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11.xml.rels" ContentType="application/vnd.openxmlformats-package.relationships+xml"/>
  <Override PartName="/xl/worksheets/_rels/sheet8.xml.rels" ContentType="application/vnd.openxmlformats-package.relationships+xml"/>
  <Override PartName="/xl/worksheets/_rels/sheet9.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4.xml" ContentType="application/vnd.openxmlformats-officedocument.spreadsheetml.externalLink+xml"/>
  <Override PartName="/xl/externalLinks/_rels/externalLink11.xml.rels" ContentType="application/vnd.openxmlformats-package.relationships+xml"/>
  <Override PartName="/xl/externalLinks/_rels/externalLink7.xml.rels" ContentType="application/vnd.openxmlformats-package.relationships+xml"/>
  <Override PartName="/xl/externalLinks/_rels/externalLink4.xml.rels" ContentType="application/vnd.openxmlformats-package.relationships+xml"/>
  <Override PartName="/xl/externalLinks/_rels/externalLink10.xml.rels" ContentType="application/vnd.openxmlformats-package.relationships+xml"/>
  <Override PartName="/xl/externalLinks/_rels/externalLink3.xml.rels" ContentType="application/vnd.openxmlformats-package.relationships+xml"/>
  <Override PartName="/xl/externalLinks/_rels/externalLink6.xml.rels" ContentType="application/vnd.openxmlformats-package.relationships+xml"/>
  <Override PartName="/xl/externalLinks/_rels/externalLink9.xml.rels" ContentType="application/vnd.openxmlformats-package.relationships+xml"/>
  <Override PartName="/xl/externalLinks/_rels/externalLink5.xml.rels" ContentType="application/vnd.openxmlformats-package.relationships+xml"/>
  <Override PartName="/xl/externalLinks/_rels/externalLink2.xml.rels" ContentType="application/vnd.openxmlformats-package.relationships+xml"/>
  <Override PartName="/xl/externalLinks/_rels/externalLink1.xml.rels" ContentType="application/vnd.openxmlformats-package.relationships+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9.xml" ContentType="application/vnd.openxmlformats-officedocument.spreadsheetml.externalLink+xml"/>
  <Override PartName="/xl/externalLinks/externalLink7.xml" ContentType="application/vnd.openxmlformats-officedocument.spreadsheetml.externalLink+xml"/>
  <Override PartName="/xl/externalLinks/externalLink3.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2022 deflators April 2024 WEO" sheetId="1" state="visible" r:id="rId2"/>
    <sheet name="IMF GDP constant 2022 US" sheetId="2" state="visible" r:id="rId3"/>
    <sheet name="IMF GDP current US" sheetId="3" state="visible" r:id="rId4"/>
    <sheet name="IMF GDP constant growth" sheetId="4" state="visible" r:id="rId5"/>
    <sheet name="OECD DAC Deflators 2022" sheetId="5" state="visible" r:id="rId6"/>
    <sheet name="DAC ODA Recipients 2022-2023" sheetId="6" state="visible" r:id="rId7"/>
    <sheet name="Names&amp;ISO" sheetId="7" state="visible" r:id="rId8"/>
    <sheet name="metadata all countries data old" sheetId="8" state="visible" r:id="rId9"/>
    <sheet name="List of developing countries ol" sheetId="9" state="visible" r:id="rId10"/>
    <sheet name="IMF GDP constant US old" sheetId="10" state="visible" r:id="rId11"/>
    <sheet name="IMF GDP constant growth old" sheetId="11" state="visible" r:id="rId12"/>
    <sheet name="IMF GDP current US old" sheetId="12" state="visible" r:id="rId13"/>
    <sheet name="OECD DAC Deflators 2019 old" sheetId="13" state="visible" r:id="rId14"/>
    <sheet name="OECD DAC Deflators 2018 old" sheetId="14" state="visible" r:id="rId15"/>
    <sheet name="WB US$ deflators old" sheetId="15" state="visible" r:id="rId16"/>
    <sheet name="WB GDP constant US$ old" sheetId="16" state="visible" r:id="rId17"/>
    <sheet name="WB GDP current US$ old" sheetId="17" state="visible" r:id="rId18"/>
    <sheet name="WB GDP growth constant old" sheetId="18" state="visible"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function="false" hidden="true" localSheetId="0" name="_xlnm._FilterDatabase" vbProcedure="false">'2022 deflators April 2024 WEO'!$A$3:$BJ$3</definedName>
    <definedName function="false" hidden="true" localSheetId="1" name="_xlnm._FilterDatabase" vbProcedure="false">'IMF GDP constant 2022 US'!$A$1:$BG$1</definedName>
    <definedName function="false" hidden="true" localSheetId="10" name="_xlnm._FilterDatabase" vbProcedure="false">'IMF GDP constant growth old'!$A$1:$AW$1</definedName>
    <definedName function="false" hidden="true" localSheetId="6" name="_xlnm._FilterDatabase" vbProcedure="false">'Names&amp;ISO'!$S$1:$U$1053</definedName>
    <definedName function="false" hidden="false" localSheetId="13" name="_xlnm.Print_Area" vbProcedure="false">'OECD DAC Deflators 2018 old'!$A$1:$BK$39</definedName>
    <definedName function="false" hidden="false" localSheetId="13" name="_xlnm.Print_Titles" vbProcedure="false">'OECD DAC Deflators 2018 old'!$A:$A</definedName>
    <definedName function="false" hidden="false" localSheetId="12" name="_xlnm.Print_Area" vbProcedure="false">'OECD DAC Deflators 2019 old'!$A$1:$BK$39</definedName>
    <definedName function="false" hidden="false" localSheetId="12" name="_xlnm.Print_Titles" vbProcedure="false">'OECD DAC Deflators 2019 old'!$A:$A</definedName>
    <definedName function="false" hidden="false" localSheetId="4" name="_xlnm.Print_Area" vbProcedure="false">'OECD DAC Deflators 2022'!$A$1:$BP$41</definedName>
    <definedName function="false" hidden="false" localSheetId="4" name="_xlnm.Print_Titles" vbProcedure="false">'OECD DAC Deflators 2022'!$A:$A</definedName>
    <definedName function="false" hidden="false" name="adrra" vbProcedure="false">#REF!</definedName>
    <definedName function="false" hidden="false" name="adsadrr" vbProcedure="false">#REF!</definedName>
    <definedName function="false" hidden="false" name="ALLBIRR" vbProcedure="false">#REF!</definedName>
    <definedName function="false" hidden="false" name="AllData" vbProcedure="false">#REF!</definedName>
    <definedName function="false" hidden="false" name="ALLSDR" vbProcedure="false">#REF!</definedName>
    <definedName function="false" hidden="false" name="asdrae" vbProcedure="false">#REF!</definedName>
    <definedName function="false" hidden="false" name="asdrra" vbProcedure="false">#REF!</definedName>
    <definedName function="false" hidden="false" name="ase" vbProcedure="false">#REF!</definedName>
    <definedName function="false" hidden="false" name="aser" vbProcedure="false">#REF!</definedName>
    <definedName function="false" hidden="false" name="asraa" vbProcedure="false">#REF!</definedName>
    <definedName function="false" hidden="false" name="asrraa44" vbProcedure="false">#REF!</definedName>
    <definedName function="false" hidden="false" name="ASSUM" vbProcedure="false">#REF!</definedName>
    <definedName function="false" hidden="false" name="Average_Daily_Depreciation" vbProcedure="false">'[1]Inter-Bank'!$G$5</definedName>
    <definedName function="false" hidden="false" name="Average_Weekly_Depreciation" vbProcedure="false">'[1]Inter-Bank'!$K$5</definedName>
    <definedName function="false" hidden="false" name="Average_Weekly_Inter_Bank_Exchange_Rate" vbProcedure="false">'[1]Inter-Bank'!$H$5</definedName>
    <definedName function="false" hidden="false" name="b" vbProcedure="false">#REF!</definedName>
    <definedName function="false" hidden="false" name="cc" vbProcedure="false">#REF!</definedName>
    <definedName function="false" hidden="false" name="countries" vbProcedure="false">[2]lists!$A$2:$A$190</definedName>
    <definedName function="false" hidden="false" name="Crt" vbProcedure="false">#REF!</definedName>
    <definedName function="false" hidden="false" name="DACcountries" vbProcedure="false">'[4]2011 DAC deflators'!$A$5:$A$28</definedName>
    <definedName function="false" hidden="false" name="Daily_Depreciation" vbProcedure="false">'[1]Inter-Bank'!$E$5</definedName>
    <definedName function="false" hidden="false" name="Data" vbProcedure="false">[5]sheet0!$c$2</definedName>
    <definedName function="false" hidden="false" name="Dataset" vbProcedure="false">#REF!</definedName>
    <definedName function="false" hidden="false" name="dd" vbProcedure="false">#REF!</definedName>
    <definedName function="false" hidden="false" name="Deal_Date" vbProcedure="false">'[1]Inter-Bank'!$B$5</definedName>
    <definedName function="false" hidden="false" name="DEBT" vbProcedure="false">#REF!</definedName>
    <definedName function="false" hidden="false" name="developingcountries" vbProcedure="false">#REF!</definedName>
    <definedName function="false" hidden="false" name="developing_countries" vbProcedure="false">'[5]country selector'!$AB$8:$AB$181</definedName>
    <definedName function="false" hidden="false" name="Donors" vbProcedure="false">#REF!</definedName>
    <definedName function="false" hidden="false" name="ee" vbProcedure="false">#REF!</definedName>
    <definedName function="false" hidden="false" name="govtexpgroups" vbProcedure="false">[6]Groups!$G$4:$G$9</definedName>
    <definedName function="false" hidden="false" name="Highest_Inter_Bank_Rate" vbProcedure="false">'[1]Inter-Bank'!$L$5</definedName>
    <definedName function="false" hidden="false" name="INTEREST" vbProcedure="false">#REF!</definedName>
    <definedName function="false" hidden="false" name="Lowest_Inter_Bank_Rate" vbProcedure="false">'[1]Inter-Bank'!$M$5</definedName>
    <definedName function="false" hidden="false" name="MEDTERM" vbProcedure="false">#REF!</definedName>
    <definedName function="false" hidden="false" name="nmBlankCell" vbProcedure="false">#REF!</definedName>
    <definedName function="false" hidden="false" name="nmBlankRow" vbProcedure="false">#REF!</definedName>
    <definedName function="false" hidden="false" name="nmColumnHeader" vbProcedure="false">#REF!</definedName>
    <definedName function="false" hidden="false" name="nmData" vbProcedure="false">#REF!</definedName>
    <definedName function="false" hidden="false" name="nmIndexTable" vbProcedure="false">#REF!</definedName>
    <definedName function="false" hidden="false" name="nmReportFooter" vbProcedure="false">#REF!</definedName>
    <definedName function="false" hidden="false" name="nmReportHeader" vbProcedure="false">#REF!:r0</definedName>
    <definedName function="false" hidden="false" name="nmReportNotes" vbProcedure="false">#REF!</definedName>
    <definedName function="false" hidden="false" name="nmRowHeader" vbProcedure="false">#REF!</definedName>
    <definedName function="false" hidden="false" name="qrtdata2" vbProcedure="false">'[9]authnot prelim'!#ref!</definedName>
    <definedName function="false" hidden="false" name="QtrData" vbProcedure="false">'[9]authnot prelim'!#ref!</definedName>
    <definedName function="false" hidden="false" name="raaesrr" vbProcedure="false">#REF!</definedName>
    <definedName function="false" hidden="false" name="raas" vbProcedure="false">#REF!</definedName>
    <definedName function="false" hidden="false" name="Raw_JME" vbProcedure="false">#REF!</definedName>
    <definedName function="false" hidden="false" name="Regions" vbProcedure="false">'[9]OECD ODA Recipients'!$A$5:$C$187</definedName>
    <definedName function="false" hidden="false" name="rrasrra" vbProcedure="false">#REF!</definedName>
    <definedName function="false" hidden="false" name="Spread_Between_Highest_and_Lowest_Rates" vbProcedure="false">'[1]Inter-Bank'!$N$5</definedName>
    <definedName function="false" hidden="false" name="Table_3.5b" vbProcedure="false">#REF!</definedName>
    <definedName function="false" hidden="false" name="TOC" vbProcedure="false">#REF!</definedName>
    <definedName function="false" hidden="false" name="tt" vbProcedure="false">#REF!</definedName>
    <definedName function="false" hidden="false" name="tta" vbProcedure="false">#REF!</definedName>
    <definedName function="false" hidden="false" name="ttaa" vbProcedure="false">#REF!</definedName>
    <definedName function="false" hidden="false" name="USSR" vbProcedure="false">#REF!</definedName>
    <definedName function="false" hidden="false" name="Weekly_Depreciation" vbProcedure="false">'[1]Inter-Bank'!$I$5</definedName>
    <definedName function="false" hidden="false" name="Weighted_Average_Inter_Bank_Exchange_Rate" vbProcedure="false">'[1]Inter-Bank'!$C$5</definedName>
    <definedName function="false" hidden="false" name="years" vbProcedure="false">[2]lists!$B$2:$B$15</definedName>
    <definedName function="false" hidden="false" name="zrrae" vbProcedure="false">#REF!</definedName>
    <definedName function="false" hidden="false" name="zzrr" vbProcedure="false">#REF!</definedName>
    <definedName function="false" hidden="false" name="\A" vbProcedure="false">#REF!</definedName>
    <definedName function="false" hidden="false" name="\B" vbProcedure="false">#REF!</definedName>
    <definedName function="false" hidden="false" name="\C" vbProcedure="false">#REF!</definedName>
    <definedName function="false" hidden="false" name="\D" vbProcedure="false">#REF!</definedName>
    <definedName function="false" hidden="false" name="\E" vbProcedure="false">#REF!</definedName>
    <definedName function="false" hidden="false" name="\F" vbProcedure="false">#REF!</definedName>
    <definedName function="false" hidden="false" name="\G" vbProcedure="false">#REF!</definedName>
    <definedName function="false" hidden="false" name="\M" vbProcedure="false">#REF!</definedName>
    <definedName function="false" hidden="false" name="\Y" vbProcedure="false">#REF!</definedName>
    <definedName function="false" hidden="false" name="\Z" vbProcedure="false">#REF!</definedName>
    <definedName function="false" hidden="false" name="_EX9596" vbProcedure="false">#REF!</definedName>
    <definedName function="false" hidden="false" name="_Key1" vbProcedure="false">#REF!</definedName>
    <definedName function="false" hidden="false" name="_Order1" vbProcedure="false">255</definedName>
    <definedName function="false" hidden="false" name="_Sort" vbProcedure="false">#REF!</definedName>
    <definedName function="false" hidden="false" name="_xlnm.Print_Area" vbProcedure="false">[7]MONTHLY!$A$2:$U$25,[7]MONTHLY!$A$29:$U$66,[7]MONTHLY!$A$71:$U$124,[7]MONTHLY!$A$127:$U$180,[7]MONTHLY!$A$183:$U$238,[7]MONTHLY!$A$244:$U$287,[7]MONTHLY!$A$291:$U$330</definedName>
    <definedName function="false" hidden="false" name="_xlnm.Print_Titles" vbProcedure="false">#REF!</definedName>
    <definedName function="false" hidden="false" localSheetId="0" name="a" vbProcedure="false">#REF!</definedName>
    <definedName function="false" hidden="false" localSheetId="0" name="Print_Area_MI" vbProcedure="false">#REF!</definedName>
    <definedName function="false" hidden="false" localSheetId="0" name="ss" vbProcedure="false">#REF!</definedName>
    <definedName function="false" hidden="false" localSheetId="1" name="nmReportHeader" vbProcedure="false">#REF!:r0</definedName>
    <definedName function="false" hidden="false" localSheetId="4" name="_xlnm._FilterDatabase" vbProcedure="false">'OECD DAC Deflators 2022'!$A$4:$BQ$4</definedName>
    <definedName function="false" hidden="false" localSheetId="5" name="_xlnm._FilterDatabase" vbProcedure="false">'DAC ODA Recipients 2022-2023'!$A$1:$H$142</definedName>
    <definedName function="false" hidden="false" localSheetId="6" name="a" vbProcedure="false">#REF!</definedName>
    <definedName function="false" hidden="false" localSheetId="6" name="DACcountries" vbProcedure="false">'[3]2011 DAC deflators'!$A$5:$A$28</definedName>
    <definedName function="false" hidden="false" localSheetId="6" name="Print_Area_MI" vbProcedure="false">#REF!</definedName>
    <definedName function="false" hidden="false" localSheetId="6" name="ss" vbProcedure="false">#REF!</definedName>
    <definedName function="false" hidden="false" localSheetId="9" name="_xlnm._FilterDatabase" vbProcedure="false">'IMF GDP constant US old'!$A$1:$BB$197</definedName>
    <definedName function="false" hidden="false" localSheetId="11" name="_xlnm._FilterDatabase" vbProcedure="false">'IMF GDP current US old'!$A$1:$BB$197</definedName>
    <definedName function="false" hidden="false" localSheetId="13" name="nmReportHeader" vbProcedure="false">#REF!:r0</definedName>
    <definedName function="false" hidden="false" localSheetId="14" name="nmReportHeader" vbProcedure="false">#REF!:r0</definedName>
    <definedName function="false" hidden="false" localSheetId="15" name="nmReportHeader" vbProcedure="false">#REF!:r0</definedName>
    <definedName function="false" hidden="false" localSheetId="15" name="_xlnm._FilterDatabase" vbProcedure="false">'WB GDP constant US$ old'!$A$4:$BO$4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<sst xmlns="http://schemas.openxmlformats.org/spreadsheetml/2006/main" count="21311" uniqueCount="1161">
  <si>
    <t xml:space="preserve">Deflators. This sheet uses OECD DAC deflators for countries included in their deflators dataset (up to 2023) and deflators calculated from IMF WEO GDP figures for all other countries and DAC countries after 2023. BASE YEAR = 2022</t>
  </si>
  <si>
    <t xml:space="preserve">Highlighted blanks filled with DAC average or data from proximate year</t>
  </si>
  <si>
    <t xml:space="preserve">Base year</t>
  </si>
  <si>
    <t xml:space="preserve">OECD name</t>
  </si>
  <si>
    <t xml:space="preserve">ISO3</t>
  </si>
  <si>
    <t xml:space="preserve">Country 
(Those shaded use DAC deflators)</t>
  </si>
  <si>
    <t xml:space="preserve">ODA Eligible 2022-2023</t>
  </si>
  <si>
    <t xml:space="preserve">DAC Marker</t>
  </si>
  <si>
    <t xml:space="preserve">EU marker</t>
  </si>
  <si>
    <t xml:space="preserve">Afghanistan</t>
  </si>
  <si>
    <t xml:space="preserve">Albania</t>
  </si>
  <si>
    <t xml:space="preserve">Algeria</t>
  </si>
  <si>
    <t xml:space="preserve">Angola</t>
  </si>
  <si>
    <t xml:space="preserve">Antigua and Barbuda</t>
  </si>
  <si>
    <t xml:space="preserve">Argentina</t>
  </si>
  <si>
    <t xml:space="preserve">Armenia</t>
  </si>
  <si>
    <t xml:space="preserve">Australia</t>
  </si>
  <si>
    <t xml:space="preserve">Austria</t>
  </si>
  <si>
    <t xml:space="preserve">Azerbaijan</t>
  </si>
  <si>
    <t xml:space="preserve">Bahamas</t>
  </si>
  <si>
    <t xml:space="preserve">The Bahamas</t>
  </si>
  <si>
    <t xml:space="preserve">Bahrain</t>
  </si>
  <si>
    <t xml:space="preserve">Bangladesh</t>
  </si>
  <si>
    <t xml:space="preserve">Barbados</t>
  </si>
  <si>
    <t xml:space="preserve">Belarus</t>
  </si>
  <si>
    <t xml:space="preserve">Belgium</t>
  </si>
  <si>
    <t xml:space="preserve">Belize</t>
  </si>
  <si>
    <t xml:space="preserve">Benin</t>
  </si>
  <si>
    <t xml:space="preserve">Bhutan</t>
  </si>
  <si>
    <t xml:space="preserve">Bolivia</t>
  </si>
  <si>
    <t xml:space="preserve">Bosnia and Herzegovina</t>
  </si>
  <si>
    <t xml:space="preserve">Botswana</t>
  </si>
  <si>
    <t xml:space="preserve">Brazil</t>
  </si>
  <si>
    <t xml:space="preserve">Brunei Darussalam</t>
  </si>
  <si>
    <t xml:space="preserve">Bulgaria</t>
  </si>
  <si>
    <t xml:space="preserve">Burkina Faso</t>
  </si>
  <si>
    <t xml:space="preserve">Burundi</t>
  </si>
  <si>
    <t xml:space="preserve">Cabo Verde</t>
  </si>
  <si>
    <t xml:space="preserve">Cambodia</t>
  </si>
  <si>
    <t xml:space="preserve">Cameroon</t>
  </si>
  <si>
    <t xml:space="preserve">Canada</t>
  </si>
  <si>
    <t xml:space="preserve">Central African Republic</t>
  </si>
  <si>
    <t xml:space="preserve">Chad</t>
  </si>
  <si>
    <t xml:space="preserve">Chile</t>
  </si>
  <si>
    <t xml:space="preserve">China (People's Republic of)</t>
  </si>
  <si>
    <t xml:space="preserve">China</t>
  </si>
  <si>
    <t xml:space="preserve">Colombia</t>
  </si>
  <si>
    <t xml:space="preserve">Comoros</t>
  </si>
  <si>
    <t xml:space="preserve">Democratic Republic of the Congo</t>
  </si>
  <si>
    <t xml:space="preserve">Congo</t>
  </si>
  <si>
    <t xml:space="preserve">Republic of Congo</t>
  </si>
  <si>
    <t xml:space="preserve">Costa Rica</t>
  </si>
  <si>
    <t xml:space="preserve">Côte d'Ivoire</t>
  </si>
  <si>
    <t xml:space="preserve">Croatia</t>
  </si>
  <si>
    <t xml:space="preserve">Cyprus</t>
  </si>
  <si>
    <t xml:space="preserve">Czechia</t>
  </si>
  <si>
    <t xml:space="preserve">Denmark</t>
  </si>
  <si>
    <t xml:space="preserve">Djibouti</t>
  </si>
  <si>
    <t xml:space="preserve">Dominica</t>
  </si>
  <si>
    <t xml:space="preserve">Dominican Republic</t>
  </si>
  <si>
    <t xml:space="preserve">Ecuador</t>
  </si>
  <si>
    <t xml:space="preserve">Egypt</t>
  </si>
  <si>
    <t xml:space="preserve">El Salvador</t>
  </si>
  <si>
    <t xml:space="preserve">Equatorial Guinea</t>
  </si>
  <si>
    <t xml:space="preserve">Eritrea</t>
  </si>
  <si>
    <t xml:space="preserve">Estonia</t>
  </si>
  <si>
    <t xml:space="preserve">Ethiopia</t>
  </si>
  <si>
    <t xml:space="preserve">Fiji</t>
  </si>
  <si>
    <t xml:space="preserve">Finland</t>
  </si>
  <si>
    <t xml:space="preserve">France</t>
  </si>
  <si>
    <t xml:space="preserve">Gabon</t>
  </si>
  <si>
    <t xml:space="preserve">Gambia</t>
  </si>
  <si>
    <t xml:space="preserve">The Gambia</t>
  </si>
  <si>
    <t xml:space="preserve">Georgia</t>
  </si>
  <si>
    <t xml:space="preserve">Germany</t>
  </si>
  <si>
    <t xml:space="preserve">Ghana</t>
  </si>
  <si>
    <t xml:space="preserve">Greece</t>
  </si>
  <si>
    <t xml:space="preserve">Grenada</t>
  </si>
  <si>
    <t xml:space="preserve">Guatemala</t>
  </si>
  <si>
    <t xml:space="preserve">Guinea</t>
  </si>
  <si>
    <t xml:space="preserve">Guinea-Bissau</t>
  </si>
  <si>
    <t xml:space="preserve">Guyana</t>
  </si>
  <si>
    <t xml:space="preserve">Haiti</t>
  </si>
  <si>
    <t xml:space="preserve">Honduras</t>
  </si>
  <si>
    <t xml:space="preserve">Hong Kong SAR, China</t>
  </si>
  <si>
    <t xml:space="preserve">Hong Kong SAR</t>
  </si>
  <si>
    <t xml:space="preserve">Hungary</t>
  </si>
  <si>
    <t xml:space="preserve">Iceland</t>
  </si>
  <si>
    <t xml:space="preserve">India</t>
  </si>
  <si>
    <t xml:space="preserve">Indonesia</t>
  </si>
  <si>
    <t xml:space="preserve">Iran</t>
  </si>
  <si>
    <t xml:space="preserve">Islamic Republic of Iran</t>
  </si>
  <si>
    <t xml:space="preserve">Iraq</t>
  </si>
  <si>
    <t xml:space="preserve">Ireland</t>
  </si>
  <si>
    <t xml:space="preserve">Israel</t>
  </si>
  <si>
    <t xml:space="preserve">Italy</t>
  </si>
  <si>
    <t xml:space="preserve">Jamaica</t>
  </si>
  <si>
    <t xml:space="preserve">Japan</t>
  </si>
  <si>
    <t xml:space="preserve">Jordan</t>
  </si>
  <si>
    <t xml:space="preserve">Kazakhstan</t>
  </si>
  <si>
    <t xml:space="preserve">Kenya</t>
  </si>
  <si>
    <t xml:space="preserve">Kiribati</t>
  </si>
  <si>
    <t xml:space="preserve">Korea</t>
  </si>
  <si>
    <t xml:space="preserve">Kosovo</t>
  </si>
  <si>
    <t xml:space="preserve">Kuwait</t>
  </si>
  <si>
    <t xml:space="preserve">Kyrgyzstan</t>
  </si>
  <si>
    <t xml:space="preserve">Kyrgyz Republic</t>
  </si>
  <si>
    <t xml:space="preserve">Lao People's Democratic Republic</t>
  </si>
  <si>
    <t xml:space="preserve">Lao P.D.R.</t>
  </si>
  <si>
    <t xml:space="preserve">Latvia</t>
  </si>
  <si>
    <t xml:space="preserve">Lebanon</t>
  </si>
  <si>
    <t xml:space="preserve">Lesotho</t>
  </si>
  <si>
    <t xml:space="preserve">Liberia</t>
  </si>
  <si>
    <t xml:space="preserve">Libya</t>
  </si>
  <si>
    <t xml:space="preserve">Lithuania</t>
  </si>
  <si>
    <t xml:space="preserve">Luxembourg</t>
  </si>
  <si>
    <t xml:space="preserve">North Macedonia</t>
  </si>
  <si>
    <t xml:space="preserve">Madagascar</t>
  </si>
  <si>
    <t xml:space="preserve">Malawi</t>
  </si>
  <si>
    <t xml:space="preserve">Malaysia</t>
  </si>
  <si>
    <t xml:space="preserve">Maldives</t>
  </si>
  <si>
    <t xml:space="preserve">Mali</t>
  </si>
  <si>
    <t xml:space="preserve">Malta</t>
  </si>
  <si>
    <t xml:space="preserve">Marshall Islands</t>
  </si>
  <si>
    <t xml:space="preserve">Mauritania</t>
  </si>
  <si>
    <t xml:space="preserve">Mauritius</t>
  </si>
  <si>
    <t xml:space="preserve">Mexico</t>
  </si>
  <si>
    <t xml:space="preserve">Micronesia</t>
  </si>
  <si>
    <t xml:space="preserve">Moldova</t>
  </si>
  <si>
    <t xml:space="preserve">Mongolia</t>
  </si>
  <si>
    <t xml:space="preserve">Montenegro</t>
  </si>
  <si>
    <t xml:space="preserve">Morocco</t>
  </si>
  <si>
    <t xml:space="preserve">Mozambique</t>
  </si>
  <si>
    <t xml:space="preserve">Myanmar</t>
  </si>
  <si>
    <t xml:space="preserve">Namibia</t>
  </si>
  <si>
    <t xml:space="preserve">Nauru</t>
  </si>
  <si>
    <t xml:space="preserve">Nepal</t>
  </si>
  <si>
    <t xml:space="preserve">Netherlands</t>
  </si>
  <si>
    <t xml:space="preserve">New Zealand</t>
  </si>
  <si>
    <t xml:space="preserve">Nicaragua</t>
  </si>
  <si>
    <t xml:space="preserve">Niger</t>
  </si>
  <si>
    <t xml:space="preserve">Nigeria</t>
  </si>
  <si>
    <t xml:space="preserve">Norway</t>
  </si>
  <si>
    <t xml:space="preserve">Oman</t>
  </si>
  <si>
    <t xml:space="preserve">Pakistan</t>
  </si>
  <si>
    <t xml:space="preserve">Palau</t>
  </si>
  <si>
    <t xml:space="preserve">Panama</t>
  </si>
  <si>
    <t xml:space="preserve">Papua New Guinea</t>
  </si>
  <si>
    <t xml:space="preserve">Paraguay</t>
  </si>
  <si>
    <t xml:space="preserve">Peru</t>
  </si>
  <si>
    <t xml:space="preserve">Philippines</t>
  </si>
  <si>
    <t xml:space="preserve">Poland</t>
  </si>
  <si>
    <t xml:space="preserve">Portugal</t>
  </si>
  <si>
    <t xml:space="preserve">Qatar</t>
  </si>
  <si>
    <t xml:space="preserve">Romania</t>
  </si>
  <si>
    <t xml:space="preserve">Russia</t>
  </si>
  <si>
    <t xml:space="preserve">Rwanda</t>
  </si>
  <si>
    <t xml:space="preserve">Samoa</t>
  </si>
  <si>
    <t xml:space="preserve">San Marino</t>
  </si>
  <si>
    <t xml:space="preserve">Sao Tome and Principe</t>
  </si>
  <si>
    <t xml:space="preserve">São Tomé and Príncipe</t>
  </si>
  <si>
    <t xml:space="preserve">Saudi Arabia</t>
  </si>
  <si>
    <t xml:space="preserve">Senegal</t>
  </si>
  <si>
    <t xml:space="preserve">Serbia</t>
  </si>
  <si>
    <t xml:space="preserve">Seychelles</t>
  </si>
  <si>
    <t xml:space="preserve">Sierra Leone</t>
  </si>
  <si>
    <t xml:space="preserve">Singapore</t>
  </si>
  <si>
    <t xml:space="preserve">Slovak Republic</t>
  </si>
  <si>
    <t xml:space="preserve">Slovenia</t>
  </si>
  <si>
    <t xml:space="preserve">Solomon Islands</t>
  </si>
  <si>
    <t xml:space="preserve">Somalia</t>
  </si>
  <si>
    <t xml:space="preserve">South Africa</t>
  </si>
  <si>
    <t xml:space="preserve">South Sudan</t>
  </si>
  <si>
    <t xml:space="preserve">Spain</t>
  </si>
  <si>
    <t xml:space="preserve">Sri Lanka</t>
  </si>
  <si>
    <t xml:space="preserve">Saint Kitts and Nevis</t>
  </si>
  <si>
    <t xml:space="preserve">St. Kitts and Nevis</t>
  </si>
  <si>
    <t xml:space="preserve">Saint Lucia</t>
  </si>
  <si>
    <t xml:space="preserve">St. Lucia</t>
  </si>
  <si>
    <t xml:space="preserve">Saint Vincent and the Grenadines</t>
  </si>
  <si>
    <t xml:space="preserve">St. Vincent and the Grenadines</t>
  </si>
  <si>
    <t xml:space="preserve">Sudan</t>
  </si>
  <si>
    <t xml:space="preserve">Suriname</t>
  </si>
  <si>
    <t xml:space="preserve">Eswatini</t>
  </si>
  <si>
    <t xml:space="preserve">Sweden</t>
  </si>
  <si>
    <t xml:space="preserve">Switzerland</t>
  </si>
  <si>
    <t xml:space="preserve">Syrian Arab Republic</t>
  </si>
  <si>
    <t xml:space="preserve">Syria</t>
  </si>
  <si>
    <t xml:space="preserve">Chinese Taipei</t>
  </si>
  <si>
    <t xml:space="preserve">Taiwan Province of China</t>
  </si>
  <si>
    <t xml:space="preserve">Tajikistan</t>
  </si>
  <si>
    <t xml:space="preserve">Tanzania</t>
  </si>
  <si>
    <t xml:space="preserve">Thailand</t>
  </si>
  <si>
    <t xml:space="preserve">Timor-Leste</t>
  </si>
  <si>
    <t xml:space="preserve">Togo</t>
  </si>
  <si>
    <t xml:space="preserve">Tonga</t>
  </si>
  <si>
    <t xml:space="preserve">Trinidad and Tobago</t>
  </si>
  <si>
    <t xml:space="preserve">Tunisia</t>
  </si>
  <si>
    <t xml:space="preserve">Türkiye</t>
  </si>
  <si>
    <t xml:space="preserve">Turkmenistan</t>
  </si>
  <si>
    <t xml:space="preserve">Tuvalu</t>
  </si>
  <si>
    <t xml:space="preserve">Uganda</t>
  </si>
  <si>
    <t xml:space="preserve">Ukraine</t>
  </si>
  <si>
    <t xml:space="preserve">United Arab Emirates</t>
  </si>
  <si>
    <t xml:space="preserve">United Kingdom</t>
  </si>
  <si>
    <t xml:space="preserve">United States</t>
  </si>
  <si>
    <t xml:space="preserve">Uruguay</t>
  </si>
  <si>
    <t xml:space="preserve">Uzbekistan</t>
  </si>
  <si>
    <t xml:space="preserve">Vanuatu</t>
  </si>
  <si>
    <t xml:space="preserve">Venezuela</t>
  </si>
  <si>
    <t xml:space="preserve">Viet Nam</t>
  </si>
  <si>
    <t xml:space="preserve">Vietnam</t>
  </si>
  <si>
    <t xml:space="preserve">West Bank and Gaza Strip</t>
  </si>
  <si>
    <t xml:space="preserve">PSE</t>
  </si>
  <si>
    <t xml:space="preserve">Yemen</t>
  </si>
  <si>
    <t xml:space="preserve">Zambia</t>
  </si>
  <si>
    <t xml:space="preserve">Zimbabwe</t>
  </si>
  <si>
    <t xml:space="preserve">TOTAL DAC</t>
  </si>
  <si>
    <t xml:space="preserve">EU Institutions</t>
  </si>
  <si>
    <t xml:space="preserve">The Countries/territories below are classified as developing countries by OECD, however, they hold no IMF WEO data</t>
  </si>
  <si>
    <t xml:space="preserve">Anguilla</t>
  </si>
  <si>
    <t xml:space="preserve">Cook Islands</t>
  </si>
  <si>
    <t xml:space="preserve">Cuba</t>
  </si>
  <si>
    <t xml:space="preserve">Democratic People's Republic of Korea</t>
  </si>
  <si>
    <t xml:space="preserve">Montserrat</t>
  </si>
  <si>
    <t xml:space="preserve">Niue</t>
  </si>
  <si>
    <t xml:space="preserve">Saint Helena</t>
  </si>
  <si>
    <t xml:space="preserve">Tokelau</t>
  </si>
  <si>
    <t xml:space="preserve">Wallis and Futuna</t>
  </si>
  <si>
    <t xml:space="preserve">Cuba, Democratic People's Republic of Korea and Syria use DAC average deflator. Somalia uses DAC average deflator where no deflator data is available.</t>
  </si>
  <si>
    <t xml:space="preserve">Gaps for years with missing data and no availability from World Bank deflators use DAC average deflators to in the single of lower year count of missing data gaps are filled with latest year of missing data for each relevant country.</t>
  </si>
  <si>
    <t xml:space="preserve">Country</t>
  </si>
  <si>
    <t xml:space="preserve">ISO</t>
  </si>
  <si>
    <t xml:space="preserve">Subject Descriptor</t>
  </si>
  <si>
    <t xml:space="preserve">Units</t>
  </si>
  <si>
    <t xml:space="preserve">Scale</t>
  </si>
  <si>
    <t xml:space="preserve">Country/Series-specific Notes</t>
  </si>
  <si>
    <t xml:space="preserve">Estimates Start After</t>
  </si>
  <si>
    <t xml:space="preserve">AFG</t>
  </si>
  <si>
    <t xml:space="preserve">Gross domestic product, constant 2022 prices</t>
  </si>
  <si>
    <t xml:space="preserve">U.S. dollars</t>
  </si>
  <si>
    <t xml:space="preserve">Billions</t>
  </si>
  <si>
    <t xml:space="preserve">See notes for:  Gross domestic product, current prices (National currency).</t>
  </si>
  <si>
    <t xml:space="preserve">ALB</t>
  </si>
  <si>
    <t xml:space="preserve">DZA</t>
  </si>
  <si>
    <t xml:space="preserve">Andorra</t>
  </si>
  <si>
    <t xml:space="preserve">AND</t>
  </si>
  <si>
    <t xml:space="preserve">AGO</t>
  </si>
  <si>
    <t xml:space="preserve">ATG</t>
  </si>
  <si>
    <t xml:space="preserve">ARG</t>
  </si>
  <si>
    <t xml:space="preserve">ARM</t>
  </si>
  <si>
    <t xml:space="preserve">Aruba</t>
  </si>
  <si>
    <t xml:space="preserve">ABW</t>
  </si>
  <si>
    <t xml:space="preserve">AUS</t>
  </si>
  <si>
    <t xml:space="preserve">AUT</t>
  </si>
  <si>
    <t xml:space="preserve">AZE</t>
  </si>
  <si>
    <t xml:space="preserve">BHS</t>
  </si>
  <si>
    <t xml:space="preserve">BHR</t>
  </si>
  <si>
    <t xml:space="preserve">BGD</t>
  </si>
  <si>
    <t xml:space="preserve">BRB</t>
  </si>
  <si>
    <t xml:space="preserve">BLR</t>
  </si>
  <si>
    <t xml:space="preserve">BEL</t>
  </si>
  <si>
    <t xml:space="preserve">BLZ</t>
  </si>
  <si>
    <t xml:space="preserve">BEN</t>
  </si>
  <si>
    <t xml:space="preserve">BTN</t>
  </si>
  <si>
    <t xml:space="preserve">BOL</t>
  </si>
  <si>
    <t xml:space="preserve">BIH</t>
  </si>
  <si>
    <t xml:space="preserve">BWA</t>
  </si>
  <si>
    <t xml:space="preserve">BRA</t>
  </si>
  <si>
    <t xml:space="preserve">BRN</t>
  </si>
  <si>
    <t xml:space="preserve">BGR</t>
  </si>
  <si>
    <t xml:space="preserve">BFA</t>
  </si>
  <si>
    <t xml:space="preserve">BDI</t>
  </si>
  <si>
    <t xml:space="preserve">CPV</t>
  </si>
  <si>
    <t xml:space="preserve">KHM</t>
  </si>
  <si>
    <t xml:space="preserve">CMR</t>
  </si>
  <si>
    <t xml:space="preserve">CAN</t>
  </si>
  <si>
    <t xml:space="preserve">CAF</t>
  </si>
  <si>
    <t xml:space="preserve">TCD</t>
  </si>
  <si>
    <t xml:space="preserve">CHL</t>
  </si>
  <si>
    <t xml:space="preserve">CHN</t>
  </si>
  <si>
    <t xml:space="preserve">COL</t>
  </si>
  <si>
    <t xml:space="preserve">COM</t>
  </si>
  <si>
    <t xml:space="preserve">COD</t>
  </si>
  <si>
    <t xml:space="preserve">COG</t>
  </si>
  <si>
    <t xml:space="preserve">CRI</t>
  </si>
  <si>
    <t xml:space="preserve">CIV</t>
  </si>
  <si>
    <t xml:space="preserve">HRV</t>
  </si>
  <si>
    <t xml:space="preserve">CYP</t>
  </si>
  <si>
    <t xml:space="preserve">Czech Republic</t>
  </si>
  <si>
    <t xml:space="preserve">CZE</t>
  </si>
  <si>
    <t xml:space="preserve">DNK</t>
  </si>
  <si>
    <t xml:space="preserve">DJI</t>
  </si>
  <si>
    <t xml:space="preserve">DMA</t>
  </si>
  <si>
    <t xml:space="preserve">DOM</t>
  </si>
  <si>
    <t xml:space="preserve">ECU</t>
  </si>
  <si>
    <t xml:space="preserve">EGY</t>
  </si>
  <si>
    <t xml:space="preserve">SLV</t>
  </si>
  <si>
    <t xml:space="preserve">GNQ</t>
  </si>
  <si>
    <t xml:space="preserve">ERI</t>
  </si>
  <si>
    <t xml:space="preserve">EST</t>
  </si>
  <si>
    <t xml:space="preserve">SWZ</t>
  </si>
  <si>
    <t xml:space="preserve">ETH</t>
  </si>
  <si>
    <t xml:space="preserve">FJI</t>
  </si>
  <si>
    <t xml:space="preserve">FIN</t>
  </si>
  <si>
    <t xml:space="preserve">FRA</t>
  </si>
  <si>
    <t xml:space="preserve">GAB</t>
  </si>
  <si>
    <t xml:space="preserve">GMB</t>
  </si>
  <si>
    <t xml:space="preserve">GEO</t>
  </si>
  <si>
    <t xml:space="preserve">DEU</t>
  </si>
  <si>
    <t xml:space="preserve">GHA</t>
  </si>
  <si>
    <t xml:space="preserve">GRC</t>
  </si>
  <si>
    <t xml:space="preserve">GRD</t>
  </si>
  <si>
    <t xml:space="preserve">GTM</t>
  </si>
  <si>
    <t xml:space="preserve">GIN</t>
  </si>
  <si>
    <t xml:space="preserve">GNB</t>
  </si>
  <si>
    <t xml:space="preserve">GUY</t>
  </si>
  <si>
    <t xml:space="preserve">HTI</t>
  </si>
  <si>
    <t xml:space="preserve">HND</t>
  </si>
  <si>
    <t xml:space="preserve">HKG</t>
  </si>
  <si>
    <t xml:space="preserve">HUN</t>
  </si>
  <si>
    <t xml:space="preserve">ISL</t>
  </si>
  <si>
    <t xml:space="preserve">IND</t>
  </si>
  <si>
    <t xml:space="preserve">IDN</t>
  </si>
  <si>
    <t xml:space="preserve">IRN</t>
  </si>
  <si>
    <t xml:space="preserve">IRQ</t>
  </si>
  <si>
    <t xml:space="preserve">IRL</t>
  </si>
  <si>
    <t xml:space="preserve">ISR</t>
  </si>
  <si>
    <t xml:space="preserve">ITA</t>
  </si>
  <si>
    <t xml:space="preserve">JAM</t>
  </si>
  <si>
    <t xml:space="preserve">JPN</t>
  </si>
  <si>
    <t xml:space="preserve">JOR</t>
  </si>
  <si>
    <t xml:space="preserve">KAZ</t>
  </si>
  <si>
    <t xml:space="preserve">KEN</t>
  </si>
  <si>
    <t xml:space="preserve">KIR</t>
  </si>
  <si>
    <t xml:space="preserve">KOR</t>
  </si>
  <si>
    <t xml:space="preserve">XKX</t>
  </si>
  <si>
    <t xml:space="preserve">KWT</t>
  </si>
  <si>
    <t xml:space="preserve">KGZ</t>
  </si>
  <si>
    <t xml:space="preserve">LAO</t>
  </si>
  <si>
    <t xml:space="preserve">LVA</t>
  </si>
  <si>
    <t xml:space="preserve">LBN</t>
  </si>
  <si>
    <t xml:space="preserve">LSO</t>
  </si>
  <si>
    <t xml:space="preserve">LBR</t>
  </si>
  <si>
    <t xml:space="preserve">LBY</t>
  </si>
  <si>
    <t xml:space="preserve">LTU</t>
  </si>
  <si>
    <t xml:space="preserve">LUX</t>
  </si>
  <si>
    <t xml:space="preserve">Macao SAR</t>
  </si>
  <si>
    <t xml:space="preserve">MAC</t>
  </si>
  <si>
    <t xml:space="preserve">MDG</t>
  </si>
  <si>
    <t xml:space="preserve">MWI</t>
  </si>
  <si>
    <t xml:space="preserve">MYS</t>
  </si>
  <si>
    <t xml:space="preserve">MDV</t>
  </si>
  <si>
    <t xml:space="preserve">MLI</t>
  </si>
  <si>
    <t xml:space="preserve">MLT</t>
  </si>
  <si>
    <t xml:space="preserve">MHL</t>
  </si>
  <si>
    <t xml:space="preserve">MRT</t>
  </si>
  <si>
    <t xml:space="preserve">MUS</t>
  </si>
  <si>
    <t xml:space="preserve">MEX</t>
  </si>
  <si>
    <t xml:space="preserve">FSM</t>
  </si>
  <si>
    <t xml:space="preserve">MDA</t>
  </si>
  <si>
    <t xml:space="preserve">MNG</t>
  </si>
  <si>
    <t xml:space="preserve">MNE</t>
  </si>
  <si>
    <t xml:space="preserve">MAR</t>
  </si>
  <si>
    <t xml:space="preserve">MOZ</t>
  </si>
  <si>
    <t xml:space="preserve">MMR</t>
  </si>
  <si>
    <t xml:space="preserve">NAM</t>
  </si>
  <si>
    <t xml:space="preserve">NRU</t>
  </si>
  <si>
    <t xml:space="preserve">NPL</t>
  </si>
  <si>
    <t xml:space="preserve">NLD</t>
  </si>
  <si>
    <t xml:space="preserve">NZL</t>
  </si>
  <si>
    <t xml:space="preserve">NIC</t>
  </si>
  <si>
    <t xml:space="preserve">NER</t>
  </si>
  <si>
    <t xml:space="preserve">NGA</t>
  </si>
  <si>
    <t xml:space="preserve">MKD</t>
  </si>
  <si>
    <t xml:space="preserve">NOR</t>
  </si>
  <si>
    <t xml:space="preserve">OMN</t>
  </si>
  <si>
    <t xml:space="preserve">PAK</t>
  </si>
  <si>
    <t xml:space="preserve">PLW</t>
  </si>
  <si>
    <t xml:space="preserve">PAN</t>
  </si>
  <si>
    <t xml:space="preserve">PNG</t>
  </si>
  <si>
    <t xml:space="preserve">PRY</t>
  </si>
  <si>
    <t xml:space="preserve">PER</t>
  </si>
  <si>
    <t xml:space="preserve">PHL</t>
  </si>
  <si>
    <t xml:space="preserve">POL</t>
  </si>
  <si>
    <t xml:space="preserve">PRT</t>
  </si>
  <si>
    <t xml:space="preserve">Puerto Rico</t>
  </si>
  <si>
    <t xml:space="preserve">PRI</t>
  </si>
  <si>
    <t xml:space="preserve">QAT</t>
  </si>
  <si>
    <t xml:space="preserve">ROU</t>
  </si>
  <si>
    <t xml:space="preserve">RUS</t>
  </si>
  <si>
    <t xml:space="preserve">RWA</t>
  </si>
  <si>
    <t xml:space="preserve">WSM</t>
  </si>
  <si>
    <t xml:space="preserve">SMR</t>
  </si>
  <si>
    <t xml:space="preserve">STP</t>
  </si>
  <si>
    <t xml:space="preserve">SAU</t>
  </si>
  <si>
    <t xml:space="preserve">SEN</t>
  </si>
  <si>
    <t xml:space="preserve">SRB</t>
  </si>
  <si>
    <t xml:space="preserve">SYC</t>
  </si>
  <si>
    <t xml:space="preserve">SLE</t>
  </si>
  <si>
    <t xml:space="preserve">SGP</t>
  </si>
  <si>
    <t xml:space="preserve">SVK</t>
  </si>
  <si>
    <t xml:space="preserve">SVN</t>
  </si>
  <si>
    <t xml:space="preserve">SLB</t>
  </si>
  <si>
    <t xml:space="preserve">SOM</t>
  </si>
  <si>
    <t xml:space="preserve">ZAF</t>
  </si>
  <si>
    <t xml:space="preserve">SSD</t>
  </si>
  <si>
    <t xml:space="preserve">ESP</t>
  </si>
  <si>
    <t xml:space="preserve">LKA</t>
  </si>
  <si>
    <t xml:space="preserve">KNA</t>
  </si>
  <si>
    <t xml:space="preserve">LCA</t>
  </si>
  <si>
    <t xml:space="preserve">VCT</t>
  </si>
  <si>
    <t xml:space="preserve">SDN</t>
  </si>
  <si>
    <t xml:space="preserve">SUR</t>
  </si>
  <si>
    <t xml:space="preserve">SWE</t>
  </si>
  <si>
    <t xml:space="preserve">CHE</t>
  </si>
  <si>
    <t xml:space="preserve">SYR</t>
  </si>
  <si>
    <t xml:space="preserve">TWN</t>
  </si>
  <si>
    <t xml:space="preserve">TJK</t>
  </si>
  <si>
    <t xml:space="preserve">TZA</t>
  </si>
  <si>
    <t xml:space="preserve">THA</t>
  </si>
  <si>
    <t xml:space="preserve">TLS</t>
  </si>
  <si>
    <t xml:space="preserve">TGO</t>
  </si>
  <si>
    <t xml:space="preserve">TON</t>
  </si>
  <si>
    <t xml:space="preserve">TTO</t>
  </si>
  <si>
    <t xml:space="preserve">TUN</t>
  </si>
  <si>
    <t xml:space="preserve">TUR</t>
  </si>
  <si>
    <t xml:space="preserve">TKM</t>
  </si>
  <si>
    <t xml:space="preserve">TUV</t>
  </si>
  <si>
    <t xml:space="preserve">UGA</t>
  </si>
  <si>
    <t xml:space="preserve">UKR</t>
  </si>
  <si>
    <t xml:space="preserve">ARE</t>
  </si>
  <si>
    <t xml:space="preserve">GBR</t>
  </si>
  <si>
    <t xml:space="preserve">USA</t>
  </si>
  <si>
    <t xml:space="preserve">URY</t>
  </si>
  <si>
    <t xml:space="preserve">UZB</t>
  </si>
  <si>
    <t xml:space="preserve">VUT</t>
  </si>
  <si>
    <t xml:space="preserve">VEN</t>
  </si>
  <si>
    <t xml:space="preserve">VNM</t>
  </si>
  <si>
    <t xml:space="preserve">West Bank and Gaza</t>
  </si>
  <si>
    <t xml:space="preserve">YEM</t>
  </si>
  <si>
    <t xml:space="preserve">ZMB</t>
  </si>
  <si>
    <t xml:space="preserve">ZWE</t>
  </si>
  <si>
    <t xml:space="preserve">International Monetary Fund, World Economic Outlook Database, April 2024</t>
  </si>
  <si>
    <t xml:space="preserve">Gross domestic product, current prices</t>
  </si>
  <si>
    <t xml:space="preserve">n/a</t>
  </si>
  <si>
    <t xml:space="preserve">Gross domestic product, constant prices</t>
  </si>
  <si>
    <t xml:space="preserve">Percent change</t>
  </si>
  <si>
    <t xml:space="preserve">See notes for:  Gross domestic product, constant prices (National currency).</t>
  </si>
  <si>
    <t xml:space="preserve">--</t>
  </si>
  <si>
    <t xml:space="preserve">Deflators for Resource Flows from DAC Donors a   (2022= 100)</t>
  </si>
  <si>
    <t xml:space="preserve">TOTAL DAC </t>
  </si>
  <si>
    <t xml:space="preserve">a) Including the effect of exchange rate changes, i.e. applicable to US dollar figures only.</t>
  </si>
  <si>
    <t xml:space="preserve">RecipientNameE</t>
  </si>
  <si>
    <t xml:space="preserve">GroupID</t>
  </si>
  <si>
    <t xml:space="preserve">GroupNameE</t>
  </si>
  <si>
    <t xml:space="preserve">GroupNameF</t>
  </si>
  <si>
    <t xml:space="preserve">WBGroup</t>
  </si>
  <si>
    <t xml:space="preserve">Year</t>
  </si>
  <si>
    <t xml:space="preserve">Marker</t>
  </si>
  <si>
    <t xml:space="preserve">LDCs</t>
  </si>
  <si>
    <t xml:space="preserve">PMA</t>
  </si>
  <si>
    <t xml:space="preserve">WB-L</t>
  </si>
  <si>
    <t xml:space="preserve">WB-LM</t>
  </si>
  <si>
    <t xml:space="preserve">WB-UM</t>
  </si>
  <si>
    <t xml:space="preserve">Other LICs</t>
  </si>
  <si>
    <t xml:space="preserve">Autres PFR</t>
  </si>
  <si>
    <t xml:space="preserve">LMICs</t>
  </si>
  <si>
    <t xml:space="preserve">PRITI</t>
  </si>
  <si>
    <t xml:space="preserve">WB-NC</t>
  </si>
  <si>
    <t xml:space="preserve">UMICs</t>
  </si>
  <si>
    <t xml:space="preserve">PRITS</t>
  </si>
  <si>
    <t xml:space="preserve">WB-H</t>
  </si>
  <si>
    <t xml:space="preserve">Country Name</t>
  </si>
  <si>
    <t xml:space="preserve">ISO 2</t>
  </si>
  <si>
    <t xml:space="preserve">ISO 3</t>
  </si>
  <si>
    <t xml:space="preserve">Name that should be used for Excel map charts</t>
  </si>
  <si>
    <t xml:space="preserve">GNR Region</t>
  </si>
  <si>
    <t xml:space="preserve">Income Group</t>
  </si>
  <si>
    <t xml:space="preserve">LDC</t>
  </si>
  <si>
    <t xml:space="preserve">SIDS</t>
  </si>
  <si>
    <t xml:space="preserve">DAC Member</t>
  </si>
  <si>
    <t xml:space="preserve">Dev Country</t>
  </si>
  <si>
    <t xml:space="preserve">Fragility</t>
  </si>
  <si>
    <t xml:space="preserve">2018 Population</t>
  </si>
  <si>
    <t xml:space="preserve">FCAS</t>
  </si>
  <si>
    <t xml:space="preserve">GNR Subregion</t>
  </si>
  <si>
    <t xml:space="preserve">Resource-Rich</t>
  </si>
  <si>
    <t xml:space="preserve">PRCR</t>
  </si>
  <si>
    <t xml:space="preserve">CBLB</t>
  </si>
  <si>
    <t xml:space="preserve">Poverty rate above 30%</t>
  </si>
  <si>
    <t xml:space="preserve">Poverty rate below 2%</t>
  </si>
  <si>
    <t xml:space="preserve">AF</t>
  </si>
  <si>
    <t xml:space="preserve">Aland Islands</t>
  </si>
  <si>
    <t xml:space="preserve">AX</t>
  </si>
  <si>
    <t xml:space="preserve">ALA</t>
  </si>
  <si>
    <t xml:space="preserve">AL</t>
  </si>
  <si>
    <t xml:space="preserve">DZ</t>
  </si>
  <si>
    <t xml:space="preserve">American Samoa</t>
  </si>
  <si>
    <t xml:space="preserve">AS</t>
  </si>
  <si>
    <t xml:space="preserve">ASM</t>
  </si>
  <si>
    <t xml:space="preserve">AD</t>
  </si>
  <si>
    <t xml:space="preserve">AO</t>
  </si>
  <si>
    <t xml:space="preserve">AI</t>
  </si>
  <si>
    <t xml:space="preserve">AIA</t>
  </si>
  <si>
    <t xml:space="preserve">Antarctica</t>
  </si>
  <si>
    <t xml:space="preserve">AQ</t>
  </si>
  <si>
    <t xml:space="preserve">ATA</t>
  </si>
  <si>
    <t xml:space="preserve">AG</t>
  </si>
  <si>
    <t xml:space="preserve">Antigua &amp; Barbuda</t>
  </si>
  <si>
    <t xml:space="preserve">AR</t>
  </si>
  <si>
    <t xml:space="preserve">AM</t>
  </si>
  <si>
    <t xml:space="preserve">AW</t>
  </si>
  <si>
    <t xml:space="preserve">AU</t>
  </si>
  <si>
    <t xml:space="preserve">AT</t>
  </si>
  <si>
    <t xml:space="preserve">AZ</t>
  </si>
  <si>
    <t xml:space="preserve">BS</t>
  </si>
  <si>
    <t xml:space="preserve">Bahamas, the</t>
  </si>
  <si>
    <t xml:space="preserve">BH</t>
  </si>
  <si>
    <t xml:space="preserve">BD</t>
  </si>
  <si>
    <t xml:space="preserve">BB</t>
  </si>
  <si>
    <t xml:space="preserve">BY</t>
  </si>
  <si>
    <t xml:space="preserve">BE</t>
  </si>
  <si>
    <t xml:space="preserve">BZ</t>
  </si>
  <si>
    <t xml:space="preserve">BJ</t>
  </si>
  <si>
    <t xml:space="preserve">Bermuda</t>
  </si>
  <si>
    <t xml:space="preserve">BM</t>
  </si>
  <si>
    <t xml:space="preserve">BMU</t>
  </si>
  <si>
    <t xml:space="preserve">BT</t>
  </si>
  <si>
    <t xml:space="preserve">BO</t>
  </si>
  <si>
    <t xml:space="preserve">Bolivia (Plurinational State of)</t>
  </si>
  <si>
    <t xml:space="preserve">Bonaire, Sint Eustatius and Saba</t>
  </si>
  <si>
    <t xml:space="preserve">BQ</t>
  </si>
  <si>
    <t xml:space="preserve">BES</t>
  </si>
  <si>
    <t xml:space="preserve">BA</t>
  </si>
  <si>
    <t xml:space="preserve">Bosnia &amp; Herzegovina</t>
  </si>
  <si>
    <t xml:space="preserve">Bosnia Herzegovina</t>
  </si>
  <si>
    <t xml:space="preserve">BW</t>
  </si>
  <si>
    <t xml:space="preserve">Bouvet Island</t>
  </si>
  <si>
    <t xml:space="preserve">BV</t>
  </si>
  <si>
    <t xml:space="preserve">BVT</t>
  </si>
  <si>
    <t xml:space="preserve">BR</t>
  </si>
  <si>
    <t xml:space="preserve">British Virgin Islands</t>
  </si>
  <si>
    <t xml:space="preserve">VG</t>
  </si>
  <si>
    <t xml:space="preserve">VGB</t>
  </si>
  <si>
    <t xml:space="preserve">British Indian Ocean Territory</t>
  </si>
  <si>
    <t xml:space="preserve">IO</t>
  </si>
  <si>
    <t xml:space="preserve">IOT</t>
  </si>
  <si>
    <t xml:space="preserve">BN</t>
  </si>
  <si>
    <t xml:space="preserve">Brunei</t>
  </si>
  <si>
    <t xml:space="preserve">BG</t>
  </si>
  <si>
    <t xml:space="preserve">BF</t>
  </si>
  <si>
    <t xml:space="preserve">BI</t>
  </si>
  <si>
    <t xml:space="preserve">KH</t>
  </si>
  <si>
    <t xml:space="preserve">CM</t>
  </si>
  <si>
    <t xml:space="preserve">CA</t>
  </si>
  <si>
    <t xml:space="preserve">Cape Verde</t>
  </si>
  <si>
    <t xml:space="preserve">CV</t>
  </si>
  <si>
    <t xml:space="preserve">Cabo Verde Republic of</t>
  </si>
  <si>
    <t xml:space="preserve">Cayman Islands</t>
  </si>
  <si>
    <t xml:space="preserve">KY</t>
  </si>
  <si>
    <t xml:space="preserve">CYM</t>
  </si>
  <si>
    <t xml:space="preserve">CF</t>
  </si>
  <si>
    <t xml:space="preserve">C.A.R.</t>
  </si>
  <si>
    <t xml:space="preserve">CAR</t>
  </si>
  <si>
    <t xml:space="preserve">TD</t>
  </si>
  <si>
    <t xml:space="preserve">CL</t>
  </si>
  <si>
    <t xml:space="preserve">CN</t>
  </si>
  <si>
    <t xml:space="preserve">China, People's Republic of</t>
  </si>
  <si>
    <t xml:space="preserve">People's Republic of China</t>
  </si>
  <si>
    <t xml:space="preserve">China, People's Rep. of</t>
  </si>
  <si>
    <t xml:space="preserve">People's Rep. of China</t>
  </si>
  <si>
    <t xml:space="preserve">Hong Kong, SAR China</t>
  </si>
  <si>
    <t xml:space="preserve">HK</t>
  </si>
  <si>
    <t xml:space="preserve">Hong Kong</t>
  </si>
  <si>
    <t xml:space="preserve">Hong Kong, China</t>
  </si>
  <si>
    <t xml:space="preserve">China, Hong Kong SAR</t>
  </si>
  <si>
    <t xml:space="preserve">China (Hong Kong SAR)</t>
  </si>
  <si>
    <t xml:space="preserve">China, Macao SAR</t>
  </si>
  <si>
    <t xml:space="preserve">MO</t>
  </si>
  <si>
    <t xml:space="preserve">Macao, SAR China</t>
  </si>
  <si>
    <t xml:space="preserve">Macao SAR, China</t>
  </si>
  <si>
    <t xml:space="preserve">Macao</t>
  </si>
  <si>
    <t xml:space="preserve">Christmas Island</t>
  </si>
  <si>
    <t xml:space="preserve">CX</t>
  </si>
  <si>
    <t xml:space="preserve">CXR</t>
  </si>
  <si>
    <t xml:space="preserve">Cocos (Keeling) Islands</t>
  </si>
  <si>
    <t xml:space="preserve">CC</t>
  </si>
  <si>
    <t xml:space="preserve">CCK</t>
  </si>
  <si>
    <t xml:space="preserve">CO</t>
  </si>
  <si>
    <t xml:space="preserve">KM</t>
  </si>
  <si>
    <t xml:space="preserve">Republic of the Congo</t>
  </si>
  <si>
    <t xml:space="preserve">CG</t>
  </si>
  <si>
    <t xml:space="preserve">Congo (Brazzaville)</t>
  </si>
  <si>
    <t xml:space="preserve">Congo, (Brazzaville)</t>
  </si>
  <si>
    <t xml:space="preserve">Congo-Brazzaville</t>
  </si>
  <si>
    <t xml:space="preserve">Congo, Rep.</t>
  </si>
  <si>
    <t xml:space="preserve">Congo Rep.</t>
  </si>
  <si>
    <t xml:space="preserve">Congo, Republic of</t>
  </si>
  <si>
    <t xml:space="preserve">CD</t>
  </si>
  <si>
    <t xml:space="preserve">Democratic Republic of Congo</t>
  </si>
  <si>
    <t xml:space="preserve">Democratic Republic Congo</t>
  </si>
  <si>
    <t xml:space="preserve">Congo (Kinshasa)</t>
  </si>
  <si>
    <t xml:space="preserve">Congo, (Kinshasa)</t>
  </si>
  <si>
    <t xml:space="preserve">Congo-Kinshasa</t>
  </si>
  <si>
    <t xml:space="preserve">Democratic Rep. of the Congo</t>
  </si>
  <si>
    <t xml:space="preserve">Dem. Rep. of the Congo</t>
  </si>
  <si>
    <t xml:space="preserve">Dem. Rep. Congo</t>
  </si>
  <si>
    <t xml:space="preserve">DR Congo</t>
  </si>
  <si>
    <t xml:space="preserve">Democratic Republic of the Congo (DRC)</t>
  </si>
  <si>
    <t xml:space="preserve">DRC</t>
  </si>
  <si>
    <t xml:space="preserve">D.R.C.</t>
  </si>
  <si>
    <t xml:space="preserve">Congo, Democratic Republic of</t>
  </si>
  <si>
    <t xml:space="preserve">Congo, Democratic Republic</t>
  </si>
  <si>
    <t xml:space="preserve">Congo, Democratic Rep. of</t>
  </si>
  <si>
    <t xml:space="preserve">Congo, Democratic Rep.</t>
  </si>
  <si>
    <t xml:space="preserve">Congo, Dem. Rep. of</t>
  </si>
  <si>
    <t xml:space="preserve">Congo, Dem. Rep.</t>
  </si>
  <si>
    <t xml:space="preserve">CK</t>
  </si>
  <si>
    <t xml:space="preserve">COK</t>
  </si>
  <si>
    <t xml:space="preserve">CR</t>
  </si>
  <si>
    <t xml:space="preserve">CI</t>
  </si>
  <si>
    <t xml:space="preserve">Ivory Coast</t>
  </si>
  <si>
    <t xml:space="preserve">Cote d'Ivoire</t>
  </si>
  <si>
    <t xml:space="preserve">Côte-d'Ivoire</t>
  </si>
  <si>
    <t xml:space="preserve">HR</t>
  </si>
  <si>
    <t xml:space="preserve">CU</t>
  </si>
  <si>
    <t xml:space="preserve">CUB</t>
  </si>
  <si>
    <t xml:space="preserve">Curaçao</t>
  </si>
  <si>
    <t xml:space="preserve">CW</t>
  </si>
  <si>
    <t xml:space="preserve">CUW</t>
  </si>
  <si>
    <t xml:space="preserve">Curacao</t>
  </si>
  <si>
    <t xml:space="preserve">CY</t>
  </si>
  <si>
    <t xml:space="preserve">CZ</t>
  </si>
  <si>
    <t xml:space="preserve">DK</t>
  </si>
  <si>
    <t xml:space="preserve">DJ</t>
  </si>
  <si>
    <t xml:space="preserve">DM</t>
  </si>
  <si>
    <t xml:space="preserve">DO</t>
  </si>
  <si>
    <t xml:space="preserve">EC</t>
  </si>
  <si>
    <t xml:space="preserve">EG</t>
  </si>
  <si>
    <t xml:space="preserve">Egypt, Arab Republic of</t>
  </si>
  <si>
    <t xml:space="preserve">Egypt, Arab Rep.</t>
  </si>
  <si>
    <t xml:space="preserve">SV</t>
  </si>
  <si>
    <t xml:space="preserve">GQ</t>
  </si>
  <si>
    <t xml:space="preserve">ER</t>
  </si>
  <si>
    <t xml:space="preserve">EE</t>
  </si>
  <si>
    <t xml:space="preserve">ET</t>
  </si>
  <si>
    <t xml:space="preserve">Falkland Islands (Malvinas)</t>
  </si>
  <si>
    <t xml:space="preserve">FK</t>
  </si>
  <si>
    <t xml:space="preserve">FLK</t>
  </si>
  <si>
    <t xml:space="preserve">Faroe Islands</t>
  </si>
  <si>
    <t xml:space="preserve">FO</t>
  </si>
  <si>
    <t xml:space="preserve">FRO</t>
  </si>
  <si>
    <t xml:space="preserve">Faeroe Islands</t>
  </si>
  <si>
    <t xml:space="preserve">FJ</t>
  </si>
  <si>
    <t xml:space="preserve">Fiji Islands</t>
  </si>
  <si>
    <t xml:space="preserve">FI</t>
  </si>
  <si>
    <t xml:space="preserve">FR</t>
  </si>
  <si>
    <t xml:space="preserve">French Guiana</t>
  </si>
  <si>
    <t xml:space="preserve">GF</t>
  </si>
  <si>
    <t xml:space="preserve">GUF</t>
  </si>
  <si>
    <t xml:space="preserve">French Polynesia</t>
  </si>
  <si>
    <t xml:space="preserve">PF</t>
  </si>
  <si>
    <t xml:space="preserve">PYF</t>
  </si>
  <si>
    <t xml:space="preserve">French Southern Territories</t>
  </si>
  <si>
    <t xml:space="preserve">TF</t>
  </si>
  <si>
    <t xml:space="preserve">ATF</t>
  </si>
  <si>
    <t xml:space="preserve">GA</t>
  </si>
  <si>
    <t xml:space="preserve">GM</t>
  </si>
  <si>
    <t xml:space="preserve">Gambia, the</t>
  </si>
  <si>
    <t xml:space="preserve">Gambia (Republic of The)</t>
  </si>
  <si>
    <t xml:space="preserve">GE</t>
  </si>
  <si>
    <t xml:space="preserve">DE</t>
  </si>
  <si>
    <t xml:space="preserve">GH</t>
  </si>
  <si>
    <t xml:space="preserve">Gibraltar</t>
  </si>
  <si>
    <t xml:space="preserve">GI</t>
  </si>
  <si>
    <t xml:space="preserve">GIB</t>
  </si>
  <si>
    <t xml:space="preserve">GR</t>
  </si>
  <si>
    <t xml:space="preserve">Greenland</t>
  </si>
  <si>
    <t xml:space="preserve">GL</t>
  </si>
  <si>
    <t xml:space="preserve">GRL</t>
  </si>
  <si>
    <t xml:space="preserve">GD</t>
  </si>
  <si>
    <t xml:space="preserve">Guadeloupe</t>
  </si>
  <si>
    <t xml:space="preserve">GP</t>
  </si>
  <si>
    <t xml:space="preserve">GLP</t>
  </si>
  <si>
    <t xml:space="preserve">Guam</t>
  </si>
  <si>
    <t xml:space="preserve">GU</t>
  </si>
  <si>
    <t xml:space="preserve">GUM</t>
  </si>
  <si>
    <t xml:space="preserve">GT</t>
  </si>
  <si>
    <t xml:space="preserve">Guernsey</t>
  </si>
  <si>
    <t xml:space="preserve">GG</t>
  </si>
  <si>
    <t xml:space="preserve">GGY</t>
  </si>
  <si>
    <t xml:space="preserve">GN</t>
  </si>
  <si>
    <t xml:space="preserve">Guinea Conarky</t>
  </si>
  <si>
    <t xml:space="preserve">GW</t>
  </si>
  <si>
    <t xml:space="preserve">Guinea Bissau</t>
  </si>
  <si>
    <t xml:space="preserve">GY</t>
  </si>
  <si>
    <t xml:space="preserve">HT</t>
  </si>
  <si>
    <t xml:space="preserve">Heard and Mcdonald Islands</t>
  </si>
  <si>
    <t xml:space="preserve">HM</t>
  </si>
  <si>
    <t xml:space="preserve">HMD</t>
  </si>
  <si>
    <t xml:space="preserve">Holy See (Vatican City State)</t>
  </si>
  <si>
    <t xml:space="preserve">VA</t>
  </si>
  <si>
    <t xml:space="preserve">VAT</t>
  </si>
  <si>
    <t xml:space="preserve">Holy See</t>
  </si>
  <si>
    <t xml:space="preserve">HN</t>
  </si>
  <si>
    <t xml:space="preserve">HU</t>
  </si>
  <si>
    <t xml:space="preserve">IS</t>
  </si>
  <si>
    <t xml:space="preserve">IN</t>
  </si>
  <si>
    <t xml:space="preserve">ID</t>
  </si>
  <si>
    <t xml:space="preserve">IR</t>
  </si>
  <si>
    <t xml:space="preserve">Iran, Islamic Republic of</t>
  </si>
  <si>
    <t xml:space="preserve">Iran (Islamic Republic of)</t>
  </si>
  <si>
    <t xml:space="preserve">Iran, Islamic Rep.</t>
  </si>
  <si>
    <t xml:space="preserve">Iran, Islamic Rep. of</t>
  </si>
  <si>
    <t xml:space="preserve">Iran, Islamic Rep of</t>
  </si>
  <si>
    <t xml:space="preserve">Islamic Rep. of Iran</t>
  </si>
  <si>
    <t xml:space="preserve">IQ</t>
  </si>
  <si>
    <t xml:space="preserve">IE</t>
  </si>
  <si>
    <t xml:space="preserve">Isle of Man</t>
  </si>
  <si>
    <t xml:space="preserve">IM</t>
  </si>
  <si>
    <t xml:space="preserve">IMN</t>
  </si>
  <si>
    <t xml:space="preserve">IL</t>
  </si>
  <si>
    <t xml:space="preserve">IT</t>
  </si>
  <si>
    <t xml:space="preserve">JM</t>
  </si>
  <si>
    <t xml:space="preserve">JP</t>
  </si>
  <si>
    <t xml:space="preserve">Jersey</t>
  </si>
  <si>
    <t xml:space="preserve">JE</t>
  </si>
  <si>
    <t xml:space="preserve">JEY</t>
  </si>
  <si>
    <t xml:space="preserve">JO</t>
  </si>
  <si>
    <t xml:space="preserve">KZ</t>
  </si>
  <si>
    <t xml:space="preserve">KE</t>
  </si>
  <si>
    <t xml:space="preserve">KI</t>
  </si>
  <si>
    <t xml:space="preserve">XK</t>
  </si>
  <si>
    <t xml:space="preserve">KP</t>
  </si>
  <si>
    <t xml:space="preserve">PRK</t>
  </si>
  <si>
    <t xml:space="preserve">Korea (North)</t>
  </si>
  <si>
    <t xml:space="preserve">North Korea</t>
  </si>
  <si>
    <t xml:space="preserve">DPRK</t>
  </si>
  <si>
    <t xml:space="preserve">Democratic People's Rep. of Korea</t>
  </si>
  <si>
    <t xml:space="preserve">Dem. People's Republic of Korea</t>
  </si>
  <si>
    <t xml:space="preserve">Korea, Democratic People's Republic of</t>
  </si>
  <si>
    <t xml:space="preserve">Korea, Democratic People's Rep. of</t>
  </si>
  <si>
    <t xml:space="preserve">Korea, Dem. People's Rep. of</t>
  </si>
  <si>
    <t xml:space="preserve">Korea, Dem. People's Rep.</t>
  </si>
  <si>
    <t xml:space="preserve">Korea, Dem. Rep.</t>
  </si>
  <si>
    <t xml:space="preserve">KR</t>
  </si>
  <si>
    <t xml:space="preserve">Republic of Korea</t>
  </si>
  <si>
    <t xml:space="preserve">Korea (South)</t>
  </si>
  <si>
    <t xml:space="preserve">South Korea</t>
  </si>
  <si>
    <t xml:space="preserve">Korea, Rep.</t>
  </si>
  <si>
    <t xml:space="preserve">Korea, Republic of</t>
  </si>
  <si>
    <t xml:space="preserve">KW</t>
  </si>
  <si>
    <t xml:space="preserve">KG</t>
  </si>
  <si>
    <t xml:space="preserve">Lao PDR</t>
  </si>
  <si>
    <t xml:space="preserve">LA</t>
  </si>
  <si>
    <t xml:space="preserve">Lao People's Dem. Rep.</t>
  </si>
  <si>
    <t xml:space="preserve">Lao</t>
  </si>
  <si>
    <t xml:space="preserve">Laos</t>
  </si>
  <si>
    <t xml:space="preserve">LV</t>
  </si>
  <si>
    <t xml:space="preserve">LB</t>
  </si>
  <si>
    <t xml:space="preserve">LS</t>
  </si>
  <si>
    <t xml:space="preserve">LR</t>
  </si>
  <si>
    <t xml:space="preserve">LY</t>
  </si>
  <si>
    <t xml:space="preserve">Libyan Arab Jamahiriya</t>
  </si>
  <si>
    <t xml:space="preserve">Liechtenstein</t>
  </si>
  <si>
    <t xml:space="preserve">LI</t>
  </si>
  <si>
    <t xml:space="preserve">LIE</t>
  </si>
  <si>
    <t xml:space="preserve">LT</t>
  </si>
  <si>
    <t xml:space="preserve">LU</t>
  </si>
  <si>
    <t xml:space="preserve">MK</t>
  </si>
  <si>
    <t xml:space="preserve">Macedonia</t>
  </si>
  <si>
    <t xml:space="preserve">Macedonia, Republic of</t>
  </si>
  <si>
    <t xml:space="preserve">Macedonia, Former Yugoslav Republic of</t>
  </si>
  <si>
    <t xml:space="preserve">FYR Macedonia</t>
  </si>
  <si>
    <t xml:space="preserve">Macedonia, FYR</t>
  </si>
  <si>
    <t xml:space="preserve">Macedonia, FYR of</t>
  </si>
  <si>
    <t xml:space="preserve">Macedonia (TFYR)</t>
  </si>
  <si>
    <t xml:space="preserve">Former Yugoslav Republic of Macedonia</t>
  </si>
  <si>
    <t xml:space="preserve">The Former Yugoslav Republic of Macedonia</t>
  </si>
  <si>
    <t xml:space="preserve">TFYR of Macedonia</t>
  </si>
  <si>
    <t xml:space="preserve">MG</t>
  </si>
  <si>
    <t xml:space="preserve">MW</t>
  </si>
  <si>
    <t xml:space="preserve">MY</t>
  </si>
  <si>
    <t xml:space="preserve">MV</t>
  </si>
  <si>
    <t xml:space="preserve">ML</t>
  </si>
  <si>
    <t xml:space="preserve">MT</t>
  </si>
  <si>
    <t xml:space="preserve">MH</t>
  </si>
  <si>
    <t xml:space="preserve">Martinique</t>
  </si>
  <si>
    <t xml:space="preserve">MQ</t>
  </si>
  <si>
    <t xml:space="preserve">MTQ</t>
  </si>
  <si>
    <t xml:space="preserve">MR</t>
  </si>
  <si>
    <t xml:space="preserve">MU</t>
  </si>
  <si>
    <t xml:space="preserve">Mayotte</t>
  </si>
  <si>
    <t xml:space="preserve">YT</t>
  </si>
  <si>
    <t xml:space="preserve">MYT</t>
  </si>
  <si>
    <t xml:space="preserve">MX</t>
  </si>
  <si>
    <t xml:space="preserve">Micronesia, Federated States of</t>
  </si>
  <si>
    <t xml:space="preserve">FM</t>
  </si>
  <si>
    <t xml:space="preserve">Micronesia (Federated States of)</t>
  </si>
  <si>
    <t xml:space="preserve">Micronesia (Fed. States of)</t>
  </si>
  <si>
    <t xml:space="preserve">Micronesia, Fed. States</t>
  </si>
  <si>
    <t xml:space="preserve">Micronesia, Fed. Sts.</t>
  </si>
  <si>
    <t xml:space="preserve">Federated States of Micronesia</t>
  </si>
  <si>
    <t xml:space="preserve">MD</t>
  </si>
  <si>
    <t xml:space="preserve">Republic of Moldova</t>
  </si>
  <si>
    <t xml:space="preserve">Moldova, Rep.</t>
  </si>
  <si>
    <t xml:space="preserve">Monaco</t>
  </si>
  <si>
    <t xml:space="preserve">MC</t>
  </si>
  <si>
    <t xml:space="preserve">MCO</t>
  </si>
  <si>
    <t xml:space="preserve">MN</t>
  </si>
  <si>
    <t xml:space="preserve">ME</t>
  </si>
  <si>
    <t xml:space="preserve">MS</t>
  </si>
  <si>
    <t xml:space="preserve">MSR</t>
  </si>
  <si>
    <t xml:space="preserve">MA</t>
  </si>
  <si>
    <t xml:space="preserve">MZ</t>
  </si>
  <si>
    <t xml:space="preserve">MM</t>
  </si>
  <si>
    <t xml:space="preserve">Burma</t>
  </si>
  <si>
    <t xml:space="preserve">NA</t>
  </si>
  <si>
    <t xml:space="preserve">NR</t>
  </si>
  <si>
    <t xml:space="preserve">NP</t>
  </si>
  <si>
    <t xml:space="preserve">NL</t>
  </si>
  <si>
    <t xml:space="preserve">The Netherlands</t>
  </si>
  <si>
    <t xml:space="preserve">Netherlands, the</t>
  </si>
  <si>
    <t xml:space="preserve">Netherlands Antilles</t>
  </si>
  <si>
    <t xml:space="preserve">AN</t>
  </si>
  <si>
    <t xml:space="preserve">ANT</t>
  </si>
  <si>
    <t xml:space="preserve">New Caledonia</t>
  </si>
  <si>
    <t xml:space="preserve">NC</t>
  </si>
  <si>
    <t xml:space="preserve">NCL</t>
  </si>
  <si>
    <t xml:space="preserve">NZ</t>
  </si>
  <si>
    <t xml:space="preserve">NI</t>
  </si>
  <si>
    <t xml:space="preserve">NE</t>
  </si>
  <si>
    <t xml:space="preserve">NG</t>
  </si>
  <si>
    <t xml:space="preserve">NU</t>
  </si>
  <si>
    <t xml:space="preserve">NIU</t>
  </si>
  <si>
    <t xml:space="preserve">Norfolk Island</t>
  </si>
  <si>
    <t xml:space="preserve">NF</t>
  </si>
  <si>
    <t xml:space="preserve">NFK</t>
  </si>
  <si>
    <t xml:space="preserve">Northern Mariana Islands</t>
  </si>
  <si>
    <t xml:space="preserve">MP</t>
  </si>
  <si>
    <t xml:space="preserve">MNP</t>
  </si>
  <si>
    <t xml:space="preserve">NO</t>
  </si>
  <si>
    <t xml:space="preserve">OM</t>
  </si>
  <si>
    <t xml:space="preserve">PK</t>
  </si>
  <si>
    <t xml:space="preserve">PW</t>
  </si>
  <si>
    <t xml:space="preserve">PS</t>
  </si>
  <si>
    <t xml:space="preserve">State of Palestine</t>
  </si>
  <si>
    <t xml:space="preserve">Palestinian Territory</t>
  </si>
  <si>
    <t xml:space="preserve">Palestinian Territories</t>
  </si>
  <si>
    <t xml:space="preserve">Occupied Palestinian Territory</t>
  </si>
  <si>
    <t xml:space="preserve">Palestine</t>
  </si>
  <si>
    <t xml:space="preserve">Palestine, Occupied Tr.</t>
  </si>
  <si>
    <t xml:space="preserve">PA</t>
  </si>
  <si>
    <t xml:space="preserve">PG</t>
  </si>
  <si>
    <t xml:space="preserve">PY</t>
  </si>
  <si>
    <t xml:space="preserve">PE</t>
  </si>
  <si>
    <t xml:space="preserve">PH</t>
  </si>
  <si>
    <t xml:space="preserve">The Philippines</t>
  </si>
  <si>
    <t xml:space="preserve">Philippines, the</t>
  </si>
  <si>
    <t xml:space="preserve">Pitcairn</t>
  </si>
  <si>
    <t xml:space="preserve">PN</t>
  </si>
  <si>
    <t xml:space="preserve">PCN</t>
  </si>
  <si>
    <t xml:space="preserve">PL</t>
  </si>
  <si>
    <t xml:space="preserve">PT</t>
  </si>
  <si>
    <t xml:space="preserve">PR</t>
  </si>
  <si>
    <t xml:space="preserve">QA</t>
  </si>
  <si>
    <t xml:space="preserve">Réunion</t>
  </si>
  <si>
    <t xml:space="preserve">RE</t>
  </si>
  <si>
    <t xml:space="preserve">REU</t>
  </si>
  <si>
    <t xml:space="preserve">RO</t>
  </si>
  <si>
    <t xml:space="preserve">RU</t>
  </si>
  <si>
    <t xml:space="preserve">Russian Federation</t>
  </si>
  <si>
    <t xml:space="preserve">RW</t>
  </si>
  <si>
    <t xml:space="preserve">Saint-Barthélemy</t>
  </si>
  <si>
    <t xml:space="preserve">BL</t>
  </si>
  <si>
    <t xml:space="preserve">BLM</t>
  </si>
  <si>
    <t xml:space="preserve">SH</t>
  </si>
  <si>
    <t xml:space="preserve">SHN</t>
  </si>
  <si>
    <t xml:space="preserve">KN</t>
  </si>
  <si>
    <t xml:space="preserve">Saint Kitts &amp; Nevis</t>
  </si>
  <si>
    <t xml:space="preserve">St. Kitts &amp; Nevis</t>
  </si>
  <si>
    <t xml:space="preserve">LC</t>
  </si>
  <si>
    <t xml:space="preserve">St Lucia</t>
  </si>
  <si>
    <t xml:space="preserve">Saint-Martin (French part)</t>
  </si>
  <si>
    <t xml:space="preserve">MF</t>
  </si>
  <si>
    <t xml:space="preserve">MAF</t>
  </si>
  <si>
    <t xml:space="preserve">St. Martin (French part)</t>
  </si>
  <si>
    <t xml:space="preserve">Saint-Martin</t>
  </si>
  <si>
    <t xml:space="preserve">Saint Martin</t>
  </si>
  <si>
    <t xml:space="preserve">Sint Maarten (Dutch Part)</t>
  </si>
  <si>
    <t xml:space="preserve">SX</t>
  </si>
  <si>
    <t xml:space="preserve">SXM</t>
  </si>
  <si>
    <t xml:space="preserve">St. Maarten (Dutch Part)</t>
  </si>
  <si>
    <t xml:space="preserve">Sint Maarten</t>
  </si>
  <si>
    <t xml:space="preserve">Saint Pierre and Miquelon</t>
  </si>
  <si>
    <t xml:space="preserve">PM</t>
  </si>
  <si>
    <t xml:space="preserve">SPM</t>
  </si>
  <si>
    <t xml:space="preserve">Saint Vincent and Grenadines</t>
  </si>
  <si>
    <t xml:space="preserve">VC</t>
  </si>
  <si>
    <t xml:space="preserve">Saint Vincent &amp; Grenadines</t>
  </si>
  <si>
    <t xml:space="preserve">Saint Vincent &amp; the Grenadines</t>
  </si>
  <si>
    <t xml:space="preserve">St. Vincent &amp; the Grenadines</t>
  </si>
  <si>
    <t xml:space="preserve">WS</t>
  </si>
  <si>
    <t xml:space="preserve">SM</t>
  </si>
  <si>
    <t xml:space="preserve">ST</t>
  </si>
  <si>
    <t xml:space="preserve">Sao Tome &amp; Principe</t>
  </si>
  <si>
    <t xml:space="preserve">São Tomé and Principe</t>
  </si>
  <si>
    <t xml:space="preserve">São Tomé &amp; Principe</t>
  </si>
  <si>
    <t xml:space="preserve">Sao Tomé and Principe</t>
  </si>
  <si>
    <t xml:space="preserve">SA</t>
  </si>
  <si>
    <t xml:space="preserve">SN</t>
  </si>
  <si>
    <t xml:space="preserve">RS</t>
  </si>
  <si>
    <t xml:space="preserve">SC</t>
  </si>
  <si>
    <t xml:space="preserve">SL</t>
  </si>
  <si>
    <t xml:space="preserve">SG</t>
  </si>
  <si>
    <t xml:space="preserve">Slovakia</t>
  </si>
  <si>
    <t xml:space="preserve">SK</t>
  </si>
  <si>
    <t xml:space="preserve">SI</t>
  </si>
  <si>
    <t xml:space="preserve">SB</t>
  </si>
  <si>
    <t xml:space="preserve">SO</t>
  </si>
  <si>
    <t xml:space="preserve">ZA</t>
  </si>
  <si>
    <t xml:space="preserve">South Georgia and the South Sandwich Islands</t>
  </si>
  <si>
    <t xml:space="preserve">GS</t>
  </si>
  <si>
    <t xml:space="preserve">SGS</t>
  </si>
  <si>
    <t xml:space="preserve">SS</t>
  </si>
  <si>
    <t xml:space="preserve">ES</t>
  </si>
  <si>
    <t xml:space="preserve">LK</t>
  </si>
  <si>
    <t xml:space="preserve">SD</t>
  </si>
  <si>
    <t xml:space="preserve">Sudan (...2011)</t>
  </si>
  <si>
    <t xml:space="preserve">SR</t>
  </si>
  <si>
    <t xml:space="preserve">Svalbard and Jan Mayen Islands</t>
  </si>
  <si>
    <t xml:space="preserve">SJ</t>
  </si>
  <si>
    <t xml:space="preserve">SJM</t>
  </si>
  <si>
    <t xml:space="preserve">SZ</t>
  </si>
  <si>
    <t xml:space="preserve">Swaziland</t>
  </si>
  <si>
    <t xml:space="preserve">SE</t>
  </si>
  <si>
    <t xml:space="preserve">CH</t>
  </si>
  <si>
    <t xml:space="preserve">SY</t>
  </si>
  <si>
    <t xml:space="preserve">Syrian Arab Republic (Syria)</t>
  </si>
  <si>
    <t xml:space="preserve">Syria, Arab Republic of</t>
  </si>
  <si>
    <t xml:space="preserve">Taiwan, Republic of China</t>
  </si>
  <si>
    <t xml:space="preserve">TW</t>
  </si>
  <si>
    <t xml:space="preserve">China, Taiwan Province of China</t>
  </si>
  <si>
    <t xml:space="preserve">Taiwan, China</t>
  </si>
  <si>
    <t xml:space="preserve">Taiwan</t>
  </si>
  <si>
    <t xml:space="preserve">China, Taiwan Province of</t>
  </si>
  <si>
    <t xml:space="preserve">TJ</t>
  </si>
  <si>
    <t xml:space="preserve">TZ</t>
  </si>
  <si>
    <t xml:space="preserve">United Republic of Tanzania</t>
  </si>
  <si>
    <t xml:space="preserve">Tanzania, United Republic of</t>
  </si>
  <si>
    <t xml:space="preserve">Tanzania, United Rep of</t>
  </si>
  <si>
    <t xml:space="preserve">TH</t>
  </si>
  <si>
    <t xml:space="preserve">TL</t>
  </si>
  <si>
    <t xml:space="preserve">Timor Leste</t>
  </si>
  <si>
    <t xml:space="preserve">TG</t>
  </si>
  <si>
    <t xml:space="preserve">TK</t>
  </si>
  <si>
    <t xml:space="preserve">TKL</t>
  </si>
  <si>
    <t xml:space="preserve">TO</t>
  </si>
  <si>
    <t xml:space="preserve">TT</t>
  </si>
  <si>
    <t xml:space="preserve">Trinidad &amp; Tobago</t>
  </si>
  <si>
    <t xml:space="preserve">TN</t>
  </si>
  <si>
    <t xml:space="preserve">Turkey</t>
  </si>
  <si>
    <t xml:space="preserve">TR</t>
  </si>
  <si>
    <t xml:space="preserve">TM</t>
  </si>
  <si>
    <t xml:space="preserve">Turks and Caicos Islands</t>
  </si>
  <si>
    <t xml:space="preserve">TC</t>
  </si>
  <si>
    <t xml:space="preserve">TCA</t>
  </si>
  <si>
    <t xml:space="preserve">Turks &amp; Caicos Islands</t>
  </si>
  <si>
    <t xml:space="preserve">TV</t>
  </si>
  <si>
    <t xml:space="preserve">UG</t>
  </si>
  <si>
    <t xml:space="preserve">UA</t>
  </si>
  <si>
    <t xml:space="preserve">AE</t>
  </si>
  <si>
    <t xml:space="preserve">UAE</t>
  </si>
  <si>
    <t xml:space="preserve">GB</t>
  </si>
  <si>
    <t xml:space="preserve">United Kingdom of Great Britain and Northern Ireland</t>
  </si>
  <si>
    <t xml:space="preserve">US</t>
  </si>
  <si>
    <t xml:space="preserve">United States of America</t>
  </si>
  <si>
    <t xml:space="preserve">US Minor Outlying Islands</t>
  </si>
  <si>
    <t xml:space="preserve">UM</t>
  </si>
  <si>
    <t xml:space="preserve">UMI</t>
  </si>
  <si>
    <t xml:space="preserve">UY</t>
  </si>
  <si>
    <t xml:space="preserve">UZ</t>
  </si>
  <si>
    <t xml:space="preserve">VU</t>
  </si>
  <si>
    <t xml:space="preserve">VE</t>
  </si>
  <si>
    <t xml:space="preserve">Venezuela (Bolivarian Republic)</t>
  </si>
  <si>
    <t xml:space="preserve">Venezuela, RB</t>
  </si>
  <si>
    <t xml:space="preserve">Venezuela, Republica Bolivariana de</t>
  </si>
  <si>
    <t xml:space="preserve">Venezuela, Bolivarian Republic of</t>
  </si>
  <si>
    <t xml:space="preserve">Venezuela (Bolivarian Rep. of)</t>
  </si>
  <si>
    <t xml:space="preserve">Venezuela (Bolivarian Republic of)</t>
  </si>
  <si>
    <t xml:space="preserve">Bolivarian Republic of Venezuela</t>
  </si>
  <si>
    <t xml:space="preserve">VN</t>
  </si>
  <si>
    <t xml:space="preserve">Virgin Islands, US</t>
  </si>
  <si>
    <t xml:space="preserve">VI</t>
  </si>
  <si>
    <t xml:space="preserve">VIR</t>
  </si>
  <si>
    <t xml:space="preserve">Virgin Islands (U.S.)</t>
  </si>
  <si>
    <t xml:space="preserve">Virgin Islands</t>
  </si>
  <si>
    <t xml:space="preserve">U.S. Virgin Islands</t>
  </si>
  <si>
    <t xml:space="preserve">United States Virgin Islands</t>
  </si>
  <si>
    <t xml:space="preserve">Wallis and Futuna Islands</t>
  </si>
  <si>
    <t xml:space="preserve">WF</t>
  </si>
  <si>
    <t xml:space="preserve">WLF</t>
  </si>
  <si>
    <t xml:space="preserve">Wallis &amp; Futuna Islands</t>
  </si>
  <si>
    <t xml:space="preserve">Western Sahara</t>
  </si>
  <si>
    <t xml:space="preserve">EH</t>
  </si>
  <si>
    <t xml:space="preserve">ESH</t>
  </si>
  <si>
    <t xml:space="preserve">YE</t>
  </si>
  <si>
    <t xml:space="preserve">Yemen, Rep.</t>
  </si>
  <si>
    <t xml:space="preserve">Yemen, Republic of</t>
  </si>
  <si>
    <t xml:space="preserve">Yemen, Arab Republic</t>
  </si>
  <si>
    <t xml:space="preserve">ZM</t>
  </si>
  <si>
    <t xml:space="preserve">ZW</t>
  </si>
  <si>
    <t xml:space="preserve">.</t>
  </si>
  <si>
    <t xml:space="preserve">USE ARRAY TO HERE TO AVOID LOSING VALUES IF THE LIST INCREASES IN LENGTH</t>
  </si>
  <si>
    <t xml:space="preserve">Name of dataset:</t>
  </si>
  <si>
    <t xml:space="preserve">US$ Deflators, for constant 2019 prices, all countries</t>
  </si>
  <si>
    <t xml:space="preserve">Data source 1:</t>
  </si>
  <si>
    <t xml:space="preserve">IMF WEO (April 2021 version)</t>
  </si>
  <si>
    <t xml:space="preserve">Data source 2:</t>
  </si>
  <si>
    <t xml:space="preserve">OECD</t>
  </si>
  <si>
    <t xml:space="preserve">Link to Source 1:</t>
  </si>
  <si>
    <t xml:space="preserve">https://www.imf.org/external/pubs/ft/weo/2015/02/weodata/index.aspx</t>
  </si>
  <si>
    <t xml:space="preserve">Link to Source 2:</t>
  </si>
  <si>
    <t xml:space="preserve">http://www.oecd.org/dac/stats/crsguide.htm</t>
  </si>
  <si>
    <t xml:space="preserve">Date of download source 1:</t>
  </si>
  <si>
    <t xml:space="preserve">In April 2021</t>
  </si>
  <si>
    <t xml:space="preserve">Date of download source 2:</t>
  </si>
  <si>
    <t xml:space="preserve">In October 2020</t>
  </si>
  <si>
    <t xml:space="preserve">Downloaded by:</t>
  </si>
  <si>
    <t xml:space="preserve">Dan W</t>
  </si>
  <si>
    <t xml:space="preserve">Have calculations on raw download been checked (if applicable)?</t>
  </si>
  <si>
    <t xml:space="preserve">no</t>
  </si>
  <si>
    <t xml:space="preserve">Notes/methodology:</t>
  </si>
  <si>
    <t xml:space="preserve">The US$ 2019 deflator uses OECD DAC deflators for DAC member countries, and  uses IMF WEO deflators for all other countries. The IMF WEO deflator was calculated by dividing current GDP (US$) by constant GDP (US$). Current GDP (US$) is available as a download from WEO, constant GDP is constructed by applying constant GDP growth rates (available as a download from WEO) to  current GDP in relevant base year (2019) and working this formula backwards/forwards over all years the deflator is being built for. Deflators post 2019 are all calculated from IMF WEO. World Bank deflators are used for countries missing IMF WEO data, which contain data from World Bank WDI data.</t>
  </si>
  <si>
    <t xml:space="preserve">*West Bank and Gaza Strip and Cuba use World Bank US$ deflators.</t>
  </si>
  <si>
    <t xml:space="preserve">Democratic People's Republic of Korea and Syria use DAC average deflator. Somalia uses DAC average deflator where no deflator data is available.</t>
  </si>
  <si>
    <t xml:space="preserve">List of developing countries, 2014</t>
  </si>
  <si>
    <t xml:space="preserve">Tab hyperlinked from:</t>
  </si>
  <si>
    <t xml:space="preserve">List of developing countries, 2014.xlsx</t>
  </si>
  <si>
    <t xml:space="preserve">146 in total</t>
  </si>
  <si>
    <t xml:space="preserve">OECD name 2013</t>
  </si>
  <si>
    <t xml:space="preserve">country ID</t>
  </si>
  <si>
    <t xml:space="preserve">DAC</t>
  </si>
  <si>
    <t xml:space="preserve">US$ billons, constant 2019 prices</t>
  </si>
  <si>
    <t xml:space="preserve">International Monetary Fund, World Economic Outlook Database, April 2020</t>
  </si>
  <si>
    <t xml:space="preserve">International Monetary Fund, World Economic Outlook Database, October 2019</t>
  </si>
  <si>
    <t xml:space="preserve">Deflators for Resource Flows from DAC Donors a   (2019= 100)</t>
  </si>
  <si>
    <t xml:space="preserve">Donor</t>
  </si>
  <si>
    <t xml:space="preserve">Czech Republique</t>
  </si>
  <si>
    <t xml:space="preserve">Deflators for Resource Flows from DAC Donors a   (2018= 100)</t>
  </si>
  <si>
    <t xml:space="preserve">Data Source</t>
  </si>
  <si>
    <t xml:space="preserve">World Development Indicators</t>
  </si>
  <si>
    <t xml:space="preserve">Last Updated Date</t>
  </si>
  <si>
    <t xml:space="preserve">Country Code</t>
  </si>
  <si>
    <t xml:space="preserve">Indicator Name</t>
  </si>
  <si>
    <t xml:space="preserve">Indicator Code</t>
  </si>
  <si>
    <t xml:space="preserve">GDP (constant 2018 US$)</t>
  </si>
  <si>
    <t xml:space="preserve">NY.GDP.MKTP.CD</t>
  </si>
  <si>
    <t xml:space="preserve">Arab World</t>
  </si>
  <si>
    <t xml:space="preserve">ARB</t>
  </si>
  <si>
    <t xml:space="preserve">Bahamas, The</t>
  </si>
  <si>
    <t xml:space="preserve">Central Europe and the Baltics</t>
  </si>
  <si>
    <t xml:space="preserve">CEB</t>
  </si>
  <si>
    <t xml:space="preserve">Channel Islands</t>
  </si>
  <si>
    <t xml:space="preserve">CHI</t>
  </si>
  <si>
    <t xml:space="preserve">Caribbean small states</t>
  </si>
  <si>
    <t xml:space="preserve">CSS</t>
  </si>
  <si>
    <t xml:space="preserve">East Asia &amp; Pacific (excluding high income)</t>
  </si>
  <si>
    <t xml:space="preserve">EAP</t>
  </si>
  <si>
    <t xml:space="preserve">Early-demographic dividend</t>
  </si>
  <si>
    <t xml:space="preserve">EAR</t>
  </si>
  <si>
    <t xml:space="preserve">East Asia &amp; Pacific</t>
  </si>
  <si>
    <t xml:space="preserve">EAS</t>
  </si>
  <si>
    <t xml:space="preserve">Europe &amp; Central Asia (excluding high income)</t>
  </si>
  <si>
    <t xml:space="preserve">ECA</t>
  </si>
  <si>
    <t xml:space="preserve">Europe &amp; Central Asia</t>
  </si>
  <si>
    <t xml:space="preserve">ECS</t>
  </si>
  <si>
    <t xml:space="preserve">Euro area</t>
  </si>
  <si>
    <t xml:space="preserve">EMU</t>
  </si>
  <si>
    <t xml:space="preserve">European Union</t>
  </si>
  <si>
    <t xml:space="preserve">EUU</t>
  </si>
  <si>
    <t xml:space="preserve">Fragile and conflict affected situations</t>
  </si>
  <si>
    <t xml:space="preserve">FCS</t>
  </si>
  <si>
    <t xml:space="preserve">Gambia, The</t>
  </si>
  <si>
    <t xml:space="preserve">High income</t>
  </si>
  <si>
    <t xml:space="preserve">HIC</t>
  </si>
  <si>
    <t xml:space="preserve">Heavily indebted poor countries (HIPC)</t>
  </si>
  <si>
    <t xml:space="preserve">HPC</t>
  </si>
  <si>
    <t xml:space="preserve">IBRD only</t>
  </si>
  <si>
    <t xml:space="preserve">IBD</t>
  </si>
  <si>
    <t xml:space="preserve">IDA &amp; IBRD total</t>
  </si>
  <si>
    <t xml:space="preserve">IBT</t>
  </si>
  <si>
    <t xml:space="preserve">IDA total</t>
  </si>
  <si>
    <t xml:space="preserve">IDA</t>
  </si>
  <si>
    <t xml:space="preserve">IDA blend</t>
  </si>
  <si>
    <t xml:space="preserve">IDB</t>
  </si>
  <si>
    <t xml:space="preserve">IDA only</t>
  </si>
  <si>
    <t xml:space="preserve">IDX</t>
  </si>
  <si>
    <t xml:space="preserve">Not classified</t>
  </si>
  <si>
    <t xml:space="preserve">INX</t>
  </si>
  <si>
    <t xml:space="preserve">Latin America &amp; Caribbean (excluding high income)</t>
  </si>
  <si>
    <t xml:space="preserve">LAC</t>
  </si>
  <si>
    <t xml:space="preserve">Latin America &amp; Caribbean</t>
  </si>
  <si>
    <t xml:space="preserve">LCN</t>
  </si>
  <si>
    <t xml:space="preserve">Least developed countries: UN classification</t>
  </si>
  <si>
    <t xml:space="preserve">Low income</t>
  </si>
  <si>
    <t xml:space="preserve">LIC</t>
  </si>
  <si>
    <t xml:space="preserve">Lower middle income</t>
  </si>
  <si>
    <t xml:space="preserve">LMC</t>
  </si>
  <si>
    <t xml:space="preserve">Low &amp; middle income</t>
  </si>
  <si>
    <t xml:space="preserve">LMY</t>
  </si>
  <si>
    <t xml:space="preserve">Late-demographic dividend</t>
  </si>
  <si>
    <t xml:space="preserve">LTE</t>
  </si>
  <si>
    <t xml:space="preserve">Middle East &amp; North Africa</t>
  </si>
  <si>
    <t xml:space="preserve">MEA</t>
  </si>
  <si>
    <t xml:space="preserve">Middle income</t>
  </si>
  <si>
    <t xml:space="preserve">MIC</t>
  </si>
  <si>
    <t xml:space="preserve">Middle East &amp; North Africa (excluding high income)</t>
  </si>
  <si>
    <t xml:space="preserve">MNA</t>
  </si>
  <si>
    <t xml:space="preserve">North America</t>
  </si>
  <si>
    <t xml:space="preserve">NAC</t>
  </si>
  <si>
    <t xml:space="preserve">OECD members</t>
  </si>
  <si>
    <t xml:space="preserve">OED</t>
  </si>
  <si>
    <t xml:space="preserve">Other small states</t>
  </si>
  <si>
    <t xml:space="preserve">OSS</t>
  </si>
  <si>
    <t xml:space="preserve">Pre-demographic dividend</t>
  </si>
  <si>
    <t xml:space="preserve">PRE</t>
  </si>
  <si>
    <t xml:space="preserve">Korea, Dem. People’s Rep.</t>
  </si>
  <si>
    <t xml:space="preserve">Pacific island small states</t>
  </si>
  <si>
    <t xml:space="preserve">PSS</t>
  </si>
  <si>
    <t xml:space="preserve">Post-demographic dividend</t>
  </si>
  <si>
    <t xml:space="preserve">PST</t>
  </si>
  <si>
    <t xml:space="preserve">South Asia</t>
  </si>
  <si>
    <t xml:space="preserve">SAS</t>
  </si>
  <si>
    <t xml:space="preserve">Sub-Saharan Africa (excluding high income)</t>
  </si>
  <si>
    <t xml:space="preserve">SSA</t>
  </si>
  <si>
    <t xml:space="preserve">Sub-Saharan Africa</t>
  </si>
  <si>
    <t xml:space="preserve">SSF</t>
  </si>
  <si>
    <t xml:space="preserve">Small states</t>
  </si>
  <si>
    <t xml:space="preserve">SST</t>
  </si>
  <si>
    <t xml:space="preserve">Sint Maarten (Dutch part)</t>
  </si>
  <si>
    <t xml:space="preserve">East Asia &amp; Pacific (IDA &amp; IBRD countries)</t>
  </si>
  <si>
    <t xml:space="preserve">TEA</t>
  </si>
  <si>
    <t xml:space="preserve">Europe &amp; Central Asia (IDA &amp; IBRD countries)</t>
  </si>
  <si>
    <t xml:space="preserve">TEC</t>
  </si>
  <si>
    <t xml:space="preserve">Latin America &amp; the Caribbean (IDA &amp; IBRD countries)</t>
  </si>
  <si>
    <t xml:space="preserve">TLA</t>
  </si>
  <si>
    <t xml:space="preserve">Middle East &amp; North Africa (IDA &amp; IBRD countries)</t>
  </si>
  <si>
    <t xml:space="preserve">TMN</t>
  </si>
  <si>
    <t xml:space="preserve">South Asia (IDA &amp; IBRD)</t>
  </si>
  <si>
    <t xml:space="preserve">TSA</t>
  </si>
  <si>
    <t xml:space="preserve">Sub-Saharan Africa (IDA &amp; IBRD countries)</t>
  </si>
  <si>
    <t xml:space="preserve">TSS</t>
  </si>
  <si>
    <t xml:space="preserve">Upper middle income</t>
  </si>
  <si>
    <t xml:space="preserve">UMC</t>
  </si>
  <si>
    <t xml:space="preserve">World</t>
  </si>
  <si>
    <t xml:space="preserve">WLD</t>
  </si>
  <si>
    <t xml:space="preserve">GDP (current US$)</t>
  </si>
  <si>
    <t xml:space="preserve">GDP growth (annual %)</t>
  </si>
  <si>
    <t xml:space="preserve">NY.GDP.MKTP.KD.ZG</t>
  </si>
</sst>
</file>

<file path=xl/styles.xml><?xml version="1.0" encoding="utf-8"?>
<styleSheet xmlns="http://schemas.openxmlformats.org/spreadsheetml/2006/main">
  <numFmts count="47">
    <numFmt numFmtId="164" formatCode="General"/>
    <numFmt numFmtId="165" formatCode="General_)"/>
    <numFmt numFmtId="166" formatCode="0"/>
    <numFmt numFmtId="167" formatCode="#,##0"/>
    <numFmt numFmtId="168" formatCode="_(* #,##0.00_);_(* \(#,##0.00\);_(* \-??_);_(@_)"/>
    <numFmt numFmtId="169" formatCode="_-* #,##0.00_-;\-* #,##0.00_-;_-* \-??_-;_-@_-"/>
    <numFmt numFmtId="170" formatCode="#,##0.00_);[RED]\(#,##0.00\)"/>
    <numFmt numFmtId="171" formatCode="#,##0.0"/>
    <numFmt numFmtId="172" formatCode="#,##0.000"/>
    <numFmt numFmtId="173" formatCode="#\,##0."/>
    <numFmt numFmtId="174" formatCode="* _(#,##0.00_);[RED]* \(#,##0.00\);* _(\-?_);@_)"/>
    <numFmt numFmtId="175" formatCode="_(\$* #,##0.00_);_(\$* \(#,##0.00\);_(\$* \-??_);_(@_)"/>
    <numFmt numFmtId="176" formatCode="&quot;$ &quot;* _(#,##0_);[RED]&quot;$ &quot;* \(#,##0\);&quot;$ &quot;* _(\-?_);@_)"/>
    <numFmt numFmtId="177" formatCode="&quot;$ &quot;* _(#,##0.00_);[RED]&quot;$ &quot;* \(#,##0.00\);&quot;$ &quot;* _(\-?_);@_)"/>
    <numFmt numFmtId="178" formatCode="[$EUR]\ * _(#,##0_);[RED][$EUR]\ * \(#,##0\);[$EUR]\ * _(\-?_);@_)"/>
    <numFmt numFmtId="179" formatCode="[$EUR]\ * _(#,##0.00_);[RED][$EUR]\ * \(#,##0.00\);[$EUR]\ * _(\-?_);@_)"/>
    <numFmt numFmtId="180" formatCode="&quot;€ &quot;* _(#,##0_);[RED]&quot;€ &quot;* \(#,##0\);&quot;€ &quot;* _(\-?_);@_)"/>
    <numFmt numFmtId="181" formatCode="&quot;€ &quot;* _(#,##0.00_);[RED]&quot;€ &quot;* \(#,##0.00\);&quot;€ &quot;* _(\-?_);@_)"/>
    <numFmt numFmtId="182" formatCode="[$GBP]\ * _(#,##0_);[RED][$GBP]\ * \(#,##0\);[$GBP]\ * _(\-?_);@_)"/>
    <numFmt numFmtId="183" formatCode="[$GBP]\ * _(#,##0.00_);[RED][$GBP]\ * \(#,##0.00\);[$GBP]\ * _(\-?_);@_)"/>
    <numFmt numFmtId="184" formatCode="&quot;£ &quot;* _(#,##0_);[RED]&quot;£ &quot;* \(#,##0\);&quot;£ &quot;* _(\-?_);@_)"/>
    <numFmt numFmtId="185" formatCode="&quot;£ &quot;* _(#,##0.00_);[RED]&quot;£ &quot;* \(#,##0.00\);&quot;£ &quot;* _(\-?_);@_)"/>
    <numFmt numFmtId="186" formatCode="[$USD]\ * _(#,##0_);[RED][$USD]\ * \(#,##0\);[$USD]\ * _(\-?_);@_)"/>
    <numFmt numFmtId="187" formatCode="[$USD]\ * _(#,##0.00_);[RED][$USD]\ * \(#,##0.00\);[$USD]\ * _(\-?_);@_)"/>
    <numFmt numFmtId="188" formatCode="\$#."/>
    <numFmt numFmtId="189" formatCode="mmm\ yy_)"/>
    <numFmt numFmtId="190" formatCode="yyyy_)"/>
    <numFmt numFmtId="191" formatCode="0.0"/>
    <numFmt numFmtId="192" formatCode="_-* #,##0\ _F_t_-;\-* #,##0\ _F_t_-;_-* &quot;- &quot;_F_t_-;_-@_-"/>
    <numFmt numFmtId="193" formatCode="_-* #,##0.00\ _F_t_-;\-* #,##0.00\ _F_t_-;_-* \-??\ _F_t_-;_-@_-"/>
    <numFmt numFmtId="194" formatCode="#.00"/>
    <numFmt numFmtId="195" formatCode="0.00_)"/>
    <numFmt numFmtId="196" formatCode="#,##0_);[RED]\-#,##0_);0_);@_)"/>
    <numFmt numFmtId="197" formatCode="#,##0.00_);[RED]\-#,##0.00_);0.00_);@_)"/>
    <numFmt numFmtId="198" formatCode="0%"/>
    <numFmt numFmtId="199" formatCode="#,##0%;[RED]\-#,##0%;0%;@_)"/>
    <numFmt numFmtId="200" formatCode="#,##0.00%;[RED]\-#,##0.00%;0.00%;@_)"/>
    <numFmt numFmtId="201" formatCode="_-* #,##0&quot; Ft&quot;_-;\-* #,##0&quot; Ft&quot;_-;_-* &quot;- Ft&quot;_-;_-@_-"/>
    <numFmt numFmtId="202" formatCode="_-* #,##0.00&quot; Ft&quot;_-;\-* #,##0.00&quot; Ft&quot;_-;_-* \-??&quot; Ft&quot;_-;_-@_-"/>
    <numFmt numFmtId="203" formatCode="mmm\ dd&quot;, &quot;yyyy"/>
    <numFmt numFmtId="204" formatCode="@"/>
    <numFmt numFmtId="205" formatCode="General"/>
    <numFmt numFmtId="206" formatCode="0.00"/>
    <numFmt numFmtId="207" formatCode="#,##0.00"/>
    <numFmt numFmtId="208" formatCode="#\ ##0_M;\-#\ ##0_M;\-_M"/>
    <numFmt numFmtId="209" formatCode="d\-mmm\-yy"/>
    <numFmt numFmtId="210" formatCode="m/d/yyyy"/>
  </numFmts>
  <fonts count="104">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Calibri"/>
      <family val="2"/>
      <charset val="1"/>
    </font>
    <font>
      <sz val="10"/>
      <color rgb="FFFFFFFF"/>
      <name val="Calibri"/>
      <family val="2"/>
      <charset val="1"/>
    </font>
    <font>
      <sz val="11"/>
      <color rgb="FFFFFFFF"/>
      <name val="Calibri"/>
      <family val="2"/>
      <charset val="1"/>
    </font>
    <font>
      <sz val="11"/>
      <name val="Calibri"/>
      <family val="2"/>
      <charset val="1"/>
    </font>
    <font>
      <sz val="10"/>
      <name val="Times New Roman"/>
      <family val="1"/>
      <charset val="1"/>
    </font>
    <font>
      <sz val="10"/>
      <color rgb="FF800080"/>
      <name val="Calibri"/>
      <family val="2"/>
      <charset val="1"/>
    </font>
    <font>
      <sz val="11"/>
      <color rgb="FF800080"/>
      <name val="Calibri"/>
      <family val="2"/>
      <charset val="1"/>
    </font>
    <font>
      <sz val="10"/>
      <color rgb="FF9C0006"/>
      <name val="Calibri"/>
      <family val="2"/>
      <charset val="1"/>
    </font>
    <font>
      <sz val="11"/>
      <color rgb="FF9C0006"/>
      <name val="Calibri"/>
      <family val="2"/>
      <charset val="1"/>
    </font>
    <font>
      <sz val="9"/>
      <color rgb="FFFFFFFF"/>
      <name val="Times New Roman"/>
      <family val="1"/>
      <charset val="1"/>
    </font>
    <font>
      <b val="true"/>
      <sz val="10"/>
      <color rgb="FFFF9900"/>
      <name val="Calibri"/>
      <family val="2"/>
      <charset val="1"/>
    </font>
    <font>
      <b val="true"/>
      <sz val="11"/>
      <color rgb="FFFF9900"/>
      <name val="Calibri"/>
      <family val="2"/>
      <charset val="1"/>
    </font>
    <font>
      <b val="true"/>
      <sz val="10"/>
      <color rgb="FFFA7D00"/>
      <name val="Calibri"/>
      <family val="2"/>
      <charset val="1"/>
    </font>
    <font>
      <b val="true"/>
      <sz val="11"/>
      <color rgb="FFFA7D00"/>
      <name val="Calibri"/>
      <family val="2"/>
      <charset val="1"/>
    </font>
    <font>
      <b val="true"/>
      <sz val="10"/>
      <color rgb="FFFFFFFF"/>
      <name val="Calibri"/>
      <family val="2"/>
      <charset val="1"/>
    </font>
    <font>
      <b val="true"/>
      <sz val="11"/>
      <color rgb="FFFFFFFF"/>
      <name val="Calibri"/>
      <family val="2"/>
      <charset val="1"/>
    </font>
    <font>
      <i val="true"/>
      <sz val="9"/>
      <color rgb="FF969696"/>
      <name val="Arial"/>
      <family val="2"/>
      <charset val="1"/>
    </font>
    <font>
      <b val="true"/>
      <sz val="10"/>
      <color rgb="FF000000"/>
      <name val="Verdana"/>
      <family val="2"/>
      <charset val="1"/>
    </font>
    <font>
      <sz val="10"/>
      <color rgb="FF000000"/>
      <name val="Verdana"/>
      <family val="2"/>
      <charset val="1"/>
    </font>
    <font>
      <i val="true"/>
      <sz val="10"/>
      <color rgb="FF003366"/>
      <name val="Verdana"/>
      <family val="2"/>
      <charset val="1"/>
    </font>
    <font>
      <i val="true"/>
      <sz val="10"/>
      <color rgb="FF000000"/>
      <name val="Verdana"/>
      <family val="2"/>
      <charset val="1"/>
    </font>
    <font>
      <b val="true"/>
      <sz val="11"/>
      <color rgb="FF000000"/>
      <name val="Verdana"/>
      <family val="2"/>
      <charset val="1"/>
    </font>
    <font>
      <sz val="11"/>
      <color rgb="FF000000"/>
      <name val="Verdana"/>
      <family val="2"/>
      <charset val="1"/>
    </font>
    <font>
      <b val="true"/>
      <sz val="13"/>
      <color rgb="FF000000"/>
      <name val="Verdana"/>
      <family val="2"/>
      <charset val="1"/>
    </font>
    <font>
      <b val="true"/>
      <sz val="13"/>
      <color rgb="FFFFFFFF"/>
      <name val="Verdana"/>
      <family val="2"/>
      <charset val="1"/>
    </font>
    <font>
      <b val="true"/>
      <sz val="10"/>
      <color rgb="FF666699"/>
      <name val="Verdana"/>
      <family val="2"/>
      <charset val="1"/>
    </font>
    <font>
      <sz val="12"/>
      <color rgb="FF000000"/>
      <name val="Verdana"/>
      <family val="2"/>
      <charset val="1"/>
    </font>
    <font>
      <sz val="11"/>
      <color rgb="FF000000"/>
      <name val="Arial"/>
      <family val="2"/>
      <charset val="1"/>
    </font>
    <font>
      <b val="true"/>
      <sz val="9"/>
      <name val="Arial"/>
      <family val="2"/>
      <charset val="1"/>
    </font>
    <font>
      <sz val="9"/>
      <name val="Arial"/>
      <family val="2"/>
      <charset val="1"/>
    </font>
    <font>
      <sz val="9"/>
      <name val="Times New Roman"/>
      <family val="1"/>
      <charset val="1"/>
    </font>
    <font>
      <sz val="1"/>
      <color rgb="FF000000"/>
      <name val="Courier New"/>
      <family val="3"/>
      <charset val="1"/>
    </font>
    <font>
      <i val="true"/>
      <sz val="10"/>
      <color rgb="FF808080"/>
      <name val="Calibri"/>
      <family val="2"/>
      <charset val="1"/>
    </font>
    <font>
      <i val="true"/>
      <sz val="11"/>
      <color rgb="FF808080"/>
      <name val="Calibri"/>
      <family val="2"/>
      <charset val="1"/>
    </font>
    <font>
      <i val="true"/>
      <sz val="10"/>
      <color rgb="FF7F7F7F"/>
      <name val="Calibri"/>
      <family val="2"/>
      <charset val="1"/>
    </font>
    <font>
      <i val="true"/>
      <sz val="11"/>
      <color rgb="FF7F7F7F"/>
      <name val="Calibri"/>
      <family val="2"/>
      <charset val="1"/>
    </font>
    <font>
      <u val="single"/>
      <sz val="10"/>
      <color rgb="FF003366"/>
      <name val="Times New Roman"/>
      <family val="1"/>
      <charset val="1"/>
    </font>
    <font>
      <u val="single"/>
      <sz val="10"/>
      <color rgb="FF001F4B"/>
      <name val="Times New Roman"/>
      <family val="1"/>
      <charset val="1"/>
    </font>
    <font>
      <sz val="10"/>
      <color rgb="FF008000"/>
      <name val="Calibri"/>
      <family val="2"/>
      <charset val="1"/>
    </font>
    <font>
      <sz val="11"/>
      <color rgb="FF008000"/>
      <name val="Calibri"/>
      <family val="2"/>
      <charset val="1"/>
    </font>
    <font>
      <sz val="10"/>
      <color rgb="FF006100"/>
      <name val="Calibri"/>
      <family val="2"/>
      <charset val="1"/>
    </font>
    <font>
      <sz val="11"/>
      <color rgb="FF006100"/>
      <name val="Calibri"/>
      <family val="2"/>
      <charset val="1"/>
    </font>
    <font>
      <b val="true"/>
      <sz val="22"/>
      <name val="Arial"/>
      <family val="2"/>
      <charset val="1"/>
    </font>
    <font>
      <b val="true"/>
      <sz val="10"/>
      <name val="Arial"/>
      <family val="2"/>
      <charset val="1"/>
    </font>
    <font>
      <b val="true"/>
      <sz val="15"/>
      <color rgb="FF003366"/>
      <name val="Calibri"/>
      <family val="2"/>
      <charset val="1"/>
    </font>
    <font>
      <b val="true"/>
      <sz val="15"/>
      <color rgb="FF1F497D"/>
      <name val="Calibri"/>
      <family val="2"/>
      <charset val="1"/>
    </font>
    <font>
      <b val="true"/>
      <sz val="13"/>
      <color rgb="FF003366"/>
      <name val="Calibri"/>
      <family val="2"/>
      <charset val="1"/>
    </font>
    <font>
      <b val="true"/>
      <sz val="13"/>
      <color rgb="FF1F497D"/>
      <name val="Calibri"/>
      <family val="2"/>
      <charset val="1"/>
    </font>
    <font>
      <b val="true"/>
      <sz val="11"/>
      <color rgb="FF003366"/>
      <name val="Calibri"/>
      <family val="2"/>
      <charset val="1"/>
    </font>
    <font>
      <b val="true"/>
      <sz val="11"/>
      <color rgb="FF1F497D"/>
      <name val="Calibri"/>
      <family val="2"/>
      <charset val="1"/>
    </font>
    <font>
      <u val="single"/>
      <sz val="10"/>
      <color rgb="FF0000FF"/>
      <name val="Arial"/>
      <family val="2"/>
      <charset val="1"/>
    </font>
    <font>
      <u val="single"/>
      <sz val="10"/>
      <color rgb="FF0000FF"/>
      <name val="Calibri"/>
      <family val="2"/>
      <charset val="1"/>
    </font>
    <font>
      <u val="single"/>
      <sz val="11"/>
      <color rgb="FF0000FF"/>
      <name val="Calibri"/>
      <family val="2"/>
      <charset val="1"/>
    </font>
    <font>
      <u val="single"/>
      <sz val="9"/>
      <color rgb="FF0000FF"/>
      <name val="Calibri"/>
      <family val="2"/>
      <charset val="1"/>
    </font>
    <font>
      <u val="single"/>
      <sz val="8"/>
      <color rgb="FF0000FF"/>
      <name val="Arial"/>
      <family val="2"/>
      <charset val="1"/>
    </font>
    <font>
      <sz val="10"/>
      <color rgb="FF333399"/>
      <name val="Calibri"/>
      <family val="2"/>
      <charset val="1"/>
    </font>
    <font>
      <sz val="11"/>
      <color rgb="FF333399"/>
      <name val="Calibri"/>
      <family val="2"/>
      <charset val="1"/>
    </font>
    <font>
      <sz val="10"/>
      <color rgb="FF3F3F76"/>
      <name val="Calibri"/>
      <family val="2"/>
      <charset val="1"/>
    </font>
    <font>
      <sz val="11"/>
      <color rgb="FF3F3F76"/>
      <name val="Calibri"/>
      <family val="2"/>
      <charset val="1"/>
    </font>
    <font>
      <sz val="10"/>
      <color rgb="FFFF9900"/>
      <name val="Calibri"/>
      <family val="2"/>
      <charset val="1"/>
    </font>
    <font>
      <sz val="11"/>
      <color rgb="FFFF9900"/>
      <name val="Calibri"/>
      <family val="2"/>
      <charset val="1"/>
    </font>
    <font>
      <sz val="10"/>
      <color rgb="FFFA7D00"/>
      <name val="Calibri"/>
      <family val="2"/>
      <charset val="1"/>
    </font>
    <font>
      <sz val="11"/>
      <color rgb="FFFA7D00"/>
      <name val="Calibri"/>
      <family val="2"/>
      <charset val="1"/>
    </font>
    <font>
      <i val="true"/>
      <sz val="9"/>
      <color rgb="FF800000"/>
      <name val="Arial"/>
      <family val="2"/>
      <charset val="1"/>
    </font>
    <font>
      <sz val="10"/>
      <color rgb="FF993300"/>
      <name val="Calibri"/>
      <family val="2"/>
      <charset val="1"/>
    </font>
    <font>
      <sz val="11"/>
      <color rgb="FF993300"/>
      <name val="Calibri"/>
      <family val="2"/>
      <charset val="1"/>
    </font>
    <font>
      <sz val="10"/>
      <color rgb="FF9C6500"/>
      <name val="Calibri"/>
      <family val="2"/>
      <charset val="1"/>
    </font>
    <font>
      <sz val="11"/>
      <color rgb="FF9C6500"/>
      <name val="Calibri"/>
      <family val="2"/>
      <charset val="1"/>
    </font>
    <font>
      <sz val="10"/>
      <color rgb="FF000000"/>
      <name val="Arial"/>
      <family val="2"/>
      <charset val="1"/>
    </font>
    <font>
      <sz val="10"/>
      <name val="MS Sans Serif"/>
      <family val="2"/>
      <charset val="1"/>
    </font>
    <font>
      <sz val="11"/>
      <name val="Arial"/>
      <family val="2"/>
      <charset val="1"/>
    </font>
    <font>
      <sz val="12"/>
      <color rgb="FF000000"/>
      <name val="Calibri"/>
      <family val="2"/>
      <charset val="1"/>
    </font>
    <font>
      <sz val="8"/>
      <name val="Arial"/>
      <family val="2"/>
      <charset val="1"/>
    </font>
    <font>
      <sz val="10"/>
      <name val="Courier New"/>
      <family val="3"/>
      <charset val="1"/>
    </font>
    <font>
      <sz val="10"/>
      <name val="Arial CE"/>
      <family val="0"/>
      <charset val="238"/>
    </font>
    <font>
      <sz val="10"/>
      <name val="Arial CE"/>
      <family val="2"/>
      <charset val="238"/>
    </font>
    <font>
      <b val="true"/>
      <sz val="10"/>
      <color rgb="FF333333"/>
      <name val="Calibri"/>
      <family val="2"/>
      <charset val="1"/>
    </font>
    <font>
      <b val="true"/>
      <sz val="11"/>
      <color rgb="FF333333"/>
      <name val="Calibri"/>
      <family val="2"/>
      <charset val="1"/>
    </font>
    <font>
      <b val="true"/>
      <sz val="10"/>
      <color rgb="FF3F3F3F"/>
      <name val="Calibri"/>
      <family val="2"/>
      <charset val="1"/>
    </font>
    <font>
      <b val="true"/>
      <sz val="11"/>
      <color rgb="FF3F3F3F"/>
      <name val="Calibri"/>
      <family val="2"/>
      <charset val="1"/>
    </font>
    <font>
      <b val="true"/>
      <sz val="18"/>
      <color rgb="FF003366"/>
      <name val="Cambria"/>
      <family val="2"/>
      <charset val="1"/>
    </font>
    <font>
      <b val="true"/>
      <sz val="18"/>
      <color rgb="FF1F497D"/>
      <name val="Cambria"/>
      <family val="2"/>
      <charset val="1"/>
    </font>
    <font>
      <b val="true"/>
      <sz val="8"/>
      <name val="Times New Roman"/>
      <family val="0"/>
      <charset val="1"/>
    </font>
    <font>
      <b val="true"/>
      <sz val="10"/>
      <color rgb="FF000000"/>
      <name val="Calibri"/>
      <family val="2"/>
      <charset val="1"/>
    </font>
    <font>
      <b val="true"/>
      <sz val="11"/>
      <color rgb="FF000000"/>
      <name val="Calibri"/>
      <family val="2"/>
      <charset val="1"/>
    </font>
    <font>
      <i val="true"/>
      <sz val="8"/>
      <name val="Times New Roman"/>
      <family val="0"/>
      <charset val="1"/>
    </font>
    <font>
      <sz val="10"/>
      <color rgb="FFFF0000"/>
      <name val="Calibri"/>
      <family val="2"/>
      <charset val="1"/>
    </font>
    <font>
      <sz val="11"/>
      <color rgb="FFFF0000"/>
      <name val="Calibri"/>
      <family val="2"/>
      <charset val="1"/>
    </font>
    <font>
      <sz val="10"/>
      <name val="Courier New Cyr"/>
      <family val="0"/>
      <charset val="204"/>
    </font>
    <font>
      <sz val="16"/>
      <color rgb="FF000000"/>
      <name val="Calibri"/>
      <family val="2"/>
      <charset val="1"/>
    </font>
    <font>
      <sz val="11"/>
      <color rgb="FFEF932D"/>
      <name val="Calibri"/>
      <family val="2"/>
      <charset val="1"/>
    </font>
    <font>
      <i val="true"/>
      <sz val="10"/>
      <color rgb="FF000000"/>
      <name val="Arial"/>
      <family val="2"/>
      <charset val="1"/>
    </font>
    <font>
      <b val="true"/>
      <sz val="11"/>
      <color rgb="FFC00000"/>
      <name val="Calibri"/>
      <family val="2"/>
      <charset val="1"/>
    </font>
    <font>
      <sz val="11"/>
      <color rgb="FFC00000"/>
      <name val="Calibri"/>
      <family val="2"/>
      <charset val="1"/>
    </font>
    <font>
      <b val="true"/>
      <u val="single"/>
      <sz val="10"/>
      <name val="Arial"/>
      <family val="2"/>
      <charset val="1"/>
    </font>
    <font>
      <b val="true"/>
      <u val="single"/>
      <sz val="10"/>
      <color rgb="FF0000FF"/>
      <name val="Arial"/>
      <family val="2"/>
      <charset val="1"/>
    </font>
    <font>
      <sz val="10"/>
      <color rgb="FF404040"/>
      <name val="Arial"/>
      <family val="2"/>
      <charset val="1"/>
    </font>
    <font>
      <b val="true"/>
      <u val="single"/>
      <sz val="11"/>
      <color rgb="FF000000"/>
      <name val="Calibri"/>
      <family val="2"/>
      <charset val="1"/>
    </font>
    <font>
      <u val="single"/>
      <sz val="11"/>
      <color rgb="FFFFFFFF"/>
      <name val="Calibri"/>
      <family val="2"/>
      <charset val="1"/>
    </font>
  </fonts>
  <fills count="67">
    <fill>
      <patternFill patternType="none"/>
    </fill>
    <fill>
      <patternFill patternType="gray125"/>
    </fill>
    <fill>
      <patternFill patternType="solid">
        <fgColor rgb="FFCCCCFF"/>
        <bgColor rgb="FFB9CDE5"/>
      </patternFill>
    </fill>
    <fill>
      <patternFill patternType="darkGray">
        <fgColor rgb="FFDBE8F4"/>
        <bgColor rgb="FFDBE5EB"/>
      </patternFill>
    </fill>
    <fill>
      <patternFill patternType="solid">
        <fgColor rgb="FFFF99CC"/>
        <bgColor rgb="FFE6B9B8"/>
      </patternFill>
    </fill>
    <fill>
      <patternFill patternType="solid">
        <fgColor rgb="FFF2DCDB"/>
        <bgColor rgb="FFE6E0EC"/>
      </patternFill>
    </fill>
    <fill>
      <patternFill patternType="solid">
        <fgColor rgb="FFCCFFCC"/>
        <bgColor rgb="FFCCFFFF"/>
      </patternFill>
    </fill>
    <fill>
      <patternFill patternType="solid">
        <fgColor rgb="FFEBF1DE"/>
        <bgColor rgb="FFEEECE1"/>
      </patternFill>
    </fill>
    <fill>
      <patternFill patternType="solid">
        <fgColor rgb="FFCC99FF"/>
        <bgColor rgb="FFA4ACD4"/>
      </patternFill>
    </fill>
    <fill>
      <patternFill patternType="solid">
        <fgColor rgb="FFE6E0EC"/>
        <bgColor rgb="FFDBE5EB"/>
      </patternFill>
    </fill>
    <fill>
      <patternFill patternType="solid">
        <fgColor rgb="FFCCFFFF"/>
        <bgColor rgb="FFDBEEF4"/>
      </patternFill>
    </fill>
    <fill>
      <patternFill patternType="solid">
        <fgColor rgb="FFDBEEF4"/>
        <bgColor rgb="FFDBE8F4"/>
      </patternFill>
    </fill>
    <fill>
      <patternFill patternType="solid">
        <fgColor rgb="FFFFCC96"/>
        <bgColor rgb="FFFED2C3"/>
      </patternFill>
    </fill>
    <fill>
      <patternFill patternType="solid">
        <fgColor rgb="FFFDEADA"/>
        <bgColor rgb="FFEEECE1"/>
      </patternFill>
    </fill>
    <fill>
      <patternFill patternType="solid">
        <fgColor rgb="FF98CCFE"/>
        <bgColor rgb="FFB9CDE5"/>
      </patternFill>
    </fill>
    <fill>
      <patternFill patternType="solid">
        <fgColor rgb="FFB9CDE5"/>
        <bgColor rgb="FFB8DDEF"/>
      </patternFill>
    </fill>
    <fill>
      <patternFill patternType="solid">
        <fgColor rgb="FFFE8282"/>
        <bgColor rgb="FFF7953E"/>
      </patternFill>
    </fill>
    <fill>
      <patternFill patternType="solid">
        <fgColor rgb="FFE6B9B8"/>
        <bgColor rgb="FFCCC1DA"/>
      </patternFill>
    </fill>
    <fill>
      <patternFill patternType="solid">
        <fgColor rgb="FF00FF00"/>
        <bgColor rgb="FF24CBD6"/>
      </patternFill>
    </fill>
    <fill>
      <patternFill patternType="darkGray">
        <fgColor rgb="FFD2E1AF"/>
        <bgColor rgb="FFD9D9D9"/>
      </patternFill>
    </fill>
    <fill>
      <patternFill patternType="solid">
        <fgColor rgb="FFCCC1DA"/>
        <bgColor rgb="FFC0C0C0"/>
      </patternFill>
    </fill>
    <fill>
      <patternFill patternType="solid">
        <fgColor rgb="FFB8DDEF"/>
        <bgColor rgb="FFB9CDE5"/>
      </patternFill>
    </fill>
    <fill>
      <patternFill patternType="solid">
        <fgColor rgb="FFFFCC00"/>
        <bgColor rgb="FFFFFF00"/>
      </patternFill>
    </fill>
    <fill>
      <patternFill patternType="darkGray">
        <fgColor rgb="FFFED2C3"/>
        <bgColor rgb="FFFFCC96"/>
      </patternFill>
    </fill>
    <fill>
      <patternFill patternType="solid">
        <fgColor rgb="FF0066CC"/>
        <bgColor rgb="FF4F81BD"/>
      </patternFill>
    </fill>
    <fill>
      <patternFill patternType="darkGray">
        <fgColor rgb="FFA4ACD4"/>
        <bgColor rgb="FF98CCFE"/>
      </patternFill>
    </fill>
    <fill>
      <patternFill patternType="mediumGray">
        <fgColor rgb="FFFE8282"/>
        <bgColor rgb="FFFF99CC"/>
      </patternFill>
    </fill>
    <fill>
      <patternFill patternType="darkGray">
        <fgColor rgb="FFD2E1AF"/>
        <bgColor rgb="FFC0C0C0"/>
      </patternFill>
    </fill>
    <fill>
      <patternFill patternType="solid">
        <fgColor rgb="FF800080"/>
        <bgColor rgb="FFAD0001"/>
      </patternFill>
    </fill>
    <fill>
      <patternFill patternType="darkGray">
        <fgColor rgb="FFA4ACD4"/>
        <bgColor rgb="FFCC99FF"/>
      </patternFill>
    </fill>
    <fill>
      <patternFill patternType="darkGray">
        <fgColor rgb="FF24CBD6"/>
        <bgColor rgb="FF5EA7CD"/>
      </patternFill>
    </fill>
    <fill>
      <patternFill patternType="darkGray">
        <fgColor rgb="FF98CCFE"/>
        <bgColor rgb="FFB9CDE5"/>
      </patternFill>
    </fill>
    <fill>
      <patternFill patternType="solid">
        <fgColor rgb="FFFF9900"/>
        <bgColor rgb="FFF7953E"/>
      </patternFill>
    </fill>
    <fill>
      <patternFill patternType="darkGray">
        <fgColor rgb="FFFFCC96"/>
        <bgColor rgb="FFE6B9B8"/>
      </patternFill>
    </fill>
    <fill>
      <patternFill patternType="solid">
        <fgColor rgb="FF2D3494"/>
        <bgColor rgb="FF3F3F3F"/>
      </patternFill>
    </fill>
    <fill>
      <patternFill patternType="solid">
        <fgColor rgb="FF4F81BD"/>
        <bgColor rgb="FF5EA7CD"/>
      </patternFill>
    </fill>
    <fill>
      <patternFill patternType="solid">
        <fgColor rgb="FFFF0000"/>
        <bgColor rgb="FFAD0001"/>
      </patternFill>
    </fill>
    <fill>
      <patternFill patternType="solid">
        <fgColor rgb="FFB44A0F"/>
        <bgColor rgb="FFFF6A00"/>
      </patternFill>
    </fill>
    <fill>
      <patternFill patternType="darkGray">
        <fgColor rgb="FF1D9239"/>
        <bgColor rgb="FF4F81BD"/>
      </patternFill>
    </fill>
    <fill>
      <patternFill patternType="solid">
        <fgColor rgb="FFA4B18B"/>
        <bgColor rgb="FF969696"/>
      </patternFill>
    </fill>
    <fill>
      <patternFill patternType="solid">
        <fgColor rgb="FF7E64A1"/>
        <bgColor rgb="FF7F7F7F"/>
      </patternFill>
    </fill>
    <fill>
      <patternFill patternType="darkGray">
        <fgColor rgb="FF5EA7CD"/>
        <bgColor rgb="FF24CBD6"/>
      </patternFill>
    </fill>
    <fill>
      <patternFill patternType="solid">
        <fgColor rgb="FFFF6A00"/>
        <bgColor rgb="FFFF9900"/>
      </patternFill>
    </fill>
    <fill>
      <patternFill patternType="solid">
        <fgColor rgb="FFF7953E"/>
        <bgColor rgb="FFFF9900"/>
      </patternFill>
    </fill>
    <fill>
      <patternFill patternType="solid">
        <fgColor rgb="FFFED2C3"/>
        <bgColor rgb="FFF2DCDB"/>
      </patternFill>
    </fill>
    <fill>
      <patternFill patternType="solid">
        <fgColor rgb="FFC0C0C0"/>
        <bgColor rgb="FFCCC1DA"/>
      </patternFill>
    </fill>
    <fill>
      <patternFill patternType="solid">
        <fgColor rgb="FFF1F2F6"/>
        <bgColor rgb="FFF9F8F6"/>
      </patternFill>
    </fill>
    <fill>
      <patternFill patternType="solid">
        <fgColor rgb="FF969696"/>
        <bgColor rgb="FF808080"/>
      </patternFill>
    </fill>
    <fill>
      <patternFill patternType="mediumGray">
        <fgColor rgb="FFA4B18B"/>
        <bgColor rgb="FF969696"/>
      </patternFill>
    </fill>
    <fill>
      <patternFill patternType="solid">
        <fgColor rgb="FFFFFFFF"/>
        <bgColor rgb="FFF9F8F6"/>
      </patternFill>
    </fill>
    <fill>
      <patternFill patternType="solid">
        <fgColor rgb="FFDBE5EB"/>
        <bgColor rgb="FFDBE8F4"/>
      </patternFill>
    </fill>
    <fill>
      <patternFill patternType="solid">
        <fgColor rgb="FFFFFFCC"/>
        <bgColor rgb="FFF9F8F6"/>
      </patternFill>
    </fill>
    <fill>
      <patternFill patternType="darkGray">
        <fgColor rgb="FFF9F8F6"/>
        <bgColor rgb="FFF1F2F6"/>
      </patternFill>
    </fill>
    <fill>
      <patternFill patternType="mediumGray">
        <fgColor rgb="FFB8DDEF"/>
        <bgColor rgb="FFB9CDE5"/>
      </patternFill>
    </fill>
    <fill>
      <patternFill patternType="darkGray">
        <fgColor rgb="FFDBE8F4"/>
        <bgColor rgb="FFDBEEF4"/>
      </patternFill>
    </fill>
    <fill>
      <patternFill patternType="solid">
        <fgColor rgb="FFF9F8F6"/>
        <bgColor rgb="FFF1F2F6"/>
      </patternFill>
    </fill>
    <fill>
      <patternFill patternType="solid">
        <fgColor rgb="FFF1F2F6"/>
        <bgColor rgb="FFF9F8F6"/>
      </patternFill>
    </fill>
    <fill>
      <patternFill patternType="darkGray">
        <fgColor rgb="FF5EA7CD"/>
        <bgColor rgb="FF4F81BD"/>
      </patternFill>
    </fill>
    <fill>
      <patternFill patternType="mediumGray">
        <fgColor rgb="FF5EA7CD"/>
        <bgColor rgb="FFA4ACD4"/>
      </patternFill>
    </fill>
    <fill>
      <patternFill patternType="solid">
        <fgColor rgb="FFFFCC96"/>
        <bgColor rgb="FFFED2C3"/>
      </patternFill>
    </fill>
    <fill>
      <patternFill patternType="mediumGray">
        <fgColor rgb="FFCCFFCC"/>
        <bgColor rgb="FFD2E1AF"/>
      </patternFill>
    </fill>
    <fill>
      <patternFill patternType="solid">
        <fgColor rgb="FFFFFF00"/>
        <bgColor rgb="FFFFCC00"/>
      </patternFill>
    </fill>
    <fill>
      <patternFill patternType="solid">
        <fgColor rgb="FFFFFE9A"/>
        <bgColor rgb="FFFFFFCC"/>
      </patternFill>
    </fill>
    <fill>
      <patternFill patternType="darkGray">
        <fgColor rgb="FFFFFE9A"/>
        <bgColor rgb="FFFDEADA"/>
      </patternFill>
    </fill>
    <fill>
      <patternFill patternType="solid">
        <fgColor rgb="FFD9D9D9"/>
        <bgColor rgb="FFE6E0EC"/>
      </patternFill>
    </fill>
    <fill>
      <patternFill patternType="solid">
        <fgColor rgb="FFEEECE1"/>
        <bgColor rgb="FFEBF1DE"/>
      </patternFill>
    </fill>
    <fill>
      <patternFill patternType="solid">
        <fgColor rgb="FF24CBD6"/>
        <bgColor rgb="FF5EA7CD"/>
      </patternFill>
    </fill>
  </fills>
  <borders count="44">
    <border diagonalUp="false" diagonalDown="false">
      <left/>
      <right/>
      <top/>
      <bottom/>
      <diagonal/>
    </border>
    <border diagonalUp="false" diagonalDown="false">
      <left/>
      <right/>
      <top style="thin"/>
      <bottom style="thin"/>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style="double">
        <color rgb="FF333333"/>
      </left>
      <right style="double">
        <color rgb="FF333333"/>
      </right>
      <top style="double">
        <color rgb="FF333333"/>
      </top>
      <bottom style="double">
        <color rgb="FF333333"/>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hair"/>
      <right style="thin"/>
      <top style="hair"/>
      <bottom style="thin"/>
      <diagonal/>
    </border>
    <border diagonalUp="false" diagonalDown="false">
      <left style="thin"/>
      <right style="hair"/>
      <top style="hair"/>
      <bottom style="thin"/>
      <diagonal/>
    </border>
    <border diagonalUp="false" diagonalDown="false">
      <left style="thin"/>
      <right/>
      <top/>
      <bottom/>
      <diagonal/>
    </border>
    <border diagonalUp="false" diagonalDown="false">
      <left/>
      <right/>
      <top/>
      <bottom style="thick">
        <color rgb="FF2D3494"/>
      </bottom>
      <diagonal/>
    </border>
    <border diagonalUp="false" diagonalDown="false">
      <left/>
      <right/>
      <top/>
      <bottom style="thick">
        <color rgb="FF4F81BD"/>
      </bottom>
      <diagonal/>
    </border>
    <border diagonalUp="false" diagonalDown="false">
      <left/>
      <right/>
      <top/>
      <bottom style="thick">
        <color rgb="FFC0C0C0"/>
      </bottom>
      <diagonal/>
    </border>
    <border diagonalUp="false" diagonalDown="false">
      <left/>
      <right/>
      <top/>
      <bottom style="thick">
        <color rgb="FFA4ACD4"/>
      </bottom>
      <diagonal/>
    </border>
    <border diagonalUp="false" diagonalDown="false">
      <left/>
      <right/>
      <top/>
      <bottom style="medium">
        <color rgb="FF0066CC"/>
      </bottom>
      <diagonal/>
    </border>
    <border diagonalUp="false" diagonalDown="false">
      <left/>
      <right/>
      <top/>
      <bottom style="medium">
        <color rgb="FFA4ACD4"/>
      </bottom>
      <diagonal/>
    </border>
    <border diagonalUp="false" diagonalDown="false">
      <left style="dotted">
        <color rgb="FF1D9239"/>
      </left>
      <right style="dotted">
        <color rgb="FF1D9239"/>
      </right>
      <top style="dotted">
        <color rgb="FF1D9239"/>
      </top>
      <bottom style="dotted">
        <color rgb="FF1D9239"/>
      </bottom>
      <diagonal/>
    </border>
    <border diagonalUp="false" diagonalDown="false">
      <left style="thin">
        <color rgb="FF1D9239"/>
      </left>
      <right style="thin">
        <color rgb="FF1D9239"/>
      </right>
      <top style="thin">
        <color rgb="FF1D9239"/>
      </top>
      <bottom style="thin">
        <color rgb="FF1D9239"/>
      </bottom>
      <diagonal/>
    </border>
    <border diagonalUp="false" diagonalDown="false">
      <left style="thin">
        <color rgb="FF0000FF"/>
      </left>
      <right style="thin">
        <color rgb="FF0000FF"/>
      </right>
      <top style="thin">
        <color rgb="FF0000FF"/>
      </top>
      <bottom style="thin">
        <color rgb="FF0000FF"/>
      </bottom>
      <diagonal/>
    </border>
    <border diagonalUp="false" diagonalDown="false">
      <left/>
      <right/>
      <top/>
      <bottom style="double">
        <color rgb="FFFF9900"/>
      </bottom>
      <diagonal/>
    </border>
    <border diagonalUp="false" diagonalDown="false">
      <left/>
      <right/>
      <top/>
      <bottom style="double">
        <color rgb="FFFF6A00"/>
      </bottom>
      <diagonal/>
    </border>
    <border diagonalUp="false" diagonalDown="false">
      <left style="thin">
        <color rgb="FFC0C0C0"/>
      </left>
      <right style="thin">
        <color rgb="FFC0C0C0"/>
      </right>
      <top style="thin">
        <color rgb="FFC0C0C0"/>
      </top>
      <bottom style="thin">
        <color rgb="FFC0C0C0"/>
      </bottom>
      <diagonal/>
    </border>
    <border diagonalUp="false" diagonalDown="false">
      <left style="thin">
        <color rgb="FFA4B18B"/>
      </left>
      <right style="thin">
        <color rgb="FFA4B18B"/>
      </right>
      <top style="thin">
        <color rgb="FFA4B18B"/>
      </top>
      <bottom style="thin">
        <color rgb="FFA4B18B"/>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thin">
        <color rgb="FF3F3F3F"/>
      </left>
      <right style="thin">
        <color rgb="FF3F3F3F"/>
      </right>
      <top style="thin">
        <color rgb="FF3F3F3F"/>
      </top>
      <bottom style="thin">
        <color rgb="FF3F3F3F"/>
      </bottom>
      <diagonal/>
    </border>
    <border diagonalUp="false" diagonalDown="false">
      <left/>
      <right/>
      <top/>
      <bottom style="thin"/>
      <diagonal/>
    </border>
    <border diagonalUp="false" diagonalDown="false">
      <left/>
      <right/>
      <top style="medium">
        <color rgb="FFCCFFFF"/>
      </top>
      <bottom style="medium">
        <color rgb="FFCCFFFF"/>
      </bottom>
      <diagonal/>
    </border>
    <border diagonalUp="false" diagonalDown="false">
      <left/>
      <right/>
      <top style="medium">
        <color rgb="FFCCFFFF"/>
      </top>
      <bottom/>
      <diagonal/>
    </border>
    <border diagonalUp="false" diagonalDown="false">
      <left/>
      <right/>
      <top style="thin">
        <color rgb="FF2D3494"/>
      </top>
      <bottom style="double">
        <color rgb="FF2D3494"/>
      </bottom>
      <diagonal/>
    </border>
    <border diagonalUp="false" diagonalDown="false">
      <left/>
      <right/>
      <top style="thin">
        <color rgb="FF4F81BD"/>
      </top>
      <bottom style="double">
        <color rgb="FF4F81BD"/>
      </bottom>
      <diagonal/>
    </border>
    <border diagonalUp="false" diagonalDown="false">
      <left style="thin"/>
      <right/>
      <top style="thin"/>
      <bottom/>
      <diagonal/>
    </border>
    <border diagonalUp="false" diagonalDown="false">
      <left style="thin"/>
      <right style="thin"/>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bottom/>
      <diagonal/>
    </border>
    <border diagonalUp="false" diagonalDown="false">
      <left/>
      <right style="thin"/>
      <top/>
      <bottom/>
      <diagonal/>
    </border>
    <border diagonalUp="false" diagonalDown="false">
      <left style="thin"/>
      <right/>
      <top/>
      <bottom style="thin"/>
      <diagonal/>
    </border>
    <border diagonalUp="false" diagonalDown="false">
      <left style="thin"/>
      <right style="thin"/>
      <top/>
      <bottom style="thin"/>
      <diagonal/>
    </border>
    <border diagonalUp="false" diagonalDown="false">
      <left/>
      <right style="thin"/>
      <top/>
      <bottom style="thin"/>
      <diagonal/>
    </border>
    <border diagonalUp="false" diagonalDown="false">
      <left style="thin"/>
      <right/>
      <top style="thin"/>
      <bottom style="thin"/>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s>
  <cellStyleXfs count="97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9"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98" fontId="0" fillId="0" borderId="0" applyFont="true" applyBorder="false" applyAlignment="true" applyProtection="false">
      <alignment horizontal="general" vertical="bottom" textRotation="0" wrapText="false" indent="0" shrinkToFit="false"/>
    </xf>
    <xf numFmtId="164" fontId="5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5"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5" fillId="5"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5"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5" fillId="7"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5" fillId="9"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5"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5" fillId="11"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5"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5" fillId="13"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5" fillId="15"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0" fillId="15"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5"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5" fillId="17"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7" borderId="0" applyFont="true" applyBorder="false" applyAlignment="true" applyProtection="false">
      <alignment horizontal="general" vertical="bottom" textRotation="0" wrapText="false" indent="0" shrinkToFit="false"/>
    </xf>
    <xf numFmtId="164" fontId="0" fillId="17"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0" fillId="16" borderId="0" applyFont="true" applyBorder="false" applyAlignment="true" applyProtection="false">
      <alignment horizontal="general" vertical="bottom" textRotation="0" wrapText="false" indent="0" shrinkToFit="false"/>
    </xf>
    <xf numFmtId="164" fontId="5"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5" fillId="19"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0" fillId="19"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0" fillId="18" borderId="0" applyFont="true" applyBorder="false" applyAlignment="true" applyProtection="false">
      <alignment horizontal="general" vertical="bottom" textRotation="0" wrapText="false" indent="0" shrinkToFit="false"/>
    </xf>
    <xf numFmtId="164" fontId="5"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20" borderId="0" applyFont="true" applyBorder="false" applyAlignment="true" applyProtection="false">
      <alignment horizontal="general" vertical="bottom" textRotation="0" wrapText="false" indent="0" shrinkToFit="false"/>
    </xf>
    <xf numFmtId="164" fontId="0" fillId="20"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5"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5" fillId="21"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21" borderId="0" applyFont="true" applyBorder="false" applyAlignment="true" applyProtection="false">
      <alignment horizontal="general" vertical="bottom" textRotation="0" wrapText="false" indent="0" shrinkToFit="false"/>
    </xf>
    <xf numFmtId="164" fontId="0" fillId="21"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0" fillId="14" borderId="0" applyFont="true" applyBorder="false" applyAlignment="true" applyProtection="false">
      <alignment horizontal="general" vertical="bottom" textRotation="0" wrapText="false" indent="0" shrinkToFit="false"/>
    </xf>
    <xf numFmtId="164" fontId="5"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5" fillId="23"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3" borderId="0" applyFont="true" applyBorder="false" applyAlignment="true" applyProtection="false">
      <alignment horizontal="general" vertical="bottom" textRotation="0" wrapText="false" indent="0" shrinkToFit="false"/>
    </xf>
    <xf numFmtId="164" fontId="0" fillId="23"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0" fillId="22" borderId="0" applyFont="true" applyBorder="false" applyAlignment="true" applyProtection="false">
      <alignment horizontal="general" vertical="bottom" textRotation="0" wrapText="false" indent="0" shrinkToFit="false"/>
    </xf>
    <xf numFmtId="164" fontId="6"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6" fillId="25"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5"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7" fillId="24" borderId="0" applyFont="true" applyBorder="false" applyAlignment="true" applyProtection="false">
      <alignment horizontal="general" vertical="bottom" textRotation="0" wrapText="false" indent="0" shrinkToFit="false"/>
    </xf>
    <xf numFmtId="164" fontId="6"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6" fillId="2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2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7" fillId="16" borderId="0" applyFont="true" applyBorder="false" applyAlignment="true" applyProtection="false">
      <alignment horizontal="general" vertical="bottom" textRotation="0" wrapText="false" indent="0" shrinkToFit="false"/>
    </xf>
    <xf numFmtId="164" fontId="6"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6" fillId="27"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27"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7" fillId="1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6" fillId="29"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9"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6" fillId="31"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1"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6"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6" fillId="33"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3"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7" fillId="32" borderId="0" applyFont="true" applyBorder="false" applyAlignment="true" applyProtection="false">
      <alignment horizontal="general" vertical="bottom" textRotation="0" wrapText="false" indent="0" shrinkToFit="false"/>
    </xf>
    <xf numFmtId="164" fontId="6"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6" fillId="35"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5"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7" fillId="34" borderId="0" applyFont="true" applyBorder="false" applyAlignment="true" applyProtection="false">
      <alignment horizontal="general" vertical="bottom" textRotation="0" wrapText="false" indent="0" shrinkToFit="false"/>
    </xf>
    <xf numFmtId="164" fontId="6"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6" fillId="37"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7"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7" fillId="36" borderId="0" applyFont="true" applyBorder="false" applyAlignment="true" applyProtection="false">
      <alignment horizontal="general" vertical="bottom" textRotation="0" wrapText="false" indent="0" shrinkToFit="false"/>
    </xf>
    <xf numFmtId="164" fontId="6"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6" fillId="39"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9"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7" fillId="38" borderId="0" applyFont="true" applyBorder="false" applyAlignment="true" applyProtection="false">
      <alignment horizontal="general" vertical="bottom" textRotation="0" wrapText="false" indent="0" shrinkToFit="false"/>
    </xf>
    <xf numFmtId="164" fontId="6"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6" fillId="40"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40"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7" fillId="28" borderId="0" applyFont="true" applyBorder="false" applyAlignment="true" applyProtection="false">
      <alignment horizontal="general" vertical="bottom" textRotation="0" wrapText="false" indent="0" shrinkToFit="false"/>
    </xf>
    <xf numFmtId="164" fontId="6"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6" fillId="41"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41"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7" fillId="30" borderId="0" applyFont="true" applyBorder="false" applyAlignment="true" applyProtection="false">
      <alignment horizontal="general" vertical="bottom" textRotation="0" wrapText="false" indent="0" shrinkToFit="false"/>
    </xf>
    <xf numFmtId="164" fontId="6"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6" fillId="43"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3"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7" fillId="42" borderId="0" applyFont="true" applyBorder="false" applyAlignment="true" applyProtection="false">
      <alignment horizontal="general" vertical="bottom" textRotation="0" wrapText="false" indent="0" shrinkToFit="false"/>
    </xf>
    <xf numFmtId="164" fontId="8" fillId="0" borderId="0" applyFont="true" applyBorder="true" applyAlignment="true" applyProtection="true">
      <alignment horizontal="general" vertical="bottom" textRotation="0" wrapText="false" indent="0" shrinkToFit="false"/>
      <protection locked="true" hidden="false"/>
    </xf>
    <xf numFmtId="164" fontId="9" fillId="0" borderId="1" applyFont="true" applyBorder="true" applyAlignment="true" applyProtection="true">
      <alignment horizontal="center" vertical="center" textRotation="0" wrapText="false" indent="0" shrinkToFit="false"/>
      <protection locked="true" hidden="false"/>
    </xf>
    <xf numFmtId="164" fontId="10"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2" fillId="4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3" fillId="4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4" fontId="11" fillId="4" borderId="0" applyFont="true" applyBorder="false" applyAlignment="true" applyProtection="false">
      <alignment horizontal="general" vertical="bottom" textRotation="0" wrapText="false" indent="0" shrinkToFit="false"/>
    </xf>
    <xf numFmtId="165" fontId="14" fillId="0" borderId="0" applyFont="true" applyBorder="true" applyAlignment="true" applyProtection="true">
      <alignment horizontal="general" vertical="top" textRotation="0" wrapText="false" indent="0" shrinkToFit="false"/>
      <protection locked="true" hidden="false"/>
    </xf>
    <xf numFmtId="164" fontId="15"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7" fillId="46" borderId="3"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8" fillId="46" borderId="3"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6" fillId="45" borderId="2" applyFont="true" applyBorder="true" applyAlignment="true" applyProtection="false">
      <alignment horizontal="general" vertical="bottom" textRotation="0" wrapText="false" indent="0" shrinkToFit="false"/>
    </xf>
    <xf numFmtId="164" fontId="19"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19" fillId="48" borderId="5"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8" borderId="5"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0" fillId="47" borderId="4" applyFont="true" applyBorder="true" applyAlignment="true" applyProtection="false">
      <alignment horizontal="general" vertical="bottom" textRotation="0" wrapText="false" indent="0" shrinkToFit="false"/>
    </xf>
    <xf numFmtId="164" fontId="21" fillId="0" borderId="0" applyFont="true" applyBorder="true" applyAlignment="true" applyProtection="true">
      <alignment horizontal="general" vertical="bottom" textRotation="0" wrapText="false" indent="0" shrinkToFit="false"/>
      <protection locked="true" hidden="false"/>
    </xf>
    <xf numFmtId="166" fontId="22" fillId="49" borderId="6" applyFont="true" applyBorder="true" applyAlignment="true" applyProtection="true">
      <alignment horizontal="right" vertical="center" textRotation="0" wrapText="false" indent="0" shrinkToFit="false"/>
      <protection locked="true" hidden="false"/>
    </xf>
    <xf numFmtId="167" fontId="23" fillId="49" borderId="6" applyFont="true" applyBorder="true" applyAlignment="true" applyProtection="true">
      <alignment horizontal="right" vertical="center" textRotation="0" wrapText="false" indent="2" shrinkToFit="false"/>
      <protection locked="true" hidden="false"/>
    </xf>
    <xf numFmtId="167" fontId="23" fillId="50" borderId="6" applyFont="true" applyBorder="true" applyAlignment="true" applyProtection="true">
      <alignment horizontal="right" vertical="center" textRotation="0" wrapText="false" indent="2" shrinkToFit="false"/>
      <protection locked="true" hidden="false"/>
    </xf>
    <xf numFmtId="164" fontId="24" fillId="49" borderId="6" applyFont="true" applyBorder="true" applyAlignment="true" applyProtection="true">
      <alignment horizontal="right" vertical="center" textRotation="0" wrapText="false" indent="2" shrinkToFit="false"/>
      <protection locked="true" hidden="false"/>
    </xf>
    <xf numFmtId="167" fontId="25" fillId="49" borderId="6" applyFont="true" applyBorder="true" applyAlignment="true" applyProtection="true">
      <alignment horizontal="right" vertical="center" textRotation="0" wrapText="false" indent="2" shrinkToFit="false"/>
      <protection locked="true" hidden="false"/>
    </xf>
    <xf numFmtId="167" fontId="25" fillId="50" borderId="6" applyFont="true" applyBorder="true" applyAlignment="true" applyProtection="true">
      <alignment horizontal="right" vertical="center" textRotation="0" wrapText="false" indent="2" shrinkToFit="false"/>
      <protection locked="true" hidden="false"/>
    </xf>
    <xf numFmtId="164" fontId="23" fillId="49" borderId="6" applyFont="true" applyBorder="true" applyAlignment="true" applyProtection="true">
      <alignment horizontal="left" vertical="center" textRotation="0" wrapText="false" indent="2" shrinkToFit="false"/>
      <protection locked="true" hidden="false"/>
    </xf>
    <xf numFmtId="164" fontId="23" fillId="50" borderId="6" applyFont="true" applyBorder="true" applyAlignment="true" applyProtection="true">
      <alignment horizontal="left" vertical="center" textRotation="0" wrapText="false" indent="2" shrinkToFit="false"/>
      <protection locked="true" hidden="false"/>
    </xf>
    <xf numFmtId="164" fontId="4" fillId="49" borderId="7" applyFont="true" applyBorder="true" applyAlignment="true" applyProtection="true">
      <alignment horizontal="general" vertical="bottom" textRotation="0" wrapText="false" indent="0" shrinkToFit="false"/>
      <protection locked="true" hidden="false"/>
    </xf>
    <xf numFmtId="164" fontId="4" fillId="49" borderId="7" applyFont="true" applyBorder="true" applyAlignment="true" applyProtection="true">
      <alignment horizontal="general" vertical="center" textRotation="0" wrapText="false" indent="0" shrinkToFit="false"/>
      <protection locked="true" hidden="false"/>
    </xf>
    <xf numFmtId="164" fontId="4" fillId="49" borderId="7" applyFont="true" applyBorder="true" applyAlignment="true" applyProtection="true">
      <alignment horizontal="general" vertical="center" textRotation="0" wrapText="false" indent="0" shrinkToFit="false"/>
      <protection locked="true" hidden="false"/>
    </xf>
    <xf numFmtId="164" fontId="4" fillId="49" borderId="7" applyFont="true" applyBorder="true" applyAlignment="true" applyProtection="true">
      <alignment horizontal="general" vertical="center" textRotation="0" wrapText="false" indent="0" shrinkToFit="false"/>
      <protection locked="true" hidden="false"/>
    </xf>
    <xf numFmtId="164" fontId="22" fillId="45" borderId="6" applyFont="true" applyBorder="true" applyAlignment="true" applyProtection="true">
      <alignment horizontal="center" vertical="center" textRotation="0" wrapText="false" indent="0" shrinkToFit="false"/>
      <protection locked="true" hidden="false"/>
    </xf>
    <xf numFmtId="164" fontId="22" fillId="51" borderId="6" applyFont="true" applyBorder="true" applyAlignment="true" applyProtection="true">
      <alignment horizontal="center" vertical="center" textRotation="0" wrapText="false" indent="0" shrinkToFit="false"/>
      <protection locked="true" hidden="false"/>
    </xf>
    <xf numFmtId="164" fontId="22" fillId="52" borderId="6" applyFont="true" applyBorder="true" applyAlignment="true" applyProtection="true">
      <alignment horizontal="center" vertical="center" textRotation="0" wrapText="false" indent="0" shrinkToFit="false"/>
      <protection locked="true" hidden="false"/>
    </xf>
    <xf numFmtId="164" fontId="22" fillId="52" borderId="6" applyFont="true" applyBorder="true" applyAlignment="true" applyProtection="true">
      <alignment horizontal="center" vertical="center" textRotation="0" wrapText="false" indent="0" shrinkToFit="false"/>
      <protection locked="true" hidden="false"/>
    </xf>
    <xf numFmtId="164" fontId="26" fillId="14" borderId="6" applyFont="true" applyBorder="true" applyAlignment="true" applyProtection="true">
      <alignment horizontal="center" vertical="center" textRotation="0" wrapText="false" indent="0" shrinkToFit="false"/>
      <protection locked="true" hidden="false"/>
    </xf>
    <xf numFmtId="164" fontId="26" fillId="53" borderId="6" applyFont="true" applyBorder="true" applyAlignment="true" applyProtection="true">
      <alignment horizontal="center" vertical="center" textRotation="0" wrapText="false" indent="0" shrinkToFit="false"/>
      <protection locked="true" hidden="false"/>
    </xf>
    <xf numFmtId="164" fontId="26" fillId="53" borderId="6" applyFont="true" applyBorder="true" applyAlignment="true" applyProtection="true">
      <alignment horizontal="center" vertical="center" textRotation="0" wrapText="false" indent="0" shrinkToFit="false"/>
      <protection locked="true" hidden="false"/>
    </xf>
    <xf numFmtId="164" fontId="26" fillId="10" borderId="6" applyFont="true" applyBorder="true" applyAlignment="true" applyProtection="true">
      <alignment horizontal="center" vertical="center" textRotation="0" wrapText="false" indent="0" shrinkToFit="false"/>
      <protection locked="true" hidden="false"/>
    </xf>
    <xf numFmtId="164" fontId="26" fillId="54" borderId="6" applyFont="true" applyBorder="true" applyAlignment="true" applyProtection="true">
      <alignment horizontal="center" vertical="center" textRotation="0" wrapText="false" indent="0" shrinkToFit="false"/>
      <protection locked="true" hidden="false"/>
    </xf>
    <xf numFmtId="164" fontId="26" fillId="54" borderId="6" applyFont="true" applyBorder="true" applyAlignment="true" applyProtection="true">
      <alignment horizontal="center" vertical="center" textRotation="0" wrapText="false" indent="0" shrinkToFit="false"/>
      <protection locked="true" hidden="false"/>
    </xf>
    <xf numFmtId="166" fontId="22" fillId="49" borderId="6" applyFont="true" applyBorder="true" applyAlignment="true" applyProtection="true">
      <alignment horizontal="right" vertical="center" textRotation="0" wrapText="false" indent="0" shrinkToFit="false"/>
      <protection locked="true" hidden="false"/>
    </xf>
    <xf numFmtId="167" fontId="23" fillId="49" borderId="6" applyFont="true" applyBorder="true" applyAlignment="true" applyProtection="true">
      <alignment horizontal="right" vertical="center" textRotation="0" wrapText="false" indent="2" shrinkToFit="false"/>
      <protection locked="true" hidden="false"/>
    </xf>
    <xf numFmtId="167" fontId="23" fillId="55" borderId="6" applyFont="true" applyBorder="true" applyAlignment="true" applyProtection="true">
      <alignment horizontal="right" vertical="center" textRotation="0" wrapText="false" indent="2" shrinkToFit="false"/>
      <protection locked="true" hidden="false"/>
    </xf>
    <xf numFmtId="164" fontId="4" fillId="49" borderId="0" applyFont="true" applyBorder="true" applyAlignment="true" applyProtection="true">
      <alignment horizontal="general" vertical="bottom" textRotation="0" wrapText="false" indent="0" shrinkToFit="false"/>
      <protection locked="true" hidden="false"/>
    </xf>
    <xf numFmtId="164" fontId="4" fillId="49" borderId="0" applyFont="true" applyBorder="true" applyAlignment="true" applyProtection="true">
      <alignment horizontal="general" vertical="center" textRotation="0" wrapText="false" indent="0" shrinkToFit="false"/>
      <protection locked="true" hidden="false"/>
    </xf>
    <xf numFmtId="164" fontId="4" fillId="49" borderId="0" applyFont="true" applyBorder="true" applyAlignment="true" applyProtection="true">
      <alignment horizontal="general" vertical="center" textRotation="0" wrapText="false" indent="0" shrinkToFit="false"/>
      <protection locked="true" hidden="false"/>
    </xf>
    <xf numFmtId="164" fontId="4" fillId="49" borderId="0" applyFont="true" applyBorder="true" applyAlignment="true" applyProtection="true">
      <alignment horizontal="general" vertical="center" textRotation="0" wrapText="false" indent="0" shrinkToFit="false"/>
      <protection locked="true" hidden="false"/>
    </xf>
    <xf numFmtId="164" fontId="27" fillId="49" borderId="6" applyFont="true" applyBorder="true" applyAlignment="true" applyProtection="true">
      <alignment horizontal="left" vertical="center" textRotation="0" wrapText="false" indent="2" shrinkToFit="false"/>
      <protection locked="true" hidden="false"/>
    </xf>
    <xf numFmtId="164" fontId="27" fillId="49" borderId="8" applyFont="true" applyBorder="true" applyAlignment="true" applyProtection="true">
      <alignment horizontal="left" vertical="center" textRotation="0" wrapText="false" indent="2" shrinkToFit="false"/>
      <protection locked="true" hidden="false"/>
    </xf>
    <xf numFmtId="164" fontId="27" fillId="49" borderId="8" applyFont="true" applyBorder="true" applyAlignment="true" applyProtection="true">
      <alignment horizontal="left" vertical="center" textRotation="0" wrapText="false" indent="2" shrinkToFit="false"/>
      <protection locked="true" hidden="false"/>
    </xf>
    <xf numFmtId="164" fontId="27" fillId="49" borderId="8" applyFont="true" applyBorder="true" applyAlignment="true" applyProtection="true">
      <alignment horizontal="left" vertical="center" textRotation="0" wrapText="false" indent="2" shrinkToFit="false"/>
      <protection locked="true" hidden="false"/>
    </xf>
    <xf numFmtId="164" fontId="27" fillId="49" borderId="8" applyFont="true" applyBorder="true" applyAlignment="true" applyProtection="true">
      <alignment horizontal="left" vertical="center" textRotation="0" wrapText="false" indent="2" shrinkToFit="false"/>
      <protection locked="true" hidden="false"/>
    </xf>
    <xf numFmtId="164" fontId="26" fillId="49" borderId="9" applyFont="true" applyBorder="true" applyAlignment="true" applyProtection="true">
      <alignment horizontal="left" vertical="center" textRotation="0" wrapText="false" indent="2" shrinkToFit="false"/>
      <protection locked="true" hidden="false"/>
    </xf>
    <xf numFmtId="164" fontId="26" fillId="49" borderId="9" applyFont="true" applyBorder="true" applyAlignment="true" applyProtection="true">
      <alignment horizontal="left" vertical="center" textRotation="0" wrapText="false" indent="2" shrinkToFit="false"/>
      <protection locked="true" hidden="false"/>
    </xf>
    <xf numFmtId="164" fontId="26" fillId="49" borderId="9" applyFont="true" applyBorder="true" applyAlignment="true" applyProtection="true">
      <alignment horizontal="left" vertical="center" textRotation="0" wrapText="false" indent="2" shrinkToFit="false"/>
      <protection locked="true" hidden="false"/>
    </xf>
    <xf numFmtId="164" fontId="26" fillId="49" borderId="9" applyFont="true" applyBorder="true" applyAlignment="true" applyProtection="true">
      <alignment horizontal="left" vertical="center" textRotation="0" wrapText="false" indent="2" shrinkToFit="false"/>
      <protection locked="true" hidden="false"/>
    </xf>
    <xf numFmtId="164" fontId="27" fillId="49" borderId="6" applyFont="true" applyBorder="true" applyAlignment="true" applyProtection="true">
      <alignment horizontal="left" vertical="bottom" textRotation="0" wrapText="false" indent="2" shrinkToFit="false"/>
      <protection locked="true" hidden="false"/>
    </xf>
    <xf numFmtId="164" fontId="27" fillId="49" borderId="6" applyFont="true" applyBorder="true" applyAlignment="true" applyProtection="true">
      <alignment horizontal="left" vertical="center" textRotation="0" wrapText="false" indent="2" shrinkToFit="false"/>
      <protection locked="true" hidden="false"/>
    </xf>
    <xf numFmtId="164" fontId="27" fillId="56" borderId="6" applyFont="true" applyBorder="true" applyAlignment="true" applyProtection="true">
      <alignment horizontal="left" vertical="center" textRotation="0" wrapText="false" indent="2" shrinkToFit="false"/>
      <protection locked="true" hidden="false"/>
    </xf>
    <xf numFmtId="164" fontId="27" fillId="56" borderId="6" applyFont="true" applyBorder="true" applyAlignment="true" applyProtection="true">
      <alignment horizontal="left" vertical="center" textRotation="0" wrapText="false" indent="2" shrinkToFit="false"/>
      <protection locked="true" hidden="false"/>
    </xf>
    <xf numFmtId="164" fontId="24" fillId="49" borderId="6" applyFont="true" applyBorder="true" applyAlignment="true" applyProtection="true">
      <alignment horizontal="right" vertical="center" textRotation="0" wrapText="false" indent="2" shrinkToFit="false"/>
      <protection locked="true" hidden="false"/>
    </xf>
    <xf numFmtId="167" fontId="25" fillId="49" borderId="6" applyFont="true" applyBorder="true" applyAlignment="true" applyProtection="true">
      <alignment horizontal="right" vertical="center" textRotation="0" wrapText="false" indent="2" shrinkToFit="false"/>
      <protection locked="true" hidden="false"/>
    </xf>
    <xf numFmtId="167" fontId="25" fillId="55" borderId="6" applyFont="true" applyBorder="true" applyAlignment="true" applyProtection="true">
      <alignment horizontal="right" vertical="center" textRotation="0" wrapText="false" indent="2"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8" fillId="32" borderId="6" applyFont="true" applyBorder="true" applyAlignment="true" applyProtection="true">
      <alignment horizontal="left" vertical="center" textRotation="0" wrapText="false" indent="2" shrinkToFit="false"/>
      <protection locked="true" hidden="false"/>
    </xf>
    <xf numFmtId="164" fontId="29" fillId="30" borderId="6" applyFont="true" applyBorder="true" applyAlignment="true" applyProtection="true">
      <alignment horizontal="left" vertical="center" textRotation="0" wrapText="false" indent="2" shrinkToFit="false"/>
      <protection locked="true" hidden="false"/>
    </xf>
    <xf numFmtId="164" fontId="29" fillId="57" borderId="6" applyFont="true" applyBorder="true" applyAlignment="true" applyProtection="true">
      <alignment horizontal="left" vertical="center" textRotation="0" wrapText="false" indent="2" shrinkToFit="false"/>
      <protection locked="true" hidden="false"/>
    </xf>
    <xf numFmtId="164" fontId="28" fillId="42" borderId="6" applyFont="true" applyBorder="true" applyAlignment="true" applyProtection="true">
      <alignment horizontal="left" vertical="center" textRotation="0" wrapText="false" indent="2" shrinkToFit="false"/>
      <protection locked="true" hidden="false"/>
    </xf>
    <xf numFmtId="164" fontId="29" fillId="30" borderId="6" applyFont="true" applyBorder="true" applyAlignment="true" applyProtection="true">
      <alignment horizontal="left" vertical="center" textRotation="0" wrapText="false" indent="2" shrinkToFit="false"/>
      <protection locked="true" hidden="false"/>
    </xf>
    <xf numFmtId="164" fontId="29" fillId="58" borderId="6" applyFont="true" applyBorder="true" applyAlignment="true" applyProtection="true">
      <alignment horizontal="left" vertical="center" textRotation="0" wrapText="false" indent="2" shrinkToFit="false"/>
      <protection locked="true" hidden="false"/>
    </xf>
    <xf numFmtId="164" fontId="30" fillId="49" borderId="6" applyFont="true" applyBorder="true" applyAlignment="true" applyProtection="true">
      <alignment horizontal="left" vertical="center" textRotation="0" wrapText="false" indent="0" shrinkToFit="false"/>
      <protection locked="true" hidden="false"/>
    </xf>
    <xf numFmtId="164" fontId="23" fillId="49" borderId="6" applyFont="true" applyBorder="true" applyAlignment="true" applyProtection="true">
      <alignment horizontal="left" vertical="center" textRotation="0" wrapText="false" indent="2" shrinkToFit="false"/>
      <protection locked="true" hidden="false"/>
    </xf>
    <xf numFmtId="164" fontId="23" fillId="49" borderId="6" applyFont="true" applyBorder="true" applyAlignment="true" applyProtection="true">
      <alignment horizontal="left" vertical="center" textRotation="0" wrapText="false" indent="2" shrinkToFit="false"/>
      <protection locked="true" hidden="false"/>
    </xf>
    <xf numFmtId="164" fontId="31" fillId="49" borderId="6" applyFont="true" applyBorder="true" applyAlignment="true" applyProtection="true">
      <alignment horizontal="left" vertical="center" textRotation="0" wrapText="true" indent="2" shrinkToFit="false"/>
      <protection locked="true" hidden="false"/>
    </xf>
    <xf numFmtId="164" fontId="31" fillId="49" borderId="6" applyFont="true" applyBorder="true" applyAlignment="true" applyProtection="true">
      <alignment horizontal="left" vertical="center" textRotation="0" wrapText="true" indent="2" shrinkToFit="false"/>
      <protection locked="true" hidden="false"/>
    </xf>
    <xf numFmtId="164" fontId="32" fillId="49" borderId="7" applyFont="true" applyBorder="true" applyAlignment="true" applyProtection="true">
      <alignment horizontal="general" vertical="bottom" textRotation="0" wrapText="false" indent="0"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7" fillId="49" borderId="7" applyFont="true" applyBorder="true" applyAlignment="true" applyProtection="true">
      <alignment horizontal="general" vertical="center" textRotation="0" wrapText="false" indent="0" shrinkToFit="false"/>
      <protection locked="true" hidden="false"/>
    </xf>
    <xf numFmtId="164" fontId="22" fillId="6" borderId="6" applyFont="true" applyBorder="true" applyAlignment="true" applyProtection="true">
      <alignment horizontal="left" vertical="center" textRotation="0" wrapText="false" indent="2" shrinkToFit="false"/>
      <protection locked="true" hidden="false"/>
    </xf>
    <xf numFmtId="164" fontId="22" fillId="12" borderId="6" applyFont="true" applyBorder="true" applyAlignment="true" applyProtection="true">
      <alignment horizontal="left" vertical="center" textRotation="0" wrapText="false" indent="2" shrinkToFit="false"/>
      <protection locked="true" hidden="false"/>
    </xf>
    <xf numFmtId="164" fontId="22" fillId="59" borderId="6" applyFont="true" applyBorder="true" applyAlignment="true" applyProtection="true">
      <alignment horizontal="left" vertical="center" textRotation="0" wrapText="false" indent="2" shrinkToFit="false"/>
      <protection locked="true" hidden="false"/>
    </xf>
    <xf numFmtId="164" fontId="22" fillId="59" borderId="6" applyFont="true" applyBorder="true" applyAlignment="true" applyProtection="true">
      <alignment horizontal="left" vertical="center" textRotation="0" wrapText="false" indent="2" shrinkToFit="false"/>
      <protection locked="true" hidden="false"/>
    </xf>
    <xf numFmtId="164" fontId="33" fillId="10" borderId="0" applyFont="true" applyBorder="true" applyAlignment="true" applyProtection="true">
      <alignment horizontal="center" vertical="top" textRotation="0" wrapText="true" indent="0" shrinkToFit="false"/>
      <protection locked="true" hidden="false"/>
    </xf>
    <xf numFmtId="164" fontId="33" fillId="10" borderId="0" applyFont="true" applyBorder="true" applyAlignment="true" applyProtection="true">
      <alignment horizontal="left" vertical="top" textRotation="0" wrapText="true" indent="0" shrinkToFit="false"/>
      <protection locked="true" hidden="false"/>
    </xf>
    <xf numFmtId="164" fontId="33" fillId="10" borderId="0" applyFont="true" applyBorder="true" applyAlignment="true" applyProtection="true">
      <alignment horizontal="center" vertical="top" textRotation="0" wrapText="false" indent="0" shrinkToFit="false"/>
      <protection locked="true" hidden="false"/>
    </xf>
    <xf numFmtId="164" fontId="34" fillId="10" borderId="0" applyFont="true" applyBorder="true" applyAlignment="true" applyProtection="true">
      <alignment horizontal="center" vertical="top" textRotation="0" wrapText="true" indent="0" shrinkToFit="false"/>
      <protection locked="true" hidden="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9"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7" fontId="35" fillId="0" borderId="0" applyFont="true" applyBorder="true" applyAlignment="true" applyProtection="true">
      <alignment horizontal="right" vertical="bottom" textRotation="0" wrapText="false" indent="0" shrinkToFit="false"/>
      <protection locked="true" hidden="false"/>
    </xf>
    <xf numFmtId="171" fontId="35" fillId="0" borderId="0" applyFont="true" applyBorder="true" applyAlignment="true" applyProtection="true">
      <alignment horizontal="right" vertical="top" textRotation="0" wrapText="false" indent="0" shrinkToFit="false"/>
      <protection locked="true" hidden="false"/>
    </xf>
    <xf numFmtId="172" fontId="35" fillId="0" borderId="0" applyFont="true" applyBorder="true" applyAlignment="true" applyProtection="true">
      <alignment horizontal="right" vertical="top" textRotation="0" wrapText="false" indent="0" shrinkToFit="false"/>
      <protection locked="true" hidden="false"/>
    </xf>
    <xf numFmtId="173" fontId="36" fillId="0" borderId="0" applyFont="true" applyBorder="true" applyAlignment="true" applyProtection="true">
      <alignment horizontal="general" vertical="bottom" textRotation="0" wrapText="false" indent="0" shrinkToFit="false"/>
      <protection locked="false" hidden="false"/>
    </xf>
    <xf numFmtId="167" fontId="35" fillId="0" borderId="0" applyFont="true" applyBorder="true" applyAlignment="true" applyProtection="true">
      <alignment horizontal="right" vertical="bottom" textRotation="0" wrapText="false" indent="0" shrinkToFit="false"/>
      <protection locked="true" hidden="false"/>
    </xf>
    <xf numFmtId="171" fontId="35" fillId="0" borderId="0" applyFont="true" applyBorder="true" applyAlignment="true" applyProtection="true">
      <alignment horizontal="right" vertical="top" textRotation="0" wrapText="false" indent="0" shrinkToFit="false"/>
      <protection locked="true" hidden="false"/>
    </xf>
    <xf numFmtId="174" fontId="0" fillId="0" borderId="0" applyFont="true" applyBorder="false" applyAlignment="true" applyProtection="false">
      <alignment horizontal="general" vertical="bottom" textRotation="0" wrapText="false" indent="0" shrinkToFit="false"/>
    </xf>
    <xf numFmtId="175" fontId="0" fillId="0" borderId="0" applyFont="true" applyBorder="false" applyAlignment="true" applyProtection="false">
      <alignment horizontal="general" vertical="bottom" textRotation="0" wrapText="false" indent="0" shrinkToFit="false"/>
    </xf>
    <xf numFmtId="175" fontId="0" fillId="0" borderId="0" applyFont="true" applyBorder="false" applyAlignment="true" applyProtection="false">
      <alignment horizontal="general" vertical="bottom" textRotation="0" wrapText="false" indent="0" shrinkToFit="false"/>
    </xf>
    <xf numFmtId="176" fontId="0" fillId="0" borderId="0" applyFont="true" applyBorder="false" applyAlignment="true" applyProtection="false">
      <alignment horizontal="general" vertical="bottom" textRotation="0" wrapText="false" indent="0" shrinkToFit="false"/>
    </xf>
    <xf numFmtId="177" fontId="0" fillId="0" borderId="0" applyFont="true" applyBorder="false" applyAlignment="true" applyProtection="false">
      <alignment horizontal="general" vertical="bottom" textRotation="0" wrapText="false" indent="0" shrinkToFit="false"/>
    </xf>
    <xf numFmtId="178" fontId="0" fillId="0" borderId="0" applyFont="true" applyBorder="false" applyAlignment="true" applyProtection="false">
      <alignment horizontal="general" vertical="bottom" textRotation="0" wrapText="false" indent="0" shrinkToFit="false"/>
    </xf>
    <xf numFmtId="179" fontId="0" fillId="0" borderId="0" applyFont="true" applyBorder="false" applyAlignment="true" applyProtection="false">
      <alignment horizontal="general" vertical="bottom" textRotation="0" wrapText="false" indent="0" shrinkToFit="false"/>
    </xf>
    <xf numFmtId="180" fontId="0" fillId="0" borderId="0" applyFont="true" applyBorder="false" applyAlignment="true" applyProtection="false">
      <alignment horizontal="general" vertical="bottom" textRotation="0" wrapText="false" indent="0" shrinkToFit="false"/>
    </xf>
    <xf numFmtId="181" fontId="0" fillId="0" borderId="0" applyFont="true" applyBorder="false" applyAlignment="true" applyProtection="false">
      <alignment horizontal="general" vertical="bottom" textRotation="0" wrapText="false" indent="0" shrinkToFit="false"/>
    </xf>
    <xf numFmtId="182" fontId="0" fillId="0" borderId="0" applyFont="true" applyBorder="false" applyAlignment="true" applyProtection="false">
      <alignment horizontal="general" vertical="bottom" textRotation="0" wrapText="false" indent="0" shrinkToFit="false"/>
    </xf>
    <xf numFmtId="183" fontId="0" fillId="0" borderId="0" applyFont="true" applyBorder="false" applyAlignment="true" applyProtection="false">
      <alignment horizontal="general" vertical="bottom" textRotation="0" wrapText="false" indent="0" shrinkToFit="false"/>
    </xf>
    <xf numFmtId="184" fontId="0" fillId="0" borderId="0" applyFont="true" applyBorder="false" applyAlignment="true" applyProtection="false">
      <alignment horizontal="general" vertical="bottom" textRotation="0" wrapText="false" indent="0" shrinkToFit="false"/>
    </xf>
    <xf numFmtId="185" fontId="0" fillId="0" borderId="0" applyFont="true" applyBorder="false" applyAlignment="true" applyProtection="false">
      <alignment horizontal="general" vertical="bottom" textRotation="0" wrapText="false" indent="0" shrinkToFit="false"/>
    </xf>
    <xf numFmtId="186" fontId="0" fillId="0" borderId="0" applyFont="true" applyBorder="false" applyAlignment="true" applyProtection="false">
      <alignment horizontal="general" vertical="bottom" textRotation="0" wrapText="false" indent="0" shrinkToFit="false"/>
    </xf>
    <xf numFmtId="187" fontId="0" fillId="0" borderId="0" applyFont="true" applyBorder="false" applyAlignment="true" applyProtection="false">
      <alignment horizontal="general" vertical="bottom" textRotation="0" wrapText="false" indent="0" shrinkToFit="false"/>
    </xf>
    <xf numFmtId="188" fontId="36" fillId="0" borderId="0" applyFont="true" applyBorder="true" applyAlignment="true" applyProtection="true">
      <alignment horizontal="general" vertical="bottom" textRotation="0" wrapText="false" indent="0" shrinkToFit="false"/>
      <protection locked="false" hidden="false"/>
    </xf>
    <xf numFmtId="164" fontId="36" fillId="0" borderId="0" applyFont="true" applyBorder="true" applyAlignment="true" applyProtection="true">
      <alignment horizontal="general" vertical="bottom" textRotation="0" wrapText="false" indent="0" shrinkToFit="false"/>
      <protection locked="false" hidden="false"/>
    </xf>
    <xf numFmtId="189" fontId="0" fillId="0" borderId="0" applyFont="true" applyBorder="false" applyAlignment="true" applyProtection="false">
      <alignment horizontal="general" vertical="bottom" textRotation="0" wrapText="false" indent="0" shrinkToFit="false"/>
    </xf>
    <xf numFmtId="190" fontId="0" fillId="0" borderId="0" applyFont="true" applyBorder="false" applyAlignment="true" applyProtection="false">
      <alignment horizontal="general" vertical="bottom" textRotation="0" wrapText="false" indent="0" shrinkToFit="false"/>
    </xf>
    <xf numFmtId="191" fontId="9" fillId="0" borderId="0" applyFont="true" applyBorder="false" applyAlignment="true" applyProtection="true">
      <alignment horizontal="general" vertical="bottom" textRotation="0" wrapText="false" indent="0" shrinkToFit="false"/>
      <protection locked="true" hidden="false"/>
    </xf>
    <xf numFmtId="191" fontId="9" fillId="0" borderId="10" applyFont="true" applyBorder="true" applyAlignment="true" applyProtection="true">
      <alignment horizontal="general" vertical="bottom" textRotation="0" wrapText="false" indent="0" shrinkToFit="false"/>
      <protection locked="true" hidden="false"/>
    </xf>
    <xf numFmtId="164" fontId="37"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9"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64" fontId="38" fillId="0" borderId="0" applyFont="true" applyBorder="false" applyAlignment="true" applyProtection="false">
      <alignment horizontal="general" vertical="bottom" textRotation="0" wrapText="false" indent="0" shrinkToFit="false"/>
    </xf>
    <xf numFmtId="192" fontId="0" fillId="0" borderId="0" applyFont="true" applyBorder="false" applyAlignment="true" applyProtection="false">
      <alignment horizontal="general" vertical="bottom" textRotation="0" wrapText="false" indent="0" shrinkToFit="false"/>
    </xf>
    <xf numFmtId="193" fontId="0" fillId="0" borderId="0" applyFont="true" applyBorder="false" applyAlignment="true" applyProtection="false">
      <alignment horizontal="general" vertical="bottom" textRotation="0" wrapText="false" indent="0" shrinkToFit="false"/>
    </xf>
    <xf numFmtId="194" fontId="36" fillId="0" borderId="0" applyFont="true" applyBorder="true" applyAlignment="true" applyProtection="true">
      <alignment horizontal="general" vertical="bottom" textRotation="0" wrapText="false" indent="0" shrinkToFit="false"/>
      <protection locked="false" hidden="false"/>
    </xf>
    <xf numFmtId="164" fontId="41" fillId="0" borderId="0" applyFont="true" applyBorder="fals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43"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5" fillId="60"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6" fillId="60"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4" fillId="6" borderId="0" applyFont="true" applyBorder="false" applyAlignment="true" applyProtection="false">
      <alignment horizontal="general" vertical="bottom" textRotation="0" wrapText="false" indent="0" shrinkToFit="false"/>
    </xf>
    <xf numFmtId="164" fontId="47" fillId="10" borderId="0" applyFont="true" applyBorder="true" applyAlignment="true" applyProtection="true">
      <alignment horizontal="general" vertical="center" textRotation="0" wrapText="false" indent="0" shrinkToFit="false"/>
      <protection locked="true" hidden="false"/>
    </xf>
    <xf numFmtId="164" fontId="48" fillId="0" borderId="0" applyFont="true" applyBorder="true" applyAlignment="true" applyProtection="true">
      <alignment horizontal="general" vertical="bottom" textRotation="0" wrapText="false" indent="0" shrinkToFit="false"/>
      <protection locked="true" hidden="false"/>
    </xf>
    <xf numFmtId="164" fontId="48" fillId="0" borderId="0" applyFont="true" applyBorder="true" applyAlignment="true" applyProtection="true">
      <alignment horizontal="left" vertical="bottom" textRotation="0" wrapText="false" indent="2" shrinkToFit="false"/>
      <protection locked="true" hidden="false"/>
    </xf>
    <xf numFmtId="164" fontId="4" fillId="0" borderId="0" applyFont="true" applyBorder="true" applyAlignment="true" applyProtection="true">
      <alignment horizontal="left" vertical="bottom" textRotation="0" wrapText="false" indent="4" shrinkToFit="false"/>
      <protection locked="true" hidden="false"/>
    </xf>
    <xf numFmtId="164" fontId="4" fillId="0" borderId="0" applyFont="true" applyBorder="true" applyAlignment="true" applyProtection="true">
      <alignment horizontal="left" vertical="bottom" textRotation="0" wrapText="false" indent="6" shrinkToFit="false"/>
      <protection locked="true" hidden="false"/>
    </xf>
    <xf numFmtId="164" fontId="4" fillId="0" borderId="0" applyFont="true" applyBorder="true" applyAlignment="true" applyProtection="true">
      <alignment horizontal="left" vertical="bottom" textRotation="0" wrapText="false" indent="7" shrinkToFit="false"/>
      <protection locked="true" hidden="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50" fillId="0" borderId="12"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50" fillId="0" borderId="12"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49" fillId="0" borderId="11"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2" fillId="0" borderId="14"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2" fillId="0" borderId="14"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1" fillId="0" borderId="13"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4" fillId="0" borderId="16"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4" fillId="0" borderId="16"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15" applyFont="true" applyBorder="tru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4"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4"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53" fillId="0" borderId="0" applyFont="true" applyBorder="false" applyAlignment="true" applyProtection="false">
      <alignment horizontal="general" vertical="bottom" textRotation="0" wrapText="false" indent="0" shrinkToFit="false"/>
    </xf>
    <xf numFmtId="164" fontId="0" fillId="61" borderId="0" applyFont="true" applyBorder="false" applyAlignment="true" applyProtection="false">
      <alignment horizontal="general" vertical="bottom" textRotation="0" wrapText="false" indent="0" shrinkToFit="false"/>
    </xf>
    <xf numFmtId="164" fontId="55" fillId="0" borderId="0" applyFont="true" applyBorder="false" applyAlignment="true" applyProtection="false">
      <alignment horizontal="general" vertical="bottom" textRotation="0" wrapText="false" indent="0" shrinkToFit="false"/>
    </xf>
    <xf numFmtId="164" fontId="42" fillId="0" borderId="0" applyFont="true" applyBorder="false" applyAlignment="true" applyProtection="false">
      <alignment horizontal="general" vertical="bottom" textRotation="0" wrapText="false" indent="0" shrinkToFit="false"/>
    </xf>
    <xf numFmtId="164" fontId="56" fillId="0" borderId="0" applyFont="true" applyBorder="false" applyAlignment="true" applyProtection="false">
      <alignment horizontal="general" vertical="bottom" textRotation="0" wrapText="false" indent="0" shrinkToFit="false"/>
    </xf>
    <xf numFmtId="164" fontId="56" fillId="0" borderId="0" applyFont="true" applyBorder="false" applyAlignment="true" applyProtection="false">
      <alignment horizontal="general" vertical="bottom" textRotation="0" wrapText="false" indent="0" shrinkToFit="false"/>
    </xf>
    <xf numFmtId="164" fontId="57" fillId="0" borderId="0" applyFont="true" applyBorder="false" applyAlignment="true" applyProtection="false">
      <alignment horizontal="general" vertical="bottom" textRotation="0" wrapText="false" indent="0" shrinkToFit="false"/>
    </xf>
    <xf numFmtId="164" fontId="58" fillId="0" borderId="0" applyFont="true" applyBorder="false" applyAlignment="true" applyProtection="false">
      <alignment horizontal="general" vertical="bottom" textRotation="0" wrapText="false" indent="0" shrinkToFit="false"/>
    </xf>
    <xf numFmtId="164" fontId="58" fillId="0" borderId="0" applyFont="true" applyBorder="false" applyAlignment="true" applyProtection="false">
      <alignment horizontal="general" vertical="bottom" textRotation="0" wrapText="false" indent="0" shrinkToFit="false"/>
    </xf>
    <xf numFmtId="164" fontId="59" fillId="0" borderId="0" applyFont="true" applyBorder="false" applyAlignment="true" applyProtection="false">
      <alignment horizontal="general" vertical="bottom" textRotation="0" wrapText="false" indent="0" shrinkToFit="false"/>
    </xf>
    <xf numFmtId="164" fontId="59" fillId="0" borderId="0" applyFont="true" applyBorder="false" applyAlignment="true" applyProtection="false">
      <alignment horizontal="general" vertical="bottom" textRotation="0" wrapText="false" indent="0" shrinkToFit="false"/>
    </xf>
    <xf numFmtId="164" fontId="55" fillId="0" borderId="0" applyFont="true" applyBorder="false" applyAlignment="true" applyProtection="false">
      <alignment horizontal="general" vertical="bottom" textRotation="0" wrapText="false" indent="0" shrinkToFit="false"/>
    </xf>
    <xf numFmtId="164" fontId="57" fillId="0" borderId="0" applyFont="true" applyBorder="false" applyAlignment="true" applyProtection="false">
      <alignment horizontal="general" vertical="bottom" textRotation="0" wrapText="false" indent="0" shrinkToFit="false"/>
    </xf>
    <xf numFmtId="164" fontId="60"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2" fillId="12" borderId="3"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3" fillId="12" borderId="3"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61" fillId="12" borderId="2" applyFont="true" applyBorder="true" applyAlignment="true" applyProtection="false">
      <alignment horizontal="general" vertical="bottom" textRotation="0" wrapText="false" indent="0" shrinkToFit="false"/>
    </xf>
    <xf numFmtId="164" fontId="34" fillId="0" borderId="17" applyFont="true" applyBorder="true" applyAlignment="true" applyProtection="true">
      <alignment horizontal="general" vertical="bottom" textRotation="0" wrapText="false" indent="0" shrinkToFit="false"/>
      <protection locked="true" hidden="false"/>
    </xf>
    <xf numFmtId="164" fontId="34" fillId="0" borderId="18" applyFont="true" applyBorder="true" applyAlignment="true" applyProtection="true">
      <alignment horizontal="general" vertical="bottom" textRotation="0" wrapText="false" indent="0" shrinkToFit="false"/>
      <protection locked="false" hidden="false"/>
    </xf>
    <xf numFmtId="164" fontId="34" fillId="61" borderId="18" applyFont="true" applyBorder="true" applyAlignment="true" applyProtection="true">
      <alignment horizontal="general" vertical="bottom" textRotation="0" wrapText="false" indent="0" shrinkToFit="false"/>
      <protection locked="false" hidden="false"/>
    </xf>
    <xf numFmtId="164" fontId="34" fillId="6" borderId="0" applyFont="true" applyBorder="true" applyAlignment="true" applyProtection="true">
      <alignment horizontal="general" vertical="bottom" textRotation="0" wrapText="false" indent="0" shrinkToFit="false"/>
      <protection locked="true" hidden="false"/>
    </xf>
    <xf numFmtId="164" fontId="34" fillId="18" borderId="0" applyFont="true" applyBorder="true" applyAlignment="true" applyProtection="true">
      <alignment horizontal="general" vertical="bottom" textRotation="0" wrapText="false" indent="0" shrinkToFit="false"/>
      <protection locked="true" hidden="false"/>
    </xf>
    <xf numFmtId="164" fontId="34" fillId="0" borderId="19" applyFont="true" applyBorder="true" applyAlignment="true" applyProtection="true">
      <alignment horizontal="general" vertical="bottom" textRotation="0" wrapText="false" indent="0" shrinkToFit="false"/>
      <protection locked="false" hidden="false"/>
    </xf>
    <xf numFmtId="164" fontId="64"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6" fillId="0" borderId="21"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7" fillId="0" borderId="21"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4" fontId="65" fillId="0" borderId="20" applyFont="true" applyBorder="true" applyAlignment="true" applyProtection="false">
      <alignment horizontal="general" vertical="bottom" textRotation="0" wrapText="false" indent="0" shrinkToFit="false"/>
    </xf>
    <xf numFmtId="168" fontId="0" fillId="0" borderId="0" applyFont="true" applyBorder="false" applyAlignment="true" applyProtection="false">
      <alignment horizontal="general" vertical="bottom" textRotation="0" wrapText="false" indent="0" shrinkToFit="false"/>
    </xf>
    <xf numFmtId="164" fontId="68" fillId="0" borderId="0" applyFont="true" applyBorder="true" applyAlignment="true" applyProtection="true">
      <alignment horizontal="general" vertical="bottom" textRotation="0" wrapText="false" indent="0" shrinkToFit="false"/>
      <protection locked="true" hidden="false"/>
    </xf>
    <xf numFmtId="164" fontId="69"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1" fillId="63"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2" fillId="63"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70" fillId="62"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3"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7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3" fillId="0" borderId="0" applyFont="true" applyBorder="true" applyAlignment="true" applyProtection="true">
      <alignment horizontal="general" vertical="bottom" textRotation="0" wrapText="false" indent="0" shrinkToFit="false"/>
      <protection locked="true" hidden="false"/>
    </xf>
    <xf numFmtId="164" fontId="73"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7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6"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77"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6" fontId="35" fillId="0" borderId="0" applyFont="true" applyBorder="true" applyAlignment="true" applyProtection="true">
      <alignment horizontal="right" vertical="top" textRotation="0" wrapText="false" indent="0" shrinkToFit="false"/>
      <protection locked="true" hidden="false"/>
    </xf>
    <xf numFmtId="165" fontId="78" fillId="0" borderId="0" applyFont="true" applyBorder="true" applyAlignment="true" applyProtection="true">
      <alignment horizontal="general" vertical="bottom" textRotation="0" wrapText="false" indent="0" shrinkToFit="false"/>
      <protection locked="true" hidden="false"/>
    </xf>
    <xf numFmtId="195" fontId="78" fillId="0" borderId="0" applyFont="true" applyBorder="true" applyAlignment="true" applyProtection="true">
      <alignment horizontal="general" vertical="bottom" textRotation="0" wrapText="false" indent="0" shrinkToFit="false"/>
      <protection locked="true" hidden="false"/>
    </xf>
    <xf numFmtId="164" fontId="9" fillId="0" borderId="0" applyFont="true" applyBorder="true" applyAlignment="true" applyProtection="true">
      <alignment horizontal="general" vertical="bottom" textRotation="0" wrapText="false" indent="0" shrinkToFit="false"/>
      <protection locked="true" hidden="false"/>
    </xf>
    <xf numFmtId="164" fontId="79" fillId="0" borderId="0" applyFont="true" applyBorder="true" applyAlignment="true" applyProtection="true">
      <alignment horizontal="general" vertical="bottom" textRotation="0" wrapText="false" indent="0" shrinkToFit="false"/>
      <protection locked="true" hidden="false"/>
    </xf>
    <xf numFmtId="164" fontId="80" fillId="0" borderId="0" applyFont="true" applyBorder="true" applyAlignment="true" applyProtection="true">
      <alignment horizontal="general" vertical="bottom" textRotation="0" wrapText="false" indent="0" shrinkToFit="false"/>
      <protection locked="true" hidden="false"/>
    </xf>
    <xf numFmtId="164" fontId="79" fillId="0" borderId="0" applyFont="true" applyBorder="true" applyAlignment="true" applyProtection="true">
      <alignment horizontal="general" vertical="bottom" textRotation="0" wrapText="false" indent="0" shrinkToFit="false"/>
      <protection locked="true" hidden="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3"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3" applyFont="true" applyBorder="true" applyAlignment="true" applyProtection="false">
      <alignment horizontal="general" vertical="bottom" textRotation="0" wrapText="false" indent="0" shrinkToFit="false"/>
    </xf>
    <xf numFmtId="164" fontId="0" fillId="51" borderId="23"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0" fillId="51" borderId="22" applyFont="true" applyBorder="true" applyAlignment="true" applyProtection="false">
      <alignment horizontal="general" vertical="bottom" textRotation="0" wrapText="false" indent="0" shrinkToFit="false"/>
    </xf>
    <xf numFmtId="164" fontId="35" fillId="0" borderId="0" applyFont="true" applyBorder="true" applyAlignment="true" applyProtection="true">
      <alignment horizontal="left" vertical="bottom" textRotation="0" wrapText="false" indent="0" shrinkToFit="false"/>
      <protection locked="true" hidden="false"/>
    </xf>
    <xf numFmtId="196" fontId="0" fillId="0" borderId="0" applyFont="true" applyBorder="false" applyAlignment="true" applyProtection="false">
      <alignment horizontal="general" vertical="bottom" textRotation="0" wrapText="false" indent="0" shrinkToFit="false"/>
    </xf>
    <xf numFmtId="197" fontId="0" fillId="0" borderId="0" applyFont="true" applyBorder="false" applyAlignment="true" applyProtection="false">
      <alignment horizontal="general" vertical="bottom" textRotation="0" wrapText="false" indent="0" shrinkToFit="false"/>
    </xf>
    <xf numFmtId="164" fontId="81"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3" fillId="46" borderId="25"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4" fillId="46" borderId="25"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64" fontId="82" fillId="45" borderId="24" applyFont="true" applyBorder="tru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8" fontId="0" fillId="0" borderId="0" applyFont="true" applyBorder="false" applyAlignment="true" applyProtection="false">
      <alignment horizontal="general" vertical="bottom" textRotation="0" wrapText="false" indent="0" shrinkToFit="false"/>
    </xf>
    <xf numFmtId="199" fontId="0" fillId="0" borderId="0" applyFont="true" applyBorder="false" applyAlignment="true" applyProtection="false">
      <alignment horizontal="general" vertical="bottom" textRotation="0" wrapText="false" indent="0" shrinkToFit="false"/>
    </xf>
    <xf numFmtId="200" fontId="0" fillId="0" borderId="0" applyFont="true" applyBorder="false" applyAlignment="true" applyProtection="false">
      <alignment horizontal="general" vertical="bottom" textRotation="0" wrapText="false" indent="0" shrinkToFit="false"/>
    </xf>
    <xf numFmtId="201" fontId="0" fillId="0" borderId="0" applyFont="true" applyBorder="false" applyAlignment="true" applyProtection="false">
      <alignment horizontal="general" vertical="bottom" textRotation="0" wrapText="false" indent="0" shrinkToFit="false"/>
    </xf>
    <xf numFmtId="202" fontId="0" fillId="0" borderId="0" applyFont="true" applyBorder="false" applyAlignment="true" applyProtection="false">
      <alignment horizontal="general" vertical="bottom" textRotation="0" wrapText="false" indent="0" shrinkToFit="false"/>
    </xf>
    <xf numFmtId="164" fontId="33" fillId="0" borderId="0" applyFont="true" applyBorder="false" applyAlignment="true" applyProtection="true">
      <alignment horizontal="left" vertical="center" textRotation="0" wrapText="true" indent="0" shrinkToFit="false"/>
      <protection locked="true" hidden="false"/>
    </xf>
    <xf numFmtId="164" fontId="34" fillId="0" borderId="0" applyFont="true" applyBorder="false" applyAlignment="true" applyProtection="true">
      <alignment horizontal="left" vertical="center" textRotation="0" wrapText="true" indent="2" shrinkToFit="false"/>
      <protection locked="true" hidden="false"/>
    </xf>
    <xf numFmtId="164" fontId="9" fillId="0" borderId="26" applyFont="true" applyBorder="true" applyAlignment="true" applyProtection="true">
      <alignment horizontal="center" vertical="center" textRotation="0" wrapText="false" indent="0" shrinkToFit="false"/>
      <protection locked="true" hidden="false"/>
    </xf>
    <xf numFmtId="164" fontId="74" fillId="0" borderId="0" applyFont="true" applyBorder="true" applyAlignment="true" applyProtection="true">
      <alignment horizontal="general" vertical="bottom" textRotation="0" wrapText="false" indent="0" shrinkToFit="false"/>
      <protection locked="true" hidden="false"/>
    </xf>
    <xf numFmtId="164" fontId="73" fillId="0" borderId="0" applyFont="true" applyBorder="true" applyAlignment="true" applyProtection="true">
      <alignment horizontal="general" vertical="top" textRotation="0" wrapText="false" indent="0" shrinkToFit="false"/>
      <protection locked="true" hidden="false"/>
    </xf>
    <xf numFmtId="203" fontId="4" fillId="0" borderId="0" applyFont="true" applyBorder="false" applyAlignment="true" applyProtection="false">
      <alignment horizontal="general" vertical="bottom" textRotation="0" wrapText="false" indent="0" shrinkToFit="false"/>
    </xf>
    <xf numFmtId="164" fontId="48" fillId="0" borderId="0" applyFont="true" applyBorder="false" applyAlignment="true" applyProtection="true">
      <alignment horizontal="center" vertical="bottom" textRotation="0" wrapText="true" indent="0" shrinkToFit="false"/>
      <protection locked="true" hidden="false"/>
    </xf>
    <xf numFmtId="164" fontId="48" fillId="0" borderId="0" applyFont="true" applyBorder="false" applyAlignment="true" applyProtection="true">
      <alignment horizontal="center" vertical="bottom" textRotation="0" wrapText="true" indent="0" shrinkToFit="false"/>
      <protection locked="true" hidden="false"/>
    </xf>
    <xf numFmtId="164" fontId="33" fillId="0" borderId="27" applyFont="true" applyBorder="true" applyAlignment="true" applyProtection="false">
      <alignment horizontal="general" vertical="bottom" textRotation="0" wrapText="false" indent="0" shrinkToFit="false"/>
    </xf>
    <xf numFmtId="164" fontId="0" fillId="0" borderId="28" applyFont="true" applyBorder="true" applyAlignment="true" applyProtection="false">
      <alignment horizontal="general" vertical="bottom" textRotation="0" wrapText="false" indent="0" shrinkToFit="false"/>
    </xf>
    <xf numFmtId="164" fontId="0" fillId="45"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204" fontId="0"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6"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5" fillId="0" borderId="0" applyFont="true" applyBorder="false" applyAlignment="true" applyProtection="false">
      <alignment horizontal="general" vertical="bottom" textRotation="0" wrapText="false" indent="0" shrinkToFit="false"/>
    </xf>
    <xf numFmtId="164" fontId="87" fillId="0" borderId="0" applyFont="true" applyBorder="true" applyAlignment="true" applyProtection="true">
      <alignment horizontal="general" vertical="bottom" textRotation="0" wrapText="false" indent="0" shrinkToFit="false"/>
      <protection locked="true" hidden="false"/>
    </xf>
    <xf numFmtId="164" fontId="88"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8" fillId="0" borderId="30"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30"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89" fillId="0" borderId="29" applyFont="true" applyBorder="true" applyAlignment="true" applyProtection="false">
      <alignment horizontal="general" vertical="bottom" textRotation="0" wrapText="false" indent="0" shrinkToFit="false"/>
    </xf>
    <xf numFmtId="164" fontId="33" fillId="10" borderId="0" applyFont="true" applyBorder="true" applyAlignment="true" applyProtection="false">
      <alignment horizontal="general" vertical="bottom" textRotation="0" wrapText="false" indent="0" shrinkToFit="false"/>
    </xf>
    <xf numFmtId="164" fontId="9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false">
      <alignment horizontal="general" vertical="bottom" textRotation="0" wrapText="false" indent="0" shrinkToFit="false"/>
    </xf>
    <xf numFmtId="164" fontId="91"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1"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4" fontId="92" fillId="0" borderId="0" applyFont="true" applyBorder="false" applyAlignment="true" applyProtection="false">
      <alignment horizontal="general" vertical="bottom" textRotation="0" wrapText="false" indent="0" shrinkToFit="false"/>
    </xf>
    <xf numFmtId="166" fontId="35" fillId="0" borderId="0" applyFont="true" applyBorder="true" applyAlignment="true" applyProtection="true">
      <alignment horizontal="general" vertical="top" textRotation="0" wrapText="true" indent="0" shrinkToFit="false"/>
      <protection locked="true" hidden="false"/>
    </xf>
    <xf numFmtId="164" fontId="93" fillId="0" borderId="0" applyFont="true" applyBorder="true" applyAlignment="true" applyProtection="true">
      <alignment horizontal="general" vertical="bottom" textRotation="0" wrapText="false" indent="0" shrinkToFit="false"/>
      <protection locked="true" hidden="false"/>
    </xf>
  </cellStyleXfs>
  <cellXfs count="118">
    <xf numFmtId="164" fontId="0" fillId="0" borderId="0" xfId="0" applyFont="false" applyBorder="false" applyAlignment="false" applyProtection="false">
      <alignment horizontal="general" vertical="bottom" textRotation="0" wrapText="false" indent="0" shrinkToFit="false"/>
      <protection locked="true" hidden="false"/>
    </xf>
    <xf numFmtId="164" fontId="94" fillId="0" borderId="26" xfId="0" applyFont="true" applyBorder="true" applyAlignment="true" applyProtection="false">
      <alignment horizontal="center" vertical="center" textRotation="0" wrapText="false" indent="0" shrinkToFit="false"/>
      <protection locked="true" hidden="false"/>
    </xf>
    <xf numFmtId="164" fontId="94" fillId="0" borderId="0" xfId="0" applyFont="true" applyBorder="false" applyAlignment="true" applyProtection="false">
      <alignment horizontal="general" vertical="center" textRotation="0" wrapText="false" indent="0" shrinkToFit="false"/>
      <protection locked="true" hidden="false"/>
    </xf>
    <xf numFmtId="164" fontId="94" fillId="0" borderId="26" xfId="0" applyFont="true" applyBorder="true" applyAlignment="true" applyProtection="false">
      <alignment horizontal="general" vertical="center" textRotation="0" wrapText="false" indent="0" shrinkToFit="false"/>
      <protection locked="true" hidden="false"/>
    </xf>
    <xf numFmtId="164" fontId="95" fillId="0" borderId="26" xfId="0" applyFont="true" applyBorder="true" applyAlignment="true" applyProtection="false">
      <alignment horizontal="general" vertical="center" textRotation="0" wrapText="false" indent="0" shrinkToFit="false"/>
      <protection locked="true" hidden="false"/>
    </xf>
    <xf numFmtId="164" fontId="0" fillId="61" borderId="0" xfId="0" applyFont="true" applyBorder="false" applyAlignment="false" applyProtection="false">
      <alignment horizontal="general" vertical="bottom" textRotation="0" wrapText="false" indent="0" shrinkToFit="false"/>
      <protection locked="true" hidden="false"/>
    </xf>
    <xf numFmtId="164" fontId="0" fillId="0" borderId="31" xfId="0" applyFont="true" applyBorder="true" applyAlignment="true" applyProtection="false">
      <alignment horizontal="general" vertical="bottom" textRotation="0" wrapText="true" indent="0" shrinkToFit="false"/>
      <protection locked="true" hidden="false"/>
    </xf>
    <xf numFmtId="164" fontId="0" fillId="0" borderId="32" xfId="0" applyFont="true" applyBorder="true" applyAlignment="true" applyProtection="false">
      <alignment horizontal="general" vertical="bottom" textRotation="0" wrapText="tru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64" borderId="32" xfId="0" applyFont="false" applyBorder="true" applyAlignment="true" applyProtection="false">
      <alignment horizontal="center" vertical="bottom" textRotation="0" wrapText="false" indent="0" shrinkToFit="false"/>
      <protection locked="true" hidden="false"/>
    </xf>
    <xf numFmtId="164" fontId="0" fillId="0" borderId="34" xfId="0" applyFont="false" applyBorder="true" applyAlignment="true" applyProtection="false">
      <alignment horizontal="center"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205" fontId="0" fillId="0" borderId="35" xfId="0" applyFont="false" applyBorder="true" applyAlignment="false" applyProtection="false">
      <alignment horizontal="general" vertical="bottom" textRotation="0" wrapText="false" indent="0" shrinkToFit="false"/>
      <protection locked="true" hidden="false"/>
    </xf>
    <xf numFmtId="169" fontId="0" fillId="0" borderId="31" xfId="15" applyFont="true" applyBorder="true" applyAlignment="true" applyProtection="true">
      <alignment horizontal="general" vertical="bottom" textRotation="0" wrapText="false" indent="0" shrinkToFit="false"/>
      <protection locked="true" hidden="false"/>
    </xf>
    <xf numFmtId="169" fontId="0" fillId="0" borderId="33" xfId="15" applyFont="true" applyBorder="true" applyAlignment="true" applyProtection="true">
      <alignment horizontal="general" vertical="bottom" textRotation="0" wrapText="false" indent="0" shrinkToFit="false"/>
      <protection locked="true" hidden="false"/>
    </xf>
    <xf numFmtId="169" fontId="0" fillId="64" borderId="32" xfId="15" applyFont="true" applyBorder="true" applyAlignment="true" applyProtection="true">
      <alignment horizontal="general" vertical="bottom" textRotation="0" wrapText="false" indent="0" shrinkToFit="false"/>
      <protection locked="true" hidden="false"/>
    </xf>
    <xf numFmtId="169" fontId="0" fillId="0" borderId="34" xfId="15" applyFont="true" applyBorder="true" applyAlignment="true" applyProtection="true">
      <alignment horizontal="general" vertical="bottom" textRotation="0" wrapText="false" indent="0" shrinkToFit="false"/>
      <protection locked="true" hidden="false"/>
    </xf>
    <xf numFmtId="169" fontId="0" fillId="0" borderId="10" xfId="15" applyFont="true" applyBorder="true" applyAlignment="true" applyProtection="true">
      <alignment horizontal="general" vertical="bottom" textRotation="0" wrapText="false" indent="0" shrinkToFit="false"/>
      <protection locked="true" hidden="false"/>
    </xf>
    <xf numFmtId="169" fontId="0" fillId="0" borderId="0" xfId="15" applyFont="true" applyBorder="true" applyAlignment="true" applyProtection="true">
      <alignment horizontal="general" vertical="bottom" textRotation="0" wrapText="false" indent="0" shrinkToFit="false"/>
      <protection locked="true" hidden="false"/>
    </xf>
    <xf numFmtId="169" fontId="0" fillId="64" borderId="35" xfId="15" applyFont="true" applyBorder="true" applyAlignment="true" applyProtection="true">
      <alignment horizontal="general" vertical="bottom" textRotation="0" wrapText="false" indent="0" shrinkToFit="false"/>
      <protection locked="true" hidden="false"/>
    </xf>
    <xf numFmtId="169" fontId="0" fillId="0" borderId="36" xfId="15" applyFont="true" applyBorder="true" applyAlignment="tru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0" borderId="36" xfId="0" applyFont="false" applyBorder="true" applyAlignment="false" applyProtection="false">
      <alignment horizontal="general" vertical="bottom" textRotation="0" wrapText="false" indent="0" shrinkToFit="false"/>
      <protection locked="true" hidden="false"/>
    </xf>
    <xf numFmtId="164" fontId="0" fillId="7" borderId="35" xfId="0" applyFont="true" applyBorder="true" applyAlignment="false" applyProtection="false">
      <alignment horizontal="general" vertical="bottom" textRotation="0" wrapText="false" indent="0" shrinkToFit="false"/>
      <protection locked="true" hidden="false"/>
    </xf>
    <xf numFmtId="205" fontId="0" fillId="7" borderId="0" xfId="0" applyFont="false" applyBorder="false" applyAlignment="false" applyProtection="false">
      <alignment horizontal="general" vertical="bottom" textRotation="0" wrapText="false" indent="0" shrinkToFit="false"/>
      <protection locked="true" hidden="false"/>
    </xf>
    <xf numFmtId="164" fontId="0" fillId="7" borderId="10" xfId="0" applyFont="true" applyBorder="true" applyAlignment="false" applyProtection="false">
      <alignment horizontal="general" vertical="bottom" textRotation="0" wrapText="false" indent="0" shrinkToFit="false"/>
      <protection locked="true" hidden="false"/>
    </xf>
    <xf numFmtId="169" fontId="0" fillId="65" borderId="10" xfId="15" applyFont="true" applyBorder="true" applyAlignment="true" applyProtection="true">
      <alignment horizontal="general" vertical="bottom" textRotation="0" wrapText="false" indent="0" shrinkToFit="false"/>
      <protection locked="true" hidden="false"/>
    </xf>
    <xf numFmtId="169" fontId="0" fillId="65" borderId="0" xfId="15" applyFont="true" applyBorder="true" applyAlignment="true" applyProtection="true">
      <alignment horizontal="general" vertical="bottom" textRotation="0" wrapText="false" indent="0" shrinkToFit="false"/>
      <protection locked="true" hidden="false"/>
    </xf>
    <xf numFmtId="164" fontId="0" fillId="0" borderId="36" xfId="671" applyFont="true" applyBorder="true" applyAlignment="false" applyProtection="false">
      <alignment horizontal="general" vertical="bottom" textRotation="0" wrapText="false" indent="0" shrinkToFit="false"/>
      <protection locked="true" hidden="false"/>
    </xf>
    <xf numFmtId="164" fontId="0" fillId="0" borderId="36" xfId="0" applyFont="true" applyBorder="true" applyAlignment="false" applyProtection="false">
      <alignment horizontal="general" vertical="bottom" textRotation="0" wrapText="false" indent="0" shrinkToFit="false"/>
      <protection locked="true" hidden="false"/>
    </xf>
    <xf numFmtId="205" fontId="0" fillId="0" borderId="0" xfId="671" applyFont="false" applyBorder="false" applyAlignment="false" applyProtection="false">
      <alignment horizontal="general" vertical="bottom" textRotation="0" wrapText="false" indent="0" shrinkToFit="false"/>
      <protection locked="true" hidden="false"/>
    </xf>
    <xf numFmtId="164" fontId="0" fillId="7" borderId="36" xfId="0" applyFont="true" applyBorder="true" applyAlignment="false" applyProtection="false">
      <alignment horizontal="general" vertical="bottom" textRotation="0" wrapText="false" indent="0" shrinkToFit="false"/>
      <protection locked="true" hidden="false"/>
    </xf>
    <xf numFmtId="169" fontId="0" fillId="61" borderId="10" xfId="15" applyFont="true" applyBorder="true" applyAlignment="true" applyProtection="true">
      <alignment horizontal="general" vertical="bottom" textRotation="0" wrapText="false" indent="0" shrinkToFit="false"/>
      <protection locked="true" hidden="false"/>
    </xf>
    <xf numFmtId="169" fontId="0" fillId="61" borderId="0" xfId="15" applyFont="true" applyBorder="true" applyAlignment="true" applyProtection="true">
      <alignment horizontal="general" vertical="bottom" textRotation="0" wrapText="false" indent="0" shrinkToFit="false"/>
      <protection locked="true" hidden="false"/>
    </xf>
    <xf numFmtId="164" fontId="0" fillId="65" borderId="35" xfId="0" applyFont="true" applyBorder="true" applyAlignment="false" applyProtection="false">
      <alignment horizontal="general" vertical="bottom" textRotation="0" wrapText="false" indent="0" shrinkToFit="false"/>
      <protection locked="true" hidden="false"/>
    </xf>
    <xf numFmtId="205" fontId="0" fillId="65" borderId="0" xfId="0" applyFont="false" applyBorder="false" applyAlignment="false" applyProtection="false">
      <alignment horizontal="general" vertical="bottom" textRotation="0" wrapText="false" indent="0" shrinkToFit="false"/>
      <protection locked="true" hidden="false"/>
    </xf>
    <xf numFmtId="164" fontId="0" fillId="65" borderId="10" xfId="0" applyFont="tru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false" applyProtection="false">
      <alignment horizontal="general" vertical="bottom" textRotation="0" wrapText="false" indent="0" shrinkToFit="false"/>
      <protection locked="true" hidden="false"/>
    </xf>
    <xf numFmtId="164" fontId="0" fillId="0" borderId="38" xfId="0" applyFont="false" applyBorder="true" applyAlignment="false" applyProtection="false">
      <alignment horizontal="general" vertical="bottom" textRotation="0" wrapText="false" indent="0" shrinkToFit="false"/>
      <protection locked="true" hidden="false"/>
    </xf>
    <xf numFmtId="169" fontId="0" fillId="0" borderId="37" xfId="15" applyFont="true" applyBorder="true" applyAlignment="true" applyProtection="true">
      <alignment horizontal="general" vertical="bottom" textRotation="0" wrapText="false" indent="0" shrinkToFit="false"/>
      <protection locked="true" hidden="false"/>
    </xf>
    <xf numFmtId="169" fontId="0" fillId="0" borderId="26" xfId="15" applyFont="true" applyBorder="true" applyAlignment="true" applyProtection="true">
      <alignment horizontal="general" vertical="bottom" textRotation="0" wrapText="false" indent="0" shrinkToFit="false"/>
      <protection locked="true" hidden="false"/>
    </xf>
    <xf numFmtId="164" fontId="0" fillId="65" borderId="31" xfId="0" applyFont="true" applyBorder="true" applyAlignment="false" applyProtection="false">
      <alignment horizontal="general" vertical="bottom" textRotation="0" wrapText="false" indent="0" shrinkToFit="false"/>
      <protection locked="true" hidden="false"/>
    </xf>
    <xf numFmtId="164" fontId="0" fillId="65" borderId="32" xfId="0" applyFont="true" applyBorder="true" applyAlignment="false" applyProtection="false">
      <alignment horizontal="general" vertical="bottom" textRotation="0" wrapText="false" indent="0" shrinkToFit="false"/>
      <protection locked="true" hidden="false"/>
    </xf>
    <xf numFmtId="169" fontId="0" fillId="0" borderId="33" xfId="0" applyFont="false" applyBorder="true" applyAlignment="false" applyProtection="false">
      <alignment horizontal="general" vertical="bottom" textRotation="0" wrapText="false" indent="0" shrinkToFit="false"/>
      <protection locked="true" hidden="false"/>
    </xf>
    <xf numFmtId="169" fontId="0" fillId="0" borderId="34" xfId="0" applyFont="false" applyBorder="true" applyAlignment="false" applyProtection="false">
      <alignment horizontal="general" vertical="bottom" textRotation="0" wrapText="false" indent="0" shrinkToFit="false"/>
      <protection locked="true" hidden="false"/>
    </xf>
    <xf numFmtId="169" fontId="0" fillId="64" borderId="38" xfId="15" applyFont="true" applyBorder="true" applyAlignment="true" applyProtection="true">
      <alignment horizontal="general" vertical="bottom" textRotation="0" wrapText="false" indent="0" shrinkToFit="false"/>
      <protection locked="true" hidden="false"/>
    </xf>
    <xf numFmtId="169" fontId="0" fillId="0" borderId="26" xfId="0" applyFont="false" applyBorder="true" applyAlignment="false" applyProtection="false">
      <alignment horizontal="general" vertical="bottom" textRotation="0" wrapText="false" indent="0" shrinkToFit="false"/>
      <protection locked="true" hidden="false"/>
    </xf>
    <xf numFmtId="169" fontId="0" fillId="0" borderId="39" xfId="0" applyFont="false" applyBorder="true" applyAlignment="false" applyProtection="false">
      <alignment horizontal="general" vertical="bottom" textRotation="0" wrapText="false" indent="0" shrinkToFit="false"/>
      <protection locked="true" hidden="false"/>
    </xf>
    <xf numFmtId="164" fontId="0" fillId="0" borderId="40" xfId="0" applyFont="true" applyBorder="true" applyAlignment="false" applyProtection="false">
      <alignment horizontal="general" vertical="bottom" textRotation="0" wrapText="false" indent="0" shrinkToFit="false"/>
      <protection locked="true" hidden="false"/>
    </xf>
    <xf numFmtId="164" fontId="32"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9" fontId="0" fillId="0" borderId="40" xfId="15" applyFont="true" applyBorder="true" applyAlignment="true" applyProtection="true">
      <alignment horizontal="general" vertical="bottom" textRotation="0" wrapText="false" indent="0" shrinkToFit="false"/>
      <protection locked="true" hidden="false"/>
    </xf>
    <xf numFmtId="169" fontId="0" fillId="0" borderId="6" xfId="15" applyFont="true" applyBorder="true" applyAlignment="true" applyProtection="true">
      <alignment horizontal="general" vertical="bottom" textRotation="0" wrapText="false" indent="0" shrinkToFit="false"/>
      <protection locked="true" hidden="false"/>
    </xf>
    <xf numFmtId="164" fontId="0" fillId="0" borderId="33" xfId="0" applyFont="false" applyBorder="true" applyAlignment="false" applyProtection="false">
      <alignment horizontal="general" vertical="bottom" textRotation="0" wrapText="false" indent="0" shrinkToFit="false"/>
      <protection locked="true" hidden="false"/>
    </xf>
    <xf numFmtId="164" fontId="0" fillId="0" borderId="34" xfId="0" applyFont="false" applyBorder="true" applyAlignment="false" applyProtection="false">
      <alignment horizontal="general" vertical="bottom" textRotation="0" wrapText="false" indent="0" shrinkToFit="false"/>
      <protection locked="true" hidden="false"/>
    </xf>
    <xf numFmtId="164" fontId="0" fillId="0" borderId="32" xfId="0" applyFont="true" applyBorder="true" applyAlignment="false" applyProtection="false">
      <alignment horizontal="general" vertical="bottom" textRotation="0" wrapText="false" indent="0" shrinkToFit="false"/>
      <protection locked="true" hidden="false"/>
    </xf>
    <xf numFmtId="205" fontId="0" fillId="0" borderId="31" xfId="0" applyFont="false" applyBorder="true" applyAlignment="false" applyProtection="false">
      <alignment horizontal="general" vertical="bottom" textRotation="0" wrapText="false" indent="0" shrinkToFit="false"/>
      <protection locked="true" hidden="false"/>
    </xf>
    <xf numFmtId="164" fontId="32" fillId="0" borderId="31" xfId="0" applyFont="true" applyBorder="true" applyAlignment="false" applyProtection="false">
      <alignment horizontal="general" vertical="bottom" textRotation="0" wrapText="false" indent="0" shrinkToFit="false"/>
      <protection locked="true" hidden="false"/>
    </xf>
    <xf numFmtId="169" fontId="0" fillId="0" borderId="31" xfId="0" applyFont="false" applyBorder="true" applyAlignment="false" applyProtection="false">
      <alignment horizontal="general" vertical="bottom" textRotation="0" wrapText="false" indent="0" shrinkToFit="false"/>
      <protection locked="true" hidden="false"/>
    </xf>
    <xf numFmtId="164" fontId="32" fillId="0" borderId="10" xfId="0" applyFont="true" applyBorder="true" applyAlignment="false" applyProtection="false">
      <alignment horizontal="general" vertical="bottom" textRotation="0" wrapText="false" indent="0" shrinkToFit="false"/>
      <protection locked="true" hidden="false"/>
    </xf>
    <xf numFmtId="169" fontId="0" fillId="0" borderId="10" xfId="0" applyFont="false" applyBorder="true" applyAlignment="false" applyProtection="false">
      <alignment horizontal="general" vertical="bottom" textRotation="0" wrapText="false" indent="0" shrinkToFit="false"/>
      <protection locked="true" hidden="false"/>
    </xf>
    <xf numFmtId="169" fontId="0" fillId="0" borderId="0" xfId="19" applyFont="true" applyBorder="true" applyAlignment="true" applyProtection="true">
      <alignment horizontal="general" vertical="bottom" textRotation="0" wrapText="false" indent="0" shrinkToFit="false"/>
      <protection locked="true" hidden="false"/>
    </xf>
    <xf numFmtId="164" fontId="32" fillId="0" borderId="37" xfId="0" applyFont="true" applyBorder="true" applyAlignment="false" applyProtection="false">
      <alignment horizontal="general" vertical="bottom" textRotation="0" wrapText="false" indent="0" shrinkToFit="false"/>
      <protection locked="true" hidden="false"/>
    </xf>
    <xf numFmtId="169" fontId="0" fillId="0" borderId="37" xfId="0" applyFont="false" applyBorder="true" applyAlignment="false" applyProtection="false">
      <alignment horizontal="general" vertical="bottom" textRotation="0" wrapText="false" indent="0" shrinkToFit="false"/>
      <protection locked="true" hidden="false"/>
    </xf>
    <xf numFmtId="20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207" fontId="0" fillId="0" borderId="0" xfId="0" applyFont="false" applyBorder="false" applyAlignment="false" applyProtection="false">
      <alignment horizontal="general" vertical="bottom" textRotation="0" wrapText="false" indent="0" shrinkToFit="false"/>
      <protection locked="true" hidden="false"/>
    </xf>
    <xf numFmtId="195" fontId="4" fillId="0" borderId="0" xfId="821" applyFont="true" applyBorder="false" applyAlignment="false" applyProtection="false">
      <alignment horizontal="general" vertical="bottom" textRotation="0" wrapText="false" indent="0" shrinkToFit="false"/>
      <protection locked="true" hidden="false"/>
    </xf>
    <xf numFmtId="195" fontId="48" fillId="0" borderId="0" xfId="821" applyFont="true" applyBorder="false" applyAlignment="true" applyProtection="false">
      <alignment horizontal="left" vertical="bottom" textRotation="0" wrapText="false" indent="0" shrinkToFit="false"/>
      <protection locked="true" hidden="false"/>
    </xf>
    <xf numFmtId="195" fontId="4" fillId="0" borderId="0" xfId="821" applyFont="true" applyBorder="false" applyAlignment="true" applyProtection="false">
      <alignment horizontal="left" vertical="bottom" textRotation="0" wrapText="false" indent="0" shrinkToFit="false"/>
      <protection locked="true" hidden="false"/>
    </xf>
    <xf numFmtId="195" fontId="4" fillId="0" borderId="0" xfId="821" applyFont="true" applyBorder="false" applyAlignment="true" applyProtection="false">
      <alignment horizontal="general" vertical="center" textRotation="0" wrapText="false" indent="0" shrinkToFit="false"/>
      <protection locked="true" hidden="false"/>
    </xf>
    <xf numFmtId="166" fontId="48" fillId="10" borderId="0" xfId="821" applyFont="true" applyBorder="false" applyAlignment="true" applyProtection="false">
      <alignment horizontal="right" vertical="center" textRotation="0" wrapText="false" indent="0" shrinkToFit="false"/>
      <protection locked="true" hidden="false"/>
    </xf>
    <xf numFmtId="206" fontId="4" fillId="0" borderId="0" xfId="821" applyFont="true" applyBorder="false" applyAlignment="true" applyProtection="false">
      <alignment horizontal="right" vertical="bottom" textRotation="0" wrapText="false" indent="0" shrinkToFit="false"/>
      <protection locked="true" hidden="false"/>
    </xf>
    <xf numFmtId="195" fontId="4" fillId="0" borderId="0" xfId="821" applyFont="true" applyBorder="false" applyAlignment="true" applyProtection="false">
      <alignment horizontal="right" vertical="bottom" textRotation="0" wrapText="false" indent="0" shrinkToFit="false"/>
      <protection locked="true" hidden="false"/>
    </xf>
    <xf numFmtId="208" fontId="4" fillId="0" borderId="0" xfId="820" applyFont="true" applyBorder="false" applyAlignment="true" applyProtection="false">
      <alignment horizontal="right" vertical="bottom" textRotation="0" wrapText="false" indent="0" shrinkToFit="false"/>
      <protection locked="true" hidden="false"/>
    </xf>
    <xf numFmtId="206" fontId="48" fillId="10" borderId="0" xfId="821" applyFont="true" applyBorder="false" applyAlignment="true" applyProtection="false">
      <alignment horizontal="right" vertical="bottom" textRotation="0" wrapText="false" indent="0" shrinkToFit="false"/>
      <protection locked="true" hidden="false"/>
    </xf>
    <xf numFmtId="195" fontId="48" fillId="0" borderId="0" xfId="821" applyFont="true" applyBorder="false" applyAlignment="false" applyProtection="false">
      <alignment horizontal="general" vertical="bottom" textRotation="0" wrapText="false" indent="0" shrinkToFit="false"/>
      <protection locked="true" hidden="false"/>
    </xf>
    <xf numFmtId="164" fontId="48" fillId="0" borderId="26" xfId="0" applyFont="true" applyBorder="true" applyAlignment="false" applyProtection="false">
      <alignment horizontal="general" vertical="bottom" textRotation="0" wrapText="false" indent="0" shrinkToFit="false"/>
      <protection locked="true" hidden="false"/>
    </xf>
    <xf numFmtId="164" fontId="48" fillId="5" borderId="26" xfId="0" applyFont="true" applyBorder="true" applyAlignment="false" applyProtection="false">
      <alignment horizontal="general" vertical="bottom" textRotation="0" wrapText="false" indent="0" shrinkToFit="false"/>
      <protection locked="true" hidden="false"/>
    </xf>
    <xf numFmtId="164" fontId="48" fillId="9" borderId="26" xfId="0" applyFont="true" applyBorder="true" applyAlignment="false" applyProtection="false">
      <alignment horizontal="general" vertical="bottom" textRotation="0" wrapText="false" indent="0" shrinkToFit="false"/>
      <protection locked="true" hidden="false"/>
    </xf>
    <xf numFmtId="164" fontId="48" fillId="5" borderId="0" xfId="0" applyFont="true" applyBorder="false" applyAlignment="false" applyProtection="false">
      <alignment horizontal="general" vertical="bottom" textRotation="0" wrapText="false" indent="0" shrinkToFit="false"/>
      <protection locked="true" hidden="false"/>
    </xf>
    <xf numFmtId="164" fontId="89" fillId="13" borderId="0" xfId="0" applyFont="true" applyBorder="false" applyAlignment="false" applyProtection="false">
      <alignment horizontal="general" vertical="bottom" textRotation="0" wrapText="false" indent="0" shrinkToFit="false"/>
      <protection locked="true" hidden="false"/>
    </xf>
    <xf numFmtId="164" fontId="73" fillId="0" borderId="0" xfId="0" applyFont="true" applyBorder="false" applyAlignment="true" applyProtection="false">
      <alignment horizontal="left" vertical="top" textRotation="0" wrapText="false" indent="0" shrinkToFit="false"/>
      <protection locked="true" hidden="false"/>
    </xf>
    <xf numFmtId="164" fontId="96" fillId="0" borderId="0" xfId="0" applyFont="true" applyBorder="false" applyAlignment="true" applyProtection="false">
      <alignment horizontal="general" vertical="top" textRotation="0" wrapText="false" indent="0" shrinkToFit="false"/>
      <protection locked="true" hidden="false"/>
    </xf>
    <xf numFmtId="164" fontId="73" fillId="0" borderId="0" xfId="0" applyFont="true" applyBorder="false" applyAlignment="true" applyProtection="false">
      <alignment horizontal="general" vertical="top" textRotation="0" wrapText="false" indent="0" shrinkToFit="false"/>
      <protection locked="true" hidden="false"/>
    </xf>
    <xf numFmtId="164" fontId="0" fillId="11" borderId="0" xfId="0" applyFont="true" applyBorder="false" applyAlignment="false" applyProtection="false">
      <alignment horizontal="general" vertical="bottom" textRotation="0" wrapText="false" indent="0" shrinkToFit="false"/>
      <protection locked="true" hidden="false"/>
    </xf>
    <xf numFmtId="164" fontId="73" fillId="11" borderId="0" xfId="0" applyFont="true" applyBorder="false" applyAlignment="true" applyProtection="false">
      <alignment horizontal="left" vertical="top" textRotation="0" wrapText="false" indent="0" shrinkToFit="false"/>
      <protection locked="true" hidden="false"/>
    </xf>
    <xf numFmtId="164" fontId="8" fillId="11" borderId="0" xfId="772"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96" fillId="11" borderId="0" xfId="0" applyFont="true" applyBorder="false" applyAlignment="true" applyProtection="false">
      <alignment horizontal="general" vertical="top" textRotation="0" wrapText="false" indent="0" shrinkToFit="false"/>
      <protection locked="true" hidden="false"/>
    </xf>
    <xf numFmtId="164" fontId="97" fillId="40" borderId="41" xfId="0" applyFont="true" applyBorder="true" applyAlignment="false" applyProtection="false">
      <alignment horizontal="general" vertical="bottom" textRotation="0" wrapText="false" indent="0" shrinkToFit="false"/>
      <protection locked="true" hidden="false"/>
    </xf>
    <xf numFmtId="164" fontId="98" fillId="40" borderId="42" xfId="0" applyFont="true" applyBorder="true" applyAlignment="false" applyProtection="false">
      <alignment horizontal="general" vertical="bottom" textRotation="0" wrapText="false" indent="0" shrinkToFit="false"/>
      <protection locked="true" hidden="false"/>
    </xf>
    <xf numFmtId="164" fontId="98" fillId="40" borderId="43" xfId="0" applyFont="true" applyBorder="true" applyAlignment="false" applyProtection="false">
      <alignment horizontal="general" vertical="bottom" textRotation="0" wrapText="false" indent="0" shrinkToFit="false"/>
      <protection locked="true" hidden="false"/>
    </xf>
    <xf numFmtId="164" fontId="99" fillId="0" borderId="0" xfId="729" applyFont="true" applyBorder="false" applyAlignment="false" applyProtection="false">
      <alignment horizontal="general" vertical="bottom" textRotation="0" wrapText="false" indent="0" shrinkToFit="false"/>
      <protection locked="true" hidden="false"/>
    </xf>
    <xf numFmtId="164" fontId="73" fillId="0" borderId="0" xfId="0" applyFont="true" applyBorder="false" applyAlignment="false" applyProtection="false">
      <alignment horizontal="general" vertical="bottom" textRotation="0" wrapText="false" indent="0" shrinkToFit="false"/>
      <protection locked="true" hidden="false"/>
    </xf>
    <xf numFmtId="164" fontId="48" fillId="0" borderId="0" xfId="729" applyFont="true" applyBorder="false" applyAlignment="false" applyProtection="false">
      <alignment horizontal="general" vertical="bottom" textRotation="0" wrapText="false" indent="0" shrinkToFit="false"/>
      <protection locked="true" hidden="false"/>
    </xf>
    <xf numFmtId="164" fontId="57" fillId="0" borderId="0" xfId="20" applyFont="true" applyBorder="true" applyAlignment="true" applyProtection="true">
      <alignment horizontal="general" vertical="bottom" textRotation="0" wrapText="false" indent="0" shrinkToFit="false"/>
      <protection locked="true" hidden="false"/>
    </xf>
    <xf numFmtId="164" fontId="100" fillId="0" borderId="0" xfId="20" applyFont="true" applyBorder="true" applyAlignment="true" applyProtection="true">
      <alignment horizontal="general" vertical="bottom" textRotation="0" wrapText="false" indent="0" shrinkToFit="false"/>
      <protection locked="true" hidden="false"/>
    </xf>
    <xf numFmtId="164" fontId="55" fillId="0" borderId="0" xfId="20" applyFont="true" applyBorder="true" applyAlignment="true" applyProtection="true">
      <alignment horizontal="general" vertical="bottom" textRotation="0" wrapText="false" indent="0" shrinkToFit="false"/>
      <protection locked="true" hidden="false"/>
    </xf>
    <xf numFmtId="209" fontId="73" fillId="0" borderId="0" xfId="0" applyFont="true" applyBorder="false" applyAlignment="true" applyProtection="false">
      <alignment horizontal="left" vertical="bottom" textRotation="0" wrapText="false" indent="0" shrinkToFit="false"/>
      <protection locked="true" hidden="false"/>
    </xf>
    <xf numFmtId="210" fontId="48" fillId="0" borderId="0" xfId="729" applyFont="true" applyBorder="false" applyAlignment="false" applyProtection="false">
      <alignment horizontal="general" vertical="bottom" textRotation="0" wrapText="false" indent="0" shrinkToFit="false"/>
      <protection locked="true" hidden="false"/>
    </xf>
    <xf numFmtId="164" fontId="4" fillId="0" borderId="0" xfId="729" applyFont="true" applyBorder="false" applyAlignment="true" applyProtection="false">
      <alignment horizontal="general" vertical="bottom" textRotation="0" wrapText="true" indent="0" shrinkToFit="false"/>
      <protection locked="true" hidden="false"/>
    </xf>
    <xf numFmtId="164" fontId="4" fillId="0" borderId="0" xfId="729" applyFont="true" applyBorder="false" applyAlignment="false" applyProtection="false">
      <alignment horizontal="general" vertical="bottom" textRotation="0" wrapText="false" indent="0" shrinkToFit="false"/>
      <protection locked="true" hidden="false"/>
    </xf>
    <xf numFmtId="164" fontId="101" fillId="0" borderId="0" xfId="729" applyFont="true" applyBorder="false" applyAlignment="false" applyProtection="false">
      <alignment horizontal="general" vertical="bottom" textRotation="0" wrapText="false" indent="0" shrinkToFit="false"/>
      <protection locked="true" hidden="false"/>
    </xf>
    <xf numFmtId="164" fontId="92" fillId="0" borderId="0" xfId="0" applyFont="true" applyBorder="false" applyAlignment="false" applyProtection="false">
      <alignment horizontal="general" vertical="bottom" textRotation="0" wrapText="false" indent="0" shrinkToFit="false"/>
      <protection locked="true" hidden="false"/>
    </xf>
    <xf numFmtId="164" fontId="4" fillId="0" borderId="0" xfId="729"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64" fontId="102" fillId="0" borderId="0" xfId="671" applyFont="true" applyBorder="false" applyAlignment="false" applyProtection="false">
      <alignment horizontal="general" vertical="bottom" textRotation="0" wrapText="false" indent="0" shrinkToFit="false"/>
      <protection locked="true" hidden="false"/>
    </xf>
    <xf numFmtId="164" fontId="89" fillId="0" borderId="0" xfId="0" applyFont="true" applyBorder="false" applyAlignment="false" applyProtection="false">
      <alignment horizontal="general" vertical="bottom" textRotation="0" wrapText="false" indent="0" shrinkToFit="false"/>
      <protection locked="true" hidden="false"/>
    </xf>
    <xf numFmtId="164" fontId="7" fillId="66" borderId="0" xfId="0" applyFont="true" applyBorder="false" applyAlignment="false" applyProtection="false">
      <alignment horizontal="general" vertical="bottom" textRotation="0" wrapText="false" indent="0" shrinkToFit="false"/>
      <protection locked="true" hidden="false"/>
    </xf>
    <xf numFmtId="164" fontId="103" fillId="66" borderId="0" xfId="20" applyFont="true" applyBorder="true" applyAlignment="true" applyProtection="true">
      <alignment horizontal="general" vertical="bottom" textRotation="0" wrapText="false" indent="0" shrinkToFit="false"/>
      <protection locked="true" hidden="false"/>
    </xf>
    <xf numFmtId="164" fontId="0" fillId="0" borderId="26"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210" fontId="0" fillId="0" borderId="0" xfId="0" applyFont="false" applyBorder="false" applyAlignment="false" applyProtection="false">
      <alignment horizontal="general" vertical="bottom" textRotation="0" wrapText="false" indent="0" shrinkToFit="false"/>
      <protection locked="true" hidden="false"/>
    </xf>
    <xf numFmtId="191" fontId="0" fillId="0" borderId="0" xfId="0" applyFont="false" applyBorder="false" applyAlignment="false" applyProtection="false">
      <alignment horizontal="general" vertical="bottom" textRotation="0" wrapText="false" indent="0" shrinkToFit="false"/>
      <protection locked="true" hidden="false"/>
    </xf>
  </cellXfs>
  <cellStyles count="961">
    <cellStyle name="Normal" xfId="0" builtinId="0"/>
    <cellStyle name="Comma" xfId="15" builtinId="3"/>
    <cellStyle name="Comma [0]" xfId="16" builtinId="6"/>
    <cellStyle name="Currency" xfId="17" builtinId="4"/>
    <cellStyle name="Currency [0]" xfId="18" builtinId="7"/>
    <cellStyle name="Percent" xfId="19" builtinId="5"/>
    <cellStyle name="&#13;&#10;JournalTemplate=C:\COMFO\CTALK\JOURSTD.TPL&#13;&#10;LbStateAddress=3 3 0 251 1 89 2 311&#13;&#10;LbStateJou" xfId="21"/>
    <cellStyle name="20% - Accent1 2" xfId="22"/>
    <cellStyle name="20% - Accent1 2 2" xfId="23"/>
    <cellStyle name="20% - Accent1 2 3" xfId="24"/>
    <cellStyle name="20% - Accent1 2 4" xfId="25"/>
    <cellStyle name="20% - Accent1 3" xfId="26"/>
    <cellStyle name="20% - Accent1 3 2" xfId="27"/>
    <cellStyle name="20% - Accent1 3 3" xfId="28"/>
    <cellStyle name="20% - Accent1 4" xfId="29"/>
    <cellStyle name="20% - Accent1 5" xfId="30"/>
    <cellStyle name="20% - Accent1 6" xfId="31"/>
    <cellStyle name="20% - Accent1 7" xfId="32"/>
    <cellStyle name="20% - Accent1 8" xfId="33"/>
    <cellStyle name="20% - Accent2 2" xfId="34"/>
    <cellStyle name="20% - Accent2 2 2" xfId="35"/>
    <cellStyle name="20% - Accent2 2 3" xfId="36"/>
    <cellStyle name="20% - Accent2 2 4" xfId="37"/>
    <cellStyle name="20% - Accent2 3" xfId="38"/>
    <cellStyle name="20% - Accent2 3 2" xfId="39"/>
    <cellStyle name="20% - Accent2 3 3" xfId="40"/>
    <cellStyle name="20% - Accent2 4" xfId="41"/>
    <cellStyle name="20% - Accent2 5" xfId="42"/>
    <cellStyle name="20% - Accent2 6" xfId="43"/>
    <cellStyle name="20% - Accent2 7" xfId="44"/>
    <cellStyle name="20% - Accent2 8" xfId="45"/>
    <cellStyle name="20% - Accent3 2" xfId="46"/>
    <cellStyle name="20% - Accent3 2 2" xfId="47"/>
    <cellStyle name="20% - Accent3 2 3" xfId="48"/>
    <cellStyle name="20% - Accent3 2 4" xfId="49"/>
    <cellStyle name="20% - Accent3 3" xfId="50"/>
    <cellStyle name="20% - Accent3 3 2" xfId="51"/>
    <cellStyle name="20% - Accent3 3 3" xfId="52"/>
    <cellStyle name="20% - Accent3 4" xfId="53"/>
    <cellStyle name="20% - Accent3 5" xfId="54"/>
    <cellStyle name="20% - Accent3 6" xfId="55"/>
    <cellStyle name="20% - Accent3 7" xfId="56"/>
    <cellStyle name="20% - Accent3 8" xfId="57"/>
    <cellStyle name="20% - Accent4 2" xfId="58"/>
    <cellStyle name="20% - Accent4 2 2" xfId="59"/>
    <cellStyle name="20% - Accent4 2 3" xfId="60"/>
    <cellStyle name="20% - Accent4 2 4" xfId="61"/>
    <cellStyle name="20% - Accent4 3" xfId="62"/>
    <cellStyle name="20% - Accent4 3 2" xfId="63"/>
    <cellStyle name="20% - Accent4 3 3" xfId="64"/>
    <cellStyle name="20% - Accent4 4" xfId="65"/>
    <cellStyle name="20% - Accent4 5" xfId="66"/>
    <cellStyle name="20% - Accent4 6" xfId="67"/>
    <cellStyle name="20% - Accent4 7" xfId="68"/>
    <cellStyle name="20% - Accent4 8" xfId="69"/>
    <cellStyle name="20% - Accent5 2" xfId="70"/>
    <cellStyle name="20% - Accent5 2 2" xfId="71"/>
    <cellStyle name="20% - Accent5 2 3" xfId="72"/>
    <cellStyle name="20% - Accent5 2 4" xfId="73"/>
    <cellStyle name="20% - Accent5 3" xfId="74"/>
    <cellStyle name="20% - Accent5 3 2" xfId="75"/>
    <cellStyle name="20% - Accent5 3 3" xfId="76"/>
    <cellStyle name="20% - Accent5 4" xfId="77"/>
    <cellStyle name="20% - Accent5 5" xfId="78"/>
    <cellStyle name="20% - Accent5 6" xfId="79"/>
    <cellStyle name="20% - Accent5 7" xfId="80"/>
    <cellStyle name="20% - Accent5 8" xfId="81"/>
    <cellStyle name="20% - Accent6 2" xfId="82"/>
    <cellStyle name="20% - Accent6 2 2" xfId="83"/>
    <cellStyle name="20% - Accent6 2 3" xfId="84"/>
    <cellStyle name="20% - Accent6 2 4" xfId="85"/>
    <cellStyle name="20% - Accent6 3" xfId="86"/>
    <cellStyle name="20% - Accent6 3 2" xfId="87"/>
    <cellStyle name="20% - Accent6 3 3" xfId="88"/>
    <cellStyle name="20% - Accent6 4" xfId="89"/>
    <cellStyle name="20% - Accent6 5" xfId="90"/>
    <cellStyle name="20% - Accent6 6" xfId="91"/>
    <cellStyle name="20% - Accent6 7" xfId="92"/>
    <cellStyle name="20% - Accent6 8" xfId="93"/>
    <cellStyle name="40% - Accent1 2" xfId="94"/>
    <cellStyle name="40% - Accent1 2 2" xfId="95"/>
    <cellStyle name="40% - Accent1 2 3" xfId="96"/>
    <cellStyle name="40% - Accent1 2 4" xfId="97"/>
    <cellStyle name="40% - Accent1 3" xfId="98"/>
    <cellStyle name="40% - Accent1 3 2" xfId="99"/>
    <cellStyle name="40% - Accent1 3 3" xfId="100"/>
    <cellStyle name="40% - Accent1 4" xfId="101"/>
    <cellStyle name="40% - Accent1 5" xfId="102"/>
    <cellStyle name="40% - Accent1 6" xfId="103"/>
    <cellStyle name="40% - Accent1 7" xfId="104"/>
    <cellStyle name="40% - Accent1 8" xfId="105"/>
    <cellStyle name="40% - Accent2 2" xfId="106"/>
    <cellStyle name="40% - Accent2 2 2" xfId="107"/>
    <cellStyle name="40% - Accent2 2 3" xfId="108"/>
    <cellStyle name="40% - Accent2 2 4" xfId="109"/>
    <cellStyle name="40% - Accent2 3" xfId="110"/>
    <cellStyle name="40% - Accent2 3 2" xfId="111"/>
    <cellStyle name="40% - Accent2 3 3" xfId="112"/>
    <cellStyle name="40% - Accent2 4" xfId="113"/>
    <cellStyle name="40% - Accent2 5" xfId="114"/>
    <cellStyle name="40% - Accent2 6" xfId="115"/>
    <cellStyle name="40% - Accent2 7" xfId="116"/>
    <cellStyle name="40% - Accent2 8" xfId="117"/>
    <cellStyle name="40% - Accent3 2" xfId="118"/>
    <cellStyle name="40% - Accent3 2 2" xfId="119"/>
    <cellStyle name="40% - Accent3 2 3" xfId="120"/>
    <cellStyle name="40% - Accent3 2 4" xfId="121"/>
    <cellStyle name="40% - Accent3 3" xfId="122"/>
    <cellStyle name="40% - Accent3 3 2" xfId="123"/>
    <cellStyle name="40% - Accent3 3 3" xfId="124"/>
    <cellStyle name="40% - Accent3 4" xfId="125"/>
    <cellStyle name="40% - Accent3 5" xfId="126"/>
    <cellStyle name="40% - Accent3 6" xfId="127"/>
    <cellStyle name="40% - Accent3 7" xfId="128"/>
    <cellStyle name="40% - Accent3 8" xfId="129"/>
    <cellStyle name="40% - Accent4 2" xfId="130"/>
    <cellStyle name="40% - Accent4 2 2" xfId="131"/>
    <cellStyle name="40% - Accent4 2 3" xfId="132"/>
    <cellStyle name="40% - Accent4 2 4" xfId="133"/>
    <cellStyle name="40% - Accent4 3" xfId="134"/>
    <cellStyle name="40% - Accent4 3 2" xfId="135"/>
    <cellStyle name="40% - Accent4 3 3" xfId="136"/>
    <cellStyle name="40% - Accent4 4" xfId="137"/>
    <cellStyle name="40% - Accent4 5" xfId="138"/>
    <cellStyle name="40% - Accent4 6" xfId="139"/>
    <cellStyle name="40% - Accent4 7" xfId="140"/>
    <cellStyle name="40% - Accent4 8" xfId="141"/>
    <cellStyle name="40% - Accent5 2" xfId="142"/>
    <cellStyle name="40% - Accent5 2 2" xfId="143"/>
    <cellStyle name="40% - Accent5 2 3" xfId="144"/>
    <cellStyle name="40% - Accent5 2 4" xfId="145"/>
    <cellStyle name="40% - Accent5 3" xfId="146"/>
    <cellStyle name="40% - Accent5 3 2" xfId="147"/>
    <cellStyle name="40% - Accent5 3 3" xfId="148"/>
    <cellStyle name="40% - Accent5 4" xfId="149"/>
    <cellStyle name="40% - Accent5 5" xfId="150"/>
    <cellStyle name="40% - Accent5 6" xfId="151"/>
    <cellStyle name="40% - Accent5 7" xfId="152"/>
    <cellStyle name="40% - Accent5 8" xfId="153"/>
    <cellStyle name="40% - Accent6 2" xfId="154"/>
    <cellStyle name="40% - Accent6 2 2" xfId="155"/>
    <cellStyle name="40% - Accent6 2 3" xfId="156"/>
    <cellStyle name="40% - Accent6 2 4" xfId="157"/>
    <cellStyle name="40% - Accent6 3" xfId="158"/>
    <cellStyle name="40% - Accent6 3 2" xfId="159"/>
    <cellStyle name="40% - Accent6 3 3" xfId="160"/>
    <cellStyle name="40% - Accent6 4" xfId="161"/>
    <cellStyle name="40% - Accent6 5" xfId="162"/>
    <cellStyle name="40% - Accent6 6" xfId="163"/>
    <cellStyle name="40% - Accent6 7" xfId="164"/>
    <cellStyle name="40% - Accent6 8" xfId="165"/>
    <cellStyle name="60% - Accent1 2" xfId="166"/>
    <cellStyle name="60% - Accent1 2 2" xfId="167"/>
    <cellStyle name="60% - Accent1 2 3" xfId="168"/>
    <cellStyle name="60% - Accent1 2 4" xfId="169"/>
    <cellStyle name="60% - Accent1 3" xfId="170"/>
    <cellStyle name="60% - Accent1 3 2" xfId="171"/>
    <cellStyle name="60% - Accent1 4" xfId="172"/>
    <cellStyle name="60% - Accent1 5" xfId="173"/>
    <cellStyle name="60% - Accent1 6" xfId="174"/>
    <cellStyle name="60% - Accent1 7" xfId="175"/>
    <cellStyle name="60% - Accent1 8" xfId="176"/>
    <cellStyle name="60% - Accent2 2" xfId="177"/>
    <cellStyle name="60% - Accent2 2 2" xfId="178"/>
    <cellStyle name="60% - Accent2 2 3" xfId="179"/>
    <cellStyle name="60% - Accent2 2 4" xfId="180"/>
    <cellStyle name="60% - Accent2 3" xfId="181"/>
    <cellStyle name="60% - Accent2 3 2" xfId="182"/>
    <cellStyle name="60% - Accent2 4" xfId="183"/>
    <cellStyle name="60% - Accent2 5" xfId="184"/>
    <cellStyle name="60% - Accent2 6" xfId="185"/>
    <cellStyle name="60% - Accent2 7" xfId="186"/>
    <cellStyle name="60% - Accent2 8" xfId="187"/>
    <cellStyle name="60% - Accent3 2" xfId="188"/>
    <cellStyle name="60% - Accent3 2 2" xfId="189"/>
    <cellStyle name="60% - Accent3 2 3" xfId="190"/>
    <cellStyle name="60% - Accent3 2 4" xfId="191"/>
    <cellStyle name="60% - Accent3 3" xfId="192"/>
    <cellStyle name="60% - Accent3 3 2" xfId="193"/>
    <cellStyle name="60% - Accent3 4" xfId="194"/>
    <cellStyle name="60% - Accent3 5" xfId="195"/>
    <cellStyle name="60% - Accent3 6" xfId="196"/>
    <cellStyle name="60% - Accent3 7" xfId="197"/>
    <cellStyle name="60% - Accent3 8" xfId="198"/>
    <cellStyle name="60% - Accent4 2" xfId="199"/>
    <cellStyle name="60% - Accent4 2 2" xfId="200"/>
    <cellStyle name="60% - Accent4 2 3" xfId="201"/>
    <cellStyle name="60% - Accent4 2 4" xfId="202"/>
    <cellStyle name="60% - Accent4 3" xfId="203"/>
    <cellStyle name="60% - Accent4 3 2" xfId="204"/>
    <cellStyle name="60% - Accent4 4" xfId="205"/>
    <cellStyle name="60% - Accent4 5" xfId="206"/>
    <cellStyle name="60% - Accent4 6" xfId="207"/>
    <cellStyle name="60% - Accent4 7" xfId="208"/>
    <cellStyle name="60% - Accent4 8" xfId="209"/>
    <cellStyle name="60% - Accent5 2" xfId="210"/>
    <cellStyle name="60% - Accent5 2 2" xfId="211"/>
    <cellStyle name="60% - Accent5 2 3" xfId="212"/>
    <cellStyle name="60% - Accent5 2 4" xfId="213"/>
    <cellStyle name="60% - Accent5 3" xfId="214"/>
    <cellStyle name="60% - Accent5 3 2" xfId="215"/>
    <cellStyle name="60% - Accent5 4" xfId="216"/>
    <cellStyle name="60% - Accent5 5" xfId="217"/>
    <cellStyle name="60% - Accent5 6" xfId="218"/>
    <cellStyle name="60% - Accent5 7" xfId="219"/>
    <cellStyle name="60% - Accent5 8" xfId="220"/>
    <cellStyle name="60% - Accent6 2" xfId="221"/>
    <cellStyle name="60% - Accent6 2 2" xfId="222"/>
    <cellStyle name="60% - Accent6 2 3" xfId="223"/>
    <cellStyle name="60% - Accent6 2 4" xfId="224"/>
    <cellStyle name="60% - Accent6 3" xfId="225"/>
    <cellStyle name="60% - Accent6 3 2" xfId="226"/>
    <cellStyle name="60% - Accent6 4" xfId="227"/>
    <cellStyle name="60% - Accent6 5" xfId="228"/>
    <cellStyle name="60% - Accent6 6" xfId="229"/>
    <cellStyle name="60% - Accent6 7" xfId="230"/>
    <cellStyle name="60% - Accent6 8" xfId="231"/>
    <cellStyle name="Accent1 2" xfId="232"/>
    <cellStyle name="Accent1 2 2" xfId="233"/>
    <cellStyle name="Accent1 2 3" xfId="234"/>
    <cellStyle name="Accent1 2 4" xfId="235"/>
    <cellStyle name="Accent1 3" xfId="236"/>
    <cellStyle name="Accent1 3 2" xfId="237"/>
    <cellStyle name="Accent1 4" xfId="238"/>
    <cellStyle name="Accent1 5" xfId="239"/>
    <cellStyle name="Accent1 6" xfId="240"/>
    <cellStyle name="Accent1 7" xfId="241"/>
    <cellStyle name="Accent1 8" xfId="242"/>
    <cellStyle name="Accent2 2" xfId="243"/>
    <cellStyle name="Accent2 2 2" xfId="244"/>
    <cellStyle name="Accent2 2 3" xfId="245"/>
    <cellStyle name="Accent2 2 4" xfId="246"/>
    <cellStyle name="Accent2 3" xfId="247"/>
    <cellStyle name="Accent2 3 2" xfId="248"/>
    <cellStyle name="Accent2 4" xfId="249"/>
    <cellStyle name="Accent2 5" xfId="250"/>
    <cellStyle name="Accent2 6" xfId="251"/>
    <cellStyle name="Accent2 7" xfId="252"/>
    <cellStyle name="Accent2 8" xfId="253"/>
    <cellStyle name="Accent3 2" xfId="254"/>
    <cellStyle name="Accent3 2 2" xfId="255"/>
    <cellStyle name="Accent3 2 3" xfId="256"/>
    <cellStyle name="Accent3 2 4" xfId="257"/>
    <cellStyle name="Accent3 3" xfId="258"/>
    <cellStyle name="Accent3 3 2" xfId="259"/>
    <cellStyle name="Accent3 4" xfId="260"/>
    <cellStyle name="Accent3 5" xfId="261"/>
    <cellStyle name="Accent3 6" xfId="262"/>
    <cellStyle name="Accent3 7" xfId="263"/>
    <cellStyle name="Accent3 8" xfId="264"/>
    <cellStyle name="Accent4 2" xfId="265"/>
    <cellStyle name="Accent4 2 2" xfId="266"/>
    <cellStyle name="Accent4 2 3" xfId="267"/>
    <cellStyle name="Accent4 2 4" xfId="268"/>
    <cellStyle name="Accent4 3" xfId="269"/>
    <cellStyle name="Accent4 3 2" xfId="270"/>
    <cellStyle name="Accent4 4" xfId="271"/>
    <cellStyle name="Accent4 5" xfId="272"/>
    <cellStyle name="Accent4 6" xfId="273"/>
    <cellStyle name="Accent4 7" xfId="274"/>
    <cellStyle name="Accent4 8" xfId="275"/>
    <cellStyle name="Accent5 2" xfId="276"/>
    <cellStyle name="Accent5 2 2" xfId="277"/>
    <cellStyle name="Accent5 2 3" xfId="278"/>
    <cellStyle name="Accent5 2 4" xfId="279"/>
    <cellStyle name="Accent5 3" xfId="280"/>
    <cellStyle name="Accent5 3 2" xfId="281"/>
    <cellStyle name="Accent5 4" xfId="282"/>
    <cellStyle name="Accent5 5" xfId="283"/>
    <cellStyle name="Accent5 6" xfId="284"/>
    <cellStyle name="Accent5 7" xfId="285"/>
    <cellStyle name="Accent5 8" xfId="286"/>
    <cellStyle name="Accent6 2" xfId="287"/>
    <cellStyle name="Accent6 2 2" xfId="288"/>
    <cellStyle name="Accent6 2 3" xfId="289"/>
    <cellStyle name="Accent6 2 4" xfId="290"/>
    <cellStyle name="Accent6 3" xfId="291"/>
    <cellStyle name="Accent6 3 2" xfId="292"/>
    <cellStyle name="Accent6 4" xfId="293"/>
    <cellStyle name="Accent6 5" xfId="294"/>
    <cellStyle name="Accent6 6" xfId="295"/>
    <cellStyle name="Accent6 7" xfId="296"/>
    <cellStyle name="Accent6 8" xfId="297"/>
    <cellStyle name="Ani" xfId="298"/>
    <cellStyle name="annee semestre" xfId="299"/>
    <cellStyle name="Bad 2" xfId="300"/>
    <cellStyle name="Bad 2 2" xfId="301"/>
    <cellStyle name="Bad 2 3" xfId="302"/>
    <cellStyle name="Bad 2 4" xfId="303"/>
    <cellStyle name="Bad 3" xfId="304"/>
    <cellStyle name="Bad 3 2" xfId="305"/>
    <cellStyle name="Bad 4" xfId="306"/>
    <cellStyle name="Bad 5" xfId="307"/>
    <cellStyle name="Bad 6" xfId="308"/>
    <cellStyle name="Bad 7" xfId="309"/>
    <cellStyle name="Bad 8" xfId="310"/>
    <cellStyle name="caché" xfId="311"/>
    <cellStyle name="Calculation 2" xfId="312"/>
    <cellStyle name="Calculation 2 2" xfId="313"/>
    <cellStyle name="Calculation 2 3" xfId="314"/>
    <cellStyle name="Calculation 2 4" xfId="315"/>
    <cellStyle name="Calculation 2_10-WRD_charts_v1" xfId="316"/>
    <cellStyle name="Calculation 3" xfId="317"/>
    <cellStyle name="Calculation 3 2" xfId="318"/>
    <cellStyle name="Calculation 4" xfId="319"/>
    <cellStyle name="Calculation 5" xfId="320"/>
    <cellStyle name="Calculation 6" xfId="321"/>
    <cellStyle name="Calculation 7" xfId="322"/>
    <cellStyle name="Calculation 8" xfId="323"/>
    <cellStyle name="Check Cell 2" xfId="324"/>
    <cellStyle name="Check Cell 2 2" xfId="325"/>
    <cellStyle name="Check Cell 2 3" xfId="326"/>
    <cellStyle name="Check Cell 2 4" xfId="327"/>
    <cellStyle name="Check Cell 2_10-WRD_charts_v1" xfId="328"/>
    <cellStyle name="Check Cell 3" xfId="329"/>
    <cellStyle name="Check Cell 3 2" xfId="330"/>
    <cellStyle name="Check Cell 4" xfId="331"/>
    <cellStyle name="Check Cell 5" xfId="332"/>
    <cellStyle name="Check Cell 6" xfId="333"/>
    <cellStyle name="Check Cell 7" xfId="334"/>
    <cellStyle name="Check Cell 8" xfId="335"/>
    <cellStyle name="Checksum" xfId="336"/>
    <cellStyle name="clsAltData" xfId="337"/>
    <cellStyle name="clsAltData 2" xfId="338"/>
    <cellStyle name="clsAltData 2 2" xfId="339"/>
    <cellStyle name="clsAltMRVData" xfId="340"/>
    <cellStyle name="clsAltMRVData 2" xfId="341"/>
    <cellStyle name="clsAltMRVData 2 2" xfId="342"/>
    <cellStyle name="clsAltRowHeader" xfId="343"/>
    <cellStyle name="clsAltRowHeader 2" xfId="344"/>
    <cellStyle name="clsBlank" xfId="345"/>
    <cellStyle name="clsBlank 2" xfId="346"/>
    <cellStyle name="clsBlank 2 2" xfId="347"/>
    <cellStyle name="clsBlank 2 3" xfId="348"/>
    <cellStyle name="clsColumnHeader" xfId="349"/>
    <cellStyle name="clsColumnHeader 2" xfId="350"/>
    <cellStyle name="clsColumnHeader 2 2" xfId="351"/>
    <cellStyle name="clsColumnHeader 2 3" xfId="352"/>
    <cellStyle name="clsColumnHeader1" xfId="353"/>
    <cellStyle name="clsColumnHeader1 2" xfId="354"/>
    <cellStyle name="clsColumnHeader1 3" xfId="355"/>
    <cellStyle name="clsColumnHeader2" xfId="356"/>
    <cellStyle name="clsColumnHeader2 2" xfId="357"/>
    <cellStyle name="clsColumnHeader2 3" xfId="358"/>
    <cellStyle name="clsData" xfId="359"/>
    <cellStyle name="clsData 2" xfId="360"/>
    <cellStyle name="clsData 2 2" xfId="361"/>
    <cellStyle name="clsDefault" xfId="362"/>
    <cellStyle name="clsDefault 2" xfId="363"/>
    <cellStyle name="clsDefault 2 2" xfId="364"/>
    <cellStyle name="clsDefault 2 3" xfId="365"/>
    <cellStyle name="clsFooter" xfId="366"/>
    <cellStyle name="clsIndexTableData" xfId="367"/>
    <cellStyle name="clsIndexTableData 2" xfId="368"/>
    <cellStyle name="clsIndexTableData 2 2" xfId="369"/>
    <cellStyle name="clsIndexTableData 2 3" xfId="370"/>
    <cellStyle name="clsIndexTableHdr" xfId="371"/>
    <cellStyle name="clsIndexTableHdr 2" xfId="372"/>
    <cellStyle name="clsIndexTableHdr 2 2" xfId="373"/>
    <cellStyle name="clsIndexTableHdr 2 3" xfId="374"/>
    <cellStyle name="clsIndexTableTitle" xfId="375"/>
    <cellStyle name="clsIndexTableTitle 2" xfId="376"/>
    <cellStyle name="clsIndexTableTitle 2 2" xfId="377"/>
    <cellStyle name="clsIndexTableTitle 2 3" xfId="378"/>
    <cellStyle name="clsMRVData" xfId="379"/>
    <cellStyle name="clsMRVData 2" xfId="380"/>
    <cellStyle name="clsMRVData 2 2" xfId="381"/>
    <cellStyle name="clsMRVRow" xfId="382"/>
    <cellStyle name="clsMRVRow 2" xfId="383"/>
    <cellStyle name="clsMRVRow 3" xfId="384"/>
    <cellStyle name="clsReportFooter" xfId="385"/>
    <cellStyle name="clsReportFooter 2" xfId="386"/>
    <cellStyle name="clsReportFooter 2 2" xfId="387"/>
    <cellStyle name="clsReportHeader" xfId="388"/>
    <cellStyle name="clsReportHeader 2" xfId="389"/>
    <cellStyle name="clsReportHeader 2 2" xfId="390"/>
    <cellStyle name="clsRowHeader" xfId="391"/>
    <cellStyle name="clsRowHeader 2" xfId="392"/>
    <cellStyle name="clsRowHeader 2 2" xfId="393"/>
    <cellStyle name="clsRptComment" xfId="394"/>
    <cellStyle name="clsRptComment 2" xfId="395"/>
    <cellStyle name="clsScale" xfId="396"/>
    <cellStyle name="clsScale 2" xfId="397"/>
    <cellStyle name="clsScale 2 2" xfId="398"/>
    <cellStyle name="clsScale 2 3" xfId="399"/>
    <cellStyle name="clsSection" xfId="400"/>
    <cellStyle name="clsSection 2" xfId="401"/>
    <cellStyle name="clsSection 2 2" xfId="402"/>
    <cellStyle name="clsSection 2 3" xfId="403"/>
    <cellStyle name="Column label" xfId="404"/>
    <cellStyle name="Column label (left aligned)" xfId="405"/>
    <cellStyle name="Column label (no wrap)" xfId="406"/>
    <cellStyle name="Column label (not bold)" xfId="407"/>
    <cellStyle name="Comma 10" xfId="408"/>
    <cellStyle name="Comma 10 2" xfId="409"/>
    <cellStyle name="Comma 11" xfId="410"/>
    <cellStyle name="Comma 12" xfId="411"/>
    <cellStyle name="Comma 13" xfId="412"/>
    <cellStyle name="Comma 13 2" xfId="413"/>
    <cellStyle name="Comma 13 2 2" xfId="414"/>
    <cellStyle name="Comma 13 2 2 2" xfId="415"/>
    <cellStyle name="Comma 13 2 3" xfId="416"/>
    <cellStyle name="Comma 13 2 4" xfId="417"/>
    <cellStyle name="Comma 13 2 5" xfId="418"/>
    <cellStyle name="Comma 13 2 6" xfId="419"/>
    <cellStyle name="Comma 13 3" xfId="420"/>
    <cellStyle name="Comma 13 3 2" xfId="421"/>
    <cellStyle name="Comma 13 4" xfId="422"/>
    <cellStyle name="Comma 13 5" xfId="423"/>
    <cellStyle name="Comma 13 6" xfId="424"/>
    <cellStyle name="Comma 14" xfId="425"/>
    <cellStyle name="Comma 2" xfId="426"/>
    <cellStyle name="Comma 2 2" xfId="427"/>
    <cellStyle name="Comma 2 2 2" xfId="428"/>
    <cellStyle name="Comma 2 2 3" xfId="429"/>
    <cellStyle name="Comma 2 3" xfId="430"/>
    <cellStyle name="Comma 2 4" xfId="431"/>
    <cellStyle name="Comma 2 5" xfId="432"/>
    <cellStyle name="Comma 2 7" xfId="433"/>
    <cellStyle name="Comma 3" xfId="434"/>
    <cellStyle name="Comma 3 2" xfId="435"/>
    <cellStyle name="Comma 3 2 2" xfId="436"/>
    <cellStyle name="Comma 3 3" xfId="437"/>
    <cellStyle name="Comma 3 4" xfId="438"/>
    <cellStyle name="Comma 3 5" xfId="439"/>
    <cellStyle name="Comma 3 6" xfId="440"/>
    <cellStyle name="Comma 4" xfId="441"/>
    <cellStyle name="Comma 4 2" xfId="442"/>
    <cellStyle name="Comma 5" xfId="443"/>
    <cellStyle name="Comma 5 2" xfId="444"/>
    <cellStyle name="Comma 5 2 2" xfId="445"/>
    <cellStyle name="Comma 5 2 3" xfId="446"/>
    <cellStyle name="Comma 5 3" xfId="447"/>
    <cellStyle name="Comma 5 4" xfId="448"/>
    <cellStyle name="Comma 6" xfId="449"/>
    <cellStyle name="Comma 6 2" xfId="450"/>
    <cellStyle name="Comma 6 3" xfId="451"/>
    <cellStyle name="Comma 7" xfId="452"/>
    <cellStyle name="Comma 7 2" xfId="453"/>
    <cellStyle name="Comma 7 3" xfId="454"/>
    <cellStyle name="Comma 8" xfId="455"/>
    <cellStyle name="Comma 8 2" xfId="456"/>
    <cellStyle name="Comma 8 3" xfId="457"/>
    <cellStyle name="Comma 9" xfId="458"/>
    <cellStyle name="Comma 9 2" xfId="459"/>
    <cellStyle name="Comma 9 3" xfId="460"/>
    <cellStyle name="Comma(0)" xfId="461"/>
    <cellStyle name="comma(1)" xfId="462"/>
    <cellStyle name="Comma(3)" xfId="463"/>
    <cellStyle name="Comma0" xfId="464"/>
    <cellStyle name="Comma[0]" xfId="465"/>
    <cellStyle name="Comma[1]" xfId="466"/>
    <cellStyle name="Currency (2dp)" xfId="467"/>
    <cellStyle name="Currency 2" xfId="468"/>
    <cellStyle name="Currency 3" xfId="469"/>
    <cellStyle name="Currency Dollar" xfId="470"/>
    <cellStyle name="Currency Dollar (2dp)" xfId="471"/>
    <cellStyle name="Currency EUR" xfId="472"/>
    <cellStyle name="Currency EUR (2dp)" xfId="473"/>
    <cellStyle name="Currency Euro" xfId="474"/>
    <cellStyle name="Currency Euro (2dp)" xfId="475"/>
    <cellStyle name="Currency GBP" xfId="476"/>
    <cellStyle name="Currency GBP (2dp)" xfId="477"/>
    <cellStyle name="Currency Pound" xfId="478"/>
    <cellStyle name="Currency Pound (2dp)" xfId="479"/>
    <cellStyle name="Currency USD" xfId="480"/>
    <cellStyle name="Currency USD (2dp)" xfId="481"/>
    <cellStyle name="Currency0" xfId="482"/>
    <cellStyle name="Date" xfId="483"/>
    <cellStyle name="Date (Month)" xfId="484"/>
    <cellStyle name="Date (Year)" xfId="485"/>
    <cellStyle name="données" xfId="486"/>
    <cellStyle name="donnéesbord" xfId="487"/>
    <cellStyle name="Explanatory Text 2" xfId="488"/>
    <cellStyle name="Explanatory Text 2 2" xfId="489"/>
    <cellStyle name="Explanatory Text 2 3" xfId="490"/>
    <cellStyle name="Explanatory Text 2 4" xfId="491"/>
    <cellStyle name="Explanatory Text 3" xfId="492"/>
    <cellStyle name="Explanatory Text 3 2" xfId="493"/>
    <cellStyle name="Explanatory Text 4" xfId="494"/>
    <cellStyle name="Explanatory Text 5" xfId="495"/>
    <cellStyle name="Explanatory Text 6" xfId="496"/>
    <cellStyle name="Explanatory Text 7" xfId="497"/>
    <cellStyle name="Explanatory Text 8" xfId="498"/>
    <cellStyle name="Ezres [0]_demo" xfId="499"/>
    <cellStyle name="Ezres_demo" xfId="500"/>
    <cellStyle name="Fixed" xfId="501"/>
    <cellStyle name="Followed Hyperlink 2" xfId="502"/>
    <cellStyle name="Followed Hyperlink 2 2" xfId="503"/>
    <cellStyle name="Good 2" xfId="504"/>
    <cellStyle name="Good 2 2" xfId="505"/>
    <cellStyle name="Good 2 3" xfId="506"/>
    <cellStyle name="Good 2 4" xfId="507"/>
    <cellStyle name="Good 3" xfId="508"/>
    <cellStyle name="Good 3 2" xfId="509"/>
    <cellStyle name="Good 4" xfId="510"/>
    <cellStyle name="Good 5" xfId="511"/>
    <cellStyle name="Good 6" xfId="512"/>
    <cellStyle name="Good 7" xfId="513"/>
    <cellStyle name="Good 8" xfId="514"/>
    <cellStyle name="H0" xfId="515"/>
    <cellStyle name="H1" xfId="516"/>
    <cellStyle name="H2" xfId="517"/>
    <cellStyle name="H3" xfId="518"/>
    <cellStyle name="H4" xfId="519"/>
    <cellStyle name="H5" xfId="520"/>
    <cellStyle name="Heading 1 2" xfId="521"/>
    <cellStyle name="Heading 1 2 2" xfId="522"/>
    <cellStyle name="Heading 1 2 3" xfId="523"/>
    <cellStyle name="Heading 1 2 4" xfId="524"/>
    <cellStyle name="Heading 1 2_10-WRD_charts_v1" xfId="525"/>
    <cellStyle name="Heading 1 3" xfId="526"/>
    <cellStyle name="Heading 1 3 2" xfId="527"/>
    <cellStyle name="Heading 1 4" xfId="528"/>
    <cellStyle name="Heading 1 5" xfId="529"/>
    <cellStyle name="Heading 1 6" xfId="530"/>
    <cellStyle name="Heading 1 7" xfId="531"/>
    <cellStyle name="Heading 1 8" xfId="532"/>
    <cellStyle name="Heading 2 2" xfId="533"/>
    <cellStyle name="Heading 2 2 2" xfId="534"/>
    <cellStyle name="Heading 2 2 3" xfId="535"/>
    <cellStyle name="Heading 2 2 4" xfId="536"/>
    <cellStyle name="Heading 2 2_10-WRD_charts_v1" xfId="537"/>
    <cellStyle name="Heading 2 3" xfId="538"/>
    <cellStyle name="Heading 2 3 2" xfId="539"/>
    <cellStyle name="Heading 2 4" xfId="540"/>
    <cellStyle name="Heading 2 5" xfId="541"/>
    <cellStyle name="Heading 2 6" xfId="542"/>
    <cellStyle name="Heading 2 7" xfId="543"/>
    <cellStyle name="Heading 2 8" xfId="544"/>
    <cellStyle name="Heading 3 2" xfId="545"/>
    <cellStyle name="Heading 3 2 2" xfId="546"/>
    <cellStyle name="Heading 3 2 3" xfId="547"/>
    <cellStyle name="Heading 3 2 4" xfId="548"/>
    <cellStyle name="Heading 3 2_10-WRD_charts_v1" xfId="549"/>
    <cellStyle name="Heading 3 3" xfId="550"/>
    <cellStyle name="Heading 3 3 2" xfId="551"/>
    <cellStyle name="Heading 3 4" xfId="552"/>
    <cellStyle name="Heading 3 5" xfId="553"/>
    <cellStyle name="Heading 3 6" xfId="554"/>
    <cellStyle name="Heading 3 7" xfId="555"/>
    <cellStyle name="Heading 3 8" xfId="556"/>
    <cellStyle name="Heading 4 2" xfId="557"/>
    <cellStyle name="Heading 4 2 2" xfId="558"/>
    <cellStyle name="Heading 4 2 3" xfId="559"/>
    <cellStyle name="Heading 4 2 4" xfId="560"/>
    <cellStyle name="Heading 4 3" xfId="561"/>
    <cellStyle name="Heading 4 3 2" xfId="562"/>
    <cellStyle name="Heading 4 4" xfId="563"/>
    <cellStyle name="Heading 4 5" xfId="564"/>
    <cellStyle name="Heading 4 6" xfId="565"/>
    <cellStyle name="Heading 4 7" xfId="566"/>
    <cellStyle name="Heading 4 8" xfId="567"/>
    <cellStyle name="Highlight" xfId="568"/>
    <cellStyle name="Hyperlink 2" xfId="569"/>
    <cellStyle name="Hyperlink 2 2" xfId="570"/>
    <cellStyle name="Hyperlink 3" xfId="571"/>
    <cellStyle name="Hyperlink 3 2" xfId="572"/>
    <cellStyle name="Hyperlink 3 3" xfId="573"/>
    <cellStyle name="Hyperlink 4" xfId="574"/>
    <cellStyle name="Hyperlink 4 2" xfId="575"/>
    <cellStyle name="Hyperlink 5" xfId="576"/>
    <cellStyle name="Hyperlink 5 2" xfId="577"/>
    <cellStyle name="Hyperlink 6" xfId="578"/>
    <cellStyle name="Hyperlink 7" xfId="579"/>
    <cellStyle name="Input 2" xfId="580"/>
    <cellStyle name="Input 2 2" xfId="581"/>
    <cellStyle name="Input 2 3" xfId="582"/>
    <cellStyle name="Input 2 4" xfId="583"/>
    <cellStyle name="Input 2_10-WRD_charts_v1" xfId="584"/>
    <cellStyle name="Input 3" xfId="585"/>
    <cellStyle name="Input 3 2" xfId="586"/>
    <cellStyle name="Input 4" xfId="587"/>
    <cellStyle name="Input 5" xfId="588"/>
    <cellStyle name="Input 6" xfId="589"/>
    <cellStyle name="Input 7" xfId="590"/>
    <cellStyle name="Input 8" xfId="591"/>
    <cellStyle name="Input calculation" xfId="592"/>
    <cellStyle name="Input data" xfId="593"/>
    <cellStyle name="Input estimate" xfId="594"/>
    <cellStyle name="Input link" xfId="595"/>
    <cellStyle name="Input link (different workbook)" xfId="596"/>
    <cellStyle name="Input parameter" xfId="597"/>
    <cellStyle name="Linked Cell 2" xfId="598"/>
    <cellStyle name="Linked Cell 2 2" xfId="599"/>
    <cellStyle name="Linked Cell 2 3" xfId="600"/>
    <cellStyle name="Linked Cell 2 4" xfId="601"/>
    <cellStyle name="Linked Cell 2_10-WRD_charts_v1" xfId="602"/>
    <cellStyle name="Linked Cell 3" xfId="603"/>
    <cellStyle name="Linked Cell 3 2" xfId="604"/>
    <cellStyle name="Linked Cell 4" xfId="605"/>
    <cellStyle name="Linked Cell 5" xfId="606"/>
    <cellStyle name="Linked Cell 6" xfId="607"/>
    <cellStyle name="Linked Cell 7" xfId="608"/>
    <cellStyle name="Linked Cell 8" xfId="609"/>
    <cellStyle name="Millares_Hoja1" xfId="610"/>
    <cellStyle name="Name" xfId="611"/>
    <cellStyle name="Neutral 2" xfId="612"/>
    <cellStyle name="Neutral 2 2" xfId="613"/>
    <cellStyle name="Neutral 2 3" xfId="614"/>
    <cellStyle name="Neutral 2 4" xfId="615"/>
    <cellStyle name="Neutral 3" xfId="616"/>
    <cellStyle name="Neutral 3 2" xfId="617"/>
    <cellStyle name="Neutral 4" xfId="618"/>
    <cellStyle name="Neutral 5" xfId="619"/>
    <cellStyle name="Neutral 6" xfId="620"/>
    <cellStyle name="Neutral 7" xfId="621"/>
    <cellStyle name="Neutral 8" xfId="622"/>
    <cellStyle name="Normal 10" xfId="623"/>
    <cellStyle name="Normal 10 2" xfId="624"/>
    <cellStyle name="Normal 10 2 2" xfId="625"/>
    <cellStyle name="Normal 10 2 3" xfId="626"/>
    <cellStyle name="Normal 10 3" xfId="627"/>
    <cellStyle name="Normal 10 4" xfId="628"/>
    <cellStyle name="Normal 10 5" xfId="629"/>
    <cellStyle name="Normal 11" xfId="630"/>
    <cellStyle name="Normal 11 2" xfId="631"/>
    <cellStyle name="Normal 11 3" xfId="632"/>
    <cellStyle name="Normal 12" xfId="633"/>
    <cellStyle name="Normal 12 2" xfId="634"/>
    <cellStyle name="Normal 12 3" xfId="635"/>
    <cellStyle name="Normal 12 4" xfId="636"/>
    <cellStyle name="Normal 13" xfId="637"/>
    <cellStyle name="Normal 13 2" xfId="638"/>
    <cellStyle name="Normal 13 3" xfId="639"/>
    <cellStyle name="Normal 14" xfId="640"/>
    <cellStyle name="Normal 14 2" xfId="641"/>
    <cellStyle name="Normal 14 3" xfId="642"/>
    <cellStyle name="Normal 15" xfId="643"/>
    <cellStyle name="Normal 15 2" xfId="644"/>
    <cellStyle name="Normal 15 2 2" xfId="645"/>
    <cellStyle name="Normal 15 2 3" xfId="646"/>
    <cellStyle name="Normal 15 3" xfId="647"/>
    <cellStyle name="Normal 15 4" xfId="648"/>
    <cellStyle name="Normal 16" xfId="649"/>
    <cellStyle name="Normal 16 2" xfId="650"/>
    <cellStyle name="Normal 16 2 2" xfId="651"/>
    <cellStyle name="Normal 16 2 3" xfId="652"/>
    <cellStyle name="Normal 16 3" xfId="653"/>
    <cellStyle name="Normal 16 4" xfId="654"/>
    <cellStyle name="Normal 17" xfId="655"/>
    <cellStyle name="Normal 17 2" xfId="656"/>
    <cellStyle name="Normal 17 2 2" xfId="657"/>
    <cellStyle name="Normal 17 2 3" xfId="658"/>
    <cellStyle name="Normal 17 3" xfId="659"/>
    <cellStyle name="Normal 17 4" xfId="660"/>
    <cellStyle name="Normal 18" xfId="661"/>
    <cellStyle name="Normal 18 2" xfId="662"/>
    <cellStyle name="Normal 18 3" xfId="663"/>
    <cellStyle name="Normal 19" xfId="664"/>
    <cellStyle name="Normal 19 2" xfId="665"/>
    <cellStyle name="Normal 19 3" xfId="666"/>
    <cellStyle name="Normal 2" xfId="667"/>
    <cellStyle name="Normal 2 10" xfId="668"/>
    <cellStyle name="Normal 2 11" xfId="669"/>
    <cellStyle name="Normal 2 12" xfId="670"/>
    <cellStyle name="Normal 2 2" xfId="671"/>
    <cellStyle name="Normal 2 2 2" xfId="672"/>
    <cellStyle name="Normal 2 2 2 2" xfId="673"/>
    <cellStyle name="Normal 2 2 2 2 2" xfId="674"/>
    <cellStyle name="Normal 2 2 2 2 3" xfId="675"/>
    <cellStyle name="Normal 2 2 2 3" xfId="676"/>
    <cellStyle name="Normal 2 2 2_10-WRD_charts_v1" xfId="677"/>
    <cellStyle name="Normal 2 2 3" xfId="678"/>
    <cellStyle name="Normal 2 2 3 2" xfId="679"/>
    <cellStyle name="Normal 2 2 4" xfId="680"/>
    <cellStyle name="Normal 2 2 5" xfId="681"/>
    <cellStyle name="Normal 2 2 6" xfId="682"/>
    <cellStyle name="Normal 2 2 7" xfId="683"/>
    <cellStyle name="Normal 2 2 8" xfId="684"/>
    <cellStyle name="Normal 2 3" xfId="685"/>
    <cellStyle name="Normal 2 3 2" xfId="686"/>
    <cellStyle name="Normal 2 3 2 2" xfId="687"/>
    <cellStyle name="Normal 2 3 3" xfId="688"/>
    <cellStyle name="Normal 2 4" xfId="689"/>
    <cellStyle name="Normal 2 4 2" xfId="690"/>
    <cellStyle name="Normal 2 5" xfId="691"/>
    <cellStyle name="Normal 2 5 2" xfId="692"/>
    <cellStyle name="Normal 2 5 3" xfId="693"/>
    <cellStyle name="Normal 2 5 4" xfId="694"/>
    <cellStyle name="Normal 2 5_10-WRD_charts_v1" xfId="695"/>
    <cellStyle name="Normal 2 6" xfId="696"/>
    <cellStyle name="Normal 2 7" xfId="697"/>
    <cellStyle name="Normal 2 8" xfId="698"/>
    <cellStyle name="Normal 2 9" xfId="699"/>
    <cellStyle name="Normal 20" xfId="700"/>
    <cellStyle name="Normal 20 2" xfId="701"/>
    <cellStyle name="Normal 20 3" xfId="702"/>
    <cellStyle name="Normal 21" xfId="703"/>
    <cellStyle name="Normal 21 2" xfId="704"/>
    <cellStyle name="Normal 21 3" xfId="705"/>
    <cellStyle name="Normal 22" xfId="706"/>
    <cellStyle name="Normal 22 2" xfId="707"/>
    <cellStyle name="Normal 22 3" xfId="708"/>
    <cellStyle name="Normal 23" xfId="709"/>
    <cellStyle name="Normal 23 2" xfId="710"/>
    <cellStyle name="Normal 23 3" xfId="711"/>
    <cellStyle name="Normal 24" xfId="712"/>
    <cellStyle name="Normal 24 2" xfId="713"/>
    <cellStyle name="Normal 25" xfId="714"/>
    <cellStyle name="Normal 25 2" xfId="715"/>
    <cellStyle name="Normal 25 3" xfId="716"/>
    <cellStyle name="Normal 26" xfId="717"/>
    <cellStyle name="Normal 26 2" xfId="718"/>
    <cellStyle name="Normal 26 3" xfId="719"/>
    <cellStyle name="Normal 27" xfId="720"/>
    <cellStyle name="Normal 27 2" xfId="721"/>
    <cellStyle name="Normal 27 3" xfId="722"/>
    <cellStyle name="Normal 28" xfId="723"/>
    <cellStyle name="Normal 28 2" xfId="724"/>
    <cellStyle name="Normal 28 3" xfId="725"/>
    <cellStyle name="Normal 29" xfId="726"/>
    <cellStyle name="Normal 29 2" xfId="727"/>
    <cellStyle name="Normal 29 3" xfId="728"/>
    <cellStyle name="Normal 3" xfId="729"/>
    <cellStyle name="Normal 3 2" xfId="730"/>
    <cellStyle name="Normal 3 3" xfId="731"/>
    <cellStyle name="Normal 3 3 2" xfId="732"/>
    <cellStyle name="Normal 3 4" xfId="733"/>
    <cellStyle name="Normal 3 5" xfId="734"/>
    <cellStyle name="Normal 3 6" xfId="735"/>
    <cellStyle name="Normal 3 7" xfId="736"/>
    <cellStyle name="Normal 3 8" xfId="737"/>
    <cellStyle name="Normal 3 9" xfId="738"/>
    <cellStyle name="Normal 30" xfId="739"/>
    <cellStyle name="Normal 30 2" xfId="740"/>
    <cellStyle name="Normal 30 3" xfId="741"/>
    <cellStyle name="Normal 31" xfId="742"/>
    <cellStyle name="Normal 31 2" xfId="743"/>
    <cellStyle name="Normal 31 3" xfId="744"/>
    <cellStyle name="Normal 31 4" xfId="745"/>
    <cellStyle name="Normal 32" xfId="746"/>
    <cellStyle name="Normal 32 2" xfId="747"/>
    <cellStyle name="Normal 32 3" xfId="748"/>
    <cellStyle name="Normal 33" xfId="749"/>
    <cellStyle name="Normal 33 2" xfId="750"/>
    <cellStyle name="Normal 34" xfId="751"/>
    <cellStyle name="Normal 35" xfId="752"/>
    <cellStyle name="Normal 35 2" xfId="753"/>
    <cellStyle name="Normal 35 3" xfId="754"/>
    <cellStyle name="Normal 36" xfId="755"/>
    <cellStyle name="Normal 36 2" xfId="756"/>
    <cellStyle name="Normal 36 3" xfId="757"/>
    <cellStyle name="Normal 36 4" xfId="758"/>
    <cellStyle name="Normal 37" xfId="759"/>
    <cellStyle name="Normal 37 2" xfId="760"/>
    <cellStyle name="Normal 37 3" xfId="761"/>
    <cellStyle name="Normal 38" xfId="762"/>
    <cellStyle name="Normal 39" xfId="763"/>
    <cellStyle name="Normal 39 2" xfId="764"/>
    <cellStyle name="Normal 3_10-WRD_charts_v1" xfId="765"/>
    <cellStyle name="Normal 4" xfId="766"/>
    <cellStyle name="Normal 4 2" xfId="767"/>
    <cellStyle name="Normal 4 2 2" xfId="768"/>
    <cellStyle name="Normal 4 2 3" xfId="769"/>
    <cellStyle name="Normal 4 3" xfId="770"/>
    <cellStyle name="Normal 4 4" xfId="771"/>
    <cellStyle name="Normal 4 5" xfId="772"/>
    <cellStyle name="Normal 40" xfId="773"/>
    <cellStyle name="Normal 40 2" xfId="774"/>
    <cellStyle name="Normal 40 3" xfId="775"/>
    <cellStyle name="Normal 41" xfId="776"/>
    <cellStyle name="Normal 42" xfId="777"/>
    <cellStyle name="Normal 43" xfId="778"/>
    <cellStyle name="Normal 44" xfId="779"/>
    <cellStyle name="Normal 45" xfId="780"/>
    <cellStyle name="Normal 46" xfId="781"/>
    <cellStyle name="Normal 47" xfId="782"/>
    <cellStyle name="Normal 48" xfId="783"/>
    <cellStyle name="Normal 49" xfId="784"/>
    <cellStyle name="Normal 5" xfId="785"/>
    <cellStyle name="Normal 5 2" xfId="786"/>
    <cellStyle name="Normal 5 3" xfId="787"/>
    <cellStyle name="Normal 5 3 2" xfId="788"/>
    <cellStyle name="Normal 50" xfId="789"/>
    <cellStyle name="Normal 51" xfId="790"/>
    <cellStyle name="Normal 52" xfId="791"/>
    <cellStyle name="Normal 52 2" xfId="792"/>
    <cellStyle name="Normal 52 2 2" xfId="793"/>
    <cellStyle name="Normal 52 3" xfId="794"/>
    <cellStyle name="Normal 53" xfId="795"/>
    <cellStyle name="Normal 54" xfId="796"/>
    <cellStyle name="Normal 55" xfId="797"/>
    <cellStyle name="Normal 6" xfId="798"/>
    <cellStyle name="Normal 6 2" xfId="799"/>
    <cellStyle name="Normal 6 2 2" xfId="800"/>
    <cellStyle name="Normal 6 3" xfId="801"/>
    <cellStyle name="Normal 6 3 2" xfId="802"/>
    <cellStyle name="Normal 6 3 3" xfId="803"/>
    <cellStyle name="Normal 6 4" xfId="804"/>
    <cellStyle name="Normal 6 5" xfId="805"/>
    <cellStyle name="Normal 7" xfId="806"/>
    <cellStyle name="Normal 7 2" xfId="807"/>
    <cellStyle name="Normal 7 2 2" xfId="808"/>
    <cellStyle name="Normal 7 2 3" xfId="809"/>
    <cellStyle name="Normal 7 3" xfId="810"/>
    <cellStyle name="Normal 7 4" xfId="811"/>
    <cellStyle name="Normal 8" xfId="812"/>
    <cellStyle name="Normal 8 2" xfId="813"/>
    <cellStyle name="Normal 8 3" xfId="814"/>
    <cellStyle name="Normal 8 4" xfId="815"/>
    <cellStyle name="Normal 9" xfId="816"/>
    <cellStyle name="Normal 9 2" xfId="817"/>
    <cellStyle name="Normal 9 3" xfId="818"/>
    <cellStyle name="Normal-droit" xfId="819"/>
    <cellStyle name="Normal_TAB33E" xfId="820"/>
    <cellStyle name="Normal_Tab47" xfId="821"/>
    <cellStyle name="Normál_B17" xfId="822"/>
    <cellStyle name="normální 2" xfId="823"/>
    <cellStyle name="normální 2 2" xfId="824"/>
    <cellStyle name="normální_povolenikpopbytudlezemipuvodu942000" xfId="825"/>
    <cellStyle name="Note 2" xfId="826"/>
    <cellStyle name="Note 2 2" xfId="827"/>
    <cellStyle name="Note 2 3" xfId="828"/>
    <cellStyle name="Note 2 4" xfId="829"/>
    <cellStyle name="Note 2_10-WRD_charts_v1" xfId="830"/>
    <cellStyle name="Note 3" xfId="831"/>
    <cellStyle name="Note 3 2" xfId="832"/>
    <cellStyle name="Note 3 3" xfId="833"/>
    <cellStyle name="Note 4" xfId="834"/>
    <cellStyle name="Note 5" xfId="835"/>
    <cellStyle name="Note 6" xfId="836"/>
    <cellStyle name="Note 7" xfId="837"/>
    <cellStyle name="Note 8" xfId="838"/>
    <cellStyle name="notes" xfId="839"/>
    <cellStyle name="Number" xfId="840"/>
    <cellStyle name="Number (2dp)" xfId="841"/>
    <cellStyle name="Output 2" xfId="842"/>
    <cellStyle name="Output 2 2" xfId="843"/>
    <cellStyle name="Output 2 3" xfId="844"/>
    <cellStyle name="Output 2 4" xfId="845"/>
    <cellStyle name="Output 2_10-WRD_charts_v1" xfId="846"/>
    <cellStyle name="Output 3" xfId="847"/>
    <cellStyle name="Output 3 2" xfId="848"/>
    <cellStyle name="Output 4" xfId="849"/>
    <cellStyle name="Output 5" xfId="850"/>
    <cellStyle name="Output 6" xfId="851"/>
    <cellStyle name="Output 7" xfId="852"/>
    <cellStyle name="Output 8" xfId="853"/>
    <cellStyle name="Percent 10" xfId="854"/>
    <cellStyle name="Percent 10 2" xfId="855"/>
    <cellStyle name="Percent 10 2 2" xfId="856"/>
    <cellStyle name="Percent 10 2 3" xfId="857"/>
    <cellStyle name="Percent 10 3" xfId="858"/>
    <cellStyle name="Percent 10 4" xfId="859"/>
    <cellStyle name="Percent 11" xfId="860"/>
    <cellStyle name="Percent 11 2" xfId="861"/>
    <cellStyle name="Percent 11 3" xfId="862"/>
    <cellStyle name="Percent 12" xfId="863"/>
    <cellStyle name="Percent 12 2" xfId="864"/>
    <cellStyle name="Percent 12 3" xfId="865"/>
    <cellStyle name="Percent 13" xfId="866"/>
    <cellStyle name="Percent 13 2" xfId="867"/>
    <cellStyle name="Percent 13 3" xfId="868"/>
    <cellStyle name="Percent 14" xfId="869"/>
    <cellStyle name="Percent 14 2" xfId="870"/>
    <cellStyle name="Percent 14 3" xfId="871"/>
    <cellStyle name="Percent 15" xfId="872"/>
    <cellStyle name="Percent 15 2" xfId="873"/>
    <cellStyle name="Percent 15 3" xfId="874"/>
    <cellStyle name="Percent 16" xfId="875"/>
    <cellStyle name="Percent 16 2" xfId="876"/>
    <cellStyle name="Percent 16 3" xfId="877"/>
    <cellStyle name="Percent 16 4" xfId="878"/>
    <cellStyle name="Percent 17" xfId="879"/>
    <cellStyle name="Percent 17 2" xfId="880"/>
    <cellStyle name="Percent 17 3" xfId="881"/>
    <cellStyle name="Percent 18" xfId="882"/>
    <cellStyle name="Percent 18 2" xfId="883"/>
    <cellStyle name="Percent 18 3" xfId="884"/>
    <cellStyle name="Percent 19" xfId="885"/>
    <cellStyle name="Percent 2" xfId="886"/>
    <cellStyle name="Percent 2 2" xfId="887"/>
    <cellStyle name="Percent 2 3" xfId="888"/>
    <cellStyle name="Percent 20" xfId="889"/>
    <cellStyle name="Percent 21" xfId="890"/>
    <cellStyle name="Percent 21 2" xfId="891"/>
    <cellStyle name="Percent 21 2 2" xfId="892"/>
    <cellStyle name="Percent 21 3" xfId="893"/>
    <cellStyle name="Percent 3" xfId="894"/>
    <cellStyle name="Percent 3 2" xfId="895"/>
    <cellStyle name="Percent 4" xfId="896"/>
    <cellStyle name="Percent 4 2" xfId="897"/>
    <cellStyle name="Percent 5" xfId="898"/>
    <cellStyle name="Percent 5 2" xfId="899"/>
    <cellStyle name="Percent 5 2 2" xfId="900"/>
    <cellStyle name="Percent 5 3" xfId="901"/>
    <cellStyle name="Percent 5 3 2" xfId="902"/>
    <cellStyle name="Percent 5 3 3" xfId="903"/>
    <cellStyle name="Percent 5 4" xfId="904"/>
    <cellStyle name="Percent 5 5" xfId="905"/>
    <cellStyle name="Percent 6" xfId="906"/>
    <cellStyle name="Percent 6 2" xfId="907"/>
    <cellStyle name="Percent 6 3" xfId="908"/>
    <cellStyle name="Percent 7" xfId="909"/>
    <cellStyle name="Percent 7 2" xfId="910"/>
    <cellStyle name="Percent 7 3" xfId="911"/>
    <cellStyle name="Percent 8" xfId="912"/>
    <cellStyle name="Percent 8 2" xfId="913"/>
    <cellStyle name="Percent 9" xfId="914"/>
    <cellStyle name="Percent 9 2" xfId="915"/>
    <cellStyle name="Percent 9 3" xfId="916"/>
    <cellStyle name="Percentage" xfId="917"/>
    <cellStyle name="Percentage (2dp)" xfId="918"/>
    <cellStyle name="Pénznem [0]_demo" xfId="919"/>
    <cellStyle name="Pénznem_demo" xfId="920"/>
    <cellStyle name="Row label" xfId="921"/>
    <cellStyle name="Row label (indent)" xfId="922"/>
    <cellStyle name="semestre" xfId="923"/>
    <cellStyle name="Standard_T12998" xfId="924"/>
    <cellStyle name="Style 1" xfId="925"/>
    <cellStyle name="Style 27" xfId="926"/>
    <cellStyle name="Style 35" xfId="927"/>
    <cellStyle name="Style 36" xfId="928"/>
    <cellStyle name="Sub-total row" xfId="929"/>
    <cellStyle name="Table finish row" xfId="930"/>
    <cellStyle name="Table shading" xfId="931"/>
    <cellStyle name="Table unfinish row" xfId="932"/>
    <cellStyle name="Table unshading" xfId="933"/>
    <cellStyle name="Text 1" xfId="934"/>
    <cellStyle name="Title 2" xfId="935"/>
    <cellStyle name="Title 2 2" xfId="936"/>
    <cellStyle name="Title 2 3" xfId="937"/>
    <cellStyle name="Title 2 4" xfId="938"/>
    <cellStyle name="Title 3" xfId="939"/>
    <cellStyle name="Title 4" xfId="940"/>
    <cellStyle name="Title 5" xfId="941"/>
    <cellStyle name="Title 6" xfId="942"/>
    <cellStyle name="Title 7" xfId="943"/>
    <cellStyle name="Title 8" xfId="944"/>
    <cellStyle name="titre" xfId="945"/>
    <cellStyle name="Total 2" xfId="946"/>
    <cellStyle name="Total 2 2" xfId="947"/>
    <cellStyle name="Total 2 3" xfId="948"/>
    <cellStyle name="Total 2 4" xfId="949"/>
    <cellStyle name="Total 2_10-WRD_charts_v1" xfId="950"/>
    <cellStyle name="Total 3" xfId="951"/>
    <cellStyle name="Total 3 2" xfId="952"/>
    <cellStyle name="Total 4" xfId="953"/>
    <cellStyle name="Total 5" xfId="954"/>
    <cellStyle name="Total 6" xfId="955"/>
    <cellStyle name="Total 7" xfId="956"/>
    <cellStyle name="Total 8" xfId="957"/>
    <cellStyle name="Total row" xfId="958"/>
    <cellStyle name="tête chapitre" xfId="959"/>
    <cellStyle name="Unhighlight" xfId="960"/>
    <cellStyle name="Untotal row" xfId="961"/>
    <cellStyle name="Warning Text 2" xfId="962"/>
    <cellStyle name="Warning Text 2 2" xfId="963"/>
    <cellStyle name="Warning Text 2 3" xfId="964"/>
    <cellStyle name="Warning Text 2 4" xfId="965"/>
    <cellStyle name="Warning Text 3" xfId="966"/>
    <cellStyle name="Warning Text 3 2" xfId="967"/>
    <cellStyle name="Warning Text 4" xfId="968"/>
    <cellStyle name="Warning Text 5" xfId="969"/>
    <cellStyle name="Warning Text 6" xfId="970"/>
    <cellStyle name="Warning Text 7" xfId="971"/>
    <cellStyle name="Warning Text 8" xfId="972"/>
    <cellStyle name="Wrapped" xfId="973"/>
    <cellStyle name="Îáű÷íűé_ÂŰŐÎÄ" xfId="974"/>
    <cellStyle name="*unknown*" xfId="20" builtinId="8"/>
  </cellStyles>
  <colors>
    <indexedColors>
      <rgbColor rgb="FF000000"/>
      <rgbColor rgb="FFFFFFFF"/>
      <rgbColor rgb="FFFF0000"/>
      <rgbColor rgb="FF00FF00"/>
      <rgbColor rgb="FF0000FF"/>
      <rgbColor rgb="FFFFFF00"/>
      <rgbColor rgb="FFFED2C3"/>
      <rgbColor rgb="FFB8DDEF"/>
      <rgbColor rgb="FFAD0001"/>
      <rgbColor rgb="FFDBE5EB"/>
      <rgbColor rgb="FFF1F2F6"/>
      <rgbColor rgb="FF7F7F7F"/>
      <rgbColor rgb="FF800080"/>
      <rgbColor rgb="FFCCC1DA"/>
      <rgbColor rgb="FFC0C0C0"/>
      <rgbColor rgb="FF808080"/>
      <rgbColor rgb="FFA4ACD4"/>
      <rgbColor rgb="FFF7953E"/>
      <rgbColor rgb="FFFFFFCC"/>
      <rgbColor rgb="FFCCFFFF"/>
      <rgbColor rgb="FFDBE8F4"/>
      <rgbColor rgb="FFFE8282"/>
      <rgbColor rgb="FF0066CC"/>
      <rgbColor rgb="FFCCCCFF"/>
      <rgbColor rgb="FFF9F8F6"/>
      <rgbColor rgb="FFF2DCDB"/>
      <rgbColor rgb="FFD2E1AF"/>
      <rgbColor rgb="FFB9CDE5"/>
      <rgbColor rgb="FFE6E0EC"/>
      <rgbColor rgb="FFEEECE1"/>
      <rgbColor rgb="FFD9D9D9"/>
      <rgbColor rgb="FFFDEADA"/>
      <rgbColor rgb="FF5EA7CD"/>
      <rgbColor rgb="FFDBEEF4"/>
      <rgbColor rgb="FFCCFFCC"/>
      <rgbColor rgb="FFFFFE9A"/>
      <rgbColor rgb="FF98CCFE"/>
      <rgbColor rgb="FFFF99CC"/>
      <rgbColor rgb="FFCC99FF"/>
      <rgbColor rgb="FFFFCC96"/>
      <rgbColor rgb="FF4F81BD"/>
      <rgbColor rgb="FF24CBD6"/>
      <rgbColor rgb="FFA4B18B"/>
      <rgbColor rgb="FFFFCC00"/>
      <rgbColor rgb="FFFF9900"/>
      <rgbColor rgb="FFFF6A00"/>
      <rgbColor rgb="FF7E64A1"/>
      <rgbColor rgb="FF969696"/>
      <rgbColor rgb="FF002C62"/>
      <rgbColor rgb="FF1D9239"/>
      <rgbColor rgb="FFEBF1DE"/>
      <rgbColor rgb="FF3F3F3F"/>
      <rgbColor rgb="FFB44A0F"/>
      <rgbColor rgb="FFE6B9B8"/>
      <rgbColor rgb="FF2D3494"/>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externalLink" Target="externalLinks/externalLink1.xml"/><Relationship Id="rId21" Type="http://schemas.openxmlformats.org/officeDocument/2006/relationships/externalLink" Target="externalLinks/externalLink2.xml"/><Relationship Id="rId22" Type="http://schemas.openxmlformats.org/officeDocument/2006/relationships/externalLink" Target="externalLinks/externalLink4.xml"/><Relationship Id="rId23" Type="http://schemas.openxmlformats.org/officeDocument/2006/relationships/externalLink" Target="externalLinks/externalLink5.xml"/><Relationship Id="rId24" Type="http://schemas.openxmlformats.org/officeDocument/2006/relationships/externalLink" Target="externalLinks/externalLink6.xml"/><Relationship Id="rId25" Type="http://schemas.openxmlformats.org/officeDocument/2006/relationships/externalLink" Target="externalLinks/externalLink9.xml"/><Relationship Id="rId26" Type="http://schemas.openxmlformats.org/officeDocument/2006/relationships/externalLink" Target="externalLinks/externalLink7.xml"/><Relationship Id="rId27" Type="http://schemas.openxmlformats.org/officeDocument/2006/relationships/externalLink" Target="externalLinks/externalLink3.xml"/><Relationship Id="rId28" Type="http://schemas.openxmlformats.org/officeDocument/2006/relationships/externalLink" Target="externalLinks/externalLink10.xml"/><Relationship Id="rId29" Type="http://schemas.openxmlformats.org/officeDocument/2006/relationships/externalLink" Target="externalLinks/externalLink11.xml"/><Relationship Id="rId3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externalLinks/_rels/externalLink1.xml.rels><?xml version="1.0" encoding="UTF-8"?>
<Relationships xmlns="http://schemas.openxmlformats.org/package/2006/relationships"><Relationship Id="rId1" Type="http://schemas.openxmlformats.org/officeDocument/2006/relationships/externalLinkPath" Target="http://siteresources.worldbank.org/QIV%2007-08%20data/daily.xls" TargetMode="External"/>
</Relationships>
</file>

<file path=xl/externalLinks/_rels/externalLink2.xml.rels><?xml version="1.0" encoding="UTF-8"?>
<Relationships xmlns="http://schemas.openxmlformats.org/package/2006/relationships"><Relationship Id="rId1" Type="http://schemas.openxmlformats.org/officeDocument/2006/relationships/externalLinkPath" Target="C:/Projects/Programme%20resources/Data/Wider%20international%20resource%20flows/2012%20constant%20prices/International%20debt%20statistics/Long-term-debt%20calculations%2004-15.xlsx" TargetMode="External"/>
</Relationships>
</file>

<file path=xl/externalLinks/_rels/externalLink3.xml.rels><?xml version="1.0" encoding="UTF-8"?>
<Relationships xmlns="http://schemas.openxmlformats.org/package/2006/relationships"><Relationship Id="rId1" Type="http://schemas.openxmlformats.org/officeDocument/2006/relationships/externalLinkPath" Target="C:/Projects/Investments%20to%20End%20Poverty/2013%20Report/Data/Reference%20files/Deflators.xlsx" TargetMode="External"/>
</Relationships>
</file>

<file path=xl/externalLinks/_rels/externalLink4.xml.rels><?xml version="1.0" encoding="UTF-8"?>
<Relationships xmlns="http://schemas.openxmlformats.org/package/2006/relationships"><Relationship Id="rId1" Type="http://schemas.openxmlformats.org/officeDocument/2006/relationships/externalLinkPath" Target="S:/Projects/Investments%20to%20End%20Poverty/2013%20Report/Data/Reference%20files/Deflators.xlsx" TargetMode="External"/>
</Relationships>
</file>

<file path=xl/externalLinks/_rels/externalLink5.xml.rels><?xml version="1.0" encoding="UTF-8"?>
<Relationships xmlns="http://schemas.openxmlformats.org/package/2006/relationships"><Relationship Id="rId1" Type="http://schemas.openxmlformats.org/officeDocument/2006/relationships/externalLinkPath" Target="C:/Projects/Programme%20resources/Data/GHA%20calcs%20and%20analyses/April%202015/Wider%20resource%20flows/Wider%20Resource%20Flows%20master.xlsx" TargetMode="External"/>
</Relationships>
</file>

<file path=xl/externalLinks/_rels/externalLink6.xml.rels><?xml version="1.0" encoding="UTF-8"?>
<Relationships xmlns="http://schemas.openxmlformats.org/package/2006/relationships"><Relationship Id="rId1" Type="http://schemas.openxmlformats.org/officeDocument/2006/relationships/externalLinkPath" Target="C:/Users/danielem/AppData/Local/Microsoft/Windows/Temporary%20Internet%20Files/Content.Outlook/FGY9XCES/2%204%203%20Largest%20flow%20for%20each%20country.xlsx" TargetMode="External"/>
</Relationships>
</file>

<file path=xl/externalLinks/_rels/externalLink7.xml.rels><?xml version="1.0" encoding="UTF-8"?>
<Relationships xmlns="http://schemas.openxmlformats.org/package/2006/relationships"><Relationship Id="rId1" Type="http://schemas.openxmlformats.org/officeDocument/2006/relationships/externalLinkPath" Target="Ppd/d/STATISTICS/DEPLOYMENT.xls" TargetMode="External"/>
</Relationships>
</file>

<file path=xl/externalLinks/_rels/externalLink9.xml.rels><?xml version="1.0" encoding="UTF-8"?>
<Relationships xmlns="http://schemas.openxmlformats.org/package/2006/relationships"><Relationship Id="rId1" Type="http://schemas.openxmlformats.org/officeDocument/2006/relationships/externalLinkPath" Target="C:/Projects/GPIR/Datasets/Reference%20Data/OECD%20ODA%20Recipients%20Countries%20and%20Regions%20List.xlsx" TargetMode="External"/>
</Relationships>
</file>

<file path=xl/externalLinks/_rels/externalLink10.xml.rels><?xml version="1.0" encoding="UTF-8"?>
<Relationships xmlns="http://schemas.openxmlformats.org/package/2006/relationships"><Relationship Id="rId1" Type="http://schemas.openxmlformats.org/officeDocument/2006/relationships/externalLinkPath" Target="S:/Projects/GNR/GNR%202019/Project%20content/Data%20and%20Analysis/Datasets/Country%20lists/UNM49.xlsx" TargetMode="External"/>
</Relationships>
</file>

<file path=xl/externalLinks/_rels/externalLink11.xml.rels><?xml version="1.0" encoding="UTF-8"?>
<Relationships xmlns="http://schemas.openxmlformats.org/package/2006/relationships"><Relationship Id="rId1" Type="http://schemas.openxmlformats.org/officeDocument/2006/relationships/externalLinkPath" Target="S:/Projects/Data%20Updates/All%20resources%20update%202019/Country%20Name%20Look%20Ups.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Inter-Bank"/>
    </sheetNames>
    <sheetDataSet>
      <sheetData sheetId="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tents"/>
      <sheetName val="final-check"/>
      <sheetName val="for intl-flows-recipients"/>
      <sheetName val="long-debt-disbursement-in"/>
      <sheetName val="long-debt-net-official-in"/>
      <sheetName val="long-term-debt-excl-oda-oofs"/>
      <sheetName val="calcs (excl oda and oofs)"/>
      <sheetName val="ODA loans DAC"/>
      <sheetName val="ODA loans ML"/>
      <sheetName val="ODA loans non-DAC"/>
      <sheetName val="OOFs non-DAC"/>
      <sheetName val="OOFs DAC"/>
      <sheetName val="OOFs ML"/>
      <sheetName val="long-term-debt"/>
      <sheetName val="calcs (not excl oda or oofs)"/>
      <sheetName val="PNG banks"/>
      <sheetName val="PNG bonds"/>
      <sheetName val="PPG private bonds"/>
      <sheetName val="PPG private banks"/>
      <sheetName val="PPG private other"/>
      <sheetName val="PPG multilateral"/>
      <sheetName val="PPG multilateral concessional"/>
      <sheetName val="PPG bilateral"/>
      <sheetName val="PPG bilateral concessional"/>
      <sheetName val="2012 deflators all countries"/>
      <sheetName val="2012 deflators all UPDATED"/>
      <sheetName val="Data"/>
      <sheetName val="Series"/>
      <sheetName val="Country"/>
      <sheetName val="Country-Series"/>
      <sheetName val="FootNote"/>
      <sheetName val="entity - offline reference"/>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2011 DAC deflators"/>
      <sheetName val="2011 deflators all countries"/>
      <sheetName val="dac - calculated deflators comp"/>
      <sheetName val="GDP constant US$"/>
      <sheetName val="GDP growth constant %"/>
      <sheetName val="GDP current US$"/>
    </sheetNames>
    <sheetDataSet>
      <sheetData sheetId="0"/>
      <sheetData sheetId="1"/>
      <sheetData sheetId="2"/>
      <sheetData sheetId="3"/>
      <sheetData sheetId="4"/>
      <sheetData sheetId="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2011 DAC deflators"/>
      <sheetName val="2011 deflators all countries"/>
      <sheetName val="dac - calculated deflators comp"/>
      <sheetName val="GDP constant US$"/>
      <sheetName val="GDP growth constant %"/>
      <sheetName val="GDP current US$"/>
    </sheetNames>
    <sheetDataSet>
      <sheetData sheetId="0"/>
      <sheetData sheetId="1"/>
      <sheetData sheetId="2"/>
      <sheetData sheetId="3"/>
      <sheetData sheetId="4"/>
      <sheetData sheetId="5"/>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country selector"/>
      <sheetName val="WRF total (excluding negatives)"/>
      <sheetName val="WRF total"/>
      <sheetName val="Remittance inflows constant"/>
      <sheetName val="FDI constant"/>
      <sheetName val="Short term debt constant"/>
      <sheetName val="Net disbs longterm debt con"/>
      <sheetName val="Portfolio Equity constant"/>
      <sheetName val="Humanitarian aid constant"/>
      <sheetName val="Gross ODA constant"/>
      <sheetName val="Gross OOFs constant"/>
      <sheetName val="Net gov exp constant US$"/>
      <sheetName val="Net gov exp 2011PPP$ per person"/>
      <sheetName val="SIPRI 2013 for WRF"/>
      <sheetName val="Net Govt Exp PPP$ per cap"/>
      <sheetName val="Net Govt Exp constant PPP$"/>
      <sheetName val="Population projections 2040"/>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2.4.3 data"/>
      <sheetName val="2.4.4 data"/>
      <sheetName val="2011 stats"/>
      <sheetName val="Largest flows govt exp pc group"/>
      <sheetName val="Largest flows"/>
      <sheetName val="Inclusion criteria"/>
      <sheetName val="Gross ODA"/>
      <sheetName val="Gross OOFs"/>
      <sheetName val="FDI"/>
      <sheetName val="Remittances"/>
      <sheetName val="Portfolio Equity"/>
      <sheetName val="Net Disbs Long Term Debt const"/>
      <sheetName val="Short Term Debt constant"/>
      <sheetName val="Groups"/>
      <sheetName val="Population Data"/>
      <sheetName val="Poverty 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MONTHLY"/>
      <sheetName val="ANNUAL"/>
      <sheetName val="SUMMARY STATS"/>
    </sheetNames>
    <sheetDataSet>
      <sheetData sheetId="0"/>
      <sheetData sheetId="1"/>
      <sheetData sheetId="2"/>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Developing Countries List"/>
      <sheetName val="Comparison"/>
      <sheetName val="OECD ODA Recipients"/>
      <sheetName val="World Bank Classifications"/>
      <sheetName val="OECD ODA Recipients Countries a"/>
    </sheetNames>
    <sheetDataSet>
      <sheetData sheetId="0"/>
      <sheetData sheetId="1"/>
      <sheetData sheetId="2"/>
      <sheetData sheetId="3"/>
      <sheetData sheetId="4"/>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UN M49"/>
      <sheetName val="UN194"/>
      <sheetName val="Password"/>
      <sheetName val="UN193"/>
    </sheetNames>
    <sheetDataSet>
      <sheetData sheetId="0">
        <row r="2">
          <cell r="C2" t="str">
            <v>AFG</v>
          </cell>
          <cell r="D2" t="str">
            <v>Yes</v>
          </cell>
          <cell r="E2">
            <v>142</v>
          </cell>
          <cell r="F2" t="str">
            <v>Asia</v>
          </cell>
          <cell r="G2">
            <v>34</v>
          </cell>
          <cell r="H2" t="str">
            <v>Southern Asia</v>
          </cell>
        </row>
        <row r="3">
          <cell r="C3" t="str">
            <v>ALA</v>
          </cell>
          <cell r="D3" t="str">
            <v>No</v>
          </cell>
          <cell r="E3">
            <v>150</v>
          </cell>
          <cell r="F3" t="str">
            <v>Europe</v>
          </cell>
          <cell r="G3">
            <v>154</v>
          </cell>
          <cell r="H3" t="str">
            <v>Northern Europe</v>
          </cell>
        </row>
        <row r="4">
          <cell r="C4" t="str">
            <v>ALB</v>
          </cell>
          <cell r="D4" t="str">
            <v>Yes</v>
          </cell>
          <cell r="E4">
            <v>150</v>
          </cell>
          <cell r="F4" t="str">
            <v>Europe</v>
          </cell>
          <cell r="G4">
            <v>39</v>
          </cell>
          <cell r="H4" t="str">
            <v>Southern Europe</v>
          </cell>
        </row>
        <row r="5">
          <cell r="C5" t="str">
            <v>DZA</v>
          </cell>
          <cell r="D5" t="str">
            <v>Yes</v>
          </cell>
          <cell r="E5">
            <v>2</v>
          </cell>
          <cell r="F5" t="str">
            <v>Africa</v>
          </cell>
          <cell r="G5">
            <v>15</v>
          </cell>
          <cell r="H5" t="str">
            <v>Northern Africa</v>
          </cell>
        </row>
        <row r="6">
          <cell r="C6" t="str">
            <v>ASM</v>
          </cell>
          <cell r="D6" t="str">
            <v>No</v>
          </cell>
          <cell r="E6">
            <v>9</v>
          </cell>
          <cell r="F6" t="str">
            <v>Oceania</v>
          </cell>
          <cell r="G6">
            <v>61</v>
          </cell>
          <cell r="H6" t="str">
            <v>Polynesia</v>
          </cell>
        </row>
        <row r="7">
          <cell r="C7" t="str">
            <v>AND</v>
          </cell>
          <cell r="D7" t="str">
            <v>Yes</v>
          </cell>
          <cell r="E7">
            <v>150</v>
          </cell>
          <cell r="F7" t="str">
            <v>Europe</v>
          </cell>
          <cell r="G7">
            <v>39</v>
          </cell>
          <cell r="H7" t="str">
            <v>Southern Europe</v>
          </cell>
        </row>
        <row r="8">
          <cell r="C8" t="str">
            <v>AGO</v>
          </cell>
          <cell r="D8" t="str">
            <v>Yes</v>
          </cell>
          <cell r="E8">
            <v>2</v>
          </cell>
          <cell r="F8" t="str">
            <v>Africa</v>
          </cell>
          <cell r="G8">
            <v>202</v>
          </cell>
          <cell r="H8" t="str">
            <v>Middle Africa</v>
          </cell>
        </row>
        <row r="9">
          <cell r="C9" t="str">
            <v>AIA</v>
          </cell>
          <cell r="D9" t="str">
            <v>No</v>
          </cell>
          <cell r="E9">
            <v>19</v>
          </cell>
          <cell r="F9" t="str">
            <v>Latin America and the Caribbean</v>
          </cell>
          <cell r="G9">
            <v>419</v>
          </cell>
          <cell r="H9" t="str">
            <v>Caribbean</v>
          </cell>
        </row>
        <row r="10">
          <cell r="C10" t="str">
            <v>ATA</v>
          </cell>
          <cell r="D10" t="str">
            <v>No</v>
          </cell>
        </row>
        <row r="10">
          <cell r="F10">
            <v>0</v>
          </cell>
        </row>
        <row r="10">
          <cell r="H10">
            <v>0</v>
          </cell>
        </row>
        <row r="11">
          <cell r="C11" t="str">
            <v>ATG</v>
          </cell>
          <cell r="D11" t="str">
            <v>Yes</v>
          </cell>
          <cell r="E11">
            <v>19</v>
          </cell>
          <cell r="F11" t="str">
            <v>Latin America and the Caribbean</v>
          </cell>
          <cell r="G11">
            <v>419</v>
          </cell>
          <cell r="H11" t="str">
            <v>Caribbean</v>
          </cell>
        </row>
        <row r="12">
          <cell r="C12" t="str">
            <v>ARG</v>
          </cell>
          <cell r="D12" t="str">
            <v>Yes</v>
          </cell>
          <cell r="E12">
            <v>19</v>
          </cell>
          <cell r="F12" t="str">
            <v>Latin America and the Caribbean</v>
          </cell>
          <cell r="G12">
            <v>419</v>
          </cell>
          <cell r="H12" t="str">
            <v>South America</v>
          </cell>
        </row>
        <row r="13">
          <cell r="C13" t="str">
            <v>ARM</v>
          </cell>
          <cell r="D13" t="str">
            <v>Yes</v>
          </cell>
          <cell r="E13">
            <v>142</v>
          </cell>
          <cell r="F13" t="str">
            <v>Asia</v>
          </cell>
          <cell r="G13">
            <v>145</v>
          </cell>
          <cell r="H13" t="str">
            <v>Western Asia</v>
          </cell>
        </row>
        <row r="14">
          <cell r="C14" t="str">
            <v>ABW</v>
          </cell>
          <cell r="D14" t="str">
            <v>No</v>
          </cell>
          <cell r="E14">
            <v>19</v>
          </cell>
          <cell r="F14" t="str">
            <v>Latin America and the Caribbean</v>
          </cell>
          <cell r="G14">
            <v>419</v>
          </cell>
          <cell r="H14" t="str">
            <v>Caribbean</v>
          </cell>
        </row>
        <row r="15">
          <cell r="C15" t="str">
            <v>AUS</v>
          </cell>
          <cell r="D15" t="str">
            <v>Yes</v>
          </cell>
          <cell r="E15">
            <v>9</v>
          </cell>
          <cell r="F15" t="str">
            <v>Oceania</v>
          </cell>
          <cell r="G15">
            <v>53</v>
          </cell>
          <cell r="H15" t="str">
            <v>Australia and New Zealand</v>
          </cell>
        </row>
        <row r="16">
          <cell r="C16" t="str">
            <v>AUT</v>
          </cell>
          <cell r="D16" t="str">
            <v>Yes</v>
          </cell>
          <cell r="E16">
            <v>150</v>
          </cell>
          <cell r="F16" t="str">
            <v>Europe</v>
          </cell>
          <cell r="G16">
            <v>155</v>
          </cell>
          <cell r="H16" t="str">
            <v>Western Europe</v>
          </cell>
        </row>
        <row r="17">
          <cell r="C17" t="str">
            <v>AZE</v>
          </cell>
          <cell r="D17" t="str">
            <v>Yes</v>
          </cell>
          <cell r="E17">
            <v>142</v>
          </cell>
          <cell r="F17" t="str">
            <v>Asia</v>
          </cell>
          <cell r="G17">
            <v>145</v>
          </cell>
          <cell r="H17" t="str">
            <v>Western Asia</v>
          </cell>
        </row>
        <row r="18">
          <cell r="C18" t="str">
            <v>BHS</v>
          </cell>
          <cell r="D18" t="str">
            <v>Yes</v>
          </cell>
          <cell r="E18">
            <v>19</v>
          </cell>
          <cell r="F18" t="str">
            <v>Latin America and the Caribbean</v>
          </cell>
          <cell r="G18">
            <v>419</v>
          </cell>
          <cell r="H18" t="str">
            <v>Caribbean</v>
          </cell>
        </row>
        <row r="19">
          <cell r="C19" t="str">
            <v>BHR</v>
          </cell>
          <cell r="D19" t="str">
            <v>Yes</v>
          </cell>
          <cell r="E19">
            <v>142</v>
          </cell>
          <cell r="F19" t="str">
            <v>Asia</v>
          </cell>
          <cell r="G19">
            <v>145</v>
          </cell>
          <cell r="H19" t="str">
            <v>Western Asia</v>
          </cell>
        </row>
        <row r="20">
          <cell r="C20" t="str">
            <v>BGD</v>
          </cell>
          <cell r="D20" t="str">
            <v>Yes</v>
          </cell>
          <cell r="E20">
            <v>142</v>
          </cell>
          <cell r="F20" t="str">
            <v>Asia</v>
          </cell>
          <cell r="G20">
            <v>34</v>
          </cell>
          <cell r="H20" t="str">
            <v>Southern Asia</v>
          </cell>
        </row>
        <row r="21">
          <cell r="C21" t="str">
            <v>BRB</v>
          </cell>
          <cell r="D21" t="str">
            <v>Yes</v>
          </cell>
          <cell r="E21">
            <v>19</v>
          </cell>
          <cell r="F21" t="str">
            <v>Latin America and the Caribbean</v>
          </cell>
          <cell r="G21">
            <v>419</v>
          </cell>
          <cell r="H21" t="str">
            <v>Caribbean</v>
          </cell>
        </row>
        <row r="22">
          <cell r="C22" t="str">
            <v>BLR</v>
          </cell>
          <cell r="D22" t="str">
            <v>Yes</v>
          </cell>
          <cell r="E22">
            <v>150</v>
          </cell>
          <cell r="F22" t="str">
            <v>Europe</v>
          </cell>
          <cell r="G22">
            <v>151</v>
          </cell>
          <cell r="H22" t="str">
            <v>Eastern Europe</v>
          </cell>
        </row>
        <row r="23">
          <cell r="C23" t="str">
            <v>BEL</v>
          </cell>
          <cell r="D23" t="str">
            <v>Yes</v>
          </cell>
          <cell r="E23">
            <v>150</v>
          </cell>
          <cell r="F23" t="str">
            <v>Europe</v>
          </cell>
          <cell r="G23">
            <v>155</v>
          </cell>
          <cell r="H23" t="str">
            <v>Western Europe</v>
          </cell>
        </row>
        <row r="24">
          <cell r="C24" t="str">
            <v>BLZ</v>
          </cell>
          <cell r="D24" t="str">
            <v>Yes</v>
          </cell>
          <cell r="E24">
            <v>19</v>
          </cell>
          <cell r="F24" t="str">
            <v>Latin America and the Caribbean</v>
          </cell>
          <cell r="G24">
            <v>419</v>
          </cell>
          <cell r="H24" t="str">
            <v>Central America</v>
          </cell>
        </row>
        <row r="25">
          <cell r="C25" t="str">
            <v>BEN</v>
          </cell>
          <cell r="D25" t="str">
            <v>Yes</v>
          </cell>
          <cell r="E25">
            <v>2</v>
          </cell>
          <cell r="F25" t="str">
            <v>Africa</v>
          </cell>
          <cell r="G25">
            <v>202</v>
          </cell>
          <cell r="H25" t="str">
            <v>Western Africa</v>
          </cell>
        </row>
        <row r="26">
          <cell r="C26" t="str">
            <v>BMU</v>
          </cell>
          <cell r="D26" t="str">
            <v>No</v>
          </cell>
          <cell r="E26">
            <v>19</v>
          </cell>
          <cell r="F26" t="str">
            <v>N. America</v>
          </cell>
          <cell r="G26">
            <v>21</v>
          </cell>
          <cell r="H26" t="str">
            <v>Northern America</v>
          </cell>
        </row>
        <row r="27">
          <cell r="C27" t="str">
            <v>BTN</v>
          </cell>
          <cell r="D27" t="str">
            <v>Yes</v>
          </cell>
          <cell r="E27">
            <v>142</v>
          </cell>
          <cell r="F27" t="str">
            <v>Asia</v>
          </cell>
          <cell r="G27">
            <v>34</v>
          </cell>
          <cell r="H27" t="str">
            <v>Southern Asia</v>
          </cell>
        </row>
        <row r="28">
          <cell r="C28" t="str">
            <v>BOL</v>
          </cell>
          <cell r="D28" t="str">
            <v>Yes</v>
          </cell>
          <cell r="E28">
            <v>19</v>
          </cell>
          <cell r="F28" t="str">
            <v>Latin America and the Caribbean</v>
          </cell>
          <cell r="G28">
            <v>419</v>
          </cell>
          <cell r="H28" t="str">
            <v>South America</v>
          </cell>
        </row>
        <row r="29">
          <cell r="C29" t="str">
            <v>BES</v>
          </cell>
          <cell r="D29" t="str">
            <v>No</v>
          </cell>
          <cell r="E29">
            <v>19</v>
          </cell>
          <cell r="F29" t="str">
            <v>Latin America and the Caribbean</v>
          </cell>
          <cell r="G29">
            <v>419</v>
          </cell>
          <cell r="H29" t="str">
            <v>Caribbean</v>
          </cell>
        </row>
        <row r="30">
          <cell r="C30" t="str">
            <v>BIH</v>
          </cell>
          <cell r="D30" t="str">
            <v>Yes</v>
          </cell>
          <cell r="E30">
            <v>150</v>
          </cell>
          <cell r="F30" t="str">
            <v>Europe</v>
          </cell>
          <cell r="G30">
            <v>39</v>
          </cell>
          <cell r="H30" t="str">
            <v>Southern Europe</v>
          </cell>
        </row>
        <row r="31">
          <cell r="C31" t="str">
            <v>BWA</v>
          </cell>
          <cell r="D31" t="str">
            <v>Yes</v>
          </cell>
          <cell r="E31">
            <v>2</v>
          </cell>
          <cell r="F31" t="str">
            <v>Africa</v>
          </cell>
          <cell r="G31">
            <v>202</v>
          </cell>
          <cell r="H31" t="str">
            <v>Southern Africa</v>
          </cell>
        </row>
        <row r="32">
          <cell r="C32" t="str">
            <v>BVT</v>
          </cell>
          <cell r="D32" t="str">
            <v>No</v>
          </cell>
          <cell r="E32">
            <v>19</v>
          </cell>
          <cell r="F32" t="str">
            <v>Latin America and the Caribbean</v>
          </cell>
          <cell r="G32">
            <v>419</v>
          </cell>
          <cell r="H32" t="str">
            <v>South America</v>
          </cell>
        </row>
        <row r="33">
          <cell r="C33" t="str">
            <v>BRA</v>
          </cell>
          <cell r="D33" t="str">
            <v>Yes</v>
          </cell>
          <cell r="E33">
            <v>19</v>
          </cell>
          <cell r="F33" t="str">
            <v>Latin America and the Caribbean</v>
          </cell>
          <cell r="G33">
            <v>419</v>
          </cell>
          <cell r="H33" t="str">
            <v>South America</v>
          </cell>
        </row>
        <row r="34">
          <cell r="C34" t="str">
            <v>IOT</v>
          </cell>
          <cell r="D34" t="str">
            <v>No</v>
          </cell>
          <cell r="E34">
            <v>2</v>
          </cell>
          <cell r="F34" t="str">
            <v>Africa</v>
          </cell>
          <cell r="G34">
            <v>202</v>
          </cell>
          <cell r="H34" t="str">
            <v>Eastern Africa</v>
          </cell>
        </row>
        <row r="35">
          <cell r="C35" t="str">
            <v>VGB</v>
          </cell>
          <cell r="D35" t="str">
            <v>No</v>
          </cell>
          <cell r="E35">
            <v>19</v>
          </cell>
          <cell r="F35" t="str">
            <v>Latin America and the Caribbean</v>
          </cell>
          <cell r="G35">
            <v>419</v>
          </cell>
          <cell r="H35" t="str">
            <v>Caribbean</v>
          </cell>
        </row>
        <row r="36">
          <cell r="C36" t="str">
            <v>BRN</v>
          </cell>
          <cell r="D36" t="str">
            <v>Yes</v>
          </cell>
          <cell r="E36">
            <v>142</v>
          </cell>
          <cell r="F36" t="str">
            <v>Asia</v>
          </cell>
          <cell r="G36">
            <v>35</v>
          </cell>
          <cell r="H36" t="str">
            <v>South-eastern Asia</v>
          </cell>
        </row>
        <row r="37">
          <cell r="C37" t="str">
            <v>BGR</v>
          </cell>
          <cell r="D37" t="str">
            <v>Yes</v>
          </cell>
          <cell r="E37">
            <v>150</v>
          </cell>
          <cell r="F37" t="str">
            <v>Europe</v>
          </cell>
          <cell r="G37">
            <v>151</v>
          </cell>
          <cell r="H37" t="str">
            <v>Eastern Europe</v>
          </cell>
        </row>
        <row r="38">
          <cell r="C38" t="str">
            <v>BFA</v>
          </cell>
          <cell r="D38" t="str">
            <v>Yes</v>
          </cell>
          <cell r="E38">
            <v>2</v>
          </cell>
          <cell r="F38" t="str">
            <v>Africa</v>
          </cell>
          <cell r="G38">
            <v>202</v>
          </cell>
          <cell r="H38" t="str">
            <v>Western Africa</v>
          </cell>
        </row>
        <row r="39">
          <cell r="C39" t="str">
            <v>BDI</v>
          </cell>
          <cell r="D39" t="str">
            <v>Yes</v>
          </cell>
          <cell r="E39">
            <v>2</v>
          </cell>
          <cell r="F39" t="str">
            <v>Africa</v>
          </cell>
          <cell r="G39">
            <v>202</v>
          </cell>
          <cell r="H39" t="str">
            <v>Eastern Africa</v>
          </cell>
        </row>
        <row r="40">
          <cell r="C40" t="str">
            <v>CPV</v>
          </cell>
          <cell r="D40" t="str">
            <v>Yes</v>
          </cell>
          <cell r="E40">
            <v>2</v>
          </cell>
          <cell r="F40" t="str">
            <v>Africa</v>
          </cell>
          <cell r="G40">
            <v>202</v>
          </cell>
          <cell r="H40" t="str">
            <v>Western Africa</v>
          </cell>
        </row>
        <row r="41">
          <cell r="C41" t="str">
            <v>KHM</v>
          </cell>
          <cell r="D41" t="str">
            <v>Yes</v>
          </cell>
          <cell r="E41">
            <v>142</v>
          </cell>
          <cell r="F41" t="str">
            <v>Asia</v>
          </cell>
          <cell r="G41">
            <v>35</v>
          </cell>
          <cell r="H41" t="str">
            <v>South-eastern Asia</v>
          </cell>
        </row>
        <row r="42">
          <cell r="C42" t="str">
            <v>CMR</v>
          </cell>
          <cell r="D42" t="str">
            <v>Yes</v>
          </cell>
          <cell r="E42">
            <v>2</v>
          </cell>
          <cell r="F42" t="str">
            <v>Africa</v>
          </cell>
          <cell r="G42">
            <v>202</v>
          </cell>
          <cell r="H42" t="str">
            <v>Middle Africa</v>
          </cell>
        </row>
        <row r="43">
          <cell r="C43" t="str">
            <v>CAN</v>
          </cell>
          <cell r="D43" t="str">
            <v>Yes</v>
          </cell>
          <cell r="E43">
            <v>19</v>
          </cell>
          <cell r="F43" t="str">
            <v>N. America</v>
          </cell>
          <cell r="G43">
            <v>21</v>
          </cell>
          <cell r="H43" t="str">
            <v>Northern America</v>
          </cell>
        </row>
        <row r="44">
          <cell r="C44" t="str">
            <v>CYM</v>
          </cell>
          <cell r="D44" t="str">
            <v>No</v>
          </cell>
          <cell r="E44">
            <v>19</v>
          </cell>
          <cell r="F44" t="str">
            <v>Latin America and the Caribbean</v>
          </cell>
          <cell r="G44">
            <v>419</v>
          </cell>
          <cell r="H44" t="str">
            <v>Caribbean</v>
          </cell>
        </row>
        <row r="45">
          <cell r="C45" t="str">
            <v>CAF</v>
          </cell>
          <cell r="D45" t="str">
            <v>Yes</v>
          </cell>
          <cell r="E45">
            <v>2</v>
          </cell>
          <cell r="F45" t="str">
            <v>Africa</v>
          </cell>
          <cell r="G45">
            <v>202</v>
          </cell>
          <cell r="H45" t="str">
            <v>Middle Africa</v>
          </cell>
        </row>
        <row r="46">
          <cell r="C46" t="str">
            <v>TCD</v>
          </cell>
          <cell r="D46" t="str">
            <v>Yes</v>
          </cell>
          <cell r="E46">
            <v>2</v>
          </cell>
          <cell r="F46" t="str">
            <v>Africa</v>
          </cell>
          <cell r="G46">
            <v>202</v>
          </cell>
          <cell r="H46" t="str">
            <v>Middle Africa</v>
          </cell>
        </row>
        <row r="47">
          <cell r="C47" t="str">
            <v>CHL</v>
          </cell>
          <cell r="D47" t="str">
            <v>Yes</v>
          </cell>
          <cell r="E47">
            <v>19</v>
          </cell>
          <cell r="F47" t="str">
            <v>Latin America and the Caribbean</v>
          </cell>
          <cell r="G47">
            <v>419</v>
          </cell>
          <cell r="H47" t="str">
            <v>South America</v>
          </cell>
        </row>
        <row r="48">
          <cell r="C48" t="str">
            <v>CHN</v>
          </cell>
          <cell r="D48" t="str">
            <v>Yes</v>
          </cell>
          <cell r="E48">
            <v>142</v>
          </cell>
          <cell r="F48" t="str">
            <v>Asia</v>
          </cell>
          <cell r="G48">
            <v>30</v>
          </cell>
          <cell r="H48" t="str">
            <v>Eastern Asia</v>
          </cell>
        </row>
        <row r="49">
          <cell r="C49" t="str">
            <v>HKG</v>
          </cell>
          <cell r="D49" t="str">
            <v>No</v>
          </cell>
          <cell r="E49">
            <v>142</v>
          </cell>
          <cell r="F49" t="str">
            <v>Asia</v>
          </cell>
          <cell r="G49">
            <v>30</v>
          </cell>
          <cell r="H49" t="str">
            <v>Eastern Asia</v>
          </cell>
        </row>
        <row r="50">
          <cell r="C50" t="str">
            <v>MAC</v>
          </cell>
          <cell r="D50" t="str">
            <v>No</v>
          </cell>
          <cell r="E50">
            <v>142</v>
          </cell>
          <cell r="F50" t="str">
            <v>Asia</v>
          </cell>
          <cell r="G50">
            <v>30</v>
          </cell>
          <cell r="H50" t="str">
            <v>Eastern Asia</v>
          </cell>
        </row>
        <row r="51">
          <cell r="C51" t="str">
            <v>CXR</v>
          </cell>
          <cell r="D51" t="str">
            <v>No</v>
          </cell>
          <cell r="E51">
            <v>9</v>
          </cell>
          <cell r="F51" t="str">
            <v>Oceania</v>
          </cell>
          <cell r="G51">
            <v>53</v>
          </cell>
          <cell r="H51" t="str">
            <v>Australia and New Zealand</v>
          </cell>
        </row>
        <row r="52">
          <cell r="C52" t="str">
            <v>CCK</v>
          </cell>
          <cell r="D52" t="str">
            <v>No</v>
          </cell>
          <cell r="E52">
            <v>9</v>
          </cell>
          <cell r="F52" t="str">
            <v>Oceania</v>
          </cell>
          <cell r="G52">
            <v>53</v>
          </cell>
          <cell r="H52" t="str">
            <v>Australia and New Zealand</v>
          </cell>
        </row>
        <row r="53">
          <cell r="C53" t="str">
            <v>COL</v>
          </cell>
          <cell r="D53" t="str">
            <v>Yes</v>
          </cell>
          <cell r="E53">
            <v>19</v>
          </cell>
          <cell r="F53" t="str">
            <v>Latin America and the Caribbean</v>
          </cell>
          <cell r="G53">
            <v>419</v>
          </cell>
          <cell r="H53" t="str">
            <v>South America</v>
          </cell>
        </row>
        <row r="54">
          <cell r="C54" t="str">
            <v>COM</v>
          </cell>
          <cell r="D54" t="str">
            <v>Yes</v>
          </cell>
          <cell r="E54">
            <v>2</v>
          </cell>
          <cell r="F54" t="str">
            <v>Africa</v>
          </cell>
          <cell r="G54">
            <v>202</v>
          </cell>
          <cell r="H54" t="str">
            <v>Eastern Africa</v>
          </cell>
        </row>
        <row r="55">
          <cell r="C55" t="str">
            <v>COG</v>
          </cell>
          <cell r="D55" t="str">
            <v>Yes</v>
          </cell>
          <cell r="E55">
            <v>2</v>
          </cell>
          <cell r="F55" t="str">
            <v>Africa</v>
          </cell>
          <cell r="G55">
            <v>202</v>
          </cell>
          <cell r="H55" t="str">
            <v>Middle Africa</v>
          </cell>
        </row>
        <row r="56">
          <cell r="C56" t="str">
            <v>COK</v>
          </cell>
          <cell r="D56" t="str">
            <v>No</v>
          </cell>
          <cell r="E56">
            <v>9</v>
          </cell>
          <cell r="F56" t="str">
            <v>Oceania</v>
          </cell>
          <cell r="G56">
            <v>61</v>
          </cell>
          <cell r="H56" t="str">
            <v>Polynesia</v>
          </cell>
        </row>
        <row r="57">
          <cell r="C57" t="str">
            <v>CRI</v>
          </cell>
          <cell r="D57" t="str">
            <v>Yes</v>
          </cell>
          <cell r="E57">
            <v>19</v>
          </cell>
          <cell r="F57" t="str">
            <v>Latin America and the Caribbean</v>
          </cell>
          <cell r="G57">
            <v>419</v>
          </cell>
          <cell r="H57" t="str">
            <v>Central America</v>
          </cell>
        </row>
        <row r="58">
          <cell r="C58" t="str">
            <v>CIV</v>
          </cell>
          <cell r="D58" t="str">
            <v>Yes</v>
          </cell>
          <cell r="E58">
            <v>2</v>
          </cell>
          <cell r="F58" t="str">
            <v>Africa</v>
          </cell>
          <cell r="G58">
            <v>202</v>
          </cell>
          <cell r="H58" t="str">
            <v>Western Africa</v>
          </cell>
        </row>
        <row r="59">
          <cell r="C59" t="str">
            <v>HRV</v>
          </cell>
          <cell r="D59" t="str">
            <v>Yes</v>
          </cell>
          <cell r="E59">
            <v>150</v>
          </cell>
          <cell r="F59" t="str">
            <v>Europe</v>
          </cell>
          <cell r="G59">
            <v>39</v>
          </cell>
          <cell r="H59" t="str">
            <v>Southern Europe</v>
          </cell>
        </row>
        <row r="60">
          <cell r="C60" t="str">
            <v>CUB</v>
          </cell>
          <cell r="D60" t="str">
            <v>Yes</v>
          </cell>
          <cell r="E60">
            <v>19</v>
          </cell>
          <cell r="F60" t="str">
            <v>Latin America and the Caribbean</v>
          </cell>
          <cell r="G60">
            <v>419</v>
          </cell>
          <cell r="H60" t="str">
            <v>Caribbean</v>
          </cell>
        </row>
        <row r="61">
          <cell r="C61" t="str">
            <v>CUW</v>
          </cell>
          <cell r="D61" t="str">
            <v>No</v>
          </cell>
          <cell r="E61">
            <v>19</v>
          </cell>
          <cell r="F61" t="str">
            <v>Latin America and the Caribbean</v>
          </cell>
          <cell r="G61">
            <v>419</v>
          </cell>
          <cell r="H61" t="str">
            <v>Caribbean</v>
          </cell>
        </row>
        <row r="62">
          <cell r="C62" t="str">
            <v>CYP</v>
          </cell>
          <cell r="D62" t="str">
            <v>Yes</v>
          </cell>
          <cell r="E62">
            <v>142</v>
          </cell>
          <cell r="F62" t="str">
            <v>Asia</v>
          </cell>
          <cell r="G62">
            <v>145</v>
          </cell>
          <cell r="H62" t="str">
            <v>Western Asia</v>
          </cell>
        </row>
        <row r="63">
          <cell r="C63" t="str">
            <v>CZE</v>
          </cell>
          <cell r="D63" t="str">
            <v>Yes</v>
          </cell>
          <cell r="E63">
            <v>150</v>
          </cell>
          <cell r="F63" t="str">
            <v>Europe</v>
          </cell>
          <cell r="G63">
            <v>151</v>
          </cell>
          <cell r="H63" t="str">
            <v>Eastern Europe</v>
          </cell>
        </row>
        <row r="64">
          <cell r="C64" t="str">
            <v>PRK</v>
          </cell>
          <cell r="D64" t="str">
            <v>Yes</v>
          </cell>
          <cell r="E64">
            <v>142</v>
          </cell>
          <cell r="F64" t="str">
            <v>Asia</v>
          </cell>
          <cell r="G64">
            <v>30</v>
          </cell>
          <cell r="H64" t="str">
            <v>Eastern Asia</v>
          </cell>
        </row>
        <row r="65">
          <cell r="C65" t="str">
            <v>COD</v>
          </cell>
          <cell r="D65" t="str">
            <v>Yes</v>
          </cell>
          <cell r="E65">
            <v>2</v>
          </cell>
          <cell r="F65" t="str">
            <v>Africa</v>
          </cell>
          <cell r="G65">
            <v>202</v>
          </cell>
          <cell r="H65" t="str">
            <v>Middle Africa</v>
          </cell>
        </row>
        <row r="66">
          <cell r="C66" t="str">
            <v>DNK</v>
          </cell>
          <cell r="D66" t="str">
            <v>Yes</v>
          </cell>
          <cell r="E66">
            <v>150</v>
          </cell>
          <cell r="F66" t="str">
            <v>Europe</v>
          </cell>
          <cell r="G66">
            <v>154</v>
          </cell>
          <cell r="H66" t="str">
            <v>Northern Europe</v>
          </cell>
        </row>
        <row r="67">
          <cell r="C67" t="str">
            <v>DJI</v>
          </cell>
          <cell r="D67" t="str">
            <v>Yes</v>
          </cell>
          <cell r="E67">
            <v>2</v>
          </cell>
          <cell r="F67" t="str">
            <v>Africa</v>
          </cell>
          <cell r="G67">
            <v>202</v>
          </cell>
          <cell r="H67" t="str">
            <v>Eastern Africa</v>
          </cell>
        </row>
        <row r="68">
          <cell r="C68" t="str">
            <v>DMA</v>
          </cell>
          <cell r="D68" t="str">
            <v>Yes</v>
          </cell>
          <cell r="E68">
            <v>19</v>
          </cell>
          <cell r="F68" t="str">
            <v>Latin America and the Caribbean</v>
          </cell>
          <cell r="G68">
            <v>419</v>
          </cell>
          <cell r="H68" t="str">
            <v>Caribbean</v>
          </cell>
        </row>
        <row r="69">
          <cell r="C69" t="str">
            <v>DOM</v>
          </cell>
          <cell r="D69" t="str">
            <v>Yes</v>
          </cell>
          <cell r="E69">
            <v>19</v>
          </cell>
          <cell r="F69" t="str">
            <v>Latin America and the Caribbean</v>
          </cell>
          <cell r="G69">
            <v>419</v>
          </cell>
          <cell r="H69" t="str">
            <v>Caribbean</v>
          </cell>
        </row>
        <row r="70">
          <cell r="C70" t="str">
            <v>ECU</v>
          </cell>
          <cell r="D70" t="str">
            <v>Yes</v>
          </cell>
          <cell r="E70">
            <v>19</v>
          </cell>
          <cell r="F70" t="str">
            <v>Latin America and the Caribbean</v>
          </cell>
          <cell r="G70">
            <v>419</v>
          </cell>
          <cell r="H70" t="str">
            <v>South America</v>
          </cell>
        </row>
        <row r="71">
          <cell r="C71" t="str">
            <v>EGY</v>
          </cell>
          <cell r="D71" t="str">
            <v>Yes</v>
          </cell>
          <cell r="E71">
            <v>2</v>
          </cell>
          <cell r="F71" t="str">
            <v>Africa</v>
          </cell>
          <cell r="G71">
            <v>15</v>
          </cell>
          <cell r="H71" t="str">
            <v>Northern Africa</v>
          </cell>
        </row>
        <row r="72">
          <cell r="C72" t="str">
            <v>SLV</v>
          </cell>
          <cell r="D72" t="str">
            <v>Yes</v>
          </cell>
          <cell r="E72">
            <v>19</v>
          </cell>
          <cell r="F72" t="str">
            <v>Latin America and the Caribbean</v>
          </cell>
          <cell r="G72">
            <v>419</v>
          </cell>
          <cell r="H72" t="str">
            <v>Central America</v>
          </cell>
        </row>
        <row r="73">
          <cell r="C73" t="str">
            <v>GNQ</v>
          </cell>
          <cell r="D73" t="str">
            <v>Yes</v>
          </cell>
          <cell r="E73">
            <v>2</v>
          </cell>
          <cell r="F73" t="str">
            <v>Africa</v>
          </cell>
          <cell r="G73">
            <v>202</v>
          </cell>
          <cell r="H73" t="str">
            <v>Middle Africa</v>
          </cell>
        </row>
        <row r="74">
          <cell r="C74" t="str">
            <v>ERI</v>
          </cell>
          <cell r="D74" t="str">
            <v>Yes</v>
          </cell>
          <cell r="E74">
            <v>2</v>
          </cell>
          <cell r="F74" t="str">
            <v>Africa</v>
          </cell>
          <cell r="G74">
            <v>202</v>
          </cell>
          <cell r="H74" t="str">
            <v>Eastern Africa</v>
          </cell>
        </row>
        <row r="75">
          <cell r="C75" t="str">
            <v>EST</v>
          </cell>
          <cell r="D75" t="str">
            <v>Yes</v>
          </cell>
          <cell r="E75">
            <v>150</v>
          </cell>
          <cell r="F75" t="str">
            <v>Europe</v>
          </cell>
          <cell r="G75">
            <v>154</v>
          </cell>
          <cell r="H75" t="str">
            <v>Northern Europe</v>
          </cell>
        </row>
        <row r="76">
          <cell r="C76" t="str">
            <v>SWZ</v>
          </cell>
          <cell r="D76" t="str">
            <v>Yes</v>
          </cell>
          <cell r="E76">
            <v>2</v>
          </cell>
          <cell r="F76" t="str">
            <v>Africa</v>
          </cell>
          <cell r="G76">
            <v>202</v>
          </cell>
          <cell r="H76" t="str">
            <v>Southern Africa</v>
          </cell>
        </row>
        <row r="77">
          <cell r="C77" t="str">
            <v>ETH</v>
          </cell>
          <cell r="D77" t="str">
            <v>Yes</v>
          </cell>
          <cell r="E77">
            <v>2</v>
          </cell>
          <cell r="F77" t="str">
            <v>Africa</v>
          </cell>
          <cell r="G77">
            <v>202</v>
          </cell>
          <cell r="H77" t="str">
            <v>Eastern Africa</v>
          </cell>
        </row>
        <row r="78">
          <cell r="C78" t="str">
            <v>FLK</v>
          </cell>
          <cell r="D78" t="str">
            <v>No</v>
          </cell>
          <cell r="E78">
            <v>19</v>
          </cell>
          <cell r="F78" t="str">
            <v>Latin America and the Caribbean</v>
          </cell>
          <cell r="G78">
            <v>419</v>
          </cell>
          <cell r="H78" t="str">
            <v>South America</v>
          </cell>
        </row>
        <row r="79">
          <cell r="C79" t="str">
            <v>FRO</v>
          </cell>
          <cell r="D79" t="str">
            <v>No</v>
          </cell>
          <cell r="E79">
            <v>150</v>
          </cell>
          <cell r="F79" t="str">
            <v>Europe</v>
          </cell>
          <cell r="G79">
            <v>154</v>
          </cell>
          <cell r="H79" t="str">
            <v>Northern Europe</v>
          </cell>
        </row>
        <row r="80">
          <cell r="C80" t="str">
            <v>FJI</v>
          </cell>
          <cell r="D80" t="str">
            <v>Yes</v>
          </cell>
          <cell r="E80">
            <v>9</v>
          </cell>
          <cell r="F80" t="str">
            <v>Oceania</v>
          </cell>
          <cell r="G80">
            <v>54</v>
          </cell>
          <cell r="H80" t="str">
            <v>Melanesia</v>
          </cell>
        </row>
        <row r="81">
          <cell r="C81" t="str">
            <v>FIN</v>
          </cell>
          <cell r="D81" t="str">
            <v>Yes</v>
          </cell>
          <cell r="E81">
            <v>150</v>
          </cell>
          <cell r="F81" t="str">
            <v>Europe</v>
          </cell>
          <cell r="G81">
            <v>154</v>
          </cell>
          <cell r="H81" t="str">
            <v>Northern Europe</v>
          </cell>
        </row>
        <row r="82">
          <cell r="C82" t="str">
            <v>FRA</v>
          </cell>
          <cell r="D82" t="str">
            <v>Yes</v>
          </cell>
          <cell r="E82">
            <v>150</v>
          </cell>
          <cell r="F82" t="str">
            <v>Europe</v>
          </cell>
          <cell r="G82">
            <v>155</v>
          </cell>
          <cell r="H82" t="str">
            <v>Western Europe</v>
          </cell>
        </row>
        <row r="83">
          <cell r="C83" t="str">
            <v>GUF</v>
          </cell>
          <cell r="D83" t="str">
            <v>No</v>
          </cell>
          <cell r="E83">
            <v>19</v>
          </cell>
          <cell r="F83" t="str">
            <v>Latin America and the Caribbean</v>
          </cell>
          <cell r="G83">
            <v>419</v>
          </cell>
          <cell r="H83" t="str">
            <v>South America</v>
          </cell>
        </row>
        <row r="84">
          <cell r="C84" t="str">
            <v>PYF</v>
          </cell>
          <cell r="D84" t="str">
            <v>No</v>
          </cell>
          <cell r="E84">
            <v>9</v>
          </cell>
          <cell r="F84" t="str">
            <v>Oceania</v>
          </cell>
          <cell r="G84">
            <v>61</v>
          </cell>
          <cell r="H84" t="str">
            <v>Polynesia</v>
          </cell>
        </row>
        <row r="85">
          <cell r="C85" t="str">
            <v>ATF</v>
          </cell>
          <cell r="D85" t="str">
            <v>No</v>
          </cell>
          <cell r="E85">
            <v>2</v>
          </cell>
          <cell r="F85" t="str">
            <v>Africa</v>
          </cell>
          <cell r="G85">
            <v>202</v>
          </cell>
          <cell r="H85" t="str">
            <v>Eastern Africa</v>
          </cell>
        </row>
        <row r="86">
          <cell r="C86" t="str">
            <v>GAB</v>
          </cell>
          <cell r="D86" t="str">
            <v>Yes</v>
          </cell>
          <cell r="E86">
            <v>2</v>
          </cell>
          <cell r="F86" t="str">
            <v>Africa</v>
          </cell>
          <cell r="G86">
            <v>202</v>
          </cell>
          <cell r="H86" t="str">
            <v>Middle Africa</v>
          </cell>
        </row>
        <row r="87">
          <cell r="C87" t="str">
            <v>GMB</v>
          </cell>
          <cell r="D87" t="str">
            <v>Yes</v>
          </cell>
          <cell r="E87">
            <v>2</v>
          </cell>
          <cell r="F87" t="str">
            <v>Africa</v>
          </cell>
          <cell r="G87">
            <v>202</v>
          </cell>
          <cell r="H87" t="str">
            <v>Western Africa</v>
          </cell>
        </row>
        <row r="88">
          <cell r="C88" t="str">
            <v>GEO</v>
          </cell>
          <cell r="D88" t="str">
            <v>Yes</v>
          </cell>
          <cell r="E88">
            <v>142</v>
          </cell>
          <cell r="F88" t="str">
            <v>Asia</v>
          </cell>
          <cell r="G88">
            <v>145</v>
          </cell>
          <cell r="H88" t="str">
            <v>Western Asia</v>
          </cell>
        </row>
        <row r="89">
          <cell r="C89" t="str">
            <v>DEU</v>
          </cell>
          <cell r="D89" t="str">
            <v>Yes</v>
          </cell>
          <cell r="E89">
            <v>150</v>
          </cell>
          <cell r="F89" t="str">
            <v>Europe</v>
          </cell>
          <cell r="G89">
            <v>155</v>
          </cell>
          <cell r="H89" t="str">
            <v>Western Europe</v>
          </cell>
        </row>
        <row r="90">
          <cell r="C90" t="str">
            <v>GHA</v>
          </cell>
          <cell r="D90" t="str">
            <v>Yes</v>
          </cell>
          <cell r="E90">
            <v>2</v>
          </cell>
          <cell r="F90" t="str">
            <v>Africa</v>
          </cell>
          <cell r="G90">
            <v>202</v>
          </cell>
          <cell r="H90" t="str">
            <v>Western Africa</v>
          </cell>
        </row>
        <row r="91">
          <cell r="C91" t="str">
            <v>GIB</v>
          </cell>
          <cell r="D91" t="str">
            <v>No</v>
          </cell>
          <cell r="E91">
            <v>150</v>
          </cell>
          <cell r="F91" t="str">
            <v>Europe</v>
          </cell>
          <cell r="G91">
            <v>39</v>
          </cell>
          <cell r="H91" t="str">
            <v>Southern Europe</v>
          </cell>
        </row>
        <row r="92">
          <cell r="C92" t="str">
            <v>GRC</v>
          </cell>
          <cell r="D92" t="str">
            <v>Yes</v>
          </cell>
          <cell r="E92">
            <v>150</v>
          </cell>
          <cell r="F92" t="str">
            <v>Europe</v>
          </cell>
          <cell r="G92">
            <v>39</v>
          </cell>
          <cell r="H92" t="str">
            <v>Southern Europe</v>
          </cell>
        </row>
        <row r="93">
          <cell r="C93" t="str">
            <v>GRL</v>
          </cell>
          <cell r="D93" t="str">
            <v>No</v>
          </cell>
          <cell r="E93">
            <v>19</v>
          </cell>
          <cell r="F93" t="str">
            <v>N. America</v>
          </cell>
          <cell r="G93">
            <v>21</v>
          </cell>
          <cell r="H93" t="str">
            <v>Northern America</v>
          </cell>
        </row>
        <row r="94">
          <cell r="C94" t="str">
            <v>GRD</v>
          </cell>
          <cell r="D94" t="str">
            <v>Yes</v>
          </cell>
          <cell r="E94">
            <v>19</v>
          </cell>
          <cell r="F94" t="str">
            <v>Latin America and the Caribbean</v>
          </cell>
          <cell r="G94">
            <v>419</v>
          </cell>
          <cell r="H94" t="str">
            <v>Caribbean</v>
          </cell>
        </row>
        <row r="95">
          <cell r="C95" t="str">
            <v>GLP</v>
          </cell>
          <cell r="D95" t="str">
            <v>No</v>
          </cell>
          <cell r="E95">
            <v>19</v>
          </cell>
          <cell r="F95" t="str">
            <v>Latin America and the Caribbean</v>
          </cell>
          <cell r="G95">
            <v>419</v>
          </cell>
          <cell r="H95" t="str">
            <v>Caribbean</v>
          </cell>
        </row>
        <row r="96">
          <cell r="C96" t="str">
            <v>GUM</v>
          </cell>
          <cell r="D96" t="str">
            <v>No</v>
          </cell>
          <cell r="E96">
            <v>9</v>
          </cell>
          <cell r="F96" t="str">
            <v>Oceania</v>
          </cell>
          <cell r="G96">
            <v>57</v>
          </cell>
          <cell r="H96" t="str">
            <v>Micronesia</v>
          </cell>
        </row>
        <row r="97">
          <cell r="C97" t="str">
            <v>GTM</v>
          </cell>
          <cell r="D97" t="str">
            <v>Yes</v>
          </cell>
          <cell r="E97">
            <v>19</v>
          </cell>
          <cell r="F97" t="str">
            <v>Latin America and the Caribbean</v>
          </cell>
          <cell r="G97">
            <v>419</v>
          </cell>
          <cell r="H97" t="str">
            <v>Central America</v>
          </cell>
        </row>
        <row r="98">
          <cell r="C98" t="str">
            <v>GGY</v>
          </cell>
          <cell r="D98" t="str">
            <v>No</v>
          </cell>
          <cell r="E98">
            <v>150</v>
          </cell>
          <cell r="F98" t="str">
            <v>Europe</v>
          </cell>
          <cell r="G98">
            <v>154</v>
          </cell>
          <cell r="H98" t="str">
            <v>Northern Europe</v>
          </cell>
        </row>
        <row r="99">
          <cell r="C99" t="str">
            <v>GIN</v>
          </cell>
          <cell r="D99" t="str">
            <v>Yes</v>
          </cell>
          <cell r="E99">
            <v>2</v>
          </cell>
          <cell r="F99" t="str">
            <v>Africa</v>
          </cell>
          <cell r="G99">
            <v>202</v>
          </cell>
          <cell r="H99" t="str">
            <v>Western Africa</v>
          </cell>
        </row>
        <row r="100">
          <cell r="C100" t="str">
            <v>GNB</v>
          </cell>
          <cell r="D100" t="str">
            <v>Yes</v>
          </cell>
          <cell r="E100">
            <v>2</v>
          </cell>
          <cell r="F100" t="str">
            <v>Africa</v>
          </cell>
          <cell r="G100">
            <v>202</v>
          </cell>
          <cell r="H100" t="str">
            <v>Western Africa</v>
          </cell>
        </row>
        <row r="101">
          <cell r="C101" t="str">
            <v>GUY</v>
          </cell>
          <cell r="D101" t="str">
            <v>Yes</v>
          </cell>
          <cell r="E101">
            <v>19</v>
          </cell>
          <cell r="F101" t="str">
            <v>Latin America and the Caribbean</v>
          </cell>
          <cell r="G101">
            <v>419</v>
          </cell>
          <cell r="H101" t="str">
            <v>South America</v>
          </cell>
        </row>
        <row r="102">
          <cell r="C102" t="str">
            <v>HTI</v>
          </cell>
          <cell r="D102" t="str">
            <v>Yes</v>
          </cell>
          <cell r="E102">
            <v>19</v>
          </cell>
          <cell r="F102" t="str">
            <v>Latin America and the Caribbean</v>
          </cell>
          <cell r="G102">
            <v>419</v>
          </cell>
          <cell r="H102" t="str">
            <v>Caribbean</v>
          </cell>
        </row>
        <row r="103">
          <cell r="C103" t="str">
            <v>HMD</v>
          </cell>
          <cell r="D103" t="str">
            <v>No</v>
          </cell>
          <cell r="E103">
            <v>9</v>
          </cell>
          <cell r="F103" t="str">
            <v>Oceania</v>
          </cell>
          <cell r="G103">
            <v>53</v>
          </cell>
          <cell r="H103" t="str">
            <v>Australia and New Zealand</v>
          </cell>
        </row>
        <row r="104">
          <cell r="C104" t="str">
            <v>VAT</v>
          </cell>
          <cell r="D104" t="str">
            <v>No</v>
          </cell>
          <cell r="E104">
            <v>150</v>
          </cell>
          <cell r="F104" t="str">
            <v>Europe</v>
          </cell>
          <cell r="G104">
            <v>39</v>
          </cell>
          <cell r="H104" t="str">
            <v>Southern Europe</v>
          </cell>
        </row>
        <row r="105">
          <cell r="C105" t="str">
            <v>HND</v>
          </cell>
          <cell r="D105" t="str">
            <v>Yes</v>
          </cell>
          <cell r="E105">
            <v>19</v>
          </cell>
          <cell r="F105" t="str">
            <v>Latin America and the Caribbean</v>
          </cell>
          <cell r="G105">
            <v>419</v>
          </cell>
          <cell r="H105" t="str">
            <v>Central America</v>
          </cell>
        </row>
        <row r="106">
          <cell r="C106" t="str">
            <v>HUN</v>
          </cell>
          <cell r="D106" t="str">
            <v>Yes</v>
          </cell>
          <cell r="E106">
            <v>150</v>
          </cell>
          <cell r="F106" t="str">
            <v>Europe</v>
          </cell>
          <cell r="G106">
            <v>151</v>
          </cell>
          <cell r="H106" t="str">
            <v>Eastern Europe</v>
          </cell>
        </row>
        <row r="107">
          <cell r="C107" t="str">
            <v>ISL</v>
          </cell>
          <cell r="D107" t="str">
            <v>Yes</v>
          </cell>
          <cell r="E107">
            <v>150</v>
          </cell>
          <cell r="F107" t="str">
            <v>Europe</v>
          </cell>
          <cell r="G107">
            <v>154</v>
          </cell>
          <cell r="H107" t="str">
            <v>Northern Europe</v>
          </cell>
        </row>
        <row r="108">
          <cell r="C108" t="str">
            <v>IND</v>
          </cell>
          <cell r="D108" t="str">
            <v>Yes</v>
          </cell>
          <cell r="E108">
            <v>142</v>
          </cell>
          <cell r="F108" t="str">
            <v>Asia</v>
          </cell>
          <cell r="G108">
            <v>34</v>
          </cell>
          <cell r="H108" t="str">
            <v>Southern Asia</v>
          </cell>
        </row>
        <row r="109">
          <cell r="C109" t="str">
            <v>IDN</v>
          </cell>
          <cell r="D109" t="str">
            <v>Yes</v>
          </cell>
          <cell r="E109">
            <v>142</v>
          </cell>
          <cell r="F109" t="str">
            <v>Asia</v>
          </cell>
          <cell r="G109">
            <v>35</v>
          </cell>
          <cell r="H109" t="str">
            <v>South-eastern Asia</v>
          </cell>
        </row>
        <row r="110">
          <cell r="C110" t="str">
            <v>IRN</v>
          </cell>
          <cell r="D110" t="str">
            <v>Yes</v>
          </cell>
          <cell r="E110">
            <v>142</v>
          </cell>
          <cell r="F110" t="str">
            <v>Asia</v>
          </cell>
          <cell r="G110">
            <v>34</v>
          </cell>
          <cell r="H110" t="str">
            <v>Southern Asia</v>
          </cell>
        </row>
        <row r="111">
          <cell r="C111" t="str">
            <v>IRQ</v>
          </cell>
          <cell r="D111" t="str">
            <v>Yes</v>
          </cell>
          <cell r="E111">
            <v>142</v>
          </cell>
          <cell r="F111" t="str">
            <v>Asia</v>
          </cell>
          <cell r="G111">
            <v>145</v>
          </cell>
          <cell r="H111" t="str">
            <v>Western Asia</v>
          </cell>
        </row>
        <row r="112">
          <cell r="C112" t="str">
            <v>IRL</v>
          </cell>
          <cell r="D112" t="str">
            <v>Yes</v>
          </cell>
          <cell r="E112">
            <v>150</v>
          </cell>
          <cell r="F112" t="str">
            <v>Europe</v>
          </cell>
          <cell r="G112">
            <v>154</v>
          </cell>
          <cell r="H112" t="str">
            <v>Northern Europe</v>
          </cell>
        </row>
        <row r="113">
          <cell r="C113" t="str">
            <v>IMN</v>
          </cell>
          <cell r="D113" t="str">
            <v>No</v>
          </cell>
          <cell r="E113">
            <v>150</v>
          </cell>
          <cell r="F113" t="str">
            <v>Europe</v>
          </cell>
          <cell r="G113">
            <v>154</v>
          </cell>
          <cell r="H113" t="str">
            <v>Northern Europe</v>
          </cell>
        </row>
        <row r="114">
          <cell r="C114" t="str">
            <v>ISR</v>
          </cell>
          <cell r="D114" t="str">
            <v>Yes</v>
          </cell>
          <cell r="E114">
            <v>142</v>
          </cell>
          <cell r="F114" t="str">
            <v>Asia</v>
          </cell>
          <cell r="G114">
            <v>145</v>
          </cell>
          <cell r="H114" t="str">
            <v>Western Asia</v>
          </cell>
        </row>
        <row r="115">
          <cell r="C115" t="str">
            <v>ITA</v>
          </cell>
          <cell r="D115" t="str">
            <v>Yes</v>
          </cell>
          <cell r="E115">
            <v>150</v>
          </cell>
          <cell r="F115" t="str">
            <v>Europe</v>
          </cell>
          <cell r="G115">
            <v>39</v>
          </cell>
          <cell r="H115" t="str">
            <v>Southern Europe</v>
          </cell>
        </row>
        <row r="116">
          <cell r="C116" t="str">
            <v>JAM</v>
          </cell>
          <cell r="D116" t="str">
            <v>Yes</v>
          </cell>
          <cell r="E116">
            <v>19</v>
          </cell>
          <cell r="F116" t="str">
            <v>Latin America and the Caribbean</v>
          </cell>
          <cell r="G116">
            <v>419</v>
          </cell>
          <cell r="H116" t="str">
            <v>Caribbean</v>
          </cell>
        </row>
        <row r="117">
          <cell r="C117" t="str">
            <v>JPN</v>
          </cell>
          <cell r="D117" t="str">
            <v>Yes</v>
          </cell>
          <cell r="E117">
            <v>142</v>
          </cell>
          <cell r="F117" t="str">
            <v>Asia</v>
          </cell>
          <cell r="G117">
            <v>30</v>
          </cell>
          <cell r="H117" t="str">
            <v>Eastern Asia</v>
          </cell>
        </row>
        <row r="118">
          <cell r="C118" t="str">
            <v>JEY</v>
          </cell>
          <cell r="D118" t="str">
            <v>No</v>
          </cell>
          <cell r="E118">
            <v>150</v>
          </cell>
          <cell r="F118" t="str">
            <v>Europe</v>
          </cell>
          <cell r="G118">
            <v>154</v>
          </cell>
          <cell r="H118" t="str">
            <v>Northern Europe</v>
          </cell>
        </row>
        <row r="119">
          <cell r="C119" t="str">
            <v>JOR</v>
          </cell>
          <cell r="D119" t="str">
            <v>Yes</v>
          </cell>
          <cell r="E119">
            <v>142</v>
          </cell>
          <cell r="F119" t="str">
            <v>Asia</v>
          </cell>
          <cell r="G119">
            <v>145</v>
          </cell>
          <cell r="H119" t="str">
            <v>Western Asia</v>
          </cell>
        </row>
        <row r="120">
          <cell r="C120" t="str">
            <v>KAZ</v>
          </cell>
          <cell r="D120" t="str">
            <v>Yes</v>
          </cell>
          <cell r="E120">
            <v>142</v>
          </cell>
          <cell r="F120" t="str">
            <v>Asia</v>
          </cell>
          <cell r="G120">
            <v>143</v>
          </cell>
          <cell r="H120" t="str">
            <v>Central Asia</v>
          </cell>
        </row>
        <row r="121">
          <cell r="C121" t="str">
            <v>KEN</v>
          </cell>
          <cell r="D121" t="str">
            <v>Yes</v>
          </cell>
          <cell r="E121">
            <v>2</v>
          </cell>
          <cell r="F121" t="str">
            <v>Africa</v>
          </cell>
          <cell r="G121">
            <v>202</v>
          </cell>
          <cell r="H121" t="str">
            <v>Eastern Africa</v>
          </cell>
        </row>
        <row r="122">
          <cell r="C122" t="str">
            <v>KIR</v>
          </cell>
          <cell r="D122" t="str">
            <v>Yes</v>
          </cell>
          <cell r="E122">
            <v>9</v>
          </cell>
          <cell r="F122" t="str">
            <v>Oceania</v>
          </cell>
          <cell r="G122">
            <v>57</v>
          </cell>
          <cell r="H122" t="str">
            <v>Micronesia</v>
          </cell>
        </row>
        <row r="123">
          <cell r="C123" t="str">
            <v>KWT</v>
          </cell>
          <cell r="D123" t="str">
            <v>Yes</v>
          </cell>
          <cell r="E123">
            <v>142</v>
          </cell>
          <cell r="F123" t="str">
            <v>Asia</v>
          </cell>
          <cell r="G123">
            <v>145</v>
          </cell>
          <cell r="H123" t="str">
            <v>Western Asia</v>
          </cell>
        </row>
        <row r="124">
          <cell r="C124" t="str">
            <v>KGZ</v>
          </cell>
          <cell r="D124" t="str">
            <v>Yes</v>
          </cell>
          <cell r="E124">
            <v>142</v>
          </cell>
          <cell r="F124" t="str">
            <v>Asia</v>
          </cell>
          <cell r="G124">
            <v>143</v>
          </cell>
          <cell r="H124" t="str">
            <v>Central Asia</v>
          </cell>
        </row>
        <row r="125">
          <cell r="C125" t="str">
            <v>LAO</v>
          </cell>
          <cell r="D125" t="str">
            <v>Yes</v>
          </cell>
          <cell r="E125">
            <v>142</v>
          </cell>
          <cell r="F125" t="str">
            <v>Asia</v>
          </cell>
          <cell r="G125">
            <v>35</v>
          </cell>
          <cell r="H125" t="str">
            <v>South-eastern Asia</v>
          </cell>
        </row>
        <row r="126">
          <cell r="C126" t="str">
            <v>LVA</v>
          </cell>
          <cell r="D126" t="str">
            <v>Yes</v>
          </cell>
          <cell r="E126">
            <v>150</v>
          </cell>
          <cell r="F126" t="str">
            <v>Europe</v>
          </cell>
          <cell r="G126">
            <v>154</v>
          </cell>
          <cell r="H126" t="str">
            <v>Northern Europe</v>
          </cell>
        </row>
        <row r="127">
          <cell r="C127" t="str">
            <v>LBN</v>
          </cell>
          <cell r="D127" t="str">
            <v>Yes</v>
          </cell>
          <cell r="E127">
            <v>142</v>
          </cell>
          <cell r="F127" t="str">
            <v>Asia</v>
          </cell>
          <cell r="G127">
            <v>145</v>
          </cell>
          <cell r="H127" t="str">
            <v>Western Asia</v>
          </cell>
        </row>
        <row r="128">
          <cell r="C128" t="str">
            <v>LSO</v>
          </cell>
          <cell r="D128" t="str">
            <v>Yes</v>
          </cell>
          <cell r="E128">
            <v>2</v>
          </cell>
          <cell r="F128" t="str">
            <v>Africa</v>
          </cell>
          <cell r="G128">
            <v>202</v>
          </cell>
          <cell r="H128" t="str">
            <v>Southern Africa</v>
          </cell>
        </row>
        <row r="129">
          <cell r="C129" t="str">
            <v>LBR</v>
          </cell>
          <cell r="D129" t="str">
            <v>Yes</v>
          </cell>
          <cell r="E129">
            <v>2</v>
          </cell>
          <cell r="F129" t="str">
            <v>Africa</v>
          </cell>
          <cell r="G129">
            <v>202</v>
          </cell>
          <cell r="H129" t="str">
            <v>Western Africa</v>
          </cell>
        </row>
        <row r="130">
          <cell r="C130" t="str">
            <v>LBY</v>
          </cell>
          <cell r="D130" t="str">
            <v>Yes</v>
          </cell>
          <cell r="E130">
            <v>2</v>
          </cell>
          <cell r="F130" t="str">
            <v>Africa</v>
          </cell>
          <cell r="G130">
            <v>15</v>
          </cell>
          <cell r="H130" t="str">
            <v>Northern Africa</v>
          </cell>
        </row>
        <row r="131">
          <cell r="C131" t="str">
            <v>LIE</v>
          </cell>
          <cell r="D131" t="str">
            <v>Yes</v>
          </cell>
          <cell r="E131">
            <v>150</v>
          </cell>
          <cell r="F131" t="str">
            <v>Europe</v>
          </cell>
          <cell r="G131">
            <v>155</v>
          </cell>
          <cell r="H131" t="str">
            <v>Western Europe</v>
          </cell>
        </row>
        <row r="132">
          <cell r="C132" t="str">
            <v>LTU</v>
          </cell>
          <cell r="D132" t="str">
            <v>Yes</v>
          </cell>
          <cell r="E132">
            <v>150</v>
          </cell>
          <cell r="F132" t="str">
            <v>Europe</v>
          </cell>
          <cell r="G132">
            <v>154</v>
          </cell>
          <cell r="H132" t="str">
            <v>Northern Europe</v>
          </cell>
        </row>
        <row r="133">
          <cell r="C133" t="str">
            <v>LUX</v>
          </cell>
          <cell r="D133" t="str">
            <v>Yes</v>
          </cell>
          <cell r="E133">
            <v>150</v>
          </cell>
          <cell r="F133" t="str">
            <v>Europe</v>
          </cell>
          <cell r="G133">
            <v>155</v>
          </cell>
          <cell r="H133" t="str">
            <v>Western Europe</v>
          </cell>
        </row>
        <row r="134">
          <cell r="C134" t="str">
            <v>MDG</v>
          </cell>
          <cell r="D134" t="str">
            <v>Yes</v>
          </cell>
          <cell r="E134">
            <v>2</v>
          </cell>
          <cell r="F134" t="str">
            <v>Africa</v>
          </cell>
          <cell r="G134">
            <v>202</v>
          </cell>
          <cell r="H134" t="str">
            <v>Eastern Africa</v>
          </cell>
        </row>
        <row r="135">
          <cell r="C135" t="str">
            <v>MWI</v>
          </cell>
          <cell r="D135" t="str">
            <v>Yes</v>
          </cell>
          <cell r="E135">
            <v>2</v>
          </cell>
          <cell r="F135" t="str">
            <v>Africa</v>
          </cell>
          <cell r="G135">
            <v>202</v>
          </cell>
          <cell r="H135" t="str">
            <v>Eastern Africa</v>
          </cell>
        </row>
        <row r="136">
          <cell r="C136" t="str">
            <v>MYS</v>
          </cell>
          <cell r="D136" t="str">
            <v>Yes</v>
          </cell>
          <cell r="E136">
            <v>142</v>
          </cell>
          <cell r="F136" t="str">
            <v>Asia</v>
          </cell>
          <cell r="G136">
            <v>35</v>
          </cell>
          <cell r="H136" t="str">
            <v>South-eastern Asia</v>
          </cell>
        </row>
        <row r="137">
          <cell r="C137" t="str">
            <v>MDV</v>
          </cell>
          <cell r="D137" t="str">
            <v>Yes</v>
          </cell>
          <cell r="E137">
            <v>142</v>
          </cell>
          <cell r="F137" t="str">
            <v>Asia</v>
          </cell>
          <cell r="G137">
            <v>34</v>
          </cell>
          <cell r="H137" t="str">
            <v>Southern Asia</v>
          </cell>
        </row>
        <row r="138">
          <cell r="C138" t="str">
            <v>MLI</v>
          </cell>
          <cell r="D138" t="str">
            <v>Yes</v>
          </cell>
          <cell r="E138">
            <v>2</v>
          </cell>
          <cell r="F138" t="str">
            <v>Africa</v>
          </cell>
          <cell r="G138">
            <v>202</v>
          </cell>
          <cell r="H138" t="str">
            <v>Western Africa</v>
          </cell>
        </row>
        <row r="139">
          <cell r="C139" t="str">
            <v>MLT</v>
          </cell>
          <cell r="D139" t="str">
            <v>Yes</v>
          </cell>
          <cell r="E139">
            <v>150</v>
          </cell>
          <cell r="F139" t="str">
            <v>Europe</v>
          </cell>
          <cell r="G139">
            <v>39</v>
          </cell>
          <cell r="H139" t="str">
            <v>Southern Europe</v>
          </cell>
        </row>
        <row r="140">
          <cell r="C140" t="str">
            <v>MHL</v>
          </cell>
          <cell r="D140" t="str">
            <v>Yes</v>
          </cell>
          <cell r="E140">
            <v>9</v>
          </cell>
          <cell r="F140" t="str">
            <v>Oceania</v>
          </cell>
          <cell r="G140">
            <v>57</v>
          </cell>
          <cell r="H140" t="str">
            <v>Micronesia</v>
          </cell>
        </row>
        <row r="141">
          <cell r="C141" t="str">
            <v>MTQ</v>
          </cell>
          <cell r="D141" t="str">
            <v>No</v>
          </cell>
          <cell r="E141">
            <v>19</v>
          </cell>
          <cell r="F141" t="str">
            <v>Latin America and the Caribbean</v>
          </cell>
          <cell r="G141">
            <v>419</v>
          </cell>
          <cell r="H141" t="str">
            <v>Caribbean</v>
          </cell>
        </row>
        <row r="142">
          <cell r="C142" t="str">
            <v>MRT</v>
          </cell>
          <cell r="D142" t="str">
            <v>Yes</v>
          </cell>
          <cell r="E142">
            <v>2</v>
          </cell>
          <cell r="F142" t="str">
            <v>Africa</v>
          </cell>
          <cell r="G142">
            <v>202</v>
          </cell>
          <cell r="H142" t="str">
            <v>Western Africa</v>
          </cell>
        </row>
        <row r="143">
          <cell r="C143" t="str">
            <v>MUS</v>
          </cell>
          <cell r="D143" t="str">
            <v>Yes</v>
          </cell>
          <cell r="E143">
            <v>2</v>
          </cell>
          <cell r="F143" t="str">
            <v>Africa</v>
          </cell>
          <cell r="G143">
            <v>202</v>
          </cell>
          <cell r="H143" t="str">
            <v>Eastern Africa</v>
          </cell>
        </row>
        <row r="144">
          <cell r="C144" t="str">
            <v>MYT</v>
          </cell>
          <cell r="D144" t="str">
            <v>No</v>
          </cell>
          <cell r="E144">
            <v>2</v>
          </cell>
          <cell r="F144" t="str">
            <v>Africa</v>
          </cell>
          <cell r="G144">
            <v>202</v>
          </cell>
          <cell r="H144" t="str">
            <v>Eastern Africa</v>
          </cell>
        </row>
        <row r="145">
          <cell r="C145" t="str">
            <v>MEX</v>
          </cell>
          <cell r="D145" t="str">
            <v>Yes</v>
          </cell>
          <cell r="E145">
            <v>19</v>
          </cell>
          <cell r="F145" t="str">
            <v>Latin America and the Caribbean</v>
          </cell>
          <cell r="G145">
            <v>419</v>
          </cell>
          <cell r="H145" t="str">
            <v>Central America</v>
          </cell>
        </row>
        <row r="146">
          <cell r="C146" t="str">
            <v>FSM</v>
          </cell>
          <cell r="D146" t="str">
            <v>Yes</v>
          </cell>
          <cell r="E146">
            <v>9</v>
          </cell>
          <cell r="F146" t="str">
            <v>Oceania</v>
          </cell>
          <cell r="G146">
            <v>57</v>
          </cell>
          <cell r="H146" t="str">
            <v>Micronesia</v>
          </cell>
        </row>
        <row r="147">
          <cell r="C147" t="str">
            <v>MCO</v>
          </cell>
          <cell r="D147" t="str">
            <v>Yes</v>
          </cell>
          <cell r="E147">
            <v>150</v>
          </cell>
          <cell r="F147" t="str">
            <v>Europe</v>
          </cell>
          <cell r="G147">
            <v>155</v>
          </cell>
          <cell r="H147" t="str">
            <v>Western Europe</v>
          </cell>
        </row>
        <row r="148">
          <cell r="C148" t="str">
            <v>MNG</v>
          </cell>
          <cell r="D148" t="str">
            <v>Yes</v>
          </cell>
          <cell r="E148">
            <v>142</v>
          </cell>
          <cell r="F148" t="str">
            <v>Asia</v>
          </cell>
          <cell r="G148">
            <v>30</v>
          </cell>
          <cell r="H148" t="str">
            <v>Eastern Asia</v>
          </cell>
        </row>
        <row r="149">
          <cell r="C149" t="str">
            <v>MNE</v>
          </cell>
          <cell r="D149" t="str">
            <v>Yes</v>
          </cell>
          <cell r="E149">
            <v>150</v>
          </cell>
          <cell r="F149" t="str">
            <v>Europe</v>
          </cell>
          <cell r="G149">
            <v>39</v>
          </cell>
          <cell r="H149" t="str">
            <v>Southern Europe</v>
          </cell>
        </row>
        <row r="150">
          <cell r="C150" t="str">
            <v>MSR</v>
          </cell>
          <cell r="D150" t="str">
            <v>No</v>
          </cell>
          <cell r="E150">
            <v>19</v>
          </cell>
          <cell r="F150" t="str">
            <v>Latin America and the Caribbean</v>
          </cell>
          <cell r="G150">
            <v>419</v>
          </cell>
          <cell r="H150" t="str">
            <v>Caribbean</v>
          </cell>
        </row>
        <row r="151">
          <cell r="C151" t="str">
            <v>MAR</v>
          </cell>
          <cell r="D151" t="str">
            <v>Yes</v>
          </cell>
          <cell r="E151">
            <v>2</v>
          </cell>
          <cell r="F151" t="str">
            <v>Africa</v>
          </cell>
          <cell r="G151">
            <v>15</v>
          </cell>
          <cell r="H151" t="str">
            <v>Northern Africa</v>
          </cell>
        </row>
        <row r="152">
          <cell r="C152" t="str">
            <v>MOZ</v>
          </cell>
          <cell r="D152" t="str">
            <v>Yes</v>
          </cell>
          <cell r="E152">
            <v>2</v>
          </cell>
          <cell r="F152" t="str">
            <v>Africa</v>
          </cell>
          <cell r="G152">
            <v>202</v>
          </cell>
          <cell r="H152" t="str">
            <v>Eastern Africa</v>
          </cell>
        </row>
        <row r="153">
          <cell r="C153" t="str">
            <v>MMR</v>
          </cell>
          <cell r="D153" t="str">
            <v>Yes</v>
          </cell>
          <cell r="E153">
            <v>142</v>
          </cell>
          <cell r="F153" t="str">
            <v>Asia</v>
          </cell>
          <cell r="G153">
            <v>35</v>
          </cell>
          <cell r="H153" t="str">
            <v>South-eastern Asia</v>
          </cell>
        </row>
        <row r="154">
          <cell r="C154" t="str">
            <v>NAM</v>
          </cell>
          <cell r="D154" t="str">
            <v>Yes</v>
          </cell>
          <cell r="E154">
            <v>2</v>
          </cell>
          <cell r="F154" t="str">
            <v>Africa</v>
          </cell>
          <cell r="G154">
            <v>202</v>
          </cell>
          <cell r="H154" t="str">
            <v>Southern Africa</v>
          </cell>
        </row>
        <row r="155">
          <cell r="C155" t="str">
            <v>NRU</v>
          </cell>
          <cell r="D155" t="str">
            <v>Yes</v>
          </cell>
          <cell r="E155">
            <v>9</v>
          </cell>
          <cell r="F155" t="str">
            <v>Oceania</v>
          </cell>
          <cell r="G155">
            <v>57</v>
          </cell>
          <cell r="H155" t="str">
            <v>Micronesia</v>
          </cell>
        </row>
        <row r="156">
          <cell r="C156" t="str">
            <v>NPL</v>
          </cell>
          <cell r="D156" t="str">
            <v>Yes</v>
          </cell>
          <cell r="E156">
            <v>142</v>
          </cell>
          <cell r="F156" t="str">
            <v>Asia</v>
          </cell>
          <cell r="G156">
            <v>34</v>
          </cell>
          <cell r="H156" t="str">
            <v>Southern Asia</v>
          </cell>
        </row>
        <row r="157">
          <cell r="C157" t="str">
            <v>NLD</v>
          </cell>
          <cell r="D157" t="str">
            <v>Yes</v>
          </cell>
          <cell r="E157">
            <v>150</v>
          </cell>
          <cell r="F157" t="str">
            <v>Europe</v>
          </cell>
          <cell r="G157">
            <v>155</v>
          </cell>
          <cell r="H157" t="str">
            <v>Western Europe</v>
          </cell>
        </row>
        <row r="158">
          <cell r="C158" t="str">
            <v>NCL</v>
          </cell>
          <cell r="D158" t="str">
            <v>No</v>
          </cell>
          <cell r="E158">
            <v>9</v>
          </cell>
          <cell r="F158" t="str">
            <v>Oceania</v>
          </cell>
          <cell r="G158">
            <v>54</v>
          </cell>
          <cell r="H158" t="str">
            <v>Melanesia</v>
          </cell>
        </row>
        <row r="159">
          <cell r="C159" t="str">
            <v>NZL</v>
          </cell>
          <cell r="D159" t="str">
            <v>Yes</v>
          </cell>
          <cell r="E159">
            <v>9</v>
          </cell>
          <cell r="F159" t="str">
            <v>Oceania</v>
          </cell>
          <cell r="G159">
            <v>53</v>
          </cell>
          <cell r="H159" t="str">
            <v>Australia and New Zealand</v>
          </cell>
        </row>
        <row r="160">
          <cell r="C160" t="str">
            <v>NIC</v>
          </cell>
          <cell r="D160" t="str">
            <v>Yes</v>
          </cell>
          <cell r="E160">
            <v>19</v>
          </cell>
          <cell r="F160" t="str">
            <v>Latin America and the Caribbean</v>
          </cell>
          <cell r="G160">
            <v>419</v>
          </cell>
          <cell r="H160" t="str">
            <v>Central America</v>
          </cell>
        </row>
        <row r="161">
          <cell r="C161" t="str">
            <v>NER</v>
          </cell>
          <cell r="D161" t="str">
            <v>Yes</v>
          </cell>
          <cell r="E161">
            <v>2</v>
          </cell>
          <cell r="F161" t="str">
            <v>Africa</v>
          </cell>
          <cell r="G161">
            <v>202</v>
          </cell>
          <cell r="H161" t="str">
            <v>Western Africa</v>
          </cell>
        </row>
        <row r="162">
          <cell r="C162" t="str">
            <v>NGA</v>
          </cell>
          <cell r="D162" t="str">
            <v>Yes</v>
          </cell>
          <cell r="E162">
            <v>2</v>
          </cell>
          <cell r="F162" t="str">
            <v>Africa</v>
          </cell>
          <cell r="G162">
            <v>202</v>
          </cell>
          <cell r="H162" t="str">
            <v>Western Africa</v>
          </cell>
        </row>
        <row r="163">
          <cell r="C163" t="str">
            <v>NIU</v>
          </cell>
          <cell r="D163" t="str">
            <v>No</v>
          </cell>
          <cell r="E163">
            <v>9</v>
          </cell>
          <cell r="F163" t="str">
            <v>Oceania</v>
          </cell>
          <cell r="G163">
            <v>61</v>
          </cell>
          <cell r="H163" t="str">
            <v>Polynesia</v>
          </cell>
        </row>
        <row r="164">
          <cell r="C164" t="str">
            <v>NFK</v>
          </cell>
          <cell r="D164" t="str">
            <v>No</v>
          </cell>
          <cell r="E164">
            <v>9</v>
          </cell>
          <cell r="F164" t="str">
            <v>Oceania</v>
          </cell>
          <cell r="G164">
            <v>53</v>
          </cell>
          <cell r="H164" t="str">
            <v>Australia and New Zealand</v>
          </cell>
        </row>
        <row r="165">
          <cell r="C165" t="str">
            <v>MKD</v>
          </cell>
          <cell r="D165" t="str">
            <v>Yes</v>
          </cell>
          <cell r="E165">
            <v>150</v>
          </cell>
          <cell r="F165" t="str">
            <v>Europe</v>
          </cell>
          <cell r="G165">
            <v>39</v>
          </cell>
          <cell r="H165" t="str">
            <v>Southern Europe</v>
          </cell>
        </row>
        <row r="166">
          <cell r="C166" t="str">
            <v>MNP</v>
          </cell>
          <cell r="D166" t="str">
            <v>No</v>
          </cell>
          <cell r="E166">
            <v>9</v>
          </cell>
          <cell r="F166" t="str">
            <v>Oceania</v>
          </cell>
          <cell r="G166">
            <v>57</v>
          </cell>
          <cell r="H166" t="str">
            <v>Micronesia</v>
          </cell>
        </row>
        <row r="167">
          <cell r="C167" t="str">
            <v>NOR</v>
          </cell>
          <cell r="D167" t="str">
            <v>Yes</v>
          </cell>
          <cell r="E167">
            <v>150</v>
          </cell>
          <cell r="F167" t="str">
            <v>Europe</v>
          </cell>
          <cell r="G167">
            <v>154</v>
          </cell>
          <cell r="H167" t="str">
            <v>Northern Europe</v>
          </cell>
        </row>
        <row r="168">
          <cell r="C168" t="str">
            <v>OMN</v>
          </cell>
          <cell r="D168" t="str">
            <v>Yes</v>
          </cell>
          <cell r="E168">
            <v>142</v>
          </cell>
          <cell r="F168" t="str">
            <v>Asia</v>
          </cell>
          <cell r="G168">
            <v>145</v>
          </cell>
          <cell r="H168" t="str">
            <v>Western Asia</v>
          </cell>
        </row>
        <row r="169">
          <cell r="C169" t="str">
            <v>PAK</v>
          </cell>
          <cell r="D169" t="str">
            <v>Yes</v>
          </cell>
          <cell r="E169">
            <v>142</v>
          </cell>
          <cell r="F169" t="str">
            <v>Asia</v>
          </cell>
          <cell r="G169">
            <v>34</v>
          </cell>
          <cell r="H169" t="str">
            <v>Southern Asia</v>
          </cell>
        </row>
        <row r="170">
          <cell r="C170" t="str">
            <v>PLW</v>
          </cell>
          <cell r="D170" t="str">
            <v>Yes</v>
          </cell>
          <cell r="E170">
            <v>9</v>
          </cell>
          <cell r="F170" t="str">
            <v>Oceania</v>
          </cell>
          <cell r="G170">
            <v>57</v>
          </cell>
          <cell r="H170" t="str">
            <v>Micronesia</v>
          </cell>
        </row>
        <row r="171">
          <cell r="C171" t="str">
            <v>PAN</v>
          </cell>
          <cell r="D171" t="str">
            <v>Yes</v>
          </cell>
          <cell r="E171">
            <v>19</v>
          </cell>
          <cell r="F171" t="str">
            <v>Latin America and the Caribbean</v>
          </cell>
          <cell r="G171">
            <v>419</v>
          </cell>
          <cell r="H171" t="str">
            <v>Central America</v>
          </cell>
        </row>
        <row r="172">
          <cell r="C172" t="str">
            <v>PNG</v>
          </cell>
          <cell r="D172" t="str">
            <v>Yes</v>
          </cell>
          <cell r="E172">
            <v>9</v>
          </cell>
          <cell r="F172" t="str">
            <v>Oceania</v>
          </cell>
          <cell r="G172">
            <v>54</v>
          </cell>
          <cell r="H172" t="str">
            <v>Melanesia</v>
          </cell>
        </row>
        <row r="173">
          <cell r="C173" t="str">
            <v>PRY</v>
          </cell>
          <cell r="D173" t="str">
            <v>Yes</v>
          </cell>
          <cell r="E173">
            <v>19</v>
          </cell>
          <cell r="F173" t="str">
            <v>Latin America and the Caribbean</v>
          </cell>
          <cell r="G173">
            <v>419</v>
          </cell>
          <cell r="H173" t="str">
            <v>South America</v>
          </cell>
        </row>
        <row r="174">
          <cell r="C174" t="str">
            <v>PER</v>
          </cell>
          <cell r="D174" t="str">
            <v>Yes</v>
          </cell>
          <cell r="E174">
            <v>19</v>
          </cell>
          <cell r="F174" t="str">
            <v>Latin America and the Caribbean</v>
          </cell>
          <cell r="G174">
            <v>419</v>
          </cell>
          <cell r="H174" t="str">
            <v>South America</v>
          </cell>
        </row>
        <row r="175">
          <cell r="C175" t="str">
            <v>PHL</v>
          </cell>
          <cell r="D175" t="str">
            <v>Yes</v>
          </cell>
          <cell r="E175">
            <v>142</v>
          </cell>
          <cell r="F175" t="str">
            <v>Asia</v>
          </cell>
          <cell r="G175">
            <v>35</v>
          </cell>
          <cell r="H175" t="str">
            <v>South-eastern Asia</v>
          </cell>
        </row>
        <row r="176">
          <cell r="C176" t="str">
            <v>PCN</v>
          </cell>
          <cell r="D176" t="str">
            <v>No</v>
          </cell>
          <cell r="E176">
            <v>9</v>
          </cell>
          <cell r="F176" t="str">
            <v>Oceania</v>
          </cell>
          <cell r="G176">
            <v>61</v>
          </cell>
          <cell r="H176" t="str">
            <v>Polynesia</v>
          </cell>
        </row>
        <row r="177">
          <cell r="C177" t="str">
            <v>POL</v>
          </cell>
          <cell r="D177" t="str">
            <v>Yes</v>
          </cell>
          <cell r="E177">
            <v>150</v>
          </cell>
          <cell r="F177" t="str">
            <v>Europe</v>
          </cell>
          <cell r="G177">
            <v>151</v>
          </cell>
          <cell r="H177" t="str">
            <v>Eastern Europe</v>
          </cell>
        </row>
        <row r="178">
          <cell r="C178" t="str">
            <v>PRT</v>
          </cell>
          <cell r="D178" t="str">
            <v>Yes</v>
          </cell>
          <cell r="E178">
            <v>150</v>
          </cell>
          <cell r="F178" t="str">
            <v>Europe</v>
          </cell>
          <cell r="G178">
            <v>39</v>
          </cell>
          <cell r="H178" t="str">
            <v>Southern Europe</v>
          </cell>
        </row>
        <row r="179">
          <cell r="C179" t="str">
            <v>PRI</v>
          </cell>
          <cell r="D179" t="str">
            <v>No</v>
          </cell>
          <cell r="E179">
            <v>19</v>
          </cell>
          <cell r="F179" t="str">
            <v>Latin America and the Caribbean</v>
          </cell>
          <cell r="G179">
            <v>419</v>
          </cell>
          <cell r="H179" t="str">
            <v>Caribbean</v>
          </cell>
        </row>
        <row r="180">
          <cell r="C180" t="str">
            <v>QAT</v>
          </cell>
          <cell r="D180" t="str">
            <v>Yes</v>
          </cell>
          <cell r="E180">
            <v>142</v>
          </cell>
          <cell r="F180" t="str">
            <v>Asia</v>
          </cell>
          <cell r="G180">
            <v>145</v>
          </cell>
          <cell r="H180" t="str">
            <v>Western Asia</v>
          </cell>
        </row>
        <row r="181">
          <cell r="C181" t="str">
            <v>KOR</v>
          </cell>
          <cell r="D181" t="str">
            <v>Yes</v>
          </cell>
          <cell r="E181">
            <v>142</v>
          </cell>
          <cell r="F181" t="str">
            <v>Asia</v>
          </cell>
          <cell r="G181">
            <v>30</v>
          </cell>
          <cell r="H181" t="str">
            <v>Eastern Asia</v>
          </cell>
        </row>
        <row r="182">
          <cell r="C182" t="str">
            <v>MDA</v>
          </cell>
          <cell r="D182" t="str">
            <v>Yes</v>
          </cell>
          <cell r="E182">
            <v>150</v>
          </cell>
          <cell r="F182" t="str">
            <v>Europe</v>
          </cell>
          <cell r="G182">
            <v>151</v>
          </cell>
          <cell r="H182" t="str">
            <v>Eastern Europe</v>
          </cell>
        </row>
        <row r="183">
          <cell r="C183" t="str">
            <v>REU</v>
          </cell>
          <cell r="D183" t="str">
            <v>No</v>
          </cell>
          <cell r="E183">
            <v>2</v>
          </cell>
          <cell r="F183" t="str">
            <v>Africa</v>
          </cell>
          <cell r="G183">
            <v>202</v>
          </cell>
          <cell r="H183" t="str">
            <v>Eastern Africa</v>
          </cell>
        </row>
        <row r="184">
          <cell r="C184" t="str">
            <v>ROU</v>
          </cell>
          <cell r="D184" t="str">
            <v>Yes</v>
          </cell>
          <cell r="E184">
            <v>150</v>
          </cell>
          <cell r="F184" t="str">
            <v>Europe</v>
          </cell>
          <cell r="G184">
            <v>151</v>
          </cell>
          <cell r="H184" t="str">
            <v>Eastern Europe</v>
          </cell>
        </row>
        <row r="185">
          <cell r="C185" t="str">
            <v>RUS</v>
          </cell>
          <cell r="D185" t="str">
            <v>Yes</v>
          </cell>
          <cell r="E185">
            <v>150</v>
          </cell>
          <cell r="F185" t="str">
            <v>Europe</v>
          </cell>
          <cell r="G185">
            <v>151</v>
          </cell>
          <cell r="H185" t="str">
            <v>Eastern Europe</v>
          </cell>
        </row>
        <row r="186">
          <cell r="C186" t="str">
            <v>RWA</v>
          </cell>
          <cell r="D186" t="str">
            <v>Yes</v>
          </cell>
          <cell r="E186">
            <v>2</v>
          </cell>
          <cell r="F186" t="str">
            <v>Africa</v>
          </cell>
          <cell r="G186">
            <v>202</v>
          </cell>
          <cell r="H186" t="str">
            <v>Eastern Africa</v>
          </cell>
        </row>
        <row r="187">
          <cell r="C187" t="str">
            <v>BLM</v>
          </cell>
          <cell r="D187" t="str">
            <v>No</v>
          </cell>
          <cell r="E187">
            <v>19</v>
          </cell>
          <cell r="F187" t="str">
            <v>Latin America and the Caribbean</v>
          </cell>
          <cell r="G187">
            <v>419</v>
          </cell>
          <cell r="H187" t="str">
            <v>Caribbean</v>
          </cell>
        </row>
        <row r="188">
          <cell r="C188" t="str">
            <v>SHN</v>
          </cell>
          <cell r="D188" t="str">
            <v>No</v>
          </cell>
          <cell r="E188">
            <v>2</v>
          </cell>
          <cell r="F188" t="str">
            <v>Africa</v>
          </cell>
          <cell r="G188">
            <v>202</v>
          </cell>
          <cell r="H188" t="str">
            <v>Western Africa</v>
          </cell>
        </row>
        <row r="189">
          <cell r="C189" t="str">
            <v>KNA</v>
          </cell>
          <cell r="D189" t="str">
            <v>Yes</v>
          </cell>
          <cell r="E189">
            <v>19</v>
          </cell>
          <cell r="F189" t="str">
            <v>Latin America and the Caribbean</v>
          </cell>
          <cell r="G189">
            <v>419</v>
          </cell>
          <cell r="H189" t="str">
            <v>Caribbean</v>
          </cell>
        </row>
        <row r="190">
          <cell r="C190" t="str">
            <v>LCA</v>
          </cell>
          <cell r="D190" t="str">
            <v>Yes</v>
          </cell>
          <cell r="E190">
            <v>19</v>
          </cell>
          <cell r="F190" t="str">
            <v>Latin America and the Caribbean</v>
          </cell>
          <cell r="G190">
            <v>419</v>
          </cell>
          <cell r="H190" t="str">
            <v>Caribbean</v>
          </cell>
        </row>
        <row r="191">
          <cell r="C191" t="str">
            <v>MAF</v>
          </cell>
          <cell r="D191" t="str">
            <v>No</v>
          </cell>
          <cell r="E191">
            <v>19</v>
          </cell>
          <cell r="F191" t="str">
            <v>Latin America and the Caribbean</v>
          </cell>
          <cell r="G191">
            <v>419</v>
          </cell>
          <cell r="H191" t="str">
            <v>Caribbean</v>
          </cell>
        </row>
        <row r="192">
          <cell r="C192" t="str">
            <v>SPM</v>
          </cell>
          <cell r="D192" t="str">
            <v>No</v>
          </cell>
          <cell r="E192">
            <v>19</v>
          </cell>
          <cell r="F192" t="str">
            <v>N. America</v>
          </cell>
          <cell r="G192">
            <v>21</v>
          </cell>
          <cell r="H192" t="str">
            <v>Northern America</v>
          </cell>
        </row>
        <row r="193">
          <cell r="C193" t="str">
            <v>VCT</v>
          </cell>
          <cell r="D193" t="str">
            <v>Yes</v>
          </cell>
          <cell r="E193">
            <v>19</v>
          </cell>
          <cell r="F193" t="str">
            <v>Latin America and the Caribbean</v>
          </cell>
          <cell r="G193">
            <v>419</v>
          </cell>
          <cell r="H193" t="str">
            <v>Caribbean</v>
          </cell>
        </row>
        <row r="194">
          <cell r="C194" t="str">
            <v>WSM</v>
          </cell>
          <cell r="D194" t="str">
            <v>Yes</v>
          </cell>
          <cell r="E194">
            <v>9</v>
          </cell>
          <cell r="F194" t="str">
            <v>Oceania</v>
          </cell>
          <cell r="G194">
            <v>61</v>
          </cell>
          <cell r="H194" t="str">
            <v>Polynesia</v>
          </cell>
        </row>
        <row r="195">
          <cell r="C195" t="str">
            <v>SMR</v>
          </cell>
          <cell r="D195" t="str">
            <v>Yes</v>
          </cell>
          <cell r="E195">
            <v>150</v>
          </cell>
          <cell r="F195" t="str">
            <v>Europe</v>
          </cell>
          <cell r="G195">
            <v>39</v>
          </cell>
          <cell r="H195" t="str">
            <v>Southern Europe</v>
          </cell>
        </row>
        <row r="196">
          <cell r="C196" t="str">
            <v>STP</v>
          </cell>
          <cell r="D196" t="str">
            <v>Yes</v>
          </cell>
          <cell r="E196">
            <v>2</v>
          </cell>
          <cell r="F196" t="str">
            <v>Africa</v>
          </cell>
          <cell r="G196">
            <v>202</v>
          </cell>
          <cell r="H196" t="str">
            <v>Middle Africa</v>
          </cell>
        </row>
        <row r="197">
          <cell r="C197" t="str">
            <v>SAU</v>
          </cell>
          <cell r="D197" t="str">
            <v>Yes</v>
          </cell>
          <cell r="E197">
            <v>142</v>
          </cell>
          <cell r="F197" t="str">
            <v>Asia</v>
          </cell>
          <cell r="G197">
            <v>145</v>
          </cell>
          <cell r="H197" t="str">
            <v>Western Asia</v>
          </cell>
        </row>
        <row r="198">
          <cell r="C198" t="str">
            <v>SEN</v>
          </cell>
          <cell r="D198" t="str">
            <v>Yes</v>
          </cell>
          <cell r="E198">
            <v>2</v>
          </cell>
          <cell r="F198" t="str">
            <v>Africa</v>
          </cell>
          <cell r="G198">
            <v>202</v>
          </cell>
          <cell r="H198" t="str">
            <v>Western Africa</v>
          </cell>
        </row>
        <row r="199">
          <cell r="C199" t="str">
            <v>SRB</v>
          </cell>
          <cell r="D199" t="str">
            <v>Yes</v>
          </cell>
          <cell r="E199">
            <v>150</v>
          </cell>
          <cell r="F199" t="str">
            <v>Europe</v>
          </cell>
          <cell r="G199">
            <v>39</v>
          </cell>
          <cell r="H199" t="str">
            <v>Southern Europe</v>
          </cell>
        </row>
        <row r="200">
          <cell r="C200" t="str">
            <v>SYC</v>
          </cell>
          <cell r="D200" t="str">
            <v>Yes</v>
          </cell>
          <cell r="E200">
            <v>2</v>
          </cell>
          <cell r="F200" t="str">
            <v>Africa</v>
          </cell>
          <cell r="G200">
            <v>202</v>
          </cell>
          <cell r="H200" t="str">
            <v>Eastern Africa</v>
          </cell>
        </row>
        <row r="201">
          <cell r="C201" t="str">
            <v>SLE</v>
          </cell>
          <cell r="D201" t="str">
            <v>Yes</v>
          </cell>
          <cell r="E201">
            <v>2</v>
          </cell>
          <cell r="F201" t="str">
            <v>Africa</v>
          </cell>
          <cell r="G201">
            <v>202</v>
          </cell>
          <cell r="H201" t="str">
            <v>Western Africa</v>
          </cell>
        </row>
        <row r="202">
          <cell r="C202" t="str">
            <v>SGP</v>
          </cell>
          <cell r="D202" t="str">
            <v>Yes</v>
          </cell>
          <cell r="E202">
            <v>142</v>
          </cell>
          <cell r="F202" t="str">
            <v>Asia</v>
          </cell>
          <cell r="G202">
            <v>35</v>
          </cell>
          <cell r="H202" t="str">
            <v>South-eastern Asia</v>
          </cell>
        </row>
        <row r="203">
          <cell r="C203" t="str">
            <v>SXM</v>
          </cell>
          <cell r="D203" t="str">
            <v>No</v>
          </cell>
          <cell r="E203">
            <v>19</v>
          </cell>
          <cell r="F203" t="str">
            <v>Latin America and the Caribbean</v>
          </cell>
          <cell r="G203">
            <v>419</v>
          </cell>
          <cell r="H203" t="str">
            <v>Caribbean</v>
          </cell>
        </row>
        <row r="204">
          <cell r="C204" t="str">
            <v>SVK</v>
          </cell>
          <cell r="D204" t="str">
            <v>Yes</v>
          </cell>
          <cell r="E204">
            <v>150</v>
          </cell>
          <cell r="F204" t="str">
            <v>Europe</v>
          </cell>
          <cell r="G204">
            <v>151</v>
          </cell>
          <cell r="H204" t="str">
            <v>Eastern Europe</v>
          </cell>
        </row>
        <row r="205">
          <cell r="C205" t="str">
            <v>SVN</v>
          </cell>
          <cell r="D205" t="str">
            <v>Yes</v>
          </cell>
          <cell r="E205">
            <v>150</v>
          </cell>
          <cell r="F205" t="str">
            <v>Europe</v>
          </cell>
          <cell r="G205">
            <v>39</v>
          </cell>
          <cell r="H205" t="str">
            <v>Southern Europe</v>
          </cell>
        </row>
        <row r="206">
          <cell r="C206" t="str">
            <v>SLB</v>
          </cell>
          <cell r="D206" t="str">
            <v>Yes</v>
          </cell>
          <cell r="E206">
            <v>9</v>
          </cell>
          <cell r="F206" t="str">
            <v>Oceania</v>
          </cell>
          <cell r="G206">
            <v>54</v>
          </cell>
          <cell r="H206" t="str">
            <v>Melanesia</v>
          </cell>
        </row>
        <row r="207">
          <cell r="C207" t="str">
            <v>SOM</v>
          </cell>
          <cell r="D207" t="str">
            <v>Yes</v>
          </cell>
          <cell r="E207">
            <v>2</v>
          </cell>
          <cell r="F207" t="str">
            <v>Africa</v>
          </cell>
          <cell r="G207">
            <v>202</v>
          </cell>
          <cell r="H207" t="str">
            <v>Eastern Africa</v>
          </cell>
        </row>
        <row r="208">
          <cell r="C208" t="str">
            <v>ZAF</v>
          </cell>
          <cell r="D208" t="str">
            <v>Yes</v>
          </cell>
          <cell r="E208">
            <v>2</v>
          </cell>
          <cell r="F208" t="str">
            <v>Africa</v>
          </cell>
          <cell r="G208">
            <v>202</v>
          </cell>
          <cell r="H208" t="str">
            <v>Southern Africa</v>
          </cell>
        </row>
        <row r="209">
          <cell r="C209" t="str">
            <v>SGS</v>
          </cell>
          <cell r="D209" t="str">
            <v>No</v>
          </cell>
          <cell r="E209">
            <v>19</v>
          </cell>
          <cell r="F209" t="str">
            <v>Latin America and the Caribbean</v>
          </cell>
          <cell r="G209">
            <v>419</v>
          </cell>
          <cell r="H209" t="str">
            <v>South America</v>
          </cell>
        </row>
        <row r="210">
          <cell r="C210" t="str">
            <v>SSD</v>
          </cell>
          <cell r="D210" t="str">
            <v>Yes</v>
          </cell>
          <cell r="E210">
            <v>2</v>
          </cell>
          <cell r="F210" t="str">
            <v>Africa</v>
          </cell>
          <cell r="G210">
            <v>202</v>
          </cell>
          <cell r="H210" t="str">
            <v>Eastern Africa</v>
          </cell>
        </row>
        <row r="211">
          <cell r="C211" t="str">
            <v>ESP</v>
          </cell>
          <cell r="D211" t="str">
            <v>Yes</v>
          </cell>
          <cell r="E211">
            <v>150</v>
          </cell>
          <cell r="F211" t="str">
            <v>Europe</v>
          </cell>
          <cell r="G211">
            <v>39</v>
          </cell>
          <cell r="H211" t="str">
            <v>Southern Europe</v>
          </cell>
        </row>
        <row r="212">
          <cell r="C212" t="str">
            <v>LKA</v>
          </cell>
          <cell r="D212" t="str">
            <v>Yes</v>
          </cell>
          <cell r="E212">
            <v>142</v>
          </cell>
          <cell r="F212" t="str">
            <v>Asia</v>
          </cell>
          <cell r="G212">
            <v>34</v>
          </cell>
          <cell r="H212" t="str">
            <v>Southern Asia</v>
          </cell>
        </row>
        <row r="213">
          <cell r="C213" t="str">
            <v>PSE</v>
          </cell>
          <cell r="D213" t="str">
            <v>Yes</v>
          </cell>
          <cell r="E213">
            <v>142</v>
          </cell>
          <cell r="F213" t="str">
            <v>Asia</v>
          </cell>
          <cell r="G213">
            <v>145</v>
          </cell>
          <cell r="H213" t="str">
            <v>Western Asia</v>
          </cell>
        </row>
        <row r="214">
          <cell r="C214" t="str">
            <v>SDN</v>
          </cell>
          <cell r="D214" t="str">
            <v>Yes</v>
          </cell>
          <cell r="E214">
            <v>2</v>
          </cell>
          <cell r="F214" t="str">
            <v>Africa</v>
          </cell>
          <cell r="G214">
            <v>15</v>
          </cell>
          <cell r="H214" t="str">
            <v>Northern Africa</v>
          </cell>
        </row>
        <row r="215">
          <cell r="C215" t="str">
            <v>SUR</v>
          </cell>
          <cell r="D215" t="str">
            <v>Yes</v>
          </cell>
          <cell r="E215">
            <v>19</v>
          </cell>
          <cell r="F215" t="str">
            <v>Latin America and the Caribbean</v>
          </cell>
          <cell r="G215">
            <v>419</v>
          </cell>
          <cell r="H215" t="str">
            <v>South America</v>
          </cell>
        </row>
        <row r="216">
          <cell r="C216" t="str">
            <v>SJM</v>
          </cell>
          <cell r="D216" t="str">
            <v>No</v>
          </cell>
          <cell r="E216">
            <v>150</v>
          </cell>
          <cell r="F216" t="str">
            <v>Europe</v>
          </cell>
          <cell r="G216">
            <v>154</v>
          </cell>
          <cell r="H216" t="str">
            <v>Northern Europe</v>
          </cell>
        </row>
        <row r="217">
          <cell r="C217" t="str">
            <v>SWE</v>
          </cell>
          <cell r="D217" t="str">
            <v>Yes</v>
          </cell>
          <cell r="E217">
            <v>150</v>
          </cell>
          <cell r="F217" t="str">
            <v>Europe</v>
          </cell>
          <cell r="G217">
            <v>154</v>
          </cell>
          <cell r="H217" t="str">
            <v>Northern Europe</v>
          </cell>
        </row>
        <row r="218">
          <cell r="C218" t="str">
            <v>CHE</v>
          </cell>
          <cell r="D218" t="str">
            <v>Yes</v>
          </cell>
          <cell r="E218">
            <v>150</v>
          </cell>
          <cell r="F218" t="str">
            <v>Europe</v>
          </cell>
          <cell r="G218">
            <v>155</v>
          </cell>
          <cell r="H218" t="str">
            <v>Western Europe</v>
          </cell>
        </row>
        <row r="219">
          <cell r="C219" t="str">
            <v>SYR</v>
          </cell>
          <cell r="D219" t="str">
            <v>Yes</v>
          </cell>
          <cell r="E219">
            <v>142</v>
          </cell>
          <cell r="F219" t="str">
            <v>Asia</v>
          </cell>
          <cell r="G219">
            <v>145</v>
          </cell>
          <cell r="H219" t="str">
            <v>Western Asia</v>
          </cell>
        </row>
        <row r="220">
          <cell r="C220" t="str">
            <v>TJK</v>
          </cell>
          <cell r="D220" t="str">
            <v>Yes</v>
          </cell>
          <cell r="E220">
            <v>142</v>
          </cell>
          <cell r="F220" t="str">
            <v>Asia</v>
          </cell>
          <cell r="G220">
            <v>143</v>
          </cell>
          <cell r="H220" t="str">
            <v>Central Asia</v>
          </cell>
        </row>
        <row r="221">
          <cell r="C221" t="str">
            <v>THA</v>
          </cell>
          <cell r="D221" t="str">
            <v>Yes</v>
          </cell>
          <cell r="E221">
            <v>142</v>
          </cell>
          <cell r="F221" t="str">
            <v>Asia</v>
          </cell>
          <cell r="G221">
            <v>35</v>
          </cell>
          <cell r="H221" t="str">
            <v>South-eastern Asia</v>
          </cell>
        </row>
        <row r="222">
          <cell r="C222" t="str">
            <v>TLS</v>
          </cell>
          <cell r="D222" t="str">
            <v>Yes</v>
          </cell>
          <cell r="E222">
            <v>142</v>
          </cell>
          <cell r="F222" t="str">
            <v>Asia</v>
          </cell>
          <cell r="G222">
            <v>35</v>
          </cell>
          <cell r="H222" t="str">
            <v>South-eastern Asia</v>
          </cell>
        </row>
        <row r="223">
          <cell r="C223" t="str">
            <v>TGO</v>
          </cell>
          <cell r="D223" t="str">
            <v>Yes</v>
          </cell>
          <cell r="E223">
            <v>2</v>
          </cell>
          <cell r="F223" t="str">
            <v>Africa</v>
          </cell>
          <cell r="G223">
            <v>202</v>
          </cell>
          <cell r="H223" t="str">
            <v>Western Africa</v>
          </cell>
        </row>
        <row r="224">
          <cell r="C224" t="str">
            <v>TKL</v>
          </cell>
          <cell r="D224" t="str">
            <v>No</v>
          </cell>
          <cell r="E224">
            <v>9</v>
          </cell>
          <cell r="F224" t="str">
            <v>Oceania</v>
          </cell>
          <cell r="G224">
            <v>61</v>
          </cell>
          <cell r="H224" t="str">
            <v>Polynesia</v>
          </cell>
        </row>
        <row r="225">
          <cell r="C225" t="str">
            <v>TON</v>
          </cell>
          <cell r="D225" t="str">
            <v>Yes</v>
          </cell>
          <cell r="E225">
            <v>9</v>
          </cell>
          <cell r="F225" t="str">
            <v>Oceania</v>
          </cell>
          <cell r="G225">
            <v>61</v>
          </cell>
          <cell r="H225" t="str">
            <v>Polynesia</v>
          </cell>
        </row>
        <row r="226">
          <cell r="C226" t="str">
            <v>TTO</v>
          </cell>
          <cell r="D226" t="str">
            <v>Yes</v>
          </cell>
          <cell r="E226">
            <v>19</v>
          </cell>
          <cell r="F226" t="str">
            <v>Latin America and the Caribbean</v>
          </cell>
          <cell r="G226">
            <v>419</v>
          </cell>
          <cell r="H226" t="str">
            <v>Caribbean</v>
          </cell>
        </row>
        <row r="227">
          <cell r="C227" t="str">
            <v>TUN</v>
          </cell>
          <cell r="D227" t="str">
            <v>Yes</v>
          </cell>
          <cell r="E227">
            <v>2</v>
          </cell>
          <cell r="F227" t="str">
            <v>Africa</v>
          </cell>
          <cell r="G227">
            <v>15</v>
          </cell>
          <cell r="H227" t="str">
            <v>Northern Africa</v>
          </cell>
        </row>
        <row r="228">
          <cell r="C228" t="str">
            <v>TUR</v>
          </cell>
          <cell r="D228" t="str">
            <v>Yes</v>
          </cell>
          <cell r="E228">
            <v>142</v>
          </cell>
          <cell r="F228" t="str">
            <v>Asia</v>
          </cell>
          <cell r="G228">
            <v>145</v>
          </cell>
          <cell r="H228" t="str">
            <v>Western Asia</v>
          </cell>
        </row>
        <row r="229">
          <cell r="C229" t="str">
            <v>TKM</v>
          </cell>
          <cell r="D229" t="str">
            <v>Yes</v>
          </cell>
          <cell r="E229">
            <v>142</v>
          </cell>
          <cell r="F229" t="str">
            <v>Asia</v>
          </cell>
          <cell r="G229">
            <v>143</v>
          </cell>
          <cell r="H229" t="str">
            <v>Central Asia</v>
          </cell>
        </row>
        <row r="230">
          <cell r="C230" t="str">
            <v>TCA</v>
          </cell>
          <cell r="D230" t="str">
            <v>No</v>
          </cell>
          <cell r="E230">
            <v>19</v>
          </cell>
          <cell r="F230" t="str">
            <v>Latin America and the Caribbean</v>
          </cell>
          <cell r="G230">
            <v>419</v>
          </cell>
          <cell r="H230" t="str">
            <v>Caribbean</v>
          </cell>
        </row>
        <row r="231">
          <cell r="C231" t="str">
            <v>TUV</v>
          </cell>
          <cell r="D231" t="str">
            <v>Yes</v>
          </cell>
          <cell r="E231">
            <v>9</v>
          </cell>
          <cell r="F231" t="str">
            <v>Oceania</v>
          </cell>
          <cell r="G231">
            <v>61</v>
          </cell>
          <cell r="H231" t="str">
            <v>Polynesia</v>
          </cell>
        </row>
        <row r="232">
          <cell r="C232" t="str">
            <v>UGA</v>
          </cell>
          <cell r="D232" t="str">
            <v>Yes</v>
          </cell>
          <cell r="E232">
            <v>2</v>
          </cell>
          <cell r="F232" t="str">
            <v>Africa</v>
          </cell>
          <cell r="G232">
            <v>202</v>
          </cell>
          <cell r="H232" t="str">
            <v>Eastern Africa</v>
          </cell>
        </row>
        <row r="233">
          <cell r="C233" t="str">
            <v>UKR</v>
          </cell>
          <cell r="D233" t="str">
            <v>Yes</v>
          </cell>
          <cell r="E233">
            <v>150</v>
          </cell>
          <cell r="F233" t="str">
            <v>Europe</v>
          </cell>
          <cell r="G233">
            <v>151</v>
          </cell>
          <cell r="H233" t="str">
            <v>Eastern Europe</v>
          </cell>
        </row>
        <row r="234">
          <cell r="C234" t="str">
            <v>ARE</v>
          </cell>
          <cell r="D234" t="str">
            <v>Yes</v>
          </cell>
          <cell r="E234">
            <v>142</v>
          </cell>
          <cell r="F234" t="str">
            <v>Asia</v>
          </cell>
          <cell r="G234">
            <v>145</v>
          </cell>
          <cell r="H234" t="str">
            <v>Western Asia</v>
          </cell>
        </row>
        <row r="235">
          <cell r="C235" t="str">
            <v>GBR</v>
          </cell>
          <cell r="D235" t="str">
            <v>Yes</v>
          </cell>
          <cell r="E235">
            <v>150</v>
          </cell>
          <cell r="F235" t="str">
            <v>Europe</v>
          </cell>
          <cell r="G235">
            <v>154</v>
          </cell>
          <cell r="H235" t="str">
            <v>Northern Europe</v>
          </cell>
        </row>
        <row r="236">
          <cell r="C236" t="str">
            <v>TZA</v>
          </cell>
          <cell r="D236" t="str">
            <v>Yes</v>
          </cell>
          <cell r="E236">
            <v>2</v>
          </cell>
          <cell r="F236" t="str">
            <v>Africa</v>
          </cell>
          <cell r="G236">
            <v>202</v>
          </cell>
          <cell r="H236" t="str">
            <v>Eastern Africa</v>
          </cell>
        </row>
        <row r="237">
          <cell r="C237" t="str">
            <v>UMI</v>
          </cell>
          <cell r="D237" t="str">
            <v>No</v>
          </cell>
          <cell r="E237">
            <v>9</v>
          </cell>
          <cell r="F237" t="str">
            <v>Oceania</v>
          </cell>
          <cell r="G237">
            <v>57</v>
          </cell>
          <cell r="H237" t="str">
            <v>Micronesia</v>
          </cell>
        </row>
        <row r="238">
          <cell r="C238" t="str">
            <v>USA</v>
          </cell>
          <cell r="D238" t="str">
            <v>Yes</v>
          </cell>
          <cell r="E238">
            <v>19</v>
          </cell>
          <cell r="F238" t="str">
            <v>N. America</v>
          </cell>
          <cell r="G238">
            <v>21</v>
          </cell>
          <cell r="H238" t="str">
            <v>Northern America</v>
          </cell>
        </row>
        <row r="239">
          <cell r="C239" t="str">
            <v>VIR</v>
          </cell>
          <cell r="D239" t="str">
            <v>No</v>
          </cell>
          <cell r="E239">
            <v>19</v>
          </cell>
          <cell r="F239" t="str">
            <v>Latin America and the Caribbean</v>
          </cell>
          <cell r="G239">
            <v>419</v>
          </cell>
          <cell r="H239" t="str">
            <v>Caribbean</v>
          </cell>
        </row>
        <row r="240">
          <cell r="C240" t="str">
            <v>URY</v>
          </cell>
          <cell r="D240" t="str">
            <v>Yes</v>
          </cell>
          <cell r="E240">
            <v>19</v>
          </cell>
          <cell r="F240" t="str">
            <v>Latin America and the Caribbean</v>
          </cell>
          <cell r="G240">
            <v>419</v>
          </cell>
          <cell r="H240" t="str">
            <v>South America</v>
          </cell>
        </row>
        <row r="241">
          <cell r="C241" t="str">
            <v>UZB</v>
          </cell>
          <cell r="D241" t="str">
            <v>Yes</v>
          </cell>
          <cell r="E241">
            <v>142</v>
          </cell>
          <cell r="F241" t="str">
            <v>Asia</v>
          </cell>
          <cell r="G241">
            <v>143</v>
          </cell>
          <cell r="H241" t="str">
            <v>Central Asia</v>
          </cell>
        </row>
        <row r="242">
          <cell r="C242" t="str">
            <v>VUT</v>
          </cell>
          <cell r="D242" t="str">
            <v>Yes</v>
          </cell>
          <cell r="E242">
            <v>9</v>
          </cell>
          <cell r="F242" t="str">
            <v>Oceania</v>
          </cell>
          <cell r="G242">
            <v>54</v>
          </cell>
          <cell r="H242" t="str">
            <v>Melanesia</v>
          </cell>
        </row>
        <row r="243">
          <cell r="C243" t="str">
            <v>VEN</v>
          </cell>
          <cell r="D243" t="str">
            <v>Yes</v>
          </cell>
          <cell r="E243">
            <v>19</v>
          </cell>
          <cell r="F243" t="str">
            <v>Latin America and the Caribbean</v>
          </cell>
          <cell r="G243">
            <v>419</v>
          </cell>
          <cell r="H243" t="str">
            <v>South America</v>
          </cell>
        </row>
        <row r="244">
          <cell r="C244" t="str">
            <v>VNM</v>
          </cell>
          <cell r="D244" t="str">
            <v>Yes</v>
          </cell>
          <cell r="E244">
            <v>142</v>
          </cell>
          <cell r="F244" t="str">
            <v>Asia</v>
          </cell>
          <cell r="G244">
            <v>35</v>
          </cell>
          <cell r="H244" t="str">
            <v>South-eastern Asia</v>
          </cell>
        </row>
        <row r="245">
          <cell r="C245" t="str">
            <v>WLF</v>
          </cell>
          <cell r="D245" t="str">
            <v>No</v>
          </cell>
          <cell r="E245">
            <v>9</v>
          </cell>
          <cell r="F245" t="str">
            <v>Oceania</v>
          </cell>
          <cell r="G245">
            <v>61</v>
          </cell>
          <cell r="H245" t="str">
            <v>Polynesia</v>
          </cell>
        </row>
        <row r="246">
          <cell r="C246" t="str">
            <v>ESH</v>
          </cell>
          <cell r="D246" t="str">
            <v>No</v>
          </cell>
          <cell r="E246">
            <v>2</v>
          </cell>
          <cell r="F246" t="str">
            <v>Africa</v>
          </cell>
          <cell r="G246">
            <v>15</v>
          </cell>
          <cell r="H246" t="str">
            <v>Northern Africa</v>
          </cell>
        </row>
        <row r="247">
          <cell r="C247" t="str">
            <v>YEM</v>
          </cell>
          <cell r="D247" t="str">
            <v>Yes</v>
          </cell>
          <cell r="E247">
            <v>142</v>
          </cell>
          <cell r="F247" t="str">
            <v>Asia</v>
          </cell>
          <cell r="G247">
            <v>145</v>
          </cell>
          <cell r="H247" t="str">
            <v>Western Asia</v>
          </cell>
        </row>
        <row r="248">
          <cell r="C248" t="str">
            <v>ZMB</v>
          </cell>
          <cell r="D248" t="str">
            <v>Yes</v>
          </cell>
          <cell r="E248">
            <v>2</v>
          </cell>
          <cell r="F248" t="str">
            <v>Africa</v>
          </cell>
          <cell r="G248">
            <v>202</v>
          </cell>
          <cell r="H248" t="str">
            <v>Eastern Africa</v>
          </cell>
        </row>
        <row r="249">
          <cell r="C249" t="str">
            <v>ZWE</v>
          </cell>
          <cell r="D249" t="str">
            <v>Yes</v>
          </cell>
          <cell r="E249">
            <v>2</v>
          </cell>
          <cell r="F249" t="str">
            <v>Africa</v>
          </cell>
          <cell r="G249">
            <v>202</v>
          </cell>
          <cell r="H249" t="str">
            <v>Eastern Africa</v>
          </cell>
        </row>
      </sheetData>
      <sheetData sheetId="1"/>
      <sheetData sheetId="2"/>
      <sheetData sheetId="3"/>
    </sheetDataSet>
  </externalBook>
</externalLink>
</file>

<file path=xl/externalLinks/externalLink11.xml><?xml version="1.0" encoding="UTF-8" standalone="yes"?>
<externalLink xmlns="http://schemas.openxmlformats.org/spreadsheetml/2006/main"><externalBook xmlns:r="http://schemas.openxmlformats.org/officeDocument/2006/relationships" r:id="rId1"><sheetNames><sheetName val="Names&amp;ISO"/><sheetName val="Population"/><sheetName val="Dev Countries List"/><sheetName val="OECD Region by Recipient"/><sheetName val="Income Groups"/><sheetName val="LDC List"/><sheetName val="SIDS List"/><sheetName val="Fragility List"/><sheetName val="DAC Member List"/><sheetName val="FCAS"/><sheetName val="GNR 194"/><sheetName val="Resource-Rich"/><sheetName val="PRCRs"/><sheetName val="Poverty Rate"/><sheetName val="CBLB"/><sheetName val="MapFriendlyNames"/></sheetNames><sheetDataSet><sheetData sheetId="0"></sheetData><sheetData sheetId="1"><row r="3"><cell r="E3"><v>2000</v></cell><cell r="F3"><v>2001</v></cell><cell r="G3"><v>2002</v></cell><cell r="H3"><v>2003</v></cell><cell r="I3"><v>2004</v></cell><cell r="J3"><v>2005</v></cell><cell r="K3"><v>2006</v></cell><cell r="L3"><v>2007</v></cell><cell r="M3"><v>2008</v></cell><cell r="N3"><v>2009</v></cell><cell r="O3"><v>2010</v></cell><cell r="P3"><v>2011</v></cell><cell r="Q3"><v>2012</v></cell><cell r="R3"><v>2013</v></cell><cell r="S3"><v>2014</v></cell><cell r="T3"><v>2015</v></cell><cell r="U3"><v>2016</v></cell><cell r="V3"><v>2017</v></cell><cell r="W3"><v>2018</v></cell></row><row r="4"><cell r="D4" t="str"><v>AFG</v></cell><cell r="E4"><v>20779953</v></cell><cell r="F4"><v>21606988</v></cell><cell r="G4"><v>22600770</v></cell><cell r="H4"><v>23680871</v></cell><cell r="I4"><v>24726684</v></cell><cell r="J4"><v>25654277</v></cell><cell r="K4"><v>26433049</v></cell><cell r="L4"><v>27100536</v></cell><cell r="M4"><v>27722276</v></cell><cell r="N4"><v>28394813</v></cell><cell r="O4"><v>29185507</v></cell><cell r="P4"><v>30117413</v></cell><cell r="Q4"><v>31161376</v></cell><cell r="R4"><v>32269589</v></cell><cell r="S4"><v>33370794</v></cell><cell r="T4"><v>34413603</v></cell><cell r="U4"><v>35383128</v></cell><cell r="V4"><v>36296400</v></cell><cell r="W4"><v>37172386</v></cell></row><row r="5"><cell r="D5" t="str"><v>ALB</v></cell><cell r="E5"><v>3089027</v></cell><cell r="F5"><v>3060173</v></cell><cell r="G5"><v>3051010</v></cell><cell r="H5"><v>3039616</v></cell><cell r="I5"><v>3026939</v></cell><cell r="J5"><v>3011487</v></cell><cell r="K5"><v>2992547</v></cell><cell r="L5"><v>2970017</v></cell><cell r="M5"><v>2947314</v></cell><cell r="N5"><v>2927519</v></cell><cell r="O5"><v>2913021</v></cell><cell r="P5"><v>2905195</v></cell><cell r="Q5"><v>2900401</v></cell><cell r="R5"><v>2895092</v></cell><cell r="S5"><v>2889104</v></cell><cell r="T5"><v>2880703</v></cell><cell r="U5"><v>2876101</v></cell><cell r="V5"><v>2873457</v></cell><cell r="W5"><v>2866376</v></cell></row><row r="6"><cell r="D6" t="str"><v>DZA</v></cell><cell r="E6"><v>31042235</v></cell><cell r="F6"><v>31451514</v></cell><cell r="G6"><v>31855109</v></cell><cell r="H6"><v>32264157</v></cell><cell r="I6"><v>32692163</v></cell><cell r="J6"><v>33149724</v></cell><cell r="K6"><v>33641002</v></cell><cell r="L6"><v>34166972</v></cell><cell r="M6"><v>34730608</v></cell><cell r="N6"><v>35333881</v></cell><cell r="O6"><v>35977455</v></cell><cell r="P6"><v>36661444</v></cell><cell r="Q6"><v>37383887</v></cell><cell r="R6"><v>38140132</v></cell><cell r="S6"><v>38923687</v></cell><cell r="T6"><v>39728025</v></cell><cell r="U6"><v>40551404</v></cell><cell r="V6"><v>41389198</v></cell><cell r="W6"><v>42228429</v></cell></row><row r="7"><cell r="D7" t="str"><v>ASM</v></cell><cell r="E7"><v>57821</v></cell><cell r="F7"><v>58494</v></cell><cell r="G7"><v>59080</v></cell><cell r="H7"><v>59504</v></cell><cell r="I7"><v>59681</v></cell><cell r="J7"><v>59562</v></cell><cell r="K7"><v>59107</v></cell><cell r="L7"><v>58365</v></cell><cell r="M7"><v>57492</v></cell><cell r="N7"><v>56683</v></cell><cell r="O7"><v>56079</v></cell><cell r="P7"><v>55759</v></cell><cell r="Q7"><v>55667</v></cell><cell r="R7"><v>55713</v></cell><cell r="S7"><v>55791</v></cell><cell r="T7"><v>55812</v></cell><cell r="U7"><v>55741</v></cell><cell r="V7"><v>55620</v></cell><cell r="W7"><v>55465</v></cell></row><row r="8"><cell r="D8" t="str"><v>AND</v></cell><cell r="E8"><v>65390</v></cell><cell r="F8"><v>67341</v></cell><cell r="G8"><v>70049</v></cell><cell r="H8"><v>73182</v></cell><cell r="I8"><v>76244</v></cell><cell r="J8"><v>78867</v></cell><cell r="K8"><v>80993</v></cell><cell r="L8"><v>82684</v></cell><cell r="M8"><v>83862</v></cell><cell r="N8"><v>84463</v></cell><cell r="O8"><v>84449</v></cell><cell r="P8"><v>83747</v></cell><cell r="Q8"><v>82427</v></cell><cell r="R8"><v>80774</v></cell><cell r="S8"><v>79213</v></cell><cell r="T8"><v>78011</v></cell><cell r="U8"><v>77297</v></cell><cell r="V8"><v>77001</v></cell><cell r="W8"><v>77006</v></cell></row><row r="9"><cell r="D9" t="str"><v>AGO</v></cell><cell r="E9"><v>16395473</v></cell><cell r="F9"><v>16945753</v></cell><cell r="G9"><v>17519417</v></cell><cell r="H9"><v>18121479</v></cell><cell r="I9"><v>18758145</v></cell><cell r="J9"><v>19433602</v></cell><cell r="K9"><v>20149901</v></cell><cell r="L9"><v>20905363</v></cell><cell r="M9"><v>21695634</v></cell><cell r="N9"><v>22514281</v></cell><cell r="O9"><v>23356246</v></cell><cell r="P9"><v>24220661</v></cell><cell r="Q9"><v>25107931</v></cell><cell r="R9"><v>26015780</v></cell><cell r="S9"><v>26941779</v></cell><cell r="T9"><v>27884381</v></cell><cell r="U9"><v>28842484</v></cell><cell r="V9"><v>29816748</v></cell><cell r="W9"><v>30809762</v></cell></row><row r="10"><cell r="D10" t="str"><v>ATG</v></cell><cell r="E10"><v>76016</v></cell><cell r="F10"><v>77212</v></cell><cell r="G10"><v>78295</v></cell><cell r="H10"><v>79300</v></cell><cell r="I10"><v>80336</v></cell><cell r="J10"><v>81465</v></cell><cell r="K10"><v>82704</v></cell><cell r="L10"><v>84026</v></cell><cell r="M10"><v>85397</v></cell><cell r="N10"><v>86746</v></cell><cell r="O10"><v>88028</v></cell><cell r="P10"><v>89253</v></cell><cell r="Q10"><v>90409</v></cell><cell r="R10"><v>91516</v></cell><cell r="S10"><v>92562</v></cell><cell r="T10"><v>93566</v></cell><cell r="U10"><v>94527</v></cell><cell r="V10"><v>95426</v></cell><cell r="W10"><v>96286</v></cell></row><row r="11"><cell r="D11" t="str"><v>ARG</v></cell><cell r="E11"><v>36870787</v></cell><cell r="F11"><v>37275652</v></cell><cell r="G11"><v>37681749</v></cell><cell r="H11"><v>38087868</v></cell><cell r="I11"><v>38491972</v></cell><cell r="J11"><v>38892931</v></cell><cell r="K11"><v>39289878</v></cell><cell r="L11"><v>39684295</v></cell><cell r="M11"><v>40080160</v></cell><cell r="N11"><v>40482788</v></cell><cell r="O11"><v>40788453</v></cell><cell r="P11"><v>41261490</v></cell><cell r="Q11"><v>41733271</v></cell><cell r="R11"><v>42202935</v></cell><cell r="S11"><v>42669500</v></cell><cell r="T11"><v>43131966</v></cell><cell r="U11"><v>43590368</v></cell><cell r="V11"><v>44044811</v></cell><cell r="W11"><v>44494502</v></cell></row><row r="12"><cell r="D12" t="str"><v>ARM</v></cell><cell r="E12"><v>3069591</v></cell><cell r="F12"><v>3050687</v></cell><cell r="G12"><v>3033978</v></cell><cell r="H12"><v>3017932</v></cell><cell r="I12"><v>3000720</v></cell><cell r="J12"><v>2981269</v></cell><cell r="K12"><v>2958307</v></cell><cell r="L12"><v>2932618</v></cell><cell r="M12"><v>2907618</v></cell><cell r="N12"><v>2888092</v></cell><cell r="O12"><v>2877319</v></cell><cell r="P12"><v>2876538</v></cell><cell r="Q12"><v>2884229</v></cell><cell r="R12"><v>2897584</v></cell><cell r="S12"><v>2912403</v></cell><cell r="T12"><v>2925553</v></cell><cell r="U12"><v>2936146</v></cell><cell r="V12"><v>2944809</v></cell><cell r="W12"><v>2951776</v></cell></row><row r="13"><cell r="D13" t="str"><v>ABW</v></cell><cell r="E13"><v>90853</v></cell><cell r="F13"><v>92898</v></cell><cell r="G13"><v>94992</v></cell><cell r="H13"><v>97017</v></cell><cell r="I13"><v>98737</v></cell><cell r="J13"><v>100031</v></cell><cell r="K13"><v>100834</v></cell><cell r="L13"><v>101222</v></cell><cell r="M13"><v>101358</v></cell><cell r="N13"><v>101455</v></cell><cell r="O13"><v>101669</v></cell><cell r="P13"><v>102046</v></cell><cell r="Q13"><v>102560</v></cell><cell r="R13"><v>103159</v></cell><cell r="S13"><v>103774</v></cell><cell r="T13"><v>104341</v></cell><cell r="U13"><v>104872</v></cell><cell r="V13"><v>105366</v></cell><cell r="W13"><v>105845</v></cell></row><row r="14"><cell r="D14" t="str"><v>AUS</v></cell><cell r="E14"><v>19153000</v></cell><cell r="F14"><v>19413000</v></cell><cell r="G14"><v>19651400</v></cell><cell r="H14"><v>19895400</v></cell><cell r="I14"><v>20127400</v></cell><cell r="J14"><v>20394800</v></cell><cell r="K14"><v>20697900</v></cell><cell r="L14"><v>20827600</v></cell><cell r="M14"><v>21249200</v></cell><cell r="N14"><v>21691700</v></cell><cell r="O14"><v>22031750</v></cell><cell r="P14"><v>22340024</v></cell><cell r="Q14"><v>22733465</v></cell><cell r="R14"><v>23128129</v></cell><cell r="S14"><v>23475686</v></cell><cell r="T14"><v>23815995</v></cell><cell r="U14"><v>24190907</v></cell><cell r="V14"><v>24601860</v></cell><cell r="W14"><v>24992369</v></cell></row><row r="15"><cell r="D15" t="str"><v>AUT</v></cell><cell r="E15"><v>8011566</v></cell><cell r="F15"><v>8042293</v></cell><cell r="G15"><v>8081957</v></cell><cell r="H15"><v>8121423</v></cell><cell r="I15"><v>8171966</v></cell><cell r="J15"><v>8227829</v></cell><cell r="K15"><v>8268641</v></cell><cell r="L15"><v>8295487</v></cell><cell r="M15"><v>8321496</v></cell><cell r="N15"><v>8343323</v></cell><cell r="O15"><v>8363404</v></cell><cell r="P15"><v>8391643</v></cell><cell r="Q15"><v>8429991</v></cell><cell r="R15"><v>8479823</v></cell><cell r="S15"><v>8546356</v></cell><cell r="T15"><v>8642699</v></cell><cell r="U15"><v>8736668</v></cell><cell r="V15"><v>8797566</v></cell><cell r="W15"><v>8847037</v></cell></row><row r="16"><cell r="D16" t="str"><v>AZE</v></cell><cell r="E16"><v>8048600</v></cell><cell r="F16"><v>8111200</v></cell><cell r="G16"><v>8171950</v></cell><cell r="H16"><v>8234100</v></cell><cell r="I16"><v>8306500</v></cell><cell r="J16"><v>8391850</v></cell><cell r="K16"><v>8484550</v></cell><cell r="L16"><v>8581300</v></cell><cell r="M16"><v>8763400</v></cell><cell r="N16"><v>8947243</v></cell><cell r="O16"><v>9054332</v></cell><cell r="P16"><v>9173082</v></cell><cell r="Q16"><v>9295784</v></cell><cell r="R16"><v>9416801</v></cell><cell r="S16"><v>9535079</v></cell><cell r="T16"><v>9649341</v></cell><cell r="U16"><v>9757812</v></cell><cell r="V16"><v>9854033</v></cell><cell r="W16"><v>9942334</v></cell></row><row r="17"><cell r="D17" t="str"><v>BHS</v></cell><cell r="E17"><v>298051</v></cell><cell r="F17"><v>302618</v></cell><cell r="G17"><v>307660</v></cell><cell r="H17"><v>313129</v></cell><cell r="I17"><v>318894</v></cell><cell r="J17"><v>324859</v></cell><cell r="K17"><v>331033</v></cell><cell r="L17"><v>337389</v></cell><cell r="M17"><v>343681</v></cell><cell r="N17"><v>349604</v></cell><cell r="O17"><v>354942</v></cell><cell r="P17"><v>359577</v></cell><cell r="Q17"><v>363584</v></cell><cell r="R17"><v>367168</v></cell><cell r="S17"><v>370633</v></cell><cell r="T17"><v>374206</v></cell><cell r="U17"><v>377931</v></cell><cell r="V17"><v>381761</v></cell><cell r="W17"><v>385640</v></cell></row><row r="18"><cell r="D18" t="str"><v>BHR</v></cell><cell r="E18"><v>664611</v></cell><cell r="F18"><v>697545</v></cell><cell r="G18"><v>735146</v></cell><cell r="H18"><v>778708</v></cell><cell r="I18"><v>829844</v></cell><cell r="J18"><v>889164</v></cell><cell r="K18"><v>958418</v></cell><cell r="L18"><v>1035919</v></cell><cell r="M18"><v>1114641</v></cell><cell r="N18"><v>1185076</v></cell><cell r="O18"><v>1240860</v></cell><cell r="P18"><v>1278151</v></cell><cell r="Q18"><v>1299943</v></cell><cell r="R18"><v>1315029</v></cell><cell r="S18"><v>1336075</v></cell><cell r="T18"><v>1371851</v></cell><cell r="U18"><v>1425791</v></cell><cell r="V18"><v>1494074</v></cell><cell r="W18"><v>1569439</v></cell></row><row r="19"><cell r="D19" t="str"><v>BGD</v></cell><cell r="E19"><v>127657854</v></cell><cell r="F19"><v>130088702</v></cell><cell r="G19"><v>132478086</v></cell><cell r="H19"><v>134791603</v></cell><cell r="I19"><v>136986432</v></cell><cell r="J19"><v>139035505</v></cell><cell r="K19"><v>140921167</v></cell><cell r="L19"><v>142660376</v></cell><cell r="M19"><v>144304167</v></cell><cell r="N19"><v>145924797</v></cell><cell r="O19"><v>147575430</v></cell><cell r="P19"><v>149273778</v></cell><cell r="Q19"><v>151007807</v></cell><cell r="R19"><v>152764676</v></cell><cell r="S19"><v>154520167</v></cell><cell r="T19"><v>156256276</v></cell><cell r="U19"><v>157970840</v></cell><cell r="V19"><v>159670593</v></cell><cell r="W19"><v>161356039</v></cell></row><row r="20"><cell r="D20" t="str"><v>BRB</v></cell><cell r="E20"><v>271515</v></cell><cell r="F20"><v>272500</v></cell><cell r="G20"><v>273425</v></cell><cell r="H20"><v>274329</v></cell><cell r="I20"><v>275284</v></cell><cell r="J20"><v>276323</v></cell><cell r="K20"><v>277477</v></cell><cell r="L20"><v>278700</v></cell><cell r="M20"><v>279946</v></cell><cell r="N20"><v>281104</v></cell><cell r="O20"><v>282131</v></cell><cell r="P20"><v>282987</v></cell><cell r="Q20"><v>283700</v></cell><cell r="R20"><v>284296</v></cell><cell r="S20"><v>284825</v></cell><cell r="T20"><v>285324</v></cell><cell r="U20"><v>285796</v></cell><cell r="V20"><v>286233</v></cell><cell r="W20"><v>286641</v></cell></row><row r="21"><cell r="D21" t="str"><v>BLR</v></cell><cell r="E21"><v>9979610</v></cell><cell r="F21"><v>9928549</v></cell><cell r="G21"><v>9865548</v></cell><cell r="H21"><v>9796749</v></cell><cell r="I21"><v>9730146</v></cell><cell r="J21"><v>9663915</v></cell><cell r="K21"><v>9604924</v></cell><cell r="L21"><v>9560953</v></cell><cell r="M21"><v>9527985</v></cell><cell r="N21"><v>9506765</v></cell><cell r="O21"><v>9490583</v></cell><cell r="P21"><v>9473172</v></cell><cell r="Q21"><v>9464495</v></cell><cell r="R21"><v>9465997</v></cell><cell r="S21"><v>9474511</v></cell><cell r="T21"><v>9489616</v></cell><cell r="U21"><v>9501534</v></cell><cell r="V21"><v>9498264</v></cell><cell r="W21"><v>9485386</v></cell></row><row r="22"><cell r="D22" t="str"><v>BEL</v></cell><cell r="E22"><v>10251250</v></cell><cell r="F22"><v>10286570</v></cell><cell r="G22"><v>10332785</v></cell><cell r="H22"><v>10376133</v></cell><cell r="I22"><v>10421137</v></cell><cell r="J22"><v>10478617</v></cell><cell r="K22"><v>10547958</v></cell><cell r="L22"><v>10625700</v></cell><cell r="M22"><v>10709973</v></cell><cell r="N22"><v>10796493</v></cell><cell r="O22"><v>10895586</v></cell><cell r="P22"><v>11038264</v></cell><cell r="Q22"><v>11106932</v></cell><cell r="R22"><v>11159407</v></cell><cell r="S22"><v>11209057</v></cell><cell r="T22"><v>11274196</v></cell><cell r="U22"><v>11331422</v></cell><cell r="V22"><v>11375158</v></cell><cell r="W22"><v>11422068</v></cell></row><row r="23"><cell r="D23" t="str"><v>BLZ</v></cell><cell r="E23"><v>247315</v></cell><cell r="F23"><v>255063</v></cell><cell r="G23"><v>262378</v></cell><cell r="H23"><v>269425</v></cell><cell r="I23"><v>276504</v></cell><cell r="J23"><v>283800</v></cell><cell r="K23"><v>291329</v></cell><cell r="L23"><v>299025</v></cell><cell r="M23"><v>306823</v></cell><cell r="N23"><v>314655</v></cell><cell r="O23"><v>322464</v></cell><cell r="P23"><v>330237</v></cell><cell r="Q23"><v>338000</v></cell><cell r="R23"><v>345715</v></cell><cell r="S23"><v>353366</v></cell><cell r="T23"><v>360933</v></cell><cell r="U23"><v>368400</v></cell><cell r="V23"><v>375769</v></cell><cell r="W23"><v>383071</v></cell></row><row r="24"><cell r="D24" t="str"><v>BEN</v></cell><cell r="E24"><v>6865951</v></cell><cell r="F24"><v>7076733</v></cell><cell r="G24"><v>7295394</v></cell><cell r="H24"><v>7520555</v></cell><cell r="I24"><v>7750004</v></cell><cell r="J24"><v>7982225</v></cell><cell r="K24"><v>8216897</v></cell><cell r="L24"><v>8454793</v></cell><cell r="M24"><v>8696921</v></cell><cell r="N24"><v>8944708</v></cell><cell r="O24"><v>9199259</v></cell><cell r="P24"><v>9460830</v></cell><cell r="Q24"><v>9729248</v></cell><cell r="R24"><v>10004588</v></cell><cell r="S24"><v>10286842</v></cell><cell r="T24"><v>10575952</v></cell><cell r="U24"><v>10872067</v></cell><cell r="V24"><v>11175204</v></cell><cell r="W24"><v>11485048</v></cell></row><row r="25"><cell r="D25" t="str"><v>BMU</v></cell><cell r="E25"><v>61833</v></cell><cell r="F25"><v>62504</v></cell><cell r="G25"><v>62912</v></cell><cell r="H25"><v>63325</v></cell><cell r="I25"><v>63740</v></cell><cell r="J25"><v>64154</v></cell><cell r="K25"><v>64523</v></cell><cell r="L25"><v>64888</v></cell><cell r="M25"><v>65273</v></cell><cell r="N25"><v>65636</v></cell><cell r="O25"><v>65124</v></cell><cell r="P25"><v>64564</v></cell><cell r="Q25"><v>64798</v></cell><cell r="R25"><v>65001</v></cell><cell r="S25"><v>65139</v></cell><cell r="T25"><v>65239</v></cell><cell r="U25"><v>64555</v></cell><cell r="V25"><v>63874</v></cell><cell r="W25"><v>63968</v></cell></row><row r="26"><cell r="D26" t="str"><v>BTN</v></cell><cell r="E26"><v>591021</v></cell><cell r="F26"><v>603640</v></cell><cell r="G26"><v>616018</v></cell><cell r="H26"><v>627839</v></cell><cell r="I26"><v>638815</v></cell><cell r="J26"><v>648739</v></cell><cell r="K26"><v>657410</v></cell><cell r="L26"><v>664876</v></cell><cell r="M26"><v>671613</v></cell><cell r="N26"><v>678323</v></cell><cell r="O26"><v>685503</v></cell><cell r="P26"><v>693298</v></cell><cell r="Q26"><v>701583</v></cell><cell r="R26"><v>710238</v></cell><cell r="S26"><v>719056</v></cell><cell r="T26"><v>727876</v></cell><cell r="U26"><v>736709</v></cell><cell r="V26"><v>745568</v></cell><cell r="W26"><v>754394</v></cell></row><row r="27"><cell r="D27" t="str"><v>BOL</v></cell><cell r="E27"><v>8418264</v></cell><cell r="F27"><v>8580235</v></cell><cell r="G27"><v>8742814</v></cell><cell r="H27"><v>8905823</v></cell><cell r="I27"><v>9069039</v></cell><cell r="J27"><v>9232306</v></cell><cell r="K27"><v>9395446</v></cell><cell r="L27"><v>9558439</v></cell><cell r="M27"><v>9721454</v></cell><cell r="N27"><v>9884781</v></cell><cell r="O27"><v>10048590</v></cell><cell r="P27"><v>10212954</v></cell><cell r="Q27"><v>10377676</v></cell><cell r="R27"><v>10542376</v></cell><cell r="S27"><v>10706517</v></cell><cell r="T27"><v>10869730</v></cell><cell r="U27"><v>11031813</v></cell><cell r="V27"><v>11192854</v></cell><cell r="W27"><v>11353142</v></cell></row><row r="28"><cell r="D28" t="str"><v>BIH</v></cell><cell r="E28"><v>3751176</v></cell><cell r="F28"><v>3755512</v></cell><cell r="G28"><v>3759387</v></cell><cell r="H28"><v>3762173</v></cell><cell r="I28"><v>3764194</v></cell><cell r="J28"><v>3765331</v></cell><cell r="K28"><v>3765424</v></cell><cell r="L28"><v>3762786</v></cell><cell r="M28"><v>3754271</v></cell><cell r="N28"><v>3735938</v></cell><cell r="O28"><v>3705472</v></cell><cell r="P28"><v>3661175</v></cell><cell r="Q28"><v>3604972</v></cell><cell r="R28"><v>3542605</v></cell><cell r="S28"><v>3482104</v></cell><cell r="T28"><v>3429361</v></cell><cell r="U28"><v>3386267</v></cell><cell r="V28"><v>3351527</v></cell><cell r="W28"><v>3323929</v></cell></row><row r="29"><cell r="D29" t="str"><v>BWA</v></cell><cell r="E29"><v>1643334</v></cell><cell r="F29"><v>1674678</v></cell><cell r="G29"><v>1704642</v></cell><cell r="H29"><v>1734398</v></cell><cell r="I29"><v>1765527</v></cell><cell r="J29"><v>1799078</v></cell><cell r="K29"><v>1835908</v></cell><cell r="L29"><v>1875459</v></cell><cell r="M29"><v>1915639</v></cell><cell r="N29"><v>1953498</v></cell><cell r="O29"><v>1987105</v></cell><cell r="P29"><v>2015402</v></cell><cell r="Q29"><v>2039551</v></cell><cell r="R29"><v>2062536</v></cell><cell r="S29"><v>2088614</v></cell><cell r="T29"><v>2120716</v></cell><cell r="U29"><v>2159944</v></cell><cell r="V29"><v>2205128</v></cell><cell r="W29"><v>2254126</v></cell></row><row r="30"><cell r="D30" t="str"><v>BRA</v></cell><cell r="E30"><v>174790340</v></cell><cell r="F30"><v>177196054</v></cell><cell r="G30"><v>179537520</v></cell><cell r="H30"><v>181809246</v></cell><cell r="I30"><v>184006481</v></cell><cell r="J30"><v>186127103</v></cell><cell r="K30"><v>188167356</v></cell><cell r="L30"><v>190130443</v></cell><cell r="M30"><v>192030362</v></cell><cell r="N30"><v>193886508</v></cell><cell r="O30"><v>195713635</v></cell><cell r="P30"><v>197514534</v></cell><cell r="Q30"><v>199287296</v></cell><cell r="R30"><v>201035903</v></cell><cell r="S30"><v>202763735</v></cell><cell r="T30"><v>204471769</v></cell><cell r="U30"><v>206163058</v></cell><cell r="V30"><v>207833831</v></cell><cell r="W30"><v>209469333</v></cell></row><row r="31"><cell r="D31" t="str"><v>VGB</v></cell><cell r="E31"><v>20311</v></cell><cell r="F31"><v>20675</v></cell><cell r="G31"><v>21129</v></cell><cell r="H31"><v>21672</v></cell><cell r="I31"><v>22334</v></cell><cell r="J31"><v>23107</v></cell><cell r="K31"><v>24023</v></cell><cell r="L31"><v>25047</v></cell><cell r="M31"><v>26097</v></cell><cell r="N31"><v>27039</v></cell><cell r="O31"><v>27794</v></cell><cell r="P31"><v>28319</v></cell><cell r="Q31"><v>28650</v></cell><cell r="R31"><v>28847</v></cell><cell r="S31"><v>28989</v></cell><cell r="T31"><v>29152</v></cell><cell r="U31"><v>29355</v></cell><cell r="V31"><v>29577</v></cell><cell r="W31"><v>29802</v></cell></row><row r="32"><cell r="D32" t="str"><v>BRN</v></cell><cell r="E32"><v>333165</v></cell><cell r="F32"><v>340034</v></cell><cell r="G32"><v>346782</v></cell><cell r="H32"><v>353293</v></cell><cell r="I32"><v>359433</v></cell><cell r="J32"><v>365114</v></cell><cell r="K32"><v>370263</v></cell><cell r="L32"><v>374965</v></cell><cell r="M32"><v>379421</v></cell><cell r="N32"><v>383906</v></cell><cell r="O32"><v>388646</v></cell><cell r="P32"><v>393688</v></cell><cell r="Q32"><v>398989</v></cell><cell r="R32"><v>404421</v></cell><cell r="S32"><v>409769</v></cell><cell r="T32"><v>414907</v></cell><cell r="U32"><v>419800</v></cell><cell r="V32"><v>424473</v></cell><cell r="W32"><v>428962</v></cell></row><row r="33"><cell r="D33" t="str"><v>BGR</v></cell><cell r="E33"><v>8170172</v></cell><cell r="F33"><v>8009142</v></cell><cell r="G33"><v>7837161</v></cell><cell r="H33"><v>7775327</v></cell><cell r="I33"><v>7716860</v></cell><cell r="J33"><v>7658972</v></cell><cell r="K33"><v>7601022</v></cell><cell r="L33"><v>7545338</v></cell><cell r="M33"><v>7492561</v></cell><cell r="N33"><v>7444443</v></cell><cell r="O33"><v>7395599</v></cell><cell r="P33"><v>7348328</v></cell><cell r="Q33"><v>7305888</v></cell><cell r="R33"><v>7265115</v></cell><cell r="S33"><v>7223938</v></cell><cell r="T33"><v>7177991</v></cell><cell r="U33"><v>7127822</v></cell><cell r="V33"><v>7075947</v></cell><cell r="W33"><v>7024216</v></cell></row><row r="34"><cell r="D34" t="str"><v>BFA</v></cell><cell r="E34"><v>11607942</v></cell><cell r="F34"><v>11944587</v></cell><cell r="G34"><v>12293100</v></cell><cell r="H34"><v>12654621</v></cell><cell r="I34"><v>13030569</v></cell><cell r="J34"><v>13421930</v></cell><cell r="K34"><v>13829176</v></cell><cell r="L34"><v>14252021</v></cell><cell r="M34"><v>14689725</v></cell><cell r="N34"><v>15141098</v></cell><cell r="O34"><v>15605217</v></cell><cell r="P34"><v>16081911</v></cell><cell r="Q34"><v>16571246</v></cell><cell r="R34"><v>17072775</v></cell><cell r="S34"><v>17586017</v></cell><cell r="T34"><v>18110624</v></cell><cell r="U34"><v>18646378</v></cell><cell r="V34"><v>19193284</v></cell><cell r="W34"><v>19751535</v></cell></row><row r="35"><cell r="D35" t="str"><v>BDI</v></cell><cell r="E35"><v>6378871</v></cell><cell r="F35"><v>6525545</v></cell><cell r="G35"><v>6704113</v></cell><cell r="H35"><v>6909154</v></cell><cell r="I35"><v>7131693</v></cell><cell r="J35"><v>7364862</v></cell><cell r="K35"><v>7607849</v></cell><cell r="L35"><v>7862214</v></cell><cell r="M35"><v>8126102</v></cell><cell r="N35"><v>8397668</v></cell><cell r="O35"><v>8675602</v></cell><cell r="P35"><v>8958406</v></cell><cell r="Q35"><v>9245988</v></cell><cell r="R35"><v>9540289</v></cell><cell r="S35"><v>9844297</v></cell><cell r="T35"><v>10160030</v></cell><cell r="U35"><v>10487998</v></cell><cell r="V35"><v>10827024</v></cell><cell r="W35"><v>11175378</v></cell></row><row r="36"><cell r="D36" t="str"><v>CPV</v></cell><cell r="E36"><v>428188</v></cell><cell r="F36"><v>435709</v></cell><cell r="G36"><v>442951</v></cell><cell r="H36"><v>449930</v></cell><cell r="I36"><v>456617</v></cell><cell r="J36"><v>463032</v></cell><cell r="K36"><v>469170</v></cell><cell r="L36"><v>475060</v></cell><cell r="M36"><v>480842</v></cell><cell r="N36"><v>486671</v></cell><cell r="O36"><v>492654</v></cell><cell r="P36"><v>498856</v></cell><cell r="Q36"><v>505235</v></cell><cell r="R36"><v>511748</v></cell><cell r="S36"><v>518269</v></cell><cell r="T36"><v>524743</v></cell><cell r="U36"><v>531146</v></cell><cell r="V36"><v>537497</v></cell><cell r="W36"><v>543767</v></cell></row><row r="37"><cell r="D37" t="str"><v>KHM</v></cell><cell r="E37"><v>12155239</v></cell><cell r="F37"><v>12405408</v></cell><cell r="G37"><v>12637727</v></cell><cell r="H37"><v>12856163</v></cell><cell r="I37"><v>13066469</v></cell><cell r="J37"><v>13273354</v></cell><cell r="K37"><v>13477709</v></cell><cell r="L37"><v>13679962</v></cell><cell r="M37"><v>13883834</v></cell><cell r="N37"><v>14093604</v></cell><cell r="O37"><v>14312212</v></cell><cell r="P37"><v>14541423</v></cell><cell r="Q37"><v>14780454</v></cell><cell r="R37"><v>15026332</v></cell><cell r="S37"><v>15274503</v></cell><cell r="T37"><v>15521436</v></cell><cell r="U37"><v>15766293</v></cell><cell r="V37"><v>16009414</v></cell><cell r="W37"><v>16249798</v></cell></row><row r="38"><cell r="D38" t="str"><v>CMR</v></cell><cell r="E38"><v>15513945</v></cell><cell r="F38"><v>15928910</v></cell><cell r="G38"><v>16357602</v></cell><cell r="H38"><v>16800865</v></cell><cell r="I38"><v>17259322</v></cell><cell r="J38"><v>17733410</v></cell><cell r="K38"><v>18223674</v></cell><cell r="L38"><v>18730282</v></cell><cell r="M38"><v>19252666</v></cell><cell r="N38"><v>19789919</v></cell><cell r="O38"><v>20341241</v></cell><cell r="P38"><v>20906388</v></cell><cell r="Q38"><v>21485266</v></cell><cell r="R38"><v>22077298</v></cell><cell r="S38"><v>22681858</v></cell><cell r="T38"><v>23298368</v></cell><cell r="U38"><v>23926539</v></cell><cell r="V38"><v>24566045</v></cell><cell r="W38"><v>25216237</v></cell></row><row r="39"><cell r="D39" t="str"><v>CAN</v></cell><cell r="E39"><v>30685730</v></cell><cell r="F39"><v>31020902</v></cell><cell r="G39"><v>31360079</v></cell><cell r="H39"><v>31644028</v></cell><cell r="I39"><v>31940655</v></cell><cell r="J39"><v>32243753</v></cell><cell r="K39"><v>32571174</v></cell><cell r="L39"><v>32889025</v></cell><cell r="M39"><v>33247118</v></cell><cell r="N39"><v>33628895</v></cell><cell r="O39"><v>34004889</v></cell><cell r="P39"><v>34339328</v></cell><cell r="Q39"><v>34714222</v></cell><cell r="R39"><v>35082954</v></cell><cell r="S39"><v>35437435</v></cell><cell r="T39"><v>35702908</v></cell><cell r="U39"><v>36109487</v></cell><cell r="V39"><v>36540268</v></cell><cell r="W39"><v>37058856</v></cell></row><row r="40"><cell r="D40" t="str"><v>CYM</v></cell><cell r="E40"><v>42303</v></cell><cell r="F40"><v>43935</v></cell><cell r="G40"><v>45351</v></cell><cell r="H40"><v>46632</v></cell><cell r="I40"><v>47902</v></cell><cell r="J40"><v>49261</v></cell><cell r="K40"><v>50740</v></cell><cell r="L40"><v>52280</v></cell><cell r="M40"><v>53836</v></cell><cell r="N40"><v>55322</v></cell><cell r="O40"><v>56672</v></cell><cell r="P40"><v>57878</v></cell><cell r="Q40"><v>58958</v></cell><cell r="R40"><v>59932</v></cell><cell r="S40"><v>60848</v></cell><cell r="T40"><v>61724</v></cell><cell r="U40"><v>62569</v></cell><cell r="V40"><v>63382</v></cell><cell r="W40"><v>64174</v></cell></row><row r="41"><cell r="D41" t="str"><v>CAF</v></cell><cell r="E41"><v>3640427</v></cell><cell r="F41"><v>3722018</v></cell><cell r="G41"><v>3802128</v></cell><cell r="H41"><v>3881181</v></cell><cell r="I41"><v>3959875</v></cell><cell r="J41"><v>4038382</v></cell><cell r="K41"><v>4118069</v></cell><cell r="L41"><v>4198010</v></cell><cell r="M41"><v>4273366</v></cell><cell r="N41"><v>4337625</v></cell><cell r="O41"><v>4386768</v></cell><cell r="P41"><v>4418636</v></cell><cell r="Q41"><v>4436415</v></cell><cell r="R41"><v>4447942</v></cell><cell r="S41"><v>4464175</v></cell><cell r="T41"><v>4493170</v></cell><cell r="U41"><v>4537687</v></cell><cell r="V41"><v>4596028</v></cell><cell r="W41"><v>4666377</v></cell></row><row r="42"><cell r="D42" t="str"><v>TCD</v></cell><cell r="E42"><v>8355654</v></cell><cell r="F42"><v>8678051</v></cell><cell r="G42"><v>9019233</v></cell><cell r="H42"><v>9373916</v></cell><cell r="I42"><v>9734767</v></cell><cell r="J42"><v>10096633</v></cell><cell r="K42"><v>10457124</v></cell><cell r="L42"><v>10818024</v></cell><cell r="M42"><v>11183588</v></cell><cell r="N42"><v>11560147</v></cell><cell r="O42"><v>11952136</v></cell><cell r="P42"><v>12360989</v></cell><cell r="Q42"><v>12784750</v></cell><cell r="R42"><v>13220424</v></cell><cell r="S42"><v>13663559</v></cell><cell r="T42"><v>14110975</v></cell><cell r="U42"><v>14561666</v></cell><cell r="V42"><v>15016773</v></cell><cell r="W42"><v>15477751</v></cell></row><row r="43"><cell r="D43" t="str"><v>CHI</v></cell><cell r="E43"><v>148443</v></cell><cell r="F43"><v>149097</v></cell><cell r="G43"><v>149596</v></cell><cell r="H43"><v>150068</v></cell><cell r="I43"><v>150716</v></cell><cell r="J43"><v>151678</v></cell><cell r="K43"><v>153008</v></cell><cell r="L43"><v>154636</v></cell><cell r="M43"><v>156433</v></cell><cell r="N43"><v>158178</v></cell><cell r="O43"><v>159734</v></cell><cell r="P43"><v>160998</v></cell><cell r="Q43"><v>162056</v></cell><cell r="R43"><v>163038</v></cell><cell r="S43"><v>164100</v></cell><cell r="T43"><v>165385</v></cell><cell r="U43"><v>166923</v></cell><cell r="V43"><v>168665</v></cell><cell r="W43"><v>170499</v></cell></row><row r="44"><cell r="D44" t="str"><v>CHL</v></cell><cell r="E44"><v>15342353</v></cell><cell r="F44"><v>15516113</v></cell><cell r="G44"><v>15684409</v></cell><cell r="H44"><v>15849652</v></cell><cell r="I44"><v>16014971</v></cell><cell r="J44"><v>16182721</v></cell><cell r="K44"><v>16354504</v></cell><cell r="L44"><v>16530195</v></cell><cell r="M44"><v>16708258</v></cell><cell r="N44"><v>16886186</v></cell><cell r="O44"><v>17062536</v></cell><cell r="P44"><v>17233576</v></cell><cell r="Q44"><v>17400347</v></cell><cell r="R44"><v>17571507</v></cell><cell r="S44"><v>17758959</v></cell><cell r="T44"><v>17969353</v></cell><cell r="U44"><v>18209068</v></cell><cell r="V44"><v>18470439</v></cell><cell r="W44"><v>18729160</v></cell></row><row r="45"><cell r="D45" t="str"><v>CHN</v></cell><cell r="E45"><v>1262645000</v></cell><cell r="F45"><v>1271850000</v></cell><cell r="G45"><v>1280400000</v></cell><cell r="H45"><v>1288400000</v></cell><cell r="I45"><v>1296075000</v></cell><cell r="J45"><v>1303720000</v></cell><cell r="K45"><v>1311020000</v></cell><cell r="L45"><v>1317885000</v></cell><cell r="M45"><v>1324655000</v></cell><cell r="N45"><v>1331260000</v></cell><cell r="O45"><v>1337705000</v></cell><cell r="P45"><v>1344130000</v></cell><cell r="Q45"><v>1350695000</v></cell><cell r="R45"><v>1357380000</v></cell><cell r="S45"><v>1364270000</v></cell><cell r="T45"><v>1371220000</v></cell><cell r="U45"><v>1378665000</v></cell><cell r="V45"><v>1386395000</v></cell><cell r="W45"><v>1392730000</v></cell></row><row r="46"><cell r="D46" t="str"><v>COL</v></cell><cell r="E46"><v>39629968</v></cell><cell r="F46"><v>40255967</v></cell><cell r="G46"><v>40875360</v></cell><cell r="H46"><v>41483869</v></cell><cell r="I46"><v>42075955</v></cell><cell r="J46"><v>42647723</v></cell><cell r="K46"><v>43200897</v></cell><cell r="L46"><v>43737516</v></cell><cell r="M46"><v>44254975</v></cell><cell r="N46"><v>44750054</v></cell><cell r="O46"><v>45222700</v></cell><cell r="P46"><v>45663099</v></cell><cell r="Q46"><v>46076848</v></cell><cell r="R46"><v>46497267</v></cell><cell r="S46"><v>46969209</v></cell><cell r="T46"><v>47520667</v></cell><cell r="U46"><v>48171392</v></cell><cell r="V46"><v>48901066</v></cell><cell r="W46"><v>49648685</v></cell></row><row r="47"><cell r="D47" t="str"><v>COM</v></cell><cell r="E47"><v>542357</v></cell><cell r="F47"><v>555888</v></cell><cell r="G47"><v>569479</v></cell><cell r="H47"><v>583211</v></cell><cell r="I47"><v>597228</v></cell><cell r="J47"><v>611627</v></cell><cell r="K47"><v>626425</v></cell><cell r="L47"><v>641620</v></cell><cell r="M47"><v>657229</v></cell><cell r="N47"><v>673252</v></cell><cell r="O47"><v>689692</v></cell><cell r="P47"><v>706569</v></cell><cell r="Q47"><v>723871</v></cell><cell r="R47"><v>741505</v></cell><cell r="S47"><v>759390</v></cell><cell r="T47"><v>777424</v></cell><cell r="U47"><v>795592</v></cell><cell r="V47"><v>813892</v></cell><cell r="W47"><v>832322</v></cell></row><row r="48"><cell r="D48" t="str"><v>COD</v></cell><cell r="E48"><v>47105826</v></cell><cell r="F48"><v>48428545</v></cell><cell r="G48"><v>49871666</v></cell><cell r="H48"><v>51425580</v></cell><cell r="I48"><v>53068880</v></cell><cell r="J48"><v>54785903</v></cell><cell r="K48"><v>56578037</v></cell><cell r="L48"><v>58453683</v></cell><cell r="M48"><v>60411195</v></cell><cell r="N48"><v>62448574</v></cell><cell r="O48"><v>64563854</v></cell><cell r="P48"><v>66755153</v></cell><cell r="Q48"><v>69020747</v></cell><cell r="R48"><v>71358807</v></cell><cell r="S48"><v>73767447</v></cell><cell r="T48"><v>76244544</v></cell><cell r="U48"><v>78789127</v></cell><cell r="V48"><v>81398764</v></cell><cell r="W48"><v>84068091</v></cell></row><row r="49"><cell r="D49" t="str"><v>COG</v></cell><cell r="E49"><v>3127411</v></cell><cell r="F49"><v>3217933</v></cell><cell r="G49"><v>3310387</v></cell><cell r="H49"><v>3406922</v></cell><cell r="I49"><v>3510468</v></cell><cell r="J49"><v>3622775</v></cell><cell r="K49"><v>3745141</v></cell><cell r="L49"><v>3876119</v></cell><cell r="M49"><v>4011486</v></cell><cell r="N49"><v>4145391</v></cell><cell r="O49"><v>4273731</v></cell><cell r="P49"><v>4394844</v></cell><cell r="Q49"><v>4510198</v></cell><cell r="R49"><v>4622761</v></cell><cell r="S49"><v>4736974</v></cell><cell r="T49"><v>4856095</v></cell><cell r="U49"><v>4980999</v></cell><cell r="V49"><v>5110702</v></cell><cell r="W49"><v>5244363</v></cell></row><row r="50"><cell r="D50" t="str"><v>CRI</v></cell><cell r="E50"><v>3962372</v></cell><cell r="F50"><v>4034074</v></cell><cell r="G50"><v>4100925</v></cell><cell r="H50"><v>4164053</v></cell><cell r="I50"><v>4225155</v></cell><cell r="J50"><v>4285502</v></cell><cell r="K50"><v>4345412</v></cell><cell r="L50"><v>4404628</v></cell><cell r="M50"><v>4463125</v></cell><cell r="N50"><v>4520740</v></cell><cell r="O50"><v>4577378</v></cell><cell r="P50"><v>4633086</v></cell><cell r="Q50"><v>4688000</v></cell><cell r="R50"><v>4742107</v></cell><cell r="S50"><v>4795396</v></cell><cell r="T50"><v>4847804</v></cell><cell r="U50"><v>4899345</v></cell><cell r="V50"><v>4949954</v></cell><cell r="W50"><v>4999441</v></cell></row><row r="51"><cell r="D51" t="str"><v>CIV</v></cell><cell r="E51"><v>16454668</v></cell><cell r="F51"><v>16853026</v></cell><cell r="G51"><v>17231539</v></cell><cell r="H51"><v>17599610</v></cell><cell r="I51"><v>17970494</v></cell><cell r="J51"><v>18354514</v></cell><cell r="K51"><v>18754916</v></cell><cell r="L51"><v>19171237</v></cell><cell r="M51"><v>19605569</v></cell><cell r="N51"><v>20059147</v></cell><cell r="O51"><v>20532950</v></cell><cell r="P51"><v>21028655</v></cell><cell r="Q51"><v>21547188</v></cell><cell r="R51"><v>22087505</v></cell><cell r="S51"><v>22647683</v></cell><cell r="T51"><v>23226143</v></cell><cell r="U51"><v>23822714</v></cell><cell r="V51"><v>24437469</v></cell><cell r="W51"><v>25069229</v></cell></row><row r="52"><cell r="D52" t="str"><v>HRV</v></cell><cell r="E52"><v>4468302</v></cell><cell r="F52"><v>4299642</v></cell><cell r="G52"><v>4302174</v></cell><cell r="H52"><v>4303399</v></cell><cell r="I52"><v>4304600</v></cell><cell r="J52"><v>4310145</v></cell><cell r="K52"><v>4311159</v></cell><cell r="L52"><v>4310217</v></cell><cell r="M52"><v>4309705</v></cell><cell r="N52"><v>4305181</v></cell><cell r="O52"><v>4295427</v></cell><cell r="P52"><v>4280622</v></cell><cell r="Q52"><v>4267558</v></cell><cell r="R52"><v>4255689</v></cell><cell r="S52"><v>4238389</v></cell><cell r="T52"><v>4203604</v></cell><cell r="U52"><v>4174349</v></cell><cell r="V52"><v>4124531</v></cell><cell r="W52"><v>4089400</v></cell></row><row r="53"><cell r="D53" t="str"><v>CUB</v></cell><cell r="E53"><v>11126430</v></cell><cell r="F53"><v>11164667</v></cell><cell r="G53"><v>11199651</v></cell><cell r="H53"><v>11229183</v></cell><cell r="I53"><v>11250365</v></cell><cell r="J53"><v>11261582</v></cell><cell r="K53"><v>11261248</v></cell><cell r="L53"><v>11251122</v></cell><cell r="M53"><v>11236971</v></cell><cell r="N53"><v>11226709</v></cell><cell r="O53"><v>11225832</v></cell><cell r="P53"><v>11236670</v></cell><cell r="Q53"><v>11257101</v></cell><cell r="R53"><v>11282720</v></cell><cell r="S53"><v>11306902</v></cell><cell r="T53"><v>11324781</v></cell><cell r="U53"><v>11335109</v></cell><cell r="V53"><v>11339259</v></cell><cell r="W53"><v>11338138</v></cell></row><row r="54"><cell r="D54" t="str"><v>CUW</v></cell><cell r="E54"><v>133860</v></cell><cell r="F54"><v>129047</v></cell><cell r="G54"><v>129205</v></cell><cell r="H54"><v>131897</v></cell><cell r="I54"><v>134192</v></cell><cell r="J54"><v>137658</v></cell><cell r="K54"><v>141239</v></cell><cell r="L54"><v>144056</v></cell><cell r="M54"><v>145880</v></cell><cell r="N54"><v>146833</v></cell><cell r="O54"><v>148703</v></cell><cell r="P54"><v>150831</v></cell><cell r="Q54"><v>152088</v></cell><cell r="R54"><v>153822</v></cell><cell r="S54"><v>155909</v></cell><cell r="T54"><v>157980</v></cell><cell r="U54"><v>159664</v></cell><cell r="V54"><v>160175</v></cell><cell r="W54"><v>159849</v></cell></row><row r="55"><cell r="D55" t="str"><v>CYP</v></cell><cell r="E55"><v>943290</v></cell><cell r="F55"><v>960276</v></cell><cell r="G55"><v>976964</v></cell><cell r="H55"><v>993563</v></cell><cell r="I55"><v>1010408</v></cell><cell r="J55"><v>1027662</v></cell><cell r="K55"><v>1045507</v></cell><cell r="L55"><v>1063713</v></cell><cell r="M55"><v>1081563</v></cell><cell r="N55"><v>1098083</v></cell><cell r="O55"><v>1112612</v></cell><cell r="P55"><v>1124833</v></cell><cell r="Q55"><v>1135046</v></cell><cell r="R55"><v>1143866</v></cell><cell r="S55"><v>1152285</v></cell><cell r="T55"><v>1160985</v></cell><cell r="U55"><v>1170187</v></cell><cell r="V55"><v>1179680</v></cell><cell r="W55"><v>1189265</v></cell></row><row r="56"><cell r="D56" t="str"><v>CZE</v></cell><cell r="E56"><v>10255063</v></cell><cell r="F56"><v>10216605</v></cell><cell r="G56"><v>10196916</v></cell><cell r="H56"><v>10193998</v></cell><cell r="I56"><v>10197101</v></cell><cell r="J56"><v>10211216</v></cell><cell r="K56"><v>10238905</v></cell><cell r="L56"><v>10298828</v></cell><cell r="M56"><v>10384603</v></cell><cell r="N56"><v>10443936</v></cell><cell r="O56"><v>10474410</v></cell><cell r="P56"><v>10496088</v></cell><cell r="Q56"><v>10510785</v></cell><cell r="R56"><v>10514272</v></cell><cell r="S56"><v>10525347</v></cell><cell r="T56"><v>10546059</v></cell><cell r="U56"><v>10566332</v></cell><cell r="V56"><v>10594438</v></cell><cell r="W56"><v>10625695</v></cell></row><row r="57"><cell r="D57" t="str"><v>DNK</v></cell><cell r="E57"><v>5339616</v></cell><cell r="F57"><v>5358783</v></cell><cell r="G57"><v>5375931</v></cell><cell r="H57"><v>5390574</v></cell><cell r="I57"><v>5404523</v></cell><cell r="J57"><v>5419432</v></cell><cell r="K57"><v>5437272</v></cell><cell r="L57"><v>5461438</v></cell><cell r="M57"><v>5493621</v></cell><cell r="N57"><v>5523095</v></cell><cell r="O57"><v>5547683</v></cell><cell r="P57"><v>5570572</v></cell><cell r="Q57"><v>5591572</v></cell><cell r="R57"><v>5614932</v></cell><cell r="S57"><v>5643475</v></cell><cell r="T57"><v>5683483</v></cell><cell r="U57"><v>5728010</v></cell><cell r="V57"><v>5764980</v></cell><cell r="W57"><v>5797446</v></cell></row><row r="58"><cell r="D58" t="str"><v>DJI</v></cell><cell r="E58"><v>717584</v></cell><cell r="F58"><v>733015</v></cell><cell r="G58"><v>746942</v></cell><cell r="H58"><v>759641</v></cell><cell r="I58"><v>771603</v></cell><cell r="J58"><v>783254</v></cell><cell r="K58"><v>794563</v></cell><cell r="L58"><v>805451</v></cell><cell r="M58"><v>816358</v></cell><cell r="N58"><v>827823</v></cell><cell r="O58"><v>840198</v></cell><cell r="P58"><v>853674</v></cell><cell r="Q58"><v>868136</v></cell><cell r="R58"><v>883293</v></cell><cell r="S58"><v>898696</v></cell><cell r="T58"><v>913993</v></cell><cell r="U58"><v>929112</v></cell><cell r="V58"><v>944097</v></cell><cell r="W58"><v>958920</v></cell></row><row r="59"><cell r="D59" t="str"><v>DMA</v></cell><cell r="E59"><v>69650</v></cell><cell r="F59"><v>69661</v></cell><cell r="G59"><v>69837</v></cell><cell r="H59"><v>70100</v></cell><cell r="I59"><v>70382</v></cell><cell r="J59"><v>70589</v></cell><cell r="K59"><v>70718</v></cell><cell r="L59"><v>70795</v></cell><cell r="M59"><v>70827</v></cell><cell r="N59"><v>70851</v></cell><cell r="O59"><v>70878</v></cell><cell r="P59"><v>70916</v></cell><cell r="Q59"><v>70965</v></cell><cell r="R59"><v>71016</v></cell><cell r="S59"><v>71085</v></cell><cell r="T59"><v>71183</v></cell><cell r="U59"><v>71307</v></cell><cell r="V59"><v>71458</v></cell><cell r="W59"><v>71625</v></cell></row><row r="60"><cell r="D60" t="str"><v>DOM</v></cell><cell r="E60"><v>8471321</v></cell><cell r="F60"><v>8598601</v></cell><cell r="G60"><v>8724975</v></cell><cell r="H60"><v>8850317</v></cell><cell r="I60"><v>8974444</v></cell><cell r="J60"><v>9097257</v></cell><cell r="K60"><v>9218686</v></cell><cell r="L60"><v>9338861</v></cell><cell r="M60"><v>9458075</v></cell><cell r="N60"><v>9576737</v></cell><cell r="O60"><v>9695121</v></cell><cell r="P60"><v>9813210</v></cell><cell r="Q60"><v>9930911</v></cell><cell r="R60"><v>10048224</v></cell><cell r="S60"><v>10165178</v></cell><cell r="T60"><v>10281680</v></cell><cell r="U60"><v>10397743</v></cell><cell r="V60"><v>10513131</v></cell><cell r="W60"><v>10627165</v></cell></row><row r="61"><cell r="D61" t="str"><v>ECU</v></cell><cell r="E61"><v>12681123</v></cell><cell r="F61"><v>12914667</v></cell><cell r="G61"><v>13143465</v></cell><cell r="H61"><v>13369678</v></cell><cell r="I61"><v>13596388</v></cell><cell r="J61"><v>13825847</v></cell><cell r="K61"><v>14059384</v></cell><cell r="L61"><v>14296557</v></cell><cell r="M61"><v>14535739</v></cell><cell r="N61"><v>14774424</v></cell><cell r="O61"><v>15011117</v></cell><cell r="P61"><v>15243883</v></cell><cell r="Q61"><v>15474102</v></cell><cell r="R61"><v>15707474</v></cell><cell r="S61"><v>15951838</v></cell><cell r="T61"><v>16212020</v></cell><cell r="U61"><v>16491115</v></cell><cell r="V61"><v>16785361</v></cell><cell r="W61"><v>17084357</v></cell></row><row r="62"><cell r="D62" t="str"><v>EGY</v></cell><cell r="E62"><v>68831561</v></cell><cell r="F62"><v>70152661</v></cell><cell r="G62"><v>71485043</v></cell><cell r="H62"><v>72826097</v></cell><cell r="I62"><v>74172073</v></cell><cell r="J62"><v>75523569</v></cell><cell r="K62"><v>76873663</v></cell><cell r="L62"><v>78232126</v></cell><cell r="M62"><v>79636079</v></cell><cell r="N62"><v>81134798</v></cell><cell r="O62"><v>82761235</v></cell><cell r="P62"><v>84529250</v></cell><cell r="Q62"><v>86422240</v></cell><cell r="R62"><v>88404640</v></cell><cell r="S62"><v>90424654</v></cell><cell r="T62"><v>92442547</v></cell><cell r="U62"><v>94447072</v></cell><cell r="V62"><v>96442593</v></cell><cell r="W62"><v>98423595</v></cell></row><row r="63"><cell r="D63" t="str"><v>SLV</v></cell><cell r="E63"><v>5887936</v></cell><cell r="F63"><v>5927006</v></cell><cell r="G63"><v>5962136</v></cell><cell r="H63"><v>5994077</v></cell><cell r="I63"><v>6023797</v></cell><cell r="J63"><v>6052123</v></cell><cell r="K63"><v>6079399</v></cell><cell r="L63"><v>6105810</v></cell><cell r="M63"><v>6131764</v></cell><cell r="N63"><v>6157686</v></cell><cell r="O63"><v>6183875</v></cell><cell r="P63"><v>6210568</v></cell><cell r="Q63"><v>6237923</v></cell><cell r="R63"><v>6266070</v></cell><cell r="S63"><v>6295128</v></cell><cell r="T63"><v>6325124</v></cell><cell r="U63"><v>6356143</v></cell><cell r="V63"><v>6388122</v></cell><cell r="W63"><v>6420744</v></cell></row><row r="64"><cell r="D64" t="str"><v>GNQ</v></cell><cell r="E64"><v>606181</v></cell><cell r="F64"><v>631666</v></cell><cell r="G64"><v>658384</v></cell><cell r="H64"><v>686664</v></cell><cell r="I64"><v>716949</v></cell><cell r="J64"><v>749535</v></cell><cell r="K64"><v>784496</v></cell><cell r="L64"><v>821687</v></cell><cell r="M64"><v>860840</v></cell><cell r="N64"><v>901599</v></cell><cell r="O64"><v>943639</v></cell><cell r="P64"><v>986853</v></cell><cell r="Q64"><v>1031191</v></cell><cell r="R64"><v>1076413</v></cell><cell r="S64"><v>1122276</v></cell><cell r="T64"><v>1168568</v></cell><cell r="U64"><v>1215179</v></cell><cell r="V64"><v>1262001</v></cell><cell r="W64"><v>1308974</v></cell></row><row r="65"><cell r="D65" t="str"><v>ERI</v></cell><cell r="E65"><v>2292416</v></cell><cell r="F65"><v>2374722</v></cell><cell r="G65"><v>2481058</v></cell><cell r="H65"><v>2600973</v></cell><cell r="I65"><v>2719803</v></cell><cell r="J65"><v>2826659</v></cell><cell r="K65"><v>2918205</v></cell><cell r="L65"><v>2996536</v></cell><cell r="M65"><v>3062779</v></cell><cell r="N65"><v>3119920</v></cell><cell r="O65"><v>3170435</v></cell><cell r="P65"><v>3213972</v></cell><cell r="Q65"><v>5340000</v></cell><cell r="R65"><v>5461000</v></cell><cell r="S65"><v>5581000</v></cell><cell r="T65"><v>5700000</v></cell><cell r="U65"><v>5817000</v></cell><cell r="V65"><v>5933000</v></cell><cell r="W65"><v>6047000</v></cell></row><row r="66"><cell r="D66" t="str"><v>EST</v></cell><cell r="E66"><v>1396985</v></cell><cell r="F66"><v>1388115</v></cell><cell r="G66"><v>1379350</v></cell><cell r="H66"><v>1370720</v></cell><cell r="I66"><v>1362550</v></cell><cell r="J66"><v>1354775</v></cell><cell r="K66"><v>1346810</v></cell><cell r="L66"><v>1340680</v></cell><cell r="M66"><v>1337090</v></cell><cell r="N66"><v>1334515</v></cell><cell r="O66"><v>1331475</v></cell><cell r="P66"><v>1327439</v></cell><cell r="Q66"><v>1322696</v></cell><cell r="R66"><v>1317997</v></cell><cell r="S66"><v>1314545</v></cell><cell r="T66"><v>1315407</v></cell><cell r="U66"><v>1315790</v></cell><cell r="V66"><v>1317384</v></cell><cell r="W66"><v>1320884</v></cell></row><row r="67"><cell r="D67" t="str"><v>SWZ</v></cell><cell r="E67"><v>1005435</v></cell><cell r="F67"><v>1013609</v></cell><cell r="G67"><v>1019059</v></cell><cell r="H67"><v>1022802</v></cell><cell r="I67"><v>1026286</v></cell><cell r="J67"><v>1030579</v></cell><cell r="K67"><v>1036092</v></cell><cell r="L67"><v>1042652</v></cell><cell r="M67"><v>1049945</v></cell><cell r="N67"><v>1057467</v></cell><cell r="O67"><v>1064837</v></cell><cell r="P67"><v>1072032</v></cell><cell r="Q67"><v>1079288</v></cell><cell r="R67"><v>1086839</v></cell><cell r="S67"><v>1095021</v></cell><cell r="T67"><v>1104044</v></cell><cell r="U67"><v>1113984</v></cell><cell r="V67"><v>1124753</v></cell><cell r="W67"><v>1136191</v></cell></row><row r="68"><cell r="D68" t="str"><v>ETH</v></cell><cell r="E68"><v>66224804</v></cell><cell r="F68"><v>68159423</v></cell><cell r="G68"><v>70142091</v></cell><cell r="H68"><v>72170584</v></cell><cell r="I68"><v>74239505</v></cell><cell r="J68"><v>76346311</v></cell><cell r="K68"><v>78489206</v></cell><cell r="L68"><v>80674348</v></cell><cell r="M68"><v>82916235</v></cell><cell r="N68"><v>85233913</v></cell><cell r="O68"><v>87639964</v></cell><cell r="P68"><v>90139927</v></cell><cell r="Q68"><v>92726971</v></cell><cell r="R68"><v>95385785</v></cell><cell r="S68"><v>98094253</v></cell><cell r="T68"><v>100835458</v></cell><cell r="U68"><v>103603501</v></cell><cell r="V68"><v>106400024</v></cell><cell r="W68"><v>109224559</v></cell></row><row r="69"><cell r="D69" t="str"><v>FRO</v></cell><cell r="E69"><v>46735</v></cell><cell r="F69"><v>46997</v></cell><cell r="G69"><v>47233</v></cell><cell r="H69"><v>47432</v></cell><cell r="I69"><v>47600</v></cell><cell r="J69"><v>47722</v></cell><cell r="K69"><v>47792</v></cell><cell r="L69"><v>47825</v></cell><cell r="M69"><v>47820</v></cell><cell r="N69"><v>47808</v></cell><cell r="O69"><v>47814</v></cell><cell r="P69"><v>47823</v></cell><cell r="Q69"><v>47843</v></cell><cell r="R69"><v>47892</v></cell><cell r="S69"><v>47960</v></cell><cell r="T69"><v>48051</v></cell><cell r="U69"><v>48173</v></cell><cell r="V69"><v>48331</v></cell><cell r="W69"><v>48497</v></cell></row><row r="70"><cell r="D70" t="str"><v>FJI</v></cell><cell r="E70"><v>811006</v></cell><cell r="F70"><v>813925</v></cell><cell r="G70"><v>815257</v></cell><cell r="H70"><v>816076</v></cell><cell r="I70"><v>817860</v></cell><cell r="J70"><v>821604</v></cell><cell r="K70"><v>827870</v></cell><cell r="L70"><v>836190</v></cell><cell r="M70"><v>845361</v></cell><cell r="N70"><v>853637</v></cell><cell r="O70"><v>859818</v></cell><cell r="P70"><v>863449</v></cell><cell r="Q70"><v>865069</v></cell><cell r="R70"><v>865608</v></cell><cell r="S70"><v>866453</v></cell><cell r="T70"><v>868627</v></cell><cell r="U70"><v>872399</v></cell><cell r="V70"><v>877459</v></cell><cell r="W70"><v>883483</v></cell></row><row r="71"><cell r="D71" t="str"><v>FIN</v></cell><cell r="E71"><v>5176209</v></cell><cell r="F71"><v>5188008</v></cell><cell r="G71"><v>5200598</v></cell><cell r="H71"><v>5213014</v></cell><cell r="I71"><v>5228172</v></cell><cell r="J71"><v>5246096</v></cell><cell r="K71"><v>5266268</v></cell><cell r="L71"><v>5288720</v></cell><cell r="M71"><v>5313399</v></cell><cell r="N71"><v>5338871</v></cell><cell r="O71"><v>5363352</v></cell><cell r="P71"><v>5388272</v></cell><cell r="Q71"><v>5413971</v></cell><cell r="R71"><v>5438972</v></cell><cell r="S71"><v>5461512</v></cell><cell r="T71"><v>5479531</v></cell><cell r="U71"><v>5495303</v></cell><cell r="V71"><v>5508214</v></cell><cell r="W71"><v>5518050</v></cell></row><row r="72"><cell r="D72" t="str"><v>FRA</v></cell><cell r="E72"><v>60912500</v></cell><cell r="F72"><v>61357430</v></cell><cell r="G72"><v>61805267</v></cell><cell r="H72"><v>62244886</v></cell><cell r="I72"><v>62704895</v></cell><cell r="J72"><v>63179351</v></cell><cell r="K72"><v>63621381</v></cell><cell r="L72"><v>64016225</v></cell><cell r="M72"><v>64374984</v></cell><cell r="N72"><v>64707040</v></cell><cell r="O72"><v>65027507</v></cell><cell r="P72"><v>65342780</v></cell><cell r="Q72"><v>65659809</v></cell><cell r="R72"><v>65998687</v></cell><cell r="S72"><v>66316100</v></cell><cell r="T72"><v>66593366</v></cell><cell r="U72"><v>66859768</v></cell><cell r="V72"><v>66865144</v></cell><cell r="W72"><v>66987244</v></cell></row><row r="73"><cell r="D73" t="str"><v>PYF</v></cell><cell r="E73"><v>240686</v></cell><cell r="F73"><v>244931</v></cell><cell r="G73"><v>248972</v></cell><cell r="H73"><v>252703</v></cell><cell r="I73"><v>255992</v></cell><cell r="J73"><v>258780</v></cell><cell r="K73"><v>261010</v></cell><cell r="L73"><v>262721</v></cell><cell r="M73"><v>264061</v></cell><cell r="N73"><v>265254</v></cell><cell r="O73"><v>266455</v></cell><cell r="P73"><v>267698</v></cell><cell r="Q73"><v>268998</v></cell><cell r="R73"><v>270328</v></cell><cell r="S73"><v>271705</v></cell><cell r="T73"><v>273124</v></cell><cell r="U73"><v>274575</v></cell><cell r="V73"><v>276103</v></cell><cell r="W73"><v>277679</v></cell></row><row r="74"><cell r="D74" t="str"><v>GAB</v></cell><cell r="E74"><v>1228360</v></cell><cell r="F74"><v>1258003</v></cell><cell r="G74"><v>1288315</v></cell><cell r="H74"><v>1319953</v></cell><cell r="I74"><v>1353795</v></cell><cell r="J74"><v>1390549</v></cell><cell r="K74"><v>1430152</v></cell><cell r="L74"><v>1472575</v></cell><cell r="M74"><v>1518540</v></cell><cell r="N74"><v>1568928</v></cell><cell r="O74"><v>1624140</v></cell><cell r="P74"><v>1684635</v></cell><cell r="Q74"><v>1749682</v></cell><cell r="R74"><v>1817071</v></cell><cell r="S74"><v>1883800</v></cell><cell r="T74"><v>1947686</v></cell><cell r="U74"><v>2007873</v></cell><cell r="V74"><v>2064823</v></cell><cell r="W74"><v>2119275</v></cell></row><row r="75"><cell r="D75" t="str"><v>GMB</v></cell><cell r="E75"><v>1317703</v></cell><cell r="F75"><v>1360074</v></cell><cell r="G75"><v>1404261</v></cell><cell r="H75"><v>1449925</v></cell><cell r="I75"><v>1496527</v></cell><cell r="J75"><v>1543741</v></cell><cell r="K75"><v>1591445</v></cell><cell r="L75"><v>1639848</v></cell><cell r="M75"><v>1689285</v></cell><cell r="N75"><v>1740279</v></cell><cell r="O75"><v>1793196</v></cell><cell r="P75"><v>1848147</v></cell><cell r="Q75"><v>1905011</v></cell><cell r="R75"><v>1963711</v></cell><cell r="S75"><v>2024042</v></cell><cell r="T75"><v>2085860</v></cell><cell r="U75"><v>2149139</v></cell><cell r="V75"><v>2213894</v></cell><cell r="W75"><v>2280102</v></cell></row><row r="76"><cell r="D76" t="str"><v>GEO</v></cell><cell r="E76"><v>4077131</v></cell><cell r="F76"><v>4014373</v></cell><cell r="G76"><v>3978515</v></cell><cell r="H76"><v>3951736</v></cell><cell r="I76"><v>3927340</v></cell><cell r="J76"><v>3902469</v></cell><cell r="K76"><v>3880347</v></cell><cell r="L76"><v>3860158</v></cell><cell r="M76"><v>3848449</v></cell><cell r="N76"><v>3814419</v></cell><cell r="O76"><v>3786695</v></cell><cell r="P76"><v>3756441</v></cell><cell r="Q76"><v>3728874</v></cell><cell r="R76"><v>3717668</v></cell><cell r="S76"><v>3719414</v></cell><cell r="T76"><v>3725276</v></cell><cell r="U76"><v>3727505</v></cell><cell r="V76"><v>3728004</v></cell><cell r="W76"><v>3731000</v></cell></row><row r="77"><cell r="D77" t="str"><v>DEU</v></cell><cell r="E77"><v>82211508</v></cell><cell r="F77"><v>82349925</v></cell><cell r="G77"><v>82488495</v></cell><cell r="H77"><v>82534176</v></cell><cell r="I77"><v>82516260</v></cell><cell r="J77"><v>82469422</v></cell><cell r="K77"><v>82376451</v></cell><cell r="L77"><v>82266372</v></cell><cell r="M77"><v>82110097</v></cell><cell r="N77"><v>81902307</v></cell><cell r="O77"><v>81776930</v></cell><cell r="P77"><v>80274983</v></cell><cell r="Q77"><v>80425823</v></cell><cell r="R77"><v>80645605</v></cell><cell r="S77"><v>80982500</v></cell><cell r="T77"><v>81686611</v></cell><cell r="U77"><v>82348669</v></cell><cell r="V77"><v>82657002</v></cell><cell r="W77"><v>82927922</v></cell></row><row r="78"><cell r="D78" t="str"><v>GHA</v></cell><cell r="E78"><v>19278856</v></cell><cell r="F78"><v>19756928</v></cell><cell r="G78"><v>20246381</v></cell><cell r="H78"><v>20750299</v></cell><cell r="I78"><v>21272323</v></cell><cell r="J78"><v>21814642</v></cell><cell r="K78"><v>22379055</v></cell><cell r="L78"><v>22963946</v></cell><cell r="M78"><v>23563825</v></cell><cell r="N78"><v>24170940</v></cell><cell r="O78"><v>24779619</v></cell><cell r="P78"><v>25387710</v></cell><cell r="Q78"><v>25996449</v></cell><cell r="R78"><v>26607642</v></cell><cell r="S78"><v>27224472</v></cell><cell r="T78"><v>27849205</v></cell><cell r="U78"><v>28481946</v></cell><cell r="V78"><v>29121471</v></cell><cell r="W78"><v>29767108</v></cell></row><row r="79"><cell r="D79" t="str"><v>GIB</v></cell><cell r="E79"><v>31077</v></cell><cell r="F79"><v>31602</v></cell><cell r="G79"><v>32102</v></cell><cell r="H79"><v>32555</v></cell><cell r="I79"><v>32928</v></cell><cell r="J79"><v>33219</v></cell><cell r="K79"><v>33417</v></cell><cell r="L79"><v>33517</v></cell><cell r="M79"><v>33559</v></cell><cell r="N79"><v>33565</v></cell><cell r="O79"><v>33585</v></cell><cell r="P79"><v>33612</v></cell><cell r="Q79"><v>33646</v></cell><cell r="R79"><v>33692</v></cell><cell r="S79"><v>33725</v></cell><cell r="T79"><v>33736</v></cell><cell r="U79"><v>33737</v></cell><cell r="V79"><v>33728</v></cell><cell r="W79"><v>33718</v></cell></row><row r="80"><cell r="D80" t="str"><v>GRC</v></cell><cell r="E80"><v>10805808</v></cell><cell r="F80"><v>10862132</v></cell><cell r="G80"><v>10902022</v></cell><cell r="H80"><v>10928070</v></cell><cell r="I80"><v>10955141</v></cell><cell r="J80"><v>10987314</v></cell><cell r="K80"><v>11020362</v></cell><cell r="L80"><v>11048473</v></cell><cell r="M80"><v>11077841</v></cell><cell r="N80"><v>11107017</v></cell><cell r="O80"><v>11121341</v></cell><cell r="P80"><v>11104899</v></cell><cell r="Q80"><v>11045011</v></cell><cell r="R80"><v>10965211</v></cell><cell r="S80"><v>10892413</v></cell><cell r="T80"><v>10820883</v></cell><cell r="U80"><v>10775971</v></cell><cell r="V80"><v>10754679</v></cell><cell r="W80"><v>10727668</v></cell></row><row r="81"><cell r="D81" t="str"><v>GRL</v></cell><cell r="E81"><v>56200</v></cell><cell r="F81"><v>56350</v></cell><cell r="G81"><v>56609</v></cell><cell r="H81"><v>56765</v></cell><cell r="I81"><v>56911</v></cell><cell r="J81"><v>56935</v></cell><cell r="K81"><v>56774</v></cell><cell r="L81"><v>56555</v></cell><cell r="M81"><v>56328</v></cell><cell r="N81"><v>56323</v></cell><cell r="O81"><v>56905</v></cell><cell r="P81"><v>56890</v></cell><cell r="Q81"><v>56810</v></cell><cell r="R81"><v>56483</v></cell><cell r="S81"><v>56295</v></cell><cell r="T81"><v>56114</v></cell><cell r="U81"><v>56186</v></cell><cell r="V81"><v>56171</v></cell><cell r="W81"><v>56025</v></cell></row><row r="82"><cell r="D82" t="str"><v>GRD</v></cell><cell r="E82"><v>102833</v></cell><cell r="F82"><v>103249</v></cell><cell r="G82"><v>103634</v></cell><cell r="H82"><v>104005</v></cell><cell r="I82"><v>104347</v></cell><cell r="J82"><v>104661</v></cell><cell r="K82"><v>104933</v></cell><cell r="L82"><v>105190</v></cell><cell r="M82"><v>105456</v></cell><cell r="N82"><v>105789</v></cell><cell r="O82"><v>106233</v></cell><cell r="P82"><v>106796</v></cell><cell r="Q82"><v>107446</v></cell><cell r="R82"><v>108170</v></cell><cell r="S82"><v>108902</v></cell><cell r="T82"><v>109599</v></cell><cell r="U82"><v>110261</v></cell><cell r="V82"><v>110874</v></cell><cell r="W82"><v>111454</v></cell></row><row r="83"><cell r="D83" t="str"><v>GUM</v></cell><cell r="E83"><v>155329</v></cell><cell r="F83"><v>156401</v></cell><cell r="G83"><v>157176</v></cell><cell r="H83"><v>157717</v></cell><cell r="I83"><v>158101</v></cell><cell r="J83"><v>158402</v></cell><cell r="K83"><v>158648</v></cell><cell r="L83"><v>158847</v></cell><cell r="M83"><v>159036</v></cell><cell r="N83"><v>159226</v></cell><cell r="O83"><v>159444</v></cell><cell r="P83"><v>159692</v></cell><cell r="Q83"><v>159996</v></cell><cell r="R83"><v>160407</v></cell><cell r="S83"><v>161016</v></cell><cell r="T83"><v>161853</v></cell><cell r="U83"><v>162951</v></cell><cell r="V83"><v>164281</v></cell><cell r="W83"><v>165768</v></cell></row><row r="84"><cell r="D84" t="str"><v>GTM</v></cell><cell r="E84"><v>11650743</v></cell><cell r="F84"><v>11924946</v></cell><cell r="G84"><v>12208848</v></cell><cell r="H84"><v>12500478</v></cell><cell r="I84"><v>12796925</v></cell><cell r="J84"><v>13096028</v></cell><cell r="K84"><v>13397021</v></cell><cell r="L84"><v>13700327</v></cell><cell r="M84"><v>14006428</v></cell><cell r="N84"><v>14316263</v></cell><cell r="O84"><v>14630417</v></cell><cell r="P84"><v>14948803</v></cell><cell r="Q84"><v>15270778</v></cell><cell r="R84"><v>15595821</v></cell><cell r="S84"><v>15923243</v></cell><cell r="T84"><v>16252429</v></cell><cell r="U84"><v>16583060</v></cell><cell r="V84"><v>16914936</v></cell><cell r="W84"><v>17247807</v></cell></row><row r="85"><cell r="D85" t="str"><v>GIN</v></cell><cell r="E85"><v>8240730</v></cell><cell r="F85"><v>8417081</v></cell><cell r="G85"><v>8586074</v></cell><cell r="H85"><v>8753093</v></cell><cell r="I85"><v>8925743</v></cell><cell r="J85"><v>9109581</v></cell><cell r="K85"><v>9307425</v></cell><cell r="L85"><v>9518162</v></cell><cell r="M85"><v>9738792</v></cell><cell r="N85"><v>9964469</v></cell><cell r="O85"><v>10192176</v></cell><cell r="P85"><v>10420471</v></cell><cell r="Q85"><v>10652029</v></cell><cell r="R85"><v>10892810</v></cell><cell r="S85"><v>11150977</v></cell><cell r="T85"><v>11432088</v></cell><cell r="U85"><v>11738441</v></cell><cell r="V85"><v>12067539</v></cell><cell r="W85"><v>12414318</v></cell></row><row r="86"><cell r="D86" t="str"><v>GNB</v></cell><cell r="E86"><v>1201301</v></cell><cell r="F86"><v>1227106</v></cell><cell r="G86"><v>1254453</v></cell><cell r="H86"><v>1283305</v></cell><cell r="I86"><v>1313492</v></cell><cell r="J86"><v>1344930</v></cell><cell r="K86"><v>1377581</v></cell><cell r="L86"><v>1411543</v></cell><cell r="M86"><v>1446936</v></cell><cell r="N86"><v>1483921</v></cell><cell r="O86"><v>1522599</v></cell><cell r="P86"><v>1562989</v></cell><cell r="Q86"><v>1604979</v></cell><cell r="R86"><v>1648257</v></cell><cell r="S86"><v>1692439</v></cell><cell r="T86"><v>1737202</v></cell><cell r="U86"><v>1782437</v></cell><cell r="V86"><v>1828146</v></cell><cell r="W86"><v>1874309</v></cell></row><row r="87"><cell r="D87" t="str"><v>GUY</v></cell><cell r="E87"><v>746715</v></cell><cell r="F87"><v>745206</v></cell><cell r="G87"><v>744789</v></cell><cell r="H87"><v>745143</v></cell><cell r="I87"><v>745737</v></cell><cell r="J87"><v>746163</v></cell><cell r="K87"><v>746343</v></cell><cell r="L87"><v>746474</v></cell><cell r="M87"><v>746817</v></cell><cell r="N87"><v>747718</v></cell><cell r="O87"><v>749436</v></cell><cell r="P87"><v>752028</v></cell><cell r="Q87"><v>755399</v></cell><cell r="R87"><v>759285</v></cell><cell r="S87"><v>763380</v></cell><cell r="T87"><v>767432</v></cell><cell r="U87"><v>771366</v></cell><cell r="V87"><v>775221</v></cell><cell r="W87"><v>779004</v></cell></row><row r="88"><cell r="D88" t="str"><v>HTI</v></cell><cell r="E88"><v>8463806</v></cell><cell r="F88"><v>8608819</v></cell><cell r="G88"><v>8754150</v></cell><cell r="H88"><v>8900104</v></cell><cell r="I88"><v>9047077</v></cell><cell r="J88"><v>9195288</v></cell><cell r="K88"><v>9344785</v></cell><cell r="L88"><v>9495328</v></cell><cell r="M88"><v>9646580</v></cell><cell r="N88"><v>9798046</v></cell><cell r="O88"><v>9949322</v></cell><cell r="P88"><v>10100320</v></cell><cell r="Q88"><v>10250930</v></cell><cell r="R88"><v>10400673</v></cell><cell r="S88"><v>10549008</v></cell><cell r="T88"><v>10695542</v></cell><cell r="U88"><v>10839970</v></cell><cell r="V88"><v>10982366</v></cell><cell r="W88"><v>11123176</v></cell></row><row r="89"><cell r="D89" t="str"><v>HND</v></cell><cell r="E89"><v>6574509</v></cell><cell r="F89"><v>6751912</v></cell><cell r="G89"><v>6929265</v></cell><cell r="H89"><v>7106319</v></cell><cell r="I89"><v>7282953</v></cell><cell r="J89"><v>7458985</v></cell><cell r="K89"><v>7634298</v></cell><cell r="L89"><v>7808518</v></cell><cell r="M89"><v>7980955</v></cell><cell r="N89"><v>8150775</v></cell><cell r="O89"><v>8317470</v></cell><cell r="P89"><v>8480671</v></cell><cell r="Q89"><v>8640691</v></cell><cell r="R89"><v>8798521</v></cell><cell r="S89"><v>8955589</v></cell><cell r="T89"><v>9112916</v></cell><cell r="U89"><v>9270795</v></cell><cell r="V89"><v>9429013</v></cell><cell r="W89"><v>9587522</v></cell></row><row r="90"><cell r="D90" t="str"><v>HKG</v></cell><cell r="E90"><v>6665000</v></cell><cell r="F90"><v>6714300</v></cell><cell r="G90"><v>6744100</v></cell><cell r="H90"><v>6730800</v></cell><cell r="I90"><v>6783500</v></cell><cell r="J90"><v>6813200</v></cell><cell r="K90"><v>6857100</v></cell><cell r="L90"><v>6916300</v></cell><cell r="M90"><v>6957800</v></cell><cell r="N90"><v>6972800</v></cell><cell r="O90"><v>7024200</v></cell><cell r="P90"><v>7071600</v></cell><cell r="Q90"><v>7150100</v></cell><cell r="R90"><v>7178900</v></cell><cell r="S90"><v>7229500</v></cell><cell r="T90"><v>7291300</v></cell><cell r="U90"><v>7336600</v></cell><cell r="V90"><v>7391700</v></cell><cell r="W90"><v>7451000</v></cell></row><row r="91"><cell r="D91" t="str"><v>HUN</v></cell><cell r="E91"><v>10210971</v></cell><cell r="F91"><v>10187576</v></cell><cell r="G91"><v>10158608</v></cell><cell r="H91"><v>10129552</v></cell><cell r="I91"><v>10107146</v></cell><cell r="J91"><v>10087065</v></cell><cell r="K91"><v>10071370</v></cell><cell r="L91"><v>10055780</v></cell><cell r="M91"><v>10038188</v></cell><cell r="N91"><v>10022650</v></cell><cell r="O91"><v>10000023</v></cell><cell r="P91"><v>9971727</v></cell><cell r="Q91"><v>9920362</v></cell><cell r="R91"><v>9893082</v></cell><cell r="S91"><v>9866468</v></cell><cell r="T91"><v>9843028</v></cell><cell r="U91"><v>9814023</v></cell><cell r="V91"><v>9787966</v></cell><cell r="W91"><v>9768785</v></cell></row><row r="92"><cell r="D92" t="str"><v>ISL</v></cell><cell r="E92"><v>281205</v></cell><cell r="F92"><v>284968</v></cell><cell r="G92"><v>287523</v></cell><cell r="H92"><v>289521</v></cell><cell r="I92"><v>292074</v></cell><cell r="J92"><v>296734</v></cell><cell r="K92"><v>303782</v></cell><cell r="L92"><v>311566</v></cell><cell r="M92"><v>317414</v></cell><cell r="N92"><v>318499</v></cell><cell r="O92"><v>318041</v></cell><cell r="P92"><v>319014</v></cell><cell r="Q92"><v>320716</v></cell><cell r="R92"><v>323764</v></cell><cell r="S92"><v>327386</v></cell><cell r="T92"><v>330815</v></cell><cell r="U92"><v>335439</v></cell><cell r="V92"><v>343400</v></cell><cell r="W92"><v>353574</v></cell></row><row r="93"><cell r="D93" t="str"><v>IND</v></cell><cell r="E93"><v>1056575549</v></cell><cell r="F93"><v>1075000085</v></cell><cell r="G93"><v>1093317189</v></cell><cell r="H93"><v>1111523144</v></cell><cell r="I93"><v>1129623456</v></cell><cell r="J93"><v>1147609927</v></cell><cell r="K93"><v>1165486291</v></cell><cell r="L93"><v>1183209472</v></cell><cell r="M93"><v>1200669765</v></cell><cell r="N93"><v>1217726215</v></cell><cell r="O93"><v>1234281170</v></cell><cell r="P93"><v>1250288729</v></cell><cell r="Q93"><v>1265782790</v></cell><cell r="R93"><v>1280846129</v></cell><cell r="S93"><v>1295604184</v></cell><cell r="T93"><v>1310152403</v></cell><cell r="U93"><v>1324509589</v></cell><cell r="V93"><v>1338658835</v></cell><cell r="W93"><v>1352617328</v></cell></row><row r="94"><cell r="D94" t="str"><v>IDN</v></cell><cell r="E94"><v>211513823</v></cell><cell r="F94"><v>214427417</v></cell><cell r="G94"><v>217357793</v></cell><cell r="H94"><v>220309469</v></cell><cell r="I94"><v>223285676</v></cell><cell r="J94"><v>226289470</v></cell><cell r="K94"><v>229318262</v></cell><cell r="L94"><v>232374245</v></cell><cell r="M94"><v>235469762</v></cell><cell r="N94"><v>238620563</v></cell><cell r="O94"><v>241834215</v></cell><cell r="P94"><v>245116206</v></cell><cell r="Q94"><v>248452413</v></cell><cell r="R94"><v>251806402</v></cell><cell r="S94"><v>255129004</v></cell><cell r="T94"><v>258383256</v></cell><cell r="U94"><v>261554226</v></cell><cell r="V94"><v>264645886</v></cell><cell r="W94"><v>267663435</v></cell></row><row r="95"><cell r="D95" t="str"><v>IRN</v></cell><cell r="E95"><v>65623405</v></cell><cell r="F95"><v>66449112</v></cell><cell r="G95"><v>67284796</v></cell><cell r="H95"><v>68122938</v></cell><cell r="I95"><v>68951281</v></cell><cell r="J95"><v>69762347</v></cell><cell r="K95"><v>70554760</v></cell><cell r="L95"><v>71336475</v></cell><cell r="M95"><v>72120604</v></cell><cell r="N95"><v>72924837</v></cell><cell r="O95"><v>73762519</v></cell><cell r="P95"><v>74634956</v></cell><cell r="Q95"><v>75539862</v></cell><cell r="R95"><v>76481943</v></cell><cell r="S95"><v>77465753</v></cell><cell r="T95"><v>78492215</v></cell><cell r="U95"><v>79564016</v></cell><cell r="V95"><v>80673951</v></cell><cell r="W95"><v>81800269</v></cell></row><row r="96"><cell r="D96" t="str"><v>IRQ</v></cell><cell r="E96"><v>23497585</v></cell><cell r="F96"><v>24208180</v></cell><cell r="G96"><v>24931919</v></cell><cell r="H96"><v>25644499</v></cell><cell r="I96"><v>26313838</v></cell><cell r="J96"><v>26922284</v></cell><cell r="K96"><v>27448124</v></cell><cell r="L96"><v>27911248</v></cell><cell r="M96"><v>28385746</v></cell><cell r="N96"><v>28973162</v></cell><cell r="O96"><v>29741976</v></cell><cell r="P96"><v>30725300</v></cell><cell r="Q96"><v>31890011</v></cell><cell r="R96"><v>33157050</v></cell><cell r="S96"><v>34411951</v></cell><cell r="T96"><v>35572261</v></cell><cell r="U96"><v>36610632</v></cell><cell r="V96"><v>37552781</v></cell><cell r="W96"><v>38433600</v></cell></row><row r="97"><cell r="D97" t="str"><v>IRL</v></cell><cell r="E97"><v>3805174</v></cell><cell r="F97"><v>3866243</v></cell><cell r="G97"><v>3931947</v></cell><cell r="H97"><v>3996521</v></cell><cell r="I97"><v>4070262</v></cell><cell r="J97"><v>4159914</v></cell><cell r="K97"><v>4273591</v></cell><cell r="L97"><v>4398942</v></cell><cell r="M97"><v>4489544</v></cell><cell r="N97"><v>4535375</v></cell><cell r="O97"><v>4560155</v></cell><cell r="P97"><v>4580084</v></cell><cell r="Q97"><v>4599533</v></cell><cell r="R97"><v>4623816</v></cell><cell r="S97"><v>4657740</v></cell><cell r="T97"><v>4701957</v></cell><cell r="U97"><v>4755335</v></cell><cell r="V97"><v>4807388</v></cell><cell r="W97"><v>4853506</v></cell></row><row r="98"><cell r="D98" t="str"><v>IMN</v></cell><cell r="E98"><v>76941</v></cell><cell r="F98"><v>77703</v></cell><cell r="G98"><v>78318</v></cell><cell r="H98"><v>78884</v></cell><cell r="I98"><v>79520</v></cell><cell r="J98"><v>80305</v></cell><cell r="K98"><v>81285</v></cell><cell r="L98"><v>82408</v></cell><cell r="M98"><v>83508</v></cell><cell r="N98"><v>84376</v></cell><cell r="O98"><v>84857</v></cell><cell r="P98"><v>84886</v></cell><cell r="Q98"><v>84533</v></cell><cell r="R98"><v>83976</v></cell><cell r="S98"><v>83488</v></cell><cell r="T98"><v>83234</v></cell><cell r="U98"><v>83287</v></cell><cell r="V98"><v>83598</v></cell><cell r="W98"><v>84077</v></cell></row><row r="99"><cell r="D99" t="str"><v>ISR</v></cell><cell r="E99"><v>6289000</v></cell><cell r="F99"><v>6439000</v></cell><cell r="G99"><v>6570000</v></cell><cell r="H99"><v>6689700</v></cell><cell r="I99"><v>6809000</v></cell><cell r="J99"><v>6930100</v></cell><cell r="K99"><v>7053700</v></cell><cell r="L99"><v>7180100</v></cell><cell r="M99"><v>7308800</v></cell><cell r="N99"><v>7485600</v></cell><cell r="O99"><v>7623600</v></cell><cell r="P99"><v>7765800</v></cell><cell r="Q99"><v>7910500</v></cell><cell r="R99"><v>8059500</v></cell><cell r="S99"><v>8215700</v></cell><cell r="T99"><v>8380100</v></cell><cell r="U99"><v>8546000</v></cell><cell r="V99"><v>8713300</v></cell><cell r="W99"><v>8883800</v></cell></row><row r="100"><cell r="D100" t="str"><v>ITA</v></cell><cell r="E100"><v>56942108</v></cell><cell r="F100"><v>56974100</v></cell><cell r="G100"><v>57059007</v></cell><cell r="H100"><v>57313203</v></cell><cell r="I100"><v>57685327</v></cell><cell r="J100"><v>57969484</v></cell><cell r="K100"><v>58143979</v></cell><cell r="L100"><v>58438310</v></cell><cell r="M100"><v>58826731</v></cell><cell r="N100"><v>59095365</v></cell><cell r="O100"><v>59277417</v></cell><cell r="P100"><v>59379449</v></cell><cell r="Q100"><v>59539717</v></cell><cell r="R100"><v>60233948</v></cell><cell r="S100"><v>60789140</v></cell><cell r="T100"><v>60730582</v></cell><cell r="U100"><v>60627498</v></cell><cell r="V100"><v>60536709</v></cell><cell r="W100"><v>60431283</v></cell></row><row r="101"><cell r="D101" t="str"><v>JAM</v></cell><cell r="E101"><v>2654701</v></cell><cell r="F101"><v>2674702</v></cell><cell r="G101"><v>2692845</v></cell><cell r="H101"><v>2709437</v></cell><cell r="I101"><v>2725015</v></cell><cell r="J101"><v>2740003</v></cell><cell r="K101"><v>2754407</v></cell><cell r="L101"><v>2768227</v></cell><cell r="M101"><v>2781876</v></cell><cell r="N101"><v>2795837</v></cell><cell r="O101"><v>2810460</v></cell><cell r="P101"><v>2825929</v></cell><cell r="Q101"><v>2842132</v></cell><cell r="R101"><v>2858709</v></cell><cell r="S101"><v>2875136</v></cell><cell r="T101"><v>2891021</v></cell><cell r="U101"><v>2906238</v></cell><cell r="V101"><v>2920853</v></cell><cell r="W101"><v>2934855</v></cell></row><row r="102"><cell r="D102" t="str"><v>JPN</v></cell><cell r="E102"><v>126843000</v></cell><cell r="F102"><v>127149000</v></cell><cell r="G102"><v>127445000</v></cell><cell r="H102"><v>127718000</v></cell><cell r="I102"><v>127761000</v></cell><cell r="J102"><v>127773000</v></cell><cell r="K102"><v>127854000</v></cell><cell r="L102"><v>128001000</v></cell><cell r="M102"><v>128063000</v></cell><cell r="N102"><v>128047000</v></cell><cell r="O102"><v>128070000</v></cell><cell r="P102"><v>127833000</v></cell><cell r="Q102"><v>127629000</v></cell><cell r="R102"><v>127445000</v></cell><cell r="S102"><v>127276000</v></cell><cell r="T102"><v>127141000</v></cell><cell r="U102"><v>126994511</v></cell><cell r="V102"><v>126785797</v></cell><cell r="W102"><v>126529100</v></cell></row><row r="103"><cell r="D103" t="str"><v>JOR</v></cell><cell r="E103"><v>5122493</v></cell><cell r="F103"><v>5217336</v></cell><cell r="G103"><v>5317506</v></cell><cell r="H103"><v>5434030</v></cell><cell r="I103"><v>5580244</v></cell><cell r="J103"><v>5765635</v></cell><cell r="K103"><v>5991540</v></cell><cell r="L103"><v>6255280</v></cell><cell r="M103"><v>6556478</v></cell><cell r="N103"><v>6893260</v></cell><cell r="O103"><v>7261539</v></cell><cell r="P103"><v>7663131</v></cell><cell r="Q103"><v>8090872</v></cell><cell r="R103"><v>8520420</v></cell><cell r="S103"><v>8920049</v></cell><cell r="T103"><v>9266575</v></cell><cell r="U103"><v>9551467</v></cell><cell r="V103"><v>9779173</v></cell><cell r="W103"><v>9956011</v></cell></row><row r="104"><cell r="D104" t="str"><v>KAZ</v></cell><cell r="E104"><v>14883626</v></cell><cell r="F104"><v>14858335</v></cell><cell r="G104"><v>14858948</v></cell><cell r="H104"><v>14909018</v></cell><cell r="I104"><v>15012985</v></cell><cell r="J104"><v>15147029</v></cell><cell r="K104"><v>15308084</v></cell><cell r="L104"><v>15484192</v></cell><cell r="M104"><v>15674000</v></cell><cell r="N104"><v>16092822</v></cell><cell r="O104"><v>16321872</v></cell><cell r="P104"><v>16557201</v></cell><cell r="Q104"><v>16792089</v></cell><cell r="R104"><v>17035550</v></cell><cell r="S104"><v>17288285</v></cell><cell r="T104"><v>17542806</v></cell><cell r="U104"><v>17794055</v></cell><cell r="V104"><v>18037776</v></cell><cell r="W104"><v>18276499</v></cell></row><row r="105"><cell r="D105" t="str"><v>KEN</v></cell><cell r="E105"><v>31964557</v></cell><cell r="F105"><v>32848564</v></cell><cell r="G105"><v>33751739</v></cell><cell r="H105"><v>34678779</v></cell><cell r="I105"><v>35635271</v></cell><cell r="J105"><v>36624895</v></cell><cell r="K105"><v>37649033</v></cell><cell r="L105"><v>38705932</v></cell><cell r="M105"><v>39791981</v></cell><cell r="N105"><v>40901792</v></cell><cell r="O105"><v>42030676</v></cell><cell r="P105"><v>43178257</v></cell><cell r="Q105"><v>44343410</v></cell><cell r="R105"><v>45519889</v></cell><cell r="S105"><v>46699981</v></cell><cell r="T105"><v>47878336</v></cell><cell r="U105"><v>49051686</v></cell><cell r="V105"><v>50221473</v></cell><cell r="W105"><v>51393010</v></cell></row><row r="106"><cell r="D106" t="str"><v>KIR</v></cell><cell r="E106"><v>84396</v></cell><cell r="F106"><v>85849</v></cell><cell r="G106"><v>87305</v></cell><cell r="H106"><v>88835</v></cell><cell r="I106"><v>90499</v></cell><cell r="J106"><v>92325</v></cell><cell r="K106"><v>94343</v></cell><cell r="L106"><v>96527</v></cell><cell r="M106"><v>98761</v></cell><cell r="N106"><v>100930</v></cell><cell r="O106"><v>102927</v></cell><cell r="P106"><v>104728</v></cell><cell r="Q106"><v>106370</v></cell><cell r="R106"><v>107890</v></cell><cell r="S106"><v>109391</v></cell><cell r="T106"><v>110930</v></cell><cell r="U106"><v>112524</v></cell><cell r="V106"><v>114158</v></cell><cell r="W106"><v>115847</v></cell></row><row r="107"><cell r="D107" t="str"><v>PRK</v></cell><cell r="E107"><v>22929075</v></cell><cell r="F107"><v>23132980</v></cell><cell r="G107"><v>23339453</v></cell><cell r="H107"><v>23542426</v></cell><cell r="I107"><v>23732731</v></cell><cell r="J107"><v>23904167</v></cell><cell r="K107"><v>24054864</v></cell><cell r="L107"><v>24188331</v></cell><cell r="M107"><v>24310142</v></cell><cell r="N107"><v>24428341</v></cell><cell r="O107"><v>24548836</v></cell><cell r="P107"><v>24673385</v></cell><cell r="Q107"><v>24800612</v></cell><cell r="R107"><v>24929452</v></cell><cell r="S107"><v>25057752</v></cell><cell r="T107"><v>25183833</v></cell><cell r="U107"><v>25307744</v></cell><cell r="V107"><v>25429985</v></cell><cell r="W107"><v>25549819</v></cell></row><row r="108"><cell r="D108" t="str"><v>KOR</v></cell><cell r="E108"><v>47008111</v></cell><cell r="F108"><v>47370164</v></cell><cell r="G108"><v>47644736</v></cell><cell r="H108"><v>47892330</v></cell><cell r="I108"><v>48082519</v></cell><cell r="J108"><v>48184561</v></cell><cell r="K108"><v>48438292</v></cell><cell r="L108"><v>48683638</v></cell><cell r="M108"><v>49054708</v></cell><cell r="N108"><v>49307835</v></cell><cell r="O108"><v>49554112</v></cell><cell r="P108"><v>49936638</v></cell><cell r="Q108"><v>50199853</v></cell><cell r="R108"><v>50428893</v></cell><cell r="S108"><v>50746659</v></cell><cell r="T108"><v>51014947</v></cell><cell r="U108"><v>51245707</v></cell><cell r="V108"><v>51466201</v></cell><cell r="W108"><v>51635256</v></cell></row><row r="109"><cell r="D109" t="str"><v>XKX</v></cell><cell r="E109"><v>1700000</v></cell><cell r="F109"><v>1701154</v></cell><cell r="G109"><v>1702310</v></cell><cell r="H109"><v>1703466</v></cell><cell r="I109"><v>1704622</v></cell><cell r="J109"><v>1705780</v></cell><cell r="K109"><v>1719536</v></cell><cell r="L109"><v>1733404</v></cell><cell r="M109"><v>1747383</v></cell><cell r="N109"><v>1761474</v></cell><cell r="O109"><v>1775680</v></cell><cell r="P109"><v>1791000</v></cell><cell r="Q109"><v>1805200</v></cell><cell r="R109"><v>1824100</v></cell><cell r="S109"><v>1821800</v></cell><cell r="T109"><v>1801800</v></cell><cell r="U109"><v>1816200</v></cell><cell r="V109"><v>1830700</v></cell><cell r="W109"><v>1845300</v></cell></row><row r="110"><cell r="D110" t="str"><v>KWT</v></cell><cell r="E110"><v>2045123</v></cell><cell r="F110"><v>2103282</v></cell><cell r="G110"><v>2136997</v></cell><cell r="H110"><v>2161626</v></cell><cell r="I110"><v>2200492</v></cell><cell r="J110"><v>2270198</v></cell><cell r="K110"><v>2373672</v></cell><cell r="L110"><v>2504019</v></cell><cell r="M110"><v>2656009</v></cell><cell r="N110"><v>2821045</v></cell><cell r="O110"><v>2991884</v></cell><cell r="P110"><v>3168060</v></cell><cell r="Q110"><v>3348853</v></cell><cell r="R110"><v>3526378</v></cell><cell r="S110"><v>3690942</v></cell><cell r="T110"><v>3835591</v></cell><cell r="U110"><v>3956873</v></cell><cell r="V110"><v>4056097</v></cell><cell r="W110"><v>4137309</v></cell></row><row r="111"><cell r="D111" t="str"><v>KGZ</v></cell><cell r="E111"><v>4898400</v></cell><cell r="F111"><v>4945100</v></cell><cell r="G111"><v>4990700</v></cell><cell r="H111"><v>5043300</v></cell><cell r="I111"><v>5104700</v></cell><cell r="J111"><v>5162600</v></cell><cell r="K111"><v>5218400</v></cell><cell r="L111"><v>5268400</v></cell><cell r="M111"><v>5318700</v></cell><cell r="N111"><v>5383300</v></cell><cell r="O111"><v>5447900</v></cell><cell r="P111"><v>5514600</v></cell><cell r="Q111"><v>5607200</v></cell><cell r="R111"><v>5719600</v></cell><cell r="S111"><v>5835500</v></cell><cell r="T111"><v>5956900</v></cell><cell r="U111"><v>6079500</v></cell><cell r="V111"><v>6198200</v></cell><cell r="W111"><v>6315800</v></cell></row><row r="112"><cell r="D112" t="str"><v>LAO</v></cell><cell r="E112"><v>5323700</v></cell><cell r="F112"><v>5409582</v></cell><cell r="G112"><v>5493246</v></cell><cell r="H112"><v>5576640</v></cell><cell r="I112"><v>5662208</v></cell><cell r="J112"><v>5751676</v></cell><cell r="K112"><v>5846074</v></cell><cell r="L112"><v>5944948</v></cell><cell r="M112"><v>6046620</v></cell><cell r="N112"><v>6148623</v></cell><cell r="O112"><v>6249165</v></cell><cell r="P112"><v>6347567</v></cell><cell r="Q112"><v>6444530</v></cell><cell r="R112"><v>6541304</v></cell><cell r="S112"><v>6639756</v></cell><cell r="T112"><v>6741164</v></cell><cell r="U112"><v>6845846</v></cell><cell r="V112"><v>6953035</v></cell><cell r="W112"><v>7061507</v></cell></row><row r="113"><cell r="D113" t="str"><v>LVA</v></cell><cell r="E113"><v>2367550</v></cell><cell r="F113"><v>2337170</v></cell><cell r="G113"><v>2310173</v></cell><cell r="H113"><v>2287955</v></cell><cell r="I113"><v>2263122</v></cell><cell r="J113"><v>2238799</v></cell><cell r="K113"><v>2218357</v></cell><cell r="L113"><v>2200325</v></cell><cell r="M113"><v>2177322</v></cell><cell r="N113"><v>2141669</v></cell><cell r="O113"><v>2097555</v></cell><cell r="P113"><v>2059709</v></cell><cell r="Q113"><v>2034319</v></cell><cell r="R113"><v>2012647</v></cell><cell r="S113"><v>1993782</v></cell><cell r="T113"><v>1977527</v></cell><cell r="U113"><v>1959537</v></cell><cell r="V113"><v>1942248</v></cell><cell r="W113"><v>1926542</v></cell></row><row r="114"><cell r="D114" t="str"><v>LBN</v></cell><cell r="E114"><v>3842778</v></cell><cell r="F114"><v>3991001</v></cell><cell r="G114"><v>4182205</v></cell><cell r="H114"><v>4388375</v></cell><cell r="I114"><v>4569378</v></cell><cell r="J114"><v>4698763</v></cell><cell r="K114"><v>4759753</v></cell><cell r="L114"><v>4767344</v></cell><cell r="M114"><v>4764741</v></cell><cell r="N114"><v>4813026</v></cell><cell r="O114"><v>4953061</v></cell><cell r="P114"><v>5202343</v></cell><cell r="Q114"><v>5538634</v></cell><cell r="R114"><v>5914621</v></cell><cell r="S114"><v>6262410</v></cell><cell r="T114"><v>6532678</v></cell><cell r="U114"><v>6711121</v></cell><cell r="V114"><v>6811873</v></cell><cell r="W114"><v>6848925</v></cell></row><row r="115"><cell r="D115" t="str"><v>LSO</v></cell><cell r="E115"><v>2032804</v></cell><cell r="F115"><v>2035740</v></cell><cell r="G115"><v>2029829</v></cell><cell r="H115"><v>2018348</v></cell><cell r="I115"><v>2005940</v></cell><cell r="J115"><v>1996114</v></cell><cell r="K115"><v>1989939</v></cell><cell r="L115"><v>1986922</v></cell><cell r="M115"><v>1987129</v></cell><cell r="N115"><v>1990131</v></cell><cell r="O115"><v>1995581</v></cell><cell r="P115"><v>2003787</v></cell><cell r="Q115"><v>2014990</v></cell><cell r="R115"><v>2028519</v></cell><cell r="S115"><v>2043437</v></cell><cell r="T115"><v>2059021</v></cell><cell r="U115"><v>2075001</v></cell><cell r="V115"><v>2091412</v></cell><cell r="W115"><v>2108132</v></cell></row><row r="116"><cell r="D116" t="str"><v>LBR</v></cell><cell r="E116"><v>2848456</v></cell><cell r="F116"><v>2953927</v></cell><cell r="G116"><v>3024729</v></cell><cell r="H116"><v>3077058</v></cell><cell r="I116"><v>3135651</v></cell><cell r="J116"><v>3218116</v></cell><cell r="K116"><v>3329211</v></cell><cell r="L116"><v>3461911</v></cell><cell r="M116"><v>3607860</v></cell><cell r="N116"><v>3754133</v></cell><cell r="O116"><v>3891356</v></cell><cell r="P116"><v>4017443</v></cell><cell r="Q116"><v>4135659</v></cell><cell r="R116"><v>4248334</v></cell><cell r="S116"><v>4359505</v></cell><cell r="T116"><v>4472230</v></cell><cell r="U116"><v>4586788</v></cell><cell r="V116"><v>4702228</v></cell><cell r="W116"><v>4818977</v></cell></row><row r="117"><cell r="D117" t="str"><v>LBY</v></cell><cell r="E117"><v>5357891</v></cell><cell r="F117"><v>5443248</v></cell><cell r="G117"><v>5531089</v></cell><cell r="H117"><v>5620547</v></cell><cell r="I117"><v>5710154</v></cell><cell r="J117"><v>5798614</v></cell><cell r="K117"><v>5886872</v></cell><cell r="L117"><v>5974787</v></cell><cell r="M117"><v>6058748</v></cell><cell r="N117"><v>6133984</v></cell><cell r="O117"><v>6197663</v></cell><cell r="P117"><v>6247439</v></cell><cell r="Q117"><v>6285750</v></cell><cell r="R117"><v>6320359</v></cell><cell r="S117"><v>6362037</v></cell><cell r="T117"><v>6418315</v></cell><cell r="U117"><v>6492164</v></cell><cell r="V117"><v>6580724</v></cell><cell r="W117"><v>6678567</v></cell></row><row r="118"><cell r="D118" t="str"><v>LIE</v></cell><cell r="E118"><v>33184</v></cell><cell r="F118"><v>33552</v></cell><cell r="G118"><v>33879</v></cell><cell r="H118"><v>34175</v></cell><cell r="I118"><v>34452</v></cell><cell r="J118"><v>34713</v></cell><cell r="K118"><v>34970</v></cell><cell r="L118"><v>35217</v></cell><cell r="M118"><v>35471</v></cell><cell r="N118"><v>35727</v></cell><cell r="O118"><v>35994</v></cell><cell r="P118"><v>36293</v></cell><cell r="Q118"><v>36615</v></cell><cell r="R118"><v>36934</v></cell><cell r="S118"><v>37223</v></cell><cell r="T118"><v>37470</v></cell><cell r="U118"><v>37658</v></cell><cell r="V118"><v>37800</v></cell><cell r="W118"><v>37910</v></cell></row><row r="119"><cell r="D119" t="str"><v>LTU</v></cell><cell r="E119"><v>3499536</v></cell><cell r="F119"><v>3470818</v></cell><cell r="G119"><v>3443067</v></cell><cell r="H119"><v>3415213</v></cell><cell r="I119"><v>3377075</v></cell><cell r="J119"><v>3322528</v></cell><cell r="K119"><v>3269909</v></cell><cell r="L119"><v>3231294</v></cell><cell r="M119"><v>3198231</v></cell><cell r="N119"><v>3162916</v></cell><cell r="O119"><v>3097282</v></cell><cell r="P119"><v>3028115</v></cell><cell r="Q119"><v>2987773</v></cell><cell r="R119"><v>2957689</v></cell><cell r="S119"><v>2932367</v></cell><cell r="T119"><v>2904910</v></cell><cell r="U119"><v>2868231</v></cell><cell r="V119"><v>2828403</v></cell><cell r="W119"><v>2789533</v></cell></row><row r="120"><cell r="D120" t="str"><v>LUX</v></cell><cell r="E120"><v>436300</v></cell><cell r="F120"><v>441525</v></cell><cell r="G120"><v>446175</v></cell><cell r="H120"><v>451630</v></cell><cell r="I120"><v>458095</v></cell><cell r="J120"><v>465158</v></cell><cell r="K120"><v>472637</v></cell><cell r="L120"><v>479993</v></cell><cell r="M120"><v>488650</v></cell><cell r="N120"><v>497783</v></cell><cell r="O120"><v>506953</v></cell><cell r="P120"><v>518347</v></cell><cell r="Q120"><v>530946</v></cell><cell r="R120"><v>543360</v></cell><cell r="S120"><v>556319</v></cell><cell r="T120"><v>569604</v></cell><cell r="U120"><v>582014</v></cell><cell r="V120"><v>596336</v></cell><cell r="W120"><v>607728</v></cell></row><row r="121"><cell r="D121" t="str"><v>MAC</v></cell><cell r="E121"><v>427782</v></cell><cell r="F121"><v>437938</v></cell><cell r="G121"><v>448821</v></cell><cell r="H121"><v>460165</v></cell><cell r="I121"><v>471597</v></cell><cell r="J121"><v>482858</v></cell><cell r="K121"><v>493799</v></cell><cell r="L121"><v>504511</v></cell><cell r="M121"><v>515239</v></cell><cell r="N121"><v>526400</v></cell><cell r="O121"><v>538219</v></cell><cell r="P121"><v>550832</v></cell><cell r="Q121"><v>564039</v></cell><cell r="R121"><v>577372</v></cell><cell r="S121"><v>590208</v></cell><cell r="T121"><v>602085</v></cell><cell r="U121"><v>612836</v></cell><cell r="V121"><v>622585</v></cell><cell r="W121"><v>631636</v></cell></row><row r="122"><cell r="D122" t="str"><v>MDG</v></cell><cell r="E122"><v>15766806</v></cell><cell r="F122"><v>16260932</v></cell><cell r="G122"><v>16765117</v></cell><cell r="H122"><v>17279141</v></cell><cell r="I122"><v>17802997</v></cell><cell r="J122"><v>18336724</v></cell><cell r="K122"><v>18880269</v></cell><cell r="L122"><v>19433530</v></cell><cell r="M122"><v>19996473</v></cell><cell r="N122"><v>20569117</v></cell><cell r="O122"><v>21151640</v></cell><cell r="P122"><v>21743967</v></cell><cell r="Q122"><v>22346641</v></cell><cell r="R122"><v>22961253</v></cell><cell r="S122"><v>23589887</v></cell><cell r="T122"><v>24234088</v></cell><cell r="U122"><v>24894380</v></cell><cell r="V122"><v>25570540</v></cell><cell r="W122"><v>26262368</v></cell></row><row r="123"><cell r="D123" t="str"><v>MWI</v></cell><cell r="E123"><v>11148758</v></cell><cell r="F123"><v>11432000</v></cell><cell r="G123"><v>11713664</v></cell><cell r="H123"><v>12000181</v></cell><cell r="I123"><v>12301838</v></cell><cell r="J123"><v>12625952</v></cell><cell r="K123"><v>12973699</v></cell><cell r="L123"><v>13341806</v></cell><cell r="M123"><v>13727890</v></cell><cell r="N123"><v>14128155</v></cell><cell r="O123"><v>14539612</v></cell><cell r="P123"><v>14962112</v></cell><cell r="Q123"><v>15396005</v></cell><cell r="R123"><v>15839269</v></cell><cell r="S123"><v>16289540</v></cell><cell r="T123"><v>16745303</v></cell><cell r="U123"><v>17205289</v></cell><cell r="V123"><v>17670260</v></cell><cell r="W123"><v>18143315</v></cell></row><row r="124"><cell r="D124" t="str"><v>MYS</v></cell><cell r="E124"><v>23194257</v></cell><cell r="F124"><v>23709119</v></cell><cell r="G124"><v>24208391</v></cell><cell r="H124"><v>24698819</v></cell><cell r="I124"><v>25190652</v></cell><cell r="J124"><v>25690611</v></cell><cell r="K124"><v>26201961</v></cell><cell r="L124"><v>26720370</v></cell><cell r="M124"><v>27236006</v></cell><cell r="N124"><v>27735040</v></cell><cell r="O124"><v>28208035</v></cell><cell r="P124"><v>28650955</v></cell><cell r="Q124"><v>29068159</v></cell><cell r="R124"><v>29468872</v></cell><cell r="S124"><v>29866559</v></cell><cell r="T124"><v>30270962</v></cell><cell r="U124"><v>30684804</v></cell><cell r="V124"><v>31105028</v></cell><cell r="W124"><v>31528585</v></cell></row><row r="125"><cell r="D125" t="str"><v>MDV</v></cell><cell r="E125"><v>279398</v></cell><cell r="F125"><v>286306</v></cell><cell r="G125"><v>294186</v></cell><cell r="H125"><v>302683</v></cell><cell r="I125"><v>311265</v></cell><cell r="J125"><v>319608</v></cell><cell r="K125"><v>327487</v></cell><cell r="L125"><v>335169</v></cell><cell r="M125"><v>343452</v></cell><cell r="N125"><v>353398</v></cell><cell r="O125"><v>365734</v></cell><cell r="P125"><v>380495</v></cell><cell r="Q125"><v>397237</v></cell><cell r="R125"><v>415593</v></cell><cell r="S125"><v>435015</v></cell><cell r="T125"><v>454915</v></cell><cell r="U125"><v>475513</v></cell><cell r="V125"><v>496402</v></cell><cell r="W125"><v>515696</v></cell></row><row r="126"><cell r="D126" t="str"><v>MLI</v></cell><cell r="E126"><v>10946445</v></cell><cell r="F126"><v>11271600</v></cell><cell r="G126"><v>11616887</v></cell><cell r="H126"><v>11982695</v></cell><cell r="I126"><v>12369070</v></cell><cell r="J126"><v>12775516</v></cell><cell r="K126"><v>13203378</v></cell><cell r="L126"><v>13651464</v></cell><cell r="M126"><v>14113577</v></cell><cell r="N126"><v>14581429</v></cell><cell r="O126"><v>15049353</v></cell><cell r="P126"><v>15514591</v></cell><cell r="Q126"><v>15979499</v></cell><cell r="R126"><v>16449864</v></cell><cell r="S126"><v>16934220</v></cell><cell r="T126"><v>17438778</v></cell><cell r="U126"><v>17965429</v></cell><cell r="V126"><v>18512394</v></cell><cell r="W126"><v>19077690</v></cell></row><row r="127"><cell r="D127" t="str"><v>MLT</v></cell><cell r="E127"><v>390087</v></cell><cell r="F127"><v>393028</v></cell><cell r="G127"><v>395969</v></cell><cell r="H127"><v>398582</v></cell><cell r="I127"><v>401268</v></cell><cell r="J127"><v>403834</v></cell><cell r="K127"><v>405308</v></cell><cell r="L127"><v>406724</v></cell><cell r="M127"><v>409379</v></cell><cell r="N127"><v>412477</v></cell><cell r="O127"><v>414508</v></cell><cell r="P127"><v>416268</v></cell><cell r="Q127"><v>420028</v></cell><cell r="R127"><v>425967</v></cell><cell r="S127"><v>434558</v></cell><cell r="T127"><v>445053</v></cell><cell r="U127"><v>455356</v></cell><cell r="V127"><v>467999</v></cell><cell r="W127"><v>483530</v></cell></row><row r="128"><cell r="D128" t="str"><v>MHL</v></cell><cell r="E128"><v>50753</v></cell><cell r="F128"><v>51422</v></cell><cell r="G128"><v>52370</v></cell><cell r="H128"><v>53456</v></cell><cell r="I128"><v>54476</v></cell><cell r="J128"><v>55258</v></cell><cell r="K128"><v>55767</v></cell><cell r="L128"><v>56051</v></cell><cell r="M128"><v>56174</v></cell><cell r="N128"><v>56250</v></cell><cell r="O128"><v>56366</v></cell><cell r="P128"><v>56531</v></cell><cell r="Q128"><v>56717</v></cell><cell r="R128"><v>56938</v></cell><cell r="S128"><v>57179</v></cell><cell r="T128"><v>57439</v></cell><cell r="U128"><v>57735</v></cell><cell r="V128"><v>58058</v></cell><cell r="W128"><v>58413</v></cell></row><row r="129"><cell r="D129" t="str"><v>MRT</v></cell><cell r="E129"><v>2630219</v></cell><cell r="F129"><v>2702400</v></cell><cell r="G129"><v>2778099</v></cell><cell r="H129"><v>2857148</v></cell><cell r="I129"><v>2939247</v></cell><cell r="J129"><v>3024194</v></cell><cell r="K129"><v>3111906</v></cell><cell r="L129"><v>3202517</v></cell><cell r="M129"><v>3296238</v></cell><cell r="N129"><v>3393409</v></cell><cell r="O129"><v>3494195</v></cell><cell r="P129"><v>3598648</v></cell><cell r="Q129"><v>3706554</v></cell><cell r="R129"><v>3817494</v></cell><cell r="S129"><v>3930896</v></cell><cell r="T129"><v>4046301</v></cell><cell r="U129"><v>4163534</v></cell><cell r="V129"><v>4282574</v></cell><cell r="W129"><v>4403319</v></cell></row><row r="130"><cell r="D130" t="str"><v>MUS</v></cell><cell r="E130"><v>1186873</v></cell><cell r="F130"><v>1196287</v></cell><cell r="G130"><v>1204621</v></cell><cell r="H130"><v>1213370</v></cell><cell r="I130"><v>1221003</v></cell><cell r="J130"><v>1228254</v></cell><cell r="K130"><v>1233996</v></cell><cell r="L130"><v>1239630</v></cell><cell r="M130"><v>1244121</v></cell><cell r="N130"><v>1247429</v></cell><cell r="O130"><v>1250400</v></cell><cell r="P130"><v>1252404</v></cell><cell r="Q130"><v>1255882</v></cell><cell r="R130"><v>1258653</v></cell><cell r="S130"><v>1260934</v></cell><cell r="T130"><v>1262605</v></cell><cell r="U130"><v>1263473</v></cell><cell r="V130"><v>1264613</v></cell><cell r="W130"><v>1265303</v></cell></row><row r="131"><cell r="D131" t="str"><v>MEX</v></cell><cell r="E131"><v>98899845</v></cell><cell r="F131"><v>100298153</v></cell><cell r="G131"><v>101684758</v></cell><cell r="H131"><v>103081020</v></cell><cell r="I131"><v>104514932</v></cell><cell r="J131"><v>106005203</v></cell><cell r="K131"><v>107560153</v></cell><cell r="L131"><v>109170502</v></cell><cell r="M131"><v>110815271</v></cell><cell r="N131"><v>112463887</v></cell><cell r="O131"><v>114092963</v></cell><cell r="P131"><v>115695473</v></cell><cell r="Q131"><v>117274155</v></cell><cell r="R131"><v>118827161</v></cell><cell r="S131"><v>120355128</v></cell><cell r="T131"><v>121858258</v></cell><cell r="U131"><v>123333376</v></cell><cell r="V131"><v>124777324</v></cell><cell r="W131"><v>126190788</v></cell></row><row r="132"><cell r="D132" t="str"><v>FSM</v></cell><cell r="E132"><v>107402</v></cell><cell r="F132"><v>107173</v></cell><cell r="G132"><v>107030</v></cell><cell r="H132"><v>106901</v></cell><cell r="I132"><v>106625</v></cell><cell r="J132"><v>106129</v></cell><cell r="K132"><v>105371</v></cell><cell r="L132"><v>104444</v></cell><cell r="M132"><v>103543</v></cell><cell r="N132"><v>102975</v></cell><cell r="O132"><v>102911</v></cell><cell r="P132"><v>103450</v></cell><cell r="Q132"><v>104506</v></cell><cell r="R132"><v>105926</v></cell><cell r="S132"><v>107446</v></cell><cell r="T132"><v>108895</v></cell><cell r="U132"><v>110215</v></cell><cell r="V132"><v>111459</v></cell><cell r="W132"><v>112640</v></cell></row><row r="133"><cell r="D133" t="str"><v>MDA</v></cell><cell r="E133"><v>3639592</v></cell><cell r="F133"><v>3631462</v></cell><cell r="G133"><v>3623062</v></cell><cell r="H133"><v>3612874</v></cell><cell r="I133"><v>3603945</v></cell><cell r="J133"><v>3595187</v></cell><cell r="K133"><v>3585209</v></cell><cell r="L133"><v>3576910</v></cell><cell r="M133"><v>3570108</v></cell><cell r="N133"><v>3565604</v></cell><cell r="O133"><v>3562045</v></cell><cell r="P133"><v>3559986</v></cell><cell r="Q133"><v>3559519</v></cell><cell r="R133"><v>3558566</v></cell><cell r="S133"><v>3556397</v></cell><cell r="T133"><v>3554108</v></cell><cell r="U133"><v>3551954</v></cell><cell r="V133"><v>3549196</v></cell><cell r="W133"><v>3545883</v></cell></row><row r="134"><cell r="D134" t="str"><v>MCO</v></cell><cell r="E134"><v>32147</v></cell><cell r="F134"><v>32470</v></cell><cell r="G134"><v>32806</v></cell><cell r="H134"><v>33153</v></cell><cell r="I134"><v>33500</v></cell><cell r="J134"><v>33843</v></cell><cell r="K134"><v>34190</v></cell><cell r="L134"><v>34525</v></cell><cell r="M134"><v>34872</v></cell><cell r="N134"><v>35226</v></cell><cell r="O134"><v>35612</v></cell><cell r="P134"><v>36024</v></cell><cell r="Q134"><v>36460</v></cell><cell r="R134"><v>36901</v></cell><cell r="S134"><v>37322</v></cell><cell r="T134"><v>37718</v></cell><cell r="U134"><v>38070</v></cell><cell r="V134"><v>38392</v></cell><cell r="W134"><v>38682</v></cell></row><row r="135"><cell r="D135" t="str"><v>MNG</v></cell><cell r="E135"><v>2397418</v></cell><cell r="F135"><v>2419588</v></cell><cell r="G135"><v>2443271</v></cell><cell r="H135"><v>2468762</v></cell><cell r="I135"><v>2496391</v></cell><cell r="J135"><v>2526424</v></cell><cell r="K135"><v>2558856</v></cell><cell r="L135"><v>2593820</v></cell><cell r="M135"><v>2631898</v></cell><cell r="N135"><v>2673796</v></cell><cell r="O135"><v>2719896</v></cell><cell r="P135"><v>2770362</v></cell><cell r="Q135"><v>2824699</v></cell><cell r="R135"><v>2881792</v></cell><cell r="S135"><v>2940108</v></cell><cell r="T135"><v>2998439</v></cell><cell r="U135"><v>3056359</v></cell><cell r="V135"><v>3113779</v></cell><cell r="W135"><v>3170208</v></cell></row><row r="136"><cell r="D136" t="str"><v>MNE</v></cell><cell r="E136"><v>604950</v></cell><cell r="F136"><v>607389</v></cell><cell r="G136"><v>609828</v></cell><cell r="H136"><v>612267</v></cell><cell r="I136"><v>613353</v></cell><cell r="J136"><v>614261</v></cell><cell r="K136"><v>615025</v></cell><cell r="L136"><v>615875</v></cell><cell r="M136"><v>616969</v></cell><cell r="N136"><v>618294</v></cell><cell r="O136"><v>619428</v></cell><cell r="P136"><v>620079</v></cell><cell r="Q136"><v>620601</v></cell><cell r="R136"><v>621207</v></cell><cell r="S136"><v>621810</v></cell><cell r="T136"><v>622159</v></cell><cell r="U136"><v>622303</v></cell><cell r="V136"><v>622373</v></cell><cell r="W136"><v>622345</v></cell></row><row r="137"><cell r="D137" t="str"><v>MAR</v></cell><cell r="E137"><v>28793679</v></cell><cell r="F137"><v>29126330</v></cell><cell r="G137"><v>29454768</v></cell><cell r="H137"><v>29782884</v></cell><cell r="I137"><v>30115214</v></cell><cell r="J137"><v>30455561</v></cell><cell r="K137"><v>30804683</v></cell><cell r="L137"><v>31163673</v></cell><cell r="M137"><v>31536811</v></cell><cell r="N137"><v>31929087</v></cell><cell r="O137"><v>32343389</v></cell><cell r="P137"><v>32781850</v></cell><cell r="Q137"><v>33241898</v></cell><cell r="R137"><v>33715693</v></cell><cell r="S137"><v>34192347</v></cell><cell r="T137"><v>34663603</v></cell><cell r="U137"><v>35126296</v></cell><cell r="V137"><v>35581294</v></cell><cell r="W137"><v>36029138</v></cell></row><row r="138"><cell r="D138" t="str"><v>MOZ</v></cell><cell r="E138"><v>17711927</v></cell><cell r="F138"><v>18221888</v></cell><cell r="G138"><v>18764155</v></cell><cell r="H138"><v>19331100</v></cell><cell r="I138"><v>19910552</v></cell><cell r="J138"><v>20493925</v></cell><cell r="K138"><v>21080110</v></cell><cell r="L138"><v>21673316</v></cell><cell r="M138"><v>22276596</v></cell><cell r="N138"><v>22894710</v></cell><cell r="O138"><v>23531574</v></cell><cell r="P138"><v>24187487</v></cell><cell r="Q138"><v>24862648</v></cell><cell r="R138"><v>25560725</v></cell><cell r="S138"><v>26286163</v></cell><cell r="T138"><v>27042002</v></cell><cell r="U138"><v>27829942</v></cell><cell r="V138"><v>28649007</v></cell><cell r="W138"><v>29495962</v></cell></row><row r="139"><cell r="D139" t="str"><v>MMR</v></cell><cell r="E139"><v>46719701</v></cell><cell r="F139"><v>47225120</v></cell><cell r="G139"><v>47702171</v></cell><cell r="H139"><v>48148902</v></cell><cell r="I139"><v>48564484</v></cell><cell r="J139"><v>48949924</v></cell><cell r="K139"><v>49301050</v></cell><cell r="L139"><v>49621475</v></cell><cell r="M139"><v>49929642</v></cell><cell r="N139"><v>50250367</v></cell><cell r="O139"><v>50600818</v></cell><cell r="P139"><v>50990615</v></cell><cell r="Q139"><v>51413698</v></cell><cell r="R139"><v>51852451</v></cell><cell r="S139"><v>52280807</v></cell><cell r="T139"><v>52680726</v></cell><cell r="U139"><v>53045226</v></cell><cell r="V139"><v>53382581</v></cell><cell r="W139"><v>53708395</v></cell></row><row r="140"><cell r="D140" t="str"><v>NAM</v></cell><cell r="E140"><v>1794571</v></cell><cell r="F140"><v>1823672</v></cell><cell r="G140"><v>1851523</v></cell><cell r="H140"><v>1879117</v></cell><cell r="I140"><v>1907745</v></cell><cell r="J140"><v>1938320</v></cell><cell r="K140"><v>1971317</v></cell><cell r="L140"><v>2006514</v></cell><cell r="M140"><v>2043394</v></cell><cell r="N140"><v>2081044</v></cell><cell r="O140"><v>2118874</v></cell><cell r="P140"><v>2156701</v></cell><cell r="Q140"><v>2194784</v></cell><cell r="R140"><v>2233510</v></cell><cell r="S140"><v>2273430</v></cell><cell r="T140"><v>2314904</v></cell><cell r="U140"><v>2358041</v></cell><cell r="V140"><v>2402603</v></cell><cell r="W140"><v>2448255</v></cell></row><row r="141"><cell r="D141" t="str"><v>NRU</v></cell><cell r="E141"><v>10337</v></cell><cell r="F141"><v>10215</v></cell><cell r="G141"><v>10102</v></cell><cell r="H141"><v>9994</v></cell><cell r="I141"><v>9902</v></cell><cell r="J141"><v>9849</v></cell><cell r="K141"><v>9828</v></cell><cell r="L141"><v>9842</v></cell><cell r="M141"><v>9891</v></cell><cell r="N141"><v>9939</v></cell><cell r="O141"><v>10005</v></cell><cell r="P141"><v>10057</v></cell><cell r="Q141"><v>10279</v></cell><cell r="R141"><v>10821</v></cell><cell r="S141"><v>11853</v></cell><cell r="T141"><v>12475</v></cell><cell r="U141"><v>13049</v></cell><cell r="V141"><v>12876</v></cell><cell r="W141"><v>12704</v></cell></row><row r="142"><cell r="D142" t="str"><v>NPL</v></cell><cell r="E142"><v>23941110</v></cell><cell r="F142"><v>24347106</v></cell><cell r="G142"><v>24725627</v></cell><cell r="H142"><v>25080872</v></cell><cell r="I142"><v>25419344</v></cell><cell r="J142"><v>25744500</v></cell><cell r="K142"><v>26066693</v></cell><cell r="L142"><v>26382581</v></cell><cell r="M142"><v>26666576</v></cell><cell r="N142"><v>26883535</v></cell><cell r="O142"><v>27013212</v></cell><cell r="P142"><v>27041437</v></cell><cell r="Q142"><v>26989862</v></cell><cell r="R142"><v>26917906</v></cell><cell r="S142"><v>26906926</v></cell><cell r="T142"><v>27015031</v></cell><cell r="U142"><v>27261131</v></cell><cell r="V142"><v>27627124</v></cell><cell r="W142"><v>28087871</v></cell></row><row r="143"><cell r="D143" t="str"><v>NLD</v></cell><cell r="E143"><v>15925513</v></cell><cell r="F143"><v>16046180</v></cell><cell r="G143"><v>16148929</v></cell><cell r="H143"><v>16225302</v></cell><cell r="I143"><v>16281779</v></cell><cell r="J143"><v>16319868</v></cell><cell r="K143"><v>16346101</v></cell><cell r="L143"><v>16381696</v></cell><cell r="M143"><v>16445593</v></cell><cell r="N143"><v>16530388</v></cell><cell r="O143"><v>16615394</v></cell><cell r="P143"><v>16693074</v></cell><cell r="Q143"><v>16754962</v></cell><cell r="R143"><v>16804432</v></cell><cell r="S143"><v>16865008</v></cell><cell r="T143"><v>16939923</v></cell><cell r="U143"><v>17030314</v></cell><cell r="V143"><v>17131296</v></cell><cell r="W143"><v>17231017</v></cell></row><row r="144"><cell r="D144" t="str"><v>NCL</v></cell><cell r="E144"><v>213230</v></cell><cell r="F144"><v>217324</v></cell><cell r="G144"><v>221490</v></cell><cell r="H144"><v>225296</v></cell><cell r="I144"><v>228750</v></cell><cell r="J144"><v>232250</v></cell><cell r="K144"><v>235750</v></cell><cell r="L144"><v>239250</v></cell><cell r="M144"><v>242750</v></cell><cell r="N144"><v>245950</v></cell><cell r="O144"><v>249750</v></cell><cell r="P144"><v>254350</v></cell><cell r="Q144"><v>259000</v></cell><cell r="R144"><v>263650</v></cell><cell r="S144"><v>268050</v></cell><cell r="T144"><v>272400</v></cell><cell r="U144"><v>276550</v></cell><cell r="V144"><v>280350</v></cell><cell r="W144"><v>284060</v></cell></row><row r="145"><cell r="D145" t="str"><v>NZL</v></cell><cell r="E145"><v>3857700</v></cell><cell r="F145"><v>3880500</v></cell><cell r="G145"><v>3948500</v></cell><cell r="H145"><v>4027200</v></cell><cell r="I145"><v>4087500</v></cell><cell r="J145"><v>4133900</v></cell><cell r="K145"><v>4184600</v></cell><cell r="L145"><v>4223800</v></cell><cell r="M145"><v>4259800</v></cell><cell r="N145"><v>4302600</v></cell><cell r="O145"><v>4350700</v></cell><cell r="P145"><v>4384000</v></cell><cell r="Q145"><v>4408100</v></cell><cell r="R145"><v>4442100</v></cell><cell r="S145"><v>4509700</v></cell><cell r="T145"><v>4595700</v></cell><cell r="U145"><v>4693200</v></cell><cell r="V145"><v>4793900</v></cell><cell r="W145"><v>4885500</v></cell></row><row r="146"><cell r="D146" t="str"><v>NIC</v></cell><cell r="E146"><v>5069302</v></cell><cell r="F146"><v>5145366</v></cell><cell r="G146"><v>5219328</v></cell><cell r="H146"><v>5292118</v></cell><cell r="I146"><v>5364935</v></cell><cell r="J146"><v>5438690</v></cell><cell r="K146"><v>5513763</v></cell><cell r="L146"><v>5590055</v></cell><cell r="M146"><v>5667432</v></cell><cell r="N146"><v>5745526</v></cell><cell r="O146"><v>5824065</v></cell><cell r="P146"><v>5903039</v></cell><cell r="Q146"><v>5982526</v></cell><cell r="R146"><v>6062454</v></cell><cell r="S146"><v>6142733</v></cell><cell r="T146"><v>6223240</v></cell><cell r="U146"><v>6303974</v></cell><cell r="V146"><v>6384855</v></cell><cell r="W146"><v>6465513</v></cell></row><row r="147"><cell r="D147" t="str"><v>NER</v></cell><cell r="E147"><v>11331557</v></cell><cell r="F147"><v>11751365</v></cell><cell r="G147"><v>12189983</v></cell><cell r="H147"><v>12647984</v></cell><cell r="I147"><v>13125916</v></cell><cell r="J147"><v>13624467</v></cell><cell r="K147"><v>14143971</v></cell><cell r="L147"><v>14685399</v></cell><cell r="M147"><v>15250908</v></cell><cell r="N147"><v>15843133</v></cell><cell r="O147"><v>16464025</v></cell><cell r="P147"><v>17114761</v></cell><cell r="Q147"><v>17795191</v></cell><cell r="R147"><v>18504255</v></cell><cell r="S147"><v>19240157</v></cell><cell r="T147"><v>20001663</v></cell><cell r="U147"><v>20788838</v></cell><cell r="V147"><v>21602472</v></cell><cell r="W147"><v>22442948</v></cell></row><row r="148"><cell r="D148" t="str"><v>NGA</v></cell><cell r="E148"><v>122283850</v></cell><cell r="F148"><v>125394046</v></cell><cell r="G148"><v>128596076</v></cell><cell r="H148"><v>131900631</v></cell><cell r="I148"><v>135320422</v></cell><cell r="J148"><v>138865016</v></cell><cell r="K148"><v>142538308</v></cell><cell r="L148"><v>146339977</v></cell><cell r="M148"><v>150269623</v></cell><cell r="N148"><v>154324933</v></cell><cell r="O148"><v>158503197</v></cell><cell r="P148"><v>162805071</v></cell><cell r="Q148"><v>167228767</v></cell><cell r="R148"><v>171765769</v></cell><cell r="S148"><v>176404902</v></cell><cell r="T148"><v>181137448</v></cell><cell r="U148"><v>185960289</v></cell><cell r="V148"><v>190873311</v></cell><cell r="W148"><v>195874740</v></cell></row><row r="149"><cell r="D149" t="str"><v>MKD</v></cell><cell r="E149"><v>2034819</v></cell><cell r="F149"><v>2042842</v></cell><cell r="G149"><v>2048928</v></cell><cell r="H149"><v>2053426</v></cell><cell r="I149"><v>2057048</v></cell><cell r="J149"><v>2060273</v></cell><cell r="K149"><v>2063131</v></cell><cell r="L149"><v>2065426</v></cell><cell r="M149"><v>2067313</v></cell><cell r="N149"><v>2069039</v></cell><cell r="O149"><v>2070741</v></cell><cell r="P149"><v>2072487</v></cell><cell r="Q149"><v>2074278</v></cell><cell r="R149"><v>2076067</v></cell><cell r="S149"><v>2077775</v></cell><cell r="T149"><v>2079328</v></cell><cell r="U149"><v>2080745</v></cell><cell r="V149"><v>2081996</v></cell><cell r="W149"><v>2082958</v></cell></row><row r="150"><cell r="D150" t="str"><v>MNP</v></cell><cell r="E150"><v>57453</v></cell><cell r="F150"><v>58321</v></cell><cell r="G150"><v>58420</v></cell><cell r="H150"><v>57947</v></cell><cell r="I150"><v>57246</v></cell><cell r="J150"><v>56542</v></cell><cell r="K150"><v>55882</v></cell><cell r="L150"><v>55219</v></cell><cell r="M150"><v>54625</v></cell><cell r="N150"><v>54193</v></cell><cell r="O150"><v>53971</v></cell><cell r="P150"><v>54012</v></cell><cell r="Q150"><v>54311</v></cell><cell r="R150"><v>54784</v></cell><cell r="S150"><v>55305</v></cell><cell r="T150"><v>55780</v></cell><cell r="U150"><v>56188</v></cell><cell r="V150"><v>56562</v></cell><cell r="W150"><v>56882</v></cell></row><row r="151"><cell r="D151" t="str"><v>NOR</v></cell><cell r="E151"><v>4490967</v></cell><cell r="F151"><v>4513751</v></cell><cell r="G151"><v>4538159</v></cell><cell r="H151"><v>4564855</v></cell><cell r="I151"><v>4591910</v></cell><cell r="J151"><v>4623291</v></cell><cell r="K151"><v>4660677</v></cell><cell r="L151"><v>4709153</v></cell><cell r="M151"><v>4768212</v></cell><cell r="N151"><v>4828726</v></cell><cell r="O151"><v>4889252</v></cell><cell r="P151"><v>4953088</v></cell><cell r="Q151"><v>5018573</v></cell><cell r="R151"><v>5079623</v></cell><cell r="S151"><v>5137232</v></cell><cell r="T151"><v>5188607</v></cell><cell r="U151"><v>5234519</v></cell><cell r="V151"><v>5276968</v></cell><cell r="W151"><v>5314336</v></cell></row><row r="152"><cell r="D152" t="str"><v>OMN</v></cell><cell r="E152"><v>2267973</v></cell><cell r="F152"><v>2294962</v></cell><cell r="G152"><v>2334858</v></cell><cell r="H152"><v>2386166</v></cell><cell r="I152"><v>2445517</v></cell><cell r="J152"><v>2511251</v></cell><cell r="K152"><v>2580758</v></cell><cell r="L152"><v>2657158</v></cell><cell r="M152"><v>2750963</v></cell><cell r="N152"><v>2876186</v></cell><cell r="O152"><v>3041434</v></cell><cell r="P152"><v>3251108</v></cell><cell r="Q152"><v>3498029</v></cell><cell r="R152"><v>3764805</v></cell><cell r="S152"><v>4027260</v></cell><cell r="T152"><v>4267348</v></cell><cell r="U152"><v>4479219</v></cell><cell r="V152"><v>4665935</v></cell><cell r="W152"><v>4829483</v></cell></row><row r="153"><cell r="D153" t="str"><v>PAK</v></cell><cell r="E153"><v>142343578</v></cell><cell r="F153"><v>145978402</v></cell><cell r="G153"><v>149549700</v></cell><cell r="H153"><v>153093373</v></cell><cell r="I153"><v>156664697</v></cell><cell r="J153"><v>160304008</v></cell><cell r="K153"><v>164022627</v></cell><cell r="L153"><v>167808105</v></cell><cell r="M153"><v>171648986</v></cell><cell r="N153"><v>175525609</v></cell><cell r="O153"><v>179424641</v></cell><cell r="P153"><v>183340592</v></cell><cell r="Q153"><v>187281475</v></cell><cell r="R153"><v>191262919</v></cell><cell r="S153"><v>195306825</v></cell><cell r="T153"><v>199426964</v></cell><cell r="U153"><v>203627284</v></cell><cell r="V153"><v>207896686</v></cell><cell r="W153"><v>212215030</v></cell></row><row r="154"><cell r="D154" t="str"><v>PLW</v></cell><cell r="E154"><v>19105</v></cell><cell r="F154"><v>19386</v></cell><cell r="G154"><v>19637</v></cell><cell r="H154"><v>19809</v></cell><cell r="I154"><v>19867</v></cell><cell r="J154"><v>19781</v></cell><cell r="K154"><v>19540</v></cell><cell r="L154"><v>19158</v></cell><cell r="M154"><v>18704</v></cell><cell r="N154"><v>18285</v></cell><cell r="O154"><v>17955</v></cell><cell r="P154"><v>17745</v></cell><cell r="Q154"><v>17640</v></cell><cell r="R154"><v>17606</v></cell><cell r="S154"><v>17626</v></cell><cell r="T154"><v>17665</v></cell><cell r="U154"><v>17725</v></cell><cell r="V154"><v>17808</v></cell><cell r="W154"><v>17907</v></cell></row><row r="155"><cell r="D155" t="str"><v>PAN</v></cell><cell r="E155"><v>3030328</v></cell><cell r="F155"><v>3089648</v></cell><cell r="G155"><v>3149188</v></cell><cell r="H155"><v>3209048</v></cell><cell r="I155"><v>3269356</v></cell><cell r="J155"><v>3330217</v></cell><cell r="K155"><v>3391666</v></cell><cell r="L155"><v>3453675</v></cell><cell r="M155"><v>3516204</v></cell><cell r="N155"><v>3579215</v></cell><cell r="O155"><v>3642687</v></cell><cell r="P155"><v>3706483</v></cell><cell r="Q155"><v>3770624</v></cell><cell r="R155"><v>3835437</v></cell><cell r="S155"><v>3901315</v></cell><cell r="T155"><v>3968487</v></cell><cell r="U155"><v>4037078</v></cell><cell r="V155"><v>4106771</v></cell><cell r="W155"><v>4176873</v></cell></row><row r="156"><cell r="D156" t="str"><v>PNG</v></cell><cell r="E156"><v>5847586</v></cell><cell r="F156"><v>5974629</v></cell><cell r="G156"><v>6098621</v></cell><cell r="H156"><v>6223377</v></cell><cell r="I156"><v>6354245</v></cell><cell r="J156"><v>6494903</v></cell><cell r="K156"><v>6646895</v></cell><cell r="L156"><v>6808514</v></cell><cell r="M156"><v>6976201</v></cell><cell r="N156"><v>7144776</v></cell><cell r="O156"><v>7310507</v></cell><cell r="P156"><v>7472200</v></cell><cell r="Q156"><v>7631002</v></cell><cell r="R156"><v>7788379</v></cell><cell r="S156"><v>7946731</v></cell><cell r="T156"><v>8107775</v></cell><cell r="U156"><v>8271760</v></cell><cell r="V156"><v>8438029</v></cell><cell r="W156"><v>8606316</v></cell></row><row r="157"><cell r="D157" t="str"><v>PRY</v></cell><cell r="E157"><v>5323201</v></cell><cell r="F157"><v>5428444</v></cell><cell r="G157"><v>5531962</v></cell><cell r="H157"><v>5632983</v></cell><cell r="I157"><v>5730549</v></cell><cell r="J157"><v>5824096</v></cell><cell r="K157"><v>5913209</v></cell><cell r="L157"><v>5998427</v></cell><cell r="M157"><v>6081296</v></cell><cell r="N157"><v>6163972</v></cell><cell r="O157"><v>6248020</v></cell><cell r="P157"><v>6333976</v></cell><cell r="Q157"><v>6421512</v></cell><cell r="R157"><v>6510276</v></cell><cell r="S157"><v>6599526</v></cell><cell r="T157"><v>6688746</v></cell><cell r="U157"><v>6777872</v></cell><cell r="V157"><v>6867062</v></cell><cell r="W157"><v>6956071</v></cell></row><row r="158"><cell r="D158" t="str"><v>PER</v></cell><cell r="E158"><v>26459944</v></cell><cell r="F158"><v>26799285</v></cell><cell r="G158"><v>27100968</v></cell><cell r="H158"><v>27372226</v></cell><cell r="I158"><v>27624213</v></cell><cell r="J158"><v>27866145</v></cell><cell r="K158"><v>28102056</v></cell><cell r="L158"><v>28333052</v></cell><cell r="M158"><v>28562317</v></cell><cell r="N158"><v>28792655</v></cell><cell r="O158"><v>29027674</v></cell><cell r="P158"><v>29264318</v></cell><cell r="Q158"><v>29506788</v></cell><cell r="R158"><v>29773987</v></cell><cell r="S158"><v>30090359</v></cell><cell r="T158"><v>30470734</v></cell><cell r="U158"><v>30926032</v></cell><cell r="V158"><v>31444297</v></cell><cell r="W158"><v>31989256</v></cell></row><row r="159"><cell r="D159" t="str"><v>PHL</v></cell><cell r="E159"><v>77991755</v></cell><cell r="F159"><v>79672873</v></cell><cell r="G159"><v>81365258</v></cell><cell r="H159"><v>83051971</v></cell><cell r="I159"><v>84710542</v></cell><cell r="J159"><v>86326250</v></cell><cell r="K159"><v>87888675</v></cell><cell r="L159"><v>89405482</v></cell><cell r="M159"><v>90901965</v></cell><cell r="N159"><v>92414158</v></cell><cell r="O159"><v>93966780</v></cell><cell r="P159"><v>95570047</v></cell><cell r="Q159"><v>97212638</v></cell><cell r="R159"><v>98871552</v></cell><cell r="S159"><v>100513138</v></cell><cell r="T159"><v>102113212</v></cell><cell r="U159"><v>103663927</v></cell><cell r="V159"><v>105173264</v></cell><cell r="W159"><v>106651922</v></cell></row><row r="160"><cell r="D160" t="str"><v>POL</v></cell><cell r="E160"><v>38258629</v></cell><cell r="F160"><v>38248076</v></cell><cell r="G160"><v>38230364</v></cell><cell r="H160"><v>38204570</v></cell><cell r="I160"><v>38182222</v></cell><cell r="J160"><v>38165445</v></cell><cell r="K160"><v>38141267</v></cell><cell r="L160"><v>38120560</v></cell><cell r="M160"><v>38125759</v></cell><cell r="N160"><v>38151603</v></cell><cell r="O160"><v>38042794</v></cell><cell r="P160"><v>38063255</v></cell><cell r="Q160"><v>38063164</v></cell><cell r="R160"><v>38040196</v></cell><cell r="S160"><v>38011735</v></cell><cell r="T160"><v>37986412</v></cell><cell r="U160"><v>37970087</v></cell><cell r="V160"><v>37974826</v></cell><cell r="W160"><v>37978548</v></cell></row><row r="161"><cell r="D161" t="str"><v>PRT</v></cell><cell r="E161"><v>10289898</v></cell><cell r="F161"><v>10362722</v></cell><cell r="G161"><v>10419631</v></cell><cell r="H161"><v>10458821</v></cell><cell r="I161"><v>10483861</v></cell><cell r="J161"><v>10503330</v></cell><cell r="K161"><v>10522288</v></cell><cell r="L161"><v>10542964</v></cell><cell r="M161"><v>10558177</v></cell><cell r="N161"><v>10568247</v></cell><cell r="O161"><v>10573100</v></cell><cell r="P161"><v>10557560</v></cell><cell r="Q161"><v>10514844</v></cell><cell r="R161"><v>10457295</v></cell><cell r="S161"><v>10401062</v></cell><cell r="T161"><v>10358076</v></cell><cell r="U161"><v>10325452</v></cell><cell r="V161"><v>10300300</v></cell><cell r="W161"><v>10281762</v></cell></row><row r="162"><cell r="D162" t="str"><v>PRI</v></cell><cell r="E162"><v>3810605</v></cell><cell r="F162"><v>3818774</v></cell><cell r="G162"><v>3823701</v></cell><cell r="H162"><v>3826095</v></cell><cell r="I162"><v>3826878</v></cell><cell r="J162"><v>3821362</v></cell><cell r="K162"><v>3805214</v></cell><cell r="L162"><v>3782995</v></cell><cell r="M162"><v>3760866</v></cell><cell r="N162"><v>3740410</v></cell><cell r="O162"><v>3721525</v></cell><cell r="P162"><v>3678732</v></cell><cell r="Q162"><v>3634488</v></cell><cell r="R162"><v>3593077</v></cell><cell r="S162"><v>3534874</v></cell><cell r="T162"><v>3473166</v></cell><cell r="U162"><v>3406495</v></cell><cell r="V162"><v>3325001</v></cell><cell r="W162"><v>3195153</v></cell></row><row r="163"><cell r="D163" t="str"><v>QAT</v></cell><cell r="E163"><v>592468</v></cell><cell r="F163"><v>615012</v></cell><cell r="G163"><v>640868</v></cell><cell r="H163"><v>681788</v></cell><cell r="I163"><v>753334</v></cell><cell r="J163"><v>865416</v></cell><cell r="K163"><v>1022711</v></cell><cell r="L163"><v>1218434</v></cell><cell r="M163"><v>1436665</v></cell><cell r="N163"><v>1654950</v></cell><cell r="O163"><v>1856327</v></cell><cell r="P163"><v>2035871</v></cell><cell r="Q163"><v>2196074</v></cell><cell r="R163"><v>2336574</v></cell><cell r="S163"><v>2459198</v></cell><cell r="T163"><v>2565710</v></cell><cell r="U163"><v>2654374</v></cell><cell r="V163"><v>2724724</v></cell><cell r="W163"><v>2781677</v></cell></row><row r="164"><cell r="D164" t="str"><v>ROU</v></cell><cell r="E164"><v>22442971</v></cell><cell r="F164"><v>22131970</v></cell><cell r="G164"><v>21730496</v></cell><cell r="H164"><v>21574326</v></cell><cell r="I164"><v>21451748</v></cell><cell r="J164"><v>21319685</v></cell><cell r="K164"><v>21193760</v></cell><cell r="L164"><v>20882982</v></cell><cell r="M164"><v>20537875</v></cell><cell r="N164"><v>20367487</v></cell><cell r="O164"><v>20246871</v></cell><cell r="P164"><v>20147528</v></cell><cell r="Q164"><v>20058035</v></cell><cell r="R164"><v>19983693</v></cell><cell r="S164"><v>19908979</v></cell><cell r="T164"><v>19815481</v></cell><cell r="U164"><v>19702332</v></cell><cell r="V164"><v>19587491</v></cell><cell r="W164"><v>19473936</v></cell></row><row r="165"><cell r="D165" t="str"><v>RUS</v></cell><cell r="E165"><v>146596557</v></cell><cell r="F165"><v>145976083</v></cell><cell r="G165"><v>145306046</v></cell><cell r="H165"><v>144648257</v></cell><cell r="I165"><v>144067054</v></cell><cell r="J165"><v>143518523</v></cell><cell r="K165"><v>143049528</v></cell><cell r="L165"><v>142805088</v></cell><cell r="M165"><v>142742350</v></cell><cell r="N165"><v>142785342</v></cell><cell r="O165"><v>142849449</v></cell><cell r="P165"><v>142960868</v></cell><cell r="Q165"><v>143201676</v></cell><cell r="R165"><v>143506911</v></cell><cell r="S165"><v>143819666</v></cell><cell r="T165"><v>144096870</v></cell><cell r="U165"><v>144342396</v></cell><cell r="V165"><v>144496740</v></cell><cell r="W165"><v>144478050</v></cell></row><row r="166"><cell r="D166" t="str"><v>RWA</v></cell><cell r="E166"><v>7933681</v></cell><cell r="F166"><v>8231156</v></cell><cell r="G166"><v>8427060</v></cell><cell r="H166"><v>8557161</v></cell><cell r="I166"><v>8680524</v></cell><cell r="J166"><v>8840215</v></cell><cell r="K166"><v>9043337</v></cell><cell r="L166"><v>9273757</v></cell><cell r="M166"><v>9524534</v></cell><cell r="N166"><v>9782770</v></cell><cell r="O166"><v>10039338</v></cell><cell r="P166"><v>10293331</v></cell><cell r="Q166"><v>10549678</v></cell><cell r="R166"><v>10811543</v></cell><cell r="S166"><v>11083635</v></cell><cell r="T166"><v>11369071</v></cell><cell r="U166"><v>11668818</v></cell><cell r="V166"><v>11980937</v></cell><cell r="W166"><v>12301939</v></cell></row><row r="167"><cell r="D167" t="str"><v>WSM</v></cell><cell r="E167"><v>174454</v></cell><cell r="F167"><v>175392</v></cell><cell r="G167"><v>176407</v></cell><cell r="H167"><v>177484</v></cell><cell r="I167"><v>178590</v></cell><cell r="J167"><v>179727</v></cell><cell r="K167"><v>180876</v></cell><cell r="L167"><v>182046</v></cell><cell r="M167"><v>183263</v></cell><cell r="N167"><v>184556</v></cell><cell r="O167"><v>185949</v></cell><cell r="P167"><v>187469</v></cell><cell r="Q167"><v>189088</v></cell><cell r="R167"><v>190717</v></cell><cell r="S167"><v>192221</v></cell><cell r="T167"><v>193513</v></cell><cell r="U167"><v>194535</v></cell><cell r="V167"><v>195352</v></cell><cell r="W167"><v>196130</v></cell></row><row r="168"><cell r="D168" t="str"><v>SMR</v></cell><cell r="E168"><v>27462</v></cell><cell r="F168"><v>27812</v></cell><cell r="G168"><v>28175</v></cell><cell r="H168"><v>28562</v></cell><cell r="I168"><v>28940</v></cell><cell r="J168"><v>29324</v></cell><cell r="K168"><v>29700</v></cell><cell r="L168"><v>30063</v></cell><cell r="M168"><v>30434</v></cell><cell r="N168"><v>30816</v></cell><cell r="O168"><v>31229</v></cell><cell r="P168"><v>31661</v></cell><cell r="Q168"><v>32105</v></cell><cell r="R168"><v>32553</v></cell><cell r="S168"><v>32948</v></cell><cell r="T168"><v>33272</v></cell><cell r="U168"><v>33504</v></cell><cell r="V168"><v>33671</v></cell><cell r="W168"><v>33785</v></cell></row><row r="169"><cell r="D169" t="str"><v>STP</v></cell><cell r="E169"><v>142262</v></cell><cell r="F169"><v>144755</v></cell><cell r="G169"><v>147447</v></cell><cell r="H169"><v>150415</v></cell><cell r="I169"><v>153737</v></cell><cell r="J169"><v>157472</v></cell><cell r="K169"><v>161681</v></cell><cell r="L169"><v>166300</v></cell><cell r="M169"><v>171120</v></cell><cell r="N169"><v>175876</v></cell><cell r="O169"><v>180371</v></cell><cell r="P169"><v>184524</v></cell><cell r="Q169"><v>188404</v></cell><cell r="R169"><v>192087</v></cell><cell r="S169"><v>195727</v></cell><cell r="T169"><v>199432</v></cell><cell r="U169"><v>203227</v></cell><cell r="V169"><v>207089</v></cell><cell r="W169"><v>211028</v></cell></row><row r="170"><cell r="D170" t="str"><v>SAU</v></cell><cell r="E170"><v>20663843</v></cell><cell r="F170"><v>21202642</v></cell><cell r="G170"><v>21805313</v></cell><cell r="H170"><v>22456649</v></cell><cell r="I170"><v>23132682</v></cell><cell r="J170"><v>23816183</v></cell><cell r="K170"><v>24498310</v></cell><cell r="L170"><v>25184597</v></cell><cell r="M170"><v>25888541</v></cell><cell r="N170"><v>26630303</v></cell><cell r="O170"><v>27421461</v></cell><cell r="P170"><v>28267685</v></cell><cell r="Q170"><v>29155187</v></cell><cell r="R170"><v>30052518</v></cell><cell r="S170"><v>30916994</v></cell><cell r="T170"><v>31717667</v></cell><cell r="U170"><v>32442572</v></cell><cell r="V170"><v>33099147</v></cell><cell r="W170"><v>33699947</v></cell></row><row r="171"><cell r="D171" t="str"><v>SEN</v></cell><cell r="E171"><v>9797734</v></cell><cell r="F171"><v>10036104</v></cell><cell r="G171"><v>10283699</v></cell><cell r="H171"><v>10541467</v></cell><cell r="I171"><v>10810083</v></cell><cell r="J171"><v>11090116</v></cell><cell r="K171"><v>11382268</v></cell><cell r="L171"><v>11687080</v></cell><cell r="M171"><v>12004701</v></cell><cell r="N171"><v>12335084</v></cell><cell r="O171"><v>12678148</v></cell><cell r="P171"><v>13033809</v></cell><cell r="Q171"><v>13401991</v></cell><cell r="R171"><v>13782420</v></cell><cell r="S171"><v>14174731</v></cell><cell r="T171"><v>14578459</v></cell><cell r="U171"><v>14993528</v></cell><cell r="V171"><v>15419381</v></cell><cell r="W171"><v>15854360</v></cell></row><row r="172"><cell r="D172" t="str"><v>SRB</v></cell><cell r="E172"><v>7516346</v></cell><cell r="F172"><v>7503433</v></cell><cell r="G172"><v>7496522</v></cell><cell r="H172"><v>7480591</v></cell><cell r="I172"><v>7463157</v></cell><cell r="J172"><v>7440769</v></cell><cell r="K172"><v>7411569</v></cell><cell r="L172"><v>7381579</v></cell><cell r="M172"><v>7350222</v></cell><cell r="N172"><v>7320807</v></cell><cell r="O172"><v>7291436</v></cell><cell r="P172"><v>7234099</v></cell><cell r="Q172"><v>7199077</v></cell><cell r="R172"><v>7164132</v></cell><cell r="S172"><v>7130576</v></cell><cell r="T172"><v>7095383</v></cell><cell r="U172"><v>7058322</v></cell><cell r="V172"><v>7020858</v></cell><cell r="W172"><v>6982084</v></cell></row><row r="173"><cell r="D173" t="str"><v>SYC</v></cell><cell r="E173"><v>81131</v></cell><cell r="F173"><v>81202</v></cell><cell r="G173"><v>83723</v></cell><cell r="H173"><v>82781</v></cell><cell r="I173"><v>82475</v></cell><cell r="J173"><v>82858</v></cell><cell r="K173"><v>84600</v></cell><cell r="L173"><v>85033</v></cell><cell r="M173"><v>86956</v></cell><cell r="N173"><v>87298</v></cell><cell r="O173"><v>89770</v></cell><cell r="P173"><v>87441</v></cell><cell r="Q173"><v>88303</v></cell><cell r="R173"><v>89949</v></cell><cell r="S173"><v>91359</v></cell><cell r="T173"><v>93419</v></cell><cell r="U173"><v>94677</v></cell><cell r="V173"><v>95843</v></cell><cell r="W173"><v>96762</v></cell></row><row r="174"><cell r="D174" t="str"><v>SLE</v></cell><cell r="E174"><v>4584571</v></cell><cell r="F174"><v>4754072</v></cell><cell r="G174"><v>4965766</v></cell><cell r="H174"><v>5201070</v></cell><cell r="I174"><v>5433991</v></cell><cell r="J174"><v>5645624</v></cell><cell r="K174"><v>5829237</v></cell><cell r="L174"><v>5989633</v></cell><cell r="M174"><v>6133603</v></cell><cell r="N174"><v>6272734</v></cell><cell r="O174"><v>6415634</v></cell><cell r="P174"><v>6563240</v></cell><cell r="Q174"><v>6712581</v></cell><cell r="R174"><v>6863980</v></cell><cell r="S174"><v>7017144</v></cell><cell r="T174"><v>7171914</v></cell><cell r="U174"><v>7328838</v></cell><cell r="V174"><v>7488431</v></cell><cell r="W174"><v>7650154</v></cell></row><row r="175"><cell r="D175" t="str"><v>SGP</v></cell><cell r="E175"><v>4027887</v></cell><cell r="F175"><v>4138012</v></cell><cell r="G175"><v>4175950</v></cell><cell r="H175"><v>4114826</v></cell><cell r="I175"><v>4166664</v></cell><cell r="J175"><v>4265762</v></cell><cell r="K175"><v>4401365</v></cell><cell r="L175"><v>4588599</v></cell><cell r="M175"><v>4839396</v></cell><cell r="N175"><v>4987573</v></cell><cell r="O175"><v>5076732</v></cell><cell r="P175"><v>5183688</v></cell><cell r="Q175"><v>5312437</v></cell><cell r="R175"><v>5399162</v></cell><cell r="S175"><v>5469724</v></cell><cell r="T175"><v>5535002</v></cell><cell r="U175"><v>5607283</v></cell><cell r="V175"><v>5612253</v></cell><cell r="W175"><v>5638676</v></cell></row><row r="176"><cell r="D176" t="str"><v>SXM</v></cell><cell r="E176"><v>30519</v></cell><cell r="F176"><v>30600</v></cell><cell r="G176"><v>30777</v></cell><cell r="H176"><v>31472</v></cell><cell r="I176"><v>32488</v></cell><cell r="J176"><v>33011</v></cell><cell r="K176"><v>33441</v></cell><cell r="L176"><v>33811</v></cell><cell r="M176"><v>33964</v></cell><cell r="N176"><v>34238</v></cell><cell r="O176"><v>34056</v></cell><cell r="P176"><v>33435</v></cell><cell r="Q176"><v>34640</v></cell><cell r="R176"><v>36607</v></cell><cell r="S176"><v>37685</v></cell><cell r="T176"><v>38825</v></cell><cell r="U176"><v>39969</v></cell><cell r="V176"><v>40574</v></cell><cell r="W176"><v>40654</v></cell></row><row r="177"><cell r="D177" t="str"><v>SVK</v></cell><cell r="E177"><v>5388720</v></cell><cell r="F177"><v>5378867</v></cell><cell r="G177"><v>5376912</v></cell><cell r="H177"><v>5373374</v></cell><cell r="I177"><v>5372280</v></cell><cell r="J177"><v>5372807</v></cell><cell r="K177"><v>5373054</v></cell><cell r="L177"><v>5374622</v></cell><cell r="M177"><v>5379233</v></cell><cell r="N177"><v>5386406</v></cell><cell r="O177"><v>5391428</v></cell><cell r="P177"><v>5398384</v></cell><cell r="Q177"><v>5407579</v></cell><cell r="R177"><v>5413393</v></cell><cell r="S177"><v>5418649</v></cell><cell r="T177"><v>5423801</v></cell><cell r="U177"><v>5430798</v></cell><cell r="V177"><v>5439232</v></cell><cell r="W177"><v>5447011</v></cell></row><row r="178"><cell r="D178" t="str"><v>SVN</v></cell><cell r="E178"><v>1988925</v></cell><cell r="F178"><v>1992060</v></cell><cell r="G178"><v>1994530</v></cell><cell r="H178"><v>1995733</v></cell><cell r="I178"><v>1997012</v></cell><cell r="J178"><v>2000474</v></cell><cell r="K178"><v>2006868</v></cell><cell r="L178"><v>2018122</v></cell><cell r="M178"><v>2021316</v></cell><cell r="N178"><v>2039669</v></cell><cell r="O178"><v>2048583</v></cell><cell r="P178"><v>2052843</v></cell><cell r="Q178"><v>2057159</v></cell><cell r="R178"><v>2059953</v></cell><cell r="S178"><v>2061980</v></cell><cell r="T178"><v>2063531</v></cell><cell r="U178"><v>2065042</v></cell><cell r="V178"><v>2066388</v></cell><cell r="W178"><v>2067372</v></cell></row><row r="179"><cell r="D179" t="str"><v>SLB</v></cell><cell r="E179"><v>412660</v></cell><cell r="F179"><v>423944</v></cell><cell r="G179"><v>435432</v></cell><cell r="H179"><v>447017</v></cell><cell r="I179"><v>458539</v></cell><cell r="J179"><v>469918</v></cell><cell r="K179"><v>481078</v></cell><cell r="L179"><v>492132</v></cell><cell r="M179"><v>503360</v></cell><cell r="N179"><v>515181</v></cell><cell r="O179"><v>527861</v></cell><cell r="P179"><v>541521</v></cell><cell r="Q179"><v>556064</v></cell><cell r="R179"><v>571335</v></cell><cell r="S179"><v>587079</v></cell><cell r="T179"><v>603118</v></cell><cell r="U179"><v>619437</v></cell><cell r="V179"><v>636038</v></cell><cell r="W179"><v>652858</v></cell></row><row r="180"><cell r="D180" t="str"><v>SOM</v></cell><cell r="E180"><v>8872254</v></cell><cell r="F180"><v>9186725</v></cell><cell r="G180"><v>9501342</v></cell><cell r="H180"><v>9815412</v></cell><cell r="I180"><v>10130243</v></cell><cell r="J180"><v>10446863</v></cell><cell r="K180"><v>10763905</v></cell><cell r="L180"><v>11080121</v></cell><cell r="M180"><v>11397188</v></cell><cell r="N180"><v>11717692</v></cell><cell r="O180"><v>12043883</v></cell><cell r="P180"><v>12376302</v></cell><cell r="Q180"><v>12715510</v></cell><cell r="R180"><v>13063706</v></cell><cell r="S180"><v>13423576</v></cell><cell r="T180"><v>13797201</v></cell><cell r="U180"><v>14185613</v></cell><cell r="V180"><v>14589119</v></cell><cell r="W180"><v>15008154</v></cell></row><row r="181"><cell r="D181" t="str"><v>ZAF</v></cell><cell r="E181"><v>44967708</v></cell><cell r="F181"><v>45571274</v></cell><cell r="G181"><v>46150913</v></cell><cell r="H181"><v>46719196</v></cell><cell r="I181"><v>47291610</v></cell><cell r="J181"><v>47880601</v></cell><cell r="K181"><v>48489459</v></cell><cell r="L181"><v>49119759</v></cell><cell r="M181"><v>49779471</v></cell><cell r="N181"><v>50477011</v></cell><cell r="O181"><v>51216964</v></cell><cell r="P181"><v>52004172</v></cell><cell r="Q181"><v>52834005</v></cell><cell r="R181"><v>53689236</v></cell><cell r="S181"><v>54545991</v></cell><cell r="T181"><v>55386367</v></cell><cell r="U181"><v>56203654</v></cell><cell r="V181"><v>57000451</v></cell><cell r="W181"><v>57779622</v></cell></row><row r="182"><cell r="D182" t="str"><v>SSD</v></cell><cell r="E182"><v>6199394</v></cell><cell r="F182"><v>6447793</v></cell><cell r="G182"><v>6688226</v></cell><cell r="H182"><v>6935676</v></cell><cell r="I182"><v>7213351</v></cell><cell r="J182"><v>7535932</v></cell><cell r="K182"><v>7907406</v></cell><cell r="L182"><v>8315139</v></cell><cell r="M182"><v>8736939</v></cell><cell r="N182"><v>9142259</v></cell><cell r="O182"><v>9508364</v></cell><cell r="P182"><v>9830698</v></cell><cell r="Q182"><v>10113647</v></cell><cell r="R182"><v>10355036</v></cell><cell r="S182"><v>10554883</v></cell><cell r="T182"><v>10715658</v></cell><cell r="U182"><v>10832512</v></cell><cell r="V182"><v>10910759</v></cell><cell r="W182"><v>10975920</v></cell></row><row r="183"><cell r="D183" t="str"><v>ESP</v></cell><cell r="E183"><v>40567864</v></cell><cell r="F183"><v>40850412</v></cell><cell r="G183"><v>41431558</v></cell><cell r="H183"><v>42187645</v></cell><cell r="I183"><v>42921895</v></cell><cell r="J183"><v>43653155</v></cell><cell r="K183"><v>44397319</v></cell><cell r="L183"><v>45226803</v></cell><cell r="M183"><v>45954106</v></cell><cell r="N183"><v>46362946</v></cell><cell r="O183"><v>46576897</v></cell><cell r="P183"><v>46742697</v></cell><cell r="Q183"><v>46773055</v></cell><cell r="R183"><v>46620045</v></cell><cell r="S183"><v>46480882</v></cell><cell r="T183"><v>46444832</v></cell><cell r="U183"><v>46483569</v></cell><cell r="V183"><v>46593236</v></cell><cell r="W183"><v>46723749</v></cell></row><row r="184"><cell r="D184" t="str"><v>LKA</v></cell><cell r="E184"><v>18777601</v></cell><cell r="F184"><v>18911730</v></cell><cell r="G184"><v>19062482</v></cell><cell r="H184"><v>19224037</v></cell><cell r="I184"><v>19387153</v></cell><cell r="J184"><v>19544988</v></cell><cell r="K184"><v>19695972</v></cell><cell r="L184"><v>19842044</v></cell><cell r="M184"><v>19983984</v></cell><cell r="N184"><v>20123508</v></cell><cell r="O184"><v>20261737</v></cell><cell r="P184"><v>20398670</v></cell><cell r="Q184"><v>20425000</v></cell><cell r="R184"><v>20585000</v></cell><cell r="S184"><v>20778000</v></cell><cell r="T184"><v>20970000</v></cell><cell r="U184"><v>21203000</v></cell><cell r="V184"><v>21444000</v></cell><cell r="W184"><v>21670000</v></cell></row><row r="185"><cell r="D185" t="str"><v>KNA</v></cell><cell r="E185"><v>44074</v></cell><cell r="F185"><v>44599</v></cell><cell r="G185"><v>45165</v></cell><cell r="H185"><v>45746</v></cell><cell r="I185"><v>46324</v></cell><cell r="J185"><v>46857</v></cell><cell r="K185"><v>47339</v></cell><cell r="L185"><v>47778</v></cell><cell r="M185"><v>48185</v></cell><cell r="N185"><v>48599</v></cell><cell r="O185"><v>49016</v></cell><cell r="P185"><v>49447</v></cell><cell r="Q185"><v>49887</v></cell><cell r="R185"><v>50331</v></cell><cell r="S185"><v>50774</v></cell><cell r="T185"><v>51203</v></cell><cell r="U185"><v>51625</v></cell><cell r="V185"><v>52045</v></cell><cell r="W185"><v>52441</v></cell></row><row r="186"><cell r="D186" t="str"><v>LCA</v></cell><cell r="E186"><v>156729</v></cell><cell r="F186"><v>158179</v></cell><cell r="G186"><v>159392</v></cell><cell r="H186"><v>160530</v></cell><cell r="I186"><v>161816</v></cell><cell r="J186"><v>163417</v></cell><cell r="K186"><v>165381</v></cell><cell r="L186"><v>167639</v></cell><cell r="M186"><v>170011</v></cell><cell r="N186"><v>172221</v></cell><cell r="O186"><v>174085</v></cell><cell r="P186"><v>175544</v></cell><cell r="Q186"><v>176646</v></cell><cell r="R186"><v>177513</v></cell><cell r="S186"><v>178296</v></cell><cell r="T186"><v>179126</v></cell><cell r="U186"><v>180024</v></cell><cell r="V186"><v>180955</v></cell><cell r="W186"><v>181889</v></cell></row><row r="187"><cell r="D187" t="str"><v>MAF</v></cell><cell r="E187"><v>28935</v></cell><cell r="F187"><v>29853</v></cell><cell r="G187"><v>30910</v></cell><cell r="H187"><v>32053</v></cell><cell r="I187"><v>33186</v></cell><cell r="J187"><v>34248</v></cell><cell r="K187"><v>35237</v></cell><cell r="L187"><v>36137</v></cell><cell r="M187"><v>36885</v></cell><cell r="N187"><v>37377</v></cell><cell r="O187"><v>37582</v></cell><cell r="P187"><v>37446</v></cell><cell r="Q187"><v>37009</v></cell><cell r="R187"><v>36453</v></cell><cell r="S187"><v>36015</v></cell><cell r="T187"><v>35858</v></cell><cell r="U187"><v>36065</v></cell><cell r="V187"><v>36560</v></cell><cell r="W187"><v>37264</v></cell></row><row r="188"><cell r="D188" t="str"><v>VCT</v></cell><cell r="E188"><v>107784</v></cell><cell r="F188"><v>107896</v></cell><cell r="G188"><v>108097</v></cell><cell r="H188"><v>108326</v></cell><cell r="I188"><v>108512</v></cell><cell r="J188"><v>108614</v></cell><cell r="K188"><v>108603</v></cell><cell r="L188"><v>108518</v></cell><cell r="M188"><v>108393</v></cell><cell r="N188"><v>108287</v></cell><cell r="O188"><v>108255</v></cell><cell r="P188"><v>108316</v></cell><cell r="Q188"><v>108435</v></cell><cell r="R188"><v>108622</v></cell><cell r="S188"><v>108861</v></cell><cell r="T188"><v>109148</v></cell><cell r="U188"><v>109459</v></cell><cell r="V188"><v>109827</v></cell><cell r="W188"><v>110210</v></cell></row><row r="189"><cell r="D189" t="str"><v>SDN</v></cell><cell r="E189"><v>27275015</v></cell><cell r="F189"><v>27971082</v></cell><cell r="G189"><v>28704778</v></cell><cell r="H189"><v>29460519</v></cell><cell r="I189"><v>30214193</v></cell><cell r="J189"><v>30949516</v></cell><cell r="K189"><v>31661823</v></cell><cell r="L189"><v>32360621</v></cell><cell r="M189"><v>33060837</v></cell><cell r="N189"><v>33783788</v></cell><cell r="O189"><v>34545013</v></cell><cell r="P189"><v>35349681</v></cell><cell r="Q189"><v>36193783</v></cell><cell r="R189"><v>37072550</v></cell><cell r="S189"><v>37977655</v></cell><cell r="T189"><v>38902950</v></cell><cell r="U189"><v>39847440</v></cell><cell r="V189"><v>40813396</v></cell><cell r="W189"><v>41801533</v></cell></row><row r="190"><cell r="D190" t="str"><v>SUR</v></cell><cell r="E190"><v>470949</v></cell><cell r="F190"><v>476579</v></cell><cell r="G190"><v>482235</v></cell><cell r="H190"><v>487942</v></cell><cell r="I190"><v>493679</v></cell><cell r="J190"><v>499464</v></cell><cell r="K190"><v>505295</v></cell><cell r="L190"><v>511181</v></cell><cell r="M190"><v>517123</v></cell><cell r="N190"><v>523111</v></cell><cell r="O190"><v>529131</v></cell><cell r="P190"><v>535179</v></cell><cell r="Q190"><v>541245</v></cell><cell r="R190"><v>547291</v></cell><cell r="S190"><v>553273</v></cell><cell r="T190"><v>559143</v></cell><cell r="U190"><v>564888</v></cell><cell r="V190"><v>570496</v></cell><cell r="W190"><v>575991</v></cell></row><row r="191"><cell r="D191" t="str"><v>SWE</v></cell><cell r="E191"><v>8872109</v></cell><cell r="F191"><v>8895960</v></cell><cell r="G191"><v>8924958</v></cell><cell r="H191"><v>8958229</v></cell><cell r="I191"><v>8993531</v></cell><cell r="J191"><v>9029572</v></cell><cell r="K191"><v>9080505</v></cell><cell r="L191"><v>9148092</v></cell><cell r="M191"><v>9219637</v></cell><cell r="N191"><v>9298515</v></cell><cell r="O191"><v>9378126</v></cell><cell r="P191"><v>9449213</v></cell><cell r="Q191"><v>9519374</v></cell><cell r="R191"><v>9600379</v></cell><cell r="S191"><v>9696110</v></cell><cell r="T191"><v>9799186</v></cell><cell r="U191"><v>9923085</v></cell><cell r="V191"><v>10057698</v></cell><cell r="W191"><v>10183175</v></cell></row><row r="192"><cell r="D192" t="str"><v>CHE</v></cell><cell r="E192"><v>7184250</v></cell><cell r="F192"><v>7229854</v></cell><cell r="G192"><v>7284753</v></cell><cell r="H192"><v>7339001</v></cell><cell r="I192"><v>7389625</v></cell><cell r="J192"><v>7437115</v></cell><cell r="K192"><v>7483934</v></cell><cell r="L192"><v>7551117</v></cell><cell r="M192"><v>7647675</v></cell><cell r="N192"><v>7743831</v></cell><cell r="O192"><v>7824909</v></cell><cell r="P192"><v>7912398</v></cell><cell r="Q192"><v>7996861</v></cell><cell r="R192"><v>8089346</v></cell><cell r="S192"><v>8188649</v></cell><cell r="T192"><v>8282396</v></cell><cell r="U192"><v>8373338</v></cell><cell r="V192"><v>8451840</v></cell><cell r="W192"><v>8516543</v></cell></row><row r="193"><cell r="D193" t="str"><v>SYR</v></cell><cell r="E193"><v>16410848</v></cell><cell r="F193"><v>16766561</v></cell><cell r="G193"><v>17084632</v></cell><cell r="H193"><v>17415214</v></cell><cell r="I193"><v>17827825</v></cell><cell r="J193"><v>18361176</v></cell><cell r="K193"><v>19059258</v></cell><cell r="L193"><v>19878254</v></cell><cell r="M193"><v>20664038</v></cell><cell r="N193"><v>21205873</v></cell><cell r="O193"><v>21362529</v></cell><cell r="P193"><v>21082966</v></cell><cell r="Q193"><v>20442541</v></cell><cell r="R193"><v>19584274</v></cell><cell r="S193"><v>18715672</v></cell><cell r="T193"><v>17997408</v></cell><cell r="U193"><v>17453933</v></cell><cell r="V193"><v>17068002</v></cell><cell r="W193"><v>16906283</v></cell></row><row r="194"><cell r="D194" t="str"><v>TJK</v></cell><cell r="E194"><v>6216341</v></cell><cell r="F194"><v>6318513</v></cell><cell r="G194"><v>6426867</v></cell><cell r="H194"><v>6541547</v></cell><cell r="I194"><v>6662389</v></cell><cell r="J194"><v>6789321</v></cell><cell r="K194"><v>6922587</v></cell><cell r="L194"><v>7062672</v></cell><cell r="M194"><v>7209930</v></cell><cell r="N194"><v>7364753</v></cell><cell r="O194"><v>7527394</v></cell><cell r="P194"><v>7697510</v></cell><cell r="Q194"><v>7874835</v></cell><cell r="R194"><v>8059769</v></cell><cell r="S194"><v>8252833</v></cell><cell r="T194"><v>8454028</v></cell><cell r="U194"><v>8663579</v></cell><cell r="V194"><v>8880268</v></cell><cell r="W194"><v>9100837</v></cell></row><row r="195"><cell r="D195" t="str"><v>TZA</v></cell><cell r="E195"><v>33499180</v></cell><cell r="F195"><v>34385856</v></cell><cell r="G195"><v>35334788</v></cell><cell r="H195"><v>36337782</v></cell><cell r="I195"><v>37379767</v></cell><cell r="J195"><v>38450320</v></cell><cell r="K195"><v>39548663</v></cell><cell r="L195"><v>40681414</v></cell><cell r="M195"><v>41853944</v></cell><cell r="N195"><v>43073834</v></cell><cell r="O195"><v>44346525</v></cell><cell r="P195"><v>45673338</v></cell><cell r="Q195"><v>47052481</v></cell><cell r="R195"><v>48482266</v></cell><cell r="S195"><v>49959822</v></cell><cell r="T195"><v>51482633</v></cell><cell r="U195"><v>53050790</v></cell><cell r="V195"><v>54663906</v></cell><cell r="W195"><v>56318348</v></cell></row><row r="196"><cell r="D196" t="str"><v>THA</v></cell><cell r="E196"><v>62952642</v></cell><cell r="F196"><v>63539196</v></cell><cell r="G196"><v>64069087</v></cell><cell r="H196"><v>64549866</v></cell><cell r="I196"><v>64995299</v></cell><cell r="J196"><v>65416189</v></cell><cell r="K196"><v>65812536</v></cell><cell r="L196"><v>66182067</v></cell><cell r="M196"><v>66530984</v></cell><cell r="N196"><v>66866839</v></cell><cell r="O196"><v>67195028</v></cell><cell r="P196"><v>67518382</v></cell><cell r="Q196"><v>67835957</v></cell><cell r="R196"><v>68144501</v></cell><cell r="S196"><v>68438730</v></cell><cell r="T196"><v>68714511</v></cell><cell r="U196"><v>68971331</v></cell><cell r="V196"><v>69209858</v></cell><cell r="W196"><v>69428524</v></cell></row><row r="197"><cell r="D197" t="str"><v>TLS</v></cell><cell r="E197"><v>884366</v></cell><cell r="F197"><v>901214</v></cell><cell r="G197"><v>922694</v></cell><cell r="H197"><v>947108</v></cell><cell r="I197"><v>971893</v></cell><cell r="J197"><v>995135</v></cell><cell r="K197"><v>1016432</v></cell><cell r="L197"><v>1036392</v></cell><cell r="M197"><v>1055431</v></cell><cell r="N197"><v>1074277</v></cell><cell r="O197"><v>1093523</v></cell><cell r="P197"><v>1113151</v></cell><cell r="Q197"><v>1132994</v></cell><cell r="R197"><v>1153295</v></cell><cell r="S197"><v>1174331</v></cell><cell r="T197"><v>1196302</v></cell><cell r="U197"><v>1219288</v></cell><cell r="V197"><v>1243261</v></cell><cell r="W197"><v>1267972</v></cell></row><row r="198"><cell r="D198" t="str"><v>TGO</v></cell><cell r="E198"><v>4924402</v></cell><cell r="F198"><v>5062567</v></cell><cell r="G198"><v>5197031</v></cell><cell r="H198"><v>5330639</v></cell><cell r="I198"><v>5467766</v></cell><cell r="J198"><v>5611640</v></cell><cell r="K198"><v>5762880</v></cell><cell r="L198"><v>5920359</v></cell><cell r="M198"><v>6083420</v></cell><cell r="N198"><v>6250835</v></cell><cell r="O198"><v>6421679</v></cell><cell r="P198"><v>6595943</v></cell><cell r="Q198"><v>6773807</v></cell><cell r="R198"><v>6954721</v></cell><cell r="S198"><v>7137997</v></cell><cell r="T198"><v>7323158</v></cell><cell r="U198"><v>7509952</v></cell><cell r="V198"><v>7698475</v></cell><cell r="W198"><v>7889094</v></cell></row><row r="199"><cell r="D199" t="str"><v>TON</v></cell><cell r="E199"><v>97973</v></cell><cell r="F199"><v>98487</v></cell><cell r="G199"><v>99022</v></cell><cell r="H199"><v>99589</v></cell><cell r="I199"><v>100218</v></cell><cell r="J199"><v>100905</v></cell><cell r="K199"><v>101706</v></cell><cell r="L199"><v>102581</v></cell><cell r="M199"><v>103379</v></cell><cell r="N199"><v>103890</v></cell><cell r="O199"><v>103986</v></cell><cell r="P199"><v>103562</v></cell><cell r="Q199"><v>102737</v></cell><cell r="R199"><v>101768</v></cell><cell r="S199"><v>101028</v></cell><cell r="T199"><v>100781</v></cell><cell r="U199"><v>101133</v></cell><cell r="V199"><v>101998</v></cell><cell r="W199"><v>103197</v></cell></row><row r="200"><cell r="D200" t="str"><v>TTO</v></cell><cell r="E200"><v>1267153</v></cell><cell r="F200"><v>1271632</v></cell><cell r="G200"><v>1277213</v></cell><cell r="H200"><v>1283559</v></cell><cell r="I200"><v>1290123</v></cell><cell r="J200"><v>1296502</v></cell><cell r="K200"><v>1302561</v></cell><cell r="L200"><v>1308451</v></cell><cell r="M200"><v>1314443</v></cell><cell r="N200"><v>1320930</v></cell><cell r="O200"><v>1328147</v></cell><cell r="P200"><v>1336178</v></cell><cell r="Q200"><v>1344817</v></cell><cell r="R200"><v>1353700</v></cell><cell r="S200"><v>1362342</v></cell><cell r="T200"><v>1370328</v></cell><cell r="U200"><v>1377564</v></cell><cell r="V200"><v>1384072</v></cell><cell r="W200"><v>1389858</v></cell></row><row r="201"><cell r="D201" t="str"><v>TUN</v></cell><cell r="E201"><v>9708350</v></cell><cell r="F201"><v>9793903</v></cell><cell r="G201"><v>9871251</v></cell><cell r="H201"><v>9945277</v></cell><cell r="I201"><v>10022277</v></cell><cell r="J201"><v>10106771</v></cell><cell r="K201"><v>10201214</v></cell><cell r="L201"><v>10304726</v></cell><cell r="M201"><v>10414433</v></cell><cell r="N201"><v>10525694</v></cell><cell r="O201"><v>10635244</v></cell><cell r="P201"><v>10741880</v></cell><cell r="Q201"><v>10847002</v></cell><cell r="R201"><v>10952951</v></cell><cell r="S201"><v>11063201</v></cell><cell r="T201"><v>11179949</v></cell><cell r="U201"><v>11303946</v></cell><cell r="V201"><v>11433443</v></cell><cell r="W201"><v>11565204</v></cell></row><row r="202"><cell r="D202" t="str"><v>TUR</v></cell><cell r="E202"><v>63240194</v></cell><cell r="F202"><v>64192243</v></cell><cell r="G202"><v>65145367</v></cell><cell r="H202"><v>66089402</v></cell><cell r="I202"><v>67010930</v></cell><cell r="J202"><v>67903469</v></cell><cell r="K202"><v>68756810</v></cell><cell r="L202"><v>69581848</v></cell><cell r="M202"><v>70418604</v></cell><cell r="N202"><v>71321399</v></cell><cell r="O202"><v>72326988</v></cell><cell r="P202"><v>73443863</v></cell><cell r="Q202"><v>74653016</v></cell><cell r="R202"><v>75928564</v></cell><cell r="S202"><v>77231907</v></cell><cell r="T202"><v>78529409</v></cell><cell r="U202"><v>79821724</v></cell><cell r="V202"><v>81101892</v></cell><cell r="W202"><v>82319724</v></cell></row><row r="203"><cell r="D203" t="str"><v>TKM</v></cell><cell r="E203"><v>4516133</v></cell><cell r="F203"><v>4564083</v></cell><cell r="G203"><v>4610005</v></cell><cell r="H203"><v>4655743</v></cell><cell r="I203"><v>4703401</v></cell><cell r="J203"><v>4754646</v></cell><cell r="K203"><v>4810109</v></cell><cell r="L203"><v>4870141</v></cell><cell r="M203"><v>4935767</v></cell><cell r="N203"><v>5007954</v></cell><cell r="O203"><v>5087213</v></cell><cell r="P203"><v>5174085</v></cell><cell r="Q203"><v>5267900</v></cell><cell r="R203"><v>5366375</v></cell><cell r="S203"><v>5466328</v></cell><cell r="T203"><v>5565287</v></cell><cell r="U203"><v>5662372</v></cell><cell r="V203"><v>5757669</v></cell><cell r="W203"><v>5850908</v></cell></row><row r="204"><cell r="D204" t="str"><v>TCA</v></cell><cell r="E204"><v>20164</v></cell><cell r="F204"><v>21573</v></cell><cell r="G204"><v>23232</v></cell><cell r="H204"><v>25011</v></cell><cell r="I204"><v>26700</v></cell><cell r="J204"><v>28180</v></cell><cell r="K204"><v>29391</v></cell><cell r="L204"><v>30385</v></cell><cell r="M204"><v>31202</v></cell><cell r="N204"><v>31934</v></cell><cell r="O204"><v>32660</v></cell><cell r="P204"><v>33377</v></cell><cell r="Q204"><v>34066</v></cell><cell r="R204"><v>34731</v></cell><cell r="S204"><v>35369</v></cell><cell r="T204"><v>35981</v></cell><cell r="U204"><v>36559</v></cell><cell r="V204"><v>37115</v></cell><cell r="W204"><v>37665</v></cell></row><row r="205"><cell r="D205" t="str"><v>TUV</v></cell><cell r="E205"><v>9394</v></cell><cell r="F205"><v>9484</v></cell><cell r="G205"><v>9596</v></cell><cell r="H205"><v>9726</v></cell><cell r="I205"><v>9869</v></cell><cell r="J205"><v>10000</v></cell><cell r="K205"><v>10120</v></cell><cell r="L205"><v>10221</v></cell><cell r="M205"><v>10314</v></cell><cell r="N205"><v>10424</v></cell><cell r="O205"><v>10530</v></cell><cell r="P205"><v>10633</v></cell><cell r="Q205"><v>10739</v></cell><cell r="R205"><v>10857</v></cell><cell r="S205"><v>10972</v></cell><cell r="T205"><v>11099</v></cell><cell r="U205"><v>11225</v></cell><cell r="V205"><v>11370</v></cell><cell r="W205"><v>11508</v></cell></row><row r="206"><cell r="D206" t="str"><v>UGA</v></cell><cell r="E206"><v>23650172</v></cell><cell r="F206"><v>24388968</v></cell><cell r="G206"><v>25167257</v></cell><cell r="H206"><v>25980552</v></cell><cell r="I206"><v>26821297</v></cell><cell r="J206"><v>27684585</v></cell><cell r="K206"><v>28571475</v></cell><cell r="L206"><v>29486338</v></cell><cell r="M206"><v>30431736</v></cell><cell r="N206"><v>31411096</v></cell><cell r="O206"><v>32428167</v></cell><cell r="P206"><v>33476919</v></cell><cell r="Q206"><v>34559168</v></cell><cell r="R206"><v>35695246</v></cell><cell r="S206"><v>36912148</v></cell><cell r="T206"><v>38225453</v></cell><cell r="U206"><v>39647506</v></cell><cell r="V206"><v>41162465</v></cell><cell r="W206"><v>42723139</v></cell></row><row r="207"><cell r="D207" t="str"><v>UKR</v></cell><cell r="E207"><v>49175848</v></cell><cell r="F207"><v>48683865</v></cell><cell r="G207"><v>48202500</v></cell><cell r="H207"><v>47812950</v></cell><cell r="I207"><v>47451600</v></cell><cell r="J207"><v>47105150</v></cell><cell r="K207"><v>46787750</v></cell><cell r="L207"><v>46509350</v></cell><cell r="M207"><v>46258200</v></cell><cell r="N207"><v>46053300</v></cell><cell r="O207"><v>45870700</v></cell><cell r="P207"><v>45706100</v></cell><cell r="Q207"><v>45593300</v></cell><cell r="R207"><v>45489600</v></cell><cell r="S207"><v>45271947</v></cell><cell r="T207"><v>45154029</v></cell><cell r="U207"><v>45004645</v></cell><cell r="V207"><v>44831135</v></cell><cell r="W207"><v>44622516</v></cell></row><row r="208"><cell r="D208" t="str"><v>ARE</v></cell><cell r="E208"><v>3134062</v></cell><cell r="F208"><v>3302719</v></cell><cell r="G208"><v>3478777</v></cell><cell r="H208"><v>3711932</v></cell><cell r="I208"><v>4068570</v></cell><cell r="J208"><v>4588225</v></cell><cell r="K208"><v>5300174</v></cell><cell r="L208"><v>6168838</v></cell><cell r="M208"><v>7089487</v></cell><cell r="N208"><v>7917372</v></cell><cell r="O208"><v>8549988</v></cell><cell r="P208"><v>8946777</v></cell><cell r="Q208"><v>9141596</v></cell><cell r="R208"><v>9197910</v></cell><cell r="S208"><v>9214175</v></cell><cell r="T208"><v>9262900</v></cell><cell r="U208"><v>9360980</v></cell><cell r="V208"><v>9487203</v></cell><cell r="W208"><v>9630959</v></cell></row><row r="209"><cell r="D209" t="str"><v>GBR</v></cell><cell r="E209"><v>58892514</v></cell><cell r="F209"><v>59119673</v></cell><cell r="G209"><v>59370479</v></cell><cell r="H209"><v>59647577</v></cell><cell r="I209"><v>59987905</v></cell><cell r="J209"><v>60401206</v></cell><cell r="K209"><v>60846820</v></cell><cell r="L209"><v>61322463</v></cell><cell r="M209"><v>61806995</v></cell><cell r="N209"><v>62276270</v></cell><cell r="O209"><v>62766365</v></cell><cell r="P209"><v>63258918</v></cell><cell r="Q209"><v>63700300</v></cell><cell r="R209"><v>64128226</v></cell><cell r="S209"><v>64613160</v></cell><cell r="T209"><v>65128861</v></cell><cell r="U209"><v>65595565</v></cell><cell r="V209"><v>66058859</v></cell><cell r="W209"><v>66488991</v></cell></row><row r="210"><cell r="D210" t="str"><v>USA</v></cell><cell r="E210"><v>282162411</v></cell><cell r="F210"><v>284968955</v></cell><cell r="G210"><v>287625193</v></cell><cell r="H210"><v>290107933</v></cell><cell r="I210"><v>292805298</v></cell><cell r="J210"><v>295516599</v></cell><cell r="K210"><v>298379912</v></cell><cell r="L210"><v>301231207</v></cell><cell r="M210"><v>304093966</v></cell><cell r="N210"><v>306771529</v></cell><cell r="O210"><v>309326085</v></cell><cell r="P210"><v>311580009</v></cell><cell r="Q210"><v>313874218</v></cell><cell r="R210"><v>316057727</v></cell><cell r="S210"><v>318386421</v></cell><cell r="T210"><v>320742673</v></cell><cell r="U210"><v>323071342</v></cell><cell r="V210"><v>325147121</v></cell><cell r="W210"><v>327167434</v></cell></row><row r="211"><cell r="D211" t="str"><v>URY</v></cell><cell r="E211"><v>3319736</v></cell><cell r="F211"><v>3325473</v></cell><cell r="G211"><v>3326040</v></cell><cell r="H211"><v>3323668</v></cell><cell r="I211"><v>3321476</v></cell><cell r="J211"><v>3321803</v></cell><cell r="K211"><v>3325401</v></cell><cell r="L211"><v>3331749</v></cell><cell r="M211"><v>3340221</v></cell><cell r="N211"><v>3349676</v></cell><cell r="O211"><v>3359275</v></cell><cell r="P211"><v>3368934</v></cell><cell r="Q211"><v>3378974</v></cell><cell r="R211"><v>3389439</v></cell><cell r="S211"><v>3400434</v></cell><cell r="T211"><v>3412009</v></cell><cell r="U211"><v>3424132</v></cell><cell r="V211"><v>3436646</v></cell><cell r="W211"><v>3449299</v></cell></row><row r="212"><cell r="D212" t="str"><v>UZB</v></cell><cell r="E212"><v>24650400</v></cell><cell r="F212"><v>24964450</v></cell><cell r="G212"><v>25271850</v></cell><cell r="H212"><v>25567650</v></cell><cell r="I212"><v>25864350</v></cell><cell r="J212"><v>26167000</v></cell><cell r="K212"><v>26488250</v></cell><cell r="L212"><v>26868000</v></cell><cell r="M212"><v>27302800</v></cell><cell r="N212"><v>27767400</v></cell><cell r="O212"><v>28562400</v></cell><cell r="P212"><v>29339400</v></cell><cell r="Q212"><v>29774500</v></cell><cell r="R212"><v>30243200</v></cell><cell r="S212"><v>30757700</v></cell><cell r="T212"><v>31298900</v></cell><cell r="U212"><v>31847900</v></cell><cell r="V212"><v>32388600</v></cell><cell r="W212"><v>32955400</v></cell></row><row r="213"><cell r="D213" t="str"><v>VUT</v></cell><cell r="E213"><v>184972</v></cell><cell r="F213"><v>189219</v></cell><cell r="G213"><v>193920</v></cell><cell r="H213"><v>198959</v></cell><cell r="I213"><v>204127</v></cell><cell r="J213"><v>209282</v></cell><cell r="K213"><v>214370</v></cell><cell r="L213"><v>219472</v></cell><cell r="M213"><v>224704</v></cell><cell r="N213"><v>230247</v></cell><cell r="O213"><v>236211</v></cell><cell r="P213"><v>242653</v></cell><cell r="Q213"><v>249499</v></cell><cell r="R213"><v>256635</v></cell><cell r="S213"><v>263888</v></cell><cell r="T213"><v>271130</v></cell><cell r="U213"><v>278330</v></cell><cell r="V213"><v>285510</v></cell><cell r="W213"><v>292680</v></cell></row><row r="214"><cell r="D214" t="str"><v>VEN</v></cell><cell r="E214"><v>24192446</v></cell><cell r="F214"><v>24646472</v></cell><cell r="G214"><v>25100408</v></cell><cell r="H214"><v>25551624</v></cell><cell r="I214"><v>25996594</v></cell><cell r="J214"><v>26432447</v></cell><cell r="K214"><v>26850194</v></cell><cell r="L214"><v>27247610</v></cell><cell r="M214"><v>27635832</v></cell><cell r="N214"><v>28031009</v></cell><cell r="O214"><v>28439940</v></cell><cell r="P214"><v>28888369</v></cell><cell r="Q214"><v>29362449</v></cell><cell r="R214"><v>29783571</v></cell><cell r="S214"><v>30045134</v></cell><cell r="T214"><v>30081829</v></cell><cell r="U214"><v>29846179</v></cell><cell r="V214"><v>29390409</v></cell><cell r="W214"><v>28870195</v></cell></row><row r="215"><cell r="D215" t="str"><v>VNM</v></cell><cell r="E215"><v>79910412</v></cell><cell r="F215"><v>80742499</v></cell><cell r="G215"><v>81534407</v></cell><cell r="H215"><v>82301656</v></cell><cell r="I215"><v>83062821</v></cell><cell r="J215"><v>83832661</v></cell><cell r="K215"><v>84617540</v></cell><cell r="L215"><v>85419591</v></cell><cell r="M215"><v>86243413</v></cell><cell r="N215"><v>87092252</v></cell><cell r="O215"><v>87967651</v></cell><cell r="P215"><v>88871561</v></cell><cell r="Q215"><v>89802487</v></cell><cell r="R215"><v>90753472</v></cell><cell r="S215"><v>91714595</v></cell><cell r="T215"><v>92677076</v></cell><cell r="U215"><v>93638724</v></cell><cell r="V215"><v>94596642</v></cell><cell r="W215"><v>95540395</v></cell></row><row r="216"><cell r="D216" t="str"><v>VIR</v></cell><cell r="E216"><v>108642</v></cell><cell r="F216"><v>108549</v></cell><cell r="G216"><v>108510</v></cell><cell r="H216"><v>108506</v></cell><cell r="I216"><v>108467</v></cell><cell r="J216"><v>108454</v></cell><cell r="K216"><v>108371</v></cell><cell r="L216"><v>108339</v></cell><cell r="M216"><v>108399</v></cell><cell r="N216"><v>108405</v></cell><cell r="O216"><v>108358</v></cell><cell r="P216"><v>108292</v></cell><cell r="Q216"><v>108191</v></cell><cell r="R216"><v>108044</v></cell><cell r="S216"><v>107884</v></cell><cell r="T216"><v>107710</v></cell><cell r="U216"><v>107510</v></cell><cell r="V216"><v>107268</v></cell><cell r="W216"><v>106977</v></cell></row><row r="217"><cell r="D217" t="str"><v>PSE</v></cell><cell r="E217"><v>2922153</v></cell><cell r="F217"><v>2997784</v></cell><cell r="G217"><v>3075373</v></cell><cell r="H217"><v>3154969</v></cell><cell r="I217"><v>3236626</v></cell><cell r="J217"><v>3320396</v></cell><cell r="K217"><v>3406334</v></cell><cell r="L217"><v>3494496</v></cell><cell r="M217"><v>3591977</v></cell><cell r="N217"><v>3689099</v></cell><cell r="O217"><v>3786161</v></cell><cell r="P217"><v>3882986</v></cell><cell r="Q217"><v>3979998</v></cell><cell r="R217"><v>4076708</v></cell><cell r="S217"><v>4173398</v></cell><cell r="T217"><v>4270092</v></cell><cell r="U217"><v>4367088</v></cell><cell r="V217"><v>4454805</v></cell><cell r="W217"><v>4569087</v></cell></row><row r="218"><cell r="D218" t="str"><v>YEM</v></cell><cell r="E218"><v>17409072</v></cell><cell r="F218"><v>17918373</v></cell><cell r="G218"><v>18443691</v></cell><cell r="H218"><v>18985000</v></cell><cell r="I218"><v>19540098</v></cell><cell r="J218"><v>20107409</v></cell><cell r="K218"><v>20687646</v></cell><cell r="L218"><v>21282515</v></cell><cell r="M218"><v>21892146</v></cell><cell r="N218"><v>22516460</v></cell><cell r="O218"><v>23154855</v></cell><cell r="P218"><v>23807588</v></cell><cell r="Q218"><v>24473178</v></cell><cell r="R218"><v>25147109</v></cell><cell r="S218"><v>25823485</v></cell><cell r="T218"><v>26497889</v></cell><cell r="U218"><v>27168210</v></cell><cell r="V218"><v>27834821</v></cell><cell r="W218"><v>28498687</v></cell></row><row r="219"><cell r="D219" t="str"><v>ZMB</v></cell><cell r="E219"><v>10415944</v></cell><cell r="F219"><v>10692193</v></cell><cell r="G219"><v>10971698</v></cell><cell r="H219"><v>11256743</v></cell><cell r="I219"><v>11550642</v></cell><cell r="J219"><v>11856247</v></cell><cell r="K219"><v>12173514</v></cell><cell r="L219"><v>12502958</v></cell><cell r="M219"><v>12848530</v></cell><cell r="N219"><v>13215139</v></cell><cell r="O219"><v>13605984</v></cell><cell r="P219"><v>14023193</v></cell><cell r="Q219"><v>14465121</v></cell><cell r="R219"><v>14926504</v></cell><cell r="S219"><v>15399753</v></cell><cell r="T219"><v>15879361</v></cell><cell r="U219"><v>16363507</v></cell><cell r="V219"><v>16853688</v></cell><cell r="W219"><v>17351822</v></cell></row><row r="220"><cell r="D220" t="str"><v>ZWE</v></cell><cell r="E220"><v>11881477</v></cell><cell r="F220"><v>11923914</v></cell><cell r="G220"><v>11954290</v></cell><cell r="H220"><v>11982224</v></cell><cell r="I220"><v>12019912</v></cell><cell r="J220"><v>12076699</v></cell><cell r="K220"><v>12155491</v></cell><cell r="L220"><v>12255922</v></cell><cell r="M220"><v>12379549</v></cell><cell r="N220"><v>12526968</v></cell><cell r="O220"><v>12697723</v></cell><cell r="P220"><v>12894316</v></cell><cell r="Q220"><v>13115131</v></cell><cell r="R220"><v>13350356</v></cell><cell r="S220"><v>13586681</v></cell><cell r="T220"><v>13814629</v></cell><cell r="U220"><v>14030390</v></cell><cell r="V220"><v>14236745</v></cell><cell r="W220"><v>14439018</v></cell></row><row r="221"><cell r="D221" t="str"><v>ARB</v></cell><cell r="E221"><v>282344154</v></cell><cell r="F221"><v>288432163</v></cell><cell r="G221"><v>294665185</v></cell><cell r="H221"><v>301113849</v></cell><cell r="I221"><v>307862843</v></cell><cell r="J221"><v>314965793</v></cell><cell r="K221"><v>322452754</v></cell><cell r="L221"><v>330290716</v></cell><cell r="M221"><v>338395961</v></cell><cell r="N221"><v>346629220</v></cell><cell r="O221"><v>354890042</v></cell><cell r="P221"><v>363158703</v></cell><cell r="Q221"><v>371443547</v></cell><cell r="R221"><v>379705719</v></cell><cell r="S221"><v>387907748</v></cell><cell r="T221"><v>396028278</v></cell><cell r="U221"><v>404024433</v></cell><cell r="V221"><v>411898965</v></cell><cell r="W221"><v>419790588</v></cell></row><row r="222"><cell r="D222" t="str"><v>CSS</v></cell><cell r="E222"><v>6513485</v></cell><cell r="F222"><v>6559096</v></cell><cell r="G222"><v>6604965</v></cell><cell r="H222"><v>6650971</v></cell><cell r="I222"><v>6696953</v></cell><cell r="J222"><v>6742717</v></cell><cell r="K222"><v>6788123</v></cell><cell r="L222"><v>6833393</v></cell><cell r="M222"><v>6878978</v></cell><cell r="N222"><v>6925452</v></cell><cell r="O222"><v>6973206</v></cell><cell r="P222"><v>7022387</v></cell><cell r="Q222"><v>7072665</v></cell><cell r="R222"><v>7123332</v></cell><cell r="S222"><v>7173435</v></cell><cell r="T222"><v>7222212</v></cell><cell r="U222"><v>7269386</v></cell><cell r="V222"><v>7314990</v></cell><cell r="W222"><v>7358965</v></cell></row><row r="223"><cell r="D223" t="str"><v>CEB</v></cell><cell r="E223"><v>108447824</v></cell><cell r="F223"><v>107660041</v></cell><cell r="G223"><v>106959751</v></cell><cell r="H223"><v>106624167</v></cell><cell r="I223"><v>106331716</v></cell><cell r="J223"><v>106041911</v></cell><cell r="K223"><v>105772481</v></cell><cell r="L223"><v>105378748</v></cell><cell r="M223"><v>105001883</v></cell><cell r="N223"><v>104800475</v></cell><cell r="O223"><v>104421447</v></cell><cell r="P223"><v>104174038</v></cell><cell r="Q223"><v>103935318</v></cell><cell r="R223"><v>103713726</v></cell><cell r="S223"><v>103496179</v></cell><cell r="T223"><v>103257751</v></cell><cell r="U223"><v>102994343</v></cell><cell r="V223"><v>102738854</v></cell><cell r="W223"><v>102511922</v></cell></row><row r="224"><cell r="D224" t="str"><v>EAR</v></cell><cell r="E224"><v>2472913805</v></cell><cell r="F224"><v>2516715617</v></cell><cell r="G224"><v>2560162782</v></cell><cell r="H224"><v>2603385880</v></cell><cell r="I224"><v>2646598382</v></cell><cell r="J224"><v>2689939785</v></cell><cell r="K224"><v>2733462527</v></cell><cell r="L224"><v>2777145806</v></cell><cell r="M224"><v>2820903724</v></cell><cell r="N224"><v>2864614907</v></cell><cell r="O224"><v>2908287643</v></cell><cell r="P224"><v>2951856336</v></cell><cell r="Q224"><v>2994852889</v></cell><cell r="R224"><v>3037662926</v></cell><cell r="S224"><v>3080325473</v></cell><cell r="T224"><v>3122841922</v></cell><cell r="U224"><v>3165142287</v></cell><cell r="V224"><v>3207188541</v></cell><cell r="W224"><v>3249140605</v></cell></row><row r="225"><cell r="D225" t="str"><v>EAS</v></cell><cell r="E225"><v>2047640119</v></cell><cell r="F225"><v>2065912076</v></cell><cell r="G225"><v>2083186112</v></cell><cell r="H225"><v>2099602439</v></cell><cell r="I225"><v>2115458616</v></cell><cell r="J225"><v>2131146832</v></cell><cell r="K225"><v>2146744075</v></cell><cell r="L225"><v>2161785573</v></cell><cell r="M225"><v>2177119142</v></cell><cell r="N225"><v>2192059415</v></cell><cell r="O225"><v>2206884624</v></cell><cell r="P225"><v>2221673110</v></cell><cell r="Q225"><v>2236819053</v></cell><cell r="R225"><v>2252046977</v></cell><cell r="S225"><v>2267482299</v></cell><cell r="T225"><v>2282855831</v></cell><cell r="U225"><v>2298514046</v></cell><cell r="V225"><v>2314202003</v></cell><cell r="W225"><v>2328220870</v></cell></row><row r="226"><cell r="D226" t="str"><v>EAP</v></cell><cell r="E226"><v>1816466142</v></cell><cell r="F226"><v>1833433229</v></cell><cell r="G226"><v>1849617640</v></cell><cell r="H226"><v>1865142700</v></cell><cell r="I226"><v>1880258797</v></cell><cell r="J226"><v>1895285323</v></cell><cell r="K226"><v>1909901290</v></cell><cell r="L226"><v>1924028068</v></cell><cell r="M226"><v>1938067140</v></cell><cell r="N226"><v>1952027348</v></cell><cell r="O226"><v>1965964309</v></cell><cell r="P226"><v>1980045666</v></cell><cell r="Q226"><v>1994401378</v></cell><cell r="R226"><v>2008932012</v></cell><cell r="S226"><v>2023609315</v></cell><cell r="T226"><v>2038202511</v></cell><cell r="U226"><v>2053116851</v></cell><cell r="V226"><v>2068155660</v></cell><cell r="W226"><v>2081651801</v></cell></row><row r="227"><cell r="D227" t="str"><v>TEA</v></cell><cell r="E227"><v>1793498351</v></cell><cell r="F227"><v>1810261141</v></cell><cell r="G227"><v>1826238744</v></cell><cell r="H227"><v>1841560579</v></cell><cell r="I227"><v>1856486252</v></cell><cell r="J227"><v>1871341375</v></cell><cell r="K227"><v>1885806859</v></cell><cell r="L227"><v>1899800530</v></cell><cell r="M227"><v>1913718210</v></cell><cell r="N227"><v>1927560609</v></cell><cell r="O227"><v>1941377349</v></cell><cell r="P227"><v>1955334267</v></cell><cell r="Q227"><v>1969562739</v></cell><cell r="R227"><v>1983964453</v></cell><cell r="S227"><v>1998513398</v></cell><cell r="T227"><v>2012980531</v></cell><cell r="U227"><v>2027771091</v></cell><cell r="V227"><v>2042687863</v></cell><cell r="W227"><v>2056064424</v></cell></row><row r="228"><cell r="D228" t="str"><v>EMU</v></cell><cell r="E228"><v>321310791</v></cell><cell r="F228"><v>322547874</v></cell><cell r="G228"><v>324125336</v></cell><cell r="H228"><v>325885964</v></cell><cell r="I228"><v>327682505</v></cell><cell r="J228"><v>329380417</v></cell><cell r="K228"><v>330922789</v></cell><cell r="L228"><v>332645165</v></cell><cell r="M228"><v>334274725</v></cell><cell r="N228"><v>335360890</v></cell><cell r="O228"><v>336151479</v></cell><cell r="P228"><v>335419643</v></cell><cell r="Q228"><v>336159194</v></cell><cell r="R228"><v>337302113</v></cell><cell r="S228"><v>338466255</v></cell><cell r="T228"><v>339533474</v></cell><cell r="U228"><v>340616924</v></cell><cell r="V228"><v>341164362</v></cell><cell r="W228"><v>341783171</v></cell></row><row r="229"><cell r="D229" t="str"><v>ECS</v></cell><cell r="E229"><v>861993393</v></cell><cell r="F229"><v>863083216</v></cell><cell r="G229"><v>864648977</v></cell><cell r="H229"><v>866925884</v></cell><cell r="I229"><v>869516666</v></cell><cell r="J229"><v>872163396</v></cell><cell r="K229"><v>874862170</v></cell><cell r="L229"><v>878004122</v></cell><cell r="M229"><v>881531261</v></cell><cell r="N229"><v>885170595</v></cell><cell r="O229"><v>888627318</v></cell><cell r="P229"><v>890862941</v></cell><cell r="Q229"><v>894486795</v></cell><cell r="R229"><v>898766094</v></cell><cell r="S229"><v>903129978</v></cell><cell r="T229"><v>907498192</v></cell><cell r="U229"><v>911812364</v></cell><cell r="V229"><v>915420161</v></cell><cell r="W229"><v>918793590</v></cell></row><row r="230"><cell r="D230" t="str"><v>ECA</v></cell><cell r="E230"><v>392301484</v></cell><cell r="F230"><v>392050558</v></cell><cell r="G230"><v>391720978</v></cell><cell r="H230"><v>391882450</v></cell><cell r="I230"><v>392243981</v></cell><cell r="J230"><v>392658986</v></cell><cell r="K230"><v>393216869</v></cell><cell r="L230"><v>393919037</v></cell><cell r="M230"><v>394991819</v></cell><cell r="N230"><v>396743394</v></cell><cell r="O230"><v>398783138</v></cell><cell r="P230"><v>401012737</v></cell><cell r="Q230"><v>403265869</v></cell><cell r="R230"><v>405778196</v></cell><cell r="S230"><v>408278056</v></cell><cell r="T230"><v>410844329</v></cell><cell r="U230"><v>413361214</v></cell><cell r="V230"><v>415710935</v></cell><cell r="W230"><v>417797257</v></cell></row><row r="231"><cell r="D231" t="str"><v>TEC</v></cell><cell r="E231"><v>435028415</v></cell><cell r="F231"><v>434598276</v></cell><cell r="G231"><v>434253516</v></cell><cell r="H231"><v>434390419</v></cell><cell r="I231"><v>434730803</v></cell><cell r="J231"><v>435134576</v></cell><cell r="K231"><v>435669295</v></cell><cell r="L231"><v>436349814</v></cell><cell r="M231"><v>437427283</v></cell><cell r="N231"><v>439200178</v></cell><cell r="O231"><v>441121359</v></cell><cell r="P231"><v>443356614</v></cell><cell r="Q231"><v>445596591</v></cell><cell r="R231"><v>448074081</v></cell><cell r="S231"><v>450528180</v></cell><cell r="T231"><v>453034345</v></cell><cell r="U231"><v>455505650</v></cell><cell r="V231"><v>457810292</v></cell><cell r="W231"><v>459865205</v></cell></row><row r="232"><cell r="D232" t="str"><v>EUU</v></cell><cell r="E232"><v>488221138</v></cell><cell r="F232"><v>489015301</v></cell><cell r="G232"><v>490252423</v></cell><cell r="H232"><v>492063516</v></cell><cell r="I232"><v>494028141</v></cell><cell r="J232"><v>495983155</v></cell><cell r="K232"><v>497844869</v></cell><cell r="L232"><v>499790863</v></cell><cell r="M232"><v>501683669</v></cell><cell r="N232"><v>503194070</v></cell><cell r="O232"><v>504298777</v></cell><cell r="P232"><v>504005894</v></cell><cell r="Q232"><v>505096232</v></cell><cell r="R232"><v>506597697</v></cell><cell r="S232"><v>508193856</v></cell><cell r="T232"><v>509717579</v></cell><cell r="U232"><v>511218529</v></cell><cell r="V232"><v>512191098</v></cell><cell r="W232"><v>513213363</v></cell></row><row r="233"><cell r="D233" t="str"><v>FCS</v></cell><cell r="E233"><v>336293932</v></cell><cell r="F233"><v>344736362</v></cell><cell r="G233"><v>353568055</v></cell><cell r="H233"><v>362707108</v></cell><cell r="I233"><v>372022500</v></cell><cell r="J233"><v>381419066</v></cell><cell r="K233"><v>390889972</v></cell><cell r="L233"><v>400456806</v></cell><cell r="M233"><v>410146920</v></cell><cell r="N233"><v>419986678</v></cell><cell r="O233"><v>430002303</v></cell><cell r="P233"><v>440218679</v></cell><cell r="Q233"><v>450626774</v></cell><cell r="R233"><v>461192790</v></cell><cell r="S233"><v>471835322</v></cell><cell r="T233"><v>482530732</v></cell><cell r="U233"><v>493290951</v></cell><cell r="V233"><v>504119229</v></cell><cell r="W233"><v>515215936</v></cell></row><row r="234"><cell r="D234" t="str"><v>HPC</v></cell><cell r="E234"><v>471680794</v></cell><cell r="F234"><v>485112686</v></cell><cell r="G234"><v>499113575</v></cell><cell r="H234"><v>513601239</v></cell><cell r="I234"><v>528444632</v></cell><cell r="J234"><v>543555326</v></cell><cell r="K234"><v>558909236</v></cell><cell r="L234"><v>574560260</v></cell><cell r="M234"><v>590590368</v></cell><cell r="N234"><v>607115564</v></cell><cell r="O234"><v>624219326</v></cell><cell r="P234"><v>641921311</v></cell><cell r="Q234"><v>660193774</v></cell><cell r="R234"><v>679012664</v></cell><cell r="S234"><v>698336451</v></cell><cell r="T234"><v>718128416</v></cell><cell r="U234"><v>738387254</v></cell><cell r="V234"><v>759106221</v></cell><cell r="W234"><v>780234406</v></cell></row><row r="235"><cell r="D235" t="str"><v>HIC</v></cell><cell r="E235"><v>1077839576</v></cell><cell r="F235"><v>1084888957</v></cell><cell r="G235"><v>1092175508</v></cell><cell r="H235"><v>1099365177</v></cell><cell r="I235"><v>1106953027</v></cell><cell r="J235"><v>1114743713</v></cell><cell r="K235"><v>1123222521</v></cell><cell r="L235"><v>1132154767</v></cell><cell r="M235"><v>1141674064</v></cell><cell r="N235"><v>1150180708</v></cell><cell r="O235"><v>1157826206</v></cell><cell r="P235"><v>1163335501</v></cell><cell r="Q235"><v>1170223344</v></cell><cell r="R235"><v>1177175241</v></cell><cell r="S235"><v>1184323353</v></cell><cell r="T235"><v>1191326855</v></cell><cell r="U235"><v>1198350350</v></cell><cell r="V235"><v>1204429565</v></cell><cell r="W235"><v>1210312147</v></cell></row><row r="236"><cell r="D236" t="str"><v>IBD</v></cell><cell r="E236"><v>3981934121</v></cell><cell r="F236"><v>4027560123</v></cell><cell r="G236"><v>4072371012</v></cell><cell r="H236"><v>4116879950</v></cell><cell r="I236"><v>4161045550</v></cell><cell r="J236"><v>4205058601</v></cell><cell r="K236"><v>4248617747</v></cell><cell r="L236"><v>4291629776</v></cell><cell r="M236"><v>4334791952</v></cell><cell r="N236"><v>4378481189</v></cell><cell r="O236"><v>4421851199</v></cell><cell r="P236"><v>4465853343</v></cell><cell r="Q236"><v>4510296617</v></cell><cell r="R236"><v>4555067814</v></cell><cell r="S236"><v>4599654984</v></cell><cell r="T236"><v>4643767826</v></cell><cell r="U236"><v>4687686335</v></cell><cell r="V236"><v>4731120193</v></cell><cell r="W236"><v>4772284113</v></cell></row><row r="237"><cell r="D237" t="str"><v>IBT</v></cell><cell r="E237"><v>5066140135</v></cell><cell r="F237"><v>5138190545</v></cell><cell r="G237"><v>5209873584</v></cell><cell r="H237"><v>5281727972</v></cell><cell r="I237"><v>5353754291</v></cell><cell r="J237"><v>5426151241</v></cell><cell r="K237"><v>5498679869</v></cell><cell r="L237"><v>5571274179</v></cell><cell r="M237"><v>5644570358</v></cell><cell r="N237"><v>5718843756</v></cell><cell r="O237"><v>5793479782</v></cell><cell r="P237"><v>5869059895</v></cell><cell r="Q237"><v>5945148626</v></cell><cell r="R237"><v>6022137210</v></cell><cell r="S237"><v>6099662180</v></cell><cell r="T237"><v>6177552865</v></cell><cell r="U237"><v>6256138021</v></cell><cell r="V237"><v>6335039629</v></cell><cell r="W237"><v>6412522234</v></cell></row><row r="238"><cell r="D238" t="str"><v>IDB</v></cell><cell r="E238"><v>366210370</v></cell><cell r="F238"><v>374871731</v></cell><cell r="G238"><v>383578460</v></cell><cell r="H238"><v>392391532</v></cell><cell r="I238"><v>401420450</v></cell><cell r="J238"><v>410737369</v></cell><cell r="K238"><v>420376591</v></cell><cell r="L238"><v>430363365</v></cell><cell r="M238"><v>440671619</v></cell><cell r="N238"><v>451237921</v></cell><cell r="O238"><v>462331503</v></cell><cell r="P238"><v>473598444</v></cell><cell r="Q238"><v>484720757</v></cell><cell r="R238"><v>496066901</v></cell><cell r="S238"><v>507644354</v></cell><cell r="T238"><v>519429790</v></cell><cell r="U238"><v>531399044</v></cell><cell r="V238"><v>543525897</v></cell><cell r="W238"><v>555830605</v></cell></row><row r="239"><cell r="D239" t="str"><v>IDX</v></cell><cell r="E239"><v>717995644</v></cell><cell r="F239"><v>735758691</v></cell><cell r="G239"><v>753924112</v></cell><cell r="H239"><v>772456490</v></cell><cell r="I239"><v>791288291</v></cell><cell r="J239"><v>810355271</v></cell><cell r="K239"><v>829685531</v></cell><cell r="L239"><v>849281038</v></cell><cell r="M239"><v>869106787</v></cell><cell r="N239"><v>889124646</v></cell><cell r="O239"><v>909297080</v></cell><cell r="P239"><v>929608108</v></cell><cell r="Q239"><v>950131252</v></cell><cell r="R239"><v>971002495</v></cell><cell r="S239"><v>992362842</v></cell><cell r="T239"><v>1014355249</v></cell><cell r="U239"><v>1037052642</v></cell><cell r="V239"><v>1060393539</v></cell><cell r="W239"><v>1084407516</v></cell></row><row r="240"><cell r="D240" t="str"><v>IDA</v></cell><cell r="E240"><v>1084206014</v></cell><cell r="F240"><v>1110630422</v></cell><cell r="G240"><v>1137502572</v></cell><cell r="H240"><v>1164848022</v></cell><cell r="I240"><v>1192708741</v></cell><cell r="J240"><v>1221092640</v></cell><cell r="K240"><v>1250062122</v></cell><cell r="L240"><v>1279644403</v></cell><cell r="M240"><v>1309778406</v></cell><cell r="N240"><v>1340362567</v></cell><cell r="O240"><v>1371628583</v></cell><cell r="P240"><v>1403206552</v></cell><cell r="Q240"><v>1434852009</v></cell><cell r="R240"><v>1467069396</v></cell><cell r="S240"><v>1500007196</v></cell><cell r="T240"><v>1533785039</v></cell><cell r="U240"><v>1568451686</v></cell><cell r="V240"><v>1603919436</v></cell><cell r="W240"><v>1640238121</v></cell></row><row r="241"><cell r="D241" t="str"><v>LTE</v></cell><cell r="E241"><v>2045841423</v></cell><cell r="F241"><v>2060587322</v></cell><cell r="G241"><v>2074469505</v></cell><cell r="H241"><v>2088020747</v></cell><cell r="I241"><v>2101455067</v></cell><cell r="J241"><v>2115014282</v></cell><cell r="K241"><v>2128455973</v></cell><cell r="L241"><v>2141610789</v></cell><cell r="M241"><v>2154947270</v></cell><cell r="N241"><v>2168543985</v></cell><cell r="O241"><v>2181529363</v></cell><cell r="P241"><v>2194530619</v></cell><cell r="Q241"><v>2207632770</v></cell><cell r="R241"><v>2220999087</v></cell><cell r="S241"><v>2234568586</v></cell><cell r="T241"><v>2248128427</v></cell><cell r="U241"><v>2262158994</v></cell><cell r="V241"><v>2276319334</v></cell><cell r="W241"><v>2288665963</v></cell></row><row r="242"><cell r="D242" t="str"><v>LCN</v></cell><cell r="E242"><v>520964431</v></cell><cell r="F242"><v>528336554</v></cell><cell r="G242"><v>535570691</v></cell><cell r="H242"><v>542684680</v></cell><cell r="I242"><v>549705414</v></cell><cell r="J242"><v>556652026</v></cell><cell r="K242"><v>563521369</v></cell><cell r="L242"><v>570314774</v></cell><cell r="M242"><v>577050884</v></cell><cell r="N242"><v>583746102</v></cell><cell r="O242"><v>590303295</v></cell><cell r="P242"><v>596966199</v></cell><cell r="Q242"><v>603586217</v></cell><cell r="R242"><v>610151927</v></cell><cell r="S242"><v>616619613</v></cell><cell r="T242"><v>622986033</v></cell><cell r="U242"><v>629240066</v></cell><cell r="V242"><v>635372515</v></cell><cell r="W242"><v>641357515</v></cell></row><row r="243"><cell r="D243" t="str"><v>LAC</v></cell><cell r="E243"><v>493029013</v></cell><cell r="F243"><v>500140855</v></cell><cell r="G243"><v>507121489</v></cell><cell r="H243"><v>513985894</v></cell><cell r="I243"><v>520757766</v></cell><cell r="J243"><v>527455967</v></cell><cell r="K243"><v>534080194</v></cell><cell r="L243"><v>540628539</v></cell><cell r="M243"><v>547116062</v></cell><cell r="N243"><v>553561029</v></cell><cell r="O243"><v>559867514</v></cell><cell r="P243"><v>566309408</v></cell><cell r="Q243"><v>572713225</v></cell><cell r="R243"><v>579053861</v></cell><cell r="S243"><v>585296422</v></cell><cell r="T243"><v>591416820</v></cell><cell r="U243"><v>597399287</v></cell><cell r="V243"><v>603254104</v></cell><cell r="W243"><v>609013934</v></cell></row><row r="244"><cell r="D244" t="str"><v>TLA</v></cell><cell r="E244"><v>504982243</v></cell><cell r="F244"><v>512300865</v></cell><cell r="G244"><v>519482148</v></cell><cell r="H244"><v>526547684</v></cell><cell r="I244"><v>533529987</v></cell><cell r="J244"><v>540453950</v></cell><cell r="K244"><v>547323121</v></cell><cell r="L244"><v>554133291</v></cell><cell r="M244"><v>560891799</v></cell><cell r="N244"><v>567605672</v></cell><cell r="O244"><v>574171371</v></cell><cell r="P244"><v>580856609</v></cell><cell r="Q244"><v>587491182</v></cell><cell r="R244"><v>594063071</v></cell><cell r="S244"><v>600555906</v></cell><cell r="T244"><v>606956985</v></cell><cell r="U244"><v>613258172</v></cell><cell r="V244"><v>619460244</v></cell><cell r="W244"><v>625569713</v></cell></row><row r="245"><cell r="D245" t="str"><v>LDC</v></cell><cell r="E245"><v>657215864</v></cell><cell r="F245"><v>673903112</v></cell><cell r="G245"><v>691061397</v></cell><cell r="H245"><v>708587948</v></cell><cell r="I245"><v>726331177</v></cell><cell r="J245"><v>744190510</v></cell><cell r="K245"><v>762132501</v></cell><cell r="L245"><v>780219542</v></cell><cell r="M245"><v>798563392</v></cell><cell r="N245"><v>817322629</v></cell><cell r="O245"><v>836614860</v></cell><cell r="P245"><v>856472234</v></cell><cell r="Q245"><v>876869863</v></cell><cell r="R245"><v>897797478</v></cell><cell r="S245"><v>919226401</v></cell><cell r="T245"><v>941131317</v></cell><cell r="U245"><v>963511276</v></cell><cell r="V245"><v>986365080</v></cell><cell r="W245"><v>1009662578</v></cell></row><row r="246"><cell r="D246" t="str"><v>LMY</v></cell><cell r="E246"><v>5037268787</v></cell><cell r="F246"><v>5109571487</v></cell><cell r="G246"><v>5181350933</v></cell><cell r="H246"><v>5253312522</v></cell><cell r="I246"><v>5325421944</v></cell><cell r="J246"><v>5397859154</v></cell><cell r="K246"><v>5470400681</v></cell><cell r="L246"><v>5542975651</v></cell><cell r="M246"><v>5616213108</v></cell><cell r="N246"><v>5690410869</v></cell><cell r="O246"><v>5765121055</v></cell><cell r="P246"><v>5840675761</v></cell><cell r="Q246"><v>5916770281</v></cell><cell r="R246"><v>5993786433</v></cell><cell r="S246"><v>6071330528</v></cell><cell r="T246"><v>6149221337</v></cell><cell r="U246"><v>6227752871</v></cell><cell r="V246"><v>6306560891</v></cell><cell r="W246"><v>6383958209</v></cell></row><row r="247"><cell r="D247" t="str"><v>LIC</v></cell><cell r="E247"><v>438799433</v></cell><cell r="F247"><v>450962074</v></cell><cell r="G247"><v>463584766</v></cell><cell r="H247"><v>476645372</v></cell><cell r="I247"><v>490099969</v></cell><cell r="J247"><v>503907174</v></cell><cell r="K247"><v>518097437</v></cell><cell r="L247"><v>532663586</v></cell><cell r="M247"><v>547481280</v></cell><cell r="N247"><v>562386040</v></cell><cell r="O247"><v>577274011</v></cell><cell r="P247"><v>592092182</v></cell><cell r="Q247"><v>606913332</v></cell><cell r="R247"><v>621915808</v></cell><cell r="S247"><v>637350644</v></cell><cell r="T247"><v>653405207</v></cell><cell r="U247"><v>670117389</v></cell><cell r="V247"><v>687449530</v></cell><cell r="W247"><v>705417321</v></cell></row><row r="248"><cell r="D248" t="str"><v>LMC</v></cell><cell r="E248"><v>2281159205</v></cell><cell r="F248"><v>2321544987</v></cell><cell r="G248"><v>2361829370</v></cell><cell r="H248"><v>2402147090</v></cell><cell r="I248"><v>2442531361</v></cell><cell r="J248"><v>2483021672</v></cell><cell r="K248"><v>2523645459</v></cell><cell r="L248"><v>2564440295</v></cell><cell r="M248"><v>2605437640</v></cell><cell r="N248"><v>2646675754</v></cell><cell r="O248"><v>2688436551</v></cell><cell r="P248"><v>2730385840</v></cell><cell r="Q248"><v>2772231195</v></cell><cell r="R248"><v>2814221065</v></cell><cell r="S248"><v>2856124025</v></cell><cell r="T248"><v>2898058449</v></cell><cell r="U248"><v>2939830821</v></cell><cell r="V248"><v>2981420591</v></cell><cell r="W248"><v>3022905169</v></cell></row><row r="249"><cell r="D249" t="str"><v>MEA</v></cell><cell r="E249"><v>315326801</v></cell><cell r="F249"><v>321297208</v></cell><cell r="G249"><v>327362252</v></cell><cell r="H249"><v>333608779</v></cell><cell r="I249"><v>340143481</v></cell><cell r="J249"><v>347029874</v></cell><cell r="K249"><v>354302463</v></cell><cell r="L249"><v>361929136</v></cell><cell r="M249"><v>369823252</v></cell><cell r="N249"><v>377883993</v></cell><cell r="O249"><v>385917886</v></cell><cell r="P249"><v>393944527</v></cell><cell r="Q249"><v>401974219</v></cell><cell r="R249"><v>409977874</v></cell><cell r="S249"><v>417932242</v></cell><cell r="T249"><v>425821770</v></cell><cell r="U249"><v>433597626</v></cell><cell r="V249"><v>441255234</v></cell><cell r="W249"><v>448912859</v></cell></row><row r="250"><cell r="D250" t="str"><v>MNA</v></cell><cell r="E250"><v>279279634</v></cell><cell r="F250"><v>284249018</v></cell><cell r="G250"><v>289264324</v></cell><cell r="H250"><v>294343628</v></cell><cell r="I250"><v>299502774</v></cell><cell r="J250"><v>304755503</v></cell><cell r="K250"><v>310109412</v></cell><cell r="L250"><v>315573347</v></cell><cell r="M250"><v>321168767</v></cell><cell r="N250"><v>326900984</v></cell><cell r="O250"><v>332777824</v></cell><cell r="P250"><v>338814807</v></cell><cell r="Q250"><v>345004009</v></cell><cell r="R250"><v>351299193</v></cell><cell r="S250"><v>357637340</v></cell><cell r="T250"><v>363975550</v></cell><cell r="U250"><v>370276461</v></cell><cell r="V250"><v>376546755</v></cell><cell r="W250"><v>382896715</v></cell></row><row r="251"><cell r="D251" t="str"><v>TMN</v></cell><cell r="E251"><v>276357481</v></cell><cell r="F251"><v>281251234</v></cell><cell r="G251"><v>286188951</v></cell><cell r="H251"><v>291188659</v></cell><cell r="I251"><v>296266148</v></cell><cell r="J251"><v>301435107</v></cell><cell r="K251"><v>306703078</v></cell><cell r="L251"><v>312078851</v></cell><cell r="M251"><v>317576790</v></cell><cell r="N251"><v>323211885</v></cell><cell r="O251"><v>328991663</v></cell><cell r="P251"><v>334931821</v></cell><cell r="Q251"><v>341024011</v></cell><cell r="R251"><v>347222485</v></cell><cell r="S251"><v>353463942</v></cell><cell r="T251"><v>359705458</v></cell><cell r="U251"><v>365909373</v></cell><cell r="V251"><v>372091950</v></cell><cell r="W251"><v>378327628</v></cell></row><row r="252"><cell r="D252" t="str"><v>MIC</v></cell><cell r="E252"><v>4598469354</v></cell><cell r="F252"><v>4658609413</v></cell><cell r="G252"><v>4717766167</v></cell><cell r="H252"><v>4776667150</v></cell><cell r="I252"><v>4835321975</v></cell><cell r="J252"><v>4893951980</v></cell><cell r="K252"><v>4952303244</v></cell><cell r="L252"><v>5010312065</v></cell><cell r="M252"><v>5068731828</v></cell><cell r="N252"><v>5128024829</v></cell><cell r="O252"><v>5187847044</v></cell><cell r="P252"><v>5248583579</v></cell><cell r="Q252"><v>5309856949</v></cell><cell r="R252"><v>5371870625</v></cell><cell r="S252"><v>5433979884</v></cell><cell r="T252"><v>5495816130</v></cell><cell r="U252"><v>5557635482</v></cell><cell r="V252"><v>5619111361</v></cell><cell r="W252"><v>5678540888</v></cell></row><row r="253"><cell r="D253" t="str"><v>NAC</v></cell><cell r="E253"><v>312909974</v></cell><cell r="F253"><v>316052361</v></cell><cell r="G253"><v>319048184</v></cell><cell r="H253"><v>321815286</v></cell><cell r="I253"><v>324809693</v></cell><cell r="J253"><v>327824506</v></cell><cell r="K253"><v>331015609</v></cell><cell r="L253"><v>334185120</v></cell><cell r="M253"><v>337406357</v></cell><cell r="N253"><v>340466060</v></cell><cell r="O253"><v>343396098</v></cell><cell r="P253"><v>345983901</v></cell><cell r="Q253"><v>348653238</v></cell><cell r="R253"><v>351205682</v></cell><cell r="S253"><v>353888995</v></cell><cell r="T253"><v>356510820</v></cell><cell r="U253"><v>359245384</v></cell><cell r="V253"><v>361751263</v></cell><cell r="W253"><v>364290258</v></cell></row><row r="254"><cell r="D254" t="str"><v>INX</v></cell><cell r="E254" t="str"><v>..</v></cell><cell r="F254" t="str"><v>..</v></cell><cell r="G254" t="str"><v>..</v></cell><cell r="H254" t="str"><v>..</v></cell><cell r="I254" t="str"><v>..</v></cell><cell r="J254" t="str"><v>..</v></cell><cell r="K254" t="str"><v>..</v></cell><cell r="L254" t="str"><v>..</v></cell><cell r="M254" t="str"><v>..</v></cell><cell r="N254" t="str"><v>..</v></cell><cell r="O254" t="str"><v>..</v></cell><cell r="P254" t="str"><v>..</v></cell><cell r="Q254" t="str"><v>..</v></cell><cell r="R254" t="str"><v>..</v></cell><cell r="S254" t="str"><v>..</v></cell><cell r="T254" t="str"><v>..</v></cell><cell r="U254" t="str"><v>..</v></cell><cell r="V254" t="str"><v>..</v></cell><cell r="W254" t="str"><v>..</v></cell></row><row r="255"><cell r="D255" t="str"><v>OED</v></cell><cell r="E255"><v>1157244082</v></cell><cell r="F255"><v>1165497846</v></cell><cell r="G255"><v>1173879536</v></cell><cell r="H255"><v>1182206361</v></cell><cell r="I255"><v>1190571071</v></cell><cell r="J255"><v>1198888103</v></cell><cell r="K255"><v>1207587551</v></cell><cell r="L255"><v>1216472640</v></cell><cell r="M255"><v>1225804612</v></cell><cell r="N255"><v>1234364086</v></cell><cell r="O255"><v>1242309585</v></cell><cell r="P255"><v>1248424526</v></cell><cell r="Q255"><v>1256042703</v></cell><cell r="R255"><v>1263987635</v></cell><cell r="S255"><v>1272282569</v></cell><cell r="T255"><v>1280466626</v></cell><cell r="U255"><v>1288747101</v></cell><cell r="V255"><v>1296225760</v></cell><cell r="W255"><v>1303529456</v></cell></row><row r="256"><cell r="D256" t="str"><v>OSS</v></cell><cell r="E256"><v>20917092</v></cell><cell r="F256"><v>21276743</v></cell><cell r="G256"><v>21639132</v></cell><cell r="H256"><v>22018494</v></cell><cell r="I256"><v>22442101</v></cell><cell r="J256"><v>22929109</v></cell><cell r="K256"><v>23486218</v></cell><cell r="L256"><v>24104670</v></cell><cell r="M256"><v>24762406</v></cell><cell r="N256"><v>25417830</v></cell><cell r="O256"><v>26050942</v></cell><cell r="P256"><v>26647962</v></cell><cell r="Q256"><v>27227319</v></cell><cell r="R256"><v>27794595</v></cell><cell r="S256"><v>28364410</v></cell><cell r="T256"><v>28948869</v></cell><cell r="U256"><v>29542879</v></cell><cell r="V256"><v>30148800</v></cell><cell r="W256"><v>30758989</v></cell></row><row r="257"><cell r="D257" t="str"><v>PSS</v></cell><cell r="E257"><v>1962452</v></cell><cell r="F257"><v>1984496</v></cell><cell r="G257"><v>2006078</v></cell><cell r="H257"><v>2027846</v></cell><cell r="I257"><v>2050572</v></cell><cell r="J257"><v>2074778</v></cell><cell r="K257"><v>2100869</v></cell><cell r="L257"><v>2128664</v></cell><cell r="M257"><v>2157454</v></cell><cell r="N257"><v>2186314</v></cell><cell r="O257"><v>2214519</v></cell><cell r="P257"><v>2241798</v></cell><cell r="Q257"><v>2268708</v></cell><cell r="R257"><v>2296101</v></cell><cell r="S257"><v>2325136</v></cell><cell r="T257"><v>2355672</v></cell><cell r="U257"><v>2388307</v></cell><cell r="V257"><v>2422086</v></cell><cell r="W257"><v>2457367</v></cell></row><row r="258"><cell r="D258" t="str"><v>PST</v></cell><cell r="E258"><v>1020504252</v></cell><cell r="F258"><v>1025423265</v></cell><cell r="G258"><v>1030561714</v></cell><cell r="H258"><v>1035711709</v></cell><cell r="I258"><v>1041075142</v></cell><cell r="J258"><v>1046366673</v></cell><cell r="K258"><v>1052054803</v></cell><cell r="L258"><v>1057981926</v></cell><cell r="M258"><v>1064394167</v></cell><cell r="N258"><v>1069878383</v></cell><cell r="O258"><v>1074869481</v></cell><cell r="P258"><v>1077838624</v></cell><cell r="Q258"><v>1082370705</v></cell><cell r="R258"><v>1087128029</v></cell><cell r="S258"><v>1092096206</v></cell><cell r="T258"><v>1097025299</v></cell><cell r="U258"><v>1101992071</v></cell><cell r="V258"><v>1106035186</v></cell><cell r="W258"><v>1109997273</v></cell></row><row r="259"><cell r="D259" t="str"><v>PRE</v></cell><cell r="E259"><v>550660001</v></cell><cell r="F259"><v>566366102</v></cell><cell r="G259"><v>582828705</v></cell><cell r="H259"><v>599938109</v></cell><cell r="I259"><v>617518671</v></cell><cell r="J259"><v>635451653</v></cell><cell r="K259"><v>653695022</v></cell><cell r="L259"><v>672318833</v></cell><cell r="M259"><v>691447610</v></cell><cell r="N259"><v>711257522</v></cell><cell r="O259"><v>731868772</v></cell><cell r="P259"><v>753326798</v></cell><cell r="Q259"><v>775573001</v></cell><cell r="R259"><v>798495530</v></cell><cell r="S259"><v>821931240</v></cell><cell r="T259"><v>845759344</v></cell><cell r="U259"><v>869943914</v></cell><cell r="V259"><v>894512725</v></cell><cell r="W259"><v>919485393</v></cell></row><row r="260"><cell r="D260" t="str"><v>SST</v></cell><cell r="E260"><v>29393029</v></cell><cell r="F260"><v>29820335</v></cell><cell r="G260"><v>30250175</v></cell><cell r="H260"><v>30697311</v></cell><cell r="I260"><v>31189626</v></cell><cell r="J260"><v>31746604</v></cell><cell r="K260"><v>32375210</v></cell><cell r="L260"><v>33066727</v></cell><cell r="M260"><v>33798838</v></cell><cell r="N260"><v>34529596</v></cell><cell r="O260"><v>35238667</v></cell><cell r="P260"><v>35912147</v></cell><cell r="Q260"><v>36568692</v></cell><cell r="R260"><v>37214028</v></cell><cell r="S260"><v>37862981</v></cell><cell r="T260"><v>38526753</v></cell><cell r="U260"><v>39200572</v></cell><cell r="V260"><v>39885876</v></cell><cell r="W260"><v>40575321</v></cell></row><row r="261"><cell r="D261" t="str"><v>SAS</v></cell><cell r="E261"><v>1390946064</v></cell><cell r="F261"><v>1416822959</v></cell><cell r="G261"><v>1442644058</v></cell><cell r="H261"><v>1468324422</v></cell><cell r="I261"><v>1493757846</v></cell><cell r="J261"><v>1518861552</v></cell><cell r="K261"><v>1543610696</v></cell><cell r="L261"><v>1568003159</v></cell><cell r="M261"><v>1592010819</v></cell><cell r="N261"><v>1615610198</v></cell><cell r="O261"><v>1638792934</v></cell><cell r="P261"><v>1661534412</v></cell><cell r="Q261"><v>1683747130</v></cell><cell r="R261"><v>1705772050</v></cell><cell r="S261"><v>1727640967</v></cell><cell r="T261"><v>1749417068</v></cell><cell r="U261"><v>1771167194</v></cell><cell r="V261"><v>1792835608</v></cell><cell r="W261"><v>1814388744</v></cell></row><row r="262"><cell r="D262" t="str"><v>TSA</v></cell><cell r="E262"><v>1390946064</v></cell><cell r="F262"><v>1416822959</v></cell><cell r="G262"><v>1442644058</v></cell><cell r="H262"><v>1468324422</v></cell><cell r="I262"><v>1493757846</v></cell><cell r="J262"><v>1518861552</v></cell><cell r="K262"><v>1543610696</v></cell><cell r="L262"><v>1568003159</v></cell><cell r="M262"><v>1592010819</v></cell><cell r="N262"><v>1615610198</v></cell><cell r="O262"><v>1638792934</v></cell><cell r="P262"><v>1661534412</v></cell><cell r="Q262"><v>1683747130</v></cell><cell r="R262"><v>1705772050</v></cell><cell r="S262"><v>1727640967</v></cell><cell r="T262"><v>1749417068</v></cell><cell r="U262"><v>1771167194</v></cell><cell r="V262"><v>1792835608</v></cell><cell r="W262"><v>1814388744</v></cell></row><row r="263"><cell r="D263" t="str"><v>SSF</v></cell><cell r="E263"><v>665327581</v></cell><cell r="F263"><v>682956070</v></cell><cell r="G263"><v>701066167</v></cell><cell r="H263"><v>719716209</v></cell><cell r="I263"><v>738983255</v></cell><cell r="J263"><v>758924681</v></cell><cell r="K263"><v>779566820</v></cell><cell r="L263"><v>800908534</v></cell><cell r="M263"><v>822945457</v></cell><cell r="N263"><v>845655214</v></cell><cell r="O263"><v>869025106</v></cell><cell r="P263"><v>893046172</v></cell><cell r="Q263"><v>917726973</v></cell><cell r="R263"><v>943041070</v></cell><cell r="S263"><v>968959787</v></cell><cell r="T263"><v>995458478</v></cell><cell r="U263"><v>1022526541</v></cell><cell r="V263"><v>1050153672</v></cell><cell r="W263"><v>1078306520</v></cell></row><row r="264"><cell r="D264" t="str"><v>SSA</v></cell><cell r="E264"><v>665246450</v></cell><cell r="F264"><v>682874868</v></cell><cell r="G264"><v>700982444</v></cell><cell r="H264"><v>719633428</v></cell><cell r="I264"><v>738900780</v></cell><cell r="J264"><v>758841823</v></cell><cell r="K264"><v>779482220</v></cell><cell r="L264"><v>800823501</v></cell><cell r="M264"><v>822858501</v></cell><cell r="N264"><v>845567916</v></cell><cell r="O264"><v>868935336</v></cell><cell r="P264"><v>892958731</v></cell><cell r="Q264"><v>917638670</v></cell><cell r="R264"><v>942951121</v></cell><cell r="S264"><v>968868428</v></cell><cell r="T264"><v>995365059</v></cell><cell r="U264"><v>1022431864</v></cell><cell r="V264"><v>1050057829</v></cell><cell r="W264"><v>1078209758</v></cell></row><row r="265"><cell r="D265" t="str"><v>TSS</v></cell><cell r="E265"><v>665327581</v></cell><cell r="F265"><v>682956070</v></cell><cell r="G265"><v>701066167</v></cell><cell r="H265"><v>719716209</v></cell><cell r="I265"><v>738983255</v></cell><cell r="J265"><v>758924681</v></cell><cell r="K265"><v>779566820</v></cell><cell r="L265"><v>800908534</v></cell><cell r="M265"><v>822945457</v></cell><cell r="N265"><v>845655214</v></cell><cell r="O265"><v>869025106</v></cell><cell r="P265"><v>893046172</v></cell><cell r="Q265"><v>917726973</v></cell><cell r="R265"><v>943041070</v></cell><cell r="S265"><v>968959787</v></cell><cell r="T265"><v>995458478</v></cell><cell r="U265"><v>1022526541</v></cell><cell r="V265"><v>1050153672</v></cell><cell r="W265"><v>1078306520</v></cell></row><row r="266"><cell r="D266" t="str"><v>UMC</v></cell><cell r="E266"><v>2317310149</v></cell><cell r="F266"><v>2337064426</v></cell><cell r="G266"><v>2355936797</v></cell><cell r="H266"><v>2374520060</v></cell><cell r="I266"><v>2392790614</v></cell><cell r="J266"><v>2410930308</v></cell><cell r="K266"><v>2428657785</v></cell><cell r="L266"><v>2445871770</v></cell><cell r="M266"><v>2463294188</v></cell><cell r="N266"><v>2481349075</v></cell><cell r="O266"><v>2499410493</v></cell><cell r="P266"><v>2518197739</v></cell><cell r="Q266"><v>2537625754</v></cell><cell r="R266"><v>2557649560</v></cell><cell r="S266"><v>2577855859</v></cell><cell r="T266"><v>2597757681</v></cell><cell r="U266"><v>2617804661</v></cell><cell r="V266"><v>2637690770</v></cell><cell r="W266"><v>2655635719</v></cell></row><row r="267"><cell r="D267" t="str"><v>WLD</v></cell><cell r="E267"><v>6115108363</v></cell><cell r="F267"><v>6194460444</v></cell><cell r="G267"><v>6273526441</v></cell><cell r="H267"><v>6352677699</v></cell><cell r="I267"><v>6432374971</v></cell><cell r="J267"><v>6512602867</v></cell><cell r="K267"><v>6593623202</v></cell><cell r="L267"><v>6675130418</v></cell><cell r="M267"><v>6757887172</v></cell><cell r="N267"><v>6840591577</v></cell><cell r="O267"><v>6922947261</v></cell><cell r="P267"><v>7004011262</v></cell><cell r="Q267"><v>7086993625</v></cell><cell r="R267"><v>7170961674</v></cell><cell r="S267"><v>7255653881</v></cell><cell r="T267"><v>7340548192</v></cell><cell r="U267"><v>7426103221</v></cell><cell r="V267"><v>7510990456</v></cell><cell r="W267"><v>7594270356</v></cell></row></sheetData><sheetData sheetId="2"><row r="1"><cell r="A1" t="str"><v>AF</v></cell><cell r="B1" t="str"><v>Developing Country</v></cell></row><row r="2"><cell r="A2" t="str"><v>AL</v></cell><cell r="B2" t="str"><v>Developing Country</v></cell></row><row r="3"><cell r="A3" t="str"><v>DZ</v></cell><cell r="B3" t="str"><v>Developing Country</v></cell></row><row r="4"><cell r="A4" t="str"><v>AO</v></cell><cell r="B4" t="str"><v>Developing Country</v></cell></row><row r="5"><cell r="A5" t="str"><v>AG</v></cell><cell r="B5" t="str"><v>Developing Country</v></cell></row><row r="6"><cell r="A6" t="str"><v>AR</v></cell><cell r="B6" t="str"><v>Developing Country</v></cell></row><row r="7"><cell r="A7" t="str"><v>AM</v></cell><cell r="B7" t="str"><v>Developing Country</v></cell></row><row r="8"><cell r="A8" t="str"><v>AZ</v></cell><cell r="B8" t="str"><v>Developing Country</v></cell></row><row r="9"><cell r="A9" t="str"><v>BD</v></cell><cell r="B9" t="str"><v>Developing Country</v></cell></row><row r="10"><cell r="A10" t="str"><v>BY</v></cell><cell r="B10" t="str"><v>Developing Country</v></cell></row><row r="11"><cell r="A11" t="str"><v>BZ</v></cell><cell r="B11" t="str"><v>Developing Country</v></cell></row><row r="12"><cell r="A12" t="str"><v>BJ</v></cell><cell r="B12" t="str"><v>Developing Country</v></cell></row><row r="13"><cell r="A13" t="str"><v>BT</v></cell><cell r="B13" t="str"><v>Developing Country</v></cell></row><row r="14"><cell r="A14" t="str"><v>BO</v></cell><cell r="B14" t="str"><v>Developing Country</v></cell></row><row r="15"><cell r="A15" t="str"><v>BA</v></cell><cell r="B15" t="str"><v>Developing Country</v></cell></row><row r="16"><cell r="A16" t="str"><v>BW</v></cell><cell r="B16" t="str"><v>Developing Country</v></cell></row><row r="17"><cell r="A17" t="str"><v>BR</v></cell><cell r="B17" t="str"><v>Developing Country</v></cell></row><row r="18"><cell r="A18" t="str"><v>BF</v></cell><cell r="B18" t="str"><v>Developing Country</v></cell></row><row r="19"><cell r="A19" t="str"><v>BI</v></cell><cell r="B19" t="str"><v>Developing Country</v></cell></row><row r="20"><cell r="A20" t="str"><v>KH</v></cell><cell r="B20" t="str"><v>Developing Country</v></cell></row><row r="21"><cell r="A21" t="str"><v>CM</v></cell><cell r="B21" t="str"><v>Developing Country</v></cell></row><row r="22"><cell r="A22" t="str"><v>CV</v></cell><cell r="B22" t="str"><v>Developing Country</v></cell></row><row r="23"><cell r="A23" t="str"><v>CF</v></cell><cell r="B23" t="str"><v>Developing Country</v></cell></row><row r="24"><cell r="A24" t="str"><v>TD</v></cell><cell r="B24" t="str"><v>Developing Country</v></cell></row><row r="25"><cell r="A25" t="str"><v>CL</v></cell><cell r="B25" t="str"><v>Developing Country</v></cell></row><row r="26"><cell r="A26" t="str"><v>CN</v></cell><cell r="B26" t="str"><v>Developing Country</v></cell></row><row r="27"><cell r="A27" t="str"><v>CO</v></cell><cell r="B27" t="str"><v>Developing Country</v></cell></row><row r="28"><cell r="A28" t="str"><v>KM</v></cell><cell r="B28" t="str"><v>Developing Country</v></cell></row><row r="29"><cell r="A29" t="str"><v>CD</v></cell><cell r="B29" t="str"><v>Developing Country</v></cell></row><row r="30"><cell r="A30" t="str"><v>CG</v></cell><cell r="B30" t="str"><v>Developing Country</v></cell></row><row r="31"><cell r="A31" t="str"><v>CK</v></cell><cell r="B31" t="str"><v>Developing Country</v></cell></row><row r="32"><cell r="A32" t="str"><v>CR</v></cell><cell r="B32" t="str"><v>Developing Country</v></cell></row><row r="33"><cell r="A33" t="str"><v>CI</v></cell><cell r="B33" t="str"><v>Developing Country</v></cell></row><row r="34"><cell r="A34" t="str"><v>CU</v></cell><cell r="B34" t="str"><v>Developing Country</v></cell></row><row r="35"><cell r="A35" t="str"><v>DJ</v></cell><cell r="B35" t="str"><v>Developing Country</v></cell></row><row r="36"><cell r="A36" t="str"><v>DM</v></cell><cell r="B36" t="str"><v>Developing Country</v></cell></row><row r="37"><cell r="A37" t="str"><v>DO</v></cell><cell r="B37" t="str"><v>Developing Country</v></cell></row><row r="38"><cell r="A38" t="str"><v>EC</v></cell><cell r="B38" t="str"><v>Developing Country</v></cell></row><row r="39"><cell r="A39" t="str"><v>EG</v></cell><cell r="B39" t="str"><v>Developing Country</v></cell></row><row r="40"><cell r="A40" t="str"><v>SV</v></cell><cell r="B40" t="str"><v>Developing Country</v></cell></row><row r="41"><cell r="A41" t="str"><v>GQ</v></cell><cell r="B41" t="str"><v>Developing Country</v></cell></row><row r="42"><cell r="A42" t="str"><v>ER</v></cell><cell r="B42" t="str"><v>Developing Country</v></cell></row><row r="43"><cell r="A43" t="str"><v>ET</v></cell><cell r="B43" t="str"><v>Developing Country</v></cell></row><row r="44"><cell r="A44" t="str"><v>FJ</v></cell><cell r="B44" t="str"><v>Developing Country</v></cell></row><row r="45"><cell r="A45" t="str"><v>GA</v></cell><cell r="B45" t="str"><v>Developing Country</v></cell></row><row r="46"><cell r="A46" t="str"><v>GM</v></cell><cell r="B46" t="str"><v>Developing Country</v></cell></row><row r="47"><cell r="A47" t="str"><v>GE</v></cell><cell r="B47" t="str"><v>Developing Country</v></cell></row><row r="48"><cell r="A48" t="str"><v>GH</v></cell><cell r="B48" t="str"><v>Developing Country</v></cell></row><row r="49"><cell r="A49" t="str"><v>GD</v></cell><cell r="B49" t="str"><v>Developing Country</v></cell></row><row r="50"><cell r="A50" t="str"><v>GT</v></cell><cell r="B50" t="str"><v>Developing Country</v></cell></row><row r="51"><cell r="A51" t="str"><v>GN</v></cell><cell r="B51" t="str"><v>Developing Country</v></cell></row><row r="52"><cell r="A52" t="str"><v>GW</v></cell><cell r="B52" t="str"><v>Developing Country</v></cell></row><row r="53"><cell r="A53" t="str"><v>GY</v></cell><cell r="B53" t="str"><v>Developing Country</v></cell></row><row r="54"><cell r="A54" t="str"><v>HT</v></cell><cell r="B54" t="str"><v>Developing Country</v></cell></row><row r="55"><cell r="A55" t="str"><v>HN</v></cell><cell r="B55" t="str"><v>Developing Country</v></cell></row><row r="56"><cell r="A56" t="str"><v>IN</v></cell><cell r="B56" t="str"><v>Developing Country</v></cell></row><row r="57"><cell r="A57" t="str"><v>ID</v></cell><cell r="B57" t="str"><v>Developing Country</v></cell></row><row r="58"><cell r="A58" t="str"><v>IR</v></cell><cell r="B58" t="str"><v>Developing Country</v></cell></row><row r="59"><cell r="A59" t="str"><v>IQ</v></cell><cell r="B59" t="str"><v>Developing Country</v></cell></row><row r="60"><cell r="A60" t="str"><v>JM</v></cell><cell r="B60" t="str"><v>Developing Country</v></cell></row><row r="61"><cell r="A61" t="str"><v>JO</v></cell><cell r="B61" t="str"><v>Developing Country</v></cell></row><row r="62"><cell r="A62" t="str"><v>KZ</v></cell><cell r="B62" t="str"><v>Developing Country</v></cell></row><row r="63"><cell r="A63" t="str"><v>KE</v></cell><cell r="B63" t="str"><v>Developing Country</v></cell></row><row r="64"><cell r="A64" t="str"><v>KI</v></cell><cell r="B64" t="str"><v>Developing Country</v></cell></row><row r="65"><cell r="A65" t="str"><v>KP</v></cell><cell r="B65" t="str"><v>Developing Country</v></cell></row><row r="66"><cell r="A66" t="str"><v>XK</v></cell><cell r="B66" t="str"><v>Developing Country</v></cell></row><row r="67"><cell r="A67" t="str"><v>KG</v></cell><cell r="B67" t="str"><v>Developing Country</v></cell></row><row r="68"><cell r="A68" t="str"><v>LA</v></cell><cell r="B68" t="str"><v>Developing Country</v></cell></row><row r="69"><cell r="A69" t="str"><v>LB</v></cell><cell r="B69" t="str"><v>Developing Country</v></cell></row><row r="70"><cell r="A70" t="str"><v>LS</v></cell><cell r="B70" t="str"><v>Developing Country</v></cell></row><row r="71"><cell r="A71" t="str"><v>LR</v></cell><cell r="B71" t="str"><v>Developing Country</v></cell></row><row r="72"><cell r="A72" t="str"><v>LY</v></cell><cell r="B72" t="str"><v>Developing Country</v></cell></row><row r="73"><cell r="A73" t="str"><v>MK</v></cell><cell r="B73" t="str"><v>Developing Country</v></cell></row><row r="74"><cell r="A74" t="str"><v>MG</v></cell><cell r="B74" t="str"><v>Developing Country</v></cell></row><row r="75"><cell r="A75" t="str"><v>MW</v></cell><cell r="B75" t="str"><v>Developing Country</v></cell></row><row r="76"><cell r="A76" t="str"><v>MY</v></cell><cell r="B76" t="str"><v>Developing Country</v></cell></row><row r="77"><cell r="A77" t="str"><v>MV</v></cell><cell r="B77" t="str"><v>Developing Country</v></cell></row><row r="78"><cell r="A78" t="str"><v>ML</v></cell><cell r="B78" t="str"><v>Developing Country</v></cell></row><row r="79"><cell r="A79" t="str"><v>MH</v></cell><cell r="B79" t="str"><v>Developing Country</v></cell></row><row r="80"><cell r="A80" t="str"><v>MR</v></cell><cell r="B80" t="str"><v>Developing Country</v></cell></row><row r="81"><cell r="A81" t="str"><v>MU</v></cell><cell r="B81" t="str"><v>Developing Country</v></cell></row><row r="82"><cell r="A82" t="str"><v>MX</v></cell><cell r="B82" t="str"><v>Developing Country</v></cell></row><row r="83"><cell r="A83" t="str"><v>FM</v></cell><cell r="B83" t="str"><v>Developing Country</v></cell></row><row r="84"><cell r="A84" t="str"><v>MD</v></cell><cell r="B84" t="str"><v>Developing Country</v></cell></row><row r="85"><cell r="A85" t="str"><v>MN</v></cell><cell r="B85" t="str"><v>Developing Country</v></cell></row><row r="86"><cell r="A86" t="str"><v>ME</v></cell><cell r="B86" t="str"><v>Developing Country</v></cell></row><row r="87"><cell r="A87" t="str"><v>MS</v></cell><cell r="B87" t="str"><v>Developing Country</v></cell></row><row r="88"><cell r="A88" t="str"><v>MA</v></cell><cell r="B88" t="str"><v>Developing Country</v></cell></row><row r="89"><cell r="A89" t="str"><v>MZ</v></cell><cell r="B89" t="str"><v>Developing Country</v></cell></row><row r="90"><cell r="A90" t="str"><v>MM</v></cell><cell r="B90" t="str"><v>Developing Country</v></cell></row><row r="91"><cell r="A91" t="str"><v>NA</v></cell><cell r="B91" t="str"><v>Developing Country</v></cell></row><row r="92"><cell r="A92" t="str"><v>NR</v></cell><cell r="B92" t="str"><v>Developing Country</v></cell></row><row r="93"><cell r="A93" t="str"><v>NP</v></cell><cell r="B93" t="str"><v>Developing Country</v></cell></row><row r="94"><cell r="A94" t="str"><v>NI</v></cell><cell r="B94" t="str"><v>Developing Country</v></cell></row><row r="95"><cell r="A95" t="str"><v>NE</v></cell><cell r="B95" t="str"><v>Developing Country</v></cell></row><row r="96"><cell r="A96" t="str"><v>NG</v></cell><cell r="B96" t="str"><v>Developing Country</v></cell></row><row r="97"><cell r="A97" t="str"><v>NU</v></cell><cell r="B97" t="str"><v>Developing Country</v></cell></row><row r="98"><cell r="A98" t="str"><v>PK</v></cell><cell r="B98" t="str"><v>Developing Country</v></cell></row><row r="99"><cell r="A99" t="str"><v>PW</v></cell><cell r="B99" t="str"><v>Developing Country</v></cell></row><row r="100"><cell r="A100" t="str"><v>PA</v></cell><cell r="B100" t="str"><v>Developing Country</v></cell></row><row r="101"><cell r="A101" t="str"><v>PG</v></cell><cell r="B101" t="str"><v>Developing Country</v></cell></row><row r="102"><cell r="A102" t="str"><v>PY</v></cell><cell r="B102" t="str"><v>Developing Country</v></cell></row><row r="103"><cell r="A103" t="str"><v>PE</v></cell><cell r="B103" t="str"><v>Developing Country</v></cell></row><row r="104"><cell r="A104" t="str"><v>PH</v></cell><cell r="B104" t="str"><v>Developing Country</v></cell></row><row r="105"><cell r="A105" t="str"><v>RW</v></cell><cell r="B105" t="str"><v>Developing Country</v></cell></row><row r="106"><cell r="A106" t="str"><v>WS</v></cell><cell r="B106" t="str"><v>Developing Country</v></cell></row><row r="107"><cell r="A107" t="str"><v>ST</v></cell><cell r="B107" t="str"><v>Developing Country</v></cell></row><row r="108"><cell r="A108" t="str"><v>SN</v></cell><cell r="B108" t="str"><v>Developing Country</v></cell></row><row r="109"><cell r="A109" t="str"><v>RS</v></cell><cell r="B109" t="str"><v>Developing Country</v></cell></row><row r="110"><cell r="A110" t="str"><v>SC</v></cell><cell r="B110" t="str"><v>Developing Country</v></cell></row><row r="111"><cell r="A111" t="str"><v>SL</v></cell><cell r="B111" t="str"><v>Developing Country</v></cell></row><row r="112"><cell r="A112" t="str"><v>SB</v></cell><cell r="B112" t="str"><v>Developing Country</v></cell></row><row r="113"><cell r="A113" t="str"><v>SO</v></cell><cell r="B113" t="str"><v>Developing Country</v></cell></row><row r="114"><cell r="A114" t="str"><v>ZA</v></cell><cell r="B114" t="str"><v>Developing Country</v></cell></row><row r="115"><cell r="A115" t="str"><v>SS</v></cell><cell r="B115" t="str"><v>Developing Country</v></cell></row><row r="116"><cell r="A116" t="str"><v>LK</v></cell><cell r="B116" t="str"><v>Developing Country</v></cell></row><row r="117"><cell r="A117" t="str"><v>SH</v></cell><cell r="B117" t="str"><v>Developing Country</v></cell></row><row r="118"><cell r="A118" t="str"><v>LC</v></cell><cell r="B118" t="str"><v>Developing Country</v></cell></row><row r="119"><cell r="A119" t="str"><v>VC</v></cell><cell r="B119" t="str"><v>Developing Country</v></cell></row><row r="120"><cell r="A120" t="str"><v>SD</v></cell><cell r="B120" t="str"><v>Developing Country</v></cell></row><row r="121"><cell r="A121" t="str"><v>SR</v></cell><cell r="B121" t="str"><v>Developing Country</v></cell></row><row r="122"><cell r="A122" t="str"><v>SZ</v></cell><cell r="B122" t="str"><v>Developing Country</v></cell></row><row r="123"><cell r="A123" t="str"><v>SY</v></cell><cell r="B123" t="str"><v>Developing Country</v></cell></row><row r="124"><cell r="A124" t="str"><v>TJ</v></cell><cell r="B124" t="str"><v>Developing Country</v></cell></row><row r="125"><cell r="A125" t="str"><v>TZ</v></cell><cell r="B125" t="str"><v>Developing Country</v></cell></row><row r="126"><cell r="A126" t="str"><v>TH</v></cell><cell r="B126" t="str"><v>Developing Country</v></cell></row><row r="127"><cell r="A127" t="str"><v>TL</v></cell><cell r="B127" t="str"><v>Developing Country</v></cell></row><row r="128"><cell r="A128" t="str"><v>TG</v></cell><cell r="B128" t="str"><v>Developing Country</v></cell></row><row r="129"><cell r="A129" t="str"><v>TK</v></cell><cell r="B129" t="str"><v>Developing Country</v></cell></row><row r="130"><cell r="A130" t="str"><v>TO</v></cell><cell r="B130" t="str"><v>Developing Country</v></cell></row><row r="131"><cell r="A131" t="str"><v>TN</v></cell><cell r="B131" t="str"><v>Developing Country</v></cell></row><row r="132"><cell r="A132" t="str"><v>TR</v></cell><cell r="B132" t="str"><v>Developing Country</v></cell></row><row r="133"><cell r="A133" t="str"><v>TM</v></cell><cell r="B133" t="str"><v>Developing Country</v></cell></row><row r="134"><cell r="A134" t="str"><v>TV</v></cell><cell r="B134" t="str"><v>Developing Country</v></cell></row><row r="135"><cell r="A135" t="str"><v>UG</v></cell><cell r="B135" t="str"><v>Developing Country</v></cell></row><row r="136"><cell r="A136" t="str"><v>UA</v></cell><cell r="B136" t="str"><v>Developing Country</v></cell></row><row r="137"><cell r="A137" t="str"><v>UY</v></cell><cell r="B137" t="str"><v>Developing Country</v></cell></row><row r="138"><cell r="A138" t="str"><v>UZ</v></cell><cell r="B138" t="str"><v>Developing Country</v></cell></row><row r="139"><cell r="A139" t="str"><v>VU</v></cell><cell r="B139" t="str"><v>Developing Country</v></cell></row><row r="140"><cell r="A140" t="str"><v>VE</v></cell><cell r="B140" t="str"><v>Developing Country</v></cell></row><row r="141"><cell r="A141" t="str"><v>VN</v></cell><cell r="B141" t="str"><v>Developing Country</v></cell></row><row r="142"><cell r="A142" t="str"><v>WF</v></cell><cell r="B142" t="str"><v>Developing Country</v></cell></row><row r="143"><cell r="A143" t="str"><v>PS</v></cell><cell r="B143" t="str"><v>Developing Country</v></cell></row><row r="144"><cell r="A144" t="str"><v>YE</v></cell><cell r="B144" t="str"><v>Developing Country</v></cell></row><row r="145"><cell r="A145" t="str"><v>ZM</v></cell><cell r="B145" t="str"><v>Developing Country</v></cell></row><row r="146"><cell r="A146" t="str"><v>ZW</v></cell><cell r="B146" t="str"><v>Developing Country</v></cell></row></sheetData><sheetData sheetId="3"></sheetData><sheetData sheetId="4"><row r="7"><cell r="D7" t="str"><v>AFG</v></cell></row><row r="7"><cell r="F7" t="str"><v>South Asia</v></cell><cell r="G7" t="str"><v>Low income</v></cell><cell r="H7" t="str"><v>LIC</v></cell></row><row r="8"><cell r="D8" t="str"><v>ALB</v></cell></row><row r="8"><cell r="F8" t="str"><v>Europe & Central Asia</v></cell><cell r="G8" t="str"><v>Upper middle income</v></cell><cell r="H8" t="str"><v>UMIC</v></cell></row><row r="9"><cell r="D9" t="str"><v>DZA</v></cell></row><row r="9"><cell r="F9" t="str"><v>Middle East & North Africa</v></cell><cell r="G9" t="str"><v>Upper middle income</v></cell><cell r="H9" t="str"><v>UMIC</v></cell></row><row r="10"><cell r="D10" t="str"><v>ASM</v></cell></row><row r="10"><cell r="F10" t="str"><v>East Asia & Pacific</v></cell><cell r="G10" t="str"><v>Upper middle income</v></cell><cell r="H10" t="str"><v>UMIC</v></cell></row><row r="11"><cell r="D11" t="str"><v>AND</v></cell></row><row r="11"><cell r="F11" t="str"><v>Europe & Central Asia</v></cell><cell r="G11" t="str"><v>High income</v></cell><cell r="H11" t="str"><v>HIC</v></cell></row><row r="12"><cell r="D12" t="str"><v>AGO</v></cell></row><row r="12"><cell r="F12" t="str"><v>Sub-Saharan Africa</v></cell><cell r="G12" t="str"><v>Lower middle income</v></cell><cell r="H12" t="str"><v>LMIC</v></cell></row><row r="13"><cell r="D13" t="str"><v>ATG</v></cell></row><row r="13"><cell r="F13" t="str"><v>Latin America & Caribbean</v></cell><cell r="G13" t="str"><v>High income</v></cell><cell r="H13" t="str"><v>HIC</v></cell></row><row r="14"><cell r="D14" t="str"><v>ARG</v></cell></row><row r="14"><cell r="F14" t="str"><v>Latin America & Caribbean</v></cell><cell r="G14" t="str"><v>Upper middle income</v></cell><cell r="H14" t="str"><v>UMIC</v></cell></row><row r="15"><cell r="D15" t="str"><v>ARM</v></cell></row><row r="15"><cell r="F15" t="str"><v>Europe & Central Asia</v></cell><cell r="G15" t="str"><v>Upper middle income</v></cell><cell r="H15" t="str"><v>UMIC</v></cell></row><row r="16"><cell r="D16" t="str"><v>ABW</v></cell></row><row r="16"><cell r="F16" t="str"><v>Latin America & Caribbean</v></cell><cell r="G16" t="str"><v>High income</v></cell><cell r="H16" t="str"><v>HIC</v></cell></row><row r="17"><cell r="D17" t="str"><v>AUS</v></cell></row><row r="17"><cell r="F17" t="str"><v>East Asia & Pacific</v></cell><cell r="G17" t="str"><v>High income</v></cell><cell r="H17" t="str"><v>HIC</v></cell></row><row r="18"><cell r="D18" t="str"><v>AUT</v></cell></row><row r="18"><cell r="F18" t="str"><v>Europe & Central Asia</v></cell><cell r="G18" t="str"><v>High income</v></cell><cell r="H18" t="str"><v>HIC</v></cell></row><row r="19"><cell r="D19" t="str"><v>AZE</v></cell></row><row r="19"><cell r="F19" t="str"><v>Europe & Central Asia</v></cell><cell r="G19" t="str"><v>Upper middle income</v></cell><cell r="H19" t="str"><v>UMIC</v></cell></row><row r="20"><cell r="D20" t="str"><v>BHS</v></cell></row><row r="20"><cell r="F20" t="str"><v>Latin America & Caribbean</v></cell><cell r="G20" t="str"><v>High income</v></cell><cell r="H20" t="str"><v>HIC</v></cell></row><row r="21"><cell r="D21" t="str"><v>BHR</v></cell></row><row r="21"><cell r="F21" t="str"><v>Middle East & North Africa</v></cell><cell r="G21" t="str"><v>High income</v></cell><cell r="H21" t="str"><v>HIC</v></cell></row><row r="22"><cell r="D22" t="str"><v>BGD</v></cell></row><row r="22"><cell r="F22" t="str"><v>South Asia</v></cell><cell r="G22" t="str"><v>Lower middle income</v></cell><cell r="H22" t="str"><v>LMIC</v></cell></row><row r="23"><cell r="D23" t="str"><v>BRB</v></cell></row><row r="23"><cell r="F23" t="str"><v>Latin America & Caribbean</v></cell><cell r="G23" t="str"><v>High income</v></cell><cell r="H23" t="str"><v>HIC</v></cell></row><row r="24"><cell r="D24" t="str"><v>BLR</v></cell></row><row r="24"><cell r="F24" t="str"><v>Europe & Central Asia</v></cell><cell r="G24" t="str"><v>Upper middle income</v></cell><cell r="H24" t="str"><v>UMIC</v></cell></row><row r="25"><cell r="D25" t="str"><v>BEL</v></cell></row><row r="25"><cell r="F25" t="str"><v>Europe & Central Asia</v></cell><cell r="G25" t="str"><v>High income</v></cell><cell r="H25" t="str"><v>HIC</v></cell></row><row r="26"><cell r="D26" t="str"><v>BLZ</v></cell></row><row r="26"><cell r="F26" t="str"><v>Latin America & Caribbean</v></cell><cell r="G26" t="str"><v>Upper middle income</v></cell><cell r="H26" t="str"><v>UMIC</v></cell></row><row r="27"><cell r="D27" t="str"><v>BEN</v></cell></row><row r="27"><cell r="F27" t="str"><v>Sub-Saharan Africa</v></cell><cell r="G27" t="str"><v>Low income</v></cell><cell r="H27" t="str"><v>LIC</v></cell></row><row r="28"><cell r="D28" t="str"><v>BMU</v></cell></row><row r="28"><cell r="F28" t="str"><v>North America</v></cell><cell r="G28" t="str"><v>High income</v></cell><cell r="H28" t="str"><v>HIC</v></cell></row><row r="29"><cell r="D29" t="str"><v>BTN</v></cell></row><row r="29"><cell r="F29" t="str"><v>South Asia</v></cell><cell r="G29" t="str"><v>Lower middle income</v></cell><cell r="H29" t="str"><v>LMIC</v></cell></row><row r="30"><cell r="D30" t="str"><v>BOL</v></cell></row><row r="30"><cell r="F30" t="str"><v>Latin America & Caribbean</v></cell><cell r="G30" t="str"><v>Lower middle income</v></cell><cell r="H30" t="str"><v>LMIC</v></cell></row><row r="31"><cell r="D31" t="str"><v>BIH</v></cell></row><row r="31"><cell r="F31" t="str"><v>Europe & Central Asia</v></cell><cell r="G31" t="str"><v>Upper middle income</v></cell><cell r="H31" t="str"><v>UMIC</v></cell></row><row r="32"><cell r="D32" t="str"><v>BWA</v></cell></row><row r="32"><cell r="F32" t="str"><v>Sub-Saharan Africa</v></cell><cell r="G32" t="str"><v>Upper middle income</v></cell><cell r="H32" t="str"><v>UMIC</v></cell></row><row r="33"><cell r="D33" t="str"><v>BRA</v></cell></row><row r="33"><cell r="F33" t="str"><v>Latin America & Caribbean</v></cell><cell r="G33" t="str"><v>Upper middle income</v></cell><cell r="H33" t="str"><v>UMIC</v></cell></row><row r="34"><cell r="D34" t="str"><v>VGB</v></cell></row><row r="34"><cell r="F34" t="str"><v>Latin America & Caribbean</v></cell><cell r="G34" t="str"><v>High income</v></cell><cell r="H34" t="str"><v>HIC</v></cell></row><row r="35"><cell r="D35" t="str"><v>BRN</v></cell></row><row r="35"><cell r="F35" t="str"><v>East Asia & Pacific</v></cell><cell r="G35" t="str"><v>High income</v></cell><cell r="H35" t="str"><v>HIC</v></cell></row><row r="36"><cell r="D36" t="str"><v>BGR</v></cell></row><row r="36"><cell r="F36" t="str"><v>Europe & Central Asia</v></cell><cell r="G36" t="str"><v>Upper middle income</v></cell><cell r="H36" t="str"><v>UMIC</v></cell></row><row r="37"><cell r="D37" t="str"><v>BFA</v></cell></row><row r="37"><cell r="F37" t="str"><v>Sub-Saharan Africa</v></cell><cell r="G37" t="str"><v>Low income</v></cell><cell r="H37" t="str"><v>LIC</v></cell></row><row r="38"><cell r="D38" t="str"><v>BDI</v></cell></row><row r="38"><cell r="F38" t="str"><v>Sub-Saharan Africa</v></cell><cell r="G38" t="str"><v>Low income</v></cell><cell r="H38" t="str"><v>LIC</v></cell></row><row r="39"><cell r="D39" t="str"><v>CPV</v></cell></row><row r="39"><cell r="F39" t="str"><v>Sub-Saharan Africa</v></cell><cell r="G39" t="str"><v>Lower middle income</v></cell><cell r="H39" t="str"><v>LMIC</v></cell></row><row r="40"><cell r="D40" t="str"><v>KHM</v></cell></row><row r="40"><cell r="F40" t="str"><v>East Asia & Pacific</v></cell><cell r="G40" t="str"><v>Lower middle income</v></cell><cell r="H40" t="str"><v>LMIC</v></cell></row><row r="41"><cell r="D41" t="str"><v>CMR</v></cell></row><row r="41"><cell r="F41" t="str"><v>Sub-Saharan Africa</v></cell><cell r="G41" t="str"><v>Lower middle income</v></cell><cell r="H41" t="str"><v>LMIC</v></cell></row><row r="42"><cell r="D42" t="str"><v>CAN</v></cell></row><row r="42"><cell r="F42" t="str"><v>North America</v></cell><cell r="G42" t="str"><v>High income</v></cell><cell r="H42" t="str"><v>HIC</v></cell></row><row r="43"><cell r="D43" t="str"><v>CYM</v></cell></row><row r="43"><cell r="F43" t="str"><v>Latin America & Caribbean</v></cell><cell r="G43" t="str"><v>High income</v></cell><cell r="H43" t="str"><v>HIC</v></cell></row><row r="44"><cell r="D44" t="str"><v>CAF</v></cell></row><row r="44"><cell r="F44" t="str"><v>Sub-Saharan Africa</v></cell><cell r="G44" t="str"><v>Low income</v></cell><cell r="H44" t="str"><v>LIC</v></cell></row><row r="45"><cell r="D45" t="str"><v>TCD</v></cell></row><row r="45"><cell r="F45" t="str"><v>Sub-Saharan Africa</v></cell><cell r="G45" t="str"><v>Low income</v></cell><cell r="H45" t="str"><v>LIC</v></cell></row><row r="46"><cell r="D46" t="str"><v>CHI</v></cell></row><row r="46"><cell r="F46" t="str"><v>Europe & Central Asia</v></cell><cell r="G46" t="str"><v>High income</v></cell><cell r="H46" t="str"><v>HIC</v></cell></row><row r="47"><cell r="D47" t="str"><v>CHL</v></cell></row><row r="47"><cell r="F47" t="str"><v>Latin America & Caribbean</v></cell><cell r="G47" t="str"><v>High income</v></cell><cell r="H47" t="str"><v>HIC</v></cell></row><row r="48"><cell r="D48" t="str"><v>CHN</v></cell></row><row r="48"><cell r="F48" t="str"><v>East Asia & Pacific</v></cell><cell r="G48" t="str"><v>Upper middle income</v></cell><cell r="H48" t="str"><v>UMIC</v></cell></row><row r="49"><cell r="D49" t="str"><v>COL</v></cell></row><row r="49"><cell r="F49" t="str"><v>Latin America & Caribbean</v></cell><cell r="G49" t="str"><v>Upper middle income</v></cell><cell r="H49" t="str"><v>UMIC</v></cell></row><row r="50"><cell r="D50" t="str"><v>COM</v></cell></row><row r="50"><cell r="F50" t="str"><v>Sub-Saharan Africa</v></cell><cell r="G50" t="str"><v>Lower middle income</v></cell><cell r="H50" t="str"><v>LMIC</v></cell></row><row r="51"><cell r="D51" t="str"><v>COD</v></cell></row><row r="51"><cell r="F51" t="str"><v>Sub-Saharan Africa</v></cell><cell r="G51" t="str"><v>Low income</v></cell><cell r="H51" t="str"><v>LIC</v></cell></row><row r="52"><cell r="D52" t="str"><v>COG</v></cell></row><row r="52"><cell r="F52" t="str"><v>Sub-Saharan Africa</v></cell><cell r="G52" t="str"><v>Lower middle income</v></cell><cell r="H52" t="str"><v>LMIC</v></cell></row><row r="53"><cell r="D53" t="str"><v>CRI</v></cell></row><row r="53"><cell r="F53" t="str"><v>Latin America & Caribbean</v></cell><cell r="G53" t="str"><v>Upper middle income</v></cell><cell r="H53" t="str"><v>UMIC</v></cell></row><row r="54"><cell r="D54" t="str"><v>CIV</v></cell></row><row r="54"><cell r="F54" t="str"><v>Sub-Saharan Africa</v></cell><cell r="G54" t="str"><v>Lower middle income</v></cell><cell r="H54" t="str"><v>LMIC</v></cell></row><row r="55"><cell r="D55" t="str"><v>HRV</v></cell></row><row r="55"><cell r="F55" t="str"><v>Europe & Central Asia</v></cell><cell r="G55" t="str"><v>High income</v></cell><cell r="H55" t="str"><v>HIC</v></cell></row><row r="56"><cell r="D56" t="str"><v>CUB</v></cell></row><row r="56"><cell r="F56" t="str"><v>Latin America & Caribbean</v></cell><cell r="G56" t="str"><v>Upper middle income</v></cell><cell r="H56" t="str"><v>UMIC</v></cell></row><row r="57"><cell r="D57" t="str"><v>CUW</v></cell></row><row r="57"><cell r="F57" t="str"><v>Latin America & Caribbean</v></cell><cell r="G57" t="str"><v>High income</v></cell><cell r="H57" t="str"><v>HIC</v></cell></row><row r="58"><cell r="D58" t="str"><v>CYP</v></cell></row><row r="58"><cell r="F58" t="str"><v>Europe & Central Asia</v></cell><cell r="G58" t="str"><v>High income</v></cell><cell r="H58" t="str"><v>HIC</v></cell></row><row r="59"><cell r="D59" t="str"><v>CZE</v></cell></row><row r="59"><cell r="F59" t="str"><v>Europe & Central Asia</v></cell><cell r="G59" t="str"><v>High income</v></cell><cell r="H59" t="str"><v>HIC</v></cell></row><row r="60"><cell r="D60" t="str"><v>DNK</v></cell></row><row r="60"><cell r="F60" t="str"><v>Europe & Central Asia</v></cell><cell r="G60" t="str"><v>High income</v></cell><cell r="H60" t="str"><v>HIC</v></cell></row><row r="61"><cell r="D61" t="str"><v>DJI</v></cell></row><row r="61"><cell r="F61" t="str"><v>Middle East & North Africa</v></cell><cell r="G61" t="str"><v>Lower middle income</v></cell><cell r="H61" t="str"><v>LMIC</v></cell></row><row r="62"><cell r="D62" t="str"><v>DMA</v></cell></row><row r="62"><cell r="F62" t="str"><v>Latin America & Caribbean</v></cell><cell r="G62" t="str"><v>Upper middle income</v></cell><cell r="H62" t="str"><v>UMIC</v></cell></row><row r="63"><cell r="D63" t="str"><v>DOM</v></cell></row><row r="63"><cell r="F63" t="str"><v>Latin America & Caribbean</v></cell><cell r="G63" t="str"><v>Upper middle income</v></cell><cell r="H63" t="str"><v>UMIC</v></cell></row><row r="64"><cell r="D64" t="str"><v>ECU</v></cell></row><row r="64"><cell r="F64" t="str"><v>Latin America & Caribbean</v></cell><cell r="G64" t="str"><v>Upper middle income</v></cell><cell r="H64" t="str"><v>UMIC</v></cell></row><row r="65"><cell r="D65" t="str"><v>EGY</v></cell></row><row r="65"><cell r="F65" t="str"><v>Middle East & North Africa</v></cell><cell r="G65" t="str"><v>Lower middle income</v></cell><cell r="H65" t="str"><v>LMIC</v></cell></row><row r="66"><cell r="D66" t="str"><v>SLV</v></cell></row><row r="66"><cell r="F66" t="str"><v>Latin America & Caribbean</v></cell><cell r="G66" t="str"><v>Lower middle income</v></cell><cell r="H66" t="str"><v>LMIC</v></cell></row><row r="67"><cell r="D67" t="str"><v>GNQ</v></cell></row><row r="67"><cell r="F67" t="str"><v>Sub-Saharan Africa</v></cell><cell r="G67" t="str"><v>Upper middle income</v></cell><cell r="H67" t="str"><v>UMIC</v></cell></row><row r="68"><cell r="D68" t="str"><v>ERI</v></cell></row><row r="68"><cell r="F68" t="str"><v>Sub-Saharan Africa</v></cell><cell r="G68" t="str"><v>Low income</v></cell><cell r="H68" t="str"><v>LIC</v></cell></row><row r="69"><cell r="D69" t="str"><v>EST</v></cell></row><row r="69"><cell r="F69" t="str"><v>Europe & Central Asia</v></cell><cell r="G69" t="str"><v>High income</v></cell><cell r="H69" t="str"><v>HIC</v></cell></row><row r="70"><cell r="D70" t="str"><v>SWZ</v></cell></row><row r="70"><cell r="F70" t="str"><v>Sub-Saharan Africa</v></cell><cell r="G70" t="str"><v>Lower middle income</v></cell><cell r="H70" t="str"><v>LMIC</v></cell></row><row r="71"><cell r="D71" t="str"><v>ETH</v></cell></row><row r="71"><cell r="F71" t="str"><v>Sub-Saharan Africa</v></cell><cell r="G71" t="str"><v>Low income</v></cell><cell r="H71" t="str"><v>LIC</v></cell></row><row r="72"><cell r="D72" t="str"><v>FRO</v></cell></row><row r="72"><cell r="F72" t="str"><v>Europe & Central Asia</v></cell><cell r="G72" t="str"><v>High income</v></cell><cell r="H72" t="str"><v>HIC</v></cell></row><row r="73"><cell r="D73" t="str"><v>FJI</v></cell></row><row r="73"><cell r="F73" t="str"><v>East Asia & Pacific</v></cell><cell r="G73" t="str"><v>Upper middle income</v></cell><cell r="H73" t="str"><v>UMIC</v></cell></row><row r="74"><cell r="D74" t="str"><v>FIN</v></cell></row><row r="74"><cell r="F74" t="str"><v>Europe & Central Asia</v></cell><cell r="G74" t="str"><v>High income</v></cell><cell r="H74" t="str"><v>HIC</v></cell></row><row r="75"><cell r="D75" t="str"><v>FRA</v></cell></row><row r="75"><cell r="F75" t="str"><v>Europe & Central Asia</v></cell><cell r="G75" t="str"><v>High income</v></cell><cell r="H75" t="str"><v>HIC</v></cell></row><row r="76"><cell r="D76" t="str"><v>PYF</v></cell></row><row r="76"><cell r="F76" t="str"><v>East Asia & Pacific</v></cell><cell r="G76" t="str"><v>High income</v></cell><cell r="H76" t="str"><v>HIC</v></cell></row><row r="77"><cell r="D77" t="str"><v>GAB</v></cell></row><row r="77"><cell r="F77" t="str"><v>Sub-Saharan Africa</v></cell><cell r="G77" t="str"><v>Upper middle income</v></cell><cell r="H77" t="str"><v>UMIC</v></cell></row><row r="78"><cell r="D78" t="str"><v>GMB</v></cell></row><row r="78"><cell r="F78" t="str"><v>Sub-Saharan Africa</v></cell><cell r="G78" t="str"><v>Low income</v></cell><cell r="H78" t="str"><v>LIC</v></cell></row><row r="79"><cell r="D79" t="str"><v>GEO</v></cell></row><row r="79"><cell r="F79" t="str"><v>Europe & Central Asia</v></cell><cell r="G79" t="str"><v>Upper middle income</v></cell><cell r="H79" t="str"><v>UMIC</v></cell></row><row r="80"><cell r="D80" t="str"><v>DEU</v></cell></row><row r="80"><cell r="F80" t="str"><v>Europe & Central Asia</v></cell><cell r="G80" t="str"><v>High income</v></cell><cell r="H80" t="str"><v>HIC</v></cell></row><row r="81"><cell r="D81" t="str"><v>GHA</v></cell></row><row r="81"><cell r="F81" t="str"><v>Sub-Saharan Africa</v></cell><cell r="G81" t="str"><v>Lower middle income</v></cell><cell r="H81" t="str"><v>LMIC</v></cell></row><row r="82"><cell r="D82" t="str"><v>GIB</v></cell></row><row r="82"><cell r="F82" t="str"><v>Europe & Central Asia</v></cell><cell r="G82" t="str"><v>High income</v></cell><cell r="H82" t="str"><v>HIC</v></cell></row><row r="83"><cell r="D83" t="str"><v>GRC</v></cell></row><row r="83"><cell r="F83" t="str"><v>Europe & Central Asia</v></cell><cell r="G83" t="str"><v>High income</v></cell><cell r="H83" t="str"><v>HIC</v></cell></row><row r="84"><cell r="D84" t="str"><v>GRL</v></cell></row><row r="84"><cell r="F84" t="str"><v>Europe & Central Asia</v></cell><cell r="G84" t="str"><v>High income</v></cell><cell r="H84" t="str"><v>HIC</v></cell></row><row r="85"><cell r="D85" t="str"><v>GRD</v></cell></row><row r="85"><cell r="F85" t="str"><v>Latin America & Caribbean</v></cell><cell r="G85" t="str"><v>Upper middle income</v></cell><cell r="H85" t="str"><v>UMIC</v></cell></row><row r="86"><cell r="D86" t="str"><v>GUM</v></cell></row><row r="86"><cell r="F86" t="str"><v>East Asia & Pacific</v></cell><cell r="G86" t="str"><v>High income</v></cell><cell r="H86" t="str"><v>HIC</v></cell></row><row r="87"><cell r="D87" t="str"><v>GTM</v></cell></row><row r="87"><cell r="F87" t="str"><v>Latin America & Caribbean</v></cell><cell r="G87" t="str"><v>Upper middle income</v></cell><cell r="H87" t="str"><v>UMIC</v></cell></row><row r="88"><cell r="D88" t="str"><v>GIN</v></cell></row><row r="88"><cell r="F88" t="str"><v>Sub-Saharan Africa</v></cell><cell r="G88" t="str"><v>Low income</v></cell><cell r="H88" t="str"><v>LIC</v></cell></row><row r="89"><cell r="D89" t="str"><v>GNB</v></cell></row><row r="89"><cell r="F89" t="str"><v>Sub-Saharan Africa</v></cell><cell r="G89" t="str"><v>Low income</v></cell><cell r="H89" t="str"><v>LIC</v></cell></row><row r="90"><cell r="D90" t="str"><v>GUY</v></cell></row><row r="90"><cell r="F90" t="str"><v>Latin America & Caribbean</v></cell><cell r="G90" t="str"><v>Upper middle income</v></cell><cell r="H90" t="str"><v>UMIC</v></cell></row><row r="91"><cell r="D91" t="str"><v>HTI</v></cell></row><row r="91"><cell r="F91" t="str"><v>Latin America & Caribbean</v></cell><cell r="G91" t="str"><v>Low income</v></cell><cell r="H91" t="str"><v>LIC</v></cell></row><row r="92"><cell r="D92" t="str"><v>HND</v></cell></row><row r="92"><cell r="F92" t="str"><v>Latin America & Caribbean</v></cell><cell r="G92" t="str"><v>Lower middle income</v></cell><cell r="H92" t="str"><v>LMIC</v></cell></row><row r="93"><cell r="D93" t="str"><v>HKG</v></cell></row><row r="93"><cell r="F93" t="str"><v>East Asia & Pacific</v></cell><cell r="G93" t="str"><v>High income</v></cell><cell r="H93" t="str"><v>HIC</v></cell></row><row r="94"><cell r="D94" t="str"><v>HUN</v></cell></row><row r="94"><cell r="F94" t="str"><v>Europe & Central Asia</v></cell><cell r="G94" t="str"><v>High income</v></cell><cell r="H94" t="str"><v>HIC</v></cell></row><row r="95"><cell r="D95" t="str"><v>ISL</v></cell></row><row r="95"><cell r="F95" t="str"><v>Europe & Central Asia</v></cell><cell r="G95" t="str"><v>High income</v></cell><cell r="H95" t="str"><v>HIC</v></cell></row><row r="96"><cell r="D96" t="str"><v>IND</v></cell></row><row r="96"><cell r="F96" t="str"><v>South Asia</v></cell><cell r="G96" t="str"><v>Lower middle income</v></cell><cell r="H96" t="str"><v>LMIC</v></cell></row><row r="97"><cell r="D97" t="str"><v>IDN</v></cell></row><row r="97"><cell r="F97" t="str"><v>East Asia & Pacific</v></cell><cell r="G97" t="str"><v>Lower middle income</v></cell><cell r="H97" t="str"><v>LMIC</v></cell></row><row r="98"><cell r="D98" t="str"><v>IRN</v></cell></row><row r="98"><cell r="F98" t="str"><v>Middle East & North Africa</v></cell><cell r="G98" t="str"><v>Upper middle income</v></cell><cell r="H98" t="str"><v>UMIC</v></cell></row><row r="99"><cell r="D99" t="str"><v>IRQ</v></cell></row><row r="99"><cell r="F99" t="str"><v>Middle East & North Africa</v></cell><cell r="G99" t="str"><v>Upper middle income</v></cell><cell r="H99" t="str"><v>UMIC</v></cell></row><row r="100"><cell r="D100" t="str"><v>IRL</v></cell></row><row r="100"><cell r="F100" t="str"><v>Europe & Central Asia</v></cell><cell r="G100" t="str"><v>High income</v></cell><cell r="H100" t="str"><v>HIC</v></cell></row><row r="101"><cell r="D101" t="str"><v>IMN</v></cell></row><row r="101"><cell r="F101" t="str"><v>Europe & Central Asia</v></cell><cell r="G101" t="str"><v>High income</v></cell><cell r="H101" t="str"><v>HIC</v></cell></row><row r="102"><cell r="D102" t="str"><v>ISR</v></cell></row><row r="102"><cell r="F102" t="str"><v>Middle East & North Africa</v></cell><cell r="G102" t="str"><v>High income</v></cell><cell r="H102" t="str"><v>HIC</v></cell></row><row r="103"><cell r="D103" t="str"><v>ITA</v></cell></row><row r="103"><cell r="F103" t="str"><v>Europe & Central Asia</v></cell><cell r="G103" t="str"><v>High income</v></cell><cell r="H103" t="str"><v>HIC</v></cell></row><row r="104"><cell r="D104" t="str"><v>JAM</v></cell></row><row r="104"><cell r="F104" t="str"><v>Latin America & Caribbean</v></cell><cell r="G104" t="str"><v>Upper middle income</v></cell><cell r="H104" t="str"><v>UMIC</v></cell></row><row r="105"><cell r="D105" t="str"><v>JPN</v></cell></row><row r="105"><cell r="F105" t="str"><v>East Asia & Pacific</v></cell><cell r="G105" t="str"><v>High income</v></cell><cell r="H105" t="str"><v>HIC</v></cell></row><row r="106"><cell r="D106" t="str"><v>JOR</v></cell></row><row r="106"><cell r="F106" t="str"><v>Middle East & North Africa</v></cell><cell r="G106" t="str"><v>Upper middle income</v></cell><cell r="H106" t="str"><v>UMIC</v></cell></row><row r="107"><cell r="D107" t="str"><v>KAZ</v></cell></row><row r="107"><cell r="F107" t="str"><v>Europe & Central Asia</v></cell><cell r="G107" t="str"><v>Upper middle income</v></cell><cell r="H107" t="str"><v>UMIC</v></cell></row><row r="108"><cell r="D108" t="str"><v>KEN</v></cell></row><row r="108"><cell r="F108" t="str"><v>Sub-Saharan Africa</v></cell><cell r="G108" t="str"><v>Lower middle income</v></cell><cell r="H108" t="str"><v>LMIC</v></cell></row><row r="109"><cell r="D109" t="str"><v>KIR</v></cell></row><row r="109"><cell r="F109" t="str"><v>East Asia & Pacific</v></cell><cell r="G109" t="str"><v>Lower middle income</v></cell><cell r="H109" t="str"><v>LMIC</v></cell></row><row r="110"><cell r="D110" t="str"><v>PRK</v></cell></row><row r="110"><cell r="F110" t="str"><v>East Asia & Pacific</v></cell><cell r="G110" t="str"><v>Low income</v></cell><cell r="H110" t="str"><v>LIC</v></cell></row><row r="111"><cell r="D111" t="str"><v>KOR</v></cell></row><row r="111"><cell r="F111" t="str"><v>East Asia & Pacific</v></cell><cell r="G111" t="str"><v>High income</v></cell><cell r="H111" t="str"><v>HIC</v></cell></row><row r="112"><cell r="D112" t="str"><v>XKX</v></cell></row><row r="112"><cell r="F112" t="str"><v>Europe & Central Asia</v></cell><cell r="G112" t="str"><v>Upper middle income</v></cell><cell r="H112" t="str"><v>UMIC</v></cell></row><row r="113"><cell r="D113" t="str"><v>KWT</v></cell></row><row r="113"><cell r="F113" t="str"><v>Middle East & North Africa</v></cell><cell r="G113" t="str"><v>High income</v></cell><cell r="H113" t="str"><v>HIC</v></cell></row><row r="114"><cell r="D114" t="str"><v>KGZ</v></cell></row><row r="114"><cell r="F114" t="str"><v>Europe & Central Asia</v></cell><cell r="G114" t="str"><v>Lower middle income</v></cell><cell r="H114" t="str"><v>LMIC</v></cell></row><row r="115"><cell r="D115" t="str"><v>LAO</v></cell></row><row r="115"><cell r="F115" t="str"><v>East Asia & Pacific</v></cell><cell r="G115" t="str"><v>Lower middle income</v></cell><cell r="H115" t="str"><v>LMIC</v></cell></row><row r="116"><cell r="D116" t="str"><v>LVA</v></cell></row><row r="116"><cell r="F116" t="str"><v>Europe & Central Asia</v></cell><cell r="G116" t="str"><v>High income</v></cell><cell r="H116" t="str"><v>HIC</v></cell></row><row r="117"><cell r="D117" t="str"><v>LBN</v></cell></row><row r="117"><cell r="F117" t="str"><v>Middle East & North Africa</v></cell><cell r="G117" t="str"><v>Upper middle income</v></cell><cell r="H117" t="str"><v>UMIC</v></cell></row><row r="118"><cell r="D118" t="str"><v>LSO</v></cell></row><row r="118"><cell r="F118" t="str"><v>Sub-Saharan Africa</v></cell><cell r="G118" t="str"><v>Lower middle income</v></cell><cell r="H118" t="str"><v>LMIC</v></cell></row><row r="119"><cell r="D119" t="str"><v>LBR</v></cell></row><row r="119"><cell r="F119" t="str"><v>Sub-Saharan Africa</v></cell><cell r="G119" t="str"><v>Low income</v></cell><cell r="H119" t="str"><v>LIC</v></cell></row><row r="120"><cell r="D120" t="str"><v>LBY</v></cell></row><row r="120"><cell r="F120" t="str"><v>Middle East & North Africa</v></cell><cell r="G120" t="str"><v>Upper middle income</v></cell><cell r="H120" t="str"><v>UMIC</v></cell></row><row r="121"><cell r="D121" t="str"><v>LIE</v></cell></row><row r="121"><cell r="F121" t="str"><v>Europe & Central Asia</v></cell><cell r="G121" t="str"><v>High income</v></cell><cell r="H121" t="str"><v>HIC</v></cell></row><row r="122"><cell r="D122" t="str"><v>LTU</v></cell></row><row r="122"><cell r="F122" t="str"><v>Europe & Central Asia</v></cell><cell r="G122" t="str"><v>High income</v></cell><cell r="H122" t="str"><v>HIC</v></cell></row><row r="123"><cell r="D123" t="str"><v>LUX</v></cell></row><row r="123"><cell r="F123" t="str"><v>Europe & Central Asia</v></cell><cell r="G123" t="str"><v>High income</v></cell><cell r="H123" t="str"><v>HIC</v></cell></row><row r="124"><cell r="D124" t="str"><v>MAC</v></cell></row><row r="124"><cell r="F124" t="str"><v>East Asia & Pacific</v></cell><cell r="G124" t="str"><v>High income</v></cell><cell r="H124" t="str"><v>HIC</v></cell></row><row r="125"><cell r="D125" t="str"><v>MDG</v></cell></row><row r="125"><cell r="F125" t="str"><v>Sub-Saharan Africa</v></cell><cell r="G125" t="str"><v>Low income</v></cell><cell r="H125" t="str"><v>LIC</v></cell></row><row r="126"><cell r="D126" t="str"><v>MWI</v></cell></row><row r="126"><cell r="F126" t="str"><v>Sub-Saharan Africa</v></cell><cell r="G126" t="str"><v>Low income</v></cell><cell r="H126" t="str"><v>LIC</v></cell></row><row r="127"><cell r="D127" t="str"><v>MYS</v></cell></row><row r="127"><cell r="F127" t="str"><v>East Asia & Pacific</v></cell><cell r="G127" t="str"><v>Upper middle income</v></cell><cell r="H127" t="str"><v>UMIC</v></cell></row><row r="128"><cell r="D128" t="str"><v>MDV</v></cell></row><row r="128"><cell r="F128" t="str"><v>South Asia</v></cell><cell r="G128" t="str"><v>Upper middle income</v></cell><cell r="H128" t="str"><v>UMIC</v></cell></row><row r="129"><cell r="D129" t="str"><v>MLI</v></cell></row><row r="129"><cell r="F129" t="str"><v>Sub-Saharan Africa</v></cell><cell r="G129" t="str"><v>Low income</v></cell><cell r="H129" t="str"><v>LIC</v></cell></row><row r="130"><cell r="D130" t="str"><v>MLT</v></cell></row><row r="130"><cell r="F130" t="str"><v>Middle East & North Africa</v></cell><cell r="G130" t="str"><v>High income</v></cell><cell r="H130" t="str"><v>HIC</v></cell></row><row r="131"><cell r="D131" t="str"><v>MHL</v></cell></row><row r="131"><cell r="F131" t="str"><v>East Asia & Pacific</v></cell><cell r="G131" t="str"><v>Upper middle income</v></cell><cell r="H131" t="str"><v>UMIC</v></cell></row><row r="132"><cell r="D132" t="str"><v>MRT</v></cell></row><row r="132"><cell r="F132" t="str"><v>Sub-Saharan Africa</v></cell><cell r="G132" t="str"><v>Lower middle income</v></cell><cell r="H132" t="str"><v>LMIC</v></cell></row><row r="133"><cell r="D133" t="str"><v>MUS</v></cell></row><row r="133"><cell r="F133" t="str"><v>Sub-Saharan Africa</v></cell><cell r="G133" t="str"><v>Upper middle income</v></cell><cell r="H133" t="str"><v>UMIC</v></cell></row><row r="134"><cell r="D134" t="str"><v>MEX</v></cell></row><row r="134"><cell r="F134" t="str"><v>Latin America & Caribbean</v></cell><cell r="G134" t="str"><v>Upper middle income</v></cell><cell r="H134" t="str"><v>UMIC</v></cell></row><row r="135"><cell r="D135" t="str"><v>FSM</v></cell></row><row r="135"><cell r="F135" t="str"><v>East Asia & Pacific</v></cell><cell r="G135" t="str"><v>Lower middle income</v></cell><cell r="H135" t="str"><v>LMIC</v></cell></row><row r="136"><cell r="D136" t="str"><v>MDA</v></cell></row><row r="136"><cell r="F136" t="str"><v>Europe & Central Asia</v></cell><cell r="G136" t="str"><v>Lower middle income</v></cell><cell r="H136" t="str"><v>LMIC</v></cell></row><row r="137"><cell r="D137" t="str"><v>MCO</v></cell></row><row r="137"><cell r="F137" t="str"><v>Europe & Central Asia</v></cell><cell r="G137" t="str"><v>High income</v></cell><cell r="H137" t="str"><v>HIC</v></cell></row><row r="138"><cell r="D138" t="str"><v>MNG</v></cell></row><row r="138"><cell r="F138" t="str"><v>East Asia & Pacific</v></cell><cell r="G138" t="str"><v>Lower middle income</v></cell><cell r="H138" t="str"><v>LMIC</v></cell></row><row r="139"><cell r="D139" t="str"><v>MNE</v></cell></row><row r="139"><cell r="F139" t="str"><v>Europe & Central Asia</v></cell><cell r="G139" t="str"><v>Upper middle income</v></cell><cell r="H139" t="str"><v>UMIC</v></cell></row><row r="140"><cell r="D140" t="str"><v>MAR</v></cell></row><row r="140"><cell r="F140" t="str"><v>Middle East & North Africa</v></cell><cell r="G140" t="str"><v>Lower middle income</v></cell><cell r="H140" t="str"><v>LMIC</v></cell></row><row r="141"><cell r="D141" t="str"><v>MOZ</v></cell></row><row r="141"><cell r="F141" t="str"><v>Sub-Saharan Africa</v></cell><cell r="G141" t="str"><v>Low income</v></cell><cell r="H141" t="str"><v>LIC</v></cell></row><row r="142"><cell r="D142" t="str"><v>MMR</v></cell></row><row r="142"><cell r="F142" t="str"><v>East Asia & Pacific</v></cell><cell r="G142" t="str"><v>Lower middle income</v></cell><cell r="H142" t="str"><v>LMIC</v></cell></row><row r="143"><cell r="D143" t="str"><v>NAM</v></cell></row><row r="143"><cell r="F143" t="str"><v>Sub-Saharan Africa</v></cell><cell r="G143" t="str"><v>Upper middle income</v></cell><cell r="H143" t="str"><v>UMIC</v></cell></row><row r="144"><cell r="D144" t="str"><v>NRU</v></cell></row><row r="144"><cell r="F144" t="str"><v>East Asia & Pacific</v></cell><cell r="G144" t="str"><v>Upper middle income</v></cell><cell r="H144" t="str"><v>UMIC</v></cell></row><row r="145"><cell r="D145" t="str"><v>NPL</v></cell></row><row r="145"><cell r="F145" t="str"><v>South Asia</v></cell><cell r="G145" t="str"><v>Low income</v></cell><cell r="H145" t="str"><v>LIC</v></cell></row><row r="146"><cell r="D146" t="str"><v>NLD</v></cell></row><row r="146"><cell r="F146" t="str"><v>Europe & Central Asia</v></cell><cell r="G146" t="str"><v>High income</v></cell><cell r="H146" t="str"><v>HIC</v></cell></row><row r="147"><cell r="D147" t="str"><v>NCL</v></cell></row><row r="147"><cell r="F147" t="str"><v>East Asia & Pacific</v></cell><cell r="G147" t="str"><v>High income</v></cell><cell r="H147" t="str"><v>HIC</v></cell></row><row r="148"><cell r="D148" t="str"><v>NZL</v></cell></row><row r="148"><cell r="F148" t="str"><v>East Asia & Pacific</v></cell><cell r="G148" t="str"><v>High income</v></cell><cell r="H148" t="str"><v>HIC</v></cell></row><row r="149"><cell r="D149" t="str"><v>NIC</v></cell></row><row r="149"><cell r="F149" t="str"><v>Latin America & Caribbean</v></cell><cell r="G149" t="str"><v>Lower middle income</v></cell><cell r="H149" t="str"><v>LMIC</v></cell></row><row r="150"><cell r="D150" t="str"><v>NER</v></cell></row><row r="150"><cell r="F150" t="str"><v>Sub-Saharan Africa</v></cell><cell r="G150" t="str"><v>Low income</v></cell><cell r="H150" t="str"><v>LIC</v></cell></row><row r="151"><cell r="D151" t="str"><v>NGA</v></cell></row><row r="151"><cell r="F151" t="str"><v>Sub-Saharan Africa</v></cell><cell r="G151" t="str"><v>Lower middle income</v></cell><cell r="H151" t="str"><v>LMIC</v></cell></row><row r="152"><cell r="D152" t="str"><v>MKD</v></cell></row><row r="152"><cell r="F152" t="str"><v>Europe & Central Asia</v></cell><cell r="G152" t="str"><v>Upper middle income</v></cell><cell r="H152" t="str"><v>UMIC</v></cell></row><row r="153"><cell r="D153" t="str"><v>MNP</v></cell></row><row r="153"><cell r="F153" t="str"><v>East Asia & Pacific</v></cell><cell r="G153" t="str"><v>High income</v></cell><cell r="H153" t="str"><v>HIC</v></cell></row><row r="154"><cell r="D154" t="str"><v>NOR</v></cell></row><row r="154"><cell r="F154" t="str"><v>Europe & Central Asia</v></cell><cell r="G154" t="str"><v>High income</v></cell><cell r="H154" t="str"><v>HIC</v></cell></row><row r="155"><cell r="D155" t="str"><v>OMN</v></cell></row><row r="155"><cell r="F155" t="str"><v>Middle East & North Africa</v></cell><cell r="G155" t="str"><v>High income</v></cell><cell r="H155" t="str"><v>HIC</v></cell></row><row r="156"><cell r="D156" t="str"><v>PAK</v></cell></row><row r="156"><cell r="F156" t="str"><v>South Asia</v></cell><cell r="G156" t="str"><v>Lower middle income</v></cell><cell r="H156" t="str"><v>LMIC</v></cell></row><row r="157"><cell r="D157" t="str"><v>PLW</v></cell></row><row r="157"><cell r="F157" t="str"><v>East Asia & Pacific</v></cell><cell r="G157" t="str"><v>High income</v></cell><cell r="H157" t="str"><v>HIC</v></cell></row><row r="158"><cell r="D158" t="str"><v>PAN</v></cell></row><row r="158"><cell r="F158" t="str"><v>Latin America & Caribbean</v></cell><cell r="G158" t="str"><v>High income</v></cell><cell r="H158" t="str"><v>HIC</v></cell></row><row r="159"><cell r="D159" t="str"><v>PNG</v></cell></row><row r="159"><cell r="F159" t="str"><v>East Asia & Pacific</v></cell><cell r="G159" t="str"><v>Lower middle income</v></cell><cell r="H159" t="str"><v>LMIC</v></cell></row><row r="160"><cell r="D160" t="str"><v>PRY</v></cell></row><row r="160"><cell r="F160" t="str"><v>Latin America & Caribbean</v></cell><cell r="G160" t="str"><v>Upper middle income</v></cell><cell r="H160" t="str"><v>UMIC</v></cell></row><row r="161"><cell r="D161" t="str"><v>PER</v></cell></row><row r="161"><cell r="F161" t="str"><v>Latin America & Caribbean</v></cell><cell r="G161" t="str"><v>Upper middle income</v></cell><cell r="H161" t="str"><v>UMIC</v></cell></row><row r="162"><cell r="D162" t="str"><v>PHL</v></cell></row><row r="162"><cell r="F162" t="str"><v>East Asia & Pacific</v></cell><cell r="G162" t="str"><v>Lower middle income</v></cell><cell r="H162" t="str"><v>LMIC</v></cell></row><row r="163"><cell r="D163" t="str"><v>POL</v></cell></row><row r="163"><cell r="F163" t="str"><v>Europe & Central Asia</v></cell><cell r="G163" t="str"><v>High income</v></cell><cell r="H163" t="str"><v>HIC</v></cell></row><row r="164"><cell r="D164" t="str"><v>PRT</v></cell></row><row r="164"><cell r="F164" t="str"><v>Europe & Central Asia</v></cell><cell r="G164" t="str"><v>High income</v></cell><cell r="H164" t="str"><v>HIC</v></cell></row><row r="165"><cell r="D165" t="str"><v>PRI</v></cell></row><row r="165"><cell r="F165" t="str"><v>Latin America & Caribbean</v></cell><cell r="G165" t="str"><v>High income</v></cell><cell r="H165" t="str"><v>HIC</v></cell></row><row r="166"><cell r="D166" t="str"><v>QAT</v></cell></row><row r="166"><cell r="F166" t="str"><v>Middle East & North Africa</v></cell><cell r="G166" t="str"><v>High income</v></cell><cell r="H166" t="str"><v>HIC</v></cell></row><row r="167"><cell r="D167" t="str"><v>ROU</v></cell></row><row r="167"><cell r="F167" t="str"><v>Europe & Central Asia</v></cell><cell r="G167" t="str"><v>Upper middle income</v></cell><cell r="H167" t="str"><v>UMIC</v></cell></row><row r="168"><cell r="D168" t="str"><v>RUS</v></cell></row><row r="168"><cell r="F168" t="str"><v>Europe & Central Asia</v></cell><cell r="G168" t="str"><v>Upper middle income</v></cell><cell r="H168" t="str"><v>UMIC</v></cell></row><row r="169"><cell r="D169" t="str"><v>RWA</v></cell></row><row r="169"><cell r="F169" t="str"><v>Sub-Saharan Africa</v></cell><cell r="G169" t="str"><v>Low income</v></cell><cell r="H169" t="str"><v>LIC</v></cell></row><row r="170"><cell r="D170" t="str"><v>WSM</v></cell></row><row r="170"><cell r="F170" t="str"><v>East Asia & Pacific</v></cell><cell r="G170" t="str"><v>Upper middle income</v></cell><cell r="H170" t="str"><v>UMIC</v></cell></row><row r="171"><cell r="D171" t="str"><v>SMR</v></cell></row><row r="171"><cell r="F171" t="str"><v>Europe & Central Asia</v></cell><cell r="G171" t="str"><v>High income</v></cell><cell r="H171" t="str"><v>HIC</v></cell></row><row r="172"><cell r="D172" t="str"><v>STP</v></cell></row><row r="172"><cell r="F172" t="str"><v>Sub-Saharan Africa</v></cell><cell r="G172" t="str"><v>Lower middle income</v></cell><cell r="H172" t="str"><v>LMIC</v></cell></row><row r="173"><cell r="D173" t="str"><v>SAU</v></cell></row><row r="173"><cell r="F173" t="str"><v>Middle East & North Africa</v></cell><cell r="G173" t="str"><v>High income</v></cell><cell r="H173" t="str"><v>HIC</v></cell></row><row r="174"><cell r="D174" t="str"><v>SEN</v></cell></row><row r="174"><cell r="F174" t="str"><v>Sub-Saharan Africa</v></cell><cell r="G174" t="str"><v>Lower middle income</v></cell><cell r="H174" t="str"><v>LMIC</v></cell></row><row r="175"><cell r="D175" t="str"><v>SRB</v></cell></row><row r="175"><cell r="F175" t="str"><v>Europe & Central Asia</v></cell><cell r="G175" t="str"><v>Upper middle income</v></cell><cell r="H175" t="str"><v>UMIC</v></cell></row><row r="176"><cell r="D176" t="str"><v>SYC</v></cell></row><row r="176"><cell r="F176" t="str"><v>Sub-Saharan Africa</v></cell><cell r="G176" t="str"><v>High income</v></cell><cell r="H176" t="str"><v>HIC</v></cell></row><row r="177"><cell r="D177" t="str"><v>SLE</v></cell></row><row r="177"><cell r="F177" t="str"><v>Sub-Saharan Africa</v></cell><cell r="G177" t="str"><v>Low income</v></cell><cell r="H177" t="str"><v>LIC</v></cell></row><row r="178"><cell r="D178" t="str"><v>SGP</v></cell></row><row r="178"><cell r="F178" t="str"><v>East Asia & Pacific</v></cell><cell r="G178" t="str"><v>High income</v></cell><cell r="H178" t="str"><v>HIC</v></cell></row><row r="179"><cell r="D179" t="str"><v>SXM</v></cell></row><row r="179"><cell r="F179" t="str"><v>Latin America & Caribbean</v></cell><cell r="G179" t="str"><v>High income</v></cell><cell r="H179" t="str"><v>HIC</v></cell></row><row r="180"><cell r="D180" t="str"><v>SVK</v></cell></row><row r="180"><cell r="F180" t="str"><v>Europe & Central Asia</v></cell><cell r="G180" t="str"><v>High income</v></cell><cell r="H180" t="str"><v>HIC</v></cell></row><row r="181"><cell r="D181" t="str"><v>SVN</v></cell></row><row r="181"><cell r="F181" t="str"><v>Europe & Central Asia</v></cell><cell r="G181" t="str"><v>High income</v></cell><cell r="H181" t="str"><v>HIC</v></cell></row><row r="182"><cell r="D182" t="str"><v>SLB</v></cell></row><row r="182"><cell r="F182" t="str"><v>East Asia & Pacific</v></cell><cell r="G182" t="str"><v>Lower middle income</v></cell><cell r="H182" t="str"><v>LMIC</v></cell></row><row r="183"><cell r="D183" t="str"><v>SOM</v></cell></row><row r="183"><cell r="F183" t="str"><v>Sub-Saharan Africa</v></cell><cell r="G183" t="str"><v>Low income</v></cell><cell r="H183" t="str"><v>LIC</v></cell></row><row r="184"><cell r="D184" t="str"><v>ZAF</v></cell></row><row r="184"><cell r="F184" t="str"><v>Sub-Saharan Africa</v></cell><cell r="G184" t="str"><v>Upper middle income</v></cell><cell r="H184" t="str"><v>UMIC</v></cell></row><row r="185"><cell r="D185" t="str"><v>SSD</v></cell></row><row r="185"><cell r="F185" t="str"><v>Sub-Saharan Africa</v></cell><cell r="G185" t="str"><v>Low income</v></cell><cell r="H185" t="str"><v>LIC</v></cell></row><row r="186"><cell r="D186" t="str"><v>ESP</v></cell></row><row r="186"><cell r="F186" t="str"><v>Europe & Central Asia</v></cell><cell r="G186" t="str"><v>High income</v></cell><cell r="H186" t="str"><v>HIC</v></cell></row><row r="187"><cell r="D187" t="str"><v>LKA</v></cell></row><row r="187"><cell r="F187" t="str"><v>South Asia</v></cell><cell r="G187" t="str"><v>Upper middle income</v></cell><cell r="H187" t="str"><v>UMIC</v></cell></row><row r="188"><cell r="D188" t="str"><v>KNA</v></cell></row><row r="188"><cell r="F188" t="str"><v>Latin America & Caribbean</v></cell><cell r="G188" t="str"><v>High income</v></cell><cell r="H188" t="str"><v>HIC</v></cell></row><row r="189"><cell r="D189" t="str"><v>LCA</v></cell></row><row r="189"><cell r="F189" t="str"><v>Latin America & Caribbean</v></cell><cell r="G189" t="str"><v>Upper middle income</v></cell><cell r="H189" t="str"><v>UMIC</v></cell></row><row r="190"><cell r="D190" t="str"><v>MAF</v></cell></row><row r="190"><cell r="F190" t="str"><v>Latin America & Caribbean</v></cell><cell r="G190" t="str"><v>High income</v></cell><cell r="H190" t="str"><v>HIC</v></cell></row><row r="191"><cell r="D191" t="str"><v>VCT</v></cell></row><row r="191"><cell r="F191" t="str"><v>Latin America & Caribbean</v></cell><cell r="G191" t="str"><v>Upper middle income</v></cell><cell r="H191" t="str"><v>UMIC</v></cell></row><row r="192"><cell r="D192" t="str"><v>SDN</v></cell></row><row r="192"><cell r="F192" t="str"><v>Sub-Saharan Africa</v></cell><cell r="G192" t="str"><v>Lower middle income</v></cell><cell r="H192" t="str"><v>LMIC</v></cell></row><row r="193"><cell r="D193" t="str"><v>SUR</v></cell></row><row r="193"><cell r="F193" t="str"><v>Latin America & Caribbean</v></cell><cell r="G193" t="str"><v>Upper middle income</v></cell><cell r="H193" t="str"><v>UMIC</v></cell></row><row r="194"><cell r="D194" t="str"><v>SWE</v></cell></row><row r="194"><cell r="F194" t="str"><v>Europe & Central Asia</v></cell><cell r="G194" t="str"><v>High income</v></cell><cell r="H194" t="str"><v>HIC</v></cell></row><row r="195"><cell r="D195" t="str"><v>CHE</v></cell></row><row r="195"><cell r="F195" t="str"><v>Europe & Central Asia</v></cell><cell r="G195" t="str"><v>High income</v></cell><cell r="H195" t="str"><v>HIC</v></cell></row><row r="196"><cell r="D196" t="str"><v>SYR</v></cell></row><row r="196"><cell r="F196" t="str"><v>Middle East & North Africa</v></cell><cell r="G196" t="str"><v>Low income</v></cell><cell r="H196" t="str"><v>LIC</v></cell></row><row r="197"><cell r="D197" t="str"><v>TWN</v></cell></row><row r="197"><cell r="F197" t="str"><v>East Asia & Pacific</v></cell><cell r="G197" t="str"><v>High income</v></cell><cell r="H197" t="str"><v>HIC</v></cell></row><row r="198"><cell r="D198" t="str"><v>TJK</v></cell></row><row r="198"><cell r="F198" t="str"><v>Europe & Central Asia</v></cell><cell r="G198" t="str"><v>Low income</v></cell><cell r="H198" t="str"><v>LIC</v></cell></row><row r="199"><cell r="D199" t="str"><v>TZA</v></cell></row><row r="199"><cell r="F199" t="str"><v>Sub-Saharan Africa</v></cell><cell r="G199" t="str"><v>Low income</v></cell><cell r="H199" t="str"><v>LIC</v></cell></row><row r="200"><cell r="D200" t="str"><v>THA</v></cell></row><row r="200"><cell r="F200" t="str"><v>East Asia & Pacific</v></cell><cell r="G200" t="str"><v>Upper middle income</v></cell><cell r="H200" t="str"><v>UMIC</v></cell></row><row r="201"><cell r="D201" t="str"><v>TLS</v></cell></row><row r="201"><cell r="F201" t="str"><v>East Asia & Pacific</v></cell><cell r="G201" t="str"><v>Lower middle income</v></cell><cell r="H201" t="str"><v>LMIC</v></cell></row><row r="202"><cell r="D202" t="str"><v>TGO</v></cell></row><row r="202"><cell r="F202" t="str"><v>Sub-Saharan Africa</v></cell><cell r="G202" t="str"><v>Low income</v></cell><cell r="H202" t="str"><v>LIC</v></cell></row><row r="203"><cell r="D203" t="str"><v>TON</v></cell></row><row r="203"><cell r="F203" t="str"><v>East Asia & Pacific</v></cell><cell r="G203" t="str"><v>Upper middle income</v></cell><cell r="H203" t="str"><v>UMIC</v></cell></row><row r="204"><cell r="D204" t="str"><v>TTO</v></cell></row><row r="204"><cell r="F204" t="str"><v>Latin America & Caribbean</v></cell><cell r="G204" t="str"><v>High income</v></cell><cell r="H204" t="str"><v>HIC</v></cell></row><row r="205"><cell r="D205" t="str"><v>TUN</v></cell></row><row r="205"><cell r="F205" t="str"><v>Middle East & North Africa</v></cell><cell r="G205" t="str"><v>Lower middle income</v></cell><cell r="H205" t="str"><v>LMIC</v></cell></row><row r="206"><cell r="D206" t="str"><v>TUR</v></cell></row><row r="206"><cell r="F206" t="str"><v>Europe & Central Asia</v></cell><cell r="G206" t="str"><v>Upper middle income</v></cell><cell r="H206" t="str"><v>UMIC</v></cell></row><row r="207"><cell r="D207" t="str"><v>TKM</v></cell></row><row r="207"><cell r="F207" t="str"><v>Europe & Central Asia</v></cell><cell r="G207" t="str"><v>Upper middle income</v></cell><cell r="H207" t="str"><v>UMIC</v></cell></row><row r="208"><cell r="D208" t="str"><v>TCA</v></cell></row><row r="208"><cell r="F208" t="str"><v>Latin America & Caribbean</v></cell><cell r="G208" t="str"><v>High income</v></cell><cell r="H208" t="str"><v>HIC</v></cell></row><row r="209"><cell r="D209" t="str"><v>TUV</v></cell></row><row r="209"><cell r="F209" t="str"><v>East Asia & Pacific</v></cell><cell r="G209" t="str"><v>Upper middle income</v></cell><cell r="H209" t="str"><v>UMIC</v></cell></row><row r="210"><cell r="D210" t="str"><v>UGA</v></cell></row><row r="210"><cell r="F210" t="str"><v>Sub-Saharan Africa</v></cell><cell r="G210" t="str"><v>Low income</v></cell><cell r="H210" t="str"><v>LIC</v></cell></row><row r="211"><cell r="D211" t="str"><v>UKR</v></cell></row><row r="211"><cell r="F211" t="str"><v>Europe & Central Asia</v></cell><cell r="G211" t="str"><v>Lower middle income</v></cell><cell r="H211" t="str"><v>LMIC</v></cell></row><row r="212"><cell r="D212" t="str"><v>ARE</v></cell></row><row r="212"><cell r="F212" t="str"><v>Middle East & North Africa</v></cell><cell r="G212" t="str"><v>High income</v></cell><cell r="H212" t="str"><v>HIC</v></cell></row><row r="213"><cell r="D213" t="str"><v>GBR</v></cell></row><row r="213"><cell r="F213" t="str"><v>Europe & Central Asia</v></cell><cell r="G213" t="str"><v>High income</v></cell><cell r="H213" t="str"><v>HIC</v></cell></row><row r="214"><cell r="D214" t="str"><v>USA</v></cell></row><row r="214"><cell r="F214" t="str"><v>North America</v></cell><cell r="G214" t="str"><v>High income</v></cell><cell r="H214" t="str"><v>HIC</v></cell></row><row r="215"><cell r="D215" t="str"><v>URY</v></cell></row><row r="215"><cell r="F215" t="str"><v>Latin America & Caribbean</v></cell><cell r="G215" t="str"><v>High income</v></cell><cell r="H215" t="str"><v>HIC</v></cell></row><row r="216"><cell r="D216" t="str"><v>UZB</v></cell></row><row r="216"><cell r="F216" t="str"><v>Europe & Central Asia</v></cell><cell r="G216" t="str"><v>Lower middle income</v></cell><cell r="H216" t="str"><v>LMIC</v></cell></row><row r="217"><cell r="D217" t="str"><v>VUT</v></cell></row><row r="217"><cell r="F217" t="str"><v>East Asia & Pacific</v></cell><cell r="G217" t="str"><v>Lower middle income</v></cell><cell r="H217" t="str"><v>LMIC</v></cell></row><row r="218"><cell r="D218" t="str"><v>VEN</v></cell></row><row r="218"><cell r="F218" t="str"><v>Latin America & Caribbean</v></cell><cell r="G218" t="str"><v>Upper middle income</v></cell><cell r="H218" t="str"><v>UMIC</v></cell></row><row r="219"><cell r="D219" t="str"><v>VNM</v></cell></row><row r="219"><cell r="F219" t="str"><v>East Asia & Pacific</v></cell><cell r="G219" t="str"><v>Lower middle income</v></cell><cell r="H219" t="str"><v>LMIC</v></cell></row><row r="220"><cell r="D220" t="str"><v>VIR</v></cell></row><row r="220"><cell r="F220" t="str"><v>Latin America & Caribbean</v></cell><cell r="G220" t="str"><v>High income</v></cell><cell r="H220" t="str"><v>HIC</v></cell></row><row r="221"><cell r="D221" t="str"><v>PSE</v></cell></row><row r="221"><cell r="F221" t="str"><v>Middle East & North Africa</v></cell><cell r="G221" t="str"><v>Lower middle income</v></cell><cell r="H221" t="str"><v>LMIC</v></cell></row><row r="222"><cell r="D222" t="str"><v>YEM</v></cell></row><row r="222"><cell r="F222" t="str"><v>Middle East & North Africa</v></cell><cell r="G222" t="str"><v>Low income</v></cell><cell r="H222" t="str"><v>LIC</v></cell></row><row r="223"><cell r="D223" t="str"><v>ZMB</v></cell></row><row r="223"><cell r="F223" t="str"><v>Sub-Saharan Africa</v></cell><cell r="G223" t="str"><v>Lower middle income</v></cell><cell r="H223" t="str"><v>LMIC</v></cell></row><row r="224"><cell r="D224" t="str"><v>ZWE</v></cell></row><row r="224"><cell r="F224" t="str"><v>Sub-Saharan Africa</v></cell><cell r="G224" t="str"><v>Lower middle income</v></cell><cell r="H224" t="str"><v>LMIC</v></cell></row></sheetData><sheetData sheetId="5"><row r="1"><cell r="B1" t="str"><v>AF</v></cell><cell r="C1" t="str"><v>LDC</v></cell></row><row r="2"><cell r="B2" t="str"><v>AO</v></cell><cell r="C2" t="str"><v>LDC</v></cell></row><row r="3"><cell r="B3" t="str"><v>BD</v></cell><cell r="C3" t="str"><v>LDC</v></cell></row><row r="4"><cell r="B4" t="str"><v>BJ</v></cell><cell r="C4" t="str"><v>LDC</v></cell></row><row r="5"><cell r="B5" t="str"><v>BT</v></cell><cell r="C5" t="str"><v>LDC</v></cell></row><row r="6"><cell r="B6" t="str"><v>BF</v></cell><cell r="C6" t="str"><v>LDC</v></cell></row><row r="7"><cell r="B7" t="str"><v>BI</v></cell><cell r="C7" t="str"><v>LDC</v></cell></row><row r="8"><cell r="B8" t="str"><v>KH</v></cell><cell r="C8" t="str"><v>LDC</v></cell></row><row r="9"><cell r="B9" t="str"><v>CF</v></cell><cell r="C9" t="str"><v>LDC</v></cell></row><row r="10"><cell r="B10" t="str"><v>TD</v></cell><cell r="C10" t="str"><v>LDC</v></cell></row><row r="11"><cell r="B11" t="str"><v>KM</v></cell><cell r="C11" t="str"><v>LDC</v></cell></row><row r="12"><cell r="B12" t="str"><v>CD</v></cell><cell r="C12" t="str"><v>LDC</v></cell></row><row r="13"><cell r="B13" t="str"><v>DJ</v></cell><cell r="C13" t="str"><v>LDC</v></cell></row><row r="14"><cell r="B14" t="str"><v>ER</v></cell><cell r="C14" t="str"><v>LDC</v></cell></row><row r="15"><cell r="B15" t="str"><v>ET</v></cell><cell r="C15" t="str"><v>LDC</v></cell></row><row r="16"><cell r="B16" t="str"><v>GM</v></cell><cell r="C16" t="str"><v>LDC</v></cell></row><row r="17"><cell r="B17" t="str"><v>GN</v></cell><cell r="C17" t="str"><v>LDC</v></cell></row><row r="18"><cell r="B18" t="str"><v>GW</v></cell><cell r="C18" t="str"><v>LDC</v></cell></row><row r="19"><cell r="B19" t="str"><v>HT</v></cell><cell r="C19" t="str"><v>LDC</v></cell></row><row r="20"><cell r="B20" t="str"><v>KI</v></cell><cell r="C20" t="str"><v>LDC</v></cell></row><row r="21"><cell r="B21" t="e"><v>#VALUE!</v></cell><cell r="C21" t="str"><v>LDC</v></cell></row><row r="22"><cell r="B22" t="str"><v>LS</v></cell><cell r="C22" t="str"><v>LDC</v></cell></row><row r="23"><cell r="B23" t="str"><v>LR</v></cell><cell r="C23" t="str"><v>LDC</v></cell></row><row r="24"><cell r="B24" t="str"><v>MG</v></cell><cell r="C24" t="str"><v>LDC</v></cell></row><row r="25"><cell r="B25" t="str"><v>MW</v></cell><cell r="C25" t="str"><v>LDC</v></cell></row><row r="26"><cell r="B26" t="str"><v>ML</v></cell><cell r="C26" t="str"><v>LDC</v></cell></row><row r="27"><cell r="B27" t="str"><v>MR</v></cell><cell r="C27" t="str"><v>LDC</v></cell></row><row r="28"><cell r="B28" t="str"><v>MZ</v></cell><cell r="C28" t="str"><v>LDC</v></cell></row><row r="29"><cell r="B29" t="str"><v>MM</v></cell><cell r="C29" t="str"><v>LDC</v></cell></row><row r="30"><cell r="B30" t="str"><v>NP</v></cell><cell r="C30" t="str"><v>LDC</v></cell></row><row r="31"><cell r="B31" t="str"><v>NE</v></cell><cell r="C31" t="str"><v>LDC</v></cell></row><row r="32"><cell r="B32" t="str"><v>RW</v></cell><cell r="C32" t="str"><v>LDC</v></cell></row><row r="33"><cell r="B33" t="str"><v>ST</v></cell><cell r="C33" t="str"><v>LDC</v></cell></row><row r="34"><cell r="B34" t="str"><v>SN</v></cell><cell r="C34" t="str"><v>LDC</v></cell></row><row r="35"><cell r="B35" t="str"><v>SL</v></cell><cell r="C35" t="str"><v>LDC</v></cell></row><row r="36"><cell r="B36" t="str"><v>SB</v></cell><cell r="C36" t="str"><v>LDC</v></cell></row><row r="37"><cell r="B37" t="str"><v>SO</v></cell><cell r="C37" t="str"><v>LDC</v></cell></row><row r="38"><cell r="B38" t="str"><v>SS</v></cell><cell r="C38" t="str"><v>LDC</v></cell></row><row r="39"><cell r="B39" t="str"><v>SD</v></cell><cell r="C39" t="str"><v>LDC</v></cell></row><row r="40"><cell r="B40" t="str"><v>TL</v></cell><cell r="C40" t="str"><v>LDC</v></cell></row><row r="41"><cell r="B41" t="str"><v>TG</v></cell><cell r="C41" t="str"><v>LDC</v></cell></row><row r="42"><cell r="B42" t="str"><v>TV</v></cell><cell r="C42" t="str"><v>LDC</v></cell></row><row r="43"><cell r="B43" t="str"><v>UG</v></cell><cell r="C43" t="str"><v>LDC</v></cell></row><row r="44"><cell r="B44" t="str"><v>TZ</v></cell><cell r="C44" t="str"><v>LDC</v></cell></row><row r="45"><cell r="B45" t="str"><v>VU</v></cell><cell r="C45" t="str"><v>LDC</v></cell></row><row r="46"><cell r="B46" t="str"><v>YE</v></cell><cell r="C46" t="str"><v>LDC</v></cell></row><row r="47"><cell r="B47" t="str"><v>ZM</v></cell><cell r="C47" t="str"><v>LDC</v></cell></row></sheetData><sheetData sheetId="6"><row r="1"><cell r="B1" t="str"><v>CV</v></cell><cell r="C1" t="str"><v>SIDS</v></cell></row><row r="2"><cell r="B2" t="str"><v>KM</v></cell><cell r="C2" t="str"><v>SIDS</v></cell></row><row r="3"><cell r="B3" t="str"><v>GW</v></cell><cell r="C3" t="str"><v>SIDS</v></cell></row><row r="4"><cell r="B4" t="str"><v>MV</v></cell><cell r="C4" t="str"><v>SIDS</v></cell></row><row r="5"><cell r="B5" t="str"><v>MU</v></cell><cell r="C5" t="str"><v>SIDS</v></cell></row><row r="6"><cell r="B6" t="str"><v>ST</v></cell><cell r="C6" t="str"><v>SIDS</v></cell></row><row r="7"><cell r="B7" t="str"><v>SC</v></cell><cell r="C7" t="str"><v>SIDS</v></cell></row><row r="8"><cell r="B8" t="str"><v>SG</v></cell><cell r="C8" t="str"><v>SIDS</v></cell></row><row r="9"><cell r="B9" t="str"><v>AG</v></cell><cell r="C9" t="str"><v>SIDS</v></cell></row><row r="10"><cell r="B10" t="str"><v>BS</v></cell><cell r="C10" t="str"><v>SIDS</v></cell></row><row r="11"><cell r="B11" t="str"><v>BB</v></cell><cell r="C11" t="str"><v>SIDS</v></cell></row><row r="12"><cell r="B12" t="str"><v>BZ</v></cell><cell r="C12" t="str"><v>SIDS</v></cell></row><row r="13"><cell r="B13" t="str"><v>CU</v></cell><cell r="C13" t="str"><v>SIDS</v></cell></row><row r="14"><cell r="B14" t="str"><v>DM</v></cell><cell r="C14" t="str"><v>SIDS</v></cell></row><row r="15"><cell r="B15" t="str"><v>DO</v></cell><cell r="C15" t="str"><v>SIDS</v></cell></row><row r="16"><cell r="B16" t="str"><v>GD</v></cell><cell r="C16" t="str"><v>SIDS</v></cell></row><row r="17"><cell r="B17" t="str"><v>GY</v></cell><cell r="C17" t="str"><v>SIDS</v></cell></row><row r="18"><cell r="B18" t="str"><v>HT</v></cell><cell r="C18" t="str"><v>SIDS</v></cell></row><row r="19"><cell r="B19" t="str"><v>JM</v></cell><cell r="C19" t="str"><v>SIDS</v></cell></row><row r="20"><cell r="B20" t="str"><v>KN</v></cell><cell r="C20" t="str"><v>SIDS</v></cell></row><row r="21"><cell r="B21" t="str"><v>LC</v></cell><cell r="C21" t="str"><v>SIDS</v></cell></row><row r="22"><cell r="B22" t="str"><v>VC</v></cell><cell r="C22" t="str"><v>SIDS</v></cell></row><row r="23"><cell r="B23" t="str"><v>SR</v></cell><cell r="C23" t="str"><v>SIDS</v></cell></row><row r="24"><cell r="B24" t="str"><v>TT</v></cell><cell r="C24" t="str"><v>SIDS</v></cell></row><row r="25"><cell r="B25" t="str"><v>FJ</v></cell><cell r="C25" t="str"><v>SIDS</v></cell></row><row r="26"><cell r="B26" t="str"><v>KI</v></cell><cell r="C26" t="str"><v>SIDS</v></cell></row><row r="27"><cell r="B27" t="str"><v>MH</v></cell><cell r="C27" t="str"><v>SIDS</v></cell></row><row r="28"><cell r="B28" t="str"><v>FM</v></cell><cell r="C28" t="str"><v>SIDS</v></cell></row><row r="29"><cell r="B29" t="str"><v>NR</v></cell><cell r="C29" t="str"><v>SIDS</v></cell></row><row r="30"><cell r="B30" t="str"><v>PW</v></cell><cell r="C30" t="str"><v>SIDS</v></cell></row><row r="31"><cell r="B31" t="str"><v>PG</v></cell><cell r="C31" t="str"><v>SIDS</v></cell></row><row r="32"><cell r="B32" t="str"><v>WS</v></cell><cell r="C32" t="str"><v>SIDS</v></cell></row><row r="33"><cell r="B33" t="str"><v>SB</v></cell><cell r="C33" t="str"><v>SIDS</v></cell></row><row r="34"><cell r="B34" t="str"><v>TL</v></cell><cell r="C34" t="str"><v>SIDS</v></cell></row><row r="35"><cell r="B35" t="str"><v>TO</v></cell><cell r="C35" t="str"><v>SIDS</v></cell></row><row r="36"><cell r="B36" t="str"><v>TV</v></cell><cell r="C36" t="str"><v>SIDS</v></cell></row><row r="37"><cell r="B37" t="str"><v>VU</v></cell><cell r="C37" t="str"><v>SIDS</v></cell></row><row r="38"><cell r="B38" t="str"><v>AS</v></cell><cell r="C38" t="str"><v>SIDS</v></cell></row><row r="39"><cell r="B39" t="str"><v>AI</v></cell><cell r="C39" t="str"><v>SIDS</v></cell></row><row r="40"><cell r="B40" t="str"><v>AW</v></cell><cell r="C40" t="str"><v>SIDS</v></cell></row><row r="41"><cell r="B41" t="str"><v>BM</v></cell><cell r="C41" t="str"><v>SIDS</v></cell></row><row r="42"><cell r="B42" t="str"><v>VG</v></cell><cell r="C42" t="str"><v>SIDS</v></cell></row><row r="43"><cell r="B43" t="str"><v>KY</v></cell><cell r="C43" t="str"><v>SIDS</v></cell></row><row r="44"><cell r="B44" t="e"><v>#VALUE!</v></cell><cell r="C44" t="str"><v>SIDS</v></cell></row><row r="45"><cell r="B45" t="str"><v>CK</v></cell><cell r="C45" t="str"><v>SIDS</v></cell></row><row r="46"><cell r="B46" t="str"><v>CW</v></cell><cell r="C46" t="str"><v>SIDS</v></cell></row><row r="47"><cell r="B47" t="str"><v>PF</v></cell><cell r="C47" t="str"><v>SIDS</v></cell></row><row r="48"><cell r="B48" t="str"><v>GP</v></cell><cell r="C48" t="str"><v>SIDS</v></cell></row><row r="49"><cell r="B49" t="str"><v>GU</v></cell><cell r="C49" t="str"><v>SIDS</v></cell></row><row r="50"><cell r="B50" t="str"><v>MQ</v></cell><cell r="C50" t="str"><v>SIDS</v></cell></row><row r="51"><cell r="B51" t="str"><v>MS</v></cell><cell r="C51" t="str"><v>SIDS</v></cell></row><row r="52"><cell r="B52" t="str"><v>NC</v></cell><cell r="C52" t="str"><v>SIDS</v></cell></row><row r="53"><cell r="B53" t="str"><v>NU</v></cell><cell r="C53" t="str"><v>SIDS</v></cell></row><row r="54"><cell r="B54" t="str"><v>PR</v></cell><cell r="C54" t="str"><v>SIDS</v></cell></row><row r="55"><cell r="B55" t="str"><v>SX</v></cell><cell r="C55" t="str"><v>SIDS</v></cell></row><row r="56"><cell r="B56" t="str"><v>TC</v></cell><cell r="C56" t="str"><v>SIDS</v></cell></row><row r="57"><cell r="B57" t="str"><v>VI</v></cell><cell r="C57" t="str"><v>SIDS</v></cell></row></sheetData><sheetData sheetId="7"><row r="1"><cell r="A1" t="str"><v>AF</v></cell><cell r="B1" t="str"><v>Afghanistan</v></cell><cell r="C1" t="str"><v>Extremely fragile</v></cell></row><row r="2"><cell r="A2" t="str"><v>BI</v></cell><cell r="B2" t="str"><v>Burundi</v></cell><cell r="C2" t="str"><v>Extremely fragile</v></cell></row><row r="3"><cell r="A3" t="str"><v>CF</v></cell><cell r="B3" t="str"><v>Central African Republic</v></cell><cell r="C3" t="str"><v>Extremely fragile</v></cell></row><row r="4"><cell r="A4" t="str"><v>TD</v></cell><cell r="B4" t="str"><v>Chad</v></cell><cell r="C4" t="str"><v>Extremely fragile</v></cell></row><row r="5"><cell r="A5" t="str"><v>CD</v></cell><cell r="B5" t="str"><v>Democratic Republic of the Congo</v></cell><cell r="C5" t="str"><v>Extremely fragile</v></cell></row><row r="6"><cell r="A6" t="str"><v>ER</v></cell><cell r="B6" t="str"><v>Eritrea</v></cell><cell r="C6" t="str"><v>Extremely fragile</v></cell></row><row r="7"><cell r="A7" t="str"><v>ET</v></cell><cell r="B7" t="str"><v>Ethiopia</v></cell><cell r="C7" t="str"><v>Extremely fragile</v></cell></row><row r="8"><cell r="A8" t="str"><v>HT</v></cell><cell r="B8" t="str"><v>Haiti</v></cell><cell r="C8" t="str"><v>Extremely fragile</v></cell></row><row r="9"><cell r="A9" t="str"><v>IQ</v></cell><cell r="B9" t="str"><v>Iraq</v></cell><cell r="C9" t="str"><v>Extremely fragile</v></cell></row><row r="10"><cell r="A10" t="str"><v>ML</v></cell><cell r="B10" t="str"><v>Mali</v></cell><cell r="C10" t="str"><v>Extremely fragile</v></cell></row><row r="11"><cell r="A11" t="str"><v>SO</v></cell><cell r="B11" t="str"><v>Somalia</v></cell><cell r="C11" t="str"><v>Extremely fragile</v></cell></row><row r="12"><cell r="A12" t="str"><v>SS</v></cell><cell r="B12" t="str"><v>South Sudan</v></cell><cell r="C12" t="str"><v>Extremely fragile</v></cell></row><row r="13"><cell r="A13" t="str"><v>SD</v></cell><cell r="B13" t="str"><v>Sudan</v></cell><cell r="C13" t="str"><v>Extremely fragile</v></cell></row><row r="14"><cell r="A14" t="str"><v>SY</v></cell><cell r="B14" t="str"><v>Syria</v></cell><cell r="C14" t="str"><v>Extremely fragile</v></cell></row><row r="15"><cell r="A15" t="str"><v>YE</v></cell><cell r="B15" t="str"><v>Yemen</v></cell><cell r="C15" t="str"><v>Extremely fragile</v></cell></row><row r="16"><cell r="A16" t="str"><v>AO</v></cell><cell r="B16" t="str"><v>Angola</v></cell><cell r="C16" t="str"><v>Fragile</v></cell></row><row r="17"><cell r="A17" t="str"><v>BD</v></cell><cell r="B17" t="str"><v>Bangladesh</v></cell><cell r="C17" t="str"><v>Fragile</v></cell></row><row r="18"><cell r="A18" t="str"><v>BF</v></cell><cell r="B18" t="str"><v>Burkina Faso</v></cell><cell r="C18" t="str"><v>Fragile</v></cell></row><row r="19"><cell r="A19" t="str"><v>CM</v></cell><cell r="B19" t="str"><v>Cameroon</v></cell><cell r="C19" t="str"><v>Fragile</v></cell></row><row r="20"><cell r="A20" t="str"><v>KM</v></cell><cell r="B20" t="str"><v>Comoros</v></cell><cell r="C20" t="str"><v>Fragile</v></cell></row><row r="21"><cell r="A21" t="str"><v>CG</v></cell><cell r="B21" t="str"><v>Congo</v></cell><cell r="C21" t="str"><v>Fragile</v></cell></row><row r="22"><cell r="A22" t="str"><v>CI</v></cell><cell r="B22" t="str"><v>Côte d'Ivoire</v></cell><cell r="C22" t="str"><v>Fragile</v></cell></row><row r="23"><cell r="A23" t="str"><v>EG</v></cell><cell r="B23" t="str"><v>Egypt</v></cell><cell r="C23" t="str"><v>Fragile</v></cell></row><row r="24"><cell r="A24" t="str"><v>GM</v></cell><cell r="B24" t="str"><v>Gambia</v></cell><cell r="C24" t="str"><v>Fragile</v></cell></row><row r="25"><cell r="A25" t="str"><v>GT</v></cell><cell r="B25" t="str"><v>Guatemala</v></cell><cell r="C25" t="str"><v>Fragile</v></cell></row><row r="26"><cell r="A26" t="str"><v>GN</v></cell><cell r="B26" t="str"><v>Guinea</v></cell><cell r="C26" t="str"><v>Fragile</v></cell></row><row r="27"><cell r="A27" t="str"><v>GW</v></cell><cell r="B27" t="str"><v>Guinea-Bissau</v></cell><cell r="C27" t="str"><v>Fragile</v></cell></row><row r="28"><cell r="A28" t="str"><v>HN</v></cell><cell r="B28" t="str"><v>Honduras</v></cell><cell r="C28" t="str"><v>Fragile</v></cell></row><row r="29"><cell r="A29" t="str"><v>KE</v></cell><cell r="B29" t="str"><v>Kenya</v></cell><cell r="C29" t="str"><v>Fragile</v></cell></row><row r="30"><cell r="A30" t="str"><v>KP</v></cell><cell r="B30" t="str"><v>Democratic People's Republic of Korea</v></cell><cell r="C30" t="str"><v>Fragile</v></cell></row><row r="31"><cell r="A31" t="str"><v>LA</v></cell><cell r="B31" t="str"><v>Lao PDR</v></cell><cell r="C31" t="str"><v>Fragile</v></cell></row><row r="32"><cell r="A32" t="str"><v>LR</v></cell><cell r="B32" t="str"><v>Liberia</v></cell><cell r="C32" t="str"><v>Fragile</v></cell></row><row r="33"><cell r="A33" t="str"><v>LY</v></cell><cell r="B33" t="str"><v>Libya</v></cell><cell r="C33" t="str"><v>Fragile</v></cell></row><row r="34"><cell r="A34" t="str"><v>MG</v></cell><cell r="B34" t="str"><v>Madagascar</v></cell><cell r="C34" t="str"><v>Fragile</v></cell></row><row r="35"><cell r="A35" t="str"><v>MW</v></cell><cell r="B35" t="str"><v>Malawi</v></cell><cell r="C35" t="str"><v>Fragile</v></cell></row><row r="36"><cell r="A36" t="str"><v>MR</v></cell><cell r="B36" t="str"><v>Mauritania</v></cell><cell r="C36" t="str"><v>Fragile</v></cell></row><row r="37"><cell r="A37" t="str"><v>MZ</v></cell><cell r="B37" t="str"><v>Mozambique</v></cell><cell r="C37" t="str"><v>Fragile</v></cell></row><row r="38"><cell r="A38" t="str"><v>MM</v></cell><cell r="B38" t="str"><v>Myanmar</v></cell><cell r="C38" t="str"><v>Fragile</v></cell></row><row r="39"><cell r="A39" t="str"><v>NE</v></cell><cell r="B39" t="str"><v>Niger</v></cell><cell r="C39" t="str"><v>Fragile</v></cell></row><row r="40"><cell r="A40" t="str"><v>NG</v></cell><cell r="B40" t="str"><v>Nigeria</v></cell><cell r="C40" t="str"><v>Fragile</v></cell></row><row r="41"><cell r="A41" t="str"><v>PK</v></cell><cell r="B41" t="str"><v>Pakistan</v></cell><cell r="C41" t="str"><v>Fragile</v></cell></row><row r="42"><cell r="A42" t="str"><v>PG</v></cell><cell r="B42" t="str"><v>Papua New Guinea</v></cell><cell r="C42" t="str"><v>Fragile</v></cell></row><row r="43"><cell r="A43" t="str"><v>RW</v></cell><cell r="B43" t="str"><v>Rwanda</v></cell><cell r="C43" t="str"><v>Fragile</v></cell></row><row r="44"><cell r="A44" t="str"><v>SL</v></cell><cell r="B44" t="str"><v>Sierra Leone</v></cell><cell r="C44" t="str"><v>Fragile</v></cell></row><row r="45"><cell r="A45" t="str"><v>SB</v></cell><cell r="B45" t="str"><v>Solomon Islands</v></cell><cell r="C45" t="str"><v>Fragile</v></cell></row><row r="46"><cell r="A46" t="str"><v>SZ</v></cell><cell r="B46" t="str"><v>Swaziland</v></cell><cell r="C46" t="str"><v>Fragile</v></cell></row><row r="47"><cell r="A47" t="str"><v>TJ</v></cell><cell r="B47" t="str"><v>Tajikistan</v></cell><cell r="C47" t="str"><v>Fragile</v></cell></row><row r="48"><cell r="A48" t="str"><v>TZ</v></cell><cell r="B48" t="str"><v>Tanzania</v></cell><cell r="C48" t="str"><v>Fragile</v></cell></row><row r="49"><cell r="A49" t="str"><v>TL</v></cell><cell r="B49" t="str"><v>Timor-Leste</v></cell><cell r="C49" t="str"><v>Fragile</v></cell></row><row r="50"><cell r="A50" t="str"><v>UG</v></cell><cell r="B50" t="str"><v>Uganda</v></cell><cell r="C50" t="str"><v>Fragile</v></cell></row><row r="51"><cell r="A51" t="str"><v>VE</v></cell><cell r="B51" t="str"><v>Venezuela</v></cell><cell r="C51" t="str"><v>Fragile</v></cell></row><row r="52"><cell r="A52" t="str"><v>PS</v></cell><cell r="B52" t="str"><v>West Bank and Gaza Strip</v></cell><cell r="C52" t="str"><v>Fragile</v></cell></row><row r="53"><cell r="A53" t="str"><v>ZM</v></cell><cell r="B53" t="str"><v>Zambia</v></cell><cell r="C53" t="str"><v>Fragile</v></cell></row><row r="54"><cell r="A54" t="str"><v>ZW</v></cell><cell r="B54" t="str"><v>Zimbabwe</v></cell><cell r="C54" t="str"><v>Fragile</v></cell></row><row r="55"><cell r="A55" t="str"><v>DJ</v></cell><cell r="B55" t="str"><v>Djibouti</v></cell><cell r="C55" t="str"><v>Fragile</v></cell></row><row r="56"><cell r="A56" t="str"><v>GQ</v></cell><cell r="B56" t="str"><v>Equatorial Guinea</v></cell><cell r="C56" t="str"><v>Fragile</v></cell></row><row r="57"><cell r="A57" t="str"><v>IR</v></cell><cell r="B57" t="str"><v>Iran</v></cell><cell r="C57" t="str"><v>Fragile</v></cell></row><row r="58"><cell r="A58" t="str"><v>NP</v></cell><cell r="B58" t="str"><v>Nepal</v></cell><cell r="C58" t="str"><v>Fragile</v></cell></row><row r="59"><cell r="A59" t="str"><v>KH</v></cell><cell r="B59" t="str"><v>Cambodia</v></cell><cell r="C59" t="str"><v>Not fragile</v></cell></row><row r="60"><cell r="A60" t="str"><v>LS</v></cell><cell r="B60" t="str"><v>Lesotho</v></cell><cell r="C60" t="str"><v>Not fragile</v></cell></row><row r="61"><cell r="A61" t="str"><v>AL</v></cell><cell r="B61" t="str"><v>Albania</v></cell><cell r="C61" t="str"><v>Not fragile</v></cell></row><row r="62"><cell r="A62" t="str"><v>DZ</v></cell><cell r="B62" t="str"><v>Algeria</v></cell><cell r="C62" t="str"><v>Not fragile</v></cell></row><row r="63"><cell r="A63" t="str"><v>AG</v></cell><cell r="B63" t="str"><v>Antigua and Barbuda</v></cell><cell r="C63" t="str"><v>Not fragile</v></cell></row><row r="64"><cell r="A64" t="str"><v>AR</v></cell><cell r="B64" t="str"><v>Argentina</v></cell><cell r="C64" t="str"><v>Not fragile</v></cell></row><row r="65"><cell r="A65" t="str"><v>AM</v></cell><cell r="B65" t="str"><v>Armenia</v></cell><cell r="C65" t="str"><v>Not fragile</v></cell></row><row r="66"><cell r="A66" t="str"><v>AZ</v></cell><cell r="B66" t="str"><v>Azerbaijan</v></cell><cell r="C66" t="str"><v>Not fragile</v></cell></row><row r="67"><cell r="A67" t="str"><v>BY</v></cell><cell r="B67" t="str"><v>Belarus</v></cell><cell r="C67" t="str"><v>Not fragile</v></cell></row><row r="68"><cell r="A68" t="str"><v>BZ</v></cell><cell r="B68" t="str"><v>Belize</v></cell><cell r="C68" t="str"><v>Not fragile</v></cell></row><row r="69"><cell r="A69" t="str"><v>BJ</v></cell><cell r="B69" t="str"><v>Benin</v></cell><cell r="C69" t="str"><v>Not fragile</v></cell></row><row r="70"><cell r="A70" t="str"><v>BT</v></cell><cell r="B70" t="str"><v>Bhutan</v></cell><cell r="C70" t="str"><v>Not fragile</v></cell></row><row r="71"><cell r="A71" t="str"><v>BO</v></cell><cell r="B71" t="str"><v>Bolivia</v></cell><cell r="C71" t="str"><v>Not fragile</v></cell></row><row r="72"><cell r="A72" t="str"><v>BA</v></cell><cell r="B72" t="str"><v>Bosnia and Herzegovina</v></cell><cell r="C72" t="str"><v>Not fragile</v></cell></row><row r="73"><cell r="A73" t="str"><v>BW</v></cell><cell r="B73" t="str"><v>Botswana</v></cell><cell r="C73" t="str"><v>Not fragile</v></cell></row><row r="74"><cell r="A74" t="str"><v>BR</v></cell><cell r="B74" t="str"><v>Brazil</v></cell><cell r="C74" t="str"><v>Not fragile</v></cell></row><row r="75"><cell r="A75" t="str"><v>CV</v></cell><cell r="B75" t="str"><v>Cape Verde</v></cell><cell r="C75" t="str"><v>Not fragile</v></cell></row><row r="76"><cell r="A76" t="str"><v>CL</v></cell><cell r="B76" t="str"><v>Chile</v></cell><cell r="C76" t="str"><v>Not fragile</v></cell></row><row r="77"><cell r="A77" t="str"><v>CN</v></cell><cell r="B77" t="str"><v>China</v></cell><cell r="C77" t="str"><v>Not fragile</v></cell></row><row r="78"><cell r="A78" t="str"><v>CO</v></cell><cell r="B78" t="str"><v>Colombia</v></cell><cell r="C78" t="str"><v>Not fragile</v></cell></row><row r="79"><cell r="A79" t="str"><v>CK</v></cell><cell r="B79" t="str"><v>Cook Islands</v></cell><cell r="C79" t="str"><v>Not fragile</v></cell></row><row r="80"><cell r="A80" t="str"><v>CR</v></cell><cell r="B80" t="str"><v>Costa Rica</v></cell><cell r="C80" t="str"><v>Not fragile</v></cell></row><row r="81"><cell r="A81" t="str"><v>CU</v></cell><cell r="B81" t="str"><v>Cuba</v></cell><cell r="C81" t="str"><v>Not fragile</v></cell></row><row r="82"><cell r="A82" t="str"><v>DM</v></cell><cell r="B82" t="str"><v>Dominica</v></cell><cell r="C82" t="str"><v>Not fragile</v></cell></row><row r="83"><cell r="A83" t="str"><v>DO</v></cell><cell r="B83" t="str"><v>Dominican Republic</v></cell><cell r="C83" t="str"><v>Not fragile</v></cell></row><row r="84"><cell r="A84" t="str"><v>EC</v></cell><cell r="B84" t="str"><v>Ecuador</v></cell><cell r="C84" t="str"><v>Not fragile</v></cell></row><row r="85"><cell r="A85" t="str"><v>SV</v></cell><cell r="B85" t="str"><v>El Salvador</v></cell><cell r="C85" t="str"><v>Not fragile</v></cell></row><row r="86"><cell r="A86" t="str"><v>FJ</v></cell><cell r="B86" t="str"><v>Fiji</v></cell><cell r="C86" t="str"><v>Not fragile</v></cell></row><row r="87"><cell r="A87" t="str"><v>GA</v></cell><cell r="B87" t="str"><v>Gabon</v></cell><cell r="C87" t="str"><v>Not fragile</v></cell></row><row r="88"><cell r="A88" t="str"><v>GE</v></cell><cell r="B88" t="str"><v>Georgia</v></cell><cell r="C88" t="str"><v>Not fragile</v></cell></row><row r="89"><cell r="A89" t="str"><v>GH</v></cell><cell r="B89" t="str"><v>Ghana</v></cell><cell r="C89" t="str"><v>Not fragile</v></cell></row><row r="90"><cell r="A90" t="str"><v>GD</v></cell><cell r="B90" t="str"><v>Grenada</v></cell><cell r="C90" t="str"><v>Not fragile</v></cell></row><row r="91"><cell r="A91" t="str"><v>GY</v></cell><cell r="B91" t="str"><v>Guyana</v></cell><cell r="C91" t="str"><v>Not fragile</v></cell></row><row r="92"><cell r="A92" t="str"><v>IN</v></cell><cell r="B92" t="str"><v>India</v></cell><cell r="C92" t="str"><v>Not fragile</v></cell></row><row r="93"><cell r="A93" t="str"><v>ID</v></cell><cell r="B93" t="str"><v>Indonesia</v></cell><cell r="C93" t="str"><v>Not fragile</v></cell></row><row r="94"><cell r="A94" t="str"><v>JM</v></cell><cell r="B94" t="str"><v>Jamaica</v></cell><cell r="C94" t="str"><v>Not fragile</v></cell></row><row r="95"><cell r="A95" t="str"><v>JO</v></cell><cell r="B95" t="str"><v>Jordan</v></cell><cell r="C95" t="str"><v>Not fragile</v></cell></row><row r="96"><cell r="A96" t="str"><v>KZ</v></cell><cell r="B96" t="str"><v>Kazakhstan</v></cell><cell r="C96" t="str"><v>Not fragile</v></cell></row><row r="97"><cell r="A97" t="str"><v>KI</v></cell><cell r="B97" t="str"><v>Kiribati</v></cell><cell r="C97" t="str"><v>Not fragile</v></cell></row><row r="98"><cell r="A98" t="str"><v>XK</v></cell><cell r="B98" t="str"><v>Kosovo</v></cell><cell r="C98" t="str"><v>Not fragile</v></cell></row><row r="99"><cell r="A99" t="str"><v>KG</v></cell><cell r="B99" t="str"><v>Kyrgyzstan</v></cell><cell r="C99" t="str"><v>Not fragile</v></cell></row><row r="100"><cell r="A100" t="str"><v>LB</v></cell><cell r="B100" t="str"><v>Lebanon</v></cell><cell r="C100" t="str"><v>Not fragile</v></cell></row><row r="101"><cell r="A101" t="str"><v>MK</v></cell><cell r="B101" t="str"><v>Macedonia</v></cell><cell r="C101" t="str"><v>Not fragile</v></cell></row><row r="102"><cell r="A102" t="str"><v>MY</v></cell><cell r="B102" t="str"><v>Malaysia</v></cell><cell r="C102" t="str"><v>Not fragile</v></cell></row><row r="103"><cell r="A103" t="str"><v>MV</v></cell><cell r="B103" t="str"><v>Maldives</v></cell><cell r="C103" t="str"><v>Not fragile</v></cell></row><row r="104"><cell r="A104" t="str"><v>MH</v></cell><cell r="B104" t="str"><v>Marshall Islands</v></cell><cell r="C104" t="str"><v>Not fragile</v></cell></row><row r="105"><cell r="A105" t="str"><v>MU</v></cell><cell r="B105" t="str"><v>Mauritius</v></cell><cell r="C105" t="str"><v>Not fragile</v></cell></row><row r="106"><cell r="A106" t="str"><v>MX</v></cell><cell r="B106" t="str"><v>Mexico</v></cell><cell r="C106" t="str"><v>Not fragile</v></cell></row><row r="107"><cell r="A107" t="str"><v>FM</v></cell><cell r="B107" t="str"><v>Micronesia, Federated States of</v></cell><cell r="C107" t="str"><v>Not fragile</v></cell></row><row r="108"><cell r="A108" t="str"><v>MD</v></cell><cell r="B108" t="str"><v>Moldova</v></cell><cell r="C108" t="str"><v>Not fragile</v></cell></row><row r="109"><cell r="A109" t="str"><v>MN</v></cell><cell r="B109" t="str"><v>Mongolia</v></cell><cell r="C109" t="str"><v>Not fragile</v></cell></row><row r="110"><cell r="A110" t="str"><v>ME</v></cell><cell r="B110" t="str"><v>Montenegro</v></cell><cell r="C110" t="str"><v>Not fragile</v></cell></row><row r="111"><cell r="A111" t="str"><v>MS</v></cell><cell r="B111" t="str"><v>Montserrat</v></cell><cell r="C111" t="str"><v>Not fragile</v></cell></row><row r="112"><cell r="A112" t="str"><v>MA</v></cell><cell r="B112" t="str"><v>Morocco</v></cell><cell r="C112" t="str"><v>Not fragile</v></cell></row><row r="113"><cell r="A113" t="str"><v>NA</v></cell><cell r="B113" t="str"><v>Namibia</v></cell><cell r="C113" t="str"><v>Not fragile</v></cell></row><row r="114"><cell r="A114" t="str"><v>NR</v></cell><cell r="B114" t="str"><v>Nauru</v></cell><cell r="C114" t="str"><v>Not fragile</v></cell></row><row r="115"><cell r="A115" t="str"><v>NI</v></cell><cell r="B115" t="str"><v>Nicaragua</v></cell><cell r="C115" t="str"><v>Not fragile</v></cell></row><row r="116"><cell r="A116" t="str"><v>NU</v></cell><cell r="B116" t="str"><v>Niue</v></cell><cell r="C116" t="str"><v>Not fragile</v></cell></row><row r="117"><cell r="A117" t="str"><v>PW</v></cell><cell r="B117" t="str"><v>Palau</v></cell><cell r="C117" t="str"><v>Not fragile</v></cell></row><row r="118"><cell r="A118" t="str"><v>PA</v></cell><cell r="B118" t="str"><v>Panama</v></cell><cell r="C118" t="str"><v>Not fragile</v></cell></row><row r="119"><cell r="A119" t="str"><v>PY</v></cell><cell r="B119" t="str"><v>Paraguay</v></cell><cell r="C119" t="str"><v>Not fragile</v></cell></row><row r="120"><cell r="A120" t="str"><v>PE</v></cell><cell r="B120" t="str"><v>Peru</v></cell><cell r="C120" t="str"><v>Not fragile</v></cell></row><row r="121"><cell r="A121" t="str"><v>PH</v></cell><cell r="B121" t="str"><v>Philippines</v></cell><cell r="C121" t="str"><v>Not fragile</v></cell></row><row r="122"><cell r="A122" t="str"><v>WS</v></cell><cell r="B122" t="str"><v>Samoa</v></cell><cell r="C122" t="str"><v>Not fragile</v></cell></row><row r="123"><cell r="A123" t="str"><v>ST</v></cell><cell r="B123" t="str"><v>Sao Tome and Principe</v></cell><cell r="C123" t="str"><v>Not fragile</v></cell></row><row r="124"><cell r="A124" t="str"><v>SN</v></cell><cell r="B124" t="str"><v>Senegal</v></cell><cell r="C124" t="str"><v>Not fragile</v></cell></row><row r="125"><cell r="A125" t="str"><v>RS</v></cell><cell r="B125" t="str"><v>Serbia</v></cell><cell r="C125" t="str"><v>Not fragile</v></cell></row><row r="126"><cell r="A126" t="str"><v>SC</v></cell><cell r="B126" t="str"><v>Seychelles</v></cell><cell r="C126" t="str"><v>Not fragile</v></cell></row><row r="127"><cell r="A127" t="str"><v>ZA</v></cell><cell r="B127" t="str"><v>South Africa</v></cell><cell r="C127" t="str"><v>Not fragile</v></cell></row><row r="128"><cell r="A128" t="str"><v>LK</v></cell><cell r="B128" t="str"><v>Sri Lanka</v></cell><cell r="C128" t="str"><v>Not fragile</v></cell></row><row r="129"><cell r="A129" t="str"><v>SH</v></cell><cell r="B129" t="str"><v>Saint Helena</v></cell><cell r="C129" t="str"><v>Not fragile</v></cell></row><row r="130"><cell r="A130" t="str"><v>LC</v></cell><cell r="B130" t="str"><v>Saint Lucia</v></cell><cell r="C130" t="str"><v>Not fragile</v></cell></row><row r="131"><cell r="A131" t="str"><v>VC</v></cell><cell r="B131" t="str"><v>Saint Vincent and Grenadines</v></cell><cell r="C131" t="str"><v>Not fragile</v></cell></row><row r="132"><cell r="A132" t="str"><v>SR</v></cell><cell r="B132" t="str"><v>Suriname</v></cell><cell r="C132" t="str"><v>Not fragile</v></cell></row><row r="133"><cell r="A133" t="str"><v>TH</v></cell><cell r="B133" t="str"><v>Thailand</v></cell><cell r="C133" t="str"><v>Not fragile</v></cell></row><row r="134"><cell r="A134" t="str"><v>TG</v></cell><cell r="B134" t="str"><v>Togo</v></cell><cell r="C134" t="str"><v>Not fragile</v></cell></row><row r="135"><cell r="A135" t="str"><v>TK</v></cell><cell r="B135" t="str"><v>Tokelau</v></cell><cell r="C135" t="str"><v>Not fragile</v></cell></row><row r="136"><cell r="A136" t="str"><v>TO</v></cell><cell r="B136" t="str"><v>Tonga</v></cell><cell r="C136" t="str"><v>Not fragile</v></cell></row><row r="137"><cell r="A137" t="str"><v>TN</v></cell><cell r="B137" t="str"><v>Tunisia</v></cell><cell r="C137" t="str"><v>Not fragile</v></cell></row><row r="138"><cell r="A138" t="str"><v>TR</v></cell><cell r="B138" t="str"><v>Turkey</v></cell><cell r="C138" t="str"><v>Not fragile</v></cell></row><row r="139"><cell r="A139" t="str"><v>TM</v></cell><cell r="B139" t="str"><v>Turkmenistan</v></cell><cell r="C139" t="str"><v>Not fragile</v></cell></row><row r="140"><cell r="A140" t="str"><v>TV</v></cell><cell r="B140" t="str"><v>Tuvalu</v></cell><cell r="C140" t="str"><v>Not fragile</v></cell></row><row r="141"><cell r="A141" t="str"><v>UA</v></cell><cell r="B141" t="str"><v>Ukraine</v></cell><cell r="C141" t="str"><v>Not fragile</v></cell></row><row r="142"><cell r="A142" t="str"><v>UY</v></cell><cell r="B142" t="str"><v>Uruguay</v></cell><cell r="C142" t="str"><v>Not fragile</v></cell></row><row r="143"><cell r="A143" t="str"><v>UZ</v></cell><cell r="B143" t="str"><v>Uzbekistan</v></cell><cell r="C143" t="str"><v>Not fragile</v></cell></row><row r="144"><cell r="A144" t="str"><v>VU</v></cell><cell r="B144" t="str"><v>Vanuatu</v></cell><cell r="C144" t="str"><v>Not fragile</v></cell></row><row r="145"><cell r="A145" t="str"><v>VN</v></cell><cell r="B145" t="str"><v>Viet Nam</v></cell><cell r="C145" t="str"><v>Not fragile</v></cell></row><row r="146"><cell r="A146" t="str"><v>WF</v></cell><cell r="B146" t="str"><v>Wallis and Futuna Islands</v></cell><cell r="C146" t="str"><v>Not fragile</v></cell></row></sheetData><sheetData sheetId="8"><row r="1"><cell r="B1" t="str"><v>AU</v></cell><cell r="C1" t="str"><v>DAC</v></cell></row><row r="2"><cell r="B2" t="str"><v>AT</v></cell><cell r="C2" t="str"><v>DAC</v></cell></row><row r="3"><cell r="B3" t="str"><v>BE</v></cell><cell r="C3" t="str"><v>DAC</v></cell></row><row r="4"><cell r="B4" t="str"><v>CA</v></cell><cell r="C4" t="str"><v>DAC</v></cell></row><row r="5"><cell r="B5" t="str"><v>CZ</v></cell><cell r="C5" t="str"><v>DAC</v></cell></row><row r="6"><cell r="B6" t="str"><v>DK</v></cell><cell r="C6" t="str"><v>DAC</v></cell></row><row r="7"><cell r="B7" t="str"><v>FI</v></cell><cell r="C7" t="str"><v>DAC</v></cell></row><row r="8"><cell r="B8" t="str"><v>FR</v></cell><cell r="C8" t="str"><v>DAC</v></cell></row><row r="9"><cell r="B9" t="str"><v>DE</v></cell><cell r="C9" t="str"><v>DAC</v></cell></row><row r="10"><cell r="B10" t="str"><v>GR</v></cell><cell r="C10" t="str"><v>DAC</v></cell></row><row r="11"><cell r="B11" t="str"><v>HU</v></cell><cell r="C11" t="str"><v>DAC</v></cell></row><row r="12"><cell r="B12" t="str"><v>IS</v></cell><cell r="C12" t="str"><v>DAC</v></cell></row><row r="13"><cell r="B13" t="str"><v>IE</v></cell><cell r="C13" t="str"><v>DAC</v></cell></row><row r="14"><cell r="B14" t="str"><v>IT</v></cell><cell r="C14" t="str"><v>DAC</v></cell></row><row r="15"><cell r="B15" t="str"><v>JP</v></cell><cell r="C15" t="str"><v>DAC</v></cell></row><row r="16"><cell r="B16" t="str"><v>KR</v></cell><cell r="C16" t="str"><v>DAC</v></cell></row><row r="17"><cell r="B17" t="str"><v>LU</v></cell><cell r="C17" t="str"><v>DAC</v></cell></row><row r="18"><cell r="B18" t="str"><v>NL</v></cell><cell r="C18" t="str"><v>DAC</v></cell></row><row r="19"><cell r="B19" t="str"><v>NZ</v></cell><cell r="C19" t="str"><v>DAC</v></cell></row><row r="20"><cell r="B20" t="str"><v>NO</v></cell><cell r="C20" t="str"><v>DAC</v></cell></row><row r="21"><cell r="B21" t="str"><v>PL</v></cell><cell r="C21" t="str"><v>DAC</v></cell></row><row r="22"><cell r="B22" t="str"><v>PT</v></cell><cell r="C22" t="str"><v>DAC</v></cell></row><row r="23"><cell r="B23" t="str"><v>SK</v></cell><cell r="C23" t="str"><v>DAC</v></cell></row><row r="24"><cell r="B24" t="str"><v>SI</v></cell><cell r="C24" t="str"><v>DAC</v></cell></row><row r="25"><cell r="B25" t="str"><v>ES</v></cell><cell r="C25" t="str"><v>DAC</v></cell></row><row r="26"><cell r="B26" t="str"><v>SE</v></cell><cell r="C26" t="str"><v>DAC</v></cell></row><row r="27"><cell r="B27" t="str"><v>CH</v></cell><cell r="C27" t="str"><v>DAC</v></cell></row><row r="28"><cell r="B28" t="str"><v>GB</v></cell><cell r="C28" t="str"><v>DAC</v></cell></row><row r="29"><cell r="B29" t="str"><v>US</v></cell><cell r="C29" t="str"><v>DAC</v></cell></row></sheetData><sheetData sheetId="9"><row r="1"><cell r="B1" t="str"><v>AF</v></cell></row><row r="2"><cell r="B2" t="str"><v>AO</v></cell></row><row r="3"><cell r="B3" t="str"><v>AL</v></cell></row><row r="4"><cell r="B4" t="str"><v>AR</v></cell></row><row r="5"><cell r="B5" t="str"><v>AM</v></cell></row><row r="6"><cell r="B6" t="str"><v>AU</v></cell><cell r="C6" t="str"><v>FCAS</v></cell></row><row r="7"><cell r="B7" t="str"><v>AZ</v></cell></row><row r="8"><cell r="B8" t="str"><v>BI</v></cell></row><row r="9"><cell r="B9" t="str"><v>BJ</v></cell></row><row r="10"><cell r="B10" t="str"><v>BF</v></cell></row><row r="11"><cell r="B11" t="str"><v>BD</v></cell></row><row r="12"><cell r="B12" t="str"><v>BG</v></cell></row><row r="13"><cell r="B13" t="str"><v>BH</v></cell><cell r="C13" t="str"><v>FCAS</v></cell></row><row r="14"><cell r="B14" t="str"><v>BA</v></cell></row><row r="15"><cell r="B15" t="str"><v>BY</v></cell></row><row r="16"><cell r="B16" t="str"><v>BZ</v></cell></row><row r="17"><cell r="B17" t="str"><v>BO</v></cell></row><row r="18"><cell r="B18" t="str"><v>BR</v></cell></row><row r="19"><cell r="B19" t="str"><v>BB</v></cell><cell r="C19" t="str"><v>FCAS</v></cell></row><row r="20"><cell r="B20" t="str"><v>BN</v></cell><cell r="C20" t="str"><v>FCAS</v></cell></row><row r="21"><cell r="B21" t="str"><v>BT</v></cell></row><row r="22"><cell r="B22" t="str"><v>BW</v></cell></row><row r="23"><cell r="B23" t="str"><v>CF</v></cell></row><row r="24"><cell r="B24" t="str"><v>CA</v></cell><cell r="C24" t="str"><v>FCAS</v></cell></row><row r="25"><cell r="B25" t="str"><v>CL</v></cell><cell r="C25" t="str"><v>FCAS</v></cell></row><row r="26"><cell r="B26" t="str"><v>CN</v></cell></row><row r="27"><cell r="B27" t="str"><v>CI</v></cell></row><row r="28"><cell r="B28" t="str"><v>CM</v></cell></row><row r="29"><cell r="B29" t="str"><v>CD</v></cell></row><row r="30"><cell r="B30" t="str"><v>CG</v></cell></row><row r="31"><cell r="B31" t="str"><v>CO</v></cell></row><row r="32"><cell r="B32" t="str"><v>KM</v></cell></row><row r="33"><cell r="B33" t="str"><v>CV</v></cell></row><row r="34"><cell r="B34" t="str"><v>CR</v></cell></row><row r="35"><cell r="B35" t="str"><v>CU</v></cell></row><row r="36"><cell r="B36" t="str"><v>CZ</v></cell><cell r="C36" t="str"><v>FCAS</v></cell></row><row r="37"><cell r="B37" t="str"><v>DE</v></cell><cell r="C37" t="str"><v>FCAS</v></cell></row><row r="38"><cell r="B38" t="str"><v>DJ</v></cell></row><row r="39"><cell r="B39" t="str"><v>DO</v></cell></row><row r="40"><cell r="B40" t="str"><v>DZ</v></cell></row><row r="41"><cell r="B41" t="str"><v>EC</v></cell></row><row r="42"><cell r="B42" t="str"><v>EG</v></cell></row><row r="43"><cell r="B43" t="str"><v>ER</v></cell></row><row r="44"><cell r="B44" t="str"><v>ET</v></cell></row><row r="45"><cell r="B45" t="str"><v>FJ</v></cell></row><row r="46"><cell r="B46" t="str"><v>GA</v></cell></row><row r="47"><cell r="B47" t="str"><v>GE</v></cell></row><row r="48"><cell r="B48" t="str"><v>GH</v></cell></row><row r="49"><cell r="B49" t="str"><v>GN</v></cell></row><row r="50"><cell r="B50" t="str"><v>GM</v></cell></row><row r="51"><cell r="B51" t="str"><v>GW</v></cell></row><row r="52"><cell r="B52" t="str"><v>GQ</v></cell></row><row r="53"><cell r="B53" t="str"><v>GT</v></cell></row><row r="54"><cell r="B54" t="str"><v>GY</v></cell></row><row r="55"><cell r="B55" t="str"><v>HN</v></cell></row><row r="56"><cell r="B56" t="str"><v>HT</v></cell></row><row r="57"><cell r="B57" t="str"><v>ID</v></cell></row><row r="58"><cell r="B58" t="str"><v>IN</v></cell></row><row r="59"><cell r="B59" t="str"><v>IR</v></cell></row><row r="60"><cell r="B60" t="str"><v>IQ</v></cell></row><row r="61"><cell r="B61" t="str"><v>JM</v></cell></row><row r="62"><cell r="B62" t="str"><v>JO</v></cell></row><row r="63"><cell r="B63" t="str"><v>JP</v></cell><cell r="C63" t="str"><v>FCAS</v></cell></row><row r="64"><cell r="B64" t="str"><v>KZ</v></cell></row><row r="65"><cell r="B65" t="str"><v>KE</v></cell></row><row r="66"><cell r="B66" t="str"><v>KG</v></cell></row><row r="67"><cell r="B67" t="str"><v>KH</v></cell></row><row r="68"><cell r="B68" t="str"><v>KI</v></cell></row><row r="69"><cell r="B69" t="str"><v>KR</v></cell><cell r="C69" t="str"><v>FCAS</v></cell></row><row r="70"><cell r="B70" t="str"><v>KW</v></cell><cell r="C70" t="str"><v>FCAS</v></cell></row><row r="71"><cell r="B71" t="str"><v>LA</v></cell></row><row r="72"><cell r="B72" t="str"><v>LB</v></cell></row><row r="73"><cell r="B73" t="str"><v>LR</v></cell></row><row r="74"><cell r="B74" t="str"><v>LY</v></cell></row><row r="75"><cell r="B75" t="str"><v>LC</v></cell></row><row r="76"><cell r="B76" t="str"><v>LK</v></cell></row><row r="77"><cell r="B77" t="str"><v>LS</v></cell></row><row r="78"><cell r="B78" t="str"><v>MA</v></cell></row><row r="79"><cell r="B79" t="str"><v>MD</v></cell></row><row r="80"><cell r="B80" t="str"><v>MG</v></cell></row><row r="81"><cell r="B81" t="str"><v>MV</v></cell></row><row r="82"><cell r="B82" t="str"><v>MX</v></cell></row><row r="83"><cell r="B83" t="str"><v>MH</v></cell></row><row r="84"><cell r="B84" t="str"><v>MK</v></cell></row><row r="85"><cell r="B85" t="str"><v>ML</v></cell></row><row r="86"><cell r="B86" t="str"><v>MM</v></cell></row><row r="87"><cell r="B87" t="str"><v>ME</v></cell></row><row r="88"><cell r="B88" t="str"><v>MN</v></cell></row><row r="89"><cell r="B89" t="str"><v>MZ</v></cell></row><row r="90"><cell r="B90" t="str"><v>MR</v></cell></row><row r="91"><cell r="B91" t="str"><v>MU</v></cell></row><row r="92"><cell r="B92" t="str"><v>MW</v></cell></row><row r="93"><cell r="B93" t="str"><v>MY</v></cell></row><row r="94"><cell r="B94" t="str"><v>NA</v></cell></row><row r="95"><cell r="B95" t="str"><v>NE</v></cell></row><row r="96"><cell r="B96" t="str"><v>NG</v></cell></row><row r="97"><cell r="B97" t="str"><v>NI</v></cell></row><row r="98"><cell r="B98" t="str"><v>NP</v></cell></row><row r="99"><cell r="B99" t="str"><v>NR</v></cell></row><row r="100"><cell r="B100" t="str"><v>OM</v></cell><cell r="C100" t="str"><v>FCAS</v></cell></row><row r="101"><cell r="B101" t="str"><v>PK</v></cell></row><row r="102"><cell r="B102" t="str"><v>PA</v></cell></row><row r="103"><cell r="B103" t="str"><v>PE</v></cell></row><row r="104"><cell r="B104" t="str"><v>PH</v></cell></row><row r="105"><cell r="B105" t="str"><v>PG</v></cell></row><row r="106"><cell r="B106" t="str"><v>PL</v></cell><cell r="C106" t="str"><v>FCAS</v></cell></row><row r="107"><cell r="B107" t="str"><v>KP</v></cell></row><row r="108"><cell r="B108" t="str"><v>PY</v></cell></row><row r="109"><cell r="B109" t="str"><v>PS</v></cell></row><row r="110"><cell r="B110" t="str"><v>QA</v></cell><cell r="C110" t="str"><v>FCAS</v></cell></row><row r="111"><cell r="B111" t="str"><v>RO</v></cell></row><row r="112"><cell r="B112" t="str"><v>RW</v></cell></row><row r="113"><cell r="B113" t="str"><v>SA</v></cell><cell r="C113" t="str"><v>FCAS</v></cell></row><row r="114"><cell r="B114" t="str"><v>SD</v></cell></row><row r="115"><cell r="B115" t="str"><v>SN</v></cell></row><row r="116"><cell r="B116" t="str"><v>SG</v></cell><cell r="C116" t="str"><v>FCAS</v></cell></row><row r="117"><cell r="B117" t="str"><v>SB</v></cell></row><row r="118"><cell r="B118" t="str"><v>SL</v></cell></row><row r="119"><cell r="B119" t="str"><v>SV</v></cell></row><row r="120"><cell r="B120" t="str"><v>SO</v></cell></row><row r="121"><cell r="B121" t="str"><v>RS</v></cell></row><row r="122"><cell r="B122" t="str"><v>SS</v></cell></row><row r="123"><cell r="B123" t="str"><v>ST</v></cell></row><row r="124"><cell r="B124" t="str"><v>SR</v></cell></row><row r="125"><cell r="B125" t="str"><v>SZ</v></cell></row><row r="126"><cell r="B126" t="str"><v>SC</v></cell><cell r="C126" t="str"><v>FCAS</v></cell></row><row r="127"><cell r="B127" t="str"><v>SY</v></cell></row><row r="128"><cell r="B128" t="str"><v>TD</v></cell></row><row r="129"><cell r="B129" t="str"><v>TG</v></cell></row><row r="130"><cell r="B130" t="str"><v>TH</v></cell></row><row r="131"><cell r="B131" t="str"><v>TJ</v></cell></row><row r="132"><cell r="B132" t="str"><v>TM</v></cell></row><row r="133"><cell r="B133" t="str"><v>TL</v></cell></row><row r="134"><cell r="B134" t="str"><v>TO</v></cell></row><row r="135"><cell r="B135" t="str"><v>TT</v></cell><cell r="C135" t="str"><v>FCAS</v></cell></row><row r="136"><cell r="B136" t="str"><v>TN</v></cell></row><row r="137"><cell r="B137" t="str"><v>TR</v></cell></row><row r="138"><cell r="B138" t="str"><v>TV</v></cell></row><row r="139"><cell r="B139" t="str"><v>TZ</v></cell></row><row r="140"><cell r="B140" t="str"><v>UG</v></cell></row><row r="141"><cell r="B141" t="str"><v>UA</v></cell></row><row r="142"><cell r="B142" t="str"><v>UY</v></cell><cell r="C142" t="str"><v>FCAS</v></cell></row><row r="143"><cell r="B143" t="str"><v>US</v></cell><cell r="C143" t="str"><v>FCAS</v></cell></row><row r="144"><cell r="B144" t="str"><v>UZ</v></cell></row><row r="145"><cell r="B145" t="str"><v>VE</v></cell></row><row r="146"><cell r="B146" t="str"><v>VN</v></cell></row><row r="147"><cell r="B147" t="str"><v>VU</v></cell></row><row r="148"><cell r="B148" t="str"><v>WS</v></cell></row><row r="149"><cell r="B149" t="str"><v>YE</v></cell></row><row r="150"><cell r="B150" t="str"><v>ZA</v></cell></row><row r="151"><cell r="B151" t="str"><v>ZM</v></cell></row><row r="152"><cell r="B152" t="str"><v>ZW</v></cell></row></sheetData><sheetData sheetId="10"></sheetData><sheetData sheetId="11"><row r="34"><cell r="A34" t="str"><v>COD</v></cell><cell r="B34" t="str"><v>Resource-rich</v></cell></row><row r="35"><cell r="A35" t="str"><v>LBR</v></cell><cell r="B35" t="str"><v>Resource-rich</v></cell></row><row r="36"><cell r="A36" t="str"><v>NER</v></cell><cell r="B36" t="str"><v>Resource-rich</v></cell></row><row r="37"><cell r="A37" t="str"><v>GIN</v></cell><cell r="B37" t="str"><v>Resource-rich</v></cell></row><row r="38"><cell r="A38" t="str"><v>MLI</v></cell><cell r="B38" t="str"><v>Resource-rich</v></cell></row><row r="39"><cell r="A39" t="str"><v>TCD</v></cell><cell r="B39" t="str"><v>Resource-rich</v></cell></row><row r="40"><cell r="A40" t="str"><v>MRT</v></cell><cell r="B40" t="str"><v>Resource-rich</v></cell></row><row r="41"><cell r="A41" t="str"><v>LAO</v></cell><cell r="B41" t="str"><v>Resource-rich</v></cell></row><row r="42"><cell r="A42" t="str"><v>ZMB</v></cell><cell r="B42" t="str"><v>Resource-rich</v></cell></row><row r="43"><cell r="A43" t="str"><v>VNM</v></cell><cell r="B43" t="str"><v>Resource-rich</v></cell></row><row r="44"><cell r="A44" t="str"><v>YEM</v></cell><cell r="B44" t="str"><v>Resource-rich</v></cell></row><row r="45"><cell r="A45" t="str"><v>NGA</v></cell><cell r="B45" t="str"><v>Resource-rich</v></cell></row><row r="46"><cell r="A46" t="str"><v>CMR</v></cell><cell r="B46" t="str"><v>Resource-rich</v></cell></row><row r="47"><cell r="A47" t="str"><v>PNG</v></cell><cell r="B47" t="str"><v>Resource-rich</v></cell></row><row r="48"><cell r="A48" t="str"><v>SDN</v></cell><cell r="B48" t="str"><v>Resource-rich</v></cell></row><row r="49"><cell r="A49" t="str"><v>UZB</v></cell><cell r="B49" t="str"><v>Resource-rich</v></cell></row><row r="50"><cell r="A50" t="str"><v>CIV</v></cell><cell r="B50" t="str"><v>Resource-rich</v></cell></row><row r="51"><cell r="A51" t="str"><v>BOL</v></cell><cell r="B51" t="str"><v>Resource-rich</v></cell></row><row r="52"><cell r="A52" t="str"><v>MNG</v></cell><cell r="B52" t="str"><v>Resource-rich</v></cell></row><row r="53"><cell r="A53" t="str"><v>COG</v></cell><cell r="B53" t="str"><v>Resource-rich</v></cell></row><row r="54"><cell r="A54" t="str"><v>IRQ</v></cell><cell r="B54" t="str"><v>Resource-rich</v></cell></row><row r="55"><cell r="A55" t="str"><v>IDN</v></cell><cell r="B55" t="str"><v>Resource-rich</v></cell></row><row r="56"><cell r="A56" t="str"><v>TLS</v></cell><cell r="B56" t="str"><v>Resource-rich</v></cell></row><row r="57"><cell r="A57" t="str"><v>SYR</v></cell><cell r="B57" t="str"><v>Resource-rich</v></cell></row><row r="58"><cell r="A58" t="str"><v>GUY</v></cell><cell r="B58" t="str"><v>Resource-rich</v></cell></row><row r="59"><cell r="A59" t="str"><v>TKM</v></cell><cell r="B59" t="str"><v>Resource-rich</v></cell></row><row r="60"><cell r="A60" t="str"><v>AGO</v></cell><cell r="B60" t="str"><v>Resource-rich</v></cell></row><row r="61"><cell r="A61" t="str"><v>GAB</v></cell><cell r="B61" t="str"><v>Resource-rich</v></cell></row><row r="62"><cell r="A62" t="str"><v>GNQ</v></cell><cell r="B62" t="str"><v>Resource-rich</v></cell></row></sheetData><sheetData sheetId="12"><row r="3"><cell r="A3" t="str"><v>AO</v></cell><cell r="B3" t="str"><v>Angola</v></cell><cell r="C3" t="str"><v>PRCR</v></cell></row><row r="4"><cell r="A4" t="str"><v>BF</v></cell><cell r="B4" t="str"><v>Burkina Faso</v></cell><cell r="C4" t="str"><v>PRCR</v></cell></row><row r="5"><cell r="A5" t="str"><v>BI</v></cell><cell r="B5" t="str"><v>Burundi</v></cell><cell r="C5" t="str"><v>PRCR</v></cell></row><row r="6"><cell r="A6" t="str"><v>CF</v></cell><cell r="B6" t="str"><v>Central African Republic</v></cell><cell r="C6" t="str"><v>PRCR</v></cell></row><row r="7"><cell r="A7" t="str"><v>TD</v></cell><cell r="B7" t="str"><v>Chad</v></cell><cell r="C7" t="str"><v>PRCR</v></cell></row><row r="8"><cell r="A8" t="str"><v>CI</v></cell><cell r="B8" t="str"><v>Côte d'Ivoire</v></cell><cell r="C8" t="str"><v>PRCR</v></cell></row><row r="9"><cell r="A9" t="str"><v>CD</v></cell><cell r="B9" t="str"><v>Democratic Republic of the Congo</v></cell><cell r="C9" t="str"><v>PRCR</v></cell></row><row r="10"><cell r="A10" t="str"><v>DJ</v></cell><cell r="B10" t="str"><v>Djibouti</v></cell><cell r="C10" t="str"><v>PRCR</v></cell></row><row r="11"><cell r="A11" t="str"><v>ER</v></cell><cell r="B11" t="str"><v>Eritrea</v></cell><cell r="C11" t="str"><v>PRCR</v></cell></row><row r="12"><cell r="A12" t="str"><v>GN</v></cell><cell r="B12" t="str"><v>Guinea</v></cell><cell r="C12" t="str"><v>PRCR</v></cell></row><row r="13"><cell r="A13" t="str"><v>KE</v></cell><cell r="B13" t="str"><v>Kenya</v></cell><cell r="C13" t="str"><v>PRCR</v></cell></row><row r="14"><cell r="A14" t="str"><v>ML</v></cell><cell r="B14" t="str"><v>Mali</v></cell><cell r="C14" t="str"><v>PRCR</v></cell></row><row r="15"><cell r="A15" t="str"><v>MR</v></cell><cell r="B15" t="str"><v>Mauritania</v></cell><cell r="C15" t="str"><v>PRCR</v></cell></row><row r="16"><cell r="A16" t="str"><v>SL</v></cell><cell r="B16" t="str"><v>Sierra Leone</v></cell><cell r="C16" t="str"><v>PRCR</v></cell></row><row r="17"><cell r="A17" t="str"><v>SO</v></cell><cell r="B17" t="str"><v>Somalia</v></cell><cell r="C17" t="str"><v>PRCR</v></cell></row><row r="18"><cell r="A18" t="str"><v>SS</v></cell><cell r="B18" t="str"><v>South Sudan</v></cell><cell r="C18" t="str"><v>PRCR</v></cell></row><row r="19"><cell r="A19" t="str"><v>SD</v></cell><cell r="B19" t="str"><v>Sudan</v></cell><cell r="C19" t="str"><v>PRCR</v></cell></row><row r="20"><cell r="A20" t="str"><v>UG</v></cell><cell r="B20" t="str"><v>Uganda</v></cell><cell r="C20" t="str"><v>PRCR</v></cell></row><row r="21"><cell r="A21" t="str"><v>ZW</v></cell><cell r="B21" t="str"><v>Zimbabwe</v></cell><cell r="C21" t="str"><v>PRCR</v></cell></row><row r="22"><cell r="A22" t="str"><v>KP</v></cell><cell r="B22" t="str"><v>Democratic People's Republic of Korea</v></cell><cell r="C22" t="str"><v>PRCR</v></cell></row><row r="23"><cell r="A23" t="str"><v>ID</v></cell><cell r="B23" t="str"><v>Indonesia</v></cell><cell r="C23" t="str"><v>PRCR</v></cell></row><row r="24"><cell r="A24" t="str"><v>AF</v></cell><cell r="B24" t="str"><v>Afghanistan</v></cell><cell r="C24" t="str"><v>PRCR</v></cell></row><row r="25"><cell r="A25" t="str"><v>MM</v></cell><cell r="B25" t="str"><v>Myanmar</v></cell><cell r="C25" t="str"><v>PRCR</v></cell></row><row r="26"><cell r="A26" t="str"><v>TJ</v></cell><cell r="B26" t="str"><v>Tajikistan</v></cell><cell r="C26" t="str"><v>PRCR</v></cell></row><row r="27"><cell r="A27" t="str"><v>SY</v></cell><cell r="B27" t="str"><v>Syrian Arab Republic</v></cell><cell r="C27" t="str"><v>PRCR</v></cell></row><row r="28"><cell r="A28" t="str"><v>PS</v></cell><cell r="B28" t="str"><v>West Bank and Gaza Strip</v></cell><cell r="C28" t="str"><v>PRCR</v></cell></row><row r="29"><cell r="A29" t="str"><v>YE</v></cell><cell r="B29" t="str"><v>Yemen</v></cell><cell r="C29" t="str"><v>PRCR</v></cell></row></sheetData><sheetData sheetId="13"><row r="2"><cell r="B2" t="str"><v>AL</v></cell><cell r="C2"><v>2015</v></cell><cell r="D2"><v>0.8497544</v></cell><cell r="E2"><v>0.8497544</v></cell><cell r="F2"><v>0.8497544</v></cell><cell r="G2"><v>1</v></cell><cell r="H2"><v>0</v></cell><cell r="I2" t="str"><v>Below 2%</v></cell></row><row r="3"><cell r="B3" t="str"><v>DZ</v></cell><cell r="C3"><v>2015</v></cell><cell r="D3"><v>0.3456877</v></cell><cell r="E3"><v>0.3456877</v></cell><cell r="F3"><v>0.3456877</v></cell><cell r="G3"><v>1</v></cell><cell r="H3"><v>0</v></cell><cell r="I3" t="str"><v>Below 2%</v></cell></row><row r="4"><cell r="B4" t="str"><v>AO</v></cell><cell r="C4"><v>2015</v></cell><cell r="D4"><v>27.85413</v></cell><cell r="E4"><v>27.85413</v></cell><cell r="F4"><v>27.85413</v></cell><cell r="G4"><v>0</v></cell><cell r="H4"><v>0</v></cell><cell r="I4" t="str"><v>Other</v></cell></row><row r="5"><cell r="B5" t="str"><v>AM</v></cell><cell r="C5"><v>2015</v></cell><cell r="D5"><v>1.86327</v></cell><cell r="E5"><v>1.86327</v></cell><cell r="F5"><v>1.86327</v></cell><cell r="G5"><v>1</v></cell><cell r="H5"><v>0</v></cell><cell r="I5" t="str"><v>Below 2%</v></cell></row><row r="6"><cell r="B6" t="str"><v>AU</v></cell><cell r="C6"><v>2015</v></cell><cell r="D6"><v>0.4980354</v></cell><cell r="E6"><v>0.4980354</v></cell><cell r="F6"><v>0.4980354</v></cell><cell r="G6"><v>1</v></cell><cell r="H6"><v>0</v></cell><cell r="I6" t="str"><v>Below 2%</v></cell></row><row r="7"><cell r="B7" t="str"><v>AT</v></cell><cell r="C7"><v>2015</v></cell><cell r="D7"><v>0.7479796</v></cell><cell r="E7"><v>0.7479796</v></cell><cell r="F7"><v>0.7479796</v></cell><cell r="G7"><v>1</v></cell><cell r="H7"><v>0</v></cell><cell r="I7" t="str"><v>Below 2%</v></cell></row><row r="8"><cell r="B8" t="str"><v>AZ</v></cell><cell r="C8"><v>2015</v></cell><cell r="D8"><v>0</v></cell><cell r="E8"><v>0</v></cell><cell r="F8"><v>0</v></cell><cell r="G8"><v>1</v></cell><cell r="H8"><v>0</v></cell><cell r="I8" t="str"><v>Below 2%</v></cell></row><row r="9"><cell r="B9" t="str"><v>BD</v></cell><cell r="C9"><v>2015</v></cell><cell r="D9"><v>15.1553</v></cell><cell r="E9"><v>15.1553</v></cell><cell r="F9"><v>15.1553</v></cell><cell r="G9"><v>0</v></cell><cell r="H9"><v>0</v></cell><cell r="I9" t="str"><v>Other</v></cell></row><row r="10"><cell r="B10" t="str"><v>BY</v></cell><cell r="C10"><v>2015</v></cell><cell r="D10"><v>0</v></cell><cell r="E10"><v>0</v></cell><cell r="F10"><v>0</v></cell><cell r="G10"><v>1</v></cell><cell r="H10"><v>0</v></cell><cell r="I10" t="str"><v>Below 2%</v></cell></row><row r="11"><cell r="B11" t="str"><v>BE</v></cell><cell r="C11"><v>2015</v></cell><cell r="D11"><v>0</v></cell><cell r="E11"><v>0</v></cell><cell r="F11"><v>0</v></cell><cell r="G11"><v>1</v></cell><cell r="H11"><v>0</v></cell><cell r="I11" t="str"><v>Below 2%</v></cell></row><row r="12"><cell r="B12" t="str"><v>BZ</v></cell><cell r="C12"><v>2015</v></cell><cell r="D12"><v>13.84633</v></cell><cell r="E12"><v>13.84633</v></cell><cell r="F12"><v>13.84633</v></cell><cell r="G12"><v>0</v></cell><cell r="H12"><v>0</v></cell><cell r="I12" t="str"><v>Other</v></cell></row><row r="13"><cell r="B13" t="str"><v>BJ</v></cell><cell r="C13"><v>2015</v></cell><cell r="D13"><v>49.55367</v></cell><cell r="E13"><v>49.55367</v></cell><cell r="F13"><v>49.55367</v></cell><cell r="G13"><v>0</v></cell><cell r="H13"><v>1</v></cell><cell r="I13" t="str"><v>Above 30%</v></cell></row><row r="14"><cell r="B14" t="str"><v>BT</v></cell><cell r="C14"><v>2015</v></cell><cell r="D14"><v>1.656719</v></cell><cell r="E14"><v>1.656719</v></cell><cell r="F14"><v>1.656719</v></cell><cell r="G14"><v>1</v></cell><cell r="H14"><v>0</v></cell><cell r="I14" t="str"><v>Below 2%</v></cell></row><row r="15"><cell r="B15" t="str"><v>BO</v></cell><cell r="C15"><v>2015</v></cell><cell r="D15"><v>6.353983</v></cell><cell r="E15"><v>6.353983</v></cell><cell r="F15"><v>6.353983</v></cell><cell r="G15"><v>0</v></cell><cell r="H15"><v>0</v></cell><cell r="I15" t="str"><v>Other</v></cell></row><row r="16"><cell r="B16" t="str"><v>BW</v></cell><cell r="C16"><v>2015</v></cell><cell r="D16"><v>12.78028</v></cell><cell r="E16"><v>12.78028</v></cell><cell r="F16"><v>12.78028</v></cell><cell r="G16"><v>0</v></cell><cell r="H16"><v>0</v></cell><cell r="I16" t="str"><v>Other</v></cell></row><row r="17"><cell r="B17" t="str"><v>BR</v></cell><cell r="C17"><v>2015</v></cell><cell r="D17"><v>3.362038</v></cell><cell r="E17"><v>3.362038</v></cell><cell r="F17"><v>3.362038</v></cell><cell r="G17"><v>0</v></cell><cell r="H17"><v>0</v></cell><cell r="I17" t="str"><v>Other</v></cell></row><row r="18"><cell r="B18" t="str"><v>BG</v></cell><cell r="C18"><v>2015</v></cell><cell r="D18"><v>1.244838</v></cell><cell r="E18"><v>1.244838</v></cell><cell r="F18"><v>1.244838</v></cell><cell r="G18"><v>1</v></cell><cell r="H18"><v>0</v></cell><cell r="I18" t="str"><v>Below 2%</v></cell></row><row r="19"><cell r="B19" t="str"><v>BF</v></cell><cell r="C19"><v>2015</v></cell><cell r="D19"><v>42.801</v></cell><cell r="E19"><v>42.801</v></cell><cell r="F19"><v>42.801</v></cell><cell r="G19"><v>0</v></cell><cell r="H19"><v>1</v></cell><cell r="I19" t="str"><v>Above 30%</v></cell></row><row r="20"><cell r="B20" t="str"><v>BI</v></cell><cell r="C20"><v>2015</v></cell><cell r="D20"><v>74.73222</v></cell><cell r="E20"><v>74.73222</v></cell><cell r="F20"><v>74.73222</v></cell><cell r="G20"><v>0</v></cell><cell r="H20"><v>1</v></cell><cell r="I20" t="str"><v>Above 30%</v></cell></row><row r="21"><cell r="B21" t="str"><v>CV</v></cell><cell r="C21"><v>2015</v></cell><cell r="D21"><v>7.210643</v></cell><cell r="E21"><v>7.210643</v></cell><cell r="F21"><v>7.210643</v></cell><cell r="G21"><v>0</v></cell><cell r="H21"><v>0</v></cell><cell r="I21" t="str"><v>Other</v></cell></row><row r="22"><cell r="B22" t="str"><v>CM</v></cell><cell r="C22"><v>2015</v></cell><cell r="D22"><v>22.7908</v></cell><cell r="E22"><v>22.7908</v></cell><cell r="F22"><v>22.7908</v></cell><cell r="G22"><v>0</v></cell><cell r="H22"><v>0</v></cell><cell r="I22" t="str"><v>Other</v></cell></row><row r="23"><cell r="B23" t="str"><v>CA</v></cell><cell r="C23"><v>2015</v></cell><cell r="D23"><v>0.4977196</v></cell><cell r="E23"><v>0.4977196</v></cell><cell r="F23"><v>0.4977196</v></cell><cell r="G23"><v>1</v></cell><cell r="H23"><v>0</v></cell><cell r="I23" t="str"><v>Below 2%</v></cell></row><row r="24"><cell r="B24" t="str"><v>CF</v></cell><cell r="C24"><v>2015</v></cell><cell r="D24"><v>77.73453</v></cell><cell r="E24"><v>77.73453</v></cell><cell r="F24"><v>77.73453</v></cell><cell r="G24"><v>0</v></cell><cell r="H24"><v>1</v></cell><cell r="I24" t="str"><v>Above 30%</v></cell></row><row r="25"><cell r="B25" t="str"><v>TD</v></cell><cell r="C25"><v>2015</v></cell><cell r="D25"><v>34.13836</v></cell><cell r="E25"><v>34.13836</v></cell><cell r="F25"><v>34.13836</v></cell><cell r="G25"><v>0</v></cell><cell r="H25"><v>1</v></cell><cell r="I25" t="str"><v>Above 30%</v></cell></row><row r="26"><cell r="B26" t="str"><v>CL</v></cell><cell r="C26"><v>2015</v></cell><cell r="D26"><v>1.297453</v></cell><cell r="E26"><v>1.297453</v></cell><cell r="F26"><v>1.297453</v></cell><cell r="G26"><v>1</v></cell><cell r="H26"><v>0</v></cell><cell r="I26" t="str"><v>Below 2%</v></cell></row><row r="27"><cell r="B27" t="str"><v>CN</v></cell><cell r="C27"><v>2015</v></cell><cell r="D27"><v>0.7278089</v></cell><cell r="E27"><v>0.7278089</v></cell><cell r="F27"><v>0.7278089</v></cell><cell r="G27"><v>1</v></cell><cell r="H27"><v>0</v></cell><cell r="I27" t="str"><v>Below 2%</v></cell></row><row r="28"><cell r="B28" t="str"><v>CO</v></cell><cell r="C28"><v>2015</v></cell><cell r="D28"><v>4.532586</v></cell><cell r="E28"><v>4.532586</v></cell><cell r="F28"><v>4.532586</v></cell><cell r="G28"><v>0</v></cell><cell r="H28"><v>0</v></cell><cell r="I28" t="str"><v>Other</v></cell></row><row r="29"><cell r="B29" t="str"><v>KM</v></cell><cell r="C29"><v>2015</v></cell><cell r="D29"><v>18.24043</v></cell><cell r="E29"><v>18.24043</v></cell><cell r="F29"><v>18.24043</v></cell><cell r="G29"><v>0</v></cell><cell r="H29"><v>0</v></cell><cell r="I29" t="str"><v>Other</v></cell></row><row r="30"><cell r="B30" t="str"><v>CD</v></cell><cell r="C30"><v>2015</v></cell><cell r="D30"><v>72.32335</v></cell><cell r="E30"><v>72.32335</v></cell><cell r="F30"><v>72.32335</v></cell><cell r="G30"><v>0</v></cell><cell r="H30"><v>1</v></cell><cell r="I30" t="str"><v>Above 30%</v></cell></row><row r="31"><cell r="B31" t="str"><v>CG</v></cell><cell r="C31"><v>2015</v></cell><cell r="D31"><v>34.93883</v></cell><cell r="E31"><v>34.93883</v></cell><cell r="F31"><v>34.93883</v></cell><cell r="G31"><v>0</v></cell><cell r="H31"><v>1</v></cell><cell r="I31" t="str"><v>Above 30%</v></cell></row><row r="32"><cell r="B32" t="str"><v>CR</v></cell><cell r="C32"><v>2015</v></cell><cell r="D32"><v>1.515505</v></cell><cell r="E32"><v>1.515505</v></cell><cell r="F32"><v>1.515505</v></cell><cell r="G32"><v>1</v></cell><cell r="H32"><v>0</v></cell><cell r="I32" t="str"><v>Below 2%</v></cell></row><row r="33"><cell r="B33" t="str"><v>CI</v></cell><cell r="C33"><v>2015</v></cell><cell r="D33"><v>28.20691</v></cell><cell r="E33"><v>28.20691</v></cell><cell r="F33"><v>28.20691</v></cell><cell r="G33"><v>0</v></cell><cell r="H33"><v>0</v></cell><cell r="I33" t="str"><v>Other</v></cell></row><row r="34"><cell r="B34" t="str"><v>HR</v></cell><cell r="C34"><v>2015</v></cell><cell r="D34"><v>0.7487639</v></cell><cell r="E34"><v>0.7487639</v></cell><cell r="F34"><v>0.7487639</v></cell><cell r="G34"><v>1</v></cell><cell r="H34"><v>0</v></cell><cell r="I34" t="str"><v>Below 2%</v></cell></row><row r="35"><cell r="B35" t="str"><v>CY</v></cell><cell r="C35"><v>2015</v></cell><cell r="D35"><v>0</v></cell><cell r="E35"><v>0</v></cell><cell r="F35"><v>0</v></cell><cell r="G35"><v>1</v></cell><cell r="H35"><v>0</v></cell><cell r="I35" t="str"><v>Below 2%</v></cell></row><row r="36"><cell r="B36" t="str"><v>CZ</v></cell><cell r="C36"><v>2015</v></cell><cell r="D36"><v>0</v></cell><cell r="E36"><v>0</v></cell><cell r="F36"><v>0</v></cell><cell r="G36"><v>1</v></cell><cell r="H36"><v>0</v></cell><cell r="I36" t="str"><v>Below 2%</v></cell></row><row r="37"><cell r="B37" t="str"><v>DK</v></cell><cell r="C37"><v>2015</v></cell><cell r="D37"><v>0.2117451</v></cell><cell r="E37"><v>0.2117451</v></cell><cell r="F37"><v>0.2117451</v></cell><cell r="G37"><v>1</v></cell><cell r="H37"><v>0</v></cell><cell r="I37" t="str"><v>Below 2%</v></cell></row><row r="38"><cell r="B38" t="str"><v>DO</v></cell><cell r="C38"><v>2015</v></cell><cell r="D38"><v>1.918086</v></cell><cell r="E38"><v>1.918086</v></cell><cell r="F38"><v>1.918086</v></cell><cell r="G38"><v>1</v></cell><cell r="H38"><v>0</v></cell><cell r="I38" t="str"><v>Below 2%</v></cell></row><row r="39"><cell r="B39" t="str"><v>EC</v></cell><cell r="C39"><v>2015</v></cell><cell r="D39"><v>3.440066</v></cell><cell r="E39"><v>3.440066</v></cell><cell r="F39"><v>3.440066</v></cell><cell r="G39"><v>0</v></cell><cell r="H39"><v>0</v></cell><cell r="I39" t="str"><v>Other</v></cell></row><row r="40"><cell r="B40" t="str"><v>EG</v></cell><cell r="C40"><v>2015</v></cell><cell r="D40"><v>1.348788</v></cell><cell r="E40"><v>1.348788</v></cell><cell r="F40"><v>1.348788</v></cell><cell r="G40"><v>1</v></cell><cell r="H40"><v>0</v></cell><cell r="I40" t="str"><v>Below 2%</v></cell></row><row r="41"><cell r="B41" t="str"><v>SV</v></cell><cell r="C41"><v>2015</v></cell><cell r="D41"><v>1.925052</v></cell><cell r="E41"><v>1.925052</v></cell><cell r="F41"><v>1.925052</v></cell><cell r="G41"><v>1</v></cell><cell r="H41"><v>0</v></cell><cell r="I41" t="str"><v>Below 2%</v></cell></row><row r="42"><cell r="B42" t="str"><v>EE</v></cell><cell r="C42"><v>2015</v></cell><cell r="D42"><v>0.469465</v></cell><cell r="E42"><v>0.469465</v></cell><cell r="F42"><v>0.469465</v></cell><cell r="G42"><v>1</v></cell><cell r="H42"><v>0</v></cell><cell r="I42" t="str"><v>Below 2%</v></cell></row><row r="43"><cell r="B43" t="str"><v>SZ</v></cell><cell r="C43"><v>2015</v></cell><cell r="D43"><v>38.9848</v></cell><cell r="E43"><v>38.9848</v></cell><cell r="F43"><v>38.9848</v></cell><cell r="G43"><v>0</v></cell><cell r="H43"><v>1</v></cell><cell r="I43" t="str"><v>Above 30%</v></cell></row><row r="44"><cell r="B44" t="str"><v>ET</v></cell><cell r="C44"><v>2015</v></cell><cell r="D44"><v>27.0016</v></cell><cell r="E44"><v>27.0016</v></cell><cell r="F44"><v>27.0016</v></cell><cell r="G44"><v>0</v></cell><cell r="H44"><v>0</v></cell><cell r="I44" t="str"><v>Other</v></cell></row><row r="45"><cell r="B45" t="str"><v>FJ</v></cell><cell r="C45"><v>2015</v></cell><cell r="D45"><v>0.9588061</v></cell><cell r="E45"><v>0.9588061</v></cell><cell r="F45"><v>0.9588061</v></cell><cell r="G45"><v>1</v></cell><cell r="H45"><v>0</v></cell><cell r="I45" t="str"><v>Below 2%</v></cell></row><row r="46"><cell r="B46" t="str"><v>FI</v></cell><cell r="C46"><v>2015</v></cell><cell r="D46"><v>0</v></cell><cell r="E46"><v>0</v></cell><cell r="F46"><v>0</v></cell><cell r="G46"><v>1</v></cell><cell r="H46"><v>0</v></cell><cell r="I46" t="str"><v>Below 2%</v></cell></row><row r="47"><cell r="B47" t="str"><v>FR</v></cell><cell r="C47"><v>2015</v></cell><cell r="D47"><v>0</v></cell><cell r="E47"><v>0</v></cell><cell r="F47"><v>0</v></cell><cell r="G47"><v>1</v></cell><cell r="H47"><v>0</v></cell><cell r="I47" t="str"><v>Below 2%</v></cell></row><row r="48"><cell r="B48" t="str"><v>GA</v></cell><cell r="C48"><v>2015</v></cell><cell r="D48"><v>4.073447</v></cell><cell r="E48"><v>4.073447</v></cell><cell r="F48"><v>4.073447</v></cell><cell r="G48"><v>0</v></cell><cell r="H48"><v>0</v></cell><cell r="I48" t="str"><v>Other</v></cell></row><row r="49"><cell r="B49" t="str"><v>GM</v></cell><cell r="C49"><v>2015</v></cell><cell r="D49"><v>11.09463</v></cell><cell r="E49"><v>11.09463</v></cell><cell r="F49"><v>11.09463</v></cell><cell r="G49"><v>0</v></cell><cell r="H49"><v>0</v></cell><cell r="I49" t="str"><v>Other</v></cell></row><row r="50"><cell r="B50" t="str"><v>GE</v></cell><cell r="C50"><v>2015</v></cell><cell r="D50"><v>3.972607</v></cell><cell r="E50"><v>3.972607</v></cell><cell r="F50"><v>3.972607</v></cell><cell r="G50"><v>0</v></cell><cell r="H50"><v>0</v></cell><cell r="I50" t="str"><v>Other</v></cell></row><row r="51"><cell r="B51" t="str"><v>DE</v></cell><cell r="C51"><v>2015</v></cell><cell r="D51"><v>0</v></cell><cell r="E51"><v>0</v></cell><cell r="F51"><v>0</v></cell><cell r="G51"><v>1</v></cell><cell r="H51"><v>0</v></cell><cell r="I51" t="str"><v>Below 2%</v></cell></row><row r="52"><cell r="B52" t="str"><v>GH</v></cell><cell r="C52"><v>2015</v></cell><cell r="D52"><v>10.91799</v></cell><cell r="E52"><v>10.91799</v></cell><cell r="F52"><v>10.91799</v></cell><cell r="G52"><v>0</v></cell><cell r="H52"><v>0</v></cell><cell r="I52" t="str"><v>Other</v></cell></row><row r="53"><cell r="B53" t="str"><v>GR</v></cell><cell r="C53"><v>2015</v></cell><cell r="D53"><v>1.498652</v></cell><cell r="E53"><v>1.498652</v></cell><cell r="F53"><v>1.498652</v></cell><cell r="G53"><v>1</v></cell><cell r="H53"><v>0</v></cell><cell r="I53" t="str"><v>Below 2%</v></cell></row><row r="54"><cell r="B54" t="str"><v>GT</v></cell><cell r="C54"><v>2015</v></cell><cell r="D54"><v>7.882455</v></cell><cell r="E54"><v>7.882455</v></cell><cell r="F54"><v>7.882455</v></cell><cell r="G54"><v>0</v></cell><cell r="H54"><v>0</v></cell><cell r="I54" t="str"><v>Other</v></cell></row><row r="55"><cell r="B55" t="str"><v>GN</v></cell><cell r="C55"><v>2015</v></cell><cell r="D55"><v>32.96746</v></cell><cell r="E55"><v>32.96746</v></cell><cell r="F55"><v>32.96746</v></cell><cell r="G55"><v>0</v></cell><cell r="H55"><v>1</v></cell><cell r="I55" t="str"><v>Above 30%</v></cell></row><row r="56"><cell r="B56" t="str"><v>GW</v></cell><cell r="C56"><v>2015</v></cell><cell r="D56"><v>65.34034</v></cell><cell r="E56"><v>65.34034</v></cell><cell r="F56"><v>65.34034</v></cell><cell r="G56"><v>0</v></cell><cell r="H56"><v>1</v></cell><cell r="I56" t="str"><v>Above 30%</v></cell></row><row r="57"><cell r="B57" t="str"><v>GY</v></cell><cell r="C57"><v>2015</v></cell><cell r="D57"><v>6.496275</v></cell><cell r="E57"><v>6.496275</v></cell><cell r="F57"><v>6.496275</v></cell><cell r="G57"><v>0</v></cell><cell r="H57"><v>0</v></cell><cell r="I57" t="str"><v>Other</v></cell></row><row r="58"><cell r="B58" t="str"><v>HN</v></cell><cell r="C58"><v>2015</v></cell><cell r="D58"><v>16.15957</v></cell><cell r="E58"><v>16.15957</v></cell><cell r="F58"><v>16.15957</v></cell><cell r="G58"><v>0</v></cell><cell r="H58"><v>0</v></cell><cell r="I58" t="str"><v>Other</v></cell></row><row r="59"><cell r="B59" t="str"><v>HU</v></cell><cell r="C59"><v>2015</v></cell><cell r="D59"><v>0.4902724</v></cell><cell r="E59"><v>0.4902724</v></cell><cell r="F59"><v>0.4902724</v></cell><cell r="G59"><v>1</v></cell><cell r="H59"><v>0</v></cell><cell r="I59" t="str"><v>Below 2%</v></cell></row><row r="60"><cell r="B60" t="str"><v>IS</v></cell><cell r="C60"><v>2015</v></cell><cell r="D60"><v>0</v></cell><cell r="E60"><v>0</v></cell><cell r="F60"><v>0</v></cell><cell r="G60"><v>1</v></cell><cell r="H60"><v>0</v></cell><cell r="I60" t="str"><v>Below 2%</v></cell></row><row r="61"><cell r="B61" t="str"><v>IN</v></cell><cell r="C61"><v>2015</v></cell><cell r="D61"><v>13.42204</v></cell><cell r="E61"><v>13.42204</v></cell><cell r="F61"><v>13.42204</v></cell><cell r="G61"><v>0</v></cell><cell r="H61"><v>0</v></cell><cell r="I61" t="str"><v>Other</v></cell></row><row r="62"><cell r="B62" t="str"><v>ID</v></cell><cell r="C62"><v>2015</v></cell><cell r="D62"><v>7.179395</v></cell><cell r="E62"><v>7.179395</v></cell><cell r="F62"><v>7.179395</v></cell><cell r="G62"><v>0</v></cell><cell r="H62"><v>0</v></cell><cell r="I62" t="str"><v>Other</v></cell></row><row r="63"><cell r="B63" t="str"><v>IR</v></cell><cell r="C63"><v>2015</v></cell><cell r="D63"><v>0.3710359</v></cell><cell r="E63"><v>0.3710359</v></cell><cell r="F63"><v>0.3710359</v></cell><cell r="G63"><v>1</v></cell><cell r="H63"><v>0</v></cell><cell r="I63" t="str"><v>Below 2%</v></cell></row><row r="64"><cell r="B64" t="str"><v>IQ</v></cell><cell r="C64"><v>2015</v></cell><cell r="D64"><v>2.227586</v></cell><cell r="E64"><v>2.227586</v></cell><cell r="F64"><v>2.227586</v></cell><cell r="G64"><v>0</v></cell><cell r="H64"><v>0</v></cell><cell r="I64" t="str"><v>Other</v></cell></row><row r="65"><cell r="B65" t="str"><v>IE</v></cell><cell r="C65"><v>2015</v></cell><cell r="D65"><v>0.229269</v></cell><cell r="E65"><v>0.229269</v></cell><cell r="F65"><v>0.229269</v></cell><cell r="G65"><v>1</v></cell><cell r="H65"><v>0</v></cell><cell r="I65" t="str"><v>Below 2%</v></cell></row><row r="66"><cell r="B66" t="str"><v>IL</v></cell><cell r="C66"><v>2015</v></cell><cell r="D66"><v>0.4834883</v></cell><cell r="E66"><v>0.4834883</v></cell><cell r="F66"><v>0.4834883</v></cell><cell r="G66"><v>1</v></cell><cell r="H66"><v>0</v></cell><cell r="I66" t="str"><v>Below 2%</v></cell></row><row r="67"><cell r="B67" t="str"><v>IT</v></cell><cell r="C67"><v>2015</v></cell><cell r="D67"><v>1.998616</v></cell><cell r="E67"><v>1.998616</v></cell><cell r="F67"><v>1.998616</v></cell><cell r="G67"><v>1</v></cell><cell r="H67"><v>0</v></cell><cell r="I67" t="str"><v>Below 2%</v></cell></row><row r="68"><cell r="B68" t="str"><v>JM</v></cell><cell r="C68"><v>2015</v></cell><cell r="D68"><v>1.836437</v></cell><cell r="E68"><v>1.836437</v></cell><cell r="F68"><v>1.836437</v></cell><cell r="G68"><v>1</v></cell><cell r="H68"><v>0</v></cell><cell r="I68" t="str"><v>Below 2%</v></cell></row><row r="69"><cell r="B69" t="str"><v>JP</v></cell><cell r="C69"><v>2015</v></cell><cell r="D69"><v>0.220788</v></cell><cell r="E69"><v>0.220788</v></cell><cell r="F69"><v>0.220788</v></cell><cell r="G69"><v>1</v></cell><cell r="H69"><v>0</v></cell><cell r="I69" t="str"><v>Below 2%</v></cell></row><row r="70"><cell r="B70" t="str"><v>JO</v></cell><cell r="C70"><v>2015</v></cell><cell r="D70"><v>0.2358288</v></cell><cell r="E70"><v>0.2358288</v></cell><cell r="F70"><v>0.2358288</v></cell><cell r="G70"><v>1</v></cell><cell r="H70"><v>0</v></cell><cell r="I70" t="str"><v>Below 2%</v></cell></row><row r="71"><cell r="B71" t="str"><v>KZ</v></cell><cell r="C71"><v>2015</v></cell><cell r="D71"><v>0.0186793</v></cell><cell r="E71"><v>0.0186793</v></cell><cell r="F71"><v>0.0186793</v></cell><cell r="G71"><v>1</v></cell><cell r="H71"><v>0</v></cell><cell r="I71" t="str"><v>Below 2%</v></cell></row><row r="72"><cell r="B72" t="str"><v>KE</v></cell><cell r="C72"><v>2015</v></cell><cell r="D72"><v>37.28672</v></cell><cell r="E72"><v>37.28672</v></cell><cell r="F72"><v>37.28672</v></cell><cell r="G72"><v>0</v></cell><cell r="H72"><v>1</v></cell><cell r="I72" t="str"><v>Above 30%</v></cell></row><row r="73"><cell r="B73" t="str"><v>KI</v></cell><cell r="C73"><v>2015</v></cell><cell r="D73"><v>11.821</v></cell><cell r="E73"><v>11.821</v></cell><cell r="F73"><v>11.821</v></cell><cell r="G73"><v>0</v></cell><cell r="H73"><v>0</v></cell><cell r="I73" t="str"><v>Other</v></cell></row><row r="74"><cell r="B74" t="str"><v>KR</v></cell><cell r="C74"><v>2015</v></cell><cell r="D74"><v>0.2492806</v></cell><cell r="E74"><v>0.2492806</v></cell><cell r="F74"><v>0.2492806</v></cell><cell r="G74"><v>1</v></cell><cell r="H74"><v>0</v></cell><cell r="I74" t="str"><v>Below 2%</v></cell></row><row r="75"><cell r="B75" t="str"><v>KG</v></cell><cell r="C75"><v>2015</v></cell><cell r="D75"><v>2.535545</v></cell><cell r="E75"><v>2.535545</v></cell><cell r="F75"><v>2.535545</v></cell><cell r="G75"><v>0</v></cell><cell r="H75"><v>0</v></cell><cell r="I75" t="str"><v>Other</v></cell></row><row r="76"><cell r="B76" t="str"><v>LV</v></cell><cell r="C76"><v>2015</v></cell><cell r="D76"><v>0.7424932</v></cell><cell r="E76"><v>0.7424932</v></cell><cell r="F76"><v>0.7424932</v></cell><cell r="G76"><v>1</v></cell><cell r="H76"><v>0</v></cell><cell r="I76" t="str"><v>Below 2%</v></cell></row><row r="77"><cell r="B77" t="str"><v>LS</v></cell><cell r="C77"><v>2015</v></cell><cell r="D77"><v>54.80218</v></cell><cell r="E77"><v>54.80218</v></cell><cell r="F77"><v>54.80218</v></cell><cell r="G77"><v>0</v></cell><cell r="H77"><v>1</v></cell><cell r="I77" t="str"><v>Above 30%</v></cell></row><row r="78"><cell r="B78" t="str"><v>LR</v></cell><cell r="C78"><v>2015</v></cell><cell r="D78"><v>40.186</v></cell><cell r="E78"><v>40.186</v></cell><cell r="F78"><v>40.186</v></cell><cell r="G78"><v>0</v></cell><cell r="H78"><v>1</v></cell><cell r="I78" t="str"><v>Above 30%</v></cell></row><row r="79"><cell r="B79" t="str"><v>LT</v></cell><cell r="C79"><v>2015</v></cell><cell r="D79"><v>0.7482589</v></cell><cell r="E79"><v>0.7482589</v></cell><cell r="F79"><v>0.7482589</v></cell><cell r="G79"><v>1</v></cell><cell r="H79"><v>0</v></cell><cell r="I79" t="str"><v>Below 2%</v></cell></row><row r="80"><cell r="B80" t="str"><v>LU</v></cell><cell r="C80"><v>2015</v></cell><cell r="D80"><v>0.2011616</v></cell><cell r="E80"><v>0.2011616</v></cell><cell r="F80"><v>0.2011616</v></cell><cell r="G80"><v>1</v></cell><cell r="H80"><v>0</v></cell><cell r="I80" t="str"><v>Below 2%</v></cell></row><row r="81"><cell r="B81" t="str"><v>MG</v></cell><cell r="C81"><v>2015</v></cell><cell r="D81"><v>77.46503</v></cell><cell r="E81"><v>77.46503</v></cell><cell r="F81"><v>77.46503</v></cell><cell r="G81"><v>0</v></cell><cell r="H81"><v>1</v></cell><cell r="I81" t="str"><v>Above 30%</v></cell></row><row r="82"><cell r="B82" t="str"><v>MW</v></cell><cell r="C82"><v>2015</v></cell><cell r="D82"><v>69.55579</v></cell><cell r="E82"><v>69.55579</v></cell><cell r="F82"><v>69.55579</v></cell><cell r="G82"><v>0</v></cell><cell r="H82"><v>1</v></cell><cell r="I82" t="str"><v>Above 30%</v></cell></row><row r="83"><cell r="B83" t="str"><v>MY</v></cell><cell r="C83"><v>2015</v></cell><cell r="D83"><v>0.0122632</v></cell><cell r="E83"><v>0.0122632</v></cell><cell r="F83"><v>0.0122632</v></cell><cell r="G83"><v>1</v></cell><cell r="H83"><v>0</v></cell><cell r="I83" t="str"><v>Below 2%</v></cell></row><row r="84"><cell r="B84" t="str"><v>ML</v></cell><cell r="C84"><v>2015</v></cell><cell r="D84"><v>47.79424</v></cell><cell r="E84"><v>47.79424</v></cell><cell r="F84"><v>47.79424</v></cell><cell r="G84"><v>0</v></cell><cell r="H84"><v>1</v></cell><cell r="I84" t="str"><v>Above 30%</v></cell></row><row r="85"><cell r="B85" t="str"><v>MT</v></cell><cell r="C85"><v>2015</v></cell><cell r="D85"><v>0</v></cell><cell r="E85"><v>0</v></cell><cell r="F85"><v>0</v></cell><cell r="G85"><v>1</v></cell><cell r="H85"><v>0</v></cell><cell r="I85" t="str"><v>Below 2%</v></cell></row><row r="86"><cell r="B86" t="str"><v>MR</v></cell><cell r="C86"><v>2015</v></cell><cell r="D86"><v>6.244961</v></cell><cell r="E86"><v>6.244961</v></cell><cell r="F86"><v>6.244961</v></cell><cell r="G86"><v>0</v></cell><cell r="H86"><v>0</v></cell><cell r="I86" t="str"><v>Other</v></cell></row><row r="87"><cell r="B87" t="str"><v>MU</v></cell><cell r="C87"><v>2015</v></cell><cell r="D87"><v>0.398212</v></cell><cell r="E87"><v>0.398212</v></cell><cell r="F87"><v>0.398212</v></cell><cell r="G87"><v>1</v></cell><cell r="H87"><v>0</v></cell><cell r="I87" t="str"><v>Below 2%</v></cell></row><row r="88"><cell r="B88" t="str"><v>MX</v></cell><cell r="C88"><v>2015</v></cell><cell r="D88"><v>3.317605</v></cell><cell r="E88"><v>3.317605</v></cell><cell r="F88"><v>3.317605</v></cell><cell r="G88"><v>0</v></cell><cell r="H88"><v>0</v></cell><cell r="I88" t="str"><v>Other</v></cell></row><row r="89"><cell r="B89" t="str"><v>MN</v></cell><cell r="C89"><v>2015</v></cell><cell r="D89"><v>0.1997766</v></cell><cell r="E89"><v>0.1997766</v></cell><cell r="F89"><v>0.1997766</v></cell><cell r="G89"><v>1</v></cell><cell r="H89"><v>0</v></cell><cell r="I89" t="str"><v>Below 2%</v></cell></row><row r="90"><cell r="B90" t="str"><v>MA</v></cell><cell r="C90"><v>2015</v></cell><cell r="D90"><v>0.9231883</v></cell><cell r="E90"><v>0.9231883</v></cell><cell r="F90"><v>0.9231883</v></cell><cell r="G90"><v>1</v></cell><cell r="H90"><v>0</v></cell><cell r="I90" t="str"><v>Below 2%</v></cell></row><row r="91"><cell r="B91" t="str"><v>MZ</v></cell><cell r="C91"><v>2015</v></cell><cell r="D91"><v>62.14518</v></cell><cell r="E91"><v>62.14518</v></cell><cell r="F91"><v>62.14518</v></cell><cell r="G91"><v>0</v></cell><cell r="H91"><v>1</v></cell><cell r="I91" t="str"><v>Above 30%</v></cell></row><row r="92"><cell r="B92" t="str"><v>MM</v></cell><cell r="C92"><v>2015</v></cell><cell r="D92"><v>6.355434</v></cell><cell r="E92"><v>6.355434</v></cell><cell r="F92"><v>6.355434</v></cell><cell r="G92"><v>0</v></cell><cell r="H92"><v>0</v></cell><cell r="I92" t="str"><v>Other</v></cell></row><row r="93"><cell r="B93" t="str"><v>NA</v></cell><cell r="C93"><v>2015</v></cell><cell r="D93"><v>13.44376</v></cell><cell r="E93"><v>13.44376</v></cell><cell r="F93"><v>13.44376</v></cell><cell r="G93"><v>0</v></cell><cell r="H93"><v>0</v></cell><cell r="I93" t="str"><v>Other</v></cell></row><row r="94"><cell r="B94" t="str"><v>NP</v></cell><cell r="C94"><v>2015</v></cell><cell r="D94"><v>7.031589</v></cell><cell r="E94"><v>7.031589</v></cell><cell r="F94"><v>7.031589</v></cell><cell r="G94"><v>0</v></cell><cell r="H94"><v>0</v></cell><cell r="I94" t="str"><v>Other</v></cell></row><row r="95"><cell r="B95" t="str"><v>NL</v></cell><cell r="C95"><v>2015</v></cell><cell r="D95"><v>0</v></cell><cell r="E95"><v>0</v></cell><cell r="F95"><v>0</v></cell><cell r="G95"><v>1</v></cell><cell r="H95"><v>0</v></cell><cell r="I95" t="str"><v>Below 2%</v></cell></row><row r="96"><cell r="B96" t="str"><v>NI</v></cell><cell r="C96"><v>2015</v></cell><cell r="D96"><v>2.866087</v></cell><cell r="E96"><v>2.866087</v></cell><cell r="F96"><v>2.866087</v></cell><cell r="G96"><v>0</v></cell><cell r="H96"><v>0</v></cell><cell r="I96" t="str"><v>Other</v></cell></row><row r="97"><cell r="B97" t="str"><v>NE</v></cell><cell r="C97"><v>2015</v></cell><cell r="D97"><v>44.50786</v></cell><cell r="E97"><v>44.50786</v></cell><cell r="F97"><v>44.50786</v></cell><cell r="G97"><v>0</v></cell><cell r="H97"><v>1</v></cell><cell r="I97" t="str"><v>Above 30%</v></cell></row><row r="98"><cell r="B98" t="str"><v>NG</v></cell><cell r="C98"><v>2015</v></cell><cell r="D98"><v>47.76358</v></cell><cell r="E98"><v>47.76358</v></cell><cell r="F98"><v>47.76358</v></cell><cell r="G98"><v>0</v></cell><cell r="H98"><v>1</v></cell><cell r="I98" t="str"><v>Above 30%</v></cell></row><row r="99"><cell r="B99" t="str"><v>NO</v></cell><cell r="C99"><v>2015</v></cell><cell r="D99"><v>0.2383791</v></cell><cell r="E99"><v>0.2383791</v></cell><cell r="F99"><v>0.2383791</v></cell><cell r="G99"><v>1</v></cell><cell r="H99"><v>0</v></cell><cell r="I99" t="str"><v>Below 2%</v></cell></row><row r="100"><cell r="B100" t="str"><v>PK</v></cell><cell r="C100"><v>2015</v></cell><cell r="D100"><v>5.229305</v></cell><cell r="E100"><v>5.229305</v></cell><cell r="F100"><v>5.229305</v></cell><cell r="G100"><v>0</v></cell><cell r="H100"><v>0</v></cell><cell r="I100" t="str"><v>Other</v></cell></row><row r="101"><cell r="B101" t="str"><v>PA</v></cell><cell r="C101"><v>2015</v></cell><cell r="D101"><v>1.978923</v></cell><cell r="E101"><v>1.978923</v></cell><cell r="F101"><v>1.978923</v></cell><cell r="G101"><v>1</v></cell><cell r="H101"><v>0</v></cell><cell r="I101" t="str"><v>Below 2%</v></cell></row><row r="102"><cell r="B102" t="str"><v>PG</v></cell><cell r="C102"><v>2015</v></cell><cell r="D102"><v>28.41159</v></cell><cell r="E102"><v>28.41159</v></cell><cell r="F102"><v>28.41159</v></cell><cell r="G102"><v>0</v></cell><cell r="H102"><v>0</v></cell><cell r="I102" t="str"><v>Other</v></cell></row><row r="103"><cell r="B103" t="str"><v>PY</v></cell><cell r="C103"><v>2015</v></cell><cell r="D103"><v>1.891345</v></cell><cell r="E103"><v>1.891345</v></cell><cell r="F103"><v>1.891345</v></cell><cell r="G103"><v>1</v></cell><cell r="H103"><v>0</v></cell><cell r="I103" t="str"><v>Below 2%</v></cell></row><row r="104"><cell r="B104" t="str"><v>PE</v></cell><cell r="C104"><v>2015</v></cell><cell r="D104"><v>3.554884</v></cell><cell r="E104"><v>3.554884</v></cell><cell r="F104"><v>3.554884</v></cell><cell r="G104"><v>0</v></cell><cell r="H104"><v>0</v></cell><cell r="I104" t="str"><v>Other</v></cell></row><row r="105"><cell r="B105" t="str"><v>PH</v></cell><cell r="C105"><v>2015</v></cell><cell r="D105"><v>8.316297</v></cell><cell r="E105"><v>8.316297</v></cell><cell r="F105"><v>8.316297</v></cell><cell r="G105"><v>0</v></cell><cell r="H105"><v>0</v></cell><cell r="I105" t="str"><v>Other</v></cell></row><row r="106"><cell r="B106" t="str"><v>PL</v></cell><cell r="C106"><v>2015</v></cell><cell r="D106"><v>0</v></cell><cell r="E106"><v>0</v></cell><cell r="F106"><v>0</v></cell><cell r="G106"><v>1</v></cell><cell r="H106"><v>0</v></cell><cell r="I106" t="str"><v>Below 2%</v></cell></row><row r="107"><cell r="B107" t="str"><v>PT</v></cell><cell r="C107"><v>2015</v></cell><cell r="D107"><v>0.4953823</v></cell><cell r="E107"><v>0.4953823</v></cell><cell r="F107"><v>0.4953823</v></cell><cell r="G107"><v>1</v></cell><cell r="H107"><v>0</v></cell><cell r="I107" t="str"><v>Below 2%</v></cell></row><row r="108"><cell r="B108" t="str"><v>RO</v></cell><cell r="C108"><v>2015</v></cell><cell r="D108"><v>5.721548</v></cell><cell r="E108"><v>5.721548</v></cell><cell r="F108"><v>5.721548</v></cell><cell r="G108"><v>0</v></cell><cell r="H108"><v>0</v></cell><cell r="I108" t="str"><v>Other</v></cell></row><row r="109"><cell r="B109" t="str"><v>RU</v></cell><cell r="C109"><v>2015</v></cell><cell r="D109"><v>0.0215811</v></cell><cell r="E109"><v>0.0215811</v></cell><cell r="F109"><v>0.0215811</v></cell><cell r="G109"><v>1</v></cell><cell r="H109"><v>0</v></cell><cell r="I109" t="str"><v>Below 2%</v></cell></row><row r="110"><cell r="B110" t="str"><v>RW</v></cell><cell r="C110"><v>2015</v></cell><cell r="D110"><v>51.49634</v></cell><cell r="E110"><v>51.49634</v></cell><cell r="F110"><v>51.49634</v></cell><cell r="G110"><v>0</v></cell><cell r="H110"><v>1</v></cell><cell r="I110" t="str"><v>Above 30%</v></cell></row><row r="111"><cell r="B111" t="str"><v>WS</v></cell><cell r="C111"><v>2015</v></cell><cell r="D111"><v>1.052526</v></cell><cell r="E111"><v>1.052526</v></cell><cell r="F111"><v>1.052526</v></cell><cell r="G111"><v>1</v></cell><cell r="H111"><v>0</v></cell><cell r="I111" t="str"><v>Below 2%</v></cell></row><row r="112"><cell r="B112" t="str"><v>SN</v></cell><cell r="C112"><v>2015</v></cell><cell r="D112"><v>35.65102</v></cell><cell r="E112"><v>35.65102</v></cell><cell r="F112"><v>35.65102</v></cell><cell r="G112"><v>0</v></cell><cell r="H112"><v>1</v></cell><cell r="I112" t="str"><v>Above 30%</v></cell></row><row r="113"><cell r="B113" t="str"><v>SC</v></cell><cell r="C113"><v>2015</v></cell><cell r="D113"><v>1.006673</v></cell><cell r="E113"><v>1.006673</v></cell><cell r="F113"><v>1.006673</v></cell><cell r="G113"><v>1</v></cell><cell r="H113"><v>0</v></cell><cell r="I113" t="str"><v>Below 2%</v></cell></row><row r="114"><cell r="B114" t="str"><v>SL</v></cell><cell r="C114"><v>2015</v></cell><cell r="D114"><v>48.39057</v></cell><cell r="E114"><v>48.39057</v></cell><cell r="F114"><v>48.39057</v></cell><cell r="G114"><v>0</v></cell><cell r="H114"><v>1</v></cell><cell r="I114" t="str"><v>Above 30%</v></cell></row><row r="115"><cell r="B115" t="str"><v>SK</v></cell><cell r="C115"><v>2015</v></cell><cell r="D115"><v>0.7403513</v></cell><cell r="E115"><v>0.7403513</v></cell><cell r="F115"><v>0.7403513</v></cell><cell r="G115"><v>1</v></cell><cell r="H115"><v>0</v></cell><cell r="I115" t="str"><v>Below 2%</v></cell></row><row r="116"><cell r="B116" t="str"><v>ZA</v></cell><cell r="C116"><v>2015</v></cell><cell r="D116"><v>18.87878</v></cell><cell r="E116"><v>18.87878</v></cell><cell r="F116"><v>18.87878</v></cell><cell r="G116"><v>0</v></cell><cell r="H116"><v>0</v></cell><cell r="I116" t="str"><v>Other</v></cell></row><row r="117"><cell r="B117" t="str"><v>ES</v></cell><cell r="C117"><v>2015</v></cell><cell r="D117"><v>0.9915663</v></cell><cell r="E117"><v>0.9915663</v></cell><cell r="F117"><v>0.9915663</v></cell><cell r="G117"><v>1</v></cell><cell r="H117"><v>0</v></cell><cell r="I117" t="str"><v>Below 2%</v></cell></row><row r="118"><cell r="B118" t="str"><v>LK</v></cell><cell r="C118"><v>2015</v></cell><cell r="D118"><v>0.7723553</v></cell><cell r="E118"><v>0.7723553</v></cell><cell r="F118"><v>0.7723553</v></cell><cell r="G118"><v>1</v></cell><cell r="H118"><v>0</v></cell><cell r="I118" t="str"><v>Below 2%</v></cell></row><row r="119"><cell r="B119" t="str"><v>LC</v></cell><cell r="C119"><v>2015</v></cell><cell r="D119"><v>28.28178</v></cell><cell r="E119"><v>28.28178</v></cell><cell r="F119"><v>28.28178</v></cell><cell r="G119"><v>0</v></cell><cell r="H119"><v>0</v></cell><cell r="I119" t="str"><v>Other</v></cell></row><row r="120"><cell r="B120" t="str"><v>SD</v></cell><cell r="C120"><v>2015</v></cell><cell r="D120"><v>7.665174</v></cell><cell r="E120"><v>7.665174</v></cell><cell r="F120"><v>7.665174</v></cell><cell r="G120"><v>0</v></cell><cell r="H120"><v>0</v></cell><cell r="I120" t="str"><v>Other</v></cell></row><row r="121"><cell r="B121" t="str"><v>SR</v></cell><cell r="C121"><v>2015</v></cell><cell r="D121"><v>18.83428</v></cell><cell r="E121"><v>18.83428</v></cell><cell r="F121"><v>18.83428</v></cell><cell r="G121"><v>0</v></cell><cell r="H121"><v>0</v></cell><cell r="I121" t="str"><v>Other</v></cell></row><row r="122"><cell r="B122" t="str"><v>SE</v></cell><cell r="C122"><v>2015</v></cell><cell r="D122"><v>0.4970177</v></cell><cell r="E122"><v>0.4970177</v></cell><cell r="F122"><v>0.4970177</v></cell><cell r="G122"><v>1</v></cell><cell r="H122"><v>0</v></cell><cell r="I122" t="str"><v>Below 2%</v></cell></row><row r="123"><cell r="B123" t="str"><v>CH</v></cell><cell r="C123"><v>2015</v></cell><cell r="D123"><v>0</v></cell><cell r="E123"><v>0</v></cell><cell r="F123"><v>0</v></cell><cell r="G123"><v>1</v></cell><cell r="H123"><v>0</v></cell><cell r="I123" t="str"><v>Below 2%</v></cell></row><row r="124"><cell r="B124" t="str"><v>SY</v></cell><cell r="C124"><v>2015</v></cell><cell r="D124"><v>21.19205</v></cell><cell r="E124"><v>21.19205</v></cell><cell r="F124"><v>21.19205</v></cell><cell r="G124"><v>0</v></cell><cell r="H124"><v>0</v></cell><cell r="I124" t="str"><v>Other</v></cell></row><row r="125"><cell r="B125" t="str"><v>TZ</v></cell><cell r="C125"><v>2015</v></cell><cell r="D125"><v>40.69012</v></cell><cell r="E125"><v>40.69012</v></cell><cell r="F125"><v>40.69012</v></cell><cell r="G125"><v>0</v></cell><cell r="H125"><v>1</v></cell><cell r="I125" t="str"><v>Above 30%</v></cell></row><row r="126"><cell r="B126" t="str"><v>TH</v></cell><cell r="C126"><v>2015</v></cell><cell r="D126"><v>0.0256251</v></cell><cell r="E126"><v>0.0256251</v></cell><cell r="F126"><v>0.0256251</v></cell><cell r="G126"><v>1</v></cell><cell r="H126"><v>0</v></cell><cell r="I126" t="str"><v>Below 2%</v></cell></row><row r="127"><cell r="B127" t="str"><v>TL</v></cell><cell r="C127"><v>2015</v></cell><cell r="D127"><v>31.19653</v></cell><cell r="E127"><v>31.19653</v></cell><cell r="F127"><v>31.19653</v></cell><cell r="G127"><v>0</v></cell><cell r="H127"><v>1</v></cell><cell r="I127" t="str"><v>Above 30%</v></cell></row><row r="128"><cell r="B128" t="str"><v>TG</v></cell><cell r="C128"><v>2015</v></cell><cell r="D128"><v>49.15413</v></cell><cell r="E128"><v>49.15413</v></cell><cell r="F128"><v>49.15413</v></cell><cell r="G128"><v>0</v></cell><cell r="H128"><v>1</v></cell><cell r="I128" t="str"><v>Above 30%</v></cell></row><row r="129"><cell r="B129" t="str"><v>TO</v></cell><cell r="C129"><v>2015</v></cell><cell r="D129"><v>0.9788546</v></cell><cell r="E129"><v>0.9788546</v></cell><cell r="F129"><v>0.9788546</v></cell><cell r="G129"><v>1</v></cell><cell r="H129"><v>0</v></cell><cell r="I129" t="str"><v>Below 2%</v></cell></row><row r="130"><cell r="B130" t="str"><v>TT</v></cell><cell r="C130"><v>2015</v></cell><cell r="D130"><v>0.5625631</v></cell><cell r="E130"><v>0.5625631</v></cell><cell r="F130"><v>0.5625631</v></cell><cell r="G130"><v>1</v></cell><cell r="H130"><v>0</v></cell><cell r="I130" t="str"><v>Below 2%</v></cell></row><row r="131"><cell r="B131" t="str"><v>TN</v></cell><cell r="C131"><v>2015</v></cell><cell r="D131"><v>0.9297439</v></cell><cell r="E131"><v>0.9297439</v></cell><cell r="F131"><v>0.9297439</v></cell><cell r="G131"><v>1</v></cell><cell r="H131"><v>0</v></cell><cell r="I131" t="str"><v>Below 2%</v></cell></row><row r="132"><cell r="B132" t="str"><v>TR</v></cell><cell r="C132"><v>2015</v></cell><cell r="D132"><v>0.2806416</v></cell><cell r="E132"><v>0.2806416</v></cell><cell r="F132"><v>0.2806416</v></cell><cell r="G132"><v>1</v></cell><cell r="H132"><v>0</v></cell><cell r="I132" t="str"><v>Below 2%</v></cell></row><row r="133"><cell r="B133" t="str"><v>UA</v></cell><cell r="C133"><v>2015</v></cell><cell r="D133"><v>0.1198537</v></cell><cell r="E133"><v>0.1198537</v></cell><cell r="F133"><v>0.1198537</v></cell><cell r="G133"><v>1</v></cell><cell r="H133"><v>0</v></cell><cell r="I133" t="str"><v>Below 2%</v></cell></row><row r="134"><cell r="B134" t="str"><v>GB</v></cell><cell r="C134"><v>2015</v></cell><cell r="D134"><v>0.2292044</v></cell><cell r="E134"><v>0.2292044</v></cell><cell r="F134"><v>0.2292044</v></cell><cell r="G134"><v>1</v></cell><cell r="H134"><v>0</v></cell><cell r="I134" t="str"><v>Below 2%</v></cell></row><row r="135"><cell r="B135" t="str"><v>US</v></cell><cell r="C135"><v>2015</v></cell><cell r="D135"><v>1.164112</v></cell><cell r="E135"><v>1.164112</v></cell><cell r="F135"><v>1.164112</v></cell><cell r="G135"><v>1</v></cell><cell r="H135"><v>0</v></cell><cell r="I135" t="str"><v>Below 2%</v></cell></row><row r="136"><cell r="B136" t="str"><v>UY</v></cell><cell r="C136"><v>2015</v></cell><cell r="D136"><v>0.1253706</v></cell><cell r="E136"><v>0.1253706</v></cell><cell r="F136"><v>0.1253706</v></cell><cell r="G136"><v>1</v></cell><cell r="H136"><v>0</v></cell><cell r="I136" t="str"><v>Below 2%</v></cell></row><row r="137"><cell r="B137" t="str"><v>UZ</v></cell><cell r="C137"><v>2015</v></cell><cell r="D137"><v>14.00552</v></cell><cell r="E137"><v>14.00552</v></cell><cell r="F137"><v>14.00552</v></cell><cell r="G137"><v>0</v></cell><cell r="H137"><v>0</v></cell><cell r="I137" t="str"><v>Other</v></cell></row><row r="138"><cell r="B138" t="str"><v>VU</v></cell><cell r="C138"><v>2015</v></cell><cell r="D138"><v>12.80752</v></cell><cell r="E138"><v>12.80752</v></cell><cell r="F138"><v>12.80752</v></cell><cell r="G138"><v>0</v></cell><cell r="H138"><v>0</v></cell><cell r="I138" t="str"><v>Other</v></cell></row><row r="139"><cell r="B139" t="str"><v>VE</v></cell><cell r="C139"><v>2015</v></cell><cell r="D139"><v>8.884375</v></cell><cell r="E139"><v>8.884375</v></cell><cell r="F139"><v>8.884375</v></cell><cell r="G139"><v>0</v></cell><cell r="H139"><v>0</v></cell><cell r="I139" t="str"><v>Other</v></cell></row><row r="140"><cell r="B140" t="str"><v>VN</v></cell><cell r="C140"><v>2015</v></cell><cell r="D140"><v>2.298394</v></cell><cell r="E140"><v>2.298394</v></cell><cell r="F140"><v>2.298394</v></cell><cell r="G140"><v>0</v></cell><cell r="H140"><v>0</v></cell><cell r="I140" t="str"><v>Other</v></cell></row><row r="141"><cell r="B141" t="str"><v>YE</v></cell><cell r="C141"><v>2015</v></cell><cell r="D141"><v>40.84536</v></cell><cell r="E141"><v>40.84536</v></cell><cell r="F141"><v>40.84536</v></cell><cell r="G141"><v>0</v></cell><cell r="H141"><v>1</v></cell><cell r="I141" t="str"><v>Above 30%</v></cell></row><row r="142"><cell r="B142" t="str"><v>ZM</v></cell><cell r="C142"><v>2015</v></cell><cell r="D142"><v>57.49555</v></cell><cell r="E142"><v>57.49555</v></cell><cell r="F142"><v>57.49555</v></cell><cell r="G142"><v>0</v></cell><cell r="H142"><v>1</v></cell><cell r="I142" t="str"><v>Above 30%</v></cell></row><row r="143"><cell r="B143" t="str"><v>ZW</v></cell><cell r="C143"><v>2015</v></cell><cell r="D143"><v>16.03911</v></cell><cell r="E143"><v>16.03911</v></cell><cell r="F143"><v>16.03911</v></cell><cell r="G143"><v>0</v></cell><cell r="H143"><v>0</v></cell><cell r="I143" t="str"><v>Other</v></cell></row><row r="144"><cell r="B144" t="str"><v>BA</v></cell><cell r="C144"><v>2015</v></cell><cell r="D144"><v>0.2011668</v></cell><cell r="E144"><v>0.2011668</v></cell><cell r="F144"><v>0.2011668</v></cell><cell r="G144"><v>1</v></cell><cell r="H144"><v>0</v></cell><cell r="I144" t="str"><v>Below 2%</v></cell></row><row r="145"><cell r="B145" t="str"><v>LA</v></cell><cell r="C145"><v>2015</v></cell><cell r="D145"><v>14.02887</v></cell><cell r="E145"><v>14.02887</v></cell><cell r="F145"><v>14.02887</v></cell><cell r="G145"><v>0</v></cell><cell r="H145"><v>0</v></cell><cell r="I145" t="str"><v>Other</v></cell></row><row r="146"><cell r="B146" t="str"><v>MK</v></cell><cell r="C146"><v>2015</v></cell><cell r="D146"><v>5.022641</v></cell><cell r="E146"><v>5.022641</v></cell><cell r="F146"><v>5.022641</v></cell><cell r="G146"><v>0</v></cell><cell r="H146"><v>0</v></cell><cell r="I146" t="str"><v>Other</v></cell></row><row r="147"><cell r="B147" t="str"><v>MD</v></cell><cell r="C147"><v>2015</v></cell><cell r="D147"><v>0.0312092</v></cell><cell r="E147"><v>0.0312092</v></cell><cell r="F147"><v>0.0312092</v></cell><cell r="G147"><v>1</v></cell><cell r="H147"><v>0</v></cell><cell r="I147" t="str"><v>Below 2%</v></cell></row><row r="148"><cell r="B148" t="str"><v>ME</v></cell><cell r="C148"><v>2015</v></cell><cell r="D148"><v>0</v></cell><cell r="E148"><v>0</v></cell><cell r="F148"><v>0</v></cell><cell r="G148"><v>1</v></cell><cell r="H148"><v>0</v></cell><cell r="I148" t="str"><v>Below 2%</v></cell></row><row r="149"><cell r="B149" t="str"><v>RS</v></cell><cell r="C149"><v>2015</v></cell><cell r="D149"><v>0.1029383</v></cell><cell r="E149"><v>0.1029383</v></cell><cell r="F149"><v>0.1029383</v></cell><cell r="G149"><v>1</v></cell><cell r="H149"><v>0</v></cell><cell r="I149" t="str"><v>Below 2%</v></cell></row><row r="150"><cell r="B150" t="str"><v>SI</v></cell><cell r="C150"><v>2015</v></cell><cell r="D150"><v>0</v></cell><cell r="E150"><v>0</v></cell><cell r="F150"><v>0</v></cell><cell r="G150"><v>1</v></cell><cell r="H150"><v>0</v></cell><cell r="I150" t="str"><v>Below 2%</v></cell></row><row r="151"><cell r="B151" t="str"><v>TJ</v></cell><cell r="C151"><v>2015</v></cell><cell r="D151"><v>4.81373</v></cell><cell r="E151"><v>4.81373</v></cell><cell r="F151"><v>4.81373</v></cell><cell r="G151"><v>0</v></cell><cell r="H151"><v>0</v></cell><cell r="I151" t="str"><v>Other</v></cell></row><row r="152"><cell r="B152" t="str"><v>TM</v></cell><cell r="C152"><v>2015</v></cell><cell r="D152"><v>2.778109</v></cell><cell r="E152"><v>2.778109</v></cell><cell r="F152"><v>2.778109</v></cell><cell r="G152"><v>0</v></cell><cell r="H152"><v>0</v></cell><cell r="I152" t="str"><v>Other</v></cell></row><row r="153"><cell r="B153" t="str"><v>UG</v></cell><cell r="C153"><v>2015</v></cell><cell r="D153"><v>39.24154</v></cell><cell r="E153"><v>39.24154</v></cell><cell r="F153"><v>39.24154</v></cell><cell r="G153"><v>0</v></cell><cell r="H153"><v>1</v></cell><cell r="I153" t="str"><v>Above 30%</v></cell></row><row r="154"><cell r="B154" t="str"><v>FM</v></cell><cell r="C154"><v>2015</v></cell><cell r="D154"><v>15.39292</v></cell><cell r="E154"><v>15.39292</v></cell><cell r="F154"><v>15.39292</v></cell><cell r="G154"><v>0</v></cell><cell r="H154"><v>0</v></cell><cell r="I154" t="str"><v>Other</v></cell></row><row r="155"><cell r="B155" t="str"><v>DJ</v></cell><cell r="C155"><v>2015</v></cell><cell r="D155"><v>18.60167</v></cell><cell r="E155"><v>18.60167</v></cell><cell r="F155"><v>18.60167</v></cell><cell r="G155"><v>0</v></cell><cell r="H155"><v>0</v></cell><cell r="I155" t="str"><v>Other</v></cell></row><row r="156"><cell r="B156" t="str"><v>LB</v></cell><cell r="C156"><v>2015</v></cell><cell r="D156"><v>0</v></cell><cell r="E156"><v>0</v></cell><cell r="F156"><v>0</v></cell><cell r="G156"><v>1</v></cell><cell r="H156"><v>0</v></cell><cell r="I156" t="str"><v>Below 2%</v></cell></row><row r="157"><cell r="B157" t="str"><v>SB</v></cell><cell r="C157"><v>2015</v></cell><cell r="D157"><v>24.6854</v></cell><cell r="E157"><v>24.6854</v></cell><cell r="F157"><v>24.6854</v></cell><cell r="G157"><v>0</v></cell><cell r="H157"><v>0</v></cell><cell r="I157" t="str"><v>Other</v></cell></row><row r="158"><cell r="B158" t="str"><v>TV</v></cell><cell r="C158"><v>2015</v></cell><cell r="D158"><v>2.348081</v></cell><cell r="E158"><v>2.348081</v></cell><cell r="F158"><v>2.348081</v></cell><cell r="G158"><v>0</v></cell><cell r="H158"><v>0</v></cell><cell r="I158" t="str"><v>Other</v></cell></row><row r="159"><cell r="B159" t="str"><v>HT</v></cell><cell r="C159"><v>2015</v></cell><cell r="D159"><v>23.67109</v></cell><cell r="E159"><v>23.67109</v></cell><cell r="F159"><v>23.67109</v></cell><cell r="G159"><v>0</v></cell><cell r="H159"><v>0</v></cell><cell r="I159" t="str"><v>Other</v></cell></row><row r="160"><cell r="B160" t="str"><v>XK</v></cell><cell r="C160"><v>2015</v></cell><cell r="D160"><v>0.3524411</v></cell><cell r="E160"><v>0.3524411</v></cell><cell r="F160"><v>0.3524411</v></cell><cell r="G160"><v>1</v></cell><cell r="H160"><v>0</v></cell><cell r="I160" t="str"><v>Below 2%</v></cell></row><row r="161"><cell r="B161" t="str"><v>MV</v></cell><cell r="C161"><v>2015</v></cell><cell r="D161"><v>4.079879</v></cell><cell r="E161"><v>4.079879</v></cell><cell r="F161"><v>4.079879</v></cell><cell r="G161"><v>0</v></cell><cell r="H161"><v>0</v></cell><cell r="I161" t="str"><v>Other</v></cell></row><row r="162"><cell r="B162" t="str"><v>PS</v></cell><cell r="C162"><v>2015</v></cell><cell r="D162"><v>0.592979</v></cell><cell r="E162"><v>0.592979</v></cell><cell r="F162"><v>0.592979</v></cell><cell r="G162"><v>1</v></cell><cell r="H162"><v>0</v></cell><cell r="I162" t="str"><v>Below 2%</v></cell></row><row r="163"><cell r="B163" t="str"><v>ST</v></cell><cell r="C163"><v>2015</v></cell><cell r="D163"><v>25.94835</v></cell><cell r="E163"><v>25.94835</v></cell><cell r="F163"><v>25.94835</v></cell><cell r="G163"><v>0</v></cell><cell r="H163"><v>0</v></cell><cell r="I163" t="str"><v>Other</v></cell></row><row r="164"><cell r="B164" t="str"><v>SS</v></cell><cell r="C164"><v>2015</v></cell><cell r="D164"><v>73.25803</v></cell><cell r="E164"><v>73.25803</v></cell><cell r="F164"><v>73.25803</v></cell><cell r="G164"><v>0</v></cell><cell r="H164"><v>1</v></cell><cell r="I164" t="str"><v>Above 30%</v></cell></row></sheetData><sheetData sheetId="14"><row r="2"><cell r="A2" t="str"><v>AFG</v></cell><cell r="B2" t="str"><v>Afghanistan</v></cell><cell r="C2" t="str"><v>CBLB</v></cell></row><row r="3"><cell r="A3" t="str"><v>BEN</v></cell><cell r="B3" t="str"><v>Benin</v></cell><cell r="C3" t="str"><v>CBLB</v></cell></row><row r="4"><cell r="A4" t="str"><v>BDI</v></cell><cell r="B4" t="str"><v>Burundi</v></cell><cell r="C4" t="str"><v>CBLB</v></cell></row><row r="5"><cell r="A5" t="str"><v>CAF</v></cell><cell r="B5" t="str"><v>Central African Republic</v></cell><cell r="C5" t="str"><v>CBLB</v></cell></row><row r="6"><cell r="A6" t="str"><v>TCD</v></cell><cell r="B6" t="str"><v>Chad</v></cell><cell r="C6" t="str"><v>CBLB</v></cell></row><row r="7"><cell r="A7" t="str"><v>COG</v></cell><cell r="B7" t="str"><v>Congo, Republic of</v></cell><cell r="C7" t="str"><v>CBLB</v></cell></row><row r="8"><cell r="A8" t="str"><v>COD</v></cell><cell r="B8" t="str"><v>Democratic Republic of the Congo</v></cell><cell r="C8" t="str"><v>CBLB</v></cell></row><row r="9"><cell r="A9" t="str"><v>ERI</v></cell><cell r="B9" t="str"><v>Eritrea</v></cell><cell r="C9" t="str"><v>CBLB</v></cell></row><row r="10"><cell r="A10" t="str"><v>GMB</v></cell><cell r="B10" t="str"><v>The Gambia</v></cell><cell r="C10" t="str"><v>CBLB</v></cell></row><row r="11"><cell r="A11" t="str"><v>GIN</v></cell><cell r="B11" t="str"><v>Guinea</v></cell><cell r="C11" t="str"><v>CBLB</v></cell></row><row r="12"><cell r="A12" t="str"><v>GNB</v></cell><cell r="B12" t="str"><v>Guinea-Bissau</v></cell><cell r="C12" t="str"><v>CBLB</v></cell></row><row r="13"><cell r="A13" t="str"><v>HTI</v></cell><cell r="B13" t="str"><v>Haiti</v></cell><cell r="C13" t="str"><v>CBLB</v></cell></row><row r="14"><cell r="A14" t="str"><v>LSO</v></cell><cell r="B14" t="str"><v>Lesotho</v></cell><cell r="C14" t="str"><v>CBLB</v></cell></row><row r="15"><cell r="A15" t="str"><v>LBR</v></cell><cell r="B15" t="str"><v>Liberia</v></cell><cell r="C15" t="str"><v>CBLB</v></cell></row><row r="16"><cell r="A16" t="str"><v>MDG</v></cell><cell r="B16" t="str"><v>Madagascar</v></cell><cell r="C16" t="str"><v>CBLB</v></cell></row><row r="17"><cell r="A17" t="str"><v>MWI</v></cell><cell r="B17" t="str"><v>Malawi</v></cell><cell r="C17" t="str"><v>CBLB</v></cell></row><row r="18"><cell r="A18" t="str"><v>MLI</v></cell><cell r="B18" t="str"><v>Mali</v></cell><cell r="C18" t="str"><v>CBLB</v></cell></row><row r="19"><cell r="A19" t="str"><v>FSM</v></cell><cell r="B19" t="str"><v>Federated States of Micronesia</v></cell><cell r="C19" t="str"><v>CBLB</v></cell></row><row r="20"><cell r="A20" t="str"><v>MOZ</v></cell><cell r="B20" t="str"><v>Mozambique</v></cell><cell r="C20" t="str"><v>CBLB</v></cell></row><row r="21"><cell r="A21" t="str"><v>NER</v></cell><cell r="B21" t="str"><v>Niger</v></cell><cell r="C21" t="str"><v>CBLB</v></cell></row><row r="22"><cell r="A22" t="str"><v>NGA</v></cell><cell r="B22" t="str"><v>Nigeria</v></cell><cell r="C22" t="str"><v>CBLB</v></cell></row><row r="23"><cell r="A23" t="str"><v>PNG</v></cell><cell r="B23" t="str"><v>Papua New Guinea</v></cell><cell r="C23" t="str"><v>CBLB</v></cell></row><row r="24"><cell r="A24" t="str"><v>SOM</v></cell><cell r="B24" t="str"><v>Somalia</v></cell><cell r="C24" t="str"><v>CBLB</v></cell></row><row r="25"><cell r="A25" t="str"><v>SSD</v></cell><cell r="B25" t="str"><v>South Sudan</v></cell><cell r="C25" t="str"><v>CBLB</v></cell></row><row r="26"><cell r="A26" t="str"><v>SDN</v></cell><cell r="B26" t="str"><v>Sudan</v></cell><cell r="C26" t="str"><v>CBLB</v></cell></row><row r="27"><cell r="A27" t="str"><v>SYR</v></cell><cell r="B27" t="str"><v>Syria</v></cell><cell r="C27" t="str"><v>CBLB</v></cell></row><row r="28"><cell r="A28" t="str"><v>TGO</v></cell><cell r="B28" t="str"><v>Togo</v></cell><cell r="C28" t="str"><v>CBLB</v></cell></row><row r="29"><cell r="A29" t="str"><v>UGA</v></cell><cell r="B29" t="str"><v>Uganda</v></cell><cell r="C29" t="str"><v>CBLB</v></cell></row><row r="30"><cell r="A30" t="str"><v>YEM</v></cell><cell r="B30" t="str"><v>Yemen</v></cell><cell r="C30" t="str"><v>CBLB</v></cell></row><row r="31"><cell r="A31" t="str"><v>ZMB</v></cell><cell r="B31" t="str"><v>Zambia</v></cell><cell r="C31" t="str"><v>CBLB</v></cell></row></sheetData><sheetData sheetId="15"></sheetData></sheetDataSet></externalBook></externalLink>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7.xml.rels><?xml version="1.0" encoding="UTF-8"?>
<Relationships xmlns="http://schemas.openxmlformats.org/package/2006/relationships"><Relationship Id="rId1" Type="http://schemas.openxmlformats.org/officeDocument/2006/relationships/drawing" Target="../drawings/drawing3.xml"/>
</Relationships>
</file>

<file path=xl/worksheets/_rels/sheet8.xml.rels><?xml version="1.0" encoding="UTF-8"?>
<Relationships xmlns="http://schemas.openxmlformats.org/package/2006/relationships"><Relationship Id="rId1" Type="http://schemas.openxmlformats.org/officeDocument/2006/relationships/hyperlink" Target="https://www.imf.org/external/pubs/ft/weo/2015/02/weodata/index.aspx" TargetMode="External"/><Relationship Id="rId2" Type="http://schemas.openxmlformats.org/officeDocument/2006/relationships/hyperlink" Target="http://www.oecd.org/dac/stats/crsguide.htm" TargetMode="External"/>
</Relationships>
</file>

<file path=xl/worksheets/_rels/sheet9.xml.rels><?xml version="1.0" encoding="UTF-8"?>
<Relationships xmlns="http://schemas.openxmlformats.org/package/2006/relationships"><Relationship Id="rId1" Type="http://schemas.openxmlformats.org/officeDocument/2006/relationships/hyperlink" Target="../../../../../../List of developing countries, 2014.xlsx" TargetMode="External"/>
</Relationships>
</file>

<file path=xl/worksheets/_rels/sheet11.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F7F7F"/>
    <pageSetUpPr fitToPage="false"/>
  </sheetPr>
  <dimension ref="A1:BJ213"/>
  <sheetViews>
    <sheetView showFormulas="false" showGridLines="true" showRowColHeaders="true" showZeros="true" rightToLeft="false" tabSelected="true" showOutlineSymbols="true" defaultGridColor="true" view="normal" topLeftCell="A1" colorId="64" zoomScale="70" zoomScaleNormal="70" zoomScalePageLayoutView="100" workbookViewId="0">
      <pane xSplit="5" ySplit="3" topLeftCell="AJ159" activePane="bottomRight" state="frozen"/>
      <selection pane="topLeft" activeCell="A1" activeCellId="0" sqref="A1"/>
      <selection pane="topRight" activeCell="AJ1" activeCellId="0" sqref="AJ1"/>
      <selection pane="bottomLeft" activeCell="A159" activeCellId="0" sqref="A159"/>
      <selection pane="bottomRight" activeCell="AX196" activeCellId="0" sqref="AX196"/>
    </sheetView>
  </sheetViews>
  <sheetFormatPr defaultColWidth="8.8359375" defaultRowHeight="15" zeroHeight="false" outlineLevelRow="0" outlineLevelCol="0"/>
  <cols>
    <col collapsed="false" customWidth="true" hidden="false" outlineLevel="0" max="1" min="1" style="0" width="24.17"/>
    <col collapsed="false" customWidth="true" hidden="false" outlineLevel="0" max="2" min="2" style="0" width="20.83"/>
    <col collapsed="false" customWidth="true" hidden="false" outlineLevel="0" max="3" min="3" style="0" width="31.33"/>
    <col collapsed="false" customWidth="true" hidden="false" outlineLevel="0" max="4" min="4" style="0" width="14.66"/>
    <col collapsed="false" customWidth="true" hidden="false" outlineLevel="0" max="7" min="5" style="0" width="12.51"/>
    <col collapsed="false" customWidth="true" hidden="false" outlineLevel="0" max="22" min="9" style="0" width="9.51"/>
    <col collapsed="false" customWidth="true" hidden="false" outlineLevel="0" max="50" min="23" style="0" width="10.51"/>
  </cols>
  <sheetData>
    <row r="1" customFormat="false" ht="15" hidden="false" customHeight="true" outlineLevel="0" collapsed="false">
      <c r="A1" s="1" t="s">
        <v>0</v>
      </c>
      <c r="B1" s="1"/>
      <c r="C1" s="1"/>
      <c r="D1" s="1"/>
      <c r="E1" s="1"/>
      <c r="F1" s="1"/>
      <c r="G1" s="1"/>
      <c r="H1" s="1"/>
      <c r="I1" s="1"/>
      <c r="J1" s="1"/>
      <c r="K1" s="1"/>
      <c r="L1" s="1"/>
      <c r="M1" s="1"/>
      <c r="N1" s="1"/>
      <c r="O1" s="1"/>
      <c r="P1" s="1"/>
      <c r="Q1" s="1"/>
      <c r="R1" s="1"/>
      <c r="S1" s="1"/>
      <c r="T1" s="1"/>
      <c r="U1" s="1"/>
      <c r="V1" s="1"/>
      <c r="W1" s="1"/>
      <c r="X1" s="1"/>
      <c r="Y1" s="1"/>
      <c r="Z1" s="1"/>
      <c r="AA1" s="1"/>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row>
    <row r="2" customFormat="false" ht="15" hidden="false" customHeight="true" outlineLevel="0" collapsed="false">
      <c r="A2" s="1"/>
      <c r="B2" s="1"/>
      <c r="C2" s="1"/>
      <c r="D2" s="1"/>
      <c r="E2" s="1"/>
      <c r="F2" s="1"/>
      <c r="G2" s="1"/>
      <c r="H2" s="1"/>
      <c r="I2" s="1"/>
      <c r="J2" s="1"/>
      <c r="K2" s="1"/>
      <c r="L2" s="1"/>
      <c r="M2" s="1"/>
      <c r="N2" s="1"/>
      <c r="O2" s="1"/>
      <c r="P2" s="1"/>
      <c r="Q2" s="1"/>
      <c r="R2" s="1"/>
      <c r="S2" s="1"/>
      <c r="T2" s="1"/>
      <c r="U2" s="1"/>
      <c r="V2" s="1"/>
      <c r="W2" s="1"/>
      <c r="X2" s="1"/>
      <c r="Y2" s="1"/>
      <c r="Z2" s="1"/>
      <c r="AA2" s="1"/>
      <c r="AB2" s="3"/>
      <c r="AC2" s="3"/>
      <c r="AD2" s="4"/>
      <c r="AE2" s="3"/>
      <c r="AF2" s="3"/>
      <c r="AG2" s="5" t="s">
        <v>1</v>
      </c>
      <c r="AH2" s="5"/>
      <c r="AI2" s="5"/>
      <c r="AJ2" s="5"/>
      <c r="AK2" s="5"/>
      <c r="AL2" s="5"/>
      <c r="AW2" s="0" t="s">
        <v>2</v>
      </c>
    </row>
    <row r="3" customFormat="false" ht="32" hidden="false" customHeight="false" outlineLevel="0" collapsed="false">
      <c r="A3" s="6" t="s">
        <v>3</v>
      </c>
      <c r="B3" s="6" t="s">
        <v>4</v>
      </c>
      <c r="C3" s="6" t="s">
        <v>5</v>
      </c>
      <c r="D3" s="6" t="s">
        <v>6</v>
      </c>
      <c r="E3" s="7" t="s">
        <v>7</v>
      </c>
      <c r="F3" s="7" t="s">
        <v>8</v>
      </c>
      <c r="G3" s="8" t="n">
        <v>1980</v>
      </c>
      <c r="H3" s="8" t="n">
        <v>1981</v>
      </c>
      <c r="I3" s="8" t="n">
        <v>1982</v>
      </c>
      <c r="J3" s="8" t="n">
        <v>1983</v>
      </c>
      <c r="K3" s="8" t="n">
        <v>1984</v>
      </c>
      <c r="L3" s="8" t="n">
        <v>1985</v>
      </c>
      <c r="M3" s="8" t="n">
        <v>1986</v>
      </c>
      <c r="N3" s="8" t="n">
        <v>1987</v>
      </c>
      <c r="O3" s="8" t="n">
        <v>1988</v>
      </c>
      <c r="P3" s="8" t="n">
        <v>1989</v>
      </c>
      <c r="Q3" s="8" t="n">
        <v>1990</v>
      </c>
      <c r="R3" s="8" t="n">
        <v>1991</v>
      </c>
      <c r="S3" s="8" t="n">
        <v>1992</v>
      </c>
      <c r="T3" s="8" t="n">
        <v>1993</v>
      </c>
      <c r="U3" s="8" t="n">
        <v>1994</v>
      </c>
      <c r="V3" s="8" t="n">
        <v>1995</v>
      </c>
      <c r="W3" s="8" t="n">
        <v>1996</v>
      </c>
      <c r="X3" s="8" t="n">
        <v>1997</v>
      </c>
      <c r="Y3" s="8" t="n">
        <v>1998</v>
      </c>
      <c r="Z3" s="8" t="n">
        <v>1999</v>
      </c>
      <c r="AA3" s="8" t="n">
        <v>2000</v>
      </c>
      <c r="AB3" s="8" t="n">
        <v>2001</v>
      </c>
      <c r="AC3" s="8" t="n">
        <v>2002</v>
      </c>
      <c r="AD3" s="8" t="n">
        <v>2003</v>
      </c>
      <c r="AE3" s="8" t="n">
        <v>2004</v>
      </c>
      <c r="AF3" s="8" t="n">
        <v>2005</v>
      </c>
      <c r="AG3" s="8" t="n">
        <v>2006</v>
      </c>
      <c r="AH3" s="8" t="n">
        <v>2007</v>
      </c>
      <c r="AI3" s="8" t="n">
        <v>2008</v>
      </c>
      <c r="AJ3" s="8" t="n">
        <v>2009</v>
      </c>
      <c r="AK3" s="8" t="n">
        <v>2010</v>
      </c>
      <c r="AL3" s="8" t="n">
        <v>2011</v>
      </c>
      <c r="AM3" s="8" t="n">
        <v>2012</v>
      </c>
      <c r="AN3" s="8" t="n">
        <v>2013</v>
      </c>
      <c r="AO3" s="8" t="n">
        <v>2014</v>
      </c>
      <c r="AP3" s="8" t="n">
        <v>2015</v>
      </c>
      <c r="AQ3" s="8" t="n">
        <v>2016</v>
      </c>
      <c r="AR3" s="8" t="n">
        <v>2017</v>
      </c>
      <c r="AS3" s="8" t="n">
        <v>2018</v>
      </c>
      <c r="AT3" s="8" t="n">
        <v>2019</v>
      </c>
      <c r="AU3" s="8" t="n">
        <v>2020</v>
      </c>
      <c r="AV3" s="8" t="n">
        <v>2021</v>
      </c>
      <c r="AW3" s="9" t="n">
        <v>2022</v>
      </c>
      <c r="AX3" s="8" t="n">
        <v>2023</v>
      </c>
      <c r="AY3" s="8" t="n">
        <v>2024</v>
      </c>
      <c r="AZ3" s="8" t="n">
        <v>2025</v>
      </c>
      <c r="BA3" s="8" t="n">
        <v>2026</v>
      </c>
      <c r="BB3" s="8" t="n">
        <v>2027</v>
      </c>
      <c r="BC3" s="8" t="n">
        <v>2028</v>
      </c>
      <c r="BD3" s="10" t="n">
        <v>2029</v>
      </c>
    </row>
    <row r="4" customFormat="false" ht="15" hidden="false" customHeight="false" outlineLevel="0" collapsed="false">
      <c r="A4" s="11" t="s">
        <v>9</v>
      </c>
      <c r="B4" s="11" t="str">
        <f aca="false">VLOOKUP(A4,'Names&amp;ISO'!$A:$C,3,0)</f>
        <v>AFG</v>
      </c>
      <c r="C4" s="11" t="s">
        <v>9</v>
      </c>
      <c r="D4" s="11" t="n">
        <f aca="false">IFERROR(VLOOKUP(B4,'DAC ODA Recipients 2022-2023'!$B:$H,7,0),"")</f>
        <v>1</v>
      </c>
      <c r="E4" s="12" t="str">
        <f aca="false">IFERROR(VLOOKUP(B4,'OECD DAC Deflators 2022'!B:B,1,0),"")</f>
        <v/>
      </c>
      <c r="F4" s="12"/>
      <c r="G4" s="13" t="n">
        <f aca="false">IFERROR(INDEX('IMF GDP current US'!$B$1:$BD$197,MATCH('2022 deflators April 2024 WEO'!$B4,'IMF GDP current US'!$B$1:$B$197,0),MATCH('2022 deflators April 2024 WEO'!G$3,'IMF GDP current US'!$B$1:$BD$1,0))/INDEX('IMF GDP constant 2022 US'!$B$1:$BD$197,MATCH('2022 deflators April 2024 WEO'!$B4,'IMF GDP constant 2022 US'!$B$1:$B$197,0),MATCH('2022 deflators April 2024 WEO'!G$3,'IMF GDP constant 2022 US'!$B$1:$BD$1,0)),0)</f>
        <v>0</v>
      </c>
      <c r="H4" s="14" t="n">
        <f aca="false">IFERROR(INDEX('IMF GDP current US'!$B$1:$BD$197,MATCH('2022 deflators April 2024 WEO'!$B4,'IMF GDP current US'!$B$1:$B$197,0),MATCH('2022 deflators April 2024 WEO'!H$3,'IMF GDP current US'!$B$1:$BD$1,0))/INDEX('IMF GDP constant 2022 US'!$B$1:$BD$197,MATCH('2022 deflators April 2024 WEO'!$B4,'IMF GDP constant 2022 US'!$B$1:$B$197,0),MATCH('2022 deflators April 2024 WEO'!H$3,'IMF GDP constant 2022 US'!$B$1:$BD$1,0)),0)</f>
        <v>0</v>
      </c>
      <c r="I4" s="14" t="n">
        <f aca="false">IFERROR(INDEX('IMF GDP current US'!$B$1:$BD$197,MATCH('2022 deflators April 2024 WEO'!$B4,'IMF GDP current US'!$B$1:$B$197,0),MATCH('2022 deflators April 2024 WEO'!I$3,'IMF GDP current US'!$B$1:$BD$1,0))/INDEX('IMF GDP constant 2022 US'!$B$1:$BD$197,MATCH('2022 deflators April 2024 WEO'!$B4,'IMF GDP constant 2022 US'!$B$1:$B$197,0),MATCH('2022 deflators April 2024 WEO'!I$3,'IMF GDP constant 2022 US'!$B$1:$BD$1,0)),0)</f>
        <v>0</v>
      </c>
      <c r="J4" s="14" t="n">
        <f aca="false">IFERROR(INDEX('IMF GDP current US'!$B$1:$BD$197,MATCH('2022 deflators April 2024 WEO'!$B4,'IMF GDP current US'!$B$1:$B$197,0),MATCH('2022 deflators April 2024 WEO'!J$3,'IMF GDP current US'!$B$1:$BD$1,0))/INDEX('IMF GDP constant 2022 US'!$B$1:$BD$197,MATCH('2022 deflators April 2024 WEO'!$B4,'IMF GDP constant 2022 US'!$B$1:$B$197,0),MATCH('2022 deflators April 2024 WEO'!J$3,'IMF GDP constant 2022 US'!$B$1:$BD$1,0)),0)</f>
        <v>0</v>
      </c>
      <c r="K4" s="14" t="n">
        <f aca="false">IFERROR(INDEX('IMF GDP current US'!$B$1:$BD$197,MATCH('2022 deflators April 2024 WEO'!$B4,'IMF GDP current US'!$B$1:$B$197,0),MATCH('2022 deflators April 2024 WEO'!K$3,'IMF GDP current US'!$B$1:$BD$1,0))/INDEX('IMF GDP constant 2022 US'!$B$1:$BD$197,MATCH('2022 deflators April 2024 WEO'!$B4,'IMF GDP constant 2022 US'!$B$1:$B$197,0),MATCH('2022 deflators April 2024 WEO'!K$3,'IMF GDP constant 2022 US'!$B$1:$BD$1,0)),0)</f>
        <v>0</v>
      </c>
      <c r="L4" s="14" t="n">
        <f aca="false">IFERROR(INDEX('IMF GDP current US'!$B$1:$BD$197,MATCH('2022 deflators April 2024 WEO'!$B4,'IMF GDP current US'!$B$1:$B$197,0),MATCH('2022 deflators April 2024 WEO'!L$3,'IMF GDP current US'!$B$1:$BD$1,0))/INDEX('IMF GDP constant 2022 US'!$B$1:$BD$197,MATCH('2022 deflators April 2024 WEO'!$B4,'IMF GDP constant 2022 US'!$B$1:$B$197,0),MATCH('2022 deflators April 2024 WEO'!L$3,'IMF GDP constant 2022 US'!$B$1:$BD$1,0)),0)</f>
        <v>0</v>
      </c>
      <c r="M4" s="14" t="n">
        <f aca="false">IFERROR(INDEX('IMF GDP current US'!$B$1:$BD$197,MATCH('2022 deflators April 2024 WEO'!$B4,'IMF GDP current US'!$B$1:$B$197,0),MATCH('2022 deflators April 2024 WEO'!M$3,'IMF GDP current US'!$B$1:$BD$1,0))/INDEX('IMF GDP constant 2022 US'!$B$1:$BD$197,MATCH('2022 deflators April 2024 WEO'!$B4,'IMF GDP constant 2022 US'!$B$1:$B$197,0),MATCH('2022 deflators April 2024 WEO'!M$3,'IMF GDP constant 2022 US'!$B$1:$BD$1,0)),0)</f>
        <v>0</v>
      </c>
      <c r="N4" s="14" t="n">
        <f aca="false">IFERROR(INDEX('IMF GDP current US'!$B$1:$BD$197,MATCH('2022 deflators April 2024 WEO'!$B4,'IMF GDP current US'!$B$1:$B$197,0),MATCH('2022 deflators April 2024 WEO'!N$3,'IMF GDP current US'!$B$1:$BD$1,0))/INDEX('IMF GDP constant 2022 US'!$B$1:$BD$197,MATCH('2022 deflators April 2024 WEO'!$B4,'IMF GDP constant 2022 US'!$B$1:$B$197,0),MATCH('2022 deflators April 2024 WEO'!N$3,'IMF GDP constant 2022 US'!$B$1:$BD$1,0)),0)</f>
        <v>0</v>
      </c>
      <c r="O4" s="14" t="n">
        <f aca="false">IFERROR(INDEX('IMF GDP current US'!$B$1:$BD$197,MATCH('2022 deflators April 2024 WEO'!$B4,'IMF GDP current US'!$B$1:$B$197,0),MATCH('2022 deflators April 2024 WEO'!O$3,'IMF GDP current US'!$B$1:$BD$1,0))/INDEX('IMF GDP constant 2022 US'!$B$1:$BD$197,MATCH('2022 deflators April 2024 WEO'!$B4,'IMF GDP constant 2022 US'!$B$1:$B$197,0),MATCH('2022 deflators April 2024 WEO'!O$3,'IMF GDP constant 2022 US'!$B$1:$BD$1,0)),0)</f>
        <v>0</v>
      </c>
      <c r="P4" s="14" t="n">
        <f aca="false">IFERROR(INDEX('IMF GDP current US'!$B$1:$BD$197,MATCH('2022 deflators April 2024 WEO'!$B4,'IMF GDP current US'!$B$1:$B$197,0),MATCH('2022 deflators April 2024 WEO'!P$3,'IMF GDP current US'!$B$1:$BD$1,0))/INDEX('IMF GDP constant 2022 US'!$B$1:$BD$197,MATCH('2022 deflators April 2024 WEO'!$B4,'IMF GDP constant 2022 US'!$B$1:$B$197,0),MATCH('2022 deflators April 2024 WEO'!P$3,'IMF GDP constant 2022 US'!$B$1:$BD$1,0)),0)</f>
        <v>0</v>
      </c>
      <c r="Q4" s="14" t="n">
        <f aca="false">IFERROR(INDEX('IMF GDP current US'!$B$1:$BD$197,MATCH('2022 deflators April 2024 WEO'!$B4,'IMF GDP current US'!$B$1:$B$197,0),MATCH('2022 deflators April 2024 WEO'!Q$3,'IMF GDP current US'!$B$1:$BD$1,0))/INDEX('IMF GDP constant 2022 US'!$B$1:$BD$197,MATCH('2022 deflators April 2024 WEO'!$B4,'IMF GDP constant 2022 US'!$B$1:$B$197,0),MATCH('2022 deflators April 2024 WEO'!Q$3,'IMF GDP constant 2022 US'!$B$1:$BD$1,0)),0)</f>
        <v>0</v>
      </c>
      <c r="R4" s="14" t="n">
        <f aca="false">IFERROR(INDEX('IMF GDP current US'!$B$1:$BD$197,MATCH('2022 deflators April 2024 WEO'!$B4,'IMF GDP current US'!$B$1:$B$197,0),MATCH('2022 deflators April 2024 WEO'!R$3,'IMF GDP current US'!$B$1:$BD$1,0))/INDEX('IMF GDP constant 2022 US'!$B$1:$BD$197,MATCH('2022 deflators April 2024 WEO'!$B4,'IMF GDP constant 2022 US'!$B$1:$B$197,0),MATCH('2022 deflators April 2024 WEO'!R$3,'IMF GDP constant 2022 US'!$B$1:$BD$1,0)),0)</f>
        <v>0</v>
      </c>
      <c r="S4" s="14" t="n">
        <f aca="false">IFERROR(INDEX('IMF GDP current US'!$B$1:$BD$197,MATCH('2022 deflators April 2024 WEO'!$B4,'IMF GDP current US'!$B$1:$B$197,0),MATCH('2022 deflators April 2024 WEO'!S$3,'IMF GDP current US'!$B$1:$BD$1,0))/INDEX('IMF GDP constant 2022 US'!$B$1:$BD$197,MATCH('2022 deflators April 2024 WEO'!$B4,'IMF GDP constant 2022 US'!$B$1:$B$197,0),MATCH('2022 deflators April 2024 WEO'!S$3,'IMF GDP constant 2022 US'!$B$1:$BD$1,0)),0)</f>
        <v>0</v>
      </c>
      <c r="T4" s="14" t="n">
        <f aca="false">IFERROR(INDEX('IMF GDP current US'!$B$1:$BD$197,MATCH('2022 deflators April 2024 WEO'!$B4,'IMF GDP current US'!$B$1:$B$197,0),MATCH('2022 deflators April 2024 WEO'!T$3,'IMF GDP current US'!$B$1:$BD$1,0))/INDEX('IMF GDP constant 2022 US'!$B$1:$BD$197,MATCH('2022 deflators April 2024 WEO'!$B4,'IMF GDP constant 2022 US'!$B$1:$B$197,0),MATCH('2022 deflators April 2024 WEO'!T$3,'IMF GDP constant 2022 US'!$B$1:$BD$1,0)),0)</f>
        <v>0</v>
      </c>
      <c r="U4" s="14" t="n">
        <f aca="false">IFERROR(INDEX('IMF GDP current US'!$B$1:$BD$197,MATCH('2022 deflators April 2024 WEO'!$B4,'IMF GDP current US'!$B$1:$B$197,0),MATCH('2022 deflators April 2024 WEO'!U$3,'IMF GDP current US'!$B$1:$BD$1,0))/INDEX('IMF GDP constant 2022 US'!$B$1:$BD$197,MATCH('2022 deflators April 2024 WEO'!$B4,'IMF GDP constant 2022 US'!$B$1:$B$197,0),MATCH('2022 deflators April 2024 WEO'!U$3,'IMF GDP constant 2022 US'!$B$1:$BD$1,0)),0)</f>
        <v>0</v>
      </c>
      <c r="V4" s="14" t="n">
        <f aca="false">IFERROR(INDEX('IMF GDP current US'!$B$1:$BD$197,MATCH('2022 deflators April 2024 WEO'!$B4,'IMF GDP current US'!$B$1:$B$197,0),MATCH('2022 deflators April 2024 WEO'!V$3,'IMF GDP current US'!$B$1:$BD$1,0))/INDEX('IMF GDP constant 2022 US'!$B$1:$BD$197,MATCH('2022 deflators April 2024 WEO'!$B4,'IMF GDP constant 2022 US'!$B$1:$B$197,0),MATCH('2022 deflators April 2024 WEO'!V$3,'IMF GDP constant 2022 US'!$B$1:$BD$1,0)),0)</f>
        <v>0</v>
      </c>
      <c r="W4" s="14" t="n">
        <f aca="false">IFERROR(INDEX('IMF GDP current US'!$B$1:$BD$197,MATCH('2022 deflators April 2024 WEO'!$B4,'IMF GDP current US'!$B$1:$B$197,0),MATCH('2022 deflators April 2024 WEO'!W$3,'IMF GDP current US'!$B$1:$BD$1,0))/INDEX('IMF GDP constant 2022 US'!$B$1:$BD$197,MATCH('2022 deflators April 2024 WEO'!$B4,'IMF GDP constant 2022 US'!$B$1:$B$197,0),MATCH('2022 deflators April 2024 WEO'!W$3,'IMF GDP constant 2022 US'!$B$1:$BD$1,0)),0)</f>
        <v>0</v>
      </c>
      <c r="X4" s="14" t="n">
        <f aca="false">IFERROR(INDEX('IMF GDP current US'!$B$1:$BD$197,MATCH('2022 deflators April 2024 WEO'!$B4,'IMF GDP current US'!$B$1:$B$197,0),MATCH('2022 deflators April 2024 WEO'!X$3,'IMF GDP current US'!$B$1:$BD$1,0))/INDEX('IMF GDP constant 2022 US'!$B$1:$BD$197,MATCH('2022 deflators April 2024 WEO'!$B4,'IMF GDP constant 2022 US'!$B$1:$B$197,0),MATCH('2022 deflators April 2024 WEO'!X$3,'IMF GDP constant 2022 US'!$B$1:$BD$1,0)),0)</f>
        <v>0</v>
      </c>
      <c r="Y4" s="14" t="n">
        <f aca="false">IFERROR(INDEX('IMF GDP current US'!$B$1:$BD$197,MATCH('2022 deflators April 2024 WEO'!$B4,'IMF GDP current US'!$B$1:$B$197,0),MATCH('2022 deflators April 2024 WEO'!Y$3,'IMF GDP current US'!$B$1:$BD$1,0))/INDEX('IMF GDP constant 2022 US'!$B$1:$BD$197,MATCH('2022 deflators April 2024 WEO'!$B4,'IMF GDP constant 2022 US'!$B$1:$B$197,0),MATCH('2022 deflators April 2024 WEO'!Y$3,'IMF GDP constant 2022 US'!$B$1:$BD$1,0)),0)</f>
        <v>0</v>
      </c>
      <c r="Z4" s="14" t="n">
        <f aca="false">IFERROR(INDEX('IMF GDP current US'!$B$1:$BD$197,MATCH('2022 deflators April 2024 WEO'!$B4,'IMF GDP current US'!$B$1:$B$197,0),MATCH('2022 deflators April 2024 WEO'!Z$3,'IMF GDP current US'!$B$1:$BD$1,0))/INDEX('IMF GDP constant 2022 US'!$B$1:$BD$197,MATCH('2022 deflators April 2024 WEO'!$B4,'IMF GDP constant 2022 US'!$B$1:$B$197,0),MATCH('2022 deflators April 2024 WEO'!Z$3,'IMF GDP constant 2022 US'!$B$1:$BD$1,0)),0)</f>
        <v>0</v>
      </c>
      <c r="AA4" s="14" t="n">
        <f aca="false">IFERROR(INDEX('IMF GDP current US'!$B$1:$BD$197,MATCH('2022 deflators April 2024 WEO'!$B4,'IMF GDP current US'!$B$1:$B$197,0),MATCH('2022 deflators April 2024 WEO'!AA$3,'IMF GDP current US'!$B$1:$BD$1,0))/INDEX('IMF GDP constant 2022 US'!$B$1:$BD$197,MATCH('2022 deflators April 2024 WEO'!$B4,'IMF GDP constant 2022 US'!$B$1:$B$197,0),MATCH('2022 deflators April 2024 WEO'!AA$3,'IMF GDP constant 2022 US'!$B$1:$BD$1,0)),0)</f>
        <v>0</v>
      </c>
      <c r="AB4" s="14" t="n">
        <f aca="false">IFERROR(INDEX('IMF GDP current US'!$B$1:$BD$197,MATCH('2022 deflators April 2024 WEO'!$B4,'IMF GDP current US'!$B$1:$B$197,0),MATCH('2022 deflators April 2024 WEO'!AB$3,'IMF GDP current US'!$B$1:$BD$1,0))/INDEX('IMF GDP constant 2022 US'!$B$1:$BD$197,MATCH('2022 deflators April 2024 WEO'!$B4,'IMF GDP constant 2022 US'!$B$1:$B$197,0),MATCH('2022 deflators April 2024 WEO'!AB$3,'IMF GDP constant 2022 US'!$B$1:$BD$1,0)),0)</f>
        <v>0</v>
      </c>
      <c r="AC4" s="14" t="n">
        <f aca="false">IFERROR(INDEX('IMF GDP current US'!$B$1:$BD$197,MATCH('2022 deflators April 2024 WEO'!$B4,'IMF GDP current US'!$B$1:$B$197,0),MATCH('2022 deflators April 2024 WEO'!AC$3,'IMF GDP current US'!$B$1:$BD$1,0))/INDEX('IMF GDP constant 2022 US'!$B$1:$BD$197,MATCH('2022 deflators April 2024 WEO'!$B4,'IMF GDP constant 2022 US'!$B$1:$B$197,0),MATCH('2022 deflators April 2024 WEO'!AC$3,'IMF GDP constant 2022 US'!$B$1:$BD$1,0)),0)</f>
        <v>0.687423813518059</v>
      </c>
      <c r="AD4" s="14" t="n">
        <f aca="false">IFERROR(INDEX('IMF GDP current US'!$B$1:$BD$197,MATCH('2022 deflators April 2024 WEO'!$B4,'IMF GDP current US'!$B$1:$B$197,0),MATCH('2022 deflators April 2024 WEO'!AD$3,'IMF GDP current US'!$B$1:$BD$1,0))/INDEX('IMF GDP constant 2022 US'!$B$1:$BD$197,MATCH('2022 deflators April 2024 WEO'!$B4,'IMF GDP constant 2022 US'!$B$1:$B$197,0),MATCH('2022 deflators April 2024 WEO'!AD$3,'IMF GDP constant 2022 US'!$B$1:$BD$1,0)),0)</f>
        <v>0.659388625142234</v>
      </c>
      <c r="AE4" s="14" t="n">
        <f aca="false">IFERROR(INDEX('IMF GDP current US'!$B$1:$BD$197,MATCH('2022 deflators April 2024 WEO'!$B4,'IMF GDP current US'!$B$1:$B$197,0),MATCH('2022 deflators April 2024 WEO'!AE$3,'IMF GDP current US'!$B$1:$BD$1,0))/INDEX('IMF GDP constant 2022 US'!$B$1:$BD$197,MATCH('2022 deflators April 2024 WEO'!$B4,'IMF GDP constant 2022 US'!$B$1:$B$197,0),MATCH('2022 deflators April 2024 WEO'!AE$3,'IMF GDP constant 2022 US'!$B$1:$BD$1,0)),0)</f>
        <v>0.740302472666684</v>
      </c>
      <c r="AF4" s="14" t="n">
        <f aca="false">IFERROR(INDEX('IMF GDP current US'!$B$1:$BD$197,MATCH('2022 deflators April 2024 WEO'!$B4,'IMF GDP current US'!$B$1:$B$197,0),MATCH('2022 deflators April 2024 WEO'!AF$3,'IMF GDP current US'!$B$1:$BD$1,0))/INDEX('IMF GDP constant 2022 US'!$B$1:$BD$197,MATCH('2022 deflators April 2024 WEO'!$B4,'IMF GDP constant 2022 US'!$B$1:$B$197,0),MATCH('2022 deflators April 2024 WEO'!AF$3,'IMF GDP constant 2022 US'!$B$1:$BD$1,0)),0)</f>
        <v>0.7933321263817</v>
      </c>
      <c r="AG4" s="14" t="n">
        <f aca="false">IFERROR(INDEX('IMF GDP current US'!$B$1:$BD$197,MATCH('2022 deflators April 2024 WEO'!$B4,'IMF GDP current US'!$B$1:$B$197,0),MATCH('2022 deflators April 2024 WEO'!AG$3,'IMF GDP current US'!$B$1:$BD$1,0))/INDEX('IMF GDP constant 2022 US'!$B$1:$BD$197,MATCH('2022 deflators April 2024 WEO'!$B4,'IMF GDP constant 2022 US'!$B$1:$B$197,0),MATCH('2022 deflators April 2024 WEO'!AG$3,'IMF GDP constant 2022 US'!$B$1:$BD$1,0)),0)</f>
        <v>0.845514358135847</v>
      </c>
      <c r="AH4" s="14" t="n">
        <f aca="false">IFERROR(INDEX('IMF GDP current US'!$B$1:$BD$197,MATCH('2022 deflators April 2024 WEO'!$B4,'IMF GDP current US'!$B$1:$B$197,0),MATCH('2022 deflators April 2024 WEO'!AH$3,'IMF GDP current US'!$B$1:$BD$1,0))/INDEX('IMF GDP constant 2022 US'!$B$1:$BD$197,MATCH('2022 deflators April 2024 WEO'!$B4,'IMF GDP constant 2022 US'!$B$1:$B$197,0),MATCH('2022 deflators April 2024 WEO'!AH$3,'IMF GDP constant 2022 US'!$B$1:$BD$1,0)),0)</f>
        <v>0.921698279571617</v>
      </c>
      <c r="AI4" s="14" t="n">
        <f aca="false">IFERROR(INDEX('IMF GDP current US'!$B$1:$BD$197,MATCH('2022 deflators April 2024 WEO'!$B4,'IMF GDP current US'!$B$1:$B$197,0),MATCH('2022 deflators April 2024 WEO'!AI$3,'IMF GDP current US'!$B$1:$BD$1,0))/INDEX('IMF GDP constant 2022 US'!$B$1:$BD$197,MATCH('2022 deflators April 2024 WEO'!$B4,'IMF GDP constant 2022 US'!$B$1:$B$197,0),MATCH('2022 deflators April 2024 WEO'!AI$3,'IMF GDP constant 2022 US'!$B$1:$BD$1,0)),0)</f>
        <v>1.06799163471129</v>
      </c>
      <c r="AJ4" s="14" t="n">
        <f aca="false">IFERROR(INDEX('IMF GDP current US'!$B$1:$BD$197,MATCH('2022 deflators April 2024 WEO'!$B4,'IMF GDP current US'!$B$1:$B$197,0),MATCH('2022 deflators April 2024 WEO'!AJ$3,'IMF GDP current US'!$B$1:$BD$1,0))/INDEX('IMF GDP constant 2022 US'!$B$1:$BD$197,MATCH('2022 deflators April 2024 WEO'!$B4,'IMF GDP constant 2022 US'!$B$1:$B$197,0),MATCH('2022 deflators April 2024 WEO'!AJ$3,'IMF GDP constant 2022 US'!$B$1:$BD$1,0)),0)</f>
        <v>1.03783227273229</v>
      </c>
      <c r="AK4" s="14" t="n">
        <f aca="false">IFERROR(INDEX('IMF GDP current US'!$B$1:$BD$197,MATCH('2022 deflators April 2024 WEO'!$B4,'IMF GDP current US'!$B$1:$B$197,0),MATCH('2022 deflators April 2024 WEO'!AK$3,'IMF GDP current US'!$B$1:$BD$1,0))/INDEX('IMF GDP constant 2022 US'!$B$1:$BD$197,MATCH('2022 deflators April 2024 WEO'!$B4,'IMF GDP constant 2022 US'!$B$1:$B$197,0),MATCH('2022 deflators April 2024 WEO'!AK$3,'IMF GDP constant 2022 US'!$B$1:$BD$1,0)),0)</f>
        <v>1.21557800923364</v>
      </c>
      <c r="AL4" s="14" t="n">
        <f aca="false">IFERROR(INDEX('IMF GDP current US'!$B$1:$BD$197,MATCH('2022 deflators April 2024 WEO'!$B4,'IMF GDP current US'!$B$1:$B$197,0),MATCH('2022 deflators April 2024 WEO'!AL$3,'IMF GDP current US'!$B$1:$BD$1,0))/INDEX('IMF GDP constant 2022 US'!$B$1:$BD$197,MATCH('2022 deflators April 2024 WEO'!$B4,'IMF GDP constant 2022 US'!$B$1:$B$197,0),MATCH('2022 deflators April 2024 WEO'!AL$3,'IMF GDP constant 2022 US'!$B$1:$BD$1,0)),0)</f>
        <v>1.33268873994453</v>
      </c>
      <c r="AM4" s="14" t="n">
        <f aca="false">IFERROR(INDEX('IMF GDP current US'!$B$1:$BD$197,MATCH('2022 deflators April 2024 WEO'!$B4,'IMF GDP current US'!$B$1:$B$197,0),MATCH('2022 deflators April 2024 WEO'!AM$3,'IMF GDP current US'!$B$1:$BD$1,0))/INDEX('IMF GDP constant 2022 US'!$B$1:$BD$197,MATCH('2022 deflators April 2024 WEO'!$B4,'IMF GDP constant 2022 US'!$B$1:$B$197,0),MATCH('2022 deflators April 2024 WEO'!AM$3,'IMF GDP constant 2022 US'!$B$1:$BD$1,0)),0)</f>
        <v>1.32642199897787</v>
      </c>
      <c r="AN4" s="14" t="n">
        <f aca="false">IFERROR(INDEX('IMF GDP current US'!$B$1:$BD$197,MATCH('2022 deflators April 2024 WEO'!$B4,'IMF GDP current US'!$B$1:$B$197,0),MATCH('2022 deflators April 2024 WEO'!AN$3,'IMF GDP current US'!$B$1:$BD$1,0))/INDEX('IMF GDP constant 2022 US'!$B$1:$BD$197,MATCH('2022 deflators April 2024 WEO'!$B4,'IMF GDP constant 2022 US'!$B$1:$B$197,0),MATCH('2022 deflators April 2024 WEO'!AN$3,'IMF GDP constant 2022 US'!$B$1:$BD$1,0)),0)</f>
        <v>1.24748756705128</v>
      </c>
      <c r="AO4" s="14" t="n">
        <f aca="false">IFERROR(INDEX('IMF GDP current US'!$B$1:$BD$197,MATCH('2022 deflators April 2024 WEO'!$B4,'IMF GDP current US'!$B$1:$B$197,0),MATCH('2022 deflators April 2024 WEO'!AO$3,'IMF GDP current US'!$B$1:$BD$1,0))/INDEX('IMF GDP constant 2022 US'!$B$1:$BD$197,MATCH('2022 deflators April 2024 WEO'!$B4,'IMF GDP constant 2022 US'!$B$1:$B$197,0),MATCH('2022 deflators April 2024 WEO'!AO$3,'IMF GDP constant 2022 US'!$B$1:$BD$1,0)),0)</f>
        <v>1.24158648403423</v>
      </c>
      <c r="AP4" s="14" t="n">
        <f aca="false">IFERROR(INDEX('IMF GDP current US'!$B$1:$BD$197,MATCH('2022 deflators April 2024 WEO'!$B4,'IMF GDP current US'!$B$1:$B$197,0),MATCH('2022 deflators April 2024 WEO'!AP$3,'IMF GDP current US'!$B$1:$BD$1,0))/INDEX('IMF GDP constant 2022 US'!$B$1:$BD$197,MATCH('2022 deflators April 2024 WEO'!$B4,'IMF GDP constant 2022 US'!$B$1:$B$197,0),MATCH('2022 deflators April 2024 WEO'!AP$3,'IMF GDP constant 2022 US'!$B$1:$BD$1,0)),0)</f>
        <v>1.19610353463478</v>
      </c>
      <c r="AQ4" s="14" t="n">
        <f aca="false">IFERROR(INDEX('IMF GDP current US'!$B$1:$BD$197,MATCH('2022 deflators April 2024 WEO'!$B4,'IMF GDP current US'!$B$1:$B$197,0),MATCH('2022 deflators April 2024 WEO'!AQ$3,'IMF GDP current US'!$B$1:$BD$1,0))/INDEX('IMF GDP constant 2022 US'!$B$1:$BD$197,MATCH('2022 deflators April 2024 WEO'!$B4,'IMF GDP constant 2022 US'!$B$1:$B$197,0),MATCH('2022 deflators April 2024 WEO'!AQ$3,'IMF GDP constant 2022 US'!$B$1:$BD$1,0)),0)</f>
        <v>1.05186425639078</v>
      </c>
      <c r="AR4" s="14" t="n">
        <f aca="false">IFERROR(INDEX('IMF GDP current US'!$B$1:$BD$197,MATCH('2022 deflators April 2024 WEO'!$B4,'IMF GDP current US'!$B$1:$B$197,0),MATCH('2022 deflators April 2024 WEO'!AR$3,'IMF GDP current US'!$B$1:$BD$1,0))/INDEX('IMF GDP constant 2022 US'!$B$1:$BD$197,MATCH('2022 deflators April 2024 WEO'!$B4,'IMF GDP constant 2022 US'!$B$1:$B$197,0),MATCH('2022 deflators April 2024 WEO'!AR$3,'IMF GDP constant 2022 US'!$B$1:$BD$1,0)),0)</f>
        <v>1.07381543687467</v>
      </c>
      <c r="AS4" s="14" t="n">
        <f aca="false">IFERROR(INDEX('IMF GDP current US'!$B$1:$BD$197,MATCH('2022 deflators April 2024 WEO'!$B4,'IMF GDP current US'!$B$1:$B$197,0),MATCH('2022 deflators April 2024 WEO'!AS$3,'IMF GDP current US'!$B$1:$BD$1,0))/INDEX('IMF GDP constant 2022 US'!$B$1:$BD$197,MATCH('2022 deflators April 2024 WEO'!$B4,'IMF GDP constant 2022 US'!$B$1:$B$197,0),MATCH('2022 deflators April 2024 WEO'!AS$3,'IMF GDP constant 2022 US'!$B$1:$BD$1,0)),0)</f>
        <v>1.03045717157174</v>
      </c>
      <c r="AT4" s="14" t="n">
        <f aca="false">IFERROR(INDEX('IMF GDP current US'!$B$1:$BD$197,MATCH('2022 deflators April 2024 WEO'!$B4,'IMF GDP current US'!$B$1:$B$197,0),MATCH('2022 deflators April 2024 WEO'!AT$3,'IMF GDP current US'!$B$1:$BD$1,0))/INDEX('IMF GDP constant 2022 US'!$B$1:$BD$197,MATCH('2022 deflators April 2024 WEO'!$B4,'IMF GDP constant 2022 US'!$B$1:$B$197,0),MATCH('2022 deflators April 2024 WEO'!AT$3,'IMF GDP constant 2022 US'!$B$1:$BD$1,0)),0)</f>
        <v>1.02086804702798</v>
      </c>
      <c r="AU4" s="14" t="n">
        <f aca="false">IFERROR(INDEX('IMF GDP current US'!$B$1:$BD$197,MATCH('2022 deflators April 2024 WEO'!$B4,'IMF GDP current US'!$B$1:$B$197,0),MATCH('2022 deflators April 2024 WEO'!AU$3,'IMF GDP current US'!$B$1:$BD$1,0))/INDEX('IMF GDP constant 2022 US'!$B$1:$BD$197,MATCH('2022 deflators April 2024 WEO'!$B4,'IMF GDP constant 2022 US'!$B$1:$B$197,0),MATCH('2022 deflators April 2024 WEO'!AU$3,'IMF GDP constant 2022 US'!$B$1:$BD$1,0)),0)</f>
        <v>1.11523154297975</v>
      </c>
      <c r="AV4" s="14" t="n">
        <f aca="false">IFERROR(INDEX('IMF GDP current US'!$B$1:$BD$197,MATCH('2022 deflators April 2024 WEO'!$B4,'IMF GDP current US'!$B$1:$B$197,0),MATCH('2022 deflators April 2024 WEO'!AV$3,'IMF GDP current US'!$B$1:$BD$1,0))/INDEX('IMF GDP constant 2022 US'!$B$1:$BD$197,MATCH('2022 deflators April 2024 WEO'!$B4,'IMF GDP constant 2022 US'!$B$1:$B$197,0),MATCH('2022 deflators April 2024 WEO'!AV$3,'IMF GDP constant 2022 US'!$B$1:$BD$1,0)),0)</f>
        <v>0.925999087578627</v>
      </c>
      <c r="AW4" s="15" t="n">
        <f aca="false">IFERROR(INDEX('IMF GDP current US'!$B$1:$BD$197,MATCH('2022 deflators April 2024 WEO'!$B4,'IMF GDP current US'!$B$1:$B$197,0),MATCH('2022 deflators April 2024 WEO'!AW$3,'IMF GDP current US'!$B$1:$BD$1,0))/INDEX('IMF GDP constant 2022 US'!$B$1:$BD$197,MATCH('2022 deflators April 2024 WEO'!$B4,'IMF GDP constant 2022 US'!$B$1:$B$197,0),MATCH('2022 deflators April 2024 WEO'!AW$3,'IMF GDP constant 2022 US'!$B$1:$BD$1,0)),0)</f>
        <v>1</v>
      </c>
      <c r="AX4" s="14" t="n">
        <f aca="false">IFERROR(INDEX('IMF GDP current US'!$B$1:$BD$197,MATCH('2022 deflators April 2024 WEO'!$B4,'IMF GDP current US'!$B$1:$B$197,0),MATCH('2022 deflators April 2024 WEO'!AX$3,'IMF GDP current US'!$B$1:$BD$1,0))/INDEX('IMF GDP constant 2022 US'!$B$1:$BD$197,MATCH('2022 deflators April 2024 WEO'!$B4,'IMF GDP constant 2022 US'!$B$1:$B$197,0),MATCH('2022 deflators April 2024 WEO'!AX$3,'IMF GDP constant 2022 US'!$B$1:$BD$1,0)),0)</f>
        <v>0</v>
      </c>
      <c r="AY4" s="14" t="n">
        <f aca="false">IFERROR(INDEX('IMF GDP current US'!$B$1:$BD$197,MATCH('2022 deflators April 2024 WEO'!$B4,'IMF GDP current US'!$B$1:$B$197,0),MATCH('2022 deflators April 2024 WEO'!AY$3,'IMF GDP current US'!$B$1:$BD$1,0))/INDEX('IMF GDP constant 2022 US'!$B$1:$BD$197,MATCH('2022 deflators April 2024 WEO'!$B4,'IMF GDP constant 2022 US'!$B$1:$B$197,0),MATCH('2022 deflators April 2024 WEO'!AY$3,'IMF GDP constant 2022 US'!$B$1:$BD$1,0)),0)</f>
        <v>0</v>
      </c>
      <c r="AZ4" s="14" t="n">
        <f aca="false">IFERROR(INDEX('IMF GDP current US'!$B$1:$BD$197,MATCH('2022 deflators April 2024 WEO'!$B4,'IMF GDP current US'!$B$1:$B$197,0),MATCH('2022 deflators April 2024 WEO'!AZ$3,'IMF GDP current US'!$B$1:$BD$1,0))/INDEX('IMF GDP constant 2022 US'!$B$1:$BD$197,MATCH('2022 deflators April 2024 WEO'!$B4,'IMF GDP constant 2022 US'!$B$1:$B$197,0),MATCH('2022 deflators April 2024 WEO'!AZ$3,'IMF GDP constant 2022 US'!$B$1:$BD$1,0)),0)</f>
        <v>0</v>
      </c>
      <c r="BA4" s="14" t="n">
        <f aca="false">IFERROR(INDEX('IMF GDP current US'!$B$1:$BD$197,MATCH('2022 deflators April 2024 WEO'!$B4,'IMF GDP current US'!$B$1:$B$197,0),MATCH('2022 deflators April 2024 WEO'!BA$3,'IMF GDP current US'!$B$1:$BD$1,0))/INDEX('IMF GDP constant 2022 US'!$B$1:$BD$197,MATCH('2022 deflators April 2024 WEO'!$B4,'IMF GDP constant 2022 US'!$B$1:$B$197,0),MATCH('2022 deflators April 2024 WEO'!BA$3,'IMF GDP constant 2022 US'!$B$1:$BD$1,0)),0)</f>
        <v>0</v>
      </c>
      <c r="BB4" s="14" t="n">
        <f aca="false">IFERROR(INDEX('IMF GDP current US'!$B$1:$BD$197,MATCH('2022 deflators April 2024 WEO'!$B4,'IMF GDP current US'!$B$1:$B$197,0),MATCH('2022 deflators April 2024 WEO'!BB$3,'IMF GDP current US'!$B$1:$BD$1,0))/INDEX('IMF GDP constant 2022 US'!$B$1:$BD$197,MATCH('2022 deflators April 2024 WEO'!$B4,'IMF GDP constant 2022 US'!$B$1:$B$197,0),MATCH('2022 deflators April 2024 WEO'!BB$3,'IMF GDP constant 2022 US'!$B$1:$BD$1,0)),0)</f>
        <v>0</v>
      </c>
      <c r="BC4" s="14" t="n">
        <f aca="false">IFERROR(INDEX('IMF GDP current US'!$B$1:$BD$197,MATCH('2022 deflators April 2024 WEO'!$B4,'IMF GDP current US'!$B$1:$B$197,0),MATCH('2022 deflators April 2024 WEO'!BC$3,'IMF GDP current US'!$B$1:$BD$1,0))/INDEX('IMF GDP constant 2022 US'!$B$1:$BD$197,MATCH('2022 deflators April 2024 WEO'!$B4,'IMF GDP constant 2022 US'!$B$1:$B$197,0),MATCH('2022 deflators April 2024 WEO'!BC$3,'IMF GDP constant 2022 US'!$B$1:$BD$1,0)),0)</f>
        <v>0</v>
      </c>
      <c r="BD4" s="16" t="n">
        <f aca="false">IFERROR(INDEX('IMF GDP current US'!$B$1:$BD$197,MATCH('2022 deflators April 2024 WEO'!$B4,'IMF GDP current US'!$B$1:$B$197,0),MATCH('2022 deflators April 2024 WEO'!BD$3,'IMF GDP current US'!$B$1:$BD$1,0))/INDEX('IMF GDP constant 2022 US'!$B$1:$BD$197,MATCH('2022 deflators April 2024 WEO'!$B4,'IMF GDP constant 2022 US'!$B$1:$B$197,0),MATCH('2022 deflators April 2024 WEO'!BD$3,'IMF GDP constant 2022 US'!$B$1:$BD$1,0)),0)</f>
        <v>0</v>
      </c>
      <c r="BE4" s="0" t="str">
        <f aca="false">IFERROR(INDEX('IMF GDP current US old'!$B$1:$AY$195,MATCH('2022 deflators April 2024 WEO'!$B4,'IMF GDP current US old'!$B$1:$B$195,0),MATCH('2022 deflators April 2024 WEO'!BE$3,'IMF GDP current US old'!$B$1:$AY$1,0))/INDEX('IMF GDP constant US old'!$B$1:$AT$195,MATCH('2022 deflators April 2024 WEO'!$B4,'IMF GDP constant US old'!$B$1:$B$195,0),MATCH('2022 deflators April 2024 WEO'!BE$3,'IMF GDP constant US old'!$B$1:$AT$1,0)),"")</f>
        <v/>
      </c>
    </row>
    <row r="5" customFormat="false" ht="15" hidden="false" customHeight="false" outlineLevel="0" collapsed="false">
      <c r="A5" s="11" t="s">
        <v>10</v>
      </c>
      <c r="B5" s="11" t="str">
        <f aca="false">VLOOKUP(A5,'Names&amp;ISO'!$A:$C,3,0)</f>
        <v>ALB</v>
      </c>
      <c r="C5" s="11" t="s">
        <v>10</v>
      </c>
      <c r="D5" s="11" t="n">
        <f aca="false">IFERROR(VLOOKUP(B5,'DAC ODA Recipients 2022-2023'!$B:$H,7,0),"")</f>
        <v>1</v>
      </c>
      <c r="E5" s="12" t="str">
        <f aca="false">IFERROR(VLOOKUP(B5,'OECD DAC Deflators 2022'!B:B,1,0),"")</f>
        <v/>
      </c>
      <c r="F5" s="12"/>
      <c r="G5" s="17" t="n">
        <f aca="false">IFERROR(INDEX('IMF GDP current US'!$B$1:$BD$197,MATCH('2022 deflators April 2024 WEO'!$B5,'IMF GDP current US'!$B$1:$B$197,0),MATCH('2022 deflators April 2024 WEO'!G$3,'IMF GDP current US'!$B$1:$BD$1,0))/INDEX('IMF GDP constant 2022 US'!$B$1:$BD$197,MATCH('2022 deflators April 2024 WEO'!$B5,'IMF GDP constant 2022 US'!$B$1:$B$197,0),MATCH('2022 deflators April 2024 WEO'!G$3,'IMF GDP constant 2022 US'!$B$1:$BD$1,0)),0)</f>
        <v>0.302813448278787</v>
      </c>
      <c r="H5" s="18" t="n">
        <f aca="false">IFERROR(INDEX('IMF GDP current US'!$B$1:$BD$197,MATCH('2022 deflators April 2024 WEO'!$B5,'IMF GDP current US'!$B$1:$B$197,0),MATCH('2022 deflators April 2024 WEO'!H$3,'IMF GDP current US'!$B$1:$BD$1,0))/INDEX('IMF GDP constant 2022 US'!$B$1:$BD$197,MATCH('2022 deflators April 2024 WEO'!$B5,'IMF GDP constant 2022 US'!$B$1:$B$197,0),MATCH('2022 deflators April 2024 WEO'!H$3,'IMF GDP constant 2022 US'!$B$1:$BD$1,0)),0)</f>
        <v>0.328146218579711</v>
      </c>
      <c r="I5" s="18" t="n">
        <f aca="false">IFERROR(INDEX('IMF GDP current US'!$B$1:$BD$197,MATCH('2022 deflators April 2024 WEO'!$B5,'IMF GDP current US'!$B$1:$B$197,0),MATCH('2022 deflators April 2024 WEO'!I$3,'IMF GDP current US'!$B$1:$BD$1,0))/INDEX('IMF GDP constant 2022 US'!$B$1:$BD$197,MATCH('2022 deflators April 2024 WEO'!$B5,'IMF GDP constant 2022 US'!$B$1:$B$197,0),MATCH('2022 deflators April 2024 WEO'!I$3,'IMF GDP constant 2022 US'!$B$1:$BD$1,0)),0)</f>
        <v>0.328483715567962</v>
      </c>
      <c r="J5" s="18" t="n">
        <f aca="false">IFERROR(INDEX('IMF GDP current US'!$B$1:$BD$197,MATCH('2022 deflators April 2024 WEO'!$B5,'IMF GDP current US'!$B$1:$B$197,0),MATCH('2022 deflators April 2024 WEO'!J$3,'IMF GDP current US'!$B$1:$BD$1,0))/INDEX('IMF GDP constant 2022 US'!$B$1:$BD$197,MATCH('2022 deflators April 2024 WEO'!$B5,'IMF GDP constant 2022 US'!$B$1:$B$197,0),MATCH('2022 deflators April 2024 WEO'!J$3,'IMF GDP constant 2022 US'!$B$1:$BD$1,0)),0)</f>
        <v>0.328164466307078</v>
      </c>
      <c r="K5" s="18" t="n">
        <f aca="false">IFERROR(INDEX('IMF GDP current US'!$B$1:$BD$197,MATCH('2022 deflators April 2024 WEO'!$B5,'IMF GDP current US'!$B$1:$B$197,0),MATCH('2022 deflators April 2024 WEO'!K$3,'IMF GDP current US'!$B$1:$BD$1,0))/INDEX('IMF GDP constant 2022 US'!$B$1:$BD$197,MATCH('2022 deflators April 2024 WEO'!$B5,'IMF GDP constant 2022 US'!$B$1:$B$197,0),MATCH('2022 deflators April 2024 WEO'!K$3,'IMF GDP constant 2022 US'!$B$1:$BD$1,0)),0)</f>
        <v>0.317706511361054</v>
      </c>
      <c r="L5" s="18" t="n">
        <f aca="false">IFERROR(INDEX('IMF GDP current US'!$B$1:$BD$197,MATCH('2022 deflators April 2024 WEO'!$B5,'IMF GDP current US'!$B$1:$B$197,0),MATCH('2022 deflators April 2024 WEO'!L$3,'IMF GDP current US'!$B$1:$BD$1,0))/INDEX('IMF GDP constant 2022 US'!$B$1:$BD$197,MATCH('2022 deflators April 2024 WEO'!$B5,'IMF GDP constant 2022 US'!$B$1:$B$197,0),MATCH('2022 deflators April 2024 WEO'!L$3,'IMF GDP constant 2022 US'!$B$1:$BD$1,0)),0)</f>
        <v>0.329446292675506</v>
      </c>
      <c r="M5" s="18" t="n">
        <f aca="false">IFERROR(INDEX('IMF GDP current US'!$B$1:$BD$197,MATCH('2022 deflators April 2024 WEO'!$B5,'IMF GDP current US'!$B$1:$B$197,0),MATCH('2022 deflators April 2024 WEO'!M$3,'IMF GDP current US'!$B$1:$BD$1,0))/INDEX('IMF GDP constant 2022 US'!$B$1:$BD$197,MATCH('2022 deflators April 2024 WEO'!$B5,'IMF GDP constant 2022 US'!$B$1:$B$197,0),MATCH('2022 deflators April 2024 WEO'!M$3,'IMF GDP constant 2022 US'!$B$1:$BD$1,0)),0)</f>
        <v>0.345053878548012</v>
      </c>
      <c r="N5" s="18" t="n">
        <f aca="false">IFERROR(INDEX('IMF GDP current US'!$B$1:$BD$197,MATCH('2022 deflators April 2024 WEO'!$B5,'IMF GDP current US'!$B$1:$B$197,0),MATCH('2022 deflators April 2024 WEO'!N$3,'IMF GDP current US'!$B$1:$BD$1,0))/INDEX('IMF GDP constant 2022 US'!$B$1:$BD$197,MATCH('2022 deflators April 2024 WEO'!$B5,'IMF GDP constant 2022 US'!$B$1:$B$197,0),MATCH('2022 deflators April 2024 WEO'!N$3,'IMF GDP constant 2022 US'!$B$1:$BD$1,0)),0)</f>
        <v>0.345013004053378</v>
      </c>
      <c r="O5" s="18" t="n">
        <f aca="false">IFERROR(INDEX('IMF GDP current US'!$B$1:$BD$197,MATCH('2022 deflators April 2024 WEO'!$B5,'IMF GDP current US'!$B$1:$B$197,0),MATCH('2022 deflators April 2024 WEO'!O$3,'IMF GDP current US'!$B$1:$BD$1,0))/INDEX('IMF GDP constant 2022 US'!$B$1:$BD$197,MATCH('2022 deflators April 2024 WEO'!$B5,'IMF GDP constant 2022 US'!$B$1:$B$197,0),MATCH('2022 deflators April 2024 WEO'!O$3,'IMF GDP constant 2022 US'!$B$1:$BD$1,0)),0)</f>
        <v>0.3450026403377</v>
      </c>
      <c r="P5" s="18" t="n">
        <f aca="false">IFERROR(INDEX('IMF GDP current US'!$B$1:$BD$197,MATCH('2022 deflators April 2024 WEO'!$B5,'IMF GDP current US'!$B$1:$B$197,0),MATCH('2022 deflators April 2024 WEO'!P$3,'IMF GDP current US'!$B$1:$BD$1,0))/INDEX('IMF GDP constant 2022 US'!$B$1:$BD$197,MATCH('2022 deflators April 2024 WEO'!$B5,'IMF GDP constant 2022 US'!$B$1:$B$197,0),MATCH('2022 deflators April 2024 WEO'!P$3,'IMF GDP constant 2022 US'!$B$1:$BD$1,0)),0)</f>
        <v>0.345134285657166</v>
      </c>
      <c r="Q5" s="18" t="n">
        <f aca="false">IFERROR(INDEX('IMF GDP current US'!$B$1:$BD$197,MATCH('2022 deflators April 2024 WEO'!$B5,'IMF GDP current US'!$B$1:$B$197,0),MATCH('2022 deflators April 2024 WEO'!Q$3,'IMF GDP current US'!$B$1:$BD$1,0))/INDEX('IMF GDP constant 2022 US'!$B$1:$BD$197,MATCH('2022 deflators April 2024 WEO'!$B5,'IMF GDP constant 2022 US'!$B$1:$B$197,0),MATCH('2022 deflators April 2024 WEO'!Q$3,'IMF GDP constant 2022 US'!$B$1:$BD$1,0)),0)</f>
        <v>0.306482447101102</v>
      </c>
      <c r="R5" s="18" t="n">
        <f aca="false">IFERROR(INDEX('IMF GDP current US'!$B$1:$BD$197,MATCH('2022 deflators April 2024 WEO'!$B5,'IMF GDP current US'!$B$1:$B$197,0),MATCH('2022 deflators April 2024 WEO'!R$3,'IMF GDP current US'!$B$1:$BD$1,0))/INDEX('IMF GDP constant 2022 US'!$B$1:$BD$197,MATCH('2022 deflators April 2024 WEO'!$B5,'IMF GDP constant 2022 US'!$B$1:$B$197,0),MATCH('2022 deflators April 2024 WEO'!R$3,'IMF GDP constant 2022 US'!$B$1:$BD$1,0)),0)</f>
        <v>0.25547870202722</v>
      </c>
      <c r="S5" s="18" t="n">
        <f aca="false">IFERROR(INDEX('IMF GDP current US'!$B$1:$BD$197,MATCH('2022 deflators April 2024 WEO'!$B5,'IMF GDP current US'!$B$1:$B$197,0),MATCH('2022 deflators April 2024 WEO'!S$3,'IMF GDP current US'!$B$1:$BD$1,0))/INDEX('IMF GDP constant 2022 US'!$B$1:$BD$197,MATCH('2022 deflators April 2024 WEO'!$B5,'IMF GDP constant 2022 US'!$B$1:$B$197,0),MATCH('2022 deflators April 2024 WEO'!S$3,'IMF GDP constant 2022 US'!$B$1:$BD$1,0)),0)</f>
        <v>0.174102156311395</v>
      </c>
      <c r="T5" s="18" t="n">
        <f aca="false">IFERROR(INDEX('IMF GDP current US'!$B$1:$BD$197,MATCH('2022 deflators April 2024 WEO'!$B5,'IMF GDP current US'!$B$1:$B$197,0),MATCH('2022 deflators April 2024 WEO'!T$3,'IMF GDP current US'!$B$1:$BD$1,0))/INDEX('IMF GDP constant 2022 US'!$B$1:$BD$197,MATCH('2022 deflators April 2024 WEO'!$B5,'IMF GDP constant 2022 US'!$B$1:$B$197,0),MATCH('2022 deflators April 2024 WEO'!T$3,'IMF GDP constant 2022 US'!$B$1:$BD$1,0)),0)</f>
        <v>0.275306355442142</v>
      </c>
      <c r="U5" s="18" t="n">
        <f aca="false">IFERROR(INDEX('IMF GDP current US'!$B$1:$BD$197,MATCH('2022 deflators April 2024 WEO'!$B5,'IMF GDP current US'!$B$1:$B$197,0),MATCH('2022 deflators April 2024 WEO'!U$3,'IMF GDP current US'!$B$1:$BD$1,0))/INDEX('IMF GDP constant 2022 US'!$B$1:$BD$197,MATCH('2022 deflators April 2024 WEO'!$B5,'IMF GDP constant 2022 US'!$B$1:$B$197,0),MATCH('2022 deflators April 2024 WEO'!U$3,'IMF GDP constant 2022 US'!$B$1:$BD$1,0)),0)</f>
        <v>0.406672388373706</v>
      </c>
      <c r="V5" s="18" t="n">
        <f aca="false">IFERROR(INDEX('IMF GDP current US'!$B$1:$BD$197,MATCH('2022 deflators April 2024 WEO'!$B5,'IMF GDP current US'!$B$1:$B$197,0),MATCH('2022 deflators April 2024 WEO'!V$3,'IMF GDP current US'!$B$1:$BD$1,0))/INDEX('IMF GDP constant 2022 US'!$B$1:$BD$197,MATCH('2022 deflators April 2024 WEO'!$B5,'IMF GDP constant 2022 US'!$B$1:$B$197,0),MATCH('2022 deflators April 2024 WEO'!V$3,'IMF GDP constant 2022 US'!$B$1:$BD$1,0)),0)</f>
        <v>0.455842481374143</v>
      </c>
      <c r="W5" s="18" t="n">
        <f aca="false">IFERROR(INDEX('IMF GDP current US'!$B$1:$BD$197,MATCH('2022 deflators April 2024 WEO'!$B5,'IMF GDP current US'!$B$1:$B$197,0),MATCH('2022 deflators April 2024 WEO'!W$3,'IMF GDP current US'!$B$1:$BD$1,0))/INDEX('IMF GDP constant 2022 US'!$B$1:$BD$197,MATCH('2022 deflators April 2024 WEO'!$B5,'IMF GDP constant 2022 US'!$B$1:$B$197,0),MATCH('2022 deflators April 2024 WEO'!W$3,'IMF GDP constant 2022 US'!$B$1:$BD$1,0)),0)</f>
        <v>0.463923152840717</v>
      </c>
      <c r="X5" s="18" t="n">
        <f aca="false">IFERROR(INDEX('IMF GDP current US'!$B$1:$BD$197,MATCH('2022 deflators April 2024 WEO'!$B5,'IMF GDP current US'!$B$1:$B$197,0),MATCH('2022 deflators April 2024 WEO'!X$3,'IMF GDP current US'!$B$1:$BD$1,0))/INDEX('IMF GDP constant 2022 US'!$B$1:$BD$197,MATCH('2022 deflators April 2024 WEO'!$B5,'IMF GDP constant 2022 US'!$B$1:$B$197,0),MATCH('2022 deflators April 2024 WEO'!X$3,'IMF GDP constant 2022 US'!$B$1:$BD$1,0)),0)</f>
        <v>0.36766441096198</v>
      </c>
      <c r="Y5" s="18" t="n">
        <f aca="false">IFERROR(INDEX('IMF GDP current US'!$B$1:$BD$197,MATCH('2022 deflators April 2024 WEO'!$B5,'IMF GDP current US'!$B$1:$B$197,0),MATCH('2022 deflators April 2024 WEO'!Y$3,'IMF GDP current US'!$B$1:$BD$1,0))/INDEX('IMF GDP constant 2022 US'!$B$1:$BD$197,MATCH('2022 deflators April 2024 WEO'!$B5,'IMF GDP constant 2022 US'!$B$1:$B$197,0),MATCH('2022 deflators April 2024 WEO'!Y$3,'IMF GDP constant 2022 US'!$B$1:$BD$1,0)),0)</f>
        <v>0.382851796255511</v>
      </c>
      <c r="Z5" s="18" t="n">
        <f aca="false">IFERROR(INDEX('IMF GDP current US'!$B$1:$BD$197,MATCH('2022 deflators April 2024 WEO'!$B5,'IMF GDP current US'!$B$1:$B$197,0),MATCH('2022 deflators April 2024 WEO'!Z$3,'IMF GDP current US'!$B$1:$BD$1,0))/INDEX('IMF GDP constant 2022 US'!$B$1:$BD$197,MATCH('2022 deflators April 2024 WEO'!$B5,'IMF GDP constant 2022 US'!$B$1:$B$197,0),MATCH('2022 deflators April 2024 WEO'!Z$3,'IMF GDP constant 2022 US'!$B$1:$BD$1,0)),0)</f>
        <v>0.425109803851148</v>
      </c>
      <c r="AA5" s="18" t="n">
        <f aca="false">IFERROR(INDEX('IMF GDP current US'!$B$1:$BD$197,MATCH('2022 deflators April 2024 WEO'!$B5,'IMF GDP current US'!$B$1:$B$197,0),MATCH('2022 deflators April 2024 WEO'!AA$3,'IMF GDP current US'!$B$1:$BD$1,0))/INDEX('IMF GDP constant 2022 US'!$B$1:$BD$197,MATCH('2022 deflators April 2024 WEO'!$B5,'IMF GDP constant 2022 US'!$B$1:$B$197,0),MATCH('2022 deflators April 2024 WEO'!AA$3,'IMF GDP constant 2022 US'!$B$1:$BD$1,0)),0)</f>
        <v>0.431439925618968</v>
      </c>
      <c r="AB5" s="18" t="n">
        <f aca="false">IFERROR(INDEX('IMF GDP current US'!$B$1:$BD$197,MATCH('2022 deflators April 2024 WEO'!$B5,'IMF GDP current US'!$B$1:$B$197,0),MATCH('2022 deflators April 2024 WEO'!AB$3,'IMF GDP current US'!$B$1:$BD$1,0))/INDEX('IMF GDP constant 2022 US'!$B$1:$BD$197,MATCH('2022 deflators April 2024 WEO'!$B5,'IMF GDP constant 2022 US'!$B$1:$B$197,0),MATCH('2022 deflators April 2024 WEO'!AB$3,'IMF GDP constant 2022 US'!$B$1:$BD$1,0)),0)</f>
        <v>0.449301586481948</v>
      </c>
      <c r="AC5" s="18" t="n">
        <f aca="false">IFERROR(INDEX('IMF GDP current US'!$B$1:$BD$197,MATCH('2022 deflators April 2024 WEO'!$B5,'IMF GDP current US'!$B$1:$B$197,0),MATCH('2022 deflators April 2024 WEO'!AC$3,'IMF GDP current US'!$B$1:$BD$1,0))/INDEX('IMF GDP constant 2022 US'!$B$1:$BD$197,MATCH('2022 deflators April 2024 WEO'!$B5,'IMF GDP constant 2022 US'!$B$1:$B$197,0),MATCH('2022 deflators April 2024 WEO'!AC$3,'IMF GDP constant 2022 US'!$B$1:$BD$1,0)),0)</f>
        <v>0.475757864180616</v>
      </c>
      <c r="AD5" s="18" t="n">
        <f aca="false">IFERROR(INDEX('IMF GDP current US'!$B$1:$BD$197,MATCH('2022 deflators April 2024 WEO'!$B5,'IMF GDP current US'!$B$1:$B$197,0),MATCH('2022 deflators April 2024 WEO'!AD$3,'IMF GDP current US'!$B$1:$BD$1,0))/INDEX('IMF GDP constant 2022 US'!$B$1:$BD$197,MATCH('2022 deflators April 2024 WEO'!$B5,'IMF GDP constant 2022 US'!$B$1:$B$197,0),MATCH('2022 deflators April 2024 WEO'!AD$3,'IMF GDP constant 2022 US'!$B$1:$BD$1,0)),0)</f>
        <v>0.581788170314776</v>
      </c>
      <c r="AE5" s="18" t="n">
        <f aca="false">IFERROR(INDEX('IMF GDP current US'!$B$1:$BD$197,MATCH('2022 deflators April 2024 WEO'!$B5,'IMF GDP current US'!$B$1:$B$197,0),MATCH('2022 deflators April 2024 WEO'!AE$3,'IMF GDP current US'!$B$1:$BD$1,0))/INDEX('IMF GDP constant 2022 US'!$B$1:$BD$197,MATCH('2022 deflators April 2024 WEO'!$B5,'IMF GDP constant 2022 US'!$B$1:$B$197,0),MATCH('2022 deflators April 2024 WEO'!AE$3,'IMF GDP constant 2022 US'!$B$1:$BD$1,0)),0)</f>
        <v>0.706052811693129</v>
      </c>
      <c r="AF5" s="18" t="n">
        <f aca="false">IFERROR(INDEX('IMF GDP current US'!$B$1:$BD$197,MATCH('2022 deflators April 2024 WEO'!$B5,'IMF GDP current US'!$B$1:$B$197,0),MATCH('2022 deflators April 2024 WEO'!AF$3,'IMF GDP current US'!$B$1:$BD$1,0))/INDEX('IMF GDP constant 2022 US'!$B$1:$BD$197,MATCH('2022 deflators April 2024 WEO'!$B5,'IMF GDP constant 2022 US'!$B$1:$B$197,0),MATCH('2022 deflators April 2024 WEO'!AF$3,'IMF GDP constant 2022 US'!$B$1:$BD$1,0)),0)</f>
        <v>0.749816001409049</v>
      </c>
      <c r="AG5" s="18" t="n">
        <f aca="false">IFERROR(INDEX('IMF GDP current US'!$B$1:$BD$197,MATCH('2022 deflators April 2024 WEO'!$B5,'IMF GDP current US'!$B$1:$B$197,0),MATCH('2022 deflators April 2024 WEO'!AG$3,'IMF GDP current US'!$B$1:$BD$1,0))/INDEX('IMF GDP constant 2022 US'!$B$1:$BD$197,MATCH('2022 deflators April 2024 WEO'!$B5,'IMF GDP constant 2022 US'!$B$1:$B$197,0),MATCH('2022 deflators April 2024 WEO'!AG$3,'IMF GDP constant 2022 US'!$B$1:$BD$1,0)),0)</f>
        <v>0.782235369972297</v>
      </c>
      <c r="AH5" s="18" t="n">
        <f aca="false">IFERROR(INDEX('IMF GDP current US'!$B$1:$BD$197,MATCH('2022 deflators April 2024 WEO'!$B5,'IMF GDP current US'!$B$1:$B$197,0),MATCH('2022 deflators April 2024 WEO'!AH$3,'IMF GDP current US'!$B$1:$BD$1,0))/INDEX('IMF GDP constant 2022 US'!$B$1:$BD$197,MATCH('2022 deflators April 2024 WEO'!$B5,'IMF GDP constant 2022 US'!$B$1:$B$197,0),MATCH('2022 deflators April 2024 WEO'!AH$3,'IMF GDP constant 2022 US'!$B$1:$BD$1,0)),0)</f>
        <v>0.885840861278075</v>
      </c>
      <c r="AI5" s="18" t="n">
        <f aca="false">IFERROR(INDEX('IMF GDP current US'!$B$1:$BD$197,MATCH('2022 deflators April 2024 WEO'!$B5,'IMF GDP current US'!$B$1:$B$197,0),MATCH('2022 deflators April 2024 WEO'!AI$3,'IMF GDP current US'!$B$1:$BD$1,0))/INDEX('IMF GDP constant 2022 US'!$B$1:$BD$197,MATCH('2022 deflators April 2024 WEO'!$B5,'IMF GDP constant 2022 US'!$B$1:$B$197,0),MATCH('2022 deflators April 2024 WEO'!AI$3,'IMF GDP constant 2022 US'!$B$1:$BD$1,0)),0)</f>
        <v>0.994140078031054</v>
      </c>
      <c r="AJ5" s="18" t="n">
        <f aca="false">IFERROR(INDEX('IMF GDP current US'!$B$1:$BD$197,MATCH('2022 deflators April 2024 WEO'!$B5,'IMF GDP current US'!$B$1:$B$197,0),MATCH('2022 deflators April 2024 WEO'!AJ$3,'IMF GDP current US'!$B$1:$BD$1,0))/INDEX('IMF GDP constant 2022 US'!$B$1:$BD$197,MATCH('2022 deflators April 2024 WEO'!$B5,'IMF GDP constant 2022 US'!$B$1:$B$197,0),MATCH('2022 deflators April 2024 WEO'!AJ$3,'IMF GDP constant 2022 US'!$B$1:$BD$1,0)),0)</f>
        <v>0.899376342802519</v>
      </c>
      <c r="AK5" s="18" t="n">
        <f aca="false">IFERROR(INDEX('IMF GDP current US'!$B$1:$BD$197,MATCH('2022 deflators April 2024 WEO'!$B5,'IMF GDP current US'!$B$1:$B$197,0),MATCH('2022 deflators April 2024 WEO'!AK$3,'IMF GDP current US'!$B$1:$BD$1,0))/INDEX('IMF GDP constant 2022 US'!$B$1:$BD$197,MATCH('2022 deflators April 2024 WEO'!$B5,'IMF GDP constant 2022 US'!$B$1:$B$197,0),MATCH('2022 deflators April 2024 WEO'!AK$3,'IMF GDP constant 2022 US'!$B$1:$BD$1,0)),0)</f>
        <v>0.859523658897392</v>
      </c>
      <c r="AL5" s="18" t="n">
        <f aca="false">IFERROR(INDEX('IMF GDP current US'!$B$1:$BD$197,MATCH('2022 deflators April 2024 WEO'!$B5,'IMF GDP current US'!$B$1:$B$197,0),MATCH('2022 deflators April 2024 WEO'!AL$3,'IMF GDP current US'!$B$1:$BD$1,0))/INDEX('IMF GDP constant 2022 US'!$B$1:$BD$197,MATCH('2022 deflators April 2024 WEO'!$B5,'IMF GDP constant 2022 US'!$B$1:$B$197,0),MATCH('2022 deflators April 2024 WEO'!AL$3,'IMF GDP constant 2022 US'!$B$1:$BD$1,0)),0)</f>
        <v>0.90574134945028</v>
      </c>
      <c r="AM5" s="18" t="n">
        <f aca="false">IFERROR(INDEX('IMF GDP current US'!$B$1:$BD$197,MATCH('2022 deflators April 2024 WEO'!$B5,'IMF GDP current US'!$B$1:$B$197,0),MATCH('2022 deflators April 2024 WEO'!AM$3,'IMF GDP current US'!$B$1:$BD$1,0))/INDEX('IMF GDP constant 2022 US'!$B$1:$BD$197,MATCH('2022 deflators April 2024 WEO'!$B5,'IMF GDP constant 2022 US'!$B$1:$B$197,0),MATCH('2022 deflators April 2024 WEO'!AM$3,'IMF GDP constant 2022 US'!$B$1:$BD$1,0)),0)</f>
        <v>0.853266705759837</v>
      </c>
      <c r="AN5" s="18" t="n">
        <f aca="false">IFERROR(INDEX('IMF GDP current US'!$B$1:$BD$197,MATCH('2022 deflators April 2024 WEO'!$B5,'IMF GDP current US'!$B$1:$B$197,0),MATCH('2022 deflators April 2024 WEO'!AN$3,'IMF GDP current US'!$B$1:$BD$1,0))/INDEX('IMF GDP constant 2022 US'!$B$1:$BD$197,MATCH('2022 deflators April 2024 WEO'!$B5,'IMF GDP constant 2022 US'!$B$1:$B$197,0),MATCH('2022 deflators April 2024 WEO'!AN$3,'IMF GDP constant 2022 US'!$B$1:$BD$1,0)),0)</f>
        <v>0.876334477965527</v>
      </c>
      <c r="AO5" s="18" t="n">
        <f aca="false">IFERROR(INDEX('IMF GDP current US'!$B$1:$BD$197,MATCH('2022 deflators April 2024 WEO'!$B5,'IMF GDP current US'!$B$1:$B$197,0),MATCH('2022 deflators April 2024 WEO'!AO$3,'IMF GDP current US'!$B$1:$BD$1,0))/INDEX('IMF GDP constant 2022 US'!$B$1:$BD$197,MATCH('2022 deflators April 2024 WEO'!$B5,'IMF GDP constant 2022 US'!$B$1:$B$197,0),MATCH('2022 deflators April 2024 WEO'!AO$3,'IMF GDP constant 2022 US'!$B$1:$BD$1,0)),0)</f>
        <v>0.89217704203489</v>
      </c>
      <c r="AP5" s="18" t="n">
        <f aca="false">IFERROR(INDEX('IMF GDP current US'!$B$1:$BD$197,MATCH('2022 deflators April 2024 WEO'!$B5,'IMF GDP current US'!$B$1:$B$197,0),MATCH('2022 deflators April 2024 WEO'!AP$3,'IMF GDP current US'!$B$1:$BD$1,0))/INDEX('IMF GDP constant 2022 US'!$B$1:$BD$197,MATCH('2022 deflators April 2024 WEO'!$B5,'IMF GDP constant 2022 US'!$B$1:$B$197,0),MATCH('2022 deflators April 2024 WEO'!AP$3,'IMF GDP constant 2022 US'!$B$1:$BD$1,0)),0)</f>
        <v>0.750447400931843</v>
      </c>
      <c r="AQ5" s="18" t="n">
        <f aca="false">IFERROR(INDEX('IMF GDP current US'!$B$1:$BD$197,MATCH('2022 deflators April 2024 WEO'!$B5,'IMF GDP current US'!$B$1:$B$197,0),MATCH('2022 deflators April 2024 WEO'!AQ$3,'IMF GDP current US'!$B$1:$BD$1,0))/INDEX('IMF GDP constant 2022 US'!$B$1:$BD$197,MATCH('2022 deflators April 2024 WEO'!$B5,'IMF GDP constant 2022 US'!$B$1:$B$197,0),MATCH('2022 deflators April 2024 WEO'!AQ$3,'IMF GDP constant 2022 US'!$B$1:$BD$1,0)),0)</f>
        <v>0.756535313047811</v>
      </c>
      <c r="AR5" s="18" t="n">
        <f aca="false">IFERROR(INDEX('IMF GDP current US'!$B$1:$BD$197,MATCH('2022 deflators April 2024 WEO'!$B5,'IMF GDP current US'!$B$1:$B$197,0),MATCH('2022 deflators April 2024 WEO'!AR$3,'IMF GDP current US'!$B$1:$BD$1,0))/INDEX('IMF GDP constant 2022 US'!$B$1:$BD$197,MATCH('2022 deflators April 2024 WEO'!$B5,'IMF GDP constant 2022 US'!$B$1:$B$197,0),MATCH('2022 deflators April 2024 WEO'!AR$3,'IMF GDP constant 2022 US'!$B$1:$BD$1,0)),0)</f>
        <v>0.802002831377587</v>
      </c>
      <c r="AS5" s="18" t="n">
        <f aca="false">IFERROR(INDEX('IMF GDP current US'!$B$1:$BD$197,MATCH('2022 deflators April 2024 WEO'!$B5,'IMF GDP current US'!$B$1:$B$197,0),MATCH('2022 deflators April 2024 WEO'!AS$3,'IMF GDP current US'!$B$1:$BD$1,0))/INDEX('IMF GDP constant 2022 US'!$B$1:$BD$197,MATCH('2022 deflators April 2024 WEO'!$B5,'IMF GDP constant 2022 US'!$B$1:$B$197,0),MATCH('2022 deflators April 2024 WEO'!AS$3,'IMF GDP constant 2022 US'!$B$1:$BD$1,0)),0)</f>
        <v>0.895294960266869</v>
      </c>
      <c r="AT5" s="18" t="n">
        <f aca="false">IFERROR(INDEX('IMF GDP current US'!$B$1:$BD$197,MATCH('2022 deflators April 2024 WEO'!$B5,'IMF GDP current US'!$B$1:$B$197,0),MATCH('2022 deflators April 2024 WEO'!AT$3,'IMF GDP current US'!$B$1:$BD$1,0))/INDEX('IMF GDP constant 2022 US'!$B$1:$BD$197,MATCH('2022 deflators April 2024 WEO'!$B5,'IMF GDP constant 2022 US'!$B$1:$B$197,0),MATCH('2022 deflators April 2024 WEO'!AT$3,'IMF GDP constant 2022 US'!$B$1:$BD$1,0)),0)</f>
        <v>0.890985656268862</v>
      </c>
      <c r="AU5" s="18" t="n">
        <f aca="false">IFERROR(INDEX('IMF GDP current US'!$B$1:$BD$197,MATCH('2022 deflators April 2024 WEO'!$B5,'IMF GDP current US'!$B$1:$B$197,0),MATCH('2022 deflators April 2024 WEO'!AU$3,'IMF GDP current US'!$B$1:$BD$1,0))/INDEX('IMF GDP constant 2022 US'!$B$1:$BD$197,MATCH('2022 deflators April 2024 WEO'!$B5,'IMF GDP constant 2022 US'!$B$1:$B$197,0),MATCH('2022 deflators April 2024 WEO'!AU$3,'IMF GDP constant 2022 US'!$B$1:$BD$1,0)),0)</f>
        <v>0.909024636260714</v>
      </c>
      <c r="AV5" s="18" t="n">
        <f aca="false">IFERROR(INDEX('IMF GDP current US'!$B$1:$BD$197,MATCH('2022 deflators April 2024 WEO'!$B5,'IMF GDP current US'!$B$1:$B$197,0),MATCH('2022 deflators April 2024 WEO'!AV$3,'IMF GDP current US'!$B$1:$BD$1,0))/INDEX('IMF GDP constant 2022 US'!$B$1:$BD$197,MATCH('2022 deflators April 2024 WEO'!$B5,'IMF GDP constant 2022 US'!$B$1:$B$197,0),MATCH('2022 deflators April 2024 WEO'!AV$3,'IMF GDP constant 2022 US'!$B$1:$BD$1,0)),0)</f>
        <v>0.988059789341299</v>
      </c>
      <c r="AW5" s="19" t="n">
        <f aca="false">IFERROR(INDEX('IMF GDP current US'!$B$1:$BD$197,MATCH('2022 deflators April 2024 WEO'!$B5,'IMF GDP current US'!$B$1:$B$197,0),MATCH('2022 deflators April 2024 WEO'!AW$3,'IMF GDP current US'!$B$1:$BD$1,0))/INDEX('IMF GDP constant 2022 US'!$B$1:$BD$197,MATCH('2022 deflators April 2024 WEO'!$B5,'IMF GDP constant 2022 US'!$B$1:$B$197,0),MATCH('2022 deflators April 2024 WEO'!AW$3,'IMF GDP constant 2022 US'!$B$1:$BD$1,0)),0)</f>
        <v>1</v>
      </c>
      <c r="AX5" s="18" t="n">
        <f aca="false">IFERROR(INDEX('IMF GDP current US'!$B$1:$BD$197,MATCH('2022 deflators April 2024 WEO'!$B5,'IMF GDP current US'!$B$1:$B$197,0),MATCH('2022 deflators April 2024 WEO'!AX$3,'IMF GDP current US'!$B$1:$BD$1,0))/INDEX('IMF GDP constant 2022 US'!$B$1:$BD$197,MATCH('2022 deflators April 2024 WEO'!$B5,'IMF GDP constant 2022 US'!$B$1:$B$197,0),MATCH('2022 deflators April 2024 WEO'!AX$3,'IMF GDP constant 2022 US'!$B$1:$BD$1,0)),0)</f>
        <v>1.1537544586214</v>
      </c>
      <c r="AY5" s="18" t="n">
        <f aca="false">IFERROR(INDEX('IMF GDP current US'!$B$1:$BD$197,MATCH('2022 deflators April 2024 WEO'!$B5,'IMF GDP current US'!$B$1:$B$197,0),MATCH('2022 deflators April 2024 WEO'!AY$3,'IMF GDP current US'!$B$1:$BD$1,0))/INDEX('IMF GDP constant 2022 US'!$B$1:$BD$197,MATCH('2022 deflators April 2024 WEO'!$B5,'IMF GDP constant 2022 US'!$B$1:$B$197,0),MATCH('2022 deflators April 2024 WEO'!AY$3,'IMF GDP constant 2022 US'!$B$1:$BD$1,0)),0)</f>
        <v>1.25156862932888</v>
      </c>
      <c r="AZ5" s="18" t="n">
        <f aca="false">IFERROR(INDEX('IMF GDP current US'!$B$1:$BD$197,MATCH('2022 deflators April 2024 WEO'!$B5,'IMF GDP current US'!$B$1:$B$197,0),MATCH('2022 deflators April 2024 WEO'!AZ$3,'IMF GDP current US'!$B$1:$BD$1,0))/INDEX('IMF GDP constant 2022 US'!$B$1:$BD$197,MATCH('2022 deflators April 2024 WEO'!$B5,'IMF GDP constant 2022 US'!$B$1:$B$197,0),MATCH('2022 deflators April 2024 WEO'!AZ$3,'IMF GDP constant 2022 US'!$B$1:$BD$1,0)),0)</f>
        <v>1.28094337113009</v>
      </c>
      <c r="BA5" s="18" t="n">
        <f aca="false">IFERROR(INDEX('IMF GDP current US'!$B$1:$BD$197,MATCH('2022 deflators April 2024 WEO'!$B5,'IMF GDP current US'!$B$1:$B$197,0),MATCH('2022 deflators April 2024 WEO'!BA$3,'IMF GDP current US'!$B$1:$BD$1,0))/INDEX('IMF GDP constant 2022 US'!$B$1:$BD$197,MATCH('2022 deflators April 2024 WEO'!$B5,'IMF GDP constant 2022 US'!$B$1:$B$197,0),MATCH('2022 deflators April 2024 WEO'!BA$3,'IMF GDP constant 2022 US'!$B$1:$BD$1,0)),0)</f>
        <v>1.31939872000213</v>
      </c>
      <c r="BB5" s="18" t="n">
        <f aca="false">IFERROR(INDEX('IMF GDP current US'!$B$1:$BD$197,MATCH('2022 deflators April 2024 WEO'!$B5,'IMF GDP current US'!$B$1:$B$197,0),MATCH('2022 deflators April 2024 WEO'!BB$3,'IMF GDP current US'!$B$1:$BD$1,0))/INDEX('IMF GDP constant 2022 US'!$B$1:$BD$197,MATCH('2022 deflators April 2024 WEO'!$B5,'IMF GDP constant 2022 US'!$B$1:$B$197,0),MATCH('2022 deflators April 2024 WEO'!BB$3,'IMF GDP constant 2022 US'!$B$1:$BD$1,0)),0)</f>
        <v>1.35750919133531</v>
      </c>
      <c r="BC5" s="18" t="n">
        <f aca="false">IFERROR(INDEX('IMF GDP current US'!$B$1:$BD$197,MATCH('2022 deflators April 2024 WEO'!$B5,'IMF GDP current US'!$B$1:$B$197,0),MATCH('2022 deflators April 2024 WEO'!BC$3,'IMF GDP current US'!$B$1:$BD$1,0))/INDEX('IMF GDP constant 2022 US'!$B$1:$BD$197,MATCH('2022 deflators April 2024 WEO'!$B5,'IMF GDP constant 2022 US'!$B$1:$B$197,0),MATCH('2022 deflators April 2024 WEO'!BC$3,'IMF GDP constant 2022 US'!$B$1:$BD$1,0)),0)</f>
        <v>1.39751258486633</v>
      </c>
      <c r="BD5" s="20" t="n">
        <f aca="false">IFERROR(INDEX('IMF GDP current US'!$B$1:$BD$197,MATCH('2022 deflators April 2024 WEO'!$B5,'IMF GDP current US'!$B$1:$B$197,0),MATCH('2022 deflators April 2024 WEO'!BD$3,'IMF GDP current US'!$B$1:$BD$1,0))/INDEX('IMF GDP constant 2022 US'!$B$1:$BD$197,MATCH('2022 deflators April 2024 WEO'!$B5,'IMF GDP constant 2022 US'!$B$1:$B$197,0),MATCH('2022 deflators April 2024 WEO'!BD$3,'IMF GDP constant 2022 US'!$B$1:$BD$1,0)),0)</f>
        <v>1.4394453105577</v>
      </c>
    </row>
    <row r="6" customFormat="false" ht="15" hidden="false" customHeight="false" outlineLevel="0" collapsed="false">
      <c r="A6" s="12" t="s">
        <v>11</v>
      </c>
      <c r="B6" s="0" t="str">
        <f aca="false">VLOOKUP(A6,'Names&amp;ISO'!$A:$C,3,0)</f>
        <v>DZA</v>
      </c>
      <c r="C6" s="11" t="s">
        <v>11</v>
      </c>
      <c r="D6" s="11" t="n">
        <f aca="false">IFERROR(VLOOKUP(B6,'DAC ODA Recipients 2022-2023'!$B:$H,7,0),"")</f>
        <v>1</v>
      </c>
      <c r="E6" s="12" t="str">
        <f aca="false">IFERROR(VLOOKUP(B6,'OECD DAC Deflators 2022'!B:B,1,0),"")</f>
        <v/>
      </c>
      <c r="F6" s="12"/>
      <c r="G6" s="17" t="n">
        <f aca="false">IFERROR(INDEX('IMF GDP current US'!$B$1:$BD$197,MATCH('2022 deflators April 2024 WEO'!$B6,'IMF GDP current US'!$B$1:$B$197,0),MATCH('2022 deflators April 2024 WEO'!G$3,'IMF GDP current US'!$B$1:$BD$1,0))/INDEX('IMF GDP constant 2022 US'!$B$1:$BD$197,MATCH('2022 deflators April 2024 WEO'!$B6,'IMF GDP constant 2022 US'!$B$1:$B$197,0),MATCH('2022 deflators April 2024 WEO'!G$3,'IMF GDP constant 2022 US'!$B$1:$BD$1,0)),0)</f>
        <v>0.605768287650979</v>
      </c>
      <c r="H6" s="18" t="n">
        <f aca="false">IFERROR(INDEX('IMF GDP current US'!$B$1:$BD$197,MATCH('2022 deflators April 2024 WEO'!$B6,'IMF GDP current US'!$B$1:$B$197,0),MATCH('2022 deflators April 2024 WEO'!H$3,'IMF GDP current US'!$B$1:$BD$1,0))/INDEX('IMF GDP constant 2022 US'!$B$1:$BD$197,MATCH('2022 deflators April 2024 WEO'!$B6,'IMF GDP constant 2022 US'!$B$1:$B$197,0),MATCH('2022 deflators April 2024 WEO'!H$3,'IMF GDP constant 2022 US'!$B$1:$BD$1,0)),0)</f>
        <v>0.616265767643932</v>
      </c>
      <c r="I6" s="18" t="n">
        <f aca="false">IFERROR(INDEX('IMF GDP current US'!$B$1:$BD$197,MATCH('2022 deflators April 2024 WEO'!$B6,'IMF GDP current US'!$B$1:$B$197,0),MATCH('2022 deflators April 2024 WEO'!I$3,'IMF GDP current US'!$B$1:$BD$1,0))/INDEX('IMF GDP constant 2022 US'!$B$1:$BD$197,MATCH('2022 deflators April 2024 WEO'!$B6,'IMF GDP constant 2022 US'!$B$1:$B$197,0),MATCH('2022 deflators April 2024 WEO'!I$3,'IMF GDP constant 2022 US'!$B$1:$BD$1,0)),0)</f>
        <v>0.584525340453041</v>
      </c>
      <c r="J6" s="18" t="n">
        <f aca="false">IFERROR(INDEX('IMF GDP current US'!$B$1:$BD$197,MATCH('2022 deflators April 2024 WEO'!$B6,'IMF GDP current US'!$B$1:$B$197,0),MATCH('2022 deflators April 2024 WEO'!J$3,'IMF GDP current US'!$B$1:$BD$1,0))/INDEX('IMF GDP constant 2022 US'!$B$1:$BD$197,MATCH('2022 deflators April 2024 WEO'!$B6,'IMF GDP constant 2022 US'!$B$1:$B$197,0),MATCH('2022 deflators April 2024 WEO'!J$3,'IMF GDP constant 2022 US'!$B$1:$BD$1,0)),0)</f>
        <v>0.588618051449602</v>
      </c>
      <c r="K6" s="18" t="n">
        <f aca="false">IFERROR(INDEX('IMF GDP current US'!$B$1:$BD$197,MATCH('2022 deflators April 2024 WEO'!$B6,'IMF GDP current US'!$B$1:$B$197,0),MATCH('2022 deflators April 2024 WEO'!K$3,'IMF GDP current US'!$B$1:$BD$1,0))/INDEX('IMF GDP constant 2022 US'!$B$1:$BD$197,MATCH('2022 deflators April 2024 WEO'!$B6,'IMF GDP constant 2022 US'!$B$1:$B$197,0),MATCH('2022 deflators April 2024 WEO'!K$3,'IMF GDP constant 2022 US'!$B$1:$BD$1,0)),0)</f>
        <v>0.604129303098843</v>
      </c>
      <c r="L6" s="18" t="n">
        <f aca="false">IFERROR(INDEX('IMF GDP current US'!$B$1:$BD$197,MATCH('2022 deflators April 2024 WEO'!$B6,'IMF GDP current US'!$B$1:$B$197,0),MATCH('2022 deflators April 2024 WEO'!L$3,'IMF GDP current US'!$B$1:$BD$1,0))/INDEX('IMF GDP constant 2022 US'!$B$1:$BD$197,MATCH('2022 deflators April 2024 WEO'!$B6,'IMF GDP constant 2022 US'!$B$1:$B$197,0),MATCH('2022 deflators April 2024 WEO'!L$3,'IMF GDP constant 2022 US'!$B$1:$BD$1,0)),0)</f>
        <v>0.67892579195767</v>
      </c>
      <c r="M6" s="18" t="n">
        <f aca="false">IFERROR(INDEX('IMF GDP current US'!$B$1:$BD$197,MATCH('2022 deflators April 2024 WEO'!$B6,'IMF GDP current US'!$B$1:$B$197,0),MATCH('2022 deflators April 2024 WEO'!M$3,'IMF GDP current US'!$B$1:$BD$1,0))/INDEX('IMF GDP constant 2022 US'!$B$1:$BD$197,MATCH('2022 deflators April 2024 WEO'!$B6,'IMF GDP constant 2022 US'!$B$1:$B$197,0),MATCH('2022 deflators April 2024 WEO'!M$3,'IMF GDP constant 2022 US'!$B$1:$BD$1,0)),0)</f>
        <v>0.684767194599446</v>
      </c>
      <c r="N6" s="18" t="n">
        <f aca="false">IFERROR(INDEX('IMF GDP current US'!$B$1:$BD$197,MATCH('2022 deflators April 2024 WEO'!$B6,'IMF GDP current US'!$B$1:$B$197,0),MATCH('2022 deflators April 2024 WEO'!N$3,'IMF GDP current US'!$B$1:$BD$1,0))/INDEX('IMF GDP constant 2022 US'!$B$1:$BD$197,MATCH('2022 deflators April 2024 WEO'!$B6,'IMF GDP constant 2022 US'!$B$1:$B$197,0),MATCH('2022 deflators April 2024 WEO'!N$3,'IMF GDP constant 2022 US'!$B$1:$BD$1,0)),0)</f>
        <v>0.709368447144216</v>
      </c>
      <c r="O6" s="18" t="n">
        <f aca="false">IFERROR(INDEX('IMF GDP current US'!$B$1:$BD$197,MATCH('2022 deflators April 2024 WEO'!$B6,'IMF GDP current US'!$B$1:$B$197,0),MATCH('2022 deflators April 2024 WEO'!O$3,'IMF GDP current US'!$B$1:$BD$1,0))/INDEX('IMF GDP constant 2022 US'!$B$1:$BD$197,MATCH('2022 deflators April 2024 WEO'!$B6,'IMF GDP constant 2022 US'!$B$1:$B$197,0),MATCH('2022 deflators April 2024 WEO'!O$3,'IMF GDP constant 2022 US'!$B$1:$BD$1,0)),0)</f>
        <v>0.590186569232076</v>
      </c>
      <c r="P6" s="18" t="n">
        <f aca="false">IFERROR(INDEX('IMF GDP current US'!$B$1:$BD$197,MATCH('2022 deflators April 2024 WEO'!$B6,'IMF GDP current US'!$B$1:$B$197,0),MATCH('2022 deflators April 2024 WEO'!P$3,'IMF GDP current US'!$B$1:$BD$1,0))/INDEX('IMF GDP constant 2022 US'!$B$1:$BD$197,MATCH('2022 deflators April 2024 WEO'!$B6,'IMF GDP constant 2022 US'!$B$1:$B$197,0),MATCH('2022 deflators April 2024 WEO'!P$3,'IMF GDP constant 2022 US'!$B$1:$BD$1,0)),0)</f>
        <v>0.572907640251466</v>
      </c>
      <c r="Q6" s="18" t="n">
        <f aca="false">IFERROR(INDEX('IMF GDP current US'!$B$1:$BD$197,MATCH('2022 deflators April 2024 WEO'!$B6,'IMF GDP current US'!$B$1:$B$197,0),MATCH('2022 deflators April 2024 WEO'!Q$3,'IMF GDP current US'!$B$1:$BD$1,0))/INDEX('IMF GDP constant 2022 US'!$B$1:$BD$197,MATCH('2022 deflators April 2024 WEO'!$B6,'IMF GDP constant 2022 US'!$B$1:$B$197,0),MATCH('2022 deflators April 2024 WEO'!Q$3,'IMF GDP constant 2022 US'!$B$1:$BD$1,0)),0)</f>
        <v>0.669296825468676</v>
      </c>
      <c r="R6" s="18" t="n">
        <f aca="false">IFERROR(INDEX('IMF GDP current US'!$B$1:$BD$197,MATCH('2022 deflators April 2024 WEO'!$B6,'IMF GDP current US'!$B$1:$B$197,0),MATCH('2022 deflators April 2024 WEO'!R$3,'IMF GDP current US'!$B$1:$BD$1,0))/INDEX('IMF GDP constant 2022 US'!$B$1:$BD$197,MATCH('2022 deflators April 2024 WEO'!$B6,'IMF GDP constant 2022 US'!$B$1:$B$197,0),MATCH('2022 deflators April 2024 WEO'!R$3,'IMF GDP constant 2022 US'!$B$1:$BD$1,0)),0)</f>
        <v>0.51081007718093</v>
      </c>
      <c r="S6" s="18" t="n">
        <f aca="false">IFERROR(INDEX('IMF GDP current US'!$B$1:$BD$197,MATCH('2022 deflators April 2024 WEO'!$B6,'IMF GDP current US'!$B$1:$B$197,0),MATCH('2022 deflators April 2024 WEO'!S$3,'IMF GDP current US'!$B$1:$BD$1,0))/INDEX('IMF GDP constant 2022 US'!$B$1:$BD$197,MATCH('2022 deflators April 2024 WEO'!$B6,'IMF GDP constant 2022 US'!$B$1:$B$197,0),MATCH('2022 deflators April 2024 WEO'!S$3,'IMF GDP constant 2022 US'!$B$1:$BD$1,0)),0)</f>
        <v>0.530202047837603</v>
      </c>
      <c r="T6" s="18" t="n">
        <f aca="false">IFERROR(INDEX('IMF GDP current US'!$B$1:$BD$197,MATCH('2022 deflators April 2024 WEO'!$B6,'IMF GDP current US'!$B$1:$B$197,0),MATCH('2022 deflators April 2024 WEO'!T$3,'IMF GDP current US'!$B$1:$BD$1,0))/INDEX('IMF GDP constant 2022 US'!$B$1:$BD$197,MATCH('2022 deflators April 2024 WEO'!$B6,'IMF GDP constant 2022 US'!$B$1:$B$197,0),MATCH('2022 deflators April 2024 WEO'!T$3,'IMF GDP constant 2022 US'!$B$1:$BD$1,0)),0)</f>
        <v>0.560800362402476</v>
      </c>
      <c r="U6" s="18" t="n">
        <f aca="false">IFERROR(INDEX('IMF GDP current US'!$B$1:$BD$197,MATCH('2022 deflators April 2024 WEO'!$B6,'IMF GDP current US'!$B$1:$B$197,0),MATCH('2022 deflators April 2024 WEO'!U$3,'IMF GDP current US'!$B$1:$BD$1,0))/INDEX('IMF GDP constant 2022 US'!$B$1:$BD$197,MATCH('2022 deflators April 2024 WEO'!$B6,'IMF GDP constant 2022 US'!$B$1:$B$197,0),MATCH('2022 deflators April 2024 WEO'!U$3,'IMF GDP constant 2022 US'!$B$1:$BD$1,0)),0)</f>
        <v>0.471098661141975</v>
      </c>
      <c r="V6" s="18" t="n">
        <f aca="false">IFERROR(INDEX('IMF GDP current US'!$B$1:$BD$197,MATCH('2022 deflators April 2024 WEO'!$B6,'IMF GDP current US'!$B$1:$B$197,0),MATCH('2022 deflators April 2024 WEO'!V$3,'IMF GDP current US'!$B$1:$BD$1,0))/INDEX('IMF GDP constant 2022 US'!$B$1:$BD$197,MATCH('2022 deflators April 2024 WEO'!$B6,'IMF GDP constant 2022 US'!$B$1:$B$197,0),MATCH('2022 deflators April 2024 WEO'!V$3,'IMF GDP constant 2022 US'!$B$1:$BD$1,0)),0)</f>
        <v>0.449800073749717</v>
      </c>
      <c r="W6" s="18" t="n">
        <f aca="false">IFERROR(INDEX('IMF GDP current US'!$B$1:$BD$197,MATCH('2022 deflators April 2024 WEO'!$B6,'IMF GDP current US'!$B$1:$B$197,0),MATCH('2022 deflators April 2024 WEO'!W$3,'IMF GDP current US'!$B$1:$BD$1,0))/INDEX('IMF GDP constant 2022 US'!$B$1:$BD$197,MATCH('2022 deflators April 2024 WEO'!$B6,'IMF GDP constant 2022 US'!$B$1:$B$197,0),MATCH('2022 deflators April 2024 WEO'!W$3,'IMF GDP constant 2022 US'!$B$1:$BD$1,0)),0)</f>
        <v>0.48355391173391</v>
      </c>
      <c r="X6" s="18" t="n">
        <f aca="false">IFERROR(INDEX('IMF GDP current US'!$B$1:$BD$197,MATCH('2022 deflators April 2024 WEO'!$B6,'IMF GDP current US'!$B$1:$B$197,0),MATCH('2022 deflators April 2024 WEO'!X$3,'IMF GDP current US'!$B$1:$BD$1,0))/INDEX('IMF GDP constant 2022 US'!$B$1:$BD$197,MATCH('2022 deflators April 2024 WEO'!$B6,'IMF GDP constant 2022 US'!$B$1:$B$197,0),MATCH('2022 deflators April 2024 WEO'!X$3,'IMF GDP constant 2022 US'!$B$1:$BD$1,0)),0)</f>
        <v>0.490891942151516</v>
      </c>
      <c r="Y6" s="18" t="n">
        <f aca="false">IFERROR(INDEX('IMF GDP current US'!$B$1:$BD$197,MATCH('2022 deflators April 2024 WEO'!$B6,'IMF GDP current US'!$B$1:$B$197,0),MATCH('2022 deflators April 2024 WEO'!Y$3,'IMF GDP current US'!$B$1:$BD$1,0))/INDEX('IMF GDP constant 2022 US'!$B$1:$BD$197,MATCH('2022 deflators April 2024 WEO'!$B6,'IMF GDP constant 2022 US'!$B$1:$B$197,0),MATCH('2022 deflators April 2024 WEO'!Y$3,'IMF GDP constant 2022 US'!$B$1:$BD$1,0)),0)</f>
        <v>0.467160633948538</v>
      </c>
      <c r="Z6" s="18" t="n">
        <f aca="false">IFERROR(INDEX('IMF GDP current US'!$B$1:$BD$197,MATCH('2022 deflators April 2024 WEO'!$B6,'IMF GDP current US'!$B$1:$B$197,0),MATCH('2022 deflators April 2024 WEO'!Z$3,'IMF GDP current US'!$B$1:$BD$1,0))/INDEX('IMF GDP constant 2022 US'!$B$1:$BD$197,MATCH('2022 deflators April 2024 WEO'!$B6,'IMF GDP constant 2022 US'!$B$1:$B$197,0),MATCH('2022 deflators April 2024 WEO'!Z$3,'IMF GDP constant 2022 US'!$B$1:$BD$1,0)),0)</f>
        <v>0.458855310416333</v>
      </c>
      <c r="AA6" s="18" t="n">
        <f aca="false">IFERROR(INDEX('IMF GDP current US'!$B$1:$BD$197,MATCH('2022 deflators April 2024 WEO'!$B6,'IMF GDP current US'!$B$1:$B$197,0),MATCH('2022 deflators April 2024 WEO'!AA$3,'IMF GDP current US'!$B$1:$BD$1,0))/INDEX('IMF GDP constant 2022 US'!$B$1:$BD$197,MATCH('2022 deflators April 2024 WEO'!$B6,'IMF GDP constant 2022 US'!$B$1:$B$197,0),MATCH('2022 deflators April 2024 WEO'!AA$3,'IMF GDP constant 2022 US'!$B$1:$BD$1,0)),0)</f>
        <v>0.495484919974941</v>
      </c>
      <c r="AB6" s="18" t="n">
        <f aca="false">IFERROR(INDEX('IMF GDP current US'!$B$1:$BD$197,MATCH('2022 deflators April 2024 WEO'!$B6,'IMF GDP current US'!$B$1:$B$197,0),MATCH('2022 deflators April 2024 WEO'!AB$3,'IMF GDP current US'!$B$1:$BD$1,0))/INDEX('IMF GDP constant 2022 US'!$B$1:$BD$197,MATCH('2022 deflators April 2024 WEO'!$B6,'IMF GDP constant 2022 US'!$B$1:$B$197,0),MATCH('2022 deflators April 2024 WEO'!AB$3,'IMF GDP constant 2022 US'!$B$1:$BD$1,0)),0)</f>
        <v>0.481012839927085</v>
      </c>
      <c r="AC6" s="18" t="n">
        <f aca="false">IFERROR(INDEX('IMF GDP current US'!$B$1:$BD$197,MATCH('2022 deflators April 2024 WEO'!$B6,'IMF GDP current US'!$B$1:$B$197,0),MATCH('2022 deflators April 2024 WEO'!AC$3,'IMF GDP current US'!$B$1:$BD$1,0))/INDEX('IMF GDP constant 2022 US'!$B$1:$BD$197,MATCH('2022 deflators April 2024 WEO'!$B6,'IMF GDP constant 2022 US'!$B$1:$B$197,0),MATCH('2022 deflators April 2024 WEO'!AC$3,'IMF GDP constant 2022 US'!$B$1:$BD$1,0)),0)</f>
        <v>0.472549586980341</v>
      </c>
      <c r="AD6" s="18" t="n">
        <f aca="false">IFERROR(INDEX('IMF GDP current US'!$B$1:$BD$197,MATCH('2022 deflators April 2024 WEO'!$B6,'IMF GDP current US'!$B$1:$B$197,0),MATCH('2022 deflators April 2024 WEO'!AD$3,'IMF GDP current US'!$B$1:$BD$1,0))/INDEX('IMF GDP constant 2022 US'!$B$1:$BD$197,MATCH('2022 deflators April 2024 WEO'!$B6,'IMF GDP constant 2022 US'!$B$1:$B$197,0),MATCH('2022 deflators April 2024 WEO'!AD$3,'IMF GDP constant 2022 US'!$B$1:$BD$1,0)),0)</f>
        <v>0.53000312053371</v>
      </c>
      <c r="AE6" s="18" t="n">
        <f aca="false">IFERROR(INDEX('IMF GDP current US'!$B$1:$BD$197,MATCH('2022 deflators April 2024 WEO'!$B6,'IMF GDP current US'!$B$1:$B$197,0),MATCH('2022 deflators April 2024 WEO'!AE$3,'IMF GDP current US'!$B$1:$BD$1,0))/INDEX('IMF GDP constant 2022 US'!$B$1:$BD$197,MATCH('2022 deflators April 2024 WEO'!$B6,'IMF GDP constant 2022 US'!$B$1:$B$197,0),MATCH('2022 deflators April 2024 WEO'!AE$3,'IMF GDP constant 2022 US'!$B$1:$BD$1,0)),0)</f>
        <v>0.634211364377976</v>
      </c>
      <c r="AF6" s="18" t="n">
        <f aca="false">IFERROR(INDEX('IMF GDP current US'!$B$1:$BD$197,MATCH('2022 deflators April 2024 WEO'!$B6,'IMF GDP current US'!$B$1:$B$197,0),MATCH('2022 deflators April 2024 WEO'!AF$3,'IMF GDP current US'!$B$1:$BD$1,0))/INDEX('IMF GDP constant 2022 US'!$B$1:$BD$197,MATCH('2022 deflators April 2024 WEO'!$B6,'IMF GDP constant 2022 US'!$B$1:$B$197,0),MATCH('2022 deflators April 2024 WEO'!AF$3,'IMF GDP constant 2022 US'!$B$1:$BD$1,0)),0)</f>
        <v>0.701046733420935</v>
      </c>
      <c r="AG6" s="18" t="n">
        <f aca="false">IFERROR(INDEX('IMF GDP current US'!$B$1:$BD$197,MATCH('2022 deflators April 2024 WEO'!$B6,'IMF GDP current US'!$B$1:$B$197,0),MATCH('2022 deflators April 2024 WEO'!AG$3,'IMF GDP current US'!$B$1:$BD$1,0))/INDEX('IMF GDP constant 2022 US'!$B$1:$BD$197,MATCH('2022 deflators April 2024 WEO'!$B6,'IMF GDP constant 2022 US'!$B$1:$B$197,0),MATCH('2022 deflators April 2024 WEO'!AG$3,'IMF GDP constant 2022 US'!$B$1:$BD$1,0)),0)</f>
        <v>0.783591205072773</v>
      </c>
      <c r="AH6" s="18" t="n">
        <f aca="false">IFERROR(INDEX('IMF GDP current US'!$B$1:$BD$197,MATCH('2022 deflators April 2024 WEO'!$B6,'IMF GDP current US'!$B$1:$B$197,0),MATCH('2022 deflators April 2024 WEO'!AH$3,'IMF GDP current US'!$B$1:$BD$1,0))/INDEX('IMF GDP constant 2022 US'!$B$1:$BD$197,MATCH('2022 deflators April 2024 WEO'!$B6,'IMF GDP constant 2022 US'!$B$1:$B$197,0),MATCH('2022 deflators April 2024 WEO'!AH$3,'IMF GDP constant 2022 US'!$B$1:$BD$1,0)),0)</f>
        <v>0.879518399028769</v>
      </c>
      <c r="AI6" s="18" t="n">
        <f aca="false">IFERROR(INDEX('IMF GDP current US'!$B$1:$BD$197,MATCH('2022 deflators April 2024 WEO'!$B6,'IMF GDP current US'!$B$1:$B$197,0),MATCH('2022 deflators April 2024 WEO'!AI$3,'IMF GDP current US'!$B$1:$BD$1,0))/INDEX('IMF GDP constant 2022 US'!$B$1:$BD$197,MATCH('2022 deflators April 2024 WEO'!$B6,'IMF GDP constant 2022 US'!$B$1:$B$197,0),MATCH('2022 deflators April 2024 WEO'!AI$3,'IMF GDP constant 2022 US'!$B$1:$BD$1,0)),0)</f>
        <v>1.08682457674774</v>
      </c>
      <c r="AJ6" s="18" t="n">
        <f aca="false">IFERROR(INDEX('IMF GDP current US'!$B$1:$BD$197,MATCH('2022 deflators April 2024 WEO'!$B6,'IMF GDP current US'!$B$1:$B$197,0),MATCH('2022 deflators April 2024 WEO'!AJ$3,'IMF GDP current US'!$B$1:$BD$1,0))/INDEX('IMF GDP constant 2022 US'!$B$1:$BD$197,MATCH('2022 deflators April 2024 WEO'!$B6,'IMF GDP constant 2022 US'!$B$1:$B$197,0),MATCH('2022 deflators April 2024 WEO'!AJ$3,'IMF GDP constant 2022 US'!$B$1:$BD$1,0)),0)</f>
        <v>0.895319182359152</v>
      </c>
      <c r="AK6" s="18" t="n">
        <f aca="false">IFERROR(INDEX('IMF GDP current US'!$B$1:$BD$197,MATCH('2022 deflators April 2024 WEO'!$B6,'IMF GDP current US'!$B$1:$B$197,0),MATCH('2022 deflators April 2024 WEO'!AK$3,'IMF GDP current US'!$B$1:$BD$1,0))/INDEX('IMF GDP constant 2022 US'!$B$1:$BD$197,MATCH('2022 deflators April 2024 WEO'!$B6,'IMF GDP constant 2022 US'!$B$1:$B$197,0),MATCH('2022 deflators April 2024 WEO'!AK$3,'IMF GDP constant 2022 US'!$B$1:$BD$1,0)),0)</f>
        <v>1.01027932922642</v>
      </c>
      <c r="AL6" s="18" t="n">
        <f aca="false">IFERROR(INDEX('IMF GDP current US'!$B$1:$BD$197,MATCH('2022 deflators April 2024 WEO'!$B6,'IMF GDP current US'!$B$1:$B$197,0),MATCH('2022 deflators April 2024 WEO'!AL$3,'IMF GDP current US'!$B$1:$BD$1,0))/INDEX('IMF GDP constant 2022 US'!$B$1:$BD$197,MATCH('2022 deflators April 2024 WEO'!$B6,'IMF GDP constant 2022 US'!$B$1:$B$197,0),MATCH('2022 deflators April 2024 WEO'!AL$3,'IMF GDP constant 2022 US'!$B$1:$BD$1,0)),0)</f>
        <v>1.20463654911141</v>
      </c>
      <c r="AM6" s="18" t="n">
        <f aca="false">IFERROR(INDEX('IMF GDP current US'!$B$1:$BD$197,MATCH('2022 deflators April 2024 WEO'!$B6,'IMF GDP current US'!$B$1:$B$197,0),MATCH('2022 deflators April 2024 WEO'!AM$3,'IMF GDP current US'!$B$1:$BD$1,0))/INDEX('IMF GDP constant 2022 US'!$B$1:$BD$197,MATCH('2022 deflators April 2024 WEO'!$B6,'IMF GDP constant 2022 US'!$B$1:$B$197,0),MATCH('2022 deflators April 2024 WEO'!AM$3,'IMF GDP constant 2022 US'!$B$1:$BD$1,0)),0)</f>
        <v>1.22348886098844</v>
      </c>
      <c r="AN6" s="18" t="n">
        <f aca="false">IFERROR(INDEX('IMF GDP current US'!$B$1:$BD$197,MATCH('2022 deflators April 2024 WEO'!$B6,'IMF GDP current US'!$B$1:$B$197,0),MATCH('2022 deflators April 2024 WEO'!AN$3,'IMF GDP current US'!$B$1:$BD$1,0))/INDEX('IMF GDP constant 2022 US'!$B$1:$BD$197,MATCH('2022 deflators April 2024 WEO'!$B6,'IMF GDP constant 2022 US'!$B$1:$B$197,0),MATCH('2022 deflators April 2024 WEO'!AN$3,'IMF GDP constant 2022 US'!$B$1:$BD$1,0)),0)</f>
        <v>1.20594353685738</v>
      </c>
      <c r="AO6" s="18" t="n">
        <f aca="false">IFERROR(INDEX('IMF GDP current US'!$B$1:$BD$197,MATCH('2022 deflators April 2024 WEO'!$B6,'IMF GDP current US'!$B$1:$B$197,0),MATCH('2022 deflators April 2024 WEO'!AO$3,'IMF GDP current US'!$B$1:$BD$1,0))/INDEX('IMF GDP constant 2022 US'!$B$1:$BD$197,MATCH('2022 deflators April 2024 WEO'!$B6,'IMF GDP constant 2022 US'!$B$1:$B$197,0),MATCH('2022 deflators April 2024 WEO'!AO$3,'IMF GDP constant 2022 US'!$B$1:$BD$1,0)),0)</f>
        <v>1.20521931042882</v>
      </c>
      <c r="AP6" s="18" t="n">
        <f aca="false">IFERROR(INDEX('IMF GDP current US'!$B$1:$BD$197,MATCH('2022 deflators April 2024 WEO'!$B6,'IMF GDP current US'!$B$1:$B$197,0),MATCH('2022 deflators April 2024 WEO'!AP$3,'IMF GDP current US'!$B$1:$BD$1,0))/INDEX('IMF GDP constant 2022 US'!$B$1:$BD$197,MATCH('2022 deflators April 2024 WEO'!$B6,'IMF GDP constant 2022 US'!$B$1:$B$197,0),MATCH('2022 deflators April 2024 WEO'!AP$3,'IMF GDP constant 2022 US'!$B$1:$BD$1,0)),0)</f>
        <v>0.916725665842834</v>
      </c>
      <c r="AQ6" s="18" t="n">
        <f aca="false">IFERROR(INDEX('IMF GDP current US'!$B$1:$BD$197,MATCH('2022 deflators April 2024 WEO'!$B6,'IMF GDP current US'!$B$1:$B$197,0),MATCH('2022 deflators April 2024 WEO'!AQ$3,'IMF GDP current US'!$B$1:$BD$1,0))/INDEX('IMF GDP constant 2022 US'!$B$1:$BD$197,MATCH('2022 deflators April 2024 WEO'!$B6,'IMF GDP constant 2022 US'!$B$1:$B$197,0),MATCH('2022 deflators April 2024 WEO'!AQ$3,'IMF GDP constant 2022 US'!$B$1:$BD$1,0)),0)</f>
        <v>0.850776128153463</v>
      </c>
      <c r="AR6" s="18" t="n">
        <f aca="false">IFERROR(INDEX('IMF GDP current US'!$B$1:$BD$197,MATCH('2022 deflators April 2024 WEO'!$B6,'IMF GDP current US'!$B$1:$B$197,0),MATCH('2022 deflators April 2024 WEO'!AR$3,'IMF GDP current US'!$B$1:$BD$1,0))/INDEX('IMF GDP constant 2022 US'!$B$1:$BD$197,MATCH('2022 deflators April 2024 WEO'!$B6,'IMF GDP constant 2022 US'!$B$1:$B$197,0),MATCH('2022 deflators April 2024 WEO'!AR$3,'IMF GDP constant 2022 US'!$B$1:$BD$1,0)),0)</f>
        <v>0.880840705477682</v>
      </c>
      <c r="AS6" s="18" t="n">
        <f aca="false">IFERROR(INDEX('IMF GDP current US'!$B$1:$BD$197,MATCH('2022 deflators April 2024 WEO'!$B6,'IMF GDP current US'!$B$1:$B$197,0),MATCH('2022 deflators April 2024 WEO'!AS$3,'IMF GDP current US'!$B$1:$BD$1,0))/INDEX('IMF GDP constant 2022 US'!$B$1:$BD$197,MATCH('2022 deflators April 2024 WEO'!$B6,'IMF GDP constant 2022 US'!$B$1:$B$197,0),MATCH('2022 deflators April 2024 WEO'!AS$3,'IMF GDP constant 2022 US'!$B$1:$BD$1,0)),0)</f>
        <v>0.888915803148268</v>
      </c>
      <c r="AT6" s="18" t="n">
        <f aca="false">IFERROR(INDEX('IMF GDP current US'!$B$1:$BD$197,MATCH('2022 deflators April 2024 WEO'!$B6,'IMF GDP current US'!$B$1:$B$197,0),MATCH('2022 deflators April 2024 WEO'!AT$3,'IMF GDP current US'!$B$1:$BD$1,0))/INDEX('IMF GDP constant 2022 US'!$B$1:$BD$197,MATCH('2022 deflators April 2024 WEO'!$B6,'IMF GDP constant 2022 US'!$B$1:$B$197,0),MATCH('2022 deflators April 2024 WEO'!AT$3,'IMF GDP constant 2022 US'!$B$1:$BD$1,0)),0)</f>
        <v>0.87550996433734</v>
      </c>
      <c r="AU6" s="18" t="n">
        <f aca="false">IFERROR(INDEX('IMF GDP current US'!$B$1:$BD$197,MATCH('2022 deflators April 2024 WEO'!$B6,'IMF GDP current US'!$B$1:$B$197,0),MATCH('2022 deflators April 2024 WEO'!AU$3,'IMF GDP current US'!$B$1:$BD$1,0))/INDEX('IMF GDP constant 2022 US'!$B$1:$BD$197,MATCH('2022 deflators April 2024 WEO'!$B6,'IMF GDP constant 2022 US'!$B$1:$B$197,0),MATCH('2022 deflators April 2024 WEO'!AU$3,'IMF GDP constant 2022 US'!$B$1:$BD$1,0)),0)</f>
        <v>0.785479783847574</v>
      </c>
      <c r="AV6" s="18" t="n">
        <f aca="false">IFERROR(INDEX('IMF GDP current US'!$B$1:$BD$197,MATCH('2022 deflators April 2024 WEO'!$B6,'IMF GDP current US'!$B$1:$B$197,0),MATCH('2022 deflators April 2024 WEO'!AV$3,'IMF GDP current US'!$B$1:$BD$1,0))/INDEX('IMF GDP constant 2022 US'!$B$1:$BD$197,MATCH('2022 deflators April 2024 WEO'!$B6,'IMF GDP constant 2022 US'!$B$1:$B$197,0),MATCH('2022 deflators April 2024 WEO'!AV$3,'IMF GDP constant 2022 US'!$B$1:$BD$1,0)),0)</f>
        <v>0.853630775203762</v>
      </c>
      <c r="AW6" s="19" t="n">
        <f aca="false">IFERROR(INDEX('IMF GDP current US'!$B$1:$BD$197,MATCH('2022 deflators April 2024 WEO'!$B6,'IMF GDP current US'!$B$1:$B$197,0),MATCH('2022 deflators April 2024 WEO'!AW$3,'IMF GDP current US'!$B$1:$BD$1,0))/INDEX('IMF GDP constant 2022 US'!$B$1:$BD$197,MATCH('2022 deflators April 2024 WEO'!$B6,'IMF GDP constant 2022 US'!$B$1:$B$197,0),MATCH('2022 deflators April 2024 WEO'!AW$3,'IMF GDP constant 2022 US'!$B$1:$BD$1,0)),0)</f>
        <v>1</v>
      </c>
      <c r="AX6" s="18" t="n">
        <f aca="false">IFERROR(INDEX('IMF GDP current US'!$B$1:$BD$197,MATCH('2022 deflators April 2024 WEO'!$B6,'IMF GDP current US'!$B$1:$B$197,0),MATCH('2022 deflators April 2024 WEO'!AX$3,'IMF GDP current US'!$B$1:$BD$1,0))/INDEX('IMF GDP constant 2022 US'!$B$1:$BD$197,MATCH('2022 deflators April 2024 WEO'!$B6,'IMF GDP constant 2022 US'!$B$1:$B$197,0),MATCH('2022 deflators April 2024 WEO'!AX$3,'IMF GDP constant 2022 US'!$B$1:$BD$1,0)),0)</f>
        <v>1.04115600161142</v>
      </c>
      <c r="AY6" s="18" t="n">
        <f aca="false">IFERROR(INDEX('IMF GDP current US'!$B$1:$BD$197,MATCH('2022 deflators April 2024 WEO'!$B6,'IMF GDP current US'!$B$1:$B$197,0),MATCH('2022 deflators April 2024 WEO'!AY$3,'IMF GDP current US'!$B$1:$BD$1,0))/INDEX('IMF GDP constant 2022 US'!$B$1:$BD$197,MATCH('2022 deflators April 2024 WEO'!$B6,'IMF GDP constant 2022 US'!$B$1:$B$197,0),MATCH('2022 deflators April 2024 WEO'!AY$3,'IMF GDP constant 2022 US'!$B$1:$BD$1,0)),0)</f>
        <v>1.09283686193198</v>
      </c>
      <c r="AZ6" s="18" t="n">
        <f aca="false">IFERROR(INDEX('IMF GDP current US'!$B$1:$BD$197,MATCH('2022 deflators April 2024 WEO'!$B6,'IMF GDP current US'!$B$1:$B$197,0),MATCH('2022 deflators April 2024 WEO'!AZ$3,'IMF GDP current US'!$B$1:$BD$1,0))/INDEX('IMF GDP constant 2022 US'!$B$1:$BD$197,MATCH('2022 deflators April 2024 WEO'!$B6,'IMF GDP constant 2022 US'!$B$1:$B$197,0),MATCH('2022 deflators April 2024 WEO'!AZ$3,'IMF GDP constant 2022 US'!$B$1:$BD$1,0)),0)</f>
        <v>1.10188811359046</v>
      </c>
      <c r="BA6" s="18" t="n">
        <f aca="false">IFERROR(INDEX('IMF GDP current US'!$B$1:$BD$197,MATCH('2022 deflators April 2024 WEO'!$B6,'IMF GDP current US'!$B$1:$B$197,0),MATCH('2022 deflators April 2024 WEO'!BA$3,'IMF GDP current US'!$B$1:$BD$1,0))/INDEX('IMF GDP constant 2022 US'!$B$1:$BD$197,MATCH('2022 deflators April 2024 WEO'!$B6,'IMF GDP constant 2022 US'!$B$1:$B$197,0),MATCH('2022 deflators April 2024 WEO'!BA$3,'IMF GDP constant 2022 US'!$B$1:$BD$1,0)),0)</f>
        <v>1.11237985324606</v>
      </c>
      <c r="BB6" s="18" t="n">
        <f aca="false">IFERROR(INDEX('IMF GDP current US'!$B$1:$BD$197,MATCH('2022 deflators April 2024 WEO'!$B6,'IMF GDP current US'!$B$1:$B$197,0),MATCH('2022 deflators April 2024 WEO'!BB$3,'IMF GDP current US'!$B$1:$BD$1,0))/INDEX('IMF GDP constant 2022 US'!$B$1:$BD$197,MATCH('2022 deflators April 2024 WEO'!$B6,'IMF GDP constant 2022 US'!$B$1:$B$197,0),MATCH('2022 deflators April 2024 WEO'!BB$3,'IMF GDP constant 2022 US'!$B$1:$BD$1,0)),0)</f>
        <v>1.1162799649226</v>
      </c>
      <c r="BC6" s="18" t="n">
        <f aca="false">IFERROR(INDEX('IMF GDP current US'!$B$1:$BD$197,MATCH('2022 deflators April 2024 WEO'!$B6,'IMF GDP current US'!$B$1:$B$197,0),MATCH('2022 deflators April 2024 WEO'!BC$3,'IMF GDP current US'!$B$1:$BD$1,0))/INDEX('IMF GDP constant 2022 US'!$B$1:$BD$197,MATCH('2022 deflators April 2024 WEO'!$B6,'IMF GDP constant 2022 US'!$B$1:$B$197,0),MATCH('2022 deflators April 2024 WEO'!BC$3,'IMF GDP constant 2022 US'!$B$1:$BD$1,0)),0)</f>
        <v>1.11656580602912</v>
      </c>
      <c r="BD6" s="20" t="n">
        <f aca="false">IFERROR(INDEX('IMF GDP current US'!$B$1:$BD$197,MATCH('2022 deflators April 2024 WEO'!$B6,'IMF GDP current US'!$B$1:$B$197,0),MATCH('2022 deflators April 2024 WEO'!BD$3,'IMF GDP current US'!$B$1:$BD$1,0))/INDEX('IMF GDP constant 2022 US'!$B$1:$BD$197,MATCH('2022 deflators April 2024 WEO'!$B6,'IMF GDP constant 2022 US'!$B$1:$B$197,0),MATCH('2022 deflators April 2024 WEO'!BD$3,'IMF GDP constant 2022 US'!$B$1:$BD$1,0)),0)</f>
        <v>1.11392119048172</v>
      </c>
    </row>
    <row r="7" customFormat="false" ht="15" hidden="false" customHeight="false" outlineLevel="0" collapsed="false">
      <c r="A7" s="12" t="s">
        <v>12</v>
      </c>
      <c r="B7" s="0" t="str">
        <f aca="false">VLOOKUP(A7,'Names&amp;ISO'!$A:$C,3,0)</f>
        <v>AGO</v>
      </c>
      <c r="C7" s="11" t="s">
        <v>12</v>
      </c>
      <c r="D7" s="11" t="n">
        <f aca="false">IFERROR(VLOOKUP(B7,'DAC ODA Recipients 2022-2023'!$B:$H,7,0),"")</f>
        <v>1</v>
      </c>
      <c r="E7" s="12" t="str">
        <f aca="false">IFERROR(VLOOKUP(B7,'OECD DAC Deflators 2022'!B:B,1,0),"")</f>
        <v/>
      </c>
      <c r="F7" s="12"/>
      <c r="G7" s="17" t="n">
        <f aca="false">IFERROR(INDEX('IMF GDP current US'!$B$1:$BD$197,MATCH('2022 deflators April 2024 WEO'!$B7,'IMF GDP current US'!$B$1:$B$197,0),MATCH('2022 deflators April 2024 WEO'!G$3,'IMF GDP current US'!$B$1:$BD$1,0))/INDEX('IMF GDP constant 2022 US'!$B$1:$BD$197,MATCH('2022 deflators April 2024 WEO'!$B7,'IMF GDP constant 2022 US'!$B$1:$B$197,0),MATCH('2022 deflators April 2024 WEO'!G$3,'IMF GDP constant 2022 US'!$B$1:$BD$1,0)),0)</f>
        <v>0</v>
      </c>
      <c r="H7" s="18" t="n">
        <f aca="false">IFERROR(INDEX('IMF GDP current US'!$B$1:$BD$197,MATCH('2022 deflators April 2024 WEO'!$B7,'IMF GDP current US'!$B$1:$B$197,0),MATCH('2022 deflators April 2024 WEO'!H$3,'IMF GDP current US'!$B$1:$BD$1,0))/INDEX('IMF GDP constant 2022 US'!$B$1:$BD$197,MATCH('2022 deflators April 2024 WEO'!$B7,'IMF GDP constant 2022 US'!$B$1:$B$197,0),MATCH('2022 deflators April 2024 WEO'!H$3,'IMF GDP constant 2022 US'!$B$1:$BD$1,0)),0)</f>
        <v>0</v>
      </c>
      <c r="I7" s="18" t="n">
        <f aca="false">IFERROR(INDEX('IMF GDP current US'!$B$1:$BD$197,MATCH('2022 deflators April 2024 WEO'!$B7,'IMF GDP current US'!$B$1:$B$197,0),MATCH('2022 deflators April 2024 WEO'!I$3,'IMF GDP current US'!$B$1:$BD$1,0))/INDEX('IMF GDP constant 2022 US'!$B$1:$BD$197,MATCH('2022 deflators April 2024 WEO'!$B7,'IMF GDP constant 2022 US'!$B$1:$B$197,0),MATCH('2022 deflators April 2024 WEO'!I$3,'IMF GDP constant 2022 US'!$B$1:$BD$1,0)),0)</f>
        <v>0.384343381835646</v>
      </c>
      <c r="J7" s="18" t="n">
        <f aca="false">IFERROR(INDEX('IMF GDP current US'!$B$1:$BD$197,MATCH('2022 deflators April 2024 WEO'!$B7,'IMF GDP current US'!$B$1:$B$197,0),MATCH('2022 deflators April 2024 WEO'!J$3,'IMF GDP current US'!$B$1:$BD$1,0))/INDEX('IMF GDP constant 2022 US'!$B$1:$BD$197,MATCH('2022 deflators April 2024 WEO'!$B7,'IMF GDP constant 2022 US'!$B$1:$B$197,0),MATCH('2022 deflators April 2024 WEO'!J$3,'IMF GDP constant 2022 US'!$B$1:$BD$1,0)),0)</f>
        <v>0.384403452294837</v>
      </c>
      <c r="K7" s="18" t="n">
        <f aca="false">IFERROR(INDEX('IMF GDP current US'!$B$1:$BD$197,MATCH('2022 deflators April 2024 WEO'!$B7,'IMF GDP current US'!$B$1:$B$197,0),MATCH('2022 deflators April 2024 WEO'!K$3,'IMF GDP current US'!$B$1:$BD$1,0))/INDEX('IMF GDP constant 2022 US'!$B$1:$BD$197,MATCH('2022 deflators April 2024 WEO'!$B7,'IMF GDP constant 2022 US'!$B$1:$B$197,0),MATCH('2022 deflators April 2024 WEO'!K$3,'IMF GDP constant 2022 US'!$B$1:$BD$1,0)),0)</f>
        <v>0.384372093266249</v>
      </c>
      <c r="L7" s="18" t="n">
        <f aca="false">IFERROR(INDEX('IMF GDP current US'!$B$1:$BD$197,MATCH('2022 deflators April 2024 WEO'!$B7,'IMF GDP current US'!$B$1:$B$197,0),MATCH('2022 deflators April 2024 WEO'!L$3,'IMF GDP current US'!$B$1:$BD$1,0))/INDEX('IMF GDP constant 2022 US'!$B$1:$BD$197,MATCH('2022 deflators April 2024 WEO'!$B7,'IMF GDP constant 2022 US'!$B$1:$B$197,0),MATCH('2022 deflators April 2024 WEO'!L$3,'IMF GDP constant 2022 US'!$B$1:$BD$1,0)),0)</f>
        <v>0.457562637629454</v>
      </c>
      <c r="M7" s="18" t="n">
        <f aca="false">IFERROR(INDEX('IMF GDP current US'!$B$1:$BD$197,MATCH('2022 deflators April 2024 WEO'!$B7,'IMF GDP current US'!$B$1:$B$197,0),MATCH('2022 deflators April 2024 WEO'!M$3,'IMF GDP current US'!$B$1:$BD$1,0))/INDEX('IMF GDP constant 2022 US'!$B$1:$BD$197,MATCH('2022 deflators April 2024 WEO'!$B7,'IMF GDP constant 2022 US'!$B$1:$B$197,0),MATCH('2022 deflators April 2024 WEO'!M$3,'IMF GDP constant 2022 US'!$B$1:$BD$1,0)),0)</f>
        <v>0.416326779369666</v>
      </c>
      <c r="N7" s="18" t="n">
        <f aca="false">IFERROR(INDEX('IMF GDP current US'!$B$1:$BD$197,MATCH('2022 deflators April 2024 WEO'!$B7,'IMF GDP current US'!$B$1:$B$197,0),MATCH('2022 deflators April 2024 WEO'!N$3,'IMF GDP current US'!$B$1:$BD$1,0))/INDEX('IMF GDP constant 2022 US'!$B$1:$BD$197,MATCH('2022 deflators April 2024 WEO'!$B7,'IMF GDP constant 2022 US'!$B$1:$B$197,0),MATCH('2022 deflators April 2024 WEO'!N$3,'IMF GDP constant 2022 US'!$B$1:$BD$1,0)),0)</f>
        <v>0.457180425196232</v>
      </c>
      <c r="O7" s="18" t="n">
        <f aca="false">IFERROR(INDEX('IMF GDP current US'!$B$1:$BD$197,MATCH('2022 deflators April 2024 WEO'!$B7,'IMF GDP current US'!$B$1:$B$197,0),MATCH('2022 deflators April 2024 WEO'!O$3,'IMF GDP current US'!$B$1:$BD$1,0))/INDEX('IMF GDP constant 2022 US'!$B$1:$BD$197,MATCH('2022 deflators April 2024 WEO'!$B7,'IMF GDP constant 2022 US'!$B$1:$B$197,0),MATCH('2022 deflators April 2024 WEO'!O$3,'IMF GDP constant 2022 US'!$B$1:$BD$1,0)),0)</f>
        <v>0.467334672775908</v>
      </c>
      <c r="P7" s="18" t="n">
        <f aca="false">IFERROR(INDEX('IMF GDP current US'!$B$1:$BD$197,MATCH('2022 deflators April 2024 WEO'!$B7,'IMF GDP current US'!$B$1:$B$197,0),MATCH('2022 deflators April 2024 WEO'!P$3,'IMF GDP current US'!$B$1:$BD$1,0))/INDEX('IMF GDP constant 2022 US'!$B$1:$BD$197,MATCH('2022 deflators April 2024 WEO'!$B7,'IMF GDP constant 2022 US'!$B$1:$B$197,0),MATCH('2022 deflators April 2024 WEO'!P$3,'IMF GDP constant 2022 US'!$B$1:$BD$1,0)),0)</f>
        <v>0.543408893725385</v>
      </c>
      <c r="Q7" s="18" t="n">
        <f aca="false">IFERROR(INDEX('IMF GDP current US'!$B$1:$BD$197,MATCH('2022 deflators April 2024 WEO'!$B7,'IMF GDP current US'!$B$1:$B$197,0),MATCH('2022 deflators April 2024 WEO'!Q$3,'IMF GDP current US'!$B$1:$BD$1,0))/INDEX('IMF GDP constant 2022 US'!$B$1:$BD$197,MATCH('2022 deflators April 2024 WEO'!$B7,'IMF GDP constant 2022 US'!$B$1:$B$197,0),MATCH('2022 deflators April 2024 WEO'!Q$3,'IMF GDP constant 2022 US'!$B$1:$BD$1,0)),0)</f>
        <v>0.619498356827021</v>
      </c>
      <c r="R7" s="18" t="n">
        <f aca="false">IFERROR(INDEX('IMF GDP current US'!$B$1:$BD$197,MATCH('2022 deflators April 2024 WEO'!$B7,'IMF GDP current US'!$B$1:$B$197,0),MATCH('2022 deflators April 2024 WEO'!R$3,'IMF GDP current US'!$B$1:$BD$1,0))/INDEX('IMF GDP constant 2022 US'!$B$1:$BD$197,MATCH('2022 deflators April 2024 WEO'!$B7,'IMF GDP constant 2022 US'!$B$1:$B$197,0),MATCH('2022 deflators April 2024 WEO'!R$3,'IMF GDP constant 2022 US'!$B$1:$BD$1,0)),0)</f>
        <v>0.535781710904089</v>
      </c>
      <c r="S7" s="18" t="n">
        <f aca="false">IFERROR(INDEX('IMF GDP current US'!$B$1:$BD$197,MATCH('2022 deflators April 2024 WEO'!$B7,'IMF GDP current US'!$B$1:$B$197,0),MATCH('2022 deflators April 2024 WEO'!S$3,'IMF GDP current US'!$B$1:$BD$1,0))/INDEX('IMF GDP constant 2022 US'!$B$1:$BD$197,MATCH('2022 deflators April 2024 WEO'!$B7,'IMF GDP constant 2022 US'!$B$1:$B$197,0),MATCH('2022 deflators April 2024 WEO'!S$3,'IMF GDP constant 2022 US'!$B$1:$BD$1,0)),0)</f>
        <v>0.370788801477596</v>
      </c>
      <c r="T7" s="18" t="n">
        <f aca="false">IFERROR(INDEX('IMF GDP current US'!$B$1:$BD$197,MATCH('2022 deflators April 2024 WEO'!$B7,'IMF GDP current US'!$B$1:$B$197,0),MATCH('2022 deflators April 2024 WEO'!T$3,'IMF GDP current US'!$B$1:$BD$1,0))/INDEX('IMF GDP constant 2022 US'!$B$1:$BD$197,MATCH('2022 deflators April 2024 WEO'!$B7,'IMF GDP constant 2022 US'!$B$1:$B$197,0),MATCH('2022 deflators April 2024 WEO'!T$3,'IMF GDP constant 2022 US'!$B$1:$BD$1,0)),0)</f>
        <v>0.242520716572138</v>
      </c>
      <c r="U7" s="18" t="n">
        <f aca="false">IFERROR(INDEX('IMF GDP current US'!$B$1:$BD$197,MATCH('2022 deflators April 2024 WEO'!$B7,'IMF GDP current US'!$B$1:$B$197,0),MATCH('2022 deflators April 2024 WEO'!U$3,'IMF GDP current US'!$B$1:$BD$1,0))/INDEX('IMF GDP constant 2022 US'!$B$1:$BD$197,MATCH('2022 deflators April 2024 WEO'!$B7,'IMF GDP constant 2022 US'!$B$1:$B$197,0),MATCH('2022 deflators April 2024 WEO'!U$3,'IMF GDP constant 2022 US'!$B$1:$BD$1,0)),0)</f>
        <v>0.159787166816263</v>
      </c>
      <c r="V7" s="18" t="n">
        <f aca="false">IFERROR(INDEX('IMF GDP current US'!$B$1:$BD$197,MATCH('2022 deflators April 2024 WEO'!$B7,'IMF GDP current US'!$B$1:$B$197,0),MATCH('2022 deflators April 2024 WEO'!V$3,'IMF GDP current US'!$B$1:$BD$1,0))/INDEX('IMF GDP constant 2022 US'!$B$1:$BD$197,MATCH('2022 deflators April 2024 WEO'!$B7,'IMF GDP constant 2022 US'!$B$1:$B$197,0),MATCH('2022 deflators April 2024 WEO'!V$3,'IMF GDP constant 2022 US'!$B$1:$BD$1,0)),0)</f>
        <v>0.180707720299277</v>
      </c>
      <c r="W7" s="18" t="n">
        <f aca="false">IFERROR(INDEX('IMF GDP current US'!$B$1:$BD$197,MATCH('2022 deflators April 2024 WEO'!$B7,'IMF GDP current US'!$B$1:$B$197,0),MATCH('2022 deflators April 2024 WEO'!W$3,'IMF GDP current US'!$B$1:$BD$1,0))/INDEX('IMF GDP constant 2022 US'!$B$1:$BD$197,MATCH('2022 deflators April 2024 WEO'!$B7,'IMF GDP constant 2022 US'!$B$1:$B$197,0),MATCH('2022 deflators April 2024 WEO'!W$3,'IMF GDP constant 2022 US'!$B$1:$BD$1,0)),0)</f>
        <v>0.209615466799989</v>
      </c>
      <c r="X7" s="18" t="n">
        <f aca="false">IFERROR(INDEX('IMF GDP current US'!$B$1:$BD$197,MATCH('2022 deflators April 2024 WEO'!$B7,'IMF GDP current US'!$B$1:$B$197,0),MATCH('2022 deflators April 2024 WEO'!X$3,'IMF GDP current US'!$B$1:$BD$1,0))/INDEX('IMF GDP constant 2022 US'!$B$1:$BD$197,MATCH('2022 deflators April 2024 WEO'!$B7,'IMF GDP constant 2022 US'!$B$1:$B$197,0),MATCH('2022 deflators April 2024 WEO'!X$3,'IMF GDP constant 2022 US'!$B$1:$BD$1,0)),0)</f>
        <v>0.22947627250985</v>
      </c>
      <c r="Y7" s="18" t="n">
        <f aca="false">IFERROR(INDEX('IMF GDP current US'!$B$1:$BD$197,MATCH('2022 deflators April 2024 WEO'!$B7,'IMF GDP current US'!$B$1:$B$197,0),MATCH('2022 deflators April 2024 WEO'!Y$3,'IMF GDP current US'!$B$1:$BD$1,0))/INDEX('IMF GDP constant 2022 US'!$B$1:$BD$197,MATCH('2022 deflators April 2024 WEO'!$B7,'IMF GDP constant 2022 US'!$B$1:$B$197,0),MATCH('2022 deflators April 2024 WEO'!Y$3,'IMF GDP constant 2022 US'!$B$1:$BD$1,0)),0)</f>
        <v>0.185805811120957</v>
      </c>
      <c r="Z7" s="18" t="n">
        <f aca="false">IFERROR(INDEX('IMF GDP current US'!$B$1:$BD$197,MATCH('2022 deflators April 2024 WEO'!$B7,'IMF GDP current US'!$B$1:$B$197,0),MATCH('2022 deflators April 2024 WEO'!Z$3,'IMF GDP current US'!$B$1:$BD$1,0))/INDEX('IMF GDP constant 2022 US'!$B$1:$BD$197,MATCH('2022 deflators April 2024 WEO'!$B7,'IMF GDP constant 2022 US'!$B$1:$B$197,0),MATCH('2022 deflators April 2024 WEO'!Z$3,'IMF GDP constant 2022 US'!$B$1:$BD$1,0)),0)</f>
        <v>0.171968705889261</v>
      </c>
      <c r="AA7" s="18" t="n">
        <f aca="false">IFERROR(INDEX('IMF GDP current US'!$B$1:$BD$197,MATCH('2022 deflators April 2024 WEO'!$B7,'IMF GDP current US'!$B$1:$B$197,0),MATCH('2022 deflators April 2024 WEO'!AA$3,'IMF GDP current US'!$B$1:$BD$1,0))/INDEX('IMF GDP constant 2022 US'!$B$1:$BD$197,MATCH('2022 deflators April 2024 WEO'!$B7,'IMF GDP constant 2022 US'!$B$1:$B$197,0),MATCH('2022 deflators April 2024 WEO'!AA$3,'IMF GDP constant 2022 US'!$B$1:$BD$1,0)),0)</f>
        <v>0.247578977511987</v>
      </c>
      <c r="AB7" s="18" t="n">
        <f aca="false">IFERROR(INDEX('IMF GDP current US'!$B$1:$BD$197,MATCH('2022 deflators April 2024 WEO'!$B7,'IMF GDP current US'!$B$1:$B$197,0),MATCH('2022 deflators April 2024 WEO'!AB$3,'IMF GDP current US'!$B$1:$BD$1,0))/INDEX('IMF GDP constant 2022 US'!$B$1:$BD$197,MATCH('2022 deflators April 2024 WEO'!$B7,'IMF GDP constant 2022 US'!$B$1:$B$197,0),MATCH('2022 deflators April 2024 WEO'!AB$3,'IMF GDP constant 2022 US'!$B$1:$BD$1,0)),0)</f>
        <v>0.232564583330133</v>
      </c>
      <c r="AC7" s="18" t="n">
        <f aca="false">IFERROR(INDEX('IMF GDP current US'!$B$1:$BD$197,MATCH('2022 deflators April 2024 WEO'!$B7,'IMF GDP current US'!$B$1:$B$197,0),MATCH('2022 deflators April 2024 WEO'!AC$3,'IMF GDP current US'!$B$1:$BD$1,0))/INDEX('IMF GDP constant 2022 US'!$B$1:$BD$197,MATCH('2022 deflators April 2024 WEO'!$B7,'IMF GDP constant 2022 US'!$B$1:$B$197,0),MATCH('2022 deflators April 2024 WEO'!AC$3,'IMF GDP constant 2022 US'!$B$1:$BD$1,0)),0)</f>
        <v>0.286145350812205</v>
      </c>
      <c r="AD7" s="18" t="n">
        <f aca="false">IFERROR(INDEX('IMF GDP current US'!$B$1:$BD$197,MATCH('2022 deflators April 2024 WEO'!$B7,'IMF GDP current US'!$B$1:$B$197,0),MATCH('2022 deflators April 2024 WEO'!AD$3,'IMF GDP current US'!$B$1:$BD$1,0))/INDEX('IMF GDP constant 2022 US'!$B$1:$BD$197,MATCH('2022 deflators April 2024 WEO'!$B7,'IMF GDP constant 2022 US'!$B$1:$B$197,0),MATCH('2022 deflators April 2024 WEO'!AD$3,'IMF GDP constant 2022 US'!$B$1:$BD$1,0)),0)</f>
        <v>0.323768690358072</v>
      </c>
      <c r="AE7" s="18" t="n">
        <f aca="false">IFERROR(INDEX('IMF GDP current US'!$B$1:$BD$197,MATCH('2022 deflators April 2024 WEO'!$B7,'IMF GDP current US'!$B$1:$B$197,0),MATCH('2022 deflators April 2024 WEO'!AE$3,'IMF GDP current US'!$B$1:$BD$1,0))/INDEX('IMF GDP constant 2022 US'!$B$1:$BD$197,MATCH('2022 deflators April 2024 WEO'!$B7,'IMF GDP constant 2022 US'!$B$1:$B$197,0),MATCH('2022 deflators April 2024 WEO'!AE$3,'IMF GDP constant 2022 US'!$B$1:$BD$1,0)),0)</f>
        <v>0.385821587740417</v>
      </c>
      <c r="AF7" s="18" t="n">
        <f aca="false">IFERROR(INDEX('IMF GDP current US'!$B$1:$BD$197,MATCH('2022 deflators April 2024 WEO'!$B7,'IMF GDP current US'!$B$1:$B$197,0),MATCH('2022 deflators April 2024 WEO'!AF$3,'IMF GDP current US'!$B$1:$BD$1,0))/INDEX('IMF GDP constant 2022 US'!$B$1:$BD$197,MATCH('2022 deflators April 2024 WEO'!$B7,'IMF GDP constant 2022 US'!$B$1:$B$197,0),MATCH('2022 deflators April 2024 WEO'!AF$3,'IMF GDP constant 2022 US'!$B$1:$BD$1,0)),0)</f>
        <v>0.526517226103766</v>
      </c>
      <c r="AG7" s="18" t="n">
        <f aca="false">IFERROR(INDEX('IMF GDP current US'!$B$1:$BD$197,MATCH('2022 deflators April 2024 WEO'!$B7,'IMF GDP current US'!$B$1:$B$197,0),MATCH('2022 deflators April 2024 WEO'!AG$3,'IMF GDP current US'!$B$1:$BD$1,0))/INDEX('IMF GDP constant 2022 US'!$B$1:$BD$197,MATCH('2022 deflators April 2024 WEO'!$B7,'IMF GDP constant 2022 US'!$B$1:$B$197,0),MATCH('2022 deflators April 2024 WEO'!AG$3,'IMF GDP constant 2022 US'!$B$1:$BD$1,0)),0)</f>
        <v>0.668749367387279</v>
      </c>
      <c r="AH7" s="18" t="n">
        <f aca="false">IFERROR(INDEX('IMF GDP current US'!$B$1:$BD$197,MATCH('2022 deflators April 2024 WEO'!$B7,'IMF GDP current US'!$B$1:$B$197,0),MATCH('2022 deflators April 2024 WEO'!AH$3,'IMF GDP current US'!$B$1:$BD$1,0))/INDEX('IMF GDP constant 2022 US'!$B$1:$BD$197,MATCH('2022 deflators April 2024 WEO'!$B7,'IMF GDP constant 2022 US'!$B$1:$B$197,0),MATCH('2022 deflators April 2024 WEO'!AH$3,'IMF GDP constant 2022 US'!$B$1:$BD$1,0)),0)</f>
        <v>0.730859085086172</v>
      </c>
      <c r="AI7" s="18" t="n">
        <f aca="false">IFERROR(INDEX('IMF GDP current US'!$B$1:$BD$197,MATCH('2022 deflators April 2024 WEO'!$B7,'IMF GDP current US'!$B$1:$B$197,0),MATCH('2022 deflators April 2024 WEO'!AI$3,'IMF GDP current US'!$B$1:$BD$1,0))/INDEX('IMF GDP constant 2022 US'!$B$1:$BD$197,MATCH('2022 deflators April 2024 WEO'!$B7,'IMF GDP constant 2022 US'!$B$1:$B$197,0),MATCH('2022 deflators April 2024 WEO'!AI$3,'IMF GDP constant 2022 US'!$B$1:$BD$1,0)),0)</f>
        <v>0.891885876691199</v>
      </c>
      <c r="AJ7" s="18" t="n">
        <f aca="false">IFERROR(INDEX('IMF GDP current US'!$B$1:$BD$197,MATCH('2022 deflators April 2024 WEO'!$B7,'IMF GDP current US'!$B$1:$B$197,0),MATCH('2022 deflators April 2024 WEO'!AJ$3,'IMF GDP current US'!$B$1:$BD$1,0))/INDEX('IMF GDP constant 2022 US'!$B$1:$BD$197,MATCH('2022 deflators April 2024 WEO'!$B7,'IMF GDP constant 2022 US'!$B$1:$B$197,0),MATCH('2022 deflators April 2024 WEO'!AJ$3,'IMF GDP constant 2022 US'!$B$1:$BD$1,0)),0)</f>
        <v>0.702196375295353</v>
      </c>
      <c r="AK7" s="18" t="n">
        <f aca="false">IFERROR(INDEX('IMF GDP current US'!$B$1:$BD$197,MATCH('2022 deflators April 2024 WEO'!$B7,'IMF GDP current US'!$B$1:$B$197,0),MATCH('2022 deflators April 2024 WEO'!AK$3,'IMF GDP current US'!$B$1:$BD$1,0))/INDEX('IMF GDP constant 2022 US'!$B$1:$BD$197,MATCH('2022 deflators April 2024 WEO'!$B7,'IMF GDP constant 2022 US'!$B$1:$B$197,0),MATCH('2022 deflators April 2024 WEO'!AK$3,'IMF GDP constant 2022 US'!$B$1:$BD$1,0)),0)</f>
        <v>0.798165847125387</v>
      </c>
      <c r="AL7" s="18" t="n">
        <f aca="false">IFERROR(INDEX('IMF GDP current US'!$B$1:$BD$197,MATCH('2022 deflators April 2024 WEO'!$B7,'IMF GDP current US'!$B$1:$B$197,0),MATCH('2022 deflators April 2024 WEO'!AL$3,'IMF GDP current US'!$B$1:$BD$1,0))/INDEX('IMF GDP constant 2022 US'!$B$1:$BD$197,MATCH('2022 deflators April 2024 WEO'!$B7,'IMF GDP constant 2022 US'!$B$1:$B$197,0),MATCH('2022 deflators April 2024 WEO'!AL$3,'IMF GDP constant 2022 US'!$B$1:$BD$1,0)),0)</f>
        <v>1.02904511937087</v>
      </c>
      <c r="AM7" s="18" t="n">
        <f aca="false">IFERROR(INDEX('IMF GDP current US'!$B$1:$BD$197,MATCH('2022 deflators April 2024 WEO'!$B7,'IMF GDP current US'!$B$1:$B$197,0),MATCH('2022 deflators April 2024 WEO'!AM$3,'IMF GDP current US'!$B$1:$BD$1,0))/INDEX('IMF GDP constant 2022 US'!$B$1:$BD$197,MATCH('2022 deflators April 2024 WEO'!$B7,'IMF GDP constant 2022 US'!$B$1:$B$197,0),MATCH('2022 deflators April 2024 WEO'!AM$3,'IMF GDP constant 2022 US'!$B$1:$BD$1,0)),0)</f>
        <v>1.08598393029145</v>
      </c>
      <c r="AN7" s="18" t="n">
        <f aca="false">IFERROR(INDEX('IMF GDP current US'!$B$1:$BD$197,MATCH('2022 deflators April 2024 WEO'!$B7,'IMF GDP current US'!$B$1:$B$197,0),MATCH('2022 deflators April 2024 WEO'!AN$3,'IMF GDP current US'!$B$1:$BD$1,0))/INDEX('IMF GDP constant 2022 US'!$B$1:$BD$197,MATCH('2022 deflators April 2024 WEO'!$B7,'IMF GDP constant 2022 US'!$B$1:$B$197,0),MATCH('2022 deflators April 2024 WEO'!AN$3,'IMF GDP constant 2022 US'!$B$1:$BD$1,0)),0)</f>
        <v>1.10466550263502</v>
      </c>
      <c r="AO7" s="18" t="n">
        <f aca="false">IFERROR(INDEX('IMF GDP current US'!$B$1:$BD$197,MATCH('2022 deflators April 2024 WEO'!$B7,'IMF GDP current US'!$B$1:$B$197,0),MATCH('2022 deflators April 2024 WEO'!AO$3,'IMF GDP current US'!$B$1:$BD$1,0))/INDEX('IMF GDP constant 2022 US'!$B$1:$BD$197,MATCH('2022 deflators April 2024 WEO'!$B7,'IMF GDP constant 2022 US'!$B$1:$B$197,0),MATCH('2022 deflators April 2024 WEO'!AO$3,'IMF GDP constant 2022 US'!$B$1:$BD$1,0)),0)</f>
        <v>1.12323141827423</v>
      </c>
      <c r="AP7" s="18" t="n">
        <f aca="false">IFERROR(INDEX('IMF GDP current US'!$B$1:$BD$197,MATCH('2022 deflators April 2024 WEO'!$B7,'IMF GDP current US'!$B$1:$B$197,0),MATCH('2022 deflators April 2024 WEO'!AP$3,'IMF GDP current US'!$B$1:$BD$1,0))/INDEX('IMF GDP constant 2022 US'!$B$1:$BD$197,MATCH('2022 deflators April 2024 WEO'!$B7,'IMF GDP constant 2022 US'!$B$1:$B$197,0),MATCH('2022 deflators April 2024 WEO'!AP$3,'IMF GDP constant 2022 US'!$B$1:$BD$1,0)),0)</f>
        <v>0.887313555080642</v>
      </c>
      <c r="AQ7" s="18" t="n">
        <f aca="false">IFERROR(INDEX('IMF GDP current US'!$B$1:$BD$197,MATCH('2022 deflators April 2024 WEO'!$B7,'IMF GDP current US'!$B$1:$B$197,0),MATCH('2022 deflators April 2024 WEO'!AQ$3,'IMF GDP current US'!$B$1:$BD$1,0))/INDEX('IMF GDP constant 2022 US'!$B$1:$BD$197,MATCH('2022 deflators April 2024 WEO'!$B7,'IMF GDP constant 2022 US'!$B$1:$B$197,0),MATCH('2022 deflators April 2024 WEO'!AQ$3,'IMF GDP constant 2022 US'!$B$1:$BD$1,0)),0)</f>
        <v>0.792682970505426</v>
      </c>
      <c r="AR7" s="18" t="n">
        <f aca="false">IFERROR(INDEX('IMF GDP current US'!$B$1:$BD$197,MATCH('2022 deflators April 2024 WEO'!$B7,'IMF GDP current US'!$B$1:$B$197,0),MATCH('2022 deflators April 2024 WEO'!AR$3,'IMF GDP current US'!$B$1:$BD$1,0))/INDEX('IMF GDP constant 2022 US'!$B$1:$BD$197,MATCH('2022 deflators April 2024 WEO'!$B7,'IMF GDP constant 2022 US'!$B$1:$B$197,0),MATCH('2022 deflators April 2024 WEO'!AR$3,'IMF GDP constant 2022 US'!$B$1:$BD$1,0)),0)</f>
        <v>0.957933492808862</v>
      </c>
      <c r="AS7" s="18" t="n">
        <f aca="false">IFERROR(INDEX('IMF GDP current US'!$B$1:$BD$197,MATCH('2022 deflators April 2024 WEO'!$B7,'IMF GDP current US'!$B$1:$B$197,0),MATCH('2022 deflators April 2024 WEO'!AS$3,'IMF GDP current US'!$B$1:$BD$1,0))/INDEX('IMF GDP constant 2022 US'!$B$1:$BD$197,MATCH('2022 deflators April 2024 WEO'!$B7,'IMF GDP constant 2022 US'!$B$1:$B$197,0),MATCH('2022 deflators April 2024 WEO'!AS$3,'IMF GDP constant 2022 US'!$B$1:$BD$1,0)),0)</f>
        <v>0.806282219273347</v>
      </c>
      <c r="AT7" s="18" t="n">
        <f aca="false">IFERROR(INDEX('IMF GDP current US'!$B$1:$BD$197,MATCH('2022 deflators April 2024 WEO'!$B7,'IMF GDP current US'!$B$1:$B$197,0),MATCH('2022 deflators April 2024 WEO'!AT$3,'IMF GDP current US'!$B$1:$BD$1,0))/INDEX('IMF GDP constant 2022 US'!$B$1:$BD$197,MATCH('2022 deflators April 2024 WEO'!$B7,'IMF GDP constant 2022 US'!$B$1:$B$197,0),MATCH('2022 deflators April 2024 WEO'!AT$3,'IMF GDP constant 2022 US'!$B$1:$BD$1,0)),0)</f>
        <v>0.677093909873602</v>
      </c>
      <c r="AU7" s="18" t="n">
        <f aca="false">IFERROR(INDEX('IMF GDP current US'!$B$1:$BD$197,MATCH('2022 deflators April 2024 WEO'!$B7,'IMF GDP current US'!$B$1:$B$197,0),MATCH('2022 deflators April 2024 WEO'!AU$3,'IMF GDP current US'!$B$1:$BD$1,0))/INDEX('IMF GDP constant 2022 US'!$B$1:$BD$197,MATCH('2022 deflators April 2024 WEO'!$B7,'IMF GDP constant 2022 US'!$B$1:$B$197,0),MATCH('2022 deflators April 2024 WEO'!AU$3,'IMF GDP constant 2022 US'!$B$1:$BD$1,0)),0)</f>
        <v>0.485115857813285</v>
      </c>
      <c r="AV7" s="18" t="n">
        <f aca="false">IFERROR(INDEX('IMF GDP current US'!$B$1:$BD$197,MATCH('2022 deflators April 2024 WEO'!$B7,'IMF GDP current US'!$B$1:$B$197,0),MATCH('2022 deflators April 2024 WEO'!AV$3,'IMF GDP current US'!$B$1:$BD$1,0))/INDEX('IMF GDP constant 2022 US'!$B$1:$BD$197,MATCH('2022 deflators April 2024 WEO'!$B7,'IMF GDP constant 2022 US'!$B$1:$B$197,0),MATCH('2022 deflators April 2024 WEO'!AV$3,'IMF GDP constant 2022 US'!$B$1:$BD$1,0)),0)</f>
        <v>0.628047135378503</v>
      </c>
      <c r="AW7" s="19" t="n">
        <f aca="false">IFERROR(INDEX('IMF GDP current US'!$B$1:$BD$197,MATCH('2022 deflators April 2024 WEO'!$B7,'IMF GDP current US'!$B$1:$B$197,0),MATCH('2022 deflators April 2024 WEO'!AW$3,'IMF GDP current US'!$B$1:$BD$1,0))/INDEX('IMF GDP constant 2022 US'!$B$1:$BD$197,MATCH('2022 deflators April 2024 WEO'!$B7,'IMF GDP constant 2022 US'!$B$1:$B$197,0),MATCH('2022 deflators April 2024 WEO'!AW$3,'IMF GDP constant 2022 US'!$B$1:$BD$1,0)),0)</f>
        <v>1</v>
      </c>
      <c r="AX7" s="18" t="n">
        <f aca="false">IFERROR(INDEX('IMF GDP current US'!$B$1:$BD$197,MATCH('2022 deflators April 2024 WEO'!$B7,'IMF GDP current US'!$B$1:$B$197,0),MATCH('2022 deflators April 2024 WEO'!AX$3,'IMF GDP current US'!$B$1:$BD$1,0))/INDEX('IMF GDP constant 2022 US'!$B$1:$BD$197,MATCH('2022 deflators April 2024 WEO'!$B7,'IMF GDP constant 2022 US'!$B$1:$B$197,0),MATCH('2022 deflators April 2024 WEO'!AX$3,'IMF GDP constant 2022 US'!$B$1:$BD$1,0)),0)</f>
        <v>0.764817582785493</v>
      </c>
      <c r="AY7" s="18" t="n">
        <f aca="false">IFERROR(INDEX('IMF GDP current US'!$B$1:$BD$197,MATCH('2022 deflators April 2024 WEO'!$B7,'IMF GDP current US'!$B$1:$B$197,0),MATCH('2022 deflators April 2024 WEO'!AY$3,'IMF GDP current US'!$B$1:$BD$1,0))/INDEX('IMF GDP constant 2022 US'!$B$1:$BD$197,MATCH('2022 deflators April 2024 WEO'!$B7,'IMF GDP constant 2022 US'!$B$1:$B$197,0),MATCH('2022 deflators April 2024 WEO'!AY$3,'IMF GDP constant 2022 US'!$B$1:$BD$1,0)),0)</f>
        <v>0.727900166042273</v>
      </c>
      <c r="AZ7" s="18" t="n">
        <f aca="false">IFERROR(INDEX('IMF GDP current US'!$B$1:$BD$197,MATCH('2022 deflators April 2024 WEO'!$B7,'IMF GDP current US'!$B$1:$B$197,0),MATCH('2022 deflators April 2024 WEO'!AZ$3,'IMF GDP current US'!$B$1:$BD$1,0))/INDEX('IMF GDP constant 2022 US'!$B$1:$BD$197,MATCH('2022 deflators April 2024 WEO'!$B7,'IMF GDP constant 2022 US'!$B$1:$B$197,0),MATCH('2022 deflators April 2024 WEO'!AZ$3,'IMF GDP constant 2022 US'!$B$1:$BD$1,0)),0)</f>
        <v>0.730822294928775</v>
      </c>
      <c r="BA7" s="18" t="n">
        <f aca="false">IFERROR(INDEX('IMF GDP current US'!$B$1:$BD$197,MATCH('2022 deflators April 2024 WEO'!$B7,'IMF GDP current US'!$B$1:$B$197,0),MATCH('2022 deflators April 2024 WEO'!BA$3,'IMF GDP current US'!$B$1:$BD$1,0))/INDEX('IMF GDP constant 2022 US'!$B$1:$BD$197,MATCH('2022 deflators April 2024 WEO'!$B7,'IMF GDP constant 2022 US'!$B$1:$B$197,0),MATCH('2022 deflators April 2024 WEO'!BA$3,'IMF GDP constant 2022 US'!$B$1:$BD$1,0)),0)</f>
        <v>0.731412479382741</v>
      </c>
      <c r="BB7" s="18" t="n">
        <f aca="false">IFERROR(INDEX('IMF GDP current US'!$B$1:$BD$197,MATCH('2022 deflators April 2024 WEO'!$B7,'IMF GDP current US'!$B$1:$B$197,0),MATCH('2022 deflators April 2024 WEO'!BB$3,'IMF GDP current US'!$B$1:$BD$1,0))/INDEX('IMF GDP constant 2022 US'!$B$1:$BD$197,MATCH('2022 deflators April 2024 WEO'!$B7,'IMF GDP constant 2022 US'!$B$1:$B$197,0),MATCH('2022 deflators April 2024 WEO'!BB$3,'IMF GDP constant 2022 US'!$B$1:$BD$1,0)),0)</f>
        <v>0.749528946932384</v>
      </c>
      <c r="BC7" s="18" t="n">
        <f aca="false">IFERROR(INDEX('IMF GDP current US'!$B$1:$BD$197,MATCH('2022 deflators April 2024 WEO'!$B7,'IMF GDP current US'!$B$1:$B$197,0),MATCH('2022 deflators April 2024 WEO'!BC$3,'IMF GDP current US'!$B$1:$BD$1,0))/INDEX('IMF GDP constant 2022 US'!$B$1:$BD$197,MATCH('2022 deflators April 2024 WEO'!$B7,'IMF GDP constant 2022 US'!$B$1:$B$197,0),MATCH('2022 deflators April 2024 WEO'!BC$3,'IMF GDP constant 2022 US'!$B$1:$BD$1,0)),0)</f>
        <v>0.757975907402097</v>
      </c>
      <c r="BD7" s="20" t="n">
        <f aca="false">IFERROR(INDEX('IMF GDP current US'!$B$1:$BD$197,MATCH('2022 deflators April 2024 WEO'!$B7,'IMF GDP current US'!$B$1:$B$197,0),MATCH('2022 deflators April 2024 WEO'!BD$3,'IMF GDP current US'!$B$1:$BD$1,0))/INDEX('IMF GDP constant 2022 US'!$B$1:$BD$197,MATCH('2022 deflators April 2024 WEO'!$B7,'IMF GDP constant 2022 US'!$B$1:$B$197,0),MATCH('2022 deflators April 2024 WEO'!BD$3,'IMF GDP constant 2022 US'!$B$1:$BD$1,0)),0)</f>
        <v>0.767015854083834</v>
      </c>
    </row>
    <row r="8" customFormat="false" ht="15" hidden="false" customHeight="false" outlineLevel="0" collapsed="false">
      <c r="A8" s="12" t="s">
        <v>13</v>
      </c>
      <c r="B8" s="0" t="str">
        <f aca="false">VLOOKUP(A8,'Names&amp;ISO'!$A:$C,3,0)</f>
        <v>ATG</v>
      </c>
      <c r="C8" s="11" t="s">
        <v>13</v>
      </c>
      <c r="D8" s="11" t="str">
        <f aca="false">IFERROR(VLOOKUP(B8,'DAC ODA Recipients 2022-2023'!$B:$H,7,0),"")</f>
        <v/>
      </c>
      <c r="E8" s="12" t="str">
        <f aca="false">IFERROR(VLOOKUP(B8,'OECD DAC Deflators 2022'!B:B,1,0),"")</f>
        <v/>
      </c>
      <c r="F8" s="12"/>
      <c r="G8" s="17" t="n">
        <f aca="false">IFERROR(INDEX('IMF GDP current US'!$B$1:$BD$197,MATCH('2022 deflators April 2024 WEO'!$B8,'IMF GDP current US'!$B$1:$B$197,0),MATCH('2022 deflators April 2024 WEO'!G$3,'IMF GDP current US'!$B$1:$BD$1,0))/INDEX('IMF GDP constant 2022 US'!$B$1:$BD$197,MATCH('2022 deflators April 2024 WEO'!$B8,'IMF GDP constant 2022 US'!$B$1:$B$197,0),MATCH('2022 deflators April 2024 WEO'!G$3,'IMF GDP constant 2022 US'!$B$1:$BD$1,0)),0)</f>
        <v>0.272593788448105</v>
      </c>
      <c r="H8" s="18" t="n">
        <f aca="false">IFERROR(INDEX('IMF GDP current US'!$B$1:$BD$197,MATCH('2022 deflators April 2024 WEO'!$B8,'IMF GDP current US'!$B$1:$B$197,0),MATCH('2022 deflators April 2024 WEO'!H$3,'IMF GDP current US'!$B$1:$BD$1,0))/INDEX('IMF GDP constant 2022 US'!$B$1:$BD$197,MATCH('2022 deflators April 2024 WEO'!$B8,'IMF GDP constant 2022 US'!$B$1:$B$197,0),MATCH('2022 deflators April 2024 WEO'!H$3,'IMF GDP constant 2022 US'!$B$1:$BD$1,0)),0)</f>
        <v>0.296651307506561</v>
      </c>
      <c r="I8" s="18" t="n">
        <f aca="false">IFERROR(INDEX('IMF GDP current US'!$B$1:$BD$197,MATCH('2022 deflators April 2024 WEO'!$B8,'IMF GDP current US'!$B$1:$B$197,0),MATCH('2022 deflators April 2024 WEO'!I$3,'IMF GDP current US'!$B$1:$BD$1,0))/INDEX('IMF GDP constant 2022 US'!$B$1:$BD$197,MATCH('2022 deflators April 2024 WEO'!$B8,'IMF GDP constant 2022 US'!$B$1:$B$197,0),MATCH('2022 deflators April 2024 WEO'!I$3,'IMF GDP constant 2022 US'!$B$1:$BD$1,0)),0)</f>
        <v>0.329001370293641</v>
      </c>
      <c r="J8" s="18" t="n">
        <f aca="false">IFERROR(INDEX('IMF GDP current US'!$B$1:$BD$197,MATCH('2022 deflators April 2024 WEO'!$B8,'IMF GDP current US'!$B$1:$B$197,0),MATCH('2022 deflators April 2024 WEO'!J$3,'IMF GDP current US'!$B$1:$BD$1,0))/INDEX('IMF GDP constant 2022 US'!$B$1:$BD$197,MATCH('2022 deflators April 2024 WEO'!$B8,'IMF GDP constant 2022 US'!$B$1:$B$197,0),MATCH('2022 deflators April 2024 WEO'!J$3,'IMF GDP constant 2022 US'!$B$1:$BD$1,0)),0)</f>
        <v>0.346523743203831</v>
      </c>
      <c r="K8" s="18" t="n">
        <f aca="false">IFERROR(INDEX('IMF GDP current US'!$B$1:$BD$197,MATCH('2022 deflators April 2024 WEO'!$B8,'IMF GDP current US'!$B$1:$B$197,0),MATCH('2022 deflators April 2024 WEO'!K$3,'IMF GDP current US'!$B$1:$BD$1,0))/INDEX('IMF GDP constant 2022 US'!$B$1:$BD$197,MATCH('2022 deflators April 2024 WEO'!$B8,'IMF GDP constant 2022 US'!$B$1:$B$197,0),MATCH('2022 deflators April 2024 WEO'!K$3,'IMF GDP constant 2022 US'!$B$1:$BD$1,0)),0)</f>
        <v>0.359485440103565</v>
      </c>
      <c r="L8" s="18" t="n">
        <f aca="false">IFERROR(INDEX('IMF GDP current US'!$B$1:$BD$197,MATCH('2022 deflators April 2024 WEO'!$B8,'IMF GDP current US'!$B$1:$B$197,0),MATCH('2022 deflators April 2024 WEO'!L$3,'IMF GDP current US'!$B$1:$BD$1,0))/INDEX('IMF GDP constant 2022 US'!$B$1:$BD$197,MATCH('2022 deflators April 2024 WEO'!$B8,'IMF GDP constant 2022 US'!$B$1:$B$197,0),MATCH('2022 deflators April 2024 WEO'!L$3,'IMF GDP constant 2022 US'!$B$1:$BD$1,0)),0)</f>
        <v>0.386941388105518</v>
      </c>
      <c r="M8" s="18" t="n">
        <f aca="false">IFERROR(INDEX('IMF GDP current US'!$B$1:$BD$197,MATCH('2022 deflators April 2024 WEO'!$B8,'IMF GDP current US'!$B$1:$B$197,0),MATCH('2022 deflators April 2024 WEO'!M$3,'IMF GDP current US'!$B$1:$BD$1,0))/INDEX('IMF GDP constant 2022 US'!$B$1:$BD$197,MATCH('2022 deflators April 2024 WEO'!$B8,'IMF GDP constant 2022 US'!$B$1:$B$197,0),MATCH('2022 deflators April 2024 WEO'!M$3,'IMF GDP constant 2022 US'!$B$1:$BD$1,0)),0)</f>
        <v>0.417617355768722</v>
      </c>
      <c r="N8" s="18" t="n">
        <f aca="false">IFERROR(INDEX('IMF GDP current US'!$B$1:$BD$197,MATCH('2022 deflators April 2024 WEO'!$B8,'IMF GDP current US'!$B$1:$B$197,0),MATCH('2022 deflators April 2024 WEO'!N$3,'IMF GDP current US'!$B$1:$BD$1,0))/INDEX('IMF GDP constant 2022 US'!$B$1:$BD$197,MATCH('2022 deflators April 2024 WEO'!$B8,'IMF GDP constant 2022 US'!$B$1:$B$197,0),MATCH('2022 deflators April 2024 WEO'!N$3,'IMF GDP constant 2022 US'!$B$1:$BD$1,0)),0)</f>
        <v>0.455142431114554</v>
      </c>
      <c r="O8" s="18" t="n">
        <f aca="false">IFERROR(INDEX('IMF GDP current US'!$B$1:$BD$197,MATCH('2022 deflators April 2024 WEO'!$B8,'IMF GDP current US'!$B$1:$B$197,0),MATCH('2022 deflators April 2024 WEO'!O$3,'IMF GDP current US'!$B$1:$BD$1,0))/INDEX('IMF GDP constant 2022 US'!$B$1:$BD$197,MATCH('2022 deflators April 2024 WEO'!$B8,'IMF GDP constant 2022 US'!$B$1:$B$197,0),MATCH('2022 deflators April 2024 WEO'!O$3,'IMF GDP constant 2022 US'!$B$1:$BD$1,0)),0)</f>
        <v>0.51217312702828</v>
      </c>
      <c r="P8" s="18" t="n">
        <f aca="false">IFERROR(INDEX('IMF GDP current US'!$B$1:$BD$197,MATCH('2022 deflators April 2024 WEO'!$B8,'IMF GDP current US'!$B$1:$B$197,0),MATCH('2022 deflators April 2024 WEO'!P$3,'IMF GDP current US'!$B$1:$BD$1,0))/INDEX('IMF GDP constant 2022 US'!$B$1:$BD$197,MATCH('2022 deflators April 2024 WEO'!$B8,'IMF GDP constant 2022 US'!$B$1:$B$197,0),MATCH('2022 deflators April 2024 WEO'!P$3,'IMF GDP constant 2022 US'!$B$1:$BD$1,0)),0)</f>
        <v>0.535399616086483</v>
      </c>
      <c r="Q8" s="18" t="n">
        <f aca="false">IFERROR(INDEX('IMF GDP current US'!$B$1:$BD$197,MATCH('2022 deflators April 2024 WEO'!$B8,'IMF GDP current US'!$B$1:$B$197,0),MATCH('2022 deflators April 2024 WEO'!Q$3,'IMF GDP current US'!$B$1:$BD$1,0))/INDEX('IMF GDP constant 2022 US'!$B$1:$BD$197,MATCH('2022 deflators April 2024 WEO'!$B8,'IMF GDP constant 2022 US'!$B$1:$B$197,0),MATCH('2022 deflators April 2024 WEO'!Q$3,'IMF GDP constant 2022 US'!$B$1:$BD$1,0)),0)</f>
        <v>0.543423482837473</v>
      </c>
      <c r="R8" s="18" t="n">
        <f aca="false">IFERROR(INDEX('IMF GDP current US'!$B$1:$BD$197,MATCH('2022 deflators April 2024 WEO'!$B8,'IMF GDP current US'!$B$1:$B$197,0),MATCH('2022 deflators April 2024 WEO'!R$3,'IMF GDP current US'!$B$1:$BD$1,0))/INDEX('IMF GDP constant 2022 US'!$B$1:$BD$197,MATCH('2022 deflators April 2024 WEO'!$B8,'IMF GDP constant 2022 US'!$B$1:$B$197,0),MATCH('2022 deflators April 2024 WEO'!R$3,'IMF GDP constant 2022 US'!$B$1:$BD$1,0)),0)</f>
        <v>0.558495408396383</v>
      </c>
      <c r="S8" s="18" t="n">
        <f aca="false">IFERROR(INDEX('IMF GDP current US'!$B$1:$BD$197,MATCH('2022 deflators April 2024 WEO'!$B8,'IMF GDP current US'!$B$1:$B$197,0),MATCH('2022 deflators April 2024 WEO'!S$3,'IMF GDP current US'!$B$1:$BD$1,0))/INDEX('IMF GDP constant 2022 US'!$B$1:$BD$197,MATCH('2022 deflators April 2024 WEO'!$B8,'IMF GDP constant 2022 US'!$B$1:$B$197,0),MATCH('2022 deflators April 2024 WEO'!S$3,'IMF GDP constant 2022 US'!$B$1:$BD$1,0)),0)</f>
        <v>0.571574545989382</v>
      </c>
      <c r="T8" s="18" t="n">
        <f aca="false">IFERROR(INDEX('IMF GDP current US'!$B$1:$BD$197,MATCH('2022 deflators April 2024 WEO'!$B8,'IMF GDP current US'!$B$1:$B$197,0),MATCH('2022 deflators April 2024 WEO'!T$3,'IMF GDP current US'!$B$1:$BD$1,0))/INDEX('IMF GDP constant 2022 US'!$B$1:$BD$197,MATCH('2022 deflators April 2024 WEO'!$B8,'IMF GDP constant 2022 US'!$B$1:$B$197,0),MATCH('2022 deflators April 2024 WEO'!T$3,'IMF GDP constant 2022 US'!$B$1:$BD$1,0)),0)</f>
        <v>0.582076733452314</v>
      </c>
      <c r="U8" s="18" t="n">
        <f aca="false">IFERROR(INDEX('IMF GDP current US'!$B$1:$BD$197,MATCH('2022 deflators April 2024 WEO'!$B8,'IMF GDP current US'!$B$1:$B$197,0),MATCH('2022 deflators April 2024 WEO'!U$3,'IMF GDP current US'!$B$1:$BD$1,0))/INDEX('IMF GDP constant 2022 US'!$B$1:$BD$197,MATCH('2022 deflators April 2024 WEO'!$B8,'IMF GDP constant 2022 US'!$B$1:$B$197,0),MATCH('2022 deflators April 2024 WEO'!U$3,'IMF GDP constant 2022 US'!$B$1:$BD$1,0)),0)</f>
        <v>0.600724065154953</v>
      </c>
      <c r="V8" s="18" t="n">
        <f aca="false">IFERROR(INDEX('IMF GDP current US'!$B$1:$BD$197,MATCH('2022 deflators April 2024 WEO'!$B8,'IMF GDP current US'!$B$1:$B$197,0),MATCH('2022 deflators April 2024 WEO'!V$3,'IMF GDP current US'!$B$1:$BD$1,0))/INDEX('IMF GDP constant 2022 US'!$B$1:$BD$197,MATCH('2022 deflators April 2024 WEO'!$B8,'IMF GDP constant 2022 US'!$B$1:$B$197,0),MATCH('2022 deflators April 2024 WEO'!V$3,'IMF GDP constant 2022 US'!$B$1:$BD$1,0)),0)</f>
        <v>0.615312844776585</v>
      </c>
      <c r="W8" s="18" t="n">
        <f aca="false">IFERROR(INDEX('IMF GDP current US'!$B$1:$BD$197,MATCH('2022 deflators April 2024 WEO'!$B8,'IMF GDP current US'!$B$1:$B$197,0),MATCH('2022 deflators April 2024 WEO'!W$3,'IMF GDP current US'!$B$1:$BD$1,0))/INDEX('IMF GDP constant 2022 US'!$B$1:$BD$197,MATCH('2022 deflators April 2024 WEO'!$B8,'IMF GDP constant 2022 US'!$B$1:$B$197,0),MATCH('2022 deflators April 2024 WEO'!W$3,'IMF GDP constant 2022 US'!$B$1:$BD$1,0)),0)</f>
        <v>0.634202248653849</v>
      </c>
      <c r="X8" s="18" t="n">
        <f aca="false">IFERROR(INDEX('IMF GDP current US'!$B$1:$BD$197,MATCH('2022 deflators April 2024 WEO'!$B8,'IMF GDP current US'!$B$1:$B$197,0),MATCH('2022 deflators April 2024 WEO'!X$3,'IMF GDP current US'!$B$1:$BD$1,0))/INDEX('IMF GDP constant 2022 US'!$B$1:$BD$197,MATCH('2022 deflators April 2024 WEO'!$B8,'IMF GDP constant 2022 US'!$B$1:$B$197,0),MATCH('2022 deflators April 2024 WEO'!X$3,'IMF GDP constant 2022 US'!$B$1:$BD$1,0)),0)</f>
        <v>0.645881087550687</v>
      </c>
      <c r="Y8" s="18" t="n">
        <f aca="false">IFERROR(INDEX('IMF GDP current US'!$B$1:$BD$197,MATCH('2022 deflators April 2024 WEO'!$B8,'IMF GDP current US'!$B$1:$B$197,0),MATCH('2022 deflators April 2024 WEO'!Y$3,'IMF GDP current US'!$B$1:$BD$1,0))/INDEX('IMF GDP constant 2022 US'!$B$1:$BD$197,MATCH('2022 deflators April 2024 WEO'!$B8,'IMF GDP constant 2022 US'!$B$1:$B$197,0),MATCH('2022 deflators April 2024 WEO'!Y$3,'IMF GDP constant 2022 US'!$B$1:$BD$1,0)),0)</f>
        <v>0.659267375777797</v>
      </c>
      <c r="Z8" s="18" t="n">
        <f aca="false">IFERROR(INDEX('IMF GDP current US'!$B$1:$BD$197,MATCH('2022 deflators April 2024 WEO'!$B8,'IMF GDP current US'!$B$1:$B$197,0),MATCH('2022 deflators April 2024 WEO'!Z$3,'IMF GDP current US'!$B$1:$BD$1,0))/INDEX('IMF GDP constant 2022 US'!$B$1:$BD$197,MATCH('2022 deflators April 2024 WEO'!$B8,'IMF GDP constant 2022 US'!$B$1:$B$197,0),MATCH('2022 deflators April 2024 WEO'!Z$3,'IMF GDP constant 2022 US'!$B$1:$BD$1,0)),0)</f>
        <v>0.668871249220521</v>
      </c>
      <c r="AA8" s="18" t="n">
        <f aca="false">IFERROR(INDEX('IMF GDP current US'!$B$1:$BD$197,MATCH('2022 deflators April 2024 WEO'!$B8,'IMF GDP current US'!$B$1:$B$197,0),MATCH('2022 deflators April 2024 WEO'!AA$3,'IMF GDP current US'!$B$1:$BD$1,0))/INDEX('IMF GDP constant 2022 US'!$B$1:$BD$197,MATCH('2022 deflators April 2024 WEO'!$B8,'IMF GDP constant 2022 US'!$B$1:$B$197,0),MATCH('2022 deflators April 2024 WEO'!AA$3,'IMF GDP constant 2022 US'!$B$1:$BD$1,0)),0)</f>
        <v>0.679136420888218</v>
      </c>
      <c r="AB8" s="18" t="n">
        <f aca="false">IFERROR(INDEX('IMF GDP current US'!$B$1:$BD$197,MATCH('2022 deflators April 2024 WEO'!$B8,'IMF GDP current US'!$B$1:$B$197,0),MATCH('2022 deflators April 2024 WEO'!AB$3,'IMF GDP current US'!$B$1:$BD$1,0))/INDEX('IMF GDP constant 2022 US'!$B$1:$BD$197,MATCH('2022 deflators April 2024 WEO'!$B8,'IMF GDP constant 2022 US'!$B$1:$B$197,0),MATCH('2022 deflators April 2024 WEO'!AB$3,'IMF GDP constant 2022 US'!$B$1:$BD$1,0)),0)</f>
        <v>0.689099490227882</v>
      </c>
      <c r="AC8" s="18" t="n">
        <f aca="false">IFERROR(INDEX('IMF GDP current US'!$B$1:$BD$197,MATCH('2022 deflators April 2024 WEO'!$B8,'IMF GDP current US'!$B$1:$B$197,0),MATCH('2022 deflators April 2024 WEO'!AC$3,'IMF GDP current US'!$B$1:$BD$1,0))/INDEX('IMF GDP constant 2022 US'!$B$1:$BD$197,MATCH('2022 deflators April 2024 WEO'!$B8,'IMF GDP constant 2022 US'!$B$1:$B$197,0),MATCH('2022 deflators April 2024 WEO'!AC$3,'IMF GDP constant 2022 US'!$B$1:$BD$1,0)),0)</f>
        <v>0.694024162912133</v>
      </c>
      <c r="AD8" s="18" t="n">
        <f aca="false">IFERROR(INDEX('IMF GDP current US'!$B$1:$BD$197,MATCH('2022 deflators April 2024 WEO'!$B8,'IMF GDP current US'!$B$1:$B$197,0),MATCH('2022 deflators April 2024 WEO'!AD$3,'IMF GDP current US'!$B$1:$BD$1,0))/INDEX('IMF GDP constant 2022 US'!$B$1:$BD$197,MATCH('2022 deflators April 2024 WEO'!$B8,'IMF GDP constant 2022 US'!$B$1:$B$197,0),MATCH('2022 deflators April 2024 WEO'!AD$3,'IMF GDP constant 2022 US'!$B$1:$BD$1,0)),0)</f>
        <v>0.688029114460869</v>
      </c>
      <c r="AE8" s="18" t="n">
        <f aca="false">IFERROR(INDEX('IMF GDP current US'!$B$1:$BD$197,MATCH('2022 deflators April 2024 WEO'!$B8,'IMF GDP current US'!$B$1:$B$197,0),MATCH('2022 deflators April 2024 WEO'!AE$3,'IMF GDP current US'!$B$1:$BD$1,0))/INDEX('IMF GDP constant 2022 US'!$B$1:$BD$197,MATCH('2022 deflators April 2024 WEO'!$B8,'IMF GDP constant 2022 US'!$B$1:$B$197,0),MATCH('2022 deflators April 2024 WEO'!AE$3,'IMF GDP constant 2022 US'!$B$1:$BD$1,0)),0)</f>
        <v>0.699150532377243</v>
      </c>
      <c r="AF8" s="18" t="n">
        <f aca="false">IFERROR(INDEX('IMF GDP current US'!$B$1:$BD$197,MATCH('2022 deflators April 2024 WEO'!$B8,'IMF GDP current US'!$B$1:$B$197,0),MATCH('2022 deflators April 2024 WEO'!AF$3,'IMF GDP current US'!$B$1:$BD$1,0))/INDEX('IMF GDP constant 2022 US'!$B$1:$BD$197,MATCH('2022 deflators April 2024 WEO'!$B8,'IMF GDP constant 2022 US'!$B$1:$B$197,0),MATCH('2022 deflators April 2024 WEO'!AF$3,'IMF GDP constant 2022 US'!$B$1:$BD$1,0)),0)</f>
        <v>0.730147916557182</v>
      </c>
      <c r="AG8" s="18" t="n">
        <f aca="false">IFERROR(INDEX('IMF GDP current US'!$B$1:$BD$197,MATCH('2022 deflators April 2024 WEO'!$B8,'IMF GDP current US'!$B$1:$B$197,0),MATCH('2022 deflators April 2024 WEO'!AG$3,'IMF GDP current US'!$B$1:$BD$1,0))/INDEX('IMF GDP constant 2022 US'!$B$1:$BD$197,MATCH('2022 deflators April 2024 WEO'!$B8,'IMF GDP constant 2022 US'!$B$1:$B$197,0),MATCH('2022 deflators April 2024 WEO'!AG$3,'IMF GDP constant 2022 US'!$B$1:$BD$1,0)),0)</f>
        <v>0.733318912922796</v>
      </c>
      <c r="AH8" s="18" t="n">
        <f aca="false">IFERROR(INDEX('IMF GDP current US'!$B$1:$BD$197,MATCH('2022 deflators April 2024 WEO'!$B8,'IMF GDP current US'!$B$1:$B$197,0),MATCH('2022 deflators April 2024 WEO'!AH$3,'IMF GDP current US'!$B$1:$BD$1,0))/INDEX('IMF GDP constant 2022 US'!$B$1:$BD$197,MATCH('2022 deflators April 2024 WEO'!$B8,'IMF GDP constant 2022 US'!$B$1:$B$197,0),MATCH('2022 deflators April 2024 WEO'!AH$3,'IMF GDP constant 2022 US'!$B$1:$BD$1,0)),0)</f>
        <v>0.760615761613249</v>
      </c>
      <c r="AI8" s="18" t="n">
        <f aca="false">IFERROR(INDEX('IMF GDP current US'!$B$1:$BD$197,MATCH('2022 deflators April 2024 WEO'!$B8,'IMF GDP current US'!$B$1:$B$197,0),MATCH('2022 deflators April 2024 WEO'!AI$3,'IMF GDP current US'!$B$1:$BD$1,0))/INDEX('IMF GDP constant 2022 US'!$B$1:$BD$197,MATCH('2022 deflators April 2024 WEO'!$B8,'IMF GDP constant 2022 US'!$B$1:$B$197,0),MATCH('2022 deflators April 2024 WEO'!AI$3,'IMF GDP constant 2022 US'!$B$1:$BD$1,0)),0)</f>
        <v>0.793746763092264</v>
      </c>
      <c r="AJ8" s="18" t="n">
        <f aca="false">IFERROR(INDEX('IMF GDP current US'!$B$1:$BD$197,MATCH('2022 deflators April 2024 WEO'!$B8,'IMF GDP current US'!$B$1:$B$197,0),MATCH('2022 deflators April 2024 WEO'!AJ$3,'IMF GDP current US'!$B$1:$BD$1,0))/INDEX('IMF GDP constant 2022 US'!$B$1:$BD$197,MATCH('2022 deflators April 2024 WEO'!$B8,'IMF GDP constant 2022 US'!$B$1:$B$197,0),MATCH('2022 deflators April 2024 WEO'!AJ$3,'IMF GDP constant 2022 US'!$B$1:$BD$1,0)),0)</f>
        <v>0.808154754008372</v>
      </c>
      <c r="AK8" s="18" t="n">
        <f aca="false">IFERROR(INDEX('IMF GDP current US'!$B$1:$BD$197,MATCH('2022 deflators April 2024 WEO'!$B8,'IMF GDP current US'!$B$1:$B$197,0),MATCH('2022 deflators April 2024 WEO'!AK$3,'IMF GDP current US'!$B$1:$BD$1,0))/INDEX('IMF GDP constant 2022 US'!$B$1:$BD$197,MATCH('2022 deflators April 2024 WEO'!$B8,'IMF GDP constant 2022 US'!$B$1:$B$197,0),MATCH('2022 deflators April 2024 WEO'!AK$3,'IMF GDP constant 2022 US'!$B$1:$BD$1,0)),0)</f>
        <v>0.82049972580989</v>
      </c>
      <c r="AL8" s="18" t="n">
        <f aca="false">IFERROR(INDEX('IMF GDP current US'!$B$1:$BD$197,MATCH('2022 deflators April 2024 WEO'!$B8,'IMF GDP current US'!$B$1:$B$197,0),MATCH('2022 deflators April 2024 WEO'!AL$3,'IMF GDP current US'!$B$1:$BD$1,0))/INDEX('IMF GDP constant 2022 US'!$B$1:$BD$197,MATCH('2022 deflators April 2024 WEO'!$B8,'IMF GDP constant 2022 US'!$B$1:$B$197,0),MATCH('2022 deflators April 2024 WEO'!AL$3,'IMF GDP constant 2022 US'!$B$1:$BD$1,0)),0)</f>
        <v>0.828882444131586</v>
      </c>
      <c r="AM8" s="18" t="n">
        <f aca="false">IFERROR(INDEX('IMF GDP current US'!$B$1:$BD$197,MATCH('2022 deflators April 2024 WEO'!$B8,'IMF GDP current US'!$B$1:$B$197,0),MATCH('2022 deflators April 2024 WEO'!AM$3,'IMF GDP current US'!$B$1:$BD$1,0))/INDEX('IMF GDP constant 2022 US'!$B$1:$BD$197,MATCH('2022 deflators April 2024 WEO'!$B8,'IMF GDP constant 2022 US'!$B$1:$B$197,0),MATCH('2022 deflators April 2024 WEO'!AM$3,'IMF GDP constant 2022 US'!$B$1:$BD$1,0)),0)</f>
        <v>0.845529970993141</v>
      </c>
      <c r="AN8" s="18" t="n">
        <f aca="false">IFERROR(INDEX('IMF GDP current US'!$B$1:$BD$197,MATCH('2022 deflators April 2024 WEO'!$B8,'IMF GDP current US'!$B$1:$B$197,0),MATCH('2022 deflators April 2024 WEO'!AN$3,'IMF GDP current US'!$B$1:$BD$1,0))/INDEX('IMF GDP constant 2022 US'!$B$1:$BD$197,MATCH('2022 deflators April 2024 WEO'!$B8,'IMF GDP constant 2022 US'!$B$1:$B$197,0),MATCH('2022 deflators April 2024 WEO'!AN$3,'IMF GDP constant 2022 US'!$B$1:$BD$1,0)),0)</f>
        <v>0.837173827824307</v>
      </c>
      <c r="AO8" s="18" t="n">
        <f aca="false">IFERROR(INDEX('IMF GDP current US'!$B$1:$BD$197,MATCH('2022 deflators April 2024 WEO'!$B8,'IMF GDP current US'!$B$1:$B$197,0),MATCH('2022 deflators April 2024 WEO'!AO$3,'IMF GDP current US'!$B$1:$BD$1,0))/INDEX('IMF GDP constant 2022 US'!$B$1:$BD$197,MATCH('2022 deflators April 2024 WEO'!$B8,'IMF GDP constant 2022 US'!$B$1:$B$197,0),MATCH('2022 deflators April 2024 WEO'!AO$3,'IMF GDP constant 2022 US'!$B$1:$BD$1,0)),0)</f>
        <v>0.853671842037908</v>
      </c>
      <c r="AP8" s="18" t="n">
        <f aca="false">IFERROR(INDEX('IMF GDP current US'!$B$1:$BD$197,MATCH('2022 deflators April 2024 WEO'!$B8,'IMF GDP current US'!$B$1:$B$197,0),MATCH('2022 deflators April 2024 WEO'!AP$3,'IMF GDP current US'!$B$1:$BD$1,0))/INDEX('IMF GDP constant 2022 US'!$B$1:$BD$197,MATCH('2022 deflators April 2024 WEO'!$B8,'IMF GDP constant 2022 US'!$B$1:$B$197,0),MATCH('2022 deflators April 2024 WEO'!AP$3,'IMF GDP constant 2022 US'!$B$1:$BD$1,0)),0)</f>
        <v>0.879456967795256</v>
      </c>
      <c r="AQ8" s="18" t="n">
        <f aca="false">IFERROR(INDEX('IMF GDP current US'!$B$1:$BD$197,MATCH('2022 deflators April 2024 WEO'!$B8,'IMF GDP current US'!$B$1:$B$197,0),MATCH('2022 deflators April 2024 WEO'!AQ$3,'IMF GDP current US'!$B$1:$BD$1,0))/INDEX('IMF GDP constant 2022 US'!$B$1:$BD$197,MATCH('2022 deflators April 2024 WEO'!$B8,'IMF GDP constant 2022 US'!$B$1:$B$197,0),MATCH('2022 deflators April 2024 WEO'!AQ$3,'IMF GDP constant 2022 US'!$B$1:$BD$1,0)),0)</f>
        <v>0.895983155757326</v>
      </c>
      <c r="AR8" s="18" t="n">
        <f aca="false">IFERROR(INDEX('IMF GDP current US'!$B$1:$BD$197,MATCH('2022 deflators April 2024 WEO'!$B8,'IMF GDP current US'!$B$1:$B$197,0),MATCH('2022 deflators April 2024 WEO'!AR$3,'IMF GDP current US'!$B$1:$BD$1,0))/INDEX('IMF GDP constant 2022 US'!$B$1:$BD$197,MATCH('2022 deflators April 2024 WEO'!$B8,'IMF GDP constant 2022 US'!$B$1:$B$197,0),MATCH('2022 deflators April 2024 WEO'!AR$3,'IMF GDP constant 2022 US'!$B$1:$BD$1,0)),0)</f>
        <v>0.887411725693369</v>
      </c>
      <c r="AS8" s="18" t="n">
        <f aca="false">IFERROR(INDEX('IMF GDP current US'!$B$1:$BD$197,MATCH('2022 deflators April 2024 WEO'!$B8,'IMF GDP current US'!$B$1:$B$197,0),MATCH('2022 deflators April 2024 WEO'!AS$3,'IMF GDP current US'!$B$1:$BD$1,0))/INDEX('IMF GDP constant 2022 US'!$B$1:$BD$197,MATCH('2022 deflators April 2024 WEO'!$B8,'IMF GDP constant 2022 US'!$B$1:$B$197,0),MATCH('2022 deflators April 2024 WEO'!AS$3,'IMF GDP constant 2022 US'!$B$1:$BD$1,0)),0)</f>
        <v>0.908249794090665</v>
      </c>
      <c r="AT8" s="18" t="n">
        <f aca="false">IFERROR(INDEX('IMF GDP current US'!$B$1:$BD$197,MATCH('2022 deflators April 2024 WEO'!$B8,'IMF GDP current US'!$B$1:$B$197,0),MATCH('2022 deflators April 2024 WEO'!AT$3,'IMF GDP current US'!$B$1:$BD$1,0))/INDEX('IMF GDP constant 2022 US'!$B$1:$BD$197,MATCH('2022 deflators April 2024 WEO'!$B8,'IMF GDP constant 2022 US'!$B$1:$B$197,0),MATCH('2022 deflators April 2024 WEO'!AT$3,'IMF GDP constant 2022 US'!$B$1:$BD$1,0)),0)</f>
        <v>0.908400995402616</v>
      </c>
      <c r="AU8" s="18" t="n">
        <f aca="false">IFERROR(INDEX('IMF GDP current US'!$B$1:$BD$197,MATCH('2022 deflators April 2024 WEO'!$B8,'IMF GDP current US'!$B$1:$B$197,0),MATCH('2022 deflators April 2024 WEO'!AU$3,'IMF GDP current US'!$B$1:$BD$1,0))/INDEX('IMF GDP constant 2022 US'!$B$1:$BD$197,MATCH('2022 deflators April 2024 WEO'!$B8,'IMF GDP constant 2022 US'!$B$1:$B$197,0),MATCH('2022 deflators April 2024 WEO'!AU$3,'IMF GDP constant 2022 US'!$B$1:$BD$1,0)),0)</f>
        <v>0.930867542711263</v>
      </c>
      <c r="AV8" s="18" t="n">
        <f aca="false">IFERROR(INDEX('IMF GDP current US'!$B$1:$BD$197,MATCH('2022 deflators April 2024 WEO'!$B8,'IMF GDP current US'!$B$1:$B$197,0),MATCH('2022 deflators April 2024 WEO'!AV$3,'IMF GDP current US'!$B$1:$BD$1,0))/INDEX('IMF GDP constant 2022 US'!$B$1:$BD$197,MATCH('2022 deflators April 2024 WEO'!$B8,'IMF GDP constant 2022 US'!$B$1:$B$197,0),MATCH('2022 deflators April 2024 WEO'!AV$3,'IMF GDP constant 2022 US'!$B$1:$BD$1,0)),0)</f>
        <v>0.963051757679181</v>
      </c>
      <c r="AW8" s="19" t="n">
        <f aca="false">IFERROR(INDEX('IMF GDP current US'!$B$1:$BD$197,MATCH('2022 deflators April 2024 WEO'!$B8,'IMF GDP current US'!$B$1:$B$197,0),MATCH('2022 deflators April 2024 WEO'!AW$3,'IMF GDP current US'!$B$1:$BD$1,0))/INDEX('IMF GDP constant 2022 US'!$B$1:$BD$197,MATCH('2022 deflators April 2024 WEO'!$B8,'IMF GDP constant 2022 US'!$B$1:$B$197,0),MATCH('2022 deflators April 2024 WEO'!AW$3,'IMF GDP constant 2022 US'!$B$1:$BD$1,0)),0)</f>
        <v>1</v>
      </c>
      <c r="AX8" s="18" t="n">
        <f aca="false">IFERROR(INDEX('IMF GDP current US'!$B$1:$BD$197,MATCH('2022 deflators April 2024 WEO'!$B8,'IMF GDP current US'!$B$1:$B$197,0),MATCH('2022 deflators April 2024 WEO'!AX$3,'IMF GDP current US'!$B$1:$BD$1,0))/INDEX('IMF GDP constant 2022 US'!$B$1:$BD$197,MATCH('2022 deflators April 2024 WEO'!$B8,'IMF GDP constant 2022 US'!$B$1:$B$197,0),MATCH('2022 deflators April 2024 WEO'!AX$3,'IMF GDP constant 2022 US'!$B$1:$BD$1,0)),0)</f>
        <v>1.04993277152581</v>
      </c>
      <c r="AY8" s="21" t="n">
        <f aca="false">IFERROR(INDEX('IMF GDP current US'!$B$1:$BD$197,MATCH('2022 deflators April 2024 WEO'!$B8,'IMF GDP current US'!$B$1:$B$197,0),MATCH('2022 deflators April 2024 WEO'!AY$3,'IMF GDP current US'!$B$1:$BD$1,0))/INDEX('IMF GDP constant 2022 US'!$B$1:$BD$197,MATCH('2022 deflators April 2024 WEO'!$B8,'IMF GDP constant 2022 US'!$B$1:$B$197,0),MATCH('2022 deflators April 2024 WEO'!AY$3,'IMF GDP constant 2022 US'!$B$1:$BD$1,0)),0)</f>
        <v>1.07741543583503</v>
      </c>
      <c r="AZ8" s="21" t="n">
        <f aca="false">IFERROR(INDEX('IMF GDP current US'!$B$1:$BD$197,MATCH('2022 deflators April 2024 WEO'!$B8,'IMF GDP current US'!$B$1:$B$197,0),MATCH('2022 deflators April 2024 WEO'!AZ$3,'IMF GDP current US'!$B$1:$BD$1,0))/INDEX('IMF GDP constant 2022 US'!$B$1:$BD$197,MATCH('2022 deflators April 2024 WEO'!$B8,'IMF GDP constant 2022 US'!$B$1:$B$197,0),MATCH('2022 deflators April 2024 WEO'!AZ$3,'IMF GDP constant 2022 US'!$B$1:$BD$1,0)),0)</f>
        <v>1.09941123170231</v>
      </c>
      <c r="BA8" s="21" t="n">
        <f aca="false">IFERROR(INDEX('IMF GDP current US'!$B$1:$BD$197,MATCH('2022 deflators April 2024 WEO'!$B8,'IMF GDP current US'!$B$1:$B$197,0),MATCH('2022 deflators April 2024 WEO'!BA$3,'IMF GDP current US'!$B$1:$BD$1,0))/INDEX('IMF GDP constant 2022 US'!$B$1:$BD$197,MATCH('2022 deflators April 2024 WEO'!$B8,'IMF GDP constant 2022 US'!$B$1:$B$197,0),MATCH('2022 deflators April 2024 WEO'!BA$3,'IMF GDP constant 2022 US'!$B$1:$BD$1,0)),0)</f>
        <v>1.12152870647859</v>
      </c>
      <c r="BB8" s="21" t="n">
        <f aca="false">IFERROR(INDEX('IMF GDP current US'!$B$1:$BD$197,MATCH('2022 deflators April 2024 WEO'!$B8,'IMF GDP current US'!$B$1:$B$197,0),MATCH('2022 deflators April 2024 WEO'!BB$3,'IMF GDP current US'!$B$1:$BD$1,0))/INDEX('IMF GDP constant 2022 US'!$B$1:$BD$197,MATCH('2022 deflators April 2024 WEO'!$B8,'IMF GDP constant 2022 US'!$B$1:$B$197,0),MATCH('2022 deflators April 2024 WEO'!BB$3,'IMF GDP constant 2022 US'!$B$1:$BD$1,0)),0)</f>
        <v>1.14355386752216</v>
      </c>
      <c r="BC8" s="21" t="n">
        <f aca="false">IFERROR(INDEX('IMF GDP current US'!$B$1:$BD$197,MATCH('2022 deflators April 2024 WEO'!$B8,'IMF GDP current US'!$B$1:$B$197,0),MATCH('2022 deflators April 2024 WEO'!BC$3,'IMF GDP current US'!$B$1:$BD$1,0))/INDEX('IMF GDP constant 2022 US'!$B$1:$BD$197,MATCH('2022 deflators April 2024 WEO'!$B8,'IMF GDP constant 2022 US'!$B$1:$B$197,0),MATCH('2022 deflators April 2024 WEO'!BC$3,'IMF GDP constant 2022 US'!$B$1:$BD$1,0)),0)</f>
        <v>1.16658439721751</v>
      </c>
      <c r="BD8" s="22" t="n">
        <f aca="false">IFERROR(INDEX('IMF GDP current US'!$B$1:$BD$197,MATCH('2022 deflators April 2024 WEO'!$B8,'IMF GDP current US'!$B$1:$B$197,0),MATCH('2022 deflators April 2024 WEO'!BD$3,'IMF GDP current US'!$B$1:$BD$1,0))/INDEX('IMF GDP constant 2022 US'!$B$1:$BD$197,MATCH('2022 deflators April 2024 WEO'!$B8,'IMF GDP constant 2022 US'!$B$1:$B$197,0),MATCH('2022 deflators April 2024 WEO'!BD$3,'IMF GDP constant 2022 US'!$B$1:$BD$1,0)),0)</f>
        <v>1.18956460265343</v>
      </c>
    </row>
    <row r="9" customFormat="false" ht="15" hidden="false" customHeight="false" outlineLevel="0" collapsed="false">
      <c r="A9" s="12" t="s">
        <v>14</v>
      </c>
      <c r="B9" s="0" t="str">
        <f aca="false">VLOOKUP(A9,'Names&amp;ISO'!$A:$C,3,0)</f>
        <v>ARG</v>
      </c>
      <c r="C9" s="11" t="s">
        <v>14</v>
      </c>
      <c r="D9" s="11" t="n">
        <f aca="false">IFERROR(VLOOKUP(B9,'DAC ODA Recipients 2022-2023'!$B:$H,7,0),"")</f>
        <v>1</v>
      </c>
      <c r="E9" s="12" t="str">
        <f aca="false">IFERROR(VLOOKUP(B9,'OECD DAC Deflators 2022'!B:B,1,0),"")</f>
        <v/>
      </c>
      <c r="F9" s="12"/>
      <c r="G9" s="17" t="n">
        <f aca="false">IFERROR(INDEX('IMF GDP current US'!$B$1:$BD$197,MATCH('2022 deflators April 2024 WEO'!$B9,'IMF GDP current US'!$B$1:$B$197,0),MATCH('2022 deflators April 2024 WEO'!G$3,'IMF GDP current US'!$B$1:$BD$1,0))/INDEX('IMF GDP constant 2022 US'!$B$1:$BD$197,MATCH('2022 deflators April 2024 WEO'!$B9,'IMF GDP constant 2022 US'!$B$1:$B$197,0),MATCH('2022 deflators April 2024 WEO'!G$3,'IMF GDP constant 2022 US'!$B$1:$BD$1,0)),0)</f>
        <v>0.752542868499687</v>
      </c>
      <c r="H9" s="18" t="n">
        <f aca="false">IFERROR(INDEX('IMF GDP current US'!$B$1:$BD$197,MATCH('2022 deflators April 2024 WEO'!$B9,'IMF GDP current US'!$B$1:$B$197,0),MATCH('2022 deflators April 2024 WEO'!H$3,'IMF GDP current US'!$B$1:$BD$1,0))/INDEX('IMF GDP constant 2022 US'!$B$1:$BD$197,MATCH('2022 deflators April 2024 WEO'!$B9,'IMF GDP constant 2022 US'!$B$1:$B$197,0),MATCH('2022 deflators April 2024 WEO'!H$3,'IMF GDP constant 2022 US'!$B$1:$BD$1,0)),0)</f>
        <v>0.648442907697139</v>
      </c>
      <c r="I9" s="18" t="n">
        <f aca="false">IFERROR(INDEX('IMF GDP current US'!$B$1:$BD$197,MATCH('2022 deflators April 2024 WEO'!$B9,'IMF GDP current US'!$B$1:$B$197,0),MATCH('2022 deflators April 2024 WEO'!I$3,'IMF GDP current US'!$B$1:$BD$1,0))/INDEX('IMF GDP constant 2022 US'!$B$1:$BD$197,MATCH('2022 deflators April 2024 WEO'!$B9,'IMF GDP constant 2022 US'!$B$1:$B$197,0),MATCH('2022 deflators April 2024 WEO'!I$3,'IMF GDP constant 2022 US'!$B$1:$BD$1,0)),0)</f>
        <v>0.332466743700778</v>
      </c>
      <c r="J9" s="18" t="n">
        <f aca="false">IFERROR(INDEX('IMF GDP current US'!$B$1:$BD$197,MATCH('2022 deflators April 2024 WEO'!$B9,'IMF GDP current US'!$B$1:$B$197,0),MATCH('2022 deflators April 2024 WEO'!J$3,'IMF GDP current US'!$B$1:$BD$1,0))/INDEX('IMF GDP constant 2022 US'!$B$1:$BD$197,MATCH('2022 deflators April 2024 WEO'!$B9,'IMF GDP constant 2022 US'!$B$1:$B$197,0),MATCH('2022 deflators April 2024 WEO'!J$3,'IMF GDP constant 2022 US'!$B$1:$BD$1,0)),0)</f>
        <v>0.395372427799255</v>
      </c>
      <c r="K9" s="18" t="n">
        <f aca="false">IFERROR(INDEX('IMF GDP current US'!$B$1:$BD$197,MATCH('2022 deflators April 2024 WEO'!$B9,'IMF GDP current US'!$B$1:$B$197,0),MATCH('2022 deflators April 2024 WEO'!K$3,'IMF GDP current US'!$B$1:$BD$1,0))/INDEX('IMF GDP constant 2022 US'!$B$1:$BD$197,MATCH('2022 deflators April 2024 WEO'!$B9,'IMF GDP constant 2022 US'!$B$1:$B$197,0),MATCH('2022 deflators April 2024 WEO'!K$3,'IMF GDP constant 2022 US'!$B$1:$BD$1,0)),0)</f>
        <v>0.435217807614101</v>
      </c>
      <c r="L9" s="18" t="n">
        <f aca="false">IFERROR(INDEX('IMF GDP current US'!$B$1:$BD$197,MATCH('2022 deflators April 2024 WEO'!$B9,'IMF GDP current US'!$B$1:$B$197,0),MATCH('2022 deflators April 2024 WEO'!L$3,'IMF GDP current US'!$B$1:$BD$1,0))/INDEX('IMF GDP constant 2022 US'!$B$1:$BD$197,MATCH('2022 deflators April 2024 WEO'!$B9,'IMF GDP constant 2022 US'!$B$1:$B$197,0),MATCH('2022 deflators April 2024 WEO'!L$3,'IMF GDP constant 2022 US'!$B$1:$BD$1,0)),0)</f>
        <v>0.353273077206229</v>
      </c>
      <c r="M9" s="18" t="n">
        <f aca="false">IFERROR(INDEX('IMF GDP current US'!$B$1:$BD$197,MATCH('2022 deflators April 2024 WEO'!$B9,'IMF GDP current US'!$B$1:$B$197,0),MATCH('2022 deflators April 2024 WEO'!M$3,'IMF GDP current US'!$B$1:$BD$1,0))/INDEX('IMF GDP constant 2022 US'!$B$1:$BD$197,MATCH('2022 deflators April 2024 WEO'!$B9,'IMF GDP constant 2022 US'!$B$1:$B$197,0),MATCH('2022 deflators April 2024 WEO'!M$3,'IMF GDP constant 2022 US'!$B$1:$BD$1,0)),0)</f>
        <v>0.396477525450817</v>
      </c>
      <c r="N9" s="18" t="n">
        <f aca="false">IFERROR(INDEX('IMF GDP current US'!$B$1:$BD$197,MATCH('2022 deflators April 2024 WEO'!$B9,'IMF GDP current US'!$B$1:$B$197,0),MATCH('2022 deflators April 2024 WEO'!N$3,'IMF GDP current US'!$B$1:$BD$1,0))/INDEX('IMF GDP constant 2022 US'!$B$1:$BD$197,MATCH('2022 deflators April 2024 WEO'!$B9,'IMF GDP constant 2022 US'!$B$1:$B$197,0),MATCH('2022 deflators April 2024 WEO'!N$3,'IMF GDP constant 2022 US'!$B$1:$BD$1,0)),0)</f>
        <v>0.396469342874902</v>
      </c>
      <c r="O9" s="18" t="n">
        <f aca="false">IFERROR(INDEX('IMF GDP current US'!$B$1:$BD$197,MATCH('2022 deflators April 2024 WEO'!$B9,'IMF GDP current US'!$B$1:$B$197,0),MATCH('2022 deflators April 2024 WEO'!O$3,'IMF GDP current US'!$B$1:$BD$1,0))/INDEX('IMF GDP constant 2022 US'!$B$1:$BD$197,MATCH('2022 deflators April 2024 WEO'!$B9,'IMF GDP constant 2022 US'!$B$1:$B$197,0),MATCH('2022 deflators April 2024 WEO'!O$3,'IMF GDP constant 2022 US'!$B$1:$BD$1,0)),0)</f>
        <v>0.473659273959332</v>
      </c>
      <c r="P9" s="18" t="n">
        <f aca="false">IFERROR(INDEX('IMF GDP current US'!$B$1:$BD$197,MATCH('2022 deflators April 2024 WEO'!$B9,'IMF GDP current US'!$B$1:$B$197,0),MATCH('2022 deflators April 2024 WEO'!P$3,'IMF GDP current US'!$B$1:$BD$1,0))/INDEX('IMF GDP constant 2022 US'!$B$1:$BD$197,MATCH('2022 deflators April 2024 WEO'!$B9,'IMF GDP constant 2022 US'!$B$1:$B$197,0),MATCH('2022 deflators April 2024 WEO'!P$3,'IMF GDP constant 2022 US'!$B$1:$BD$1,0)),0)</f>
        <v>0.326788343337841</v>
      </c>
      <c r="Q9" s="18" t="n">
        <f aca="false">IFERROR(INDEX('IMF GDP current US'!$B$1:$BD$197,MATCH('2022 deflators April 2024 WEO'!$B9,'IMF GDP current US'!$B$1:$B$197,0),MATCH('2022 deflators April 2024 WEO'!Q$3,'IMF GDP current US'!$B$1:$BD$1,0))/INDEX('IMF GDP constant 2022 US'!$B$1:$BD$197,MATCH('2022 deflators April 2024 WEO'!$B9,'IMF GDP constant 2022 US'!$B$1:$B$197,0),MATCH('2022 deflators April 2024 WEO'!Q$3,'IMF GDP constant 2022 US'!$B$1:$BD$1,0)),0)</f>
        <v>0.572956476062216</v>
      </c>
      <c r="R9" s="18" t="n">
        <f aca="false">IFERROR(INDEX('IMF GDP current US'!$B$1:$BD$197,MATCH('2022 deflators April 2024 WEO'!$B9,'IMF GDP current US'!$B$1:$B$197,0),MATCH('2022 deflators April 2024 WEO'!R$3,'IMF GDP current US'!$B$1:$BD$1,0))/INDEX('IMF GDP constant 2022 US'!$B$1:$BD$197,MATCH('2022 deflators April 2024 WEO'!$B9,'IMF GDP constant 2022 US'!$B$1:$B$197,0),MATCH('2022 deflators April 2024 WEO'!R$3,'IMF GDP constant 2022 US'!$B$1:$BD$1,0)),0)</f>
        <v>0.695563851317351</v>
      </c>
      <c r="S9" s="18" t="n">
        <f aca="false">IFERROR(INDEX('IMF GDP current US'!$B$1:$BD$197,MATCH('2022 deflators April 2024 WEO'!$B9,'IMF GDP current US'!$B$1:$B$197,0),MATCH('2022 deflators April 2024 WEO'!S$3,'IMF GDP current US'!$B$1:$BD$1,0))/INDEX('IMF GDP constant 2022 US'!$B$1:$BD$197,MATCH('2022 deflators April 2024 WEO'!$B9,'IMF GDP constant 2022 US'!$B$1:$B$197,0),MATCH('2022 deflators April 2024 WEO'!S$3,'IMF GDP constant 2022 US'!$B$1:$BD$1,0)),0)</f>
        <v>0.760941127763248</v>
      </c>
      <c r="T9" s="18" t="n">
        <f aca="false">IFERROR(INDEX('IMF GDP current US'!$B$1:$BD$197,MATCH('2022 deflators April 2024 WEO'!$B9,'IMF GDP current US'!$B$1:$B$197,0),MATCH('2022 deflators April 2024 WEO'!T$3,'IMF GDP current US'!$B$1:$BD$1,0))/INDEX('IMF GDP constant 2022 US'!$B$1:$BD$197,MATCH('2022 deflators April 2024 WEO'!$B9,'IMF GDP constant 2022 US'!$B$1:$B$197,0),MATCH('2022 deflators April 2024 WEO'!T$3,'IMF GDP constant 2022 US'!$B$1:$BD$1,0)),0)</f>
        <v>0.740369715533347</v>
      </c>
      <c r="U9" s="18" t="n">
        <f aca="false">IFERROR(INDEX('IMF GDP current US'!$B$1:$BD$197,MATCH('2022 deflators April 2024 WEO'!$B9,'IMF GDP current US'!$B$1:$B$197,0),MATCH('2022 deflators April 2024 WEO'!U$3,'IMF GDP current US'!$B$1:$BD$1,0))/INDEX('IMF GDP constant 2022 US'!$B$1:$BD$197,MATCH('2022 deflators April 2024 WEO'!$B9,'IMF GDP constant 2022 US'!$B$1:$B$197,0),MATCH('2022 deflators April 2024 WEO'!U$3,'IMF GDP constant 2022 US'!$B$1:$BD$1,0)),0)</f>
        <v>0.761507822619102</v>
      </c>
      <c r="V9" s="18" t="n">
        <f aca="false">IFERROR(INDEX('IMF GDP current US'!$B$1:$BD$197,MATCH('2022 deflators April 2024 WEO'!$B9,'IMF GDP current US'!$B$1:$B$197,0),MATCH('2022 deflators April 2024 WEO'!V$3,'IMF GDP current US'!$B$1:$BD$1,0))/INDEX('IMF GDP constant 2022 US'!$B$1:$BD$197,MATCH('2022 deflators April 2024 WEO'!$B9,'IMF GDP constant 2022 US'!$B$1:$B$197,0),MATCH('2022 deflators April 2024 WEO'!V$3,'IMF GDP constant 2022 US'!$B$1:$BD$1,0)),0)</f>
        <v>0.785609836215845</v>
      </c>
      <c r="W9" s="18" t="n">
        <f aca="false">IFERROR(INDEX('IMF GDP current US'!$B$1:$BD$197,MATCH('2022 deflators April 2024 WEO'!$B9,'IMF GDP current US'!$B$1:$B$197,0),MATCH('2022 deflators April 2024 WEO'!W$3,'IMF GDP current US'!$B$1:$BD$1,0))/INDEX('IMF GDP constant 2022 US'!$B$1:$BD$197,MATCH('2022 deflators April 2024 WEO'!$B9,'IMF GDP constant 2022 US'!$B$1:$B$197,0),MATCH('2022 deflators April 2024 WEO'!W$3,'IMF GDP constant 2022 US'!$B$1:$BD$1,0)),0)</f>
        <v>0.78519636654691</v>
      </c>
      <c r="X9" s="18" t="n">
        <f aca="false">IFERROR(INDEX('IMF GDP current US'!$B$1:$BD$197,MATCH('2022 deflators April 2024 WEO'!$B9,'IMF GDP current US'!$B$1:$B$197,0),MATCH('2022 deflators April 2024 WEO'!X$3,'IMF GDP current US'!$B$1:$BD$1,0))/INDEX('IMF GDP constant 2022 US'!$B$1:$BD$197,MATCH('2022 deflators April 2024 WEO'!$B9,'IMF GDP constant 2022 US'!$B$1:$B$197,0),MATCH('2022 deflators April 2024 WEO'!X$3,'IMF GDP constant 2022 US'!$B$1:$BD$1,0)),0)</f>
        <v>0.781553227530422</v>
      </c>
      <c r="Y9" s="18" t="n">
        <f aca="false">IFERROR(INDEX('IMF GDP current US'!$B$1:$BD$197,MATCH('2022 deflators April 2024 WEO'!$B9,'IMF GDP current US'!$B$1:$B$197,0),MATCH('2022 deflators April 2024 WEO'!Y$3,'IMF GDP current US'!$B$1:$BD$1,0))/INDEX('IMF GDP constant 2022 US'!$B$1:$BD$197,MATCH('2022 deflators April 2024 WEO'!$B9,'IMF GDP constant 2022 US'!$B$1:$B$197,0),MATCH('2022 deflators April 2024 WEO'!Y$3,'IMF GDP constant 2022 US'!$B$1:$BD$1,0)),0)</f>
        <v>0.768226446350494</v>
      </c>
      <c r="Z9" s="18" t="n">
        <f aca="false">IFERROR(INDEX('IMF GDP current US'!$B$1:$BD$197,MATCH('2022 deflators April 2024 WEO'!$B9,'IMF GDP current US'!$B$1:$B$197,0),MATCH('2022 deflators April 2024 WEO'!Z$3,'IMF GDP current US'!$B$1:$BD$1,0))/INDEX('IMF GDP constant 2022 US'!$B$1:$BD$197,MATCH('2022 deflators April 2024 WEO'!$B9,'IMF GDP constant 2022 US'!$B$1:$B$197,0),MATCH('2022 deflators April 2024 WEO'!Z$3,'IMF GDP constant 2022 US'!$B$1:$BD$1,0)),0)</f>
        <v>0.754115031883535</v>
      </c>
      <c r="AA9" s="18" t="n">
        <f aca="false">IFERROR(INDEX('IMF GDP current US'!$B$1:$BD$197,MATCH('2022 deflators April 2024 WEO'!$B9,'IMF GDP current US'!$B$1:$B$197,0),MATCH('2022 deflators April 2024 WEO'!AA$3,'IMF GDP current US'!$B$1:$BD$1,0))/INDEX('IMF GDP constant 2022 US'!$B$1:$BD$197,MATCH('2022 deflators April 2024 WEO'!$B9,'IMF GDP constant 2022 US'!$B$1:$B$197,0),MATCH('2022 deflators April 2024 WEO'!AA$3,'IMF GDP constant 2022 US'!$B$1:$BD$1,0)),0)</f>
        <v>0.761937078715325</v>
      </c>
      <c r="AB9" s="18" t="n">
        <f aca="false">IFERROR(INDEX('IMF GDP current US'!$B$1:$BD$197,MATCH('2022 deflators April 2024 WEO'!$B9,'IMF GDP current US'!$B$1:$B$197,0),MATCH('2022 deflators April 2024 WEO'!AB$3,'IMF GDP current US'!$B$1:$BD$1,0))/INDEX('IMF GDP constant 2022 US'!$B$1:$BD$197,MATCH('2022 deflators April 2024 WEO'!$B9,'IMF GDP constant 2022 US'!$B$1:$B$197,0),MATCH('2022 deflators April 2024 WEO'!AB$3,'IMF GDP constant 2022 US'!$B$1:$BD$1,0)),0)</f>
        <v>0.753588966010802</v>
      </c>
      <c r="AC9" s="18" t="n">
        <f aca="false">IFERROR(INDEX('IMF GDP current US'!$B$1:$BD$197,MATCH('2022 deflators April 2024 WEO'!$B9,'IMF GDP current US'!$B$1:$B$197,0),MATCH('2022 deflators April 2024 WEO'!AC$3,'IMF GDP current US'!$B$1:$BD$1,0))/INDEX('IMF GDP constant 2022 US'!$B$1:$BD$197,MATCH('2022 deflators April 2024 WEO'!$B9,'IMF GDP constant 2022 US'!$B$1:$B$197,0),MATCH('2022 deflators April 2024 WEO'!AC$3,'IMF GDP constant 2022 US'!$B$1:$BD$1,0)),0)</f>
        <v>0.316583044016979</v>
      </c>
      <c r="AD9" s="18" t="n">
        <f aca="false">IFERROR(INDEX('IMF GDP current US'!$B$1:$BD$197,MATCH('2022 deflators April 2024 WEO'!$B9,'IMF GDP current US'!$B$1:$B$197,0),MATCH('2022 deflators April 2024 WEO'!AD$3,'IMF GDP current US'!$B$1:$BD$1,0))/INDEX('IMF GDP constant 2022 US'!$B$1:$BD$197,MATCH('2022 deflators April 2024 WEO'!$B9,'IMF GDP constant 2022 US'!$B$1:$B$197,0),MATCH('2022 deflators April 2024 WEO'!AD$3,'IMF GDP constant 2022 US'!$B$1:$BD$1,0)),0)</f>
        <v>0.368005791522158</v>
      </c>
      <c r="AE9" s="18" t="n">
        <f aca="false">IFERROR(INDEX('IMF GDP current US'!$B$1:$BD$197,MATCH('2022 deflators April 2024 WEO'!$B9,'IMF GDP current US'!$B$1:$B$197,0),MATCH('2022 deflators April 2024 WEO'!AE$3,'IMF GDP current US'!$B$1:$BD$1,0))/INDEX('IMF GDP constant 2022 US'!$B$1:$BD$197,MATCH('2022 deflators April 2024 WEO'!$B9,'IMF GDP constant 2022 US'!$B$1:$B$197,0),MATCH('2022 deflators April 2024 WEO'!AE$3,'IMF GDP constant 2022 US'!$B$1:$BD$1,0)),0)</f>
        <v>0.391226270465532</v>
      </c>
      <c r="AF9" s="18" t="n">
        <f aca="false">IFERROR(INDEX('IMF GDP current US'!$B$1:$BD$197,MATCH('2022 deflators April 2024 WEO'!$B9,'IMF GDP current US'!$B$1:$B$197,0),MATCH('2022 deflators April 2024 WEO'!AF$3,'IMF GDP current US'!$B$1:$BD$1,0))/INDEX('IMF GDP constant 2022 US'!$B$1:$BD$197,MATCH('2022 deflators April 2024 WEO'!$B9,'IMF GDP constant 2022 US'!$B$1:$B$197,0),MATCH('2022 deflators April 2024 WEO'!AF$3,'IMF GDP constant 2022 US'!$B$1:$BD$1,0)),0)</f>
        <v>0.434300601036879</v>
      </c>
      <c r="AG9" s="18" t="n">
        <f aca="false">IFERROR(INDEX('IMF GDP current US'!$B$1:$BD$197,MATCH('2022 deflators April 2024 WEO'!$B9,'IMF GDP current US'!$B$1:$B$197,0),MATCH('2022 deflators April 2024 WEO'!AG$3,'IMF GDP current US'!$B$1:$BD$1,0))/INDEX('IMF GDP constant 2022 US'!$B$1:$BD$197,MATCH('2022 deflators April 2024 WEO'!$B9,'IMF GDP constant 2022 US'!$B$1:$B$197,0),MATCH('2022 deflators April 2024 WEO'!AG$3,'IMF GDP constant 2022 US'!$B$1:$BD$1,0)),0)</f>
        <v>0.469768431671715</v>
      </c>
      <c r="AH9" s="18" t="n">
        <f aca="false">IFERROR(INDEX('IMF GDP current US'!$B$1:$BD$197,MATCH('2022 deflators April 2024 WEO'!$B9,'IMF GDP current US'!$B$1:$B$197,0),MATCH('2022 deflators April 2024 WEO'!AH$3,'IMF GDP current US'!$B$1:$BD$1,0))/INDEX('IMF GDP constant 2022 US'!$B$1:$BD$197,MATCH('2022 deflators April 2024 WEO'!$B9,'IMF GDP constant 2022 US'!$B$1:$B$197,0),MATCH('2022 deflators April 2024 WEO'!AH$3,'IMF GDP constant 2022 US'!$B$1:$BD$1,0)),0)</f>
        <v>0.532775479832554</v>
      </c>
      <c r="AI9" s="18" t="n">
        <f aca="false">IFERROR(INDEX('IMF GDP current US'!$B$1:$BD$197,MATCH('2022 deflators April 2024 WEO'!$B9,'IMF GDP current US'!$B$1:$B$197,0),MATCH('2022 deflators April 2024 WEO'!AI$3,'IMF GDP current US'!$B$1:$BD$1,0))/INDEX('IMF GDP constant 2022 US'!$B$1:$BD$197,MATCH('2022 deflators April 2024 WEO'!$B9,'IMF GDP constant 2022 US'!$B$1:$B$197,0),MATCH('2022 deflators April 2024 WEO'!AI$3,'IMF GDP constant 2022 US'!$B$1:$BD$1,0)),0)</f>
        <v>0.646483971825619</v>
      </c>
      <c r="AJ9" s="18" t="n">
        <f aca="false">IFERROR(INDEX('IMF GDP current US'!$B$1:$BD$197,MATCH('2022 deflators April 2024 WEO'!$B9,'IMF GDP current US'!$B$1:$B$197,0),MATCH('2022 deflators April 2024 WEO'!AJ$3,'IMF GDP current US'!$B$1:$BD$1,0))/INDEX('IMF GDP constant 2022 US'!$B$1:$BD$197,MATCH('2022 deflators April 2024 WEO'!$B9,'IMF GDP constant 2022 US'!$B$1:$B$197,0),MATCH('2022 deflators April 2024 WEO'!AJ$3,'IMF GDP constant 2022 US'!$B$1:$BD$1,0)),0)</f>
        <v>0.632508589976115</v>
      </c>
      <c r="AK9" s="18" t="n">
        <f aca="false">IFERROR(INDEX('IMF GDP current US'!$B$1:$BD$197,MATCH('2022 deflators April 2024 WEO'!$B9,'IMF GDP current US'!$B$1:$B$197,0),MATCH('2022 deflators April 2024 WEO'!AK$3,'IMF GDP current US'!$B$1:$BD$1,0))/INDEX('IMF GDP constant 2022 US'!$B$1:$BD$197,MATCH('2022 deflators April 2024 WEO'!$B9,'IMF GDP constant 2022 US'!$B$1:$B$197,0),MATCH('2022 deflators April 2024 WEO'!AK$3,'IMF GDP constant 2022 US'!$B$1:$BD$1,0)),0)</f>
        <v>0.728993497925614</v>
      </c>
      <c r="AL9" s="18" t="n">
        <f aca="false">IFERROR(INDEX('IMF GDP current US'!$B$1:$BD$197,MATCH('2022 deflators April 2024 WEO'!$B9,'IMF GDP current US'!$B$1:$B$197,0),MATCH('2022 deflators April 2024 WEO'!AL$3,'IMF GDP current US'!$B$1:$BD$1,0))/INDEX('IMF GDP constant 2022 US'!$B$1:$BD$197,MATCH('2022 deflators April 2024 WEO'!$B9,'IMF GDP constant 2022 US'!$B$1:$B$197,0),MATCH('2022 deflators April 2024 WEO'!AL$3,'IMF GDP constant 2022 US'!$B$1:$BD$1,0)),0)</f>
        <v>0.854339507826611</v>
      </c>
      <c r="AM9" s="18" t="n">
        <f aca="false">IFERROR(INDEX('IMF GDP current US'!$B$1:$BD$197,MATCH('2022 deflators April 2024 WEO'!$B9,'IMF GDP current US'!$B$1:$B$197,0),MATCH('2022 deflators April 2024 WEO'!AM$3,'IMF GDP current US'!$B$1:$BD$1,0))/INDEX('IMF GDP constant 2022 US'!$B$1:$BD$197,MATCH('2022 deflators April 2024 WEO'!$B9,'IMF GDP constant 2022 US'!$B$1:$B$197,0),MATCH('2022 deflators April 2024 WEO'!AM$3,'IMF GDP constant 2022 US'!$B$1:$BD$1,0)),0)</f>
        <v>0.948300962879983</v>
      </c>
      <c r="AN9" s="18" t="n">
        <f aca="false">IFERROR(INDEX('IMF GDP current US'!$B$1:$BD$197,MATCH('2022 deflators April 2024 WEO'!$B9,'IMF GDP current US'!$B$1:$B$197,0),MATCH('2022 deflators April 2024 WEO'!AN$3,'IMF GDP current US'!$B$1:$BD$1,0))/INDEX('IMF GDP constant 2022 US'!$B$1:$BD$197,MATCH('2022 deflators April 2024 WEO'!$B9,'IMF GDP constant 2022 US'!$B$1:$B$197,0),MATCH('2022 deflators April 2024 WEO'!AN$3,'IMF GDP constant 2022 US'!$B$1:$BD$1,0)),0)</f>
        <v>0.97683917139762</v>
      </c>
      <c r="AO9" s="18" t="n">
        <f aca="false">IFERROR(INDEX('IMF GDP current US'!$B$1:$BD$197,MATCH('2022 deflators April 2024 WEO'!$B9,'IMF GDP current US'!$B$1:$B$197,0),MATCH('2022 deflators April 2024 WEO'!AO$3,'IMF GDP current US'!$B$1:$BD$1,0))/INDEX('IMF GDP constant 2022 US'!$B$1:$BD$197,MATCH('2022 deflators April 2024 WEO'!$B9,'IMF GDP constant 2022 US'!$B$1:$B$197,0),MATCH('2022 deflators April 2024 WEO'!AO$3,'IMF GDP constant 2022 US'!$B$1:$BD$1,0)),0)</f>
        <v>0.923596478199627</v>
      </c>
      <c r="AP9" s="18" t="n">
        <f aca="false">IFERROR(INDEX('IMF GDP current US'!$B$1:$BD$197,MATCH('2022 deflators April 2024 WEO'!$B9,'IMF GDP current US'!$B$1:$B$197,0),MATCH('2022 deflators April 2024 WEO'!AP$3,'IMF GDP current US'!$B$1:$BD$1,0))/INDEX('IMF GDP constant 2022 US'!$B$1:$BD$197,MATCH('2022 deflators April 2024 WEO'!$B9,'IMF GDP constant 2022 US'!$B$1:$B$197,0),MATCH('2022 deflators April 2024 WEO'!AP$3,'IMF GDP constant 2022 US'!$B$1:$BD$1,0)),0)</f>
        <v>1.02482043713729</v>
      </c>
      <c r="AQ9" s="18" t="n">
        <f aca="false">IFERROR(INDEX('IMF GDP current US'!$B$1:$BD$197,MATCH('2022 deflators April 2024 WEO'!$B9,'IMF GDP current US'!$B$1:$B$197,0),MATCH('2022 deflators April 2024 WEO'!AQ$3,'IMF GDP current US'!$B$1:$BD$1,0))/INDEX('IMF GDP constant 2022 US'!$B$1:$BD$197,MATCH('2022 deflators April 2024 WEO'!$B9,'IMF GDP constant 2022 US'!$B$1:$B$197,0),MATCH('2022 deflators April 2024 WEO'!AQ$3,'IMF GDP constant 2022 US'!$B$1:$BD$1,0)),0)</f>
        <v>0.906998402330752</v>
      </c>
      <c r="AR9" s="18" t="n">
        <f aca="false">IFERROR(INDEX('IMF GDP current US'!$B$1:$BD$197,MATCH('2022 deflators April 2024 WEO'!$B9,'IMF GDP current US'!$B$1:$B$197,0),MATCH('2022 deflators April 2024 WEO'!AR$3,'IMF GDP current US'!$B$1:$BD$1,0))/INDEX('IMF GDP constant 2022 US'!$B$1:$BD$197,MATCH('2022 deflators April 2024 WEO'!$B9,'IMF GDP constant 2022 US'!$B$1:$B$197,0),MATCH('2022 deflators April 2024 WEO'!AR$3,'IMF GDP constant 2022 US'!$B$1:$BD$1,0)),0)</f>
        <v>1.02011831170089</v>
      </c>
      <c r="AS9" s="18" t="n">
        <f aca="false">IFERROR(INDEX('IMF GDP current US'!$B$1:$BD$197,MATCH('2022 deflators April 2024 WEO'!$B9,'IMF GDP current US'!$B$1:$B$197,0),MATCH('2022 deflators April 2024 WEO'!AS$3,'IMF GDP current US'!$B$1:$BD$1,0))/INDEX('IMF GDP constant 2022 US'!$B$1:$BD$197,MATCH('2022 deflators April 2024 WEO'!$B9,'IMF GDP constant 2022 US'!$B$1:$B$197,0),MATCH('2022 deflators April 2024 WEO'!AS$3,'IMF GDP constant 2022 US'!$B$1:$BD$1,0)),0)</f>
        <v>0.853225113801408</v>
      </c>
      <c r="AT9" s="18" t="n">
        <f aca="false">IFERROR(INDEX('IMF GDP current US'!$B$1:$BD$197,MATCH('2022 deflators April 2024 WEO'!$B9,'IMF GDP current US'!$B$1:$B$197,0),MATCH('2022 deflators April 2024 WEO'!AT$3,'IMF GDP current US'!$B$1:$BD$1,0))/INDEX('IMF GDP constant 2022 US'!$B$1:$BD$197,MATCH('2022 deflators April 2024 WEO'!$B9,'IMF GDP constant 2022 US'!$B$1:$B$197,0),MATCH('2022 deflators April 2024 WEO'!AT$3,'IMF GDP constant 2022 US'!$B$1:$BD$1,0)),0)</f>
        <v>0.74170269439738</v>
      </c>
      <c r="AU9" s="18" t="n">
        <f aca="false">IFERROR(INDEX('IMF GDP current US'!$B$1:$BD$197,MATCH('2022 deflators April 2024 WEO'!$B9,'IMF GDP current US'!$B$1:$B$197,0),MATCH('2022 deflators April 2024 WEO'!AU$3,'IMF GDP current US'!$B$1:$BD$1,0))/INDEX('IMF GDP constant 2022 US'!$B$1:$BD$197,MATCH('2022 deflators April 2024 WEO'!$B9,'IMF GDP constant 2022 US'!$B$1:$B$197,0),MATCH('2022 deflators April 2024 WEO'!AU$3,'IMF GDP constant 2022 US'!$B$1:$BD$1,0)),0)</f>
        <v>0.709799046096474</v>
      </c>
      <c r="AV9" s="18" t="n">
        <f aca="false">IFERROR(INDEX('IMF GDP current US'!$B$1:$BD$197,MATCH('2022 deflators April 2024 WEO'!$B9,'IMF GDP current US'!$B$1:$B$197,0),MATCH('2022 deflators April 2024 WEO'!AV$3,'IMF GDP current US'!$B$1:$BD$1,0))/INDEX('IMF GDP constant 2022 US'!$B$1:$BD$197,MATCH('2022 deflators April 2024 WEO'!$B9,'IMF GDP constant 2022 US'!$B$1:$B$197,0),MATCH('2022 deflators April 2024 WEO'!AV$3,'IMF GDP constant 2022 US'!$B$1:$BD$1,0)),0)</f>
        <v>0.811102308558309</v>
      </c>
      <c r="AW9" s="19" t="n">
        <f aca="false">IFERROR(INDEX('IMF GDP current US'!$B$1:$BD$197,MATCH('2022 deflators April 2024 WEO'!$B9,'IMF GDP current US'!$B$1:$B$197,0),MATCH('2022 deflators April 2024 WEO'!AW$3,'IMF GDP current US'!$B$1:$BD$1,0))/INDEX('IMF GDP constant 2022 US'!$B$1:$BD$197,MATCH('2022 deflators April 2024 WEO'!$B9,'IMF GDP constant 2022 US'!$B$1:$B$197,0),MATCH('2022 deflators April 2024 WEO'!AW$3,'IMF GDP constant 2022 US'!$B$1:$BD$1,0)),0)</f>
        <v>1</v>
      </c>
      <c r="AX9" s="18" t="n">
        <f aca="false">IFERROR(INDEX('IMF GDP current US'!$B$1:$BD$197,MATCH('2022 deflators April 2024 WEO'!$B9,'IMF GDP current US'!$B$1:$B$197,0),MATCH('2022 deflators April 2024 WEO'!AX$3,'IMF GDP current US'!$B$1:$BD$1,0))/INDEX('IMF GDP constant 2022 US'!$B$1:$BD$197,MATCH('2022 deflators April 2024 WEO'!$B9,'IMF GDP constant 2022 US'!$B$1:$B$197,0),MATCH('2022 deflators April 2024 WEO'!AX$3,'IMF GDP constant 2022 US'!$B$1:$BD$1,0)),0)</f>
        <v>1.05497246398489</v>
      </c>
      <c r="AY9" s="21" t="n">
        <f aca="false">IFERROR(INDEX('IMF GDP current US'!$B$1:$BD$197,MATCH('2022 deflators April 2024 WEO'!$B9,'IMF GDP current US'!$B$1:$B$197,0),MATCH('2022 deflators April 2024 WEO'!AY$3,'IMF GDP current US'!$B$1:$BD$1,0))/INDEX('IMF GDP constant 2022 US'!$B$1:$BD$197,MATCH('2022 deflators April 2024 WEO'!$B9,'IMF GDP constant 2022 US'!$B$1:$B$197,0),MATCH('2022 deflators April 2024 WEO'!AY$3,'IMF GDP constant 2022 US'!$B$1:$BD$1,0)),0)</f>
        <v>1.00107865249241</v>
      </c>
      <c r="AZ9" s="21" t="n">
        <f aca="false">IFERROR(INDEX('IMF GDP current US'!$B$1:$BD$197,MATCH('2022 deflators April 2024 WEO'!$B9,'IMF GDP current US'!$B$1:$B$197,0),MATCH('2022 deflators April 2024 WEO'!AZ$3,'IMF GDP current US'!$B$1:$BD$1,0))/INDEX('IMF GDP constant 2022 US'!$B$1:$BD$197,MATCH('2022 deflators April 2024 WEO'!$B9,'IMF GDP constant 2022 US'!$B$1:$B$197,0),MATCH('2022 deflators April 2024 WEO'!AZ$3,'IMF GDP constant 2022 US'!$B$1:$BD$1,0)),0)</f>
        <v>0.881903459078122</v>
      </c>
      <c r="BA9" s="21" t="n">
        <f aca="false">IFERROR(INDEX('IMF GDP current US'!$B$1:$BD$197,MATCH('2022 deflators April 2024 WEO'!$B9,'IMF GDP current US'!$B$1:$B$197,0),MATCH('2022 deflators April 2024 WEO'!BA$3,'IMF GDP current US'!$B$1:$BD$1,0))/INDEX('IMF GDP constant 2022 US'!$B$1:$BD$197,MATCH('2022 deflators April 2024 WEO'!$B9,'IMF GDP constant 2022 US'!$B$1:$B$197,0),MATCH('2022 deflators April 2024 WEO'!BA$3,'IMF GDP constant 2022 US'!$B$1:$BD$1,0)),0)</f>
        <v>0.894598490737573</v>
      </c>
      <c r="BB9" s="21" t="n">
        <f aca="false">IFERROR(INDEX('IMF GDP current US'!$B$1:$BD$197,MATCH('2022 deflators April 2024 WEO'!$B9,'IMF GDP current US'!$B$1:$B$197,0),MATCH('2022 deflators April 2024 WEO'!BB$3,'IMF GDP current US'!$B$1:$BD$1,0))/INDEX('IMF GDP constant 2022 US'!$B$1:$BD$197,MATCH('2022 deflators April 2024 WEO'!$B9,'IMF GDP constant 2022 US'!$B$1:$B$197,0),MATCH('2022 deflators April 2024 WEO'!BB$3,'IMF GDP constant 2022 US'!$B$1:$BD$1,0)),0)</f>
        <v>0.914719625316841</v>
      </c>
      <c r="BC9" s="21" t="n">
        <f aca="false">IFERROR(INDEX('IMF GDP current US'!$B$1:$BD$197,MATCH('2022 deflators April 2024 WEO'!$B9,'IMF GDP current US'!$B$1:$B$197,0),MATCH('2022 deflators April 2024 WEO'!BC$3,'IMF GDP current US'!$B$1:$BD$1,0))/INDEX('IMF GDP constant 2022 US'!$B$1:$BD$197,MATCH('2022 deflators April 2024 WEO'!$B9,'IMF GDP constant 2022 US'!$B$1:$B$197,0),MATCH('2022 deflators April 2024 WEO'!BC$3,'IMF GDP constant 2022 US'!$B$1:$BD$1,0)),0)</f>
        <v>0.935084825444779</v>
      </c>
      <c r="BD9" s="22" t="n">
        <f aca="false">IFERROR(INDEX('IMF GDP current US'!$B$1:$BD$197,MATCH('2022 deflators April 2024 WEO'!$B9,'IMF GDP current US'!$B$1:$B$197,0),MATCH('2022 deflators April 2024 WEO'!BD$3,'IMF GDP current US'!$B$1:$BD$1,0))/INDEX('IMF GDP constant 2022 US'!$B$1:$BD$197,MATCH('2022 deflators April 2024 WEO'!$B9,'IMF GDP constant 2022 US'!$B$1:$B$197,0),MATCH('2022 deflators April 2024 WEO'!BD$3,'IMF GDP constant 2022 US'!$B$1:$BD$1,0)),0)</f>
        <v>0.956319916570462</v>
      </c>
    </row>
    <row r="10" customFormat="false" ht="15" hidden="false" customHeight="false" outlineLevel="0" collapsed="false">
      <c r="A10" s="12" t="s">
        <v>15</v>
      </c>
      <c r="B10" s="0" t="str">
        <f aca="false">VLOOKUP(A10,'Names&amp;ISO'!$A:$C,3,0)</f>
        <v>ARM</v>
      </c>
      <c r="C10" s="11" t="s">
        <v>15</v>
      </c>
      <c r="D10" s="11" t="n">
        <f aca="false">IFERROR(VLOOKUP(B10,'DAC ODA Recipients 2022-2023'!$B:$H,7,0),"")</f>
        <v>1</v>
      </c>
      <c r="E10" s="12" t="str">
        <f aca="false">IFERROR(VLOOKUP(B10,'OECD DAC Deflators 2022'!B:B,1,0),"")</f>
        <v/>
      </c>
      <c r="F10" s="12"/>
      <c r="G10" s="17" t="n">
        <f aca="false">IFERROR(INDEX('IMF GDP current US'!$B$1:$BD$197,MATCH('2022 deflators April 2024 WEO'!$B10,'IMF GDP current US'!$B$1:$B$197,0),MATCH('2022 deflators April 2024 WEO'!G$3,'IMF GDP current US'!$B$1:$BD$1,0))/INDEX('IMF GDP constant 2022 US'!$B$1:$BD$197,MATCH('2022 deflators April 2024 WEO'!$B10,'IMF GDP constant 2022 US'!$B$1:$B$197,0),MATCH('2022 deflators April 2024 WEO'!G$3,'IMF GDP constant 2022 US'!$B$1:$BD$1,0)),0)</f>
        <v>0</v>
      </c>
      <c r="H10" s="18" t="n">
        <f aca="false">IFERROR(INDEX('IMF GDP current US'!$B$1:$BD$197,MATCH('2022 deflators April 2024 WEO'!$B10,'IMF GDP current US'!$B$1:$B$197,0),MATCH('2022 deflators April 2024 WEO'!H$3,'IMF GDP current US'!$B$1:$BD$1,0))/INDEX('IMF GDP constant 2022 US'!$B$1:$BD$197,MATCH('2022 deflators April 2024 WEO'!$B10,'IMF GDP constant 2022 US'!$B$1:$B$197,0),MATCH('2022 deflators April 2024 WEO'!H$3,'IMF GDP constant 2022 US'!$B$1:$BD$1,0)),0)</f>
        <v>0</v>
      </c>
      <c r="I10" s="18" t="n">
        <f aca="false">IFERROR(INDEX('IMF GDP current US'!$B$1:$BD$197,MATCH('2022 deflators April 2024 WEO'!$B10,'IMF GDP current US'!$B$1:$B$197,0),MATCH('2022 deflators April 2024 WEO'!I$3,'IMF GDP current US'!$B$1:$BD$1,0))/INDEX('IMF GDP constant 2022 US'!$B$1:$BD$197,MATCH('2022 deflators April 2024 WEO'!$B10,'IMF GDP constant 2022 US'!$B$1:$B$197,0),MATCH('2022 deflators April 2024 WEO'!I$3,'IMF GDP constant 2022 US'!$B$1:$BD$1,0)),0)</f>
        <v>0</v>
      </c>
      <c r="J10" s="18" t="n">
        <f aca="false">IFERROR(INDEX('IMF GDP current US'!$B$1:$BD$197,MATCH('2022 deflators April 2024 WEO'!$B10,'IMF GDP current US'!$B$1:$B$197,0),MATCH('2022 deflators April 2024 WEO'!J$3,'IMF GDP current US'!$B$1:$BD$1,0))/INDEX('IMF GDP constant 2022 US'!$B$1:$BD$197,MATCH('2022 deflators April 2024 WEO'!$B10,'IMF GDP constant 2022 US'!$B$1:$B$197,0),MATCH('2022 deflators April 2024 WEO'!J$3,'IMF GDP constant 2022 US'!$B$1:$BD$1,0)),0)</f>
        <v>0</v>
      </c>
      <c r="K10" s="18" t="n">
        <f aca="false">IFERROR(INDEX('IMF GDP current US'!$B$1:$BD$197,MATCH('2022 deflators April 2024 WEO'!$B10,'IMF GDP current US'!$B$1:$B$197,0),MATCH('2022 deflators April 2024 WEO'!K$3,'IMF GDP current US'!$B$1:$BD$1,0))/INDEX('IMF GDP constant 2022 US'!$B$1:$BD$197,MATCH('2022 deflators April 2024 WEO'!$B10,'IMF GDP constant 2022 US'!$B$1:$B$197,0),MATCH('2022 deflators April 2024 WEO'!K$3,'IMF GDP constant 2022 US'!$B$1:$BD$1,0)),0)</f>
        <v>0</v>
      </c>
      <c r="L10" s="18" t="n">
        <f aca="false">IFERROR(INDEX('IMF GDP current US'!$B$1:$BD$197,MATCH('2022 deflators April 2024 WEO'!$B10,'IMF GDP current US'!$B$1:$B$197,0),MATCH('2022 deflators April 2024 WEO'!L$3,'IMF GDP current US'!$B$1:$BD$1,0))/INDEX('IMF GDP constant 2022 US'!$B$1:$BD$197,MATCH('2022 deflators April 2024 WEO'!$B10,'IMF GDP constant 2022 US'!$B$1:$B$197,0),MATCH('2022 deflators April 2024 WEO'!L$3,'IMF GDP constant 2022 US'!$B$1:$BD$1,0)),0)</f>
        <v>0</v>
      </c>
      <c r="M10" s="18" t="n">
        <f aca="false">IFERROR(INDEX('IMF GDP current US'!$B$1:$BD$197,MATCH('2022 deflators April 2024 WEO'!$B10,'IMF GDP current US'!$B$1:$B$197,0),MATCH('2022 deflators April 2024 WEO'!M$3,'IMF GDP current US'!$B$1:$BD$1,0))/INDEX('IMF GDP constant 2022 US'!$B$1:$BD$197,MATCH('2022 deflators April 2024 WEO'!$B10,'IMF GDP constant 2022 US'!$B$1:$B$197,0),MATCH('2022 deflators April 2024 WEO'!M$3,'IMF GDP constant 2022 US'!$B$1:$BD$1,0)),0)</f>
        <v>0</v>
      </c>
      <c r="N10" s="18" t="n">
        <f aca="false">IFERROR(INDEX('IMF GDP current US'!$B$1:$BD$197,MATCH('2022 deflators April 2024 WEO'!$B10,'IMF GDP current US'!$B$1:$B$197,0),MATCH('2022 deflators April 2024 WEO'!N$3,'IMF GDP current US'!$B$1:$BD$1,0))/INDEX('IMF GDP constant 2022 US'!$B$1:$BD$197,MATCH('2022 deflators April 2024 WEO'!$B10,'IMF GDP constant 2022 US'!$B$1:$B$197,0),MATCH('2022 deflators April 2024 WEO'!N$3,'IMF GDP constant 2022 US'!$B$1:$BD$1,0)),0)</f>
        <v>0</v>
      </c>
      <c r="O10" s="18" t="n">
        <f aca="false">IFERROR(INDEX('IMF GDP current US'!$B$1:$BD$197,MATCH('2022 deflators April 2024 WEO'!$B10,'IMF GDP current US'!$B$1:$B$197,0),MATCH('2022 deflators April 2024 WEO'!O$3,'IMF GDP current US'!$B$1:$BD$1,0))/INDEX('IMF GDP constant 2022 US'!$B$1:$BD$197,MATCH('2022 deflators April 2024 WEO'!$B10,'IMF GDP constant 2022 US'!$B$1:$B$197,0),MATCH('2022 deflators April 2024 WEO'!O$3,'IMF GDP constant 2022 US'!$B$1:$BD$1,0)),0)</f>
        <v>0</v>
      </c>
      <c r="P10" s="18" t="n">
        <f aca="false">IFERROR(INDEX('IMF GDP current US'!$B$1:$BD$197,MATCH('2022 deflators April 2024 WEO'!$B10,'IMF GDP current US'!$B$1:$B$197,0),MATCH('2022 deflators April 2024 WEO'!P$3,'IMF GDP current US'!$B$1:$BD$1,0))/INDEX('IMF GDP constant 2022 US'!$B$1:$BD$197,MATCH('2022 deflators April 2024 WEO'!$B10,'IMF GDP constant 2022 US'!$B$1:$B$197,0),MATCH('2022 deflators April 2024 WEO'!P$3,'IMF GDP constant 2022 US'!$B$1:$BD$1,0)),0)</f>
        <v>0</v>
      </c>
      <c r="Q10" s="18" t="n">
        <f aca="false">IFERROR(INDEX('IMF GDP current US'!$B$1:$BD$197,MATCH('2022 deflators April 2024 WEO'!$B10,'IMF GDP current US'!$B$1:$B$197,0),MATCH('2022 deflators April 2024 WEO'!Q$3,'IMF GDP current US'!$B$1:$BD$1,0))/INDEX('IMF GDP constant 2022 US'!$B$1:$BD$197,MATCH('2022 deflators April 2024 WEO'!$B10,'IMF GDP constant 2022 US'!$B$1:$B$197,0),MATCH('2022 deflators April 2024 WEO'!Q$3,'IMF GDP constant 2022 US'!$B$1:$BD$1,0)),0)</f>
        <v>0</v>
      </c>
      <c r="R10" s="18" t="n">
        <f aca="false">IFERROR(INDEX('IMF GDP current US'!$B$1:$BD$197,MATCH('2022 deflators April 2024 WEO'!$B10,'IMF GDP current US'!$B$1:$B$197,0),MATCH('2022 deflators April 2024 WEO'!R$3,'IMF GDP current US'!$B$1:$BD$1,0))/INDEX('IMF GDP constant 2022 US'!$B$1:$BD$197,MATCH('2022 deflators April 2024 WEO'!$B10,'IMF GDP constant 2022 US'!$B$1:$B$197,0),MATCH('2022 deflators April 2024 WEO'!R$3,'IMF GDP constant 2022 US'!$B$1:$BD$1,0)),0)</f>
        <v>0</v>
      </c>
      <c r="S10" s="18" t="n">
        <f aca="false">IFERROR(INDEX('IMF GDP current US'!$B$1:$BD$197,MATCH('2022 deflators April 2024 WEO'!$B10,'IMF GDP current US'!$B$1:$B$197,0),MATCH('2022 deflators April 2024 WEO'!S$3,'IMF GDP current US'!$B$1:$BD$1,0))/INDEX('IMF GDP constant 2022 US'!$B$1:$BD$197,MATCH('2022 deflators April 2024 WEO'!$B10,'IMF GDP constant 2022 US'!$B$1:$B$197,0),MATCH('2022 deflators April 2024 WEO'!S$3,'IMF GDP constant 2022 US'!$B$1:$BD$1,0)),0)</f>
        <v>0.0249626047750997</v>
      </c>
      <c r="T10" s="18" t="n">
        <f aca="false">IFERROR(INDEX('IMF GDP current US'!$B$1:$BD$197,MATCH('2022 deflators April 2024 WEO'!$B10,'IMF GDP current US'!$B$1:$B$197,0),MATCH('2022 deflators April 2024 WEO'!T$3,'IMF GDP current US'!$B$1:$BD$1,0))/INDEX('IMF GDP constant 2022 US'!$B$1:$BD$197,MATCH('2022 deflators April 2024 WEO'!$B10,'IMF GDP constant 2022 US'!$B$1:$B$197,0),MATCH('2022 deflators April 2024 WEO'!T$3,'IMF GDP constant 2022 US'!$B$1:$BD$1,0)),0)</f>
        <v>0.224557183054737</v>
      </c>
      <c r="U10" s="18" t="n">
        <f aca="false">IFERROR(INDEX('IMF GDP current US'!$B$1:$BD$197,MATCH('2022 deflators April 2024 WEO'!$B10,'IMF GDP current US'!$B$1:$B$197,0),MATCH('2022 deflators April 2024 WEO'!U$3,'IMF GDP current US'!$B$1:$BD$1,0))/INDEX('IMF GDP constant 2022 US'!$B$1:$BD$197,MATCH('2022 deflators April 2024 WEO'!$B10,'IMF GDP constant 2022 US'!$B$1:$B$197,0),MATCH('2022 deflators April 2024 WEO'!U$3,'IMF GDP constant 2022 US'!$B$1:$BD$1,0)),0)</f>
        <v>0.16533883423226</v>
      </c>
      <c r="V10" s="18" t="n">
        <f aca="false">IFERROR(INDEX('IMF GDP current US'!$B$1:$BD$197,MATCH('2022 deflators April 2024 WEO'!$B10,'IMF GDP current US'!$B$1:$B$197,0),MATCH('2022 deflators April 2024 WEO'!V$3,'IMF GDP current US'!$B$1:$BD$1,0))/INDEX('IMF GDP constant 2022 US'!$B$1:$BD$197,MATCH('2022 deflators April 2024 WEO'!$B10,'IMF GDP constant 2022 US'!$B$1:$B$197,0),MATCH('2022 deflators April 2024 WEO'!V$3,'IMF GDP constant 2022 US'!$B$1:$BD$1,0)),0)</f>
        <v>0.303963877488221</v>
      </c>
      <c r="W10" s="18" t="n">
        <f aca="false">IFERROR(INDEX('IMF GDP current US'!$B$1:$BD$197,MATCH('2022 deflators April 2024 WEO'!$B10,'IMF GDP current US'!$B$1:$B$197,0),MATCH('2022 deflators April 2024 WEO'!W$3,'IMF GDP current US'!$B$1:$BD$1,0))/INDEX('IMF GDP constant 2022 US'!$B$1:$BD$197,MATCH('2022 deflators April 2024 WEO'!$B10,'IMF GDP constant 2022 US'!$B$1:$B$197,0),MATCH('2022 deflators April 2024 WEO'!W$3,'IMF GDP constant 2022 US'!$B$1:$BD$1,0)),0)</f>
        <v>0.358641548245834</v>
      </c>
      <c r="X10" s="18" t="n">
        <f aca="false">IFERROR(INDEX('IMF GDP current US'!$B$1:$BD$197,MATCH('2022 deflators April 2024 WEO'!$B10,'IMF GDP current US'!$B$1:$B$197,0),MATCH('2022 deflators April 2024 WEO'!X$3,'IMF GDP current US'!$B$1:$BD$1,0))/INDEX('IMF GDP constant 2022 US'!$B$1:$BD$197,MATCH('2022 deflators April 2024 WEO'!$B10,'IMF GDP constant 2022 US'!$B$1:$B$197,0),MATCH('2022 deflators April 2024 WEO'!X$3,'IMF GDP constant 2022 US'!$B$1:$BD$1,0)),0)</f>
        <v>0.356015334554107</v>
      </c>
      <c r="Y10" s="18" t="n">
        <f aca="false">IFERROR(INDEX('IMF GDP current US'!$B$1:$BD$197,MATCH('2022 deflators April 2024 WEO'!$B10,'IMF GDP current US'!$B$1:$B$197,0),MATCH('2022 deflators April 2024 WEO'!Y$3,'IMF GDP current US'!$B$1:$BD$1,0))/INDEX('IMF GDP constant 2022 US'!$B$1:$BD$197,MATCH('2022 deflators April 2024 WEO'!$B10,'IMF GDP constant 2022 US'!$B$1:$B$197,0),MATCH('2022 deflators April 2024 WEO'!Y$3,'IMF GDP constant 2022 US'!$B$1:$BD$1,0)),0)</f>
        <v>0.386719539448351</v>
      </c>
      <c r="Z10" s="18" t="n">
        <f aca="false">IFERROR(INDEX('IMF GDP current US'!$B$1:$BD$197,MATCH('2022 deflators April 2024 WEO'!$B10,'IMF GDP current US'!$B$1:$B$197,0),MATCH('2022 deflators April 2024 WEO'!Z$3,'IMF GDP current US'!$B$1:$BD$1,0))/INDEX('IMF GDP constant 2022 US'!$B$1:$BD$197,MATCH('2022 deflators April 2024 WEO'!$B10,'IMF GDP constant 2022 US'!$B$1:$B$197,0),MATCH('2022 deflators April 2024 WEO'!Z$3,'IMF GDP constant 2022 US'!$B$1:$BD$1,0)),0)</f>
        <v>0.365525705270929</v>
      </c>
      <c r="AA10" s="18" t="n">
        <f aca="false">IFERROR(INDEX('IMF GDP current US'!$B$1:$BD$197,MATCH('2022 deflators April 2024 WEO'!$B10,'IMF GDP current US'!$B$1:$B$197,0),MATCH('2022 deflators April 2024 WEO'!AA$3,'IMF GDP current US'!$B$1:$BD$1,0))/INDEX('IMF GDP constant 2022 US'!$B$1:$BD$197,MATCH('2022 deflators April 2024 WEO'!$B10,'IMF GDP constant 2022 US'!$B$1:$B$197,0),MATCH('2022 deflators April 2024 WEO'!AA$3,'IMF GDP constant 2022 US'!$B$1:$BD$1,0)),0)</f>
        <v>0.357854324837718</v>
      </c>
      <c r="AB10" s="18" t="n">
        <f aca="false">IFERROR(INDEX('IMF GDP current US'!$B$1:$BD$197,MATCH('2022 deflators April 2024 WEO'!$B10,'IMF GDP current US'!$B$1:$B$197,0),MATCH('2022 deflators April 2024 WEO'!AB$3,'IMF GDP current US'!$B$1:$BD$1,0))/INDEX('IMF GDP constant 2022 US'!$B$1:$BD$197,MATCH('2022 deflators April 2024 WEO'!$B10,'IMF GDP constant 2022 US'!$B$1:$B$197,0),MATCH('2022 deflators April 2024 WEO'!AB$3,'IMF GDP constant 2022 US'!$B$1:$BD$1,0)),0)</f>
        <v>0.362123871284315</v>
      </c>
      <c r="AC10" s="18" t="n">
        <f aca="false">IFERROR(INDEX('IMF GDP current US'!$B$1:$BD$197,MATCH('2022 deflators April 2024 WEO'!$B10,'IMF GDP current US'!$B$1:$B$197,0),MATCH('2022 deflators April 2024 WEO'!AC$3,'IMF GDP current US'!$B$1:$BD$1,0))/INDEX('IMF GDP constant 2022 US'!$B$1:$BD$197,MATCH('2022 deflators April 2024 WEO'!$B10,'IMF GDP constant 2022 US'!$B$1:$B$197,0),MATCH('2022 deflators April 2024 WEO'!AC$3,'IMF GDP constant 2022 US'!$B$1:$BD$1,0)),0)</f>
        <v>0.353841906592267</v>
      </c>
      <c r="AD10" s="18" t="n">
        <f aca="false">IFERROR(INDEX('IMF GDP current US'!$B$1:$BD$197,MATCH('2022 deflators April 2024 WEO'!$B10,'IMF GDP current US'!$B$1:$B$197,0),MATCH('2022 deflators April 2024 WEO'!AD$3,'IMF GDP current US'!$B$1:$BD$1,0))/INDEX('IMF GDP constant 2022 US'!$B$1:$BD$197,MATCH('2022 deflators April 2024 WEO'!$B10,'IMF GDP constant 2022 US'!$B$1:$B$197,0),MATCH('2022 deflators April 2024 WEO'!AD$3,'IMF GDP constant 2022 US'!$B$1:$BD$1,0)),0)</f>
        <v>0.36652393236295</v>
      </c>
      <c r="AE10" s="18" t="n">
        <f aca="false">IFERROR(INDEX('IMF GDP current US'!$B$1:$BD$197,MATCH('2022 deflators April 2024 WEO'!$B10,'IMF GDP current US'!$B$1:$B$197,0),MATCH('2022 deflators April 2024 WEO'!AE$3,'IMF GDP current US'!$B$1:$BD$1,0))/INDEX('IMF GDP constant 2022 US'!$B$1:$BD$197,MATCH('2022 deflators April 2024 WEO'!$B10,'IMF GDP constant 2022 US'!$B$1:$B$197,0),MATCH('2022 deflators April 2024 WEO'!AE$3,'IMF GDP constant 2022 US'!$B$1:$BD$1,0)),0)</f>
        <v>0.422788063102559</v>
      </c>
      <c r="AF10" s="18" t="n">
        <f aca="false">IFERROR(INDEX('IMF GDP current US'!$B$1:$BD$197,MATCH('2022 deflators April 2024 WEO'!$B10,'IMF GDP current US'!$B$1:$B$197,0),MATCH('2022 deflators April 2024 WEO'!AF$3,'IMF GDP current US'!$B$1:$BD$1,0))/INDEX('IMF GDP constant 2022 US'!$B$1:$BD$197,MATCH('2022 deflators April 2024 WEO'!$B10,'IMF GDP constant 2022 US'!$B$1:$B$197,0),MATCH('2022 deflators April 2024 WEO'!AF$3,'IMF GDP constant 2022 US'!$B$1:$BD$1,0)),0)</f>
        <v>0.507533524030986</v>
      </c>
      <c r="AG10" s="18" t="n">
        <f aca="false">IFERROR(INDEX('IMF GDP current US'!$B$1:$BD$197,MATCH('2022 deflators April 2024 WEO'!$B10,'IMF GDP current US'!$B$1:$B$197,0),MATCH('2022 deflators April 2024 WEO'!AG$3,'IMF GDP current US'!$B$1:$BD$1,0))/INDEX('IMF GDP constant 2022 US'!$B$1:$BD$197,MATCH('2022 deflators April 2024 WEO'!$B10,'IMF GDP constant 2022 US'!$B$1:$B$197,0),MATCH('2022 deflators April 2024 WEO'!AG$3,'IMF GDP constant 2022 US'!$B$1:$BD$1,0)),0)</f>
        <v>0.584147844505404</v>
      </c>
      <c r="AH10" s="18" t="n">
        <f aca="false">IFERROR(INDEX('IMF GDP current US'!$B$1:$BD$197,MATCH('2022 deflators April 2024 WEO'!$B10,'IMF GDP current US'!$B$1:$B$197,0),MATCH('2022 deflators April 2024 WEO'!AH$3,'IMF GDP current US'!$B$1:$BD$1,0))/INDEX('IMF GDP constant 2022 US'!$B$1:$BD$197,MATCH('2022 deflators April 2024 WEO'!$B10,'IMF GDP constant 2022 US'!$B$1:$B$197,0),MATCH('2022 deflators April 2024 WEO'!AH$3,'IMF GDP constant 2022 US'!$B$1:$BD$1,0)),0)</f>
        <v>0.74054811935177</v>
      </c>
      <c r="AI10" s="18" t="n">
        <f aca="false">IFERROR(INDEX('IMF GDP current US'!$B$1:$BD$197,MATCH('2022 deflators April 2024 WEO'!$B10,'IMF GDP current US'!$B$1:$B$197,0),MATCH('2022 deflators April 2024 WEO'!AI$3,'IMF GDP current US'!$B$1:$BD$1,0))/INDEX('IMF GDP constant 2022 US'!$B$1:$BD$197,MATCH('2022 deflators April 2024 WEO'!$B10,'IMF GDP constant 2022 US'!$B$1:$B$197,0),MATCH('2022 deflators April 2024 WEO'!AI$3,'IMF GDP constant 2022 US'!$B$1:$BD$1,0)),0)</f>
        <v>0.877167803547063</v>
      </c>
      <c r="AJ10" s="18" t="n">
        <f aca="false">IFERROR(INDEX('IMF GDP current US'!$B$1:$BD$197,MATCH('2022 deflators April 2024 WEO'!$B10,'IMF GDP current US'!$B$1:$B$197,0),MATCH('2022 deflators April 2024 WEO'!AJ$3,'IMF GDP current US'!$B$1:$BD$1,0))/INDEX('IMF GDP constant 2022 US'!$B$1:$BD$197,MATCH('2022 deflators April 2024 WEO'!$B10,'IMF GDP constant 2022 US'!$B$1:$B$197,0),MATCH('2022 deflators April 2024 WEO'!AJ$3,'IMF GDP constant 2022 US'!$B$1:$BD$1,0)),0)</f>
        <v>0.757678610015435</v>
      </c>
      <c r="AK10" s="18" t="n">
        <f aca="false">IFERROR(INDEX('IMF GDP current US'!$B$1:$BD$197,MATCH('2022 deflators April 2024 WEO'!$B10,'IMF GDP current US'!$B$1:$B$197,0),MATCH('2022 deflators April 2024 WEO'!AK$3,'IMF GDP current US'!$B$1:$BD$1,0))/INDEX('IMF GDP constant 2022 US'!$B$1:$BD$197,MATCH('2022 deflators April 2024 WEO'!$B10,'IMF GDP constant 2022 US'!$B$1:$B$197,0),MATCH('2022 deflators April 2024 WEO'!AK$3,'IMF GDP constant 2022 US'!$B$1:$BD$1,0)),0)</f>
        <v>0.793833526517327</v>
      </c>
      <c r="AL10" s="18" t="n">
        <f aca="false">IFERROR(INDEX('IMF GDP current US'!$B$1:$BD$197,MATCH('2022 deflators April 2024 WEO'!$B10,'IMF GDP current US'!$B$1:$B$197,0),MATCH('2022 deflators April 2024 WEO'!AL$3,'IMF GDP current US'!$B$1:$BD$1,0))/INDEX('IMF GDP constant 2022 US'!$B$1:$BD$197,MATCH('2022 deflators April 2024 WEO'!$B10,'IMF GDP constant 2022 US'!$B$1:$B$197,0),MATCH('2022 deflators April 2024 WEO'!AL$3,'IMF GDP constant 2022 US'!$B$1:$BD$1,0)),0)</f>
        <v>0.830415361996812</v>
      </c>
      <c r="AM10" s="18" t="n">
        <f aca="false">IFERROR(INDEX('IMF GDP current US'!$B$1:$BD$197,MATCH('2022 deflators April 2024 WEO'!$B10,'IMF GDP current US'!$B$1:$B$197,0),MATCH('2022 deflators April 2024 WEO'!AM$3,'IMF GDP current US'!$B$1:$BD$1,0))/INDEX('IMF GDP constant 2022 US'!$B$1:$BD$197,MATCH('2022 deflators April 2024 WEO'!$B10,'IMF GDP constant 2022 US'!$B$1:$B$197,0),MATCH('2022 deflators April 2024 WEO'!AM$3,'IMF GDP constant 2022 US'!$B$1:$BD$1,0)),0)</f>
        <v>0.811573894858646</v>
      </c>
      <c r="AN10" s="18" t="n">
        <f aca="false">IFERROR(INDEX('IMF GDP current US'!$B$1:$BD$197,MATCH('2022 deflators April 2024 WEO'!$B10,'IMF GDP current US'!$B$1:$B$197,0),MATCH('2022 deflators April 2024 WEO'!AN$3,'IMF GDP current US'!$B$1:$BD$1,0))/INDEX('IMF GDP constant 2022 US'!$B$1:$BD$197,MATCH('2022 deflators April 2024 WEO'!$B10,'IMF GDP constant 2022 US'!$B$1:$B$197,0),MATCH('2022 deflators April 2024 WEO'!AN$3,'IMF GDP constant 2022 US'!$B$1:$BD$1,0)),0)</f>
        <v>0.821896917182257</v>
      </c>
      <c r="AO10" s="18" t="n">
        <f aca="false">IFERROR(INDEX('IMF GDP current US'!$B$1:$BD$197,MATCH('2022 deflators April 2024 WEO'!$B10,'IMF GDP current US'!$B$1:$B$197,0),MATCH('2022 deflators April 2024 WEO'!AO$3,'IMF GDP current US'!$B$1:$BD$1,0))/INDEX('IMF GDP constant 2022 US'!$B$1:$BD$197,MATCH('2022 deflators April 2024 WEO'!$B10,'IMF GDP constant 2022 US'!$B$1:$B$197,0),MATCH('2022 deflators April 2024 WEO'!AO$3,'IMF GDP constant 2022 US'!$B$1:$BD$1,0)),0)</f>
        <v>0.828164541329642</v>
      </c>
      <c r="AP10" s="18" t="n">
        <f aca="false">IFERROR(INDEX('IMF GDP current US'!$B$1:$BD$197,MATCH('2022 deflators April 2024 WEO'!$B10,'IMF GDP current US'!$B$1:$B$197,0),MATCH('2022 deflators April 2024 WEO'!AP$3,'IMF GDP current US'!$B$1:$BD$1,0))/INDEX('IMF GDP constant 2022 US'!$B$1:$BD$197,MATCH('2022 deflators April 2024 WEO'!$B10,'IMF GDP constant 2022 US'!$B$1:$B$197,0),MATCH('2022 deflators April 2024 WEO'!AP$3,'IMF GDP constant 2022 US'!$B$1:$BD$1,0)),0)</f>
        <v>0.729043538640386</v>
      </c>
      <c r="AQ10" s="18" t="n">
        <f aca="false">IFERROR(INDEX('IMF GDP current US'!$B$1:$BD$197,MATCH('2022 deflators April 2024 WEO'!$B10,'IMF GDP current US'!$B$1:$B$197,0),MATCH('2022 deflators April 2024 WEO'!AQ$3,'IMF GDP current US'!$B$1:$BD$1,0))/INDEX('IMF GDP constant 2022 US'!$B$1:$BD$197,MATCH('2022 deflators April 2024 WEO'!$B10,'IMF GDP constant 2022 US'!$B$1:$B$197,0),MATCH('2022 deflators April 2024 WEO'!AQ$3,'IMF GDP constant 2022 US'!$B$1:$BD$1,0)),0)</f>
        <v>0.727142023636824</v>
      </c>
      <c r="AR10" s="18" t="n">
        <f aca="false">IFERROR(INDEX('IMF GDP current US'!$B$1:$BD$197,MATCH('2022 deflators April 2024 WEO'!$B10,'IMF GDP current US'!$B$1:$B$197,0),MATCH('2022 deflators April 2024 WEO'!AR$3,'IMF GDP current US'!$B$1:$BD$1,0))/INDEX('IMF GDP constant 2022 US'!$B$1:$BD$197,MATCH('2022 deflators April 2024 WEO'!$B10,'IMF GDP constant 2022 US'!$B$1:$B$197,0),MATCH('2022 deflators April 2024 WEO'!AR$3,'IMF GDP constant 2022 US'!$B$1:$BD$1,0)),0)</f>
        <v>0.739207889503719</v>
      </c>
      <c r="AS10" s="18" t="n">
        <f aca="false">IFERROR(INDEX('IMF GDP current US'!$B$1:$BD$197,MATCH('2022 deflators April 2024 WEO'!$B10,'IMF GDP current US'!$B$1:$B$197,0),MATCH('2022 deflators April 2024 WEO'!AS$3,'IMF GDP current US'!$B$1:$BD$1,0))/INDEX('IMF GDP constant 2022 US'!$B$1:$BD$197,MATCH('2022 deflators April 2024 WEO'!$B10,'IMF GDP constant 2022 US'!$B$1:$B$197,0),MATCH('2022 deflators April 2024 WEO'!AS$3,'IMF GDP constant 2022 US'!$B$1:$BD$1,0)),0)</f>
        <v>0.75924106969261</v>
      </c>
      <c r="AT10" s="18" t="n">
        <f aca="false">IFERROR(INDEX('IMF GDP current US'!$B$1:$BD$197,MATCH('2022 deflators April 2024 WEO'!$B10,'IMF GDP current US'!$B$1:$B$197,0),MATCH('2022 deflators April 2024 WEO'!AT$3,'IMF GDP current US'!$B$1:$BD$1,0))/INDEX('IMF GDP constant 2022 US'!$B$1:$BD$197,MATCH('2022 deflators April 2024 WEO'!$B10,'IMF GDP constant 2022 US'!$B$1:$B$197,0),MATCH('2022 deflators April 2024 WEO'!AT$3,'IMF GDP constant 2022 US'!$B$1:$BD$1,0)),0)</f>
        <v>0.77115061699383</v>
      </c>
      <c r="AU10" s="18" t="n">
        <f aca="false">IFERROR(INDEX('IMF GDP current US'!$B$1:$BD$197,MATCH('2022 deflators April 2024 WEO'!$B10,'IMF GDP current US'!$B$1:$B$197,0),MATCH('2022 deflators April 2024 WEO'!AU$3,'IMF GDP current US'!$B$1:$BD$1,0))/INDEX('IMF GDP constant 2022 US'!$B$1:$BD$197,MATCH('2022 deflators April 2024 WEO'!$B10,'IMF GDP constant 2022 US'!$B$1:$B$197,0),MATCH('2022 deflators April 2024 WEO'!AU$3,'IMF GDP constant 2022 US'!$B$1:$BD$1,0)),0)</f>
        <v>0.770961242396802</v>
      </c>
      <c r="AV10" s="18" t="n">
        <f aca="false">IFERROR(INDEX('IMF GDP current US'!$B$1:$BD$197,MATCH('2022 deflators April 2024 WEO'!$B10,'IMF GDP current US'!$B$1:$B$197,0),MATCH('2022 deflators April 2024 WEO'!AV$3,'IMF GDP current US'!$B$1:$BD$1,0))/INDEX('IMF GDP constant 2022 US'!$B$1:$BD$197,MATCH('2022 deflators April 2024 WEO'!$B10,'IMF GDP constant 2022 US'!$B$1:$B$197,0),MATCH('2022 deflators April 2024 WEO'!AV$3,'IMF GDP constant 2022 US'!$B$1:$BD$1,0)),0)</f>
        <v>0.80087676334939</v>
      </c>
      <c r="AW10" s="19" t="n">
        <f aca="false">IFERROR(INDEX('IMF GDP current US'!$B$1:$BD$197,MATCH('2022 deflators April 2024 WEO'!$B10,'IMF GDP current US'!$B$1:$B$197,0),MATCH('2022 deflators April 2024 WEO'!AW$3,'IMF GDP current US'!$B$1:$BD$1,0))/INDEX('IMF GDP constant 2022 US'!$B$1:$BD$197,MATCH('2022 deflators April 2024 WEO'!$B10,'IMF GDP constant 2022 US'!$B$1:$B$197,0),MATCH('2022 deflators April 2024 WEO'!AW$3,'IMF GDP constant 2022 US'!$B$1:$BD$1,0)),0)</f>
        <v>1</v>
      </c>
      <c r="AX10" s="18" t="n">
        <f aca="false">IFERROR(INDEX('IMF GDP current US'!$B$1:$BD$197,MATCH('2022 deflators April 2024 WEO'!$B10,'IMF GDP current US'!$B$1:$B$197,0),MATCH('2022 deflators April 2024 WEO'!AX$3,'IMF GDP current US'!$B$1:$BD$1,0))/INDEX('IMF GDP constant 2022 US'!$B$1:$BD$197,MATCH('2022 deflators April 2024 WEO'!$B10,'IMF GDP constant 2022 US'!$B$1:$B$197,0),MATCH('2022 deflators April 2024 WEO'!AX$3,'IMF GDP constant 2022 US'!$B$1:$BD$1,0)),0)</f>
        <v>1.13861071324236</v>
      </c>
      <c r="AY10" s="21" t="n">
        <f aca="false">IFERROR(INDEX('IMF GDP current US'!$B$1:$BD$197,MATCH('2022 deflators April 2024 WEO'!$B10,'IMF GDP current US'!$B$1:$B$197,0),MATCH('2022 deflators April 2024 WEO'!AY$3,'IMF GDP current US'!$B$1:$BD$1,0))/INDEX('IMF GDP constant 2022 US'!$B$1:$BD$197,MATCH('2022 deflators April 2024 WEO'!$B10,'IMF GDP constant 2022 US'!$B$1:$B$197,0),MATCH('2022 deflators April 2024 WEO'!AY$3,'IMF GDP constant 2022 US'!$B$1:$BD$1,0)),0)</f>
        <v>1.12976410846372</v>
      </c>
      <c r="AZ10" s="21" t="n">
        <f aca="false">IFERROR(INDEX('IMF GDP current US'!$B$1:$BD$197,MATCH('2022 deflators April 2024 WEO'!$B10,'IMF GDP current US'!$B$1:$B$197,0),MATCH('2022 deflators April 2024 WEO'!AZ$3,'IMF GDP current US'!$B$1:$BD$1,0))/INDEX('IMF GDP constant 2022 US'!$B$1:$BD$197,MATCH('2022 deflators April 2024 WEO'!$B10,'IMF GDP constant 2022 US'!$B$1:$B$197,0),MATCH('2022 deflators April 2024 WEO'!AZ$3,'IMF GDP constant 2022 US'!$B$1:$BD$1,0)),0)</f>
        <v>1.14704648390611</v>
      </c>
      <c r="BA10" s="21" t="n">
        <f aca="false">IFERROR(INDEX('IMF GDP current US'!$B$1:$BD$197,MATCH('2022 deflators April 2024 WEO'!$B10,'IMF GDP current US'!$B$1:$B$197,0),MATCH('2022 deflators April 2024 WEO'!BA$3,'IMF GDP current US'!$B$1:$BD$1,0))/INDEX('IMF GDP constant 2022 US'!$B$1:$BD$197,MATCH('2022 deflators April 2024 WEO'!$B10,'IMF GDP constant 2022 US'!$B$1:$B$197,0),MATCH('2022 deflators April 2024 WEO'!BA$3,'IMF GDP constant 2022 US'!$B$1:$BD$1,0)),0)</f>
        <v>1.17850751229644</v>
      </c>
      <c r="BB10" s="21" t="n">
        <f aca="false">IFERROR(INDEX('IMF GDP current US'!$B$1:$BD$197,MATCH('2022 deflators April 2024 WEO'!$B10,'IMF GDP current US'!$B$1:$B$197,0),MATCH('2022 deflators April 2024 WEO'!BB$3,'IMF GDP current US'!$B$1:$BD$1,0))/INDEX('IMF GDP constant 2022 US'!$B$1:$BD$197,MATCH('2022 deflators April 2024 WEO'!$B10,'IMF GDP constant 2022 US'!$B$1:$B$197,0),MATCH('2022 deflators April 2024 WEO'!BB$3,'IMF GDP constant 2022 US'!$B$1:$BD$1,0)),0)</f>
        <v>1.21027729119018</v>
      </c>
      <c r="BC10" s="21" t="n">
        <f aca="false">IFERROR(INDEX('IMF GDP current US'!$B$1:$BD$197,MATCH('2022 deflators April 2024 WEO'!$B10,'IMF GDP current US'!$B$1:$B$197,0),MATCH('2022 deflators April 2024 WEO'!BC$3,'IMF GDP current US'!$B$1:$BD$1,0))/INDEX('IMF GDP constant 2022 US'!$B$1:$BD$197,MATCH('2022 deflators April 2024 WEO'!$B10,'IMF GDP constant 2022 US'!$B$1:$B$197,0),MATCH('2022 deflators April 2024 WEO'!BC$3,'IMF GDP constant 2022 US'!$B$1:$BD$1,0)),0)</f>
        <v>1.24297484112858</v>
      </c>
      <c r="BD10" s="22" t="n">
        <f aca="false">IFERROR(INDEX('IMF GDP current US'!$B$1:$BD$197,MATCH('2022 deflators April 2024 WEO'!$B10,'IMF GDP current US'!$B$1:$B$197,0),MATCH('2022 deflators April 2024 WEO'!BD$3,'IMF GDP current US'!$B$1:$BD$1,0))/INDEX('IMF GDP constant 2022 US'!$B$1:$BD$197,MATCH('2022 deflators April 2024 WEO'!$B10,'IMF GDP constant 2022 US'!$B$1:$B$197,0),MATCH('2022 deflators April 2024 WEO'!BD$3,'IMF GDP constant 2022 US'!$B$1:$BD$1,0)),0)</f>
        <v>1.27705970203117</v>
      </c>
    </row>
    <row r="11" customFormat="false" ht="15" hidden="false" customHeight="false" outlineLevel="0" collapsed="false">
      <c r="A11" s="23" t="s">
        <v>16</v>
      </c>
      <c r="B11" s="24" t="str">
        <f aca="false">VLOOKUP(A11,'Names&amp;ISO'!$A:$C,3,0)</f>
        <v>AUS</v>
      </c>
      <c r="C11" s="25" t="s">
        <v>16</v>
      </c>
      <c r="D11" s="11" t="str">
        <f aca="false">IFERROR(VLOOKUP(B11,'DAC ODA Recipients 2022-2023'!$B:$H,7,0),"")</f>
        <v/>
      </c>
      <c r="E11" s="23" t="n">
        <v>1</v>
      </c>
      <c r="F11" s="12"/>
      <c r="G11" s="26" t="n">
        <f aca="false">INDEX('OECD DAC Deflators 2022'!$B$3:$BN$39,MATCH('2022 deflators April 2024 WEO'!$B11,'OECD DAC Deflators 2022'!$B$3:$B$39,0),MATCH('2022 deflators April 2024 WEO'!G$3,'OECD DAC Deflators 2022'!$B$3:$BN$3,0))/100</f>
        <v>0.33858289</v>
      </c>
      <c r="H11" s="27" t="n">
        <f aca="false">INDEX('OECD DAC Deflators 2022'!$B$3:$BN$39,MATCH('2022 deflators April 2024 WEO'!$B11,'OECD DAC Deflators 2022'!$B$3:$B$39,0),MATCH('2022 deflators April 2024 WEO'!H$3,'OECD DAC Deflators 2022'!$B$3:$BN$3,0))/100</f>
        <v>0.37523944</v>
      </c>
      <c r="I11" s="27" t="n">
        <f aca="false">INDEX('OECD DAC Deflators 2022'!$B$3:$BN$39,MATCH('2022 deflators April 2024 WEO'!$B11,'OECD DAC Deflators 2022'!$B$3:$B$39,0),MATCH('2022 deflators April 2024 WEO'!I$3,'OECD DAC Deflators 2022'!$B$3:$BN$3,0))/100</f>
        <v>0.37092143</v>
      </c>
      <c r="J11" s="27" t="n">
        <f aca="false">INDEX('OECD DAC Deflators 2022'!$B$3:$BN$39,MATCH('2022 deflators April 2024 WEO'!$B11,'OECD DAC Deflators 2022'!$B$3:$B$39,0),MATCH('2022 deflators April 2024 WEO'!J$3,'OECD DAC Deflators 2022'!$B$3:$BN$3,0))/100</f>
        <v>0.35768908</v>
      </c>
      <c r="K11" s="27" t="n">
        <f aca="false">INDEX('OECD DAC Deflators 2022'!$B$3:$BN$39,MATCH('2022 deflators April 2024 WEO'!$B11,'OECD DAC Deflators 2022'!$B$3:$B$39,0),MATCH('2022 deflators April 2024 WEO'!K$3,'OECD DAC Deflators 2022'!$B$3:$BN$3,0))/100</f>
        <v>0.36849315</v>
      </c>
      <c r="L11" s="27" t="n">
        <f aca="false">INDEX('OECD DAC Deflators 2022'!$B$3:$BN$39,MATCH('2022 deflators April 2024 WEO'!$B11,'OECD DAC Deflators 2022'!$B$3:$B$39,0),MATCH('2022 deflators April 2024 WEO'!L$3,'OECD DAC Deflators 2022'!$B$3:$BN$3,0))/100</f>
        <v>0.31042568</v>
      </c>
      <c r="M11" s="27" t="n">
        <f aca="false">INDEX('OECD DAC Deflators 2022'!$B$3:$BN$39,MATCH('2022 deflators April 2024 WEO'!$B11,'OECD DAC Deflators 2022'!$B$3:$B$39,0),MATCH('2022 deflators April 2024 WEO'!M$3,'OECD DAC Deflators 2022'!$B$3:$BN$3,0))/100</f>
        <v>0.31762726</v>
      </c>
      <c r="N11" s="27" t="n">
        <f aca="false">INDEX('OECD DAC Deflators 2022'!$B$3:$BN$39,MATCH('2022 deflators April 2024 WEO'!$B11,'OECD DAC Deflators 2022'!$B$3:$B$39,0),MATCH('2022 deflators April 2024 WEO'!N$3,'OECD DAC Deflators 2022'!$B$3:$BN$3,0))/100</f>
        <v>0.35509702</v>
      </c>
      <c r="O11" s="27" t="n">
        <f aca="false">INDEX('OECD DAC Deflators 2022'!$B$3:$BN$39,MATCH('2022 deflators April 2024 WEO'!$B11,'OECD DAC Deflators 2022'!$B$3:$B$39,0),MATCH('2022 deflators April 2024 WEO'!O$3,'OECD DAC Deflators 2022'!$B$3:$BN$3,0))/100</f>
        <v>0.42907499</v>
      </c>
      <c r="P11" s="27" t="n">
        <f aca="false">INDEX('OECD DAC Deflators 2022'!$B$3:$BN$39,MATCH('2022 deflators April 2024 WEO'!$B11,'OECD DAC Deflators 2022'!$B$3:$B$39,0),MATCH('2022 deflators April 2024 WEO'!P$3,'OECD DAC Deflators 2022'!$B$3:$BN$3,0))/100</f>
        <v>0.4685003</v>
      </c>
      <c r="Q11" s="27" t="n">
        <f aca="false">INDEX('OECD DAC Deflators 2022'!$B$3:$BN$39,MATCH('2022 deflators April 2024 WEO'!$B11,'OECD DAC Deflators 2022'!$B$3:$B$39,0),MATCH('2022 deflators April 2024 WEO'!Q$3,'OECD DAC Deflators 2022'!$B$3:$BN$3,0))/100</f>
        <v>0.48488062</v>
      </c>
      <c r="R11" s="27" t="n">
        <f aca="false">INDEX('OECD DAC Deflators 2022'!$B$3:$BN$39,MATCH('2022 deflators April 2024 WEO'!$B11,'OECD DAC Deflators 2022'!$B$3:$B$39,0),MATCH('2022 deflators April 2024 WEO'!R$3,'OECD DAC Deflators 2022'!$B$3:$BN$3,0))/100</f>
        <v>0.49413393</v>
      </c>
      <c r="S11" s="27" t="n">
        <f aca="false">INDEX('OECD DAC Deflators 2022'!$B$3:$BN$39,MATCH('2022 deflators April 2024 WEO'!$B11,'OECD DAC Deflators 2022'!$B$3:$B$39,0),MATCH('2022 deflators April 2024 WEO'!S$3,'OECD DAC Deflators 2022'!$B$3:$BN$3,0))/100</f>
        <v>0.4690606</v>
      </c>
      <c r="T11" s="27" t="n">
        <f aca="false">INDEX('OECD DAC Deflators 2022'!$B$3:$BN$39,MATCH('2022 deflators April 2024 WEO'!$B11,'OECD DAC Deflators 2022'!$B$3:$B$39,0),MATCH('2022 deflators April 2024 WEO'!T$3,'OECD DAC Deflators 2022'!$B$3:$BN$3,0))/100</f>
        <v>0.43880977</v>
      </c>
      <c r="U11" s="27" t="n">
        <f aca="false">INDEX('OECD DAC Deflators 2022'!$B$3:$BN$39,MATCH('2022 deflators April 2024 WEO'!$B11,'OECD DAC Deflators 2022'!$B$3:$B$39,0),MATCH('2022 deflators April 2024 WEO'!U$3,'OECD DAC Deflators 2022'!$B$3:$BN$3,0))/100</f>
        <v>0.47790168</v>
      </c>
      <c r="V11" s="27" t="n">
        <f aca="false">INDEX('OECD DAC Deflators 2022'!$B$3:$BN$39,MATCH('2022 deflators April 2024 WEO'!$B11,'OECD DAC Deflators 2022'!$B$3:$B$39,0),MATCH('2022 deflators April 2024 WEO'!V$3,'OECD DAC Deflators 2022'!$B$3:$BN$3,0))/100</f>
        <v>0.4986949</v>
      </c>
      <c r="W11" s="27" t="n">
        <f aca="false">INDEX('OECD DAC Deflators 2022'!$B$3:$BN$39,MATCH('2022 deflators April 2024 WEO'!$B11,'OECD DAC Deflators 2022'!$B$3:$B$39,0),MATCH('2022 deflators April 2024 WEO'!W$3,'OECD DAC Deflators 2022'!$B$3:$BN$3,0))/100</f>
        <v>0.53773558</v>
      </c>
      <c r="X11" s="27" t="n">
        <f aca="false">INDEX('OECD DAC Deflators 2022'!$B$3:$BN$39,MATCH('2022 deflators April 2024 WEO'!$B11,'OECD DAC Deflators 2022'!$B$3:$B$39,0),MATCH('2022 deflators April 2024 WEO'!X$3,'OECD DAC Deflators 2022'!$B$3:$BN$3,0))/100</f>
        <v>0.51652833</v>
      </c>
      <c r="Y11" s="27" t="n">
        <f aca="false">INDEX('OECD DAC Deflators 2022'!$B$3:$BN$39,MATCH('2022 deflators April 2024 WEO'!$B11,'OECD DAC Deflators 2022'!$B$3:$B$39,0),MATCH('2022 deflators April 2024 WEO'!Y$3,'OECD DAC Deflators 2022'!$B$3:$BN$3,0))/100</f>
        <v>0.43938235</v>
      </c>
      <c r="Z11" s="27" t="n">
        <f aca="false">INDEX('OECD DAC Deflators 2022'!$B$3:$BN$39,MATCH('2022 deflators April 2024 WEO'!$B11,'OECD DAC Deflators 2022'!$B$3:$B$39,0),MATCH('2022 deflators April 2024 WEO'!Z$3,'OECD DAC Deflators 2022'!$B$3:$BN$3,0))/100</f>
        <v>0.45711007</v>
      </c>
      <c r="AA11" s="27" t="n">
        <f aca="false">INDEX('OECD DAC Deflators 2022'!$B$3:$BN$39,MATCH('2022 deflators April 2024 WEO'!$B11,'OECD DAC Deflators 2022'!$B$3:$B$39,0),MATCH('2022 deflators April 2024 WEO'!AA$3,'OECD DAC Deflators 2022'!$B$3:$BN$3,0))/100</f>
        <v>0.42763423</v>
      </c>
      <c r="AB11" s="27" t="n">
        <f aca="false">INDEX('OECD DAC Deflators 2022'!$B$3:$BN$39,MATCH('2022 deflators April 2024 WEO'!$B11,'OECD DAC Deflators 2022'!$B$3:$B$39,0),MATCH('2022 deflators April 2024 WEO'!AB$3,'OECD DAC Deflators 2022'!$B$3:$BN$3,0))/100</f>
        <v>0.39466849</v>
      </c>
      <c r="AC11" s="27" t="n">
        <f aca="false">INDEX('OECD DAC Deflators 2022'!$B$3:$BN$39,MATCH('2022 deflators April 2024 WEO'!$B11,'OECD DAC Deflators 2022'!$B$3:$B$39,0),MATCH('2022 deflators April 2024 WEO'!AC$3,'OECD DAC Deflators 2022'!$B$3:$BN$3,0))/100</f>
        <v>0.42728285</v>
      </c>
      <c r="AD11" s="27" t="n">
        <f aca="false">INDEX('OECD DAC Deflators 2022'!$B$3:$BN$39,MATCH('2022 deflators April 2024 WEO'!$B11,'OECD DAC Deflators 2022'!$B$3:$B$39,0),MATCH('2022 deflators April 2024 WEO'!AD$3,'OECD DAC Deflators 2022'!$B$3:$BN$3,0))/100</f>
        <v>0.52504452</v>
      </c>
      <c r="AE11" s="27" t="n">
        <f aca="false">INDEX('OECD DAC Deflators 2022'!$B$3:$BN$39,MATCH('2022 deflators April 2024 WEO'!$B11,'OECD DAC Deflators 2022'!$B$3:$B$39,0),MATCH('2022 deflators April 2024 WEO'!AE$3,'OECD DAC Deflators 2022'!$B$3:$BN$3,0))/100</f>
        <v>0.61723538</v>
      </c>
      <c r="AF11" s="27" t="n">
        <f aca="false">INDEX('OECD DAC Deflators 2022'!$B$3:$BN$39,MATCH('2022 deflators April 2024 WEO'!$B11,'OECD DAC Deflators 2022'!$B$3:$B$39,0),MATCH('2022 deflators April 2024 WEO'!AF$3,'OECD DAC Deflators 2022'!$B$3:$BN$3,0))/100</f>
        <v>0.6686419</v>
      </c>
      <c r="AG11" s="27" t="n">
        <f aca="false">INDEX('OECD DAC Deflators 2022'!$B$3:$BN$39,MATCH('2022 deflators April 2024 WEO'!$B11,'OECD DAC Deflators 2022'!$B$3:$B$39,0),MATCH('2022 deflators April 2024 WEO'!AG$3,'OECD DAC Deflators 2022'!$B$3:$BN$3,0))/100</f>
        <v>0.69395075</v>
      </c>
      <c r="AH11" s="27" t="n">
        <f aca="false">INDEX('OECD DAC Deflators 2022'!$B$3:$BN$39,MATCH('2022 deflators April 2024 WEO'!$B11,'OECD DAC Deflators 2022'!$B$3:$B$39,0),MATCH('2022 deflators April 2024 WEO'!AH$3,'OECD DAC Deflators 2022'!$B$3:$BN$3,0))/100</f>
        <v>0.80531962</v>
      </c>
      <c r="AI11" s="27" t="n">
        <f aca="false">INDEX('OECD DAC Deflators 2022'!$B$3:$BN$39,MATCH('2022 deflators April 2024 WEO'!$B11,'OECD DAC Deflators 2022'!$B$3:$B$39,0),MATCH('2022 deflators April 2024 WEO'!AI$3,'OECD DAC Deflators 2022'!$B$3:$BN$3,0))/100</f>
        <v>0.84529224</v>
      </c>
      <c r="AJ11" s="27" t="n">
        <f aca="false">INDEX('OECD DAC Deflators 2022'!$B$3:$BN$39,MATCH('2022 deflators April 2024 WEO'!$B11,'OECD DAC Deflators 2022'!$B$3:$B$39,0),MATCH('2022 deflators April 2024 WEO'!AJ$3,'OECD DAC Deflators 2022'!$B$3:$BN$3,0))/100</f>
        <v>0.80269324</v>
      </c>
      <c r="AK11" s="27" t="n">
        <f aca="false">INDEX('OECD DAC Deflators 2022'!$B$3:$BN$39,MATCH('2022 deflators April 2024 WEO'!$B11,'OECD DAC Deflators 2022'!$B$3:$B$39,0),MATCH('2022 deflators April 2024 WEO'!AK$3,'OECD DAC Deflators 2022'!$B$3:$BN$3,0))/100</f>
        <v>0.99413465</v>
      </c>
      <c r="AL11" s="27" t="n">
        <f aca="false">INDEX('OECD DAC Deflators 2022'!$B$3:$BN$39,MATCH('2022 deflators April 2024 WEO'!$B11,'OECD DAC Deflators 2022'!$B$3:$B$39,0),MATCH('2022 deflators April 2024 WEO'!AL$3,'OECD DAC Deflators 2022'!$B$3:$BN$3,0))/100</f>
        <v>1.17115878</v>
      </c>
      <c r="AM11" s="27" t="n">
        <f aca="false">INDEX('OECD DAC Deflators 2022'!$B$3:$BN$39,MATCH('2022 deflators April 2024 WEO'!$B11,'OECD DAC Deflators 2022'!$B$3:$B$39,0),MATCH('2022 deflators April 2024 WEO'!AM$3,'OECD DAC Deflators 2022'!$B$3:$BN$3,0))/100</f>
        <v>1.16687587</v>
      </c>
      <c r="AN11" s="27" t="n">
        <f aca="false">INDEX('OECD DAC Deflators 2022'!$B$3:$BN$39,MATCH('2022 deflators April 2024 WEO'!$B11,'OECD DAC Deflators 2022'!$B$3:$B$39,0),MATCH('2022 deflators April 2024 WEO'!AN$3,'OECD DAC Deflators 2022'!$B$3:$BN$3,0))/100</f>
        <v>1.10178452</v>
      </c>
      <c r="AO11" s="27" t="n">
        <f aca="false">INDEX('OECD DAC Deflators 2022'!$B$3:$BN$39,MATCH('2022 deflators April 2024 WEO'!$B11,'OECD DAC Deflators 2022'!$B$3:$B$39,0),MATCH('2022 deflators April 2024 WEO'!AO$3,'OECD DAC Deflators 2022'!$B$3:$BN$3,0))/100</f>
        <v>1.03265689</v>
      </c>
      <c r="AP11" s="27" t="n">
        <f aca="false">INDEX('OECD DAC Deflators 2022'!$B$3:$BN$39,MATCH('2022 deflators April 2024 WEO'!$B11,'OECD DAC Deflators 2022'!$B$3:$B$39,0),MATCH('2022 deflators April 2024 WEO'!AP$3,'OECD DAC Deflators 2022'!$B$3:$BN$3,0))/100</f>
        <v>0.85475218</v>
      </c>
      <c r="AQ11" s="27" t="n">
        <f aca="false">INDEX('OECD DAC Deflators 2022'!$B$3:$BN$39,MATCH('2022 deflators April 2024 WEO'!$B11,'OECD DAC Deflators 2022'!$B$3:$B$39,0),MATCH('2022 deflators April 2024 WEO'!AQ$3,'OECD DAC Deflators 2022'!$B$3:$BN$3,0))/100</f>
        <v>0.8542934</v>
      </c>
      <c r="AR11" s="27" t="n">
        <f aca="false">INDEX('OECD DAC Deflators 2022'!$B$3:$BN$39,MATCH('2022 deflators April 2024 WEO'!$B11,'OECD DAC Deflators 2022'!$B$3:$B$39,0),MATCH('2022 deflators April 2024 WEO'!AR$3,'OECD DAC Deflators 2022'!$B$3:$BN$3,0))/100</f>
        <v>0.91188076</v>
      </c>
      <c r="AS11" s="27" t="n">
        <f aca="false">INDEX('OECD DAC Deflators 2022'!$B$3:$BN$39,MATCH('2022 deflators April 2024 WEO'!$B11,'OECD DAC Deflators 2022'!$B$3:$B$39,0),MATCH('2022 deflators April 2024 WEO'!AS$3,'OECD DAC Deflators 2022'!$B$3:$BN$3,0))/100</f>
        <v>0.9090031</v>
      </c>
      <c r="AT11" s="27" t="n">
        <f aca="false">INDEX('OECD DAC Deflators 2022'!$B$3:$BN$39,MATCH('2022 deflators April 2024 WEO'!$B11,'OECD DAC Deflators 2022'!$B$3:$B$39,0),MATCH('2022 deflators April 2024 WEO'!AT$3,'OECD DAC Deflators 2022'!$B$3:$BN$3,0))/100</f>
        <v>0.87283011</v>
      </c>
      <c r="AU11" s="27" t="n">
        <f aca="false">INDEX('OECD DAC Deflators 2022'!$B$3:$BN$39,MATCH('2022 deflators April 2024 WEO'!$B11,'OECD DAC Deflators 2022'!$B$3:$B$39,0),MATCH('2022 deflators April 2024 WEO'!AU$3,'OECD DAC Deflators 2022'!$B$3:$BN$3,0))/100</f>
        <v>0.87113207</v>
      </c>
      <c r="AV11" s="27" t="n">
        <f aca="false">INDEX('OECD DAC Deflators 2022'!$B$3:$BN$39,MATCH('2022 deflators April 2024 WEO'!$B11,'OECD DAC Deflators 2022'!$B$3:$B$39,0),MATCH('2022 deflators April 2024 WEO'!AV$3,'OECD DAC Deflators 2022'!$B$3:$BN$3,0))/100</f>
        <v>1.00330216</v>
      </c>
      <c r="AW11" s="19" t="n">
        <f aca="false">INDEX('OECD DAC Deflators 2022'!$B$3:$BN$39,MATCH('2022 deflators April 2024 WEO'!$B11,'OECD DAC Deflators 2022'!$B$3:$B$39,0),MATCH('2022 deflators April 2024 WEO'!AW$3,'OECD DAC Deflators 2022'!$B$3:$BN$3,0))/100</f>
        <v>1</v>
      </c>
      <c r="AX11" s="27" t="n">
        <f aca="false">INDEX('OECD DAC Deflators 2022'!$B$3:$BN$39,MATCH('2022 deflators April 2024 WEO'!$B11,'OECD DAC Deflators 2022'!$B$3:$B$39,0),MATCH('2022 deflators April 2024 WEO'!AX$3,'OECD DAC Deflators 2022'!$B$3:$BN$3,0))/100</f>
        <v>0.9923705</v>
      </c>
      <c r="AY11" s="21" t="n">
        <f aca="false">IFERROR(INDEX('IMF GDP current US'!$B$1:$BD$197,MATCH('2022 deflators April 2024 WEO'!$B11,'IMF GDP current US'!$B$1:$B$197,0),MATCH('2022 deflators April 2024 WEO'!AY$3,'IMF GDP current US'!$B$1:$BD$1,0))/INDEX('IMF GDP constant 2022 US'!$B$1:$BD$197,MATCH('2022 deflators April 2024 WEO'!$B11,'IMF GDP constant 2022 US'!$B$1:$B$197,0),MATCH('2022 deflators April 2024 WEO'!AY$3,'IMF GDP constant 2022 US'!$B$1:$BD$1,0)),0)</f>
        <v>1.00230529003495</v>
      </c>
      <c r="AZ11" s="21" t="n">
        <f aca="false">IFERROR(INDEX('IMF GDP current US'!$B$1:$BD$197,MATCH('2022 deflators April 2024 WEO'!$B11,'IMF GDP current US'!$B$1:$B$197,0),MATCH('2022 deflators April 2024 WEO'!AZ$3,'IMF GDP current US'!$B$1:$BD$1,0))/INDEX('IMF GDP constant 2022 US'!$B$1:$BD$197,MATCH('2022 deflators April 2024 WEO'!$B11,'IMF GDP constant 2022 US'!$B$1:$B$197,0),MATCH('2022 deflators April 2024 WEO'!AZ$3,'IMF GDP constant 2022 US'!$B$1:$BD$1,0)),0)</f>
        <v>1.02220775151117</v>
      </c>
      <c r="BA11" s="21" t="n">
        <f aca="false">IFERROR(INDEX('IMF GDP current US'!$B$1:$BD$197,MATCH('2022 deflators April 2024 WEO'!$B11,'IMF GDP current US'!$B$1:$B$197,0),MATCH('2022 deflators April 2024 WEO'!BA$3,'IMF GDP current US'!$B$1:$BD$1,0))/INDEX('IMF GDP constant 2022 US'!$B$1:$BD$197,MATCH('2022 deflators April 2024 WEO'!$B11,'IMF GDP constant 2022 US'!$B$1:$B$197,0),MATCH('2022 deflators April 2024 WEO'!BA$3,'IMF GDP constant 2022 US'!$B$1:$BD$1,0)),0)</f>
        <v>1.04217629209425</v>
      </c>
      <c r="BB11" s="21" t="n">
        <f aca="false">IFERROR(INDEX('IMF GDP current US'!$B$1:$BD$197,MATCH('2022 deflators April 2024 WEO'!$B11,'IMF GDP current US'!$B$1:$B$197,0),MATCH('2022 deflators April 2024 WEO'!BB$3,'IMF GDP current US'!$B$1:$BD$1,0))/INDEX('IMF GDP constant 2022 US'!$B$1:$BD$197,MATCH('2022 deflators April 2024 WEO'!$B11,'IMF GDP constant 2022 US'!$B$1:$B$197,0),MATCH('2022 deflators April 2024 WEO'!BB$3,'IMF GDP constant 2022 US'!$B$1:$BD$1,0)),0)</f>
        <v>1.05986972031613</v>
      </c>
      <c r="BC11" s="21" t="n">
        <f aca="false">IFERROR(INDEX('IMF GDP current US'!$B$1:$BD$197,MATCH('2022 deflators April 2024 WEO'!$B11,'IMF GDP current US'!$B$1:$B$197,0),MATCH('2022 deflators April 2024 WEO'!BC$3,'IMF GDP current US'!$B$1:$BD$1,0))/INDEX('IMF GDP constant 2022 US'!$B$1:$BD$197,MATCH('2022 deflators April 2024 WEO'!$B11,'IMF GDP constant 2022 US'!$B$1:$B$197,0),MATCH('2022 deflators April 2024 WEO'!BC$3,'IMF GDP constant 2022 US'!$B$1:$BD$1,0)),0)</f>
        <v>1.08321545674015</v>
      </c>
      <c r="BD11" s="22" t="n">
        <f aca="false">IFERROR(INDEX('IMF GDP current US'!$B$1:$BD$197,MATCH('2022 deflators April 2024 WEO'!$B11,'IMF GDP current US'!$B$1:$B$197,0),MATCH('2022 deflators April 2024 WEO'!BD$3,'IMF GDP current US'!$B$1:$BD$1,0))/INDEX('IMF GDP constant 2022 US'!$B$1:$BD$197,MATCH('2022 deflators April 2024 WEO'!$B11,'IMF GDP constant 2022 US'!$B$1:$B$197,0),MATCH('2022 deflators April 2024 WEO'!BD$3,'IMF GDP constant 2022 US'!$B$1:$BD$1,0)),0)</f>
        <v>1.11011214771092</v>
      </c>
    </row>
    <row r="12" customFormat="false" ht="15" hidden="false" customHeight="false" outlineLevel="0" collapsed="false">
      <c r="A12" s="23" t="s">
        <v>17</v>
      </c>
      <c r="B12" s="24" t="str">
        <f aca="false">VLOOKUP(A12,'Names&amp;ISO'!$A:$C,3,0)</f>
        <v>AUT</v>
      </c>
      <c r="C12" s="25" t="s">
        <v>17</v>
      </c>
      <c r="D12" s="11" t="str">
        <f aca="false">IFERROR(VLOOKUP(B12,'DAC ODA Recipients 2022-2023'!$B:$H,7,0),"")</f>
        <v/>
      </c>
      <c r="E12" s="23" t="n">
        <v>1</v>
      </c>
      <c r="F12" s="23" t="n">
        <v>1</v>
      </c>
      <c r="G12" s="26" t="n">
        <f aca="false">INDEX('OECD DAC Deflators 2022'!$B$3:$BN$39,MATCH('2022 deflators April 2024 WEO'!$B12,'OECD DAC Deflators 2022'!$B$3:$B$39,0),MATCH('2022 deflators April 2024 WEO'!G$3,'OECD DAC Deflators 2022'!$B$3:$BN$3,0))/100</f>
        <v>0.38387454</v>
      </c>
      <c r="H12" s="27" t="n">
        <f aca="false">INDEX('OECD DAC Deflators 2022'!$B$3:$BN$39,MATCH('2022 deflators April 2024 WEO'!$B12,'OECD DAC Deflators 2022'!$B$3:$B$39,0),MATCH('2022 deflators April 2024 WEO'!H$3,'OECD DAC Deflators 2022'!$B$3:$BN$3,0))/100</f>
        <v>0.33290913</v>
      </c>
      <c r="I12" s="27" t="n">
        <f aca="false">INDEX('OECD DAC Deflators 2022'!$B$3:$BN$39,MATCH('2022 deflators April 2024 WEO'!$B12,'OECD DAC Deflators 2022'!$B$3:$B$39,0),MATCH('2022 deflators April 2024 WEO'!I$3,'OECD DAC Deflators 2022'!$B$3:$BN$3,0))/100</f>
        <v>0.32739129</v>
      </c>
      <c r="J12" s="27" t="n">
        <f aca="false">INDEX('OECD DAC Deflators 2022'!$B$3:$BN$39,MATCH('2022 deflators April 2024 WEO'!$B12,'OECD DAC Deflators 2022'!$B$3:$B$39,0),MATCH('2022 deflators April 2024 WEO'!J$3,'OECD DAC Deflators 2022'!$B$3:$BN$3,0))/100</f>
        <v>0.32162541</v>
      </c>
      <c r="K12" s="27" t="n">
        <f aca="false">INDEX('OECD DAC Deflators 2022'!$B$3:$BN$39,MATCH('2022 deflators April 2024 WEO'!$B12,'OECD DAC Deflators 2022'!$B$3:$B$39,0),MATCH('2022 deflators April 2024 WEO'!K$3,'OECD DAC Deflators 2022'!$B$3:$BN$3,0))/100</f>
        <v>0.30314847</v>
      </c>
      <c r="L12" s="27" t="n">
        <f aca="false">INDEX('OECD DAC Deflators 2022'!$B$3:$BN$39,MATCH('2022 deflators April 2024 WEO'!$B12,'OECD DAC Deflators 2022'!$B$3:$B$39,0),MATCH('2022 deflators April 2024 WEO'!L$3,'OECD DAC Deflators 2022'!$B$3:$BN$3,0))/100</f>
        <v>0.30189215</v>
      </c>
      <c r="M12" s="27" t="n">
        <f aca="false">INDEX('OECD DAC Deflators 2022'!$B$3:$BN$39,MATCH('2022 deflators April 2024 WEO'!$B12,'OECD DAC Deflators 2022'!$B$3:$B$39,0),MATCH('2022 deflators April 2024 WEO'!M$3,'OECD DAC Deflators 2022'!$B$3:$BN$3,0))/100</f>
        <v>0.42107065</v>
      </c>
      <c r="N12" s="27" t="n">
        <f aca="false">INDEX('OECD DAC Deflators 2022'!$B$3:$BN$39,MATCH('2022 deflators April 2024 WEO'!$B12,'OECD DAC Deflators 2022'!$B$3:$B$39,0),MATCH('2022 deflators April 2024 WEO'!N$3,'OECD DAC Deflators 2022'!$B$3:$BN$3,0))/100</f>
        <v>0.52087572</v>
      </c>
      <c r="O12" s="27" t="n">
        <f aca="false">INDEX('OECD DAC Deflators 2022'!$B$3:$BN$39,MATCH('2022 deflators April 2024 WEO'!$B12,'OECD DAC Deflators 2022'!$B$3:$B$39,0),MATCH('2022 deflators April 2024 WEO'!O$3,'OECD DAC Deflators 2022'!$B$3:$BN$3,0))/100</f>
        <v>0.54162498</v>
      </c>
      <c r="P12" s="27" t="n">
        <f aca="false">INDEX('OECD DAC Deflators 2022'!$B$3:$BN$39,MATCH('2022 deflators April 2024 WEO'!$B12,'OECD DAC Deflators 2022'!$B$3:$B$39,0),MATCH('2022 deflators April 2024 WEO'!P$3,'OECD DAC Deflators 2022'!$B$3:$BN$3,0))/100</f>
        <v>0.520345</v>
      </c>
      <c r="Q12" s="27" t="n">
        <f aca="false">INDEX('OECD DAC Deflators 2022'!$B$3:$BN$39,MATCH('2022 deflators April 2024 WEO'!$B12,'OECD DAC Deflators 2022'!$B$3:$B$39,0),MATCH('2022 deflators April 2024 WEO'!Q$3,'OECD DAC Deflators 2022'!$B$3:$BN$3,0))/100</f>
        <v>0.62369698</v>
      </c>
      <c r="R12" s="27" t="n">
        <f aca="false">INDEX('OECD DAC Deflators 2022'!$B$3:$BN$39,MATCH('2022 deflators April 2024 WEO'!$B12,'OECD DAC Deflators 2022'!$B$3:$B$39,0),MATCH('2022 deflators April 2024 WEO'!R$3,'OECD DAC Deflators 2022'!$B$3:$BN$3,0))/100</f>
        <v>0.62974964</v>
      </c>
      <c r="S12" s="27" t="n">
        <f aca="false">INDEX('OECD DAC Deflators 2022'!$B$3:$BN$39,MATCH('2022 deflators April 2024 WEO'!$B12,'OECD DAC Deflators 2022'!$B$3:$B$39,0),MATCH('2022 deflators April 2024 WEO'!S$3,'OECD DAC Deflators 2022'!$B$3:$BN$3,0))/100</f>
        <v>0.69192956</v>
      </c>
      <c r="T12" s="27" t="n">
        <f aca="false">INDEX('OECD DAC Deflators 2022'!$B$3:$BN$39,MATCH('2022 deflators April 2024 WEO'!$B12,'OECD DAC Deflators 2022'!$B$3:$B$39,0),MATCH('2022 deflators April 2024 WEO'!T$3,'OECD DAC Deflators 2022'!$B$3:$BN$3,0))/100</f>
        <v>0.67176704</v>
      </c>
      <c r="U12" s="27" t="n">
        <f aca="false">INDEX('OECD DAC Deflators 2022'!$B$3:$BN$39,MATCH('2022 deflators April 2024 WEO'!$B12,'OECD DAC Deflators 2022'!$B$3:$B$39,0),MATCH('2022 deflators April 2024 WEO'!U$3,'OECD DAC Deflators 2022'!$B$3:$BN$3,0))/100</f>
        <v>0.70159991</v>
      </c>
      <c r="V12" s="27" t="n">
        <f aca="false">INDEX('OECD DAC Deflators 2022'!$B$3:$BN$39,MATCH('2022 deflators April 2024 WEO'!$B12,'OECD DAC Deflators 2022'!$B$3:$B$39,0),MATCH('2022 deflators April 2024 WEO'!V$3,'OECD DAC Deflators 2022'!$B$3:$BN$3,0))/100</f>
        <v>0.80901089</v>
      </c>
      <c r="W12" s="27" t="n">
        <f aca="false">INDEX('OECD DAC Deflators 2022'!$B$3:$BN$39,MATCH('2022 deflators April 2024 WEO'!$B12,'OECD DAC Deflators 2022'!$B$3:$B$39,0),MATCH('2022 deflators April 2024 WEO'!W$3,'OECD DAC Deflators 2022'!$B$3:$BN$3,0))/100</f>
        <v>0.77868084</v>
      </c>
      <c r="X12" s="27" t="n">
        <f aca="false">INDEX('OECD DAC Deflators 2022'!$B$3:$BN$39,MATCH('2022 deflators April 2024 WEO'!$B12,'OECD DAC Deflators 2022'!$B$3:$B$39,0),MATCH('2022 deflators April 2024 WEO'!X$3,'OECD DAC Deflators 2022'!$B$3:$BN$3,0))/100</f>
        <v>0.68390952</v>
      </c>
      <c r="Y12" s="27" t="n">
        <f aca="false">INDEX('OECD DAC Deflators 2022'!$B$3:$BN$39,MATCH('2022 deflators April 2024 WEO'!$B12,'OECD DAC Deflators 2022'!$B$3:$B$39,0),MATCH('2022 deflators April 2024 WEO'!Y$3,'OECD DAC Deflators 2022'!$B$3:$BN$3,0))/100</f>
        <v>0.67703197</v>
      </c>
      <c r="Z12" s="27" t="n">
        <f aca="false">INDEX('OECD DAC Deflators 2022'!$B$3:$BN$39,MATCH('2022 deflators April 2024 WEO'!$B12,'OECD DAC Deflators 2022'!$B$3:$B$39,0),MATCH('2022 deflators April 2024 WEO'!Z$3,'OECD DAC Deflators 2022'!$B$3:$BN$3,0))/100</f>
        <v>0.65049135</v>
      </c>
      <c r="AA12" s="27" t="n">
        <f aca="false">INDEX('OECD DAC Deflators 2022'!$B$3:$BN$39,MATCH('2022 deflators April 2024 WEO'!$B12,'OECD DAC Deflators 2022'!$B$3:$B$39,0),MATCH('2022 deflators April 2024 WEO'!AA$3,'OECD DAC Deflators 2022'!$B$3:$BN$3,0))/100</f>
        <v>0.57024214</v>
      </c>
      <c r="AB12" s="27" t="n">
        <f aca="false">INDEX('OECD DAC Deflators 2022'!$B$3:$BN$39,MATCH('2022 deflators April 2024 WEO'!$B12,'OECD DAC Deflators 2022'!$B$3:$B$39,0),MATCH('2022 deflators April 2024 WEO'!AB$3,'OECD DAC Deflators 2022'!$B$3:$BN$3,0))/100</f>
        <v>0.56482367</v>
      </c>
      <c r="AC12" s="27" t="n">
        <f aca="false">INDEX('OECD DAC Deflators 2022'!$B$3:$BN$39,MATCH('2022 deflators April 2024 WEO'!$B12,'OECD DAC Deflators 2022'!$B$3:$B$39,0),MATCH('2022 deflators April 2024 WEO'!AC$3,'OECD DAC Deflators 2022'!$B$3:$BN$3,0))/100</f>
        <v>0.60119206</v>
      </c>
      <c r="AD12" s="27" t="n">
        <f aca="false">INDEX('OECD DAC Deflators 2022'!$B$3:$BN$39,MATCH('2022 deflators April 2024 WEO'!$B12,'OECD DAC Deflators 2022'!$B$3:$B$39,0),MATCH('2022 deflators April 2024 WEO'!AD$3,'OECD DAC Deflators 2022'!$B$3:$BN$3,0))/100</f>
        <v>0.73008243</v>
      </c>
      <c r="AE12" s="27" t="n">
        <f aca="false">INDEX('OECD DAC Deflators 2022'!$B$3:$BN$39,MATCH('2022 deflators April 2024 WEO'!$B12,'OECD DAC Deflators 2022'!$B$3:$B$39,0),MATCH('2022 deflators April 2024 WEO'!AE$3,'OECD DAC Deflators 2022'!$B$3:$BN$3,0))/100</f>
        <v>0.81642668</v>
      </c>
      <c r="AF12" s="27" t="n">
        <f aca="false">INDEX('OECD DAC Deflators 2022'!$B$3:$BN$39,MATCH('2022 deflators April 2024 WEO'!$B12,'OECD DAC Deflators 2022'!$B$3:$B$39,0),MATCH('2022 deflators April 2024 WEO'!AF$3,'OECD DAC Deflators 2022'!$B$3:$BN$3,0))/100</f>
        <v>0.8374189</v>
      </c>
      <c r="AG12" s="27" t="n">
        <f aca="false">INDEX('OECD DAC Deflators 2022'!$B$3:$BN$39,MATCH('2022 deflators April 2024 WEO'!$B12,'OECD DAC Deflators 2022'!$B$3:$B$39,0),MATCH('2022 deflators April 2024 WEO'!AG$3,'OECD DAC Deflators 2022'!$B$3:$BN$3,0))/100</f>
        <v>0.86150899</v>
      </c>
      <c r="AH12" s="27" t="n">
        <f aca="false">INDEX('OECD DAC Deflators 2022'!$B$3:$BN$39,MATCH('2022 deflators April 2024 WEO'!$B12,'OECD DAC Deflators 2022'!$B$3:$B$39,0),MATCH('2022 deflators April 2024 WEO'!AH$3,'OECD DAC Deflators 2022'!$B$3:$BN$3,0))/100</f>
        <v>0.96005431</v>
      </c>
      <c r="AI12" s="27" t="n">
        <f aca="false">INDEX('OECD DAC Deflators 2022'!$B$3:$BN$39,MATCH('2022 deflators April 2024 WEO'!$B12,'OECD DAC Deflators 2022'!$B$3:$B$39,0),MATCH('2022 deflators April 2024 WEO'!AI$3,'OECD DAC Deflators 2022'!$B$3:$BN$3,0))/100</f>
        <v>1.03103687</v>
      </c>
      <c r="AJ12" s="27" t="n">
        <f aca="false">INDEX('OECD DAC Deflators 2022'!$B$3:$BN$39,MATCH('2022 deflators April 2024 WEO'!$B12,'OECD DAC Deflators 2022'!$B$3:$B$39,0),MATCH('2022 deflators April 2024 WEO'!AJ$3,'OECD DAC Deflators 2022'!$B$3:$BN$3,0))/100</f>
        <v>1.01414854</v>
      </c>
      <c r="AK12" s="27" t="n">
        <f aca="false">INDEX('OECD DAC Deflators 2022'!$B$3:$BN$39,MATCH('2022 deflators April 2024 WEO'!$B12,'OECD DAC Deflators 2022'!$B$3:$B$39,0),MATCH('2022 deflators April 2024 WEO'!AK$3,'OECD DAC Deflators 2022'!$B$3:$BN$3,0))/100</f>
        <v>0.9729774</v>
      </c>
      <c r="AL12" s="27" t="n">
        <f aca="false">INDEX('OECD DAC Deflators 2022'!$B$3:$BN$39,MATCH('2022 deflators April 2024 WEO'!$B12,'OECD DAC Deflators 2022'!$B$3:$B$39,0),MATCH('2022 deflators April 2024 WEO'!AL$3,'OECD DAC Deflators 2022'!$B$3:$BN$3,0))/100</f>
        <v>1.04009912</v>
      </c>
      <c r="AM12" s="27" t="n">
        <f aca="false">INDEX('OECD DAC Deflators 2022'!$B$3:$BN$39,MATCH('2022 deflators April 2024 WEO'!$B12,'OECD DAC Deflators 2022'!$B$3:$B$39,0),MATCH('2022 deflators April 2024 WEO'!AM$3,'OECD DAC Deflators 2022'!$B$3:$BN$3,0))/100</f>
        <v>0.98095631</v>
      </c>
      <c r="AN12" s="27" t="n">
        <f aca="false">INDEX('OECD DAC Deflators 2022'!$B$3:$BN$39,MATCH('2022 deflators April 2024 WEO'!$B12,'OECD DAC Deflators 2022'!$B$3:$B$39,0),MATCH('2022 deflators April 2024 WEO'!AN$3,'OECD DAC Deflators 2022'!$B$3:$BN$3,0))/100</f>
        <v>1.02954052</v>
      </c>
      <c r="AO12" s="27" t="n">
        <f aca="false">INDEX('OECD DAC Deflators 2022'!$B$3:$BN$39,MATCH('2022 deflators April 2024 WEO'!$B12,'OECD DAC Deflators 2022'!$B$3:$B$39,0),MATCH('2022 deflators April 2024 WEO'!AO$3,'OECD DAC Deflators 2022'!$B$3:$BN$3,0))/100</f>
        <v>1.05092566</v>
      </c>
      <c r="AP12" s="27" t="n">
        <f aca="false">INDEX('OECD DAC Deflators 2022'!$B$3:$BN$39,MATCH('2022 deflators April 2024 WEO'!$B12,'OECD DAC Deflators 2022'!$B$3:$B$39,0),MATCH('2022 deflators April 2024 WEO'!AP$3,'OECD DAC Deflators 2022'!$B$3:$BN$3,0))/100</f>
        <v>0.89856743</v>
      </c>
      <c r="AQ12" s="27" t="n">
        <f aca="false">INDEX('OECD DAC Deflators 2022'!$B$3:$BN$39,MATCH('2022 deflators April 2024 WEO'!$B12,'OECD DAC Deflators 2022'!$B$3:$B$39,0),MATCH('2022 deflators April 2024 WEO'!AQ$3,'OECD DAC Deflators 2022'!$B$3:$BN$3,0))/100</f>
        <v>0.91230929</v>
      </c>
      <c r="AR12" s="27" t="n">
        <f aca="false">INDEX('OECD DAC Deflators 2022'!$B$3:$BN$39,MATCH('2022 deflators April 2024 WEO'!$B12,'OECD DAC Deflators 2022'!$B$3:$B$39,0),MATCH('2022 deflators April 2024 WEO'!AR$3,'OECD DAC Deflators 2022'!$B$3:$BN$3,0))/100</f>
        <v>0.93913479</v>
      </c>
      <c r="AS12" s="27" t="n">
        <f aca="false">INDEX('OECD DAC Deflators 2022'!$B$3:$BN$39,MATCH('2022 deflators April 2024 WEO'!$B12,'OECD DAC Deflators 2022'!$B$3:$B$39,0),MATCH('2022 deflators April 2024 WEO'!AS$3,'OECD DAC Deflators 2022'!$B$3:$BN$3,0))/100</f>
        <v>1.00107967</v>
      </c>
      <c r="AT12" s="27" t="n">
        <f aca="false">INDEX('OECD DAC Deflators 2022'!$B$3:$BN$39,MATCH('2022 deflators April 2024 WEO'!$B12,'OECD DAC Deflators 2022'!$B$3:$B$39,0),MATCH('2022 deflators April 2024 WEO'!AT$3,'OECD DAC Deflators 2022'!$B$3:$BN$3,0))/100</f>
        <v>0.96465697</v>
      </c>
      <c r="AU12" s="27" t="n">
        <f aca="false">INDEX('OECD DAC Deflators 2022'!$B$3:$BN$39,MATCH('2022 deflators April 2024 WEO'!$B12,'OECD DAC Deflators 2022'!$B$3:$B$39,0),MATCH('2022 deflators April 2024 WEO'!AU$3,'OECD DAC Deflators 2022'!$B$3:$BN$3,0))/100</f>
        <v>1.00848671</v>
      </c>
      <c r="AV12" s="27" t="n">
        <f aca="false">INDEX('OECD DAC Deflators 2022'!$B$3:$BN$39,MATCH('2022 deflators April 2024 WEO'!$B12,'OECD DAC Deflators 2022'!$B$3:$B$39,0),MATCH('2022 deflators April 2024 WEO'!AV$3,'OECD DAC Deflators 2022'!$B$3:$BN$3,0))/100</f>
        <v>1.06809502</v>
      </c>
      <c r="AW12" s="19" t="n">
        <f aca="false">INDEX('OECD DAC Deflators 2022'!$B$3:$BN$39,MATCH('2022 deflators April 2024 WEO'!$B12,'OECD DAC Deflators 2022'!$B$3:$B$39,0),MATCH('2022 deflators April 2024 WEO'!AW$3,'OECD DAC Deflators 2022'!$B$3:$BN$3,0))/100</f>
        <v>1</v>
      </c>
      <c r="AX12" s="27" t="n">
        <f aca="false">INDEX('OECD DAC Deflators 2022'!$B$3:$BN$39,MATCH('2022 deflators April 2024 WEO'!$B12,'OECD DAC Deflators 2022'!$B$3:$B$39,0),MATCH('2022 deflators April 2024 WEO'!AX$3,'OECD DAC Deflators 2022'!$B$3:$BN$3,0))/100</f>
        <v>1.10344575</v>
      </c>
      <c r="AY12" s="21" t="n">
        <f aca="false">IFERROR(INDEX('IMF GDP current US'!$B$1:$BD$197,MATCH('2022 deflators April 2024 WEO'!$B12,'IMF GDP current US'!$B$1:$B$197,0),MATCH('2022 deflators April 2024 WEO'!AY$3,'IMF GDP current US'!$B$1:$BD$1,0))/INDEX('IMF GDP constant 2022 US'!$B$1:$BD$197,MATCH('2022 deflators April 2024 WEO'!$B12,'IMF GDP constant 2022 US'!$B$1:$B$197,0),MATCH('2022 deflators April 2024 WEO'!AY$3,'IMF GDP constant 2022 US'!$B$1:$BD$1,0)),0)</f>
        <v>1.15147208284479</v>
      </c>
      <c r="AZ12" s="21" t="n">
        <f aca="false">IFERROR(INDEX('IMF GDP current US'!$B$1:$BD$197,MATCH('2022 deflators April 2024 WEO'!$B12,'IMF GDP current US'!$B$1:$B$197,0),MATCH('2022 deflators April 2024 WEO'!AZ$3,'IMF GDP current US'!$B$1:$BD$1,0))/INDEX('IMF GDP constant 2022 US'!$B$1:$BD$197,MATCH('2022 deflators April 2024 WEO'!$B12,'IMF GDP constant 2022 US'!$B$1:$B$197,0),MATCH('2022 deflators April 2024 WEO'!AZ$3,'IMF GDP constant 2022 US'!$B$1:$BD$1,0)),0)</f>
        <v>1.1772054688964</v>
      </c>
      <c r="BA12" s="21" t="n">
        <f aca="false">IFERROR(INDEX('IMF GDP current US'!$B$1:$BD$197,MATCH('2022 deflators April 2024 WEO'!$B12,'IMF GDP current US'!$B$1:$B$197,0),MATCH('2022 deflators April 2024 WEO'!BA$3,'IMF GDP current US'!$B$1:$BD$1,0))/INDEX('IMF GDP constant 2022 US'!$B$1:$BD$197,MATCH('2022 deflators April 2024 WEO'!$B12,'IMF GDP constant 2022 US'!$B$1:$B$197,0),MATCH('2022 deflators April 2024 WEO'!BA$3,'IMF GDP constant 2022 US'!$B$1:$BD$1,0)),0)</f>
        <v>1.20130301514683</v>
      </c>
      <c r="BB12" s="21" t="n">
        <f aca="false">IFERROR(INDEX('IMF GDP current US'!$B$1:$BD$197,MATCH('2022 deflators April 2024 WEO'!$B12,'IMF GDP current US'!$B$1:$B$197,0),MATCH('2022 deflators April 2024 WEO'!BB$3,'IMF GDP current US'!$B$1:$BD$1,0))/INDEX('IMF GDP constant 2022 US'!$B$1:$BD$197,MATCH('2022 deflators April 2024 WEO'!$B12,'IMF GDP constant 2022 US'!$B$1:$B$197,0),MATCH('2022 deflators April 2024 WEO'!BB$3,'IMF GDP constant 2022 US'!$B$1:$BD$1,0)),0)</f>
        <v>1.22479956127965</v>
      </c>
      <c r="BC12" s="21" t="n">
        <f aca="false">IFERROR(INDEX('IMF GDP current US'!$B$1:$BD$197,MATCH('2022 deflators April 2024 WEO'!$B12,'IMF GDP current US'!$B$1:$B$197,0),MATCH('2022 deflators April 2024 WEO'!BC$3,'IMF GDP current US'!$B$1:$BD$1,0))/INDEX('IMF GDP constant 2022 US'!$B$1:$BD$197,MATCH('2022 deflators April 2024 WEO'!$B12,'IMF GDP constant 2022 US'!$B$1:$B$197,0),MATCH('2022 deflators April 2024 WEO'!BC$3,'IMF GDP constant 2022 US'!$B$1:$BD$1,0)),0)</f>
        <v>1.24843827113655</v>
      </c>
      <c r="BD12" s="22" t="n">
        <f aca="false">IFERROR(INDEX('IMF GDP current US'!$B$1:$BD$197,MATCH('2022 deflators April 2024 WEO'!$B12,'IMF GDP current US'!$B$1:$B$197,0),MATCH('2022 deflators April 2024 WEO'!BD$3,'IMF GDP current US'!$B$1:$BD$1,0))/INDEX('IMF GDP constant 2022 US'!$B$1:$BD$197,MATCH('2022 deflators April 2024 WEO'!$B12,'IMF GDP constant 2022 US'!$B$1:$B$197,0),MATCH('2022 deflators April 2024 WEO'!BD$3,'IMF GDP constant 2022 US'!$B$1:$BD$1,0)),0)</f>
        <v>1.27183717181009</v>
      </c>
    </row>
    <row r="13" customFormat="false" ht="15" hidden="false" customHeight="false" outlineLevel="0" collapsed="false">
      <c r="A13" s="12" t="s">
        <v>18</v>
      </c>
      <c r="B13" s="0" t="str">
        <f aca="false">VLOOKUP(A13,'Names&amp;ISO'!$A:$C,3,0)</f>
        <v>AZE</v>
      </c>
      <c r="C13" s="11" t="s">
        <v>18</v>
      </c>
      <c r="D13" s="11" t="n">
        <f aca="false">IFERROR(VLOOKUP(B13,'DAC ODA Recipients 2022-2023'!$B:$H,7,0),"")</f>
        <v>1</v>
      </c>
      <c r="E13" s="12" t="str">
        <f aca="false">IFERROR(VLOOKUP(B13,'OECD DAC Deflators 2022'!B:B,1,0),"")</f>
        <v/>
      </c>
      <c r="F13" s="12"/>
      <c r="G13" s="17" t="n">
        <f aca="false">IFERROR(INDEX('IMF GDP current US'!$B$1:$BD$197,MATCH('2022 deflators April 2024 WEO'!$B13,'IMF GDP current US'!$B$1:$B$197,0),MATCH('2022 deflators April 2024 WEO'!G$3,'IMF GDP current US'!$B$1:$BD$1,0))/INDEX('IMF GDP constant 2022 US'!$B$1:$BD$197,MATCH('2022 deflators April 2024 WEO'!$B13,'IMF GDP constant 2022 US'!$B$1:$B$197,0),MATCH('2022 deflators April 2024 WEO'!G$3,'IMF GDP constant 2022 US'!$B$1:$BD$1,0)),0)</f>
        <v>0</v>
      </c>
      <c r="H13" s="18" t="n">
        <f aca="false">IFERROR(INDEX('IMF GDP current US'!$B$1:$BD$197,MATCH('2022 deflators April 2024 WEO'!$B13,'IMF GDP current US'!$B$1:$B$197,0),MATCH('2022 deflators April 2024 WEO'!H$3,'IMF GDP current US'!$B$1:$BD$1,0))/INDEX('IMF GDP constant 2022 US'!$B$1:$BD$197,MATCH('2022 deflators April 2024 WEO'!$B13,'IMF GDP constant 2022 US'!$B$1:$B$197,0),MATCH('2022 deflators April 2024 WEO'!H$3,'IMF GDP constant 2022 US'!$B$1:$BD$1,0)),0)</f>
        <v>0</v>
      </c>
      <c r="I13" s="18" t="n">
        <f aca="false">IFERROR(INDEX('IMF GDP current US'!$B$1:$BD$197,MATCH('2022 deflators April 2024 WEO'!$B13,'IMF GDP current US'!$B$1:$B$197,0),MATCH('2022 deflators April 2024 WEO'!I$3,'IMF GDP current US'!$B$1:$BD$1,0))/INDEX('IMF GDP constant 2022 US'!$B$1:$BD$197,MATCH('2022 deflators April 2024 WEO'!$B13,'IMF GDP constant 2022 US'!$B$1:$B$197,0),MATCH('2022 deflators April 2024 WEO'!I$3,'IMF GDP constant 2022 US'!$B$1:$BD$1,0)),0)</f>
        <v>0</v>
      </c>
      <c r="J13" s="18" t="n">
        <f aca="false">IFERROR(INDEX('IMF GDP current US'!$B$1:$BD$197,MATCH('2022 deflators April 2024 WEO'!$B13,'IMF GDP current US'!$B$1:$B$197,0),MATCH('2022 deflators April 2024 WEO'!J$3,'IMF GDP current US'!$B$1:$BD$1,0))/INDEX('IMF GDP constant 2022 US'!$B$1:$BD$197,MATCH('2022 deflators April 2024 WEO'!$B13,'IMF GDP constant 2022 US'!$B$1:$B$197,0),MATCH('2022 deflators April 2024 WEO'!J$3,'IMF GDP constant 2022 US'!$B$1:$BD$1,0)),0)</f>
        <v>0</v>
      </c>
      <c r="K13" s="18" t="n">
        <f aca="false">IFERROR(INDEX('IMF GDP current US'!$B$1:$BD$197,MATCH('2022 deflators April 2024 WEO'!$B13,'IMF GDP current US'!$B$1:$B$197,0),MATCH('2022 deflators April 2024 WEO'!K$3,'IMF GDP current US'!$B$1:$BD$1,0))/INDEX('IMF GDP constant 2022 US'!$B$1:$BD$197,MATCH('2022 deflators April 2024 WEO'!$B13,'IMF GDP constant 2022 US'!$B$1:$B$197,0),MATCH('2022 deflators April 2024 WEO'!K$3,'IMF GDP constant 2022 US'!$B$1:$BD$1,0)),0)</f>
        <v>0</v>
      </c>
      <c r="L13" s="18" t="n">
        <f aca="false">IFERROR(INDEX('IMF GDP current US'!$B$1:$BD$197,MATCH('2022 deflators April 2024 WEO'!$B13,'IMF GDP current US'!$B$1:$B$197,0),MATCH('2022 deflators April 2024 WEO'!L$3,'IMF GDP current US'!$B$1:$BD$1,0))/INDEX('IMF GDP constant 2022 US'!$B$1:$BD$197,MATCH('2022 deflators April 2024 WEO'!$B13,'IMF GDP constant 2022 US'!$B$1:$B$197,0),MATCH('2022 deflators April 2024 WEO'!L$3,'IMF GDP constant 2022 US'!$B$1:$BD$1,0)),0)</f>
        <v>0</v>
      </c>
      <c r="M13" s="18" t="n">
        <f aca="false">IFERROR(INDEX('IMF GDP current US'!$B$1:$BD$197,MATCH('2022 deflators April 2024 WEO'!$B13,'IMF GDP current US'!$B$1:$B$197,0),MATCH('2022 deflators April 2024 WEO'!M$3,'IMF GDP current US'!$B$1:$BD$1,0))/INDEX('IMF GDP constant 2022 US'!$B$1:$BD$197,MATCH('2022 deflators April 2024 WEO'!$B13,'IMF GDP constant 2022 US'!$B$1:$B$197,0),MATCH('2022 deflators April 2024 WEO'!M$3,'IMF GDP constant 2022 US'!$B$1:$BD$1,0)),0)</f>
        <v>0</v>
      </c>
      <c r="N13" s="18" t="n">
        <f aca="false">IFERROR(INDEX('IMF GDP current US'!$B$1:$BD$197,MATCH('2022 deflators April 2024 WEO'!$B13,'IMF GDP current US'!$B$1:$B$197,0),MATCH('2022 deflators April 2024 WEO'!N$3,'IMF GDP current US'!$B$1:$BD$1,0))/INDEX('IMF GDP constant 2022 US'!$B$1:$BD$197,MATCH('2022 deflators April 2024 WEO'!$B13,'IMF GDP constant 2022 US'!$B$1:$B$197,0),MATCH('2022 deflators April 2024 WEO'!N$3,'IMF GDP constant 2022 US'!$B$1:$BD$1,0)),0)</f>
        <v>0</v>
      </c>
      <c r="O13" s="18" t="n">
        <f aca="false">IFERROR(INDEX('IMF GDP current US'!$B$1:$BD$197,MATCH('2022 deflators April 2024 WEO'!$B13,'IMF GDP current US'!$B$1:$B$197,0),MATCH('2022 deflators April 2024 WEO'!O$3,'IMF GDP current US'!$B$1:$BD$1,0))/INDEX('IMF GDP constant 2022 US'!$B$1:$BD$197,MATCH('2022 deflators April 2024 WEO'!$B13,'IMF GDP constant 2022 US'!$B$1:$B$197,0),MATCH('2022 deflators April 2024 WEO'!O$3,'IMF GDP constant 2022 US'!$B$1:$BD$1,0)),0)</f>
        <v>0</v>
      </c>
      <c r="P13" s="18" t="n">
        <f aca="false">IFERROR(INDEX('IMF GDP current US'!$B$1:$BD$197,MATCH('2022 deflators April 2024 WEO'!$B13,'IMF GDP current US'!$B$1:$B$197,0),MATCH('2022 deflators April 2024 WEO'!P$3,'IMF GDP current US'!$B$1:$BD$1,0))/INDEX('IMF GDP constant 2022 US'!$B$1:$BD$197,MATCH('2022 deflators April 2024 WEO'!$B13,'IMF GDP constant 2022 US'!$B$1:$B$197,0),MATCH('2022 deflators April 2024 WEO'!P$3,'IMF GDP constant 2022 US'!$B$1:$BD$1,0)),0)</f>
        <v>0</v>
      </c>
      <c r="Q13" s="18" t="n">
        <f aca="false">IFERROR(INDEX('IMF GDP current US'!$B$1:$BD$197,MATCH('2022 deflators April 2024 WEO'!$B13,'IMF GDP current US'!$B$1:$B$197,0),MATCH('2022 deflators April 2024 WEO'!Q$3,'IMF GDP current US'!$B$1:$BD$1,0))/INDEX('IMF GDP constant 2022 US'!$B$1:$BD$197,MATCH('2022 deflators April 2024 WEO'!$B13,'IMF GDP constant 2022 US'!$B$1:$B$197,0),MATCH('2022 deflators April 2024 WEO'!Q$3,'IMF GDP constant 2022 US'!$B$1:$BD$1,0)),0)</f>
        <v>0</v>
      </c>
      <c r="R13" s="18" t="n">
        <f aca="false">IFERROR(INDEX('IMF GDP current US'!$B$1:$BD$197,MATCH('2022 deflators April 2024 WEO'!$B13,'IMF GDP current US'!$B$1:$B$197,0),MATCH('2022 deflators April 2024 WEO'!R$3,'IMF GDP current US'!$B$1:$BD$1,0))/INDEX('IMF GDP constant 2022 US'!$B$1:$BD$197,MATCH('2022 deflators April 2024 WEO'!$B13,'IMF GDP constant 2022 US'!$B$1:$B$197,0),MATCH('2022 deflators April 2024 WEO'!R$3,'IMF GDP constant 2022 US'!$B$1:$BD$1,0)),0)</f>
        <v>0</v>
      </c>
      <c r="S13" s="18" t="n">
        <f aca="false">IFERROR(INDEX('IMF GDP current US'!$B$1:$BD$197,MATCH('2022 deflators April 2024 WEO'!$B13,'IMF GDP current US'!$B$1:$B$197,0),MATCH('2022 deflators April 2024 WEO'!S$3,'IMF GDP current US'!$B$1:$BD$1,0))/INDEX('IMF GDP constant 2022 US'!$B$1:$BD$197,MATCH('2022 deflators April 2024 WEO'!$B13,'IMF GDP constant 2022 US'!$B$1:$B$197,0),MATCH('2022 deflators April 2024 WEO'!S$3,'IMF GDP constant 2022 US'!$B$1:$BD$1,0)),0)</f>
        <v>0.0519036883628767</v>
      </c>
      <c r="T13" s="18" t="n">
        <f aca="false">IFERROR(INDEX('IMF GDP current US'!$B$1:$BD$197,MATCH('2022 deflators April 2024 WEO'!$B13,'IMF GDP current US'!$B$1:$B$197,0),MATCH('2022 deflators April 2024 WEO'!T$3,'IMF GDP current US'!$B$1:$BD$1,0))/INDEX('IMF GDP constant 2022 US'!$B$1:$BD$197,MATCH('2022 deflators April 2024 WEO'!$B13,'IMF GDP constant 2022 US'!$B$1:$B$197,0),MATCH('2022 deflators April 2024 WEO'!T$3,'IMF GDP constant 2022 US'!$B$1:$BD$1,0)),0)</f>
        <v>0.0740559212361717</v>
      </c>
      <c r="U13" s="18" t="n">
        <f aca="false">IFERROR(INDEX('IMF GDP current US'!$B$1:$BD$197,MATCH('2022 deflators April 2024 WEO'!$B13,'IMF GDP current US'!$B$1:$B$197,0),MATCH('2022 deflators April 2024 WEO'!U$3,'IMF GDP current US'!$B$1:$BD$1,0))/INDEX('IMF GDP constant 2022 US'!$B$1:$BD$197,MATCH('2022 deflators April 2024 WEO'!$B13,'IMF GDP constant 2022 US'!$B$1:$B$197,0),MATCH('2022 deflators April 2024 WEO'!U$3,'IMF GDP constant 2022 US'!$B$1:$BD$1,0)),0)</f>
        <v>0.159031271890886</v>
      </c>
      <c r="V13" s="18" t="n">
        <f aca="false">IFERROR(INDEX('IMF GDP current US'!$B$1:$BD$197,MATCH('2022 deflators April 2024 WEO'!$B13,'IMF GDP current US'!$B$1:$B$197,0),MATCH('2022 deflators April 2024 WEO'!V$3,'IMF GDP current US'!$B$1:$BD$1,0))/INDEX('IMF GDP constant 2022 US'!$B$1:$BD$197,MATCH('2022 deflators April 2024 WEO'!$B13,'IMF GDP constant 2022 US'!$B$1:$B$197,0),MATCH('2022 deflators April 2024 WEO'!V$3,'IMF GDP constant 2022 US'!$B$1:$BD$1,0)),0)</f>
        <v>0.19572702477943</v>
      </c>
      <c r="W13" s="18" t="n">
        <f aca="false">IFERROR(INDEX('IMF GDP current US'!$B$1:$BD$197,MATCH('2022 deflators April 2024 WEO'!$B13,'IMF GDP current US'!$B$1:$B$197,0),MATCH('2022 deflators April 2024 WEO'!W$3,'IMF GDP current US'!$B$1:$BD$1,0))/INDEX('IMF GDP constant 2022 US'!$B$1:$BD$197,MATCH('2022 deflators April 2024 WEO'!$B13,'IMF GDP constant 2022 US'!$B$1:$B$197,0),MATCH('2022 deflators April 2024 WEO'!W$3,'IMF GDP constant 2022 US'!$B$1:$BD$1,0)),0)</f>
        <v>0.25092051243202</v>
      </c>
      <c r="X13" s="18" t="n">
        <f aca="false">IFERROR(INDEX('IMF GDP current US'!$B$1:$BD$197,MATCH('2022 deflators April 2024 WEO'!$B13,'IMF GDP current US'!$B$1:$B$197,0),MATCH('2022 deflators April 2024 WEO'!X$3,'IMF GDP current US'!$B$1:$BD$1,0))/INDEX('IMF GDP constant 2022 US'!$B$1:$BD$197,MATCH('2022 deflators April 2024 WEO'!$B13,'IMF GDP constant 2022 US'!$B$1:$B$197,0),MATCH('2022 deflators April 2024 WEO'!X$3,'IMF GDP constant 2022 US'!$B$1:$BD$1,0)),0)</f>
        <v>0.313138835894381</v>
      </c>
      <c r="Y13" s="18" t="n">
        <f aca="false">IFERROR(INDEX('IMF GDP current US'!$B$1:$BD$197,MATCH('2022 deflators April 2024 WEO'!$B13,'IMF GDP current US'!$B$1:$B$197,0),MATCH('2022 deflators April 2024 WEO'!Y$3,'IMF GDP current US'!$B$1:$BD$1,0))/INDEX('IMF GDP constant 2022 US'!$B$1:$BD$197,MATCH('2022 deflators April 2024 WEO'!$B13,'IMF GDP constant 2022 US'!$B$1:$B$197,0),MATCH('2022 deflators April 2024 WEO'!Y$3,'IMF GDP constant 2022 US'!$B$1:$BD$1,0)),0)</f>
        <v>0.29286273168366</v>
      </c>
      <c r="Z13" s="18" t="n">
        <f aca="false">IFERROR(INDEX('IMF GDP current US'!$B$1:$BD$197,MATCH('2022 deflators April 2024 WEO'!$B13,'IMF GDP current US'!$B$1:$B$197,0),MATCH('2022 deflators April 2024 WEO'!Z$3,'IMF GDP current US'!$B$1:$BD$1,0))/INDEX('IMF GDP constant 2022 US'!$B$1:$BD$197,MATCH('2022 deflators April 2024 WEO'!$B13,'IMF GDP constant 2022 US'!$B$1:$B$197,0),MATCH('2022 deflators April 2024 WEO'!Z$3,'IMF GDP constant 2022 US'!$B$1:$BD$1,0)),0)</f>
        <v>0.281391539303172</v>
      </c>
      <c r="AA13" s="18" t="n">
        <f aca="false">IFERROR(INDEX('IMF GDP current US'!$B$1:$BD$197,MATCH('2022 deflators April 2024 WEO'!$B13,'IMF GDP current US'!$B$1:$B$197,0),MATCH('2022 deflators April 2024 WEO'!AA$3,'IMF GDP current US'!$B$1:$BD$1,0))/INDEX('IMF GDP constant 2022 US'!$B$1:$BD$197,MATCH('2022 deflators April 2024 WEO'!$B13,'IMF GDP constant 2022 US'!$B$1:$B$197,0),MATCH('2022 deflators April 2024 WEO'!AA$3,'IMF GDP constant 2022 US'!$B$1:$BD$1,0)),0)</f>
        <v>0.30491135518765</v>
      </c>
      <c r="AB13" s="18" t="n">
        <f aca="false">IFERROR(INDEX('IMF GDP current US'!$B$1:$BD$197,MATCH('2022 deflators April 2024 WEO'!$B13,'IMF GDP current US'!$B$1:$B$197,0),MATCH('2022 deflators April 2024 WEO'!AB$3,'IMF GDP current US'!$B$1:$BD$1,0))/INDEX('IMF GDP constant 2022 US'!$B$1:$BD$197,MATCH('2022 deflators April 2024 WEO'!$B13,'IMF GDP constant 2022 US'!$B$1:$B$197,0),MATCH('2022 deflators April 2024 WEO'!AB$3,'IMF GDP constant 2022 US'!$B$1:$BD$1,0)),0)</f>
        <v>0.297308575939491</v>
      </c>
      <c r="AC13" s="18" t="n">
        <f aca="false">IFERROR(INDEX('IMF GDP current US'!$B$1:$BD$197,MATCH('2022 deflators April 2024 WEO'!$B13,'IMF GDP current US'!$B$1:$B$197,0),MATCH('2022 deflators April 2024 WEO'!AC$3,'IMF GDP current US'!$B$1:$BD$1,0))/INDEX('IMF GDP constant 2022 US'!$B$1:$BD$197,MATCH('2022 deflators April 2024 WEO'!$B13,'IMF GDP constant 2022 US'!$B$1:$B$197,0),MATCH('2022 deflators April 2024 WEO'!AC$3,'IMF GDP constant 2022 US'!$B$1:$BD$1,0)),0)</f>
        <v>0.309227879162543</v>
      </c>
      <c r="AD13" s="18" t="n">
        <f aca="false">IFERROR(INDEX('IMF GDP current US'!$B$1:$BD$197,MATCH('2022 deflators April 2024 WEO'!$B13,'IMF GDP current US'!$B$1:$B$197,0),MATCH('2022 deflators April 2024 WEO'!AD$3,'IMF GDP current US'!$B$1:$BD$1,0))/INDEX('IMF GDP constant 2022 US'!$B$1:$BD$197,MATCH('2022 deflators April 2024 WEO'!$B13,'IMF GDP constant 2022 US'!$B$1:$B$197,0),MATCH('2022 deflators April 2024 WEO'!AD$3,'IMF GDP constant 2022 US'!$B$1:$BD$1,0)),0)</f>
        <v>0.327590098389672</v>
      </c>
      <c r="AE13" s="18" t="n">
        <f aca="false">IFERROR(INDEX('IMF GDP current US'!$B$1:$BD$197,MATCH('2022 deflators April 2024 WEO'!$B13,'IMF GDP current US'!$B$1:$B$197,0),MATCH('2022 deflators April 2024 WEO'!AE$3,'IMF GDP current US'!$B$1:$BD$1,0))/INDEX('IMF GDP constant 2022 US'!$B$1:$BD$197,MATCH('2022 deflators April 2024 WEO'!$B13,'IMF GDP constant 2022 US'!$B$1:$B$197,0),MATCH('2022 deflators April 2024 WEO'!AE$3,'IMF GDP constant 2022 US'!$B$1:$BD$1,0)),0)</f>
        <v>0.357783667297847</v>
      </c>
      <c r="AF13" s="18" t="n">
        <f aca="false">IFERROR(INDEX('IMF GDP current US'!$B$1:$BD$197,MATCH('2022 deflators April 2024 WEO'!$B13,'IMF GDP current US'!$B$1:$B$197,0),MATCH('2022 deflators April 2024 WEO'!AF$3,'IMF GDP current US'!$B$1:$BD$1,0))/INDEX('IMF GDP constant 2022 US'!$B$1:$BD$197,MATCH('2022 deflators April 2024 WEO'!$B13,'IMF GDP constant 2022 US'!$B$1:$B$197,0),MATCH('2022 deflators April 2024 WEO'!AF$3,'IMF GDP constant 2022 US'!$B$1:$BD$1,0)),0)</f>
        <v>0.431627232845728</v>
      </c>
      <c r="AG13" s="18" t="n">
        <f aca="false">IFERROR(INDEX('IMF GDP current US'!$B$1:$BD$197,MATCH('2022 deflators April 2024 WEO'!$B13,'IMF GDP current US'!$B$1:$B$197,0),MATCH('2022 deflators April 2024 WEO'!AG$3,'IMF GDP current US'!$B$1:$BD$1,0))/INDEX('IMF GDP constant 2022 US'!$B$1:$BD$197,MATCH('2022 deflators April 2024 WEO'!$B13,'IMF GDP constant 2022 US'!$B$1:$B$197,0),MATCH('2022 deflators April 2024 WEO'!AG$3,'IMF GDP constant 2022 US'!$B$1:$BD$1,0)),0)</f>
        <v>0.508755070318585</v>
      </c>
      <c r="AH13" s="18" t="n">
        <f aca="false">IFERROR(INDEX('IMF GDP current US'!$B$1:$BD$197,MATCH('2022 deflators April 2024 WEO'!$B13,'IMF GDP current US'!$B$1:$B$197,0),MATCH('2022 deflators April 2024 WEO'!AH$3,'IMF GDP current US'!$B$1:$BD$1,0))/INDEX('IMF GDP constant 2022 US'!$B$1:$BD$197,MATCH('2022 deflators April 2024 WEO'!$B13,'IMF GDP constant 2022 US'!$B$1:$B$197,0),MATCH('2022 deflators April 2024 WEO'!AH$3,'IMF GDP constant 2022 US'!$B$1:$BD$1,0)),0)</f>
        <v>0.641065818006167</v>
      </c>
      <c r="AI13" s="18" t="n">
        <f aca="false">IFERROR(INDEX('IMF GDP current US'!$B$1:$BD$197,MATCH('2022 deflators April 2024 WEO'!$B13,'IMF GDP current US'!$B$1:$B$197,0),MATCH('2022 deflators April 2024 WEO'!AI$3,'IMF GDP current US'!$B$1:$BD$1,0))/INDEX('IMF GDP constant 2022 US'!$B$1:$BD$197,MATCH('2022 deflators April 2024 WEO'!$B13,'IMF GDP constant 2022 US'!$B$1:$B$197,0),MATCH('2022 deflators April 2024 WEO'!AI$3,'IMF GDP constant 2022 US'!$B$1:$BD$1,0)),0)</f>
        <v>0.855443537139002</v>
      </c>
      <c r="AJ13" s="18" t="n">
        <f aca="false">IFERROR(INDEX('IMF GDP current US'!$B$1:$BD$197,MATCH('2022 deflators April 2024 WEO'!$B13,'IMF GDP current US'!$B$1:$B$197,0),MATCH('2022 deflators April 2024 WEO'!AJ$3,'IMF GDP current US'!$B$1:$BD$1,0))/INDEX('IMF GDP constant 2022 US'!$B$1:$BD$197,MATCH('2022 deflators April 2024 WEO'!$B13,'IMF GDP constant 2022 US'!$B$1:$B$197,0),MATCH('2022 deflators April 2024 WEO'!AJ$3,'IMF GDP constant 2022 US'!$B$1:$BD$1,0)),0)</f>
        <v>0.70994077402942</v>
      </c>
      <c r="AK13" s="18" t="n">
        <f aca="false">IFERROR(INDEX('IMF GDP current US'!$B$1:$BD$197,MATCH('2022 deflators April 2024 WEO'!$B13,'IMF GDP current US'!$B$1:$B$197,0),MATCH('2022 deflators April 2024 WEO'!AK$3,'IMF GDP current US'!$B$1:$BD$1,0))/INDEX('IMF GDP constant 2022 US'!$B$1:$BD$197,MATCH('2022 deflators April 2024 WEO'!$B13,'IMF GDP constant 2022 US'!$B$1:$B$197,0),MATCH('2022 deflators April 2024 WEO'!AK$3,'IMF GDP constant 2022 US'!$B$1:$BD$1,0)),0)</f>
        <v>0.8075846566654</v>
      </c>
      <c r="AL13" s="18" t="n">
        <f aca="false">IFERROR(INDEX('IMF GDP current US'!$B$1:$BD$197,MATCH('2022 deflators April 2024 WEO'!$B13,'IMF GDP current US'!$B$1:$B$197,0),MATCH('2022 deflators April 2024 WEO'!AL$3,'IMF GDP current US'!$B$1:$BD$1,0))/INDEX('IMF GDP constant 2022 US'!$B$1:$BD$197,MATCH('2022 deflators April 2024 WEO'!$B13,'IMF GDP constant 2022 US'!$B$1:$B$197,0),MATCH('2022 deflators April 2024 WEO'!AL$3,'IMF GDP constant 2022 US'!$B$1:$BD$1,0)),0)</f>
        <v>1.0056628297971</v>
      </c>
      <c r="AM13" s="18" t="n">
        <f aca="false">IFERROR(INDEX('IMF GDP current US'!$B$1:$BD$197,MATCH('2022 deflators April 2024 WEO'!$B13,'IMF GDP current US'!$B$1:$B$197,0),MATCH('2022 deflators April 2024 WEO'!AM$3,'IMF GDP current US'!$B$1:$BD$1,0))/INDEX('IMF GDP constant 2022 US'!$B$1:$BD$197,MATCH('2022 deflators April 2024 WEO'!$B13,'IMF GDP constant 2022 US'!$B$1:$B$197,0),MATCH('2022 deflators April 2024 WEO'!AM$3,'IMF GDP constant 2022 US'!$B$1:$BD$1,0)),0)</f>
        <v>1.03966603580326</v>
      </c>
      <c r="AN13" s="18" t="n">
        <f aca="false">IFERROR(INDEX('IMF GDP current US'!$B$1:$BD$197,MATCH('2022 deflators April 2024 WEO'!$B13,'IMF GDP current US'!$B$1:$B$197,0),MATCH('2022 deflators April 2024 WEO'!AN$3,'IMF GDP current US'!$B$1:$BD$1,0))/INDEX('IMF GDP constant 2022 US'!$B$1:$BD$197,MATCH('2022 deflators April 2024 WEO'!$B13,'IMF GDP constant 2022 US'!$B$1:$B$197,0),MATCH('2022 deflators April 2024 WEO'!AN$3,'IMF GDP constant 2022 US'!$B$1:$BD$1,0)),0)</f>
        <v>1.04542236953746</v>
      </c>
      <c r="AO13" s="18" t="n">
        <f aca="false">IFERROR(INDEX('IMF GDP current US'!$B$1:$BD$197,MATCH('2022 deflators April 2024 WEO'!$B13,'IMF GDP current US'!$B$1:$B$197,0),MATCH('2022 deflators April 2024 WEO'!AO$3,'IMF GDP current US'!$B$1:$BD$1,0))/INDEX('IMF GDP constant 2022 US'!$B$1:$BD$197,MATCH('2022 deflators April 2024 WEO'!$B13,'IMF GDP constant 2022 US'!$B$1:$B$197,0),MATCH('2022 deflators April 2024 WEO'!AO$3,'IMF GDP constant 2022 US'!$B$1:$BD$1,0)),0)</f>
        <v>1.03195477309731</v>
      </c>
      <c r="AP13" s="18" t="n">
        <f aca="false">IFERROR(INDEX('IMF GDP current US'!$B$1:$BD$197,MATCH('2022 deflators April 2024 WEO'!$B13,'IMF GDP current US'!$B$1:$B$197,0),MATCH('2022 deflators April 2024 WEO'!AP$3,'IMF GDP current US'!$B$1:$BD$1,0))/INDEX('IMF GDP constant 2022 US'!$B$1:$BD$197,MATCH('2022 deflators April 2024 WEO'!$B13,'IMF GDP constant 2022 US'!$B$1:$B$197,0),MATCH('2022 deflators April 2024 WEO'!AP$3,'IMF GDP constant 2022 US'!$B$1:$BD$1,0)),0)</f>
        <v>0.719162099762361</v>
      </c>
      <c r="AQ13" s="18" t="n">
        <f aca="false">IFERROR(INDEX('IMF GDP current US'!$B$1:$BD$197,MATCH('2022 deflators April 2024 WEO'!$B13,'IMF GDP current US'!$B$1:$B$197,0),MATCH('2022 deflators April 2024 WEO'!AQ$3,'IMF GDP current US'!$B$1:$BD$1,0))/INDEX('IMF GDP constant 2022 US'!$B$1:$BD$197,MATCH('2022 deflators April 2024 WEO'!$B13,'IMF GDP constant 2022 US'!$B$1:$B$197,0),MATCH('2022 deflators April 2024 WEO'!AQ$3,'IMF GDP constant 2022 US'!$B$1:$BD$1,0)),0)</f>
        <v>0.529574118498582</v>
      </c>
      <c r="AR13" s="18" t="n">
        <f aca="false">IFERROR(INDEX('IMF GDP current US'!$B$1:$BD$197,MATCH('2022 deflators April 2024 WEO'!$B13,'IMF GDP current US'!$B$1:$B$197,0),MATCH('2022 deflators April 2024 WEO'!AR$3,'IMF GDP current US'!$B$1:$BD$1,0))/INDEX('IMF GDP constant 2022 US'!$B$1:$BD$197,MATCH('2022 deflators April 2024 WEO'!$B13,'IMF GDP constant 2022 US'!$B$1:$B$197,0),MATCH('2022 deflators April 2024 WEO'!AR$3,'IMF GDP constant 2022 US'!$B$1:$BD$1,0)),0)</f>
        <v>0.578309222799765</v>
      </c>
      <c r="AS13" s="18" t="n">
        <f aca="false">IFERROR(INDEX('IMF GDP current US'!$B$1:$BD$197,MATCH('2022 deflators April 2024 WEO'!$B13,'IMF GDP current US'!$B$1:$B$197,0),MATCH('2022 deflators April 2024 WEO'!AS$3,'IMF GDP current US'!$B$1:$BD$1,0))/INDEX('IMF GDP constant 2022 US'!$B$1:$BD$197,MATCH('2022 deflators April 2024 WEO'!$B13,'IMF GDP constant 2022 US'!$B$1:$B$197,0),MATCH('2022 deflators April 2024 WEO'!AS$3,'IMF GDP constant 2022 US'!$B$1:$BD$1,0)),0)</f>
        <v>0.648970881248436</v>
      </c>
      <c r="AT13" s="18" t="n">
        <f aca="false">IFERROR(INDEX('IMF GDP current US'!$B$1:$BD$197,MATCH('2022 deflators April 2024 WEO'!$B13,'IMF GDP current US'!$B$1:$B$197,0),MATCH('2022 deflators April 2024 WEO'!AT$3,'IMF GDP current US'!$B$1:$BD$1,0))/INDEX('IMF GDP constant 2022 US'!$B$1:$BD$197,MATCH('2022 deflators April 2024 WEO'!$B13,'IMF GDP constant 2022 US'!$B$1:$B$197,0),MATCH('2022 deflators April 2024 WEO'!AT$3,'IMF GDP constant 2022 US'!$B$1:$BD$1,0)),0)</f>
        <v>0.647527239872845</v>
      </c>
      <c r="AU13" s="18" t="n">
        <f aca="false">IFERROR(INDEX('IMF GDP current US'!$B$1:$BD$197,MATCH('2022 deflators April 2024 WEO'!$B13,'IMF GDP current US'!$B$1:$B$197,0),MATCH('2022 deflators April 2024 WEO'!AU$3,'IMF GDP current US'!$B$1:$BD$1,0))/INDEX('IMF GDP constant 2022 US'!$B$1:$BD$197,MATCH('2022 deflators April 2024 WEO'!$B13,'IMF GDP constant 2022 US'!$B$1:$B$197,0),MATCH('2022 deflators April 2024 WEO'!AU$3,'IMF GDP constant 2022 US'!$B$1:$BD$1,0)),0)</f>
        <v>0.59900709367942</v>
      </c>
      <c r="AV13" s="18" t="n">
        <f aca="false">IFERROR(INDEX('IMF GDP current US'!$B$1:$BD$197,MATCH('2022 deflators April 2024 WEO'!$B13,'IMF GDP current US'!$B$1:$B$197,0),MATCH('2022 deflators April 2024 WEO'!AV$3,'IMF GDP current US'!$B$1:$BD$1,0))/INDEX('IMF GDP constant 2022 US'!$B$1:$BD$197,MATCH('2022 deflators April 2024 WEO'!$B13,'IMF GDP constant 2022 US'!$B$1:$B$197,0),MATCH('2022 deflators April 2024 WEO'!AV$3,'IMF GDP constant 2022 US'!$B$1:$BD$1,0)),0)</f>
        <v>0.728323322239301</v>
      </c>
      <c r="AW13" s="19" t="n">
        <f aca="false">IFERROR(INDEX('IMF GDP current US'!$B$1:$BD$197,MATCH('2022 deflators April 2024 WEO'!$B13,'IMF GDP current US'!$B$1:$B$197,0),MATCH('2022 deflators April 2024 WEO'!AW$3,'IMF GDP current US'!$B$1:$BD$1,0))/INDEX('IMF GDP constant 2022 US'!$B$1:$BD$197,MATCH('2022 deflators April 2024 WEO'!$B13,'IMF GDP constant 2022 US'!$B$1:$B$197,0),MATCH('2022 deflators April 2024 WEO'!AW$3,'IMF GDP constant 2022 US'!$B$1:$BD$1,0)),0)</f>
        <v>1</v>
      </c>
      <c r="AX13" s="18" t="n">
        <f aca="false">IFERROR(INDEX('IMF GDP current US'!$B$1:$BD$197,MATCH('2022 deflators April 2024 WEO'!$B13,'IMF GDP current US'!$B$1:$B$197,0),MATCH('2022 deflators April 2024 WEO'!AX$3,'IMF GDP current US'!$B$1:$BD$1,0))/INDEX('IMF GDP constant 2022 US'!$B$1:$BD$197,MATCH('2022 deflators April 2024 WEO'!$B13,'IMF GDP constant 2022 US'!$B$1:$B$197,0),MATCH('2022 deflators April 2024 WEO'!AX$3,'IMF GDP constant 2022 US'!$B$1:$BD$1,0)),0)</f>
        <v>0.962959609536898</v>
      </c>
      <c r="AY13" s="21" t="n">
        <f aca="false">IFERROR(INDEX('IMF GDP current US'!$B$1:$BD$197,MATCH('2022 deflators April 2024 WEO'!$B13,'IMF GDP current US'!$B$1:$B$197,0),MATCH('2022 deflators April 2024 WEO'!AY$3,'IMF GDP current US'!$B$1:$BD$1,0))/INDEX('IMF GDP constant 2022 US'!$B$1:$BD$197,MATCH('2022 deflators April 2024 WEO'!$B13,'IMF GDP constant 2022 US'!$B$1:$B$197,0),MATCH('2022 deflators April 2024 WEO'!AY$3,'IMF GDP constant 2022 US'!$B$1:$BD$1,0)),0)</f>
        <v>0.962858102096177</v>
      </c>
      <c r="AZ13" s="21" t="n">
        <f aca="false">IFERROR(INDEX('IMF GDP current US'!$B$1:$BD$197,MATCH('2022 deflators April 2024 WEO'!$B13,'IMF GDP current US'!$B$1:$B$197,0),MATCH('2022 deflators April 2024 WEO'!AZ$3,'IMF GDP current US'!$B$1:$BD$1,0))/INDEX('IMF GDP constant 2022 US'!$B$1:$BD$197,MATCH('2022 deflators April 2024 WEO'!$B13,'IMF GDP constant 2022 US'!$B$1:$B$197,0),MATCH('2022 deflators April 2024 WEO'!AZ$3,'IMF GDP constant 2022 US'!$B$1:$BD$1,0)),0)</f>
        <v>0.97319705903108</v>
      </c>
      <c r="BA13" s="21" t="n">
        <f aca="false">IFERROR(INDEX('IMF GDP current US'!$B$1:$BD$197,MATCH('2022 deflators April 2024 WEO'!$B13,'IMF GDP current US'!$B$1:$B$197,0),MATCH('2022 deflators April 2024 WEO'!BA$3,'IMF GDP current US'!$B$1:$BD$1,0))/INDEX('IMF GDP constant 2022 US'!$B$1:$BD$197,MATCH('2022 deflators April 2024 WEO'!$B13,'IMF GDP constant 2022 US'!$B$1:$B$197,0),MATCH('2022 deflators April 2024 WEO'!BA$3,'IMF GDP constant 2022 US'!$B$1:$BD$1,0)),0)</f>
        <v>0.987926845328253</v>
      </c>
      <c r="BB13" s="21" t="n">
        <f aca="false">IFERROR(INDEX('IMF GDP current US'!$B$1:$BD$197,MATCH('2022 deflators April 2024 WEO'!$B13,'IMF GDP current US'!$B$1:$B$197,0),MATCH('2022 deflators April 2024 WEO'!BB$3,'IMF GDP current US'!$B$1:$BD$1,0))/INDEX('IMF GDP constant 2022 US'!$B$1:$BD$197,MATCH('2022 deflators April 2024 WEO'!$B13,'IMF GDP constant 2022 US'!$B$1:$B$197,0),MATCH('2022 deflators April 2024 WEO'!BB$3,'IMF GDP constant 2022 US'!$B$1:$BD$1,0)),0)</f>
        <v>1.00627411883887</v>
      </c>
      <c r="BC13" s="21" t="n">
        <f aca="false">IFERROR(INDEX('IMF GDP current US'!$B$1:$BD$197,MATCH('2022 deflators April 2024 WEO'!$B13,'IMF GDP current US'!$B$1:$B$197,0),MATCH('2022 deflators April 2024 WEO'!BC$3,'IMF GDP current US'!$B$1:$BD$1,0))/INDEX('IMF GDP constant 2022 US'!$B$1:$BD$197,MATCH('2022 deflators April 2024 WEO'!$B13,'IMF GDP constant 2022 US'!$B$1:$B$197,0),MATCH('2022 deflators April 2024 WEO'!BC$3,'IMF GDP constant 2022 US'!$B$1:$BD$1,0)),0)</f>
        <v>1.03020654162641</v>
      </c>
      <c r="BD13" s="22" t="n">
        <f aca="false">IFERROR(INDEX('IMF GDP current US'!$B$1:$BD$197,MATCH('2022 deflators April 2024 WEO'!$B13,'IMF GDP current US'!$B$1:$B$197,0),MATCH('2022 deflators April 2024 WEO'!BD$3,'IMF GDP current US'!$B$1:$BD$1,0))/INDEX('IMF GDP constant 2022 US'!$B$1:$BD$197,MATCH('2022 deflators April 2024 WEO'!$B13,'IMF GDP constant 2022 US'!$B$1:$B$197,0),MATCH('2022 deflators April 2024 WEO'!BD$3,'IMF GDP constant 2022 US'!$B$1:$BD$1,0)),0)</f>
        <v>1.06045166222856</v>
      </c>
    </row>
    <row r="14" customFormat="false" ht="15" hidden="false" customHeight="false" outlineLevel="0" collapsed="false">
      <c r="A14" s="28" t="s">
        <v>19</v>
      </c>
      <c r="B14" s="0" t="str">
        <f aca="false">VLOOKUP(A14,'Names&amp;ISO'!$A:$C,3,0)</f>
        <v>BHS</v>
      </c>
      <c r="C14" s="11" t="s">
        <v>20</v>
      </c>
      <c r="D14" s="11" t="str">
        <f aca="false">IFERROR(VLOOKUP(B14,'DAC ODA Recipients 2022-2023'!$B:$H,7,0),"")</f>
        <v/>
      </c>
      <c r="E14" s="12" t="str">
        <f aca="false">IFERROR(VLOOKUP(B14,'OECD DAC Deflators 2022'!B:B,1,0),"")</f>
        <v/>
      </c>
      <c r="F14" s="12"/>
      <c r="G14" s="17" t="n">
        <f aca="false">IFERROR(INDEX('IMF GDP current US'!$B$1:$BD$197,MATCH('2022 deflators April 2024 WEO'!$B14,'IMF GDP current US'!$B$1:$B$197,0),MATCH('2022 deflators April 2024 WEO'!G$3,'IMF GDP current US'!$B$1:$BD$1,0))/INDEX('IMF GDP constant 2022 US'!$B$1:$BD$197,MATCH('2022 deflators April 2024 WEO'!$B14,'IMF GDP constant 2022 US'!$B$1:$B$197,0),MATCH('2022 deflators April 2024 WEO'!G$3,'IMF GDP constant 2022 US'!$B$1:$BD$1,0)),0)</f>
        <v>0.40211474941537</v>
      </c>
      <c r="H14" s="18" t="n">
        <f aca="false">IFERROR(INDEX('IMF GDP current US'!$B$1:$BD$197,MATCH('2022 deflators April 2024 WEO'!$B14,'IMF GDP current US'!$B$1:$B$197,0),MATCH('2022 deflators April 2024 WEO'!H$3,'IMF GDP current US'!$B$1:$BD$1,0))/INDEX('IMF GDP constant 2022 US'!$B$1:$BD$197,MATCH('2022 deflators April 2024 WEO'!$B14,'IMF GDP constant 2022 US'!$B$1:$B$197,0),MATCH('2022 deflators April 2024 WEO'!H$3,'IMF GDP constant 2022 US'!$B$1:$BD$1,0)),0)</f>
        <v>0.429108069911251</v>
      </c>
      <c r="I14" s="18" t="n">
        <f aca="false">IFERROR(INDEX('IMF GDP current US'!$B$1:$BD$197,MATCH('2022 deflators April 2024 WEO'!$B14,'IMF GDP current US'!$B$1:$B$197,0),MATCH('2022 deflators April 2024 WEO'!I$3,'IMF GDP current US'!$B$1:$BD$1,0))/INDEX('IMF GDP constant 2022 US'!$B$1:$BD$197,MATCH('2022 deflators April 2024 WEO'!$B14,'IMF GDP constant 2022 US'!$B$1:$B$197,0),MATCH('2022 deflators April 2024 WEO'!I$3,'IMF GDP constant 2022 US'!$B$1:$BD$1,0)),0)</f>
        <v>0.454510895283961</v>
      </c>
      <c r="J14" s="18" t="n">
        <f aca="false">IFERROR(INDEX('IMF GDP current US'!$B$1:$BD$197,MATCH('2022 deflators April 2024 WEO'!$B14,'IMF GDP current US'!$B$1:$B$197,0),MATCH('2022 deflators April 2024 WEO'!J$3,'IMF GDP current US'!$B$1:$BD$1,0))/INDEX('IMF GDP constant 2022 US'!$B$1:$BD$197,MATCH('2022 deflators April 2024 WEO'!$B14,'IMF GDP constant 2022 US'!$B$1:$B$197,0),MATCH('2022 deflators April 2024 WEO'!J$3,'IMF GDP constant 2022 US'!$B$1:$BD$1,0)),0)</f>
        <v>0.473591010801246</v>
      </c>
      <c r="K14" s="18" t="n">
        <f aca="false">IFERROR(INDEX('IMF GDP current US'!$B$1:$BD$197,MATCH('2022 deflators April 2024 WEO'!$B14,'IMF GDP current US'!$B$1:$B$197,0),MATCH('2022 deflators April 2024 WEO'!K$3,'IMF GDP current US'!$B$1:$BD$1,0))/INDEX('IMF GDP constant 2022 US'!$B$1:$BD$197,MATCH('2022 deflators April 2024 WEO'!$B14,'IMF GDP constant 2022 US'!$B$1:$B$197,0),MATCH('2022 deflators April 2024 WEO'!K$3,'IMF GDP constant 2022 US'!$B$1:$BD$1,0)),0)</f>
        <v>0.494027830125286</v>
      </c>
      <c r="L14" s="18" t="n">
        <f aca="false">IFERROR(INDEX('IMF GDP current US'!$B$1:$BD$197,MATCH('2022 deflators April 2024 WEO'!$B14,'IMF GDP current US'!$B$1:$B$197,0),MATCH('2022 deflators April 2024 WEO'!L$3,'IMF GDP current US'!$B$1:$BD$1,0))/INDEX('IMF GDP constant 2022 US'!$B$1:$BD$197,MATCH('2022 deflators April 2024 WEO'!$B14,'IMF GDP constant 2022 US'!$B$1:$B$197,0),MATCH('2022 deflators April 2024 WEO'!L$3,'IMF GDP constant 2022 US'!$B$1:$BD$1,0)),0)</f>
        <v>0.516719357196332</v>
      </c>
      <c r="M14" s="18" t="n">
        <f aca="false">IFERROR(INDEX('IMF GDP current US'!$B$1:$BD$197,MATCH('2022 deflators April 2024 WEO'!$B14,'IMF GDP current US'!$B$1:$B$197,0),MATCH('2022 deflators April 2024 WEO'!M$3,'IMF GDP current US'!$B$1:$BD$1,0))/INDEX('IMF GDP constant 2022 US'!$B$1:$BD$197,MATCH('2022 deflators April 2024 WEO'!$B14,'IMF GDP constant 2022 US'!$B$1:$B$197,0),MATCH('2022 deflators April 2024 WEO'!M$3,'IMF GDP constant 2022 US'!$B$1:$BD$1,0)),0)</f>
        <v>0.544449163420613</v>
      </c>
      <c r="N14" s="18" t="n">
        <f aca="false">IFERROR(INDEX('IMF GDP current US'!$B$1:$BD$197,MATCH('2022 deflators April 2024 WEO'!$B14,'IMF GDP current US'!$B$1:$B$197,0),MATCH('2022 deflators April 2024 WEO'!N$3,'IMF GDP current US'!$B$1:$BD$1,0))/INDEX('IMF GDP constant 2022 US'!$B$1:$BD$197,MATCH('2022 deflators April 2024 WEO'!$B14,'IMF GDP constant 2022 US'!$B$1:$B$197,0),MATCH('2022 deflators April 2024 WEO'!N$3,'IMF GDP constant 2022 US'!$B$1:$BD$1,0)),0)</f>
        <v>0.578008439907084</v>
      </c>
      <c r="O14" s="18" t="n">
        <f aca="false">IFERROR(INDEX('IMF GDP current US'!$B$1:$BD$197,MATCH('2022 deflators April 2024 WEO'!$B14,'IMF GDP current US'!$B$1:$B$197,0),MATCH('2022 deflators April 2024 WEO'!O$3,'IMF GDP current US'!$B$1:$BD$1,0))/INDEX('IMF GDP constant 2022 US'!$B$1:$BD$197,MATCH('2022 deflators April 2024 WEO'!$B14,'IMF GDP constant 2022 US'!$B$1:$B$197,0),MATCH('2022 deflators April 2024 WEO'!O$3,'IMF GDP constant 2022 US'!$B$1:$BD$1,0)),0)</f>
        <v>0.587780247169505</v>
      </c>
      <c r="P14" s="18" t="n">
        <f aca="false">IFERROR(INDEX('IMF GDP current US'!$B$1:$BD$197,MATCH('2022 deflators April 2024 WEO'!$B14,'IMF GDP current US'!$B$1:$B$197,0),MATCH('2022 deflators April 2024 WEO'!P$3,'IMF GDP current US'!$B$1:$BD$1,0))/INDEX('IMF GDP constant 2022 US'!$B$1:$BD$197,MATCH('2022 deflators April 2024 WEO'!$B14,'IMF GDP constant 2022 US'!$B$1:$B$197,0),MATCH('2022 deflators April 2024 WEO'!P$3,'IMF GDP constant 2022 US'!$B$1:$BD$1,0)),0)</f>
        <v>0.647702491059634</v>
      </c>
      <c r="Q14" s="18" t="n">
        <f aca="false">IFERROR(INDEX('IMF GDP current US'!$B$1:$BD$197,MATCH('2022 deflators April 2024 WEO'!$B14,'IMF GDP current US'!$B$1:$B$197,0),MATCH('2022 deflators April 2024 WEO'!Q$3,'IMF GDP current US'!$B$1:$BD$1,0))/INDEX('IMF GDP constant 2022 US'!$B$1:$BD$197,MATCH('2022 deflators April 2024 WEO'!$B14,'IMF GDP constant 2022 US'!$B$1:$B$197,0),MATCH('2022 deflators April 2024 WEO'!Q$3,'IMF GDP constant 2022 US'!$B$1:$BD$1,0)),0)</f>
        <v>0.611095774254436</v>
      </c>
      <c r="R14" s="18" t="n">
        <f aca="false">IFERROR(INDEX('IMF GDP current US'!$B$1:$BD$197,MATCH('2022 deflators April 2024 WEO'!$B14,'IMF GDP current US'!$B$1:$B$197,0),MATCH('2022 deflators April 2024 WEO'!R$3,'IMF GDP current US'!$B$1:$BD$1,0))/INDEX('IMF GDP constant 2022 US'!$B$1:$BD$197,MATCH('2022 deflators April 2024 WEO'!$B14,'IMF GDP constant 2022 US'!$B$1:$B$197,0),MATCH('2022 deflators April 2024 WEO'!R$3,'IMF GDP constant 2022 US'!$B$1:$BD$1,0)),0)</f>
        <v>0.626766997678233</v>
      </c>
      <c r="S14" s="18" t="n">
        <f aca="false">IFERROR(INDEX('IMF GDP current US'!$B$1:$BD$197,MATCH('2022 deflators April 2024 WEO'!$B14,'IMF GDP current US'!$B$1:$B$197,0),MATCH('2022 deflators April 2024 WEO'!S$3,'IMF GDP current US'!$B$1:$BD$1,0))/INDEX('IMF GDP constant 2022 US'!$B$1:$BD$197,MATCH('2022 deflators April 2024 WEO'!$B14,'IMF GDP constant 2022 US'!$B$1:$B$197,0),MATCH('2022 deflators April 2024 WEO'!S$3,'IMF GDP constant 2022 US'!$B$1:$BD$1,0)),0)</f>
        <v>0.651319820655954</v>
      </c>
      <c r="T14" s="18" t="n">
        <f aca="false">IFERROR(INDEX('IMF GDP current US'!$B$1:$BD$197,MATCH('2022 deflators April 2024 WEO'!$B14,'IMF GDP current US'!$B$1:$B$197,0),MATCH('2022 deflators April 2024 WEO'!T$3,'IMF GDP current US'!$B$1:$BD$1,0))/INDEX('IMF GDP constant 2022 US'!$B$1:$BD$197,MATCH('2022 deflators April 2024 WEO'!$B14,'IMF GDP constant 2022 US'!$B$1:$B$197,0),MATCH('2022 deflators April 2024 WEO'!T$3,'IMF GDP constant 2022 US'!$B$1:$BD$1,0)),0)</f>
        <v>0.645772411389194</v>
      </c>
      <c r="U14" s="18" t="n">
        <f aca="false">IFERROR(INDEX('IMF GDP current US'!$B$1:$BD$197,MATCH('2022 deflators April 2024 WEO'!$B14,'IMF GDP current US'!$B$1:$B$197,0),MATCH('2022 deflators April 2024 WEO'!U$3,'IMF GDP current US'!$B$1:$BD$1,0))/INDEX('IMF GDP constant 2022 US'!$B$1:$BD$197,MATCH('2022 deflators April 2024 WEO'!$B14,'IMF GDP constant 2022 US'!$B$1:$B$197,0),MATCH('2022 deflators April 2024 WEO'!U$3,'IMF GDP constant 2022 US'!$B$1:$BD$1,0)),0)</f>
        <v>0.659835740356984</v>
      </c>
      <c r="V14" s="18" t="n">
        <f aca="false">IFERROR(INDEX('IMF GDP current US'!$B$1:$BD$197,MATCH('2022 deflators April 2024 WEO'!$B14,'IMF GDP current US'!$B$1:$B$197,0),MATCH('2022 deflators April 2024 WEO'!V$3,'IMF GDP current US'!$B$1:$BD$1,0))/INDEX('IMF GDP constant 2022 US'!$B$1:$BD$197,MATCH('2022 deflators April 2024 WEO'!$B14,'IMF GDP constant 2022 US'!$B$1:$B$197,0),MATCH('2022 deflators April 2024 WEO'!V$3,'IMF GDP constant 2022 US'!$B$1:$BD$1,0)),0)</f>
        <v>0.665220593387211</v>
      </c>
      <c r="W14" s="18" t="n">
        <f aca="false">IFERROR(INDEX('IMF GDP current US'!$B$1:$BD$197,MATCH('2022 deflators April 2024 WEO'!$B14,'IMF GDP current US'!$B$1:$B$197,0),MATCH('2022 deflators April 2024 WEO'!W$3,'IMF GDP current US'!$B$1:$BD$1,0))/INDEX('IMF GDP constant 2022 US'!$B$1:$BD$197,MATCH('2022 deflators April 2024 WEO'!$B14,'IMF GDP constant 2022 US'!$B$1:$B$197,0),MATCH('2022 deflators April 2024 WEO'!W$3,'IMF GDP constant 2022 US'!$B$1:$BD$1,0)),0)</f>
        <v>0.671793702985351</v>
      </c>
      <c r="X14" s="18" t="n">
        <f aca="false">IFERROR(INDEX('IMF GDP current US'!$B$1:$BD$197,MATCH('2022 deflators April 2024 WEO'!$B14,'IMF GDP current US'!$B$1:$B$197,0),MATCH('2022 deflators April 2024 WEO'!X$3,'IMF GDP current US'!$B$1:$BD$1,0))/INDEX('IMF GDP constant 2022 US'!$B$1:$BD$197,MATCH('2022 deflators April 2024 WEO'!$B14,'IMF GDP constant 2022 US'!$B$1:$B$197,0),MATCH('2022 deflators April 2024 WEO'!X$3,'IMF GDP constant 2022 US'!$B$1:$BD$1,0)),0)</f>
        <v>0.681230335393495</v>
      </c>
      <c r="Y14" s="18" t="n">
        <f aca="false">IFERROR(INDEX('IMF GDP current US'!$B$1:$BD$197,MATCH('2022 deflators April 2024 WEO'!$B14,'IMF GDP current US'!$B$1:$B$197,0),MATCH('2022 deflators April 2024 WEO'!Y$3,'IMF GDP current US'!$B$1:$BD$1,0))/INDEX('IMF GDP constant 2022 US'!$B$1:$BD$197,MATCH('2022 deflators April 2024 WEO'!$B14,'IMF GDP constant 2022 US'!$B$1:$B$197,0),MATCH('2022 deflators April 2024 WEO'!Y$3,'IMF GDP constant 2022 US'!$B$1:$BD$1,0)),0)</f>
        <v>0.702023174841945</v>
      </c>
      <c r="Z14" s="18" t="n">
        <f aca="false">IFERROR(INDEX('IMF GDP current US'!$B$1:$BD$197,MATCH('2022 deflators April 2024 WEO'!$B14,'IMF GDP current US'!$B$1:$B$197,0),MATCH('2022 deflators April 2024 WEO'!Z$3,'IMF GDP current US'!$B$1:$BD$1,0))/INDEX('IMF GDP constant 2022 US'!$B$1:$BD$197,MATCH('2022 deflators April 2024 WEO'!$B14,'IMF GDP constant 2022 US'!$B$1:$B$197,0),MATCH('2022 deflators April 2024 WEO'!Z$3,'IMF GDP constant 2022 US'!$B$1:$BD$1,0)),0)</f>
        <v>0.736816815549138</v>
      </c>
      <c r="AA14" s="18" t="n">
        <f aca="false">IFERROR(INDEX('IMF GDP current US'!$B$1:$BD$197,MATCH('2022 deflators April 2024 WEO'!$B14,'IMF GDP current US'!$B$1:$B$197,0),MATCH('2022 deflators April 2024 WEO'!AA$3,'IMF GDP current US'!$B$1:$BD$1,0))/INDEX('IMF GDP constant 2022 US'!$B$1:$BD$197,MATCH('2022 deflators April 2024 WEO'!$B14,'IMF GDP constant 2022 US'!$B$1:$B$197,0),MATCH('2022 deflators April 2024 WEO'!AA$3,'IMF GDP constant 2022 US'!$B$1:$BD$1,0)),0)</f>
        <v>0.743555479508004</v>
      </c>
      <c r="AB14" s="18" t="n">
        <f aca="false">IFERROR(INDEX('IMF GDP current US'!$B$1:$BD$197,MATCH('2022 deflators April 2024 WEO'!$B14,'IMF GDP current US'!$B$1:$B$197,0),MATCH('2022 deflators April 2024 WEO'!AB$3,'IMF GDP current US'!$B$1:$BD$1,0))/INDEX('IMF GDP constant 2022 US'!$B$1:$BD$197,MATCH('2022 deflators April 2024 WEO'!$B14,'IMF GDP constant 2022 US'!$B$1:$B$197,0),MATCH('2022 deflators April 2024 WEO'!AB$3,'IMF GDP constant 2022 US'!$B$1:$BD$1,0)),0)</f>
        <v>0.746240099348172</v>
      </c>
      <c r="AC14" s="18" t="n">
        <f aca="false">IFERROR(INDEX('IMF GDP current US'!$B$1:$BD$197,MATCH('2022 deflators April 2024 WEO'!$B14,'IMF GDP current US'!$B$1:$B$197,0),MATCH('2022 deflators April 2024 WEO'!AC$3,'IMF GDP current US'!$B$1:$BD$1,0))/INDEX('IMF GDP constant 2022 US'!$B$1:$BD$197,MATCH('2022 deflators April 2024 WEO'!$B14,'IMF GDP constant 2022 US'!$B$1:$B$197,0),MATCH('2022 deflators April 2024 WEO'!AC$3,'IMF GDP constant 2022 US'!$B$1:$BD$1,0)),0)</f>
        <v>0.775764584848227</v>
      </c>
      <c r="AD14" s="18" t="n">
        <f aca="false">IFERROR(INDEX('IMF GDP current US'!$B$1:$BD$197,MATCH('2022 deflators April 2024 WEO'!$B14,'IMF GDP current US'!$B$1:$B$197,0),MATCH('2022 deflators April 2024 WEO'!AD$3,'IMF GDP current US'!$B$1:$BD$1,0))/INDEX('IMF GDP constant 2022 US'!$B$1:$BD$197,MATCH('2022 deflators April 2024 WEO'!$B14,'IMF GDP constant 2022 US'!$B$1:$B$197,0),MATCH('2022 deflators April 2024 WEO'!AD$3,'IMF GDP constant 2022 US'!$B$1:$BD$1,0)),0)</f>
        <v>0.784730565057934</v>
      </c>
      <c r="AE14" s="18" t="n">
        <f aca="false">IFERROR(INDEX('IMF GDP current US'!$B$1:$BD$197,MATCH('2022 deflators April 2024 WEO'!$B14,'IMF GDP current US'!$B$1:$B$197,0),MATCH('2022 deflators April 2024 WEO'!AE$3,'IMF GDP current US'!$B$1:$BD$1,0))/INDEX('IMF GDP constant 2022 US'!$B$1:$BD$197,MATCH('2022 deflators April 2024 WEO'!$B14,'IMF GDP constant 2022 US'!$B$1:$B$197,0),MATCH('2022 deflators April 2024 WEO'!AE$3,'IMF GDP constant 2022 US'!$B$1:$BD$1,0)),0)</f>
        <v>0.794085772415321</v>
      </c>
      <c r="AF14" s="18" t="n">
        <f aca="false">IFERROR(INDEX('IMF GDP current US'!$B$1:$BD$197,MATCH('2022 deflators April 2024 WEO'!$B14,'IMF GDP current US'!$B$1:$B$197,0),MATCH('2022 deflators April 2024 WEO'!AF$3,'IMF GDP current US'!$B$1:$BD$1,0))/INDEX('IMF GDP constant 2022 US'!$B$1:$BD$197,MATCH('2022 deflators April 2024 WEO'!$B14,'IMF GDP constant 2022 US'!$B$1:$B$197,0),MATCH('2022 deflators April 2024 WEO'!AF$3,'IMF GDP constant 2022 US'!$B$1:$BD$1,0)),0)</f>
        <v>0.834253318231154</v>
      </c>
      <c r="AG14" s="18" t="n">
        <f aca="false">IFERROR(INDEX('IMF GDP current US'!$B$1:$BD$197,MATCH('2022 deflators April 2024 WEO'!$B14,'IMF GDP current US'!$B$1:$B$197,0),MATCH('2022 deflators April 2024 WEO'!AG$3,'IMF GDP current US'!$B$1:$BD$1,0))/INDEX('IMF GDP constant 2022 US'!$B$1:$BD$197,MATCH('2022 deflators April 2024 WEO'!$B14,'IMF GDP constant 2022 US'!$B$1:$B$197,0),MATCH('2022 deflators April 2024 WEO'!AG$3,'IMF GDP constant 2022 US'!$B$1:$BD$1,0)),0)</f>
        <v>0.841155632698162</v>
      </c>
      <c r="AH14" s="18" t="n">
        <f aca="false">IFERROR(INDEX('IMF GDP current US'!$B$1:$BD$197,MATCH('2022 deflators April 2024 WEO'!$B14,'IMF GDP current US'!$B$1:$B$197,0),MATCH('2022 deflators April 2024 WEO'!AH$3,'IMF GDP current US'!$B$1:$BD$1,0))/INDEX('IMF GDP constant 2022 US'!$B$1:$BD$197,MATCH('2022 deflators April 2024 WEO'!$B14,'IMF GDP constant 2022 US'!$B$1:$B$197,0),MATCH('2022 deflators April 2024 WEO'!AH$3,'IMF GDP constant 2022 US'!$B$1:$BD$1,0)),0)</f>
        <v>0.865938494746348</v>
      </c>
      <c r="AI14" s="18" t="n">
        <f aca="false">IFERROR(INDEX('IMF GDP current US'!$B$1:$BD$197,MATCH('2022 deflators April 2024 WEO'!$B14,'IMF GDP current US'!$B$1:$B$197,0),MATCH('2022 deflators April 2024 WEO'!AI$3,'IMF GDP current US'!$B$1:$BD$1,0))/INDEX('IMF GDP constant 2022 US'!$B$1:$BD$197,MATCH('2022 deflators April 2024 WEO'!$B14,'IMF GDP constant 2022 US'!$B$1:$B$197,0),MATCH('2022 deflators April 2024 WEO'!AI$3,'IMF GDP constant 2022 US'!$B$1:$BD$1,0)),0)</f>
        <v>0.878860255346116</v>
      </c>
      <c r="AJ14" s="18" t="n">
        <f aca="false">IFERROR(INDEX('IMF GDP current US'!$B$1:$BD$197,MATCH('2022 deflators April 2024 WEO'!$B14,'IMF GDP current US'!$B$1:$B$197,0),MATCH('2022 deflators April 2024 WEO'!AJ$3,'IMF GDP current US'!$B$1:$BD$1,0))/INDEX('IMF GDP constant 2022 US'!$B$1:$BD$197,MATCH('2022 deflators April 2024 WEO'!$B14,'IMF GDP constant 2022 US'!$B$1:$B$197,0),MATCH('2022 deflators April 2024 WEO'!AJ$3,'IMF GDP constant 2022 US'!$B$1:$BD$1,0)),0)</f>
        <v>0.869751520713811</v>
      </c>
      <c r="AK14" s="18" t="n">
        <f aca="false">IFERROR(INDEX('IMF GDP current US'!$B$1:$BD$197,MATCH('2022 deflators April 2024 WEO'!$B14,'IMF GDP current US'!$B$1:$B$197,0),MATCH('2022 deflators April 2024 WEO'!AK$3,'IMF GDP current US'!$B$1:$BD$1,0))/INDEX('IMF GDP constant 2022 US'!$B$1:$BD$197,MATCH('2022 deflators April 2024 WEO'!$B14,'IMF GDP constant 2022 US'!$B$1:$B$197,0),MATCH('2022 deflators April 2024 WEO'!AK$3,'IMF GDP constant 2022 US'!$B$1:$BD$1,0)),0)</f>
        <v>0.866351419192848</v>
      </c>
      <c r="AL14" s="18" t="n">
        <f aca="false">IFERROR(INDEX('IMF GDP current US'!$B$1:$BD$197,MATCH('2022 deflators April 2024 WEO'!$B14,'IMF GDP current US'!$B$1:$B$197,0),MATCH('2022 deflators April 2024 WEO'!AL$3,'IMF GDP current US'!$B$1:$BD$1,0))/INDEX('IMF GDP constant 2022 US'!$B$1:$BD$197,MATCH('2022 deflators April 2024 WEO'!$B14,'IMF GDP constant 2022 US'!$B$1:$B$197,0),MATCH('2022 deflators April 2024 WEO'!AL$3,'IMF GDP constant 2022 US'!$B$1:$BD$1,0)),0)</f>
        <v>0.85885553955914</v>
      </c>
      <c r="AM14" s="18" t="n">
        <f aca="false">IFERROR(INDEX('IMF GDP current US'!$B$1:$BD$197,MATCH('2022 deflators April 2024 WEO'!$B14,'IMF GDP current US'!$B$1:$B$197,0),MATCH('2022 deflators April 2024 WEO'!AM$3,'IMF GDP current US'!$B$1:$BD$1,0))/INDEX('IMF GDP constant 2022 US'!$B$1:$BD$197,MATCH('2022 deflators April 2024 WEO'!$B14,'IMF GDP constant 2022 US'!$B$1:$B$197,0),MATCH('2022 deflators April 2024 WEO'!AM$3,'IMF GDP constant 2022 US'!$B$1:$BD$1,0)),0)</f>
        <v>0.883383498197857</v>
      </c>
      <c r="AN14" s="18" t="n">
        <f aca="false">IFERROR(INDEX('IMF GDP current US'!$B$1:$BD$197,MATCH('2022 deflators April 2024 WEO'!$B14,'IMF GDP current US'!$B$1:$B$197,0),MATCH('2022 deflators April 2024 WEO'!AN$3,'IMF GDP current US'!$B$1:$BD$1,0))/INDEX('IMF GDP constant 2022 US'!$B$1:$BD$197,MATCH('2022 deflators April 2024 WEO'!$B14,'IMF GDP constant 2022 US'!$B$1:$B$197,0),MATCH('2022 deflators April 2024 WEO'!AN$3,'IMF GDP constant 2022 US'!$B$1:$BD$1,0)),0)</f>
        <v>0.881849157015227</v>
      </c>
      <c r="AO14" s="18" t="n">
        <f aca="false">IFERROR(INDEX('IMF GDP current US'!$B$1:$BD$197,MATCH('2022 deflators April 2024 WEO'!$B14,'IMF GDP current US'!$B$1:$B$197,0),MATCH('2022 deflators April 2024 WEO'!AO$3,'IMF GDP current US'!$B$1:$BD$1,0))/INDEX('IMF GDP constant 2022 US'!$B$1:$BD$197,MATCH('2022 deflators April 2024 WEO'!$B14,'IMF GDP constant 2022 US'!$B$1:$B$197,0),MATCH('2022 deflators April 2024 WEO'!AO$3,'IMF GDP constant 2022 US'!$B$1:$BD$1,0)),0)</f>
        <v>0.916083972212973</v>
      </c>
      <c r="AP14" s="18" t="n">
        <f aca="false">IFERROR(INDEX('IMF GDP current US'!$B$1:$BD$197,MATCH('2022 deflators April 2024 WEO'!$B14,'IMF GDP current US'!$B$1:$B$197,0),MATCH('2022 deflators April 2024 WEO'!AP$3,'IMF GDP current US'!$B$1:$BD$1,0))/INDEX('IMF GDP constant 2022 US'!$B$1:$BD$197,MATCH('2022 deflators April 2024 WEO'!$B14,'IMF GDP constant 2022 US'!$B$1:$B$197,0),MATCH('2022 deflators April 2024 WEO'!AP$3,'IMF GDP constant 2022 US'!$B$1:$BD$1,0)),0)</f>
        <v>0.962710217721968</v>
      </c>
      <c r="AQ14" s="18" t="n">
        <f aca="false">IFERROR(INDEX('IMF GDP current US'!$B$1:$BD$197,MATCH('2022 deflators April 2024 WEO'!$B14,'IMF GDP current US'!$B$1:$B$197,0),MATCH('2022 deflators April 2024 WEO'!AQ$3,'IMF GDP current US'!$B$1:$BD$1,0))/INDEX('IMF GDP constant 2022 US'!$B$1:$BD$197,MATCH('2022 deflators April 2024 WEO'!$B14,'IMF GDP constant 2022 US'!$B$1:$B$197,0),MATCH('2022 deflators April 2024 WEO'!AQ$3,'IMF GDP constant 2022 US'!$B$1:$BD$1,0)),0)</f>
        <v>0.976594547421485</v>
      </c>
      <c r="AR14" s="18" t="n">
        <f aca="false">IFERROR(INDEX('IMF GDP current US'!$B$1:$BD$197,MATCH('2022 deflators April 2024 WEO'!$B14,'IMF GDP current US'!$B$1:$B$197,0),MATCH('2022 deflators April 2024 WEO'!AR$3,'IMF GDP current US'!$B$1:$BD$1,0))/INDEX('IMF GDP constant 2022 US'!$B$1:$BD$197,MATCH('2022 deflators April 2024 WEO'!$B14,'IMF GDP constant 2022 US'!$B$1:$B$197,0),MATCH('2022 deflators April 2024 WEO'!AR$3,'IMF GDP constant 2022 US'!$B$1:$BD$1,0)),0)</f>
        <v>0.993325999562953</v>
      </c>
      <c r="AS14" s="18" t="n">
        <f aca="false">IFERROR(INDEX('IMF GDP current US'!$B$1:$BD$197,MATCH('2022 deflators April 2024 WEO'!$B14,'IMF GDP current US'!$B$1:$B$197,0),MATCH('2022 deflators April 2024 WEO'!AS$3,'IMF GDP current US'!$B$1:$BD$1,0))/INDEX('IMF GDP constant 2022 US'!$B$1:$BD$197,MATCH('2022 deflators April 2024 WEO'!$B14,'IMF GDP constant 2022 US'!$B$1:$B$197,0),MATCH('2022 deflators April 2024 WEO'!AS$3,'IMF GDP constant 2022 US'!$B$1:$BD$1,0)),0)</f>
        <v>0.996667780791847</v>
      </c>
      <c r="AT14" s="18" t="n">
        <f aca="false">IFERROR(INDEX('IMF GDP current US'!$B$1:$BD$197,MATCH('2022 deflators April 2024 WEO'!$B14,'IMF GDP current US'!$B$1:$B$197,0),MATCH('2022 deflators April 2024 WEO'!AT$3,'IMF GDP current US'!$B$1:$BD$1,0))/INDEX('IMF GDP constant 2022 US'!$B$1:$BD$197,MATCH('2022 deflators April 2024 WEO'!$B14,'IMF GDP constant 2022 US'!$B$1:$B$197,0),MATCH('2022 deflators April 2024 WEO'!AT$3,'IMF GDP constant 2022 US'!$B$1:$BD$1,0)),0)</f>
        <v>1.03627671951078</v>
      </c>
      <c r="AU14" s="18" t="n">
        <f aca="false">IFERROR(INDEX('IMF GDP current US'!$B$1:$BD$197,MATCH('2022 deflators April 2024 WEO'!$B14,'IMF GDP current US'!$B$1:$B$197,0),MATCH('2022 deflators April 2024 WEO'!AU$3,'IMF GDP current US'!$B$1:$BD$1,0))/INDEX('IMF GDP constant 2022 US'!$B$1:$BD$197,MATCH('2022 deflators April 2024 WEO'!$B14,'IMF GDP constant 2022 US'!$B$1:$B$197,0),MATCH('2022 deflators April 2024 WEO'!AU$3,'IMF GDP constant 2022 US'!$B$1:$BD$1,0)),0)</f>
        <v>1.01199199481333</v>
      </c>
      <c r="AV14" s="18" t="n">
        <f aca="false">IFERROR(INDEX('IMF GDP current US'!$B$1:$BD$197,MATCH('2022 deflators April 2024 WEO'!$B14,'IMF GDP current US'!$B$1:$B$197,0),MATCH('2022 deflators April 2024 WEO'!AV$3,'IMF GDP current US'!$B$1:$BD$1,0))/INDEX('IMF GDP constant 2022 US'!$B$1:$BD$197,MATCH('2022 deflators April 2024 WEO'!$B14,'IMF GDP constant 2022 US'!$B$1:$B$197,0),MATCH('2022 deflators April 2024 WEO'!AV$3,'IMF GDP constant 2022 US'!$B$1:$BD$1,0)),0)</f>
        <v>1.02228877413352</v>
      </c>
      <c r="AW14" s="19" t="n">
        <f aca="false">IFERROR(INDEX('IMF GDP current US'!$B$1:$BD$197,MATCH('2022 deflators April 2024 WEO'!$B14,'IMF GDP current US'!$B$1:$B$197,0),MATCH('2022 deflators April 2024 WEO'!AW$3,'IMF GDP current US'!$B$1:$BD$1,0))/INDEX('IMF GDP constant 2022 US'!$B$1:$BD$197,MATCH('2022 deflators April 2024 WEO'!$B14,'IMF GDP constant 2022 US'!$B$1:$B$197,0),MATCH('2022 deflators April 2024 WEO'!AW$3,'IMF GDP constant 2022 US'!$B$1:$BD$1,0)),0)</f>
        <v>1</v>
      </c>
      <c r="AX14" s="18" t="n">
        <f aca="false">IFERROR(INDEX('IMF GDP current US'!$B$1:$BD$197,MATCH('2022 deflators April 2024 WEO'!$B14,'IMF GDP current US'!$B$1:$B$197,0),MATCH('2022 deflators April 2024 WEO'!AX$3,'IMF GDP current US'!$B$1:$BD$1,0))/INDEX('IMF GDP constant 2022 US'!$B$1:$BD$197,MATCH('2022 deflators April 2024 WEO'!$B14,'IMF GDP constant 2022 US'!$B$1:$B$197,0),MATCH('2022 deflators April 2024 WEO'!AX$3,'IMF GDP constant 2022 US'!$B$1:$BD$1,0)),0)</f>
        <v>1.02705254011859</v>
      </c>
      <c r="AY14" s="21" t="n">
        <f aca="false">IFERROR(INDEX('IMF GDP current US'!$B$1:$BD$197,MATCH('2022 deflators April 2024 WEO'!$B14,'IMF GDP current US'!$B$1:$B$197,0),MATCH('2022 deflators April 2024 WEO'!AY$3,'IMF GDP current US'!$B$1:$BD$1,0))/INDEX('IMF GDP constant 2022 US'!$B$1:$BD$197,MATCH('2022 deflators April 2024 WEO'!$B14,'IMF GDP constant 2022 US'!$B$1:$B$197,0),MATCH('2022 deflators April 2024 WEO'!AY$3,'IMF GDP constant 2022 US'!$B$1:$BD$1,0)),0)</f>
        <v>1.04568226418943</v>
      </c>
      <c r="AZ14" s="21" t="n">
        <f aca="false">IFERROR(INDEX('IMF GDP current US'!$B$1:$BD$197,MATCH('2022 deflators April 2024 WEO'!$B14,'IMF GDP current US'!$B$1:$B$197,0),MATCH('2022 deflators April 2024 WEO'!AZ$3,'IMF GDP current US'!$B$1:$BD$1,0))/INDEX('IMF GDP constant 2022 US'!$B$1:$BD$197,MATCH('2022 deflators April 2024 WEO'!$B14,'IMF GDP constant 2022 US'!$B$1:$B$197,0),MATCH('2022 deflators April 2024 WEO'!AZ$3,'IMF GDP constant 2022 US'!$B$1:$BD$1,0)),0)</f>
        <v>1.06545376245588</v>
      </c>
      <c r="BA14" s="21" t="n">
        <f aca="false">IFERROR(INDEX('IMF GDP current US'!$B$1:$BD$197,MATCH('2022 deflators April 2024 WEO'!$B14,'IMF GDP current US'!$B$1:$B$197,0),MATCH('2022 deflators April 2024 WEO'!BA$3,'IMF GDP current US'!$B$1:$BD$1,0))/INDEX('IMF GDP constant 2022 US'!$B$1:$BD$197,MATCH('2022 deflators April 2024 WEO'!$B14,'IMF GDP constant 2022 US'!$B$1:$B$197,0),MATCH('2022 deflators April 2024 WEO'!BA$3,'IMF GDP constant 2022 US'!$B$1:$BD$1,0)),0)</f>
        <v>1.08499848950401</v>
      </c>
      <c r="BB14" s="21" t="n">
        <f aca="false">IFERROR(INDEX('IMF GDP current US'!$B$1:$BD$197,MATCH('2022 deflators April 2024 WEO'!$B14,'IMF GDP current US'!$B$1:$B$197,0),MATCH('2022 deflators April 2024 WEO'!BB$3,'IMF GDP current US'!$B$1:$BD$1,0))/INDEX('IMF GDP constant 2022 US'!$B$1:$BD$197,MATCH('2022 deflators April 2024 WEO'!$B14,'IMF GDP constant 2022 US'!$B$1:$B$197,0),MATCH('2022 deflators April 2024 WEO'!BB$3,'IMF GDP constant 2022 US'!$B$1:$BD$1,0)),0)</f>
        <v>1.10468153466917</v>
      </c>
      <c r="BC14" s="21" t="n">
        <f aca="false">IFERROR(INDEX('IMF GDP current US'!$B$1:$BD$197,MATCH('2022 deflators April 2024 WEO'!$B14,'IMF GDP current US'!$B$1:$B$197,0),MATCH('2022 deflators April 2024 WEO'!BC$3,'IMF GDP current US'!$B$1:$BD$1,0))/INDEX('IMF GDP constant 2022 US'!$B$1:$BD$197,MATCH('2022 deflators April 2024 WEO'!$B14,'IMF GDP constant 2022 US'!$B$1:$B$197,0),MATCH('2022 deflators April 2024 WEO'!BC$3,'IMF GDP constant 2022 US'!$B$1:$BD$1,0)),0)</f>
        <v>1.12675111227472</v>
      </c>
      <c r="BD14" s="22" t="n">
        <f aca="false">IFERROR(INDEX('IMF GDP current US'!$B$1:$BD$197,MATCH('2022 deflators April 2024 WEO'!$B14,'IMF GDP current US'!$B$1:$B$197,0),MATCH('2022 deflators April 2024 WEO'!BD$3,'IMF GDP current US'!$B$1:$BD$1,0))/INDEX('IMF GDP constant 2022 US'!$B$1:$BD$197,MATCH('2022 deflators April 2024 WEO'!$B14,'IMF GDP constant 2022 US'!$B$1:$B$197,0),MATCH('2022 deflators April 2024 WEO'!BD$3,'IMF GDP constant 2022 US'!$B$1:$BD$1,0)),0)</f>
        <v>1.14906934191475</v>
      </c>
    </row>
    <row r="15" customFormat="false" ht="15" hidden="false" customHeight="false" outlineLevel="0" collapsed="false">
      <c r="A15" s="12" t="s">
        <v>21</v>
      </c>
      <c r="B15" s="0" t="str">
        <f aca="false">VLOOKUP(A15,'Names&amp;ISO'!$A:$C,3,0)</f>
        <v>BHR</v>
      </c>
      <c r="C15" s="11" t="s">
        <v>21</v>
      </c>
      <c r="D15" s="11" t="str">
        <f aca="false">IFERROR(VLOOKUP(B15,'DAC ODA Recipients 2022-2023'!$B:$H,7,0),"")</f>
        <v/>
      </c>
      <c r="E15" s="12" t="str">
        <f aca="false">IFERROR(VLOOKUP(B15,'OECD DAC Deflators 2022'!B:B,1,0),"")</f>
        <v/>
      </c>
      <c r="F15" s="12"/>
      <c r="G15" s="17" t="n">
        <f aca="false">IFERROR(INDEX('IMF GDP current US'!$B$1:$BD$197,MATCH('2022 deflators April 2024 WEO'!$B15,'IMF GDP current US'!$B$1:$B$197,0),MATCH('2022 deflators April 2024 WEO'!G$3,'IMF GDP current US'!$B$1:$BD$1,0))/INDEX('IMF GDP constant 2022 US'!$B$1:$BD$197,MATCH('2022 deflators April 2024 WEO'!$B15,'IMF GDP constant 2022 US'!$B$1:$B$197,0),MATCH('2022 deflators April 2024 WEO'!G$3,'IMF GDP constant 2022 US'!$B$1:$BD$1,0)),0)</f>
        <v>0.389340706836739</v>
      </c>
      <c r="H15" s="18" t="n">
        <f aca="false">IFERROR(INDEX('IMF GDP current US'!$B$1:$BD$197,MATCH('2022 deflators April 2024 WEO'!$B15,'IMF GDP current US'!$B$1:$B$197,0),MATCH('2022 deflators April 2024 WEO'!H$3,'IMF GDP current US'!$B$1:$BD$1,0))/INDEX('IMF GDP constant 2022 US'!$B$1:$BD$197,MATCH('2022 deflators April 2024 WEO'!$B15,'IMF GDP constant 2022 US'!$B$1:$B$197,0),MATCH('2022 deflators April 2024 WEO'!H$3,'IMF GDP constant 2022 US'!$B$1:$BD$1,0)),0)</f>
        <v>0.427636341450254</v>
      </c>
      <c r="I15" s="18" t="n">
        <f aca="false">IFERROR(INDEX('IMF GDP current US'!$B$1:$BD$197,MATCH('2022 deflators April 2024 WEO'!$B15,'IMF GDP current US'!$B$1:$B$197,0),MATCH('2022 deflators April 2024 WEO'!I$3,'IMF GDP current US'!$B$1:$BD$1,0))/INDEX('IMF GDP constant 2022 US'!$B$1:$BD$197,MATCH('2022 deflators April 2024 WEO'!$B15,'IMF GDP constant 2022 US'!$B$1:$B$197,0),MATCH('2022 deflators April 2024 WEO'!I$3,'IMF GDP constant 2022 US'!$B$1:$BD$1,0)),0)</f>
        <v>0.422500996412397</v>
      </c>
      <c r="J15" s="18" t="n">
        <f aca="false">IFERROR(INDEX('IMF GDP current US'!$B$1:$BD$197,MATCH('2022 deflators April 2024 WEO'!$B15,'IMF GDP current US'!$B$1:$B$197,0),MATCH('2022 deflators April 2024 WEO'!J$3,'IMF GDP current US'!$B$1:$BD$1,0))/INDEX('IMF GDP constant 2022 US'!$B$1:$BD$197,MATCH('2022 deflators April 2024 WEO'!$B15,'IMF GDP constant 2022 US'!$B$1:$B$197,0),MATCH('2022 deflators April 2024 WEO'!J$3,'IMF GDP constant 2022 US'!$B$1:$BD$1,0)),0)</f>
        <v>0.404514177209861</v>
      </c>
      <c r="K15" s="18" t="n">
        <f aca="false">IFERROR(INDEX('IMF GDP current US'!$B$1:$BD$197,MATCH('2022 deflators April 2024 WEO'!$B15,'IMF GDP current US'!$B$1:$B$197,0),MATCH('2022 deflators April 2024 WEO'!K$3,'IMF GDP current US'!$B$1:$BD$1,0))/INDEX('IMF GDP constant 2022 US'!$B$1:$BD$197,MATCH('2022 deflators April 2024 WEO'!$B15,'IMF GDP constant 2022 US'!$B$1:$B$197,0),MATCH('2022 deflators April 2024 WEO'!K$3,'IMF GDP constant 2022 US'!$B$1:$BD$1,0)),0)</f>
        <v>0.403016909835054</v>
      </c>
      <c r="L15" s="18" t="n">
        <f aca="false">IFERROR(INDEX('IMF GDP current US'!$B$1:$BD$197,MATCH('2022 deflators April 2024 WEO'!$B15,'IMF GDP current US'!$B$1:$B$197,0),MATCH('2022 deflators April 2024 WEO'!L$3,'IMF GDP current US'!$B$1:$BD$1,0))/INDEX('IMF GDP constant 2022 US'!$B$1:$BD$197,MATCH('2022 deflators April 2024 WEO'!$B15,'IMF GDP constant 2022 US'!$B$1:$B$197,0),MATCH('2022 deflators April 2024 WEO'!L$3,'IMF GDP constant 2022 US'!$B$1:$BD$1,0)),0)</f>
        <v>0.383831285181201</v>
      </c>
      <c r="M15" s="18" t="n">
        <f aca="false">IFERROR(INDEX('IMF GDP current US'!$B$1:$BD$197,MATCH('2022 deflators April 2024 WEO'!$B15,'IMF GDP current US'!$B$1:$B$197,0),MATCH('2022 deflators April 2024 WEO'!M$3,'IMF GDP current US'!$B$1:$BD$1,0))/INDEX('IMF GDP constant 2022 US'!$B$1:$BD$197,MATCH('2022 deflators April 2024 WEO'!$B15,'IMF GDP constant 2022 US'!$B$1:$B$197,0),MATCH('2022 deflators April 2024 WEO'!M$3,'IMF GDP constant 2022 US'!$B$1:$BD$1,0)),0)</f>
        <v>0.298853528236445</v>
      </c>
      <c r="N15" s="18" t="n">
        <f aca="false">IFERROR(INDEX('IMF GDP current US'!$B$1:$BD$197,MATCH('2022 deflators April 2024 WEO'!$B15,'IMF GDP current US'!$B$1:$B$197,0),MATCH('2022 deflators April 2024 WEO'!N$3,'IMF GDP current US'!$B$1:$BD$1,0))/INDEX('IMF GDP constant 2022 US'!$B$1:$BD$197,MATCH('2022 deflators April 2024 WEO'!$B15,'IMF GDP constant 2022 US'!$B$1:$B$197,0),MATCH('2022 deflators April 2024 WEO'!N$3,'IMF GDP constant 2022 US'!$B$1:$BD$1,0)),0)</f>
        <v>0.327770788792661</v>
      </c>
      <c r="O15" s="18" t="n">
        <f aca="false">IFERROR(INDEX('IMF GDP current US'!$B$1:$BD$197,MATCH('2022 deflators April 2024 WEO'!$B15,'IMF GDP current US'!$B$1:$B$197,0),MATCH('2022 deflators April 2024 WEO'!O$3,'IMF GDP current US'!$B$1:$BD$1,0))/INDEX('IMF GDP constant 2022 US'!$B$1:$BD$197,MATCH('2022 deflators April 2024 WEO'!$B15,'IMF GDP constant 2022 US'!$B$1:$B$197,0),MATCH('2022 deflators April 2024 WEO'!O$3,'IMF GDP constant 2022 US'!$B$1:$BD$1,0)),0)</f>
        <v>0.382303462443731</v>
      </c>
      <c r="P15" s="18" t="n">
        <f aca="false">IFERROR(INDEX('IMF GDP current US'!$B$1:$BD$197,MATCH('2022 deflators April 2024 WEO'!$B15,'IMF GDP current US'!$B$1:$B$197,0),MATCH('2022 deflators April 2024 WEO'!P$3,'IMF GDP current US'!$B$1:$BD$1,0))/INDEX('IMF GDP constant 2022 US'!$B$1:$BD$197,MATCH('2022 deflators April 2024 WEO'!$B15,'IMF GDP constant 2022 US'!$B$1:$B$197,0),MATCH('2022 deflators April 2024 WEO'!P$3,'IMF GDP constant 2022 US'!$B$1:$BD$1,0)),0)</f>
        <v>0.394854992155186</v>
      </c>
      <c r="Q15" s="18" t="n">
        <f aca="false">IFERROR(INDEX('IMF GDP current US'!$B$1:$BD$197,MATCH('2022 deflators April 2024 WEO'!$B15,'IMF GDP current US'!$B$1:$B$197,0),MATCH('2022 deflators April 2024 WEO'!Q$3,'IMF GDP current US'!$B$1:$BD$1,0))/INDEX('IMF GDP constant 2022 US'!$B$1:$BD$197,MATCH('2022 deflators April 2024 WEO'!$B15,'IMF GDP constant 2022 US'!$B$1:$B$197,0),MATCH('2022 deflators April 2024 WEO'!Q$3,'IMF GDP constant 2022 US'!$B$1:$BD$1,0)),0)</f>
        <v>0.405156054233154</v>
      </c>
      <c r="R15" s="18" t="n">
        <f aca="false">IFERROR(INDEX('IMF GDP current US'!$B$1:$BD$197,MATCH('2022 deflators April 2024 WEO'!$B15,'IMF GDP current US'!$B$1:$B$197,0),MATCH('2022 deflators April 2024 WEO'!R$3,'IMF GDP current US'!$B$1:$BD$1,0))/INDEX('IMF GDP constant 2022 US'!$B$1:$BD$197,MATCH('2022 deflators April 2024 WEO'!$B15,'IMF GDP constant 2022 US'!$B$1:$B$197,0),MATCH('2022 deflators April 2024 WEO'!R$3,'IMF GDP constant 2022 US'!$B$1:$BD$1,0)),0)</f>
        <v>0.415567180871757</v>
      </c>
      <c r="S15" s="18" t="n">
        <f aca="false">IFERROR(INDEX('IMF GDP current US'!$B$1:$BD$197,MATCH('2022 deflators April 2024 WEO'!$B15,'IMF GDP current US'!$B$1:$B$197,0),MATCH('2022 deflators April 2024 WEO'!S$3,'IMF GDP current US'!$B$1:$BD$1,0))/INDEX('IMF GDP constant 2022 US'!$B$1:$BD$197,MATCH('2022 deflators April 2024 WEO'!$B15,'IMF GDP constant 2022 US'!$B$1:$B$197,0),MATCH('2022 deflators April 2024 WEO'!S$3,'IMF GDP constant 2022 US'!$B$1:$BD$1,0)),0)</f>
        <v>0.405287020486425</v>
      </c>
      <c r="T15" s="18" t="n">
        <f aca="false">IFERROR(INDEX('IMF GDP current US'!$B$1:$BD$197,MATCH('2022 deflators April 2024 WEO'!$B15,'IMF GDP current US'!$B$1:$B$197,0),MATCH('2022 deflators April 2024 WEO'!T$3,'IMF GDP current US'!$B$1:$BD$1,0))/INDEX('IMF GDP constant 2022 US'!$B$1:$BD$197,MATCH('2022 deflators April 2024 WEO'!$B15,'IMF GDP constant 2022 US'!$B$1:$B$197,0),MATCH('2022 deflators April 2024 WEO'!T$3,'IMF GDP constant 2022 US'!$B$1:$BD$1,0)),0)</f>
        <v>0.414297635546062</v>
      </c>
      <c r="U15" s="18" t="n">
        <f aca="false">IFERROR(INDEX('IMF GDP current US'!$B$1:$BD$197,MATCH('2022 deflators April 2024 WEO'!$B15,'IMF GDP current US'!$B$1:$B$197,0),MATCH('2022 deflators April 2024 WEO'!U$3,'IMF GDP current US'!$B$1:$BD$1,0))/INDEX('IMF GDP constant 2022 US'!$B$1:$BD$197,MATCH('2022 deflators April 2024 WEO'!$B15,'IMF GDP constant 2022 US'!$B$1:$B$197,0),MATCH('2022 deflators April 2024 WEO'!U$3,'IMF GDP constant 2022 US'!$B$1:$BD$1,0)),0)</f>
        <v>0.429903841029378</v>
      </c>
      <c r="V15" s="18" t="n">
        <f aca="false">IFERROR(INDEX('IMF GDP current US'!$B$1:$BD$197,MATCH('2022 deflators April 2024 WEO'!$B15,'IMF GDP current US'!$B$1:$B$197,0),MATCH('2022 deflators April 2024 WEO'!V$3,'IMF GDP current US'!$B$1:$BD$1,0))/INDEX('IMF GDP constant 2022 US'!$B$1:$BD$197,MATCH('2022 deflators April 2024 WEO'!$B15,'IMF GDP constant 2022 US'!$B$1:$B$197,0),MATCH('2022 deflators April 2024 WEO'!V$3,'IMF GDP constant 2022 US'!$B$1:$BD$1,0)),0)</f>
        <v>0.446530573041477</v>
      </c>
      <c r="W15" s="18" t="n">
        <f aca="false">IFERROR(INDEX('IMF GDP current US'!$B$1:$BD$197,MATCH('2022 deflators April 2024 WEO'!$B15,'IMF GDP current US'!$B$1:$B$197,0),MATCH('2022 deflators April 2024 WEO'!W$3,'IMF GDP current US'!$B$1:$BD$1,0))/INDEX('IMF GDP constant 2022 US'!$B$1:$BD$197,MATCH('2022 deflators April 2024 WEO'!$B15,'IMF GDP constant 2022 US'!$B$1:$B$197,0),MATCH('2022 deflators April 2024 WEO'!W$3,'IMF GDP constant 2022 US'!$B$1:$BD$1,0)),0)</f>
        <v>0.449679829292463</v>
      </c>
      <c r="X15" s="18" t="n">
        <f aca="false">IFERROR(INDEX('IMF GDP current US'!$B$1:$BD$197,MATCH('2022 deflators April 2024 WEO'!$B15,'IMF GDP current US'!$B$1:$B$197,0),MATCH('2022 deflators April 2024 WEO'!X$3,'IMF GDP current US'!$B$1:$BD$1,0))/INDEX('IMF GDP constant 2022 US'!$B$1:$BD$197,MATCH('2022 deflators April 2024 WEO'!$B15,'IMF GDP constant 2022 US'!$B$1:$B$197,0),MATCH('2022 deflators April 2024 WEO'!X$3,'IMF GDP constant 2022 US'!$B$1:$BD$1,0)),0)</f>
        <v>0.455613238535167</v>
      </c>
      <c r="Y15" s="18" t="n">
        <f aca="false">IFERROR(INDEX('IMF GDP current US'!$B$1:$BD$197,MATCH('2022 deflators April 2024 WEO'!$B15,'IMF GDP current US'!$B$1:$B$197,0),MATCH('2022 deflators April 2024 WEO'!Y$3,'IMF GDP current US'!$B$1:$BD$1,0))/INDEX('IMF GDP constant 2022 US'!$B$1:$BD$197,MATCH('2022 deflators April 2024 WEO'!$B15,'IMF GDP constant 2022 US'!$B$1:$B$197,0),MATCH('2022 deflators April 2024 WEO'!Y$3,'IMF GDP constant 2022 US'!$B$1:$BD$1,0)),0)</f>
        <v>0.415421947720597</v>
      </c>
      <c r="Z15" s="18" t="n">
        <f aca="false">IFERROR(INDEX('IMF GDP current US'!$B$1:$BD$197,MATCH('2022 deflators April 2024 WEO'!$B15,'IMF GDP current US'!$B$1:$B$197,0),MATCH('2022 deflators April 2024 WEO'!Z$3,'IMF GDP current US'!$B$1:$BD$1,0))/INDEX('IMF GDP constant 2022 US'!$B$1:$BD$197,MATCH('2022 deflators April 2024 WEO'!$B15,'IMF GDP constant 2022 US'!$B$1:$B$197,0),MATCH('2022 deflators April 2024 WEO'!Z$3,'IMF GDP constant 2022 US'!$B$1:$BD$1,0)),0)</f>
        <v>0.424846736058327</v>
      </c>
      <c r="AA15" s="18" t="n">
        <f aca="false">IFERROR(INDEX('IMF GDP current US'!$B$1:$BD$197,MATCH('2022 deflators April 2024 WEO'!$B15,'IMF GDP current US'!$B$1:$B$197,0),MATCH('2022 deflators April 2024 WEO'!AA$3,'IMF GDP current US'!$B$1:$BD$1,0))/INDEX('IMF GDP constant 2022 US'!$B$1:$BD$197,MATCH('2022 deflators April 2024 WEO'!$B15,'IMF GDP constant 2022 US'!$B$1:$B$197,0),MATCH('2022 deflators April 2024 WEO'!AA$3,'IMF GDP constant 2022 US'!$B$1:$BD$1,0)),0)</f>
        <v>0.474529979928015</v>
      </c>
      <c r="AB15" s="18" t="n">
        <f aca="false">IFERROR(INDEX('IMF GDP current US'!$B$1:$BD$197,MATCH('2022 deflators April 2024 WEO'!$B15,'IMF GDP current US'!$B$1:$B$197,0),MATCH('2022 deflators April 2024 WEO'!AB$3,'IMF GDP current US'!$B$1:$BD$1,0))/INDEX('IMF GDP constant 2022 US'!$B$1:$BD$197,MATCH('2022 deflators April 2024 WEO'!$B15,'IMF GDP constant 2022 US'!$B$1:$B$197,0),MATCH('2022 deflators April 2024 WEO'!AB$3,'IMF GDP constant 2022 US'!$B$1:$BD$1,0)),0)</f>
        <v>0.469433627317216</v>
      </c>
      <c r="AC15" s="18" t="n">
        <f aca="false">IFERROR(INDEX('IMF GDP current US'!$B$1:$BD$197,MATCH('2022 deflators April 2024 WEO'!$B15,'IMF GDP current US'!$B$1:$B$197,0),MATCH('2022 deflators April 2024 WEO'!AC$3,'IMF GDP current US'!$B$1:$BD$1,0))/INDEX('IMF GDP constant 2022 US'!$B$1:$BD$197,MATCH('2022 deflators April 2024 WEO'!$B15,'IMF GDP constant 2022 US'!$B$1:$B$197,0),MATCH('2022 deflators April 2024 WEO'!AC$3,'IMF GDP constant 2022 US'!$B$1:$BD$1,0)),0)</f>
        <v>0.474241308642279</v>
      </c>
      <c r="AD15" s="18" t="n">
        <f aca="false">IFERROR(INDEX('IMF GDP current US'!$B$1:$BD$197,MATCH('2022 deflators April 2024 WEO'!$B15,'IMF GDP current US'!$B$1:$B$197,0),MATCH('2022 deflators April 2024 WEO'!AD$3,'IMF GDP current US'!$B$1:$BD$1,0))/INDEX('IMF GDP constant 2022 US'!$B$1:$BD$197,MATCH('2022 deflators April 2024 WEO'!$B15,'IMF GDP constant 2022 US'!$B$1:$B$197,0),MATCH('2022 deflators April 2024 WEO'!AD$3,'IMF GDP constant 2022 US'!$B$1:$BD$1,0)),0)</f>
        <v>0.515022827881968</v>
      </c>
      <c r="AE15" s="18" t="n">
        <f aca="false">IFERROR(INDEX('IMF GDP current US'!$B$1:$BD$197,MATCH('2022 deflators April 2024 WEO'!$B15,'IMF GDP current US'!$B$1:$B$197,0),MATCH('2022 deflators April 2024 WEO'!AE$3,'IMF GDP current US'!$B$1:$BD$1,0))/INDEX('IMF GDP constant 2022 US'!$B$1:$BD$197,MATCH('2022 deflators April 2024 WEO'!$B15,'IMF GDP constant 2022 US'!$B$1:$B$197,0),MATCH('2022 deflators April 2024 WEO'!AE$3,'IMF GDP constant 2022 US'!$B$1:$BD$1,0)),0)</f>
        <v>0.571612666618983</v>
      </c>
      <c r="AF15" s="18" t="n">
        <f aca="false">IFERROR(INDEX('IMF GDP current US'!$B$1:$BD$197,MATCH('2022 deflators April 2024 WEO'!$B15,'IMF GDP current US'!$B$1:$B$197,0),MATCH('2022 deflators April 2024 WEO'!AF$3,'IMF GDP current US'!$B$1:$BD$1,0))/INDEX('IMF GDP constant 2022 US'!$B$1:$BD$197,MATCH('2022 deflators April 2024 WEO'!$B15,'IMF GDP constant 2022 US'!$B$1:$B$197,0),MATCH('2022 deflators April 2024 WEO'!AF$3,'IMF GDP constant 2022 US'!$B$1:$BD$1,0)),0)</f>
        <v>0.650142619702636</v>
      </c>
      <c r="AG15" s="18" t="n">
        <f aca="false">IFERROR(INDEX('IMF GDP current US'!$B$1:$BD$197,MATCH('2022 deflators April 2024 WEO'!$B15,'IMF GDP current US'!$B$1:$B$197,0),MATCH('2022 deflators April 2024 WEO'!AG$3,'IMF GDP current US'!$B$1:$BD$1,0))/INDEX('IMF GDP constant 2022 US'!$B$1:$BD$197,MATCH('2022 deflators April 2024 WEO'!$B15,'IMF GDP constant 2022 US'!$B$1:$B$197,0),MATCH('2022 deflators April 2024 WEO'!AG$3,'IMF GDP constant 2022 US'!$B$1:$BD$1,0)),0)</f>
        <v>0.707627966640004</v>
      </c>
      <c r="AH15" s="18" t="n">
        <f aca="false">IFERROR(INDEX('IMF GDP current US'!$B$1:$BD$197,MATCH('2022 deflators April 2024 WEO'!$B15,'IMF GDP current US'!$B$1:$B$197,0),MATCH('2022 deflators April 2024 WEO'!AH$3,'IMF GDP current US'!$B$1:$BD$1,0))/INDEX('IMF GDP constant 2022 US'!$B$1:$BD$197,MATCH('2022 deflators April 2024 WEO'!$B15,'IMF GDP constant 2022 US'!$B$1:$B$197,0),MATCH('2022 deflators April 2024 WEO'!AH$3,'IMF GDP constant 2022 US'!$B$1:$BD$1,0)),0)</f>
        <v>0.767310657228475</v>
      </c>
      <c r="AI15" s="18" t="n">
        <f aca="false">IFERROR(INDEX('IMF GDP current US'!$B$1:$BD$197,MATCH('2022 deflators April 2024 WEO'!$B15,'IMF GDP current US'!$B$1:$B$197,0),MATCH('2022 deflators April 2024 WEO'!AI$3,'IMF GDP current US'!$B$1:$BD$1,0))/INDEX('IMF GDP constant 2022 US'!$B$1:$BD$197,MATCH('2022 deflators April 2024 WEO'!$B15,'IMF GDP constant 2022 US'!$B$1:$B$197,0),MATCH('2022 deflators April 2024 WEO'!AI$3,'IMF GDP constant 2022 US'!$B$1:$BD$1,0)),0)</f>
        <v>0.854543616973014</v>
      </c>
      <c r="AJ15" s="18" t="n">
        <f aca="false">IFERROR(INDEX('IMF GDP current US'!$B$1:$BD$197,MATCH('2022 deflators April 2024 WEO'!$B15,'IMF GDP current US'!$B$1:$B$197,0),MATCH('2022 deflators April 2024 WEO'!AJ$3,'IMF GDP current US'!$B$1:$BD$1,0))/INDEX('IMF GDP constant 2022 US'!$B$1:$BD$197,MATCH('2022 deflators April 2024 WEO'!$B15,'IMF GDP constant 2022 US'!$B$1:$B$197,0),MATCH('2022 deflators April 2024 WEO'!AJ$3,'IMF GDP constant 2022 US'!$B$1:$BD$1,0)),0)</f>
        <v>0.743486806445072</v>
      </c>
      <c r="AK15" s="18" t="n">
        <f aca="false">IFERROR(INDEX('IMF GDP current US'!$B$1:$BD$197,MATCH('2022 deflators April 2024 WEO'!$B15,'IMF GDP current US'!$B$1:$B$197,0),MATCH('2022 deflators April 2024 WEO'!AK$3,'IMF GDP current US'!$B$1:$BD$1,0))/INDEX('IMF GDP constant 2022 US'!$B$1:$BD$197,MATCH('2022 deflators April 2024 WEO'!$B15,'IMF GDP constant 2022 US'!$B$1:$B$197,0),MATCH('2022 deflators April 2024 WEO'!AK$3,'IMF GDP constant 2022 US'!$B$1:$BD$1,0)),0)</f>
        <v>0.798789085757789</v>
      </c>
      <c r="AL15" s="18" t="n">
        <f aca="false">IFERROR(INDEX('IMF GDP current US'!$B$1:$BD$197,MATCH('2022 deflators April 2024 WEO'!$B15,'IMF GDP current US'!$B$1:$B$197,0),MATCH('2022 deflators April 2024 WEO'!AL$3,'IMF GDP current US'!$B$1:$BD$1,0))/INDEX('IMF GDP constant 2022 US'!$B$1:$BD$197,MATCH('2022 deflators April 2024 WEO'!$B15,'IMF GDP constant 2022 US'!$B$1:$B$197,0),MATCH('2022 deflators April 2024 WEO'!AL$3,'IMF GDP constant 2022 US'!$B$1:$BD$1,0)),0)</f>
        <v>0.876582603436616</v>
      </c>
      <c r="AM15" s="18" t="n">
        <f aca="false">IFERROR(INDEX('IMF GDP current US'!$B$1:$BD$197,MATCH('2022 deflators April 2024 WEO'!$B15,'IMF GDP current US'!$B$1:$B$197,0),MATCH('2022 deflators April 2024 WEO'!AM$3,'IMF GDP current US'!$B$1:$BD$1,0))/INDEX('IMF GDP constant 2022 US'!$B$1:$BD$197,MATCH('2022 deflators April 2024 WEO'!$B15,'IMF GDP constant 2022 US'!$B$1:$B$197,0),MATCH('2022 deflators April 2024 WEO'!AM$3,'IMF GDP constant 2022 US'!$B$1:$BD$1,0)),0)</f>
        <v>0.902988715149399</v>
      </c>
      <c r="AN15" s="18" t="n">
        <f aca="false">IFERROR(INDEX('IMF GDP current US'!$B$1:$BD$197,MATCH('2022 deflators April 2024 WEO'!$B15,'IMF GDP current US'!$B$1:$B$197,0),MATCH('2022 deflators April 2024 WEO'!AN$3,'IMF GDP current US'!$B$1:$BD$1,0))/INDEX('IMF GDP constant 2022 US'!$B$1:$BD$197,MATCH('2022 deflators April 2024 WEO'!$B15,'IMF GDP constant 2022 US'!$B$1:$B$197,0),MATCH('2022 deflators April 2024 WEO'!AN$3,'IMF GDP constant 2022 US'!$B$1:$BD$1,0)),0)</f>
        <v>0.906460732481395</v>
      </c>
      <c r="AO15" s="18" t="n">
        <f aca="false">IFERROR(INDEX('IMF GDP current US'!$B$1:$BD$197,MATCH('2022 deflators April 2024 WEO'!$B15,'IMF GDP current US'!$B$1:$B$197,0),MATCH('2022 deflators April 2024 WEO'!AO$3,'IMF GDP current US'!$B$1:$BD$1,0))/INDEX('IMF GDP constant 2022 US'!$B$1:$BD$197,MATCH('2022 deflators April 2024 WEO'!$B15,'IMF GDP constant 2022 US'!$B$1:$B$197,0),MATCH('2022 deflators April 2024 WEO'!AO$3,'IMF GDP constant 2022 US'!$B$1:$BD$1,0)),0)</f>
        <v>0.891330120966064</v>
      </c>
      <c r="AP15" s="18" t="n">
        <f aca="false">IFERROR(INDEX('IMF GDP current US'!$B$1:$BD$197,MATCH('2022 deflators April 2024 WEO'!$B15,'IMF GDP current US'!$B$1:$B$197,0),MATCH('2022 deflators April 2024 WEO'!AP$3,'IMF GDP current US'!$B$1:$BD$1,0))/INDEX('IMF GDP constant 2022 US'!$B$1:$BD$197,MATCH('2022 deflators April 2024 WEO'!$B15,'IMF GDP constant 2022 US'!$B$1:$B$197,0),MATCH('2022 deflators April 2024 WEO'!AP$3,'IMF GDP constant 2022 US'!$B$1:$BD$1,0)),0)</f>
        <v>0.808841570842521</v>
      </c>
      <c r="AQ15" s="18" t="n">
        <f aca="false">IFERROR(INDEX('IMF GDP current US'!$B$1:$BD$197,MATCH('2022 deflators April 2024 WEO'!$B15,'IMF GDP current US'!$B$1:$B$197,0),MATCH('2022 deflators April 2024 WEO'!AQ$3,'IMF GDP current US'!$B$1:$BD$1,0))/INDEX('IMF GDP constant 2022 US'!$B$1:$BD$197,MATCH('2022 deflators April 2024 WEO'!$B15,'IMF GDP constant 2022 US'!$B$1:$B$197,0),MATCH('2022 deflators April 2024 WEO'!AQ$3,'IMF GDP constant 2022 US'!$B$1:$BD$1,0)),0)</f>
        <v>0.81083389095679</v>
      </c>
      <c r="AR15" s="18" t="n">
        <f aca="false">IFERROR(INDEX('IMF GDP current US'!$B$1:$BD$197,MATCH('2022 deflators April 2024 WEO'!$B15,'IMF GDP current US'!$B$1:$B$197,0),MATCH('2022 deflators April 2024 WEO'!AR$3,'IMF GDP current US'!$B$1:$BD$1,0))/INDEX('IMF GDP constant 2022 US'!$B$1:$BD$197,MATCH('2022 deflators April 2024 WEO'!$B15,'IMF GDP constant 2022 US'!$B$1:$B$197,0),MATCH('2022 deflators April 2024 WEO'!AR$3,'IMF GDP constant 2022 US'!$B$1:$BD$1,0)),0)</f>
        <v>0.855585437525848</v>
      </c>
      <c r="AS15" s="18" t="n">
        <f aca="false">IFERROR(INDEX('IMF GDP current US'!$B$1:$BD$197,MATCH('2022 deflators April 2024 WEO'!$B15,'IMF GDP current US'!$B$1:$B$197,0),MATCH('2022 deflators April 2024 WEO'!AS$3,'IMF GDP current US'!$B$1:$BD$1,0))/INDEX('IMF GDP constant 2022 US'!$B$1:$BD$197,MATCH('2022 deflators April 2024 WEO'!$B15,'IMF GDP constant 2022 US'!$B$1:$B$197,0),MATCH('2022 deflators April 2024 WEO'!AS$3,'IMF GDP constant 2022 US'!$B$1:$BD$1,0)),0)</f>
        <v>0.892893628526497</v>
      </c>
      <c r="AT15" s="18" t="n">
        <f aca="false">IFERROR(INDEX('IMF GDP current US'!$B$1:$BD$197,MATCH('2022 deflators April 2024 WEO'!$B15,'IMF GDP current US'!$B$1:$B$197,0),MATCH('2022 deflators April 2024 WEO'!AT$3,'IMF GDP current US'!$B$1:$BD$1,0))/INDEX('IMF GDP constant 2022 US'!$B$1:$BD$197,MATCH('2022 deflators April 2024 WEO'!$B15,'IMF GDP constant 2022 US'!$B$1:$B$197,0),MATCH('2022 deflators April 2024 WEO'!AT$3,'IMF GDP constant 2022 US'!$B$1:$BD$1,0)),0)</f>
        <v>0.893652649748155</v>
      </c>
      <c r="AU15" s="18" t="n">
        <f aca="false">IFERROR(INDEX('IMF GDP current US'!$B$1:$BD$197,MATCH('2022 deflators April 2024 WEO'!$B15,'IMF GDP current US'!$B$1:$B$197,0),MATCH('2022 deflators April 2024 WEO'!AU$3,'IMF GDP current US'!$B$1:$BD$1,0))/INDEX('IMF GDP constant 2022 US'!$B$1:$BD$197,MATCH('2022 deflators April 2024 WEO'!$B15,'IMF GDP constant 2022 US'!$B$1:$B$197,0),MATCH('2022 deflators April 2024 WEO'!AU$3,'IMF GDP constant 2022 US'!$B$1:$BD$1,0)),0)</f>
        <v>0.83942710159156</v>
      </c>
      <c r="AV15" s="18" t="n">
        <f aca="false">IFERROR(INDEX('IMF GDP current US'!$B$1:$BD$197,MATCH('2022 deflators April 2024 WEO'!$B15,'IMF GDP current US'!$B$1:$B$197,0),MATCH('2022 deflators April 2024 WEO'!AV$3,'IMF GDP current US'!$B$1:$BD$1,0))/INDEX('IMF GDP constant 2022 US'!$B$1:$BD$197,MATCH('2022 deflators April 2024 WEO'!$B15,'IMF GDP constant 2022 US'!$B$1:$B$197,0),MATCH('2022 deflators April 2024 WEO'!AV$3,'IMF GDP constant 2022 US'!$B$1:$BD$1,0)),0)</f>
        <v>0.928522744969921</v>
      </c>
      <c r="AW15" s="19" t="n">
        <f aca="false">IFERROR(INDEX('IMF GDP current US'!$B$1:$BD$197,MATCH('2022 deflators April 2024 WEO'!$B15,'IMF GDP current US'!$B$1:$B$197,0),MATCH('2022 deflators April 2024 WEO'!AW$3,'IMF GDP current US'!$B$1:$BD$1,0))/INDEX('IMF GDP constant 2022 US'!$B$1:$BD$197,MATCH('2022 deflators April 2024 WEO'!$B15,'IMF GDP constant 2022 US'!$B$1:$B$197,0),MATCH('2022 deflators April 2024 WEO'!AW$3,'IMF GDP constant 2022 US'!$B$1:$BD$1,0)),0)</f>
        <v>1</v>
      </c>
      <c r="AX15" s="18" t="n">
        <f aca="false">IFERROR(INDEX('IMF GDP current US'!$B$1:$BD$197,MATCH('2022 deflators April 2024 WEO'!$B15,'IMF GDP current US'!$B$1:$B$197,0),MATCH('2022 deflators April 2024 WEO'!AX$3,'IMF GDP current US'!$B$1:$BD$1,0))/INDEX('IMF GDP constant 2022 US'!$B$1:$BD$197,MATCH('2022 deflators April 2024 WEO'!$B15,'IMF GDP constant 2022 US'!$B$1:$B$197,0),MATCH('2022 deflators April 2024 WEO'!AX$3,'IMF GDP constant 2022 US'!$B$1:$BD$1,0)),0)</f>
        <v>0.980886757993658</v>
      </c>
      <c r="AY15" s="21" t="n">
        <f aca="false">IFERROR(INDEX('IMF GDP current US'!$B$1:$BD$197,MATCH('2022 deflators April 2024 WEO'!$B15,'IMF GDP current US'!$B$1:$B$197,0),MATCH('2022 deflators April 2024 WEO'!AY$3,'IMF GDP current US'!$B$1:$BD$1,0))/INDEX('IMF GDP constant 2022 US'!$B$1:$BD$197,MATCH('2022 deflators April 2024 WEO'!$B15,'IMF GDP constant 2022 US'!$B$1:$B$197,0),MATCH('2022 deflators April 2024 WEO'!AY$3,'IMF GDP constant 2022 US'!$B$1:$BD$1,0)),0)</f>
        <v>0.991963473279333</v>
      </c>
      <c r="AZ15" s="21" t="n">
        <f aca="false">IFERROR(INDEX('IMF GDP current US'!$B$1:$BD$197,MATCH('2022 deflators April 2024 WEO'!$B15,'IMF GDP current US'!$B$1:$B$197,0),MATCH('2022 deflators April 2024 WEO'!AZ$3,'IMF GDP current US'!$B$1:$BD$1,0))/INDEX('IMF GDP constant 2022 US'!$B$1:$BD$197,MATCH('2022 deflators April 2024 WEO'!$B15,'IMF GDP constant 2022 US'!$B$1:$B$197,0),MATCH('2022 deflators April 2024 WEO'!AZ$3,'IMF GDP constant 2022 US'!$B$1:$BD$1,0)),0)</f>
        <v>1.00140644277877</v>
      </c>
      <c r="BA15" s="21" t="n">
        <f aca="false">IFERROR(INDEX('IMF GDP current US'!$B$1:$BD$197,MATCH('2022 deflators April 2024 WEO'!$B15,'IMF GDP current US'!$B$1:$B$197,0),MATCH('2022 deflators April 2024 WEO'!BA$3,'IMF GDP current US'!$B$1:$BD$1,0))/INDEX('IMF GDP constant 2022 US'!$B$1:$BD$197,MATCH('2022 deflators April 2024 WEO'!$B15,'IMF GDP constant 2022 US'!$B$1:$B$197,0),MATCH('2022 deflators April 2024 WEO'!BA$3,'IMF GDP constant 2022 US'!$B$1:$BD$1,0)),0)</f>
        <v>1.01552592527122</v>
      </c>
      <c r="BB15" s="21" t="n">
        <f aca="false">IFERROR(INDEX('IMF GDP current US'!$B$1:$BD$197,MATCH('2022 deflators April 2024 WEO'!$B15,'IMF GDP current US'!$B$1:$B$197,0),MATCH('2022 deflators April 2024 WEO'!BB$3,'IMF GDP current US'!$B$1:$BD$1,0))/INDEX('IMF GDP constant 2022 US'!$B$1:$BD$197,MATCH('2022 deflators April 2024 WEO'!$B15,'IMF GDP constant 2022 US'!$B$1:$B$197,0),MATCH('2022 deflators April 2024 WEO'!BB$3,'IMF GDP constant 2022 US'!$B$1:$BD$1,0)),0)</f>
        <v>1.03248146560756</v>
      </c>
      <c r="BC15" s="21" t="n">
        <f aca="false">IFERROR(INDEX('IMF GDP current US'!$B$1:$BD$197,MATCH('2022 deflators April 2024 WEO'!$B15,'IMF GDP current US'!$B$1:$B$197,0),MATCH('2022 deflators April 2024 WEO'!BC$3,'IMF GDP current US'!$B$1:$BD$1,0))/INDEX('IMF GDP constant 2022 US'!$B$1:$BD$197,MATCH('2022 deflators April 2024 WEO'!$B15,'IMF GDP constant 2022 US'!$B$1:$B$197,0),MATCH('2022 deflators April 2024 WEO'!BC$3,'IMF GDP constant 2022 US'!$B$1:$BD$1,0)),0)</f>
        <v>1.05157782251711</v>
      </c>
      <c r="BD15" s="22" t="n">
        <f aca="false">IFERROR(INDEX('IMF GDP current US'!$B$1:$BD$197,MATCH('2022 deflators April 2024 WEO'!$B15,'IMF GDP current US'!$B$1:$B$197,0),MATCH('2022 deflators April 2024 WEO'!BD$3,'IMF GDP current US'!$B$1:$BD$1,0))/INDEX('IMF GDP constant 2022 US'!$B$1:$BD$197,MATCH('2022 deflators April 2024 WEO'!$B15,'IMF GDP constant 2022 US'!$B$1:$B$197,0),MATCH('2022 deflators April 2024 WEO'!BD$3,'IMF GDP constant 2022 US'!$B$1:$BD$1,0)),0)</f>
        <v>1.07210524361517</v>
      </c>
    </row>
    <row r="16" customFormat="false" ht="15" hidden="false" customHeight="false" outlineLevel="0" collapsed="false">
      <c r="A16" s="12" t="s">
        <v>22</v>
      </c>
      <c r="B16" s="0" t="str">
        <f aca="false">VLOOKUP(A16,'Names&amp;ISO'!$A:$C,3,0)</f>
        <v>BGD</v>
      </c>
      <c r="C16" s="11" t="s">
        <v>22</v>
      </c>
      <c r="D16" s="11" t="n">
        <f aca="false">IFERROR(VLOOKUP(B16,'DAC ODA Recipients 2022-2023'!$B:$H,7,0),"")</f>
        <v>1</v>
      </c>
      <c r="E16" s="12" t="str">
        <f aca="false">IFERROR(VLOOKUP(B16,'OECD DAC Deflators 2022'!B:B,1,0),"")</f>
        <v/>
      </c>
      <c r="F16" s="12"/>
      <c r="G16" s="17" t="n">
        <f aca="false">IFERROR(INDEX('IMF GDP current US'!$B$1:$BD$197,MATCH('2022 deflators April 2024 WEO'!$B16,'IMF GDP current US'!$B$1:$B$197,0),MATCH('2022 deflators April 2024 WEO'!G$3,'IMF GDP current US'!$B$1:$BD$1,0))/INDEX('IMF GDP constant 2022 US'!$B$1:$BD$197,MATCH('2022 deflators April 2024 WEO'!$B16,'IMF GDP constant 2022 US'!$B$1:$B$197,0),MATCH('2022 deflators April 2024 WEO'!G$3,'IMF GDP constant 2022 US'!$B$1:$BD$1,0)),0)</f>
        <v>0.446179833832572</v>
      </c>
      <c r="H16" s="18" t="n">
        <f aca="false">IFERROR(INDEX('IMF GDP current US'!$B$1:$BD$197,MATCH('2022 deflators April 2024 WEO'!$B16,'IMF GDP current US'!$B$1:$B$197,0),MATCH('2022 deflators April 2024 WEO'!H$3,'IMF GDP current US'!$B$1:$BD$1,0))/INDEX('IMF GDP constant 2022 US'!$B$1:$BD$197,MATCH('2022 deflators April 2024 WEO'!$B16,'IMF GDP constant 2022 US'!$B$1:$B$197,0),MATCH('2022 deflators April 2024 WEO'!H$3,'IMF GDP constant 2022 US'!$B$1:$BD$1,0)),0)</f>
        <v>0.457249851879083</v>
      </c>
      <c r="I16" s="18" t="n">
        <f aca="false">IFERROR(INDEX('IMF GDP current US'!$B$1:$BD$197,MATCH('2022 deflators April 2024 WEO'!$B16,'IMF GDP current US'!$B$1:$B$197,0),MATCH('2022 deflators April 2024 WEO'!I$3,'IMF GDP current US'!$B$1:$BD$1,0))/INDEX('IMF GDP constant 2022 US'!$B$1:$BD$197,MATCH('2022 deflators April 2024 WEO'!$B16,'IMF GDP constant 2022 US'!$B$1:$B$197,0),MATCH('2022 deflators April 2024 WEO'!I$3,'IMF GDP constant 2022 US'!$B$1:$BD$1,0)),0)</f>
        <v>0.418217648562843</v>
      </c>
      <c r="J16" s="18" t="n">
        <f aca="false">IFERROR(INDEX('IMF GDP current US'!$B$1:$BD$197,MATCH('2022 deflators April 2024 WEO'!$B16,'IMF GDP current US'!$B$1:$B$197,0),MATCH('2022 deflators April 2024 WEO'!J$3,'IMF GDP current US'!$B$1:$BD$1,0))/INDEX('IMF GDP constant 2022 US'!$B$1:$BD$197,MATCH('2022 deflators April 2024 WEO'!$B16,'IMF GDP constant 2022 US'!$B$1:$B$197,0),MATCH('2022 deflators April 2024 WEO'!J$3,'IMF GDP constant 2022 US'!$B$1:$BD$1,0)),0)</f>
        <v>0.389459971211475</v>
      </c>
      <c r="K16" s="18" t="n">
        <f aca="false">IFERROR(INDEX('IMF GDP current US'!$B$1:$BD$197,MATCH('2022 deflators April 2024 WEO'!$B16,'IMF GDP current US'!$B$1:$B$197,0),MATCH('2022 deflators April 2024 WEO'!K$3,'IMF GDP current US'!$B$1:$BD$1,0))/INDEX('IMF GDP constant 2022 US'!$B$1:$BD$197,MATCH('2022 deflators April 2024 WEO'!$B16,'IMF GDP constant 2022 US'!$B$1:$B$197,0),MATCH('2022 deflators April 2024 WEO'!K$3,'IMF GDP constant 2022 US'!$B$1:$BD$1,0)),0)</f>
        <v>0.41539871022526</v>
      </c>
      <c r="L16" s="18" t="n">
        <f aca="false">IFERROR(INDEX('IMF GDP current US'!$B$1:$BD$197,MATCH('2022 deflators April 2024 WEO'!$B16,'IMF GDP current US'!$B$1:$B$197,0),MATCH('2022 deflators April 2024 WEO'!L$3,'IMF GDP current US'!$B$1:$BD$1,0))/INDEX('IMF GDP constant 2022 US'!$B$1:$BD$197,MATCH('2022 deflators April 2024 WEO'!$B16,'IMF GDP constant 2022 US'!$B$1:$B$197,0),MATCH('2022 deflators April 2024 WEO'!L$3,'IMF GDP constant 2022 US'!$B$1:$BD$1,0)),0)</f>
        <v>0.432471389683559</v>
      </c>
      <c r="M16" s="18" t="n">
        <f aca="false">IFERROR(INDEX('IMF GDP current US'!$B$1:$BD$197,MATCH('2022 deflators April 2024 WEO'!$B16,'IMF GDP current US'!$B$1:$B$197,0),MATCH('2022 deflators April 2024 WEO'!M$3,'IMF GDP current US'!$B$1:$BD$1,0))/INDEX('IMF GDP constant 2022 US'!$B$1:$BD$197,MATCH('2022 deflators April 2024 WEO'!$B16,'IMF GDP constant 2022 US'!$B$1:$B$197,0),MATCH('2022 deflators April 2024 WEO'!M$3,'IMF GDP constant 2022 US'!$B$1:$BD$1,0)),0)</f>
        <v>0.4266484024914</v>
      </c>
      <c r="N16" s="18" t="n">
        <f aca="false">IFERROR(INDEX('IMF GDP current US'!$B$1:$BD$197,MATCH('2022 deflators April 2024 WEO'!$B16,'IMF GDP current US'!$B$1:$B$197,0),MATCH('2022 deflators April 2024 WEO'!N$3,'IMF GDP current US'!$B$1:$BD$1,0))/INDEX('IMF GDP constant 2022 US'!$B$1:$BD$197,MATCH('2022 deflators April 2024 WEO'!$B16,'IMF GDP constant 2022 US'!$B$1:$B$197,0),MATCH('2022 deflators April 2024 WEO'!N$3,'IMF GDP constant 2022 US'!$B$1:$BD$1,0)),0)</f>
        <v>0.450292945490282</v>
      </c>
      <c r="O16" s="18" t="n">
        <f aca="false">IFERROR(INDEX('IMF GDP current US'!$B$1:$BD$197,MATCH('2022 deflators April 2024 WEO'!$B16,'IMF GDP current US'!$B$1:$B$197,0),MATCH('2022 deflators April 2024 WEO'!O$3,'IMF GDP current US'!$B$1:$BD$1,0))/INDEX('IMF GDP constant 2022 US'!$B$1:$BD$197,MATCH('2022 deflators April 2024 WEO'!$B16,'IMF GDP constant 2022 US'!$B$1:$B$197,0),MATCH('2022 deflators April 2024 WEO'!O$3,'IMF GDP constant 2022 US'!$B$1:$BD$1,0)),0)</f>
        <v>0.474260331114094</v>
      </c>
      <c r="P16" s="18" t="n">
        <f aca="false">IFERROR(INDEX('IMF GDP current US'!$B$1:$BD$197,MATCH('2022 deflators April 2024 WEO'!$B16,'IMF GDP current US'!$B$1:$B$197,0),MATCH('2022 deflators April 2024 WEO'!P$3,'IMF GDP current US'!$B$1:$BD$1,0))/INDEX('IMF GDP constant 2022 US'!$B$1:$BD$197,MATCH('2022 deflators April 2024 WEO'!$B16,'IMF GDP constant 2022 US'!$B$1:$B$197,0),MATCH('2022 deflators April 2024 WEO'!P$3,'IMF GDP constant 2022 US'!$B$1:$BD$1,0)),0)</f>
        <v>0.503966788066074</v>
      </c>
      <c r="Q16" s="18" t="n">
        <f aca="false">IFERROR(INDEX('IMF GDP current US'!$B$1:$BD$197,MATCH('2022 deflators April 2024 WEO'!$B16,'IMF GDP current US'!$B$1:$B$197,0),MATCH('2022 deflators April 2024 WEO'!Q$3,'IMF GDP current US'!$B$1:$BD$1,0))/INDEX('IMF GDP constant 2022 US'!$B$1:$BD$197,MATCH('2022 deflators April 2024 WEO'!$B16,'IMF GDP constant 2022 US'!$B$1:$B$197,0),MATCH('2022 deflators April 2024 WEO'!Q$3,'IMF GDP constant 2022 US'!$B$1:$BD$1,0)),0)</f>
        <v>0.513166769383476</v>
      </c>
      <c r="R16" s="18" t="n">
        <f aca="false">IFERROR(INDEX('IMF GDP current US'!$B$1:$BD$197,MATCH('2022 deflators April 2024 WEO'!$B16,'IMF GDP current US'!$B$1:$B$197,0),MATCH('2022 deflators April 2024 WEO'!R$3,'IMF GDP current US'!$B$1:$BD$1,0))/INDEX('IMF GDP constant 2022 US'!$B$1:$BD$197,MATCH('2022 deflators April 2024 WEO'!$B16,'IMF GDP constant 2022 US'!$B$1:$B$197,0),MATCH('2022 deflators April 2024 WEO'!R$3,'IMF GDP constant 2022 US'!$B$1:$BD$1,0)),0)</f>
        <v>0.513756117105057</v>
      </c>
      <c r="S16" s="18" t="n">
        <f aca="false">IFERROR(INDEX('IMF GDP current US'!$B$1:$BD$197,MATCH('2022 deflators April 2024 WEO'!$B16,'IMF GDP current US'!$B$1:$B$197,0),MATCH('2022 deflators April 2024 WEO'!S$3,'IMF GDP current US'!$B$1:$BD$1,0))/INDEX('IMF GDP constant 2022 US'!$B$1:$BD$197,MATCH('2022 deflators April 2024 WEO'!$B16,'IMF GDP constant 2022 US'!$B$1:$B$197,0),MATCH('2022 deflators April 2024 WEO'!S$3,'IMF GDP constant 2022 US'!$B$1:$BD$1,0)),0)</f>
        <v>0.498360547393484</v>
      </c>
      <c r="T16" s="18" t="n">
        <f aca="false">IFERROR(INDEX('IMF GDP current US'!$B$1:$BD$197,MATCH('2022 deflators April 2024 WEO'!$B16,'IMF GDP current US'!$B$1:$B$197,0),MATCH('2022 deflators April 2024 WEO'!T$3,'IMF GDP current US'!$B$1:$BD$1,0))/INDEX('IMF GDP constant 2022 US'!$B$1:$BD$197,MATCH('2022 deflators April 2024 WEO'!$B16,'IMF GDP constant 2022 US'!$B$1:$B$197,0),MATCH('2022 deflators April 2024 WEO'!T$3,'IMF GDP constant 2022 US'!$B$1:$BD$1,0)),0)</f>
        <v>0.48087774958877</v>
      </c>
      <c r="U16" s="18" t="n">
        <f aca="false">IFERROR(INDEX('IMF GDP current US'!$B$1:$BD$197,MATCH('2022 deflators April 2024 WEO'!$B16,'IMF GDP current US'!$B$1:$B$197,0),MATCH('2022 deflators April 2024 WEO'!U$3,'IMF GDP current US'!$B$1:$BD$1,0))/INDEX('IMF GDP constant 2022 US'!$B$1:$BD$197,MATCH('2022 deflators April 2024 WEO'!$B16,'IMF GDP constant 2022 US'!$B$1:$B$197,0),MATCH('2022 deflators April 2024 WEO'!U$3,'IMF GDP constant 2022 US'!$B$1:$BD$1,0)),0)</f>
        <v>0.491131336180714</v>
      </c>
      <c r="V16" s="18" t="n">
        <f aca="false">IFERROR(INDEX('IMF GDP current US'!$B$1:$BD$197,MATCH('2022 deflators April 2024 WEO'!$B16,'IMF GDP current US'!$B$1:$B$197,0),MATCH('2022 deflators April 2024 WEO'!V$3,'IMF GDP current US'!$B$1:$BD$1,0))/INDEX('IMF GDP constant 2022 US'!$B$1:$BD$197,MATCH('2022 deflators April 2024 WEO'!$B16,'IMF GDP constant 2022 US'!$B$1:$B$197,0),MATCH('2022 deflators April 2024 WEO'!V$3,'IMF GDP constant 2022 US'!$B$1:$BD$1,0)),0)</f>
        <v>0.522548863376847</v>
      </c>
      <c r="W16" s="18" t="n">
        <f aca="false">IFERROR(INDEX('IMF GDP current US'!$B$1:$BD$197,MATCH('2022 deflators April 2024 WEO'!$B16,'IMF GDP current US'!$B$1:$B$197,0),MATCH('2022 deflators April 2024 WEO'!W$3,'IMF GDP current US'!$B$1:$BD$1,0))/INDEX('IMF GDP constant 2022 US'!$B$1:$BD$197,MATCH('2022 deflators April 2024 WEO'!$B16,'IMF GDP constant 2022 US'!$B$1:$B$197,0),MATCH('2022 deflators April 2024 WEO'!W$3,'IMF GDP constant 2022 US'!$B$1:$BD$1,0)),0)</f>
        <v>0.534176194173612</v>
      </c>
      <c r="X16" s="18" t="n">
        <f aca="false">IFERROR(INDEX('IMF GDP current US'!$B$1:$BD$197,MATCH('2022 deflators April 2024 WEO'!$B16,'IMF GDP current US'!$B$1:$B$197,0),MATCH('2022 deflators April 2024 WEO'!X$3,'IMF GDP current US'!$B$1:$BD$1,0))/INDEX('IMF GDP constant 2022 US'!$B$1:$BD$197,MATCH('2022 deflators April 2024 WEO'!$B16,'IMF GDP constant 2022 US'!$B$1:$B$197,0),MATCH('2022 deflators April 2024 WEO'!X$3,'IMF GDP constant 2022 US'!$B$1:$BD$1,0)),0)</f>
        <v>0.531082946505508</v>
      </c>
      <c r="Y16" s="18" t="n">
        <f aca="false">IFERROR(INDEX('IMF GDP current US'!$B$1:$BD$197,MATCH('2022 deflators April 2024 WEO'!$B16,'IMF GDP current US'!$B$1:$B$197,0),MATCH('2022 deflators April 2024 WEO'!Y$3,'IMF GDP current US'!$B$1:$BD$1,0))/INDEX('IMF GDP constant 2022 US'!$B$1:$BD$197,MATCH('2022 deflators April 2024 WEO'!$B16,'IMF GDP constant 2022 US'!$B$1:$B$197,0),MATCH('2022 deflators April 2024 WEO'!Y$3,'IMF GDP constant 2022 US'!$B$1:$BD$1,0)),0)</f>
        <v>0.524929732524104</v>
      </c>
      <c r="Z16" s="18" t="n">
        <f aca="false">IFERROR(INDEX('IMF GDP current US'!$B$1:$BD$197,MATCH('2022 deflators April 2024 WEO'!$B16,'IMF GDP current US'!$B$1:$B$197,0),MATCH('2022 deflators April 2024 WEO'!Z$3,'IMF GDP current US'!$B$1:$BD$1,0))/INDEX('IMF GDP constant 2022 US'!$B$1:$BD$197,MATCH('2022 deflators April 2024 WEO'!$B16,'IMF GDP constant 2022 US'!$B$1:$B$197,0),MATCH('2022 deflators April 2024 WEO'!Z$3,'IMF GDP constant 2022 US'!$B$1:$BD$1,0)),0)</f>
        <v>0.515303497850278</v>
      </c>
      <c r="AA16" s="18" t="n">
        <f aca="false">IFERROR(INDEX('IMF GDP current US'!$B$1:$BD$197,MATCH('2022 deflators April 2024 WEO'!$B16,'IMF GDP current US'!$B$1:$B$197,0),MATCH('2022 deflators April 2024 WEO'!AA$3,'IMF GDP current US'!$B$1:$BD$1,0))/INDEX('IMF GDP constant 2022 US'!$B$1:$BD$197,MATCH('2022 deflators April 2024 WEO'!$B16,'IMF GDP constant 2022 US'!$B$1:$B$197,0),MATCH('2022 deflators April 2024 WEO'!AA$3,'IMF GDP constant 2022 US'!$B$1:$BD$1,0)),0)</f>
        <v>0.490680229155581</v>
      </c>
      <c r="AB16" s="18" t="n">
        <f aca="false">IFERROR(INDEX('IMF GDP current US'!$B$1:$BD$197,MATCH('2022 deflators April 2024 WEO'!$B16,'IMF GDP current US'!$B$1:$B$197,0),MATCH('2022 deflators April 2024 WEO'!AB$3,'IMF GDP current US'!$B$1:$BD$1,0))/INDEX('IMF GDP constant 2022 US'!$B$1:$BD$197,MATCH('2022 deflators April 2024 WEO'!$B16,'IMF GDP constant 2022 US'!$B$1:$B$197,0),MATCH('2022 deflators April 2024 WEO'!AB$3,'IMF GDP constant 2022 US'!$B$1:$BD$1,0)),0)</f>
        <v>0.47340657800691</v>
      </c>
      <c r="AC16" s="18" t="n">
        <f aca="false">IFERROR(INDEX('IMF GDP current US'!$B$1:$BD$197,MATCH('2022 deflators April 2024 WEO'!$B16,'IMF GDP current US'!$B$1:$B$197,0),MATCH('2022 deflators April 2024 WEO'!AC$3,'IMF GDP current US'!$B$1:$BD$1,0))/INDEX('IMF GDP constant 2022 US'!$B$1:$BD$197,MATCH('2022 deflators April 2024 WEO'!$B16,'IMF GDP constant 2022 US'!$B$1:$B$197,0),MATCH('2022 deflators April 2024 WEO'!AC$3,'IMF GDP constant 2022 US'!$B$1:$BD$1,0)),0)</f>
        <v>0.474149901734687</v>
      </c>
      <c r="AD16" s="18" t="n">
        <f aca="false">IFERROR(INDEX('IMF GDP current US'!$B$1:$BD$197,MATCH('2022 deflators April 2024 WEO'!$B16,'IMF GDP current US'!$B$1:$B$197,0),MATCH('2022 deflators April 2024 WEO'!AD$3,'IMF GDP current US'!$B$1:$BD$1,0))/INDEX('IMF GDP constant 2022 US'!$B$1:$BD$197,MATCH('2022 deflators April 2024 WEO'!$B16,'IMF GDP constant 2022 US'!$B$1:$B$197,0),MATCH('2022 deflators April 2024 WEO'!AD$3,'IMF GDP constant 2022 US'!$B$1:$BD$1,0)),0)</f>
        <v>0.499460838248867</v>
      </c>
      <c r="AE16" s="18" t="n">
        <f aca="false">IFERROR(INDEX('IMF GDP current US'!$B$1:$BD$197,MATCH('2022 deflators April 2024 WEO'!$B16,'IMF GDP current US'!$B$1:$B$197,0),MATCH('2022 deflators April 2024 WEO'!AE$3,'IMF GDP current US'!$B$1:$BD$1,0))/INDEX('IMF GDP constant 2022 US'!$B$1:$BD$197,MATCH('2022 deflators April 2024 WEO'!$B16,'IMF GDP constant 2022 US'!$B$1:$B$197,0),MATCH('2022 deflators April 2024 WEO'!AE$3,'IMF GDP constant 2022 US'!$B$1:$BD$1,0)),0)</f>
        <v>0.510288313362014</v>
      </c>
      <c r="AF16" s="18" t="n">
        <f aca="false">IFERROR(INDEX('IMF GDP current US'!$B$1:$BD$197,MATCH('2022 deflators April 2024 WEO'!$B16,'IMF GDP current US'!$B$1:$B$197,0),MATCH('2022 deflators April 2024 WEO'!AF$3,'IMF GDP current US'!$B$1:$BD$1,0))/INDEX('IMF GDP constant 2022 US'!$B$1:$BD$197,MATCH('2022 deflators April 2024 WEO'!$B16,'IMF GDP constant 2022 US'!$B$1:$B$197,0),MATCH('2022 deflators April 2024 WEO'!AF$3,'IMF GDP constant 2022 US'!$B$1:$BD$1,0)),0)</f>
        <v>0.493745362151951</v>
      </c>
      <c r="AG16" s="18" t="n">
        <f aca="false">IFERROR(INDEX('IMF GDP current US'!$B$1:$BD$197,MATCH('2022 deflators April 2024 WEO'!$B16,'IMF GDP current US'!$B$1:$B$197,0),MATCH('2022 deflators April 2024 WEO'!AG$3,'IMF GDP current US'!$B$1:$BD$1,0))/INDEX('IMF GDP constant 2022 US'!$B$1:$BD$197,MATCH('2022 deflators April 2024 WEO'!$B16,'IMF GDP constant 2022 US'!$B$1:$B$197,0),MATCH('2022 deflators April 2024 WEO'!AG$3,'IMF GDP constant 2022 US'!$B$1:$BD$1,0)),0)</f>
        <v>0.50068137406983</v>
      </c>
      <c r="AH16" s="18" t="n">
        <f aca="false">IFERROR(INDEX('IMF GDP current US'!$B$1:$BD$197,MATCH('2022 deflators April 2024 WEO'!$B16,'IMF GDP current US'!$B$1:$B$197,0),MATCH('2022 deflators April 2024 WEO'!AH$3,'IMF GDP current US'!$B$1:$BD$1,0))/INDEX('IMF GDP constant 2022 US'!$B$1:$BD$197,MATCH('2022 deflators April 2024 WEO'!$B16,'IMF GDP constant 2022 US'!$B$1:$B$197,0),MATCH('2022 deflators April 2024 WEO'!AH$3,'IMF GDP constant 2022 US'!$B$1:$BD$1,0)),0)</f>
        <v>0.518475720654859</v>
      </c>
      <c r="AI16" s="18" t="n">
        <f aca="false">IFERROR(INDEX('IMF GDP current US'!$B$1:$BD$197,MATCH('2022 deflators April 2024 WEO'!$B16,'IMF GDP current US'!$B$1:$B$197,0),MATCH('2022 deflators April 2024 WEO'!AI$3,'IMF GDP current US'!$B$1:$BD$1,0))/INDEX('IMF GDP constant 2022 US'!$B$1:$BD$197,MATCH('2022 deflators April 2024 WEO'!$B16,'IMF GDP constant 2022 US'!$B$1:$B$197,0),MATCH('2022 deflators April 2024 WEO'!AI$3,'IMF GDP constant 2022 US'!$B$1:$BD$1,0)),0)</f>
        <v>0.562858316186148</v>
      </c>
      <c r="AJ16" s="18" t="n">
        <f aca="false">IFERROR(INDEX('IMF GDP current US'!$B$1:$BD$197,MATCH('2022 deflators April 2024 WEO'!$B16,'IMF GDP current US'!$B$1:$B$197,0),MATCH('2022 deflators April 2024 WEO'!AJ$3,'IMF GDP current US'!$B$1:$BD$1,0))/INDEX('IMF GDP constant 2022 US'!$B$1:$BD$197,MATCH('2022 deflators April 2024 WEO'!$B16,'IMF GDP constant 2022 US'!$B$1:$B$197,0),MATCH('2022 deflators April 2024 WEO'!AJ$3,'IMF GDP constant 2022 US'!$B$1:$BD$1,0)),0)</f>
        <v>0.599261945330551</v>
      </c>
      <c r="AK16" s="18" t="n">
        <f aca="false">IFERROR(INDEX('IMF GDP current US'!$B$1:$BD$197,MATCH('2022 deflators April 2024 WEO'!$B16,'IMF GDP current US'!$B$1:$B$197,0),MATCH('2022 deflators April 2024 WEO'!AK$3,'IMF GDP current US'!$B$1:$BD$1,0))/INDEX('IMF GDP constant 2022 US'!$B$1:$BD$197,MATCH('2022 deflators April 2024 WEO'!$B16,'IMF GDP constant 2022 US'!$B$1:$B$197,0),MATCH('2022 deflators April 2024 WEO'!AK$3,'IMF GDP constant 2022 US'!$B$1:$BD$1,0)),0)</f>
        <v>0.638536724879647</v>
      </c>
      <c r="AL16" s="18" t="n">
        <f aca="false">IFERROR(INDEX('IMF GDP current US'!$B$1:$BD$197,MATCH('2022 deflators April 2024 WEO'!$B16,'IMF GDP current US'!$B$1:$B$197,0),MATCH('2022 deflators April 2024 WEO'!AL$3,'IMF GDP current US'!$B$1:$BD$1,0))/INDEX('IMF GDP constant 2022 US'!$B$1:$BD$197,MATCH('2022 deflators April 2024 WEO'!$B16,'IMF GDP constant 2022 US'!$B$1:$B$197,0),MATCH('2022 deflators April 2024 WEO'!AL$3,'IMF GDP constant 2022 US'!$B$1:$BD$1,0)),0)</f>
        <v>0.669271721909221</v>
      </c>
      <c r="AM16" s="18" t="n">
        <f aca="false">IFERROR(INDEX('IMF GDP current US'!$B$1:$BD$197,MATCH('2022 deflators April 2024 WEO'!$B16,'IMF GDP current US'!$B$1:$B$197,0),MATCH('2022 deflators April 2024 WEO'!AM$3,'IMF GDP current US'!$B$1:$BD$1,0))/INDEX('IMF GDP constant 2022 US'!$B$1:$BD$197,MATCH('2022 deflators April 2024 WEO'!$B16,'IMF GDP constant 2022 US'!$B$1:$B$197,0),MATCH('2022 deflators April 2024 WEO'!AM$3,'IMF GDP constant 2022 US'!$B$1:$BD$1,0)),0)</f>
        <v>0.651345182111744</v>
      </c>
      <c r="AN16" s="18" t="n">
        <f aca="false">IFERROR(INDEX('IMF GDP current US'!$B$1:$BD$197,MATCH('2022 deflators April 2024 WEO'!$B16,'IMF GDP current US'!$B$1:$B$197,0),MATCH('2022 deflators April 2024 WEO'!AN$3,'IMF GDP current US'!$B$1:$BD$1,0))/INDEX('IMF GDP constant 2022 US'!$B$1:$BD$197,MATCH('2022 deflators April 2024 WEO'!$B16,'IMF GDP constant 2022 US'!$B$1:$B$197,0),MATCH('2022 deflators April 2024 WEO'!AN$3,'IMF GDP constant 2022 US'!$B$1:$BD$1,0)),0)</f>
        <v>0.691034780416676</v>
      </c>
      <c r="AO16" s="18" t="n">
        <f aca="false">IFERROR(INDEX('IMF GDP current US'!$B$1:$BD$197,MATCH('2022 deflators April 2024 WEO'!$B16,'IMF GDP current US'!$B$1:$B$197,0),MATCH('2022 deflators April 2024 WEO'!AO$3,'IMF GDP current US'!$B$1:$BD$1,0))/INDEX('IMF GDP constant 2022 US'!$B$1:$BD$197,MATCH('2022 deflators April 2024 WEO'!$B16,'IMF GDP constant 2022 US'!$B$1:$B$197,0),MATCH('2022 deflators April 2024 WEO'!AO$3,'IMF GDP constant 2022 US'!$B$1:$BD$1,0)),0)</f>
        <v>0.750997361344221</v>
      </c>
      <c r="AP16" s="18" t="n">
        <f aca="false">IFERROR(INDEX('IMF GDP current US'!$B$1:$BD$197,MATCH('2022 deflators April 2024 WEO'!$B16,'IMF GDP current US'!$B$1:$B$197,0),MATCH('2022 deflators April 2024 WEO'!AP$3,'IMF GDP current US'!$B$1:$BD$1,0))/INDEX('IMF GDP constant 2022 US'!$B$1:$BD$197,MATCH('2022 deflators April 2024 WEO'!$B16,'IMF GDP constant 2022 US'!$B$1:$B$197,0),MATCH('2022 deflators April 2024 WEO'!AP$3,'IMF GDP constant 2022 US'!$B$1:$BD$1,0)),0)</f>
        <v>0.795285363367049</v>
      </c>
      <c r="AQ16" s="18" t="n">
        <f aca="false">IFERROR(INDEX('IMF GDP current US'!$B$1:$BD$197,MATCH('2022 deflators April 2024 WEO'!$B16,'IMF GDP current US'!$B$1:$B$197,0),MATCH('2022 deflators April 2024 WEO'!AQ$3,'IMF GDP current US'!$B$1:$BD$1,0))/INDEX('IMF GDP constant 2022 US'!$B$1:$BD$197,MATCH('2022 deflators April 2024 WEO'!$B16,'IMF GDP constant 2022 US'!$B$1:$B$197,0),MATCH('2022 deflators April 2024 WEO'!AQ$3,'IMF GDP constant 2022 US'!$B$1:$BD$1,0)),0)</f>
        <v>0.842703249292416</v>
      </c>
      <c r="AR16" s="18" t="n">
        <f aca="false">IFERROR(INDEX('IMF GDP current US'!$B$1:$BD$197,MATCH('2022 deflators April 2024 WEO'!$B16,'IMF GDP current US'!$B$1:$B$197,0),MATCH('2022 deflators April 2024 WEO'!AR$3,'IMF GDP current US'!$B$1:$BD$1,0))/INDEX('IMF GDP constant 2022 US'!$B$1:$BD$197,MATCH('2022 deflators April 2024 WEO'!$B16,'IMF GDP constant 2022 US'!$B$1:$B$197,0),MATCH('2022 deflators April 2024 WEO'!AR$3,'IMF GDP constant 2022 US'!$B$1:$BD$1,0)),0)</f>
        <v>0.875610587036057</v>
      </c>
      <c r="AS16" s="18" t="n">
        <f aca="false">IFERROR(INDEX('IMF GDP current US'!$B$1:$BD$197,MATCH('2022 deflators April 2024 WEO'!$B16,'IMF GDP current US'!$B$1:$B$197,0),MATCH('2022 deflators April 2024 WEO'!AS$3,'IMF GDP current US'!$B$1:$BD$1,0))/INDEX('IMF GDP constant 2022 US'!$B$1:$BD$197,MATCH('2022 deflators April 2024 WEO'!$B16,'IMF GDP constant 2022 US'!$B$1:$B$197,0),MATCH('2022 deflators April 2024 WEO'!AS$3,'IMF GDP constant 2022 US'!$B$1:$BD$1,0)),0)</f>
        <v>0.892620001960388</v>
      </c>
      <c r="AT16" s="18" t="n">
        <f aca="false">IFERROR(INDEX('IMF GDP current US'!$B$1:$BD$197,MATCH('2022 deflators April 2024 WEO'!$B16,'IMF GDP current US'!$B$1:$B$197,0),MATCH('2022 deflators April 2024 WEO'!AT$3,'IMF GDP current US'!$B$1:$BD$1,0))/INDEX('IMF GDP constant 2022 US'!$B$1:$BD$197,MATCH('2022 deflators April 2024 WEO'!$B16,'IMF GDP constant 2022 US'!$B$1:$B$197,0),MATCH('2022 deflators April 2024 WEO'!AT$3,'IMF GDP constant 2022 US'!$B$1:$BD$1,0)),0)</f>
        <v>0.904277293270213</v>
      </c>
      <c r="AU16" s="18" t="n">
        <f aca="false">IFERROR(INDEX('IMF GDP current US'!$B$1:$BD$197,MATCH('2022 deflators April 2024 WEO'!$B16,'IMF GDP current US'!$B$1:$B$197,0),MATCH('2022 deflators April 2024 WEO'!AU$3,'IMF GDP current US'!$B$1:$BD$1,0))/INDEX('IMF GDP constant 2022 US'!$B$1:$BD$197,MATCH('2022 deflators April 2024 WEO'!$B16,'IMF GDP constant 2022 US'!$B$1:$B$197,0),MATCH('2022 deflators April 2024 WEO'!AU$3,'IMF GDP constant 2022 US'!$B$1:$BD$1,0)),0)</f>
        <v>0.930541656850767</v>
      </c>
      <c r="AV16" s="18" t="n">
        <f aca="false">IFERROR(INDEX('IMF GDP current US'!$B$1:$BD$197,MATCH('2022 deflators April 2024 WEO'!$B16,'IMF GDP current US'!$B$1:$B$197,0),MATCH('2022 deflators April 2024 WEO'!AV$3,'IMF GDP current US'!$B$1:$BD$1,0))/INDEX('IMF GDP constant 2022 US'!$B$1:$BD$197,MATCH('2022 deflators April 2024 WEO'!$B16,'IMF GDP constant 2022 US'!$B$1:$B$197,0),MATCH('2022 deflators April 2024 WEO'!AV$3,'IMF GDP constant 2022 US'!$B$1:$BD$1,0)),0)</f>
        <v>0.968750209147742</v>
      </c>
      <c r="AW16" s="19" t="n">
        <f aca="false">IFERROR(INDEX('IMF GDP current US'!$B$1:$BD$197,MATCH('2022 deflators April 2024 WEO'!$B16,'IMF GDP current US'!$B$1:$B$197,0),MATCH('2022 deflators April 2024 WEO'!AW$3,'IMF GDP current US'!$B$1:$BD$1,0))/INDEX('IMF GDP constant 2022 US'!$B$1:$BD$197,MATCH('2022 deflators April 2024 WEO'!$B16,'IMF GDP constant 2022 US'!$B$1:$B$197,0),MATCH('2022 deflators April 2024 WEO'!AW$3,'IMF GDP constant 2022 US'!$B$1:$BD$1,0)),0)</f>
        <v>1</v>
      </c>
      <c r="AX16" s="18" t="n">
        <f aca="false">IFERROR(INDEX('IMF GDP current US'!$B$1:$BD$197,MATCH('2022 deflators April 2024 WEO'!$B16,'IMF GDP current US'!$B$1:$B$197,0),MATCH('2022 deflators April 2024 WEO'!AX$3,'IMF GDP current US'!$B$1:$BD$1,0))/INDEX('IMF GDP constant 2022 US'!$B$1:$BD$197,MATCH('2022 deflators April 2024 WEO'!$B16,'IMF GDP constant 2022 US'!$B$1:$B$197,0),MATCH('2022 deflators April 2024 WEO'!AX$3,'IMF GDP constant 2022 US'!$B$1:$BD$1,0)),0)</f>
        <v>0.914784351676938</v>
      </c>
      <c r="AY16" s="21" t="n">
        <f aca="false">IFERROR(INDEX('IMF GDP current US'!$B$1:$BD$197,MATCH('2022 deflators April 2024 WEO'!$B16,'IMF GDP current US'!$B$1:$B$197,0),MATCH('2022 deflators April 2024 WEO'!AY$3,'IMF GDP current US'!$B$1:$BD$1,0))/INDEX('IMF GDP constant 2022 US'!$B$1:$BD$197,MATCH('2022 deflators April 2024 WEO'!$B16,'IMF GDP constant 2022 US'!$B$1:$B$197,0),MATCH('2022 deflators April 2024 WEO'!AY$3,'IMF GDP constant 2022 US'!$B$1:$BD$1,0)),0)</f>
        <v>0.882541569275223</v>
      </c>
      <c r="AZ16" s="21" t="n">
        <f aca="false">IFERROR(INDEX('IMF GDP current US'!$B$1:$BD$197,MATCH('2022 deflators April 2024 WEO'!$B16,'IMF GDP current US'!$B$1:$B$197,0),MATCH('2022 deflators April 2024 WEO'!AZ$3,'IMF GDP current US'!$B$1:$BD$1,0))/INDEX('IMF GDP constant 2022 US'!$B$1:$BD$197,MATCH('2022 deflators April 2024 WEO'!$B16,'IMF GDP constant 2022 US'!$B$1:$B$197,0),MATCH('2022 deflators April 2024 WEO'!AZ$3,'IMF GDP constant 2022 US'!$B$1:$BD$1,0)),0)</f>
        <v>0.894568783417001</v>
      </c>
      <c r="BA16" s="21" t="n">
        <f aca="false">IFERROR(INDEX('IMF GDP current US'!$B$1:$BD$197,MATCH('2022 deflators April 2024 WEO'!$B16,'IMF GDP current US'!$B$1:$B$197,0),MATCH('2022 deflators April 2024 WEO'!BA$3,'IMF GDP current US'!$B$1:$BD$1,0))/INDEX('IMF GDP constant 2022 US'!$B$1:$BD$197,MATCH('2022 deflators April 2024 WEO'!$B16,'IMF GDP constant 2022 US'!$B$1:$B$197,0),MATCH('2022 deflators April 2024 WEO'!BA$3,'IMF GDP constant 2022 US'!$B$1:$BD$1,0)),0)</f>
        <v>0.92885832829746</v>
      </c>
      <c r="BB16" s="21" t="n">
        <f aca="false">IFERROR(INDEX('IMF GDP current US'!$B$1:$BD$197,MATCH('2022 deflators April 2024 WEO'!$B16,'IMF GDP current US'!$B$1:$B$197,0),MATCH('2022 deflators April 2024 WEO'!BB$3,'IMF GDP current US'!$B$1:$BD$1,0))/INDEX('IMF GDP constant 2022 US'!$B$1:$BD$197,MATCH('2022 deflators April 2024 WEO'!$B16,'IMF GDP constant 2022 US'!$B$1:$B$197,0),MATCH('2022 deflators April 2024 WEO'!BB$3,'IMF GDP constant 2022 US'!$B$1:$BD$1,0)),0)</f>
        <v>0.972272678357137</v>
      </c>
      <c r="BC16" s="21" t="n">
        <f aca="false">IFERROR(INDEX('IMF GDP current US'!$B$1:$BD$197,MATCH('2022 deflators April 2024 WEO'!$B16,'IMF GDP current US'!$B$1:$B$197,0),MATCH('2022 deflators April 2024 WEO'!BC$3,'IMF GDP current US'!$B$1:$BD$1,0))/INDEX('IMF GDP constant 2022 US'!$B$1:$BD$197,MATCH('2022 deflators April 2024 WEO'!$B16,'IMF GDP constant 2022 US'!$B$1:$B$197,0),MATCH('2022 deflators April 2024 WEO'!BC$3,'IMF GDP constant 2022 US'!$B$1:$BD$1,0)),0)</f>
        <v>1.02438991931623</v>
      </c>
      <c r="BD16" s="22" t="n">
        <f aca="false">IFERROR(INDEX('IMF GDP current US'!$B$1:$BD$197,MATCH('2022 deflators April 2024 WEO'!$B16,'IMF GDP current US'!$B$1:$B$197,0),MATCH('2022 deflators April 2024 WEO'!BD$3,'IMF GDP current US'!$B$1:$BD$1,0))/INDEX('IMF GDP constant 2022 US'!$B$1:$BD$197,MATCH('2022 deflators April 2024 WEO'!$B16,'IMF GDP constant 2022 US'!$B$1:$B$197,0),MATCH('2022 deflators April 2024 WEO'!BD$3,'IMF GDP constant 2022 US'!$B$1:$BD$1,0)),0)</f>
        <v>1.07930082855211</v>
      </c>
    </row>
    <row r="17" customFormat="false" ht="15" hidden="false" customHeight="false" outlineLevel="0" collapsed="false">
      <c r="A17" s="12" t="s">
        <v>23</v>
      </c>
      <c r="B17" s="0" t="str">
        <f aca="false">VLOOKUP(A17,'Names&amp;ISO'!$A:$C,3,0)</f>
        <v>BRB</v>
      </c>
      <c r="C17" s="11" t="s">
        <v>23</v>
      </c>
      <c r="D17" s="11" t="str">
        <f aca="false">IFERROR(VLOOKUP(B17,'DAC ODA Recipients 2022-2023'!$B:$H,7,0),"")</f>
        <v/>
      </c>
      <c r="E17" s="12" t="str">
        <f aca="false">IFERROR(VLOOKUP(B17,'OECD DAC Deflators 2022'!B:B,1,0),"")</f>
        <v/>
      </c>
      <c r="F17" s="12"/>
      <c r="G17" s="17" t="n">
        <f aca="false">IFERROR(INDEX('IMF GDP current US'!$B$1:$BD$197,MATCH('2022 deflators April 2024 WEO'!$B17,'IMF GDP current US'!$B$1:$B$197,0),MATCH('2022 deflators April 2024 WEO'!G$3,'IMF GDP current US'!$B$1:$BD$1,0))/INDEX('IMF GDP constant 2022 US'!$B$1:$BD$197,MATCH('2022 deflators April 2024 WEO'!$B17,'IMF GDP constant 2022 US'!$B$1:$B$197,0),MATCH('2022 deflators April 2024 WEO'!G$3,'IMF GDP constant 2022 US'!$B$1:$BD$1,0)),0)</f>
        <v>0.228324092901259</v>
      </c>
      <c r="H17" s="18" t="n">
        <f aca="false">IFERROR(INDEX('IMF GDP current US'!$B$1:$BD$197,MATCH('2022 deflators April 2024 WEO'!$B17,'IMF GDP current US'!$B$1:$B$197,0),MATCH('2022 deflators April 2024 WEO'!H$3,'IMF GDP current US'!$B$1:$BD$1,0))/INDEX('IMF GDP constant 2022 US'!$B$1:$BD$197,MATCH('2022 deflators April 2024 WEO'!$B17,'IMF GDP constant 2022 US'!$B$1:$B$197,0),MATCH('2022 deflators April 2024 WEO'!H$3,'IMF GDP constant 2022 US'!$B$1:$BD$1,0)),0)</f>
        <v>0.256066625460778</v>
      </c>
      <c r="I17" s="18" t="n">
        <f aca="false">IFERROR(INDEX('IMF GDP current US'!$B$1:$BD$197,MATCH('2022 deflators April 2024 WEO'!$B17,'IMF GDP current US'!$B$1:$B$197,0),MATCH('2022 deflators April 2024 WEO'!I$3,'IMF GDP current US'!$B$1:$BD$1,0))/INDEX('IMF GDP constant 2022 US'!$B$1:$BD$197,MATCH('2022 deflators April 2024 WEO'!$B17,'IMF GDP constant 2022 US'!$B$1:$B$197,0),MATCH('2022 deflators April 2024 WEO'!I$3,'IMF GDP constant 2022 US'!$B$1:$BD$1,0)),0)</f>
        <v>0.281521348218577</v>
      </c>
      <c r="J17" s="18" t="n">
        <f aca="false">IFERROR(INDEX('IMF GDP current US'!$B$1:$BD$197,MATCH('2022 deflators April 2024 WEO'!$B17,'IMF GDP current US'!$B$1:$B$197,0),MATCH('2022 deflators April 2024 WEO'!J$3,'IMF GDP current US'!$B$1:$BD$1,0))/INDEX('IMF GDP constant 2022 US'!$B$1:$BD$197,MATCH('2022 deflators April 2024 WEO'!$B17,'IMF GDP constant 2022 US'!$B$1:$B$197,0),MATCH('2022 deflators April 2024 WEO'!J$3,'IMF GDP constant 2022 US'!$B$1:$BD$1,0)),0)</f>
        <v>0.297344223235396</v>
      </c>
      <c r="K17" s="18" t="n">
        <f aca="false">IFERROR(INDEX('IMF GDP current US'!$B$1:$BD$197,MATCH('2022 deflators April 2024 WEO'!$B17,'IMF GDP current US'!$B$1:$B$197,0),MATCH('2022 deflators April 2024 WEO'!K$3,'IMF GDP current US'!$B$1:$BD$1,0))/INDEX('IMF GDP constant 2022 US'!$B$1:$BD$197,MATCH('2022 deflators April 2024 WEO'!$B17,'IMF GDP constant 2022 US'!$B$1:$B$197,0),MATCH('2022 deflators April 2024 WEO'!K$3,'IMF GDP constant 2022 US'!$B$1:$BD$1,0)),0)</f>
        <v>0.312872877677901</v>
      </c>
      <c r="L17" s="18" t="n">
        <f aca="false">IFERROR(INDEX('IMF GDP current US'!$B$1:$BD$197,MATCH('2022 deflators April 2024 WEO'!$B17,'IMF GDP current US'!$B$1:$B$197,0),MATCH('2022 deflators April 2024 WEO'!L$3,'IMF GDP current US'!$B$1:$BD$1,0))/INDEX('IMF GDP constant 2022 US'!$B$1:$BD$197,MATCH('2022 deflators April 2024 WEO'!$B17,'IMF GDP constant 2022 US'!$B$1:$B$197,0),MATCH('2022 deflators April 2024 WEO'!L$3,'IMF GDP constant 2022 US'!$B$1:$BD$1,0)),0)</f>
        <v>0.323857304373123</v>
      </c>
      <c r="M17" s="18" t="n">
        <f aca="false">IFERROR(INDEX('IMF GDP current US'!$B$1:$BD$197,MATCH('2022 deflators April 2024 WEO'!$B17,'IMF GDP current US'!$B$1:$B$197,0),MATCH('2022 deflators April 2024 WEO'!M$3,'IMF GDP current US'!$B$1:$BD$1,0))/INDEX('IMF GDP constant 2022 US'!$B$1:$BD$197,MATCH('2022 deflators April 2024 WEO'!$B17,'IMF GDP constant 2022 US'!$B$1:$B$197,0),MATCH('2022 deflators April 2024 WEO'!M$3,'IMF GDP constant 2022 US'!$B$1:$BD$1,0)),0)</f>
        <v>0.338347804233025</v>
      </c>
      <c r="N17" s="18" t="n">
        <f aca="false">IFERROR(INDEX('IMF GDP current US'!$B$1:$BD$197,MATCH('2022 deflators April 2024 WEO'!$B17,'IMF GDP current US'!$B$1:$B$197,0),MATCH('2022 deflators April 2024 WEO'!N$3,'IMF GDP current US'!$B$1:$BD$1,0))/INDEX('IMF GDP constant 2022 US'!$B$1:$BD$197,MATCH('2022 deflators April 2024 WEO'!$B17,'IMF GDP constant 2022 US'!$B$1:$B$197,0),MATCH('2022 deflators April 2024 WEO'!N$3,'IMF GDP constant 2022 US'!$B$1:$BD$1,0)),0)</f>
        <v>0.363026398078604</v>
      </c>
      <c r="O17" s="18" t="n">
        <f aca="false">IFERROR(INDEX('IMF GDP current US'!$B$1:$BD$197,MATCH('2022 deflators April 2024 WEO'!$B17,'IMF GDP current US'!$B$1:$B$197,0),MATCH('2022 deflators April 2024 WEO'!O$3,'IMF GDP current US'!$B$1:$BD$1,0))/INDEX('IMF GDP constant 2022 US'!$B$1:$BD$197,MATCH('2022 deflators April 2024 WEO'!$B17,'IMF GDP constant 2022 US'!$B$1:$B$197,0),MATCH('2022 deflators April 2024 WEO'!O$3,'IMF GDP constant 2022 US'!$B$1:$BD$1,0)),0)</f>
        <v>0.37305572393153</v>
      </c>
      <c r="P17" s="18" t="n">
        <f aca="false">IFERROR(INDEX('IMF GDP current US'!$B$1:$BD$197,MATCH('2022 deflators April 2024 WEO'!$B17,'IMF GDP current US'!$B$1:$B$197,0),MATCH('2022 deflators April 2024 WEO'!P$3,'IMF GDP current US'!$B$1:$BD$1,0))/INDEX('IMF GDP constant 2022 US'!$B$1:$BD$197,MATCH('2022 deflators April 2024 WEO'!$B17,'IMF GDP constant 2022 US'!$B$1:$B$197,0),MATCH('2022 deflators April 2024 WEO'!P$3,'IMF GDP constant 2022 US'!$B$1:$BD$1,0)),0)</f>
        <v>0.398610234992718</v>
      </c>
      <c r="Q17" s="18" t="n">
        <f aca="false">IFERROR(INDEX('IMF GDP current US'!$B$1:$BD$197,MATCH('2022 deflators April 2024 WEO'!$B17,'IMF GDP current US'!$B$1:$B$197,0),MATCH('2022 deflators April 2024 WEO'!Q$3,'IMF GDP current US'!$B$1:$BD$1,0))/INDEX('IMF GDP constant 2022 US'!$B$1:$BD$197,MATCH('2022 deflators April 2024 WEO'!$B17,'IMF GDP constant 2022 US'!$B$1:$B$197,0),MATCH('2022 deflators April 2024 WEO'!Q$3,'IMF GDP constant 2022 US'!$B$1:$BD$1,0)),0)</f>
        <v>0.413438882336767</v>
      </c>
      <c r="R17" s="18" t="n">
        <f aca="false">IFERROR(INDEX('IMF GDP current US'!$B$1:$BD$197,MATCH('2022 deflators April 2024 WEO'!$B17,'IMF GDP current US'!$B$1:$B$197,0),MATCH('2022 deflators April 2024 WEO'!R$3,'IMF GDP current US'!$B$1:$BD$1,0))/INDEX('IMF GDP constant 2022 US'!$B$1:$BD$197,MATCH('2022 deflators April 2024 WEO'!$B17,'IMF GDP constant 2022 US'!$B$1:$B$197,0),MATCH('2022 deflators April 2024 WEO'!R$3,'IMF GDP constant 2022 US'!$B$1:$BD$1,0)),0)</f>
        <v>0.431917823222429</v>
      </c>
      <c r="S17" s="18" t="n">
        <f aca="false">IFERROR(INDEX('IMF GDP current US'!$B$1:$BD$197,MATCH('2022 deflators April 2024 WEO'!$B17,'IMF GDP current US'!$B$1:$B$197,0),MATCH('2022 deflators April 2024 WEO'!S$3,'IMF GDP current US'!$B$1:$BD$1,0))/INDEX('IMF GDP constant 2022 US'!$B$1:$BD$197,MATCH('2022 deflators April 2024 WEO'!$B17,'IMF GDP constant 2022 US'!$B$1:$B$197,0),MATCH('2022 deflators April 2024 WEO'!S$3,'IMF GDP constant 2022 US'!$B$1:$BD$1,0)),0)</f>
        <v>0.441119803215516</v>
      </c>
      <c r="T17" s="18" t="n">
        <f aca="false">IFERROR(INDEX('IMF GDP current US'!$B$1:$BD$197,MATCH('2022 deflators April 2024 WEO'!$B17,'IMF GDP current US'!$B$1:$B$197,0),MATCH('2022 deflators April 2024 WEO'!T$3,'IMF GDP current US'!$B$1:$BD$1,0))/INDEX('IMF GDP constant 2022 US'!$B$1:$BD$197,MATCH('2022 deflators April 2024 WEO'!$B17,'IMF GDP constant 2022 US'!$B$1:$B$197,0),MATCH('2022 deflators April 2024 WEO'!T$3,'IMF GDP constant 2022 US'!$B$1:$BD$1,0)),0)</f>
        <v>0.464005681513754</v>
      </c>
      <c r="U17" s="18" t="n">
        <f aca="false">IFERROR(INDEX('IMF GDP current US'!$B$1:$BD$197,MATCH('2022 deflators April 2024 WEO'!$B17,'IMF GDP current US'!$B$1:$B$197,0),MATCH('2022 deflators April 2024 WEO'!U$3,'IMF GDP current US'!$B$1:$BD$1,0))/INDEX('IMF GDP constant 2022 US'!$B$1:$BD$197,MATCH('2022 deflators April 2024 WEO'!$B17,'IMF GDP constant 2022 US'!$B$1:$B$197,0),MATCH('2022 deflators April 2024 WEO'!U$3,'IMF GDP constant 2022 US'!$B$1:$BD$1,0)),0)</f>
        <v>0.474199994856721</v>
      </c>
      <c r="V17" s="18" t="n">
        <f aca="false">IFERROR(INDEX('IMF GDP current US'!$B$1:$BD$197,MATCH('2022 deflators April 2024 WEO'!$B17,'IMF GDP current US'!$B$1:$B$197,0),MATCH('2022 deflators April 2024 WEO'!V$3,'IMF GDP current US'!$B$1:$BD$1,0))/INDEX('IMF GDP constant 2022 US'!$B$1:$BD$197,MATCH('2022 deflators April 2024 WEO'!$B17,'IMF GDP constant 2022 US'!$B$1:$B$197,0),MATCH('2022 deflators April 2024 WEO'!V$3,'IMF GDP constant 2022 US'!$B$1:$BD$1,0)),0)</f>
        <v>0.478979585806518</v>
      </c>
      <c r="W17" s="18" t="n">
        <f aca="false">IFERROR(INDEX('IMF GDP current US'!$B$1:$BD$197,MATCH('2022 deflators April 2024 WEO'!$B17,'IMF GDP current US'!$B$1:$B$197,0),MATCH('2022 deflators April 2024 WEO'!W$3,'IMF GDP current US'!$B$1:$BD$1,0))/INDEX('IMF GDP constant 2022 US'!$B$1:$BD$197,MATCH('2022 deflators April 2024 WEO'!$B17,'IMF GDP constant 2022 US'!$B$1:$B$197,0),MATCH('2022 deflators April 2024 WEO'!W$3,'IMF GDP constant 2022 US'!$B$1:$BD$1,0)),0)</f>
        <v>0.491297757868685</v>
      </c>
      <c r="X17" s="18" t="n">
        <f aca="false">IFERROR(INDEX('IMF GDP current US'!$B$1:$BD$197,MATCH('2022 deflators April 2024 WEO'!$B17,'IMF GDP current US'!$B$1:$B$197,0),MATCH('2022 deflators April 2024 WEO'!X$3,'IMF GDP current US'!$B$1:$BD$1,0))/INDEX('IMF GDP constant 2022 US'!$B$1:$BD$197,MATCH('2022 deflators April 2024 WEO'!$B17,'IMF GDP constant 2022 US'!$B$1:$B$197,0),MATCH('2022 deflators April 2024 WEO'!X$3,'IMF GDP constant 2022 US'!$B$1:$BD$1,0)),0)</f>
        <v>0.495901611339787</v>
      </c>
      <c r="Y17" s="18" t="n">
        <f aca="false">IFERROR(INDEX('IMF GDP current US'!$B$1:$BD$197,MATCH('2022 deflators April 2024 WEO'!$B17,'IMF GDP current US'!$B$1:$B$197,0),MATCH('2022 deflators April 2024 WEO'!Y$3,'IMF GDP current US'!$B$1:$BD$1,0))/INDEX('IMF GDP constant 2022 US'!$B$1:$BD$197,MATCH('2022 deflators April 2024 WEO'!$B17,'IMF GDP constant 2022 US'!$B$1:$B$197,0),MATCH('2022 deflators April 2024 WEO'!Y$3,'IMF GDP constant 2022 US'!$B$1:$BD$1,0)),0)</f>
        <v>0.538894016748388</v>
      </c>
      <c r="Z17" s="18" t="n">
        <f aca="false">IFERROR(INDEX('IMF GDP current US'!$B$1:$BD$197,MATCH('2022 deflators April 2024 WEO'!$B17,'IMF GDP current US'!$B$1:$B$197,0),MATCH('2022 deflators April 2024 WEO'!Z$3,'IMF GDP current US'!$B$1:$BD$1,0))/INDEX('IMF GDP constant 2022 US'!$B$1:$BD$197,MATCH('2022 deflators April 2024 WEO'!$B17,'IMF GDP constant 2022 US'!$B$1:$B$197,0),MATCH('2022 deflators April 2024 WEO'!Z$3,'IMF GDP constant 2022 US'!$B$1:$BD$1,0)),0)</f>
        <v>0.562928825106736</v>
      </c>
      <c r="AA17" s="18" t="n">
        <f aca="false">IFERROR(INDEX('IMF GDP current US'!$B$1:$BD$197,MATCH('2022 deflators April 2024 WEO'!$B17,'IMF GDP current US'!$B$1:$B$197,0),MATCH('2022 deflators April 2024 WEO'!AA$3,'IMF GDP current US'!$B$1:$BD$1,0))/INDEX('IMF GDP constant 2022 US'!$B$1:$BD$197,MATCH('2022 deflators April 2024 WEO'!$B17,'IMF GDP constant 2022 US'!$B$1:$B$197,0),MATCH('2022 deflators April 2024 WEO'!AA$3,'IMF GDP constant 2022 US'!$B$1:$BD$1,0)),0)</f>
        <v>0.555266981199696</v>
      </c>
      <c r="AB17" s="18" t="n">
        <f aca="false">IFERROR(INDEX('IMF GDP current US'!$B$1:$BD$197,MATCH('2022 deflators April 2024 WEO'!$B17,'IMF GDP current US'!$B$1:$B$197,0),MATCH('2022 deflators April 2024 WEO'!AB$3,'IMF GDP current US'!$B$1:$BD$1,0))/INDEX('IMF GDP constant 2022 US'!$B$1:$BD$197,MATCH('2022 deflators April 2024 WEO'!$B17,'IMF GDP constant 2022 US'!$B$1:$B$197,0),MATCH('2022 deflators April 2024 WEO'!AB$3,'IMF GDP constant 2022 US'!$B$1:$BD$1,0)),0)</f>
        <v>0.567985112337727</v>
      </c>
      <c r="AC17" s="18" t="n">
        <f aca="false">IFERROR(INDEX('IMF GDP current US'!$B$1:$BD$197,MATCH('2022 deflators April 2024 WEO'!$B17,'IMF GDP current US'!$B$1:$B$197,0),MATCH('2022 deflators April 2024 WEO'!AC$3,'IMF GDP current US'!$B$1:$BD$1,0))/INDEX('IMF GDP constant 2022 US'!$B$1:$BD$197,MATCH('2022 deflators April 2024 WEO'!$B17,'IMF GDP constant 2022 US'!$B$1:$B$197,0),MATCH('2022 deflators April 2024 WEO'!AC$3,'IMF GDP constant 2022 US'!$B$1:$BD$1,0)),0)</f>
        <v>0.572935107496423</v>
      </c>
      <c r="AD17" s="18" t="n">
        <f aca="false">IFERROR(INDEX('IMF GDP current US'!$B$1:$BD$197,MATCH('2022 deflators April 2024 WEO'!$B17,'IMF GDP current US'!$B$1:$B$197,0),MATCH('2022 deflators April 2024 WEO'!AD$3,'IMF GDP current US'!$B$1:$BD$1,0))/INDEX('IMF GDP constant 2022 US'!$B$1:$BD$197,MATCH('2022 deflators April 2024 WEO'!$B17,'IMF GDP constant 2022 US'!$B$1:$B$197,0),MATCH('2022 deflators April 2024 WEO'!AD$3,'IMF GDP constant 2022 US'!$B$1:$BD$1,0)),0)</f>
        <v>0.579537271925505</v>
      </c>
      <c r="AE17" s="18" t="n">
        <f aca="false">IFERROR(INDEX('IMF GDP current US'!$B$1:$BD$197,MATCH('2022 deflators April 2024 WEO'!$B17,'IMF GDP current US'!$B$1:$B$197,0),MATCH('2022 deflators April 2024 WEO'!AE$3,'IMF GDP current US'!$B$1:$BD$1,0))/INDEX('IMF GDP constant 2022 US'!$B$1:$BD$197,MATCH('2022 deflators April 2024 WEO'!$B17,'IMF GDP constant 2022 US'!$B$1:$B$197,0),MATCH('2022 deflators April 2024 WEO'!AE$3,'IMF GDP constant 2022 US'!$B$1:$BD$1,0)),0)</f>
        <v>0.61315679802974</v>
      </c>
      <c r="AF17" s="18" t="n">
        <f aca="false">IFERROR(INDEX('IMF GDP current US'!$B$1:$BD$197,MATCH('2022 deflators April 2024 WEO'!$B17,'IMF GDP current US'!$B$1:$B$197,0),MATCH('2022 deflators April 2024 WEO'!AF$3,'IMF GDP current US'!$B$1:$BD$1,0))/INDEX('IMF GDP constant 2022 US'!$B$1:$BD$197,MATCH('2022 deflators April 2024 WEO'!$B17,'IMF GDP constant 2022 US'!$B$1:$B$197,0),MATCH('2022 deflators April 2024 WEO'!AF$3,'IMF GDP constant 2022 US'!$B$1:$BD$1,0)),0)</f>
        <v>0.654160941568551</v>
      </c>
      <c r="AG17" s="18" t="n">
        <f aca="false">IFERROR(INDEX('IMF GDP current US'!$B$1:$BD$197,MATCH('2022 deflators April 2024 WEO'!$B17,'IMF GDP current US'!$B$1:$B$197,0),MATCH('2022 deflators April 2024 WEO'!AG$3,'IMF GDP current US'!$B$1:$BD$1,0))/INDEX('IMF GDP constant 2022 US'!$B$1:$BD$197,MATCH('2022 deflators April 2024 WEO'!$B17,'IMF GDP constant 2022 US'!$B$1:$B$197,0),MATCH('2022 deflators April 2024 WEO'!AG$3,'IMF GDP constant 2022 US'!$B$1:$BD$1,0)),0)</f>
        <v>0.683403581487609</v>
      </c>
      <c r="AH17" s="18" t="n">
        <f aca="false">IFERROR(INDEX('IMF GDP current US'!$B$1:$BD$197,MATCH('2022 deflators April 2024 WEO'!$B17,'IMF GDP current US'!$B$1:$B$197,0),MATCH('2022 deflators April 2024 WEO'!AH$3,'IMF GDP current US'!$B$1:$BD$1,0))/INDEX('IMF GDP constant 2022 US'!$B$1:$BD$197,MATCH('2022 deflators April 2024 WEO'!$B17,'IMF GDP constant 2022 US'!$B$1:$B$197,0),MATCH('2022 deflators April 2024 WEO'!AH$3,'IMF GDP constant 2022 US'!$B$1:$BD$1,0)),0)</f>
        <v>0.741144624227507</v>
      </c>
      <c r="AI17" s="18" t="n">
        <f aca="false">IFERROR(INDEX('IMF GDP current US'!$B$1:$BD$197,MATCH('2022 deflators April 2024 WEO'!$B17,'IMF GDP current US'!$B$1:$B$197,0),MATCH('2022 deflators April 2024 WEO'!AI$3,'IMF GDP current US'!$B$1:$BD$1,0))/INDEX('IMF GDP constant 2022 US'!$B$1:$BD$197,MATCH('2022 deflators April 2024 WEO'!$B17,'IMF GDP constant 2022 US'!$B$1:$B$197,0),MATCH('2022 deflators April 2024 WEO'!AI$3,'IMF GDP constant 2022 US'!$B$1:$BD$1,0)),0)</f>
        <v>0.753486285523499</v>
      </c>
      <c r="AJ17" s="18" t="n">
        <f aca="false">IFERROR(INDEX('IMF GDP current US'!$B$1:$BD$197,MATCH('2022 deflators April 2024 WEO'!$B17,'IMF GDP current US'!$B$1:$B$197,0),MATCH('2022 deflators April 2024 WEO'!AJ$3,'IMF GDP current US'!$B$1:$BD$1,0))/INDEX('IMF GDP constant 2022 US'!$B$1:$BD$197,MATCH('2022 deflators April 2024 WEO'!$B17,'IMF GDP constant 2022 US'!$B$1:$B$197,0),MATCH('2022 deflators April 2024 WEO'!AJ$3,'IMF GDP constant 2022 US'!$B$1:$BD$1,0)),0)</f>
        <v>0.740859915815388</v>
      </c>
      <c r="AK17" s="18" t="n">
        <f aca="false">IFERROR(INDEX('IMF GDP current US'!$B$1:$BD$197,MATCH('2022 deflators April 2024 WEO'!$B17,'IMF GDP current US'!$B$1:$B$197,0),MATCH('2022 deflators April 2024 WEO'!AK$3,'IMF GDP current US'!$B$1:$BD$1,0))/INDEX('IMF GDP constant 2022 US'!$B$1:$BD$197,MATCH('2022 deflators April 2024 WEO'!$B17,'IMF GDP constant 2022 US'!$B$1:$B$197,0),MATCH('2022 deflators April 2024 WEO'!AK$3,'IMF GDP constant 2022 US'!$B$1:$BD$1,0)),0)</f>
        <v>0.769073201533511</v>
      </c>
      <c r="AL17" s="18" t="n">
        <f aca="false">IFERROR(INDEX('IMF GDP current US'!$B$1:$BD$197,MATCH('2022 deflators April 2024 WEO'!$B17,'IMF GDP current US'!$B$1:$B$197,0),MATCH('2022 deflators April 2024 WEO'!AL$3,'IMF GDP current US'!$B$1:$BD$1,0))/INDEX('IMF GDP constant 2022 US'!$B$1:$BD$197,MATCH('2022 deflators April 2024 WEO'!$B17,'IMF GDP constant 2022 US'!$B$1:$B$197,0),MATCH('2022 deflators April 2024 WEO'!AL$3,'IMF GDP constant 2022 US'!$B$1:$BD$1,0)),0)</f>
        <v>0.796162360932585</v>
      </c>
      <c r="AM17" s="18" t="n">
        <f aca="false">IFERROR(INDEX('IMF GDP current US'!$B$1:$BD$197,MATCH('2022 deflators April 2024 WEO'!$B17,'IMF GDP current US'!$B$1:$B$197,0),MATCH('2022 deflators April 2024 WEO'!AM$3,'IMF GDP current US'!$B$1:$BD$1,0))/INDEX('IMF GDP constant 2022 US'!$B$1:$BD$197,MATCH('2022 deflators April 2024 WEO'!$B17,'IMF GDP constant 2022 US'!$B$1:$B$197,0),MATCH('2022 deflators April 2024 WEO'!AM$3,'IMF GDP constant 2022 US'!$B$1:$BD$1,0)),0)</f>
        <v>0.791519865133594</v>
      </c>
      <c r="AN17" s="18" t="n">
        <f aca="false">IFERROR(INDEX('IMF GDP current US'!$B$1:$BD$197,MATCH('2022 deflators April 2024 WEO'!$B17,'IMF GDP current US'!$B$1:$B$197,0),MATCH('2022 deflators April 2024 WEO'!AN$3,'IMF GDP current US'!$B$1:$BD$1,0))/INDEX('IMF GDP constant 2022 US'!$B$1:$BD$197,MATCH('2022 deflators April 2024 WEO'!$B17,'IMF GDP constant 2022 US'!$B$1:$B$197,0),MATCH('2022 deflators April 2024 WEO'!AN$3,'IMF GDP constant 2022 US'!$B$1:$BD$1,0)),0)</f>
        <v>0.814516341683061</v>
      </c>
      <c r="AO17" s="18" t="n">
        <f aca="false">IFERROR(INDEX('IMF GDP current US'!$B$1:$BD$197,MATCH('2022 deflators April 2024 WEO'!$B17,'IMF GDP current US'!$B$1:$B$197,0),MATCH('2022 deflators April 2024 WEO'!AO$3,'IMF GDP current US'!$B$1:$BD$1,0))/INDEX('IMF GDP constant 2022 US'!$B$1:$BD$197,MATCH('2022 deflators April 2024 WEO'!$B17,'IMF GDP constant 2022 US'!$B$1:$B$197,0),MATCH('2022 deflators April 2024 WEO'!AO$3,'IMF GDP constant 2022 US'!$B$1:$BD$1,0)),0)</f>
        <v>0.818857019743028</v>
      </c>
      <c r="AP17" s="18" t="n">
        <f aca="false">IFERROR(INDEX('IMF GDP current US'!$B$1:$BD$197,MATCH('2022 deflators April 2024 WEO'!$B17,'IMF GDP current US'!$B$1:$B$197,0),MATCH('2022 deflators April 2024 WEO'!AP$3,'IMF GDP current US'!$B$1:$BD$1,0))/INDEX('IMF GDP constant 2022 US'!$B$1:$BD$197,MATCH('2022 deflators April 2024 WEO'!$B17,'IMF GDP constant 2022 US'!$B$1:$B$197,0),MATCH('2022 deflators April 2024 WEO'!AP$3,'IMF GDP constant 2022 US'!$B$1:$BD$1,0)),0)</f>
        <v>0.804242084084496</v>
      </c>
      <c r="AQ17" s="18" t="n">
        <f aca="false">IFERROR(INDEX('IMF GDP current US'!$B$1:$BD$197,MATCH('2022 deflators April 2024 WEO'!$B17,'IMF GDP current US'!$B$1:$B$197,0),MATCH('2022 deflators April 2024 WEO'!AQ$3,'IMF GDP current US'!$B$1:$BD$1,0))/INDEX('IMF GDP constant 2022 US'!$B$1:$BD$197,MATCH('2022 deflators April 2024 WEO'!$B17,'IMF GDP constant 2022 US'!$B$1:$B$197,0),MATCH('2022 deflators April 2024 WEO'!AQ$3,'IMF GDP constant 2022 US'!$B$1:$BD$1,0)),0)</f>
        <v>0.802678206851872</v>
      </c>
      <c r="AR17" s="18" t="n">
        <f aca="false">IFERROR(INDEX('IMF GDP current US'!$B$1:$BD$197,MATCH('2022 deflators April 2024 WEO'!$B17,'IMF GDP current US'!$B$1:$B$197,0),MATCH('2022 deflators April 2024 WEO'!AR$3,'IMF GDP current US'!$B$1:$BD$1,0))/INDEX('IMF GDP constant 2022 US'!$B$1:$BD$197,MATCH('2022 deflators April 2024 WEO'!$B17,'IMF GDP constant 2022 US'!$B$1:$B$197,0),MATCH('2022 deflators April 2024 WEO'!AR$3,'IMF GDP constant 2022 US'!$B$1:$BD$1,0)),0)</f>
        <v>0.833139884723215</v>
      </c>
      <c r="AS17" s="18" t="n">
        <f aca="false">IFERROR(INDEX('IMF GDP current US'!$B$1:$BD$197,MATCH('2022 deflators April 2024 WEO'!$B17,'IMF GDP current US'!$B$1:$B$197,0),MATCH('2022 deflators April 2024 WEO'!AS$3,'IMF GDP current US'!$B$1:$BD$1,0))/INDEX('IMF GDP constant 2022 US'!$B$1:$BD$197,MATCH('2022 deflators April 2024 WEO'!$B17,'IMF GDP constant 2022 US'!$B$1:$B$197,0),MATCH('2022 deflators April 2024 WEO'!AS$3,'IMF GDP constant 2022 US'!$B$1:$BD$1,0)),0)</f>
        <v>0.85816394190174</v>
      </c>
      <c r="AT17" s="18" t="n">
        <f aca="false">IFERROR(INDEX('IMF GDP current US'!$B$1:$BD$197,MATCH('2022 deflators April 2024 WEO'!$B17,'IMF GDP current US'!$B$1:$B$197,0),MATCH('2022 deflators April 2024 WEO'!AT$3,'IMF GDP current US'!$B$1:$BD$1,0))/INDEX('IMF GDP constant 2022 US'!$B$1:$BD$197,MATCH('2022 deflators April 2024 WEO'!$B17,'IMF GDP constant 2022 US'!$B$1:$B$197,0),MATCH('2022 deflators April 2024 WEO'!AT$3,'IMF GDP constant 2022 US'!$B$1:$BD$1,0)),0)</f>
        <v>0.900632790285289</v>
      </c>
      <c r="AU17" s="18" t="n">
        <f aca="false">IFERROR(INDEX('IMF GDP current US'!$B$1:$BD$197,MATCH('2022 deflators April 2024 WEO'!$B17,'IMF GDP current US'!$B$1:$B$197,0),MATCH('2022 deflators April 2024 WEO'!AU$3,'IMF GDP current US'!$B$1:$BD$1,0))/INDEX('IMF GDP constant 2022 US'!$B$1:$BD$197,MATCH('2022 deflators April 2024 WEO'!$B17,'IMF GDP constant 2022 US'!$B$1:$B$197,0),MATCH('2022 deflators April 2024 WEO'!AU$3,'IMF GDP constant 2022 US'!$B$1:$BD$1,0)),0)</f>
        <v>0.918955515562404</v>
      </c>
      <c r="AV17" s="18" t="n">
        <f aca="false">IFERROR(INDEX('IMF GDP current US'!$B$1:$BD$197,MATCH('2022 deflators April 2024 WEO'!$B17,'IMF GDP current US'!$B$1:$B$197,0),MATCH('2022 deflators April 2024 WEO'!AV$3,'IMF GDP current US'!$B$1:$BD$1,0))/INDEX('IMF GDP constant 2022 US'!$B$1:$BD$197,MATCH('2022 deflators April 2024 WEO'!$B17,'IMF GDP constant 2022 US'!$B$1:$B$197,0),MATCH('2022 deflators April 2024 WEO'!AV$3,'IMF GDP constant 2022 US'!$B$1:$BD$1,0)),0)</f>
        <v>0.963432631398733</v>
      </c>
      <c r="AW17" s="19" t="n">
        <f aca="false">IFERROR(INDEX('IMF GDP current US'!$B$1:$BD$197,MATCH('2022 deflators April 2024 WEO'!$B17,'IMF GDP current US'!$B$1:$B$197,0),MATCH('2022 deflators April 2024 WEO'!AW$3,'IMF GDP current US'!$B$1:$BD$1,0))/INDEX('IMF GDP constant 2022 US'!$B$1:$BD$197,MATCH('2022 deflators April 2024 WEO'!$B17,'IMF GDP constant 2022 US'!$B$1:$B$197,0),MATCH('2022 deflators April 2024 WEO'!AW$3,'IMF GDP constant 2022 US'!$B$1:$BD$1,0)),0)</f>
        <v>1</v>
      </c>
      <c r="AX17" s="18" t="n">
        <f aca="false">IFERROR(INDEX('IMF GDP current US'!$B$1:$BD$197,MATCH('2022 deflators April 2024 WEO'!$B17,'IMF GDP current US'!$B$1:$B$197,0),MATCH('2022 deflators April 2024 WEO'!AX$3,'IMF GDP current US'!$B$1:$BD$1,0))/INDEX('IMF GDP constant 2022 US'!$B$1:$BD$197,MATCH('2022 deflators April 2024 WEO'!$B17,'IMF GDP constant 2022 US'!$B$1:$B$197,0),MATCH('2022 deflators April 2024 WEO'!AX$3,'IMF GDP constant 2022 US'!$B$1:$BD$1,0)),0)</f>
        <v>1.04755588877934</v>
      </c>
      <c r="AY17" s="21" t="n">
        <f aca="false">IFERROR(INDEX('IMF GDP current US'!$B$1:$BD$197,MATCH('2022 deflators April 2024 WEO'!$B17,'IMF GDP current US'!$B$1:$B$197,0),MATCH('2022 deflators April 2024 WEO'!AY$3,'IMF GDP current US'!$B$1:$BD$1,0))/INDEX('IMF GDP constant 2022 US'!$B$1:$BD$197,MATCH('2022 deflators April 2024 WEO'!$B17,'IMF GDP constant 2022 US'!$B$1:$B$197,0),MATCH('2022 deflators April 2024 WEO'!AY$3,'IMF GDP constant 2022 US'!$B$1:$BD$1,0)),0)</f>
        <v>1.08529433875423</v>
      </c>
      <c r="AZ17" s="21" t="n">
        <f aca="false">IFERROR(INDEX('IMF GDP current US'!$B$1:$BD$197,MATCH('2022 deflators April 2024 WEO'!$B17,'IMF GDP current US'!$B$1:$B$197,0),MATCH('2022 deflators April 2024 WEO'!AZ$3,'IMF GDP current US'!$B$1:$BD$1,0))/INDEX('IMF GDP constant 2022 US'!$B$1:$BD$197,MATCH('2022 deflators April 2024 WEO'!$B17,'IMF GDP constant 2022 US'!$B$1:$B$197,0),MATCH('2022 deflators April 2024 WEO'!AZ$3,'IMF GDP constant 2022 US'!$B$1:$BD$1,0)),0)</f>
        <v>1.11803485419556</v>
      </c>
      <c r="BA17" s="21" t="n">
        <f aca="false">IFERROR(INDEX('IMF GDP current US'!$B$1:$BD$197,MATCH('2022 deflators April 2024 WEO'!$B17,'IMF GDP current US'!$B$1:$B$197,0),MATCH('2022 deflators April 2024 WEO'!BA$3,'IMF GDP current US'!$B$1:$BD$1,0))/INDEX('IMF GDP constant 2022 US'!$B$1:$BD$197,MATCH('2022 deflators April 2024 WEO'!$B17,'IMF GDP constant 2022 US'!$B$1:$B$197,0),MATCH('2022 deflators April 2024 WEO'!BA$3,'IMF GDP constant 2022 US'!$B$1:$BD$1,0)),0)</f>
        <v>1.14928741190062</v>
      </c>
      <c r="BB17" s="21" t="n">
        <f aca="false">IFERROR(INDEX('IMF GDP current US'!$B$1:$BD$197,MATCH('2022 deflators April 2024 WEO'!$B17,'IMF GDP current US'!$B$1:$B$197,0),MATCH('2022 deflators April 2024 WEO'!BB$3,'IMF GDP current US'!$B$1:$BD$1,0))/INDEX('IMF GDP constant 2022 US'!$B$1:$BD$197,MATCH('2022 deflators April 2024 WEO'!$B17,'IMF GDP constant 2022 US'!$B$1:$B$197,0),MATCH('2022 deflators April 2024 WEO'!BB$3,'IMF GDP constant 2022 US'!$B$1:$BD$1,0)),0)</f>
        <v>1.18218333269596</v>
      </c>
      <c r="BC17" s="21" t="n">
        <f aca="false">IFERROR(INDEX('IMF GDP current US'!$B$1:$BD$197,MATCH('2022 deflators April 2024 WEO'!$B17,'IMF GDP current US'!$B$1:$B$197,0),MATCH('2022 deflators April 2024 WEO'!BC$3,'IMF GDP current US'!$B$1:$BD$1,0))/INDEX('IMF GDP constant 2022 US'!$B$1:$BD$197,MATCH('2022 deflators April 2024 WEO'!$B17,'IMF GDP constant 2022 US'!$B$1:$B$197,0),MATCH('2022 deflators April 2024 WEO'!BC$3,'IMF GDP constant 2022 US'!$B$1:$BD$1,0)),0)</f>
        <v>1.21580440016705</v>
      </c>
      <c r="BD17" s="22" t="n">
        <f aca="false">IFERROR(INDEX('IMF GDP current US'!$B$1:$BD$197,MATCH('2022 deflators April 2024 WEO'!$B17,'IMF GDP current US'!$B$1:$B$197,0),MATCH('2022 deflators April 2024 WEO'!BD$3,'IMF GDP current US'!$B$1:$BD$1,0))/INDEX('IMF GDP constant 2022 US'!$B$1:$BD$197,MATCH('2022 deflators April 2024 WEO'!$B17,'IMF GDP constant 2022 US'!$B$1:$B$197,0),MATCH('2022 deflators April 2024 WEO'!BD$3,'IMF GDP constant 2022 US'!$B$1:$BD$1,0)),0)</f>
        <v>1.24836097422353</v>
      </c>
    </row>
    <row r="18" customFormat="false" ht="15" hidden="false" customHeight="false" outlineLevel="0" collapsed="false">
      <c r="A18" s="12" t="s">
        <v>24</v>
      </c>
      <c r="B18" s="0" t="str">
        <f aca="false">VLOOKUP(A18,'Names&amp;ISO'!$A:$C,3,0)</f>
        <v>BLR</v>
      </c>
      <c r="C18" s="11" t="s">
        <v>24</v>
      </c>
      <c r="D18" s="11" t="n">
        <f aca="false">IFERROR(VLOOKUP(B18,'DAC ODA Recipients 2022-2023'!$B:$H,7,0),"")</f>
        <v>1</v>
      </c>
      <c r="E18" s="12" t="str">
        <f aca="false">IFERROR(VLOOKUP(B18,'OECD DAC Deflators 2022'!B:B,1,0),"")</f>
        <v/>
      </c>
      <c r="F18" s="12"/>
      <c r="G18" s="17" t="n">
        <f aca="false">IFERROR(INDEX('IMF GDP current US'!$B$1:$BD$197,MATCH('2022 deflators April 2024 WEO'!$B18,'IMF GDP current US'!$B$1:$B$197,0),MATCH('2022 deflators April 2024 WEO'!G$3,'IMF GDP current US'!$B$1:$BD$1,0))/INDEX('IMF GDP constant 2022 US'!$B$1:$BD$197,MATCH('2022 deflators April 2024 WEO'!$B18,'IMF GDP constant 2022 US'!$B$1:$B$197,0),MATCH('2022 deflators April 2024 WEO'!G$3,'IMF GDP constant 2022 US'!$B$1:$BD$1,0)),0)</f>
        <v>0</v>
      </c>
      <c r="H18" s="18" t="n">
        <f aca="false">IFERROR(INDEX('IMF GDP current US'!$B$1:$BD$197,MATCH('2022 deflators April 2024 WEO'!$B18,'IMF GDP current US'!$B$1:$B$197,0),MATCH('2022 deflators April 2024 WEO'!H$3,'IMF GDP current US'!$B$1:$BD$1,0))/INDEX('IMF GDP constant 2022 US'!$B$1:$BD$197,MATCH('2022 deflators April 2024 WEO'!$B18,'IMF GDP constant 2022 US'!$B$1:$B$197,0),MATCH('2022 deflators April 2024 WEO'!H$3,'IMF GDP constant 2022 US'!$B$1:$BD$1,0)),0)</f>
        <v>0</v>
      </c>
      <c r="I18" s="18" t="n">
        <f aca="false">IFERROR(INDEX('IMF GDP current US'!$B$1:$BD$197,MATCH('2022 deflators April 2024 WEO'!$B18,'IMF GDP current US'!$B$1:$B$197,0),MATCH('2022 deflators April 2024 WEO'!I$3,'IMF GDP current US'!$B$1:$BD$1,0))/INDEX('IMF GDP constant 2022 US'!$B$1:$BD$197,MATCH('2022 deflators April 2024 WEO'!$B18,'IMF GDP constant 2022 US'!$B$1:$B$197,0),MATCH('2022 deflators April 2024 WEO'!I$3,'IMF GDP constant 2022 US'!$B$1:$BD$1,0)),0)</f>
        <v>0</v>
      </c>
      <c r="J18" s="18" t="n">
        <f aca="false">IFERROR(INDEX('IMF GDP current US'!$B$1:$BD$197,MATCH('2022 deflators April 2024 WEO'!$B18,'IMF GDP current US'!$B$1:$B$197,0),MATCH('2022 deflators April 2024 WEO'!J$3,'IMF GDP current US'!$B$1:$BD$1,0))/INDEX('IMF GDP constant 2022 US'!$B$1:$BD$197,MATCH('2022 deflators April 2024 WEO'!$B18,'IMF GDP constant 2022 US'!$B$1:$B$197,0),MATCH('2022 deflators April 2024 WEO'!J$3,'IMF GDP constant 2022 US'!$B$1:$BD$1,0)),0)</f>
        <v>0</v>
      </c>
      <c r="K18" s="18" t="n">
        <f aca="false">IFERROR(INDEX('IMF GDP current US'!$B$1:$BD$197,MATCH('2022 deflators April 2024 WEO'!$B18,'IMF GDP current US'!$B$1:$B$197,0),MATCH('2022 deflators April 2024 WEO'!K$3,'IMF GDP current US'!$B$1:$BD$1,0))/INDEX('IMF GDP constant 2022 US'!$B$1:$BD$197,MATCH('2022 deflators April 2024 WEO'!$B18,'IMF GDP constant 2022 US'!$B$1:$B$197,0),MATCH('2022 deflators April 2024 WEO'!K$3,'IMF GDP constant 2022 US'!$B$1:$BD$1,0)),0)</f>
        <v>0</v>
      </c>
      <c r="L18" s="18" t="n">
        <f aca="false">IFERROR(INDEX('IMF GDP current US'!$B$1:$BD$197,MATCH('2022 deflators April 2024 WEO'!$B18,'IMF GDP current US'!$B$1:$B$197,0),MATCH('2022 deflators April 2024 WEO'!L$3,'IMF GDP current US'!$B$1:$BD$1,0))/INDEX('IMF GDP constant 2022 US'!$B$1:$BD$197,MATCH('2022 deflators April 2024 WEO'!$B18,'IMF GDP constant 2022 US'!$B$1:$B$197,0),MATCH('2022 deflators April 2024 WEO'!L$3,'IMF GDP constant 2022 US'!$B$1:$BD$1,0)),0)</f>
        <v>0</v>
      </c>
      <c r="M18" s="18" t="n">
        <f aca="false">IFERROR(INDEX('IMF GDP current US'!$B$1:$BD$197,MATCH('2022 deflators April 2024 WEO'!$B18,'IMF GDP current US'!$B$1:$B$197,0),MATCH('2022 deflators April 2024 WEO'!M$3,'IMF GDP current US'!$B$1:$BD$1,0))/INDEX('IMF GDP constant 2022 US'!$B$1:$BD$197,MATCH('2022 deflators April 2024 WEO'!$B18,'IMF GDP constant 2022 US'!$B$1:$B$197,0),MATCH('2022 deflators April 2024 WEO'!M$3,'IMF GDP constant 2022 US'!$B$1:$BD$1,0)),0)</f>
        <v>0</v>
      </c>
      <c r="N18" s="18" t="n">
        <f aca="false">IFERROR(INDEX('IMF GDP current US'!$B$1:$BD$197,MATCH('2022 deflators April 2024 WEO'!$B18,'IMF GDP current US'!$B$1:$B$197,0),MATCH('2022 deflators April 2024 WEO'!N$3,'IMF GDP current US'!$B$1:$BD$1,0))/INDEX('IMF GDP constant 2022 US'!$B$1:$BD$197,MATCH('2022 deflators April 2024 WEO'!$B18,'IMF GDP constant 2022 US'!$B$1:$B$197,0),MATCH('2022 deflators April 2024 WEO'!N$3,'IMF GDP constant 2022 US'!$B$1:$BD$1,0)),0)</f>
        <v>0</v>
      </c>
      <c r="O18" s="18" t="n">
        <f aca="false">IFERROR(INDEX('IMF GDP current US'!$B$1:$BD$197,MATCH('2022 deflators April 2024 WEO'!$B18,'IMF GDP current US'!$B$1:$B$197,0),MATCH('2022 deflators April 2024 WEO'!O$3,'IMF GDP current US'!$B$1:$BD$1,0))/INDEX('IMF GDP constant 2022 US'!$B$1:$BD$197,MATCH('2022 deflators April 2024 WEO'!$B18,'IMF GDP constant 2022 US'!$B$1:$B$197,0),MATCH('2022 deflators April 2024 WEO'!O$3,'IMF GDP constant 2022 US'!$B$1:$BD$1,0)),0)</f>
        <v>0</v>
      </c>
      <c r="P18" s="18" t="n">
        <f aca="false">IFERROR(INDEX('IMF GDP current US'!$B$1:$BD$197,MATCH('2022 deflators April 2024 WEO'!$B18,'IMF GDP current US'!$B$1:$B$197,0),MATCH('2022 deflators April 2024 WEO'!P$3,'IMF GDP current US'!$B$1:$BD$1,0))/INDEX('IMF GDP constant 2022 US'!$B$1:$BD$197,MATCH('2022 deflators April 2024 WEO'!$B18,'IMF GDP constant 2022 US'!$B$1:$B$197,0),MATCH('2022 deflators April 2024 WEO'!P$3,'IMF GDP constant 2022 US'!$B$1:$BD$1,0)),0)</f>
        <v>0</v>
      </c>
      <c r="Q18" s="18" t="n">
        <f aca="false">IFERROR(INDEX('IMF GDP current US'!$B$1:$BD$197,MATCH('2022 deflators April 2024 WEO'!$B18,'IMF GDP current US'!$B$1:$B$197,0),MATCH('2022 deflators April 2024 WEO'!Q$3,'IMF GDP current US'!$B$1:$BD$1,0))/INDEX('IMF GDP constant 2022 US'!$B$1:$BD$197,MATCH('2022 deflators April 2024 WEO'!$B18,'IMF GDP constant 2022 US'!$B$1:$B$197,0),MATCH('2022 deflators April 2024 WEO'!Q$3,'IMF GDP constant 2022 US'!$B$1:$BD$1,0)),0)</f>
        <v>0</v>
      </c>
      <c r="R18" s="18" t="n">
        <f aca="false">IFERROR(INDEX('IMF GDP current US'!$B$1:$BD$197,MATCH('2022 deflators April 2024 WEO'!$B18,'IMF GDP current US'!$B$1:$B$197,0),MATCH('2022 deflators April 2024 WEO'!R$3,'IMF GDP current US'!$B$1:$BD$1,0))/INDEX('IMF GDP constant 2022 US'!$B$1:$BD$197,MATCH('2022 deflators April 2024 WEO'!$B18,'IMF GDP constant 2022 US'!$B$1:$B$197,0),MATCH('2022 deflators April 2024 WEO'!R$3,'IMF GDP constant 2022 US'!$B$1:$BD$1,0)),0)</f>
        <v>0</v>
      </c>
      <c r="S18" s="18" t="n">
        <f aca="false">IFERROR(INDEX('IMF GDP current US'!$B$1:$BD$197,MATCH('2022 deflators April 2024 WEO'!$B18,'IMF GDP current US'!$B$1:$B$197,0),MATCH('2022 deflators April 2024 WEO'!S$3,'IMF GDP current US'!$B$1:$BD$1,0))/INDEX('IMF GDP constant 2022 US'!$B$1:$BD$197,MATCH('2022 deflators April 2024 WEO'!$B18,'IMF GDP constant 2022 US'!$B$1:$B$197,0),MATCH('2022 deflators April 2024 WEO'!S$3,'IMF GDP constant 2022 US'!$B$1:$BD$1,0)),0)</f>
        <v>0.378771326212062</v>
      </c>
      <c r="T18" s="18" t="n">
        <f aca="false">IFERROR(INDEX('IMF GDP current US'!$B$1:$BD$197,MATCH('2022 deflators April 2024 WEO'!$B18,'IMF GDP current US'!$B$1:$B$197,0),MATCH('2022 deflators April 2024 WEO'!T$3,'IMF GDP current US'!$B$1:$BD$1,0))/INDEX('IMF GDP constant 2022 US'!$B$1:$BD$197,MATCH('2022 deflators April 2024 WEO'!$B18,'IMF GDP constant 2022 US'!$B$1:$B$197,0),MATCH('2022 deflators April 2024 WEO'!T$3,'IMF GDP constant 2022 US'!$B$1:$BD$1,0)),0)</f>
        <v>0.365346260266775</v>
      </c>
      <c r="U18" s="18" t="n">
        <f aca="false">IFERROR(INDEX('IMF GDP current US'!$B$1:$BD$197,MATCH('2022 deflators April 2024 WEO'!$B18,'IMF GDP current US'!$B$1:$B$197,0),MATCH('2022 deflators April 2024 WEO'!U$3,'IMF GDP current US'!$B$1:$BD$1,0))/INDEX('IMF GDP constant 2022 US'!$B$1:$BD$197,MATCH('2022 deflators April 2024 WEO'!$B18,'IMF GDP constant 2022 US'!$B$1:$B$197,0),MATCH('2022 deflators April 2024 WEO'!U$3,'IMF GDP constant 2022 US'!$B$1:$BD$1,0)),0)</f>
        <v>0.568950320849816</v>
      </c>
      <c r="V18" s="18" t="n">
        <f aca="false">IFERROR(INDEX('IMF GDP current US'!$B$1:$BD$197,MATCH('2022 deflators April 2024 WEO'!$B18,'IMF GDP current US'!$B$1:$B$197,0),MATCH('2022 deflators April 2024 WEO'!V$3,'IMF GDP current US'!$B$1:$BD$1,0))/INDEX('IMF GDP constant 2022 US'!$B$1:$BD$197,MATCH('2022 deflators April 2024 WEO'!$B18,'IMF GDP constant 2022 US'!$B$1:$B$197,0),MATCH('2022 deflators April 2024 WEO'!V$3,'IMF GDP constant 2022 US'!$B$1:$BD$1,0)),0)</f>
        <v>0.429601098686578</v>
      </c>
      <c r="W18" s="18" t="n">
        <f aca="false">IFERROR(INDEX('IMF GDP current US'!$B$1:$BD$197,MATCH('2022 deflators April 2024 WEO'!$B18,'IMF GDP current US'!$B$1:$B$197,0),MATCH('2022 deflators April 2024 WEO'!W$3,'IMF GDP current US'!$B$1:$BD$1,0))/INDEX('IMF GDP constant 2022 US'!$B$1:$BD$197,MATCH('2022 deflators April 2024 WEO'!$B18,'IMF GDP constant 2022 US'!$B$1:$B$197,0),MATCH('2022 deflators April 2024 WEO'!W$3,'IMF GDP constant 2022 US'!$B$1:$BD$1,0)),0)</f>
        <v>0.575242650682756</v>
      </c>
      <c r="X18" s="18" t="n">
        <f aca="false">IFERROR(INDEX('IMF GDP current US'!$B$1:$BD$197,MATCH('2022 deflators April 2024 WEO'!$B18,'IMF GDP current US'!$B$1:$B$197,0),MATCH('2022 deflators April 2024 WEO'!X$3,'IMF GDP current US'!$B$1:$BD$1,0))/INDEX('IMF GDP constant 2022 US'!$B$1:$BD$197,MATCH('2022 deflators April 2024 WEO'!$B18,'IMF GDP constant 2022 US'!$B$1:$B$197,0),MATCH('2022 deflators April 2024 WEO'!X$3,'IMF GDP constant 2022 US'!$B$1:$BD$1,0)),0)</f>
        <v>0.501865008716686</v>
      </c>
      <c r="Y18" s="18" t="n">
        <f aca="false">IFERROR(INDEX('IMF GDP current US'!$B$1:$BD$197,MATCH('2022 deflators April 2024 WEO'!$B18,'IMF GDP current US'!$B$1:$B$197,0),MATCH('2022 deflators April 2024 WEO'!Y$3,'IMF GDP current US'!$B$1:$BD$1,0))/INDEX('IMF GDP constant 2022 US'!$B$1:$BD$197,MATCH('2022 deflators April 2024 WEO'!$B18,'IMF GDP constant 2022 US'!$B$1:$B$197,0),MATCH('2022 deflators April 2024 WEO'!Y$3,'IMF GDP constant 2022 US'!$B$1:$BD$1,0)),0)</f>
        <v>0.499711725111144</v>
      </c>
      <c r="Z18" s="18" t="n">
        <f aca="false">IFERROR(INDEX('IMF GDP current US'!$B$1:$BD$197,MATCH('2022 deflators April 2024 WEO'!$B18,'IMF GDP current US'!$B$1:$B$197,0),MATCH('2022 deflators April 2024 WEO'!Z$3,'IMF GDP current US'!$B$1:$BD$1,0))/INDEX('IMF GDP constant 2022 US'!$B$1:$BD$197,MATCH('2022 deflators April 2024 WEO'!$B18,'IMF GDP constant 2022 US'!$B$1:$B$197,0),MATCH('2022 deflators April 2024 WEO'!Z$3,'IMF GDP constant 2022 US'!$B$1:$BD$1,0)),0)</f>
        <v>0.385556910271461</v>
      </c>
      <c r="AA18" s="18" t="n">
        <f aca="false">IFERROR(INDEX('IMF GDP current US'!$B$1:$BD$197,MATCH('2022 deflators April 2024 WEO'!$B18,'IMF GDP current US'!$B$1:$B$197,0),MATCH('2022 deflators April 2024 WEO'!AA$3,'IMF GDP current US'!$B$1:$BD$1,0))/INDEX('IMF GDP constant 2022 US'!$B$1:$BD$197,MATCH('2022 deflators April 2024 WEO'!$B18,'IMF GDP constant 2022 US'!$B$1:$B$197,0),MATCH('2022 deflators April 2024 WEO'!AA$3,'IMF GDP constant 2022 US'!$B$1:$BD$1,0)),0)</f>
        <v>0.324055204626106</v>
      </c>
      <c r="AB18" s="18" t="n">
        <f aca="false">IFERROR(INDEX('IMF GDP current US'!$B$1:$BD$197,MATCH('2022 deflators April 2024 WEO'!$B18,'IMF GDP current US'!$B$1:$B$197,0),MATCH('2022 deflators April 2024 WEO'!AB$3,'IMF GDP current US'!$B$1:$BD$1,0))/INDEX('IMF GDP constant 2022 US'!$B$1:$BD$197,MATCH('2022 deflators April 2024 WEO'!$B18,'IMF GDP constant 2022 US'!$B$1:$B$197,0),MATCH('2022 deflators April 2024 WEO'!AB$3,'IMF GDP constant 2022 US'!$B$1:$BD$1,0)),0)</f>
        <v>0.366643967317311</v>
      </c>
      <c r="AC18" s="18" t="n">
        <f aca="false">IFERROR(INDEX('IMF GDP current US'!$B$1:$BD$197,MATCH('2022 deflators April 2024 WEO'!$B18,'IMF GDP current US'!$B$1:$B$197,0),MATCH('2022 deflators April 2024 WEO'!AC$3,'IMF GDP current US'!$B$1:$BD$1,0))/INDEX('IMF GDP constant 2022 US'!$B$1:$BD$197,MATCH('2022 deflators April 2024 WEO'!$B18,'IMF GDP constant 2022 US'!$B$1:$B$197,0),MATCH('2022 deflators April 2024 WEO'!AC$3,'IMF GDP constant 2022 US'!$B$1:$BD$1,0)),0)</f>
        <v>0.412231019127436</v>
      </c>
      <c r="AD18" s="18" t="n">
        <f aca="false">IFERROR(INDEX('IMF GDP current US'!$B$1:$BD$197,MATCH('2022 deflators April 2024 WEO'!$B18,'IMF GDP current US'!$B$1:$B$197,0),MATCH('2022 deflators April 2024 WEO'!AD$3,'IMF GDP current US'!$B$1:$BD$1,0))/INDEX('IMF GDP constant 2022 US'!$B$1:$BD$197,MATCH('2022 deflators April 2024 WEO'!$B18,'IMF GDP constant 2022 US'!$B$1:$B$197,0),MATCH('2022 deflators April 2024 WEO'!AD$3,'IMF GDP constant 2022 US'!$B$1:$BD$1,0)),0)</f>
        <v>0.470073532608011</v>
      </c>
      <c r="AE18" s="18" t="n">
        <f aca="false">IFERROR(INDEX('IMF GDP current US'!$B$1:$BD$197,MATCH('2022 deflators April 2024 WEO'!$B18,'IMF GDP current US'!$B$1:$B$197,0),MATCH('2022 deflators April 2024 WEO'!AE$3,'IMF GDP current US'!$B$1:$BD$1,0))/INDEX('IMF GDP constant 2022 US'!$B$1:$BD$197,MATCH('2022 deflators April 2024 WEO'!$B18,'IMF GDP constant 2022 US'!$B$1:$B$197,0),MATCH('2022 deflators April 2024 WEO'!AE$3,'IMF GDP constant 2022 US'!$B$1:$BD$1,0)),0)</f>
        <v>0.547955596466967</v>
      </c>
      <c r="AF18" s="18" t="n">
        <f aca="false">IFERROR(INDEX('IMF GDP current US'!$B$1:$BD$197,MATCH('2022 deflators April 2024 WEO'!$B18,'IMF GDP current US'!$B$1:$B$197,0),MATCH('2022 deflators April 2024 WEO'!AF$3,'IMF GDP current US'!$B$1:$BD$1,0))/INDEX('IMF GDP constant 2022 US'!$B$1:$BD$197,MATCH('2022 deflators April 2024 WEO'!$B18,'IMF GDP constant 2022 US'!$B$1:$B$197,0),MATCH('2022 deflators April 2024 WEO'!AF$3,'IMF GDP constant 2022 US'!$B$1:$BD$1,0)),0)</f>
        <v>0.653600518739382</v>
      </c>
      <c r="AG18" s="18" t="n">
        <f aca="false">IFERROR(INDEX('IMF GDP current US'!$B$1:$BD$197,MATCH('2022 deflators April 2024 WEO'!$B18,'IMF GDP current US'!$B$1:$B$197,0),MATCH('2022 deflators April 2024 WEO'!AG$3,'IMF GDP current US'!$B$1:$BD$1,0))/INDEX('IMF GDP constant 2022 US'!$B$1:$BD$197,MATCH('2022 deflators April 2024 WEO'!$B18,'IMF GDP constant 2022 US'!$B$1:$B$197,0),MATCH('2022 deflators April 2024 WEO'!AG$3,'IMF GDP constant 2022 US'!$B$1:$BD$1,0)),0)</f>
        <v>0.726938970146162</v>
      </c>
      <c r="AH18" s="18" t="n">
        <f aca="false">IFERROR(INDEX('IMF GDP current US'!$B$1:$BD$197,MATCH('2022 deflators April 2024 WEO'!$B18,'IMF GDP current US'!$B$1:$B$197,0),MATCH('2022 deflators April 2024 WEO'!AH$3,'IMF GDP current US'!$B$1:$BD$1,0))/INDEX('IMF GDP constant 2022 US'!$B$1:$BD$197,MATCH('2022 deflators April 2024 WEO'!$B18,'IMF GDP constant 2022 US'!$B$1:$B$197,0),MATCH('2022 deflators April 2024 WEO'!AH$3,'IMF GDP constant 2022 US'!$B$1:$BD$1,0)),0)</f>
        <v>0.819645191568714</v>
      </c>
      <c r="AI18" s="18" t="n">
        <f aca="false">IFERROR(INDEX('IMF GDP current US'!$B$1:$BD$197,MATCH('2022 deflators April 2024 WEO'!$B18,'IMF GDP current US'!$B$1:$B$197,0),MATCH('2022 deflators April 2024 WEO'!AI$3,'IMF GDP current US'!$B$1:$BD$1,0))/INDEX('IMF GDP constant 2022 US'!$B$1:$BD$197,MATCH('2022 deflators April 2024 WEO'!$B18,'IMF GDP constant 2022 US'!$B$1:$B$197,0),MATCH('2022 deflators April 2024 WEO'!AI$3,'IMF GDP constant 2022 US'!$B$1:$BD$1,0)),0)</f>
        <v>0.997394970204506</v>
      </c>
      <c r="AJ18" s="18" t="n">
        <f aca="false">IFERROR(INDEX('IMF GDP current US'!$B$1:$BD$197,MATCH('2022 deflators April 2024 WEO'!$B18,'IMF GDP current US'!$B$1:$B$197,0),MATCH('2022 deflators April 2024 WEO'!AJ$3,'IMF GDP current US'!$B$1:$BD$1,0))/INDEX('IMF GDP constant 2022 US'!$B$1:$BD$197,MATCH('2022 deflators April 2024 WEO'!$B18,'IMF GDP constant 2022 US'!$B$1:$B$197,0),MATCH('2022 deflators April 2024 WEO'!AJ$3,'IMF GDP constant 2022 US'!$B$1:$BD$1,0)),0)</f>
        <v>0.806354506405578</v>
      </c>
      <c r="AK18" s="18" t="n">
        <f aca="false">IFERROR(INDEX('IMF GDP current US'!$B$1:$BD$197,MATCH('2022 deflators April 2024 WEO'!$B18,'IMF GDP current US'!$B$1:$B$197,0),MATCH('2022 deflators April 2024 WEO'!AK$3,'IMF GDP current US'!$B$1:$BD$1,0))/INDEX('IMF GDP constant 2022 US'!$B$1:$BD$197,MATCH('2022 deflators April 2024 WEO'!$B18,'IMF GDP constant 2022 US'!$B$1:$B$197,0),MATCH('2022 deflators April 2024 WEO'!AK$3,'IMF GDP constant 2022 US'!$B$1:$BD$1,0)),0)</f>
        <v>0.841591437620751</v>
      </c>
      <c r="AL18" s="18" t="n">
        <f aca="false">IFERROR(INDEX('IMF GDP current US'!$B$1:$BD$197,MATCH('2022 deflators April 2024 WEO'!$B18,'IMF GDP current US'!$B$1:$B$197,0),MATCH('2022 deflators April 2024 WEO'!AL$3,'IMF GDP current US'!$B$1:$BD$1,0))/INDEX('IMF GDP constant 2022 US'!$B$1:$BD$197,MATCH('2022 deflators April 2024 WEO'!$B18,'IMF GDP constant 2022 US'!$B$1:$B$197,0),MATCH('2022 deflators April 2024 WEO'!AL$3,'IMF GDP constant 2022 US'!$B$1:$BD$1,0)),0)</f>
        <v>0.85725158918301</v>
      </c>
      <c r="AM18" s="18" t="n">
        <f aca="false">IFERROR(INDEX('IMF GDP current US'!$B$1:$BD$197,MATCH('2022 deflators April 2024 WEO'!$B18,'IMF GDP current US'!$B$1:$B$197,0),MATCH('2022 deflators April 2024 WEO'!AM$3,'IMF GDP current US'!$B$1:$BD$1,0))/INDEX('IMF GDP constant 2022 US'!$B$1:$BD$197,MATCH('2022 deflators April 2024 WEO'!$B18,'IMF GDP constant 2022 US'!$B$1:$B$197,0),MATCH('2022 deflators April 2024 WEO'!AM$3,'IMF GDP constant 2022 US'!$B$1:$BD$1,0)),0)</f>
        <v>0.902628578610783</v>
      </c>
      <c r="AN18" s="18" t="n">
        <f aca="false">IFERROR(INDEX('IMF GDP current US'!$B$1:$BD$197,MATCH('2022 deflators April 2024 WEO'!$B18,'IMF GDP current US'!$B$1:$B$197,0),MATCH('2022 deflators April 2024 WEO'!AN$3,'IMF GDP current US'!$B$1:$BD$1,0))/INDEX('IMF GDP constant 2022 US'!$B$1:$BD$197,MATCH('2022 deflators April 2024 WEO'!$B18,'IMF GDP constant 2022 US'!$B$1:$B$197,0),MATCH('2022 deflators April 2024 WEO'!AN$3,'IMF GDP constant 2022 US'!$B$1:$BD$1,0)),0)</f>
        <v>1.02781434276867</v>
      </c>
      <c r="AO18" s="18" t="n">
        <f aca="false">IFERROR(INDEX('IMF GDP current US'!$B$1:$BD$197,MATCH('2022 deflators April 2024 WEO'!$B18,'IMF GDP current US'!$B$1:$B$197,0),MATCH('2022 deflators April 2024 WEO'!AO$3,'IMF GDP current US'!$B$1:$BD$1,0))/INDEX('IMF GDP constant 2022 US'!$B$1:$BD$197,MATCH('2022 deflators April 2024 WEO'!$B18,'IMF GDP constant 2022 US'!$B$1:$B$197,0),MATCH('2022 deflators April 2024 WEO'!AO$3,'IMF GDP constant 2022 US'!$B$1:$BD$1,0)),0)</f>
        <v>1.05415121956489</v>
      </c>
      <c r="AP18" s="18" t="n">
        <f aca="false">IFERROR(INDEX('IMF GDP current US'!$B$1:$BD$197,MATCH('2022 deflators April 2024 WEO'!$B18,'IMF GDP current US'!$B$1:$B$197,0),MATCH('2022 deflators April 2024 WEO'!AP$3,'IMF GDP current US'!$B$1:$BD$1,0))/INDEX('IMF GDP constant 2022 US'!$B$1:$BD$197,MATCH('2022 deflators April 2024 WEO'!$B18,'IMF GDP constant 2022 US'!$B$1:$B$197,0),MATCH('2022 deflators April 2024 WEO'!AP$3,'IMF GDP constant 2022 US'!$B$1:$BD$1,0)),0)</f>
        <v>0.784191251814952</v>
      </c>
      <c r="AQ18" s="18" t="n">
        <f aca="false">IFERROR(INDEX('IMF GDP current US'!$B$1:$BD$197,MATCH('2022 deflators April 2024 WEO'!$B18,'IMF GDP current US'!$B$1:$B$197,0),MATCH('2022 deflators April 2024 WEO'!AQ$3,'IMF GDP current US'!$B$1:$BD$1,0))/INDEX('IMF GDP constant 2022 US'!$B$1:$BD$197,MATCH('2022 deflators April 2024 WEO'!$B18,'IMF GDP constant 2022 US'!$B$1:$B$197,0),MATCH('2022 deflators April 2024 WEO'!AQ$3,'IMF GDP constant 2022 US'!$B$1:$BD$1,0)),0)</f>
        <v>0.681383186478936</v>
      </c>
      <c r="AR18" s="18" t="n">
        <f aca="false">IFERROR(INDEX('IMF GDP current US'!$B$1:$BD$197,MATCH('2022 deflators April 2024 WEO'!$B18,'IMF GDP current US'!$B$1:$B$197,0),MATCH('2022 deflators April 2024 WEO'!AR$3,'IMF GDP current US'!$B$1:$BD$1,0))/INDEX('IMF GDP constant 2022 US'!$B$1:$BD$197,MATCH('2022 deflators April 2024 WEO'!$B18,'IMF GDP constant 2022 US'!$B$1:$B$197,0),MATCH('2022 deflators April 2024 WEO'!AR$3,'IMF GDP constant 2022 US'!$B$1:$BD$1,0)),0)</f>
        <v>0.762286222105559</v>
      </c>
      <c r="AS18" s="18" t="n">
        <f aca="false">IFERROR(INDEX('IMF GDP current US'!$B$1:$BD$197,MATCH('2022 deflators April 2024 WEO'!$B18,'IMF GDP current US'!$B$1:$B$197,0),MATCH('2022 deflators April 2024 WEO'!AS$3,'IMF GDP current US'!$B$1:$BD$1,0))/INDEX('IMF GDP constant 2022 US'!$B$1:$BD$197,MATCH('2022 deflators April 2024 WEO'!$B18,'IMF GDP constant 2022 US'!$B$1:$B$197,0),MATCH('2022 deflators April 2024 WEO'!AS$3,'IMF GDP constant 2022 US'!$B$1:$BD$1,0)),0)</f>
        <v>0.810513644554787</v>
      </c>
      <c r="AT18" s="18" t="n">
        <f aca="false">IFERROR(INDEX('IMF GDP current US'!$B$1:$BD$197,MATCH('2022 deflators April 2024 WEO'!$B18,'IMF GDP current US'!$B$1:$B$197,0),MATCH('2022 deflators April 2024 WEO'!AT$3,'IMF GDP current US'!$B$1:$BD$1,0))/INDEX('IMF GDP constant 2022 US'!$B$1:$BD$197,MATCH('2022 deflators April 2024 WEO'!$B18,'IMF GDP constant 2022 US'!$B$1:$B$197,0),MATCH('2022 deflators April 2024 WEO'!AT$3,'IMF GDP constant 2022 US'!$B$1:$BD$1,0)),0)</f>
        <v>0.857580323687236</v>
      </c>
      <c r="AU18" s="18" t="n">
        <f aca="false">IFERROR(INDEX('IMF GDP current US'!$B$1:$BD$197,MATCH('2022 deflators April 2024 WEO'!$B18,'IMF GDP current US'!$B$1:$B$197,0),MATCH('2022 deflators April 2024 WEO'!AU$3,'IMF GDP current US'!$B$1:$BD$1,0))/INDEX('IMF GDP constant 2022 US'!$B$1:$BD$197,MATCH('2022 deflators April 2024 WEO'!$B18,'IMF GDP constant 2022 US'!$B$1:$B$197,0),MATCH('2022 deflators April 2024 WEO'!AU$3,'IMF GDP constant 2022 US'!$B$1:$BD$1,0)),0)</f>
        <v>0.821812425935795</v>
      </c>
      <c r="AV18" s="18" t="n">
        <f aca="false">IFERROR(INDEX('IMF GDP current US'!$B$1:$BD$197,MATCH('2022 deflators April 2024 WEO'!$B18,'IMF GDP current US'!$B$1:$B$197,0),MATCH('2022 deflators April 2024 WEO'!AV$3,'IMF GDP current US'!$B$1:$BD$1,0))/INDEX('IMF GDP constant 2022 US'!$B$1:$BD$197,MATCH('2022 deflators April 2024 WEO'!$B18,'IMF GDP constant 2022 US'!$B$1:$B$197,0),MATCH('2022 deflators April 2024 WEO'!AV$3,'IMF GDP constant 2022 US'!$B$1:$BD$1,0)),0)</f>
        <v>0.89246427047436</v>
      </c>
      <c r="AW18" s="19" t="n">
        <f aca="false">IFERROR(INDEX('IMF GDP current US'!$B$1:$BD$197,MATCH('2022 deflators April 2024 WEO'!$B18,'IMF GDP current US'!$B$1:$B$197,0),MATCH('2022 deflators April 2024 WEO'!AW$3,'IMF GDP current US'!$B$1:$BD$1,0))/INDEX('IMF GDP constant 2022 US'!$B$1:$BD$197,MATCH('2022 deflators April 2024 WEO'!$B18,'IMF GDP constant 2022 US'!$B$1:$B$197,0),MATCH('2022 deflators April 2024 WEO'!AW$3,'IMF GDP constant 2022 US'!$B$1:$BD$1,0)),0)</f>
        <v>1</v>
      </c>
      <c r="AX18" s="18" t="n">
        <f aca="false">IFERROR(INDEX('IMF GDP current US'!$B$1:$BD$197,MATCH('2022 deflators April 2024 WEO'!$B18,'IMF GDP current US'!$B$1:$B$197,0),MATCH('2022 deflators April 2024 WEO'!AX$3,'IMF GDP current US'!$B$1:$BD$1,0))/INDEX('IMF GDP constant 2022 US'!$B$1:$BD$197,MATCH('2022 deflators April 2024 WEO'!$B18,'IMF GDP constant 2022 US'!$B$1:$B$197,0),MATCH('2022 deflators April 2024 WEO'!AX$3,'IMF GDP constant 2022 US'!$B$1:$BD$1,0)),0)</f>
        <v>0.949017584543157</v>
      </c>
      <c r="AY18" s="21" t="n">
        <f aca="false">IFERROR(INDEX('IMF GDP current US'!$B$1:$BD$197,MATCH('2022 deflators April 2024 WEO'!$B18,'IMF GDP current US'!$B$1:$B$197,0),MATCH('2022 deflators April 2024 WEO'!AY$3,'IMF GDP current US'!$B$1:$BD$1,0))/INDEX('IMF GDP constant 2022 US'!$B$1:$BD$197,MATCH('2022 deflators April 2024 WEO'!$B18,'IMF GDP constant 2022 US'!$B$1:$B$197,0),MATCH('2022 deflators April 2024 WEO'!AY$3,'IMF GDP constant 2022 US'!$B$1:$BD$1,0)),0)</f>
        <v>0.891182149465586</v>
      </c>
      <c r="AZ18" s="21" t="n">
        <f aca="false">IFERROR(INDEX('IMF GDP current US'!$B$1:$BD$197,MATCH('2022 deflators April 2024 WEO'!$B18,'IMF GDP current US'!$B$1:$B$197,0),MATCH('2022 deflators April 2024 WEO'!AZ$3,'IMF GDP current US'!$B$1:$BD$1,0))/INDEX('IMF GDP constant 2022 US'!$B$1:$BD$197,MATCH('2022 deflators April 2024 WEO'!$B18,'IMF GDP constant 2022 US'!$B$1:$B$197,0),MATCH('2022 deflators April 2024 WEO'!AZ$3,'IMF GDP constant 2022 US'!$B$1:$BD$1,0)),0)</f>
        <v>0.903605865362939</v>
      </c>
      <c r="BA18" s="21" t="n">
        <f aca="false">IFERROR(INDEX('IMF GDP current US'!$B$1:$BD$197,MATCH('2022 deflators April 2024 WEO'!$B18,'IMF GDP current US'!$B$1:$B$197,0),MATCH('2022 deflators April 2024 WEO'!BA$3,'IMF GDP current US'!$B$1:$BD$1,0))/INDEX('IMF GDP constant 2022 US'!$B$1:$BD$197,MATCH('2022 deflators April 2024 WEO'!$B18,'IMF GDP constant 2022 US'!$B$1:$B$197,0),MATCH('2022 deflators April 2024 WEO'!BA$3,'IMF GDP constant 2022 US'!$B$1:$BD$1,0)),0)</f>
        <v>0.924774790840669</v>
      </c>
      <c r="BB18" s="21" t="n">
        <f aca="false">IFERROR(INDEX('IMF GDP current US'!$B$1:$BD$197,MATCH('2022 deflators April 2024 WEO'!$B18,'IMF GDP current US'!$B$1:$B$197,0),MATCH('2022 deflators April 2024 WEO'!BB$3,'IMF GDP current US'!$B$1:$BD$1,0))/INDEX('IMF GDP constant 2022 US'!$B$1:$BD$197,MATCH('2022 deflators April 2024 WEO'!$B18,'IMF GDP constant 2022 US'!$B$1:$B$197,0),MATCH('2022 deflators April 2024 WEO'!BB$3,'IMF GDP constant 2022 US'!$B$1:$BD$1,0)),0)</f>
        <v>0.950081997879655</v>
      </c>
      <c r="BC18" s="21" t="n">
        <f aca="false">IFERROR(INDEX('IMF GDP current US'!$B$1:$BD$197,MATCH('2022 deflators April 2024 WEO'!$B18,'IMF GDP current US'!$B$1:$B$197,0),MATCH('2022 deflators April 2024 WEO'!BC$3,'IMF GDP current US'!$B$1:$BD$1,0))/INDEX('IMF GDP constant 2022 US'!$B$1:$BD$197,MATCH('2022 deflators April 2024 WEO'!$B18,'IMF GDP constant 2022 US'!$B$1:$B$197,0),MATCH('2022 deflators April 2024 WEO'!BC$3,'IMF GDP constant 2022 US'!$B$1:$BD$1,0)),0)</f>
        <v>0.982632960536749</v>
      </c>
      <c r="BD18" s="22" t="n">
        <f aca="false">IFERROR(INDEX('IMF GDP current US'!$B$1:$BD$197,MATCH('2022 deflators April 2024 WEO'!$B18,'IMF GDP current US'!$B$1:$B$197,0),MATCH('2022 deflators April 2024 WEO'!BD$3,'IMF GDP current US'!$B$1:$BD$1,0))/INDEX('IMF GDP constant 2022 US'!$B$1:$BD$197,MATCH('2022 deflators April 2024 WEO'!$B18,'IMF GDP constant 2022 US'!$B$1:$B$197,0),MATCH('2022 deflators April 2024 WEO'!BD$3,'IMF GDP constant 2022 US'!$B$1:$BD$1,0)),0)</f>
        <v>1.01324926386043</v>
      </c>
    </row>
    <row r="19" customFormat="false" ht="15" hidden="false" customHeight="false" outlineLevel="0" collapsed="false">
      <c r="A19" s="23" t="s">
        <v>25</v>
      </c>
      <c r="B19" s="24" t="str">
        <f aca="false">VLOOKUP(A19,'Names&amp;ISO'!$A:$C,3,0)</f>
        <v>BEL</v>
      </c>
      <c r="C19" s="25" t="s">
        <v>25</v>
      </c>
      <c r="D19" s="11" t="str">
        <f aca="false">IFERROR(VLOOKUP(B19,'DAC ODA Recipients 2022-2023'!$B:$H,7,0),"")</f>
        <v/>
      </c>
      <c r="E19" s="23" t="n">
        <v>1</v>
      </c>
      <c r="F19" s="23" t="n">
        <v>1</v>
      </c>
      <c r="G19" s="26" t="n">
        <f aca="false">INDEX('OECD DAC Deflators 2022'!$B$3:$BN$39,MATCH('2022 deflators April 2024 WEO'!$B19,'OECD DAC Deflators 2022'!$B$3:$B$39,0),MATCH('2022 deflators April 2024 WEO'!G$3,'OECD DAC Deflators 2022'!$B$3:$BN$3,0))/100</f>
        <v>0.46716972</v>
      </c>
      <c r="H19" s="27" t="n">
        <f aca="false">INDEX('OECD DAC Deflators 2022'!$B$3:$BN$39,MATCH('2022 deflators April 2024 WEO'!$B19,'OECD DAC Deflators 2022'!$B$3:$B$39,0),MATCH('2022 deflators April 2024 WEO'!H$3,'OECD DAC Deflators 2022'!$B$3:$BN$3,0))/100</f>
        <v>0.38689306</v>
      </c>
      <c r="I19" s="27" t="n">
        <f aca="false">INDEX('OECD DAC Deflators 2022'!$B$3:$BN$39,MATCH('2022 deflators April 2024 WEO'!$B19,'OECD DAC Deflators 2022'!$B$3:$B$39,0),MATCH('2022 deflators April 2024 WEO'!I$3,'OECD DAC Deflators 2022'!$B$3:$BN$3,0))/100</f>
        <v>0.33822128</v>
      </c>
      <c r="J19" s="27" t="n">
        <f aca="false">INDEX('OECD DAC Deflators 2022'!$B$3:$BN$39,MATCH('2022 deflators April 2024 WEO'!$B19,'OECD DAC Deflators 2022'!$B$3:$B$39,0),MATCH('2022 deflators April 2024 WEO'!J$3,'OECD DAC Deflators 2022'!$B$3:$BN$3,0))/100</f>
        <v>0.31925483</v>
      </c>
      <c r="K19" s="27" t="n">
        <f aca="false">INDEX('OECD DAC Deflators 2022'!$B$3:$BN$39,MATCH('2022 deflators April 2024 WEO'!$B19,'OECD DAC Deflators 2022'!$B$3:$B$39,0),MATCH('2022 deflators April 2024 WEO'!K$3,'OECD DAC Deflators 2022'!$B$3:$BN$3,0))/100</f>
        <v>0.29796761</v>
      </c>
      <c r="L19" s="27" t="n">
        <f aca="false">INDEX('OECD DAC Deflators 2022'!$B$3:$BN$39,MATCH('2022 deflators April 2024 WEO'!$B19,'OECD DAC Deflators 2022'!$B$3:$B$39,0),MATCH('2022 deflators April 2024 WEO'!L$3,'OECD DAC Deflators 2022'!$B$3:$BN$3,0))/100</f>
        <v>0.30301687</v>
      </c>
      <c r="M19" s="27" t="n">
        <f aca="false">INDEX('OECD DAC Deflators 2022'!$B$3:$BN$39,MATCH('2022 deflators April 2024 WEO'!$B19,'OECD DAC Deflators 2022'!$B$3:$B$39,0),MATCH('2022 deflators April 2024 WEO'!M$3,'OECD DAC Deflators 2022'!$B$3:$BN$3,0))/100</f>
        <v>0.41426199</v>
      </c>
      <c r="N19" s="27" t="n">
        <f aca="false">INDEX('OECD DAC Deflators 2022'!$B$3:$BN$39,MATCH('2022 deflators April 2024 WEO'!$B19,'OECD DAC Deflators 2022'!$B$3:$B$39,0),MATCH('2022 deflators April 2024 WEO'!N$3,'OECD DAC Deflators 2022'!$B$3:$BN$3,0))/100</f>
        <v>0.50404808</v>
      </c>
      <c r="O19" s="27" t="n">
        <f aca="false">INDEX('OECD DAC Deflators 2022'!$B$3:$BN$39,MATCH('2022 deflators April 2024 WEO'!$B19,'OECD DAC Deflators 2022'!$B$3:$B$39,0),MATCH('2022 deflators April 2024 WEO'!O$3,'OECD DAC Deflators 2022'!$B$3:$BN$3,0))/100</f>
        <v>0.52299294</v>
      </c>
      <c r="P19" s="27" t="n">
        <f aca="false">INDEX('OECD DAC Deflators 2022'!$B$3:$BN$39,MATCH('2022 deflators April 2024 WEO'!$B19,'OECD DAC Deflators 2022'!$B$3:$B$39,0),MATCH('2022 deflators April 2024 WEO'!P$3,'OECD DAC Deflators 2022'!$B$3:$BN$3,0))/100</f>
        <v>0.51152863</v>
      </c>
      <c r="Q19" s="27" t="n">
        <f aca="false">INDEX('OECD DAC Deflators 2022'!$B$3:$BN$39,MATCH('2022 deflators April 2024 WEO'!$B19,'OECD DAC Deflators 2022'!$B$3:$B$39,0),MATCH('2022 deflators April 2024 WEO'!Q$3,'OECD DAC Deflators 2022'!$B$3:$BN$3,0))/100</f>
        <v>0.61997579</v>
      </c>
      <c r="R19" s="27" t="n">
        <f aca="false">INDEX('OECD DAC Deflators 2022'!$B$3:$BN$39,MATCH('2022 deflators April 2024 WEO'!$B19,'OECD DAC Deflators 2022'!$B$3:$B$39,0),MATCH('2022 deflators April 2024 WEO'!R$3,'OECD DAC Deflators 2022'!$B$3:$BN$3,0))/100</f>
        <v>0.62400322</v>
      </c>
      <c r="S19" s="27" t="n">
        <f aca="false">INDEX('OECD DAC Deflators 2022'!$B$3:$BN$39,MATCH('2022 deflators April 2024 WEO'!$B19,'OECD DAC Deflators 2022'!$B$3:$B$39,0),MATCH('2022 deflators April 2024 WEO'!S$3,'OECD DAC Deflators 2022'!$B$3:$BN$3,0))/100</f>
        <v>0.68583432</v>
      </c>
      <c r="T19" s="27" t="n">
        <f aca="false">INDEX('OECD DAC Deflators 2022'!$B$3:$BN$39,MATCH('2022 deflators April 2024 WEO'!$B19,'OECD DAC Deflators 2022'!$B$3:$B$39,0),MATCH('2022 deflators April 2024 WEO'!T$3,'OECD DAC Deflators 2022'!$B$3:$BN$3,0))/100</f>
        <v>0.66362218</v>
      </c>
      <c r="U19" s="27" t="n">
        <f aca="false">INDEX('OECD DAC Deflators 2022'!$B$3:$BN$39,MATCH('2022 deflators April 2024 WEO'!$B19,'OECD DAC Deflators 2022'!$B$3:$B$39,0),MATCH('2022 deflators April 2024 WEO'!U$3,'OECD DAC Deflators 2022'!$B$3:$BN$3,0))/100</f>
        <v>0.69955402</v>
      </c>
      <c r="V19" s="27" t="n">
        <f aca="false">INDEX('OECD DAC Deflators 2022'!$B$3:$BN$39,MATCH('2022 deflators April 2024 WEO'!$B19,'OECD DAC Deflators 2022'!$B$3:$B$39,0),MATCH('2022 deflators April 2024 WEO'!V$3,'OECD DAC Deflators 2022'!$B$3:$BN$3,0))/100</f>
        <v>0.80323813</v>
      </c>
      <c r="W19" s="27" t="n">
        <f aca="false">INDEX('OECD DAC Deflators 2022'!$B$3:$BN$39,MATCH('2022 deflators April 2024 WEO'!$B19,'OECD DAC Deflators 2022'!$B$3:$B$39,0),MATCH('2022 deflators April 2024 WEO'!W$3,'OECD DAC Deflators 2022'!$B$3:$BN$3,0))/100</f>
        <v>0.76855284</v>
      </c>
      <c r="X19" s="27" t="n">
        <f aca="false">INDEX('OECD DAC Deflators 2022'!$B$3:$BN$39,MATCH('2022 deflators April 2024 WEO'!$B19,'OECD DAC Deflators 2022'!$B$3:$B$39,0),MATCH('2022 deflators April 2024 WEO'!X$3,'OECD DAC Deflators 2022'!$B$3:$BN$3,0))/100</f>
        <v>0.67079565</v>
      </c>
      <c r="Y19" s="27" t="n">
        <f aca="false">INDEX('OECD DAC Deflators 2022'!$B$3:$BN$39,MATCH('2022 deflators April 2024 WEO'!$B19,'OECD DAC Deflators 2022'!$B$3:$B$39,0),MATCH('2022 deflators April 2024 WEO'!Y$3,'OECD DAC Deflators 2022'!$B$3:$BN$3,0))/100</f>
        <v>0.67276605</v>
      </c>
      <c r="Z19" s="27" t="n">
        <f aca="false">INDEX('OECD DAC Deflators 2022'!$B$3:$BN$39,MATCH('2022 deflators April 2024 WEO'!$B19,'OECD DAC Deflators 2022'!$B$3:$B$39,0),MATCH('2022 deflators April 2024 WEO'!Z$3,'OECD DAC Deflators 2022'!$B$3:$BN$3,0))/100</f>
        <v>0.64883352</v>
      </c>
      <c r="AA19" s="27" t="n">
        <f aca="false">INDEX('OECD DAC Deflators 2022'!$B$3:$BN$39,MATCH('2022 deflators April 2024 WEO'!$B19,'OECD DAC Deflators 2022'!$B$3:$B$39,0),MATCH('2022 deflators April 2024 WEO'!AA$3,'OECD DAC Deflators 2022'!$B$3:$BN$3,0))/100</f>
        <v>0.57251808</v>
      </c>
      <c r="AB19" s="27" t="n">
        <f aca="false">INDEX('OECD DAC Deflators 2022'!$B$3:$BN$39,MATCH('2022 deflators April 2024 WEO'!$B19,'OECD DAC Deflators 2022'!$B$3:$B$39,0),MATCH('2022 deflators April 2024 WEO'!AB$3,'OECD DAC Deflators 2022'!$B$3:$BN$3,0))/100</f>
        <v>0.56738783</v>
      </c>
      <c r="AC19" s="27" t="n">
        <f aca="false">INDEX('OECD DAC Deflators 2022'!$B$3:$BN$39,MATCH('2022 deflators April 2024 WEO'!$B19,'OECD DAC Deflators 2022'!$B$3:$B$39,0),MATCH('2022 deflators April 2024 WEO'!AC$3,'OECD DAC Deflators 2022'!$B$3:$BN$3,0))/100</f>
        <v>0.60687194</v>
      </c>
      <c r="AD19" s="27" t="n">
        <f aca="false">INDEX('OECD DAC Deflators 2022'!$B$3:$BN$39,MATCH('2022 deflators April 2024 WEO'!$B19,'OECD DAC Deflators 2022'!$B$3:$B$39,0),MATCH('2022 deflators April 2024 WEO'!AD$3,'OECD DAC Deflators 2022'!$B$3:$BN$3,0))/100</f>
        <v>0.74100391</v>
      </c>
      <c r="AE19" s="27" t="n">
        <f aca="false">INDEX('OECD DAC Deflators 2022'!$B$3:$BN$39,MATCH('2022 deflators April 2024 WEO'!$B19,'OECD DAC Deflators 2022'!$B$3:$B$39,0),MATCH('2022 deflators April 2024 WEO'!AE$3,'OECD DAC Deflators 2022'!$B$3:$BN$3,0))/100</f>
        <v>0.83044261</v>
      </c>
      <c r="AF19" s="27" t="n">
        <f aca="false">INDEX('OECD DAC Deflators 2022'!$B$3:$BN$39,MATCH('2022 deflators April 2024 WEO'!$B19,'OECD DAC Deflators 2022'!$B$3:$B$39,0),MATCH('2022 deflators April 2024 WEO'!AF$3,'OECD DAC Deflators 2022'!$B$3:$BN$3,0))/100</f>
        <v>0.84805572</v>
      </c>
      <c r="AG19" s="27" t="n">
        <f aca="false">INDEX('OECD DAC Deflators 2022'!$B$3:$BN$39,MATCH('2022 deflators April 2024 WEO'!$B19,'OECD DAC Deflators 2022'!$B$3:$B$39,0),MATCH('2022 deflators April 2024 WEO'!AG$3,'OECD DAC Deflators 2022'!$B$3:$BN$3,0))/100</f>
        <v>0.87586424</v>
      </c>
      <c r="AH19" s="27" t="n">
        <f aca="false">INDEX('OECD DAC Deflators 2022'!$B$3:$BN$39,MATCH('2022 deflators April 2024 WEO'!$B19,'OECD DAC Deflators 2022'!$B$3:$B$39,0),MATCH('2022 deflators April 2024 WEO'!AH$3,'OECD DAC Deflators 2022'!$B$3:$BN$3,0))/100</f>
        <v>0.9736869</v>
      </c>
      <c r="AI19" s="27" t="n">
        <f aca="false">INDEX('OECD DAC Deflators 2022'!$B$3:$BN$39,MATCH('2022 deflators April 2024 WEO'!$B19,'OECD DAC Deflators 2022'!$B$3:$B$39,0),MATCH('2022 deflators April 2024 WEO'!AI$3,'OECD DAC Deflators 2022'!$B$3:$BN$3,0))/100</f>
        <v>1.04551694</v>
      </c>
      <c r="AJ19" s="27" t="n">
        <f aca="false">INDEX('OECD DAC Deflators 2022'!$B$3:$BN$39,MATCH('2022 deflators April 2024 WEO'!$B19,'OECD DAC Deflators 2022'!$B$3:$B$39,0),MATCH('2022 deflators April 2024 WEO'!AJ$3,'OECD DAC Deflators 2022'!$B$3:$BN$3,0))/100</f>
        <v>1.0147923</v>
      </c>
      <c r="AK19" s="27" t="n">
        <f aca="false">INDEX('OECD DAC Deflators 2022'!$B$3:$BN$39,MATCH('2022 deflators April 2024 WEO'!$B19,'OECD DAC Deflators 2022'!$B$3:$B$39,0),MATCH('2022 deflators April 2024 WEO'!AK$3,'OECD DAC Deflators 2022'!$B$3:$BN$3,0))/100</f>
        <v>0.98345681</v>
      </c>
      <c r="AL19" s="27" t="n">
        <f aca="false">INDEX('OECD DAC Deflators 2022'!$B$3:$BN$39,MATCH('2022 deflators April 2024 WEO'!$B19,'OECD DAC Deflators 2022'!$B$3:$B$39,0),MATCH('2022 deflators April 2024 WEO'!AL$3,'OECD DAC Deflators 2022'!$B$3:$BN$3,0))/100</f>
        <v>1.05106834</v>
      </c>
      <c r="AM19" s="27" t="n">
        <f aca="false">INDEX('OECD DAC Deflators 2022'!$B$3:$BN$39,MATCH('2022 deflators April 2024 WEO'!$B19,'OECD DAC Deflators 2022'!$B$3:$B$39,0),MATCH('2022 deflators April 2024 WEO'!AM$3,'OECD DAC Deflators 2022'!$B$3:$BN$3,0))/100</f>
        <v>0.99068402</v>
      </c>
      <c r="AN19" s="27" t="n">
        <f aca="false">INDEX('OECD DAC Deflators 2022'!$B$3:$BN$39,MATCH('2022 deflators April 2024 WEO'!$B19,'OECD DAC Deflators 2022'!$B$3:$B$39,0),MATCH('2022 deflators April 2024 WEO'!AN$3,'OECD DAC Deflators 2022'!$B$3:$BN$3,0))/100</f>
        <v>1.03631366</v>
      </c>
      <c r="AO19" s="27" t="n">
        <f aca="false">INDEX('OECD DAC Deflators 2022'!$B$3:$BN$39,MATCH('2022 deflators April 2024 WEO'!$B19,'OECD DAC Deflators 2022'!$B$3:$B$39,0),MATCH('2022 deflators April 2024 WEO'!AO$3,'OECD DAC Deflators 2022'!$B$3:$BN$3,0))/100</f>
        <v>1.04579938</v>
      </c>
      <c r="AP19" s="27" t="n">
        <f aca="false">INDEX('OECD DAC Deflators 2022'!$B$3:$BN$39,MATCH('2022 deflators April 2024 WEO'!$B19,'OECD DAC Deflators 2022'!$B$3:$B$39,0),MATCH('2022 deflators April 2024 WEO'!AP$3,'OECD DAC Deflators 2022'!$B$3:$BN$3,0))/100</f>
        <v>0.8859749</v>
      </c>
      <c r="AQ19" s="27" t="n">
        <f aca="false">INDEX('OECD DAC Deflators 2022'!$B$3:$BN$39,MATCH('2022 deflators April 2024 WEO'!$B19,'OECD DAC Deflators 2022'!$B$3:$B$39,0),MATCH('2022 deflators April 2024 WEO'!AQ$3,'OECD DAC Deflators 2022'!$B$3:$BN$3,0))/100</f>
        <v>0.900196</v>
      </c>
      <c r="AR19" s="27" t="n">
        <f aca="false">INDEX('OECD DAC Deflators 2022'!$B$3:$BN$39,MATCH('2022 deflators April 2024 WEO'!$B19,'OECD DAC Deflators 2022'!$B$3:$B$39,0),MATCH('2022 deflators April 2024 WEO'!AR$3,'OECD DAC Deflators 2022'!$B$3:$BN$3,0))/100</f>
        <v>0.93444869</v>
      </c>
      <c r="AS19" s="27" t="n">
        <f aca="false">INDEX('OECD DAC Deflators 2022'!$B$3:$BN$39,MATCH('2022 deflators April 2024 WEO'!$B19,'OECD DAC Deflators 2022'!$B$3:$B$39,0),MATCH('2022 deflators April 2024 WEO'!AS$3,'OECD DAC Deflators 2022'!$B$3:$BN$3,0))/100</f>
        <v>0.99350209</v>
      </c>
      <c r="AT19" s="27" t="n">
        <f aca="false">INDEX('OECD DAC Deflators 2022'!$B$3:$BN$39,MATCH('2022 deflators April 2024 WEO'!$B19,'OECD DAC Deflators 2022'!$B$3:$B$39,0),MATCH('2022 deflators April 2024 WEO'!AT$3,'OECD DAC Deflators 2022'!$B$3:$BN$3,0))/100</f>
        <v>0.95900356</v>
      </c>
      <c r="AU19" s="27" t="n">
        <f aca="false">INDEX('OECD DAC Deflators 2022'!$B$3:$BN$39,MATCH('2022 deflators April 2024 WEO'!$B19,'OECD DAC Deflators 2022'!$B$3:$B$39,0),MATCH('2022 deflators April 2024 WEO'!AU$3,'OECD DAC Deflators 2022'!$B$3:$BN$3,0))/100</f>
        <v>0.99189205</v>
      </c>
      <c r="AV19" s="27" t="n">
        <f aca="false">INDEX('OECD DAC Deflators 2022'!$B$3:$BN$39,MATCH('2022 deflators April 2024 WEO'!$B19,'OECD DAC Deflators 2022'!$B$3:$B$39,0),MATCH('2022 deflators April 2024 WEO'!AV$3,'OECD DAC Deflators 2022'!$B$3:$BN$3,0))/100</f>
        <v>1.06195696</v>
      </c>
      <c r="AW19" s="19" t="n">
        <f aca="false">INDEX('OECD DAC Deflators 2022'!$B$3:$BN$39,MATCH('2022 deflators April 2024 WEO'!$B19,'OECD DAC Deflators 2022'!$B$3:$B$39,0),MATCH('2022 deflators April 2024 WEO'!AW$3,'OECD DAC Deflators 2022'!$B$3:$BN$3,0))/100</f>
        <v>1</v>
      </c>
      <c r="AX19" s="27" t="n">
        <f aca="false">INDEX('OECD DAC Deflators 2022'!$B$3:$BN$39,MATCH('2022 deflators April 2024 WEO'!$B19,'OECD DAC Deflators 2022'!$B$3:$B$39,0),MATCH('2022 deflators April 2024 WEO'!AX$3,'OECD DAC Deflators 2022'!$B$3:$BN$3,0))/100</f>
        <v>1.06914479</v>
      </c>
      <c r="AY19" s="21" t="n">
        <f aca="false">IFERROR(INDEX('IMF GDP current US'!$B$1:$BD$197,MATCH('2022 deflators April 2024 WEO'!$B19,'IMF GDP current US'!$B$1:$B$197,0),MATCH('2022 deflators April 2024 WEO'!AY$3,'IMF GDP current US'!$B$1:$BD$1,0))/INDEX('IMF GDP constant 2022 US'!$B$1:$BD$197,MATCH('2022 deflators April 2024 WEO'!$B19,'IMF GDP constant 2022 US'!$B$1:$B$197,0),MATCH('2022 deflators April 2024 WEO'!AY$3,'IMF GDP constant 2022 US'!$B$1:$BD$1,0)),0)</f>
        <v>1.09328768698625</v>
      </c>
      <c r="AZ19" s="21" t="n">
        <f aca="false">IFERROR(INDEX('IMF GDP current US'!$B$1:$BD$197,MATCH('2022 deflators April 2024 WEO'!$B19,'IMF GDP current US'!$B$1:$B$197,0),MATCH('2022 deflators April 2024 WEO'!AZ$3,'IMF GDP current US'!$B$1:$BD$1,0))/INDEX('IMF GDP constant 2022 US'!$B$1:$BD$197,MATCH('2022 deflators April 2024 WEO'!$B19,'IMF GDP constant 2022 US'!$B$1:$B$197,0),MATCH('2022 deflators April 2024 WEO'!AZ$3,'IMF GDP constant 2022 US'!$B$1:$BD$1,0)),0)</f>
        <v>1.11016154541984</v>
      </c>
      <c r="BA19" s="21" t="n">
        <f aca="false">IFERROR(INDEX('IMF GDP current US'!$B$1:$BD$197,MATCH('2022 deflators April 2024 WEO'!$B19,'IMF GDP current US'!$B$1:$B$197,0),MATCH('2022 deflators April 2024 WEO'!BA$3,'IMF GDP current US'!$B$1:$BD$1,0))/INDEX('IMF GDP constant 2022 US'!$B$1:$BD$197,MATCH('2022 deflators April 2024 WEO'!$B19,'IMF GDP constant 2022 US'!$B$1:$B$197,0),MATCH('2022 deflators April 2024 WEO'!BA$3,'IMF GDP constant 2022 US'!$B$1:$BD$1,0)),0)</f>
        <v>1.12947827423905</v>
      </c>
      <c r="BB19" s="21" t="n">
        <f aca="false">IFERROR(INDEX('IMF GDP current US'!$B$1:$BD$197,MATCH('2022 deflators April 2024 WEO'!$B19,'IMF GDP current US'!$B$1:$B$197,0),MATCH('2022 deflators April 2024 WEO'!BB$3,'IMF GDP current US'!$B$1:$BD$1,0))/INDEX('IMF GDP constant 2022 US'!$B$1:$BD$197,MATCH('2022 deflators April 2024 WEO'!$B19,'IMF GDP constant 2022 US'!$B$1:$B$197,0),MATCH('2022 deflators April 2024 WEO'!BB$3,'IMF GDP constant 2022 US'!$B$1:$BD$1,0)),0)</f>
        <v>1.14911384970687</v>
      </c>
      <c r="BC19" s="21" t="n">
        <f aca="false">IFERROR(INDEX('IMF GDP current US'!$B$1:$BD$197,MATCH('2022 deflators April 2024 WEO'!$B19,'IMF GDP current US'!$B$1:$B$197,0),MATCH('2022 deflators April 2024 WEO'!BC$3,'IMF GDP current US'!$B$1:$BD$1,0))/INDEX('IMF GDP constant 2022 US'!$B$1:$BD$197,MATCH('2022 deflators April 2024 WEO'!$B19,'IMF GDP constant 2022 US'!$B$1:$B$197,0),MATCH('2022 deflators April 2024 WEO'!BC$3,'IMF GDP constant 2022 US'!$B$1:$BD$1,0)),0)</f>
        <v>1.17044692340604</v>
      </c>
      <c r="BD19" s="22" t="n">
        <f aca="false">IFERROR(INDEX('IMF GDP current US'!$B$1:$BD$197,MATCH('2022 deflators April 2024 WEO'!$B19,'IMF GDP current US'!$B$1:$B$197,0),MATCH('2022 deflators April 2024 WEO'!BD$3,'IMF GDP current US'!$B$1:$BD$1,0))/INDEX('IMF GDP constant 2022 US'!$B$1:$BD$197,MATCH('2022 deflators April 2024 WEO'!$B19,'IMF GDP constant 2022 US'!$B$1:$B$197,0),MATCH('2022 deflators April 2024 WEO'!BD$3,'IMF GDP constant 2022 US'!$B$1:$BD$1,0)),0)</f>
        <v>1.19068985808568</v>
      </c>
    </row>
    <row r="20" customFormat="false" ht="15" hidden="false" customHeight="false" outlineLevel="0" collapsed="false">
      <c r="A20" s="12" t="s">
        <v>26</v>
      </c>
      <c r="B20" s="0" t="str">
        <f aca="false">VLOOKUP(A20,'Names&amp;ISO'!$A:$C,3,0)</f>
        <v>BLZ</v>
      </c>
      <c r="C20" s="11" t="s">
        <v>26</v>
      </c>
      <c r="D20" s="11" t="n">
        <f aca="false">IFERROR(VLOOKUP(B20,'DAC ODA Recipients 2022-2023'!$B:$H,7,0),"")</f>
        <v>1</v>
      </c>
      <c r="E20" s="12" t="str">
        <f aca="false">IFERROR(VLOOKUP(B20,'OECD DAC Deflators 2022'!B:B,1,0),"")</f>
        <v/>
      </c>
      <c r="F20" s="12"/>
      <c r="G20" s="17" t="n">
        <f aca="false">IFERROR(INDEX('IMF GDP current US'!$B$1:$BD$197,MATCH('2022 deflators April 2024 WEO'!$B20,'IMF GDP current US'!$B$1:$B$197,0),MATCH('2022 deflators April 2024 WEO'!G$3,'IMF GDP current US'!$B$1:$BD$1,0))/INDEX('IMF GDP constant 2022 US'!$B$1:$BD$197,MATCH('2022 deflators April 2024 WEO'!$B20,'IMF GDP constant 2022 US'!$B$1:$B$197,0),MATCH('2022 deflators April 2024 WEO'!G$3,'IMF GDP constant 2022 US'!$B$1:$BD$1,0)),0)</f>
        <v>0.519861165124345</v>
      </c>
      <c r="H20" s="18" t="n">
        <f aca="false">IFERROR(INDEX('IMF GDP current US'!$B$1:$BD$197,MATCH('2022 deflators April 2024 WEO'!$B20,'IMF GDP current US'!$B$1:$B$197,0),MATCH('2022 deflators April 2024 WEO'!H$3,'IMF GDP current US'!$B$1:$BD$1,0))/INDEX('IMF GDP constant 2022 US'!$B$1:$BD$197,MATCH('2022 deflators April 2024 WEO'!$B20,'IMF GDP constant 2022 US'!$B$1:$B$197,0),MATCH('2022 deflators April 2024 WEO'!H$3,'IMF GDP constant 2022 US'!$B$1:$BD$1,0)),0)</f>
        <v>0.539687178446412</v>
      </c>
      <c r="I20" s="18" t="n">
        <f aca="false">IFERROR(INDEX('IMF GDP current US'!$B$1:$BD$197,MATCH('2022 deflators April 2024 WEO'!$B20,'IMF GDP current US'!$B$1:$B$197,0),MATCH('2022 deflators April 2024 WEO'!I$3,'IMF GDP current US'!$B$1:$BD$1,0))/INDEX('IMF GDP constant 2022 US'!$B$1:$BD$197,MATCH('2022 deflators April 2024 WEO'!$B20,'IMF GDP constant 2022 US'!$B$1:$B$197,0),MATCH('2022 deflators April 2024 WEO'!I$3,'IMF GDP constant 2022 US'!$B$1:$BD$1,0)),0)</f>
        <v>0.583767459298004</v>
      </c>
      <c r="J20" s="18" t="n">
        <f aca="false">IFERROR(INDEX('IMF GDP current US'!$B$1:$BD$197,MATCH('2022 deflators April 2024 WEO'!$B20,'IMF GDP current US'!$B$1:$B$197,0),MATCH('2022 deflators April 2024 WEO'!J$3,'IMF GDP current US'!$B$1:$BD$1,0))/INDEX('IMF GDP constant 2022 US'!$B$1:$BD$197,MATCH('2022 deflators April 2024 WEO'!$B20,'IMF GDP constant 2022 US'!$B$1:$B$197,0),MATCH('2022 deflators April 2024 WEO'!J$3,'IMF GDP constant 2022 US'!$B$1:$BD$1,0)),0)</f>
        <v>0.578794758364176</v>
      </c>
      <c r="K20" s="18" t="n">
        <f aca="false">IFERROR(INDEX('IMF GDP current US'!$B$1:$BD$197,MATCH('2022 deflators April 2024 WEO'!$B20,'IMF GDP current US'!$B$1:$B$197,0),MATCH('2022 deflators April 2024 WEO'!K$3,'IMF GDP current US'!$B$1:$BD$1,0))/INDEX('IMF GDP constant 2022 US'!$B$1:$BD$197,MATCH('2022 deflators April 2024 WEO'!$B20,'IMF GDP constant 2022 US'!$B$1:$B$197,0),MATCH('2022 deflators April 2024 WEO'!K$3,'IMF GDP constant 2022 US'!$B$1:$BD$1,0)),0)</f>
        <v>0.581670982881434</v>
      </c>
      <c r="L20" s="18" t="n">
        <f aca="false">IFERROR(INDEX('IMF GDP current US'!$B$1:$BD$197,MATCH('2022 deflators April 2024 WEO'!$B20,'IMF GDP current US'!$B$1:$B$197,0),MATCH('2022 deflators April 2024 WEO'!L$3,'IMF GDP current US'!$B$1:$BD$1,0))/INDEX('IMF GDP constant 2022 US'!$B$1:$BD$197,MATCH('2022 deflators April 2024 WEO'!$B20,'IMF GDP constant 2022 US'!$B$1:$B$197,0),MATCH('2022 deflators April 2024 WEO'!L$3,'IMF GDP constant 2022 US'!$B$1:$BD$1,0)),0)</f>
        <v>0.585721038536349</v>
      </c>
      <c r="M20" s="18" t="n">
        <f aca="false">IFERROR(INDEX('IMF GDP current US'!$B$1:$BD$197,MATCH('2022 deflators April 2024 WEO'!$B20,'IMF GDP current US'!$B$1:$B$197,0),MATCH('2022 deflators April 2024 WEO'!M$3,'IMF GDP current US'!$B$1:$BD$1,0))/INDEX('IMF GDP constant 2022 US'!$B$1:$BD$197,MATCH('2022 deflators April 2024 WEO'!$B20,'IMF GDP constant 2022 US'!$B$1:$B$197,0),MATCH('2022 deflators April 2024 WEO'!M$3,'IMF GDP constant 2022 US'!$B$1:$BD$1,0)),0)</f>
        <v>0.594353775277434</v>
      </c>
      <c r="N20" s="18" t="n">
        <f aca="false">IFERROR(INDEX('IMF GDP current US'!$B$1:$BD$197,MATCH('2022 deflators April 2024 WEO'!$B20,'IMF GDP current US'!$B$1:$B$197,0),MATCH('2022 deflators April 2024 WEO'!N$3,'IMF GDP current US'!$B$1:$BD$1,0))/INDEX('IMF GDP constant 2022 US'!$B$1:$BD$197,MATCH('2022 deflators April 2024 WEO'!$B20,'IMF GDP constant 2022 US'!$B$1:$B$197,0),MATCH('2022 deflators April 2024 WEO'!N$3,'IMF GDP constant 2022 US'!$B$1:$BD$1,0)),0)</f>
        <v>0.569761308303121</v>
      </c>
      <c r="O20" s="18" t="n">
        <f aca="false">IFERROR(INDEX('IMF GDP current US'!$B$1:$BD$197,MATCH('2022 deflators April 2024 WEO'!$B20,'IMF GDP current US'!$B$1:$B$197,0),MATCH('2022 deflators April 2024 WEO'!O$3,'IMF GDP current US'!$B$1:$BD$1,0))/INDEX('IMF GDP constant 2022 US'!$B$1:$BD$197,MATCH('2022 deflators April 2024 WEO'!$B20,'IMF GDP constant 2022 US'!$B$1:$B$197,0),MATCH('2022 deflators April 2024 WEO'!O$3,'IMF GDP constant 2022 US'!$B$1:$BD$1,0)),0)</f>
        <v>0.606302663328291</v>
      </c>
      <c r="P20" s="18" t="n">
        <f aca="false">IFERROR(INDEX('IMF GDP current US'!$B$1:$BD$197,MATCH('2022 deflators April 2024 WEO'!$B20,'IMF GDP current US'!$B$1:$B$197,0),MATCH('2022 deflators April 2024 WEO'!P$3,'IMF GDP current US'!$B$1:$BD$1,0))/INDEX('IMF GDP constant 2022 US'!$B$1:$BD$197,MATCH('2022 deflators April 2024 WEO'!$B20,'IMF GDP constant 2022 US'!$B$1:$B$197,0),MATCH('2022 deflators April 2024 WEO'!P$3,'IMF GDP constant 2022 US'!$B$1:$BD$1,0)),0)</f>
        <v>0.606329522436073</v>
      </c>
      <c r="Q20" s="18" t="n">
        <f aca="false">IFERROR(INDEX('IMF GDP current US'!$B$1:$BD$197,MATCH('2022 deflators April 2024 WEO'!$B20,'IMF GDP current US'!$B$1:$B$197,0),MATCH('2022 deflators April 2024 WEO'!Q$3,'IMF GDP current US'!$B$1:$BD$1,0))/INDEX('IMF GDP constant 2022 US'!$B$1:$BD$197,MATCH('2022 deflators April 2024 WEO'!$B20,'IMF GDP constant 2022 US'!$B$1:$B$197,0),MATCH('2022 deflators April 2024 WEO'!Q$3,'IMF GDP constant 2022 US'!$B$1:$BD$1,0)),0)</f>
        <v>0.618298410828962</v>
      </c>
      <c r="R20" s="18" t="n">
        <f aca="false">IFERROR(INDEX('IMF GDP current US'!$B$1:$BD$197,MATCH('2022 deflators April 2024 WEO'!$B20,'IMF GDP current US'!$B$1:$B$197,0),MATCH('2022 deflators April 2024 WEO'!R$3,'IMF GDP current US'!$B$1:$BD$1,0))/INDEX('IMF GDP constant 2022 US'!$B$1:$BD$197,MATCH('2022 deflators April 2024 WEO'!$B20,'IMF GDP constant 2022 US'!$B$1:$B$197,0),MATCH('2022 deflators April 2024 WEO'!R$3,'IMF GDP constant 2022 US'!$B$1:$BD$1,0)),0)</f>
        <v>0.601539479306454</v>
      </c>
      <c r="S20" s="18" t="n">
        <f aca="false">IFERROR(INDEX('IMF GDP current US'!$B$1:$BD$197,MATCH('2022 deflators April 2024 WEO'!$B20,'IMF GDP current US'!$B$1:$B$197,0),MATCH('2022 deflators April 2024 WEO'!S$3,'IMF GDP current US'!$B$1:$BD$1,0))/INDEX('IMF GDP constant 2022 US'!$B$1:$BD$197,MATCH('2022 deflators April 2024 WEO'!$B20,'IMF GDP constant 2022 US'!$B$1:$B$197,0),MATCH('2022 deflators April 2024 WEO'!S$3,'IMF GDP constant 2022 US'!$B$1:$BD$1,0)),0)</f>
        <v>0.624206941320105</v>
      </c>
      <c r="T20" s="18" t="n">
        <f aca="false">IFERROR(INDEX('IMF GDP current US'!$B$1:$BD$197,MATCH('2022 deflators April 2024 WEO'!$B20,'IMF GDP current US'!$B$1:$B$197,0),MATCH('2022 deflators April 2024 WEO'!T$3,'IMF GDP current US'!$B$1:$BD$1,0))/INDEX('IMF GDP constant 2022 US'!$B$1:$BD$197,MATCH('2022 deflators April 2024 WEO'!$B20,'IMF GDP constant 2022 US'!$B$1:$B$197,0),MATCH('2022 deflators April 2024 WEO'!T$3,'IMF GDP constant 2022 US'!$B$1:$BD$1,0)),0)</f>
        <v>0.634548508751997</v>
      </c>
      <c r="U20" s="18" t="n">
        <f aca="false">IFERROR(INDEX('IMF GDP current US'!$B$1:$BD$197,MATCH('2022 deflators April 2024 WEO'!$B20,'IMF GDP current US'!$B$1:$B$197,0),MATCH('2022 deflators April 2024 WEO'!U$3,'IMF GDP current US'!$B$1:$BD$1,0))/INDEX('IMF GDP constant 2022 US'!$B$1:$BD$197,MATCH('2022 deflators April 2024 WEO'!$B20,'IMF GDP constant 2022 US'!$B$1:$B$197,0),MATCH('2022 deflators April 2024 WEO'!U$3,'IMF GDP constant 2022 US'!$B$1:$BD$1,0)),0)</f>
        <v>0.654491222826609</v>
      </c>
      <c r="V20" s="18" t="n">
        <f aca="false">IFERROR(INDEX('IMF GDP current US'!$B$1:$BD$197,MATCH('2022 deflators April 2024 WEO'!$B20,'IMF GDP current US'!$B$1:$B$197,0),MATCH('2022 deflators April 2024 WEO'!V$3,'IMF GDP current US'!$B$1:$BD$1,0))/INDEX('IMF GDP constant 2022 US'!$B$1:$BD$197,MATCH('2022 deflators April 2024 WEO'!$B20,'IMF GDP constant 2022 US'!$B$1:$B$197,0),MATCH('2022 deflators April 2024 WEO'!V$3,'IMF GDP constant 2022 US'!$B$1:$BD$1,0)),0)</f>
        <v>0.690215968958639</v>
      </c>
      <c r="W20" s="18" t="n">
        <f aca="false">IFERROR(INDEX('IMF GDP current US'!$B$1:$BD$197,MATCH('2022 deflators April 2024 WEO'!$B20,'IMF GDP current US'!$B$1:$B$197,0),MATCH('2022 deflators April 2024 WEO'!W$3,'IMF GDP current US'!$B$1:$BD$1,0))/INDEX('IMF GDP constant 2022 US'!$B$1:$BD$197,MATCH('2022 deflators April 2024 WEO'!$B20,'IMF GDP constant 2022 US'!$B$1:$B$197,0),MATCH('2022 deflators April 2024 WEO'!W$3,'IMF GDP constant 2022 US'!$B$1:$BD$1,0)),0)</f>
        <v>0.710418698022172</v>
      </c>
      <c r="X20" s="18" t="n">
        <f aca="false">IFERROR(INDEX('IMF GDP current US'!$B$1:$BD$197,MATCH('2022 deflators April 2024 WEO'!$B20,'IMF GDP current US'!$B$1:$B$197,0),MATCH('2022 deflators April 2024 WEO'!X$3,'IMF GDP current US'!$B$1:$BD$1,0))/INDEX('IMF GDP constant 2022 US'!$B$1:$BD$197,MATCH('2022 deflators April 2024 WEO'!$B20,'IMF GDP constant 2022 US'!$B$1:$B$197,0),MATCH('2022 deflators April 2024 WEO'!X$3,'IMF GDP constant 2022 US'!$B$1:$BD$1,0)),0)</f>
        <v>0.699892448126365</v>
      </c>
      <c r="Y20" s="18" t="n">
        <f aca="false">IFERROR(INDEX('IMF GDP current US'!$B$1:$BD$197,MATCH('2022 deflators April 2024 WEO'!$B20,'IMF GDP current US'!$B$1:$B$197,0),MATCH('2022 deflators April 2024 WEO'!Y$3,'IMF GDP current US'!$B$1:$BD$1,0))/INDEX('IMF GDP constant 2022 US'!$B$1:$BD$197,MATCH('2022 deflators April 2024 WEO'!$B20,'IMF GDP constant 2022 US'!$B$1:$B$197,0),MATCH('2022 deflators April 2024 WEO'!Y$3,'IMF GDP constant 2022 US'!$B$1:$BD$1,0)),0)</f>
        <v>0.711164201401254</v>
      </c>
      <c r="Z20" s="18" t="n">
        <f aca="false">IFERROR(INDEX('IMF GDP current US'!$B$1:$BD$197,MATCH('2022 deflators April 2024 WEO'!$B20,'IMF GDP current US'!$B$1:$B$197,0),MATCH('2022 deflators April 2024 WEO'!Z$3,'IMF GDP current US'!$B$1:$BD$1,0))/INDEX('IMF GDP constant 2022 US'!$B$1:$BD$197,MATCH('2022 deflators April 2024 WEO'!$B20,'IMF GDP constant 2022 US'!$B$1:$B$197,0),MATCH('2022 deflators April 2024 WEO'!Z$3,'IMF GDP constant 2022 US'!$B$1:$BD$1,0)),0)</f>
        <v>0.695046268654349</v>
      </c>
      <c r="AA20" s="18" t="n">
        <f aca="false">IFERROR(INDEX('IMF GDP current US'!$B$1:$BD$197,MATCH('2022 deflators April 2024 WEO'!$B20,'IMF GDP current US'!$B$1:$B$197,0),MATCH('2022 deflators April 2024 WEO'!AA$3,'IMF GDP current US'!$B$1:$BD$1,0))/INDEX('IMF GDP constant 2022 US'!$B$1:$BD$197,MATCH('2022 deflators April 2024 WEO'!$B20,'IMF GDP constant 2022 US'!$B$1:$B$197,0),MATCH('2022 deflators April 2024 WEO'!AA$3,'IMF GDP constant 2022 US'!$B$1:$BD$1,0)),0)</f>
        <v>0.700407101753398</v>
      </c>
      <c r="AB20" s="18" t="n">
        <f aca="false">IFERROR(INDEX('IMF GDP current US'!$B$1:$BD$197,MATCH('2022 deflators April 2024 WEO'!$B20,'IMF GDP current US'!$B$1:$B$197,0),MATCH('2022 deflators April 2024 WEO'!AB$3,'IMF GDP current US'!$B$1:$BD$1,0))/INDEX('IMF GDP constant 2022 US'!$B$1:$BD$197,MATCH('2022 deflators April 2024 WEO'!$B20,'IMF GDP constant 2022 US'!$B$1:$B$197,0),MATCH('2022 deflators April 2024 WEO'!AB$3,'IMF GDP constant 2022 US'!$B$1:$BD$1,0)),0)</f>
        <v>0.695950405491538</v>
      </c>
      <c r="AC20" s="18" t="n">
        <f aca="false">IFERROR(INDEX('IMF GDP current US'!$B$1:$BD$197,MATCH('2022 deflators April 2024 WEO'!$B20,'IMF GDP current US'!$B$1:$B$197,0),MATCH('2022 deflators April 2024 WEO'!AC$3,'IMF GDP current US'!$B$1:$BD$1,0))/INDEX('IMF GDP constant 2022 US'!$B$1:$BD$197,MATCH('2022 deflators April 2024 WEO'!$B20,'IMF GDP constant 2022 US'!$B$1:$B$197,0),MATCH('2022 deflators April 2024 WEO'!AC$3,'IMF GDP constant 2022 US'!$B$1:$BD$1,0)),0)</f>
        <v>0.703095065204546</v>
      </c>
      <c r="AD20" s="18" t="n">
        <f aca="false">IFERROR(INDEX('IMF GDP current US'!$B$1:$BD$197,MATCH('2022 deflators April 2024 WEO'!$B20,'IMF GDP current US'!$B$1:$B$197,0),MATCH('2022 deflators April 2024 WEO'!AD$3,'IMF GDP current US'!$B$1:$BD$1,0))/INDEX('IMF GDP constant 2022 US'!$B$1:$BD$197,MATCH('2022 deflators April 2024 WEO'!$B20,'IMF GDP constant 2022 US'!$B$1:$B$197,0),MATCH('2022 deflators April 2024 WEO'!AD$3,'IMF GDP constant 2022 US'!$B$1:$BD$1,0)),0)</f>
        <v>0.679591632641871</v>
      </c>
      <c r="AE20" s="18" t="n">
        <f aca="false">IFERROR(INDEX('IMF GDP current US'!$B$1:$BD$197,MATCH('2022 deflators April 2024 WEO'!$B20,'IMF GDP current US'!$B$1:$B$197,0),MATCH('2022 deflators April 2024 WEO'!AE$3,'IMF GDP current US'!$B$1:$BD$1,0))/INDEX('IMF GDP constant 2022 US'!$B$1:$BD$197,MATCH('2022 deflators April 2024 WEO'!$B20,'IMF GDP constant 2022 US'!$B$1:$B$197,0),MATCH('2022 deflators April 2024 WEO'!AE$3,'IMF GDP constant 2022 US'!$B$1:$BD$1,0)),0)</f>
        <v>0.695011298881699</v>
      </c>
      <c r="AF20" s="18" t="n">
        <f aca="false">IFERROR(INDEX('IMF GDP current US'!$B$1:$BD$197,MATCH('2022 deflators April 2024 WEO'!$B20,'IMF GDP current US'!$B$1:$B$197,0),MATCH('2022 deflators April 2024 WEO'!AF$3,'IMF GDP current US'!$B$1:$BD$1,0))/INDEX('IMF GDP constant 2022 US'!$B$1:$BD$197,MATCH('2022 deflators April 2024 WEO'!$B20,'IMF GDP constant 2022 US'!$B$1:$B$197,0),MATCH('2022 deflators April 2024 WEO'!AF$3,'IMF GDP constant 2022 US'!$B$1:$BD$1,0)),0)</f>
        <v>0.714538890664235</v>
      </c>
      <c r="AG20" s="18" t="n">
        <f aca="false">IFERROR(INDEX('IMF GDP current US'!$B$1:$BD$197,MATCH('2022 deflators April 2024 WEO'!$B20,'IMF GDP current US'!$B$1:$B$197,0),MATCH('2022 deflators April 2024 WEO'!AG$3,'IMF GDP current US'!$B$1:$BD$1,0))/INDEX('IMF GDP constant 2022 US'!$B$1:$BD$197,MATCH('2022 deflators April 2024 WEO'!$B20,'IMF GDP constant 2022 US'!$B$1:$B$197,0),MATCH('2022 deflators April 2024 WEO'!AG$3,'IMF GDP constant 2022 US'!$B$1:$BD$1,0)),0)</f>
        <v>0.75989268754422</v>
      </c>
      <c r="AH20" s="18" t="n">
        <f aca="false">IFERROR(INDEX('IMF GDP current US'!$B$1:$BD$197,MATCH('2022 deflators April 2024 WEO'!$B20,'IMF GDP current US'!$B$1:$B$197,0),MATCH('2022 deflators April 2024 WEO'!AH$3,'IMF GDP current US'!$B$1:$BD$1,0))/INDEX('IMF GDP constant 2022 US'!$B$1:$BD$197,MATCH('2022 deflators April 2024 WEO'!$B20,'IMF GDP constant 2022 US'!$B$1:$B$197,0),MATCH('2022 deflators April 2024 WEO'!AH$3,'IMF GDP constant 2022 US'!$B$1:$BD$1,0)),0)</f>
        <v>0.789062069053005</v>
      </c>
      <c r="AI20" s="18" t="n">
        <f aca="false">IFERROR(INDEX('IMF GDP current US'!$B$1:$BD$197,MATCH('2022 deflators April 2024 WEO'!$B20,'IMF GDP current US'!$B$1:$B$197,0),MATCH('2022 deflators April 2024 WEO'!AI$3,'IMF GDP current US'!$B$1:$BD$1,0))/INDEX('IMF GDP constant 2022 US'!$B$1:$BD$197,MATCH('2022 deflators April 2024 WEO'!$B20,'IMF GDP constant 2022 US'!$B$1:$B$197,0),MATCH('2022 deflators April 2024 WEO'!AI$3,'IMF GDP constant 2022 US'!$B$1:$BD$1,0)),0)</f>
        <v>0.816961204568566</v>
      </c>
      <c r="AJ20" s="18" t="n">
        <f aca="false">IFERROR(INDEX('IMF GDP current US'!$B$1:$BD$197,MATCH('2022 deflators April 2024 WEO'!$B20,'IMF GDP current US'!$B$1:$B$197,0),MATCH('2022 deflators April 2024 WEO'!AJ$3,'IMF GDP current US'!$B$1:$BD$1,0))/INDEX('IMF GDP constant 2022 US'!$B$1:$BD$197,MATCH('2022 deflators April 2024 WEO'!$B20,'IMF GDP constant 2022 US'!$B$1:$B$197,0),MATCH('2022 deflators April 2024 WEO'!AJ$3,'IMF GDP constant 2022 US'!$B$1:$BD$1,0)),0)</f>
        <v>0.796465387858647</v>
      </c>
      <c r="AK20" s="18" t="n">
        <f aca="false">IFERROR(INDEX('IMF GDP current US'!$B$1:$BD$197,MATCH('2022 deflators April 2024 WEO'!$B20,'IMF GDP current US'!$B$1:$B$197,0),MATCH('2022 deflators April 2024 WEO'!AK$3,'IMF GDP current US'!$B$1:$BD$1,0))/INDEX('IMF GDP constant 2022 US'!$B$1:$BD$197,MATCH('2022 deflators April 2024 WEO'!$B20,'IMF GDP constant 2022 US'!$B$1:$B$197,0),MATCH('2022 deflators April 2024 WEO'!AK$3,'IMF GDP constant 2022 US'!$B$1:$BD$1,0)),0)</f>
        <v>0.813870334918308</v>
      </c>
      <c r="AL20" s="18" t="n">
        <f aca="false">IFERROR(INDEX('IMF GDP current US'!$B$1:$BD$197,MATCH('2022 deflators April 2024 WEO'!$B20,'IMF GDP current US'!$B$1:$B$197,0),MATCH('2022 deflators April 2024 WEO'!AL$3,'IMF GDP current US'!$B$1:$BD$1,0))/INDEX('IMF GDP constant 2022 US'!$B$1:$BD$197,MATCH('2022 deflators April 2024 WEO'!$B20,'IMF GDP constant 2022 US'!$B$1:$B$197,0),MATCH('2022 deflators April 2024 WEO'!AL$3,'IMF GDP constant 2022 US'!$B$1:$BD$1,0)),0)</f>
        <v>0.853855668279283</v>
      </c>
      <c r="AM20" s="18" t="n">
        <f aca="false">IFERROR(INDEX('IMF GDP current US'!$B$1:$BD$197,MATCH('2022 deflators April 2024 WEO'!$B20,'IMF GDP current US'!$B$1:$B$197,0),MATCH('2022 deflators April 2024 WEO'!AM$3,'IMF GDP current US'!$B$1:$BD$1,0))/INDEX('IMF GDP constant 2022 US'!$B$1:$BD$197,MATCH('2022 deflators April 2024 WEO'!$B20,'IMF GDP constant 2022 US'!$B$1:$B$197,0),MATCH('2022 deflators April 2024 WEO'!AM$3,'IMF GDP constant 2022 US'!$B$1:$BD$1,0)),0)</f>
        <v>0.860379340667273</v>
      </c>
      <c r="AN20" s="18" t="n">
        <f aca="false">IFERROR(INDEX('IMF GDP current US'!$B$1:$BD$197,MATCH('2022 deflators April 2024 WEO'!$B20,'IMF GDP current US'!$B$1:$B$197,0),MATCH('2022 deflators April 2024 WEO'!AN$3,'IMF GDP current US'!$B$1:$BD$1,0))/INDEX('IMF GDP constant 2022 US'!$B$1:$BD$197,MATCH('2022 deflators April 2024 WEO'!$B20,'IMF GDP constant 2022 US'!$B$1:$B$197,0),MATCH('2022 deflators April 2024 WEO'!AN$3,'IMF GDP constant 2022 US'!$B$1:$BD$1,0)),0)</f>
        <v>0.876724485539369</v>
      </c>
      <c r="AO20" s="18" t="n">
        <f aca="false">IFERROR(INDEX('IMF GDP current US'!$B$1:$BD$197,MATCH('2022 deflators April 2024 WEO'!$B20,'IMF GDP current US'!$B$1:$B$197,0),MATCH('2022 deflators April 2024 WEO'!AO$3,'IMF GDP current US'!$B$1:$BD$1,0))/INDEX('IMF GDP constant 2022 US'!$B$1:$BD$197,MATCH('2022 deflators April 2024 WEO'!$B20,'IMF GDP constant 2022 US'!$B$1:$B$197,0),MATCH('2022 deflators April 2024 WEO'!AO$3,'IMF GDP constant 2022 US'!$B$1:$BD$1,0)),0)</f>
        <v>0.885895559861636</v>
      </c>
      <c r="AP20" s="18" t="n">
        <f aca="false">IFERROR(INDEX('IMF GDP current US'!$B$1:$BD$197,MATCH('2022 deflators April 2024 WEO'!$B20,'IMF GDP current US'!$B$1:$B$197,0),MATCH('2022 deflators April 2024 WEO'!AP$3,'IMF GDP current US'!$B$1:$BD$1,0))/INDEX('IMF GDP constant 2022 US'!$B$1:$BD$197,MATCH('2022 deflators April 2024 WEO'!$B20,'IMF GDP constant 2022 US'!$B$1:$B$197,0),MATCH('2022 deflators April 2024 WEO'!AP$3,'IMF GDP constant 2022 US'!$B$1:$BD$1,0)),0)</f>
        <v>0.886480152125965</v>
      </c>
      <c r="AQ20" s="18" t="n">
        <f aca="false">IFERROR(INDEX('IMF GDP current US'!$B$1:$BD$197,MATCH('2022 deflators April 2024 WEO'!$B20,'IMF GDP current US'!$B$1:$B$197,0),MATCH('2022 deflators April 2024 WEO'!AQ$3,'IMF GDP current US'!$B$1:$BD$1,0))/INDEX('IMF GDP constant 2022 US'!$B$1:$BD$197,MATCH('2022 deflators April 2024 WEO'!$B20,'IMF GDP constant 2022 US'!$B$1:$B$197,0),MATCH('2022 deflators April 2024 WEO'!AQ$3,'IMF GDP constant 2022 US'!$B$1:$BD$1,0)),0)</f>
        <v>0.905139330837856</v>
      </c>
      <c r="AR20" s="18" t="n">
        <f aca="false">IFERROR(INDEX('IMF GDP current US'!$B$1:$BD$197,MATCH('2022 deflators April 2024 WEO'!$B20,'IMF GDP current US'!$B$1:$B$197,0),MATCH('2022 deflators April 2024 WEO'!AR$3,'IMF GDP current US'!$B$1:$BD$1,0))/INDEX('IMF GDP constant 2022 US'!$B$1:$BD$197,MATCH('2022 deflators April 2024 WEO'!$B20,'IMF GDP constant 2022 US'!$B$1:$B$197,0),MATCH('2022 deflators April 2024 WEO'!AR$3,'IMF GDP constant 2022 US'!$B$1:$BD$1,0)),0)</f>
        <v>0.932585808372587</v>
      </c>
      <c r="AS20" s="18" t="n">
        <f aca="false">IFERROR(INDEX('IMF GDP current US'!$B$1:$BD$197,MATCH('2022 deflators April 2024 WEO'!$B20,'IMF GDP current US'!$B$1:$B$197,0),MATCH('2022 deflators April 2024 WEO'!AS$3,'IMF GDP current US'!$B$1:$BD$1,0))/INDEX('IMF GDP constant 2022 US'!$B$1:$BD$197,MATCH('2022 deflators April 2024 WEO'!$B20,'IMF GDP constant 2022 US'!$B$1:$B$197,0),MATCH('2022 deflators April 2024 WEO'!AS$3,'IMF GDP constant 2022 US'!$B$1:$BD$1,0)),0)</f>
        <v>0.933424579710574</v>
      </c>
      <c r="AT20" s="18" t="n">
        <f aca="false">IFERROR(INDEX('IMF GDP current US'!$B$1:$BD$197,MATCH('2022 deflators April 2024 WEO'!$B20,'IMF GDP current US'!$B$1:$B$197,0),MATCH('2022 deflators April 2024 WEO'!AT$3,'IMF GDP current US'!$B$1:$BD$1,0))/INDEX('IMF GDP constant 2022 US'!$B$1:$BD$197,MATCH('2022 deflators April 2024 WEO'!$B20,'IMF GDP constant 2022 US'!$B$1:$B$197,0),MATCH('2022 deflators April 2024 WEO'!AT$3,'IMF GDP constant 2022 US'!$B$1:$BD$1,0)),0)</f>
        <v>0.932201634267057</v>
      </c>
      <c r="AU20" s="18" t="n">
        <f aca="false">IFERROR(INDEX('IMF GDP current US'!$B$1:$BD$197,MATCH('2022 deflators April 2024 WEO'!$B20,'IMF GDP current US'!$B$1:$B$197,0),MATCH('2022 deflators April 2024 WEO'!AU$3,'IMF GDP current US'!$B$1:$BD$1,0))/INDEX('IMF GDP constant 2022 US'!$B$1:$BD$197,MATCH('2022 deflators April 2024 WEO'!$B20,'IMF GDP constant 2022 US'!$B$1:$B$197,0),MATCH('2022 deflators April 2024 WEO'!AU$3,'IMF GDP constant 2022 US'!$B$1:$BD$1,0)),0)</f>
        <v>0.927112911585164</v>
      </c>
      <c r="AV20" s="18" t="n">
        <f aca="false">IFERROR(INDEX('IMF GDP current US'!$B$1:$BD$197,MATCH('2022 deflators April 2024 WEO'!$B20,'IMF GDP current US'!$B$1:$B$197,0),MATCH('2022 deflators April 2024 WEO'!AV$3,'IMF GDP current US'!$B$1:$BD$1,0))/INDEX('IMF GDP constant 2022 US'!$B$1:$BD$197,MATCH('2022 deflators April 2024 WEO'!$B20,'IMF GDP constant 2022 US'!$B$1:$B$197,0),MATCH('2022 deflators April 2024 WEO'!AV$3,'IMF GDP constant 2022 US'!$B$1:$BD$1,0)),0)</f>
        <v>0.931393588837867</v>
      </c>
      <c r="AW20" s="19" t="n">
        <f aca="false">IFERROR(INDEX('IMF GDP current US'!$B$1:$BD$197,MATCH('2022 deflators April 2024 WEO'!$B20,'IMF GDP current US'!$B$1:$B$197,0),MATCH('2022 deflators April 2024 WEO'!AW$3,'IMF GDP current US'!$B$1:$BD$1,0))/INDEX('IMF GDP constant 2022 US'!$B$1:$BD$197,MATCH('2022 deflators April 2024 WEO'!$B20,'IMF GDP constant 2022 US'!$B$1:$B$197,0),MATCH('2022 deflators April 2024 WEO'!AW$3,'IMF GDP constant 2022 US'!$B$1:$BD$1,0)),0)</f>
        <v>1</v>
      </c>
      <c r="AX20" s="18" t="n">
        <f aca="false">IFERROR(INDEX('IMF GDP current US'!$B$1:$BD$197,MATCH('2022 deflators April 2024 WEO'!$B20,'IMF GDP current US'!$B$1:$B$197,0),MATCH('2022 deflators April 2024 WEO'!AX$3,'IMF GDP current US'!$B$1:$BD$1,0))/INDEX('IMF GDP constant 2022 US'!$B$1:$BD$197,MATCH('2022 deflators April 2024 WEO'!$B20,'IMF GDP constant 2022 US'!$B$1:$B$197,0),MATCH('2022 deflators April 2024 WEO'!AX$3,'IMF GDP constant 2022 US'!$B$1:$BD$1,0)),0)</f>
        <v>1.04384954519452</v>
      </c>
      <c r="AY20" s="21" t="n">
        <f aca="false">IFERROR(INDEX('IMF GDP current US'!$B$1:$BD$197,MATCH('2022 deflators April 2024 WEO'!$B20,'IMF GDP current US'!$B$1:$B$197,0),MATCH('2022 deflators April 2024 WEO'!AY$3,'IMF GDP current US'!$B$1:$BD$1,0))/INDEX('IMF GDP constant 2022 US'!$B$1:$BD$197,MATCH('2022 deflators April 2024 WEO'!$B20,'IMF GDP constant 2022 US'!$B$1:$B$197,0),MATCH('2022 deflators April 2024 WEO'!AY$3,'IMF GDP constant 2022 US'!$B$1:$BD$1,0)),0)</f>
        <v>1.0756120760969</v>
      </c>
      <c r="AZ20" s="21" t="n">
        <f aca="false">IFERROR(INDEX('IMF GDP current US'!$B$1:$BD$197,MATCH('2022 deflators April 2024 WEO'!$B20,'IMF GDP current US'!$B$1:$B$197,0),MATCH('2022 deflators April 2024 WEO'!AZ$3,'IMF GDP current US'!$B$1:$BD$1,0))/INDEX('IMF GDP constant 2022 US'!$B$1:$BD$197,MATCH('2022 deflators April 2024 WEO'!$B20,'IMF GDP constant 2022 US'!$B$1:$B$197,0),MATCH('2022 deflators April 2024 WEO'!AZ$3,'IMF GDP constant 2022 US'!$B$1:$BD$1,0)),0)</f>
        <v>1.09984616803344</v>
      </c>
      <c r="BA20" s="21" t="n">
        <f aca="false">IFERROR(INDEX('IMF GDP current US'!$B$1:$BD$197,MATCH('2022 deflators April 2024 WEO'!$B20,'IMF GDP current US'!$B$1:$B$197,0),MATCH('2022 deflators April 2024 WEO'!BA$3,'IMF GDP current US'!$B$1:$BD$1,0))/INDEX('IMF GDP constant 2022 US'!$B$1:$BD$197,MATCH('2022 deflators April 2024 WEO'!$B20,'IMF GDP constant 2022 US'!$B$1:$B$197,0),MATCH('2022 deflators April 2024 WEO'!BA$3,'IMF GDP constant 2022 US'!$B$1:$BD$1,0)),0)</f>
        <v>1.11383642526262</v>
      </c>
      <c r="BB20" s="21" t="n">
        <f aca="false">IFERROR(INDEX('IMF GDP current US'!$B$1:$BD$197,MATCH('2022 deflators April 2024 WEO'!$B20,'IMF GDP current US'!$B$1:$B$197,0),MATCH('2022 deflators April 2024 WEO'!BB$3,'IMF GDP current US'!$B$1:$BD$1,0))/INDEX('IMF GDP constant 2022 US'!$B$1:$BD$197,MATCH('2022 deflators April 2024 WEO'!$B20,'IMF GDP constant 2022 US'!$B$1:$B$197,0),MATCH('2022 deflators April 2024 WEO'!BB$3,'IMF GDP constant 2022 US'!$B$1:$BD$1,0)),0)</f>
        <v>1.12766617651747</v>
      </c>
      <c r="BC20" s="21" t="n">
        <f aca="false">IFERROR(INDEX('IMF GDP current US'!$B$1:$BD$197,MATCH('2022 deflators April 2024 WEO'!$B20,'IMF GDP current US'!$B$1:$B$197,0),MATCH('2022 deflators April 2024 WEO'!BC$3,'IMF GDP current US'!$B$1:$BD$1,0))/INDEX('IMF GDP constant 2022 US'!$B$1:$BD$197,MATCH('2022 deflators April 2024 WEO'!$B20,'IMF GDP constant 2022 US'!$B$1:$B$197,0),MATCH('2022 deflators April 2024 WEO'!BC$3,'IMF GDP constant 2022 US'!$B$1:$BD$1,0)),0)</f>
        <v>1.14189502076986</v>
      </c>
      <c r="BD20" s="22" t="n">
        <f aca="false">IFERROR(INDEX('IMF GDP current US'!$B$1:$BD$197,MATCH('2022 deflators April 2024 WEO'!$B20,'IMF GDP current US'!$B$1:$B$197,0),MATCH('2022 deflators April 2024 WEO'!BD$3,'IMF GDP current US'!$B$1:$BD$1,0))/INDEX('IMF GDP constant 2022 US'!$B$1:$BD$197,MATCH('2022 deflators April 2024 WEO'!$B20,'IMF GDP constant 2022 US'!$B$1:$B$197,0),MATCH('2022 deflators April 2024 WEO'!BD$3,'IMF GDP constant 2022 US'!$B$1:$BD$1,0)),0)</f>
        <v>1.15616289404037</v>
      </c>
    </row>
    <row r="21" customFormat="false" ht="15" hidden="false" customHeight="false" outlineLevel="0" collapsed="false">
      <c r="A21" s="12" t="s">
        <v>27</v>
      </c>
      <c r="B21" s="0" t="str">
        <f aca="false">VLOOKUP(A21,'Names&amp;ISO'!$A:$C,3,0)</f>
        <v>BEN</v>
      </c>
      <c r="C21" s="11" t="s">
        <v>27</v>
      </c>
      <c r="D21" s="11" t="n">
        <f aca="false">IFERROR(VLOOKUP(B21,'DAC ODA Recipients 2022-2023'!$B:$H,7,0),"")</f>
        <v>1</v>
      </c>
      <c r="E21" s="12" t="str">
        <f aca="false">IFERROR(VLOOKUP(B21,'OECD DAC Deflators 2022'!B:B,1,0),"")</f>
        <v/>
      </c>
      <c r="F21" s="12"/>
      <c r="G21" s="17" t="n">
        <f aca="false">IFERROR(INDEX('IMF GDP current US'!$B$1:$BD$197,MATCH('2022 deflators April 2024 WEO'!$B21,'IMF GDP current US'!$B$1:$B$197,0),MATCH('2022 deflators April 2024 WEO'!G$3,'IMF GDP current US'!$B$1:$BD$1,0))/INDEX('IMF GDP constant 2022 US'!$B$1:$BD$197,MATCH('2022 deflators April 2024 WEO'!$B21,'IMF GDP constant 2022 US'!$B$1:$B$197,0),MATCH('2022 deflators April 2024 WEO'!G$3,'IMF GDP constant 2022 US'!$B$1:$BD$1,0)),0)</f>
        <v>0.649266148662754</v>
      </c>
      <c r="H21" s="18" t="n">
        <f aca="false">IFERROR(INDEX('IMF GDP current US'!$B$1:$BD$197,MATCH('2022 deflators April 2024 WEO'!$B21,'IMF GDP current US'!$B$1:$B$197,0),MATCH('2022 deflators April 2024 WEO'!H$3,'IMF GDP current US'!$B$1:$BD$1,0))/INDEX('IMF GDP constant 2022 US'!$B$1:$BD$197,MATCH('2022 deflators April 2024 WEO'!$B21,'IMF GDP constant 2022 US'!$B$1:$B$197,0),MATCH('2022 deflators April 2024 WEO'!H$3,'IMF GDP constant 2022 US'!$B$1:$BD$1,0)),0)</f>
        <v>0.430832334394597</v>
      </c>
      <c r="I21" s="18" t="n">
        <f aca="false">IFERROR(INDEX('IMF GDP current US'!$B$1:$BD$197,MATCH('2022 deflators April 2024 WEO'!$B21,'IMF GDP current US'!$B$1:$B$197,0),MATCH('2022 deflators April 2024 WEO'!I$3,'IMF GDP current US'!$B$1:$BD$1,0))/INDEX('IMF GDP constant 2022 US'!$B$1:$BD$197,MATCH('2022 deflators April 2024 WEO'!$B21,'IMF GDP constant 2022 US'!$B$1:$B$197,0),MATCH('2022 deflators April 2024 WEO'!I$3,'IMF GDP constant 2022 US'!$B$1:$BD$1,0)),0)</f>
        <v>0.419623663844696</v>
      </c>
      <c r="J21" s="18" t="n">
        <f aca="false">IFERROR(INDEX('IMF GDP current US'!$B$1:$BD$197,MATCH('2022 deflators April 2024 WEO'!$B21,'IMF GDP current US'!$B$1:$B$197,0),MATCH('2022 deflators April 2024 WEO'!J$3,'IMF GDP current US'!$B$1:$BD$1,0))/INDEX('IMF GDP constant 2022 US'!$B$1:$BD$197,MATCH('2022 deflators April 2024 WEO'!$B21,'IMF GDP constant 2022 US'!$B$1:$B$197,0),MATCH('2022 deflators April 2024 WEO'!J$3,'IMF GDP constant 2022 US'!$B$1:$BD$1,0)),0)</f>
        <v>0.37903749513487</v>
      </c>
      <c r="K21" s="18" t="n">
        <f aca="false">IFERROR(INDEX('IMF GDP current US'!$B$1:$BD$197,MATCH('2022 deflators April 2024 WEO'!$B21,'IMF GDP current US'!$B$1:$B$197,0),MATCH('2022 deflators April 2024 WEO'!K$3,'IMF GDP current US'!$B$1:$BD$1,0))/INDEX('IMF GDP constant 2022 US'!$B$1:$BD$197,MATCH('2022 deflators April 2024 WEO'!$B21,'IMF GDP constant 2022 US'!$B$1:$B$197,0),MATCH('2022 deflators April 2024 WEO'!K$3,'IMF GDP constant 2022 US'!$B$1:$BD$1,0)),0)</f>
        <v>0.402695877965333</v>
      </c>
      <c r="L21" s="18" t="n">
        <f aca="false">IFERROR(INDEX('IMF GDP current US'!$B$1:$BD$197,MATCH('2022 deflators April 2024 WEO'!$B21,'IMF GDP current US'!$B$1:$B$197,0),MATCH('2022 deflators April 2024 WEO'!L$3,'IMF GDP current US'!$B$1:$BD$1,0))/INDEX('IMF GDP constant 2022 US'!$B$1:$BD$197,MATCH('2022 deflators April 2024 WEO'!$B21,'IMF GDP constant 2022 US'!$B$1:$B$197,0),MATCH('2022 deflators April 2024 WEO'!L$3,'IMF GDP constant 2022 US'!$B$1:$BD$1,0)),0)</f>
        <v>0.418867029660404</v>
      </c>
      <c r="M21" s="18" t="n">
        <f aca="false">IFERROR(INDEX('IMF GDP current US'!$B$1:$BD$197,MATCH('2022 deflators April 2024 WEO'!$B21,'IMF GDP current US'!$B$1:$B$197,0),MATCH('2022 deflators April 2024 WEO'!M$3,'IMF GDP current US'!$B$1:$BD$1,0))/INDEX('IMF GDP constant 2022 US'!$B$1:$BD$197,MATCH('2022 deflators April 2024 WEO'!$B21,'IMF GDP constant 2022 US'!$B$1:$B$197,0),MATCH('2022 deflators April 2024 WEO'!M$3,'IMF GDP constant 2022 US'!$B$1:$BD$1,0)),0)</f>
        <v>0.525319457010332</v>
      </c>
      <c r="N21" s="18" t="n">
        <f aca="false">IFERROR(INDEX('IMF GDP current US'!$B$1:$BD$197,MATCH('2022 deflators April 2024 WEO'!$B21,'IMF GDP current US'!$B$1:$B$197,0),MATCH('2022 deflators April 2024 WEO'!N$3,'IMF GDP current US'!$B$1:$BD$1,0))/INDEX('IMF GDP constant 2022 US'!$B$1:$BD$197,MATCH('2022 deflators April 2024 WEO'!$B21,'IMF GDP constant 2022 US'!$B$1:$B$197,0),MATCH('2022 deflators April 2024 WEO'!N$3,'IMF GDP constant 2022 US'!$B$1:$BD$1,0)),0)</f>
        <v>0.640256463520562</v>
      </c>
      <c r="O21" s="18" t="n">
        <f aca="false">IFERROR(INDEX('IMF GDP current US'!$B$1:$BD$197,MATCH('2022 deflators April 2024 WEO'!$B21,'IMF GDP current US'!$B$1:$B$197,0),MATCH('2022 deflators April 2024 WEO'!O$3,'IMF GDP current US'!$B$1:$BD$1,0))/INDEX('IMF GDP constant 2022 US'!$B$1:$BD$197,MATCH('2022 deflators April 2024 WEO'!$B21,'IMF GDP constant 2022 US'!$B$1:$B$197,0),MATCH('2022 deflators April 2024 WEO'!O$3,'IMF GDP constant 2022 US'!$B$1:$BD$1,0)),0)</f>
        <v>0.650115081708686</v>
      </c>
      <c r="P21" s="18" t="n">
        <f aca="false">IFERROR(INDEX('IMF GDP current US'!$B$1:$BD$197,MATCH('2022 deflators April 2024 WEO'!$B21,'IMF GDP current US'!$B$1:$B$197,0),MATCH('2022 deflators April 2024 WEO'!P$3,'IMF GDP current US'!$B$1:$BD$1,0))/INDEX('IMF GDP constant 2022 US'!$B$1:$BD$197,MATCH('2022 deflators April 2024 WEO'!$B21,'IMF GDP constant 2022 US'!$B$1:$B$197,0),MATCH('2022 deflators April 2024 WEO'!P$3,'IMF GDP constant 2022 US'!$B$1:$BD$1,0)),0)</f>
        <v>0.621456366993443</v>
      </c>
      <c r="Q21" s="18" t="n">
        <f aca="false">IFERROR(INDEX('IMF GDP current US'!$B$1:$BD$197,MATCH('2022 deflators April 2024 WEO'!$B21,'IMF GDP current US'!$B$1:$B$197,0),MATCH('2022 deflators April 2024 WEO'!Q$3,'IMF GDP current US'!$B$1:$BD$1,0))/INDEX('IMF GDP constant 2022 US'!$B$1:$BD$197,MATCH('2022 deflators April 2024 WEO'!$B21,'IMF GDP constant 2022 US'!$B$1:$B$197,0),MATCH('2022 deflators April 2024 WEO'!Q$3,'IMF GDP constant 2022 US'!$B$1:$BD$1,0)),0)</f>
        <v>0.695391336353954</v>
      </c>
      <c r="R21" s="18" t="n">
        <f aca="false">IFERROR(INDEX('IMF GDP current US'!$B$1:$BD$197,MATCH('2022 deflators April 2024 WEO'!$B21,'IMF GDP current US'!$B$1:$B$197,0),MATCH('2022 deflators April 2024 WEO'!R$3,'IMF GDP current US'!$B$1:$BD$1,0))/INDEX('IMF GDP constant 2022 US'!$B$1:$BD$197,MATCH('2022 deflators April 2024 WEO'!$B21,'IMF GDP constant 2022 US'!$B$1:$B$197,0),MATCH('2022 deflators April 2024 WEO'!R$3,'IMF GDP constant 2022 US'!$B$1:$BD$1,0)),0)</f>
        <v>0.681970915209602</v>
      </c>
      <c r="S21" s="18" t="n">
        <f aca="false">IFERROR(INDEX('IMF GDP current US'!$B$1:$BD$197,MATCH('2022 deflators April 2024 WEO'!$B21,'IMF GDP current US'!$B$1:$B$197,0),MATCH('2022 deflators April 2024 WEO'!S$3,'IMF GDP current US'!$B$1:$BD$1,0))/INDEX('IMF GDP constant 2022 US'!$B$1:$BD$197,MATCH('2022 deflators April 2024 WEO'!$B21,'IMF GDP constant 2022 US'!$B$1:$B$197,0),MATCH('2022 deflators April 2024 WEO'!S$3,'IMF GDP constant 2022 US'!$B$1:$BD$1,0)),0)</f>
        <v>0.736373944157788</v>
      </c>
      <c r="T21" s="18" t="n">
        <f aca="false">IFERROR(INDEX('IMF GDP current US'!$B$1:$BD$197,MATCH('2022 deflators April 2024 WEO'!$B21,'IMF GDP current US'!$B$1:$B$197,0),MATCH('2022 deflators April 2024 WEO'!T$3,'IMF GDP current US'!$B$1:$BD$1,0))/INDEX('IMF GDP constant 2022 US'!$B$1:$BD$197,MATCH('2022 deflators April 2024 WEO'!$B21,'IMF GDP constant 2022 US'!$B$1:$B$197,0),MATCH('2022 deflators April 2024 WEO'!T$3,'IMF GDP constant 2022 US'!$B$1:$BD$1,0)),0)</f>
        <v>0.677760238705667</v>
      </c>
      <c r="U21" s="18" t="n">
        <f aca="false">IFERROR(INDEX('IMF GDP current US'!$B$1:$BD$197,MATCH('2022 deflators April 2024 WEO'!$B21,'IMF GDP current US'!$B$1:$B$197,0),MATCH('2022 deflators April 2024 WEO'!U$3,'IMF GDP current US'!$B$1:$BD$1,0))/INDEX('IMF GDP constant 2022 US'!$B$1:$BD$197,MATCH('2022 deflators April 2024 WEO'!$B21,'IMF GDP constant 2022 US'!$B$1:$B$197,0),MATCH('2022 deflators April 2024 WEO'!U$3,'IMF GDP constant 2022 US'!$B$1:$BD$1,0)),0)</f>
        <v>0.462484034322111</v>
      </c>
      <c r="V21" s="18" t="n">
        <f aca="false">IFERROR(INDEX('IMF GDP current US'!$B$1:$BD$197,MATCH('2022 deflators April 2024 WEO'!$B21,'IMF GDP current US'!$B$1:$B$197,0),MATCH('2022 deflators April 2024 WEO'!V$3,'IMF GDP current US'!$B$1:$BD$1,0))/INDEX('IMF GDP constant 2022 US'!$B$1:$BD$197,MATCH('2022 deflators April 2024 WEO'!$B21,'IMF GDP constant 2022 US'!$B$1:$B$197,0),MATCH('2022 deflators April 2024 WEO'!V$3,'IMF GDP constant 2022 US'!$B$1:$BD$1,0)),0)</f>
        <v>0.586128782170373</v>
      </c>
      <c r="W21" s="18" t="n">
        <f aca="false">IFERROR(INDEX('IMF GDP current US'!$B$1:$BD$197,MATCH('2022 deflators April 2024 WEO'!$B21,'IMF GDP current US'!$B$1:$B$197,0),MATCH('2022 deflators April 2024 WEO'!W$3,'IMF GDP current US'!$B$1:$BD$1,0))/INDEX('IMF GDP constant 2022 US'!$B$1:$BD$197,MATCH('2022 deflators April 2024 WEO'!$B21,'IMF GDP constant 2022 US'!$B$1:$B$197,0),MATCH('2022 deflators April 2024 WEO'!W$3,'IMF GDP constant 2022 US'!$B$1:$BD$1,0)),0)</f>
        <v>0.610265853520145</v>
      </c>
      <c r="X21" s="18" t="n">
        <f aca="false">IFERROR(INDEX('IMF GDP current US'!$B$1:$BD$197,MATCH('2022 deflators April 2024 WEO'!$B21,'IMF GDP current US'!$B$1:$B$197,0),MATCH('2022 deflators April 2024 WEO'!X$3,'IMF GDP current US'!$B$1:$BD$1,0))/INDEX('IMF GDP constant 2022 US'!$B$1:$BD$197,MATCH('2022 deflators April 2024 WEO'!$B21,'IMF GDP constant 2022 US'!$B$1:$B$197,0),MATCH('2022 deflators April 2024 WEO'!X$3,'IMF GDP constant 2022 US'!$B$1:$BD$1,0)),0)</f>
        <v>0.554618505776735</v>
      </c>
      <c r="Y21" s="18" t="n">
        <f aca="false">IFERROR(INDEX('IMF GDP current US'!$B$1:$BD$197,MATCH('2022 deflators April 2024 WEO'!$B21,'IMF GDP current US'!$B$1:$B$197,0),MATCH('2022 deflators April 2024 WEO'!Y$3,'IMF GDP current US'!$B$1:$BD$1,0))/INDEX('IMF GDP constant 2022 US'!$B$1:$BD$197,MATCH('2022 deflators April 2024 WEO'!$B21,'IMF GDP constant 2022 US'!$B$1:$B$197,0),MATCH('2022 deflators April 2024 WEO'!Y$3,'IMF GDP constant 2022 US'!$B$1:$BD$1,0)),0)</f>
        <v>0.574130464522228</v>
      </c>
      <c r="Z21" s="18" t="n">
        <f aca="false">IFERROR(INDEX('IMF GDP current US'!$B$1:$BD$197,MATCH('2022 deflators April 2024 WEO'!$B21,'IMF GDP current US'!$B$1:$B$197,0),MATCH('2022 deflators April 2024 WEO'!Z$3,'IMF GDP current US'!$B$1:$BD$1,0))/INDEX('IMF GDP constant 2022 US'!$B$1:$BD$197,MATCH('2022 deflators April 2024 WEO'!$B21,'IMF GDP constant 2022 US'!$B$1:$B$197,0),MATCH('2022 deflators April 2024 WEO'!Z$3,'IMF GDP constant 2022 US'!$B$1:$BD$1,0)),0)</f>
        <v>0.602355601057697</v>
      </c>
      <c r="AA21" s="18" t="n">
        <f aca="false">IFERROR(INDEX('IMF GDP current US'!$B$1:$BD$197,MATCH('2022 deflators April 2024 WEO'!$B21,'IMF GDP current US'!$B$1:$B$197,0),MATCH('2022 deflators April 2024 WEO'!AA$3,'IMF GDP current US'!$B$1:$BD$1,0))/INDEX('IMF GDP constant 2022 US'!$B$1:$BD$197,MATCH('2022 deflators April 2024 WEO'!$B21,'IMF GDP constant 2022 US'!$B$1:$B$197,0),MATCH('2022 deflators April 2024 WEO'!AA$3,'IMF GDP constant 2022 US'!$B$1:$BD$1,0)),0)</f>
        <v>0.544443481799307</v>
      </c>
      <c r="AB21" s="18" t="n">
        <f aca="false">IFERROR(INDEX('IMF GDP current US'!$B$1:$BD$197,MATCH('2022 deflators April 2024 WEO'!$B21,'IMF GDP current US'!$B$1:$B$197,0),MATCH('2022 deflators April 2024 WEO'!AB$3,'IMF GDP current US'!$B$1:$BD$1,0))/INDEX('IMF GDP constant 2022 US'!$B$1:$BD$197,MATCH('2022 deflators April 2024 WEO'!$B21,'IMF GDP constant 2022 US'!$B$1:$B$197,0),MATCH('2022 deflators April 2024 WEO'!AB$3,'IMF GDP constant 2022 US'!$B$1:$BD$1,0)),0)</f>
        <v>0.538011375296456</v>
      </c>
      <c r="AC21" s="18" t="n">
        <f aca="false">IFERROR(INDEX('IMF GDP current US'!$B$1:$BD$197,MATCH('2022 deflators April 2024 WEO'!$B21,'IMF GDP current US'!$B$1:$B$197,0),MATCH('2022 deflators April 2024 WEO'!AC$3,'IMF GDP current US'!$B$1:$BD$1,0))/INDEX('IMF GDP constant 2022 US'!$B$1:$BD$197,MATCH('2022 deflators April 2024 WEO'!$B21,'IMF GDP constant 2022 US'!$B$1:$B$197,0),MATCH('2022 deflators April 2024 WEO'!AC$3,'IMF GDP constant 2022 US'!$B$1:$BD$1,0)),0)</f>
        <v>0.587768728765597</v>
      </c>
      <c r="AD21" s="18" t="n">
        <f aca="false">IFERROR(INDEX('IMF GDP current US'!$B$1:$BD$197,MATCH('2022 deflators April 2024 WEO'!$B21,'IMF GDP current US'!$B$1:$B$197,0),MATCH('2022 deflators April 2024 WEO'!AD$3,'IMF GDP current US'!$B$1:$BD$1,0))/INDEX('IMF GDP constant 2022 US'!$B$1:$BD$197,MATCH('2022 deflators April 2024 WEO'!$B21,'IMF GDP constant 2022 US'!$B$1:$B$197,0),MATCH('2022 deflators April 2024 WEO'!AD$3,'IMF GDP constant 2022 US'!$B$1:$BD$1,0)),0)</f>
        <v>0.725061605908455</v>
      </c>
      <c r="AE21" s="18" t="n">
        <f aca="false">IFERROR(INDEX('IMF GDP current US'!$B$1:$BD$197,MATCH('2022 deflators April 2024 WEO'!$B21,'IMF GDP current US'!$B$1:$B$197,0),MATCH('2022 deflators April 2024 WEO'!AE$3,'IMF GDP current US'!$B$1:$BD$1,0))/INDEX('IMF GDP constant 2022 US'!$B$1:$BD$197,MATCH('2022 deflators April 2024 WEO'!$B21,'IMF GDP constant 2022 US'!$B$1:$B$197,0),MATCH('2022 deflators April 2024 WEO'!AE$3,'IMF GDP constant 2022 US'!$B$1:$BD$1,0)),0)</f>
        <v>0.803227091412794</v>
      </c>
      <c r="AF21" s="18" t="n">
        <f aca="false">IFERROR(INDEX('IMF GDP current US'!$B$1:$BD$197,MATCH('2022 deflators April 2024 WEO'!$B21,'IMF GDP current US'!$B$1:$B$197,0),MATCH('2022 deflators April 2024 WEO'!AF$3,'IMF GDP current US'!$B$1:$BD$1,0))/INDEX('IMF GDP constant 2022 US'!$B$1:$BD$197,MATCH('2022 deflators April 2024 WEO'!$B21,'IMF GDP constant 2022 US'!$B$1:$B$197,0),MATCH('2022 deflators April 2024 WEO'!AF$3,'IMF GDP constant 2022 US'!$B$1:$BD$1,0)),0)</f>
        <v>0.838712730937382</v>
      </c>
      <c r="AG21" s="18" t="n">
        <f aca="false">IFERROR(INDEX('IMF GDP current US'!$B$1:$BD$197,MATCH('2022 deflators April 2024 WEO'!$B21,'IMF GDP current US'!$B$1:$B$197,0),MATCH('2022 deflators April 2024 WEO'!AG$3,'IMF GDP current US'!$B$1:$BD$1,0))/INDEX('IMF GDP constant 2022 US'!$B$1:$BD$197,MATCH('2022 deflators April 2024 WEO'!$B21,'IMF GDP constant 2022 US'!$B$1:$B$197,0),MATCH('2022 deflators April 2024 WEO'!AG$3,'IMF GDP constant 2022 US'!$B$1:$BD$1,0)),0)</f>
        <v>0.863743329894929</v>
      </c>
      <c r="AH21" s="18" t="n">
        <f aca="false">IFERROR(INDEX('IMF GDP current US'!$B$1:$BD$197,MATCH('2022 deflators April 2024 WEO'!$B21,'IMF GDP current US'!$B$1:$B$197,0),MATCH('2022 deflators April 2024 WEO'!AH$3,'IMF GDP current US'!$B$1:$BD$1,0))/INDEX('IMF GDP constant 2022 US'!$B$1:$BD$197,MATCH('2022 deflators April 2024 WEO'!$B21,'IMF GDP constant 2022 US'!$B$1:$B$197,0),MATCH('2022 deflators April 2024 WEO'!AH$3,'IMF GDP constant 2022 US'!$B$1:$BD$1,0)),0)</f>
        <v>0.946576890185668</v>
      </c>
      <c r="AI21" s="18" t="n">
        <f aca="false">IFERROR(INDEX('IMF GDP current US'!$B$1:$BD$197,MATCH('2022 deflators April 2024 WEO'!$B21,'IMF GDP current US'!$B$1:$B$197,0),MATCH('2022 deflators April 2024 WEO'!AI$3,'IMF GDP current US'!$B$1:$BD$1,0))/INDEX('IMF GDP constant 2022 US'!$B$1:$BD$197,MATCH('2022 deflators April 2024 WEO'!$B21,'IMF GDP constant 2022 US'!$B$1:$B$197,0),MATCH('2022 deflators April 2024 WEO'!AI$3,'IMF GDP constant 2022 US'!$B$1:$BD$1,0)),0)</f>
        <v>1.08098672677643</v>
      </c>
      <c r="AJ21" s="18" t="n">
        <f aca="false">IFERROR(INDEX('IMF GDP current US'!$B$1:$BD$197,MATCH('2022 deflators April 2024 WEO'!$B21,'IMF GDP current US'!$B$1:$B$197,0),MATCH('2022 deflators April 2024 WEO'!AJ$3,'IMF GDP current US'!$B$1:$BD$1,0))/INDEX('IMF GDP constant 2022 US'!$B$1:$BD$197,MATCH('2022 deflators April 2024 WEO'!$B21,'IMF GDP constant 2022 US'!$B$1:$B$197,0),MATCH('2022 deflators April 2024 WEO'!AJ$3,'IMF GDP constant 2022 US'!$B$1:$BD$1,0)),0)</f>
        <v>1.05011786760869</v>
      </c>
      <c r="AK21" s="18" t="n">
        <f aca="false">IFERROR(INDEX('IMF GDP current US'!$B$1:$BD$197,MATCH('2022 deflators April 2024 WEO'!$B21,'IMF GDP current US'!$B$1:$B$197,0),MATCH('2022 deflators April 2024 WEO'!AK$3,'IMF GDP current US'!$B$1:$BD$1,0))/INDEX('IMF GDP constant 2022 US'!$B$1:$BD$197,MATCH('2022 deflators April 2024 WEO'!$B21,'IMF GDP constant 2022 US'!$B$1:$B$197,0),MATCH('2022 deflators April 2024 WEO'!AK$3,'IMF GDP constant 2022 US'!$B$1:$BD$1,0)),0)</f>
        <v>1.00882101657451</v>
      </c>
      <c r="AL21" s="18" t="n">
        <f aca="false">IFERROR(INDEX('IMF GDP current US'!$B$1:$BD$197,MATCH('2022 deflators April 2024 WEO'!$B21,'IMF GDP current US'!$B$1:$B$197,0),MATCH('2022 deflators April 2024 WEO'!AL$3,'IMF GDP current US'!$B$1:$BD$1,0))/INDEX('IMF GDP constant 2022 US'!$B$1:$BD$197,MATCH('2022 deflators April 2024 WEO'!$B21,'IMF GDP constant 2022 US'!$B$1:$B$197,0),MATCH('2022 deflators April 2024 WEO'!AL$3,'IMF GDP constant 2022 US'!$B$1:$BD$1,0)),0)</f>
        <v>1.09764554993616</v>
      </c>
      <c r="AM21" s="18" t="n">
        <f aca="false">IFERROR(INDEX('IMF GDP current US'!$B$1:$BD$197,MATCH('2022 deflators April 2024 WEO'!$B21,'IMF GDP current US'!$B$1:$B$197,0),MATCH('2022 deflators April 2024 WEO'!AM$3,'IMF GDP current US'!$B$1:$BD$1,0))/INDEX('IMF GDP constant 2022 US'!$B$1:$BD$197,MATCH('2022 deflators April 2024 WEO'!$B21,'IMF GDP constant 2022 US'!$B$1:$B$197,0),MATCH('2022 deflators April 2024 WEO'!AM$3,'IMF GDP constant 2022 US'!$B$1:$BD$1,0)),0)</f>
        <v>1.09202828398378</v>
      </c>
      <c r="AN21" s="18" t="n">
        <f aca="false">IFERROR(INDEX('IMF GDP current US'!$B$1:$BD$197,MATCH('2022 deflators April 2024 WEO'!$B21,'IMF GDP current US'!$B$1:$B$197,0),MATCH('2022 deflators April 2024 WEO'!AN$3,'IMF GDP current US'!$B$1:$BD$1,0))/INDEX('IMF GDP constant 2022 US'!$B$1:$BD$197,MATCH('2022 deflators April 2024 WEO'!$B21,'IMF GDP constant 2022 US'!$B$1:$B$197,0),MATCH('2022 deflators April 2024 WEO'!AN$3,'IMF GDP constant 2022 US'!$B$1:$BD$1,0)),0)</f>
        <v>1.14396714490191</v>
      </c>
      <c r="AO21" s="18" t="n">
        <f aca="false">IFERROR(INDEX('IMF GDP current US'!$B$1:$BD$197,MATCH('2022 deflators April 2024 WEO'!$B21,'IMF GDP current US'!$B$1:$B$197,0),MATCH('2022 deflators April 2024 WEO'!AO$3,'IMF GDP current US'!$B$1:$BD$1,0))/INDEX('IMF GDP constant 2022 US'!$B$1:$BD$197,MATCH('2022 deflators April 2024 WEO'!$B21,'IMF GDP constant 2022 US'!$B$1:$B$197,0),MATCH('2022 deflators April 2024 WEO'!AO$3,'IMF GDP constant 2022 US'!$B$1:$BD$1,0)),0)</f>
        <v>1.14174222200432</v>
      </c>
      <c r="AP21" s="18" t="n">
        <f aca="false">IFERROR(INDEX('IMF GDP current US'!$B$1:$BD$197,MATCH('2022 deflators April 2024 WEO'!$B21,'IMF GDP current US'!$B$1:$B$197,0),MATCH('2022 deflators April 2024 WEO'!AP$3,'IMF GDP current US'!$B$1:$BD$1,0))/INDEX('IMF GDP constant 2022 US'!$B$1:$BD$197,MATCH('2022 deflators April 2024 WEO'!$B21,'IMF GDP constant 2022 US'!$B$1:$B$197,0),MATCH('2022 deflators April 2024 WEO'!AP$3,'IMF GDP constant 2022 US'!$B$1:$BD$1,0)),0)</f>
        <v>0.961479707655736</v>
      </c>
      <c r="AQ21" s="18" t="n">
        <f aca="false">IFERROR(INDEX('IMF GDP current US'!$B$1:$BD$197,MATCH('2022 deflators April 2024 WEO'!$B21,'IMF GDP current US'!$B$1:$B$197,0),MATCH('2022 deflators April 2024 WEO'!AQ$3,'IMF GDP current US'!$B$1:$BD$1,0))/INDEX('IMF GDP constant 2022 US'!$B$1:$BD$197,MATCH('2022 deflators April 2024 WEO'!$B21,'IMF GDP constant 2022 US'!$B$1:$B$197,0),MATCH('2022 deflators April 2024 WEO'!AQ$3,'IMF GDP constant 2022 US'!$B$1:$BD$1,0)),0)</f>
        <v>0.965450603209165</v>
      </c>
      <c r="AR21" s="18" t="n">
        <f aca="false">IFERROR(INDEX('IMF GDP current US'!$B$1:$BD$197,MATCH('2022 deflators April 2024 WEO'!$B21,'IMF GDP current US'!$B$1:$B$197,0),MATCH('2022 deflators April 2024 WEO'!AR$3,'IMF GDP current US'!$B$1:$BD$1,0))/INDEX('IMF GDP constant 2022 US'!$B$1:$BD$197,MATCH('2022 deflators April 2024 WEO'!$B21,'IMF GDP constant 2022 US'!$B$1:$B$197,0),MATCH('2022 deflators April 2024 WEO'!AR$3,'IMF GDP constant 2022 US'!$B$1:$BD$1,0)),0)</f>
        <v>0.981583535092047</v>
      </c>
      <c r="AS21" s="18" t="n">
        <f aca="false">IFERROR(INDEX('IMF GDP current US'!$B$1:$BD$197,MATCH('2022 deflators April 2024 WEO'!$B21,'IMF GDP current US'!$B$1:$B$197,0),MATCH('2022 deflators April 2024 WEO'!AS$3,'IMF GDP current US'!$B$1:$BD$1,0))/INDEX('IMF GDP constant 2022 US'!$B$1:$BD$197,MATCH('2022 deflators April 2024 WEO'!$B21,'IMF GDP constant 2022 US'!$B$1:$B$197,0),MATCH('2022 deflators April 2024 WEO'!AS$3,'IMF GDP constant 2022 US'!$B$1:$BD$1,0)),0)</f>
        <v>1.03300419808828</v>
      </c>
      <c r="AT21" s="18" t="n">
        <f aca="false">IFERROR(INDEX('IMF GDP current US'!$B$1:$BD$197,MATCH('2022 deflators April 2024 WEO'!$B21,'IMF GDP current US'!$B$1:$B$197,0),MATCH('2022 deflators April 2024 WEO'!AT$3,'IMF GDP current US'!$B$1:$BD$1,0))/INDEX('IMF GDP constant 2022 US'!$B$1:$BD$197,MATCH('2022 deflators April 2024 WEO'!$B21,'IMF GDP constant 2022 US'!$B$1:$B$197,0),MATCH('2022 deflators April 2024 WEO'!AT$3,'IMF GDP constant 2022 US'!$B$1:$BD$1,0)),0)</f>
        <v>0.975788135306738</v>
      </c>
      <c r="AU21" s="18" t="n">
        <f aca="false">IFERROR(INDEX('IMF GDP current US'!$B$1:$BD$197,MATCH('2022 deflators April 2024 WEO'!$B21,'IMF GDP current US'!$B$1:$B$197,0),MATCH('2022 deflators April 2024 WEO'!AU$3,'IMF GDP current US'!$B$1:$BD$1,0))/INDEX('IMF GDP constant 2022 US'!$B$1:$BD$197,MATCH('2022 deflators April 2024 WEO'!$B21,'IMF GDP constant 2022 US'!$B$1:$B$197,0),MATCH('2022 deflators April 2024 WEO'!AU$3,'IMF GDP constant 2022 US'!$B$1:$BD$1,0)),0)</f>
        <v>1.02332104667647</v>
      </c>
      <c r="AV21" s="18" t="n">
        <f aca="false">IFERROR(INDEX('IMF GDP current US'!$B$1:$BD$197,MATCH('2022 deflators April 2024 WEO'!$B21,'IMF GDP current US'!$B$1:$B$197,0),MATCH('2022 deflators April 2024 WEO'!AV$3,'IMF GDP current US'!$B$1:$BD$1,0))/INDEX('IMF GDP constant 2022 US'!$B$1:$BD$197,MATCH('2022 deflators April 2024 WEO'!$B21,'IMF GDP constant 2022 US'!$B$1:$B$197,0),MATCH('2022 deflators April 2024 WEO'!AV$3,'IMF GDP constant 2022 US'!$B$1:$BD$1,0)),0)</f>
        <v>1.07837137851941</v>
      </c>
      <c r="AW21" s="19" t="n">
        <f aca="false">IFERROR(INDEX('IMF GDP current US'!$B$1:$BD$197,MATCH('2022 deflators April 2024 WEO'!$B21,'IMF GDP current US'!$B$1:$B$197,0),MATCH('2022 deflators April 2024 WEO'!AW$3,'IMF GDP current US'!$B$1:$BD$1,0))/INDEX('IMF GDP constant 2022 US'!$B$1:$BD$197,MATCH('2022 deflators April 2024 WEO'!$B21,'IMF GDP constant 2022 US'!$B$1:$B$197,0),MATCH('2022 deflators April 2024 WEO'!AW$3,'IMF GDP constant 2022 US'!$B$1:$BD$1,0)),0)</f>
        <v>1</v>
      </c>
      <c r="AX21" s="18" t="n">
        <f aca="false">IFERROR(INDEX('IMF GDP current US'!$B$1:$BD$197,MATCH('2022 deflators April 2024 WEO'!$B21,'IMF GDP current US'!$B$1:$B$197,0),MATCH('2022 deflators April 2024 WEO'!AX$3,'IMF GDP current US'!$B$1:$BD$1,0))/INDEX('IMF GDP constant 2022 US'!$B$1:$BD$197,MATCH('2022 deflators April 2024 WEO'!$B21,'IMF GDP constant 2022 US'!$B$1:$B$197,0),MATCH('2022 deflators April 2024 WEO'!AX$3,'IMF GDP constant 2022 US'!$B$1:$BD$1,0)),0)</f>
        <v>1.05179320591299</v>
      </c>
      <c r="AY21" s="21" t="n">
        <f aca="false">IFERROR(INDEX('IMF GDP current US'!$B$1:$BD$197,MATCH('2022 deflators April 2024 WEO'!$B21,'IMF GDP current US'!$B$1:$B$197,0),MATCH('2022 deflators April 2024 WEO'!AY$3,'IMF GDP current US'!$B$1:$BD$1,0))/INDEX('IMF GDP constant 2022 US'!$B$1:$BD$197,MATCH('2022 deflators April 2024 WEO'!$B21,'IMF GDP constant 2022 US'!$B$1:$B$197,0),MATCH('2022 deflators April 2024 WEO'!AY$3,'IMF GDP constant 2022 US'!$B$1:$BD$1,0)),0)</f>
        <v>1.09277972075353</v>
      </c>
      <c r="AZ21" s="21" t="n">
        <f aca="false">IFERROR(INDEX('IMF GDP current US'!$B$1:$BD$197,MATCH('2022 deflators April 2024 WEO'!$B21,'IMF GDP current US'!$B$1:$B$197,0),MATCH('2022 deflators April 2024 WEO'!AZ$3,'IMF GDP current US'!$B$1:$BD$1,0))/INDEX('IMF GDP constant 2022 US'!$B$1:$BD$197,MATCH('2022 deflators April 2024 WEO'!$B21,'IMF GDP constant 2022 US'!$B$1:$B$197,0),MATCH('2022 deflators April 2024 WEO'!AZ$3,'IMF GDP constant 2022 US'!$B$1:$BD$1,0)),0)</f>
        <v>1.11445759209984</v>
      </c>
      <c r="BA21" s="21" t="n">
        <f aca="false">IFERROR(INDEX('IMF GDP current US'!$B$1:$BD$197,MATCH('2022 deflators April 2024 WEO'!$B21,'IMF GDP current US'!$B$1:$B$197,0),MATCH('2022 deflators April 2024 WEO'!BA$3,'IMF GDP current US'!$B$1:$BD$1,0))/INDEX('IMF GDP constant 2022 US'!$B$1:$BD$197,MATCH('2022 deflators April 2024 WEO'!$B21,'IMF GDP constant 2022 US'!$B$1:$B$197,0),MATCH('2022 deflators April 2024 WEO'!BA$3,'IMF GDP constant 2022 US'!$B$1:$BD$1,0)),0)</f>
        <v>1.13430331641777</v>
      </c>
      <c r="BB21" s="21" t="n">
        <f aca="false">IFERROR(INDEX('IMF GDP current US'!$B$1:$BD$197,MATCH('2022 deflators April 2024 WEO'!$B21,'IMF GDP current US'!$B$1:$B$197,0),MATCH('2022 deflators April 2024 WEO'!BB$3,'IMF GDP current US'!$B$1:$BD$1,0))/INDEX('IMF GDP constant 2022 US'!$B$1:$BD$197,MATCH('2022 deflators April 2024 WEO'!$B21,'IMF GDP constant 2022 US'!$B$1:$B$197,0),MATCH('2022 deflators April 2024 WEO'!BB$3,'IMF GDP constant 2022 US'!$B$1:$BD$1,0)),0)</f>
        <v>1.15509277349293</v>
      </c>
      <c r="BC21" s="21" t="n">
        <f aca="false">IFERROR(INDEX('IMF GDP current US'!$B$1:$BD$197,MATCH('2022 deflators April 2024 WEO'!$B21,'IMF GDP current US'!$B$1:$B$197,0),MATCH('2022 deflators April 2024 WEO'!BC$3,'IMF GDP current US'!$B$1:$BD$1,0))/INDEX('IMF GDP constant 2022 US'!$B$1:$BD$197,MATCH('2022 deflators April 2024 WEO'!$B21,'IMF GDP constant 2022 US'!$B$1:$B$197,0),MATCH('2022 deflators April 2024 WEO'!BC$3,'IMF GDP constant 2022 US'!$B$1:$BD$1,0)),0)</f>
        <v>1.17635003958665</v>
      </c>
      <c r="BD21" s="22" t="n">
        <f aca="false">IFERROR(INDEX('IMF GDP current US'!$B$1:$BD$197,MATCH('2022 deflators April 2024 WEO'!$B21,'IMF GDP current US'!$B$1:$B$197,0),MATCH('2022 deflators April 2024 WEO'!BD$3,'IMF GDP current US'!$B$1:$BD$1,0))/INDEX('IMF GDP constant 2022 US'!$B$1:$BD$197,MATCH('2022 deflators April 2024 WEO'!$B21,'IMF GDP constant 2022 US'!$B$1:$B$197,0),MATCH('2022 deflators April 2024 WEO'!BD$3,'IMF GDP constant 2022 US'!$B$1:$BD$1,0)),0)</f>
        <v>1.19859039863852</v>
      </c>
    </row>
    <row r="22" customFormat="false" ht="15" hidden="false" customHeight="false" outlineLevel="0" collapsed="false">
      <c r="A22" s="12" t="s">
        <v>28</v>
      </c>
      <c r="B22" s="0" t="str">
        <f aca="false">VLOOKUP(A22,'Names&amp;ISO'!$A:$C,3,0)</f>
        <v>BTN</v>
      </c>
      <c r="C22" s="11" t="s">
        <v>28</v>
      </c>
      <c r="D22" s="11" t="n">
        <f aca="false">IFERROR(VLOOKUP(B22,'DAC ODA Recipients 2022-2023'!$B:$H,7,0),"")</f>
        <v>1</v>
      </c>
      <c r="E22" s="12" t="str">
        <f aca="false">IFERROR(VLOOKUP(B22,'OECD DAC Deflators 2022'!B:B,1,0),"")</f>
        <v/>
      </c>
      <c r="F22" s="12"/>
      <c r="G22" s="17" t="n">
        <f aca="false">IFERROR(INDEX('IMF GDP current US'!$B$1:$BD$197,MATCH('2022 deflators April 2024 WEO'!$B22,'IMF GDP current US'!$B$1:$B$197,0),MATCH('2022 deflators April 2024 WEO'!G$3,'IMF GDP current US'!$B$1:$BD$1,0))/INDEX('IMF GDP constant 2022 US'!$B$1:$BD$197,MATCH('2022 deflators April 2024 WEO'!$B22,'IMF GDP constant 2022 US'!$B$1:$B$197,0),MATCH('2022 deflators April 2024 WEO'!G$3,'IMF GDP constant 2022 US'!$B$1:$BD$1,0)),0)</f>
        <v>0.680643351349394</v>
      </c>
      <c r="H22" s="18" t="n">
        <f aca="false">IFERROR(INDEX('IMF GDP current US'!$B$1:$BD$197,MATCH('2022 deflators April 2024 WEO'!$B22,'IMF GDP current US'!$B$1:$B$197,0),MATCH('2022 deflators April 2024 WEO'!H$3,'IMF GDP current US'!$B$1:$BD$1,0))/INDEX('IMF GDP constant 2022 US'!$B$1:$BD$197,MATCH('2022 deflators April 2024 WEO'!$B22,'IMF GDP constant 2022 US'!$B$1:$B$197,0),MATCH('2022 deflators April 2024 WEO'!H$3,'IMF GDP constant 2022 US'!$B$1:$BD$1,0)),0)</f>
        <v>0.649150560906875</v>
      </c>
      <c r="I22" s="18" t="n">
        <f aca="false">IFERROR(INDEX('IMF GDP current US'!$B$1:$BD$197,MATCH('2022 deflators April 2024 WEO'!$B22,'IMF GDP current US'!$B$1:$B$197,0),MATCH('2022 deflators April 2024 WEO'!I$3,'IMF GDP current US'!$B$1:$BD$1,0))/INDEX('IMF GDP constant 2022 US'!$B$1:$BD$197,MATCH('2022 deflators April 2024 WEO'!$B22,'IMF GDP constant 2022 US'!$B$1:$B$197,0),MATCH('2022 deflators April 2024 WEO'!I$3,'IMF GDP constant 2022 US'!$B$1:$BD$1,0)),0)</f>
        <v>0.629351783160431</v>
      </c>
      <c r="J22" s="18" t="n">
        <f aca="false">IFERROR(INDEX('IMF GDP current US'!$B$1:$BD$197,MATCH('2022 deflators April 2024 WEO'!$B22,'IMF GDP current US'!$B$1:$B$197,0),MATCH('2022 deflators April 2024 WEO'!J$3,'IMF GDP current US'!$B$1:$BD$1,0))/INDEX('IMF GDP constant 2022 US'!$B$1:$BD$197,MATCH('2022 deflators April 2024 WEO'!$B22,'IMF GDP constant 2022 US'!$B$1:$B$197,0),MATCH('2022 deflators April 2024 WEO'!J$3,'IMF GDP constant 2022 US'!$B$1:$BD$1,0)),0)</f>
        <v>0.633239168053202</v>
      </c>
      <c r="K22" s="18" t="n">
        <f aca="false">IFERROR(INDEX('IMF GDP current US'!$B$1:$BD$197,MATCH('2022 deflators April 2024 WEO'!$B22,'IMF GDP current US'!$B$1:$B$197,0),MATCH('2022 deflators April 2024 WEO'!K$3,'IMF GDP current US'!$B$1:$BD$1,0))/INDEX('IMF GDP constant 2022 US'!$B$1:$BD$197,MATCH('2022 deflators April 2024 WEO'!$B22,'IMF GDP constant 2022 US'!$B$1:$B$197,0),MATCH('2022 deflators April 2024 WEO'!K$3,'IMF GDP constant 2022 US'!$B$1:$BD$1,0)),0)</f>
        <v>0.610218248748969</v>
      </c>
      <c r="L22" s="18" t="n">
        <f aca="false">IFERROR(INDEX('IMF GDP current US'!$B$1:$BD$197,MATCH('2022 deflators April 2024 WEO'!$B22,'IMF GDP current US'!$B$1:$B$197,0),MATCH('2022 deflators April 2024 WEO'!L$3,'IMF GDP current US'!$B$1:$BD$1,0))/INDEX('IMF GDP constant 2022 US'!$B$1:$BD$197,MATCH('2022 deflators April 2024 WEO'!$B22,'IMF GDP constant 2022 US'!$B$1:$B$197,0),MATCH('2022 deflators April 2024 WEO'!L$3,'IMF GDP constant 2022 US'!$B$1:$BD$1,0)),0)</f>
        <v>0.605671120598052</v>
      </c>
      <c r="M22" s="18" t="n">
        <f aca="false">IFERROR(INDEX('IMF GDP current US'!$B$1:$BD$197,MATCH('2022 deflators April 2024 WEO'!$B22,'IMF GDP current US'!$B$1:$B$197,0),MATCH('2022 deflators April 2024 WEO'!M$3,'IMF GDP current US'!$B$1:$BD$1,0))/INDEX('IMF GDP constant 2022 US'!$B$1:$BD$197,MATCH('2022 deflators April 2024 WEO'!$B22,'IMF GDP constant 2022 US'!$B$1:$B$197,0),MATCH('2022 deflators April 2024 WEO'!M$3,'IMF GDP constant 2022 US'!$B$1:$BD$1,0)),0)</f>
        <v>0.635206751310084</v>
      </c>
      <c r="N22" s="18" t="n">
        <f aca="false">IFERROR(INDEX('IMF GDP current US'!$B$1:$BD$197,MATCH('2022 deflators April 2024 WEO'!$B22,'IMF GDP current US'!$B$1:$B$197,0),MATCH('2022 deflators April 2024 WEO'!N$3,'IMF GDP current US'!$B$1:$BD$1,0))/INDEX('IMF GDP constant 2022 US'!$B$1:$BD$197,MATCH('2022 deflators April 2024 WEO'!$B22,'IMF GDP constant 2022 US'!$B$1:$B$197,0),MATCH('2022 deflators April 2024 WEO'!N$3,'IMF GDP constant 2022 US'!$B$1:$BD$1,0)),0)</f>
        <v>0.63828788493346</v>
      </c>
      <c r="O22" s="18" t="n">
        <f aca="false">IFERROR(INDEX('IMF GDP current US'!$B$1:$BD$197,MATCH('2022 deflators April 2024 WEO'!$B22,'IMF GDP current US'!$B$1:$B$197,0),MATCH('2022 deflators April 2024 WEO'!O$3,'IMF GDP current US'!$B$1:$BD$1,0))/INDEX('IMF GDP constant 2022 US'!$B$1:$BD$197,MATCH('2022 deflators April 2024 WEO'!$B22,'IMF GDP constant 2022 US'!$B$1:$B$197,0),MATCH('2022 deflators April 2024 WEO'!O$3,'IMF GDP constant 2022 US'!$B$1:$BD$1,0)),0)</f>
        <v>0.636218380733975</v>
      </c>
      <c r="P22" s="18" t="n">
        <f aca="false">IFERROR(INDEX('IMF GDP current US'!$B$1:$BD$197,MATCH('2022 deflators April 2024 WEO'!$B22,'IMF GDP current US'!$B$1:$B$197,0),MATCH('2022 deflators April 2024 WEO'!P$3,'IMF GDP current US'!$B$1:$BD$1,0))/INDEX('IMF GDP constant 2022 US'!$B$1:$BD$197,MATCH('2022 deflators April 2024 WEO'!$B22,'IMF GDP constant 2022 US'!$B$1:$B$197,0),MATCH('2022 deflators April 2024 WEO'!P$3,'IMF GDP constant 2022 US'!$B$1:$BD$1,0)),0)</f>
        <v>0.596914995644647</v>
      </c>
      <c r="Q22" s="18" t="n">
        <f aca="false">IFERROR(INDEX('IMF GDP current US'!$B$1:$BD$197,MATCH('2022 deflators April 2024 WEO'!$B22,'IMF GDP current US'!$B$1:$B$197,0),MATCH('2022 deflators April 2024 WEO'!Q$3,'IMF GDP current US'!$B$1:$BD$1,0))/INDEX('IMF GDP constant 2022 US'!$B$1:$BD$197,MATCH('2022 deflators April 2024 WEO'!$B22,'IMF GDP constant 2022 US'!$B$1:$B$197,0),MATCH('2022 deflators April 2024 WEO'!Q$3,'IMF GDP constant 2022 US'!$B$1:$BD$1,0)),0)</f>
        <v>0.589378672911597</v>
      </c>
      <c r="R22" s="18" t="n">
        <f aca="false">IFERROR(INDEX('IMF GDP current US'!$B$1:$BD$197,MATCH('2022 deflators April 2024 WEO'!$B22,'IMF GDP current US'!$B$1:$B$197,0),MATCH('2022 deflators April 2024 WEO'!R$3,'IMF GDP current US'!$B$1:$BD$1,0))/INDEX('IMF GDP constant 2022 US'!$B$1:$BD$197,MATCH('2022 deflators April 2024 WEO'!$B22,'IMF GDP constant 2022 US'!$B$1:$B$197,0),MATCH('2022 deflators April 2024 WEO'!R$3,'IMF GDP constant 2022 US'!$B$1:$BD$1,0)),0)</f>
        <v>0.487081444424803</v>
      </c>
      <c r="S22" s="18" t="n">
        <f aca="false">IFERROR(INDEX('IMF GDP current US'!$B$1:$BD$197,MATCH('2022 deflators April 2024 WEO'!$B22,'IMF GDP current US'!$B$1:$B$197,0),MATCH('2022 deflators April 2024 WEO'!S$3,'IMF GDP current US'!$B$1:$BD$1,0))/INDEX('IMF GDP constant 2022 US'!$B$1:$BD$197,MATCH('2022 deflators April 2024 WEO'!$B22,'IMF GDP constant 2022 US'!$B$1:$B$197,0),MATCH('2022 deflators April 2024 WEO'!S$3,'IMF GDP constant 2022 US'!$B$1:$BD$1,0)),0)</f>
        <v>0.465871480592145</v>
      </c>
      <c r="T22" s="18" t="n">
        <f aca="false">IFERROR(INDEX('IMF GDP current US'!$B$1:$BD$197,MATCH('2022 deflators April 2024 WEO'!$B22,'IMF GDP current US'!$B$1:$B$197,0),MATCH('2022 deflators April 2024 WEO'!T$3,'IMF GDP current US'!$B$1:$BD$1,0))/INDEX('IMF GDP constant 2022 US'!$B$1:$BD$197,MATCH('2022 deflators April 2024 WEO'!$B22,'IMF GDP constant 2022 US'!$B$1:$B$197,0),MATCH('2022 deflators April 2024 WEO'!T$3,'IMF GDP constant 2022 US'!$B$1:$BD$1,0)),0)</f>
        <v>0.473305730103006</v>
      </c>
      <c r="U22" s="18" t="n">
        <f aca="false">IFERROR(INDEX('IMF GDP current US'!$B$1:$BD$197,MATCH('2022 deflators April 2024 WEO'!$B22,'IMF GDP current US'!$B$1:$B$197,0),MATCH('2022 deflators April 2024 WEO'!U$3,'IMF GDP current US'!$B$1:$BD$1,0))/INDEX('IMF GDP constant 2022 US'!$B$1:$BD$197,MATCH('2022 deflators April 2024 WEO'!$B22,'IMF GDP constant 2022 US'!$B$1:$B$197,0),MATCH('2022 deflators April 2024 WEO'!U$3,'IMF GDP constant 2022 US'!$B$1:$BD$1,0)),0)</f>
        <v>0.468314177621227</v>
      </c>
      <c r="V22" s="18" t="n">
        <f aca="false">IFERROR(INDEX('IMF GDP current US'!$B$1:$BD$197,MATCH('2022 deflators April 2024 WEO'!$B22,'IMF GDP current US'!$B$1:$B$197,0),MATCH('2022 deflators April 2024 WEO'!V$3,'IMF GDP current US'!$B$1:$BD$1,0))/INDEX('IMF GDP constant 2022 US'!$B$1:$BD$197,MATCH('2022 deflators April 2024 WEO'!$B22,'IMF GDP constant 2022 US'!$B$1:$B$197,0),MATCH('2022 deflators April 2024 WEO'!V$3,'IMF GDP constant 2022 US'!$B$1:$BD$1,0)),0)</f>
        <v>0.517307256129382</v>
      </c>
      <c r="W22" s="18" t="n">
        <f aca="false">IFERROR(INDEX('IMF GDP current US'!$B$1:$BD$197,MATCH('2022 deflators April 2024 WEO'!$B22,'IMF GDP current US'!$B$1:$B$197,0),MATCH('2022 deflators April 2024 WEO'!W$3,'IMF GDP current US'!$B$1:$BD$1,0))/INDEX('IMF GDP constant 2022 US'!$B$1:$BD$197,MATCH('2022 deflators April 2024 WEO'!$B22,'IMF GDP constant 2022 US'!$B$1:$B$197,0),MATCH('2022 deflators April 2024 WEO'!W$3,'IMF GDP constant 2022 US'!$B$1:$BD$1,0)),0)</f>
        <v>0.513518189263001</v>
      </c>
      <c r="X22" s="18" t="n">
        <f aca="false">IFERROR(INDEX('IMF GDP current US'!$B$1:$BD$197,MATCH('2022 deflators April 2024 WEO'!$B22,'IMF GDP current US'!$B$1:$B$197,0),MATCH('2022 deflators April 2024 WEO'!X$3,'IMF GDP current US'!$B$1:$BD$1,0))/INDEX('IMF GDP constant 2022 US'!$B$1:$BD$197,MATCH('2022 deflators April 2024 WEO'!$B22,'IMF GDP constant 2022 US'!$B$1:$B$197,0),MATCH('2022 deflators April 2024 WEO'!X$3,'IMF GDP constant 2022 US'!$B$1:$BD$1,0)),0)</f>
        <v>0.543608003499583</v>
      </c>
      <c r="Y22" s="18" t="n">
        <f aca="false">IFERROR(INDEX('IMF GDP current US'!$B$1:$BD$197,MATCH('2022 deflators April 2024 WEO'!$B22,'IMF GDP current US'!$B$1:$B$197,0),MATCH('2022 deflators April 2024 WEO'!Y$3,'IMF GDP current US'!$B$1:$BD$1,0))/INDEX('IMF GDP constant 2022 US'!$B$1:$BD$197,MATCH('2022 deflators April 2024 WEO'!$B22,'IMF GDP constant 2022 US'!$B$1:$B$197,0),MATCH('2022 deflators April 2024 WEO'!Y$3,'IMF GDP constant 2022 US'!$B$1:$BD$1,0)),0)</f>
        <v>0.563790308309678</v>
      </c>
      <c r="Z22" s="18" t="n">
        <f aca="false">IFERROR(INDEX('IMF GDP current US'!$B$1:$BD$197,MATCH('2022 deflators April 2024 WEO'!$B22,'IMF GDP current US'!$B$1:$B$197,0),MATCH('2022 deflators April 2024 WEO'!Z$3,'IMF GDP current US'!$B$1:$BD$1,0))/INDEX('IMF GDP constant 2022 US'!$B$1:$BD$197,MATCH('2022 deflators April 2024 WEO'!$B22,'IMF GDP constant 2022 US'!$B$1:$B$197,0),MATCH('2022 deflators April 2024 WEO'!Z$3,'IMF GDP constant 2022 US'!$B$1:$BD$1,0)),0)</f>
        <v>0.552934977711133</v>
      </c>
      <c r="AA22" s="18" t="n">
        <f aca="false">IFERROR(INDEX('IMF GDP current US'!$B$1:$BD$197,MATCH('2022 deflators April 2024 WEO'!$B22,'IMF GDP current US'!$B$1:$B$197,0),MATCH('2022 deflators April 2024 WEO'!AA$3,'IMF GDP current US'!$B$1:$BD$1,0))/INDEX('IMF GDP constant 2022 US'!$B$1:$BD$197,MATCH('2022 deflators April 2024 WEO'!$B22,'IMF GDP constant 2022 US'!$B$1:$B$197,0),MATCH('2022 deflators April 2024 WEO'!AA$3,'IMF GDP constant 2022 US'!$B$1:$BD$1,0)),0)</f>
        <v>0.561613866463207</v>
      </c>
      <c r="AB22" s="18" t="n">
        <f aca="false">IFERROR(INDEX('IMF GDP current US'!$B$1:$BD$197,MATCH('2022 deflators April 2024 WEO'!$B22,'IMF GDP current US'!$B$1:$B$197,0),MATCH('2022 deflators April 2024 WEO'!AB$3,'IMF GDP current US'!$B$1:$BD$1,0))/INDEX('IMF GDP constant 2022 US'!$B$1:$BD$197,MATCH('2022 deflators April 2024 WEO'!$B22,'IMF GDP constant 2022 US'!$B$1:$B$197,0),MATCH('2022 deflators April 2024 WEO'!AB$3,'IMF GDP constant 2022 US'!$B$1:$BD$1,0)),0)</f>
        <v>0.547790139598603</v>
      </c>
      <c r="AC22" s="18" t="n">
        <f aca="false">IFERROR(INDEX('IMF GDP current US'!$B$1:$BD$197,MATCH('2022 deflators April 2024 WEO'!$B22,'IMF GDP current US'!$B$1:$B$197,0),MATCH('2022 deflators April 2024 WEO'!AC$3,'IMF GDP current US'!$B$1:$BD$1,0))/INDEX('IMF GDP constant 2022 US'!$B$1:$BD$197,MATCH('2022 deflators April 2024 WEO'!$B22,'IMF GDP constant 2022 US'!$B$1:$B$197,0),MATCH('2022 deflators April 2024 WEO'!AC$3,'IMF GDP constant 2022 US'!$B$1:$BD$1,0)),0)</f>
        <v>0.545567936921067</v>
      </c>
      <c r="AD22" s="18" t="n">
        <f aca="false">IFERROR(INDEX('IMF GDP current US'!$B$1:$BD$197,MATCH('2022 deflators April 2024 WEO'!$B22,'IMF GDP current US'!$B$1:$B$197,0),MATCH('2022 deflators April 2024 WEO'!AD$3,'IMF GDP current US'!$B$1:$BD$1,0))/INDEX('IMF GDP constant 2022 US'!$B$1:$BD$197,MATCH('2022 deflators April 2024 WEO'!$B22,'IMF GDP constant 2022 US'!$B$1:$B$197,0),MATCH('2022 deflators April 2024 WEO'!AD$3,'IMF GDP constant 2022 US'!$B$1:$BD$1,0)),0)</f>
        <v>0.596097527650166</v>
      </c>
      <c r="AE22" s="18" t="n">
        <f aca="false">IFERROR(INDEX('IMF GDP current US'!$B$1:$BD$197,MATCH('2022 deflators April 2024 WEO'!$B22,'IMF GDP current US'!$B$1:$B$197,0),MATCH('2022 deflators April 2024 WEO'!AE$3,'IMF GDP current US'!$B$1:$BD$1,0))/INDEX('IMF GDP constant 2022 US'!$B$1:$BD$197,MATCH('2022 deflators April 2024 WEO'!$B22,'IMF GDP constant 2022 US'!$B$1:$B$197,0),MATCH('2022 deflators April 2024 WEO'!AE$3,'IMF GDP constant 2022 US'!$B$1:$BD$1,0)),0)</f>
        <v>0.636501089189288</v>
      </c>
      <c r="AF22" s="18" t="n">
        <f aca="false">IFERROR(INDEX('IMF GDP current US'!$B$1:$BD$197,MATCH('2022 deflators April 2024 WEO'!$B22,'IMF GDP current US'!$B$1:$B$197,0),MATCH('2022 deflators April 2024 WEO'!AF$3,'IMF GDP current US'!$B$1:$BD$1,0))/INDEX('IMF GDP constant 2022 US'!$B$1:$BD$197,MATCH('2022 deflators April 2024 WEO'!$B22,'IMF GDP constant 2022 US'!$B$1:$B$197,0),MATCH('2022 deflators April 2024 WEO'!AF$3,'IMF GDP constant 2022 US'!$B$1:$BD$1,0)),0)</f>
        <v>0.701238804062635</v>
      </c>
      <c r="AG22" s="18" t="n">
        <f aca="false">IFERROR(INDEX('IMF GDP current US'!$B$1:$BD$197,MATCH('2022 deflators April 2024 WEO'!$B22,'IMF GDP current US'!$B$1:$B$197,0),MATCH('2022 deflators April 2024 WEO'!AG$3,'IMF GDP current US'!$B$1:$BD$1,0))/INDEX('IMF GDP constant 2022 US'!$B$1:$BD$197,MATCH('2022 deflators April 2024 WEO'!$B22,'IMF GDP constant 2022 US'!$B$1:$B$197,0),MATCH('2022 deflators April 2024 WEO'!AG$3,'IMF GDP constant 2022 US'!$B$1:$BD$1,0)),0)</f>
        <v>0.706679363916259</v>
      </c>
      <c r="AH22" s="18" t="n">
        <f aca="false">IFERROR(INDEX('IMF GDP current US'!$B$1:$BD$197,MATCH('2022 deflators April 2024 WEO'!$B22,'IMF GDP current US'!$B$1:$B$197,0),MATCH('2022 deflators April 2024 WEO'!AH$3,'IMF GDP current US'!$B$1:$BD$1,0))/INDEX('IMF GDP constant 2022 US'!$B$1:$BD$197,MATCH('2022 deflators April 2024 WEO'!$B22,'IMF GDP constant 2022 US'!$B$1:$B$197,0),MATCH('2022 deflators April 2024 WEO'!AH$3,'IMF GDP constant 2022 US'!$B$1:$BD$1,0)),0)</f>
        <v>0.778255500497104</v>
      </c>
      <c r="AI22" s="18" t="n">
        <f aca="false">IFERROR(INDEX('IMF GDP current US'!$B$1:$BD$197,MATCH('2022 deflators April 2024 WEO'!$B22,'IMF GDP current US'!$B$1:$B$197,0),MATCH('2022 deflators April 2024 WEO'!AI$3,'IMF GDP current US'!$B$1:$BD$1,0))/INDEX('IMF GDP constant 2022 US'!$B$1:$BD$197,MATCH('2022 deflators April 2024 WEO'!$B22,'IMF GDP constant 2022 US'!$B$1:$B$197,0),MATCH('2022 deflators April 2024 WEO'!AI$3,'IMF GDP constant 2022 US'!$B$1:$BD$1,0)),0)</f>
        <v>0.894722089942344</v>
      </c>
      <c r="AJ22" s="18" t="n">
        <f aca="false">IFERROR(INDEX('IMF GDP current US'!$B$1:$BD$197,MATCH('2022 deflators April 2024 WEO'!$B22,'IMF GDP current US'!$B$1:$B$197,0),MATCH('2022 deflators April 2024 WEO'!AJ$3,'IMF GDP current US'!$B$1:$BD$1,0))/INDEX('IMF GDP constant 2022 US'!$B$1:$BD$197,MATCH('2022 deflators April 2024 WEO'!$B22,'IMF GDP constant 2022 US'!$B$1:$B$197,0),MATCH('2022 deflators April 2024 WEO'!AJ$3,'IMF GDP constant 2022 US'!$B$1:$BD$1,0)),0)</f>
        <v>0.79379681292422</v>
      </c>
      <c r="AK22" s="18" t="n">
        <f aca="false">IFERROR(INDEX('IMF GDP current US'!$B$1:$BD$197,MATCH('2022 deflators April 2024 WEO'!$B22,'IMF GDP current US'!$B$1:$B$197,0),MATCH('2022 deflators April 2024 WEO'!AK$3,'IMF GDP current US'!$B$1:$BD$1,0))/INDEX('IMF GDP constant 2022 US'!$B$1:$BD$197,MATCH('2022 deflators April 2024 WEO'!$B22,'IMF GDP constant 2022 US'!$B$1:$B$197,0),MATCH('2022 deflators April 2024 WEO'!AK$3,'IMF GDP constant 2022 US'!$B$1:$BD$1,0)),0)</f>
        <v>0.856827982678331</v>
      </c>
      <c r="AL22" s="18" t="n">
        <f aca="false">IFERROR(INDEX('IMF GDP current US'!$B$1:$BD$197,MATCH('2022 deflators April 2024 WEO'!$B22,'IMF GDP current US'!$B$1:$B$197,0),MATCH('2022 deflators April 2024 WEO'!AL$3,'IMF GDP current US'!$B$1:$BD$1,0))/INDEX('IMF GDP constant 2022 US'!$B$1:$BD$197,MATCH('2022 deflators April 2024 WEO'!$B22,'IMF GDP constant 2022 US'!$B$1:$B$197,0),MATCH('2022 deflators April 2024 WEO'!AL$3,'IMF GDP constant 2022 US'!$B$1:$BD$1,0)),0)</f>
        <v>0.949412744609354</v>
      </c>
      <c r="AM22" s="18" t="n">
        <f aca="false">IFERROR(INDEX('IMF GDP current US'!$B$1:$BD$197,MATCH('2022 deflators April 2024 WEO'!$B22,'IMF GDP current US'!$B$1:$B$197,0),MATCH('2022 deflators April 2024 WEO'!AM$3,'IMF GDP current US'!$B$1:$BD$1,0))/INDEX('IMF GDP constant 2022 US'!$B$1:$BD$197,MATCH('2022 deflators April 2024 WEO'!$B22,'IMF GDP constant 2022 US'!$B$1:$B$197,0),MATCH('2022 deflators April 2024 WEO'!AM$3,'IMF GDP constant 2022 US'!$B$1:$BD$1,0)),0)</f>
        <v>0.933331049454406</v>
      </c>
      <c r="AN22" s="18" t="n">
        <f aca="false">IFERROR(INDEX('IMF GDP current US'!$B$1:$BD$197,MATCH('2022 deflators April 2024 WEO'!$B22,'IMF GDP current US'!$B$1:$B$197,0),MATCH('2022 deflators April 2024 WEO'!AN$3,'IMF GDP current US'!$B$1:$BD$1,0))/INDEX('IMF GDP constant 2022 US'!$B$1:$BD$197,MATCH('2022 deflators April 2024 WEO'!$B22,'IMF GDP constant 2022 US'!$B$1:$B$197,0),MATCH('2022 deflators April 2024 WEO'!AN$3,'IMF GDP constant 2022 US'!$B$1:$BD$1,0)),0)</f>
        <v>0.92005662956573</v>
      </c>
      <c r="AO22" s="18" t="n">
        <f aca="false">IFERROR(INDEX('IMF GDP current US'!$B$1:$BD$197,MATCH('2022 deflators April 2024 WEO'!$B22,'IMF GDP current US'!$B$1:$B$197,0),MATCH('2022 deflators April 2024 WEO'!AO$3,'IMF GDP current US'!$B$1:$BD$1,0))/INDEX('IMF GDP constant 2022 US'!$B$1:$BD$197,MATCH('2022 deflators April 2024 WEO'!$B22,'IMF GDP constant 2022 US'!$B$1:$B$197,0),MATCH('2022 deflators April 2024 WEO'!AO$3,'IMF GDP constant 2022 US'!$B$1:$BD$1,0)),0)</f>
        <v>0.871851175243725</v>
      </c>
      <c r="AP22" s="18" t="n">
        <f aca="false">IFERROR(INDEX('IMF GDP current US'!$B$1:$BD$197,MATCH('2022 deflators April 2024 WEO'!$B22,'IMF GDP current US'!$B$1:$B$197,0),MATCH('2022 deflators April 2024 WEO'!AP$3,'IMF GDP current US'!$B$1:$BD$1,0))/INDEX('IMF GDP constant 2022 US'!$B$1:$BD$197,MATCH('2022 deflators April 2024 WEO'!$B22,'IMF GDP constant 2022 US'!$B$1:$B$197,0),MATCH('2022 deflators April 2024 WEO'!AP$3,'IMF GDP constant 2022 US'!$B$1:$BD$1,0)),0)</f>
        <v>0.903302700944238</v>
      </c>
      <c r="AQ22" s="18" t="n">
        <f aca="false">IFERROR(INDEX('IMF GDP current US'!$B$1:$BD$197,MATCH('2022 deflators April 2024 WEO'!$B22,'IMF GDP current US'!$B$1:$B$197,0),MATCH('2022 deflators April 2024 WEO'!AQ$3,'IMF GDP current US'!$B$1:$BD$1,0))/INDEX('IMF GDP constant 2022 US'!$B$1:$BD$197,MATCH('2022 deflators April 2024 WEO'!$B22,'IMF GDP constant 2022 US'!$B$1:$B$197,0),MATCH('2022 deflators April 2024 WEO'!AQ$3,'IMF GDP constant 2022 US'!$B$1:$BD$1,0)),0)</f>
        <v>0.876529567671049</v>
      </c>
      <c r="AR22" s="18" t="n">
        <f aca="false">IFERROR(INDEX('IMF GDP current US'!$B$1:$BD$197,MATCH('2022 deflators April 2024 WEO'!$B22,'IMF GDP current US'!$B$1:$B$197,0),MATCH('2022 deflators April 2024 WEO'!AR$3,'IMF GDP current US'!$B$1:$BD$1,0))/INDEX('IMF GDP constant 2022 US'!$B$1:$BD$197,MATCH('2022 deflators April 2024 WEO'!$B22,'IMF GDP constant 2022 US'!$B$1:$B$197,0),MATCH('2022 deflators April 2024 WEO'!AR$3,'IMF GDP constant 2022 US'!$B$1:$BD$1,0)),0)</f>
        <v>0.912793451509567</v>
      </c>
      <c r="AS22" s="18" t="n">
        <f aca="false">IFERROR(INDEX('IMF GDP current US'!$B$1:$BD$197,MATCH('2022 deflators April 2024 WEO'!$B22,'IMF GDP current US'!$B$1:$B$197,0),MATCH('2022 deflators April 2024 WEO'!AS$3,'IMF GDP current US'!$B$1:$BD$1,0))/INDEX('IMF GDP constant 2022 US'!$B$1:$BD$197,MATCH('2022 deflators April 2024 WEO'!$B22,'IMF GDP constant 2022 US'!$B$1:$B$197,0),MATCH('2022 deflators April 2024 WEO'!AS$3,'IMF GDP constant 2022 US'!$B$1:$BD$1,0)),0)</f>
        <v>0.956185272636568</v>
      </c>
      <c r="AT22" s="18" t="n">
        <f aca="false">IFERROR(INDEX('IMF GDP current US'!$B$1:$BD$197,MATCH('2022 deflators April 2024 WEO'!$B22,'IMF GDP current US'!$B$1:$B$197,0),MATCH('2022 deflators April 2024 WEO'!AT$3,'IMF GDP current US'!$B$1:$BD$1,0))/INDEX('IMF GDP constant 2022 US'!$B$1:$BD$197,MATCH('2022 deflators April 2024 WEO'!$B22,'IMF GDP constant 2022 US'!$B$1:$B$197,0),MATCH('2022 deflators April 2024 WEO'!AT$3,'IMF GDP constant 2022 US'!$B$1:$BD$1,0)),0)</f>
        <v>0.902341708776497</v>
      </c>
      <c r="AU22" s="18" t="n">
        <f aca="false">IFERROR(INDEX('IMF GDP current US'!$B$1:$BD$197,MATCH('2022 deflators April 2024 WEO'!$B22,'IMF GDP current US'!$B$1:$B$197,0),MATCH('2022 deflators April 2024 WEO'!AU$3,'IMF GDP current US'!$B$1:$BD$1,0))/INDEX('IMF GDP constant 2022 US'!$B$1:$BD$197,MATCH('2022 deflators April 2024 WEO'!$B22,'IMF GDP constant 2022 US'!$B$1:$B$197,0),MATCH('2022 deflators April 2024 WEO'!AU$3,'IMF GDP constant 2022 US'!$B$1:$BD$1,0)),0)</f>
        <v>0.913744755714604</v>
      </c>
      <c r="AV22" s="18" t="n">
        <f aca="false">IFERROR(INDEX('IMF GDP current US'!$B$1:$BD$197,MATCH('2022 deflators April 2024 WEO'!$B22,'IMF GDP current US'!$B$1:$B$197,0),MATCH('2022 deflators April 2024 WEO'!AV$3,'IMF GDP current US'!$B$1:$BD$1,0))/INDEX('IMF GDP constant 2022 US'!$B$1:$BD$197,MATCH('2022 deflators April 2024 WEO'!$B22,'IMF GDP constant 2022 US'!$B$1:$B$197,0),MATCH('2022 deflators April 2024 WEO'!AV$3,'IMF GDP constant 2022 US'!$B$1:$BD$1,0)),0)</f>
        <v>0.958377825026142</v>
      </c>
      <c r="AW22" s="19" t="n">
        <f aca="false">IFERROR(INDEX('IMF GDP current US'!$B$1:$BD$197,MATCH('2022 deflators April 2024 WEO'!$B22,'IMF GDP current US'!$B$1:$B$197,0),MATCH('2022 deflators April 2024 WEO'!AW$3,'IMF GDP current US'!$B$1:$BD$1,0))/INDEX('IMF GDP constant 2022 US'!$B$1:$BD$197,MATCH('2022 deflators April 2024 WEO'!$B22,'IMF GDP constant 2022 US'!$B$1:$B$197,0),MATCH('2022 deflators April 2024 WEO'!AW$3,'IMF GDP constant 2022 US'!$B$1:$BD$1,0)),0)</f>
        <v>1</v>
      </c>
      <c r="AX22" s="18" t="n">
        <f aca="false">IFERROR(INDEX('IMF GDP current US'!$B$1:$BD$197,MATCH('2022 deflators April 2024 WEO'!$B22,'IMF GDP current US'!$B$1:$B$197,0),MATCH('2022 deflators April 2024 WEO'!AX$3,'IMF GDP current US'!$B$1:$BD$1,0))/INDEX('IMF GDP constant 2022 US'!$B$1:$BD$197,MATCH('2022 deflators April 2024 WEO'!$B22,'IMF GDP constant 2022 US'!$B$1:$B$197,0),MATCH('2022 deflators April 2024 WEO'!AX$3,'IMF GDP constant 2022 US'!$B$1:$BD$1,0)),0)</f>
        <v>0.964947343452998</v>
      </c>
      <c r="AY22" s="21" t="n">
        <f aca="false">IFERROR(INDEX('IMF GDP current US'!$B$1:$BD$197,MATCH('2022 deflators April 2024 WEO'!$B22,'IMF GDP current US'!$B$1:$B$197,0),MATCH('2022 deflators April 2024 WEO'!AY$3,'IMF GDP current US'!$B$1:$BD$1,0))/INDEX('IMF GDP constant 2022 US'!$B$1:$BD$197,MATCH('2022 deflators April 2024 WEO'!$B22,'IMF GDP constant 2022 US'!$B$1:$B$197,0),MATCH('2022 deflators April 2024 WEO'!AY$3,'IMF GDP constant 2022 US'!$B$1:$BD$1,0)),0)</f>
        <v>0.993235011929325</v>
      </c>
      <c r="AZ22" s="21" t="n">
        <f aca="false">IFERROR(INDEX('IMF GDP current US'!$B$1:$BD$197,MATCH('2022 deflators April 2024 WEO'!$B22,'IMF GDP current US'!$B$1:$B$197,0),MATCH('2022 deflators April 2024 WEO'!AZ$3,'IMF GDP current US'!$B$1:$BD$1,0))/INDEX('IMF GDP constant 2022 US'!$B$1:$BD$197,MATCH('2022 deflators April 2024 WEO'!$B22,'IMF GDP constant 2022 US'!$B$1:$B$197,0),MATCH('2022 deflators April 2024 WEO'!AZ$3,'IMF GDP constant 2022 US'!$B$1:$BD$1,0)),0)</f>
        <v>1.03292871292978</v>
      </c>
      <c r="BA22" s="21" t="n">
        <f aca="false">IFERROR(INDEX('IMF GDP current US'!$B$1:$BD$197,MATCH('2022 deflators April 2024 WEO'!$B22,'IMF GDP current US'!$B$1:$B$197,0),MATCH('2022 deflators April 2024 WEO'!BA$3,'IMF GDP current US'!$B$1:$BD$1,0))/INDEX('IMF GDP constant 2022 US'!$B$1:$BD$197,MATCH('2022 deflators April 2024 WEO'!$B22,'IMF GDP constant 2022 US'!$B$1:$B$197,0),MATCH('2022 deflators April 2024 WEO'!BA$3,'IMF GDP constant 2022 US'!$B$1:$BD$1,0)),0)</f>
        <v>1.07172037682174</v>
      </c>
      <c r="BB22" s="21" t="n">
        <f aca="false">IFERROR(INDEX('IMF GDP current US'!$B$1:$BD$197,MATCH('2022 deflators April 2024 WEO'!$B22,'IMF GDP current US'!$B$1:$B$197,0),MATCH('2022 deflators April 2024 WEO'!BB$3,'IMF GDP current US'!$B$1:$BD$1,0))/INDEX('IMF GDP constant 2022 US'!$B$1:$BD$197,MATCH('2022 deflators April 2024 WEO'!$B22,'IMF GDP constant 2022 US'!$B$1:$B$197,0),MATCH('2022 deflators April 2024 WEO'!BB$3,'IMF GDP constant 2022 US'!$B$1:$BD$1,0)),0)</f>
        <v>1.11158421667666</v>
      </c>
      <c r="BC22" s="21" t="n">
        <f aca="false">IFERROR(INDEX('IMF GDP current US'!$B$1:$BD$197,MATCH('2022 deflators April 2024 WEO'!$B22,'IMF GDP current US'!$B$1:$B$197,0),MATCH('2022 deflators April 2024 WEO'!BC$3,'IMF GDP current US'!$B$1:$BD$1,0))/INDEX('IMF GDP constant 2022 US'!$B$1:$BD$197,MATCH('2022 deflators April 2024 WEO'!$B22,'IMF GDP constant 2022 US'!$B$1:$B$197,0),MATCH('2022 deflators April 2024 WEO'!BC$3,'IMF GDP constant 2022 US'!$B$1:$BD$1,0)),0)</f>
        <v>1.15127556399025</v>
      </c>
      <c r="BD22" s="22" t="n">
        <f aca="false">IFERROR(INDEX('IMF GDP current US'!$B$1:$BD$197,MATCH('2022 deflators April 2024 WEO'!$B22,'IMF GDP current US'!$B$1:$B$197,0),MATCH('2022 deflators April 2024 WEO'!BD$3,'IMF GDP current US'!$B$1:$BD$1,0))/INDEX('IMF GDP constant 2022 US'!$B$1:$BD$197,MATCH('2022 deflators April 2024 WEO'!$B22,'IMF GDP constant 2022 US'!$B$1:$B$197,0),MATCH('2022 deflators April 2024 WEO'!BD$3,'IMF GDP constant 2022 US'!$B$1:$BD$1,0)),0)</f>
        <v>1.19013719514334</v>
      </c>
    </row>
    <row r="23" customFormat="false" ht="15" hidden="false" customHeight="false" outlineLevel="0" collapsed="false">
      <c r="A23" s="12" t="s">
        <v>29</v>
      </c>
      <c r="B23" s="0" t="str">
        <f aca="false">VLOOKUP(A23,'Names&amp;ISO'!$A:$C,3,0)</f>
        <v>BOL</v>
      </c>
      <c r="C23" s="11" t="s">
        <v>29</v>
      </c>
      <c r="D23" s="11" t="n">
        <f aca="false">IFERROR(VLOOKUP(B23,'DAC ODA Recipients 2022-2023'!$B:$H,7,0),"")</f>
        <v>1</v>
      </c>
      <c r="E23" s="12" t="str">
        <f aca="false">IFERROR(VLOOKUP(B23,'OECD DAC Deflators 2022'!B:B,1,0),"")</f>
        <v/>
      </c>
      <c r="F23" s="12"/>
      <c r="G23" s="17" t="n">
        <f aca="false">IFERROR(INDEX('IMF GDP current US'!$B$1:$BD$197,MATCH('2022 deflators April 2024 WEO'!$B23,'IMF GDP current US'!$B$1:$B$197,0),MATCH('2022 deflators April 2024 WEO'!G$3,'IMF GDP current US'!$B$1:$BD$1,0))/INDEX('IMF GDP constant 2022 US'!$B$1:$BD$197,MATCH('2022 deflators April 2024 WEO'!$B23,'IMF GDP constant 2022 US'!$B$1:$B$197,0),MATCH('2022 deflators April 2024 WEO'!G$3,'IMF GDP constant 2022 US'!$B$1:$BD$1,0)),0)</f>
        <v>0.262320543170466</v>
      </c>
      <c r="H23" s="18" t="n">
        <f aca="false">IFERROR(INDEX('IMF GDP current US'!$B$1:$BD$197,MATCH('2022 deflators April 2024 WEO'!$B23,'IMF GDP current US'!$B$1:$B$197,0),MATCH('2022 deflators April 2024 WEO'!H$3,'IMF GDP current US'!$B$1:$BD$1,0))/INDEX('IMF GDP constant 2022 US'!$B$1:$BD$197,MATCH('2022 deflators April 2024 WEO'!$B23,'IMF GDP constant 2022 US'!$B$1:$B$197,0),MATCH('2022 deflators April 2024 WEO'!H$3,'IMF GDP constant 2022 US'!$B$1:$BD$1,0)),0)</f>
        <v>0.250678076805083</v>
      </c>
      <c r="I23" s="18" t="n">
        <f aca="false">IFERROR(INDEX('IMF GDP current US'!$B$1:$BD$197,MATCH('2022 deflators April 2024 WEO'!$B23,'IMF GDP current US'!$B$1:$B$197,0),MATCH('2022 deflators April 2024 WEO'!I$3,'IMF GDP current US'!$B$1:$BD$1,0))/INDEX('IMF GDP constant 2022 US'!$B$1:$BD$197,MATCH('2022 deflators April 2024 WEO'!$B23,'IMF GDP constant 2022 US'!$B$1:$B$197,0),MATCH('2022 deflators April 2024 WEO'!I$3,'IMF GDP constant 2022 US'!$B$1:$BD$1,0)),0)</f>
        <v>0.289252827859678</v>
      </c>
      <c r="J23" s="18" t="n">
        <f aca="false">IFERROR(INDEX('IMF GDP current US'!$B$1:$BD$197,MATCH('2022 deflators April 2024 WEO'!$B23,'IMF GDP current US'!$B$1:$B$197,0),MATCH('2022 deflators April 2024 WEO'!J$3,'IMF GDP current US'!$B$1:$BD$1,0))/INDEX('IMF GDP constant 2022 US'!$B$1:$BD$197,MATCH('2022 deflators April 2024 WEO'!$B23,'IMF GDP constant 2022 US'!$B$1:$B$197,0),MATCH('2022 deflators April 2024 WEO'!J$3,'IMF GDP constant 2022 US'!$B$1:$BD$1,0)),0)</f>
        <v>0.285309677359659</v>
      </c>
      <c r="K23" s="18" t="n">
        <f aca="false">IFERROR(INDEX('IMF GDP current US'!$B$1:$BD$197,MATCH('2022 deflators April 2024 WEO'!$B23,'IMF GDP current US'!$B$1:$B$197,0),MATCH('2022 deflators April 2024 WEO'!K$3,'IMF GDP current US'!$B$1:$BD$1,0))/INDEX('IMF GDP constant 2022 US'!$B$1:$BD$197,MATCH('2022 deflators April 2024 WEO'!$B23,'IMF GDP constant 2022 US'!$B$1:$B$197,0),MATCH('2022 deflators April 2024 WEO'!K$3,'IMF GDP constant 2022 US'!$B$1:$BD$1,0)),0)</f>
        <v>0.297211945595973</v>
      </c>
      <c r="L23" s="18" t="n">
        <f aca="false">IFERROR(INDEX('IMF GDP current US'!$B$1:$BD$197,MATCH('2022 deflators April 2024 WEO'!$B23,'IMF GDP current US'!$B$1:$B$197,0),MATCH('2022 deflators April 2024 WEO'!L$3,'IMF GDP current US'!$B$1:$BD$1,0))/INDEX('IMF GDP constant 2022 US'!$B$1:$BD$197,MATCH('2022 deflators April 2024 WEO'!$B23,'IMF GDP constant 2022 US'!$B$1:$B$197,0),MATCH('2022 deflators April 2024 WEO'!L$3,'IMF GDP constant 2022 US'!$B$1:$BD$1,0)),0)</f>
        <v>0.327011438569176</v>
      </c>
      <c r="M23" s="18" t="n">
        <f aca="false">IFERROR(INDEX('IMF GDP current US'!$B$1:$BD$197,MATCH('2022 deflators April 2024 WEO'!$B23,'IMF GDP current US'!$B$1:$B$197,0),MATCH('2022 deflators April 2024 WEO'!M$3,'IMF GDP current US'!$B$1:$BD$1,0))/INDEX('IMF GDP constant 2022 US'!$B$1:$BD$197,MATCH('2022 deflators April 2024 WEO'!$B23,'IMF GDP constant 2022 US'!$B$1:$B$197,0),MATCH('2022 deflators April 2024 WEO'!M$3,'IMF GDP constant 2022 US'!$B$1:$BD$1,0)),0)</f>
        <v>0.328291416204529</v>
      </c>
      <c r="N23" s="18" t="n">
        <f aca="false">IFERROR(INDEX('IMF GDP current US'!$B$1:$BD$197,MATCH('2022 deflators April 2024 WEO'!$B23,'IMF GDP current US'!$B$1:$B$197,0),MATCH('2022 deflators April 2024 WEO'!N$3,'IMF GDP current US'!$B$1:$BD$1,0))/INDEX('IMF GDP constant 2022 US'!$B$1:$BD$197,MATCH('2022 deflators April 2024 WEO'!$B23,'IMF GDP constant 2022 US'!$B$1:$B$197,0),MATCH('2022 deflators April 2024 WEO'!N$3,'IMF GDP constant 2022 US'!$B$1:$BD$1,0)),0)</f>
        <v>0.348888929213073</v>
      </c>
      <c r="O23" s="18" t="n">
        <f aca="false">IFERROR(INDEX('IMF GDP current US'!$B$1:$BD$197,MATCH('2022 deflators April 2024 WEO'!$B23,'IMF GDP current US'!$B$1:$B$197,0),MATCH('2022 deflators April 2024 WEO'!O$3,'IMF GDP current US'!$B$1:$BD$1,0))/INDEX('IMF GDP constant 2022 US'!$B$1:$BD$197,MATCH('2022 deflators April 2024 WEO'!$B23,'IMF GDP constant 2022 US'!$B$1:$B$197,0),MATCH('2022 deflators April 2024 WEO'!O$3,'IMF GDP constant 2022 US'!$B$1:$BD$1,0)),0)</f>
        <v>0.360589720584094</v>
      </c>
      <c r="P23" s="18" t="n">
        <f aca="false">IFERROR(INDEX('IMF GDP current US'!$B$1:$BD$197,MATCH('2022 deflators April 2024 WEO'!$B23,'IMF GDP current US'!$B$1:$B$197,0),MATCH('2022 deflators April 2024 WEO'!P$3,'IMF GDP current US'!$B$1:$BD$1,0))/INDEX('IMF GDP constant 2022 US'!$B$1:$BD$197,MATCH('2022 deflators April 2024 WEO'!$B23,'IMF GDP constant 2022 US'!$B$1:$B$197,0),MATCH('2022 deflators April 2024 WEO'!P$3,'IMF GDP constant 2022 US'!$B$1:$BD$1,0)),0)</f>
        <v>0.356338427841984</v>
      </c>
      <c r="Q23" s="18" t="n">
        <f aca="false">IFERROR(INDEX('IMF GDP current US'!$B$1:$BD$197,MATCH('2022 deflators April 2024 WEO'!$B23,'IMF GDP current US'!$B$1:$B$197,0),MATCH('2022 deflators April 2024 WEO'!Q$3,'IMF GDP current US'!$B$1:$BD$1,0))/INDEX('IMF GDP constant 2022 US'!$B$1:$BD$197,MATCH('2022 deflators April 2024 WEO'!$B23,'IMF GDP constant 2022 US'!$B$1:$B$197,0),MATCH('2022 deflators April 2024 WEO'!Q$3,'IMF GDP constant 2022 US'!$B$1:$BD$1,0)),0)</f>
        <v>0.351526688929956</v>
      </c>
      <c r="R23" s="18" t="n">
        <f aca="false">IFERROR(INDEX('IMF GDP current US'!$B$1:$BD$197,MATCH('2022 deflators April 2024 WEO'!$B23,'IMF GDP current US'!$B$1:$B$197,0),MATCH('2022 deflators April 2024 WEO'!R$3,'IMF GDP current US'!$B$1:$BD$1,0))/INDEX('IMF GDP constant 2022 US'!$B$1:$BD$197,MATCH('2022 deflators April 2024 WEO'!$B23,'IMF GDP constant 2022 US'!$B$1:$B$197,0),MATCH('2022 deflators April 2024 WEO'!R$3,'IMF GDP constant 2022 US'!$B$1:$BD$1,0)),0)</f>
        <v>0.365973729298496</v>
      </c>
      <c r="S23" s="18" t="n">
        <f aca="false">IFERROR(INDEX('IMF GDP current US'!$B$1:$BD$197,MATCH('2022 deflators April 2024 WEO'!$B23,'IMF GDP current US'!$B$1:$B$197,0),MATCH('2022 deflators April 2024 WEO'!S$3,'IMF GDP current US'!$B$1:$BD$1,0))/INDEX('IMF GDP constant 2022 US'!$B$1:$BD$197,MATCH('2022 deflators April 2024 WEO'!$B23,'IMF GDP constant 2022 US'!$B$1:$B$197,0),MATCH('2022 deflators April 2024 WEO'!S$3,'IMF GDP constant 2022 US'!$B$1:$BD$1,0)),0)</f>
        <v>0.380293686371625</v>
      </c>
      <c r="T23" s="18" t="n">
        <f aca="false">IFERROR(INDEX('IMF GDP current US'!$B$1:$BD$197,MATCH('2022 deflators April 2024 WEO'!$B23,'IMF GDP current US'!$B$1:$B$197,0),MATCH('2022 deflators April 2024 WEO'!T$3,'IMF GDP current US'!$B$1:$BD$1,0))/INDEX('IMF GDP constant 2022 US'!$B$1:$BD$197,MATCH('2022 deflators April 2024 WEO'!$B23,'IMF GDP constant 2022 US'!$B$1:$B$197,0),MATCH('2022 deflators April 2024 WEO'!T$3,'IMF GDP constant 2022 US'!$B$1:$BD$1,0)),0)</f>
        <v>0.37048413192731</v>
      </c>
      <c r="U23" s="18" t="n">
        <f aca="false">IFERROR(INDEX('IMF GDP current US'!$B$1:$BD$197,MATCH('2022 deflators April 2024 WEO'!$B23,'IMF GDP current US'!$B$1:$B$197,0),MATCH('2022 deflators April 2024 WEO'!U$3,'IMF GDP current US'!$B$1:$BD$1,0))/INDEX('IMF GDP constant 2022 US'!$B$1:$BD$197,MATCH('2022 deflators April 2024 WEO'!$B23,'IMF GDP constant 2022 US'!$B$1:$B$197,0),MATCH('2022 deflators April 2024 WEO'!U$3,'IMF GDP constant 2022 US'!$B$1:$BD$1,0)),0)</f>
        <v>0.369424273845059</v>
      </c>
      <c r="V23" s="18" t="n">
        <f aca="false">IFERROR(INDEX('IMF GDP current US'!$B$1:$BD$197,MATCH('2022 deflators April 2024 WEO'!$B23,'IMF GDP current US'!$B$1:$B$197,0),MATCH('2022 deflators April 2024 WEO'!V$3,'IMF GDP current US'!$B$1:$BD$1,0))/INDEX('IMF GDP constant 2022 US'!$B$1:$BD$197,MATCH('2022 deflators April 2024 WEO'!$B23,'IMF GDP constant 2022 US'!$B$1:$B$197,0),MATCH('2022 deflators April 2024 WEO'!V$3,'IMF GDP constant 2022 US'!$B$1:$BD$1,0)),0)</f>
        <v>0.396216995191716</v>
      </c>
      <c r="W23" s="18" t="n">
        <f aca="false">IFERROR(INDEX('IMF GDP current US'!$B$1:$BD$197,MATCH('2022 deflators April 2024 WEO'!$B23,'IMF GDP current US'!$B$1:$B$197,0),MATCH('2022 deflators April 2024 WEO'!W$3,'IMF GDP current US'!$B$1:$BD$1,0))/INDEX('IMF GDP constant 2022 US'!$B$1:$BD$197,MATCH('2022 deflators April 2024 WEO'!$B23,'IMF GDP constant 2022 US'!$B$1:$B$197,0),MATCH('2022 deflators April 2024 WEO'!W$3,'IMF GDP constant 2022 US'!$B$1:$BD$1,0)),0)</f>
        <v>0.41803925150857</v>
      </c>
      <c r="X23" s="18" t="n">
        <f aca="false">IFERROR(INDEX('IMF GDP current US'!$B$1:$BD$197,MATCH('2022 deflators April 2024 WEO'!$B23,'IMF GDP current US'!$B$1:$B$197,0),MATCH('2022 deflators April 2024 WEO'!X$3,'IMF GDP current US'!$B$1:$BD$1,0))/INDEX('IMF GDP constant 2022 US'!$B$1:$BD$197,MATCH('2022 deflators April 2024 WEO'!$B23,'IMF GDP constant 2022 US'!$B$1:$B$197,0),MATCH('2022 deflators April 2024 WEO'!X$3,'IMF GDP constant 2022 US'!$B$1:$BD$1,0)),0)</f>
        <v>0.427108200272562</v>
      </c>
      <c r="Y23" s="18" t="n">
        <f aca="false">IFERROR(INDEX('IMF GDP current US'!$B$1:$BD$197,MATCH('2022 deflators April 2024 WEO'!$B23,'IMF GDP current US'!$B$1:$B$197,0),MATCH('2022 deflators April 2024 WEO'!Y$3,'IMF GDP current US'!$B$1:$BD$1,0))/INDEX('IMF GDP constant 2022 US'!$B$1:$BD$197,MATCH('2022 deflators April 2024 WEO'!$B23,'IMF GDP constant 2022 US'!$B$1:$B$197,0),MATCH('2022 deflators April 2024 WEO'!Y$3,'IMF GDP constant 2022 US'!$B$1:$BD$1,0)),0)</f>
        <v>0.435979457378623</v>
      </c>
      <c r="Z23" s="18" t="n">
        <f aca="false">IFERROR(INDEX('IMF GDP current US'!$B$1:$BD$197,MATCH('2022 deflators April 2024 WEO'!$B23,'IMF GDP current US'!$B$1:$B$197,0),MATCH('2022 deflators April 2024 WEO'!Z$3,'IMF GDP current US'!$B$1:$BD$1,0))/INDEX('IMF GDP constant 2022 US'!$B$1:$BD$197,MATCH('2022 deflators April 2024 WEO'!$B23,'IMF GDP constant 2022 US'!$B$1:$B$197,0),MATCH('2022 deflators April 2024 WEO'!Z$3,'IMF GDP constant 2022 US'!$B$1:$BD$1,0)),0)</f>
        <v>0.422825176433476</v>
      </c>
      <c r="AA23" s="18" t="n">
        <f aca="false">IFERROR(INDEX('IMF GDP current US'!$B$1:$BD$197,MATCH('2022 deflators April 2024 WEO'!$B23,'IMF GDP current US'!$B$1:$B$197,0),MATCH('2022 deflators April 2024 WEO'!AA$3,'IMF GDP current US'!$B$1:$BD$1,0))/INDEX('IMF GDP constant 2022 US'!$B$1:$BD$197,MATCH('2022 deflators April 2024 WEO'!$B23,'IMF GDP constant 2022 US'!$B$1:$B$197,0),MATCH('2022 deflators April 2024 WEO'!AA$3,'IMF GDP constant 2022 US'!$B$1:$BD$1,0)),0)</f>
        <v>0.418266568664533</v>
      </c>
      <c r="AB23" s="18" t="n">
        <f aca="false">IFERROR(INDEX('IMF GDP current US'!$B$1:$BD$197,MATCH('2022 deflators April 2024 WEO'!$B23,'IMF GDP current US'!$B$1:$B$197,0),MATCH('2022 deflators April 2024 WEO'!AB$3,'IMF GDP current US'!$B$1:$BD$1,0))/INDEX('IMF GDP constant 2022 US'!$B$1:$BD$197,MATCH('2022 deflators April 2024 WEO'!$B23,'IMF GDP constant 2022 US'!$B$1:$B$197,0),MATCH('2022 deflators April 2024 WEO'!AB$3,'IMF GDP constant 2022 US'!$B$1:$BD$1,0)),0)</f>
        <v>0.40005659112698</v>
      </c>
      <c r="AC23" s="18" t="n">
        <f aca="false">IFERROR(INDEX('IMF GDP current US'!$B$1:$BD$197,MATCH('2022 deflators April 2024 WEO'!$B23,'IMF GDP current US'!$B$1:$B$197,0),MATCH('2022 deflators April 2024 WEO'!AC$3,'IMF GDP current US'!$B$1:$BD$1,0))/INDEX('IMF GDP constant 2022 US'!$B$1:$BD$197,MATCH('2022 deflators April 2024 WEO'!$B23,'IMF GDP constant 2022 US'!$B$1:$B$197,0),MATCH('2022 deflators April 2024 WEO'!AC$3,'IMF GDP constant 2022 US'!$B$1:$BD$1,0)),0)</f>
        <v>0.378960169972437</v>
      </c>
      <c r="AD23" s="18" t="n">
        <f aca="false">IFERROR(INDEX('IMF GDP current US'!$B$1:$BD$197,MATCH('2022 deflators April 2024 WEO'!$B23,'IMF GDP current US'!$B$1:$B$197,0),MATCH('2022 deflators April 2024 WEO'!AD$3,'IMF GDP current US'!$B$1:$BD$1,0))/INDEX('IMF GDP constant 2022 US'!$B$1:$BD$197,MATCH('2022 deflators April 2024 WEO'!$B23,'IMF GDP constant 2022 US'!$B$1:$B$197,0),MATCH('2022 deflators April 2024 WEO'!AD$3,'IMF GDP constant 2022 US'!$B$1:$BD$1,0)),0)</f>
        <v>0.377113290255667</v>
      </c>
      <c r="AE23" s="18" t="n">
        <f aca="false">IFERROR(INDEX('IMF GDP current US'!$B$1:$BD$197,MATCH('2022 deflators April 2024 WEO'!$B23,'IMF GDP current US'!$B$1:$B$197,0),MATCH('2022 deflators April 2024 WEO'!AE$3,'IMF GDP current US'!$B$1:$BD$1,0))/INDEX('IMF GDP constant 2022 US'!$B$1:$BD$197,MATCH('2022 deflators April 2024 WEO'!$B23,'IMF GDP constant 2022 US'!$B$1:$B$197,0),MATCH('2022 deflators April 2024 WEO'!AE$3,'IMF GDP constant 2022 US'!$B$1:$BD$1,0)),0)</f>
        <v>0.393009056692976</v>
      </c>
      <c r="AF23" s="18" t="n">
        <f aca="false">IFERROR(INDEX('IMF GDP current US'!$B$1:$BD$197,MATCH('2022 deflators April 2024 WEO'!$B23,'IMF GDP current US'!$B$1:$B$197,0),MATCH('2022 deflators April 2024 WEO'!AF$3,'IMF GDP current US'!$B$1:$BD$1,0))/INDEX('IMF GDP constant 2022 US'!$B$1:$BD$197,MATCH('2022 deflators April 2024 WEO'!$B23,'IMF GDP constant 2022 US'!$B$1:$B$197,0),MATCH('2022 deflators April 2024 WEO'!AF$3,'IMF GDP constant 2022 US'!$B$1:$BD$1,0)),0)</f>
        <v>0.410129495408868</v>
      </c>
      <c r="AG23" s="18" t="n">
        <f aca="false">IFERROR(INDEX('IMF GDP current US'!$B$1:$BD$197,MATCH('2022 deflators April 2024 WEO'!$B23,'IMF GDP current US'!$B$1:$B$197,0),MATCH('2022 deflators April 2024 WEO'!AG$3,'IMF GDP current US'!$B$1:$BD$1,0))/INDEX('IMF GDP constant 2022 US'!$B$1:$BD$197,MATCH('2022 deflators April 2024 WEO'!$B23,'IMF GDP constant 2022 US'!$B$1:$B$197,0),MATCH('2022 deflators April 2024 WEO'!AG$3,'IMF GDP constant 2022 US'!$B$1:$BD$1,0)),0)</f>
        <v>0.47095192185247</v>
      </c>
      <c r="AH23" s="18" t="n">
        <f aca="false">IFERROR(INDEX('IMF GDP current US'!$B$1:$BD$197,MATCH('2022 deflators April 2024 WEO'!$B23,'IMF GDP current US'!$B$1:$B$197,0),MATCH('2022 deflators April 2024 WEO'!AH$3,'IMF GDP current US'!$B$1:$BD$1,0))/INDEX('IMF GDP constant 2022 US'!$B$1:$BD$197,MATCH('2022 deflators April 2024 WEO'!$B23,'IMF GDP constant 2022 US'!$B$1:$B$197,0),MATCH('2022 deflators April 2024 WEO'!AH$3,'IMF GDP constant 2022 US'!$B$1:$BD$1,0)),0)</f>
        <v>0.516704133685989</v>
      </c>
      <c r="AI23" s="18" t="n">
        <f aca="false">IFERROR(INDEX('IMF GDP current US'!$B$1:$BD$197,MATCH('2022 deflators April 2024 WEO'!$B23,'IMF GDP current US'!$B$1:$B$197,0),MATCH('2022 deflators April 2024 WEO'!AI$3,'IMF GDP current US'!$B$1:$BD$1,0))/INDEX('IMF GDP constant 2022 US'!$B$1:$BD$197,MATCH('2022 deflators April 2024 WEO'!$B23,'IMF GDP constant 2022 US'!$B$1:$B$197,0),MATCH('2022 deflators April 2024 WEO'!AI$3,'IMF GDP constant 2022 US'!$B$1:$BD$1,0)),0)</f>
        <v>0.618489763052115</v>
      </c>
      <c r="AJ23" s="18" t="n">
        <f aca="false">IFERROR(INDEX('IMF GDP current US'!$B$1:$BD$197,MATCH('2022 deflators April 2024 WEO'!$B23,'IMF GDP current US'!$B$1:$B$197,0),MATCH('2022 deflators April 2024 WEO'!AJ$3,'IMF GDP current US'!$B$1:$BD$1,0))/INDEX('IMF GDP constant 2022 US'!$B$1:$BD$197,MATCH('2022 deflators April 2024 WEO'!$B23,'IMF GDP constant 2022 US'!$B$1:$B$197,0),MATCH('2022 deflators April 2024 WEO'!AJ$3,'IMF GDP constant 2022 US'!$B$1:$BD$1,0)),0)</f>
        <v>0.622348887781328</v>
      </c>
      <c r="AK23" s="18" t="n">
        <f aca="false">IFERROR(INDEX('IMF GDP current US'!$B$1:$BD$197,MATCH('2022 deflators April 2024 WEO'!$B23,'IMF GDP current US'!$B$1:$B$197,0),MATCH('2022 deflators April 2024 WEO'!AK$3,'IMF GDP current US'!$B$1:$BD$1,0))/INDEX('IMF GDP constant 2022 US'!$B$1:$BD$197,MATCH('2022 deflators April 2024 WEO'!$B23,'IMF GDP constant 2022 US'!$B$1:$B$197,0),MATCH('2022 deflators April 2024 WEO'!AK$3,'IMF GDP constant 2022 US'!$B$1:$BD$1,0)),0)</f>
        <v>0.67714993897022</v>
      </c>
      <c r="AL23" s="18" t="n">
        <f aca="false">IFERROR(INDEX('IMF GDP current US'!$B$1:$BD$197,MATCH('2022 deflators April 2024 WEO'!$B23,'IMF GDP current US'!$B$1:$B$197,0),MATCH('2022 deflators April 2024 WEO'!AL$3,'IMF GDP current US'!$B$1:$BD$1,0))/INDEX('IMF GDP constant 2022 US'!$B$1:$BD$197,MATCH('2022 deflators April 2024 WEO'!$B23,'IMF GDP constant 2022 US'!$B$1:$B$197,0),MATCH('2022 deflators April 2024 WEO'!AL$3,'IMF GDP constant 2022 US'!$B$1:$BD$1,0)),0)</f>
        <v>0.785130573625679</v>
      </c>
      <c r="AM23" s="18" t="n">
        <f aca="false">IFERROR(INDEX('IMF GDP current US'!$B$1:$BD$197,MATCH('2022 deflators April 2024 WEO'!$B23,'IMF GDP current US'!$B$1:$B$197,0),MATCH('2022 deflators April 2024 WEO'!AM$3,'IMF GDP current US'!$B$1:$BD$1,0))/INDEX('IMF GDP constant 2022 US'!$B$1:$BD$197,MATCH('2022 deflators April 2024 WEO'!$B23,'IMF GDP constant 2022 US'!$B$1:$B$197,0),MATCH('2022 deflators April 2024 WEO'!AM$3,'IMF GDP constant 2022 US'!$B$1:$BD$1,0)),0)</f>
        <v>0.844261871107542</v>
      </c>
      <c r="AN23" s="18" t="n">
        <f aca="false">IFERROR(INDEX('IMF GDP current US'!$B$1:$BD$197,MATCH('2022 deflators April 2024 WEO'!$B23,'IMF GDP current US'!$B$1:$B$197,0),MATCH('2022 deflators April 2024 WEO'!AN$3,'IMF GDP current US'!$B$1:$BD$1,0))/INDEX('IMF GDP constant 2022 US'!$B$1:$BD$197,MATCH('2022 deflators April 2024 WEO'!$B23,'IMF GDP constant 2022 US'!$B$1:$B$197,0),MATCH('2022 deflators April 2024 WEO'!AN$3,'IMF GDP constant 2022 US'!$B$1:$BD$1,0)),0)</f>
        <v>0.894881368446756</v>
      </c>
      <c r="AO23" s="18" t="n">
        <f aca="false">IFERROR(INDEX('IMF GDP current US'!$B$1:$BD$197,MATCH('2022 deflators April 2024 WEO'!$B23,'IMF GDP current US'!$B$1:$B$197,0),MATCH('2022 deflators April 2024 WEO'!AO$3,'IMF GDP current US'!$B$1:$BD$1,0))/INDEX('IMF GDP constant 2022 US'!$B$1:$BD$197,MATCH('2022 deflators April 2024 WEO'!$B23,'IMF GDP constant 2022 US'!$B$1:$B$197,0),MATCH('2022 deflators April 2024 WEO'!AO$3,'IMF GDP constant 2022 US'!$B$1:$BD$1,0)),0)</f>
        <v>0.91322105661169</v>
      </c>
      <c r="AP23" s="18" t="n">
        <f aca="false">IFERROR(INDEX('IMF GDP current US'!$B$1:$BD$197,MATCH('2022 deflators April 2024 WEO'!$B23,'IMF GDP current US'!$B$1:$B$197,0),MATCH('2022 deflators April 2024 WEO'!AP$3,'IMF GDP current US'!$B$1:$BD$1,0))/INDEX('IMF GDP constant 2022 US'!$B$1:$BD$197,MATCH('2022 deflators April 2024 WEO'!$B23,'IMF GDP constant 2022 US'!$B$1:$B$197,0),MATCH('2022 deflators April 2024 WEO'!AP$3,'IMF GDP constant 2022 US'!$B$1:$BD$1,0)),0)</f>
        <v>0.871025263703402</v>
      </c>
      <c r="AQ23" s="18" t="n">
        <f aca="false">IFERROR(INDEX('IMF GDP current US'!$B$1:$BD$197,MATCH('2022 deflators April 2024 WEO'!$B23,'IMF GDP current US'!$B$1:$B$197,0),MATCH('2022 deflators April 2024 WEO'!AQ$3,'IMF GDP current US'!$B$1:$BD$1,0))/INDEX('IMF GDP constant 2022 US'!$B$1:$BD$197,MATCH('2022 deflators April 2024 WEO'!$B23,'IMF GDP constant 2022 US'!$B$1:$B$197,0),MATCH('2022 deflators April 2024 WEO'!AQ$3,'IMF GDP constant 2022 US'!$B$1:$BD$1,0)),0)</f>
        <v>0.859228526748346</v>
      </c>
      <c r="AR23" s="18" t="n">
        <f aca="false">IFERROR(INDEX('IMF GDP current US'!$B$1:$BD$197,MATCH('2022 deflators April 2024 WEO'!$B23,'IMF GDP current US'!$B$1:$B$197,0),MATCH('2022 deflators April 2024 WEO'!AR$3,'IMF GDP current US'!$B$1:$BD$1,0))/INDEX('IMF GDP constant 2022 US'!$B$1:$BD$197,MATCH('2022 deflators April 2024 WEO'!$B23,'IMF GDP constant 2022 US'!$B$1:$B$197,0),MATCH('2022 deflators April 2024 WEO'!AR$3,'IMF GDP constant 2022 US'!$B$1:$BD$1,0)),0)</f>
        <v>0.91129786712176</v>
      </c>
      <c r="AS23" s="18" t="n">
        <f aca="false">IFERROR(INDEX('IMF GDP current US'!$B$1:$BD$197,MATCH('2022 deflators April 2024 WEO'!$B23,'IMF GDP current US'!$B$1:$B$197,0),MATCH('2022 deflators April 2024 WEO'!AS$3,'IMF GDP current US'!$B$1:$BD$1,0))/INDEX('IMF GDP constant 2022 US'!$B$1:$BD$197,MATCH('2022 deflators April 2024 WEO'!$B23,'IMF GDP constant 2022 US'!$B$1:$B$197,0),MATCH('2022 deflators April 2024 WEO'!AS$3,'IMF GDP constant 2022 US'!$B$1:$BD$1,0)),0)</f>
        <v>0.939140171936822</v>
      </c>
      <c r="AT23" s="18" t="n">
        <f aca="false">IFERROR(INDEX('IMF GDP current US'!$B$1:$BD$197,MATCH('2022 deflators April 2024 WEO'!$B23,'IMF GDP current US'!$B$1:$B$197,0),MATCH('2022 deflators April 2024 WEO'!AT$3,'IMF GDP current US'!$B$1:$BD$1,0))/INDEX('IMF GDP constant 2022 US'!$B$1:$BD$197,MATCH('2022 deflators April 2024 WEO'!$B23,'IMF GDP constant 2022 US'!$B$1:$B$197,0),MATCH('2022 deflators April 2024 WEO'!AT$3,'IMF GDP constant 2022 US'!$B$1:$BD$1,0)),0)</f>
        <v>0.932626957525063</v>
      </c>
      <c r="AU23" s="18" t="n">
        <f aca="false">IFERROR(INDEX('IMF GDP current US'!$B$1:$BD$197,MATCH('2022 deflators April 2024 WEO'!$B23,'IMF GDP current US'!$B$1:$B$197,0),MATCH('2022 deflators April 2024 WEO'!AU$3,'IMF GDP current US'!$B$1:$BD$1,0))/INDEX('IMF GDP constant 2022 US'!$B$1:$BD$197,MATCH('2022 deflators April 2024 WEO'!$B23,'IMF GDP constant 2022 US'!$B$1:$B$197,0),MATCH('2022 deflators April 2024 WEO'!AU$3,'IMF GDP constant 2022 US'!$B$1:$BD$1,0)),0)</f>
        <v>0.915346693008241</v>
      </c>
      <c r="AV23" s="18" t="n">
        <f aca="false">IFERROR(INDEX('IMF GDP current US'!$B$1:$BD$197,MATCH('2022 deflators April 2024 WEO'!$B23,'IMF GDP current US'!$B$1:$B$197,0),MATCH('2022 deflators April 2024 WEO'!AV$3,'IMF GDP current US'!$B$1:$BD$1,0))/INDEX('IMF GDP constant 2022 US'!$B$1:$BD$197,MATCH('2022 deflators April 2024 WEO'!$B23,'IMF GDP constant 2022 US'!$B$1:$B$197,0),MATCH('2022 deflators April 2024 WEO'!AV$3,'IMF GDP constant 2022 US'!$B$1:$BD$1,0)),0)</f>
        <v>0.95161345323254</v>
      </c>
      <c r="AW23" s="19" t="n">
        <f aca="false">IFERROR(INDEX('IMF GDP current US'!$B$1:$BD$197,MATCH('2022 deflators April 2024 WEO'!$B23,'IMF GDP current US'!$B$1:$B$197,0),MATCH('2022 deflators April 2024 WEO'!AW$3,'IMF GDP current US'!$B$1:$BD$1,0))/INDEX('IMF GDP constant 2022 US'!$B$1:$BD$197,MATCH('2022 deflators April 2024 WEO'!$B23,'IMF GDP constant 2022 US'!$B$1:$B$197,0),MATCH('2022 deflators April 2024 WEO'!AW$3,'IMF GDP constant 2022 US'!$B$1:$BD$1,0)),0)</f>
        <v>1</v>
      </c>
      <c r="AX23" s="18" t="n">
        <f aca="false">IFERROR(INDEX('IMF GDP current US'!$B$1:$BD$197,MATCH('2022 deflators April 2024 WEO'!$B23,'IMF GDP current US'!$B$1:$B$197,0),MATCH('2022 deflators April 2024 WEO'!AX$3,'IMF GDP current US'!$B$1:$BD$1,0))/INDEX('IMF GDP constant 2022 US'!$B$1:$BD$197,MATCH('2022 deflators April 2024 WEO'!$B23,'IMF GDP constant 2022 US'!$B$1:$B$197,0),MATCH('2022 deflators April 2024 WEO'!AX$3,'IMF GDP constant 2022 US'!$B$1:$BD$1,0)),0)</f>
        <v>1.02311885806436</v>
      </c>
      <c r="AY23" s="21" t="n">
        <f aca="false">IFERROR(INDEX('IMF GDP current US'!$B$1:$BD$197,MATCH('2022 deflators April 2024 WEO'!$B23,'IMF GDP current US'!$B$1:$B$197,0),MATCH('2022 deflators April 2024 WEO'!AY$3,'IMF GDP current US'!$B$1:$BD$1,0))/INDEX('IMF GDP constant 2022 US'!$B$1:$BD$197,MATCH('2022 deflators April 2024 WEO'!$B23,'IMF GDP constant 2022 US'!$B$1:$B$197,0),MATCH('2022 deflators April 2024 WEO'!AY$3,'IMF GDP constant 2022 US'!$B$1:$BD$1,0)),0)</f>
        <v>1.06900073177167</v>
      </c>
      <c r="AZ23" s="21" t="n">
        <f aca="false">IFERROR(INDEX('IMF GDP current US'!$B$1:$BD$197,MATCH('2022 deflators April 2024 WEO'!$B23,'IMF GDP current US'!$B$1:$B$197,0),MATCH('2022 deflators April 2024 WEO'!AZ$3,'IMF GDP current US'!$B$1:$BD$1,0))/INDEX('IMF GDP constant 2022 US'!$B$1:$BD$197,MATCH('2022 deflators April 2024 WEO'!$B23,'IMF GDP constant 2022 US'!$B$1:$B$197,0),MATCH('2022 deflators April 2024 WEO'!AZ$3,'IMF GDP constant 2022 US'!$B$1:$BD$1,0)),0)</f>
        <v>1.11353916025745</v>
      </c>
      <c r="BA23" s="21" t="n">
        <f aca="false">IFERROR(INDEX('IMF GDP current US'!$B$1:$BD$197,MATCH('2022 deflators April 2024 WEO'!$B23,'IMF GDP current US'!$B$1:$B$197,0),MATCH('2022 deflators April 2024 WEO'!BA$3,'IMF GDP current US'!$B$1:$BD$1,0))/INDEX('IMF GDP constant 2022 US'!$B$1:$BD$197,MATCH('2022 deflators April 2024 WEO'!$B23,'IMF GDP constant 2022 US'!$B$1:$B$197,0),MATCH('2022 deflators April 2024 WEO'!BA$3,'IMF GDP constant 2022 US'!$B$1:$BD$1,0)),0)</f>
        <v>1.15661902841735</v>
      </c>
      <c r="BB23" s="21" t="n">
        <f aca="false">IFERROR(INDEX('IMF GDP current US'!$B$1:$BD$197,MATCH('2022 deflators April 2024 WEO'!$B23,'IMF GDP current US'!$B$1:$B$197,0),MATCH('2022 deflators April 2024 WEO'!BB$3,'IMF GDP current US'!$B$1:$BD$1,0))/INDEX('IMF GDP constant 2022 US'!$B$1:$BD$197,MATCH('2022 deflators April 2024 WEO'!$B23,'IMF GDP constant 2022 US'!$B$1:$B$197,0),MATCH('2022 deflators April 2024 WEO'!BB$3,'IMF GDP constant 2022 US'!$B$1:$BD$1,0)),0)</f>
        <v>1.20063951657173</v>
      </c>
      <c r="BC23" s="21" t="n">
        <f aca="false">IFERROR(INDEX('IMF GDP current US'!$B$1:$BD$197,MATCH('2022 deflators April 2024 WEO'!$B23,'IMF GDP current US'!$B$1:$B$197,0),MATCH('2022 deflators April 2024 WEO'!BC$3,'IMF GDP current US'!$B$1:$BD$1,0))/INDEX('IMF GDP constant 2022 US'!$B$1:$BD$197,MATCH('2022 deflators April 2024 WEO'!$B23,'IMF GDP constant 2022 US'!$B$1:$B$197,0),MATCH('2022 deflators April 2024 WEO'!BC$3,'IMF GDP constant 2022 US'!$B$1:$BD$1,0)),0)</f>
        <v>1.24631832924043</v>
      </c>
      <c r="BD23" s="22" t="n">
        <f aca="false">IFERROR(INDEX('IMF GDP current US'!$B$1:$BD$197,MATCH('2022 deflators April 2024 WEO'!$B23,'IMF GDP current US'!$B$1:$B$197,0),MATCH('2022 deflators April 2024 WEO'!BD$3,'IMF GDP current US'!$B$1:$BD$1,0))/INDEX('IMF GDP constant 2022 US'!$B$1:$BD$197,MATCH('2022 deflators April 2024 WEO'!$B23,'IMF GDP constant 2022 US'!$B$1:$B$197,0),MATCH('2022 deflators April 2024 WEO'!BD$3,'IMF GDP constant 2022 US'!$B$1:$BD$1,0)),0)</f>
        <v>1.29367687061094</v>
      </c>
    </row>
    <row r="24" customFormat="false" ht="15" hidden="false" customHeight="false" outlineLevel="0" collapsed="false">
      <c r="A24" s="29" t="s">
        <v>30</v>
      </c>
      <c r="B24" s="0" t="str">
        <f aca="false">VLOOKUP(A24,'Names&amp;ISO'!$A:$C,3,0)</f>
        <v>BIH</v>
      </c>
      <c r="C24" s="11" t="s">
        <v>30</v>
      </c>
      <c r="D24" s="11" t="n">
        <f aca="false">IFERROR(VLOOKUP(B24,'DAC ODA Recipients 2022-2023'!$B:$H,7,0),"")</f>
        <v>1</v>
      </c>
      <c r="E24" s="12" t="str">
        <f aca="false">IFERROR(VLOOKUP(B24,'OECD DAC Deflators 2022'!B:B,1,0),"")</f>
        <v/>
      </c>
      <c r="F24" s="12"/>
      <c r="G24" s="17" t="n">
        <f aca="false">IFERROR(INDEX('IMF GDP current US'!$B$1:$BD$197,MATCH('2022 deflators April 2024 WEO'!$B24,'IMF GDP current US'!$B$1:$B$197,0),MATCH('2022 deflators April 2024 WEO'!G$3,'IMF GDP current US'!$B$1:$BD$1,0))/INDEX('IMF GDP constant 2022 US'!$B$1:$BD$197,MATCH('2022 deflators April 2024 WEO'!$B24,'IMF GDP constant 2022 US'!$B$1:$B$197,0),MATCH('2022 deflators April 2024 WEO'!G$3,'IMF GDP constant 2022 US'!$B$1:$BD$1,0)),0)</f>
        <v>0</v>
      </c>
      <c r="H24" s="18" t="n">
        <f aca="false">IFERROR(INDEX('IMF GDP current US'!$B$1:$BD$197,MATCH('2022 deflators April 2024 WEO'!$B24,'IMF GDP current US'!$B$1:$B$197,0),MATCH('2022 deflators April 2024 WEO'!H$3,'IMF GDP current US'!$B$1:$BD$1,0))/INDEX('IMF GDP constant 2022 US'!$B$1:$BD$197,MATCH('2022 deflators April 2024 WEO'!$B24,'IMF GDP constant 2022 US'!$B$1:$B$197,0),MATCH('2022 deflators April 2024 WEO'!H$3,'IMF GDP constant 2022 US'!$B$1:$BD$1,0)),0)</f>
        <v>0</v>
      </c>
      <c r="I24" s="18" t="n">
        <f aca="false">IFERROR(INDEX('IMF GDP current US'!$B$1:$BD$197,MATCH('2022 deflators April 2024 WEO'!$B24,'IMF GDP current US'!$B$1:$B$197,0),MATCH('2022 deflators April 2024 WEO'!I$3,'IMF GDP current US'!$B$1:$BD$1,0))/INDEX('IMF GDP constant 2022 US'!$B$1:$BD$197,MATCH('2022 deflators April 2024 WEO'!$B24,'IMF GDP constant 2022 US'!$B$1:$B$197,0),MATCH('2022 deflators April 2024 WEO'!I$3,'IMF GDP constant 2022 US'!$B$1:$BD$1,0)),0)</f>
        <v>0</v>
      </c>
      <c r="J24" s="18" t="n">
        <f aca="false">IFERROR(INDEX('IMF GDP current US'!$B$1:$BD$197,MATCH('2022 deflators April 2024 WEO'!$B24,'IMF GDP current US'!$B$1:$B$197,0),MATCH('2022 deflators April 2024 WEO'!J$3,'IMF GDP current US'!$B$1:$BD$1,0))/INDEX('IMF GDP constant 2022 US'!$B$1:$BD$197,MATCH('2022 deflators April 2024 WEO'!$B24,'IMF GDP constant 2022 US'!$B$1:$B$197,0),MATCH('2022 deflators April 2024 WEO'!J$3,'IMF GDP constant 2022 US'!$B$1:$BD$1,0)),0)</f>
        <v>0</v>
      </c>
      <c r="K24" s="18" t="n">
        <f aca="false">IFERROR(INDEX('IMF GDP current US'!$B$1:$BD$197,MATCH('2022 deflators April 2024 WEO'!$B24,'IMF GDP current US'!$B$1:$B$197,0),MATCH('2022 deflators April 2024 WEO'!K$3,'IMF GDP current US'!$B$1:$BD$1,0))/INDEX('IMF GDP constant 2022 US'!$B$1:$BD$197,MATCH('2022 deflators April 2024 WEO'!$B24,'IMF GDP constant 2022 US'!$B$1:$B$197,0),MATCH('2022 deflators April 2024 WEO'!K$3,'IMF GDP constant 2022 US'!$B$1:$BD$1,0)),0)</f>
        <v>0</v>
      </c>
      <c r="L24" s="18" t="n">
        <f aca="false">IFERROR(INDEX('IMF GDP current US'!$B$1:$BD$197,MATCH('2022 deflators April 2024 WEO'!$B24,'IMF GDP current US'!$B$1:$B$197,0),MATCH('2022 deflators April 2024 WEO'!L$3,'IMF GDP current US'!$B$1:$BD$1,0))/INDEX('IMF GDP constant 2022 US'!$B$1:$BD$197,MATCH('2022 deflators April 2024 WEO'!$B24,'IMF GDP constant 2022 US'!$B$1:$B$197,0),MATCH('2022 deflators April 2024 WEO'!L$3,'IMF GDP constant 2022 US'!$B$1:$BD$1,0)),0)</f>
        <v>0</v>
      </c>
      <c r="M24" s="18" t="n">
        <f aca="false">IFERROR(INDEX('IMF GDP current US'!$B$1:$BD$197,MATCH('2022 deflators April 2024 WEO'!$B24,'IMF GDP current US'!$B$1:$B$197,0),MATCH('2022 deflators April 2024 WEO'!M$3,'IMF GDP current US'!$B$1:$BD$1,0))/INDEX('IMF GDP constant 2022 US'!$B$1:$BD$197,MATCH('2022 deflators April 2024 WEO'!$B24,'IMF GDP constant 2022 US'!$B$1:$B$197,0),MATCH('2022 deflators April 2024 WEO'!M$3,'IMF GDP constant 2022 US'!$B$1:$BD$1,0)),0)</f>
        <v>0</v>
      </c>
      <c r="N24" s="18" t="n">
        <f aca="false">IFERROR(INDEX('IMF GDP current US'!$B$1:$BD$197,MATCH('2022 deflators April 2024 WEO'!$B24,'IMF GDP current US'!$B$1:$B$197,0),MATCH('2022 deflators April 2024 WEO'!N$3,'IMF GDP current US'!$B$1:$BD$1,0))/INDEX('IMF GDP constant 2022 US'!$B$1:$BD$197,MATCH('2022 deflators April 2024 WEO'!$B24,'IMF GDP constant 2022 US'!$B$1:$B$197,0),MATCH('2022 deflators April 2024 WEO'!N$3,'IMF GDP constant 2022 US'!$B$1:$BD$1,0)),0)</f>
        <v>0</v>
      </c>
      <c r="O24" s="18" t="n">
        <f aca="false">IFERROR(INDEX('IMF GDP current US'!$B$1:$BD$197,MATCH('2022 deflators April 2024 WEO'!$B24,'IMF GDP current US'!$B$1:$B$197,0),MATCH('2022 deflators April 2024 WEO'!O$3,'IMF GDP current US'!$B$1:$BD$1,0))/INDEX('IMF GDP constant 2022 US'!$B$1:$BD$197,MATCH('2022 deflators April 2024 WEO'!$B24,'IMF GDP constant 2022 US'!$B$1:$B$197,0),MATCH('2022 deflators April 2024 WEO'!O$3,'IMF GDP constant 2022 US'!$B$1:$BD$1,0)),0)</f>
        <v>0</v>
      </c>
      <c r="P24" s="18" t="n">
        <f aca="false">IFERROR(INDEX('IMF GDP current US'!$B$1:$BD$197,MATCH('2022 deflators April 2024 WEO'!$B24,'IMF GDP current US'!$B$1:$B$197,0),MATCH('2022 deflators April 2024 WEO'!P$3,'IMF GDP current US'!$B$1:$BD$1,0))/INDEX('IMF GDP constant 2022 US'!$B$1:$BD$197,MATCH('2022 deflators April 2024 WEO'!$B24,'IMF GDP constant 2022 US'!$B$1:$B$197,0),MATCH('2022 deflators April 2024 WEO'!P$3,'IMF GDP constant 2022 US'!$B$1:$BD$1,0)),0)</f>
        <v>0</v>
      </c>
      <c r="Q24" s="18" t="n">
        <f aca="false">IFERROR(INDEX('IMF GDP current US'!$B$1:$BD$197,MATCH('2022 deflators April 2024 WEO'!$B24,'IMF GDP current US'!$B$1:$B$197,0),MATCH('2022 deflators April 2024 WEO'!Q$3,'IMF GDP current US'!$B$1:$BD$1,0))/INDEX('IMF GDP constant 2022 US'!$B$1:$BD$197,MATCH('2022 deflators April 2024 WEO'!$B24,'IMF GDP constant 2022 US'!$B$1:$B$197,0),MATCH('2022 deflators April 2024 WEO'!Q$3,'IMF GDP constant 2022 US'!$B$1:$BD$1,0)),0)</f>
        <v>0</v>
      </c>
      <c r="R24" s="18" t="n">
        <f aca="false">IFERROR(INDEX('IMF GDP current US'!$B$1:$BD$197,MATCH('2022 deflators April 2024 WEO'!$B24,'IMF GDP current US'!$B$1:$B$197,0),MATCH('2022 deflators April 2024 WEO'!R$3,'IMF GDP current US'!$B$1:$BD$1,0))/INDEX('IMF GDP constant 2022 US'!$B$1:$BD$197,MATCH('2022 deflators April 2024 WEO'!$B24,'IMF GDP constant 2022 US'!$B$1:$B$197,0),MATCH('2022 deflators April 2024 WEO'!R$3,'IMF GDP constant 2022 US'!$B$1:$BD$1,0)),0)</f>
        <v>0</v>
      </c>
      <c r="S24" s="18" t="n">
        <f aca="false">IFERROR(INDEX('IMF GDP current US'!$B$1:$BD$197,MATCH('2022 deflators April 2024 WEO'!$B24,'IMF GDP current US'!$B$1:$B$197,0),MATCH('2022 deflators April 2024 WEO'!S$3,'IMF GDP current US'!$B$1:$BD$1,0))/INDEX('IMF GDP constant 2022 US'!$B$1:$BD$197,MATCH('2022 deflators April 2024 WEO'!$B24,'IMF GDP constant 2022 US'!$B$1:$B$197,0),MATCH('2022 deflators April 2024 WEO'!S$3,'IMF GDP constant 2022 US'!$B$1:$BD$1,0)),0)</f>
        <v>0</v>
      </c>
      <c r="T24" s="18" t="n">
        <f aca="false">IFERROR(INDEX('IMF GDP current US'!$B$1:$BD$197,MATCH('2022 deflators April 2024 WEO'!$B24,'IMF GDP current US'!$B$1:$B$197,0),MATCH('2022 deflators April 2024 WEO'!T$3,'IMF GDP current US'!$B$1:$BD$1,0))/INDEX('IMF GDP constant 2022 US'!$B$1:$BD$197,MATCH('2022 deflators April 2024 WEO'!$B24,'IMF GDP constant 2022 US'!$B$1:$B$197,0),MATCH('2022 deflators April 2024 WEO'!T$3,'IMF GDP constant 2022 US'!$B$1:$BD$1,0)),0)</f>
        <v>0</v>
      </c>
      <c r="U24" s="18" t="n">
        <f aca="false">IFERROR(INDEX('IMF GDP current US'!$B$1:$BD$197,MATCH('2022 deflators April 2024 WEO'!$B24,'IMF GDP current US'!$B$1:$B$197,0),MATCH('2022 deflators April 2024 WEO'!U$3,'IMF GDP current US'!$B$1:$BD$1,0))/INDEX('IMF GDP constant 2022 US'!$B$1:$BD$197,MATCH('2022 deflators April 2024 WEO'!$B24,'IMF GDP constant 2022 US'!$B$1:$B$197,0),MATCH('2022 deflators April 2024 WEO'!U$3,'IMF GDP constant 2022 US'!$B$1:$BD$1,0)),0)</f>
        <v>0</v>
      </c>
      <c r="V24" s="18" t="n">
        <f aca="false">IFERROR(INDEX('IMF GDP current US'!$B$1:$BD$197,MATCH('2022 deflators April 2024 WEO'!$B24,'IMF GDP current US'!$B$1:$B$197,0),MATCH('2022 deflators April 2024 WEO'!V$3,'IMF GDP current US'!$B$1:$BD$1,0))/INDEX('IMF GDP constant 2022 US'!$B$1:$BD$197,MATCH('2022 deflators April 2024 WEO'!$B24,'IMF GDP constant 2022 US'!$B$1:$B$197,0),MATCH('2022 deflators April 2024 WEO'!V$3,'IMF GDP constant 2022 US'!$B$1:$BD$1,0)),0)</f>
        <v>0</v>
      </c>
      <c r="W24" s="18" t="n">
        <f aca="false">IFERROR(INDEX('IMF GDP current US'!$B$1:$BD$197,MATCH('2022 deflators April 2024 WEO'!$B24,'IMF GDP current US'!$B$1:$B$197,0),MATCH('2022 deflators April 2024 WEO'!W$3,'IMF GDP current US'!$B$1:$BD$1,0))/INDEX('IMF GDP constant 2022 US'!$B$1:$BD$197,MATCH('2022 deflators April 2024 WEO'!$B24,'IMF GDP constant 2022 US'!$B$1:$B$197,0),MATCH('2022 deflators April 2024 WEO'!W$3,'IMF GDP constant 2022 US'!$B$1:$BD$1,0)),0)</f>
        <v>0.462052078825537</v>
      </c>
      <c r="X24" s="18" t="n">
        <f aca="false">IFERROR(INDEX('IMF GDP current US'!$B$1:$BD$197,MATCH('2022 deflators April 2024 WEO'!$B24,'IMF GDP current US'!$B$1:$B$197,0),MATCH('2022 deflators April 2024 WEO'!X$3,'IMF GDP current US'!$B$1:$BD$1,0))/INDEX('IMF GDP constant 2022 US'!$B$1:$BD$197,MATCH('2022 deflators April 2024 WEO'!$B24,'IMF GDP constant 2022 US'!$B$1:$B$197,0),MATCH('2022 deflators April 2024 WEO'!X$3,'IMF GDP constant 2022 US'!$B$1:$BD$1,0)),0)</f>
        <v>0.480411007514922</v>
      </c>
      <c r="Y24" s="18" t="n">
        <f aca="false">IFERROR(INDEX('IMF GDP current US'!$B$1:$BD$197,MATCH('2022 deflators April 2024 WEO'!$B24,'IMF GDP current US'!$B$1:$B$197,0),MATCH('2022 deflators April 2024 WEO'!Y$3,'IMF GDP current US'!$B$1:$BD$1,0))/INDEX('IMF GDP constant 2022 US'!$B$1:$BD$197,MATCH('2022 deflators April 2024 WEO'!$B24,'IMF GDP constant 2022 US'!$B$1:$B$197,0),MATCH('2022 deflators April 2024 WEO'!Y$3,'IMF GDP constant 2022 US'!$B$1:$BD$1,0)),0)</f>
        <v>0.48692003205891</v>
      </c>
      <c r="Z24" s="18" t="n">
        <f aca="false">IFERROR(INDEX('IMF GDP current US'!$B$1:$BD$197,MATCH('2022 deflators April 2024 WEO'!$B24,'IMF GDP current US'!$B$1:$B$197,0),MATCH('2022 deflators April 2024 WEO'!Z$3,'IMF GDP current US'!$B$1:$BD$1,0))/INDEX('IMF GDP constant 2022 US'!$B$1:$BD$197,MATCH('2022 deflators April 2024 WEO'!$B24,'IMF GDP constant 2022 US'!$B$1:$B$197,0),MATCH('2022 deflators April 2024 WEO'!Z$3,'IMF GDP constant 2022 US'!$B$1:$BD$1,0)),0)</f>
        <v>0.480034418690228</v>
      </c>
      <c r="AA24" s="18" t="n">
        <f aca="false">IFERROR(INDEX('IMF GDP current US'!$B$1:$BD$197,MATCH('2022 deflators April 2024 WEO'!$B24,'IMF GDP current US'!$B$1:$B$197,0),MATCH('2022 deflators April 2024 WEO'!AA$3,'IMF GDP current US'!$B$1:$BD$1,0))/INDEX('IMF GDP constant 2022 US'!$B$1:$BD$197,MATCH('2022 deflators April 2024 WEO'!$B24,'IMF GDP constant 2022 US'!$B$1:$B$197,0),MATCH('2022 deflators April 2024 WEO'!AA$3,'IMF GDP constant 2022 US'!$B$1:$BD$1,0)),0)</f>
        <v>0.442719279763812</v>
      </c>
      <c r="AB24" s="18" t="n">
        <f aca="false">IFERROR(INDEX('IMF GDP current US'!$B$1:$BD$197,MATCH('2022 deflators April 2024 WEO'!$B24,'IMF GDP current US'!$B$1:$B$197,0),MATCH('2022 deflators April 2024 WEO'!AB$3,'IMF GDP current US'!$B$1:$BD$1,0))/INDEX('IMF GDP constant 2022 US'!$B$1:$BD$197,MATCH('2022 deflators April 2024 WEO'!$B24,'IMF GDP constant 2022 US'!$B$1:$B$197,0),MATCH('2022 deflators April 2024 WEO'!AB$3,'IMF GDP constant 2022 US'!$B$1:$BD$1,0)),0)</f>
        <v>0.45041420779712</v>
      </c>
      <c r="AC24" s="18" t="n">
        <f aca="false">IFERROR(INDEX('IMF GDP current US'!$B$1:$BD$197,MATCH('2022 deflators April 2024 WEO'!$B24,'IMF GDP current US'!$B$1:$B$197,0),MATCH('2022 deflators April 2024 WEO'!AC$3,'IMF GDP current US'!$B$1:$BD$1,0))/INDEX('IMF GDP constant 2022 US'!$B$1:$BD$197,MATCH('2022 deflators April 2024 WEO'!$B24,'IMF GDP constant 2022 US'!$B$1:$B$197,0),MATCH('2022 deflators April 2024 WEO'!AC$3,'IMF GDP constant 2022 US'!$B$1:$BD$1,0)),0)</f>
        <v>0.497465052930483</v>
      </c>
      <c r="AD24" s="18" t="n">
        <f aca="false">IFERROR(INDEX('IMF GDP current US'!$B$1:$BD$197,MATCH('2022 deflators April 2024 WEO'!$B24,'IMF GDP current US'!$B$1:$B$197,0),MATCH('2022 deflators April 2024 WEO'!AD$3,'IMF GDP current US'!$B$1:$BD$1,0))/INDEX('IMF GDP constant 2022 US'!$B$1:$BD$197,MATCH('2022 deflators April 2024 WEO'!$B24,'IMF GDP constant 2022 US'!$B$1:$B$197,0),MATCH('2022 deflators April 2024 WEO'!AD$3,'IMF GDP constant 2022 US'!$B$1:$BD$1,0)),0)</f>
        <v>0.605030914858292</v>
      </c>
      <c r="AE24" s="18" t="n">
        <f aca="false">IFERROR(INDEX('IMF GDP current US'!$B$1:$BD$197,MATCH('2022 deflators April 2024 WEO'!$B24,'IMF GDP current US'!$B$1:$B$197,0),MATCH('2022 deflators April 2024 WEO'!AE$3,'IMF GDP current US'!$B$1:$BD$1,0))/INDEX('IMF GDP constant 2022 US'!$B$1:$BD$197,MATCH('2022 deflators April 2024 WEO'!$B24,'IMF GDP constant 2022 US'!$B$1:$B$197,0),MATCH('2022 deflators April 2024 WEO'!AE$3,'IMF GDP constant 2022 US'!$B$1:$BD$1,0)),0)</f>
        <v>0.682249592975284</v>
      </c>
      <c r="AF24" s="18" t="n">
        <f aca="false">IFERROR(INDEX('IMF GDP current US'!$B$1:$BD$197,MATCH('2022 deflators April 2024 WEO'!$B24,'IMF GDP current US'!$B$1:$B$197,0),MATCH('2022 deflators April 2024 WEO'!AF$3,'IMF GDP current US'!$B$1:$BD$1,0))/INDEX('IMF GDP constant 2022 US'!$B$1:$BD$197,MATCH('2022 deflators April 2024 WEO'!$B24,'IMF GDP constant 2022 US'!$B$1:$B$197,0),MATCH('2022 deflators April 2024 WEO'!AF$3,'IMF GDP constant 2022 US'!$B$1:$BD$1,0)),0)</f>
        <v>0.70465880495522</v>
      </c>
      <c r="AG24" s="18" t="n">
        <f aca="false">IFERROR(INDEX('IMF GDP current US'!$B$1:$BD$197,MATCH('2022 deflators April 2024 WEO'!$B24,'IMF GDP current US'!$B$1:$B$197,0),MATCH('2022 deflators April 2024 WEO'!AG$3,'IMF GDP current US'!$B$1:$BD$1,0))/INDEX('IMF GDP constant 2022 US'!$B$1:$BD$197,MATCH('2022 deflators April 2024 WEO'!$B24,'IMF GDP constant 2022 US'!$B$1:$B$197,0),MATCH('2022 deflators April 2024 WEO'!AG$3,'IMF GDP constant 2022 US'!$B$1:$BD$1,0)),0)</f>
        <v>0.759696509308828</v>
      </c>
      <c r="AH24" s="18" t="n">
        <f aca="false">IFERROR(INDEX('IMF GDP current US'!$B$1:$BD$197,MATCH('2022 deflators April 2024 WEO'!$B24,'IMF GDP current US'!$B$1:$B$197,0),MATCH('2022 deflators April 2024 WEO'!AH$3,'IMF GDP current US'!$B$1:$BD$1,0))/INDEX('IMF GDP constant 2022 US'!$B$1:$BD$197,MATCH('2022 deflators April 2024 WEO'!$B24,'IMF GDP constant 2022 US'!$B$1:$B$197,0),MATCH('2022 deflators April 2024 WEO'!AH$3,'IMF GDP constant 2022 US'!$B$1:$BD$1,0)),0)</f>
        <v>0.88154822005601</v>
      </c>
      <c r="AI24" s="18" t="n">
        <f aca="false">IFERROR(INDEX('IMF GDP current US'!$B$1:$BD$197,MATCH('2022 deflators April 2024 WEO'!$B24,'IMF GDP current US'!$B$1:$B$197,0),MATCH('2022 deflators April 2024 WEO'!AI$3,'IMF GDP current US'!$B$1:$BD$1,0))/INDEX('IMF GDP constant 2022 US'!$B$1:$BD$197,MATCH('2022 deflators April 2024 WEO'!$B24,'IMF GDP constant 2022 US'!$B$1:$B$197,0),MATCH('2022 deflators April 2024 WEO'!AI$3,'IMF GDP constant 2022 US'!$B$1:$BD$1,0)),0)</f>
        <v>1.01949062961546</v>
      </c>
      <c r="AJ24" s="18" t="n">
        <f aca="false">IFERROR(INDEX('IMF GDP current US'!$B$1:$BD$197,MATCH('2022 deflators April 2024 WEO'!$B24,'IMF GDP current US'!$B$1:$B$197,0),MATCH('2022 deflators April 2024 WEO'!AJ$3,'IMF GDP current US'!$B$1:$BD$1,0))/INDEX('IMF GDP constant 2022 US'!$B$1:$BD$197,MATCH('2022 deflators April 2024 WEO'!$B24,'IMF GDP constant 2022 US'!$B$1:$B$197,0),MATCH('2022 deflators April 2024 WEO'!AJ$3,'IMF GDP constant 2022 US'!$B$1:$BD$1,0)),0)</f>
        <v>0.966849225241333</v>
      </c>
      <c r="AK24" s="18" t="n">
        <f aca="false">IFERROR(INDEX('IMF GDP current US'!$B$1:$BD$197,MATCH('2022 deflators April 2024 WEO'!$B24,'IMF GDP current US'!$B$1:$B$197,0),MATCH('2022 deflators April 2024 WEO'!AK$3,'IMF GDP current US'!$B$1:$BD$1,0))/INDEX('IMF GDP constant 2022 US'!$B$1:$BD$197,MATCH('2022 deflators April 2024 WEO'!$B24,'IMF GDP constant 2022 US'!$B$1:$B$197,0),MATCH('2022 deflators April 2024 WEO'!AK$3,'IMF GDP constant 2022 US'!$B$1:$BD$1,0)),0)</f>
        <v>0.935667591949286</v>
      </c>
      <c r="AL24" s="18" t="n">
        <f aca="false">IFERROR(INDEX('IMF GDP current US'!$B$1:$BD$197,MATCH('2022 deflators April 2024 WEO'!$B24,'IMF GDP current US'!$B$1:$B$197,0),MATCH('2022 deflators April 2024 WEO'!AL$3,'IMF GDP current US'!$B$1:$BD$1,0))/INDEX('IMF GDP constant 2022 US'!$B$1:$BD$197,MATCH('2022 deflators April 2024 WEO'!$B24,'IMF GDP constant 2022 US'!$B$1:$B$197,0),MATCH('2022 deflators April 2024 WEO'!AL$3,'IMF GDP constant 2022 US'!$B$1:$BD$1,0)),0)</f>
        <v>1.00639165212446</v>
      </c>
      <c r="AM24" s="18" t="n">
        <f aca="false">IFERROR(INDEX('IMF GDP current US'!$B$1:$BD$197,MATCH('2022 deflators April 2024 WEO'!$B24,'IMF GDP current US'!$B$1:$B$197,0),MATCH('2022 deflators April 2024 WEO'!AM$3,'IMF GDP current US'!$B$1:$BD$1,0))/INDEX('IMF GDP constant 2022 US'!$B$1:$BD$197,MATCH('2022 deflators April 2024 WEO'!$B24,'IMF GDP constant 2022 US'!$B$1:$B$197,0),MATCH('2022 deflators April 2024 WEO'!AM$3,'IMF GDP constant 2022 US'!$B$1:$BD$1,0)),0)</f>
        <v>0.936190024464194</v>
      </c>
      <c r="AN24" s="18" t="n">
        <f aca="false">IFERROR(INDEX('IMF GDP current US'!$B$1:$BD$197,MATCH('2022 deflators April 2024 WEO'!$B24,'IMF GDP current US'!$B$1:$B$197,0),MATCH('2022 deflators April 2024 WEO'!AN$3,'IMF GDP current US'!$B$1:$BD$1,0))/INDEX('IMF GDP constant 2022 US'!$B$1:$BD$197,MATCH('2022 deflators April 2024 WEO'!$B24,'IMF GDP constant 2022 US'!$B$1:$B$197,0),MATCH('2022 deflators April 2024 WEO'!AN$3,'IMF GDP constant 2022 US'!$B$1:$BD$1,0)),0)</f>
        <v>0.96507932891556</v>
      </c>
      <c r="AO24" s="18" t="n">
        <f aca="false">IFERROR(INDEX('IMF GDP current US'!$B$1:$BD$197,MATCH('2022 deflators April 2024 WEO'!$B24,'IMF GDP current US'!$B$1:$B$197,0),MATCH('2022 deflators April 2024 WEO'!AO$3,'IMF GDP current US'!$B$1:$BD$1,0))/INDEX('IMF GDP constant 2022 US'!$B$1:$BD$197,MATCH('2022 deflators April 2024 WEO'!$B24,'IMF GDP constant 2022 US'!$B$1:$B$197,0),MATCH('2022 deflators April 2024 WEO'!AO$3,'IMF GDP constant 2022 US'!$B$1:$BD$1,0)),0)</f>
        <v>0.973413444457627</v>
      </c>
      <c r="AP24" s="18" t="n">
        <f aca="false">IFERROR(INDEX('IMF GDP current US'!$B$1:$BD$197,MATCH('2022 deflators April 2024 WEO'!$B24,'IMF GDP current US'!$B$1:$B$197,0),MATCH('2022 deflators April 2024 WEO'!AP$3,'IMF GDP current US'!$B$1:$BD$1,0))/INDEX('IMF GDP constant 2022 US'!$B$1:$BD$197,MATCH('2022 deflators April 2024 WEO'!$B24,'IMF GDP constant 2022 US'!$B$1:$B$197,0),MATCH('2022 deflators April 2024 WEO'!AP$3,'IMF GDP constant 2022 US'!$B$1:$BD$1,0)),0)</f>
        <v>0.826450072212312</v>
      </c>
      <c r="AQ24" s="18" t="n">
        <f aca="false">IFERROR(INDEX('IMF GDP current US'!$B$1:$BD$197,MATCH('2022 deflators April 2024 WEO'!$B24,'IMF GDP current US'!$B$1:$B$197,0),MATCH('2022 deflators April 2024 WEO'!AQ$3,'IMF GDP current US'!$B$1:$BD$1,0))/INDEX('IMF GDP constant 2022 US'!$B$1:$BD$197,MATCH('2022 deflators April 2024 WEO'!$B24,'IMF GDP constant 2022 US'!$B$1:$B$197,0),MATCH('2022 deflators April 2024 WEO'!AQ$3,'IMF GDP constant 2022 US'!$B$1:$BD$1,0)),0)</f>
        <v>0.835291578673759</v>
      </c>
      <c r="AR24" s="18" t="n">
        <f aca="false">IFERROR(INDEX('IMF GDP current US'!$B$1:$BD$197,MATCH('2022 deflators April 2024 WEO'!$B24,'IMF GDP current US'!$B$1:$B$197,0),MATCH('2022 deflators April 2024 WEO'!AR$3,'IMF GDP current US'!$B$1:$BD$1,0))/INDEX('IMF GDP constant 2022 US'!$B$1:$BD$197,MATCH('2022 deflators April 2024 WEO'!$B24,'IMF GDP constant 2022 US'!$B$1:$B$197,0),MATCH('2022 deflators April 2024 WEO'!AR$3,'IMF GDP constant 2022 US'!$B$1:$BD$1,0)),0)</f>
        <v>0.866190292704474</v>
      </c>
      <c r="AS24" s="18" t="n">
        <f aca="false">IFERROR(INDEX('IMF GDP current US'!$B$1:$BD$197,MATCH('2022 deflators April 2024 WEO'!$B24,'IMF GDP current US'!$B$1:$B$197,0),MATCH('2022 deflators April 2024 WEO'!AS$3,'IMF GDP current US'!$B$1:$BD$1,0))/INDEX('IMF GDP constant 2022 US'!$B$1:$BD$197,MATCH('2022 deflators April 2024 WEO'!$B24,'IMF GDP constant 2022 US'!$B$1:$B$197,0),MATCH('2022 deflators April 2024 WEO'!AS$3,'IMF GDP constant 2022 US'!$B$1:$BD$1,0)),0)</f>
        <v>0.932484724230845</v>
      </c>
      <c r="AT24" s="18" t="n">
        <f aca="false">IFERROR(INDEX('IMF GDP current US'!$B$1:$BD$197,MATCH('2022 deflators April 2024 WEO'!$B24,'IMF GDP current US'!$B$1:$B$197,0),MATCH('2022 deflators April 2024 WEO'!AT$3,'IMF GDP current US'!$B$1:$BD$1,0))/INDEX('IMF GDP constant 2022 US'!$B$1:$BD$197,MATCH('2022 deflators April 2024 WEO'!$B24,'IMF GDP constant 2022 US'!$B$1:$B$197,0),MATCH('2022 deflators April 2024 WEO'!AT$3,'IMF GDP constant 2022 US'!$B$1:$BD$1,0)),0)</f>
        <v>0.906283849737866</v>
      </c>
      <c r="AU24" s="18" t="n">
        <f aca="false">IFERROR(INDEX('IMF GDP current US'!$B$1:$BD$197,MATCH('2022 deflators April 2024 WEO'!$B24,'IMF GDP current US'!$B$1:$B$197,0),MATCH('2022 deflators April 2024 WEO'!AU$3,'IMF GDP current US'!$B$1:$BD$1,0))/INDEX('IMF GDP constant 2022 US'!$B$1:$BD$197,MATCH('2022 deflators April 2024 WEO'!$B24,'IMF GDP constant 2022 US'!$B$1:$B$197,0),MATCH('2022 deflators April 2024 WEO'!AU$3,'IMF GDP constant 2022 US'!$B$1:$BD$1,0)),0)</f>
        <v>0.922733118697306</v>
      </c>
      <c r="AV24" s="18" t="n">
        <f aca="false">IFERROR(INDEX('IMF GDP current US'!$B$1:$BD$197,MATCH('2022 deflators April 2024 WEO'!$B24,'IMF GDP current US'!$B$1:$B$197,0),MATCH('2022 deflators April 2024 WEO'!AV$3,'IMF GDP current US'!$B$1:$BD$1,0))/INDEX('IMF GDP constant 2022 US'!$B$1:$BD$197,MATCH('2022 deflators April 2024 WEO'!$B24,'IMF GDP constant 2022 US'!$B$1:$B$197,0),MATCH('2022 deflators April 2024 WEO'!AV$3,'IMF GDP constant 2022 US'!$B$1:$BD$1,0)),0)</f>
        <v>1.0056514249032</v>
      </c>
      <c r="AW24" s="19" t="n">
        <f aca="false">IFERROR(INDEX('IMF GDP current US'!$B$1:$BD$197,MATCH('2022 deflators April 2024 WEO'!$B24,'IMF GDP current US'!$B$1:$B$197,0),MATCH('2022 deflators April 2024 WEO'!AW$3,'IMF GDP current US'!$B$1:$BD$1,0))/INDEX('IMF GDP constant 2022 US'!$B$1:$BD$197,MATCH('2022 deflators April 2024 WEO'!$B24,'IMF GDP constant 2022 US'!$B$1:$B$197,0),MATCH('2022 deflators April 2024 WEO'!AW$3,'IMF GDP constant 2022 US'!$B$1:$BD$1,0)),0)</f>
        <v>1</v>
      </c>
      <c r="AX24" s="18" t="n">
        <f aca="false">IFERROR(INDEX('IMF GDP current US'!$B$1:$BD$197,MATCH('2022 deflators April 2024 WEO'!$B24,'IMF GDP current US'!$B$1:$B$197,0),MATCH('2022 deflators April 2024 WEO'!AX$3,'IMF GDP current US'!$B$1:$BD$1,0))/INDEX('IMF GDP constant 2022 US'!$B$1:$BD$197,MATCH('2022 deflators April 2024 WEO'!$B24,'IMF GDP constant 2022 US'!$B$1:$B$197,0),MATCH('2022 deflators April 2024 WEO'!AX$3,'IMF GDP constant 2022 US'!$B$1:$BD$1,0)),0)</f>
        <v>1.08965861287131</v>
      </c>
      <c r="AY24" s="21" t="n">
        <f aca="false">IFERROR(INDEX('IMF GDP current US'!$B$1:$BD$197,MATCH('2022 deflators April 2024 WEO'!$B24,'IMF GDP current US'!$B$1:$B$197,0),MATCH('2022 deflators April 2024 WEO'!AY$3,'IMF GDP current US'!$B$1:$BD$1,0))/INDEX('IMF GDP constant 2022 US'!$B$1:$BD$197,MATCH('2022 deflators April 2024 WEO'!$B24,'IMF GDP constant 2022 US'!$B$1:$B$197,0),MATCH('2022 deflators April 2024 WEO'!AY$3,'IMF GDP constant 2022 US'!$B$1:$BD$1,0)),0)</f>
        <v>1.13581297748355</v>
      </c>
      <c r="AZ24" s="21" t="n">
        <f aca="false">IFERROR(INDEX('IMF GDP current US'!$B$1:$BD$197,MATCH('2022 deflators April 2024 WEO'!$B24,'IMF GDP current US'!$B$1:$B$197,0),MATCH('2022 deflators April 2024 WEO'!AZ$3,'IMF GDP current US'!$B$1:$BD$1,0))/INDEX('IMF GDP constant 2022 US'!$B$1:$BD$197,MATCH('2022 deflators April 2024 WEO'!$B24,'IMF GDP constant 2022 US'!$B$1:$B$197,0),MATCH('2022 deflators April 2024 WEO'!AZ$3,'IMF GDP constant 2022 US'!$B$1:$BD$1,0)),0)</f>
        <v>1.16629034293197</v>
      </c>
      <c r="BA24" s="21" t="n">
        <f aca="false">IFERROR(INDEX('IMF GDP current US'!$B$1:$BD$197,MATCH('2022 deflators April 2024 WEO'!$B24,'IMF GDP current US'!$B$1:$B$197,0),MATCH('2022 deflators April 2024 WEO'!BA$3,'IMF GDP current US'!$B$1:$BD$1,0))/INDEX('IMF GDP constant 2022 US'!$B$1:$BD$197,MATCH('2022 deflators April 2024 WEO'!$B24,'IMF GDP constant 2022 US'!$B$1:$B$197,0),MATCH('2022 deflators April 2024 WEO'!BA$3,'IMF GDP constant 2022 US'!$B$1:$BD$1,0)),0)</f>
        <v>1.19424968836136</v>
      </c>
      <c r="BB24" s="21" t="n">
        <f aca="false">IFERROR(INDEX('IMF GDP current US'!$B$1:$BD$197,MATCH('2022 deflators April 2024 WEO'!$B24,'IMF GDP current US'!$B$1:$B$197,0),MATCH('2022 deflators April 2024 WEO'!BB$3,'IMF GDP current US'!$B$1:$BD$1,0))/INDEX('IMF GDP constant 2022 US'!$B$1:$BD$197,MATCH('2022 deflators April 2024 WEO'!$B24,'IMF GDP constant 2022 US'!$B$1:$B$197,0),MATCH('2022 deflators April 2024 WEO'!BB$3,'IMF GDP constant 2022 US'!$B$1:$BD$1,0)),0)</f>
        <v>1.21723167438556</v>
      </c>
      <c r="BC24" s="21" t="n">
        <f aca="false">IFERROR(INDEX('IMF GDP current US'!$B$1:$BD$197,MATCH('2022 deflators April 2024 WEO'!$B24,'IMF GDP current US'!$B$1:$B$197,0),MATCH('2022 deflators April 2024 WEO'!BC$3,'IMF GDP current US'!$B$1:$BD$1,0))/INDEX('IMF GDP constant 2022 US'!$B$1:$BD$197,MATCH('2022 deflators April 2024 WEO'!$B24,'IMF GDP constant 2022 US'!$B$1:$B$197,0),MATCH('2022 deflators April 2024 WEO'!BC$3,'IMF GDP constant 2022 US'!$B$1:$BD$1,0)),0)</f>
        <v>1.23966644415486</v>
      </c>
      <c r="BD24" s="22" t="n">
        <f aca="false">IFERROR(INDEX('IMF GDP current US'!$B$1:$BD$197,MATCH('2022 deflators April 2024 WEO'!$B24,'IMF GDP current US'!$B$1:$B$197,0),MATCH('2022 deflators April 2024 WEO'!BD$3,'IMF GDP current US'!$B$1:$BD$1,0))/INDEX('IMF GDP constant 2022 US'!$B$1:$BD$197,MATCH('2022 deflators April 2024 WEO'!$B24,'IMF GDP constant 2022 US'!$B$1:$B$197,0),MATCH('2022 deflators April 2024 WEO'!BD$3,'IMF GDP constant 2022 US'!$B$1:$BD$1,0)),0)</f>
        <v>1.27101560156149</v>
      </c>
    </row>
    <row r="25" customFormat="false" ht="15" hidden="false" customHeight="false" outlineLevel="0" collapsed="false">
      <c r="A25" s="12" t="s">
        <v>31</v>
      </c>
      <c r="B25" s="0" t="str">
        <f aca="false">VLOOKUP(A25,'Names&amp;ISO'!$A:$C,3,0)</f>
        <v>BWA</v>
      </c>
      <c r="C25" s="11" t="s">
        <v>31</v>
      </c>
      <c r="D25" s="11" t="n">
        <f aca="false">IFERROR(VLOOKUP(B25,'DAC ODA Recipients 2022-2023'!$B:$H,7,0),"")</f>
        <v>1</v>
      </c>
      <c r="E25" s="12" t="str">
        <f aca="false">IFERROR(VLOOKUP(B25,'OECD DAC Deflators 2022'!B:B,1,0),"")</f>
        <v/>
      </c>
      <c r="F25" s="12"/>
      <c r="G25" s="17" t="n">
        <f aca="false">IFERROR(INDEX('IMF GDP current US'!$B$1:$BD$197,MATCH('2022 deflators April 2024 WEO'!$B25,'IMF GDP current US'!$B$1:$B$197,0),MATCH('2022 deflators April 2024 WEO'!G$3,'IMF GDP current US'!$B$1:$BD$1,0))/INDEX('IMF GDP constant 2022 US'!$B$1:$BD$197,MATCH('2022 deflators April 2024 WEO'!$B25,'IMF GDP constant 2022 US'!$B$1:$B$197,0),MATCH('2022 deflators April 2024 WEO'!G$3,'IMF GDP constant 2022 US'!$B$1:$BD$1,0)),0)</f>
        <v>0.484411647565173</v>
      </c>
      <c r="H25" s="18" t="n">
        <f aca="false">IFERROR(INDEX('IMF GDP current US'!$B$1:$BD$197,MATCH('2022 deflators April 2024 WEO'!$B25,'IMF GDP current US'!$B$1:$B$197,0),MATCH('2022 deflators April 2024 WEO'!H$3,'IMF GDP current US'!$B$1:$BD$1,0))/INDEX('IMF GDP constant 2022 US'!$B$1:$BD$197,MATCH('2022 deflators April 2024 WEO'!$B25,'IMF GDP constant 2022 US'!$B$1:$B$197,0),MATCH('2022 deflators April 2024 WEO'!H$3,'IMF GDP constant 2022 US'!$B$1:$BD$1,0)),0)</f>
        <v>0.395624018963152</v>
      </c>
      <c r="I25" s="18" t="n">
        <f aca="false">IFERROR(INDEX('IMF GDP current US'!$B$1:$BD$197,MATCH('2022 deflators April 2024 WEO'!$B25,'IMF GDP current US'!$B$1:$B$197,0),MATCH('2022 deflators April 2024 WEO'!I$3,'IMF GDP current US'!$B$1:$BD$1,0))/INDEX('IMF GDP constant 2022 US'!$B$1:$BD$197,MATCH('2022 deflators April 2024 WEO'!$B25,'IMF GDP constant 2022 US'!$B$1:$B$197,0),MATCH('2022 deflators April 2024 WEO'!I$3,'IMF GDP constant 2022 US'!$B$1:$BD$1,0)),0)</f>
        <v>0.360192957193676</v>
      </c>
      <c r="J25" s="18" t="n">
        <f aca="false">IFERROR(INDEX('IMF GDP current US'!$B$1:$BD$197,MATCH('2022 deflators April 2024 WEO'!$B25,'IMF GDP current US'!$B$1:$B$197,0),MATCH('2022 deflators April 2024 WEO'!J$3,'IMF GDP current US'!$B$1:$BD$1,0))/INDEX('IMF GDP constant 2022 US'!$B$1:$BD$197,MATCH('2022 deflators April 2024 WEO'!$B25,'IMF GDP constant 2022 US'!$B$1:$B$197,0),MATCH('2022 deflators April 2024 WEO'!J$3,'IMF GDP constant 2022 US'!$B$1:$BD$1,0)),0)</f>
        <v>0.358981862935527</v>
      </c>
      <c r="K25" s="18" t="n">
        <f aca="false">IFERROR(INDEX('IMF GDP current US'!$B$1:$BD$197,MATCH('2022 deflators April 2024 WEO'!$B25,'IMF GDP current US'!$B$1:$B$197,0),MATCH('2022 deflators April 2024 WEO'!K$3,'IMF GDP current US'!$B$1:$BD$1,0))/INDEX('IMF GDP constant 2022 US'!$B$1:$BD$197,MATCH('2022 deflators April 2024 WEO'!$B25,'IMF GDP constant 2022 US'!$B$1:$B$197,0),MATCH('2022 deflators April 2024 WEO'!K$3,'IMF GDP constant 2022 US'!$B$1:$BD$1,0)),0)</f>
        <v>0.334786465639126</v>
      </c>
      <c r="L25" s="18" t="n">
        <f aca="false">IFERROR(INDEX('IMF GDP current US'!$B$1:$BD$197,MATCH('2022 deflators April 2024 WEO'!$B25,'IMF GDP current US'!$B$1:$B$197,0),MATCH('2022 deflators April 2024 WEO'!L$3,'IMF GDP current US'!$B$1:$BD$1,0))/INDEX('IMF GDP constant 2022 US'!$B$1:$BD$197,MATCH('2022 deflators April 2024 WEO'!$B25,'IMF GDP constant 2022 US'!$B$1:$B$197,0),MATCH('2022 deflators April 2024 WEO'!L$3,'IMF GDP constant 2022 US'!$B$1:$BD$1,0)),0)</f>
        <v>0.289363853257582</v>
      </c>
      <c r="M25" s="18" t="n">
        <f aca="false">IFERROR(INDEX('IMF GDP current US'!$B$1:$BD$197,MATCH('2022 deflators April 2024 WEO'!$B25,'IMF GDP current US'!$B$1:$B$197,0),MATCH('2022 deflators April 2024 WEO'!M$3,'IMF GDP current US'!$B$1:$BD$1,0))/INDEX('IMF GDP constant 2022 US'!$B$1:$BD$197,MATCH('2022 deflators April 2024 WEO'!$B25,'IMF GDP constant 2022 US'!$B$1:$B$197,0),MATCH('2022 deflators April 2024 WEO'!M$3,'IMF GDP constant 2022 US'!$B$1:$BD$1,0)),0)</f>
        <v>0.36133491932684</v>
      </c>
      <c r="N25" s="18" t="n">
        <f aca="false">IFERROR(INDEX('IMF GDP current US'!$B$1:$BD$197,MATCH('2022 deflators April 2024 WEO'!$B25,'IMF GDP current US'!$B$1:$B$197,0),MATCH('2022 deflators April 2024 WEO'!N$3,'IMF GDP current US'!$B$1:$BD$1,0))/INDEX('IMF GDP constant 2022 US'!$B$1:$BD$197,MATCH('2022 deflators April 2024 WEO'!$B25,'IMF GDP constant 2022 US'!$B$1:$B$197,0),MATCH('2022 deflators April 2024 WEO'!N$3,'IMF GDP constant 2022 US'!$B$1:$BD$1,0)),0)</f>
        <v>0.492828467282333</v>
      </c>
      <c r="O25" s="18" t="n">
        <f aca="false">IFERROR(INDEX('IMF GDP current US'!$B$1:$BD$197,MATCH('2022 deflators April 2024 WEO'!$B25,'IMF GDP current US'!$B$1:$B$197,0),MATCH('2022 deflators April 2024 WEO'!O$3,'IMF GDP current US'!$B$1:$BD$1,0))/INDEX('IMF GDP constant 2022 US'!$B$1:$BD$197,MATCH('2022 deflators April 2024 WEO'!$B25,'IMF GDP constant 2022 US'!$B$1:$B$197,0),MATCH('2022 deflators April 2024 WEO'!O$3,'IMF GDP constant 2022 US'!$B$1:$BD$1,0)),0)</f>
        <v>0.518396623007877</v>
      </c>
      <c r="P25" s="18" t="n">
        <f aca="false">IFERROR(INDEX('IMF GDP current US'!$B$1:$BD$197,MATCH('2022 deflators April 2024 WEO'!$B25,'IMF GDP current US'!$B$1:$B$197,0),MATCH('2022 deflators April 2024 WEO'!P$3,'IMF GDP current US'!$B$1:$BD$1,0))/INDEX('IMF GDP constant 2022 US'!$B$1:$BD$197,MATCH('2022 deflators April 2024 WEO'!$B25,'IMF GDP constant 2022 US'!$B$1:$B$197,0),MATCH('2022 deflators April 2024 WEO'!P$3,'IMF GDP constant 2022 US'!$B$1:$BD$1,0)),0)</f>
        <v>0.552984201897171</v>
      </c>
      <c r="Q25" s="18" t="n">
        <f aca="false">IFERROR(INDEX('IMF GDP current US'!$B$1:$BD$197,MATCH('2022 deflators April 2024 WEO'!$B25,'IMF GDP current US'!$B$1:$B$197,0),MATCH('2022 deflators April 2024 WEO'!Q$3,'IMF GDP current US'!$B$1:$BD$1,0))/INDEX('IMF GDP constant 2022 US'!$B$1:$BD$197,MATCH('2022 deflators April 2024 WEO'!$B25,'IMF GDP constant 2022 US'!$B$1:$B$197,0),MATCH('2022 deflators April 2024 WEO'!Q$3,'IMF GDP constant 2022 US'!$B$1:$BD$1,0)),0)</f>
        <v>0.561203466137649</v>
      </c>
      <c r="R25" s="18" t="n">
        <f aca="false">IFERROR(INDEX('IMF GDP current US'!$B$1:$BD$197,MATCH('2022 deflators April 2024 WEO'!$B25,'IMF GDP current US'!$B$1:$B$197,0),MATCH('2022 deflators April 2024 WEO'!R$3,'IMF GDP current US'!$B$1:$BD$1,0))/INDEX('IMF GDP constant 2022 US'!$B$1:$BD$197,MATCH('2022 deflators April 2024 WEO'!$B25,'IMF GDP constant 2022 US'!$B$1:$B$197,0),MATCH('2022 deflators April 2024 WEO'!R$3,'IMF GDP constant 2022 US'!$B$1:$BD$1,0)),0)</f>
        <v>0.528673285324191</v>
      </c>
      <c r="S25" s="18" t="n">
        <f aca="false">IFERROR(INDEX('IMF GDP current US'!$B$1:$BD$197,MATCH('2022 deflators April 2024 WEO'!$B25,'IMF GDP current US'!$B$1:$B$197,0),MATCH('2022 deflators April 2024 WEO'!S$3,'IMF GDP current US'!$B$1:$BD$1,0))/INDEX('IMF GDP constant 2022 US'!$B$1:$BD$197,MATCH('2022 deflators April 2024 WEO'!$B25,'IMF GDP constant 2022 US'!$B$1:$B$197,0),MATCH('2022 deflators April 2024 WEO'!S$3,'IMF GDP constant 2022 US'!$B$1:$BD$1,0)),0)</f>
        <v>0.547332208161155</v>
      </c>
      <c r="T25" s="18" t="n">
        <f aca="false">IFERROR(INDEX('IMF GDP current US'!$B$1:$BD$197,MATCH('2022 deflators April 2024 WEO'!$B25,'IMF GDP current US'!$B$1:$B$197,0),MATCH('2022 deflators April 2024 WEO'!T$3,'IMF GDP current US'!$B$1:$BD$1,0))/INDEX('IMF GDP constant 2022 US'!$B$1:$BD$197,MATCH('2022 deflators April 2024 WEO'!$B25,'IMF GDP constant 2022 US'!$B$1:$B$197,0),MATCH('2022 deflators April 2024 WEO'!T$3,'IMF GDP constant 2022 US'!$B$1:$BD$1,0)),0)</f>
        <v>0.530028841332869</v>
      </c>
      <c r="U25" s="18" t="n">
        <f aca="false">IFERROR(INDEX('IMF GDP current US'!$B$1:$BD$197,MATCH('2022 deflators April 2024 WEO'!$B25,'IMF GDP current US'!$B$1:$B$197,0),MATCH('2022 deflators April 2024 WEO'!U$3,'IMF GDP current US'!$B$1:$BD$1,0))/INDEX('IMF GDP constant 2022 US'!$B$1:$BD$197,MATCH('2022 deflators April 2024 WEO'!$B25,'IMF GDP constant 2022 US'!$B$1:$B$197,0),MATCH('2022 deflators April 2024 WEO'!U$3,'IMF GDP constant 2022 US'!$B$1:$BD$1,0)),0)</f>
        <v>0.574865372939557</v>
      </c>
      <c r="V25" s="18" t="n">
        <f aca="false">IFERROR(INDEX('IMF GDP current US'!$B$1:$BD$197,MATCH('2022 deflators April 2024 WEO'!$B25,'IMF GDP current US'!$B$1:$B$197,0),MATCH('2022 deflators April 2024 WEO'!V$3,'IMF GDP current US'!$B$1:$BD$1,0))/INDEX('IMF GDP constant 2022 US'!$B$1:$BD$197,MATCH('2022 deflators April 2024 WEO'!$B25,'IMF GDP constant 2022 US'!$B$1:$B$197,0),MATCH('2022 deflators April 2024 WEO'!V$3,'IMF GDP constant 2022 US'!$B$1:$BD$1,0)),0)</f>
        <v>0.598153040571729</v>
      </c>
      <c r="W25" s="18" t="n">
        <f aca="false">IFERROR(INDEX('IMF GDP current US'!$B$1:$BD$197,MATCH('2022 deflators April 2024 WEO'!$B25,'IMF GDP current US'!$B$1:$B$197,0),MATCH('2022 deflators April 2024 WEO'!W$3,'IMF GDP current US'!$B$1:$BD$1,0))/INDEX('IMF GDP constant 2022 US'!$B$1:$BD$197,MATCH('2022 deflators April 2024 WEO'!$B25,'IMF GDP constant 2022 US'!$B$1:$B$197,0),MATCH('2022 deflators April 2024 WEO'!W$3,'IMF GDP constant 2022 US'!$B$1:$BD$1,0)),0)</f>
        <v>0.59845782155771</v>
      </c>
      <c r="X25" s="18" t="n">
        <f aca="false">IFERROR(INDEX('IMF GDP current US'!$B$1:$BD$197,MATCH('2022 deflators April 2024 WEO'!$B25,'IMF GDP current US'!$B$1:$B$197,0),MATCH('2022 deflators April 2024 WEO'!X$3,'IMF GDP current US'!$B$1:$BD$1,0))/INDEX('IMF GDP constant 2022 US'!$B$1:$BD$197,MATCH('2022 deflators April 2024 WEO'!$B25,'IMF GDP constant 2022 US'!$B$1:$B$197,0),MATCH('2022 deflators April 2024 WEO'!X$3,'IMF GDP constant 2022 US'!$B$1:$BD$1,0)),0)</f>
        <v>0.568394336875861</v>
      </c>
      <c r="Y25" s="18" t="n">
        <f aca="false">IFERROR(INDEX('IMF GDP current US'!$B$1:$BD$197,MATCH('2022 deflators April 2024 WEO'!$B25,'IMF GDP current US'!$B$1:$B$197,0),MATCH('2022 deflators April 2024 WEO'!Y$3,'IMF GDP current US'!$B$1:$BD$1,0))/INDEX('IMF GDP constant 2022 US'!$B$1:$BD$197,MATCH('2022 deflators April 2024 WEO'!$B25,'IMF GDP constant 2022 US'!$B$1:$B$197,0),MATCH('2022 deflators April 2024 WEO'!Y$3,'IMF GDP constant 2022 US'!$B$1:$BD$1,0)),0)</f>
        <v>0.554359901943821</v>
      </c>
      <c r="Z25" s="18" t="n">
        <f aca="false">IFERROR(INDEX('IMF GDP current US'!$B$1:$BD$197,MATCH('2022 deflators April 2024 WEO'!$B25,'IMF GDP current US'!$B$1:$B$197,0),MATCH('2022 deflators April 2024 WEO'!Z$3,'IMF GDP current US'!$B$1:$BD$1,0))/INDEX('IMF GDP constant 2022 US'!$B$1:$BD$197,MATCH('2022 deflators April 2024 WEO'!$B25,'IMF GDP constant 2022 US'!$B$1:$B$197,0),MATCH('2022 deflators April 2024 WEO'!Z$3,'IMF GDP constant 2022 US'!$B$1:$BD$1,0)),0)</f>
        <v>0.577698049343777</v>
      </c>
      <c r="AA25" s="18" t="n">
        <f aca="false">IFERROR(INDEX('IMF GDP current US'!$B$1:$BD$197,MATCH('2022 deflators April 2024 WEO'!$B25,'IMF GDP current US'!$B$1:$B$197,0),MATCH('2022 deflators April 2024 WEO'!AA$3,'IMF GDP current US'!$B$1:$BD$1,0))/INDEX('IMF GDP constant 2022 US'!$B$1:$BD$197,MATCH('2022 deflators April 2024 WEO'!$B25,'IMF GDP constant 2022 US'!$B$1:$B$197,0),MATCH('2022 deflators April 2024 WEO'!AA$3,'IMF GDP constant 2022 US'!$B$1:$BD$1,0)),0)</f>
        <v>0.58156808402601</v>
      </c>
      <c r="AB25" s="18" t="n">
        <f aca="false">IFERROR(INDEX('IMF GDP current US'!$B$1:$BD$197,MATCH('2022 deflators April 2024 WEO'!$B25,'IMF GDP current US'!$B$1:$B$197,0),MATCH('2022 deflators April 2024 WEO'!AB$3,'IMF GDP current US'!$B$1:$BD$1,0))/INDEX('IMF GDP constant 2022 US'!$B$1:$BD$197,MATCH('2022 deflators April 2024 WEO'!$B25,'IMF GDP constant 2022 US'!$B$1:$B$197,0),MATCH('2022 deflators April 2024 WEO'!AB$3,'IMF GDP constant 2022 US'!$B$1:$BD$1,0)),0)</f>
        <v>0.546025113300289</v>
      </c>
      <c r="AC25" s="18" t="n">
        <f aca="false">IFERROR(INDEX('IMF GDP current US'!$B$1:$BD$197,MATCH('2022 deflators April 2024 WEO'!$B25,'IMF GDP current US'!$B$1:$B$197,0),MATCH('2022 deflators April 2024 WEO'!AC$3,'IMF GDP current US'!$B$1:$BD$1,0))/INDEX('IMF GDP constant 2022 US'!$B$1:$BD$197,MATCH('2022 deflators April 2024 WEO'!$B25,'IMF GDP constant 2022 US'!$B$1:$B$197,0),MATCH('2022 deflators April 2024 WEO'!AC$3,'IMF GDP constant 2022 US'!$B$1:$BD$1,0)),0)</f>
        <v>0.502191870667041</v>
      </c>
      <c r="AD25" s="18" t="n">
        <f aca="false">IFERROR(INDEX('IMF GDP current US'!$B$1:$BD$197,MATCH('2022 deflators April 2024 WEO'!$B25,'IMF GDP current US'!$B$1:$B$197,0),MATCH('2022 deflators April 2024 WEO'!AD$3,'IMF GDP current US'!$B$1:$BD$1,0))/INDEX('IMF GDP constant 2022 US'!$B$1:$BD$197,MATCH('2022 deflators April 2024 WEO'!$B25,'IMF GDP constant 2022 US'!$B$1:$B$197,0),MATCH('2022 deflators April 2024 WEO'!AD$3,'IMF GDP constant 2022 US'!$B$1:$BD$1,0)),0)</f>
        <v>0.659704620516827</v>
      </c>
      <c r="AE25" s="18" t="n">
        <f aca="false">IFERROR(INDEX('IMF GDP current US'!$B$1:$BD$197,MATCH('2022 deflators April 2024 WEO'!$B25,'IMF GDP current US'!$B$1:$B$197,0),MATCH('2022 deflators April 2024 WEO'!AE$3,'IMF GDP current US'!$B$1:$BD$1,0))/INDEX('IMF GDP constant 2022 US'!$B$1:$BD$197,MATCH('2022 deflators April 2024 WEO'!$B25,'IMF GDP constant 2022 US'!$B$1:$B$197,0),MATCH('2022 deflators April 2024 WEO'!AE$3,'IMF GDP constant 2022 US'!$B$1:$BD$1,0)),0)</f>
        <v>0.768212382606353</v>
      </c>
      <c r="AF25" s="18" t="n">
        <f aca="false">IFERROR(INDEX('IMF GDP current US'!$B$1:$BD$197,MATCH('2022 deflators April 2024 WEO'!$B25,'IMF GDP current US'!$B$1:$B$197,0),MATCH('2022 deflators April 2024 WEO'!AF$3,'IMF GDP current US'!$B$1:$BD$1,0))/INDEX('IMF GDP constant 2022 US'!$B$1:$BD$197,MATCH('2022 deflators April 2024 WEO'!$B25,'IMF GDP constant 2022 US'!$B$1:$B$197,0),MATCH('2022 deflators April 2024 WEO'!AF$3,'IMF GDP constant 2022 US'!$B$1:$BD$1,0)),0)</f>
        <v>0.815970631673872</v>
      </c>
      <c r="AG25" s="18" t="n">
        <f aca="false">IFERROR(INDEX('IMF GDP current US'!$B$1:$BD$197,MATCH('2022 deflators April 2024 WEO'!$B25,'IMF GDP current US'!$B$1:$B$197,0),MATCH('2022 deflators April 2024 WEO'!AG$3,'IMF GDP current US'!$B$1:$BD$1,0))/INDEX('IMF GDP constant 2022 US'!$B$1:$BD$197,MATCH('2022 deflators April 2024 WEO'!$B25,'IMF GDP constant 2022 US'!$B$1:$B$197,0),MATCH('2022 deflators April 2024 WEO'!AG$3,'IMF GDP constant 2022 US'!$B$1:$BD$1,0)),0)</f>
        <v>0.776267196478985</v>
      </c>
      <c r="AH25" s="18" t="n">
        <f aca="false">IFERROR(INDEX('IMF GDP current US'!$B$1:$BD$197,MATCH('2022 deflators April 2024 WEO'!$B25,'IMF GDP current US'!$B$1:$B$197,0),MATCH('2022 deflators April 2024 WEO'!AH$3,'IMF GDP current US'!$B$1:$BD$1,0))/INDEX('IMF GDP constant 2022 US'!$B$1:$BD$197,MATCH('2022 deflators April 2024 WEO'!$B25,'IMF GDP constant 2022 US'!$B$1:$B$197,0),MATCH('2022 deflators April 2024 WEO'!AH$3,'IMF GDP constant 2022 US'!$B$1:$BD$1,0)),0)</f>
        <v>0.78162243681414</v>
      </c>
      <c r="AI25" s="18" t="n">
        <f aca="false">IFERROR(INDEX('IMF GDP current US'!$B$1:$BD$197,MATCH('2022 deflators April 2024 WEO'!$B25,'IMF GDP current US'!$B$1:$B$197,0),MATCH('2022 deflators April 2024 WEO'!AI$3,'IMF GDP current US'!$B$1:$BD$1,0))/INDEX('IMF GDP constant 2022 US'!$B$1:$BD$197,MATCH('2022 deflators April 2024 WEO'!$B25,'IMF GDP constant 2022 US'!$B$1:$B$197,0),MATCH('2022 deflators April 2024 WEO'!AI$3,'IMF GDP constant 2022 US'!$B$1:$BD$1,0)),0)</f>
        <v>0.768826126573973</v>
      </c>
      <c r="AJ25" s="18" t="n">
        <f aca="false">IFERROR(INDEX('IMF GDP current US'!$B$1:$BD$197,MATCH('2022 deflators April 2024 WEO'!$B25,'IMF GDP current US'!$B$1:$B$197,0),MATCH('2022 deflators April 2024 WEO'!AJ$3,'IMF GDP current US'!$B$1:$BD$1,0))/INDEX('IMF GDP constant 2022 US'!$B$1:$BD$197,MATCH('2022 deflators April 2024 WEO'!$B25,'IMF GDP constant 2022 US'!$B$1:$B$197,0),MATCH('2022 deflators April 2024 WEO'!AJ$3,'IMF GDP constant 2022 US'!$B$1:$BD$1,0)),0)</f>
        <v>0.844329498373025</v>
      </c>
      <c r="AK25" s="18" t="n">
        <f aca="false">IFERROR(INDEX('IMF GDP current US'!$B$1:$BD$197,MATCH('2022 deflators April 2024 WEO'!$B25,'IMF GDP current US'!$B$1:$B$197,0),MATCH('2022 deflators April 2024 WEO'!AK$3,'IMF GDP current US'!$B$1:$BD$1,0))/INDEX('IMF GDP constant 2022 US'!$B$1:$BD$197,MATCH('2022 deflators April 2024 WEO'!$B25,'IMF GDP constant 2022 US'!$B$1:$B$197,0),MATCH('2022 deflators April 2024 WEO'!AK$3,'IMF GDP constant 2022 US'!$B$1:$BD$1,0)),0)</f>
        <v>0.957606714582416</v>
      </c>
      <c r="AL25" s="18" t="n">
        <f aca="false">IFERROR(INDEX('IMF GDP current US'!$B$1:$BD$197,MATCH('2022 deflators April 2024 WEO'!$B25,'IMF GDP current US'!$B$1:$B$197,0),MATCH('2022 deflators April 2024 WEO'!AL$3,'IMF GDP current US'!$B$1:$BD$1,0))/INDEX('IMF GDP constant 2022 US'!$B$1:$BD$197,MATCH('2022 deflators April 2024 WEO'!$B25,'IMF GDP constant 2022 US'!$B$1:$B$197,0),MATCH('2022 deflators April 2024 WEO'!AL$3,'IMF GDP constant 2022 US'!$B$1:$BD$1,0)),0)</f>
        <v>1.07178231896176</v>
      </c>
      <c r="AM25" s="18" t="n">
        <f aca="false">IFERROR(INDEX('IMF GDP current US'!$B$1:$BD$197,MATCH('2022 deflators April 2024 WEO'!$B25,'IMF GDP current US'!$B$1:$B$197,0),MATCH('2022 deflators April 2024 WEO'!AM$3,'IMF GDP current US'!$B$1:$BD$1,0))/INDEX('IMF GDP constant 2022 US'!$B$1:$BD$197,MATCH('2022 deflators April 2024 WEO'!$B25,'IMF GDP constant 2022 US'!$B$1:$B$197,0),MATCH('2022 deflators April 2024 WEO'!AM$3,'IMF GDP constant 2022 US'!$B$1:$BD$1,0)),0)</f>
        <v>0.988075467682597</v>
      </c>
      <c r="AN25" s="18" t="n">
        <f aca="false">IFERROR(INDEX('IMF GDP current US'!$B$1:$BD$197,MATCH('2022 deflators April 2024 WEO'!$B25,'IMF GDP current US'!$B$1:$B$197,0),MATCH('2022 deflators April 2024 WEO'!AN$3,'IMF GDP current US'!$B$1:$BD$1,0))/INDEX('IMF GDP constant 2022 US'!$B$1:$BD$197,MATCH('2022 deflators April 2024 WEO'!$B25,'IMF GDP constant 2022 US'!$B$1:$B$197,0),MATCH('2022 deflators April 2024 WEO'!AN$3,'IMF GDP constant 2022 US'!$B$1:$BD$1,0)),0)</f>
        <v>0.912674072341057</v>
      </c>
      <c r="AO25" s="18" t="n">
        <f aca="false">IFERROR(INDEX('IMF GDP current US'!$B$1:$BD$197,MATCH('2022 deflators April 2024 WEO'!$B25,'IMF GDP current US'!$B$1:$B$197,0),MATCH('2022 deflators April 2024 WEO'!AO$3,'IMF GDP current US'!$B$1:$BD$1,0))/INDEX('IMF GDP constant 2022 US'!$B$1:$BD$197,MATCH('2022 deflators April 2024 WEO'!$B25,'IMF GDP constant 2022 US'!$B$1:$B$197,0),MATCH('2022 deflators April 2024 WEO'!AO$3,'IMF GDP constant 2022 US'!$B$1:$BD$1,0)),0)</f>
        <v>0.935962672569245</v>
      </c>
      <c r="AP25" s="18" t="n">
        <f aca="false">IFERROR(INDEX('IMF GDP current US'!$B$1:$BD$197,MATCH('2022 deflators April 2024 WEO'!$B25,'IMF GDP current US'!$B$1:$B$197,0),MATCH('2022 deflators April 2024 WEO'!AP$3,'IMF GDP current US'!$B$1:$BD$1,0))/INDEX('IMF GDP constant 2022 US'!$B$1:$BD$197,MATCH('2022 deflators April 2024 WEO'!$B25,'IMF GDP constant 2022 US'!$B$1:$B$197,0),MATCH('2022 deflators April 2024 WEO'!AP$3,'IMF GDP constant 2022 US'!$B$1:$BD$1,0)),0)</f>
        <v>0.860387081426969</v>
      </c>
      <c r="AQ25" s="18" t="n">
        <f aca="false">IFERROR(INDEX('IMF GDP current US'!$B$1:$BD$197,MATCH('2022 deflators April 2024 WEO'!$B25,'IMF GDP current US'!$B$1:$B$197,0),MATCH('2022 deflators April 2024 WEO'!AQ$3,'IMF GDP current US'!$B$1:$BD$1,0))/INDEX('IMF GDP constant 2022 US'!$B$1:$BD$197,MATCH('2022 deflators April 2024 WEO'!$B25,'IMF GDP constant 2022 US'!$B$1:$B$197,0),MATCH('2022 deflators April 2024 WEO'!AQ$3,'IMF GDP constant 2022 US'!$B$1:$BD$1,0)),0)</f>
        <v>0.894641067540131</v>
      </c>
      <c r="AR25" s="18" t="n">
        <f aca="false">IFERROR(INDEX('IMF GDP current US'!$B$1:$BD$197,MATCH('2022 deflators April 2024 WEO'!$B25,'IMF GDP current US'!$B$1:$B$197,0),MATCH('2022 deflators April 2024 WEO'!AR$3,'IMF GDP current US'!$B$1:$BD$1,0))/INDEX('IMF GDP constant 2022 US'!$B$1:$BD$197,MATCH('2022 deflators April 2024 WEO'!$B25,'IMF GDP constant 2022 US'!$B$1:$B$197,0),MATCH('2022 deflators April 2024 WEO'!AR$3,'IMF GDP constant 2022 US'!$B$1:$BD$1,0)),0)</f>
        <v>0.917522805012582</v>
      </c>
      <c r="AS25" s="18" t="n">
        <f aca="false">IFERROR(INDEX('IMF GDP current US'!$B$1:$BD$197,MATCH('2022 deflators April 2024 WEO'!$B25,'IMF GDP current US'!$B$1:$B$197,0),MATCH('2022 deflators April 2024 WEO'!AS$3,'IMF GDP current US'!$B$1:$BD$1,0))/INDEX('IMF GDP constant 2022 US'!$B$1:$BD$197,MATCH('2022 deflators April 2024 WEO'!$B25,'IMF GDP constant 2022 US'!$B$1:$B$197,0),MATCH('2022 deflators April 2024 WEO'!AS$3,'IMF GDP constant 2022 US'!$B$1:$BD$1,0)),0)</f>
        <v>0.931313178978944</v>
      </c>
      <c r="AT25" s="18" t="n">
        <f aca="false">IFERROR(INDEX('IMF GDP current US'!$B$1:$BD$197,MATCH('2022 deflators April 2024 WEO'!$B25,'IMF GDP current US'!$B$1:$B$197,0),MATCH('2022 deflators April 2024 WEO'!AT$3,'IMF GDP current US'!$B$1:$BD$1,0))/INDEX('IMF GDP constant 2022 US'!$B$1:$BD$197,MATCH('2022 deflators April 2024 WEO'!$B25,'IMF GDP constant 2022 US'!$B$1:$B$197,0),MATCH('2022 deflators April 2024 WEO'!AT$3,'IMF GDP constant 2022 US'!$B$1:$BD$1,0)),0)</f>
        <v>0.886066242398835</v>
      </c>
      <c r="AU25" s="18" t="n">
        <f aca="false">IFERROR(INDEX('IMF GDP current US'!$B$1:$BD$197,MATCH('2022 deflators April 2024 WEO'!$B25,'IMF GDP current US'!$B$1:$B$197,0),MATCH('2022 deflators April 2024 WEO'!AU$3,'IMF GDP current US'!$B$1:$BD$1,0))/INDEX('IMF GDP constant 2022 US'!$B$1:$BD$197,MATCH('2022 deflators April 2024 WEO'!$B25,'IMF GDP constant 2022 US'!$B$1:$B$197,0),MATCH('2022 deflators April 2024 WEO'!AU$3,'IMF GDP constant 2022 US'!$B$1:$BD$1,0)),0)</f>
        <v>0.868093449589328</v>
      </c>
      <c r="AV25" s="18" t="n">
        <f aca="false">IFERROR(INDEX('IMF GDP current US'!$B$1:$BD$197,MATCH('2022 deflators April 2024 WEO'!$B25,'IMF GDP current US'!$B$1:$B$197,0),MATCH('2022 deflators April 2024 WEO'!AV$3,'IMF GDP current US'!$B$1:$BD$1,0))/INDEX('IMF GDP constant 2022 US'!$B$1:$BD$197,MATCH('2022 deflators April 2024 WEO'!$B25,'IMF GDP constant 2022 US'!$B$1:$B$197,0),MATCH('2022 deflators April 2024 WEO'!AV$3,'IMF GDP constant 2022 US'!$B$1:$BD$1,0)),0)</f>
        <v>0.973878407036163</v>
      </c>
      <c r="AW25" s="19" t="n">
        <f aca="false">IFERROR(INDEX('IMF GDP current US'!$B$1:$BD$197,MATCH('2022 deflators April 2024 WEO'!$B25,'IMF GDP current US'!$B$1:$B$197,0),MATCH('2022 deflators April 2024 WEO'!AW$3,'IMF GDP current US'!$B$1:$BD$1,0))/INDEX('IMF GDP constant 2022 US'!$B$1:$BD$197,MATCH('2022 deflators April 2024 WEO'!$B25,'IMF GDP constant 2022 US'!$B$1:$B$197,0),MATCH('2022 deflators April 2024 WEO'!AW$3,'IMF GDP constant 2022 US'!$B$1:$BD$1,0)),0)</f>
        <v>1</v>
      </c>
      <c r="AX25" s="18" t="n">
        <f aca="false">IFERROR(INDEX('IMF GDP current US'!$B$1:$BD$197,MATCH('2022 deflators April 2024 WEO'!$B25,'IMF GDP current US'!$B$1:$B$197,0),MATCH('2022 deflators April 2024 WEO'!AX$3,'IMF GDP current US'!$B$1:$BD$1,0))/INDEX('IMF GDP constant 2022 US'!$B$1:$BD$197,MATCH('2022 deflators April 2024 WEO'!$B25,'IMF GDP constant 2022 US'!$B$1:$B$197,0),MATCH('2022 deflators April 2024 WEO'!AX$3,'IMF GDP constant 2022 US'!$B$1:$BD$1,0)),0)</f>
        <v>0.972995859820522</v>
      </c>
      <c r="AY25" s="21" t="n">
        <f aca="false">IFERROR(INDEX('IMF GDP current US'!$B$1:$BD$197,MATCH('2022 deflators April 2024 WEO'!$B25,'IMF GDP current US'!$B$1:$B$197,0),MATCH('2022 deflators April 2024 WEO'!AY$3,'IMF GDP current US'!$B$1:$BD$1,0))/INDEX('IMF GDP constant 2022 US'!$B$1:$BD$197,MATCH('2022 deflators April 2024 WEO'!$B25,'IMF GDP constant 2022 US'!$B$1:$B$197,0),MATCH('2022 deflators April 2024 WEO'!AY$3,'IMF GDP constant 2022 US'!$B$1:$BD$1,0)),0)</f>
        <v>0.984129029684077</v>
      </c>
      <c r="AZ25" s="21" t="n">
        <f aca="false">IFERROR(INDEX('IMF GDP current US'!$B$1:$BD$197,MATCH('2022 deflators April 2024 WEO'!$B25,'IMF GDP current US'!$B$1:$B$197,0),MATCH('2022 deflators April 2024 WEO'!AZ$3,'IMF GDP current US'!$B$1:$BD$1,0))/INDEX('IMF GDP constant 2022 US'!$B$1:$BD$197,MATCH('2022 deflators April 2024 WEO'!$B25,'IMF GDP constant 2022 US'!$B$1:$B$197,0),MATCH('2022 deflators April 2024 WEO'!AZ$3,'IMF GDP constant 2022 US'!$B$1:$BD$1,0)),0)</f>
        <v>1.00070291125102</v>
      </c>
      <c r="BA25" s="21" t="n">
        <f aca="false">IFERROR(INDEX('IMF GDP current US'!$B$1:$BD$197,MATCH('2022 deflators April 2024 WEO'!$B25,'IMF GDP current US'!$B$1:$B$197,0),MATCH('2022 deflators April 2024 WEO'!BA$3,'IMF GDP current US'!$B$1:$BD$1,0))/INDEX('IMF GDP constant 2022 US'!$B$1:$BD$197,MATCH('2022 deflators April 2024 WEO'!$B25,'IMF GDP constant 2022 US'!$B$1:$B$197,0),MATCH('2022 deflators April 2024 WEO'!BA$3,'IMF GDP constant 2022 US'!$B$1:$BD$1,0)),0)</f>
        <v>1.04865582478661</v>
      </c>
      <c r="BB25" s="21" t="n">
        <f aca="false">IFERROR(INDEX('IMF GDP current US'!$B$1:$BD$197,MATCH('2022 deflators April 2024 WEO'!$B25,'IMF GDP current US'!$B$1:$B$197,0),MATCH('2022 deflators April 2024 WEO'!BB$3,'IMF GDP current US'!$B$1:$BD$1,0))/INDEX('IMF GDP constant 2022 US'!$B$1:$BD$197,MATCH('2022 deflators April 2024 WEO'!$B25,'IMF GDP constant 2022 US'!$B$1:$B$197,0),MATCH('2022 deflators April 2024 WEO'!BB$3,'IMF GDP constant 2022 US'!$B$1:$BD$1,0)),0)</f>
        <v>1.0881286127958</v>
      </c>
      <c r="BC25" s="21" t="n">
        <f aca="false">IFERROR(INDEX('IMF GDP current US'!$B$1:$BD$197,MATCH('2022 deflators April 2024 WEO'!$B25,'IMF GDP current US'!$B$1:$B$197,0),MATCH('2022 deflators April 2024 WEO'!BC$3,'IMF GDP current US'!$B$1:$BD$1,0))/INDEX('IMF GDP constant 2022 US'!$B$1:$BD$197,MATCH('2022 deflators April 2024 WEO'!$B25,'IMF GDP constant 2022 US'!$B$1:$B$197,0),MATCH('2022 deflators April 2024 WEO'!BC$3,'IMF GDP constant 2022 US'!$B$1:$BD$1,0)),0)</f>
        <v>1.12874281952722</v>
      </c>
      <c r="BD25" s="22" t="n">
        <f aca="false">IFERROR(INDEX('IMF GDP current US'!$B$1:$BD$197,MATCH('2022 deflators April 2024 WEO'!$B25,'IMF GDP current US'!$B$1:$B$197,0),MATCH('2022 deflators April 2024 WEO'!BD$3,'IMF GDP current US'!$B$1:$BD$1,0))/INDEX('IMF GDP constant 2022 US'!$B$1:$BD$197,MATCH('2022 deflators April 2024 WEO'!$B25,'IMF GDP constant 2022 US'!$B$1:$B$197,0),MATCH('2022 deflators April 2024 WEO'!BD$3,'IMF GDP constant 2022 US'!$B$1:$BD$1,0)),0)</f>
        <v>1.17097633132072</v>
      </c>
    </row>
    <row r="26" customFormat="false" ht="15" hidden="false" customHeight="false" outlineLevel="0" collapsed="false">
      <c r="A26" s="12" t="s">
        <v>32</v>
      </c>
      <c r="B26" s="0" t="str">
        <f aca="false">VLOOKUP(A26,'Names&amp;ISO'!$A:$C,3,0)</f>
        <v>BRA</v>
      </c>
      <c r="C26" s="11" t="s">
        <v>32</v>
      </c>
      <c r="D26" s="11" t="n">
        <f aca="false">IFERROR(VLOOKUP(B26,'DAC ODA Recipients 2022-2023'!$B:$H,7,0),"")</f>
        <v>1</v>
      </c>
      <c r="E26" s="12" t="str">
        <f aca="false">IFERROR(VLOOKUP(B26,'OECD DAC Deflators 2022'!B:B,1,0),"")</f>
        <v/>
      </c>
      <c r="F26" s="12"/>
      <c r="G26" s="17" t="n">
        <f aca="false">IFERROR(INDEX('IMF GDP current US'!$B$1:$BD$197,MATCH('2022 deflators April 2024 WEO'!$B26,'IMF GDP current US'!$B$1:$B$197,0),MATCH('2022 deflators April 2024 WEO'!G$3,'IMF GDP current US'!$B$1:$BD$1,0))/INDEX('IMF GDP constant 2022 US'!$B$1:$BD$197,MATCH('2022 deflators April 2024 WEO'!$B26,'IMF GDP constant 2022 US'!$B$1:$B$197,0),MATCH('2022 deflators April 2024 WEO'!G$3,'IMF GDP constant 2022 US'!$B$1:$BD$1,0)),0)</f>
        <v>0.179575975873379</v>
      </c>
      <c r="H26" s="18" t="n">
        <f aca="false">IFERROR(INDEX('IMF GDP current US'!$B$1:$BD$197,MATCH('2022 deflators April 2024 WEO'!$B26,'IMF GDP current US'!$B$1:$B$197,0),MATCH('2022 deflators April 2024 WEO'!H$3,'IMF GDP current US'!$B$1:$BD$1,0))/INDEX('IMF GDP constant 2022 US'!$B$1:$BD$197,MATCH('2022 deflators April 2024 WEO'!$B26,'IMF GDP constant 2022 US'!$B$1:$B$197,0),MATCH('2022 deflators April 2024 WEO'!H$3,'IMF GDP constant 2022 US'!$B$1:$BD$1,0)),0)</f>
        <v>0.215876907500965</v>
      </c>
      <c r="I26" s="18" t="n">
        <f aca="false">IFERROR(INDEX('IMF GDP current US'!$B$1:$BD$197,MATCH('2022 deflators April 2024 WEO'!$B26,'IMF GDP current US'!$B$1:$B$197,0),MATCH('2022 deflators April 2024 WEO'!I$3,'IMF GDP current US'!$B$1:$BD$1,0))/INDEX('IMF GDP constant 2022 US'!$B$1:$BD$197,MATCH('2022 deflators April 2024 WEO'!$B26,'IMF GDP constant 2022 US'!$B$1:$B$197,0),MATCH('2022 deflators April 2024 WEO'!I$3,'IMF GDP constant 2022 US'!$B$1:$BD$1,0)),0)</f>
        <v>0.229430479624064</v>
      </c>
      <c r="J26" s="18" t="n">
        <f aca="false">IFERROR(INDEX('IMF GDP current US'!$B$1:$BD$197,MATCH('2022 deflators April 2024 WEO'!$B26,'IMF GDP current US'!$B$1:$B$197,0),MATCH('2022 deflators April 2024 WEO'!J$3,'IMF GDP current US'!$B$1:$BD$1,0))/INDEX('IMF GDP constant 2022 US'!$B$1:$BD$197,MATCH('2022 deflators April 2024 WEO'!$B26,'IMF GDP constant 2022 US'!$B$1:$B$197,0),MATCH('2022 deflators April 2024 WEO'!J$3,'IMF GDP constant 2022 US'!$B$1:$BD$1,0)),0)</f>
        <v>0.190427675252804</v>
      </c>
      <c r="K26" s="18" t="n">
        <f aca="false">IFERROR(INDEX('IMF GDP current US'!$B$1:$BD$197,MATCH('2022 deflators April 2024 WEO'!$B26,'IMF GDP current US'!$B$1:$B$197,0),MATCH('2022 deflators April 2024 WEO'!K$3,'IMF GDP current US'!$B$1:$BD$1,0))/INDEX('IMF GDP constant 2022 US'!$B$1:$BD$197,MATCH('2022 deflators April 2024 WEO'!$B26,'IMF GDP constant 2022 US'!$B$1:$B$197,0),MATCH('2022 deflators April 2024 WEO'!K$3,'IMF GDP constant 2022 US'!$B$1:$BD$1,0)),0)</f>
        <v>0.179956100497542</v>
      </c>
      <c r="L26" s="18" t="n">
        <f aca="false">IFERROR(INDEX('IMF GDP current US'!$B$1:$BD$197,MATCH('2022 deflators April 2024 WEO'!$B26,'IMF GDP current US'!$B$1:$B$197,0),MATCH('2022 deflators April 2024 WEO'!L$3,'IMF GDP current US'!$B$1:$BD$1,0))/INDEX('IMF GDP constant 2022 US'!$B$1:$BD$197,MATCH('2022 deflators April 2024 WEO'!$B26,'IMF GDP constant 2022 US'!$B$1:$B$197,0),MATCH('2022 deflators April 2024 WEO'!L$3,'IMF GDP constant 2022 US'!$B$1:$BD$1,0)),0)</f>
        <v>0.264754226276911</v>
      </c>
      <c r="M26" s="18" t="n">
        <f aca="false">IFERROR(INDEX('IMF GDP current US'!$B$1:$BD$197,MATCH('2022 deflators April 2024 WEO'!$B26,'IMF GDP current US'!$B$1:$B$197,0),MATCH('2022 deflators April 2024 WEO'!M$3,'IMF GDP current US'!$B$1:$BD$1,0))/INDEX('IMF GDP constant 2022 US'!$B$1:$BD$197,MATCH('2022 deflators April 2024 WEO'!$B26,'IMF GDP constant 2022 US'!$B$1:$B$197,0),MATCH('2022 deflators April 2024 WEO'!M$3,'IMF GDP constant 2022 US'!$B$1:$BD$1,0)),0)</f>
        <v>0.285579987953599</v>
      </c>
      <c r="N26" s="18" t="n">
        <f aca="false">IFERROR(INDEX('IMF GDP current US'!$B$1:$BD$197,MATCH('2022 deflators April 2024 WEO'!$B26,'IMF GDP current US'!$B$1:$B$197,0),MATCH('2022 deflators April 2024 WEO'!N$3,'IMF GDP current US'!$B$1:$BD$1,0))/INDEX('IMF GDP constant 2022 US'!$B$1:$BD$197,MATCH('2022 deflators April 2024 WEO'!$B26,'IMF GDP constant 2022 US'!$B$1:$B$197,0),MATCH('2022 deflators April 2024 WEO'!N$3,'IMF GDP constant 2022 US'!$B$1:$BD$1,0)),0)</f>
        <v>0.300033180824171</v>
      </c>
      <c r="O26" s="18" t="n">
        <f aca="false">IFERROR(INDEX('IMF GDP current US'!$B$1:$BD$197,MATCH('2022 deflators April 2024 WEO'!$B26,'IMF GDP current US'!$B$1:$B$197,0),MATCH('2022 deflators April 2024 WEO'!O$3,'IMF GDP current US'!$B$1:$BD$1,0))/INDEX('IMF GDP constant 2022 US'!$B$1:$BD$197,MATCH('2022 deflators April 2024 WEO'!$B26,'IMF GDP constant 2022 US'!$B$1:$B$197,0),MATCH('2022 deflators April 2024 WEO'!O$3,'IMF GDP constant 2022 US'!$B$1:$BD$1,0)),0)</f>
        <v>0.334297382764771</v>
      </c>
      <c r="P26" s="18" t="n">
        <f aca="false">IFERROR(INDEX('IMF GDP current US'!$B$1:$BD$197,MATCH('2022 deflators April 2024 WEO'!$B26,'IMF GDP current US'!$B$1:$B$197,0),MATCH('2022 deflators April 2024 WEO'!P$3,'IMF GDP current US'!$B$1:$BD$1,0))/INDEX('IMF GDP constant 2022 US'!$B$1:$BD$197,MATCH('2022 deflators April 2024 WEO'!$B26,'IMF GDP constant 2022 US'!$B$1:$B$197,0),MATCH('2022 deflators April 2024 WEO'!P$3,'IMF GDP constant 2022 US'!$B$1:$BD$1,0)),0)</f>
        <v>0.444687045208442</v>
      </c>
      <c r="Q26" s="18" t="n">
        <f aca="false">IFERROR(INDEX('IMF GDP current US'!$B$1:$BD$197,MATCH('2022 deflators April 2024 WEO'!$B26,'IMF GDP current US'!$B$1:$B$197,0),MATCH('2022 deflators April 2024 WEO'!Q$3,'IMF GDP current US'!$B$1:$BD$1,0))/INDEX('IMF GDP constant 2022 US'!$B$1:$BD$197,MATCH('2022 deflators April 2024 WEO'!$B26,'IMF GDP constant 2022 US'!$B$1:$B$197,0),MATCH('2022 deflators April 2024 WEO'!Q$3,'IMF GDP constant 2022 US'!$B$1:$BD$1,0)),0)</f>
        <v>0.48081864890029</v>
      </c>
      <c r="R26" s="18" t="n">
        <f aca="false">IFERROR(INDEX('IMF GDP current US'!$B$1:$BD$197,MATCH('2022 deflators April 2024 WEO'!$B26,'IMF GDP current US'!$B$1:$B$197,0),MATCH('2022 deflators April 2024 WEO'!R$3,'IMF GDP current US'!$B$1:$BD$1,0))/INDEX('IMF GDP constant 2022 US'!$B$1:$BD$197,MATCH('2022 deflators April 2024 WEO'!$B26,'IMF GDP constant 2022 US'!$B$1:$B$197,0),MATCH('2022 deflators April 2024 WEO'!R$3,'IMF GDP constant 2022 US'!$B$1:$BD$1,0)),0)</f>
        <v>0.417291419676825</v>
      </c>
      <c r="S26" s="18" t="n">
        <f aca="false">IFERROR(INDEX('IMF GDP current US'!$B$1:$BD$197,MATCH('2022 deflators April 2024 WEO'!$B26,'IMF GDP current US'!$B$1:$B$197,0),MATCH('2022 deflators April 2024 WEO'!S$3,'IMF GDP current US'!$B$1:$BD$1,0))/INDEX('IMF GDP constant 2022 US'!$B$1:$BD$197,MATCH('2022 deflators April 2024 WEO'!$B26,'IMF GDP constant 2022 US'!$B$1:$B$197,0),MATCH('2022 deflators April 2024 WEO'!S$3,'IMF GDP constant 2022 US'!$B$1:$BD$1,0)),0)</f>
        <v>0.401624522212238</v>
      </c>
      <c r="T26" s="18" t="n">
        <f aca="false">IFERROR(INDEX('IMF GDP current US'!$B$1:$BD$197,MATCH('2022 deflators April 2024 WEO'!$B26,'IMF GDP current US'!$B$1:$B$197,0),MATCH('2022 deflators April 2024 WEO'!T$3,'IMF GDP current US'!$B$1:$BD$1,0))/INDEX('IMF GDP constant 2022 US'!$B$1:$BD$197,MATCH('2022 deflators April 2024 WEO'!$B26,'IMF GDP constant 2022 US'!$B$1:$B$197,0),MATCH('2022 deflators April 2024 WEO'!T$3,'IMF GDP constant 2022 US'!$B$1:$BD$1,0)),0)</f>
        <v>0.430596572826007</v>
      </c>
      <c r="U26" s="18" t="n">
        <f aca="false">IFERROR(INDEX('IMF GDP current US'!$B$1:$BD$197,MATCH('2022 deflators April 2024 WEO'!$B26,'IMF GDP current US'!$B$1:$B$197,0),MATCH('2022 deflators April 2024 WEO'!U$3,'IMF GDP current US'!$B$1:$BD$1,0))/INDEX('IMF GDP constant 2022 US'!$B$1:$BD$197,MATCH('2022 deflators April 2024 WEO'!$B26,'IMF GDP constant 2022 US'!$B$1:$B$197,0),MATCH('2022 deflators April 2024 WEO'!U$3,'IMF GDP constant 2022 US'!$B$1:$BD$1,0)),0)</f>
        <v>0.520784897326951</v>
      </c>
      <c r="V26" s="18" t="n">
        <f aca="false">IFERROR(INDEX('IMF GDP current US'!$B$1:$BD$197,MATCH('2022 deflators April 2024 WEO'!$B26,'IMF GDP current US'!$B$1:$B$197,0),MATCH('2022 deflators April 2024 WEO'!V$3,'IMF GDP current US'!$B$1:$BD$1,0))/INDEX('IMF GDP constant 2022 US'!$B$1:$BD$197,MATCH('2022 deflators April 2024 WEO'!$B26,'IMF GDP constant 2022 US'!$B$1:$B$197,0),MATCH('2022 deflators April 2024 WEO'!V$3,'IMF GDP constant 2022 US'!$B$1:$BD$1,0)),0)</f>
        <v>0.703173942207378</v>
      </c>
      <c r="W26" s="18" t="n">
        <f aca="false">IFERROR(INDEX('IMF GDP current US'!$B$1:$BD$197,MATCH('2022 deflators April 2024 WEO'!$B26,'IMF GDP current US'!$B$1:$B$197,0),MATCH('2022 deflators April 2024 WEO'!W$3,'IMF GDP current US'!$B$1:$BD$1,0))/INDEX('IMF GDP constant 2022 US'!$B$1:$BD$197,MATCH('2022 deflators April 2024 WEO'!$B26,'IMF GDP constant 2022 US'!$B$1:$B$197,0),MATCH('2022 deflators April 2024 WEO'!W$3,'IMF GDP constant 2022 US'!$B$1:$BD$1,0)),0)</f>
        <v>0.75963012801317</v>
      </c>
      <c r="X26" s="18" t="n">
        <f aca="false">IFERROR(INDEX('IMF GDP current US'!$B$1:$BD$197,MATCH('2022 deflators April 2024 WEO'!$B26,'IMF GDP current US'!$B$1:$B$197,0),MATCH('2022 deflators April 2024 WEO'!X$3,'IMF GDP current US'!$B$1:$BD$1,0))/INDEX('IMF GDP constant 2022 US'!$B$1:$BD$197,MATCH('2022 deflators April 2024 WEO'!$B26,'IMF GDP constant 2022 US'!$B$1:$B$197,0),MATCH('2022 deflators April 2024 WEO'!X$3,'IMF GDP constant 2022 US'!$B$1:$BD$1,0)),0)</f>
        <v>0.762927103392251</v>
      </c>
      <c r="Y26" s="18" t="n">
        <f aca="false">IFERROR(INDEX('IMF GDP current US'!$B$1:$BD$197,MATCH('2022 deflators April 2024 WEO'!$B26,'IMF GDP current US'!$B$1:$B$197,0),MATCH('2022 deflators April 2024 WEO'!Y$3,'IMF GDP current US'!$B$1:$BD$1,0))/INDEX('IMF GDP constant 2022 US'!$B$1:$BD$197,MATCH('2022 deflators April 2024 WEO'!$B26,'IMF GDP constant 2022 US'!$B$1:$B$197,0),MATCH('2022 deflators April 2024 WEO'!Y$3,'IMF GDP constant 2022 US'!$B$1:$BD$1,0)),0)</f>
        <v>0.74353457997258</v>
      </c>
      <c r="Z26" s="18" t="n">
        <f aca="false">IFERROR(INDEX('IMF GDP current US'!$B$1:$BD$197,MATCH('2022 deflators April 2024 WEO'!$B26,'IMF GDP current US'!$B$1:$B$197,0),MATCH('2022 deflators April 2024 WEO'!Z$3,'IMF GDP current US'!$B$1:$BD$1,0))/INDEX('IMF GDP constant 2022 US'!$B$1:$BD$197,MATCH('2022 deflators April 2024 WEO'!$B26,'IMF GDP constant 2022 US'!$B$1:$B$197,0),MATCH('2022 deflators April 2024 WEO'!Z$3,'IMF GDP constant 2022 US'!$B$1:$BD$1,0)),0)</f>
        <v>0.513449136761887</v>
      </c>
      <c r="AA26" s="18" t="n">
        <f aca="false">IFERROR(INDEX('IMF GDP current US'!$B$1:$BD$197,MATCH('2022 deflators April 2024 WEO'!$B26,'IMF GDP current US'!$B$1:$B$197,0),MATCH('2022 deflators April 2024 WEO'!AA$3,'IMF GDP current US'!$B$1:$BD$1,0))/INDEX('IMF GDP constant 2022 US'!$B$1:$BD$197,MATCH('2022 deflators April 2024 WEO'!$B26,'IMF GDP constant 2022 US'!$B$1:$B$197,0),MATCH('2022 deflators April 2024 WEO'!AA$3,'IMF GDP constant 2022 US'!$B$1:$BD$1,0)),0)</f>
        <v>0.537646750485543</v>
      </c>
      <c r="AB26" s="18" t="n">
        <f aca="false">IFERROR(INDEX('IMF GDP current US'!$B$1:$BD$197,MATCH('2022 deflators April 2024 WEO'!$B26,'IMF GDP current US'!$B$1:$B$197,0),MATCH('2022 deflators April 2024 WEO'!AB$3,'IMF GDP current US'!$B$1:$BD$1,0))/INDEX('IMF GDP constant 2022 US'!$B$1:$BD$197,MATCH('2022 deflators April 2024 WEO'!$B26,'IMF GDP constant 2022 US'!$B$1:$B$197,0),MATCH('2022 deflators April 2024 WEO'!AB$3,'IMF GDP constant 2022 US'!$B$1:$BD$1,0)),0)</f>
        <v>0.453037082054605</v>
      </c>
      <c r="AC26" s="18" t="n">
        <f aca="false">IFERROR(INDEX('IMF GDP current US'!$B$1:$BD$197,MATCH('2022 deflators April 2024 WEO'!$B26,'IMF GDP current US'!$B$1:$B$197,0),MATCH('2022 deflators April 2024 WEO'!AC$3,'IMF GDP current US'!$B$1:$BD$1,0))/INDEX('IMF GDP constant 2022 US'!$B$1:$BD$197,MATCH('2022 deflators April 2024 WEO'!$B26,'IMF GDP constant 2022 US'!$B$1:$B$197,0),MATCH('2022 deflators April 2024 WEO'!AC$3,'IMF GDP constant 2022 US'!$B$1:$BD$1,0)),0)</f>
        <v>0.400218511394552</v>
      </c>
      <c r="AD26" s="18" t="n">
        <f aca="false">IFERROR(INDEX('IMF GDP current US'!$B$1:$BD$197,MATCH('2022 deflators April 2024 WEO'!$B26,'IMF GDP current US'!$B$1:$B$197,0),MATCH('2022 deflators April 2024 WEO'!AD$3,'IMF GDP current US'!$B$1:$BD$1,0))/INDEX('IMF GDP constant 2022 US'!$B$1:$BD$197,MATCH('2022 deflators April 2024 WEO'!$B26,'IMF GDP constant 2022 US'!$B$1:$B$197,0),MATCH('2022 deflators April 2024 WEO'!AD$3,'IMF GDP constant 2022 US'!$B$1:$BD$1,0)),0)</f>
        <v>0.433297845875059</v>
      </c>
      <c r="AE26" s="18" t="n">
        <f aca="false">IFERROR(INDEX('IMF GDP current US'!$B$1:$BD$197,MATCH('2022 deflators April 2024 WEO'!$B26,'IMF GDP current US'!$B$1:$B$197,0),MATCH('2022 deflators April 2024 WEO'!AE$3,'IMF GDP current US'!$B$1:$BD$1,0))/INDEX('IMF GDP constant 2022 US'!$B$1:$BD$197,MATCH('2022 deflators April 2024 WEO'!$B26,'IMF GDP constant 2022 US'!$B$1:$B$197,0),MATCH('2022 deflators April 2024 WEO'!AE$3,'IMF GDP constant 2022 US'!$B$1:$BD$1,0)),0)</f>
        <v>0.491207168023477</v>
      </c>
      <c r="AF26" s="18" t="n">
        <f aca="false">IFERROR(INDEX('IMF GDP current US'!$B$1:$BD$197,MATCH('2022 deflators April 2024 WEO'!$B26,'IMF GDP current US'!$B$1:$B$197,0),MATCH('2022 deflators April 2024 WEO'!AF$3,'IMF GDP current US'!$B$1:$BD$1,0))/INDEX('IMF GDP constant 2022 US'!$B$1:$BD$197,MATCH('2022 deflators April 2024 WEO'!$B26,'IMF GDP constant 2022 US'!$B$1:$B$197,0),MATCH('2022 deflators April 2024 WEO'!AF$3,'IMF GDP constant 2022 US'!$B$1:$BD$1,0)),0)</f>
        <v>0.634086313805317</v>
      </c>
      <c r="AG26" s="18" t="n">
        <f aca="false">IFERROR(INDEX('IMF GDP current US'!$B$1:$BD$197,MATCH('2022 deflators April 2024 WEO'!$B26,'IMF GDP current US'!$B$1:$B$197,0),MATCH('2022 deflators April 2024 WEO'!AG$3,'IMF GDP current US'!$B$1:$BD$1,0))/INDEX('IMF GDP constant 2022 US'!$B$1:$BD$197,MATCH('2022 deflators April 2024 WEO'!$B26,'IMF GDP constant 2022 US'!$B$1:$B$197,0),MATCH('2022 deflators April 2024 WEO'!AG$3,'IMF GDP constant 2022 US'!$B$1:$BD$1,0)),0)</f>
        <v>0.757672536930361</v>
      </c>
      <c r="AH26" s="18" t="n">
        <f aca="false">IFERROR(INDEX('IMF GDP current US'!$B$1:$BD$197,MATCH('2022 deflators April 2024 WEO'!$B26,'IMF GDP current US'!$B$1:$B$197,0),MATCH('2022 deflators April 2024 WEO'!AH$3,'IMF GDP current US'!$B$1:$BD$1,0))/INDEX('IMF GDP constant 2022 US'!$B$1:$BD$197,MATCH('2022 deflators April 2024 WEO'!$B26,'IMF GDP constant 2022 US'!$B$1:$B$197,0),MATCH('2022 deflators April 2024 WEO'!AH$3,'IMF GDP constant 2022 US'!$B$1:$BD$1,0)),0)</f>
        <v>0.901004366560163</v>
      </c>
      <c r="AI26" s="18" t="n">
        <f aca="false">IFERROR(INDEX('IMF GDP current US'!$B$1:$BD$197,MATCH('2022 deflators April 2024 WEO'!$B26,'IMF GDP current US'!$B$1:$B$197,0),MATCH('2022 deflators April 2024 WEO'!AI$3,'IMF GDP current US'!$B$1:$BD$1,0))/INDEX('IMF GDP constant 2022 US'!$B$1:$BD$197,MATCH('2022 deflators April 2024 WEO'!$B26,'IMF GDP constant 2022 US'!$B$1:$B$197,0),MATCH('2022 deflators April 2024 WEO'!AI$3,'IMF GDP constant 2022 US'!$B$1:$BD$1,0)),0)</f>
        <v>1.04065277158073</v>
      </c>
      <c r="AJ26" s="18" t="n">
        <f aca="false">IFERROR(INDEX('IMF GDP current US'!$B$1:$BD$197,MATCH('2022 deflators April 2024 WEO'!$B26,'IMF GDP current US'!$B$1:$B$197,0),MATCH('2022 deflators April 2024 WEO'!AJ$3,'IMF GDP current US'!$B$1:$BD$1,0))/INDEX('IMF GDP constant 2022 US'!$B$1:$BD$197,MATCH('2022 deflators April 2024 WEO'!$B26,'IMF GDP constant 2022 US'!$B$1:$B$197,0),MATCH('2022 deflators April 2024 WEO'!AJ$3,'IMF GDP constant 2022 US'!$B$1:$BD$1,0)),0)</f>
        <v>1.02559076572049</v>
      </c>
      <c r="AK26" s="18" t="n">
        <f aca="false">IFERROR(INDEX('IMF GDP current US'!$B$1:$BD$197,MATCH('2022 deflators April 2024 WEO'!$B26,'IMF GDP current US'!$B$1:$B$197,0),MATCH('2022 deflators April 2024 WEO'!AK$3,'IMF GDP current US'!$B$1:$BD$1,0))/INDEX('IMF GDP constant 2022 US'!$B$1:$BD$197,MATCH('2022 deflators April 2024 WEO'!$B26,'IMF GDP constant 2022 US'!$B$1:$B$197,0),MATCH('2022 deflators April 2024 WEO'!AK$3,'IMF GDP constant 2022 US'!$B$1:$BD$1,0)),0)</f>
        <v>1.26206183768135</v>
      </c>
      <c r="AL26" s="18" t="n">
        <f aca="false">IFERROR(INDEX('IMF GDP current US'!$B$1:$BD$197,MATCH('2022 deflators April 2024 WEO'!$B26,'IMF GDP current US'!$B$1:$B$197,0),MATCH('2022 deflators April 2024 WEO'!AL$3,'IMF GDP current US'!$B$1:$BD$1,0))/INDEX('IMF GDP constant 2022 US'!$B$1:$BD$197,MATCH('2022 deflators April 2024 WEO'!$B26,'IMF GDP constant 2022 US'!$B$1:$B$197,0),MATCH('2022 deflators April 2024 WEO'!AL$3,'IMF GDP constant 2022 US'!$B$1:$BD$1,0)),0)</f>
        <v>1.43657542871885</v>
      </c>
      <c r="AM26" s="18" t="n">
        <f aca="false">IFERROR(INDEX('IMF GDP current US'!$B$1:$BD$197,MATCH('2022 deflators April 2024 WEO'!$B26,'IMF GDP current US'!$B$1:$B$197,0),MATCH('2022 deflators April 2024 WEO'!AM$3,'IMF GDP current US'!$B$1:$BD$1,0))/INDEX('IMF GDP constant 2022 US'!$B$1:$BD$197,MATCH('2022 deflators April 2024 WEO'!$B26,'IMF GDP constant 2022 US'!$B$1:$B$197,0),MATCH('2022 deflators April 2024 WEO'!AM$3,'IMF GDP constant 2022 US'!$B$1:$BD$1,0)),0)</f>
        <v>1.32863207826365</v>
      </c>
      <c r="AN26" s="18" t="n">
        <f aca="false">IFERROR(INDEX('IMF GDP current US'!$B$1:$BD$197,MATCH('2022 deflators April 2024 WEO'!$B26,'IMF GDP current US'!$B$1:$B$197,0),MATCH('2022 deflators April 2024 WEO'!AN$3,'IMF GDP current US'!$B$1:$BD$1,0))/INDEX('IMF GDP constant 2022 US'!$B$1:$BD$197,MATCH('2022 deflators April 2024 WEO'!$B26,'IMF GDP constant 2022 US'!$B$1:$B$197,0),MATCH('2022 deflators April 2024 WEO'!AN$3,'IMF GDP constant 2022 US'!$B$1:$BD$1,0)),0)</f>
        <v>1.2938838813586</v>
      </c>
      <c r="AO26" s="18" t="n">
        <f aca="false">IFERROR(INDEX('IMF GDP current US'!$B$1:$BD$197,MATCH('2022 deflators April 2024 WEO'!$B26,'IMF GDP current US'!$B$1:$B$197,0),MATCH('2022 deflators April 2024 WEO'!AO$3,'IMF GDP current US'!$B$1:$BD$1,0))/INDEX('IMF GDP constant 2022 US'!$B$1:$BD$197,MATCH('2022 deflators April 2024 WEO'!$B26,'IMF GDP constant 2022 US'!$B$1:$B$197,0),MATCH('2022 deflators April 2024 WEO'!AO$3,'IMF GDP constant 2022 US'!$B$1:$BD$1,0)),0)</f>
        <v>1.27923732805396</v>
      </c>
      <c r="AP26" s="18" t="n">
        <f aca="false">IFERROR(INDEX('IMF GDP current US'!$B$1:$BD$197,MATCH('2022 deflators April 2024 WEO'!$B26,'IMF GDP current US'!$B$1:$B$197,0),MATCH('2022 deflators April 2024 WEO'!AP$3,'IMF GDP current US'!$B$1:$BD$1,0))/INDEX('IMF GDP constant 2022 US'!$B$1:$BD$197,MATCH('2022 deflators April 2024 WEO'!$B26,'IMF GDP constant 2022 US'!$B$1:$B$197,0),MATCH('2022 deflators April 2024 WEO'!AP$3,'IMF GDP constant 2022 US'!$B$1:$BD$1,0)),0)</f>
        <v>0.972022675668317</v>
      </c>
      <c r="AQ26" s="18" t="n">
        <f aca="false">IFERROR(INDEX('IMF GDP current US'!$B$1:$BD$197,MATCH('2022 deflators April 2024 WEO'!$B26,'IMF GDP current US'!$B$1:$B$197,0),MATCH('2022 deflators April 2024 WEO'!AQ$3,'IMF GDP current US'!$B$1:$BD$1,0))/INDEX('IMF GDP constant 2022 US'!$B$1:$BD$197,MATCH('2022 deflators April 2024 WEO'!$B26,'IMF GDP constant 2022 US'!$B$1:$B$197,0),MATCH('2022 deflators April 2024 WEO'!AQ$3,'IMF GDP constant 2022 US'!$B$1:$BD$1,0)),0)</f>
        <v>1.00303308360412</v>
      </c>
      <c r="AR26" s="18" t="n">
        <f aca="false">IFERROR(INDEX('IMF GDP current US'!$B$1:$BD$197,MATCH('2022 deflators April 2024 WEO'!$B26,'IMF GDP current US'!$B$1:$B$197,0),MATCH('2022 deflators April 2024 WEO'!AR$3,'IMF GDP current US'!$B$1:$BD$1,0))/INDEX('IMF GDP constant 2022 US'!$B$1:$BD$197,MATCH('2022 deflators April 2024 WEO'!$B26,'IMF GDP constant 2022 US'!$B$1:$B$197,0),MATCH('2022 deflators April 2024 WEO'!AR$3,'IMF GDP constant 2022 US'!$B$1:$BD$1,0)),0)</f>
        <v>1.1369961037193</v>
      </c>
      <c r="AS26" s="18" t="n">
        <f aca="false">IFERROR(INDEX('IMF GDP current US'!$B$1:$BD$197,MATCH('2022 deflators April 2024 WEO'!$B26,'IMF GDP current US'!$B$1:$B$197,0),MATCH('2022 deflators April 2024 WEO'!AS$3,'IMF GDP current US'!$B$1:$BD$1,0))/INDEX('IMF GDP constant 2022 US'!$B$1:$BD$197,MATCH('2022 deflators April 2024 WEO'!$B26,'IMF GDP constant 2022 US'!$B$1:$B$197,0),MATCH('2022 deflators April 2024 WEO'!AS$3,'IMF GDP constant 2022 US'!$B$1:$BD$1,0)),0)</f>
        <v>1.03771513426332</v>
      </c>
      <c r="AT26" s="18" t="n">
        <f aca="false">IFERROR(INDEX('IMF GDP current US'!$B$1:$BD$197,MATCH('2022 deflators April 2024 WEO'!$B26,'IMF GDP current US'!$B$1:$B$197,0),MATCH('2022 deflators April 2024 WEO'!AT$3,'IMF GDP current US'!$B$1:$BD$1,0))/INDEX('IMF GDP constant 2022 US'!$B$1:$BD$197,MATCH('2022 deflators April 2024 WEO'!$B26,'IMF GDP constant 2022 US'!$B$1:$B$197,0),MATCH('2022 deflators April 2024 WEO'!AT$3,'IMF GDP constant 2022 US'!$B$1:$BD$1,0)),0)</f>
        <v>1.00185404068405</v>
      </c>
      <c r="AU26" s="18" t="n">
        <f aca="false">IFERROR(INDEX('IMF GDP current US'!$B$1:$BD$197,MATCH('2022 deflators April 2024 WEO'!$B26,'IMF GDP current US'!$B$1:$B$197,0),MATCH('2022 deflators April 2024 WEO'!AU$3,'IMF GDP current US'!$B$1:$BD$1,0))/INDEX('IMF GDP constant 2022 US'!$B$1:$BD$197,MATCH('2022 deflators April 2024 WEO'!$B26,'IMF GDP constant 2022 US'!$B$1:$B$197,0),MATCH('2022 deflators April 2024 WEO'!AU$3,'IMF GDP constant 2022 US'!$B$1:$BD$1,0)),0)</f>
        <v>0.816176403770647</v>
      </c>
      <c r="AV26" s="18" t="n">
        <f aca="false">IFERROR(INDEX('IMF GDP current US'!$B$1:$BD$197,MATCH('2022 deflators April 2024 WEO'!$B26,'IMF GDP current US'!$B$1:$B$197,0),MATCH('2022 deflators April 2024 WEO'!AV$3,'IMF GDP current US'!$B$1:$BD$1,0))/INDEX('IMF GDP constant 2022 US'!$B$1:$BD$197,MATCH('2022 deflators April 2024 WEO'!$B26,'IMF GDP constant 2022 US'!$B$1:$B$197,0),MATCH('2022 deflators April 2024 WEO'!AV$3,'IMF GDP constant 2022 US'!$B$1:$BD$1,0)),0)</f>
        <v>0.881755458798299</v>
      </c>
      <c r="AW26" s="19" t="n">
        <f aca="false">IFERROR(INDEX('IMF GDP current US'!$B$1:$BD$197,MATCH('2022 deflators April 2024 WEO'!$B26,'IMF GDP current US'!$B$1:$B$197,0),MATCH('2022 deflators April 2024 WEO'!AW$3,'IMF GDP current US'!$B$1:$BD$1,0))/INDEX('IMF GDP constant 2022 US'!$B$1:$BD$197,MATCH('2022 deflators April 2024 WEO'!$B26,'IMF GDP constant 2022 US'!$B$1:$B$197,0),MATCH('2022 deflators April 2024 WEO'!AW$3,'IMF GDP constant 2022 US'!$B$1:$BD$1,0)),0)</f>
        <v>1</v>
      </c>
      <c r="AX26" s="18" t="n">
        <f aca="false">IFERROR(INDEX('IMF GDP current US'!$B$1:$BD$197,MATCH('2022 deflators April 2024 WEO'!$B26,'IMF GDP current US'!$B$1:$B$197,0),MATCH('2022 deflators April 2024 WEO'!AX$3,'IMF GDP current US'!$B$1:$BD$1,0))/INDEX('IMF GDP constant 2022 US'!$B$1:$BD$197,MATCH('2022 deflators April 2024 WEO'!$B26,'IMF GDP constant 2022 US'!$B$1:$B$197,0),MATCH('2022 deflators April 2024 WEO'!AX$3,'IMF GDP constant 2022 US'!$B$1:$BD$1,0)),0)</f>
        <v>1.08217739244898</v>
      </c>
      <c r="AY26" s="21" t="n">
        <f aca="false">IFERROR(INDEX('IMF GDP current US'!$B$1:$BD$197,MATCH('2022 deflators April 2024 WEO'!$B26,'IMF GDP current US'!$B$1:$B$197,0),MATCH('2022 deflators April 2024 WEO'!AY$3,'IMF GDP current US'!$B$1:$BD$1,0))/INDEX('IMF GDP constant 2022 US'!$B$1:$BD$197,MATCH('2022 deflators April 2024 WEO'!$B26,'IMF GDP constant 2022 US'!$B$1:$B$197,0),MATCH('2022 deflators April 2024 WEO'!AY$3,'IMF GDP constant 2022 US'!$B$1:$BD$1,0)),0)</f>
        <v>1.13622511455718</v>
      </c>
      <c r="AZ26" s="21" t="n">
        <f aca="false">IFERROR(INDEX('IMF GDP current US'!$B$1:$BD$197,MATCH('2022 deflators April 2024 WEO'!$B26,'IMF GDP current US'!$B$1:$B$197,0),MATCH('2022 deflators April 2024 WEO'!AZ$3,'IMF GDP current US'!$B$1:$BD$1,0))/INDEX('IMF GDP constant 2022 US'!$B$1:$BD$197,MATCH('2022 deflators April 2024 WEO'!$B26,'IMF GDP constant 2022 US'!$B$1:$B$197,0),MATCH('2022 deflators April 2024 WEO'!AZ$3,'IMF GDP constant 2022 US'!$B$1:$BD$1,0)),0)</f>
        <v>1.16343643617122</v>
      </c>
      <c r="BA26" s="21" t="n">
        <f aca="false">IFERROR(INDEX('IMF GDP current US'!$B$1:$BD$197,MATCH('2022 deflators April 2024 WEO'!$B26,'IMF GDP current US'!$B$1:$B$197,0),MATCH('2022 deflators April 2024 WEO'!BA$3,'IMF GDP current US'!$B$1:$BD$1,0))/INDEX('IMF GDP constant 2022 US'!$B$1:$BD$197,MATCH('2022 deflators April 2024 WEO'!$B26,'IMF GDP constant 2022 US'!$B$1:$B$197,0),MATCH('2022 deflators April 2024 WEO'!BA$3,'IMF GDP constant 2022 US'!$B$1:$BD$1,0)),0)</f>
        <v>1.21365860955536</v>
      </c>
      <c r="BB26" s="21" t="n">
        <f aca="false">IFERROR(INDEX('IMF GDP current US'!$B$1:$BD$197,MATCH('2022 deflators April 2024 WEO'!$B26,'IMF GDP current US'!$B$1:$B$197,0),MATCH('2022 deflators April 2024 WEO'!BB$3,'IMF GDP current US'!$B$1:$BD$1,0))/INDEX('IMF GDP constant 2022 US'!$B$1:$BD$197,MATCH('2022 deflators April 2024 WEO'!$B26,'IMF GDP constant 2022 US'!$B$1:$B$197,0),MATCH('2022 deflators April 2024 WEO'!BB$3,'IMF GDP constant 2022 US'!$B$1:$BD$1,0)),0)</f>
        <v>1.26502373786719</v>
      </c>
      <c r="BC26" s="21" t="n">
        <f aca="false">IFERROR(INDEX('IMF GDP current US'!$B$1:$BD$197,MATCH('2022 deflators April 2024 WEO'!$B26,'IMF GDP current US'!$B$1:$B$197,0),MATCH('2022 deflators April 2024 WEO'!BC$3,'IMF GDP current US'!$B$1:$BD$1,0))/INDEX('IMF GDP constant 2022 US'!$B$1:$BD$197,MATCH('2022 deflators April 2024 WEO'!$B26,'IMF GDP constant 2022 US'!$B$1:$B$197,0),MATCH('2022 deflators April 2024 WEO'!BC$3,'IMF GDP constant 2022 US'!$B$1:$BD$1,0)),0)</f>
        <v>1.30483772721242</v>
      </c>
      <c r="BD26" s="22" t="n">
        <f aca="false">IFERROR(INDEX('IMF GDP current US'!$B$1:$BD$197,MATCH('2022 deflators April 2024 WEO'!$B26,'IMF GDP current US'!$B$1:$B$197,0),MATCH('2022 deflators April 2024 WEO'!BD$3,'IMF GDP current US'!$B$1:$BD$1,0))/INDEX('IMF GDP constant 2022 US'!$B$1:$BD$197,MATCH('2022 deflators April 2024 WEO'!$B26,'IMF GDP constant 2022 US'!$B$1:$B$197,0),MATCH('2022 deflators April 2024 WEO'!BD$3,'IMF GDP constant 2022 US'!$B$1:$BD$1,0)),0)</f>
        <v>1.34725560372842</v>
      </c>
    </row>
    <row r="27" customFormat="false" ht="15" hidden="false" customHeight="false" outlineLevel="0" collapsed="false">
      <c r="A27" s="12" t="s">
        <v>33</v>
      </c>
      <c r="B27" s="0" t="str">
        <f aca="false">VLOOKUP(A27,'Names&amp;ISO'!$A:$C,3,0)</f>
        <v>BRN</v>
      </c>
      <c r="C27" s="11" t="s">
        <v>33</v>
      </c>
      <c r="D27" s="11" t="str">
        <f aca="false">IFERROR(VLOOKUP(B27,'DAC ODA Recipients 2022-2023'!$B:$H,7,0),"")</f>
        <v/>
      </c>
      <c r="E27" s="12" t="str">
        <f aca="false">IFERROR(VLOOKUP(B27,'OECD DAC Deflators 2022'!B:B,1,0),"")</f>
        <v/>
      </c>
      <c r="F27" s="12"/>
      <c r="G27" s="17" t="n">
        <f aca="false">IFERROR(INDEX('IMF GDP current US'!$B$1:$BD$197,MATCH('2022 deflators April 2024 WEO'!$B27,'IMF GDP current US'!$B$1:$B$197,0),MATCH('2022 deflators April 2024 WEO'!G$3,'IMF GDP current US'!$B$1:$BD$1,0))/INDEX('IMF GDP constant 2022 US'!$B$1:$BD$197,MATCH('2022 deflators April 2024 WEO'!$B27,'IMF GDP constant 2022 US'!$B$1:$B$197,0),MATCH('2022 deflators April 2024 WEO'!G$3,'IMF GDP constant 2022 US'!$B$1:$BD$1,0)),0)</f>
        <v>0</v>
      </c>
      <c r="H27" s="18" t="n">
        <f aca="false">IFERROR(INDEX('IMF GDP current US'!$B$1:$BD$197,MATCH('2022 deflators April 2024 WEO'!$B27,'IMF GDP current US'!$B$1:$B$197,0),MATCH('2022 deflators April 2024 WEO'!H$3,'IMF GDP current US'!$B$1:$BD$1,0))/INDEX('IMF GDP constant 2022 US'!$B$1:$BD$197,MATCH('2022 deflators April 2024 WEO'!$B27,'IMF GDP constant 2022 US'!$B$1:$B$197,0),MATCH('2022 deflators April 2024 WEO'!H$3,'IMF GDP constant 2022 US'!$B$1:$BD$1,0)),0)</f>
        <v>0</v>
      </c>
      <c r="I27" s="18" t="n">
        <f aca="false">IFERROR(INDEX('IMF GDP current US'!$B$1:$BD$197,MATCH('2022 deflators April 2024 WEO'!$B27,'IMF GDP current US'!$B$1:$B$197,0),MATCH('2022 deflators April 2024 WEO'!I$3,'IMF GDP current US'!$B$1:$BD$1,0))/INDEX('IMF GDP constant 2022 US'!$B$1:$BD$197,MATCH('2022 deflators April 2024 WEO'!$B27,'IMF GDP constant 2022 US'!$B$1:$B$197,0),MATCH('2022 deflators April 2024 WEO'!I$3,'IMF GDP constant 2022 US'!$B$1:$BD$1,0)),0)</f>
        <v>0</v>
      </c>
      <c r="J27" s="18" t="n">
        <f aca="false">IFERROR(INDEX('IMF GDP current US'!$B$1:$BD$197,MATCH('2022 deflators April 2024 WEO'!$B27,'IMF GDP current US'!$B$1:$B$197,0),MATCH('2022 deflators April 2024 WEO'!J$3,'IMF GDP current US'!$B$1:$BD$1,0))/INDEX('IMF GDP constant 2022 US'!$B$1:$BD$197,MATCH('2022 deflators April 2024 WEO'!$B27,'IMF GDP constant 2022 US'!$B$1:$B$197,0),MATCH('2022 deflators April 2024 WEO'!J$3,'IMF GDP constant 2022 US'!$B$1:$BD$1,0)),0)</f>
        <v>0</v>
      </c>
      <c r="K27" s="18" t="n">
        <f aca="false">IFERROR(INDEX('IMF GDP current US'!$B$1:$BD$197,MATCH('2022 deflators April 2024 WEO'!$B27,'IMF GDP current US'!$B$1:$B$197,0),MATCH('2022 deflators April 2024 WEO'!K$3,'IMF GDP current US'!$B$1:$BD$1,0))/INDEX('IMF GDP constant 2022 US'!$B$1:$BD$197,MATCH('2022 deflators April 2024 WEO'!$B27,'IMF GDP constant 2022 US'!$B$1:$B$197,0),MATCH('2022 deflators April 2024 WEO'!K$3,'IMF GDP constant 2022 US'!$B$1:$BD$1,0)),0)</f>
        <v>0</v>
      </c>
      <c r="L27" s="18" t="n">
        <f aca="false">IFERROR(INDEX('IMF GDP current US'!$B$1:$BD$197,MATCH('2022 deflators April 2024 WEO'!$B27,'IMF GDP current US'!$B$1:$B$197,0),MATCH('2022 deflators April 2024 WEO'!L$3,'IMF GDP current US'!$B$1:$BD$1,0))/INDEX('IMF GDP constant 2022 US'!$B$1:$BD$197,MATCH('2022 deflators April 2024 WEO'!$B27,'IMF GDP constant 2022 US'!$B$1:$B$197,0),MATCH('2022 deflators April 2024 WEO'!L$3,'IMF GDP constant 2022 US'!$B$1:$BD$1,0)),0)</f>
        <v>0.415331048298593</v>
      </c>
      <c r="M27" s="18" t="n">
        <f aca="false">IFERROR(INDEX('IMF GDP current US'!$B$1:$BD$197,MATCH('2022 deflators April 2024 WEO'!$B27,'IMF GDP current US'!$B$1:$B$197,0),MATCH('2022 deflators April 2024 WEO'!M$3,'IMF GDP current US'!$B$1:$BD$1,0))/INDEX('IMF GDP constant 2022 US'!$B$1:$BD$197,MATCH('2022 deflators April 2024 WEO'!$B27,'IMF GDP constant 2022 US'!$B$1:$B$197,0),MATCH('2022 deflators April 2024 WEO'!M$3,'IMF GDP constant 2022 US'!$B$1:$BD$1,0)),0)</f>
        <v>0.290830104816407</v>
      </c>
      <c r="N27" s="18" t="n">
        <f aca="false">IFERROR(INDEX('IMF GDP current US'!$B$1:$BD$197,MATCH('2022 deflators April 2024 WEO'!$B27,'IMF GDP current US'!$B$1:$B$197,0),MATCH('2022 deflators April 2024 WEO'!N$3,'IMF GDP current US'!$B$1:$BD$1,0))/INDEX('IMF GDP constant 2022 US'!$B$1:$BD$197,MATCH('2022 deflators April 2024 WEO'!$B27,'IMF GDP constant 2022 US'!$B$1:$B$197,0),MATCH('2022 deflators April 2024 WEO'!N$3,'IMF GDP constant 2022 US'!$B$1:$BD$1,0)),0)</f>
        <v>0.335434969216579</v>
      </c>
      <c r="O27" s="18" t="n">
        <f aca="false">IFERROR(INDEX('IMF GDP current US'!$B$1:$BD$197,MATCH('2022 deflators April 2024 WEO'!$B27,'IMF GDP current US'!$B$1:$B$197,0),MATCH('2022 deflators April 2024 WEO'!O$3,'IMF GDP current US'!$B$1:$BD$1,0))/INDEX('IMF GDP constant 2022 US'!$B$1:$BD$197,MATCH('2022 deflators April 2024 WEO'!$B27,'IMF GDP constant 2022 US'!$B$1:$B$197,0),MATCH('2022 deflators April 2024 WEO'!O$3,'IMF GDP constant 2022 US'!$B$1:$BD$1,0)),0)</f>
        <v>0.316113740898695</v>
      </c>
      <c r="P27" s="18" t="n">
        <f aca="false">IFERROR(INDEX('IMF GDP current US'!$B$1:$BD$197,MATCH('2022 deflators April 2024 WEO'!$B27,'IMF GDP current US'!$B$1:$B$197,0),MATCH('2022 deflators April 2024 WEO'!P$3,'IMF GDP current US'!$B$1:$BD$1,0))/INDEX('IMF GDP constant 2022 US'!$B$1:$BD$197,MATCH('2022 deflators April 2024 WEO'!$B27,'IMF GDP constant 2022 US'!$B$1:$B$197,0),MATCH('2022 deflators April 2024 WEO'!P$3,'IMF GDP constant 2022 US'!$B$1:$BD$1,0)),0)</f>
        <v>0.355926571506123</v>
      </c>
      <c r="Q27" s="18" t="n">
        <f aca="false">IFERROR(INDEX('IMF GDP current US'!$B$1:$BD$197,MATCH('2022 deflators April 2024 WEO'!$B27,'IMF GDP current US'!$B$1:$B$197,0),MATCH('2022 deflators April 2024 WEO'!Q$3,'IMF GDP current US'!$B$1:$BD$1,0))/INDEX('IMF GDP constant 2022 US'!$B$1:$BD$197,MATCH('2022 deflators April 2024 WEO'!$B27,'IMF GDP constant 2022 US'!$B$1:$B$197,0),MATCH('2022 deflators April 2024 WEO'!Q$3,'IMF GDP constant 2022 US'!$B$1:$BD$1,0)),0)</f>
        <v>0.421842376848234</v>
      </c>
      <c r="R27" s="18" t="n">
        <f aca="false">IFERROR(INDEX('IMF GDP current US'!$B$1:$BD$197,MATCH('2022 deflators April 2024 WEO'!$B27,'IMF GDP current US'!$B$1:$B$197,0),MATCH('2022 deflators April 2024 WEO'!R$3,'IMF GDP current US'!$B$1:$BD$1,0))/INDEX('IMF GDP constant 2022 US'!$B$1:$BD$197,MATCH('2022 deflators April 2024 WEO'!$B27,'IMF GDP constant 2022 US'!$B$1:$B$197,0),MATCH('2022 deflators April 2024 WEO'!R$3,'IMF GDP constant 2022 US'!$B$1:$BD$1,0)),0)</f>
        <v>0.436473667008062</v>
      </c>
      <c r="S27" s="18" t="n">
        <f aca="false">IFERROR(INDEX('IMF GDP current US'!$B$1:$BD$197,MATCH('2022 deflators April 2024 WEO'!$B27,'IMF GDP current US'!$B$1:$B$197,0),MATCH('2022 deflators April 2024 WEO'!S$3,'IMF GDP current US'!$B$1:$BD$1,0))/INDEX('IMF GDP constant 2022 US'!$B$1:$BD$197,MATCH('2022 deflators April 2024 WEO'!$B27,'IMF GDP constant 2022 US'!$B$1:$B$197,0),MATCH('2022 deflators April 2024 WEO'!S$3,'IMF GDP constant 2022 US'!$B$1:$BD$1,0)),0)</f>
        <v>0.438215278534902</v>
      </c>
      <c r="T27" s="18" t="n">
        <f aca="false">IFERROR(INDEX('IMF GDP current US'!$B$1:$BD$197,MATCH('2022 deflators April 2024 WEO'!$B27,'IMF GDP current US'!$B$1:$B$197,0),MATCH('2022 deflators April 2024 WEO'!T$3,'IMF GDP current US'!$B$1:$BD$1,0))/INDEX('IMF GDP constant 2022 US'!$B$1:$BD$197,MATCH('2022 deflators April 2024 WEO'!$B27,'IMF GDP constant 2022 US'!$B$1:$B$197,0),MATCH('2022 deflators April 2024 WEO'!T$3,'IMF GDP constant 2022 US'!$B$1:$BD$1,0)),0)</f>
        <v>0.441784474914492</v>
      </c>
      <c r="U27" s="18" t="n">
        <f aca="false">IFERROR(INDEX('IMF GDP current US'!$B$1:$BD$197,MATCH('2022 deflators April 2024 WEO'!$B27,'IMF GDP current US'!$B$1:$B$197,0),MATCH('2022 deflators April 2024 WEO'!U$3,'IMF GDP current US'!$B$1:$BD$1,0))/INDEX('IMF GDP constant 2022 US'!$B$1:$BD$197,MATCH('2022 deflators April 2024 WEO'!$B27,'IMF GDP constant 2022 US'!$B$1:$B$197,0),MATCH('2022 deflators April 2024 WEO'!U$3,'IMF GDP constant 2022 US'!$B$1:$BD$1,0)),0)</f>
        <v>0.46004664025711</v>
      </c>
      <c r="V27" s="18" t="n">
        <f aca="false">IFERROR(INDEX('IMF GDP current US'!$B$1:$BD$197,MATCH('2022 deflators April 2024 WEO'!$B27,'IMF GDP current US'!$B$1:$B$197,0),MATCH('2022 deflators April 2024 WEO'!V$3,'IMF GDP current US'!$B$1:$BD$1,0))/INDEX('IMF GDP constant 2022 US'!$B$1:$BD$197,MATCH('2022 deflators April 2024 WEO'!$B27,'IMF GDP constant 2022 US'!$B$1:$B$197,0),MATCH('2022 deflators April 2024 WEO'!V$3,'IMF GDP constant 2022 US'!$B$1:$BD$1,0)),0)</f>
        <v>0.524765276392523</v>
      </c>
      <c r="W27" s="18" t="n">
        <f aca="false">IFERROR(INDEX('IMF GDP current US'!$B$1:$BD$197,MATCH('2022 deflators April 2024 WEO'!$B27,'IMF GDP current US'!$B$1:$B$197,0),MATCH('2022 deflators April 2024 WEO'!W$3,'IMF GDP current US'!$B$1:$BD$1,0))/INDEX('IMF GDP constant 2022 US'!$B$1:$BD$197,MATCH('2022 deflators April 2024 WEO'!$B27,'IMF GDP constant 2022 US'!$B$1:$B$197,0),MATCH('2022 deflators April 2024 WEO'!W$3,'IMF GDP constant 2022 US'!$B$1:$BD$1,0)),0)</f>
        <v>0.513721872042774</v>
      </c>
      <c r="X27" s="18" t="n">
        <f aca="false">IFERROR(INDEX('IMF GDP current US'!$B$1:$BD$197,MATCH('2022 deflators April 2024 WEO'!$B27,'IMF GDP current US'!$B$1:$B$197,0),MATCH('2022 deflators April 2024 WEO'!X$3,'IMF GDP current US'!$B$1:$BD$1,0))/INDEX('IMF GDP constant 2022 US'!$B$1:$BD$197,MATCH('2022 deflators April 2024 WEO'!$B27,'IMF GDP constant 2022 US'!$B$1:$B$197,0),MATCH('2022 deflators April 2024 WEO'!X$3,'IMF GDP constant 2022 US'!$B$1:$BD$1,0)),0)</f>
        <v>0.509739120992461</v>
      </c>
      <c r="Y27" s="18" t="n">
        <f aca="false">IFERROR(INDEX('IMF GDP current US'!$B$1:$BD$197,MATCH('2022 deflators April 2024 WEO'!$B27,'IMF GDP current US'!$B$1:$B$197,0),MATCH('2022 deflators April 2024 WEO'!Y$3,'IMF GDP current US'!$B$1:$BD$1,0))/INDEX('IMF GDP constant 2022 US'!$B$1:$BD$197,MATCH('2022 deflators April 2024 WEO'!$B27,'IMF GDP constant 2022 US'!$B$1:$B$197,0),MATCH('2022 deflators April 2024 WEO'!Y$3,'IMF GDP constant 2022 US'!$B$1:$BD$1,0)),0)</f>
        <v>0.389602771537855</v>
      </c>
      <c r="Z27" s="18" t="n">
        <f aca="false">IFERROR(INDEX('IMF GDP current US'!$B$1:$BD$197,MATCH('2022 deflators April 2024 WEO'!$B27,'IMF GDP current US'!$B$1:$B$197,0),MATCH('2022 deflators April 2024 WEO'!Z$3,'IMF GDP current US'!$B$1:$BD$1,0))/INDEX('IMF GDP constant 2022 US'!$B$1:$BD$197,MATCH('2022 deflators April 2024 WEO'!$B27,'IMF GDP constant 2022 US'!$B$1:$B$197,0),MATCH('2022 deflators April 2024 WEO'!Z$3,'IMF GDP constant 2022 US'!$B$1:$BD$1,0)),0)</f>
        <v>0.408151187048555</v>
      </c>
      <c r="AA27" s="18" t="n">
        <f aca="false">IFERROR(INDEX('IMF GDP current US'!$B$1:$BD$197,MATCH('2022 deflators April 2024 WEO'!$B27,'IMF GDP current US'!$B$1:$B$197,0),MATCH('2022 deflators April 2024 WEO'!AA$3,'IMF GDP current US'!$B$1:$BD$1,0))/INDEX('IMF GDP constant 2022 US'!$B$1:$BD$197,MATCH('2022 deflators April 2024 WEO'!$B27,'IMF GDP constant 2022 US'!$B$1:$B$197,0),MATCH('2022 deflators April 2024 WEO'!AA$3,'IMF GDP constant 2022 US'!$B$1:$BD$1,0)),0)</f>
        <v>0.456656812942257</v>
      </c>
      <c r="AB27" s="18" t="n">
        <f aca="false">IFERROR(INDEX('IMF GDP current US'!$B$1:$BD$197,MATCH('2022 deflators April 2024 WEO'!$B27,'IMF GDP current US'!$B$1:$B$197,0),MATCH('2022 deflators April 2024 WEO'!AB$3,'IMF GDP current US'!$B$1:$BD$1,0))/INDEX('IMF GDP constant 2022 US'!$B$1:$BD$197,MATCH('2022 deflators April 2024 WEO'!$B27,'IMF GDP constant 2022 US'!$B$1:$B$197,0),MATCH('2022 deflators April 2024 WEO'!AB$3,'IMF GDP constant 2022 US'!$B$1:$BD$1,0)),0)</f>
        <v>0.414785530328924</v>
      </c>
      <c r="AC27" s="18" t="n">
        <f aca="false">IFERROR(INDEX('IMF GDP current US'!$B$1:$BD$197,MATCH('2022 deflators April 2024 WEO'!$B27,'IMF GDP current US'!$B$1:$B$197,0),MATCH('2022 deflators April 2024 WEO'!AC$3,'IMF GDP current US'!$B$1:$BD$1,0))/INDEX('IMF GDP constant 2022 US'!$B$1:$BD$197,MATCH('2022 deflators April 2024 WEO'!$B27,'IMF GDP constant 2022 US'!$B$1:$B$197,0),MATCH('2022 deflators April 2024 WEO'!AC$3,'IMF GDP constant 2022 US'!$B$1:$BD$1,0)),0)</f>
        <v>0.416632462356273</v>
      </c>
      <c r="AD27" s="18" t="n">
        <f aca="false">IFERROR(INDEX('IMF GDP current US'!$B$1:$BD$197,MATCH('2022 deflators April 2024 WEO'!$B27,'IMF GDP current US'!$B$1:$B$197,0),MATCH('2022 deflators April 2024 WEO'!AD$3,'IMF GDP current US'!$B$1:$BD$1,0))/INDEX('IMF GDP constant 2022 US'!$B$1:$BD$197,MATCH('2022 deflators April 2024 WEO'!$B27,'IMF GDP constant 2022 US'!$B$1:$B$197,0),MATCH('2022 deflators April 2024 WEO'!AD$3,'IMF GDP constant 2022 US'!$B$1:$BD$1,0)),0)</f>
        <v>0.454335288020545</v>
      </c>
      <c r="AE27" s="18" t="n">
        <f aca="false">IFERROR(INDEX('IMF GDP current US'!$B$1:$BD$197,MATCH('2022 deflators April 2024 WEO'!$B27,'IMF GDP current US'!$B$1:$B$197,0),MATCH('2022 deflators April 2024 WEO'!AE$3,'IMF GDP current US'!$B$1:$BD$1,0))/INDEX('IMF GDP constant 2022 US'!$B$1:$BD$197,MATCH('2022 deflators April 2024 WEO'!$B27,'IMF GDP constant 2022 US'!$B$1:$B$197,0),MATCH('2022 deflators April 2024 WEO'!AE$3,'IMF GDP constant 2022 US'!$B$1:$BD$1,0)),0)</f>
        <v>0.542704723793952</v>
      </c>
      <c r="AF27" s="18" t="n">
        <f aca="false">IFERROR(INDEX('IMF GDP current US'!$B$1:$BD$197,MATCH('2022 deflators April 2024 WEO'!$B27,'IMF GDP current US'!$B$1:$B$197,0),MATCH('2022 deflators April 2024 WEO'!AF$3,'IMF GDP current US'!$B$1:$BD$1,0))/INDEX('IMF GDP constant 2022 US'!$B$1:$BD$197,MATCH('2022 deflators April 2024 WEO'!$B27,'IMF GDP constant 2022 US'!$B$1:$B$197,0),MATCH('2022 deflators April 2024 WEO'!AF$3,'IMF GDP constant 2022 US'!$B$1:$BD$1,0)),0)</f>
        <v>0.654517058472981</v>
      </c>
      <c r="AG27" s="18" t="n">
        <f aca="false">IFERROR(INDEX('IMF GDP current US'!$B$1:$BD$197,MATCH('2022 deflators April 2024 WEO'!$B27,'IMF GDP current US'!$B$1:$B$197,0),MATCH('2022 deflators April 2024 WEO'!AG$3,'IMF GDP current US'!$B$1:$BD$1,0))/INDEX('IMF GDP constant 2022 US'!$B$1:$BD$197,MATCH('2022 deflators April 2024 WEO'!$B27,'IMF GDP constant 2022 US'!$B$1:$B$197,0),MATCH('2022 deflators April 2024 WEO'!AG$3,'IMF GDP constant 2022 US'!$B$1:$BD$1,0)),0)</f>
        <v>0.754517468700475</v>
      </c>
      <c r="AH27" s="18" t="n">
        <f aca="false">IFERROR(INDEX('IMF GDP current US'!$B$1:$BD$197,MATCH('2022 deflators April 2024 WEO'!$B27,'IMF GDP current US'!$B$1:$B$197,0),MATCH('2022 deflators April 2024 WEO'!AH$3,'IMF GDP current US'!$B$1:$BD$1,0))/INDEX('IMF GDP constant 2022 US'!$B$1:$BD$197,MATCH('2022 deflators April 2024 WEO'!$B27,'IMF GDP constant 2022 US'!$B$1:$B$197,0),MATCH('2022 deflators April 2024 WEO'!AH$3,'IMF GDP constant 2022 US'!$B$1:$BD$1,0)),0)</f>
        <v>0.804391179969483</v>
      </c>
      <c r="AI27" s="18" t="n">
        <f aca="false">IFERROR(INDEX('IMF GDP current US'!$B$1:$BD$197,MATCH('2022 deflators April 2024 WEO'!$B27,'IMF GDP current US'!$B$1:$B$197,0),MATCH('2022 deflators April 2024 WEO'!AI$3,'IMF GDP current US'!$B$1:$BD$1,0))/INDEX('IMF GDP constant 2022 US'!$B$1:$BD$197,MATCH('2022 deflators April 2024 WEO'!$B27,'IMF GDP constant 2022 US'!$B$1:$B$197,0),MATCH('2022 deflators April 2024 WEO'!AI$3,'IMF GDP constant 2022 US'!$B$1:$BD$1,0)),0)</f>
        <v>0.964034529860672</v>
      </c>
      <c r="AJ27" s="18" t="n">
        <f aca="false">IFERROR(INDEX('IMF GDP current US'!$B$1:$BD$197,MATCH('2022 deflators April 2024 WEO'!$B27,'IMF GDP current US'!$B$1:$B$197,0),MATCH('2022 deflators April 2024 WEO'!AJ$3,'IMF GDP current US'!$B$1:$BD$1,0))/INDEX('IMF GDP constant 2022 US'!$B$1:$BD$197,MATCH('2022 deflators April 2024 WEO'!$B27,'IMF GDP constant 2022 US'!$B$1:$B$197,0),MATCH('2022 deflators April 2024 WEO'!AJ$3,'IMF GDP constant 2022 US'!$B$1:$BD$1,0)),0)</f>
        <v>0.731724813744655</v>
      </c>
      <c r="AK27" s="18" t="n">
        <f aca="false">IFERROR(INDEX('IMF GDP current US'!$B$1:$BD$197,MATCH('2022 deflators April 2024 WEO'!$B27,'IMF GDP current US'!$B$1:$B$197,0),MATCH('2022 deflators April 2024 WEO'!AK$3,'IMF GDP current US'!$B$1:$BD$1,0))/INDEX('IMF GDP constant 2022 US'!$B$1:$BD$197,MATCH('2022 deflators April 2024 WEO'!$B27,'IMF GDP constant 2022 US'!$B$1:$B$197,0),MATCH('2022 deflators April 2024 WEO'!AK$3,'IMF GDP constant 2022 US'!$B$1:$BD$1,0)),0)</f>
        <v>0.822038517123445</v>
      </c>
      <c r="AL27" s="18" t="n">
        <f aca="false">IFERROR(INDEX('IMF GDP current US'!$B$1:$BD$197,MATCH('2022 deflators April 2024 WEO'!$B27,'IMF GDP current US'!$B$1:$B$197,0),MATCH('2022 deflators April 2024 WEO'!AL$3,'IMF GDP current US'!$B$1:$BD$1,0))/INDEX('IMF GDP constant 2022 US'!$B$1:$BD$197,MATCH('2022 deflators April 2024 WEO'!$B27,'IMF GDP constant 2022 US'!$B$1:$B$197,0),MATCH('2022 deflators April 2024 WEO'!AL$3,'IMF GDP constant 2022 US'!$B$1:$BD$1,0)),0)</f>
        <v>1.07089029359246</v>
      </c>
      <c r="AM27" s="18" t="n">
        <f aca="false">IFERROR(INDEX('IMF GDP current US'!$B$1:$BD$197,MATCH('2022 deflators April 2024 WEO'!$B27,'IMF GDP current US'!$B$1:$B$197,0),MATCH('2022 deflators April 2024 WEO'!AM$3,'IMF GDP current US'!$B$1:$BD$1,0))/INDEX('IMF GDP constant 2022 US'!$B$1:$BD$197,MATCH('2022 deflators April 2024 WEO'!$B27,'IMF GDP constant 2022 US'!$B$1:$B$197,0),MATCH('2022 deflators April 2024 WEO'!AM$3,'IMF GDP constant 2022 US'!$B$1:$BD$1,0)),0)</f>
        <v>1.09116149112445</v>
      </c>
      <c r="AN27" s="18" t="n">
        <f aca="false">IFERROR(INDEX('IMF GDP current US'!$B$1:$BD$197,MATCH('2022 deflators April 2024 WEO'!$B27,'IMF GDP current US'!$B$1:$B$197,0),MATCH('2022 deflators April 2024 WEO'!AN$3,'IMF GDP current US'!$B$1:$BD$1,0))/INDEX('IMF GDP constant 2022 US'!$B$1:$BD$197,MATCH('2022 deflators April 2024 WEO'!$B27,'IMF GDP constant 2022 US'!$B$1:$B$197,0),MATCH('2022 deflators April 2024 WEO'!AN$3,'IMF GDP constant 2022 US'!$B$1:$BD$1,0)),0)</f>
        <v>1.05901584759754</v>
      </c>
      <c r="AO27" s="18" t="n">
        <f aca="false">IFERROR(INDEX('IMF GDP current US'!$B$1:$BD$197,MATCH('2022 deflators April 2024 WEO'!$B27,'IMF GDP current US'!$B$1:$B$197,0),MATCH('2022 deflators April 2024 WEO'!AO$3,'IMF GDP current US'!$B$1:$BD$1,0))/INDEX('IMF GDP constant 2022 US'!$B$1:$BD$197,MATCH('2022 deflators April 2024 WEO'!$B27,'IMF GDP constant 2022 US'!$B$1:$B$197,0),MATCH('2022 deflators April 2024 WEO'!AO$3,'IMF GDP constant 2022 US'!$B$1:$BD$1,0)),0)</f>
        <v>1.02646514305899</v>
      </c>
      <c r="AP27" s="18" t="n">
        <f aca="false">IFERROR(INDEX('IMF GDP current US'!$B$1:$BD$197,MATCH('2022 deflators April 2024 WEO'!$B27,'IMF GDP current US'!$B$1:$B$197,0),MATCH('2022 deflators April 2024 WEO'!AP$3,'IMF GDP current US'!$B$1:$BD$1,0))/INDEX('IMF GDP constant 2022 US'!$B$1:$BD$197,MATCH('2022 deflators April 2024 WEO'!$B27,'IMF GDP constant 2022 US'!$B$1:$B$197,0),MATCH('2022 deflators April 2024 WEO'!AP$3,'IMF GDP constant 2022 US'!$B$1:$BD$1,0)),0)</f>
        <v>0.779399068259009</v>
      </c>
      <c r="AQ27" s="18" t="n">
        <f aca="false">IFERROR(INDEX('IMF GDP current US'!$B$1:$BD$197,MATCH('2022 deflators April 2024 WEO'!$B27,'IMF GDP current US'!$B$1:$B$197,0),MATCH('2022 deflators April 2024 WEO'!AQ$3,'IMF GDP current US'!$B$1:$BD$1,0))/INDEX('IMF GDP constant 2022 US'!$B$1:$BD$197,MATCH('2022 deflators April 2024 WEO'!$B27,'IMF GDP constant 2022 US'!$B$1:$B$197,0),MATCH('2022 deflators April 2024 WEO'!AQ$3,'IMF GDP constant 2022 US'!$B$1:$BD$1,0)),0)</f>
        <v>0.704540106046586</v>
      </c>
      <c r="AR27" s="18" t="n">
        <f aca="false">IFERROR(INDEX('IMF GDP current US'!$B$1:$BD$197,MATCH('2022 deflators April 2024 WEO'!$B27,'IMF GDP current US'!$B$1:$B$197,0),MATCH('2022 deflators April 2024 WEO'!AR$3,'IMF GDP current US'!$B$1:$BD$1,0))/INDEX('IMF GDP constant 2022 US'!$B$1:$BD$197,MATCH('2022 deflators April 2024 WEO'!$B27,'IMF GDP constant 2022 US'!$B$1:$B$197,0),MATCH('2022 deflators April 2024 WEO'!AR$3,'IMF GDP constant 2022 US'!$B$1:$BD$1,0)),0)</f>
        <v>0.739701161574343</v>
      </c>
      <c r="AS27" s="18" t="n">
        <f aca="false">IFERROR(INDEX('IMF GDP current US'!$B$1:$BD$197,MATCH('2022 deflators April 2024 WEO'!$B27,'IMF GDP current US'!$B$1:$B$197,0),MATCH('2022 deflators April 2024 WEO'!AS$3,'IMF GDP current US'!$B$1:$BD$1,0))/INDEX('IMF GDP constant 2022 US'!$B$1:$BD$197,MATCH('2022 deflators April 2024 WEO'!$B27,'IMF GDP constant 2022 US'!$B$1:$B$197,0),MATCH('2022 deflators April 2024 WEO'!AS$3,'IMF GDP constant 2022 US'!$B$1:$BD$1,0)),0)</f>
        <v>0.827037425621058</v>
      </c>
      <c r="AT27" s="18" t="n">
        <f aca="false">IFERROR(INDEX('IMF GDP current US'!$B$1:$BD$197,MATCH('2022 deflators April 2024 WEO'!$B27,'IMF GDP current US'!$B$1:$B$197,0),MATCH('2022 deflators April 2024 WEO'!AT$3,'IMF GDP current US'!$B$1:$BD$1,0))/INDEX('IMF GDP constant 2022 US'!$B$1:$BD$197,MATCH('2022 deflators April 2024 WEO'!$B27,'IMF GDP constant 2022 US'!$B$1:$B$197,0),MATCH('2022 deflators April 2024 WEO'!AT$3,'IMF GDP constant 2022 US'!$B$1:$BD$1,0)),0)</f>
        <v>0.790479734494393</v>
      </c>
      <c r="AU27" s="18" t="n">
        <f aca="false">IFERROR(INDEX('IMF GDP current US'!$B$1:$BD$197,MATCH('2022 deflators April 2024 WEO'!$B27,'IMF GDP current US'!$B$1:$B$197,0),MATCH('2022 deflators April 2024 WEO'!AU$3,'IMF GDP current US'!$B$1:$BD$1,0))/INDEX('IMF GDP constant 2022 US'!$B$1:$BD$197,MATCH('2022 deflators April 2024 WEO'!$B27,'IMF GDP constant 2022 US'!$B$1:$B$197,0),MATCH('2022 deflators April 2024 WEO'!AU$3,'IMF GDP constant 2022 US'!$B$1:$BD$1,0)),0)</f>
        <v>0.696717215662918</v>
      </c>
      <c r="AV27" s="18" t="n">
        <f aca="false">IFERROR(INDEX('IMF GDP current US'!$B$1:$BD$197,MATCH('2022 deflators April 2024 WEO'!$B27,'IMF GDP current US'!$B$1:$B$197,0),MATCH('2022 deflators April 2024 WEO'!AV$3,'IMF GDP current US'!$B$1:$BD$1,0))/INDEX('IMF GDP constant 2022 US'!$B$1:$BD$197,MATCH('2022 deflators April 2024 WEO'!$B27,'IMF GDP constant 2022 US'!$B$1:$B$197,0),MATCH('2022 deflators April 2024 WEO'!AV$3,'IMF GDP constant 2022 US'!$B$1:$BD$1,0)),0)</f>
        <v>0.825919093633857</v>
      </c>
      <c r="AW27" s="19" t="n">
        <f aca="false">IFERROR(INDEX('IMF GDP current US'!$B$1:$BD$197,MATCH('2022 deflators April 2024 WEO'!$B27,'IMF GDP current US'!$B$1:$B$197,0),MATCH('2022 deflators April 2024 WEO'!AW$3,'IMF GDP current US'!$B$1:$BD$1,0))/INDEX('IMF GDP constant 2022 US'!$B$1:$BD$197,MATCH('2022 deflators April 2024 WEO'!$B27,'IMF GDP constant 2022 US'!$B$1:$B$197,0),MATCH('2022 deflators April 2024 WEO'!AW$3,'IMF GDP constant 2022 US'!$B$1:$BD$1,0)),0)</f>
        <v>1</v>
      </c>
      <c r="AX27" s="18" t="n">
        <f aca="false">IFERROR(INDEX('IMF GDP current US'!$B$1:$BD$197,MATCH('2022 deflators April 2024 WEO'!$B27,'IMF GDP current US'!$B$1:$B$197,0),MATCH('2022 deflators April 2024 WEO'!AX$3,'IMF GDP current US'!$B$1:$BD$1,0))/INDEX('IMF GDP constant 2022 US'!$B$1:$BD$197,MATCH('2022 deflators April 2024 WEO'!$B27,'IMF GDP constant 2022 US'!$B$1:$B$197,0),MATCH('2022 deflators April 2024 WEO'!AX$3,'IMF GDP constant 2022 US'!$B$1:$BD$1,0)),0)</f>
        <v>0.894263415695368</v>
      </c>
      <c r="AY27" s="21" t="n">
        <f aca="false">IFERROR(INDEX('IMF GDP current US'!$B$1:$BD$197,MATCH('2022 deflators April 2024 WEO'!$B27,'IMF GDP current US'!$B$1:$B$197,0),MATCH('2022 deflators April 2024 WEO'!AY$3,'IMF GDP current US'!$B$1:$BD$1,0))/INDEX('IMF GDP constant 2022 US'!$B$1:$BD$197,MATCH('2022 deflators April 2024 WEO'!$B27,'IMF GDP constant 2022 US'!$B$1:$B$197,0),MATCH('2022 deflators April 2024 WEO'!AY$3,'IMF GDP constant 2022 US'!$B$1:$BD$1,0)),0)</f>
        <v>0.895487259831029</v>
      </c>
      <c r="AZ27" s="21" t="n">
        <f aca="false">IFERROR(INDEX('IMF GDP current US'!$B$1:$BD$197,MATCH('2022 deflators April 2024 WEO'!$B27,'IMF GDP current US'!$B$1:$B$197,0),MATCH('2022 deflators April 2024 WEO'!AZ$3,'IMF GDP current US'!$B$1:$BD$1,0))/INDEX('IMF GDP constant 2022 US'!$B$1:$BD$197,MATCH('2022 deflators April 2024 WEO'!$B27,'IMF GDP constant 2022 US'!$B$1:$B$197,0),MATCH('2022 deflators April 2024 WEO'!AZ$3,'IMF GDP constant 2022 US'!$B$1:$BD$1,0)),0)</f>
        <v>0.919045038408509</v>
      </c>
      <c r="BA27" s="21" t="n">
        <f aca="false">IFERROR(INDEX('IMF GDP current US'!$B$1:$BD$197,MATCH('2022 deflators April 2024 WEO'!$B27,'IMF GDP current US'!$B$1:$B$197,0),MATCH('2022 deflators April 2024 WEO'!BA$3,'IMF GDP current US'!$B$1:$BD$1,0))/INDEX('IMF GDP constant 2022 US'!$B$1:$BD$197,MATCH('2022 deflators April 2024 WEO'!$B27,'IMF GDP constant 2022 US'!$B$1:$B$197,0),MATCH('2022 deflators April 2024 WEO'!BA$3,'IMF GDP constant 2022 US'!$B$1:$BD$1,0)),0)</f>
        <v>0.931620496753252</v>
      </c>
      <c r="BB27" s="21" t="n">
        <f aca="false">IFERROR(INDEX('IMF GDP current US'!$B$1:$BD$197,MATCH('2022 deflators April 2024 WEO'!$B27,'IMF GDP current US'!$B$1:$B$197,0),MATCH('2022 deflators April 2024 WEO'!BB$3,'IMF GDP current US'!$B$1:$BD$1,0))/INDEX('IMF GDP constant 2022 US'!$B$1:$BD$197,MATCH('2022 deflators April 2024 WEO'!$B27,'IMF GDP constant 2022 US'!$B$1:$B$197,0),MATCH('2022 deflators April 2024 WEO'!BB$3,'IMF GDP constant 2022 US'!$B$1:$BD$1,0)),0)</f>
        <v>0.94361473420496</v>
      </c>
      <c r="BC27" s="21" t="n">
        <f aca="false">IFERROR(INDEX('IMF GDP current US'!$B$1:$BD$197,MATCH('2022 deflators April 2024 WEO'!$B27,'IMF GDP current US'!$B$1:$B$197,0),MATCH('2022 deflators April 2024 WEO'!BC$3,'IMF GDP current US'!$B$1:$BD$1,0))/INDEX('IMF GDP constant 2022 US'!$B$1:$BD$197,MATCH('2022 deflators April 2024 WEO'!$B27,'IMF GDP constant 2022 US'!$B$1:$B$197,0),MATCH('2022 deflators April 2024 WEO'!BC$3,'IMF GDP constant 2022 US'!$B$1:$BD$1,0)),0)</f>
        <v>0.962327905666823</v>
      </c>
      <c r="BD27" s="22" t="n">
        <f aca="false">IFERROR(INDEX('IMF GDP current US'!$B$1:$BD$197,MATCH('2022 deflators April 2024 WEO'!$B27,'IMF GDP current US'!$B$1:$B$197,0),MATCH('2022 deflators April 2024 WEO'!BD$3,'IMF GDP current US'!$B$1:$BD$1,0))/INDEX('IMF GDP constant 2022 US'!$B$1:$BD$197,MATCH('2022 deflators April 2024 WEO'!$B27,'IMF GDP constant 2022 US'!$B$1:$B$197,0),MATCH('2022 deflators April 2024 WEO'!BD$3,'IMF GDP constant 2022 US'!$B$1:$BD$1,0)),0)</f>
        <v>0.988104779844056</v>
      </c>
    </row>
    <row r="28" customFormat="false" ht="15" hidden="false" customHeight="false" outlineLevel="0" collapsed="false">
      <c r="A28" s="12" t="s">
        <v>34</v>
      </c>
      <c r="B28" s="0" t="str">
        <f aca="false">VLOOKUP(A28,'Names&amp;ISO'!$A:$C,3,0)</f>
        <v>BGR</v>
      </c>
      <c r="C28" s="11" t="s">
        <v>34</v>
      </c>
      <c r="D28" s="11" t="str">
        <f aca="false">IFERROR(VLOOKUP(B28,'DAC ODA Recipients 2022-2023'!$B:$H,7,0),"")</f>
        <v/>
      </c>
      <c r="E28" s="12" t="str">
        <f aca="false">IFERROR(VLOOKUP(B28,'OECD DAC Deflators 2022'!B:B,1,0),"")</f>
        <v/>
      </c>
      <c r="F28" s="23" t="n">
        <v>1</v>
      </c>
      <c r="G28" s="17" t="n">
        <f aca="false">IFERROR(INDEX('IMF GDP current US'!$B$1:$BD$197,MATCH('2022 deflators April 2024 WEO'!$B28,'IMF GDP current US'!$B$1:$B$197,0),MATCH('2022 deflators April 2024 WEO'!G$3,'IMF GDP current US'!$B$1:$BD$1,0))/INDEX('IMF GDP constant 2022 US'!$B$1:$BD$197,MATCH('2022 deflators April 2024 WEO'!$B28,'IMF GDP constant 2022 US'!$B$1:$B$197,0),MATCH('2022 deflators April 2024 WEO'!G$3,'IMF GDP constant 2022 US'!$B$1:$BD$1,0)),0)</f>
        <v>0.640885719898395</v>
      </c>
      <c r="H28" s="18" t="n">
        <f aca="false">IFERROR(INDEX('IMF GDP current US'!$B$1:$BD$197,MATCH('2022 deflators April 2024 WEO'!$B28,'IMF GDP current US'!$B$1:$B$197,0),MATCH('2022 deflators April 2024 WEO'!H$3,'IMF GDP current US'!$B$1:$BD$1,0))/INDEX('IMF GDP constant 2022 US'!$B$1:$BD$197,MATCH('2022 deflators April 2024 WEO'!$B28,'IMF GDP constant 2022 US'!$B$1:$B$197,0),MATCH('2022 deflators April 2024 WEO'!H$3,'IMF GDP constant 2022 US'!$B$1:$BD$1,0)),0)</f>
        <v>0.656462921765406</v>
      </c>
      <c r="I28" s="18" t="n">
        <f aca="false">IFERROR(INDEX('IMF GDP current US'!$B$1:$BD$197,MATCH('2022 deflators April 2024 WEO'!$B28,'IMF GDP current US'!$B$1:$B$197,0),MATCH('2022 deflators April 2024 WEO'!I$3,'IMF GDP current US'!$B$1:$BD$1,0))/INDEX('IMF GDP constant 2022 US'!$B$1:$BD$197,MATCH('2022 deflators April 2024 WEO'!$B28,'IMF GDP constant 2022 US'!$B$1:$B$197,0),MATCH('2022 deflators April 2024 WEO'!I$3,'IMF GDP constant 2022 US'!$B$1:$BD$1,0)),0)</f>
        <v>0.657063929401304</v>
      </c>
      <c r="J28" s="18" t="n">
        <f aca="false">IFERROR(INDEX('IMF GDP current US'!$B$1:$BD$197,MATCH('2022 deflators April 2024 WEO'!$B28,'IMF GDP current US'!$B$1:$B$197,0),MATCH('2022 deflators April 2024 WEO'!J$3,'IMF GDP current US'!$B$1:$BD$1,0))/INDEX('IMF GDP constant 2022 US'!$B$1:$BD$197,MATCH('2022 deflators April 2024 WEO'!$B28,'IMF GDP constant 2022 US'!$B$1:$B$197,0),MATCH('2022 deflators April 2024 WEO'!J$3,'IMF GDP constant 2022 US'!$B$1:$BD$1,0)),0)</f>
        <v>0.655561610100048</v>
      </c>
      <c r="K28" s="18" t="n">
        <f aca="false">IFERROR(INDEX('IMF GDP current US'!$B$1:$BD$197,MATCH('2022 deflators April 2024 WEO'!$B28,'IMF GDP current US'!$B$1:$B$197,0),MATCH('2022 deflators April 2024 WEO'!K$3,'IMF GDP current US'!$B$1:$BD$1,0))/INDEX('IMF GDP constant 2022 US'!$B$1:$BD$197,MATCH('2022 deflators April 2024 WEO'!$B28,'IMF GDP constant 2022 US'!$B$1:$B$197,0),MATCH('2022 deflators April 2024 WEO'!K$3,'IMF GDP constant 2022 US'!$B$1:$BD$1,0)),0)</f>
        <v>0.665750998204366</v>
      </c>
      <c r="L28" s="18" t="n">
        <f aca="false">IFERROR(INDEX('IMF GDP current US'!$B$1:$BD$197,MATCH('2022 deflators April 2024 WEO'!$B28,'IMF GDP current US'!$B$1:$B$197,0),MATCH('2022 deflators April 2024 WEO'!L$3,'IMF GDP current US'!$B$1:$BD$1,0))/INDEX('IMF GDP constant 2022 US'!$B$1:$BD$197,MATCH('2022 deflators April 2024 WEO'!$B28,'IMF GDP constant 2022 US'!$B$1:$B$197,0),MATCH('2022 deflators April 2024 WEO'!L$3,'IMF GDP constant 2022 US'!$B$1:$BD$1,0)),0)</f>
        <v>0.559941091856309</v>
      </c>
      <c r="M28" s="18" t="n">
        <f aca="false">IFERROR(INDEX('IMF GDP current US'!$B$1:$BD$197,MATCH('2022 deflators April 2024 WEO'!$B28,'IMF GDP current US'!$B$1:$B$197,0),MATCH('2022 deflators April 2024 WEO'!M$3,'IMF GDP current US'!$B$1:$BD$1,0))/INDEX('IMF GDP constant 2022 US'!$B$1:$BD$197,MATCH('2022 deflators April 2024 WEO'!$B28,'IMF GDP constant 2022 US'!$B$1:$B$197,0),MATCH('2022 deflators April 2024 WEO'!M$3,'IMF GDP constant 2022 US'!$B$1:$BD$1,0)),0)</f>
        <v>0.470640325494726</v>
      </c>
      <c r="N28" s="18" t="n">
        <f aca="false">IFERROR(INDEX('IMF GDP current US'!$B$1:$BD$197,MATCH('2022 deflators April 2024 WEO'!$B28,'IMF GDP current US'!$B$1:$B$197,0),MATCH('2022 deflators April 2024 WEO'!N$3,'IMF GDP current US'!$B$1:$BD$1,0))/INDEX('IMF GDP constant 2022 US'!$B$1:$BD$197,MATCH('2022 deflators April 2024 WEO'!$B28,'IMF GDP constant 2022 US'!$B$1:$B$197,0),MATCH('2022 deflators April 2024 WEO'!N$3,'IMF GDP constant 2022 US'!$B$1:$BD$1,0)),0)</f>
        <v>0.521054005560755</v>
      </c>
      <c r="O28" s="18" t="n">
        <f aca="false">IFERROR(INDEX('IMF GDP current US'!$B$1:$BD$197,MATCH('2022 deflators April 2024 WEO'!$B28,'IMF GDP current US'!$B$1:$B$197,0),MATCH('2022 deflators April 2024 WEO'!O$3,'IMF GDP current US'!$B$1:$BD$1,0))/INDEX('IMF GDP constant 2022 US'!$B$1:$BD$197,MATCH('2022 deflators April 2024 WEO'!$B28,'IMF GDP constant 2022 US'!$B$1:$B$197,0),MATCH('2022 deflators April 2024 WEO'!O$3,'IMF GDP constant 2022 US'!$B$1:$BD$1,0)),0)</f>
        <v>0.83154604690987</v>
      </c>
      <c r="P28" s="18" t="n">
        <f aca="false">IFERROR(INDEX('IMF GDP current US'!$B$1:$BD$197,MATCH('2022 deflators April 2024 WEO'!$B28,'IMF GDP current US'!$B$1:$B$197,0),MATCH('2022 deflators April 2024 WEO'!P$3,'IMF GDP current US'!$B$1:$BD$1,0))/INDEX('IMF GDP constant 2022 US'!$B$1:$BD$197,MATCH('2022 deflators April 2024 WEO'!$B28,'IMF GDP constant 2022 US'!$B$1:$B$197,0),MATCH('2022 deflators April 2024 WEO'!P$3,'IMF GDP constant 2022 US'!$B$1:$BD$1,0)),0)</f>
        <v>0.851146632438928</v>
      </c>
      <c r="Q28" s="18" t="n">
        <f aca="false">IFERROR(INDEX('IMF GDP current US'!$B$1:$BD$197,MATCH('2022 deflators April 2024 WEO'!$B28,'IMF GDP current US'!$B$1:$B$197,0),MATCH('2022 deflators April 2024 WEO'!Q$3,'IMF GDP current US'!$B$1:$BD$1,0))/INDEX('IMF GDP constant 2022 US'!$B$1:$BD$197,MATCH('2022 deflators April 2024 WEO'!$B28,'IMF GDP constant 2022 US'!$B$1:$B$197,0),MATCH('2022 deflators April 2024 WEO'!Q$3,'IMF GDP constant 2022 US'!$B$1:$BD$1,0)),0)</f>
        <v>0.412845015100177</v>
      </c>
      <c r="R28" s="18" t="n">
        <f aca="false">IFERROR(INDEX('IMF GDP current US'!$B$1:$BD$197,MATCH('2022 deflators April 2024 WEO'!$B28,'IMF GDP current US'!$B$1:$B$197,0),MATCH('2022 deflators April 2024 WEO'!R$3,'IMF GDP current US'!$B$1:$BD$1,0))/INDEX('IMF GDP constant 2022 US'!$B$1:$BD$197,MATCH('2022 deflators April 2024 WEO'!$B28,'IMF GDP constant 2022 US'!$B$1:$B$197,0),MATCH('2022 deflators April 2024 WEO'!R$3,'IMF GDP constant 2022 US'!$B$1:$BD$1,0)),0)</f>
        <v>0.0453277917780812</v>
      </c>
      <c r="S28" s="18" t="n">
        <f aca="false">IFERROR(INDEX('IMF GDP current US'!$B$1:$BD$197,MATCH('2022 deflators April 2024 WEO'!$B28,'IMF GDP current US'!$B$1:$B$197,0),MATCH('2022 deflators April 2024 WEO'!S$3,'IMF GDP current US'!$B$1:$BD$1,0))/INDEX('IMF GDP constant 2022 US'!$B$1:$BD$197,MATCH('2022 deflators April 2024 WEO'!$B28,'IMF GDP constant 2022 US'!$B$1:$B$197,0),MATCH('2022 deflators April 2024 WEO'!S$3,'IMF GDP constant 2022 US'!$B$1:$BD$1,0)),0)</f>
        <v>0.200868045140342</v>
      </c>
      <c r="T28" s="18" t="n">
        <f aca="false">IFERROR(INDEX('IMF GDP current US'!$B$1:$BD$197,MATCH('2022 deflators April 2024 WEO'!$B28,'IMF GDP current US'!$B$1:$B$197,0),MATCH('2022 deflators April 2024 WEO'!T$3,'IMF GDP current US'!$B$1:$BD$1,0))/INDEX('IMF GDP constant 2022 US'!$B$1:$BD$197,MATCH('2022 deflators April 2024 WEO'!$B28,'IMF GDP constant 2022 US'!$B$1:$B$197,0),MATCH('2022 deflators April 2024 WEO'!T$3,'IMF GDP constant 2022 US'!$B$1:$BD$1,0)),0)</f>
        <v>0.123362810504146</v>
      </c>
      <c r="U28" s="18" t="n">
        <f aca="false">IFERROR(INDEX('IMF GDP current US'!$B$1:$BD$197,MATCH('2022 deflators April 2024 WEO'!$B28,'IMF GDP current US'!$B$1:$B$197,0),MATCH('2022 deflators April 2024 WEO'!U$3,'IMF GDP current US'!$B$1:$BD$1,0))/INDEX('IMF GDP constant 2022 US'!$B$1:$BD$197,MATCH('2022 deflators April 2024 WEO'!$B28,'IMF GDP constant 2022 US'!$B$1:$B$197,0),MATCH('2022 deflators April 2024 WEO'!U$3,'IMF GDP constant 2022 US'!$B$1:$BD$1,0)),0)</f>
        <v>0.225135628522359</v>
      </c>
      <c r="V28" s="18" t="n">
        <f aca="false">IFERROR(INDEX('IMF GDP current US'!$B$1:$BD$197,MATCH('2022 deflators April 2024 WEO'!$B28,'IMF GDP current US'!$B$1:$B$197,0),MATCH('2022 deflators April 2024 WEO'!V$3,'IMF GDP current US'!$B$1:$BD$1,0))/INDEX('IMF GDP constant 2022 US'!$B$1:$BD$197,MATCH('2022 deflators April 2024 WEO'!$B28,'IMF GDP constant 2022 US'!$B$1:$B$197,0),MATCH('2022 deflators April 2024 WEO'!V$3,'IMF GDP constant 2022 US'!$B$1:$BD$1,0)),0)</f>
        <v>0.383254968035482</v>
      </c>
      <c r="W28" s="18" t="n">
        <f aca="false">IFERROR(INDEX('IMF GDP current US'!$B$1:$BD$197,MATCH('2022 deflators April 2024 WEO'!$B28,'IMF GDP current US'!$B$1:$B$197,0),MATCH('2022 deflators April 2024 WEO'!W$3,'IMF GDP current US'!$B$1:$BD$1,0))/INDEX('IMF GDP constant 2022 US'!$B$1:$BD$197,MATCH('2022 deflators April 2024 WEO'!$B28,'IMF GDP constant 2022 US'!$B$1:$B$197,0),MATCH('2022 deflators April 2024 WEO'!W$3,'IMF GDP constant 2022 US'!$B$1:$BD$1,0)),0)</f>
        <v>0.23583553504278</v>
      </c>
      <c r="X28" s="18" t="n">
        <f aca="false">IFERROR(INDEX('IMF GDP current US'!$B$1:$BD$197,MATCH('2022 deflators April 2024 WEO'!$B28,'IMF GDP current US'!$B$1:$B$197,0),MATCH('2022 deflators April 2024 WEO'!X$3,'IMF GDP current US'!$B$1:$BD$1,0))/INDEX('IMF GDP constant 2022 US'!$B$1:$BD$197,MATCH('2022 deflators April 2024 WEO'!$B28,'IMF GDP constant 2022 US'!$B$1:$B$197,0),MATCH('2022 deflators April 2024 WEO'!X$3,'IMF GDP constant 2022 US'!$B$1:$BD$1,0)),0)</f>
        <v>0.252752061687712</v>
      </c>
      <c r="Y28" s="18" t="n">
        <f aca="false">IFERROR(INDEX('IMF GDP current US'!$B$1:$BD$197,MATCH('2022 deflators April 2024 WEO'!$B28,'IMF GDP current US'!$B$1:$B$197,0),MATCH('2022 deflators April 2024 WEO'!Y$3,'IMF GDP current US'!$B$1:$BD$1,0))/INDEX('IMF GDP constant 2022 US'!$B$1:$BD$197,MATCH('2022 deflators April 2024 WEO'!$B28,'IMF GDP constant 2022 US'!$B$1:$B$197,0),MATCH('2022 deflators April 2024 WEO'!Y$3,'IMF GDP constant 2022 US'!$B$1:$BD$1,0)),0)</f>
        <v>0.323444624779545</v>
      </c>
      <c r="Z28" s="18" t="n">
        <f aca="false">IFERROR(INDEX('IMF GDP current US'!$B$1:$BD$197,MATCH('2022 deflators April 2024 WEO'!$B28,'IMF GDP current US'!$B$1:$B$197,0),MATCH('2022 deflators April 2024 WEO'!Z$3,'IMF GDP current US'!$B$1:$BD$1,0))/INDEX('IMF GDP constant 2022 US'!$B$1:$BD$197,MATCH('2022 deflators April 2024 WEO'!$B28,'IMF GDP constant 2022 US'!$B$1:$B$197,0),MATCH('2022 deflators April 2024 WEO'!Z$3,'IMF GDP constant 2022 US'!$B$1:$BD$1,0)),0)</f>
        <v>0.320132488202578</v>
      </c>
      <c r="AA28" s="18" t="n">
        <f aca="false">IFERROR(INDEX('IMF GDP current US'!$B$1:$BD$197,MATCH('2022 deflators April 2024 WEO'!$B28,'IMF GDP current US'!$B$1:$B$197,0),MATCH('2022 deflators April 2024 WEO'!AA$3,'IMF GDP current US'!$B$1:$BD$1,0))/INDEX('IMF GDP constant 2022 US'!$B$1:$BD$197,MATCH('2022 deflators April 2024 WEO'!$B28,'IMF GDP constant 2022 US'!$B$1:$B$197,0),MATCH('2022 deflators April 2024 WEO'!AA$3,'IMF GDP constant 2022 US'!$B$1:$BD$1,0)),0)</f>
        <v>0.2975121251821</v>
      </c>
      <c r="AB28" s="18" t="n">
        <f aca="false">IFERROR(INDEX('IMF GDP current US'!$B$1:$BD$197,MATCH('2022 deflators April 2024 WEO'!$B28,'IMF GDP current US'!$B$1:$B$197,0),MATCH('2022 deflators April 2024 WEO'!AB$3,'IMF GDP current US'!$B$1:$BD$1,0))/INDEX('IMF GDP constant 2022 US'!$B$1:$BD$197,MATCH('2022 deflators April 2024 WEO'!$B28,'IMF GDP constant 2022 US'!$B$1:$B$197,0),MATCH('2022 deflators April 2024 WEO'!AB$3,'IMF GDP constant 2022 US'!$B$1:$BD$1,0)),0)</f>
        <v>0.306824662782682</v>
      </c>
      <c r="AC28" s="18" t="n">
        <f aca="false">IFERROR(INDEX('IMF GDP current US'!$B$1:$BD$197,MATCH('2022 deflators April 2024 WEO'!$B28,'IMF GDP current US'!$B$1:$B$197,0),MATCH('2022 deflators April 2024 WEO'!AC$3,'IMF GDP current US'!$B$1:$BD$1,0))/INDEX('IMF GDP constant 2022 US'!$B$1:$BD$197,MATCH('2022 deflators April 2024 WEO'!$B28,'IMF GDP constant 2022 US'!$B$1:$B$197,0),MATCH('2022 deflators April 2024 WEO'!AC$3,'IMF GDP constant 2022 US'!$B$1:$BD$1,0)),0)</f>
        <v>0.335169375568483</v>
      </c>
      <c r="AD28" s="18" t="n">
        <f aca="false">IFERROR(INDEX('IMF GDP current US'!$B$1:$BD$197,MATCH('2022 deflators April 2024 WEO'!$B28,'IMF GDP current US'!$B$1:$B$197,0),MATCH('2022 deflators April 2024 WEO'!AD$3,'IMF GDP current US'!$B$1:$BD$1,0))/INDEX('IMF GDP constant 2022 US'!$B$1:$BD$197,MATCH('2022 deflators April 2024 WEO'!$B28,'IMF GDP constant 2022 US'!$B$1:$B$197,0),MATCH('2022 deflators April 2024 WEO'!AD$3,'IMF GDP constant 2022 US'!$B$1:$BD$1,0)),0)</f>
        <v>0.410582858651116</v>
      </c>
      <c r="AE28" s="18" t="n">
        <f aca="false">IFERROR(INDEX('IMF GDP current US'!$B$1:$BD$197,MATCH('2022 deflators April 2024 WEO'!$B28,'IMF GDP current US'!$B$1:$B$197,0),MATCH('2022 deflators April 2024 WEO'!AE$3,'IMF GDP current US'!$B$1:$BD$1,0))/INDEX('IMF GDP constant 2022 US'!$B$1:$BD$197,MATCH('2022 deflators April 2024 WEO'!$B28,'IMF GDP constant 2022 US'!$B$1:$B$197,0),MATCH('2022 deflators April 2024 WEO'!AE$3,'IMF GDP constant 2022 US'!$B$1:$BD$1,0)),0)</f>
        <v>0.476855435121206</v>
      </c>
      <c r="AF28" s="18" t="n">
        <f aca="false">IFERROR(INDEX('IMF GDP current US'!$B$1:$BD$197,MATCH('2022 deflators April 2024 WEO'!$B28,'IMF GDP current US'!$B$1:$B$197,0),MATCH('2022 deflators April 2024 WEO'!AF$3,'IMF GDP current US'!$B$1:$BD$1,0))/INDEX('IMF GDP constant 2022 US'!$B$1:$BD$197,MATCH('2022 deflators April 2024 WEO'!$B28,'IMF GDP constant 2022 US'!$B$1:$B$197,0),MATCH('2022 deflators April 2024 WEO'!AF$3,'IMF GDP constant 2022 US'!$B$1:$BD$1,0)),0)</f>
        <v>0.508601142822645</v>
      </c>
      <c r="AG28" s="18" t="n">
        <f aca="false">IFERROR(INDEX('IMF GDP current US'!$B$1:$BD$197,MATCH('2022 deflators April 2024 WEO'!$B28,'IMF GDP current US'!$B$1:$B$197,0),MATCH('2022 deflators April 2024 WEO'!AG$3,'IMF GDP current US'!$B$1:$BD$1,0))/INDEX('IMF GDP constant 2022 US'!$B$1:$BD$197,MATCH('2022 deflators April 2024 WEO'!$B28,'IMF GDP constant 2022 US'!$B$1:$B$197,0),MATCH('2022 deflators April 2024 WEO'!AG$3,'IMF GDP constant 2022 US'!$B$1:$BD$1,0)),0)</f>
        <v>0.548142668330103</v>
      </c>
      <c r="AH28" s="18" t="n">
        <f aca="false">IFERROR(INDEX('IMF GDP current US'!$B$1:$BD$197,MATCH('2022 deflators April 2024 WEO'!$B28,'IMF GDP current US'!$B$1:$B$197,0),MATCH('2022 deflators April 2024 WEO'!AH$3,'IMF GDP current US'!$B$1:$BD$1,0))/INDEX('IMF GDP constant 2022 US'!$B$1:$BD$197,MATCH('2022 deflators April 2024 WEO'!$B28,'IMF GDP constant 2022 US'!$B$1:$B$197,0),MATCH('2022 deflators April 2024 WEO'!AH$3,'IMF GDP constant 2022 US'!$B$1:$BD$1,0)),0)</f>
        <v>0.664211593256148</v>
      </c>
      <c r="AI28" s="18" t="n">
        <f aca="false">IFERROR(INDEX('IMF GDP current US'!$B$1:$BD$197,MATCH('2022 deflators April 2024 WEO'!$B28,'IMF GDP current US'!$B$1:$B$197,0),MATCH('2022 deflators April 2024 WEO'!AI$3,'IMF GDP current US'!$B$1:$BD$1,0))/INDEX('IMF GDP constant 2022 US'!$B$1:$BD$197,MATCH('2022 deflators April 2024 WEO'!$B28,'IMF GDP constant 2022 US'!$B$1:$B$197,0),MATCH('2022 deflators April 2024 WEO'!AI$3,'IMF GDP constant 2022 US'!$B$1:$BD$1,0)),0)</f>
        <v>0.767321975348606</v>
      </c>
      <c r="AJ28" s="18" t="n">
        <f aca="false">IFERROR(INDEX('IMF GDP current US'!$B$1:$BD$197,MATCH('2022 deflators April 2024 WEO'!$B28,'IMF GDP current US'!$B$1:$B$197,0),MATCH('2022 deflators April 2024 WEO'!AJ$3,'IMF GDP current US'!$B$1:$BD$1,0))/INDEX('IMF GDP constant 2022 US'!$B$1:$BD$197,MATCH('2022 deflators April 2024 WEO'!$B28,'IMF GDP constant 2022 US'!$B$1:$B$197,0),MATCH('2022 deflators April 2024 WEO'!AJ$3,'IMF GDP constant 2022 US'!$B$1:$BD$1,0)),0)</f>
        <v>0.758159929712441</v>
      </c>
      <c r="AK28" s="18" t="n">
        <f aca="false">IFERROR(INDEX('IMF GDP current US'!$B$1:$BD$197,MATCH('2022 deflators April 2024 WEO'!$B28,'IMF GDP current US'!$B$1:$B$197,0),MATCH('2022 deflators April 2024 WEO'!AK$3,'IMF GDP current US'!$B$1:$BD$1,0))/INDEX('IMF GDP constant 2022 US'!$B$1:$BD$197,MATCH('2022 deflators April 2024 WEO'!$B28,'IMF GDP constant 2022 US'!$B$1:$B$197,0),MATCH('2022 deflators April 2024 WEO'!AK$3,'IMF GDP constant 2022 US'!$B$1:$BD$1,0)),0)</f>
        <v>0.727407989924058</v>
      </c>
      <c r="AL28" s="18" t="n">
        <f aca="false">IFERROR(INDEX('IMF GDP current US'!$B$1:$BD$197,MATCH('2022 deflators April 2024 WEO'!$B28,'IMF GDP current US'!$B$1:$B$197,0),MATCH('2022 deflators April 2024 WEO'!AL$3,'IMF GDP current US'!$B$1:$BD$1,0))/INDEX('IMF GDP constant 2022 US'!$B$1:$BD$197,MATCH('2022 deflators April 2024 WEO'!$B28,'IMF GDP constant 2022 US'!$B$1:$B$197,0),MATCH('2022 deflators April 2024 WEO'!AL$3,'IMF GDP constant 2022 US'!$B$1:$BD$1,0)),0)</f>
        <v>0.810798398590769</v>
      </c>
      <c r="AM28" s="18" t="n">
        <f aca="false">IFERROR(INDEX('IMF GDP current US'!$B$1:$BD$197,MATCH('2022 deflators April 2024 WEO'!$B28,'IMF GDP current US'!$B$1:$B$197,0),MATCH('2022 deflators April 2024 WEO'!AM$3,'IMF GDP current US'!$B$1:$BD$1,0))/INDEX('IMF GDP constant 2022 US'!$B$1:$BD$197,MATCH('2022 deflators April 2024 WEO'!$B28,'IMF GDP constant 2022 US'!$B$1:$B$197,0),MATCH('2022 deflators April 2024 WEO'!AM$3,'IMF GDP constant 2022 US'!$B$1:$BD$1,0)),0)</f>
        <v>0.757543650846034</v>
      </c>
      <c r="AN28" s="18" t="n">
        <f aca="false">IFERROR(INDEX('IMF GDP current US'!$B$1:$BD$197,MATCH('2022 deflators April 2024 WEO'!$B28,'IMF GDP current US'!$B$1:$B$197,0),MATCH('2022 deflators April 2024 WEO'!AN$3,'IMF GDP current US'!$B$1:$BD$1,0))/INDEX('IMF GDP constant 2022 US'!$B$1:$BD$197,MATCH('2022 deflators April 2024 WEO'!$B28,'IMF GDP constant 2022 US'!$B$1:$B$197,0),MATCH('2022 deflators April 2024 WEO'!AN$3,'IMF GDP constant 2022 US'!$B$1:$BD$1,0)),0)</f>
        <v>0.783044250115792</v>
      </c>
      <c r="AO28" s="18" t="n">
        <f aca="false">IFERROR(INDEX('IMF GDP current US'!$B$1:$BD$197,MATCH('2022 deflators April 2024 WEO'!$B28,'IMF GDP current US'!$B$1:$B$197,0),MATCH('2022 deflators April 2024 WEO'!AO$3,'IMF GDP current US'!$B$1:$BD$1,0))/INDEX('IMF GDP constant 2022 US'!$B$1:$BD$197,MATCH('2022 deflators April 2024 WEO'!$B28,'IMF GDP constant 2022 US'!$B$1:$B$197,0),MATCH('2022 deflators April 2024 WEO'!AO$3,'IMF GDP constant 2022 US'!$B$1:$BD$1,0)),0)</f>
        <v>0.793206061734255</v>
      </c>
      <c r="AP28" s="18" t="n">
        <f aca="false">IFERROR(INDEX('IMF GDP current US'!$B$1:$BD$197,MATCH('2022 deflators April 2024 WEO'!$B28,'IMF GDP current US'!$B$1:$B$197,0),MATCH('2022 deflators April 2024 WEO'!AP$3,'IMF GDP current US'!$B$1:$BD$1,0))/INDEX('IMF GDP constant 2022 US'!$B$1:$BD$197,MATCH('2022 deflators April 2024 WEO'!$B28,'IMF GDP constant 2022 US'!$B$1:$B$197,0),MATCH('2022 deflators April 2024 WEO'!AP$3,'IMF GDP constant 2022 US'!$B$1:$BD$1,0)),0)</f>
        <v>0.682268402617364</v>
      </c>
      <c r="AQ28" s="18" t="n">
        <f aca="false">IFERROR(INDEX('IMF GDP current US'!$B$1:$BD$197,MATCH('2022 deflators April 2024 WEO'!$B28,'IMF GDP current US'!$B$1:$B$197,0),MATCH('2022 deflators April 2024 WEO'!AQ$3,'IMF GDP current US'!$B$1:$BD$1,0))/INDEX('IMF GDP constant 2022 US'!$B$1:$BD$197,MATCH('2022 deflators April 2024 WEO'!$B28,'IMF GDP constant 2022 US'!$B$1:$B$197,0),MATCH('2022 deflators April 2024 WEO'!AQ$3,'IMF GDP constant 2022 US'!$B$1:$BD$1,0)),0)</f>
        <v>0.70348303159604</v>
      </c>
      <c r="AR28" s="18" t="n">
        <f aca="false">IFERROR(INDEX('IMF GDP current US'!$B$1:$BD$197,MATCH('2022 deflators April 2024 WEO'!$B28,'IMF GDP current US'!$B$1:$B$197,0),MATCH('2022 deflators April 2024 WEO'!AR$3,'IMF GDP current US'!$B$1:$BD$1,0))/INDEX('IMF GDP constant 2022 US'!$B$1:$BD$197,MATCH('2022 deflators April 2024 WEO'!$B28,'IMF GDP constant 2022 US'!$B$1:$B$197,0),MATCH('2022 deflators April 2024 WEO'!AR$3,'IMF GDP constant 2022 US'!$B$1:$BD$1,0)),0)</f>
        <v>0.752719446318002</v>
      </c>
      <c r="AS28" s="18" t="n">
        <f aca="false">IFERROR(INDEX('IMF GDP current US'!$B$1:$BD$197,MATCH('2022 deflators April 2024 WEO'!$B28,'IMF GDP current US'!$B$1:$B$197,0),MATCH('2022 deflators April 2024 WEO'!AS$3,'IMF GDP current US'!$B$1:$BD$1,0))/INDEX('IMF GDP constant 2022 US'!$B$1:$BD$197,MATCH('2022 deflators April 2024 WEO'!$B28,'IMF GDP constant 2022 US'!$B$1:$B$197,0),MATCH('2022 deflators April 2024 WEO'!AS$3,'IMF GDP constant 2022 US'!$B$1:$BD$1,0)),0)</f>
        <v>0.82086555936823</v>
      </c>
      <c r="AT28" s="18" t="n">
        <f aca="false">IFERROR(INDEX('IMF GDP current US'!$B$1:$BD$197,MATCH('2022 deflators April 2024 WEO'!$B28,'IMF GDP current US'!$B$1:$B$197,0),MATCH('2022 deflators April 2024 WEO'!AT$3,'IMF GDP current US'!$B$1:$BD$1,0))/INDEX('IMF GDP constant 2022 US'!$B$1:$BD$197,MATCH('2022 deflators April 2024 WEO'!$B28,'IMF GDP constant 2022 US'!$B$1:$B$197,0),MATCH('2022 deflators April 2024 WEO'!AT$3,'IMF GDP constant 2022 US'!$B$1:$BD$1,0)),0)</f>
        <v>0.818629603364683</v>
      </c>
      <c r="AU28" s="18" t="n">
        <f aca="false">IFERROR(INDEX('IMF GDP current US'!$B$1:$BD$197,MATCH('2022 deflators April 2024 WEO'!$B28,'IMF GDP current US'!$B$1:$B$197,0),MATCH('2022 deflators April 2024 WEO'!AU$3,'IMF GDP current US'!$B$1:$BD$1,0))/INDEX('IMF GDP constant 2022 US'!$B$1:$BD$197,MATCH('2022 deflators April 2024 WEO'!$B28,'IMF GDP constant 2022 US'!$B$1:$B$197,0),MATCH('2022 deflators April 2024 WEO'!AU$3,'IMF GDP constant 2022 US'!$B$1:$BD$1,0)),0)</f>
        <v>0.870033191960731</v>
      </c>
      <c r="AV28" s="18" t="n">
        <f aca="false">IFERROR(INDEX('IMF GDP current US'!$B$1:$BD$197,MATCH('2022 deflators April 2024 WEO'!$B28,'IMF GDP current US'!$B$1:$B$197,0),MATCH('2022 deflators April 2024 WEO'!AV$3,'IMF GDP current US'!$B$1:$BD$1,0))/INDEX('IMF GDP constant 2022 US'!$B$1:$BD$197,MATCH('2022 deflators April 2024 WEO'!$B28,'IMF GDP constant 2022 US'!$B$1:$B$197,0),MATCH('2022 deflators April 2024 WEO'!AV$3,'IMF GDP constant 2022 US'!$B$1:$BD$1,0)),0)</f>
        <v>0.966598460551636</v>
      </c>
      <c r="AW28" s="19" t="n">
        <f aca="false">IFERROR(INDEX('IMF GDP current US'!$B$1:$BD$197,MATCH('2022 deflators April 2024 WEO'!$B28,'IMF GDP current US'!$B$1:$B$197,0),MATCH('2022 deflators April 2024 WEO'!AW$3,'IMF GDP current US'!$B$1:$BD$1,0))/INDEX('IMF GDP constant 2022 US'!$B$1:$BD$197,MATCH('2022 deflators April 2024 WEO'!$B28,'IMF GDP constant 2022 US'!$B$1:$B$197,0),MATCH('2022 deflators April 2024 WEO'!AW$3,'IMF GDP constant 2022 US'!$B$1:$BD$1,0)),0)</f>
        <v>1</v>
      </c>
      <c r="AX28" s="18" t="n">
        <f aca="false">IFERROR(INDEX('IMF GDP current US'!$B$1:$BD$197,MATCH('2022 deflators April 2024 WEO'!$B28,'IMF GDP current US'!$B$1:$B$197,0),MATCH('2022 deflators April 2024 WEO'!AX$3,'IMF GDP current US'!$B$1:$BD$1,0))/INDEX('IMF GDP constant 2022 US'!$B$1:$BD$197,MATCH('2022 deflators April 2024 WEO'!$B28,'IMF GDP constant 2022 US'!$B$1:$B$197,0),MATCH('2022 deflators April 2024 WEO'!AX$3,'IMF GDP constant 2022 US'!$B$1:$BD$1,0)),0)</f>
        <v>1.10337373062065</v>
      </c>
      <c r="AY28" s="21" t="n">
        <f aca="false">IFERROR(INDEX('IMF GDP current US'!$B$1:$BD$197,MATCH('2022 deflators April 2024 WEO'!$B28,'IMF GDP current US'!$B$1:$B$197,0),MATCH('2022 deflators April 2024 WEO'!AY$3,'IMF GDP current US'!$B$1:$BD$1,0))/INDEX('IMF GDP constant 2022 US'!$B$1:$BD$197,MATCH('2022 deflators April 2024 WEO'!$B28,'IMF GDP constant 2022 US'!$B$1:$B$197,0),MATCH('2022 deflators April 2024 WEO'!AY$3,'IMF GDP constant 2022 US'!$B$1:$BD$1,0)),0)</f>
        <v>1.14079939739519</v>
      </c>
      <c r="AZ28" s="21" t="n">
        <f aca="false">IFERROR(INDEX('IMF GDP current US'!$B$1:$BD$197,MATCH('2022 deflators April 2024 WEO'!$B28,'IMF GDP current US'!$B$1:$B$197,0),MATCH('2022 deflators April 2024 WEO'!AZ$3,'IMF GDP current US'!$B$1:$BD$1,0))/INDEX('IMF GDP constant 2022 US'!$B$1:$BD$197,MATCH('2022 deflators April 2024 WEO'!$B28,'IMF GDP constant 2022 US'!$B$1:$B$197,0),MATCH('2022 deflators April 2024 WEO'!AZ$3,'IMF GDP constant 2022 US'!$B$1:$BD$1,0)),0)</f>
        <v>1.17541626172245</v>
      </c>
      <c r="BA28" s="21" t="n">
        <f aca="false">IFERROR(INDEX('IMF GDP current US'!$B$1:$BD$197,MATCH('2022 deflators April 2024 WEO'!$B28,'IMF GDP current US'!$B$1:$B$197,0),MATCH('2022 deflators April 2024 WEO'!BA$3,'IMF GDP current US'!$B$1:$BD$1,0))/INDEX('IMF GDP constant 2022 US'!$B$1:$BD$197,MATCH('2022 deflators April 2024 WEO'!$B28,'IMF GDP constant 2022 US'!$B$1:$B$197,0),MATCH('2022 deflators April 2024 WEO'!BA$3,'IMF GDP constant 2022 US'!$B$1:$BD$1,0)),0)</f>
        <v>1.20299511555321</v>
      </c>
      <c r="BB28" s="21" t="n">
        <f aca="false">IFERROR(INDEX('IMF GDP current US'!$B$1:$BD$197,MATCH('2022 deflators April 2024 WEO'!$B28,'IMF GDP current US'!$B$1:$B$197,0),MATCH('2022 deflators April 2024 WEO'!BB$3,'IMF GDP current US'!$B$1:$BD$1,0))/INDEX('IMF GDP constant 2022 US'!$B$1:$BD$197,MATCH('2022 deflators April 2024 WEO'!$B28,'IMF GDP constant 2022 US'!$B$1:$B$197,0),MATCH('2022 deflators April 2024 WEO'!BB$3,'IMF GDP constant 2022 US'!$B$1:$BD$1,0)),0)</f>
        <v>1.22892276460168</v>
      </c>
      <c r="BC28" s="21" t="n">
        <f aca="false">IFERROR(INDEX('IMF GDP current US'!$B$1:$BD$197,MATCH('2022 deflators April 2024 WEO'!$B28,'IMF GDP current US'!$B$1:$B$197,0),MATCH('2022 deflators April 2024 WEO'!BC$3,'IMF GDP current US'!$B$1:$BD$1,0))/INDEX('IMF GDP constant 2022 US'!$B$1:$BD$197,MATCH('2022 deflators April 2024 WEO'!$B28,'IMF GDP constant 2022 US'!$B$1:$B$197,0),MATCH('2022 deflators April 2024 WEO'!BC$3,'IMF GDP constant 2022 US'!$B$1:$BD$1,0)),0)</f>
        <v>1.25457360214117</v>
      </c>
      <c r="BD28" s="22" t="n">
        <f aca="false">IFERROR(INDEX('IMF GDP current US'!$B$1:$BD$197,MATCH('2022 deflators April 2024 WEO'!$B28,'IMF GDP current US'!$B$1:$B$197,0),MATCH('2022 deflators April 2024 WEO'!BD$3,'IMF GDP current US'!$B$1:$BD$1,0))/INDEX('IMF GDP constant 2022 US'!$B$1:$BD$197,MATCH('2022 deflators April 2024 WEO'!$B28,'IMF GDP constant 2022 US'!$B$1:$B$197,0),MATCH('2022 deflators April 2024 WEO'!BD$3,'IMF GDP constant 2022 US'!$B$1:$BD$1,0)),0)</f>
        <v>1.2795627246031</v>
      </c>
    </row>
    <row r="29" customFormat="false" ht="15" hidden="false" customHeight="false" outlineLevel="0" collapsed="false">
      <c r="A29" s="12" t="s">
        <v>35</v>
      </c>
      <c r="B29" s="0" t="str">
        <f aca="false">VLOOKUP(A29,'Names&amp;ISO'!$A:$C,3,0)</f>
        <v>BFA</v>
      </c>
      <c r="C29" s="11" t="s">
        <v>35</v>
      </c>
      <c r="D29" s="11" t="n">
        <f aca="false">IFERROR(VLOOKUP(B29,'DAC ODA Recipients 2022-2023'!$B:$H,7,0),"")</f>
        <v>1</v>
      </c>
      <c r="E29" s="12" t="str">
        <f aca="false">IFERROR(VLOOKUP(B29,'OECD DAC Deflators 2022'!B:B,1,0),"")</f>
        <v/>
      </c>
      <c r="F29" s="12"/>
      <c r="G29" s="17" t="n">
        <f aca="false">IFERROR(INDEX('IMF GDP current US'!$B$1:$BD$197,MATCH('2022 deflators April 2024 WEO'!$B29,'IMF GDP current US'!$B$1:$B$197,0),MATCH('2022 deflators April 2024 WEO'!G$3,'IMF GDP current US'!$B$1:$BD$1,0))/INDEX('IMF GDP constant 2022 US'!$B$1:$BD$197,MATCH('2022 deflators April 2024 WEO'!$B29,'IMF GDP constant 2022 US'!$B$1:$B$197,0),MATCH('2022 deflators April 2024 WEO'!G$3,'IMF GDP constant 2022 US'!$B$1:$BD$1,0)),0)</f>
        <v>0.926546321581512</v>
      </c>
      <c r="H29" s="18" t="n">
        <f aca="false">IFERROR(INDEX('IMF GDP current US'!$B$1:$BD$197,MATCH('2022 deflators April 2024 WEO'!$B29,'IMF GDP current US'!$B$1:$B$197,0),MATCH('2022 deflators April 2024 WEO'!H$3,'IMF GDP current US'!$B$1:$BD$1,0))/INDEX('IMF GDP constant 2022 US'!$B$1:$BD$197,MATCH('2022 deflators April 2024 WEO'!$B29,'IMF GDP constant 2022 US'!$B$1:$B$197,0),MATCH('2022 deflators April 2024 WEO'!H$3,'IMF GDP constant 2022 US'!$B$1:$BD$1,0)),0)</f>
        <v>0.785269185467264</v>
      </c>
      <c r="I29" s="18" t="n">
        <f aca="false">IFERROR(INDEX('IMF GDP current US'!$B$1:$BD$197,MATCH('2022 deflators April 2024 WEO'!$B29,'IMF GDP current US'!$B$1:$B$197,0),MATCH('2022 deflators April 2024 WEO'!I$3,'IMF GDP current US'!$B$1:$BD$1,0))/INDEX('IMF GDP constant 2022 US'!$B$1:$BD$197,MATCH('2022 deflators April 2024 WEO'!$B29,'IMF GDP constant 2022 US'!$B$1:$B$197,0),MATCH('2022 deflators April 2024 WEO'!I$3,'IMF GDP constant 2022 US'!$B$1:$BD$1,0)),0)</f>
        <v>0.721455786946947</v>
      </c>
      <c r="J29" s="18" t="n">
        <f aca="false">IFERROR(INDEX('IMF GDP current US'!$B$1:$BD$197,MATCH('2022 deflators April 2024 WEO'!$B29,'IMF GDP current US'!$B$1:$B$197,0),MATCH('2022 deflators April 2024 WEO'!J$3,'IMF GDP current US'!$B$1:$BD$1,0))/INDEX('IMF GDP constant 2022 US'!$B$1:$BD$197,MATCH('2022 deflators April 2024 WEO'!$B29,'IMF GDP constant 2022 US'!$B$1:$B$197,0),MATCH('2022 deflators April 2024 WEO'!J$3,'IMF GDP constant 2022 US'!$B$1:$BD$1,0)),0)</f>
        <v>0.667164388136048</v>
      </c>
      <c r="K29" s="18" t="n">
        <f aca="false">IFERROR(INDEX('IMF GDP current US'!$B$1:$BD$197,MATCH('2022 deflators April 2024 WEO'!$B29,'IMF GDP current US'!$B$1:$B$197,0),MATCH('2022 deflators April 2024 WEO'!K$3,'IMF GDP current US'!$B$1:$BD$1,0))/INDEX('IMF GDP constant 2022 US'!$B$1:$BD$197,MATCH('2022 deflators April 2024 WEO'!$B29,'IMF GDP constant 2022 US'!$B$1:$B$197,0),MATCH('2022 deflators April 2024 WEO'!K$3,'IMF GDP constant 2022 US'!$B$1:$BD$1,0)),0)</f>
        <v>0.586792736068306</v>
      </c>
      <c r="L29" s="18" t="n">
        <f aca="false">IFERROR(INDEX('IMF GDP current US'!$B$1:$BD$197,MATCH('2022 deflators April 2024 WEO'!$B29,'IMF GDP current US'!$B$1:$B$197,0),MATCH('2022 deflators April 2024 WEO'!L$3,'IMF GDP current US'!$B$1:$BD$1,0))/INDEX('IMF GDP constant 2022 US'!$B$1:$BD$197,MATCH('2022 deflators April 2024 WEO'!$B29,'IMF GDP constant 2022 US'!$B$1:$B$197,0),MATCH('2022 deflators April 2024 WEO'!L$3,'IMF GDP constant 2022 US'!$B$1:$BD$1,0)),0)</f>
        <v>0.582977339699038</v>
      </c>
      <c r="M29" s="18" t="n">
        <f aca="false">IFERROR(INDEX('IMF GDP current US'!$B$1:$BD$197,MATCH('2022 deflators April 2024 WEO'!$B29,'IMF GDP current US'!$B$1:$B$197,0),MATCH('2022 deflators April 2024 WEO'!M$3,'IMF GDP current US'!$B$1:$BD$1,0))/INDEX('IMF GDP constant 2022 US'!$B$1:$BD$197,MATCH('2022 deflators April 2024 WEO'!$B29,'IMF GDP constant 2022 US'!$B$1:$B$197,0),MATCH('2022 deflators April 2024 WEO'!M$3,'IMF GDP constant 2022 US'!$B$1:$BD$1,0)),0)</f>
        <v>0.708272133833074</v>
      </c>
      <c r="N29" s="18" t="n">
        <f aca="false">IFERROR(INDEX('IMF GDP current US'!$B$1:$BD$197,MATCH('2022 deflators April 2024 WEO'!$B29,'IMF GDP current US'!$B$1:$B$197,0),MATCH('2022 deflators April 2024 WEO'!N$3,'IMF GDP current US'!$B$1:$BD$1,0))/INDEX('IMF GDP constant 2022 US'!$B$1:$BD$197,MATCH('2022 deflators April 2024 WEO'!$B29,'IMF GDP constant 2022 US'!$B$1:$B$197,0),MATCH('2022 deflators April 2024 WEO'!N$3,'IMF GDP constant 2022 US'!$B$1:$BD$1,0)),0)</f>
        <v>0.826205406622135</v>
      </c>
      <c r="O29" s="18" t="n">
        <f aca="false">IFERROR(INDEX('IMF GDP current US'!$B$1:$BD$197,MATCH('2022 deflators April 2024 WEO'!$B29,'IMF GDP current US'!$B$1:$B$197,0),MATCH('2022 deflators April 2024 WEO'!O$3,'IMF GDP current US'!$B$1:$BD$1,0))/INDEX('IMF GDP constant 2022 US'!$B$1:$BD$197,MATCH('2022 deflators April 2024 WEO'!$B29,'IMF GDP constant 2022 US'!$B$1:$B$197,0),MATCH('2022 deflators April 2024 WEO'!O$3,'IMF GDP constant 2022 US'!$B$1:$BD$1,0)),0)</f>
        <v>0.862113090839314</v>
      </c>
      <c r="P29" s="18" t="n">
        <f aca="false">IFERROR(INDEX('IMF GDP current US'!$B$1:$BD$197,MATCH('2022 deflators April 2024 WEO'!$B29,'IMF GDP current US'!$B$1:$B$197,0),MATCH('2022 deflators April 2024 WEO'!P$3,'IMF GDP current US'!$B$1:$BD$1,0))/INDEX('IMF GDP constant 2022 US'!$B$1:$BD$197,MATCH('2022 deflators April 2024 WEO'!$B29,'IMF GDP constant 2022 US'!$B$1:$B$197,0),MATCH('2022 deflators April 2024 WEO'!P$3,'IMF GDP constant 2022 US'!$B$1:$BD$1,0)),0)</f>
        <v>0.843967783494189</v>
      </c>
      <c r="Q29" s="18" t="n">
        <f aca="false">IFERROR(INDEX('IMF GDP current US'!$B$1:$BD$197,MATCH('2022 deflators April 2024 WEO'!$B29,'IMF GDP current US'!$B$1:$B$197,0),MATCH('2022 deflators April 2024 WEO'!Q$3,'IMF GDP current US'!$B$1:$BD$1,0))/INDEX('IMF GDP constant 2022 US'!$B$1:$BD$197,MATCH('2022 deflators April 2024 WEO'!$B29,'IMF GDP constant 2022 US'!$B$1:$B$197,0),MATCH('2022 deflators April 2024 WEO'!Q$3,'IMF GDP constant 2022 US'!$B$1:$BD$1,0)),0)</f>
        <v>1.00666831627882</v>
      </c>
      <c r="R29" s="18" t="n">
        <f aca="false">IFERROR(INDEX('IMF GDP current US'!$B$1:$BD$197,MATCH('2022 deflators April 2024 WEO'!$B29,'IMF GDP current US'!$B$1:$B$197,0),MATCH('2022 deflators April 2024 WEO'!R$3,'IMF GDP current US'!$B$1:$BD$1,0))/INDEX('IMF GDP constant 2022 US'!$B$1:$BD$197,MATCH('2022 deflators April 2024 WEO'!$B29,'IMF GDP constant 2022 US'!$B$1:$B$197,0),MATCH('2022 deflators April 2024 WEO'!R$3,'IMF GDP constant 2022 US'!$B$1:$BD$1,0)),0)</f>
        <v>0.93301133183531</v>
      </c>
      <c r="S29" s="18" t="n">
        <f aca="false">IFERROR(INDEX('IMF GDP current US'!$B$1:$BD$197,MATCH('2022 deflators April 2024 WEO'!$B29,'IMF GDP current US'!$B$1:$B$197,0),MATCH('2022 deflators April 2024 WEO'!S$3,'IMF GDP current US'!$B$1:$BD$1,0))/INDEX('IMF GDP constant 2022 US'!$B$1:$BD$197,MATCH('2022 deflators April 2024 WEO'!$B29,'IMF GDP constant 2022 US'!$B$1:$B$197,0),MATCH('2022 deflators April 2024 WEO'!S$3,'IMF GDP constant 2022 US'!$B$1:$BD$1,0)),0)</f>
        <v>0.996576948392688</v>
      </c>
      <c r="T29" s="18" t="n">
        <f aca="false">IFERROR(INDEX('IMF GDP current US'!$B$1:$BD$197,MATCH('2022 deflators April 2024 WEO'!$B29,'IMF GDP current US'!$B$1:$B$197,0),MATCH('2022 deflators April 2024 WEO'!T$3,'IMF GDP current US'!$B$1:$BD$1,0))/INDEX('IMF GDP constant 2022 US'!$B$1:$BD$197,MATCH('2022 deflators April 2024 WEO'!$B29,'IMF GDP constant 2022 US'!$B$1:$B$197,0),MATCH('2022 deflators April 2024 WEO'!T$3,'IMF GDP constant 2022 US'!$B$1:$BD$1,0)),0)</f>
        <v>0.918330601015486</v>
      </c>
      <c r="U29" s="18" t="n">
        <f aca="false">IFERROR(INDEX('IMF GDP current US'!$B$1:$BD$197,MATCH('2022 deflators April 2024 WEO'!$B29,'IMF GDP current US'!$B$1:$B$197,0),MATCH('2022 deflators April 2024 WEO'!U$3,'IMF GDP current US'!$B$1:$BD$1,0))/INDEX('IMF GDP constant 2022 US'!$B$1:$BD$197,MATCH('2022 deflators April 2024 WEO'!$B29,'IMF GDP constant 2022 US'!$B$1:$B$197,0),MATCH('2022 deflators April 2024 WEO'!U$3,'IMF GDP constant 2022 US'!$B$1:$BD$1,0)),0)</f>
        <v>0.545005289527874</v>
      </c>
      <c r="V29" s="18" t="n">
        <f aca="false">IFERROR(INDEX('IMF GDP current US'!$B$1:$BD$197,MATCH('2022 deflators April 2024 WEO'!$B29,'IMF GDP current US'!$B$1:$B$197,0),MATCH('2022 deflators April 2024 WEO'!V$3,'IMF GDP current US'!$B$1:$BD$1,0))/INDEX('IMF GDP constant 2022 US'!$B$1:$BD$197,MATCH('2022 deflators April 2024 WEO'!$B29,'IMF GDP constant 2022 US'!$B$1:$B$197,0),MATCH('2022 deflators April 2024 WEO'!V$3,'IMF GDP constant 2022 US'!$B$1:$BD$1,0)),0)</f>
        <v>0.637512710079906</v>
      </c>
      <c r="W29" s="18" t="n">
        <f aca="false">IFERROR(INDEX('IMF GDP current US'!$B$1:$BD$197,MATCH('2022 deflators April 2024 WEO'!$B29,'IMF GDP current US'!$B$1:$B$197,0),MATCH('2022 deflators April 2024 WEO'!W$3,'IMF GDP current US'!$B$1:$BD$1,0))/INDEX('IMF GDP constant 2022 US'!$B$1:$BD$197,MATCH('2022 deflators April 2024 WEO'!$B29,'IMF GDP constant 2022 US'!$B$1:$B$197,0),MATCH('2022 deflators April 2024 WEO'!W$3,'IMF GDP constant 2022 US'!$B$1:$BD$1,0)),0)</f>
        <v>0.624258977386217</v>
      </c>
      <c r="X29" s="18" t="n">
        <f aca="false">IFERROR(INDEX('IMF GDP current US'!$B$1:$BD$197,MATCH('2022 deflators April 2024 WEO'!$B29,'IMF GDP current US'!$B$1:$B$197,0),MATCH('2022 deflators April 2024 WEO'!X$3,'IMF GDP current US'!$B$1:$BD$1,0))/INDEX('IMF GDP constant 2022 US'!$B$1:$BD$197,MATCH('2022 deflators April 2024 WEO'!$B29,'IMF GDP constant 2022 US'!$B$1:$B$197,0),MATCH('2022 deflators April 2024 WEO'!X$3,'IMF GDP constant 2022 US'!$B$1:$BD$1,0)),0)</f>
        <v>0.555679753538662</v>
      </c>
      <c r="Y29" s="18" t="n">
        <f aca="false">IFERROR(INDEX('IMF GDP current US'!$B$1:$BD$197,MATCH('2022 deflators April 2024 WEO'!$B29,'IMF GDP current US'!$B$1:$B$197,0),MATCH('2022 deflators April 2024 WEO'!Y$3,'IMF GDP current US'!$B$1:$BD$1,0))/INDEX('IMF GDP constant 2022 US'!$B$1:$BD$197,MATCH('2022 deflators April 2024 WEO'!$B29,'IMF GDP constant 2022 US'!$B$1:$B$197,0),MATCH('2022 deflators April 2024 WEO'!Y$3,'IMF GDP constant 2022 US'!$B$1:$BD$1,0)),0)</f>
        <v>0.59345203708564</v>
      </c>
      <c r="Z29" s="18" t="n">
        <f aca="false">IFERROR(INDEX('IMF GDP current US'!$B$1:$BD$197,MATCH('2022 deflators April 2024 WEO'!$B29,'IMF GDP current US'!$B$1:$B$197,0),MATCH('2022 deflators April 2024 WEO'!Z$3,'IMF GDP current US'!$B$1:$BD$1,0))/INDEX('IMF GDP constant 2022 US'!$B$1:$BD$197,MATCH('2022 deflators April 2024 WEO'!$B29,'IMF GDP constant 2022 US'!$B$1:$B$197,0),MATCH('2022 deflators April 2024 WEO'!Z$3,'IMF GDP constant 2022 US'!$B$1:$BD$1,0)),0)</f>
        <v>0.593740118459232</v>
      </c>
      <c r="AA29" s="18" t="n">
        <f aca="false">IFERROR(INDEX('IMF GDP current US'!$B$1:$BD$197,MATCH('2022 deflators April 2024 WEO'!$B29,'IMF GDP current US'!$B$1:$B$197,0),MATCH('2022 deflators April 2024 WEO'!AA$3,'IMF GDP current US'!$B$1:$BD$1,0))/INDEX('IMF GDP constant 2022 US'!$B$1:$BD$197,MATCH('2022 deflators April 2024 WEO'!$B29,'IMF GDP constant 2022 US'!$B$1:$B$197,0),MATCH('2022 deflators April 2024 WEO'!AA$3,'IMF GDP constant 2022 US'!$B$1:$BD$1,0)),0)</f>
        <v>0.509293769394686</v>
      </c>
      <c r="AB29" s="18" t="n">
        <f aca="false">IFERROR(INDEX('IMF GDP current US'!$B$1:$BD$197,MATCH('2022 deflators April 2024 WEO'!$B29,'IMF GDP current US'!$B$1:$B$197,0),MATCH('2022 deflators April 2024 WEO'!AB$3,'IMF GDP current US'!$B$1:$BD$1,0))/INDEX('IMF GDP constant 2022 US'!$B$1:$BD$197,MATCH('2022 deflators April 2024 WEO'!$B29,'IMF GDP constant 2022 US'!$B$1:$B$197,0),MATCH('2022 deflators April 2024 WEO'!AB$3,'IMF GDP constant 2022 US'!$B$1:$BD$1,0)),0)</f>
        <v>0.514648219483024</v>
      </c>
      <c r="AC29" s="18" t="n">
        <f aca="false">IFERROR(INDEX('IMF GDP current US'!$B$1:$BD$197,MATCH('2022 deflators April 2024 WEO'!$B29,'IMF GDP current US'!$B$1:$B$197,0),MATCH('2022 deflators April 2024 WEO'!AC$3,'IMF GDP current US'!$B$1:$BD$1,0))/INDEX('IMF GDP constant 2022 US'!$B$1:$BD$197,MATCH('2022 deflators April 2024 WEO'!$B29,'IMF GDP constant 2022 US'!$B$1:$B$197,0),MATCH('2022 deflators April 2024 WEO'!AC$3,'IMF GDP constant 2022 US'!$B$1:$BD$1,0)),0)</f>
        <v>0.559658911088874</v>
      </c>
      <c r="AD29" s="18" t="n">
        <f aca="false">IFERROR(INDEX('IMF GDP current US'!$B$1:$BD$197,MATCH('2022 deflators April 2024 WEO'!$B29,'IMF GDP current US'!$B$1:$B$197,0),MATCH('2022 deflators April 2024 WEO'!AD$3,'IMF GDP current US'!$B$1:$BD$1,0))/INDEX('IMF GDP constant 2022 US'!$B$1:$BD$197,MATCH('2022 deflators April 2024 WEO'!$B29,'IMF GDP constant 2022 US'!$B$1:$B$197,0),MATCH('2022 deflators April 2024 WEO'!AD$3,'IMF GDP constant 2022 US'!$B$1:$BD$1,0)),0)</f>
        <v>0.679776858802541</v>
      </c>
      <c r="AE29" s="18" t="n">
        <f aca="false">IFERROR(INDEX('IMF GDP current US'!$B$1:$BD$197,MATCH('2022 deflators April 2024 WEO'!$B29,'IMF GDP current US'!$B$1:$B$197,0),MATCH('2022 deflators April 2024 WEO'!AE$3,'IMF GDP current US'!$B$1:$BD$1,0))/INDEX('IMF GDP constant 2022 US'!$B$1:$BD$197,MATCH('2022 deflators April 2024 WEO'!$B29,'IMF GDP constant 2022 US'!$B$1:$B$197,0),MATCH('2022 deflators April 2024 WEO'!AE$3,'IMF GDP constant 2022 US'!$B$1:$BD$1,0)),0)</f>
        <v>0.747962788284713</v>
      </c>
      <c r="AF29" s="18" t="n">
        <f aca="false">IFERROR(INDEX('IMF GDP current US'!$B$1:$BD$197,MATCH('2022 deflators April 2024 WEO'!$B29,'IMF GDP current US'!$B$1:$B$197,0),MATCH('2022 deflators April 2024 WEO'!AF$3,'IMF GDP current US'!$B$1:$BD$1,0))/INDEX('IMF GDP constant 2022 US'!$B$1:$BD$197,MATCH('2022 deflators April 2024 WEO'!$B29,'IMF GDP constant 2022 US'!$B$1:$B$197,0),MATCH('2022 deflators April 2024 WEO'!AF$3,'IMF GDP constant 2022 US'!$B$1:$BD$1,0)),0)</f>
        <v>0.776891921612469</v>
      </c>
      <c r="AG29" s="18" t="n">
        <f aca="false">IFERROR(INDEX('IMF GDP current US'!$B$1:$BD$197,MATCH('2022 deflators April 2024 WEO'!$B29,'IMF GDP current US'!$B$1:$B$197,0),MATCH('2022 deflators April 2024 WEO'!AG$3,'IMF GDP current US'!$B$1:$BD$1,0))/INDEX('IMF GDP constant 2022 US'!$B$1:$BD$197,MATCH('2022 deflators April 2024 WEO'!$B29,'IMF GDP constant 2022 US'!$B$1:$B$197,0),MATCH('2022 deflators April 2024 WEO'!AG$3,'IMF GDP constant 2022 US'!$B$1:$BD$1,0)),0)</f>
        <v>0.778489858837225</v>
      </c>
      <c r="AH29" s="18" t="n">
        <f aca="false">IFERROR(INDEX('IMF GDP current US'!$B$1:$BD$197,MATCH('2022 deflators April 2024 WEO'!$B29,'IMF GDP current US'!$B$1:$B$197,0),MATCH('2022 deflators April 2024 WEO'!AH$3,'IMF GDP current US'!$B$1:$BD$1,0))/INDEX('IMF GDP constant 2022 US'!$B$1:$BD$197,MATCH('2022 deflators April 2024 WEO'!$B29,'IMF GDP constant 2022 US'!$B$1:$B$197,0),MATCH('2022 deflators April 2024 WEO'!AH$3,'IMF GDP constant 2022 US'!$B$1:$BD$1,0)),0)</f>
        <v>0.870966432124347</v>
      </c>
      <c r="AI29" s="18" t="n">
        <f aca="false">IFERROR(INDEX('IMF GDP current US'!$B$1:$BD$197,MATCH('2022 deflators April 2024 WEO'!$B29,'IMF GDP current US'!$B$1:$B$197,0),MATCH('2022 deflators April 2024 WEO'!AI$3,'IMF GDP current US'!$B$1:$BD$1,0))/INDEX('IMF GDP constant 2022 US'!$B$1:$BD$197,MATCH('2022 deflators April 2024 WEO'!$B29,'IMF GDP constant 2022 US'!$B$1:$B$197,0),MATCH('2022 deflators April 2024 WEO'!AI$3,'IMF GDP constant 2022 US'!$B$1:$BD$1,0)),0)</f>
        <v>1.0199850624665</v>
      </c>
      <c r="AJ29" s="18" t="n">
        <f aca="false">IFERROR(INDEX('IMF GDP current US'!$B$1:$BD$197,MATCH('2022 deflators April 2024 WEO'!$B29,'IMF GDP current US'!$B$1:$B$197,0),MATCH('2022 deflators April 2024 WEO'!AJ$3,'IMF GDP current US'!$B$1:$BD$1,0))/INDEX('IMF GDP constant 2022 US'!$B$1:$BD$197,MATCH('2022 deflators April 2024 WEO'!$B29,'IMF GDP constant 2022 US'!$B$1:$B$197,0),MATCH('2022 deflators April 2024 WEO'!AJ$3,'IMF GDP constant 2022 US'!$B$1:$BD$1,0)),0)</f>
        <v>0.989593940671366</v>
      </c>
      <c r="AK29" s="18" t="n">
        <f aca="false">IFERROR(INDEX('IMF GDP current US'!$B$1:$BD$197,MATCH('2022 deflators April 2024 WEO'!$B29,'IMF GDP current US'!$B$1:$B$197,0),MATCH('2022 deflators April 2024 WEO'!AK$3,'IMF GDP current US'!$B$1:$BD$1,0))/INDEX('IMF GDP constant 2022 US'!$B$1:$BD$197,MATCH('2022 deflators April 2024 WEO'!$B29,'IMF GDP constant 2022 US'!$B$1:$B$197,0),MATCH('2022 deflators April 2024 WEO'!AK$3,'IMF GDP constant 2022 US'!$B$1:$BD$1,0)),0)</f>
        <v>0.978061514692863</v>
      </c>
      <c r="AL29" s="18" t="n">
        <f aca="false">IFERROR(INDEX('IMF GDP current US'!$B$1:$BD$197,MATCH('2022 deflators April 2024 WEO'!$B29,'IMF GDP current US'!$B$1:$B$197,0),MATCH('2022 deflators April 2024 WEO'!AL$3,'IMF GDP current US'!$B$1:$BD$1,0))/INDEX('IMF GDP constant 2022 US'!$B$1:$BD$197,MATCH('2022 deflators April 2024 WEO'!$B29,'IMF GDP constant 2022 US'!$B$1:$B$197,0),MATCH('2022 deflators April 2024 WEO'!AL$3,'IMF GDP constant 2022 US'!$B$1:$BD$1,0)),0)</f>
        <v>1.09500379085316</v>
      </c>
      <c r="AM29" s="18" t="n">
        <f aca="false">IFERROR(INDEX('IMF GDP current US'!$B$1:$BD$197,MATCH('2022 deflators April 2024 WEO'!$B29,'IMF GDP current US'!$B$1:$B$197,0),MATCH('2022 deflators April 2024 WEO'!AM$3,'IMF GDP current US'!$B$1:$BD$1,0))/INDEX('IMF GDP constant 2022 US'!$B$1:$BD$197,MATCH('2022 deflators April 2024 WEO'!$B29,'IMF GDP constant 2022 US'!$B$1:$B$197,0),MATCH('2022 deflators April 2024 WEO'!AM$3,'IMF GDP constant 2022 US'!$B$1:$BD$1,0)),0)</f>
        <v>1.07044268486488</v>
      </c>
      <c r="AN29" s="18" t="n">
        <f aca="false">IFERROR(INDEX('IMF GDP current US'!$B$1:$BD$197,MATCH('2022 deflators April 2024 WEO'!$B29,'IMF GDP current US'!$B$1:$B$197,0),MATCH('2022 deflators April 2024 WEO'!AN$3,'IMF GDP current US'!$B$1:$BD$1,0))/INDEX('IMF GDP constant 2022 US'!$B$1:$BD$197,MATCH('2022 deflators April 2024 WEO'!$B29,'IMF GDP constant 2022 US'!$B$1:$B$197,0),MATCH('2022 deflators April 2024 WEO'!AN$3,'IMF GDP constant 2022 US'!$B$1:$BD$1,0)),0)</f>
        <v>1.08226661914797</v>
      </c>
      <c r="AO29" s="18" t="n">
        <f aca="false">IFERROR(INDEX('IMF GDP current US'!$B$1:$BD$197,MATCH('2022 deflators April 2024 WEO'!$B29,'IMF GDP current US'!$B$1:$B$197,0),MATCH('2022 deflators April 2024 WEO'!AO$3,'IMF GDP current US'!$B$1:$BD$1,0))/INDEX('IMF GDP constant 2022 US'!$B$1:$BD$197,MATCH('2022 deflators April 2024 WEO'!$B29,'IMF GDP constant 2022 US'!$B$1:$B$197,0),MATCH('2022 deflators April 2024 WEO'!AO$3,'IMF GDP constant 2022 US'!$B$1:$BD$1,0)),0)</f>
        <v>1.0761922036099</v>
      </c>
      <c r="AP29" s="18" t="n">
        <f aca="false">IFERROR(INDEX('IMF GDP current US'!$B$1:$BD$197,MATCH('2022 deflators April 2024 WEO'!$B29,'IMF GDP current US'!$B$1:$B$197,0),MATCH('2022 deflators April 2024 WEO'!AP$3,'IMF GDP current US'!$B$1:$BD$1,0))/INDEX('IMF GDP constant 2022 US'!$B$1:$BD$197,MATCH('2022 deflators April 2024 WEO'!$B29,'IMF GDP constant 2022 US'!$B$1:$B$197,0),MATCH('2022 deflators April 2024 WEO'!AP$3,'IMF GDP constant 2022 US'!$B$1:$BD$1,0)),0)</f>
        <v>0.878618994684535</v>
      </c>
      <c r="AQ29" s="18" t="n">
        <f aca="false">IFERROR(INDEX('IMF GDP current US'!$B$1:$BD$197,MATCH('2022 deflators April 2024 WEO'!$B29,'IMF GDP current US'!$B$1:$B$197,0),MATCH('2022 deflators April 2024 WEO'!AQ$3,'IMF GDP current US'!$B$1:$BD$1,0))/INDEX('IMF GDP constant 2022 US'!$B$1:$BD$197,MATCH('2022 deflators April 2024 WEO'!$B29,'IMF GDP constant 2022 US'!$B$1:$B$197,0),MATCH('2022 deflators April 2024 WEO'!AQ$3,'IMF GDP constant 2022 US'!$B$1:$BD$1,0)),0)</f>
        <v>0.899010525350229</v>
      </c>
      <c r="AR29" s="18" t="n">
        <f aca="false">IFERROR(INDEX('IMF GDP current US'!$B$1:$BD$197,MATCH('2022 deflators April 2024 WEO'!$B29,'IMF GDP current US'!$B$1:$B$197,0),MATCH('2022 deflators April 2024 WEO'!AR$3,'IMF GDP current US'!$B$1:$BD$1,0))/INDEX('IMF GDP constant 2022 US'!$B$1:$BD$197,MATCH('2022 deflators April 2024 WEO'!$B29,'IMF GDP constant 2022 US'!$B$1:$B$197,0),MATCH('2022 deflators April 2024 WEO'!AR$3,'IMF GDP constant 2022 US'!$B$1:$BD$1,0)),0)</f>
        <v>0.929971102305436</v>
      </c>
      <c r="AS29" s="18" t="n">
        <f aca="false">IFERROR(INDEX('IMF GDP current US'!$B$1:$BD$197,MATCH('2022 deflators April 2024 WEO'!$B29,'IMF GDP current US'!$B$1:$B$197,0),MATCH('2022 deflators April 2024 WEO'!AS$3,'IMF GDP current US'!$B$1:$BD$1,0))/INDEX('IMF GDP constant 2022 US'!$B$1:$BD$197,MATCH('2022 deflators April 2024 WEO'!$B29,'IMF GDP constant 2022 US'!$B$1:$B$197,0),MATCH('2022 deflators April 2024 WEO'!AS$3,'IMF GDP constant 2022 US'!$B$1:$BD$1,0)),0)</f>
        <v>0.985125457986532</v>
      </c>
      <c r="AT29" s="18" t="n">
        <f aca="false">IFERROR(INDEX('IMF GDP current US'!$B$1:$BD$197,MATCH('2022 deflators April 2024 WEO'!$B29,'IMF GDP current US'!$B$1:$B$197,0),MATCH('2022 deflators April 2024 WEO'!AT$3,'IMF GDP current US'!$B$1:$BD$1,0))/INDEX('IMF GDP constant 2022 US'!$B$1:$BD$197,MATCH('2022 deflators April 2024 WEO'!$B29,'IMF GDP constant 2022 US'!$B$1:$B$197,0),MATCH('2022 deflators April 2024 WEO'!AT$3,'IMF GDP constant 2022 US'!$B$1:$BD$1,0)),0)</f>
        <v>0.940639910981547</v>
      </c>
      <c r="AU29" s="18" t="n">
        <f aca="false">IFERROR(INDEX('IMF GDP current US'!$B$1:$BD$197,MATCH('2022 deflators April 2024 WEO'!$B29,'IMF GDP current US'!$B$1:$B$197,0),MATCH('2022 deflators April 2024 WEO'!AU$3,'IMF GDP current US'!$B$1:$BD$1,0))/INDEX('IMF GDP constant 2022 US'!$B$1:$BD$197,MATCH('2022 deflators April 2024 WEO'!$B29,'IMF GDP constant 2022 US'!$B$1:$B$197,0),MATCH('2022 deflators April 2024 WEO'!AU$3,'IMF GDP constant 2022 US'!$B$1:$BD$1,0)),0)</f>
        <v>1.02209453458458</v>
      </c>
      <c r="AV29" s="18" t="n">
        <f aca="false">IFERROR(INDEX('IMF GDP current US'!$B$1:$BD$197,MATCH('2022 deflators April 2024 WEO'!$B29,'IMF GDP current US'!$B$1:$B$197,0),MATCH('2022 deflators April 2024 WEO'!AV$3,'IMF GDP current US'!$B$1:$BD$1,0))/INDEX('IMF GDP constant 2022 US'!$B$1:$BD$197,MATCH('2022 deflators April 2024 WEO'!$B29,'IMF GDP constant 2022 US'!$B$1:$B$197,0),MATCH('2022 deflators April 2024 WEO'!AV$3,'IMF GDP constant 2022 US'!$B$1:$BD$1,0)),0)</f>
        <v>1.05806840156564</v>
      </c>
      <c r="AW29" s="19" t="n">
        <f aca="false">IFERROR(INDEX('IMF GDP current US'!$B$1:$BD$197,MATCH('2022 deflators April 2024 WEO'!$B29,'IMF GDP current US'!$B$1:$B$197,0),MATCH('2022 deflators April 2024 WEO'!AW$3,'IMF GDP current US'!$B$1:$BD$1,0))/INDEX('IMF GDP constant 2022 US'!$B$1:$BD$197,MATCH('2022 deflators April 2024 WEO'!$B29,'IMF GDP constant 2022 US'!$B$1:$B$197,0),MATCH('2022 deflators April 2024 WEO'!AW$3,'IMF GDP constant 2022 US'!$B$1:$BD$1,0)),0)</f>
        <v>1</v>
      </c>
      <c r="AX29" s="18" t="n">
        <f aca="false">IFERROR(INDEX('IMF GDP current US'!$B$1:$BD$197,MATCH('2022 deflators April 2024 WEO'!$B29,'IMF GDP current US'!$B$1:$B$197,0),MATCH('2022 deflators April 2024 WEO'!AX$3,'IMF GDP current US'!$B$1:$BD$1,0))/INDEX('IMF GDP constant 2022 US'!$B$1:$BD$197,MATCH('2022 deflators April 2024 WEO'!$B29,'IMF GDP constant 2022 US'!$B$1:$B$197,0),MATCH('2022 deflators April 2024 WEO'!AX$3,'IMF GDP constant 2022 US'!$B$1:$BD$1,0)),0)</f>
        <v>1.04100042856305</v>
      </c>
      <c r="AY29" s="21" t="n">
        <f aca="false">IFERROR(INDEX('IMF GDP current US'!$B$1:$BD$197,MATCH('2022 deflators April 2024 WEO'!$B29,'IMF GDP current US'!$B$1:$B$197,0),MATCH('2022 deflators April 2024 WEO'!AY$3,'IMF GDP current US'!$B$1:$BD$1,0))/INDEX('IMF GDP constant 2022 US'!$B$1:$BD$197,MATCH('2022 deflators April 2024 WEO'!$B29,'IMF GDP constant 2022 US'!$B$1:$B$197,0),MATCH('2022 deflators April 2024 WEO'!AY$3,'IMF GDP constant 2022 US'!$B$1:$BD$1,0)),0)</f>
        <v>1.06067820895585</v>
      </c>
      <c r="AZ29" s="21" t="n">
        <f aca="false">IFERROR(INDEX('IMF GDP current US'!$B$1:$BD$197,MATCH('2022 deflators April 2024 WEO'!$B29,'IMF GDP current US'!$B$1:$B$197,0),MATCH('2022 deflators April 2024 WEO'!AZ$3,'IMF GDP current US'!$B$1:$BD$1,0))/INDEX('IMF GDP constant 2022 US'!$B$1:$BD$197,MATCH('2022 deflators April 2024 WEO'!$B29,'IMF GDP constant 2022 US'!$B$1:$B$197,0),MATCH('2022 deflators April 2024 WEO'!AZ$3,'IMF GDP constant 2022 US'!$B$1:$BD$1,0)),0)</f>
        <v>1.07849522193485</v>
      </c>
      <c r="BA29" s="21" t="n">
        <f aca="false">IFERROR(INDEX('IMF GDP current US'!$B$1:$BD$197,MATCH('2022 deflators April 2024 WEO'!$B29,'IMF GDP current US'!$B$1:$B$197,0),MATCH('2022 deflators April 2024 WEO'!BA$3,'IMF GDP current US'!$B$1:$BD$1,0))/INDEX('IMF GDP constant 2022 US'!$B$1:$BD$197,MATCH('2022 deflators April 2024 WEO'!$B29,'IMF GDP constant 2022 US'!$B$1:$B$197,0),MATCH('2022 deflators April 2024 WEO'!BA$3,'IMF GDP constant 2022 US'!$B$1:$BD$1,0)),0)</f>
        <v>1.10051200305877</v>
      </c>
      <c r="BB29" s="21" t="n">
        <f aca="false">IFERROR(INDEX('IMF GDP current US'!$B$1:$BD$197,MATCH('2022 deflators April 2024 WEO'!$B29,'IMF GDP current US'!$B$1:$B$197,0),MATCH('2022 deflators April 2024 WEO'!BB$3,'IMF GDP current US'!$B$1:$BD$1,0))/INDEX('IMF GDP constant 2022 US'!$B$1:$BD$197,MATCH('2022 deflators April 2024 WEO'!$B29,'IMF GDP constant 2022 US'!$B$1:$B$197,0),MATCH('2022 deflators April 2024 WEO'!BB$3,'IMF GDP constant 2022 US'!$B$1:$BD$1,0)),0)</f>
        <v>1.1226586208014</v>
      </c>
      <c r="BC29" s="21" t="n">
        <f aca="false">IFERROR(INDEX('IMF GDP current US'!$B$1:$BD$197,MATCH('2022 deflators April 2024 WEO'!$B29,'IMF GDP current US'!$B$1:$B$197,0),MATCH('2022 deflators April 2024 WEO'!BC$3,'IMF GDP current US'!$B$1:$BD$1,0))/INDEX('IMF GDP constant 2022 US'!$B$1:$BD$197,MATCH('2022 deflators April 2024 WEO'!$B29,'IMF GDP constant 2022 US'!$B$1:$B$197,0),MATCH('2022 deflators April 2024 WEO'!BC$3,'IMF GDP constant 2022 US'!$B$1:$BD$1,0)),0)</f>
        <v>1.14569876716701</v>
      </c>
      <c r="BD29" s="22" t="n">
        <f aca="false">IFERROR(INDEX('IMF GDP current US'!$B$1:$BD$197,MATCH('2022 deflators April 2024 WEO'!$B29,'IMF GDP current US'!$B$1:$B$197,0),MATCH('2022 deflators April 2024 WEO'!BD$3,'IMF GDP current US'!$B$1:$BD$1,0))/INDEX('IMF GDP constant 2022 US'!$B$1:$BD$197,MATCH('2022 deflators April 2024 WEO'!$B29,'IMF GDP constant 2022 US'!$B$1:$B$197,0),MATCH('2022 deflators April 2024 WEO'!BD$3,'IMF GDP constant 2022 US'!$B$1:$BD$1,0)),0)</f>
        <v>1.16805147791875</v>
      </c>
    </row>
    <row r="30" customFormat="false" ht="15" hidden="false" customHeight="false" outlineLevel="0" collapsed="false">
      <c r="A30" s="12" t="s">
        <v>36</v>
      </c>
      <c r="B30" s="0" t="str">
        <f aca="false">VLOOKUP(A30,'Names&amp;ISO'!$A:$C,3,0)</f>
        <v>BDI</v>
      </c>
      <c r="C30" s="11" t="s">
        <v>36</v>
      </c>
      <c r="D30" s="11" t="n">
        <f aca="false">IFERROR(VLOOKUP(B30,'DAC ODA Recipients 2022-2023'!$B:$H,7,0),"")</f>
        <v>1</v>
      </c>
      <c r="E30" s="12" t="str">
        <f aca="false">IFERROR(VLOOKUP(B30,'OECD DAC Deflators 2022'!B:B,1,0),"")</f>
        <v/>
      </c>
      <c r="F30" s="12"/>
      <c r="G30" s="17" t="n">
        <f aca="false">IFERROR(INDEX('IMF GDP current US'!$B$1:$BD$197,MATCH('2022 deflators April 2024 WEO'!$B30,'IMF GDP current US'!$B$1:$B$197,0),MATCH('2022 deflators April 2024 WEO'!G$3,'IMF GDP current US'!$B$1:$BD$1,0))/INDEX('IMF GDP constant 2022 US'!$B$1:$BD$197,MATCH('2022 deflators April 2024 WEO'!$B30,'IMF GDP constant 2022 US'!$B$1:$B$197,0),MATCH('2022 deflators April 2024 WEO'!G$3,'IMF GDP constant 2022 US'!$B$1:$BD$1,0)),0)</f>
        <v>0.594763065584708</v>
      </c>
      <c r="H30" s="18" t="n">
        <f aca="false">IFERROR(INDEX('IMF GDP current US'!$B$1:$BD$197,MATCH('2022 deflators April 2024 WEO'!$B30,'IMF GDP current US'!$B$1:$B$197,0),MATCH('2022 deflators April 2024 WEO'!H$3,'IMF GDP current US'!$B$1:$BD$1,0))/INDEX('IMF GDP constant 2022 US'!$B$1:$BD$197,MATCH('2022 deflators April 2024 WEO'!$B30,'IMF GDP constant 2022 US'!$B$1:$B$197,0),MATCH('2022 deflators April 2024 WEO'!H$3,'IMF GDP constant 2022 US'!$B$1:$BD$1,0)),0)</f>
        <v>0.551450172859094</v>
      </c>
      <c r="I30" s="18" t="n">
        <f aca="false">IFERROR(INDEX('IMF GDP current US'!$B$1:$BD$197,MATCH('2022 deflators April 2024 WEO'!$B30,'IMF GDP current US'!$B$1:$B$197,0),MATCH('2022 deflators April 2024 WEO'!I$3,'IMF GDP current US'!$B$1:$BD$1,0))/INDEX('IMF GDP constant 2022 US'!$B$1:$BD$197,MATCH('2022 deflators April 2024 WEO'!$B30,'IMF GDP constant 2022 US'!$B$1:$B$197,0),MATCH('2022 deflators April 2024 WEO'!I$3,'IMF GDP constant 2022 US'!$B$1:$BD$1,0)),0)</f>
        <v>0.588881666800181</v>
      </c>
      <c r="J30" s="18" t="n">
        <f aca="false">IFERROR(INDEX('IMF GDP current US'!$B$1:$BD$197,MATCH('2022 deflators April 2024 WEO'!$B30,'IMF GDP current US'!$B$1:$B$197,0),MATCH('2022 deflators April 2024 WEO'!J$3,'IMF GDP current US'!$B$1:$BD$1,0))/INDEX('IMF GDP constant 2022 US'!$B$1:$BD$197,MATCH('2022 deflators April 2024 WEO'!$B30,'IMF GDP constant 2022 US'!$B$1:$B$197,0),MATCH('2022 deflators April 2024 WEO'!J$3,'IMF GDP constant 2022 US'!$B$1:$BD$1,0)),0)</f>
        <v>0.600931955352437</v>
      </c>
      <c r="K30" s="18" t="n">
        <f aca="false">IFERROR(INDEX('IMF GDP current US'!$B$1:$BD$197,MATCH('2022 deflators April 2024 WEO'!$B30,'IMF GDP current US'!$B$1:$B$197,0),MATCH('2022 deflators April 2024 WEO'!K$3,'IMF GDP current US'!$B$1:$BD$1,0))/INDEX('IMF GDP constant 2022 US'!$B$1:$BD$197,MATCH('2022 deflators April 2024 WEO'!$B30,'IMF GDP constant 2022 US'!$B$1:$B$197,0),MATCH('2022 deflators April 2024 WEO'!K$3,'IMF GDP constant 2022 US'!$B$1:$BD$1,0)),0)</f>
        <v>0.545209730640111</v>
      </c>
      <c r="L30" s="18" t="n">
        <f aca="false">IFERROR(INDEX('IMF GDP current US'!$B$1:$BD$197,MATCH('2022 deflators April 2024 WEO'!$B30,'IMF GDP current US'!$B$1:$B$197,0),MATCH('2022 deflators April 2024 WEO'!L$3,'IMF GDP current US'!$B$1:$BD$1,0))/INDEX('IMF GDP constant 2022 US'!$B$1:$BD$197,MATCH('2022 deflators April 2024 WEO'!$B30,'IMF GDP constant 2022 US'!$B$1:$B$197,0),MATCH('2022 deflators April 2024 WEO'!L$3,'IMF GDP constant 2022 US'!$B$1:$BD$1,0)),0)</f>
        <v>0.56781093534771</v>
      </c>
      <c r="M30" s="18" t="n">
        <f aca="false">IFERROR(INDEX('IMF GDP current US'!$B$1:$BD$197,MATCH('2022 deflators April 2024 WEO'!$B30,'IMF GDP current US'!$B$1:$B$197,0),MATCH('2022 deflators April 2024 WEO'!M$3,'IMF GDP current US'!$B$1:$BD$1,0))/INDEX('IMF GDP constant 2022 US'!$B$1:$BD$197,MATCH('2022 deflators April 2024 WEO'!$B30,'IMF GDP constant 2022 US'!$B$1:$B$197,0),MATCH('2022 deflators April 2024 WEO'!M$3,'IMF GDP constant 2022 US'!$B$1:$BD$1,0)),0)</f>
        <v>0.579549995475033</v>
      </c>
      <c r="N30" s="18" t="n">
        <f aca="false">IFERROR(INDEX('IMF GDP current US'!$B$1:$BD$197,MATCH('2022 deflators April 2024 WEO'!$B30,'IMF GDP current US'!$B$1:$B$197,0),MATCH('2022 deflators April 2024 WEO'!N$3,'IMF GDP current US'!$B$1:$BD$1,0))/INDEX('IMF GDP constant 2022 US'!$B$1:$BD$197,MATCH('2022 deflators April 2024 WEO'!$B30,'IMF GDP constant 2022 US'!$B$1:$B$197,0),MATCH('2022 deflators April 2024 WEO'!N$3,'IMF GDP constant 2022 US'!$B$1:$BD$1,0)),0)</f>
        <v>0.517243737119173</v>
      </c>
      <c r="O30" s="18" t="n">
        <f aca="false">IFERROR(INDEX('IMF GDP current US'!$B$1:$BD$197,MATCH('2022 deflators April 2024 WEO'!$B30,'IMF GDP current US'!$B$1:$B$197,0),MATCH('2022 deflators April 2024 WEO'!O$3,'IMF GDP current US'!$B$1:$BD$1,0))/INDEX('IMF GDP constant 2022 US'!$B$1:$BD$197,MATCH('2022 deflators April 2024 WEO'!$B30,'IMF GDP constant 2022 US'!$B$1:$B$197,0),MATCH('2022 deflators April 2024 WEO'!O$3,'IMF GDP constant 2022 US'!$B$1:$BD$1,0)),0)</f>
        <v>0.461502880508541</v>
      </c>
      <c r="P30" s="18" t="n">
        <f aca="false">IFERROR(INDEX('IMF GDP current US'!$B$1:$BD$197,MATCH('2022 deflators April 2024 WEO'!$B30,'IMF GDP current US'!$B$1:$B$197,0),MATCH('2022 deflators April 2024 WEO'!P$3,'IMF GDP current US'!$B$1:$BD$1,0))/INDEX('IMF GDP constant 2022 US'!$B$1:$BD$197,MATCH('2022 deflators April 2024 WEO'!$B30,'IMF GDP constant 2022 US'!$B$1:$B$197,0),MATCH('2022 deflators April 2024 WEO'!P$3,'IMF GDP constant 2022 US'!$B$1:$BD$1,0)),0)</f>
        <v>0.473356840717943</v>
      </c>
      <c r="Q30" s="18" t="n">
        <f aca="false">IFERROR(INDEX('IMF GDP current US'!$B$1:$BD$197,MATCH('2022 deflators April 2024 WEO'!$B30,'IMF GDP current US'!$B$1:$B$197,0),MATCH('2022 deflators April 2024 WEO'!Q$3,'IMF GDP current US'!$B$1:$BD$1,0))/INDEX('IMF GDP constant 2022 US'!$B$1:$BD$197,MATCH('2022 deflators April 2024 WEO'!$B30,'IMF GDP constant 2022 US'!$B$1:$B$197,0),MATCH('2022 deflators April 2024 WEO'!Q$3,'IMF GDP constant 2022 US'!$B$1:$BD$1,0)),0)</f>
        <v>0.457535271045199</v>
      </c>
      <c r="R30" s="18" t="n">
        <f aca="false">IFERROR(INDEX('IMF GDP current US'!$B$1:$BD$197,MATCH('2022 deflators April 2024 WEO'!$B30,'IMF GDP current US'!$B$1:$B$197,0),MATCH('2022 deflators April 2024 WEO'!R$3,'IMF GDP current US'!$B$1:$BD$1,0))/INDEX('IMF GDP constant 2022 US'!$B$1:$BD$197,MATCH('2022 deflators April 2024 WEO'!$B30,'IMF GDP constant 2022 US'!$B$1:$B$197,0),MATCH('2022 deflators April 2024 WEO'!R$3,'IMF GDP constant 2022 US'!$B$1:$BD$1,0)),0)</f>
        <v>0.446298227421271</v>
      </c>
      <c r="S30" s="18" t="n">
        <f aca="false">IFERROR(INDEX('IMF GDP current US'!$B$1:$BD$197,MATCH('2022 deflators April 2024 WEO'!$B30,'IMF GDP current US'!$B$1:$B$197,0),MATCH('2022 deflators April 2024 WEO'!S$3,'IMF GDP current US'!$B$1:$BD$1,0))/INDEX('IMF GDP constant 2022 US'!$B$1:$BD$197,MATCH('2022 deflators April 2024 WEO'!$B30,'IMF GDP constant 2022 US'!$B$1:$B$197,0),MATCH('2022 deflators April 2024 WEO'!S$3,'IMF GDP constant 2022 US'!$B$1:$BD$1,0)),0)</f>
        <v>0.409666163082927</v>
      </c>
      <c r="T30" s="18" t="n">
        <f aca="false">IFERROR(INDEX('IMF GDP current US'!$B$1:$BD$197,MATCH('2022 deflators April 2024 WEO'!$B30,'IMF GDP current US'!$B$1:$B$197,0),MATCH('2022 deflators April 2024 WEO'!T$3,'IMF GDP current US'!$B$1:$BD$1,0))/INDEX('IMF GDP constant 2022 US'!$B$1:$BD$197,MATCH('2022 deflators April 2024 WEO'!$B30,'IMF GDP constant 2022 US'!$B$1:$B$197,0),MATCH('2022 deflators April 2024 WEO'!T$3,'IMF GDP constant 2022 US'!$B$1:$BD$1,0)),0)</f>
        <v>0.378764742514937</v>
      </c>
      <c r="U30" s="18" t="n">
        <f aca="false">IFERROR(INDEX('IMF GDP current US'!$B$1:$BD$197,MATCH('2022 deflators April 2024 WEO'!$B30,'IMF GDP current US'!$B$1:$B$197,0),MATCH('2022 deflators April 2024 WEO'!U$3,'IMF GDP current US'!$B$1:$BD$1,0))/INDEX('IMF GDP constant 2022 US'!$B$1:$BD$197,MATCH('2022 deflators April 2024 WEO'!$B30,'IMF GDP constant 2022 US'!$B$1:$B$197,0),MATCH('2022 deflators April 2024 WEO'!U$3,'IMF GDP constant 2022 US'!$B$1:$BD$1,0)),0)</f>
        <v>0.387966785624329</v>
      </c>
      <c r="V30" s="18" t="n">
        <f aca="false">IFERROR(INDEX('IMF GDP current US'!$B$1:$BD$197,MATCH('2022 deflators April 2024 WEO'!$B30,'IMF GDP current US'!$B$1:$B$197,0),MATCH('2022 deflators April 2024 WEO'!V$3,'IMF GDP current US'!$B$1:$BD$1,0))/INDEX('IMF GDP constant 2022 US'!$B$1:$BD$197,MATCH('2022 deflators April 2024 WEO'!$B30,'IMF GDP constant 2022 US'!$B$1:$B$197,0),MATCH('2022 deflators April 2024 WEO'!V$3,'IMF GDP constant 2022 US'!$B$1:$BD$1,0)),0)</f>
        <v>0.455987091386284</v>
      </c>
      <c r="W30" s="18" t="n">
        <f aca="false">IFERROR(INDEX('IMF GDP current US'!$B$1:$BD$197,MATCH('2022 deflators April 2024 WEO'!$B30,'IMF GDP current US'!$B$1:$B$197,0),MATCH('2022 deflators April 2024 WEO'!W$3,'IMF GDP current US'!$B$1:$BD$1,0))/INDEX('IMF GDP constant 2022 US'!$B$1:$BD$197,MATCH('2022 deflators April 2024 WEO'!$B30,'IMF GDP constant 2022 US'!$B$1:$B$197,0),MATCH('2022 deflators April 2024 WEO'!W$3,'IMF GDP constant 2022 US'!$B$1:$BD$1,0)),0)</f>
        <v>0.430218584249062</v>
      </c>
      <c r="X30" s="18" t="n">
        <f aca="false">IFERROR(INDEX('IMF GDP current US'!$B$1:$BD$197,MATCH('2022 deflators April 2024 WEO'!$B30,'IMF GDP current US'!$B$1:$B$197,0),MATCH('2022 deflators April 2024 WEO'!X$3,'IMF GDP current US'!$B$1:$BD$1,0))/INDEX('IMF GDP constant 2022 US'!$B$1:$BD$197,MATCH('2022 deflators April 2024 WEO'!$B30,'IMF GDP constant 2022 US'!$B$1:$B$197,0),MATCH('2022 deflators April 2024 WEO'!X$3,'IMF GDP constant 2022 US'!$B$1:$BD$1,0)),0)</f>
        <v>0.479784003459822</v>
      </c>
      <c r="Y30" s="18" t="n">
        <f aca="false">IFERROR(INDEX('IMF GDP current US'!$B$1:$BD$197,MATCH('2022 deflators April 2024 WEO'!$B30,'IMF GDP current US'!$B$1:$B$197,0),MATCH('2022 deflators April 2024 WEO'!Y$3,'IMF GDP current US'!$B$1:$BD$1,0))/INDEX('IMF GDP constant 2022 US'!$B$1:$BD$197,MATCH('2022 deflators April 2024 WEO'!$B30,'IMF GDP constant 2022 US'!$B$1:$B$197,0),MATCH('2022 deflators April 2024 WEO'!Y$3,'IMF GDP constant 2022 US'!$B$1:$BD$1,0)),0)</f>
        <v>0.420793123811636</v>
      </c>
      <c r="Z30" s="18" t="n">
        <f aca="false">IFERROR(INDEX('IMF GDP current US'!$B$1:$BD$197,MATCH('2022 deflators April 2024 WEO'!$B30,'IMF GDP current US'!$B$1:$B$197,0),MATCH('2022 deflators April 2024 WEO'!Z$3,'IMF GDP current US'!$B$1:$BD$1,0))/INDEX('IMF GDP constant 2022 US'!$B$1:$BD$197,MATCH('2022 deflators April 2024 WEO'!$B30,'IMF GDP constant 2022 US'!$B$1:$B$197,0),MATCH('2022 deflators April 2024 WEO'!Z$3,'IMF GDP constant 2022 US'!$B$1:$BD$1,0)),0)</f>
        <v>0.403375089347318</v>
      </c>
      <c r="AA30" s="18" t="n">
        <f aca="false">IFERROR(INDEX('IMF GDP current US'!$B$1:$BD$197,MATCH('2022 deflators April 2024 WEO'!$B30,'IMF GDP current US'!$B$1:$B$197,0),MATCH('2022 deflators April 2024 WEO'!AA$3,'IMF GDP current US'!$B$1:$BD$1,0))/INDEX('IMF GDP constant 2022 US'!$B$1:$BD$197,MATCH('2022 deflators April 2024 WEO'!$B30,'IMF GDP constant 2022 US'!$B$1:$B$197,0),MATCH('2022 deflators April 2024 WEO'!AA$3,'IMF GDP constant 2022 US'!$B$1:$BD$1,0)),0)</f>
        <v>0.398147251188624</v>
      </c>
      <c r="AB30" s="18" t="n">
        <f aca="false">IFERROR(INDEX('IMF GDP current US'!$B$1:$BD$197,MATCH('2022 deflators April 2024 WEO'!$B30,'IMF GDP current US'!$B$1:$B$197,0),MATCH('2022 deflators April 2024 WEO'!AB$3,'IMF GDP current US'!$B$1:$BD$1,0))/INDEX('IMF GDP constant 2022 US'!$B$1:$BD$197,MATCH('2022 deflators April 2024 WEO'!$B30,'IMF GDP constant 2022 US'!$B$1:$B$197,0),MATCH('2022 deflators April 2024 WEO'!AB$3,'IMF GDP constant 2022 US'!$B$1:$BD$1,0)),0)</f>
        <v>0.394777686341295</v>
      </c>
      <c r="AC30" s="18" t="n">
        <f aca="false">IFERROR(INDEX('IMF GDP current US'!$B$1:$BD$197,MATCH('2022 deflators April 2024 WEO'!$B30,'IMF GDP current US'!$B$1:$B$197,0),MATCH('2022 deflators April 2024 WEO'!AC$3,'IMF GDP current US'!$B$1:$BD$1,0))/INDEX('IMF GDP constant 2022 US'!$B$1:$BD$197,MATCH('2022 deflators April 2024 WEO'!$B30,'IMF GDP constant 2022 US'!$B$1:$B$197,0),MATCH('2022 deflators April 2024 WEO'!AC$3,'IMF GDP constant 2022 US'!$B$1:$BD$1,0)),0)</f>
        <v>0.362832662872004</v>
      </c>
      <c r="AD30" s="18" t="n">
        <f aca="false">IFERROR(INDEX('IMF GDP current US'!$B$1:$BD$197,MATCH('2022 deflators April 2024 WEO'!$B30,'IMF GDP current US'!$B$1:$B$197,0),MATCH('2022 deflators April 2024 WEO'!AD$3,'IMF GDP current US'!$B$1:$BD$1,0))/INDEX('IMF GDP constant 2022 US'!$B$1:$BD$197,MATCH('2022 deflators April 2024 WEO'!$B30,'IMF GDP constant 2022 US'!$B$1:$B$197,0),MATCH('2022 deflators April 2024 WEO'!AD$3,'IMF GDP constant 2022 US'!$B$1:$BD$1,0)),0)</f>
        <v>0.336922167862769</v>
      </c>
      <c r="AE30" s="18" t="n">
        <f aca="false">IFERROR(INDEX('IMF GDP current US'!$B$1:$BD$197,MATCH('2022 deflators April 2024 WEO'!$B30,'IMF GDP current US'!$B$1:$B$197,0),MATCH('2022 deflators April 2024 WEO'!AE$3,'IMF GDP current US'!$B$1:$BD$1,0))/INDEX('IMF GDP constant 2022 US'!$B$1:$BD$197,MATCH('2022 deflators April 2024 WEO'!$B30,'IMF GDP constant 2022 US'!$B$1:$B$197,0),MATCH('2022 deflators April 2024 WEO'!AE$3,'IMF GDP constant 2022 US'!$B$1:$BD$1,0)),0)</f>
        <v>0.378465196366535</v>
      </c>
      <c r="AF30" s="18" t="n">
        <f aca="false">IFERROR(INDEX('IMF GDP current US'!$B$1:$BD$197,MATCH('2022 deflators April 2024 WEO'!$B30,'IMF GDP current US'!$B$1:$B$197,0),MATCH('2022 deflators April 2024 WEO'!AF$3,'IMF GDP current US'!$B$1:$BD$1,0))/INDEX('IMF GDP constant 2022 US'!$B$1:$BD$197,MATCH('2022 deflators April 2024 WEO'!$B30,'IMF GDP constant 2022 US'!$B$1:$B$197,0),MATCH('2022 deflators April 2024 WEO'!AF$3,'IMF GDP constant 2022 US'!$B$1:$BD$1,0)),0)</f>
        <v>0.442672296429024</v>
      </c>
      <c r="AG30" s="18" t="n">
        <f aca="false">IFERROR(INDEX('IMF GDP current US'!$B$1:$BD$197,MATCH('2022 deflators April 2024 WEO'!$B30,'IMF GDP current US'!$B$1:$B$197,0),MATCH('2022 deflators April 2024 WEO'!AG$3,'IMF GDP current US'!$B$1:$BD$1,0))/INDEX('IMF GDP constant 2022 US'!$B$1:$BD$197,MATCH('2022 deflators April 2024 WEO'!$B30,'IMF GDP constant 2022 US'!$B$1:$B$197,0),MATCH('2022 deflators April 2024 WEO'!AG$3,'IMF GDP constant 2022 US'!$B$1:$BD$1,0)),0)</f>
        <v>0.478585218435197</v>
      </c>
      <c r="AH30" s="18" t="n">
        <f aca="false">IFERROR(INDEX('IMF GDP current US'!$B$1:$BD$197,MATCH('2022 deflators April 2024 WEO'!$B30,'IMF GDP current US'!$B$1:$B$197,0),MATCH('2022 deflators April 2024 WEO'!AH$3,'IMF GDP current US'!$B$1:$BD$1,0))/INDEX('IMF GDP constant 2022 US'!$B$1:$BD$197,MATCH('2022 deflators April 2024 WEO'!$B30,'IMF GDP constant 2022 US'!$B$1:$B$197,0),MATCH('2022 deflators April 2024 WEO'!AH$3,'IMF GDP constant 2022 US'!$B$1:$BD$1,0)),0)</f>
        <v>0.492778414199285</v>
      </c>
      <c r="AI30" s="18" t="n">
        <f aca="false">IFERROR(INDEX('IMF GDP current US'!$B$1:$BD$197,MATCH('2022 deflators April 2024 WEO'!$B30,'IMF GDP current US'!$B$1:$B$197,0),MATCH('2022 deflators April 2024 WEO'!AI$3,'IMF GDP current US'!$B$1:$BD$1,0))/INDEX('IMF GDP constant 2022 US'!$B$1:$BD$197,MATCH('2022 deflators April 2024 WEO'!$B30,'IMF GDP constant 2022 US'!$B$1:$B$197,0),MATCH('2022 deflators April 2024 WEO'!AI$3,'IMF GDP constant 2022 US'!$B$1:$BD$1,0)),0)</f>
        <v>0.558648821502985</v>
      </c>
      <c r="AJ30" s="18" t="n">
        <f aca="false">IFERROR(INDEX('IMF GDP current US'!$B$1:$BD$197,MATCH('2022 deflators April 2024 WEO'!$B30,'IMF GDP current US'!$B$1:$B$197,0),MATCH('2022 deflators April 2024 WEO'!AJ$3,'IMF GDP current US'!$B$1:$BD$1,0))/INDEX('IMF GDP constant 2022 US'!$B$1:$BD$197,MATCH('2022 deflators April 2024 WEO'!$B30,'IMF GDP constant 2022 US'!$B$1:$B$197,0),MATCH('2022 deflators April 2024 WEO'!AJ$3,'IMF GDP constant 2022 US'!$B$1:$BD$1,0)),0)</f>
        <v>0.592543809606573</v>
      </c>
      <c r="AK30" s="18" t="n">
        <f aca="false">IFERROR(INDEX('IMF GDP current US'!$B$1:$BD$197,MATCH('2022 deflators April 2024 WEO'!$B30,'IMF GDP current US'!$B$1:$B$197,0),MATCH('2022 deflators April 2024 WEO'!AK$3,'IMF GDP current US'!$B$1:$BD$1,0))/INDEX('IMF GDP constant 2022 US'!$B$1:$BD$197,MATCH('2022 deflators April 2024 WEO'!$B30,'IMF GDP constant 2022 US'!$B$1:$B$197,0),MATCH('2022 deflators April 2024 WEO'!AK$3,'IMF GDP constant 2022 US'!$B$1:$BD$1,0)),0)</f>
        <v>0.64527365462467</v>
      </c>
      <c r="AL30" s="18" t="n">
        <f aca="false">IFERROR(INDEX('IMF GDP current US'!$B$1:$BD$197,MATCH('2022 deflators April 2024 WEO'!$B30,'IMF GDP current US'!$B$1:$B$197,0),MATCH('2022 deflators April 2024 WEO'!AL$3,'IMF GDP current US'!$B$1:$BD$1,0))/INDEX('IMF GDP constant 2022 US'!$B$1:$BD$197,MATCH('2022 deflators April 2024 WEO'!$B30,'IMF GDP constant 2022 US'!$B$1:$B$197,0),MATCH('2022 deflators April 2024 WEO'!AL$3,'IMF GDP constant 2022 US'!$B$1:$BD$1,0)),0)</f>
        <v>0.682528683045814</v>
      </c>
      <c r="AM30" s="18" t="n">
        <f aca="false">IFERROR(INDEX('IMF GDP current US'!$B$1:$BD$197,MATCH('2022 deflators April 2024 WEO'!$B30,'IMF GDP current US'!$B$1:$B$197,0),MATCH('2022 deflators April 2024 WEO'!AM$3,'IMF GDP current US'!$B$1:$BD$1,0))/INDEX('IMF GDP constant 2022 US'!$B$1:$BD$197,MATCH('2022 deflators April 2024 WEO'!$B30,'IMF GDP constant 2022 US'!$B$1:$B$197,0),MATCH('2022 deflators April 2024 WEO'!AM$3,'IMF GDP constant 2022 US'!$B$1:$BD$1,0)),0)</f>
        <v>0.681817079940675</v>
      </c>
      <c r="AN30" s="18" t="n">
        <f aca="false">IFERROR(INDEX('IMF GDP current US'!$B$1:$BD$197,MATCH('2022 deflators April 2024 WEO'!$B30,'IMF GDP current US'!$B$1:$B$197,0),MATCH('2022 deflators April 2024 WEO'!AN$3,'IMF GDP current US'!$B$1:$BD$1,0))/INDEX('IMF GDP constant 2022 US'!$B$1:$BD$197,MATCH('2022 deflators April 2024 WEO'!$B30,'IMF GDP constant 2022 US'!$B$1:$B$197,0),MATCH('2022 deflators April 2024 WEO'!AN$3,'IMF GDP constant 2022 US'!$B$1:$BD$1,0)),0)</f>
        <v>0.684079634336476</v>
      </c>
      <c r="AO30" s="18" t="n">
        <f aca="false">IFERROR(INDEX('IMF GDP current US'!$B$1:$BD$197,MATCH('2022 deflators April 2024 WEO'!$B30,'IMF GDP current US'!$B$1:$B$197,0),MATCH('2022 deflators April 2024 WEO'!AO$3,'IMF GDP current US'!$B$1:$BD$1,0))/INDEX('IMF GDP constant 2022 US'!$B$1:$BD$197,MATCH('2022 deflators April 2024 WEO'!$B30,'IMF GDP constant 2022 US'!$B$1:$B$197,0),MATCH('2022 deflators April 2024 WEO'!AO$3,'IMF GDP constant 2022 US'!$B$1:$BD$1,0)),0)</f>
        <v>0.723048654179857</v>
      </c>
      <c r="AP30" s="18" t="n">
        <f aca="false">IFERROR(INDEX('IMF GDP current US'!$B$1:$BD$197,MATCH('2022 deflators April 2024 WEO'!$B30,'IMF GDP current US'!$B$1:$B$197,0),MATCH('2022 deflators April 2024 WEO'!AP$3,'IMF GDP current US'!$B$1:$BD$1,0))/INDEX('IMF GDP constant 2022 US'!$B$1:$BD$197,MATCH('2022 deflators April 2024 WEO'!$B30,'IMF GDP constant 2022 US'!$B$1:$B$197,0),MATCH('2022 deflators April 2024 WEO'!AP$3,'IMF GDP constant 2022 US'!$B$1:$BD$1,0)),0)</f>
        <v>0.863054168973667</v>
      </c>
      <c r="AQ30" s="18" t="n">
        <f aca="false">IFERROR(INDEX('IMF GDP current US'!$B$1:$BD$197,MATCH('2022 deflators April 2024 WEO'!$B30,'IMF GDP current US'!$B$1:$B$197,0),MATCH('2022 deflators April 2024 WEO'!AQ$3,'IMF GDP current US'!$B$1:$BD$1,0))/INDEX('IMF GDP constant 2022 US'!$B$1:$BD$197,MATCH('2022 deflators April 2024 WEO'!$B30,'IMF GDP constant 2022 US'!$B$1:$B$197,0),MATCH('2022 deflators April 2024 WEO'!AQ$3,'IMF GDP constant 2022 US'!$B$1:$BD$1,0)),0)</f>
        <v>0.827983474351928</v>
      </c>
      <c r="AR30" s="18" t="n">
        <f aca="false">IFERROR(INDEX('IMF GDP current US'!$B$1:$BD$197,MATCH('2022 deflators April 2024 WEO'!$B30,'IMF GDP current US'!$B$1:$B$197,0),MATCH('2022 deflators April 2024 WEO'!AR$3,'IMF GDP current US'!$B$1:$BD$1,0))/INDEX('IMF GDP constant 2022 US'!$B$1:$BD$197,MATCH('2022 deflators April 2024 WEO'!$B30,'IMF GDP constant 2022 US'!$B$1:$B$197,0),MATCH('2022 deflators April 2024 WEO'!AR$3,'IMF GDP constant 2022 US'!$B$1:$BD$1,0)),0)</f>
        <v>0.88287064025962</v>
      </c>
      <c r="AS30" s="18" t="n">
        <f aca="false">IFERROR(INDEX('IMF GDP current US'!$B$1:$BD$197,MATCH('2022 deflators April 2024 WEO'!$B30,'IMF GDP current US'!$B$1:$B$197,0),MATCH('2022 deflators April 2024 WEO'!AS$3,'IMF GDP current US'!$B$1:$BD$1,0))/INDEX('IMF GDP constant 2022 US'!$B$1:$BD$197,MATCH('2022 deflators April 2024 WEO'!$B30,'IMF GDP constant 2022 US'!$B$1:$B$197,0),MATCH('2022 deflators April 2024 WEO'!AS$3,'IMF GDP constant 2022 US'!$B$1:$BD$1,0)),0)</f>
        <v>0.831902130574319</v>
      </c>
      <c r="AT30" s="18" t="n">
        <f aca="false">IFERROR(INDEX('IMF GDP current US'!$B$1:$BD$197,MATCH('2022 deflators April 2024 WEO'!$B30,'IMF GDP current US'!$B$1:$B$197,0),MATCH('2022 deflators April 2024 WEO'!AT$3,'IMF GDP current US'!$B$1:$BD$1,0))/INDEX('IMF GDP constant 2022 US'!$B$1:$BD$197,MATCH('2022 deflators April 2024 WEO'!$B30,'IMF GDP constant 2022 US'!$B$1:$B$197,0),MATCH('2022 deflators April 2024 WEO'!AT$3,'IMF GDP constant 2022 US'!$B$1:$BD$1,0)),0)</f>
        <v>0.810131450880849</v>
      </c>
      <c r="AU30" s="18" t="n">
        <f aca="false">IFERROR(INDEX('IMF GDP current US'!$B$1:$BD$197,MATCH('2022 deflators April 2024 WEO'!$B30,'IMF GDP current US'!$B$1:$B$197,0),MATCH('2022 deflators April 2024 WEO'!AU$3,'IMF GDP current US'!$B$1:$BD$1,0))/INDEX('IMF GDP constant 2022 US'!$B$1:$BD$197,MATCH('2022 deflators April 2024 WEO'!$B30,'IMF GDP constant 2022 US'!$B$1:$B$197,0),MATCH('2022 deflators April 2024 WEO'!AU$3,'IMF GDP constant 2022 US'!$B$1:$BD$1,0)),0)</f>
        <v>0.827263745277457</v>
      </c>
      <c r="AV30" s="18" t="n">
        <f aca="false">IFERROR(INDEX('IMF GDP current US'!$B$1:$BD$197,MATCH('2022 deflators April 2024 WEO'!$B30,'IMF GDP current US'!$B$1:$B$197,0),MATCH('2022 deflators April 2024 WEO'!AV$3,'IMF GDP current US'!$B$1:$BD$1,0))/INDEX('IMF GDP constant 2022 US'!$B$1:$BD$197,MATCH('2022 deflators April 2024 WEO'!$B30,'IMF GDP constant 2022 US'!$B$1:$B$197,0),MATCH('2022 deflators April 2024 WEO'!AV$3,'IMF GDP constant 2022 US'!$B$1:$BD$1,0)),0)</f>
        <v>0.871131674751085</v>
      </c>
      <c r="AW30" s="19" t="n">
        <f aca="false">IFERROR(INDEX('IMF GDP current US'!$B$1:$BD$197,MATCH('2022 deflators April 2024 WEO'!$B30,'IMF GDP current US'!$B$1:$B$197,0),MATCH('2022 deflators April 2024 WEO'!AW$3,'IMF GDP current US'!$B$1:$BD$1,0))/INDEX('IMF GDP constant 2022 US'!$B$1:$BD$197,MATCH('2022 deflators April 2024 WEO'!$B30,'IMF GDP constant 2022 US'!$B$1:$B$197,0),MATCH('2022 deflators April 2024 WEO'!AW$3,'IMF GDP constant 2022 US'!$B$1:$BD$1,0)),0)</f>
        <v>1</v>
      </c>
      <c r="AX30" s="18" t="n">
        <f aca="false">IFERROR(INDEX('IMF GDP current US'!$B$1:$BD$197,MATCH('2022 deflators April 2024 WEO'!$B30,'IMF GDP current US'!$B$1:$B$197,0),MATCH('2022 deflators April 2024 WEO'!AX$3,'IMF GDP current US'!$B$1:$BD$1,0))/INDEX('IMF GDP constant 2022 US'!$B$1:$BD$197,MATCH('2022 deflators April 2024 WEO'!$B30,'IMF GDP constant 2022 US'!$B$1:$B$197,0),MATCH('2022 deflators April 2024 WEO'!AX$3,'IMF GDP constant 2022 US'!$B$1:$BD$1,0)),0)</f>
        <v>1.04845549735271</v>
      </c>
      <c r="AY30" s="21" t="n">
        <f aca="false">IFERROR(INDEX('IMF GDP current US'!$B$1:$BD$197,MATCH('2022 deflators April 2024 WEO'!$B30,'IMF GDP current US'!$B$1:$B$197,0),MATCH('2022 deflators April 2024 WEO'!AY$3,'IMF GDP current US'!$B$1:$BD$1,0))/INDEX('IMF GDP constant 2022 US'!$B$1:$BD$197,MATCH('2022 deflators April 2024 WEO'!$B30,'IMF GDP constant 2022 US'!$B$1:$B$197,0),MATCH('2022 deflators April 2024 WEO'!AY$3,'IMF GDP constant 2022 US'!$B$1:$BD$1,0)),0)</f>
        <v>0.733305879789005</v>
      </c>
      <c r="AZ30" s="21" t="n">
        <f aca="false">IFERROR(INDEX('IMF GDP current US'!$B$1:$BD$197,MATCH('2022 deflators April 2024 WEO'!$B30,'IMF GDP current US'!$B$1:$B$197,0),MATCH('2022 deflators April 2024 WEO'!AZ$3,'IMF GDP current US'!$B$1:$BD$1,0))/INDEX('IMF GDP constant 2022 US'!$B$1:$BD$197,MATCH('2022 deflators April 2024 WEO'!$B30,'IMF GDP constant 2022 US'!$B$1:$B$197,0),MATCH('2022 deflators April 2024 WEO'!AZ$3,'IMF GDP constant 2022 US'!$B$1:$BD$1,0)),0)</f>
        <v>0.746771650803609</v>
      </c>
      <c r="BA30" s="21" t="n">
        <f aca="false">IFERROR(INDEX('IMF GDP current US'!$B$1:$BD$197,MATCH('2022 deflators April 2024 WEO'!$B30,'IMF GDP current US'!$B$1:$B$197,0),MATCH('2022 deflators April 2024 WEO'!BA$3,'IMF GDP current US'!$B$1:$BD$1,0))/INDEX('IMF GDP constant 2022 US'!$B$1:$BD$197,MATCH('2022 deflators April 2024 WEO'!$B30,'IMF GDP constant 2022 US'!$B$1:$B$197,0),MATCH('2022 deflators April 2024 WEO'!BA$3,'IMF GDP constant 2022 US'!$B$1:$BD$1,0)),0)</f>
        <v>0.808370796961526</v>
      </c>
      <c r="BB30" s="21" t="n">
        <f aca="false">IFERROR(INDEX('IMF GDP current US'!$B$1:$BD$197,MATCH('2022 deflators April 2024 WEO'!$B30,'IMF GDP current US'!$B$1:$B$197,0),MATCH('2022 deflators April 2024 WEO'!BB$3,'IMF GDP current US'!$B$1:$BD$1,0))/INDEX('IMF GDP constant 2022 US'!$B$1:$BD$197,MATCH('2022 deflators April 2024 WEO'!$B30,'IMF GDP constant 2022 US'!$B$1:$B$197,0),MATCH('2022 deflators April 2024 WEO'!BB$3,'IMF GDP constant 2022 US'!$B$1:$BD$1,0)),0)</f>
        <v>0.850986263971616</v>
      </c>
      <c r="BC30" s="21" t="n">
        <f aca="false">IFERROR(INDEX('IMF GDP current US'!$B$1:$BD$197,MATCH('2022 deflators April 2024 WEO'!$B30,'IMF GDP current US'!$B$1:$B$197,0),MATCH('2022 deflators April 2024 WEO'!BC$3,'IMF GDP current US'!$B$1:$BD$1,0))/INDEX('IMF GDP constant 2022 US'!$B$1:$BD$197,MATCH('2022 deflators April 2024 WEO'!$B30,'IMF GDP constant 2022 US'!$B$1:$B$197,0),MATCH('2022 deflators April 2024 WEO'!BC$3,'IMF GDP constant 2022 US'!$B$1:$BD$1,0)),0)</f>
        <v>0.888070846952431</v>
      </c>
      <c r="BD30" s="22" t="n">
        <f aca="false">IFERROR(INDEX('IMF GDP current US'!$B$1:$BD$197,MATCH('2022 deflators April 2024 WEO'!$B30,'IMF GDP current US'!$B$1:$B$197,0),MATCH('2022 deflators April 2024 WEO'!BD$3,'IMF GDP current US'!$B$1:$BD$1,0))/INDEX('IMF GDP constant 2022 US'!$B$1:$BD$197,MATCH('2022 deflators April 2024 WEO'!$B30,'IMF GDP constant 2022 US'!$B$1:$B$197,0),MATCH('2022 deflators April 2024 WEO'!BD$3,'IMF GDP constant 2022 US'!$B$1:$BD$1,0)),0)</f>
        <v>0.903105928899751</v>
      </c>
    </row>
    <row r="31" customFormat="false" ht="15" hidden="false" customHeight="false" outlineLevel="0" collapsed="false">
      <c r="A31" s="28" t="s">
        <v>37</v>
      </c>
      <c r="B31" s="30" t="str">
        <f aca="false">VLOOKUP(A31,'Names&amp;ISO'!$A:$C,3,0)</f>
        <v>CPV</v>
      </c>
      <c r="C31" s="11" t="s">
        <v>37</v>
      </c>
      <c r="D31" s="11" t="n">
        <f aca="false">IFERROR(VLOOKUP(B31,'DAC ODA Recipients 2022-2023'!$B:$H,7,0),"")</f>
        <v>1</v>
      </c>
      <c r="E31" s="12" t="str">
        <f aca="false">IFERROR(VLOOKUP(B31,'OECD DAC Deflators 2022'!B:B,1,0),"")</f>
        <v/>
      </c>
      <c r="F31" s="12"/>
      <c r="G31" s="17" t="n">
        <f aca="false">IFERROR(INDEX('IMF GDP current US'!$B$1:$BD$197,MATCH('2022 deflators April 2024 WEO'!$B31,'IMF GDP current US'!$B$1:$B$197,0),MATCH('2022 deflators April 2024 WEO'!G$3,'IMF GDP current US'!$B$1:$BD$1,0))/INDEX('IMF GDP constant 2022 US'!$B$1:$BD$197,MATCH('2022 deflators April 2024 WEO'!$B31,'IMF GDP constant 2022 US'!$B$1:$B$197,0),MATCH('2022 deflators April 2024 WEO'!G$3,'IMF GDP constant 2022 US'!$B$1:$BD$1,0)),0)</f>
        <v>0.51409875827339</v>
      </c>
      <c r="H31" s="18" t="n">
        <f aca="false">IFERROR(INDEX('IMF GDP current US'!$B$1:$BD$197,MATCH('2022 deflators April 2024 WEO'!$B31,'IMF GDP current US'!$B$1:$B$197,0),MATCH('2022 deflators April 2024 WEO'!H$3,'IMF GDP current US'!$B$1:$BD$1,0))/INDEX('IMF GDP constant 2022 US'!$B$1:$BD$197,MATCH('2022 deflators April 2024 WEO'!$B31,'IMF GDP constant 2022 US'!$B$1:$B$197,0),MATCH('2022 deflators April 2024 WEO'!H$3,'IMF GDP constant 2022 US'!$B$1:$BD$1,0)),0)</f>
        <v>0.464975486963513</v>
      </c>
      <c r="I31" s="18" t="n">
        <f aca="false">IFERROR(INDEX('IMF GDP current US'!$B$1:$BD$197,MATCH('2022 deflators April 2024 WEO'!$B31,'IMF GDP current US'!$B$1:$B$197,0),MATCH('2022 deflators April 2024 WEO'!I$3,'IMF GDP current US'!$B$1:$BD$1,0))/INDEX('IMF GDP constant 2022 US'!$B$1:$BD$197,MATCH('2022 deflators April 2024 WEO'!$B31,'IMF GDP constant 2022 US'!$B$1:$B$197,0),MATCH('2022 deflators April 2024 WEO'!I$3,'IMF GDP constant 2022 US'!$B$1:$BD$1,0)),0)</f>
        <v>0.455137182890768</v>
      </c>
      <c r="J31" s="18" t="n">
        <f aca="false">IFERROR(INDEX('IMF GDP current US'!$B$1:$BD$197,MATCH('2022 deflators April 2024 WEO'!$B31,'IMF GDP current US'!$B$1:$B$197,0),MATCH('2022 deflators April 2024 WEO'!J$3,'IMF GDP current US'!$B$1:$BD$1,0))/INDEX('IMF GDP constant 2022 US'!$B$1:$BD$197,MATCH('2022 deflators April 2024 WEO'!$B31,'IMF GDP constant 2022 US'!$B$1:$B$197,0),MATCH('2022 deflators April 2024 WEO'!J$3,'IMF GDP constant 2022 US'!$B$1:$BD$1,0)),0)</f>
        <v>0.40752739303434</v>
      </c>
      <c r="K31" s="18" t="n">
        <f aca="false">IFERROR(INDEX('IMF GDP current US'!$B$1:$BD$197,MATCH('2022 deflators April 2024 WEO'!$B31,'IMF GDP current US'!$B$1:$B$197,0),MATCH('2022 deflators April 2024 WEO'!K$3,'IMF GDP current US'!$B$1:$BD$1,0))/INDEX('IMF GDP constant 2022 US'!$B$1:$BD$197,MATCH('2022 deflators April 2024 WEO'!$B31,'IMF GDP constant 2022 US'!$B$1:$B$197,0),MATCH('2022 deflators April 2024 WEO'!K$3,'IMF GDP constant 2022 US'!$B$1:$BD$1,0)),0)</f>
        <v>0.37458898292071</v>
      </c>
      <c r="L31" s="18" t="n">
        <f aca="false">IFERROR(INDEX('IMF GDP current US'!$B$1:$BD$197,MATCH('2022 deflators April 2024 WEO'!$B31,'IMF GDP current US'!$B$1:$B$197,0),MATCH('2022 deflators April 2024 WEO'!L$3,'IMF GDP current US'!$B$1:$BD$1,0))/INDEX('IMF GDP constant 2022 US'!$B$1:$BD$197,MATCH('2022 deflators April 2024 WEO'!$B31,'IMF GDP constant 2022 US'!$B$1:$B$197,0),MATCH('2022 deflators April 2024 WEO'!L$3,'IMF GDP constant 2022 US'!$B$1:$BD$1,0)),0)</f>
        <v>0.361437187268961</v>
      </c>
      <c r="M31" s="18" t="n">
        <f aca="false">IFERROR(INDEX('IMF GDP current US'!$B$1:$BD$197,MATCH('2022 deflators April 2024 WEO'!$B31,'IMF GDP current US'!$B$1:$B$197,0),MATCH('2022 deflators April 2024 WEO'!M$3,'IMF GDP current US'!$B$1:$BD$1,0))/INDEX('IMF GDP constant 2022 US'!$B$1:$BD$197,MATCH('2022 deflators April 2024 WEO'!$B31,'IMF GDP constant 2022 US'!$B$1:$B$197,0),MATCH('2022 deflators April 2024 WEO'!M$3,'IMF GDP constant 2022 US'!$B$1:$BD$1,0)),0)</f>
        <v>0.485417667493127</v>
      </c>
      <c r="N31" s="18" t="n">
        <f aca="false">IFERROR(INDEX('IMF GDP current US'!$B$1:$BD$197,MATCH('2022 deflators April 2024 WEO'!$B31,'IMF GDP current US'!$B$1:$B$197,0),MATCH('2022 deflators April 2024 WEO'!N$3,'IMF GDP current US'!$B$1:$BD$1,0))/INDEX('IMF GDP constant 2022 US'!$B$1:$BD$197,MATCH('2022 deflators April 2024 WEO'!$B31,'IMF GDP constant 2022 US'!$B$1:$B$197,0),MATCH('2022 deflators April 2024 WEO'!N$3,'IMF GDP constant 2022 US'!$B$1:$BD$1,0)),0)</f>
        <v>0.576166296878062</v>
      </c>
      <c r="O31" s="18" t="n">
        <f aca="false">IFERROR(INDEX('IMF GDP current US'!$B$1:$BD$197,MATCH('2022 deflators April 2024 WEO'!$B31,'IMF GDP current US'!$B$1:$B$197,0),MATCH('2022 deflators April 2024 WEO'!O$3,'IMF GDP current US'!$B$1:$BD$1,0))/INDEX('IMF GDP constant 2022 US'!$B$1:$BD$197,MATCH('2022 deflators April 2024 WEO'!$B31,'IMF GDP constant 2022 US'!$B$1:$B$197,0),MATCH('2022 deflators April 2024 WEO'!O$3,'IMF GDP constant 2022 US'!$B$1:$BD$1,0)),0)</f>
        <v>0.610469232033396</v>
      </c>
      <c r="P31" s="18" t="n">
        <f aca="false">IFERROR(INDEX('IMF GDP current US'!$B$1:$BD$197,MATCH('2022 deflators April 2024 WEO'!$B31,'IMF GDP current US'!$B$1:$B$197,0),MATCH('2022 deflators April 2024 WEO'!P$3,'IMF GDP current US'!$B$1:$BD$1,0))/INDEX('IMF GDP constant 2022 US'!$B$1:$BD$197,MATCH('2022 deflators April 2024 WEO'!$B31,'IMF GDP constant 2022 US'!$B$1:$B$197,0),MATCH('2022 deflators April 2024 WEO'!P$3,'IMF GDP constant 2022 US'!$B$1:$BD$1,0)),0)</f>
        <v>0.583493704893302</v>
      </c>
      <c r="Q31" s="18" t="n">
        <f aca="false">IFERROR(INDEX('IMF GDP current US'!$B$1:$BD$197,MATCH('2022 deflators April 2024 WEO'!$B31,'IMF GDP current US'!$B$1:$B$197,0),MATCH('2022 deflators April 2024 WEO'!Q$3,'IMF GDP current US'!$B$1:$BD$1,0))/INDEX('IMF GDP constant 2022 US'!$B$1:$BD$197,MATCH('2022 deflators April 2024 WEO'!$B31,'IMF GDP constant 2022 US'!$B$1:$B$197,0),MATCH('2022 deflators April 2024 WEO'!Q$3,'IMF GDP constant 2022 US'!$B$1:$BD$1,0)),0)</f>
        <v>0.665915141656447</v>
      </c>
      <c r="R31" s="18" t="n">
        <f aca="false">IFERROR(INDEX('IMF GDP current US'!$B$1:$BD$197,MATCH('2022 deflators April 2024 WEO'!$B31,'IMF GDP current US'!$B$1:$B$197,0),MATCH('2022 deflators April 2024 WEO'!R$3,'IMF GDP current US'!$B$1:$BD$1,0))/INDEX('IMF GDP constant 2022 US'!$B$1:$BD$197,MATCH('2022 deflators April 2024 WEO'!$B31,'IMF GDP constant 2022 US'!$B$1:$B$197,0),MATCH('2022 deflators April 2024 WEO'!R$3,'IMF GDP constant 2022 US'!$B$1:$BD$1,0)),0)</f>
        <v>0.68381529521601</v>
      </c>
      <c r="S31" s="18" t="n">
        <f aca="false">IFERROR(INDEX('IMF GDP current US'!$B$1:$BD$197,MATCH('2022 deflators April 2024 WEO'!$B31,'IMF GDP current US'!$B$1:$B$197,0),MATCH('2022 deflators April 2024 WEO'!S$3,'IMF GDP current US'!$B$1:$BD$1,0))/INDEX('IMF GDP constant 2022 US'!$B$1:$BD$197,MATCH('2022 deflators April 2024 WEO'!$B31,'IMF GDP constant 2022 US'!$B$1:$B$197,0),MATCH('2022 deflators April 2024 WEO'!S$3,'IMF GDP constant 2022 US'!$B$1:$BD$1,0)),0)</f>
        <v>0.742571867619697</v>
      </c>
      <c r="T31" s="18" t="n">
        <f aca="false">IFERROR(INDEX('IMF GDP current US'!$B$1:$BD$197,MATCH('2022 deflators April 2024 WEO'!$B31,'IMF GDP current US'!$B$1:$B$197,0),MATCH('2022 deflators April 2024 WEO'!T$3,'IMF GDP current US'!$B$1:$BD$1,0))/INDEX('IMF GDP constant 2022 US'!$B$1:$BD$197,MATCH('2022 deflators April 2024 WEO'!$B31,'IMF GDP constant 2022 US'!$B$1:$B$197,0),MATCH('2022 deflators April 2024 WEO'!T$3,'IMF GDP constant 2022 US'!$B$1:$BD$1,0)),0)</f>
        <v>0.697236680262087</v>
      </c>
      <c r="U31" s="18" t="n">
        <f aca="false">IFERROR(INDEX('IMF GDP current US'!$B$1:$BD$197,MATCH('2022 deflators April 2024 WEO'!$B31,'IMF GDP current US'!$B$1:$B$197,0),MATCH('2022 deflators April 2024 WEO'!U$3,'IMF GDP current US'!$B$1:$BD$1,0))/INDEX('IMF GDP constant 2022 US'!$B$1:$BD$197,MATCH('2022 deflators April 2024 WEO'!$B31,'IMF GDP constant 2022 US'!$B$1:$B$197,0),MATCH('2022 deflators April 2024 WEO'!U$3,'IMF GDP constant 2022 US'!$B$1:$BD$1,0)),0)</f>
        <v>0.733965424140752</v>
      </c>
      <c r="V31" s="18" t="n">
        <f aca="false">IFERROR(INDEX('IMF GDP current US'!$B$1:$BD$197,MATCH('2022 deflators April 2024 WEO'!$B31,'IMF GDP current US'!$B$1:$B$197,0),MATCH('2022 deflators April 2024 WEO'!V$3,'IMF GDP current US'!$B$1:$BD$1,0))/INDEX('IMF GDP constant 2022 US'!$B$1:$BD$197,MATCH('2022 deflators April 2024 WEO'!$B31,'IMF GDP constant 2022 US'!$B$1:$B$197,0),MATCH('2022 deflators April 2024 WEO'!V$3,'IMF GDP constant 2022 US'!$B$1:$BD$1,0)),0)</f>
        <v>0.816932612550409</v>
      </c>
      <c r="W31" s="18" t="n">
        <f aca="false">IFERROR(INDEX('IMF GDP current US'!$B$1:$BD$197,MATCH('2022 deflators April 2024 WEO'!$B31,'IMF GDP current US'!$B$1:$B$197,0),MATCH('2022 deflators April 2024 WEO'!W$3,'IMF GDP current US'!$B$1:$BD$1,0))/INDEX('IMF GDP constant 2022 US'!$B$1:$BD$197,MATCH('2022 deflators April 2024 WEO'!$B31,'IMF GDP constant 2022 US'!$B$1:$B$197,0),MATCH('2022 deflators April 2024 WEO'!W$3,'IMF GDP constant 2022 US'!$B$1:$BD$1,0)),0)</f>
        <v>0.789962686462905</v>
      </c>
      <c r="X31" s="18" t="n">
        <f aca="false">IFERROR(INDEX('IMF GDP current US'!$B$1:$BD$197,MATCH('2022 deflators April 2024 WEO'!$B31,'IMF GDP current US'!$B$1:$B$197,0),MATCH('2022 deflators April 2024 WEO'!X$3,'IMF GDP current US'!$B$1:$BD$1,0))/INDEX('IMF GDP constant 2022 US'!$B$1:$BD$197,MATCH('2022 deflators April 2024 WEO'!$B31,'IMF GDP constant 2022 US'!$B$1:$B$197,0),MATCH('2022 deflators April 2024 WEO'!X$3,'IMF GDP constant 2022 US'!$B$1:$BD$1,0)),0)</f>
        <v>0.716647437325908</v>
      </c>
      <c r="Y31" s="18" t="n">
        <f aca="false">IFERROR(INDEX('IMF GDP current US'!$B$1:$BD$197,MATCH('2022 deflators April 2024 WEO'!$B31,'IMF GDP current US'!$B$1:$B$197,0),MATCH('2022 deflators April 2024 WEO'!Y$3,'IMF GDP current US'!$B$1:$BD$1,0))/INDEX('IMF GDP constant 2022 US'!$B$1:$BD$197,MATCH('2022 deflators April 2024 WEO'!$B31,'IMF GDP constant 2022 US'!$B$1:$B$197,0),MATCH('2022 deflators April 2024 WEO'!Y$3,'IMF GDP constant 2022 US'!$B$1:$BD$1,0)),0)</f>
        <v>0.703879431676735</v>
      </c>
      <c r="Z31" s="18" t="n">
        <f aca="false">IFERROR(INDEX('IMF GDP current US'!$B$1:$BD$197,MATCH('2022 deflators April 2024 WEO'!$B31,'IMF GDP current US'!$B$1:$B$197,0),MATCH('2022 deflators April 2024 WEO'!Z$3,'IMF GDP current US'!$B$1:$BD$1,0))/INDEX('IMF GDP constant 2022 US'!$B$1:$BD$197,MATCH('2022 deflators April 2024 WEO'!$B31,'IMF GDP constant 2022 US'!$B$1:$B$197,0),MATCH('2022 deflators April 2024 WEO'!Z$3,'IMF GDP constant 2022 US'!$B$1:$BD$1,0)),0)</f>
        <v>0.718986911607856</v>
      </c>
      <c r="AA31" s="18" t="n">
        <f aca="false">IFERROR(INDEX('IMF GDP current US'!$B$1:$BD$197,MATCH('2022 deflators April 2024 WEO'!$B31,'IMF GDP current US'!$B$1:$B$197,0),MATCH('2022 deflators April 2024 WEO'!AA$3,'IMF GDP current US'!$B$1:$BD$1,0))/INDEX('IMF GDP constant 2022 US'!$B$1:$BD$197,MATCH('2022 deflators April 2024 WEO'!$B31,'IMF GDP constant 2022 US'!$B$1:$B$197,0),MATCH('2022 deflators April 2024 WEO'!AA$3,'IMF GDP constant 2022 US'!$B$1:$BD$1,0)),0)</f>
        <v>0.621307753057438</v>
      </c>
      <c r="AB31" s="18" t="n">
        <f aca="false">IFERROR(INDEX('IMF GDP current US'!$B$1:$BD$197,MATCH('2022 deflators April 2024 WEO'!$B31,'IMF GDP current US'!$B$1:$B$197,0),MATCH('2022 deflators April 2024 WEO'!AB$3,'IMF GDP current US'!$B$1:$BD$1,0))/INDEX('IMF GDP constant 2022 US'!$B$1:$BD$197,MATCH('2022 deflators April 2024 WEO'!$B31,'IMF GDP constant 2022 US'!$B$1:$B$197,0),MATCH('2022 deflators April 2024 WEO'!AB$3,'IMF GDP constant 2022 US'!$B$1:$BD$1,0)),0)</f>
        <v>0.592105769360065</v>
      </c>
      <c r="AC31" s="18" t="n">
        <f aca="false">IFERROR(INDEX('IMF GDP current US'!$B$1:$BD$197,MATCH('2022 deflators April 2024 WEO'!$B31,'IMF GDP current US'!$B$1:$B$197,0),MATCH('2022 deflators April 2024 WEO'!AC$3,'IMF GDP current US'!$B$1:$BD$1,0))/INDEX('IMF GDP constant 2022 US'!$B$1:$BD$197,MATCH('2022 deflators April 2024 WEO'!$B31,'IMF GDP constant 2022 US'!$B$1:$B$197,0),MATCH('2022 deflators April 2024 WEO'!AC$3,'IMF GDP constant 2022 US'!$B$1:$BD$1,0)),0)</f>
        <v>0.619812004963376</v>
      </c>
      <c r="AD31" s="18" t="n">
        <f aca="false">IFERROR(INDEX('IMF GDP current US'!$B$1:$BD$197,MATCH('2022 deflators April 2024 WEO'!$B31,'IMF GDP current US'!$B$1:$B$197,0),MATCH('2022 deflators April 2024 WEO'!AD$3,'IMF GDP current US'!$B$1:$BD$1,0))/INDEX('IMF GDP constant 2022 US'!$B$1:$BD$197,MATCH('2022 deflators April 2024 WEO'!$B31,'IMF GDP constant 2022 US'!$B$1:$B$197,0),MATCH('2022 deflators April 2024 WEO'!AD$3,'IMF GDP constant 2022 US'!$B$1:$BD$1,0)),0)</f>
        <v>0.700531411964532</v>
      </c>
      <c r="AE31" s="18" t="n">
        <f aca="false">IFERROR(INDEX('IMF GDP current US'!$B$1:$BD$197,MATCH('2022 deflators April 2024 WEO'!$B31,'IMF GDP current US'!$B$1:$B$197,0),MATCH('2022 deflators April 2024 WEO'!AE$3,'IMF GDP current US'!$B$1:$BD$1,0))/INDEX('IMF GDP constant 2022 US'!$B$1:$BD$197,MATCH('2022 deflators April 2024 WEO'!$B31,'IMF GDP constant 2022 US'!$B$1:$B$197,0),MATCH('2022 deflators April 2024 WEO'!AE$3,'IMF GDP constant 2022 US'!$B$1:$BD$1,0)),0)</f>
        <v>0.763129253766966</v>
      </c>
      <c r="AF31" s="18" t="n">
        <f aca="false">IFERROR(INDEX('IMF GDP current US'!$B$1:$BD$197,MATCH('2022 deflators April 2024 WEO'!$B31,'IMF GDP current US'!$B$1:$B$197,0),MATCH('2022 deflators April 2024 WEO'!AF$3,'IMF GDP current US'!$B$1:$BD$1,0))/INDEX('IMF GDP constant 2022 US'!$B$1:$BD$197,MATCH('2022 deflators April 2024 WEO'!$B31,'IMF GDP constant 2022 US'!$B$1:$B$197,0),MATCH('2022 deflators April 2024 WEO'!AF$3,'IMF GDP constant 2022 US'!$B$1:$BD$1,0)),0)</f>
        <v>0.796178461073769</v>
      </c>
      <c r="AG31" s="18" t="n">
        <f aca="false">IFERROR(INDEX('IMF GDP current US'!$B$1:$BD$197,MATCH('2022 deflators April 2024 WEO'!$B31,'IMF GDP current US'!$B$1:$B$197,0),MATCH('2022 deflators April 2024 WEO'!AG$3,'IMF GDP current US'!$B$1:$BD$1,0))/INDEX('IMF GDP constant 2022 US'!$B$1:$BD$197,MATCH('2022 deflators April 2024 WEO'!$B31,'IMF GDP constant 2022 US'!$B$1:$B$197,0),MATCH('2022 deflators April 2024 WEO'!AG$3,'IMF GDP constant 2022 US'!$B$1:$BD$1,0)),0)</f>
        <v>0.759788262079152</v>
      </c>
      <c r="AH31" s="18" t="n">
        <f aca="false">IFERROR(INDEX('IMF GDP current US'!$B$1:$BD$197,MATCH('2022 deflators April 2024 WEO'!$B31,'IMF GDP current US'!$B$1:$B$197,0),MATCH('2022 deflators April 2024 WEO'!AH$3,'IMF GDP current US'!$B$1:$BD$1,0))/INDEX('IMF GDP constant 2022 US'!$B$1:$BD$197,MATCH('2022 deflators April 2024 WEO'!$B31,'IMF GDP constant 2022 US'!$B$1:$B$197,0),MATCH('2022 deflators April 2024 WEO'!AH$3,'IMF GDP constant 2022 US'!$B$1:$BD$1,0)),0)</f>
        <v>0.748977672889949</v>
      </c>
      <c r="AI31" s="18" t="n">
        <f aca="false">IFERROR(INDEX('IMF GDP current US'!$B$1:$BD$197,MATCH('2022 deflators April 2024 WEO'!$B31,'IMF GDP current US'!$B$1:$B$197,0),MATCH('2022 deflators April 2024 WEO'!AI$3,'IMF GDP current US'!$B$1:$BD$1,0))/INDEX('IMF GDP constant 2022 US'!$B$1:$BD$197,MATCH('2022 deflators April 2024 WEO'!$B31,'IMF GDP constant 2022 US'!$B$1:$B$197,0),MATCH('2022 deflators April 2024 WEO'!AI$3,'IMF GDP constant 2022 US'!$B$1:$BD$1,0)),0)</f>
        <v>0.836713132614748</v>
      </c>
      <c r="AJ31" s="18" t="n">
        <f aca="false">IFERROR(INDEX('IMF GDP current US'!$B$1:$BD$197,MATCH('2022 deflators April 2024 WEO'!$B31,'IMF GDP current US'!$B$1:$B$197,0),MATCH('2022 deflators April 2024 WEO'!AJ$3,'IMF GDP current US'!$B$1:$BD$1,0))/INDEX('IMF GDP constant 2022 US'!$B$1:$BD$197,MATCH('2022 deflators April 2024 WEO'!$B31,'IMF GDP constant 2022 US'!$B$1:$B$197,0),MATCH('2022 deflators April 2024 WEO'!AJ$3,'IMF GDP constant 2022 US'!$B$1:$BD$1,0)),0)</f>
        <v>0.959138228636486</v>
      </c>
      <c r="AK31" s="18" t="n">
        <f aca="false">IFERROR(INDEX('IMF GDP current US'!$B$1:$BD$197,MATCH('2022 deflators April 2024 WEO'!$B31,'IMF GDP current US'!$B$1:$B$197,0),MATCH('2022 deflators April 2024 WEO'!AK$3,'IMF GDP current US'!$B$1:$BD$1,0))/INDEX('IMF GDP constant 2022 US'!$B$1:$BD$197,MATCH('2022 deflators April 2024 WEO'!$B31,'IMF GDP constant 2022 US'!$B$1:$B$197,0),MATCH('2022 deflators April 2024 WEO'!AK$3,'IMF GDP constant 2022 US'!$B$1:$BD$1,0)),0)</f>
        <v>1.03421710917139</v>
      </c>
      <c r="AL31" s="18" t="n">
        <f aca="false">IFERROR(INDEX('IMF GDP current US'!$B$1:$BD$197,MATCH('2022 deflators April 2024 WEO'!$B31,'IMF GDP current US'!$B$1:$B$197,0),MATCH('2022 deflators April 2024 WEO'!AL$3,'IMF GDP current US'!$B$1:$BD$1,0))/INDEX('IMF GDP constant 2022 US'!$B$1:$BD$197,MATCH('2022 deflators April 2024 WEO'!$B31,'IMF GDP constant 2022 US'!$B$1:$B$197,0),MATCH('2022 deflators April 2024 WEO'!AL$3,'IMF GDP constant 2022 US'!$B$1:$BD$1,0)),0)</f>
        <v>1.11621192705427</v>
      </c>
      <c r="AM31" s="18" t="n">
        <f aca="false">IFERROR(INDEX('IMF GDP current US'!$B$1:$BD$197,MATCH('2022 deflators April 2024 WEO'!$B31,'IMF GDP current US'!$B$1:$B$197,0),MATCH('2022 deflators April 2024 WEO'!AM$3,'IMF GDP current US'!$B$1:$BD$1,0))/INDEX('IMF GDP constant 2022 US'!$B$1:$BD$197,MATCH('2022 deflators April 2024 WEO'!$B31,'IMF GDP constant 2022 US'!$B$1:$B$197,0),MATCH('2022 deflators April 2024 WEO'!AM$3,'IMF GDP constant 2022 US'!$B$1:$BD$1,0)),0)</f>
        <v>1.03195644337744</v>
      </c>
      <c r="AN31" s="18" t="n">
        <f aca="false">IFERROR(INDEX('IMF GDP current US'!$B$1:$BD$197,MATCH('2022 deflators April 2024 WEO'!$B31,'IMF GDP current US'!$B$1:$B$197,0),MATCH('2022 deflators April 2024 WEO'!AN$3,'IMF GDP current US'!$B$1:$BD$1,0))/INDEX('IMF GDP constant 2022 US'!$B$1:$BD$197,MATCH('2022 deflators April 2024 WEO'!$B31,'IMF GDP constant 2022 US'!$B$1:$B$197,0),MATCH('2022 deflators April 2024 WEO'!AN$3,'IMF GDP constant 2022 US'!$B$1:$BD$1,0)),0)</f>
        <v>1.08765795343987</v>
      </c>
      <c r="AO31" s="18" t="n">
        <f aca="false">IFERROR(INDEX('IMF GDP current US'!$B$1:$BD$197,MATCH('2022 deflators April 2024 WEO'!$B31,'IMF GDP current US'!$B$1:$B$197,0),MATCH('2022 deflators April 2024 WEO'!AO$3,'IMF GDP current US'!$B$1:$BD$1,0))/INDEX('IMF GDP constant 2022 US'!$B$1:$BD$197,MATCH('2022 deflators April 2024 WEO'!$B31,'IMF GDP constant 2022 US'!$B$1:$B$197,0),MATCH('2022 deflators April 2024 WEO'!AO$3,'IMF GDP constant 2022 US'!$B$1:$BD$1,0)),0)</f>
        <v>1.08704994543097</v>
      </c>
      <c r="AP31" s="18" t="n">
        <f aca="false">IFERROR(INDEX('IMF GDP current US'!$B$1:$BD$197,MATCH('2022 deflators April 2024 WEO'!$B31,'IMF GDP current US'!$B$1:$B$197,0),MATCH('2022 deflators April 2024 WEO'!AP$3,'IMF GDP current US'!$B$1:$BD$1,0))/INDEX('IMF GDP constant 2022 US'!$B$1:$BD$197,MATCH('2022 deflators April 2024 WEO'!$B31,'IMF GDP constant 2022 US'!$B$1:$B$197,0),MATCH('2022 deflators April 2024 WEO'!AP$3,'IMF GDP constant 2022 US'!$B$1:$BD$1,0)),0)</f>
        <v>0.922966035218964</v>
      </c>
      <c r="AQ31" s="18" t="n">
        <f aca="false">IFERROR(INDEX('IMF GDP current US'!$B$1:$BD$197,MATCH('2022 deflators April 2024 WEO'!$B31,'IMF GDP current US'!$B$1:$B$197,0),MATCH('2022 deflators April 2024 WEO'!AQ$3,'IMF GDP current US'!$B$1:$BD$1,0))/INDEX('IMF GDP constant 2022 US'!$B$1:$BD$197,MATCH('2022 deflators April 2024 WEO'!$B31,'IMF GDP constant 2022 US'!$B$1:$B$197,0),MATCH('2022 deflators April 2024 WEO'!AQ$3,'IMF GDP constant 2022 US'!$B$1:$BD$1,0)),0)</f>
        <v>0.938180490532409</v>
      </c>
      <c r="AR31" s="18" t="n">
        <f aca="false">IFERROR(INDEX('IMF GDP current US'!$B$1:$BD$197,MATCH('2022 deflators April 2024 WEO'!$B31,'IMF GDP current US'!$B$1:$B$197,0),MATCH('2022 deflators April 2024 WEO'!AR$3,'IMF GDP current US'!$B$1:$BD$1,0))/INDEX('IMF GDP constant 2022 US'!$B$1:$BD$197,MATCH('2022 deflators April 2024 WEO'!$B31,'IMF GDP constant 2022 US'!$B$1:$B$197,0),MATCH('2022 deflators April 2024 WEO'!AR$3,'IMF GDP constant 2022 US'!$B$1:$BD$1,0)),0)</f>
        <v>0.950554117114582</v>
      </c>
      <c r="AS31" s="18" t="n">
        <f aca="false">IFERROR(INDEX('IMF GDP current US'!$B$1:$BD$197,MATCH('2022 deflators April 2024 WEO'!$B31,'IMF GDP current US'!$B$1:$B$197,0),MATCH('2022 deflators April 2024 WEO'!AS$3,'IMF GDP current US'!$B$1:$BD$1,0))/INDEX('IMF GDP constant 2022 US'!$B$1:$BD$197,MATCH('2022 deflators April 2024 WEO'!$B31,'IMF GDP constant 2022 US'!$B$1:$B$197,0),MATCH('2022 deflators April 2024 WEO'!AS$3,'IMF GDP constant 2022 US'!$B$1:$BD$1,0)),0)</f>
        <v>0.96695335210197</v>
      </c>
      <c r="AT31" s="18" t="n">
        <f aca="false">IFERROR(INDEX('IMF GDP current US'!$B$1:$BD$197,MATCH('2022 deflators April 2024 WEO'!$B31,'IMF GDP current US'!$B$1:$B$197,0),MATCH('2022 deflators April 2024 WEO'!AT$3,'IMF GDP current US'!$B$1:$BD$1,0))/INDEX('IMF GDP constant 2022 US'!$B$1:$BD$197,MATCH('2022 deflators April 2024 WEO'!$B31,'IMF GDP constant 2022 US'!$B$1:$B$197,0),MATCH('2022 deflators April 2024 WEO'!AT$3,'IMF GDP constant 2022 US'!$B$1:$BD$1,0)),0)</f>
        <v>0.973045445269928</v>
      </c>
      <c r="AU31" s="18" t="n">
        <f aca="false">IFERROR(INDEX('IMF GDP current US'!$B$1:$BD$197,MATCH('2022 deflators April 2024 WEO'!$B31,'IMF GDP current US'!$B$1:$B$197,0),MATCH('2022 deflators April 2024 WEO'!AU$3,'IMF GDP current US'!$B$1:$BD$1,0))/INDEX('IMF GDP constant 2022 US'!$B$1:$BD$197,MATCH('2022 deflators April 2024 WEO'!$B31,'IMF GDP constant 2022 US'!$B$1:$B$197,0),MATCH('2022 deflators April 2024 WEO'!AU$3,'IMF GDP constant 2022 US'!$B$1:$BD$1,0)),0)</f>
        <v>1.00782906846171</v>
      </c>
      <c r="AV31" s="18" t="n">
        <f aca="false">IFERROR(INDEX('IMF GDP current US'!$B$1:$BD$197,MATCH('2022 deflators April 2024 WEO'!$B31,'IMF GDP current US'!$B$1:$B$197,0),MATCH('2022 deflators April 2024 WEO'!AV$3,'IMF GDP current US'!$B$1:$BD$1,0))/INDEX('IMF GDP constant 2022 US'!$B$1:$BD$197,MATCH('2022 deflators April 2024 WEO'!$B31,'IMF GDP constant 2022 US'!$B$1:$B$197,0),MATCH('2022 deflators April 2024 WEO'!AV$3,'IMF GDP constant 2022 US'!$B$1:$BD$1,0)),0)</f>
        <v>1.04237258682102</v>
      </c>
      <c r="AW31" s="19" t="n">
        <f aca="false">IFERROR(INDEX('IMF GDP current US'!$B$1:$BD$197,MATCH('2022 deflators April 2024 WEO'!$B31,'IMF GDP current US'!$B$1:$B$197,0),MATCH('2022 deflators April 2024 WEO'!AW$3,'IMF GDP current US'!$B$1:$BD$1,0))/INDEX('IMF GDP constant 2022 US'!$B$1:$BD$197,MATCH('2022 deflators April 2024 WEO'!$B31,'IMF GDP constant 2022 US'!$B$1:$B$197,0),MATCH('2022 deflators April 2024 WEO'!AW$3,'IMF GDP constant 2022 US'!$B$1:$BD$1,0)),0)</f>
        <v>1</v>
      </c>
      <c r="AX31" s="18" t="n">
        <f aca="false">IFERROR(INDEX('IMF GDP current US'!$B$1:$BD$197,MATCH('2022 deflators April 2024 WEO'!$B31,'IMF GDP current US'!$B$1:$B$197,0),MATCH('2022 deflators April 2024 WEO'!AX$3,'IMF GDP current US'!$B$1:$BD$1,0))/INDEX('IMF GDP constant 2022 US'!$B$1:$BD$197,MATCH('2022 deflators April 2024 WEO'!$B31,'IMF GDP constant 2022 US'!$B$1:$B$197,0),MATCH('2022 deflators April 2024 WEO'!AX$3,'IMF GDP constant 2022 US'!$B$1:$BD$1,0)),0)</f>
        <v>1.0706873207576</v>
      </c>
      <c r="AY31" s="21" t="n">
        <f aca="false">IFERROR(INDEX('IMF GDP current US'!$B$1:$BD$197,MATCH('2022 deflators April 2024 WEO'!$B31,'IMF GDP current US'!$B$1:$B$197,0),MATCH('2022 deflators April 2024 WEO'!AY$3,'IMF GDP current US'!$B$1:$BD$1,0))/INDEX('IMF GDP constant 2022 US'!$B$1:$BD$197,MATCH('2022 deflators April 2024 WEO'!$B31,'IMF GDP constant 2022 US'!$B$1:$B$197,0),MATCH('2022 deflators April 2024 WEO'!AY$3,'IMF GDP constant 2022 US'!$B$1:$BD$1,0)),0)</f>
        <v>1.10253074516702</v>
      </c>
      <c r="AZ31" s="21" t="n">
        <f aca="false">IFERROR(INDEX('IMF GDP current US'!$B$1:$BD$197,MATCH('2022 deflators April 2024 WEO'!$B31,'IMF GDP current US'!$B$1:$B$197,0),MATCH('2022 deflators April 2024 WEO'!AZ$3,'IMF GDP current US'!$B$1:$BD$1,0))/INDEX('IMF GDP constant 2022 US'!$B$1:$BD$197,MATCH('2022 deflators April 2024 WEO'!$B31,'IMF GDP constant 2022 US'!$B$1:$B$197,0),MATCH('2022 deflators April 2024 WEO'!AZ$3,'IMF GDP constant 2022 US'!$B$1:$BD$1,0)),0)</f>
        <v>1.12475639633394</v>
      </c>
      <c r="BA31" s="21" t="n">
        <f aca="false">IFERROR(INDEX('IMF GDP current US'!$B$1:$BD$197,MATCH('2022 deflators April 2024 WEO'!$B31,'IMF GDP current US'!$B$1:$B$197,0),MATCH('2022 deflators April 2024 WEO'!BA$3,'IMF GDP current US'!$B$1:$BD$1,0))/INDEX('IMF GDP constant 2022 US'!$B$1:$BD$197,MATCH('2022 deflators April 2024 WEO'!$B31,'IMF GDP constant 2022 US'!$B$1:$B$197,0),MATCH('2022 deflators April 2024 WEO'!BA$3,'IMF GDP constant 2022 US'!$B$1:$BD$1,0)),0)</f>
        <v>1.14466479742413</v>
      </c>
      <c r="BB31" s="21" t="n">
        <f aca="false">IFERROR(INDEX('IMF GDP current US'!$B$1:$BD$197,MATCH('2022 deflators April 2024 WEO'!$B31,'IMF GDP current US'!$B$1:$B$197,0),MATCH('2022 deflators April 2024 WEO'!BB$3,'IMF GDP current US'!$B$1:$BD$1,0))/INDEX('IMF GDP constant 2022 US'!$B$1:$BD$197,MATCH('2022 deflators April 2024 WEO'!$B31,'IMF GDP constant 2022 US'!$B$1:$B$197,0),MATCH('2022 deflators April 2024 WEO'!BB$3,'IMF GDP constant 2022 US'!$B$1:$BD$1,0)),0)</f>
        <v>1.16562007658585</v>
      </c>
      <c r="BC31" s="21" t="n">
        <f aca="false">IFERROR(INDEX('IMF GDP current US'!$B$1:$BD$197,MATCH('2022 deflators April 2024 WEO'!$B31,'IMF GDP current US'!$B$1:$B$197,0),MATCH('2022 deflators April 2024 WEO'!BC$3,'IMF GDP current US'!$B$1:$BD$1,0))/INDEX('IMF GDP constant 2022 US'!$B$1:$BD$197,MATCH('2022 deflators April 2024 WEO'!$B31,'IMF GDP constant 2022 US'!$B$1:$B$197,0),MATCH('2022 deflators April 2024 WEO'!BC$3,'IMF GDP constant 2022 US'!$B$1:$BD$1,0)),0)</f>
        <v>1.18732679521861</v>
      </c>
      <c r="BD31" s="22" t="n">
        <f aca="false">IFERROR(INDEX('IMF GDP current US'!$B$1:$BD$197,MATCH('2022 deflators April 2024 WEO'!$B31,'IMF GDP current US'!$B$1:$B$197,0),MATCH('2022 deflators April 2024 WEO'!BD$3,'IMF GDP current US'!$B$1:$BD$1,0))/INDEX('IMF GDP constant 2022 US'!$B$1:$BD$197,MATCH('2022 deflators April 2024 WEO'!$B31,'IMF GDP constant 2022 US'!$B$1:$B$197,0),MATCH('2022 deflators April 2024 WEO'!BD$3,'IMF GDP constant 2022 US'!$B$1:$BD$1,0)),0)</f>
        <v>1.21035057063628</v>
      </c>
    </row>
    <row r="32" customFormat="false" ht="15" hidden="false" customHeight="false" outlineLevel="0" collapsed="false">
      <c r="A32" s="12" t="s">
        <v>38</v>
      </c>
      <c r="B32" s="0" t="str">
        <f aca="false">VLOOKUP(A32,'Names&amp;ISO'!$A:$C,3,0)</f>
        <v>KHM</v>
      </c>
      <c r="C32" s="11" t="s">
        <v>38</v>
      </c>
      <c r="D32" s="11" t="n">
        <f aca="false">IFERROR(VLOOKUP(B32,'DAC ODA Recipients 2022-2023'!$B:$H,7,0),"")</f>
        <v>1</v>
      </c>
      <c r="E32" s="12" t="str">
        <f aca="false">IFERROR(VLOOKUP(B32,'OECD DAC Deflators 2022'!B:B,1,0),"")</f>
        <v/>
      </c>
      <c r="F32" s="12"/>
      <c r="G32" s="17" t="n">
        <f aca="false">IFERROR(INDEX('IMF GDP current US'!$B$1:$BD$197,MATCH('2022 deflators April 2024 WEO'!$B32,'IMF GDP current US'!$B$1:$B$197,0),MATCH('2022 deflators April 2024 WEO'!G$3,'IMF GDP current US'!$B$1:$BD$1,0))/INDEX('IMF GDP constant 2022 US'!$B$1:$BD$197,MATCH('2022 deflators April 2024 WEO'!$B32,'IMF GDP constant 2022 US'!$B$1:$B$197,0),MATCH('2022 deflators April 2024 WEO'!G$3,'IMF GDP constant 2022 US'!$B$1:$BD$1,0)),0)</f>
        <v>0</v>
      </c>
      <c r="H32" s="18" t="n">
        <f aca="false">IFERROR(INDEX('IMF GDP current US'!$B$1:$BD$197,MATCH('2022 deflators April 2024 WEO'!$B32,'IMF GDP current US'!$B$1:$B$197,0),MATCH('2022 deflators April 2024 WEO'!H$3,'IMF GDP current US'!$B$1:$BD$1,0))/INDEX('IMF GDP constant 2022 US'!$B$1:$BD$197,MATCH('2022 deflators April 2024 WEO'!$B32,'IMF GDP constant 2022 US'!$B$1:$B$197,0),MATCH('2022 deflators April 2024 WEO'!H$3,'IMF GDP constant 2022 US'!$B$1:$BD$1,0)),0)</f>
        <v>0</v>
      </c>
      <c r="I32" s="18" t="n">
        <f aca="false">IFERROR(INDEX('IMF GDP current US'!$B$1:$BD$197,MATCH('2022 deflators April 2024 WEO'!$B32,'IMF GDP current US'!$B$1:$B$197,0),MATCH('2022 deflators April 2024 WEO'!I$3,'IMF GDP current US'!$B$1:$BD$1,0))/INDEX('IMF GDP constant 2022 US'!$B$1:$BD$197,MATCH('2022 deflators April 2024 WEO'!$B32,'IMF GDP constant 2022 US'!$B$1:$B$197,0),MATCH('2022 deflators April 2024 WEO'!I$3,'IMF GDP constant 2022 US'!$B$1:$BD$1,0)),0)</f>
        <v>0</v>
      </c>
      <c r="J32" s="18" t="n">
        <f aca="false">IFERROR(INDEX('IMF GDP current US'!$B$1:$BD$197,MATCH('2022 deflators April 2024 WEO'!$B32,'IMF GDP current US'!$B$1:$B$197,0),MATCH('2022 deflators April 2024 WEO'!J$3,'IMF GDP current US'!$B$1:$BD$1,0))/INDEX('IMF GDP constant 2022 US'!$B$1:$BD$197,MATCH('2022 deflators April 2024 WEO'!$B32,'IMF GDP constant 2022 US'!$B$1:$B$197,0),MATCH('2022 deflators April 2024 WEO'!J$3,'IMF GDP constant 2022 US'!$B$1:$BD$1,0)),0)</f>
        <v>0</v>
      </c>
      <c r="K32" s="18" t="n">
        <f aca="false">IFERROR(INDEX('IMF GDP current US'!$B$1:$BD$197,MATCH('2022 deflators April 2024 WEO'!$B32,'IMF GDP current US'!$B$1:$B$197,0),MATCH('2022 deflators April 2024 WEO'!K$3,'IMF GDP current US'!$B$1:$BD$1,0))/INDEX('IMF GDP constant 2022 US'!$B$1:$BD$197,MATCH('2022 deflators April 2024 WEO'!$B32,'IMF GDP constant 2022 US'!$B$1:$B$197,0),MATCH('2022 deflators April 2024 WEO'!K$3,'IMF GDP constant 2022 US'!$B$1:$BD$1,0)),0)</f>
        <v>0</v>
      </c>
      <c r="L32" s="18" t="n">
        <f aca="false">IFERROR(INDEX('IMF GDP current US'!$B$1:$BD$197,MATCH('2022 deflators April 2024 WEO'!$B32,'IMF GDP current US'!$B$1:$B$197,0),MATCH('2022 deflators April 2024 WEO'!L$3,'IMF GDP current US'!$B$1:$BD$1,0))/INDEX('IMF GDP constant 2022 US'!$B$1:$BD$197,MATCH('2022 deflators April 2024 WEO'!$B32,'IMF GDP constant 2022 US'!$B$1:$B$197,0),MATCH('2022 deflators April 2024 WEO'!L$3,'IMF GDP constant 2022 US'!$B$1:$BD$1,0)),0)</f>
        <v>0</v>
      </c>
      <c r="M32" s="18" t="n">
        <f aca="false">IFERROR(INDEX('IMF GDP current US'!$B$1:$BD$197,MATCH('2022 deflators April 2024 WEO'!$B32,'IMF GDP current US'!$B$1:$B$197,0),MATCH('2022 deflators April 2024 WEO'!M$3,'IMF GDP current US'!$B$1:$BD$1,0))/INDEX('IMF GDP constant 2022 US'!$B$1:$BD$197,MATCH('2022 deflators April 2024 WEO'!$B32,'IMF GDP constant 2022 US'!$B$1:$B$197,0),MATCH('2022 deflators April 2024 WEO'!M$3,'IMF GDP constant 2022 US'!$B$1:$BD$1,0)),0)</f>
        <v>0</v>
      </c>
      <c r="N32" s="18" t="n">
        <f aca="false">IFERROR(INDEX('IMF GDP current US'!$B$1:$BD$197,MATCH('2022 deflators April 2024 WEO'!$B32,'IMF GDP current US'!$B$1:$B$197,0),MATCH('2022 deflators April 2024 WEO'!N$3,'IMF GDP current US'!$B$1:$BD$1,0))/INDEX('IMF GDP constant 2022 US'!$B$1:$BD$197,MATCH('2022 deflators April 2024 WEO'!$B32,'IMF GDP constant 2022 US'!$B$1:$B$197,0),MATCH('2022 deflators April 2024 WEO'!N$3,'IMF GDP constant 2022 US'!$B$1:$BD$1,0)),0)</f>
        <v>0.0377710390111082</v>
      </c>
      <c r="O32" s="18" t="n">
        <f aca="false">IFERROR(INDEX('IMF GDP current US'!$B$1:$BD$197,MATCH('2022 deflators April 2024 WEO'!$B32,'IMF GDP current US'!$B$1:$B$197,0),MATCH('2022 deflators April 2024 WEO'!O$3,'IMF GDP current US'!$B$1:$BD$1,0))/INDEX('IMF GDP constant 2022 US'!$B$1:$BD$197,MATCH('2022 deflators April 2024 WEO'!$B32,'IMF GDP constant 2022 US'!$B$1:$B$197,0),MATCH('2022 deflators April 2024 WEO'!O$3,'IMF GDP constant 2022 US'!$B$1:$BD$1,0)),0)</f>
        <v>0.0677018974053545</v>
      </c>
      <c r="P32" s="18" t="n">
        <f aca="false">IFERROR(INDEX('IMF GDP current US'!$B$1:$BD$197,MATCH('2022 deflators April 2024 WEO'!$B32,'IMF GDP current US'!$B$1:$B$197,0),MATCH('2022 deflators April 2024 WEO'!P$3,'IMF GDP current US'!$B$1:$BD$1,0))/INDEX('IMF GDP constant 2022 US'!$B$1:$BD$197,MATCH('2022 deflators April 2024 WEO'!$B32,'IMF GDP constant 2022 US'!$B$1:$B$197,0),MATCH('2022 deflators April 2024 WEO'!P$3,'IMF GDP constant 2022 US'!$B$1:$BD$1,0)),0)</f>
        <v>0.0821960336308995</v>
      </c>
      <c r="Q32" s="18" t="n">
        <f aca="false">IFERROR(INDEX('IMF GDP current US'!$B$1:$BD$197,MATCH('2022 deflators April 2024 WEO'!$B32,'IMF GDP current US'!$B$1:$B$197,0),MATCH('2022 deflators April 2024 WEO'!Q$3,'IMF GDP current US'!$B$1:$BD$1,0))/INDEX('IMF GDP constant 2022 US'!$B$1:$BD$197,MATCH('2022 deflators April 2024 WEO'!$B32,'IMF GDP constant 2022 US'!$B$1:$B$197,0),MATCH('2022 deflators April 2024 WEO'!Q$3,'IMF GDP constant 2022 US'!$B$1:$BD$1,0)),0)</f>
        <v>0.211114580618648</v>
      </c>
      <c r="R32" s="18" t="n">
        <f aca="false">IFERROR(INDEX('IMF GDP current US'!$B$1:$BD$197,MATCH('2022 deflators April 2024 WEO'!$B32,'IMF GDP current US'!$B$1:$B$197,0),MATCH('2022 deflators April 2024 WEO'!R$3,'IMF GDP current US'!$B$1:$BD$1,0))/INDEX('IMF GDP constant 2022 US'!$B$1:$BD$197,MATCH('2022 deflators April 2024 WEO'!$B32,'IMF GDP constant 2022 US'!$B$1:$B$197,0),MATCH('2022 deflators April 2024 WEO'!R$3,'IMF GDP constant 2022 US'!$B$1:$BD$1,0)),0)</f>
        <v>0.438845595316357</v>
      </c>
      <c r="S32" s="18" t="n">
        <f aca="false">IFERROR(INDEX('IMF GDP current US'!$B$1:$BD$197,MATCH('2022 deflators April 2024 WEO'!$B32,'IMF GDP current US'!$B$1:$B$197,0),MATCH('2022 deflators April 2024 WEO'!S$3,'IMF GDP current US'!$B$1:$BD$1,0))/INDEX('IMF GDP constant 2022 US'!$B$1:$BD$197,MATCH('2022 deflators April 2024 WEO'!$B32,'IMF GDP constant 2022 US'!$B$1:$B$197,0),MATCH('2022 deflators April 2024 WEO'!S$3,'IMF GDP constant 2022 US'!$B$1:$BD$1,0)),0)</f>
        <v>0.4971685988915</v>
      </c>
      <c r="T32" s="18" t="n">
        <f aca="false">IFERROR(INDEX('IMF GDP current US'!$B$1:$BD$197,MATCH('2022 deflators April 2024 WEO'!$B32,'IMF GDP current US'!$B$1:$B$197,0),MATCH('2022 deflators April 2024 WEO'!T$3,'IMF GDP current US'!$B$1:$BD$1,0))/INDEX('IMF GDP constant 2022 US'!$B$1:$BD$197,MATCH('2022 deflators April 2024 WEO'!$B32,'IMF GDP constant 2022 US'!$B$1:$B$197,0),MATCH('2022 deflators April 2024 WEO'!T$3,'IMF GDP constant 2022 US'!$B$1:$BD$1,0)),0)</f>
        <v>0.475334651052803</v>
      </c>
      <c r="U32" s="18" t="n">
        <f aca="false">IFERROR(INDEX('IMF GDP current US'!$B$1:$BD$197,MATCH('2022 deflators April 2024 WEO'!$B32,'IMF GDP current US'!$B$1:$B$197,0),MATCH('2022 deflators April 2024 WEO'!U$3,'IMF GDP current US'!$B$1:$BD$1,0))/INDEX('IMF GDP constant 2022 US'!$B$1:$BD$197,MATCH('2022 deflators April 2024 WEO'!$B32,'IMF GDP constant 2022 US'!$B$1:$B$197,0),MATCH('2022 deflators April 2024 WEO'!U$3,'IMF GDP constant 2022 US'!$B$1:$BD$1,0)),0)</f>
        <v>0.500648301505067</v>
      </c>
      <c r="V32" s="18" t="n">
        <f aca="false">IFERROR(INDEX('IMF GDP current US'!$B$1:$BD$197,MATCH('2022 deflators April 2024 WEO'!$B32,'IMF GDP current US'!$B$1:$B$197,0),MATCH('2022 deflators April 2024 WEO'!V$3,'IMF GDP current US'!$B$1:$BD$1,0))/INDEX('IMF GDP constant 2022 US'!$B$1:$BD$197,MATCH('2022 deflators April 2024 WEO'!$B32,'IMF GDP constant 2022 US'!$B$1:$B$197,0),MATCH('2022 deflators April 2024 WEO'!V$3,'IMF GDP constant 2022 US'!$B$1:$BD$1,0)),0)</f>
        <v>0.588011129735959</v>
      </c>
      <c r="W32" s="18" t="n">
        <f aca="false">IFERROR(INDEX('IMF GDP current US'!$B$1:$BD$197,MATCH('2022 deflators April 2024 WEO'!$B32,'IMF GDP current US'!$B$1:$B$197,0),MATCH('2022 deflators April 2024 WEO'!W$3,'IMF GDP current US'!$B$1:$BD$1,0))/INDEX('IMF GDP constant 2022 US'!$B$1:$BD$197,MATCH('2022 deflators April 2024 WEO'!$B32,'IMF GDP constant 2022 US'!$B$1:$B$197,0),MATCH('2022 deflators April 2024 WEO'!W$3,'IMF GDP constant 2022 US'!$B$1:$BD$1,0)),0)</f>
        <v>0.565795643407143</v>
      </c>
      <c r="X32" s="18" t="n">
        <f aca="false">IFERROR(INDEX('IMF GDP current US'!$B$1:$BD$197,MATCH('2022 deflators April 2024 WEO'!$B32,'IMF GDP current US'!$B$1:$B$197,0),MATCH('2022 deflators April 2024 WEO'!X$3,'IMF GDP current US'!$B$1:$BD$1,0))/INDEX('IMF GDP constant 2022 US'!$B$1:$BD$197,MATCH('2022 deflators April 2024 WEO'!$B32,'IMF GDP constant 2022 US'!$B$1:$B$197,0),MATCH('2022 deflators April 2024 WEO'!X$3,'IMF GDP constant 2022 US'!$B$1:$BD$1,0)),0)</f>
        <v>0.534176543015925</v>
      </c>
      <c r="Y32" s="18" t="n">
        <f aca="false">IFERROR(INDEX('IMF GDP current US'!$B$1:$BD$197,MATCH('2022 deflators April 2024 WEO'!$B32,'IMF GDP current US'!$B$1:$B$197,0),MATCH('2022 deflators April 2024 WEO'!Y$3,'IMF GDP current US'!$B$1:$BD$1,0))/INDEX('IMF GDP constant 2022 US'!$B$1:$BD$197,MATCH('2022 deflators April 2024 WEO'!$B32,'IMF GDP constant 2022 US'!$B$1:$B$197,0),MATCH('2022 deflators April 2024 WEO'!Y$3,'IMF GDP constant 2022 US'!$B$1:$BD$1,0)),0)</f>
        <v>0.463815494953287</v>
      </c>
      <c r="Z32" s="18" t="n">
        <f aca="false">IFERROR(INDEX('IMF GDP current US'!$B$1:$BD$197,MATCH('2022 deflators April 2024 WEO'!$B32,'IMF GDP current US'!$B$1:$B$197,0),MATCH('2022 deflators April 2024 WEO'!Z$3,'IMF GDP current US'!$B$1:$BD$1,0))/INDEX('IMF GDP constant 2022 US'!$B$1:$BD$197,MATCH('2022 deflators April 2024 WEO'!$B32,'IMF GDP constant 2022 US'!$B$1:$B$197,0),MATCH('2022 deflators April 2024 WEO'!Z$3,'IMF GDP constant 2022 US'!$B$1:$BD$1,0)),0)</f>
        <v>0.461866291736946</v>
      </c>
      <c r="AA32" s="18" t="n">
        <f aca="false">IFERROR(INDEX('IMF GDP current US'!$B$1:$BD$197,MATCH('2022 deflators April 2024 WEO'!$B32,'IMF GDP current US'!$B$1:$B$197,0),MATCH('2022 deflators April 2024 WEO'!AA$3,'IMF GDP current US'!$B$1:$BD$1,0))/INDEX('IMF GDP constant 2022 US'!$B$1:$BD$197,MATCH('2022 deflators April 2024 WEO'!$B32,'IMF GDP constant 2022 US'!$B$1:$B$197,0),MATCH('2022 deflators April 2024 WEO'!AA$3,'IMF GDP constant 2022 US'!$B$1:$BD$1,0)),0)</f>
        <v>0.440024341626327</v>
      </c>
      <c r="AB32" s="18" t="n">
        <f aca="false">IFERROR(INDEX('IMF GDP current US'!$B$1:$BD$197,MATCH('2022 deflators April 2024 WEO'!$B32,'IMF GDP current US'!$B$1:$B$197,0),MATCH('2022 deflators April 2024 WEO'!AB$3,'IMF GDP current US'!$B$1:$BD$1,0))/INDEX('IMF GDP constant 2022 US'!$B$1:$BD$197,MATCH('2022 deflators April 2024 WEO'!$B32,'IMF GDP constant 2022 US'!$B$1:$B$197,0),MATCH('2022 deflators April 2024 WEO'!AB$3,'IMF GDP constant 2022 US'!$B$1:$BD$1,0)),0)</f>
        <v>0.459152301542842</v>
      </c>
      <c r="AC32" s="18" t="n">
        <f aca="false">IFERROR(INDEX('IMF GDP current US'!$B$1:$BD$197,MATCH('2022 deflators April 2024 WEO'!$B32,'IMF GDP current US'!$B$1:$B$197,0),MATCH('2022 deflators April 2024 WEO'!AC$3,'IMF GDP current US'!$B$1:$BD$1,0))/INDEX('IMF GDP constant 2022 US'!$B$1:$BD$197,MATCH('2022 deflators April 2024 WEO'!$B32,'IMF GDP constant 2022 US'!$B$1:$B$197,0),MATCH('2022 deflators April 2024 WEO'!AC$3,'IMF GDP constant 2022 US'!$B$1:$BD$1,0)),0)</f>
        <v>0.468799980466343</v>
      </c>
      <c r="AD32" s="18" t="n">
        <f aca="false">IFERROR(INDEX('IMF GDP current US'!$B$1:$BD$197,MATCH('2022 deflators April 2024 WEO'!$B32,'IMF GDP current US'!$B$1:$B$197,0),MATCH('2022 deflators April 2024 WEO'!AD$3,'IMF GDP current US'!$B$1:$BD$1,0))/INDEX('IMF GDP constant 2022 US'!$B$1:$BD$197,MATCH('2022 deflators April 2024 WEO'!$B32,'IMF GDP constant 2022 US'!$B$1:$B$197,0),MATCH('2022 deflators April 2024 WEO'!AD$3,'IMF GDP constant 2022 US'!$B$1:$BD$1,0)),0)</f>
        <v>0.476675416653847</v>
      </c>
      <c r="AE32" s="18" t="n">
        <f aca="false">IFERROR(INDEX('IMF GDP current US'!$B$1:$BD$197,MATCH('2022 deflators April 2024 WEO'!$B32,'IMF GDP current US'!$B$1:$B$197,0),MATCH('2022 deflators April 2024 WEO'!AE$3,'IMF GDP current US'!$B$1:$BD$1,0))/INDEX('IMF GDP constant 2022 US'!$B$1:$BD$197,MATCH('2022 deflators April 2024 WEO'!$B32,'IMF GDP constant 2022 US'!$B$1:$B$197,0),MATCH('2022 deflators April 2024 WEO'!AE$3,'IMF GDP constant 2022 US'!$B$1:$BD$1,0)),0)</f>
        <v>0.506574668543274</v>
      </c>
      <c r="AF32" s="18" t="n">
        <f aca="false">IFERROR(INDEX('IMF GDP current US'!$B$1:$BD$197,MATCH('2022 deflators April 2024 WEO'!$B32,'IMF GDP current US'!$B$1:$B$197,0),MATCH('2022 deflators April 2024 WEO'!AF$3,'IMF GDP current US'!$B$1:$BD$1,0))/INDEX('IMF GDP constant 2022 US'!$B$1:$BD$197,MATCH('2022 deflators April 2024 WEO'!$B32,'IMF GDP constant 2022 US'!$B$1:$B$197,0),MATCH('2022 deflators April 2024 WEO'!AF$3,'IMF GDP constant 2022 US'!$B$1:$BD$1,0)),0)</f>
        <v>0.536760135247854</v>
      </c>
      <c r="AG32" s="18" t="n">
        <f aca="false">IFERROR(INDEX('IMF GDP current US'!$B$1:$BD$197,MATCH('2022 deflators April 2024 WEO'!$B32,'IMF GDP current US'!$B$1:$B$197,0),MATCH('2022 deflators April 2024 WEO'!AG$3,'IMF GDP current US'!$B$1:$BD$1,0))/INDEX('IMF GDP constant 2022 US'!$B$1:$BD$197,MATCH('2022 deflators April 2024 WEO'!$B32,'IMF GDP constant 2022 US'!$B$1:$B$197,0),MATCH('2022 deflators April 2024 WEO'!AG$3,'IMF GDP constant 2022 US'!$B$1:$BD$1,0)),0)</f>
        <v>0.571832559172915</v>
      </c>
      <c r="AH32" s="18" t="n">
        <f aca="false">IFERROR(INDEX('IMF GDP current US'!$B$1:$BD$197,MATCH('2022 deflators April 2024 WEO'!$B32,'IMF GDP current US'!$B$1:$B$197,0),MATCH('2022 deflators April 2024 WEO'!AH$3,'IMF GDP current US'!$B$1:$BD$1,0))/INDEX('IMF GDP constant 2022 US'!$B$1:$BD$197,MATCH('2022 deflators April 2024 WEO'!$B32,'IMF GDP constant 2022 US'!$B$1:$B$197,0),MATCH('2022 deflators April 2024 WEO'!AH$3,'IMF GDP constant 2022 US'!$B$1:$BD$1,0)),0)</f>
        <v>0.628187425071662</v>
      </c>
      <c r="AI32" s="18" t="n">
        <f aca="false">IFERROR(INDEX('IMF GDP current US'!$B$1:$BD$197,MATCH('2022 deflators April 2024 WEO'!$B32,'IMF GDP current US'!$B$1:$B$197,0),MATCH('2022 deflators April 2024 WEO'!AI$3,'IMF GDP current US'!$B$1:$BD$1,0))/INDEX('IMF GDP constant 2022 US'!$B$1:$BD$197,MATCH('2022 deflators April 2024 WEO'!$B32,'IMF GDP constant 2022 US'!$B$1:$B$197,0),MATCH('2022 deflators April 2024 WEO'!AI$3,'IMF GDP constant 2022 US'!$B$1:$BD$1,0)),0)</f>
        <v>0.702636963570878</v>
      </c>
      <c r="AJ32" s="18" t="n">
        <f aca="false">IFERROR(INDEX('IMF GDP current US'!$B$1:$BD$197,MATCH('2022 deflators April 2024 WEO'!$B32,'IMF GDP current US'!$B$1:$B$197,0),MATCH('2022 deflators April 2024 WEO'!AJ$3,'IMF GDP current US'!$B$1:$BD$1,0))/INDEX('IMF GDP constant 2022 US'!$B$1:$BD$197,MATCH('2022 deflators April 2024 WEO'!$B32,'IMF GDP constant 2022 US'!$B$1:$B$197,0),MATCH('2022 deflators April 2024 WEO'!AJ$3,'IMF GDP constant 2022 US'!$B$1:$BD$1,0)),0)</f>
        <v>0.693333225493018</v>
      </c>
      <c r="AK32" s="18" t="n">
        <f aca="false">IFERROR(INDEX('IMF GDP current US'!$B$1:$BD$197,MATCH('2022 deflators April 2024 WEO'!$B32,'IMF GDP current US'!$B$1:$B$197,0),MATCH('2022 deflators April 2024 WEO'!AK$3,'IMF GDP current US'!$B$1:$BD$1,0))/INDEX('IMF GDP constant 2022 US'!$B$1:$BD$197,MATCH('2022 deflators April 2024 WEO'!$B32,'IMF GDP constant 2022 US'!$B$1:$B$197,0),MATCH('2022 deflators April 2024 WEO'!AK$3,'IMF GDP constant 2022 US'!$B$1:$BD$1,0)),0)</f>
        <v>0.728828077367282</v>
      </c>
      <c r="AL32" s="18" t="n">
        <f aca="false">IFERROR(INDEX('IMF GDP current US'!$B$1:$BD$197,MATCH('2022 deflators April 2024 WEO'!$B32,'IMF GDP current US'!$B$1:$B$197,0),MATCH('2022 deflators April 2024 WEO'!AL$3,'IMF GDP current US'!$B$1:$BD$1,0))/INDEX('IMF GDP constant 2022 US'!$B$1:$BD$197,MATCH('2022 deflators April 2024 WEO'!$B32,'IMF GDP constant 2022 US'!$B$1:$B$197,0),MATCH('2022 deflators April 2024 WEO'!AL$3,'IMF GDP constant 2022 US'!$B$1:$BD$1,0)),0)</f>
        <v>0.788689362652078</v>
      </c>
      <c r="AM32" s="18" t="n">
        <f aca="false">IFERROR(INDEX('IMF GDP current US'!$B$1:$BD$197,MATCH('2022 deflators April 2024 WEO'!$B32,'IMF GDP current US'!$B$1:$B$197,0),MATCH('2022 deflators April 2024 WEO'!AM$3,'IMF GDP current US'!$B$1:$BD$1,0))/INDEX('IMF GDP constant 2022 US'!$B$1:$BD$197,MATCH('2022 deflators April 2024 WEO'!$B32,'IMF GDP constant 2022 US'!$B$1:$B$197,0),MATCH('2022 deflators April 2024 WEO'!AM$3,'IMF GDP constant 2022 US'!$B$1:$BD$1,0)),0)</f>
        <v>0.815525900776634</v>
      </c>
      <c r="AN32" s="18" t="n">
        <f aca="false">IFERROR(INDEX('IMF GDP current US'!$B$1:$BD$197,MATCH('2022 deflators April 2024 WEO'!$B32,'IMF GDP current US'!$B$1:$B$197,0),MATCH('2022 deflators April 2024 WEO'!AN$3,'IMF GDP current US'!$B$1:$BD$1,0))/INDEX('IMF GDP constant 2022 US'!$B$1:$BD$197,MATCH('2022 deflators April 2024 WEO'!$B32,'IMF GDP constant 2022 US'!$B$1:$B$197,0),MATCH('2022 deflators April 2024 WEO'!AN$3,'IMF GDP constant 2022 US'!$B$1:$BD$1,0)),0)</f>
        <v>0.839961174142966</v>
      </c>
      <c r="AO32" s="18" t="n">
        <f aca="false">IFERROR(INDEX('IMF GDP current US'!$B$1:$BD$197,MATCH('2022 deflators April 2024 WEO'!$B32,'IMF GDP current US'!$B$1:$B$197,0),MATCH('2022 deflators April 2024 WEO'!AO$3,'IMF GDP current US'!$B$1:$BD$1,0))/INDEX('IMF GDP constant 2022 US'!$B$1:$BD$197,MATCH('2022 deflators April 2024 WEO'!$B32,'IMF GDP constant 2022 US'!$B$1:$B$197,0),MATCH('2022 deflators April 2024 WEO'!AO$3,'IMF GDP constant 2022 US'!$B$1:$BD$1,0)),0)</f>
        <v>0.865466519597081</v>
      </c>
      <c r="AP32" s="18" t="n">
        <f aca="false">IFERROR(INDEX('IMF GDP current US'!$B$1:$BD$197,MATCH('2022 deflators April 2024 WEO'!$B32,'IMF GDP current US'!$B$1:$B$197,0),MATCH('2022 deflators April 2024 WEO'!AP$3,'IMF GDP current US'!$B$1:$BD$1,0))/INDEX('IMF GDP constant 2022 US'!$B$1:$BD$197,MATCH('2022 deflators April 2024 WEO'!$B32,'IMF GDP constant 2022 US'!$B$1:$B$197,0),MATCH('2022 deflators April 2024 WEO'!AP$3,'IMF GDP constant 2022 US'!$B$1:$BD$1,0)),0)</f>
        <v>0.887025041090872</v>
      </c>
      <c r="AQ32" s="18" t="n">
        <f aca="false">IFERROR(INDEX('IMF GDP current US'!$B$1:$BD$197,MATCH('2022 deflators April 2024 WEO'!$B32,'IMF GDP current US'!$B$1:$B$197,0),MATCH('2022 deflators April 2024 WEO'!AQ$3,'IMF GDP current US'!$B$1:$BD$1,0))/INDEX('IMF GDP constant 2022 US'!$B$1:$BD$197,MATCH('2022 deflators April 2024 WEO'!$B32,'IMF GDP constant 2022 US'!$B$1:$B$197,0),MATCH('2022 deflators April 2024 WEO'!AQ$3,'IMF GDP constant 2022 US'!$B$1:$BD$1,0)),0)</f>
        <v>0.902619298476641</v>
      </c>
      <c r="AR32" s="18" t="n">
        <f aca="false">IFERROR(INDEX('IMF GDP current US'!$B$1:$BD$197,MATCH('2022 deflators April 2024 WEO'!$B32,'IMF GDP current US'!$B$1:$B$197,0),MATCH('2022 deflators April 2024 WEO'!AR$3,'IMF GDP current US'!$B$1:$BD$1,0))/INDEX('IMF GDP constant 2022 US'!$B$1:$BD$197,MATCH('2022 deflators April 2024 WEO'!$B32,'IMF GDP constant 2022 US'!$B$1:$B$197,0),MATCH('2022 deflators April 2024 WEO'!AR$3,'IMF GDP constant 2022 US'!$B$1:$BD$1,0)),0)</f>
        <v>0.923216144179073</v>
      </c>
      <c r="AS32" s="18" t="n">
        <f aca="false">IFERROR(INDEX('IMF GDP current US'!$B$1:$BD$197,MATCH('2022 deflators April 2024 WEO'!$B32,'IMF GDP current US'!$B$1:$B$197,0),MATCH('2022 deflators April 2024 WEO'!AS$3,'IMF GDP current US'!$B$1:$BD$1,0))/INDEX('IMF GDP constant 2022 US'!$B$1:$BD$197,MATCH('2022 deflators April 2024 WEO'!$B32,'IMF GDP constant 2022 US'!$B$1:$B$197,0),MATCH('2022 deflators April 2024 WEO'!AS$3,'IMF GDP constant 2022 US'!$B$1:$BD$1,0)),0)</f>
        <v>0.95807848259555</v>
      </c>
      <c r="AT32" s="18" t="n">
        <f aca="false">IFERROR(INDEX('IMF GDP current US'!$B$1:$BD$197,MATCH('2022 deflators April 2024 WEO'!$B32,'IMF GDP current US'!$B$1:$B$197,0),MATCH('2022 deflators April 2024 WEO'!AT$3,'IMF GDP current US'!$B$1:$BD$1,0))/INDEX('IMF GDP constant 2022 US'!$B$1:$BD$197,MATCH('2022 deflators April 2024 WEO'!$B32,'IMF GDP constant 2022 US'!$B$1:$B$197,0),MATCH('2022 deflators April 2024 WEO'!AT$3,'IMF GDP constant 2022 US'!$B$1:$BD$1,0)),0)</f>
        <v>0.981283009688806</v>
      </c>
      <c r="AU32" s="18" t="n">
        <f aca="false">IFERROR(INDEX('IMF GDP current US'!$B$1:$BD$197,MATCH('2022 deflators April 2024 WEO'!$B32,'IMF GDP current US'!$B$1:$B$197,0),MATCH('2022 deflators April 2024 WEO'!AU$3,'IMF GDP current US'!$B$1:$BD$1,0))/INDEX('IMF GDP constant 2022 US'!$B$1:$BD$197,MATCH('2022 deflators April 2024 WEO'!$B32,'IMF GDP constant 2022 US'!$B$1:$B$197,0),MATCH('2022 deflators April 2024 WEO'!AU$3,'IMF GDP constant 2022 US'!$B$1:$BD$1,0)),0)</f>
        <v>0.961961453733379</v>
      </c>
      <c r="AV32" s="18" t="n">
        <f aca="false">IFERROR(INDEX('IMF GDP current US'!$B$1:$BD$197,MATCH('2022 deflators April 2024 WEO'!$B32,'IMF GDP current US'!$B$1:$B$197,0),MATCH('2022 deflators April 2024 WEO'!AV$3,'IMF GDP current US'!$B$1:$BD$1,0))/INDEX('IMF GDP constant 2022 US'!$B$1:$BD$197,MATCH('2022 deflators April 2024 WEO'!$B32,'IMF GDP constant 2022 US'!$B$1:$B$197,0),MATCH('2022 deflators April 2024 WEO'!AV$3,'IMF GDP constant 2022 US'!$B$1:$BD$1,0)),0)</f>
        <v>0.97666175076159</v>
      </c>
      <c r="AW32" s="19" t="n">
        <f aca="false">IFERROR(INDEX('IMF GDP current US'!$B$1:$BD$197,MATCH('2022 deflators April 2024 WEO'!$B32,'IMF GDP current US'!$B$1:$B$197,0),MATCH('2022 deflators April 2024 WEO'!AW$3,'IMF GDP current US'!$B$1:$BD$1,0))/INDEX('IMF GDP constant 2022 US'!$B$1:$BD$197,MATCH('2022 deflators April 2024 WEO'!$B32,'IMF GDP constant 2022 US'!$B$1:$B$197,0),MATCH('2022 deflators April 2024 WEO'!AW$3,'IMF GDP constant 2022 US'!$B$1:$BD$1,0)),0)</f>
        <v>1</v>
      </c>
      <c r="AX32" s="18" t="n">
        <f aca="false">IFERROR(INDEX('IMF GDP current US'!$B$1:$BD$197,MATCH('2022 deflators April 2024 WEO'!$B32,'IMF GDP current US'!$B$1:$B$197,0),MATCH('2022 deflators April 2024 WEO'!AX$3,'IMF GDP current US'!$B$1:$BD$1,0))/INDEX('IMF GDP constant 2022 US'!$B$1:$BD$197,MATCH('2022 deflators April 2024 WEO'!$B32,'IMF GDP constant 2022 US'!$B$1:$B$197,0),MATCH('2022 deflators April 2024 WEO'!AX$3,'IMF GDP constant 2022 US'!$B$1:$BD$1,0)),0)</f>
        <v>1.02047113766848</v>
      </c>
      <c r="AY32" s="21" t="n">
        <f aca="false">IFERROR(INDEX('IMF GDP current US'!$B$1:$BD$197,MATCH('2022 deflators April 2024 WEO'!$B32,'IMF GDP current US'!$B$1:$B$197,0),MATCH('2022 deflators April 2024 WEO'!AY$3,'IMF GDP current US'!$B$1:$BD$1,0))/INDEX('IMF GDP constant 2022 US'!$B$1:$BD$197,MATCH('2022 deflators April 2024 WEO'!$B32,'IMF GDP constant 2022 US'!$B$1:$B$197,0),MATCH('2022 deflators April 2024 WEO'!AY$3,'IMF GDP constant 2022 US'!$B$1:$BD$1,0)),0)</f>
        <v>1.0381836404957</v>
      </c>
      <c r="AZ32" s="21" t="n">
        <f aca="false">IFERROR(INDEX('IMF GDP current US'!$B$1:$BD$197,MATCH('2022 deflators April 2024 WEO'!$B32,'IMF GDP current US'!$B$1:$B$197,0),MATCH('2022 deflators April 2024 WEO'!AZ$3,'IMF GDP current US'!$B$1:$BD$1,0))/INDEX('IMF GDP constant 2022 US'!$B$1:$BD$197,MATCH('2022 deflators April 2024 WEO'!$B32,'IMF GDP constant 2022 US'!$B$1:$B$197,0),MATCH('2022 deflators April 2024 WEO'!AZ$3,'IMF GDP constant 2022 US'!$B$1:$BD$1,0)),0)</f>
        <v>1.05578411972829</v>
      </c>
      <c r="BA32" s="21" t="n">
        <f aca="false">IFERROR(INDEX('IMF GDP current US'!$B$1:$BD$197,MATCH('2022 deflators April 2024 WEO'!$B32,'IMF GDP current US'!$B$1:$B$197,0),MATCH('2022 deflators April 2024 WEO'!BA$3,'IMF GDP current US'!$B$1:$BD$1,0))/INDEX('IMF GDP constant 2022 US'!$B$1:$BD$197,MATCH('2022 deflators April 2024 WEO'!$B32,'IMF GDP constant 2022 US'!$B$1:$B$197,0),MATCH('2022 deflators April 2024 WEO'!BA$3,'IMF GDP constant 2022 US'!$B$1:$BD$1,0)),0)</f>
        <v>1.07450624214815</v>
      </c>
      <c r="BB32" s="21" t="n">
        <f aca="false">IFERROR(INDEX('IMF GDP current US'!$B$1:$BD$197,MATCH('2022 deflators April 2024 WEO'!$B32,'IMF GDP current US'!$B$1:$B$197,0),MATCH('2022 deflators April 2024 WEO'!BB$3,'IMF GDP current US'!$B$1:$BD$1,0))/INDEX('IMF GDP constant 2022 US'!$B$1:$BD$197,MATCH('2022 deflators April 2024 WEO'!$B32,'IMF GDP constant 2022 US'!$B$1:$B$197,0),MATCH('2022 deflators April 2024 WEO'!BB$3,'IMF GDP constant 2022 US'!$B$1:$BD$1,0)),0)</f>
        <v>1.09388153130442</v>
      </c>
      <c r="BC32" s="21" t="n">
        <f aca="false">IFERROR(INDEX('IMF GDP current US'!$B$1:$BD$197,MATCH('2022 deflators April 2024 WEO'!$B32,'IMF GDP current US'!$B$1:$B$197,0),MATCH('2022 deflators April 2024 WEO'!BC$3,'IMF GDP current US'!$B$1:$BD$1,0))/INDEX('IMF GDP constant 2022 US'!$B$1:$BD$197,MATCH('2022 deflators April 2024 WEO'!$B32,'IMF GDP constant 2022 US'!$B$1:$B$197,0),MATCH('2022 deflators April 2024 WEO'!BC$3,'IMF GDP constant 2022 US'!$B$1:$BD$1,0)),0)</f>
        <v>1.11355970604481</v>
      </c>
      <c r="BD32" s="22" t="n">
        <f aca="false">IFERROR(INDEX('IMF GDP current US'!$B$1:$BD$197,MATCH('2022 deflators April 2024 WEO'!$B32,'IMF GDP current US'!$B$1:$B$197,0),MATCH('2022 deflators April 2024 WEO'!BD$3,'IMF GDP current US'!$B$1:$BD$1,0))/INDEX('IMF GDP constant 2022 US'!$B$1:$BD$197,MATCH('2022 deflators April 2024 WEO'!$B32,'IMF GDP constant 2022 US'!$B$1:$B$197,0),MATCH('2022 deflators April 2024 WEO'!BD$3,'IMF GDP constant 2022 US'!$B$1:$BD$1,0)),0)</f>
        <v>1.1334104823707</v>
      </c>
    </row>
    <row r="33" customFormat="false" ht="15" hidden="false" customHeight="false" outlineLevel="0" collapsed="false">
      <c r="A33" s="12" t="s">
        <v>39</v>
      </c>
      <c r="B33" s="0" t="str">
        <f aca="false">VLOOKUP(A33,'Names&amp;ISO'!$A:$C,3,0)</f>
        <v>CMR</v>
      </c>
      <c r="C33" s="11" t="s">
        <v>39</v>
      </c>
      <c r="D33" s="11" t="n">
        <f aca="false">IFERROR(VLOOKUP(B33,'DAC ODA Recipients 2022-2023'!$B:$H,7,0),"")</f>
        <v>1</v>
      </c>
      <c r="E33" s="12" t="str">
        <f aca="false">IFERROR(VLOOKUP(B33,'OECD DAC Deflators 2022'!B:B,1,0),"")</f>
        <v/>
      </c>
      <c r="F33" s="12"/>
      <c r="G33" s="17" t="n">
        <f aca="false">IFERROR(INDEX('IMF GDP current US'!$B$1:$BD$197,MATCH('2022 deflators April 2024 WEO'!$B33,'IMF GDP current US'!$B$1:$B$197,0),MATCH('2022 deflators April 2024 WEO'!G$3,'IMF GDP current US'!$B$1:$BD$1,0))/INDEX('IMF GDP constant 2022 US'!$B$1:$BD$197,MATCH('2022 deflators April 2024 WEO'!$B33,'IMF GDP constant 2022 US'!$B$1:$B$197,0),MATCH('2022 deflators April 2024 WEO'!G$3,'IMF GDP constant 2022 US'!$B$1:$BD$1,0)),0)</f>
        <v>0.716390285460638</v>
      </c>
      <c r="H33" s="18" t="n">
        <f aca="false">IFERROR(INDEX('IMF GDP current US'!$B$1:$BD$197,MATCH('2022 deflators April 2024 WEO'!$B33,'IMF GDP current US'!$B$1:$B$197,0),MATCH('2022 deflators April 2024 WEO'!H$3,'IMF GDP current US'!$B$1:$BD$1,0))/INDEX('IMF GDP constant 2022 US'!$B$1:$BD$197,MATCH('2022 deflators April 2024 WEO'!$B33,'IMF GDP constant 2022 US'!$B$1:$B$197,0),MATCH('2022 deflators April 2024 WEO'!H$3,'IMF GDP constant 2022 US'!$B$1:$BD$1,0)),0)</f>
        <v>0.693360328377635</v>
      </c>
      <c r="I33" s="18" t="n">
        <f aca="false">IFERROR(INDEX('IMF GDP current US'!$B$1:$BD$197,MATCH('2022 deflators April 2024 WEO'!$B33,'IMF GDP current US'!$B$1:$B$197,0),MATCH('2022 deflators April 2024 WEO'!I$3,'IMF GDP current US'!$B$1:$BD$1,0))/INDEX('IMF GDP constant 2022 US'!$B$1:$BD$197,MATCH('2022 deflators April 2024 WEO'!$B33,'IMF GDP constant 2022 US'!$B$1:$B$197,0),MATCH('2022 deflators April 2024 WEO'!I$3,'IMF GDP constant 2022 US'!$B$1:$BD$1,0)),0)</f>
        <v>0.618248166610972</v>
      </c>
      <c r="J33" s="18" t="n">
        <f aca="false">IFERROR(INDEX('IMF GDP current US'!$B$1:$BD$197,MATCH('2022 deflators April 2024 WEO'!$B33,'IMF GDP current US'!$B$1:$B$197,0),MATCH('2022 deflators April 2024 WEO'!J$3,'IMF GDP current US'!$B$1:$BD$1,0))/INDEX('IMF GDP constant 2022 US'!$B$1:$BD$197,MATCH('2022 deflators April 2024 WEO'!$B33,'IMF GDP constant 2022 US'!$B$1:$B$197,0),MATCH('2022 deflators April 2024 WEO'!J$3,'IMF GDP constant 2022 US'!$B$1:$BD$1,0)),0)</f>
        <v>0.583218980378248</v>
      </c>
      <c r="K33" s="18" t="n">
        <f aca="false">IFERROR(INDEX('IMF GDP current US'!$B$1:$BD$197,MATCH('2022 deflators April 2024 WEO'!$B33,'IMF GDP current US'!$B$1:$B$197,0),MATCH('2022 deflators April 2024 WEO'!K$3,'IMF GDP current US'!$B$1:$BD$1,0))/INDEX('IMF GDP constant 2022 US'!$B$1:$BD$197,MATCH('2022 deflators April 2024 WEO'!$B33,'IMF GDP constant 2022 US'!$B$1:$B$197,0),MATCH('2022 deflators April 2024 WEO'!K$3,'IMF GDP constant 2022 US'!$B$1:$BD$1,0)),0)</f>
        <v>0.57354335163087</v>
      </c>
      <c r="L33" s="18" t="n">
        <f aca="false">IFERROR(INDEX('IMF GDP current US'!$B$1:$BD$197,MATCH('2022 deflators April 2024 WEO'!$B33,'IMF GDP current US'!$B$1:$B$197,0),MATCH('2022 deflators April 2024 WEO'!L$3,'IMF GDP current US'!$B$1:$BD$1,0))/INDEX('IMF GDP constant 2022 US'!$B$1:$BD$197,MATCH('2022 deflators April 2024 WEO'!$B33,'IMF GDP constant 2022 US'!$B$1:$B$197,0),MATCH('2022 deflators April 2024 WEO'!L$3,'IMF GDP constant 2022 US'!$B$1:$BD$1,0)),0)</f>
        <v>0.554099623440502</v>
      </c>
      <c r="M33" s="18" t="n">
        <f aca="false">IFERROR(INDEX('IMF GDP current US'!$B$1:$BD$197,MATCH('2022 deflators April 2024 WEO'!$B33,'IMF GDP current US'!$B$1:$B$197,0),MATCH('2022 deflators April 2024 WEO'!M$3,'IMF GDP current US'!$B$1:$BD$1,0))/INDEX('IMF GDP constant 2022 US'!$B$1:$BD$197,MATCH('2022 deflators April 2024 WEO'!$B33,'IMF GDP constant 2022 US'!$B$1:$B$197,0),MATCH('2022 deflators April 2024 WEO'!M$3,'IMF GDP constant 2022 US'!$B$1:$BD$1,0)),0)</f>
        <v>0.676346312817992</v>
      </c>
      <c r="N33" s="18" t="n">
        <f aca="false">IFERROR(INDEX('IMF GDP current US'!$B$1:$BD$197,MATCH('2022 deflators April 2024 WEO'!$B33,'IMF GDP current US'!$B$1:$B$197,0),MATCH('2022 deflators April 2024 WEO'!N$3,'IMF GDP current US'!$B$1:$BD$1,0))/INDEX('IMF GDP constant 2022 US'!$B$1:$BD$197,MATCH('2022 deflators April 2024 WEO'!$B33,'IMF GDP constant 2022 US'!$B$1:$B$197,0),MATCH('2022 deflators April 2024 WEO'!N$3,'IMF GDP constant 2022 US'!$B$1:$BD$1,0)),0)</f>
        <v>0.800625465163222</v>
      </c>
      <c r="O33" s="18" t="n">
        <f aca="false">IFERROR(INDEX('IMF GDP current US'!$B$1:$BD$197,MATCH('2022 deflators April 2024 WEO'!$B33,'IMF GDP current US'!$B$1:$B$197,0),MATCH('2022 deflators April 2024 WEO'!O$3,'IMF GDP current US'!$B$1:$BD$1,0))/INDEX('IMF GDP constant 2022 US'!$B$1:$BD$197,MATCH('2022 deflators April 2024 WEO'!$B33,'IMF GDP constant 2022 US'!$B$1:$B$197,0),MATCH('2022 deflators April 2024 WEO'!O$3,'IMF GDP constant 2022 US'!$B$1:$BD$1,0)),0)</f>
        <v>0.882473633027639</v>
      </c>
      <c r="P33" s="18" t="n">
        <f aca="false">IFERROR(INDEX('IMF GDP current US'!$B$1:$BD$197,MATCH('2022 deflators April 2024 WEO'!$B33,'IMF GDP current US'!$B$1:$B$197,0),MATCH('2022 deflators April 2024 WEO'!P$3,'IMF GDP current US'!$B$1:$BD$1,0))/INDEX('IMF GDP constant 2022 US'!$B$1:$BD$197,MATCH('2022 deflators April 2024 WEO'!$B33,'IMF GDP constant 2022 US'!$B$1:$B$197,0),MATCH('2022 deflators April 2024 WEO'!P$3,'IMF GDP constant 2022 US'!$B$1:$BD$1,0)),0)</f>
        <v>0.801050467732455</v>
      </c>
      <c r="Q33" s="18" t="n">
        <f aca="false">IFERROR(INDEX('IMF GDP current US'!$B$1:$BD$197,MATCH('2022 deflators April 2024 WEO'!$B33,'IMF GDP current US'!$B$1:$B$197,0),MATCH('2022 deflators April 2024 WEO'!Q$3,'IMF GDP current US'!$B$1:$BD$1,0))/INDEX('IMF GDP constant 2022 US'!$B$1:$BD$197,MATCH('2022 deflators April 2024 WEO'!$B33,'IMF GDP constant 2022 US'!$B$1:$B$197,0),MATCH('2022 deflators April 2024 WEO'!Q$3,'IMF GDP constant 2022 US'!$B$1:$BD$1,0)),0)</f>
        <v>0.854518911947593</v>
      </c>
      <c r="R33" s="18" t="n">
        <f aca="false">IFERROR(INDEX('IMF GDP current US'!$B$1:$BD$197,MATCH('2022 deflators April 2024 WEO'!$B33,'IMF GDP current US'!$B$1:$B$197,0),MATCH('2022 deflators April 2024 WEO'!R$3,'IMF GDP current US'!$B$1:$BD$1,0))/INDEX('IMF GDP constant 2022 US'!$B$1:$BD$197,MATCH('2022 deflators April 2024 WEO'!$B33,'IMF GDP constant 2022 US'!$B$1:$B$197,0),MATCH('2022 deflators April 2024 WEO'!R$3,'IMF GDP constant 2022 US'!$B$1:$BD$1,0)),0)</f>
        <v>0.990071512518326</v>
      </c>
      <c r="S33" s="18" t="n">
        <f aca="false">IFERROR(INDEX('IMF GDP current US'!$B$1:$BD$197,MATCH('2022 deflators April 2024 WEO'!$B33,'IMF GDP current US'!$B$1:$B$197,0),MATCH('2022 deflators April 2024 WEO'!S$3,'IMF GDP current US'!$B$1:$BD$1,0))/INDEX('IMF GDP constant 2022 US'!$B$1:$BD$197,MATCH('2022 deflators April 2024 WEO'!$B33,'IMF GDP constant 2022 US'!$B$1:$B$197,0),MATCH('2022 deflators April 2024 WEO'!S$3,'IMF GDP constant 2022 US'!$B$1:$BD$1,0)),0)</f>
        <v>0.936018079246211</v>
      </c>
      <c r="T33" s="18" t="n">
        <f aca="false">IFERROR(INDEX('IMF GDP current US'!$B$1:$BD$197,MATCH('2022 deflators April 2024 WEO'!$B33,'IMF GDP current US'!$B$1:$B$197,0),MATCH('2022 deflators April 2024 WEO'!T$3,'IMF GDP current US'!$B$1:$BD$1,0))/INDEX('IMF GDP constant 2022 US'!$B$1:$BD$197,MATCH('2022 deflators April 2024 WEO'!$B33,'IMF GDP constant 2022 US'!$B$1:$B$197,0),MATCH('2022 deflators April 2024 WEO'!T$3,'IMF GDP constant 2022 US'!$B$1:$BD$1,0)),0)</f>
        <v>1.0083992988528</v>
      </c>
      <c r="U33" s="18" t="n">
        <f aca="false">IFERROR(INDEX('IMF GDP current US'!$B$1:$BD$197,MATCH('2022 deflators April 2024 WEO'!$B33,'IMF GDP current US'!$B$1:$B$197,0),MATCH('2022 deflators April 2024 WEO'!U$3,'IMF GDP current US'!$B$1:$BD$1,0))/INDEX('IMF GDP constant 2022 US'!$B$1:$BD$197,MATCH('2022 deflators April 2024 WEO'!$B33,'IMF GDP constant 2022 US'!$B$1:$B$197,0),MATCH('2022 deflators April 2024 WEO'!U$3,'IMF GDP constant 2022 US'!$B$1:$BD$1,0)),0)</f>
        <v>0.703689744567641</v>
      </c>
      <c r="V33" s="18" t="n">
        <f aca="false">IFERROR(INDEX('IMF GDP current US'!$B$1:$BD$197,MATCH('2022 deflators April 2024 WEO'!$B33,'IMF GDP current US'!$B$1:$B$197,0),MATCH('2022 deflators April 2024 WEO'!V$3,'IMF GDP current US'!$B$1:$BD$1,0))/INDEX('IMF GDP constant 2022 US'!$B$1:$BD$197,MATCH('2022 deflators April 2024 WEO'!$B33,'IMF GDP constant 2022 US'!$B$1:$B$197,0),MATCH('2022 deflators April 2024 WEO'!V$3,'IMF GDP constant 2022 US'!$B$1:$BD$1,0)),0)</f>
        <v>0.646104612519598</v>
      </c>
      <c r="W33" s="18" t="n">
        <f aca="false">IFERROR(INDEX('IMF GDP current US'!$B$1:$BD$197,MATCH('2022 deflators April 2024 WEO'!$B33,'IMF GDP current US'!$B$1:$B$197,0),MATCH('2022 deflators April 2024 WEO'!W$3,'IMF GDP current US'!$B$1:$BD$1,0))/INDEX('IMF GDP constant 2022 US'!$B$1:$BD$197,MATCH('2022 deflators April 2024 WEO'!$B33,'IMF GDP constant 2022 US'!$B$1:$B$197,0),MATCH('2022 deflators April 2024 WEO'!W$3,'IMF GDP constant 2022 US'!$B$1:$BD$1,0)),0)</f>
        <v>0.686272099557339</v>
      </c>
      <c r="X33" s="18" t="n">
        <f aca="false">IFERROR(INDEX('IMF GDP current US'!$B$1:$BD$197,MATCH('2022 deflators April 2024 WEO'!$B33,'IMF GDP current US'!$B$1:$B$197,0),MATCH('2022 deflators April 2024 WEO'!X$3,'IMF GDP current US'!$B$1:$BD$1,0))/INDEX('IMF GDP constant 2022 US'!$B$1:$BD$197,MATCH('2022 deflators April 2024 WEO'!$B33,'IMF GDP constant 2022 US'!$B$1:$B$197,0),MATCH('2022 deflators April 2024 WEO'!X$3,'IMF GDP constant 2022 US'!$B$1:$BD$1,0)),0)</f>
        <v>0.658899069863282</v>
      </c>
      <c r="Y33" s="18" t="n">
        <f aca="false">IFERROR(INDEX('IMF GDP current US'!$B$1:$BD$197,MATCH('2022 deflators April 2024 WEO'!$B33,'IMF GDP current US'!$B$1:$B$197,0),MATCH('2022 deflators April 2024 WEO'!Y$3,'IMF GDP current US'!$B$1:$BD$1,0))/INDEX('IMF GDP constant 2022 US'!$B$1:$BD$197,MATCH('2022 deflators April 2024 WEO'!$B33,'IMF GDP constant 2022 US'!$B$1:$B$197,0),MATCH('2022 deflators April 2024 WEO'!Y$3,'IMF GDP constant 2022 US'!$B$1:$BD$1,0)),0)</f>
        <v>0.627376399362372</v>
      </c>
      <c r="Z33" s="18" t="n">
        <f aca="false">IFERROR(INDEX('IMF GDP current US'!$B$1:$BD$197,MATCH('2022 deflators April 2024 WEO'!$B33,'IMF GDP current US'!$B$1:$B$197,0),MATCH('2022 deflators April 2024 WEO'!Z$3,'IMF GDP current US'!$B$1:$BD$1,0))/INDEX('IMF GDP constant 2022 US'!$B$1:$BD$197,MATCH('2022 deflators April 2024 WEO'!$B33,'IMF GDP constant 2022 US'!$B$1:$B$197,0),MATCH('2022 deflators April 2024 WEO'!Z$3,'IMF GDP constant 2022 US'!$B$1:$BD$1,0)),0)</f>
        <v>0.614319540293857</v>
      </c>
      <c r="AA33" s="18" t="n">
        <f aca="false">IFERROR(INDEX('IMF GDP current US'!$B$1:$BD$197,MATCH('2022 deflators April 2024 WEO'!$B33,'IMF GDP current US'!$B$1:$B$197,0),MATCH('2022 deflators April 2024 WEO'!AA$3,'IMF GDP current US'!$B$1:$BD$1,0))/INDEX('IMF GDP constant 2022 US'!$B$1:$BD$197,MATCH('2022 deflators April 2024 WEO'!$B33,'IMF GDP constant 2022 US'!$B$1:$B$197,0),MATCH('2022 deflators April 2024 WEO'!AA$3,'IMF GDP constant 2022 US'!$B$1:$BD$1,0)),0)</f>
        <v>0.527043441325688</v>
      </c>
      <c r="AB33" s="18" t="n">
        <f aca="false">IFERROR(INDEX('IMF GDP current US'!$B$1:$BD$197,MATCH('2022 deflators April 2024 WEO'!$B33,'IMF GDP current US'!$B$1:$B$197,0),MATCH('2022 deflators April 2024 WEO'!AB$3,'IMF GDP current US'!$B$1:$BD$1,0))/INDEX('IMF GDP constant 2022 US'!$B$1:$BD$197,MATCH('2022 deflators April 2024 WEO'!$B33,'IMF GDP constant 2022 US'!$B$1:$B$197,0),MATCH('2022 deflators April 2024 WEO'!AB$3,'IMF GDP constant 2022 US'!$B$1:$BD$1,0)),0)</f>
        <v>0.545020548415317</v>
      </c>
      <c r="AC33" s="18" t="n">
        <f aca="false">IFERROR(INDEX('IMF GDP current US'!$B$1:$BD$197,MATCH('2022 deflators April 2024 WEO'!$B33,'IMF GDP current US'!$B$1:$B$197,0),MATCH('2022 deflators April 2024 WEO'!AC$3,'IMF GDP current US'!$B$1:$BD$1,0))/INDEX('IMF GDP constant 2022 US'!$B$1:$BD$197,MATCH('2022 deflators April 2024 WEO'!$B33,'IMF GDP constant 2022 US'!$B$1:$B$197,0),MATCH('2022 deflators April 2024 WEO'!AC$3,'IMF GDP constant 2022 US'!$B$1:$BD$1,0)),0)</f>
        <v>0.587188225377945</v>
      </c>
      <c r="AD33" s="18" t="n">
        <f aca="false">IFERROR(INDEX('IMF GDP current US'!$B$1:$BD$197,MATCH('2022 deflators April 2024 WEO'!$B33,'IMF GDP current US'!$B$1:$B$197,0),MATCH('2022 deflators April 2024 WEO'!AD$3,'IMF GDP current US'!$B$1:$BD$1,0))/INDEX('IMF GDP constant 2022 US'!$B$1:$BD$197,MATCH('2022 deflators April 2024 WEO'!$B33,'IMF GDP constant 2022 US'!$B$1:$B$197,0),MATCH('2022 deflators April 2024 WEO'!AD$3,'IMF GDP constant 2022 US'!$B$1:$BD$1,0)),0)</f>
        <v>0.720900875445269</v>
      </c>
      <c r="AE33" s="18" t="n">
        <f aca="false">IFERROR(INDEX('IMF GDP current US'!$B$1:$BD$197,MATCH('2022 deflators April 2024 WEO'!$B33,'IMF GDP current US'!$B$1:$B$197,0),MATCH('2022 deflators April 2024 WEO'!AE$3,'IMF GDP current US'!$B$1:$BD$1,0))/INDEX('IMF GDP constant 2022 US'!$B$1:$BD$197,MATCH('2022 deflators April 2024 WEO'!$B33,'IMF GDP constant 2022 US'!$B$1:$B$197,0),MATCH('2022 deflators April 2024 WEO'!AE$3,'IMF GDP constant 2022 US'!$B$1:$BD$1,0)),0)</f>
        <v>0.797824053901154</v>
      </c>
      <c r="AF33" s="18" t="n">
        <f aca="false">IFERROR(INDEX('IMF GDP current US'!$B$1:$BD$197,MATCH('2022 deflators April 2024 WEO'!$B33,'IMF GDP current US'!$B$1:$B$197,0),MATCH('2022 deflators April 2024 WEO'!AF$3,'IMF GDP current US'!$B$1:$BD$1,0))/INDEX('IMF GDP constant 2022 US'!$B$1:$BD$197,MATCH('2022 deflators April 2024 WEO'!$B33,'IMF GDP constant 2022 US'!$B$1:$B$197,0),MATCH('2022 deflators April 2024 WEO'!AF$3,'IMF GDP constant 2022 US'!$B$1:$BD$1,0)),0)</f>
        <v>0.818867079097065</v>
      </c>
      <c r="AG33" s="18" t="n">
        <f aca="false">IFERROR(INDEX('IMF GDP current US'!$B$1:$BD$197,MATCH('2022 deflators April 2024 WEO'!$B33,'IMF GDP current US'!$B$1:$B$197,0),MATCH('2022 deflators April 2024 WEO'!AG$3,'IMF GDP current US'!$B$1:$BD$1,0))/INDEX('IMF GDP constant 2022 US'!$B$1:$BD$197,MATCH('2022 deflators April 2024 WEO'!$B33,'IMF GDP constant 2022 US'!$B$1:$B$197,0),MATCH('2022 deflators April 2024 WEO'!AG$3,'IMF GDP constant 2022 US'!$B$1:$BD$1,0)),0)</f>
        <v>0.846792015389639</v>
      </c>
      <c r="AH33" s="18" t="n">
        <f aca="false">IFERROR(INDEX('IMF GDP current US'!$B$1:$BD$197,MATCH('2022 deflators April 2024 WEO'!$B33,'IMF GDP current US'!$B$1:$B$197,0),MATCH('2022 deflators April 2024 WEO'!AH$3,'IMF GDP current US'!$B$1:$BD$1,0))/INDEX('IMF GDP constant 2022 US'!$B$1:$BD$197,MATCH('2022 deflators April 2024 WEO'!$B33,'IMF GDP constant 2022 US'!$B$1:$B$197,0),MATCH('2022 deflators April 2024 WEO'!AH$3,'IMF GDP constant 2022 US'!$B$1:$BD$1,0)),0)</f>
        <v>0.930874859540839</v>
      </c>
      <c r="AI33" s="18" t="n">
        <f aca="false">IFERROR(INDEX('IMF GDP current US'!$B$1:$BD$197,MATCH('2022 deflators April 2024 WEO'!$B33,'IMF GDP current US'!$B$1:$B$197,0),MATCH('2022 deflators April 2024 WEO'!AI$3,'IMF GDP current US'!$B$1:$BD$1,0))/INDEX('IMF GDP constant 2022 US'!$B$1:$BD$197,MATCH('2022 deflators April 2024 WEO'!$B33,'IMF GDP constant 2022 US'!$B$1:$B$197,0),MATCH('2022 deflators April 2024 WEO'!AI$3,'IMF GDP constant 2022 US'!$B$1:$BD$1,0)),0)</f>
        <v>1.04799750657835</v>
      </c>
      <c r="AJ33" s="18" t="n">
        <f aca="false">IFERROR(INDEX('IMF GDP current US'!$B$1:$BD$197,MATCH('2022 deflators April 2024 WEO'!$B33,'IMF GDP current US'!$B$1:$B$197,0),MATCH('2022 deflators April 2024 WEO'!AJ$3,'IMF GDP current US'!$B$1:$BD$1,0))/INDEX('IMF GDP constant 2022 US'!$B$1:$BD$197,MATCH('2022 deflators April 2024 WEO'!$B33,'IMF GDP constant 2022 US'!$B$1:$B$197,0),MATCH('2022 deflators April 2024 WEO'!AJ$3,'IMF GDP constant 2022 US'!$B$1:$BD$1,0)),0)</f>
        <v>1.02828973369242</v>
      </c>
      <c r="AK33" s="18" t="n">
        <f aca="false">IFERROR(INDEX('IMF GDP current US'!$B$1:$BD$197,MATCH('2022 deflators April 2024 WEO'!$B33,'IMF GDP current US'!$B$1:$B$197,0),MATCH('2022 deflators April 2024 WEO'!AK$3,'IMF GDP current US'!$B$1:$BD$1,0))/INDEX('IMF GDP constant 2022 US'!$B$1:$BD$197,MATCH('2022 deflators April 2024 WEO'!$B33,'IMF GDP constant 2022 US'!$B$1:$B$197,0),MATCH('2022 deflators April 2024 WEO'!AK$3,'IMF GDP constant 2022 US'!$B$1:$BD$1,0)),0)</f>
        <v>0.985615996212778</v>
      </c>
      <c r="AL33" s="18" t="n">
        <f aca="false">IFERROR(INDEX('IMF GDP current US'!$B$1:$BD$197,MATCH('2022 deflators April 2024 WEO'!$B33,'IMF GDP current US'!$B$1:$B$197,0),MATCH('2022 deflators April 2024 WEO'!AL$3,'IMF GDP current US'!$B$1:$BD$1,0))/INDEX('IMF GDP constant 2022 US'!$B$1:$BD$197,MATCH('2022 deflators April 2024 WEO'!$B33,'IMF GDP constant 2022 US'!$B$1:$B$197,0),MATCH('2022 deflators April 2024 WEO'!AL$3,'IMF GDP constant 2022 US'!$B$1:$BD$1,0)),0)</f>
        <v>1.05954303957188</v>
      </c>
      <c r="AM33" s="18" t="n">
        <f aca="false">IFERROR(INDEX('IMF GDP current US'!$B$1:$BD$197,MATCH('2022 deflators April 2024 WEO'!$B33,'IMF GDP current US'!$B$1:$B$197,0),MATCH('2022 deflators April 2024 WEO'!AM$3,'IMF GDP current US'!$B$1:$BD$1,0))/INDEX('IMF GDP constant 2022 US'!$B$1:$BD$197,MATCH('2022 deflators April 2024 WEO'!$B33,'IMF GDP constant 2022 US'!$B$1:$B$197,0),MATCH('2022 deflators April 2024 WEO'!AM$3,'IMF GDP constant 2022 US'!$B$1:$BD$1,0)),0)</f>
        <v>0.998876219861132</v>
      </c>
      <c r="AN33" s="18" t="n">
        <f aca="false">IFERROR(INDEX('IMF GDP current US'!$B$1:$BD$197,MATCH('2022 deflators April 2024 WEO'!$B33,'IMF GDP current US'!$B$1:$B$197,0),MATCH('2022 deflators April 2024 WEO'!AN$3,'IMF GDP current US'!$B$1:$BD$1,0))/INDEX('IMF GDP constant 2022 US'!$B$1:$BD$197,MATCH('2022 deflators April 2024 WEO'!$B33,'IMF GDP constant 2022 US'!$B$1:$B$197,0),MATCH('2022 deflators April 2024 WEO'!AN$3,'IMF GDP constant 2022 US'!$B$1:$BD$1,0)),0)</f>
        <v>1.06352261059692</v>
      </c>
      <c r="AO33" s="18" t="n">
        <f aca="false">IFERROR(INDEX('IMF GDP current US'!$B$1:$BD$197,MATCH('2022 deflators April 2024 WEO'!$B33,'IMF GDP current US'!$B$1:$B$197,0),MATCH('2022 deflators April 2024 WEO'!AO$3,'IMF GDP current US'!$B$1:$BD$1,0))/INDEX('IMF GDP constant 2022 US'!$B$1:$BD$197,MATCH('2022 deflators April 2024 WEO'!$B33,'IMF GDP constant 2022 US'!$B$1:$B$197,0),MATCH('2022 deflators April 2024 WEO'!AO$3,'IMF GDP constant 2022 US'!$B$1:$BD$1,0)),0)</f>
        <v>1.08491936582696</v>
      </c>
      <c r="AP33" s="18" t="n">
        <f aca="false">IFERROR(INDEX('IMF GDP current US'!$B$1:$BD$197,MATCH('2022 deflators April 2024 WEO'!$B33,'IMF GDP current US'!$B$1:$B$197,0),MATCH('2022 deflators April 2024 WEO'!AP$3,'IMF GDP current US'!$B$1:$BD$1,0))/INDEX('IMF GDP constant 2022 US'!$B$1:$BD$197,MATCH('2022 deflators April 2024 WEO'!$B33,'IMF GDP constant 2022 US'!$B$1:$B$197,0),MATCH('2022 deflators April 2024 WEO'!AP$3,'IMF GDP constant 2022 US'!$B$1:$BD$1,0)),0)</f>
        <v>0.909308099421303</v>
      </c>
      <c r="AQ33" s="18" t="n">
        <f aca="false">IFERROR(INDEX('IMF GDP current US'!$B$1:$BD$197,MATCH('2022 deflators April 2024 WEO'!$B33,'IMF GDP current US'!$B$1:$B$197,0),MATCH('2022 deflators April 2024 WEO'!AQ$3,'IMF GDP current US'!$B$1:$BD$1,0))/INDEX('IMF GDP constant 2022 US'!$B$1:$BD$197,MATCH('2022 deflators April 2024 WEO'!$B33,'IMF GDP constant 2022 US'!$B$1:$B$197,0),MATCH('2022 deflators April 2024 WEO'!AQ$3,'IMF GDP constant 2022 US'!$B$1:$BD$1,0)),0)</f>
        <v>0.913338615857101</v>
      </c>
      <c r="AR33" s="18" t="n">
        <f aca="false">IFERROR(INDEX('IMF GDP current US'!$B$1:$BD$197,MATCH('2022 deflators April 2024 WEO'!$B33,'IMF GDP current US'!$B$1:$B$197,0),MATCH('2022 deflators April 2024 WEO'!AR$3,'IMF GDP current US'!$B$1:$BD$1,0))/INDEX('IMF GDP constant 2022 US'!$B$1:$BD$197,MATCH('2022 deflators April 2024 WEO'!$B33,'IMF GDP constant 2022 US'!$B$1:$B$197,0),MATCH('2022 deflators April 2024 WEO'!AR$3,'IMF GDP constant 2022 US'!$B$1:$BD$1,0)),0)</f>
        <v>0.9416234583143</v>
      </c>
      <c r="AS33" s="18" t="n">
        <f aca="false">IFERROR(INDEX('IMF GDP current US'!$B$1:$BD$197,MATCH('2022 deflators April 2024 WEO'!$B33,'IMF GDP current US'!$B$1:$B$197,0),MATCH('2022 deflators April 2024 WEO'!AS$3,'IMF GDP current US'!$B$1:$BD$1,0))/INDEX('IMF GDP constant 2022 US'!$B$1:$BD$197,MATCH('2022 deflators April 2024 WEO'!$B33,'IMF GDP constant 2022 US'!$B$1:$B$197,0),MATCH('2022 deflators April 2024 WEO'!AS$3,'IMF GDP constant 2022 US'!$B$1:$BD$1,0)),0)</f>
        <v>1.00319751747082</v>
      </c>
      <c r="AT33" s="18" t="n">
        <f aca="false">IFERROR(INDEX('IMF GDP current US'!$B$1:$BD$197,MATCH('2022 deflators April 2024 WEO'!$B33,'IMF GDP current US'!$B$1:$B$197,0),MATCH('2022 deflators April 2024 WEO'!AT$3,'IMF GDP current US'!$B$1:$BD$1,0))/INDEX('IMF GDP constant 2022 US'!$B$1:$BD$197,MATCH('2022 deflators April 2024 WEO'!$B33,'IMF GDP constant 2022 US'!$B$1:$B$197,0),MATCH('2022 deflators April 2024 WEO'!AT$3,'IMF GDP constant 2022 US'!$B$1:$BD$1,0)),0)</f>
        <v>0.962266652016849</v>
      </c>
      <c r="AU33" s="18" t="n">
        <f aca="false">IFERROR(INDEX('IMF GDP current US'!$B$1:$BD$197,MATCH('2022 deflators April 2024 WEO'!$B33,'IMF GDP current US'!$B$1:$B$197,0),MATCH('2022 deflators April 2024 WEO'!AU$3,'IMF GDP current US'!$B$1:$BD$1,0))/INDEX('IMF GDP constant 2022 US'!$B$1:$BD$197,MATCH('2022 deflators April 2024 WEO'!$B33,'IMF GDP constant 2022 US'!$B$1:$B$197,0),MATCH('2022 deflators April 2024 WEO'!AU$3,'IMF GDP constant 2022 US'!$B$1:$BD$1,0)),0)</f>
        <v>0.985816492243563</v>
      </c>
      <c r="AV33" s="18" t="n">
        <f aca="false">IFERROR(INDEX('IMF GDP current US'!$B$1:$BD$197,MATCH('2022 deflators April 2024 WEO'!$B33,'IMF GDP current US'!$B$1:$B$197,0),MATCH('2022 deflators April 2024 WEO'!AV$3,'IMF GDP current US'!$B$1:$BD$1,0))/INDEX('IMF GDP constant 2022 US'!$B$1:$BD$197,MATCH('2022 deflators April 2024 WEO'!$B33,'IMF GDP constant 2022 US'!$B$1:$B$197,0),MATCH('2022 deflators April 2024 WEO'!AV$3,'IMF GDP constant 2022 US'!$B$1:$BD$1,0)),0)</f>
        <v>1.05650234676912</v>
      </c>
      <c r="AW33" s="19" t="n">
        <f aca="false">IFERROR(INDEX('IMF GDP current US'!$B$1:$BD$197,MATCH('2022 deflators April 2024 WEO'!$B33,'IMF GDP current US'!$B$1:$B$197,0),MATCH('2022 deflators April 2024 WEO'!AW$3,'IMF GDP current US'!$B$1:$BD$1,0))/INDEX('IMF GDP constant 2022 US'!$B$1:$BD$197,MATCH('2022 deflators April 2024 WEO'!$B33,'IMF GDP constant 2022 US'!$B$1:$B$197,0),MATCH('2022 deflators April 2024 WEO'!AW$3,'IMF GDP constant 2022 US'!$B$1:$BD$1,0)),0)</f>
        <v>1</v>
      </c>
      <c r="AX33" s="18" t="n">
        <f aca="false">IFERROR(INDEX('IMF GDP current US'!$B$1:$BD$197,MATCH('2022 deflators April 2024 WEO'!$B33,'IMF GDP current US'!$B$1:$B$197,0),MATCH('2022 deflators April 2024 WEO'!AX$3,'IMF GDP current US'!$B$1:$BD$1,0))/INDEX('IMF GDP constant 2022 US'!$B$1:$BD$197,MATCH('2022 deflators April 2024 WEO'!$B33,'IMF GDP constant 2022 US'!$B$1:$B$197,0),MATCH('2022 deflators April 2024 WEO'!AX$3,'IMF GDP constant 2022 US'!$B$1:$BD$1,0)),0)</f>
        <v>1.05799038723393</v>
      </c>
      <c r="AY33" s="21" t="n">
        <f aca="false">IFERROR(INDEX('IMF GDP current US'!$B$1:$BD$197,MATCH('2022 deflators April 2024 WEO'!$B33,'IMF GDP current US'!$B$1:$B$197,0),MATCH('2022 deflators April 2024 WEO'!AY$3,'IMF GDP current US'!$B$1:$BD$1,0))/INDEX('IMF GDP constant 2022 US'!$B$1:$BD$197,MATCH('2022 deflators April 2024 WEO'!$B33,'IMF GDP constant 2022 US'!$B$1:$B$197,0),MATCH('2022 deflators April 2024 WEO'!AY$3,'IMF GDP constant 2022 US'!$B$1:$BD$1,0)),0)</f>
        <v>1.10286394813008</v>
      </c>
      <c r="AZ33" s="21" t="n">
        <f aca="false">IFERROR(INDEX('IMF GDP current US'!$B$1:$BD$197,MATCH('2022 deflators April 2024 WEO'!$B33,'IMF GDP current US'!$B$1:$B$197,0),MATCH('2022 deflators April 2024 WEO'!AZ$3,'IMF GDP current US'!$B$1:$BD$1,0))/INDEX('IMF GDP constant 2022 US'!$B$1:$BD$197,MATCH('2022 deflators April 2024 WEO'!$B33,'IMF GDP constant 2022 US'!$B$1:$B$197,0),MATCH('2022 deflators April 2024 WEO'!AZ$3,'IMF GDP constant 2022 US'!$B$1:$BD$1,0)),0)</f>
        <v>1.14411158247776</v>
      </c>
      <c r="BA33" s="21" t="n">
        <f aca="false">IFERROR(INDEX('IMF GDP current US'!$B$1:$BD$197,MATCH('2022 deflators April 2024 WEO'!$B33,'IMF GDP current US'!$B$1:$B$197,0),MATCH('2022 deflators April 2024 WEO'!BA$3,'IMF GDP current US'!$B$1:$BD$1,0))/INDEX('IMF GDP constant 2022 US'!$B$1:$BD$197,MATCH('2022 deflators April 2024 WEO'!$B33,'IMF GDP constant 2022 US'!$B$1:$B$197,0),MATCH('2022 deflators April 2024 WEO'!BA$3,'IMF GDP constant 2022 US'!$B$1:$BD$1,0)),0)</f>
        <v>1.17443694354867</v>
      </c>
      <c r="BB33" s="21" t="n">
        <f aca="false">IFERROR(INDEX('IMF GDP current US'!$B$1:$BD$197,MATCH('2022 deflators April 2024 WEO'!$B33,'IMF GDP current US'!$B$1:$B$197,0),MATCH('2022 deflators April 2024 WEO'!BB$3,'IMF GDP current US'!$B$1:$BD$1,0))/INDEX('IMF GDP constant 2022 US'!$B$1:$BD$197,MATCH('2022 deflators April 2024 WEO'!$B33,'IMF GDP constant 2022 US'!$B$1:$B$197,0),MATCH('2022 deflators April 2024 WEO'!BB$3,'IMF GDP constant 2022 US'!$B$1:$BD$1,0)),0)</f>
        <v>1.20206234757897</v>
      </c>
      <c r="BC33" s="21" t="n">
        <f aca="false">IFERROR(INDEX('IMF GDP current US'!$B$1:$BD$197,MATCH('2022 deflators April 2024 WEO'!$B33,'IMF GDP current US'!$B$1:$B$197,0),MATCH('2022 deflators April 2024 WEO'!BC$3,'IMF GDP current US'!$B$1:$BD$1,0))/INDEX('IMF GDP constant 2022 US'!$B$1:$BD$197,MATCH('2022 deflators April 2024 WEO'!$B33,'IMF GDP constant 2022 US'!$B$1:$B$197,0),MATCH('2022 deflators April 2024 WEO'!BC$3,'IMF GDP constant 2022 US'!$B$1:$BD$1,0)),0)</f>
        <v>1.22066915725892</v>
      </c>
      <c r="BD33" s="22" t="n">
        <f aca="false">IFERROR(INDEX('IMF GDP current US'!$B$1:$BD$197,MATCH('2022 deflators April 2024 WEO'!$B33,'IMF GDP current US'!$B$1:$B$197,0),MATCH('2022 deflators April 2024 WEO'!BD$3,'IMF GDP current US'!$B$1:$BD$1,0))/INDEX('IMF GDP constant 2022 US'!$B$1:$BD$197,MATCH('2022 deflators April 2024 WEO'!$B33,'IMF GDP constant 2022 US'!$B$1:$B$197,0),MATCH('2022 deflators April 2024 WEO'!BD$3,'IMF GDP constant 2022 US'!$B$1:$BD$1,0)),0)</f>
        <v>1.24194364034519</v>
      </c>
    </row>
    <row r="34" customFormat="false" ht="15" hidden="false" customHeight="false" outlineLevel="0" collapsed="false">
      <c r="A34" s="23" t="s">
        <v>40</v>
      </c>
      <c r="B34" s="24" t="str">
        <f aca="false">VLOOKUP(A34,'Names&amp;ISO'!$A:$C,3,0)</f>
        <v>CAN</v>
      </c>
      <c r="C34" s="25" t="s">
        <v>40</v>
      </c>
      <c r="D34" s="11" t="str">
        <f aca="false">IFERROR(VLOOKUP(B34,'DAC ODA Recipients 2022-2023'!$B:$H,7,0),"")</f>
        <v/>
      </c>
      <c r="E34" s="23" t="n">
        <v>1</v>
      </c>
      <c r="F34" s="12"/>
      <c r="G34" s="26" t="n">
        <f aca="false">INDEX('OECD DAC Deflators 2022'!$B$3:$BN$39,MATCH('2022 deflators April 2024 WEO'!$B34,'OECD DAC Deflators 2022'!$B$3:$B$39,0),MATCH('2022 deflators April 2024 WEO'!G$3,'OECD DAC Deflators 2022'!$B$3:$BN$3,0))/100</f>
        <v>0.33355309</v>
      </c>
      <c r="H34" s="27" t="n">
        <f aca="false">INDEX('OECD DAC Deflators 2022'!$B$3:$BN$39,MATCH('2022 deflators April 2024 WEO'!$B34,'OECD DAC Deflators 2022'!$B$3:$B$39,0),MATCH('2022 deflators April 2024 WEO'!H$3,'OECD DAC Deflators 2022'!$B$3:$BN$3,0))/100</f>
        <v>0.35885705</v>
      </c>
      <c r="I34" s="27" t="n">
        <f aca="false">INDEX('OECD DAC Deflators 2022'!$B$3:$BN$39,MATCH('2022 deflators April 2024 WEO'!$B34,'OECD DAC Deflators 2022'!$B$3:$B$39,0),MATCH('2022 deflators April 2024 WEO'!I$3,'OECD DAC Deflators 2022'!$B$3:$BN$3,0))/100</f>
        <v>0.37969263</v>
      </c>
      <c r="J34" s="27" t="n">
        <f aca="false">INDEX('OECD DAC Deflators 2022'!$B$3:$BN$39,MATCH('2022 deflators April 2024 WEO'!$B34,'OECD DAC Deflators 2022'!$B$3:$B$39,0),MATCH('2022 deflators April 2024 WEO'!J$3,'OECD DAC Deflators 2022'!$B$3:$BN$3,0))/100</f>
        <v>0.40198057</v>
      </c>
      <c r="K34" s="27" t="n">
        <f aca="false">INDEX('OECD DAC Deflators 2022'!$B$3:$BN$39,MATCH('2022 deflators April 2024 WEO'!$B34,'OECD DAC Deflators 2022'!$B$3:$B$39,0),MATCH('2022 deflators April 2024 WEO'!K$3,'OECD DAC Deflators 2022'!$B$3:$BN$3,0))/100</f>
        <v>0.39604421</v>
      </c>
      <c r="L34" s="27" t="n">
        <f aca="false">INDEX('OECD DAC Deflators 2022'!$B$3:$BN$39,MATCH('2022 deflators April 2024 WEO'!$B34,'OECD DAC Deflators 2022'!$B$3:$B$39,0),MATCH('2022 deflators April 2024 WEO'!L$3,'OECD DAC Deflators 2022'!$B$3:$BN$3,0))/100</f>
        <v>0.38805289</v>
      </c>
      <c r="M34" s="27" t="n">
        <f aca="false">INDEX('OECD DAC Deflators 2022'!$B$3:$BN$39,MATCH('2022 deflators April 2024 WEO'!$B34,'OECD DAC Deflators 2022'!$B$3:$B$39,0),MATCH('2022 deflators April 2024 WEO'!M$3,'OECD DAC Deflators 2022'!$B$3:$BN$3,0))/100</f>
        <v>0.39334867</v>
      </c>
      <c r="N34" s="27" t="n">
        <f aca="false">INDEX('OECD DAC Deflators 2022'!$B$3:$BN$39,MATCH('2022 deflators April 2024 WEO'!$B34,'OECD DAC Deflators 2022'!$B$3:$B$39,0),MATCH('2022 deflators April 2024 WEO'!N$3,'OECD DAC Deflators 2022'!$B$3:$BN$3,0))/100</f>
        <v>0.43183565</v>
      </c>
      <c r="O34" s="27" t="n">
        <f aca="false">INDEX('OECD DAC Deflators 2022'!$B$3:$BN$39,MATCH('2022 deflators April 2024 WEO'!$B34,'OECD DAC Deflators 2022'!$B$3:$B$39,0),MATCH('2022 deflators April 2024 WEO'!O$3,'OECD DAC Deflators 2022'!$B$3:$BN$3,0))/100</f>
        <v>0.48627778</v>
      </c>
      <c r="P34" s="27" t="n">
        <f aca="false">INDEX('OECD DAC Deflators 2022'!$B$3:$BN$39,MATCH('2022 deflators April 2024 WEO'!$B34,'OECD DAC Deflators 2022'!$B$3:$B$39,0),MATCH('2022 deflators April 2024 WEO'!P$3,'OECD DAC Deflators 2022'!$B$3:$BN$3,0))/100</f>
        <v>0.52939512</v>
      </c>
      <c r="Q34" s="27" t="n">
        <f aca="false">INDEX('OECD DAC Deflators 2022'!$B$3:$BN$39,MATCH('2022 deflators April 2024 WEO'!$B34,'OECD DAC Deflators 2022'!$B$3:$B$39,0),MATCH('2022 deflators April 2024 WEO'!Q$3,'OECD DAC Deflators 2022'!$B$3:$BN$3,0))/100</f>
        <v>0.55532385</v>
      </c>
      <c r="R34" s="27" t="n">
        <f aca="false">INDEX('OECD DAC Deflators 2022'!$B$3:$BN$39,MATCH('2022 deflators April 2024 WEO'!$B34,'OECD DAC Deflators 2022'!$B$3:$B$39,0),MATCH('2022 deflators April 2024 WEO'!R$3,'OECD DAC Deflators 2022'!$B$3:$BN$3,0))/100</f>
        <v>0.58275548</v>
      </c>
      <c r="S34" s="27" t="n">
        <f aca="false">INDEX('OECD DAC Deflators 2022'!$B$3:$BN$39,MATCH('2022 deflators April 2024 WEO'!$B34,'OECD DAC Deflators 2022'!$B$3:$B$39,0),MATCH('2022 deflators April 2024 WEO'!S$3,'OECD DAC Deflators 2022'!$B$3:$BN$3,0))/100</f>
        <v>0.56055424</v>
      </c>
      <c r="T34" s="27" t="n">
        <f aca="false">INDEX('OECD DAC Deflators 2022'!$B$3:$BN$39,MATCH('2022 deflators April 2024 WEO'!$B34,'OECD DAC Deflators 2022'!$B$3:$B$39,0),MATCH('2022 deflators April 2024 WEO'!T$3,'OECD DAC Deflators 2022'!$B$3:$BN$3,0))/100</f>
        <v>0.53198591</v>
      </c>
      <c r="U34" s="27" t="n">
        <f aca="false">INDEX('OECD DAC Deflators 2022'!$B$3:$BN$39,MATCH('2022 deflators April 2024 WEO'!$B34,'OECD DAC Deflators 2022'!$B$3:$B$39,0),MATCH('2022 deflators April 2024 WEO'!U$3,'OECD DAC Deflators 2022'!$B$3:$BN$3,0))/100</f>
        <v>0.50981509</v>
      </c>
      <c r="V34" s="27" t="n">
        <f aca="false">INDEX('OECD DAC Deflators 2022'!$B$3:$BN$39,MATCH('2022 deflators April 2024 WEO'!$B34,'OECD DAC Deflators 2022'!$B$3:$B$39,0),MATCH('2022 deflators April 2024 WEO'!V$3,'OECD DAC Deflators 2022'!$B$3:$BN$3,0))/100</f>
        <v>0.51878796</v>
      </c>
      <c r="W34" s="27" t="n">
        <f aca="false">INDEX('OECD DAC Deflators 2022'!$B$3:$BN$39,MATCH('2022 deflators April 2024 WEO'!$B34,'OECD DAC Deflators 2022'!$B$3:$B$39,0),MATCH('2022 deflators April 2024 WEO'!W$3,'OECD DAC Deflators 2022'!$B$3:$BN$3,0))/100</f>
        <v>0.53120856</v>
      </c>
      <c r="X34" s="27" t="n">
        <f aca="false">INDEX('OECD DAC Deflators 2022'!$B$3:$BN$39,MATCH('2022 deflators April 2024 WEO'!$B34,'OECD DAC Deflators 2022'!$B$3:$B$39,0),MATCH('2022 deflators April 2024 WEO'!X$3,'OECD DAC Deflators 2022'!$B$3:$BN$3,0))/100</f>
        <v>0.52908083</v>
      </c>
      <c r="Y34" s="27" t="n">
        <f aca="false">INDEX('OECD DAC Deflators 2022'!$B$3:$BN$39,MATCH('2022 deflators April 2024 WEO'!$B34,'OECD DAC Deflators 2022'!$B$3:$B$39,0),MATCH('2022 deflators April 2024 WEO'!Y$3,'OECD DAC Deflators 2022'!$B$3:$BN$3,0))/100</f>
        <v>0.49305333</v>
      </c>
      <c r="Z34" s="27" t="n">
        <f aca="false">INDEX('OECD DAC Deflators 2022'!$B$3:$BN$39,MATCH('2022 deflators April 2024 WEO'!$B34,'OECD DAC Deflators 2022'!$B$3:$B$39,0),MATCH('2022 deflators April 2024 WEO'!Z$3,'OECD DAC Deflators 2022'!$B$3:$BN$3,0))/100</f>
        <v>0.50175799</v>
      </c>
      <c r="AA34" s="27" t="n">
        <f aca="false">INDEX('OECD DAC Deflators 2022'!$B$3:$BN$39,MATCH('2022 deflators April 2024 WEO'!$B34,'OECD DAC Deflators 2022'!$B$3:$B$39,0),MATCH('2022 deflators April 2024 WEO'!AA$3,'OECD DAC Deflators 2022'!$B$3:$BN$3,0))/100</f>
        <v>0.52365081</v>
      </c>
      <c r="AB34" s="27" t="n">
        <f aca="false">INDEX('OECD DAC Deflators 2022'!$B$3:$BN$39,MATCH('2022 deflators April 2024 WEO'!$B34,'OECD DAC Deflators 2022'!$B$3:$B$39,0),MATCH('2022 deflators April 2024 WEO'!AB$3,'OECD DAC Deflators 2022'!$B$3:$BN$3,0))/100</f>
        <v>0.51057368</v>
      </c>
      <c r="AC34" s="27" t="n">
        <f aca="false">INDEX('OECD DAC Deflators 2022'!$B$3:$BN$39,MATCH('2022 deflators April 2024 WEO'!$B34,'OECD DAC Deflators 2022'!$B$3:$B$39,0),MATCH('2022 deflators April 2024 WEO'!AC$3,'OECD DAC Deflators 2022'!$B$3:$BN$3,0))/100</f>
        <v>0.50978788</v>
      </c>
      <c r="AD34" s="27" t="n">
        <f aca="false">INDEX('OECD DAC Deflators 2022'!$B$3:$BN$39,MATCH('2022 deflators April 2024 WEO'!$B34,'OECD DAC Deflators 2022'!$B$3:$B$39,0),MATCH('2022 deflators April 2024 WEO'!AD$3,'OECD DAC Deflators 2022'!$B$3:$BN$3,0))/100</f>
        <v>0.59025409</v>
      </c>
      <c r="AE34" s="27" t="n">
        <f aca="false">INDEX('OECD DAC Deflators 2022'!$B$3:$BN$39,MATCH('2022 deflators April 2024 WEO'!$B34,'OECD DAC Deflators 2022'!$B$3:$B$39,0),MATCH('2022 deflators April 2024 WEO'!AE$3,'OECD DAC Deflators 2022'!$B$3:$BN$3,0))/100</f>
        <v>0.65591324</v>
      </c>
      <c r="AF34" s="27" t="n">
        <f aca="false">INDEX('OECD DAC Deflators 2022'!$B$3:$BN$39,MATCH('2022 deflators April 2024 WEO'!$B34,'OECD DAC Deflators 2022'!$B$3:$B$39,0),MATCH('2022 deflators April 2024 WEO'!AF$3,'OECD DAC Deflators 2022'!$B$3:$BN$3,0))/100</f>
        <v>0.72630653</v>
      </c>
      <c r="AG34" s="27" t="n">
        <f aca="false">INDEX('OECD DAC Deflators 2022'!$B$3:$BN$39,MATCH('2022 deflators April 2024 WEO'!$B34,'OECD DAC Deflators 2022'!$B$3:$B$39,0),MATCH('2022 deflators April 2024 WEO'!AG$3,'OECD DAC Deflators 2022'!$B$3:$BN$3,0))/100</f>
        <v>0.7958425</v>
      </c>
      <c r="AH34" s="27" t="n">
        <f aca="false">INDEX('OECD DAC Deflators 2022'!$B$3:$BN$39,MATCH('2022 deflators April 2024 WEO'!$B34,'OECD DAC Deflators 2022'!$B$3:$B$39,0),MATCH('2022 deflators April 2024 WEO'!AH$3,'OECD DAC Deflators 2022'!$B$3:$BN$3,0))/100</f>
        <v>0.86782147</v>
      </c>
      <c r="AI34" s="27" t="n">
        <f aca="false">INDEX('OECD DAC Deflators 2022'!$B$3:$BN$39,MATCH('2022 deflators April 2024 WEO'!$B34,'OECD DAC Deflators 2022'!$B$3:$B$39,0),MATCH('2022 deflators April 2024 WEO'!AI$3,'OECD DAC Deflators 2022'!$B$3:$BN$3,0))/100</f>
        <v>0.90158374</v>
      </c>
      <c r="AJ34" s="27" t="n">
        <f aca="false">INDEX('OECD DAC Deflators 2022'!$B$3:$BN$39,MATCH('2022 deflators April 2024 WEO'!$B34,'OECD DAC Deflators 2022'!$B$3:$B$39,0),MATCH('2022 deflators April 2024 WEO'!AJ$3,'OECD DAC Deflators 2022'!$B$3:$BN$3,0))/100</f>
        <v>0.83000785</v>
      </c>
      <c r="AK34" s="27" t="n">
        <f aca="false">INDEX('OECD DAC Deflators 2022'!$B$3:$BN$39,MATCH('2022 deflators April 2024 WEO'!$B34,'OECD DAC Deflators 2022'!$B$3:$B$39,0),MATCH('2022 deflators April 2024 WEO'!AK$3,'OECD DAC Deflators 2022'!$B$3:$BN$3,0))/100</f>
        <v>0.94547293</v>
      </c>
      <c r="AL34" s="27" t="n">
        <f aca="false">INDEX('OECD DAC Deflators 2022'!$B$3:$BN$39,MATCH('2022 deflators April 2024 WEO'!$B34,'OECD DAC Deflators 2022'!$B$3:$B$39,0),MATCH('2022 deflators April 2024 WEO'!AL$3,'OECD DAC Deflators 2022'!$B$3:$BN$3,0))/100</f>
        <v>1.01662119</v>
      </c>
      <c r="AM34" s="27" t="n">
        <f aca="false">INDEX('OECD DAC Deflators 2022'!$B$3:$BN$39,MATCH('2022 deflators April 2024 WEO'!$B34,'OECD DAC Deflators 2022'!$B$3:$B$39,0),MATCH('2022 deflators April 2024 WEO'!AM$3,'OECD DAC Deflators 2022'!$B$3:$BN$3,0))/100</f>
        <v>1.01855156</v>
      </c>
      <c r="AN34" s="27" t="n">
        <f aca="false">INDEX('OECD DAC Deflators 2022'!$B$3:$BN$39,MATCH('2022 deflators April 2024 WEO'!$B34,'OECD DAC Deflators 2022'!$B$3:$B$39,0),MATCH('2022 deflators April 2024 WEO'!AN$3,'OECD DAC Deflators 2022'!$B$3:$BN$3,0))/100</f>
        <v>1.00506751</v>
      </c>
      <c r="AO34" s="27" t="n">
        <f aca="false">INDEX('OECD DAC Deflators 2022'!$B$3:$BN$39,MATCH('2022 deflators April 2024 WEO'!$B34,'OECD DAC Deflators 2022'!$B$3:$B$39,0),MATCH('2022 deflators April 2024 WEO'!AO$3,'OECD DAC Deflators 2022'!$B$3:$BN$3,0))/100</f>
        <v>0.95551458</v>
      </c>
      <c r="AP34" s="27" t="n">
        <f aca="false">INDEX('OECD DAC Deflators 2022'!$B$3:$BN$39,MATCH('2022 deflators April 2024 WEO'!$B34,'OECD DAC Deflators 2022'!$B$3:$B$39,0),MATCH('2022 deflators April 2024 WEO'!AP$3,'OECD DAC Deflators 2022'!$B$3:$BN$3,0))/100</f>
        <v>0.81851025</v>
      </c>
      <c r="AQ34" s="27" t="n">
        <f aca="false">INDEX('OECD DAC Deflators 2022'!$B$3:$BN$39,MATCH('2022 deflators April 2024 WEO'!$B34,'OECD DAC Deflators 2022'!$B$3:$B$39,0),MATCH('2022 deflators April 2024 WEO'!AQ$3,'OECD DAC Deflators 2022'!$B$3:$BN$3,0))/100</f>
        <v>0.79537698</v>
      </c>
      <c r="AR34" s="27" t="n">
        <f aca="false">INDEX('OECD DAC Deflators 2022'!$B$3:$BN$39,MATCH('2022 deflators April 2024 WEO'!$B34,'OECD DAC Deflators 2022'!$B$3:$B$39,0),MATCH('2022 deflators April 2024 WEO'!AR$3,'OECD DAC Deflators 2022'!$B$3:$BN$3,0))/100</f>
        <v>0.83293398</v>
      </c>
      <c r="AS34" s="27" t="n">
        <f aca="false">INDEX('OECD DAC Deflators 2022'!$B$3:$BN$39,MATCH('2022 deflators April 2024 WEO'!$B34,'OECD DAC Deflators 2022'!$B$3:$B$39,0),MATCH('2022 deflators April 2024 WEO'!AS$3,'OECD DAC Deflators 2022'!$B$3:$BN$3,0))/100</f>
        <v>0.84771319</v>
      </c>
      <c r="AT34" s="27" t="n">
        <f aca="false">INDEX('OECD DAC Deflators 2022'!$B$3:$BN$39,MATCH('2022 deflators April 2024 WEO'!$B34,'OECD DAC Deflators 2022'!$B$3:$B$39,0),MATCH('2022 deflators April 2024 WEO'!AT$3,'OECD DAC Deflators 2022'!$B$3:$BN$3,0))/100</f>
        <v>0.84094036</v>
      </c>
      <c r="AU34" s="27" t="n">
        <f aca="false">INDEX('OECD DAC Deflators 2022'!$B$3:$BN$39,MATCH('2022 deflators April 2024 WEO'!$B34,'OECD DAC Deflators 2022'!$B$3:$B$39,0),MATCH('2022 deflators April 2024 WEO'!AU$3,'OECD DAC Deflators 2022'!$B$3:$BN$3,0))/100</f>
        <v>0.83715771</v>
      </c>
      <c r="AV34" s="27" t="n">
        <f aca="false">INDEX('OECD DAC Deflators 2022'!$B$3:$BN$39,MATCH('2022 deflators April 2024 WEO'!$B34,'OECD DAC Deflators 2022'!$B$3:$B$39,0),MATCH('2022 deflators April 2024 WEO'!AV$3,'OECD DAC Deflators 2022'!$B$3:$BN$3,0))/100</f>
        <v>0.9687605</v>
      </c>
      <c r="AW34" s="19" t="n">
        <f aca="false">INDEX('OECD DAC Deflators 2022'!$B$3:$BN$39,MATCH('2022 deflators April 2024 WEO'!$B34,'OECD DAC Deflators 2022'!$B$3:$B$39,0),MATCH('2022 deflators April 2024 WEO'!AW$3,'OECD DAC Deflators 2022'!$B$3:$BN$3,0))/100</f>
        <v>1</v>
      </c>
      <c r="AX34" s="27" t="n">
        <f aca="false">INDEX('OECD DAC Deflators 2022'!$B$3:$BN$39,MATCH('2022 deflators April 2024 WEO'!$B34,'OECD DAC Deflators 2022'!$B$3:$B$39,0),MATCH('2022 deflators April 2024 WEO'!AX$3,'OECD DAC Deflators 2022'!$B$3:$BN$3,0))/100</f>
        <v>0.97668491</v>
      </c>
      <c r="AY34" s="21" t="n">
        <f aca="false">IFERROR(INDEX('IMF GDP current US'!$B$1:$BD$197,MATCH('2022 deflators April 2024 WEO'!$B34,'IMF GDP current US'!$B$1:$B$197,0),MATCH('2022 deflators April 2024 WEO'!AY$3,'IMF GDP current US'!$B$1:$BD$1,0))/INDEX('IMF GDP constant 2022 US'!$B$1:$BD$197,MATCH('2022 deflators April 2024 WEO'!$B34,'IMF GDP constant 2022 US'!$B$1:$B$197,0),MATCH('2022 deflators April 2024 WEO'!AY$3,'IMF GDP constant 2022 US'!$B$1:$BD$1,0)),0)</f>
        <v>1.01468420279505</v>
      </c>
      <c r="AZ34" s="21" t="n">
        <f aca="false">IFERROR(INDEX('IMF GDP current US'!$B$1:$BD$197,MATCH('2022 deflators April 2024 WEO'!$B34,'IMF GDP current US'!$B$1:$B$197,0),MATCH('2022 deflators April 2024 WEO'!AZ$3,'IMF GDP current US'!$B$1:$BD$1,0))/INDEX('IMF GDP constant 2022 US'!$B$1:$BD$197,MATCH('2022 deflators April 2024 WEO'!$B34,'IMF GDP constant 2022 US'!$B$1:$B$197,0),MATCH('2022 deflators April 2024 WEO'!AZ$3,'IMF GDP constant 2022 US'!$B$1:$BD$1,0)),0)</f>
        <v>1.04416552407231</v>
      </c>
      <c r="BA34" s="21" t="n">
        <f aca="false">IFERROR(INDEX('IMF GDP current US'!$B$1:$BD$197,MATCH('2022 deflators April 2024 WEO'!$B34,'IMF GDP current US'!$B$1:$B$197,0),MATCH('2022 deflators April 2024 WEO'!BA$3,'IMF GDP current US'!$B$1:$BD$1,0))/INDEX('IMF GDP constant 2022 US'!$B$1:$BD$197,MATCH('2022 deflators April 2024 WEO'!$B34,'IMF GDP constant 2022 US'!$B$1:$B$197,0),MATCH('2022 deflators April 2024 WEO'!BA$3,'IMF GDP constant 2022 US'!$B$1:$BD$1,0)),0)</f>
        <v>1.07228124441048</v>
      </c>
      <c r="BB34" s="21" t="n">
        <f aca="false">IFERROR(INDEX('IMF GDP current US'!$B$1:$BD$197,MATCH('2022 deflators April 2024 WEO'!$B34,'IMF GDP current US'!$B$1:$B$197,0),MATCH('2022 deflators April 2024 WEO'!BB$3,'IMF GDP current US'!$B$1:$BD$1,0))/INDEX('IMF GDP constant 2022 US'!$B$1:$BD$197,MATCH('2022 deflators April 2024 WEO'!$B34,'IMF GDP constant 2022 US'!$B$1:$B$197,0),MATCH('2022 deflators April 2024 WEO'!BB$3,'IMF GDP constant 2022 US'!$B$1:$BD$1,0)),0)</f>
        <v>1.10027729532501</v>
      </c>
      <c r="BC34" s="21" t="n">
        <f aca="false">IFERROR(INDEX('IMF GDP current US'!$B$1:$BD$197,MATCH('2022 deflators April 2024 WEO'!$B34,'IMF GDP current US'!$B$1:$B$197,0),MATCH('2022 deflators April 2024 WEO'!BC$3,'IMF GDP current US'!$B$1:$BD$1,0))/INDEX('IMF GDP constant 2022 US'!$B$1:$BD$197,MATCH('2022 deflators April 2024 WEO'!$B34,'IMF GDP constant 2022 US'!$B$1:$B$197,0),MATCH('2022 deflators April 2024 WEO'!BC$3,'IMF GDP constant 2022 US'!$B$1:$BD$1,0)),0)</f>
        <v>1.12912536273385</v>
      </c>
      <c r="BD34" s="22" t="n">
        <f aca="false">IFERROR(INDEX('IMF GDP current US'!$B$1:$BD$197,MATCH('2022 deflators April 2024 WEO'!$B34,'IMF GDP current US'!$B$1:$B$197,0),MATCH('2022 deflators April 2024 WEO'!BD$3,'IMF GDP current US'!$B$1:$BD$1,0))/INDEX('IMF GDP constant 2022 US'!$B$1:$BD$197,MATCH('2022 deflators April 2024 WEO'!$B34,'IMF GDP constant 2022 US'!$B$1:$B$197,0),MATCH('2022 deflators April 2024 WEO'!BD$3,'IMF GDP constant 2022 US'!$B$1:$BD$1,0)),0)</f>
        <v>1.15928731393877</v>
      </c>
    </row>
    <row r="35" customFormat="false" ht="15" hidden="false" customHeight="false" outlineLevel="0" collapsed="false">
      <c r="A35" s="28" t="s">
        <v>41</v>
      </c>
      <c r="B35" s="30" t="str">
        <f aca="false">VLOOKUP(A35,'Names&amp;ISO'!$A:$C,3,0)</f>
        <v>CAF</v>
      </c>
      <c r="C35" s="11" t="s">
        <v>41</v>
      </c>
      <c r="D35" s="11" t="n">
        <f aca="false">IFERROR(VLOOKUP(B35,'DAC ODA Recipients 2022-2023'!$B:$H,7,0),"")</f>
        <v>1</v>
      </c>
      <c r="E35" s="12" t="str">
        <f aca="false">IFERROR(VLOOKUP(B35,'OECD DAC Deflators 2022'!B:B,1,0),"")</f>
        <v/>
      </c>
      <c r="F35" s="12"/>
      <c r="G35" s="17" t="n">
        <f aca="false">IFERROR(INDEX('IMF GDP current US'!$B$1:$BD$197,MATCH('2022 deflators April 2024 WEO'!$B35,'IMF GDP current US'!$B$1:$B$197,0),MATCH('2022 deflators April 2024 WEO'!G$3,'IMF GDP current US'!$B$1:$BD$1,0))/INDEX('IMF GDP constant 2022 US'!$B$1:$BD$197,MATCH('2022 deflators April 2024 WEO'!$B35,'IMF GDP constant 2022 US'!$B$1:$B$197,0),MATCH('2022 deflators April 2024 WEO'!G$3,'IMF GDP constant 2022 US'!$B$1:$BD$1,0)),0)</f>
        <v>0.465203854384795</v>
      </c>
      <c r="H35" s="18" t="n">
        <f aca="false">IFERROR(INDEX('IMF GDP current US'!$B$1:$BD$197,MATCH('2022 deflators April 2024 WEO'!$B35,'IMF GDP current US'!$B$1:$B$197,0),MATCH('2022 deflators April 2024 WEO'!H$3,'IMF GDP current US'!$B$1:$BD$1,0))/INDEX('IMF GDP constant 2022 US'!$B$1:$BD$197,MATCH('2022 deflators April 2024 WEO'!$B35,'IMF GDP constant 2022 US'!$B$1:$B$197,0),MATCH('2022 deflators April 2024 WEO'!H$3,'IMF GDP constant 2022 US'!$B$1:$BD$1,0)),0)</f>
        <v>0.428580385649544</v>
      </c>
      <c r="I35" s="18" t="n">
        <f aca="false">IFERROR(INDEX('IMF GDP current US'!$B$1:$BD$197,MATCH('2022 deflators April 2024 WEO'!$B35,'IMF GDP current US'!$B$1:$B$197,0),MATCH('2022 deflators April 2024 WEO'!I$3,'IMF GDP current US'!$B$1:$BD$1,0))/INDEX('IMF GDP constant 2022 US'!$B$1:$BD$197,MATCH('2022 deflators April 2024 WEO'!$B35,'IMF GDP constant 2022 US'!$B$1:$B$197,0),MATCH('2022 deflators April 2024 WEO'!I$3,'IMF GDP constant 2022 US'!$B$1:$BD$1,0)),0)</f>
        <v>0.430099768414191</v>
      </c>
      <c r="J35" s="18" t="n">
        <f aca="false">IFERROR(INDEX('IMF GDP current US'!$B$1:$BD$197,MATCH('2022 deflators April 2024 WEO'!$B35,'IMF GDP current US'!$B$1:$B$197,0),MATCH('2022 deflators April 2024 WEO'!J$3,'IMF GDP current US'!$B$1:$BD$1,0))/INDEX('IMF GDP constant 2022 US'!$B$1:$BD$197,MATCH('2022 deflators April 2024 WEO'!$B35,'IMF GDP constant 2022 US'!$B$1:$B$197,0),MATCH('2022 deflators April 2024 WEO'!J$3,'IMF GDP constant 2022 US'!$B$1:$BD$1,0)),0)</f>
        <v>0.43922425770269</v>
      </c>
      <c r="K35" s="18" t="n">
        <f aca="false">IFERROR(INDEX('IMF GDP current US'!$B$1:$BD$197,MATCH('2022 deflators April 2024 WEO'!$B35,'IMF GDP current US'!$B$1:$B$197,0),MATCH('2022 deflators April 2024 WEO'!K$3,'IMF GDP current US'!$B$1:$BD$1,0))/INDEX('IMF GDP constant 2022 US'!$B$1:$BD$197,MATCH('2022 deflators April 2024 WEO'!$B35,'IMF GDP constant 2022 US'!$B$1:$B$197,0),MATCH('2022 deflators April 2024 WEO'!K$3,'IMF GDP constant 2022 US'!$B$1:$BD$1,0)),0)</f>
        <v>0.388031443152944</v>
      </c>
      <c r="L35" s="18" t="n">
        <f aca="false">IFERROR(INDEX('IMF GDP current US'!$B$1:$BD$197,MATCH('2022 deflators April 2024 WEO'!$B35,'IMF GDP current US'!$B$1:$B$197,0),MATCH('2022 deflators April 2024 WEO'!L$3,'IMF GDP current US'!$B$1:$BD$1,0))/INDEX('IMF GDP constant 2022 US'!$B$1:$BD$197,MATCH('2022 deflators April 2024 WEO'!$B35,'IMF GDP constant 2022 US'!$B$1:$B$197,0),MATCH('2022 deflators April 2024 WEO'!L$3,'IMF GDP constant 2022 US'!$B$1:$BD$1,0)),0)</f>
        <v>0.492987470709532</v>
      </c>
      <c r="M35" s="18" t="n">
        <f aca="false">IFERROR(INDEX('IMF GDP current US'!$B$1:$BD$197,MATCH('2022 deflators April 2024 WEO'!$B35,'IMF GDP current US'!$B$1:$B$197,0),MATCH('2022 deflators April 2024 WEO'!M$3,'IMF GDP current US'!$B$1:$BD$1,0))/INDEX('IMF GDP constant 2022 US'!$B$1:$BD$197,MATCH('2022 deflators April 2024 WEO'!$B35,'IMF GDP constant 2022 US'!$B$1:$B$197,0),MATCH('2022 deflators April 2024 WEO'!M$3,'IMF GDP constant 2022 US'!$B$1:$BD$1,0)),0)</f>
        <v>0.603138861638871</v>
      </c>
      <c r="N35" s="18" t="n">
        <f aca="false">IFERROR(INDEX('IMF GDP current US'!$B$1:$BD$197,MATCH('2022 deflators April 2024 WEO'!$B35,'IMF GDP current US'!$B$1:$B$197,0),MATCH('2022 deflators April 2024 WEO'!N$3,'IMF GDP current US'!$B$1:$BD$1,0))/INDEX('IMF GDP constant 2022 US'!$B$1:$BD$197,MATCH('2022 deflators April 2024 WEO'!$B35,'IMF GDP constant 2022 US'!$B$1:$B$197,0),MATCH('2022 deflators April 2024 WEO'!N$3,'IMF GDP constant 2022 US'!$B$1:$BD$1,0)),0)</f>
        <v>0.66407776216715</v>
      </c>
      <c r="O35" s="18" t="n">
        <f aca="false">IFERROR(INDEX('IMF GDP current US'!$B$1:$BD$197,MATCH('2022 deflators April 2024 WEO'!$B35,'IMF GDP current US'!$B$1:$B$197,0),MATCH('2022 deflators April 2024 WEO'!O$3,'IMF GDP current US'!$B$1:$BD$1,0))/INDEX('IMF GDP constant 2022 US'!$B$1:$BD$197,MATCH('2022 deflators April 2024 WEO'!$B35,'IMF GDP constant 2022 US'!$B$1:$B$197,0),MATCH('2022 deflators April 2024 WEO'!O$3,'IMF GDP constant 2022 US'!$B$1:$BD$1,0)),0)</f>
        <v>0.702530286303526</v>
      </c>
      <c r="P35" s="18" t="n">
        <f aca="false">IFERROR(INDEX('IMF GDP current US'!$B$1:$BD$197,MATCH('2022 deflators April 2024 WEO'!$B35,'IMF GDP current US'!$B$1:$B$197,0),MATCH('2022 deflators April 2024 WEO'!P$3,'IMF GDP current US'!$B$1:$BD$1,0))/INDEX('IMF GDP constant 2022 US'!$B$1:$BD$197,MATCH('2022 deflators April 2024 WEO'!$B35,'IMF GDP constant 2022 US'!$B$1:$B$197,0),MATCH('2022 deflators April 2024 WEO'!P$3,'IMF GDP constant 2022 US'!$B$1:$BD$1,0)),0)</f>
        <v>0.667996354810814</v>
      </c>
      <c r="Q35" s="18" t="n">
        <f aca="false">IFERROR(INDEX('IMF GDP current US'!$B$1:$BD$197,MATCH('2022 deflators April 2024 WEO'!$B35,'IMF GDP current US'!$B$1:$B$197,0),MATCH('2022 deflators April 2024 WEO'!Q$3,'IMF GDP current US'!$B$1:$BD$1,0))/INDEX('IMF GDP constant 2022 US'!$B$1:$BD$197,MATCH('2022 deflators April 2024 WEO'!$B35,'IMF GDP constant 2022 US'!$B$1:$B$197,0),MATCH('2022 deflators April 2024 WEO'!Q$3,'IMF GDP constant 2022 US'!$B$1:$BD$1,0)),0)</f>
        <v>0.765110619191597</v>
      </c>
      <c r="R35" s="18" t="n">
        <f aca="false">IFERROR(INDEX('IMF GDP current US'!$B$1:$BD$197,MATCH('2022 deflators April 2024 WEO'!$B35,'IMF GDP current US'!$B$1:$B$197,0),MATCH('2022 deflators April 2024 WEO'!R$3,'IMF GDP current US'!$B$1:$BD$1,0))/INDEX('IMF GDP constant 2022 US'!$B$1:$BD$197,MATCH('2022 deflators April 2024 WEO'!$B35,'IMF GDP constant 2022 US'!$B$1:$B$197,0),MATCH('2022 deflators April 2024 WEO'!R$3,'IMF GDP constant 2022 US'!$B$1:$BD$1,0)),0)</f>
        <v>0.734966342622729</v>
      </c>
      <c r="S35" s="18" t="n">
        <f aca="false">IFERROR(INDEX('IMF GDP current US'!$B$1:$BD$197,MATCH('2022 deflators April 2024 WEO'!$B35,'IMF GDP current US'!$B$1:$B$197,0),MATCH('2022 deflators April 2024 WEO'!S$3,'IMF GDP current US'!$B$1:$BD$1,0))/INDEX('IMF GDP constant 2022 US'!$B$1:$BD$197,MATCH('2022 deflators April 2024 WEO'!$B35,'IMF GDP constant 2022 US'!$B$1:$B$197,0),MATCH('2022 deflators April 2024 WEO'!S$3,'IMF GDP constant 2022 US'!$B$1:$BD$1,0)),0)</f>
        <v>0.770958082052584</v>
      </c>
      <c r="T35" s="18" t="n">
        <f aca="false">IFERROR(INDEX('IMF GDP current US'!$B$1:$BD$197,MATCH('2022 deflators April 2024 WEO'!$B35,'IMF GDP current US'!$B$1:$B$197,0),MATCH('2022 deflators April 2024 WEO'!T$3,'IMF GDP current US'!$B$1:$BD$1,0))/INDEX('IMF GDP constant 2022 US'!$B$1:$BD$197,MATCH('2022 deflators April 2024 WEO'!$B35,'IMF GDP constant 2022 US'!$B$1:$B$197,0),MATCH('2022 deflators April 2024 WEO'!T$3,'IMF GDP constant 2022 US'!$B$1:$BD$1,0)),0)</f>
        <v>0.683681894238108</v>
      </c>
      <c r="U35" s="18" t="n">
        <f aca="false">IFERROR(INDEX('IMF GDP current US'!$B$1:$BD$197,MATCH('2022 deflators April 2024 WEO'!$B35,'IMF GDP current US'!$B$1:$B$197,0),MATCH('2022 deflators April 2024 WEO'!U$3,'IMF GDP current US'!$B$1:$BD$1,0))/INDEX('IMF GDP constant 2022 US'!$B$1:$BD$197,MATCH('2022 deflators April 2024 WEO'!$B35,'IMF GDP constant 2022 US'!$B$1:$B$197,0),MATCH('2022 deflators April 2024 WEO'!U$3,'IMF GDP constant 2022 US'!$B$1:$BD$1,0)),0)</f>
        <v>0.398080897697537</v>
      </c>
      <c r="V35" s="18" t="n">
        <f aca="false">IFERROR(INDEX('IMF GDP current US'!$B$1:$BD$197,MATCH('2022 deflators April 2024 WEO'!$B35,'IMF GDP current US'!$B$1:$B$197,0),MATCH('2022 deflators April 2024 WEO'!V$3,'IMF GDP current US'!$B$1:$BD$1,0))/INDEX('IMF GDP constant 2022 US'!$B$1:$BD$197,MATCH('2022 deflators April 2024 WEO'!$B35,'IMF GDP constant 2022 US'!$B$1:$B$197,0),MATCH('2022 deflators April 2024 WEO'!V$3,'IMF GDP constant 2022 US'!$B$1:$BD$1,0)),0)</f>
        <v>0.502343319511434</v>
      </c>
      <c r="W35" s="18" t="n">
        <f aca="false">IFERROR(INDEX('IMF GDP current US'!$B$1:$BD$197,MATCH('2022 deflators April 2024 WEO'!$B35,'IMF GDP current US'!$B$1:$B$197,0),MATCH('2022 deflators April 2024 WEO'!W$3,'IMF GDP current US'!$B$1:$BD$1,0))/INDEX('IMF GDP constant 2022 US'!$B$1:$BD$197,MATCH('2022 deflators April 2024 WEO'!$B35,'IMF GDP constant 2022 US'!$B$1:$B$197,0),MATCH('2022 deflators April 2024 WEO'!W$3,'IMF GDP constant 2022 US'!$B$1:$BD$1,0)),0)</f>
        <v>0.479231741007754</v>
      </c>
      <c r="X35" s="18" t="n">
        <f aca="false">IFERROR(INDEX('IMF GDP current US'!$B$1:$BD$197,MATCH('2022 deflators April 2024 WEO'!$B35,'IMF GDP current US'!$B$1:$B$197,0),MATCH('2022 deflators April 2024 WEO'!X$3,'IMF GDP current US'!$B$1:$BD$1,0))/INDEX('IMF GDP constant 2022 US'!$B$1:$BD$197,MATCH('2022 deflators April 2024 WEO'!$B35,'IMF GDP constant 2022 US'!$B$1:$B$197,0),MATCH('2022 deflators April 2024 WEO'!X$3,'IMF GDP constant 2022 US'!$B$1:$BD$1,0)),0)</f>
        <v>0.450667954898028</v>
      </c>
      <c r="Y35" s="18" t="n">
        <f aca="false">IFERROR(INDEX('IMF GDP current US'!$B$1:$BD$197,MATCH('2022 deflators April 2024 WEO'!$B35,'IMF GDP current US'!$B$1:$B$197,0),MATCH('2022 deflators April 2024 WEO'!Y$3,'IMF GDP current US'!$B$1:$BD$1,0))/INDEX('IMF GDP constant 2022 US'!$B$1:$BD$197,MATCH('2022 deflators April 2024 WEO'!$B35,'IMF GDP constant 2022 US'!$B$1:$B$197,0),MATCH('2022 deflators April 2024 WEO'!Y$3,'IMF GDP constant 2022 US'!$B$1:$BD$1,0)),0)</f>
        <v>0.461493177191662</v>
      </c>
      <c r="Z35" s="18" t="n">
        <f aca="false">IFERROR(INDEX('IMF GDP current US'!$B$1:$BD$197,MATCH('2022 deflators April 2024 WEO'!$B35,'IMF GDP current US'!$B$1:$B$197,0),MATCH('2022 deflators April 2024 WEO'!Z$3,'IMF GDP current US'!$B$1:$BD$1,0))/INDEX('IMF GDP constant 2022 US'!$B$1:$BD$197,MATCH('2022 deflators April 2024 WEO'!$B35,'IMF GDP constant 2022 US'!$B$1:$B$197,0),MATCH('2022 deflators April 2024 WEO'!Z$3,'IMF GDP constant 2022 US'!$B$1:$BD$1,0)),0)</f>
        <v>0.449842591771443</v>
      </c>
      <c r="AA35" s="18" t="n">
        <f aca="false">IFERROR(INDEX('IMF GDP current US'!$B$1:$BD$197,MATCH('2022 deflators April 2024 WEO'!$B35,'IMF GDP current US'!$B$1:$B$197,0),MATCH('2022 deflators April 2024 WEO'!AA$3,'IMF GDP current US'!$B$1:$BD$1,0))/INDEX('IMF GDP constant 2022 US'!$B$1:$BD$197,MATCH('2022 deflators April 2024 WEO'!$B35,'IMF GDP constant 2022 US'!$B$1:$B$197,0),MATCH('2022 deflators April 2024 WEO'!AA$3,'IMF GDP constant 2022 US'!$B$1:$BD$1,0)),0)</f>
        <v>0.389764362352526</v>
      </c>
      <c r="AB35" s="18" t="n">
        <f aca="false">IFERROR(INDEX('IMF GDP current US'!$B$1:$BD$197,MATCH('2022 deflators April 2024 WEO'!$B35,'IMF GDP current US'!$B$1:$B$197,0),MATCH('2022 deflators April 2024 WEO'!AB$3,'IMF GDP current US'!$B$1:$BD$1,0))/INDEX('IMF GDP constant 2022 US'!$B$1:$BD$197,MATCH('2022 deflators April 2024 WEO'!$B35,'IMF GDP constant 2022 US'!$B$1:$B$197,0),MATCH('2022 deflators April 2024 WEO'!AB$3,'IMF GDP constant 2022 US'!$B$1:$BD$1,0)),0)</f>
        <v>0.393420185510853</v>
      </c>
      <c r="AC35" s="18" t="n">
        <f aca="false">IFERROR(INDEX('IMF GDP current US'!$B$1:$BD$197,MATCH('2022 deflators April 2024 WEO'!$B35,'IMF GDP current US'!$B$1:$B$197,0),MATCH('2022 deflators April 2024 WEO'!AC$3,'IMF GDP current US'!$B$1:$BD$1,0))/INDEX('IMF GDP constant 2022 US'!$B$1:$BD$197,MATCH('2022 deflators April 2024 WEO'!$B35,'IMF GDP constant 2022 US'!$B$1:$B$197,0),MATCH('2022 deflators April 2024 WEO'!AC$3,'IMF GDP constant 2022 US'!$B$1:$BD$1,0)),0)</f>
        <v>0.421369412914302</v>
      </c>
      <c r="AD35" s="18" t="n">
        <f aca="false">IFERROR(INDEX('IMF GDP current US'!$B$1:$BD$197,MATCH('2022 deflators April 2024 WEO'!$B35,'IMF GDP current US'!$B$1:$B$197,0),MATCH('2022 deflators April 2024 WEO'!AD$3,'IMF GDP current US'!$B$1:$BD$1,0))/INDEX('IMF GDP constant 2022 US'!$B$1:$BD$197,MATCH('2022 deflators April 2024 WEO'!$B35,'IMF GDP constant 2022 US'!$B$1:$B$197,0),MATCH('2022 deflators April 2024 WEO'!AD$3,'IMF GDP constant 2022 US'!$B$1:$BD$1,0)),0)</f>
        <v>0.520960410353355</v>
      </c>
      <c r="AE35" s="18" t="n">
        <f aca="false">IFERROR(INDEX('IMF GDP current US'!$B$1:$BD$197,MATCH('2022 deflators April 2024 WEO'!$B35,'IMF GDP current US'!$B$1:$B$197,0),MATCH('2022 deflators April 2024 WEO'!AE$3,'IMF GDP current US'!$B$1:$BD$1,0))/INDEX('IMF GDP constant 2022 US'!$B$1:$BD$197,MATCH('2022 deflators April 2024 WEO'!$B35,'IMF GDP constant 2022 US'!$B$1:$B$197,0),MATCH('2022 deflators April 2024 WEO'!AE$3,'IMF GDP constant 2022 US'!$B$1:$BD$1,0)),0)</f>
        <v>0.575011723007366</v>
      </c>
      <c r="AF35" s="18" t="n">
        <f aca="false">IFERROR(INDEX('IMF GDP current US'!$B$1:$BD$197,MATCH('2022 deflators April 2024 WEO'!$B35,'IMF GDP current US'!$B$1:$B$197,0),MATCH('2022 deflators April 2024 WEO'!AF$3,'IMF GDP current US'!$B$1:$BD$1,0))/INDEX('IMF GDP constant 2022 US'!$B$1:$BD$197,MATCH('2022 deflators April 2024 WEO'!$B35,'IMF GDP constant 2022 US'!$B$1:$B$197,0),MATCH('2022 deflators April 2024 WEO'!AF$3,'IMF GDP constant 2022 US'!$B$1:$BD$1,0)),0)</f>
        <v>0.602561491099988</v>
      </c>
      <c r="AG35" s="18" t="n">
        <f aca="false">IFERROR(INDEX('IMF GDP current US'!$B$1:$BD$197,MATCH('2022 deflators April 2024 WEO'!$B35,'IMF GDP current US'!$B$1:$B$197,0),MATCH('2022 deflators April 2024 WEO'!AG$3,'IMF GDP current US'!$B$1:$BD$1,0))/INDEX('IMF GDP constant 2022 US'!$B$1:$BD$197,MATCH('2022 deflators April 2024 WEO'!$B35,'IMF GDP constant 2022 US'!$B$1:$B$197,0),MATCH('2022 deflators April 2024 WEO'!AG$3,'IMF GDP constant 2022 US'!$B$1:$BD$1,0)),0)</f>
        <v>0.626101769649883</v>
      </c>
      <c r="AH35" s="18" t="n">
        <f aca="false">IFERROR(INDEX('IMF GDP current US'!$B$1:$BD$197,MATCH('2022 deflators April 2024 WEO'!$B35,'IMF GDP current US'!$B$1:$B$197,0),MATCH('2022 deflators April 2024 WEO'!AH$3,'IMF GDP current US'!$B$1:$BD$1,0))/INDEX('IMF GDP constant 2022 US'!$B$1:$BD$197,MATCH('2022 deflators April 2024 WEO'!$B35,'IMF GDP constant 2022 US'!$B$1:$B$197,0),MATCH('2022 deflators April 2024 WEO'!AH$3,'IMF GDP constant 2022 US'!$B$1:$BD$1,0)),0)</f>
        <v>0.686756760682696</v>
      </c>
      <c r="AI35" s="18" t="n">
        <f aca="false">IFERROR(INDEX('IMF GDP current US'!$B$1:$BD$197,MATCH('2022 deflators April 2024 WEO'!$B35,'IMF GDP current US'!$B$1:$B$197,0),MATCH('2022 deflators April 2024 WEO'!AI$3,'IMF GDP current US'!$B$1:$BD$1,0))/INDEX('IMF GDP constant 2022 US'!$B$1:$BD$197,MATCH('2022 deflators April 2024 WEO'!$B35,'IMF GDP constant 2022 US'!$B$1:$B$197,0),MATCH('2022 deflators April 2024 WEO'!AI$3,'IMF GDP constant 2022 US'!$B$1:$BD$1,0)),0)</f>
        <v>0.775283991394836</v>
      </c>
      <c r="AJ35" s="18" t="n">
        <f aca="false">IFERROR(INDEX('IMF GDP current US'!$B$1:$BD$197,MATCH('2022 deflators April 2024 WEO'!$B35,'IMF GDP current US'!$B$1:$B$197,0),MATCH('2022 deflators April 2024 WEO'!AJ$3,'IMF GDP current US'!$B$1:$BD$1,0))/INDEX('IMF GDP constant 2022 US'!$B$1:$BD$197,MATCH('2022 deflators April 2024 WEO'!$B35,'IMF GDP constant 2022 US'!$B$1:$B$197,0),MATCH('2022 deflators April 2024 WEO'!AJ$3,'IMF GDP constant 2022 US'!$B$1:$BD$1,0)),0)</f>
        <v>0.763723188198698</v>
      </c>
      <c r="AK35" s="18" t="n">
        <f aca="false">IFERROR(INDEX('IMF GDP current US'!$B$1:$BD$197,MATCH('2022 deflators April 2024 WEO'!$B35,'IMF GDP current US'!$B$1:$B$197,0),MATCH('2022 deflators April 2024 WEO'!AK$3,'IMF GDP current US'!$B$1:$BD$1,0))/INDEX('IMF GDP constant 2022 US'!$B$1:$BD$197,MATCH('2022 deflators April 2024 WEO'!$B35,'IMF GDP constant 2022 US'!$B$1:$B$197,0),MATCH('2022 deflators April 2024 WEO'!AK$3,'IMF GDP constant 2022 US'!$B$1:$BD$1,0)),0)</f>
        <v>0.758989768536608</v>
      </c>
      <c r="AL35" s="18" t="n">
        <f aca="false">IFERROR(INDEX('IMF GDP current US'!$B$1:$BD$197,MATCH('2022 deflators April 2024 WEO'!$B35,'IMF GDP current US'!$B$1:$B$197,0),MATCH('2022 deflators April 2024 WEO'!AL$3,'IMF GDP current US'!$B$1:$BD$1,0))/INDEX('IMF GDP constant 2022 US'!$B$1:$BD$197,MATCH('2022 deflators April 2024 WEO'!$B35,'IMF GDP constant 2022 US'!$B$1:$B$197,0),MATCH('2022 deflators April 2024 WEO'!AL$3,'IMF GDP constant 2022 US'!$B$1:$BD$1,0)),0)</f>
        <v>0.828459611312288</v>
      </c>
      <c r="AM35" s="18" t="n">
        <f aca="false">IFERROR(INDEX('IMF GDP current US'!$B$1:$BD$197,MATCH('2022 deflators April 2024 WEO'!$B35,'IMF GDP current US'!$B$1:$B$197,0),MATCH('2022 deflators April 2024 WEO'!AM$3,'IMF GDP current US'!$B$1:$BD$1,0))/INDEX('IMF GDP constant 2022 US'!$B$1:$BD$197,MATCH('2022 deflators April 2024 WEO'!$B35,'IMF GDP constant 2022 US'!$B$1:$B$197,0),MATCH('2022 deflators April 2024 WEO'!AM$3,'IMF GDP constant 2022 US'!$B$1:$BD$1,0)),0)</f>
        <v>0.813540947931566</v>
      </c>
      <c r="AN35" s="18" t="n">
        <f aca="false">IFERROR(INDEX('IMF GDP current US'!$B$1:$BD$197,MATCH('2022 deflators April 2024 WEO'!$B35,'IMF GDP current US'!$B$1:$B$197,0),MATCH('2022 deflators April 2024 WEO'!AN$3,'IMF GDP current US'!$B$1:$BD$1,0))/INDEX('IMF GDP constant 2022 US'!$B$1:$BD$197,MATCH('2022 deflators April 2024 WEO'!$B35,'IMF GDP constant 2022 US'!$B$1:$B$197,0),MATCH('2022 deflators April 2024 WEO'!AN$3,'IMF GDP constant 2022 US'!$B$1:$BD$1,0)),0)</f>
        <v>0.861486349549461</v>
      </c>
      <c r="AO35" s="18" t="n">
        <f aca="false">IFERROR(INDEX('IMF GDP current US'!$B$1:$BD$197,MATCH('2022 deflators April 2024 WEO'!$B35,'IMF GDP current US'!$B$1:$B$197,0),MATCH('2022 deflators April 2024 WEO'!AO$3,'IMF GDP current US'!$B$1:$BD$1,0))/INDEX('IMF GDP constant 2022 US'!$B$1:$BD$197,MATCH('2022 deflators April 2024 WEO'!$B35,'IMF GDP constant 2022 US'!$B$1:$B$197,0),MATCH('2022 deflators April 2024 WEO'!AO$3,'IMF GDP constant 2022 US'!$B$1:$BD$1,0)),0)</f>
        <v>0.964581832610613</v>
      </c>
      <c r="AP35" s="18" t="n">
        <f aca="false">IFERROR(INDEX('IMF GDP current US'!$B$1:$BD$197,MATCH('2022 deflators April 2024 WEO'!$B35,'IMF GDP current US'!$B$1:$B$197,0),MATCH('2022 deflators April 2024 WEO'!AP$3,'IMF GDP current US'!$B$1:$BD$1,0))/INDEX('IMF GDP constant 2022 US'!$B$1:$BD$197,MATCH('2022 deflators April 2024 WEO'!$B35,'IMF GDP constant 2022 US'!$B$1:$B$197,0),MATCH('2022 deflators April 2024 WEO'!AP$3,'IMF GDP constant 2022 US'!$B$1:$BD$1,0)),0)</f>
        <v>0.826959203885044</v>
      </c>
      <c r="AQ35" s="18" t="n">
        <f aca="false">IFERROR(INDEX('IMF GDP current US'!$B$1:$BD$197,MATCH('2022 deflators April 2024 WEO'!$B35,'IMF GDP current US'!$B$1:$B$197,0),MATCH('2022 deflators April 2024 WEO'!AQ$3,'IMF GDP current US'!$B$1:$BD$1,0))/INDEX('IMF GDP constant 2022 US'!$B$1:$BD$197,MATCH('2022 deflators April 2024 WEO'!$B35,'IMF GDP constant 2022 US'!$B$1:$B$197,0),MATCH('2022 deflators April 2024 WEO'!AQ$3,'IMF GDP constant 2022 US'!$B$1:$BD$1,0)),0)</f>
        <v>0.849507220184067</v>
      </c>
      <c r="AR35" s="18" t="n">
        <f aca="false">IFERROR(INDEX('IMF GDP current US'!$B$1:$BD$197,MATCH('2022 deflators April 2024 WEO'!$B35,'IMF GDP current US'!$B$1:$B$197,0),MATCH('2022 deflators April 2024 WEO'!AR$3,'IMF GDP current US'!$B$1:$BD$1,0))/INDEX('IMF GDP constant 2022 US'!$B$1:$BD$197,MATCH('2022 deflators April 2024 WEO'!$B35,'IMF GDP constant 2022 US'!$B$1:$B$197,0),MATCH('2022 deflators April 2024 WEO'!AR$3,'IMF GDP constant 2022 US'!$B$1:$BD$1,0)),0)</f>
        <v>0.922701689536886</v>
      </c>
      <c r="AS35" s="18" t="n">
        <f aca="false">IFERROR(INDEX('IMF GDP current US'!$B$1:$BD$197,MATCH('2022 deflators April 2024 WEO'!$B35,'IMF GDP current US'!$B$1:$B$197,0),MATCH('2022 deflators April 2024 WEO'!AS$3,'IMF GDP current US'!$B$1:$BD$1,0))/INDEX('IMF GDP constant 2022 US'!$B$1:$BD$197,MATCH('2022 deflators April 2024 WEO'!$B35,'IMF GDP constant 2022 US'!$B$1:$B$197,0),MATCH('2022 deflators April 2024 WEO'!AS$3,'IMF GDP constant 2022 US'!$B$1:$BD$1,0)),0)</f>
        <v>0.977969672480408</v>
      </c>
      <c r="AT35" s="18" t="n">
        <f aca="false">IFERROR(INDEX('IMF GDP current US'!$B$1:$BD$197,MATCH('2022 deflators April 2024 WEO'!$B35,'IMF GDP current US'!$B$1:$B$197,0),MATCH('2022 deflators April 2024 WEO'!AT$3,'IMF GDP current US'!$B$1:$BD$1,0))/INDEX('IMF GDP constant 2022 US'!$B$1:$BD$197,MATCH('2022 deflators April 2024 WEO'!$B35,'IMF GDP constant 2022 US'!$B$1:$B$197,0),MATCH('2022 deflators April 2024 WEO'!AT$3,'IMF GDP constant 2022 US'!$B$1:$BD$1,0)),0)</f>
        <v>0.948928624207685</v>
      </c>
      <c r="AU35" s="18" t="n">
        <f aca="false">IFERROR(INDEX('IMF GDP current US'!$B$1:$BD$197,MATCH('2022 deflators April 2024 WEO'!$B35,'IMF GDP current US'!$B$1:$B$197,0),MATCH('2022 deflators April 2024 WEO'!AU$3,'IMF GDP current US'!$B$1:$BD$1,0))/INDEX('IMF GDP constant 2022 US'!$B$1:$BD$197,MATCH('2022 deflators April 2024 WEO'!$B35,'IMF GDP constant 2022 US'!$B$1:$B$197,0),MATCH('2022 deflators April 2024 WEO'!AU$3,'IMF GDP constant 2022 US'!$B$1:$BD$1,0)),0)</f>
        <v>0.985301422313461</v>
      </c>
      <c r="AV35" s="18" t="n">
        <f aca="false">IFERROR(INDEX('IMF GDP current US'!$B$1:$BD$197,MATCH('2022 deflators April 2024 WEO'!$B35,'IMF GDP current US'!$B$1:$B$197,0),MATCH('2022 deflators April 2024 WEO'!AV$3,'IMF GDP current US'!$B$1:$BD$1,0))/INDEX('IMF GDP constant 2022 US'!$B$1:$BD$197,MATCH('2022 deflators April 2024 WEO'!$B35,'IMF GDP constant 2022 US'!$B$1:$B$197,0),MATCH('2022 deflators April 2024 WEO'!AV$3,'IMF GDP constant 2022 US'!$B$1:$BD$1,0)),0)</f>
        <v>1.05579360715738</v>
      </c>
      <c r="AW35" s="19" t="n">
        <f aca="false">IFERROR(INDEX('IMF GDP current US'!$B$1:$BD$197,MATCH('2022 deflators April 2024 WEO'!$B35,'IMF GDP current US'!$B$1:$B$197,0),MATCH('2022 deflators April 2024 WEO'!AW$3,'IMF GDP current US'!$B$1:$BD$1,0))/INDEX('IMF GDP constant 2022 US'!$B$1:$BD$197,MATCH('2022 deflators April 2024 WEO'!$B35,'IMF GDP constant 2022 US'!$B$1:$B$197,0),MATCH('2022 deflators April 2024 WEO'!AW$3,'IMF GDP constant 2022 US'!$B$1:$BD$1,0)),0)</f>
        <v>1</v>
      </c>
      <c r="AX35" s="18" t="n">
        <f aca="false">IFERROR(INDEX('IMF GDP current US'!$B$1:$BD$197,MATCH('2022 deflators April 2024 WEO'!$B35,'IMF GDP current US'!$B$1:$B$197,0),MATCH('2022 deflators April 2024 WEO'!AX$3,'IMF GDP current US'!$B$1:$BD$1,0))/INDEX('IMF GDP constant 2022 US'!$B$1:$BD$197,MATCH('2022 deflators April 2024 WEO'!$B35,'IMF GDP constant 2022 US'!$B$1:$B$197,0),MATCH('2022 deflators April 2024 WEO'!AX$3,'IMF GDP constant 2022 US'!$B$1:$BD$1,0)),0)</f>
        <v>1.06262849321302</v>
      </c>
      <c r="AY35" s="21" t="n">
        <f aca="false">IFERROR(INDEX('IMF GDP current US'!$B$1:$BD$197,MATCH('2022 deflators April 2024 WEO'!$B35,'IMF GDP current US'!$B$1:$B$197,0),MATCH('2022 deflators April 2024 WEO'!AY$3,'IMF GDP current US'!$B$1:$BD$1,0))/INDEX('IMF GDP constant 2022 US'!$B$1:$BD$197,MATCH('2022 deflators April 2024 WEO'!$B35,'IMF GDP constant 2022 US'!$B$1:$B$197,0),MATCH('2022 deflators April 2024 WEO'!AY$3,'IMF GDP constant 2022 US'!$B$1:$BD$1,0)),0)</f>
        <v>1.12027687262942</v>
      </c>
      <c r="AZ35" s="21" t="n">
        <f aca="false">IFERROR(INDEX('IMF GDP current US'!$B$1:$BD$197,MATCH('2022 deflators April 2024 WEO'!$B35,'IMF GDP current US'!$B$1:$B$197,0),MATCH('2022 deflators April 2024 WEO'!AZ$3,'IMF GDP current US'!$B$1:$BD$1,0))/INDEX('IMF GDP constant 2022 US'!$B$1:$BD$197,MATCH('2022 deflators April 2024 WEO'!$B35,'IMF GDP constant 2022 US'!$B$1:$B$197,0),MATCH('2022 deflators April 2024 WEO'!AZ$3,'IMF GDP constant 2022 US'!$B$1:$BD$1,0)),0)</f>
        <v>1.17031427478384</v>
      </c>
      <c r="BA35" s="21" t="n">
        <f aca="false">IFERROR(INDEX('IMF GDP current US'!$B$1:$BD$197,MATCH('2022 deflators April 2024 WEO'!$B35,'IMF GDP current US'!$B$1:$B$197,0),MATCH('2022 deflators April 2024 WEO'!BA$3,'IMF GDP current US'!$B$1:$BD$1,0))/INDEX('IMF GDP constant 2022 US'!$B$1:$BD$197,MATCH('2022 deflators April 2024 WEO'!$B35,'IMF GDP constant 2022 US'!$B$1:$B$197,0),MATCH('2022 deflators April 2024 WEO'!BA$3,'IMF GDP constant 2022 US'!$B$1:$BD$1,0)),0)</f>
        <v>1.21679165623532</v>
      </c>
      <c r="BB35" s="21" t="n">
        <f aca="false">IFERROR(INDEX('IMF GDP current US'!$B$1:$BD$197,MATCH('2022 deflators April 2024 WEO'!$B35,'IMF GDP current US'!$B$1:$B$197,0),MATCH('2022 deflators April 2024 WEO'!BB$3,'IMF GDP current US'!$B$1:$BD$1,0))/INDEX('IMF GDP constant 2022 US'!$B$1:$BD$197,MATCH('2022 deflators April 2024 WEO'!$B35,'IMF GDP constant 2022 US'!$B$1:$B$197,0),MATCH('2022 deflators April 2024 WEO'!BB$3,'IMF GDP constant 2022 US'!$B$1:$BD$1,0)),0)</f>
        <v>1.25677146542754</v>
      </c>
      <c r="BC35" s="21" t="n">
        <f aca="false">IFERROR(INDEX('IMF GDP current US'!$B$1:$BD$197,MATCH('2022 deflators April 2024 WEO'!$B35,'IMF GDP current US'!$B$1:$B$197,0),MATCH('2022 deflators April 2024 WEO'!BC$3,'IMF GDP current US'!$B$1:$BD$1,0))/INDEX('IMF GDP constant 2022 US'!$B$1:$BD$197,MATCH('2022 deflators April 2024 WEO'!$B35,'IMF GDP constant 2022 US'!$B$1:$B$197,0),MATCH('2022 deflators April 2024 WEO'!BC$3,'IMF GDP constant 2022 US'!$B$1:$BD$1,0)),0)</f>
        <v>1.29314031763212</v>
      </c>
      <c r="BD35" s="22" t="n">
        <f aca="false">IFERROR(INDEX('IMF GDP current US'!$B$1:$BD$197,MATCH('2022 deflators April 2024 WEO'!$B35,'IMF GDP current US'!$B$1:$B$197,0),MATCH('2022 deflators April 2024 WEO'!BD$3,'IMF GDP current US'!$B$1:$BD$1,0))/INDEX('IMF GDP constant 2022 US'!$B$1:$BD$197,MATCH('2022 deflators April 2024 WEO'!$B35,'IMF GDP constant 2022 US'!$B$1:$B$197,0),MATCH('2022 deflators April 2024 WEO'!BD$3,'IMF GDP constant 2022 US'!$B$1:$BD$1,0)),0)</f>
        <v>1.33128603929208</v>
      </c>
    </row>
    <row r="36" customFormat="false" ht="15" hidden="false" customHeight="false" outlineLevel="0" collapsed="false">
      <c r="A36" s="12" t="s">
        <v>42</v>
      </c>
      <c r="B36" s="0" t="str">
        <f aca="false">VLOOKUP(A36,'Names&amp;ISO'!$A:$C,3,0)</f>
        <v>TCD</v>
      </c>
      <c r="C36" s="11" t="s">
        <v>42</v>
      </c>
      <c r="D36" s="11" t="n">
        <f aca="false">IFERROR(VLOOKUP(B36,'DAC ODA Recipients 2022-2023'!$B:$H,7,0),"")</f>
        <v>1</v>
      </c>
      <c r="E36" s="12" t="str">
        <f aca="false">IFERROR(VLOOKUP(B36,'OECD DAC Deflators 2022'!B:B,1,0),"")</f>
        <v/>
      </c>
      <c r="F36" s="12"/>
      <c r="G36" s="17" t="n">
        <f aca="false">IFERROR(INDEX('IMF GDP current US'!$B$1:$BD$197,MATCH('2022 deflators April 2024 WEO'!$B36,'IMF GDP current US'!$B$1:$B$197,0),MATCH('2022 deflators April 2024 WEO'!G$3,'IMF GDP current US'!$B$1:$BD$1,0))/INDEX('IMF GDP constant 2022 US'!$B$1:$BD$197,MATCH('2022 deflators April 2024 WEO'!$B36,'IMF GDP constant 2022 US'!$B$1:$B$197,0),MATCH('2022 deflators April 2024 WEO'!G$3,'IMF GDP constant 2022 US'!$B$1:$BD$1,0)),0)</f>
        <v>0.396542913508142</v>
      </c>
      <c r="H36" s="18" t="n">
        <f aca="false">IFERROR(INDEX('IMF GDP current US'!$B$1:$BD$197,MATCH('2022 deflators April 2024 WEO'!$B36,'IMF GDP current US'!$B$1:$B$197,0),MATCH('2022 deflators April 2024 WEO'!H$3,'IMF GDP current US'!$B$1:$BD$1,0))/INDEX('IMF GDP constant 2022 US'!$B$1:$BD$197,MATCH('2022 deflators April 2024 WEO'!$B36,'IMF GDP constant 2022 US'!$B$1:$B$197,0),MATCH('2022 deflators April 2024 WEO'!H$3,'IMF GDP constant 2022 US'!$B$1:$BD$1,0)),0)</f>
        <v>0.525894542576581</v>
      </c>
      <c r="I36" s="18" t="n">
        <f aca="false">IFERROR(INDEX('IMF GDP current US'!$B$1:$BD$197,MATCH('2022 deflators April 2024 WEO'!$B36,'IMF GDP current US'!$B$1:$B$197,0),MATCH('2022 deflators April 2024 WEO'!I$3,'IMF GDP current US'!$B$1:$BD$1,0))/INDEX('IMF GDP constant 2022 US'!$B$1:$BD$197,MATCH('2022 deflators April 2024 WEO'!$B36,'IMF GDP constant 2022 US'!$B$1:$B$197,0),MATCH('2022 deflators April 2024 WEO'!I$3,'IMF GDP constant 2022 US'!$B$1:$BD$1,0)),0)</f>
        <v>0.482289529964143</v>
      </c>
      <c r="J36" s="18" t="n">
        <f aca="false">IFERROR(INDEX('IMF GDP current US'!$B$1:$BD$197,MATCH('2022 deflators April 2024 WEO'!$B36,'IMF GDP current US'!$B$1:$B$197,0),MATCH('2022 deflators April 2024 WEO'!J$3,'IMF GDP current US'!$B$1:$BD$1,0))/INDEX('IMF GDP constant 2022 US'!$B$1:$BD$197,MATCH('2022 deflators April 2024 WEO'!$B36,'IMF GDP constant 2022 US'!$B$1:$B$197,0),MATCH('2022 deflators April 2024 WEO'!J$3,'IMF GDP constant 2022 US'!$B$1:$BD$1,0)),0)</f>
        <v>0.41735525308373</v>
      </c>
      <c r="K36" s="18" t="n">
        <f aca="false">IFERROR(INDEX('IMF GDP current US'!$B$1:$BD$197,MATCH('2022 deflators April 2024 WEO'!$B36,'IMF GDP current US'!$B$1:$B$197,0),MATCH('2022 deflators April 2024 WEO'!K$3,'IMF GDP current US'!$B$1:$BD$1,0))/INDEX('IMF GDP constant 2022 US'!$B$1:$BD$197,MATCH('2022 deflators April 2024 WEO'!$B36,'IMF GDP constant 2022 US'!$B$1:$B$197,0),MATCH('2022 deflators April 2024 WEO'!K$3,'IMF GDP constant 2022 US'!$B$1:$BD$1,0)),0)</f>
        <v>0.425796580727799</v>
      </c>
      <c r="L36" s="18" t="n">
        <f aca="false">IFERROR(INDEX('IMF GDP current US'!$B$1:$BD$197,MATCH('2022 deflators April 2024 WEO'!$B36,'IMF GDP current US'!$B$1:$B$197,0),MATCH('2022 deflators April 2024 WEO'!L$3,'IMF GDP current US'!$B$1:$BD$1,0))/INDEX('IMF GDP constant 2022 US'!$B$1:$BD$197,MATCH('2022 deflators April 2024 WEO'!$B36,'IMF GDP constant 2022 US'!$B$1:$B$197,0),MATCH('2022 deflators April 2024 WEO'!L$3,'IMF GDP constant 2022 US'!$B$1:$BD$1,0)),0)</f>
        <v>0.427837775598263</v>
      </c>
      <c r="M36" s="18" t="n">
        <f aca="false">IFERROR(INDEX('IMF GDP current US'!$B$1:$BD$197,MATCH('2022 deflators April 2024 WEO'!$B36,'IMF GDP current US'!$B$1:$B$197,0),MATCH('2022 deflators April 2024 WEO'!M$3,'IMF GDP current US'!$B$1:$BD$1,0))/INDEX('IMF GDP constant 2022 US'!$B$1:$BD$197,MATCH('2022 deflators April 2024 WEO'!$B36,'IMF GDP constant 2022 US'!$B$1:$B$197,0),MATCH('2022 deflators April 2024 WEO'!M$3,'IMF GDP constant 2022 US'!$B$1:$BD$1,0)),0)</f>
        <v>0.497154909542327</v>
      </c>
      <c r="N36" s="18" t="n">
        <f aca="false">IFERROR(INDEX('IMF GDP current US'!$B$1:$BD$197,MATCH('2022 deflators April 2024 WEO'!$B36,'IMF GDP current US'!$B$1:$B$197,0),MATCH('2022 deflators April 2024 WEO'!N$3,'IMF GDP current US'!$B$1:$BD$1,0))/INDEX('IMF GDP constant 2022 US'!$B$1:$BD$197,MATCH('2022 deflators April 2024 WEO'!$B36,'IMF GDP constant 2022 US'!$B$1:$B$197,0),MATCH('2022 deflators April 2024 WEO'!N$3,'IMF GDP constant 2022 US'!$B$1:$BD$1,0)),0)</f>
        <v>0.543616535755629</v>
      </c>
      <c r="O36" s="18" t="n">
        <f aca="false">IFERROR(INDEX('IMF GDP current US'!$B$1:$BD$197,MATCH('2022 deflators April 2024 WEO'!$B36,'IMF GDP current US'!$B$1:$B$197,0),MATCH('2022 deflators April 2024 WEO'!O$3,'IMF GDP current US'!$B$1:$BD$1,0))/INDEX('IMF GDP constant 2022 US'!$B$1:$BD$197,MATCH('2022 deflators April 2024 WEO'!$B36,'IMF GDP constant 2022 US'!$B$1:$B$197,0),MATCH('2022 deflators April 2024 WEO'!O$3,'IMF GDP constant 2022 US'!$B$1:$BD$1,0)),0)</f>
        <v>0.590901407031017</v>
      </c>
      <c r="P36" s="18" t="n">
        <f aca="false">IFERROR(INDEX('IMF GDP current US'!$B$1:$BD$197,MATCH('2022 deflators April 2024 WEO'!$B36,'IMF GDP current US'!$B$1:$B$197,0),MATCH('2022 deflators April 2024 WEO'!P$3,'IMF GDP current US'!$B$1:$BD$1,0))/INDEX('IMF GDP constant 2022 US'!$B$1:$BD$197,MATCH('2022 deflators April 2024 WEO'!$B36,'IMF GDP constant 2022 US'!$B$1:$B$197,0),MATCH('2022 deflators April 2024 WEO'!P$3,'IMF GDP constant 2022 US'!$B$1:$BD$1,0)),0)</f>
        <v>0.547506365372382</v>
      </c>
      <c r="Q36" s="18" t="n">
        <f aca="false">IFERROR(INDEX('IMF GDP current US'!$B$1:$BD$197,MATCH('2022 deflators April 2024 WEO'!$B36,'IMF GDP current US'!$B$1:$B$197,0),MATCH('2022 deflators April 2024 WEO'!Q$3,'IMF GDP current US'!$B$1:$BD$1,0))/INDEX('IMF GDP constant 2022 US'!$B$1:$BD$197,MATCH('2022 deflators April 2024 WEO'!$B36,'IMF GDP constant 2022 US'!$B$1:$B$197,0),MATCH('2022 deflators April 2024 WEO'!Q$3,'IMF GDP constant 2022 US'!$B$1:$BD$1,0)),0)</f>
        <v>0.639192070881412</v>
      </c>
      <c r="R36" s="18" t="n">
        <f aca="false">IFERROR(INDEX('IMF GDP current US'!$B$1:$BD$197,MATCH('2022 deflators April 2024 WEO'!$B36,'IMF GDP current US'!$B$1:$B$197,0),MATCH('2022 deflators April 2024 WEO'!R$3,'IMF GDP current US'!$B$1:$BD$1,0))/INDEX('IMF GDP constant 2022 US'!$B$1:$BD$197,MATCH('2022 deflators April 2024 WEO'!$B36,'IMF GDP constant 2022 US'!$B$1:$B$197,0),MATCH('2022 deflators April 2024 WEO'!R$3,'IMF GDP constant 2022 US'!$B$1:$BD$1,0)),0)</f>
        <v>0.573615641895715</v>
      </c>
      <c r="S36" s="18" t="n">
        <f aca="false">IFERROR(INDEX('IMF GDP current US'!$B$1:$BD$197,MATCH('2022 deflators April 2024 WEO'!$B36,'IMF GDP current US'!$B$1:$B$197,0),MATCH('2022 deflators April 2024 WEO'!S$3,'IMF GDP current US'!$B$1:$BD$1,0))/INDEX('IMF GDP constant 2022 US'!$B$1:$BD$197,MATCH('2022 deflators April 2024 WEO'!$B36,'IMF GDP constant 2022 US'!$B$1:$B$197,0),MATCH('2022 deflators April 2024 WEO'!S$3,'IMF GDP constant 2022 US'!$B$1:$BD$1,0)),0)</f>
        <v>0.584078418141498</v>
      </c>
      <c r="T36" s="18" t="n">
        <f aca="false">IFERROR(INDEX('IMF GDP current US'!$B$1:$BD$197,MATCH('2022 deflators April 2024 WEO'!$B36,'IMF GDP current US'!$B$1:$B$197,0),MATCH('2022 deflators April 2024 WEO'!T$3,'IMF GDP current US'!$B$1:$BD$1,0))/INDEX('IMF GDP constant 2022 US'!$B$1:$BD$197,MATCH('2022 deflators April 2024 WEO'!$B36,'IMF GDP constant 2022 US'!$B$1:$B$197,0),MATCH('2022 deflators April 2024 WEO'!T$3,'IMF GDP constant 2022 US'!$B$1:$BD$1,0)),0)</f>
        <v>0.521254446459176</v>
      </c>
      <c r="U36" s="18" t="n">
        <f aca="false">IFERROR(INDEX('IMF GDP current US'!$B$1:$BD$197,MATCH('2022 deflators April 2024 WEO'!$B36,'IMF GDP current US'!$B$1:$B$197,0),MATCH('2022 deflators April 2024 WEO'!U$3,'IMF GDP current US'!$B$1:$BD$1,0))/INDEX('IMF GDP constant 2022 US'!$B$1:$BD$197,MATCH('2022 deflators April 2024 WEO'!$B36,'IMF GDP constant 2022 US'!$B$1:$B$197,0),MATCH('2022 deflators April 2024 WEO'!U$3,'IMF GDP constant 2022 US'!$B$1:$BD$1,0)),0)</f>
        <v>0.400170398801528</v>
      </c>
      <c r="V36" s="18" t="n">
        <f aca="false">IFERROR(INDEX('IMF GDP current US'!$B$1:$BD$197,MATCH('2022 deflators April 2024 WEO'!$B36,'IMF GDP current US'!$B$1:$B$197,0),MATCH('2022 deflators April 2024 WEO'!V$3,'IMF GDP current US'!$B$1:$BD$1,0))/INDEX('IMF GDP constant 2022 US'!$B$1:$BD$197,MATCH('2022 deflators April 2024 WEO'!$B36,'IMF GDP constant 2022 US'!$B$1:$B$197,0),MATCH('2022 deflators April 2024 WEO'!V$3,'IMF GDP constant 2022 US'!$B$1:$BD$1,0)),0)</f>
        <v>0.494419984305197</v>
      </c>
      <c r="W36" s="18" t="n">
        <f aca="false">IFERROR(INDEX('IMF GDP current US'!$B$1:$BD$197,MATCH('2022 deflators April 2024 WEO'!$B36,'IMF GDP current US'!$B$1:$B$197,0),MATCH('2022 deflators April 2024 WEO'!W$3,'IMF GDP current US'!$B$1:$BD$1,0))/INDEX('IMF GDP constant 2022 US'!$B$1:$BD$197,MATCH('2022 deflators April 2024 WEO'!$B36,'IMF GDP constant 2022 US'!$B$1:$B$197,0),MATCH('2022 deflators April 2024 WEO'!W$3,'IMF GDP constant 2022 US'!$B$1:$BD$1,0)),0)</f>
        <v>0.538242687821887</v>
      </c>
      <c r="X36" s="18" t="n">
        <f aca="false">IFERROR(INDEX('IMF GDP current US'!$B$1:$BD$197,MATCH('2022 deflators April 2024 WEO'!$B36,'IMF GDP current US'!$B$1:$B$197,0),MATCH('2022 deflators April 2024 WEO'!X$3,'IMF GDP current US'!$B$1:$BD$1,0))/INDEX('IMF GDP constant 2022 US'!$B$1:$BD$197,MATCH('2022 deflators April 2024 WEO'!$B36,'IMF GDP constant 2022 US'!$B$1:$B$197,0),MATCH('2022 deflators April 2024 WEO'!X$3,'IMF GDP constant 2022 US'!$B$1:$BD$1,0)),0)</f>
        <v>0.489509963212336</v>
      </c>
      <c r="Y36" s="18" t="n">
        <f aca="false">IFERROR(INDEX('IMF GDP current US'!$B$1:$BD$197,MATCH('2022 deflators April 2024 WEO'!$B36,'IMF GDP current US'!$B$1:$B$197,0),MATCH('2022 deflators April 2024 WEO'!Y$3,'IMF GDP current US'!$B$1:$BD$1,0))/INDEX('IMF GDP constant 2022 US'!$B$1:$BD$197,MATCH('2022 deflators April 2024 WEO'!$B36,'IMF GDP constant 2022 US'!$B$1:$B$197,0),MATCH('2022 deflators April 2024 WEO'!Y$3,'IMF GDP constant 2022 US'!$B$1:$BD$1,0)),0)</f>
        <v>0.516872168995003</v>
      </c>
      <c r="Z36" s="18" t="n">
        <f aca="false">IFERROR(INDEX('IMF GDP current US'!$B$1:$BD$197,MATCH('2022 deflators April 2024 WEO'!$B36,'IMF GDP current US'!$B$1:$B$197,0),MATCH('2022 deflators April 2024 WEO'!Z$3,'IMF GDP current US'!$B$1:$BD$1,0))/INDEX('IMF GDP constant 2022 US'!$B$1:$BD$197,MATCH('2022 deflators April 2024 WEO'!$B36,'IMF GDP constant 2022 US'!$B$1:$B$197,0),MATCH('2022 deflators April 2024 WEO'!Z$3,'IMF GDP constant 2022 US'!$B$1:$BD$1,0)),0)</f>
        <v>0.458517189324334</v>
      </c>
      <c r="AA36" s="18" t="n">
        <f aca="false">IFERROR(INDEX('IMF GDP current US'!$B$1:$BD$197,MATCH('2022 deflators April 2024 WEO'!$B36,'IMF GDP current US'!$B$1:$B$197,0),MATCH('2022 deflators April 2024 WEO'!AA$3,'IMF GDP current US'!$B$1:$BD$1,0))/INDEX('IMF GDP constant 2022 US'!$B$1:$BD$197,MATCH('2022 deflators April 2024 WEO'!$B36,'IMF GDP constant 2022 US'!$B$1:$B$197,0),MATCH('2022 deflators April 2024 WEO'!AA$3,'IMF GDP constant 2022 US'!$B$1:$BD$1,0)),0)</f>
        <v>0.418085830214207</v>
      </c>
      <c r="AB36" s="18" t="n">
        <f aca="false">IFERROR(INDEX('IMF GDP current US'!$B$1:$BD$197,MATCH('2022 deflators April 2024 WEO'!$B36,'IMF GDP current US'!$B$1:$B$197,0),MATCH('2022 deflators April 2024 WEO'!AB$3,'IMF GDP current US'!$B$1:$BD$1,0))/INDEX('IMF GDP constant 2022 US'!$B$1:$BD$197,MATCH('2022 deflators April 2024 WEO'!$B36,'IMF GDP constant 2022 US'!$B$1:$B$197,0),MATCH('2022 deflators April 2024 WEO'!AB$3,'IMF GDP constant 2022 US'!$B$1:$BD$1,0)),0)</f>
        <v>0.461138018214298</v>
      </c>
      <c r="AC36" s="18" t="n">
        <f aca="false">IFERROR(INDEX('IMF GDP current US'!$B$1:$BD$197,MATCH('2022 deflators April 2024 WEO'!$B36,'IMF GDP current US'!$B$1:$B$197,0),MATCH('2022 deflators April 2024 WEO'!AC$3,'IMF GDP current US'!$B$1:$BD$1,0))/INDEX('IMF GDP constant 2022 US'!$B$1:$BD$197,MATCH('2022 deflators April 2024 WEO'!$B36,'IMF GDP constant 2022 US'!$B$1:$B$197,0),MATCH('2022 deflators April 2024 WEO'!AC$3,'IMF GDP constant 2022 US'!$B$1:$BD$1,0)),0)</f>
        <v>0.495619923664226</v>
      </c>
      <c r="AD36" s="18" t="n">
        <f aca="false">IFERROR(INDEX('IMF GDP current US'!$B$1:$BD$197,MATCH('2022 deflators April 2024 WEO'!$B36,'IMF GDP current US'!$B$1:$B$197,0),MATCH('2022 deflators April 2024 WEO'!AD$3,'IMF GDP current US'!$B$1:$BD$1,0))/INDEX('IMF GDP constant 2022 US'!$B$1:$BD$197,MATCH('2022 deflators April 2024 WEO'!$B36,'IMF GDP constant 2022 US'!$B$1:$B$197,0),MATCH('2022 deflators April 2024 WEO'!AD$3,'IMF GDP constant 2022 US'!$B$1:$BD$1,0)),0)</f>
        <v>0.593673909979536</v>
      </c>
      <c r="AE36" s="18" t="n">
        <f aca="false">IFERROR(INDEX('IMF GDP current US'!$B$1:$BD$197,MATCH('2022 deflators April 2024 WEO'!$B36,'IMF GDP current US'!$B$1:$B$197,0),MATCH('2022 deflators April 2024 WEO'!AE$3,'IMF GDP current US'!$B$1:$BD$1,0))/INDEX('IMF GDP constant 2022 US'!$B$1:$BD$197,MATCH('2022 deflators April 2024 WEO'!$B36,'IMF GDP constant 2022 US'!$B$1:$B$197,0),MATCH('2022 deflators April 2024 WEO'!AE$3,'IMF GDP constant 2022 US'!$B$1:$BD$1,0)),0)</f>
        <v>0.716381858009941</v>
      </c>
      <c r="AF36" s="18" t="n">
        <f aca="false">IFERROR(INDEX('IMF GDP current US'!$B$1:$BD$197,MATCH('2022 deflators April 2024 WEO'!$B36,'IMF GDP current US'!$B$1:$B$197,0),MATCH('2022 deflators April 2024 WEO'!AF$3,'IMF GDP current US'!$B$1:$BD$1,0))/INDEX('IMF GDP constant 2022 US'!$B$1:$BD$197,MATCH('2022 deflators April 2024 WEO'!$B36,'IMF GDP constant 2022 US'!$B$1:$B$197,0),MATCH('2022 deflators April 2024 WEO'!AF$3,'IMF GDP constant 2022 US'!$B$1:$BD$1,0)),0)</f>
        <v>0.882755894995941</v>
      </c>
      <c r="AG36" s="18" t="n">
        <f aca="false">IFERROR(INDEX('IMF GDP current US'!$B$1:$BD$197,MATCH('2022 deflators April 2024 WEO'!$B36,'IMF GDP current US'!$B$1:$B$197,0),MATCH('2022 deflators April 2024 WEO'!AG$3,'IMF GDP current US'!$B$1:$BD$1,0))/INDEX('IMF GDP constant 2022 US'!$B$1:$BD$197,MATCH('2022 deflators April 2024 WEO'!$B36,'IMF GDP constant 2022 US'!$B$1:$B$197,0),MATCH('2022 deflators April 2024 WEO'!AG$3,'IMF GDP constant 2022 US'!$B$1:$BD$1,0)),0)</f>
        <v>0.978159649960491</v>
      </c>
      <c r="AH36" s="18" t="n">
        <f aca="false">IFERROR(INDEX('IMF GDP current US'!$B$1:$BD$197,MATCH('2022 deflators April 2024 WEO'!$B36,'IMF GDP current US'!$B$1:$B$197,0),MATCH('2022 deflators April 2024 WEO'!AH$3,'IMF GDP current US'!$B$1:$BD$1,0))/INDEX('IMF GDP constant 2022 US'!$B$1:$BD$197,MATCH('2022 deflators April 2024 WEO'!$B36,'IMF GDP constant 2022 US'!$B$1:$B$197,0),MATCH('2022 deflators April 2024 WEO'!AH$3,'IMF GDP constant 2022 US'!$B$1:$BD$1,0)),0)</f>
        <v>1.10179059204678</v>
      </c>
      <c r="AI36" s="18" t="n">
        <f aca="false">IFERROR(INDEX('IMF GDP current US'!$B$1:$BD$197,MATCH('2022 deflators April 2024 WEO'!$B36,'IMF GDP current US'!$B$1:$B$197,0),MATCH('2022 deflators April 2024 WEO'!AI$3,'IMF GDP current US'!$B$1:$BD$1,0))/INDEX('IMF GDP constant 2022 US'!$B$1:$BD$197,MATCH('2022 deflators April 2024 WEO'!$B36,'IMF GDP constant 2022 US'!$B$1:$B$197,0),MATCH('2022 deflators April 2024 WEO'!AI$3,'IMF GDP constant 2022 US'!$B$1:$BD$1,0)),0)</f>
        <v>1.26739045273715</v>
      </c>
      <c r="AJ36" s="18" t="n">
        <f aca="false">IFERROR(INDEX('IMF GDP current US'!$B$1:$BD$197,MATCH('2022 deflators April 2024 WEO'!$B36,'IMF GDP current US'!$B$1:$B$197,0),MATCH('2022 deflators April 2024 WEO'!AJ$3,'IMF GDP current US'!$B$1:$BD$1,0))/INDEX('IMF GDP constant 2022 US'!$B$1:$BD$197,MATCH('2022 deflators April 2024 WEO'!$B36,'IMF GDP constant 2022 US'!$B$1:$B$197,0),MATCH('2022 deflators April 2024 WEO'!AJ$3,'IMF GDP constant 2022 US'!$B$1:$BD$1,0)),0)</f>
        <v>1.11530699674001</v>
      </c>
      <c r="AK36" s="18" t="n">
        <f aca="false">IFERROR(INDEX('IMF GDP current US'!$B$1:$BD$197,MATCH('2022 deflators April 2024 WEO'!$B36,'IMF GDP current US'!$B$1:$B$197,0),MATCH('2022 deflators April 2024 WEO'!AK$3,'IMF GDP current US'!$B$1:$BD$1,0))/INDEX('IMF GDP constant 2022 US'!$B$1:$BD$197,MATCH('2022 deflators April 2024 WEO'!$B36,'IMF GDP constant 2022 US'!$B$1:$B$197,0),MATCH('2022 deflators April 2024 WEO'!AK$3,'IMF GDP constant 2022 US'!$B$1:$BD$1,0)),0)</f>
        <v>1.10994867349418</v>
      </c>
      <c r="AL36" s="18" t="n">
        <f aca="false">IFERROR(INDEX('IMF GDP current US'!$B$1:$BD$197,MATCH('2022 deflators April 2024 WEO'!$B36,'IMF GDP current US'!$B$1:$B$197,0),MATCH('2022 deflators April 2024 WEO'!AL$3,'IMF GDP current US'!$B$1:$BD$1,0))/INDEX('IMF GDP constant 2022 US'!$B$1:$BD$197,MATCH('2022 deflators April 2024 WEO'!$B36,'IMF GDP constant 2022 US'!$B$1:$B$197,0),MATCH('2022 deflators April 2024 WEO'!AL$3,'IMF GDP constant 2022 US'!$B$1:$BD$1,0)),0)</f>
        <v>1.2453139991887</v>
      </c>
      <c r="AM36" s="18" t="n">
        <f aca="false">IFERROR(INDEX('IMF GDP current US'!$B$1:$BD$197,MATCH('2022 deflators April 2024 WEO'!$B36,'IMF GDP current US'!$B$1:$B$197,0),MATCH('2022 deflators April 2024 WEO'!AM$3,'IMF GDP current US'!$B$1:$BD$1,0))/INDEX('IMF GDP constant 2022 US'!$B$1:$BD$197,MATCH('2022 deflators April 2024 WEO'!$B36,'IMF GDP constant 2022 US'!$B$1:$B$197,0),MATCH('2022 deflators April 2024 WEO'!AM$3,'IMF GDP constant 2022 US'!$B$1:$BD$1,0)),0)</f>
        <v>1.15995787167397</v>
      </c>
      <c r="AN36" s="18" t="n">
        <f aca="false">IFERROR(INDEX('IMF GDP current US'!$B$1:$BD$197,MATCH('2022 deflators April 2024 WEO'!$B36,'IMF GDP current US'!$B$1:$B$197,0),MATCH('2022 deflators April 2024 WEO'!AN$3,'IMF GDP current US'!$B$1:$BD$1,0))/INDEX('IMF GDP constant 2022 US'!$B$1:$BD$197,MATCH('2022 deflators April 2024 WEO'!$B36,'IMF GDP constant 2022 US'!$B$1:$B$197,0),MATCH('2022 deflators April 2024 WEO'!AN$3,'IMF GDP constant 2022 US'!$B$1:$BD$1,0)),0)</f>
        <v>1.14870649656925</v>
      </c>
      <c r="AO36" s="18" t="n">
        <f aca="false">IFERROR(INDEX('IMF GDP current US'!$B$1:$BD$197,MATCH('2022 deflators April 2024 WEO'!$B36,'IMF GDP current US'!$B$1:$B$197,0),MATCH('2022 deflators April 2024 WEO'!AO$3,'IMF GDP current US'!$B$1:$BD$1,0))/INDEX('IMF GDP constant 2022 US'!$B$1:$BD$197,MATCH('2022 deflators April 2024 WEO'!$B36,'IMF GDP constant 2022 US'!$B$1:$B$197,0),MATCH('2022 deflators April 2024 WEO'!AO$3,'IMF GDP constant 2022 US'!$B$1:$BD$1,0)),0)</f>
        <v>1.16515788877807</v>
      </c>
      <c r="AP36" s="18" t="n">
        <f aca="false">IFERROR(INDEX('IMF GDP current US'!$B$1:$BD$197,MATCH('2022 deflators April 2024 WEO'!$B36,'IMF GDP current US'!$B$1:$B$197,0),MATCH('2022 deflators April 2024 WEO'!AP$3,'IMF GDP current US'!$B$1:$BD$1,0))/INDEX('IMF GDP constant 2022 US'!$B$1:$BD$197,MATCH('2022 deflators April 2024 WEO'!$B36,'IMF GDP constant 2022 US'!$B$1:$B$197,0),MATCH('2022 deflators April 2024 WEO'!AP$3,'IMF GDP constant 2022 US'!$B$1:$BD$1,0)),0)</f>
        <v>0.915464309345048</v>
      </c>
      <c r="AQ36" s="18" t="n">
        <f aca="false">IFERROR(INDEX('IMF GDP current US'!$B$1:$BD$197,MATCH('2022 deflators April 2024 WEO'!$B36,'IMF GDP current US'!$B$1:$B$197,0),MATCH('2022 deflators April 2024 WEO'!AQ$3,'IMF GDP current US'!$B$1:$BD$1,0))/INDEX('IMF GDP constant 2022 US'!$B$1:$BD$197,MATCH('2022 deflators April 2024 WEO'!$B36,'IMF GDP constant 2022 US'!$B$1:$B$197,0),MATCH('2022 deflators April 2024 WEO'!AQ$3,'IMF GDP constant 2022 US'!$B$1:$BD$1,0)),0)</f>
        <v>0.902688996584402</v>
      </c>
      <c r="AR36" s="18" t="n">
        <f aca="false">IFERROR(INDEX('IMF GDP current US'!$B$1:$BD$197,MATCH('2022 deflators April 2024 WEO'!$B36,'IMF GDP current US'!$B$1:$B$197,0),MATCH('2022 deflators April 2024 WEO'!AR$3,'IMF GDP current US'!$B$1:$BD$1,0))/INDEX('IMF GDP constant 2022 US'!$B$1:$BD$197,MATCH('2022 deflators April 2024 WEO'!$B36,'IMF GDP constant 2022 US'!$B$1:$B$197,0),MATCH('2022 deflators April 2024 WEO'!AR$3,'IMF GDP constant 2022 US'!$B$1:$BD$1,0)),0)</f>
        <v>0.917542681389083</v>
      </c>
      <c r="AS36" s="18" t="n">
        <f aca="false">IFERROR(INDEX('IMF GDP current US'!$B$1:$BD$197,MATCH('2022 deflators April 2024 WEO'!$B36,'IMF GDP current US'!$B$1:$B$197,0),MATCH('2022 deflators April 2024 WEO'!AS$3,'IMF GDP current US'!$B$1:$BD$1,0))/INDEX('IMF GDP constant 2022 US'!$B$1:$BD$197,MATCH('2022 deflators April 2024 WEO'!$B36,'IMF GDP constant 2022 US'!$B$1:$B$197,0),MATCH('2022 deflators April 2024 WEO'!AS$3,'IMF GDP constant 2022 US'!$B$1:$BD$1,0)),0)</f>
        <v>0.995878553340635</v>
      </c>
      <c r="AT36" s="18" t="n">
        <f aca="false">IFERROR(INDEX('IMF GDP current US'!$B$1:$BD$197,MATCH('2022 deflators April 2024 WEO'!$B36,'IMF GDP current US'!$B$1:$B$197,0),MATCH('2022 deflators April 2024 WEO'!AT$3,'IMF GDP current US'!$B$1:$BD$1,0))/INDEX('IMF GDP constant 2022 US'!$B$1:$BD$197,MATCH('2022 deflators April 2024 WEO'!$B36,'IMF GDP constant 2022 US'!$B$1:$B$197,0),MATCH('2022 deflators April 2024 WEO'!AT$3,'IMF GDP constant 2022 US'!$B$1:$BD$1,0)),0)</f>
        <v>0.908959368840911</v>
      </c>
      <c r="AU36" s="18" t="n">
        <f aca="false">IFERROR(INDEX('IMF GDP current US'!$B$1:$BD$197,MATCH('2022 deflators April 2024 WEO'!$B36,'IMF GDP current US'!$B$1:$B$197,0),MATCH('2022 deflators April 2024 WEO'!AU$3,'IMF GDP current US'!$B$1:$BD$1,0))/INDEX('IMF GDP constant 2022 US'!$B$1:$BD$197,MATCH('2022 deflators April 2024 WEO'!$B36,'IMF GDP constant 2022 US'!$B$1:$B$197,0),MATCH('2022 deflators April 2024 WEO'!AU$3,'IMF GDP constant 2022 US'!$B$1:$BD$1,0)),0)</f>
        <v>0.909223520203143</v>
      </c>
      <c r="AV36" s="18" t="n">
        <f aca="false">IFERROR(INDEX('IMF GDP current US'!$B$1:$BD$197,MATCH('2022 deflators April 2024 WEO'!$B36,'IMF GDP current US'!$B$1:$B$197,0),MATCH('2022 deflators April 2024 WEO'!AV$3,'IMF GDP current US'!$B$1:$BD$1,0))/INDEX('IMF GDP constant 2022 US'!$B$1:$BD$197,MATCH('2022 deflators April 2024 WEO'!$B36,'IMF GDP constant 2022 US'!$B$1:$B$197,0),MATCH('2022 deflators April 2024 WEO'!AV$3,'IMF GDP constant 2022 US'!$B$1:$BD$1,0)),0)</f>
        <v>1.00751935493696</v>
      </c>
      <c r="AW36" s="19" t="n">
        <f aca="false">IFERROR(INDEX('IMF GDP current US'!$B$1:$BD$197,MATCH('2022 deflators April 2024 WEO'!$B36,'IMF GDP current US'!$B$1:$B$197,0),MATCH('2022 deflators April 2024 WEO'!AW$3,'IMF GDP current US'!$B$1:$BD$1,0))/INDEX('IMF GDP constant 2022 US'!$B$1:$BD$197,MATCH('2022 deflators April 2024 WEO'!$B36,'IMF GDP constant 2022 US'!$B$1:$B$197,0),MATCH('2022 deflators April 2024 WEO'!AW$3,'IMF GDP constant 2022 US'!$B$1:$BD$1,0)),0)</f>
        <v>1</v>
      </c>
      <c r="AX36" s="18" t="n">
        <f aca="false">IFERROR(INDEX('IMF GDP current US'!$B$1:$BD$197,MATCH('2022 deflators April 2024 WEO'!$B36,'IMF GDP current US'!$B$1:$B$197,0),MATCH('2022 deflators April 2024 WEO'!AX$3,'IMF GDP current US'!$B$1:$BD$1,0))/INDEX('IMF GDP constant 2022 US'!$B$1:$BD$197,MATCH('2022 deflators April 2024 WEO'!$B36,'IMF GDP constant 2022 US'!$B$1:$B$197,0),MATCH('2022 deflators April 2024 WEO'!AX$3,'IMF GDP constant 2022 US'!$B$1:$BD$1,0)),0)</f>
        <v>1.02093707557782</v>
      </c>
      <c r="AY36" s="21" t="n">
        <f aca="false">IFERROR(INDEX('IMF GDP current US'!$B$1:$BD$197,MATCH('2022 deflators April 2024 WEO'!$B36,'IMF GDP current US'!$B$1:$B$197,0),MATCH('2022 deflators April 2024 WEO'!AY$3,'IMF GDP current US'!$B$1:$BD$1,0))/INDEX('IMF GDP constant 2022 US'!$B$1:$BD$197,MATCH('2022 deflators April 2024 WEO'!$B36,'IMF GDP constant 2022 US'!$B$1:$B$197,0),MATCH('2022 deflators April 2024 WEO'!AY$3,'IMF GDP constant 2022 US'!$B$1:$BD$1,0)),0)</f>
        <v>1.06032887691316</v>
      </c>
      <c r="AZ36" s="21" t="n">
        <f aca="false">IFERROR(INDEX('IMF GDP current US'!$B$1:$BD$197,MATCH('2022 deflators April 2024 WEO'!$B36,'IMF GDP current US'!$B$1:$B$197,0),MATCH('2022 deflators April 2024 WEO'!AZ$3,'IMF GDP current US'!$B$1:$BD$1,0))/INDEX('IMF GDP constant 2022 US'!$B$1:$BD$197,MATCH('2022 deflators April 2024 WEO'!$B36,'IMF GDP constant 2022 US'!$B$1:$B$197,0),MATCH('2022 deflators April 2024 WEO'!AZ$3,'IMF GDP constant 2022 US'!$B$1:$BD$1,0)),0)</f>
        <v>1.0776026287747</v>
      </c>
      <c r="BA36" s="21" t="n">
        <f aca="false">IFERROR(INDEX('IMF GDP current US'!$B$1:$BD$197,MATCH('2022 deflators April 2024 WEO'!$B36,'IMF GDP current US'!$B$1:$B$197,0),MATCH('2022 deflators April 2024 WEO'!BA$3,'IMF GDP current US'!$B$1:$BD$1,0))/INDEX('IMF GDP constant 2022 US'!$B$1:$BD$197,MATCH('2022 deflators April 2024 WEO'!$B36,'IMF GDP constant 2022 US'!$B$1:$B$197,0),MATCH('2022 deflators April 2024 WEO'!BA$3,'IMF GDP constant 2022 US'!$B$1:$BD$1,0)),0)</f>
        <v>1.10607717558879</v>
      </c>
      <c r="BB36" s="21" t="n">
        <f aca="false">IFERROR(INDEX('IMF GDP current US'!$B$1:$BD$197,MATCH('2022 deflators April 2024 WEO'!$B36,'IMF GDP current US'!$B$1:$B$197,0),MATCH('2022 deflators April 2024 WEO'!BB$3,'IMF GDP current US'!$B$1:$BD$1,0))/INDEX('IMF GDP constant 2022 US'!$B$1:$BD$197,MATCH('2022 deflators April 2024 WEO'!$B36,'IMF GDP constant 2022 US'!$B$1:$B$197,0),MATCH('2022 deflators April 2024 WEO'!BB$3,'IMF GDP constant 2022 US'!$B$1:$BD$1,0)),0)</f>
        <v>1.13886431385799</v>
      </c>
      <c r="BC36" s="21" t="n">
        <f aca="false">IFERROR(INDEX('IMF GDP current US'!$B$1:$BD$197,MATCH('2022 deflators April 2024 WEO'!$B36,'IMF GDP current US'!$B$1:$B$197,0),MATCH('2022 deflators April 2024 WEO'!BC$3,'IMF GDP current US'!$B$1:$BD$1,0))/INDEX('IMF GDP constant 2022 US'!$B$1:$BD$197,MATCH('2022 deflators April 2024 WEO'!$B36,'IMF GDP constant 2022 US'!$B$1:$B$197,0),MATCH('2022 deflators April 2024 WEO'!BC$3,'IMF GDP constant 2022 US'!$B$1:$BD$1,0)),0)</f>
        <v>1.17384934785687</v>
      </c>
      <c r="BD36" s="22" t="n">
        <f aca="false">IFERROR(INDEX('IMF GDP current US'!$B$1:$BD$197,MATCH('2022 deflators April 2024 WEO'!$B36,'IMF GDP current US'!$B$1:$B$197,0),MATCH('2022 deflators April 2024 WEO'!BD$3,'IMF GDP current US'!$B$1:$BD$1,0))/INDEX('IMF GDP constant 2022 US'!$B$1:$BD$197,MATCH('2022 deflators April 2024 WEO'!$B36,'IMF GDP constant 2022 US'!$B$1:$B$197,0),MATCH('2022 deflators April 2024 WEO'!BD$3,'IMF GDP constant 2022 US'!$B$1:$BD$1,0)),0)</f>
        <v>1.21135550499499</v>
      </c>
    </row>
    <row r="37" customFormat="false" ht="15" hidden="false" customHeight="false" outlineLevel="0" collapsed="false">
      <c r="A37" s="12" t="s">
        <v>43</v>
      </c>
      <c r="B37" s="0" t="str">
        <f aca="false">VLOOKUP(A37,'Names&amp;ISO'!$A:$C,3,0)</f>
        <v>CHL</v>
      </c>
      <c r="C37" s="11" t="s">
        <v>43</v>
      </c>
      <c r="D37" s="11" t="str">
        <f aca="false">IFERROR(VLOOKUP(B37,'DAC ODA Recipients 2022-2023'!$B:$H,7,0),"")</f>
        <v/>
      </c>
      <c r="E37" s="12" t="str">
        <f aca="false">IFERROR(VLOOKUP(B37,'OECD DAC Deflators 2022'!B:B,1,0),"")</f>
        <v/>
      </c>
      <c r="F37" s="12"/>
      <c r="G37" s="17" t="n">
        <f aca="false">IFERROR(INDEX('IMF GDP current US'!$B$1:$BD$197,MATCH('2022 deflators April 2024 WEO'!$B37,'IMF GDP current US'!$B$1:$B$197,0),MATCH('2022 deflators April 2024 WEO'!G$3,'IMF GDP current US'!$B$1:$BD$1,0))/INDEX('IMF GDP constant 2022 US'!$B$1:$BD$197,MATCH('2022 deflators April 2024 WEO'!$B37,'IMF GDP constant 2022 US'!$B$1:$B$197,0),MATCH('2022 deflators April 2024 WEO'!G$3,'IMF GDP constant 2022 US'!$B$1:$BD$1,0)),0)</f>
        <v>0.489615678946567</v>
      </c>
      <c r="H37" s="18" t="n">
        <f aca="false">IFERROR(INDEX('IMF GDP current US'!$B$1:$BD$197,MATCH('2022 deflators April 2024 WEO'!$B37,'IMF GDP current US'!$B$1:$B$197,0),MATCH('2022 deflators April 2024 WEO'!H$3,'IMF GDP current US'!$B$1:$BD$1,0))/INDEX('IMF GDP constant 2022 US'!$B$1:$BD$197,MATCH('2022 deflators April 2024 WEO'!$B37,'IMF GDP constant 2022 US'!$B$1:$B$197,0),MATCH('2022 deflators April 2024 WEO'!H$3,'IMF GDP constant 2022 US'!$B$1:$BD$1,0)),0)</f>
        <v>0.545801653973196</v>
      </c>
      <c r="I37" s="18" t="n">
        <f aca="false">IFERROR(INDEX('IMF GDP current US'!$B$1:$BD$197,MATCH('2022 deflators April 2024 WEO'!$B37,'IMF GDP current US'!$B$1:$B$197,0),MATCH('2022 deflators April 2024 WEO'!I$3,'IMF GDP current US'!$B$1:$BD$1,0))/INDEX('IMF GDP constant 2022 US'!$B$1:$BD$197,MATCH('2022 deflators April 2024 WEO'!$B37,'IMF GDP constant 2022 US'!$B$1:$B$197,0),MATCH('2022 deflators April 2024 WEO'!I$3,'IMF GDP constant 2022 US'!$B$1:$BD$1,0)),0)</f>
        <v>0.470954904508552</v>
      </c>
      <c r="J37" s="18" t="n">
        <f aca="false">IFERROR(INDEX('IMF GDP current US'!$B$1:$BD$197,MATCH('2022 deflators April 2024 WEO'!$B37,'IMF GDP current US'!$B$1:$B$197,0),MATCH('2022 deflators April 2024 WEO'!J$3,'IMF GDP current US'!$B$1:$BD$1,0))/INDEX('IMF GDP constant 2022 US'!$B$1:$BD$197,MATCH('2022 deflators April 2024 WEO'!$B37,'IMF GDP constant 2022 US'!$B$1:$B$197,0),MATCH('2022 deflators April 2024 WEO'!J$3,'IMF GDP constant 2022 US'!$B$1:$BD$1,0)),0)</f>
        <v>0.393580211034993</v>
      </c>
      <c r="K37" s="18" t="n">
        <f aca="false">IFERROR(INDEX('IMF GDP current US'!$B$1:$BD$197,MATCH('2022 deflators April 2024 WEO'!$B37,'IMF GDP current US'!$B$1:$B$197,0),MATCH('2022 deflators April 2024 WEO'!K$3,'IMF GDP current US'!$B$1:$BD$1,0))/INDEX('IMF GDP constant 2022 US'!$B$1:$BD$197,MATCH('2022 deflators April 2024 WEO'!$B37,'IMF GDP constant 2022 US'!$B$1:$B$197,0),MATCH('2022 deflators April 2024 WEO'!K$3,'IMF GDP constant 2022 US'!$B$1:$BD$1,0)),0)</f>
        <v>0.361471514801268</v>
      </c>
      <c r="L37" s="18" t="n">
        <f aca="false">IFERROR(INDEX('IMF GDP current US'!$B$1:$BD$197,MATCH('2022 deflators April 2024 WEO'!$B37,'IMF GDP current US'!$B$1:$B$197,0),MATCH('2022 deflators April 2024 WEO'!L$3,'IMF GDP current US'!$B$1:$BD$1,0))/INDEX('IMF GDP constant 2022 US'!$B$1:$BD$197,MATCH('2022 deflators April 2024 WEO'!$B37,'IMF GDP constant 2022 US'!$B$1:$B$197,0),MATCH('2022 deflators April 2024 WEO'!L$3,'IMF GDP constant 2022 US'!$B$1:$BD$1,0)),0)</f>
        <v>0.303962960868758</v>
      </c>
      <c r="M37" s="18" t="n">
        <f aca="false">IFERROR(INDEX('IMF GDP current US'!$B$1:$BD$197,MATCH('2022 deflators April 2024 WEO'!$B37,'IMF GDP current US'!$B$1:$B$197,0),MATCH('2022 deflators April 2024 WEO'!M$3,'IMF GDP current US'!$B$1:$BD$1,0))/INDEX('IMF GDP constant 2022 US'!$B$1:$BD$197,MATCH('2022 deflators April 2024 WEO'!$B37,'IMF GDP constant 2022 US'!$B$1:$B$197,0),MATCH('2022 deflators April 2024 WEO'!M$3,'IMF GDP constant 2022 US'!$B$1:$BD$1,0)),0)</f>
        <v>0.309443712767448</v>
      </c>
      <c r="N37" s="18" t="n">
        <f aca="false">IFERROR(INDEX('IMF GDP current US'!$B$1:$BD$197,MATCH('2022 deflators April 2024 WEO'!$B37,'IMF GDP current US'!$B$1:$B$197,0),MATCH('2022 deflators April 2024 WEO'!N$3,'IMF GDP current US'!$B$1:$BD$1,0))/INDEX('IMF GDP constant 2022 US'!$B$1:$BD$197,MATCH('2022 deflators April 2024 WEO'!$B37,'IMF GDP constant 2022 US'!$B$1:$B$197,0),MATCH('2022 deflators April 2024 WEO'!N$3,'IMF GDP constant 2022 US'!$B$1:$BD$1,0)),0)</f>
        <v>0.342423632419709</v>
      </c>
      <c r="O37" s="18" t="n">
        <f aca="false">IFERROR(INDEX('IMF GDP current US'!$B$1:$BD$197,MATCH('2022 deflators April 2024 WEO'!$B37,'IMF GDP current US'!$B$1:$B$197,0),MATCH('2022 deflators April 2024 WEO'!O$3,'IMF GDP current US'!$B$1:$BD$1,0))/INDEX('IMF GDP constant 2022 US'!$B$1:$BD$197,MATCH('2022 deflators April 2024 WEO'!$B37,'IMF GDP constant 2022 US'!$B$1:$B$197,0),MATCH('2022 deflators April 2024 WEO'!O$3,'IMF GDP constant 2022 US'!$B$1:$BD$1,0)),0)</f>
        <v>0.376252755956189</v>
      </c>
      <c r="P37" s="18" t="n">
        <f aca="false">IFERROR(INDEX('IMF GDP current US'!$B$1:$BD$197,MATCH('2022 deflators April 2024 WEO'!$B37,'IMF GDP current US'!$B$1:$B$197,0),MATCH('2022 deflators April 2024 WEO'!P$3,'IMF GDP current US'!$B$1:$BD$1,0))/INDEX('IMF GDP constant 2022 US'!$B$1:$BD$197,MATCH('2022 deflators April 2024 WEO'!$B37,'IMF GDP constant 2022 US'!$B$1:$B$197,0),MATCH('2022 deflators April 2024 WEO'!P$3,'IMF GDP constant 2022 US'!$B$1:$BD$1,0)),0)</f>
        <v>0.391858401762119</v>
      </c>
      <c r="Q37" s="18" t="n">
        <f aca="false">IFERROR(INDEX('IMF GDP current US'!$B$1:$BD$197,MATCH('2022 deflators April 2024 WEO'!$B37,'IMF GDP current US'!$B$1:$B$197,0),MATCH('2022 deflators April 2024 WEO'!Q$3,'IMF GDP current US'!$B$1:$BD$1,0))/INDEX('IMF GDP constant 2022 US'!$B$1:$BD$197,MATCH('2022 deflators April 2024 WEO'!$B37,'IMF GDP constant 2022 US'!$B$1:$B$197,0),MATCH('2022 deflators April 2024 WEO'!Q$3,'IMF GDP constant 2022 US'!$B$1:$BD$1,0)),0)</f>
        <v>0.420246301997426</v>
      </c>
      <c r="R37" s="18" t="n">
        <f aca="false">IFERROR(INDEX('IMF GDP current US'!$B$1:$BD$197,MATCH('2022 deflators April 2024 WEO'!$B37,'IMF GDP current US'!$B$1:$B$197,0),MATCH('2022 deflators April 2024 WEO'!R$3,'IMF GDP current US'!$B$1:$BD$1,0))/INDEX('IMF GDP constant 2022 US'!$B$1:$BD$197,MATCH('2022 deflators April 2024 WEO'!$B37,'IMF GDP constant 2022 US'!$B$1:$B$197,0),MATCH('2022 deflators April 2024 WEO'!R$3,'IMF GDP constant 2022 US'!$B$1:$BD$1,0)),0)</f>
        <v>0.448689286574131</v>
      </c>
      <c r="S37" s="18" t="n">
        <f aca="false">IFERROR(INDEX('IMF GDP current US'!$B$1:$BD$197,MATCH('2022 deflators April 2024 WEO'!$B37,'IMF GDP current US'!$B$1:$B$197,0),MATCH('2022 deflators April 2024 WEO'!S$3,'IMF GDP current US'!$B$1:$BD$1,0))/INDEX('IMF GDP constant 2022 US'!$B$1:$BD$197,MATCH('2022 deflators April 2024 WEO'!$B37,'IMF GDP constant 2022 US'!$B$1:$B$197,0),MATCH('2022 deflators April 2024 WEO'!S$3,'IMF GDP constant 2022 US'!$B$1:$BD$1,0)),0)</f>
        <v>0.491708466030886</v>
      </c>
      <c r="T37" s="18" t="n">
        <f aca="false">IFERROR(INDEX('IMF GDP current US'!$B$1:$BD$197,MATCH('2022 deflators April 2024 WEO'!$B37,'IMF GDP current US'!$B$1:$B$197,0),MATCH('2022 deflators April 2024 WEO'!T$3,'IMF GDP current US'!$B$1:$BD$1,0))/INDEX('IMF GDP constant 2022 US'!$B$1:$BD$197,MATCH('2022 deflators April 2024 WEO'!$B37,'IMF GDP constant 2022 US'!$B$1:$B$197,0),MATCH('2022 deflators April 2024 WEO'!T$3,'IMF GDP constant 2022 US'!$B$1:$BD$1,0)),0)</f>
        <v>0.49356693954975</v>
      </c>
      <c r="U37" s="18" t="n">
        <f aca="false">IFERROR(INDEX('IMF GDP current US'!$B$1:$BD$197,MATCH('2022 deflators April 2024 WEO'!$B37,'IMF GDP current US'!$B$1:$B$197,0),MATCH('2022 deflators April 2024 WEO'!U$3,'IMF GDP current US'!$B$1:$BD$1,0))/INDEX('IMF GDP constant 2022 US'!$B$1:$BD$197,MATCH('2022 deflators April 2024 WEO'!$B37,'IMF GDP constant 2022 US'!$B$1:$B$197,0),MATCH('2022 deflators April 2024 WEO'!U$3,'IMF GDP constant 2022 US'!$B$1:$BD$1,0)),0)</f>
        <v>0.542150923044494</v>
      </c>
      <c r="V37" s="18" t="n">
        <f aca="false">IFERROR(INDEX('IMF GDP current US'!$B$1:$BD$197,MATCH('2022 deflators April 2024 WEO'!$B37,'IMF GDP current US'!$B$1:$B$197,0),MATCH('2022 deflators April 2024 WEO'!V$3,'IMF GDP current US'!$B$1:$BD$1,0))/INDEX('IMF GDP constant 2022 US'!$B$1:$BD$197,MATCH('2022 deflators April 2024 WEO'!$B37,'IMF GDP constant 2022 US'!$B$1:$B$197,0),MATCH('2022 deflators April 2024 WEO'!V$3,'IMF GDP constant 2022 US'!$B$1:$BD$1,0)),0)</f>
        <v>0.641348469608995</v>
      </c>
      <c r="W37" s="18" t="n">
        <f aca="false">IFERROR(INDEX('IMF GDP current US'!$B$1:$BD$197,MATCH('2022 deflators April 2024 WEO'!$B37,'IMF GDP current US'!$B$1:$B$197,0),MATCH('2022 deflators April 2024 WEO'!W$3,'IMF GDP current US'!$B$1:$BD$1,0))/INDEX('IMF GDP constant 2022 US'!$B$1:$BD$197,MATCH('2022 deflators April 2024 WEO'!$B37,'IMF GDP constant 2022 US'!$B$1:$B$197,0),MATCH('2022 deflators April 2024 WEO'!W$3,'IMF GDP constant 2022 US'!$B$1:$BD$1,0)),0)</f>
        <v>0.647622082181783</v>
      </c>
      <c r="X37" s="18" t="n">
        <f aca="false">IFERROR(INDEX('IMF GDP current US'!$B$1:$BD$197,MATCH('2022 deflators April 2024 WEO'!$B37,'IMF GDP current US'!$B$1:$B$197,0),MATCH('2022 deflators April 2024 WEO'!X$3,'IMF GDP current US'!$B$1:$BD$1,0))/INDEX('IMF GDP constant 2022 US'!$B$1:$BD$197,MATCH('2022 deflators April 2024 WEO'!$B37,'IMF GDP constant 2022 US'!$B$1:$B$197,0),MATCH('2022 deflators April 2024 WEO'!X$3,'IMF GDP constant 2022 US'!$B$1:$BD$1,0)),0)</f>
        <v>0.657957970261073</v>
      </c>
      <c r="Y37" s="18" t="n">
        <f aca="false">IFERROR(INDEX('IMF GDP current US'!$B$1:$BD$197,MATCH('2022 deflators April 2024 WEO'!$B37,'IMF GDP current US'!$B$1:$B$197,0),MATCH('2022 deflators April 2024 WEO'!Y$3,'IMF GDP current US'!$B$1:$BD$1,0))/INDEX('IMF GDP constant 2022 US'!$B$1:$BD$197,MATCH('2022 deflators April 2024 WEO'!$B37,'IMF GDP constant 2022 US'!$B$1:$B$197,0),MATCH('2022 deflators April 2024 WEO'!Y$3,'IMF GDP constant 2022 US'!$B$1:$BD$1,0)),0)</f>
        <v>0.604045249877127</v>
      </c>
      <c r="Z37" s="18" t="n">
        <f aca="false">IFERROR(INDEX('IMF GDP current US'!$B$1:$BD$197,MATCH('2022 deflators April 2024 WEO'!$B37,'IMF GDP current US'!$B$1:$B$197,0),MATCH('2022 deflators April 2024 WEO'!Z$3,'IMF GDP current US'!$B$1:$BD$1,0))/INDEX('IMF GDP constant 2022 US'!$B$1:$BD$197,MATCH('2022 deflators April 2024 WEO'!$B37,'IMF GDP constant 2022 US'!$B$1:$B$197,0),MATCH('2022 deflators April 2024 WEO'!Z$3,'IMF GDP constant 2022 US'!$B$1:$BD$1,0)),0)</f>
        <v>0.558428047747546</v>
      </c>
      <c r="AA37" s="18" t="n">
        <f aca="false">IFERROR(INDEX('IMF GDP current US'!$B$1:$BD$197,MATCH('2022 deflators April 2024 WEO'!$B37,'IMF GDP current US'!$B$1:$B$197,0),MATCH('2022 deflators April 2024 WEO'!AA$3,'IMF GDP current US'!$B$1:$BD$1,0))/INDEX('IMF GDP constant 2022 US'!$B$1:$BD$197,MATCH('2022 deflators April 2024 WEO'!$B37,'IMF GDP constant 2022 US'!$B$1:$B$197,0),MATCH('2022 deflators April 2024 WEO'!AA$3,'IMF GDP constant 2022 US'!$B$1:$BD$1,0)),0)</f>
        <v>0.550654612316926</v>
      </c>
      <c r="AB37" s="18" t="n">
        <f aca="false">IFERROR(INDEX('IMF GDP current US'!$B$1:$BD$197,MATCH('2022 deflators April 2024 WEO'!$B37,'IMF GDP current US'!$B$1:$B$197,0),MATCH('2022 deflators April 2024 WEO'!AB$3,'IMF GDP current US'!$B$1:$BD$1,0))/INDEX('IMF GDP constant 2022 US'!$B$1:$BD$197,MATCH('2022 deflators April 2024 WEO'!$B37,'IMF GDP constant 2022 US'!$B$1:$B$197,0),MATCH('2022 deflators April 2024 WEO'!AB$3,'IMF GDP constant 2022 US'!$B$1:$BD$1,0)),0)</f>
        <v>0.487885768597348</v>
      </c>
      <c r="AC37" s="18" t="n">
        <f aca="false">IFERROR(INDEX('IMF GDP current US'!$B$1:$BD$197,MATCH('2022 deflators April 2024 WEO'!$B37,'IMF GDP current US'!$B$1:$B$197,0),MATCH('2022 deflators April 2024 WEO'!AC$3,'IMF GDP current US'!$B$1:$BD$1,0))/INDEX('IMF GDP constant 2022 US'!$B$1:$BD$197,MATCH('2022 deflators April 2024 WEO'!$B37,'IMF GDP constant 2022 US'!$B$1:$B$197,0),MATCH('2022 deflators April 2024 WEO'!AC$3,'IMF GDP constant 2022 US'!$B$1:$BD$1,0)),0)</f>
        <v>0.464666084675417</v>
      </c>
      <c r="AD37" s="18" t="n">
        <f aca="false">IFERROR(INDEX('IMF GDP current US'!$B$1:$BD$197,MATCH('2022 deflators April 2024 WEO'!$B37,'IMF GDP current US'!$B$1:$B$197,0),MATCH('2022 deflators April 2024 WEO'!AD$3,'IMF GDP current US'!$B$1:$BD$1,0))/INDEX('IMF GDP constant 2022 US'!$B$1:$BD$197,MATCH('2022 deflators April 2024 WEO'!$B37,'IMF GDP constant 2022 US'!$B$1:$B$197,0),MATCH('2022 deflators April 2024 WEO'!AD$3,'IMF GDP constant 2022 US'!$B$1:$BD$1,0)),0)</f>
        <v>0.482926807609878</v>
      </c>
      <c r="AE37" s="18" t="n">
        <f aca="false">IFERROR(INDEX('IMF GDP current US'!$B$1:$BD$197,MATCH('2022 deflators April 2024 WEO'!$B37,'IMF GDP current US'!$B$1:$B$197,0),MATCH('2022 deflators April 2024 WEO'!AE$3,'IMF GDP current US'!$B$1:$BD$1,0))/INDEX('IMF GDP constant 2022 US'!$B$1:$BD$197,MATCH('2022 deflators April 2024 WEO'!$B37,'IMF GDP constant 2022 US'!$B$1:$B$197,0),MATCH('2022 deflators April 2024 WEO'!AE$3,'IMF GDP constant 2022 US'!$B$1:$BD$1,0)),0)</f>
        <v>0.586269767383466</v>
      </c>
      <c r="AF37" s="18" t="n">
        <f aca="false">IFERROR(INDEX('IMF GDP current US'!$B$1:$BD$197,MATCH('2022 deflators April 2024 WEO'!$B37,'IMF GDP current US'!$B$1:$B$197,0),MATCH('2022 deflators April 2024 WEO'!AF$3,'IMF GDP current US'!$B$1:$BD$1,0))/INDEX('IMF GDP constant 2022 US'!$B$1:$BD$197,MATCH('2022 deflators April 2024 WEO'!$B37,'IMF GDP constant 2022 US'!$B$1:$B$197,0),MATCH('2022 deflators April 2024 WEO'!AF$3,'IMF GDP constant 2022 US'!$B$1:$BD$1,0)),0)</f>
        <v>0.683845641256362</v>
      </c>
      <c r="AG37" s="18" t="n">
        <f aca="false">IFERROR(INDEX('IMF GDP current US'!$B$1:$BD$197,MATCH('2022 deflators April 2024 WEO'!$B37,'IMF GDP current US'!$B$1:$B$197,0),MATCH('2022 deflators April 2024 WEO'!AG$3,'IMF GDP current US'!$B$1:$BD$1,0))/INDEX('IMF GDP constant 2022 US'!$B$1:$BD$197,MATCH('2022 deflators April 2024 WEO'!$B37,'IMF GDP constant 2022 US'!$B$1:$B$197,0),MATCH('2022 deflators April 2024 WEO'!AG$3,'IMF GDP constant 2022 US'!$B$1:$BD$1,0)),0)</f>
        <v>0.811030079918661</v>
      </c>
      <c r="AH37" s="18" t="n">
        <f aca="false">IFERROR(INDEX('IMF GDP current US'!$B$1:$BD$197,MATCH('2022 deflators April 2024 WEO'!$B37,'IMF GDP current US'!$B$1:$B$197,0),MATCH('2022 deflators April 2024 WEO'!AH$3,'IMF GDP current US'!$B$1:$BD$1,0))/INDEX('IMF GDP constant 2022 US'!$B$1:$BD$197,MATCH('2022 deflators April 2024 WEO'!$B37,'IMF GDP constant 2022 US'!$B$1:$B$197,0),MATCH('2022 deflators April 2024 WEO'!AH$3,'IMF GDP constant 2022 US'!$B$1:$BD$1,0)),0)</f>
        <v>0.865041198062768</v>
      </c>
      <c r="AI37" s="18" t="n">
        <f aca="false">IFERROR(INDEX('IMF GDP current US'!$B$1:$BD$197,MATCH('2022 deflators April 2024 WEO'!$B37,'IMF GDP current US'!$B$1:$B$197,0),MATCH('2022 deflators April 2024 WEO'!AI$3,'IMF GDP current US'!$B$1:$BD$1,0))/INDEX('IMF GDP constant 2022 US'!$B$1:$BD$197,MATCH('2022 deflators April 2024 WEO'!$B37,'IMF GDP constant 2022 US'!$B$1:$B$197,0),MATCH('2022 deflators April 2024 WEO'!AI$3,'IMF GDP constant 2022 US'!$B$1:$BD$1,0)),0)</f>
        <v>0.86774355225127</v>
      </c>
      <c r="AJ37" s="18" t="n">
        <f aca="false">IFERROR(INDEX('IMF GDP current US'!$B$1:$BD$197,MATCH('2022 deflators April 2024 WEO'!$B37,'IMF GDP current US'!$B$1:$B$197,0),MATCH('2022 deflators April 2024 WEO'!AJ$3,'IMF GDP current US'!$B$1:$BD$1,0))/INDEX('IMF GDP constant 2022 US'!$B$1:$BD$197,MATCH('2022 deflators April 2024 WEO'!$B37,'IMF GDP constant 2022 US'!$B$1:$B$197,0),MATCH('2022 deflators April 2024 WEO'!AJ$3,'IMF GDP constant 2022 US'!$B$1:$BD$1,0)),0)</f>
        <v>0.839118890117889</v>
      </c>
      <c r="AK37" s="18" t="n">
        <f aca="false">IFERROR(INDEX('IMF GDP current US'!$B$1:$BD$197,MATCH('2022 deflators April 2024 WEO'!$B37,'IMF GDP current US'!$B$1:$B$197,0),MATCH('2022 deflators April 2024 WEO'!AK$3,'IMF GDP current US'!$B$1:$BD$1,0))/INDEX('IMF GDP constant 2022 US'!$B$1:$BD$197,MATCH('2022 deflators April 2024 WEO'!$B37,'IMF GDP constant 2022 US'!$B$1:$B$197,0),MATCH('2022 deflators April 2024 WEO'!AK$3,'IMF GDP constant 2022 US'!$B$1:$BD$1,0)),0)</f>
        <v>1.0018120786244</v>
      </c>
      <c r="AL37" s="18" t="n">
        <f aca="false">IFERROR(INDEX('IMF GDP current US'!$B$1:$BD$197,MATCH('2022 deflators April 2024 WEO'!$B37,'IMF GDP current US'!$B$1:$B$197,0),MATCH('2022 deflators April 2024 WEO'!AL$3,'IMF GDP current US'!$B$1:$BD$1,0))/INDEX('IMF GDP constant 2022 US'!$B$1:$BD$197,MATCH('2022 deflators April 2024 WEO'!$B37,'IMF GDP constant 2022 US'!$B$1:$B$197,0),MATCH('2022 deflators April 2024 WEO'!AL$3,'IMF GDP constant 2022 US'!$B$1:$BD$1,0)),0)</f>
        <v>1.09133137654792</v>
      </c>
      <c r="AM37" s="18" t="n">
        <f aca="false">IFERROR(INDEX('IMF GDP current US'!$B$1:$BD$197,MATCH('2022 deflators April 2024 WEO'!$B37,'IMF GDP current US'!$B$1:$B$197,0),MATCH('2022 deflators April 2024 WEO'!AM$3,'IMF GDP current US'!$B$1:$BD$1,0))/INDEX('IMF GDP constant 2022 US'!$B$1:$BD$197,MATCH('2022 deflators April 2024 WEO'!$B37,'IMF GDP constant 2022 US'!$B$1:$B$197,0),MATCH('2022 deflators April 2024 WEO'!AM$3,'IMF GDP constant 2022 US'!$B$1:$BD$1,0)),0)</f>
        <v>1.09328375446367</v>
      </c>
      <c r="AN37" s="18" t="n">
        <f aca="false">IFERROR(INDEX('IMF GDP current US'!$B$1:$BD$197,MATCH('2022 deflators April 2024 WEO'!$B37,'IMF GDP current US'!$B$1:$B$197,0),MATCH('2022 deflators April 2024 WEO'!AN$3,'IMF GDP current US'!$B$1:$BD$1,0))/INDEX('IMF GDP constant 2022 US'!$B$1:$BD$197,MATCH('2022 deflators April 2024 WEO'!$B37,'IMF GDP constant 2022 US'!$B$1:$B$197,0),MATCH('2022 deflators April 2024 WEO'!AN$3,'IMF GDP constant 2022 US'!$B$1:$BD$1,0)),0)</f>
        <v>1.09808662142779</v>
      </c>
      <c r="AO37" s="18" t="n">
        <f aca="false">IFERROR(INDEX('IMF GDP current US'!$B$1:$BD$197,MATCH('2022 deflators April 2024 WEO'!$B37,'IMF GDP current US'!$B$1:$B$197,0),MATCH('2022 deflators April 2024 WEO'!AO$3,'IMF GDP current US'!$B$1:$BD$1,0))/INDEX('IMF GDP constant 2022 US'!$B$1:$BD$197,MATCH('2022 deflators April 2024 WEO'!$B37,'IMF GDP constant 2022 US'!$B$1:$B$197,0),MATCH('2022 deflators April 2024 WEO'!AO$3,'IMF GDP constant 2022 US'!$B$1:$BD$1,0)),0)</f>
        <v>1.00938579057173</v>
      </c>
      <c r="AP37" s="18" t="n">
        <f aca="false">IFERROR(INDEX('IMF GDP current US'!$B$1:$BD$197,MATCH('2022 deflators April 2024 WEO'!$B37,'IMF GDP current US'!$B$1:$B$197,0),MATCH('2022 deflators April 2024 WEO'!AP$3,'IMF GDP current US'!$B$1:$BD$1,0))/INDEX('IMF GDP constant 2022 US'!$B$1:$BD$197,MATCH('2022 deflators April 2024 WEO'!$B37,'IMF GDP constant 2022 US'!$B$1:$B$197,0),MATCH('2022 deflators April 2024 WEO'!AP$3,'IMF GDP constant 2022 US'!$B$1:$BD$1,0)),0)</f>
        <v>0.92382347164811</v>
      </c>
      <c r="AQ37" s="18" t="n">
        <f aca="false">IFERROR(INDEX('IMF GDP current US'!$B$1:$BD$197,MATCH('2022 deflators April 2024 WEO'!$B37,'IMF GDP current US'!$B$1:$B$197,0),MATCH('2022 deflators April 2024 WEO'!AQ$3,'IMF GDP current US'!$B$1:$BD$1,0))/INDEX('IMF GDP constant 2022 US'!$B$1:$BD$197,MATCH('2022 deflators April 2024 WEO'!$B37,'IMF GDP constant 2022 US'!$B$1:$B$197,0),MATCH('2022 deflators April 2024 WEO'!AQ$3,'IMF GDP constant 2022 US'!$B$1:$BD$1,0)),0)</f>
        <v>0.93333143816375</v>
      </c>
      <c r="AR37" s="18" t="n">
        <f aca="false">IFERROR(INDEX('IMF GDP current US'!$B$1:$BD$197,MATCH('2022 deflators April 2024 WEO'!$B37,'IMF GDP current US'!$B$1:$B$197,0),MATCH('2022 deflators April 2024 WEO'!AR$3,'IMF GDP current US'!$B$1:$BD$1,0))/INDEX('IMF GDP constant 2022 US'!$B$1:$BD$197,MATCH('2022 deflators April 2024 WEO'!$B37,'IMF GDP constant 2022 US'!$B$1:$B$197,0),MATCH('2022 deflators April 2024 WEO'!AR$3,'IMF GDP constant 2022 US'!$B$1:$BD$1,0)),0)</f>
        <v>1.02074109818131</v>
      </c>
      <c r="AS37" s="18" t="n">
        <f aca="false">IFERROR(INDEX('IMF GDP current US'!$B$1:$BD$197,MATCH('2022 deflators April 2024 WEO'!$B37,'IMF GDP current US'!$B$1:$B$197,0),MATCH('2022 deflators April 2024 WEO'!AS$3,'IMF GDP current US'!$B$1:$BD$1,0))/INDEX('IMF GDP constant 2022 US'!$B$1:$BD$197,MATCH('2022 deflators April 2024 WEO'!$B37,'IMF GDP constant 2022 US'!$B$1:$B$197,0),MATCH('2022 deflators April 2024 WEO'!AS$3,'IMF GDP constant 2022 US'!$B$1:$BD$1,0)),0)</f>
        <v>1.04931337302798</v>
      </c>
      <c r="AT37" s="18" t="n">
        <f aca="false">IFERROR(INDEX('IMF GDP current US'!$B$1:$BD$197,MATCH('2022 deflators April 2024 WEO'!$B37,'IMF GDP current US'!$B$1:$B$197,0),MATCH('2022 deflators April 2024 WEO'!AT$3,'IMF GDP current US'!$B$1:$BD$1,0))/INDEX('IMF GDP constant 2022 US'!$B$1:$BD$197,MATCH('2022 deflators April 2024 WEO'!$B37,'IMF GDP constant 2022 US'!$B$1:$B$197,0),MATCH('2022 deflators April 2024 WEO'!AT$3,'IMF GDP constant 2022 US'!$B$1:$BD$1,0)),0)</f>
        <v>0.981332309575438</v>
      </c>
      <c r="AU37" s="18" t="n">
        <f aca="false">IFERROR(INDEX('IMF GDP current US'!$B$1:$BD$197,MATCH('2022 deflators April 2024 WEO'!$B37,'IMF GDP current US'!$B$1:$B$197,0),MATCH('2022 deflators April 2024 WEO'!AU$3,'IMF GDP current US'!$B$1:$BD$1,0))/INDEX('IMF GDP constant 2022 US'!$B$1:$BD$197,MATCH('2022 deflators April 2024 WEO'!$B37,'IMF GDP constant 2022 US'!$B$1:$B$197,0),MATCH('2022 deflators April 2024 WEO'!AU$3,'IMF GDP constant 2022 US'!$B$1:$BD$1,0)),0)</f>
        <v>0.95538505478103</v>
      </c>
      <c r="AV37" s="18" t="n">
        <f aca="false">IFERROR(INDEX('IMF GDP current US'!$B$1:$BD$197,MATCH('2022 deflators April 2024 WEO'!$B37,'IMF GDP current US'!$B$1:$B$197,0),MATCH('2022 deflators April 2024 WEO'!AV$3,'IMF GDP current US'!$B$1:$BD$1,0))/INDEX('IMF GDP constant 2022 US'!$B$1:$BD$197,MATCH('2022 deflators April 2024 WEO'!$B37,'IMF GDP constant 2022 US'!$B$1:$B$197,0),MATCH('2022 deflators April 2024 WEO'!AV$3,'IMF GDP constant 2022 US'!$B$1:$BD$1,0)),0)</f>
        <v>1.06598896144427</v>
      </c>
      <c r="AW37" s="19" t="n">
        <f aca="false">IFERROR(INDEX('IMF GDP current US'!$B$1:$BD$197,MATCH('2022 deflators April 2024 WEO'!$B37,'IMF GDP current US'!$B$1:$B$197,0),MATCH('2022 deflators April 2024 WEO'!AW$3,'IMF GDP current US'!$B$1:$BD$1,0))/INDEX('IMF GDP constant 2022 US'!$B$1:$BD$197,MATCH('2022 deflators April 2024 WEO'!$B37,'IMF GDP constant 2022 US'!$B$1:$B$197,0),MATCH('2022 deflators April 2024 WEO'!AW$3,'IMF GDP constant 2022 US'!$B$1:$BD$1,0)),0)</f>
        <v>1</v>
      </c>
      <c r="AX37" s="18" t="n">
        <f aca="false">IFERROR(INDEX('IMF GDP current US'!$B$1:$BD$197,MATCH('2022 deflators April 2024 WEO'!$B37,'IMF GDP current US'!$B$1:$B$197,0),MATCH('2022 deflators April 2024 WEO'!AX$3,'IMF GDP current US'!$B$1:$BD$1,0))/INDEX('IMF GDP constant 2022 US'!$B$1:$BD$197,MATCH('2022 deflators April 2024 WEO'!$B37,'IMF GDP constant 2022 US'!$B$1:$B$197,0),MATCH('2022 deflators April 2024 WEO'!AX$3,'IMF GDP constant 2022 US'!$B$1:$BD$1,0)),0)</f>
        <v>1.1084343239061</v>
      </c>
      <c r="AY37" s="21" t="n">
        <f aca="false">IFERROR(INDEX('IMF GDP current US'!$B$1:$BD$197,MATCH('2022 deflators April 2024 WEO'!$B37,'IMF GDP current US'!$B$1:$B$197,0),MATCH('2022 deflators April 2024 WEO'!AY$3,'IMF GDP current US'!$B$1:$BD$1,0))/INDEX('IMF GDP constant 2022 US'!$B$1:$BD$197,MATCH('2022 deflators April 2024 WEO'!$B37,'IMF GDP constant 2022 US'!$B$1:$B$197,0),MATCH('2022 deflators April 2024 WEO'!AY$3,'IMF GDP constant 2022 US'!$B$1:$BD$1,0)),0)</f>
        <v>1.08073562250889</v>
      </c>
      <c r="AZ37" s="21" t="n">
        <f aca="false">IFERROR(INDEX('IMF GDP current US'!$B$1:$BD$197,MATCH('2022 deflators April 2024 WEO'!$B37,'IMF GDP current US'!$B$1:$B$197,0),MATCH('2022 deflators April 2024 WEO'!AZ$3,'IMF GDP current US'!$B$1:$BD$1,0))/INDEX('IMF GDP constant 2022 US'!$B$1:$BD$197,MATCH('2022 deflators April 2024 WEO'!$B37,'IMF GDP constant 2022 US'!$B$1:$B$197,0),MATCH('2022 deflators April 2024 WEO'!AZ$3,'IMF GDP constant 2022 US'!$B$1:$BD$1,0)),0)</f>
        <v>1.183484019097</v>
      </c>
      <c r="BA37" s="21" t="n">
        <f aca="false">IFERROR(INDEX('IMF GDP current US'!$B$1:$BD$197,MATCH('2022 deflators April 2024 WEO'!$B37,'IMF GDP current US'!$B$1:$B$197,0),MATCH('2022 deflators April 2024 WEO'!BA$3,'IMF GDP current US'!$B$1:$BD$1,0))/INDEX('IMF GDP constant 2022 US'!$B$1:$BD$197,MATCH('2022 deflators April 2024 WEO'!$B37,'IMF GDP constant 2022 US'!$B$1:$B$197,0),MATCH('2022 deflators April 2024 WEO'!BA$3,'IMF GDP constant 2022 US'!$B$1:$BD$1,0)),0)</f>
        <v>1.20757021976036</v>
      </c>
      <c r="BB37" s="21" t="n">
        <f aca="false">IFERROR(INDEX('IMF GDP current US'!$B$1:$BD$197,MATCH('2022 deflators April 2024 WEO'!$B37,'IMF GDP current US'!$B$1:$B$197,0),MATCH('2022 deflators April 2024 WEO'!BB$3,'IMF GDP current US'!$B$1:$BD$1,0))/INDEX('IMF GDP constant 2022 US'!$B$1:$BD$197,MATCH('2022 deflators April 2024 WEO'!$B37,'IMF GDP constant 2022 US'!$B$1:$B$197,0),MATCH('2022 deflators April 2024 WEO'!BB$3,'IMF GDP constant 2022 US'!$B$1:$BD$1,0)),0)</f>
        <v>1.23261628292848</v>
      </c>
      <c r="BC37" s="21" t="n">
        <f aca="false">IFERROR(INDEX('IMF GDP current US'!$B$1:$BD$197,MATCH('2022 deflators April 2024 WEO'!$B37,'IMF GDP current US'!$B$1:$B$197,0),MATCH('2022 deflators April 2024 WEO'!BC$3,'IMF GDP current US'!$B$1:$BD$1,0))/INDEX('IMF GDP constant 2022 US'!$B$1:$BD$197,MATCH('2022 deflators April 2024 WEO'!$B37,'IMF GDP constant 2022 US'!$B$1:$B$197,0),MATCH('2022 deflators April 2024 WEO'!BC$3,'IMF GDP constant 2022 US'!$B$1:$BD$1,0)),0)</f>
        <v>1.25825821023026</v>
      </c>
      <c r="BD37" s="22" t="n">
        <f aca="false">IFERROR(INDEX('IMF GDP current US'!$B$1:$BD$197,MATCH('2022 deflators April 2024 WEO'!$B37,'IMF GDP current US'!$B$1:$B$197,0),MATCH('2022 deflators April 2024 WEO'!BD$3,'IMF GDP current US'!$B$1:$BD$1,0))/INDEX('IMF GDP constant 2022 US'!$B$1:$BD$197,MATCH('2022 deflators April 2024 WEO'!$B37,'IMF GDP constant 2022 US'!$B$1:$B$197,0),MATCH('2022 deflators April 2024 WEO'!BD$3,'IMF GDP constant 2022 US'!$B$1:$BD$1,0)),0)</f>
        <v>1.28208661191974</v>
      </c>
    </row>
    <row r="38" customFormat="false" ht="15" hidden="false" customHeight="false" outlineLevel="0" collapsed="false">
      <c r="A38" s="29" t="s">
        <v>44</v>
      </c>
      <c r="B38" s="0" t="str">
        <f aca="false">VLOOKUP(A38,'Names&amp;ISO'!$A:$C,3,0)</f>
        <v>CHN</v>
      </c>
      <c r="C38" s="11" t="s">
        <v>45</v>
      </c>
      <c r="D38" s="11" t="n">
        <f aca="false">IFERROR(VLOOKUP(B38,'DAC ODA Recipients 2022-2023'!$B:$H,7,0),"")</f>
        <v>1</v>
      </c>
      <c r="E38" s="12" t="str">
        <f aca="false">IFERROR(VLOOKUP(B38,'OECD DAC Deflators 2022'!B:B,1,0),"")</f>
        <v/>
      </c>
      <c r="F38" s="12"/>
      <c r="G38" s="17" t="n">
        <f aca="false">IFERROR(INDEX('IMF GDP current US'!$B$1:$BD$197,MATCH('2022 deflators April 2024 WEO'!$B38,'IMF GDP current US'!$B$1:$B$197,0),MATCH('2022 deflators April 2024 WEO'!G$3,'IMF GDP current US'!$B$1:$BD$1,0))/INDEX('IMF GDP constant 2022 US'!$B$1:$BD$197,MATCH('2022 deflators April 2024 WEO'!$B38,'IMF GDP constant 2022 US'!$B$1:$B$197,0),MATCH('2022 deflators April 2024 WEO'!G$3,'IMF GDP constant 2022 US'!$B$1:$BD$1,0)),0)</f>
        <v>0.653492195129283</v>
      </c>
      <c r="H38" s="18" t="n">
        <f aca="false">IFERROR(INDEX('IMF GDP current US'!$B$1:$BD$197,MATCH('2022 deflators April 2024 WEO'!$B38,'IMF GDP current US'!$B$1:$B$197,0),MATCH('2022 deflators April 2024 WEO'!H$3,'IMF GDP current US'!$B$1:$BD$1,0))/INDEX('IMF GDP constant 2022 US'!$B$1:$BD$197,MATCH('2022 deflators April 2024 WEO'!$B38,'IMF GDP constant 2022 US'!$B$1:$B$197,0),MATCH('2022 deflators April 2024 WEO'!H$3,'IMF GDP constant 2022 US'!$B$1:$BD$1,0)),0)</f>
        <v>0.592426677342897</v>
      </c>
      <c r="I38" s="18" t="n">
        <f aca="false">IFERROR(INDEX('IMF GDP current US'!$B$1:$BD$197,MATCH('2022 deflators April 2024 WEO'!$B38,'IMF GDP current US'!$B$1:$B$197,0),MATCH('2022 deflators April 2024 WEO'!I$3,'IMF GDP current US'!$B$1:$BD$1,0))/INDEX('IMF GDP constant 2022 US'!$B$1:$BD$197,MATCH('2022 deflators April 2024 WEO'!$B38,'IMF GDP constant 2022 US'!$B$1:$B$197,0),MATCH('2022 deflators April 2024 WEO'!I$3,'IMF GDP constant 2022 US'!$B$1:$BD$1,0)),0)</f>
        <v>0.535795733534431</v>
      </c>
      <c r="J38" s="18" t="n">
        <f aca="false">IFERROR(INDEX('IMF GDP current US'!$B$1:$BD$197,MATCH('2022 deflators April 2024 WEO'!$B38,'IMF GDP current US'!$B$1:$B$197,0),MATCH('2022 deflators April 2024 WEO'!J$3,'IMF GDP current US'!$B$1:$BD$1,0))/INDEX('IMF GDP constant 2022 US'!$B$1:$BD$197,MATCH('2022 deflators April 2024 WEO'!$B38,'IMF GDP constant 2022 US'!$B$1:$B$197,0),MATCH('2022 deflators April 2024 WEO'!J$3,'IMF GDP constant 2022 US'!$B$1:$BD$1,0)),0)</f>
        <v>0.518957648764366</v>
      </c>
      <c r="K38" s="18" t="n">
        <f aca="false">IFERROR(INDEX('IMF GDP current US'!$B$1:$BD$197,MATCH('2022 deflators April 2024 WEO'!$B38,'IMF GDP current US'!$B$1:$B$197,0),MATCH('2022 deflators April 2024 WEO'!K$3,'IMF GDP current US'!$B$1:$BD$1,0))/INDEX('IMF GDP constant 2022 US'!$B$1:$BD$197,MATCH('2022 deflators April 2024 WEO'!$B38,'IMF GDP constant 2022 US'!$B$1:$B$197,0),MATCH('2022 deflators April 2024 WEO'!K$3,'IMF GDP constant 2022 US'!$B$1:$BD$1,0)),0)</f>
        <v>0.463466379474126</v>
      </c>
      <c r="L38" s="18" t="n">
        <f aca="false">IFERROR(INDEX('IMF GDP current US'!$B$1:$BD$197,MATCH('2022 deflators April 2024 WEO'!$B38,'IMF GDP current US'!$B$1:$B$197,0),MATCH('2022 deflators April 2024 WEO'!L$3,'IMF GDP current US'!$B$1:$BD$1,0))/INDEX('IMF GDP constant 2022 US'!$B$1:$BD$197,MATCH('2022 deflators April 2024 WEO'!$B38,'IMF GDP constant 2022 US'!$B$1:$B$197,0),MATCH('2022 deflators April 2024 WEO'!L$3,'IMF GDP constant 2022 US'!$B$1:$BD$1,0)),0)</f>
        <v>0.403012839239375</v>
      </c>
      <c r="M38" s="18" t="n">
        <f aca="false">IFERROR(INDEX('IMF GDP current US'!$B$1:$BD$197,MATCH('2022 deflators April 2024 WEO'!$B38,'IMF GDP current US'!$B$1:$B$197,0),MATCH('2022 deflators April 2024 WEO'!M$3,'IMF GDP current US'!$B$1:$BD$1,0))/INDEX('IMF GDP constant 2022 US'!$B$1:$BD$197,MATCH('2022 deflators April 2024 WEO'!$B38,'IMF GDP constant 2022 US'!$B$1:$B$197,0),MATCH('2022 deflators April 2024 WEO'!M$3,'IMF GDP constant 2022 US'!$B$1:$BD$1,0)),0)</f>
        <v>0.35908236372996</v>
      </c>
      <c r="N38" s="18" t="n">
        <f aca="false">IFERROR(INDEX('IMF GDP current US'!$B$1:$BD$197,MATCH('2022 deflators April 2024 WEO'!$B38,'IMF GDP current US'!$B$1:$B$197,0),MATCH('2022 deflators April 2024 WEO'!N$3,'IMF GDP current US'!$B$1:$BD$1,0))/INDEX('IMF GDP constant 2022 US'!$B$1:$BD$197,MATCH('2022 deflators April 2024 WEO'!$B38,'IMF GDP constant 2022 US'!$B$1:$B$197,0),MATCH('2022 deflators April 2024 WEO'!N$3,'IMF GDP constant 2022 US'!$B$1:$BD$1,0)),0)</f>
        <v>0.350109098140493</v>
      </c>
      <c r="O38" s="18" t="n">
        <f aca="false">IFERROR(INDEX('IMF GDP current US'!$B$1:$BD$197,MATCH('2022 deflators April 2024 WEO'!$B38,'IMF GDP current US'!$B$1:$B$197,0),MATCH('2022 deflators April 2024 WEO'!O$3,'IMF GDP current US'!$B$1:$BD$1,0))/INDEX('IMF GDP constant 2022 US'!$B$1:$BD$197,MATCH('2022 deflators April 2024 WEO'!$B38,'IMF GDP constant 2022 US'!$B$1:$B$197,0),MATCH('2022 deflators April 2024 WEO'!O$3,'IMF GDP constant 2022 US'!$B$1:$BD$1,0)),0)</f>
        <v>0.392600077215145</v>
      </c>
      <c r="P38" s="18" t="n">
        <f aca="false">IFERROR(INDEX('IMF GDP current US'!$B$1:$BD$197,MATCH('2022 deflators April 2024 WEO'!$B38,'IMF GDP current US'!$B$1:$B$197,0),MATCH('2022 deflators April 2024 WEO'!P$3,'IMF GDP current US'!$B$1:$BD$1,0))/INDEX('IMF GDP constant 2022 US'!$B$1:$BD$197,MATCH('2022 deflators April 2024 WEO'!$B38,'IMF GDP constant 2022 US'!$B$1:$B$197,0),MATCH('2022 deflators April 2024 WEO'!P$3,'IMF GDP constant 2022 US'!$B$1:$BD$1,0)),0)</f>
        <v>0.422428752597799</v>
      </c>
      <c r="Q38" s="18" t="n">
        <f aca="false">IFERROR(INDEX('IMF GDP current US'!$B$1:$BD$197,MATCH('2022 deflators April 2024 WEO'!$B38,'IMF GDP current US'!$B$1:$B$197,0),MATCH('2022 deflators April 2024 WEO'!Q$3,'IMF GDP current US'!$B$1:$BD$1,0))/INDEX('IMF GDP constant 2022 US'!$B$1:$BD$197,MATCH('2022 deflators April 2024 WEO'!$B38,'IMF GDP constant 2022 US'!$B$1:$B$197,0),MATCH('2022 deflators April 2024 WEO'!Q$3,'IMF GDP constant 2022 US'!$B$1:$BD$1,0)),0)</f>
        <v>0.351960330335014</v>
      </c>
      <c r="R38" s="18" t="n">
        <f aca="false">IFERROR(INDEX('IMF GDP current US'!$B$1:$BD$197,MATCH('2022 deflators April 2024 WEO'!$B38,'IMF GDP current US'!$B$1:$B$197,0),MATCH('2022 deflators April 2024 WEO'!R$3,'IMF GDP current US'!$B$1:$BD$1,0))/INDEX('IMF GDP constant 2022 US'!$B$1:$BD$197,MATCH('2022 deflators April 2024 WEO'!$B38,'IMF GDP constant 2022 US'!$B$1:$B$197,0),MATCH('2022 deflators April 2024 WEO'!R$3,'IMF GDP constant 2022 US'!$B$1:$BD$1,0)),0)</f>
        <v>0.336442746271021</v>
      </c>
      <c r="S38" s="18" t="n">
        <f aca="false">IFERROR(INDEX('IMF GDP current US'!$B$1:$BD$197,MATCH('2022 deflators April 2024 WEO'!$B38,'IMF GDP current US'!$B$1:$B$197,0),MATCH('2022 deflators April 2024 WEO'!S$3,'IMF GDP current US'!$B$1:$BD$1,0))/INDEX('IMF GDP constant 2022 US'!$B$1:$BD$197,MATCH('2022 deflators April 2024 WEO'!$B38,'IMF GDP constant 2022 US'!$B$1:$B$197,0),MATCH('2022 deflators April 2024 WEO'!S$3,'IMF GDP constant 2022 US'!$B$1:$BD$1,0)),0)</f>
        <v>0.35065359107212</v>
      </c>
      <c r="T38" s="18" t="n">
        <f aca="false">IFERROR(INDEX('IMF GDP current US'!$B$1:$BD$197,MATCH('2022 deflators April 2024 WEO'!$B38,'IMF GDP current US'!$B$1:$B$197,0),MATCH('2022 deflators April 2024 WEO'!T$3,'IMF GDP current US'!$B$1:$BD$1,0))/INDEX('IMF GDP constant 2022 US'!$B$1:$BD$197,MATCH('2022 deflators April 2024 WEO'!$B38,'IMF GDP constant 2022 US'!$B$1:$B$197,0),MATCH('2022 deflators April 2024 WEO'!T$3,'IMF GDP constant 2022 US'!$B$1:$BD$1,0)),0)</f>
        <v>0.386303603253512</v>
      </c>
      <c r="U38" s="18" t="n">
        <f aca="false">IFERROR(INDEX('IMF GDP current US'!$B$1:$BD$197,MATCH('2022 deflators April 2024 WEO'!$B38,'IMF GDP current US'!$B$1:$B$197,0),MATCH('2022 deflators April 2024 WEO'!U$3,'IMF GDP current US'!$B$1:$BD$1,0))/INDEX('IMF GDP constant 2022 US'!$B$1:$BD$197,MATCH('2022 deflators April 2024 WEO'!$B38,'IMF GDP constant 2022 US'!$B$1:$B$197,0),MATCH('2022 deflators April 2024 WEO'!U$3,'IMF GDP constant 2022 US'!$B$1:$BD$1,0)),0)</f>
        <v>0.310915687632964</v>
      </c>
      <c r="V38" s="18" t="n">
        <f aca="false">IFERROR(INDEX('IMF GDP current US'!$B$1:$BD$197,MATCH('2022 deflators April 2024 WEO'!$B38,'IMF GDP current US'!$B$1:$B$197,0),MATCH('2022 deflators April 2024 WEO'!V$3,'IMF GDP current US'!$B$1:$BD$1,0))/INDEX('IMF GDP constant 2022 US'!$B$1:$BD$197,MATCH('2022 deflators April 2024 WEO'!$B38,'IMF GDP constant 2022 US'!$B$1:$B$197,0),MATCH('2022 deflators April 2024 WEO'!V$3,'IMF GDP constant 2022 US'!$B$1:$BD$1,0)),0)</f>
        <v>0.36463836820944</v>
      </c>
      <c r="W38" s="18" t="n">
        <f aca="false">IFERROR(INDEX('IMF GDP current US'!$B$1:$BD$197,MATCH('2022 deflators April 2024 WEO'!$B38,'IMF GDP current US'!$B$1:$B$197,0),MATCH('2022 deflators April 2024 WEO'!W$3,'IMF GDP current US'!$B$1:$BD$1,0))/INDEX('IMF GDP constant 2022 US'!$B$1:$BD$197,MATCH('2022 deflators April 2024 WEO'!$B38,'IMF GDP constant 2022 US'!$B$1:$B$197,0),MATCH('2022 deflators April 2024 WEO'!W$3,'IMF GDP constant 2022 US'!$B$1:$BD$1,0)),0)</f>
        <v>0.390482357868096</v>
      </c>
      <c r="X38" s="18" t="n">
        <f aca="false">IFERROR(INDEX('IMF GDP current US'!$B$1:$BD$197,MATCH('2022 deflators April 2024 WEO'!$B38,'IMF GDP current US'!$B$1:$B$197,0),MATCH('2022 deflators April 2024 WEO'!X$3,'IMF GDP current US'!$B$1:$BD$1,0))/INDEX('IMF GDP constant 2022 US'!$B$1:$BD$197,MATCH('2022 deflators April 2024 WEO'!$B38,'IMF GDP constant 2022 US'!$B$1:$B$197,0),MATCH('2022 deflators April 2024 WEO'!X$3,'IMF GDP constant 2022 US'!$B$1:$BD$1,0)),0)</f>
        <v>0.397940922510814</v>
      </c>
      <c r="Y38" s="18" t="n">
        <f aca="false">IFERROR(INDEX('IMF GDP current US'!$B$1:$BD$197,MATCH('2022 deflators April 2024 WEO'!$B38,'IMF GDP current US'!$B$1:$B$197,0),MATCH('2022 deflators April 2024 WEO'!Y$3,'IMF GDP current US'!$B$1:$BD$1,0))/INDEX('IMF GDP constant 2022 US'!$B$1:$BD$197,MATCH('2022 deflators April 2024 WEO'!$B38,'IMF GDP constant 2022 US'!$B$1:$B$197,0),MATCH('2022 deflators April 2024 WEO'!Y$3,'IMF GDP constant 2022 US'!$B$1:$BD$1,0)),0)</f>
        <v>0.394442444613502</v>
      </c>
      <c r="Z38" s="18" t="n">
        <f aca="false">IFERROR(INDEX('IMF GDP current US'!$B$1:$BD$197,MATCH('2022 deflators April 2024 WEO'!$B38,'IMF GDP current US'!$B$1:$B$197,0),MATCH('2022 deflators April 2024 WEO'!Z$3,'IMF GDP current US'!$B$1:$BD$1,0))/INDEX('IMF GDP constant 2022 US'!$B$1:$BD$197,MATCH('2022 deflators April 2024 WEO'!$B38,'IMF GDP constant 2022 US'!$B$1:$B$197,0),MATCH('2022 deflators April 2024 WEO'!Z$3,'IMF GDP constant 2022 US'!$B$1:$BD$1,0)),0)</f>
        <v>0.389264502880476</v>
      </c>
      <c r="AA38" s="18" t="n">
        <f aca="false">IFERROR(INDEX('IMF GDP current US'!$B$1:$BD$197,MATCH('2022 deflators April 2024 WEO'!$B38,'IMF GDP current US'!$B$1:$B$197,0),MATCH('2022 deflators April 2024 WEO'!AA$3,'IMF GDP current US'!$B$1:$BD$1,0))/INDEX('IMF GDP constant 2022 US'!$B$1:$BD$197,MATCH('2022 deflators April 2024 WEO'!$B38,'IMF GDP constant 2022 US'!$B$1:$B$197,0),MATCH('2022 deflators April 2024 WEO'!AA$3,'IMF GDP constant 2022 US'!$B$1:$BD$1,0)),0)</f>
        <v>0.397501628156546</v>
      </c>
      <c r="AB38" s="18" t="n">
        <f aca="false">IFERROR(INDEX('IMF GDP current US'!$B$1:$BD$197,MATCH('2022 deflators April 2024 WEO'!$B38,'IMF GDP current US'!$B$1:$B$197,0),MATCH('2022 deflators April 2024 WEO'!AB$3,'IMF GDP current US'!$B$1:$BD$1,0))/INDEX('IMF GDP constant 2022 US'!$B$1:$BD$197,MATCH('2022 deflators April 2024 WEO'!$B38,'IMF GDP constant 2022 US'!$B$1:$B$197,0),MATCH('2022 deflators April 2024 WEO'!AB$3,'IMF GDP constant 2022 US'!$B$1:$BD$1,0)),0)</f>
        <v>0.405972924921104</v>
      </c>
      <c r="AC38" s="18" t="n">
        <f aca="false">IFERROR(INDEX('IMF GDP current US'!$B$1:$BD$197,MATCH('2022 deflators April 2024 WEO'!$B38,'IMF GDP current US'!$B$1:$B$197,0),MATCH('2022 deflators April 2024 WEO'!AC$3,'IMF GDP current US'!$B$1:$BD$1,0))/INDEX('IMF GDP constant 2022 US'!$B$1:$BD$197,MATCH('2022 deflators April 2024 WEO'!$B38,'IMF GDP constant 2022 US'!$B$1:$B$197,0),MATCH('2022 deflators April 2024 WEO'!AC$3,'IMF GDP constant 2022 US'!$B$1:$BD$1,0)),0)</f>
        <v>0.408935091250637</v>
      </c>
      <c r="AD38" s="18" t="n">
        <f aca="false">IFERROR(INDEX('IMF GDP current US'!$B$1:$BD$197,MATCH('2022 deflators April 2024 WEO'!$B38,'IMF GDP current US'!$B$1:$B$197,0),MATCH('2022 deflators April 2024 WEO'!AD$3,'IMF GDP current US'!$B$1:$BD$1,0))/INDEX('IMF GDP constant 2022 US'!$B$1:$BD$197,MATCH('2022 deflators April 2024 WEO'!$B38,'IMF GDP constant 2022 US'!$B$1:$B$197,0),MATCH('2022 deflators April 2024 WEO'!AD$3,'IMF GDP constant 2022 US'!$B$1:$BD$1,0)),0)</f>
        <v>0.420153543450445</v>
      </c>
      <c r="AE38" s="18" t="n">
        <f aca="false">IFERROR(INDEX('IMF GDP current US'!$B$1:$BD$197,MATCH('2022 deflators April 2024 WEO'!$B38,'IMF GDP current US'!$B$1:$B$197,0),MATCH('2022 deflators April 2024 WEO'!AE$3,'IMF GDP current US'!$B$1:$BD$1,0))/INDEX('IMF GDP constant 2022 US'!$B$1:$BD$197,MATCH('2022 deflators April 2024 WEO'!$B38,'IMF GDP constant 2022 US'!$B$1:$B$197,0),MATCH('2022 deflators April 2024 WEO'!AE$3,'IMF GDP constant 2022 US'!$B$1:$BD$1,0)),0)</f>
        <v>0.448915036613246</v>
      </c>
      <c r="AF38" s="18" t="n">
        <f aca="false">IFERROR(INDEX('IMF GDP current US'!$B$1:$BD$197,MATCH('2022 deflators April 2024 WEO'!$B38,'IMF GDP current US'!$B$1:$B$197,0),MATCH('2022 deflators April 2024 WEO'!AF$3,'IMF GDP current US'!$B$1:$BD$1,0))/INDEX('IMF GDP constant 2022 US'!$B$1:$BD$197,MATCH('2022 deflators April 2024 WEO'!$B38,'IMF GDP constant 2022 US'!$B$1:$B$197,0),MATCH('2022 deflators April 2024 WEO'!AF$3,'IMF GDP constant 2022 US'!$B$1:$BD$1,0)),0)</f>
        <v>0.473423403670677</v>
      </c>
      <c r="AG38" s="18" t="n">
        <f aca="false">IFERROR(INDEX('IMF GDP current US'!$B$1:$BD$197,MATCH('2022 deflators April 2024 WEO'!$B38,'IMF GDP current US'!$B$1:$B$197,0),MATCH('2022 deflators April 2024 WEO'!AG$3,'IMF GDP current US'!$B$1:$BD$1,0))/INDEX('IMF GDP constant 2022 US'!$B$1:$BD$197,MATCH('2022 deflators April 2024 WEO'!$B38,'IMF GDP constant 2022 US'!$B$1:$B$197,0),MATCH('2022 deflators April 2024 WEO'!AG$3,'IMF GDP constant 2022 US'!$B$1:$BD$1,0)),0)</f>
        <v>0.50516775311191</v>
      </c>
      <c r="AH38" s="18" t="n">
        <f aca="false">IFERROR(INDEX('IMF GDP current US'!$B$1:$BD$197,MATCH('2022 deflators April 2024 WEO'!$B38,'IMF GDP current US'!$B$1:$B$197,0),MATCH('2022 deflators April 2024 WEO'!AH$3,'IMF GDP current US'!$B$1:$BD$1,0))/INDEX('IMF GDP constant 2022 US'!$B$1:$BD$197,MATCH('2022 deflators April 2024 WEO'!$B38,'IMF GDP constant 2022 US'!$B$1:$B$197,0),MATCH('2022 deflators April 2024 WEO'!AH$3,'IMF GDP constant 2022 US'!$B$1:$BD$1,0)),0)</f>
        <v>0.570851305531427</v>
      </c>
      <c r="AI38" s="18" t="n">
        <f aca="false">IFERROR(INDEX('IMF GDP current US'!$B$1:$BD$197,MATCH('2022 deflators April 2024 WEO'!$B38,'IMF GDP current US'!$B$1:$B$197,0),MATCH('2022 deflators April 2024 WEO'!AI$3,'IMF GDP current US'!$B$1:$BD$1,0))/INDEX('IMF GDP constant 2022 US'!$B$1:$BD$197,MATCH('2022 deflators April 2024 WEO'!$B38,'IMF GDP constant 2022 US'!$B$1:$B$197,0),MATCH('2022 deflators April 2024 WEO'!AI$3,'IMF GDP constant 2022 US'!$B$1:$BD$1,0)),0)</f>
        <v>0.670551302355383</v>
      </c>
      <c r="AJ38" s="18" t="n">
        <f aca="false">IFERROR(INDEX('IMF GDP current US'!$B$1:$BD$197,MATCH('2022 deflators April 2024 WEO'!$B38,'IMF GDP current US'!$B$1:$B$197,0),MATCH('2022 deflators April 2024 WEO'!AJ$3,'IMF GDP current US'!$B$1:$BD$1,0))/INDEX('IMF GDP constant 2022 US'!$B$1:$BD$197,MATCH('2022 deflators April 2024 WEO'!$B38,'IMF GDP constant 2022 US'!$B$1:$B$197,0),MATCH('2022 deflators April 2024 WEO'!AJ$3,'IMF GDP constant 2022 US'!$B$1:$BD$1,0)),0)</f>
        <v>0.681171399727688</v>
      </c>
      <c r="AK38" s="18" t="n">
        <f aca="false">IFERROR(INDEX('IMF GDP current US'!$B$1:$BD$197,MATCH('2022 deflators April 2024 WEO'!$B38,'IMF GDP current US'!$B$1:$B$197,0),MATCH('2022 deflators April 2024 WEO'!AK$3,'IMF GDP current US'!$B$1:$BD$1,0))/INDEX('IMF GDP constant 2022 US'!$B$1:$BD$197,MATCH('2022 deflators April 2024 WEO'!$B38,'IMF GDP constant 2022 US'!$B$1:$B$197,0),MATCH('2022 deflators April 2024 WEO'!AK$3,'IMF GDP constant 2022 US'!$B$1:$BD$1,0)),0)</f>
        <v>0.730162270784319</v>
      </c>
      <c r="AL38" s="18" t="n">
        <f aca="false">IFERROR(INDEX('IMF GDP current US'!$B$1:$BD$197,MATCH('2022 deflators April 2024 WEO'!$B38,'IMF GDP current US'!$B$1:$B$197,0),MATCH('2022 deflators April 2024 WEO'!AL$3,'IMF GDP current US'!$B$1:$BD$1,0))/INDEX('IMF GDP constant 2022 US'!$B$1:$BD$197,MATCH('2022 deflators April 2024 WEO'!$B38,'IMF GDP constant 2022 US'!$B$1:$B$197,0),MATCH('2022 deflators April 2024 WEO'!AL$3,'IMF GDP constant 2022 US'!$B$1:$BD$1,0)),0)</f>
        <v>0.827599137992562</v>
      </c>
      <c r="AM38" s="18" t="n">
        <f aca="false">IFERROR(INDEX('IMF GDP current US'!$B$1:$BD$197,MATCH('2022 deflators April 2024 WEO'!$B38,'IMF GDP current US'!$B$1:$B$197,0),MATCH('2022 deflators April 2024 WEO'!AM$3,'IMF GDP current US'!$B$1:$BD$1,0))/INDEX('IMF GDP constant 2022 US'!$B$1:$BD$197,MATCH('2022 deflators April 2024 WEO'!$B38,'IMF GDP constant 2022 US'!$B$1:$B$197,0),MATCH('2022 deflators April 2024 WEO'!AM$3,'IMF GDP constant 2022 US'!$B$1:$BD$1,0)),0)</f>
        <v>0.874650585313956</v>
      </c>
      <c r="AN38" s="18" t="n">
        <f aca="false">IFERROR(INDEX('IMF GDP current US'!$B$1:$BD$197,MATCH('2022 deflators April 2024 WEO'!$B38,'IMF GDP current US'!$B$1:$B$197,0),MATCH('2022 deflators April 2024 WEO'!AN$3,'IMF GDP current US'!$B$1:$BD$1,0))/INDEX('IMF GDP constant 2022 US'!$B$1:$BD$197,MATCH('2022 deflators April 2024 WEO'!$B38,'IMF GDP constant 2022 US'!$B$1:$B$197,0),MATCH('2022 deflators April 2024 WEO'!AN$3,'IMF GDP constant 2022 US'!$B$1:$BD$1,0)),0)</f>
        <v>0.914731117004325</v>
      </c>
      <c r="AO38" s="18" t="n">
        <f aca="false">IFERROR(INDEX('IMF GDP current US'!$B$1:$BD$197,MATCH('2022 deflators April 2024 WEO'!$B38,'IMF GDP current US'!$B$1:$B$197,0),MATCH('2022 deflators April 2024 WEO'!AO$3,'IMF GDP current US'!$B$1:$BD$1,0))/INDEX('IMF GDP constant 2022 US'!$B$1:$BD$197,MATCH('2022 deflators April 2024 WEO'!$B38,'IMF GDP constant 2022 US'!$B$1:$B$197,0),MATCH('2022 deflators April 2024 WEO'!AO$3,'IMF GDP constant 2022 US'!$B$1:$BD$1,0)),0)</f>
        <v>0.931362744725475</v>
      </c>
      <c r="AP38" s="18" t="n">
        <f aca="false">IFERROR(INDEX('IMF GDP current US'!$B$1:$BD$197,MATCH('2022 deflators April 2024 WEO'!$B38,'IMF GDP current US'!$B$1:$B$197,0),MATCH('2022 deflators April 2024 WEO'!AP$3,'IMF GDP current US'!$B$1:$BD$1,0))/INDEX('IMF GDP constant 2022 US'!$B$1:$BD$197,MATCH('2022 deflators April 2024 WEO'!$B38,'IMF GDP constant 2022 US'!$B$1:$B$197,0),MATCH('2022 deflators April 2024 WEO'!AP$3,'IMF GDP constant 2022 US'!$B$1:$BD$1,0)),0)</f>
        <v>0.919014604846179</v>
      </c>
      <c r="AQ38" s="18" t="n">
        <f aca="false">IFERROR(INDEX('IMF GDP current US'!$B$1:$BD$197,MATCH('2022 deflators April 2024 WEO'!$B38,'IMF GDP current US'!$B$1:$B$197,0),MATCH('2022 deflators April 2024 WEO'!AQ$3,'IMF GDP current US'!$B$1:$BD$1,0))/INDEX('IMF GDP constant 2022 US'!$B$1:$BD$197,MATCH('2022 deflators April 2024 WEO'!$B38,'IMF GDP constant 2022 US'!$B$1:$B$197,0),MATCH('2022 deflators April 2024 WEO'!AQ$3,'IMF GDP constant 2022 US'!$B$1:$BD$1,0)),0)</f>
        <v>0.868865181770517</v>
      </c>
      <c r="AR38" s="18" t="n">
        <f aca="false">IFERROR(INDEX('IMF GDP current US'!$B$1:$BD$197,MATCH('2022 deflators April 2024 WEO'!$B38,'IMF GDP current US'!$B$1:$B$197,0),MATCH('2022 deflators April 2024 WEO'!AR$3,'IMF GDP current US'!$B$1:$BD$1,0))/INDEX('IMF GDP constant 2022 US'!$B$1:$BD$197,MATCH('2022 deflators April 2024 WEO'!$B38,'IMF GDP constant 2022 US'!$B$1:$B$197,0),MATCH('2022 deflators April 2024 WEO'!AR$3,'IMF GDP constant 2022 US'!$B$1:$BD$1,0)),0)</f>
        <v>0.887571156284742</v>
      </c>
      <c r="AS38" s="18" t="n">
        <f aca="false">IFERROR(INDEX('IMF GDP current US'!$B$1:$BD$197,MATCH('2022 deflators April 2024 WEO'!$B38,'IMF GDP current US'!$B$1:$B$197,0),MATCH('2022 deflators April 2024 WEO'!AS$3,'IMF GDP current US'!$B$1:$BD$1,0))/INDEX('IMF GDP constant 2022 US'!$B$1:$BD$197,MATCH('2022 deflators April 2024 WEO'!$B38,'IMF GDP constant 2022 US'!$B$1:$B$197,0),MATCH('2022 deflators April 2024 WEO'!AS$3,'IMF GDP constant 2022 US'!$B$1:$BD$1,0)),0)</f>
        <v>0.938307188405542</v>
      </c>
      <c r="AT38" s="18" t="n">
        <f aca="false">IFERROR(INDEX('IMF GDP current US'!$B$1:$BD$197,MATCH('2022 deflators April 2024 WEO'!$B38,'IMF GDP current US'!$B$1:$B$197,0),MATCH('2022 deflators April 2024 WEO'!AT$3,'IMF GDP current US'!$B$1:$BD$1,0))/INDEX('IMF GDP constant 2022 US'!$B$1:$BD$197,MATCH('2022 deflators April 2024 WEO'!$B38,'IMF GDP constant 2022 US'!$B$1:$B$197,0),MATCH('2022 deflators April 2024 WEO'!AT$3,'IMF GDP constant 2022 US'!$B$1:$BD$1,0)),0)</f>
        <v>0.917517506215889</v>
      </c>
      <c r="AU38" s="18" t="n">
        <f aca="false">IFERROR(INDEX('IMF GDP current US'!$B$1:$BD$197,MATCH('2022 deflators April 2024 WEO'!$B38,'IMF GDP current US'!$B$1:$B$197,0),MATCH('2022 deflators April 2024 WEO'!AU$3,'IMF GDP current US'!$B$1:$BD$1,0))/INDEX('IMF GDP constant 2022 US'!$B$1:$BD$197,MATCH('2022 deflators April 2024 WEO'!$B38,'IMF GDP constant 2022 US'!$B$1:$B$197,0),MATCH('2022 deflators April 2024 WEO'!AU$3,'IMF GDP constant 2022 US'!$B$1:$BD$1,0)),0)</f>
        <v>0.9300610104898</v>
      </c>
      <c r="AV38" s="18" t="n">
        <f aca="false">IFERROR(INDEX('IMF GDP current US'!$B$1:$BD$197,MATCH('2022 deflators April 2024 WEO'!$B38,'IMF GDP current US'!$B$1:$B$197,0),MATCH('2022 deflators April 2024 WEO'!AV$3,'IMF GDP current US'!$B$1:$BD$1,0))/INDEX('IMF GDP constant 2022 US'!$B$1:$BD$197,MATCH('2022 deflators April 2024 WEO'!$B38,'IMF GDP constant 2022 US'!$B$1:$B$197,0),MATCH('2022 deflators April 2024 WEO'!AV$3,'IMF GDP constant 2022 US'!$B$1:$BD$1,0)),0)</f>
        <v>1.02474110970589</v>
      </c>
      <c r="AW38" s="19" t="n">
        <f aca="false">IFERROR(INDEX('IMF GDP current US'!$B$1:$BD$197,MATCH('2022 deflators April 2024 WEO'!$B38,'IMF GDP current US'!$B$1:$B$197,0),MATCH('2022 deflators April 2024 WEO'!AW$3,'IMF GDP current US'!$B$1:$BD$1,0))/INDEX('IMF GDP constant 2022 US'!$B$1:$BD$197,MATCH('2022 deflators April 2024 WEO'!$B38,'IMF GDP constant 2022 US'!$B$1:$B$197,0),MATCH('2022 deflators April 2024 WEO'!AW$3,'IMF GDP constant 2022 US'!$B$1:$BD$1,0)),0)</f>
        <v>1</v>
      </c>
      <c r="AX38" s="18" t="n">
        <f aca="false">IFERROR(INDEX('IMF GDP current US'!$B$1:$BD$197,MATCH('2022 deflators April 2024 WEO'!$B38,'IMF GDP current US'!$B$1:$B$197,0),MATCH('2022 deflators April 2024 WEO'!AX$3,'IMF GDP current US'!$B$1:$BD$1,0))/INDEX('IMF GDP constant 2022 US'!$B$1:$BD$197,MATCH('2022 deflators April 2024 WEO'!$B38,'IMF GDP constant 2022 US'!$B$1:$B$197,0),MATCH('2022 deflators April 2024 WEO'!AX$3,'IMF GDP constant 2022 US'!$B$1:$BD$1,0)),0)</f>
        <v>0.940280332668574</v>
      </c>
      <c r="AY38" s="21" t="n">
        <f aca="false">IFERROR(INDEX('IMF GDP current US'!$B$1:$BD$197,MATCH('2022 deflators April 2024 WEO'!$B38,'IMF GDP current US'!$B$1:$B$197,0),MATCH('2022 deflators April 2024 WEO'!AY$3,'IMF GDP current US'!$B$1:$BD$1,0))/INDEX('IMF GDP constant 2022 US'!$B$1:$BD$197,MATCH('2022 deflators April 2024 WEO'!$B38,'IMF GDP constant 2022 US'!$B$1:$B$197,0),MATCH('2022 deflators April 2024 WEO'!AY$3,'IMF GDP constant 2022 US'!$B$1:$BD$1,0)),0)</f>
        <v>0.942860751265317</v>
      </c>
      <c r="AZ38" s="21" t="n">
        <f aca="false">IFERROR(INDEX('IMF GDP current US'!$B$1:$BD$197,MATCH('2022 deflators April 2024 WEO'!$B38,'IMF GDP current US'!$B$1:$B$197,0),MATCH('2022 deflators April 2024 WEO'!AZ$3,'IMF GDP current US'!$B$1:$BD$1,0))/INDEX('IMF GDP constant 2022 US'!$B$1:$BD$197,MATCH('2022 deflators April 2024 WEO'!$B38,'IMF GDP constant 2022 US'!$B$1:$B$197,0),MATCH('2022 deflators April 2024 WEO'!AZ$3,'IMF GDP constant 2022 US'!$B$1:$BD$1,0)),0)</f>
        <v>0.967309674122411</v>
      </c>
      <c r="BA38" s="21" t="n">
        <f aca="false">IFERROR(INDEX('IMF GDP current US'!$B$1:$BD$197,MATCH('2022 deflators April 2024 WEO'!$B38,'IMF GDP current US'!$B$1:$B$197,0),MATCH('2022 deflators April 2024 WEO'!BA$3,'IMF GDP current US'!$B$1:$BD$1,0))/INDEX('IMF GDP constant 2022 US'!$B$1:$BD$197,MATCH('2022 deflators April 2024 WEO'!$B38,'IMF GDP constant 2022 US'!$B$1:$B$197,0),MATCH('2022 deflators April 2024 WEO'!BA$3,'IMF GDP constant 2022 US'!$B$1:$BD$1,0)),0)</f>
        <v>0.990460875820525</v>
      </c>
      <c r="BB38" s="21" t="n">
        <f aca="false">IFERROR(INDEX('IMF GDP current US'!$B$1:$BD$197,MATCH('2022 deflators April 2024 WEO'!$B38,'IMF GDP current US'!$B$1:$B$197,0),MATCH('2022 deflators April 2024 WEO'!BB$3,'IMF GDP current US'!$B$1:$BD$1,0))/INDEX('IMF GDP constant 2022 US'!$B$1:$BD$197,MATCH('2022 deflators April 2024 WEO'!$B38,'IMF GDP constant 2022 US'!$B$1:$B$197,0),MATCH('2022 deflators April 2024 WEO'!BB$3,'IMF GDP constant 2022 US'!$B$1:$BD$1,0)),0)</f>
        <v>1.01306678040998</v>
      </c>
      <c r="BC38" s="21" t="n">
        <f aca="false">IFERROR(INDEX('IMF GDP current US'!$B$1:$BD$197,MATCH('2022 deflators April 2024 WEO'!$B38,'IMF GDP current US'!$B$1:$B$197,0),MATCH('2022 deflators April 2024 WEO'!BC$3,'IMF GDP current US'!$B$1:$BD$1,0))/INDEX('IMF GDP constant 2022 US'!$B$1:$BD$197,MATCH('2022 deflators April 2024 WEO'!$B38,'IMF GDP constant 2022 US'!$B$1:$B$197,0),MATCH('2022 deflators April 2024 WEO'!BC$3,'IMF GDP constant 2022 US'!$B$1:$BD$1,0)),0)</f>
        <v>1.03722281825125</v>
      </c>
      <c r="BD38" s="22" t="n">
        <f aca="false">IFERROR(INDEX('IMF GDP current US'!$B$1:$BD$197,MATCH('2022 deflators April 2024 WEO'!$B38,'IMF GDP current US'!$B$1:$B$197,0),MATCH('2022 deflators April 2024 WEO'!BD$3,'IMF GDP current US'!$B$1:$BD$1,0))/INDEX('IMF GDP constant 2022 US'!$B$1:$BD$197,MATCH('2022 deflators April 2024 WEO'!$B38,'IMF GDP constant 2022 US'!$B$1:$B$197,0),MATCH('2022 deflators April 2024 WEO'!BD$3,'IMF GDP constant 2022 US'!$B$1:$BD$1,0)),0)</f>
        <v>1.05782382296349</v>
      </c>
    </row>
    <row r="39" customFormat="false" ht="15" hidden="false" customHeight="false" outlineLevel="0" collapsed="false">
      <c r="A39" s="12" t="s">
        <v>46</v>
      </c>
      <c r="B39" s="0" t="str">
        <f aca="false">VLOOKUP(A39,'Names&amp;ISO'!$A:$C,3,0)</f>
        <v>COL</v>
      </c>
      <c r="C39" s="11" t="s">
        <v>46</v>
      </c>
      <c r="D39" s="11" t="n">
        <f aca="false">IFERROR(VLOOKUP(B39,'DAC ODA Recipients 2022-2023'!$B:$H,7,0),"")</f>
        <v>1</v>
      </c>
      <c r="E39" s="12" t="str">
        <f aca="false">IFERROR(VLOOKUP(B39,'OECD DAC Deflators 2022'!B:B,1,0),"")</f>
        <v/>
      </c>
      <c r="F39" s="12"/>
      <c r="G39" s="17" t="n">
        <f aca="false">IFERROR(INDEX('IMF GDP current US'!$B$1:$BD$197,MATCH('2022 deflators April 2024 WEO'!$B39,'IMF GDP current US'!$B$1:$B$197,0),MATCH('2022 deflators April 2024 WEO'!G$3,'IMF GDP current US'!$B$1:$BD$1,0))/INDEX('IMF GDP constant 2022 US'!$B$1:$BD$197,MATCH('2022 deflators April 2024 WEO'!$B39,'IMF GDP constant 2022 US'!$B$1:$B$197,0),MATCH('2022 deflators April 2024 WEO'!G$3,'IMF GDP constant 2022 US'!$B$1:$BD$1,0)),0)</f>
        <v>0.554061526556247</v>
      </c>
      <c r="H39" s="18" t="n">
        <f aca="false">IFERROR(INDEX('IMF GDP current US'!$B$1:$BD$197,MATCH('2022 deflators April 2024 WEO'!$B39,'IMF GDP current US'!$B$1:$B$197,0),MATCH('2022 deflators April 2024 WEO'!H$3,'IMF GDP current US'!$B$1:$BD$1,0))/INDEX('IMF GDP constant 2022 US'!$B$1:$BD$197,MATCH('2022 deflators April 2024 WEO'!$B39,'IMF GDP constant 2022 US'!$B$1:$B$197,0),MATCH('2022 deflators April 2024 WEO'!H$3,'IMF GDP constant 2022 US'!$B$1:$BD$1,0)),0)</f>
        <v>0.590189500529935</v>
      </c>
      <c r="I39" s="18" t="n">
        <f aca="false">IFERROR(INDEX('IMF GDP current US'!$B$1:$BD$197,MATCH('2022 deflators April 2024 WEO'!$B39,'IMF GDP current US'!$B$1:$B$197,0),MATCH('2022 deflators April 2024 WEO'!I$3,'IMF GDP current US'!$B$1:$BD$1,0))/INDEX('IMF GDP constant 2022 US'!$B$1:$BD$197,MATCH('2022 deflators April 2024 WEO'!$B39,'IMF GDP constant 2022 US'!$B$1:$B$197,0),MATCH('2022 deflators April 2024 WEO'!I$3,'IMF GDP constant 2022 US'!$B$1:$BD$1,0)),0)</f>
        <v>0.626088540855544</v>
      </c>
      <c r="J39" s="18" t="n">
        <f aca="false">IFERROR(INDEX('IMF GDP current US'!$B$1:$BD$197,MATCH('2022 deflators April 2024 WEO'!$B39,'IMF GDP current US'!$B$1:$B$197,0),MATCH('2022 deflators April 2024 WEO'!J$3,'IMF GDP current US'!$B$1:$BD$1,0))/INDEX('IMF GDP constant 2022 US'!$B$1:$BD$197,MATCH('2022 deflators April 2024 WEO'!$B39,'IMF GDP constant 2022 US'!$B$1:$B$197,0),MATCH('2022 deflators April 2024 WEO'!J$3,'IMF GDP constant 2022 US'!$B$1:$BD$1,0)),0)</f>
        <v>0.612614582120912</v>
      </c>
      <c r="K39" s="18" t="n">
        <f aca="false">IFERROR(INDEX('IMF GDP current US'!$B$1:$BD$197,MATCH('2022 deflators April 2024 WEO'!$B39,'IMF GDP current US'!$B$1:$B$197,0),MATCH('2022 deflators April 2024 WEO'!K$3,'IMF GDP current US'!$B$1:$BD$1,0))/INDEX('IMF GDP constant 2022 US'!$B$1:$BD$197,MATCH('2022 deflators April 2024 WEO'!$B39,'IMF GDP constant 2022 US'!$B$1:$B$197,0),MATCH('2022 deflators April 2024 WEO'!K$3,'IMF GDP constant 2022 US'!$B$1:$BD$1,0)),0)</f>
        <v>0.585463011344688</v>
      </c>
      <c r="L39" s="18" t="n">
        <f aca="false">IFERROR(INDEX('IMF GDP current US'!$B$1:$BD$197,MATCH('2022 deflators April 2024 WEO'!$B39,'IMF GDP current US'!$B$1:$B$197,0),MATCH('2022 deflators April 2024 WEO'!L$3,'IMF GDP current US'!$B$1:$BD$1,0))/INDEX('IMF GDP constant 2022 US'!$B$1:$BD$197,MATCH('2022 deflators April 2024 WEO'!$B39,'IMF GDP constant 2022 US'!$B$1:$B$197,0),MATCH('2022 deflators April 2024 WEO'!L$3,'IMF GDP constant 2022 US'!$B$1:$BD$1,0)),0)</f>
        <v>0.517965773216725</v>
      </c>
      <c r="M39" s="18" t="n">
        <f aca="false">IFERROR(INDEX('IMF GDP current US'!$B$1:$BD$197,MATCH('2022 deflators April 2024 WEO'!$B39,'IMF GDP current US'!$B$1:$B$197,0),MATCH('2022 deflators April 2024 WEO'!M$3,'IMF GDP current US'!$B$1:$BD$1,0))/INDEX('IMF GDP constant 2022 US'!$B$1:$BD$197,MATCH('2022 deflators April 2024 WEO'!$B39,'IMF GDP constant 2022 US'!$B$1:$B$197,0),MATCH('2022 deflators April 2024 WEO'!M$3,'IMF GDP constant 2022 US'!$B$1:$BD$1,0)),0)</f>
        <v>0.490134676944335</v>
      </c>
      <c r="N39" s="18" t="n">
        <f aca="false">IFERROR(INDEX('IMF GDP current US'!$B$1:$BD$197,MATCH('2022 deflators April 2024 WEO'!$B39,'IMF GDP current US'!$B$1:$B$197,0),MATCH('2022 deflators April 2024 WEO'!N$3,'IMF GDP current US'!$B$1:$BD$1,0))/INDEX('IMF GDP constant 2022 US'!$B$1:$BD$197,MATCH('2022 deflators April 2024 WEO'!$B39,'IMF GDP constant 2022 US'!$B$1:$B$197,0),MATCH('2022 deflators April 2024 WEO'!N$3,'IMF GDP constant 2022 US'!$B$1:$BD$1,0)),0)</f>
        <v>0.484207239110428</v>
      </c>
      <c r="O39" s="18" t="n">
        <f aca="false">IFERROR(INDEX('IMF GDP current US'!$B$1:$BD$197,MATCH('2022 deflators April 2024 WEO'!$B39,'IMF GDP current US'!$B$1:$B$197,0),MATCH('2022 deflators April 2024 WEO'!O$3,'IMF GDP current US'!$B$1:$BD$1,0))/INDEX('IMF GDP constant 2022 US'!$B$1:$BD$197,MATCH('2022 deflators April 2024 WEO'!$B39,'IMF GDP constant 2022 US'!$B$1:$B$197,0),MATCH('2022 deflators April 2024 WEO'!O$3,'IMF GDP constant 2022 US'!$B$1:$BD$1,0)),0)</f>
        <v>0.501609867206759</v>
      </c>
      <c r="P39" s="18" t="n">
        <f aca="false">IFERROR(INDEX('IMF GDP current US'!$B$1:$BD$197,MATCH('2022 deflators April 2024 WEO'!$B39,'IMF GDP current US'!$B$1:$B$197,0),MATCH('2022 deflators April 2024 WEO'!P$3,'IMF GDP current US'!$B$1:$BD$1,0))/INDEX('IMF GDP constant 2022 US'!$B$1:$BD$197,MATCH('2022 deflators April 2024 WEO'!$B39,'IMF GDP constant 2022 US'!$B$1:$B$197,0),MATCH('2022 deflators April 2024 WEO'!P$3,'IMF GDP constant 2022 US'!$B$1:$BD$1,0)),0)</f>
        <v>0.48910181438652</v>
      </c>
      <c r="Q39" s="18" t="n">
        <f aca="false">IFERROR(INDEX('IMF GDP current US'!$B$1:$BD$197,MATCH('2022 deflators April 2024 WEO'!$B39,'IMF GDP current US'!$B$1:$B$197,0),MATCH('2022 deflators April 2024 WEO'!Q$3,'IMF GDP current US'!$B$1:$BD$1,0))/INDEX('IMF GDP constant 2022 US'!$B$1:$BD$197,MATCH('2022 deflators April 2024 WEO'!$B39,'IMF GDP constant 2022 US'!$B$1:$B$197,0),MATCH('2022 deflators April 2024 WEO'!Q$3,'IMF GDP constant 2022 US'!$B$1:$BD$1,0)),0)</f>
        <v>0.477734580848743</v>
      </c>
      <c r="R39" s="18" t="n">
        <f aca="false">IFERROR(INDEX('IMF GDP current US'!$B$1:$BD$197,MATCH('2022 deflators April 2024 WEO'!$B39,'IMF GDP current US'!$B$1:$B$197,0),MATCH('2022 deflators April 2024 WEO'!R$3,'IMF GDP current US'!$B$1:$BD$1,0))/INDEX('IMF GDP constant 2022 US'!$B$1:$BD$197,MATCH('2022 deflators April 2024 WEO'!$B39,'IMF GDP constant 2022 US'!$B$1:$B$197,0),MATCH('2022 deflators April 2024 WEO'!R$3,'IMF GDP constant 2022 US'!$B$1:$BD$1,0)),0)</f>
        <v>0.482337030910254</v>
      </c>
      <c r="S39" s="18" t="n">
        <f aca="false">IFERROR(INDEX('IMF GDP current US'!$B$1:$BD$197,MATCH('2022 deflators April 2024 WEO'!$B39,'IMF GDP current US'!$B$1:$B$197,0),MATCH('2022 deflators April 2024 WEO'!S$3,'IMF GDP current US'!$B$1:$BD$1,0))/INDEX('IMF GDP constant 2022 US'!$B$1:$BD$197,MATCH('2022 deflators April 2024 WEO'!$B39,'IMF GDP constant 2022 US'!$B$1:$B$197,0),MATCH('2022 deflators April 2024 WEO'!S$3,'IMF GDP constant 2022 US'!$B$1:$BD$1,0)),0)</f>
        <v>0.546957268936001</v>
      </c>
      <c r="T39" s="18" t="n">
        <f aca="false">IFERROR(INDEX('IMF GDP current US'!$B$1:$BD$197,MATCH('2022 deflators April 2024 WEO'!$B39,'IMF GDP current US'!$B$1:$B$197,0),MATCH('2022 deflators April 2024 WEO'!T$3,'IMF GDP current US'!$B$1:$BD$1,0))/INDEX('IMF GDP constant 2022 US'!$B$1:$BD$197,MATCH('2022 deflators April 2024 WEO'!$B39,'IMF GDP constant 2022 US'!$B$1:$B$197,0),MATCH('2022 deflators April 2024 WEO'!T$3,'IMF GDP constant 2022 US'!$B$1:$BD$1,0)),0)</f>
        <v>0.586387302095988</v>
      </c>
      <c r="U39" s="18" t="n">
        <f aca="false">IFERROR(INDEX('IMF GDP current US'!$B$1:$BD$197,MATCH('2022 deflators April 2024 WEO'!$B39,'IMF GDP current US'!$B$1:$B$197,0),MATCH('2022 deflators April 2024 WEO'!U$3,'IMF GDP current US'!$B$1:$BD$1,0))/INDEX('IMF GDP constant 2022 US'!$B$1:$BD$197,MATCH('2022 deflators April 2024 WEO'!$B39,'IMF GDP constant 2022 US'!$B$1:$B$197,0),MATCH('2022 deflators April 2024 WEO'!U$3,'IMF GDP constant 2022 US'!$B$1:$BD$1,0)),0)</f>
        <v>0.700790564397622</v>
      </c>
      <c r="V39" s="18" t="n">
        <f aca="false">IFERROR(INDEX('IMF GDP current US'!$B$1:$BD$197,MATCH('2022 deflators April 2024 WEO'!$B39,'IMF GDP current US'!$B$1:$B$197,0),MATCH('2022 deflators April 2024 WEO'!V$3,'IMF GDP current US'!$B$1:$BD$1,0))/INDEX('IMF GDP constant 2022 US'!$B$1:$BD$197,MATCH('2022 deflators April 2024 WEO'!$B39,'IMF GDP constant 2022 US'!$B$1:$B$197,0),MATCH('2022 deflators April 2024 WEO'!V$3,'IMF GDP constant 2022 US'!$B$1:$BD$1,0)),0)</f>
        <v>0.754117531667518</v>
      </c>
      <c r="W39" s="18" t="n">
        <f aca="false">IFERROR(INDEX('IMF GDP current US'!$B$1:$BD$197,MATCH('2022 deflators April 2024 WEO'!$B39,'IMF GDP current US'!$B$1:$B$197,0),MATCH('2022 deflators April 2024 WEO'!W$3,'IMF GDP current US'!$B$1:$BD$1,0))/INDEX('IMF GDP constant 2022 US'!$B$1:$BD$197,MATCH('2022 deflators April 2024 WEO'!$B39,'IMF GDP constant 2022 US'!$B$1:$B$197,0),MATCH('2022 deflators April 2024 WEO'!W$3,'IMF GDP constant 2022 US'!$B$1:$BD$1,0)),0)</f>
        <v>0.77612411670287</v>
      </c>
      <c r="X39" s="18" t="n">
        <f aca="false">IFERROR(INDEX('IMF GDP current US'!$B$1:$BD$197,MATCH('2022 deflators April 2024 WEO'!$B39,'IMF GDP current US'!$B$1:$B$197,0),MATCH('2022 deflators April 2024 WEO'!X$3,'IMF GDP current US'!$B$1:$BD$1,0))/INDEX('IMF GDP constant 2022 US'!$B$1:$BD$197,MATCH('2022 deflators April 2024 WEO'!$B39,'IMF GDP constant 2022 US'!$B$1:$B$197,0),MATCH('2022 deflators April 2024 WEO'!X$3,'IMF GDP constant 2022 US'!$B$1:$BD$1,0)),0)</f>
        <v>0.823789683688867</v>
      </c>
      <c r="Y39" s="18" t="n">
        <f aca="false">IFERROR(INDEX('IMF GDP current US'!$B$1:$BD$197,MATCH('2022 deflators April 2024 WEO'!$B39,'IMF GDP current US'!$B$1:$B$197,0),MATCH('2022 deflators April 2024 WEO'!Y$3,'IMF GDP current US'!$B$1:$BD$1,0))/INDEX('IMF GDP constant 2022 US'!$B$1:$BD$197,MATCH('2022 deflators April 2024 WEO'!$B39,'IMF GDP constant 2022 US'!$B$1:$B$197,0),MATCH('2022 deflators April 2024 WEO'!Y$3,'IMF GDP constant 2022 US'!$B$1:$BD$1,0)),0)</f>
        <v>0.756380766366138</v>
      </c>
      <c r="Z39" s="18" t="n">
        <f aca="false">IFERROR(INDEX('IMF GDP current US'!$B$1:$BD$197,MATCH('2022 deflators April 2024 WEO'!$B39,'IMF GDP current US'!$B$1:$B$197,0),MATCH('2022 deflators April 2024 WEO'!Z$3,'IMF GDP current US'!$B$1:$BD$1,0))/INDEX('IMF GDP constant 2022 US'!$B$1:$BD$197,MATCH('2022 deflators April 2024 WEO'!$B39,'IMF GDP constant 2022 US'!$B$1:$B$197,0),MATCH('2022 deflators April 2024 WEO'!Z$3,'IMF GDP constant 2022 US'!$B$1:$BD$1,0)),0)</f>
        <v>0.691700106203354</v>
      </c>
      <c r="AA39" s="18" t="n">
        <f aca="false">IFERROR(INDEX('IMF GDP current US'!$B$1:$BD$197,MATCH('2022 deflators April 2024 WEO'!$B39,'IMF GDP current US'!$B$1:$B$197,0),MATCH('2022 deflators April 2024 WEO'!AA$3,'IMF GDP current US'!$B$1:$BD$1,0))/INDEX('IMF GDP constant 2022 US'!$B$1:$BD$197,MATCH('2022 deflators April 2024 WEO'!$B39,'IMF GDP constant 2022 US'!$B$1:$B$197,0),MATCH('2022 deflators April 2024 WEO'!AA$3,'IMF GDP constant 2022 US'!$B$1:$BD$1,0)),0)</f>
        <v>0.646876759817488</v>
      </c>
      <c r="AB39" s="18" t="n">
        <f aca="false">IFERROR(INDEX('IMF GDP current US'!$B$1:$BD$197,MATCH('2022 deflators April 2024 WEO'!$B39,'IMF GDP current US'!$B$1:$B$197,0),MATCH('2022 deflators April 2024 WEO'!AB$3,'IMF GDP current US'!$B$1:$BD$1,0))/INDEX('IMF GDP constant 2022 US'!$B$1:$BD$197,MATCH('2022 deflators April 2024 WEO'!$B39,'IMF GDP constant 2022 US'!$B$1:$B$197,0),MATCH('2022 deflators April 2024 WEO'!AB$3,'IMF GDP constant 2022 US'!$B$1:$BD$1,0)),0)</f>
        <v>0.625537063363808</v>
      </c>
      <c r="AC39" s="18" t="n">
        <f aca="false">IFERROR(INDEX('IMF GDP current US'!$B$1:$BD$197,MATCH('2022 deflators April 2024 WEO'!$B39,'IMF GDP current US'!$B$1:$B$197,0),MATCH('2022 deflators April 2024 WEO'!AC$3,'IMF GDP current US'!$B$1:$BD$1,0))/INDEX('IMF GDP constant 2022 US'!$B$1:$BD$197,MATCH('2022 deflators April 2024 WEO'!$B39,'IMF GDP constant 2022 US'!$B$1:$B$197,0),MATCH('2022 deflators April 2024 WEO'!AC$3,'IMF GDP constant 2022 US'!$B$1:$BD$1,0)),0)</f>
        <v>0.608674429936589</v>
      </c>
      <c r="AD39" s="18" t="n">
        <f aca="false">IFERROR(INDEX('IMF GDP current US'!$B$1:$BD$197,MATCH('2022 deflators April 2024 WEO'!$B39,'IMF GDP current US'!$B$1:$B$197,0),MATCH('2022 deflators April 2024 WEO'!AD$3,'IMF GDP current US'!$B$1:$BD$1,0))/INDEX('IMF GDP constant 2022 US'!$B$1:$BD$197,MATCH('2022 deflators April 2024 WEO'!$B39,'IMF GDP constant 2022 US'!$B$1:$B$197,0),MATCH('2022 deflators April 2024 WEO'!AD$3,'IMF GDP constant 2022 US'!$B$1:$BD$1,0)),0)</f>
        <v>0.565985514363018</v>
      </c>
      <c r="AE39" s="18" t="n">
        <f aca="false">IFERROR(INDEX('IMF GDP current US'!$B$1:$BD$197,MATCH('2022 deflators April 2024 WEO'!$B39,'IMF GDP current US'!$B$1:$B$197,0),MATCH('2022 deflators April 2024 WEO'!AE$3,'IMF GDP current US'!$B$1:$BD$1,0))/INDEX('IMF GDP constant 2022 US'!$B$1:$BD$197,MATCH('2022 deflators April 2024 WEO'!$B39,'IMF GDP constant 2022 US'!$B$1:$B$197,0),MATCH('2022 deflators April 2024 WEO'!AE$3,'IMF GDP constant 2022 US'!$B$1:$BD$1,0)),0)</f>
        <v>0.664762177021107</v>
      </c>
      <c r="AF39" s="18" t="n">
        <f aca="false">IFERROR(INDEX('IMF GDP current US'!$B$1:$BD$197,MATCH('2022 deflators April 2024 WEO'!$B39,'IMF GDP current US'!$B$1:$B$197,0),MATCH('2022 deflators April 2024 WEO'!AF$3,'IMF GDP current US'!$B$1:$BD$1,0))/INDEX('IMF GDP constant 2022 US'!$B$1:$BD$197,MATCH('2022 deflators April 2024 WEO'!$B39,'IMF GDP constant 2022 US'!$B$1:$B$197,0),MATCH('2022 deflators April 2024 WEO'!AF$3,'IMF GDP constant 2022 US'!$B$1:$BD$1,0)),0)</f>
        <v>0.796248949943303</v>
      </c>
      <c r="AG39" s="18" t="n">
        <f aca="false">IFERROR(INDEX('IMF GDP current US'!$B$1:$BD$197,MATCH('2022 deflators April 2024 WEO'!$B39,'IMF GDP current US'!$B$1:$B$197,0),MATCH('2022 deflators April 2024 WEO'!AG$3,'IMF GDP current US'!$B$1:$BD$1,0))/INDEX('IMF GDP constant 2022 US'!$B$1:$BD$197,MATCH('2022 deflators April 2024 WEO'!$B39,'IMF GDP constant 2022 US'!$B$1:$B$197,0),MATCH('2022 deflators April 2024 WEO'!AG$3,'IMF GDP constant 2022 US'!$B$1:$BD$1,0)),0)</f>
        <v>0.829107101023895</v>
      </c>
      <c r="AH39" s="18" t="n">
        <f aca="false">IFERROR(INDEX('IMF GDP current US'!$B$1:$BD$197,MATCH('2022 deflators April 2024 WEO'!$B39,'IMF GDP current US'!$B$1:$B$197,0),MATCH('2022 deflators April 2024 WEO'!AH$3,'IMF GDP current US'!$B$1:$BD$1,0))/INDEX('IMF GDP constant 2022 US'!$B$1:$BD$197,MATCH('2022 deflators April 2024 WEO'!$B39,'IMF GDP constant 2022 US'!$B$1:$B$197,0),MATCH('2022 deflators April 2024 WEO'!AH$3,'IMF GDP constant 2022 US'!$B$1:$BD$1,0)),0)</f>
        <v>0.990110549062875</v>
      </c>
      <c r="AI39" s="18" t="n">
        <f aca="false">IFERROR(INDEX('IMF GDP current US'!$B$1:$BD$197,MATCH('2022 deflators April 2024 WEO'!$B39,'IMF GDP current US'!$B$1:$B$197,0),MATCH('2022 deflators April 2024 WEO'!AI$3,'IMF GDP current US'!$B$1:$BD$1,0))/INDEX('IMF GDP constant 2022 US'!$B$1:$BD$197,MATCH('2022 deflators April 2024 WEO'!$B39,'IMF GDP constant 2022 US'!$B$1:$B$197,0),MATCH('2022 deflators April 2024 WEO'!AI$3,'IMF GDP constant 2022 US'!$B$1:$BD$1,0)),0)</f>
        <v>1.12725896825684</v>
      </c>
      <c r="AJ39" s="18" t="n">
        <f aca="false">IFERROR(INDEX('IMF GDP current US'!$B$1:$BD$197,MATCH('2022 deflators April 2024 WEO'!$B39,'IMF GDP current US'!$B$1:$B$197,0),MATCH('2022 deflators April 2024 WEO'!AJ$3,'IMF GDP current US'!$B$1:$BD$1,0))/INDEX('IMF GDP constant 2022 US'!$B$1:$BD$197,MATCH('2022 deflators April 2024 WEO'!$B39,'IMF GDP constant 2022 US'!$B$1:$B$197,0),MATCH('2022 deflators April 2024 WEO'!AJ$3,'IMF GDP constant 2022 US'!$B$1:$BD$1,0)),0)</f>
        <v>1.06842760388603</v>
      </c>
      <c r="AK39" s="18" t="n">
        <f aca="false">IFERROR(INDEX('IMF GDP current US'!$B$1:$BD$197,MATCH('2022 deflators April 2024 WEO'!$B39,'IMF GDP current US'!$B$1:$B$197,0),MATCH('2022 deflators April 2024 WEO'!AK$3,'IMF GDP current US'!$B$1:$BD$1,0))/INDEX('IMF GDP constant 2022 US'!$B$1:$BD$197,MATCH('2022 deflators April 2024 WEO'!$B39,'IMF GDP constant 2022 US'!$B$1:$B$197,0),MATCH('2022 deflators April 2024 WEO'!AK$3,'IMF GDP constant 2022 US'!$B$1:$BD$1,0)),0)</f>
        <v>1.26010326470419</v>
      </c>
      <c r="AL39" s="18" t="n">
        <f aca="false">IFERROR(INDEX('IMF GDP current US'!$B$1:$BD$197,MATCH('2022 deflators April 2024 WEO'!$B39,'IMF GDP current US'!$B$1:$B$197,0),MATCH('2022 deflators April 2024 WEO'!AL$3,'IMF GDP current US'!$B$1:$BD$1,0))/INDEX('IMF GDP constant 2022 US'!$B$1:$BD$197,MATCH('2022 deflators April 2024 WEO'!$B39,'IMF GDP constant 2022 US'!$B$1:$B$197,0),MATCH('2022 deflators April 2024 WEO'!AL$3,'IMF GDP constant 2022 US'!$B$1:$BD$1,0)),0)</f>
        <v>1.37756659195124</v>
      </c>
      <c r="AM39" s="18" t="n">
        <f aca="false">IFERROR(INDEX('IMF GDP current US'!$B$1:$BD$197,MATCH('2022 deflators April 2024 WEO'!$B39,'IMF GDP current US'!$B$1:$B$197,0),MATCH('2022 deflators April 2024 WEO'!AM$3,'IMF GDP current US'!$B$1:$BD$1,0))/INDEX('IMF GDP constant 2022 US'!$B$1:$BD$197,MATCH('2022 deflators April 2024 WEO'!$B39,'IMF GDP constant 2022 US'!$B$1:$B$197,0),MATCH('2022 deflators April 2024 WEO'!AM$3,'IMF GDP constant 2022 US'!$B$1:$BD$1,0)),0)</f>
        <v>1.46708080027866</v>
      </c>
      <c r="AN39" s="18" t="n">
        <f aca="false">IFERROR(INDEX('IMF GDP current US'!$B$1:$BD$197,MATCH('2022 deflators April 2024 WEO'!$B39,'IMF GDP current US'!$B$1:$B$197,0),MATCH('2022 deflators April 2024 WEO'!AN$3,'IMF GDP current US'!$B$1:$BD$1,0))/INDEX('IMF GDP constant 2022 US'!$B$1:$BD$197,MATCH('2022 deflators April 2024 WEO'!$B39,'IMF GDP constant 2022 US'!$B$1:$B$197,0),MATCH('2022 deflators April 2024 WEO'!AN$3,'IMF GDP constant 2022 US'!$B$1:$BD$1,0)),0)</f>
        <v>1.43836471741219</v>
      </c>
      <c r="AO39" s="18" t="n">
        <f aca="false">IFERROR(INDEX('IMF GDP current US'!$B$1:$BD$197,MATCH('2022 deflators April 2024 WEO'!$B39,'IMF GDP current US'!$B$1:$B$197,0),MATCH('2022 deflators April 2024 WEO'!AO$3,'IMF GDP current US'!$B$1:$BD$1,0))/INDEX('IMF GDP constant 2022 US'!$B$1:$BD$197,MATCH('2022 deflators April 2024 WEO'!$B39,'IMF GDP constant 2022 US'!$B$1:$B$197,0),MATCH('2022 deflators April 2024 WEO'!AO$3,'IMF GDP constant 2022 US'!$B$1:$BD$1,0)),0)</f>
        <v>1.37336232626058</v>
      </c>
      <c r="AP39" s="18" t="n">
        <f aca="false">IFERROR(INDEX('IMF GDP current US'!$B$1:$BD$197,MATCH('2022 deflators April 2024 WEO'!$B39,'IMF GDP current US'!$B$1:$B$197,0),MATCH('2022 deflators April 2024 WEO'!AP$3,'IMF GDP current US'!$B$1:$BD$1,0))/INDEX('IMF GDP constant 2022 US'!$B$1:$BD$197,MATCH('2022 deflators April 2024 WEO'!$B39,'IMF GDP constant 2022 US'!$B$1:$B$197,0),MATCH('2022 deflators April 2024 WEO'!AP$3,'IMF GDP constant 2022 US'!$B$1:$BD$1,0)),0)</f>
        <v>1.02690738105918</v>
      </c>
      <c r="AQ39" s="18" t="n">
        <f aca="false">IFERROR(INDEX('IMF GDP current US'!$B$1:$BD$197,MATCH('2022 deflators April 2024 WEO'!$B39,'IMF GDP current US'!$B$1:$B$197,0),MATCH('2022 deflators April 2024 WEO'!AQ$3,'IMF GDP current US'!$B$1:$BD$1,0))/INDEX('IMF GDP constant 2022 US'!$B$1:$BD$197,MATCH('2022 deflators April 2024 WEO'!$B39,'IMF GDP constant 2022 US'!$B$1:$B$197,0),MATCH('2022 deflators April 2024 WEO'!AQ$3,'IMF GDP constant 2022 US'!$B$1:$BD$1,0)),0)</f>
        <v>0.968981104097071</v>
      </c>
      <c r="AR39" s="18" t="n">
        <f aca="false">IFERROR(INDEX('IMF GDP current US'!$B$1:$BD$197,MATCH('2022 deflators April 2024 WEO'!$B39,'IMF GDP current US'!$B$1:$B$197,0),MATCH('2022 deflators April 2024 WEO'!AR$3,'IMF GDP current US'!$B$1:$BD$1,0))/INDEX('IMF GDP constant 2022 US'!$B$1:$BD$197,MATCH('2022 deflators April 2024 WEO'!$B39,'IMF GDP constant 2022 US'!$B$1:$B$197,0),MATCH('2022 deflators April 2024 WEO'!AR$3,'IMF GDP constant 2022 US'!$B$1:$BD$1,0)),0)</f>
        <v>1.05462835866179</v>
      </c>
      <c r="AS39" s="18" t="n">
        <f aca="false">IFERROR(INDEX('IMF GDP current US'!$B$1:$BD$197,MATCH('2022 deflators April 2024 WEO'!$B39,'IMF GDP current US'!$B$1:$B$197,0),MATCH('2022 deflators April 2024 WEO'!AS$3,'IMF GDP current US'!$B$1:$BD$1,0))/INDEX('IMF GDP constant 2022 US'!$B$1:$BD$197,MATCH('2022 deflators April 2024 WEO'!$B39,'IMF GDP constant 2022 US'!$B$1:$B$197,0),MATCH('2022 deflators April 2024 WEO'!AS$3,'IMF GDP constant 2022 US'!$B$1:$BD$1,0)),0)</f>
        <v>1.10156649182195</v>
      </c>
      <c r="AT39" s="18" t="n">
        <f aca="false">IFERROR(INDEX('IMF GDP current US'!$B$1:$BD$197,MATCH('2022 deflators April 2024 WEO'!$B39,'IMF GDP current US'!$B$1:$B$197,0),MATCH('2022 deflators April 2024 WEO'!AT$3,'IMF GDP current US'!$B$1:$BD$1,0))/INDEX('IMF GDP constant 2022 US'!$B$1:$BD$197,MATCH('2022 deflators April 2024 WEO'!$B39,'IMF GDP constant 2022 US'!$B$1:$B$197,0),MATCH('2022 deflators April 2024 WEO'!AT$3,'IMF GDP constant 2022 US'!$B$1:$BD$1,0)),0)</f>
        <v>1.03217782772614</v>
      </c>
      <c r="AU39" s="18" t="n">
        <f aca="false">IFERROR(INDEX('IMF GDP current US'!$B$1:$BD$197,MATCH('2022 deflators April 2024 WEO'!$B39,'IMF GDP current US'!$B$1:$B$197,0),MATCH('2022 deflators April 2024 WEO'!AU$3,'IMF GDP current US'!$B$1:$BD$1,0))/INDEX('IMF GDP constant 2022 US'!$B$1:$BD$197,MATCH('2022 deflators April 2024 WEO'!$B39,'IMF GDP constant 2022 US'!$B$1:$B$197,0),MATCH('2022 deflators April 2024 WEO'!AU$3,'IMF GDP constant 2022 US'!$B$1:$BD$1,0)),0)</f>
        <v>0.930652888988553</v>
      </c>
      <c r="AV39" s="18" t="n">
        <f aca="false">IFERROR(INDEX('IMF GDP current US'!$B$1:$BD$197,MATCH('2022 deflators April 2024 WEO'!$B39,'IMF GDP current US'!$B$1:$B$197,0),MATCH('2022 deflators April 2024 WEO'!AV$3,'IMF GDP current US'!$B$1:$BD$1,0))/INDEX('IMF GDP constant 2022 US'!$B$1:$BD$197,MATCH('2022 deflators April 2024 WEO'!$B39,'IMF GDP constant 2022 US'!$B$1:$B$197,0),MATCH('2022 deflators April 2024 WEO'!AV$3,'IMF GDP constant 2022 US'!$B$1:$BD$1,0)),0)</f>
        <v>0.989610770132916</v>
      </c>
      <c r="AW39" s="19" t="n">
        <f aca="false">IFERROR(INDEX('IMF GDP current US'!$B$1:$BD$197,MATCH('2022 deflators April 2024 WEO'!$B39,'IMF GDP current US'!$B$1:$B$197,0),MATCH('2022 deflators April 2024 WEO'!AW$3,'IMF GDP current US'!$B$1:$BD$1,0))/INDEX('IMF GDP constant 2022 US'!$B$1:$BD$197,MATCH('2022 deflators April 2024 WEO'!$B39,'IMF GDP constant 2022 US'!$B$1:$B$197,0),MATCH('2022 deflators April 2024 WEO'!AW$3,'IMF GDP constant 2022 US'!$B$1:$BD$1,0)),0)</f>
        <v>1</v>
      </c>
      <c r="AX39" s="18" t="n">
        <f aca="false">IFERROR(INDEX('IMF GDP current US'!$B$1:$BD$197,MATCH('2022 deflators April 2024 WEO'!$B39,'IMF GDP current US'!$B$1:$B$197,0),MATCH('2022 deflators April 2024 WEO'!AX$3,'IMF GDP current US'!$B$1:$BD$1,0))/INDEX('IMF GDP constant 2022 US'!$B$1:$BD$197,MATCH('2022 deflators April 2024 WEO'!$B39,'IMF GDP constant 2022 US'!$B$1:$B$197,0),MATCH('2022 deflators April 2024 WEO'!AX$3,'IMF GDP constant 2022 US'!$B$1:$BD$1,0)),0)</f>
        <v>1.04654737861669</v>
      </c>
      <c r="AY39" s="21" t="n">
        <f aca="false">IFERROR(INDEX('IMF GDP current US'!$B$1:$BD$197,MATCH('2022 deflators April 2024 WEO'!$B39,'IMF GDP current US'!$B$1:$B$197,0),MATCH('2022 deflators April 2024 WEO'!AY$3,'IMF GDP current US'!$B$1:$BD$1,0))/INDEX('IMF GDP constant 2022 US'!$B$1:$BD$197,MATCH('2022 deflators April 2024 WEO'!$B39,'IMF GDP constant 2022 US'!$B$1:$B$197,0),MATCH('2022 deflators April 2024 WEO'!AY$3,'IMF GDP constant 2022 US'!$B$1:$BD$1,0)),0)</f>
        <v>1.09866620278783</v>
      </c>
      <c r="AZ39" s="21" t="n">
        <f aca="false">IFERROR(INDEX('IMF GDP current US'!$B$1:$BD$197,MATCH('2022 deflators April 2024 WEO'!$B39,'IMF GDP current US'!$B$1:$B$197,0),MATCH('2022 deflators April 2024 WEO'!AZ$3,'IMF GDP current US'!$B$1:$BD$1,0))/INDEX('IMF GDP constant 2022 US'!$B$1:$BD$197,MATCH('2022 deflators April 2024 WEO'!$B39,'IMF GDP constant 2022 US'!$B$1:$B$197,0),MATCH('2022 deflators April 2024 WEO'!AZ$3,'IMF GDP constant 2022 US'!$B$1:$BD$1,0)),0)</f>
        <v>1.11218505766201</v>
      </c>
      <c r="BA39" s="21" t="n">
        <f aca="false">IFERROR(INDEX('IMF GDP current US'!$B$1:$BD$197,MATCH('2022 deflators April 2024 WEO'!$B39,'IMF GDP current US'!$B$1:$B$197,0),MATCH('2022 deflators April 2024 WEO'!BA$3,'IMF GDP current US'!$B$1:$BD$1,0))/INDEX('IMF GDP constant 2022 US'!$B$1:$BD$197,MATCH('2022 deflators April 2024 WEO'!$B39,'IMF GDP constant 2022 US'!$B$1:$B$197,0),MATCH('2022 deflators April 2024 WEO'!BA$3,'IMF GDP constant 2022 US'!$B$1:$BD$1,0)),0)</f>
        <v>1.12665471429359</v>
      </c>
      <c r="BB39" s="21" t="n">
        <f aca="false">IFERROR(INDEX('IMF GDP current US'!$B$1:$BD$197,MATCH('2022 deflators April 2024 WEO'!$B39,'IMF GDP current US'!$B$1:$B$197,0),MATCH('2022 deflators April 2024 WEO'!BB$3,'IMF GDP current US'!$B$1:$BD$1,0))/INDEX('IMF GDP constant 2022 US'!$B$1:$BD$197,MATCH('2022 deflators April 2024 WEO'!$B39,'IMF GDP constant 2022 US'!$B$1:$B$197,0),MATCH('2022 deflators April 2024 WEO'!BB$3,'IMF GDP constant 2022 US'!$B$1:$BD$1,0)),0)</f>
        <v>1.15030880005825</v>
      </c>
      <c r="BC39" s="21" t="n">
        <f aca="false">IFERROR(INDEX('IMF GDP current US'!$B$1:$BD$197,MATCH('2022 deflators April 2024 WEO'!$B39,'IMF GDP current US'!$B$1:$B$197,0),MATCH('2022 deflators April 2024 WEO'!BC$3,'IMF GDP current US'!$B$1:$BD$1,0))/INDEX('IMF GDP constant 2022 US'!$B$1:$BD$197,MATCH('2022 deflators April 2024 WEO'!$B39,'IMF GDP constant 2022 US'!$B$1:$B$197,0),MATCH('2022 deflators April 2024 WEO'!BC$3,'IMF GDP constant 2022 US'!$B$1:$BD$1,0)),0)</f>
        <v>1.1744121026456</v>
      </c>
      <c r="BD39" s="22" t="n">
        <f aca="false">IFERROR(INDEX('IMF GDP current US'!$B$1:$BD$197,MATCH('2022 deflators April 2024 WEO'!$B39,'IMF GDP current US'!$B$1:$B$197,0),MATCH('2022 deflators April 2024 WEO'!BD$3,'IMF GDP current US'!$B$1:$BD$1,0))/INDEX('IMF GDP constant 2022 US'!$B$1:$BD$197,MATCH('2022 deflators April 2024 WEO'!$B39,'IMF GDP constant 2022 US'!$B$1:$B$197,0),MATCH('2022 deflators April 2024 WEO'!BD$3,'IMF GDP constant 2022 US'!$B$1:$BD$1,0)),0)</f>
        <v>1.19757400054004</v>
      </c>
    </row>
    <row r="40" customFormat="false" ht="15" hidden="false" customHeight="false" outlineLevel="0" collapsed="false">
      <c r="A40" s="12" t="s">
        <v>47</v>
      </c>
      <c r="B40" s="0" t="str">
        <f aca="false">VLOOKUP(A40,'Names&amp;ISO'!$A:$C,3,0)</f>
        <v>COM</v>
      </c>
      <c r="C40" s="11" t="s">
        <v>47</v>
      </c>
      <c r="D40" s="11" t="n">
        <f aca="false">IFERROR(VLOOKUP(B40,'DAC ODA Recipients 2022-2023'!$B:$H,7,0),"")</f>
        <v>1</v>
      </c>
      <c r="E40" s="12" t="str">
        <f aca="false">IFERROR(VLOOKUP(B40,'OECD DAC Deflators 2022'!B:B,1,0),"")</f>
        <v/>
      </c>
      <c r="F40" s="12"/>
      <c r="G40" s="17" t="n">
        <f aca="false">IFERROR(INDEX('IMF GDP current US'!$B$1:$BD$197,MATCH('2022 deflators April 2024 WEO'!$B40,'IMF GDP current US'!$B$1:$B$197,0),MATCH('2022 deflators April 2024 WEO'!G$3,'IMF GDP current US'!$B$1:$BD$1,0))/INDEX('IMF GDP constant 2022 US'!$B$1:$BD$197,MATCH('2022 deflators April 2024 WEO'!$B40,'IMF GDP constant 2022 US'!$B$1:$B$197,0),MATCH('2022 deflators April 2024 WEO'!G$3,'IMF GDP constant 2022 US'!$B$1:$BD$1,0)),0)</f>
        <v>0.573317744656502</v>
      </c>
      <c r="H40" s="18" t="n">
        <f aca="false">IFERROR(INDEX('IMF GDP current US'!$B$1:$BD$197,MATCH('2022 deflators April 2024 WEO'!$B40,'IMF GDP current US'!$B$1:$B$197,0),MATCH('2022 deflators April 2024 WEO'!H$3,'IMF GDP current US'!$B$1:$BD$1,0))/INDEX('IMF GDP constant 2022 US'!$B$1:$BD$197,MATCH('2022 deflators April 2024 WEO'!$B40,'IMF GDP constant 2022 US'!$B$1:$B$197,0),MATCH('2022 deflators April 2024 WEO'!H$3,'IMF GDP constant 2022 US'!$B$1:$BD$1,0)),0)</f>
        <v>0.476233427179279</v>
      </c>
      <c r="I40" s="18" t="n">
        <f aca="false">IFERROR(INDEX('IMF GDP current US'!$B$1:$BD$197,MATCH('2022 deflators April 2024 WEO'!$B40,'IMF GDP current US'!$B$1:$B$197,0),MATCH('2022 deflators April 2024 WEO'!I$3,'IMF GDP current US'!$B$1:$BD$1,0))/INDEX('IMF GDP constant 2022 US'!$B$1:$BD$197,MATCH('2022 deflators April 2024 WEO'!$B40,'IMF GDP constant 2022 US'!$B$1:$B$197,0),MATCH('2022 deflators April 2024 WEO'!I$3,'IMF GDP constant 2022 US'!$B$1:$BD$1,0)),0)</f>
        <v>0.433914934156075</v>
      </c>
      <c r="J40" s="18" t="n">
        <f aca="false">IFERROR(INDEX('IMF GDP current US'!$B$1:$BD$197,MATCH('2022 deflators April 2024 WEO'!$B40,'IMF GDP current US'!$B$1:$B$197,0),MATCH('2022 deflators April 2024 WEO'!J$3,'IMF GDP current US'!$B$1:$BD$1,0))/INDEX('IMF GDP constant 2022 US'!$B$1:$BD$197,MATCH('2022 deflators April 2024 WEO'!$B40,'IMF GDP constant 2022 US'!$B$1:$B$197,0),MATCH('2022 deflators April 2024 WEO'!J$3,'IMF GDP constant 2022 US'!$B$1:$BD$1,0)),0)</f>
        <v>0.408332524569467</v>
      </c>
      <c r="K40" s="18" t="n">
        <f aca="false">IFERROR(INDEX('IMF GDP current US'!$B$1:$BD$197,MATCH('2022 deflators April 2024 WEO'!$B40,'IMF GDP current US'!$B$1:$B$197,0),MATCH('2022 deflators April 2024 WEO'!K$3,'IMF GDP current US'!$B$1:$BD$1,0))/INDEX('IMF GDP constant 2022 US'!$B$1:$BD$197,MATCH('2022 deflators April 2024 WEO'!$B40,'IMF GDP constant 2022 US'!$B$1:$B$197,0),MATCH('2022 deflators April 2024 WEO'!K$3,'IMF GDP constant 2022 US'!$B$1:$BD$1,0)),0)</f>
        <v>0.377926247222149</v>
      </c>
      <c r="L40" s="18" t="n">
        <f aca="false">IFERROR(INDEX('IMF GDP current US'!$B$1:$BD$197,MATCH('2022 deflators April 2024 WEO'!$B40,'IMF GDP current US'!$B$1:$B$197,0),MATCH('2022 deflators April 2024 WEO'!L$3,'IMF GDP current US'!$B$1:$BD$1,0))/INDEX('IMF GDP constant 2022 US'!$B$1:$BD$197,MATCH('2022 deflators April 2024 WEO'!$B40,'IMF GDP constant 2022 US'!$B$1:$B$197,0),MATCH('2022 deflators April 2024 WEO'!L$3,'IMF GDP constant 2022 US'!$B$1:$BD$1,0)),0)</f>
        <v>0.373179559530496</v>
      </c>
      <c r="M40" s="18" t="n">
        <f aca="false">IFERROR(INDEX('IMF GDP current US'!$B$1:$BD$197,MATCH('2022 deflators April 2024 WEO'!$B40,'IMF GDP current US'!$B$1:$B$197,0),MATCH('2022 deflators April 2024 WEO'!M$3,'IMF GDP current US'!$B$1:$BD$1,0))/INDEX('IMF GDP constant 2022 US'!$B$1:$BD$197,MATCH('2022 deflators April 2024 WEO'!$B40,'IMF GDP constant 2022 US'!$B$1:$B$197,0),MATCH('2022 deflators April 2024 WEO'!M$3,'IMF GDP constant 2022 US'!$B$1:$BD$1,0)),0)</f>
        <v>0.491481259736779</v>
      </c>
      <c r="N40" s="18" t="n">
        <f aca="false">IFERROR(INDEX('IMF GDP current US'!$B$1:$BD$197,MATCH('2022 deflators April 2024 WEO'!$B40,'IMF GDP current US'!$B$1:$B$197,0),MATCH('2022 deflators April 2024 WEO'!N$3,'IMF GDP current US'!$B$1:$BD$1,0))/INDEX('IMF GDP constant 2022 US'!$B$1:$BD$197,MATCH('2022 deflators April 2024 WEO'!$B40,'IMF GDP constant 2022 US'!$B$1:$B$197,0),MATCH('2022 deflators April 2024 WEO'!N$3,'IMF GDP constant 2022 US'!$B$1:$BD$1,0)),0)</f>
        <v>0.58400093383186</v>
      </c>
      <c r="O40" s="18" t="n">
        <f aca="false">IFERROR(INDEX('IMF GDP current US'!$B$1:$BD$197,MATCH('2022 deflators April 2024 WEO'!$B40,'IMF GDP current US'!$B$1:$B$197,0),MATCH('2022 deflators April 2024 WEO'!O$3,'IMF GDP current US'!$B$1:$BD$1,0))/INDEX('IMF GDP constant 2022 US'!$B$1:$BD$197,MATCH('2022 deflators April 2024 WEO'!$B40,'IMF GDP constant 2022 US'!$B$1:$B$197,0),MATCH('2022 deflators April 2024 WEO'!O$3,'IMF GDP constant 2022 US'!$B$1:$BD$1,0)),0)</f>
        <v>0.598587659980353</v>
      </c>
      <c r="P40" s="18" t="n">
        <f aca="false">IFERROR(INDEX('IMF GDP current US'!$B$1:$BD$197,MATCH('2022 deflators April 2024 WEO'!$B40,'IMF GDP current US'!$B$1:$B$197,0),MATCH('2022 deflators April 2024 WEO'!P$3,'IMF GDP current US'!$B$1:$BD$1,0))/INDEX('IMF GDP constant 2022 US'!$B$1:$BD$197,MATCH('2022 deflators April 2024 WEO'!$B40,'IMF GDP constant 2022 US'!$B$1:$B$197,0),MATCH('2022 deflators April 2024 WEO'!P$3,'IMF GDP constant 2022 US'!$B$1:$BD$1,0)),0)</f>
        <v>0.5891429795511</v>
      </c>
      <c r="Q40" s="18" t="n">
        <f aca="false">IFERROR(INDEX('IMF GDP current US'!$B$1:$BD$197,MATCH('2022 deflators April 2024 WEO'!$B40,'IMF GDP current US'!$B$1:$B$197,0),MATCH('2022 deflators April 2024 WEO'!Q$3,'IMF GDP current US'!$B$1:$BD$1,0))/INDEX('IMF GDP constant 2022 US'!$B$1:$BD$197,MATCH('2022 deflators April 2024 WEO'!$B40,'IMF GDP constant 2022 US'!$B$1:$B$197,0),MATCH('2022 deflators April 2024 WEO'!Q$3,'IMF GDP constant 2022 US'!$B$1:$BD$1,0)),0)</f>
        <v>0.670867259534133</v>
      </c>
      <c r="R40" s="18" t="n">
        <f aca="false">IFERROR(INDEX('IMF GDP current US'!$B$1:$BD$197,MATCH('2022 deflators April 2024 WEO'!$B40,'IMF GDP current US'!$B$1:$B$197,0),MATCH('2022 deflators April 2024 WEO'!R$3,'IMF GDP current US'!$B$1:$BD$1,0))/INDEX('IMF GDP constant 2022 US'!$B$1:$BD$197,MATCH('2022 deflators April 2024 WEO'!$B40,'IMF GDP constant 2022 US'!$B$1:$B$197,0),MATCH('2022 deflators April 2024 WEO'!R$3,'IMF GDP constant 2022 US'!$B$1:$BD$1,0)),0)</f>
        <v>0.713092231628564</v>
      </c>
      <c r="S40" s="18" t="n">
        <f aca="false">IFERROR(INDEX('IMF GDP current US'!$B$1:$BD$197,MATCH('2022 deflators April 2024 WEO'!$B40,'IMF GDP current US'!$B$1:$B$197,0),MATCH('2022 deflators April 2024 WEO'!S$3,'IMF GDP current US'!$B$1:$BD$1,0))/INDEX('IMF GDP constant 2022 US'!$B$1:$BD$197,MATCH('2022 deflators April 2024 WEO'!$B40,'IMF GDP constant 2022 US'!$B$1:$B$197,0),MATCH('2022 deflators April 2024 WEO'!S$3,'IMF GDP constant 2022 US'!$B$1:$BD$1,0)),0)</f>
        <v>0.723836893031546</v>
      </c>
      <c r="T40" s="18" t="n">
        <f aca="false">IFERROR(INDEX('IMF GDP current US'!$B$1:$BD$197,MATCH('2022 deflators April 2024 WEO'!$B40,'IMF GDP current US'!$B$1:$B$197,0),MATCH('2022 deflators April 2024 WEO'!T$3,'IMF GDP current US'!$B$1:$BD$1,0))/INDEX('IMF GDP constant 2022 US'!$B$1:$BD$197,MATCH('2022 deflators April 2024 WEO'!$B40,'IMF GDP constant 2022 US'!$B$1:$B$197,0),MATCH('2022 deflators April 2024 WEO'!T$3,'IMF GDP constant 2022 US'!$B$1:$BD$1,0)),0)</f>
        <v>0.691530963301567</v>
      </c>
      <c r="U40" s="18" t="n">
        <f aca="false">IFERROR(INDEX('IMF GDP current US'!$B$1:$BD$197,MATCH('2022 deflators April 2024 WEO'!$B40,'IMF GDP current US'!$B$1:$B$197,0),MATCH('2022 deflators April 2024 WEO'!U$3,'IMF GDP current US'!$B$1:$BD$1,0))/INDEX('IMF GDP constant 2022 US'!$B$1:$BD$197,MATCH('2022 deflators April 2024 WEO'!$B40,'IMF GDP constant 2022 US'!$B$1:$B$197,0),MATCH('2022 deflators April 2024 WEO'!U$3,'IMF GDP constant 2022 US'!$B$1:$BD$1,0)),0)</f>
        <v>0.529753505096017</v>
      </c>
      <c r="V40" s="18" t="n">
        <f aca="false">IFERROR(INDEX('IMF GDP current US'!$B$1:$BD$197,MATCH('2022 deflators April 2024 WEO'!$B40,'IMF GDP current US'!$B$1:$B$197,0),MATCH('2022 deflators April 2024 WEO'!V$3,'IMF GDP current US'!$B$1:$BD$1,0))/INDEX('IMF GDP constant 2022 US'!$B$1:$BD$197,MATCH('2022 deflators April 2024 WEO'!$B40,'IMF GDP constant 2022 US'!$B$1:$B$197,0),MATCH('2022 deflators April 2024 WEO'!V$3,'IMF GDP constant 2022 US'!$B$1:$BD$1,0)),0)</f>
        <v>0.626098953737806</v>
      </c>
      <c r="W40" s="18" t="n">
        <f aca="false">IFERROR(INDEX('IMF GDP current US'!$B$1:$BD$197,MATCH('2022 deflators April 2024 WEO'!$B40,'IMF GDP current US'!$B$1:$B$197,0),MATCH('2022 deflators April 2024 WEO'!W$3,'IMF GDP current US'!$B$1:$BD$1,0))/INDEX('IMF GDP constant 2022 US'!$B$1:$BD$197,MATCH('2022 deflators April 2024 WEO'!$B40,'IMF GDP constant 2022 US'!$B$1:$B$197,0),MATCH('2022 deflators April 2024 WEO'!W$3,'IMF GDP constant 2022 US'!$B$1:$BD$1,0)),0)</f>
        <v>0.629403321173969</v>
      </c>
      <c r="X40" s="18" t="n">
        <f aca="false">IFERROR(INDEX('IMF GDP current US'!$B$1:$BD$197,MATCH('2022 deflators April 2024 WEO'!$B40,'IMF GDP current US'!$B$1:$B$197,0),MATCH('2022 deflators April 2024 WEO'!X$3,'IMF GDP current US'!$B$1:$BD$1,0))/INDEX('IMF GDP constant 2022 US'!$B$1:$BD$197,MATCH('2022 deflators April 2024 WEO'!$B40,'IMF GDP constant 2022 US'!$B$1:$B$197,0),MATCH('2022 deflators April 2024 WEO'!X$3,'IMF GDP constant 2022 US'!$B$1:$BD$1,0)),0)</f>
        <v>0.556727552782086</v>
      </c>
      <c r="Y40" s="18" t="n">
        <f aca="false">IFERROR(INDEX('IMF GDP current US'!$B$1:$BD$197,MATCH('2022 deflators April 2024 WEO'!$B40,'IMF GDP current US'!$B$1:$B$197,0),MATCH('2022 deflators April 2024 WEO'!Y$3,'IMF GDP current US'!$B$1:$BD$1,0))/INDEX('IMF GDP constant 2022 US'!$B$1:$BD$197,MATCH('2022 deflators April 2024 WEO'!$B40,'IMF GDP constant 2022 US'!$B$1:$B$197,0),MATCH('2022 deflators April 2024 WEO'!Y$3,'IMF GDP constant 2022 US'!$B$1:$BD$1,0)),0)</f>
        <v>0.558187327972695</v>
      </c>
      <c r="Z40" s="18" t="n">
        <f aca="false">IFERROR(INDEX('IMF GDP current US'!$B$1:$BD$197,MATCH('2022 deflators April 2024 WEO'!$B40,'IMF GDP current US'!$B$1:$B$197,0),MATCH('2022 deflators April 2024 WEO'!Z$3,'IMF GDP current US'!$B$1:$BD$1,0))/INDEX('IMF GDP constant 2022 US'!$B$1:$BD$197,MATCH('2022 deflators April 2024 WEO'!$B40,'IMF GDP constant 2022 US'!$B$1:$B$197,0),MATCH('2022 deflators April 2024 WEO'!Z$3,'IMF GDP constant 2022 US'!$B$1:$BD$1,0)),0)</f>
        <v>0.55685787470473</v>
      </c>
      <c r="AA40" s="18" t="n">
        <f aca="false">IFERROR(INDEX('IMF GDP current US'!$B$1:$BD$197,MATCH('2022 deflators April 2024 WEO'!$B40,'IMF GDP current US'!$B$1:$B$197,0),MATCH('2022 deflators April 2024 WEO'!AA$3,'IMF GDP current US'!$B$1:$BD$1,0))/INDEX('IMF GDP constant 2022 US'!$B$1:$BD$197,MATCH('2022 deflators April 2024 WEO'!$B40,'IMF GDP constant 2022 US'!$B$1:$B$197,0),MATCH('2022 deflators April 2024 WEO'!AA$3,'IMF GDP constant 2022 US'!$B$1:$BD$1,0)),0)</f>
        <v>0.512414237952244</v>
      </c>
      <c r="AB40" s="18" t="n">
        <f aca="false">IFERROR(INDEX('IMF GDP current US'!$B$1:$BD$197,MATCH('2022 deflators April 2024 WEO'!$B40,'IMF GDP current US'!$B$1:$B$197,0),MATCH('2022 deflators April 2024 WEO'!AB$3,'IMF GDP current US'!$B$1:$BD$1,0))/INDEX('IMF GDP constant 2022 US'!$B$1:$BD$197,MATCH('2022 deflators April 2024 WEO'!$B40,'IMF GDP constant 2022 US'!$B$1:$B$197,0),MATCH('2022 deflators April 2024 WEO'!AB$3,'IMF GDP constant 2022 US'!$B$1:$BD$1,0)),0)</f>
        <v>0.534697864638986</v>
      </c>
      <c r="AC40" s="18" t="n">
        <f aca="false">IFERROR(INDEX('IMF GDP current US'!$B$1:$BD$197,MATCH('2022 deflators April 2024 WEO'!$B40,'IMF GDP current US'!$B$1:$B$197,0),MATCH('2022 deflators April 2024 WEO'!AC$3,'IMF GDP current US'!$B$1:$BD$1,0))/INDEX('IMF GDP constant 2022 US'!$B$1:$BD$197,MATCH('2022 deflators April 2024 WEO'!$B40,'IMF GDP constant 2022 US'!$B$1:$B$197,0),MATCH('2022 deflators April 2024 WEO'!AC$3,'IMF GDP constant 2022 US'!$B$1:$BD$1,0)),0)</f>
        <v>0.585099035494361</v>
      </c>
      <c r="AD40" s="18" t="n">
        <f aca="false">IFERROR(INDEX('IMF GDP current US'!$B$1:$BD$197,MATCH('2022 deflators April 2024 WEO'!$B40,'IMF GDP current US'!$B$1:$B$197,0),MATCH('2022 deflators April 2024 WEO'!AD$3,'IMF GDP current US'!$B$1:$BD$1,0))/INDEX('IMF GDP constant 2022 US'!$B$1:$BD$197,MATCH('2022 deflators April 2024 WEO'!$B40,'IMF GDP constant 2022 US'!$B$1:$B$197,0),MATCH('2022 deflators April 2024 WEO'!AD$3,'IMF GDP constant 2022 US'!$B$1:$BD$1,0)),0)</f>
        <v>0.735041999968479</v>
      </c>
      <c r="AE40" s="18" t="n">
        <f aca="false">IFERROR(INDEX('IMF GDP current US'!$B$1:$BD$197,MATCH('2022 deflators April 2024 WEO'!$B40,'IMF GDP current US'!$B$1:$B$197,0),MATCH('2022 deflators April 2024 WEO'!AE$3,'IMF GDP current US'!$B$1:$BD$1,0))/INDEX('IMF GDP constant 2022 US'!$B$1:$BD$197,MATCH('2022 deflators April 2024 WEO'!$B40,'IMF GDP constant 2022 US'!$B$1:$B$197,0),MATCH('2022 deflators April 2024 WEO'!AE$3,'IMF GDP constant 2022 US'!$B$1:$BD$1,0)),0)</f>
        <v>0.810693233669223</v>
      </c>
      <c r="AF40" s="18" t="n">
        <f aca="false">IFERROR(INDEX('IMF GDP current US'!$B$1:$BD$197,MATCH('2022 deflators April 2024 WEO'!$B40,'IMF GDP current US'!$B$1:$B$197,0),MATCH('2022 deflators April 2024 WEO'!AF$3,'IMF GDP current US'!$B$1:$BD$1,0))/INDEX('IMF GDP constant 2022 US'!$B$1:$BD$197,MATCH('2022 deflators April 2024 WEO'!$B40,'IMF GDP constant 2022 US'!$B$1:$B$197,0),MATCH('2022 deflators April 2024 WEO'!AF$3,'IMF GDP constant 2022 US'!$B$1:$BD$1,0)),0)</f>
        <v>0.80855610648472</v>
      </c>
      <c r="AG40" s="18" t="n">
        <f aca="false">IFERROR(INDEX('IMF GDP current US'!$B$1:$BD$197,MATCH('2022 deflators April 2024 WEO'!$B40,'IMF GDP current US'!$B$1:$B$197,0),MATCH('2022 deflators April 2024 WEO'!AG$3,'IMF GDP current US'!$B$1:$BD$1,0))/INDEX('IMF GDP constant 2022 US'!$B$1:$BD$197,MATCH('2022 deflators April 2024 WEO'!$B40,'IMF GDP constant 2022 US'!$B$1:$B$197,0),MATCH('2022 deflators April 2024 WEO'!AG$3,'IMF GDP constant 2022 US'!$B$1:$BD$1,0)),0)</f>
        <v>0.865052228068402</v>
      </c>
      <c r="AH40" s="18" t="n">
        <f aca="false">IFERROR(INDEX('IMF GDP current US'!$B$1:$BD$197,MATCH('2022 deflators April 2024 WEO'!$B40,'IMF GDP current US'!$B$1:$B$197,0),MATCH('2022 deflators April 2024 WEO'!AH$3,'IMF GDP current US'!$B$1:$BD$1,0))/INDEX('IMF GDP constant 2022 US'!$B$1:$BD$197,MATCH('2022 deflators April 2024 WEO'!$B40,'IMF GDP constant 2022 US'!$B$1:$B$197,0),MATCH('2022 deflators April 2024 WEO'!AH$3,'IMF GDP constant 2022 US'!$B$1:$BD$1,0)),0)</f>
        <v>0.991421674443495</v>
      </c>
      <c r="AI40" s="18" t="n">
        <f aca="false">IFERROR(INDEX('IMF GDP current US'!$B$1:$BD$197,MATCH('2022 deflators April 2024 WEO'!$B40,'IMF GDP current US'!$B$1:$B$197,0),MATCH('2022 deflators April 2024 WEO'!AI$3,'IMF GDP current US'!$B$1:$BD$1,0))/INDEX('IMF GDP constant 2022 US'!$B$1:$BD$197,MATCH('2022 deflators April 2024 WEO'!$B40,'IMF GDP constant 2022 US'!$B$1:$B$197,0),MATCH('2022 deflators April 2024 WEO'!AI$3,'IMF GDP constant 2022 US'!$B$1:$BD$1,0)),0)</f>
        <v>1.09737145037243</v>
      </c>
      <c r="AJ40" s="18" t="n">
        <f aca="false">IFERROR(INDEX('IMF GDP current US'!$B$1:$BD$197,MATCH('2022 deflators April 2024 WEO'!$B40,'IMF GDP current US'!$B$1:$B$197,0),MATCH('2022 deflators April 2024 WEO'!AJ$3,'IMF GDP current US'!$B$1:$BD$1,0))/INDEX('IMF GDP constant 2022 US'!$B$1:$BD$197,MATCH('2022 deflators April 2024 WEO'!$B40,'IMF GDP constant 2022 US'!$B$1:$B$197,0),MATCH('2022 deflators April 2024 WEO'!AJ$3,'IMF GDP constant 2022 US'!$B$1:$BD$1,0)),0)</f>
        <v>1.04899739945472</v>
      </c>
      <c r="AK40" s="18" t="n">
        <f aca="false">IFERROR(INDEX('IMF GDP current US'!$B$1:$BD$197,MATCH('2022 deflators April 2024 WEO'!$B40,'IMF GDP current US'!$B$1:$B$197,0),MATCH('2022 deflators April 2024 WEO'!AK$3,'IMF GDP current US'!$B$1:$BD$1,0))/INDEX('IMF GDP constant 2022 US'!$B$1:$BD$197,MATCH('2022 deflators April 2024 WEO'!$B40,'IMF GDP constant 2022 US'!$B$1:$B$197,0),MATCH('2022 deflators April 2024 WEO'!AK$3,'IMF GDP constant 2022 US'!$B$1:$BD$1,0)),0)</f>
        <v>1.01639979207695</v>
      </c>
      <c r="AL40" s="18" t="n">
        <f aca="false">IFERROR(INDEX('IMF GDP current US'!$B$1:$BD$197,MATCH('2022 deflators April 2024 WEO'!$B40,'IMF GDP current US'!$B$1:$B$197,0),MATCH('2022 deflators April 2024 WEO'!AL$3,'IMF GDP current US'!$B$1:$BD$1,0))/INDEX('IMF GDP constant 2022 US'!$B$1:$BD$197,MATCH('2022 deflators April 2024 WEO'!$B40,'IMF GDP constant 2022 US'!$B$1:$B$197,0),MATCH('2022 deflators April 2024 WEO'!AL$3,'IMF GDP constant 2022 US'!$B$1:$BD$1,0)),0)</f>
        <v>1.09835331169485</v>
      </c>
      <c r="AM40" s="18" t="n">
        <f aca="false">IFERROR(INDEX('IMF GDP current US'!$B$1:$BD$197,MATCH('2022 deflators April 2024 WEO'!$B40,'IMF GDP current US'!$B$1:$B$197,0),MATCH('2022 deflators April 2024 WEO'!AM$3,'IMF GDP current US'!$B$1:$BD$1,0))/INDEX('IMF GDP constant 2022 US'!$B$1:$BD$197,MATCH('2022 deflators April 2024 WEO'!$B40,'IMF GDP constant 2022 US'!$B$1:$B$197,0),MATCH('2022 deflators April 2024 WEO'!AM$3,'IMF GDP constant 2022 US'!$B$1:$BD$1,0)),0)</f>
        <v>1.05734113061834</v>
      </c>
      <c r="AN40" s="18" t="n">
        <f aca="false">IFERROR(INDEX('IMF GDP current US'!$B$1:$BD$197,MATCH('2022 deflators April 2024 WEO'!$B40,'IMF GDP current US'!$B$1:$B$197,0),MATCH('2022 deflators April 2024 WEO'!AN$3,'IMF GDP current US'!$B$1:$BD$1,0))/INDEX('IMF GDP constant 2022 US'!$B$1:$BD$197,MATCH('2022 deflators April 2024 WEO'!$B40,'IMF GDP constant 2022 US'!$B$1:$B$197,0),MATCH('2022 deflators April 2024 WEO'!AN$3,'IMF GDP constant 2022 US'!$B$1:$BD$1,0)),0)</f>
        <v>1.11175898334144</v>
      </c>
      <c r="AO40" s="18" t="n">
        <f aca="false">IFERROR(INDEX('IMF GDP current US'!$B$1:$BD$197,MATCH('2022 deflators April 2024 WEO'!$B40,'IMF GDP current US'!$B$1:$B$197,0),MATCH('2022 deflators April 2024 WEO'!AO$3,'IMF GDP current US'!$B$1:$BD$1,0))/INDEX('IMF GDP constant 2022 US'!$B$1:$BD$197,MATCH('2022 deflators April 2024 WEO'!$B40,'IMF GDP constant 2022 US'!$B$1:$B$197,0),MATCH('2022 deflators April 2024 WEO'!AO$3,'IMF GDP constant 2022 US'!$B$1:$BD$1,0)),0)</f>
        <v>1.12198945884291</v>
      </c>
      <c r="AP40" s="18" t="n">
        <f aca="false">IFERROR(INDEX('IMF GDP current US'!$B$1:$BD$197,MATCH('2022 deflators April 2024 WEO'!$B40,'IMF GDP current US'!$B$1:$B$197,0),MATCH('2022 deflators April 2024 WEO'!AP$3,'IMF GDP current US'!$B$1:$BD$1,0))/INDEX('IMF GDP constant 2022 US'!$B$1:$BD$197,MATCH('2022 deflators April 2024 WEO'!$B40,'IMF GDP constant 2022 US'!$B$1:$B$197,0),MATCH('2022 deflators April 2024 WEO'!AP$3,'IMF GDP constant 2022 US'!$B$1:$BD$1,0)),0)</f>
        <v>0.931783587677387</v>
      </c>
      <c r="AQ40" s="18" t="n">
        <f aca="false">IFERROR(INDEX('IMF GDP current US'!$B$1:$BD$197,MATCH('2022 deflators April 2024 WEO'!$B40,'IMF GDP current US'!$B$1:$B$197,0),MATCH('2022 deflators April 2024 WEO'!AQ$3,'IMF GDP current US'!$B$1:$BD$1,0))/INDEX('IMF GDP constant 2022 US'!$B$1:$BD$197,MATCH('2022 deflators April 2024 WEO'!$B40,'IMF GDP constant 2022 US'!$B$1:$B$197,0),MATCH('2022 deflators April 2024 WEO'!AQ$3,'IMF GDP constant 2022 US'!$B$1:$BD$1,0)),0)</f>
        <v>0.945720880751987</v>
      </c>
      <c r="AR40" s="18" t="n">
        <f aca="false">IFERROR(INDEX('IMF GDP current US'!$B$1:$BD$197,MATCH('2022 deflators April 2024 WEO'!$B40,'IMF GDP current US'!$B$1:$B$197,0),MATCH('2022 deflators April 2024 WEO'!AR$3,'IMF GDP current US'!$B$1:$BD$1,0))/INDEX('IMF GDP constant 2022 US'!$B$1:$BD$197,MATCH('2022 deflators April 2024 WEO'!$B40,'IMF GDP constant 2022 US'!$B$1:$B$197,0),MATCH('2022 deflators April 2024 WEO'!AR$3,'IMF GDP constant 2022 US'!$B$1:$BD$1,0)),0)</f>
        <v>0.9685118623285</v>
      </c>
      <c r="AS40" s="18" t="n">
        <f aca="false">IFERROR(INDEX('IMF GDP current US'!$B$1:$BD$197,MATCH('2022 deflators April 2024 WEO'!$B40,'IMF GDP current US'!$B$1:$B$197,0),MATCH('2022 deflators April 2024 WEO'!AS$3,'IMF GDP current US'!$B$1:$BD$1,0))/INDEX('IMF GDP constant 2022 US'!$B$1:$BD$197,MATCH('2022 deflators April 2024 WEO'!$B40,'IMF GDP constant 2022 US'!$B$1:$B$197,0),MATCH('2022 deflators April 2024 WEO'!AS$3,'IMF GDP constant 2022 US'!$B$1:$BD$1,0)),0)</f>
        <v>1.02298027803739</v>
      </c>
      <c r="AT40" s="18" t="n">
        <f aca="false">IFERROR(INDEX('IMF GDP current US'!$B$1:$BD$197,MATCH('2022 deflators April 2024 WEO'!$B40,'IMF GDP current US'!$B$1:$B$197,0),MATCH('2022 deflators April 2024 WEO'!AT$3,'IMF GDP current US'!$B$1:$BD$1,0))/INDEX('IMF GDP constant 2022 US'!$B$1:$BD$197,MATCH('2022 deflators April 2024 WEO'!$B40,'IMF GDP constant 2022 US'!$B$1:$B$197,0),MATCH('2022 deflators April 2024 WEO'!AT$3,'IMF GDP constant 2022 US'!$B$1:$BD$1,0)),0)</f>
        <v>1.01295121686442</v>
      </c>
      <c r="AU40" s="18" t="n">
        <f aca="false">IFERROR(INDEX('IMF GDP current US'!$B$1:$BD$197,MATCH('2022 deflators April 2024 WEO'!$B40,'IMF GDP current US'!$B$1:$B$197,0),MATCH('2022 deflators April 2024 WEO'!AU$3,'IMF GDP current US'!$B$1:$BD$1,0))/INDEX('IMF GDP constant 2022 US'!$B$1:$BD$197,MATCH('2022 deflators April 2024 WEO'!$B40,'IMF GDP constant 2022 US'!$B$1:$B$197,0),MATCH('2022 deflators April 2024 WEO'!AU$3,'IMF GDP constant 2022 US'!$B$1:$BD$1,0)),0)</f>
        <v>1.04057031085714</v>
      </c>
      <c r="AV40" s="18" t="n">
        <f aca="false">IFERROR(INDEX('IMF GDP current US'!$B$1:$BD$197,MATCH('2022 deflators April 2024 WEO'!$B40,'IMF GDP current US'!$B$1:$B$197,0),MATCH('2022 deflators April 2024 WEO'!AV$3,'IMF GDP current US'!$B$1:$BD$1,0))/INDEX('IMF GDP constant 2022 US'!$B$1:$BD$197,MATCH('2022 deflators April 2024 WEO'!$B40,'IMF GDP constant 2022 US'!$B$1:$B$197,0),MATCH('2022 deflators April 2024 WEO'!AV$3,'IMF GDP constant 2022 US'!$B$1:$BD$1,0)),0)</f>
        <v>1.0662336244898</v>
      </c>
      <c r="AW40" s="19" t="n">
        <f aca="false">IFERROR(INDEX('IMF GDP current US'!$B$1:$BD$197,MATCH('2022 deflators April 2024 WEO'!$B40,'IMF GDP current US'!$B$1:$B$197,0),MATCH('2022 deflators April 2024 WEO'!AW$3,'IMF GDP current US'!$B$1:$BD$1,0))/INDEX('IMF GDP constant 2022 US'!$B$1:$BD$197,MATCH('2022 deflators April 2024 WEO'!$B40,'IMF GDP constant 2022 US'!$B$1:$B$197,0),MATCH('2022 deflators April 2024 WEO'!AW$3,'IMF GDP constant 2022 US'!$B$1:$BD$1,0)),0)</f>
        <v>1</v>
      </c>
      <c r="AX40" s="18" t="n">
        <f aca="false">IFERROR(INDEX('IMF GDP current US'!$B$1:$BD$197,MATCH('2022 deflators April 2024 WEO'!$B40,'IMF GDP current US'!$B$1:$B$197,0),MATCH('2022 deflators April 2024 WEO'!AX$3,'IMF GDP current US'!$B$1:$BD$1,0))/INDEX('IMF GDP constant 2022 US'!$B$1:$BD$197,MATCH('2022 deflators April 2024 WEO'!$B40,'IMF GDP constant 2022 US'!$B$1:$B$197,0),MATCH('2022 deflators April 2024 WEO'!AX$3,'IMF GDP constant 2022 US'!$B$1:$BD$1,0)),0)</f>
        <v>1.06205828480757</v>
      </c>
      <c r="AY40" s="21" t="n">
        <f aca="false">IFERROR(INDEX('IMF GDP current US'!$B$1:$BD$197,MATCH('2022 deflators April 2024 WEO'!$B40,'IMF GDP current US'!$B$1:$B$197,0),MATCH('2022 deflators April 2024 WEO'!AY$3,'IMF GDP current US'!$B$1:$BD$1,0))/INDEX('IMF GDP constant 2022 US'!$B$1:$BD$197,MATCH('2022 deflators April 2024 WEO'!$B40,'IMF GDP constant 2022 US'!$B$1:$B$197,0),MATCH('2022 deflators April 2024 WEO'!AY$3,'IMF GDP constant 2022 US'!$B$1:$BD$1,0)),0)</f>
        <v>1.08903181068047</v>
      </c>
      <c r="AZ40" s="21" t="n">
        <f aca="false">IFERROR(INDEX('IMF GDP current US'!$B$1:$BD$197,MATCH('2022 deflators April 2024 WEO'!$B40,'IMF GDP current US'!$B$1:$B$197,0),MATCH('2022 deflators April 2024 WEO'!AZ$3,'IMF GDP current US'!$B$1:$BD$1,0))/INDEX('IMF GDP constant 2022 US'!$B$1:$BD$197,MATCH('2022 deflators April 2024 WEO'!$B40,'IMF GDP constant 2022 US'!$B$1:$B$197,0),MATCH('2022 deflators April 2024 WEO'!AZ$3,'IMF GDP constant 2022 US'!$B$1:$BD$1,0)),0)</f>
        <v>1.11607684088587</v>
      </c>
      <c r="BA40" s="21" t="n">
        <f aca="false">IFERROR(INDEX('IMF GDP current US'!$B$1:$BD$197,MATCH('2022 deflators April 2024 WEO'!$B40,'IMF GDP current US'!$B$1:$B$197,0),MATCH('2022 deflators April 2024 WEO'!BA$3,'IMF GDP current US'!$B$1:$BD$1,0))/INDEX('IMF GDP constant 2022 US'!$B$1:$BD$197,MATCH('2022 deflators April 2024 WEO'!$B40,'IMF GDP constant 2022 US'!$B$1:$B$197,0),MATCH('2022 deflators April 2024 WEO'!BA$3,'IMF GDP constant 2022 US'!$B$1:$BD$1,0)),0)</f>
        <v>1.14104831273995</v>
      </c>
      <c r="BB40" s="21" t="n">
        <f aca="false">IFERROR(INDEX('IMF GDP current US'!$B$1:$BD$197,MATCH('2022 deflators April 2024 WEO'!$B40,'IMF GDP current US'!$B$1:$B$197,0),MATCH('2022 deflators April 2024 WEO'!BB$3,'IMF GDP current US'!$B$1:$BD$1,0))/INDEX('IMF GDP constant 2022 US'!$B$1:$BD$197,MATCH('2022 deflators April 2024 WEO'!$B40,'IMF GDP constant 2022 US'!$B$1:$B$197,0),MATCH('2022 deflators April 2024 WEO'!BB$3,'IMF GDP constant 2022 US'!$B$1:$BD$1,0)),0)</f>
        <v>1.1589414776616</v>
      </c>
      <c r="BC40" s="21" t="n">
        <f aca="false">IFERROR(INDEX('IMF GDP current US'!$B$1:$BD$197,MATCH('2022 deflators April 2024 WEO'!$B40,'IMF GDP current US'!$B$1:$B$197,0),MATCH('2022 deflators April 2024 WEO'!BC$3,'IMF GDP current US'!$B$1:$BD$1,0))/INDEX('IMF GDP constant 2022 US'!$B$1:$BD$197,MATCH('2022 deflators April 2024 WEO'!$B40,'IMF GDP constant 2022 US'!$B$1:$B$197,0),MATCH('2022 deflators April 2024 WEO'!BC$3,'IMF GDP constant 2022 US'!$B$1:$BD$1,0)),0)</f>
        <v>1.17708545355013</v>
      </c>
      <c r="BD40" s="22" t="n">
        <f aca="false">IFERROR(INDEX('IMF GDP current US'!$B$1:$BD$197,MATCH('2022 deflators April 2024 WEO'!$B40,'IMF GDP current US'!$B$1:$B$197,0),MATCH('2022 deflators April 2024 WEO'!BD$3,'IMF GDP current US'!$B$1:$BD$1,0))/INDEX('IMF GDP constant 2022 US'!$B$1:$BD$197,MATCH('2022 deflators April 2024 WEO'!$B40,'IMF GDP constant 2022 US'!$B$1:$B$197,0),MATCH('2022 deflators April 2024 WEO'!BD$3,'IMF GDP constant 2022 US'!$B$1:$BD$1,0)),0)</f>
        <v>1.19996185312688</v>
      </c>
    </row>
    <row r="41" customFormat="false" ht="15" hidden="false" customHeight="false" outlineLevel="0" collapsed="false">
      <c r="A41" s="28" t="s">
        <v>48</v>
      </c>
      <c r="B41" s="30" t="str">
        <f aca="false">VLOOKUP(A41,'Names&amp;ISO'!$A:$C,3,0)</f>
        <v>COD</v>
      </c>
      <c r="C41" s="11" t="s">
        <v>48</v>
      </c>
      <c r="D41" s="11" t="n">
        <f aca="false">IFERROR(VLOOKUP(B41,'DAC ODA Recipients 2022-2023'!$B:$H,7,0),"")</f>
        <v>1</v>
      </c>
      <c r="E41" s="12" t="str">
        <f aca="false">IFERROR(VLOOKUP(B41,'OECD DAC Deflators 2022'!B:B,1,0),"")</f>
        <v/>
      </c>
      <c r="F41" s="12"/>
      <c r="G41" s="17" t="n">
        <f aca="false">IFERROR(INDEX('IMF GDP current US'!$B$1:$BD$197,MATCH('2022 deflators April 2024 WEO'!$B41,'IMF GDP current US'!$B$1:$B$197,0),MATCH('2022 deflators April 2024 WEO'!G$3,'IMF GDP current US'!$B$1:$BD$1,0))/INDEX('IMF GDP constant 2022 US'!$B$1:$BD$197,MATCH('2022 deflators April 2024 WEO'!$B41,'IMF GDP constant 2022 US'!$B$1:$B$197,0),MATCH('2022 deflators April 2024 WEO'!G$3,'IMF GDP constant 2022 US'!$B$1:$BD$1,0)),0)</f>
        <v>1.92969407023027</v>
      </c>
      <c r="H41" s="18" t="n">
        <f aca="false">IFERROR(INDEX('IMF GDP current US'!$B$1:$BD$197,MATCH('2022 deflators April 2024 WEO'!$B41,'IMF GDP current US'!$B$1:$B$197,0),MATCH('2022 deflators April 2024 WEO'!H$3,'IMF GDP current US'!$B$1:$BD$1,0))/INDEX('IMF GDP constant 2022 US'!$B$1:$BD$197,MATCH('2022 deflators April 2024 WEO'!$B41,'IMF GDP constant 2022 US'!$B$1:$B$197,0),MATCH('2022 deflators April 2024 WEO'!H$3,'IMF GDP constant 2022 US'!$B$1:$BD$1,0)),0)</f>
        <v>1.66419794300842</v>
      </c>
      <c r="I41" s="18" t="n">
        <f aca="false">IFERROR(INDEX('IMF GDP current US'!$B$1:$BD$197,MATCH('2022 deflators April 2024 WEO'!$B41,'IMF GDP current US'!$B$1:$B$197,0),MATCH('2022 deflators April 2024 WEO'!I$3,'IMF GDP current US'!$B$1:$BD$1,0))/INDEX('IMF GDP constant 2022 US'!$B$1:$BD$197,MATCH('2022 deflators April 2024 WEO'!$B41,'IMF GDP constant 2022 US'!$B$1:$B$197,0),MATCH('2022 deflators April 2024 WEO'!I$3,'IMF GDP constant 2022 US'!$B$1:$BD$1,0)),0)</f>
        <v>1.81770471542625</v>
      </c>
      <c r="J41" s="18" t="n">
        <f aca="false">IFERROR(INDEX('IMF GDP current US'!$B$1:$BD$197,MATCH('2022 deflators April 2024 WEO'!$B41,'IMF GDP current US'!$B$1:$B$197,0),MATCH('2022 deflators April 2024 WEO'!J$3,'IMF GDP current US'!$B$1:$BD$1,0))/INDEX('IMF GDP constant 2022 US'!$B$1:$BD$197,MATCH('2022 deflators April 2024 WEO'!$B41,'IMF GDP constant 2022 US'!$B$1:$B$197,0),MATCH('2022 deflators April 2024 WEO'!J$3,'IMF GDP constant 2022 US'!$B$1:$BD$1,0)),0)</f>
        <v>1.44572558181426</v>
      </c>
      <c r="K41" s="18" t="n">
        <f aca="false">IFERROR(INDEX('IMF GDP current US'!$B$1:$BD$197,MATCH('2022 deflators April 2024 WEO'!$B41,'IMF GDP current US'!$B$1:$B$197,0),MATCH('2022 deflators April 2024 WEO'!K$3,'IMF GDP current US'!$B$1:$BD$1,0))/INDEX('IMF GDP constant 2022 US'!$B$1:$BD$197,MATCH('2022 deflators April 2024 WEO'!$B41,'IMF GDP constant 2022 US'!$B$1:$B$197,0),MATCH('2022 deflators April 2024 WEO'!K$3,'IMF GDP constant 2022 US'!$B$1:$BD$1,0)),0)</f>
        <v>0.920138025845783</v>
      </c>
      <c r="L41" s="18" t="n">
        <f aca="false">IFERROR(INDEX('IMF GDP current US'!$B$1:$BD$197,MATCH('2022 deflators April 2024 WEO'!$B41,'IMF GDP current US'!$B$1:$B$197,0),MATCH('2022 deflators April 2024 WEO'!L$3,'IMF GDP current US'!$B$1:$BD$1,0))/INDEX('IMF GDP constant 2022 US'!$B$1:$BD$197,MATCH('2022 deflators April 2024 WEO'!$B41,'IMF GDP constant 2022 US'!$B$1:$B$197,0),MATCH('2022 deflators April 2024 WEO'!L$3,'IMF GDP constant 2022 US'!$B$1:$BD$1,0)),0)</f>
        <v>0.83706389225875</v>
      </c>
      <c r="M41" s="18" t="n">
        <f aca="false">IFERROR(INDEX('IMF GDP current US'!$B$1:$BD$197,MATCH('2022 deflators April 2024 WEO'!$B41,'IMF GDP current US'!$B$1:$B$197,0),MATCH('2022 deflators April 2024 WEO'!M$3,'IMF GDP current US'!$B$1:$BD$1,0))/INDEX('IMF GDP constant 2022 US'!$B$1:$BD$197,MATCH('2022 deflators April 2024 WEO'!$B41,'IMF GDP constant 2022 US'!$B$1:$B$197,0),MATCH('2022 deflators April 2024 WEO'!M$3,'IMF GDP constant 2022 US'!$B$1:$BD$1,0)),0)</f>
        <v>0.896853019182398</v>
      </c>
      <c r="N41" s="18" t="n">
        <f aca="false">IFERROR(INDEX('IMF GDP current US'!$B$1:$BD$197,MATCH('2022 deflators April 2024 WEO'!$B41,'IMF GDP current US'!$B$1:$B$197,0),MATCH('2022 deflators April 2024 WEO'!N$3,'IMF GDP current US'!$B$1:$BD$1,0))/INDEX('IMF GDP constant 2022 US'!$B$1:$BD$197,MATCH('2022 deflators April 2024 WEO'!$B41,'IMF GDP constant 2022 US'!$B$1:$B$197,0),MATCH('2022 deflators April 2024 WEO'!N$3,'IMF GDP constant 2022 US'!$B$1:$BD$1,0)),0)</f>
        <v>0.827017957685519</v>
      </c>
      <c r="O41" s="18" t="n">
        <f aca="false">IFERROR(INDEX('IMF GDP current US'!$B$1:$BD$197,MATCH('2022 deflators April 2024 WEO'!$B41,'IMF GDP current US'!$B$1:$B$197,0),MATCH('2022 deflators April 2024 WEO'!O$3,'IMF GDP current US'!$B$1:$BD$1,0))/INDEX('IMF GDP constant 2022 US'!$B$1:$BD$197,MATCH('2022 deflators April 2024 WEO'!$B41,'IMF GDP constant 2022 US'!$B$1:$B$197,0),MATCH('2022 deflators April 2024 WEO'!O$3,'IMF GDP constant 2022 US'!$B$1:$BD$1,0)),0)</f>
        <v>0.953757412461163</v>
      </c>
      <c r="P41" s="18" t="n">
        <f aca="false">IFERROR(INDEX('IMF GDP current US'!$B$1:$BD$197,MATCH('2022 deflators April 2024 WEO'!$B41,'IMF GDP current US'!$B$1:$B$197,0),MATCH('2022 deflators April 2024 WEO'!P$3,'IMF GDP current US'!$B$1:$BD$1,0))/INDEX('IMF GDP constant 2022 US'!$B$1:$BD$197,MATCH('2022 deflators April 2024 WEO'!$B41,'IMF GDP constant 2022 US'!$B$1:$B$197,0),MATCH('2022 deflators April 2024 WEO'!P$3,'IMF GDP constant 2022 US'!$B$1:$BD$1,0)),0)</f>
        <v>0.982930249601027</v>
      </c>
      <c r="Q41" s="18" t="n">
        <f aca="false">IFERROR(INDEX('IMF GDP current US'!$B$1:$BD$197,MATCH('2022 deflators April 2024 WEO'!$B41,'IMF GDP current US'!$B$1:$B$197,0),MATCH('2022 deflators April 2024 WEO'!Q$3,'IMF GDP current US'!$B$1:$BD$1,0))/INDEX('IMF GDP constant 2022 US'!$B$1:$BD$197,MATCH('2022 deflators April 2024 WEO'!$B41,'IMF GDP constant 2022 US'!$B$1:$B$197,0),MATCH('2022 deflators April 2024 WEO'!Q$3,'IMF GDP constant 2022 US'!$B$1:$BD$1,0)),0)</f>
        <v>1.08994731002331</v>
      </c>
      <c r="R41" s="18" t="n">
        <f aca="false">IFERROR(INDEX('IMF GDP current US'!$B$1:$BD$197,MATCH('2022 deflators April 2024 WEO'!$B41,'IMF GDP current US'!$B$1:$B$197,0),MATCH('2022 deflators April 2024 WEO'!R$3,'IMF GDP current US'!$B$1:$BD$1,0))/INDEX('IMF GDP constant 2022 US'!$B$1:$BD$197,MATCH('2022 deflators April 2024 WEO'!$B41,'IMF GDP constant 2022 US'!$B$1:$B$197,0),MATCH('2022 deflators April 2024 WEO'!R$3,'IMF GDP constant 2022 US'!$B$1:$BD$1,0)),0)</f>
        <v>1.15607428826569</v>
      </c>
      <c r="S41" s="18" t="n">
        <f aca="false">IFERROR(INDEX('IMF GDP current US'!$B$1:$BD$197,MATCH('2022 deflators April 2024 WEO'!$B41,'IMF GDP current US'!$B$1:$B$197,0),MATCH('2022 deflators April 2024 WEO'!S$3,'IMF GDP current US'!$B$1:$BD$1,0))/INDEX('IMF GDP constant 2022 US'!$B$1:$BD$197,MATCH('2022 deflators April 2024 WEO'!$B41,'IMF GDP constant 2022 US'!$B$1:$B$197,0),MATCH('2022 deflators April 2024 WEO'!S$3,'IMF GDP constant 2022 US'!$B$1:$BD$1,0)),0)</f>
        <v>1.16550388933883</v>
      </c>
      <c r="T41" s="18" t="n">
        <f aca="false">IFERROR(INDEX('IMF GDP current US'!$B$1:$BD$197,MATCH('2022 deflators April 2024 WEO'!$B41,'IMF GDP current US'!$B$1:$B$197,0),MATCH('2022 deflators April 2024 WEO'!T$3,'IMF GDP current US'!$B$1:$BD$1,0))/INDEX('IMF GDP constant 2022 US'!$B$1:$BD$197,MATCH('2022 deflators April 2024 WEO'!$B41,'IMF GDP constant 2022 US'!$B$1:$B$197,0),MATCH('2022 deflators April 2024 WEO'!T$3,'IMF GDP constant 2022 US'!$B$1:$BD$1,0)),0)</f>
        <v>1.75902472274833</v>
      </c>
      <c r="U41" s="18" t="n">
        <f aca="false">IFERROR(INDEX('IMF GDP current US'!$B$1:$BD$197,MATCH('2022 deflators April 2024 WEO'!$B41,'IMF GDP current US'!$B$1:$B$197,0),MATCH('2022 deflators April 2024 WEO'!U$3,'IMF GDP current US'!$B$1:$BD$1,0))/INDEX('IMF GDP constant 2022 US'!$B$1:$BD$197,MATCH('2022 deflators April 2024 WEO'!$B41,'IMF GDP constant 2022 US'!$B$1:$B$197,0),MATCH('2022 deflators April 2024 WEO'!U$3,'IMF GDP constant 2022 US'!$B$1:$BD$1,0)),0)</f>
        <v>1.01691218275681</v>
      </c>
      <c r="V41" s="18" t="n">
        <f aca="false">IFERROR(INDEX('IMF GDP current US'!$B$1:$BD$197,MATCH('2022 deflators April 2024 WEO'!$B41,'IMF GDP current US'!$B$1:$B$197,0),MATCH('2022 deflators April 2024 WEO'!V$3,'IMF GDP current US'!$B$1:$BD$1,0))/INDEX('IMF GDP constant 2022 US'!$B$1:$BD$197,MATCH('2022 deflators April 2024 WEO'!$B41,'IMF GDP constant 2022 US'!$B$1:$B$197,0),MATCH('2022 deflators April 2024 WEO'!V$3,'IMF GDP constant 2022 US'!$B$1:$BD$1,0)),0)</f>
        <v>0.961713694161955</v>
      </c>
      <c r="W41" s="18" t="n">
        <f aca="false">IFERROR(INDEX('IMF GDP current US'!$B$1:$BD$197,MATCH('2022 deflators April 2024 WEO'!$B41,'IMF GDP current US'!$B$1:$B$197,0),MATCH('2022 deflators April 2024 WEO'!W$3,'IMF GDP current US'!$B$1:$BD$1,0))/INDEX('IMF GDP constant 2022 US'!$B$1:$BD$197,MATCH('2022 deflators April 2024 WEO'!$B41,'IMF GDP constant 2022 US'!$B$1:$B$197,0),MATCH('2022 deflators April 2024 WEO'!W$3,'IMF GDP constant 2022 US'!$B$1:$BD$1,0)),0)</f>
        <v>1.25810997980193</v>
      </c>
      <c r="X41" s="18" t="n">
        <f aca="false">IFERROR(INDEX('IMF GDP current US'!$B$1:$BD$197,MATCH('2022 deflators April 2024 WEO'!$B41,'IMF GDP current US'!$B$1:$B$197,0),MATCH('2022 deflators April 2024 WEO'!X$3,'IMF GDP current US'!$B$1:$BD$1,0))/INDEX('IMF GDP constant 2022 US'!$B$1:$BD$197,MATCH('2022 deflators April 2024 WEO'!$B41,'IMF GDP constant 2022 US'!$B$1:$B$197,0),MATCH('2022 deflators April 2024 WEO'!X$3,'IMF GDP constant 2022 US'!$B$1:$BD$1,0)),0)</f>
        <v>1.22564174790648</v>
      </c>
      <c r="Y41" s="18" t="n">
        <f aca="false">IFERROR(INDEX('IMF GDP current US'!$B$1:$BD$197,MATCH('2022 deflators April 2024 WEO'!$B41,'IMF GDP current US'!$B$1:$B$197,0),MATCH('2022 deflators April 2024 WEO'!Y$3,'IMF GDP current US'!$B$1:$BD$1,0))/INDEX('IMF GDP constant 2022 US'!$B$1:$BD$197,MATCH('2022 deflators April 2024 WEO'!$B41,'IMF GDP constant 2022 US'!$B$1:$B$197,0),MATCH('2022 deflators April 2024 WEO'!Y$3,'IMF GDP constant 2022 US'!$B$1:$BD$1,0)),0)</f>
        <v>0.933048614902447</v>
      </c>
      <c r="Z41" s="18" t="n">
        <f aca="false">IFERROR(INDEX('IMF GDP current US'!$B$1:$BD$197,MATCH('2022 deflators April 2024 WEO'!$B41,'IMF GDP current US'!$B$1:$B$197,0),MATCH('2022 deflators April 2024 WEO'!Z$3,'IMF GDP current US'!$B$1:$BD$1,0))/INDEX('IMF GDP constant 2022 US'!$B$1:$BD$197,MATCH('2022 deflators April 2024 WEO'!$B41,'IMF GDP constant 2022 US'!$B$1:$B$197,0),MATCH('2022 deflators April 2024 WEO'!Z$3,'IMF GDP constant 2022 US'!$B$1:$BD$1,0)),0)</f>
        <v>0.880608716739525</v>
      </c>
      <c r="AA41" s="18" t="n">
        <f aca="false">IFERROR(INDEX('IMF GDP current US'!$B$1:$BD$197,MATCH('2022 deflators April 2024 WEO'!$B41,'IMF GDP current US'!$B$1:$B$197,0),MATCH('2022 deflators April 2024 WEO'!AA$3,'IMF GDP current US'!$B$1:$BD$1,0))/INDEX('IMF GDP constant 2022 US'!$B$1:$BD$197,MATCH('2022 deflators April 2024 WEO'!$B41,'IMF GDP constant 2022 US'!$B$1:$B$197,0),MATCH('2022 deflators April 2024 WEO'!AA$3,'IMF GDP constant 2022 US'!$B$1:$BD$1,0)),0)</f>
        <v>0.955095877744995</v>
      </c>
      <c r="AB41" s="18" t="n">
        <f aca="false">IFERROR(INDEX('IMF GDP current US'!$B$1:$BD$197,MATCH('2022 deflators April 2024 WEO'!$B41,'IMF GDP current US'!$B$1:$B$197,0),MATCH('2022 deflators April 2024 WEO'!AB$3,'IMF GDP current US'!$B$1:$BD$1,0))/INDEX('IMF GDP constant 2022 US'!$B$1:$BD$197,MATCH('2022 deflators April 2024 WEO'!$B41,'IMF GDP constant 2022 US'!$B$1:$B$197,0),MATCH('2022 deflators April 2024 WEO'!AB$3,'IMF GDP constant 2022 US'!$B$1:$BD$1,0)),0)</f>
        <v>0.370554872971936</v>
      </c>
      <c r="AC41" s="18" t="n">
        <f aca="false">IFERROR(INDEX('IMF GDP current US'!$B$1:$BD$197,MATCH('2022 deflators April 2024 WEO'!$B41,'IMF GDP current US'!$B$1:$B$197,0),MATCH('2022 deflators April 2024 WEO'!AC$3,'IMF GDP current US'!$B$1:$BD$1,0))/INDEX('IMF GDP constant 2022 US'!$B$1:$BD$197,MATCH('2022 deflators April 2024 WEO'!$B41,'IMF GDP constant 2022 US'!$B$1:$B$197,0),MATCH('2022 deflators April 2024 WEO'!AC$3,'IMF GDP constant 2022 US'!$B$1:$BD$1,0)),0)</f>
        <v>0.433164413599814</v>
      </c>
      <c r="AD41" s="18" t="n">
        <f aca="false">IFERROR(INDEX('IMF GDP current US'!$B$1:$BD$197,MATCH('2022 deflators April 2024 WEO'!$B41,'IMF GDP current US'!$B$1:$B$197,0),MATCH('2022 deflators April 2024 WEO'!AD$3,'IMF GDP current US'!$B$1:$BD$1,0))/INDEX('IMF GDP constant 2022 US'!$B$1:$BD$197,MATCH('2022 deflators April 2024 WEO'!$B41,'IMF GDP constant 2022 US'!$B$1:$B$197,0),MATCH('2022 deflators April 2024 WEO'!AD$3,'IMF GDP constant 2022 US'!$B$1:$BD$1,0)),0)</f>
        <v>0.420288474166508</v>
      </c>
      <c r="AE41" s="18" t="n">
        <f aca="false">IFERROR(INDEX('IMF GDP current US'!$B$1:$BD$197,MATCH('2022 deflators April 2024 WEO'!$B41,'IMF GDP current US'!$B$1:$B$197,0),MATCH('2022 deflators April 2024 WEO'!AE$3,'IMF GDP current US'!$B$1:$BD$1,0))/INDEX('IMF GDP constant 2022 US'!$B$1:$BD$197,MATCH('2022 deflators April 2024 WEO'!$B41,'IMF GDP constant 2022 US'!$B$1:$B$197,0),MATCH('2022 deflators April 2024 WEO'!AE$3,'IMF GDP constant 2022 US'!$B$1:$BD$1,0)),0)</f>
        <v>0.444598587519473</v>
      </c>
      <c r="AF41" s="18" t="n">
        <f aca="false">IFERROR(INDEX('IMF GDP current US'!$B$1:$BD$197,MATCH('2022 deflators April 2024 WEO'!$B41,'IMF GDP current US'!$B$1:$B$197,0),MATCH('2022 deflators April 2024 WEO'!AF$3,'IMF GDP current US'!$B$1:$BD$1,0))/INDEX('IMF GDP constant 2022 US'!$B$1:$BD$197,MATCH('2022 deflators April 2024 WEO'!$B41,'IMF GDP constant 2022 US'!$B$1:$B$197,0),MATCH('2022 deflators April 2024 WEO'!AF$3,'IMF GDP constant 2022 US'!$B$1:$BD$1,0)),0)</f>
        <v>0.501250937924048</v>
      </c>
      <c r="AG41" s="18" t="n">
        <f aca="false">IFERROR(INDEX('IMF GDP current US'!$B$1:$BD$197,MATCH('2022 deflators April 2024 WEO'!$B41,'IMF GDP current US'!$B$1:$B$197,0),MATCH('2022 deflators April 2024 WEO'!AG$3,'IMF GDP current US'!$B$1:$BD$1,0))/INDEX('IMF GDP constant 2022 US'!$B$1:$BD$197,MATCH('2022 deflators April 2024 WEO'!$B41,'IMF GDP constant 2022 US'!$B$1:$B$197,0),MATCH('2022 deflators April 2024 WEO'!AG$3,'IMF GDP constant 2022 US'!$B$1:$BD$1,0)),0)</f>
        <v>0.577475412978306</v>
      </c>
      <c r="AH41" s="18" t="n">
        <f aca="false">IFERROR(INDEX('IMF GDP current US'!$B$1:$BD$197,MATCH('2022 deflators April 2024 WEO'!$B41,'IMF GDP current US'!$B$1:$B$197,0),MATCH('2022 deflators April 2024 WEO'!AH$3,'IMF GDP current US'!$B$1:$BD$1,0))/INDEX('IMF GDP constant 2022 US'!$B$1:$BD$197,MATCH('2022 deflators April 2024 WEO'!$B41,'IMF GDP constant 2022 US'!$B$1:$B$197,0),MATCH('2022 deflators April 2024 WEO'!AH$3,'IMF GDP constant 2022 US'!$B$1:$BD$1,0)),0)</f>
        <v>0.642457824943866</v>
      </c>
      <c r="AI41" s="18" t="n">
        <f aca="false">IFERROR(INDEX('IMF GDP current US'!$B$1:$BD$197,MATCH('2022 deflators April 2024 WEO'!$B41,'IMF GDP current US'!$B$1:$B$197,0),MATCH('2022 deflators April 2024 WEO'!AI$3,'IMF GDP current US'!$B$1:$BD$1,0))/INDEX('IMF GDP constant 2022 US'!$B$1:$BD$197,MATCH('2022 deflators April 2024 WEO'!$B41,'IMF GDP constant 2022 US'!$B$1:$B$197,0),MATCH('2022 deflators April 2024 WEO'!AI$3,'IMF GDP constant 2022 US'!$B$1:$BD$1,0)),0)</f>
        <v>0.72899027443582</v>
      </c>
      <c r="AJ41" s="18" t="n">
        <f aca="false">IFERROR(INDEX('IMF GDP current US'!$B$1:$BD$197,MATCH('2022 deflators April 2024 WEO'!$B41,'IMF GDP current US'!$B$1:$B$197,0),MATCH('2022 deflators April 2024 WEO'!AJ$3,'IMF GDP current US'!$B$1:$BD$1,0))/INDEX('IMF GDP constant 2022 US'!$B$1:$BD$197,MATCH('2022 deflators April 2024 WEO'!$B41,'IMF GDP constant 2022 US'!$B$1:$B$197,0),MATCH('2022 deflators April 2024 WEO'!AJ$3,'IMF GDP constant 2022 US'!$B$1:$BD$1,0)),0)</f>
        <v>0.595715296228706</v>
      </c>
      <c r="AK41" s="18" t="n">
        <f aca="false">IFERROR(INDEX('IMF GDP current US'!$B$1:$BD$197,MATCH('2022 deflators April 2024 WEO'!$B41,'IMF GDP current US'!$B$1:$B$197,0),MATCH('2022 deflators April 2024 WEO'!AK$3,'IMF GDP current US'!$B$1:$BD$1,0))/INDEX('IMF GDP constant 2022 US'!$B$1:$BD$197,MATCH('2022 deflators April 2024 WEO'!$B41,'IMF GDP constant 2022 US'!$B$1:$B$197,0),MATCH('2022 deflators April 2024 WEO'!AK$3,'IMF GDP constant 2022 US'!$B$1:$BD$1,0)),0)</f>
        <v>0.662537342165547</v>
      </c>
      <c r="AL41" s="18" t="n">
        <f aca="false">IFERROR(INDEX('IMF GDP current US'!$B$1:$BD$197,MATCH('2022 deflators April 2024 WEO'!$B41,'IMF GDP current US'!$B$1:$B$197,0),MATCH('2022 deflators April 2024 WEO'!AL$3,'IMF GDP current US'!$B$1:$BD$1,0))/INDEX('IMF GDP constant 2022 US'!$B$1:$BD$197,MATCH('2022 deflators April 2024 WEO'!$B41,'IMF GDP constant 2022 US'!$B$1:$B$197,0),MATCH('2022 deflators April 2024 WEO'!AL$3,'IMF GDP constant 2022 US'!$B$1:$BD$1,0)),0)</f>
        <v>0.727856549477636</v>
      </c>
      <c r="AM41" s="18" t="n">
        <f aca="false">IFERROR(INDEX('IMF GDP current US'!$B$1:$BD$197,MATCH('2022 deflators April 2024 WEO'!$B41,'IMF GDP current US'!$B$1:$B$197,0),MATCH('2022 deflators April 2024 WEO'!AM$3,'IMF GDP current US'!$B$1:$BD$1,0))/INDEX('IMF GDP constant 2022 US'!$B$1:$BD$197,MATCH('2022 deflators April 2024 WEO'!$B41,'IMF GDP constant 2022 US'!$B$1:$B$197,0),MATCH('2022 deflators April 2024 WEO'!AM$3,'IMF GDP constant 2022 US'!$B$1:$BD$1,0)),0)</f>
        <v>0.762831643738994</v>
      </c>
      <c r="AN41" s="18" t="n">
        <f aca="false">IFERROR(INDEX('IMF GDP current US'!$B$1:$BD$197,MATCH('2022 deflators April 2024 WEO'!$B41,'IMF GDP current US'!$B$1:$B$197,0),MATCH('2022 deflators April 2024 WEO'!AN$3,'IMF GDP current US'!$B$1:$BD$1,0))/INDEX('IMF GDP constant 2022 US'!$B$1:$BD$197,MATCH('2022 deflators April 2024 WEO'!$B41,'IMF GDP constant 2022 US'!$B$1:$B$197,0),MATCH('2022 deflators April 2024 WEO'!AN$3,'IMF GDP constant 2022 US'!$B$1:$BD$1,0)),0)</f>
        <v>0.807712543376998</v>
      </c>
      <c r="AO41" s="18" t="n">
        <f aca="false">IFERROR(INDEX('IMF GDP current US'!$B$1:$BD$197,MATCH('2022 deflators April 2024 WEO'!$B41,'IMF GDP current US'!$B$1:$B$197,0),MATCH('2022 deflators April 2024 WEO'!AO$3,'IMF GDP current US'!$B$1:$BD$1,0))/INDEX('IMF GDP constant 2022 US'!$B$1:$BD$197,MATCH('2022 deflators April 2024 WEO'!$B41,'IMF GDP constant 2022 US'!$B$1:$B$197,0),MATCH('2022 deflators April 2024 WEO'!AO$3,'IMF GDP constant 2022 US'!$B$1:$BD$1,0)),0)</f>
        <v>0.827077164649634</v>
      </c>
      <c r="AP41" s="18" t="n">
        <f aca="false">IFERROR(INDEX('IMF GDP current US'!$B$1:$BD$197,MATCH('2022 deflators April 2024 WEO'!$B41,'IMF GDP current US'!$B$1:$B$197,0),MATCH('2022 deflators April 2024 WEO'!AP$3,'IMF GDP current US'!$B$1:$BD$1,0))/INDEX('IMF GDP constant 2022 US'!$B$1:$BD$197,MATCH('2022 deflators April 2024 WEO'!$B41,'IMF GDP constant 2022 US'!$B$1:$B$197,0),MATCH('2022 deflators April 2024 WEO'!AP$3,'IMF GDP constant 2022 US'!$B$1:$BD$1,0)),0)</f>
        <v>0.814093953567362</v>
      </c>
      <c r="AQ41" s="18" t="n">
        <f aca="false">IFERROR(INDEX('IMF GDP current US'!$B$1:$BD$197,MATCH('2022 deflators April 2024 WEO'!$B41,'IMF GDP current US'!$B$1:$B$197,0),MATCH('2022 deflators April 2024 WEO'!AQ$3,'IMF GDP current US'!$B$1:$BD$1,0))/INDEX('IMF GDP constant 2022 US'!$B$1:$BD$197,MATCH('2022 deflators April 2024 WEO'!$B41,'IMF GDP constant 2022 US'!$B$1:$B$197,0),MATCH('2022 deflators April 2024 WEO'!AQ$3,'IMF GDP constant 2022 US'!$B$1:$BD$1,0)),0)</f>
        <v>0.769136318935832</v>
      </c>
      <c r="AR41" s="18" t="n">
        <f aca="false">IFERROR(INDEX('IMF GDP current US'!$B$1:$BD$197,MATCH('2022 deflators April 2024 WEO'!$B41,'IMF GDP current US'!$B$1:$B$197,0),MATCH('2022 deflators April 2024 WEO'!AR$3,'IMF GDP current US'!$B$1:$BD$1,0))/INDEX('IMF GDP constant 2022 US'!$B$1:$BD$197,MATCH('2022 deflators April 2024 WEO'!$B41,'IMF GDP constant 2022 US'!$B$1:$B$197,0),MATCH('2022 deflators April 2024 WEO'!AR$3,'IMF GDP constant 2022 US'!$B$1:$BD$1,0)),0)</f>
        <v>0.768782020322828</v>
      </c>
      <c r="AS41" s="18" t="n">
        <f aca="false">IFERROR(INDEX('IMF GDP current US'!$B$1:$BD$197,MATCH('2022 deflators April 2024 WEO'!$B41,'IMF GDP current US'!$B$1:$B$197,0),MATCH('2022 deflators April 2024 WEO'!AS$3,'IMF GDP current US'!$B$1:$BD$1,0))/INDEX('IMF GDP constant 2022 US'!$B$1:$BD$197,MATCH('2022 deflators April 2024 WEO'!$B41,'IMF GDP constant 2022 US'!$B$1:$B$197,0),MATCH('2022 deflators April 2024 WEO'!AS$3,'IMF GDP constant 2022 US'!$B$1:$BD$1,0)),0)</f>
        <v>0.892783462747155</v>
      </c>
      <c r="AT41" s="18" t="n">
        <f aca="false">IFERROR(INDEX('IMF GDP current US'!$B$1:$BD$197,MATCH('2022 deflators April 2024 WEO'!$B41,'IMF GDP current US'!$B$1:$B$197,0),MATCH('2022 deflators April 2024 WEO'!AT$3,'IMF GDP current US'!$B$1:$BD$1,0))/INDEX('IMF GDP constant 2022 US'!$B$1:$BD$197,MATCH('2022 deflators April 2024 WEO'!$B41,'IMF GDP constant 2022 US'!$B$1:$B$197,0),MATCH('2022 deflators April 2024 WEO'!AT$3,'IMF GDP constant 2022 US'!$B$1:$BD$1,0)),0)</f>
        <v>0.905226580389175</v>
      </c>
      <c r="AU41" s="18" t="n">
        <f aca="false">IFERROR(INDEX('IMF GDP current US'!$B$1:$BD$197,MATCH('2022 deflators April 2024 WEO'!$B41,'IMF GDP current US'!$B$1:$B$197,0),MATCH('2022 deflators April 2024 WEO'!AU$3,'IMF GDP current US'!$B$1:$BD$1,0))/INDEX('IMF GDP constant 2022 US'!$B$1:$BD$197,MATCH('2022 deflators April 2024 WEO'!$B41,'IMF GDP constant 2022 US'!$B$1:$B$197,0),MATCH('2022 deflators April 2024 WEO'!AU$3,'IMF GDP constant 2022 US'!$B$1:$BD$1,0)),0)</f>
        <v>0.867989969719681</v>
      </c>
      <c r="AV41" s="18" t="n">
        <f aca="false">IFERROR(INDEX('IMF GDP current US'!$B$1:$BD$197,MATCH('2022 deflators April 2024 WEO'!$B41,'IMF GDP current US'!$B$1:$B$197,0),MATCH('2022 deflators April 2024 WEO'!AV$3,'IMF GDP current US'!$B$1:$BD$1,0))/INDEX('IMF GDP constant 2022 US'!$B$1:$BD$197,MATCH('2022 deflators April 2024 WEO'!$B41,'IMF GDP constant 2022 US'!$B$1:$B$197,0),MATCH('2022 deflators April 2024 WEO'!AV$3,'IMF GDP constant 2022 US'!$B$1:$BD$1,0)),0)</f>
        <v>0.959954020052482</v>
      </c>
      <c r="AW41" s="19" t="n">
        <f aca="false">IFERROR(INDEX('IMF GDP current US'!$B$1:$BD$197,MATCH('2022 deflators April 2024 WEO'!$B41,'IMF GDP current US'!$B$1:$B$197,0),MATCH('2022 deflators April 2024 WEO'!AW$3,'IMF GDP current US'!$B$1:$BD$1,0))/INDEX('IMF GDP constant 2022 US'!$B$1:$BD$197,MATCH('2022 deflators April 2024 WEO'!$B41,'IMF GDP constant 2022 US'!$B$1:$B$197,0),MATCH('2022 deflators April 2024 WEO'!AW$3,'IMF GDP constant 2022 US'!$B$1:$BD$1,0)),0)</f>
        <v>1</v>
      </c>
      <c r="AX41" s="18" t="n">
        <f aca="false">IFERROR(INDEX('IMF GDP current US'!$B$1:$BD$197,MATCH('2022 deflators April 2024 WEO'!$B41,'IMF GDP current US'!$B$1:$B$197,0),MATCH('2022 deflators April 2024 WEO'!AX$3,'IMF GDP current US'!$B$1:$BD$1,0))/INDEX('IMF GDP constant 2022 US'!$B$1:$BD$197,MATCH('2022 deflators April 2024 WEO'!$B41,'IMF GDP constant 2022 US'!$B$1:$B$197,0),MATCH('2022 deflators April 2024 WEO'!AX$3,'IMF GDP constant 2022 US'!$B$1:$BD$1,0)),0)</f>
        <v>0.961315884532558</v>
      </c>
      <c r="AY41" s="21" t="n">
        <f aca="false">IFERROR(INDEX('IMF GDP current US'!$B$1:$BD$197,MATCH('2022 deflators April 2024 WEO'!$B41,'IMF GDP current US'!$B$1:$B$197,0),MATCH('2022 deflators April 2024 WEO'!AY$3,'IMF GDP current US'!$B$1:$BD$1,0))/INDEX('IMF GDP constant 2022 US'!$B$1:$BD$197,MATCH('2022 deflators April 2024 WEO'!$B41,'IMF GDP constant 2022 US'!$B$1:$B$197,0),MATCH('2022 deflators April 2024 WEO'!AY$3,'IMF GDP constant 2022 US'!$B$1:$BD$1,0)),0)</f>
        <v>1.00679688992022</v>
      </c>
      <c r="AZ41" s="21" t="n">
        <f aca="false">IFERROR(INDEX('IMF GDP current US'!$B$1:$BD$197,MATCH('2022 deflators April 2024 WEO'!$B41,'IMF GDP current US'!$B$1:$B$197,0),MATCH('2022 deflators April 2024 WEO'!AZ$3,'IMF GDP current US'!$B$1:$BD$1,0))/INDEX('IMF GDP constant 2022 US'!$B$1:$BD$197,MATCH('2022 deflators April 2024 WEO'!$B41,'IMF GDP constant 2022 US'!$B$1:$B$197,0),MATCH('2022 deflators April 2024 WEO'!AZ$3,'IMF GDP constant 2022 US'!$B$1:$BD$1,0)),0)</f>
        <v>1.07329628534239</v>
      </c>
      <c r="BA41" s="21" t="n">
        <f aca="false">IFERROR(INDEX('IMF GDP current US'!$B$1:$BD$197,MATCH('2022 deflators April 2024 WEO'!$B41,'IMF GDP current US'!$B$1:$B$197,0),MATCH('2022 deflators April 2024 WEO'!BA$3,'IMF GDP current US'!$B$1:$BD$1,0))/INDEX('IMF GDP constant 2022 US'!$B$1:$BD$197,MATCH('2022 deflators April 2024 WEO'!$B41,'IMF GDP constant 2022 US'!$B$1:$B$197,0),MATCH('2022 deflators April 2024 WEO'!BA$3,'IMF GDP constant 2022 US'!$B$1:$BD$1,0)),0)</f>
        <v>1.12913283169174</v>
      </c>
      <c r="BB41" s="21" t="n">
        <f aca="false">IFERROR(INDEX('IMF GDP current US'!$B$1:$BD$197,MATCH('2022 deflators April 2024 WEO'!$B41,'IMF GDP current US'!$B$1:$B$197,0),MATCH('2022 deflators April 2024 WEO'!BB$3,'IMF GDP current US'!$B$1:$BD$1,0))/INDEX('IMF GDP constant 2022 US'!$B$1:$BD$197,MATCH('2022 deflators April 2024 WEO'!$B41,'IMF GDP constant 2022 US'!$B$1:$B$197,0),MATCH('2022 deflators April 2024 WEO'!BB$3,'IMF GDP constant 2022 US'!$B$1:$BD$1,0)),0)</f>
        <v>1.18584765246812</v>
      </c>
      <c r="BC41" s="21" t="n">
        <f aca="false">IFERROR(INDEX('IMF GDP current US'!$B$1:$BD$197,MATCH('2022 deflators April 2024 WEO'!$B41,'IMF GDP current US'!$B$1:$B$197,0),MATCH('2022 deflators April 2024 WEO'!BC$3,'IMF GDP current US'!$B$1:$BD$1,0))/INDEX('IMF GDP constant 2022 US'!$B$1:$BD$197,MATCH('2022 deflators April 2024 WEO'!$B41,'IMF GDP constant 2022 US'!$B$1:$B$197,0),MATCH('2022 deflators April 2024 WEO'!BC$3,'IMF GDP constant 2022 US'!$B$1:$BD$1,0)),0)</f>
        <v>1.24471659243439</v>
      </c>
      <c r="BD41" s="22" t="n">
        <f aca="false">IFERROR(INDEX('IMF GDP current US'!$B$1:$BD$197,MATCH('2022 deflators April 2024 WEO'!$B41,'IMF GDP current US'!$B$1:$B$197,0),MATCH('2022 deflators April 2024 WEO'!BD$3,'IMF GDP current US'!$B$1:$BD$1,0))/INDEX('IMF GDP constant 2022 US'!$B$1:$BD$197,MATCH('2022 deflators April 2024 WEO'!$B41,'IMF GDP constant 2022 US'!$B$1:$B$197,0),MATCH('2022 deflators April 2024 WEO'!BD$3,'IMF GDP constant 2022 US'!$B$1:$BD$1,0)),0)</f>
        <v>1.30753972968643</v>
      </c>
    </row>
    <row r="42" customFormat="false" ht="15" hidden="false" customHeight="false" outlineLevel="0" collapsed="false">
      <c r="A42" s="28" t="s">
        <v>49</v>
      </c>
      <c r="B42" s="30" t="str">
        <f aca="false">VLOOKUP(A42,'Names&amp;ISO'!$A:$C,3,0)</f>
        <v>COG</v>
      </c>
      <c r="C42" s="11" t="s">
        <v>50</v>
      </c>
      <c r="D42" s="11" t="n">
        <f aca="false">IFERROR(VLOOKUP(B42,'DAC ODA Recipients 2022-2023'!$B:$H,7,0),"")</f>
        <v>1</v>
      </c>
      <c r="E42" s="12" t="str">
        <f aca="false">IFERROR(VLOOKUP(B42,'OECD DAC Deflators 2022'!B:B,1,0),"")</f>
        <v/>
      </c>
      <c r="F42" s="12"/>
      <c r="G42" s="17" t="n">
        <f aca="false">IFERROR(INDEX('IMF GDP current US'!$B$1:$BD$197,MATCH('2022 deflators April 2024 WEO'!$B42,'IMF GDP current US'!$B$1:$B$197,0),MATCH('2022 deflators April 2024 WEO'!G$3,'IMF GDP current US'!$B$1:$BD$1,0))/INDEX('IMF GDP constant 2022 US'!$B$1:$BD$197,MATCH('2022 deflators April 2024 WEO'!$B42,'IMF GDP constant 2022 US'!$B$1:$B$197,0),MATCH('2022 deflators April 2024 WEO'!G$3,'IMF GDP constant 2022 US'!$B$1:$BD$1,0)),0)</f>
        <v>0.499134854384489</v>
      </c>
      <c r="H42" s="18" t="n">
        <f aca="false">IFERROR(INDEX('IMF GDP current US'!$B$1:$BD$197,MATCH('2022 deflators April 2024 WEO'!$B42,'IMF GDP current US'!$B$1:$B$197,0),MATCH('2022 deflators April 2024 WEO'!H$3,'IMF GDP current US'!$B$1:$BD$1,0))/INDEX('IMF GDP constant 2022 US'!$B$1:$BD$197,MATCH('2022 deflators April 2024 WEO'!$B42,'IMF GDP constant 2022 US'!$B$1:$B$197,0),MATCH('2022 deflators April 2024 WEO'!H$3,'IMF GDP constant 2022 US'!$B$1:$BD$1,0)),0)</f>
        <v>0.39880075274305</v>
      </c>
      <c r="I42" s="18" t="n">
        <f aca="false">IFERROR(INDEX('IMF GDP current US'!$B$1:$BD$197,MATCH('2022 deflators April 2024 WEO'!$B42,'IMF GDP current US'!$B$1:$B$197,0),MATCH('2022 deflators April 2024 WEO'!I$3,'IMF GDP current US'!$B$1:$BD$1,0))/INDEX('IMF GDP constant 2022 US'!$B$1:$BD$197,MATCH('2022 deflators April 2024 WEO'!$B42,'IMF GDP constant 2022 US'!$B$1:$B$197,0),MATCH('2022 deflators April 2024 WEO'!I$3,'IMF GDP constant 2022 US'!$B$1:$BD$1,0)),0)</f>
        <v>0.339614482656013</v>
      </c>
      <c r="J42" s="18" t="n">
        <f aca="false">IFERROR(INDEX('IMF GDP current US'!$B$1:$BD$197,MATCH('2022 deflators April 2024 WEO'!$B42,'IMF GDP current US'!$B$1:$B$197,0),MATCH('2022 deflators April 2024 WEO'!J$3,'IMF GDP current US'!$B$1:$BD$1,0))/INDEX('IMF GDP constant 2022 US'!$B$1:$BD$197,MATCH('2022 deflators April 2024 WEO'!$B42,'IMF GDP constant 2022 US'!$B$1:$B$197,0),MATCH('2022 deflators April 2024 WEO'!J$3,'IMF GDP constant 2022 US'!$B$1:$BD$1,0)),0)</f>
        <v>0.30146651173403</v>
      </c>
      <c r="K42" s="18" t="n">
        <f aca="false">IFERROR(INDEX('IMF GDP current US'!$B$1:$BD$197,MATCH('2022 deflators April 2024 WEO'!$B42,'IMF GDP current US'!$B$1:$B$197,0),MATCH('2022 deflators April 2024 WEO'!K$3,'IMF GDP current US'!$B$1:$BD$1,0))/INDEX('IMF GDP constant 2022 US'!$B$1:$BD$197,MATCH('2022 deflators April 2024 WEO'!$B42,'IMF GDP constant 2022 US'!$B$1:$B$197,0),MATCH('2022 deflators April 2024 WEO'!K$3,'IMF GDP constant 2022 US'!$B$1:$BD$1,0)),0)</f>
        <v>0.270822872335573</v>
      </c>
      <c r="L42" s="18" t="n">
        <f aca="false">IFERROR(INDEX('IMF GDP current US'!$B$1:$BD$197,MATCH('2022 deflators April 2024 WEO'!$B42,'IMF GDP current US'!$B$1:$B$197,0),MATCH('2022 deflators April 2024 WEO'!L$3,'IMF GDP current US'!$B$1:$BD$1,0))/INDEX('IMF GDP constant 2022 US'!$B$1:$BD$197,MATCH('2022 deflators April 2024 WEO'!$B42,'IMF GDP constant 2022 US'!$B$1:$B$197,0),MATCH('2022 deflators April 2024 WEO'!L$3,'IMF GDP constant 2022 US'!$B$1:$BD$1,0)),0)</f>
        <v>0.271328836207728</v>
      </c>
      <c r="M42" s="18" t="n">
        <f aca="false">IFERROR(INDEX('IMF GDP current US'!$B$1:$BD$197,MATCH('2022 deflators April 2024 WEO'!$B42,'IMF GDP current US'!$B$1:$B$197,0),MATCH('2022 deflators April 2024 WEO'!M$3,'IMF GDP current US'!$B$1:$BD$1,0))/INDEX('IMF GDP constant 2022 US'!$B$1:$BD$197,MATCH('2022 deflators April 2024 WEO'!$B42,'IMF GDP constant 2022 US'!$B$1:$B$197,0),MATCH('2022 deflators April 2024 WEO'!M$3,'IMF GDP constant 2022 US'!$B$1:$BD$1,0)),0)</f>
        <v>0.362613121302639</v>
      </c>
      <c r="N42" s="18" t="n">
        <f aca="false">IFERROR(INDEX('IMF GDP current US'!$B$1:$BD$197,MATCH('2022 deflators April 2024 WEO'!$B42,'IMF GDP current US'!$B$1:$B$197,0),MATCH('2022 deflators April 2024 WEO'!N$3,'IMF GDP current US'!$B$1:$BD$1,0))/INDEX('IMF GDP constant 2022 US'!$B$1:$BD$197,MATCH('2022 deflators April 2024 WEO'!$B42,'IMF GDP constant 2022 US'!$B$1:$B$197,0),MATCH('2022 deflators April 2024 WEO'!N$3,'IMF GDP constant 2022 US'!$B$1:$BD$1,0)),0)</f>
        <v>0.430511976646316</v>
      </c>
      <c r="O42" s="18" t="n">
        <f aca="false">IFERROR(INDEX('IMF GDP current US'!$B$1:$BD$197,MATCH('2022 deflators April 2024 WEO'!$B42,'IMF GDP current US'!$B$1:$B$197,0),MATCH('2022 deflators April 2024 WEO'!O$3,'IMF GDP current US'!$B$1:$BD$1,0))/INDEX('IMF GDP constant 2022 US'!$B$1:$BD$197,MATCH('2022 deflators April 2024 WEO'!$B42,'IMF GDP constant 2022 US'!$B$1:$B$197,0),MATCH('2022 deflators April 2024 WEO'!O$3,'IMF GDP constant 2022 US'!$B$1:$BD$1,0)),0)</f>
        <v>0.375727035082572</v>
      </c>
      <c r="P42" s="18" t="n">
        <f aca="false">IFERROR(INDEX('IMF GDP current US'!$B$1:$BD$197,MATCH('2022 deflators April 2024 WEO'!$B42,'IMF GDP current US'!$B$1:$B$197,0),MATCH('2022 deflators April 2024 WEO'!P$3,'IMF GDP current US'!$B$1:$BD$1,0))/INDEX('IMF GDP constant 2022 US'!$B$1:$BD$197,MATCH('2022 deflators April 2024 WEO'!$B42,'IMF GDP constant 2022 US'!$B$1:$B$197,0),MATCH('2022 deflators April 2024 WEO'!P$3,'IMF GDP constant 2022 US'!$B$1:$BD$1,0)),0)</f>
        <v>0.327262273683213</v>
      </c>
      <c r="Q42" s="18" t="n">
        <f aca="false">IFERROR(INDEX('IMF GDP current US'!$B$1:$BD$197,MATCH('2022 deflators April 2024 WEO'!$B42,'IMF GDP current US'!$B$1:$B$197,0),MATCH('2022 deflators April 2024 WEO'!Q$3,'IMF GDP current US'!$B$1:$BD$1,0))/INDEX('IMF GDP constant 2022 US'!$B$1:$BD$197,MATCH('2022 deflators April 2024 WEO'!$B42,'IMF GDP constant 2022 US'!$B$1:$B$197,0),MATCH('2022 deflators April 2024 WEO'!Q$3,'IMF GDP constant 2022 US'!$B$1:$BD$1,0)),0)</f>
        <v>0.380368101702821</v>
      </c>
      <c r="R42" s="18" t="n">
        <f aca="false">IFERROR(INDEX('IMF GDP current US'!$B$1:$BD$197,MATCH('2022 deflators April 2024 WEO'!$B42,'IMF GDP current US'!$B$1:$B$197,0),MATCH('2022 deflators April 2024 WEO'!R$3,'IMF GDP current US'!$B$1:$BD$1,0))/INDEX('IMF GDP constant 2022 US'!$B$1:$BD$197,MATCH('2022 deflators April 2024 WEO'!$B42,'IMF GDP constant 2022 US'!$B$1:$B$197,0),MATCH('2022 deflators April 2024 WEO'!R$3,'IMF GDP constant 2022 US'!$B$1:$BD$1,0)),0)</f>
        <v>0.383786880290596</v>
      </c>
      <c r="S42" s="18" t="n">
        <f aca="false">IFERROR(INDEX('IMF GDP current US'!$B$1:$BD$197,MATCH('2022 deflators April 2024 WEO'!$B42,'IMF GDP current US'!$B$1:$B$197,0),MATCH('2022 deflators April 2024 WEO'!S$3,'IMF GDP current US'!$B$1:$BD$1,0))/INDEX('IMF GDP constant 2022 US'!$B$1:$BD$197,MATCH('2022 deflators April 2024 WEO'!$B42,'IMF GDP constant 2022 US'!$B$1:$B$197,0),MATCH('2022 deflators April 2024 WEO'!S$3,'IMF GDP constant 2022 US'!$B$1:$BD$1,0)),0)</f>
        <v>0.398122525971079</v>
      </c>
      <c r="T42" s="18" t="n">
        <f aca="false">IFERROR(INDEX('IMF GDP current US'!$B$1:$BD$197,MATCH('2022 deflators April 2024 WEO'!$B42,'IMF GDP current US'!$B$1:$B$197,0),MATCH('2022 deflators April 2024 WEO'!T$3,'IMF GDP current US'!$B$1:$BD$1,0))/INDEX('IMF GDP constant 2022 US'!$B$1:$BD$197,MATCH('2022 deflators April 2024 WEO'!$B42,'IMF GDP constant 2022 US'!$B$1:$B$197,0),MATCH('2022 deflators April 2024 WEO'!T$3,'IMF GDP constant 2022 US'!$B$1:$BD$1,0)),0)</f>
        <v>0.359885873856488</v>
      </c>
      <c r="U42" s="18" t="n">
        <f aca="false">IFERROR(INDEX('IMF GDP current US'!$B$1:$BD$197,MATCH('2022 deflators April 2024 WEO'!$B42,'IMF GDP current US'!$B$1:$B$197,0),MATCH('2022 deflators April 2024 WEO'!U$3,'IMF GDP current US'!$B$1:$BD$1,0))/INDEX('IMF GDP constant 2022 US'!$B$1:$BD$197,MATCH('2022 deflators April 2024 WEO'!$B42,'IMF GDP constant 2022 US'!$B$1:$B$197,0),MATCH('2022 deflators April 2024 WEO'!U$3,'IMF GDP constant 2022 US'!$B$1:$BD$1,0)),0)</f>
        <v>0.251271305374183</v>
      </c>
      <c r="V42" s="18" t="n">
        <f aca="false">IFERROR(INDEX('IMF GDP current US'!$B$1:$BD$197,MATCH('2022 deflators April 2024 WEO'!$B42,'IMF GDP current US'!$B$1:$B$197,0),MATCH('2022 deflators April 2024 WEO'!V$3,'IMF GDP current US'!$B$1:$BD$1,0))/INDEX('IMF GDP constant 2022 US'!$B$1:$BD$197,MATCH('2022 deflators April 2024 WEO'!$B42,'IMF GDP constant 2022 US'!$B$1:$B$197,0),MATCH('2022 deflators April 2024 WEO'!V$3,'IMF GDP constant 2022 US'!$B$1:$BD$1,0)),0)</f>
        <v>0.287151017896854</v>
      </c>
      <c r="W42" s="18" t="n">
        <f aca="false">IFERROR(INDEX('IMF GDP current US'!$B$1:$BD$197,MATCH('2022 deflators April 2024 WEO'!$B42,'IMF GDP current US'!$B$1:$B$197,0),MATCH('2022 deflators April 2024 WEO'!W$3,'IMF GDP current US'!$B$1:$BD$1,0))/INDEX('IMF GDP constant 2022 US'!$B$1:$BD$197,MATCH('2022 deflators April 2024 WEO'!$B42,'IMF GDP constant 2022 US'!$B$1:$B$197,0),MATCH('2022 deflators April 2024 WEO'!W$3,'IMF GDP constant 2022 US'!$B$1:$BD$1,0)),0)</f>
        <v>0.320703850890445</v>
      </c>
      <c r="X42" s="18" t="n">
        <f aca="false">IFERROR(INDEX('IMF GDP current US'!$B$1:$BD$197,MATCH('2022 deflators April 2024 WEO'!$B42,'IMF GDP current US'!$B$1:$B$197,0),MATCH('2022 deflators April 2024 WEO'!X$3,'IMF GDP current US'!$B$1:$BD$1,0))/INDEX('IMF GDP constant 2022 US'!$B$1:$BD$197,MATCH('2022 deflators April 2024 WEO'!$B42,'IMF GDP constant 2022 US'!$B$1:$B$197,0),MATCH('2022 deflators April 2024 WEO'!X$3,'IMF GDP constant 2022 US'!$B$1:$BD$1,0)),0)</f>
        <v>0.292929565331229</v>
      </c>
      <c r="Y42" s="18" t="n">
        <f aca="false">IFERROR(INDEX('IMF GDP current US'!$B$1:$BD$197,MATCH('2022 deflators April 2024 WEO'!$B42,'IMF GDP current US'!$B$1:$B$197,0),MATCH('2022 deflators April 2024 WEO'!Y$3,'IMF GDP current US'!$B$1:$BD$1,0))/INDEX('IMF GDP constant 2022 US'!$B$1:$BD$197,MATCH('2022 deflators April 2024 WEO'!$B42,'IMF GDP constant 2022 US'!$B$1:$B$197,0),MATCH('2022 deflators April 2024 WEO'!Y$3,'IMF GDP constant 2022 US'!$B$1:$BD$1,0)),0)</f>
        <v>0.234524906514161</v>
      </c>
      <c r="Z42" s="18" t="n">
        <f aca="false">IFERROR(INDEX('IMF GDP current US'!$B$1:$BD$197,MATCH('2022 deflators April 2024 WEO'!$B42,'IMF GDP current US'!$B$1:$B$197,0),MATCH('2022 deflators April 2024 WEO'!Z$3,'IMF GDP current US'!$B$1:$BD$1,0))/INDEX('IMF GDP constant 2022 US'!$B$1:$BD$197,MATCH('2022 deflators April 2024 WEO'!$B42,'IMF GDP constant 2022 US'!$B$1:$B$197,0),MATCH('2022 deflators April 2024 WEO'!Z$3,'IMF GDP constant 2022 US'!$B$1:$BD$1,0)),0)</f>
        <v>0.287610873756621</v>
      </c>
      <c r="AA42" s="18" t="n">
        <f aca="false">IFERROR(INDEX('IMF GDP current US'!$B$1:$BD$197,MATCH('2022 deflators April 2024 WEO'!$B42,'IMF GDP current US'!$B$1:$B$197,0),MATCH('2022 deflators April 2024 WEO'!AA$3,'IMF GDP current US'!$B$1:$BD$1,0))/INDEX('IMF GDP constant 2022 US'!$B$1:$BD$197,MATCH('2022 deflators April 2024 WEO'!$B42,'IMF GDP constant 2022 US'!$B$1:$B$197,0),MATCH('2022 deflators April 2024 WEO'!AA$3,'IMF GDP constant 2022 US'!$B$1:$BD$1,0)),0)</f>
        <v>0.352491254422043</v>
      </c>
      <c r="AB42" s="18" t="n">
        <f aca="false">IFERROR(INDEX('IMF GDP current US'!$B$1:$BD$197,MATCH('2022 deflators April 2024 WEO'!$B42,'IMF GDP current US'!$B$1:$B$197,0),MATCH('2022 deflators April 2024 WEO'!AB$3,'IMF GDP current US'!$B$1:$BD$1,0))/INDEX('IMF GDP constant 2022 US'!$B$1:$BD$197,MATCH('2022 deflators April 2024 WEO'!$B42,'IMF GDP constant 2022 US'!$B$1:$B$197,0),MATCH('2022 deflators April 2024 WEO'!AB$3,'IMF GDP constant 2022 US'!$B$1:$BD$1,0)),0)</f>
        <v>0.31046733601042</v>
      </c>
      <c r="AC42" s="18" t="n">
        <f aca="false">IFERROR(INDEX('IMF GDP current US'!$B$1:$BD$197,MATCH('2022 deflators April 2024 WEO'!$B42,'IMF GDP current US'!$B$1:$B$197,0),MATCH('2022 deflators April 2024 WEO'!AC$3,'IMF GDP current US'!$B$1:$BD$1,0))/INDEX('IMF GDP constant 2022 US'!$B$1:$BD$197,MATCH('2022 deflators April 2024 WEO'!$B42,'IMF GDP constant 2022 US'!$B$1:$B$197,0),MATCH('2022 deflators April 2024 WEO'!AC$3,'IMF GDP constant 2022 US'!$B$1:$BD$1,0)),0)</f>
        <v>0.336988832780098</v>
      </c>
      <c r="AD42" s="18" t="n">
        <f aca="false">IFERROR(INDEX('IMF GDP current US'!$B$1:$BD$197,MATCH('2022 deflators April 2024 WEO'!$B42,'IMF GDP current US'!$B$1:$B$197,0),MATCH('2022 deflators April 2024 WEO'!AD$3,'IMF GDP current US'!$B$1:$BD$1,0))/INDEX('IMF GDP constant 2022 US'!$B$1:$BD$197,MATCH('2022 deflators April 2024 WEO'!$B42,'IMF GDP constant 2022 US'!$B$1:$B$197,0),MATCH('2022 deflators April 2024 WEO'!AD$3,'IMF GDP constant 2022 US'!$B$1:$BD$1,0)),0)</f>
        <v>0.389141127817766</v>
      </c>
      <c r="AE42" s="18" t="n">
        <f aca="false">IFERROR(INDEX('IMF GDP current US'!$B$1:$BD$197,MATCH('2022 deflators April 2024 WEO'!$B42,'IMF GDP current US'!$B$1:$B$197,0),MATCH('2022 deflators April 2024 WEO'!AE$3,'IMF GDP current US'!$B$1:$BD$1,0))/INDEX('IMF GDP constant 2022 US'!$B$1:$BD$197,MATCH('2022 deflators April 2024 WEO'!$B42,'IMF GDP constant 2022 US'!$B$1:$B$197,0),MATCH('2022 deflators April 2024 WEO'!AE$3,'IMF GDP constant 2022 US'!$B$1:$BD$1,0)),0)</f>
        <v>0.51486592786558</v>
      </c>
      <c r="AF42" s="18" t="n">
        <f aca="false">IFERROR(INDEX('IMF GDP current US'!$B$1:$BD$197,MATCH('2022 deflators April 2024 WEO'!$B42,'IMF GDP current US'!$B$1:$B$197,0),MATCH('2022 deflators April 2024 WEO'!AF$3,'IMF GDP current US'!$B$1:$BD$1,0))/INDEX('IMF GDP constant 2022 US'!$B$1:$BD$197,MATCH('2022 deflators April 2024 WEO'!$B42,'IMF GDP constant 2022 US'!$B$1:$B$197,0),MATCH('2022 deflators April 2024 WEO'!AF$3,'IMF GDP constant 2022 US'!$B$1:$BD$1,0)),0)</f>
        <v>0.614971857338664</v>
      </c>
      <c r="AG42" s="18" t="n">
        <f aca="false">IFERROR(INDEX('IMF GDP current US'!$B$1:$BD$197,MATCH('2022 deflators April 2024 WEO'!$B42,'IMF GDP current US'!$B$1:$B$197,0),MATCH('2022 deflators April 2024 WEO'!AG$3,'IMF GDP current US'!$B$1:$BD$1,0))/INDEX('IMF GDP constant 2022 US'!$B$1:$BD$197,MATCH('2022 deflators April 2024 WEO'!$B42,'IMF GDP constant 2022 US'!$B$1:$B$197,0),MATCH('2022 deflators April 2024 WEO'!AG$3,'IMF GDP constant 2022 US'!$B$1:$BD$1,0)),0)</f>
        <v>0.690939375894761</v>
      </c>
      <c r="AH42" s="18" t="n">
        <f aca="false">IFERROR(INDEX('IMF GDP current US'!$B$1:$BD$197,MATCH('2022 deflators April 2024 WEO'!$B42,'IMF GDP current US'!$B$1:$B$197,0),MATCH('2022 deflators April 2024 WEO'!AH$3,'IMF GDP current US'!$B$1:$BD$1,0))/INDEX('IMF GDP constant 2022 US'!$B$1:$BD$197,MATCH('2022 deflators April 2024 WEO'!$B42,'IMF GDP constant 2022 US'!$B$1:$B$197,0),MATCH('2022 deflators April 2024 WEO'!AH$3,'IMF GDP constant 2022 US'!$B$1:$BD$1,0)),0)</f>
        <v>0.805036449538696</v>
      </c>
      <c r="AI42" s="18" t="n">
        <f aca="false">IFERROR(INDEX('IMF GDP current US'!$B$1:$BD$197,MATCH('2022 deflators April 2024 WEO'!$B42,'IMF GDP current US'!$B$1:$B$197,0),MATCH('2022 deflators April 2024 WEO'!AI$3,'IMF GDP current US'!$B$1:$BD$1,0))/INDEX('IMF GDP constant 2022 US'!$B$1:$BD$197,MATCH('2022 deflators April 2024 WEO'!$B42,'IMF GDP constant 2022 US'!$B$1:$B$197,0),MATCH('2022 deflators April 2024 WEO'!AI$3,'IMF GDP constant 2022 US'!$B$1:$BD$1,0)),0)</f>
        <v>1.00427831516906</v>
      </c>
      <c r="AJ42" s="18" t="n">
        <f aca="false">IFERROR(INDEX('IMF GDP current US'!$B$1:$BD$197,MATCH('2022 deflators April 2024 WEO'!$B42,'IMF GDP current US'!$B$1:$B$197,0),MATCH('2022 deflators April 2024 WEO'!AJ$3,'IMF GDP current US'!$B$1:$BD$1,0))/INDEX('IMF GDP constant 2022 US'!$B$1:$BD$197,MATCH('2022 deflators April 2024 WEO'!$B42,'IMF GDP constant 2022 US'!$B$1:$B$197,0),MATCH('2022 deflators April 2024 WEO'!AJ$3,'IMF GDP constant 2022 US'!$B$1:$BD$1,0)),0)</f>
        <v>0.750085329670881</v>
      </c>
      <c r="AK42" s="18" t="n">
        <f aca="false">IFERROR(INDEX('IMF GDP current US'!$B$1:$BD$197,MATCH('2022 deflators April 2024 WEO'!$B42,'IMF GDP current US'!$B$1:$B$197,0),MATCH('2022 deflators April 2024 WEO'!AK$3,'IMF GDP current US'!$B$1:$BD$1,0))/INDEX('IMF GDP constant 2022 US'!$B$1:$BD$197,MATCH('2022 deflators April 2024 WEO'!$B42,'IMF GDP constant 2022 US'!$B$1:$B$197,0),MATCH('2022 deflators April 2024 WEO'!AK$3,'IMF GDP constant 2022 US'!$B$1:$BD$1,0)),0)</f>
        <v>0.924400115588461</v>
      </c>
      <c r="AL42" s="18" t="n">
        <f aca="false">IFERROR(INDEX('IMF GDP current US'!$B$1:$BD$197,MATCH('2022 deflators April 2024 WEO'!$B42,'IMF GDP current US'!$B$1:$B$197,0),MATCH('2022 deflators April 2024 WEO'!AL$3,'IMF GDP current US'!$B$1:$BD$1,0))/INDEX('IMF GDP constant 2022 US'!$B$1:$BD$197,MATCH('2022 deflators April 2024 WEO'!$B42,'IMF GDP constant 2022 US'!$B$1:$B$197,0),MATCH('2022 deflators April 2024 WEO'!AL$3,'IMF GDP constant 2022 US'!$B$1:$BD$1,0)),0)</f>
        <v>1.07586628408914</v>
      </c>
      <c r="AM42" s="18" t="n">
        <f aca="false">IFERROR(INDEX('IMF GDP current US'!$B$1:$BD$197,MATCH('2022 deflators April 2024 WEO'!$B42,'IMF GDP current US'!$B$1:$B$197,0),MATCH('2022 deflators April 2024 WEO'!AM$3,'IMF GDP current US'!$B$1:$BD$1,0))/INDEX('IMF GDP constant 2022 US'!$B$1:$BD$197,MATCH('2022 deflators April 2024 WEO'!$B42,'IMF GDP constant 2022 US'!$B$1:$B$197,0),MATCH('2022 deflators April 2024 WEO'!AM$3,'IMF GDP constant 2022 US'!$B$1:$BD$1,0)),0)</f>
        <v>1.10674795852003</v>
      </c>
      <c r="AN42" s="18" t="n">
        <f aca="false">IFERROR(INDEX('IMF GDP current US'!$B$1:$BD$197,MATCH('2022 deflators April 2024 WEO'!$B42,'IMF GDP current US'!$B$1:$B$197,0),MATCH('2022 deflators April 2024 WEO'!AN$3,'IMF GDP current US'!$B$1:$BD$1,0))/INDEX('IMF GDP constant 2022 US'!$B$1:$BD$197,MATCH('2022 deflators April 2024 WEO'!$B42,'IMF GDP constant 2022 US'!$B$1:$B$197,0),MATCH('2022 deflators April 2024 WEO'!AN$3,'IMF GDP constant 2022 US'!$B$1:$BD$1,0)),0)</f>
        <v>1.13073989807094</v>
      </c>
      <c r="AO42" s="18" t="n">
        <f aca="false">IFERROR(INDEX('IMF GDP current US'!$B$1:$BD$197,MATCH('2022 deflators April 2024 WEO'!$B42,'IMF GDP current US'!$B$1:$B$197,0),MATCH('2022 deflators April 2024 WEO'!AO$3,'IMF GDP current US'!$B$1:$BD$1,0))/INDEX('IMF GDP constant 2022 US'!$B$1:$BD$197,MATCH('2022 deflators April 2024 WEO'!$B42,'IMF GDP constant 2022 US'!$B$1:$B$197,0),MATCH('2022 deflators April 2024 WEO'!AO$3,'IMF GDP constant 2022 US'!$B$1:$BD$1,0)),0)</f>
        <v>1.05714969862316</v>
      </c>
      <c r="AP42" s="18" t="n">
        <f aca="false">IFERROR(INDEX('IMF GDP current US'!$B$1:$BD$197,MATCH('2022 deflators April 2024 WEO'!$B42,'IMF GDP current US'!$B$1:$B$197,0),MATCH('2022 deflators April 2024 WEO'!AP$3,'IMF GDP current US'!$B$1:$BD$1,0))/INDEX('IMF GDP constant 2022 US'!$B$1:$BD$197,MATCH('2022 deflators April 2024 WEO'!$B42,'IMF GDP constant 2022 US'!$B$1:$B$197,0),MATCH('2022 deflators April 2024 WEO'!AP$3,'IMF GDP constant 2022 US'!$B$1:$BD$1,0)),0)</f>
        <v>0.727390472046335</v>
      </c>
      <c r="AQ42" s="18" t="n">
        <f aca="false">IFERROR(INDEX('IMF GDP current US'!$B$1:$BD$197,MATCH('2022 deflators April 2024 WEO'!$B42,'IMF GDP current US'!$B$1:$B$197,0),MATCH('2022 deflators April 2024 WEO'!AQ$3,'IMF GDP current US'!$B$1:$BD$1,0))/INDEX('IMF GDP constant 2022 US'!$B$1:$BD$197,MATCH('2022 deflators April 2024 WEO'!$B42,'IMF GDP constant 2022 US'!$B$1:$B$197,0),MATCH('2022 deflators April 2024 WEO'!AQ$3,'IMF GDP constant 2022 US'!$B$1:$BD$1,0)),0)</f>
        <v>0.703621144074546</v>
      </c>
      <c r="AR42" s="18" t="n">
        <f aca="false">IFERROR(INDEX('IMF GDP current US'!$B$1:$BD$197,MATCH('2022 deflators April 2024 WEO'!$B42,'IMF GDP current US'!$B$1:$B$197,0),MATCH('2022 deflators April 2024 WEO'!AR$3,'IMF GDP current US'!$B$1:$BD$1,0))/INDEX('IMF GDP constant 2022 US'!$B$1:$BD$197,MATCH('2022 deflators April 2024 WEO'!$B42,'IMF GDP constant 2022 US'!$B$1:$B$197,0),MATCH('2022 deflators April 2024 WEO'!AR$3,'IMF GDP constant 2022 US'!$B$1:$BD$1,0)),0)</f>
        <v>0.806840971072529</v>
      </c>
      <c r="AS42" s="18" t="n">
        <f aca="false">IFERROR(INDEX('IMF GDP current US'!$B$1:$BD$197,MATCH('2022 deflators April 2024 WEO'!$B42,'IMF GDP current US'!$B$1:$B$197,0),MATCH('2022 deflators April 2024 WEO'!AS$3,'IMF GDP current US'!$B$1:$BD$1,0))/INDEX('IMF GDP constant 2022 US'!$B$1:$BD$197,MATCH('2022 deflators April 2024 WEO'!$B42,'IMF GDP constant 2022 US'!$B$1:$B$197,0),MATCH('2022 deflators April 2024 WEO'!AS$3,'IMF GDP constant 2022 US'!$B$1:$BD$1,0)),0)</f>
        <v>1.03188246665758</v>
      </c>
      <c r="AT42" s="18" t="n">
        <f aca="false">IFERROR(INDEX('IMF GDP current US'!$B$1:$BD$197,MATCH('2022 deflators April 2024 WEO'!$B42,'IMF GDP current US'!$B$1:$B$197,0),MATCH('2022 deflators April 2024 WEO'!AT$3,'IMF GDP current US'!$B$1:$BD$1,0))/INDEX('IMF GDP constant 2022 US'!$B$1:$BD$197,MATCH('2022 deflators April 2024 WEO'!$B42,'IMF GDP constant 2022 US'!$B$1:$B$197,0),MATCH('2022 deflators April 2024 WEO'!AT$3,'IMF GDP constant 2022 US'!$B$1:$BD$1,0)),0)</f>
        <v>0.964908520407934</v>
      </c>
      <c r="AU42" s="18" t="n">
        <f aca="false">IFERROR(INDEX('IMF GDP current US'!$B$1:$BD$197,MATCH('2022 deflators April 2024 WEO'!$B42,'IMF GDP current US'!$B$1:$B$197,0),MATCH('2022 deflators April 2024 WEO'!AU$3,'IMF GDP current US'!$B$1:$BD$1,0))/INDEX('IMF GDP constant 2022 US'!$B$1:$BD$197,MATCH('2022 deflators April 2024 WEO'!$B42,'IMF GDP constant 2022 US'!$B$1:$B$197,0),MATCH('2022 deflators April 2024 WEO'!AU$3,'IMF GDP constant 2022 US'!$B$1:$BD$1,0)),0)</f>
        <v>0.845892728878662</v>
      </c>
      <c r="AV42" s="18" t="n">
        <f aca="false">IFERROR(INDEX('IMF GDP current US'!$B$1:$BD$197,MATCH('2022 deflators April 2024 WEO'!$B42,'IMF GDP current US'!$B$1:$B$197,0),MATCH('2022 deflators April 2024 WEO'!AV$3,'IMF GDP current US'!$B$1:$BD$1,0))/INDEX('IMF GDP constant 2022 US'!$B$1:$BD$197,MATCH('2022 deflators April 2024 WEO'!$B42,'IMF GDP constant 2022 US'!$B$1:$B$197,0),MATCH('2022 deflators April 2024 WEO'!AV$3,'IMF GDP constant 2022 US'!$B$1:$BD$1,0)),0)</f>
        <v>0.975665962323616</v>
      </c>
      <c r="AW42" s="19" t="n">
        <f aca="false">IFERROR(INDEX('IMF GDP current US'!$B$1:$BD$197,MATCH('2022 deflators April 2024 WEO'!$B42,'IMF GDP current US'!$B$1:$B$197,0),MATCH('2022 deflators April 2024 WEO'!AW$3,'IMF GDP current US'!$B$1:$BD$1,0))/INDEX('IMF GDP constant 2022 US'!$B$1:$BD$197,MATCH('2022 deflators April 2024 WEO'!$B42,'IMF GDP constant 2022 US'!$B$1:$B$197,0),MATCH('2022 deflators April 2024 WEO'!AW$3,'IMF GDP constant 2022 US'!$B$1:$BD$1,0)),0)</f>
        <v>1</v>
      </c>
      <c r="AX42" s="18" t="n">
        <f aca="false">IFERROR(INDEX('IMF GDP current US'!$B$1:$BD$197,MATCH('2022 deflators April 2024 WEO'!$B42,'IMF GDP current US'!$B$1:$B$197,0),MATCH('2022 deflators April 2024 WEO'!AX$3,'IMF GDP current US'!$B$1:$BD$1,0))/INDEX('IMF GDP constant 2022 US'!$B$1:$BD$197,MATCH('2022 deflators April 2024 WEO'!$B42,'IMF GDP constant 2022 US'!$B$1:$B$197,0),MATCH('2022 deflators April 2024 WEO'!AX$3,'IMF GDP constant 2022 US'!$B$1:$BD$1,0)),0)</f>
        <v>0.99304277044163</v>
      </c>
      <c r="AY42" s="21" t="n">
        <f aca="false">IFERROR(INDEX('IMF GDP current US'!$B$1:$BD$197,MATCH('2022 deflators April 2024 WEO'!$B42,'IMF GDP current US'!$B$1:$B$197,0),MATCH('2022 deflators April 2024 WEO'!AY$3,'IMF GDP current US'!$B$1:$BD$1,0))/INDEX('IMF GDP constant 2022 US'!$B$1:$BD$197,MATCH('2022 deflators April 2024 WEO'!$B42,'IMF GDP constant 2022 US'!$B$1:$B$197,0),MATCH('2022 deflators April 2024 WEO'!AY$3,'IMF GDP constant 2022 US'!$B$1:$BD$1,0)),0)</f>
        <v>1.02197076280328</v>
      </c>
      <c r="AZ42" s="21" t="n">
        <f aca="false">IFERROR(INDEX('IMF GDP current US'!$B$1:$BD$197,MATCH('2022 deflators April 2024 WEO'!$B42,'IMF GDP current US'!$B$1:$B$197,0),MATCH('2022 deflators April 2024 WEO'!AZ$3,'IMF GDP current US'!$B$1:$BD$1,0))/INDEX('IMF GDP constant 2022 US'!$B$1:$BD$197,MATCH('2022 deflators April 2024 WEO'!$B42,'IMF GDP constant 2022 US'!$B$1:$B$197,0),MATCH('2022 deflators April 2024 WEO'!AZ$3,'IMF GDP constant 2022 US'!$B$1:$BD$1,0)),0)</f>
        <v>1.03644857828217</v>
      </c>
      <c r="BA42" s="21" t="n">
        <f aca="false">IFERROR(INDEX('IMF GDP current US'!$B$1:$BD$197,MATCH('2022 deflators April 2024 WEO'!$B42,'IMF GDP current US'!$B$1:$B$197,0),MATCH('2022 deflators April 2024 WEO'!BA$3,'IMF GDP current US'!$B$1:$BD$1,0))/INDEX('IMF GDP constant 2022 US'!$B$1:$BD$197,MATCH('2022 deflators April 2024 WEO'!$B42,'IMF GDP constant 2022 US'!$B$1:$B$197,0),MATCH('2022 deflators April 2024 WEO'!BA$3,'IMF GDP constant 2022 US'!$B$1:$BD$1,0)),0)</f>
        <v>1.05163693145992</v>
      </c>
      <c r="BB42" s="21" t="n">
        <f aca="false">IFERROR(INDEX('IMF GDP current US'!$B$1:$BD$197,MATCH('2022 deflators April 2024 WEO'!$B42,'IMF GDP current US'!$B$1:$B$197,0),MATCH('2022 deflators April 2024 WEO'!BB$3,'IMF GDP current US'!$B$1:$BD$1,0))/INDEX('IMF GDP constant 2022 US'!$B$1:$BD$197,MATCH('2022 deflators April 2024 WEO'!$B42,'IMF GDP constant 2022 US'!$B$1:$B$197,0),MATCH('2022 deflators April 2024 WEO'!BB$3,'IMF GDP constant 2022 US'!$B$1:$BD$1,0)),0)</f>
        <v>1.07115134877308</v>
      </c>
      <c r="BC42" s="21" t="n">
        <f aca="false">IFERROR(INDEX('IMF GDP current US'!$B$1:$BD$197,MATCH('2022 deflators April 2024 WEO'!$B42,'IMF GDP current US'!$B$1:$B$197,0),MATCH('2022 deflators April 2024 WEO'!BC$3,'IMF GDP current US'!$B$1:$BD$1,0))/INDEX('IMF GDP constant 2022 US'!$B$1:$BD$197,MATCH('2022 deflators April 2024 WEO'!$B42,'IMF GDP constant 2022 US'!$B$1:$B$197,0),MATCH('2022 deflators April 2024 WEO'!BC$3,'IMF GDP constant 2022 US'!$B$1:$BD$1,0)),0)</f>
        <v>1.09385032554242</v>
      </c>
      <c r="BD42" s="22" t="n">
        <f aca="false">IFERROR(INDEX('IMF GDP current US'!$B$1:$BD$197,MATCH('2022 deflators April 2024 WEO'!$B42,'IMF GDP current US'!$B$1:$B$197,0),MATCH('2022 deflators April 2024 WEO'!BD$3,'IMF GDP current US'!$B$1:$BD$1,0))/INDEX('IMF GDP constant 2022 US'!$B$1:$BD$197,MATCH('2022 deflators April 2024 WEO'!$B42,'IMF GDP constant 2022 US'!$B$1:$B$197,0),MATCH('2022 deflators April 2024 WEO'!BD$3,'IMF GDP constant 2022 US'!$B$1:$BD$1,0)),0)</f>
        <v>1.12503504293532</v>
      </c>
    </row>
    <row r="43" customFormat="false" ht="15" hidden="false" customHeight="false" outlineLevel="0" collapsed="false">
      <c r="A43" s="12" t="s">
        <v>51</v>
      </c>
      <c r="B43" s="0" t="str">
        <f aca="false">VLOOKUP(A43,'Names&amp;ISO'!$A:$C,3,0)</f>
        <v>CRI</v>
      </c>
      <c r="C43" s="11" t="s">
        <v>51</v>
      </c>
      <c r="D43" s="11" t="n">
        <f aca="false">IFERROR(VLOOKUP(B43,'DAC ODA Recipients 2022-2023'!$B:$H,7,0),"")</f>
        <v>1</v>
      </c>
      <c r="E43" s="12" t="str">
        <f aca="false">IFERROR(VLOOKUP(B43,'OECD DAC Deflators 2022'!B:B,1,0),"")</f>
        <v/>
      </c>
      <c r="F43" s="12"/>
      <c r="G43" s="17" t="n">
        <f aca="false">IFERROR(INDEX('IMF GDP current US'!$B$1:$BD$197,MATCH('2022 deflators April 2024 WEO'!$B43,'IMF GDP current US'!$B$1:$B$197,0),MATCH('2022 deflators April 2024 WEO'!G$3,'IMF GDP current US'!$B$1:$BD$1,0))/INDEX('IMF GDP constant 2022 US'!$B$1:$BD$197,MATCH('2022 deflators April 2024 WEO'!$B43,'IMF GDP constant 2022 US'!$B$1:$B$197,0),MATCH('2022 deflators April 2024 WEO'!G$3,'IMF GDP constant 2022 US'!$B$1:$BD$1,0)),0)</f>
        <v>0.328502013799716</v>
      </c>
      <c r="H43" s="18" t="n">
        <f aca="false">IFERROR(INDEX('IMF GDP current US'!$B$1:$BD$197,MATCH('2022 deflators April 2024 WEO'!$B43,'IMF GDP current US'!$B$1:$B$197,0),MATCH('2022 deflators April 2024 WEO'!H$3,'IMF GDP current US'!$B$1:$BD$1,0))/INDEX('IMF GDP constant 2022 US'!$B$1:$BD$197,MATCH('2022 deflators April 2024 WEO'!$B43,'IMF GDP constant 2022 US'!$B$1:$B$197,0),MATCH('2022 deflators April 2024 WEO'!H$3,'IMF GDP constant 2022 US'!$B$1:$BD$1,0)),0)</f>
        <v>0.182520367890774</v>
      </c>
      <c r="I43" s="18" t="n">
        <f aca="false">IFERROR(INDEX('IMF GDP current US'!$B$1:$BD$197,MATCH('2022 deflators April 2024 WEO'!$B43,'IMF GDP current US'!$B$1:$B$197,0),MATCH('2022 deflators April 2024 WEO'!I$3,'IMF GDP current US'!$B$1:$BD$1,0))/INDEX('IMF GDP constant 2022 US'!$B$1:$BD$197,MATCH('2022 deflators April 2024 WEO'!$B43,'IMF GDP constant 2022 US'!$B$1:$B$197,0),MATCH('2022 deflators April 2024 WEO'!I$3,'IMF GDP constant 2022 US'!$B$1:$BD$1,0)),0)</f>
        <v>0.195592152131791</v>
      </c>
      <c r="J43" s="18" t="n">
        <f aca="false">IFERROR(INDEX('IMF GDP current US'!$B$1:$BD$197,MATCH('2022 deflators April 2024 WEO'!$B43,'IMF GDP current US'!$B$1:$B$197,0),MATCH('2022 deflators April 2024 WEO'!J$3,'IMF GDP current US'!$B$1:$BD$1,0))/INDEX('IMF GDP constant 2022 US'!$B$1:$BD$197,MATCH('2022 deflators April 2024 WEO'!$B43,'IMF GDP constant 2022 US'!$B$1:$B$197,0),MATCH('2022 deflators April 2024 WEO'!J$3,'IMF GDP constant 2022 US'!$B$1:$BD$1,0)),0)</f>
        <v>0.229580762903711</v>
      </c>
      <c r="K43" s="18" t="n">
        <f aca="false">IFERROR(INDEX('IMF GDP current US'!$B$1:$BD$197,MATCH('2022 deflators April 2024 WEO'!$B43,'IMF GDP current US'!$B$1:$B$197,0),MATCH('2022 deflators April 2024 WEO'!K$3,'IMF GDP current US'!$B$1:$BD$1,0))/INDEX('IMF GDP constant 2022 US'!$B$1:$BD$197,MATCH('2022 deflators April 2024 WEO'!$B43,'IMF GDP constant 2022 US'!$B$1:$B$197,0),MATCH('2022 deflators April 2024 WEO'!K$3,'IMF GDP constant 2022 US'!$B$1:$BD$1,0)),0)</f>
        <v>0.247200314114879</v>
      </c>
      <c r="L43" s="18" t="n">
        <f aca="false">IFERROR(INDEX('IMF GDP current US'!$B$1:$BD$197,MATCH('2022 deflators April 2024 WEO'!$B43,'IMF GDP current US'!$B$1:$B$197,0),MATCH('2022 deflators April 2024 WEO'!L$3,'IMF GDP current US'!$B$1:$BD$1,0))/INDEX('IMF GDP constant 2022 US'!$B$1:$BD$197,MATCH('2022 deflators April 2024 WEO'!$B43,'IMF GDP constant 2022 US'!$B$1:$B$197,0),MATCH('2022 deflators April 2024 WEO'!L$3,'IMF GDP constant 2022 US'!$B$1:$BD$1,0)),0)</f>
        <v>0.262977981390548</v>
      </c>
      <c r="M43" s="18" t="n">
        <f aca="false">IFERROR(INDEX('IMF GDP current US'!$B$1:$BD$197,MATCH('2022 deflators April 2024 WEO'!$B43,'IMF GDP current US'!$B$1:$B$197,0),MATCH('2022 deflators April 2024 WEO'!M$3,'IMF GDP current US'!$B$1:$BD$1,0))/INDEX('IMF GDP constant 2022 US'!$B$1:$BD$197,MATCH('2022 deflators April 2024 WEO'!$B43,'IMF GDP constant 2022 US'!$B$1:$B$197,0),MATCH('2022 deflators April 2024 WEO'!M$3,'IMF GDP constant 2022 US'!$B$1:$BD$1,0)),0)</f>
        <v>0.27978575428721</v>
      </c>
      <c r="N43" s="18" t="n">
        <f aca="false">IFERROR(INDEX('IMF GDP current US'!$B$1:$BD$197,MATCH('2022 deflators April 2024 WEO'!$B43,'IMF GDP current US'!$B$1:$B$197,0),MATCH('2022 deflators April 2024 WEO'!N$3,'IMF GDP current US'!$B$1:$BD$1,0))/INDEX('IMF GDP constant 2022 US'!$B$1:$BD$197,MATCH('2022 deflators April 2024 WEO'!$B43,'IMF GDP constant 2022 US'!$B$1:$B$197,0),MATCH('2022 deflators April 2024 WEO'!N$3,'IMF GDP constant 2022 US'!$B$1:$BD$1,0)),0)</f>
        <v>0.274845817156872</v>
      </c>
      <c r="O43" s="18" t="n">
        <f aca="false">IFERROR(INDEX('IMF GDP current US'!$B$1:$BD$197,MATCH('2022 deflators April 2024 WEO'!$B43,'IMF GDP current US'!$B$1:$B$197,0),MATCH('2022 deflators April 2024 WEO'!O$3,'IMF GDP current US'!$B$1:$BD$1,0))/INDEX('IMF GDP constant 2022 US'!$B$1:$BD$197,MATCH('2022 deflators April 2024 WEO'!$B43,'IMF GDP constant 2022 US'!$B$1:$B$197,0),MATCH('2022 deflators April 2024 WEO'!O$3,'IMF GDP constant 2022 US'!$B$1:$BD$1,0)),0)</f>
        <v>0.270510801047033</v>
      </c>
      <c r="P43" s="18" t="n">
        <f aca="false">IFERROR(INDEX('IMF GDP current US'!$B$1:$BD$197,MATCH('2022 deflators April 2024 WEO'!$B43,'IMF GDP current US'!$B$1:$B$197,0),MATCH('2022 deflators April 2024 WEO'!P$3,'IMF GDP current US'!$B$1:$BD$1,0))/INDEX('IMF GDP constant 2022 US'!$B$1:$BD$197,MATCH('2022 deflators April 2024 WEO'!$B43,'IMF GDP constant 2022 US'!$B$1:$B$197,0),MATCH('2022 deflators April 2024 WEO'!P$3,'IMF GDP constant 2022 US'!$B$1:$BD$1,0)),0)</f>
        <v>0.289911350551792</v>
      </c>
      <c r="Q43" s="18" t="n">
        <f aca="false">IFERROR(INDEX('IMF GDP current US'!$B$1:$BD$197,MATCH('2022 deflators April 2024 WEO'!$B43,'IMF GDP current US'!$B$1:$B$197,0),MATCH('2022 deflators April 2024 WEO'!Q$3,'IMF GDP current US'!$B$1:$BD$1,0))/INDEX('IMF GDP constant 2022 US'!$B$1:$BD$197,MATCH('2022 deflators April 2024 WEO'!$B43,'IMF GDP constant 2022 US'!$B$1:$B$197,0),MATCH('2022 deflators April 2024 WEO'!Q$3,'IMF GDP constant 2022 US'!$B$1:$BD$1,0)),0)</f>
        <v>0.305795443668989</v>
      </c>
      <c r="R43" s="18" t="n">
        <f aca="false">IFERROR(INDEX('IMF GDP current US'!$B$1:$BD$197,MATCH('2022 deflators April 2024 WEO'!$B43,'IMF GDP current US'!$B$1:$B$197,0),MATCH('2022 deflators April 2024 WEO'!R$3,'IMF GDP current US'!$B$1:$BD$1,0))/INDEX('IMF GDP constant 2022 US'!$B$1:$BD$197,MATCH('2022 deflators April 2024 WEO'!$B43,'IMF GDP constant 2022 US'!$B$1:$B$197,0),MATCH('2022 deflators April 2024 WEO'!R$3,'IMF GDP constant 2022 US'!$B$1:$BD$1,0)),0)</f>
        <v>0.375127699635327</v>
      </c>
      <c r="S43" s="18" t="n">
        <f aca="false">IFERROR(INDEX('IMF GDP current US'!$B$1:$BD$197,MATCH('2022 deflators April 2024 WEO'!$B43,'IMF GDP current US'!$B$1:$B$197,0),MATCH('2022 deflators April 2024 WEO'!S$3,'IMF GDP current US'!$B$1:$BD$1,0))/INDEX('IMF GDP constant 2022 US'!$B$1:$BD$197,MATCH('2022 deflators April 2024 WEO'!$B43,'IMF GDP constant 2022 US'!$B$1:$B$197,0),MATCH('2022 deflators April 2024 WEO'!S$3,'IMF GDP constant 2022 US'!$B$1:$BD$1,0)),0)</f>
        <v>0.408864200274702</v>
      </c>
      <c r="T43" s="18" t="n">
        <f aca="false">IFERROR(INDEX('IMF GDP current US'!$B$1:$BD$197,MATCH('2022 deflators April 2024 WEO'!$B43,'IMF GDP current US'!$B$1:$B$197,0),MATCH('2022 deflators April 2024 WEO'!T$3,'IMF GDP current US'!$B$1:$BD$1,0))/INDEX('IMF GDP constant 2022 US'!$B$1:$BD$197,MATCH('2022 deflators April 2024 WEO'!$B43,'IMF GDP constant 2022 US'!$B$1:$B$197,0),MATCH('2022 deflators April 2024 WEO'!T$3,'IMF GDP constant 2022 US'!$B$1:$BD$1,0)),0)</f>
        <v>0.427229403594545</v>
      </c>
      <c r="U43" s="18" t="n">
        <f aca="false">IFERROR(INDEX('IMF GDP current US'!$B$1:$BD$197,MATCH('2022 deflators April 2024 WEO'!$B43,'IMF GDP current US'!$B$1:$B$197,0),MATCH('2022 deflators April 2024 WEO'!U$3,'IMF GDP current US'!$B$1:$BD$1,0))/INDEX('IMF GDP constant 2022 US'!$B$1:$BD$197,MATCH('2022 deflators April 2024 WEO'!$B43,'IMF GDP constant 2022 US'!$B$1:$B$197,0),MATCH('2022 deflators April 2024 WEO'!U$3,'IMF GDP constant 2022 US'!$B$1:$BD$1,0)),0)</f>
        <v>0.447262564635599</v>
      </c>
      <c r="V43" s="18" t="n">
        <f aca="false">IFERROR(INDEX('IMF GDP current US'!$B$1:$BD$197,MATCH('2022 deflators April 2024 WEO'!$B43,'IMF GDP current US'!$B$1:$B$197,0),MATCH('2022 deflators April 2024 WEO'!V$3,'IMF GDP current US'!$B$1:$BD$1,0))/INDEX('IMF GDP constant 2022 US'!$B$1:$BD$197,MATCH('2022 deflators April 2024 WEO'!$B43,'IMF GDP constant 2022 US'!$B$1:$B$197,0),MATCH('2022 deflators April 2024 WEO'!V$3,'IMF GDP constant 2022 US'!$B$1:$BD$1,0)),0)</f>
        <v>0.474008419709558</v>
      </c>
      <c r="W43" s="18" t="n">
        <f aca="false">IFERROR(INDEX('IMF GDP current US'!$B$1:$BD$197,MATCH('2022 deflators April 2024 WEO'!$B43,'IMF GDP current US'!$B$1:$B$197,0),MATCH('2022 deflators April 2024 WEO'!W$3,'IMF GDP current US'!$B$1:$BD$1,0))/INDEX('IMF GDP constant 2022 US'!$B$1:$BD$197,MATCH('2022 deflators April 2024 WEO'!$B43,'IMF GDP constant 2022 US'!$B$1:$B$197,0),MATCH('2022 deflators April 2024 WEO'!W$3,'IMF GDP constant 2022 US'!$B$1:$BD$1,0)),0)</f>
        <v>0.471936029559383</v>
      </c>
      <c r="X43" s="18" t="n">
        <f aca="false">IFERROR(INDEX('IMF GDP current US'!$B$1:$BD$197,MATCH('2022 deflators April 2024 WEO'!$B43,'IMF GDP current US'!$B$1:$B$197,0),MATCH('2022 deflators April 2024 WEO'!X$3,'IMF GDP current US'!$B$1:$BD$1,0))/INDEX('IMF GDP constant 2022 US'!$B$1:$BD$197,MATCH('2022 deflators April 2024 WEO'!$B43,'IMF GDP constant 2022 US'!$B$1:$B$197,0),MATCH('2022 deflators April 2024 WEO'!X$3,'IMF GDP constant 2022 US'!$B$1:$BD$1,0)),0)</f>
        <v>0.483243063978994</v>
      </c>
      <c r="Y43" s="18" t="n">
        <f aca="false">IFERROR(INDEX('IMF GDP current US'!$B$1:$BD$197,MATCH('2022 deflators April 2024 WEO'!$B43,'IMF GDP current US'!$B$1:$B$197,0),MATCH('2022 deflators April 2024 WEO'!Y$3,'IMF GDP current US'!$B$1:$BD$1,0))/INDEX('IMF GDP constant 2022 US'!$B$1:$BD$197,MATCH('2022 deflators April 2024 WEO'!$B43,'IMF GDP constant 2022 US'!$B$1:$B$197,0),MATCH('2022 deflators April 2024 WEO'!Y$3,'IMF GDP constant 2022 US'!$B$1:$BD$1,0)),0)</f>
        <v>0.489218263914676</v>
      </c>
      <c r="Z43" s="18" t="n">
        <f aca="false">IFERROR(INDEX('IMF GDP current US'!$B$1:$BD$197,MATCH('2022 deflators April 2024 WEO'!$B43,'IMF GDP current US'!$B$1:$B$197,0),MATCH('2022 deflators April 2024 WEO'!Z$3,'IMF GDP current US'!$B$1:$BD$1,0))/INDEX('IMF GDP constant 2022 US'!$B$1:$BD$197,MATCH('2022 deflators April 2024 WEO'!$B43,'IMF GDP constant 2022 US'!$B$1:$B$197,0),MATCH('2022 deflators April 2024 WEO'!Z$3,'IMF GDP constant 2022 US'!$B$1:$BD$1,0)),0)</f>
        <v>0.489014235337015</v>
      </c>
      <c r="AA43" s="18" t="n">
        <f aca="false">IFERROR(INDEX('IMF GDP current US'!$B$1:$BD$197,MATCH('2022 deflators April 2024 WEO'!$B43,'IMF GDP current US'!$B$1:$B$197,0),MATCH('2022 deflators April 2024 WEO'!AA$3,'IMF GDP current US'!$B$1:$BD$1,0))/INDEX('IMF GDP constant 2022 US'!$B$1:$BD$197,MATCH('2022 deflators April 2024 WEO'!$B43,'IMF GDP constant 2022 US'!$B$1:$B$197,0),MATCH('2022 deflators April 2024 WEO'!AA$3,'IMF GDP constant 2022 US'!$B$1:$BD$1,0)),0)</f>
        <v>0.495793400830165</v>
      </c>
      <c r="AB43" s="18" t="n">
        <f aca="false">IFERROR(INDEX('IMF GDP current US'!$B$1:$BD$197,MATCH('2022 deflators April 2024 WEO'!$B43,'IMF GDP current US'!$B$1:$B$197,0),MATCH('2022 deflators April 2024 WEO'!AB$3,'IMF GDP current US'!$B$1:$BD$1,0))/INDEX('IMF GDP constant 2022 US'!$B$1:$BD$197,MATCH('2022 deflators April 2024 WEO'!$B43,'IMF GDP constant 2022 US'!$B$1:$B$197,0),MATCH('2022 deflators April 2024 WEO'!AB$3,'IMF GDP constant 2022 US'!$B$1:$BD$1,0)),0)</f>
        <v>0.509792563032706</v>
      </c>
      <c r="AC43" s="18" t="n">
        <f aca="false">IFERROR(INDEX('IMF GDP current US'!$B$1:$BD$197,MATCH('2022 deflators April 2024 WEO'!$B43,'IMF GDP current US'!$B$1:$B$197,0),MATCH('2022 deflators April 2024 WEO'!AC$3,'IMF GDP current US'!$B$1:$BD$1,0))/INDEX('IMF GDP constant 2022 US'!$B$1:$BD$197,MATCH('2022 deflators April 2024 WEO'!$B43,'IMF GDP constant 2022 US'!$B$1:$B$197,0),MATCH('2022 deflators April 2024 WEO'!AC$3,'IMF GDP constant 2022 US'!$B$1:$BD$1,0)),0)</f>
        <v>0.511612624636352</v>
      </c>
      <c r="AD43" s="18" t="n">
        <f aca="false">IFERROR(INDEX('IMF GDP current US'!$B$1:$BD$197,MATCH('2022 deflators April 2024 WEO'!$B43,'IMF GDP current US'!$B$1:$B$197,0),MATCH('2022 deflators April 2024 WEO'!AD$3,'IMF GDP current US'!$B$1:$BD$1,0))/INDEX('IMF GDP constant 2022 US'!$B$1:$BD$197,MATCH('2022 deflators April 2024 WEO'!$B43,'IMF GDP constant 2022 US'!$B$1:$B$197,0),MATCH('2022 deflators April 2024 WEO'!AD$3,'IMF GDP constant 2022 US'!$B$1:$BD$1,0)),0)</f>
        <v>0.510934475564128</v>
      </c>
      <c r="AE43" s="18" t="n">
        <f aca="false">IFERROR(INDEX('IMF GDP current US'!$B$1:$BD$197,MATCH('2022 deflators April 2024 WEO'!$B43,'IMF GDP current US'!$B$1:$B$197,0),MATCH('2022 deflators April 2024 WEO'!AE$3,'IMF GDP current US'!$B$1:$BD$1,0))/INDEX('IMF GDP constant 2022 US'!$B$1:$BD$197,MATCH('2022 deflators April 2024 WEO'!$B43,'IMF GDP constant 2022 US'!$B$1:$B$197,0),MATCH('2022 deflators April 2024 WEO'!AE$3,'IMF GDP constant 2022 US'!$B$1:$BD$1,0)),0)</f>
        <v>0.527175758146607</v>
      </c>
      <c r="AF43" s="18" t="n">
        <f aca="false">IFERROR(INDEX('IMF GDP current US'!$B$1:$BD$197,MATCH('2022 deflators April 2024 WEO'!$B43,'IMF GDP current US'!$B$1:$B$197,0),MATCH('2022 deflators April 2024 WEO'!AF$3,'IMF GDP current US'!$B$1:$BD$1,0))/INDEX('IMF GDP constant 2022 US'!$B$1:$BD$197,MATCH('2022 deflators April 2024 WEO'!$B43,'IMF GDP constant 2022 US'!$B$1:$B$197,0),MATCH('2022 deflators April 2024 WEO'!AF$3,'IMF GDP constant 2022 US'!$B$1:$BD$1,0)),0)</f>
        <v>0.546069378697015</v>
      </c>
      <c r="AG43" s="18" t="n">
        <f aca="false">IFERROR(INDEX('IMF GDP current US'!$B$1:$BD$197,MATCH('2022 deflators April 2024 WEO'!$B43,'IMF GDP current US'!$B$1:$B$197,0),MATCH('2022 deflators April 2024 WEO'!AG$3,'IMF GDP current US'!$B$1:$BD$1,0))/INDEX('IMF GDP constant 2022 US'!$B$1:$BD$197,MATCH('2022 deflators April 2024 WEO'!$B43,'IMF GDP constant 2022 US'!$B$1:$B$197,0),MATCH('2022 deflators April 2024 WEO'!AG$3,'IMF GDP constant 2022 US'!$B$1:$BD$1,0)),0)</f>
        <v>0.576497058659558</v>
      </c>
      <c r="AH43" s="18" t="n">
        <f aca="false">IFERROR(INDEX('IMF GDP current US'!$B$1:$BD$197,MATCH('2022 deflators April 2024 WEO'!$B43,'IMF GDP current US'!$B$1:$B$197,0),MATCH('2022 deflators April 2024 WEO'!AH$3,'IMF GDP current US'!$B$1:$BD$1,0))/INDEX('IMF GDP constant 2022 US'!$B$1:$BD$197,MATCH('2022 deflators April 2024 WEO'!$B43,'IMF GDP constant 2022 US'!$B$1:$B$197,0),MATCH('2022 deflators April 2024 WEO'!AH$3,'IMF GDP constant 2022 US'!$B$1:$BD$1,0)),0)</f>
        <v>0.630476196948489</v>
      </c>
      <c r="AI43" s="18" t="n">
        <f aca="false">IFERROR(INDEX('IMF GDP current US'!$B$1:$BD$197,MATCH('2022 deflators April 2024 WEO'!$B43,'IMF GDP current US'!$B$1:$B$197,0),MATCH('2022 deflators April 2024 WEO'!AI$3,'IMF GDP current US'!$B$1:$BD$1,0))/INDEX('IMF GDP constant 2022 US'!$B$1:$BD$197,MATCH('2022 deflators April 2024 WEO'!$B43,'IMF GDP constant 2022 US'!$B$1:$B$197,0),MATCH('2022 deflators April 2024 WEO'!AI$3,'IMF GDP constant 2022 US'!$B$1:$BD$1,0)),0)</f>
        <v>0.689657230609282</v>
      </c>
      <c r="AJ43" s="18" t="n">
        <f aca="false">IFERROR(INDEX('IMF GDP current US'!$B$1:$BD$197,MATCH('2022 deflators April 2024 WEO'!$B43,'IMF GDP current US'!$B$1:$B$197,0),MATCH('2022 deflators April 2024 WEO'!AJ$3,'IMF GDP current US'!$B$1:$BD$1,0))/INDEX('IMF GDP constant 2022 US'!$B$1:$BD$197,MATCH('2022 deflators April 2024 WEO'!$B43,'IMF GDP constant 2022 US'!$B$1:$B$197,0),MATCH('2022 deflators April 2024 WEO'!AJ$3,'IMF GDP constant 2022 US'!$B$1:$BD$1,0)),0)</f>
        <v>0.694466078656719</v>
      </c>
      <c r="AK43" s="18" t="n">
        <f aca="false">IFERROR(INDEX('IMF GDP current US'!$B$1:$BD$197,MATCH('2022 deflators April 2024 WEO'!$B43,'IMF GDP current US'!$B$1:$B$197,0),MATCH('2022 deflators April 2024 WEO'!AK$3,'IMF GDP current US'!$B$1:$BD$1,0))/INDEX('IMF GDP constant 2022 US'!$B$1:$BD$197,MATCH('2022 deflators April 2024 WEO'!$B43,'IMF GDP constant 2022 US'!$B$1:$B$197,0),MATCH('2022 deflators April 2024 WEO'!AK$3,'IMF GDP constant 2022 US'!$B$1:$BD$1,0)),0)</f>
        <v>0.807273763124023</v>
      </c>
      <c r="AL43" s="18" t="n">
        <f aca="false">IFERROR(INDEX('IMF GDP current US'!$B$1:$BD$197,MATCH('2022 deflators April 2024 WEO'!$B43,'IMF GDP current US'!$B$1:$B$197,0),MATCH('2022 deflators April 2024 WEO'!AL$3,'IMF GDP current US'!$B$1:$BD$1,0))/INDEX('IMF GDP constant 2022 US'!$B$1:$BD$197,MATCH('2022 deflators April 2024 WEO'!$B43,'IMF GDP constant 2022 US'!$B$1:$B$197,0),MATCH('2022 deflators April 2024 WEO'!AL$3,'IMF GDP constant 2022 US'!$B$1:$BD$1,0)),0)</f>
        <v>0.87807514392187</v>
      </c>
      <c r="AM43" s="18" t="n">
        <f aca="false">IFERROR(INDEX('IMF GDP current US'!$B$1:$BD$197,MATCH('2022 deflators April 2024 WEO'!$B43,'IMF GDP current US'!$B$1:$B$197,0),MATCH('2022 deflators April 2024 WEO'!AM$3,'IMF GDP current US'!$B$1:$BD$1,0))/INDEX('IMF GDP constant 2022 US'!$B$1:$BD$197,MATCH('2022 deflators April 2024 WEO'!$B43,'IMF GDP constant 2022 US'!$B$1:$B$197,0),MATCH('2022 deflators April 2024 WEO'!AM$3,'IMF GDP constant 2022 US'!$B$1:$BD$1,0)),0)</f>
        <v>0.92468904834697</v>
      </c>
      <c r="AN43" s="18" t="n">
        <f aca="false">IFERROR(INDEX('IMF GDP current US'!$B$1:$BD$197,MATCH('2022 deflators April 2024 WEO'!$B43,'IMF GDP current US'!$B$1:$B$197,0),MATCH('2022 deflators April 2024 WEO'!AN$3,'IMF GDP current US'!$B$1:$BD$1,0))/INDEX('IMF GDP constant 2022 US'!$B$1:$BD$197,MATCH('2022 deflators April 2024 WEO'!$B43,'IMF GDP constant 2022 US'!$B$1:$B$197,0),MATCH('2022 deflators April 2024 WEO'!AN$3,'IMF GDP constant 2022 US'!$B$1:$BD$1,0)),0)</f>
        <v>0.973198784424226</v>
      </c>
      <c r="AO43" s="18" t="n">
        <f aca="false">IFERROR(INDEX('IMF GDP current US'!$B$1:$BD$197,MATCH('2022 deflators April 2024 WEO'!$B43,'IMF GDP current US'!$B$1:$B$197,0),MATCH('2022 deflators April 2024 WEO'!AO$3,'IMF GDP current US'!$B$1:$BD$1,0))/INDEX('IMF GDP constant 2022 US'!$B$1:$BD$197,MATCH('2022 deflators April 2024 WEO'!$B43,'IMF GDP constant 2022 US'!$B$1:$B$197,0),MATCH('2022 deflators April 2024 WEO'!AO$3,'IMF GDP constant 2022 US'!$B$1:$BD$1,0)),0)</f>
        <v>0.959609735409427</v>
      </c>
      <c r="AP43" s="18" t="n">
        <f aca="false">IFERROR(INDEX('IMF GDP current US'!$B$1:$BD$197,MATCH('2022 deflators April 2024 WEO'!$B43,'IMF GDP current US'!$B$1:$B$197,0),MATCH('2022 deflators April 2024 WEO'!AP$3,'IMF GDP current US'!$B$1:$BD$1,0))/INDEX('IMF GDP constant 2022 US'!$B$1:$BD$197,MATCH('2022 deflators April 2024 WEO'!$B43,'IMF GDP constant 2022 US'!$B$1:$B$197,0),MATCH('2022 deflators April 2024 WEO'!AP$3,'IMF GDP constant 2022 US'!$B$1:$BD$1,0)),0)</f>
        <v>1.00455576888761</v>
      </c>
      <c r="AQ43" s="18" t="n">
        <f aca="false">IFERROR(INDEX('IMF GDP current US'!$B$1:$BD$197,MATCH('2022 deflators April 2024 WEO'!$B43,'IMF GDP current US'!$B$1:$B$197,0),MATCH('2022 deflators April 2024 WEO'!AQ$3,'IMF GDP current US'!$B$1:$BD$1,0))/INDEX('IMF GDP constant 2022 US'!$B$1:$BD$197,MATCH('2022 deflators April 2024 WEO'!$B43,'IMF GDP constant 2022 US'!$B$1:$B$197,0),MATCH('2022 deflators April 2024 WEO'!AQ$3,'IMF GDP constant 2022 US'!$B$1:$BD$1,0)),0)</f>
        <v>1.00510537383524</v>
      </c>
      <c r="AR43" s="18" t="n">
        <f aca="false">IFERROR(INDEX('IMF GDP current US'!$B$1:$BD$197,MATCH('2022 deflators April 2024 WEO'!$B43,'IMF GDP current US'!$B$1:$B$197,0),MATCH('2022 deflators April 2024 WEO'!AR$3,'IMF GDP current US'!$B$1:$BD$1,0))/INDEX('IMF GDP constant 2022 US'!$B$1:$BD$197,MATCH('2022 deflators April 2024 WEO'!$B43,'IMF GDP constant 2022 US'!$B$1:$B$197,0),MATCH('2022 deflators April 2024 WEO'!AR$3,'IMF GDP constant 2022 US'!$B$1:$BD$1,0)),0)</f>
        <v>0.992366341997463</v>
      </c>
      <c r="AS43" s="18" t="n">
        <f aca="false">IFERROR(INDEX('IMF GDP current US'!$B$1:$BD$197,MATCH('2022 deflators April 2024 WEO'!$B43,'IMF GDP current US'!$B$1:$B$197,0),MATCH('2022 deflators April 2024 WEO'!AS$3,'IMF GDP current US'!$B$1:$BD$1,0))/INDEX('IMF GDP constant 2022 US'!$B$1:$BD$197,MATCH('2022 deflators April 2024 WEO'!$B43,'IMF GDP constant 2022 US'!$B$1:$B$197,0),MATCH('2022 deflators April 2024 WEO'!AS$3,'IMF GDP constant 2022 US'!$B$1:$BD$1,0)),0)</f>
        <v>0.997509941879641</v>
      </c>
      <c r="AT43" s="18" t="n">
        <f aca="false">IFERROR(INDEX('IMF GDP current US'!$B$1:$BD$197,MATCH('2022 deflators April 2024 WEO'!$B43,'IMF GDP current US'!$B$1:$B$197,0),MATCH('2022 deflators April 2024 WEO'!AT$3,'IMF GDP current US'!$B$1:$BD$1,0))/INDEX('IMF GDP constant 2022 US'!$B$1:$BD$197,MATCH('2022 deflators April 2024 WEO'!$B43,'IMF GDP constant 2022 US'!$B$1:$B$197,0),MATCH('2022 deflators April 2024 WEO'!AT$3,'IMF GDP constant 2022 US'!$B$1:$BD$1,0)),0)</f>
        <v>1.0050092223365</v>
      </c>
      <c r="AU43" s="18" t="n">
        <f aca="false">IFERROR(INDEX('IMF GDP current US'!$B$1:$BD$197,MATCH('2022 deflators April 2024 WEO'!$B43,'IMF GDP current US'!$B$1:$B$197,0),MATCH('2022 deflators April 2024 WEO'!AU$3,'IMF GDP current US'!$B$1:$BD$1,0))/INDEX('IMF GDP constant 2022 US'!$B$1:$BD$197,MATCH('2022 deflators April 2024 WEO'!$B43,'IMF GDP constant 2022 US'!$B$1:$B$197,0),MATCH('2022 deflators April 2024 WEO'!AU$3,'IMF GDP constant 2022 US'!$B$1:$BD$1,0)),0)</f>
        <v>1.01678260652149</v>
      </c>
      <c r="AV43" s="18" t="n">
        <f aca="false">IFERROR(INDEX('IMF GDP current US'!$B$1:$BD$197,MATCH('2022 deflators April 2024 WEO'!$B43,'IMF GDP current US'!$B$1:$B$197,0),MATCH('2022 deflators April 2024 WEO'!AV$3,'IMF GDP current US'!$B$1:$BD$1,0))/INDEX('IMF GDP constant 2022 US'!$B$1:$BD$197,MATCH('2022 deflators April 2024 WEO'!$B43,'IMF GDP constant 2022 US'!$B$1:$B$197,0),MATCH('2022 deflators April 2024 WEO'!AV$3,'IMF GDP constant 2022 US'!$B$1:$BD$1,0)),0)</f>
        <v>0.980863097277389</v>
      </c>
      <c r="AW43" s="19" t="n">
        <f aca="false">IFERROR(INDEX('IMF GDP current US'!$B$1:$BD$197,MATCH('2022 deflators April 2024 WEO'!$B43,'IMF GDP current US'!$B$1:$B$197,0),MATCH('2022 deflators April 2024 WEO'!AW$3,'IMF GDP current US'!$B$1:$BD$1,0))/INDEX('IMF GDP constant 2022 US'!$B$1:$BD$197,MATCH('2022 deflators April 2024 WEO'!$B43,'IMF GDP constant 2022 US'!$B$1:$B$197,0),MATCH('2022 deflators April 2024 WEO'!AW$3,'IMF GDP constant 2022 US'!$B$1:$BD$1,0)),0)</f>
        <v>1</v>
      </c>
      <c r="AX43" s="18" t="n">
        <f aca="false">IFERROR(INDEX('IMF GDP current US'!$B$1:$BD$197,MATCH('2022 deflators April 2024 WEO'!$B43,'IMF GDP current US'!$B$1:$B$197,0),MATCH('2022 deflators April 2024 WEO'!AX$3,'IMF GDP current US'!$B$1:$BD$1,0))/INDEX('IMF GDP constant 2022 US'!$B$1:$BD$197,MATCH('2022 deflators April 2024 WEO'!$B43,'IMF GDP constant 2022 US'!$B$1:$B$197,0),MATCH('2022 deflators April 2024 WEO'!AX$3,'IMF GDP constant 2022 US'!$B$1:$BD$1,0)),0)</f>
        <v>1.18873019848168</v>
      </c>
      <c r="AY43" s="21" t="n">
        <f aca="false">IFERROR(INDEX('IMF GDP current US'!$B$1:$BD$197,MATCH('2022 deflators April 2024 WEO'!$B43,'IMF GDP current US'!$B$1:$B$197,0),MATCH('2022 deflators April 2024 WEO'!AY$3,'IMF GDP current US'!$B$1:$BD$1,0))/INDEX('IMF GDP constant 2022 US'!$B$1:$BD$197,MATCH('2022 deflators April 2024 WEO'!$B43,'IMF GDP constant 2022 US'!$B$1:$B$197,0),MATCH('2022 deflators April 2024 WEO'!AY$3,'IMF GDP constant 2022 US'!$B$1:$BD$1,0)),0)</f>
        <v>1.26918923696545</v>
      </c>
      <c r="AZ43" s="21" t="n">
        <f aca="false">IFERROR(INDEX('IMF GDP current US'!$B$1:$BD$197,MATCH('2022 deflators April 2024 WEO'!$B43,'IMF GDP current US'!$B$1:$B$197,0),MATCH('2022 deflators April 2024 WEO'!AZ$3,'IMF GDP current US'!$B$1:$BD$1,0))/INDEX('IMF GDP constant 2022 US'!$B$1:$BD$197,MATCH('2022 deflators April 2024 WEO'!$B43,'IMF GDP constant 2022 US'!$B$1:$B$197,0),MATCH('2022 deflators April 2024 WEO'!AZ$3,'IMF GDP constant 2022 US'!$B$1:$BD$1,0)),0)</f>
        <v>1.30633829024074</v>
      </c>
      <c r="BA43" s="21" t="n">
        <f aca="false">IFERROR(INDEX('IMF GDP current US'!$B$1:$BD$197,MATCH('2022 deflators April 2024 WEO'!$B43,'IMF GDP current US'!$B$1:$B$197,0),MATCH('2022 deflators April 2024 WEO'!BA$3,'IMF GDP current US'!$B$1:$BD$1,0))/INDEX('IMF GDP constant 2022 US'!$B$1:$BD$197,MATCH('2022 deflators April 2024 WEO'!$B43,'IMF GDP constant 2022 US'!$B$1:$B$197,0),MATCH('2022 deflators April 2024 WEO'!BA$3,'IMF GDP constant 2022 US'!$B$1:$BD$1,0)),0)</f>
        <v>1.33483246903298</v>
      </c>
      <c r="BB43" s="21" t="n">
        <f aca="false">IFERROR(INDEX('IMF GDP current US'!$B$1:$BD$197,MATCH('2022 deflators April 2024 WEO'!$B43,'IMF GDP current US'!$B$1:$B$197,0),MATCH('2022 deflators April 2024 WEO'!BB$3,'IMF GDP current US'!$B$1:$BD$1,0))/INDEX('IMF GDP constant 2022 US'!$B$1:$BD$197,MATCH('2022 deflators April 2024 WEO'!$B43,'IMF GDP constant 2022 US'!$B$1:$B$197,0),MATCH('2022 deflators April 2024 WEO'!BB$3,'IMF GDP constant 2022 US'!$B$1:$BD$1,0)),0)</f>
        <v>1.36726620242492</v>
      </c>
      <c r="BC43" s="21" t="n">
        <f aca="false">IFERROR(INDEX('IMF GDP current US'!$B$1:$BD$197,MATCH('2022 deflators April 2024 WEO'!$B43,'IMF GDP current US'!$B$1:$B$197,0),MATCH('2022 deflators April 2024 WEO'!BC$3,'IMF GDP current US'!$B$1:$BD$1,0))/INDEX('IMF GDP constant 2022 US'!$B$1:$BD$197,MATCH('2022 deflators April 2024 WEO'!$B43,'IMF GDP constant 2022 US'!$B$1:$B$197,0),MATCH('2022 deflators April 2024 WEO'!BC$3,'IMF GDP constant 2022 US'!$B$1:$BD$1,0)),0)</f>
        <v>1.40070068790237</v>
      </c>
      <c r="BD43" s="22" t="n">
        <f aca="false">IFERROR(INDEX('IMF GDP current US'!$B$1:$BD$197,MATCH('2022 deflators April 2024 WEO'!$B43,'IMF GDP current US'!$B$1:$B$197,0),MATCH('2022 deflators April 2024 WEO'!BD$3,'IMF GDP current US'!$B$1:$BD$1,0))/INDEX('IMF GDP constant 2022 US'!$B$1:$BD$197,MATCH('2022 deflators April 2024 WEO'!$B43,'IMF GDP constant 2022 US'!$B$1:$B$197,0),MATCH('2022 deflators April 2024 WEO'!BD$3,'IMF GDP constant 2022 US'!$B$1:$BD$1,0)),0)</f>
        <v>1.43342864847586</v>
      </c>
    </row>
    <row r="44" customFormat="false" ht="15" hidden="false" customHeight="false" outlineLevel="0" collapsed="false">
      <c r="A44" s="28" t="s">
        <v>52</v>
      </c>
      <c r="B44" s="30" t="str">
        <f aca="false">VLOOKUP(A44,'Names&amp;ISO'!$A:$C,3,0)</f>
        <v>CIV</v>
      </c>
      <c r="C44" s="11" t="s">
        <v>52</v>
      </c>
      <c r="D44" s="11" t="n">
        <f aca="false">IFERROR(VLOOKUP(B44,'DAC ODA Recipients 2022-2023'!$B:$H,7,0),"")</f>
        <v>1</v>
      </c>
      <c r="E44" s="12" t="str">
        <f aca="false">IFERROR(VLOOKUP(B44,'OECD DAC Deflators 2022'!B:B,1,0),"")</f>
        <v/>
      </c>
      <c r="F44" s="12"/>
      <c r="G44" s="17" t="n">
        <f aca="false">IFERROR(INDEX('IMF GDP current US'!$B$1:$BD$197,MATCH('2022 deflators April 2024 WEO'!$B44,'IMF GDP current US'!$B$1:$B$197,0),MATCH('2022 deflators April 2024 WEO'!G$3,'IMF GDP current US'!$B$1:$BD$1,0))/INDEX('IMF GDP constant 2022 US'!$B$1:$BD$197,MATCH('2022 deflators April 2024 WEO'!$B44,'IMF GDP constant 2022 US'!$B$1:$B$197,0),MATCH('2022 deflators April 2024 WEO'!G$3,'IMF GDP constant 2022 US'!$B$1:$BD$1,0)),0)</f>
        <v>0.603515645481121</v>
      </c>
      <c r="H44" s="18" t="n">
        <f aca="false">IFERROR(INDEX('IMF GDP current US'!$B$1:$BD$197,MATCH('2022 deflators April 2024 WEO'!$B44,'IMF GDP current US'!$B$1:$B$197,0),MATCH('2022 deflators April 2024 WEO'!H$3,'IMF GDP current US'!$B$1:$BD$1,0))/INDEX('IMF GDP constant 2022 US'!$B$1:$BD$197,MATCH('2022 deflators April 2024 WEO'!$B44,'IMF GDP constant 2022 US'!$B$1:$B$197,0),MATCH('2022 deflators April 2024 WEO'!H$3,'IMF GDP constant 2022 US'!$B$1:$BD$1,0)),0)</f>
        <v>0.483319536815904</v>
      </c>
      <c r="I44" s="18" t="n">
        <f aca="false">IFERROR(INDEX('IMF GDP current US'!$B$1:$BD$197,MATCH('2022 deflators April 2024 WEO'!$B44,'IMF GDP current US'!$B$1:$B$197,0),MATCH('2022 deflators April 2024 WEO'!I$3,'IMF GDP current US'!$B$1:$BD$1,0))/INDEX('IMF GDP constant 2022 US'!$B$1:$BD$197,MATCH('2022 deflators April 2024 WEO'!$B44,'IMF GDP constant 2022 US'!$B$1:$B$197,0),MATCH('2022 deflators April 2024 WEO'!I$3,'IMF GDP constant 2022 US'!$B$1:$BD$1,0)),0)</f>
        <v>0.432785760416233</v>
      </c>
      <c r="J44" s="18" t="n">
        <f aca="false">IFERROR(INDEX('IMF GDP current US'!$B$1:$BD$197,MATCH('2022 deflators April 2024 WEO'!$B44,'IMF GDP current US'!$B$1:$B$197,0),MATCH('2022 deflators April 2024 WEO'!J$3,'IMF GDP current US'!$B$1:$BD$1,0))/INDEX('IMF GDP constant 2022 US'!$B$1:$BD$197,MATCH('2022 deflators April 2024 WEO'!$B44,'IMF GDP constant 2022 US'!$B$1:$B$197,0),MATCH('2022 deflators April 2024 WEO'!J$3,'IMF GDP constant 2022 US'!$B$1:$BD$1,0)),0)</f>
        <v>0.400526833730468</v>
      </c>
      <c r="K44" s="18" t="n">
        <f aca="false">IFERROR(INDEX('IMF GDP current US'!$B$1:$BD$197,MATCH('2022 deflators April 2024 WEO'!$B44,'IMF GDP current US'!$B$1:$B$197,0),MATCH('2022 deflators April 2024 WEO'!K$3,'IMF GDP current US'!$B$1:$BD$1,0))/INDEX('IMF GDP constant 2022 US'!$B$1:$BD$197,MATCH('2022 deflators April 2024 WEO'!$B44,'IMF GDP constant 2022 US'!$B$1:$B$197,0),MATCH('2022 deflators April 2024 WEO'!K$3,'IMF GDP constant 2022 US'!$B$1:$BD$1,0)),0)</f>
        <v>0.407471939252584</v>
      </c>
      <c r="L44" s="18" t="n">
        <f aca="false">IFERROR(INDEX('IMF GDP current US'!$B$1:$BD$197,MATCH('2022 deflators April 2024 WEO'!$B44,'IMF GDP current US'!$B$1:$B$197,0),MATCH('2022 deflators April 2024 WEO'!L$3,'IMF GDP current US'!$B$1:$BD$1,0))/INDEX('IMF GDP constant 2022 US'!$B$1:$BD$197,MATCH('2022 deflators April 2024 WEO'!$B44,'IMF GDP constant 2022 US'!$B$1:$B$197,0),MATCH('2022 deflators April 2024 WEO'!L$3,'IMF GDP constant 2022 US'!$B$1:$BD$1,0)),0)</f>
        <v>0.401192492992674</v>
      </c>
      <c r="M44" s="18" t="n">
        <f aca="false">IFERROR(INDEX('IMF GDP current US'!$B$1:$BD$197,MATCH('2022 deflators April 2024 WEO'!$B44,'IMF GDP current US'!$B$1:$B$197,0),MATCH('2022 deflators April 2024 WEO'!M$3,'IMF GDP current US'!$B$1:$BD$1,0))/INDEX('IMF GDP constant 2022 US'!$B$1:$BD$197,MATCH('2022 deflators April 2024 WEO'!$B44,'IMF GDP constant 2022 US'!$B$1:$B$197,0),MATCH('2022 deflators April 2024 WEO'!M$3,'IMF GDP constant 2022 US'!$B$1:$BD$1,0)),0)</f>
        <v>0.51237685586889</v>
      </c>
      <c r="N44" s="18" t="n">
        <f aca="false">IFERROR(INDEX('IMF GDP current US'!$B$1:$BD$197,MATCH('2022 deflators April 2024 WEO'!$B44,'IMF GDP current US'!$B$1:$B$197,0),MATCH('2022 deflators April 2024 WEO'!N$3,'IMF GDP current US'!$B$1:$BD$1,0))/INDEX('IMF GDP constant 2022 US'!$B$1:$BD$197,MATCH('2022 deflators April 2024 WEO'!$B44,'IMF GDP constant 2022 US'!$B$1:$B$197,0),MATCH('2022 deflators April 2024 WEO'!N$3,'IMF GDP constant 2022 US'!$B$1:$BD$1,0)),0)</f>
        <v>0.566507716351842</v>
      </c>
      <c r="O44" s="18" t="n">
        <f aca="false">IFERROR(INDEX('IMF GDP current US'!$B$1:$BD$197,MATCH('2022 deflators April 2024 WEO'!$B44,'IMF GDP current US'!$B$1:$B$197,0),MATCH('2022 deflators April 2024 WEO'!O$3,'IMF GDP current US'!$B$1:$BD$1,0))/INDEX('IMF GDP constant 2022 US'!$B$1:$BD$197,MATCH('2022 deflators April 2024 WEO'!$B44,'IMF GDP constant 2022 US'!$B$1:$B$197,0),MATCH('2022 deflators April 2024 WEO'!O$3,'IMF GDP constant 2022 US'!$B$1:$BD$1,0)),0)</f>
        <v>0.566067395293068</v>
      </c>
      <c r="P44" s="18" t="n">
        <f aca="false">IFERROR(INDEX('IMF GDP current US'!$B$1:$BD$197,MATCH('2022 deflators April 2024 WEO'!$B44,'IMF GDP current US'!$B$1:$B$197,0),MATCH('2022 deflators April 2024 WEO'!P$3,'IMF GDP current US'!$B$1:$BD$1,0))/INDEX('IMF GDP constant 2022 US'!$B$1:$BD$197,MATCH('2022 deflators April 2024 WEO'!$B44,'IMF GDP constant 2022 US'!$B$1:$B$197,0),MATCH('2022 deflators April 2024 WEO'!P$3,'IMF GDP constant 2022 US'!$B$1:$BD$1,0)),0)</f>
        <v>0.526240795780617</v>
      </c>
      <c r="Q44" s="18" t="n">
        <f aca="false">IFERROR(INDEX('IMF GDP current US'!$B$1:$BD$197,MATCH('2022 deflators April 2024 WEO'!$B44,'IMF GDP current US'!$B$1:$B$197,0),MATCH('2022 deflators April 2024 WEO'!Q$3,'IMF GDP current US'!$B$1:$BD$1,0))/INDEX('IMF GDP constant 2022 US'!$B$1:$BD$197,MATCH('2022 deflators April 2024 WEO'!$B44,'IMF GDP constant 2022 US'!$B$1:$B$197,0),MATCH('2022 deflators April 2024 WEO'!Q$3,'IMF GDP constant 2022 US'!$B$1:$BD$1,0)),0)</f>
        <v>0.588687877177176</v>
      </c>
      <c r="R44" s="18" t="n">
        <f aca="false">IFERROR(INDEX('IMF GDP current US'!$B$1:$BD$197,MATCH('2022 deflators April 2024 WEO'!$B44,'IMF GDP current US'!$B$1:$B$197,0),MATCH('2022 deflators April 2024 WEO'!R$3,'IMF GDP current US'!$B$1:$BD$1,0))/INDEX('IMF GDP constant 2022 US'!$B$1:$BD$197,MATCH('2022 deflators April 2024 WEO'!$B44,'IMF GDP constant 2022 US'!$B$1:$B$197,0),MATCH('2022 deflators April 2024 WEO'!R$3,'IMF GDP constant 2022 US'!$B$1:$BD$1,0)),0)</f>
        <v>0.5719302422151</v>
      </c>
      <c r="S44" s="18" t="n">
        <f aca="false">IFERROR(INDEX('IMF GDP current US'!$B$1:$BD$197,MATCH('2022 deflators April 2024 WEO'!$B44,'IMF GDP current US'!$B$1:$B$197,0),MATCH('2022 deflators April 2024 WEO'!S$3,'IMF GDP current US'!$B$1:$BD$1,0))/INDEX('IMF GDP constant 2022 US'!$B$1:$BD$197,MATCH('2022 deflators April 2024 WEO'!$B44,'IMF GDP constant 2022 US'!$B$1:$B$197,0),MATCH('2022 deflators April 2024 WEO'!S$3,'IMF GDP constant 2022 US'!$B$1:$BD$1,0)),0)</f>
        <v>0.609416302338028</v>
      </c>
      <c r="T44" s="18" t="n">
        <f aca="false">IFERROR(INDEX('IMF GDP current US'!$B$1:$BD$197,MATCH('2022 deflators April 2024 WEO'!$B44,'IMF GDP current US'!$B$1:$B$197,0),MATCH('2022 deflators April 2024 WEO'!T$3,'IMF GDP current US'!$B$1:$BD$1,0))/INDEX('IMF GDP constant 2022 US'!$B$1:$BD$197,MATCH('2022 deflators April 2024 WEO'!$B44,'IMF GDP constant 2022 US'!$B$1:$B$197,0),MATCH('2022 deflators April 2024 WEO'!T$3,'IMF GDP constant 2022 US'!$B$1:$BD$1,0)),0)</f>
        <v>0.604654030088683</v>
      </c>
      <c r="U44" s="18" t="n">
        <f aca="false">IFERROR(INDEX('IMF GDP current US'!$B$1:$BD$197,MATCH('2022 deflators April 2024 WEO'!$B44,'IMF GDP current US'!$B$1:$B$197,0),MATCH('2022 deflators April 2024 WEO'!U$3,'IMF GDP current US'!$B$1:$BD$1,0))/INDEX('IMF GDP constant 2022 US'!$B$1:$BD$197,MATCH('2022 deflators April 2024 WEO'!$B44,'IMF GDP constant 2022 US'!$B$1:$B$197,0),MATCH('2022 deflators April 2024 WEO'!U$3,'IMF GDP constant 2022 US'!$B$1:$BD$1,0)),0)</f>
        <v>0.454337316472768</v>
      </c>
      <c r="V44" s="18" t="n">
        <f aca="false">IFERROR(INDEX('IMF GDP current US'!$B$1:$BD$197,MATCH('2022 deflators April 2024 WEO'!$B44,'IMF GDP current US'!$B$1:$B$197,0),MATCH('2022 deflators April 2024 WEO'!V$3,'IMF GDP current US'!$B$1:$BD$1,0))/INDEX('IMF GDP constant 2022 US'!$B$1:$BD$197,MATCH('2022 deflators April 2024 WEO'!$B44,'IMF GDP constant 2022 US'!$B$1:$B$197,0),MATCH('2022 deflators April 2024 WEO'!V$3,'IMF GDP constant 2022 US'!$B$1:$BD$1,0)),0)</f>
        <v>0.569403938295096</v>
      </c>
      <c r="W44" s="18" t="n">
        <f aca="false">IFERROR(INDEX('IMF GDP current US'!$B$1:$BD$197,MATCH('2022 deflators April 2024 WEO'!$B44,'IMF GDP current US'!$B$1:$B$197,0),MATCH('2022 deflators April 2024 WEO'!W$3,'IMF GDP current US'!$B$1:$BD$1,0))/INDEX('IMF GDP constant 2022 US'!$B$1:$BD$197,MATCH('2022 deflators April 2024 WEO'!$B44,'IMF GDP constant 2022 US'!$B$1:$B$197,0),MATCH('2022 deflators April 2024 WEO'!W$3,'IMF GDP constant 2022 US'!$B$1:$BD$1,0)),0)</f>
        <v>0.581106452585041</v>
      </c>
      <c r="X44" s="18" t="n">
        <f aca="false">IFERROR(INDEX('IMF GDP current US'!$B$1:$BD$197,MATCH('2022 deflators April 2024 WEO'!$B44,'IMF GDP current US'!$B$1:$B$197,0),MATCH('2022 deflators April 2024 WEO'!X$3,'IMF GDP current US'!$B$1:$BD$1,0))/INDEX('IMF GDP constant 2022 US'!$B$1:$BD$197,MATCH('2022 deflators April 2024 WEO'!$B44,'IMF GDP constant 2022 US'!$B$1:$B$197,0),MATCH('2022 deflators April 2024 WEO'!X$3,'IMF GDP constant 2022 US'!$B$1:$BD$1,0)),0)</f>
        <v>0.530749624002566</v>
      </c>
      <c r="Y44" s="18" t="n">
        <f aca="false">IFERROR(INDEX('IMF GDP current US'!$B$1:$BD$197,MATCH('2022 deflators April 2024 WEO'!$B44,'IMF GDP current US'!$B$1:$B$197,0),MATCH('2022 deflators April 2024 WEO'!Y$3,'IMF GDP current US'!$B$1:$BD$1,0))/INDEX('IMF GDP constant 2022 US'!$B$1:$BD$197,MATCH('2022 deflators April 2024 WEO'!$B44,'IMF GDP constant 2022 US'!$B$1:$B$197,0),MATCH('2022 deflators April 2024 WEO'!Y$3,'IMF GDP constant 2022 US'!$B$1:$BD$1,0)),0)</f>
        <v>0.544205067608699</v>
      </c>
      <c r="Z44" s="18" t="n">
        <f aca="false">IFERROR(INDEX('IMF GDP current US'!$B$1:$BD$197,MATCH('2022 deflators April 2024 WEO'!$B44,'IMF GDP current US'!$B$1:$B$197,0),MATCH('2022 deflators April 2024 WEO'!Z$3,'IMF GDP current US'!$B$1:$BD$1,0))/INDEX('IMF GDP constant 2022 US'!$B$1:$BD$197,MATCH('2022 deflators April 2024 WEO'!$B44,'IMF GDP constant 2022 US'!$B$1:$B$197,0),MATCH('2022 deflators April 2024 WEO'!Z$3,'IMF GDP constant 2022 US'!$B$1:$BD$1,0)),0)</f>
        <v>0.52574038158253</v>
      </c>
      <c r="AA44" s="18" t="n">
        <f aca="false">IFERROR(INDEX('IMF GDP current US'!$B$1:$BD$197,MATCH('2022 deflators April 2024 WEO'!$B44,'IMF GDP current US'!$B$1:$B$197,0),MATCH('2022 deflators April 2024 WEO'!AA$3,'IMF GDP current US'!$B$1:$BD$1,0))/INDEX('IMF GDP constant 2022 US'!$B$1:$BD$197,MATCH('2022 deflators April 2024 WEO'!$B44,'IMF GDP constant 2022 US'!$B$1:$B$197,0),MATCH('2022 deflators April 2024 WEO'!AA$3,'IMF GDP constant 2022 US'!$B$1:$BD$1,0)),0)</f>
        <v>0.465855130259607</v>
      </c>
      <c r="AB44" s="18" t="n">
        <f aca="false">IFERROR(INDEX('IMF GDP current US'!$B$1:$BD$197,MATCH('2022 deflators April 2024 WEO'!$B44,'IMF GDP current US'!$B$1:$B$197,0),MATCH('2022 deflators April 2024 WEO'!AB$3,'IMF GDP current US'!$B$1:$BD$1,0))/INDEX('IMF GDP constant 2022 US'!$B$1:$BD$197,MATCH('2022 deflators April 2024 WEO'!$B44,'IMF GDP constant 2022 US'!$B$1:$B$197,0),MATCH('2022 deflators April 2024 WEO'!AB$3,'IMF GDP constant 2022 US'!$B$1:$BD$1,0)),0)</f>
        <v>0.485155786363493</v>
      </c>
      <c r="AC44" s="18" t="n">
        <f aca="false">IFERROR(INDEX('IMF GDP current US'!$B$1:$BD$197,MATCH('2022 deflators April 2024 WEO'!$B44,'IMF GDP current US'!$B$1:$B$197,0),MATCH('2022 deflators April 2024 WEO'!AC$3,'IMF GDP current US'!$B$1:$BD$1,0))/INDEX('IMF GDP constant 2022 US'!$B$1:$BD$197,MATCH('2022 deflators April 2024 WEO'!$B44,'IMF GDP constant 2022 US'!$B$1:$B$197,0),MATCH('2022 deflators April 2024 WEO'!AC$3,'IMF GDP constant 2022 US'!$B$1:$BD$1,0)),0)</f>
        <v>0.546372217983185</v>
      </c>
      <c r="AD44" s="18" t="n">
        <f aca="false">IFERROR(INDEX('IMF GDP current US'!$B$1:$BD$197,MATCH('2022 deflators April 2024 WEO'!$B44,'IMF GDP current US'!$B$1:$B$197,0),MATCH('2022 deflators April 2024 WEO'!AD$3,'IMF GDP current US'!$B$1:$BD$1,0))/INDEX('IMF GDP constant 2022 US'!$B$1:$BD$197,MATCH('2022 deflators April 2024 WEO'!$B44,'IMF GDP constant 2022 US'!$B$1:$B$197,0),MATCH('2022 deflators April 2024 WEO'!AD$3,'IMF GDP constant 2022 US'!$B$1:$BD$1,0)),0)</f>
        <v>0.68498463016735</v>
      </c>
      <c r="AE44" s="18" t="n">
        <f aca="false">IFERROR(INDEX('IMF GDP current US'!$B$1:$BD$197,MATCH('2022 deflators April 2024 WEO'!$B44,'IMF GDP current US'!$B$1:$B$197,0),MATCH('2022 deflators April 2024 WEO'!AE$3,'IMF GDP current US'!$B$1:$BD$1,0))/INDEX('IMF GDP constant 2022 US'!$B$1:$BD$197,MATCH('2022 deflators April 2024 WEO'!$B44,'IMF GDP constant 2022 US'!$B$1:$B$197,0),MATCH('2022 deflators April 2024 WEO'!AE$3,'IMF GDP constant 2022 US'!$B$1:$BD$1,0)),0)</f>
        <v>0.731466856199039</v>
      </c>
      <c r="AF44" s="18" t="n">
        <f aca="false">IFERROR(INDEX('IMF GDP current US'!$B$1:$BD$197,MATCH('2022 deflators April 2024 WEO'!$B44,'IMF GDP current US'!$B$1:$B$197,0),MATCH('2022 deflators April 2024 WEO'!AF$3,'IMF GDP current US'!$B$1:$BD$1,0))/INDEX('IMF GDP constant 2022 US'!$B$1:$BD$197,MATCH('2022 deflators April 2024 WEO'!$B44,'IMF GDP constant 2022 US'!$B$1:$B$197,0),MATCH('2022 deflators April 2024 WEO'!AF$3,'IMF GDP constant 2022 US'!$B$1:$BD$1,0)),0)</f>
        <v>0.741111975918286</v>
      </c>
      <c r="AG44" s="18" t="n">
        <f aca="false">IFERROR(INDEX('IMF GDP current US'!$B$1:$BD$197,MATCH('2022 deflators April 2024 WEO'!$B44,'IMF GDP current US'!$B$1:$B$197,0),MATCH('2022 deflators April 2024 WEO'!AG$3,'IMF GDP current US'!$B$1:$BD$1,0))/INDEX('IMF GDP constant 2022 US'!$B$1:$BD$197,MATCH('2022 deflators April 2024 WEO'!$B44,'IMF GDP constant 2022 US'!$B$1:$B$197,0),MATCH('2022 deflators April 2024 WEO'!AG$3,'IMF GDP constant 2022 US'!$B$1:$BD$1,0)),0)</f>
        <v>0.76100634798513</v>
      </c>
      <c r="AH44" s="18" t="n">
        <f aca="false">IFERROR(INDEX('IMF GDP current US'!$B$1:$BD$197,MATCH('2022 deflators April 2024 WEO'!$B44,'IMF GDP current US'!$B$1:$B$197,0),MATCH('2022 deflators April 2024 WEO'!AH$3,'IMF GDP current US'!$B$1:$BD$1,0))/INDEX('IMF GDP constant 2022 US'!$B$1:$BD$197,MATCH('2022 deflators April 2024 WEO'!$B44,'IMF GDP constant 2022 US'!$B$1:$B$197,0),MATCH('2022 deflators April 2024 WEO'!AH$3,'IMF GDP constant 2022 US'!$B$1:$BD$1,0)),0)</f>
        <v>0.854992888054876</v>
      </c>
      <c r="AI44" s="18" t="n">
        <f aca="false">IFERROR(INDEX('IMF GDP current US'!$B$1:$BD$197,MATCH('2022 deflators April 2024 WEO'!$B44,'IMF GDP current US'!$B$1:$B$197,0),MATCH('2022 deflators April 2024 WEO'!AI$3,'IMF GDP current US'!$B$1:$BD$1,0))/INDEX('IMF GDP constant 2022 US'!$B$1:$BD$197,MATCH('2022 deflators April 2024 WEO'!$B44,'IMF GDP constant 2022 US'!$B$1:$B$197,0),MATCH('2022 deflators April 2024 WEO'!AI$3,'IMF GDP constant 2022 US'!$B$1:$BD$1,0)),0)</f>
        <v>0.995555108638567</v>
      </c>
      <c r="AJ44" s="18" t="n">
        <f aca="false">IFERROR(INDEX('IMF GDP current US'!$B$1:$BD$197,MATCH('2022 deflators April 2024 WEO'!$B44,'IMF GDP current US'!$B$1:$B$197,0),MATCH('2022 deflators April 2024 WEO'!AJ$3,'IMF GDP current US'!$B$1:$BD$1,0))/INDEX('IMF GDP constant 2022 US'!$B$1:$BD$197,MATCH('2022 deflators April 2024 WEO'!$B44,'IMF GDP constant 2022 US'!$B$1:$B$197,0),MATCH('2022 deflators April 2024 WEO'!AJ$3,'IMF GDP constant 2022 US'!$B$1:$BD$1,0)),0)</f>
        <v>0.966273555233652</v>
      </c>
      <c r="AK44" s="18" t="n">
        <f aca="false">IFERROR(INDEX('IMF GDP current US'!$B$1:$BD$197,MATCH('2022 deflators April 2024 WEO'!$B44,'IMF GDP current US'!$B$1:$B$197,0),MATCH('2022 deflators April 2024 WEO'!AK$3,'IMF GDP current US'!$B$1:$BD$1,0))/INDEX('IMF GDP constant 2022 US'!$B$1:$BD$197,MATCH('2022 deflators April 2024 WEO'!$B44,'IMF GDP constant 2022 US'!$B$1:$B$197,0),MATCH('2022 deflators April 2024 WEO'!AK$3,'IMF GDP constant 2022 US'!$B$1:$BD$1,0)),0)</f>
        <v>0.967906136353118</v>
      </c>
      <c r="AL44" s="18" t="n">
        <f aca="false">IFERROR(INDEX('IMF GDP current US'!$B$1:$BD$197,MATCH('2022 deflators April 2024 WEO'!$B44,'IMF GDP current US'!$B$1:$B$197,0),MATCH('2022 deflators April 2024 WEO'!AL$3,'IMF GDP current US'!$B$1:$BD$1,0))/INDEX('IMF GDP constant 2022 US'!$B$1:$BD$197,MATCH('2022 deflators April 2024 WEO'!$B44,'IMF GDP constant 2022 US'!$B$1:$B$197,0),MATCH('2022 deflators April 2024 WEO'!AL$3,'IMF GDP constant 2022 US'!$B$1:$BD$1,0)),0)</f>
        <v>1.04975934541664</v>
      </c>
      <c r="AM44" s="18" t="n">
        <f aca="false">IFERROR(INDEX('IMF GDP current US'!$B$1:$BD$197,MATCH('2022 deflators April 2024 WEO'!$B44,'IMF GDP current US'!$B$1:$B$197,0),MATCH('2022 deflators April 2024 WEO'!AM$3,'IMF GDP current US'!$B$1:$BD$1,0))/INDEX('IMF GDP constant 2022 US'!$B$1:$BD$197,MATCH('2022 deflators April 2024 WEO'!$B44,'IMF GDP constant 2022 US'!$B$1:$B$197,0),MATCH('2022 deflators April 2024 WEO'!AM$3,'IMF GDP constant 2022 US'!$B$1:$BD$1,0)),0)</f>
        <v>0.986892693497385</v>
      </c>
      <c r="AN44" s="18" t="n">
        <f aca="false">IFERROR(INDEX('IMF GDP current US'!$B$1:$BD$197,MATCH('2022 deflators April 2024 WEO'!$B44,'IMF GDP current US'!$B$1:$B$197,0),MATCH('2022 deflators April 2024 WEO'!AN$3,'IMF GDP current US'!$B$1:$BD$1,0))/INDEX('IMF GDP constant 2022 US'!$B$1:$BD$197,MATCH('2022 deflators April 2024 WEO'!$B44,'IMF GDP constant 2022 US'!$B$1:$B$197,0),MATCH('2022 deflators April 2024 WEO'!AN$3,'IMF GDP constant 2022 US'!$B$1:$BD$1,0)),0)</f>
        <v>1.05432006655871</v>
      </c>
      <c r="AO44" s="18" t="n">
        <f aca="false">IFERROR(INDEX('IMF GDP current US'!$B$1:$BD$197,MATCH('2022 deflators April 2024 WEO'!$B44,'IMF GDP current US'!$B$1:$B$197,0),MATCH('2022 deflators April 2024 WEO'!AO$3,'IMF GDP current US'!$B$1:$BD$1,0))/INDEX('IMF GDP constant 2022 US'!$B$1:$BD$197,MATCH('2022 deflators April 2024 WEO'!$B44,'IMF GDP constant 2022 US'!$B$1:$B$197,0),MATCH('2022 deflators April 2024 WEO'!AO$3,'IMF GDP constant 2022 US'!$B$1:$BD$1,0)),0)</f>
        <v>1.09585060479845</v>
      </c>
      <c r="AP44" s="18" t="n">
        <f aca="false">IFERROR(INDEX('IMF GDP current US'!$B$1:$BD$197,MATCH('2022 deflators April 2024 WEO'!$B44,'IMF GDP current US'!$B$1:$B$197,0),MATCH('2022 deflators April 2024 WEO'!AP$3,'IMF GDP current US'!$B$1:$BD$1,0))/INDEX('IMF GDP constant 2022 US'!$B$1:$BD$197,MATCH('2022 deflators April 2024 WEO'!$B44,'IMF GDP constant 2022 US'!$B$1:$B$197,0),MATCH('2022 deflators April 2024 WEO'!AP$3,'IMF GDP constant 2022 US'!$B$1:$BD$1,0)),0)</f>
        <v>0.943647018976686</v>
      </c>
      <c r="AQ44" s="18" t="n">
        <f aca="false">IFERROR(INDEX('IMF GDP current US'!$B$1:$BD$197,MATCH('2022 deflators April 2024 WEO'!$B44,'IMF GDP current US'!$B$1:$B$197,0),MATCH('2022 deflators April 2024 WEO'!AQ$3,'IMF GDP current US'!$B$1:$BD$1,0))/INDEX('IMF GDP constant 2022 US'!$B$1:$BD$197,MATCH('2022 deflators April 2024 WEO'!$B44,'IMF GDP constant 2022 US'!$B$1:$B$197,0),MATCH('2022 deflators April 2024 WEO'!AQ$3,'IMF GDP constant 2022 US'!$B$1:$BD$1,0)),0)</f>
        <v>0.930331414222501</v>
      </c>
      <c r="AR44" s="18" t="n">
        <f aca="false">IFERROR(INDEX('IMF GDP current US'!$B$1:$BD$197,MATCH('2022 deflators April 2024 WEO'!$B44,'IMF GDP current US'!$B$1:$B$197,0),MATCH('2022 deflators April 2024 WEO'!AR$3,'IMF GDP current US'!$B$1:$BD$1,0))/INDEX('IMF GDP constant 2022 US'!$B$1:$BD$197,MATCH('2022 deflators April 2024 WEO'!$B44,'IMF GDP constant 2022 US'!$B$1:$B$197,0),MATCH('2022 deflators April 2024 WEO'!AR$3,'IMF GDP constant 2022 US'!$B$1:$BD$1,0)),0)</f>
        <v>0.939563857251917</v>
      </c>
      <c r="AS44" s="18" t="n">
        <f aca="false">IFERROR(INDEX('IMF GDP current US'!$B$1:$BD$197,MATCH('2022 deflators April 2024 WEO'!$B44,'IMF GDP current US'!$B$1:$B$197,0),MATCH('2022 deflators April 2024 WEO'!AS$3,'IMF GDP current US'!$B$1:$BD$1,0))/INDEX('IMF GDP constant 2022 US'!$B$1:$BD$197,MATCH('2022 deflators April 2024 WEO'!$B44,'IMF GDP constant 2022 US'!$B$1:$B$197,0),MATCH('2022 deflators April 2024 WEO'!AS$3,'IMF GDP constant 2022 US'!$B$1:$BD$1,0)),0)</f>
        <v>0.998738071900748</v>
      </c>
      <c r="AT44" s="18" t="n">
        <f aca="false">IFERROR(INDEX('IMF GDP current US'!$B$1:$BD$197,MATCH('2022 deflators April 2024 WEO'!$B44,'IMF GDP current US'!$B$1:$B$197,0),MATCH('2022 deflators April 2024 WEO'!AT$3,'IMF GDP current US'!$B$1:$BD$1,0))/INDEX('IMF GDP constant 2022 US'!$B$1:$BD$197,MATCH('2022 deflators April 2024 WEO'!$B44,'IMF GDP constant 2022 US'!$B$1:$B$197,0),MATCH('2022 deflators April 2024 WEO'!AT$3,'IMF GDP constant 2022 US'!$B$1:$BD$1,0)),0)</f>
        <v>0.965599975087943</v>
      </c>
      <c r="AU44" s="18" t="n">
        <f aca="false">IFERROR(INDEX('IMF GDP current US'!$B$1:$BD$197,MATCH('2022 deflators April 2024 WEO'!$B44,'IMF GDP current US'!$B$1:$B$197,0),MATCH('2022 deflators April 2024 WEO'!AU$3,'IMF GDP current US'!$B$1:$BD$1,0))/INDEX('IMF GDP constant 2022 US'!$B$1:$BD$197,MATCH('2022 deflators April 2024 WEO'!$B44,'IMF GDP constant 2022 US'!$B$1:$B$197,0),MATCH('2022 deflators April 2024 WEO'!AU$3,'IMF GDP constant 2022 US'!$B$1:$BD$1,0)),0)</f>
        <v>1.00232574639235</v>
      </c>
      <c r="AV44" s="18" t="n">
        <f aca="false">IFERROR(INDEX('IMF GDP current US'!$B$1:$BD$197,MATCH('2022 deflators April 2024 WEO'!$B44,'IMF GDP current US'!$B$1:$B$197,0),MATCH('2022 deflators April 2024 WEO'!AV$3,'IMF GDP current US'!$B$1:$BD$1,0))/INDEX('IMF GDP constant 2022 US'!$B$1:$BD$197,MATCH('2022 deflators April 2024 WEO'!$B44,'IMF GDP constant 2022 US'!$B$1:$B$197,0),MATCH('2022 deflators April 2024 WEO'!AV$3,'IMF GDP constant 2022 US'!$B$1:$BD$1,0)),0)</f>
        <v>1.08029315243039</v>
      </c>
      <c r="AW44" s="19" t="n">
        <f aca="false">IFERROR(INDEX('IMF GDP current US'!$B$1:$BD$197,MATCH('2022 deflators April 2024 WEO'!$B44,'IMF GDP current US'!$B$1:$B$197,0),MATCH('2022 deflators April 2024 WEO'!AW$3,'IMF GDP current US'!$B$1:$BD$1,0))/INDEX('IMF GDP constant 2022 US'!$B$1:$BD$197,MATCH('2022 deflators April 2024 WEO'!$B44,'IMF GDP constant 2022 US'!$B$1:$B$197,0),MATCH('2022 deflators April 2024 WEO'!AW$3,'IMF GDP constant 2022 US'!$B$1:$BD$1,0)),0)</f>
        <v>1</v>
      </c>
      <c r="AX44" s="18" t="n">
        <f aca="false">IFERROR(INDEX('IMF GDP current US'!$B$1:$BD$197,MATCH('2022 deflators April 2024 WEO'!$B44,'IMF GDP current US'!$B$1:$B$197,0),MATCH('2022 deflators April 2024 WEO'!AX$3,'IMF GDP current US'!$B$1:$BD$1,0))/INDEX('IMF GDP constant 2022 US'!$B$1:$BD$197,MATCH('2022 deflators April 2024 WEO'!$B44,'IMF GDP constant 2022 US'!$B$1:$B$197,0),MATCH('2022 deflators April 2024 WEO'!AX$3,'IMF GDP constant 2022 US'!$B$1:$BD$1,0)),0)</f>
        <v>1.04528844382902</v>
      </c>
      <c r="AY44" s="21" t="n">
        <f aca="false">IFERROR(INDEX('IMF GDP current US'!$B$1:$BD$197,MATCH('2022 deflators April 2024 WEO'!$B44,'IMF GDP current US'!$B$1:$B$197,0),MATCH('2022 deflators April 2024 WEO'!AY$3,'IMF GDP current US'!$B$1:$BD$1,0))/INDEX('IMF GDP constant 2022 US'!$B$1:$BD$197,MATCH('2022 deflators April 2024 WEO'!$B44,'IMF GDP constant 2022 US'!$B$1:$B$197,0),MATCH('2022 deflators April 2024 WEO'!AY$3,'IMF GDP constant 2022 US'!$B$1:$BD$1,0)),0)</f>
        <v>1.06657340089679</v>
      </c>
      <c r="AZ44" s="21" t="n">
        <f aca="false">IFERROR(INDEX('IMF GDP current US'!$B$1:$BD$197,MATCH('2022 deflators April 2024 WEO'!$B44,'IMF GDP current US'!$B$1:$B$197,0),MATCH('2022 deflators April 2024 WEO'!AZ$3,'IMF GDP current US'!$B$1:$BD$1,0))/INDEX('IMF GDP constant 2022 US'!$B$1:$BD$197,MATCH('2022 deflators April 2024 WEO'!$B44,'IMF GDP constant 2022 US'!$B$1:$B$197,0),MATCH('2022 deflators April 2024 WEO'!AZ$3,'IMF GDP constant 2022 US'!$B$1:$BD$1,0)),0)</f>
        <v>1.08293643057246</v>
      </c>
      <c r="BA44" s="21" t="n">
        <f aca="false">IFERROR(INDEX('IMF GDP current US'!$B$1:$BD$197,MATCH('2022 deflators April 2024 WEO'!$B44,'IMF GDP current US'!$B$1:$B$197,0),MATCH('2022 deflators April 2024 WEO'!BA$3,'IMF GDP current US'!$B$1:$BD$1,0))/INDEX('IMF GDP constant 2022 US'!$B$1:$BD$197,MATCH('2022 deflators April 2024 WEO'!$B44,'IMF GDP constant 2022 US'!$B$1:$B$197,0),MATCH('2022 deflators April 2024 WEO'!BA$3,'IMF GDP constant 2022 US'!$B$1:$BD$1,0)),0)</f>
        <v>1.10334368828528</v>
      </c>
      <c r="BB44" s="21" t="n">
        <f aca="false">IFERROR(INDEX('IMF GDP current US'!$B$1:$BD$197,MATCH('2022 deflators April 2024 WEO'!$B44,'IMF GDP current US'!$B$1:$B$197,0),MATCH('2022 deflators April 2024 WEO'!BB$3,'IMF GDP current US'!$B$1:$BD$1,0))/INDEX('IMF GDP constant 2022 US'!$B$1:$BD$197,MATCH('2022 deflators April 2024 WEO'!$B44,'IMF GDP constant 2022 US'!$B$1:$B$197,0),MATCH('2022 deflators April 2024 WEO'!BB$3,'IMF GDP constant 2022 US'!$B$1:$BD$1,0)),0)</f>
        <v>1.12371514267859</v>
      </c>
      <c r="BC44" s="21" t="n">
        <f aca="false">IFERROR(INDEX('IMF GDP current US'!$B$1:$BD$197,MATCH('2022 deflators April 2024 WEO'!$B44,'IMF GDP current US'!$B$1:$B$197,0),MATCH('2022 deflators April 2024 WEO'!BC$3,'IMF GDP current US'!$B$1:$BD$1,0))/INDEX('IMF GDP constant 2022 US'!$B$1:$BD$197,MATCH('2022 deflators April 2024 WEO'!$B44,'IMF GDP constant 2022 US'!$B$1:$B$197,0),MATCH('2022 deflators April 2024 WEO'!BC$3,'IMF GDP constant 2022 US'!$B$1:$BD$1,0)),0)</f>
        <v>1.14488219787177</v>
      </c>
      <c r="BD44" s="22" t="n">
        <f aca="false">IFERROR(INDEX('IMF GDP current US'!$B$1:$BD$197,MATCH('2022 deflators April 2024 WEO'!$B44,'IMF GDP current US'!$B$1:$B$197,0),MATCH('2022 deflators April 2024 WEO'!BD$3,'IMF GDP current US'!$B$1:$BD$1,0))/INDEX('IMF GDP constant 2022 US'!$B$1:$BD$197,MATCH('2022 deflators April 2024 WEO'!$B44,'IMF GDP constant 2022 US'!$B$1:$B$197,0),MATCH('2022 deflators April 2024 WEO'!BD$3,'IMF GDP constant 2022 US'!$B$1:$BD$1,0)),0)</f>
        <v>1.16777980542312</v>
      </c>
    </row>
    <row r="45" customFormat="false" ht="15" hidden="false" customHeight="false" outlineLevel="0" collapsed="false">
      <c r="A45" s="12" t="s">
        <v>53</v>
      </c>
      <c r="B45" s="0" t="str">
        <f aca="false">VLOOKUP(A45,'Names&amp;ISO'!$A:$C,3,0)</f>
        <v>HRV</v>
      </c>
      <c r="C45" s="11" t="s">
        <v>53</v>
      </c>
      <c r="D45" s="11" t="str">
        <f aca="false">IFERROR(VLOOKUP(B45,'DAC ODA Recipients 2022-2023'!$B:$H,7,0),"")</f>
        <v/>
      </c>
      <c r="E45" s="12" t="str">
        <f aca="false">IFERROR(VLOOKUP(B45,'OECD DAC Deflators 2022'!B:B,1,0),"")</f>
        <v/>
      </c>
      <c r="F45" s="23" t="n">
        <v>1</v>
      </c>
      <c r="G45" s="17" t="n">
        <f aca="false">IFERROR(INDEX('IMF GDP current US'!$B$1:$BD$197,MATCH('2022 deflators April 2024 WEO'!$B45,'IMF GDP current US'!$B$1:$B$197,0),MATCH('2022 deflators April 2024 WEO'!G$3,'IMF GDP current US'!$B$1:$BD$1,0))/INDEX('IMF GDP constant 2022 US'!$B$1:$BD$197,MATCH('2022 deflators April 2024 WEO'!$B45,'IMF GDP constant 2022 US'!$B$1:$B$197,0),MATCH('2022 deflators April 2024 WEO'!G$3,'IMF GDP constant 2022 US'!$B$1:$BD$1,0)),0)</f>
        <v>0</v>
      </c>
      <c r="H45" s="18" t="n">
        <f aca="false">IFERROR(INDEX('IMF GDP current US'!$B$1:$BD$197,MATCH('2022 deflators April 2024 WEO'!$B45,'IMF GDP current US'!$B$1:$B$197,0),MATCH('2022 deflators April 2024 WEO'!H$3,'IMF GDP current US'!$B$1:$BD$1,0))/INDEX('IMF GDP constant 2022 US'!$B$1:$BD$197,MATCH('2022 deflators April 2024 WEO'!$B45,'IMF GDP constant 2022 US'!$B$1:$B$197,0),MATCH('2022 deflators April 2024 WEO'!H$3,'IMF GDP constant 2022 US'!$B$1:$BD$1,0)),0)</f>
        <v>0</v>
      </c>
      <c r="I45" s="18" t="n">
        <f aca="false">IFERROR(INDEX('IMF GDP current US'!$B$1:$BD$197,MATCH('2022 deflators April 2024 WEO'!$B45,'IMF GDP current US'!$B$1:$B$197,0),MATCH('2022 deflators April 2024 WEO'!I$3,'IMF GDP current US'!$B$1:$BD$1,0))/INDEX('IMF GDP constant 2022 US'!$B$1:$BD$197,MATCH('2022 deflators April 2024 WEO'!$B45,'IMF GDP constant 2022 US'!$B$1:$B$197,0),MATCH('2022 deflators April 2024 WEO'!I$3,'IMF GDP constant 2022 US'!$B$1:$BD$1,0)),0)</f>
        <v>0</v>
      </c>
      <c r="J45" s="18" t="n">
        <f aca="false">IFERROR(INDEX('IMF GDP current US'!$B$1:$BD$197,MATCH('2022 deflators April 2024 WEO'!$B45,'IMF GDP current US'!$B$1:$B$197,0),MATCH('2022 deflators April 2024 WEO'!J$3,'IMF GDP current US'!$B$1:$BD$1,0))/INDEX('IMF GDP constant 2022 US'!$B$1:$BD$197,MATCH('2022 deflators April 2024 WEO'!$B45,'IMF GDP constant 2022 US'!$B$1:$B$197,0),MATCH('2022 deflators April 2024 WEO'!J$3,'IMF GDP constant 2022 US'!$B$1:$BD$1,0)),0)</f>
        <v>0</v>
      </c>
      <c r="K45" s="18" t="n">
        <f aca="false">IFERROR(INDEX('IMF GDP current US'!$B$1:$BD$197,MATCH('2022 deflators April 2024 WEO'!$B45,'IMF GDP current US'!$B$1:$B$197,0),MATCH('2022 deflators April 2024 WEO'!K$3,'IMF GDP current US'!$B$1:$BD$1,0))/INDEX('IMF GDP constant 2022 US'!$B$1:$BD$197,MATCH('2022 deflators April 2024 WEO'!$B45,'IMF GDP constant 2022 US'!$B$1:$B$197,0),MATCH('2022 deflators April 2024 WEO'!K$3,'IMF GDP constant 2022 US'!$B$1:$BD$1,0)),0)</f>
        <v>0</v>
      </c>
      <c r="L45" s="18" t="n">
        <f aca="false">IFERROR(INDEX('IMF GDP current US'!$B$1:$BD$197,MATCH('2022 deflators April 2024 WEO'!$B45,'IMF GDP current US'!$B$1:$B$197,0),MATCH('2022 deflators April 2024 WEO'!L$3,'IMF GDP current US'!$B$1:$BD$1,0))/INDEX('IMF GDP constant 2022 US'!$B$1:$BD$197,MATCH('2022 deflators April 2024 WEO'!$B45,'IMF GDP constant 2022 US'!$B$1:$B$197,0),MATCH('2022 deflators April 2024 WEO'!L$3,'IMF GDP constant 2022 US'!$B$1:$BD$1,0)),0)</f>
        <v>0</v>
      </c>
      <c r="M45" s="18" t="n">
        <f aca="false">IFERROR(INDEX('IMF GDP current US'!$B$1:$BD$197,MATCH('2022 deflators April 2024 WEO'!$B45,'IMF GDP current US'!$B$1:$B$197,0),MATCH('2022 deflators April 2024 WEO'!M$3,'IMF GDP current US'!$B$1:$BD$1,0))/INDEX('IMF GDP constant 2022 US'!$B$1:$BD$197,MATCH('2022 deflators April 2024 WEO'!$B45,'IMF GDP constant 2022 US'!$B$1:$B$197,0),MATCH('2022 deflators April 2024 WEO'!M$3,'IMF GDP constant 2022 US'!$B$1:$BD$1,0)),0)</f>
        <v>0</v>
      </c>
      <c r="N45" s="18" t="n">
        <f aca="false">IFERROR(INDEX('IMF GDP current US'!$B$1:$BD$197,MATCH('2022 deflators April 2024 WEO'!$B45,'IMF GDP current US'!$B$1:$B$197,0),MATCH('2022 deflators April 2024 WEO'!N$3,'IMF GDP current US'!$B$1:$BD$1,0))/INDEX('IMF GDP constant 2022 US'!$B$1:$BD$197,MATCH('2022 deflators April 2024 WEO'!$B45,'IMF GDP constant 2022 US'!$B$1:$B$197,0),MATCH('2022 deflators April 2024 WEO'!N$3,'IMF GDP constant 2022 US'!$B$1:$BD$1,0)),0)</f>
        <v>0</v>
      </c>
      <c r="O45" s="18" t="n">
        <f aca="false">IFERROR(INDEX('IMF GDP current US'!$B$1:$BD$197,MATCH('2022 deflators April 2024 WEO'!$B45,'IMF GDP current US'!$B$1:$B$197,0),MATCH('2022 deflators April 2024 WEO'!O$3,'IMF GDP current US'!$B$1:$BD$1,0))/INDEX('IMF GDP constant 2022 US'!$B$1:$BD$197,MATCH('2022 deflators April 2024 WEO'!$B45,'IMF GDP constant 2022 US'!$B$1:$B$197,0),MATCH('2022 deflators April 2024 WEO'!O$3,'IMF GDP constant 2022 US'!$B$1:$BD$1,0)),0)</f>
        <v>0</v>
      </c>
      <c r="P45" s="18" t="n">
        <f aca="false">IFERROR(INDEX('IMF GDP current US'!$B$1:$BD$197,MATCH('2022 deflators April 2024 WEO'!$B45,'IMF GDP current US'!$B$1:$B$197,0),MATCH('2022 deflators April 2024 WEO'!P$3,'IMF GDP current US'!$B$1:$BD$1,0))/INDEX('IMF GDP constant 2022 US'!$B$1:$BD$197,MATCH('2022 deflators April 2024 WEO'!$B45,'IMF GDP constant 2022 US'!$B$1:$B$197,0),MATCH('2022 deflators April 2024 WEO'!P$3,'IMF GDP constant 2022 US'!$B$1:$BD$1,0)),0)</f>
        <v>0</v>
      </c>
      <c r="Q45" s="18" t="n">
        <f aca="false">IFERROR(INDEX('IMF GDP current US'!$B$1:$BD$197,MATCH('2022 deflators April 2024 WEO'!$B45,'IMF GDP current US'!$B$1:$B$197,0),MATCH('2022 deflators April 2024 WEO'!Q$3,'IMF GDP current US'!$B$1:$BD$1,0))/INDEX('IMF GDP constant 2022 US'!$B$1:$BD$197,MATCH('2022 deflators April 2024 WEO'!$B45,'IMF GDP constant 2022 US'!$B$1:$B$197,0),MATCH('2022 deflators April 2024 WEO'!Q$3,'IMF GDP constant 2022 US'!$B$1:$BD$1,0)),0)</f>
        <v>0</v>
      </c>
      <c r="R45" s="18" t="n">
        <f aca="false">IFERROR(INDEX('IMF GDP current US'!$B$1:$BD$197,MATCH('2022 deflators April 2024 WEO'!$B45,'IMF GDP current US'!$B$1:$B$197,0),MATCH('2022 deflators April 2024 WEO'!R$3,'IMF GDP current US'!$B$1:$BD$1,0))/INDEX('IMF GDP constant 2022 US'!$B$1:$BD$197,MATCH('2022 deflators April 2024 WEO'!$B45,'IMF GDP constant 2022 US'!$B$1:$B$197,0),MATCH('2022 deflators April 2024 WEO'!R$3,'IMF GDP constant 2022 US'!$B$1:$BD$1,0)),0)</f>
        <v>0</v>
      </c>
      <c r="S45" s="18" t="n">
        <f aca="false">IFERROR(INDEX('IMF GDP current US'!$B$1:$BD$197,MATCH('2022 deflators April 2024 WEO'!$B45,'IMF GDP current US'!$B$1:$B$197,0),MATCH('2022 deflators April 2024 WEO'!S$3,'IMF GDP current US'!$B$1:$BD$1,0))/INDEX('IMF GDP constant 2022 US'!$B$1:$BD$197,MATCH('2022 deflators April 2024 WEO'!$B45,'IMF GDP constant 2022 US'!$B$1:$B$197,0),MATCH('2022 deflators April 2024 WEO'!S$3,'IMF GDP constant 2022 US'!$B$1:$BD$1,0)),0)</f>
        <v>0.0157180832786376</v>
      </c>
      <c r="T45" s="18" t="n">
        <f aca="false">IFERROR(INDEX('IMF GDP current US'!$B$1:$BD$197,MATCH('2022 deflators April 2024 WEO'!$B45,'IMF GDP current US'!$B$1:$B$197,0),MATCH('2022 deflators April 2024 WEO'!T$3,'IMF GDP current US'!$B$1:$BD$1,0))/INDEX('IMF GDP constant 2022 US'!$B$1:$BD$197,MATCH('2022 deflators April 2024 WEO'!$B45,'IMF GDP constant 2022 US'!$B$1:$B$197,0),MATCH('2022 deflators April 2024 WEO'!T$3,'IMF GDP constant 2022 US'!$B$1:$BD$1,0)),0)</f>
        <v>0.221231059618761</v>
      </c>
      <c r="U45" s="18" t="n">
        <f aca="false">IFERROR(INDEX('IMF GDP current US'!$B$1:$BD$197,MATCH('2022 deflators April 2024 WEO'!$B45,'IMF GDP current US'!$B$1:$B$197,0),MATCH('2022 deflators April 2024 WEO'!U$3,'IMF GDP current US'!$B$1:$BD$1,0))/INDEX('IMF GDP constant 2022 US'!$B$1:$BD$197,MATCH('2022 deflators April 2024 WEO'!$B45,'IMF GDP constant 2022 US'!$B$1:$B$197,0),MATCH('2022 deflators April 2024 WEO'!U$3,'IMF GDP constant 2022 US'!$B$1:$BD$1,0)),0)</f>
        <v>0.473282729102261</v>
      </c>
      <c r="V45" s="18" t="n">
        <f aca="false">IFERROR(INDEX('IMF GDP current US'!$B$1:$BD$197,MATCH('2022 deflators April 2024 WEO'!$B45,'IMF GDP current US'!$B$1:$B$197,0),MATCH('2022 deflators April 2024 WEO'!V$3,'IMF GDP current US'!$B$1:$BD$1,0))/INDEX('IMF GDP constant 2022 US'!$B$1:$BD$197,MATCH('2022 deflators April 2024 WEO'!$B45,'IMF GDP constant 2022 US'!$B$1:$B$197,0),MATCH('2022 deflators April 2024 WEO'!V$3,'IMF GDP constant 2022 US'!$B$1:$BD$1,0)),0)</f>
        <v>0.550036889877408</v>
      </c>
      <c r="W45" s="18" t="n">
        <f aca="false">IFERROR(INDEX('IMF GDP current US'!$B$1:$BD$197,MATCH('2022 deflators April 2024 WEO'!$B45,'IMF GDP current US'!$B$1:$B$197,0),MATCH('2022 deflators April 2024 WEO'!W$3,'IMF GDP current US'!$B$1:$BD$1,0))/INDEX('IMF GDP constant 2022 US'!$B$1:$BD$197,MATCH('2022 deflators April 2024 WEO'!$B45,'IMF GDP constant 2022 US'!$B$1:$B$197,0),MATCH('2022 deflators April 2024 WEO'!W$3,'IMF GDP constant 2022 US'!$B$1:$BD$1,0)),0)</f>
        <v>0.555924425659112</v>
      </c>
      <c r="X45" s="18" t="n">
        <f aca="false">IFERROR(INDEX('IMF GDP current US'!$B$1:$BD$197,MATCH('2022 deflators April 2024 WEO'!$B45,'IMF GDP current US'!$B$1:$B$197,0),MATCH('2022 deflators April 2024 WEO'!X$3,'IMF GDP current US'!$B$1:$BD$1,0))/INDEX('IMF GDP constant 2022 US'!$B$1:$BD$197,MATCH('2022 deflators April 2024 WEO'!$B45,'IMF GDP constant 2022 US'!$B$1:$B$197,0),MATCH('2022 deflators April 2024 WEO'!X$3,'IMF GDP constant 2022 US'!$B$1:$BD$1,0)),0)</f>
        <v>0.521214262796626</v>
      </c>
      <c r="Y45" s="18" t="n">
        <f aca="false">IFERROR(INDEX('IMF GDP current US'!$B$1:$BD$197,MATCH('2022 deflators April 2024 WEO'!$B45,'IMF GDP current US'!$B$1:$B$197,0),MATCH('2022 deflators April 2024 WEO'!Y$3,'IMF GDP current US'!$B$1:$BD$1,0))/INDEX('IMF GDP constant 2022 US'!$B$1:$BD$197,MATCH('2022 deflators April 2024 WEO'!$B45,'IMF GDP constant 2022 US'!$B$1:$B$197,0),MATCH('2022 deflators April 2024 WEO'!Y$3,'IMF GDP constant 2022 US'!$B$1:$BD$1,0)),0)</f>
        <v>0.554971818928863</v>
      </c>
      <c r="Z45" s="18" t="n">
        <f aca="false">IFERROR(INDEX('IMF GDP current US'!$B$1:$BD$197,MATCH('2022 deflators April 2024 WEO'!$B45,'IMF GDP current US'!$B$1:$B$197,0),MATCH('2022 deflators April 2024 WEO'!Z$3,'IMF GDP current US'!$B$1:$BD$1,0))/INDEX('IMF GDP constant 2022 US'!$B$1:$BD$197,MATCH('2022 deflators April 2024 WEO'!$B45,'IMF GDP constant 2022 US'!$B$1:$B$197,0),MATCH('2022 deflators April 2024 WEO'!Z$3,'IMF GDP constant 2022 US'!$B$1:$BD$1,0)),0)</f>
        <v>0.551378418562331</v>
      </c>
      <c r="AA45" s="18" t="n">
        <f aca="false">IFERROR(INDEX('IMF GDP current US'!$B$1:$BD$197,MATCH('2022 deflators April 2024 WEO'!$B45,'IMF GDP current US'!$B$1:$B$197,0),MATCH('2022 deflators April 2024 WEO'!AA$3,'IMF GDP current US'!$B$1:$BD$1,0))/INDEX('IMF GDP constant 2022 US'!$B$1:$BD$197,MATCH('2022 deflators April 2024 WEO'!$B45,'IMF GDP constant 2022 US'!$B$1:$B$197,0),MATCH('2022 deflators April 2024 WEO'!AA$3,'IMF GDP constant 2022 US'!$B$1:$BD$1,0)),0)</f>
        <v>0.498848127729288</v>
      </c>
      <c r="AB45" s="18" t="n">
        <f aca="false">IFERROR(INDEX('IMF GDP current US'!$B$1:$BD$197,MATCH('2022 deflators April 2024 WEO'!$B45,'IMF GDP current US'!$B$1:$B$197,0),MATCH('2022 deflators April 2024 WEO'!AB$3,'IMF GDP current US'!$B$1:$BD$1,0))/INDEX('IMF GDP constant 2022 US'!$B$1:$BD$197,MATCH('2022 deflators April 2024 WEO'!$B45,'IMF GDP constant 2022 US'!$B$1:$B$197,0),MATCH('2022 deflators April 2024 WEO'!AB$3,'IMF GDP constant 2022 US'!$B$1:$BD$1,0)),0)</f>
        <v>0.503943445432176</v>
      </c>
      <c r="AC45" s="18" t="n">
        <f aca="false">IFERROR(INDEX('IMF GDP current US'!$B$1:$BD$197,MATCH('2022 deflators April 2024 WEO'!$B45,'IMF GDP current US'!$B$1:$B$197,0),MATCH('2022 deflators April 2024 WEO'!AC$3,'IMF GDP current US'!$B$1:$BD$1,0))/INDEX('IMF GDP constant 2022 US'!$B$1:$BD$197,MATCH('2022 deflators April 2024 WEO'!$B45,'IMF GDP constant 2022 US'!$B$1:$B$197,0),MATCH('2022 deflators April 2024 WEO'!AC$3,'IMF GDP constant 2022 US'!$B$1:$BD$1,0)),0)</f>
        <v>0.552137837615773</v>
      </c>
      <c r="AD45" s="18" t="n">
        <f aca="false">IFERROR(INDEX('IMF GDP current US'!$B$1:$BD$197,MATCH('2022 deflators April 2024 WEO'!$B45,'IMF GDP current US'!$B$1:$B$197,0),MATCH('2022 deflators April 2024 WEO'!AD$3,'IMF GDP current US'!$B$1:$BD$1,0))/INDEX('IMF GDP constant 2022 US'!$B$1:$BD$197,MATCH('2022 deflators April 2024 WEO'!$B45,'IMF GDP constant 2022 US'!$B$1:$B$197,0),MATCH('2022 deflators April 2024 WEO'!AD$3,'IMF GDP constant 2022 US'!$B$1:$BD$1,0)),0)</f>
        <v>0.689269948376176</v>
      </c>
      <c r="AE45" s="18" t="n">
        <f aca="false">IFERROR(INDEX('IMF GDP current US'!$B$1:$BD$197,MATCH('2022 deflators April 2024 WEO'!$B45,'IMF GDP current US'!$B$1:$B$197,0),MATCH('2022 deflators April 2024 WEO'!AE$3,'IMF GDP current US'!$B$1:$BD$1,0))/INDEX('IMF GDP constant 2022 US'!$B$1:$BD$197,MATCH('2022 deflators April 2024 WEO'!$B45,'IMF GDP constant 2022 US'!$B$1:$B$197,0),MATCH('2022 deflators April 2024 WEO'!AE$3,'IMF GDP constant 2022 US'!$B$1:$BD$1,0)),0)</f>
        <v>0.785250722207965</v>
      </c>
      <c r="AF45" s="18" t="n">
        <f aca="false">IFERROR(INDEX('IMF GDP current US'!$B$1:$BD$197,MATCH('2022 deflators April 2024 WEO'!$B45,'IMF GDP current US'!$B$1:$B$197,0),MATCH('2022 deflators April 2024 WEO'!AF$3,'IMF GDP current US'!$B$1:$BD$1,0))/INDEX('IMF GDP constant 2022 US'!$B$1:$BD$197,MATCH('2022 deflators April 2024 WEO'!$B45,'IMF GDP constant 2022 US'!$B$1:$B$197,0),MATCH('2022 deflators April 2024 WEO'!AF$3,'IMF GDP constant 2022 US'!$B$1:$BD$1,0)),0)</f>
        <v>0.81065369608843</v>
      </c>
      <c r="AG45" s="18" t="n">
        <f aca="false">IFERROR(INDEX('IMF GDP current US'!$B$1:$BD$197,MATCH('2022 deflators April 2024 WEO'!$B45,'IMF GDP current US'!$B$1:$B$197,0),MATCH('2022 deflators April 2024 WEO'!AG$3,'IMF GDP current US'!$B$1:$BD$1,0))/INDEX('IMF GDP constant 2022 US'!$B$1:$BD$197,MATCH('2022 deflators April 2024 WEO'!$B45,'IMF GDP constant 2022 US'!$B$1:$B$197,0),MATCH('2022 deflators April 2024 WEO'!AG$3,'IMF GDP constant 2022 US'!$B$1:$BD$1,0)),0)</f>
        <v>0.849413591997738</v>
      </c>
      <c r="AH45" s="18" t="n">
        <f aca="false">IFERROR(INDEX('IMF GDP current US'!$B$1:$BD$197,MATCH('2022 deflators April 2024 WEO'!$B45,'IMF GDP current US'!$B$1:$B$197,0),MATCH('2022 deflators April 2024 WEO'!AH$3,'IMF GDP current US'!$B$1:$BD$1,0))/INDEX('IMF GDP constant 2022 US'!$B$1:$BD$197,MATCH('2022 deflators April 2024 WEO'!$B45,'IMF GDP constant 2022 US'!$B$1:$B$197,0),MATCH('2022 deflators April 2024 WEO'!AH$3,'IMF GDP constant 2022 US'!$B$1:$BD$1,0)),0)</f>
        <v>0.966867855695748</v>
      </c>
      <c r="AI45" s="18" t="n">
        <f aca="false">IFERROR(INDEX('IMF GDP current US'!$B$1:$BD$197,MATCH('2022 deflators April 2024 WEO'!$B45,'IMF GDP current US'!$B$1:$B$197,0),MATCH('2022 deflators April 2024 WEO'!AI$3,'IMF GDP current US'!$B$1:$BD$1,0))/INDEX('IMF GDP constant 2022 US'!$B$1:$BD$197,MATCH('2022 deflators April 2024 WEO'!$B45,'IMF GDP constant 2022 US'!$B$1:$B$197,0),MATCH('2022 deflators April 2024 WEO'!AI$3,'IMF GDP constant 2022 US'!$B$1:$BD$1,0)),0)</f>
        <v>1.09458379893411</v>
      </c>
      <c r="AJ45" s="18" t="n">
        <f aca="false">IFERROR(INDEX('IMF GDP current US'!$B$1:$BD$197,MATCH('2022 deflators April 2024 WEO'!$B45,'IMF GDP current US'!$B$1:$B$197,0),MATCH('2022 deflators April 2024 WEO'!AJ$3,'IMF GDP current US'!$B$1:$BD$1,0))/INDEX('IMF GDP constant 2022 US'!$B$1:$BD$197,MATCH('2022 deflators April 2024 WEO'!$B45,'IMF GDP constant 2022 US'!$B$1:$B$197,0),MATCH('2022 deflators April 2024 WEO'!AJ$3,'IMF GDP constant 2022 US'!$B$1:$BD$1,0)),0)</f>
        <v>1.0679659459451</v>
      </c>
      <c r="AK45" s="18" t="n">
        <f aca="false">IFERROR(INDEX('IMF GDP current US'!$B$1:$BD$197,MATCH('2022 deflators April 2024 WEO'!$B45,'IMF GDP current US'!$B$1:$B$197,0),MATCH('2022 deflators April 2024 WEO'!AK$3,'IMF GDP current US'!$B$1:$BD$1,0))/INDEX('IMF GDP constant 2022 US'!$B$1:$BD$197,MATCH('2022 deflators April 2024 WEO'!$B45,'IMF GDP constant 2022 US'!$B$1:$B$197,0),MATCH('2022 deflators April 2024 WEO'!AK$3,'IMF GDP constant 2022 US'!$B$1:$BD$1,0)),0)</f>
        <v>1.02645947482071</v>
      </c>
      <c r="AL45" s="18" t="n">
        <f aca="false">IFERROR(INDEX('IMF GDP current US'!$B$1:$BD$197,MATCH('2022 deflators April 2024 WEO'!$B45,'IMF GDP current US'!$B$1:$B$197,0),MATCH('2022 deflators April 2024 WEO'!AL$3,'IMF GDP current US'!$B$1:$BD$1,0))/INDEX('IMF GDP constant 2022 US'!$B$1:$BD$197,MATCH('2022 deflators April 2024 WEO'!$B45,'IMF GDP constant 2022 US'!$B$1:$B$197,0),MATCH('2022 deflators April 2024 WEO'!AL$3,'IMF GDP constant 2022 US'!$B$1:$BD$1,0)),0)</f>
        <v>1.09457408846601</v>
      </c>
      <c r="AM45" s="18" t="n">
        <f aca="false">IFERROR(INDEX('IMF GDP current US'!$B$1:$BD$197,MATCH('2022 deflators April 2024 WEO'!$B45,'IMF GDP current US'!$B$1:$B$197,0),MATCH('2022 deflators April 2024 WEO'!AM$3,'IMF GDP current US'!$B$1:$BD$1,0))/INDEX('IMF GDP constant 2022 US'!$B$1:$BD$197,MATCH('2022 deflators April 2024 WEO'!$B45,'IMF GDP constant 2022 US'!$B$1:$B$197,0),MATCH('2022 deflators April 2024 WEO'!AM$3,'IMF GDP constant 2022 US'!$B$1:$BD$1,0)),0)</f>
        <v>1.02550666906473</v>
      </c>
      <c r="AN45" s="18" t="n">
        <f aca="false">IFERROR(INDEX('IMF GDP current US'!$B$1:$BD$197,MATCH('2022 deflators April 2024 WEO'!$B45,'IMF GDP current US'!$B$1:$B$197,0),MATCH('2022 deflators April 2024 WEO'!AN$3,'IMF GDP current US'!$B$1:$BD$1,0))/INDEX('IMF GDP constant 2022 US'!$B$1:$BD$197,MATCH('2022 deflators April 2024 WEO'!$B45,'IMF GDP constant 2022 US'!$B$1:$B$197,0),MATCH('2022 deflators April 2024 WEO'!AN$3,'IMF GDP constant 2022 US'!$B$1:$BD$1,0)),0)</f>
        <v>1.06734339582177</v>
      </c>
      <c r="AO45" s="18" t="n">
        <f aca="false">IFERROR(INDEX('IMF GDP current US'!$B$1:$BD$197,MATCH('2022 deflators April 2024 WEO'!$B45,'IMF GDP current US'!$B$1:$B$197,0),MATCH('2022 deflators April 2024 WEO'!AO$3,'IMF GDP current US'!$B$1:$BD$1,0))/INDEX('IMF GDP constant 2022 US'!$B$1:$BD$197,MATCH('2022 deflators April 2024 WEO'!$B45,'IMF GDP constant 2022 US'!$B$1:$B$197,0),MATCH('2022 deflators April 2024 WEO'!AO$3,'IMF GDP constant 2022 US'!$B$1:$BD$1,0)),0)</f>
        <v>1.06942718472644</v>
      </c>
      <c r="AP45" s="18" t="n">
        <f aca="false">IFERROR(INDEX('IMF GDP current US'!$B$1:$BD$197,MATCH('2022 deflators April 2024 WEO'!$B45,'IMF GDP current US'!$B$1:$B$197,0),MATCH('2022 deflators April 2024 WEO'!AP$3,'IMF GDP current US'!$B$1:$BD$1,0))/INDEX('IMF GDP constant 2022 US'!$B$1:$BD$197,MATCH('2022 deflators April 2024 WEO'!$B45,'IMF GDP constant 2022 US'!$B$1:$B$197,0),MATCH('2022 deflators April 2024 WEO'!AP$3,'IMF GDP constant 2022 US'!$B$1:$BD$1,0)),0)</f>
        <v>0.893807691946939</v>
      </c>
      <c r="AQ45" s="18" t="n">
        <f aca="false">IFERROR(INDEX('IMF GDP current US'!$B$1:$BD$197,MATCH('2022 deflators April 2024 WEO'!$B45,'IMF GDP current US'!$B$1:$B$197,0),MATCH('2022 deflators April 2024 WEO'!AQ$3,'IMF GDP current US'!$B$1:$BD$1,0))/INDEX('IMF GDP constant 2022 US'!$B$1:$BD$197,MATCH('2022 deflators April 2024 WEO'!$B45,'IMF GDP constant 2022 US'!$B$1:$B$197,0),MATCH('2022 deflators April 2024 WEO'!AQ$3,'IMF GDP constant 2022 US'!$B$1:$BD$1,0)),0)</f>
        <v>0.89080063428172</v>
      </c>
      <c r="AR45" s="18" t="n">
        <f aca="false">IFERROR(INDEX('IMF GDP current US'!$B$1:$BD$197,MATCH('2022 deflators April 2024 WEO'!$B45,'IMF GDP current US'!$B$1:$B$197,0),MATCH('2022 deflators April 2024 WEO'!AR$3,'IMF GDP current US'!$B$1:$BD$1,0))/INDEX('IMF GDP constant 2022 US'!$B$1:$BD$197,MATCH('2022 deflators April 2024 WEO'!$B45,'IMF GDP constant 2022 US'!$B$1:$B$197,0),MATCH('2022 deflators April 2024 WEO'!AR$3,'IMF GDP constant 2022 US'!$B$1:$BD$1,0)),0)</f>
        <v>0.919702822093604</v>
      </c>
      <c r="AS45" s="18" t="n">
        <f aca="false">IFERROR(INDEX('IMF GDP current US'!$B$1:$BD$197,MATCH('2022 deflators April 2024 WEO'!$B45,'IMF GDP current US'!$B$1:$B$197,0),MATCH('2022 deflators April 2024 WEO'!AS$3,'IMF GDP current US'!$B$1:$BD$1,0))/INDEX('IMF GDP constant 2022 US'!$B$1:$BD$197,MATCH('2022 deflators April 2024 WEO'!$B45,'IMF GDP constant 2022 US'!$B$1:$B$197,0),MATCH('2022 deflators April 2024 WEO'!AS$3,'IMF GDP constant 2022 US'!$B$1:$BD$1,0)),0)</f>
        <v>0.981701493960235</v>
      </c>
      <c r="AT45" s="18" t="n">
        <f aca="false">IFERROR(INDEX('IMF GDP current US'!$B$1:$BD$197,MATCH('2022 deflators April 2024 WEO'!$B45,'IMF GDP current US'!$B$1:$B$197,0),MATCH('2022 deflators April 2024 WEO'!AT$3,'IMF GDP current US'!$B$1:$BD$1,0))/INDEX('IMF GDP constant 2022 US'!$B$1:$BD$197,MATCH('2022 deflators April 2024 WEO'!$B45,'IMF GDP constant 2022 US'!$B$1:$B$197,0),MATCH('2022 deflators April 2024 WEO'!AT$3,'IMF GDP constant 2022 US'!$B$1:$BD$1,0)),0)</f>
        <v>0.948930149343815</v>
      </c>
      <c r="AU45" s="18" t="n">
        <f aca="false">IFERROR(INDEX('IMF GDP current US'!$B$1:$BD$197,MATCH('2022 deflators April 2024 WEO'!$B45,'IMF GDP current US'!$B$1:$B$197,0),MATCH('2022 deflators April 2024 WEO'!AU$3,'IMF GDP current US'!$B$1:$BD$1,0))/INDEX('IMF GDP constant 2022 US'!$B$1:$BD$197,MATCH('2022 deflators April 2024 WEO'!$B45,'IMF GDP constant 2022 US'!$B$1:$B$197,0),MATCH('2022 deflators April 2024 WEO'!AU$3,'IMF GDP constant 2022 US'!$B$1:$BD$1,0)),0)</f>
        <v>0.974670953735032</v>
      </c>
      <c r="AV45" s="18" t="n">
        <f aca="false">IFERROR(INDEX('IMF GDP current US'!$B$1:$BD$197,MATCH('2022 deflators April 2024 WEO'!$B45,'IMF GDP current US'!$B$1:$B$197,0),MATCH('2022 deflators April 2024 WEO'!AV$3,'IMF GDP current US'!$B$1:$BD$1,0))/INDEX('IMF GDP constant 2022 US'!$B$1:$BD$197,MATCH('2022 deflators April 2024 WEO'!$B45,'IMF GDP constant 2022 US'!$B$1:$B$197,0),MATCH('2022 deflators April 2024 WEO'!AV$3,'IMF GDP constant 2022 US'!$B$1:$BD$1,0)),0)</f>
        <v>1.02591306459941</v>
      </c>
      <c r="AW45" s="19" t="n">
        <f aca="false">IFERROR(INDEX('IMF GDP current US'!$B$1:$BD$197,MATCH('2022 deflators April 2024 WEO'!$B45,'IMF GDP current US'!$B$1:$B$197,0),MATCH('2022 deflators April 2024 WEO'!AW$3,'IMF GDP current US'!$B$1:$BD$1,0))/INDEX('IMF GDP constant 2022 US'!$B$1:$BD$197,MATCH('2022 deflators April 2024 WEO'!$B45,'IMF GDP constant 2022 US'!$B$1:$B$197,0),MATCH('2022 deflators April 2024 WEO'!AW$3,'IMF GDP constant 2022 US'!$B$1:$BD$1,0)),0)</f>
        <v>1</v>
      </c>
      <c r="AX45" s="18" t="n">
        <f aca="false">IFERROR(INDEX('IMF GDP current US'!$B$1:$BD$197,MATCH('2022 deflators April 2024 WEO'!$B45,'IMF GDP current US'!$B$1:$B$197,0),MATCH('2022 deflators April 2024 WEO'!AX$3,'IMF GDP current US'!$B$1:$BD$1,0))/INDEX('IMF GDP constant 2022 US'!$B$1:$BD$197,MATCH('2022 deflators April 2024 WEO'!$B45,'IMF GDP constant 2022 US'!$B$1:$B$197,0),MATCH('2022 deflators April 2024 WEO'!AX$3,'IMF GDP constant 2022 US'!$B$1:$BD$1,0)),0)</f>
        <v>1.11343314342424</v>
      </c>
      <c r="AY45" s="21" t="n">
        <f aca="false">IFERROR(INDEX('IMF GDP current US'!$B$1:$BD$197,MATCH('2022 deflators April 2024 WEO'!$B45,'IMF GDP current US'!$B$1:$B$197,0),MATCH('2022 deflators April 2024 WEO'!AY$3,'IMF GDP current US'!$B$1:$BD$1,0))/INDEX('IMF GDP constant 2022 US'!$B$1:$BD$197,MATCH('2022 deflators April 2024 WEO'!$B45,'IMF GDP constant 2022 US'!$B$1:$B$197,0),MATCH('2022 deflators April 2024 WEO'!AY$3,'IMF GDP constant 2022 US'!$B$1:$BD$1,0)),0)</f>
        <v>1.16048004480941</v>
      </c>
      <c r="AZ45" s="21" t="n">
        <f aca="false">IFERROR(INDEX('IMF GDP current US'!$B$1:$BD$197,MATCH('2022 deflators April 2024 WEO'!$B45,'IMF GDP current US'!$B$1:$B$197,0),MATCH('2022 deflators April 2024 WEO'!AZ$3,'IMF GDP current US'!$B$1:$BD$1,0))/INDEX('IMF GDP constant 2022 US'!$B$1:$BD$197,MATCH('2022 deflators April 2024 WEO'!$B45,'IMF GDP constant 2022 US'!$B$1:$B$197,0),MATCH('2022 deflators April 2024 WEO'!AZ$3,'IMF GDP constant 2022 US'!$B$1:$BD$1,0)),0)</f>
        <v>1.1839285356878</v>
      </c>
      <c r="BA45" s="21" t="n">
        <f aca="false">IFERROR(INDEX('IMF GDP current US'!$B$1:$BD$197,MATCH('2022 deflators April 2024 WEO'!$B45,'IMF GDP current US'!$B$1:$B$197,0),MATCH('2022 deflators April 2024 WEO'!BA$3,'IMF GDP current US'!$B$1:$BD$1,0))/INDEX('IMF GDP constant 2022 US'!$B$1:$BD$197,MATCH('2022 deflators April 2024 WEO'!$B45,'IMF GDP constant 2022 US'!$B$1:$B$197,0),MATCH('2022 deflators April 2024 WEO'!BA$3,'IMF GDP constant 2022 US'!$B$1:$BD$1,0)),0)</f>
        <v>1.21153314161975</v>
      </c>
      <c r="BB45" s="21" t="n">
        <f aca="false">IFERROR(INDEX('IMF GDP current US'!$B$1:$BD$197,MATCH('2022 deflators April 2024 WEO'!$B45,'IMF GDP current US'!$B$1:$B$197,0),MATCH('2022 deflators April 2024 WEO'!BB$3,'IMF GDP current US'!$B$1:$BD$1,0))/INDEX('IMF GDP constant 2022 US'!$B$1:$BD$197,MATCH('2022 deflators April 2024 WEO'!$B45,'IMF GDP constant 2022 US'!$B$1:$B$197,0),MATCH('2022 deflators April 2024 WEO'!BB$3,'IMF GDP constant 2022 US'!$B$1:$BD$1,0)),0)</f>
        <v>1.2361101485339</v>
      </c>
      <c r="BC45" s="21" t="n">
        <f aca="false">IFERROR(INDEX('IMF GDP current US'!$B$1:$BD$197,MATCH('2022 deflators April 2024 WEO'!$B45,'IMF GDP current US'!$B$1:$B$197,0),MATCH('2022 deflators April 2024 WEO'!BC$3,'IMF GDP current US'!$B$1:$BD$1,0))/INDEX('IMF GDP constant 2022 US'!$B$1:$BD$197,MATCH('2022 deflators April 2024 WEO'!$B45,'IMF GDP constant 2022 US'!$B$1:$B$197,0),MATCH('2022 deflators April 2024 WEO'!BC$3,'IMF GDP constant 2022 US'!$B$1:$BD$1,0)),0)</f>
        <v>1.26159085559376</v>
      </c>
      <c r="BD45" s="22" t="n">
        <f aca="false">IFERROR(INDEX('IMF GDP current US'!$B$1:$BD$197,MATCH('2022 deflators April 2024 WEO'!$B45,'IMF GDP current US'!$B$1:$B$197,0),MATCH('2022 deflators April 2024 WEO'!BD$3,'IMF GDP current US'!$B$1:$BD$1,0))/INDEX('IMF GDP constant 2022 US'!$B$1:$BD$197,MATCH('2022 deflators April 2024 WEO'!$B45,'IMF GDP constant 2022 US'!$B$1:$B$197,0),MATCH('2022 deflators April 2024 WEO'!BD$3,'IMF GDP constant 2022 US'!$B$1:$BD$1,0)),0)</f>
        <v>1.28577200220651</v>
      </c>
    </row>
    <row r="46" customFormat="false" ht="15" hidden="false" customHeight="false" outlineLevel="0" collapsed="false">
      <c r="A46" s="12" t="s">
        <v>54</v>
      </c>
      <c r="B46" s="0" t="str">
        <f aca="false">VLOOKUP(A46,'Names&amp;ISO'!$A:$C,3,0)</f>
        <v>CYP</v>
      </c>
      <c r="C46" s="11" t="s">
        <v>54</v>
      </c>
      <c r="D46" s="11" t="str">
        <f aca="false">IFERROR(VLOOKUP(B46,'DAC ODA Recipients 2022-2023'!$B:$H,7,0),"")</f>
        <v/>
      </c>
      <c r="E46" s="12" t="str">
        <f aca="false">IFERROR(VLOOKUP(B46,'OECD DAC Deflators 2022'!B:B,1,0),"")</f>
        <v/>
      </c>
      <c r="F46" s="23" t="n">
        <v>1</v>
      </c>
      <c r="G46" s="17" t="n">
        <f aca="false">IFERROR(INDEX('IMF GDP current US'!$B$1:$BD$197,MATCH('2022 deflators April 2024 WEO'!$B46,'IMF GDP current US'!$B$1:$B$197,0),MATCH('2022 deflators April 2024 WEO'!G$3,'IMF GDP current US'!$B$1:$BD$1,0))/INDEX('IMF GDP constant 2022 US'!$B$1:$BD$197,MATCH('2022 deflators April 2024 WEO'!$B46,'IMF GDP constant 2022 US'!$B$1:$B$197,0),MATCH('2022 deflators April 2024 WEO'!G$3,'IMF GDP constant 2022 US'!$B$1:$BD$1,0)),0)</f>
        <v>0.412581282182309</v>
      </c>
      <c r="H46" s="18" t="n">
        <f aca="false">IFERROR(INDEX('IMF GDP current US'!$B$1:$BD$197,MATCH('2022 deflators April 2024 WEO'!$B46,'IMF GDP current US'!$B$1:$B$197,0),MATCH('2022 deflators April 2024 WEO'!H$3,'IMF GDP current US'!$B$1:$BD$1,0))/INDEX('IMF GDP constant 2022 US'!$B$1:$BD$197,MATCH('2022 deflators April 2024 WEO'!$B46,'IMF GDP constant 2022 US'!$B$1:$B$197,0),MATCH('2022 deflators April 2024 WEO'!H$3,'IMF GDP constant 2022 US'!$B$1:$BD$1,0)),0)</f>
        <v>0.387908739556115</v>
      </c>
      <c r="I46" s="18" t="n">
        <f aca="false">IFERROR(INDEX('IMF GDP current US'!$B$1:$BD$197,MATCH('2022 deflators April 2024 WEO'!$B46,'IMF GDP current US'!$B$1:$B$197,0),MATCH('2022 deflators April 2024 WEO'!I$3,'IMF GDP current US'!$B$1:$BD$1,0))/INDEX('IMF GDP constant 2022 US'!$B$1:$BD$197,MATCH('2022 deflators April 2024 WEO'!$B46,'IMF GDP constant 2022 US'!$B$1:$B$197,0),MATCH('2022 deflators April 2024 WEO'!I$3,'IMF GDP constant 2022 US'!$B$1:$BD$1,0)),0)</f>
        <v>0.377526329206867</v>
      </c>
      <c r="J46" s="18" t="n">
        <f aca="false">IFERROR(INDEX('IMF GDP current US'!$B$1:$BD$197,MATCH('2022 deflators April 2024 WEO'!$B46,'IMF GDP current US'!$B$1:$B$197,0),MATCH('2022 deflators April 2024 WEO'!J$3,'IMF GDP current US'!$B$1:$BD$1,0))/INDEX('IMF GDP constant 2022 US'!$B$1:$BD$197,MATCH('2022 deflators April 2024 WEO'!$B46,'IMF GDP constant 2022 US'!$B$1:$B$197,0),MATCH('2022 deflators April 2024 WEO'!J$3,'IMF GDP constant 2022 US'!$B$1:$BD$1,0)),0)</f>
        <v>0.358809882800968</v>
      </c>
      <c r="K46" s="18" t="n">
        <f aca="false">IFERROR(INDEX('IMF GDP current US'!$B$1:$BD$197,MATCH('2022 deflators April 2024 WEO'!$B46,'IMF GDP current US'!$B$1:$B$197,0),MATCH('2022 deflators April 2024 WEO'!K$3,'IMF GDP current US'!$B$1:$BD$1,0))/INDEX('IMF GDP constant 2022 US'!$B$1:$BD$197,MATCH('2022 deflators April 2024 WEO'!$B46,'IMF GDP constant 2022 US'!$B$1:$B$197,0),MATCH('2022 deflators April 2024 WEO'!K$3,'IMF GDP constant 2022 US'!$B$1:$BD$1,0)),0)</f>
        <v>0.347573504667805</v>
      </c>
      <c r="L46" s="18" t="n">
        <f aca="false">IFERROR(INDEX('IMF GDP current US'!$B$1:$BD$197,MATCH('2022 deflators April 2024 WEO'!$B46,'IMF GDP current US'!$B$1:$B$197,0),MATCH('2022 deflators April 2024 WEO'!L$3,'IMF GDP current US'!$B$1:$BD$1,0))/INDEX('IMF GDP constant 2022 US'!$B$1:$BD$197,MATCH('2022 deflators April 2024 WEO'!$B46,'IMF GDP constant 2022 US'!$B$1:$B$197,0),MATCH('2022 deflators April 2024 WEO'!L$3,'IMF GDP constant 2022 US'!$B$1:$BD$1,0)),0)</f>
        <v>0.354064282697582</v>
      </c>
      <c r="M46" s="18" t="n">
        <f aca="false">IFERROR(INDEX('IMF GDP current US'!$B$1:$BD$197,MATCH('2022 deflators April 2024 WEO'!$B46,'IMF GDP current US'!$B$1:$B$197,0),MATCH('2022 deflators April 2024 WEO'!M$3,'IMF GDP current US'!$B$1:$BD$1,0))/INDEX('IMF GDP constant 2022 US'!$B$1:$BD$197,MATCH('2022 deflators April 2024 WEO'!$B46,'IMF GDP constant 2022 US'!$B$1:$B$197,0),MATCH('2022 deflators April 2024 WEO'!M$3,'IMF GDP constant 2022 US'!$B$1:$BD$1,0)),0)</f>
        <v>0.434242406600563</v>
      </c>
      <c r="N46" s="18" t="n">
        <f aca="false">IFERROR(INDEX('IMF GDP current US'!$B$1:$BD$197,MATCH('2022 deflators April 2024 WEO'!$B46,'IMF GDP current US'!$B$1:$B$197,0),MATCH('2022 deflators April 2024 WEO'!N$3,'IMF GDP current US'!$B$1:$BD$1,0))/INDEX('IMF GDP constant 2022 US'!$B$1:$BD$197,MATCH('2022 deflators April 2024 WEO'!$B46,'IMF GDP constant 2022 US'!$B$1:$B$197,0),MATCH('2022 deflators April 2024 WEO'!N$3,'IMF GDP constant 2022 US'!$B$1:$BD$1,0)),0)</f>
        <v>0.486197937294991</v>
      </c>
      <c r="O46" s="18" t="n">
        <f aca="false">IFERROR(INDEX('IMF GDP current US'!$B$1:$BD$197,MATCH('2022 deflators April 2024 WEO'!$B46,'IMF GDP current US'!$B$1:$B$197,0),MATCH('2022 deflators April 2024 WEO'!O$3,'IMF GDP current US'!$B$1:$BD$1,0))/INDEX('IMF GDP constant 2022 US'!$B$1:$BD$197,MATCH('2022 deflators April 2024 WEO'!$B46,'IMF GDP constant 2022 US'!$B$1:$B$197,0),MATCH('2022 deflators April 2024 WEO'!O$3,'IMF GDP constant 2022 US'!$B$1:$BD$1,0)),0)</f>
        <v>0.517679071030736</v>
      </c>
      <c r="P46" s="18" t="n">
        <f aca="false">IFERROR(INDEX('IMF GDP current US'!$B$1:$BD$197,MATCH('2022 deflators April 2024 WEO'!$B46,'IMF GDP current US'!$B$1:$B$197,0),MATCH('2022 deflators April 2024 WEO'!P$3,'IMF GDP current US'!$B$1:$BD$1,0))/INDEX('IMF GDP constant 2022 US'!$B$1:$BD$197,MATCH('2022 deflators April 2024 WEO'!$B46,'IMF GDP constant 2022 US'!$B$1:$B$197,0),MATCH('2022 deflators April 2024 WEO'!P$3,'IMF GDP constant 2022 US'!$B$1:$BD$1,0)),0)</f>
        <v>0.511504868078815</v>
      </c>
      <c r="Q46" s="18" t="n">
        <f aca="false">IFERROR(INDEX('IMF GDP current US'!$B$1:$BD$197,MATCH('2022 deflators April 2024 WEO'!$B46,'IMF GDP current US'!$B$1:$B$197,0),MATCH('2022 deflators April 2024 WEO'!Q$3,'IMF GDP current US'!$B$1:$BD$1,0))/INDEX('IMF GDP constant 2022 US'!$B$1:$BD$197,MATCH('2022 deflators April 2024 WEO'!$B46,'IMF GDP constant 2022 US'!$B$1:$B$197,0),MATCH('2022 deflators April 2024 WEO'!Q$3,'IMF GDP constant 2022 US'!$B$1:$BD$1,0)),0)</f>
        <v>0.583339041168642</v>
      </c>
      <c r="R46" s="18" t="n">
        <f aca="false">IFERROR(INDEX('IMF GDP current US'!$B$1:$BD$197,MATCH('2022 deflators April 2024 WEO'!$B46,'IMF GDP current US'!$B$1:$B$197,0),MATCH('2022 deflators April 2024 WEO'!R$3,'IMF GDP current US'!$B$1:$BD$1,0))/INDEX('IMF GDP constant 2022 US'!$B$1:$BD$197,MATCH('2022 deflators April 2024 WEO'!$B46,'IMF GDP constant 2022 US'!$B$1:$B$197,0),MATCH('2022 deflators April 2024 WEO'!R$3,'IMF GDP constant 2022 US'!$B$1:$BD$1,0)),0)</f>
        <v>0.597574510349176</v>
      </c>
      <c r="S46" s="18" t="n">
        <f aca="false">IFERROR(INDEX('IMF GDP current US'!$B$1:$BD$197,MATCH('2022 deflators April 2024 WEO'!$B46,'IMF GDP current US'!$B$1:$B$197,0),MATCH('2022 deflators April 2024 WEO'!S$3,'IMF GDP current US'!$B$1:$BD$1,0))/INDEX('IMF GDP constant 2022 US'!$B$1:$BD$197,MATCH('2022 deflators April 2024 WEO'!$B46,'IMF GDP constant 2022 US'!$B$1:$B$197,0),MATCH('2022 deflators April 2024 WEO'!S$3,'IMF GDP constant 2022 US'!$B$1:$BD$1,0)),0)</f>
        <v>0.654802546202278</v>
      </c>
      <c r="T46" s="18" t="n">
        <f aca="false">IFERROR(INDEX('IMF GDP current US'!$B$1:$BD$197,MATCH('2022 deflators April 2024 WEO'!$B46,'IMF GDP current US'!$B$1:$B$197,0),MATCH('2022 deflators April 2024 WEO'!T$3,'IMF GDP current US'!$B$1:$BD$1,0))/INDEX('IMF GDP constant 2022 US'!$B$1:$BD$197,MATCH('2022 deflators April 2024 WEO'!$B46,'IMF GDP constant 2022 US'!$B$1:$B$197,0),MATCH('2022 deflators April 2024 WEO'!T$3,'IMF GDP constant 2022 US'!$B$1:$BD$1,0)),0)</f>
        <v>0.621691039688905</v>
      </c>
      <c r="U46" s="18" t="n">
        <f aca="false">IFERROR(INDEX('IMF GDP current US'!$B$1:$BD$197,MATCH('2022 deflators April 2024 WEO'!$B46,'IMF GDP current US'!$B$1:$B$197,0),MATCH('2022 deflators April 2024 WEO'!U$3,'IMF GDP current US'!$B$1:$BD$1,0))/INDEX('IMF GDP constant 2022 US'!$B$1:$BD$197,MATCH('2022 deflators April 2024 WEO'!$B46,'IMF GDP constant 2022 US'!$B$1:$B$197,0),MATCH('2022 deflators April 2024 WEO'!U$3,'IMF GDP constant 2022 US'!$B$1:$BD$1,0)),0)</f>
        <v>0.66199366563782</v>
      </c>
      <c r="V46" s="18" t="n">
        <f aca="false">IFERROR(INDEX('IMF GDP current US'!$B$1:$BD$197,MATCH('2022 deflators April 2024 WEO'!$B46,'IMF GDP current US'!$B$1:$B$197,0),MATCH('2022 deflators April 2024 WEO'!V$3,'IMF GDP current US'!$B$1:$BD$1,0))/INDEX('IMF GDP constant 2022 US'!$B$1:$BD$197,MATCH('2022 deflators April 2024 WEO'!$B46,'IMF GDP constant 2022 US'!$B$1:$B$197,0),MATCH('2022 deflators April 2024 WEO'!V$3,'IMF GDP constant 2022 US'!$B$1:$BD$1,0)),0)</f>
        <v>0.747669251443178</v>
      </c>
      <c r="W46" s="18" t="n">
        <f aca="false">IFERROR(INDEX('IMF GDP current US'!$B$1:$BD$197,MATCH('2022 deflators April 2024 WEO'!$B46,'IMF GDP current US'!$B$1:$B$197,0),MATCH('2022 deflators April 2024 WEO'!W$3,'IMF GDP current US'!$B$1:$BD$1,0))/INDEX('IMF GDP constant 2022 US'!$B$1:$BD$197,MATCH('2022 deflators April 2024 WEO'!$B46,'IMF GDP constant 2022 US'!$B$1:$B$197,0),MATCH('2022 deflators April 2024 WEO'!W$3,'IMF GDP constant 2022 US'!$B$1:$BD$1,0)),0)</f>
        <v>0.744324120917897</v>
      </c>
      <c r="X46" s="18" t="n">
        <f aca="false">IFERROR(INDEX('IMF GDP current US'!$B$1:$BD$197,MATCH('2022 deflators April 2024 WEO'!$B46,'IMF GDP current US'!$B$1:$B$197,0),MATCH('2022 deflators April 2024 WEO'!X$3,'IMF GDP current US'!$B$1:$BD$1,0))/INDEX('IMF GDP constant 2022 US'!$B$1:$BD$197,MATCH('2022 deflators April 2024 WEO'!$B46,'IMF GDP constant 2022 US'!$B$1:$B$197,0),MATCH('2022 deflators April 2024 WEO'!X$3,'IMF GDP constant 2022 US'!$B$1:$BD$1,0)),0)</f>
        <v>0.690998863976075</v>
      </c>
      <c r="Y46" s="18" t="n">
        <f aca="false">IFERROR(INDEX('IMF GDP current US'!$B$1:$BD$197,MATCH('2022 deflators April 2024 WEO'!$B46,'IMF GDP current US'!$B$1:$B$197,0),MATCH('2022 deflators April 2024 WEO'!Y$3,'IMF GDP current US'!$B$1:$BD$1,0))/INDEX('IMF GDP constant 2022 US'!$B$1:$BD$197,MATCH('2022 deflators April 2024 WEO'!$B46,'IMF GDP constant 2022 US'!$B$1:$B$197,0),MATCH('2022 deflators April 2024 WEO'!Y$3,'IMF GDP constant 2022 US'!$B$1:$BD$1,0)),0)</f>
        <v>0.699443645375404</v>
      </c>
      <c r="Z46" s="18" t="n">
        <f aca="false">IFERROR(INDEX('IMF GDP current US'!$B$1:$BD$197,MATCH('2022 deflators April 2024 WEO'!$B46,'IMF GDP current US'!$B$1:$B$197,0),MATCH('2022 deflators April 2024 WEO'!Z$3,'IMF GDP current US'!$B$1:$BD$1,0))/INDEX('IMF GDP constant 2022 US'!$B$1:$BD$197,MATCH('2022 deflators April 2024 WEO'!$B46,'IMF GDP constant 2022 US'!$B$1:$B$197,0),MATCH('2022 deflators April 2024 WEO'!Z$3,'IMF GDP constant 2022 US'!$B$1:$BD$1,0)),0)</f>
        <v>0.682460441190141</v>
      </c>
      <c r="AA46" s="18" t="n">
        <f aca="false">IFERROR(INDEX('IMF GDP current US'!$B$1:$BD$197,MATCH('2022 deflators April 2024 WEO'!$B46,'IMF GDP current US'!$B$1:$B$197,0),MATCH('2022 deflators April 2024 WEO'!AA$3,'IMF GDP current US'!$B$1:$BD$1,0))/INDEX('IMF GDP constant 2022 US'!$B$1:$BD$197,MATCH('2022 deflators April 2024 WEO'!$B46,'IMF GDP constant 2022 US'!$B$1:$B$197,0),MATCH('2022 deflators April 2024 WEO'!AA$3,'IMF GDP constant 2022 US'!$B$1:$BD$1,0)),0)</f>
        <v>0.612516033366255</v>
      </c>
      <c r="AB46" s="18" t="n">
        <f aca="false">IFERROR(INDEX('IMF GDP current US'!$B$1:$BD$197,MATCH('2022 deflators April 2024 WEO'!$B46,'IMF GDP current US'!$B$1:$B$197,0),MATCH('2022 deflators April 2024 WEO'!AB$3,'IMF GDP current US'!$B$1:$BD$1,0))/INDEX('IMF GDP constant 2022 US'!$B$1:$BD$197,MATCH('2022 deflators April 2024 WEO'!$B46,'IMF GDP constant 2022 US'!$B$1:$B$197,0),MATCH('2022 deflators April 2024 WEO'!AB$3,'IMF GDP constant 2022 US'!$B$1:$BD$1,0)),0)</f>
        <v>0.613364024911678</v>
      </c>
      <c r="AC46" s="18" t="n">
        <f aca="false">IFERROR(INDEX('IMF GDP current US'!$B$1:$BD$197,MATCH('2022 deflators April 2024 WEO'!$B46,'IMF GDP current US'!$B$1:$B$197,0),MATCH('2022 deflators April 2024 WEO'!AC$3,'IMF GDP current US'!$B$1:$BD$1,0))/INDEX('IMF GDP constant 2022 US'!$B$1:$BD$197,MATCH('2022 deflators April 2024 WEO'!$B46,'IMF GDP constant 2022 US'!$B$1:$B$197,0),MATCH('2022 deflators April 2024 WEO'!AC$3,'IMF GDP constant 2022 US'!$B$1:$BD$1,0)),0)</f>
        <v>0.649646858253152</v>
      </c>
      <c r="AD46" s="18" t="n">
        <f aca="false">IFERROR(INDEX('IMF GDP current US'!$B$1:$BD$197,MATCH('2022 deflators April 2024 WEO'!$B46,'IMF GDP current US'!$B$1:$B$197,0),MATCH('2022 deflators April 2024 WEO'!AD$3,'IMF GDP current US'!$B$1:$BD$1,0))/INDEX('IMF GDP constant 2022 US'!$B$1:$BD$197,MATCH('2022 deflators April 2024 WEO'!$B46,'IMF GDP constant 2022 US'!$B$1:$B$197,0),MATCH('2022 deflators April 2024 WEO'!AD$3,'IMF GDP constant 2022 US'!$B$1:$BD$1,0)),0)</f>
        <v>0.806508473247682</v>
      </c>
      <c r="AE46" s="18" t="n">
        <f aca="false">IFERROR(INDEX('IMF GDP current US'!$B$1:$BD$197,MATCH('2022 deflators April 2024 WEO'!$B46,'IMF GDP current US'!$B$1:$B$197,0),MATCH('2022 deflators April 2024 WEO'!AE$3,'IMF GDP current US'!$B$1:$BD$1,0))/INDEX('IMF GDP constant 2022 US'!$B$1:$BD$197,MATCH('2022 deflators April 2024 WEO'!$B46,'IMF GDP constant 2022 US'!$B$1:$B$197,0),MATCH('2022 deflators April 2024 WEO'!AE$3,'IMF GDP constant 2022 US'!$B$1:$BD$1,0)),0)</f>
        <v>0.914412170015008</v>
      </c>
      <c r="AF46" s="18" t="n">
        <f aca="false">IFERROR(INDEX('IMF GDP current US'!$B$1:$BD$197,MATCH('2022 deflators April 2024 WEO'!$B46,'IMF GDP current US'!$B$1:$B$197,0),MATCH('2022 deflators April 2024 WEO'!AF$3,'IMF GDP current US'!$B$1:$BD$1,0))/INDEX('IMF GDP constant 2022 US'!$B$1:$BD$197,MATCH('2022 deflators April 2024 WEO'!$B46,'IMF GDP constant 2022 US'!$B$1:$B$197,0),MATCH('2022 deflators April 2024 WEO'!AF$3,'IMF GDP constant 2022 US'!$B$1:$BD$1,0)),0)</f>
        <v>0.941776460676428</v>
      </c>
      <c r="AG46" s="18" t="n">
        <f aca="false">IFERROR(INDEX('IMF GDP current US'!$B$1:$BD$197,MATCH('2022 deflators April 2024 WEO'!$B46,'IMF GDP current US'!$B$1:$B$197,0),MATCH('2022 deflators April 2024 WEO'!AG$3,'IMF GDP current US'!$B$1:$BD$1,0))/INDEX('IMF GDP constant 2022 US'!$B$1:$BD$197,MATCH('2022 deflators April 2024 WEO'!$B46,'IMF GDP constant 2022 US'!$B$1:$B$197,0),MATCH('2022 deflators April 2024 WEO'!AG$3,'IMF GDP constant 2022 US'!$B$1:$BD$1,0)),0)</f>
        <v>0.981517248167778</v>
      </c>
      <c r="AH46" s="18" t="n">
        <f aca="false">IFERROR(INDEX('IMF GDP current US'!$B$1:$BD$197,MATCH('2022 deflators April 2024 WEO'!$B46,'IMF GDP current US'!$B$1:$B$197,0),MATCH('2022 deflators April 2024 WEO'!AH$3,'IMF GDP current US'!$B$1:$BD$1,0))/INDEX('IMF GDP constant 2022 US'!$B$1:$BD$197,MATCH('2022 deflators April 2024 WEO'!$B46,'IMF GDP constant 2022 US'!$B$1:$B$197,0),MATCH('2022 deflators April 2024 WEO'!AH$3,'IMF GDP constant 2022 US'!$B$1:$BD$1,0)),0)</f>
        <v>1.10130098877193</v>
      </c>
      <c r="AI46" s="18" t="n">
        <f aca="false">IFERROR(INDEX('IMF GDP current US'!$B$1:$BD$197,MATCH('2022 deflators April 2024 WEO'!$B46,'IMF GDP current US'!$B$1:$B$197,0),MATCH('2022 deflators April 2024 WEO'!AI$3,'IMF GDP current US'!$B$1:$BD$1,0))/INDEX('IMF GDP constant 2022 US'!$B$1:$BD$197,MATCH('2022 deflators April 2024 WEO'!$B46,'IMF GDP constant 2022 US'!$B$1:$B$197,0),MATCH('2022 deflators April 2024 WEO'!AI$3,'IMF GDP constant 2022 US'!$B$1:$BD$1,0)),0)</f>
        <v>1.23342301353875</v>
      </c>
      <c r="AJ46" s="18" t="n">
        <f aca="false">IFERROR(INDEX('IMF GDP current US'!$B$1:$BD$197,MATCH('2022 deflators April 2024 WEO'!$B46,'IMF GDP current US'!$B$1:$B$197,0),MATCH('2022 deflators April 2024 WEO'!AJ$3,'IMF GDP current US'!$B$1:$BD$1,0))/INDEX('IMF GDP constant 2022 US'!$B$1:$BD$197,MATCH('2022 deflators April 2024 WEO'!$B46,'IMF GDP constant 2022 US'!$B$1:$B$197,0),MATCH('2022 deflators April 2024 WEO'!AJ$3,'IMF GDP constant 2022 US'!$B$1:$BD$1,0)),0)</f>
        <v>1.17166829526423</v>
      </c>
      <c r="AK46" s="18" t="n">
        <f aca="false">IFERROR(INDEX('IMF GDP current US'!$B$1:$BD$197,MATCH('2022 deflators April 2024 WEO'!$B46,'IMF GDP current US'!$B$1:$B$197,0),MATCH('2022 deflators April 2024 WEO'!AK$3,'IMF GDP current US'!$B$1:$BD$1,0))/INDEX('IMF GDP constant 2022 US'!$B$1:$BD$197,MATCH('2022 deflators April 2024 WEO'!$B46,'IMF GDP constant 2022 US'!$B$1:$B$197,0),MATCH('2022 deflators April 2024 WEO'!AK$3,'IMF GDP constant 2022 US'!$B$1:$BD$1,0)),0)</f>
        <v>1.13675529596355</v>
      </c>
      <c r="AL46" s="18" t="n">
        <f aca="false">IFERROR(INDEX('IMF GDP current US'!$B$1:$BD$197,MATCH('2022 deflators April 2024 WEO'!$B46,'IMF GDP current US'!$B$1:$B$197,0),MATCH('2022 deflators April 2024 WEO'!AL$3,'IMF GDP current US'!$B$1:$BD$1,0))/INDEX('IMF GDP constant 2022 US'!$B$1:$BD$197,MATCH('2022 deflators April 2024 WEO'!$B46,'IMF GDP constant 2022 US'!$B$1:$B$197,0),MATCH('2022 deflators April 2024 WEO'!AL$3,'IMF GDP constant 2022 US'!$B$1:$BD$1,0)),0)</f>
        <v>1.21165111010129</v>
      </c>
      <c r="AM46" s="18" t="n">
        <f aca="false">IFERROR(INDEX('IMF GDP current US'!$B$1:$BD$197,MATCH('2022 deflators April 2024 WEO'!$B46,'IMF GDP current US'!$B$1:$B$197,0),MATCH('2022 deflators April 2024 WEO'!AM$3,'IMF GDP current US'!$B$1:$BD$1,0))/INDEX('IMF GDP constant 2022 US'!$B$1:$BD$197,MATCH('2022 deflators April 2024 WEO'!$B46,'IMF GDP constant 2022 US'!$B$1:$B$197,0),MATCH('2022 deflators April 2024 WEO'!AM$3,'IMF GDP constant 2022 US'!$B$1:$BD$1,0)),0)</f>
        <v>1.13804246020505</v>
      </c>
      <c r="AN46" s="18" t="n">
        <f aca="false">IFERROR(INDEX('IMF GDP current US'!$B$1:$BD$197,MATCH('2022 deflators April 2024 WEO'!$B46,'IMF GDP current US'!$B$1:$B$197,0),MATCH('2022 deflators April 2024 WEO'!AN$3,'IMF GDP current US'!$B$1:$BD$1,0))/INDEX('IMF GDP constant 2022 US'!$B$1:$BD$197,MATCH('2022 deflators April 2024 WEO'!$B46,'IMF GDP constant 2022 US'!$B$1:$B$197,0),MATCH('2022 deflators April 2024 WEO'!AN$3,'IMF GDP constant 2022 US'!$B$1:$BD$1,0)),0)</f>
        <v>1.16467540823867</v>
      </c>
      <c r="AO46" s="18" t="n">
        <f aca="false">IFERROR(INDEX('IMF GDP current US'!$B$1:$BD$197,MATCH('2022 deflators April 2024 WEO'!$B46,'IMF GDP current US'!$B$1:$B$197,0),MATCH('2022 deflators April 2024 WEO'!AO$3,'IMF GDP current US'!$B$1:$BD$1,0))/INDEX('IMF GDP constant 2022 US'!$B$1:$BD$197,MATCH('2022 deflators April 2024 WEO'!$B46,'IMF GDP constant 2022 US'!$B$1:$B$197,0),MATCH('2022 deflators April 2024 WEO'!AO$3,'IMF GDP constant 2022 US'!$B$1:$BD$1,0)),0)</f>
        <v>1.1496950285005</v>
      </c>
      <c r="AP46" s="18" t="n">
        <f aca="false">IFERROR(INDEX('IMF GDP current US'!$B$1:$BD$197,MATCH('2022 deflators April 2024 WEO'!$B46,'IMF GDP current US'!$B$1:$B$197,0),MATCH('2022 deflators April 2024 WEO'!AP$3,'IMF GDP current US'!$B$1:$BD$1,0))/INDEX('IMF GDP constant 2022 US'!$B$1:$BD$197,MATCH('2022 deflators April 2024 WEO'!$B46,'IMF GDP constant 2022 US'!$B$1:$B$197,0),MATCH('2022 deflators April 2024 WEO'!AP$3,'IMF GDP constant 2022 US'!$B$1:$BD$1,0)),0)</f>
        <v>0.952790002414723</v>
      </c>
      <c r="AQ46" s="18" t="n">
        <f aca="false">IFERROR(INDEX('IMF GDP current US'!$B$1:$BD$197,MATCH('2022 deflators April 2024 WEO'!$B46,'IMF GDP current US'!$B$1:$B$197,0),MATCH('2022 deflators April 2024 WEO'!AQ$3,'IMF GDP current US'!$B$1:$BD$1,0))/INDEX('IMF GDP constant 2022 US'!$B$1:$BD$197,MATCH('2022 deflators April 2024 WEO'!$B46,'IMF GDP constant 2022 US'!$B$1:$B$197,0),MATCH('2022 deflators April 2024 WEO'!AQ$3,'IMF GDP constant 2022 US'!$B$1:$BD$1,0)),0)</f>
        <v>0.944710164880526</v>
      </c>
      <c r="AR46" s="18" t="n">
        <f aca="false">IFERROR(INDEX('IMF GDP current US'!$B$1:$BD$197,MATCH('2022 deflators April 2024 WEO'!$B46,'IMF GDP current US'!$B$1:$B$197,0),MATCH('2022 deflators April 2024 WEO'!AR$3,'IMF GDP current US'!$B$1:$BD$1,0))/INDEX('IMF GDP constant 2022 US'!$B$1:$BD$197,MATCH('2022 deflators April 2024 WEO'!$B46,'IMF GDP constant 2022 US'!$B$1:$B$197,0),MATCH('2022 deflators April 2024 WEO'!AR$3,'IMF GDP constant 2022 US'!$B$1:$BD$1,0)),0)</f>
        <v>0.974078009610921</v>
      </c>
      <c r="AS46" s="18" t="n">
        <f aca="false">IFERROR(INDEX('IMF GDP current US'!$B$1:$BD$197,MATCH('2022 deflators April 2024 WEO'!$B46,'IMF GDP current US'!$B$1:$B$197,0),MATCH('2022 deflators April 2024 WEO'!AS$3,'IMF GDP current US'!$B$1:$BD$1,0))/INDEX('IMF GDP constant 2022 US'!$B$1:$BD$197,MATCH('2022 deflators April 2024 WEO'!$B46,'IMF GDP constant 2022 US'!$B$1:$B$197,0),MATCH('2022 deflators April 2024 WEO'!AS$3,'IMF GDP constant 2022 US'!$B$1:$BD$1,0)),0)</f>
        <v>1.0293653159963</v>
      </c>
      <c r="AT46" s="18" t="n">
        <f aca="false">IFERROR(INDEX('IMF GDP current US'!$B$1:$BD$197,MATCH('2022 deflators April 2024 WEO'!$B46,'IMF GDP current US'!$B$1:$B$197,0),MATCH('2022 deflators April 2024 WEO'!AT$3,'IMF GDP current US'!$B$1:$BD$1,0))/INDEX('IMF GDP constant 2022 US'!$B$1:$BD$197,MATCH('2022 deflators April 2024 WEO'!$B46,'IMF GDP constant 2022 US'!$B$1:$B$197,0),MATCH('2022 deflators April 2024 WEO'!AT$3,'IMF GDP constant 2022 US'!$B$1:$BD$1,0)),0)</f>
        <v>0.988347181498684</v>
      </c>
      <c r="AU46" s="18" t="n">
        <f aca="false">IFERROR(INDEX('IMF GDP current US'!$B$1:$BD$197,MATCH('2022 deflators April 2024 WEO'!$B46,'IMF GDP current US'!$B$1:$B$197,0),MATCH('2022 deflators April 2024 WEO'!AU$3,'IMF GDP current US'!$B$1:$BD$1,0))/INDEX('IMF GDP constant 2022 US'!$B$1:$BD$197,MATCH('2022 deflators April 2024 WEO'!$B46,'IMF GDP constant 2022 US'!$B$1:$B$197,0),MATCH('2022 deflators April 2024 WEO'!AU$3,'IMF GDP constant 2022 US'!$B$1:$BD$1,0)),0)</f>
        <v>0.99428196840483</v>
      </c>
      <c r="AV46" s="18" t="n">
        <f aca="false">IFERROR(INDEX('IMF GDP current US'!$B$1:$BD$197,MATCH('2022 deflators April 2024 WEO'!$B46,'IMF GDP current US'!$B$1:$B$197,0),MATCH('2022 deflators April 2024 WEO'!AV$3,'IMF GDP current US'!$B$1:$BD$1,0))/INDEX('IMF GDP constant 2022 US'!$B$1:$BD$197,MATCH('2022 deflators April 2024 WEO'!$B46,'IMF GDP constant 2022 US'!$B$1:$B$197,0),MATCH('2022 deflators April 2024 WEO'!AV$3,'IMF GDP constant 2022 US'!$B$1:$BD$1,0)),0)</f>
        <v>1.0587725005124</v>
      </c>
      <c r="AW46" s="19" t="n">
        <f aca="false">IFERROR(INDEX('IMF GDP current US'!$B$1:$BD$197,MATCH('2022 deflators April 2024 WEO'!$B46,'IMF GDP current US'!$B$1:$B$197,0),MATCH('2022 deflators April 2024 WEO'!AW$3,'IMF GDP current US'!$B$1:$BD$1,0))/INDEX('IMF GDP constant 2022 US'!$B$1:$BD$197,MATCH('2022 deflators April 2024 WEO'!$B46,'IMF GDP constant 2022 US'!$B$1:$B$197,0),MATCH('2022 deflators April 2024 WEO'!AW$3,'IMF GDP constant 2022 US'!$B$1:$BD$1,0)),0)</f>
        <v>1</v>
      </c>
      <c r="AX46" s="18" t="n">
        <f aca="false">IFERROR(INDEX('IMF GDP current US'!$B$1:$BD$197,MATCH('2022 deflators April 2024 WEO'!$B46,'IMF GDP current US'!$B$1:$B$197,0),MATCH('2022 deflators April 2024 WEO'!AX$3,'IMF GDP current US'!$B$1:$BD$1,0))/INDEX('IMF GDP constant 2022 US'!$B$1:$BD$197,MATCH('2022 deflators April 2024 WEO'!$B46,'IMF GDP constant 2022 US'!$B$1:$B$197,0),MATCH('2022 deflators April 2024 WEO'!AX$3,'IMF GDP constant 2022 US'!$B$1:$BD$1,0)),0)</f>
        <v>1.07304292007648</v>
      </c>
      <c r="AY46" s="21" t="n">
        <f aca="false">IFERROR(INDEX('IMF GDP current US'!$B$1:$BD$197,MATCH('2022 deflators April 2024 WEO'!$B46,'IMF GDP current US'!$B$1:$B$197,0),MATCH('2022 deflators April 2024 WEO'!AY$3,'IMF GDP current US'!$B$1:$BD$1,0))/INDEX('IMF GDP constant 2022 US'!$B$1:$BD$197,MATCH('2022 deflators April 2024 WEO'!$B46,'IMF GDP constant 2022 US'!$B$1:$B$197,0),MATCH('2022 deflators April 2024 WEO'!AY$3,'IMF GDP constant 2022 US'!$B$1:$BD$1,0)),0)</f>
        <v>1.11104679668718</v>
      </c>
      <c r="AZ46" s="21" t="n">
        <f aca="false">IFERROR(INDEX('IMF GDP current US'!$B$1:$BD$197,MATCH('2022 deflators April 2024 WEO'!$B46,'IMF GDP current US'!$B$1:$B$197,0),MATCH('2022 deflators April 2024 WEO'!AZ$3,'IMF GDP current US'!$B$1:$BD$1,0))/INDEX('IMF GDP constant 2022 US'!$B$1:$BD$197,MATCH('2022 deflators April 2024 WEO'!$B46,'IMF GDP constant 2022 US'!$B$1:$B$197,0),MATCH('2022 deflators April 2024 WEO'!AZ$3,'IMF GDP constant 2022 US'!$B$1:$BD$1,0)),0)</f>
        <v>1.134078807126</v>
      </c>
      <c r="BA46" s="21" t="n">
        <f aca="false">IFERROR(INDEX('IMF GDP current US'!$B$1:$BD$197,MATCH('2022 deflators April 2024 WEO'!$B46,'IMF GDP current US'!$B$1:$B$197,0),MATCH('2022 deflators April 2024 WEO'!BA$3,'IMF GDP current US'!$B$1:$BD$1,0))/INDEX('IMF GDP constant 2022 US'!$B$1:$BD$197,MATCH('2022 deflators April 2024 WEO'!$B46,'IMF GDP constant 2022 US'!$B$1:$B$197,0),MATCH('2022 deflators April 2024 WEO'!BA$3,'IMF GDP constant 2022 US'!$B$1:$BD$1,0)),0)</f>
        <v>1.15888108000908</v>
      </c>
      <c r="BB46" s="21" t="n">
        <f aca="false">IFERROR(INDEX('IMF GDP current US'!$B$1:$BD$197,MATCH('2022 deflators April 2024 WEO'!$B46,'IMF GDP current US'!$B$1:$B$197,0),MATCH('2022 deflators April 2024 WEO'!BB$3,'IMF GDP current US'!$B$1:$BD$1,0))/INDEX('IMF GDP constant 2022 US'!$B$1:$BD$197,MATCH('2022 deflators April 2024 WEO'!$B46,'IMF GDP constant 2022 US'!$B$1:$B$197,0),MATCH('2022 deflators April 2024 WEO'!BB$3,'IMF GDP constant 2022 US'!$B$1:$BD$1,0)),0)</f>
        <v>1.18344306250738</v>
      </c>
      <c r="BC46" s="21" t="n">
        <f aca="false">IFERROR(INDEX('IMF GDP current US'!$B$1:$BD$197,MATCH('2022 deflators April 2024 WEO'!$B46,'IMF GDP current US'!$B$1:$B$197,0),MATCH('2022 deflators April 2024 WEO'!BC$3,'IMF GDP current US'!$B$1:$BD$1,0))/INDEX('IMF GDP constant 2022 US'!$B$1:$BD$197,MATCH('2022 deflators April 2024 WEO'!$B46,'IMF GDP constant 2022 US'!$B$1:$B$197,0),MATCH('2022 deflators April 2024 WEO'!BC$3,'IMF GDP constant 2022 US'!$B$1:$BD$1,0)),0)</f>
        <v>1.20611660164656</v>
      </c>
      <c r="BD46" s="22" t="n">
        <f aca="false">IFERROR(INDEX('IMF GDP current US'!$B$1:$BD$197,MATCH('2022 deflators April 2024 WEO'!$B46,'IMF GDP current US'!$B$1:$B$197,0),MATCH('2022 deflators April 2024 WEO'!BD$3,'IMF GDP current US'!$B$1:$BD$1,0))/INDEX('IMF GDP constant 2022 US'!$B$1:$BD$197,MATCH('2022 deflators April 2024 WEO'!$B46,'IMF GDP constant 2022 US'!$B$1:$B$197,0),MATCH('2022 deflators April 2024 WEO'!BD$3,'IMF GDP constant 2022 US'!$B$1:$BD$1,0)),0)</f>
        <v>1.2275883943212</v>
      </c>
    </row>
    <row r="47" customFormat="false" ht="15" hidden="false" customHeight="false" outlineLevel="0" collapsed="false">
      <c r="A47" s="31" t="s">
        <v>55</v>
      </c>
      <c r="B47" s="24" t="str">
        <f aca="false">VLOOKUP(A47,'Names&amp;ISO'!$A:$C,3,0)</f>
        <v>CZE</v>
      </c>
      <c r="C47" s="25" t="s">
        <v>55</v>
      </c>
      <c r="D47" s="11" t="str">
        <f aca="false">IFERROR(VLOOKUP(B47,'DAC ODA Recipients 2022-2023'!$B:$H,7,0),"")</f>
        <v/>
      </c>
      <c r="E47" s="23" t="n">
        <v>1</v>
      </c>
      <c r="F47" s="23" t="n">
        <v>1</v>
      </c>
      <c r="G47" s="26" t="n">
        <f aca="false">INDEX('OECD DAC Deflators 2022'!$B$3:$BN$39,MATCH('2022 deflators April 2024 WEO'!$B47,'OECD DAC Deflators 2022'!$B$3:$B$39,0),MATCH('2022 deflators April 2024 WEO'!G$3,'OECD DAC Deflators 2022'!$B$3:$BN$3,0))/100</f>
        <v>0</v>
      </c>
      <c r="H47" s="27" t="n">
        <f aca="false">INDEX('OECD DAC Deflators 2022'!$B$3:$BN$39,MATCH('2022 deflators April 2024 WEO'!$B47,'OECD DAC Deflators 2022'!$B$3:$B$39,0),MATCH('2022 deflators April 2024 WEO'!H$3,'OECD DAC Deflators 2022'!$B$3:$BN$3,0))/100</f>
        <v>0</v>
      </c>
      <c r="I47" s="27" t="n">
        <f aca="false">INDEX('OECD DAC Deflators 2022'!$B$3:$BN$39,MATCH('2022 deflators April 2024 WEO'!$B47,'OECD DAC Deflators 2022'!$B$3:$B$39,0),MATCH('2022 deflators April 2024 WEO'!I$3,'OECD DAC Deflators 2022'!$B$3:$BN$3,0))/100</f>
        <v>0</v>
      </c>
      <c r="J47" s="27" t="n">
        <f aca="false">INDEX('OECD DAC Deflators 2022'!$B$3:$BN$39,MATCH('2022 deflators April 2024 WEO'!$B47,'OECD DAC Deflators 2022'!$B$3:$B$39,0),MATCH('2022 deflators April 2024 WEO'!J$3,'OECD DAC Deflators 2022'!$B$3:$BN$3,0))/100</f>
        <v>0</v>
      </c>
      <c r="K47" s="27" t="n">
        <f aca="false">INDEX('OECD DAC Deflators 2022'!$B$3:$BN$39,MATCH('2022 deflators April 2024 WEO'!$B47,'OECD DAC Deflators 2022'!$B$3:$B$39,0),MATCH('2022 deflators April 2024 WEO'!K$3,'OECD DAC Deflators 2022'!$B$3:$BN$3,0))/100</f>
        <v>0</v>
      </c>
      <c r="L47" s="27" t="n">
        <f aca="false">INDEX('OECD DAC Deflators 2022'!$B$3:$BN$39,MATCH('2022 deflators April 2024 WEO'!$B47,'OECD DAC Deflators 2022'!$B$3:$B$39,0),MATCH('2022 deflators April 2024 WEO'!L$3,'OECD DAC Deflators 2022'!$B$3:$BN$3,0))/100</f>
        <v>0</v>
      </c>
      <c r="M47" s="27" t="n">
        <f aca="false">INDEX('OECD DAC Deflators 2022'!$B$3:$BN$39,MATCH('2022 deflators April 2024 WEO'!$B47,'OECD DAC Deflators 2022'!$B$3:$B$39,0),MATCH('2022 deflators April 2024 WEO'!M$3,'OECD DAC Deflators 2022'!$B$3:$BN$3,0))/100</f>
        <v>0</v>
      </c>
      <c r="N47" s="27" t="n">
        <f aca="false">INDEX('OECD DAC Deflators 2022'!$B$3:$BN$39,MATCH('2022 deflators April 2024 WEO'!$B47,'OECD DAC Deflators 2022'!$B$3:$B$39,0),MATCH('2022 deflators April 2024 WEO'!N$3,'OECD DAC Deflators 2022'!$B$3:$BN$3,0))/100</f>
        <v>0</v>
      </c>
      <c r="O47" s="27" t="n">
        <f aca="false">INDEX('OECD DAC Deflators 2022'!$B$3:$BN$39,MATCH('2022 deflators April 2024 WEO'!$B47,'OECD DAC Deflators 2022'!$B$3:$B$39,0),MATCH('2022 deflators April 2024 WEO'!O$3,'OECD DAC Deflators 2022'!$B$3:$BN$3,0))/100</f>
        <v>0</v>
      </c>
      <c r="P47" s="27" t="n">
        <f aca="false">INDEX('OECD DAC Deflators 2022'!$B$3:$BN$39,MATCH('2022 deflators April 2024 WEO'!$B47,'OECD DAC Deflators 2022'!$B$3:$B$39,0),MATCH('2022 deflators April 2024 WEO'!P$3,'OECD DAC Deflators 2022'!$B$3:$BN$3,0))/100</f>
        <v>0</v>
      </c>
      <c r="Q47" s="27" t="n">
        <f aca="false">INDEX('OECD DAC Deflators 2022'!$B$3:$BN$39,MATCH('2022 deflators April 2024 WEO'!$B47,'OECD DAC Deflators 2022'!$B$3:$B$39,0),MATCH('2022 deflators April 2024 WEO'!Q$3,'OECD DAC Deflators 2022'!$B$3:$BN$3,0))/100</f>
        <v>0</v>
      </c>
      <c r="R47" s="27" t="n">
        <f aca="false">INDEX('OECD DAC Deflators 2022'!$B$3:$BN$39,MATCH('2022 deflators April 2024 WEO'!$B47,'OECD DAC Deflators 2022'!$B$3:$B$39,0),MATCH('2022 deflators April 2024 WEO'!R$3,'OECD DAC Deflators 2022'!$B$3:$BN$3,0))/100</f>
        <v>0</v>
      </c>
      <c r="S47" s="27" t="n">
        <f aca="false">INDEX('OECD DAC Deflators 2022'!$B$3:$BN$39,MATCH('2022 deflators April 2024 WEO'!$B47,'OECD DAC Deflators 2022'!$B$3:$B$39,0),MATCH('2022 deflators April 2024 WEO'!S$3,'OECD DAC Deflators 2022'!$B$3:$BN$3,0))/100</f>
        <v>0</v>
      </c>
      <c r="T47" s="27" t="n">
        <f aca="false">INDEX('OECD DAC Deflators 2022'!$B$3:$BN$39,MATCH('2022 deflators April 2024 WEO'!$B47,'OECD DAC Deflators 2022'!$B$3:$B$39,0),MATCH('2022 deflators April 2024 WEO'!T$3,'OECD DAC Deflators 2022'!$B$3:$BN$3,0))/100</f>
        <v>0.28697368</v>
      </c>
      <c r="U47" s="27" t="n">
        <f aca="false">INDEX('OECD DAC Deflators 2022'!$B$3:$BN$39,MATCH('2022 deflators April 2024 WEO'!$B47,'OECD DAC Deflators 2022'!$B$3:$B$39,0),MATCH('2022 deflators April 2024 WEO'!U$3,'OECD DAC Deflators 2022'!$B$3:$BN$3,0))/100</f>
        <v>0.32269901</v>
      </c>
      <c r="V47" s="27" t="n">
        <f aca="false">INDEX('OECD DAC Deflators 2022'!$B$3:$BN$39,MATCH('2022 deflators April 2024 WEO'!$B47,'OECD DAC Deflators 2022'!$B$3:$B$39,0),MATCH('2022 deflators April 2024 WEO'!V$3,'OECD DAC Deflators 2022'!$B$3:$BN$3,0))/100</f>
        <v>0.38576197</v>
      </c>
      <c r="W47" s="27" t="n">
        <f aca="false">INDEX('OECD DAC Deflators 2022'!$B$3:$BN$39,MATCH('2022 deflators April 2024 WEO'!$B47,'OECD DAC Deflators 2022'!$B$3:$B$39,0),MATCH('2022 deflators April 2024 WEO'!W$3,'OECD DAC Deflators 2022'!$B$3:$BN$3,0))/100</f>
        <v>0.41447049</v>
      </c>
      <c r="X47" s="27" t="n">
        <f aca="false">INDEX('OECD DAC Deflators 2022'!$B$3:$BN$39,MATCH('2022 deflators April 2024 WEO'!$B47,'OECD DAC Deflators 2022'!$B$3:$B$39,0),MATCH('2022 deflators April 2024 WEO'!X$3,'OECD DAC Deflators 2022'!$B$3:$BN$3,0))/100</f>
        <v>0.38440115</v>
      </c>
      <c r="Y47" s="27" t="n">
        <f aca="false">INDEX('OECD DAC Deflators 2022'!$B$3:$BN$39,MATCH('2022 deflators April 2024 WEO'!$B47,'OECD DAC Deflators 2022'!$B$3:$B$39,0),MATCH('2022 deflators April 2024 WEO'!Y$3,'OECD DAC Deflators 2022'!$B$3:$BN$3,0))/100</f>
        <v>0.41455716</v>
      </c>
      <c r="Z47" s="27" t="n">
        <f aca="false">INDEX('OECD DAC Deflators 2022'!$B$3:$BN$39,MATCH('2022 deflators April 2024 WEO'!$B47,'OECD DAC Deflators 2022'!$B$3:$B$39,0),MATCH('2022 deflators April 2024 WEO'!Z$3,'OECD DAC Deflators 2022'!$B$3:$BN$3,0))/100</f>
        <v>0.3986687</v>
      </c>
      <c r="AA47" s="27" t="n">
        <f aca="false">INDEX('OECD DAC Deflators 2022'!$B$3:$BN$39,MATCH('2022 deflators April 2024 WEO'!$B47,'OECD DAC Deflators 2022'!$B$3:$B$39,0),MATCH('2022 deflators April 2024 WEO'!AA$3,'OECD DAC Deflators 2022'!$B$3:$BN$3,0))/100</f>
        <v>0.36347817</v>
      </c>
      <c r="AB47" s="27" t="n">
        <f aca="false">INDEX('OECD DAC Deflators 2022'!$B$3:$BN$39,MATCH('2022 deflators April 2024 WEO'!$B47,'OECD DAC Deflators 2022'!$B$3:$B$39,0),MATCH('2022 deflators April 2024 WEO'!AB$3,'OECD DAC Deflators 2022'!$B$3:$BN$3,0))/100</f>
        <v>0.38744039</v>
      </c>
      <c r="AC47" s="27" t="n">
        <f aca="false">INDEX('OECD DAC Deflators 2022'!$B$3:$BN$39,MATCH('2022 deflators April 2024 WEO'!$B47,'OECD DAC Deflators 2022'!$B$3:$B$39,0),MATCH('2022 deflators April 2024 WEO'!AC$3,'OECD DAC Deflators 2022'!$B$3:$BN$3,0))/100</f>
        <v>0.4622912</v>
      </c>
      <c r="AD47" s="27" t="n">
        <f aca="false">INDEX('OECD DAC Deflators 2022'!$B$3:$BN$39,MATCH('2022 deflators April 2024 WEO'!$B47,'OECD DAC Deflators 2022'!$B$3:$B$39,0),MATCH('2022 deflators April 2024 WEO'!AD$3,'OECD DAC Deflators 2022'!$B$3:$BN$3,0))/100</f>
        <v>0.54490687</v>
      </c>
      <c r="AE47" s="27" t="n">
        <f aca="false">INDEX('OECD DAC Deflators 2022'!$B$3:$BN$39,MATCH('2022 deflators April 2024 WEO'!$B47,'OECD DAC Deflators 2022'!$B$3:$B$39,0),MATCH('2022 deflators April 2024 WEO'!AE$3,'OECD DAC Deflators 2022'!$B$3:$BN$3,0))/100</f>
        <v>0.62066393</v>
      </c>
      <c r="AF47" s="27" t="n">
        <f aca="false">INDEX('OECD DAC Deflators 2022'!$B$3:$BN$39,MATCH('2022 deflators April 2024 WEO'!$B47,'OECD DAC Deflators 2022'!$B$3:$B$39,0),MATCH('2022 deflators April 2024 WEO'!AF$3,'OECD DAC Deflators 2022'!$B$3:$BN$3,0))/100</f>
        <v>0.66640763</v>
      </c>
      <c r="AG47" s="27" t="n">
        <f aca="false">INDEX('OECD DAC Deflators 2022'!$B$3:$BN$39,MATCH('2022 deflators April 2024 WEO'!$B47,'OECD DAC Deflators 2022'!$B$3:$B$39,0),MATCH('2022 deflators April 2024 WEO'!AG$3,'OECD DAC Deflators 2022'!$B$3:$BN$3,0))/100</f>
        <v>0.71141372</v>
      </c>
      <c r="AH47" s="27" t="n">
        <f aca="false">INDEX('OECD DAC Deflators 2022'!$B$3:$BN$39,MATCH('2022 deflators April 2024 WEO'!$B47,'OECD DAC Deflators 2022'!$B$3:$B$39,0),MATCH('2022 deflators April 2024 WEO'!AH$3,'OECD DAC Deflators 2022'!$B$3:$BN$3,0))/100</f>
        <v>0.81997962</v>
      </c>
      <c r="AI47" s="27" t="n">
        <f aca="false">INDEX('OECD DAC Deflators 2022'!$B$3:$BN$39,MATCH('2022 deflators April 2024 WEO'!$B47,'OECD DAC Deflators 2022'!$B$3:$B$39,0),MATCH('2022 deflators April 2024 WEO'!AI$3,'OECD DAC Deflators 2022'!$B$3:$BN$3,0))/100</f>
        <v>0.97843183</v>
      </c>
      <c r="AJ47" s="27" t="n">
        <f aca="false">INDEX('OECD DAC Deflators 2022'!$B$3:$BN$39,MATCH('2022 deflators April 2024 WEO'!$B47,'OECD DAC Deflators 2022'!$B$3:$B$39,0),MATCH('2022 deflators April 2024 WEO'!AJ$3,'OECD DAC Deflators 2022'!$B$3:$BN$3,0))/100</f>
        <v>0.91692864</v>
      </c>
      <c r="AK47" s="27" t="n">
        <f aca="false">INDEX('OECD DAC Deflators 2022'!$B$3:$BN$39,MATCH('2022 deflators April 2024 WEO'!$B47,'OECD DAC Deflators 2022'!$B$3:$B$39,0),MATCH('2022 deflators April 2024 WEO'!AK$3,'OECD DAC Deflators 2022'!$B$3:$BN$3,0))/100</f>
        <v>0.89960703</v>
      </c>
      <c r="AL47" s="27" t="n">
        <f aca="false">INDEX('OECD DAC Deflators 2022'!$B$3:$BN$39,MATCH('2022 deflators April 2024 WEO'!$B47,'OECD DAC Deflators 2022'!$B$3:$B$39,0),MATCH('2022 deflators April 2024 WEO'!AL$3,'OECD DAC Deflators 2022'!$B$3:$BN$3,0))/100</f>
        <v>0.97108859</v>
      </c>
      <c r="AM47" s="27" t="n">
        <f aca="false">INDEX('OECD DAC Deflators 2022'!$B$3:$BN$39,MATCH('2022 deflators April 2024 WEO'!$B47,'OECD DAC Deflators 2022'!$B$3:$B$39,0),MATCH('2022 deflators April 2024 WEO'!AM$3,'OECD DAC Deflators 2022'!$B$3:$BN$3,0))/100</f>
        <v>0.89106686</v>
      </c>
      <c r="AN47" s="27" t="n">
        <f aca="false">INDEX('OECD DAC Deflators 2022'!$B$3:$BN$39,MATCH('2022 deflators April 2024 WEO'!$B47,'OECD DAC Deflators 2022'!$B$3:$B$39,0),MATCH('2022 deflators April 2024 WEO'!AN$3,'OECD DAC Deflators 2022'!$B$3:$BN$3,0))/100</f>
        <v>0.90229142</v>
      </c>
      <c r="AO47" s="27" t="n">
        <f aca="false">INDEX('OECD DAC Deflators 2022'!$B$3:$BN$39,MATCH('2022 deflators April 2024 WEO'!$B47,'OECD DAC Deflators 2022'!$B$3:$B$39,0),MATCH('2022 deflators April 2024 WEO'!AO$3,'OECD DAC Deflators 2022'!$B$3:$BN$3,0))/100</f>
        <v>0.87206999</v>
      </c>
      <c r="AP47" s="27" t="n">
        <f aca="false">INDEX('OECD DAC Deflators 2022'!$B$3:$BN$39,MATCH('2022 deflators April 2024 WEO'!$B47,'OECD DAC Deflators 2022'!$B$3:$B$39,0),MATCH('2022 deflators April 2024 WEO'!AP$3,'OECD DAC Deflators 2022'!$B$3:$BN$3,0))/100</f>
        <v>0.74339402</v>
      </c>
      <c r="AQ47" s="27" t="n">
        <f aca="false">INDEX('OECD DAC Deflators 2022'!$B$3:$BN$39,MATCH('2022 deflators April 2024 WEO'!$B47,'OECD DAC Deflators 2022'!$B$3:$B$39,0),MATCH('2022 deflators April 2024 WEO'!AQ$3,'OECD DAC Deflators 2022'!$B$3:$BN$3,0))/100</f>
        <v>0.75656207</v>
      </c>
      <c r="AR47" s="27" t="n">
        <f aca="false">INDEX('OECD DAC Deflators 2022'!$B$3:$BN$39,MATCH('2022 deflators April 2024 WEO'!$B47,'OECD DAC Deflators 2022'!$B$3:$B$39,0),MATCH('2022 deflators April 2024 WEO'!AR$3,'OECD DAC Deflators 2022'!$B$3:$BN$3,0))/100</f>
        <v>0.8009673</v>
      </c>
      <c r="AS47" s="27" t="n">
        <f aca="false">INDEX('OECD DAC Deflators 2022'!$B$3:$BN$39,MATCH('2022 deflators April 2024 WEO'!$B47,'OECD DAC Deflators 2022'!$B$3:$B$39,0),MATCH('2022 deflators April 2024 WEO'!AS$3,'OECD DAC Deflators 2022'!$B$3:$BN$3,0))/100</f>
        <v>0.88411317</v>
      </c>
      <c r="AT47" s="27" t="n">
        <f aca="false">INDEX('OECD DAC Deflators 2022'!$B$3:$BN$39,MATCH('2022 deflators April 2024 WEO'!$B47,'OECD DAC Deflators 2022'!$B$3:$B$39,0),MATCH('2022 deflators April 2024 WEO'!AT$3,'OECD DAC Deflators 2022'!$B$3:$BN$3,0))/100</f>
        <v>0.87037767</v>
      </c>
      <c r="AU47" s="27" t="n">
        <f aca="false">INDEX('OECD DAC Deflators 2022'!$B$3:$BN$39,MATCH('2022 deflators April 2024 WEO'!$B47,'OECD DAC Deflators 2022'!$B$3:$B$39,0),MATCH('2022 deflators April 2024 WEO'!AU$3,'OECD DAC Deflators 2022'!$B$3:$BN$3,0))/100</f>
        <v>0.89698008</v>
      </c>
      <c r="AV47" s="27" t="n">
        <f aca="false">INDEX('OECD DAC Deflators 2022'!$B$3:$BN$39,MATCH('2022 deflators April 2024 WEO'!$B47,'OECD DAC Deflators 2022'!$B$3:$B$39,0),MATCH('2022 deflators April 2024 WEO'!AV$3,'OECD DAC Deflators 2022'!$B$3:$BN$3,0))/100</f>
        <v>0.99222514</v>
      </c>
      <c r="AW47" s="19" t="n">
        <f aca="false">INDEX('OECD DAC Deflators 2022'!$B$3:$BN$39,MATCH('2022 deflators April 2024 WEO'!$B47,'OECD DAC Deflators 2022'!$B$3:$B$39,0),MATCH('2022 deflators April 2024 WEO'!AW$3,'OECD DAC Deflators 2022'!$B$3:$BN$3,0))/100</f>
        <v>1</v>
      </c>
      <c r="AX47" s="27" t="n">
        <f aca="false">INDEX('OECD DAC Deflators 2022'!$B$3:$BN$39,MATCH('2022 deflators April 2024 WEO'!$B47,'OECD DAC Deflators 2022'!$B$3:$B$39,0),MATCH('2022 deflators April 2024 WEO'!AX$3,'OECD DAC Deflators 2022'!$B$3:$BN$3,0))/100</f>
        <v>1.14335435</v>
      </c>
      <c r="AY47" s="21" t="n">
        <f aca="false">IFERROR(INDEX('IMF GDP current US'!$B$1:$BD$197,MATCH('2022 deflators April 2024 WEO'!$B47,'IMF GDP current US'!$B$1:$B$197,0),MATCH('2022 deflators April 2024 WEO'!AY$3,'IMF GDP current US'!$B$1:$BD$1,0))/INDEX('IMF GDP constant 2022 US'!$B$1:$BD$197,MATCH('2022 deflators April 2024 WEO'!$B47,'IMF GDP constant 2022 US'!$B$1:$B$197,0),MATCH('2022 deflators April 2024 WEO'!AY$3,'IMF GDP constant 2022 US'!$B$1:$BD$1,0)),0)</f>
        <v>1.1187568540175</v>
      </c>
      <c r="AZ47" s="21" t="n">
        <f aca="false">IFERROR(INDEX('IMF GDP current US'!$B$1:$BD$197,MATCH('2022 deflators April 2024 WEO'!$B47,'IMF GDP current US'!$B$1:$B$197,0),MATCH('2022 deflators April 2024 WEO'!AZ$3,'IMF GDP current US'!$B$1:$BD$1,0))/INDEX('IMF GDP constant 2022 US'!$B$1:$BD$197,MATCH('2022 deflators April 2024 WEO'!$B47,'IMF GDP constant 2022 US'!$B$1:$B$197,0),MATCH('2022 deflators April 2024 WEO'!AZ$3,'IMF GDP constant 2022 US'!$B$1:$BD$1,0)),0)</f>
        <v>1.13587516479273</v>
      </c>
      <c r="BA47" s="21" t="n">
        <f aca="false">IFERROR(INDEX('IMF GDP current US'!$B$1:$BD$197,MATCH('2022 deflators April 2024 WEO'!$B47,'IMF GDP current US'!$B$1:$B$197,0),MATCH('2022 deflators April 2024 WEO'!BA$3,'IMF GDP current US'!$B$1:$BD$1,0))/INDEX('IMF GDP constant 2022 US'!$B$1:$BD$197,MATCH('2022 deflators April 2024 WEO'!$B47,'IMF GDP constant 2022 US'!$B$1:$B$197,0),MATCH('2022 deflators April 2024 WEO'!BA$3,'IMF GDP constant 2022 US'!$B$1:$BD$1,0)),0)</f>
        <v>1.157419502219</v>
      </c>
      <c r="BB47" s="21" t="n">
        <f aca="false">IFERROR(INDEX('IMF GDP current US'!$B$1:$BD$197,MATCH('2022 deflators April 2024 WEO'!$B47,'IMF GDP current US'!$B$1:$B$197,0),MATCH('2022 deflators April 2024 WEO'!BB$3,'IMF GDP current US'!$B$1:$BD$1,0))/INDEX('IMF GDP constant 2022 US'!$B$1:$BD$197,MATCH('2022 deflators April 2024 WEO'!$B47,'IMF GDP constant 2022 US'!$B$1:$B$197,0),MATCH('2022 deflators April 2024 WEO'!BB$3,'IMF GDP constant 2022 US'!$B$1:$BD$1,0)),0)</f>
        <v>1.17930370374311</v>
      </c>
      <c r="BC47" s="21" t="n">
        <f aca="false">IFERROR(INDEX('IMF GDP current US'!$B$1:$BD$197,MATCH('2022 deflators April 2024 WEO'!$B47,'IMF GDP current US'!$B$1:$B$197,0),MATCH('2022 deflators April 2024 WEO'!BC$3,'IMF GDP current US'!$B$1:$BD$1,0))/INDEX('IMF GDP constant 2022 US'!$B$1:$BD$197,MATCH('2022 deflators April 2024 WEO'!$B47,'IMF GDP constant 2022 US'!$B$1:$B$197,0),MATCH('2022 deflators April 2024 WEO'!BC$3,'IMF GDP constant 2022 US'!$B$1:$BD$1,0)),0)</f>
        <v>1.20224345863961</v>
      </c>
      <c r="BD47" s="22" t="n">
        <f aca="false">IFERROR(INDEX('IMF GDP current US'!$B$1:$BD$197,MATCH('2022 deflators April 2024 WEO'!$B47,'IMF GDP current US'!$B$1:$B$197,0),MATCH('2022 deflators April 2024 WEO'!BD$3,'IMF GDP current US'!$B$1:$BD$1,0))/INDEX('IMF GDP constant 2022 US'!$B$1:$BD$197,MATCH('2022 deflators April 2024 WEO'!$B47,'IMF GDP constant 2022 US'!$B$1:$B$197,0),MATCH('2022 deflators April 2024 WEO'!BD$3,'IMF GDP constant 2022 US'!$B$1:$BD$1,0)),0)</f>
        <v>1.22426537796753</v>
      </c>
    </row>
    <row r="48" customFormat="false" ht="15" hidden="false" customHeight="false" outlineLevel="0" collapsed="false">
      <c r="A48" s="23" t="s">
        <v>56</v>
      </c>
      <c r="B48" s="24" t="str">
        <f aca="false">VLOOKUP(A48,'Names&amp;ISO'!$A:$C,3,0)</f>
        <v>DNK</v>
      </c>
      <c r="C48" s="25" t="s">
        <v>56</v>
      </c>
      <c r="D48" s="11" t="str">
        <f aca="false">IFERROR(VLOOKUP(B48,'DAC ODA Recipients 2022-2023'!$B:$H,7,0),"")</f>
        <v/>
      </c>
      <c r="E48" s="23" t="n">
        <v>1</v>
      </c>
      <c r="F48" s="23" t="n">
        <v>1</v>
      </c>
      <c r="G48" s="26" t="n">
        <f aca="false">INDEX('OECD DAC Deflators 2022'!$B$3:$BN$39,MATCH('2022 deflators April 2024 WEO'!$B48,'OECD DAC Deflators 2022'!$B$3:$B$39,0),MATCH('2022 deflators April 2024 WEO'!G$3,'OECD DAC Deflators 2022'!$B$3:$BN$3,0))/100</f>
        <v>0.38530963</v>
      </c>
      <c r="H48" s="27" t="n">
        <f aca="false">INDEX('OECD DAC Deflators 2022'!$B$3:$BN$39,MATCH('2022 deflators April 2024 WEO'!$B48,'OECD DAC Deflators 2022'!$B$3:$B$39,0),MATCH('2022 deflators April 2024 WEO'!H$3,'OECD DAC Deflators 2022'!$B$3:$BN$3,0))/100</f>
        <v>0.33760538</v>
      </c>
      <c r="I48" s="27" t="n">
        <f aca="false">INDEX('OECD DAC Deflators 2022'!$B$3:$BN$39,MATCH('2022 deflators April 2024 WEO'!$B48,'OECD DAC Deflators 2022'!$B$3:$B$39,0),MATCH('2022 deflators April 2024 WEO'!I$3,'OECD DAC Deflators 2022'!$B$3:$BN$3,0))/100</f>
        <v>0.31771704</v>
      </c>
      <c r="J48" s="27" t="n">
        <f aca="false">INDEX('OECD DAC Deflators 2022'!$B$3:$BN$39,MATCH('2022 deflators April 2024 WEO'!$B48,'OECD DAC Deflators 2022'!$B$3:$B$39,0),MATCH('2022 deflators April 2024 WEO'!J$3,'OECD DAC Deflators 2022'!$B$3:$BN$3,0))/100</f>
        <v>0.31090315</v>
      </c>
      <c r="K48" s="27" t="n">
        <f aca="false">INDEX('OECD DAC Deflators 2022'!$B$3:$BN$39,MATCH('2022 deflators April 2024 WEO'!$B48,'OECD DAC Deflators 2022'!$B$3:$B$39,0),MATCH('2022 deflators April 2024 WEO'!K$3,'OECD DAC Deflators 2022'!$B$3:$BN$3,0))/100</f>
        <v>0.2909245</v>
      </c>
      <c r="L48" s="27" t="n">
        <f aca="false">INDEX('OECD DAC Deflators 2022'!$B$3:$BN$39,MATCH('2022 deflators April 2024 WEO'!$B48,'OECD DAC Deflators 2022'!$B$3:$B$39,0),MATCH('2022 deflators April 2024 WEO'!L$3,'OECD DAC Deflators 2022'!$B$3:$BN$3,0))/100</f>
        <v>0.2965548</v>
      </c>
      <c r="M48" s="27" t="n">
        <f aca="false">INDEX('OECD DAC Deflators 2022'!$B$3:$BN$39,MATCH('2022 deflators April 2024 WEO'!$B48,'OECD DAC Deflators 2022'!$B$3:$B$39,0),MATCH('2022 deflators April 2024 WEO'!M$3,'OECD DAC Deflators 2022'!$B$3:$BN$3,0))/100</f>
        <v>0.39739922</v>
      </c>
      <c r="N48" s="27" t="n">
        <f aca="false">INDEX('OECD DAC Deflators 2022'!$B$3:$BN$39,MATCH('2022 deflators April 2024 WEO'!$B48,'OECD DAC Deflators 2022'!$B$3:$B$39,0),MATCH('2022 deflators April 2024 WEO'!N$3,'OECD DAC Deflators 2022'!$B$3:$BN$3,0))/100</f>
        <v>0.49243191</v>
      </c>
      <c r="O48" s="27" t="n">
        <f aca="false">INDEX('OECD DAC Deflators 2022'!$B$3:$BN$39,MATCH('2022 deflators April 2024 WEO'!$B48,'OECD DAC Deflators 2022'!$B$3:$B$39,0),MATCH('2022 deflators April 2024 WEO'!O$3,'OECD DAC Deflators 2022'!$B$3:$BN$3,0))/100</f>
        <v>0.52008528</v>
      </c>
      <c r="P48" s="27" t="n">
        <f aca="false">INDEX('OECD DAC Deflators 2022'!$B$3:$BN$39,MATCH('2022 deflators April 2024 WEO'!$B48,'OECD DAC Deflators 2022'!$B$3:$B$39,0),MATCH('2022 deflators April 2024 WEO'!P$3,'OECD DAC Deflators 2022'!$B$3:$BN$3,0))/100</f>
        <v>0.5026028</v>
      </c>
      <c r="Q48" s="27" t="n">
        <f aca="false">INDEX('OECD DAC Deflators 2022'!$B$3:$BN$39,MATCH('2022 deflators April 2024 WEO'!$B48,'OECD DAC Deflators 2022'!$B$3:$B$39,0),MATCH('2022 deflators April 2024 WEO'!Q$3,'OECD DAC Deflators 2022'!$B$3:$BN$3,0))/100</f>
        <v>0.60935159</v>
      </c>
      <c r="R48" s="27" t="n">
        <f aca="false">INDEX('OECD DAC Deflators 2022'!$B$3:$BN$39,MATCH('2022 deflators April 2024 WEO'!$B48,'OECD DAC Deflators 2022'!$B$3:$B$39,0),MATCH('2022 deflators April 2024 WEO'!R$3,'OECD DAC Deflators 2022'!$B$3:$BN$3,0))/100</f>
        <v>0.60536007</v>
      </c>
      <c r="S48" s="27" t="n">
        <f aca="false">INDEX('OECD DAC Deflators 2022'!$B$3:$BN$39,MATCH('2022 deflators April 2024 WEO'!$B48,'OECD DAC Deflators 2022'!$B$3:$B$39,0),MATCH('2022 deflators April 2024 WEO'!S$3,'OECD DAC Deflators 2022'!$B$3:$BN$3,0))/100</f>
        <v>0.65150184</v>
      </c>
      <c r="T48" s="27" t="n">
        <f aca="false">INDEX('OECD DAC Deflators 2022'!$B$3:$BN$39,MATCH('2022 deflators April 2024 WEO'!$B48,'OECD DAC Deflators 2022'!$B$3:$B$39,0),MATCH('2022 deflators April 2024 WEO'!T$3,'OECD DAC Deflators 2022'!$B$3:$BN$3,0))/100</f>
        <v>0.61041666</v>
      </c>
      <c r="U48" s="27" t="n">
        <f aca="false">INDEX('OECD DAC Deflators 2022'!$B$3:$BN$39,MATCH('2022 deflators April 2024 WEO'!$B48,'OECD DAC Deflators 2022'!$B$3:$B$39,0),MATCH('2022 deflators April 2024 WEO'!U$3,'OECD DAC Deflators 2022'!$B$3:$BN$3,0))/100</f>
        <v>0.63186493</v>
      </c>
      <c r="V48" s="27" t="n">
        <f aca="false">INDEX('OECD DAC Deflators 2022'!$B$3:$BN$39,MATCH('2022 deflators April 2024 WEO'!$B48,'OECD DAC Deflators 2022'!$B$3:$B$39,0),MATCH('2022 deflators April 2024 WEO'!V$3,'OECD DAC Deflators 2022'!$B$3:$BN$3,0))/100</f>
        <v>0.72636363</v>
      </c>
      <c r="W48" s="27" t="n">
        <f aca="false">INDEX('OECD DAC Deflators 2022'!$B$3:$BN$39,MATCH('2022 deflators April 2024 WEO'!$B48,'OECD DAC Deflators 2022'!$B$3:$B$39,0),MATCH('2022 deflators April 2024 WEO'!W$3,'OECD DAC Deflators 2022'!$B$3:$BN$3,0))/100</f>
        <v>0.71613731</v>
      </c>
      <c r="X48" s="27" t="n">
        <f aca="false">INDEX('OECD DAC Deflators 2022'!$B$3:$BN$39,MATCH('2022 deflators April 2024 WEO'!$B48,'OECD DAC Deflators 2022'!$B$3:$B$39,0),MATCH('2022 deflators April 2024 WEO'!X$3,'OECD DAC Deflators 2022'!$B$3:$BN$3,0))/100</f>
        <v>0.64140933</v>
      </c>
      <c r="Y48" s="27" t="n">
        <f aca="false">INDEX('OECD DAC Deflators 2022'!$B$3:$BN$39,MATCH('2022 deflators April 2024 WEO'!$B48,'OECD DAC Deflators 2022'!$B$3:$B$39,0),MATCH('2022 deflators April 2024 WEO'!Y$3,'OECD DAC Deflators 2022'!$B$3:$BN$3,0))/100</f>
        <v>0.64038182</v>
      </c>
      <c r="Z48" s="27" t="n">
        <f aca="false">INDEX('OECD DAC Deflators 2022'!$B$3:$BN$39,MATCH('2022 deflators April 2024 WEO'!$B48,'OECD DAC Deflators 2022'!$B$3:$B$39,0),MATCH('2022 deflators April 2024 WEO'!Z$3,'OECD DAC Deflators 2022'!$B$3:$BN$3,0))/100</f>
        <v>0.62470359</v>
      </c>
      <c r="AA48" s="27" t="n">
        <f aca="false">INDEX('OECD DAC Deflators 2022'!$B$3:$BN$39,MATCH('2022 deflators April 2024 WEO'!$B48,'OECD DAC Deflators 2022'!$B$3:$B$39,0),MATCH('2022 deflators April 2024 WEO'!AA$3,'OECD DAC Deflators 2022'!$B$3:$BN$3,0))/100</f>
        <v>0.55538619</v>
      </c>
      <c r="AB48" s="27" t="n">
        <f aca="false">INDEX('OECD DAC Deflators 2022'!$B$3:$BN$39,MATCH('2022 deflators April 2024 WEO'!$B48,'OECD DAC Deflators 2022'!$B$3:$B$39,0),MATCH('2022 deflators April 2024 WEO'!AB$3,'OECD DAC Deflators 2022'!$B$3:$BN$3,0))/100</f>
        <v>0.5534432</v>
      </c>
      <c r="AC48" s="27" t="n">
        <f aca="false">INDEX('OECD DAC Deflators 2022'!$B$3:$BN$39,MATCH('2022 deflators April 2024 WEO'!$B48,'OECD DAC Deflators 2022'!$B$3:$B$39,0),MATCH('2022 deflators April 2024 WEO'!AC$3,'OECD DAC Deflators 2022'!$B$3:$BN$3,0))/100</f>
        <v>0.59779577</v>
      </c>
      <c r="AD48" s="27" t="n">
        <f aca="false">INDEX('OECD DAC Deflators 2022'!$B$3:$BN$39,MATCH('2022 deflators April 2024 WEO'!$B48,'OECD DAC Deflators 2022'!$B$3:$B$39,0),MATCH('2022 deflators April 2024 WEO'!AD$3,'OECD DAC Deflators 2022'!$B$3:$BN$3,0))/100</f>
        <v>0.72728197</v>
      </c>
      <c r="AE48" s="27" t="n">
        <f aca="false">INDEX('OECD DAC Deflators 2022'!$B$3:$BN$39,MATCH('2022 deflators April 2024 WEO'!$B48,'OECD DAC Deflators 2022'!$B$3:$B$39,0),MATCH('2022 deflators April 2024 WEO'!AE$3,'OECD DAC Deflators 2022'!$B$3:$BN$3,0))/100</f>
        <v>0.81556583</v>
      </c>
      <c r="AF48" s="27" t="n">
        <f aca="false">INDEX('OECD DAC Deflators 2022'!$B$3:$BN$39,MATCH('2022 deflators April 2024 WEO'!$B48,'OECD DAC Deflators 2022'!$B$3:$B$39,0),MATCH('2022 deflators April 2024 WEO'!AF$3,'OECD DAC Deflators 2022'!$B$3:$BN$3,0))/100</f>
        <v>0.83808001</v>
      </c>
      <c r="AG48" s="27" t="n">
        <f aca="false">INDEX('OECD DAC Deflators 2022'!$B$3:$BN$39,MATCH('2022 deflators April 2024 WEO'!$B48,'OECD DAC Deflators 2022'!$B$3:$B$39,0),MATCH('2022 deflators April 2024 WEO'!AG$3,'OECD DAC Deflators 2022'!$B$3:$BN$3,0))/100</f>
        <v>0.86312364</v>
      </c>
      <c r="AH48" s="27" t="n">
        <f aca="false">INDEX('OECD DAC Deflators 2022'!$B$3:$BN$39,MATCH('2022 deflators April 2024 WEO'!$B48,'OECD DAC Deflators 2022'!$B$3:$B$39,0),MATCH('2022 deflators April 2024 WEO'!AH$3,'OECD DAC Deflators 2022'!$B$3:$BN$3,0))/100</f>
        <v>0.96540418</v>
      </c>
      <c r="AI48" s="27" t="n">
        <f aca="false">INDEX('OECD DAC Deflators 2022'!$B$3:$BN$39,MATCH('2022 deflators April 2024 WEO'!$B48,'OECD DAC Deflators 2022'!$B$3:$B$39,0),MATCH('2022 deflators April 2024 WEO'!AI$3,'OECD DAC Deflators 2022'!$B$3:$BN$3,0))/100</f>
        <v>1.05884048</v>
      </c>
      <c r="AJ48" s="27" t="n">
        <f aca="false">INDEX('OECD DAC Deflators 2022'!$B$3:$BN$39,MATCH('2022 deflators April 2024 WEO'!$B48,'OECD DAC Deflators 2022'!$B$3:$B$39,0),MATCH('2022 deflators April 2024 WEO'!AJ$3,'OECD DAC Deflators 2022'!$B$3:$BN$3,0))/100</f>
        <v>1.02880463</v>
      </c>
      <c r="AK48" s="27" t="n">
        <f aca="false">INDEX('OECD DAC Deflators 2022'!$B$3:$BN$39,MATCH('2022 deflators April 2024 WEO'!$B48,'OECD DAC Deflators 2022'!$B$3:$B$39,0),MATCH('2022 deflators April 2024 WEO'!AK$3,'OECD DAC Deflators 2022'!$B$3:$BN$3,0))/100</f>
        <v>1.00996906</v>
      </c>
      <c r="AL48" s="27" t="n">
        <f aca="false">INDEX('OECD DAC Deflators 2022'!$B$3:$BN$39,MATCH('2022 deflators April 2024 WEO'!$B48,'OECD DAC Deflators 2022'!$B$3:$B$39,0),MATCH('2022 deflators April 2024 WEO'!AL$3,'OECD DAC Deflators 2022'!$B$3:$BN$3,0))/100</f>
        <v>1.06598483</v>
      </c>
      <c r="AM48" s="27" t="n">
        <f aca="false">INDEX('OECD DAC Deflators 2022'!$B$3:$BN$39,MATCH('2022 deflators April 2024 WEO'!$B48,'OECD DAC Deflators 2022'!$B$3:$B$39,0),MATCH('2022 deflators April 2024 WEO'!AM$3,'OECD DAC Deflators 2022'!$B$3:$BN$3,0))/100</f>
        <v>1.01035004</v>
      </c>
      <c r="AN48" s="27" t="n">
        <f aca="false">INDEX('OECD DAC Deflators 2022'!$B$3:$BN$39,MATCH('2022 deflators April 2024 WEO'!$B48,'OECD DAC Deflators 2022'!$B$3:$B$39,0),MATCH('2022 deflators April 2024 WEO'!AN$3,'OECD DAC Deflators 2022'!$B$3:$BN$3,0))/100</f>
        <v>1.05071873</v>
      </c>
      <c r="AO48" s="27" t="n">
        <f aca="false">INDEX('OECD DAC Deflators 2022'!$B$3:$BN$39,MATCH('2022 deflators April 2024 WEO'!$B48,'OECD DAC Deflators 2022'!$B$3:$B$39,0),MATCH('2022 deflators April 2024 WEO'!AO$3,'OECD DAC Deflators 2022'!$B$3:$BN$3,0))/100</f>
        <v>1.06122331</v>
      </c>
      <c r="AP48" s="27" t="n">
        <f aca="false">INDEX('OECD DAC Deflators 2022'!$B$3:$BN$39,MATCH('2022 deflators April 2024 WEO'!$B48,'OECD DAC Deflators 2022'!$B$3:$B$39,0),MATCH('2022 deflators April 2024 WEO'!AP$3,'OECD DAC Deflators 2022'!$B$3:$BN$3,0))/100</f>
        <v>0.89043284</v>
      </c>
      <c r="AQ48" s="27" t="n">
        <f aca="false">INDEX('OECD DAC Deflators 2022'!$B$3:$BN$39,MATCH('2022 deflators April 2024 WEO'!$B48,'OECD DAC Deflators 2022'!$B$3:$B$39,0),MATCH('2022 deflators April 2024 WEO'!AQ$3,'OECD DAC Deflators 2022'!$B$3:$BN$3,0))/100</f>
        <v>0.8919837</v>
      </c>
      <c r="AR48" s="27" t="n">
        <f aca="false">INDEX('OECD DAC Deflators 2022'!$B$3:$BN$39,MATCH('2022 deflators April 2024 WEO'!$B48,'OECD DAC Deflators 2022'!$B$3:$B$39,0),MATCH('2022 deflators April 2024 WEO'!AR$3,'OECD DAC Deflators 2022'!$B$3:$BN$3,0))/100</f>
        <v>0.92018662</v>
      </c>
      <c r="AS48" s="27" t="n">
        <f aca="false">INDEX('OECD DAC Deflators 2022'!$B$3:$BN$39,MATCH('2022 deflators April 2024 WEO'!$B48,'OECD DAC Deflators 2022'!$B$3:$B$39,0),MATCH('2022 deflators April 2024 WEO'!AS$3,'OECD DAC Deflators 2022'!$B$3:$BN$3,0))/100</f>
        <v>0.96940193</v>
      </c>
      <c r="AT48" s="27" t="n">
        <f aca="false">INDEX('OECD DAC Deflators 2022'!$B$3:$BN$39,MATCH('2022 deflators April 2024 WEO'!$B48,'OECD DAC Deflators 2022'!$B$3:$B$39,0),MATCH('2022 deflators April 2024 WEO'!AT$3,'OECD DAC Deflators 2022'!$B$3:$BN$3,0))/100</f>
        <v>0.92732392</v>
      </c>
      <c r="AU48" s="27" t="n">
        <f aca="false">INDEX('OECD DAC Deflators 2022'!$B$3:$BN$39,MATCH('2022 deflators April 2024 WEO'!$B48,'OECD DAC Deflators 2022'!$B$3:$B$39,0),MATCH('2022 deflators April 2024 WEO'!AU$3,'OECD DAC Deflators 2022'!$B$3:$BN$3,0))/100</f>
        <v>0.97301857</v>
      </c>
      <c r="AV48" s="27" t="n">
        <f aca="false">INDEX('OECD DAC Deflators 2022'!$B$3:$BN$39,MATCH('2022 deflators April 2024 WEO'!$B48,'OECD DAC Deflators 2022'!$B$3:$B$39,0),MATCH('2022 deflators April 2024 WEO'!AV$3,'OECD DAC Deflators 2022'!$B$3:$BN$3,0))/100</f>
        <v>1.04122539</v>
      </c>
      <c r="AW48" s="19" t="n">
        <f aca="false">INDEX('OECD DAC Deflators 2022'!$B$3:$BN$39,MATCH('2022 deflators April 2024 WEO'!$B48,'OECD DAC Deflators 2022'!$B$3:$B$39,0),MATCH('2022 deflators April 2024 WEO'!AW$3,'OECD DAC Deflators 2022'!$B$3:$BN$3,0))/100</f>
        <v>1</v>
      </c>
      <c r="AX48" s="27" t="n">
        <f aca="false">INDEX('OECD DAC Deflators 2022'!$B$3:$BN$39,MATCH('2022 deflators April 2024 WEO'!$B48,'OECD DAC Deflators 2022'!$B$3:$B$39,0),MATCH('2022 deflators April 2024 WEO'!AX$3,'OECD DAC Deflators 2022'!$B$3:$BN$3,0))/100</f>
        <v>1.01146916</v>
      </c>
      <c r="AY48" s="21" t="n">
        <f aca="false">IFERROR(INDEX('IMF GDP current US'!$B$1:$BD$197,MATCH('2022 deflators April 2024 WEO'!$B48,'IMF GDP current US'!$B$1:$B$197,0),MATCH('2022 deflators April 2024 WEO'!AY$3,'IMF GDP current US'!$B$1:$BD$1,0))/INDEX('IMF GDP constant 2022 US'!$B$1:$BD$197,MATCH('2022 deflators April 2024 WEO'!$B48,'IMF GDP constant 2022 US'!$B$1:$B$197,0),MATCH('2022 deflators April 2024 WEO'!AY$3,'IMF GDP constant 2022 US'!$B$1:$BD$1,0)),0)</f>
        <v>0.985313349715572</v>
      </c>
      <c r="AZ48" s="21" t="n">
        <f aca="false">IFERROR(INDEX('IMF GDP current US'!$B$1:$BD$197,MATCH('2022 deflators April 2024 WEO'!$B48,'IMF GDP current US'!$B$1:$B$197,0),MATCH('2022 deflators April 2024 WEO'!AZ$3,'IMF GDP current US'!$B$1:$BD$1,0))/INDEX('IMF GDP constant 2022 US'!$B$1:$BD$197,MATCH('2022 deflators April 2024 WEO'!$B48,'IMF GDP constant 2022 US'!$B$1:$B$197,0),MATCH('2022 deflators April 2024 WEO'!AZ$3,'IMF GDP constant 2022 US'!$B$1:$BD$1,0)),0)</f>
        <v>1.00485692299545</v>
      </c>
      <c r="BA48" s="21" t="n">
        <f aca="false">IFERROR(INDEX('IMF GDP current US'!$B$1:$BD$197,MATCH('2022 deflators April 2024 WEO'!$B48,'IMF GDP current US'!$B$1:$B$197,0),MATCH('2022 deflators April 2024 WEO'!BA$3,'IMF GDP current US'!$B$1:$BD$1,0))/INDEX('IMF GDP constant 2022 US'!$B$1:$BD$197,MATCH('2022 deflators April 2024 WEO'!$B48,'IMF GDP constant 2022 US'!$B$1:$B$197,0),MATCH('2022 deflators April 2024 WEO'!BA$3,'IMF GDP constant 2022 US'!$B$1:$BD$1,0)),0)</f>
        <v>1.03040036852624</v>
      </c>
      <c r="BB48" s="21" t="n">
        <f aca="false">IFERROR(INDEX('IMF GDP current US'!$B$1:$BD$197,MATCH('2022 deflators April 2024 WEO'!$B48,'IMF GDP current US'!$B$1:$B$197,0),MATCH('2022 deflators April 2024 WEO'!BB$3,'IMF GDP current US'!$B$1:$BD$1,0))/INDEX('IMF GDP constant 2022 US'!$B$1:$BD$197,MATCH('2022 deflators April 2024 WEO'!$B48,'IMF GDP constant 2022 US'!$B$1:$B$197,0),MATCH('2022 deflators April 2024 WEO'!BB$3,'IMF GDP constant 2022 US'!$B$1:$BD$1,0)),0)</f>
        <v>1.05652487646241</v>
      </c>
      <c r="BC48" s="21" t="n">
        <f aca="false">IFERROR(INDEX('IMF GDP current US'!$B$1:$BD$197,MATCH('2022 deflators April 2024 WEO'!$B48,'IMF GDP current US'!$B$1:$B$197,0),MATCH('2022 deflators April 2024 WEO'!BC$3,'IMF GDP current US'!$B$1:$BD$1,0))/INDEX('IMF GDP constant 2022 US'!$B$1:$BD$197,MATCH('2022 deflators April 2024 WEO'!$B48,'IMF GDP constant 2022 US'!$B$1:$B$197,0),MATCH('2022 deflators April 2024 WEO'!BC$3,'IMF GDP constant 2022 US'!$B$1:$BD$1,0)),0)</f>
        <v>1.08398118861742</v>
      </c>
      <c r="BD48" s="22" t="n">
        <f aca="false">IFERROR(INDEX('IMF GDP current US'!$B$1:$BD$197,MATCH('2022 deflators April 2024 WEO'!$B48,'IMF GDP current US'!$B$1:$B$197,0),MATCH('2022 deflators April 2024 WEO'!BD$3,'IMF GDP current US'!$B$1:$BD$1,0))/INDEX('IMF GDP constant 2022 US'!$B$1:$BD$197,MATCH('2022 deflators April 2024 WEO'!$B48,'IMF GDP constant 2022 US'!$B$1:$B$197,0),MATCH('2022 deflators April 2024 WEO'!BD$3,'IMF GDP constant 2022 US'!$B$1:$BD$1,0)),0)</f>
        <v>1.11228233015835</v>
      </c>
    </row>
    <row r="49" customFormat="false" ht="15" hidden="false" customHeight="false" outlineLevel="0" collapsed="false">
      <c r="A49" s="12" t="s">
        <v>57</v>
      </c>
      <c r="B49" s="0" t="str">
        <f aca="false">VLOOKUP(A49,'Names&amp;ISO'!$A:$C,3,0)</f>
        <v>DJI</v>
      </c>
      <c r="C49" s="11" t="s">
        <v>57</v>
      </c>
      <c r="D49" s="11" t="n">
        <f aca="false">IFERROR(VLOOKUP(B49,'DAC ODA Recipients 2022-2023'!$B:$H,7,0),"")</f>
        <v>1</v>
      </c>
      <c r="E49" s="12" t="str">
        <f aca="false">IFERROR(VLOOKUP(B49,'OECD DAC Deflators 2022'!B:B,1,0),"")</f>
        <v/>
      </c>
      <c r="F49" s="12"/>
      <c r="G49" s="17" t="n">
        <f aca="false">IFERROR(INDEX('IMF GDP current US'!$B$1:$BD$197,MATCH('2022 deflators April 2024 WEO'!$B49,'IMF GDP current US'!$B$1:$B$197,0),MATCH('2022 deflators April 2024 WEO'!G$3,'IMF GDP current US'!$B$1:$BD$1,0))/INDEX('IMF GDP constant 2022 US'!$B$1:$BD$197,MATCH('2022 deflators April 2024 WEO'!$B49,'IMF GDP constant 2022 US'!$B$1:$B$197,0),MATCH('2022 deflators April 2024 WEO'!G$3,'IMF GDP constant 2022 US'!$B$1:$BD$1,0)),0)</f>
        <v>0</v>
      </c>
      <c r="H49" s="18" t="n">
        <f aca="false">IFERROR(INDEX('IMF GDP current US'!$B$1:$BD$197,MATCH('2022 deflators April 2024 WEO'!$B49,'IMF GDP current US'!$B$1:$B$197,0),MATCH('2022 deflators April 2024 WEO'!H$3,'IMF GDP current US'!$B$1:$BD$1,0))/INDEX('IMF GDP constant 2022 US'!$B$1:$BD$197,MATCH('2022 deflators April 2024 WEO'!$B49,'IMF GDP constant 2022 US'!$B$1:$B$197,0),MATCH('2022 deflators April 2024 WEO'!H$3,'IMF GDP constant 2022 US'!$B$1:$BD$1,0)),0)</f>
        <v>0</v>
      </c>
      <c r="I49" s="18" t="n">
        <f aca="false">IFERROR(INDEX('IMF GDP current US'!$B$1:$BD$197,MATCH('2022 deflators April 2024 WEO'!$B49,'IMF GDP current US'!$B$1:$B$197,0),MATCH('2022 deflators April 2024 WEO'!I$3,'IMF GDP current US'!$B$1:$BD$1,0))/INDEX('IMF GDP constant 2022 US'!$B$1:$BD$197,MATCH('2022 deflators April 2024 WEO'!$B49,'IMF GDP constant 2022 US'!$B$1:$B$197,0),MATCH('2022 deflators April 2024 WEO'!I$3,'IMF GDP constant 2022 US'!$B$1:$BD$1,0)),0)</f>
        <v>0</v>
      </c>
      <c r="J49" s="18" t="n">
        <f aca="false">IFERROR(INDEX('IMF GDP current US'!$B$1:$BD$197,MATCH('2022 deflators April 2024 WEO'!$B49,'IMF GDP current US'!$B$1:$B$197,0),MATCH('2022 deflators April 2024 WEO'!J$3,'IMF GDP current US'!$B$1:$BD$1,0))/INDEX('IMF GDP constant 2022 US'!$B$1:$BD$197,MATCH('2022 deflators April 2024 WEO'!$B49,'IMF GDP constant 2022 US'!$B$1:$B$197,0),MATCH('2022 deflators April 2024 WEO'!J$3,'IMF GDP constant 2022 US'!$B$1:$BD$1,0)),0)</f>
        <v>0</v>
      </c>
      <c r="K49" s="18" t="n">
        <f aca="false">IFERROR(INDEX('IMF GDP current US'!$B$1:$BD$197,MATCH('2022 deflators April 2024 WEO'!$B49,'IMF GDP current US'!$B$1:$B$197,0),MATCH('2022 deflators April 2024 WEO'!K$3,'IMF GDP current US'!$B$1:$BD$1,0))/INDEX('IMF GDP constant 2022 US'!$B$1:$BD$197,MATCH('2022 deflators April 2024 WEO'!$B49,'IMF GDP constant 2022 US'!$B$1:$B$197,0),MATCH('2022 deflators April 2024 WEO'!K$3,'IMF GDP constant 2022 US'!$B$1:$BD$1,0)),0)</f>
        <v>0</v>
      </c>
      <c r="L49" s="18" t="n">
        <f aca="false">IFERROR(INDEX('IMF GDP current US'!$B$1:$BD$197,MATCH('2022 deflators April 2024 WEO'!$B49,'IMF GDP current US'!$B$1:$B$197,0),MATCH('2022 deflators April 2024 WEO'!L$3,'IMF GDP current US'!$B$1:$BD$1,0))/INDEX('IMF GDP constant 2022 US'!$B$1:$BD$197,MATCH('2022 deflators April 2024 WEO'!$B49,'IMF GDP constant 2022 US'!$B$1:$B$197,0),MATCH('2022 deflators April 2024 WEO'!L$3,'IMF GDP constant 2022 US'!$B$1:$BD$1,0)),0)</f>
        <v>0</v>
      </c>
      <c r="M49" s="18" t="n">
        <f aca="false">IFERROR(INDEX('IMF GDP current US'!$B$1:$BD$197,MATCH('2022 deflators April 2024 WEO'!$B49,'IMF GDP current US'!$B$1:$B$197,0),MATCH('2022 deflators April 2024 WEO'!M$3,'IMF GDP current US'!$B$1:$BD$1,0))/INDEX('IMF GDP constant 2022 US'!$B$1:$BD$197,MATCH('2022 deflators April 2024 WEO'!$B49,'IMF GDP constant 2022 US'!$B$1:$B$197,0),MATCH('2022 deflators April 2024 WEO'!M$3,'IMF GDP constant 2022 US'!$B$1:$BD$1,0)),0)</f>
        <v>0</v>
      </c>
      <c r="N49" s="18" t="n">
        <f aca="false">IFERROR(INDEX('IMF GDP current US'!$B$1:$BD$197,MATCH('2022 deflators April 2024 WEO'!$B49,'IMF GDP current US'!$B$1:$B$197,0),MATCH('2022 deflators April 2024 WEO'!N$3,'IMF GDP current US'!$B$1:$BD$1,0))/INDEX('IMF GDP constant 2022 US'!$B$1:$BD$197,MATCH('2022 deflators April 2024 WEO'!$B49,'IMF GDP constant 2022 US'!$B$1:$B$197,0),MATCH('2022 deflators April 2024 WEO'!N$3,'IMF GDP constant 2022 US'!$B$1:$BD$1,0)),0)</f>
        <v>0</v>
      </c>
      <c r="O49" s="18" t="n">
        <f aca="false">IFERROR(INDEX('IMF GDP current US'!$B$1:$BD$197,MATCH('2022 deflators April 2024 WEO'!$B49,'IMF GDP current US'!$B$1:$B$197,0),MATCH('2022 deflators April 2024 WEO'!O$3,'IMF GDP current US'!$B$1:$BD$1,0))/INDEX('IMF GDP constant 2022 US'!$B$1:$BD$197,MATCH('2022 deflators April 2024 WEO'!$B49,'IMF GDP constant 2022 US'!$B$1:$B$197,0),MATCH('2022 deflators April 2024 WEO'!O$3,'IMF GDP constant 2022 US'!$B$1:$BD$1,0)),0)</f>
        <v>0</v>
      </c>
      <c r="P49" s="18" t="n">
        <f aca="false">IFERROR(INDEX('IMF GDP current US'!$B$1:$BD$197,MATCH('2022 deflators April 2024 WEO'!$B49,'IMF GDP current US'!$B$1:$B$197,0),MATCH('2022 deflators April 2024 WEO'!P$3,'IMF GDP current US'!$B$1:$BD$1,0))/INDEX('IMF GDP constant 2022 US'!$B$1:$BD$197,MATCH('2022 deflators April 2024 WEO'!$B49,'IMF GDP constant 2022 US'!$B$1:$B$197,0),MATCH('2022 deflators April 2024 WEO'!P$3,'IMF GDP constant 2022 US'!$B$1:$BD$1,0)),0)</f>
        <v>0</v>
      </c>
      <c r="Q49" s="18" t="n">
        <f aca="false">IFERROR(INDEX('IMF GDP current US'!$B$1:$BD$197,MATCH('2022 deflators April 2024 WEO'!$B49,'IMF GDP current US'!$B$1:$B$197,0),MATCH('2022 deflators April 2024 WEO'!Q$3,'IMF GDP current US'!$B$1:$BD$1,0))/INDEX('IMF GDP constant 2022 US'!$B$1:$BD$197,MATCH('2022 deflators April 2024 WEO'!$B49,'IMF GDP constant 2022 US'!$B$1:$B$197,0),MATCH('2022 deflators April 2024 WEO'!Q$3,'IMF GDP constant 2022 US'!$B$1:$BD$1,0)),0)</f>
        <v>0</v>
      </c>
      <c r="R49" s="18" t="n">
        <f aca="false">IFERROR(INDEX('IMF GDP current US'!$B$1:$BD$197,MATCH('2022 deflators April 2024 WEO'!$B49,'IMF GDP current US'!$B$1:$B$197,0),MATCH('2022 deflators April 2024 WEO'!R$3,'IMF GDP current US'!$B$1:$BD$1,0))/INDEX('IMF GDP constant 2022 US'!$B$1:$BD$197,MATCH('2022 deflators April 2024 WEO'!$B49,'IMF GDP constant 2022 US'!$B$1:$B$197,0),MATCH('2022 deflators April 2024 WEO'!R$3,'IMF GDP constant 2022 US'!$B$1:$BD$1,0)),0)</f>
        <v>0.406471876695556</v>
      </c>
      <c r="S49" s="18" t="n">
        <f aca="false">IFERROR(INDEX('IMF GDP current US'!$B$1:$BD$197,MATCH('2022 deflators April 2024 WEO'!$B49,'IMF GDP current US'!$B$1:$B$197,0),MATCH('2022 deflators April 2024 WEO'!S$3,'IMF GDP current US'!$B$1:$BD$1,0))/INDEX('IMF GDP constant 2022 US'!$B$1:$BD$197,MATCH('2022 deflators April 2024 WEO'!$B49,'IMF GDP constant 2022 US'!$B$1:$B$197,0),MATCH('2022 deflators April 2024 WEO'!S$3,'IMF GDP constant 2022 US'!$B$1:$BD$1,0)),0)</f>
        <v>0.417880895734302</v>
      </c>
      <c r="T49" s="18" t="n">
        <f aca="false">IFERROR(INDEX('IMF GDP current US'!$B$1:$BD$197,MATCH('2022 deflators April 2024 WEO'!$B49,'IMF GDP current US'!$B$1:$B$197,0),MATCH('2022 deflators April 2024 WEO'!T$3,'IMF GDP current US'!$B$1:$BD$1,0))/INDEX('IMF GDP constant 2022 US'!$B$1:$BD$197,MATCH('2022 deflators April 2024 WEO'!$B49,'IMF GDP constant 2022 US'!$B$1:$B$197,0),MATCH('2022 deflators April 2024 WEO'!T$3,'IMF GDP constant 2022 US'!$B$1:$BD$1,0)),0)</f>
        <v>0.436797717966668</v>
      </c>
      <c r="U49" s="18" t="n">
        <f aca="false">IFERROR(INDEX('IMF GDP current US'!$B$1:$BD$197,MATCH('2022 deflators April 2024 WEO'!$B49,'IMF GDP current US'!$B$1:$B$197,0),MATCH('2022 deflators April 2024 WEO'!U$3,'IMF GDP current US'!$B$1:$BD$1,0))/INDEX('IMF GDP constant 2022 US'!$B$1:$BD$197,MATCH('2022 deflators April 2024 WEO'!$B49,'IMF GDP constant 2022 US'!$B$1:$B$197,0),MATCH('2022 deflators April 2024 WEO'!U$3,'IMF GDP constant 2022 US'!$B$1:$BD$1,0)),0)</f>
        <v>0.467158273303132</v>
      </c>
      <c r="V49" s="18" t="n">
        <f aca="false">IFERROR(INDEX('IMF GDP current US'!$B$1:$BD$197,MATCH('2022 deflators April 2024 WEO'!$B49,'IMF GDP current US'!$B$1:$B$197,0),MATCH('2022 deflators April 2024 WEO'!V$3,'IMF GDP current US'!$B$1:$BD$1,0))/INDEX('IMF GDP constant 2022 US'!$B$1:$BD$197,MATCH('2022 deflators April 2024 WEO'!$B49,'IMF GDP constant 2022 US'!$B$1:$B$197,0),MATCH('2022 deflators April 2024 WEO'!V$3,'IMF GDP constant 2022 US'!$B$1:$BD$1,0)),0)</f>
        <v>0.489610089950256</v>
      </c>
      <c r="W49" s="18" t="n">
        <f aca="false">IFERROR(INDEX('IMF GDP current US'!$B$1:$BD$197,MATCH('2022 deflators April 2024 WEO'!$B49,'IMF GDP current US'!$B$1:$B$197,0),MATCH('2022 deflators April 2024 WEO'!W$3,'IMF GDP current US'!$B$1:$BD$1,0))/INDEX('IMF GDP constant 2022 US'!$B$1:$BD$197,MATCH('2022 deflators April 2024 WEO'!$B49,'IMF GDP constant 2022 US'!$B$1:$B$197,0),MATCH('2022 deflators April 2024 WEO'!W$3,'IMF GDP constant 2022 US'!$B$1:$BD$1,0)),0)</f>
        <v>0.504952706873862</v>
      </c>
      <c r="X49" s="18" t="n">
        <f aca="false">IFERROR(INDEX('IMF GDP current US'!$B$1:$BD$197,MATCH('2022 deflators April 2024 WEO'!$B49,'IMF GDP current US'!$B$1:$B$197,0),MATCH('2022 deflators April 2024 WEO'!X$3,'IMF GDP current US'!$B$1:$BD$1,0))/INDEX('IMF GDP constant 2022 US'!$B$1:$BD$197,MATCH('2022 deflators April 2024 WEO'!$B49,'IMF GDP constant 2022 US'!$B$1:$B$197,0),MATCH('2022 deflators April 2024 WEO'!X$3,'IMF GDP constant 2022 US'!$B$1:$BD$1,0)),0)</f>
        <v>0.520007164720912</v>
      </c>
      <c r="Y49" s="18" t="n">
        <f aca="false">IFERROR(INDEX('IMF GDP current US'!$B$1:$BD$197,MATCH('2022 deflators April 2024 WEO'!$B49,'IMF GDP current US'!$B$1:$B$197,0),MATCH('2022 deflators April 2024 WEO'!Y$3,'IMF GDP current US'!$B$1:$BD$1,0))/INDEX('IMF GDP constant 2022 US'!$B$1:$BD$197,MATCH('2022 deflators April 2024 WEO'!$B49,'IMF GDP constant 2022 US'!$B$1:$B$197,0),MATCH('2022 deflators April 2024 WEO'!Y$3,'IMF GDP constant 2022 US'!$B$1:$BD$1,0)),0)</f>
        <v>0.531186477059918</v>
      </c>
      <c r="Z49" s="18" t="n">
        <f aca="false">IFERROR(INDEX('IMF GDP current US'!$B$1:$BD$197,MATCH('2022 deflators April 2024 WEO'!$B49,'IMF GDP current US'!$B$1:$B$197,0),MATCH('2022 deflators April 2024 WEO'!Z$3,'IMF GDP current US'!$B$1:$BD$1,0))/INDEX('IMF GDP constant 2022 US'!$B$1:$BD$197,MATCH('2022 deflators April 2024 WEO'!$B49,'IMF GDP constant 2022 US'!$B$1:$B$197,0),MATCH('2022 deflators April 2024 WEO'!Z$3,'IMF GDP constant 2022 US'!$B$1:$BD$1,0)),0)</f>
        <v>0.542570317162898</v>
      </c>
      <c r="AA49" s="18" t="n">
        <f aca="false">IFERROR(INDEX('IMF GDP current US'!$B$1:$BD$197,MATCH('2022 deflators April 2024 WEO'!$B49,'IMF GDP current US'!$B$1:$B$197,0),MATCH('2022 deflators April 2024 WEO'!AA$3,'IMF GDP current US'!$B$1:$BD$1,0))/INDEX('IMF GDP constant 2022 US'!$B$1:$BD$197,MATCH('2022 deflators April 2024 WEO'!$B49,'IMF GDP constant 2022 US'!$B$1:$B$197,0),MATCH('2022 deflators April 2024 WEO'!AA$3,'IMF GDP constant 2022 US'!$B$1:$BD$1,0)),0)</f>
        <v>0.554344516619197</v>
      </c>
      <c r="AB49" s="18" t="n">
        <f aca="false">IFERROR(INDEX('IMF GDP current US'!$B$1:$BD$197,MATCH('2022 deflators April 2024 WEO'!$B49,'IMF GDP current US'!$B$1:$B$197,0),MATCH('2022 deflators April 2024 WEO'!AB$3,'IMF GDP current US'!$B$1:$BD$1,0))/INDEX('IMF GDP constant 2022 US'!$B$1:$BD$197,MATCH('2022 deflators April 2024 WEO'!$B49,'IMF GDP constant 2022 US'!$B$1:$B$197,0),MATCH('2022 deflators April 2024 WEO'!AB$3,'IMF GDP constant 2022 US'!$B$1:$BD$1,0)),0)</f>
        <v>0.565498767128647</v>
      </c>
      <c r="AC49" s="18" t="n">
        <f aca="false">IFERROR(INDEX('IMF GDP current US'!$B$1:$BD$197,MATCH('2022 deflators April 2024 WEO'!$B49,'IMF GDP current US'!$B$1:$B$197,0),MATCH('2022 deflators April 2024 WEO'!AC$3,'IMF GDP current US'!$B$1:$BD$1,0))/INDEX('IMF GDP constant 2022 US'!$B$1:$BD$197,MATCH('2022 deflators April 2024 WEO'!$B49,'IMF GDP constant 2022 US'!$B$1:$B$197,0),MATCH('2022 deflators April 2024 WEO'!AC$3,'IMF GDP constant 2022 US'!$B$1:$BD$1,0)),0)</f>
        <v>0.56534494197084</v>
      </c>
      <c r="AD49" s="18" t="n">
        <f aca="false">IFERROR(INDEX('IMF GDP current US'!$B$1:$BD$197,MATCH('2022 deflators April 2024 WEO'!$B49,'IMF GDP current US'!$B$1:$B$197,0),MATCH('2022 deflators April 2024 WEO'!AD$3,'IMF GDP current US'!$B$1:$BD$1,0))/INDEX('IMF GDP constant 2022 US'!$B$1:$BD$197,MATCH('2022 deflators April 2024 WEO'!$B49,'IMF GDP constant 2022 US'!$B$1:$B$197,0),MATCH('2022 deflators April 2024 WEO'!AD$3,'IMF GDP constant 2022 US'!$B$1:$BD$1,0)),0)</f>
        <v>0.577345600492423</v>
      </c>
      <c r="AE49" s="18" t="n">
        <f aca="false">IFERROR(INDEX('IMF GDP current US'!$B$1:$BD$197,MATCH('2022 deflators April 2024 WEO'!$B49,'IMF GDP current US'!$B$1:$B$197,0),MATCH('2022 deflators April 2024 WEO'!AE$3,'IMF GDP current US'!$B$1:$BD$1,0))/INDEX('IMF GDP constant 2022 US'!$B$1:$BD$197,MATCH('2022 deflators April 2024 WEO'!$B49,'IMF GDP constant 2022 US'!$B$1:$B$197,0),MATCH('2022 deflators April 2024 WEO'!AE$3,'IMF GDP constant 2022 US'!$B$1:$BD$1,0)),0)</f>
        <v>0.59612692312485</v>
      </c>
      <c r="AF49" s="18" t="n">
        <f aca="false">IFERROR(INDEX('IMF GDP current US'!$B$1:$BD$197,MATCH('2022 deflators April 2024 WEO'!$B49,'IMF GDP current US'!$B$1:$B$197,0),MATCH('2022 deflators April 2024 WEO'!AF$3,'IMF GDP current US'!$B$1:$BD$1,0))/INDEX('IMF GDP constant 2022 US'!$B$1:$BD$197,MATCH('2022 deflators April 2024 WEO'!$B49,'IMF GDP constant 2022 US'!$B$1:$B$197,0),MATCH('2022 deflators April 2024 WEO'!AF$3,'IMF GDP constant 2022 US'!$B$1:$BD$1,0)),0)</f>
        <v>0.61520127573947</v>
      </c>
      <c r="AG49" s="18" t="n">
        <f aca="false">IFERROR(INDEX('IMF GDP current US'!$B$1:$BD$197,MATCH('2022 deflators April 2024 WEO'!$B49,'IMF GDP current US'!$B$1:$B$197,0),MATCH('2022 deflators April 2024 WEO'!AG$3,'IMF GDP current US'!$B$1:$BD$1,0))/INDEX('IMF GDP constant 2022 US'!$B$1:$BD$197,MATCH('2022 deflators April 2024 WEO'!$B49,'IMF GDP constant 2022 US'!$B$1:$B$197,0),MATCH('2022 deflators April 2024 WEO'!AG$3,'IMF GDP constant 2022 US'!$B$1:$BD$1,0)),0)</f>
        <v>0.636380367928789</v>
      </c>
      <c r="AH49" s="18" t="n">
        <f aca="false">IFERROR(INDEX('IMF GDP current US'!$B$1:$BD$197,MATCH('2022 deflators April 2024 WEO'!$B49,'IMF GDP current US'!$B$1:$B$197,0),MATCH('2022 deflators April 2024 WEO'!AH$3,'IMF GDP current US'!$B$1:$BD$1,0))/INDEX('IMF GDP constant 2022 US'!$B$1:$BD$197,MATCH('2022 deflators April 2024 WEO'!$B49,'IMF GDP constant 2022 US'!$B$1:$B$197,0),MATCH('2022 deflators April 2024 WEO'!AH$3,'IMF GDP constant 2022 US'!$B$1:$BD$1,0)),0)</f>
        <v>0.668259546517149</v>
      </c>
      <c r="AI49" s="18" t="n">
        <f aca="false">IFERROR(INDEX('IMF GDP current US'!$B$1:$BD$197,MATCH('2022 deflators April 2024 WEO'!$B49,'IMF GDP current US'!$B$1:$B$197,0),MATCH('2022 deflators April 2024 WEO'!AI$3,'IMF GDP current US'!$B$1:$BD$1,0))/INDEX('IMF GDP constant 2022 US'!$B$1:$BD$197,MATCH('2022 deflators April 2024 WEO'!$B49,'IMF GDP constant 2022 US'!$B$1:$B$197,0),MATCH('2022 deflators April 2024 WEO'!AI$3,'IMF GDP constant 2022 US'!$B$1:$BD$1,0)),0)</f>
        <v>0.732877109106327</v>
      </c>
      <c r="AJ49" s="18" t="n">
        <f aca="false">IFERROR(INDEX('IMF GDP current US'!$B$1:$BD$197,MATCH('2022 deflators April 2024 WEO'!$B49,'IMF GDP current US'!$B$1:$B$197,0),MATCH('2022 deflators April 2024 WEO'!AJ$3,'IMF GDP current US'!$B$1:$BD$1,0))/INDEX('IMF GDP constant 2022 US'!$B$1:$BD$197,MATCH('2022 deflators April 2024 WEO'!$B49,'IMF GDP constant 2022 US'!$B$1:$B$197,0),MATCH('2022 deflators April 2024 WEO'!AJ$3,'IMF GDP constant 2022 US'!$B$1:$BD$1,0)),0)</f>
        <v>0.744184369578653</v>
      </c>
      <c r="AK49" s="18" t="n">
        <f aca="false">IFERROR(INDEX('IMF GDP current US'!$B$1:$BD$197,MATCH('2022 deflators April 2024 WEO'!$B49,'IMF GDP current US'!$B$1:$B$197,0),MATCH('2022 deflators April 2024 WEO'!AK$3,'IMF GDP current US'!$B$1:$BD$1,0))/INDEX('IMF GDP constant 2022 US'!$B$1:$BD$197,MATCH('2022 deflators April 2024 WEO'!$B49,'IMF GDP constant 2022 US'!$B$1:$B$197,0),MATCH('2022 deflators April 2024 WEO'!AK$3,'IMF GDP constant 2022 US'!$B$1:$BD$1,0)),0)</f>
        <v>0.773680320468812</v>
      </c>
      <c r="AL49" s="18" t="n">
        <f aca="false">IFERROR(INDEX('IMF GDP current US'!$B$1:$BD$197,MATCH('2022 deflators April 2024 WEO'!$B49,'IMF GDP current US'!$B$1:$B$197,0),MATCH('2022 deflators April 2024 WEO'!AL$3,'IMF GDP current US'!$B$1:$BD$1,0))/INDEX('IMF GDP constant 2022 US'!$B$1:$BD$197,MATCH('2022 deflators April 2024 WEO'!$B49,'IMF GDP constant 2022 US'!$B$1:$B$197,0),MATCH('2022 deflators April 2024 WEO'!AL$3,'IMF GDP constant 2022 US'!$B$1:$BD$1,0)),0)</f>
        <v>0.812628620132526</v>
      </c>
      <c r="AM49" s="18" t="n">
        <f aca="false">IFERROR(INDEX('IMF GDP current US'!$B$1:$BD$197,MATCH('2022 deflators April 2024 WEO'!$B49,'IMF GDP current US'!$B$1:$B$197,0),MATCH('2022 deflators April 2024 WEO'!AM$3,'IMF GDP current US'!$B$1:$BD$1,0))/INDEX('IMF GDP constant 2022 US'!$B$1:$BD$197,MATCH('2022 deflators April 2024 WEO'!$B49,'IMF GDP constant 2022 US'!$B$1:$B$197,0),MATCH('2022 deflators April 2024 WEO'!AM$3,'IMF GDP constant 2022 US'!$B$1:$BD$1,0)),0)</f>
        <v>0.846817228679265</v>
      </c>
      <c r="AN49" s="18" t="n">
        <f aca="false">IFERROR(INDEX('IMF GDP current US'!$B$1:$BD$197,MATCH('2022 deflators April 2024 WEO'!$B49,'IMF GDP current US'!$B$1:$B$197,0),MATCH('2022 deflators April 2024 WEO'!AN$3,'IMF GDP current US'!$B$1:$BD$1,0))/INDEX('IMF GDP constant 2022 US'!$B$1:$BD$197,MATCH('2022 deflators April 2024 WEO'!$B49,'IMF GDP constant 2022 US'!$B$1:$B$197,0),MATCH('2022 deflators April 2024 WEO'!AN$3,'IMF GDP constant 2022 US'!$B$1:$BD$1,0)),0)</f>
        <v>0.86715158982425</v>
      </c>
      <c r="AO49" s="18" t="n">
        <f aca="false">IFERROR(INDEX('IMF GDP current US'!$B$1:$BD$197,MATCH('2022 deflators April 2024 WEO'!$B49,'IMF GDP current US'!$B$1:$B$197,0),MATCH('2022 deflators April 2024 WEO'!AO$3,'IMF GDP current US'!$B$1:$BD$1,0))/INDEX('IMF GDP constant 2022 US'!$B$1:$BD$197,MATCH('2022 deflators April 2024 WEO'!$B49,'IMF GDP constant 2022 US'!$B$1:$B$197,0),MATCH('2022 deflators April 2024 WEO'!AO$3,'IMF GDP constant 2022 US'!$B$1:$BD$1,0)),0)</f>
        <v>0.879014959355031</v>
      </c>
      <c r="AP49" s="18" t="n">
        <f aca="false">IFERROR(INDEX('IMF GDP current US'!$B$1:$BD$197,MATCH('2022 deflators April 2024 WEO'!$B49,'IMF GDP current US'!$B$1:$B$197,0),MATCH('2022 deflators April 2024 WEO'!AP$3,'IMF GDP current US'!$B$1:$BD$1,0))/INDEX('IMF GDP constant 2022 US'!$B$1:$BD$197,MATCH('2022 deflators April 2024 WEO'!$B49,'IMF GDP constant 2022 US'!$B$1:$B$197,0),MATCH('2022 deflators April 2024 WEO'!AP$3,'IMF GDP constant 2022 US'!$B$1:$BD$1,0)),0)</f>
        <v>0.894013702582938</v>
      </c>
      <c r="AQ49" s="18" t="n">
        <f aca="false">IFERROR(INDEX('IMF GDP current US'!$B$1:$BD$197,MATCH('2022 deflators April 2024 WEO'!$B49,'IMF GDP current US'!$B$1:$B$197,0),MATCH('2022 deflators April 2024 WEO'!AQ$3,'IMF GDP current US'!$B$1:$BD$1,0))/INDEX('IMF GDP constant 2022 US'!$B$1:$BD$197,MATCH('2022 deflators April 2024 WEO'!$B49,'IMF GDP constant 2022 US'!$B$1:$B$197,0),MATCH('2022 deflators April 2024 WEO'!AQ$3,'IMF GDP constant 2022 US'!$B$1:$BD$1,0)),0)</f>
        <v>0.896884587109588</v>
      </c>
      <c r="AR49" s="18" t="n">
        <f aca="false">IFERROR(INDEX('IMF GDP current US'!$B$1:$BD$197,MATCH('2022 deflators April 2024 WEO'!$B49,'IMF GDP current US'!$B$1:$B$197,0),MATCH('2022 deflators April 2024 WEO'!AR$3,'IMF GDP current US'!$B$1:$BD$1,0))/INDEX('IMF GDP constant 2022 US'!$B$1:$BD$197,MATCH('2022 deflators April 2024 WEO'!$B49,'IMF GDP constant 2022 US'!$B$1:$B$197,0),MATCH('2022 deflators April 2024 WEO'!AR$3,'IMF GDP constant 2022 US'!$B$1:$BD$1,0)),0)</f>
        <v>0.902049120312314</v>
      </c>
      <c r="AS49" s="18" t="n">
        <f aca="false">IFERROR(INDEX('IMF GDP current US'!$B$1:$BD$197,MATCH('2022 deflators April 2024 WEO'!$B49,'IMF GDP current US'!$B$1:$B$197,0),MATCH('2022 deflators April 2024 WEO'!AS$3,'IMF GDP current US'!$B$1:$BD$1,0))/INDEX('IMF GDP constant 2022 US'!$B$1:$BD$197,MATCH('2022 deflators April 2024 WEO'!$B49,'IMF GDP constant 2022 US'!$B$1:$B$197,0),MATCH('2022 deflators April 2024 WEO'!AS$3,'IMF GDP constant 2022 US'!$B$1:$BD$1,0)),0)</f>
        <v>0.907687307425853</v>
      </c>
      <c r="AT49" s="18" t="n">
        <f aca="false">IFERROR(INDEX('IMF GDP current US'!$B$1:$BD$197,MATCH('2022 deflators April 2024 WEO'!$B49,'IMF GDP current US'!$B$1:$B$197,0),MATCH('2022 deflators April 2024 WEO'!AT$3,'IMF GDP current US'!$B$1:$BD$1,0))/INDEX('IMF GDP constant 2022 US'!$B$1:$BD$197,MATCH('2022 deflators April 2024 WEO'!$B49,'IMF GDP constant 2022 US'!$B$1:$B$197,0),MATCH('2022 deflators April 2024 WEO'!AT$3,'IMF GDP constant 2022 US'!$B$1:$BD$1,0)),0)</f>
        <v>0.911960487383269</v>
      </c>
      <c r="AU49" s="18" t="n">
        <f aca="false">IFERROR(INDEX('IMF GDP current US'!$B$1:$BD$197,MATCH('2022 deflators April 2024 WEO'!$B49,'IMF GDP current US'!$B$1:$B$197,0),MATCH('2022 deflators April 2024 WEO'!AU$3,'IMF GDP current US'!$B$1:$BD$1,0))/INDEX('IMF GDP constant 2022 US'!$B$1:$BD$197,MATCH('2022 deflators April 2024 WEO'!$B49,'IMF GDP constant 2022 US'!$B$1:$B$197,0),MATCH('2022 deflators April 2024 WEO'!AU$3,'IMF GDP constant 2022 US'!$B$1:$BD$1,0)),0)</f>
        <v>0.928088764393988</v>
      </c>
      <c r="AV49" s="18" t="n">
        <f aca="false">IFERROR(INDEX('IMF GDP current US'!$B$1:$BD$197,MATCH('2022 deflators April 2024 WEO'!$B49,'IMF GDP current US'!$B$1:$B$197,0),MATCH('2022 deflators April 2024 WEO'!AV$3,'IMF GDP current US'!$B$1:$BD$1,0))/INDEX('IMF GDP constant 2022 US'!$B$1:$BD$197,MATCH('2022 deflators April 2024 WEO'!$B49,'IMF GDP constant 2022 US'!$B$1:$B$197,0),MATCH('2022 deflators April 2024 WEO'!AV$3,'IMF GDP constant 2022 US'!$B$1:$BD$1,0)),0)</f>
        <v>0.943972453032743</v>
      </c>
      <c r="AW49" s="19" t="n">
        <f aca="false">IFERROR(INDEX('IMF GDP current US'!$B$1:$BD$197,MATCH('2022 deflators April 2024 WEO'!$B49,'IMF GDP current US'!$B$1:$B$197,0),MATCH('2022 deflators April 2024 WEO'!AW$3,'IMF GDP current US'!$B$1:$BD$1,0))/INDEX('IMF GDP constant 2022 US'!$B$1:$BD$197,MATCH('2022 deflators April 2024 WEO'!$B49,'IMF GDP constant 2022 US'!$B$1:$B$197,0),MATCH('2022 deflators April 2024 WEO'!AW$3,'IMF GDP constant 2022 US'!$B$1:$BD$1,0)),0)</f>
        <v>1</v>
      </c>
      <c r="AX49" s="18" t="n">
        <f aca="false">IFERROR(INDEX('IMF GDP current US'!$B$1:$BD$197,MATCH('2022 deflators April 2024 WEO'!$B49,'IMF GDP current US'!$B$1:$B$197,0),MATCH('2022 deflators April 2024 WEO'!AX$3,'IMF GDP current US'!$B$1:$BD$1,0))/INDEX('IMF GDP constant 2022 US'!$B$1:$BD$197,MATCH('2022 deflators April 2024 WEO'!$B49,'IMF GDP constant 2022 US'!$B$1:$B$197,0),MATCH('2022 deflators April 2024 WEO'!AX$3,'IMF GDP constant 2022 US'!$B$1:$BD$1,0)),0)</f>
        <v>1.0091786491392</v>
      </c>
      <c r="AY49" s="21" t="n">
        <f aca="false">IFERROR(INDEX('IMF GDP current US'!$B$1:$BD$197,MATCH('2022 deflators April 2024 WEO'!$B49,'IMF GDP current US'!$B$1:$B$197,0),MATCH('2022 deflators April 2024 WEO'!AY$3,'IMF GDP current US'!$B$1:$BD$1,0))/INDEX('IMF GDP constant 2022 US'!$B$1:$BD$197,MATCH('2022 deflators April 2024 WEO'!$B49,'IMF GDP constant 2022 US'!$B$1:$B$197,0),MATCH('2022 deflators April 2024 WEO'!AY$3,'IMF GDP constant 2022 US'!$B$1:$BD$1,0)),0)</f>
        <v>1.02777996151271</v>
      </c>
      <c r="AZ49" s="21" t="n">
        <f aca="false">IFERROR(INDEX('IMF GDP current US'!$B$1:$BD$197,MATCH('2022 deflators April 2024 WEO'!$B49,'IMF GDP current US'!$B$1:$B$197,0),MATCH('2022 deflators April 2024 WEO'!AZ$3,'IMF GDP current US'!$B$1:$BD$1,0))/INDEX('IMF GDP constant 2022 US'!$B$1:$BD$197,MATCH('2022 deflators April 2024 WEO'!$B49,'IMF GDP constant 2022 US'!$B$1:$B$197,0),MATCH('2022 deflators April 2024 WEO'!AZ$3,'IMF GDP constant 2022 US'!$B$1:$BD$1,0)),0)</f>
        <v>1.04751068164987</v>
      </c>
      <c r="BA49" s="21" t="n">
        <f aca="false">IFERROR(INDEX('IMF GDP current US'!$B$1:$BD$197,MATCH('2022 deflators April 2024 WEO'!$B49,'IMF GDP current US'!$B$1:$B$197,0),MATCH('2022 deflators April 2024 WEO'!BA$3,'IMF GDP current US'!$B$1:$BD$1,0))/INDEX('IMF GDP constant 2022 US'!$B$1:$BD$197,MATCH('2022 deflators April 2024 WEO'!$B49,'IMF GDP constant 2022 US'!$B$1:$B$197,0),MATCH('2022 deflators April 2024 WEO'!BA$3,'IMF GDP constant 2022 US'!$B$1:$BD$1,0)),0)</f>
        <v>1.07450566238424</v>
      </c>
      <c r="BB49" s="21" t="n">
        <f aca="false">IFERROR(INDEX('IMF GDP current US'!$B$1:$BD$197,MATCH('2022 deflators April 2024 WEO'!$B49,'IMF GDP current US'!$B$1:$B$197,0),MATCH('2022 deflators April 2024 WEO'!BB$3,'IMF GDP current US'!$B$1:$BD$1,0))/INDEX('IMF GDP constant 2022 US'!$B$1:$BD$197,MATCH('2022 deflators April 2024 WEO'!$B49,'IMF GDP constant 2022 US'!$B$1:$B$197,0),MATCH('2022 deflators April 2024 WEO'!BB$3,'IMF GDP constant 2022 US'!$B$1:$BD$1,0)),0)</f>
        <v>1.09732535954383</v>
      </c>
      <c r="BC49" s="21" t="n">
        <f aca="false">IFERROR(INDEX('IMF GDP current US'!$B$1:$BD$197,MATCH('2022 deflators April 2024 WEO'!$B49,'IMF GDP current US'!$B$1:$B$197,0),MATCH('2022 deflators April 2024 WEO'!BC$3,'IMF GDP current US'!$B$1:$BD$1,0))/INDEX('IMF GDP constant 2022 US'!$B$1:$BD$197,MATCH('2022 deflators April 2024 WEO'!$B49,'IMF GDP constant 2022 US'!$B$1:$B$197,0),MATCH('2022 deflators April 2024 WEO'!BC$3,'IMF GDP constant 2022 US'!$B$1:$BD$1,0)),0)</f>
        <v>1.12108842347786</v>
      </c>
      <c r="BD49" s="22" t="n">
        <f aca="false">IFERROR(INDEX('IMF GDP current US'!$B$1:$BD$197,MATCH('2022 deflators April 2024 WEO'!$B49,'IMF GDP current US'!$B$1:$B$197,0),MATCH('2022 deflators April 2024 WEO'!BD$3,'IMF GDP current US'!$B$1:$BD$1,0))/INDEX('IMF GDP constant 2022 US'!$B$1:$BD$197,MATCH('2022 deflators April 2024 WEO'!$B49,'IMF GDP constant 2022 US'!$B$1:$B$197,0),MATCH('2022 deflators April 2024 WEO'!BD$3,'IMF GDP constant 2022 US'!$B$1:$BD$1,0)),0)</f>
        <v>1.13365328998038</v>
      </c>
    </row>
    <row r="50" customFormat="false" ht="15" hidden="false" customHeight="false" outlineLevel="0" collapsed="false">
      <c r="A50" s="12" t="s">
        <v>58</v>
      </c>
      <c r="B50" s="0" t="str">
        <f aca="false">VLOOKUP(A50,'Names&amp;ISO'!$A:$C,3,0)</f>
        <v>DMA</v>
      </c>
      <c r="C50" s="11" t="s">
        <v>58</v>
      </c>
      <c r="D50" s="11" t="n">
        <f aca="false">IFERROR(VLOOKUP(B50,'DAC ODA Recipients 2022-2023'!$B:$H,7,0),"")</f>
        <v>1</v>
      </c>
      <c r="E50" s="12" t="str">
        <f aca="false">IFERROR(VLOOKUP(B50,'OECD DAC Deflators 2022'!B:B,1,0),"")</f>
        <v/>
      </c>
      <c r="F50" s="12"/>
      <c r="G50" s="17" t="n">
        <f aca="false">IFERROR(INDEX('IMF GDP current US'!$B$1:$BD$197,MATCH('2022 deflators April 2024 WEO'!$B50,'IMF GDP current US'!$B$1:$B$197,0),MATCH('2022 deflators April 2024 WEO'!G$3,'IMF GDP current US'!$B$1:$BD$1,0))/INDEX('IMF GDP constant 2022 US'!$B$1:$BD$197,MATCH('2022 deflators April 2024 WEO'!$B50,'IMF GDP constant 2022 US'!$B$1:$B$197,0),MATCH('2022 deflators April 2024 WEO'!G$3,'IMF GDP constant 2022 US'!$B$1:$BD$1,0)),0)</f>
        <v>0.29671135706024</v>
      </c>
      <c r="H50" s="18" t="n">
        <f aca="false">IFERROR(INDEX('IMF GDP current US'!$B$1:$BD$197,MATCH('2022 deflators April 2024 WEO'!$B50,'IMF GDP current US'!$B$1:$B$197,0),MATCH('2022 deflators April 2024 WEO'!H$3,'IMF GDP current US'!$B$1:$BD$1,0))/INDEX('IMF GDP constant 2022 US'!$B$1:$BD$197,MATCH('2022 deflators April 2024 WEO'!$B50,'IMF GDP constant 2022 US'!$B$1:$B$197,0),MATCH('2022 deflators April 2024 WEO'!H$3,'IMF GDP constant 2022 US'!$B$1:$BD$1,0)),0)</f>
        <v>0.300726533037872</v>
      </c>
      <c r="I50" s="18" t="n">
        <f aca="false">IFERROR(INDEX('IMF GDP current US'!$B$1:$BD$197,MATCH('2022 deflators April 2024 WEO'!$B50,'IMF GDP current US'!$B$1:$B$197,0),MATCH('2022 deflators April 2024 WEO'!I$3,'IMF GDP current US'!$B$1:$BD$1,0))/INDEX('IMF GDP constant 2022 US'!$B$1:$BD$197,MATCH('2022 deflators April 2024 WEO'!$B50,'IMF GDP constant 2022 US'!$B$1:$B$197,0),MATCH('2022 deflators April 2024 WEO'!I$3,'IMF GDP constant 2022 US'!$B$1:$BD$1,0)),0)</f>
        <v>0.316980741964492</v>
      </c>
      <c r="J50" s="18" t="n">
        <f aca="false">IFERROR(INDEX('IMF GDP current US'!$B$1:$BD$197,MATCH('2022 deflators April 2024 WEO'!$B50,'IMF GDP current US'!$B$1:$B$197,0),MATCH('2022 deflators April 2024 WEO'!J$3,'IMF GDP current US'!$B$1:$BD$1,0))/INDEX('IMF GDP constant 2022 US'!$B$1:$BD$197,MATCH('2022 deflators April 2024 WEO'!$B50,'IMF GDP constant 2022 US'!$B$1:$B$197,0),MATCH('2022 deflators April 2024 WEO'!J$3,'IMF GDP constant 2022 US'!$B$1:$BD$1,0)),0)</f>
        <v>0.339988704864602</v>
      </c>
      <c r="K50" s="18" t="n">
        <f aca="false">IFERROR(INDEX('IMF GDP current US'!$B$1:$BD$197,MATCH('2022 deflators April 2024 WEO'!$B50,'IMF GDP current US'!$B$1:$B$197,0),MATCH('2022 deflators April 2024 WEO'!K$3,'IMF GDP current US'!$B$1:$BD$1,0))/INDEX('IMF GDP constant 2022 US'!$B$1:$BD$197,MATCH('2022 deflators April 2024 WEO'!$B50,'IMF GDP constant 2022 US'!$B$1:$B$197,0),MATCH('2022 deflators April 2024 WEO'!K$3,'IMF GDP constant 2022 US'!$B$1:$BD$1,0)),0)</f>
        <v>0.359253143838373</v>
      </c>
      <c r="L50" s="18" t="n">
        <f aca="false">IFERROR(INDEX('IMF GDP current US'!$B$1:$BD$197,MATCH('2022 deflators April 2024 WEO'!$B50,'IMF GDP current US'!$B$1:$B$197,0),MATCH('2022 deflators April 2024 WEO'!L$3,'IMF GDP current US'!$B$1:$BD$1,0))/INDEX('IMF GDP constant 2022 US'!$B$1:$BD$197,MATCH('2022 deflators April 2024 WEO'!$B50,'IMF GDP constant 2022 US'!$B$1:$B$197,0),MATCH('2022 deflators April 2024 WEO'!L$3,'IMF GDP constant 2022 US'!$B$1:$BD$1,0)),0)</f>
        <v>0.386716900701277</v>
      </c>
      <c r="M50" s="18" t="n">
        <f aca="false">IFERROR(INDEX('IMF GDP current US'!$B$1:$BD$197,MATCH('2022 deflators April 2024 WEO'!$B50,'IMF GDP current US'!$B$1:$B$197,0),MATCH('2022 deflators April 2024 WEO'!M$3,'IMF GDP current US'!$B$1:$BD$1,0))/INDEX('IMF GDP constant 2022 US'!$B$1:$BD$197,MATCH('2022 deflators April 2024 WEO'!$B50,'IMF GDP constant 2022 US'!$B$1:$B$197,0),MATCH('2022 deflators April 2024 WEO'!M$3,'IMF GDP constant 2022 US'!$B$1:$BD$1,0)),0)</f>
        <v>0.409732099012261</v>
      </c>
      <c r="N50" s="18" t="n">
        <f aca="false">IFERROR(INDEX('IMF GDP current US'!$B$1:$BD$197,MATCH('2022 deflators April 2024 WEO'!$B50,'IMF GDP current US'!$B$1:$B$197,0),MATCH('2022 deflators April 2024 WEO'!N$3,'IMF GDP current US'!$B$1:$BD$1,0))/INDEX('IMF GDP constant 2022 US'!$B$1:$BD$197,MATCH('2022 deflators April 2024 WEO'!$B50,'IMF GDP constant 2022 US'!$B$1:$B$197,0),MATCH('2022 deflators April 2024 WEO'!N$3,'IMF GDP constant 2022 US'!$B$1:$BD$1,0)),0)</f>
        <v>0.43395416427922</v>
      </c>
      <c r="O50" s="18" t="n">
        <f aca="false">IFERROR(INDEX('IMF GDP current US'!$B$1:$BD$197,MATCH('2022 deflators April 2024 WEO'!$B50,'IMF GDP current US'!$B$1:$B$197,0),MATCH('2022 deflators April 2024 WEO'!O$3,'IMF GDP current US'!$B$1:$BD$1,0))/INDEX('IMF GDP constant 2022 US'!$B$1:$BD$197,MATCH('2022 deflators April 2024 WEO'!$B50,'IMF GDP constant 2022 US'!$B$1:$B$197,0),MATCH('2022 deflators April 2024 WEO'!O$3,'IMF GDP constant 2022 US'!$B$1:$BD$1,0)),0)</f>
        <v>0.452802837042509</v>
      </c>
      <c r="P50" s="18" t="n">
        <f aca="false">IFERROR(INDEX('IMF GDP current US'!$B$1:$BD$197,MATCH('2022 deflators April 2024 WEO'!$B50,'IMF GDP current US'!$B$1:$B$197,0),MATCH('2022 deflators April 2024 WEO'!P$3,'IMF GDP current US'!$B$1:$BD$1,0))/INDEX('IMF GDP constant 2022 US'!$B$1:$BD$197,MATCH('2022 deflators April 2024 WEO'!$B50,'IMF GDP constant 2022 US'!$B$1:$B$197,0),MATCH('2022 deflators April 2024 WEO'!P$3,'IMF GDP constant 2022 US'!$B$1:$BD$1,0)),0)</f>
        <v>0.490811865006397</v>
      </c>
      <c r="Q50" s="18" t="n">
        <f aca="false">IFERROR(INDEX('IMF GDP current US'!$B$1:$BD$197,MATCH('2022 deflators April 2024 WEO'!$B50,'IMF GDP current US'!$B$1:$B$197,0),MATCH('2022 deflators April 2024 WEO'!Q$3,'IMF GDP current US'!$B$1:$BD$1,0))/INDEX('IMF GDP constant 2022 US'!$B$1:$BD$197,MATCH('2022 deflators April 2024 WEO'!$B50,'IMF GDP constant 2022 US'!$B$1:$B$197,0),MATCH('2022 deflators April 2024 WEO'!Q$3,'IMF GDP constant 2022 US'!$B$1:$BD$1,0)),0)</f>
        <v>0.50584852705554</v>
      </c>
      <c r="R50" s="18" t="n">
        <f aca="false">IFERROR(INDEX('IMF GDP current US'!$B$1:$BD$197,MATCH('2022 deflators April 2024 WEO'!$B50,'IMF GDP current US'!$B$1:$B$197,0),MATCH('2022 deflators April 2024 WEO'!R$3,'IMF GDP current US'!$B$1:$BD$1,0))/INDEX('IMF GDP constant 2022 US'!$B$1:$BD$197,MATCH('2022 deflators April 2024 WEO'!$B50,'IMF GDP constant 2022 US'!$B$1:$B$197,0),MATCH('2022 deflators April 2024 WEO'!R$3,'IMF GDP constant 2022 US'!$B$1:$BD$1,0)),0)</f>
        <v>0.546311699019844</v>
      </c>
      <c r="S50" s="18" t="n">
        <f aca="false">IFERROR(INDEX('IMF GDP current US'!$B$1:$BD$197,MATCH('2022 deflators April 2024 WEO'!$B50,'IMF GDP current US'!$B$1:$B$197,0),MATCH('2022 deflators April 2024 WEO'!S$3,'IMF GDP current US'!$B$1:$BD$1,0))/INDEX('IMF GDP constant 2022 US'!$B$1:$BD$197,MATCH('2022 deflators April 2024 WEO'!$B50,'IMF GDP constant 2022 US'!$B$1:$B$197,0),MATCH('2022 deflators April 2024 WEO'!S$3,'IMF GDP constant 2022 US'!$B$1:$BD$1,0)),0)</f>
        <v>0.569515817855014</v>
      </c>
      <c r="T50" s="18" t="n">
        <f aca="false">IFERROR(INDEX('IMF GDP current US'!$B$1:$BD$197,MATCH('2022 deflators April 2024 WEO'!$B50,'IMF GDP current US'!$B$1:$B$197,0),MATCH('2022 deflators April 2024 WEO'!T$3,'IMF GDP current US'!$B$1:$BD$1,0))/INDEX('IMF GDP constant 2022 US'!$B$1:$BD$197,MATCH('2022 deflators April 2024 WEO'!$B50,'IMF GDP constant 2022 US'!$B$1:$B$197,0),MATCH('2022 deflators April 2024 WEO'!T$3,'IMF GDP constant 2022 US'!$B$1:$BD$1,0)),0)</f>
        <v>0.586051327530974</v>
      </c>
      <c r="U50" s="18" t="n">
        <f aca="false">IFERROR(INDEX('IMF GDP current US'!$B$1:$BD$197,MATCH('2022 deflators April 2024 WEO'!$B50,'IMF GDP current US'!$B$1:$B$197,0),MATCH('2022 deflators April 2024 WEO'!U$3,'IMF GDP current US'!$B$1:$BD$1,0))/INDEX('IMF GDP constant 2022 US'!$B$1:$BD$197,MATCH('2022 deflators April 2024 WEO'!$B50,'IMF GDP constant 2022 US'!$B$1:$B$197,0),MATCH('2022 deflators April 2024 WEO'!U$3,'IMF GDP constant 2022 US'!$B$1:$BD$1,0)),0)</f>
        <v>0.628719367399544</v>
      </c>
      <c r="V50" s="18" t="n">
        <f aca="false">IFERROR(INDEX('IMF GDP current US'!$B$1:$BD$197,MATCH('2022 deflators April 2024 WEO'!$B50,'IMF GDP current US'!$B$1:$B$197,0),MATCH('2022 deflators April 2024 WEO'!V$3,'IMF GDP current US'!$B$1:$BD$1,0))/INDEX('IMF GDP constant 2022 US'!$B$1:$BD$197,MATCH('2022 deflators April 2024 WEO'!$B50,'IMF GDP constant 2022 US'!$B$1:$B$197,0),MATCH('2022 deflators April 2024 WEO'!V$3,'IMF GDP constant 2022 US'!$B$1:$BD$1,0)),0)</f>
        <v>0.635655641762456</v>
      </c>
      <c r="W50" s="18" t="n">
        <f aca="false">IFERROR(INDEX('IMF GDP current US'!$B$1:$BD$197,MATCH('2022 deflators April 2024 WEO'!$B50,'IMF GDP current US'!$B$1:$B$197,0),MATCH('2022 deflators April 2024 WEO'!W$3,'IMF GDP current US'!$B$1:$BD$1,0))/INDEX('IMF GDP constant 2022 US'!$B$1:$BD$197,MATCH('2022 deflators April 2024 WEO'!$B50,'IMF GDP constant 2022 US'!$B$1:$B$197,0),MATCH('2022 deflators April 2024 WEO'!W$3,'IMF GDP constant 2022 US'!$B$1:$BD$1,0)),0)</f>
        <v>0.654624623246865</v>
      </c>
      <c r="X50" s="18" t="n">
        <f aca="false">IFERROR(INDEX('IMF GDP current US'!$B$1:$BD$197,MATCH('2022 deflators April 2024 WEO'!$B50,'IMF GDP current US'!$B$1:$B$197,0),MATCH('2022 deflators April 2024 WEO'!X$3,'IMF GDP current US'!$B$1:$BD$1,0))/INDEX('IMF GDP constant 2022 US'!$B$1:$BD$197,MATCH('2022 deflators April 2024 WEO'!$B50,'IMF GDP constant 2022 US'!$B$1:$B$197,0),MATCH('2022 deflators April 2024 WEO'!X$3,'IMF GDP constant 2022 US'!$B$1:$BD$1,0)),0)</f>
        <v>0.664760131013386</v>
      </c>
      <c r="Y50" s="18" t="n">
        <f aca="false">IFERROR(INDEX('IMF GDP current US'!$B$1:$BD$197,MATCH('2022 deflators April 2024 WEO'!$B50,'IMF GDP current US'!$B$1:$B$197,0),MATCH('2022 deflators April 2024 WEO'!Y$3,'IMF GDP current US'!$B$1:$BD$1,0))/INDEX('IMF GDP constant 2022 US'!$B$1:$BD$197,MATCH('2022 deflators April 2024 WEO'!$B50,'IMF GDP constant 2022 US'!$B$1:$B$197,0),MATCH('2022 deflators April 2024 WEO'!Y$3,'IMF GDP constant 2022 US'!$B$1:$BD$1,0)),0)</f>
        <v>0.680753136325855</v>
      </c>
      <c r="Z50" s="18" t="n">
        <f aca="false">IFERROR(INDEX('IMF GDP current US'!$B$1:$BD$197,MATCH('2022 deflators April 2024 WEO'!$B50,'IMF GDP current US'!$B$1:$B$197,0),MATCH('2022 deflators April 2024 WEO'!Z$3,'IMF GDP current US'!$B$1:$BD$1,0))/INDEX('IMF GDP constant 2022 US'!$B$1:$BD$197,MATCH('2022 deflators April 2024 WEO'!$B50,'IMF GDP constant 2022 US'!$B$1:$B$197,0),MATCH('2022 deflators April 2024 WEO'!Z$3,'IMF GDP constant 2022 US'!$B$1:$BD$1,0)),0)</f>
        <v>0.699411626799965</v>
      </c>
      <c r="AA50" s="18" t="n">
        <f aca="false">IFERROR(INDEX('IMF GDP current US'!$B$1:$BD$197,MATCH('2022 deflators April 2024 WEO'!$B50,'IMF GDP current US'!$B$1:$B$197,0),MATCH('2022 deflators April 2024 WEO'!AA$3,'IMF GDP current US'!$B$1:$BD$1,0))/INDEX('IMF GDP constant 2022 US'!$B$1:$BD$197,MATCH('2022 deflators April 2024 WEO'!$B50,'IMF GDP constant 2022 US'!$B$1:$B$197,0),MATCH('2022 deflators April 2024 WEO'!AA$3,'IMF GDP constant 2022 US'!$B$1:$BD$1,0)),0)</f>
        <v>0.685478100768489</v>
      </c>
      <c r="AB50" s="18" t="n">
        <f aca="false">IFERROR(INDEX('IMF GDP current US'!$B$1:$BD$197,MATCH('2022 deflators April 2024 WEO'!$B50,'IMF GDP current US'!$B$1:$B$197,0),MATCH('2022 deflators April 2024 WEO'!AB$3,'IMF GDP current US'!$B$1:$BD$1,0))/INDEX('IMF GDP constant 2022 US'!$B$1:$BD$197,MATCH('2022 deflators April 2024 WEO'!$B50,'IMF GDP constant 2022 US'!$B$1:$B$197,0),MATCH('2022 deflators April 2024 WEO'!AB$3,'IMF GDP constant 2022 US'!$B$1:$BD$1,0)),0)</f>
        <v>0.700328757451387</v>
      </c>
      <c r="AC50" s="18" t="n">
        <f aca="false">IFERROR(INDEX('IMF GDP current US'!$B$1:$BD$197,MATCH('2022 deflators April 2024 WEO'!$B50,'IMF GDP current US'!$B$1:$B$197,0),MATCH('2022 deflators April 2024 WEO'!AC$3,'IMF GDP current US'!$B$1:$BD$1,0))/INDEX('IMF GDP constant 2022 US'!$B$1:$BD$197,MATCH('2022 deflators April 2024 WEO'!$B50,'IMF GDP constant 2022 US'!$B$1:$B$197,0),MATCH('2022 deflators April 2024 WEO'!AC$3,'IMF GDP constant 2022 US'!$B$1:$BD$1,0)),0)</f>
        <v>0.705879556873698</v>
      </c>
      <c r="AD50" s="18" t="n">
        <f aca="false">IFERROR(INDEX('IMF GDP current US'!$B$1:$BD$197,MATCH('2022 deflators April 2024 WEO'!$B50,'IMF GDP current US'!$B$1:$B$197,0),MATCH('2022 deflators April 2024 WEO'!AD$3,'IMF GDP current US'!$B$1:$BD$1,0))/INDEX('IMF GDP constant 2022 US'!$B$1:$BD$197,MATCH('2022 deflators April 2024 WEO'!$B50,'IMF GDP constant 2022 US'!$B$1:$B$197,0),MATCH('2022 deflators April 2024 WEO'!AD$3,'IMF GDP constant 2022 US'!$B$1:$BD$1,0)),0)</f>
        <v>0.683645163901535</v>
      </c>
      <c r="AE50" s="18" t="n">
        <f aca="false">IFERROR(INDEX('IMF GDP current US'!$B$1:$BD$197,MATCH('2022 deflators April 2024 WEO'!$B50,'IMF GDP current US'!$B$1:$B$197,0),MATCH('2022 deflators April 2024 WEO'!AE$3,'IMF GDP current US'!$B$1:$BD$1,0))/INDEX('IMF GDP constant 2022 US'!$B$1:$BD$197,MATCH('2022 deflators April 2024 WEO'!$B50,'IMF GDP constant 2022 US'!$B$1:$B$197,0),MATCH('2022 deflators April 2024 WEO'!AE$3,'IMF GDP constant 2022 US'!$B$1:$BD$1,0)),0)</f>
        <v>0.709823673742861</v>
      </c>
      <c r="AF50" s="18" t="n">
        <f aca="false">IFERROR(INDEX('IMF GDP current US'!$B$1:$BD$197,MATCH('2022 deflators April 2024 WEO'!$B50,'IMF GDP current US'!$B$1:$B$197,0),MATCH('2022 deflators April 2024 WEO'!AF$3,'IMF GDP current US'!$B$1:$BD$1,0))/INDEX('IMF GDP constant 2022 US'!$B$1:$BD$197,MATCH('2022 deflators April 2024 WEO'!$B50,'IMF GDP constant 2022 US'!$B$1:$B$197,0),MATCH('2022 deflators April 2024 WEO'!AF$3,'IMF GDP constant 2022 US'!$B$1:$BD$1,0)),0)</f>
        <v>0.699433019778269</v>
      </c>
      <c r="AG50" s="18" t="n">
        <f aca="false">IFERROR(INDEX('IMF GDP current US'!$B$1:$BD$197,MATCH('2022 deflators April 2024 WEO'!$B50,'IMF GDP current US'!$B$1:$B$197,0),MATCH('2022 deflators April 2024 WEO'!AG$3,'IMF GDP current US'!$B$1:$BD$1,0))/INDEX('IMF GDP constant 2022 US'!$B$1:$BD$197,MATCH('2022 deflators April 2024 WEO'!$B50,'IMF GDP constant 2022 US'!$B$1:$B$197,0),MATCH('2022 deflators April 2024 WEO'!AG$3,'IMF GDP constant 2022 US'!$B$1:$BD$1,0)),0)</f>
        <v>0.716032564032718</v>
      </c>
      <c r="AH50" s="18" t="n">
        <f aca="false">IFERROR(INDEX('IMF GDP current US'!$B$1:$BD$197,MATCH('2022 deflators April 2024 WEO'!$B50,'IMF GDP current US'!$B$1:$B$197,0),MATCH('2022 deflators April 2024 WEO'!AH$3,'IMF GDP current US'!$B$1:$BD$1,0))/INDEX('IMF GDP constant 2022 US'!$B$1:$BD$197,MATCH('2022 deflators April 2024 WEO'!$B50,'IMF GDP constant 2022 US'!$B$1:$B$197,0),MATCH('2022 deflators April 2024 WEO'!AH$3,'IMF GDP constant 2022 US'!$B$1:$BD$1,0)),0)</f>
        <v>0.726769066484244</v>
      </c>
      <c r="AI50" s="18" t="n">
        <f aca="false">IFERROR(INDEX('IMF GDP current US'!$B$1:$BD$197,MATCH('2022 deflators April 2024 WEO'!$B50,'IMF GDP current US'!$B$1:$B$197,0),MATCH('2022 deflators April 2024 WEO'!AI$3,'IMF GDP current US'!$B$1:$BD$1,0))/INDEX('IMF GDP constant 2022 US'!$B$1:$BD$197,MATCH('2022 deflators April 2024 WEO'!$B50,'IMF GDP constant 2022 US'!$B$1:$B$197,0),MATCH('2022 deflators April 2024 WEO'!AI$3,'IMF GDP constant 2022 US'!$B$1:$BD$1,0)),0)</f>
        <v>0.738082992413742</v>
      </c>
      <c r="AJ50" s="18" t="n">
        <f aca="false">IFERROR(INDEX('IMF GDP current US'!$B$1:$BD$197,MATCH('2022 deflators April 2024 WEO'!$B50,'IMF GDP current US'!$B$1:$B$197,0),MATCH('2022 deflators April 2024 WEO'!AJ$3,'IMF GDP current US'!$B$1:$BD$1,0))/INDEX('IMF GDP constant 2022 US'!$B$1:$BD$197,MATCH('2022 deflators April 2024 WEO'!$B50,'IMF GDP constant 2022 US'!$B$1:$B$197,0),MATCH('2022 deflators April 2024 WEO'!AJ$3,'IMF GDP constant 2022 US'!$B$1:$BD$1,0)),0)</f>
        <v>0.797369801547803</v>
      </c>
      <c r="AK50" s="18" t="n">
        <f aca="false">IFERROR(INDEX('IMF GDP current US'!$B$1:$BD$197,MATCH('2022 deflators April 2024 WEO'!$B50,'IMF GDP current US'!$B$1:$B$197,0),MATCH('2022 deflators April 2024 WEO'!AK$3,'IMF GDP current US'!$B$1:$BD$1,0))/INDEX('IMF GDP constant 2022 US'!$B$1:$BD$197,MATCH('2022 deflators April 2024 WEO'!$B50,'IMF GDP constant 2022 US'!$B$1:$B$197,0),MATCH('2022 deflators April 2024 WEO'!AK$3,'IMF GDP constant 2022 US'!$B$1:$BD$1,0)),0)</f>
        <v>0.800137938676012</v>
      </c>
      <c r="AL50" s="18" t="n">
        <f aca="false">IFERROR(INDEX('IMF GDP current US'!$B$1:$BD$197,MATCH('2022 deflators April 2024 WEO'!$B50,'IMF GDP current US'!$B$1:$B$197,0),MATCH('2022 deflators April 2024 WEO'!AL$3,'IMF GDP current US'!$B$1:$BD$1,0))/INDEX('IMF GDP constant 2022 US'!$B$1:$BD$197,MATCH('2022 deflators April 2024 WEO'!$B50,'IMF GDP constant 2022 US'!$B$1:$B$197,0),MATCH('2022 deflators April 2024 WEO'!AL$3,'IMF GDP constant 2022 US'!$B$1:$BD$1,0)),0)</f>
        <v>0.813297712537384</v>
      </c>
      <c r="AM50" s="18" t="n">
        <f aca="false">IFERROR(INDEX('IMF GDP current US'!$B$1:$BD$197,MATCH('2022 deflators April 2024 WEO'!$B50,'IMF GDP current US'!$B$1:$B$197,0),MATCH('2022 deflators April 2024 WEO'!AM$3,'IMF GDP current US'!$B$1:$BD$1,0))/INDEX('IMF GDP constant 2022 US'!$B$1:$BD$197,MATCH('2022 deflators April 2024 WEO'!$B50,'IMF GDP constant 2022 US'!$B$1:$B$197,0),MATCH('2022 deflators April 2024 WEO'!AM$3,'IMF GDP constant 2022 US'!$B$1:$BD$1,0)),0)</f>
        <v>0.797391861435695</v>
      </c>
      <c r="AN50" s="18" t="n">
        <f aca="false">IFERROR(INDEX('IMF GDP current US'!$B$1:$BD$197,MATCH('2022 deflators April 2024 WEO'!$B50,'IMF GDP current US'!$B$1:$B$197,0),MATCH('2022 deflators April 2024 WEO'!AN$3,'IMF GDP current US'!$B$1:$BD$1,0))/INDEX('IMF GDP constant 2022 US'!$B$1:$BD$197,MATCH('2022 deflators April 2024 WEO'!$B50,'IMF GDP constant 2022 US'!$B$1:$B$197,0),MATCH('2022 deflators April 2024 WEO'!AN$3,'IMF GDP constant 2022 US'!$B$1:$BD$1,0)),0)</f>
        <v>0.825333888254928</v>
      </c>
      <c r="AO50" s="18" t="n">
        <f aca="false">IFERROR(INDEX('IMF GDP current US'!$B$1:$BD$197,MATCH('2022 deflators April 2024 WEO'!$B50,'IMF GDP current US'!$B$1:$B$197,0),MATCH('2022 deflators April 2024 WEO'!AO$3,'IMF GDP current US'!$B$1:$BD$1,0))/INDEX('IMF GDP constant 2022 US'!$B$1:$BD$197,MATCH('2022 deflators April 2024 WEO'!$B50,'IMF GDP constant 2022 US'!$B$1:$B$197,0),MATCH('2022 deflators April 2024 WEO'!AO$3,'IMF GDP constant 2022 US'!$B$1:$BD$1,0)),0)</f>
        <v>0.822684023016791</v>
      </c>
      <c r="AP50" s="18" t="n">
        <f aca="false">IFERROR(INDEX('IMF GDP current US'!$B$1:$BD$197,MATCH('2022 deflators April 2024 WEO'!$B50,'IMF GDP current US'!$B$1:$B$197,0),MATCH('2022 deflators April 2024 WEO'!AP$3,'IMF GDP current US'!$B$1:$BD$1,0))/INDEX('IMF GDP constant 2022 US'!$B$1:$BD$197,MATCH('2022 deflators April 2024 WEO'!$B50,'IMF GDP constant 2022 US'!$B$1:$B$197,0),MATCH('2022 deflators April 2024 WEO'!AP$3,'IMF GDP constant 2022 US'!$B$1:$BD$1,0)),0)</f>
        <v>0.879947979674088</v>
      </c>
      <c r="AQ50" s="18" t="n">
        <f aca="false">IFERROR(INDEX('IMF GDP current US'!$B$1:$BD$197,MATCH('2022 deflators April 2024 WEO'!$B50,'IMF GDP current US'!$B$1:$B$197,0),MATCH('2022 deflators April 2024 WEO'!AQ$3,'IMF GDP current US'!$B$1:$BD$1,0))/INDEX('IMF GDP constant 2022 US'!$B$1:$BD$197,MATCH('2022 deflators April 2024 WEO'!$B50,'IMF GDP constant 2022 US'!$B$1:$B$197,0),MATCH('2022 deflators April 2024 WEO'!AQ$3,'IMF GDP constant 2022 US'!$B$1:$BD$1,0)),0)</f>
        <v>0.911677457428389</v>
      </c>
      <c r="AR50" s="18" t="n">
        <f aca="false">IFERROR(INDEX('IMF GDP current US'!$B$1:$BD$197,MATCH('2022 deflators April 2024 WEO'!$B50,'IMF GDP current US'!$B$1:$B$197,0),MATCH('2022 deflators April 2024 WEO'!AR$3,'IMF GDP current US'!$B$1:$BD$1,0))/INDEX('IMF GDP constant 2022 US'!$B$1:$BD$197,MATCH('2022 deflators April 2024 WEO'!$B50,'IMF GDP constant 2022 US'!$B$1:$B$197,0),MATCH('2022 deflators April 2024 WEO'!AR$3,'IMF GDP constant 2022 US'!$B$1:$BD$1,0)),0)</f>
        <v>0.884770666189565</v>
      </c>
      <c r="AS50" s="18" t="n">
        <f aca="false">IFERROR(INDEX('IMF GDP current US'!$B$1:$BD$197,MATCH('2022 deflators April 2024 WEO'!$B50,'IMF GDP current US'!$B$1:$B$197,0),MATCH('2022 deflators April 2024 WEO'!AS$3,'IMF GDP current US'!$B$1:$BD$1,0))/INDEX('IMF GDP constant 2022 US'!$B$1:$BD$197,MATCH('2022 deflators April 2024 WEO'!$B50,'IMF GDP constant 2022 US'!$B$1:$B$197,0),MATCH('2022 deflators April 2024 WEO'!AS$3,'IMF GDP constant 2022 US'!$B$1:$BD$1,0)),0)</f>
        <v>0.908471862264052</v>
      </c>
      <c r="AT50" s="18" t="n">
        <f aca="false">IFERROR(INDEX('IMF GDP current US'!$B$1:$BD$197,MATCH('2022 deflators April 2024 WEO'!$B50,'IMF GDP current US'!$B$1:$B$197,0),MATCH('2022 deflators April 2024 WEO'!AT$3,'IMF GDP current US'!$B$1:$BD$1,0))/INDEX('IMF GDP constant 2022 US'!$B$1:$BD$197,MATCH('2022 deflators April 2024 WEO'!$B50,'IMF GDP constant 2022 US'!$B$1:$B$197,0),MATCH('2022 deflators April 2024 WEO'!AT$3,'IMF GDP constant 2022 US'!$B$1:$BD$1,0)),0)</f>
        <v>0.949531172724619</v>
      </c>
      <c r="AU50" s="18" t="n">
        <f aca="false">IFERROR(INDEX('IMF GDP current US'!$B$1:$BD$197,MATCH('2022 deflators April 2024 WEO'!$B50,'IMF GDP current US'!$B$1:$B$197,0),MATCH('2022 deflators April 2024 WEO'!AU$3,'IMF GDP current US'!$B$1:$BD$1,0))/INDEX('IMF GDP constant 2022 US'!$B$1:$BD$197,MATCH('2022 deflators April 2024 WEO'!$B50,'IMF GDP constant 2022 US'!$B$1:$B$197,0),MATCH('2022 deflators April 2024 WEO'!AU$3,'IMF GDP constant 2022 US'!$B$1:$BD$1,0)),0)</f>
        <v>0.937666344656343</v>
      </c>
      <c r="AV50" s="18" t="n">
        <f aca="false">IFERROR(INDEX('IMF GDP current US'!$B$1:$BD$197,MATCH('2022 deflators April 2024 WEO'!$B50,'IMF GDP current US'!$B$1:$B$197,0),MATCH('2022 deflators April 2024 WEO'!AV$3,'IMF GDP current US'!$B$1:$BD$1,0))/INDEX('IMF GDP constant 2022 US'!$B$1:$BD$197,MATCH('2022 deflators April 2024 WEO'!$B50,'IMF GDP constant 2022 US'!$B$1:$B$197,0),MATCH('2022 deflators April 2024 WEO'!AV$3,'IMF GDP constant 2022 US'!$B$1:$BD$1,0)),0)</f>
        <v>0.965974299835256</v>
      </c>
      <c r="AW50" s="19" t="n">
        <f aca="false">IFERROR(INDEX('IMF GDP current US'!$B$1:$BD$197,MATCH('2022 deflators April 2024 WEO'!$B50,'IMF GDP current US'!$B$1:$B$197,0),MATCH('2022 deflators April 2024 WEO'!AW$3,'IMF GDP current US'!$B$1:$BD$1,0))/INDEX('IMF GDP constant 2022 US'!$B$1:$BD$197,MATCH('2022 deflators April 2024 WEO'!$B50,'IMF GDP constant 2022 US'!$B$1:$B$197,0),MATCH('2022 deflators April 2024 WEO'!AW$3,'IMF GDP constant 2022 US'!$B$1:$BD$1,0)),0)</f>
        <v>1</v>
      </c>
      <c r="AX50" s="18" t="n">
        <f aca="false">IFERROR(INDEX('IMF GDP current US'!$B$1:$BD$197,MATCH('2022 deflators April 2024 WEO'!$B50,'IMF GDP current US'!$B$1:$B$197,0),MATCH('2022 deflators April 2024 WEO'!AX$3,'IMF GDP current US'!$B$1:$BD$1,0))/INDEX('IMF GDP constant 2022 US'!$B$1:$BD$197,MATCH('2022 deflators April 2024 WEO'!$B50,'IMF GDP constant 2022 US'!$B$1:$B$197,0),MATCH('2022 deflators April 2024 WEO'!AX$3,'IMF GDP constant 2022 US'!$B$1:$BD$1,0)),0)</f>
        <v>1.03510090078633</v>
      </c>
      <c r="AY50" s="21" t="n">
        <f aca="false">IFERROR(INDEX('IMF GDP current US'!$B$1:$BD$197,MATCH('2022 deflators April 2024 WEO'!$B50,'IMF GDP current US'!$B$1:$B$197,0),MATCH('2022 deflators April 2024 WEO'!AY$3,'IMF GDP current US'!$B$1:$BD$1,0))/INDEX('IMF GDP constant 2022 US'!$B$1:$BD$197,MATCH('2022 deflators April 2024 WEO'!$B50,'IMF GDP constant 2022 US'!$B$1:$B$197,0),MATCH('2022 deflators April 2024 WEO'!AY$3,'IMF GDP constant 2022 US'!$B$1:$BD$1,0)),0)</f>
        <v>1.0648882620856</v>
      </c>
      <c r="AZ50" s="21" t="n">
        <f aca="false">IFERROR(INDEX('IMF GDP current US'!$B$1:$BD$197,MATCH('2022 deflators April 2024 WEO'!$B50,'IMF GDP current US'!$B$1:$B$197,0),MATCH('2022 deflators April 2024 WEO'!AZ$3,'IMF GDP current US'!$B$1:$BD$1,0))/INDEX('IMF GDP constant 2022 US'!$B$1:$BD$197,MATCH('2022 deflators April 2024 WEO'!$B50,'IMF GDP constant 2022 US'!$B$1:$B$197,0),MATCH('2022 deflators April 2024 WEO'!AZ$3,'IMF GDP constant 2022 US'!$B$1:$BD$1,0)),0)</f>
        <v>1.08633732165594</v>
      </c>
      <c r="BA50" s="21" t="n">
        <f aca="false">IFERROR(INDEX('IMF GDP current US'!$B$1:$BD$197,MATCH('2022 deflators April 2024 WEO'!$B50,'IMF GDP current US'!$B$1:$B$197,0),MATCH('2022 deflators April 2024 WEO'!BA$3,'IMF GDP current US'!$B$1:$BD$1,0))/INDEX('IMF GDP constant 2022 US'!$B$1:$BD$197,MATCH('2022 deflators April 2024 WEO'!$B50,'IMF GDP constant 2022 US'!$B$1:$B$197,0),MATCH('2022 deflators April 2024 WEO'!BA$3,'IMF GDP constant 2022 US'!$B$1:$BD$1,0)),0)</f>
        <v>1.10771154482659</v>
      </c>
      <c r="BB50" s="21" t="n">
        <f aca="false">IFERROR(INDEX('IMF GDP current US'!$B$1:$BD$197,MATCH('2022 deflators April 2024 WEO'!$B50,'IMF GDP current US'!$B$1:$B$197,0),MATCH('2022 deflators April 2024 WEO'!BB$3,'IMF GDP current US'!$B$1:$BD$1,0))/INDEX('IMF GDP constant 2022 US'!$B$1:$BD$197,MATCH('2022 deflators April 2024 WEO'!$B50,'IMF GDP constant 2022 US'!$B$1:$B$197,0),MATCH('2022 deflators April 2024 WEO'!BB$3,'IMF GDP constant 2022 US'!$B$1:$BD$1,0)),0)</f>
        <v>1.13054032991515</v>
      </c>
      <c r="BC50" s="21" t="n">
        <f aca="false">IFERROR(INDEX('IMF GDP current US'!$B$1:$BD$197,MATCH('2022 deflators April 2024 WEO'!$B50,'IMF GDP current US'!$B$1:$B$197,0),MATCH('2022 deflators April 2024 WEO'!BC$3,'IMF GDP current US'!$B$1:$BD$1,0))/INDEX('IMF GDP constant 2022 US'!$B$1:$BD$197,MATCH('2022 deflators April 2024 WEO'!$B50,'IMF GDP constant 2022 US'!$B$1:$B$197,0),MATCH('2022 deflators April 2024 WEO'!BC$3,'IMF GDP constant 2022 US'!$B$1:$BD$1,0)),0)</f>
        <v>1.15257605433931</v>
      </c>
      <c r="BD50" s="22" t="n">
        <f aca="false">IFERROR(INDEX('IMF GDP current US'!$B$1:$BD$197,MATCH('2022 deflators April 2024 WEO'!$B50,'IMF GDP current US'!$B$1:$B$197,0),MATCH('2022 deflators April 2024 WEO'!BD$3,'IMF GDP current US'!$B$1:$BD$1,0))/INDEX('IMF GDP constant 2022 US'!$B$1:$BD$197,MATCH('2022 deflators April 2024 WEO'!$B50,'IMF GDP constant 2022 US'!$B$1:$B$197,0),MATCH('2022 deflators April 2024 WEO'!BD$3,'IMF GDP constant 2022 US'!$B$1:$BD$1,0)),0)</f>
        <v>1.17578788438102</v>
      </c>
    </row>
    <row r="51" customFormat="false" ht="15" hidden="false" customHeight="false" outlineLevel="0" collapsed="false">
      <c r="A51" s="12" t="s">
        <v>59</v>
      </c>
      <c r="B51" s="0" t="str">
        <f aca="false">VLOOKUP(A51,'Names&amp;ISO'!$A:$C,3,0)</f>
        <v>DOM</v>
      </c>
      <c r="C51" s="11" t="s">
        <v>59</v>
      </c>
      <c r="D51" s="11" t="n">
        <f aca="false">IFERROR(VLOOKUP(B51,'DAC ODA Recipients 2022-2023'!$B:$H,7,0),"")</f>
        <v>1</v>
      </c>
      <c r="E51" s="12" t="str">
        <f aca="false">IFERROR(VLOOKUP(B51,'OECD DAC Deflators 2022'!B:B,1,0),"")</f>
        <v/>
      </c>
      <c r="F51" s="12"/>
      <c r="G51" s="17" t="n">
        <f aca="false">IFERROR(INDEX('IMF GDP current US'!$B$1:$BD$197,MATCH('2022 deflators April 2024 WEO'!$B51,'IMF GDP current US'!$B$1:$B$197,0),MATCH('2022 deflators April 2024 WEO'!G$3,'IMF GDP current US'!$B$1:$BD$1,0))/INDEX('IMF GDP constant 2022 US'!$B$1:$BD$197,MATCH('2022 deflators April 2024 WEO'!$B51,'IMF GDP constant 2022 US'!$B$1:$B$197,0),MATCH('2022 deflators April 2024 WEO'!G$3,'IMF GDP constant 2022 US'!$B$1:$BD$1,0)),0)</f>
        <v>0.472363124991195</v>
      </c>
      <c r="H51" s="18" t="n">
        <f aca="false">IFERROR(INDEX('IMF GDP current US'!$B$1:$BD$197,MATCH('2022 deflators April 2024 WEO'!$B51,'IMF GDP current US'!$B$1:$B$197,0),MATCH('2022 deflators April 2024 WEO'!H$3,'IMF GDP current US'!$B$1:$BD$1,0))/INDEX('IMF GDP constant 2022 US'!$B$1:$BD$197,MATCH('2022 deflators April 2024 WEO'!$B51,'IMF GDP constant 2022 US'!$B$1:$B$197,0),MATCH('2022 deflators April 2024 WEO'!H$3,'IMF GDP constant 2022 US'!$B$1:$BD$1,0)),0)</f>
        <v>0.506573001656336</v>
      </c>
      <c r="I51" s="18" t="n">
        <f aca="false">IFERROR(INDEX('IMF GDP current US'!$B$1:$BD$197,MATCH('2022 deflators April 2024 WEO'!$B51,'IMF GDP current US'!$B$1:$B$197,0),MATCH('2022 deflators April 2024 WEO'!I$3,'IMF GDP current US'!$B$1:$BD$1,0))/INDEX('IMF GDP constant 2022 US'!$B$1:$BD$197,MATCH('2022 deflators April 2024 WEO'!$B51,'IMF GDP constant 2022 US'!$B$1:$B$197,0),MATCH('2022 deflators April 2024 WEO'!I$3,'IMF GDP constant 2022 US'!$B$1:$BD$1,0)),0)</f>
        <v>0.469496777928501</v>
      </c>
      <c r="J51" s="18" t="n">
        <f aca="false">IFERROR(INDEX('IMF GDP current US'!$B$1:$BD$197,MATCH('2022 deflators April 2024 WEO'!$B51,'IMF GDP current US'!$B$1:$B$197,0),MATCH('2022 deflators April 2024 WEO'!J$3,'IMF GDP current US'!$B$1:$BD$1,0))/INDEX('IMF GDP constant 2022 US'!$B$1:$BD$197,MATCH('2022 deflators April 2024 WEO'!$B51,'IMF GDP constant 2022 US'!$B$1:$B$197,0),MATCH('2022 deflators April 2024 WEO'!J$3,'IMF GDP constant 2022 US'!$B$1:$BD$1,0)),0)</f>
        <v>0.464438299176882</v>
      </c>
      <c r="K51" s="18" t="n">
        <f aca="false">IFERROR(INDEX('IMF GDP current US'!$B$1:$BD$197,MATCH('2022 deflators April 2024 WEO'!$B51,'IMF GDP current US'!$B$1:$B$197,0),MATCH('2022 deflators April 2024 WEO'!K$3,'IMF GDP current US'!$B$1:$BD$1,0))/INDEX('IMF GDP constant 2022 US'!$B$1:$BD$197,MATCH('2022 deflators April 2024 WEO'!$B51,'IMF GDP constant 2022 US'!$B$1:$B$197,0),MATCH('2022 deflators April 2024 WEO'!K$3,'IMF GDP constant 2022 US'!$B$1:$BD$1,0)),0)</f>
        <v>0.720931583903122</v>
      </c>
      <c r="L51" s="18" t="n">
        <f aca="false">IFERROR(INDEX('IMF GDP current US'!$B$1:$BD$197,MATCH('2022 deflators April 2024 WEO'!$B51,'IMF GDP current US'!$B$1:$B$197,0),MATCH('2022 deflators April 2024 WEO'!L$3,'IMF GDP current US'!$B$1:$BD$1,0))/INDEX('IMF GDP constant 2022 US'!$B$1:$BD$197,MATCH('2022 deflators April 2024 WEO'!$B51,'IMF GDP constant 2022 US'!$B$1:$B$197,0),MATCH('2022 deflators April 2024 WEO'!L$3,'IMF GDP constant 2022 US'!$B$1:$BD$1,0)),0)</f>
        <v>0.321772148677052</v>
      </c>
      <c r="M51" s="18" t="n">
        <f aca="false">IFERROR(INDEX('IMF GDP current US'!$B$1:$BD$197,MATCH('2022 deflators April 2024 WEO'!$B51,'IMF GDP current US'!$B$1:$B$197,0),MATCH('2022 deflators April 2024 WEO'!M$3,'IMF GDP current US'!$B$1:$BD$1,0))/INDEX('IMF GDP constant 2022 US'!$B$1:$BD$197,MATCH('2022 deflators April 2024 WEO'!$B51,'IMF GDP constant 2022 US'!$B$1:$B$197,0),MATCH('2022 deflators April 2024 WEO'!M$3,'IMF GDP constant 2022 US'!$B$1:$BD$1,0)),0)</f>
        <v>0.377573776649611</v>
      </c>
      <c r="N51" s="18" t="n">
        <f aca="false">IFERROR(INDEX('IMF GDP current US'!$B$1:$BD$197,MATCH('2022 deflators April 2024 WEO'!$B51,'IMF GDP current US'!$B$1:$B$197,0),MATCH('2022 deflators April 2024 WEO'!N$3,'IMF GDP current US'!$B$1:$BD$1,0))/INDEX('IMF GDP constant 2022 US'!$B$1:$BD$197,MATCH('2022 deflators April 2024 WEO'!$B51,'IMF GDP constant 2022 US'!$B$1:$B$197,0),MATCH('2022 deflators April 2024 WEO'!N$3,'IMF GDP constant 2022 US'!$B$1:$BD$1,0)),0)</f>
        <v>0.360873545338635</v>
      </c>
      <c r="O51" s="18" t="n">
        <f aca="false">IFERROR(INDEX('IMF GDP current US'!$B$1:$BD$197,MATCH('2022 deflators April 2024 WEO'!$B51,'IMF GDP current US'!$B$1:$B$197,0),MATCH('2022 deflators April 2024 WEO'!O$3,'IMF GDP current US'!$B$1:$BD$1,0))/INDEX('IMF GDP constant 2022 US'!$B$1:$BD$197,MATCH('2022 deflators April 2024 WEO'!$B51,'IMF GDP constant 2022 US'!$B$1:$B$197,0),MATCH('2022 deflators April 2024 WEO'!O$3,'IMF GDP constant 2022 US'!$B$1:$BD$1,0)),0)</f>
        <v>0.323482468408602</v>
      </c>
      <c r="P51" s="18" t="n">
        <f aca="false">IFERROR(INDEX('IMF GDP current US'!$B$1:$BD$197,MATCH('2022 deflators April 2024 WEO'!$B51,'IMF GDP current US'!$B$1:$B$197,0),MATCH('2022 deflators April 2024 WEO'!P$3,'IMF GDP current US'!$B$1:$BD$1,0))/INDEX('IMF GDP constant 2022 US'!$B$1:$BD$197,MATCH('2022 deflators April 2024 WEO'!$B51,'IMF GDP constant 2022 US'!$B$1:$B$197,0),MATCH('2022 deflators April 2024 WEO'!P$3,'IMF GDP constant 2022 US'!$B$1:$BD$1,0)),0)</f>
        <v>0.349936685694849</v>
      </c>
      <c r="Q51" s="18" t="n">
        <f aca="false">IFERROR(INDEX('IMF GDP current US'!$B$1:$BD$197,MATCH('2022 deflators April 2024 WEO'!$B51,'IMF GDP current US'!$B$1:$B$197,0),MATCH('2022 deflators April 2024 WEO'!Q$3,'IMF GDP current US'!$B$1:$BD$1,0))/INDEX('IMF GDP constant 2022 US'!$B$1:$BD$197,MATCH('2022 deflators April 2024 WEO'!$B51,'IMF GDP constant 2022 US'!$B$1:$B$197,0),MATCH('2022 deflators April 2024 WEO'!Q$3,'IMF GDP constant 2022 US'!$B$1:$BD$1,0)),0)</f>
        <v>0.344526141165936</v>
      </c>
      <c r="R51" s="18" t="n">
        <f aca="false">IFERROR(INDEX('IMF GDP current US'!$B$1:$BD$197,MATCH('2022 deflators April 2024 WEO'!$B51,'IMF GDP current US'!$B$1:$B$197,0),MATCH('2022 deflators April 2024 WEO'!R$3,'IMF GDP current US'!$B$1:$BD$1,0))/INDEX('IMF GDP constant 2022 US'!$B$1:$BD$197,MATCH('2022 deflators April 2024 WEO'!$B51,'IMF GDP constant 2022 US'!$B$1:$B$197,0),MATCH('2022 deflators April 2024 WEO'!R$3,'IMF GDP constant 2022 US'!$B$1:$BD$1,0)),0)</f>
        <v>0.422068978820268</v>
      </c>
      <c r="S51" s="18" t="n">
        <f aca="false">IFERROR(INDEX('IMF GDP current US'!$B$1:$BD$197,MATCH('2022 deflators April 2024 WEO'!$B51,'IMF GDP current US'!$B$1:$B$197,0),MATCH('2022 deflators April 2024 WEO'!S$3,'IMF GDP current US'!$B$1:$BD$1,0))/INDEX('IMF GDP constant 2022 US'!$B$1:$BD$197,MATCH('2022 deflators April 2024 WEO'!$B51,'IMF GDP constant 2022 US'!$B$1:$B$197,0),MATCH('2022 deflators April 2024 WEO'!S$3,'IMF GDP constant 2022 US'!$B$1:$BD$1,0)),0)</f>
        <v>0.445427728200971</v>
      </c>
      <c r="T51" s="18" t="n">
        <f aca="false">IFERROR(INDEX('IMF GDP current US'!$B$1:$BD$197,MATCH('2022 deflators April 2024 WEO'!$B51,'IMF GDP current US'!$B$1:$B$197,0),MATCH('2022 deflators April 2024 WEO'!T$3,'IMF GDP current US'!$B$1:$BD$1,0))/INDEX('IMF GDP constant 2022 US'!$B$1:$BD$197,MATCH('2022 deflators April 2024 WEO'!$B51,'IMF GDP constant 2022 US'!$B$1:$B$197,0),MATCH('2022 deflators April 2024 WEO'!T$3,'IMF GDP constant 2022 US'!$B$1:$BD$1,0)),0)</f>
        <v>0.46763856710665</v>
      </c>
      <c r="U51" s="18" t="n">
        <f aca="false">IFERROR(INDEX('IMF GDP current US'!$B$1:$BD$197,MATCH('2022 deflators April 2024 WEO'!$B51,'IMF GDP current US'!$B$1:$B$197,0),MATCH('2022 deflators April 2024 WEO'!U$3,'IMF GDP current US'!$B$1:$BD$1,0))/INDEX('IMF GDP constant 2022 US'!$B$1:$BD$197,MATCH('2022 deflators April 2024 WEO'!$B51,'IMF GDP constant 2022 US'!$B$1:$B$197,0),MATCH('2022 deflators April 2024 WEO'!U$3,'IMF GDP constant 2022 US'!$B$1:$BD$1,0)),0)</f>
        <v>0.510283341423344</v>
      </c>
      <c r="V51" s="18" t="n">
        <f aca="false">IFERROR(INDEX('IMF GDP current US'!$B$1:$BD$197,MATCH('2022 deflators April 2024 WEO'!$B51,'IMF GDP current US'!$B$1:$B$197,0),MATCH('2022 deflators April 2024 WEO'!V$3,'IMF GDP current US'!$B$1:$BD$1,0))/INDEX('IMF GDP constant 2022 US'!$B$1:$BD$197,MATCH('2022 deflators April 2024 WEO'!$B51,'IMF GDP constant 2022 US'!$B$1:$B$197,0),MATCH('2022 deflators April 2024 WEO'!V$3,'IMF GDP constant 2022 US'!$B$1:$BD$1,0)),0)</f>
        <v>0.548508901019395</v>
      </c>
      <c r="W51" s="18" t="n">
        <f aca="false">IFERROR(INDEX('IMF GDP current US'!$B$1:$BD$197,MATCH('2022 deflators April 2024 WEO'!$B51,'IMF GDP current US'!$B$1:$B$197,0),MATCH('2022 deflators April 2024 WEO'!W$3,'IMF GDP current US'!$B$1:$BD$1,0))/INDEX('IMF GDP constant 2022 US'!$B$1:$BD$197,MATCH('2022 deflators April 2024 WEO'!$B51,'IMF GDP constant 2022 US'!$B$1:$B$197,0),MATCH('2022 deflators April 2024 WEO'!W$3,'IMF GDP constant 2022 US'!$B$1:$BD$1,0)),0)</f>
        <v>0.567499384730887</v>
      </c>
      <c r="X51" s="18" t="n">
        <f aca="false">IFERROR(INDEX('IMF GDP current US'!$B$1:$BD$197,MATCH('2022 deflators April 2024 WEO'!$B51,'IMF GDP current US'!$B$1:$B$197,0),MATCH('2022 deflators April 2024 WEO'!X$3,'IMF GDP current US'!$B$1:$BD$1,0))/INDEX('IMF GDP constant 2022 US'!$B$1:$BD$197,MATCH('2022 deflators April 2024 WEO'!$B51,'IMF GDP constant 2022 US'!$B$1:$B$197,0),MATCH('2022 deflators April 2024 WEO'!X$3,'IMF GDP constant 2022 US'!$B$1:$BD$1,0)),0)</f>
        <v>0.571904978750211</v>
      </c>
      <c r="Y51" s="18" t="n">
        <f aca="false">IFERROR(INDEX('IMF GDP current US'!$B$1:$BD$197,MATCH('2022 deflators April 2024 WEO'!$B51,'IMF GDP current US'!$B$1:$B$197,0),MATCH('2022 deflators April 2024 WEO'!Y$3,'IMF GDP current US'!$B$1:$BD$1,0))/INDEX('IMF GDP constant 2022 US'!$B$1:$BD$197,MATCH('2022 deflators April 2024 WEO'!$B51,'IMF GDP constant 2022 US'!$B$1:$B$197,0),MATCH('2022 deflators April 2024 WEO'!Y$3,'IMF GDP constant 2022 US'!$B$1:$BD$1,0)),0)</f>
        <v>0.580233074890568</v>
      </c>
      <c r="Z51" s="18" t="n">
        <f aca="false">IFERROR(INDEX('IMF GDP current US'!$B$1:$BD$197,MATCH('2022 deflators April 2024 WEO'!$B51,'IMF GDP current US'!$B$1:$B$197,0),MATCH('2022 deflators April 2024 WEO'!Z$3,'IMF GDP current US'!$B$1:$BD$1,0))/INDEX('IMF GDP constant 2022 US'!$B$1:$BD$197,MATCH('2022 deflators April 2024 WEO'!$B51,'IMF GDP constant 2022 US'!$B$1:$B$197,0),MATCH('2022 deflators April 2024 WEO'!Z$3,'IMF GDP constant 2022 US'!$B$1:$BD$1,0)),0)</f>
        <v>0.559451297734282</v>
      </c>
      <c r="AA51" s="18" t="n">
        <f aca="false">IFERROR(INDEX('IMF GDP current US'!$B$1:$BD$197,MATCH('2022 deflators April 2024 WEO'!$B51,'IMF GDP current US'!$B$1:$B$197,0),MATCH('2022 deflators April 2024 WEO'!AA$3,'IMF GDP current US'!$B$1:$BD$1,0))/INDEX('IMF GDP constant 2022 US'!$B$1:$BD$197,MATCH('2022 deflators April 2024 WEO'!$B51,'IMF GDP constant 2022 US'!$B$1:$B$197,0),MATCH('2022 deflators April 2024 WEO'!AA$3,'IMF GDP constant 2022 US'!$B$1:$BD$1,0)),0)</f>
        <v>0.58690523680359</v>
      </c>
      <c r="AB51" s="18" t="n">
        <f aca="false">IFERROR(INDEX('IMF GDP current US'!$B$1:$BD$197,MATCH('2022 deflators April 2024 WEO'!$B51,'IMF GDP current US'!$B$1:$B$197,0),MATCH('2022 deflators April 2024 WEO'!AB$3,'IMF GDP current US'!$B$1:$BD$1,0))/INDEX('IMF GDP constant 2022 US'!$B$1:$BD$197,MATCH('2022 deflators April 2024 WEO'!$B51,'IMF GDP constant 2022 US'!$B$1:$B$197,0),MATCH('2022 deflators April 2024 WEO'!AB$3,'IMF GDP constant 2022 US'!$B$1:$BD$1,0)),0)</f>
        <v>0.603356551383707</v>
      </c>
      <c r="AC51" s="18" t="n">
        <f aca="false">IFERROR(INDEX('IMF GDP current US'!$B$1:$BD$197,MATCH('2022 deflators April 2024 WEO'!$B51,'IMF GDP current US'!$B$1:$B$197,0),MATCH('2022 deflators April 2024 WEO'!AC$3,'IMF GDP current US'!$B$1:$BD$1,0))/INDEX('IMF GDP constant 2022 US'!$B$1:$BD$197,MATCH('2022 deflators April 2024 WEO'!$B51,'IMF GDP constant 2022 US'!$B$1:$B$197,0),MATCH('2022 deflators April 2024 WEO'!AC$3,'IMF GDP constant 2022 US'!$B$1:$BD$1,0)),0)</f>
        <v>0.614547134678912</v>
      </c>
      <c r="AD51" s="18" t="n">
        <f aca="false">IFERROR(INDEX('IMF GDP current US'!$B$1:$BD$197,MATCH('2022 deflators April 2024 WEO'!$B51,'IMF GDP current US'!$B$1:$B$197,0),MATCH('2022 deflators April 2024 WEO'!AD$3,'IMF GDP current US'!$B$1:$BD$1,0))/INDEX('IMF GDP constant 2022 US'!$B$1:$BD$197,MATCH('2022 deflators April 2024 WEO'!$B51,'IMF GDP constant 2022 US'!$B$1:$B$197,0),MATCH('2022 deflators April 2024 WEO'!AD$3,'IMF GDP constant 2022 US'!$B$1:$BD$1,0)),0)</f>
        <v>0.491917002479817</v>
      </c>
      <c r="AE51" s="18" t="n">
        <f aca="false">IFERROR(INDEX('IMF GDP current US'!$B$1:$BD$197,MATCH('2022 deflators April 2024 WEO'!$B51,'IMF GDP current US'!$B$1:$B$197,0),MATCH('2022 deflators April 2024 WEO'!AE$3,'IMF GDP current US'!$B$1:$BD$1,0))/INDEX('IMF GDP constant 2022 US'!$B$1:$BD$197,MATCH('2022 deflators April 2024 WEO'!$B51,'IMF GDP constant 2022 US'!$B$1:$B$197,0),MATCH('2022 deflators April 2024 WEO'!AE$3,'IMF GDP constant 2022 US'!$B$1:$BD$1,0)),0)</f>
        <v>0.501611967627202</v>
      </c>
      <c r="AF51" s="18" t="n">
        <f aca="false">IFERROR(INDEX('IMF GDP current US'!$B$1:$BD$197,MATCH('2022 deflators April 2024 WEO'!$B51,'IMF GDP current US'!$B$1:$B$197,0),MATCH('2022 deflators April 2024 WEO'!AF$3,'IMF GDP current US'!$B$1:$BD$1,0))/INDEX('IMF GDP constant 2022 US'!$B$1:$BD$197,MATCH('2022 deflators April 2024 WEO'!$B51,'IMF GDP constant 2022 US'!$B$1:$B$197,0),MATCH('2022 deflators April 2024 WEO'!AF$3,'IMF GDP constant 2022 US'!$B$1:$BD$1,0)),0)</f>
        <v>0.732176602169232</v>
      </c>
      <c r="AG51" s="18" t="n">
        <f aca="false">IFERROR(INDEX('IMF GDP current US'!$B$1:$BD$197,MATCH('2022 deflators April 2024 WEO'!$B51,'IMF GDP current US'!$B$1:$B$197,0),MATCH('2022 deflators April 2024 WEO'!AG$3,'IMF GDP current US'!$B$1:$BD$1,0))/INDEX('IMF GDP constant 2022 US'!$B$1:$BD$197,MATCH('2022 deflators April 2024 WEO'!$B51,'IMF GDP constant 2022 US'!$B$1:$B$197,0),MATCH('2022 deflators April 2024 WEO'!AG$3,'IMF GDP constant 2022 US'!$B$1:$BD$1,0)),0)</f>
        <v>0.708896168424771</v>
      </c>
      <c r="AH51" s="18" t="n">
        <f aca="false">IFERROR(INDEX('IMF GDP current US'!$B$1:$BD$197,MATCH('2022 deflators April 2024 WEO'!$B51,'IMF GDP current US'!$B$1:$B$197,0),MATCH('2022 deflators April 2024 WEO'!AH$3,'IMF GDP current US'!$B$1:$BD$1,0))/INDEX('IMF GDP constant 2022 US'!$B$1:$BD$197,MATCH('2022 deflators April 2024 WEO'!$B51,'IMF GDP constant 2022 US'!$B$1:$B$197,0),MATCH('2022 deflators April 2024 WEO'!AH$3,'IMF GDP constant 2022 US'!$B$1:$BD$1,0)),0)</f>
        <v>0.765361126603453</v>
      </c>
      <c r="AI51" s="18" t="n">
        <f aca="false">IFERROR(INDEX('IMF GDP current US'!$B$1:$BD$197,MATCH('2022 deflators April 2024 WEO'!$B51,'IMF GDP current US'!$B$1:$B$197,0),MATCH('2022 deflators April 2024 WEO'!AI$3,'IMF GDP current US'!$B$1:$BD$1,0))/INDEX('IMF GDP constant 2022 US'!$B$1:$BD$197,MATCH('2022 deflators April 2024 WEO'!$B51,'IMF GDP constant 2022 US'!$B$1:$B$197,0),MATCH('2022 deflators April 2024 WEO'!AI$3,'IMF GDP constant 2022 US'!$B$1:$BD$1,0)),0)</f>
        <v>0.811208015144612</v>
      </c>
      <c r="AJ51" s="18" t="n">
        <f aca="false">IFERROR(INDEX('IMF GDP current US'!$B$1:$BD$197,MATCH('2022 deflators April 2024 WEO'!$B51,'IMF GDP current US'!$B$1:$B$197,0),MATCH('2022 deflators April 2024 WEO'!AJ$3,'IMF GDP current US'!$B$1:$BD$1,0))/INDEX('IMF GDP constant 2022 US'!$B$1:$BD$197,MATCH('2022 deflators April 2024 WEO'!$B51,'IMF GDP constant 2022 US'!$B$1:$B$197,0),MATCH('2022 deflators April 2024 WEO'!AJ$3,'IMF GDP constant 2022 US'!$B$1:$BD$1,0)),0)</f>
        <v>0.80548964115512</v>
      </c>
      <c r="AK51" s="18" t="n">
        <f aca="false">IFERROR(INDEX('IMF GDP current US'!$B$1:$BD$197,MATCH('2022 deflators April 2024 WEO'!$B51,'IMF GDP current US'!$B$1:$B$197,0),MATCH('2022 deflators April 2024 WEO'!AK$3,'IMF GDP current US'!$B$1:$BD$1,0))/INDEX('IMF GDP constant 2022 US'!$B$1:$BD$197,MATCH('2022 deflators April 2024 WEO'!$B51,'IMF GDP constant 2022 US'!$B$1:$B$197,0),MATCH('2022 deflators April 2024 WEO'!AK$3,'IMF GDP constant 2022 US'!$B$1:$BD$1,0)),0)</f>
        <v>0.829680969271364</v>
      </c>
      <c r="AL51" s="18" t="n">
        <f aca="false">IFERROR(INDEX('IMF GDP current US'!$B$1:$BD$197,MATCH('2022 deflators April 2024 WEO'!$B51,'IMF GDP current US'!$B$1:$B$197,0),MATCH('2022 deflators April 2024 WEO'!AL$3,'IMF GDP current US'!$B$1:$BD$1,0))/INDEX('IMF GDP constant 2022 US'!$B$1:$BD$197,MATCH('2022 deflators April 2024 WEO'!$B51,'IMF GDP constant 2022 US'!$B$1:$B$197,0),MATCH('2022 deflators April 2024 WEO'!AL$3,'IMF GDP constant 2022 US'!$B$1:$BD$1,0)),0)</f>
        <v>0.866646452268912</v>
      </c>
      <c r="AM51" s="18" t="n">
        <f aca="false">IFERROR(INDEX('IMF GDP current US'!$B$1:$BD$197,MATCH('2022 deflators April 2024 WEO'!$B51,'IMF GDP current US'!$B$1:$B$197,0),MATCH('2022 deflators April 2024 WEO'!AM$3,'IMF GDP current US'!$B$1:$BD$1,0))/INDEX('IMF GDP constant 2022 US'!$B$1:$BD$197,MATCH('2022 deflators April 2024 WEO'!$B51,'IMF GDP constant 2022 US'!$B$1:$B$197,0),MATCH('2022 deflators April 2024 WEO'!AM$3,'IMF GDP constant 2022 US'!$B$1:$BD$1,0)),0)</f>
        <v>0.882344226240616</v>
      </c>
      <c r="AN51" s="18" t="n">
        <f aca="false">IFERROR(INDEX('IMF GDP current US'!$B$1:$BD$197,MATCH('2022 deflators April 2024 WEO'!$B51,'IMF GDP current US'!$B$1:$B$197,0),MATCH('2022 deflators April 2024 WEO'!AN$3,'IMF GDP current US'!$B$1:$BD$1,0))/INDEX('IMF GDP constant 2022 US'!$B$1:$BD$197,MATCH('2022 deflators April 2024 WEO'!$B51,'IMF GDP constant 2022 US'!$B$1:$B$197,0),MATCH('2022 deflators April 2024 WEO'!AN$3,'IMF GDP constant 2022 US'!$B$1:$BD$1,0)),0)</f>
        <v>0.869181219842497</v>
      </c>
      <c r="AO51" s="18" t="n">
        <f aca="false">IFERROR(INDEX('IMF GDP current US'!$B$1:$BD$197,MATCH('2022 deflators April 2024 WEO'!$B51,'IMF GDP current US'!$B$1:$B$197,0),MATCH('2022 deflators April 2024 WEO'!AO$3,'IMF GDP current US'!$B$1:$BD$1,0))/INDEX('IMF GDP constant 2022 US'!$B$1:$BD$197,MATCH('2022 deflators April 2024 WEO'!$B51,'IMF GDP constant 2022 US'!$B$1:$B$197,0),MATCH('2022 deflators April 2024 WEO'!AO$3,'IMF GDP constant 2022 US'!$B$1:$BD$1,0)),0)</f>
        <v>0.870236425496337</v>
      </c>
      <c r="AP51" s="18" t="n">
        <f aca="false">IFERROR(INDEX('IMF GDP current US'!$B$1:$BD$197,MATCH('2022 deflators April 2024 WEO'!$B51,'IMF GDP current US'!$B$1:$B$197,0),MATCH('2022 deflators April 2024 WEO'!AP$3,'IMF GDP current US'!$B$1:$BD$1,0))/INDEX('IMF GDP constant 2022 US'!$B$1:$BD$197,MATCH('2022 deflators April 2024 WEO'!$B51,'IMF GDP constant 2022 US'!$B$1:$B$197,0),MATCH('2022 deflators April 2024 WEO'!AP$3,'IMF GDP constant 2022 US'!$B$1:$BD$1,0)),0)</f>
        <v>0.86213729954473</v>
      </c>
      <c r="AQ51" s="18" t="n">
        <f aca="false">IFERROR(INDEX('IMF GDP current US'!$B$1:$BD$197,MATCH('2022 deflators April 2024 WEO'!$B51,'IMF GDP current US'!$B$1:$B$197,0),MATCH('2022 deflators April 2024 WEO'!AQ$3,'IMF GDP current US'!$B$1:$BD$1,0))/INDEX('IMF GDP constant 2022 US'!$B$1:$BD$197,MATCH('2022 deflators April 2024 WEO'!$B51,'IMF GDP constant 2022 US'!$B$1:$B$197,0),MATCH('2022 deflators April 2024 WEO'!AQ$3,'IMF GDP constant 2022 US'!$B$1:$BD$1,0)),0)</f>
        <v>0.859621136510885</v>
      </c>
      <c r="AR51" s="18" t="n">
        <f aca="false">IFERROR(INDEX('IMF GDP current US'!$B$1:$BD$197,MATCH('2022 deflators April 2024 WEO'!$B51,'IMF GDP current US'!$B$1:$B$197,0),MATCH('2022 deflators April 2024 WEO'!AR$3,'IMF GDP current US'!$B$1:$BD$1,0))/INDEX('IMF GDP constant 2022 US'!$B$1:$BD$197,MATCH('2022 deflators April 2024 WEO'!$B51,'IMF GDP constant 2022 US'!$B$1:$B$197,0),MATCH('2022 deflators April 2024 WEO'!AR$3,'IMF GDP constant 2022 US'!$B$1:$BD$1,0)),0)</f>
        <v>0.867950209315836</v>
      </c>
      <c r="AS51" s="18" t="n">
        <f aca="false">IFERROR(INDEX('IMF GDP current US'!$B$1:$BD$197,MATCH('2022 deflators April 2024 WEO'!$B51,'IMF GDP current US'!$B$1:$B$197,0),MATCH('2022 deflators April 2024 WEO'!AS$3,'IMF GDP current US'!$B$1:$BD$1,0))/INDEX('IMF GDP constant 2022 US'!$B$1:$BD$197,MATCH('2022 deflators April 2024 WEO'!$B51,'IMF GDP constant 2022 US'!$B$1:$B$197,0),MATCH('2022 deflators April 2024 WEO'!AS$3,'IMF GDP constant 2022 US'!$B$1:$BD$1,0)),0)</f>
        <v>0.867503175598953</v>
      </c>
      <c r="AT51" s="18" t="n">
        <f aca="false">IFERROR(INDEX('IMF GDP current US'!$B$1:$BD$197,MATCH('2022 deflators April 2024 WEO'!$B51,'IMF GDP current US'!$B$1:$B$197,0),MATCH('2022 deflators April 2024 WEO'!AT$3,'IMF GDP current US'!$B$1:$BD$1,0))/INDEX('IMF GDP constant 2022 US'!$B$1:$BD$197,MATCH('2022 deflators April 2024 WEO'!$B51,'IMF GDP constant 2022 US'!$B$1:$B$197,0),MATCH('2022 deflators April 2024 WEO'!AT$3,'IMF GDP constant 2022 US'!$B$1:$BD$1,0)),0)</f>
        <v>0.858592189879292</v>
      </c>
      <c r="AU51" s="18" t="n">
        <f aca="false">IFERROR(INDEX('IMF GDP current US'!$B$1:$BD$197,MATCH('2022 deflators April 2024 WEO'!$B51,'IMF GDP current US'!$B$1:$B$197,0),MATCH('2022 deflators April 2024 WEO'!AU$3,'IMF GDP current US'!$B$1:$BD$1,0))/INDEX('IMF GDP constant 2022 US'!$B$1:$BD$197,MATCH('2022 deflators April 2024 WEO'!$B51,'IMF GDP constant 2022 US'!$B$1:$B$197,0),MATCH('2022 deflators April 2024 WEO'!AU$3,'IMF GDP constant 2022 US'!$B$1:$BD$1,0)),0)</f>
        <v>0.815935543250857</v>
      </c>
      <c r="AV51" s="18" t="n">
        <f aca="false">IFERROR(INDEX('IMF GDP current US'!$B$1:$BD$197,MATCH('2022 deflators April 2024 WEO'!$B51,'IMF GDP current US'!$B$1:$B$197,0),MATCH('2022 deflators April 2024 WEO'!AV$3,'IMF GDP current US'!$B$1:$BD$1,0))/INDEX('IMF GDP constant 2022 US'!$B$1:$BD$197,MATCH('2022 deflators April 2024 WEO'!$B51,'IMF GDP constant 2022 US'!$B$1:$B$197,0),MATCH('2022 deflators April 2024 WEO'!AV$3,'IMF GDP constant 2022 US'!$B$1:$BD$1,0)),0)</f>
        <v>0.869800300685852</v>
      </c>
      <c r="AW51" s="19" t="n">
        <f aca="false">IFERROR(INDEX('IMF GDP current US'!$B$1:$BD$197,MATCH('2022 deflators April 2024 WEO'!$B51,'IMF GDP current US'!$B$1:$B$197,0),MATCH('2022 deflators April 2024 WEO'!AW$3,'IMF GDP current US'!$B$1:$BD$1,0))/INDEX('IMF GDP constant 2022 US'!$B$1:$BD$197,MATCH('2022 deflators April 2024 WEO'!$B51,'IMF GDP constant 2022 US'!$B$1:$B$197,0),MATCH('2022 deflators April 2024 WEO'!AW$3,'IMF GDP constant 2022 US'!$B$1:$BD$1,0)),0)</f>
        <v>1</v>
      </c>
      <c r="AX51" s="18" t="n">
        <f aca="false">IFERROR(INDEX('IMF GDP current US'!$B$1:$BD$197,MATCH('2022 deflators April 2024 WEO'!$B51,'IMF GDP current US'!$B$1:$B$197,0),MATCH('2022 deflators April 2024 WEO'!AX$3,'IMF GDP current US'!$B$1:$BD$1,0))/INDEX('IMF GDP constant 2022 US'!$B$1:$BD$197,MATCH('2022 deflators April 2024 WEO'!$B51,'IMF GDP constant 2022 US'!$B$1:$B$197,0),MATCH('2022 deflators April 2024 WEO'!AX$3,'IMF GDP constant 2022 US'!$B$1:$BD$1,0)),0)</f>
        <v>1.02872499201335</v>
      </c>
      <c r="AY51" s="21" t="n">
        <f aca="false">IFERROR(INDEX('IMF GDP current US'!$B$1:$BD$197,MATCH('2022 deflators April 2024 WEO'!$B51,'IMF GDP current US'!$B$1:$B$197,0),MATCH('2022 deflators April 2024 WEO'!AY$3,'IMF GDP current US'!$B$1:$BD$1,0))/INDEX('IMF GDP constant 2022 US'!$B$1:$BD$197,MATCH('2022 deflators April 2024 WEO'!$B51,'IMF GDP constant 2022 US'!$B$1:$B$197,0),MATCH('2022 deflators April 2024 WEO'!AY$3,'IMF GDP constant 2022 US'!$B$1:$BD$1,0)),0)</f>
        <v>1.03661559440199</v>
      </c>
      <c r="AZ51" s="21" t="n">
        <f aca="false">IFERROR(INDEX('IMF GDP current US'!$B$1:$BD$197,MATCH('2022 deflators April 2024 WEO'!$B51,'IMF GDP current US'!$B$1:$B$197,0),MATCH('2022 deflators April 2024 WEO'!AZ$3,'IMF GDP current US'!$B$1:$BD$1,0))/INDEX('IMF GDP constant 2022 US'!$B$1:$BD$197,MATCH('2022 deflators April 2024 WEO'!$B51,'IMF GDP constant 2022 US'!$B$1:$B$197,0),MATCH('2022 deflators April 2024 WEO'!AZ$3,'IMF GDP constant 2022 US'!$B$1:$BD$1,0)),0)</f>
        <v>1.05706931072986</v>
      </c>
      <c r="BA51" s="21" t="n">
        <f aca="false">IFERROR(INDEX('IMF GDP current US'!$B$1:$BD$197,MATCH('2022 deflators April 2024 WEO'!$B51,'IMF GDP current US'!$B$1:$B$197,0),MATCH('2022 deflators April 2024 WEO'!BA$3,'IMF GDP current US'!$B$1:$BD$1,0))/INDEX('IMF GDP constant 2022 US'!$B$1:$BD$197,MATCH('2022 deflators April 2024 WEO'!$B51,'IMF GDP constant 2022 US'!$B$1:$B$197,0),MATCH('2022 deflators April 2024 WEO'!BA$3,'IMF GDP constant 2022 US'!$B$1:$BD$1,0)),0)</f>
        <v>1.07747465895501</v>
      </c>
      <c r="BB51" s="21" t="n">
        <f aca="false">IFERROR(INDEX('IMF GDP current US'!$B$1:$BD$197,MATCH('2022 deflators April 2024 WEO'!$B51,'IMF GDP current US'!$B$1:$B$197,0),MATCH('2022 deflators April 2024 WEO'!BB$3,'IMF GDP current US'!$B$1:$BD$1,0))/INDEX('IMF GDP constant 2022 US'!$B$1:$BD$197,MATCH('2022 deflators April 2024 WEO'!$B51,'IMF GDP constant 2022 US'!$B$1:$B$197,0),MATCH('2022 deflators April 2024 WEO'!BB$3,'IMF GDP constant 2022 US'!$B$1:$BD$1,0)),0)</f>
        <v>1.09986778486824</v>
      </c>
      <c r="BC51" s="21" t="n">
        <f aca="false">IFERROR(INDEX('IMF GDP current US'!$B$1:$BD$197,MATCH('2022 deflators April 2024 WEO'!$B51,'IMF GDP current US'!$B$1:$B$197,0),MATCH('2022 deflators April 2024 WEO'!BC$3,'IMF GDP current US'!$B$1:$BD$1,0))/INDEX('IMF GDP constant 2022 US'!$B$1:$BD$197,MATCH('2022 deflators April 2024 WEO'!$B51,'IMF GDP constant 2022 US'!$B$1:$B$197,0),MATCH('2022 deflators April 2024 WEO'!BC$3,'IMF GDP constant 2022 US'!$B$1:$BD$1,0)),0)</f>
        <v>1.12298583164462</v>
      </c>
      <c r="BD51" s="22" t="n">
        <f aca="false">IFERROR(INDEX('IMF GDP current US'!$B$1:$BD$197,MATCH('2022 deflators April 2024 WEO'!$B51,'IMF GDP current US'!$B$1:$B$197,0),MATCH('2022 deflators April 2024 WEO'!BD$3,'IMF GDP current US'!$B$1:$BD$1,0))/INDEX('IMF GDP constant 2022 US'!$B$1:$BD$197,MATCH('2022 deflators April 2024 WEO'!$B51,'IMF GDP constant 2022 US'!$B$1:$B$197,0),MATCH('2022 deflators April 2024 WEO'!BD$3,'IMF GDP constant 2022 US'!$B$1:$BD$1,0)),0)</f>
        <v>1.1459976724518</v>
      </c>
    </row>
    <row r="52" customFormat="false" ht="15" hidden="false" customHeight="false" outlineLevel="0" collapsed="false">
      <c r="A52" s="12" t="s">
        <v>60</v>
      </c>
      <c r="B52" s="0" t="str">
        <f aca="false">VLOOKUP(A52,'Names&amp;ISO'!$A:$C,3,0)</f>
        <v>ECU</v>
      </c>
      <c r="C52" s="11" t="s">
        <v>60</v>
      </c>
      <c r="D52" s="11" t="n">
        <f aca="false">IFERROR(VLOOKUP(B52,'DAC ODA Recipients 2022-2023'!$B:$H,7,0),"")</f>
        <v>1</v>
      </c>
      <c r="E52" s="12" t="str">
        <f aca="false">IFERROR(VLOOKUP(B52,'OECD DAC Deflators 2022'!B:B,1,0),"")</f>
        <v/>
      </c>
      <c r="F52" s="12"/>
      <c r="G52" s="17" t="n">
        <f aca="false">IFERROR(INDEX('IMF GDP current US'!$B$1:$BD$197,MATCH('2022 deflators April 2024 WEO'!$B52,'IMF GDP current US'!$B$1:$B$197,0),MATCH('2022 deflators April 2024 WEO'!G$3,'IMF GDP current US'!$B$1:$BD$1,0))/INDEX('IMF GDP constant 2022 US'!$B$1:$BD$197,MATCH('2022 deflators April 2024 WEO'!$B52,'IMF GDP constant 2022 US'!$B$1:$B$197,0),MATCH('2022 deflators April 2024 WEO'!G$3,'IMF GDP constant 2022 US'!$B$1:$BD$1,0)),0)</f>
        <v>0.464280252847016</v>
      </c>
      <c r="H52" s="18" t="n">
        <f aca="false">IFERROR(INDEX('IMF GDP current US'!$B$1:$BD$197,MATCH('2022 deflators April 2024 WEO'!$B52,'IMF GDP current US'!$B$1:$B$197,0),MATCH('2022 deflators April 2024 WEO'!H$3,'IMF GDP current US'!$B$1:$BD$1,0))/INDEX('IMF GDP constant 2022 US'!$B$1:$BD$197,MATCH('2022 deflators April 2024 WEO'!$B52,'IMF GDP constant 2022 US'!$B$1:$B$197,0),MATCH('2022 deflators April 2024 WEO'!H$3,'IMF GDP constant 2022 US'!$B$1:$BD$1,0)),0)</f>
        <v>0.457527992568115</v>
      </c>
      <c r="I52" s="18" t="n">
        <f aca="false">IFERROR(INDEX('IMF GDP current US'!$B$1:$BD$197,MATCH('2022 deflators April 2024 WEO'!$B52,'IMF GDP current US'!$B$1:$B$197,0),MATCH('2022 deflators April 2024 WEO'!I$3,'IMF GDP current US'!$B$1:$BD$1,0))/INDEX('IMF GDP constant 2022 US'!$B$1:$BD$197,MATCH('2022 deflators April 2024 WEO'!$B52,'IMF GDP constant 2022 US'!$B$1:$B$197,0),MATCH('2022 deflators April 2024 WEO'!I$3,'IMF GDP constant 2022 US'!$B$1:$BD$1,0)),0)</f>
        <v>0.451362999773107</v>
      </c>
      <c r="J52" s="18" t="n">
        <f aca="false">IFERROR(INDEX('IMF GDP current US'!$B$1:$BD$197,MATCH('2022 deflators April 2024 WEO'!$B52,'IMF GDP current US'!$B$1:$B$197,0),MATCH('2022 deflators April 2024 WEO'!J$3,'IMF GDP current US'!$B$1:$BD$1,0))/INDEX('IMF GDP constant 2022 US'!$B$1:$BD$197,MATCH('2022 deflators April 2024 WEO'!$B52,'IMF GDP constant 2022 US'!$B$1:$B$197,0),MATCH('2022 deflators April 2024 WEO'!J$3,'IMF GDP constant 2022 US'!$B$1:$BD$1,0)),0)</f>
        <v>0.408102448921574</v>
      </c>
      <c r="K52" s="18" t="n">
        <f aca="false">IFERROR(INDEX('IMF GDP current US'!$B$1:$BD$197,MATCH('2022 deflators April 2024 WEO'!$B52,'IMF GDP current US'!$B$1:$B$197,0),MATCH('2022 deflators April 2024 WEO'!K$3,'IMF GDP current US'!$B$1:$BD$1,0))/INDEX('IMF GDP constant 2022 US'!$B$1:$BD$197,MATCH('2022 deflators April 2024 WEO'!$B52,'IMF GDP constant 2022 US'!$B$1:$B$197,0),MATCH('2022 deflators April 2024 WEO'!K$3,'IMF GDP constant 2022 US'!$B$1:$BD$1,0)),0)</f>
        <v>0.416811007248247</v>
      </c>
      <c r="L52" s="18" t="n">
        <f aca="false">IFERROR(INDEX('IMF GDP current US'!$B$1:$BD$197,MATCH('2022 deflators April 2024 WEO'!$B52,'IMF GDP current US'!$B$1:$B$197,0),MATCH('2022 deflators April 2024 WEO'!L$3,'IMF GDP current US'!$B$1:$BD$1,0))/INDEX('IMF GDP constant 2022 US'!$B$1:$BD$197,MATCH('2022 deflators April 2024 WEO'!$B52,'IMF GDP constant 2022 US'!$B$1:$B$197,0),MATCH('2022 deflators April 2024 WEO'!L$3,'IMF GDP constant 2022 US'!$B$1:$BD$1,0)),0)</f>
        <v>0.466925075408245</v>
      </c>
      <c r="M52" s="18" t="n">
        <f aca="false">IFERROR(INDEX('IMF GDP current US'!$B$1:$BD$197,MATCH('2022 deflators April 2024 WEO'!$B52,'IMF GDP current US'!$B$1:$B$197,0),MATCH('2022 deflators April 2024 WEO'!M$3,'IMF GDP current US'!$B$1:$BD$1,0))/INDEX('IMF GDP constant 2022 US'!$B$1:$BD$197,MATCH('2022 deflators April 2024 WEO'!$B52,'IMF GDP constant 2022 US'!$B$1:$B$197,0),MATCH('2022 deflators April 2024 WEO'!M$3,'IMF GDP constant 2022 US'!$B$1:$BD$1,0)),0)</f>
        <v>0.332319766009468</v>
      </c>
      <c r="N52" s="18" t="n">
        <f aca="false">IFERROR(INDEX('IMF GDP current US'!$B$1:$BD$197,MATCH('2022 deflators April 2024 WEO'!$B52,'IMF GDP current US'!$B$1:$B$197,0),MATCH('2022 deflators April 2024 WEO'!N$3,'IMF GDP current US'!$B$1:$BD$1,0))/INDEX('IMF GDP constant 2022 US'!$B$1:$BD$197,MATCH('2022 deflators April 2024 WEO'!$B52,'IMF GDP constant 2022 US'!$B$1:$B$197,0),MATCH('2022 deflators April 2024 WEO'!N$3,'IMF GDP constant 2022 US'!$B$1:$BD$1,0)),0)</f>
        <v>0.330251327236146</v>
      </c>
      <c r="O52" s="18" t="n">
        <f aca="false">IFERROR(INDEX('IMF GDP current US'!$B$1:$BD$197,MATCH('2022 deflators April 2024 WEO'!$B52,'IMF GDP current US'!$B$1:$B$197,0),MATCH('2022 deflators April 2024 WEO'!O$3,'IMF GDP current US'!$B$1:$BD$1,0))/INDEX('IMF GDP constant 2022 US'!$B$1:$BD$197,MATCH('2022 deflators April 2024 WEO'!$B52,'IMF GDP constant 2022 US'!$B$1:$B$197,0),MATCH('2022 deflators April 2024 WEO'!O$3,'IMF GDP constant 2022 US'!$B$1:$BD$1,0)),0)</f>
        <v>0.284246728494976</v>
      </c>
      <c r="P52" s="18" t="n">
        <f aca="false">IFERROR(INDEX('IMF GDP current US'!$B$1:$BD$197,MATCH('2022 deflators April 2024 WEO'!$B52,'IMF GDP current US'!$B$1:$B$197,0),MATCH('2022 deflators April 2024 WEO'!P$3,'IMF GDP current US'!$B$1:$BD$1,0))/INDEX('IMF GDP constant 2022 US'!$B$1:$BD$197,MATCH('2022 deflators April 2024 WEO'!$B52,'IMF GDP constant 2022 US'!$B$1:$B$197,0),MATCH('2022 deflators April 2024 WEO'!P$3,'IMF GDP constant 2022 US'!$B$1:$BD$1,0)),0)</f>
        <v>0.278179783266306</v>
      </c>
      <c r="Q52" s="18" t="n">
        <f aca="false">IFERROR(INDEX('IMF GDP current US'!$B$1:$BD$197,MATCH('2022 deflators April 2024 WEO'!$B52,'IMF GDP current US'!$B$1:$B$197,0),MATCH('2022 deflators April 2024 WEO'!Q$3,'IMF GDP current US'!$B$1:$BD$1,0))/INDEX('IMF GDP constant 2022 US'!$B$1:$BD$197,MATCH('2022 deflators April 2024 WEO'!$B52,'IMF GDP constant 2022 US'!$B$1:$B$197,0),MATCH('2022 deflators April 2024 WEO'!Q$3,'IMF GDP constant 2022 US'!$B$1:$BD$1,0)),0)</f>
        <v>0.274248671427214</v>
      </c>
      <c r="R52" s="18" t="n">
        <f aca="false">IFERROR(INDEX('IMF GDP current US'!$B$1:$BD$197,MATCH('2022 deflators April 2024 WEO'!$B52,'IMF GDP current US'!$B$1:$B$197,0),MATCH('2022 deflators April 2024 WEO'!R$3,'IMF GDP current US'!$B$1:$BD$1,0))/INDEX('IMF GDP constant 2022 US'!$B$1:$BD$197,MATCH('2022 deflators April 2024 WEO'!$B52,'IMF GDP constant 2022 US'!$B$1:$B$197,0),MATCH('2022 deflators April 2024 WEO'!R$3,'IMF GDP constant 2022 US'!$B$1:$BD$1,0)),0)</f>
        <v>0.292747718128711</v>
      </c>
      <c r="S52" s="18" t="n">
        <f aca="false">IFERROR(INDEX('IMF GDP current US'!$B$1:$BD$197,MATCH('2022 deflators April 2024 WEO'!$B52,'IMF GDP current US'!$B$1:$B$197,0),MATCH('2022 deflators April 2024 WEO'!S$3,'IMF GDP current US'!$B$1:$BD$1,0))/INDEX('IMF GDP constant 2022 US'!$B$1:$BD$197,MATCH('2022 deflators April 2024 WEO'!$B52,'IMF GDP constant 2022 US'!$B$1:$B$197,0),MATCH('2022 deflators April 2024 WEO'!S$3,'IMF GDP constant 2022 US'!$B$1:$BD$1,0)),0)</f>
        <v>0.308943354513582</v>
      </c>
      <c r="T52" s="18" t="n">
        <f aca="false">IFERROR(INDEX('IMF GDP current US'!$B$1:$BD$197,MATCH('2022 deflators April 2024 WEO'!$B52,'IMF GDP current US'!$B$1:$B$197,0),MATCH('2022 deflators April 2024 WEO'!T$3,'IMF GDP current US'!$B$1:$BD$1,0))/INDEX('IMF GDP constant 2022 US'!$B$1:$BD$197,MATCH('2022 deflators April 2024 WEO'!$B52,'IMF GDP constant 2022 US'!$B$1:$B$197,0),MATCH('2022 deflators April 2024 WEO'!T$3,'IMF GDP constant 2022 US'!$B$1:$BD$1,0)),0)</f>
        <v>0.353819845779575</v>
      </c>
      <c r="U52" s="18" t="n">
        <f aca="false">IFERROR(INDEX('IMF GDP current US'!$B$1:$BD$197,MATCH('2022 deflators April 2024 WEO'!$B52,'IMF GDP current US'!$B$1:$B$197,0),MATCH('2022 deflators April 2024 WEO'!U$3,'IMF GDP current US'!$B$1:$BD$1,0))/INDEX('IMF GDP constant 2022 US'!$B$1:$BD$197,MATCH('2022 deflators April 2024 WEO'!$B52,'IMF GDP constant 2022 US'!$B$1:$B$197,0),MATCH('2022 deflators April 2024 WEO'!U$3,'IMF GDP constant 2022 US'!$B$1:$BD$1,0)),0)</f>
        <v>0.409233140369627</v>
      </c>
      <c r="V52" s="18" t="n">
        <f aca="false">IFERROR(INDEX('IMF GDP current US'!$B$1:$BD$197,MATCH('2022 deflators April 2024 WEO'!$B52,'IMF GDP current US'!$B$1:$B$197,0),MATCH('2022 deflators April 2024 WEO'!V$3,'IMF GDP current US'!$B$1:$BD$1,0))/INDEX('IMF GDP constant 2022 US'!$B$1:$BD$197,MATCH('2022 deflators April 2024 WEO'!$B52,'IMF GDP constant 2022 US'!$B$1:$B$197,0),MATCH('2022 deflators April 2024 WEO'!V$3,'IMF GDP constant 2022 US'!$B$1:$BD$1,0)),0)</f>
        <v>0.434665162933578</v>
      </c>
      <c r="W52" s="18" t="n">
        <f aca="false">IFERROR(INDEX('IMF GDP current US'!$B$1:$BD$197,MATCH('2022 deflators April 2024 WEO'!$B52,'IMF GDP current US'!$B$1:$B$197,0),MATCH('2022 deflators April 2024 WEO'!W$3,'IMF GDP current US'!$B$1:$BD$1,0))/INDEX('IMF GDP constant 2022 US'!$B$1:$BD$197,MATCH('2022 deflators April 2024 WEO'!$B52,'IMF GDP constant 2022 US'!$B$1:$B$197,0),MATCH('2022 deflators April 2024 WEO'!W$3,'IMF GDP constant 2022 US'!$B$1:$BD$1,0)),0)</f>
        <v>0.447111954194267</v>
      </c>
      <c r="X52" s="18" t="n">
        <f aca="false">IFERROR(INDEX('IMF GDP current US'!$B$1:$BD$197,MATCH('2022 deflators April 2024 WEO'!$B52,'IMF GDP current US'!$B$1:$B$197,0),MATCH('2022 deflators April 2024 WEO'!X$3,'IMF GDP current US'!$B$1:$BD$1,0))/INDEX('IMF GDP constant 2022 US'!$B$1:$BD$197,MATCH('2022 deflators April 2024 WEO'!$B52,'IMF GDP constant 2022 US'!$B$1:$B$197,0),MATCH('2022 deflators April 2024 WEO'!X$3,'IMF GDP constant 2022 US'!$B$1:$BD$1,0)),0)</f>
        <v>0.48159151260681</v>
      </c>
      <c r="Y52" s="18" t="n">
        <f aca="false">IFERROR(INDEX('IMF GDP current US'!$B$1:$BD$197,MATCH('2022 deflators April 2024 WEO'!$B52,'IMF GDP current US'!$B$1:$B$197,0),MATCH('2022 deflators April 2024 WEO'!Y$3,'IMF GDP current US'!$B$1:$BD$1,0))/INDEX('IMF GDP constant 2022 US'!$B$1:$BD$197,MATCH('2022 deflators April 2024 WEO'!$B52,'IMF GDP constant 2022 US'!$B$1:$B$197,0),MATCH('2022 deflators April 2024 WEO'!Y$3,'IMF GDP constant 2022 US'!$B$1:$BD$1,0)),0)</f>
        <v>0.474384777678554</v>
      </c>
      <c r="Z52" s="18" t="n">
        <f aca="false">IFERROR(INDEX('IMF GDP current US'!$B$1:$BD$197,MATCH('2022 deflators April 2024 WEO'!$B52,'IMF GDP current US'!$B$1:$B$197,0),MATCH('2022 deflators April 2024 WEO'!Z$3,'IMF GDP current US'!$B$1:$BD$1,0))/INDEX('IMF GDP constant 2022 US'!$B$1:$BD$197,MATCH('2022 deflators April 2024 WEO'!$B52,'IMF GDP constant 2022 US'!$B$1:$B$197,0),MATCH('2022 deflators April 2024 WEO'!Z$3,'IMF GDP constant 2022 US'!$B$1:$BD$1,0)),0)</f>
        <v>0.357805434818708</v>
      </c>
      <c r="AA52" s="18" t="n">
        <f aca="false">IFERROR(INDEX('IMF GDP current US'!$B$1:$BD$197,MATCH('2022 deflators April 2024 WEO'!$B52,'IMF GDP current US'!$B$1:$B$197,0),MATCH('2022 deflators April 2024 WEO'!AA$3,'IMF GDP current US'!$B$1:$BD$1,0))/INDEX('IMF GDP constant 2022 US'!$B$1:$BD$197,MATCH('2022 deflators April 2024 WEO'!$B52,'IMF GDP constant 2022 US'!$B$1:$B$197,0),MATCH('2022 deflators April 2024 WEO'!AA$3,'IMF GDP constant 2022 US'!$B$1:$BD$1,0)),0)</f>
        <v>0.328459544248186</v>
      </c>
      <c r="AB52" s="18" t="n">
        <f aca="false">IFERROR(INDEX('IMF GDP current US'!$B$1:$BD$197,MATCH('2022 deflators April 2024 WEO'!$B52,'IMF GDP current US'!$B$1:$B$197,0),MATCH('2022 deflators April 2024 WEO'!AB$3,'IMF GDP current US'!$B$1:$BD$1,0))/INDEX('IMF GDP constant 2022 US'!$B$1:$BD$197,MATCH('2022 deflators April 2024 WEO'!$B52,'IMF GDP constant 2022 US'!$B$1:$B$197,0),MATCH('2022 deflators April 2024 WEO'!AB$3,'IMF GDP constant 2022 US'!$B$1:$BD$1,0)),0)</f>
        <v>0.415816550196154</v>
      </c>
      <c r="AC52" s="18" t="n">
        <f aca="false">IFERROR(INDEX('IMF GDP current US'!$B$1:$BD$197,MATCH('2022 deflators April 2024 WEO'!$B52,'IMF GDP current US'!$B$1:$B$197,0),MATCH('2022 deflators April 2024 WEO'!AC$3,'IMF GDP current US'!$B$1:$BD$1,0))/INDEX('IMF GDP constant 2022 US'!$B$1:$BD$197,MATCH('2022 deflators April 2024 WEO'!$B52,'IMF GDP constant 2022 US'!$B$1:$B$197,0),MATCH('2022 deflators April 2024 WEO'!AC$3,'IMF GDP constant 2022 US'!$B$1:$BD$1,0)),0)</f>
        <v>0.463577726537134</v>
      </c>
      <c r="AD52" s="18" t="n">
        <f aca="false">IFERROR(INDEX('IMF GDP current US'!$B$1:$BD$197,MATCH('2022 deflators April 2024 WEO'!$B52,'IMF GDP current US'!$B$1:$B$197,0),MATCH('2022 deflators April 2024 WEO'!AD$3,'IMF GDP current US'!$B$1:$BD$1,0))/INDEX('IMF GDP constant 2022 US'!$B$1:$BD$197,MATCH('2022 deflators April 2024 WEO'!$B52,'IMF GDP constant 2022 US'!$B$1:$B$197,0),MATCH('2022 deflators April 2024 WEO'!AD$3,'IMF GDP constant 2022 US'!$B$1:$BD$1,0)),0)</f>
        <v>0.515715397369118</v>
      </c>
      <c r="AE52" s="18" t="n">
        <f aca="false">IFERROR(INDEX('IMF GDP current US'!$B$1:$BD$197,MATCH('2022 deflators April 2024 WEO'!$B52,'IMF GDP current US'!$B$1:$B$197,0),MATCH('2022 deflators April 2024 WEO'!AE$3,'IMF GDP current US'!$B$1:$BD$1,0))/INDEX('IMF GDP constant 2022 US'!$B$1:$BD$197,MATCH('2022 deflators April 2024 WEO'!$B52,'IMF GDP constant 2022 US'!$B$1:$B$197,0),MATCH('2022 deflators April 2024 WEO'!AE$3,'IMF GDP constant 2022 US'!$B$1:$BD$1,0)),0)</f>
        <v>0.548679361207978</v>
      </c>
      <c r="AF52" s="18" t="n">
        <f aca="false">IFERROR(INDEX('IMF GDP current US'!$B$1:$BD$197,MATCH('2022 deflators April 2024 WEO'!$B52,'IMF GDP current US'!$B$1:$B$197,0),MATCH('2022 deflators April 2024 WEO'!AF$3,'IMF GDP current US'!$B$1:$BD$1,0))/INDEX('IMF GDP constant 2022 US'!$B$1:$BD$197,MATCH('2022 deflators April 2024 WEO'!$B52,'IMF GDP constant 2022 US'!$B$1:$B$197,0),MATCH('2022 deflators April 2024 WEO'!AF$3,'IMF GDP constant 2022 US'!$B$1:$BD$1,0)),0)</f>
        <v>0.595771664993967</v>
      </c>
      <c r="AG52" s="18" t="n">
        <f aca="false">IFERROR(INDEX('IMF GDP current US'!$B$1:$BD$197,MATCH('2022 deflators April 2024 WEO'!$B52,'IMF GDP current US'!$B$1:$B$197,0),MATCH('2022 deflators April 2024 WEO'!AG$3,'IMF GDP current US'!$B$1:$BD$1,0))/INDEX('IMF GDP constant 2022 US'!$B$1:$BD$197,MATCH('2022 deflators April 2024 WEO'!$B52,'IMF GDP constant 2022 US'!$B$1:$B$197,0),MATCH('2022 deflators April 2024 WEO'!AG$3,'IMF GDP constant 2022 US'!$B$1:$BD$1,0)),0)</f>
        <v>0.647704378511367</v>
      </c>
      <c r="AH52" s="18" t="n">
        <f aca="false">IFERROR(INDEX('IMF GDP current US'!$B$1:$BD$197,MATCH('2022 deflators April 2024 WEO'!$B52,'IMF GDP current US'!$B$1:$B$197,0),MATCH('2022 deflators April 2024 WEO'!AH$3,'IMF GDP current US'!$B$1:$BD$1,0))/INDEX('IMF GDP constant 2022 US'!$B$1:$BD$197,MATCH('2022 deflators April 2024 WEO'!$B52,'IMF GDP constant 2022 US'!$B$1:$B$197,0),MATCH('2022 deflators April 2024 WEO'!AH$3,'IMF GDP constant 2022 US'!$B$1:$BD$1,0)),0)</f>
        <v>0.693457600312686</v>
      </c>
      <c r="AI52" s="18" t="n">
        <f aca="false">IFERROR(INDEX('IMF GDP current US'!$B$1:$BD$197,MATCH('2022 deflators April 2024 WEO'!$B52,'IMF GDP current US'!$B$1:$B$197,0),MATCH('2022 deflators April 2024 WEO'!AI$3,'IMF GDP current US'!$B$1:$BD$1,0))/INDEX('IMF GDP constant 2022 US'!$B$1:$BD$197,MATCH('2022 deflators April 2024 WEO'!$B52,'IMF GDP constant 2022 US'!$B$1:$B$197,0),MATCH('2022 deflators April 2024 WEO'!AI$3,'IMF GDP constant 2022 US'!$B$1:$BD$1,0)),0)</f>
        <v>0.798118180189817</v>
      </c>
      <c r="AJ52" s="18" t="n">
        <f aca="false">IFERROR(INDEX('IMF GDP current US'!$B$1:$BD$197,MATCH('2022 deflators April 2024 WEO'!$B52,'IMF GDP current US'!$B$1:$B$197,0),MATCH('2022 deflators April 2024 WEO'!AJ$3,'IMF GDP current US'!$B$1:$BD$1,0))/INDEX('IMF GDP constant 2022 US'!$B$1:$BD$197,MATCH('2022 deflators April 2024 WEO'!$B52,'IMF GDP constant 2022 US'!$B$1:$B$197,0),MATCH('2022 deflators April 2024 WEO'!AJ$3,'IMF GDP constant 2022 US'!$B$1:$BD$1,0)),0)</f>
        <v>0.776023225603531</v>
      </c>
      <c r="AK52" s="18" t="n">
        <f aca="false">IFERROR(INDEX('IMF GDP current US'!$B$1:$BD$197,MATCH('2022 deflators April 2024 WEO'!$B52,'IMF GDP current US'!$B$1:$B$197,0),MATCH('2022 deflators April 2024 WEO'!AK$3,'IMF GDP current US'!$B$1:$BD$1,0))/INDEX('IMF GDP constant 2022 US'!$B$1:$BD$197,MATCH('2022 deflators April 2024 WEO'!$B52,'IMF GDP constant 2022 US'!$B$1:$B$197,0),MATCH('2022 deflators April 2024 WEO'!AK$3,'IMF GDP constant 2022 US'!$B$1:$BD$1,0)),0)</f>
        <v>0.845968493633238</v>
      </c>
      <c r="AL52" s="18" t="n">
        <f aca="false">IFERROR(INDEX('IMF GDP current US'!$B$1:$BD$197,MATCH('2022 deflators April 2024 WEO'!$B52,'IMF GDP current US'!$B$1:$B$197,0),MATCH('2022 deflators April 2024 WEO'!AL$3,'IMF GDP current US'!$B$1:$BD$1,0))/INDEX('IMF GDP constant 2022 US'!$B$1:$BD$197,MATCH('2022 deflators April 2024 WEO'!$B52,'IMF GDP constant 2022 US'!$B$1:$B$197,0),MATCH('2022 deflators April 2024 WEO'!AL$3,'IMF GDP constant 2022 US'!$B$1:$BD$1,0)),0)</f>
        <v>0.903824054352914</v>
      </c>
      <c r="AM52" s="18" t="n">
        <f aca="false">IFERROR(INDEX('IMF GDP current US'!$B$1:$BD$197,MATCH('2022 deflators April 2024 WEO'!$B52,'IMF GDP current US'!$B$1:$B$197,0),MATCH('2022 deflators April 2024 WEO'!AM$3,'IMF GDP current US'!$B$1:$BD$1,0))/INDEX('IMF GDP constant 2022 US'!$B$1:$BD$197,MATCH('2022 deflators April 2024 WEO'!$B52,'IMF GDP constant 2022 US'!$B$1:$B$197,0),MATCH('2022 deflators April 2024 WEO'!AM$3,'IMF GDP constant 2022 US'!$B$1:$BD$1,0)),0)</f>
        <v>0.949041660402565</v>
      </c>
      <c r="AN52" s="18" t="n">
        <f aca="false">IFERROR(INDEX('IMF GDP current US'!$B$1:$BD$197,MATCH('2022 deflators April 2024 WEO'!$B52,'IMF GDP current US'!$B$1:$B$197,0),MATCH('2022 deflators April 2024 WEO'!AN$3,'IMF GDP current US'!$B$1:$BD$1,0))/INDEX('IMF GDP constant 2022 US'!$B$1:$BD$197,MATCH('2022 deflators April 2024 WEO'!$B52,'IMF GDP constant 2022 US'!$B$1:$B$197,0),MATCH('2022 deflators April 2024 WEO'!AN$3,'IMF GDP constant 2022 US'!$B$1:$BD$1,0)),0)</f>
        <v>0.974350654756004</v>
      </c>
      <c r="AO52" s="18" t="n">
        <f aca="false">IFERROR(INDEX('IMF GDP current US'!$B$1:$BD$197,MATCH('2022 deflators April 2024 WEO'!$B52,'IMF GDP current US'!$B$1:$B$197,0),MATCH('2022 deflators April 2024 WEO'!AO$3,'IMF GDP current US'!$B$1:$BD$1,0))/INDEX('IMF GDP constant 2022 US'!$B$1:$BD$197,MATCH('2022 deflators April 2024 WEO'!$B52,'IMF GDP constant 2022 US'!$B$1:$B$197,0),MATCH('2022 deflators April 2024 WEO'!AO$3,'IMF GDP constant 2022 US'!$B$1:$BD$1,0)),0)</f>
        <v>0.994359744335253</v>
      </c>
      <c r="AP52" s="18" t="n">
        <f aca="false">IFERROR(INDEX('IMF GDP current US'!$B$1:$BD$197,MATCH('2022 deflators April 2024 WEO'!$B52,'IMF GDP current US'!$B$1:$B$197,0),MATCH('2022 deflators April 2024 WEO'!AP$3,'IMF GDP current US'!$B$1:$BD$1,0))/INDEX('IMF GDP constant 2022 US'!$B$1:$BD$197,MATCH('2022 deflators April 2024 WEO'!$B52,'IMF GDP constant 2022 US'!$B$1:$B$197,0),MATCH('2022 deflators April 2024 WEO'!AP$3,'IMF GDP constant 2022 US'!$B$1:$BD$1,0)),0)</f>
        <v>0.93991175568027</v>
      </c>
      <c r="AQ52" s="18" t="n">
        <f aca="false">IFERROR(INDEX('IMF GDP current US'!$B$1:$BD$197,MATCH('2022 deflators April 2024 WEO'!$B52,'IMF GDP current US'!$B$1:$B$197,0),MATCH('2022 deflators April 2024 WEO'!AQ$3,'IMF GDP current US'!$B$1:$BD$1,0))/INDEX('IMF GDP constant 2022 US'!$B$1:$BD$197,MATCH('2022 deflators April 2024 WEO'!$B52,'IMF GDP constant 2022 US'!$B$1:$B$197,0),MATCH('2022 deflators April 2024 WEO'!AQ$3,'IMF GDP constant 2022 US'!$B$1:$BD$1,0)),0)</f>
        <v>0.95091137932222</v>
      </c>
      <c r="AR52" s="18" t="n">
        <f aca="false">IFERROR(INDEX('IMF GDP current US'!$B$1:$BD$197,MATCH('2022 deflators April 2024 WEO'!$B52,'IMF GDP current US'!$B$1:$B$197,0),MATCH('2022 deflators April 2024 WEO'!AR$3,'IMF GDP current US'!$B$1:$BD$1,0))/INDEX('IMF GDP constant 2022 US'!$B$1:$BD$197,MATCH('2022 deflators April 2024 WEO'!$B52,'IMF GDP constant 2022 US'!$B$1:$B$197,0),MATCH('2022 deflators April 2024 WEO'!AR$3,'IMF GDP constant 2022 US'!$B$1:$BD$1,0)),0)</f>
        <v>0.959777576302566</v>
      </c>
      <c r="AS52" s="18" t="n">
        <f aca="false">IFERROR(INDEX('IMF GDP current US'!$B$1:$BD$197,MATCH('2022 deflators April 2024 WEO'!$B52,'IMF GDP current US'!$B$1:$B$197,0),MATCH('2022 deflators April 2024 WEO'!AS$3,'IMF GDP current US'!$B$1:$BD$1,0))/INDEX('IMF GDP constant 2022 US'!$B$1:$BD$197,MATCH('2022 deflators April 2024 WEO'!$B52,'IMF GDP constant 2022 US'!$B$1:$B$197,0),MATCH('2022 deflators April 2024 WEO'!AS$3,'IMF GDP constant 2022 US'!$B$1:$BD$1,0)),0)</f>
        <v>0.97724748810775</v>
      </c>
      <c r="AT52" s="18" t="n">
        <f aca="false">IFERROR(INDEX('IMF GDP current US'!$B$1:$BD$197,MATCH('2022 deflators April 2024 WEO'!$B52,'IMF GDP current US'!$B$1:$B$197,0),MATCH('2022 deflators April 2024 WEO'!AT$3,'IMF GDP current US'!$B$1:$BD$1,0))/INDEX('IMF GDP constant 2022 US'!$B$1:$BD$197,MATCH('2022 deflators April 2024 WEO'!$B52,'IMF GDP constant 2022 US'!$B$1:$B$197,0),MATCH('2022 deflators April 2024 WEO'!AT$3,'IMF GDP constant 2022 US'!$B$1:$BD$1,0)),0)</f>
        <v>0.976699750229263</v>
      </c>
      <c r="AU52" s="18" t="n">
        <f aca="false">IFERROR(INDEX('IMF GDP current US'!$B$1:$BD$197,MATCH('2022 deflators April 2024 WEO'!$B52,'IMF GDP current US'!$B$1:$B$197,0),MATCH('2022 deflators April 2024 WEO'!AU$3,'IMF GDP current US'!$B$1:$BD$1,0))/INDEX('IMF GDP constant 2022 US'!$B$1:$BD$197,MATCH('2022 deflators April 2024 WEO'!$B52,'IMF GDP constant 2022 US'!$B$1:$B$197,0),MATCH('2022 deflators April 2024 WEO'!AU$3,'IMF GDP constant 2022 US'!$B$1:$BD$1,0)),0)</f>
        <v>0.958858375017601</v>
      </c>
      <c r="AV52" s="18" t="n">
        <f aca="false">IFERROR(INDEX('IMF GDP current US'!$B$1:$BD$197,MATCH('2022 deflators April 2024 WEO'!$B52,'IMF GDP current US'!$B$1:$B$197,0),MATCH('2022 deflators April 2024 WEO'!AV$3,'IMF GDP current US'!$B$1:$BD$1,0))/INDEX('IMF GDP constant 2022 US'!$B$1:$BD$197,MATCH('2022 deflators April 2024 WEO'!$B52,'IMF GDP constant 2022 US'!$B$1:$B$197,0),MATCH('2022 deflators April 2024 WEO'!AV$3,'IMF GDP constant 2022 US'!$B$1:$BD$1,0)),0)</f>
        <v>0.978513107062598</v>
      </c>
      <c r="AW52" s="19" t="n">
        <f aca="false">IFERROR(INDEX('IMF GDP current US'!$B$1:$BD$197,MATCH('2022 deflators April 2024 WEO'!$B52,'IMF GDP current US'!$B$1:$B$197,0),MATCH('2022 deflators April 2024 WEO'!AW$3,'IMF GDP current US'!$B$1:$BD$1,0))/INDEX('IMF GDP constant 2022 US'!$B$1:$BD$197,MATCH('2022 deflators April 2024 WEO'!$B52,'IMF GDP constant 2022 US'!$B$1:$B$197,0),MATCH('2022 deflators April 2024 WEO'!AW$3,'IMF GDP constant 2022 US'!$B$1:$BD$1,0)),0)</f>
        <v>1</v>
      </c>
      <c r="AX52" s="18" t="n">
        <f aca="false">IFERROR(INDEX('IMF GDP current US'!$B$1:$BD$197,MATCH('2022 deflators April 2024 WEO'!$B52,'IMF GDP current US'!$B$1:$B$197,0),MATCH('2022 deflators April 2024 WEO'!AX$3,'IMF GDP current US'!$B$1:$BD$1,0))/INDEX('IMF GDP constant 2022 US'!$B$1:$BD$197,MATCH('2022 deflators April 2024 WEO'!$B52,'IMF GDP constant 2022 US'!$B$1:$B$197,0),MATCH('2022 deflators April 2024 WEO'!AX$3,'IMF GDP constant 2022 US'!$B$1:$BD$1,0)),0)</f>
        <v>1.00776674961705</v>
      </c>
      <c r="AY52" s="21" t="n">
        <f aca="false">IFERROR(INDEX('IMF GDP current US'!$B$1:$BD$197,MATCH('2022 deflators April 2024 WEO'!$B52,'IMF GDP current US'!$B$1:$B$197,0),MATCH('2022 deflators April 2024 WEO'!AY$3,'IMF GDP current US'!$B$1:$BD$1,0))/INDEX('IMF GDP constant 2022 US'!$B$1:$BD$197,MATCH('2022 deflators April 2024 WEO'!$B52,'IMF GDP constant 2022 US'!$B$1:$B$197,0),MATCH('2022 deflators April 2024 WEO'!AY$3,'IMF GDP constant 2022 US'!$B$1:$BD$1,0)),0)</f>
        <v>1.01882421873969</v>
      </c>
      <c r="AZ52" s="21" t="n">
        <f aca="false">IFERROR(INDEX('IMF GDP current US'!$B$1:$BD$197,MATCH('2022 deflators April 2024 WEO'!$B52,'IMF GDP current US'!$B$1:$B$197,0),MATCH('2022 deflators April 2024 WEO'!AZ$3,'IMF GDP current US'!$B$1:$BD$1,0))/INDEX('IMF GDP constant 2022 US'!$B$1:$BD$197,MATCH('2022 deflators April 2024 WEO'!$B52,'IMF GDP constant 2022 US'!$B$1:$B$197,0),MATCH('2022 deflators April 2024 WEO'!AZ$3,'IMF GDP constant 2022 US'!$B$1:$BD$1,0)),0)</f>
        <v>1.03366445712812</v>
      </c>
      <c r="BA52" s="21" t="n">
        <f aca="false">IFERROR(INDEX('IMF GDP current US'!$B$1:$BD$197,MATCH('2022 deflators April 2024 WEO'!$B52,'IMF GDP current US'!$B$1:$B$197,0),MATCH('2022 deflators April 2024 WEO'!BA$3,'IMF GDP current US'!$B$1:$BD$1,0))/INDEX('IMF GDP constant 2022 US'!$B$1:$BD$197,MATCH('2022 deflators April 2024 WEO'!$B52,'IMF GDP constant 2022 US'!$B$1:$B$197,0),MATCH('2022 deflators April 2024 WEO'!BA$3,'IMF GDP constant 2022 US'!$B$1:$BD$1,0)),0)</f>
        <v>1.04871342099311</v>
      </c>
      <c r="BB52" s="21" t="n">
        <f aca="false">IFERROR(INDEX('IMF GDP current US'!$B$1:$BD$197,MATCH('2022 deflators April 2024 WEO'!$B52,'IMF GDP current US'!$B$1:$B$197,0),MATCH('2022 deflators April 2024 WEO'!BB$3,'IMF GDP current US'!$B$1:$BD$1,0))/INDEX('IMF GDP constant 2022 US'!$B$1:$BD$197,MATCH('2022 deflators April 2024 WEO'!$B52,'IMF GDP constant 2022 US'!$B$1:$B$197,0),MATCH('2022 deflators April 2024 WEO'!BB$3,'IMF GDP constant 2022 US'!$B$1:$BD$1,0)),0)</f>
        <v>1.06398668940338</v>
      </c>
      <c r="BC52" s="21" t="n">
        <f aca="false">IFERROR(INDEX('IMF GDP current US'!$B$1:$BD$197,MATCH('2022 deflators April 2024 WEO'!$B52,'IMF GDP current US'!$B$1:$B$197,0),MATCH('2022 deflators April 2024 WEO'!BC$3,'IMF GDP current US'!$B$1:$BD$1,0))/INDEX('IMF GDP constant 2022 US'!$B$1:$BD$197,MATCH('2022 deflators April 2024 WEO'!$B52,'IMF GDP constant 2022 US'!$B$1:$B$197,0),MATCH('2022 deflators April 2024 WEO'!BC$3,'IMF GDP constant 2022 US'!$B$1:$BD$1,0)),0)</f>
        <v>1.07948732114479</v>
      </c>
      <c r="BD52" s="22" t="n">
        <f aca="false">IFERROR(INDEX('IMF GDP current US'!$B$1:$BD$197,MATCH('2022 deflators April 2024 WEO'!$B52,'IMF GDP current US'!$B$1:$B$197,0),MATCH('2022 deflators April 2024 WEO'!BD$3,'IMF GDP current US'!$B$1:$BD$1,0))/INDEX('IMF GDP constant 2022 US'!$B$1:$BD$197,MATCH('2022 deflators April 2024 WEO'!$B52,'IMF GDP constant 2022 US'!$B$1:$B$197,0),MATCH('2022 deflators April 2024 WEO'!BD$3,'IMF GDP constant 2022 US'!$B$1:$BD$1,0)),0)</f>
        <v>1.09520911974394</v>
      </c>
    </row>
    <row r="53" customFormat="false" ht="15" hidden="false" customHeight="false" outlineLevel="0" collapsed="false">
      <c r="A53" s="12" t="s">
        <v>61</v>
      </c>
      <c r="B53" s="0" t="str">
        <f aca="false">VLOOKUP(A53,'Names&amp;ISO'!$A:$C,3,0)</f>
        <v>EGY</v>
      </c>
      <c r="C53" s="11" t="s">
        <v>61</v>
      </c>
      <c r="D53" s="11" t="n">
        <f aca="false">IFERROR(VLOOKUP(B53,'DAC ODA Recipients 2022-2023'!$B:$H,7,0),"")</f>
        <v>1</v>
      </c>
      <c r="E53" s="12" t="str">
        <f aca="false">IFERROR(VLOOKUP(B53,'OECD DAC Deflators 2022'!B:B,1,0),"")</f>
        <v/>
      </c>
      <c r="F53" s="12"/>
      <c r="G53" s="17" t="n">
        <f aca="false">IFERROR(INDEX('IMF GDP current US'!$B$1:$BD$197,MATCH('2022 deflators April 2024 WEO'!$B53,'IMF GDP current US'!$B$1:$B$197,0),MATCH('2022 deflators April 2024 WEO'!G$3,'IMF GDP current US'!$B$1:$BD$1,0))/INDEX('IMF GDP constant 2022 US'!$B$1:$BD$197,MATCH('2022 deflators April 2024 WEO'!$B53,'IMF GDP constant 2022 US'!$B$1:$B$197,0),MATCH('2022 deflators April 2024 WEO'!G$3,'IMF GDP constant 2022 US'!$B$1:$BD$1,0)),0)</f>
        <v>0.323905056523942</v>
      </c>
      <c r="H53" s="18" t="n">
        <f aca="false">IFERROR(INDEX('IMF GDP current US'!$B$1:$BD$197,MATCH('2022 deflators April 2024 WEO'!$B53,'IMF GDP current US'!$B$1:$B$197,0),MATCH('2022 deflators April 2024 WEO'!H$3,'IMF GDP current US'!$B$1:$BD$1,0))/INDEX('IMF GDP constant 2022 US'!$B$1:$BD$197,MATCH('2022 deflators April 2024 WEO'!$B53,'IMF GDP constant 2022 US'!$B$1:$B$197,0),MATCH('2022 deflators April 2024 WEO'!H$3,'IMF GDP constant 2022 US'!$B$1:$BD$1,0)),0)</f>
        <v>0.347079114844634</v>
      </c>
      <c r="I53" s="18" t="n">
        <f aca="false">IFERROR(INDEX('IMF GDP current US'!$B$1:$BD$197,MATCH('2022 deflators April 2024 WEO'!$B53,'IMF GDP current US'!$B$1:$B$197,0),MATCH('2022 deflators April 2024 WEO'!I$3,'IMF GDP current US'!$B$1:$BD$1,0))/INDEX('IMF GDP constant 2022 US'!$B$1:$BD$197,MATCH('2022 deflators April 2024 WEO'!$B53,'IMF GDP constant 2022 US'!$B$1:$B$197,0),MATCH('2022 deflators April 2024 WEO'!I$3,'IMF GDP constant 2022 US'!$B$1:$BD$1,0)),0)</f>
        <v>0.382736432687487</v>
      </c>
      <c r="J53" s="18" t="n">
        <f aca="false">IFERROR(INDEX('IMF GDP current US'!$B$1:$BD$197,MATCH('2022 deflators April 2024 WEO'!$B53,'IMF GDP current US'!$B$1:$B$197,0),MATCH('2022 deflators April 2024 WEO'!J$3,'IMF GDP current US'!$B$1:$BD$1,0))/INDEX('IMF GDP constant 2022 US'!$B$1:$BD$197,MATCH('2022 deflators April 2024 WEO'!$B53,'IMF GDP constant 2022 US'!$B$1:$B$197,0),MATCH('2022 deflators April 2024 WEO'!J$3,'IMF GDP constant 2022 US'!$B$1:$BD$1,0)),0)</f>
        <v>0.429674760997113</v>
      </c>
      <c r="K53" s="18" t="n">
        <f aca="false">IFERROR(INDEX('IMF GDP current US'!$B$1:$BD$197,MATCH('2022 deflators April 2024 WEO'!$B53,'IMF GDP current US'!$B$1:$B$197,0),MATCH('2022 deflators April 2024 WEO'!K$3,'IMF GDP current US'!$B$1:$BD$1,0))/INDEX('IMF GDP constant 2022 US'!$B$1:$BD$197,MATCH('2022 deflators April 2024 WEO'!$B53,'IMF GDP constant 2022 US'!$B$1:$B$197,0),MATCH('2022 deflators April 2024 WEO'!K$3,'IMF GDP constant 2022 US'!$B$1:$BD$1,0)),0)</f>
        <v>0.447247956864095</v>
      </c>
      <c r="L53" s="18" t="n">
        <f aca="false">IFERROR(INDEX('IMF GDP current US'!$B$1:$BD$197,MATCH('2022 deflators April 2024 WEO'!$B53,'IMF GDP current US'!$B$1:$B$197,0),MATCH('2022 deflators April 2024 WEO'!L$3,'IMF GDP current US'!$B$1:$BD$1,0))/INDEX('IMF GDP constant 2022 US'!$B$1:$BD$197,MATCH('2022 deflators April 2024 WEO'!$B53,'IMF GDP constant 2022 US'!$B$1:$B$197,0),MATCH('2022 deflators April 2024 WEO'!L$3,'IMF GDP constant 2022 US'!$B$1:$BD$1,0)),0)</f>
        <v>0.485442645000947</v>
      </c>
      <c r="M53" s="18" t="n">
        <f aca="false">IFERROR(INDEX('IMF GDP current US'!$B$1:$BD$197,MATCH('2022 deflators April 2024 WEO'!$B53,'IMF GDP current US'!$B$1:$B$197,0),MATCH('2022 deflators April 2024 WEO'!M$3,'IMF GDP current US'!$B$1:$BD$1,0))/INDEX('IMF GDP constant 2022 US'!$B$1:$BD$197,MATCH('2022 deflators April 2024 WEO'!$B53,'IMF GDP constant 2022 US'!$B$1:$B$197,0),MATCH('2022 deflators April 2024 WEO'!M$3,'IMF GDP constant 2022 US'!$B$1:$BD$1,0)),0)</f>
        <v>0.513058152929614</v>
      </c>
      <c r="N53" s="18" t="n">
        <f aca="false">IFERROR(INDEX('IMF GDP current US'!$B$1:$BD$197,MATCH('2022 deflators April 2024 WEO'!$B53,'IMF GDP current US'!$B$1:$B$197,0),MATCH('2022 deflators April 2024 WEO'!N$3,'IMF GDP current US'!$B$1:$BD$1,0))/INDEX('IMF GDP constant 2022 US'!$B$1:$BD$197,MATCH('2022 deflators April 2024 WEO'!$B53,'IMF GDP constant 2022 US'!$B$1:$B$197,0),MATCH('2022 deflators April 2024 WEO'!N$3,'IMF GDP constant 2022 US'!$B$1:$BD$1,0)),0)</f>
        <v>0.70388386876312</v>
      </c>
      <c r="O53" s="18" t="n">
        <f aca="false">IFERROR(INDEX('IMF GDP current US'!$B$1:$BD$197,MATCH('2022 deflators April 2024 WEO'!$B53,'IMF GDP current US'!$B$1:$B$197,0),MATCH('2022 deflators April 2024 WEO'!O$3,'IMF GDP current US'!$B$1:$BD$1,0))/INDEX('IMF GDP constant 2022 US'!$B$1:$BD$197,MATCH('2022 deflators April 2024 WEO'!$B53,'IMF GDP constant 2022 US'!$B$1:$B$197,0),MATCH('2022 deflators April 2024 WEO'!O$3,'IMF GDP constant 2022 US'!$B$1:$BD$1,0)),0)</f>
        <v>0.809588712205963</v>
      </c>
      <c r="P53" s="18" t="n">
        <f aca="false">IFERROR(INDEX('IMF GDP current US'!$B$1:$BD$197,MATCH('2022 deflators April 2024 WEO'!$B53,'IMF GDP current US'!$B$1:$B$197,0),MATCH('2022 deflators April 2024 WEO'!P$3,'IMF GDP current US'!$B$1:$BD$1,0))/INDEX('IMF GDP constant 2022 US'!$B$1:$BD$197,MATCH('2022 deflators April 2024 WEO'!$B53,'IMF GDP constant 2022 US'!$B$1:$B$197,0),MATCH('2022 deflators April 2024 WEO'!P$3,'IMF GDP constant 2022 US'!$B$1:$BD$1,0)),0)</f>
        <v>0.980024539240985</v>
      </c>
      <c r="Q53" s="18" t="n">
        <f aca="false">IFERROR(INDEX('IMF GDP current US'!$B$1:$BD$197,MATCH('2022 deflators April 2024 WEO'!$B53,'IMF GDP current US'!$B$1:$B$197,0),MATCH('2022 deflators April 2024 WEO'!Q$3,'IMF GDP current US'!$B$1:$BD$1,0))/INDEX('IMF GDP constant 2022 US'!$B$1:$BD$197,MATCH('2022 deflators April 2024 WEO'!$B53,'IMF GDP constant 2022 US'!$B$1:$B$197,0),MATCH('2022 deflators April 2024 WEO'!Q$3,'IMF GDP constant 2022 US'!$B$1:$BD$1,0)),0)</f>
        <v>0.797537221204576</v>
      </c>
      <c r="R53" s="18" t="n">
        <f aca="false">IFERROR(INDEX('IMF GDP current US'!$B$1:$BD$197,MATCH('2022 deflators April 2024 WEO'!$B53,'IMF GDP current US'!$B$1:$B$197,0),MATCH('2022 deflators April 2024 WEO'!R$3,'IMF GDP current US'!$B$1:$BD$1,0))/INDEX('IMF GDP constant 2022 US'!$B$1:$BD$197,MATCH('2022 deflators April 2024 WEO'!$B53,'IMF GDP constant 2022 US'!$B$1:$B$197,0),MATCH('2022 deflators April 2024 WEO'!R$3,'IMF GDP constant 2022 US'!$B$1:$BD$1,0)),0)</f>
        <v>0.3937168673684</v>
      </c>
      <c r="S53" s="18" t="n">
        <f aca="false">IFERROR(INDEX('IMF GDP current US'!$B$1:$BD$197,MATCH('2022 deflators April 2024 WEO'!$B53,'IMF GDP current US'!$B$1:$B$197,0),MATCH('2022 deflators April 2024 WEO'!S$3,'IMF GDP current US'!$B$1:$BD$1,0))/INDEX('IMF GDP constant 2022 US'!$B$1:$BD$197,MATCH('2022 deflators April 2024 WEO'!$B53,'IMF GDP constant 2022 US'!$B$1:$B$197,0),MATCH('2022 deflators April 2024 WEO'!S$3,'IMF GDP constant 2022 US'!$B$1:$BD$1,0)),0)</f>
        <v>0.357987106960334</v>
      </c>
      <c r="T53" s="18" t="n">
        <f aca="false">IFERROR(INDEX('IMF GDP current US'!$B$1:$BD$197,MATCH('2022 deflators April 2024 WEO'!$B53,'IMF GDP current US'!$B$1:$B$197,0),MATCH('2022 deflators April 2024 WEO'!T$3,'IMF GDP current US'!$B$1:$BD$1,0))/INDEX('IMF GDP constant 2022 US'!$B$1:$BD$197,MATCH('2022 deflators April 2024 WEO'!$B53,'IMF GDP constant 2022 US'!$B$1:$B$197,0),MATCH('2022 deflators April 2024 WEO'!T$3,'IMF GDP constant 2022 US'!$B$1:$BD$1,0)),0)</f>
        <v>0.390101419003699</v>
      </c>
      <c r="U53" s="18" t="n">
        <f aca="false">IFERROR(INDEX('IMF GDP current US'!$B$1:$BD$197,MATCH('2022 deflators April 2024 WEO'!$B53,'IMF GDP current US'!$B$1:$B$197,0),MATCH('2022 deflators April 2024 WEO'!U$3,'IMF GDP current US'!$B$1:$BD$1,0))/INDEX('IMF GDP constant 2022 US'!$B$1:$BD$197,MATCH('2022 deflators April 2024 WEO'!$B53,'IMF GDP constant 2022 US'!$B$1:$B$197,0),MATCH('2022 deflators April 2024 WEO'!U$3,'IMF GDP constant 2022 US'!$B$1:$BD$1,0)),0)</f>
        <v>0.412402538917864</v>
      </c>
      <c r="V53" s="18" t="n">
        <f aca="false">IFERROR(INDEX('IMF GDP current US'!$B$1:$BD$197,MATCH('2022 deflators April 2024 WEO'!$B53,'IMF GDP current US'!$B$1:$B$197,0),MATCH('2022 deflators April 2024 WEO'!V$3,'IMF GDP current US'!$B$1:$BD$1,0))/INDEX('IMF GDP constant 2022 US'!$B$1:$BD$197,MATCH('2022 deflators April 2024 WEO'!$B53,'IMF GDP constant 2022 US'!$B$1:$B$197,0),MATCH('2022 deflators April 2024 WEO'!V$3,'IMF GDP constant 2022 US'!$B$1:$BD$1,0)),0)</f>
        <v>0.457654054989222</v>
      </c>
      <c r="W53" s="18" t="n">
        <f aca="false">IFERROR(INDEX('IMF GDP current US'!$B$1:$BD$197,MATCH('2022 deflators April 2024 WEO'!$B53,'IMF GDP current US'!$B$1:$B$197,0),MATCH('2022 deflators April 2024 WEO'!W$3,'IMF GDP current US'!$B$1:$BD$1,0))/INDEX('IMF GDP constant 2022 US'!$B$1:$BD$197,MATCH('2022 deflators April 2024 WEO'!$B53,'IMF GDP constant 2022 US'!$B$1:$B$197,0),MATCH('2022 deflators April 2024 WEO'!W$3,'IMF GDP constant 2022 US'!$B$1:$BD$1,0)),0)</f>
        <v>0.49064545689672</v>
      </c>
      <c r="X53" s="18" t="n">
        <f aca="false">IFERROR(INDEX('IMF GDP current US'!$B$1:$BD$197,MATCH('2022 deflators April 2024 WEO'!$B53,'IMF GDP current US'!$B$1:$B$197,0),MATCH('2022 deflators April 2024 WEO'!X$3,'IMF GDP current US'!$B$1:$BD$1,0))/INDEX('IMF GDP constant 2022 US'!$B$1:$BD$197,MATCH('2022 deflators April 2024 WEO'!$B53,'IMF GDP constant 2022 US'!$B$1:$B$197,0),MATCH('2022 deflators April 2024 WEO'!X$3,'IMF GDP constant 2022 US'!$B$1:$BD$1,0)),0)</f>
        <v>0.519627438942213</v>
      </c>
      <c r="Y53" s="18" t="n">
        <f aca="false">IFERROR(INDEX('IMF GDP current US'!$B$1:$BD$197,MATCH('2022 deflators April 2024 WEO'!$B53,'IMF GDP current US'!$B$1:$B$197,0),MATCH('2022 deflators April 2024 WEO'!Y$3,'IMF GDP current US'!$B$1:$BD$1,0))/INDEX('IMF GDP constant 2022 US'!$B$1:$BD$197,MATCH('2022 deflators April 2024 WEO'!$B53,'IMF GDP constant 2022 US'!$B$1:$B$197,0),MATCH('2022 deflators April 2024 WEO'!Y$3,'IMF GDP constant 2022 US'!$B$1:$BD$1,0)),0)</f>
        <v>0.540186246410703</v>
      </c>
      <c r="Z53" s="18" t="n">
        <f aca="false">IFERROR(INDEX('IMF GDP current US'!$B$1:$BD$197,MATCH('2022 deflators April 2024 WEO'!$B53,'IMF GDP current US'!$B$1:$B$197,0),MATCH('2022 deflators April 2024 WEO'!Z$3,'IMF GDP current US'!$B$1:$BD$1,0))/INDEX('IMF GDP constant 2022 US'!$B$1:$BD$197,MATCH('2022 deflators April 2024 WEO'!$B53,'IMF GDP constant 2022 US'!$B$1:$B$197,0),MATCH('2022 deflators April 2024 WEO'!Z$3,'IMF GDP constant 2022 US'!$B$1:$BD$1,0)),0)</f>
        <v>0.542472555412934</v>
      </c>
      <c r="AA53" s="18" t="n">
        <f aca="false">IFERROR(INDEX('IMF GDP current US'!$B$1:$BD$197,MATCH('2022 deflators April 2024 WEO'!$B53,'IMF GDP current US'!$B$1:$B$197,0),MATCH('2022 deflators April 2024 WEO'!AA$3,'IMF GDP current US'!$B$1:$BD$1,0))/INDEX('IMF GDP constant 2022 US'!$B$1:$BD$197,MATCH('2022 deflators April 2024 WEO'!$B53,'IMF GDP constant 2022 US'!$B$1:$B$197,0),MATCH('2022 deflators April 2024 WEO'!AA$3,'IMF GDP constant 2022 US'!$B$1:$BD$1,0)),0)</f>
        <v>0.567371712352309</v>
      </c>
      <c r="AB53" s="18" t="n">
        <f aca="false">IFERROR(INDEX('IMF GDP current US'!$B$1:$BD$197,MATCH('2022 deflators April 2024 WEO'!$B53,'IMF GDP current US'!$B$1:$B$197,0),MATCH('2022 deflators April 2024 WEO'!AB$3,'IMF GDP current US'!$B$1:$BD$1,0))/INDEX('IMF GDP constant 2022 US'!$B$1:$BD$197,MATCH('2022 deflators April 2024 WEO'!$B53,'IMF GDP constant 2022 US'!$B$1:$B$197,0),MATCH('2022 deflators April 2024 WEO'!AB$3,'IMF GDP constant 2022 US'!$B$1:$BD$1,0)),0)</f>
        <v>0.535088117628904</v>
      </c>
      <c r="AC53" s="18" t="n">
        <f aca="false">IFERROR(INDEX('IMF GDP current US'!$B$1:$BD$197,MATCH('2022 deflators April 2024 WEO'!$B53,'IMF GDP current US'!$B$1:$B$197,0),MATCH('2022 deflators April 2024 WEO'!AC$3,'IMF GDP current US'!$B$1:$BD$1,0))/INDEX('IMF GDP constant 2022 US'!$B$1:$BD$197,MATCH('2022 deflators April 2024 WEO'!$B53,'IMF GDP constant 2022 US'!$B$1:$B$197,0),MATCH('2022 deflators April 2024 WEO'!AC$3,'IMF GDP constant 2022 US'!$B$1:$BD$1,0)),0)</f>
        <v>0.457660757348943</v>
      </c>
      <c r="AD53" s="18" t="n">
        <f aca="false">IFERROR(INDEX('IMF GDP current US'!$B$1:$BD$197,MATCH('2022 deflators April 2024 WEO'!$B53,'IMF GDP current US'!$B$1:$B$197,0),MATCH('2022 deflators April 2024 WEO'!AD$3,'IMF GDP current US'!$B$1:$BD$1,0))/INDEX('IMF GDP constant 2022 US'!$B$1:$BD$197,MATCH('2022 deflators April 2024 WEO'!$B53,'IMF GDP constant 2022 US'!$B$1:$B$197,0),MATCH('2022 deflators April 2024 WEO'!AD$3,'IMF GDP constant 2022 US'!$B$1:$BD$1,0)),0)</f>
        <v>0.41845065076031</v>
      </c>
      <c r="AE53" s="18" t="n">
        <f aca="false">IFERROR(INDEX('IMF GDP current US'!$B$1:$BD$197,MATCH('2022 deflators April 2024 WEO'!$B53,'IMF GDP current US'!$B$1:$B$197,0),MATCH('2022 deflators April 2024 WEO'!AE$3,'IMF GDP current US'!$B$1:$BD$1,0))/INDEX('IMF GDP constant 2022 US'!$B$1:$BD$197,MATCH('2022 deflators April 2024 WEO'!$B53,'IMF GDP constant 2022 US'!$B$1:$B$197,0),MATCH('2022 deflators April 2024 WEO'!AE$3,'IMF GDP constant 2022 US'!$B$1:$BD$1,0)),0)</f>
        <v>0.391106167405824</v>
      </c>
      <c r="AF53" s="18" t="n">
        <f aca="false">IFERROR(INDEX('IMF GDP current US'!$B$1:$BD$197,MATCH('2022 deflators April 2024 WEO'!$B53,'IMF GDP current US'!$B$1:$B$197,0),MATCH('2022 deflators April 2024 WEO'!AF$3,'IMF GDP current US'!$B$1:$BD$1,0))/INDEX('IMF GDP constant 2022 US'!$B$1:$BD$197,MATCH('2022 deflators April 2024 WEO'!$B53,'IMF GDP constant 2022 US'!$B$1:$B$197,0),MATCH('2022 deflators April 2024 WEO'!AF$3,'IMF GDP constant 2022 US'!$B$1:$BD$1,0)),0)</f>
        <v>0.425294974677831</v>
      </c>
      <c r="AG53" s="18" t="n">
        <f aca="false">IFERROR(INDEX('IMF GDP current US'!$B$1:$BD$197,MATCH('2022 deflators April 2024 WEO'!$B53,'IMF GDP current US'!$B$1:$B$197,0),MATCH('2022 deflators April 2024 WEO'!AG$3,'IMF GDP current US'!$B$1:$BD$1,0))/INDEX('IMF GDP constant 2022 US'!$B$1:$BD$197,MATCH('2022 deflators April 2024 WEO'!$B53,'IMF GDP constant 2022 US'!$B$1:$B$197,0),MATCH('2022 deflators April 2024 WEO'!AG$3,'IMF GDP constant 2022 US'!$B$1:$BD$1,0)),0)</f>
        <v>0.477449596406361</v>
      </c>
      <c r="AH53" s="18" t="n">
        <f aca="false">IFERROR(INDEX('IMF GDP current US'!$B$1:$BD$197,MATCH('2022 deflators April 2024 WEO'!$B53,'IMF GDP current US'!$B$1:$B$197,0),MATCH('2022 deflators April 2024 WEO'!AH$3,'IMF GDP current US'!$B$1:$BD$1,0))/INDEX('IMF GDP constant 2022 US'!$B$1:$BD$197,MATCH('2022 deflators April 2024 WEO'!$B53,'IMF GDP constant 2022 US'!$B$1:$B$197,0),MATCH('2022 deflators April 2024 WEO'!AH$3,'IMF GDP constant 2022 US'!$B$1:$BD$1,0)),0)</f>
        <v>0.541227645064777</v>
      </c>
      <c r="AI53" s="18" t="n">
        <f aca="false">IFERROR(INDEX('IMF GDP current US'!$B$1:$BD$197,MATCH('2022 deflators April 2024 WEO'!$B53,'IMF GDP current US'!$B$1:$B$197,0),MATCH('2022 deflators April 2024 WEO'!AI$3,'IMF GDP current US'!$B$1:$BD$1,0))/INDEX('IMF GDP constant 2022 US'!$B$1:$BD$197,MATCH('2022 deflators April 2024 WEO'!$B53,'IMF GDP constant 2022 US'!$B$1:$B$197,0),MATCH('2022 deflators April 2024 WEO'!AI$3,'IMF GDP constant 2022 US'!$B$1:$BD$1,0)),0)</f>
        <v>0.629432019941238</v>
      </c>
      <c r="AJ53" s="18" t="n">
        <f aca="false">IFERROR(INDEX('IMF GDP current US'!$B$1:$BD$197,MATCH('2022 deflators April 2024 WEO'!$B53,'IMF GDP current US'!$B$1:$B$197,0),MATCH('2022 deflators April 2024 WEO'!AJ$3,'IMF GDP current US'!$B$1:$BD$1,0))/INDEX('IMF GDP constant 2022 US'!$B$1:$BD$197,MATCH('2022 deflators April 2024 WEO'!$B53,'IMF GDP constant 2022 US'!$B$1:$B$197,0),MATCH('2022 deflators April 2024 WEO'!AJ$3,'IMF GDP constant 2022 US'!$B$1:$BD$1,0)),0)</f>
        <v>0.698212352126809</v>
      </c>
      <c r="AK53" s="18" t="n">
        <f aca="false">IFERROR(INDEX('IMF GDP current US'!$B$1:$BD$197,MATCH('2022 deflators April 2024 WEO'!$B53,'IMF GDP current US'!$B$1:$B$197,0),MATCH('2022 deflators April 2024 WEO'!AK$3,'IMF GDP current US'!$B$1:$BD$1,0))/INDEX('IMF GDP constant 2022 US'!$B$1:$BD$197,MATCH('2022 deflators April 2024 WEO'!$B53,'IMF GDP constant 2022 US'!$B$1:$B$197,0),MATCH('2022 deflators April 2024 WEO'!AK$3,'IMF GDP constant 2022 US'!$B$1:$BD$1,0)),0)</f>
        <v>0.77020447691075</v>
      </c>
      <c r="AL53" s="18" t="n">
        <f aca="false">IFERROR(INDEX('IMF GDP current US'!$B$1:$BD$197,MATCH('2022 deflators April 2024 WEO'!$B53,'IMF GDP current US'!$B$1:$B$197,0),MATCH('2022 deflators April 2024 WEO'!AL$3,'IMF GDP current US'!$B$1:$BD$1,0))/INDEX('IMF GDP constant 2022 US'!$B$1:$BD$197,MATCH('2022 deflators April 2024 WEO'!$B53,'IMF GDP constant 2022 US'!$B$1:$B$197,0),MATCH('2022 deflators April 2024 WEO'!AL$3,'IMF GDP constant 2022 US'!$B$1:$BD$1,0)),0)</f>
        <v>0.815090892671591</v>
      </c>
      <c r="AM53" s="18" t="n">
        <f aca="false">IFERROR(INDEX('IMF GDP current US'!$B$1:$BD$197,MATCH('2022 deflators April 2024 WEO'!$B53,'IMF GDP current US'!$B$1:$B$197,0),MATCH('2022 deflators April 2024 WEO'!AM$3,'IMF GDP current US'!$B$1:$BD$1,0))/INDEX('IMF GDP constant 2022 US'!$B$1:$BD$197,MATCH('2022 deflators April 2024 WEO'!$B53,'IMF GDP constant 2022 US'!$B$1:$B$197,0),MATCH('2022 deflators April 2024 WEO'!AM$3,'IMF GDP constant 2022 US'!$B$1:$BD$1,0)),0)</f>
        <v>0.947833025425733</v>
      </c>
      <c r="AN53" s="18" t="n">
        <f aca="false">IFERROR(INDEX('IMF GDP current US'!$B$1:$BD$197,MATCH('2022 deflators April 2024 WEO'!$B53,'IMF GDP current US'!$B$1:$B$197,0),MATCH('2022 deflators April 2024 WEO'!AN$3,'IMF GDP current US'!$B$1:$BD$1,0))/INDEX('IMF GDP constant 2022 US'!$B$1:$BD$197,MATCH('2022 deflators April 2024 WEO'!$B53,'IMF GDP constant 2022 US'!$B$1:$B$197,0),MATCH('2022 deflators April 2024 WEO'!AN$3,'IMF GDP constant 2022 US'!$B$1:$BD$1,0)),0)</f>
        <v>0.944680510462775</v>
      </c>
      <c r="AO53" s="18" t="n">
        <f aca="false">IFERROR(INDEX('IMF GDP current US'!$B$1:$BD$197,MATCH('2022 deflators April 2024 WEO'!$B53,'IMF GDP current US'!$B$1:$B$197,0),MATCH('2022 deflators April 2024 WEO'!AO$3,'IMF GDP current US'!$B$1:$BD$1,0))/INDEX('IMF GDP constant 2022 US'!$B$1:$BD$197,MATCH('2022 deflators April 2024 WEO'!$B53,'IMF GDP constant 2022 US'!$B$1:$B$197,0),MATCH('2022 deflators April 2024 WEO'!AO$3,'IMF GDP constant 2022 US'!$B$1:$BD$1,0)),0)</f>
        <v>0.973608444454833</v>
      </c>
      <c r="AP53" s="18" t="n">
        <f aca="false">IFERROR(INDEX('IMF GDP current US'!$B$1:$BD$197,MATCH('2022 deflators April 2024 WEO'!$B53,'IMF GDP current US'!$B$1:$B$197,0),MATCH('2022 deflators April 2024 WEO'!AP$3,'IMF GDP current US'!$B$1:$BD$1,0))/INDEX('IMF GDP constant 2022 US'!$B$1:$BD$197,MATCH('2022 deflators April 2024 WEO'!$B53,'IMF GDP constant 2022 US'!$B$1:$B$197,0),MATCH('2022 deflators April 2024 WEO'!AP$3,'IMF GDP constant 2022 US'!$B$1:$BD$1,0)),0)</f>
        <v>1.01555626366572</v>
      </c>
      <c r="AQ53" s="18" t="n">
        <f aca="false">IFERROR(INDEX('IMF GDP current US'!$B$1:$BD$197,MATCH('2022 deflators April 2024 WEO'!$B53,'IMF GDP current US'!$B$1:$B$197,0),MATCH('2022 deflators April 2024 WEO'!AQ$3,'IMF GDP current US'!$B$1:$BD$1,0))/INDEX('IMF GDP constant 2022 US'!$B$1:$BD$197,MATCH('2022 deflators April 2024 WEO'!$B53,'IMF GDP constant 2022 US'!$B$1:$B$197,0),MATCH('2022 deflators April 2024 WEO'!AQ$3,'IMF GDP constant 2022 US'!$B$1:$BD$1,0)),0)</f>
        <v>0.976995075902048</v>
      </c>
      <c r="AR53" s="18" t="n">
        <f aca="false">IFERROR(INDEX('IMF GDP current US'!$B$1:$BD$197,MATCH('2022 deflators April 2024 WEO'!$B53,'IMF GDP current US'!$B$1:$B$197,0),MATCH('2022 deflators April 2024 WEO'!AR$3,'IMF GDP current US'!$B$1:$BD$1,0))/INDEX('IMF GDP constant 2022 US'!$B$1:$BD$197,MATCH('2022 deflators April 2024 WEO'!$B53,'IMF GDP constant 2022 US'!$B$1:$B$197,0),MATCH('2022 deflators April 2024 WEO'!AR$3,'IMF GDP constant 2022 US'!$B$1:$BD$1,0)),0)</f>
        <v>0.658564287614914</v>
      </c>
      <c r="AS53" s="18" t="n">
        <f aca="false">IFERROR(INDEX('IMF GDP current US'!$B$1:$BD$197,MATCH('2022 deflators April 2024 WEO'!$B53,'IMF GDP current US'!$B$1:$B$197,0),MATCH('2022 deflators April 2024 WEO'!AS$3,'IMF GDP current US'!$B$1:$BD$1,0))/INDEX('IMF GDP constant 2022 US'!$B$1:$BD$197,MATCH('2022 deflators April 2024 WEO'!$B53,'IMF GDP constant 2022 US'!$B$1:$B$197,0),MATCH('2022 deflators April 2024 WEO'!AS$3,'IMF GDP constant 2022 US'!$B$1:$BD$1,0)),0)</f>
        <v>0.666623827804421</v>
      </c>
      <c r="AT53" s="18" t="n">
        <f aca="false">IFERROR(INDEX('IMF GDP current US'!$B$1:$BD$197,MATCH('2022 deflators April 2024 WEO'!$B53,'IMF GDP current US'!$B$1:$B$197,0),MATCH('2022 deflators April 2024 WEO'!AT$3,'IMF GDP current US'!$B$1:$BD$1,0))/INDEX('IMF GDP constant 2022 US'!$B$1:$BD$197,MATCH('2022 deflators April 2024 WEO'!$B53,'IMF GDP constant 2022 US'!$B$1:$B$197,0),MATCH('2022 deflators April 2024 WEO'!AT$3,'IMF GDP constant 2022 US'!$B$1:$BD$1,0)),0)</f>
        <v>0.762956678948662</v>
      </c>
      <c r="AU53" s="18" t="n">
        <f aca="false">IFERROR(INDEX('IMF GDP current US'!$B$1:$BD$197,MATCH('2022 deflators April 2024 WEO'!$B53,'IMF GDP current US'!$B$1:$B$197,0),MATCH('2022 deflators April 2024 WEO'!AU$3,'IMF GDP current US'!$B$1:$BD$1,0))/INDEX('IMF GDP constant 2022 US'!$B$1:$BD$197,MATCH('2022 deflators April 2024 WEO'!$B53,'IMF GDP constant 2022 US'!$B$1:$B$197,0),MATCH('2022 deflators April 2024 WEO'!AU$3,'IMF GDP constant 2022 US'!$B$1:$BD$1,0)),0)</f>
        <v>0.886402181464956</v>
      </c>
      <c r="AV53" s="18" t="n">
        <f aca="false">IFERROR(INDEX('IMF GDP current US'!$B$1:$BD$197,MATCH('2022 deflators April 2024 WEO'!$B53,'IMF GDP current US'!$B$1:$B$197,0),MATCH('2022 deflators April 2024 WEO'!AV$3,'IMF GDP current US'!$B$1:$BD$1,0))/INDEX('IMF GDP constant 2022 US'!$B$1:$BD$197,MATCH('2022 deflators April 2024 WEO'!$B53,'IMF GDP constant 2022 US'!$B$1:$B$197,0),MATCH('2022 deflators April 2024 WEO'!AV$3,'IMF GDP constant 2022 US'!$B$1:$BD$1,0)),0)</f>
        <v>0.949984636944981</v>
      </c>
      <c r="AW53" s="19" t="n">
        <f aca="false">IFERROR(INDEX('IMF GDP current US'!$B$1:$BD$197,MATCH('2022 deflators April 2024 WEO'!$B53,'IMF GDP current US'!$B$1:$B$197,0),MATCH('2022 deflators April 2024 WEO'!AW$3,'IMF GDP current US'!$B$1:$BD$1,0))/INDEX('IMF GDP constant 2022 US'!$B$1:$BD$197,MATCH('2022 deflators April 2024 WEO'!$B53,'IMF GDP constant 2022 US'!$B$1:$B$197,0),MATCH('2022 deflators April 2024 WEO'!AW$3,'IMF GDP constant 2022 US'!$B$1:$BD$1,0)),0)</f>
        <v>1</v>
      </c>
      <c r="AX53" s="18" t="n">
        <f aca="false">IFERROR(INDEX('IMF GDP current US'!$B$1:$BD$197,MATCH('2022 deflators April 2024 WEO'!$B53,'IMF GDP current US'!$B$1:$B$197,0),MATCH('2022 deflators April 2024 WEO'!AX$3,'IMF GDP current US'!$B$1:$BD$1,0))/INDEX('IMF GDP constant 2022 US'!$B$1:$BD$197,MATCH('2022 deflators April 2024 WEO'!$B53,'IMF GDP constant 2022 US'!$B$1:$B$197,0),MATCH('2022 deflators April 2024 WEO'!AX$3,'IMF GDP constant 2022 US'!$B$1:$BD$1,0)),0)</f>
        <v>0.798842529215354</v>
      </c>
      <c r="AY53" s="21" t="n">
        <f aca="false">IFERROR(INDEX('IMF GDP current US'!$B$1:$BD$197,MATCH('2022 deflators April 2024 WEO'!$B53,'IMF GDP current US'!$B$1:$B$197,0),MATCH('2022 deflators April 2024 WEO'!AY$3,'IMF GDP current US'!$B$1:$BD$1,0))/INDEX('IMF GDP constant 2022 US'!$B$1:$BD$197,MATCH('2022 deflators April 2024 WEO'!$B53,'IMF GDP constant 2022 US'!$B$1:$B$197,0),MATCH('2022 deflators April 2024 WEO'!AY$3,'IMF GDP constant 2022 US'!$B$1:$BD$1,0)),0)</f>
        <v>0.684610733665601</v>
      </c>
      <c r="AZ53" s="21" t="n">
        <f aca="false">IFERROR(INDEX('IMF GDP current US'!$B$1:$BD$197,MATCH('2022 deflators April 2024 WEO'!$B53,'IMF GDP current US'!$B$1:$B$197,0),MATCH('2022 deflators April 2024 WEO'!AZ$3,'IMF GDP current US'!$B$1:$BD$1,0))/INDEX('IMF GDP constant 2022 US'!$B$1:$BD$197,MATCH('2022 deflators April 2024 WEO'!$B53,'IMF GDP constant 2022 US'!$B$1:$B$197,0),MATCH('2022 deflators April 2024 WEO'!AZ$3,'IMF GDP constant 2022 US'!$B$1:$BD$1,0)),0)</f>
        <v>0.62014272623408</v>
      </c>
      <c r="BA53" s="21" t="n">
        <f aca="false">IFERROR(INDEX('IMF GDP current US'!$B$1:$BD$197,MATCH('2022 deflators April 2024 WEO'!$B53,'IMF GDP current US'!$B$1:$B$197,0),MATCH('2022 deflators April 2024 WEO'!BA$3,'IMF GDP current US'!$B$1:$BD$1,0))/INDEX('IMF GDP constant 2022 US'!$B$1:$BD$197,MATCH('2022 deflators April 2024 WEO'!$B53,'IMF GDP constant 2022 US'!$B$1:$B$197,0),MATCH('2022 deflators April 2024 WEO'!BA$3,'IMF GDP constant 2022 US'!$B$1:$BD$1,0)),0)</f>
        <v>0.673882197841497</v>
      </c>
      <c r="BB53" s="21" t="n">
        <f aca="false">IFERROR(INDEX('IMF GDP current US'!$B$1:$BD$197,MATCH('2022 deflators April 2024 WEO'!$B53,'IMF GDP current US'!$B$1:$B$197,0),MATCH('2022 deflators April 2024 WEO'!BB$3,'IMF GDP current US'!$B$1:$BD$1,0))/INDEX('IMF GDP constant 2022 US'!$B$1:$BD$197,MATCH('2022 deflators April 2024 WEO'!$B53,'IMF GDP constant 2022 US'!$B$1:$B$197,0),MATCH('2022 deflators April 2024 WEO'!BB$3,'IMF GDP constant 2022 US'!$B$1:$BD$1,0)),0)</f>
        <v>0.730776205559252</v>
      </c>
      <c r="BC53" s="21" t="n">
        <f aca="false">IFERROR(INDEX('IMF GDP current US'!$B$1:$BD$197,MATCH('2022 deflators April 2024 WEO'!$B53,'IMF GDP current US'!$B$1:$B$197,0),MATCH('2022 deflators April 2024 WEO'!BC$3,'IMF GDP current US'!$B$1:$BD$1,0))/INDEX('IMF GDP constant 2022 US'!$B$1:$BD$197,MATCH('2022 deflators April 2024 WEO'!$B53,'IMF GDP constant 2022 US'!$B$1:$B$197,0),MATCH('2022 deflators April 2024 WEO'!BC$3,'IMF GDP constant 2022 US'!$B$1:$BD$1,0)),0)</f>
        <v>0.784156846046074</v>
      </c>
      <c r="BD53" s="22" t="n">
        <f aca="false">IFERROR(INDEX('IMF GDP current US'!$B$1:$BD$197,MATCH('2022 deflators April 2024 WEO'!$B53,'IMF GDP current US'!$B$1:$B$197,0),MATCH('2022 deflators April 2024 WEO'!BD$3,'IMF GDP current US'!$B$1:$BD$1,0))/INDEX('IMF GDP constant 2022 US'!$B$1:$BD$197,MATCH('2022 deflators April 2024 WEO'!$B53,'IMF GDP constant 2022 US'!$B$1:$B$197,0),MATCH('2022 deflators April 2024 WEO'!BD$3,'IMF GDP constant 2022 US'!$B$1:$BD$1,0)),0)</f>
        <v>0.830000280587285</v>
      </c>
    </row>
    <row r="54" customFormat="false" ht="15" hidden="false" customHeight="false" outlineLevel="0" collapsed="false">
      <c r="A54" s="12" t="s">
        <v>62</v>
      </c>
      <c r="B54" s="0" t="str">
        <f aca="false">VLOOKUP(A54,'Names&amp;ISO'!$A:$C,3,0)</f>
        <v>SLV</v>
      </c>
      <c r="C54" s="11" t="s">
        <v>62</v>
      </c>
      <c r="D54" s="11" t="n">
        <f aca="false">IFERROR(VLOOKUP(B54,'DAC ODA Recipients 2022-2023'!$B:$H,7,0),"")</f>
        <v>1</v>
      </c>
      <c r="E54" s="12" t="str">
        <f aca="false">IFERROR(VLOOKUP(B54,'OECD DAC Deflators 2022'!B:B,1,0),"")</f>
        <v/>
      </c>
      <c r="F54" s="12"/>
      <c r="G54" s="17" t="n">
        <f aca="false">IFERROR(INDEX('IMF GDP current US'!$B$1:$BD$197,MATCH('2022 deflators April 2024 WEO'!$B54,'IMF GDP current US'!$B$1:$B$197,0),MATCH('2022 deflators April 2024 WEO'!G$3,'IMF GDP current US'!$B$1:$BD$1,0))/INDEX('IMF GDP constant 2022 US'!$B$1:$BD$197,MATCH('2022 deflators April 2024 WEO'!$B54,'IMF GDP constant 2022 US'!$B$1:$B$197,0),MATCH('2022 deflators April 2024 WEO'!G$3,'IMF GDP constant 2022 US'!$B$1:$BD$1,0)),0)</f>
        <v>0.266823794971414</v>
      </c>
      <c r="H54" s="18" t="n">
        <f aca="false">IFERROR(INDEX('IMF GDP current US'!$B$1:$BD$197,MATCH('2022 deflators April 2024 WEO'!$B54,'IMF GDP current US'!$B$1:$B$197,0),MATCH('2022 deflators April 2024 WEO'!H$3,'IMF GDP current US'!$B$1:$BD$1,0))/INDEX('IMF GDP constant 2022 US'!$B$1:$BD$197,MATCH('2022 deflators April 2024 WEO'!$B54,'IMF GDP constant 2022 US'!$B$1:$B$197,0),MATCH('2022 deflators April 2024 WEO'!H$3,'IMF GDP constant 2022 US'!$B$1:$BD$1,0)),0)</f>
        <v>0.249529768634815</v>
      </c>
      <c r="I54" s="18" t="n">
        <f aca="false">IFERROR(INDEX('IMF GDP current US'!$B$1:$BD$197,MATCH('2022 deflators April 2024 WEO'!$B54,'IMF GDP current US'!$B$1:$B$197,0),MATCH('2022 deflators April 2024 WEO'!I$3,'IMF GDP current US'!$B$1:$BD$1,0))/INDEX('IMF GDP constant 2022 US'!$B$1:$BD$197,MATCH('2022 deflators April 2024 WEO'!$B54,'IMF GDP constant 2022 US'!$B$1:$B$197,0),MATCH('2022 deflators April 2024 WEO'!I$3,'IMF GDP constant 2022 US'!$B$1:$BD$1,0)),0)</f>
        <v>0.26300380571472</v>
      </c>
      <c r="J54" s="18" t="n">
        <f aca="false">IFERROR(INDEX('IMF GDP current US'!$B$1:$BD$197,MATCH('2022 deflators April 2024 WEO'!$B54,'IMF GDP current US'!$B$1:$B$197,0),MATCH('2022 deflators April 2024 WEO'!J$3,'IMF GDP current US'!$B$1:$BD$1,0))/INDEX('IMF GDP constant 2022 US'!$B$1:$BD$197,MATCH('2022 deflators April 2024 WEO'!$B54,'IMF GDP constant 2022 US'!$B$1:$B$197,0),MATCH('2022 deflators April 2024 WEO'!J$3,'IMF GDP constant 2022 US'!$B$1:$BD$1,0)),0)</f>
        <v>0.248000419177979</v>
      </c>
      <c r="K54" s="18" t="n">
        <f aca="false">IFERROR(INDEX('IMF GDP current US'!$B$1:$BD$197,MATCH('2022 deflators April 2024 WEO'!$B54,'IMF GDP current US'!$B$1:$B$197,0),MATCH('2022 deflators April 2024 WEO'!K$3,'IMF GDP current US'!$B$1:$BD$1,0))/INDEX('IMF GDP constant 2022 US'!$B$1:$BD$197,MATCH('2022 deflators April 2024 WEO'!$B54,'IMF GDP constant 2022 US'!$B$1:$B$197,0),MATCH('2022 deflators April 2024 WEO'!K$3,'IMF GDP constant 2022 US'!$B$1:$BD$1,0)),0)</f>
        <v>0.178987192611503</v>
      </c>
      <c r="L54" s="18" t="n">
        <f aca="false">IFERROR(INDEX('IMF GDP current US'!$B$1:$BD$197,MATCH('2022 deflators April 2024 WEO'!$B54,'IMF GDP current US'!$B$1:$B$197,0),MATCH('2022 deflators April 2024 WEO'!L$3,'IMF GDP current US'!$B$1:$BD$1,0))/INDEX('IMF GDP constant 2022 US'!$B$1:$BD$197,MATCH('2022 deflators April 2024 WEO'!$B54,'IMF GDP constant 2022 US'!$B$1:$B$197,0),MATCH('2022 deflators April 2024 WEO'!L$3,'IMF GDP constant 2022 US'!$B$1:$BD$1,0)),0)</f>
        <v>0.172968601326135</v>
      </c>
      <c r="M54" s="18" t="n">
        <f aca="false">IFERROR(INDEX('IMF GDP current US'!$B$1:$BD$197,MATCH('2022 deflators April 2024 WEO'!$B54,'IMF GDP current US'!$B$1:$B$197,0),MATCH('2022 deflators April 2024 WEO'!M$3,'IMF GDP current US'!$B$1:$BD$1,0))/INDEX('IMF GDP constant 2022 US'!$B$1:$BD$197,MATCH('2022 deflators April 2024 WEO'!$B54,'IMF GDP constant 2022 US'!$B$1:$B$197,0),MATCH('2022 deflators April 2024 WEO'!M$3,'IMF GDP constant 2022 US'!$B$1:$BD$1,0)),0)</f>
        <v>0.173831722356469</v>
      </c>
      <c r="N54" s="18" t="n">
        <f aca="false">IFERROR(INDEX('IMF GDP current US'!$B$1:$BD$197,MATCH('2022 deflators April 2024 WEO'!$B54,'IMF GDP current US'!$B$1:$B$197,0),MATCH('2022 deflators April 2024 WEO'!N$3,'IMF GDP current US'!$B$1:$BD$1,0))/INDEX('IMF GDP constant 2022 US'!$B$1:$BD$197,MATCH('2022 deflators April 2024 WEO'!$B54,'IMF GDP constant 2022 US'!$B$1:$B$197,0),MATCH('2022 deflators April 2024 WEO'!N$3,'IMF GDP constant 2022 US'!$B$1:$BD$1,0)),0)</f>
        <v>0.172402643151168</v>
      </c>
      <c r="O54" s="18" t="n">
        <f aca="false">IFERROR(INDEX('IMF GDP current US'!$B$1:$BD$197,MATCH('2022 deflators April 2024 WEO'!$B54,'IMF GDP current US'!$B$1:$B$197,0),MATCH('2022 deflators April 2024 WEO'!O$3,'IMF GDP current US'!$B$1:$BD$1,0))/INDEX('IMF GDP constant 2022 US'!$B$1:$BD$197,MATCH('2022 deflators April 2024 WEO'!$B54,'IMF GDP constant 2022 US'!$B$1:$B$197,0),MATCH('2022 deflators April 2024 WEO'!O$3,'IMF GDP constant 2022 US'!$B$1:$BD$1,0)),0)</f>
        <v>0.197523749217946</v>
      </c>
      <c r="P54" s="18" t="n">
        <f aca="false">IFERROR(INDEX('IMF GDP current US'!$B$1:$BD$197,MATCH('2022 deflators April 2024 WEO'!$B54,'IMF GDP current US'!$B$1:$B$197,0),MATCH('2022 deflators April 2024 WEO'!P$3,'IMF GDP current US'!$B$1:$BD$1,0))/INDEX('IMF GDP constant 2022 US'!$B$1:$BD$197,MATCH('2022 deflators April 2024 WEO'!$B54,'IMF GDP constant 2022 US'!$B$1:$B$197,0),MATCH('2022 deflators April 2024 WEO'!P$3,'IMF GDP constant 2022 US'!$B$1:$BD$1,0)),0)</f>
        <v>0.223600573373085</v>
      </c>
      <c r="Q54" s="18" t="n">
        <f aca="false">IFERROR(INDEX('IMF GDP current US'!$B$1:$BD$197,MATCH('2022 deflators April 2024 WEO'!$B54,'IMF GDP current US'!$B$1:$B$197,0),MATCH('2022 deflators April 2024 WEO'!Q$3,'IMF GDP current US'!$B$1:$BD$1,0))/INDEX('IMF GDP constant 2022 US'!$B$1:$BD$197,MATCH('2022 deflators April 2024 WEO'!$B54,'IMF GDP constant 2022 US'!$B$1:$B$197,0),MATCH('2022 deflators April 2024 WEO'!Q$3,'IMF GDP constant 2022 US'!$B$1:$BD$1,0)),0)</f>
        <v>0.324490447628079</v>
      </c>
      <c r="R54" s="18" t="n">
        <f aca="false">IFERROR(INDEX('IMF GDP current US'!$B$1:$BD$197,MATCH('2022 deflators April 2024 WEO'!$B54,'IMF GDP current US'!$B$1:$B$197,0),MATCH('2022 deflators April 2024 WEO'!R$3,'IMF GDP current US'!$B$1:$BD$1,0))/INDEX('IMF GDP constant 2022 US'!$B$1:$BD$197,MATCH('2022 deflators April 2024 WEO'!$B54,'IMF GDP constant 2022 US'!$B$1:$B$197,0),MATCH('2022 deflators April 2024 WEO'!R$3,'IMF GDP constant 2022 US'!$B$1:$BD$1,0)),0)</f>
        <v>0.348499655922784</v>
      </c>
      <c r="S54" s="18" t="n">
        <f aca="false">IFERROR(INDEX('IMF GDP current US'!$B$1:$BD$197,MATCH('2022 deflators April 2024 WEO'!$B54,'IMF GDP current US'!$B$1:$B$197,0),MATCH('2022 deflators April 2024 WEO'!S$3,'IMF GDP current US'!$B$1:$BD$1,0))/INDEX('IMF GDP constant 2022 US'!$B$1:$BD$197,MATCH('2022 deflators April 2024 WEO'!$B54,'IMF GDP constant 2022 US'!$B$1:$B$197,0),MATCH('2022 deflators April 2024 WEO'!S$3,'IMF GDP constant 2022 US'!$B$1:$BD$1,0)),0)</f>
        <v>0.360420059894706</v>
      </c>
      <c r="T54" s="18" t="n">
        <f aca="false">IFERROR(INDEX('IMF GDP current US'!$B$1:$BD$197,MATCH('2022 deflators April 2024 WEO'!$B54,'IMF GDP current US'!$B$1:$B$197,0),MATCH('2022 deflators April 2024 WEO'!T$3,'IMF GDP current US'!$B$1:$BD$1,0))/INDEX('IMF GDP constant 2022 US'!$B$1:$BD$197,MATCH('2022 deflators April 2024 WEO'!$B54,'IMF GDP constant 2022 US'!$B$1:$B$197,0),MATCH('2022 deflators April 2024 WEO'!T$3,'IMF GDP constant 2022 US'!$B$1:$BD$1,0)),0)</f>
        <v>0.391407956100016</v>
      </c>
      <c r="U54" s="18" t="n">
        <f aca="false">IFERROR(INDEX('IMF GDP current US'!$B$1:$BD$197,MATCH('2022 deflators April 2024 WEO'!$B54,'IMF GDP current US'!$B$1:$B$197,0),MATCH('2022 deflators April 2024 WEO'!U$3,'IMF GDP current US'!$B$1:$BD$1,0))/INDEX('IMF GDP constant 2022 US'!$B$1:$BD$197,MATCH('2022 deflators April 2024 WEO'!$B54,'IMF GDP constant 2022 US'!$B$1:$B$197,0),MATCH('2022 deflators April 2024 WEO'!U$3,'IMF GDP constant 2022 US'!$B$1:$BD$1,0)),0)</f>
        <v>0.429778175504151</v>
      </c>
      <c r="V54" s="18" t="n">
        <f aca="false">IFERROR(INDEX('IMF GDP current US'!$B$1:$BD$197,MATCH('2022 deflators April 2024 WEO'!$B54,'IMF GDP current US'!$B$1:$B$197,0),MATCH('2022 deflators April 2024 WEO'!V$3,'IMF GDP current US'!$B$1:$BD$1,0))/INDEX('IMF GDP constant 2022 US'!$B$1:$BD$197,MATCH('2022 deflators April 2024 WEO'!$B54,'IMF GDP constant 2022 US'!$B$1:$B$197,0),MATCH('2022 deflators April 2024 WEO'!V$3,'IMF GDP constant 2022 US'!$B$1:$BD$1,0)),0)</f>
        <v>0.476780369018709</v>
      </c>
      <c r="W54" s="18" t="n">
        <f aca="false">IFERROR(INDEX('IMF GDP current US'!$B$1:$BD$197,MATCH('2022 deflators April 2024 WEO'!$B54,'IMF GDP current US'!$B$1:$B$197,0),MATCH('2022 deflators April 2024 WEO'!W$3,'IMF GDP current US'!$B$1:$BD$1,0))/INDEX('IMF GDP constant 2022 US'!$B$1:$BD$197,MATCH('2022 deflators April 2024 WEO'!$B54,'IMF GDP constant 2022 US'!$B$1:$B$197,0),MATCH('2022 deflators April 2024 WEO'!W$3,'IMF GDP constant 2022 US'!$B$1:$BD$1,0)),0)</f>
        <v>0.508117448841545</v>
      </c>
      <c r="X54" s="18" t="n">
        <f aca="false">IFERROR(INDEX('IMF GDP current US'!$B$1:$BD$197,MATCH('2022 deflators April 2024 WEO'!$B54,'IMF GDP current US'!$B$1:$B$197,0),MATCH('2022 deflators April 2024 WEO'!X$3,'IMF GDP current US'!$B$1:$BD$1,0))/INDEX('IMF GDP constant 2022 US'!$B$1:$BD$197,MATCH('2022 deflators April 2024 WEO'!$B54,'IMF GDP constant 2022 US'!$B$1:$B$197,0),MATCH('2022 deflators April 2024 WEO'!X$3,'IMF GDP constant 2022 US'!$B$1:$BD$1,0)),0)</f>
        <v>0.525354282771593</v>
      </c>
      <c r="Y54" s="18" t="n">
        <f aca="false">IFERROR(INDEX('IMF GDP current US'!$B$1:$BD$197,MATCH('2022 deflators April 2024 WEO'!$B54,'IMF GDP current US'!$B$1:$B$197,0),MATCH('2022 deflators April 2024 WEO'!Y$3,'IMF GDP current US'!$B$1:$BD$1,0))/INDEX('IMF GDP constant 2022 US'!$B$1:$BD$197,MATCH('2022 deflators April 2024 WEO'!$B54,'IMF GDP constant 2022 US'!$B$1:$B$197,0),MATCH('2022 deflators April 2024 WEO'!Y$3,'IMF GDP constant 2022 US'!$B$1:$BD$1,0)),0)</f>
        <v>0.547579520663264</v>
      </c>
      <c r="Z54" s="18" t="n">
        <f aca="false">IFERROR(INDEX('IMF GDP current US'!$B$1:$BD$197,MATCH('2022 deflators April 2024 WEO'!$B54,'IMF GDP current US'!$B$1:$B$197,0),MATCH('2022 deflators April 2024 WEO'!Z$3,'IMF GDP current US'!$B$1:$BD$1,0))/INDEX('IMF GDP constant 2022 US'!$B$1:$BD$197,MATCH('2022 deflators April 2024 WEO'!$B54,'IMF GDP constant 2022 US'!$B$1:$B$197,0),MATCH('2022 deflators April 2024 WEO'!Z$3,'IMF GDP constant 2022 US'!$B$1:$BD$1,0)),0)</f>
        <v>0.552986048202378</v>
      </c>
      <c r="AA54" s="18" t="n">
        <f aca="false">IFERROR(INDEX('IMF GDP current US'!$B$1:$BD$197,MATCH('2022 deflators April 2024 WEO'!$B54,'IMF GDP current US'!$B$1:$B$197,0),MATCH('2022 deflators April 2024 WEO'!AA$3,'IMF GDP current US'!$B$1:$BD$1,0))/INDEX('IMF GDP constant 2022 US'!$B$1:$BD$197,MATCH('2022 deflators April 2024 WEO'!$B54,'IMF GDP constant 2022 US'!$B$1:$B$197,0),MATCH('2022 deflators April 2024 WEO'!AA$3,'IMF GDP constant 2022 US'!$B$1:$BD$1,0)),0)</f>
        <v>0.571107487968445</v>
      </c>
      <c r="AB54" s="18" t="n">
        <f aca="false">IFERROR(INDEX('IMF GDP current US'!$B$1:$BD$197,MATCH('2022 deflators April 2024 WEO'!$B54,'IMF GDP current US'!$B$1:$B$197,0),MATCH('2022 deflators April 2024 WEO'!AB$3,'IMF GDP current US'!$B$1:$BD$1,0))/INDEX('IMF GDP constant 2022 US'!$B$1:$BD$197,MATCH('2022 deflators April 2024 WEO'!$B54,'IMF GDP constant 2022 US'!$B$1:$B$197,0),MATCH('2022 deflators April 2024 WEO'!AB$3,'IMF GDP constant 2022 US'!$B$1:$BD$1,0)),0)</f>
        <v>0.590065959441208</v>
      </c>
      <c r="AC54" s="18" t="n">
        <f aca="false">IFERROR(INDEX('IMF GDP current US'!$B$1:$BD$197,MATCH('2022 deflators April 2024 WEO'!$B54,'IMF GDP current US'!$B$1:$B$197,0),MATCH('2022 deflators April 2024 WEO'!AC$3,'IMF GDP current US'!$B$1:$BD$1,0))/INDEX('IMF GDP constant 2022 US'!$B$1:$BD$197,MATCH('2022 deflators April 2024 WEO'!$B54,'IMF GDP constant 2022 US'!$B$1:$B$197,0),MATCH('2022 deflators April 2024 WEO'!AC$3,'IMF GDP constant 2022 US'!$B$1:$BD$1,0)),0)</f>
        <v>0.598923879511006</v>
      </c>
      <c r="AD54" s="18" t="n">
        <f aca="false">IFERROR(INDEX('IMF GDP current US'!$B$1:$BD$197,MATCH('2022 deflators April 2024 WEO'!$B54,'IMF GDP current US'!$B$1:$B$197,0),MATCH('2022 deflators April 2024 WEO'!AD$3,'IMF GDP current US'!$B$1:$BD$1,0))/INDEX('IMF GDP constant 2022 US'!$B$1:$BD$197,MATCH('2022 deflators April 2024 WEO'!$B54,'IMF GDP constant 2022 US'!$B$1:$B$197,0),MATCH('2022 deflators April 2024 WEO'!AD$3,'IMF GDP constant 2022 US'!$B$1:$BD$1,0)),0)</f>
        <v>0.616702666771327</v>
      </c>
      <c r="AE54" s="18" t="n">
        <f aca="false">IFERROR(INDEX('IMF GDP current US'!$B$1:$BD$197,MATCH('2022 deflators April 2024 WEO'!$B54,'IMF GDP current US'!$B$1:$B$197,0),MATCH('2022 deflators April 2024 WEO'!AE$3,'IMF GDP current US'!$B$1:$BD$1,0))/INDEX('IMF GDP constant 2022 US'!$B$1:$BD$197,MATCH('2022 deflators April 2024 WEO'!$B54,'IMF GDP constant 2022 US'!$B$1:$B$197,0),MATCH('2022 deflators April 2024 WEO'!AE$3,'IMF GDP constant 2022 US'!$B$1:$BD$1,0)),0)</f>
        <v>0.633468742360666</v>
      </c>
      <c r="AF54" s="18" t="n">
        <f aca="false">IFERROR(INDEX('IMF GDP current US'!$B$1:$BD$197,MATCH('2022 deflators April 2024 WEO'!$B54,'IMF GDP current US'!$B$1:$B$197,0),MATCH('2022 deflators April 2024 WEO'!AF$3,'IMF GDP current US'!$B$1:$BD$1,0))/INDEX('IMF GDP constant 2022 US'!$B$1:$BD$197,MATCH('2022 deflators April 2024 WEO'!$B54,'IMF GDP constant 2022 US'!$B$1:$B$197,0),MATCH('2022 deflators April 2024 WEO'!AF$3,'IMF GDP constant 2022 US'!$B$1:$BD$1,0)),0)</f>
        <v>0.66048442236903</v>
      </c>
      <c r="AG54" s="18" t="n">
        <f aca="false">IFERROR(INDEX('IMF GDP current US'!$B$1:$BD$197,MATCH('2022 deflators April 2024 WEO'!$B54,'IMF GDP current US'!$B$1:$B$197,0),MATCH('2022 deflators April 2024 WEO'!AG$3,'IMF GDP current US'!$B$1:$BD$1,0))/INDEX('IMF GDP constant 2022 US'!$B$1:$BD$197,MATCH('2022 deflators April 2024 WEO'!$B54,'IMF GDP constant 2022 US'!$B$1:$B$197,0),MATCH('2022 deflators April 2024 WEO'!AG$3,'IMF GDP constant 2022 US'!$B$1:$BD$1,0)),0)</f>
        <v>0.688914427572944</v>
      </c>
      <c r="AH54" s="18" t="n">
        <f aca="false">IFERROR(INDEX('IMF GDP current US'!$B$1:$BD$197,MATCH('2022 deflators April 2024 WEO'!$B54,'IMF GDP current US'!$B$1:$B$197,0),MATCH('2022 deflators April 2024 WEO'!AH$3,'IMF GDP current US'!$B$1:$BD$1,0))/INDEX('IMF GDP constant 2022 US'!$B$1:$BD$197,MATCH('2022 deflators April 2024 WEO'!$B54,'IMF GDP constant 2022 US'!$B$1:$B$197,0),MATCH('2022 deflators April 2024 WEO'!AH$3,'IMF GDP constant 2022 US'!$B$1:$BD$1,0)),0)</f>
        <v>0.719211618636895</v>
      </c>
      <c r="AI54" s="18" t="n">
        <f aca="false">IFERROR(INDEX('IMF GDP current US'!$B$1:$BD$197,MATCH('2022 deflators April 2024 WEO'!$B54,'IMF GDP current US'!$B$1:$B$197,0),MATCH('2022 deflators April 2024 WEO'!AI$3,'IMF GDP current US'!$B$1:$BD$1,0))/INDEX('IMF GDP constant 2022 US'!$B$1:$BD$197,MATCH('2022 deflators April 2024 WEO'!$B54,'IMF GDP constant 2022 US'!$B$1:$B$197,0),MATCH('2022 deflators April 2024 WEO'!AI$3,'IMF GDP constant 2022 US'!$B$1:$BD$1,0)),0)</f>
        <v>0.744819996827341</v>
      </c>
      <c r="AJ54" s="18" t="n">
        <f aca="false">IFERROR(INDEX('IMF GDP current US'!$B$1:$BD$197,MATCH('2022 deflators April 2024 WEO'!$B54,'IMF GDP current US'!$B$1:$B$197,0),MATCH('2022 deflators April 2024 WEO'!AJ$3,'IMF GDP current US'!$B$1:$BD$1,0))/INDEX('IMF GDP constant 2022 US'!$B$1:$BD$197,MATCH('2022 deflators April 2024 WEO'!$B54,'IMF GDP constant 2022 US'!$B$1:$B$197,0),MATCH('2022 deflators April 2024 WEO'!AJ$3,'IMF GDP constant 2022 US'!$B$1:$BD$1,0)),0)</f>
        <v>0.744155115243409</v>
      </c>
      <c r="AK54" s="18" t="n">
        <f aca="false">IFERROR(INDEX('IMF GDP current US'!$B$1:$BD$197,MATCH('2022 deflators April 2024 WEO'!$B54,'IMF GDP current US'!$B$1:$B$197,0),MATCH('2022 deflators April 2024 WEO'!AK$3,'IMF GDP current US'!$B$1:$BD$1,0))/INDEX('IMF GDP constant 2022 US'!$B$1:$BD$197,MATCH('2022 deflators April 2024 WEO'!$B54,'IMF GDP constant 2022 US'!$B$1:$B$197,0),MATCH('2022 deflators April 2024 WEO'!AK$3,'IMF GDP constant 2022 US'!$B$1:$BD$1,0)),0)</f>
        <v>0.763909687247442</v>
      </c>
      <c r="AL54" s="18" t="n">
        <f aca="false">IFERROR(INDEX('IMF GDP current US'!$B$1:$BD$197,MATCH('2022 deflators April 2024 WEO'!$B54,'IMF GDP current US'!$B$1:$B$197,0),MATCH('2022 deflators April 2024 WEO'!AL$3,'IMF GDP current US'!$B$1:$BD$1,0))/INDEX('IMF GDP constant 2022 US'!$B$1:$BD$197,MATCH('2022 deflators April 2024 WEO'!$B54,'IMF GDP constant 2022 US'!$B$1:$B$197,0),MATCH('2022 deflators April 2024 WEO'!AL$3,'IMF GDP constant 2022 US'!$B$1:$BD$1,0)),0)</f>
        <v>0.80917935131944</v>
      </c>
      <c r="AM54" s="18" t="n">
        <f aca="false">IFERROR(INDEX('IMF GDP current US'!$B$1:$BD$197,MATCH('2022 deflators April 2024 WEO'!$B54,'IMF GDP current US'!$B$1:$B$197,0),MATCH('2022 deflators April 2024 WEO'!AM$3,'IMF GDP current US'!$B$1:$BD$1,0))/INDEX('IMF GDP constant 2022 US'!$B$1:$BD$197,MATCH('2022 deflators April 2024 WEO'!$B54,'IMF GDP constant 2022 US'!$B$1:$B$197,0),MATCH('2022 deflators April 2024 WEO'!AM$3,'IMF GDP constant 2022 US'!$B$1:$BD$1,0)),0)</f>
        <v>0.829629188664935</v>
      </c>
      <c r="AN54" s="18" t="n">
        <f aca="false">IFERROR(INDEX('IMF GDP current US'!$B$1:$BD$197,MATCH('2022 deflators April 2024 WEO'!$B54,'IMF GDP current US'!$B$1:$B$197,0),MATCH('2022 deflators April 2024 WEO'!AN$3,'IMF GDP current US'!$B$1:$BD$1,0))/INDEX('IMF GDP constant 2022 US'!$B$1:$BD$197,MATCH('2022 deflators April 2024 WEO'!$B54,'IMF GDP constant 2022 US'!$B$1:$B$197,0),MATCH('2022 deflators April 2024 WEO'!AN$3,'IMF GDP constant 2022 US'!$B$1:$BD$1,0)),0)</f>
        <v>0.834449075961143</v>
      </c>
      <c r="AO54" s="18" t="n">
        <f aca="false">IFERROR(INDEX('IMF GDP current US'!$B$1:$BD$197,MATCH('2022 deflators April 2024 WEO'!$B54,'IMF GDP current US'!$B$1:$B$197,0),MATCH('2022 deflators April 2024 WEO'!AO$3,'IMF GDP current US'!$B$1:$BD$1,0))/INDEX('IMF GDP constant 2022 US'!$B$1:$BD$197,MATCH('2022 deflators April 2024 WEO'!$B54,'IMF GDP constant 2022 US'!$B$1:$B$197,0),MATCH('2022 deflators April 2024 WEO'!AO$3,'IMF GDP constant 2022 US'!$B$1:$BD$1,0)),0)</f>
        <v>0.842928480556181</v>
      </c>
      <c r="AP54" s="18" t="n">
        <f aca="false">IFERROR(INDEX('IMF GDP current US'!$B$1:$BD$197,MATCH('2022 deflators April 2024 WEO'!$B54,'IMF GDP current US'!$B$1:$B$197,0),MATCH('2022 deflators April 2024 WEO'!AP$3,'IMF GDP current US'!$B$1:$BD$1,0))/INDEX('IMF GDP constant 2022 US'!$B$1:$BD$197,MATCH('2022 deflators April 2024 WEO'!$B54,'IMF GDP constant 2022 US'!$B$1:$B$197,0),MATCH('2022 deflators April 2024 WEO'!AP$3,'IMF GDP constant 2022 US'!$B$1:$BD$1,0)),0)</f>
        <v>0.853959784249225</v>
      </c>
      <c r="AQ54" s="18" t="n">
        <f aca="false">IFERROR(INDEX('IMF GDP current US'!$B$1:$BD$197,MATCH('2022 deflators April 2024 WEO'!$B54,'IMF GDP current US'!$B$1:$B$197,0),MATCH('2022 deflators April 2024 WEO'!AQ$3,'IMF GDP current US'!$B$1:$BD$1,0))/INDEX('IMF GDP constant 2022 US'!$B$1:$BD$197,MATCH('2022 deflators April 2024 WEO'!$B54,'IMF GDP constant 2022 US'!$B$1:$B$197,0),MATCH('2022 deflators April 2024 WEO'!AQ$3,'IMF GDP constant 2022 US'!$B$1:$BD$1,0)),0)</f>
        <v>0.859771954258705</v>
      </c>
      <c r="AR54" s="18" t="n">
        <f aca="false">IFERROR(INDEX('IMF GDP current US'!$B$1:$BD$197,MATCH('2022 deflators April 2024 WEO'!$B54,'IMF GDP current US'!$B$1:$B$197,0),MATCH('2022 deflators April 2024 WEO'!AR$3,'IMF GDP current US'!$B$1:$BD$1,0))/INDEX('IMF GDP constant 2022 US'!$B$1:$BD$197,MATCH('2022 deflators April 2024 WEO'!$B54,'IMF GDP constant 2022 US'!$B$1:$B$197,0),MATCH('2022 deflators April 2024 WEO'!AR$3,'IMF GDP constant 2022 US'!$B$1:$BD$1,0)),0)</f>
        <v>0.868140902766127</v>
      </c>
      <c r="AS54" s="18" t="n">
        <f aca="false">IFERROR(INDEX('IMF GDP current US'!$B$1:$BD$197,MATCH('2022 deflators April 2024 WEO'!$B54,'IMF GDP current US'!$B$1:$B$197,0),MATCH('2022 deflators April 2024 WEO'!AS$3,'IMF GDP current US'!$B$1:$BD$1,0))/INDEX('IMF GDP constant 2022 US'!$B$1:$BD$197,MATCH('2022 deflators April 2024 WEO'!$B54,'IMF GDP constant 2022 US'!$B$1:$B$197,0),MATCH('2022 deflators April 2024 WEO'!AS$3,'IMF GDP constant 2022 US'!$B$1:$BD$1,0)),0)</f>
        <v>0.882771668506192</v>
      </c>
      <c r="AT54" s="18" t="n">
        <f aca="false">IFERROR(INDEX('IMF GDP current US'!$B$1:$BD$197,MATCH('2022 deflators April 2024 WEO'!$B54,'IMF GDP current US'!$B$1:$B$197,0),MATCH('2022 deflators April 2024 WEO'!AT$3,'IMF GDP current US'!$B$1:$BD$1,0))/INDEX('IMF GDP constant 2022 US'!$B$1:$BD$197,MATCH('2022 deflators April 2024 WEO'!$B54,'IMF GDP constant 2022 US'!$B$1:$B$197,0),MATCH('2022 deflators April 2024 WEO'!AT$3,'IMF GDP constant 2022 US'!$B$1:$BD$1,0)),0)</f>
        <v>0.890295487744246</v>
      </c>
      <c r="AU54" s="18" t="n">
        <f aca="false">IFERROR(INDEX('IMF GDP current US'!$B$1:$BD$197,MATCH('2022 deflators April 2024 WEO'!$B54,'IMF GDP current US'!$B$1:$B$197,0),MATCH('2022 deflators April 2024 WEO'!AU$3,'IMF GDP current US'!$B$1:$BD$1,0))/INDEX('IMF GDP constant 2022 US'!$B$1:$BD$197,MATCH('2022 deflators April 2024 WEO'!$B54,'IMF GDP constant 2022 US'!$B$1:$B$197,0),MATCH('2022 deflators April 2024 WEO'!AU$3,'IMF GDP constant 2022 US'!$B$1:$BD$1,0)),0)</f>
        <v>0.896188366237194</v>
      </c>
      <c r="AV54" s="18" t="n">
        <f aca="false">IFERROR(INDEX('IMF GDP current US'!$B$1:$BD$197,MATCH('2022 deflators April 2024 WEO'!$B54,'IMF GDP current US'!$B$1:$B$197,0),MATCH('2022 deflators April 2024 WEO'!AV$3,'IMF GDP current US'!$B$1:$BD$1,0))/INDEX('IMF GDP constant 2022 US'!$B$1:$BD$197,MATCH('2022 deflators April 2024 WEO'!$B54,'IMF GDP constant 2022 US'!$B$1:$B$197,0),MATCH('2022 deflators April 2024 WEO'!AV$3,'IMF GDP constant 2022 US'!$B$1:$BD$1,0)),0)</f>
        <v>0.933318127168714</v>
      </c>
      <c r="AW54" s="19" t="n">
        <f aca="false">IFERROR(INDEX('IMF GDP current US'!$B$1:$BD$197,MATCH('2022 deflators April 2024 WEO'!$B54,'IMF GDP current US'!$B$1:$B$197,0),MATCH('2022 deflators April 2024 WEO'!AW$3,'IMF GDP current US'!$B$1:$BD$1,0))/INDEX('IMF GDP constant 2022 US'!$B$1:$BD$197,MATCH('2022 deflators April 2024 WEO'!$B54,'IMF GDP constant 2022 US'!$B$1:$B$197,0),MATCH('2022 deflators April 2024 WEO'!AW$3,'IMF GDP constant 2022 US'!$B$1:$BD$1,0)),0)</f>
        <v>1</v>
      </c>
      <c r="AX54" s="18" t="n">
        <f aca="false">IFERROR(INDEX('IMF GDP current US'!$B$1:$BD$197,MATCH('2022 deflators April 2024 WEO'!$B54,'IMF GDP current US'!$B$1:$B$197,0),MATCH('2022 deflators April 2024 WEO'!AX$3,'IMF GDP current US'!$B$1:$BD$1,0))/INDEX('IMF GDP constant 2022 US'!$B$1:$BD$197,MATCH('2022 deflators April 2024 WEO'!$B54,'IMF GDP constant 2022 US'!$B$1:$B$197,0),MATCH('2022 deflators April 2024 WEO'!AX$3,'IMF GDP constant 2022 US'!$B$1:$BD$1,0)),0)</f>
        <v>1.02742616466172</v>
      </c>
      <c r="AY54" s="21" t="n">
        <f aca="false">IFERROR(INDEX('IMF GDP current US'!$B$1:$BD$197,MATCH('2022 deflators April 2024 WEO'!$B54,'IMF GDP current US'!$B$1:$B$197,0),MATCH('2022 deflators April 2024 WEO'!AY$3,'IMF GDP current US'!$B$1:$BD$1,0))/INDEX('IMF GDP constant 2022 US'!$B$1:$BD$197,MATCH('2022 deflators April 2024 WEO'!$B54,'IMF GDP constant 2022 US'!$B$1:$B$197,0),MATCH('2022 deflators April 2024 WEO'!AY$3,'IMF GDP constant 2022 US'!$B$1:$BD$1,0)),0)</f>
        <v>1.03612145615064</v>
      </c>
      <c r="AZ54" s="21" t="n">
        <f aca="false">IFERROR(INDEX('IMF GDP current US'!$B$1:$BD$197,MATCH('2022 deflators April 2024 WEO'!$B54,'IMF GDP current US'!$B$1:$B$197,0),MATCH('2022 deflators April 2024 WEO'!AZ$3,'IMF GDP current US'!$B$1:$BD$1,0))/INDEX('IMF GDP constant 2022 US'!$B$1:$BD$197,MATCH('2022 deflators April 2024 WEO'!$B54,'IMF GDP constant 2022 US'!$B$1:$B$197,0),MATCH('2022 deflators April 2024 WEO'!AZ$3,'IMF GDP constant 2022 US'!$B$1:$BD$1,0)),0)</f>
        <v>1.06319115135312</v>
      </c>
      <c r="BA54" s="21" t="n">
        <f aca="false">IFERROR(INDEX('IMF GDP current US'!$B$1:$BD$197,MATCH('2022 deflators April 2024 WEO'!$B54,'IMF GDP current US'!$B$1:$B$197,0),MATCH('2022 deflators April 2024 WEO'!BA$3,'IMF GDP current US'!$B$1:$BD$1,0))/INDEX('IMF GDP constant 2022 US'!$B$1:$BD$197,MATCH('2022 deflators April 2024 WEO'!$B54,'IMF GDP constant 2022 US'!$B$1:$B$197,0),MATCH('2022 deflators April 2024 WEO'!BA$3,'IMF GDP constant 2022 US'!$B$1:$BD$1,0)),0)</f>
        <v>1.08885614554728</v>
      </c>
      <c r="BB54" s="21" t="n">
        <f aca="false">IFERROR(INDEX('IMF GDP current US'!$B$1:$BD$197,MATCH('2022 deflators April 2024 WEO'!$B54,'IMF GDP current US'!$B$1:$B$197,0),MATCH('2022 deflators April 2024 WEO'!BB$3,'IMF GDP current US'!$B$1:$BD$1,0))/INDEX('IMF GDP constant 2022 US'!$B$1:$BD$197,MATCH('2022 deflators April 2024 WEO'!$B54,'IMF GDP constant 2022 US'!$B$1:$B$197,0),MATCH('2022 deflators April 2024 WEO'!BB$3,'IMF GDP constant 2022 US'!$B$1:$BD$1,0)),0)</f>
        <v>1.11324053130399</v>
      </c>
      <c r="BC54" s="21" t="n">
        <f aca="false">IFERROR(INDEX('IMF GDP current US'!$B$1:$BD$197,MATCH('2022 deflators April 2024 WEO'!$B54,'IMF GDP current US'!$B$1:$B$197,0),MATCH('2022 deflators April 2024 WEO'!BC$3,'IMF GDP current US'!$B$1:$BD$1,0))/INDEX('IMF GDP constant 2022 US'!$B$1:$BD$197,MATCH('2022 deflators April 2024 WEO'!$B54,'IMF GDP constant 2022 US'!$B$1:$B$197,0),MATCH('2022 deflators April 2024 WEO'!BC$3,'IMF GDP constant 2022 US'!$B$1:$BD$1,0)),0)</f>
        <v>1.13632613192927</v>
      </c>
      <c r="BD54" s="22" t="n">
        <f aca="false">IFERROR(INDEX('IMF GDP current US'!$B$1:$BD$197,MATCH('2022 deflators April 2024 WEO'!$B54,'IMF GDP current US'!$B$1:$B$197,0),MATCH('2022 deflators April 2024 WEO'!BD$3,'IMF GDP current US'!$B$1:$BD$1,0))/INDEX('IMF GDP constant 2022 US'!$B$1:$BD$197,MATCH('2022 deflators April 2024 WEO'!$B54,'IMF GDP constant 2022 US'!$B$1:$B$197,0),MATCH('2022 deflators April 2024 WEO'!BD$3,'IMF GDP constant 2022 US'!$B$1:$BD$1,0)),0)</f>
        <v>1.16011416491766</v>
      </c>
    </row>
    <row r="55" customFormat="false" ht="15" hidden="false" customHeight="false" outlineLevel="0" collapsed="false">
      <c r="A55" s="12" t="s">
        <v>63</v>
      </c>
      <c r="B55" s="0" t="str">
        <f aca="false">VLOOKUP(A55,'Names&amp;ISO'!$A:$C,3,0)</f>
        <v>GNQ</v>
      </c>
      <c r="C55" s="11" t="s">
        <v>63</v>
      </c>
      <c r="D55" s="11" t="n">
        <f aca="false">IFERROR(VLOOKUP(B55,'DAC ODA Recipients 2022-2023'!$B:$H,7,0),"")</f>
        <v>1</v>
      </c>
      <c r="E55" s="12" t="str">
        <f aca="false">IFERROR(VLOOKUP(B55,'OECD DAC Deflators 2022'!B:B,1,0),"")</f>
        <v/>
      </c>
      <c r="F55" s="12"/>
      <c r="G55" s="17" t="n">
        <f aca="false">IFERROR(INDEX('IMF GDP current US'!$B$1:$BD$197,MATCH('2022 deflators April 2024 WEO'!$B55,'IMF GDP current US'!$B$1:$B$197,0),MATCH('2022 deflators April 2024 WEO'!G$3,'IMF GDP current US'!$B$1:$BD$1,0))/INDEX('IMF GDP constant 2022 US'!$B$1:$BD$197,MATCH('2022 deflators April 2024 WEO'!$B55,'IMF GDP constant 2022 US'!$B$1:$B$197,0),MATCH('2022 deflators April 2024 WEO'!G$3,'IMF GDP constant 2022 US'!$B$1:$BD$1,0)),0)</f>
        <v>0.312974437819566</v>
      </c>
      <c r="H55" s="18" t="n">
        <f aca="false">IFERROR(INDEX('IMF GDP current US'!$B$1:$BD$197,MATCH('2022 deflators April 2024 WEO'!$B55,'IMF GDP current US'!$B$1:$B$197,0),MATCH('2022 deflators April 2024 WEO'!H$3,'IMF GDP current US'!$B$1:$BD$1,0))/INDEX('IMF GDP constant 2022 US'!$B$1:$BD$197,MATCH('2022 deflators April 2024 WEO'!$B55,'IMF GDP constant 2022 US'!$B$1:$B$197,0),MATCH('2022 deflators April 2024 WEO'!H$3,'IMF GDP constant 2022 US'!$B$1:$BD$1,0)),0)</f>
        <v>0.277409766052287</v>
      </c>
      <c r="I55" s="18" t="n">
        <f aca="false">IFERROR(INDEX('IMF GDP current US'!$B$1:$BD$197,MATCH('2022 deflators April 2024 WEO'!$B55,'IMF GDP current US'!$B$1:$B$197,0),MATCH('2022 deflators April 2024 WEO'!I$3,'IMF GDP current US'!$B$1:$BD$1,0))/INDEX('IMF GDP constant 2022 US'!$B$1:$BD$197,MATCH('2022 deflators April 2024 WEO'!$B55,'IMF GDP constant 2022 US'!$B$1:$B$197,0),MATCH('2022 deflators April 2024 WEO'!I$3,'IMF GDP constant 2022 US'!$B$1:$BD$1,0)),0)</f>
        <v>0.316671618031938</v>
      </c>
      <c r="J55" s="18" t="n">
        <f aca="false">IFERROR(INDEX('IMF GDP current US'!$B$1:$BD$197,MATCH('2022 deflators April 2024 WEO'!$B55,'IMF GDP current US'!$B$1:$B$197,0),MATCH('2022 deflators April 2024 WEO'!J$3,'IMF GDP current US'!$B$1:$BD$1,0))/INDEX('IMF GDP constant 2022 US'!$B$1:$BD$197,MATCH('2022 deflators April 2024 WEO'!$B55,'IMF GDP constant 2022 US'!$B$1:$B$197,0),MATCH('2022 deflators April 2024 WEO'!J$3,'IMF GDP constant 2022 US'!$B$1:$BD$1,0)),0)</f>
        <v>0.344663461018561</v>
      </c>
      <c r="K55" s="18" t="n">
        <f aca="false">IFERROR(INDEX('IMF GDP current US'!$B$1:$BD$197,MATCH('2022 deflators April 2024 WEO'!$B55,'IMF GDP current US'!$B$1:$B$197,0),MATCH('2022 deflators April 2024 WEO'!K$3,'IMF GDP current US'!$B$1:$BD$1,0))/INDEX('IMF GDP constant 2022 US'!$B$1:$BD$197,MATCH('2022 deflators April 2024 WEO'!$B55,'IMF GDP constant 2022 US'!$B$1:$B$197,0),MATCH('2022 deflators April 2024 WEO'!K$3,'IMF GDP constant 2022 US'!$B$1:$BD$1,0)),0)</f>
        <v>0.375335168566212</v>
      </c>
      <c r="L55" s="18" t="n">
        <f aca="false">IFERROR(INDEX('IMF GDP current US'!$B$1:$BD$197,MATCH('2022 deflators April 2024 WEO'!$B55,'IMF GDP current US'!$B$1:$B$197,0),MATCH('2022 deflators April 2024 WEO'!L$3,'IMF GDP current US'!$B$1:$BD$1,0))/INDEX('IMF GDP constant 2022 US'!$B$1:$BD$197,MATCH('2022 deflators April 2024 WEO'!$B55,'IMF GDP constant 2022 US'!$B$1:$B$197,0),MATCH('2022 deflators April 2024 WEO'!L$3,'IMF GDP constant 2022 US'!$B$1:$BD$1,0)),0)</f>
        <v>0.559094380913554</v>
      </c>
      <c r="M55" s="18" t="n">
        <f aca="false">IFERROR(INDEX('IMF GDP current US'!$B$1:$BD$197,MATCH('2022 deflators April 2024 WEO'!$B55,'IMF GDP current US'!$B$1:$B$197,0),MATCH('2022 deflators April 2024 WEO'!M$3,'IMF GDP current US'!$B$1:$BD$1,0))/INDEX('IMF GDP constant 2022 US'!$B$1:$BD$197,MATCH('2022 deflators April 2024 WEO'!$B55,'IMF GDP constant 2022 US'!$B$1:$B$197,0),MATCH('2022 deflators April 2024 WEO'!M$3,'IMF GDP constant 2022 US'!$B$1:$BD$1,0)),0)</f>
        <v>0.703943914583169</v>
      </c>
      <c r="N55" s="18" t="n">
        <f aca="false">IFERROR(INDEX('IMF GDP current US'!$B$1:$BD$197,MATCH('2022 deflators April 2024 WEO'!$B55,'IMF GDP current US'!$B$1:$B$197,0),MATCH('2022 deflators April 2024 WEO'!N$3,'IMF GDP current US'!$B$1:$BD$1,0))/INDEX('IMF GDP constant 2022 US'!$B$1:$BD$197,MATCH('2022 deflators April 2024 WEO'!$B55,'IMF GDP constant 2022 US'!$B$1:$B$197,0),MATCH('2022 deflators April 2024 WEO'!N$3,'IMF GDP constant 2022 US'!$B$1:$BD$1,0)),0)</f>
        <v>0.822176874903728</v>
      </c>
      <c r="O55" s="18" t="n">
        <f aca="false">IFERROR(INDEX('IMF GDP current US'!$B$1:$BD$197,MATCH('2022 deflators April 2024 WEO'!$B55,'IMF GDP current US'!$B$1:$B$197,0),MATCH('2022 deflators April 2024 WEO'!O$3,'IMF GDP current US'!$B$1:$BD$1,0))/INDEX('IMF GDP constant 2022 US'!$B$1:$BD$197,MATCH('2022 deflators April 2024 WEO'!$B55,'IMF GDP constant 2022 US'!$B$1:$B$197,0),MATCH('2022 deflators April 2024 WEO'!O$3,'IMF GDP constant 2022 US'!$B$1:$BD$1,0)),0)</f>
        <v>0.858636078016444</v>
      </c>
      <c r="P55" s="18" t="n">
        <f aca="false">IFERROR(INDEX('IMF GDP current US'!$B$1:$BD$197,MATCH('2022 deflators April 2024 WEO'!$B55,'IMF GDP current US'!$B$1:$B$197,0),MATCH('2022 deflators April 2024 WEO'!P$3,'IMF GDP current US'!$B$1:$BD$1,0))/INDEX('IMF GDP constant 2022 US'!$B$1:$BD$197,MATCH('2022 deflators April 2024 WEO'!$B55,'IMF GDP constant 2022 US'!$B$1:$B$197,0),MATCH('2022 deflators April 2024 WEO'!P$3,'IMF GDP constant 2022 US'!$B$1:$BD$1,0)),0)</f>
        <v>0.767047077419525</v>
      </c>
      <c r="Q55" s="18" t="n">
        <f aca="false">IFERROR(INDEX('IMF GDP current US'!$B$1:$BD$197,MATCH('2022 deflators April 2024 WEO'!$B55,'IMF GDP current US'!$B$1:$B$197,0),MATCH('2022 deflators April 2024 WEO'!Q$3,'IMF GDP current US'!$B$1:$BD$1,0))/INDEX('IMF GDP constant 2022 US'!$B$1:$BD$197,MATCH('2022 deflators April 2024 WEO'!$B55,'IMF GDP constant 2022 US'!$B$1:$B$197,0),MATCH('2022 deflators April 2024 WEO'!Q$3,'IMF GDP constant 2022 US'!$B$1:$BD$1,0)),0)</f>
        <v>0.947553531633847</v>
      </c>
      <c r="R55" s="18" t="n">
        <f aca="false">IFERROR(INDEX('IMF GDP current US'!$B$1:$BD$197,MATCH('2022 deflators April 2024 WEO'!$B55,'IMF GDP current US'!$B$1:$B$197,0),MATCH('2022 deflators April 2024 WEO'!R$3,'IMF GDP current US'!$B$1:$BD$1,0))/INDEX('IMF GDP constant 2022 US'!$B$1:$BD$197,MATCH('2022 deflators April 2024 WEO'!$B55,'IMF GDP constant 2022 US'!$B$1:$B$197,0),MATCH('2022 deflators April 2024 WEO'!R$3,'IMF GDP constant 2022 US'!$B$1:$BD$1,0)),0)</f>
        <v>0.952285017457328</v>
      </c>
      <c r="S55" s="18" t="n">
        <f aca="false">IFERROR(INDEX('IMF GDP current US'!$B$1:$BD$197,MATCH('2022 deflators April 2024 WEO'!$B55,'IMF GDP current US'!$B$1:$B$197,0),MATCH('2022 deflators April 2024 WEO'!S$3,'IMF GDP current US'!$B$1:$BD$1,0))/INDEX('IMF GDP constant 2022 US'!$B$1:$BD$197,MATCH('2022 deflators April 2024 WEO'!$B55,'IMF GDP constant 2022 US'!$B$1:$B$197,0),MATCH('2022 deflators April 2024 WEO'!S$3,'IMF GDP constant 2022 US'!$B$1:$BD$1,0)),0)</f>
        <v>0.86787030995417</v>
      </c>
      <c r="T55" s="18" t="n">
        <f aca="false">IFERROR(INDEX('IMF GDP current US'!$B$1:$BD$197,MATCH('2022 deflators April 2024 WEO'!$B55,'IMF GDP current US'!$B$1:$B$197,0),MATCH('2022 deflators April 2024 WEO'!T$3,'IMF GDP current US'!$B$1:$BD$1,0))/INDEX('IMF GDP constant 2022 US'!$B$1:$BD$197,MATCH('2022 deflators April 2024 WEO'!$B55,'IMF GDP constant 2022 US'!$B$1:$B$197,0),MATCH('2022 deflators April 2024 WEO'!T$3,'IMF GDP constant 2022 US'!$B$1:$BD$1,0)),0)</f>
        <v>0.795501298040573</v>
      </c>
      <c r="U55" s="18" t="n">
        <f aca="false">IFERROR(INDEX('IMF GDP current US'!$B$1:$BD$197,MATCH('2022 deflators April 2024 WEO'!$B55,'IMF GDP current US'!$B$1:$B$197,0),MATCH('2022 deflators April 2024 WEO'!U$3,'IMF GDP current US'!$B$1:$BD$1,0))/INDEX('IMF GDP constant 2022 US'!$B$1:$BD$197,MATCH('2022 deflators April 2024 WEO'!$B55,'IMF GDP constant 2022 US'!$B$1:$B$197,0),MATCH('2022 deflators April 2024 WEO'!U$3,'IMF GDP constant 2022 US'!$B$1:$BD$1,0)),0)</f>
        <v>0.504469060998215</v>
      </c>
      <c r="V55" s="18" t="n">
        <f aca="false">IFERROR(INDEX('IMF GDP current US'!$B$1:$BD$197,MATCH('2022 deflators April 2024 WEO'!$B55,'IMF GDP current US'!$B$1:$B$197,0),MATCH('2022 deflators April 2024 WEO'!V$3,'IMF GDP current US'!$B$1:$BD$1,0))/INDEX('IMF GDP constant 2022 US'!$B$1:$BD$197,MATCH('2022 deflators April 2024 WEO'!$B55,'IMF GDP constant 2022 US'!$B$1:$B$197,0),MATCH('2022 deflators April 2024 WEO'!V$3,'IMF GDP constant 2022 US'!$B$1:$BD$1,0)),0)</f>
        <v>0.561584534217969</v>
      </c>
      <c r="W55" s="18" t="n">
        <f aca="false">IFERROR(INDEX('IMF GDP current US'!$B$1:$BD$197,MATCH('2022 deflators April 2024 WEO'!$B55,'IMF GDP current US'!$B$1:$B$197,0),MATCH('2022 deflators April 2024 WEO'!W$3,'IMF GDP current US'!$B$1:$BD$1,0))/INDEX('IMF GDP constant 2022 US'!$B$1:$BD$197,MATCH('2022 deflators April 2024 WEO'!$B55,'IMF GDP constant 2022 US'!$B$1:$B$197,0),MATCH('2022 deflators April 2024 WEO'!W$3,'IMF GDP constant 2022 US'!$B$1:$BD$1,0)),0)</f>
        <v>0.600704733519147</v>
      </c>
      <c r="X55" s="18" t="n">
        <f aca="false">IFERROR(INDEX('IMF GDP current US'!$B$1:$BD$197,MATCH('2022 deflators April 2024 WEO'!$B55,'IMF GDP current US'!$B$1:$B$197,0),MATCH('2022 deflators April 2024 WEO'!X$3,'IMF GDP current US'!$B$1:$BD$1,0))/INDEX('IMF GDP constant 2022 US'!$B$1:$BD$197,MATCH('2022 deflators April 2024 WEO'!$B55,'IMF GDP constant 2022 US'!$B$1:$B$197,0),MATCH('2022 deflators April 2024 WEO'!X$3,'IMF GDP constant 2022 US'!$B$1:$BD$1,0)),0)</f>
        <v>0.461671770703928</v>
      </c>
      <c r="Y55" s="18" t="n">
        <f aca="false">IFERROR(INDEX('IMF GDP current US'!$B$1:$BD$197,MATCH('2022 deflators April 2024 WEO'!$B55,'IMF GDP current US'!$B$1:$B$197,0),MATCH('2022 deflators April 2024 WEO'!Y$3,'IMF GDP current US'!$B$1:$BD$1,0))/INDEX('IMF GDP constant 2022 US'!$B$1:$BD$197,MATCH('2022 deflators April 2024 WEO'!$B55,'IMF GDP constant 2022 US'!$B$1:$B$197,0),MATCH('2022 deflators April 2024 WEO'!Y$3,'IMF GDP constant 2022 US'!$B$1:$BD$1,0)),0)</f>
        <v>0.30940937699541</v>
      </c>
      <c r="Z55" s="18" t="n">
        <f aca="false">IFERROR(INDEX('IMF GDP current US'!$B$1:$BD$197,MATCH('2022 deflators April 2024 WEO'!$B55,'IMF GDP current US'!$B$1:$B$197,0),MATCH('2022 deflators April 2024 WEO'!Z$3,'IMF GDP current US'!$B$1:$BD$1,0))/INDEX('IMF GDP constant 2022 US'!$B$1:$BD$197,MATCH('2022 deflators April 2024 WEO'!$B55,'IMF GDP constant 2022 US'!$B$1:$B$197,0),MATCH('2022 deflators April 2024 WEO'!Z$3,'IMF GDP constant 2022 US'!$B$1:$BD$1,0)),0)</f>
        <v>0.410588954940344</v>
      </c>
      <c r="AA55" s="18" t="n">
        <f aca="false">IFERROR(INDEX('IMF GDP current US'!$B$1:$BD$197,MATCH('2022 deflators April 2024 WEO'!$B55,'IMF GDP current US'!$B$1:$B$197,0),MATCH('2022 deflators April 2024 WEO'!AA$3,'IMF GDP current US'!$B$1:$BD$1,0))/INDEX('IMF GDP constant 2022 US'!$B$1:$BD$197,MATCH('2022 deflators April 2024 WEO'!$B55,'IMF GDP constant 2022 US'!$B$1:$B$197,0),MATCH('2022 deflators April 2024 WEO'!AA$3,'IMF GDP constant 2022 US'!$B$1:$BD$1,0)),0)</f>
        <v>0.306317578907619</v>
      </c>
      <c r="AB55" s="18" t="n">
        <f aca="false">IFERROR(INDEX('IMF GDP current US'!$B$1:$BD$197,MATCH('2022 deflators April 2024 WEO'!$B55,'IMF GDP current US'!$B$1:$B$197,0),MATCH('2022 deflators April 2024 WEO'!AB$3,'IMF GDP current US'!$B$1:$BD$1,0))/INDEX('IMF GDP constant 2022 US'!$B$1:$BD$197,MATCH('2022 deflators April 2024 WEO'!$B55,'IMF GDP constant 2022 US'!$B$1:$B$197,0),MATCH('2022 deflators April 2024 WEO'!AB$3,'IMF GDP constant 2022 US'!$B$1:$BD$1,0)),0)</f>
        <v>0.276478605581031</v>
      </c>
      <c r="AC55" s="18" t="n">
        <f aca="false">IFERROR(INDEX('IMF GDP current US'!$B$1:$BD$197,MATCH('2022 deflators April 2024 WEO'!$B55,'IMF GDP current US'!$B$1:$B$197,0),MATCH('2022 deflators April 2024 WEO'!AC$3,'IMF GDP current US'!$B$1:$BD$1,0))/INDEX('IMF GDP constant 2022 US'!$B$1:$BD$197,MATCH('2022 deflators April 2024 WEO'!$B55,'IMF GDP constant 2022 US'!$B$1:$B$197,0),MATCH('2022 deflators April 2024 WEO'!AC$3,'IMF GDP constant 2022 US'!$B$1:$BD$1,0)),0)</f>
        <v>0.285942524425943</v>
      </c>
      <c r="AD55" s="18" t="n">
        <f aca="false">IFERROR(INDEX('IMF GDP current US'!$B$1:$BD$197,MATCH('2022 deflators April 2024 WEO'!$B55,'IMF GDP current US'!$B$1:$B$197,0),MATCH('2022 deflators April 2024 WEO'!AD$3,'IMF GDP current US'!$B$1:$BD$1,0))/INDEX('IMF GDP constant 2022 US'!$B$1:$BD$197,MATCH('2022 deflators April 2024 WEO'!$B55,'IMF GDP constant 2022 US'!$B$1:$B$197,0),MATCH('2022 deflators April 2024 WEO'!AD$3,'IMF GDP constant 2022 US'!$B$1:$BD$1,0)),0)</f>
        <v>0.454542789146563</v>
      </c>
      <c r="AE55" s="18" t="n">
        <f aca="false">IFERROR(INDEX('IMF GDP current US'!$B$1:$BD$197,MATCH('2022 deflators April 2024 WEO'!$B55,'IMF GDP current US'!$B$1:$B$197,0),MATCH('2022 deflators April 2024 WEO'!AE$3,'IMF GDP current US'!$B$1:$BD$1,0))/INDEX('IMF GDP constant 2022 US'!$B$1:$BD$197,MATCH('2022 deflators April 2024 WEO'!$B55,'IMF GDP constant 2022 US'!$B$1:$B$197,0),MATCH('2022 deflators April 2024 WEO'!AE$3,'IMF GDP constant 2022 US'!$B$1:$BD$1,0)),0)</f>
        <v>0.5508395218854</v>
      </c>
      <c r="AF55" s="18" t="n">
        <f aca="false">IFERROR(INDEX('IMF GDP current US'!$B$1:$BD$197,MATCH('2022 deflators April 2024 WEO'!$B55,'IMF GDP current US'!$B$1:$B$197,0),MATCH('2022 deflators April 2024 WEO'!AF$3,'IMF GDP current US'!$B$1:$BD$1,0))/INDEX('IMF GDP constant 2022 US'!$B$1:$BD$197,MATCH('2022 deflators April 2024 WEO'!$B55,'IMF GDP constant 2022 US'!$B$1:$B$197,0),MATCH('2022 deflators April 2024 WEO'!AF$3,'IMF GDP constant 2022 US'!$B$1:$BD$1,0)),0)</f>
        <v>0.699960698236082</v>
      </c>
      <c r="AG55" s="18" t="n">
        <f aca="false">IFERROR(INDEX('IMF GDP current US'!$B$1:$BD$197,MATCH('2022 deflators April 2024 WEO'!$B55,'IMF GDP current US'!$B$1:$B$197,0),MATCH('2022 deflators April 2024 WEO'!AG$3,'IMF GDP current US'!$B$1:$BD$1,0))/INDEX('IMF GDP constant 2022 US'!$B$1:$BD$197,MATCH('2022 deflators April 2024 WEO'!$B55,'IMF GDP constant 2022 US'!$B$1:$B$197,0),MATCH('2022 deflators April 2024 WEO'!AG$3,'IMF GDP constant 2022 US'!$B$1:$BD$1,0)),0)</f>
        <v>0.810403863783695</v>
      </c>
      <c r="AH55" s="18" t="n">
        <f aca="false">IFERROR(INDEX('IMF GDP current US'!$B$1:$BD$197,MATCH('2022 deflators April 2024 WEO'!$B55,'IMF GDP current US'!$B$1:$B$197,0),MATCH('2022 deflators April 2024 WEO'!AH$3,'IMF GDP current US'!$B$1:$BD$1,0))/INDEX('IMF GDP constant 2022 US'!$B$1:$BD$197,MATCH('2022 deflators April 2024 WEO'!$B55,'IMF GDP constant 2022 US'!$B$1:$B$197,0),MATCH('2022 deflators April 2024 WEO'!AH$3,'IMF GDP constant 2022 US'!$B$1:$BD$1,0)),0)</f>
        <v>0.911465311688366</v>
      </c>
      <c r="AI55" s="18" t="n">
        <f aca="false">IFERROR(INDEX('IMF GDP current US'!$B$1:$BD$197,MATCH('2022 deflators April 2024 WEO'!$B55,'IMF GDP current US'!$B$1:$B$197,0),MATCH('2022 deflators April 2024 WEO'!AI$3,'IMF GDP current US'!$B$1:$BD$1,0))/INDEX('IMF GDP constant 2022 US'!$B$1:$BD$197,MATCH('2022 deflators April 2024 WEO'!$B55,'IMF GDP constant 2022 US'!$B$1:$B$197,0),MATCH('2022 deflators April 2024 WEO'!AI$3,'IMF GDP constant 2022 US'!$B$1:$BD$1,0)),0)</f>
        <v>1.17223527970882</v>
      </c>
      <c r="AJ55" s="18" t="n">
        <f aca="false">IFERROR(INDEX('IMF GDP current US'!$B$1:$BD$197,MATCH('2022 deflators April 2024 WEO'!$B55,'IMF GDP current US'!$B$1:$B$197,0),MATCH('2022 deflators April 2024 WEO'!AJ$3,'IMF GDP current US'!$B$1:$BD$1,0))/INDEX('IMF GDP constant 2022 US'!$B$1:$BD$197,MATCH('2022 deflators April 2024 WEO'!$B55,'IMF GDP constant 2022 US'!$B$1:$B$197,0),MATCH('2022 deflators April 2024 WEO'!AJ$3,'IMF GDP constant 2022 US'!$B$1:$BD$1,0)),0)</f>
        <v>0.880095889622772</v>
      </c>
      <c r="AK55" s="18" t="n">
        <f aca="false">IFERROR(INDEX('IMF GDP current US'!$B$1:$BD$197,MATCH('2022 deflators April 2024 WEO'!$B55,'IMF GDP current US'!$B$1:$B$197,0),MATCH('2022 deflators April 2024 WEO'!AK$3,'IMF GDP current US'!$B$1:$BD$1,0))/INDEX('IMF GDP constant 2022 US'!$B$1:$BD$197,MATCH('2022 deflators April 2024 WEO'!$B55,'IMF GDP constant 2022 US'!$B$1:$B$197,0),MATCH('2022 deflators April 2024 WEO'!AK$3,'IMF GDP constant 2022 US'!$B$1:$BD$1,0)),0)</f>
        <v>1.04485211662764</v>
      </c>
      <c r="AL55" s="18" t="n">
        <f aca="false">IFERROR(INDEX('IMF GDP current US'!$B$1:$BD$197,MATCH('2022 deflators April 2024 WEO'!$B55,'IMF GDP current US'!$B$1:$B$197,0),MATCH('2022 deflators April 2024 WEO'!AL$3,'IMF GDP current US'!$B$1:$BD$1,0))/INDEX('IMF GDP constant 2022 US'!$B$1:$BD$197,MATCH('2022 deflators April 2024 WEO'!$B55,'IMF GDP constant 2022 US'!$B$1:$B$197,0),MATCH('2022 deflators April 2024 WEO'!AL$3,'IMF GDP constant 2022 US'!$B$1:$BD$1,0)),0)</f>
        <v>1.28406542014566</v>
      </c>
      <c r="AM55" s="18" t="n">
        <f aca="false">IFERROR(INDEX('IMF GDP current US'!$B$1:$BD$197,MATCH('2022 deflators April 2024 WEO'!$B55,'IMF GDP current US'!$B$1:$B$197,0),MATCH('2022 deflators April 2024 WEO'!AM$3,'IMF GDP current US'!$B$1:$BD$1,0))/INDEX('IMF GDP constant 2022 US'!$B$1:$BD$197,MATCH('2022 deflators April 2024 WEO'!$B55,'IMF GDP constant 2022 US'!$B$1:$B$197,0),MATCH('2022 deflators April 2024 WEO'!AM$3,'IMF GDP constant 2022 US'!$B$1:$BD$1,0)),0)</f>
        <v>1.24274383191927</v>
      </c>
      <c r="AN55" s="18" t="n">
        <f aca="false">IFERROR(INDEX('IMF GDP current US'!$B$1:$BD$197,MATCH('2022 deflators April 2024 WEO'!$B55,'IMF GDP current US'!$B$1:$B$197,0),MATCH('2022 deflators April 2024 WEO'!AN$3,'IMF GDP current US'!$B$1:$BD$1,0))/INDEX('IMF GDP constant 2022 US'!$B$1:$BD$197,MATCH('2022 deflators April 2024 WEO'!$B55,'IMF GDP constant 2022 US'!$B$1:$B$197,0),MATCH('2022 deflators April 2024 WEO'!AN$3,'IMF GDP constant 2022 US'!$B$1:$BD$1,0)),0)</f>
        <v>1.27090157967198</v>
      </c>
      <c r="AO55" s="18" t="n">
        <f aca="false">IFERROR(INDEX('IMF GDP current US'!$B$1:$BD$197,MATCH('2022 deflators April 2024 WEO'!$B55,'IMF GDP current US'!$B$1:$B$197,0),MATCH('2022 deflators April 2024 WEO'!AO$3,'IMF GDP current US'!$B$1:$BD$1,0))/INDEX('IMF GDP constant 2022 US'!$B$1:$BD$197,MATCH('2022 deflators April 2024 WEO'!$B55,'IMF GDP constant 2022 US'!$B$1:$B$197,0),MATCH('2022 deflators April 2024 WEO'!AO$3,'IMF GDP constant 2022 US'!$B$1:$BD$1,0)),0)</f>
        <v>1.25503911065586</v>
      </c>
      <c r="AP55" s="18" t="n">
        <f aca="false">IFERROR(INDEX('IMF GDP current US'!$B$1:$BD$197,MATCH('2022 deflators April 2024 WEO'!$B55,'IMF GDP current US'!$B$1:$B$197,0),MATCH('2022 deflators April 2024 WEO'!AP$3,'IMF GDP current US'!$B$1:$BD$1,0))/INDEX('IMF GDP constant 2022 US'!$B$1:$BD$197,MATCH('2022 deflators April 2024 WEO'!$B55,'IMF GDP constant 2022 US'!$B$1:$B$197,0),MATCH('2022 deflators April 2024 WEO'!AP$3,'IMF GDP constant 2022 US'!$B$1:$BD$1,0)),0)</f>
        <v>0.836493593422471</v>
      </c>
      <c r="AQ55" s="18" t="n">
        <f aca="false">IFERROR(INDEX('IMF GDP current US'!$B$1:$BD$197,MATCH('2022 deflators April 2024 WEO'!$B55,'IMF GDP current US'!$B$1:$B$197,0),MATCH('2022 deflators April 2024 WEO'!AQ$3,'IMF GDP current US'!$B$1:$BD$1,0))/INDEX('IMF GDP constant 2022 US'!$B$1:$BD$197,MATCH('2022 deflators April 2024 WEO'!$B55,'IMF GDP constant 2022 US'!$B$1:$B$197,0),MATCH('2022 deflators April 2024 WEO'!AQ$3,'IMF GDP constant 2022 US'!$B$1:$BD$1,0)),0)</f>
        <v>0.782111718738054</v>
      </c>
      <c r="AR55" s="18" t="n">
        <f aca="false">IFERROR(INDEX('IMF GDP current US'!$B$1:$BD$197,MATCH('2022 deflators April 2024 WEO'!$B55,'IMF GDP current US'!$B$1:$B$197,0),MATCH('2022 deflators April 2024 WEO'!AR$3,'IMF GDP current US'!$B$1:$BD$1,0))/INDEX('IMF GDP constant 2022 US'!$B$1:$BD$197,MATCH('2022 deflators April 2024 WEO'!$B55,'IMF GDP constant 2022 US'!$B$1:$B$197,0),MATCH('2022 deflators April 2024 WEO'!AR$3,'IMF GDP constant 2022 US'!$B$1:$BD$1,0)),0)</f>
        <v>0.89991238778459</v>
      </c>
      <c r="AS55" s="18" t="n">
        <f aca="false">IFERROR(INDEX('IMF GDP current US'!$B$1:$BD$197,MATCH('2022 deflators April 2024 WEO'!$B55,'IMF GDP current US'!$B$1:$B$197,0),MATCH('2022 deflators April 2024 WEO'!AS$3,'IMF GDP current US'!$B$1:$BD$1,0))/INDEX('IMF GDP constant 2022 US'!$B$1:$BD$197,MATCH('2022 deflators April 2024 WEO'!$B55,'IMF GDP constant 2022 US'!$B$1:$B$197,0),MATCH('2022 deflators April 2024 WEO'!AS$3,'IMF GDP constant 2022 US'!$B$1:$BD$1,0)),0)</f>
        <v>1.03025596135196</v>
      </c>
      <c r="AT55" s="18" t="n">
        <f aca="false">IFERROR(INDEX('IMF GDP current US'!$B$1:$BD$197,MATCH('2022 deflators April 2024 WEO'!$B55,'IMF GDP current US'!$B$1:$B$197,0),MATCH('2022 deflators April 2024 WEO'!AT$3,'IMF GDP current US'!$B$1:$BD$1,0))/INDEX('IMF GDP constant 2022 US'!$B$1:$BD$197,MATCH('2022 deflators April 2024 WEO'!$B55,'IMF GDP constant 2022 US'!$B$1:$B$197,0),MATCH('2022 deflators April 2024 WEO'!AT$3,'IMF GDP constant 2022 US'!$B$1:$BD$1,0)),0)</f>
        <v>0.945779748169523</v>
      </c>
      <c r="AU55" s="18" t="n">
        <f aca="false">IFERROR(INDEX('IMF GDP current US'!$B$1:$BD$197,MATCH('2022 deflators April 2024 WEO'!$B55,'IMF GDP current US'!$B$1:$B$197,0),MATCH('2022 deflators April 2024 WEO'!AU$3,'IMF GDP current US'!$B$1:$BD$1,0))/INDEX('IMF GDP constant 2022 US'!$B$1:$BD$197,MATCH('2022 deflators April 2024 WEO'!$B55,'IMF GDP constant 2022 US'!$B$1:$B$197,0),MATCH('2022 deflators April 2024 WEO'!AU$3,'IMF GDP constant 2022 US'!$B$1:$BD$1,0)),0)</f>
        <v>0.864846442565242</v>
      </c>
      <c r="AV55" s="18" t="n">
        <f aca="false">IFERROR(INDEX('IMF GDP current US'!$B$1:$BD$197,MATCH('2022 deflators April 2024 WEO'!$B55,'IMF GDP current US'!$B$1:$B$197,0),MATCH('2022 deflators April 2024 WEO'!AV$3,'IMF GDP current US'!$B$1:$BD$1,0))/INDEX('IMF GDP constant 2022 US'!$B$1:$BD$197,MATCH('2022 deflators April 2024 WEO'!$B55,'IMF GDP constant 2022 US'!$B$1:$B$197,0),MATCH('2022 deflators April 2024 WEO'!AV$3,'IMF GDP constant 2022 US'!$B$1:$BD$1,0)),0)</f>
        <v>1.07650647913657</v>
      </c>
      <c r="AW55" s="19" t="n">
        <f aca="false">IFERROR(INDEX('IMF GDP current US'!$B$1:$BD$197,MATCH('2022 deflators April 2024 WEO'!$B55,'IMF GDP current US'!$B$1:$B$197,0),MATCH('2022 deflators April 2024 WEO'!AW$3,'IMF GDP current US'!$B$1:$BD$1,0))/INDEX('IMF GDP constant 2022 US'!$B$1:$BD$197,MATCH('2022 deflators April 2024 WEO'!$B55,'IMF GDP constant 2022 US'!$B$1:$B$197,0),MATCH('2022 deflators April 2024 WEO'!AW$3,'IMF GDP constant 2022 US'!$B$1:$BD$1,0)),0)</f>
        <v>1</v>
      </c>
      <c r="AX55" s="18" t="n">
        <f aca="false">IFERROR(INDEX('IMF GDP current US'!$B$1:$BD$197,MATCH('2022 deflators April 2024 WEO'!$B55,'IMF GDP current US'!$B$1:$B$197,0),MATCH('2022 deflators April 2024 WEO'!AX$3,'IMF GDP current US'!$B$1:$BD$1,0))/INDEX('IMF GDP constant 2022 US'!$B$1:$BD$197,MATCH('2022 deflators April 2024 WEO'!$B55,'IMF GDP constant 2022 US'!$B$1:$B$197,0),MATCH('2022 deflators April 2024 WEO'!AX$3,'IMF GDP constant 2022 US'!$B$1:$BD$1,0)),0)</f>
        <v>0.929230939930351</v>
      </c>
      <c r="AY55" s="21" t="n">
        <f aca="false">IFERROR(INDEX('IMF GDP current US'!$B$1:$BD$197,MATCH('2022 deflators April 2024 WEO'!$B55,'IMF GDP current US'!$B$1:$B$197,0),MATCH('2022 deflators April 2024 WEO'!AY$3,'IMF GDP current US'!$B$1:$BD$1,0))/INDEX('IMF GDP constant 2022 US'!$B$1:$BD$197,MATCH('2022 deflators April 2024 WEO'!$B55,'IMF GDP constant 2022 US'!$B$1:$B$197,0),MATCH('2022 deflators April 2024 WEO'!AY$3,'IMF GDP constant 2022 US'!$B$1:$BD$1,0)),0)</f>
        <v>0.963044869914346</v>
      </c>
      <c r="AZ55" s="21" t="n">
        <f aca="false">IFERROR(INDEX('IMF GDP current US'!$B$1:$BD$197,MATCH('2022 deflators April 2024 WEO'!$B55,'IMF GDP current US'!$B$1:$B$197,0),MATCH('2022 deflators April 2024 WEO'!AZ$3,'IMF GDP current US'!$B$1:$BD$1,0))/INDEX('IMF GDP constant 2022 US'!$B$1:$BD$197,MATCH('2022 deflators April 2024 WEO'!$B55,'IMF GDP constant 2022 US'!$B$1:$B$197,0),MATCH('2022 deflators April 2024 WEO'!AZ$3,'IMF GDP constant 2022 US'!$B$1:$BD$1,0)),0)</f>
        <v>1.01175181638174</v>
      </c>
      <c r="BA55" s="21" t="n">
        <f aca="false">IFERROR(INDEX('IMF GDP current US'!$B$1:$BD$197,MATCH('2022 deflators April 2024 WEO'!$B55,'IMF GDP current US'!$B$1:$B$197,0),MATCH('2022 deflators April 2024 WEO'!BA$3,'IMF GDP current US'!$B$1:$BD$1,0))/INDEX('IMF GDP constant 2022 US'!$B$1:$BD$197,MATCH('2022 deflators April 2024 WEO'!$B55,'IMF GDP constant 2022 US'!$B$1:$B$197,0),MATCH('2022 deflators April 2024 WEO'!BA$3,'IMF GDP constant 2022 US'!$B$1:$BD$1,0)),0)</f>
        <v>1.06342132101567</v>
      </c>
      <c r="BB55" s="21" t="n">
        <f aca="false">IFERROR(INDEX('IMF GDP current US'!$B$1:$BD$197,MATCH('2022 deflators April 2024 WEO'!$B55,'IMF GDP current US'!$B$1:$B$197,0),MATCH('2022 deflators April 2024 WEO'!BB$3,'IMF GDP current US'!$B$1:$BD$1,0))/INDEX('IMF GDP constant 2022 US'!$B$1:$BD$197,MATCH('2022 deflators April 2024 WEO'!$B55,'IMF GDP constant 2022 US'!$B$1:$B$197,0),MATCH('2022 deflators April 2024 WEO'!BB$3,'IMF GDP constant 2022 US'!$B$1:$BD$1,0)),0)</f>
        <v>1.09443784660697</v>
      </c>
      <c r="BC55" s="21" t="n">
        <f aca="false">IFERROR(INDEX('IMF GDP current US'!$B$1:$BD$197,MATCH('2022 deflators April 2024 WEO'!$B55,'IMF GDP current US'!$B$1:$B$197,0),MATCH('2022 deflators April 2024 WEO'!BC$3,'IMF GDP current US'!$B$1:$BD$1,0))/INDEX('IMF GDP constant 2022 US'!$B$1:$BD$197,MATCH('2022 deflators April 2024 WEO'!$B55,'IMF GDP constant 2022 US'!$B$1:$B$197,0),MATCH('2022 deflators April 2024 WEO'!BC$3,'IMF GDP constant 2022 US'!$B$1:$BD$1,0)),0)</f>
        <v>1.13363060126109</v>
      </c>
      <c r="BD55" s="22" t="n">
        <f aca="false">IFERROR(INDEX('IMF GDP current US'!$B$1:$BD$197,MATCH('2022 deflators April 2024 WEO'!$B55,'IMF GDP current US'!$B$1:$B$197,0),MATCH('2022 deflators April 2024 WEO'!BD$3,'IMF GDP current US'!$B$1:$BD$1,0))/INDEX('IMF GDP constant 2022 US'!$B$1:$BD$197,MATCH('2022 deflators April 2024 WEO'!$B55,'IMF GDP constant 2022 US'!$B$1:$B$197,0),MATCH('2022 deflators April 2024 WEO'!BD$3,'IMF GDP constant 2022 US'!$B$1:$BD$1,0)),0)</f>
        <v>1.15814120176527</v>
      </c>
    </row>
    <row r="56" customFormat="false" ht="15" hidden="false" customHeight="false" outlineLevel="0" collapsed="false">
      <c r="A56" s="12" t="s">
        <v>64</v>
      </c>
      <c r="B56" s="0" t="str">
        <f aca="false">VLOOKUP(A56,'Names&amp;ISO'!$A:$C,3,0)</f>
        <v>ERI</v>
      </c>
      <c r="C56" s="11" t="s">
        <v>64</v>
      </c>
      <c r="D56" s="11" t="n">
        <f aca="false">IFERROR(VLOOKUP(B56,'DAC ODA Recipients 2022-2023'!$B:$H,7,0),"")</f>
        <v>1</v>
      </c>
      <c r="E56" s="12" t="str">
        <f aca="false">IFERROR(VLOOKUP(B56,'OECD DAC Deflators 2022'!B:B,1,0),"")</f>
        <v/>
      </c>
      <c r="F56" s="12"/>
      <c r="G56" s="32" t="n">
        <f aca="false">G196</f>
        <v>0.41231707</v>
      </c>
      <c r="H56" s="33" t="n">
        <f aca="false">H196</f>
        <v>0.40366953</v>
      </c>
      <c r="I56" s="33" t="n">
        <f aca="false">I196</f>
        <v>0.39307461</v>
      </c>
      <c r="J56" s="33" t="n">
        <f aca="false">J196</f>
        <v>0.39365536</v>
      </c>
      <c r="K56" s="33" t="n">
        <f aca="false">K196</f>
        <v>0.38681408</v>
      </c>
      <c r="L56" s="33" t="n">
        <f aca="false">L196</f>
        <v>0.38750881</v>
      </c>
      <c r="M56" s="33" t="n">
        <f aca="false">M196</f>
        <v>0.471648</v>
      </c>
      <c r="N56" s="33" t="n">
        <f aca="false">N196</f>
        <v>0.54662041</v>
      </c>
      <c r="O56" s="33" t="n">
        <f aca="false">O196</f>
        <v>0.58740883</v>
      </c>
      <c r="P56" s="33" t="n">
        <f aca="false">P196</f>
        <v>0.59389464</v>
      </c>
      <c r="Q56" s="33" t="n">
        <f aca="false">Q196</f>
        <v>0.64983362</v>
      </c>
      <c r="R56" s="33" t="n">
        <f aca="false">R196</f>
        <v>0.67772741</v>
      </c>
      <c r="S56" s="33" t="n">
        <f aca="false">S196</f>
        <v>0.71348148</v>
      </c>
      <c r="T56" s="33" t="n">
        <f aca="false">T196</f>
        <v>0.69747694</v>
      </c>
      <c r="U56" s="33" t="n">
        <f aca="false">U196</f>
        <v>0.73154201</v>
      </c>
      <c r="V56" s="33" t="n">
        <f aca="false">V196</f>
        <v>0.81970132</v>
      </c>
      <c r="W56" s="33" t="n">
        <f aca="false">W196</f>
        <v>0.76851188</v>
      </c>
      <c r="X56" s="33" t="n">
        <f aca="false">X196</f>
        <v>0.72212024</v>
      </c>
      <c r="Y56" s="33" t="n">
        <f aca="false">Y196</f>
        <v>0.7092819</v>
      </c>
      <c r="Z56" s="33" t="n">
        <f aca="false">Z196</f>
        <v>0.71978347</v>
      </c>
      <c r="AA56" s="33" t="n">
        <f aca="false">AA196</f>
        <v>0.69454807</v>
      </c>
      <c r="AB56" s="33" t="n">
        <f aca="false">AB196</f>
        <v>0.65593728</v>
      </c>
      <c r="AC56" s="33" t="n">
        <f aca="false">AC196</f>
        <v>0.67694596</v>
      </c>
      <c r="AD56" s="33" t="n">
        <f aca="false">AD196</f>
        <v>0.76162993</v>
      </c>
      <c r="AE56" s="33" t="n">
        <f aca="false">AE196</f>
        <v>0.82309475</v>
      </c>
      <c r="AF56" s="33" t="n">
        <f aca="false">AF196</f>
        <v>0.84674932</v>
      </c>
      <c r="AG56" s="33" t="n">
        <f aca="false">AG196</f>
        <v>0.8758134</v>
      </c>
      <c r="AH56" s="33" t="n">
        <f aca="false">AH196</f>
        <v>0.94060056</v>
      </c>
      <c r="AI56" s="33" t="n">
        <f aca="false">AI196</f>
        <v>0.98531305</v>
      </c>
      <c r="AJ56" s="33" t="n">
        <f aca="false">AJ196</f>
        <v>0.948823</v>
      </c>
      <c r="AK56" s="33" t="n">
        <f aca="false">AK196</f>
        <v>0.95916111</v>
      </c>
      <c r="AL56" s="33" t="n">
        <f aca="false">AL196</f>
        <v>1.01613827</v>
      </c>
      <c r="AM56" s="33" t="n">
        <f aca="false">AM196</f>
        <v>0.99092258</v>
      </c>
      <c r="AN56" s="33" t="n">
        <f aca="false">AN196</f>
        <v>1.00328061</v>
      </c>
      <c r="AO56" s="33" t="n">
        <f aca="false">AO196</f>
        <v>1.00470755</v>
      </c>
      <c r="AP56" s="33" t="n">
        <f aca="false">AP196</f>
        <v>0.90862128</v>
      </c>
      <c r="AQ56" s="33" t="n">
        <f aca="false">AQ196</f>
        <v>0.90263663</v>
      </c>
      <c r="AR56" s="33" t="n">
        <f aca="false">AR196</f>
        <v>0.92149325</v>
      </c>
      <c r="AS56" s="33" t="n">
        <f aca="false">AS196</f>
        <v>0.96078642</v>
      </c>
      <c r="AT56" s="33" t="n">
        <f aca="false">AT196</f>
        <v>0.94402383</v>
      </c>
      <c r="AU56" s="33" t="n">
        <f aca="false">AU196</f>
        <v>0.97286492</v>
      </c>
      <c r="AV56" s="33" t="n">
        <f aca="false">AV196</f>
        <v>1.03097762</v>
      </c>
      <c r="AW56" s="19" t="n">
        <f aca="false">AW196</f>
        <v>1</v>
      </c>
      <c r="AX56" s="33" t="n">
        <f aca="false">AX196</f>
        <v>1.04346085</v>
      </c>
      <c r="AY56" s="21" t="n">
        <f aca="false">IFERROR(INDEX('IMF GDP current US'!$B$1:$BD$197,MATCH('2022 deflators April 2024 WEO'!$B56,'IMF GDP current US'!$B$1:$B$197,0),MATCH('2022 deflators April 2024 WEO'!AY$3,'IMF GDP current US'!$B$1:$BD$1,0))/INDEX('IMF GDP constant 2022 US'!$B$1:$BD$197,MATCH('2022 deflators April 2024 WEO'!$B56,'IMF GDP constant 2022 US'!$B$1:$B$197,0),MATCH('2022 deflators April 2024 WEO'!AY$3,'IMF GDP constant 2022 US'!$B$1:$BD$1,0)),0)</f>
        <v>0</v>
      </c>
      <c r="AZ56" s="21" t="n">
        <f aca="false">IFERROR(INDEX('IMF GDP current US'!$B$1:$BD$197,MATCH('2022 deflators April 2024 WEO'!$B56,'IMF GDP current US'!$B$1:$B$197,0),MATCH('2022 deflators April 2024 WEO'!AZ$3,'IMF GDP current US'!$B$1:$BD$1,0))/INDEX('IMF GDP constant 2022 US'!$B$1:$BD$197,MATCH('2022 deflators April 2024 WEO'!$B56,'IMF GDP constant 2022 US'!$B$1:$B$197,0),MATCH('2022 deflators April 2024 WEO'!AZ$3,'IMF GDP constant 2022 US'!$B$1:$BD$1,0)),0)</f>
        <v>0</v>
      </c>
      <c r="BA56" s="21" t="n">
        <f aca="false">IFERROR(INDEX('IMF GDP current US'!$B$1:$BD$197,MATCH('2022 deflators April 2024 WEO'!$B56,'IMF GDP current US'!$B$1:$B$197,0),MATCH('2022 deflators April 2024 WEO'!BA$3,'IMF GDP current US'!$B$1:$BD$1,0))/INDEX('IMF GDP constant 2022 US'!$B$1:$BD$197,MATCH('2022 deflators April 2024 WEO'!$B56,'IMF GDP constant 2022 US'!$B$1:$B$197,0),MATCH('2022 deflators April 2024 WEO'!BA$3,'IMF GDP constant 2022 US'!$B$1:$BD$1,0)),0)</f>
        <v>0</v>
      </c>
      <c r="BB56" s="21" t="n">
        <f aca="false">IFERROR(INDEX('IMF GDP current US'!$B$1:$BD$197,MATCH('2022 deflators April 2024 WEO'!$B56,'IMF GDP current US'!$B$1:$B$197,0),MATCH('2022 deflators April 2024 WEO'!BB$3,'IMF GDP current US'!$B$1:$BD$1,0))/INDEX('IMF GDP constant 2022 US'!$B$1:$BD$197,MATCH('2022 deflators April 2024 WEO'!$B56,'IMF GDP constant 2022 US'!$B$1:$B$197,0),MATCH('2022 deflators April 2024 WEO'!BB$3,'IMF GDP constant 2022 US'!$B$1:$BD$1,0)),0)</f>
        <v>0</v>
      </c>
      <c r="BC56" s="21" t="n">
        <f aca="false">IFERROR(INDEX('IMF GDP current US'!$B$1:$BD$197,MATCH('2022 deflators April 2024 WEO'!$B56,'IMF GDP current US'!$B$1:$B$197,0),MATCH('2022 deflators April 2024 WEO'!BC$3,'IMF GDP current US'!$B$1:$BD$1,0))/INDEX('IMF GDP constant 2022 US'!$B$1:$BD$197,MATCH('2022 deflators April 2024 WEO'!$B56,'IMF GDP constant 2022 US'!$B$1:$B$197,0),MATCH('2022 deflators April 2024 WEO'!BC$3,'IMF GDP constant 2022 US'!$B$1:$BD$1,0)),0)</f>
        <v>0</v>
      </c>
      <c r="BD56" s="22" t="n">
        <f aca="false">IFERROR(INDEX('IMF GDP current US'!$B$1:$BD$197,MATCH('2022 deflators April 2024 WEO'!$B56,'IMF GDP current US'!$B$1:$B$197,0),MATCH('2022 deflators April 2024 WEO'!BD$3,'IMF GDP current US'!$B$1:$BD$1,0))/INDEX('IMF GDP constant 2022 US'!$B$1:$BD$197,MATCH('2022 deflators April 2024 WEO'!$B56,'IMF GDP constant 2022 US'!$B$1:$B$197,0),MATCH('2022 deflators April 2024 WEO'!BD$3,'IMF GDP constant 2022 US'!$B$1:$BD$1,0)),0)</f>
        <v>0</v>
      </c>
    </row>
    <row r="57" customFormat="false" ht="15" hidden="false" customHeight="false" outlineLevel="0" collapsed="false">
      <c r="A57" s="23" t="s">
        <v>65</v>
      </c>
      <c r="B57" s="24" t="str">
        <f aca="false">VLOOKUP(A57,'Names&amp;ISO'!$A:$C,3,0)</f>
        <v>EST</v>
      </c>
      <c r="C57" s="25" t="s">
        <v>65</v>
      </c>
      <c r="D57" s="11" t="str">
        <f aca="false">IFERROR(VLOOKUP(B57,'DAC ODA Recipients 2022-2023'!$B:$H,7,0),"")</f>
        <v/>
      </c>
      <c r="E57" s="23" t="n">
        <v>1</v>
      </c>
      <c r="F57" s="23" t="n">
        <v>1</v>
      </c>
      <c r="G57" s="26" t="n">
        <f aca="false">INDEX('OECD DAC Deflators 2022'!$B$3:$BN$39,MATCH('2022 deflators April 2024 WEO'!$B57,'OECD DAC Deflators 2022'!$B$3:$B$39,0),MATCH('2022 deflators April 2024 WEO'!G$3,'OECD DAC Deflators 2022'!$B$3:$BN$3,0))/100</f>
        <v>0</v>
      </c>
      <c r="H57" s="27" t="n">
        <f aca="false">INDEX('OECD DAC Deflators 2022'!$B$3:$BN$39,MATCH('2022 deflators April 2024 WEO'!$B57,'OECD DAC Deflators 2022'!$B$3:$B$39,0),MATCH('2022 deflators April 2024 WEO'!H$3,'OECD DAC Deflators 2022'!$B$3:$BN$3,0))/100</f>
        <v>0</v>
      </c>
      <c r="I57" s="27" t="n">
        <f aca="false">INDEX('OECD DAC Deflators 2022'!$B$3:$BN$39,MATCH('2022 deflators April 2024 WEO'!$B57,'OECD DAC Deflators 2022'!$B$3:$B$39,0),MATCH('2022 deflators April 2024 WEO'!I$3,'OECD DAC Deflators 2022'!$B$3:$BN$3,0))/100</f>
        <v>0</v>
      </c>
      <c r="J57" s="27" t="n">
        <f aca="false">INDEX('OECD DAC Deflators 2022'!$B$3:$BN$39,MATCH('2022 deflators April 2024 WEO'!$B57,'OECD DAC Deflators 2022'!$B$3:$B$39,0),MATCH('2022 deflators April 2024 WEO'!J$3,'OECD DAC Deflators 2022'!$B$3:$BN$3,0))/100</f>
        <v>0</v>
      </c>
      <c r="K57" s="27" t="n">
        <f aca="false">INDEX('OECD DAC Deflators 2022'!$B$3:$BN$39,MATCH('2022 deflators April 2024 WEO'!$B57,'OECD DAC Deflators 2022'!$B$3:$B$39,0),MATCH('2022 deflators April 2024 WEO'!K$3,'OECD DAC Deflators 2022'!$B$3:$BN$3,0))/100</f>
        <v>0</v>
      </c>
      <c r="L57" s="27" t="n">
        <f aca="false">INDEX('OECD DAC Deflators 2022'!$B$3:$BN$39,MATCH('2022 deflators April 2024 WEO'!$B57,'OECD DAC Deflators 2022'!$B$3:$B$39,0),MATCH('2022 deflators April 2024 WEO'!L$3,'OECD DAC Deflators 2022'!$B$3:$BN$3,0))/100</f>
        <v>0</v>
      </c>
      <c r="M57" s="27" t="n">
        <f aca="false">INDEX('OECD DAC Deflators 2022'!$B$3:$BN$39,MATCH('2022 deflators April 2024 WEO'!$B57,'OECD DAC Deflators 2022'!$B$3:$B$39,0),MATCH('2022 deflators April 2024 WEO'!M$3,'OECD DAC Deflators 2022'!$B$3:$BN$3,0))/100</f>
        <v>0</v>
      </c>
      <c r="N57" s="27" t="n">
        <f aca="false">INDEX('OECD DAC Deflators 2022'!$B$3:$BN$39,MATCH('2022 deflators April 2024 WEO'!$B57,'OECD DAC Deflators 2022'!$B$3:$B$39,0),MATCH('2022 deflators April 2024 WEO'!N$3,'OECD DAC Deflators 2022'!$B$3:$BN$3,0))/100</f>
        <v>0</v>
      </c>
      <c r="O57" s="27" t="n">
        <f aca="false">INDEX('OECD DAC Deflators 2022'!$B$3:$BN$39,MATCH('2022 deflators April 2024 WEO'!$B57,'OECD DAC Deflators 2022'!$B$3:$B$39,0),MATCH('2022 deflators April 2024 WEO'!O$3,'OECD DAC Deflators 2022'!$B$3:$BN$3,0))/100</f>
        <v>0</v>
      </c>
      <c r="P57" s="27" t="n">
        <f aca="false">INDEX('OECD DAC Deflators 2022'!$B$3:$BN$39,MATCH('2022 deflators April 2024 WEO'!$B57,'OECD DAC Deflators 2022'!$B$3:$B$39,0),MATCH('2022 deflators April 2024 WEO'!P$3,'OECD DAC Deflators 2022'!$B$3:$BN$3,0))/100</f>
        <v>0</v>
      </c>
      <c r="Q57" s="27" t="n">
        <f aca="false">INDEX('OECD DAC Deflators 2022'!$B$3:$BN$39,MATCH('2022 deflators April 2024 WEO'!$B57,'OECD DAC Deflators 2022'!$B$3:$B$39,0),MATCH('2022 deflators April 2024 WEO'!Q$3,'OECD DAC Deflators 2022'!$B$3:$BN$3,0))/100</f>
        <v>0</v>
      </c>
      <c r="R57" s="27" t="n">
        <f aca="false">INDEX('OECD DAC Deflators 2022'!$B$3:$BN$39,MATCH('2022 deflators April 2024 WEO'!$B57,'OECD DAC Deflators 2022'!$B$3:$B$39,0),MATCH('2022 deflators April 2024 WEO'!R$3,'OECD DAC Deflators 2022'!$B$3:$BN$3,0))/100</f>
        <v>0</v>
      </c>
      <c r="S57" s="27" t="n">
        <f aca="false">INDEX('OECD DAC Deflators 2022'!$B$3:$BN$39,MATCH('2022 deflators April 2024 WEO'!$B57,'OECD DAC Deflators 2022'!$B$3:$B$39,0),MATCH('2022 deflators April 2024 WEO'!S$3,'OECD DAC Deflators 2022'!$B$3:$BN$3,0))/100</f>
        <v>0</v>
      </c>
      <c r="T57" s="27" t="n">
        <f aca="false">INDEX('OECD DAC Deflators 2022'!$B$3:$BN$39,MATCH('2022 deflators April 2024 WEO'!$B57,'OECD DAC Deflators 2022'!$B$3:$B$39,0),MATCH('2022 deflators April 2024 WEO'!T$3,'OECD DAC Deflators 2022'!$B$3:$BN$3,0))/100</f>
        <v>0</v>
      </c>
      <c r="U57" s="27" t="n">
        <f aca="false">INDEX('OECD DAC Deflators 2022'!$B$3:$BN$39,MATCH('2022 deflators April 2024 WEO'!$B57,'OECD DAC Deflators 2022'!$B$3:$B$39,0),MATCH('2022 deflators April 2024 WEO'!U$3,'OECD DAC Deflators 2022'!$B$3:$BN$3,0))/100</f>
        <v>0</v>
      </c>
      <c r="V57" s="27" t="n">
        <f aca="false">INDEX('OECD DAC Deflators 2022'!$B$3:$BN$39,MATCH('2022 deflators April 2024 WEO'!$B57,'OECD DAC Deflators 2022'!$B$3:$B$39,0),MATCH('2022 deflators April 2024 WEO'!V$3,'OECD DAC Deflators 2022'!$B$3:$BN$3,0))/100</f>
        <v>0</v>
      </c>
      <c r="W57" s="27" t="n">
        <f aca="false">INDEX('OECD DAC Deflators 2022'!$B$3:$BN$39,MATCH('2022 deflators April 2024 WEO'!$B57,'OECD DAC Deflators 2022'!$B$3:$B$39,0),MATCH('2022 deflators April 2024 WEO'!W$3,'OECD DAC Deflators 2022'!$B$3:$BN$3,0))/100</f>
        <v>0</v>
      </c>
      <c r="X57" s="27" t="n">
        <f aca="false">INDEX('OECD DAC Deflators 2022'!$B$3:$BN$39,MATCH('2022 deflators April 2024 WEO'!$B57,'OECD DAC Deflators 2022'!$B$3:$B$39,0),MATCH('2022 deflators April 2024 WEO'!X$3,'OECD DAC Deflators 2022'!$B$3:$BN$3,0))/100</f>
        <v>0</v>
      </c>
      <c r="Y57" s="27" t="n">
        <f aca="false">INDEX('OECD DAC Deflators 2022'!$B$3:$BN$39,MATCH('2022 deflators April 2024 WEO'!$B57,'OECD DAC Deflators 2022'!$B$3:$B$39,0),MATCH('2022 deflators April 2024 WEO'!Y$3,'OECD DAC Deflators 2022'!$B$3:$BN$3,0))/100</f>
        <v>0.33657736</v>
      </c>
      <c r="Z57" s="27" t="n">
        <f aca="false">INDEX('OECD DAC Deflators 2022'!$B$3:$BN$39,MATCH('2022 deflators April 2024 WEO'!$B57,'OECD DAC Deflators 2022'!$B$3:$B$39,0),MATCH('2022 deflators April 2024 WEO'!Z$3,'OECD DAC Deflators 2022'!$B$3:$BN$3,0))/100</f>
        <v>0.34357126</v>
      </c>
      <c r="AA57" s="27" t="n">
        <f aca="false">INDEX('OECD DAC Deflators 2022'!$B$3:$BN$39,MATCH('2022 deflators April 2024 WEO'!$B57,'OECD DAC Deflators 2022'!$B$3:$B$39,0),MATCH('2022 deflators April 2024 WEO'!AA$3,'OECD DAC Deflators 2022'!$B$3:$BN$3,0))/100</f>
        <v>0.30878476</v>
      </c>
      <c r="AB57" s="27" t="n">
        <f aca="false">INDEX('OECD DAC Deflators 2022'!$B$3:$BN$39,MATCH('2022 deflators April 2024 WEO'!$B57,'OECD DAC Deflators 2022'!$B$3:$B$39,0),MATCH('2022 deflators April 2024 WEO'!AB$3,'OECD DAC Deflators 2022'!$B$3:$BN$3,0))/100</f>
        <v>0.32029843</v>
      </c>
      <c r="AC57" s="27" t="n">
        <f aca="false">INDEX('OECD DAC Deflators 2022'!$B$3:$BN$39,MATCH('2022 deflators April 2024 WEO'!$B57,'OECD DAC Deflators 2022'!$B$3:$B$39,0),MATCH('2022 deflators April 2024 WEO'!AC$3,'OECD DAC Deflators 2022'!$B$3:$BN$3,0))/100</f>
        <v>0.35323837</v>
      </c>
      <c r="AD57" s="27" t="n">
        <f aca="false">INDEX('OECD DAC Deflators 2022'!$B$3:$BN$39,MATCH('2022 deflators April 2024 WEO'!$B57,'OECD DAC Deflators 2022'!$B$3:$B$39,0),MATCH('2022 deflators April 2024 WEO'!AD$3,'OECD DAC Deflators 2022'!$B$3:$BN$3,0))/100</f>
        <v>0.43930819</v>
      </c>
      <c r="AE57" s="27" t="n">
        <f aca="false">INDEX('OECD DAC Deflators 2022'!$B$3:$BN$39,MATCH('2022 deflators April 2024 WEO'!$B57,'OECD DAC Deflators 2022'!$B$3:$B$39,0),MATCH('2022 deflators April 2024 WEO'!AE$3,'OECD DAC Deflators 2022'!$B$3:$BN$3,0))/100</f>
        <v>0.50722107</v>
      </c>
      <c r="AF57" s="27" t="n">
        <f aca="false">INDEX('OECD DAC Deflators 2022'!$B$3:$BN$39,MATCH('2022 deflators April 2024 WEO'!$B57,'OECD DAC Deflators 2022'!$B$3:$B$39,0),MATCH('2022 deflators April 2024 WEO'!AF$3,'OECD DAC Deflators 2022'!$B$3:$BN$3,0))/100</f>
        <v>0.53746883</v>
      </c>
      <c r="AG57" s="27" t="n">
        <f aca="false">INDEX('OECD DAC Deflators 2022'!$B$3:$BN$39,MATCH('2022 deflators April 2024 WEO'!$B57,'OECD DAC Deflators 2022'!$B$3:$B$39,0),MATCH('2022 deflators April 2024 WEO'!AG$3,'OECD DAC Deflators 2022'!$B$3:$BN$3,0))/100</f>
        <v>0.59055973</v>
      </c>
      <c r="AH57" s="27" t="n">
        <f aca="false">INDEX('OECD DAC Deflators 2022'!$B$3:$BN$39,MATCH('2022 deflators April 2024 WEO'!$B57,'OECD DAC Deflators 2022'!$B$3:$B$39,0),MATCH('2022 deflators April 2024 WEO'!AH$3,'OECD DAC Deflators 2022'!$B$3:$BN$3,0))/100</f>
        <v>0.72617661</v>
      </c>
      <c r="AI57" s="27" t="n">
        <f aca="false">INDEX('OECD DAC Deflators 2022'!$B$3:$BN$39,MATCH('2022 deflators April 2024 WEO'!$B57,'OECD DAC Deflators 2022'!$B$3:$B$39,0),MATCH('2022 deflators April 2024 WEO'!AI$3,'OECD DAC Deflators 2022'!$B$3:$BN$3,0))/100</f>
        <v>0.82470072</v>
      </c>
      <c r="AJ57" s="27" t="n">
        <f aca="false">INDEX('OECD DAC Deflators 2022'!$B$3:$BN$39,MATCH('2022 deflators April 2024 WEO'!$B57,'OECD DAC Deflators 2022'!$B$3:$B$39,0),MATCH('2022 deflators April 2024 WEO'!AJ$3,'OECD DAC Deflators 2022'!$B$3:$BN$3,0))/100</f>
        <v>0.77823617</v>
      </c>
      <c r="AK57" s="27" t="n">
        <f aca="false">INDEX('OECD DAC Deflators 2022'!$B$3:$BN$39,MATCH('2022 deflators April 2024 WEO'!$B57,'OECD DAC Deflators 2022'!$B$3:$B$39,0),MATCH('2022 deflators April 2024 WEO'!AK$3,'OECD DAC Deflators 2022'!$B$3:$BN$3,0))/100</f>
        <v>0.75702747</v>
      </c>
      <c r="AL57" s="27" t="n">
        <f aca="false">INDEX('OECD DAC Deflators 2022'!$B$3:$BN$39,MATCH('2022 deflators April 2024 WEO'!$B57,'OECD DAC Deflators 2022'!$B$3:$B$39,0),MATCH('2022 deflators April 2024 WEO'!AL$3,'OECD DAC Deflators 2022'!$B$3:$BN$3,0))/100</f>
        <v>0.83991268</v>
      </c>
      <c r="AM57" s="27" t="n">
        <f aca="false">INDEX('OECD DAC Deflators 2022'!$B$3:$BN$39,MATCH('2022 deflators April 2024 WEO'!$B57,'OECD DAC Deflators 2022'!$B$3:$B$39,0),MATCH('2022 deflators April 2024 WEO'!AM$3,'OECD DAC Deflators 2022'!$B$3:$BN$3,0))/100</f>
        <v>0.80762647</v>
      </c>
      <c r="AN57" s="27" t="n">
        <f aca="false">INDEX('OECD DAC Deflators 2022'!$B$3:$BN$39,MATCH('2022 deflators April 2024 WEO'!$B57,'OECD DAC Deflators 2022'!$B$3:$B$39,0),MATCH('2022 deflators April 2024 WEO'!AN$3,'OECD DAC Deflators 2022'!$B$3:$BN$3,0))/100</f>
        <v>0.8687434</v>
      </c>
      <c r="AO57" s="27" t="n">
        <f aca="false">INDEX('OECD DAC Deflators 2022'!$B$3:$BN$39,MATCH('2022 deflators April 2024 WEO'!$B57,'OECD DAC Deflators 2022'!$B$3:$B$39,0),MATCH('2022 deflators April 2024 WEO'!AO$3,'OECD DAC Deflators 2022'!$B$3:$BN$3,0))/100</f>
        <v>0.89492788</v>
      </c>
      <c r="AP57" s="27" t="n">
        <f aca="false">INDEX('OECD DAC Deflators 2022'!$B$3:$BN$39,MATCH('2022 deflators April 2024 WEO'!$B57,'OECD DAC Deflators 2022'!$B$3:$B$39,0),MATCH('2022 deflators April 2024 WEO'!AP$3,'OECD DAC Deflators 2022'!$B$3:$BN$3,0))/100</f>
        <v>0.75279029</v>
      </c>
      <c r="AQ57" s="27" t="n">
        <f aca="false">INDEX('OECD DAC Deflators 2022'!$B$3:$BN$39,MATCH('2022 deflators April 2024 WEO'!$B57,'OECD DAC Deflators 2022'!$B$3:$B$39,0),MATCH('2022 deflators April 2024 WEO'!AQ$3,'OECD DAC Deflators 2022'!$B$3:$BN$3,0))/100</f>
        <v>0.76750402</v>
      </c>
      <c r="AR57" s="27" t="n">
        <f aca="false">INDEX('OECD DAC Deflators 2022'!$B$3:$BN$39,MATCH('2022 deflators April 2024 WEO'!$B57,'OECD DAC Deflators 2022'!$B$3:$B$39,0),MATCH('2022 deflators April 2024 WEO'!AR$3,'OECD DAC Deflators 2022'!$B$3:$BN$3,0))/100</f>
        <v>0.81232602</v>
      </c>
      <c r="AS57" s="27" t="n">
        <f aca="false">INDEX('OECD DAC Deflators 2022'!$B$3:$BN$39,MATCH('2022 deflators April 2024 WEO'!$B57,'OECD DAC Deflators 2022'!$B$3:$B$39,0),MATCH('2022 deflators April 2024 WEO'!AS$3,'OECD DAC Deflators 2022'!$B$3:$BN$3,0))/100</f>
        <v>0.89082039</v>
      </c>
      <c r="AT57" s="27" t="n">
        <f aca="false">INDEX('OECD DAC Deflators 2022'!$B$3:$BN$39,MATCH('2022 deflators April 2024 WEO'!$B57,'OECD DAC Deflators 2022'!$B$3:$B$39,0),MATCH('2022 deflators April 2024 WEO'!AT$3,'OECD DAC Deflators 2022'!$B$3:$BN$3,0))/100</f>
        <v>0.87655746</v>
      </c>
      <c r="AU57" s="27" t="n">
        <f aca="false">INDEX('OECD DAC Deflators 2022'!$B$3:$BN$39,MATCH('2022 deflators April 2024 WEO'!$B57,'OECD DAC Deflators 2022'!$B$3:$B$39,0),MATCH('2022 deflators April 2024 WEO'!AU$3,'OECD DAC Deflators 2022'!$B$3:$BN$3,0))/100</f>
        <v>0.88233042</v>
      </c>
      <c r="AV57" s="27" t="n">
        <f aca="false">INDEX('OECD DAC Deflators 2022'!$B$3:$BN$39,MATCH('2022 deflators April 2024 WEO'!$B57,'OECD DAC Deflators 2022'!$B$3:$B$39,0),MATCH('2022 deflators April 2024 WEO'!AV$3,'OECD DAC Deflators 2022'!$B$3:$BN$3,0))/100</f>
        <v>0.96805308</v>
      </c>
      <c r="AW57" s="19" t="n">
        <f aca="false">INDEX('OECD DAC Deflators 2022'!$B$3:$BN$39,MATCH('2022 deflators April 2024 WEO'!$B57,'OECD DAC Deflators 2022'!$B$3:$B$39,0),MATCH('2022 deflators April 2024 WEO'!AW$3,'OECD DAC Deflators 2022'!$B$3:$BN$3,0))/100</f>
        <v>1</v>
      </c>
      <c r="AX57" s="27" t="n">
        <f aca="false">INDEX('OECD DAC Deflators 2022'!$B$3:$BN$39,MATCH('2022 deflators April 2024 WEO'!$B57,'OECD DAC Deflators 2022'!$B$3:$B$39,0),MATCH('2022 deflators April 2024 WEO'!AX$3,'OECD DAC Deflators 2022'!$B$3:$BN$3,0))/100</f>
        <v>1.11835073</v>
      </c>
      <c r="AY57" s="21" t="n">
        <f aca="false">IFERROR(INDEX('IMF GDP current US'!$B$1:$BD$197,MATCH('2022 deflators April 2024 WEO'!$B57,'IMF GDP current US'!$B$1:$B$197,0),MATCH('2022 deflators April 2024 WEO'!AY$3,'IMF GDP current US'!$B$1:$BD$1,0))/INDEX('IMF GDP constant 2022 US'!$B$1:$BD$197,MATCH('2022 deflators April 2024 WEO'!$B57,'IMF GDP constant 2022 US'!$B$1:$B$197,0),MATCH('2022 deflators April 2024 WEO'!AY$3,'IMF GDP constant 2022 US'!$B$1:$BD$1,0)),0)</f>
        <v>1.1876282448828</v>
      </c>
      <c r="AZ57" s="21" t="n">
        <f aca="false">IFERROR(INDEX('IMF GDP current US'!$B$1:$BD$197,MATCH('2022 deflators April 2024 WEO'!$B57,'IMF GDP current US'!$B$1:$B$197,0),MATCH('2022 deflators April 2024 WEO'!AZ$3,'IMF GDP current US'!$B$1:$BD$1,0))/INDEX('IMF GDP constant 2022 US'!$B$1:$BD$197,MATCH('2022 deflators April 2024 WEO'!$B57,'IMF GDP constant 2022 US'!$B$1:$B$197,0),MATCH('2022 deflators April 2024 WEO'!AZ$3,'IMF GDP constant 2022 US'!$B$1:$BD$1,0)),0)</f>
        <v>1.21549077177745</v>
      </c>
      <c r="BA57" s="21" t="n">
        <f aca="false">IFERROR(INDEX('IMF GDP current US'!$B$1:$BD$197,MATCH('2022 deflators April 2024 WEO'!$B57,'IMF GDP current US'!$B$1:$B$197,0),MATCH('2022 deflators April 2024 WEO'!BA$3,'IMF GDP current US'!$B$1:$BD$1,0))/INDEX('IMF GDP constant 2022 US'!$B$1:$BD$197,MATCH('2022 deflators April 2024 WEO'!$B57,'IMF GDP constant 2022 US'!$B$1:$B$197,0),MATCH('2022 deflators April 2024 WEO'!BA$3,'IMF GDP constant 2022 US'!$B$1:$BD$1,0)),0)</f>
        <v>1.24978001022756</v>
      </c>
      <c r="BB57" s="21" t="n">
        <f aca="false">IFERROR(INDEX('IMF GDP current US'!$B$1:$BD$197,MATCH('2022 deflators April 2024 WEO'!$B57,'IMF GDP current US'!$B$1:$B$197,0),MATCH('2022 deflators April 2024 WEO'!BB$3,'IMF GDP current US'!$B$1:$BD$1,0))/INDEX('IMF GDP constant 2022 US'!$B$1:$BD$197,MATCH('2022 deflators April 2024 WEO'!$B57,'IMF GDP constant 2022 US'!$B$1:$B$197,0),MATCH('2022 deflators April 2024 WEO'!BB$3,'IMF GDP constant 2022 US'!$B$1:$BD$1,0)),0)</f>
        <v>1.28553700887153</v>
      </c>
      <c r="BC57" s="21" t="n">
        <f aca="false">IFERROR(INDEX('IMF GDP current US'!$B$1:$BD$197,MATCH('2022 deflators April 2024 WEO'!$B57,'IMF GDP current US'!$B$1:$B$197,0),MATCH('2022 deflators April 2024 WEO'!BC$3,'IMF GDP current US'!$B$1:$BD$1,0))/INDEX('IMF GDP constant 2022 US'!$B$1:$BD$197,MATCH('2022 deflators April 2024 WEO'!$B57,'IMF GDP constant 2022 US'!$B$1:$B$197,0),MATCH('2022 deflators April 2024 WEO'!BC$3,'IMF GDP constant 2022 US'!$B$1:$BD$1,0)),0)</f>
        <v>1.32307221790506</v>
      </c>
      <c r="BD57" s="22" t="n">
        <f aca="false">IFERROR(INDEX('IMF GDP current US'!$B$1:$BD$197,MATCH('2022 deflators April 2024 WEO'!$B57,'IMF GDP current US'!$B$1:$B$197,0),MATCH('2022 deflators April 2024 WEO'!BD$3,'IMF GDP current US'!$B$1:$BD$1,0))/INDEX('IMF GDP constant 2022 US'!$B$1:$BD$197,MATCH('2022 deflators April 2024 WEO'!$B57,'IMF GDP constant 2022 US'!$B$1:$B$197,0),MATCH('2022 deflators April 2024 WEO'!BD$3,'IMF GDP constant 2022 US'!$B$1:$BD$1,0)),0)</f>
        <v>1.36317493117076</v>
      </c>
    </row>
    <row r="58" customFormat="false" ht="15" hidden="false" customHeight="false" outlineLevel="0" collapsed="false">
      <c r="A58" s="12" t="s">
        <v>66</v>
      </c>
      <c r="B58" s="0" t="str">
        <f aca="false">VLOOKUP(A58,'Names&amp;ISO'!$A:$C,3,0)</f>
        <v>ETH</v>
      </c>
      <c r="C58" s="11" t="s">
        <v>66</v>
      </c>
      <c r="D58" s="11" t="n">
        <f aca="false">IFERROR(VLOOKUP(B58,'DAC ODA Recipients 2022-2023'!$B:$H,7,0),"")</f>
        <v>1</v>
      </c>
      <c r="E58" s="12" t="str">
        <f aca="false">IFERROR(VLOOKUP(B58,'OECD DAC Deflators 2022'!B:B,1,0),"")</f>
        <v/>
      </c>
      <c r="F58" s="12"/>
      <c r="G58" s="17" t="n">
        <f aca="false">IFERROR(INDEX('IMF GDP current US'!$B$1:$BD$197,MATCH('2022 deflators April 2024 WEO'!$B58,'IMF GDP current US'!$B$1:$B$197,0),MATCH('2022 deflators April 2024 WEO'!G$3,'IMF GDP current US'!$B$1:$BD$1,0))/INDEX('IMF GDP constant 2022 US'!$B$1:$BD$197,MATCH('2022 deflators April 2024 WEO'!$B58,'IMF GDP constant 2022 US'!$B$1:$B$197,0),MATCH('2022 deflators April 2024 WEO'!G$3,'IMF GDP constant 2022 US'!$B$1:$BD$1,0)),0)</f>
        <v>0</v>
      </c>
      <c r="H58" s="18" t="n">
        <f aca="false">IFERROR(INDEX('IMF GDP current US'!$B$1:$BD$197,MATCH('2022 deflators April 2024 WEO'!$B58,'IMF GDP current US'!$B$1:$B$197,0),MATCH('2022 deflators April 2024 WEO'!H$3,'IMF GDP current US'!$B$1:$BD$1,0))/INDEX('IMF GDP constant 2022 US'!$B$1:$BD$197,MATCH('2022 deflators April 2024 WEO'!$B58,'IMF GDP constant 2022 US'!$B$1:$B$197,0),MATCH('2022 deflators April 2024 WEO'!H$3,'IMF GDP constant 2022 US'!$B$1:$BD$1,0)),0)</f>
        <v>0.651160008197109</v>
      </c>
      <c r="I58" s="18" t="n">
        <f aca="false">IFERROR(INDEX('IMF GDP current US'!$B$1:$BD$197,MATCH('2022 deflators April 2024 WEO'!$B58,'IMF GDP current US'!$B$1:$B$197,0),MATCH('2022 deflators April 2024 WEO'!I$3,'IMF GDP current US'!$B$1:$BD$1,0))/INDEX('IMF GDP constant 2022 US'!$B$1:$BD$197,MATCH('2022 deflators April 2024 WEO'!$B58,'IMF GDP constant 2022 US'!$B$1:$B$197,0),MATCH('2022 deflators April 2024 WEO'!I$3,'IMF GDP constant 2022 US'!$B$1:$BD$1,0)),0)</f>
        <v>0.678580287793705</v>
      </c>
      <c r="J58" s="18" t="n">
        <f aca="false">IFERROR(INDEX('IMF GDP current US'!$B$1:$BD$197,MATCH('2022 deflators April 2024 WEO'!$B58,'IMF GDP current US'!$B$1:$B$197,0),MATCH('2022 deflators April 2024 WEO'!J$3,'IMF GDP current US'!$B$1:$BD$1,0))/INDEX('IMF GDP constant 2022 US'!$B$1:$BD$197,MATCH('2022 deflators April 2024 WEO'!$B58,'IMF GDP constant 2022 US'!$B$1:$B$197,0),MATCH('2022 deflators April 2024 WEO'!J$3,'IMF GDP constant 2022 US'!$B$1:$BD$1,0)),0)</f>
        <v>0.699455694113677</v>
      </c>
      <c r="K58" s="18" t="n">
        <f aca="false">IFERROR(INDEX('IMF GDP current US'!$B$1:$BD$197,MATCH('2022 deflators April 2024 WEO'!$B58,'IMF GDP current US'!$B$1:$B$197,0),MATCH('2022 deflators April 2024 WEO'!K$3,'IMF GDP current US'!$B$1:$BD$1,0))/INDEX('IMF GDP constant 2022 US'!$B$1:$BD$197,MATCH('2022 deflators April 2024 WEO'!$B58,'IMF GDP constant 2022 US'!$B$1:$B$197,0),MATCH('2022 deflators April 2024 WEO'!K$3,'IMF GDP constant 2022 US'!$B$1:$BD$1,0)),0)</f>
        <v>0.676537601185152</v>
      </c>
      <c r="L58" s="18" t="n">
        <f aca="false">IFERROR(INDEX('IMF GDP current US'!$B$1:$BD$197,MATCH('2022 deflators April 2024 WEO'!$B58,'IMF GDP current US'!$B$1:$B$197,0),MATCH('2022 deflators April 2024 WEO'!L$3,'IMF GDP current US'!$B$1:$BD$1,0))/INDEX('IMF GDP constant 2022 US'!$B$1:$BD$197,MATCH('2022 deflators April 2024 WEO'!$B58,'IMF GDP constant 2022 US'!$B$1:$B$197,0),MATCH('2022 deflators April 2024 WEO'!L$3,'IMF GDP constant 2022 US'!$B$1:$BD$1,0)),0)</f>
        <v>0.894370747424309</v>
      </c>
      <c r="M58" s="18" t="n">
        <f aca="false">IFERROR(INDEX('IMF GDP current US'!$B$1:$BD$197,MATCH('2022 deflators April 2024 WEO'!$B58,'IMF GDP current US'!$B$1:$B$197,0),MATCH('2022 deflators April 2024 WEO'!M$3,'IMF GDP current US'!$B$1:$BD$1,0))/INDEX('IMF GDP constant 2022 US'!$B$1:$BD$197,MATCH('2022 deflators April 2024 WEO'!$B58,'IMF GDP constant 2022 US'!$B$1:$B$197,0),MATCH('2022 deflators April 2024 WEO'!M$3,'IMF GDP constant 2022 US'!$B$1:$BD$1,0)),0)</f>
        <v>0.846929286840616</v>
      </c>
      <c r="N58" s="18" t="n">
        <f aca="false">IFERROR(INDEX('IMF GDP current US'!$B$1:$BD$197,MATCH('2022 deflators April 2024 WEO'!$B58,'IMF GDP current US'!$B$1:$B$197,0),MATCH('2022 deflators April 2024 WEO'!N$3,'IMF GDP current US'!$B$1:$BD$1,0))/INDEX('IMF GDP constant 2022 US'!$B$1:$BD$197,MATCH('2022 deflators April 2024 WEO'!$B58,'IMF GDP constant 2022 US'!$B$1:$B$197,0),MATCH('2022 deflators April 2024 WEO'!N$3,'IMF GDP constant 2022 US'!$B$1:$BD$1,0)),0)</f>
        <v>0.795017656267519</v>
      </c>
      <c r="O58" s="18" t="n">
        <f aca="false">IFERROR(INDEX('IMF GDP current US'!$B$1:$BD$197,MATCH('2022 deflators April 2024 WEO'!$B58,'IMF GDP current US'!$B$1:$B$197,0),MATCH('2022 deflators April 2024 WEO'!O$3,'IMF GDP current US'!$B$1:$BD$1,0))/INDEX('IMF GDP constant 2022 US'!$B$1:$BD$197,MATCH('2022 deflators April 2024 WEO'!$B58,'IMF GDP constant 2022 US'!$B$1:$B$197,0),MATCH('2022 deflators April 2024 WEO'!O$3,'IMF GDP constant 2022 US'!$B$1:$BD$1,0)),0)</f>
        <v>0.819152449784788</v>
      </c>
      <c r="P58" s="18" t="n">
        <f aca="false">IFERROR(INDEX('IMF GDP current US'!$B$1:$BD$197,MATCH('2022 deflators April 2024 WEO'!$B58,'IMF GDP current US'!$B$1:$B$197,0),MATCH('2022 deflators April 2024 WEO'!P$3,'IMF GDP current US'!$B$1:$BD$1,0))/INDEX('IMF GDP constant 2022 US'!$B$1:$BD$197,MATCH('2022 deflators April 2024 WEO'!$B58,'IMF GDP constant 2022 US'!$B$1:$B$197,0),MATCH('2022 deflators April 2024 WEO'!P$3,'IMF GDP constant 2022 US'!$B$1:$BD$1,0)),0)</f>
        <v>0.865717773187133</v>
      </c>
      <c r="Q58" s="18" t="n">
        <f aca="false">IFERROR(INDEX('IMF GDP current US'!$B$1:$BD$197,MATCH('2022 deflators April 2024 WEO'!$B58,'IMF GDP current US'!$B$1:$B$197,0),MATCH('2022 deflators April 2024 WEO'!Q$3,'IMF GDP current US'!$B$1:$BD$1,0))/INDEX('IMF GDP constant 2022 US'!$B$1:$BD$197,MATCH('2022 deflators April 2024 WEO'!$B58,'IMF GDP constant 2022 US'!$B$1:$B$197,0),MATCH('2022 deflators April 2024 WEO'!Q$3,'IMF GDP constant 2022 US'!$B$1:$BD$1,0)),0)</f>
        <v>0.895147887520289</v>
      </c>
      <c r="R58" s="18" t="n">
        <f aca="false">IFERROR(INDEX('IMF GDP current US'!$B$1:$BD$197,MATCH('2022 deflators April 2024 WEO'!$B58,'IMF GDP current US'!$B$1:$B$197,0),MATCH('2022 deflators April 2024 WEO'!R$3,'IMF GDP current US'!$B$1:$BD$1,0))/INDEX('IMF GDP constant 2022 US'!$B$1:$BD$197,MATCH('2022 deflators April 2024 WEO'!$B58,'IMF GDP constant 2022 US'!$B$1:$B$197,0),MATCH('2022 deflators April 2024 WEO'!R$3,'IMF GDP constant 2022 US'!$B$1:$BD$1,0)),0)</f>
        <v>1.06689492057407</v>
      </c>
      <c r="S58" s="18" t="n">
        <f aca="false">IFERROR(INDEX('IMF GDP current US'!$B$1:$BD$197,MATCH('2022 deflators April 2024 WEO'!$B58,'IMF GDP current US'!$B$1:$B$197,0),MATCH('2022 deflators April 2024 WEO'!S$3,'IMF GDP current US'!$B$1:$BD$1,0))/INDEX('IMF GDP constant 2022 US'!$B$1:$BD$197,MATCH('2022 deflators April 2024 WEO'!$B58,'IMF GDP constant 2022 US'!$B$1:$B$197,0),MATCH('2022 deflators April 2024 WEO'!S$3,'IMF GDP constant 2022 US'!$B$1:$BD$1,0)),0)</f>
        <v>1.23579668978939</v>
      </c>
      <c r="T58" s="18" t="n">
        <f aca="false">IFERROR(INDEX('IMF GDP current US'!$B$1:$BD$197,MATCH('2022 deflators April 2024 WEO'!$B58,'IMF GDP current US'!$B$1:$B$197,0),MATCH('2022 deflators April 2024 WEO'!T$3,'IMF GDP current US'!$B$1:$BD$1,0))/INDEX('IMF GDP constant 2022 US'!$B$1:$BD$197,MATCH('2022 deflators April 2024 WEO'!$B58,'IMF GDP constant 2022 US'!$B$1:$B$197,0),MATCH('2022 deflators April 2024 WEO'!T$3,'IMF GDP constant 2022 US'!$B$1:$BD$1,0)),0)</f>
        <v>0.678211693759753</v>
      </c>
      <c r="U58" s="18" t="n">
        <f aca="false">IFERROR(INDEX('IMF GDP current US'!$B$1:$BD$197,MATCH('2022 deflators April 2024 WEO'!$B58,'IMF GDP current US'!$B$1:$B$197,0),MATCH('2022 deflators April 2024 WEO'!U$3,'IMF GDP current US'!$B$1:$BD$1,0))/INDEX('IMF GDP constant 2022 US'!$B$1:$BD$197,MATCH('2022 deflators April 2024 WEO'!$B58,'IMF GDP constant 2022 US'!$B$1:$B$197,0),MATCH('2022 deflators April 2024 WEO'!U$3,'IMF GDP constant 2022 US'!$B$1:$BD$1,0)),0)</f>
        <v>0.583112713632857</v>
      </c>
      <c r="V58" s="18" t="n">
        <f aca="false">IFERROR(INDEX('IMF GDP current US'!$B$1:$BD$197,MATCH('2022 deflators April 2024 WEO'!$B58,'IMF GDP current US'!$B$1:$B$197,0),MATCH('2022 deflators April 2024 WEO'!V$3,'IMF GDP current US'!$B$1:$BD$1,0))/INDEX('IMF GDP constant 2022 US'!$B$1:$BD$197,MATCH('2022 deflators April 2024 WEO'!$B58,'IMF GDP constant 2022 US'!$B$1:$B$197,0),MATCH('2022 deflators April 2024 WEO'!V$3,'IMF GDP constant 2022 US'!$B$1:$BD$1,0)),0)</f>
        <v>0.532727922096505</v>
      </c>
      <c r="W58" s="18" t="n">
        <f aca="false">IFERROR(INDEX('IMF GDP current US'!$B$1:$BD$197,MATCH('2022 deflators April 2024 WEO'!$B58,'IMF GDP current US'!$B$1:$B$197,0),MATCH('2022 deflators April 2024 WEO'!W$3,'IMF GDP current US'!$B$1:$BD$1,0))/INDEX('IMF GDP constant 2022 US'!$B$1:$BD$197,MATCH('2022 deflators April 2024 WEO'!$B58,'IMF GDP constant 2022 US'!$B$1:$B$197,0),MATCH('2022 deflators April 2024 WEO'!W$3,'IMF GDP constant 2022 US'!$B$1:$BD$1,0)),0)</f>
        <v>0.523188231978616</v>
      </c>
      <c r="X58" s="18" t="n">
        <f aca="false">IFERROR(INDEX('IMF GDP current US'!$B$1:$BD$197,MATCH('2022 deflators April 2024 WEO'!$B58,'IMF GDP current US'!$B$1:$B$197,0),MATCH('2022 deflators April 2024 WEO'!X$3,'IMF GDP current US'!$B$1:$BD$1,0))/INDEX('IMF GDP constant 2022 US'!$B$1:$BD$197,MATCH('2022 deflators April 2024 WEO'!$B58,'IMF GDP constant 2022 US'!$B$1:$B$197,0),MATCH('2022 deflators April 2024 WEO'!X$3,'IMF GDP constant 2022 US'!$B$1:$BD$1,0)),0)</f>
        <v>0.498731825556918</v>
      </c>
      <c r="Y58" s="18" t="n">
        <f aca="false">IFERROR(INDEX('IMF GDP current US'!$B$1:$BD$197,MATCH('2022 deflators April 2024 WEO'!$B58,'IMF GDP current US'!$B$1:$B$197,0),MATCH('2022 deflators April 2024 WEO'!Y$3,'IMF GDP current US'!$B$1:$BD$1,0))/INDEX('IMF GDP constant 2022 US'!$B$1:$BD$197,MATCH('2022 deflators April 2024 WEO'!$B58,'IMF GDP constant 2022 US'!$B$1:$B$197,0),MATCH('2022 deflators April 2024 WEO'!Y$3,'IMF GDP constant 2022 US'!$B$1:$BD$1,0)),0)</f>
        <v>0.471851039392294</v>
      </c>
      <c r="Z58" s="18" t="n">
        <f aca="false">IFERROR(INDEX('IMF GDP current US'!$B$1:$BD$197,MATCH('2022 deflators April 2024 WEO'!$B58,'IMF GDP current US'!$B$1:$B$197,0),MATCH('2022 deflators April 2024 WEO'!Z$3,'IMF GDP current US'!$B$1:$BD$1,0))/INDEX('IMF GDP constant 2022 US'!$B$1:$BD$197,MATCH('2022 deflators April 2024 WEO'!$B58,'IMF GDP constant 2022 US'!$B$1:$B$197,0),MATCH('2022 deflators April 2024 WEO'!Z$3,'IMF GDP constant 2022 US'!$B$1:$BD$1,0)),0)</f>
        <v>0.426870524893598</v>
      </c>
      <c r="AA58" s="18" t="n">
        <f aca="false">IFERROR(INDEX('IMF GDP current US'!$B$1:$BD$197,MATCH('2022 deflators April 2024 WEO'!$B58,'IMF GDP current US'!$B$1:$B$197,0),MATCH('2022 deflators April 2024 WEO'!AA$3,'IMF GDP current US'!$B$1:$BD$1,0))/INDEX('IMF GDP constant 2022 US'!$B$1:$BD$197,MATCH('2022 deflators April 2024 WEO'!$B58,'IMF GDP constant 2022 US'!$B$1:$B$197,0),MATCH('2022 deflators April 2024 WEO'!AA$3,'IMF GDP constant 2022 US'!$B$1:$BD$1,0)),0)</f>
        <v>0.422354496722369</v>
      </c>
      <c r="AB58" s="18" t="n">
        <f aca="false">IFERROR(INDEX('IMF GDP current US'!$B$1:$BD$197,MATCH('2022 deflators April 2024 WEO'!$B58,'IMF GDP current US'!$B$1:$B$197,0),MATCH('2022 deflators April 2024 WEO'!AB$3,'IMF GDP current US'!$B$1:$BD$1,0))/INDEX('IMF GDP constant 2022 US'!$B$1:$BD$197,MATCH('2022 deflators April 2024 WEO'!$B58,'IMF GDP constant 2022 US'!$B$1:$B$197,0),MATCH('2022 deflators April 2024 WEO'!AB$3,'IMF GDP constant 2022 US'!$B$1:$BD$1,0)),0)</f>
        <v>0.390172022045088</v>
      </c>
      <c r="AC58" s="18" t="n">
        <f aca="false">IFERROR(INDEX('IMF GDP current US'!$B$1:$BD$197,MATCH('2022 deflators April 2024 WEO'!$B58,'IMF GDP current US'!$B$1:$B$197,0),MATCH('2022 deflators April 2024 WEO'!AC$3,'IMF GDP current US'!$B$1:$BD$1,0))/INDEX('IMF GDP constant 2022 US'!$B$1:$BD$197,MATCH('2022 deflators April 2024 WEO'!$B58,'IMF GDP constant 2022 US'!$B$1:$B$197,0),MATCH('2022 deflators April 2024 WEO'!AC$3,'IMF GDP constant 2022 US'!$B$1:$BD$1,0)),0)</f>
        <v>0.370994434423645</v>
      </c>
      <c r="AD58" s="18" t="n">
        <f aca="false">IFERROR(INDEX('IMF GDP current US'!$B$1:$BD$197,MATCH('2022 deflators April 2024 WEO'!$B58,'IMF GDP current US'!$B$1:$B$197,0),MATCH('2022 deflators April 2024 WEO'!AD$3,'IMF GDP current US'!$B$1:$BD$1,0))/INDEX('IMF GDP constant 2022 US'!$B$1:$BD$197,MATCH('2022 deflators April 2024 WEO'!$B58,'IMF GDP constant 2022 US'!$B$1:$B$197,0),MATCH('2022 deflators April 2024 WEO'!AD$3,'IMF GDP constant 2022 US'!$B$1:$BD$1,0)),0)</f>
        <v>0.416518492034962</v>
      </c>
      <c r="AE58" s="18" t="n">
        <f aca="false">IFERROR(INDEX('IMF GDP current US'!$B$1:$BD$197,MATCH('2022 deflators April 2024 WEO'!$B58,'IMF GDP current US'!$B$1:$B$197,0),MATCH('2022 deflators April 2024 WEO'!AE$3,'IMF GDP current US'!$B$1:$BD$1,0))/INDEX('IMF GDP constant 2022 US'!$B$1:$BD$197,MATCH('2022 deflators April 2024 WEO'!$B58,'IMF GDP constant 2022 US'!$B$1:$B$197,0),MATCH('2022 deflators April 2024 WEO'!AE$3,'IMF GDP constant 2022 US'!$B$1:$BD$1,0)),0)</f>
        <v>0.438679202775279</v>
      </c>
      <c r="AF58" s="18" t="n">
        <f aca="false">IFERROR(INDEX('IMF GDP current US'!$B$1:$BD$197,MATCH('2022 deflators April 2024 WEO'!$B58,'IMF GDP current US'!$B$1:$B$197,0),MATCH('2022 deflators April 2024 WEO'!AF$3,'IMF GDP current US'!$B$1:$BD$1,0))/INDEX('IMF GDP constant 2022 US'!$B$1:$BD$197,MATCH('2022 deflators April 2024 WEO'!$B58,'IMF GDP constant 2022 US'!$B$1:$B$197,0),MATCH('2022 deflators April 2024 WEO'!AF$3,'IMF GDP constant 2022 US'!$B$1:$BD$1,0)),0)</f>
        <v>0.476769494298982</v>
      </c>
      <c r="AG58" s="18" t="n">
        <f aca="false">IFERROR(INDEX('IMF GDP current US'!$B$1:$BD$197,MATCH('2022 deflators April 2024 WEO'!$B58,'IMF GDP current US'!$B$1:$B$197,0),MATCH('2022 deflators April 2024 WEO'!AG$3,'IMF GDP current US'!$B$1:$BD$1,0))/INDEX('IMF GDP constant 2022 US'!$B$1:$BD$197,MATCH('2022 deflators April 2024 WEO'!$B58,'IMF GDP constant 2022 US'!$B$1:$B$197,0),MATCH('2022 deflators April 2024 WEO'!AG$3,'IMF GDP constant 2022 US'!$B$1:$BD$1,0)),0)</f>
        <v>0.528497144787438</v>
      </c>
      <c r="AH58" s="18" t="n">
        <f aca="false">IFERROR(INDEX('IMF GDP current US'!$B$1:$BD$197,MATCH('2022 deflators April 2024 WEO'!$B58,'IMF GDP current US'!$B$1:$B$197,0),MATCH('2022 deflators April 2024 WEO'!AH$3,'IMF GDP current US'!$B$1:$BD$1,0))/INDEX('IMF GDP constant 2022 US'!$B$1:$BD$197,MATCH('2022 deflators April 2024 WEO'!$B58,'IMF GDP constant 2022 US'!$B$1:$B$197,0),MATCH('2022 deflators April 2024 WEO'!AH$3,'IMF GDP constant 2022 US'!$B$1:$BD$1,0)),0)</f>
        <v>0.59680855121738</v>
      </c>
      <c r="AI58" s="18" t="n">
        <f aca="false">IFERROR(INDEX('IMF GDP current US'!$B$1:$BD$197,MATCH('2022 deflators April 2024 WEO'!$B58,'IMF GDP current US'!$B$1:$B$197,0),MATCH('2022 deflators April 2024 WEO'!AI$3,'IMF GDP current US'!$B$1:$BD$1,0))/INDEX('IMF GDP constant 2022 US'!$B$1:$BD$197,MATCH('2022 deflators April 2024 WEO'!$B58,'IMF GDP constant 2022 US'!$B$1:$B$197,0),MATCH('2022 deflators April 2024 WEO'!AI$3,'IMF GDP constant 2022 US'!$B$1:$BD$1,0)),0)</f>
        <v>0.72887016179961</v>
      </c>
      <c r="AJ58" s="18" t="n">
        <f aca="false">IFERROR(INDEX('IMF GDP current US'!$B$1:$BD$197,MATCH('2022 deflators April 2024 WEO'!$B58,'IMF GDP current US'!$B$1:$B$197,0),MATCH('2022 deflators April 2024 WEO'!AJ$3,'IMF GDP current US'!$B$1:$BD$1,0))/INDEX('IMF GDP constant 2022 US'!$B$1:$BD$197,MATCH('2022 deflators April 2024 WEO'!$B58,'IMF GDP constant 2022 US'!$B$1:$B$197,0),MATCH('2022 deflators April 2024 WEO'!AJ$3,'IMF GDP constant 2022 US'!$B$1:$BD$1,0)),0)</f>
        <v>0.723745983692413</v>
      </c>
      <c r="AK58" s="18" t="n">
        <f aca="false">IFERROR(INDEX('IMF GDP current US'!$B$1:$BD$197,MATCH('2022 deflators April 2024 WEO'!$B58,'IMF GDP current US'!$B$1:$B$197,0),MATCH('2022 deflators April 2024 WEO'!AK$3,'IMF GDP current US'!$B$1:$BD$1,0))/INDEX('IMF GDP constant 2022 US'!$B$1:$BD$197,MATCH('2022 deflators April 2024 WEO'!$B58,'IMF GDP constant 2022 US'!$B$1:$B$197,0),MATCH('2022 deflators April 2024 WEO'!AK$3,'IMF GDP constant 2022 US'!$B$1:$BD$1,0)),0)</f>
        <v>0.613642455251751</v>
      </c>
      <c r="AL58" s="18" t="n">
        <f aca="false">IFERROR(INDEX('IMF GDP current US'!$B$1:$BD$197,MATCH('2022 deflators April 2024 WEO'!$B58,'IMF GDP current US'!$B$1:$B$197,0),MATCH('2022 deflators April 2024 WEO'!AL$3,'IMF GDP current US'!$B$1:$BD$1,0))/INDEX('IMF GDP constant 2022 US'!$B$1:$BD$197,MATCH('2022 deflators April 2024 WEO'!$B58,'IMF GDP constant 2022 US'!$B$1:$B$197,0),MATCH('2022 deflators April 2024 WEO'!AL$3,'IMF GDP constant 2022 US'!$B$1:$BD$1,0)),0)</f>
        <v>0.624457410192941</v>
      </c>
      <c r="AM58" s="18" t="n">
        <f aca="false">IFERROR(INDEX('IMF GDP current US'!$B$1:$BD$197,MATCH('2022 deflators April 2024 WEO'!$B58,'IMF GDP current US'!$B$1:$B$197,0),MATCH('2022 deflators April 2024 WEO'!AM$3,'IMF GDP current US'!$B$1:$BD$1,0))/INDEX('IMF GDP constant 2022 US'!$B$1:$BD$197,MATCH('2022 deflators April 2024 WEO'!$B58,'IMF GDP constant 2022 US'!$B$1:$B$197,0),MATCH('2022 deflators April 2024 WEO'!AM$3,'IMF GDP constant 2022 US'!$B$1:$BD$1,0)),0)</f>
        <v>0.795768661723861</v>
      </c>
      <c r="AN58" s="18" t="n">
        <f aca="false">IFERROR(INDEX('IMF GDP current US'!$B$1:$BD$197,MATCH('2022 deflators April 2024 WEO'!$B58,'IMF GDP current US'!$B$1:$B$197,0),MATCH('2022 deflators April 2024 WEO'!AN$3,'IMF GDP current US'!$B$1:$BD$1,0))/INDEX('IMF GDP constant 2022 US'!$B$1:$BD$197,MATCH('2022 deflators April 2024 WEO'!$B58,'IMF GDP constant 2022 US'!$B$1:$B$197,0),MATCH('2022 deflators April 2024 WEO'!AN$3,'IMF GDP constant 2022 US'!$B$1:$BD$1,0)),0)</f>
        <v>0.798223167092921</v>
      </c>
      <c r="AO58" s="18" t="n">
        <f aca="false">IFERROR(INDEX('IMF GDP current US'!$B$1:$BD$197,MATCH('2022 deflators April 2024 WEO'!$B58,'IMF GDP current US'!$B$1:$B$197,0),MATCH('2022 deflators April 2024 WEO'!AO$3,'IMF GDP current US'!$B$1:$BD$1,0))/INDEX('IMF GDP constant 2022 US'!$B$1:$BD$197,MATCH('2022 deflators April 2024 WEO'!$B58,'IMF GDP constant 2022 US'!$B$1:$B$197,0),MATCH('2022 deflators April 2024 WEO'!AO$3,'IMF GDP constant 2022 US'!$B$1:$BD$1,0)),0)</f>
        <v>0.842177936341386</v>
      </c>
      <c r="AP58" s="18" t="n">
        <f aca="false">IFERROR(INDEX('IMF GDP current US'!$B$1:$BD$197,MATCH('2022 deflators April 2024 WEO'!$B58,'IMF GDP current US'!$B$1:$B$197,0),MATCH('2022 deflators April 2024 WEO'!AP$3,'IMF GDP current US'!$B$1:$BD$1,0))/INDEX('IMF GDP constant 2022 US'!$B$1:$BD$197,MATCH('2022 deflators April 2024 WEO'!$B58,'IMF GDP constant 2022 US'!$B$1:$B$197,0),MATCH('2022 deflators April 2024 WEO'!AP$3,'IMF GDP constant 2022 US'!$B$1:$BD$1,0)),0)</f>
        <v>0.888412392661429</v>
      </c>
      <c r="AQ58" s="18" t="n">
        <f aca="false">IFERROR(INDEX('IMF GDP current US'!$B$1:$BD$197,MATCH('2022 deflators April 2024 WEO'!$B58,'IMF GDP current US'!$B$1:$B$197,0),MATCH('2022 deflators April 2024 WEO'!AQ$3,'IMF GDP current US'!$B$1:$BD$1,0))/INDEX('IMF GDP constant 2022 US'!$B$1:$BD$197,MATCH('2022 deflators April 2024 WEO'!$B58,'IMF GDP constant 2022 US'!$B$1:$B$197,0),MATCH('2022 deflators April 2024 WEO'!AQ$3,'IMF GDP constant 2022 US'!$B$1:$BD$1,0)),0)</f>
        <v>0.940476614704408</v>
      </c>
      <c r="AR58" s="18" t="n">
        <f aca="false">IFERROR(INDEX('IMF GDP current US'!$B$1:$BD$197,MATCH('2022 deflators April 2024 WEO'!$B58,'IMF GDP current US'!$B$1:$B$197,0),MATCH('2022 deflators April 2024 WEO'!AR$3,'IMF GDP current US'!$B$1:$BD$1,0))/INDEX('IMF GDP constant 2022 US'!$B$1:$BD$197,MATCH('2022 deflators April 2024 WEO'!$B58,'IMF GDP constant 2022 US'!$B$1:$B$197,0),MATCH('2022 deflators April 2024 WEO'!AR$3,'IMF GDP constant 2022 US'!$B$1:$BD$1,0)),0)</f>
        <v>0.909210178119861</v>
      </c>
      <c r="AS58" s="18" t="n">
        <f aca="false">IFERROR(INDEX('IMF GDP current US'!$B$1:$BD$197,MATCH('2022 deflators April 2024 WEO'!$B58,'IMF GDP current US'!$B$1:$B$197,0),MATCH('2022 deflators April 2024 WEO'!AS$3,'IMF GDP current US'!$B$1:$BD$1,0))/INDEX('IMF GDP constant 2022 US'!$B$1:$BD$197,MATCH('2022 deflators April 2024 WEO'!$B58,'IMF GDP constant 2022 US'!$B$1:$B$197,0),MATCH('2022 deflators April 2024 WEO'!AS$3,'IMF GDP constant 2022 US'!$B$1:$BD$1,0)),0)</f>
        <v>0.881161985521379</v>
      </c>
      <c r="AT58" s="18" t="n">
        <f aca="false">IFERROR(INDEX('IMF GDP current US'!$B$1:$BD$197,MATCH('2022 deflators April 2024 WEO'!$B58,'IMF GDP current US'!$B$1:$B$197,0),MATCH('2022 deflators April 2024 WEO'!AT$3,'IMF GDP current US'!$B$1:$BD$1,0))/INDEX('IMF GDP constant 2022 US'!$B$1:$BD$197,MATCH('2022 deflators April 2024 WEO'!$B58,'IMF GDP constant 2022 US'!$B$1:$B$197,0),MATCH('2022 deflators April 2024 WEO'!AT$3,'IMF GDP constant 2022 US'!$B$1:$BD$1,0)),0)</f>
        <v>0.933078304072799</v>
      </c>
      <c r="AU58" s="18" t="n">
        <f aca="false">IFERROR(INDEX('IMF GDP current US'!$B$1:$BD$197,MATCH('2022 deflators April 2024 WEO'!$B58,'IMF GDP current US'!$B$1:$B$197,0),MATCH('2022 deflators April 2024 WEO'!AU$3,'IMF GDP current US'!$B$1:$BD$1,0))/INDEX('IMF GDP constant 2022 US'!$B$1:$BD$197,MATCH('2022 deflators April 2024 WEO'!$B58,'IMF GDP constant 2022 US'!$B$1:$B$197,0),MATCH('2022 deflators April 2024 WEO'!AU$3,'IMF GDP constant 2022 US'!$B$1:$BD$1,0)),0)</f>
        <v>0.917818538349447</v>
      </c>
      <c r="AV58" s="18" t="n">
        <f aca="false">IFERROR(INDEX('IMF GDP current US'!$B$1:$BD$197,MATCH('2022 deflators April 2024 WEO'!$B58,'IMF GDP current US'!$B$1:$B$197,0),MATCH('2022 deflators April 2024 WEO'!AV$3,'IMF GDP current US'!$B$1:$BD$1,0))/INDEX('IMF GDP constant 2022 US'!$B$1:$BD$197,MATCH('2022 deflators April 2024 WEO'!$B58,'IMF GDP constant 2022 US'!$B$1:$B$197,0),MATCH('2022 deflators April 2024 WEO'!AV$3,'IMF GDP constant 2022 US'!$B$1:$BD$1,0)),0)</f>
        <v>0.887469933259364</v>
      </c>
      <c r="AW58" s="19" t="n">
        <f aca="false">IFERROR(INDEX('IMF GDP current US'!$B$1:$BD$197,MATCH('2022 deflators April 2024 WEO'!$B58,'IMF GDP current US'!$B$1:$B$197,0),MATCH('2022 deflators April 2024 WEO'!AW$3,'IMF GDP current US'!$B$1:$BD$1,0))/INDEX('IMF GDP constant 2022 US'!$B$1:$BD$197,MATCH('2022 deflators April 2024 WEO'!$B58,'IMF GDP constant 2022 US'!$B$1:$B$197,0),MATCH('2022 deflators April 2024 WEO'!AW$3,'IMF GDP constant 2022 US'!$B$1:$BD$1,0)),0)</f>
        <v>1</v>
      </c>
      <c r="AX58" s="18" t="n">
        <f aca="false">IFERROR(INDEX('IMF GDP current US'!$B$1:$BD$197,MATCH('2022 deflators April 2024 WEO'!$B58,'IMF GDP current US'!$B$1:$B$197,0),MATCH('2022 deflators April 2024 WEO'!AX$3,'IMF GDP current US'!$B$1:$BD$1,0))/INDEX('IMF GDP constant 2022 US'!$B$1:$BD$197,MATCH('2022 deflators April 2024 WEO'!$B58,'IMF GDP constant 2022 US'!$B$1:$B$197,0),MATCH('2022 deflators April 2024 WEO'!AX$3,'IMF GDP constant 2022 US'!$B$1:$BD$1,0)),0)</f>
        <v>1.25286710315717</v>
      </c>
      <c r="AY58" s="21" t="n">
        <f aca="false">IFERROR(INDEX('IMF GDP current US'!$B$1:$BD$197,MATCH('2022 deflators April 2024 WEO'!$B58,'IMF GDP current US'!$B$1:$B$197,0),MATCH('2022 deflators April 2024 WEO'!AY$3,'IMF GDP current US'!$B$1:$BD$1,0))/INDEX('IMF GDP constant 2022 US'!$B$1:$BD$197,MATCH('2022 deflators April 2024 WEO'!$B58,'IMF GDP constant 2022 US'!$B$1:$B$197,0),MATCH('2022 deflators April 2024 WEO'!AY$3,'IMF GDP constant 2022 US'!$B$1:$BD$1,0)),0)</f>
        <v>1.51439072427767</v>
      </c>
      <c r="AZ58" s="21" t="n">
        <f aca="false">IFERROR(INDEX('IMF GDP current US'!$B$1:$BD$197,MATCH('2022 deflators April 2024 WEO'!$B58,'IMF GDP current US'!$B$1:$B$197,0),MATCH('2022 deflators April 2024 WEO'!AZ$3,'IMF GDP current US'!$B$1:$BD$1,0))/INDEX('IMF GDP constant 2022 US'!$B$1:$BD$197,MATCH('2022 deflators April 2024 WEO'!$B58,'IMF GDP constant 2022 US'!$B$1:$B$197,0),MATCH('2022 deflators April 2024 WEO'!AZ$3,'IMF GDP constant 2022 US'!$B$1:$BD$1,0)),0)</f>
        <v>1.63639755209435</v>
      </c>
      <c r="BA58" s="21" t="n">
        <f aca="false">IFERROR(INDEX('IMF GDP current US'!$B$1:$BD$197,MATCH('2022 deflators April 2024 WEO'!$B58,'IMF GDP current US'!$B$1:$B$197,0),MATCH('2022 deflators April 2024 WEO'!BA$3,'IMF GDP current US'!$B$1:$BD$1,0))/INDEX('IMF GDP constant 2022 US'!$B$1:$BD$197,MATCH('2022 deflators April 2024 WEO'!$B58,'IMF GDP constant 2022 US'!$B$1:$B$197,0),MATCH('2022 deflators April 2024 WEO'!BA$3,'IMF GDP constant 2022 US'!$B$1:$BD$1,0)),0)</f>
        <v>1.72515977677806</v>
      </c>
      <c r="BB58" s="21" t="n">
        <f aca="false">IFERROR(INDEX('IMF GDP current US'!$B$1:$BD$197,MATCH('2022 deflators April 2024 WEO'!$B58,'IMF GDP current US'!$B$1:$B$197,0),MATCH('2022 deflators April 2024 WEO'!BB$3,'IMF GDP current US'!$B$1:$BD$1,0))/INDEX('IMF GDP constant 2022 US'!$B$1:$BD$197,MATCH('2022 deflators April 2024 WEO'!$B58,'IMF GDP constant 2022 US'!$B$1:$B$197,0),MATCH('2022 deflators April 2024 WEO'!BB$3,'IMF GDP constant 2022 US'!$B$1:$BD$1,0)),0)</f>
        <v>1.80020626319715</v>
      </c>
      <c r="BC58" s="21" t="n">
        <f aca="false">IFERROR(INDEX('IMF GDP current US'!$B$1:$BD$197,MATCH('2022 deflators April 2024 WEO'!$B58,'IMF GDP current US'!$B$1:$B$197,0),MATCH('2022 deflators April 2024 WEO'!BC$3,'IMF GDP current US'!$B$1:$BD$1,0))/INDEX('IMF GDP constant 2022 US'!$B$1:$BD$197,MATCH('2022 deflators April 2024 WEO'!$B58,'IMF GDP constant 2022 US'!$B$1:$B$197,0),MATCH('2022 deflators April 2024 WEO'!BC$3,'IMF GDP constant 2022 US'!$B$1:$BD$1,0)),0)</f>
        <v>1.87683416315525</v>
      </c>
      <c r="BD58" s="22" t="n">
        <f aca="false">IFERROR(INDEX('IMF GDP current US'!$B$1:$BD$197,MATCH('2022 deflators April 2024 WEO'!$B58,'IMF GDP current US'!$B$1:$B$197,0),MATCH('2022 deflators April 2024 WEO'!BD$3,'IMF GDP current US'!$B$1:$BD$1,0))/INDEX('IMF GDP constant 2022 US'!$B$1:$BD$197,MATCH('2022 deflators April 2024 WEO'!$B58,'IMF GDP constant 2022 US'!$B$1:$B$197,0),MATCH('2022 deflators April 2024 WEO'!BD$3,'IMF GDP constant 2022 US'!$B$1:$BD$1,0)),0)</f>
        <v>1.95961412666266</v>
      </c>
    </row>
    <row r="59" customFormat="false" ht="15" hidden="false" customHeight="false" outlineLevel="0" collapsed="false">
      <c r="A59" s="12" t="s">
        <v>67</v>
      </c>
      <c r="B59" s="0" t="str">
        <f aca="false">VLOOKUP(A59,'Names&amp;ISO'!$A:$C,3,0)</f>
        <v>FJI</v>
      </c>
      <c r="C59" s="11" t="s">
        <v>67</v>
      </c>
      <c r="D59" s="11" t="n">
        <f aca="false">IFERROR(VLOOKUP(B59,'DAC ODA Recipients 2022-2023'!$B:$H,7,0),"")</f>
        <v>1</v>
      </c>
      <c r="E59" s="12" t="str">
        <f aca="false">IFERROR(VLOOKUP(B59,'OECD DAC Deflators 2022'!B:B,1,0),"")</f>
        <v/>
      </c>
      <c r="F59" s="12"/>
      <c r="G59" s="17" t="n">
        <f aca="false">IFERROR(INDEX('IMF GDP current US'!$B$1:$BD$197,MATCH('2022 deflators April 2024 WEO'!$B59,'IMF GDP current US'!$B$1:$B$197,0),MATCH('2022 deflators April 2024 WEO'!G$3,'IMF GDP current US'!$B$1:$BD$1,0))/INDEX('IMF GDP constant 2022 US'!$B$1:$BD$197,MATCH('2022 deflators April 2024 WEO'!$B59,'IMF GDP constant 2022 US'!$B$1:$B$197,0),MATCH('2022 deflators April 2024 WEO'!G$3,'IMF GDP constant 2022 US'!$B$1:$BD$1,0)),0)</f>
        <v>0.629824763367006</v>
      </c>
      <c r="H59" s="18" t="n">
        <f aca="false">IFERROR(INDEX('IMF GDP current US'!$B$1:$BD$197,MATCH('2022 deflators April 2024 WEO'!$B59,'IMF GDP current US'!$B$1:$B$197,0),MATCH('2022 deflators April 2024 WEO'!H$3,'IMF GDP current US'!$B$1:$BD$1,0))/INDEX('IMF GDP constant 2022 US'!$B$1:$BD$197,MATCH('2022 deflators April 2024 WEO'!$B59,'IMF GDP constant 2022 US'!$B$1:$B$197,0),MATCH('2022 deflators April 2024 WEO'!H$3,'IMF GDP constant 2022 US'!$B$1:$BD$1,0)),0)</f>
        <v>0.610567438982248</v>
      </c>
      <c r="I59" s="18" t="n">
        <f aca="false">IFERROR(INDEX('IMF GDP current US'!$B$1:$BD$197,MATCH('2022 deflators April 2024 WEO'!$B59,'IMF GDP current US'!$B$1:$B$197,0),MATCH('2022 deflators April 2024 WEO'!I$3,'IMF GDP current US'!$B$1:$BD$1,0))/INDEX('IMF GDP constant 2022 US'!$B$1:$BD$197,MATCH('2022 deflators April 2024 WEO'!$B59,'IMF GDP constant 2022 US'!$B$1:$B$197,0),MATCH('2022 deflators April 2024 WEO'!I$3,'IMF GDP constant 2022 US'!$B$1:$BD$1,0)),0)</f>
        <v>0.596101435596087</v>
      </c>
      <c r="J59" s="18" t="n">
        <f aca="false">IFERROR(INDEX('IMF GDP current US'!$B$1:$BD$197,MATCH('2022 deflators April 2024 WEO'!$B59,'IMF GDP current US'!$B$1:$B$197,0),MATCH('2022 deflators April 2024 WEO'!J$3,'IMF GDP current US'!$B$1:$BD$1,0))/INDEX('IMF GDP constant 2022 US'!$B$1:$BD$197,MATCH('2022 deflators April 2024 WEO'!$B59,'IMF GDP constant 2022 US'!$B$1:$B$197,0),MATCH('2022 deflators April 2024 WEO'!J$3,'IMF GDP constant 2022 US'!$B$1:$BD$1,0)),0)</f>
        <v>0.585734918995708</v>
      </c>
      <c r="K59" s="18" t="n">
        <f aca="false">IFERROR(INDEX('IMF GDP current US'!$B$1:$BD$197,MATCH('2022 deflators April 2024 WEO'!$B59,'IMF GDP current US'!$B$1:$B$197,0),MATCH('2022 deflators April 2024 WEO'!K$3,'IMF GDP current US'!$B$1:$BD$1,0))/INDEX('IMF GDP constant 2022 US'!$B$1:$BD$197,MATCH('2022 deflators April 2024 WEO'!$B59,'IMF GDP constant 2022 US'!$B$1:$B$197,0),MATCH('2022 deflators April 2024 WEO'!K$3,'IMF GDP constant 2022 US'!$B$1:$BD$1,0)),0)</f>
        <v>0.557758608318785</v>
      </c>
      <c r="L59" s="18" t="n">
        <f aca="false">IFERROR(INDEX('IMF GDP current US'!$B$1:$BD$197,MATCH('2022 deflators April 2024 WEO'!$B59,'IMF GDP current US'!$B$1:$B$197,0),MATCH('2022 deflators April 2024 WEO'!L$3,'IMF GDP current US'!$B$1:$BD$1,0))/INDEX('IMF GDP constant 2022 US'!$B$1:$BD$197,MATCH('2022 deflators April 2024 WEO'!$B59,'IMF GDP constant 2022 US'!$B$1:$B$197,0),MATCH('2022 deflators April 2024 WEO'!L$3,'IMF GDP constant 2022 US'!$B$1:$BD$1,0)),0)</f>
        <v>0.561463650621165</v>
      </c>
      <c r="M59" s="18" t="n">
        <f aca="false">IFERROR(INDEX('IMF GDP current US'!$B$1:$BD$197,MATCH('2022 deflators April 2024 WEO'!$B59,'IMF GDP current US'!$B$1:$B$197,0),MATCH('2022 deflators April 2024 WEO'!M$3,'IMF GDP current US'!$B$1:$BD$1,0))/INDEX('IMF GDP constant 2022 US'!$B$1:$BD$197,MATCH('2022 deflators April 2024 WEO'!$B59,'IMF GDP constant 2022 US'!$B$1:$B$197,0),MATCH('2022 deflators April 2024 WEO'!M$3,'IMF GDP constant 2022 US'!$B$1:$BD$1,0)),0)</f>
        <v>0.595757389185679</v>
      </c>
      <c r="N59" s="18" t="n">
        <f aca="false">IFERROR(INDEX('IMF GDP current US'!$B$1:$BD$197,MATCH('2022 deflators April 2024 WEO'!$B59,'IMF GDP current US'!$B$1:$B$197,0),MATCH('2022 deflators April 2024 WEO'!N$3,'IMF GDP current US'!$B$1:$BD$1,0))/INDEX('IMF GDP constant 2022 US'!$B$1:$BD$197,MATCH('2022 deflators April 2024 WEO'!$B59,'IMF GDP constant 2022 US'!$B$1:$B$197,0),MATCH('2022 deflators April 2024 WEO'!N$3,'IMF GDP constant 2022 US'!$B$1:$BD$1,0)),0)</f>
        <v>0.585918061665922</v>
      </c>
      <c r="O59" s="18" t="n">
        <f aca="false">IFERROR(INDEX('IMF GDP current US'!$B$1:$BD$197,MATCH('2022 deflators April 2024 WEO'!$B59,'IMF GDP current US'!$B$1:$B$197,0),MATCH('2022 deflators April 2024 WEO'!O$3,'IMF GDP current US'!$B$1:$BD$1,0))/INDEX('IMF GDP constant 2022 US'!$B$1:$BD$197,MATCH('2022 deflators April 2024 WEO'!$B59,'IMF GDP constant 2022 US'!$B$1:$B$197,0),MATCH('2022 deflators April 2024 WEO'!O$3,'IMF GDP constant 2022 US'!$B$1:$BD$1,0)),0)</f>
        <v>0.533469764316145</v>
      </c>
      <c r="P59" s="18" t="n">
        <f aca="false">IFERROR(INDEX('IMF GDP current US'!$B$1:$BD$197,MATCH('2022 deflators April 2024 WEO'!$B59,'IMF GDP current US'!$B$1:$B$197,0),MATCH('2022 deflators April 2024 WEO'!P$3,'IMF GDP current US'!$B$1:$BD$1,0))/INDEX('IMF GDP constant 2022 US'!$B$1:$BD$197,MATCH('2022 deflators April 2024 WEO'!$B59,'IMF GDP constant 2022 US'!$B$1:$B$197,0),MATCH('2022 deflators April 2024 WEO'!P$3,'IMF GDP constant 2022 US'!$B$1:$BD$1,0)),0)</f>
        <v>0.499202217124795</v>
      </c>
      <c r="Q59" s="18" t="n">
        <f aca="false">IFERROR(INDEX('IMF GDP current US'!$B$1:$BD$197,MATCH('2022 deflators April 2024 WEO'!$B59,'IMF GDP current US'!$B$1:$B$197,0),MATCH('2022 deflators April 2024 WEO'!Q$3,'IMF GDP current US'!$B$1:$BD$1,0))/INDEX('IMF GDP constant 2022 US'!$B$1:$BD$197,MATCH('2022 deflators April 2024 WEO'!$B59,'IMF GDP constant 2022 US'!$B$1:$B$197,0),MATCH('2022 deflators April 2024 WEO'!Q$3,'IMF GDP constant 2022 US'!$B$1:$BD$1,0)),0)</f>
        <v>0.533337425637652</v>
      </c>
      <c r="R59" s="18" t="n">
        <f aca="false">IFERROR(INDEX('IMF GDP current US'!$B$1:$BD$197,MATCH('2022 deflators April 2024 WEO'!$B59,'IMF GDP current US'!$B$1:$B$197,0),MATCH('2022 deflators April 2024 WEO'!R$3,'IMF GDP current US'!$B$1:$BD$1,0))/INDEX('IMF GDP constant 2022 US'!$B$1:$BD$197,MATCH('2022 deflators April 2024 WEO'!$B59,'IMF GDP constant 2022 US'!$B$1:$B$197,0),MATCH('2022 deflators April 2024 WEO'!R$3,'IMF GDP constant 2022 US'!$B$1:$BD$1,0)),0)</f>
        <v>0.567821610596945</v>
      </c>
      <c r="S59" s="18" t="n">
        <f aca="false">IFERROR(INDEX('IMF GDP current US'!$B$1:$BD$197,MATCH('2022 deflators April 2024 WEO'!$B59,'IMF GDP current US'!$B$1:$B$197,0),MATCH('2022 deflators April 2024 WEO'!S$3,'IMF GDP current US'!$B$1:$BD$1,0))/INDEX('IMF GDP constant 2022 US'!$B$1:$BD$197,MATCH('2022 deflators April 2024 WEO'!$B59,'IMF GDP constant 2022 US'!$B$1:$B$197,0),MATCH('2022 deflators April 2024 WEO'!S$3,'IMF GDP constant 2022 US'!$B$1:$BD$1,0)),0)</f>
        <v>0.591904525278247</v>
      </c>
      <c r="T59" s="18" t="n">
        <f aca="false">IFERROR(INDEX('IMF GDP current US'!$B$1:$BD$197,MATCH('2022 deflators April 2024 WEO'!$B59,'IMF GDP current US'!$B$1:$B$197,0),MATCH('2022 deflators April 2024 WEO'!T$3,'IMF GDP current US'!$B$1:$BD$1,0))/INDEX('IMF GDP constant 2022 US'!$B$1:$BD$197,MATCH('2022 deflators April 2024 WEO'!$B59,'IMF GDP constant 2022 US'!$B$1:$B$197,0),MATCH('2022 deflators April 2024 WEO'!T$3,'IMF GDP constant 2022 US'!$B$1:$BD$1,0)),0)</f>
        <v>0.616199910696252</v>
      </c>
      <c r="U59" s="18" t="n">
        <f aca="false">IFERROR(INDEX('IMF GDP current US'!$B$1:$BD$197,MATCH('2022 deflators April 2024 WEO'!$B59,'IMF GDP current US'!$B$1:$B$197,0),MATCH('2022 deflators April 2024 WEO'!U$3,'IMF GDP current US'!$B$1:$BD$1,0))/INDEX('IMF GDP constant 2022 US'!$B$1:$BD$197,MATCH('2022 deflators April 2024 WEO'!$B59,'IMF GDP constant 2022 US'!$B$1:$B$197,0),MATCH('2022 deflators April 2024 WEO'!U$3,'IMF GDP constant 2022 US'!$B$1:$BD$1,0)),0)</f>
        <v>0.65412668545623</v>
      </c>
      <c r="V59" s="18" t="n">
        <f aca="false">IFERROR(INDEX('IMF GDP current US'!$B$1:$BD$197,MATCH('2022 deflators April 2024 WEO'!$B59,'IMF GDP current US'!$B$1:$B$197,0),MATCH('2022 deflators April 2024 WEO'!V$3,'IMF GDP current US'!$B$1:$BD$1,0))/INDEX('IMF GDP constant 2022 US'!$B$1:$BD$197,MATCH('2022 deflators April 2024 WEO'!$B59,'IMF GDP constant 2022 US'!$B$1:$B$197,0),MATCH('2022 deflators April 2024 WEO'!V$3,'IMF GDP constant 2022 US'!$B$1:$BD$1,0)),0)</f>
        <v>0.688180324592263</v>
      </c>
      <c r="W59" s="18" t="n">
        <f aca="false">IFERROR(INDEX('IMF GDP current US'!$B$1:$BD$197,MATCH('2022 deflators April 2024 WEO'!$B59,'IMF GDP current US'!$B$1:$B$197,0),MATCH('2022 deflators April 2024 WEO'!W$3,'IMF GDP current US'!$B$1:$BD$1,0))/INDEX('IMF GDP constant 2022 US'!$B$1:$BD$197,MATCH('2022 deflators April 2024 WEO'!$B59,'IMF GDP constant 2022 US'!$B$1:$B$197,0),MATCH('2022 deflators April 2024 WEO'!W$3,'IMF GDP constant 2022 US'!$B$1:$BD$1,0)),0)</f>
        <v>0.709895051060954</v>
      </c>
      <c r="X59" s="18" t="n">
        <f aca="false">IFERROR(INDEX('IMF GDP current US'!$B$1:$BD$197,MATCH('2022 deflators April 2024 WEO'!$B59,'IMF GDP current US'!$B$1:$B$197,0),MATCH('2022 deflators April 2024 WEO'!X$3,'IMF GDP current US'!$B$1:$BD$1,0))/INDEX('IMF GDP constant 2022 US'!$B$1:$BD$197,MATCH('2022 deflators April 2024 WEO'!$B59,'IMF GDP constant 2022 US'!$B$1:$B$197,0),MATCH('2022 deflators April 2024 WEO'!X$3,'IMF GDP constant 2022 US'!$B$1:$BD$1,0)),0)</f>
        <v>0.715055557838156</v>
      </c>
      <c r="Y59" s="18" t="n">
        <f aca="false">IFERROR(INDEX('IMF GDP current US'!$B$1:$BD$197,MATCH('2022 deflators April 2024 WEO'!$B59,'IMF GDP current US'!$B$1:$B$197,0),MATCH('2022 deflators April 2024 WEO'!Y$3,'IMF GDP current US'!$B$1:$BD$1,0))/INDEX('IMF GDP constant 2022 US'!$B$1:$BD$197,MATCH('2022 deflators April 2024 WEO'!$B59,'IMF GDP constant 2022 US'!$B$1:$B$197,0),MATCH('2022 deflators April 2024 WEO'!Y$3,'IMF GDP constant 2022 US'!$B$1:$BD$1,0)),0)</f>
        <v>0.558665360158978</v>
      </c>
      <c r="Z59" s="18" t="n">
        <f aca="false">IFERROR(INDEX('IMF GDP current US'!$B$1:$BD$197,MATCH('2022 deflators April 2024 WEO'!$B59,'IMF GDP current US'!$B$1:$B$197,0),MATCH('2022 deflators April 2024 WEO'!Z$3,'IMF GDP current US'!$B$1:$BD$1,0))/INDEX('IMF GDP constant 2022 US'!$B$1:$BD$197,MATCH('2022 deflators April 2024 WEO'!$B59,'IMF GDP constant 2022 US'!$B$1:$B$197,0),MATCH('2022 deflators April 2024 WEO'!Z$3,'IMF GDP constant 2022 US'!$B$1:$BD$1,0)),0)</f>
        <v>0.602425688127088</v>
      </c>
      <c r="AA59" s="18" t="n">
        <f aca="false">IFERROR(INDEX('IMF GDP current US'!$B$1:$BD$197,MATCH('2022 deflators April 2024 WEO'!$B59,'IMF GDP current US'!$B$1:$B$197,0),MATCH('2022 deflators April 2024 WEO'!AA$3,'IMF GDP current US'!$B$1:$BD$1,0))/INDEX('IMF GDP constant 2022 US'!$B$1:$BD$197,MATCH('2022 deflators April 2024 WEO'!$B59,'IMF GDP constant 2022 US'!$B$1:$B$197,0),MATCH('2022 deflators April 2024 WEO'!AA$3,'IMF GDP constant 2022 US'!$B$1:$BD$1,0)),0)</f>
        <v>0.53128684554915</v>
      </c>
      <c r="AB59" s="18" t="n">
        <f aca="false">IFERROR(INDEX('IMF GDP current US'!$B$1:$BD$197,MATCH('2022 deflators April 2024 WEO'!$B59,'IMF GDP current US'!$B$1:$B$197,0),MATCH('2022 deflators April 2024 WEO'!AB$3,'IMF GDP current US'!$B$1:$BD$1,0))/INDEX('IMF GDP constant 2022 US'!$B$1:$BD$197,MATCH('2022 deflators April 2024 WEO'!$B59,'IMF GDP constant 2022 US'!$B$1:$B$197,0),MATCH('2022 deflators April 2024 WEO'!AB$3,'IMF GDP constant 2022 US'!$B$1:$BD$1,0)),0)</f>
        <v>0.513948653380384</v>
      </c>
      <c r="AC59" s="18" t="n">
        <f aca="false">IFERROR(INDEX('IMF GDP current US'!$B$1:$BD$197,MATCH('2022 deflators April 2024 WEO'!$B59,'IMF GDP current US'!$B$1:$B$197,0),MATCH('2022 deflators April 2024 WEO'!AC$3,'IMF GDP current US'!$B$1:$BD$1,0))/INDEX('IMF GDP constant 2022 US'!$B$1:$BD$197,MATCH('2022 deflators April 2024 WEO'!$B59,'IMF GDP constant 2022 US'!$B$1:$B$197,0),MATCH('2022 deflators April 2024 WEO'!AC$3,'IMF GDP constant 2022 US'!$B$1:$BD$1,0)),0)</f>
        <v>0.552854545612291</v>
      </c>
      <c r="AD59" s="18" t="n">
        <f aca="false">IFERROR(INDEX('IMF GDP current US'!$B$1:$BD$197,MATCH('2022 deflators April 2024 WEO'!$B59,'IMF GDP current US'!$B$1:$B$197,0),MATCH('2022 deflators April 2024 WEO'!AD$3,'IMF GDP current US'!$B$1:$BD$1,0))/INDEX('IMF GDP constant 2022 US'!$B$1:$BD$197,MATCH('2022 deflators April 2024 WEO'!$B59,'IMF GDP constant 2022 US'!$B$1:$B$197,0),MATCH('2022 deflators April 2024 WEO'!AD$3,'IMF GDP constant 2022 US'!$B$1:$BD$1,0)),0)</f>
        <v>0.689430475505195</v>
      </c>
      <c r="AE59" s="18" t="n">
        <f aca="false">IFERROR(INDEX('IMF GDP current US'!$B$1:$BD$197,MATCH('2022 deflators April 2024 WEO'!$B59,'IMF GDP current US'!$B$1:$B$197,0),MATCH('2022 deflators April 2024 WEO'!AE$3,'IMF GDP current US'!$B$1:$BD$1,0))/INDEX('IMF GDP constant 2022 US'!$B$1:$BD$197,MATCH('2022 deflators April 2024 WEO'!$B59,'IMF GDP constant 2022 US'!$B$1:$B$197,0),MATCH('2022 deflators April 2024 WEO'!AE$3,'IMF GDP constant 2022 US'!$B$1:$BD$1,0)),0)</f>
        <v>0.770122293951394</v>
      </c>
      <c r="AF59" s="18" t="n">
        <f aca="false">IFERROR(INDEX('IMF GDP current US'!$B$1:$BD$197,MATCH('2022 deflators April 2024 WEO'!$B59,'IMF GDP current US'!$B$1:$B$197,0),MATCH('2022 deflators April 2024 WEO'!AF$3,'IMF GDP current US'!$B$1:$BD$1,0))/INDEX('IMF GDP constant 2022 US'!$B$1:$BD$197,MATCH('2022 deflators April 2024 WEO'!$B59,'IMF GDP constant 2022 US'!$B$1:$B$197,0),MATCH('2022 deflators April 2024 WEO'!AF$3,'IMF GDP constant 2022 US'!$B$1:$BD$1,0)),0)</f>
        <v>0.860299777747032</v>
      </c>
      <c r="AG59" s="18" t="n">
        <f aca="false">IFERROR(INDEX('IMF GDP current US'!$B$1:$BD$197,MATCH('2022 deflators April 2024 WEO'!$B59,'IMF GDP current US'!$B$1:$B$197,0),MATCH('2022 deflators April 2024 WEO'!AG$3,'IMF GDP current US'!$B$1:$BD$1,0))/INDEX('IMF GDP constant 2022 US'!$B$1:$BD$197,MATCH('2022 deflators April 2024 WEO'!$B59,'IMF GDP constant 2022 US'!$B$1:$B$197,0),MATCH('2022 deflators April 2024 WEO'!AG$3,'IMF GDP constant 2022 US'!$B$1:$BD$1,0)),0)</f>
        <v>0.871217079061773</v>
      </c>
      <c r="AH59" s="18" t="n">
        <f aca="false">IFERROR(INDEX('IMF GDP current US'!$B$1:$BD$197,MATCH('2022 deflators April 2024 WEO'!$B59,'IMF GDP current US'!$B$1:$B$197,0),MATCH('2022 deflators April 2024 WEO'!AH$3,'IMF GDP current US'!$B$1:$BD$1,0))/INDEX('IMF GDP constant 2022 US'!$B$1:$BD$197,MATCH('2022 deflators April 2024 WEO'!$B59,'IMF GDP constant 2022 US'!$B$1:$B$197,0),MATCH('2022 deflators April 2024 WEO'!AH$3,'IMF GDP constant 2022 US'!$B$1:$BD$1,0)),0)</f>
        <v>0.964661899847758</v>
      </c>
      <c r="AI59" s="18" t="n">
        <f aca="false">IFERROR(INDEX('IMF GDP current US'!$B$1:$BD$197,MATCH('2022 deflators April 2024 WEO'!$B59,'IMF GDP current US'!$B$1:$B$197,0),MATCH('2022 deflators April 2024 WEO'!AI$3,'IMF GDP current US'!$B$1:$BD$1,0))/INDEX('IMF GDP constant 2022 US'!$B$1:$BD$197,MATCH('2022 deflators April 2024 WEO'!$B59,'IMF GDP constant 2022 US'!$B$1:$B$197,0),MATCH('2022 deflators April 2024 WEO'!AI$3,'IMF GDP constant 2022 US'!$B$1:$BD$1,0)),0)</f>
        <v>0.988259973427075</v>
      </c>
      <c r="AJ59" s="18" t="n">
        <f aca="false">IFERROR(INDEX('IMF GDP current US'!$B$1:$BD$197,MATCH('2022 deflators April 2024 WEO'!$B59,'IMF GDP current US'!$B$1:$B$197,0),MATCH('2022 deflators April 2024 WEO'!AJ$3,'IMF GDP current US'!$B$1:$BD$1,0))/INDEX('IMF GDP constant 2022 US'!$B$1:$BD$197,MATCH('2022 deflators April 2024 WEO'!$B59,'IMF GDP constant 2022 US'!$B$1:$B$197,0),MATCH('2022 deflators April 2024 WEO'!AJ$3,'IMF GDP constant 2022 US'!$B$1:$BD$1,0)),0)</f>
        <v>0.815806903957421</v>
      </c>
      <c r="AK59" s="18" t="n">
        <f aca="false">IFERROR(INDEX('IMF GDP current US'!$B$1:$BD$197,MATCH('2022 deflators April 2024 WEO'!$B59,'IMF GDP current US'!$B$1:$B$197,0),MATCH('2022 deflators April 2024 WEO'!AK$3,'IMF GDP current US'!$B$1:$BD$1,0))/INDEX('IMF GDP constant 2022 US'!$B$1:$BD$197,MATCH('2022 deflators April 2024 WEO'!$B59,'IMF GDP constant 2022 US'!$B$1:$B$197,0),MATCH('2022 deflators April 2024 WEO'!AK$3,'IMF GDP constant 2022 US'!$B$1:$BD$1,0)),0)</f>
        <v>0.867527018568241</v>
      </c>
      <c r="AL59" s="18" t="n">
        <f aca="false">IFERROR(INDEX('IMF GDP current US'!$B$1:$BD$197,MATCH('2022 deflators April 2024 WEO'!$B59,'IMF GDP current US'!$B$1:$B$197,0),MATCH('2022 deflators April 2024 WEO'!AL$3,'IMF GDP current US'!$B$1:$BD$1,0))/INDEX('IMF GDP constant 2022 US'!$B$1:$BD$197,MATCH('2022 deflators April 2024 WEO'!$B59,'IMF GDP constant 2022 US'!$B$1:$B$197,0),MATCH('2022 deflators April 2024 WEO'!AL$3,'IMF GDP constant 2022 US'!$B$1:$BD$1,0)),0)</f>
        <v>1.01654379777128</v>
      </c>
      <c r="AM59" s="18" t="n">
        <f aca="false">IFERROR(INDEX('IMF GDP current US'!$B$1:$BD$197,MATCH('2022 deflators April 2024 WEO'!$B59,'IMF GDP current US'!$B$1:$B$197,0),MATCH('2022 deflators April 2024 WEO'!AM$3,'IMF GDP current US'!$B$1:$BD$1,0))/INDEX('IMF GDP constant 2022 US'!$B$1:$BD$197,MATCH('2022 deflators April 2024 WEO'!$B59,'IMF GDP constant 2022 US'!$B$1:$B$197,0),MATCH('2022 deflators April 2024 WEO'!AM$3,'IMF GDP constant 2022 US'!$B$1:$BD$1,0)),0)</f>
        <v>1.05357276965876</v>
      </c>
      <c r="AN59" s="18" t="n">
        <f aca="false">IFERROR(INDEX('IMF GDP current US'!$B$1:$BD$197,MATCH('2022 deflators April 2024 WEO'!$B59,'IMF GDP current US'!$B$1:$B$197,0),MATCH('2022 deflators April 2024 WEO'!AN$3,'IMF GDP current US'!$B$1:$BD$1,0))/INDEX('IMF GDP constant 2022 US'!$B$1:$BD$197,MATCH('2022 deflators April 2024 WEO'!$B59,'IMF GDP constant 2022 US'!$B$1:$B$197,0),MATCH('2022 deflators April 2024 WEO'!AN$3,'IMF GDP constant 2022 US'!$B$1:$BD$1,0)),0)</f>
        <v>1.06112289164291</v>
      </c>
      <c r="AO59" s="18" t="n">
        <f aca="false">IFERROR(INDEX('IMF GDP current US'!$B$1:$BD$197,MATCH('2022 deflators April 2024 WEO'!$B59,'IMF GDP current US'!$B$1:$B$197,0),MATCH('2022 deflators April 2024 WEO'!AO$3,'IMF GDP current US'!$B$1:$BD$1,0))/INDEX('IMF GDP constant 2022 US'!$B$1:$BD$197,MATCH('2022 deflators April 2024 WEO'!$B59,'IMF GDP constant 2022 US'!$B$1:$B$197,0),MATCH('2022 deflators April 2024 WEO'!AO$3,'IMF GDP constant 2022 US'!$B$1:$BD$1,0)),0)</f>
        <v>1.07520985416134</v>
      </c>
      <c r="AP59" s="18" t="n">
        <f aca="false">IFERROR(INDEX('IMF GDP current US'!$B$1:$BD$197,MATCH('2022 deflators April 2024 WEO'!$B59,'IMF GDP current US'!$B$1:$B$197,0),MATCH('2022 deflators April 2024 WEO'!AP$3,'IMF GDP current US'!$B$1:$BD$1,0))/INDEX('IMF GDP constant 2022 US'!$B$1:$BD$197,MATCH('2022 deflators April 2024 WEO'!$B59,'IMF GDP constant 2022 US'!$B$1:$B$197,0),MATCH('2022 deflators April 2024 WEO'!AP$3,'IMF GDP constant 2022 US'!$B$1:$BD$1,0)),0)</f>
        <v>0.991827385547676</v>
      </c>
      <c r="AQ59" s="18" t="n">
        <f aca="false">IFERROR(INDEX('IMF GDP current US'!$B$1:$BD$197,MATCH('2022 deflators April 2024 WEO'!$B59,'IMF GDP current US'!$B$1:$B$197,0),MATCH('2022 deflators April 2024 WEO'!AQ$3,'IMF GDP current US'!$B$1:$BD$1,0))/INDEX('IMF GDP constant 2022 US'!$B$1:$BD$197,MATCH('2022 deflators April 2024 WEO'!$B59,'IMF GDP constant 2022 US'!$B$1:$B$197,0),MATCH('2022 deflators April 2024 WEO'!AQ$3,'IMF GDP constant 2022 US'!$B$1:$BD$1,0)),0)</f>
        <v>1.01942809731508</v>
      </c>
      <c r="AR59" s="18" t="n">
        <f aca="false">IFERROR(INDEX('IMF GDP current US'!$B$1:$BD$197,MATCH('2022 deflators April 2024 WEO'!$B59,'IMF GDP current US'!$B$1:$B$197,0),MATCH('2022 deflators April 2024 WEO'!AR$3,'IMF GDP current US'!$B$1:$BD$1,0))/INDEX('IMF GDP constant 2022 US'!$B$1:$BD$197,MATCH('2022 deflators April 2024 WEO'!$B59,'IMF GDP constant 2022 US'!$B$1:$B$197,0),MATCH('2022 deflators April 2024 WEO'!AR$3,'IMF GDP constant 2022 US'!$B$1:$BD$1,0)),0)</f>
        <v>1.05065472150579</v>
      </c>
      <c r="AS59" s="18" t="n">
        <f aca="false">IFERROR(INDEX('IMF GDP current US'!$B$1:$BD$197,MATCH('2022 deflators April 2024 WEO'!$B59,'IMF GDP current US'!$B$1:$B$197,0),MATCH('2022 deflators April 2024 WEO'!AS$3,'IMF GDP current US'!$B$1:$BD$1,0))/INDEX('IMF GDP constant 2022 US'!$B$1:$BD$197,MATCH('2022 deflators April 2024 WEO'!$B59,'IMF GDP constant 2022 US'!$B$1:$B$197,0),MATCH('2022 deflators April 2024 WEO'!AS$3,'IMF GDP constant 2022 US'!$B$1:$BD$1,0)),0)</f>
        <v>1.05518166828954</v>
      </c>
      <c r="AT59" s="18" t="n">
        <f aca="false">IFERROR(INDEX('IMF GDP current US'!$B$1:$BD$197,MATCH('2022 deflators April 2024 WEO'!$B59,'IMF GDP current US'!$B$1:$B$197,0),MATCH('2022 deflators April 2024 WEO'!AT$3,'IMF GDP current US'!$B$1:$BD$1,0))/INDEX('IMF GDP constant 2022 US'!$B$1:$BD$197,MATCH('2022 deflators April 2024 WEO'!$B59,'IMF GDP constant 2022 US'!$B$1:$B$197,0),MATCH('2022 deflators April 2024 WEO'!AT$3,'IMF GDP constant 2022 US'!$B$1:$BD$1,0)),0)</f>
        <v>1.03529458170755</v>
      </c>
      <c r="AU59" s="18" t="n">
        <f aca="false">IFERROR(INDEX('IMF GDP current US'!$B$1:$BD$197,MATCH('2022 deflators April 2024 WEO'!$B59,'IMF GDP current US'!$B$1:$B$197,0),MATCH('2022 deflators April 2024 WEO'!AU$3,'IMF GDP current US'!$B$1:$BD$1,0))/INDEX('IMF GDP constant 2022 US'!$B$1:$BD$197,MATCH('2022 deflators April 2024 WEO'!$B59,'IMF GDP constant 2022 US'!$B$1:$B$197,0),MATCH('2022 deflators April 2024 WEO'!AU$3,'IMF GDP constant 2022 US'!$B$1:$BD$1,0)),0)</f>
        <v>1.01596052286201</v>
      </c>
      <c r="AV59" s="18" t="n">
        <f aca="false">IFERROR(INDEX('IMF GDP current US'!$B$1:$BD$197,MATCH('2022 deflators April 2024 WEO'!$B59,'IMF GDP current US'!$B$1:$B$197,0),MATCH('2022 deflators April 2024 WEO'!AV$3,'IMF GDP current US'!$B$1:$BD$1,0))/INDEX('IMF GDP constant 2022 US'!$B$1:$BD$197,MATCH('2022 deflators April 2024 WEO'!$B59,'IMF GDP constant 2022 US'!$B$1:$B$197,0),MATCH('2022 deflators April 2024 WEO'!AV$3,'IMF GDP constant 2022 US'!$B$1:$BD$1,0)),0)</f>
        <v>1.03748771084337</v>
      </c>
      <c r="AW59" s="19" t="n">
        <f aca="false">IFERROR(INDEX('IMF GDP current US'!$B$1:$BD$197,MATCH('2022 deflators April 2024 WEO'!$B59,'IMF GDP current US'!$B$1:$B$197,0),MATCH('2022 deflators April 2024 WEO'!AW$3,'IMF GDP current US'!$B$1:$BD$1,0))/INDEX('IMF GDP constant 2022 US'!$B$1:$BD$197,MATCH('2022 deflators April 2024 WEO'!$B59,'IMF GDP constant 2022 US'!$B$1:$B$197,0),MATCH('2022 deflators April 2024 WEO'!AW$3,'IMF GDP constant 2022 US'!$B$1:$BD$1,0)),0)</f>
        <v>1</v>
      </c>
      <c r="AX59" s="18" t="n">
        <f aca="false">IFERROR(INDEX('IMF GDP current US'!$B$1:$BD$197,MATCH('2022 deflators April 2024 WEO'!$B59,'IMF GDP current US'!$B$1:$B$197,0),MATCH('2022 deflators April 2024 WEO'!AX$3,'IMF GDP current US'!$B$1:$BD$1,0))/INDEX('IMF GDP constant 2022 US'!$B$1:$BD$197,MATCH('2022 deflators April 2024 WEO'!$B59,'IMF GDP constant 2022 US'!$B$1:$B$197,0),MATCH('2022 deflators April 2024 WEO'!AX$3,'IMF GDP constant 2022 US'!$B$1:$BD$1,0)),0)</f>
        <v>1.02162549034585</v>
      </c>
      <c r="AY59" s="21" t="n">
        <f aca="false">IFERROR(INDEX('IMF GDP current US'!$B$1:$BD$197,MATCH('2022 deflators April 2024 WEO'!$B59,'IMF GDP current US'!$B$1:$B$197,0),MATCH('2022 deflators April 2024 WEO'!AY$3,'IMF GDP current US'!$B$1:$BD$1,0))/INDEX('IMF GDP constant 2022 US'!$B$1:$BD$197,MATCH('2022 deflators April 2024 WEO'!$B59,'IMF GDP constant 2022 US'!$B$1:$B$197,0),MATCH('2022 deflators April 2024 WEO'!AY$3,'IMF GDP constant 2022 US'!$B$1:$BD$1,0)),0)</f>
        <v>1.04622493668084</v>
      </c>
      <c r="AZ59" s="21" t="n">
        <f aca="false">IFERROR(INDEX('IMF GDP current US'!$B$1:$BD$197,MATCH('2022 deflators April 2024 WEO'!$B59,'IMF GDP current US'!$B$1:$B$197,0),MATCH('2022 deflators April 2024 WEO'!AZ$3,'IMF GDP current US'!$B$1:$BD$1,0))/INDEX('IMF GDP constant 2022 US'!$B$1:$BD$197,MATCH('2022 deflators April 2024 WEO'!$B59,'IMF GDP constant 2022 US'!$B$1:$B$197,0),MATCH('2022 deflators April 2024 WEO'!AZ$3,'IMF GDP constant 2022 US'!$B$1:$BD$1,0)),0)</f>
        <v>1.06472498603503</v>
      </c>
      <c r="BA59" s="21" t="n">
        <f aca="false">IFERROR(INDEX('IMF GDP current US'!$B$1:$BD$197,MATCH('2022 deflators April 2024 WEO'!$B59,'IMF GDP current US'!$B$1:$B$197,0),MATCH('2022 deflators April 2024 WEO'!BA$3,'IMF GDP current US'!$B$1:$BD$1,0))/INDEX('IMF GDP constant 2022 US'!$B$1:$BD$197,MATCH('2022 deflators April 2024 WEO'!$B59,'IMF GDP constant 2022 US'!$B$1:$B$197,0),MATCH('2022 deflators April 2024 WEO'!BA$3,'IMF GDP constant 2022 US'!$B$1:$BD$1,0)),0)</f>
        <v>1.08627021381974</v>
      </c>
      <c r="BB59" s="21" t="n">
        <f aca="false">IFERROR(INDEX('IMF GDP current US'!$B$1:$BD$197,MATCH('2022 deflators April 2024 WEO'!$B59,'IMF GDP current US'!$B$1:$B$197,0),MATCH('2022 deflators April 2024 WEO'!BB$3,'IMF GDP current US'!$B$1:$BD$1,0))/INDEX('IMF GDP constant 2022 US'!$B$1:$BD$197,MATCH('2022 deflators April 2024 WEO'!$B59,'IMF GDP constant 2022 US'!$B$1:$B$197,0),MATCH('2022 deflators April 2024 WEO'!BB$3,'IMF GDP constant 2022 US'!$B$1:$BD$1,0)),0)</f>
        <v>1.10889477247544</v>
      </c>
      <c r="BC59" s="21" t="n">
        <f aca="false">IFERROR(INDEX('IMF GDP current US'!$B$1:$BD$197,MATCH('2022 deflators April 2024 WEO'!$B59,'IMF GDP current US'!$B$1:$B$197,0),MATCH('2022 deflators April 2024 WEO'!BC$3,'IMF GDP current US'!$B$1:$BD$1,0))/INDEX('IMF GDP constant 2022 US'!$B$1:$BD$197,MATCH('2022 deflators April 2024 WEO'!$B59,'IMF GDP constant 2022 US'!$B$1:$B$197,0),MATCH('2022 deflators April 2024 WEO'!BC$3,'IMF GDP constant 2022 US'!$B$1:$BD$1,0)),0)</f>
        <v>1.13221611673833</v>
      </c>
      <c r="BD59" s="22" t="n">
        <f aca="false">IFERROR(INDEX('IMF GDP current US'!$B$1:$BD$197,MATCH('2022 deflators April 2024 WEO'!$B59,'IMF GDP current US'!$B$1:$B$197,0),MATCH('2022 deflators April 2024 WEO'!BD$3,'IMF GDP current US'!$B$1:$BD$1,0))/INDEX('IMF GDP constant 2022 US'!$B$1:$BD$197,MATCH('2022 deflators April 2024 WEO'!$B59,'IMF GDP constant 2022 US'!$B$1:$B$197,0),MATCH('2022 deflators April 2024 WEO'!BD$3,'IMF GDP constant 2022 US'!$B$1:$BD$1,0)),0)</f>
        <v>1.15636404913222</v>
      </c>
    </row>
    <row r="60" customFormat="false" ht="15" hidden="false" customHeight="false" outlineLevel="0" collapsed="false">
      <c r="A60" s="23" t="s">
        <v>68</v>
      </c>
      <c r="B60" s="24" t="str">
        <f aca="false">VLOOKUP(A60,'Names&amp;ISO'!$A:$C,3,0)</f>
        <v>FIN</v>
      </c>
      <c r="C60" s="25" t="s">
        <v>68</v>
      </c>
      <c r="D60" s="11" t="str">
        <f aca="false">IFERROR(VLOOKUP(B60,'DAC ODA Recipients 2022-2023'!$B:$H,7,0),"")</f>
        <v/>
      </c>
      <c r="E60" s="23" t="n">
        <v>1</v>
      </c>
      <c r="F60" s="23" t="n">
        <v>1</v>
      </c>
      <c r="G60" s="26" t="n">
        <f aca="false">INDEX('OECD DAC Deflators 2022'!$B$3:$BN$39,MATCH('2022 deflators April 2024 WEO'!$B60,'OECD DAC Deflators 2022'!$B$3:$B$39,0),MATCH('2022 deflators April 2024 WEO'!G$3,'OECD DAC Deflators 2022'!$B$3:$BN$3,0))/100</f>
        <v>0.43148179</v>
      </c>
      <c r="H60" s="27" t="n">
        <f aca="false">INDEX('OECD DAC Deflators 2022'!$B$3:$BN$39,MATCH('2022 deflators April 2024 WEO'!$B60,'OECD DAC Deflators 2022'!$B$3:$B$39,0),MATCH('2022 deflators April 2024 WEO'!H$3,'OECD DAC Deflators 2022'!$B$3:$BN$3,0))/100</f>
        <v>0.41621702</v>
      </c>
      <c r="I60" s="27" t="n">
        <f aca="false">INDEX('OECD DAC Deflators 2022'!$B$3:$BN$39,MATCH('2022 deflators April 2024 WEO'!$B60,'OECD DAC Deflators 2022'!$B$3:$B$39,0),MATCH('2022 deflators April 2024 WEO'!I$3,'OECD DAC Deflators 2022'!$B$3:$BN$3,0))/100</f>
        <v>0.40582851</v>
      </c>
      <c r="J60" s="27" t="n">
        <f aca="false">INDEX('OECD DAC Deflators 2022'!$B$3:$BN$39,MATCH('2022 deflators April 2024 WEO'!$B60,'OECD DAC Deflators 2022'!$B$3:$B$39,0),MATCH('2022 deflators April 2024 WEO'!J$3,'OECD DAC Deflators 2022'!$B$3:$BN$3,0))/100</f>
        <v>0.38012353</v>
      </c>
      <c r="K60" s="27" t="n">
        <f aca="false">INDEX('OECD DAC Deflators 2022'!$B$3:$BN$39,MATCH('2022 deflators April 2024 WEO'!$B60,'OECD DAC Deflators 2022'!$B$3:$B$39,0),MATCH('2022 deflators April 2024 WEO'!K$3,'OECD DAC Deflators 2022'!$B$3:$BN$3,0))/100</f>
        <v>0.38225472</v>
      </c>
      <c r="L60" s="27" t="n">
        <f aca="false">INDEX('OECD DAC Deflators 2022'!$B$3:$BN$39,MATCH('2022 deflators April 2024 WEO'!$B60,'OECD DAC Deflators 2022'!$B$3:$B$39,0),MATCH('2022 deflators April 2024 WEO'!L$3,'OECD DAC Deflators 2022'!$B$3:$BN$3,0))/100</f>
        <v>0.390386</v>
      </c>
      <c r="M60" s="27" t="n">
        <f aca="false">INDEX('OECD DAC Deflators 2022'!$B$3:$BN$39,MATCH('2022 deflators April 2024 WEO'!$B60,'OECD DAC Deflators 2022'!$B$3:$B$39,0),MATCH('2022 deflators April 2024 WEO'!M$3,'OECD DAC Deflators 2022'!$B$3:$BN$3,0))/100</f>
        <v>0.49992253</v>
      </c>
      <c r="N60" s="27" t="n">
        <f aca="false">INDEX('OECD DAC Deflators 2022'!$B$3:$BN$39,MATCH('2022 deflators April 2024 WEO'!$B60,'OECD DAC Deflators 2022'!$B$3:$B$39,0),MATCH('2022 deflators April 2024 WEO'!N$3,'OECD DAC Deflators 2022'!$B$3:$BN$3,0))/100</f>
        <v>0.6046312</v>
      </c>
      <c r="O60" s="27" t="n">
        <f aca="false">INDEX('OECD DAC Deflators 2022'!$B$3:$BN$39,MATCH('2022 deflators April 2024 WEO'!$B60,'OECD DAC Deflators 2022'!$B$3:$B$39,0),MATCH('2022 deflators April 2024 WEO'!O$3,'OECD DAC Deflators 2022'!$B$3:$BN$3,0))/100</f>
        <v>0.68511179</v>
      </c>
      <c r="P60" s="27" t="n">
        <f aca="false">INDEX('OECD DAC Deflators 2022'!$B$3:$BN$39,MATCH('2022 deflators April 2024 WEO'!$B60,'OECD DAC Deflators 2022'!$B$3:$B$39,0),MATCH('2022 deflators April 2024 WEO'!P$3,'OECD DAC Deflators 2022'!$B$3:$BN$3,0))/100</f>
        <v>0.70901119</v>
      </c>
      <c r="Q60" s="27" t="n">
        <f aca="false">INDEX('OECD DAC Deflators 2022'!$B$3:$BN$39,MATCH('2022 deflators April 2024 WEO'!$B60,'OECD DAC Deflators 2022'!$B$3:$B$39,0),MATCH('2022 deflators April 2024 WEO'!Q$3,'OECD DAC Deflators 2022'!$B$3:$BN$3,0))/100</f>
        <v>0.83668418</v>
      </c>
      <c r="R60" s="27" t="n">
        <f aca="false">INDEX('OECD DAC Deflators 2022'!$B$3:$BN$39,MATCH('2022 deflators April 2024 WEO'!$B60,'OECD DAC Deflators 2022'!$B$3:$B$39,0),MATCH('2022 deflators April 2024 WEO'!R$3,'OECD DAC Deflators 2022'!$B$3:$BN$3,0))/100</f>
        <v>0.80296741</v>
      </c>
      <c r="S60" s="27" t="n">
        <f aca="false">INDEX('OECD DAC Deflators 2022'!$B$3:$BN$39,MATCH('2022 deflators April 2024 WEO'!$B60,'OECD DAC Deflators 2022'!$B$3:$B$39,0),MATCH('2022 deflators April 2024 WEO'!S$3,'OECD DAC Deflators 2022'!$B$3:$BN$3,0))/100</f>
        <v>0.73016315</v>
      </c>
      <c r="T60" s="27" t="n">
        <f aca="false">INDEX('OECD DAC Deflators 2022'!$B$3:$BN$39,MATCH('2022 deflators April 2024 WEO'!$B60,'OECD DAC Deflators 2022'!$B$3:$B$39,0),MATCH('2022 deflators April 2024 WEO'!T$3,'OECD DAC Deflators 2022'!$B$3:$BN$3,0))/100</f>
        <v>0.58265366</v>
      </c>
      <c r="U60" s="27" t="n">
        <f aca="false">INDEX('OECD DAC Deflators 2022'!$B$3:$BN$39,MATCH('2022 deflators April 2024 WEO'!$B60,'OECD DAC Deflators 2022'!$B$3:$B$39,0),MATCH('2022 deflators April 2024 WEO'!U$3,'OECD DAC Deflators 2022'!$B$3:$BN$3,0))/100</f>
        <v>0.64998901</v>
      </c>
      <c r="V60" s="27" t="n">
        <f aca="false">INDEX('OECD DAC Deflators 2022'!$B$3:$BN$39,MATCH('2022 deflators April 2024 WEO'!$B60,'OECD DAC Deflators 2022'!$B$3:$B$39,0),MATCH('2022 deflators April 2024 WEO'!V$3,'OECD DAC Deflators 2022'!$B$3:$BN$3,0))/100</f>
        <v>0.80998211</v>
      </c>
      <c r="W60" s="27" t="n">
        <f aca="false">INDEX('OECD DAC Deflators 2022'!$B$3:$BN$39,MATCH('2022 deflators April 2024 WEO'!$B60,'OECD DAC Deflators 2022'!$B$3:$B$39,0),MATCH('2022 deflators April 2024 WEO'!W$3,'OECD DAC Deflators 2022'!$B$3:$BN$3,0))/100</f>
        <v>0.76963717</v>
      </c>
      <c r="X60" s="27" t="n">
        <f aca="false">INDEX('OECD DAC Deflators 2022'!$B$3:$BN$39,MATCH('2022 deflators April 2024 WEO'!$B60,'OECD DAC Deflators 2022'!$B$3:$B$39,0),MATCH('2022 deflators April 2024 WEO'!X$3,'OECD DAC Deflators 2022'!$B$3:$BN$3,0))/100</f>
        <v>0.69586022</v>
      </c>
      <c r="Y60" s="27" t="n">
        <f aca="false">INDEX('OECD DAC Deflators 2022'!$B$3:$BN$39,MATCH('2022 deflators April 2024 WEO'!$B60,'OECD DAC Deflators 2022'!$B$3:$B$39,0),MATCH('2022 deflators April 2024 WEO'!Y$3,'OECD DAC Deflators 2022'!$B$3:$BN$3,0))/100</f>
        <v>0.69621702</v>
      </c>
      <c r="Z60" s="27" t="n">
        <f aca="false">INDEX('OECD DAC Deflators 2022'!$B$3:$BN$39,MATCH('2022 deflators April 2024 WEO'!$B60,'OECD DAC Deflators 2022'!$B$3:$B$39,0),MATCH('2022 deflators April 2024 WEO'!Z$3,'OECD DAC Deflators 2022'!$B$3:$BN$3,0))/100</f>
        <v>0.67305991</v>
      </c>
      <c r="AA60" s="27" t="n">
        <f aca="false">INDEX('OECD DAC Deflators 2022'!$B$3:$BN$39,MATCH('2022 deflators April 2024 WEO'!$B60,'OECD DAC Deflators 2022'!$B$3:$B$39,0),MATCH('2022 deflators April 2024 WEO'!AA$3,'OECD DAC Deflators 2022'!$B$3:$BN$3,0))/100</f>
        <v>0.59178931</v>
      </c>
      <c r="AB60" s="27" t="n">
        <f aca="false">INDEX('OECD DAC Deflators 2022'!$B$3:$BN$39,MATCH('2022 deflators April 2024 WEO'!$B60,'OECD DAC Deflators 2022'!$B$3:$B$39,0),MATCH('2022 deflators April 2024 WEO'!AB$3,'OECD DAC Deflators 2022'!$B$3:$BN$3,0))/100</f>
        <v>0.59407943</v>
      </c>
      <c r="AC60" s="27" t="n">
        <f aca="false">INDEX('OECD DAC Deflators 2022'!$B$3:$BN$39,MATCH('2022 deflators April 2024 WEO'!$B60,'OECD DAC Deflators 2022'!$B$3:$B$39,0),MATCH('2022 deflators April 2024 WEO'!AC$3,'OECD DAC Deflators 2022'!$B$3:$BN$3,0))/100</f>
        <v>0.63107912</v>
      </c>
      <c r="AD60" s="27" t="n">
        <f aca="false">INDEX('OECD DAC Deflators 2022'!$B$3:$BN$39,MATCH('2022 deflators April 2024 WEO'!$B60,'OECD DAC Deflators 2022'!$B$3:$B$39,0),MATCH('2022 deflators April 2024 WEO'!AD$3,'OECD DAC Deflators 2022'!$B$3:$BN$3,0))/100</f>
        <v>0.75800434</v>
      </c>
      <c r="AE60" s="27" t="n">
        <f aca="false">INDEX('OECD DAC Deflators 2022'!$B$3:$BN$39,MATCH('2022 deflators April 2024 WEO'!$B60,'OECD DAC Deflators 2022'!$B$3:$B$39,0),MATCH('2022 deflators April 2024 WEO'!AE$3,'OECD DAC Deflators 2022'!$B$3:$BN$3,0))/100</f>
        <v>0.83855453</v>
      </c>
      <c r="AF60" s="27" t="n">
        <f aca="false">INDEX('OECD DAC Deflators 2022'!$B$3:$BN$39,MATCH('2022 deflators April 2024 WEO'!$B60,'OECD DAC Deflators 2022'!$B$3:$B$39,0),MATCH('2022 deflators April 2024 WEO'!AF$3,'OECD DAC Deflators 2022'!$B$3:$BN$3,0))/100</f>
        <v>0.84667205</v>
      </c>
      <c r="AG60" s="27" t="n">
        <f aca="false">INDEX('OECD DAC Deflators 2022'!$B$3:$BN$39,MATCH('2022 deflators April 2024 WEO'!$B60,'OECD DAC Deflators 2022'!$B$3:$B$39,0),MATCH('2022 deflators April 2024 WEO'!AG$3,'OECD DAC Deflators 2022'!$B$3:$BN$3,0))/100</f>
        <v>0.862927</v>
      </c>
      <c r="AH60" s="27" t="n">
        <f aca="false">INDEX('OECD DAC Deflators 2022'!$B$3:$BN$39,MATCH('2022 deflators April 2024 WEO'!$B60,'OECD DAC Deflators 2022'!$B$3:$B$39,0),MATCH('2022 deflators April 2024 WEO'!AH$3,'OECD DAC Deflators 2022'!$B$3:$BN$3,0))/100</f>
        <v>0.9670435</v>
      </c>
      <c r="AI60" s="27" t="n">
        <f aca="false">INDEX('OECD DAC Deflators 2022'!$B$3:$BN$39,MATCH('2022 deflators April 2024 WEO'!$B60,'OECD DAC Deflators 2022'!$B$3:$B$39,0),MATCH('2022 deflators April 2024 WEO'!AI$3,'OECD DAC Deflators 2022'!$B$3:$BN$3,0))/100</f>
        <v>1.0498599</v>
      </c>
      <c r="AJ60" s="27" t="n">
        <f aca="false">INDEX('OECD DAC Deflators 2022'!$B$3:$BN$39,MATCH('2022 deflators April 2024 WEO'!$B60,'OECD DAC Deflators 2022'!$B$3:$B$39,0),MATCH('2022 deflators April 2024 WEO'!AJ$3,'OECD DAC Deflators 2022'!$B$3:$BN$3,0))/100</f>
        <v>1.03158272</v>
      </c>
      <c r="AK60" s="27" t="n">
        <f aca="false">INDEX('OECD DAC Deflators 2022'!$B$3:$BN$39,MATCH('2022 deflators April 2024 WEO'!$B60,'OECD DAC Deflators 2022'!$B$3:$B$39,0),MATCH('2022 deflators April 2024 WEO'!AK$3,'OECD DAC Deflators 2022'!$B$3:$BN$3,0))/100</f>
        <v>0.9843428</v>
      </c>
      <c r="AL60" s="27" t="n">
        <f aca="false">INDEX('OECD DAC Deflators 2022'!$B$3:$BN$39,MATCH('2022 deflators April 2024 WEO'!$B60,'OECD DAC Deflators 2022'!$B$3:$B$39,0),MATCH('2022 deflators April 2024 WEO'!AL$3,'OECD DAC Deflators 2022'!$B$3:$BN$3,0))/100</f>
        <v>1.06044584</v>
      </c>
      <c r="AM60" s="27" t="n">
        <f aca="false">INDEX('OECD DAC Deflators 2022'!$B$3:$BN$39,MATCH('2022 deflators April 2024 WEO'!$B60,'OECD DAC Deflators 2022'!$B$3:$B$39,0),MATCH('2022 deflators April 2024 WEO'!AM$3,'OECD DAC Deflators 2022'!$B$3:$BN$3,0))/100</f>
        <v>1.00945766</v>
      </c>
      <c r="AN60" s="27" t="n">
        <f aca="false">INDEX('OECD DAC Deflators 2022'!$B$3:$BN$39,MATCH('2022 deflators April 2024 WEO'!$B60,'OECD DAC Deflators 2022'!$B$3:$B$39,0),MATCH('2022 deflators April 2024 WEO'!AN$3,'OECD DAC Deflators 2022'!$B$3:$BN$3,0))/100</f>
        <v>1.06936549</v>
      </c>
      <c r="AO60" s="27" t="n">
        <f aca="false">INDEX('OECD DAC Deflators 2022'!$B$3:$BN$39,MATCH('2022 deflators April 2024 WEO'!$B60,'OECD DAC Deflators 2022'!$B$3:$B$39,0),MATCH('2022 deflators April 2024 WEO'!AO$3,'OECD DAC Deflators 2022'!$B$3:$BN$3,0))/100</f>
        <v>1.08610287</v>
      </c>
      <c r="AP60" s="27" t="n">
        <f aca="false">INDEX('OECD DAC Deflators 2022'!$B$3:$BN$39,MATCH('2022 deflators April 2024 WEO'!$B60,'OECD DAC Deflators 2022'!$B$3:$B$39,0),MATCH('2022 deflators April 2024 WEO'!AP$3,'OECD DAC Deflators 2022'!$B$3:$BN$3,0))/100</f>
        <v>0.92270492</v>
      </c>
      <c r="AQ60" s="27" t="n">
        <f aca="false">INDEX('OECD DAC Deflators 2022'!$B$3:$BN$39,MATCH('2022 deflators April 2024 WEO'!$B60,'OECD DAC Deflators 2022'!$B$3:$B$39,0),MATCH('2022 deflators April 2024 WEO'!AQ$3,'OECD DAC Deflators 2022'!$B$3:$BN$3,0))/100</f>
        <v>0.92065211</v>
      </c>
      <c r="AR60" s="27" t="n">
        <f aca="false">INDEX('OECD DAC Deflators 2022'!$B$3:$BN$39,MATCH('2022 deflators April 2024 WEO'!$B60,'OECD DAC Deflators 2022'!$B$3:$B$39,0),MATCH('2022 deflators April 2024 WEO'!AR$3,'OECD DAC Deflators 2022'!$B$3:$BN$3,0))/100</f>
        <v>0.9461788</v>
      </c>
      <c r="AS60" s="27" t="n">
        <f aca="false">INDEX('OECD DAC Deflators 2022'!$B$3:$BN$39,MATCH('2022 deflators April 2024 WEO'!$B60,'OECD DAC Deflators 2022'!$B$3:$B$39,0),MATCH('2022 deflators April 2024 WEO'!AS$3,'OECD DAC Deflators 2022'!$B$3:$BN$3,0))/100</f>
        <v>1.01046313</v>
      </c>
      <c r="AT60" s="27" t="n">
        <f aca="false">INDEX('OECD DAC Deflators 2022'!$B$3:$BN$39,MATCH('2022 deflators April 2024 WEO'!$B60,'OECD DAC Deflators 2022'!$B$3:$B$39,0),MATCH('2022 deflators April 2024 WEO'!AT$3,'OECD DAC Deflators 2022'!$B$3:$BN$3,0))/100</f>
        <v>0.97278183</v>
      </c>
      <c r="AU60" s="27" t="n">
        <f aca="false">INDEX('OECD DAC Deflators 2022'!$B$3:$BN$39,MATCH('2022 deflators April 2024 WEO'!$B60,'OECD DAC Deflators 2022'!$B$3:$B$39,0),MATCH('2022 deflators April 2024 WEO'!AU$3,'OECD DAC Deflators 2022'!$B$3:$BN$3,0))/100</f>
        <v>1.00649471</v>
      </c>
      <c r="AV60" s="27" t="n">
        <f aca="false">INDEX('OECD DAC Deflators 2022'!$B$3:$BN$39,MATCH('2022 deflators April 2024 WEO'!$B60,'OECD DAC Deflators 2022'!$B$3:$B$39,0),MATCH('2022 deflators April 2024 WEO'!AV$3,'OECD DAC Deflators 2022'!$B$3:$BN$3,0))/100</f>
        <v>1.06713104</v>
      </c>
      <c r="AW60" s="19" t="n">
        <f aca="false">INDEX('OECD DAC Deflators 2022'!$B$3:$BN$39,MATCH('2022 deflators April 2024 WEO'!$B60,'OECD DAC Deflators 2022'!$B$3:$B$39,0),MATCH('2022 deflators April 2024 WEO'!AW$3,'OECD DAC Deflators 2022'!$B$3:$BN$3,0))/100</f>
        <v>1</v>
      </c>
      <c r="AX60" s="27" t="n">
        <f aca="false">INDEX('OECD DAC Deflators 2022'!$B$3:$BN$39,MATCH('2022 deflators April 2024 WEO'!$B60,'OECD DAC Deflators 2022'!$B$3:$B$39,0),MATCH('2022 deflators April 2024 WEO'!AX$3,'OECD DAC Deflators 2022'!$B$3:$BN$3,0))/100</f>
        <v>1.0746556</v>
      </c>
      <c r="AY60" s="21" t="n">
        <f aca="false">IFERROR(INDEX('IMF GDP current US'!$B$1:$BD$197,MATCH('2022 deflators April 2024 WEO'!$B60,'IMF GDP current US'!$B$1:$B$197,0),MATCH('2022 deflators April 2024 WEO'!AY$3,'IMF GDP current US'!$B$1:$BD$1,0))/INDEX('IMF GDP constant 2022 US'!$B$1:$BD$197,MATCH('2022 deflators April 2024 WEO'!$B60,'IMF GDP constant 2022 US'!$B$1:$B$197,0),MATCH('2022 deflators April 2024 WEO'!AY$3,'IMF GDP constant 2022 US'!$B$1:$BD$1,0)),0)</f>
        <v>1.09788959093606</v>
      </c>
      <c r="AZ60" s="21" t="n">
        <f aca="false">IFERROR(INDEX('IMF GDP current US'!$B$1:$BD$197,MATCH('2022 deflators April 2024 WEO'!$B60,'IMF GDP current US'!$B$1:$B$197,0),MATCH('2022 deflators April 2024 WEO'!AZ$3,'IMF GDP current US'!$B$1:$BD$1,0))/INDEX('IMF GDP constant 2022 US'!$B$1:$BD$197,MATCH('2022 deflators April 2024 WEO'!$B60,'IMF GDP constant 2022 US'!$B$1:$B$197,0),MATCH('2022 deflators April 2024 WEO'!AZ$3,'IMF GDP constant 2022 US'!$B$1:$BD$1,0)),0)</f>
        <v>1.11474341028297</v>
      </c>
      <c r="BA60" s="21" t="n">
        <f aca="false">IFERROR(INDEX('IMF GDP current US'!$B$1:$BD$197,MATCH('2022 deflators April 2024 WEO'!$B60,'IMF GDP current US'!$B$1:$B$197,0),MATCH('2022 deflators April 2024 WEO'!BA$3,'IMF GDP current US'!$B$1:$BD$1,0))/INDEX('IMF GDP constant 2022 US'!$B$1:$BD$197,MATCH('2022 deflators April 2024 WEO'!$B60,'IMF GDP constant 2022 US'!$B$1:$B$197,0),MATCH('2022 deflators April 2024 WEO'!BA$3,'IMF GDP constant 2022 US'!$B$1:$BD$1,0)),0)</f>
        <v>1.13195290741191</v>
      </c>
      <c r="BB60" s="21" t="n">
        <f aca="false">IFERROR(INDEX('IMF GDP current US'!$B$1:$BD$197,MATCH('2022 deflators April 2024 WEO'!$B60,'IMF GDP current US'!$B$1:$B$197,0),MATCH('2022 deflators April 2024 WEO'!BB$3,'IMF GDP current US'!$B$1:$BD$1,0))/INDEX('IMF GDP constant 2022 US'!$B$1:$BD$197,MATCH('2022 deflators April 2024 WEO'!$B60,'IMF GDP constant 2022 US'!$B$1:$B$197,0),MATCH('2022 deflators April 2024 WEO'!BB$3,'IMF GDP constant 2022 US'!$B$1:$BD$1,0)),0)</f>
        <v>1.15335855685918</v>
      </c>
      <c r="BC60" s="21" t="n">
        <f aca="false">IFERROR(INDEX('IMF GDP current US'!$B$1:$BD$197,MATCH('2022 deflators April 2024 WEO'!$B60,'IMF GDP current US'!$B$1:$B$197,0),MATCH('2022 deflators April 2024 WEO'!BC$3,'IMF GDP current US'!$B$1:$BD$1,0))/INDEX('IMF GDP constant 2022 US'!$B$1:$BD$197,MATCH('2022 deflators April 2024 WEO'!$B60,'IMF GDP constant 2022 US'!$B$1:$B$197,0),MATCH('2022 deflators April 2024 WEO'!BC$3,'IMF GDP constant 2022 US'!$B$1:$BD$1,0)),0)</f>
        <v>1.17575751296366</v>
      </c>
      <c r="BD60" s="22" t="n">
        <f aca="false">IFERROR(INDEX('IMF GDP current US'!$B$1:$BD$197,MATCH('2022 deflators April 2024 WEO'!$B60,'IMF GDP current US'!$B$1:$B$197,0),MATCH('2022 deflators April 2024 WEO'!BD$3,'IMF GDP current US'!$B$1:$BD$1,0))/INDEX('IMF GDP constant 2022 US'!$B$1:$BD$197,MATCH('2022 deflators April 2024 WEO'!$B60,'IMF GDP constant 2022 US'!$B$1:$B$197,0),MATCH('2022 deflators April 2024 WEO'!BD$3,'IMF GDP constant 2022 US'!$B$1:$BD$1,0)),0)</f>
        <v>1.19694814321395</v>
      </c>
    </row>
    <row r="61" customFormat="false" ht="15" hidden="false" customHeight="false" outlineLevel="0" collapsed="false">
      <c r="A61" s="23" t="s">
        <v>69</v>
      </c>
      <c r="B61" s="24" t="str">
        <f aca="false">VLOOKUP(A61,'Names&amp;ISO'!$A:$C,3,0)</f>
        <v>FRA</v>
      </c>
      <c r="C61" s="25" t="s">
        <v>69</v>
      </c>
      <c r="D61" s="11" t="str">
        <f aca="false">IFERROR(VLOOKUP(B61,'DAC ODA Recipients 2022-2023'!$B:$H,7,0),"")</f>
        <v/>
      </c>
      <c r="E61" s="23" t="n">
        <v>1</v>
      </c>
      <c r="F61" s="23" t="n">
        <v>1</v>
      </c>
      <c r="G61" s="26" t="n">
        <f aca="false">INDEX('OECD DAC Deflators 2022'!$B$3:$BN$39,MATCH('2022 deflators April 2024 WEO'!$B61,'OECD DAC Deflators 2022'!$B$3:$B$39,0),MATCH('2022 deflators April 2024 WEO'!G$3,'OECD DAC Deflators 2022'!$B$3:$BN$3,0))/100</f>
        <v>0.51265931</v>
      </c>
      <c r="H61" s="27" t="n">
        <f aca="false">INDEX('OECD DAC Deflators 2022'!$B$3:$BN$39,MATCH('2022 deflators April 2024 WEO'!$B61,'OECD DAC Deflators 2022'!$B$3:$B$39,0),MATCH('2022 deflators April 2024 WEO'!H$3,'OECD DAC Deflators 2022'!$B$3:$BN$3,0))/100</f>
        <v>0.44525516</v>
      </c>
      <c r="I61" s="27" t="n">
        <f aca="false">INDEX('OECD DAC Deflators 2022'!$B$3:$BN$39,MATCH('2022 deflators April 2024 WEO'!$B61,'OECD DAC Deflators 2022'!$B$3:$B$39,0),MATCH('2022 deflators April 2024 WEO'!I$3,'OECD DAC Deflators 2022'!$B$3:$BN$3,0))/100</f>
        <v>0.41275078</v>
      </c>
      <c r="J61" s="27" t="n">
        <f aca="false">INDEX('OECD DAC Deflators 2022'!$B$3:$BN$39,MATCH('2022 deflators April 2024 WEO'!$B61,'OECD DAC Deflators 2022'!$B$3:$B$39,0),MATCH('2022 deflators April 2024 WEO'!J$3,'OECD DAC Deflators 2022'!$B$3:$BN$3,0))/100</f>
        <v>0.39024884</v>
      </c>
      <c r="K61" s="27" t="n">
        <f aca="false">INDEX('OECD DAC Deflators 2022'!$B$3:$BN$39,MATCH('2022 deflators April 2024 WEO'!$B61,'OECD DAC Deflators 2022'!$B$3:$B$39,0),MATCH('2022 deflators April 2024 WEO'!K$3,'OECD DAC Deflators 2022'!$B$3:$BN$3,0))/100</f>
        <v>0.36437037</v>
      </c>
      <c r="L61" s="27" t="n">
        <f aca="false">INDEX('OECD DAC Deflators 2022'!$B$3:$BN$39,MATCH('2022 deflators April 2024 WEO'!$B61,'OECD DAC Deflators 2022'!$B$3:$B$39,0),MATCH('2022 deflators April 2024 WEO'!L$3,'OECD DAC Deflators 2022'!$B$3:$BN$3,0))/100</f>
        <v>0.37367223</v>
      </c>
      <c r="M61" s="27" t="n">
        <f aca="false">INDEX('OECD DAC Deflators 2022'!$B$3:$BN$39,MATCH('2022 deflators April 2024 WEO'!$B61,'OECD DAC Deflators 2022'!$B$3:$B$39,0),MATCH('2022 deflators April 2024 WEO'!M$3,'OECD DAC Deflators 2022'!$B$3:$BN$3,0))/100</f>
        <v>0.50923463</v>
      </c>
      <c r="N61" s="27" t="n">
        <f aca="false">INDEX('OECD DAC Deflators 2022'!$B$3:$BN$39,MATCH('2022 deflators April 2024 WEO'!$B61,'OECD DAC Deflators 2022'!$B$3:$B$39,0),MATCH('2022 deflators April 2024 WEO'!N$3,'OECD DAC Deflators 2022'!$B$3:$BN$3,0))/100</f>
        <v>0.60146049</v>
      </c>
      <c r="O61" s="27" t="n">
        <f aca="false">INDEX('OECD DAC Deflators 2022'!$B$3:$BN$39,MATCH('2022 deflators April 2024 WEO'!$B61,'OECD DAC Deflators 2022'!$B$3:$B$39,0),MATCH('2022 deflators April 2024 WEO'!O$3,'OECD DAC Deflators 2022'!$B$3:$BN$3,0))/100</f>
        <v>0.62612946</v>
      </c>
      <c r="P61" s="27" t="n">
        <f aca="false">INDEX('OECD DAC Deflators 2022'!$B$3:$BN$39,MATCH('2022 deflators April 2024 WEO'!$B61,'OECD DAC Deflators 2022'!$B$3:$B$39,0),MATCH('2022 deflators April 2024 WEO'!P$3,'OECD DAC Deflators 2022'!$B$3:$BN$3,0))/100</f>
        <v>0.6037071</v>
      </c>
      <c r="Q61" s="27" t="n">
        <f aca="false">INDEX('OECD DAC Deflators 2022'!$B$3:$BN$39,MATCH('2022 deflators April 2024 WEO'!$B61,'OECD DAC Deflators 2022'!$B$3:$B$39,0),MATCH('2022 deflators April 2024 WEO'!Q$3,'OECD DAC Deflators 2022'!$B$3:$BN$3,0))/100</f>
        <v>0.72617761</v>
      </c>
      <c r="R61" s="27" t="n">
        <f aca="false">INDEX('OECD DAC Deflators 2022'!$B$3:$BN$39,MATCH('2022 deflators April 2024 WEO'!$B61,'OECD DAC Deflators 2022'!$B$3:$B$39,0),MATCH('2022 deflators April 2024 WEO'!R$3,'OECD DAC Deflators 2022'!$B$3:$BN$3,0))/100</f>
        <v>0.71882835</v>
      </c>
      <c r="S61" s="27" t="n">
        <f aca="false">INDEX('OECD DAC Deflators 2022'!$B$3:$BN$39,MATCH('2022 deflators April 2024 WEO'!$B61,'OECD DAC Deflators 2022'!$B$3:$B$39,0),MATCH('2022 deflators April 2024 WEO'!S$3,'OECD DAC Deflators 2022'!$B$3:$BN$3,0))/100</f>
        <v>0.7811583</v>
      </c>
      <c r="T61" s="27" t="n">
        <f aca="false">INDEX('OECD DAC Deflators 2022'!$B$3:$BN$39,MATCH('2022 deflators April 2024 WEO'!$B61,'OECD DAC Deflators 2022'!$B$3:$B$39,0),MATCH('2022 deflators April 2024 WEO'!T$3,'OECD DAC Deflators 2022'!$B$3:$BN$3,0))/100</f>
        <v>0.74233311</v>
      </c>
      <c r="U61" s="27" t="n">
        <f aca="false">INDEX('OECD DAC Deflators 2022'!$B$3:$BN$39,MATCH('2022 deflators April 2024 WEO'!$B61,'OECD DAC Deflators 2022'!$B$3:$B$39,0),MATCH('2022 deflators April 2024 WEO'!U$3,'OECD DAC Deflators 2022'!$B$3:$BN$3,0))/100</f>
        <v>0.76352557</v>
      </c>
      <c r="V61" s="27" t="n">
        <f aca="false">INDEX('OECD DAC Deflators 2022'!$B$3:$BN$39,MATCH('2022 deflators April 2024 WEO'!$B61,'OECD DAC Deflators 2022'!$B$3:$B$39,0),MATCH('2022 deflators April 2024 WEO'!V$3,'OECD DAC Deflators 2022'!$B$3:$BN$3,0))/100</f>
        <v>0.85927118</v>
      </c>
      <c r="W61" s="27" t="n">
        <f aca="false">INDEX('OECD DAC Deflators 2022'!$B$3:$BN$39,MATCH('2022 deflators April 2024 WEO'!$B61,'OECD DAC Deflators 2022'!$B$3:$B$39,0),MATCH('2022 deflators April 2024 WEO'!W$3,'OECD DAC Deflators 2022'!$B$3:$BN$3,0))/100</f>
        <v>0.84989752</v>
      </c>
      <c r="X61" s="27" t="n">
        <f aca="false">INDEX('OECD DAC Deflators 2022'!$B$3:$BN$39,MATCH('2022 deflators April 2024 WEO'!$B61,'OECD DAC Deflators 2022'!$B$3:$B$39,0),MATCH('2022 deflators April 2024 WEO'!X$3,'OECD DAC Deflators 2022'!$B$3:$BN$3,0))/100</f>
        <v>0.7512651</v>
      </c>
      <c r="Y61" s="27" t="n">
        <f aca="false">INDEX('OECD DAC Deflators 2022'!$B$3:$BN$39,MATCH('2022 deflators April 2024 WEO'!$B61,'OECD DAC Deflators 2022'!$B$3:$B$39,0),MATCH('2022 deflators April 2024 WEO'!Y$3,'OECD DAC Deflators 2022'!$B$3:$BN$3,0))/100</f>
        <v>0.75042713</v>
      </c>
      <c r="Z61" s="27" t="n">
        <f aca="false">INDEX('OECD DAC Deflators 2022'!$B$3:$BN$39,MATCH('2022 deflators April 2024 WEO'!$B61,'OECD DAC Deflators 2022'!$B$3:$B$39,0),MATCH('2022 deflators April 2024 WEO'!Z$3,'OECD DAC Deflators 2022'!$B$3:$BN$3,0))/100</f>
        <v>0.72061395</v>
      </c>
      <c r="AA61" s="27" t="n">
        <f aca="false">INDEX('OECD DAC Deflators 2022'!$B$3:$BN$39,MATCH('2022 deflators April 2024 WEO'!$B61,'OECD DAC Deflators 2022'!$B$3:$B$39,0),MATCH('2022 deflators April 2024 WEO'!AA$3,'OECD DAC Deflators 2022'!$B$3:$BN$3,0))/100</f>
        <v>0.63297723</v>
      </c>
      <c r="AB61" s="27" t="n">
        <f aca="false">INDEX('OECD DAC Deflators 2022'!$B$3:$BN$39,MATCH('2022 deflators April 2024 WEO'!$B61,'OECD DAC Deflators 2022'!$B$3:$B$39,0),MATCH('2022 deflators April 2024 WEO'!AB$3,'OECD DAC Deflators 2022'!$B$3:$BN$3,0))/100</f>
        <v>0.62745605</v>
      </c>
      <c r="AC61" s="27" t="n">
        <f aca="false">INDEX('OECD DAC Deflators 2022'!$B$3:$BN$39,MATCH('2022 deflators April 2024 WEO'!$B61,'OECD DAC Deflators 2022'!$B$3:$B$39,0),MATCH('2022 deflators April 2024 WEO'!AC$3,'OECD DAC Deflators 2022'!$B$3:$BN$3,0))/100</f>
        <v>0.67396999</v>
      </c>
      <c r="AD61" s="27" t="n">
        <f aca="false">INDEX('OECD DAC Deflators 2022'!$B$3:$BN$39,MATCH('2022 deflators April 2024 WEO'!$B61,'OECD DAC Deflators 2022'!$B$3:$B$39,0),MATCH('2022 deflators April 2024 WEO'!AD$3,'OECD DAC Deflators 2022'!$B$3:$BN$3,0))/100</f>
        <v>0.8230212</v>
      </c>
      <c r="AE61" s="27" t="n">
        <f aca="false">INDEX('OECD DAC Deflators 2022'!$B$3:$BN$39,MATCH('2022 deflators April 2024 WEO'!$B61,'OECD DAC Deflators 2022'!$B$3:$B$39,0),MATCH('2022 deflators April 2024 WEO'!AE$3,'OECD DAC Deflators 2022'!$B$3:$BN$3,0))/100</f>
        <v>0.9196275</v>
      </c>
      <c r="AF61" s="27" t="n">
        <f aca="false">INDEX('OECD DAC Deflators 2022'!$B$3:$BN$39,MATCH('2022 deflators April 2024 WEO'!$B61,'OECD DAC Deflators 2022'!$B$3:$B$39,0),MATCH('2022 deflators April 2024 WEO'!AF$3,'OECD DAC Deflators 2022'!$B$3:$BN$3,0))/100</f>
        <v>0.93770799</v>
      </c>
      <c r="AG61" s="27" t="n">
        <f aca="false">INDEX('OECD DAC Deflators 2022'!$B$3:$BN$39,MATCH('2022 deflators April 2024 WEO'!$B61,'OECD DAC Deflators 2022'!$B$3:$B$39,0),MATCH('2022 deflators April 2024 WEO'!AG$3,'OECD DAC Deflators 2022'!$B$3:$BN$3,0))/100</f>
        <v>0.96743923</v>
      </c>
      <c r="AH61" s="27" t="n">
        <f aca="false">INDEX('OECD DAC Deflators 2022'!$B$3:$BN$39,MATCH('2022 deflators April 2024 WEO'!$B61,'OECD DAC Deflators 2022'!$B$3:$B$39,0),MATCH('2022 deflators April 2024 WEO'!AH$3,'OECD DAC Deflators 2022'!$B$3:$BN$3,0))/100</f>
        <v>1.08213866</v>
      </c>
      <c r="AI61" s="27" t="n">
        <f aca="false">INDEX('OECD DAC Deflators 2022'!$B$3:$BN$39,MATCH('2022 deflators April 2024 WEO'!$B61,'OECD DAC Deflators 2022'!$B$3:$B$39,0),MATCH('2022 deflators April 2024 WEO'!AI$3,'OECD DAC Deflators 2022'!$B$3:$BN$3,0))/100</f>
        <v>1.16716218</v>
      </c>
      <c r="AJ61" s="27" t="n">
        <f aca="false">INDEX('OECD DAC Deflators 2022'!$B$3:$BN$39,MATCH('2022 deflators April 2024 WEO'!$B61,'OECD DAC Deflators 2022'!$B$3:$B$39,0),MATCH('2022 deflators April 2024 WEO'!AJ$3,'OECD DAC Deflators 2022'!$B$3:$BN$3,0))/100</f>
        <v>1.12754785</v>
      </c>
      <c r="AK61" s="27" t="n">
        <f aca="false">INDEX('OECD DAC Deflators 2022'!$B$3:$BN$39,MATCH('2022 deflators April 2024 WEO'!$B61,'OECD DAC Deflators 2022'!$B$3:$B$39,0),MATCH('2022 deflators April 2024 WEO'!AK$3,'OECD DAC Deflators 2022'!$B$3:$BN$3,0))/100</f>
        <v>1.08401203</v>
      </c>
      <c r="AL61" s="27" t="n">
        <f aca="false">INDEX('OECD DAC Deflators 2022'!$B$3:$BN$39,MATCH('2022 deflators April 2024 WEO'!$B61,'OECD DAC Deflators 2022'!$B$3:$B$39,0),MATCH('2022 deflators April 2024 WEO'!AL$3,'OECD DAC Deflators 2022'!$B$3:$BN$3,0))/100</f>
        <v>1.14874156</v>
      </c>
      <c r="AM61" s="27" t="n">
        <f aca="false">INDEX('OECD DAC Deflators 2022'!$B$3:$BN$39,MATCH('2022 deflators April 2024 WEO'!$B61,'OECD DAC Deflators 2022'!$B$3:$B$39,0),MATCH('2022 deflators April 2024 WEO'!AM$3,'OECD DAC Deflators 2022'!$B$3:$BN$3,0))/100</f>
        <v>1.07416961</v>
      </c>
      <c r="AN61" s="27" t="n">
        <f aca="false">INDEX('OECD DAC Deflators 2022'!$B$3:$BN$39,MATCH('2022 deflators April 2024 WEO'!$B61,'OECD DAC Deflators 2022'!$B$3:$B$39,0),MATCH('2022 deflators April 2024 WEO'!AN$3,'OECD DAC Deflators 2022'!$B$3:$BN$3,0))/100</f>
        <v>1.11818944</v>
      </c>
      <c r="AO61" s="27" t="n">
        <f aca="false">INDEX('OECD DAC Deflators 2022'!$B$3:$BN$39,MATCH('2022 deflators April 2024 WEO'!$B61,'OECD DAC Deflators 2022'!$B$3:$B$39,0),MATCH('2022 deflators April 2024 WEO'!AO$3,'OECD DAC Deflators 2022'!$B$3:$BN$3,0))/100</f>
        <v>1.12389057</v>
      </c>
      <c r="AP61" s="27" t="n">
        <f aca="false">INDEX('OECD DAC Deflators 2022'!$B$3:$BN$39,MATCH('2022 deflators April 2024 WEO'!$B61,'OECD DAC Deflators 2022'!$B$3:$B$39,0),MATCH('2022 deflators April 2024 WEO'!AP$3,'OECD DAC Deflators 2022'!$B$3:$BN$3,0))/100</f>
        <v>0.95033613</v>
      </c>
      <c r="AQ61" s="27" t="n">
        <f aca="false">INDEX('OECD DAC Deflators 2022'!$B$3:$BN$39,MATCH('2022 deflators April 2024 WEO'!$B61,'OECD DAC Deflators 2022'!$B$3:$B$39,0),MATCH('2022 deflators April 2024 WEO'!AQ$3,'OECD DAC Deflators 2022'!$B$3:$BN$3,0))/100</f>
        <v>0.95239201</v>
      </c>
      <c r="AR61" s="27" t="n">
        <f aca="false">INDEX('OECD DAC Deflators 2022'!$B$3:$BN$39,MATCH('2022 deflators April 2024 WEO'!$B61,'OECD DAC Deflators 2022'!$B$3:$B$39,0),MATCH('2022 deflators April 2024 WEO'!AR$3,'OECD DAC Deflators 2022'!$B$3:$BN$3,0))/100</f>
        <v>0.97585153</v>
      </c>
      <c r="AS61" s="27" t="n">
        <f aca="false">INDEX('OECD DAC Deflators 2022'!$B$3:$BN$39,MATCH('2022 deflators April 2024 WEO'!$B61,'OECD DAC Deflators 2022'!$B$3:$B$39,0),MATCH('2022 deflators April 2024 WEO'!AS$3,'OECD DAC Deflators 2022'!$B$3:$BN$3,0))/100</f>
        <v>1.03189028</v>
      </c>
      <c r="AT61" s="27" t="n">
        <f aca="false">INDEX('OECD DAC Deflators 2022'!$B$3:$BN$39,MATCH('2022 deflators April 2024 WEO'!$B61,'OECD DAC Deflators 2022'!$B$3:$B$39,0),MATCH('2022 deflators April 2024 WEO'!AT$3,'OECD DAC Deflators 2022'!$B$3:$BN$3,0))/100</f>
        <v>0.99123508</v>
      </c>
      <c r="AU61" s="27" t="n">
        <f aca="false">INDEX('OECD DAC Deflators 2022'!$B$3:$BN$39,MATCH('2022 deflators April 2024 WEO'!$B61,'OECD DAC Deflators 2022'!$B$3:$B$39,0),MATCH('2022 deflators April 2024 WEO'!AU$3,'OECD DAC Deflators 2022'!$B$3:$BN$3,0))/100</f>
        <v>1.03777446</v>
      </c>
      <c r="AV61" s="27" t="n">
        <f aca="false">INDEX('OECD DAC Deflators 2022'!$B$3:$BN$39,MATCH('2022 deflators April 2024 WEO'!$B61,'OECD DAC Deflators 2022'!$B$3:$B$39,0),MATCH('2022 deflators April 2024 WEO'!AV$3,'OECD DAC Deflators 2022'!$B$3:$BN$3,0))/100</f>
        <v>1.09230735</v>
      </c>
      <c r="AW61" s="19" t="n">
        <f aca="false">INDEX('OECD DAC Deflators 2022'!$B$3:$BN$39,MATCH('2022 deflators April 2024 WEO'!$B61,'OECD DAC Deflators 2022'!$B$3:$B$39,0),MATCH('2022 deflators April 2024 WEO'!AW$3,'OECD DAC Deflators 2022'!$B$3:$BN$3,0))/100</f>
        <v>1</v>
      </c>
      <c r="AX61" s="27" t="n">
        <f aca="false">INDEX('OECD DAC Deflators 2022'!$B$3:$BN$39,MATCH('2022 deflators April 2024 WEO'!$B61,'OECD DAC Deflators 2022'!$B$3:$B$39,0),MATCH('2022 deflators April 2024 WEO'!AX$3,'OECD DAC Deflators 2022'!$B$3:$BN$3,0))/100</f>
        <v>1.08246192</v>
      </c>
      <c r="AY61" s="21" t="n">
        <f aca="false">IFERROR(INDEX('IMF GDP current US'!$B$1:$BD$197,MATCH('2022 deflators April 2024 WEO'!$B61,'IMF GDP current US'!$B$1:$B$197,0),MATCH('2022 deflators April 2024 WEO'!AY$3,'IMF GDP current US'!$B$1:$BD$1,0))/INDEX('IMF GDP constant 2022 US'!$B$1:$BD$197,MATCH('2022 deflators April 2024 WEO'!$B61,'IMF GDP constant 2022 US'!$B$1:$B$197,0),MATCH('2022 deflators April 2024 WEO'!AY$3,'IMF GDP constant 2022 US'!$B$1:$BD$1,0)),0)</f>
        <v>1.10778872354454</v>
      </c>
      <c r="AZ61" s="21" t="n">
        <f aca="false">IFERROR(INDEX('IMF GDP current US'!$B$1:$BD$197,MATCH('2022 deflators April 2024 WEO'!$B61,'IMF GDP current US'!$B$1:$B$197,0),MATCH('2022 deflators April 2024 WEO'!AZ$3,'IMF GDP current US'!$B$1:$BD$1,0))/INDEX('IMF GDP constant 2022 US'!$B$1:$BD$197,MATCH('2022 deflators April 2024 WEO'!$B61,'IMF GDP constant 2022 US'!$B$1:$B$197,0),MATCH('2022 deflators April 2024 WEO'!AZ$3,'IMF GDP constant 2022 US'!$B$1:$BD$1,0)),0)</f>
        <v>1.12453009754068</v>
      </c>
      <c r="BA61" s="21" t="n">
        <f aca="false">IFERROR(INDEX('IMF GDP current US'!$B$1:$BD$197,MATCH('2022 deflators April 2024 WEO'!$B61,'IMF GDP current US'!$B$1:$B$197,0),MATCH('2022 deflators April 2024 WEO'!BA$3,'IMF GDP current US'!$B$1:$BD$1,0))/INDEX('IMF GDP constant 2022 US'!$B$1:$BD$197,MATCH('2022 deflators April 2024 WEO'!$B61,'IMF GDP constant 2022 US'!$B$1:$B$197,0),MATCH('2022 deflators April 2024 WEO'!BA$3,'IMF GDP constant 2022 US'!$B$1:$BD$1,0)),0)</f>
        <v>1.14479059523158</v>
      </c>
      <c r="BB61" s="21" t="n">
        <f aca="false">IFERROR(INDEX('IMF GDP current US'!$B$1:$BD$197,MATCH('2022 deflators April 2024 WEO'!$B61,'IMF GDP current US'!$B$1:$B$197,0),MATCH('2022 deflators April 2024 WEO'!BB$3,'IMF GDP current US'!$B$1:$BD$1,0))/INDEX('IMF GDP constant 2022 US'!$B$1:$BD$197,MATCH('2022 deflators April 2024 WEO'!$B61,'IMF GDP constant 2022 US'!$B$1:$B$197,0),MATCH('2022 deflators April 2024 WEO'!BB$3,'IMF GDP constant 2022 US'!$B$1:$BD$1,0)),0)</f>
        <v>1.1636590392038</v>
      </c>
      <c r="BC61" s="21" t="n">
        <f aca="false">IFERROR(INDEX('IMF GDP current US'!$B$1:$BD$197,MATCH('2022 deflators April 2024 WEO'!$B61,'IMF GDP current US'!$B$1:$B$197,0),MATCH('2022 deflators April 2024 WEO'!BC$3,'IMF GDP current US'!$B$1:$BD$1,0))/INDEX('IMF GDP constant 2022 US'!$B$1:$BD$197,MATCH('2022 deflators April 2024 WEO'!$B61,'IMF GDP constant 2022 US'!$B$1:$B$197,0),MATCH('2022 deflators April 2024 WEO'!BC$3,'IMF GDP constant 2022 US'!$B$1:$BD$1,0)),0)</f>
        <v>1.18305462766905</v>
      </c>
      <c r="BD61" s="22" t="n">
        <f aca="false">IFERROR(INDEX('IMF GDP current US'!$B$1:$BD$197,MATCH('2022 deflators April 2024 WEO'!$B61,'IMF GDP current US'!$B$1:$B$197,0),MATCH('2022 deflators April 2024 WEO'!BD$3,'IMF GDP current US'!$B$1:$BD$1,0))/INDEX('IMF GDP constant 2022 US'!$B$1:$BD$197,MATCH('2022 deflators April 2024 WEO'!$B61,'IMF GDP constant 2022 US'!$B$1:$B$197,0),MATCH('2022 deflators April 2024 WEO'!BD$3,'IMF GDP constant 2022 US'!$B$1:$BD$1,0)),0)</f>
        <v>1.20040252569429</v>
      </c>
    </row>
    <row r="62" customFormat="false" ht="15" hidden="false" customHeight="false" outlineLevel="0" collapsed="false">
      <c r="A62" s="12" t="s">
        <v>70</v>
      </c>
      <c r="B62" s="0" t="str">
        <f aca="false">VLOOKUP(A62,'Names&amp;ISO'!$A:$C,3,0)</f>
        <v>GAB</v>
      </c>
      <c r="C62" s="11" t="s">
        <v>70</v>
      </c>
      <c r="D62" s="11" t="n">
        <f aca="false">IFERROR(VLOOKUP(B62,'DAC ODA Recipients 2022-2023'!$B:$H,7,0),"")</f>
        <v>1</v>
      </c>
      <c r="E62" s="12" t="str">
        <f aca="false">IFERROR(VLOOKUP(B62,'OECD DAC Deflators 2022'!B:B,1,0),"")</f>
        <v/>
      </c>
      <c r="F62" s="12"/>
      <c r="G62" s="17" t="n">
        <f aca="false">IFERROR(INDEX('IMF GDP current US'!$B$1:$BD$197,MATCH('2022 deflators April 2024 WEO'!$B62,'IMF GDP current US'!$B$1:$B$197,0),MATCH('2022 deflators April 2024 WEO'!G$3,'IMF GDP current US'!$B$1:$BD$1,0))/INDEX('IMF GDP constant 2022 US'!$B$1:$BD$197,MATCH('2022 deflators April 2024 WEO'!$B62,'IMF GDP constant 2022 US'!$B$1:$B$197,0),MATCH('2022 deflators April 2024 WEO'!G$3,'IMF GDP constant 2022 US'!$B$1:$BD$1,0)),0)</f>
        <v>0.491649510450823</v>
      </c>
      <c r="H62" s="18" t="n">
        <f aca="false">IFERROR(INDEX('IMF GDP current US'!$B$1:$BD$197,MATCH('2022 deflators April 2024 WEO'!$B62,'IMF GDP current US'!$B$1:$B$197,0),MATCH('2022 deflators April 2024 WEO'!H$3,'IMF GDP current US'!$B$1:$BD$1,0))/INDEX('IMF GDP constant 2022 US'!$B$1:$BD$197,MATCH('2022 deflators April 2024 WEO'!$B62,'IMF GDP constant 2022 US'!$B$1:$B$197,0),MATCH('2022 deflators April 2024 WEO'!H$3,'IMF GDP constant 2022 US'!$B$1:$BD$1,0)),0)</f>
        <v>0.461808861926805</v>
      </c>
      <c r="I62" s="18" t="n">
        <f aca="false">IFERROR(INDEX('IMF GDP current US'!$B$1:$BD$197,MATCH('2022 deflators April 2024 WEO'!$B62,'IMF GDP current US'!$B$1:$B$197,0),MATCH('2022 deflators April 2024 WEO'!I$3,'IMF GDP current US'!$B$1:$BD$1,0))/INDEX('IMF GDP constant 2022 US'!$B$1:$BD$197,MATCH('2022 deflators April 2024 WEO'!$B62,'IMF GDP constant 2022 US'!$B$1:$B$197,0),MATCH('2022 deflators April 2024 WEO'!I$3,'IMF GDP constant 2022 US'!$B$1:$BD$1,0)),0)</f>
        <v>0.415779492989798</v>
      </c>
      <c r="J62" s="18" t="n">
        <f aca="false">IFERROR(INDEX('IMF GDP current US'!$B$1:$BD$197,MATCH('2022 deflators April 2024 WEO'!$B62,'IMF GDP current US'!$B$1:$B$197,0),MATCH('2022 deflators April 2024 WEO'!J$3,'IMF GDP current US'!$B$1:$BD$1,0))/INDEX('IMF GDP constant 2022 US'!$B$1:$BD$197,MATCH('2022 deflators April 2024 WEO'!$B62,'IMF GDP constant 2022 US'!$B$1:$B$197,0),MATCH('2022 deflators April 2024 WEO'!J$3,'IMF GDP constant 2022 US'!$B$1:$BD$1,0)),0)</f>
        <v>0.390276624183693</v>
      </c>
      <c r="K62" s="18" t="n">
        <f aca="false">IFERROR(INDEX('IMF GDP current US'!$B$1:$BD$197,MATCH('2022 deflators April 2024 WEO'!$B62,'IMF GDP current US'!$B$1:$B$197,0),MATCH('2022 deflators April 2024 WEO'!K$3,'IMF GDP current US'!$B$1:$BD$1,0))/INDEX('IMF GDP constant 2022 US'!$B$1:$BD$197,MATCH('2022 deflators April 2024 WEO'!$B62,'IMF GDP constant 2022 US'!$B$1:$B$197,0),MATCH('2022 deflators April 2024 WEO'!K$3,'IMF GDP constant 2022 US'!$B$1:$BD$1,0)),0)</f>
        <v>0.357725240907528</v>
      </c>
      <c r="L62" s="18" t="n">
        <f aca="false">IFERROR(INDEX('IMF GDP current US'!$B$1:$BD$197,MATCH('2022 deflators April 2024 WEO'!$B62,'IMF GDP current US'!$B$1:$B$197,0),MATCH('2022 deflators April 2024 WEO'!L$3,'IMF GDP current US'!$B$1:$BD$1,0))/INDEX('IMF GDP constant 2022 US'!$B$1:$BD$197,MATCH('2022 deflators April 2024 WEO'!$B62,'IMF GDP constant 2022 US'!$B$1:$B$197,0),MATCH('2022 deflators April 2024 WEO'!L$3,'IMF GDP constant 2022 US'!$B$1:$BD$1,0)),0)</f>
        <v>0.356130849955612</v>
      </c>
      <c r="M62" s="18" t="n">
        <f aca="false">IFERROR(INDEX('IMF GDP current US'!$B$1:$BD$197,MATCH('2022 deflators April 2024 WEO'!$B62,'IMF GDP current US'!$B$1:$B$197,0),MATCH('2022 deflators April 2024 WEO'!M$3,'IMF GDP current US'!$B$1:$BD$1,0))/INDEX('IMF GDP constant 2022 US'!$B$1:$BD$197,MATCH('2022 deflators April 2024 WEO'!$B62,'IMF GDP constant 2022 US'!$B$1:$B$197,0),MATCH('2022 deflators April 2024 WEO'!M$3,'IMF GDP constant 2022 US'!$B$1:$BD$1,0)),0)</f>
        <v>0.476036303441049</v>
      </c>
      <c r="N62" s="18" t="n">
        <f aca="false">IFERROR(INDEX('IMF GDP current US'!$B$1:$BD$197,MATCH('2022 deflators April 2024 WEO'!$B62,'IMF GDP current US'!$B$1:$B$197,0),MATCH('2022 deflators April 2024 WEO'!N$3,'IMF GDP current US'!$B$1:$BD$1,0))/INDEX('IMF GDP constant 2022 US'!$B$1:$BD$197,MATCH('2022 deflators April 2024 WEO'!$B62,'IMF GDP constant 2022 US'!$B$1:$B$197,0),MATCH('2022 deflators April 2024 WEO'!N$3,'IMF GDP constant 2022 US'!$B$1:$BD$1,0)),0)</f>
        <v>0.425729755278396</v>
      </c>
      <c r="O62" s="18" t="n">
        <f aca="false">IFERROR(INDEX('IMF GDP current US'!$B$1:$BD$197,MATCH('2022 deflators April 2024 WEO'!$B62,'IMF GDP current US'!$B$1:$B$197,0),MATCH('2022 deflators April 2024 WEO'!O$3,'IMF GDP current US'!$B$1:$BD$1,0))/INDEX('IMF GDP constant 2022 US'!$B$1:$BD$197,MATCH('2022 deflators April 2024 WEO'!$B62,'IMF GDP constant 2022 US'!$B$1:$B$197,0),MATCH('2022 deflators April 2024 WEO'!O$3,'IMF GDP constant 2022 US'!$B$1:$BD$1,0)),0)</f>
        <v>0.453589538308585</v>
      </c>
      <c r="P62" s="18" t="n">
        <f aca="false">IFERROR(INDEX('IMF GDP current US'!$B$1:$BD$197,MATCH('2022 deflators April 2024 WEO'!$B62,'IMF GDP current US'!$B$1:$B$197,0),MATCH('2022 deflators April 2024 WEO'!P$3,'IMF GDP current US'!$B$1:$BD$1,0))/INDEX('IMF GDP constant 2022 US'!$B$1:$BD$197,MATCH('2022 deflators April 2024 WEO'!$B62,'IMF GDP constant 2022 US'!$B$1:$B$197,0),MATCH('2022 deflators April 2024 WEO'!P$3,'IMF GDP constant 2022 US'!$B$1:$BD$1,0)),0)</f>
        <v>0.42946416349871</v>
      </c>
      <c r="Q62" s="18" t="n">
        <f aca="false">IFERROR(INDEX('IMF GDP current US'!$B$1:$BD$197,MATCH('2022 deflators April 2024 WEO'!$B62,'IMF GDP current US'!$B$1:$B$197,0),MATCH('2022 deflators April 2024 WEO'!Q$3,'IMF GDP current US'!$B$1:$BD$1,0))/INDEX('IMF GDP constant 2022 US'!$B$1:$BD$197,MATCH('2022 deflators April 2024 WEO'!$B62,'IMF GDP constant 2022 US'!$B$1:$B$197,0),MATCH('2022 deflators April 2024 WEO'!Q$3,'IMF GDP constant 2022 US'!$B$1:$BD$1,0)),0)</f>
        <v>0.580778768643834</v>
      </c>
      <c r="R62" s="18" t="n">
        <f aca="false">IFERROR(INDEX('IMF GDP current US'!$B$1:$BD$197,MATCH('2022 deflators April 2024 WEO'!$B62,'IMF GDP current US'!$B$1:$B$197,0),MATCH('2022 deflators April 2024 WEO'!R$3,'IMF GDP current US'!$B$1:$BD$1,0))/INDEX('IMF GDP constant 2022 US'!$B$1:$BD$197,MATCH('2022 deflators April 2024 WEO'!$B62,'IMF GDP constant 2022 US'!$B$1:$B$197,0),MATCH('2022 deflators April 2024 WEO'!R$3,'IMF GDP constant 2022 US'!$B$1:$BD$1,0)),0)</f>
        <v>0.496759551662383</v>
      </c>
      <c r="S62" s="18" t="n">
        <f aca="false">IFERROR(INDEX('IMF GDP current US'!$B$1:$BD$197,MATCH('2022 deflators April 2024 WEO'!$B62,'IMF GDP current US'!$B$1:$B$197,0),MATCH('2022 deflators April 2024 WEO'!S$3,'IMF GDP current US'!$B$1:$BD$1,0))/INDEX('IMF GDP constant 2022 US'!$B$1:$BD$197,MATCH('2022 deflators April 2024 WEO'!$B62,'IMF GDP constant 2022 US'!$B$1:$B$197,0),MATCH('2022 deflators April 2024 WEO'!S$3,'IMF GDP constant 2022 US'!$B$1:$BD$1,0)),0)</f>
        <v>0.530488650786284</v>
      </c>
      <c r="T62" s="18" t="n">
        <f aca="false">IFERROR(INDEX('IMF GDP current US'!$B$1:$BD$197,MATCH('2022 deflators April 2024 WEO'!$B62,'IMF GDP current US'!$B$1:$B$197,0),MATCH('2022 deflators April 2024 WEO'!T$3,'IMF GDP current US'!$B$1:$BD$1,0))/INDEX('IMF GDP constant 2022 US'!$B$1:$BD$197,MATCH('2022 deflators April 2024 WEO'!$B62,'IMF GDP constant 2022 US'!$B$1:$B$197,0),MATCH('2022 deflators April 2024 WEO'!T$3,'IMF GDP constant 2022 US'!$B$1:$BD$1,0)),0)</f>
        <v>0.493376660421661</v>
      </c>
      <c r="U62" s="18" t="n">
        <f aca="false">IFERROR(INDEX('IMF GDP current US'!$B$1:$BD$197,MATCH('2022 deflators April 2024 WEO'!$B62,'IMF GDP current US'!$B$1:$B$197,0),MATCH('2022 deflators April 2024 WEO'!U$3,'IMF GDP current US'!$B$1:$BD$1,0))/INDEX('IMF GDP constant 2022 US'!$B$1:$BD$197,MATCH('2022 deflators April 2024 WEO'!$B62,'IMF GDP constant 2022 US'!$B$1:$B$197,0),MATCH('2022 deflators April 2024 WEO'!U$3,'IMF GDP constant 2022 US'!$B$1:$BD$1,0)),0)</f>
        <v>0.36878738897916</v>
      </c>
      <c r="V62" s="18" t="n">
        <f aca="false">IFERROR(INDEX('IMF GDP current US'!$B$1:$BD$197,MATCH('2022 deflators April 2024 WEO'!$B62,'IMF GDP current US'!$B$1:$B$197,0),MATCH('2022 deflators April 2024 WEO'!V$3,'IMF GDP current US'!$B$1:$BD$1,0))/INDEX('IMF GDP constant 2022 US'!$B$1:$BD$197,MATCH('2022 deflators April 2024 WEO'!$B62,'IMF GDP constant 2022 US'!$B$1:$B$197,0),MATCH('2022 deflators April 2024 WEO'!V$3,'IMF GDP constant 2022 US'!$B$1:$BD$1,0)),0)</f>
        <v>0.415703418612685</v>
      </c>
      <c r="W62" s="18" t="n">
        <f aca="false">IFERROR(INDEX('IMF GDP current US'!$B$1:$BD$197,MATCH('2022 deflators April 2024 WEO'!$B62,'IMF GDP current US'!$B$1:$B$197,0),MATCH('2022 deflators April 2024 WEO'!W$3,'IMF GDP current US'!$B$1:$BD$1,0))/INDEX('IMF GDP constant 2022 US'!$B$1:$BD$197,MATCH('2022 deflators April 2024 WEO'!$B62,'IMF GDP constant 2022 US'!$B$1:$B$197,0),MATCH('2022 deflators April 2024 WEO'!W$3,'IMF GDP constant 2022 US'!$B$1:$BD$1,0)),0)</f>
        <v>0.460640456152837</v>
      </c>
      <c r="X62" s="18" t="n">
        <f aca="false">IFERROR(INDEX('IMF GDP current US'!$B$1:$BD$197,MATCH('2022 deflators April 2024 WEO'!$B62,'IMF GDP current US'!$B$1:$B$197,0),MATCH('2022 deflators April 2024 WEO'!X$3,'IMF GDP current US'!$B$1:$BD$1,0))/INDEX('IMF GDP constant 2022 US'!$B$1:$BD$197,MATCH('2022 deflators April 2024 WEO'!$B62,'IMF GDP constant 2022 US'!$B$1:$B$197,0),MATCH('2022 deflators April 2024 WEO'!X$3,'IMF GDP constant 2022 US'!$B$1:$BD$1,0)),0)</f>
        <v>0.407553452885789</v>
      </c>
      <c r="Y62" s="18" t="n">
        <f aca="false">IFERROR(INDEX('IMF GDP current US'!$B$1:$BD$197,MATCH('2022 deflators April 2024 WEO'!$B62,'IMF GDP current US'!$B$1:$B$197,0),MATCH('2022 deflators April 2024 WEO'!Y$3,'IMF GDP current US'!$B$1:$BD$1,0))/INDEX('IMF GDP constant 2022 US'!$B$1:$BD$197,MATCH('2022 deflators April 2024 WEO'!$B62,'IMF GDP constant 2022 US'!$B$1:$B$197,0),MATCH('2022 deflators April 2024 WEO'!Y$3,'IMF GDP constant 2022 US'!$B$1:$BD$1,0)),0)</f>
        <v>0.331440962791761</v>
      </c>
      <c r="Z62" s="18" t="n">
        <f aca="false">IFERROR(INDEX('IMF GDP current US'!$B$1:$BD$197,MATCH('2022 deflators April 2024 WEO'!$B62,'IMF GDP current US'!$B$1:$B$197,0),MATCH('2022 deflators April 2024 WEO'!Z$3,'IMF GDP current US'!$B$1:$BD$1,0))/INDEX('IMF GDP constant 2022 US'!$B$1:$BD$197,MATCH('2022 deflators April 2024 WEO'!$B62,'IMF GDP constant 2022 US'!$B$1:$B$197,0),MATCH('2022 deflators April 2024 WEO'!Z$3,'IMF GDP constant 2022 US'!$B$1:$BD$1,0)),0)</f>
        <v>0.378631851052965</v>
      </c>
      <c r="AA62" s="18" t="n">
        <f aca="false">IFERROR(INDEX('IMF GDP current US'!$B$1:$BD$197,MATCH('2022 deflators April 2024 WEO'!$B62,'IMF GDP current US'!$B$1:$B$197,0),MATCH('2022 deflators April 2024 WEO'!AA$3,'IMF GDP current US'!$B$1:$BD$1,0))/INDEX('IMF GDP constant 2022 US'!$B$1:$BD$197,MATCH('2022 deflators April 2024 WEO'!$B62,'IMF GDP constant 2022 US'!$B$1:$B$197,0),MATCH('2022 deflators April 2024 WEO'!AA$3,'IMF GDP constant 2022 US'!$B$1:$BD$1,0)),0)</f>
        <v>0.419390498054781</v>
      </c>
      <c r="AB62" s="18" t="n">
        <f aca="false">IFERROR(INDEX('IMF GDP current US'!$B$1:$BD$197,MATCH('2022 deflators April 2024 WEO'!$B62,'IMF GDP current US'!$B$1:$B$197,0),MATCH('2022 deflators April 2024 WEO'!AB$3,'IMF GDP current US'!$B$1:$BD$1,0))/INDEX('IMF GDP constant 2022 US'!$B$1:$BD$197,MATCH('2022 deflators April 2024 WEO'!$B62,'IMF GDP constant 2022 US'!$B$1:$B$197,0),MATCH('2022 deflators April 2024 WEO'!AB$3,'IMF GDP constant 2022 US'!$B$1:$BD$1,0)),0)</f>
        <v>0.382112263149614</v>
      </c>
      <c r="AC62" s="18" t="n">
        <f aca="false">IFERROR(INDEX('IMF GDP current US'!$B$1:$BD$197,MATCH('2022 deflators April 2024 WEO'!$B62,'IMF GDP current US'!$B$1:$B$197,0),MATCH('2022 deflators April 2024 WEO'!AC$3,'IMF GDP current US'!$B$1:$BD$1,0))/INDEX('IMF GDP constant 2022 US'!$B$1:$BD$197,MATCH('2022 deflators April 2024 WEO'!$B62,'IMF GDP constant 2022 US'!$B$1:$B$197,0),MATCH('2022 deflators April 2024 WEO'!AC$3,'IMF GDP constant 2022 US'!$B$1:$BD$1,0)),0)</f>
        <v>0.404861580378386</v>
      </c>
      <c r="AD62" s="18" t="n">
        <f aca="false">IFERROR(INDEX('IMF GDP current US'!$B$1:$BD$197,MATCH('2022 deflators April 2024 WEO'!$B62,'IMF GDP current US'!$B$1:$B$197,0),MATCH('2022 deflators April 2024 WEO'!AD$3,'IMF GDP current US'!$B$1:$BD$1,0))/INDEX('IMF GDP constant 2022 US'!$B$1:$BD$197,MATCH('2022 deflators April 2024 WEO'!$B62,'IMF GDP constant 2022 US'!$B$1:$B$197,0),MATCH('2022 deflators April 2024 WEO'!AD$3,'IMF GDP constant 2022 US'!$B$1:$BD$1,0)),0)</f>
        <v>0.486040199688537</v>
      </c>
      <c r="AE62" s="18" t="n">
        <f aca="false">IFERROR(INDEX('IMF GDP current US'!$B$1:$BD$197,MATCH('2022 deflators April 2024 WEO'!$B62,'IMF GDP current US'!$B$1:$B$197,0),MATCH('2022 deflators April 2024 WEO'!AE$3,'IMF GDP current US'!$B$1:$BD$1,0))/INDEX('IMF GDP constant 2022 US'!$B$1:$BD$197,MATCH('2022 deflators April 2024 WEO'!$B62,'IMF GDP constant 2022 US'!$B$1:$B$197,0),MATCH('2022 deflators April 2024 WEO'!AE$3,'IMF GDP constant 2022 US'!$B$1:$BD$1,0)),0)</f>
        <v>0.573465698915748</v>
      </c>
      <c r="AF62" s="18" t="n">
        <f aca="false">IFERROR(INDEX('IMF GDP current US'!$B$1:$BD$197,MATCH('2022 deflators April 2024 WEO'!$B62,'IMF GDP current US'!$B$1:$B$197,0),MATCH('2022 deflators April 2024 WEO'!AF$3,'IMF GDP current US'!$B$1:$BD$1,0))/INDEX('IMF GDP constant 2022 US'!$B$1:$BD$197,MATCH('2022 deflators April 2024 WEO'!$B62,'IMF GDP constant 2022 US'!$B$1:$B$197,0),MATCH('2022 deflators April 2024 WEO'!AF$3,'IMF GDP constant 2022 US'!$B$1:$BD$1,0)),0)</f>
        <v>0.704594795579194</v>
      </c>
      <c r="AG62" s="18" t="n">
        <f aca="false">IFERROR(INDEX('IMF GDP current US'!$B$1:$BD$197,MATCH('2022 deflators April 2024 WEO'!$B62,'IMF GDP current US'!$B$1:$B$197,0),MATCH('2022 deflators April 2024 WEO'!AG$3,'IMF GDP current US'!$B$1:$BD$1,0))/INDEX('IMF GDP constant 2022 US'!$B$1:$BD$197,MATCH('2022 deflators April 2024 WEO'!$B62,'IMF GDP constant 2022 US'!$B$1:$B$197,0),MATCH('2022 deflators April 2024 WEO'!AG$3,'IMF GDP constant 2022 US'!$B$1:$BD$1,0)),0)</f>
        <v>0.771102744103473</v>
      </c>
      <c r="AH62" s="18" t="n">
        <f aca="false">IFERROR(INDEX('IMF GDP current US'!$B$1:$BD$197,MATCH('2022 deflators April 2024 WEO'!$B62,'IMF GDP current US'!$B$1:$B$197,0),MATCH('2022 deflators April 2024 WEO'!AH$3,'IMF GDP current US'!$B$1:$BD$1,0))/INDEX('IMF GDP constant 2022 US'!$B$1:$BD$197,MATCH('2022 deflators April 2024 WEO'!$B62,'IMF GDP constant 2022 US'!$B$1:$B$197,0),MATCH('2022 deflators April 2024 WEO'!AH$3,'IMF GDP constant 2022 US'!$B$1:$BD$1,0)),0)</f>
        <v>0.888777373495462</v>
      </c>
      <c r="AI62" s="18" t="n">
        <f aca="false">IFERROR(INDEX('IMF GDP current US'!$B$1:$BD$197,MATCH('2022 deflators April 2024 WEO'!$B62,'IMF GDP current US'!$B$1:$B$197,0),MATCH('2022 deflators April 2024 WEO'!AI$3,'IMF GDP current US'!$B$1:$BD$1,0))/INDEX('IMF GDP constant 2022 US'!$B$1:$BD$197,MATCH('2022 deflators April 2024 WEO'!$B62,'IMF GDP constant 2022 US'!$B$1:$B$197,0),MATCH('2022 deflators April 2024 WEO'!AI$3,'IMF GDP constant 2022 US'!$B$1:$BD$1,0)),0)</f>
        <v>1.09195888486252</v>
      </c>
      <c r="AJ62" s="18" t="n">
        <f aca="false">IFERROR(INDEX('IMF GDP current US'!$B$1:$BD$197,MATCH('2022 deflators April 2024 WEO'!$B62,'IMF GDP current US'!$B$1:$B$197,0),MATCH('2022 deflators April 2024 WEO'!AJ$3,'IMF GDP current US'!$B$1:$BD$1,0))/INDEX('IMF GDP constant 2022 US'!$B$1:$BD$197,MATCH('2022 deflators April 2024 WEO'!$B62,'IMF GDP constant 2022 US'!$B$1:$B$197,0),MATCH('2022 deflators April 2024 WEO'!AJ$3,'IMF GDP constant 2022 US'!$B$1:$BD$1,0)),0)</f>
        <v>0.874706223997399</v>
      </c>
      <c r="AK62" s="18" t="n">
        <f aca="false">IFERROR(INDEX('IMF GDP current US'!$B$1:$BD$197,MATCH('2022 deflators April 2024 WEO'!$B62,'IMF GDP current US'!$B$1:$B$197,0),MATCH('2022 deflators April 2024 WEO'!AK$3,'IMF GDP current US'!$B$1:$BD$1,0))/INDEX('IMF GDP constant 2022 US'!$B$1:$BD$197,MATCH('2022 deflators April 2024 WEO'!$B62,'IMF GDP constant 2022 US'!$B$1:$B$197,0),MATCH('2022 deflators April 2024 WEO'!AK$3,'IMF GDP constant 2022 US'!$B$1:$BD$1,0)),0)</f>
        <v>0.971401489427051</v>
      </c>
      <c r="AL62" s="18" t="n">
        <f aca="false">IFERROR(INDEX('IMF GDP current US'!$B$1:$BD$197,MATCH('2022 deflators April 2024 WEO'!$B62,'IMF GDP current US'!$B$1:$B$197,0),MATCH('2022 deflators April 2024 WEO'!AL$3,'IMF GDP current US'!$B$1:$BD$1,0))/INDEX('IMF GDP constant 2022 US'!$B$1:$BD$197,MATCH('2022 deflators April 2024 WEO'!$B62,'IMF GDP constant 2022 US'!$B$1:$B$197,0),MATCH('2022 deflators April 2024 WEO'!AL$3,'IMF GDP constant 2022 US'!$B$1:$BD$1,0)),0)</f>
        <v>1.14815482050248</v>
      </c>
      <c r="AM62" s="18" t="n">
        <f aca="false">IFERROR(INDEX('IMF GDP current US'!$B$1:$BD$197,MATCH('2022 deflators April 2024 WEO'!$B62,'IMF GDP current US'!$B$1:$B$197,0),MATCH('2022 deflators April 2024 WEO'!AM$3,'IMF GDP current US'!$B$1:$BD$1,0))/INDEX('IMF GDP constant 2022 US'!$B$1:$BD$197,MATCH('2022 deflators April 2024 WEO'!$B62,'IMF GDP constant 2022 US'!$B$1:$B$197,0),MATCH('2022 deflators April 2024 WEO'!AM$3,'IMF GDP constant 2022 US'!$B$1:$BD$1,0)),0)</f>
        <v>1.02940024754385</v>
      </c>
      <c r="AN62" s="18" t="n">
        <f aca="false">IFERROR(INDEX('IMF GDP current US'!$B$1:$BD$197,MATCH('2022 deflators April 2024 WEO'!$B62,'IMF GDP current US'!$B$1:$B$197,0),MATCH('2022 deflators April 2024 WEO'!AN$3,'IMF GDP current US'!$B$1:$BD$1,0))/INDEX('IMF GDP constant 2022 US'!$B$1:$BD$197,MATCH('2022 deflators April 2024 WEO'!$B62,'IMF GDP constant 2022 US'!$B$1:$B$197,0),MATCH('2022 deflators April 2024 WEO'!AN$3,'IMF GDP constant 2022 US'!$B$1:$BD$1,0)),0)</f>
        <v>0.999142306758808</v>
      </c>
      <c r="AO62" s="18" t="n">
        <f aca="false">IFERROR(INDEX('IMF GDP current US'!$B$1:$BD$197,MATCH('2022 deflators April 2024 WEO'!$B62,'IMF GDP current US'!$B$1:$B$197,0),MATCH('2022 deflators April 2024 WEO'!AO$3,'IMF GDP current US'!$B$1:$BD$1,0))/INDEX('IMF GDP constant 2022 US'!$B$1:$BD$197,MATCH('2022 deflators April 2024 WEO'!$B62,'IMF GDP constant 2022 US'!$B$1:$B$197,0),MATCH('2022 deflators April 2024 WEO'!AO$3,'IMF GDP constant 2022 US'!$B$1:$BD$1,0)),0)</f>
        <v>0.990041547337567</v>
      </c>
      <c r="AP62" s="18" t="n">
        <f aca="false">IFERROR(INDEX('IMF GDP current US'!$B$1:$BD$197,MATCH('2022 deflators April 2024 WEO'!$B62,'IMF GDP current US'!$B$1:$B$197,0),MATCH('2022 deflators April 2024 WEO'!AP$3,'IMF GDP current US'!$B$1:$BD$1,0))/INDEX('IMF GDP constant 2022 US'!$B$1:$BD$197,MATCH('2022 deflators April 2024 WEO'!$B62,'IMF GDP constant 2022 US'!$B$1:$B$197,0),MATCH('2022 deflators April 2024 WEO'!AP$3,'IMF GDP constant 2022 US'!$B$1:$BD$1,0)),0)</f>
        <v>0.752921034652459</v>
      </c>
      <c r="AQ62" s="18" t="n">
        <f aca="false">IFERROR(INDEX('IMF GDP current US'!$B$1:$BD$197,MATCH('2022 deflators April 2024 WEO'!$B62,'IMF GDP current US'!$B$1:$B$197,0),MATCH('2022 deflators April 2024 WEO'!AQ$3,'IMF GDP current US'!$B$1:$BD$1,0))/INDEX('IMF GDP constant 2022 US'!$B$1:$BD$197,MATCH('2022 deflators April 2024 WEO'!$B62,'IMF GDP constant 2022 US'!$B$1:$B$197,0),MATCH('2022 deflators April 2024 WEO'!AQ$3,'IMF GDP constant 2022 US'!$B$1:$BD$1,0)),0)</f>
        <v>0.718786844579153</v>
      </c>
      <c r="AR62" s="18" t="n">
        <f aca="false">IFERROR(INDEX('IMF GDP current US'!$B$1:$BD$197,MATCH('2022 deflators April 2024 WEO'!$B62,'IMF GDP current US'!$B$1:$B$197,0),MATCH('2022 deflators April 2024 WEO'!AR$3,'IMF GDP current US'!$B$1:$BD$1,0))/INDEX('IMF GDP constant 2022 US'!$B$1:$BD$197,MATCH('2022 deflators April 2024 WEO'!$B62,'IMF GDP constant 2022 US'!$B$1:$B$197,0),MATCH('2022 deflators April 2024 WEO'!AR$3,'IMF GDP constant 2022 US'!$B$1:$BD$1,0)),0)</f>
        <v>0.761531683276425</v>
      </c>
      <c r="AS62" s="18" t="n">
        <f aca="false">IFERROR(INDEX('IMF GDP current US'!$B$1:$BD$197,MATCH('2022 deflators April 2024 WEO'!$B62,'IMF GDP current US'!$B$1:$B$197,0),MATCH('2022 deflators April 2024 WEO'!AS$3,'IMF GDP current US'!$B$1:$BD$1,0))/INDEX('IMF GDP constant 2022 US'!$B$1:$BD$197,MATCH('2022 deflators April 2024 WEO'!$B62,'IMF GDP constant 2022 US'!$B$1:$B$197,0),MATCH('2022 deflators April 2024 WEO'!AS$3,'IMF GDP constant 2022 US'!$B$1:$BD$1,0)),0)</f>
        <v>0.85105367215643</v>
      </c>
      <c r="AT62" s="18" t="n">
        <f aca="false">IFERROR(INDEX('IMF GDP current US'!$B$1:$BD$197,MATCH('2022 deflators April 2024 WEO'!$B62,'IMF GDP current US'!$B$1:$B$197,0),MATCH('2022 deflators April 2024 WEO'!AT$3,'IMF GDP current US'!$B$1:$BD$1,0))/INDEX('IMF GDP constant 2022 US'!$B$1:$BD$197,MATCH('2022 deflators April 2024 WEO'!$B62,'IMF GDP constant 2022 US'!$B$1:$B$197,0),MATCH('2022 deflators April 2024 WEO'!AT$3,'IMF GDP constant 2022 US'!$B$1:$BD$1,0)),0)</f>
        <v>0.819423698229393</v>
      </c>
      <c r="AU62" s="18" t="n">
        <f aca="false">IFERROR(INDEX('IMF GDP current US'!$B$1:$BD$197,MATCH('2022 deflators April 2024 WEO'!$B62,'IMF GDP current US'!$B$1:$B$197,0),MATCH('2022 deflators April 2024 WEO'!AU$3,'IMF GDP current US'!$B$1:$BD$1,0))/INDEX('IMF GDP constant 2022 US'!$B$1:$BD$197,MATCH('2022 deflators April 2024 WEO'!$B62,'IMF GDP constant 2022 US'!$B$1:$B$197,0),MATCH('2022 deflators April 2024 WEO'!AU$3,'IMF GDP constant 2022 US'!$B$1:$BD$1,0)),0)</f>
        <v>0.760807058704175</v>
      </c>
      <c r="AV62" s="18" t="n">
        <f aca="false">IFERROR(INDEX('IMF GDP current US'!$B$1:$BD$197,MATCH('2022 deflators April 2024 WEO'!$B62,'IMF GDP current US'!$B$1:$B$197,0),MATCH('2022 deflators April 2024 WEO'!AV$3,'IMF GDP current US'!$B$1:$BD$1,0))/INDEX('IMF GDP constant 2022 US'!$B$1:$BD$197,MATCH('2022 deflators April 2024 WEO'!$B62,'IMF GDP constant 2022 US'!$B$1:$B$197,0),MATCH('2022 deflators April 2024 WEO'!AV$3,'IMF GDP constant 2022 US'!$B$1:$BD$1,0)),0)</f>
        <v>0.988961602296451</v>
      </c>
      <c r="AW62" s="19" t="n">
        <f aca="false">IFERROR(INDEX('IMF GDP current US'!$B$1:$BD$197,MATCH('2022 deflators April 2024 WEO'!$B62,'IMF GDP current US'!$B$1:$B$197,0),MATCH('2022 deflators April 2024 WEO'!AW$3,'IMF GDP current US'!$B$1:$BD$1,0))/INDEX('IMF GDP constant 2022 US'!$B$1:$BD$197,MATCH('2022 deflators April 2024 WEO'!$B62,'IMF GDP constant 2022 US'!$B$1:$B$197,0),MATCH('2022 deflators April 2024 WEO'!AW$3,'IMF GDP constant 2022 US'!$B$1:$BD$1,0)),0)</f>
        <v>1</v>
      </c>
      <c r="AX62" s="18" t="n">
        <f aca="false">IFERROR(INDEX('IMF GDP current US'!$B$1:$BD$197,MATCH('2022 deflators April 2024 WEO'!$B62,'IMF GDP current US'!$B$1:$B$197,0),MATCH('2022 deflators April 2024 WEO'!AX$3,'IMF GDP current US'!$B$1:$BD$1,0))/INDEX('IMF GDP constant 2022 US'!$B$1:$BD$197,MATCH('2022 deflators April 2024 WEO'!$B62,'IMF GDP constant 2022 US'!$B$1:$B$197,0),MATCH('2022 deflators April 2024 WEO'!AX$3,'IMF GDP constant 2022 US'!$B$1:$BD$1,0)),0)</f>
        <v>0.952231506004105</v>
      </c>
      <c r="AY62" s="21" t="n">
        <f aca="false">IFERROR(INDEX('IMF GDP current US'!$B$1:$BD$197,MATCH('2022 deflators April 2024 WEO'!$B62,'IMF GDP current US'!$B$1:$B$197,0),MATCH('2022 deflators April 2024 WEO'!AY$3,'IMF GDP current US'!$B$1:$BD$1,0))/INDEX('IMF GDP constant 2022 US'!$B$1:$BD$197,MATCH('2022 deflators April 2024 WEO'!$B62,'IMF GDP constant 2022 US'!$B$1:$B$197,0),MATCH('2022 deflators April 2024 WEO'!AY$3,'IMF GDP constant 2022 US'!$B$1:$BD$1,0)),0)</f>
        <v>0.947424880033288</v>
      </c>
      <c r="AZ62" s="21" t="n">
        <f aca="false">IFERROR(INDEX('IMF GDP current US'!$B$1:$BD$197,MATCH('2022 deflators April 2024 WEO'!$B62,'IMF GDP current US'!$B$1:$B$197,0),MATCH('2022 deflators April 2024 WEO'!AZ$3,'IMF GDP current US'!$B$1:$BD$1,0))/INDEX('IMF GDP constant 2022 US'!$B$1:$BD$197,MATCH('2022 deflators April 2024 WEO'!$B62,'IMF GDP constant 2022 US'!$B$1:$B$197,0),MATCH('2022 deflators April 2024 WEO'!AZ$3,'IMF GDP constant 2022 US'!$B$1:$BD$1,0)),0)</f>
        <v>0.926554148804053</v>
      </c>
      <c r="BA62" s="21" t="n">
        <f aca="false">IFERROR(INDEX('IMF GDP current US'!$B$1:$BD$197,MATCH('2022 deflators April 2024 WEO'!$B62,'IMF GDP current US'!$B$1:$B$197,0),MATCH('2022 deflators April 2024 WEO'!BA$3,'IMF GDP current US'!$B$1:$BD$1,0))/INDEX('IMF GDP constant 2022 US'!$B$1:$BD$197,MATCH('2022 deflators April 2024 WEO'!$B62,'IMF GDP constant 2022 US'!$B$1:$B$197,0),MATCH('2022 deflators April 2024 WEO'!BA$3,'IMF GDP constant 2022 US'!$B$1:$BD$1,0)),0)</f>
        <v>0.916956093537199</v>
      </c>
      <c r="BB62" s="21" t="n">
        <f aca="false">IFERROR(INDEX('IMF GDP current US'!$B$1:$BD$197,MATCH('2022 deflators April 2024 WEO'!$B62,'IMF GDP current US'!$B$1:$B$197,0),MATCH('2022 deflators April 2024 WEO'!BB$3,'IMF GDP current US'!$B$1:$BD$1,0))/INDEX('IMF GDP constant 2022 US'!$B$1:$BD$197,MATCH('2022 deflators April 2024 WEO'!$B62,'IMF GDP constant 2022 US'!$B$1:$B$197,0),MATCH('2022 deflators April 2024 WEO'!BB$3,'IMF GDP constant 2022 US'!$B$1:$BD$1,0)),0)</f>
        <v>0.910717350126874</v>
      </c>
      <c r="BC62" s="21" t="n">
        <f aca="false">IFERROR(INDEX('IMF GDP current US'!$B$1:$BD$197,MATCH('2022 deflators April 2024 WEO'!$B62,'IMF GDP current US'!$B$1:$B$197,0),MATCH('2022 deflators April 2024 WEO'!BC$3,'IMF GDP current US'!$B$1:$BD$1,0))/INDEX('IMF GDP constant 2022 US'!$B$1:$BD$197,MATCH('2022 deflators April 2024 WEO'!$B62,'IMF GDP constant 2022 US'!$B$1:$B$197,0),MATCH('2022 deflators April 2024 WEO'!BC$3,'IMF GDP constant 2022 US'!$B$1:$BD$1,0)),0)</f>
        <v>0.90915858660812</v>
      </c>
      <c r="BD62" s="22" t="n">
        <f aca="false">IFERROR(INDEX('IMF GDP current US'!$B$1:$BD$197,MATCH('2022 deflators April 2024 WEO'!$B62,'IMF GDP current US'!$B$1:$B$197,0),MATCH('2022 deflators April 2024 WEO'!BD$3,'IMF GDP current US'!$B$1:$BD$1,0))/INDEX('IMF GDP constant 2022 US'!$B$1:$BD$197,MATCH('2022 deflators April 2024 WEO'!$B62,'IMF GDP constant 2022 US'!$B$1:$B$197,0),MATCH('2022 deflators April 2024 WEO'!BD$3,'IMF GDP constant 2022 US'!$B$1:$BD$1,0)),0)</f>
        <v>0.906235716687853</v>
      </c>
    </row>
    <row r="63" customFormat="false" ht="15" hidden="false" customHeight="false" outlineLevel="0" collapsed="false">
      <c r="A63" s="12" t="s">
        <v>71</v>
      </c>
      <c r="B63" s="0" t="str">
        <f aca="false">VLOOKUP(A63,'Names&amp;ISO'!$A:$C,3,0)</f>
        <v>GMB</v>
      </c>
      <c r="C63" s="11" t="s">
        <v>72</v>
      </c>
      <c r="D63" s="11" t="n">
        <f aca="false">IFERROR(VLOOKUP(B63,'DAC ODA Recipients 2022-2023'!$B:$H,7,0),"")</f>
        <v>1</v>
      </c>
      <c r="E63" s="12" t="str">
        <f aca="false">IFERROR(VLOOKUP(B63,'OECD DAC Deflators 2022'!B:B,1,0),"")</f>
        <v/>
      </c>
      <c r="F63" s="12"/>
      <c r="G63" s="17" t="n">
        <f aca="false">IFERROR(INDEX('IMF GDP current US'!$B$1:$BD$197,MATCH('2022 deflators April 2024 WEO'!$B63,'IMF GDP current US'!$B$1:$B$197,0),MATCH('2022 deflators April 2024 WEO'!G$3,'IMF GDP current US'!$B$1:$BD$1,0))/INDEX('IMF GDP constant 2022 US'!$B$1:$BD$197,MATCH('2022 deflators April 2024 WEO'!$B63,'IMF GDP constant 2022 US'!$B$1:$B$197,0),MATCH('2022 deflators April 2024 WEO'!G$3,'IMF GDP constant 2022 US'!$B$1:$BD$1,0)),0)</f>
        <v>1.02501413585942</v>
      </c>
      <c r="H63" s="18" t="n">
        <f aca="false">IFERROR(INDEX('IMF GDP current US'!$B$1:$BD$197,MATCH('2022 deflators April 2024 WEO'!$B63,'IMF GDP current US'!$B$1:$B$197,0),MATCH('2022 deflators April 2024 WEO'!H$3,'IMF GDP current US'!$B$1:$BD$1,0))/INDEX('IMF GDP constant 2022 US'!$B$1:$BD$197,MATCH('2022 deflators April 2024 WEO'!$B63,'IMF GDP constant 2022 US'!$B$1:$B$197,0),MATCH('2022 deflators April 2024 WEO'!H$3,'IMF GDP constant 2022 US'!$B$1:$BD$1,0)),0)</f>
        <v>1.08242447164718</v>
      </c>
      <c r="I63" s="18" t="n">
        <f aca="false">IFERROR(INDEX('IMF GDP current US'!$B$1:$BD$197,MATCH('2022 deflators April 2024 WEO'!$B63,'IMF GDP current US'!$B$1:$B$197,0),MATCH('2022 deflators April 2024 WEO'!I$3,'IMF GDP current US'!$B$1:$BD$1,0))/INDEX('IMF GDP constant 2022 US'!$B$1:$BD$197,MATCH('2022 deflators April 2024 WEO'!$B63,'IMF GDP constant 2022 US'!$B$1:$B$197,0),MATCH('2022 deflators April 2024 WEO'!I$3,'IMF GDP constant 2022 US'!$B$1:$BD$1,0)),0)</f>
        <v>0.848359815678004</v>
      </c>
      <c r="J63" s="18" t="n">
        <f aca="false">IFERROR(INDEX('IMF GDP current US'!$B$1:$BD$197,MATCH('2022 deflators April 2024 WEO'!$B63,'IMF GDP current US'!$B$1:$B$197,0),MATCH('2022 deflators April 2024 WEO'!J$3,'IMF GDP current US'!$B$1:$BD$1,0))/INDEX('IMF GDP constant 2022 US'!$B$1:$BD$197,MATCH('2022 deflators April 2024 WEO'!$B63,'IMF GDP constant 2022 US'!$B$1:$B$197,0),MATCH('2022 deflators April 2024 WEO'!J$3,'IMF GDP constant 2022 US'!$B$1:$BD$1,0)),0)</f>
        <v>0.751426312336621</v>
      </c>
      <c r="K63" s="18" t="n">
        <f aca="false">IFERROR(INDEX('IMF GDP current US'!$B$1:$BD$197,MATCH('2022 deflators April 2024 WEO'!$B63,'IMF GDP current US'!$B$1:$B$197,0),MATCH('2022 deflators April 2024 WEO'!K$3,'IMF GDP current US'!$B$1:$BD$1,0))/INDEX('IMF GDP constant 2022 US'!$B$1:$BD$197,MATCH('2022 deflators April 2024 WEO'!$B63,'IMF GDP constant 2022 US'!$B$1:$B$197,0),MATCH('2022 deflators April 2024 WEO'!K$3,'IMF GDP constant 2022 US'!$B$1:$BD$1,0)),0)</f>
        <v>0.584590869020254</v>
      </c>
      <c r="L63" s="18" t="n">
        <f aca="false">IFERROR(INDEX('IMF GDP current US'!$B$1:$BD$197,MATCH('2022 deflators April 2024 WEO'!$B63,'IMF GDP current US'!$B$1:$B$197,0),MATCH('2022 deflators April 2024 WEO'!L$3,'IMF GDP current US'!$B$1:$BD$1,0))/INDEX('IMF GDP constant 2022 US'!$B$1:$BD$197,MATCH('2022 deflators April 2024 WEO'!$B63,'IMF GDP constant 2022 US'!$B$1:$B$197,0),MATCH('2022 deflators April 2024 WEO'!L$3,'IMF GDP constant 2022 US'!$B$1:$BD$1,0)),0)</f>
        <v>0.686497189445426</v>
      </c>
      <c r="M63" s="18" t="n">
        <f aca="false">IFERROR(INDEX('IMF GDP current US'!$B$1:$BD$197,MATCH('2022 deflators April 2024 WEO'!$B63,'IMF GDP current US'!$B$1:$B$197,0),MATCH('2022 deflators April 2024 WEO'!M$3,'IMF GDP current US'!$B$1:$BD$1,0))/INDEX('IMF GDP constant 2022 US'!$B$1:$BD$197,MATCH('2022 deflators April 2024 WEO'!$B63,'IMF GDP constant 2022 US'!$B$1:$B$197,0),MATCH('2022 deflators April 2024 WEO'!M$3,'IMF GDP constant 2022 US'!$B$1:$BD$1,0)),0)</f>
        <v>0.523157338994713</v>
      </c>
      <c r="N63" s="18" t="n">
        <f aca="false">IFERROR(INDEX('IMF GDP current US'!$B$1:$BD$197,MATCH('2022 deflators April 2024 WEO'!$B63,'IMF GDP current US'!$B$1:$B$197,0),MATCH('2022 deflators April 2024 WEO'!N$3,'IMF GDP current US'!$B$1:$BD$1,0))/INDEX('IMF GDP constant 2022 US'!$B$1:$BD$197,MATCH('2022 deflators April 2024 WEO'!$B63,'IMF GDP constant 2022 US'!$B$1:$B$197,0),MATCH('2022 deflators April 2024 WEO'!N$3,'IMF GDP constant 2022 US'!$B$1:$BD$1,0)),0)</f>
        <v>0.682153165756</v>
      </c>
      <c r="O63" s="18" t="n">
        <f aca="false">IFERROR(INDEX('IMF GDP current US'!$B$1:$BD$197,MATCH('2022 deflators April 2024 WEO'!$B63,'IMF GDP current US'!$B$1:$B$197,0),MATCH('2022 deflators April 2024 WEO'!O$3,'IMF GDP current US'!$B$1:$BD$1,0))/INDEX('IMF GDP constant 2022 US'!$B$1:$BD$197,MATCH('2022 deflators April 2024 WEO'!$B63,'IMF GDP constant 2022 US'!$B$1:$B$197,0),MATCH('2022 deflators April 2024 WEO'!O$3,'IMF GDP constant 2022 US'!$B$1:$BD$1,0)),0)</f>
        <v>0.778534271241681</v>
      </c>
      <c r="P63" s="18" t="n">
        <f aca="false">IFERROR(INDEX('IMF GDP current US'!$B$1:$BD$197,MATCH('2022 deflators April 2024 WEO'!$B63,'IMF GDP current US'!$B$1:$B$197,0),MATCH('2022 deflators April 2024 WEO'!P$3,'IMF GDP current US'!$B$1:$BD$1,0))/INDEX('IMF GDP constant 2022 US'!$B$1:$BD$197,MATCH('2022 deflators April 2024 WEO'!$B63,'IMF GDP constant 2022 US'!$B$1:$B$197,0),MATCH('2022 deflators April 2024 WEO'!P$3,'IMF GDP constant 2022 US'!$B$1:$BD$1,0)),0)</f>
        <v>0.783207558491956</v>
      </c>
      <c r="Q63" s="18" t="n">
        <f aca="false">IFERROR(INDEX('IMF GDP current US'!$B$1:$BD$197,MATCH('2022 deflators April 2024 WEO'!$B63,'IMF GDP current US'!$B$1:$B$197,0),MATCH('2022 deflators April 2024 WEO'!Q$3,'IMF GDP current US'!$B$1:$BD$1,0))/INDEX('IMF GDP constant 2022 US'!$B$1:$BD$197,MATCH('2022 deflators April 2024 WEO'!$B63,'IMF GDP constant 2022 US'!$B$1:$B$197,0),MATCH('2022 deflators April 2024 WEO'!Q$3,'IMF GDP constant 2022 US'!$B$1:$BD$1,0)),0)</f>
        <v>0.870132142345764</v>
      </c>
      <c r="R63" s="18" t="n">
        <f aca="false">IFERROR(INDEX('IMF GDP current US'!$B$1:$BD$197,MATCH('2022 deflators April 2024 WEO'!$B63,'IMF GDP current US'!$B$1:$B$197,0),MATCH('2022 deflators April 2024 WEO'!R$3,'IMF GDP current US'!$B$1:$BD$1,0))/INDEX('IMF GDP constant 2022 US'!$B$1:$BD$197,MATCH('2022 deflators April 2024 WEO'!$B63,'IMF GDP constant 2022 US'!$B$1:$B$197,0),MATCH('2022 deflators April 2024 WEO'!R$3,'IMF GDP constant 2022 US'!$B$1:$BD$1,0)),0)</f>
        <v>0.89777994921686</v>
      </c>
      <c r="S63" s="18" t="n">
        <f aca="false">IFERROR(INDEX('IMF GDP current US'!$B$1:$BD$197,MATCH('2022 deflators April 2024 WEO'!$B63,'IMF GDP current US'!$B$1:$B$197,0),MATCH('2022 deflators April 2024 WEO'!S$3,'IMF GDP current US'!$B$1:$BD$1,0))/INDEX('IMF GDP constant 2022 US'!$B$1:$BD$197,MATCH('2022 deflators April 2024 WEO'!$B63,'IMF GDP constant 2022 US'!$B$1:$B$197,0),MATCH('2022 deflators April 2024 WEO'!S$3,'IMF GDP constant 2022 US'!$B$1:$BD$1,0)),0)</f>
        <v>0.951875744257458</v>
      </c>
      <c r="T63" s="18" t="n">
        <f aca="false">IFERROR(INDEX('IMF GDP current US'!$B$1:$BD$197,MATCH('2022 deflators April 2024 WEO'!$B63,'IMF GDP current US'!$B$1:$B$197,0),MATCH('2022 deflators April 2024 WEO'!T$3,'IMF GDP current US'!$B$1:$BD$1,0))/INDEX('IMF GDP constant 2022 US'!$B$1:$BD$197,MATCH('2022 deflators April 2024 WEO'!$B63,'IMF GDP constant 2022 US'!$B$1:$B$197,0),MATCH('2022 deflators April 2024 WEO'!T$3,'IMF GDP constant 2022 US'!$B$1:$BD$1,0)),0)</f>
        <v>0.981579594928874</v>
      </c>
      <c r="U63" s="18" t="n">
        <f aca="false">IFERROR(INDEX('IMF GDP current US'!$B$1:$BD$197,MATCH('2022 deflators April 2024 WEO'!$B63,'IMF GDP current US'!$B$1:$B$197,0),MATCH('2022 deflators April 2024 WEO'!U$3,'IMF GDP current US'!$B$1:$BD$1,0))/INDEX('IMF GDP constant 2022 US'!$B$1:$BD$197,MATCH('2022 deflators April 2024 WEO'!$B63,'IMF GDP constant 2022 US'!$B$1:$B$197,0),MATCH('2022 deflators April 2024 WEO'!U$3,'IMF GDP constant 2022 US'!$B$1:$BD$1,0)),0)</f>
        <v>1.00684853036018</v>
      </c>
      <c r="V63" s="18" t="n">
        <f aca="false">IFERROR(INDEX('IMF GDP current US'!$B$1:$BD$197,MATCH('2022 deflators April 2024 WEO'!$B63,'IMF GDP current US'!$B$1:$B$197,0),MATCH('2022 deflators April 2024 WEO'!V$3,'IMF GDP current US'!$B$1:$BD$1,0))/INDEX('IMF GDP constant 2022 US'!$B$1:$BD$197,MATCH('2022 deflators April 2024 WEO'!$B63,'IMF GDP constant 2022 US'!$B$1:$B$197,0),MATCH('2022 deflators April 2024 WEO'!V$3,'IMF GDP constant 2022 US'!$B$1:$BD$1,0)),0)</f>
        <v>1.0181795583161</v>
      </c>
      <c r="W63" s="18" t="n">
        <f aca="false">IFERROR(INDEX('IMF GDP current US'!$B$1:$BD$197,MATCH('2022 deflators April 2024 WEO'!$B63,'IMF GDP current US'!$B$1:$B$197,0),MATCH('2022 deflators April 2024 WEO'!W$3,'IMF GDP current US'!$B$1:$BD$1,0))/INDEX('IMF GDP constant 2022 US'!$B$1:$BD$197,MATCH('2022 deflators April 2024 WEO'!$B63,'IMF GDP constant 2022 US'!$B$1:$B$197,0),MATCH('2022 deflators April 2024 WEO'!W$3,'IMF GDP constant 2022 US'!$B$1:$BD$1,0)),0)</f>
        <v>1.03296594884662</v>
      </c>
      <c r="X63" s="18" t="n">
        <f aca="false">IFERROR(INDEX('IMF GDP current US'!$B$1:$BD$197,MATCH('2022 deflators April 2024 WEO'!$B63,'IMF GDP current US'!$B$1:$B$197,0),MATCH('2022 deflators April 2024 WEO'!X$3,'IMF GDP current US'!$B$1:$BD$1,0))/INDEX('IMF GDP constant 2022 US'!$B$1:$BD$197,MATCH('2022 deflators April 2024 WEO'!$B63,'IMF GDP constant 2022 US'!$B$1:$B$197,0),MATCH('2022 deflators April 2024 WEO'!X$3,'IMF GDP constant 2022 US'!$B$1:$BD$1,0)),0)</f>
        <v>1.05502451517656</v>
      </c>
      <c r="Y63" s="18" t="n">
        <f aca="false">IFERROR(INDEX('IMF GDP current US'!$B$1:$BD$197,MATCH('2022 deflators April 2024 WEO'!$B63,'IMF GDP current US'!$B$1:$B$197,0),MATCH('2022 deflators April 2024 WEO'!Y$3,'IMF GDP current US'!$B$1:$BD$1,0))/INDEX('IMF GDP constant 2022 US'!$B$1:$BD$197,MATCH('2022 deflators April 2024 WEO'!$B63,'IMF GDP constant 2022 US'!$B$1:$B$197,0),MATCH('2022 deflators April 2024 WEO'!Y$3,'IMF GDP constant 2022 US'!$B$1:$BD$1,0)),0)</f>
        <v>1.01683524690934</v>
      </c>
      <c r="Z63" s="18" t="n">
        <f aca="false">IFERROR(INDEX('IMF GDP current US'!$B$1:$BD$197,MATCH('2022 deflators April 2024 WEO'!$B63,'IMF GDP current US'!$B$1:$B$197,0),MATCH('2022 deflators April 2024 WEO'!Z$3,'IMF GDP current US'!$B$1:$BD$1,0))/INDEX('IMF GDP constant 2022 US'!$B$1:$BD$197,MATCH('2022 deflators April 2024 WEO'!$B63,'IMF GDP constant 2022 US'!$B$1:$B$197,0),MATCH('2022 deflators April 2024 WEO'!Z$3,'IMF GDP constant 2022 US'!$B$1:$BD$1,0)),0)</f>
        <v>0.981254439979448</v>
      </c>
      <c r="AA63" s="18" t="n">
        <f aca="false">IFERROR(INDEX('IMF GDP current US'!$B$1:$BD$197,MATCH('2022 deflators April 2024 WEO'!$B63,'IMF GDP current US'!$B$1:$B$197,0),MATCH('2022 deflators April 2024 WEO'!AA$3,'IMF GDP current US'!$B$1:$BD$1,0))/INDEX('IMF GDP constant 2022 US'!$B$1:$BD$197,MATCH('2022 deflators April 2024 WEO'!$B63,'IMF GDP constant 2022 US'!$B$1:$B$197,0),MATCH('2022 deflators April 2024 WEO'!AA$3,'IMF GDP constant 2022 US'!$B$1:$BD$1,0)),0)</f>
        <v>0.906541922104171</v>
      </c>
      <c r="AB63" s="18" t="n">
        <f aca="false">IFERROR(INDEX('IMF GDP current US'!$B$1:$BD$197,MATCH('2022 deflators April 2024 WEO'!$B63,'IMF GDP current US'!$B$1:$B$197,0),MATCH('2022 deflators April 2024 WEO'!AB$3,'IMF GDP current US'!$B$1:$BD$1,0))/INDEX('IMF GDP constant 2022 US'!$B$1:$BD$197,MATCH('2022 deflators April 2024 WEO'!$B63,'IMF GDP constant 2022 US'!$B$1:$B$197,0),MATCH('2022 deflators April 2024 WEO'!AB$3,'IMF GDP constant 2022 US'!$B$1:$BD$1,0)),0)</f>
        <v>0.850435819341388</v>
      </c>
      <c r="AC63" s="18" t="n">
        <f aca="false">IFERROR(INDEX('IMF GDP current US'!$B$1:$BD$197,MATCH('2022 deflators April 2024 WEO'!$B63,'IMF GDP current US'!$B$1:$B$197,0),MATCH('2022 deflators April 2024 WEO'!AC$3,'IMF GDP current US'!$B$1:$BD$1,0))/INDEX('IMF GDP constant 2022 US'!$B$1:$BD$197,MATCH('2022 deflators April 2024 WEO'!$B63,'IMF GDP constant 2022 US'!$B$1:$B$197,0),MATCH('2022 deflators April 2024 WEO'!AC$3,'IMF GDP constant 2022 US'!$B$1:$BD$1,0)),0)</f>
        <v>0.778095676553636</v>
      </c>
      <c r="AD63" s="18" t="n">
        <f aca="false">IFERROR(INDEX('IMF GDP current US'!$B$1:$BD$197,MATCH('2022 deflators April 2024 WEO'!$B63,'IMF GDP current US'!$B$1:$B$197,0),MATCH('2022 deflators April 2024 WEO'!AD$3,'IMF GDP current US'!$B$1:$BD$1,0))/INDEX('IMF GDP constant 2022 US'!$B$1:$BD$197,MATCH('2022 deflators April 2024 WEO'!$B63,'IMF GDP constant 2022 US'!$B$1:$B$197,0),MATCH('2022 deflators April 2024 WEO'!AD$3,'IMF GDP constant 2022 US'!$B$1:$BD$1,0)),0)</f>
        <v>0.69193435291302</v>
      </c>
      <c r="AE63" s="18" t="n">
        <f aca="false">IFERROR(INDEX('IMF GDP current US'!$B$1:$BD$197,MATCH('2022 deflators April 2024 WEO'!$B63,'IMF GDP current US'!$B$1:$B$197,0),MATCH('2022 deflators April 2024 WEO'!AE$3,'IMF GDP current US'!$B$1:$BD$1,0))/INDEX('IMF GDP constant 2022 US'!$B$1:$BD$197,MATCH('2022 deflators April 2024 WEO'!$B63,'IMF GDP constant 2022 US'!$B$1:$B$197,0),MATCH('2022 deflators April 2024 WEO'!AE$3,'IMF GDP constant 2022 US'!$B$1:$BD$1,0)),0)</f>
        <v>0.737635732550589</v>
      </c>
      <c r="AF63" s="18" t="n">
        <f aca="false">IFERROR(INDEX('IMF GDP current US'!$B$1:$BD$197,MATCH('2022 deflators April 2024 WEO'!$B63,'IMF GDP current US'!$B$1:$B$197,0),MATCH('2022 deflators April 2024 WEO'!AF$3,'IMF GDP current US'!$B$1:$BD$1,0))/INDEX('IMF GDP constant 2022 US'!$B$1:$BD$197,MATCH('2022 deflators April 2024 WEO'!$B63,'IMF GDP constant 2022 US'!$B$1:$B$197,0),MATCH('2022 deflators April 2024 WEO'!AF$3,'IMF GDP constant 2022 US'!$B$1:$BD$1,0)),0)</f>
        <v>0.807228778736597</v>
      </c>
      <c r="AG63" s="18" t="n">
        <f aca="false">IFERROR(INDEX('IMF GDP current US'!$B$1:$BD$197,MATCH('2022 deflators April 2024 WEO'!$B63,'IMF GDP current US'!$B$1:$B$197,0),MATCH('2022 deflators April 2024 WEO'!AG$3,'IMF GDP current US'!$B$1:$BD$1,0))/INDEX('IMF GDP constant 2022 US'!$B$1:$BD$197,MATCH('2022 deflators April 2024 WEO'!$B63,'IMF GDP constant 2022 US'!$B$1:$B$197,0),MATCH('2022 deflators April 2024 WEO'!AG$3,'IMF GDP constant 2022 US'!$B$1:$BD$1,0)),0)</f>
        <v>0.832272505938831</v>
      </c>
      <c r="AH63" s="18" t="n">
        <f aca="false">IFERROR(INDEX('IMF GDP current US'!$B$1:$BD$197,MATCH('2022 deflators April 2024 WEO'!$B63,'IMF GDP current US'!$B$1:$B$197,0),MATCH('2022 deflators April 2024 WEO'!AH$3,'IMF GDP current US'!$B$1:$BD$1,0))/INDEX('IMF GDP constant 2022 US'!$B$1:$BD$197,MATCH('2022 deflators April 2024 WEO'!$B63,'IMF GDP constant 2022 US'!$B$1:$B$197,0),MATCH('2022 deflators April 2024 WEO'!AH$3,'IMF GDP constant 2022 US'!$B$1:$BD$1,0)),0)</f>
        <v>0.980881203941023</v>
      </c>
      <c r="AI63" s="18" t="n">
        <f aca="false">IFERROR(INDEX('IMF GDP current US'!$B$1:$BD$197,MATCH('2022 deflators April 2024 WEO'!$B63,'IMF GDP current US'!$B$1:$B$197,0),MATCH('2022 deflators April 2024 WEO'!AI$3,'IMF GDP current US'!$B$1:$BD$1,0))/INDEX('IMF GDP constant 2022 US'!$B$1:$BD$197,MATCH('2022 deflators April 2024 WEO'!$B63,'IMF GDP constant 2022 US'!$B$1:$B$197,0),MATCH('2022 deflators April 2024 WEO'!AI$3,'IMF GDP constant 2022 US'!$B$1:$BD$1,0)),0)</f>
        <v>1.12650729764369</v>
      </c>
      <c r="AJ63" s="18" t="n">
        <f aca="false">IFERROR(INDEX('IMF GDP current US'!$B$1:$BD$197,MATCH('2022 deflators April 2024 WEO'!$B63,'IMF GDP current US'!$B$1:$B$197,0),MATCH('2022 deflators April 2024 WEO'!AJ$3,'IMF GDP current US'!$B$1:$BD$1,0))/INDEX('IMF GDP constant 2022 US'!$B$1:$BD$197,MATCH('2022 deflators April 2024 WEO'!$B63,'IMF GDP constant 2022 US'!$B$1:$B$197,0),MATCH('2022 deflators April 2024 WEO'!AJ$3,'IMF GDP constant 2022 US'!$B$1:$BD$1,0)),0)</f>
        <v>0.980381196354559</v>
      </c>
      <c r="AK63" s="18" t="n">
        <f aca="false">IFERROR(INDEX('IMF GDP current US'!$B$1:$BD$197,MATCH('2022 deflators April 2024 WEO'!$B63,'IMF GDP current US'!$B$1:$B$197,0),MATCH('2022 deflators April 2024 WEO'!AK$3,'IMF GDP current US'!$B$1:$BD$1,0))/INDEX('IMF GDP constant 2022 US'!$B$1:$BD$197,MATCH('2022 deflators April 2024 WEO'!$B63,'IMF GDP constant 2022 US'!$B$1:$B$197,0),MATCH('2022 deflators April 2024 WEO'!AK$3,'IMF GDP constant 2022 US'!$B$1:$BD$1,0)),0)</f>
        <v>0.985063279368746</v>
      </c>
      <c r="AL63" s="18" t="n">
        <f aca="false">IFERROR(INDEX('IMF GDP current US'!$B$1:$BD$197,MATCH('2022 deflators April 2024 WEO'!$B63,'IMF GDP current US'!$B$1:$B$197,0),MATCH('2022 deflators April 2024 WEO'!AL$3,'IMF GDP current US'!$B$1:$BD$1,0))/INDEX('IMF GDP constant 2022 US'!$B$1:$BD$197,MATCH('2022 deflators April 2024 WEO'!$B63,'IMF GDP constant 2022 US'!$B$1:$B$197,0),MATCH('2022 deflators April 2024 WEO'!AL$3,'IMF GDP constant 2022 US'!$B$1:$BD$1,0)),0)</f>
        <v>0.979813908978805</v>
      </c>
      <c r="AM63" s="18" t="n">
        <f aca="false">IFERROR(INDEX('IMF GDP current US'!$B$1:$BD$197,MATCH('2022 deflators April 2024 WEO'!$B63,'IMF GDP current US'!$B$1:$B$197,0),MATCH('2022 deflators April 2024 WEO'!AM$3,'IMF GDP current US'!$B$1:$BD$1,0))/INDEX('IMF GDP constant 2022 US'!$B$1:$BD$197,MATCH('2022 deflators April 2024 WEO'!$B63,'IMF GDP constant 2022 US'!$B$1:$B$197,0),MATCH('2022 deflators April 2024 WEO'!AM$3,'IMF GDP constant 2022 US'!$B$1:$BD$1,0)),0)</f>
        <v>0.934311801739354</v>
      </c>
      <c r="AN63" s="18" t="n">
        <f aca="false">IFERROR(INDEX('IMF GDP current US'!$B$1:$BD$197,MATCH('2022 deflators April 2024 WEO'!$B63,'IMF GDP current US'!$B$1:$B$197,0),MATCH('2022 deflators April 2024 WEO'!AN$3,'IMF GDP current US'!$B$1:$BD$1,0))/INDEX('IMF GDP constant 2022 US'!$B$1:$BD$197,MATCH('2022 deflators April 2024 WEO'!$B63,'IMF GDP constant 2022 US'!$B$1:$B$197,0),MATCH('2022 deflators April 2024 WEO'!AN$3,'IMF GDP constant 2022 US'!$B$1:$BD$1,0)),0)</f>
        <v>0.88318650348172</v>
      </c>
      <c r="AO63" s="18" t="n">
        <f aca="false">IFERROR(INDEX('IMF GDP current US'!$B$1:$BD$197,MATCH('2022 deflators April 2024 WEO'!$B63,'IMF GDP current US'!$B$1:$B$197,0),MATCH('2022 deflators April 2024 WEO'!AO$3,'IMF GDP current US'!$B$1:$BD$1,0))/INDEX('IMF GDP constant 2022 US'!$B$1:$BD$197,MATCH('2022 deflators April 2024 WEO'!$B63,'IMF GDP constant 2022 US'!$B$1:$B$197,0),MATCH('2022 deflators April 2024 WEO'!AO$3,'IMF GDP constant 2022 US'!$B$1:$BD$1,0)),0)</f>
        <v>0.800091747853811</v>
      </c>
      <c r="AP63" s="18" t="n">
        <f aca="false">IFERROR(INDEX('IMF GDP current US'!$B$1:$BD$197,MATCH('2022 deflators April 2024 WEO'!$B63,'IMF GDP current US'!$B$1:$B$197,0),MATCH('2022 deflators April 2024 WEO'!AP$3,'IMF GDP current US'!$B$1:$BD$1,0))/INDEX('IMF GDP constant 2022 US'!$B$1:$BD$197,MATCH('2022 deflators April 2024 WEO'!$B63,'IMF GDP constant 2022 US'!$B$1:$B$197,0),MATCH('2022 deflators April 2024 WEO'!AP$3,'IMF GDP constant 2022 US'!$B$1:$BD$1,0)),0)</f>
        <v>0.84771863267992</v>
      </c>
      <c r="AQ63" s="18" t="n">
        <f aca="false">IFERROR(INDEX('IMF GDP current US'!$B$1:$BD$197,MATCH('2022 deflators April 2024 WEO'!$B63,'IMF GDP current US'!$B$1:$B$197,0),MATCH('2022 deflators April 2024 WEO'!AQ$3,'IMF GDP current US'!$B$1:$BD$1,0))/INDEX('IMF GDP constant 2022 US'!$B$1:$BD$197,MATCH('2022 deflators April 2024 WEO'!$B63,'IMF GDP constant 2022 US'!$B$1:$B$197,0),MATCH('2022 deflators April 2024 WEO'!AQ$3,'IMF GDP constant 2022 US'!$B$1:$BD$1,0)),0)</f>
        <v>0.902136716107494</v>
      </c>
      <c r="AR63" s="18" t="n">
        <f aca="false">IFERROR(INDEX('IMF GDP current US'!$B$1:$BD$197,MATCH('2022 deflators April 2024 WEO'!$B63,'IMF GDP current US'!$B$1:$B$197,0),MATCH('2022 deflators April 2024 WEO'!AR$3,'IMF GDP current US'!$B$1:$BD$1,0))/INDEX('IMF GDP constant 2022 US'!$B$1:$BD$197,MATCH('2022 deflators April 2024 WEO'!$B63,'IMF GDP constant 2022 US'!$B$1:$B$197,0),MATCH('2022 deflators April 2024 WEO'!AR$3,'IMF GDP constant 2022 US'!$B$1:$BD$1,0)),0)</f>
        <v>0.87702152447915</v>
      </c>
      <c r="AS63" s="18" t="n">
        <f aca="false">IFERROR(INDEX('IMF GDP current US'!$B$1:$BD$197,MATCH('2022 deflators April 2024 WEO'!$B63,'IMF GDP current US'!$B$1:$B$197,0),MATCH('2022 deflators April 2024 WEO'!AS$3,'IMF GDP current US'!$B$1:$BD$1,0))/INDEX('IMF GDP constant 2022 US'!$B$1:$BD$197,MATCH('2022 deflators April 2024 WEO'!$B63,'IMF GDP constant 2022 US'!$B$1:$B$197,0),MATCH('2022 deflators April 2024 WEO'!AS$3,'IMF GDP constant 2022 US'!$B$1:$BD$1,0)),0)</f>
        <v>0.907387729844762</v>
      </c>
      <c r="AT63" s="18" t="n">
        <f aca="false">IFERROR(INDEX('IMF GDP current US'!$B$1:$BD$197,MATCH('2022 deflators April 2024 WEO'!$B63,'IMF GDP current US'!$B$1:$B$197,0),MATCH('2022 deflators April 2024 WEO'!AT$3,'IMF GDP current US'!$B$1:$BD$1,0))/INDEX('IMF GDP constant 2022 US'!$B$1:$BD$197,MATCH('2022 deflators April 2024 WEO'!$B63,'IMF GDP constant 2022 US'!$B$1:$B$197,0),MATCH('2022 deflators April 2024 WEO'!AT$3,'IMF GDP constant 2022 US'!$B$1:$BD$1,0)),0)</f>
        <v>0.928250420168568</v>
      </c>
      <c r="AU63" s="18" t="n">
        <f aca="false">IFERROR(INDEX('IMF GDP current US'!$B$1:$BD$197,MATCH('2022 deflators April 2024 WEO'!$B63,'IMF GDP current US'!$B$1:$B$197,0),MATCH('2022 deflators April 2024 WEO'!AU$3,'IMF GDP current US'!$B$1:$BD$1,0))/INDEX('IMF GDP constant 2022 US'!$B$1:$BD$197,MATCH('2022 deflators April 2024 WEO'!$B63,'IMF GDP constant 2022 US'!$B$1:$B$197,0),MATCH('2022 deflators April 2024 WEO'!AU$3,'IMF GDP constant 2022 US'!$B$1:$BD$1,0)),0)</f>
        <v>0.924329576590467</v>
      </c>
      <c r="AV63" s="18" t="n">
        <f aca="false">IFERROR(INDEX('IMF GDP current US'!$B$1:$BD$197,MATCH('2022 deflators April 2024 WEO'!$B63,'IMF GDP current US'!$B$1:$B$197,0),MATCH('2022 deflators April 2024 WEO'!AV$3,'IMF GDP current US'!$B$1:$BD$1,0))/INDEX('IMF GDP constant 2022 US'!$B$1:$BD$197,MATCH('2022 deflators April 2024 WEO'!$B63,'IMF GDP constant 2022 US'!$B$1:$B$197,0),MATCH('2022 deflators April 2024 WEO'!AV$3,'IMF GDP constant 2022 US'!$B$1:$BD$1,0)),0)</f>
        <v>0.99273819990745</v>
      </c>
      <c r="AW63" s="19" t="n">
        <f aca="false">IFERROR(INDEX('IMF GDP current US'!$B$1:$BD$197,MATCH('2022 deflators April 2024 WEO'!$B63,'IMF GDP current US'!$B$1:$B$197,0),MATCH('2022 deflators April 2024 WEO'!AW$3,'IMF GDP current US'!$B$1:$BD$1,0))/INDEX('IMF GDP constant 2022 US'!$B$1:$BD$197,MATCH('2022 deflators April 2024 WEO'!$B63,'IMF GDP constant 2022 US'!$B$1:$B$197,0),MATCH('2022 deflators April 2024 WEO'!AW$3,'IMF GDP constant 2022 US'!$B$1:$BD$1,0)),0)</f>
        <v>1</v>
      </c>
      <c r="AX63" s="18" t="n">
        <f aca="false">IFERROR(INDEX('IMF GDP current US'!$B$1:$BD$197,MATCH('2022 deflators April 2024 WEO'!$B63,'IMF GDP current US'!$B$1:$B$197,0),MATCH('2022 deflators April 2024 WEO'!AX$3,'IMF GDP current US'!$B$1:$BD$1,0))/INDEX('IMF GDP constant 2022 US'!$B$1:$BD$197,MATCH('2022 deflators April 2024 WEO'!$B63,'IMF GDP constant 2022 US'!$B$1:$B$197,0),MATCH('2022 deflators April 2024 WEO'!AX$3,'IMF GDP constant 2022 US'!$B$1:$BD$1,0)),0)</f>
        <v>1.03549097078835</v>
      </c>
      <c r="AY63" s="21" t="n">
        <f aca="false">IFERROR(INDEX('IMF GDP current US'!$B$1:$BD$197,MATCH('2022 deflators April 2024 WEO'!$B63,'IMF GDP current US'!$B$1:$B$197,0),MATCH('2022 deflators April 2024 WEO'!AY$3,'IMF GDP current US'!$B$1:$BD$1,0))/INDEX('IMF GDP constant 2022 US'!$B$1:$BD$197,MATCH('2022 deflators April 2024 WEO'!$B63,'IMF GDP constant 2022 US'!$B$1:$B$197,0),MATCH('2022 deflators April 2024 WEO'!AY$3,'IMF GDP constant 2022 US'!$B$1:$BD$1,0)),0)</f>
        <v>1.11184808300055</v>
      </c>
      <c r="AZ63" s="21" t="n">
        <f aca="false">IFERROR(INDEX('IMF GDP current US'!$B$1:$BD$197,MATCH('2022 deflators April 2024 WEO'!$B63,'IMF GDP current US'!$B$1:$B$197,0),MATCH('2022 deflators April 2024 WEO'!AZ$3,'IMF GDP current US'!$B$1:$BD$1,0))/INDEX('IMF GDP constant 2022 US'!$B$1:$BD$197,MATCH('2022 deflators April 2024 WEO'!$B63,'IMF GDP constant 2022 US'!$B$1:$B$197,0),MATCH('2022 deflators April 2024 WEO'!AZ$3,'IMF GDP constant 2022 US'!$B$1:$BD$1,0)),0)</f>
        <v>1.17273646672106</v>
      </c>
      <c r="BA63" s="21" t="n">
        <f aca="false">IFERROR(INDEX('IMF GDP current US'!$B$1:$BD$197,MATCH('2022 deflators April 2024 WEO'!$B63,'IMF GDP current US'!$B$1:$B$197,0),MATCH('2022 deflators April 2024 WEO'!BA$3,'IMF GDP current US'!$B$1:$BD$1,0))/INDEX('IMF GDP constant 2022 US'!$B$1:$BD$197,MATCH('2022 deflators April 2024 WEO'!$B63,'IMF GDP constant 2022 US'!$B$1:$B$197,0),MATCH('2022 deflators April 2024 WEO'!BA$3,'IMF GDP constant 2022 US'!$B$1:$BD$1,0)),0)</f>
        <v>1.19841693685417</v>
      </c>
      <c r="BB63" s="21" t="n">
        <f aca="false">IFERROR(INDEX('IMF GDP current US'!$B$1:$BD$197,MATCH('2022 deflators April 2024 WEO'!$B63,'IMF GDP current US'!$B$1:$B$197,0),MATCH('2022 deflators April 2024 WEO'!BB$3,'IMF GDP current US'!$B$1:$BD$1,0))/INDEX('IMF GDP constant 2022 US'!$B$1:$BD$197,MATCH('2022 deflators April 2024 WEO'!$B63,'IMF GDP constant 2022 US'!$B$1:$B$197,0),MATCH('2022 deflators April 2024 WEO'!BB$3,'IMF GDP constant 2022 US'!$B$1:$BD$1,0)),0)</f>
        <v>1.20551091581971</v>
      </c>
      <c r="BC63" s="21" t="n">
        <f aca="false">IFERROR(INDEX('IMF GDP current US'!$B$1:$BD$197,MATCH('2022 deflators April 2024 WEO'!$B63,'IMF GDP current US'!$B$1:$B$197,0),MATCH('2022 deflators April 2024 WEO'!BC$3,'IMF GDP current US'!$B$1:$BD$1,0))/INDEX('IMF GDP constant 2022 US'!$B$1:$BD$197,MATCH('2022 deflators April 2024 WEO'!$B63,'IMF GDP constant 2022 US'!$B$1:$B$197,0),MATCH('2022 deflators April 2024 WEO'!BC$3,'IMF GDP constant 2022 US'!$B$1:$BD$1,0)),0)</f>
        <v>1.21594804799313</v>
      </c>
      <c r="BD63" s="22" t="n">
        <f aca="false">IFERROR(INDEX('IMF GDP current US'!$B$1:$BD$197,MATCH('2022 deflators April 2024 WEO'!$B63,'IMF GDP current US'!$B$1:$B$197,0),MATCH('2022 deflators April 2024 WEO'!BD$3,'IMF GDP current US'!$B$1:$BD$1,0))/INDEX('IMF GDP constant 2022 US'!$B$1:$BD$197,MATCH('2022 deflators April 2024 WEO'!$B63,'IMF GDP constant 2022 US'!$B$1:$B$197,0),MATCH('2022 deflators April 2024 WEO'!BD$3,'IMF GDP constant 2022 US'!$B$1:$BD$1,0)),0)</f>
        <v>1.24604893387576</v>
      </c>
    </row>
    <row r="64" customFormat="false" ht="15" hidden="false" customHeight="false" outlineLevel="0" collapsed="false">
      <c r="A64" s="12" t="s">
        <v>73</v>
      </c>
      <c r="B64" s="0" t="str">
        <f aca="false">VLOOKUP(A64,'Names&amp;ISO'!$A:$C,3,0)</f>
        <v>GEO</v>
      </c>
      <c r="C64" s="11" t="s">
        <v>73</v>
      </c>
      <c r="D64" s="11" t="n">
        <f aca="false">IFERROR(VLOOKUP(B64,'DAC ODA Recipients 2022-2023'!$B:$H,7,0),"")</f>
        <v>1</v>
      </c>
      <c r="E64" s="12" t="str">
        <f aca="false">IFERROR(VLOOKUP(B64,'OECD DAC Deflators 2022'!B:B,1,0),"")</f>
        <v/>
      </c>
      <c r="F64" s="12"/>
      <c r="G64" s="17" t="n">
        <f aca="false">IFERROR(INDEX('IMF GDP current US'!$B$1:$BD$197,MATCH('2022 deflators April 2024 WEO'!$B64,'IMF GDP current US'!$B$1:$B$197,0),MATCH('2022 deflators April 2024 WEO'!G$3,'IMF GDP current US'!$B$1:$BD$1,0))/INDEX('IMF GDP constant 2022 US'!$B$1:$BD$197,MATCH('2022 deflators April 2024 WEO'!$B64,'IMF GDP constant 2022 US'!$B$1:$B$197,0),MATCH('2022 deflators April 2024 WEO'!G$3,'IMF GDP constant 2022 US'!$B$1:$BD$1,0)),0)</f>
        <v>0</v>
      </c>
      <c r="H64" s="18" t="n">
        <f aca="false">IFERROR(INDEX('IMF GDP current US'!$B$1:$BD$197,MATCH('2022 deflators April 2024 WEO'!$B64,'IMF GDP current US'!$B$1:$B$197,0),MATCH('2022 deflators April 2024 WEO'!H$3,'IMF GDP current US'!$B$1:$BD$1,0))/INDEX('IMF GDP constant 2022 US'!$B$1:$BD$197,MATCH('2022 deflators April 2024 WEO'!$B64,'IMF GDP constant 2022 US'!$B$1:$B$197,0),MATCH('2022 deflators April 2024 WEO'!H$3,'IMF GDP constant 2022 US'!$B$1:$BD$1,0)),0)</f>
        <v>0</v>
      </c>
      <c r="I64" s="18" t="n">
        <f aca="false">IFERROR(INDEX('IMF GDP current US'!$B$1:$BD$197,MATCH('2022 deflators April 2024 WEO'!$B64,'IMF GDP current US'!$B$1:$B$197,0),MATCH('2022 deflators April 2024 WEO'!I$3,'IMF GDP current US'!$B$1:$BD$1,0))/INDEX('IMF GDP constant 2022 US'!$B$1:$BD$197,MATCH('2022 deflators April 2024 WEO'!$B64,'IMF GDP constant 2022 US'!$B$1:$B$197,0),MATCH('2022 deflators April 2024 WEO'!I$3,'IMF GDP constant 2022 US'!$B$1:$BD$1,0)),0)</f>
        <v>0</v>
      </c>
      <c r="J64" s="18" t="n">
        <f aca="false">IFERROR(INDEX('IMF GDP current US'!$B$1:$BD$197,MATCH('2022 deflators April 2024 WEO'!$B64,'IMF GDP current US'!$B$1:$B$197,0),MATCH('2022 deflators April 2024 WEO'!J$3,'IMF GDP current US'!$B$1:$BD$1,0))/INDEX('IMF GDP constant 2022 US'!$B$1:$BD$197,MATCH('2022 deflators April 2024 WEO'!$B64,'IMF GDP constant 2022 US'!$B$1:$B$197,0),MATCH('2022 deflators April 2024 WEO'!J$3,'IMF GDP constant 2022 US'!$B$1:$BD$1,0)),0)</f>
        <v>0</v>
      </c>
      <c r="K64" s="18" t="n">
        <f aca="false">IFERROR(INDEX('IMF GDP current US'!$B$1:$BD$197,MATCH('2022 deflators April 2024 WEO'!$B64,'IMF GDP current US'!$B$1:$B$197,0),MATCH('2022 deflators April 2024 WEO'!K$3,'IMF GDP current US'!$B$1:$BD$1,0))/INDEX('IMF GDP constant 2022 US'!$B$1:$BD$197,MATCH('2022 deflators April 2024 WEO'!$B64,'IMF GDP constant 2022 US'!$B$1:$B$197,0),MATCH('2022 deflators April 2024 WEO'!K$3,'IMF GDP constant 2022 US'!$B$1:$BD$1,0)),0)</f>
        <v>0</v>
      </c>
      <c r="L64" s="18" t="n">
        <f aca="false">IFERROR(INDEX('IMF GDP current US'!$B$1:$BD$197,MATCH('2022 deflators April 2024 WEO'!$B64,'IMF GDP current US'!$B$1:$B$197,0),MATCH('2022 deflators April 2024 WEO'!L$3,'IMF GDP current US'!$B$1:$BD$1,0))/INDEX('IMF GDP constant 2022 US'!$B$1:$BD$197,MATCH('2022 deflators April 2024 WEO'!$B64,'IMF GDP constant 2022 US'!$B$1:$B$197,0),MATCH('2022 deflators April 2024 WEO'!L$3,'IMF GDP constant 2022 US'!$B$1:$BD$1,0)),0)</f>
        <v>0</v>
      </c>
      <c r="M64" s="18" t="n">
        <f aca="false">IFERROR(INDEX('IMF GDP current US'!$B$1:$BD$197,MATCH('2022 deflators April 2024 WEO'!$B64,'IMF GDP current US'!$B$1:$B$197,0),MATCH('2022 deflators April 2024 WEO'!M$3,'IMF GDP current US'!$B$1:$BD$1,0))/INDEX('IMF GDP constant 2022 US'!$B$1:$BD$197,MATCH('2022 deflators April 2024 WEO'!$B64,'IMF GDP constant 2022 US'!$B$1:$B$197,0),MATCH('2022 deflators April 2024 WEO'!M$3,'IMF GDP constant 2022 US'!$B$1:$BD$1,0)),0)</f>
        <v>0</v>
      </c>
      <c r="N64" s="18" t="n">
        <f aca="false">IFERROR(INDEX('IMF GDP current US'!$B$1:$BD$197,MATCH('2022 deflators April 2024 WEO'!$B64,'IMF GDP current US'!$B$1:$B$197,0),MATCH('2022 deflators April 2024 WEO'!N$3,'IMF GDP current US'!$B$1:$BD$1,0))/INDEX('IMF GDP constant 2022 US'!$B$1:$BD$197,MATCH('2022 deflators April 2024 WEO'!$B64,'IMF GDP constant 2022 US'!$B$1:$B$197,0),MATCH('2022 deflators April 2024 WEO'!N$3,'IMF GDP constant 2022 US'!$B$1:$BD$1,0)),0)</f>
        <v>0</v>
      </c>
      <c r="O64" s="18" t="n">
        <f aca="false">IFERROR(INDEX('IMF GDP current US'!$B$1:$BD$197,MATCH('2022 deflators April 2024 WEO'!$B64,'IMF GDP current US'!$B$1:$B$197,0),MATCH('2022 deflators April 2024 WEO'!O$3,'IMF GDP current US'!$B$1:$BD$1,0))/INDEX('IMF GDP constant 2022 US'!$B$1:$BD$197,MATCH('2022 deflators April 2024 WEO'!$B64,'IMF GDP constant 2022 US'!$B$1:$B$197,0),MATCH('2022 deflators April 2024 WEO'!O$3,'IMF GDP constant 2022 US'!$B$1:$BD$1,0)),0)</f>
        <v>0</v>
      </c>
      <c r="P64" s="18" t="n">
        <f aca="false">IFERROR(INDEX('IMF GDP current US'!$B$1:$BD$197,MATCH('2022 deflators April 2024 WEO'!$B64,'IMF GDP current US'!$B$1:$B$197,0),MATCH('2022 deflators April 2024 WEO'!P$3,'IMF GDP current US'!$B$1:$BD$1,0))/INDEX('IMF GDP constant 2022 US'!$B$1:$BD$197,MATCH('2022 deflators April 2024 WEO'!$B64,'IMF GDP constant 2022 US'!$B$1:$B$197,0),MATCH('2022 deflators April 2024 WEO'!P$3,'IMF GDP constant 2022 US'!$B$1:$BD$1,0)),0)</f>
        <v>0</v>
      </c>
      <c r="Q64" s="18" t="n">
        <f aca="false">IFERROR(INDEX('IMF GDP current US'!$B$1:$BD$197,MATCH('2022 deflators April 2024 WEO'!$B64,'IMF GDP current US'!$B$1:$B$197,0),MATCH('2022 deflators April 2024 WEO'!Q$3,'IMF GDP current US'!$B$1:$BD$1,0))/INDEX('IMF GDP constant 2022 US'!$B$1:$BD$197,MATCH('2022 deflators April 2024 WEO'!$B64,'IMF GDP constant 2022 US'!$B$1:$B$197,0),MATCH('2022 deflators April 2024 WEO'!Q$3,'IMF GDP constant 2022 US'!$B$1:$BD$1,0)),0)</f>
        <v>0</v>
      </c>
      <c r="R64" s="18" t="n">
        <f aca="false">IFERROR(INDEX('IMF GDP current US'!$B$1:$BD$197,MATCH('2022 deflators April 2024 WEO'!$B64,'IMF GDP current US'!$B$1:$B$197,0),MATCH('2022 deflators April 2024 WEO'!R$3,'IMF GDP current US'!$B$1:$BD$1,0))/INDEX('IMF GDP constant 2022 US'!$B$1:$BD$197,MATCH('2022 deflators April 2024 WEO'!$B64,'IMF GDP constant 2022 US'!$B$1:$B$197,0),MATCH('2022 deflators April 2024 WEO'!R$3,'IMF GDP constant 2022 US'!$B$1:$BD$1,0)),0)</f>
        <v>0</v>
      </c>
      <c r="S64" s="18" t="n">
        <f aca="false">IFERROR(INDEX('IMF GDP current US'!$B$1:$BD$197,MATCH('2022 deflators April 2024 WEO'!$B64,'IMF GDP current US'!$B$1:$B$197,0),MATCH('2022 deflators April 2024 WEO'!S$3,'IMF GDP current US'!$B$1:$BD$1,0))/INDEX('IMF GDP constant 2022 US'!$B$1:$BD$197,MATCH('2022 deflators April 2024 WEO'!$B64,'IMF GDP constant 2022 US'!$B$1:$B$197,0),MATCH('2022 deflators April 2024 WEO'!S$3,'IMF GDP constant 2022 US'!$B$1:$BD$1,0)),0)</f>
        <v>0</v>
      </c>
      <c r="T64" s="18" t="n">
        <f aca="false">IFERROR(INDEX('IMF GDP current US'!$B$1:$BD$197,MATCH('2022 deflators April 2024 WEO'!$B64,'IMF GDP current US'!$B$1:$B$197,0),MATCH('2022 deflators April 2024 WEO'!T$3,'IMF GDP current US'!$B$1:$BD$1,0))/INDEX('IMF GDP constant 2022 US'!$B$1:$BD$197,MATCH('2022 deflators April 2024 WEO'!$B64,'IMF GDP constant 2022 US'!$B$1:$B$197,0),MATCH('2022 deflators April 2024 WEO'!T$3,'IMF GDP constant 2022 US'!$B$1:$BD$1,0)),0)</f>
        <v>0</v>
      </c>
      <c r="U64" s="18" t="n">
        <f aca="false">IFERROR(INDEX('IMF GDP current US'!$B$1:$BD$197,MATCH('2022 deflators April 2024 WEO'!$B64,'IMF GDP current US'!$B$1:$B$197,0),MATCH('2022 deflators April 2024 WEO'!U$3,'IMF GDP current US'!$B$1:$BD$1,0))/INDEX('IMF GDP constant 2022 US'!$B$1:$BD$197,MATCH('2022 deflators April 2024 WEO'!$B64,'IMF GDP constant 2022 US'!$B$1:$B$197,0),MATCH('2022 deflators April 2024 WEO'!U$3,'IMF GDP constant 2022 US'!$B$1:$BD$1,0)),0)</f>
        <v>0.156041481267494</v>
      </c>
      <c r="V64" s="18" t="n">
        <f aca="false">IFERROR(INDEX('IMF GDP current US'!$B$1:$BD$197,MATCH('2022 deflators April 2024 WEO'!$B64,'IMF GDP current US'!$B$1:$B$197,0),MATCH('2022 deflators April 2024 WEO'!V$3,'IMF GDP current US'!$B$1:$BD$1,0))/INDEX('IMF GDP constant 2022 US'!$B$1:$BD$197,MATCH('2022 deflators April 2024 WEO'!$B64,'IMF GDP constant 2022 US'!$B$1:$B$197,0),MATCH('2022 deflators April 2024 WEO'!V$3,'IMF GDP constant 2022 US'!$B$1:$BD$1,0)),0)</f>
        <v>0.350874148337984</v>
      </c>
      <c r="W64" s="18" t="n">
        <f aca="false">IFERROR(INDEX('IMF GDP current US'!$B$1:$BD$197,MATCH('2022 deflators April 2024 WEO'!$B64,'IMF GDP current US'!$B$1:$B$197,0),MATCH('2022 deflators April 2024 WEO'!W$3,'IMF GDP current US'!$B$1:$BD$1,0))/INDEX('IMF GDP constant 2022 US'!$B$1:$BD$197,MATCH('2022 deflators April 2024 WEO'!$B64,'IMF GDP constant 2022 US'!$B$1:$B$197,0),MATCH('2022 deflators April 2024 WEO'!W$3,'IMF GDP constant 2022 US'!$B$1:$BD$1,0)),0)</f>
        <v>0.509737076137612</v>
      </c>
      <c r="X64" s="18" t="n">
        <f aca="false">IFERROR(INDEX('IMF GDP current US'!$B$1:$BD$197,MATCH('2022 deflators April 2024 WEO'!$B64,'IMF GDP current US'!$B$1:$B$197,0),MATCH('2022 deflators April 2024 WEO'!X$3,'IMF GDP current US'!$B$1:$BD$1,0))/INDEX('IMF GDP constant 2022 US'!$B$1:$BD$197,MATCH('2022 deflators April 2024 WEO'!$B64,'IMF GDP constant 2022 US'!$B$1:$B$197,0),MATCH('2022 deflators April 2024 WEO'!X$3,'IMF GDP constant 2022 US'!$B$1:$BD$1,0)),0)</f>
        <v>0.528578685300484</v>
      </c>
      <c r="Y64" s="18" t="n">
        <f aca="false">IFERROR(INDEX('IMF GDP current US'!$B$1:$BD$197,MATCH('2022 deflators April 2024 WEO'!$B64,'IMF GDP current US'!$B$1:$B$197,0),MATCH('2022 deflators April 2024 WEO'!Y$3,'IMF GDP current US'!$B$1:$BD$1,0))/INDEX('IMF GDP constant 2022 US'!$B$1:$BD$197,MATCH('2022 deflators April 2024 WEO'!$B64,'IMF GDP constant 2022 US'!$B$1:$B$197,0),MATCH('2022 deflators April 2024 WEO'!Y$3,'IMF GDP constant 2022 US'!$B$1:$BD$1,0)),0)</f>
        <v>0.530000689939813</v>
      </c>
      <c r="Z64" s="18" t="n">
        <f aca="false">IFERROR(INDEX('IMF GDP current US'!$B$1:$BD$197,MATCH('2022 deflators April 2024 WEO'!$B64,'IMF GDP current US'!$B$1:$B$197,0),MATCH('2022 deflators April 2024 WEO'!Z$3,'IMF GDP current US'!$B$1:$BD$1,0))/INDEX('IMF GDP constant 2022 US'!$B$1:$BD$197,MATCH('2022 deflators April 2024 WEO'!$B64,'IMF GDP constant 2022 US'!$B$1:$B$197,0),MATCH('2022 deflators April 2024 WEO'!Z$3,'IMF GDP constant 2022 US'!$B$1:$BD$1,0)),0)</f>
        <v>0.399969594768778</v>
      </c>
      <c r="AA64" s="18" t="n">
        <f aca="false">IFERROR(INDEX('IMF GDP current US'!$B$1:$BD$197,MATCH('2022 deflators April 2024 WEO'!$B64,'IMF GDP current US'!$B$1:$B$197,0),MATCH('2022 deflators April 2024 WEO'!AA$3,'IMF GDP current US'!$B$1:$BD$1,0))/INDEX('IMF GDP constant 2022 US'!$B$1:$BD$197,MATCH('2022 deflators April 2024 WEO'!$B64,'IMF GDP constant 2022 US'!$B$1:$B$197,0),MATCH('2022 deflators April 2024 WEO'!AA$3,'IMF GDP constant 2022 US'!$B$1:$BD$1,0)),0)</f>
        <v>0.426429105744247</v>
      </c>
      <c r="AB64" s="18" t="n">
        <f aca="false">IFERROR(INDEX('IMF GDP current US'!$B$1:$BD$197,MATCH('2022 deflators April 2024 WEO'!$B64,'IMF GDP current US'!$B$1:$B$197,0),MATCH('2022 deflators April 2024 WEO'!AB$3,'IMF GDP current US'!$B$1:$BD$1,0))/INDEX('IMF GDP constant 2022 US'!$B$1:$BD$197,MATCH('2022 deflators April 2024 WEO'!$B64,'IMF GDP constant 2022 US'!$B$1:$B$197,0),MATCH('2022 deflators April 2024 WEO'!AB$3,'IMF GDP constant 2022 US'!$B$1:$BD$1,0)),0)</f>
        <v>0.428163952109672</v>
      </c>
      <c r="AC64" s="18" t="n">
        <f aca="false">IFERROR(INDEX('IMF GDP current US'!$B$1:$BD$197,MATCH('2022 deflators April 2024 WEO'!$B64,'IMF GDP current US'!$B$1:$B$197,0),MATCH('2022 deflators April 2024 WEO'!AC$3,'IMF GDP current US'!$B$1:$BD$1,0))/INDEX('IMF GDP constant 2022 US'!$B$1:$BD$197,MATCH('2022 deflators April 2024 WEO'!$B64,'IMF GDP constant 2022 US'!$B$1:$B$197,0),MATCH('2022 deflators April 2024 WEO'!AC$3,'IMF GDP constant 2022 US'!$B$1:$BD$1,0)),0)</f>
        <v>0.428728137718719</v>
      </c>
      <c r="AD64" s="18" t="n">
        <f aca="false">IFERROR(INDEX('IMF GDP current US'!$B$1:$BD$197,MATCH('2022 deflators April 2024 WEO'!$B64,'IMF GDP current US'!$B$1:$B$197,0),MATCH('2022 deflators April 2024 WEO'!AD$3,'IMF GDP current US'!$B$1:$BD$1,0))/INDEX('IMF GDP constant 2022 US'!$B$1:$BD$197,MATCH('2022 deflators April 2024 WEO'!$B64,'IMF GDP constant 2022 US'!$B$1:$B$197,0),MATCH('2022 deflators April 2024 WEO'!AD$3,'IMF GDP constant 2022 US'!$B$1:$BD$1,0)),0)</f>
        <v>0.450531020405057</v>
      </c>
      <c r="AE64" s="18" t="n">
        <f aca="false">IFERROR(INDEX('IMF GDP current US'!$B$1:$BD$197,MATCH('2022 deflators April 2024 WEO'!$B64,'IMF GDP current US'!$B$1:$B$197,0),MATCH('2022 deflators April 2024 WEO'!AE$3,'IMF GDP current US'!$B$1:$BD$1,0))/INDEX('IMF GDP constant 2022 US'!$B$1:$BD$197,MATCH('2022 deflators April 2024 WEO'!$B64,'IMF GDP constant 2022 US'!$B$1:$B$197,0),MATCH('2022 deflators April 2024 WEO'!AE$3,'IMF GDP constant 2022 US'!$B$1:$BD$1,0)),0)</f>
        <v>0.546867522913546</v>
      </c>
      <c r="AF64" s="18" t="n">
        <f aca="false">IFERROR(INDEX('IMF GDP current US'!$B$1:$BD$197,MATCH('2022 deflators April 2024 WEO'!$B64,'IMF GDP current US'!$B$1:$B$197,0),MATCH('2022 deflators April 2024 WEO'!AF$3,'IMF GDP current US'!$B$1:$BD$1,0))/INDEX('IMF GDP constant 2022 US'!$B$1:$BD$197,MATCH('2022 deflators April 2024 WEO'!$B64,'IMF GDP constant 2022 US'!$B$1:$B$197,0),MATCH('2022 deflators April 2024 WEO'!AF$3,'IMF GDP constant 2022 US'!$B$1:$BD$1,0)),0)</f>
        <v>0.62413185269163</v>
      </c>
      <c r="AG64" s="18" t="n">
        <f aca="false">IFERROR(INDEX('IMF GDP current US'!$B$1:$BD$197,MATCH('2022 deflators April 2024 WEO'!$B64,'IMF GDP current US'!$B$1:$B$197,0),MATCH('2022 deflators April 2024 WEO'!AG$3,'IMF GDP current US'!$B$1:$BD$1,0))/INDEX('IMF GDP constant 2022 US'!$B$1:$BD$197,MATCH('2022 deflators April 2024 WEO'!$B64,'IMF GDP constant 2022 US'!$B$1:$B$197,0),MATCH('2022 deflators April 2024 WEO'!AG$3,'IMF GDP constant 2022 US'!$B$1:$BD$1,0)),0)</f>
        <v>0.690625623563299</v>
      </c>
      <c r="AH64" s="18" t="n">
        <f aca="false">IFERROR(INDEX('IMF GDP current US'!$B$1:$BD$197,MATCH('2022 deflators April 2024 WEO'!$B64,'IMF GDP current US'!$B$1:$B$197,0),MATCH('2022 deflators April 2024 WEO'!AH$3,'IMF GDP current US'!$B$1:$BD$1,0))/INDEX('IMF GDP constant 2022 US'!$B$1:$BD$197,MATCH('2022 deflators April 2024 WEO'!$B64,'IMF GDP constant 2022 US'!$B$1:$B$197,0),MATCH('2022 deflators April 2024 WEO'!AH$3,'IMF GDP constant 2022 US'!$B$1:$BD$1,0)),0)</f>
        <v>0.804054474797231</v>
      </c>
      <c r="AI64" s="18" t="n">
        <f aca="false">IFERROR(INDEX('IMF GDP current US'!$B$1:$BD$197,MATCH('2022 deflators April 2024 WEO'!$B64,'IMF GDP current US'!$B$1:$B$197,0),MATCH('2022 deflators April 2024 WEO'!AI$3,'IMF GDP current US'!$B$1:$BD$1,0))/INDEX('IMF GDP constant 2022 US'!$B$1:$BD$197,MATCH('2022 deflators April 2024 WEO'!$B64,'IMF GDP constant 2022 US'!$B$1:$B$197,0),MATCH('2022 deflators April 2024 WEO'!AI$3,'IMF GDP constant 2022 US'!$B$1:$BD$1,0)),0)</f>
        <v>0.987748062957364</v>
      </c>
      <c r="AJ64" s="18" t="n">
        <f aca="false">IFERROR(INDEX('IMF GDP current US'!$B$1:$BD$197,MATCH('2022 deflators April 2024 WEO'!$B64,'IMF GDP current US'!$B$1:$B$197,0),MATCH('2022 deflators April 2024 WEO'!AJ$3,'IMF GDP current US'!$B$1:$BD$1,0))/INDEX('IMF GDP constant 2022 US'!$B$1:$BD$197,MATCH('2022 deflators April 2024 WEO'!$B64,'IMF GDP constant 2022 US'!$B$1:$B$197,0),MATCH('2022 deflators April 2024 WEO'!AJ$3,'IMF GDP constant 2022 US'!$B$1:$BD$1,0)),0)</f>
        <v>0.862417341156247</v>
      </c>
      <c r="AK64" s="18" t="n">
        <f aca="false">IFERROR(INDEX('IMF GDP current US'!$B$1:$BD$197,MATCH('2022 deflators April 2024 WEO'!$B64,'IMF GDP current US'!$B$1:$B$197,0),MATCH('2022 deflators April 2024 WEO'!AK$3,'IMF GDP current US'!$B$1:$BD$1,0))/INDEX('IMF GDP constant 2022 US'!$B$1:$BD$197,MATCH('2022 deflators April 2024 WEO'!$B64,'IMF GDP constant 2022 US'!$B$1:$B$197,0),MATCH('2022 deflators April 2024 WEO'!AK$3,'IMF GDP constant 2022 US'!$B$1:$BD$1,0)),0)</f>
        <v>0.905226352890615</v>
      </c>
      <c r="AL64" s="18" t="n">
        <f aca="false">IFERROR(INDEX('IMF GDP current US'!$B$1:$BD$197,MATCH('2022 deflators April 2024 WEO'!$B64,'IMF GDP current US'!$B$1:$B$197,0),MATCH('2022 deflators April 2024 WEO'!AL$3,'IMF GDP current US'!$B$1:$BD$1,0))/INDEX('IMF GDP constant 2022 US'!$B$1:$BD$197,MATCH('2022 deflators April 2024 WEO'!$B64,'IMF GDP constant 2022 US'!$B$1:$B$197,0),MATCH('2022 deflators April 2024 WEO'!AL$3,'IMF GDP constant 2022 US'!$B$1:$BD$1,0)),0)</f>
        <v>1.04441433814289</v>
      </c>
      <c r="AM64" s="18" t="n">
        <f aca="false">IFERROR(INDEX('IMF GDP current US'!$B$1:$BD$197,MATCH('2022 deflators April 2024 WEO'!$B64,'IMF GDP current US'!$B$1:$B$197,0),MATCH('2022 deflators April 2024 WEO'!AM$3,'IMF GDP current US'!$B$1:$BD$1,0))/INDEX('IMF GDP constant 2022 US'!$B$1:$BD$197,MATCH('2022 deflators April 2024 WEO'!$B64,'IMF GDP constant 2022 US'!$B$1:$B$197,0),MATCH('2022 deflators April 2024 WEO'!AM$3,'IMF GDP constant 2022 US'!$B$1:$BD$1,0)),0)</f>
        <v>1.06980104171658</v>
      </c>
      <c r="AN64" s="18" t="n">
        <f aca="false">IFERROR(INDEX('IMF GDP current US'!$B$1:$BD$197,MATCH('2022 deflators April 2024 WEO'!$B64,'IMF GDP current US'!$B$1:$B$197,0),MATCH('2022 deflators April 2024 WEO'!AN$3,'IMF GDP current US'!$B$1:$BD$1,0))/INDEX('IMF GDP constant 2022 US'!$B$1:$BD$197,MATCH('2022 deflators April 2024 WEO'!$B64,'IMF GDP constant 2022 US'!$B$1:$B$197,0),MATCH('2022 deflators April 2024 WEO'!AN$3,'IMF GDP constant 2022 US'!$B$1:$BD$1,0)),0)</f>
        <v>1.05502384386293</v>
      </c>
      <c r="AO64" s="18" t="n">
        <f aca="false">IFERROR(INDEX('IMF GDP current US'!$B$1:$BD$197,MATCH('2022 deflators April 2024 WEO'!$B64,'IMF GDP current US'!$B$1:$B$197,0),MATCH('2022 deflators April 2024 WEO'!AO$3,'IMF GDP current US'!$B$1:$BD$1,0))/INDEX('IMF GDP constant 2022 US'!$B$1:$BD$197,MATCH('2022 deflators April 2024 WEO'!$B64,'IMF GDP constant 2022 US'!$B$1:$B$197,0),MATCH('2022 deflators April 2024 WEO'!AO$3,'IMF GDP constant 2022 US'!$B$1:$BD$1,0)),0)</f>
        <v>1.03959828155229</v>
      </c>
      <c r="AP64" s="18" t="n">
        <f aca="false">IFERROR(INDEX('IMF GDP current US'!$B$1:$BD$197,MATCH('2022 deflators April 2024 WEO'!$B64,'IMF GDP current US'!$B$1:$B$197,0),MATCH('2022 deflators April 2024 WEO'!AP$3,'IMF GDP current US'!$B$1:$BD$1,0))/INDEX('IMF GDP constant 2022 US'!$B$1:$BD$197,MATCH('2022 deflators April 2024 WEO'!$B64,'IMF GDP constant 2022 US'!$B$1:$B$197,0),MATCH('2022 deflators April 2024 WEO'!AP$3,'IMF GDP constant 2022 US'!$B$1:$BD$1,0)),0)</f>
        <v>0.852314195657866</v>
      </c>
      <c r="AQ64" s="18" t="n">
        <f aca="false">IFERROR(INDEX('IMF GDP current US'!$B$1:$BD$197,MATCH('2022 deflators April 2024 WEO'!$B64,'IMF GDP current US'!$B$1:$B$197,0),MATCH('2022 deflators April 2024 WEO'!AQ$3,'IMF GDP current US'!$B$1:$BD$1,0))/INDEX('IMF GDP constant 2022 US'!$B$1:$BD$197,MATCH('2022 deflators April 2024 WEO'!$B64,'IMF GDP constant 2022 US'!$B$1:$B$197,0),MATCH('2022 deflators April 2024 WEO'!AQ$3,'IMF GDP constant 2022 US'!$B$1:$BD$1,0)),0)</f>
        <v>0.835904940584819</v>
      </c>
      <c r="AR64" s="18" t="n">
        <f aca="false">IFERROR(INDEX('IMF GDP current US'!$B$1:$BD$197,MATCH('2022 deflators April 2024 WEO'!$B64,'IMF GDP current US'!$B$1:$B$197,0),MATCH('2022 deflators April 2024 WEO'!AR$3,'IMF GDP current US'!$B$1:$BD$1,0))/INDEX('IMF GDP constant 2022 US'!$B$1:$BD$197,MATCH('2022 deflators April 2024 WEO'!$B64,'IMF GDP constant 2022 US'!$B$1:$B$197,0),MATCH('2022 deflators April 2024 WEO'!AR$3,'IMF GDP constant 2022 US'!$B$1:$BD$1,0)),0)</f>
        <v>0.847735960008656</v>
      </c>
      <c r="AS64" s="18" t="n">
        <f aca="false">IFERROR(INDEX('IMF GDP current US'!$B$1:$BD$197,MATCH('2022 deflators April 2024 WEO'!$B64,'IMF GDP current US'!$B$1:$B$197,0),MATCH('2022 deflators April 2024 WEO'!AS$3,'IMF GDP current US'!$B$1:$BD$1,0))/INDEX('IMF GDP constant 2022 US'!$B$1:$BD$197,MATCH('2022 deflators April 2024 WEO'!$B64,'IMF GDP constant 2022 US'!$B$1:$B$197,0),MATCH('2022 deflators April 2024 WEO'!AS$3,'IMF GDP constant 2022 US'!$B$1:$BD$1,0)),0)</f>
        <v>0.868817950587395</v>
      </c>
      <c r="AT64" s="18" t="n">
        <f aca="false">IFERROR(INDEX('IMF GDP current US'!$B$1:$BD$197,MATCH('2022 deflators April 2024 WEO'!$B64,'IMF GDP current US'!$B$1:$B$197,0),MATCH('2022 deflators April 2024 WEO'!AT$3,'IMF GDP current US'!$B$1:$BD$1,0))/INDEX('IMF GDP constant 2022 US'!$B$1:$BD$197,MATCH('2022 deflators April 2024 WEO'!$B64,'IMF GDP constant 2022 US'!$B$1:$B$197,0),MATCH('2022 deflators April 2024 WEO'!AT$3,'IMF GDP constant 2022 US'!$B$1:$BD$1,0)),0)</f>
        <v>0.812489820254215</v>
      </c>
      <c r="AU64" s="18" t="n">
        <f aca="false">IFERROR(INDEX('IMF GDP current US'!$B$1:$BD$197,MATCH('2022 deflators April 2024 WEO'!$B64,'IMF GDP current US'!$B$1:$B$197,0),MATCH('2022 deflators April 2024 WEO'!AU$3,'IMF GDP current US'!$B$1:$BD$1,0))/INDEX('IMF GDP constant 2022 US'!$B$1:$BD$197,MATCH('2022 deflators April 2024 WEO'!$B64,'IMF GDP constant 2022 US'!$B$1:$B$197,0),MATCH('2022 deflators April 2024 WEO'!AU$3,'IMF GDP constant 2022 US'!$B$1:$BD$1,0)),0)</f>
        <v>0.78684223973232</v>
      </c>
      <c r="AV64" s="18" t="n">
        <f aca="false">IFERROR(INDEX('IMF GDP current US'!$B$1:$BD$197,MATCH('2022 deflators April 2024 WEO'!$B64,'IMF GDP current US'!$B$1:$B$197,0),MATCH('2022 deflators April 2024 WEO'!AV$3,'IMF GDP current US'!$B$1:$BD$1,0))/INDEX('IMF GDP constant 2022 US'!$B$1:$BD$197,MATCH('2022 deflators April 2024 WEO'!$B64,'IMF GDP constant 2022 US'!$B$1:$B$197,0),MATCH('2022 deflators April 2024 WEO'!AV$3,'IMF GDP constant 2022 US'!$B$1:$BD$1,0)),0)</f>
        <v>0.837096273764259</v>
      </c>
      <c r="AW64" s="19" t="n">
        <f aca="false">IFERROR(INDEX('IMF GDP current US'!$B$1:$BD$197,MATCH('2022 deflators April 2024 WEO'!$B64,'IMF GDP current US'!$B$1:$B$197,0),MATCH('2022 deflators April 2024 WEO'!AW$3,'IMF GDP current US'!$B$1:$BD$1,0))/INDEX('IMF GDP constant 2022 US'!$B$1:$BD$197,MATCH('2022 deflators April 2024 WEO'!$B64,'IMF GDP constant 2022 US'!$B$1:$B$197,0),MATCH('2022 deflators April 2024 WEO'!AW$3,'IMF GDP constant 2022 US'!$B$1:$BD$1,0)),0)</f>
        <v>1</v>
      </c>
      <c r="AX64" s="18" t="n">
        <f aca="false">IFERROR(INDEX('IMF GDP current US'!$B$1:$BD$197,MATCH('2022 deflators April 2024 WEO'!$B64,'IMF GDP current US'!$B$1:$B$197,0),MATCH('2022 deflators April 2024 WEO'!AX$3,'IMF GDP current US'!$B$1:$BD$1,0))/INDEX('IMF GDP constant 2022 US'!$B$1:$BD$197,MATCH('2022 deflators April 2024 WEO'!$B64,'IMF GDP constant 2022 US'!$B$1:$B$197,0),MATCH('2022 deflators April 2024 WEO'!AX$3,'IMF GDP constant 2022 US'!$B$1:$BD$1,0)),0)</f>
        <v>1.13718043804305</v>
      </c>
      <c r="AY64" s="21" t="n">
        <f aca="false">IFERROR(INDEX('IMF GDP current US'!$B$1:$BD$197,MATCH('2022 deflators April 2024 WEO'!$B64,'IMF GDP current US'!$B$1:$B$197,0),MATCH('2022 deflators April 2024 WEO'!AY$3,'IMF GDP current US'!$B$1:$BD$1,0))/INDEX('IMF GDP constant 2022 US'!$B$1:$BD$197,MATCH('2022 deflators April 2024 WEO'!$B64,'IMF GDP constant 2022 US'!$B$1:$B$197,0),MATCH('2022 deflators April 2024 WEO'!AY$3,'IMF GDP constant 2022 US'!$B$1:$BD$1,0)),0)</f>
        <v>1.15747485157206</v>
      </c>
      <c r="AZ64" s="21" t="n">
        <f aca="false">IFERROR(INDEX('IMF GDP current US'!$B$1:$BD$197,MATCH('2022 deflators April 2024 WEO'!$B64,'IMF GDP current US'!$B$1:$B$197,0),MATCH('2022 deflators April 2024 WEO'!AZ$3,'IMF GDP current US'!$B$1:$BD$1,0))/INDEX('IMF GDP constant 2022 US'!$B$1:$BD$197,MATCH('2022 deflators April 2024 WEO'!$B64,'IMF GDP constant 2022 US'!$B$1:$B$197,0),MATCH('2022 deflators April 2024 WEO'!AZ$3,'IMF GDP constant 2022 US'!$B$1:$BD$1,0)),0)</f>
        <v>1.18992221025442</v>
      </c>
      <c r="BA64" s="21" t="n">
        <f aca="false">IFERROR(INDEX('IMF GDP current US'!$B$1:$BD$197,MATCH('2022 deflators April 2024 WEO'!$B64,'IMF GDP current US'!$B$1:$B$197,0),MATCH('2022 deflators April 2024 WEO'!BA$3,'IMF GDP current US'!$B$1:$BD$1,0))/INDEX('IMF GDP constant 2022 US'!$B$1:$BD$197,MATCH('2022 deflators April 2024 WEO'!$B64,'IMF GDP constant 2022 US'!$B$1:$B$197,0),MATCH('2022 deflators April 2024 WEO'!BA$3,'IMF GDP constant 2022 US'!$B$1:$BD$1,0)),0)</f>
        <v>1.22220934790724</v>
      </c>
      <c r="BB64" s="21" t="n">
        <f aca="false">IFERROR(INDEX('IMF GDP current US'!$B$1:$BD$197,MATCH('2022 deflators April 2024 WEO'!$B64,'IMF GDP current US'!$B$1:$B$197,0),MATCH('2022 deflators April 2024 WEO'!BB$3,'IMF GDP current US'!$B$1:$BD$1,0))/INDEX('IMF GDP constant 2022 US'!$B$1:$BD$197,MATCH('2022 deflators April 2024 WEO'!$B64,'IMF GDP constant 2022 US'!$B$1:$B$197,0),MATCH('2022 deflators April 2024 WEO'!BB$3,'IMF GDP constant 2022 US'!$B$1:$BD$1,0)),0)</f>
        <v>1.25153467700561</v>
      </c>
      <c r="BC64" s="21" t="n">
        <f aca="false">IFERROR(INDEX('IMF GDP current US'!$B$1:$BD$197,MATCH('2022 deflators April 2024 WEO'!$B64,'IMF GDP current US'!$B$1:$B$197,0),MATCH('2022 deflators April 2024 WEO'!BC$3,'IMF GDP current US'!$B$1:$BD$1,0))/INDEX('IMF GDP constant 2022 US'!$B$1:$BD$197,MATCH('2022 deflators April 2024 WEO'!$B64,'IMF GDP constant 2022 US'!$B$1:$B$197,0),MATCH('2022 deflators April 2024 WEO'!BC$3,'IMF GDP constant 2022 US'!$B$1:$BD$1,0)),0)</f>
        <v>1.27042084138554</v>
      </c>
      <c r="BD64" s="22" t="n">
        <f aca="false">IFERROR(INDEX('IMF GDP current US'!$B$1:$BD$197,MATCH('2022 deflators April 2024 WEO'!$B64,'IMF GDP current US'!$B$1:$B$197,0),MATCH('2022 deflators April 2024 WEO'!BD$3,'IMF GDP current US'!$B$1:$BD$1,0))/INDEX('IMF GDP constant 2022 US'!$B$1:$BD$197,MATCH('2022 deflators April 2024 WEO'!$B64,'IMF GDP constant 2022 US'!$B$1:$B$197,0),MATCH('2022 deflators April 2024 WEO'!BD$3,'IMF GDP constant 2022 US'!$B$1:$BD$1,0)),0)</f>
        <v>1.31486733375215</v>
      </c>
    </row>
    <row r="65" customFormat="false" ht="15" hidden="false" customHeight="false" outlineLevel="0" collapsed="false">
      <c r="A65" s="23" t="s">
        <v>74</v>
      </c>
      <c r="B65" s="24" t="str">
        <f aca="false">VLOOKUP(A65,'Names&amp;ISO'!$A:$C,3,0)</f>
        <v>DEU</v>
      </c>
      <c r="C65" s="25" t="s">
        <v>74</v>
      </c>
      <c r="D65" s="11" t="str">
        <f aca="false">IFERROR(VLOOKUP(B65,'DAC ODA Recipients 2022-2023'!$B:$H,7,0),"")</f>
        <v/>
      </c>
      <c r="E65" s="23" t="n">
        <v>1</v>
      </c>
      <c r="F65" s="23" t="n">
        <v>1</v>
      </c>
      <c r="G65" s="26" t="n">
        <f aca="false">INDEX('OECD DAC Deflators 2022'!$B$3:$BN$39,MATCH('2022 deflators April 2024 WEO'!$B65,'OECD DAC Deflators 2022'!$B$3:$B$39,0),MATCH('2022 deflators April 2024 WEO'!G$3,'OECD DAC Deflators 2022'!$B$3:$BN$3,0))/100</f>
        <v>0.45534046</v>
      </c>
      <c r="H65" s="27" t="n">
        <f aca="false">INDEX('OECD DAC Deflators 2022'!$B$3:$BN$39,MATCH('2022 deflators April 2024 WEO'!$B65,'OECD DAC Deflators 2022'!$B$3:$B$39,0),MATCH('2022 deflators April 2024 WEO'!H$3,'OECD DAC Deflators 2022'!$B$3:$BN$3,0))/100</f>
        <v>0.38153151</v>
      </c>
      <c r="I65" s="27" t="n">
        <f aca="false">INDEX('OECD DAC Deflators 2022'!$B$3:$BN$39,MATCH('2022 deflators April 2024 WEO'!$B65,'OECD DAC Deflators 2022'!$B$3:$B$39,0),MATCH('2022 deflators April 2024 WEO'!I$3,'OECD DAC Deflators 2022'!$B$3:$BN$3,0))/100</f>
        <v>0.37148502</v>
      </c>
      <c r="J65" s="27" t="n">
        <f aca="false">INDEX('OECD DAC Deflators 2022'!$B$3:$BN$39,MATCH('2022 deflators April 2024 WEO'!$B65,'OECD DAC Deflators 2022'!$B$3:$B$39,0),MATCH('2022 deflators April 2024 WEO'!J$3,'OECD DAC Deflators 2022'!$B$3:$BN$3,0))/100</f>
        <v>0.36296553</v>
      </c>
      <c r="K65" s="27" t="n">
        <f aca="false">INDEX('OECD DAC Deflators 2022'!$B$3:$BN$39,MATCH('2022 deflators April 2024 WEO'!$B65,'OECD DAC Deflators 2022'!$B$3:$B$39,0),MATCH('2022 deflators April 2024 WEO'!K$3,'OECD DAC Deflators 2022'!$B$3:$BN$3,0))/100</f>
        <v>0.33207925</v>
      </c>
      <c r="L65" s="27" t="n">
        <f aca="false">INDEX('OECD DAC Deflators 2022'!$B$3:$BN$39,MATCH('2022 deflators April 2024 WEO'!$B65,'OECD DAC Deflators 2022'!$B$3:$B$39,0),MATCH('2022 deflators April 2024 WEO'!L$3,'OECD DAC Deflators 2022'!$B$3:$BN$3,0))/100</f>
        <v>0.32791419</v>
      </c>
      <c r="M65" s="27" t="n">
        <f aca="false">INDEX('OECD DAC Deflators 2022'!$B$3:$BN$39,MATCH('2022 deflators April 2024 WEO'!$B65,'OECD DAC Deflators 2022'!$B$3:$B$39,0),MATCH('2022 deflators April 2024 WEO'!M$3,'OECD DAC Deflators 2022'!$B$3:$BN$3,0))/100</f>
        <v>0.45778511</v>
      </c>
      <c r="N65" s="27" t="n">
        <f aca="false">INDEX('OECD DAC Deflators 2022'!$B$3:$BN$39,MATCH('2022 deflators April 2024 WEO'!$B65,'OECD DAC Deflators 2022'!$B$3:$B$39,0),MATCH('2022 deflators April 2024 WEO'!N$3,'OECD DAC Deflators 2022'!$B$3:$BN$3,0))/100</f>
        <v>0.56024892</v>
      </c>
      <c r="O65" s="27" t="n">
        <f aca="false">INDEX('OECD DAC Deflators 2022'!$B$3:$BN$39,MATCH('2022 deflators April 2024 WEO'!$B65,'OECD DAC Deflators 2022'!$B$3:$B$39,0),MATCH('2022 deflators April 2024 WEO'!O$3,'OECD DAC Deflators 2022'!$B$3:$BN$3,0))/100</f>
        <v>0.58311817</v>
      </c>
      <c r="P65" s="27" t="n">
        <f aca="false">INDEX('OECD DAC Deflators 2022'!$B$3:$BN$39,MATCH('2022 deflators April 2024 WEO'!$B65,'OECD DAC Deflators 2022'!$B$3:$B$39,0),MATCH('2022 deflators April 2024 WEO'!P$3,'OECD DAC Deflators 2022'!$B$3:$BN$3,0))/100</f>
        <v>0.56037018</v>
      </c>
      <c r="Q65" s="27" t="n">
        <f aca="false">INDEX('OECD DAC Deflators 2022'!$B$3:$BN$39,MATCH('2022 deflators April 2024 WEO'!$B65,'OECD DAC Deflators 2022'!$B$3:$B$39,0),MATCH('2022 deflators April 2024 WEO'!Q$3,'OECD DAC Deflators 2022'!$B$3:$BN$3,0))/100</f>
        <v>0.6741006</v>
      </c>
      <c r="R65" s="27" t="n">
        <f aca="false">INDEX('OECD DAC Deflators 2022'!$B$3:$BN$39,MATCH('2022 deflators April 2024 WEO'!$B65,'OECD DAC Deflators 2022'!$B$3:$B$39,0),MATCH('2022 deflators April 2024 WEO'!R$3,'OECD DAC Deflators 2022'!$B$3:$BN$3,0))/100</f>
        <v>0.67692601</v>
      </c>
      <c r="S65" s="27" t="n">
        <f aca="false">INDEX('OECD DAC Deflators 2022'!$B$3:$BN$39,MATCH('2022 deflators April 2024 WEO'!$B65,'OECD DAC Deflators 2022'!$B$3:$B$39,0),MATCH('2022 deflators April 2024 WEO'!S$3,'OECD DAC Deflators 2022'!$B$3:$BN$3,0))/100</f>
        <v>0.75701521</v>
      </c>
      <c r="T65" s="27" t="n">
        <f aca="false">INDEX('OECD DAC Deflators 2022'!$B$3:$BN$39,MATCH('2022 deflators April 2024 WEO'!$B65,'OECD DAC Deflators 2022'!$B$3:$B$39,0),MATCH('2022 deflators April 2024 WEO'!T$3,'OECD DAC Deflators 2022'!$B$3:$BN$3,0))/100</f>
        <v>0.74297924</v>
      </c>
      <c r="U65" s="27" t="n">
        <f aca="false">INDEX('OECD DAC Deflators 2022'!$B$3:$BN$39,MATCH('2022 deflators April 2024 WEO'!$B65,'OECD DAC Deflators 2022'!$B$3:$B$39,0),MATCH('2022 deflators April 2024 WEO'!U$3,'OECD DAC Deflators 2022'!$B$3:$BN$3,0))/100</f>
        <v>0.77240887</v>
      </c>
      <c r="V65" s="27" t="n">
        <f aca="false">INDEX('OECD DAC Deflators 2022'!$B$3:$BN$39,MATCH('2022 deflators April 2024 WEO'!$B65,'OECD DAC Deflators 2022'!$B$3:$B$39,0),MATCH('2022 deflators April 2024 WEO'!V$3,'OECD DAC Deflators 2022'!$B$3:$BN$3,0))/100</f>
        <v>0.89213333</v>
      </c>
      <c r="W65" s="27" t="n">
        <f aca="false">INDEX('OECD DAC Deflators 2022'!$B$3:$BN$39,MATCH('2022 deflators April 2024 WEO'!$B65,'OECD DAC Deflators 2022'!$B$3:$B$39,0),MATCH('2022 deflators April 2024 WEO'!W$3,'OECD DAC Deflators 2022'!$B$3:$BN$3,0))/100</f>
        <v>0.85463887</v>
      </c>
      <c r="X65" s="27" t="n">
        <f aca="false">INDEX('OECD DAC Deflators 2022'!$B$3:$BN$39,MATCH('2022 deflators April 2024 WEO'!$B65,'OECD DAC Deflators 2022'!$B$3:$B$39,0),MATCH('2022 deflators April 2024 WEO'!X$3,'OECD DAC Deflators 2022'!$B$3:$BN$3,0))/100</f>
        <v>0.74363904</v>
      </c>
      <c r="Y65" s="27" t="n">
        <f aca="false">INDEX('OECD DAC Deflators 2022'!$B$3:$BN$39,MATCH('2022 deflators April 2024 WEO'!$B65,'OECD DAC Deflators 2022'!$B$3:$B$39,0),MATCH('2022 deflators April 2024 WEO'!Y$3,'OECD DAC Deflators 2022'!$B$3:$BN$3,0))/100</f>
        <v>0.73792588</v>
      </c>
      <c r="Z65" s="27" t="n">
        <f aca="false">INDEX('OECD DAC Deflators 2022'!$B$3:$BN$39,MATCH('2022 deflators April 2024 WEO'!$B65,'OECD DAC Deflators 2022'!$B$3:$B$39,0),MATCH('2022 deflators April 2024 WEO'!Z$3,'OECD DAC Deflators 2022'!$B$3:$BN$3,0))/100</f>
        <v>0.70969521</v>
      </c>
      <c r="AA65" s="27" t="n">
        <f aca="false">INDEX('OECD DAC Deflators 2022'!$B$3:$BN$39,MATCH('2022 deflators April 2024 WEO'!$B65,'OECD DAC Deflators 2022'!$B$3:$B$39,0),MATCH('2022 deflators April 2024 WEO'!AA$3,'OECD DAC Deflators 2022'!$B$3:$BN$3,0))/100</f>
        <v>0.61091637</v>
      </c>
      <c r="AB65" s="27" t="n">
        <f aca="false">INDEX('OECD DAC Deflators 2022'!$B$3:$BN$39,MATCH('2022 deflators April 2024 WEO'!$B65,'OECD DAC Deflators 2022'!$B$3:$B$39,0),MATCH('2022 deflators April 2024 WEO'!AB$3,'OECD DAC Deflators 2022'!$B$3:$BN$3,0))/100</f>
        <v>0.60140218</v>
      </c>
      <c r="AC65" s="27" t="n">
        <f aca="false">INDEX('OECD DAC Deflators 2022'!$B$3:$BN$39,MATCH('2022 deflators April 2024 WEO'!$B65,'OECD DAC Deflators 2022'!$B$3:$B$39,0),MATCH('2022 deflators April 2024 WEO'!AC$3,'OECD DAC Deflators 2022'!$B$3:$BN$3,0))/100</f>
        <v>0.64160049</v>
      </c>
      <c r="AD65" s="27" t="n">
        <f aca="false">INDEX('OECD DAC Deflators 2022'!$B$3:$BN$39,MATCH('2022 deflators April 2024 WEO'!$B65,'OECD DAC Deflators 2022'!$B$3:$B$39,0),MATCH('2022 deflators April 2024 WEO'!AD$3,'OECD DAC Deflators 2022'!$B$3:$BN$3,0))/100</f>
        <v>0.77935691</v>
      </c>
      <c r="AE65" s="27" t="n">
        <f aca="false">INDEX('OECD DAC Deflators 2022'!$B$3:$BN$39,MATCH('2022 deflators April 2024 WEO'!$B65,'OECD DAC Deflators 2022'!$B$3:$B$39,0),MATCH('2022 deflators April 2024 WEO'!AE$3,'OECD DAC Deflators 2022'!$B$3:$BN$3,0))/100</f>
        <v>0.86649992</v>
      </c>
      <c r="AF65" s="27" t="n">
        <f aca="false">INDEX('OECD DAC Deflators 2022'!$B$3:$BN$39,MATCH('2022 deflators April 2024 WEO'!$B65,'OECD DAC Deflators 2022'!$B$3:$B$39,0),MATCH('2022 deflators April 2024 WEO'!AF$3,'OECD DAC Deflators 2022'!$B$3:$BN$3,0))/100</f>
        <v>0.87039926</v>
      </c>
      <c r="AG65" s="27" t="n">
        <f aca="false">INDEX('OECD DAC Deflators 2022'!$B$3:$BN$39,MATCH('2022 deflators April 2024 WEO'!$B65,'OECD DAC Deflators 2022'!$B$3:$B$39,0),MATCH('2022 deflators April 2024 WEO'!AG$3,'OECD DAC Deflators 2022'!$B$3:$BN$3,0))/100</f>
        <v>0.88254116</v>
      </c>
      <c r="AH65" s="27" t="n">
        <f aca="false">INDEX('OECD DAC Deflators 2022'!$B$3:$BN$39,MATCH('2022 deflators April 2024 WEO'!$B65,'OECD DAC Deflators 2022'!$B$3:$B$39,0),MATCH('2022 deflators April 2024 WEO'!AH$3,'OECD DAC Deflators 2022'!$B$3:$BN$3,0))/100</f>
        <v>0.97950532</v>
      </c>
      <c r="AI65" s="27" t="n">
        <f aca="false">INDEX('OECD DAC Deflators 2022'!$B$3:$BN$39,MATCH('2022 deflators April 2024 WEO'!$B65,'OECD DAC Deflators 2022'!$B$3:$B$39,0),MATCH('2022 deflators April 2024 WEO'!AI$3,'OECD DAC Deflators 2022'!$B$3:$BN$3,0))/100</f>
        <v>1.04145951</v>
      </c>
      <c r="AJ65" s="27" t="n">
        <f aca="false">INDEX('OECD DAC Deflators 2022'!$B$3:$BN$39,MATCH('2022 deflators April 2024 WEO'!$B65,'OECD DAC Deflators 2022'!$B$3:$B$39,0),MATCH('2022 deflators April 2024 WEO'!AJ$3,'OECD DAC Deflators 2022'!$B$3:$BN$3,0))/100</f>
        <v>1.02399903</v>
      </c>
      <c r="AK65" s="27" t="n">
        <f aca="false">INDEX('OECD DAC Deflators 2022'!$B$3:$BN$39,MATCH('2022 deflators April 2024 WEO'!$B65,'OECD DAC Deflators 2022'!$B$3:$B$39,0),MATCH('2022 deflators April 2024 WEO'!AK$3,'OECD DAC Deflators 2022'!$B$3:$BN$3,0))/100</f>
        <v>0.98019462</v>
      </c>
      <c r="AL65" s="27" t="n">
        <f aca="false">INDEX('OECD DAC Deflators 2022'!$B$3:$BN$39,MATCH('2022 deflators April 2024 WEO'!$B65,'OECD DAC Deflators 2022'!$B$3:$B$39,0),MATCH('2022 deflators April 2024 WEO'!AL$3,'OECD DAC Deflators 2022'!$B$3:$BN$3,0))/100</f>
        <v>1.04011823</v>
      </c>
      <c r="AM65" s="27" t="n">
        <f aca="false">INDEX('OECD DAC Deflators 2022'!$B$3:$BN$39,MATCH('2022 deflators April 2024 WEO'!$B65,'OECD DAC Deflators 2022'!$B$3:$B$39,0),MATCH('2022 deflators April 2024 WEO'!AM$3,'OECD DAC Deflators 2022'!$B$3:$BN$3,0))/100</f>
        <v>0.97582742</v>
      </c>
      <c r="AN65" s="27" t="n">
        <f aca="false">INDEX('OECD DAC Deflators 2022'!$B$3:$BN$39,MATCH('2022 deflators April 2024 WEO'!$B65,'OECD DAC Deflators 2022'!$B$3:$B$39,0),MATCH('2022 deflators April 2024 WEO'!AN$3,'OECD DAC Deflators 2022'!$B$3:$BN$3,0))/100</f>
        <v>1.02775183</v>
      </c>
      <c r="AO65" s="27" t="n">
        <f aca="false">INDEX('OECD DAC Deflators 2022'!$B$3:$BN$39,MATCH('2022 deflators April 2024 WEO'!$B65,'OECD DAC Deflators 2022'!$B$3:$B$39,0),MATCH('2022 deflators April 2024 WEO'!AO$3,'OECD DAC Deflators 2022'!$B$3:$BN$3,0))/100</f>
        <v>1.04627002</v>
      </c>
      <c r="AP65" s="27" t="n">
        <f aca="false">INDEX('OECD DAC Deflators 2022'!$B$3:$BN$39,MATCH('2022 deflators April 2024 WEO'!$B65,'OECD DAC Deflators 2022'!$B$3:$B$39,0),MATCH('2022 deflators April 2024 WEO'!AP$3,'OECD DAC Deflators 2022'!$B$3:$BN$3,0))/100</f>
        <v>0.89098261</v>
      </c>
      <c r="AQ65" s="27" t="n">
        <f aca="false">INDEX('OECD DAC Deflators 2022'!$B$3:$BN$39,MATCH('2022 deflators April 2024 WEO'!$B65,'OECD DAC Deflators 2022'!$B$3:$B$39,0),MATCH('2022 deflators April 2024 WEO'!AQ$3,'OECD DAC Deflators 2022'!$B$3:$BN$3,0))/100</f>
        <v>0.90003362</v>
      </c>
      <c r="AR65" s="27" t="n">
        <f aca="false">INDEX('OECD DAC Deflators 2022'!$B$3:$BN$39,MATCH('2022 deflators April 2024 WEO'!$B65,'OECD DAC Deflators 2022'!$B$3:$B$39,0),MATCH('2022 deflators April 2024 WEO'!AR$3,'OECD DAC Deflators 2022'!$B$3:$BN$3,0))/100</f>
        <v>0.93130958</v>
      </c>
      <c r="AS65" s="27" t="n">
        <f aca="false">INDEX('OECD DAC Deflators 2022'!$B$3:$BN$39,MATCH('2022 deflators April 2024 WEO'!$B65,'OECD DAC Deflators 2022'!$B$3:$B$39,0),MATCH('2022 deflators April 2024 WEO'!AS$3,'OECD DAC Deflators 2022'!$B$3:$BN$3,0))/100</f>
        <v>0.99458772</v>
      </c>
      <c r="AT65" s="27" t="n">
        <f aca="false">INDEX('OECD DAC Deflators 2022'!$B$3:$BN$39,MATCH('2022 deflators April 2024 WEO'!$B65,'OECD DAC Deflators 2022'!$B$3:$B$39,0),MATCH('2022 deflators April 2024 WEO'!AT$3,'OECD DAC Deflators 2022'!$B$3:$BN$3,0))/100</f>
        <v>0.96350956</v>
      </c>
      <c r="AU65" s="27" t="n">
        <f aca="false">INDEX('OECD DAC Deflators 2022'!$B$3:$BN$39,MATCH('2022 deflators April 2024 WEO'!$B65,'OECD DAC Deflators 2022'!$B$3:$B$39,0),MATCH('2022 deflators April 2024 WEO'!AU$3,'OECD DAC Deflators 2022'!$B$3:$BN$3,0))/100</f>
        <v>0.99924566</v>
      </c>
      <c r="AV65" s="27" t="n">
        <f aca="false">INDEX('OECD DAC Deflators 2022'!$B$3:$BN$39,MATCH('2022 deflators April 2024 WEO'!$B65,'OECD DAC Deflators 2022'!$B$3:$B$39,0),MATCH('2022 deflators April 2024 WEO'!AV$3,'OECD DAC Deflators 2022'!$B$3:$BN$3,0))/100</f>
        <v>1.06816131</v>
      </c>
      <c r="AW65" s="19" t="n">
        <f aca="false">INDEX('OECD DAC Deflators 2022'!$B$3:$BN$39,MATCH('2022 deflators April 2024 WEO'!$B65,'OECD DAC Deflators 2022'!$B$3:$B$39,0),MATCH('2022 deflators April 2024 WEO'!AW$3,'OECD DAC Deflators 2022'!$B$3:$BN$3,0))/100</f>
        <v>1</v>
      </c>
      <c r="AX65" s="27" t="n">
        <f aca="false">INDEX('OECD DAC Deflators 2022'!$B$3:$BN$39,MATCH('2022 deflators April 2024 WEO'!$B65,'OECD DAC Deflators 2022'!$B$3:$B$39,0),MATCH('2022 deflators April 2024 WEO'!AX$3,'OECD DAC Deflators 2022'!$B$3:$BN$3,0))/100</f>
        <v>1.09307868</v>
      </c>
      <c r="AY65" s="21" t="n">
        <f aca="false">IFERROR(INDEX('IMF GDP current US'!$B$1:$BD$197,MATCH('2022 deflators April 2024 WEO'!$B65,'IMF GDP current US'!$B$1:$B$197,0),MATCH('2022 deflators April 2024 WEO'!AY$3,'IMF GDP current US'!$B$1:$BD$1,0))/INDEX('IMF GDP constant 2022 US'!$B$1:$BD$197,MATCH('2022 deflators April 2024 WEO'!$B65,'IMF GDP constant 2022 US'!$B$1:$B$197,0),MATCH('2022 deflators April 2024 WEO'!AY$3,'IMF GDP constant 2022 US'!$B$1:$BD$1,0)),0)</f>
        <v>1.1254545623814</v>
      </c>
      <c r="AZ65" s="21" t="n">
        <f aca="false">IFERROR(INDEX('IMF GDP current US'!$B$1:$BD$197,MATCH('2022 deflators April 2024 WEO'!$B65,'IMF GDP current US'!$B$1:$B$197,0),MATCH('2022 deflators April 2024 WEO'!AZ$3,'IMF GDP current US'!$B$1:$BD$1,0))/INDEX('IMF GDP constant 2022 US'!$B$1:$BD$197,MATCH('2022 deflators April 2024 WEO'!$B65,'IMF GDP constant 2022 US'!$B$1:$B$197,0),MATCH('2022 deflators April 2024 WEO'!AZ$3,'IMF GDP constant 2022 US'!$B$1:$BD$1,0)),0)</f>
        <v>1.15455418761212</v>
      </c>
      <c r="BA65" s="21" t="n">
        <f aca="false">IFERROR(INDEX('IMF GDP current US'!$B$1:$BD$197,MATCH('2022 deflators April 2024 WEO'!$B65,'IMF GDP current US'!$B$1:$B$197,0),MATCH('2022 deflators April 2024 WEO'!BA$3,'IMF GDP current US'!$B$1:$BD$1,0))/INDEX('IMF GDP constant 2022 US'!$B$1:$BD$197,MATCH('2022 deflators April 2024 WEO'!$B65,'IMF GDP constant 2022 US'!$B$1:$B$197,0),MATCH('2022 deflators April 2024 WEO'!BA$3,'IMF GDP constant 2022 US'!$B$1:$BD$1,0)),0)</f>
        <v>1.17843494905689</v>
      </c>
      <c r="BB65" s="21" t="n">
        <f aca="false">IFERROR(INDEX('IMF GDP current US'!$B$1:$BD$197,MATCH('2022 deflators April 2024 WEO'!$B65,'IMF GDP current US'!$B$1:$B$197,0),MATCH('2022 deflators April 2024 WEO'!BB$3,'IMF GDP current US'!$B$1:$BD$1,0))/INDEX('IMF GDP constant 2022 US'!$B$1:$BD$197,MATCH('2022 deflators April 2024 WEO'!$B65,'IMF GDP constant 2022 US'!$B$1:$B$197,0),MATCH('2022 deflators April 2024 WEO'!BB$3,'IMF GDP constant 2022 US'!$B$1:$BD$1,0)),0)</f>
        <v>1.20037982485017</v>
      </c>
      <c r="BC65" s="21" t="n">
        <f aca="false">IFERROR(INDEX('IMF GDP current US'!$B$1:$BD$197,MATCH('2022 deflators April 2024 WEO'!$B65,'IMF GDP current US'!$B$1:$B$197,0),MATCH('2022 deflators April 2024 WEO'!BC$3,'IMF GDP current US'!$B$1:$BD$1,0))/INDEX('IMF GDP constant 2022 US'!$B$1:$BD$197,MATCH('2022 deflators April 2024 WEO'!$B65,'IMF GDP constant 2022 US'!$B$1:$B$197,0),MATCH('2022 deflators April 2024 WEO'!BC$3,'IMF GDP constant 2022 US'!$B$1:$BD$1,0)),0)</f>
        <v>1.2231222364502</v>
      </c>
      <c r="BD65" s="22" t="n">
        <f aca="false">IFERROR(INDEX('IMF GDP current US'!$B$1:$BD$197,MATCH('2022 deflators April 2024 WEO'!$B65,'IMF GDP current US'!$B$1:$B$197,0),MATCH('2022 deflators April 2024 WEO'!BD$3,'IMF GDP current US'!$B$1:$BD$1,0))/INDEX('IMF GDP constant 2022 US'!$B$1:$BD$197,MATCH('2022 deflators April 2024 WEO'!$B65,'IMF GDP constant 2022 US'!$B$1:$B$197,0),MATCH('2022 deflators April 2024 WEO'!BD$3,'IMF GDP constant 2022 US'!$B$1:$BD$1,0)),0)</f>
        <v>1.24508118124737</v>
      </c>
    </row>
    <row r="66" customFormat="false" ht="15" hidden="false" customHeight="false" outlineLevel="0" collapsed="false">
      <c r="A66" s="12" t="s">
        <v>75</v>
      </c>
      <c r="B66" s="0" t="str">
        <f aca="false">VLOOKUP(A66,'Names&amp;ISO'!$A:$C,3,0)</f>
        <v>GHA</v>
      </c>
      <c r="C66" s="11" t="s">
        <v>75</v>
      </c>
      <c r="D66" s="11" t="n">
        <f aca="false">IFERROR(VLOOKUP(B66,'DAC ODA Recipients 2022-2023'!$B:$H,7,0),"")</f>
        <v>1</v>
      </c>
      <c r="E66" s="12" t="str">
        <f aca="false">IFERROR(VLOOKUP(B66,'OECD DAC Deflators 2022'!B:B,1,0),"")</f>
        <v/>
      </c>
      <c r="F66" s="12"/>
      <c r="G66" s="17" t="n">
        <f aca="false">IFERROR(INDEX('IMF GDP current US'!$B$1:$BD$197,MATCH('2022 deflators April 2024 WEO'!$B66,'IMF GDP current US'!$B$1:$B$197,0),MATCH('2022 deflators April 2024 WEO'!G$3,'IMF GDP current US'!$B$1:$BD$1,0))/INDEX('IMF GDP constant 2022 US'!$B$1:$BD$197,MATCH('2022 deflators April 2024 WEO'!$B66,'IMF GDP constant 2022 US'!$B$1:$B$197,0),MATCH('2022 deflators April 2024 WEO'!G$3,'IMF GDP constant 2022 US'!$B$1:$BD$1,0)),0)</f>
        <v>3.39695512075862</v>
      </c>
      <c r="H66" s="18" t="n">
        <f aca="false">IFERROR(INDEX('IMF GDP current US'!$B$1:$BD$197,MATCH('2022 deflators April 2024 WEO'!$B66,'IMF GDP current US'!$B$1:$B$197,0),MATCH('2022 deflators April 2024 WEO'!H$3,'IMF GDP current US'!$B$1:$BD$1,0))/INDEX('IMF GDP constant 2022 US'!$B$1:$BD$197,MATCH('2022 deflators April 2024 WEO'!$B66,'IMF GDP constant 2022 US'!$B$1:$B$197,0),MATCH('2022 deflators April 2024 WEO'!H$3,'IMF GDP constant 2022 US'!$B$1:$BD$1,0)),0)</f>
        <v>5.73538101172984</v>
      </c>
      <c r="I66" s="18" t="n">
        <f aca="false">IFERROR(INDEX('IMF GDP current US'!$B$1:$BD$197,MATCH('2022 deflators April 2024 WEO'!$B66,'IMF GDP current US'!$B$1:$B$197,0),MATCH('2022 deflators April 2024 WEO'!I$3,'IMF GDP current US'!$B$1:$BD$1,0))/INDEX('IMF GDP constant 2022 US'!$B$1:$BD$197,MATCH('2022 deflators April 2024 WEO'!$B66,'IMF GDP constant 2022 US'!$B$1:$B$197,0),MATCH('2022 deflators April 2024 WEO'!I$3,'IMF GDP constant 2022 US'!$B$1:$BD$1,0)),0)</f>
        <v>7.25556200356801</v>
      </c>
      <c r="J66" s="18" t="n">
        <f aca="false">IFERROR(INDEX('IMF GDP current US'!$B$1:$BD$197,MATCH('2022 deflators April 2024 WEO'!$B66,'IMF GDP current US'!$B$1:$B$197,0),MATCH('2022 deflators April 2024 WEO'!J$3,'IMF GDP current US'!$B$1:$BD$1,0))/INDEX('IMF GDP constant 2022 US'!$B$1:$BD$197,MATCH('2022 deflators April 2024 WEO'!$B66,'IMF GDP constant 2022 US'!$B$1:$B$197,0),MATCH('2022 deflators April 2024 WEO'!J$3,'IMF GDP constant 2022 US'!$B$1:$BD$1,0)),0)</f>
        <v>5.19969203015722</v>
      </c>
      <c r="K66" s="18" t="n">
        <f aca="false">IFERROR(INDEX('IMF GDP current US'!$B$1:$BD$197,MATCH('2022 deflators April 2024 WEO'!$B66,'IMF GDP current US'!$B$1:$B$197,0),MATCH('2022 deflators April 2024 WEO'!K$3,'IMF GDP current US'!$B$1:$BD$1,0))/INDEX('IMF GDP constant 2022 US'!$B$1:$BD$197,MATCH('2022 deflators April 2024 WEO'!$B66,'IMF GDP constant 2022 US'!$B$1:$B$197,0),MATCH('2022 deflators April 2024 WEO'!K$3,'IMF GDP constant 2022 US'!$B$1:$BD$1,0)),0)</f>
        <v>1.71931951480245</v>
      </c>
      <c r="L66" s="18" t="n">
        <f aca="false">IFERROR(INDEX('IMF GDP current US'!$B$1:$BD$197,MATCH('2022 deflators April 2024 WEO'!$B66,'IMF GDP current US'!$B$1:$B$197,0),MATCH('2022 deflators April 2024 WEO'!L$3,'IMF GDP current US'!$B$1:$BD$1,0))/INDEX('IMF GDP constant 2022 US'!$B$1:$BD$197,MATCH('2022 deflators April 2024 WEO'!$B66,'IMF GDP constant 2022 US'!$B$1:$B$197,0),MATCH('2022 deflators April 2024 WEO'!L$3,'IMF GDP constant 2022 US'!$B$1:$BD$1,0)),0)</f>
        <v>1.44001279357942</v>
      </c>
      <c r="M66" s="18" t="n">
        <f aca="false">IFERROR(INDEX('IMF GDP current US'!$B$1:$BD$197,MATCH('2022 deflators April 2024 WEO'!$B66,'IMF GDP current US'!$B$1:$B$197,0),MATCH('2022 deflators April 2024 WEO'!M$3,'IMF GDP current US'!$B$1:$BD$1,0))/INDEX('IMF GDP constant 2022 US'!$B$1:$BD$197,MATCH('2022 deflators April 2024 WEO'!$B66,'IMF GDP constant 2022 US'!$B$1:$B$197,0),MATCH('2022 deflators April 2024 WEO'!M$3,'IMF GDP constant 2022 US'!$B$1:$BD$1,0)),0)</f>
        <v>1.25092258608645</v>
      </c>
      <c r="N66" s="18" t="n">
        <f aca="false">IFERROR(INDEX('IMF GDP current US'!$B$1:$BD$197,MATCH('2022 deflators April 2024 WEO'!$B66,'IMF GDP current US'!$B$1:$B$197,0),MATCH('2022 deflators April 2024 WEO'!N$3,'IMF GDP current US'!$B$1:$BD$1,0))/INDEX('IMF GDP constant 2022 US'!$B$1:$BD$197,MATCH('2022 deflators April 2024 WEO'!$B66,'IMF GDP constant 2022 US'!$B$1:$B$197,0),MATCH('2022 deflators April 2024 WEO'!N$3,'IMF GDP constant 2022 US'!$B$1:$BD$1,0)),0)</f>
        <v>0.981539323063779</v>
      </c>
      <c r="O66" s="18" t="n">
        <f aca="false">IFERROR(INDEX('IMF GDP current US'!$B$1:$BD$197,MATCH('2022 deflators April 2024 WEO'!$B66,'IMF GDP current US'!$B$1:$B$197,0),MATCH('2022 deflators April 2024 WEO'!O$3,'IMF GDP current US'!$B$1:$BD$1,0))/INDEX('IMF GDP constant 2022 US'!$B$1:$BD$197,MATCH('2022 deflators April 2024 WEO'!$B66,'IMF GDP constant 2022 US'!$B$1:$B$197,0),MATCH('2022 deflators April 2024 WEO'!O$3,'IMF GDP constant 2022 US'!$B$1:$BD$1,0)),0)</f>
        <v>0.980307471966634</v>
      </c>
      <c r="P66" s="18" t="n">
        <f aca="false">IFERROR(INDEX('IMF GDP current US'!$B$1:$BD$197,MATCH('2022 deflators April 2024 WEO'!$B66,'IMF GDP current US'!$B$1:$B$197,0),MATCH('2022 deflators April 2024 WEO'!P$3,'IMF GDP current US'!$B$1:$BD$1,0))/INDEX('IMF GDP constant 2022 US'!$B$1:$BD$197,MATCH('2022 deflators April 2024 WEO'!$B66,'IMF GDP constant 2022 US'!$B$1:$B$197,0),MATCH('2022 deflators April 2024 WEO'!P$3,'IMF GDP constant 2022 US'!$B$1:$BD$1,0)),0)</f>
        <v>0.953450215596465</v>
      </c>
      <c r="Q66" s="18" t="n">
        <f aca="false">IFERROR(INDEX('IMF GDP current US'!$B$1:$BD$197,MATCH('2022 deflators April 2024 WEO'!$B66,'IMF GDP current US'!$B$1:$B$197,0),MATCH('2022 deflators April 2024 WEO'!Q$3,'IMF GDP current US'!$B$1:$BD$1,0))/INDEX('IMF GDP constant 2022 US'!$B$1:$BD$197,MATCH('2022 deflators April 2024 WEO'!$B66,'IMF GDP constant 2022 US'!$B$1:$B$197,0),MATCH('2022 deflators April 2024 WEO'!Q$3,'IMF GDP constant 2022 US'!$B$1:$BD$1,0)),0)</f>
        <v>1.06608311056006</v>
      </c>
      <c r="R66" s="18" t="n">
        <f aca="false">IFERROR(INDEX('IMF GDP current US'!$B$1:$BD$197,MATCH('2022 deflators April 2024 WEO'!$B66,'IMF GDP current US'!$B$1:$B$197,0),MATCH('2022 deflators April 2024 WEO'!R$3,'IMF GDP current US'!$B$1:$BD$1,0))/INDEX('IMF GDP constant 2022 US'!$B$1:$BD$197,MATCH('2022 deflators April 2024 WEO'!$B66,'IMF GDP constant 2022 US'!$B$1:$B$197,0),MATCH('2022 deflators April 2024 WEO'!R$3,'IMF GDP constant 2022 US'!$B$1:$BD$1,0)),0)</f>
        <v>1.13871962056828</v>
      </c>
      <c r="S66" s="18" t="n">
        <f aca="false">IFERROR(INDEX('IMF GDP current US'!$B$1:$BD$197,MATCH('2022 deflators April 2024 WEO'!$B66,'IMF GDP current US'!$B$1:$B$197,0),MATCH('2022 deflators April 2024 WEO'!S$3,'IMF GDP current US'!$B$1:$BD$1,0))/INDEX('IMF GDP constant 2022 US'!$B$1:$BD$197,MATCH('2022 deflators April 2024 WEO'!$B66,'IMF GDP constant 2022 US'!$B$1:$B$197,0),MATCH('2022 deflators April 2024 WEO'!S$3,'IMF GDP constant 2022 US'!$B$1:$BD$1,0)),0)</f>
        <v>1.07715477220756</v>
      </c>
      <c r="T66" s="18" t="n">
        <f aca="false">IFERROR(INDEX('IMF GDP current US'!$B$1:$BD$197,MATCH('2022 deflators April 2024 WEO'!$B66,'IMF GDP current US'!$B$1:$B$197,0),MATCH('2022 deflators April 2024 WEO'!T$3,'IMF GDP current US'!$B$1:$BD$1,0))/INDEX('IMF GDP constant 2022 US'!$B$1:$BD$197,MATCH('2022 deflators April 2024 WEO'!$B66,'IMF GDP constant 2022 US'!$B$1:$B$197,0),MATCH('2022 deflators April 2024 WEO'!T$3,'IMF GDP constant 2022 US'!$B$1:$BD$1,0)),0)</f>
        <v>0.841282511278007</v>
      </c>
      <c r="U66" s="18" t="n">
        <f aca="false">IFERROR(INDEX('IMF GDP current US'!$B$1:$BD$197,MATCH('2022 deflators April 2024 WEO'!$B66,'IMF GDP current US'!$B$1:$B$197,0),MATCH('2022 deflators April 2024 WEO'!U$3,'IMF GDP current US'!$B$1:$BD$1,0))/INDEX('IMF GDP constant 2022 US'!$B$1:$BD$197,MATCH('2022 deflators April 2024 WEO'!$B66,'IMF GDP constant 2022 US'!$B$1:$B$197,0),MATCH('2022 deflators April 2024 WEO'!U$3,'IMF GDP constant 2022 US'!$B$1:$BD$1,0)),0)</f>
        <v>0.750174769515791</v>
      </c>
      <c r="V66" s="18" t="n">
        <f aca="false">IFERROR(INDEX('IMF GDP current US'!$B$1:$BD$197,MATCH('2022 deflators April 2024 WEO'!$B66,'IMF GDP current US'!$B$1:$B$197,0),MATCH('2022 deflators April 2024 WEO'!V$3,'IMF GDP current US'!$B$1:$BD$1,0))/INDEX('IMF GDP constant 2022 US'!$B$1:$BD$197,MATCH('2022 deflators April 2024 WEO'!$B66,'IMF GDP constant 2022 US'!$B$1:$B$197,0),MATCH('2022 deflators April 2024 WEO'!V$3,'IMF GDP constant 2022 US'!$B$1:$BD$1,0)),0)</f>
        <v>0.853486633422931</v>
      </c>
      <c r="W66" s="18" t="n">
        <f aca="false">IFERROR(INDEX('IMF GDP current US'!$B$1:$BD$197,MATCH('2022 deflators April 2024 WEO'!$B66,'IMF GDP current US'!$B$1:$B$197,0),MATCH('2022 deflators April 2024 WEO'!W$3,'IMF GDP current US'!$B$1:$BD$1,0))/INDEX('IMF GDP constant 2022 US'!$B$1:$BD$197,MATCH('2022 deflators April 2024 WEO'!$B66,'IMF GDP constant 2022 US'!$B$1:$B$197,0),MATCH('2022 deflators April 2024 WEO'!W$3,'IMF GDP constant 2022 US'!$B$1:$BD$1,0)),0)</f>
        <v>0.863291279279747</v>
      </c>
      <c r="X66" s="18" t="n">
        <f aca="false">IFERROR(INDEX('IMF GDP current US'!$B$1:$BD$197,MATCH('2022 deflators April 2024 WEO'!$B66,'IMF GDP current US'!$B$1:$B$197,0),MATCH('2022 deflators April 2024 WEO'!X$3,'IMF GDP current US'!$B$1:$BD$1,0))/INDEX('IMF GDP constant 2022 US'!$B$1:$BD$197,MATCH('2022 deflators April 2024 WEO'!$B66,'IMF GDP constant 2022 US'!$B$1:$B$197,0),MATCH('2022 deflators April 2024 WEO'!X$3,'IMF GDP constant 2022 US'!$B$1:$BD$1,0)),0)</f>
        <v>0.832432583859336</v>
      </c>
      <c r="Y66" s="18" t="n">
        <f aca="false">IFERROR(INDEX('IMF GDP current US'!$B$1:$BD$197,MATCH('2022 deflators April 2024 WEO'!$B66,'IMF GDP current US'!$B$1:$B$197,0),MATCH('2022 deflators April 2024 WEO'!Y$3,'IMF GDP current US'!$B$1:$BD$1,0))/INDEX('IMF GDP constant 2022 US'!$B$1:$BD$197,MATCH('2022 deflators April 2024 WEO'!$B66,'IMF GDP constant 2022 US'!$B$1:$B$197,0),MATCH('2022 deflators April 2024 WEO'!Y$3,'IMF GDP constant 2022 US'!$B$1:$BD$1,0)),0)</f>
        <v>0.861579560397961</v>
      </c>
      <c r="Z66" s="18" t="n">
        <f aca="false">IFERROR(INDEX('IMF GDP current US'!$B$1:$BD$197,MATCH('2022 deflators April 2024 WEO'!$B66,'IMF GDP current US'!$B$1:$B$197,0),MATCH('2022 deflators April 2024 WEO'!Z$3,'IMF GDP current US'!$B$1:$BD$1,0))/INDEX('IMF GDP constant 2022 US'!$B$1:$BD$197,MATCH('2022 deflators April 2024 WEO'!$B66,'IMF GDP constant 2022 US'!$B$1:$B$197,0),MATCH('2022 deflators April 2024 WEO'!Z$3,'IMF GDP constant 2022 US'!$B$1:$BD$1,0)),0)</f>
        <v>0.853059141732508</v>
      </c>
      <c r="AA66" s="18" t="n">
        <f aca="false">IFERROR(INDEX('IMF GDP current US'!$B$1:$BD$197,MATCH('2022 deflators April 2024 WEO'!$B66,'IMF GDP current US'!$B$1:$B$197,0),MATCH('2022 deflators April 2024 WEO'!AA$3,'IMF GDP current US'!$B$1:$BD$1,0))/INDEX('IMF GDP constant 2022 US'!$B$1:$BD$197,MATCH('2022 deflators April 2024 WEO'!$B66,'IMF GDP constant 2022 US'!$B$1:$B$197,0),MATCH('2022 deflators April 2024 WEO'!AA$3,'IMF GDP constant 2022 US'!$B$1:$BD$1,0)),0)</f>
        <v>0.53163053161677</v>
      </c>
      <c r="AB66" s="18" t="n">
        <f aca="false">IFERROR(INDEX('IMF GDP current US'!$B$1:$BD$197,MATCH('2022 deflators April 2024 WEO'!$B66,'IMF GDP current US'!$B$1:$B$197,0),MATCH('2022 deflators April 2024 WEO'!AB$3,'IMF GDP current US'!$B$1:$BD$1,0))/INDEX('IMF GDP constant 2022 US'!$B$1:$BD$197,MATCH('2022 deflators April 2024 WEO'!$B66,'IMF GDP constant 2022 US'!$B$1:$B$197,0),MATCH('2022 deflators April 2024 WEO'!AB$3,'IMF GDP constant 2022 US'!$B$1:$BD$1,0)),0)</f>
        <v>0.546135596648823</v>
      </c>
      <c r="AC66" s="18" t="n">
        <f aca="false">IFERROR(INDEX('IMF GDP current US'!$B$1:$BD$197,MATCH('2022 deflators April 2024 WEO'!$B66,'IMF GDP current US'!$B$1:$B$197,0),MATCH('2022 deflators April 2024 WEO'!AC$3,'IMF GDP current US'!$B$1:$BD$1,0))/INDEX('IMF GDP constant 2022 US'!$B$1:$BD$197,MATCH('2022 deflators April 2024 WEO'!$B66,'IMF GDP constant 2022 US'!$B$1:$B$197,0),MATCH('2022 deflators April 2024 WEO'!AC$3,'IMF GDP constant 2022 US'!$B$1:$BD$1,0)),0)</f>
        <v>0.606137263939363</v>
      </c>
      <c r="AD66" s="18" t="n">
        <f aca="false">IFERROR(INDEX('IMF GDP current US'!$B$1:$BD$197,MATCH('2022 deflators April 2024 WEO'!$B66,'IMF GDP current US'!$B$1:$B$197,0),MATCH('2022 deflators April 2024 WEO'!AD$3,'IMF GDP current US'!$B$1:$BD$1,0))/INDEX('IMF GDP constant 2022 US'!$B$1:$BD$197,MATCH('2022 deflators April 2024 WEO'!$B66,'IMF GDP constant 2022 US'!$B$1:$B$197,0),MATCH('2022 deflators April 2024 WEO'!AD$3,'IMF GDP constant 2022 US'!$B$1:$BD$1,0)),0)</f>
        <v>0.711557189592238</v>
      </c>
      <c r="AE66" s="18" t="n">
        <f aca="false">IFERROR(INDEX('IMF GDP current US'!$B$1:$BD$197,MATCH('2022 deflators April 2024 WEO'!$B66,'IMF GDP current US'!$B$1:$B$197,0),MATCH('2022 deflators April 2024 WEO'!AE$3,'IMF GDP current US'!$B$1:$BD$1,0))/INDEX('IMF GDP constant 2022 US'!$B$1:$BD$197,MATCH('2022 deflators April 2024 WEO'!$B66,'IMF GDP constant 2022 US'!$B$1:$B$197,0),MATCH('2022 deflators April 2024 WEO'!AE$3,'IMF GDP constant 2022 US'!$B$1:$BD$1,0)),0)</f>
        <v>0.781914339459679</v>
      </c>
      <c r="AF66" s="18" t="n">
        <f aca="false">IFERROR(INDEX('IMF GDP current US'!$B$1:$BD$197,MATCH('2022 deflators April 2024 WEO'!$B66,'IMF GDP current US'!$B$1:$B$197,0),MATCH('2022 deflators April 2024 WEO'!AF$3,'IMF GDP current US'!$B$1:$BD$1,0))/INDEX('IMF GDP constant 2022 US'!$B$1:$BD$197,MATCH('2022 deflators April 2024 WEO'!$B66,'IMF GDP constant 2022 US'!$B$1:$B$197,0),MATCH('2022 deflators April 2024 WEO'!AF$3,'IMF GDP constant 2022 US'!$B$1:$BD$1,0)),0)</f>
        <v>0.891883808873106</v>
      </c>
      <c r="AG66" s="18" t="n">
        <f aca="false">IFERROR(INDEX('IMF GDP current US'!$B$1:$BD$197,MATCH('2022 deflators April 2024 WEO'!$B66,'IMF GDP current US'!$B$1:$B$197,0),MATCH('2022 deflators April 2024 WEO'!AG$3,'IMF GDP current US'!$B$1:$BD$1,0))/INDEX('IMF GDP constant 2022 US'!$B$1:$BD$197,MATCH('2022 deflators April 2024 WEO'!$B66,'IMF GDP constant 2022 US'!$B$1:$B$197,0),MATCH('2022 deflators April 2024 WEO'!AG$3,'IMF GDP constant 2022 US'!$B$1:$BD$1,0)),0)</f>
        <v>0.989610130565725</v>
      </c>
      <c r="AH66" s="18" t="n">
        <f aca="false">IFERROR(INDEX('IMF GDP current US'!$B$1:$BD$197,MATCH('2022 deflators April 2024 WEO'!$B66,'IMF GDP current US'!$B$1:$B$197,0),MATCH('2022 deflators April 2024 WEO'!AH$3,'IMF GDP current US'!$B$1:$BD$1,0))/INDEX('IMF GDP constant 2022 US'!$B$1:$BD$197,MATCH('2022 deflators April 2024 WEO'!$B66,'IMF GDP constant 2022 US'!$B$1:$B$197,0),MATCH('2022 deflators April 2024 WEO'!AH$3,'IMF GDP constant 2022 US'!$B$1:$BD$1,0)),0)</f>
        <v>1.12075793313104</v>
      </c>
      <c r="AI66" s="18" t="n">
        <f aca="false">IFERROR(INDEX('IMF GDP current US'!$B$1:$BD$197,MATCH('2022 deflators April 2024 WEO'!$B66,'IMF GDP current US'!$B$1:$B$197,0),MATCH('2022 deflators April 2024 WEO'!AI$3,'IMF GDP current US'!$B$1:$BD$1,0))/INDEX('IMF GDP constant 2022 US'!$B$1:$BD$197,MATCH('2022 deflators April 2024 WEO'!$B66,'IMF GDP constant 2022 US'!$B$1:$B$197,0),MATCH('2022 deflators April 2024 WEO'!AI$3,'IMF GDP constant 2022 US'!$B$1:$BD$1,0)),0)</f>
        <v>1.16751772878456</v>
      </c>
      <c r="AJ66" s="18" t="n">
        <f aca="false">IFERROR(INDEX('IMF GDP current US'!$B$1:$BD$197,MATCH('2022 deflators April 2024 WEO'!$B66,'IMF GDP current US'!$B$1:$B$197,0),MATCH('2022 deflators April 2024 WEO'!AJ$3,'IMF GDP current US'!$B$1:$BD$1,0))/INDEX('IMF GDP constant 2022 US'!$B$1:$BD$197,MATCH('2022 deflators April 2024 WEO'!$B66,'IMF GDP constant 2022 US'!$B$1:$B$197,0),MATCH('2022 deflators April 2024 WEO'!AJ$3,'IMF GDP constant 2022 US'!$B$1:$BD$1,0)),0)</f>
        <v>0.988772514741782</v>
      </c>
      <c r="AK66" s="18" t="n">
        <f aca="false">IFERROR(INDEX('IMF GDP current US'!$B$1:$BD$197,MATCH('2022 deflators April 2024 WEO'!$B66,'IMF GDP current US'!$B$1:$B$197,0),MATCH('2022 deflators April 2024 WEO'!AK$3,'IMF GDP current US'!$B$1:$BD$1,0))/INDEX('IMF GDP constant 2022 US'!$B$1:$BD$197,MATCH('2022 deflators April 2024 WEO'!$B66,'IMF GDP constant 2022 US'!$B$1:$B$197,0),MATCH('2022 deflators April 2024 WEO'!AK$3,'IMF GDP constant 2022 US'!$B$1:$BD$1,0)),0)</f>
        <v>1.14888492578337</v>
      </c>
      <c r="AL66" s="18" t="n">
        <f aca="false">IFERROR(INDEX('IMF GDP current US'!$B$1:$BD$197,MATCH('2022 deflators April 2024 WEO'!$B66,'IMF GDP current US'!$B$1:$B$197,0),MATCH('2022 deflators April 2024 WEO'!AL$3,'IMF GDP current US'!$B$1:$BD$1,0))/INDEX('IMF GDP constant 2022 US'!$B$1:$BD$197,MATCH('2022 deflators April 2024 WEO'!$B66,'IMF GDP constant 2022 US'!$B$1:$B$197,0),MATCH('2022 deflators April 2024 WEO'!AL$3,'IMF GDP constant 2022 US'!$B$1:$BD$1,0)),0)</f>
        <v>1.2530979990756</v>
      </c>
      <c r="AM66" s="18" t="n">
        <f aca="false">IFERROR(INDEX('IMF GDP current US'!$B$1:$BD$197,MATCH('2022 deflators April 2024 WEO'!$B66,'IMF GDP current US'!$B$1:$B$197,0),MATCH('2022 deflators April 2024 WEO'!AM$3,'IMF GDP current US'!$B$1:$BD$1,0))/INDEX('IMF GDP constant 2022 US'!$B$1:$BD$197,MATCH('2022 deflators April 2024 WEO'!$B66,'IMF GDP constant 2022 US'!$B$1:$B$197,0),MATCH('2022 deflators April 2024 WEO'!AM$3,'IMF GDP constant 2022 US'!$B$1:$BD$1,0)),0)</f>
        <v>1.22018862463869</v>
      </c>
      <c r="AN66" s="18" t="n">
        <f aca="false">IFERROR(INDEX('IMF GDP current US'!$B$1:$BD$197,MATCH('2022 deflators April 2024 WEO'!$B66,'IMF GDP current US'!$B$1:$B$197,0),MATCH('2022 deflators April 2024 WEO'!AN$3,'IMF GDP current US'!$B$1:$BD$1,0))/INDEX('IMF GDP constant 2022 US'!$B$1:$BD$197,MATCH('2022 deflators April 2024 WEO'!$B66,'IMF GDP constant 2022 US'!$B$1:$B$197,0),MATCH('2022 deflators April 2024 WEO'!AN$3,'IMF GDP constant 2022 US'!$B$1:$BD$1,0)),0)</f>
        <v>1.27483538584072</v>
      </c>
      <c r="AO66" s="18" t="n">
        <f aca="false">IFERROR(INDEX('IMF GDP current US'!$B$1:$BD$197,MATCH('2022 deflators April 2024 WEO'!$B66,'IMF GDP current US'!$B$1:$B$197,0),MATCH('2022 deflators April 2024 WEO'!AO$3,'IMF GDP current US'!$B$1:$BD$1,0))/INDEX('IMF GDP constant 2022 US'!$B$1:$BD$197,MATCH('2022 deflators April 2024 WEO'!$B66,'IMF GDP constant 2022 US'!$B$1:$B$197,0),MATCH('2022 deflators April 2024 WEO'!AO$3,'IMF GDP constant 2022 US'!$B$1:$BD$1,0)),0)</f>
        <v>1.0562123792333</v>
      </c>
      <c r="AP66" s="18" t="n">
        <f aca="false">IFERROR(INDEX('IMF GDP current US'!$B$1:$BD$197,MATCH('2022 deflators April 2024 WEO'!$B66,'IMF GDP current US'!$B$1:$B$197,0),MATCH('2022 deflators April 2024 WEO'!AP$3,'IMF GDP current US'!$B$1:$BD$1,0))/INDEX('IMF GDP constant 2022 US'!$B$1:$BD$197,MATCH('2022 deflators April 2024 WEO'!$B66,'IMF GDP constant 2022 US'!$B$1:$B$197,0),MATCH('2022 deflators April 2024 WEO'!AP$3,'IMF GDP constant 2022 US'!$B$1:$BD$1,0)),0)</f>
        <v>0.941907946079871</v>
      </c>
      <c r="AQ66" s="18" t="n">
        <f aca="false">IFERROR(INDEX('IMF GDP current US'!$B$1:$BD$197,MATCH('2022 deflators April 2024 WEO'!$B66,'IMF GDP current US'!$B$1:$B$197,0),MATCH('2022 deflators April 2024 WEO'!AQ$3,'IMF GDP current US'!$B$1:$BD$1,0))/INDEX('IMF GDP constant 2022 US'!$B$1:$BD$197,MATCH('2022 deflators April 2024 WEO'!$B66,'IMF GDP constant 2022 US'!$B$1:$B$197,0),MATCH('2022 deflators April 2024 WEO'!AQ$3,'IMF GDP constant 2022 US'!$B$1:$BD$1,0)),0)</f>
        <v>1.03479085729147</v>
      </c>
      <c r="AR66" s="18" t="n">
        <f aca="false">IFERROR(INDEX('IMF GDP current US'!$B$1:$BD$197,MATCH('2022 deflators April 2024 WEO'!$B66,'IMF GDP current US'!$B$1:$B$197,0),MATCH('2022 deflators April 2024 WEO'!AR$3,'IMF GDP current US'!$B$1:$BD$1,0))/INDEX('IMF GDP constant 2022 US'!$B$1:$BD$197,MATCH('2022 deflators April 2024 WEO'!$B66,'IMF GDP constant 2022 US'!$B$1:$B$197,0),MATCH('2022 deflators April 2024 WEO'!AR$3,'IMF GDP constant 2022 US'!$B$1:$BD$1,0)),0)</f>
        <v>1.02928611955631</v>
      </c>
      <c r="AS66" s="18" t="n">
        <f aca="false">IFERROR(INDEX('IMF GDP current US'!$B$1:$BD$197,MATCH('2022 deflators April 2024 WEO'!$B66,'IMF GDP current US'!$B$1:$B$197,0),MATCH('2022 deflators April 2024 WEO'!AS$3,'IMF GDP current US'!$B$1:$BD$1,0))/INDEX('IMF GDP constant 2022 US'!$B$1:$BD$197,MATCH('2022 deflators April 2024 WEO'!$B66,'IMF GDP constant 2022 US'!$B$1:$B$197,0),MATCH('2022 deflators April 2024 WEO'!AS$3,'IMF GDP constant 2022 US'!$B$1:$BD$1,0)),0)</f>
        <v>1.07952557272938</v>
      </c>
      <c r="AT66" s="18" t="n">
        <f aca="false">IFERROR(INDEX('IMF GDP current US'!$B$1:$BD$197,MATCH('2022 deflators April 2024 WEO'!$B66,'IMF GDP current US'!$B$1:$B$197,0),MATCH('2022 deflators April 2024 WEO'!AT$3,'IMF GDP current US'!$B$1:$BD$1,0))/INDEX('IMF GDP constant 2022 US'!$B$1:$BD$197,MATCH('2022 deflators April 2024 WEO'!$B66,'IMF GDP constant 2022 US'!$B$1:$B$197,0),MATCH('2022 deflators April 2024 WEO'!AT$3,'IMF GDP constant 2022 US'!$B$1:$BD$1,0)),0)</f>
        <v>1.03004898752867</v>
      </c>
      <c r="AU66" s="18" t="n">
        <f aca="false">IFERROR(INDEX('IMF GDP current US'!$B$1:$BD$197,MATCH('2022 deflators April 2024 WEO'!$B66,'IMF GDP current US'!$B$1:$B$197,0),MATCH('2022 deflators April 2024 WEO'!AU$3,'IMF GDP current US'!$B$1:$BD$1,0))/INDEX('IMF GDP constant 2022 US'!$B$1:$BD$197,MATCH('2022 deflators April 2024 WEO'!$B66,'IMF GDP constant 2022 US'!$B$1:$B$197,0),MATCH('2022 deflators April 2024 WEO'!AU$3,'IMF GDP constant 2022 US'!$B$1:$BD$1,0)),0)</f>
        <v>1.04959417957646</v>
      </c>
      <c r="AV66" s="18" t="n">
        <f aca="false">IFERROR(INDEX('IMF GDP current US'!$B$1:$BD$197,MATCH('2022 deflators April 2024 WEO'!$B66,'IMF GDP current US'!$B$1:$B$197,0),MATCH('2022 deflators April 2024 WEO'!AV$3,'IMF GDP current US'!$B$1:$BD$1,0))/INDEX('IMF GDP constant 2022 US'!$B$1:$BD$197,MATCH('2022 deflators April 2024 WEO'!$B66,'IMF GDP constant 2022 US'!$B$1:$B$197,0),MATCH('2022 deflators April 2024 WEO'!AV$3,'IMF GDP constant 2022 US'!$B$1:$BD$1,0)),0)</f>
        <v>1.13573712636518</v>
      </c>
      <c r="AW66" s="19" t="n">
        <f aca="false">IFERROR(INDEX('IMF GDP current US'!$B$1:$BD$197,MATCH('2022 deflators April 2024 WEO'!$B66,'IMF GDP current US'!$B$1:$B$197,0),MATCH('2022 deflators April 2024 WEO'!AW$3,'IMF GDP current US'!$B$1:$BD$1,0))/INDEX('IMF GDP constant 2022 US'!$B$1:$BD$197,MATCH('2022 deflators April 2024 WEO'!$B66,'IMF GDP constant 2022 US'!$B$1:$B$197,0),MATCH('2022 deflators April 2024 WEO'!AW$3,'IMF GDP constant 2022 US'!$B$1:$BD$1,0)),0)</f>
        <v>1</v>
      </c>
      <c r="AX66" s="18" t="n">
        <f aca="false">IFERROR(INDEX('IMF GDP current US'!$B$1:$BD$197,MATCH('2022 deflators April 2024 WEO'!$B66,'IMF GDP current US'!$B$1:$B$197,0),MATCH('2022 deflators April 2024 WEO'!AX$3,'IMF GDP current US'!$B$1:$BD$1,0))/INDEX('IMF GDP constant 2022 US'!$B$1:$BD$197,MATCH('2022 deflators April 2024 WEO'!$B66,'IMF GDP constant 2022 US'!$B$1:$B$197,0),MATCH('2022 deflators April 2024 WEO'!AX$3,'IMF GDP constant 2022 US'!$B$1:$BD$1,0)),0)</f>
        <v>1.03251481050326</v>
      </c>
      <c r="AY66" s="21" t="n">
        <f aca="false">IFERROR(INDEX('IMF GDP current US'!$B$1:$BD$197,MATCH('2022 deflators April 2024 WEO'!$B66,'IMF GDP current US'!$B$1:$B$197,0),MATCH('2022 deflators April 2024 WEO'!AY$3,'IMF GDP current US'!$B$1:$BD$1,0))/INDEX('IMF GDP constant 2022 US'!$B$1:$BD$197,MATCH('2022 deflators April 2024 WEO'!$B66,'IMF GDP constant 2022 US'!$B$1:$B$197,0),MATCH('2022 deflators April 2024 WEO'!AY$3,'IMF GDP constant 2022 US'!$B$1:$BD$1,0)),0)</f>
        <v>0.990992055944678</v>
      </c>
      <c r="AZ66" s="21" t="n">
        <f aca="false">IFERROR(INDEX('IMF GDP current US'!$B$1:$BD$197,MATCH('2022 deflators April 2024 WEO'!$B66,'IMF GDP current US'!$B$1:$B$197,0),MATCH('2022 deflators April 2024 WEO'!AZ$3,'IMF GDP current US'!$B$1:$BD$1,0))/INDEX('IMF GDP constant 2022 US'!$B$1:$BD$197,MATCH('2022 deflators April 2024 WEO'!$B66,'IMF GDP constant 2022 US'!$B$1:$B$197,0),MATCH('2022 deflators April 2024 WEO'!AZ$3,'IMF GDP constant 2022 US'!$B$1:$BD$1,0)),0)</f>
        <v>0.959168343461416</v>
      </c>
      <c r="BA66" s="21" t="n">
        <f aca="false">IFERROR(INDEX('IMF GDP current US'!$B$1:$BD$197,MATCH('2022 deflators April 2024 WEO'!$B66,'IMF GDP current US'!$B$1:$B$197,0),MATCH('2022 deflators April 2024 WEO'!BA$3,'IMF GDP current US'!$B$1:$BD$1,0))/INDEX('IMF GDP constant 2022 US'!$B$1:$BD$197,MATCH('2022 deflators April 2024 WEO'!$B66,'IMF GDP constant 2022 US'!$B$1:$B$197,0),MATCH('2022 deflators April 2024 WEO'!BA$3,'IMF GDP constant 2022 US'!$B$1:$BD$1,0)),0)</f>
        <v>0.974868634439413</v>
      </c>
      <c r="BB66" s="21" t="n">
        <f aca="false">IFERROR(INDEX('IMF GDP current US'!$B$1:$BD$197,MATCH('2022 deflators April 2024 WEO'!$B66,'IMF GDP current US'!$B$1:$B$197,0),MATCH('2022 deflators April 2024 WEO'!BB$3,'IMF GDP current US'!$B$1:$BD$1,0))/INDEX('IMF GDP constant 2022 US'!$B$1:$BD$197,MATCH('2022 deflators April 2024 WEO'!$B66,'IMF GDP constant 2022 US'!$B$1:$B$197,0),MATCH('2022 deflators April 2024 WEO'!BB$3,'IMF GDP constant 2022 US'!$B$1:$BD$1,0)),0)</f>
        <v>0.989958005444018</v>
      </c>
      <c r="BC66" s="21" t="n">
        <f aca="false">IFERROR(INDEX('IMF GDP current US'!$B$1:$BD$197,MATCH('2022 deflators April 2024 WEO'!$B66,'IMF GDP current US'!$B$1:$B$197,0),MATCH('2022 deflators April 2024 WEO'!BC$3,'IMF GDP current US'!$B$1:$BD$1,0))/INDEX('IMF GDP constant 2022 US'!$B$1:$BD$197,MATCH('2022 deflators April 2024 WEO'!$B66,'IMF GDP constant 2022 US'!$B$1:$B$197,0),MATCH('2022 deflators April 2024 WEO'!BC$3,'IMF GDP constant 2022 US'!$B$1:$BD$1,0)),0)</f>
        <v>1.00593625663897</v>
      </c>
      <c r="BD66" s="22" t="n">
        <f aca="false">IFERROR(INDEX('IMF GDP current US'!$B$1:$BD$197,MATCH('2022 deflators April 2024 WEO'!$B66,'IMF GDP current US'!$B$1:$B$197,0),MATCH('2022 deflators April 2024 WEO'!BD$3,'IMF GDP current US'!$B$1:$BD$1,0))/INDEX('IMF GDP constant 2022 US'!$B$1:$BD$197,MATCH('2022 deflators April 2024 WEO'!$B66,'IMF GDP constant 2022 US'!$B$1:$B$197,0),MATCH('2022 deflators April 2024 WEO'!BD$3,'IMF GDP constant 2022 US'!$B$1:$BD$1,0)),0)</f>
        <v>1.02356939294333</v>
      </c>
    </row>
    <row r="67" customFormat="false" ht="15" hidden="false" customHeight="false" outlineLevel="0" collapsed="false">
      <c r="A67" s="23" t="s">
        <v>76</v>
      </c>
      <c r="B67" s="24" t="str">
        <f aca="false">VLOOKUP(A67,'Names&amp;ISO'!$A:$C,3,0)</f>
        <v>GRC</v>
      </c>
      <c r="C67" s="25" t="s">
        <v>76</v>
      </c>
      <c r="D67" s="11" t="str">
        <f aca="false">IFERROR(VLOOKUP(B67,'DAC ODA Recipients 2022-2023'!$B:$H,7,0),"")</f>
        <v/>
      </c>
      <c r="E67" s="23" t="n">
        <v>1</v>
      </c>
      <c r="F67" s="23" t="n">
        <v>1</v>
      </c>
      <c r="G67" s="26" t="n">
        <f aca="false">INDEX('OECD DAC Deflators 2022'!$B$3:$BN$39,MATCH('2022 deflators April 2024 WEO'!$B67,'OECD DAC Deflators 2022'!$B$3:$B$39,0),MATCH('2022 deflators April 2024 WEO'!G$3,'OECD DAC Deflators 2022'!$B$3:$BN$3,0))/100</f>
        <v>0.41945039</v>
      </c>
      <c r="H67" s="27" t="n">
        <f aca="false">INDEX('OECD DAC Deflators 2022'!$B$3:$BN$39,MATCH('2022 deflators April 2024 WEO'!$B67,'OECD DAC Deflators 2022'!$B$3:$B$39,0),MATCH('2022 deflators April 2024 WEO'!H$3,'OECD DAC Deflators 2022'!$B$3:$BN$3,0))/100</f>
        <v>0.39303669</v>
      </c>
      <c r="I67" s="27" t="n">
        <f aca="false">INDEX('OECD DAC Deflators 2022'!$B$3:$BN$39,MATCH('2022 deflators April 2024 WEO'!$B67,'OECD DAC Deflators 2022'!$B$3:$B$39,0),MATCH('2022 deflators April 2024 WEO'!I$3,'OECD DAC Deflators 2022'!$B$3:$BN$3,0))/100</f>
        <v>0.4151291</v>
      </c>
      <c r="J67" s="27" t="n">
        <f aca="false">INDEX('OECD DAC Deflators 2022'!$B$3:$BN$39,MATCH('2022 deflators April 2024 WEO'!$B67,'OECD DAC Deflators 2022'!$B$3:$B$39,0),MATCH('2022 deflators April 2024 WEO'!J$3,'OECD DAC Deflators 2022'!$B$3:$BN$3,0))/100</f>
        <v>0.37965597</v>
      </c>
      <c r="K67" s="27" t="n">
        <f aca="false">INDEX('OECD DAC Deflators 2022'!$B$3:$BN$39,MATCH('2022 deflators April 2024 WEO'!$B67,'OECD DAC Deflators 2022'!$B$3:$B$39,0),MATCH('2022 deflators April 2024 WEO'!K$3,'OECD DAC Deflators 2022'!$B$3:$BN$3,0))/100</f>
        <v>0.36115372</v>
      </c>
      <c r="L67" s="27" t="n">
        <f aca="false">INDEX('OECD DAC Deflators 2022'!$B$3:$BN$39,MATCH('2022 deflators April 2024 WEO'!$B67,'OECD DAC Deflators 2022'!$B$3:$B$39,0),MATCH('2022 deflators April 2024 WEO'!L$3,'OECD DAC Deflators 2022'!$B$3:$BN$3,0))/100</f>
        <v>0.35079198</v>
      </c>
      <c r="M67" s="27" t="n">
        <f aca="false">INDEX('OECD DAC Deflators 2022'!$B$3:$BN$39,MATCH('2022 deflators April 2024 WEO'!$B67,'OECD DAC Deflators 2022'!$B$3:$B$39,0),MATCH('2022 deflators April 2024 WEO'!M$3,'OECD DAC Deflators 2022'!$B$3:$BN$3,0))/100</f>
        <v>0.41278</v>
      </c>
      <c r="N67" s="27" t="n">
        <f aca="false">INDEX('OECD DAC Deflators 2022'!$B$3:$BN$39,MATCH('2022 deflators April 2024 WEO'!$B67,'OECD DAC Deflators 2022'!$B$3:$B$39,0),MATCH('2022 deflators April 2024 WEO'!N$3,'OECD DAC Deflators 2022'!$B$3:$BN$3,0))/100</f>
        <v>0.49085838</v>
      </c>
      <c r="O67" s="27" t="n">
        <f aca="false">INDEX('OECD DAC Deflators 2022'!$B$3:$BN$39,MATCH('2022 deflators April 2024 WEO'!$B67,'OECD DAC Deflators 2022'!$B$3:$B$39,0),MATCH('2022 deflators April 2024 WEO'!O$3,'OECD DAC Deflators 2022'!$B$3:$BN$3,0))/100</f>
        <v>0.5465485</v>
      </c>
      <c r="P67" s="27" t="n">
        <f aca="false">INDEX('OECD DAC Deflators 2022'!$B$3:$BN$39,MATCH('2022 deflators April 2024 WEO'!$B67,'OECD DAC Deflators 2022'!$B$3:$B$39,0),MATCH('2022 deflators April 2024 WEO'!P$3,'OECD DAC Deflators 2022'!$B$3:$BN$3,0))/100</f>
        <v>0.54692421</v>
      </c>
      <c r="Q67" s="27" t="n">
        <f aca="false">INDEX('OECD DAC Deflators 2022'!$B$3:$BN$39,MATCH('2022 deflators April 2024 WEO'!$B67,'OECD DAC Deflators 2022'!$B$3:$B$39,0),MATCH('2022 deflators April 2024 WEO'!Q$3,'OECD DAC Deflators 2022'!$B$3:$BN$3,0))/100</f>
        <v>0.67617788</v>
      </c>
      <c r="R67" s="27" t="n">
        <f aca="false">INDEX('OECD DAC Deflators 2022'!$B$3:$BN$39,MATCH('2022 deflators April 2024 WEO'!$B67,'OECD DAC Deflators 2022'!$B$3:$B$39,0),MATCH('2022 deflators April 2024 WEO'!R$3,'OECD DAC Deflators 2022'!$B$3:$BN$3,0))/100</f>
        <v>0.7039269</v>
      </c>
      <c r="S67" s="27" t="n">
        <f aca="false">INDEX('OECD DAC Deflators 2022'!$B$3:$BN$39,MATCH('2022 deflators April 2024 WEO'!$B67,'OECD DAC Deflators 2022'!$B$3:$B$39,0),MATCH('2022 deflators April 2024 WEO'!S$3,'OECD DAC Deflators 2022'!$B$3:$BN$3,0))/100</f>
        <v>0.772443</v>
      </c>
      <c r="T67" s="27" t="n">
        <f aca="false">INDEX('OECD DAC Deflators 2022'!$B$3:$BN$39,MATCH('2022 deflators April 2024 WEO'!$B67,'OECD DAC Deflators 2022'!$B$3:$B$39,0),MATCH('2022 deflators April 2024 WEO'!T$3,'OECD DAC Deflators 2022'!$B$3:$BN$3,0))/100</f>
        <v>0.73494769</v>
      </c>
      <c r="U67" s="27" t="n">
        <f aca="false">INDEX('OECD DAC Deflators 2022'!$B$3:$BN$39,MATCH('2022 deflators April 2024 WEO'!$B67,'OECD DAC Deflators 2022'!$B$3:$B$39,0),MATCH('2022 deflators April 2024 WEO'!U$3,'OECD DAC Deflators 2022'!$B$3:$BN$3,0))/100</f>
        <v>0.77269474</v>
      </c>
      <c r="V67" s="27" t="n">
        <f aca="false">INDEX('OECD DAC Deflators 2022'!$B$3:$BN$39,MATCH('2022 deflators April 2024 WEO'!$B67,'OECD DAC Deflators 2022'!$B$3:$B$39,0),MATCH('2022 deflators April 2024 WEO'!V$3,'OECD DAC Deflators 2022'!$B$3:$BN$3,0))/100</f>
        <v>0.88742355</v>
      </c>
      <c r="W67" s="27" t="n">
        <f aca="false">INDEX('OECD DAC Deflators 2022'!$B$3:$BN$39,MATCH('2022 deflators April 2024 WEO'!$B67,'OECD DAC Deflators 2022'!$B$3:$B$39,0),MATCH('2022 deflators April 2024 WEO'!W$3,'OECD DAC Deflators 2022'!$B$3:$BN$3,0))/100</f>
        <v>0.91144846</v>
      </c>
      <c r="X67" s="27" t="n">
        <f aca="false">INDEX('OECD DAC Deflators 2022'!$B$3:$BN$39,MATCH('2022 deflators April 2024 WEO'!$B67,'OECD DAC Deflators 2022'!$B$3:$B$39,0),MATCH('2022 deflators April 2024 WEO'!X$3,'OECD DAC Deflators 2022'!$B$3:$BN$3,0))/100</f>
        <v>0.8457531</v>
      </c>
      <c r="Y67" s="27" t="n">
        <f aca="false">INDEX('OECD DAC Deflators 2022'!$B$3:$BN$39,MATCH('2022 deflators April 2024 WEO'!$B67,'OECD DAC Deflators 2022'!$B$3:$B$39,0),MATCH('2022 deflators April 2024 WEO'!Y$3,'OECD DAC Deflators 2022'!$B$3:$BN$3,0))/100</f>
        <v>0.76860046</v>
      </c>
      <c r="Z67" s="27" t="n">
        <f aca="false">INDEX('OECD DAC Deflators 2022'!$B$3:$BN$39,MATCH('2022 deflators April 2024 WEO'!$B67,'OECD DAC Deflators 2022'!$B$3:$B$39,0),MATCH('2022 deflators April 2024 WEO'!Z$3,'OECD DAC Deflators 2022'!$B$3:$BN$3,0))/100</f>
        <v>0.78103051</v>
      </c>
      <c r="AA67" s="27" t="n">
        <f aca="false">INDEX('OECD DAC Deflators 2022'!$B$3:$BN$39,MATCH('2022 deflators April 2024 WEO'!$B67,'OECD DAC Deflators 2022'!$B$3:$B$39,0),MATCH('2022 deflators April 2024 WEO'!AA$3,'OECD DAC Deflators 2022'!$B$3:$BN$3,0))/100</f>
        <v>0.6422842</v>
      </c>
      <c r="AB67" s="27" t="n">
        <f aca="false">INDEX('OECD DAC Deflators 2022'!$B$3:$BN$39,MATCH('2022 deflators April 2024 WEO'!$B67,'OECD DAC Deflators 2022'!$B$3:$B$39,0),MATCH('2022 deflators April 2024 WEO'!AB$3,'OECD DAC Deflators 2022'!$B$3:$BN$3,0))/100</f>
        <v>0.63061803</v>
      </c>
      <c r="AC67" s="27" t="n">
        <f aca="false">INDEX('OECD DAC Deflators 2022'!$B$3:$BN$39,MATCH('2022 deflators April 2024 WEO'!$B67,'OECD DAC Deflators 2022'!$B$3:$B$39,0),MATCH('2022 deflators April 2024 WEO'!AC$3,'OECD DAC Deflators 2022'!$B$3:$BN$3,0))/100</f>
        <v>0.68584341</v>
      </c>
      <c r="AD67" s="27" t="n">
        <f aca="false">INDEX('OECD DAC Deflators 2022'!$B$3:$BN$39,MATCH('2022 deflators April 2024 WEO'!$B67,'OECD DAC Deflators 2022'!$B$3:$B$39,0),MATCH('2022 deflators April 2024 WEO'!AD$3,'OECD DAC Deflators 2022'!$B$3:$BN$3,0))/100</f>
        <v>0.85061731</v>
      </c>
      <c r="AE67" s="27" t="n">
        <f aca="false">INDEX('OECD DAC Deflators 2022'!$B$3:$BN$39,MATCH('2022 deflators April 2024 WEO'!$B67,'OECD DAC Deflators 2022'!$B$3:$B$39,0),MATCH('2022 deflators April 2024 WEO'!AE$3,'OECD DAC Deflators 2022'!$B$3:$BN$3,0))/100</f>
        <v>0.96402004</v>
      </c>
      <c r="AF67" s="27" t="n">
        <f aca="false">INDEX('OECD DAC Deflators 2022'!$B$3:$BN$39,MATCH('2022 deflators April 2024 WEO'!$B67,'OECD DAC Deflators 2022'!$B$3:$B$39,0),MATCH('2022 deflators April 2024 WEO'!AF$3,'OECD DAC Deflators 2022'!$B$3:$BN$3,0))/100</f>
        <v>0.98598462</v>
      </c>
      <c r="AG67" s="27" t="n">
        <f aca="false">INDEX('OECD DAC Deflators 2022'!$B$3:$BN$39,MATCH('2022 deflators April 2024 WEO'!$B67,'OECD DAC Deflators 2022'!$B$3:$B$39,0),MATCH('2022 deflators April 2024 WEO'!AG$3,'OECD DAC Deflators 2022'!$B$3:$BN$3,0))/100</f>
        <v>1.03056411</v>
      </c>
      <c r="AH67" s="27" t="n">
        <f aca="false">INDEX('OECD DAC Deflators 2022'!$B$3:$BN$39,MATCH('2022 deflators April 2024 WEO'!$B67,'OECD DAC Deflators 2022'!$B$3:$B$39,0),MATCH('2022 deflators April 2024 WEO'!AH$3,'OECD DAC Deflators 2022'!$B$3:$BN$3,0))/100</f>
        <v>1.16242584</v>
      </c>
      <c r="AI67" s="27" t="n">
        <f aca="false">INDEX('OECD DAC Deflators 2022'!$B$3:$BN$39,MATCH('2022 deflators April 2024 WEO'!$B67,'OECD DAC Deflators 2022'!$B$3:$B$39,0),MATCH('2022 deflators April 2024 WEO'!AI$3,'OECD DAC Deflators 2022'!$B$3:$BN$3,0))/100</f>
        <v>1.27800999</v>
      </c>
      <c r="AJ67" s="27" t="n">
        <f aca="false">INDEX('OECD DAC Deflators 2022'!$B$3:$BN$39,MATCH('2022 deflators April 2024 WEO'!$B67,'OECD DAC Deflators 2022'!$B$3:$B$39,0),MATCH('2022 deflators April 2024 WEO'!AJ$3,'OECD DAC Deflators 2022'!$B$3:$BN$3,0))/100</f>
        <v>1.26558058</v>
      </c>
      <c r="AK67" s="27" t="n">
        <f aca="false">INDEX('OECD DAC Deflators 2022'!$B$3:$BN$39,MATCH('2022 deflators April 2024 WEO'!$B67,'OECD DAC Deflators 2022'!$B$3:$B$39,0),MATCH('2022 deflators April 2024 WEO'!AK$3,'OECD DAC Deflators 2022'!$B$3:$BN$3,0))/100</f>
        <v>1.20160021</v>
      </c>
      <c r="AL67" s="27" t="n">
        <f aca="false">INDEX('OECD DAC Deflators 2022'!$B$3:$BN$39,MATCH('2022 deflators April 2024 WEO'!$B67,'OECD DAC Deflators 2022'!$B$3:$B$39,0),MATCH('2022 deflators April 2024 WEO'!AL$3,'OECD DAC Deflators 2022'!$B$3:$BN$3,0))/100</f>
        <v>1.27351028</v>
      </c>
      <c r="AM67" s="27" t="n">
        <f aca="false">INDEX('OECD DAC Deflators 2022'!$B$3:$BN$39,MATCH('2022 deflators April 2024 WEO'!$B67,'OECD DAC Deflators 2022'!$B$3:$B$39,0),MATCH('2022 deflators April 2024 WEO'!AM$3,'OECD DAC Deflators 2022'!$B$3:$BN$3,0))/100</f>
        <v>1.17402133</v>
      </c>
      <c r="AN67" s="27" t="n">
        <f aca="false">INDEX('OECD DAC Deflators 2022'!$B$3:$BN$39,MATCH('2022 deflators April 2024 WEO'!$B67,'OECD DAC Deflators 2022'!$B$3:$B$39,0),MATCH('2022 deflators April 2024 WEO'!AN$3,'OECD DAC Deflators 2022'!$B$3:$BN$3,0))/100</f>
        <v>1.18787083</v>
      </c>
      <c r="AO67" s="27" t="n">
        <f aca="false">INDEX('OECD DAC Deflators 2022'!$B$3:$BN$39,MATCH('2022 deflators April 2024 WEO'!$B67,'OECD DAC Deflators 2022'!$B$3:$B$39,0),MATCH('2022 deflators April 2024 WEO'!AO$3,'OECD DAC Deflators 2022'!$B$3:$BN$3,0))/100</f>
        <v>1.16406786</v>
      </c>
      <c r="AP67" s="27" t="n">
        <f aca="false">INDEX('OECD DAC Deflators 2022'!$B$3:$BN$39,MATCH('2022 deflators April 2024 WEO'!$B67,'OECD DAC Deflators 2022'!$B$3:$B$39,0),MATCH('2022 deflators April 2024 WEO'!AP$3,'OECD DAC Deflators 2022'!$B$3:$BN$3,0))/100</f>
        <v>0.97036147</v>
      </c>
      <c r="AQ67" s="27" t="n">
        <f aca="false">INDEX('OECD DAC Deflators 2022'!$B$3:$BN$39,MATCH('2022 deflators April 2024 WEO'!$B67,'OECD DAC Deflators 2022'!$B$3:$B$39,0),MATCH('2022 deflators April 2024 WEO'!AQ$3,'OECD DAC Deflators 2022'!$B$3:$BN$3,0))/100</f>
        <v>0.96176034</v>
      </c>
      <c r="AR67" s="27" t="n">
        <f aca="false">INDEX('OECD DAC Deflators 2022'!$B$3:$BN$39,MATCH('2022 deflators April 2024 WEO'!$B67,'OECD DAC Deflators 2022'!$B$3:$B$39,0),MATCH('2022 deflators April 2024 WEO'!AR$3,'OECD DAC Deflators 2022'!$B$3:$BN$3,0))/100</f>
        <v>0.9832057</v>
      </c>
      <c r="AS67" s="27" t="n">
        <f aca="false">INDEX('OECD DAC Deflators 2022'!$B$3:$BN$39,MATCH('2022 deflators April 2024 WEO'!$B67,'OECD DAC Deflators 2022'!$B$3:$B$39,0),MATCH('2022 deflators April 2024 WEO'!AS$3,'OECD DAC Deflators 2022'!$B$3:$BN$3,0))/100</f>
        <v>1.02768871</v>
      </c>
      <c r="AT67" s="27" t="n">
        <f aca="false">INDEX('OECD DAC Deflators 2022'!$B$3:$BN$39,MATCH('2022 deflators April 2024 WEO'!$B67,'OECD DAC Deflators 2022'!$B$3:$B$39,0),MATCH('2022 deflators April 2024 WEO'!AT$3,'OECD DAC Deflators 2022'!$B$3:$BN$3,0))/100</f>
        <v>0.97719076</v>
      </c>
      <c r="AU67" s="27" t="n">
        <f aca="false">INDEX('OECD DAC Deflators 2022'!$B$3:$BN$39,MATCH('2022 deflators April 2024 WEO'!$B67,'OECD DAC Deflators 2022'!$B$3:$B$39,0),MATCH('2022 deflators April 2024 WEO'!AU$3,'OECD DAC Deflators 2022'!$B$3:$BN$3,0))/100</f>
        <v>0.98645357</v>
      </c>
      <c r="AV67" s="27" t="n">
        <f aca="false">INDEX('OECD DAC Deflators 2022'!$B$3:$BN$39,MATCH('2022 deflators April 2024 WEO'!$B67,'OECD DAC Deflators 2022'!$B$3:$B$39,0),MATCH('2022 deflators April 2024 WEO'!AV$3,'OECD DAC Deflators 2022'!$B$3:$BN$3,0))/100</f>
        <v>1.04494016</v>
      </c>
      <c r="AW67" s="19" t="n">
        <f aca="false">INDEX('OECD DAC Deflators 2022'!$B$3:$BN$39,MATCH('2022 deflators April 2024 WEO'!$B67,'OECD DAC Deflators 2022'!$B$3:$B$39,0),MATCH('2022 deflators April 2024 WEO'!AW$3,'OECD DAC Deflators 2022'!$B$3:$BN$3,0))/100</f>
        <v>1</v>
      </c>
      <c r="AX67" s="27" t="n">
        <f aca="false">INDEX('OECD DAC Deflators 2022'!$B$3:$BN$39,MATCH('2022 deflators April 2024 WEO'!$B67,'OECD DAC Deflators 2022'!$B$3:$B$39,0),MATCH('2022 deflators April 2024 WEO'!AX$3,'OECD DAC Deflators 2022'!$B$3:$BN$3,0))/100</f>
        <v>1.08581684</v>
      </c>
      <c r="AY67" s="21" t="n">
        <f aca="false">IFERROR(INDEX('IMF GDP current US'!$B$1:$BD$197,MATCH('2022 deflators April 2024 WEO'!$B67,'IMF GDP current US'!$B$1:$B$197,0),MATCH('2022 deflators April 2024 WEO'!AY$3,'IMF GDP current US'!$B$1:$BD$1,0))/INDEX('IMF GDP constant 2022 US'!$B$1:$BD$197,MATCH('2022 deflators April 2024 WEO'!$B67,'IMF GDP constant 2022 US'!$B$1:$B$197,0),MATCH('2022 deflators April 2024 WEO'!AY$3,'IMF GDP constant 2022 US'!$B$1:$BD$1,0)),0)</f>
        <v>1.10419586320412</v>
      </c>
      <c r="AZ67" s="21" t="n">
        <f aca="false">IFERROR(INDEX('IMF GDP current US'!$B$1:$BD$197,MATCH('2022 deflators April 2024 WEO'!$B67,'IMF GDP current US'!$B$1:$B$197,0),MATCH('2022 deflators April 2024 WEO'!AZ$3,'IMF GDP current US'!$B$1:$BD$1,0))/INDEX('IMF GDP constant 2022 US'!$B$1:$BD$197,MATCH('2022 deflators April 2024 WEO'!$B67,'IMF GDP constant 2022 US'!$B$1:$B$197,0),MATCH('2022 deflators April 2024 WEO'!AZ$3,'IMF GDP constant 2022 US'!$B$1:$BD$1,0)),0)</f>
        <v>1.1273118224419</v>
      </c>
      <c r="BA67" s="21" t="n">
        <f aca="false">IFERROR(INDEX('IMF GDP current US'!$B$1:$BD$197,MATCH('2022 deflators April 2024 WEO'!$B67,'IMF GDP current US'!$B$1:$B$197,0),MATCH('2022 deflators April 2024 WEO'!BA$3,'IMF GDP current US'!$B$1:$BD$1,0))/INDEX('IMF GDP constant 2022 US'!$B$1:$BD$197,MATCH('2022 deflators April 2024 WEO'!$B67,'IMF GDP constant 2022 US'!$B$1:$B$197,0),MATCH('2022 deflators April 2024 WEO'!BA$3,'IMF GDP constant 2022 US'!$B$1:$BD$1,0)),0)</f>
        <v>1.14918047954187</v>
      </c>
      <c r="BB67" s="21" t="n">
        <f aca="false">IFERROR(INDEX('IMF GDP current US'!$B$1:$BD$197,MATCH('2022 deflators April 2024 WEO'!$B67,'IMF GDP current US'!$B$1:$B$197,0),MATCH('2022 deflators April 2024 WEO'!BB$3,'IMF GDP current US'!$B$1:$BD$1,0))/INDEX('IMF GDP constant 2022 US'!$B$1:$BD$197,MATCH('2022 deflators April 2024 WEO'!$B67,'IMF GDP constant 2022 US'!$B$1:$B$197,0),MATCH('2022 deflators April 2024 WEO'!BB$3,'IMF GDP constant 2022 US'!$B$1:$BD$1,0)),0)</f>
        <v>1.17062712634379</v>
      </c>
      <c r="BC67" s="21" t="n">
        <f aca="false">IFERROR(INDEX('IMF GDP current US'!$B$1:$BD$197,MATCH('2022 deflators April 2024 WEO'!$B67,'IMF GDP current US'!$B$1:$B$197,0),MATCH('2022 deflators April 2024 WEO'!BC$3,'IMF GDP current US'!$B$1:$BD$1,0))/INDEX('IMF GDP constant 2022 US'!$B$1:$BD$197,MATCH('2022 deflators April 2024 WEO'!$B67,'IMF GDP constant 2022 US'!$B$1:$B$197,0),MATCH('2022 deflators April 2024 WEO'!BC$3,'IMF GDP constant 2022 US'!$B$1:$BD$1,0)),0)</f>
        <v>1.19289591031193</v>
      </c>
      <c r="BD67" s="22" t="n">
        <f aca="false">IFERROR(INDEX('IMF GDP current US'!$B$1:$BD$197,MATCH('2022 deflators April 2024 WEO'!$B67,'IMF GDP current US'!$B$1:$B$197,0),MATCH('2022 deflators April 2024 WEO'!BD$3,'IMF GDP current US'!$B$1:$BD$1,0))/INDEX('IMF GDP constant 2022 US'!$B$1:$BD$197,MATCH('2022 deflators April 2024 WEO'!$B67,'IMF GDP constant 2022 US'!$B$1:$B$197,0),MATCH('2022 deflators April 2024 WEO'!BD$3,'IMF GDP constant 2022 US'!$B$1:$BD$1,0)),0)</f>
        <v>1.21607495817162</v>
      </c>
    </row>
    <row r="68" customFormat="false" ht="15" hidden="false" customHeight="false" outlineLevel="0" collapsed="false">
      <c r="A68" s="12" t="s">
        <v>77</v>
      </c>
      <c r="B68" s="0" t="str">
        <f aca="false">VLOOKUP(A68,'Names&amp;ISO'!$A:$C,3,0)</f>
        <v>GRD</v>
      </c>
      <c r="C68" s="11" t="s">
        <v>77</v>
      </c>
      <c r="D68" s="11" t="n">
        <f aca="false">IFERROR(VLOOKUP(B68,'DAC ODA Recipients 2022-2023'!$B:$H,7,0),"")</f>
        <v>1</v>
      </c>
      <c r="E68" s="12" t="str">
        <f aca="false">IFERROR(VLOOKUP(B68,'OECD DAC Deflators 2022'!B:B,1,0),"")</f>
        <v/>
      </c>
      <c r="F68" s="12"/>
      <c r="G68" s="17" t="n">
        <f aca="false">IFERROR(INDEX('IMF GDP current US'!$B$1:$BD$197,MATCH('2022 deflators April 2024 WEO'!$B68,'IMF GDP current US'!$B$1:$B$197,0),MATCH('2022 deflators April 2024 WEO'!G$3,'IMF GDP current US'!$B$1:$BD$1,0))/INDEX('IMF GDP constant 2022 US'!$B$1:$BD$197,MATCH('2022 deflators April 2024 WEO'!$B68,'IMF GDP constant 2022 US'!$B$1:$B$197,0),MATCH('2022 deflators April 2024 WEO'!G$3,'IMF GDP constant 2022 US'!$B$1:$BD$1,0)),0)</f>
        <v>0.305730674567704</v>
      </c>
      <c r="H68" s="18" t="n">
        <f aca="false">IFERROR(INDEX('IMF GDP current US'!$B$1:$BD$197,MATCH('2022 deflators April 2024 WEO'!$B68,'IMF GDP current US'!$B$1:$B$197,0),MATCH('2022 deflators April 2024 WEO'!H$3,'IMF GDP current US'!$B$1:$BD$1,0))/INDEX('IMF GDP constant 2022 US'!$B$1:$BD$197,MATCH('2022 deflators April 2024 WEO'!$B68,'IMF GDP constant 2022 US'!$B$1:$B$197,0),MATCH('2022 deflators April 2024 WEO'!H$3,'IMF GDP constant 2022 US'!$B$1:$BD$1,0)),0)</f>
        <v>0.315168756177813</v>
      </c>
      <c r="I68" s="18" t="n">
        <f aca="false">IFERROR(INDEX('IMF GDP current US'!$B$1:$BD$197,MATCH('2022 deflators April 2024 WEO'!$B68,'IMF GDP current US'!$B$1:$B$197,0),MATCH('2022 deflators April 2024 WEO'!I$3,'IMF GDP current US'!$B$1:$BD$1,0))/INDEX('IMF GDP constant 2022 US'!$B$1:$BD$197,MATCH('2022 deflators April 2024 WEO'!$B68,'IMF GDP constant 2022 US'!$B$1:$B$197,0),MATCH('2022 deflators April 2024 WEO'!I$3,'IMF GDP constant 2022 US'!$B$1:$BD$1,0)),0)</f>
        <v>0.326223505145623</v>
      </c>
      <c r="J68" s="18" t="n">
        <f aca="false">IFERROR(INDEX('IMF GDP current US'!$B$1:$BD$197,MATCH('2022 deflators April 2024 WEO'!$B68,'IMF GDP current US'!$B$1:$B$197,0),MATCH('2022 deflators April 2024 WEO'!J$3,'IMF GDP current US'!$B$1:$BD$1,0))/INDEX('IMF GDP constant 2022 US'!$B$1:$BD$197,MATCH('2022 deflators April 2024 WEO'!$B68,'IMF GDP constant 2022 US'!$B$1:$B$197,0),MATCH('2022 deflators April 2024 WEO'!J$3,'IMF GDP constant 2022 US'!$B$1:$BD$1,0)),0)</f>
        <v>0.33350309447096</v>
      </c>
      <c r="K68" s="18" t="n">
        <f aca="false">IFERROR(INDEX('IMF GDP current US'!$B$1:$BD$197,MATCH('2022 deflators April 2024 WEO'!$B68,'IMF GDP current US'!$B$1:$B$197,0),MATCH('2022 deflators April 2024 WEO'!K$3,'IMF GDP current US'!$B$1:$BD$1,0))/INDEX('IMF GDP constant 2022 US'!$B$1:$BD$197,MATCH('2022 deflators April 2024 WEO'!$B68,'IMF GDP constant 2022 US'!$B$1:$B$197,0),MATCH('2022 deflators April 2024 WEO'!K$3,'IMF GDP constant 2022 US'!$B$1:$BD$1,0)),0)</f>
        <v>0.354813380523491</v>
      </c>
      <c r="L68" s="18" t="n">
        <f aca="false">IFERROR(INDEX('IMF GDP current US'!$B$1:$BD$197,MATCH('2022 deflators April 2024 WEO'!$B68,'IMF GDP current US'!$B$1:$B$197,0),MATCH('2022 deflators April 2024 WEO'!L$3,'IMF GDP current US'!$B$1:$BD$1,0))/INDEX('IMF GDP constant 2022 US'!$B$1:$BD$197,MATCH('2022 deflators April 2024 WEO'!$B68,'IMF GDP constant 2022 US'!$B$1:$B$197,0),MATCH('2022 deflators April 2024 WEO'!L$3,'IMF GDP constant 2022 US'!$B$1:$BD$1,0)),0)</f>
        <v>0.385211920656477</v>
      </c>
      <c r="M68" s="18" t="n">
        <f aca="false">IFERROR(INDEX('IMF GDP current US'!$B$1:$BD$197,MATCH('2022 deflators April 2024 WEO'!$B68,'IMF GDP current US'!$B$1:$B$197,0),MATCH('2022 deflators April 2024 WEO'!M$3,'IMF GDP current US'!$B$1:$BD$1,0))/INDEX('IMF GDP constant 2022 US'!$B$1:$BD$197,MATCH('2022 deflators April 2024 WEO'!$B68,'IMF GDP constant 2022 US'!$B$1:$B$197,0),MATCH('2022 deflators April 2024 WEO'!M$3,'IMF GDP constant 2022 US'!$B$1:$BD$1,0)),0)</f>
        <v>0.40152618588218</v>
      </c>
      <c r="N68" s="18" t="n">
        <f aca="false">IFERROR(INDEX('IMF GDP current US'!$B$1:$BD$197,MATCH('2022 deflators April 2024 WEO'!$B68,'IMF GDP current US'!$B$1:$B$197,0),MATCH('2022 deflators April 2024 WEO'!N$3,'IMF GDP current US'!$B$1:$BD$1,0))/INDEX('IMF GDP constant 2022 US'!$B$1:$BD$197,MATCH('2022 deflators April 2024 WEO'!$B68,'IMF GDP constant 2022 US'!$B$1:$B$197,0),MATCH('2022 deflators April 2024 WEO'!N$3,'IMF GDP constant 2022 US'!$B$1:$BD$1,0)),0)</f>
        <v>0.420995278999506</v>
      </c>
      <c r="O68" s="18" t="n">
        <f aca="false">IFERROR(INDEX('IMF GDP current US'!$B$1:$BD$197,MATCH('2022 deflators April 2024 WEO'!$B68,'IMF GDP current US'!$B$1:$B$197,0),MATCH('2022 deflators April 2024 WEO'!O$3,'IMF GDP current US'!$B$1:$BD$1,0))/INDEX('IMF GDP constant 2022 US'!$B$1:$BD$197,MATCH('2022 deflators April 2024 WEO'!$B68,'IMF GDP constant 2022 US'!$B$1:$B$197,0),MATCH('2022 deflators April 2024 WEO'!O$3,'IMF GDP constant 2022 US'!$B$1:$BD$1,0)),0)</f>
        <v>0.449022259037551</v>
      </c>
      <c r="P68" s="18" t="n">
        <f aca="false">IFERROR(INDEX('IMF GDP current US'!$B$1:$BD$197,MATCH('2022 deflators April 2024 WEO'!$B68,'IMF GDP current US'!$B$1:$B$197,0),MATCH('2022 deflators April 2024 WEO'!P$3,'IMF GDP current US'!$B$1:$BD$1,0))/INDEX('IMF GDP constant 2022 US'!$B$1:$BD$197,MATCH('2022 deflators April 2024 WEO'!$B68,'IMF GDP constant 2022 US'!$B$1:$B$197,0),MATCH('2022 deflators April 2024 WEO'!P$3,'IMF GDP constant 2022 US'!$B$1:$BD$1,0)),0)</f>
        <v>0.489604653572255</v>
      </c>
      <c r="Q68" s="18" t="n">
        <f aca="false">IFERROR(INDEX('IMF GDP current US'!$B$1:$BD$197,MATCH('2022 deflators April 2024 WEO'!$B68,'IMF GDP current US'!$B$1:$B$197,0),MATCH('2022 deflators April 2024 WEO'!Q$3,'IMF GDP current US'!$B$1:$BD$1,0))/INDEX('IMF GDP constant 2022 US'!$B$1:$BD$197,MATCH('2022 deflators April 2024 WEO'!$B68,'IMF GDP constant 2022 US'!$B$1:$B$197,0),MATCH('2022 deflators April 2024 WEO'!Q$3,'IMF GDP constant 2022 US'!$B$1:$BD$1,0)),0)</f>
        <v>0.489035630710867</v>
      </c>
      <c r="R68" s="18" t="n">
        <f aca="false">IFERROR(INDEX('IMF GDP current US'!$B$1:$BD$197,MATCH('2022 deflators April 2024 WEO'!$B68,'IMF GDP current US'!$B$1:$B$197,0),MATCH('2022 deflators April 2024 WEO'!R$3,'IMF GDP current US'!$B$1:$BD$1,0))/INDEX('IMF GDP constant 2022 US'!$B$1:$BD$197,MATCH('2022 deflators April 2024 WEO'!$B68,'IMF GDP constant 2022 US'!$B$1:$B$197,0),MATCH('2022 deflators April 2024 WEO'!R$3,'IMF GDP constant 2022 US'!$B$1:$BD$1,0)),0)</f>
        <v>0.522066408120258</v>
      </c>
      <c r="S68" s="18" t="n">
        <f aca="false">IFERROR(INDEX('IMF GDP current US'!$B$1:$BD$197,MATCH('2022 deflators April 2024 WEO'!$B68,'IMF GDP current US'!$B$1:$B$197,0),MATCH('2022 deflators April 2024 WEO'!S$3,'IMF GDP current US'!$B$1:$BD$1,0))/INDEX('IMF GDP constant 2022 US'!$B$1:$BD$197,MATCH('2022 deflators April 2024 WEO'!$B68,'IMF GDP constant 2022 US'!$B$1:$B$197,0),MATCH('2022 deflators April 2024 WEO'!S$3,'IMF GDP constant 2022 US'!$B$1:$BD$1,0)),0)</f>
        <v>0.542083506071403</v>
      </c>
      <c r="T68" s="18" t="n">
        <f aca="false">IFERROR(INDEX('IMF GDP current US'!$B$1:$BD$197,MATCH('2022 deflators April 2024 WEO'!$B68,'IMF GDP current US'!$B$1:$B$197,0),MATCH('2022 deflators April 2024 WEO'!T$3,'IMF GDP current US'!$B$1:$BD$1,0))/INDEX('IMF GDP constant 2022 US'!$B$1:$BD$197,MATCH('2022 deflators April 2024 WEO'!$B68,'IMF GDP constant 2022 US'!$B$1:$B$197,0),MATCH('2022 deflators April 2024 WEO'!T$3,'IMF GDP constant 2022 US'!$B$1:$BD$1,0)),0)</f>
        <v>0.552898194760927</v>
      </c>
      <c r="U68" s="18" t="n">
        <f aca="false">IFERROR(INDEX('IMF GDP current US'!$B$1:$BD$197,MATCH('2022 deflators April 2024 WEO'!$B68,'IMF GDP current US'!$B$1:$B$197,0),MATCH('2022 deflators April 2024 WEO'!U$3,'IMF GDP current US'!$B$1:$BD$1,0))/INDEX('IMF GDP constant 2022 US'!$B$1:$BD$197,MATCH('2022 deflators April 2024 WEO'!$B68,'IMF GDP constant 2022 US'!$B$1:$B$197,0),MATCH('2022 deflators April 2024 WEO'!U$3,'IMF GDP constant 2022 US'!$B$1:$BD$1,0)),0)</f>
        <v>0.569189627857088</v>
      </c>
      <c r="V68" s="18" t="n">
        <f aca="false">IFERROR(INDEX('IMF GDP current US'!$B$1:$BD$197,MATCH('2022 deflators April 2024 WEO'!$B68,'IMF GDP current US'!$B$1:$B$197,0),MATCH('2022 deflators April 2024 WEO'!V$3,'IMF GDP current US'!$B$1:$BD$1,0))/INDEX('IMF GDP constant 2022 US'!$B$1:$BD$197,MATCH('2022 deflators April 2024 WEO'!$B68,'IMF GDP constant 2022 US'!$B$1:$B$197,0),MATCH('2022 deflators April 2024 WEO'!V$3,'IMF GDP constant 2022 US'!$B$1:$BD$1,0)),0)</f>
        <v>0.586092042521983</v>
      </c>
      <c r="W68" s="18" t="n">
        <f aca="false">IFERROR(INDEX('IMF GDP current US'!$B$1:$BD$197,MATCH('2022 deflators April 2024 WEO'!$B68,'IMF GDP current US'!$B$1:$B$197,0),MATCH('2022 deflators April 2024 WEO'!W$3,'IMF GDP current US'!$B$1:$BD$1,0))/INDEX('IMF GDP constant 2022 US'!$B$1:$BD$197,MATCH('2022 deflators April 2024 WEO'!$B68,'IMF GDP constant 2022 US'!$B$1:$B$197,0),MATCH('2022 deflators April 2024 WEO'!W$3,'IMF GDP constant 2022 US'!$B$1:$BD$1,0)),0)</f>
        <v>0.60250898404619</v>
      </c>
      <c r="X68" s="18" t="n">
        <f aca="false">IFERROR(INDEX('IMF GDP current US'!$B$1:$BD$197,MATCH('2022 deflators April 2024 WEO'!$B68,'IMF GDP current US'!$B$1:$B$197,0),MATCH('2022 deflators April 2024 WEO'!X$3,'IMF GDP current US'!$B$1:$BD$1,0))/INDEX('IMF GDP constant 2022 US'!$B$1:$BD$197,MATCH('2022 deflators April 2024 WEO'!$B68,'IMF GDP constant 2022 US'!$B$1:$B$197,0),MATCH('2022 deflators April 2024 WEO'!X$3,'IMF GDP constant 2022 US'!$B$1:$BD$1,0)),0)</f>
        <v>0.613397222893422</v>
      </c>
      <c r="Y68" s="18" t="n">
        <f aca="false">IFERROR(INDEX('IMF GDP current US'!$B$1:$BD$197,MATCH('2022 deflators April 2024 WEO'!$B68,'IMF GDP current US'!$B$1:$B$197,0),MATCH('2022 deflators April 2024 WEO'!Y$3,'IMF GDP current US'!$B$1:$BD$1,0))/INDEX('IMF GDP constant 2022 US'!$B$1:$BD$197,MATCH('2022 deflators April 2024 WEO'!$B68,'IMF GDP constant 2022 US'!$B$1:$B$197,0),MATCH('2022 deflators April 2024 WEO'!Y$3,'IMF GDP constant 2022 US'!$B$1:$BD$1,0)),0)</f>
        <v>0.624191310035649</v>
      </c>
      <c r="Z68" s="18" t="n">
        <f aca="false">IFERROR(INDEX('IMF GDP current US'!$B$1:$BD$197,MATCH('2022 deflators April 2024 WEO'!$B68,'IMF GDP current US'!$B$1:$B$197,0),MATCH('2022 deflators April 2024 WEO'!Z$3,'IMF GDP current US'!$B$1:$BD$1,0))/INDEX('IMF GDP constant 2022 US'!$B$1:$BD$197,MATCH('2022 deflators April 2024 WEO'!$B68,'IMF GDP constant 2022 US'!$B$1:$B$197,0),MATCH('2022 deflators April 2024 WEO'!Z$3,'IMF GDP constant 2022 US'!$B$1:$BD$1,0)),0)</f>
        <v>0.6305553931126</v>
      </c>
      <c r="AA68" s="18" t="n">
        <f aca="false">IFERROR(INDEX('IMF GDP current US'!$B$1:$BD$197,MATCH('2022 deflators April 2024 WEO'!$B68,'IMF GDP current US'!$B$1:$B$197,0),MATCH('2022 deflators April 2024 WEO'!AA$3,'IMF GDP current US'!$B$1:$BD$1,0))/INDEX('IMF GDP constant 2022 US'!$B$1:$BD$197,MATCH('2022 deflators April 2024 WEO'!$B68,'IMF GDP constant 2022 US'!$B$1:$B$197,0),MATCH('2022 deflators April 2024 WEO'!AA$3,'IMF GDP constant 2022 US'!$B$1:$BD$1,0)),0)</f>
        <v>0.647485060472415</v>
      </c>
      <c r="AB68" s="18" t="n">
        <f aca="false">IFERROR(INDEX('IMF GDP current US'!$B$1:$BD$197,MATCH('2022 deflators April 2024 WEO'!$B68,'IMF GDP current US'!$B$1:$B$197,0),MATCH('2022 deflators April 2024 WEO'!AB$3,'IMF GDP current US'!$B$1:$BD$1,0))/INDEX('IMF GDP constant 2022 US'!$B$1:$BD$197,MATCH('2022 deflators April 2024 WEO'!$B68,'IMF GDP constant 2022 US'!$B$1:$B$197,0),MATCH('2022 deflators April 2024 WEO'!AB$3,'IMF GDP constant 2022 US'!$B$1:$BD$1,0)),0)</f>
        <v>0.66086088478037</v>
      </c>
      <c r="AC68" s="18" t="n">
        <f aca="false">IFERROR(INDEX('IMF GDP current US'!$B$1:$BD$197,MATCH('2022 deflators April 2024 WEO'!$B68,'IMF GDP current US'!$B$1:$B$197,0),MATCH('2022 deflators April 2024 WEO'!AC$3,'IMF GDP current US'!$B$1:$BD$1,0))/INDEX('IMF GDP constant 2022 US'!$B$1:$BD$197,MATCH('2022 deflators April 2024 WEO'!$B68,'IMF GDP constant 2022 US'!$B$1:$B$197,0),MATCH('2022 deflators April 2024 WEO'!AC$3,'IMF GDP constant 2022 US'!$B$1:$BD$1,0)),0)</f>
        <v>0.663468561957961</v>
      </c>
      <c r="AD68" s="18" t="n">
        <f aca="false">IFERROR(INDEX('IMF GDP current US'!$B$1:$BD$197,MATCH('2022 deflators April 2024 WEO'!$B68,'IMF GDP current US'!$B$1:$B$197,0),MATCH('2022 deflators April 2024 WEO'!AD$3,'IMF GDP current US'!$B$1:$BD$1,0))/INDEX('IMF GDP constant 2022 US'!$B$1:$BD$197,MATCH('2022 deflators April 2024 WEO'!$B68,'IMF GDP constant 2022 US'!$B$1:$B$197,0),MATCH('2022 deflators April 2024 WEO'!AD$3,'IMF GDP constant 2022 US'!$B$1:$BD$1,0)),0)</f>
        <v>0.663350034439117</v>
      </c>
      <c r="AE68" s="18" t="n">
        <f aca="false">IFERROR(INDEX('IMF GDP current US'!$B$1:$BD$197,MATCH('2022 deflators April 2024 WEO'!$B68,'IMF GDP current US'!$B$1:$B$197,0),MATCH('2022 deflators April 2024 WEO'!AE$3,'IMF GDP current US'!$B$1:$BD$1,0))/INDEX('IMF GDP constant 2022 US'!$B$1:$BD$197,MATCH('2022 deflators April 2024 WEO'!$B68,'IMF GDP constant 2022 US'!$B$1:$B$197,0),MATCH('2022 deflators April 2024 WEO'!AE$3,'IMF GDP constant 2022 US'!$B$1:$BD$1,0)),0)</f>
        <v>0.676707690686034</v>
      </c>
      <c r="AF68" s="18" t="n">
        <f aca="false">IFERROR(INDEX('IMF GDP current US'!$B$1:$BD$197,MATCH('2022 deflators April 2024 WEO'!$B68,'IMF GDP current US'!$B$1:$B$197,0),MATCH('2022 deflators April 2024 WEO'!AF$3,'IMF GDP current US'!$B$1:$BD$1,0))/INDEX('IMF GDP constant 2022 US'!$B$1:$BD$197,MATCH('2022 deflators April 2024 WEO'!$B68,'IMF GDP constant 2022 US'!$B$1:$B$197,0),MATCH('2022 deflators April 2024 WEO'!AF$3,'IMF GDP constant 2022 US'!$B$1:$BD$1,0)),0)</f>
        <v>0.693158720825843</v>
      </c>
      <c r="AG68" s="18" t="n">
        <f aca="false">IFERROR(INDEX('IMF GDP current US'!$B$1:$BD$197,MATCH('2022 deflators April 2024 WEO'!$B68,'IMF GDP current US'!$B$1:$B$197,0),MATCH('2022 deflators April 2024 WEO'!AG$3,'IMF GDP current US'!$B$1:$BD$1,0))/INDEX('IMF GDP constant 2022 US'!$B$1:$BD$197,MATCH('2022 deflators April 2024 WEO'!$B68,'IMF GDP constant 2022 US'!$B$1:$B$197,0),MATCH('2022 deflators April 2024 WEO'!AG$3,'IMF GDP constant 2022 US'!$B$1:$BD$1,0)),0)</f>
        <v>0.726143014088173</v>
      </c>
      <c r="AH68" s="18" t="n">
        <f aca="false">IFERROR(INDEX('IMF GDP current US'!$B$1:$BD$197,MATCH('2022 deflators April 2024 WEO'!$B68,'IMF GDP current US'!$B$1:$B$197,0),MATCH('2022 deflators April 2024 WEO'!AH$3,'IMF GDP current US'!$B$1:$BD$1,0))/INDEX('IMF GDP constant 2022 US'!$B$1:$BD$197,MATCH('2022 deflators April 2024 WEO'!$B68,'IMF GDP constant 2022 US'!$B$1:$B$197,0),MATCH('2022 deflators April 2024 WEO'!AH$3,'IMF GDP constant 2022 US'!$B$1:$BD$1,0)),0)</f>
        <v>0.742973207325481</v>
      </c>
      <c r="AI68" s="18" t="n">
        <f aca="false">IFERROR(INDEX('IMF GDP current US'!$B$1:$BD$197,MATCH('2022 deflators April 2024 WEO'!$B68,'IMF GDP current US'!$B$1:$B$197,0),MATCH('2022 deflators April 2024 WEO'!AI$3,'IMF GDP current US'!$B$1:$BD$1,0))/INDEX('IMF GDP constant 2022 US'!$B$1:$BD$197,MATCH('2022 deflators April 2024 WEO'!$B68,'IMF GDP constant 2022 US'!$B$1:$B$197,0),MATCH('2022 deflators April 2024 WEO'!AI$3,'IMF GDP constant 2022 US'!$B$1:$BD$1,0)),0)</f>
        <v>0.800965306406266</v>
      </c>
      <c r="AJ68" s="18" t="n">
        <f aca="false">IFERROR(INDEX('IMF GDP current US'!$B$1:$BD$197,MATCH('2022 deflators April 2024 WEO'!$B68,'IMF GDP current US'!$B$1:$B$197,0),MATCH('2022 deflators April 2024 WEO'!AJ$3,'IMF GDP current US'!$B$1:$BD$1,0))/INDEX('IMF GDP constant 2022 US'!$B$1:$BD$197,MATCH('2022 deflators April 2024 WEO'!$B68,'IMF GDP constant 2022 US'!$B$1:$B$197,0),MATCH('2022 deflators April 2024 WEO'!AJ$3,'IMF GDP constant 2022 US'!$B$1:$BD$1,0)),0)</f>
        <v>0.800574239907908</v>
      </c>
      <c r="AK68" s="18" t="n">
        <f aca="false">IFERROR(INDEX('IMF GDP current US'!$B$1:$BD$197,MATCH('2022 deflators April 2024 WEO'!$B68,'IMF GDP current US'!$B$1:$B$197,0),MATCH('2022 deflators April 2024 WEO'!AK$3,'IMF GDP current US'!$B$1:$BD$1,0))/INDEX('IMF GDP constant 2022 US'!$B$1:$BD$197,MATCH('2022 deflators April 2024 WEO'!$B68,'IMF GDP constant 2022 US'!$B$1:$B$197,0),MATCH('2022 deflators April 2024 WEO'!AK$3,'IMF GDP constant 2022 US'!$B$1:$BD$1,0)),0)</f>
        <v>0.804686186320003</v>
      </c>
      <c r="AL68" s="18" t="n">
        <f aca="false">IFERROR(INDEX('IMF GDP current US'!$B$1:$BD$197,MATCH('2022 deflators April 2024 WEO'!$B68,'IMF GDP current US'!$B$1:$B$197,0),MATCH('2022 deflators April 2024 WEO'!AL$3,'IMF GDP current US'!$B$1:$BD$1,0))/INDEX('IMF GDP constant 2022 US'!$B$1:$BD$197,MATCH('2022 deflators April 2024 WEO'!$B68,'IMF GDP constant 2022 US'!$B$1:$B$197,0),MATCH('2022 deflators April 2024 WEO'!AL$3,'IMF GDP constant 2022 US'!$B$1:$BD$1,0)),0)</f>
        <v>0.80686321513738</v>
      </c>
      <c r="AM68" s="18" t="n">
        <f aca="false">IFERROR(INDEX('IMF GDP current US'!$B$1:$BD$197,MATCH('2022 deflators April 2024 WEO'!$B68,'IMF GDP current US'!$B$1:$B$197,0),MATCH('2022 deflators April 2024 WEO'!AM$3,'IMF GDP current US'!$B$1:$BD$1,0))/INDEX('IMF GDP constant 2022 US'!$B$1:$BD$197,MATCH('2022 deflators April 2024 WEO'!$B68,'IMF GDP constant 2022 US'!$B$1:$B$197,0),MATCH('2022 deflators April 2024 WEO'!AM$3,'IMF GDP constant 2022 US'!$B$1:$BD$1,0)),0)</f>
        <v>0.838296668121299</v>
      </c>
      <c r="AN68" s="18" t="n">
        <f aca="false">IFERROR(INDEX('IMF GDP current US'!$B$1:$BD$197,MATCH('2022 deflators April 2024 WEO'!$B68,'IMF GDP current US'!$B$1:$B$197,0),MATCH('2022 deflators April 2024 WEO'!AN$3,'IMF GDP current US'!$B$1:$BD$1,0))/INDEX('IMF GDP constant 2022 US'!$B$1:$BD$197,MATCH('2022 deflators April 2024 WEO'!$B68,'IMF GDP constant 2022 US'!$B$1:$B$197,0),MATCH('2022 deflators April 2024 WEO'!AN$3,'IMF GDP constant 2022 US'!$B$1:$BD$1,0)),0)</f>
        <v>0.863064468381178</v>
      </c>
      <c r="AO68" s="18" t="n">
        <f aca="false">IFERROR(INDEX('IMF GDP current US'!$B$1:$BD$197,MATCH('2022 deflators April 2024 WEO'!$B68,'IMF GDP current US'!$B$1:$B$197,0),MATCH('2022 deflators April 2024 WEO'!AO$3,'IMF GDP current US'!$B$1:$BD$1,0))/INDEX('IMF GDP constant 2022 US'!$B$1:$BD$197,MATCH('2022 deflators April 2024 WEO'!$B68,'IMF GDP constant 2022 US'!$B$1:$B$197,0),MATCH('2022 deflators April 2024 WEO'!AO$3,'IMF GDP constant 2022 US'!$B$1:$BD$1,0)),0)</f>
        <v>0.868889115687607</v>
      </c>
      <c r="AP68" s="18" t="n">
        <f aca="false">IFERROR(INDEX('IMF GDP current US'!$B$1:$BD$197,MATCH('2022 deflators April 2024 WEO'!$B68,'IMF GDP current US'!$B$1:$B$197,0),MATCH('2022 deflators April 2024 WEO'!AP$3,'IMF GDP current US'!$B$1:$BD$1,0))/INDEX('IMF GDP constant 2022 US'!$B$1:$BD$197,MATCH('2022 deflators April 2024 WEO'!$B68,'IMF GDP constant 2022 US'!$B$1:$B$197,0),MATCH('2022 deflators April 2024 WEO'!AP$3,'IMF GDP constant 2022 US'!$B$1:$BD$1,0)),0)</f>
        <v>0.893338131662997</v>
      </c>
      <c r="AQ68" s="18" t="n">
        <f aca="false">IFERROR(INDEX('IMF GDP current US'!$B$1:$BD$197,MATCH('2022 deflators April 2024 WEO'!$B68,'IMF GDP current US'!$B$1:$B$197,0),MATCH('2022 deflators April 2024 WEO'!AQ$3,'IMF GDP current US'!$B$1:$BD$1,0))/INDEX('IMF GDP constant 2022 US'!$B$1:$BD$197,MATCH('2022 deflators April 2024 WEO'!$B68,'IMF GDP constant 2022 US'!$B$1:$B$197,0),MATCH('2022 deflators April 2024 WEO'!AQ$3,'IMF GDP constant 2022 US'!$B$1:$BD$1,0)),0)</f>
        <v>0.91727379538471</v>
      </c>
      <c r="AR68" s="18" t="n">
        <f aca="false">IFERROR(INDEX('IMF GDP current US'!$B$1:$BD$197,MATCH('2022 deflators April 2024 WEO'!$B68,'IMF GDP current US'!$B$1:$B$197,0),MATCH('2022 deflators April 2024 WEO'!AR$3,'IMF GDP current US'!$B$1:$BD$1,0))/INDEX('IMF GDP constant 2022 US'!$B$1:$BD$197,MATCH('2022 deflators April 2024 WEO'!$B68,'IMF GDP constant 2022 US'!$B$1:$B$197,0),MATCH('2022 deflators April 2024 WEO'!AR$3,'IMF GDP constant 2022 US'!$B$1:$BD$1,0)),0)</f>
        <v>0.931215413341492</v>
      </c>
      <c r="AS68" s="18" t="n">
        <f aca="false">IFERROR(INDEX('IMF GDP current US'!$B$1:$BD$197,MATCH('2022 deflators April 2024 WEO'!$B68,'IMF GDP current US'!$B$1:$B$197,0),MATCH('2022 deflators April 2024 WEO'!AS$3,'IMF GDP current US'!$B$1:$BD$1,0))/INDEX('IMF GDP constant 2022 US'!$B$1:$BD$197,MATCH('2022 deflators April 2024 WEO'!$B68,'IMF GDP constant 2022 US'!$B$1:$B$197,0),MATCH('2022 deflators April 2024 WEO'!AS$3,'IMF GDP constant 2022 US'!$B$1:$BD$1,0)),0)</f>
        <v>0.924792692432164</v>
      </c>
      <c r="AT68" s="18" t="n">
        <f aca="false">IFERROR(INDEX('IMF GDP current US'!$B$1:$BD$197,MATCH('2022 deflators April 2024 WEO'!$B68,'IMF GDP current US'!$B$1:$B$197,0),MATCH('2022 deflators April 2024 WEO'!AT$3,'IMF GDP current US'!$B$1:$BD$1,0))/INDEX('IMF GDP constant 2022 US'!$B$1:$BD$197,MATCH('2022 deflators April 2024 WEO'!$B68,'IMF GDP constant 2022 US'!$B$1:$B$197,0),MATCH('2022 deflators April 2024 WEO'!AT$3,'IMF GDP constant 2022 US'!$B$1:$BD$1,0)),0)</f>
        <v>0.954781660225582</v>
      </c>
      <c r="AU68" s="18" t="n">
        <f aca="false">IFERROR(INDEX('IMF GDP current US'!$B$1:$BD$197,MATCH('2022 deflators April 2024 WEO'!$B68,'IMF GDP current US'!$B$1:$B$197,0),MATCH('2022 deflators April 2024 WEO'!AU$3,'IMF GDP current US'!$B$1:$BD$1,0))/INDEX('IMF GDP constant 2022 US'!$B$1:$BD$197,MATCH('2022 deflators April 2024 WEO'!$B68,'IMF GDP constant 2022 US'!$B$1:$B$197,0),MATCH('2022 deflators April 2024 WEO'!AU$3,'IMF GDP constant 2022 US'!$B$1:$BD$1,0)),0)</f>
        <v>0.951927165610154</v>
      </c>
      <c r="AV68" s="18" t="n">
        <f aca="false">IFERROR(INDEX('IMF GDP current US'!$B$1:$BD$197,MATCH('2022 deflators April 2024 WEO'!$B68,'IMF GDP current US'!$B$1:$B$197,0),MATCH('2022 deflators April 2024 WEO'!AV$3,'IMF GDP current US'!$B$1:$BD$1,0))/INDEX('IMF GDP constant 2022 US'!$B$1:$BD$197,MATCH('2022 deflators April 2024 WEO'!$B68,'IMF GDP constant 2022 US'!$B$1:$B$197,0),MATCH('2022 deflators April 2024 WEO'!AV$3,'IMF GDP constant 2022 US'!$B$1:$BD$1,0)),0)</f>
        <v>0.979053476848091</v>
      </c>
      <c r="AW68" s="19" t="n">
        <f aca="false">IFERROR(INDEX('IMF GDP current US'!$B$1:$BD$197,MATCH('2022 deflators April 2024 WEO'!$B68,'IMF GDP current US'!$B$1:$B$197,0),MATCH('2022 deflators April 2024 WEO'!AW$3,'IMF GDP current US'!$B$1:$BD$1,0))/INDEX('IMF GDP constant 2022 US'!$B$1:$BD$197,MATCH('2022 deflators April 2024 WEO'!$B68,'IMF GDP constant 2022 US'!$B$1:$B$197,0),MATCH('2022 deflators April 2024 WEO'!AW$3,'IMF GDP constant 2022 US'!$B$1:$BD$1,0)),0)</f>
        <v>1</v>
      </c>
      <c r="AX68" s="18" t="n">
        <f aca="false">IFERROR(INDEX('IMF GDP current US'!$B$1:$BD$197,MATCH('2022 deflators April 2024 WEO'!$B68,'IMF GDP current US'!$B$1:$B$197,0),MATCH('2022 deflators April 2024 WEO'!AX$3,'IMF GDP current US'!$B$1:$BD$1,0))/INDEX('IMF GDP constant 2022 US'!$B$1:$BD$197,MATCH('2022 deflators April 2024 WEO'!$B68,'IMF GDP constant 2022 US'!$B$1:$B$197,0),MATCH('2022 deflators April 2024 WEO'!AX$3,'IMF GDP constant 2022 US'!$B$1:$BD$1,0)),0)</f>
        <v>1.0294755517425</v>
      </c>
      <c r="AY68" s="21" t="n">
        <f aca="false">IFERROR(INDEX('IMF GDP current US'!$B$1:$BD$197,MATCH('2022 deflators April 2024 WEO'!$B68,'IMF GDP current US'!$B$1:$B$197,0),MATCH('2022 deflators April 2024 WEO'!AY$3,'IMF GDP current US'!$B$1:$BD$1,0))/INDEX('IMF GDP constant 2022 US'!$B$1:$BD$197,MATCH('2022 deflators April 2024 WEO'!$B68,'IMF GDP constant 2022 US'!$B$1:$B$197,0),MATCH('2022 deflators April 2024 WEO'!AY$3,'IMF GDP constant 2022 US'!$B$1:$BD$1,0)),0)</f>
        <v>1.04660194952756</v>
      </c>
      <c r="AZ68" s="21" t="n">
        <f aca="false">IFERROR(INDEX('IMF GDP current US'!$B$1:$BD$197,MATCH('2022 deflators April 2024 WEO'!$B68,'IMF GDP current US'!$B$1:$B$197,0),MATCH('2022 deflators April 2024 WEO'!AZ$3,'IMF GDP current US'!$B$1:$BD$1,0))/INDEX('IMF GDP constant 2022 US'!$B$1:$BD$197,MATCH('2022 deflators April 2024 WEO'!$B68,'IMF GDP constant 2022 US'!$B$1:$B$197,0),MATCH('2022 deflators April 2024 WEO'!AZ$3,'IMF GDP constant 2022 US'!$B$1:$BD$1,0)),0)</f>
        <v>1.06769131581327</v>
      </c>
      <c r="BA68" s="21" t="n">
        <f aca="false">IFERROR(INDEX('IMF GDP current US'!$B$1:$BD$197,MATCH('2022 deflators April 2024 WEO'!$B68,'IMF GDP current US'!$B$1:$B$197,0),MATCH('2022 deflators April 2024 WEO'!BA$3,'IMF GDP current US'!$B$1:$BD$1,0))/INDEX('IMF GDP constant 2022 US'!$B$1:$BD$197,MATCH('2022 deflators April 2024 WEO'!$B68,'IMF GDP constant 2022 US'!$B$1:$B$197,0),MATCH('2022 deflators April 2024 WEO'!BA$3,'IMF GDP constant 2022 US'!$B$1:$BD$1,0)),0)</f>
        <v>1.0919085434311</v>
      </c>
      <c r="BB68" s="21" t="n">
        <f aca="false">IFERROR(INDEX('IMF GDP current US'!$B$1:$BD$197,MATCH('2022 deflators April 2024 WEO'!$B68,'IMF GDP current US'!$B$1:$B$197,0),MATCH('2022 deflators April 2024 WEO'!BB$3,'IMF GDP current US'!$B$1:$BD$1,0))/INDEX('IMF GDP constant 2022 US'!$B$1:$BD$197,MATCH('2022 deflators April 2024 WEO'!$B68,'IMF GDP constant 2022 US'!$B$1:$B$197,0),MATCH('2022 deflators April 2024 WEO'!BB$3,'IMF GDP constant 2022 US'!$B$1:$BD$1,0)),0)</f>
        <v>1.1161585128732</v>
      </c>
      <c r="BC68" s="21" t="n">
        <f aca="false">IFERROR(INDEX('IMF GDP current US'!$B$1:$BD$197,MATCH('2022 deflators April 2024 WEO'!$B68,'IMF GDP current US'!$B$1:$B$197,0),MATCH('2022 deflators April 2024 WEO'!BC$3,'IMF GDP current US'!$B$1:$BD$1,0))/INDEX('IMF GDP constant 2022 US'!$B$1:$BD$197,MATCH('2022 deflators April 2024 WEO'!$B68,'IMF GDP constant 2022 US'!$B$1:$B$197,0),MATCH('2022 deflators April 2024 WEO'!BC$3,'IMF GDP constant 2022 US'!$B$1:$BD$1,0)),0)</f>
        <v>1.14098970118662</v>
      </c>
      <c r="BD68" s="22" t="n">
        <f aca="false">IFERROR(INDEX('IMF GDP current US'!$B$1:$BD$197,MATCH('2022 deflators April 2024 WEO'!$B68,'IMF GDP current US'!$B$1:$B$197,0),MATCH('2022 deflators April 2024 WEO'!BD$3,'IMF GDP current US'!$B$1:$BD$1,0))/INDEX('IMF GDP constant 2022 US'!$B$1:$BD$197,MATCH('2022 deflators April 2024 WEO'!$B68,'IMF GDP constant 2022 US'!$B$1:$B$197,0),MATCH('2022 deflators April 2024 WEO'!BD$3,'IMF GDP constant 2022 US'!$B$1:$BD$1,0)),0)</f>
        <v>1.16628129634239</v>
      </c>
    </row>
    <row r="69" customFormat="false" ht="15" hidden="false" customHeight="false" outlineLevel="0" collapsed="false">
      <c r="A69" s="12" t="s">
        <v>78</v>
      </c>
      <c r="B69" s="0" t="str">
        <f aca="false">VLOOKUP(A69,'Names&amp;ISO'!$A:$C,3,0)</f>
        <v>GTM</v>
      </c>
      <c r="C69" s="11" t="s">
        <v>78</v>
      </c>
      <c r="D69" s="11" t="n">
        <f aca="false">IFERROR(VLOOKUP(B69,'DAC ODA Recipients 2022-2023'!$B:$H,7,0),"")</f>
        <v>1</v>
      </c>
      <c r="E69" s="12" t="str">
        <f aca="false">IFERROR(VLOOKUP(B69,'OECD DAC Deflators 2022'!B:B,1,0),"")</f>
        <v/>
      </c>
      <c r="F69" s="12"/>
      <c r="G69" s="17" t="n">
        <f aca="false">IFERROR(INDEX('IMF GDP current US'!$B$1:$BD$197,MATCH('2022 deflators April 2024 WEO'!$B69,'IMF GDP current US'!$B$1:$B$197,0),MATCH('2022 deflators April 2024 WEO'!G$3,'IMF GDP current US'!$B$1:$BD$1,0))/INDEX('IMF GDP constant 2022 US'!$B$1:$BD$197,MATCH('2022 deflators April 2024 WEO'!$B69,'IMF GDP constant 2022 US'!$B$1:$B$197,0),MATCH('2022 deflators April 2024 WEO'!G$3,'IMF GDP constant 2022 US'!$B$1:$BD$1,0)),0)</f>
        <v>0.270078963900264</v>
      </c>
      <c r="H69" s="18" t="n">
        <f aca="false">IFERROR(INDEX('IMF GDP current US'!$B$1:$BD$197,MATCH('2022 deflators April 2024 WEO'!$B69,'IMF GDP current US'!$B$1:$B$197,0),MATCH('2022 deflators April 2024 WEO'!H$3,'IMF GDP current US'!$B$1:$BD$1,0))/INDEX('IMF GDP constant 2022 US'!$B$1:$BD$197,MATCH('2022 deflators April 2024 WEO'!$B69,'IMF GDP constant 2022 US'!$B$1:$B$197,0),MATCH('2022 deflators April 2024 WEO'!H$3,'IMF GDP constant 2022 US'!$B$1:$BD$1,0)),0)</f>
        <v>0.293141418377225</v>
      </c>
      <c r="I69" s="18" t="n">
        <f aca="false">IFERROR(INDEX('IMF GDP current US'!$B$1:$BD$197,MATCH('2022 deflators April 2024 WEO'!$B69,'IMF GDP current US'!$B$1:$B$197,0),MATCH('2022 deflators April 2024 WEO'!I$3,'IMF GDP current US'!$B$1:$BD$1,0))/INDEX('IMF GDP constant 2022 US'!$B$1:$BD$197,MATCH('2022 deflators April 2024 WEO'!$B69,'IMF GDP constant 2022 US'!$B$1:$B$197,0),MATCH('2022 deflators April 2024 WEO'!I$3,'IMF GDP constant 2022 US'!$B$1:$BD$1,0)),0)</f>
        <v>0.307798753190532</v>
      </c>
      <c r="J69" s="18" t="n">
        <f aca="false">IFERROR(INDEX('IMF GDP current US'!$B$1:$BD$197,MATCH('2022 deflators April 2024 WEO'!$B69,'IMF GDP current US'!$B$1:$B$197,0),MATCH('2022 deflators April 2024 WEO'!J$3,'IMF GDP current US'!$B$1:$BD$1,0))/INDEX('IMF GDP constant 2022 US'!$B$1:$BD$197,MATCH('2022 deflators April 2024 WEO'!$B69,'IMF GDP constant 2022 US'!$B$1:$B$197,0),MATCH('2022 deflators April 2024 WEO'!J$3,'IMF GDP constant 2022 US'!$B$1:$BD$1,0)),0)</f>
        <v>0.327800576328199</v>
      </c>
      <c r="K69" s="18" t="n">
        <f aca="false">IFERROR(INDEX('IMF GDP current US'!$B$1:$BD$197,MATCH('2022 deflators April 2024 WEO'!$B69,'IMF GDP current US'!$B$1:$B$197,0),MATCH('2022 deflators April 2024 WEO'!K$3,'IMF GDP current US'!$B$1:$BD$1,0))/INDEX('IMF GDP constant 2022 US'!$B$1:$BD$197,MATCH('2022 deflators April 2024 WEO'!$B69,'IMF GDP constant 2022 US'!$B$1:$B$197,0),MATCH('2022 deflators April 2024 WEO'!K$3,'IMF GDP constant 2022 US'!$B$1:$BD$1,0)),0)</f>
        <v>0.341296183913796</v>
      </c>
      <c r="L69" s="18" t="n">
        <f aca="false">IFERROR(INDEX('IMF GDP current US'!$B$1:$BD$197,MATCH('2022 deflators April 2024 WEO'!$B69,'IMF GDP current US'!$B$1:$B$197,0),MATCH('2022 deflators April 2024 WEO'!L$3,'IMF GDP current US'!$B$1:$BD$1,0))/INDEX('IMF GDP constant 2022 US'!$B$1:$BD$197,MATCH('2022 deflators April 2024 WEO'!$B69,'IMF GDP constant 2022 US'!$B$1:$B$197,0),MATCH('2022 deflators April 2024 WEO'!L$3,'IMF GDP constant 2022 US'!$B$1:$BD$1,0)),0)</f>
        <v>0.405357382548849</v>
      </c>
      <c r="M69" s="18" t="n">
        <f aca="false">IFERROR(INDEX('IMF GDP current US'!$B$1:$BD$197,MATCH('2022 deflators April 2024 WEO'!$B69,'IMF GDP current US'!$B$1:$B$197,0),MATCH('2022 deflators April 2024 WEO'!M$3,'IMF GDP current US'!$B$1:$BD$1,0))/INDEX('IMF GDP constant 2022 US'!$B$1:$BD$197,MATCH('2022 deflators April 2024 WEO'!$B69,'IMF GDP constant 2022 US'!$B$1:$B$197,0),MATCH('2022 deflators April 2024 WEO'!M$3,'IMF GDP constant 2022 US'!$B$1:$BD$1,0)),0)</f>
        <v>0.218950172471281</v>
      </c>
      <c r="N69" s="18" t="n">
        <f aca="false">IFERROR(INDEX('IMF GDP current US'!$B$1:$BD$197,MATCH('2022 deflators April 2024 WEO'!$B69,'IMF GDP current US'!$B$1:$B$197,0),MATCH('2022 deflators April 2024 WEO'!N$3,'IMF GDP current US'!$B$1:$BD$1,0))/INDEX('IMF GDP constant 2022 US'!$B$1:$BD$197,MATCH('2022 deflators April 2024 WEO'!$B69,'IMF GDP constant 2022 US'!$B$1:$B$197,0),MATCH('2022 deflators April 2024 WEO'!N$3,'IMF GDP constant 2022 US'!$B$1:$BD$1,0)),0)</f>
        <v>0.24480070612511</v>
      </c>
      <c r="O69" s="18" t="n">
        <f aca="false">IFERROR(INDEX('IMF GDP current US'!$B$1:$BD$197,MATCH('2022 deflators April 2024 WEO'!$B69,'IMF GDP current US'!$B$1:$B$197,0),MATCH('2022 deflators April 2024 WEO'!O$3,'IMF GDP current US'!$B$1:$BD$1,0))/INDEX('IMF GDP constant 2022 US'!$B$1:$BD$197,MATCH('2022 deflators April 2024 WEO'!$B69,'IMF GDP constant 2022 US'!$B$1:$B$197,0),MATCH('2022 deflators April 2024 WEO'!O$3,'IMF GDP constant 2022 US'!$B$1:$BD$1,0)),0)</f>
        <v>0.255182774345061</v>
      </c>
      <c r="P69" s="18" t="n">
        <f aca="false">IFERROR(INDEX('IMF GDP current US'!$B$1:$BD$197,MATCH('2022 deflators April 2024 WEO'!$B69,'IMF GDP current US'!$B$1:$B$197,0),MATCH('2022 deflators April 2024 WEO'!P$3,'IMF GDP current US'!$B$1:$BD$1,0))/INDEX('IMF GDP constant 2022 US'!$B$1:$BD$197,MATCH('2022 deflators April 2024 WEO'!$B69,'IMF GDP constant 2022 US'!$B$1:$B$197,0),MATCH('2022 deflators April 2024 WEO'!P$3,'IMF GDP constant 2022 US'!$B$1:$BD$1,0)),0)</f>
        <v>0.283025560844242</v>
      </c>
      <c r="Q69" s="18" t="n">
        <f aca="false">IFERROR(INDEX('IMF GDP current US'!$B$1:$BD$197,MATCH('2022 deflators April 2024 WEO'!$B69,'IMF GDP current US'!$B$1:$B$197,0),MATCH('2022 deflators April 2024 WEO'!Q$3,'IMF GDP current US'!$B$1:$BD$1,0))/INDEX('IMF GDP constant 2022 US'!$B$1:$BD$197,MATCH('2022 deflators April 2024 WEO'!$B69,'IMF GDP constant 2022 US'!$B$1:$B$197,0),MATCH('2022 deflators April 2024 WEO'!Q$3,'IMF GDP constant 2022 US'!$B$1:$BD$1,0)),0)</f>
        <v>0.241613691985002</v>
      </c>
      <c r="R69" s="18" t="n">
        <f aca="false">IFERROR(INDEX('IMF GDP current US'!$B$1:$BD$197,MATCH('2022 deflators April 2024 WEO'!$B69,'IMF GDP current US'!$B$1:$B$197,0),MATCH('2022 deflators April 2024 WEO'!R$3,'IMF GDP current US'!$B$1:$BD$1,0))/INDEX('IMF GDP constant 2022 US'!$B$1:$BD$197,MATCH('2022 deflators April 2024 WEO'!$B69,'IMF GDP constant 2022 US'!$B$1:$B$197,0),MATCH('2022 deflators April 2024 WEO'!R$3,'IMF GDP constant 2022 US'!$B$1:$BD$1,0)),0)</f>
        <v>0.285601047573512</v>
      </c>
      <c r="S69" s="18" t="n">
        <f aca="false">IFERROR(INDEX('IMF GDP current US'!$B$1:$BD$197,MATCH('2022 deflators April 2024 WEO'!$B69,'IMF GDP current US'!$B$1:$B$197,0),MATCH('2022 deflators April 2024 WEO'!S$3,'IMF GDP current US'!$B$1:$BD$1,0))/INDEX('IMF GDP constant 2022 US'!$B$1:$BD$197,MATCH('2022 deflators April 2024 WEO'!$B69,'IMF GDP constant 2022 US'!$B$1:$B$197,0),MATCH('2022 deflators April 2024 WEO'!S$3,'IMF GDP constant 2022 US'!$B$1:$BD$1,0)),0)</f>
        <v>0.30173220231049</v>
      </c>
      <c r="T69" s="18" t="n">
        <f aca="false">IFERROR(INDEX('IMF GDP current US'!$B$1:$BD$197,MATCH('2022 deflators April 2024 WEO'!$B69,'IMF GDP current US'!$B$1:$B$197,0),MATCH('2022 deflators April 2024 WEO'!T$3,'IMF GDP current US'!$B$1:$BD$1,0))/INDEX('IMF GDP constant 2022 US'!$B$1:$BD$197,MATCH('2022 deflators April 2024 WEO'!$B69,'IMF GDP constant 2022 US'!$B$1:$B$197,0),MATCH('2022 deflators April 2024 WEO'!T$3,'IMF GDP constant 2022 US'!$B$1:$BD$1,0)),0)</f>
        <v>0.317917589729753</v>
      </c>
      <c r="U69" s="18" t="n">
        <f aca="false">IFERROR(INDEX('IMF GDP current US'!$B$1:$BD$197,MATCH('2022 deflators April 2024 WEO'!$B69,'IMF GDP current US'!$B$1:$B$197,0),MATCH('2022 deflators April 2024 WEO'!U$3,'IMF GDP current US'!$B$1:$BD$1,0))/INDEX('IMF GDP constant 2022 US'!$B$1:$BD$197,MATCH('2022 deflators April 2024 WEO'!$B69,'IMF GDP constant 2022 US'!$B$1:$B$197,0),MATCH('2022 deflators April 2024 WEO'!U$3,'IMF GDP constant 2022 US'!$B$1:$BD$1,0)),0)</f>
        <v>0.347130413351334</v>
      </c>
      <c r="V69" s="18" t="n">
        <f aca="false">IFERROR(INDEX('IMF GDP current US'!$B$1:$BD$197,MATCH('2022 deflators April 2024 WEO'!$B69,'IMF GDP current US'!$B$1:$B$197,0),MATCH('2022 deflators April 2024 WEO'!V$3,'IMF GDP current US'!$B$1:$BD$1,0))/INDEX('IMF GDP constant 2022 US'!$B$1:$BD$197,MATCH('2022 deflators April 2024 WEO'!$B69,'IMF GDP constant 2022 US'!$B$1:$B$197,0),MATCH('2022 deflators April 2024 WEO'!V$3,'IMF GDP constant 2022 US'!$B$1:$BD$1,0)),0)</f>
        <v>0.374269392951616</v>
      </c>
      <c r="W69" s="18" t="n">
        <f aca="false">IFERROR(INDEX('IMF GDP current US'!$B$1:$BD$197,MATCH('2022 deflators April 2024 WEO'!$B69,'IMF GDP current US'!$B$1:$B$197,0),MATCH('2022 deflators April 2024 WEO'!W$3,'IMF GDP current US'!$B$1:$BD$1,0))/INDEX('IMF GDP constant 2022 US'!$B$1:$BD$197,MATCH('2022 deflators April 2024 WEO'!$B69,'IMF GDP constant 2022 US'!$B$1:$B$197,0),MATCH('2022 deflators April 2024 WEO'!W$3,'IMF GDP constant 2022 US'!$B$1:$BD$1,0)),0)</f>
        <v>0.388485172406125</v>
      </c>
      <c r="X69" s="18" t="n">
        <f aca="false">IFERROR(INDEX('IMF GDP current US'!$B$1:$BD$197,MATCH('2022 deflators April 2024 WEO'!$B69,'IMF GDP current US'!$B$1:$B$197,0),MATCH('2022 deflators April 2024 WEO'!X$3,'IMF GDP current US'!$B$1:$BD$1,0))/INDEX('IMF GDP constant 2022 US'!$B$1:$BD$197,MATCH('2022 deflators April 2024 WEO'!$B69,'IMF GDP constant 2022 US'!$B$1:$B$197,0),MATCH('2022 deflators April 2024 WEO'!X$3,'IMF GDP constant 2022 US'!$B$1:$BD$1,0)),0)</f>
        <v>0.422720180048688</v>
      </c>
      <c r="Y69" s="18" t="n">
        <f aca="false">IFERROR(INDEX('IMF GDP current US'!$B$1:$BD$197,MATCH('2022 deflators April 2024 WEO'!$B69,'IMF GDP current US'!$B$1:$B$197,0),MATCH('2022 deflators April 2024 WEO'!Y$3,'IMF GDP current US'!$B$1:$BD$1,0))/INDEX('IMF GDP constant 2022 US'!$B$1:$BD$197,MATCH('2022 deflators April 2024 WEO'!$B69,'IMF GDP constant 2022 US'!$B$1:$B$197,0),MATCH('2022 deflators April 2024 WEO'!Y$3,'IMF GDP constant 2022 US'!$B$1:$BD$1,0)),0)</f>
        <v>0.439326784871464</v>
      </c>
      <c r="Z69" s="18" t="n">
        <f aca="false">IFERROR(INDEX('IMF GDP current US'!$B$1:$BD$197,MATCH('2022 deflators April 2024 WEO'!$B69,'IMF GDP current US'!$B$1:$B$197,0),MATCH('2022 deflators April 2024 WEO'!Z$3,'IMF GDP current US'!$B$1:$BD$1,0))/INDEX('IMF GDP constant 2022 US'!$B$1:$BD$197,MATCH('2022 deflators April 2024 WEO'!$B69,'IMF GDP constant 2022 US'!$B$1:$B$197,0),MATCH('2022 deflators April 2024 WEO'!Z$3,'IMF GDP constant 2022 US'!$B$1:$BD$1,0)),0)</f>
        <v>0.399808214425534</v>
      </c>
      <c r="AA69" s="18" t="n">
        <f aca="false">IFERROR(INDEX('IMF GDP current US'!$B$1:$BD$197,MATCH('2022 deflators April 2024 WEO'!$B69,'IMF GDP current US'!$B$1:$B$197,0),MATCH('2022 deflators April 2024 WEO'!AA$3,'IMF GDP current US'!$B$1:$BD$1,0))/INDEX('IMF GDP constant 2022 US'!$B$1:$BD$197,MATCH('2022 deflators April 2024 WEO'!$B69,'IMF GDP constant 2022 US'!$B$1:$B$197,0),MATCH('2022 deflators April 2024 WEO'!AA$3,'IMF GDP constant 2022 US'!$B$1:$BD$1,0)),0)</f>
        <v>0.405773696741624</v>
      </c>
      <c r="AB69" s="18" t="n">
        <f aca="false">IFERROR(INDEX('IMF GDP current US'!$B$1:$BD$197,MATCH('2022 deflators April 2024 WEO'!$B69,'IMF GDP current US'!$B$1:$B$197,0),MATCH('2022 deflators April 2024 WEO'!AB$3,'IMF GDP current US'!$B$1:$BD$1,0))/INDEX('IMF GDP constant 2022 US'!$B$1:$BD$197,MATCH('2022 deflators April 2024 WEO'!$B69,'IMF GDP constant 2022 US'!$B$1:$B$197,0),MATCH('2022 deflators April 2024 WEO'!AB$3,'IMF GDP constant 2022 US'!$B$1:$BD$1,0)),0)</f>
        <v>0.428540087928263</v>
      </c>
      <c r="AC69" s="18" t="n">
        <f aca="false">IFERROR(INDEX('IMF GDP current US'!$B$1:$BD$197,MATCH('2022 deflators April 2024 WEO'!$B69,'IMF GDP current US'!$B$1:$B$197,0),MATCH('2022 deflators April 2024 WEO'!AC$3,'IMF GDP current US'!$B$1:$BD$1,0))/INDEX('IMF GDP constant 2022 US'!$B$1:$BD$197,MATCH('2022 deflators April 2024 WEO'!$B69,'IMF GDP constant 2022 US'!$B$1:$B$197,0),MATCH('2022 deflators April 2024 WEO'!AC$3,'IMF GDP constant 2022 US'!$B$1:$BD$1,0)),0)</f>
        <v>0.458472847244267</v>
      </c>
      <c r="AD69" s="18" t="n">
        <f aca="false">IFERROR(INDEX('IMF GDP current US'!$B$1:$BD$197,MATCH('2022 deflators April 2024 WEO'!$B69,'IMF GDP current US'!$B$1:$B$197,0),MATCH('2022 deflators April 2024 WEO'!AD$3,'IMF GDP current US'!$B$1:$BD$1,0))/INDEX('IMF GDP constant 2022 US'!$B$1:$BD$197,MATCH('2022 deflators April 2024 WEO'!$B69,'IMF GDP constant 2022 US'!$B$1:$B$197,0),MATCH('2022 deflators April 2024 WEO'!AD$3,'IMF GDP constant 2022 US'!$B$1:$BD$1,0)),0)</f>
        <v>0.470844349822638</v>
      </c>
      <c r="AE69" s="18" t="n">
        <f aca="false">IFERROR(INDEX('IMF GDP current US'!$B$1:$BD$197,MATCH('2022 deflators April 2024 WEO'!$B69,'IMF GDP current US'!$B$1:$B$197,0),MATCH('2022 deflators April 2024 WEO'!AE$3,'IMF GDP current US'!$B$1:$BD$1,0))/INDEX('IMF GDP constant 2022 US'!$B$1:$BD$197,MATCH('2022 deflators April 2024 WEO'!$B69,'IMF GDP constant 2022 US'!$B$1:$B$197,0),MATCH('2022 deflators April 2024 WEO'!AE$3,'IMF GDP constant 2022 US'!$B$1:$BD$1,0)),0)</f>
        <v>0.493784419820296</v>
      </c>
      <c r="AF69" s="18" t="n">
        <f aca="false">IFERROR(INDEX('IMF GDP current US'!$B$1:$BD$197,MATCH('2022 deflators April 2024 WEO'!$B69,'IMF GDP current US'!$B$1:$B$197,0),MATCH('2022 deflators April 2024 WEO'!AF$3,'IMF GDP current US'!$B$1:$BD$1,0))/INDEX('IMF GDP constant 2022 US'!$B$1:$BD$197,MATCH('2022 deflators April 2024 WEO'!$B69,'IMF GDP constant 2022 US'!$B$1:$B$197,0),MATCH('2022 deflators April 2024 WEO'!AF$3,'IMF GDP constant 2022 US'!$B$1:$BD$1,0)),0)</f>
        <v>0.539415320389662</v>
      </c>
      <c r="AG69" s="18" t="n">
        <f aca="false">IFERROR(INDEX('IMF GDP current US'!$B$1:$BD$197,MATCH('2022 deflators April 2024 WEO'!$B69,'IMF GDP current US'!$B$1:$B$197,0),MATCH('2022 deflators April 2024 WEO'!AG$3,'IMF GDP current US'!$B$1:$BD$1,0))/INDEX('IMF GDP constant 2022 US'!$B$1:$BD$197,MATCH('2022 deflators April 2024 WEO'!$B69,'IMF GDP constant 2022 US'!$B$1:$B$197,0),MATCH('2022 deflators April 2024 WEO'!AG$3,'IMF GDP constant 2022 US'!$B$1:$BD$1,0)),0)</f>
        <v>0.568871744048722</v>
      </c>
      <c r="AH69" s="18" t="n">
        <f aca="false">IFERROR(INDEX('IMF GDP current US'!$B$1:$BD$197,MATCH('2022 deflators April 2024 WEO'!$B69,'IMF GDP current US'!$B$1:$B$197,0),MATCH('2022 deflators April 2024 WEO'!AH$3,'IMF GDP current US'!$B$1:$BD$1,0))/INDEX('IMF GDP constant 2022 US'!$B$1:$BD$197,MATCH('2022 deflators April 2024 WEO'!$B69,'IMF GDP constant 2022 US'!$B$1:$B$197,0),MATCH('2022 deflators April 2024 WEO'!AH$3,'IMF GDP constant 2022 US'!$B$1:$BD$1,0)),0)</f>
        <v>0.598529955216896</v>
      </c>
      <c r="AI69" s="18" t="n">
        <f aca="false">IFERROR(INDEX('IMF GDP current US'!$B$1:$BD$197,MATCH('2022 deflators April 2024 WEO'!$B69,'IMF GDP current US'!$B$1:$B$197,0),MATCH('2022 deflators April 2024 WEO'!AI$3,'IMF GDP current US'!$B$1:$BD$1,0))/INDEX('IMF GDP constant 2022 US'!$B$1:$BD$197,MATCH('2022 deflators April 2024 WEO'!$B69,'IMF GDP constant 2022 US'!$B$1:$B$197,0),MATCH('2022 deflators April 2024 WEO'!AI$3,'IMF GDP constant 2022 US'!$B$1:$BD$1,0)),0)</f>
        <v>0.665694564657802</v>
      </c>
      <c r="AJ69" s="18" t="n">
        <f aca="false">IFERROR(INDEX('IMF GDP current US'!$B$1:$BD$197,MATCH('2022 deflators April 2024 WEO'!$B69,'IMF GDP current US'!$B$1:$B$197,0),MATCH('2022 deflators April 2024 WEO'!AJ$3,'IMF GDP current US'!$B$1:$BD$1,0))/INDEX('IMF GDP constant 2022 US'!$B$1:$BD$197,MATCH('2022 deflators April 2024 WEO'!$B69,'IMF GDP constant 2022 US'!$B$1:$B$197,0),MATCH('2022 deflators April 2024 WEO'!AJ$3,'IMF GDP constant 2022 US'!$B$1:$BD$1,0)),0)</f>
        <v>0.625573154695868</v>
      </c>
      <c r="AK69" s="18" t="n">
        <f aca="false">IFERROR(INDEX('IMF GDP current US'!$B$1:$BD$197,MATCH('2022 deflators April 2024 WEO'!$B69,'IMF GDP current US'!$B$1:$B$197,0),MATCH('2022 deflators April 2024 WEO'!AK$3,'IMF GDP current US'!$B$1:$BD$1,0))/INDEX('IMF GDP constant 2022 US'!$B$1:$BD$197,MATCH('2022 deflators April 2024 WEO'!$B69,'IMF GDP constant 2022 US'!$B$1:$B$197,0),MATCH('2022 deflators April 2024 WEO'!AK$3,'IMF GDP constant 2022 US'!$B$1:$BD$1,0)),0)</f>
        <v>0.663981210803645</v>
      </c>
      <c r="AL69" s="18" t="n">
        <f aca="false">IFERROR(INDEX('IMF GDP current US'!$B$1:$BD$197,MATCH('2022 deflators April 2024 WEO'!$B69,'IMF GDP current US'!$B$1:$B$197,0),MATCH('2022 deflators April 2024 WEO'!AL$3,'IMF GDP current US'!$B$1:$BD$1,0))/INDEX('IMF GDP constant 2022 US'!$B$1:$BD$197,MATCH('2022 deflators April 2024 WEO'!$B69,'IMF GDP constant 2022 US'!$B$1:$B$197,0),MATCH('2022 deflators April 2024 WEO'!AL$3,'IMF GDP constant 2022 US'!$B$1:$BD$1,0)),0)</f>
        <v>0.728476751183369</v>
      </c>
      <c r="AM69" s="18" t="n">
        <f aca="false">IFERROR(INDEX('IMF GDP current US'!$B$1:$BD$197,MATCH('2022 deflators April 2024 WEO'!$B69,'IMF GDP current US'!$B$1:$B$197,0),MATCH('2022 deflators April 2024 WEO'!AM$3,'IMF GDP current US'!$B$1:$BD$1,0))/INDEX('IMF GDP constant 2022 US'!$B$1:$BD$197,MATCH('2022 deflators April 2024 WEO'!$B69,'IMF GDP constant 2022 US'!$B$1:$B$197,0),MATCH('2022 deflators April 2024 WEO'!AM$3,'IMF GDP constant 2022 US'!$B$1:$BD$1,0)),0)</f>
        <v>0.744473864970009</v>
      </c>
      <c r="AN69" s="18" t="n">
        <f aca="false">IFERROR(INDEX('IMF GDP current US'!$B$1:$BD$197,MATCH('2022 deflators April 2024 WEO'!$B69,'IMF GDP current US'!$B$1:$B$197,0),MATCH('2022 deflators April 2024 WEO'!AN$3,'IMF GDP current US'!$B$1:$BD$1,0))/INDEX('IMF GDP constant 2022 US'!$B$1:$BD$197,MATCH('2022 deflators April 2024 WEO'!$B69,'IMF GDP constant 2022 US'!$B$1:$B$197,0),MATCH('2022 deflators April 2024 WEO'!AN$3,'IMF GDP constant 2022 US'!$B$1:$BD$1,0)),0)</f>
        <v>0.762358790100593</v>
      </c>
      <c r="AO69" s="18" t="n">
        <f aca="false">IFERROR(INDEX('IMF GDP current US'!$B$1:$BD$197,MATCH('2022 deflators April 2024 WEO'!$B69,'IMF GDP current US'!$B$1:$B$197,0),MATCH('2022 deflators April 2024 WEO'!AO$3,'IMF GDP current US'!$B$1:$BD$1,0))/INDEX('IMF GDP constant 2022 US'!$B$1:$BD$197,MATCH('2022 deflators April 2024 WEO'!$B69,'IMF GDP constant 2022 US'!$B$1:$B$197,0),MATCH('2022 deflators April 2024 WEO'!AO$3,'IMF GDP constant 2022 US'!$B$1:$BD$1,0)),0)</f>
        <v>0.796674529054555</v>
      </c>
      <c r="AP69" s="18" t="n">
        <f aca="false">IFERROR(INDEX('IMF GDP current US'!$B$1:$BD$197,MATCH('2022 deflators April 2024 WEO'!$B69,'IMF GDP current US'!$B$1:$B$197,0),MATCH('2022 deflators April 2024 WEO'!AP$3,'IMF GDP current US'!$B$1:$BD$1,0))/INDEX('IMF GDP constant 2022 US'!$B$1:$BD$197,MATCH('2022 deflators April 2024 WEO'!$B69,'IMF GDP constant 2022 US'!$B$1:$B$197,0),MATCH('2022 deflators April 2024 WEO'!AP$3,'IMF GDP constant 2022 US'!$B$1:$BD$1,0)),0)</f>
        <v>0.822855463462723</v>
      </c>
      <c r="AQ69" s="18" t="n">
        <f aca="false">IFERROR(INDEX('IMF GDP current US'!$B$1:$BD$197,MATCH('2022 deflators April 2024 WEO'!$B69,'IMF GDP current US'!$B$1:$B$197,0),MATCH('2022 deflators April 2024 WEO'!AQ$3,'IMF GDP current US'!$B$1:$BD$1,0))/INDEX('IMF GDP constant 2022 US'!$B$1:$BD$197,MATCH('2022 deflators April 2024 WEO'!$B69,'IMF GDP constant 2022 US'!$B$1:$B$197,0),MATCH('2022 deflators April 2024 WEO'!AQ$3,'IMF GDP constant 2022 US'!$B$1:$BD$1,0)),0)</f>
        <v>0.851065614254219</v>
      </c>
      <c r="AR69" s="18" t="n">
        <f aca="false">IFERROR(INDEX('IMF GDP current US'!$B$1:$BD$197,MATCH('2022 deflators April 2024 WEO'!$B69,'IMF GDP current US'!$B$1:$B$197,0),MATCH('2022 deflators April 2024 WEO'!AR$3,'IMF GDP current US'!$B$1:$BD$1,0))/INDEX('IMF GDP constant 2022 US'!$B$1:$BD$197,MATCH('2022 deflators April 2024 WEO'!$B69,'IMF GDP constant 2022 US'!$B$1:$B$197,0),MATCH('2022 deflators April 2024 WEO'!AR$3,'IMF GDP constant 2022 US'!$B$1:$BD$1,0)),0)</f>
        <v>0.895528888643097</v>
      </c>
      <c r="AS69" s="18" t="n">
        <f aca="false">IFERROR(INDEX('IMF GDP current US'!$B$1:$BD$197,MATCH('2022 deflators April 2024 WEO'!$B69,'IMF GDP current US'!$B$1:$B$197,0),MATCH('2022 deflators April 2024 WEO'!AS$3,'IMF GDP current US'!$B$1:$BD$1,0))/INDEX('IMF GDP constant 2022 US'!$B$1:$BD$197,MATCH('2022 deflators April 2024 WEO'!$B69,'IMF GDP constant 2022 US'!$B$1:$B$197,0),MATCH('2022 deflators April 2024 WEO'!AS$3,'IMF GDP constant 2022 US'!$B$1:$BD$1,0)),0)</f>
        <v>0.886663227536683</v>
      </c>
      <c r="AT69" s="18" t="n">
        <f aca="false">IFERROR(INDEX('IMF GDP current US'!$B$1:$BD$197,MATCH('2022 deflators April 2024 WEO'!$B69,'IMF GDP current US'!$B$1:$B$197,0),MATCH('2022 deflators April 2024 WEO'!AT$3,'IMF GDP current US'!$B$1:$BD$1,0))/INDEX('IMF GDP constant 2022 US'!$B$1:$BD$197,MATCH('2022 deflators April 2024 WEO'!$B69,'IMF GDP constant 2022 US'!$B$1:$B$197,0),MATCH('2022 deflators April 2024 WEO'!AT$3,'IMF GDP constant 2022 US'!$B$1:$BD$1,0)),0)</f>
        <v>0.896875778218411</v>
      </c>
      <c r="AU69" s="18" t="n">
        <f aca="false">IFERROR(INDEX('IMF GDP current US'!$B$1:$BD$197,MATCH('2022 deflators April 2024 WEO'!$B69,'IMF GDP current US'!$B$1:$B$197,0),MATCH('2022 deflators April 2024 WEO'!AU$3,'IMF GDP current US'!$B$1:$BD$1,0))/INDEX('IMF GDP constant 2022 US'!$B$1:$BD$197,MATCH('2022 deflators April 2024 WEO'!$B69,'IMF GDP constant 2022 US'!$B$1:$B$197,0),MATCH('2022 deflators April 2024 WEO'!AU$3,'IMF GDP constant 2022 US'!$B$1:$BD$1,0)),0)</f>
        <v>0.919845709726437</v>
      </c>
      <c r="AV69" s="18" t="n">
        <f aca="false">IFERROR(INDEX('IMF GDP current US'!$B$1:$BD$197,MATCH('2022 deflators April 2024 WEO'!$B69,'IMF GDP current US'!$B$1:$B$197,0),MATCH('2022 deflators April 2024 WEO'!AV$3,'IMF GDP current US'!$B$1:$BD$1,0))/INDEX('IMF GDP constant 2022 US'!$B$1:$BD$197,MATCH('2022 deflators April 2024 WEO'!$B69,'IMF GDP constant 2022 US'!$B$1:$B$197,0),MATCH('2022 deflators April 2024 WEO'!AV$3,'IMF GDP constant 2022 US'!$B$1:$BD$1,0)),0)</f>
        <v>0.942951542882405</v>
      </c>
      <c r="AW69" s="19" t="n">
        <f aca="false">IFERROR(INDEX('IMF GDP current US'!$B$1:$BD$197,MATCH('2022 deflators April 2024 WEO'!$B69,'IMF GDP current US'!$B$1:$B$197,0),MATCH('2022 deflators April 2024 WEO'!AW$3,'IMF GDP current US'!$B$1:$BD$1,0))/INDEX('IMF GDP constant 2022 US'!$B$1:$BD$197,MATCH('2022 deflators April 2024 WEO'!$B69,'IMF GDP constant 2022 US'!$B$1:$B$197,0),MATCH('2022 deflators April 2024 WEO'!AW$3,'IMF GDP constant 2022 US'!$B$1:$BD$1,0)),0)</f>
        <v>1</v>
      </c>
      <c r="AX69" s="18" t="n">
        <f aca="false">IFERROR(INDEX('IMF GDP current US'!$B$1:$BD$197,MATCH('2022 deflators April 2024 WEO'!$B69,'IMF GDP current US'!$B$1:$B$197,0),MATCH('2022 deflators April 2024 WEO'!AX$3,'IMF GDP current US'!$B$1:$BD$1,0))/INDEX('IMF GDP constant 2022 US'!$B$1:$BD$197,MATCH('2022 deflators April 2024 WEO'!$B69,'IMF GDP constant 2022 US'!$B$1:$B$197,0),MATCH('2022 deflators April 2024 WEO'!AX$3,'IMF GDP constant 2022 US'!$B$1:$BD$1,0)),0)</f>
        <v>1.03795923235489</v>
      </c>
      <c r="AY69" s="21" t="n">
        <f aca="false">IFERROR(INDEX('IMF GDP current US'!$B$1:$BD$197,MATCH('2022 deflators April 2024 WEO'!$B69,'IMF GDP current US'!$B$1:$B$197,0),MATCH('2022 deflators April 2024 WEO'!AY$3,'IMF GDP current US'!$B$1:$BD$1,0))/INDEX('IMF GDP constant 2022 US'!$B$1:$BD$197,MATCH('2022 deflators April 2024 WEO'!$B69,'IMF GDP constant 2022 US'!$B$1:$B$197,0),MATCH('2022 deflators April 2024 WEO'!AY$3,'IMF GDP constant 2022 US'!$B$1:$BD$1,0)),0)</f>
        <v>1.08147720272423</v>
      </c>
      <c r="AZ69" s="21" t="n">
        <f aca="false">IFERROR(INDEX('IMF GDP current US'!$B$1:$BD$197,MATCH('2022 deflators April 2024 WEO'!$B69,'IMF GDP current US'!$B$1:$B$197,0),MATCH('2022 deflators April 2024 WEO'!AZ$3,'IMF GDP current US'!$B$1:$BD$1,0))/INDEX('IMF GDP constant 2022 US'!$B$1:$BD$197,MATCH('2022 deflators April 2024 WEO'!$B69,'IMF GDP constant 2022 US'!$B$1:$B$197,0),MATCH('2022 deflators April 2024 WEO'!AZ$3,'IMF GDP constant 2022 US'!$B$1:$BD$1,0)),0)</f>
        <v>1.11824828981277</v>
      </c>
      <c r="BA69" s="21" t="n">
        <f aca="false">IFERROR(INDEX('IMF GDP current US'!$B$1:$BD$197,MATCH('2022 deflators April 2024 WEO'!$B69,'IMF GDP current US'!$B$1:$B$197,0),MATCH('2022 deflators April 2024 WEO'!BA$3,'IMF GDP current US'!$B$1:$BD$1,0))/INDEX('IMF GDP constant 2022 US'!$B$1:$BD$197,MATCH('2022 deflators April 2024 WEO'!$B69,'IMF GDP constant 2022 US'!$B$1:$B$197,0),MATCH('2022 deflators April 2024 WEO'!BA$3,'IMF GDP constant 2022 US'!$B$1:$BD$1,0)),0)</f>
        <v>1.15684783513829</v>
      </c>
      <c r="BB69" s="21" t="n">
        <f aca="false">IFERROR(INDEX('IMF GDP current US'!$B$1:$BD$197,MATCH('2022 deflators April 2024 WEO'!$B69,'IMF GDP current US'!$B$1:$B$197,0),MATCH('2022 deflators April 2024 WEO'!BB$3,'IMF GDP current US'!$B$1:$BD$1,0))/INDEX('IMF GDP constant 2022 US'!$B$1:$BD$197,MATCH('2022 deflators April 2024 WEO'!$B69,'IMF GDP constant 2022 US'!$B$1:$B$197,0),MATCH('2022 deflators April 2024 WEO'!BB$3,'IMF GDP constant 2022 US'!$B$1:$BD$1,0)),0)</f>
        <v>1.19689004239072</v>
      </c>
      <c r="BC69" s="21" t="n">
        <f aca="false">IFERROR(INDEX('IMF GDP current US'!$B$1:$BD$197,MATCH('2022 deflators April 2024 WEO'!$B69,'IMF GDP current US'!$B$1:$B$197,0),MATCH('2022 deflators April 2024 WEO'!BC$3,'IMF GDP current US'!$B$1:$BD$1,0))/INDEX('IMF GDP constant 2022 US'!$B$1:$BD$197,MATCH('2022 deflators April 2024 WEO'!$B69,'IMF GDP constant 2022 US'!$B$1:$B$197,0),MATCH('2022 deflators April 2024 WEO'!BC$3,'IMF GDP constant 2022 US'!$B$1:$BD$1,0)),0)</f>
        <v>1.23857498596271</v>
      </c>
      <c r="BD69" s="22" t="n">
        <f aca="false">IFERROR(INDEX('IMF GDP current US'!$B$1:$BD$197,MATCH('2022 deflators April 2024 WEO'!$B69,'IMF GDP current US'!$B$1:$B$197,0),MATCH('2022 deflators April 2024 WEO'!BD$3,'IMF GDP current US'!$B$1:$BD$1,0))/INDEX('IMF GDP constant 2022 US'!$B$1:$BD$197,MATCH('2022 deflators April 2024 WEO'!$B69,'IMF GDP constant 2022 US'!$B$1:$B$197,0),MATCH('2022 deflators April 2024 WEO'!BD$3,'IMF GDP constant 2022 US'!$B$1:$BD$1,0)),0)</f>
        <v>1.28170552404065</v>
      </c>
    </row>
    <row r="70" customFormat="false" ht="15" hidden="false" customHeight="false" outlineLevel="0" collapsed="false">
      <c r="A70" s="12" t="s">
        <v>79</v>
      </c>
      <c r="B70" s="0" t="str">
        <f aca="false">VLOOKUP(A70,'Names&amp;ISO'!$A:$C,3,0)</f>
        <v>GIN</v>
      </c>
      <c r="C70" s="11" t="s">
        <v>79</v>
      </c>
      <c r="D70" s="11" t="n">
        <f aca="false">IFERROR(VLOOKUP(B70,'DAC ODA Recipients 2022-2023'!$B:$H,7,0),"")</f>
        <v>1</v>
      </c>
      <c r="E70" s="12" t="str">
        <f aca="false">IFERROR(VLOOKUP(B70,'OECD DAC Deflators 2022'!B:B,1,0),"")</f>
        <v/>
      </c>
      <c r="F70" s="12"/>
      <c r="G70" s="17" t="n">
        <f aca="false">IFERROR(INDEX('IMF GDP current US'!$B$1:$BD$197,MATCH('2022 deflators April 2024 WEO'!$B70,'IMF GDP current US'!$B$1:$B$197,0),MATCH('2022 deflators April 2024 WEO'!G$3,'IMF GDP current US'!$B$1:$BD$1,0))/INDEX('IMF GDP constant 2022 US'!$B$1:$BD$197,MATCH('2022 deflators April 2024 WEO'!$B70,'IMF GDP constant 2022 US'!$B$1:$B$197,0),MATCH('2022 deflators April 2024 WEO'!G$3,'IMF GDP constant 2022 US'!$B$1:$BD$1,0)),0)</f>
        <v>0.654132407887056</v>
      </c>
      <c r="H70" s="18" t="n">
        <f aca="false">IFERROR(INDEX('IMF GDP current US'!$B$1:$BD$197,MATCH('2022 deflators April 2024 WEO'!$B70,'IMF GDP current US'!$B$1:$B$197,0),MATCH('2022 deflators April 2024 WEO'!H$3,'IMF GDP current US'!$B$1:$BD$1,0))/INDEX('IMF GDP constant 2022 US'!$B$1:$BD$197,MATCH('2022 deflators April 2024 WEO'!$B70,'IMF GDP constant 2022 US'!$B$1:$B$197,0),MATCH('2022 deflators April 2024 WEO'!H$3,'IMF GDP constant 2022 US'!$B$1:$BD$1,0)),0)</f>
        <v>0.645019242280042</v>
      </c>
      <c r="I70" s="18" t="n">
        <f aca="false">IFERROR(INDEX('IMF GDP current US'!$B$1:$BD$197,MATCH('2022 deflators April 2024 WEO'!$B70,'IMF GDP current US'!$B$1:$B$197,0),MATCH('2022 deflators April 2024 WEO'!I$3,'IMF GDP current US'!$B$1:$BD$1,0))/INDEX('IMF GDP constant 2022 US'!$B$1:$BD$197,MATCH('2022 deflators April 2024 WEO'!$B70,'IMF GDP constant 2022 US'!$B$1:$B$197,0),MATCH('2022 deflators April 2024 WEO'!I$3,'IMF GDP constant 2022 US'!$B$1:$BD$1,0)),0)</f>
        <v>0.621373005647978</v>
      </c>
      <c r="J70" s="18" t="n">
        <f aca="false">IFERROR(INDEX('IMF GDP current US'!$B$1:$BD$197,MATCH('2022 deflators April 2024 WEO'!$B70,'IMF GDP current US'!$B$1:$B$197,0),MATCH('2022 deflators April 2024 WEO'!J$3,'IMF GDP current US'!$B$1:$BD$1,0))/INDEX('IMF GDP constant 2022 US'!$B$1:$BD$197,MATCH('2022 deflators April 2024 WEO'!$B70,'IMF GDP constant 2022 US'!$B$1:$B$197,0),MATCH('2022 deflators April 2024 WEO'!J$3,'IMF GDP constant 2022 US'!$B$1:$BD$1,0)),0)</f>
        <v>0.600001245013955</v>
      </c>
      <c r="K70" s="18" t="n">
        <f aca="false">IFERROR(INDEX('IMF GDP current US'!$B$1:$BD$197,MATCH('2022 deflators April 2024 WEO'!$B70,'IMF GDP current US'!$B$1:$B$197,0),MATCH('2022 deflators April 2024 WEO'!K$3,'IMF GDP current US'!$B$1:$BD$1,0))/INDEX('IMF GDP constant 2022 US'!$B$1:$BD$197,MATCH('2022 deflators April 2024 WEO'!$B70,'IMF GDP constant 2022 US'!$B$1:$B$197,0),MATCH('2022 deflators April 2024 WEO'!K$3,'IMF GDP constant 2022 US'!$B$1:$BD$1,0)),0)</f>
        <v>0.602857239085151</v>
      </c>
      <c r="L70" s="18" t="n">
        <f aca="false">IFERROR(INDEX('IMF GDP current US'!$B$1:$BD$197,MATCH('2022 deflators April 2024 WEO'!$B70,'IMF GDP current US'!$B$1:$B$197,0),MATCH('2022 deflators April 2024 WEO'!L$3,'IMF GDP current US'!$B$1:$BD$1,0))/INDEX('IMF GDP constant 2022 US'!$B$1:$BD$197,MATCH('2022 deflators April 2024 WEO'!$B70,'IMF GDP constant 2022 US'!$B$1:$B$197,0),MATCH('2022 deflators April 2024 WEO'!L$3,'IMF GDP constant 2022 US'!$B$1:$BD$1,0)),0)</f>
        <v>0.610172898789604</v>
      </c>
      <c r="M70" s="18" t="n">
        <f aca="false">IFERROR(INDEX('IMF GDP current US'!$B$1:$BD$197,MATCH('2022 deflators April 2024 WEO'!$B70,'IMF GDP current US'!$B$1:$B$197,0),MATCH('2022 deflators April 2024 WEO'!M$3,'IMF GDP current US'!$B$1:$BD$1,0))/INDEX('IMF GDP constant 2022 US'!$B$1:$BD$197,MATCH('2022 deflators April 2024 WEO'!$B70,'IMF GDP constant 2022 US'!$B$1:$B$197,0),MATCH('2022 deflators April 2024 WEO'!M$3,'IMF GDP constant 2022 US'!$B$1:$BD$1,0)),0)</f>
        <v>0.64008102067262</v>
      </c>
      <c r="N70" s="18" t="n">
        <f aca="false">IFERROR(INDEX('IMF GDP current US'!$B$1:$BD$197,MATCH('2022 deflators April 2024 WEO'!$B70,'IMF GDP current US'!$B$1:$B$197,0),MATCH('2022 deflators April 2024 WEO'!N$3,'IMF GDP current US'!$B$1:$BD$1,0))/INDEX('IMF GDP constant 2022 US'!$B$1:$BD$197,MATCH('2022 deflators April 2024 WEO'!$B70,'IMF GDP constant 2022 US'!$B$1:$B$197,0),MATCH('2022 deflators April 2024 WEO'!N$3,'IMF GDP constant 2022 US'!$B$1:$BD$1,0)),0)</f>
        <v>0.657853488599665</v>
      </c>
      <c r="O70" s="18" t="n">
        <f aca="false">IFERROR(INDEX('IMF GDP current US'!$B$1:$BD$197,MATCH('2022 deflators April 2024 WEO'!$B70,'IMF GDP current US'!$B$1:$B$197,0),MATCH('2022 deflators April 2024 WEO'!O$3,'IMF GDP current US'!$B$1:$BD$1,0))/INDEX('IMF GDP constant 2022 US'!$B$1:$BD$197,MATCH('2022 deflators April 2024 WEO'!$B70,'IMF GDP constant 2022 US'!$B$1:$B$197,0),MATCH('2022 deflators April 2024 WEO'!O$3,'IMF GDP constant 2022 US'!$B$1:$BD$1,0)),0)</f>
        <v>0.722753770231902</v>
      </c>
      <c r="P70" s="18" t="n">
        <f aca="false">IFERROR(INDEX('IMF GDP current US'!$B$1:$BD$197,MATCH('2022 deflators April 2024 WEO'!$B70,'IMF GDP current US'!$B$1:$B$197,0),MATCH('2022 deflators April 2024 WEO'!P$3,'IMF GDP current US'!$B$1:$BD$1,0))/INDEX('IMF GDP constant 2022 US'!$B$1:$BD$197,MATCH('2022 deflators April 2024 WEO'!$B70,'IMF GDP constant 2022 US'!$B$1:$B$197,0),MATCH('2022 deflators April 2024 WEO'!P$3,'IMF GDP constant 2022 US'!$B$1:$BD$1,0)),0)</f>
        <v>0.708972486900983</v>
      </c>
      <c r="Q70" s="18" t="n">
        <f aca="false">IFERROR(INDEX('IMF GDP current US'!$B$1:$BD$197,MATCH('2022 deflators April 2024 WEO'!$B70,'IMF GDP current US'!$B$1:$B$197,0),MATCH('2022 deflators April 2024 WEO'!Q$3,'IMF GDP current US'!$B$1:$BD$1,0))/INDEX('IMF GDP constant 2022 US'!$B$1:$BD$197,MATCH('2022 deflators April 2024 WEO'!$B70,'IMF GDP constant 2022 US'!$B$1:$B$197,0),MATCH('2022 deflators April 2024 WEO'!Q$3,'IMF GDP constant 2022 US'!$B$1:$BD$1,0)),0)</f>
        <v>0.745055639990479</v>
      </c>
      <c r="R70" s="18" t="n">
        <f aca="false">IFERROR(INDEX('IMF GDP current US'!$B$1:$BD$197,MATCH('2022 deflators April 2024 WEO'!$B70,'IMF GDP current US'!$B$1:$B$197,0),MATCH('2022 deflators April 2024 WEO'!R$3,'IMF GDP current US'!$B$1:$BD$1,0))/INDEX('IMF GDP constant 2022 US'!$B$1:$BD$197,MATCH('2022 deflators April 2024 WEO'!$B70,'IMF GDP constant 2022 US'!$B$1:$B$197,0),MATCH('2022 deflators April 2024 WEO'!R$3,'IMF GDP constant 2022 US'!$B$1:$BD$1,0)),0)</f>
        <v>0.821931468209183</v>
      </c>
      <c r="S70" s="18" t="n">
        <f aca="false">IFERROR(INDEX('IMF GDP current US'!$B$1:$BD$197,MATCH('2022 deflators April 2024 WEO'!$B70,'IMF GDP current US'!$B$1:$B$197,0),MATCH('2022 deflators April 2024 WEO'!S$3,'IMF GDP current US'!$B$1:$BD$1,0))/INDEX('IMF GDP constant 2022 US'!$B$1:$BD$197,MATCH('2022 deflators April 2024 WEO'!$B70,'IMF GDP constant 2022 US'!$B$1:$B$197,0),MATCH('2022 deflators April 2024 WEO'!S$3,'IMF GDP constant 2022 US'!$B$1:$BD$1,0)),0)</f>
        <v>0.867027854073011</v>
      </c>
      <c r="T70" s="18" t="n">
        <f aca="false">IFERROR(INDEX('IMF GDP current US'!$B$1:$BD$197,MATCH('2022 deflators April 2024 WEO'!$B70,'IMF GDP current US'!$B$1:$B$197,0),MATCH('2022 deflators April 2024 WEO'!T$3,'IMF GDP current US'!$B$1:$BD$1,0))/INDEX('IMF GDP constant 2022 US'!$B$1:$BD$197,MATCH('2022 deflators April 2024 WEO'!$B70,'IMF GDP constant 2022 US'!$B$1:$B$197,0),MATCH('2022 deflators April 2024 WEO'!T$3,'IMF GDP constant 2022 US'!$B$1:$BD$1,0)),0)</f>
        <v>0.823918666727882</v>
      </c>
      <c r="U70" s="18" t="n">
        <f aca="false">IFERROR(INDEX('IMF GDP current US'!$B$1:$BD$197,MATCH('2022 deflators April 2024 WEO'!$B70,'IMF GDP current US'!$B$1:$B$197,0),MATCH('2022 deflators April 2024 WEO'!U$3,'IMF GDP current US'!$B$1:$BD$1,0))/INDEX('IMF GDP constant 2022 US'!$B$1:$BD$197,MATCH('2022 deflators April 2024 WEO'!$B70,'IMF GDP constant 2022 US'!$B$1:$B$197,0),MATCH('2022 deflators April 2024 WEO'!U$3,'IMF GDP constant 2022 US'!$B$1:$BD$1,0)),0)</f>
        <v>0.81740209135769</v>
      </c>
      <c r="V70" s="18" t="n">
        <f aca="false">IFERROR(INDEX('IMF GDP current US'!$B$1:$BD$197,MATCH('2022 deflators April 2024 WEO'!$B70,'IMF GDP current US'!$B$1:$B$197,0),MATCH('2022 deflators April 2024 WEO'!V$3,'IMF GDP current US'!$B$1:$BD$1,0))/INDEX('IMF GDP constant 2022 US'!$B$1:$BD$197,MATCH('2022 deflators April 2024 WEO'!$B70,'IMF GDP constant 2022 US'!$B$1:$B$197,0),MATCH('2022 deflators April 2024 WEO'!V$3,'IMF GDP constant 2022 US'!$B$1:$BD$1,0)),0)</f>
        <v>0.852523678034781</v>
      </c>
      <c r="W70" s="18" t="n">
        <f aca="false">IFERROR(INDEX('IMF GDP current US'!$B$1:$BD$197,MATCH('2022 deflators April 2024 WEO'!$B70,'IMF GDP current US'!$B$1:$B$197,0),MATCH('2022 deflators April 2024 WEO'!W$3,'IMF GDP current US'!$B$1:$BD$1,0))/INDEX('IMF GDP constant 2022 US'!$B$1:$BD$197,MATCH('2022 deflators April 2024 WEO'!$B70,'IMF GDP constant 2022 US'!$B$1:$B$197,0),MATCH('2022 deflators April 2024 WEO'!W$3,'IMF GDP constant 2022 US'!$B$1:$BD$1,0)),0)</f>
        <v>0.844217728524533</v>
      </c>
      <c r="X70" s="18" t="n">
        <f aca="false">IFERROR(INDEX('IMF GDP current US'!$B$1:$BD$197,MATCH('2022 deflators April 2024 WEO'!$B70,'IMF GDP current US'!$B$1:$B$197,0),MATCH('2022 deflators April 2024 WEO'!X$3,'IMF GDP current US'!$B$1:$BD$1,0))/INDEX('IMF GDP constant 2022 US'!$B$1:$BD$197,MATCH('2022 deflators April 2024 WEO'!$B70,'IMF GDP constant 2022 US'!$B$1:$B$197,0),MATCH('2022 deflators April 2024 WEO'!X$3,'IMF GDP constant 2022 US'!$B$1:$BD$1,0)),0)</f>
        <v>0.786923433734221</v>
      </c>
      <c r="Y70" s="18" t="n">
        <f aca="false">IFERROR(INDEX('IMF GDP current US'!$B$1:$BD$197,MATCH('2022 deflators April 2024 WEO'!$B70,'IMF GDP current US'!$B$1:$B$197,0),MATCH('2022 deflators April 2024 WEO'!Y$3,'IMF GDP current US'!$B$1:$BD$1,0))/INDEX('IMF GDP constant 2022 US'!$B$1:$BD$197,MATCH('2022 deflators April 2024 WEO'!$B70,'IMF GDP constant 2022 US'!$B$1:$B$197,0),MATCH('2022 deflators April 2024 WEO'!Y$3,'IMF GDP constant 2022 US'!$B$1:$BD$1,0)),0)</f>
        <v>0.728810143588715</v>
      </c>
      <c r="Z70" s="18" t="n">
        <f aca="false">IFERROR(INDEX('IMF GDP current US'!$B$1:$BD$197,MATCH('2022 deflators April 2024 WEO'!$B70,'IMF GDP current US'!$B$1:$B$197,0),MATCH('2022 deflators April 2024 WEO'!Z$3,'IMF GDP current US'!$B$1:$BD$1,0))/INDEX('IMF GDP constant 2022 US'!$B$1:$BD$197,MATCH('2022 deflators April 2024 WEO'!$B70,'IMF GDP constant 2022 US'!$B$1:$B$197,0),MATCH('2022 deflators April 2024 WEO'!Z$3,'IMF GDP constant 2022 US'!$B$1:$BD$1,0)),0)</f>
        <v>0.673281360228415</v>
      </c>
      <c r="AA70" s="18" t="n">
        <f aca="false">IFERROR(INDEX('IMF GDP current US'!$B$1:$BD$197,MATCH('2022 deflators April 2024 WEO'!$B70,'IMF GDP current US'!$B$1:$B$197,0),MATCH('2022 deflators April 2024 WEO'!AA$3,'IMF GDP current US'!$B$1:$BD$1,0))/INDEX('IMF GDP constant 2022 US'!$B$1:$BD$197,MATCH('2022 deflators April 2024 WEO'!$B70,'IMF GDP constant 2022 US'!$B$1:$B$197,0),MATCH('2022 deflators April 2024 WEO'!AA$3,'IMF GDP constant 2022 US'!$B$1:$BD$1,0)),0)</f>
        <v>0.55293441872779</v>
      </c>
      <c r="AB70" s="18" t="n">
        <f aca="false">IFERROR(INDEX('IMF GDP current US'!$B$1:$BD$197,MATCH('2022 deflators April 2024 WEO'!$B70,'IMF GDP current US'!$B$1:$B$197,0),MATCH('2022 deflators April 2024 WEO'!AB$3,'IMF GDP current US'!$B$1:$BD$1,0))/INDEX('IMF GDP constant 2022 US'!$B$1:$BD$197,MATCH('2022 deflators April 2024 WEO'!$B70,'IMF GDP constant 2022 US'!$B$1:$B$197,0),MATCH('2022 deflators April 2024 WEO'!AB$3,'IMF GDP constant 2022 US'!$B$1:$BD$1,0)),0)</f>
        <v>0.502650049951666</v>
      </c>
      <c r="AC70" s="18" t="n">
        <f aca="false">IFERROR(INDEX('IMF GDP current US'!$B$1:$BD$197,MATCH('2022 deflators April 2024 WEO'!$B70,'IMF GDP current US'!$B$1:$B$197,0),MATCH('2022 deflators April 2024 WEO'!AC$3,'IMF GDP current US'!$B$1:$BD$1,0))/INDEX('IMF GDP constant 2022 US'!$B$1:$BD$197,MATCH('2022 deflators April 2024 WEO'!$B70,'IMF GDP constant 2022 US'!$B$1:$B$197,0),MATCH('2022 deflators April 2024 WEO'!AC$3,'IMF GDP constant 2022 US'!$B$1:$BD$1,0)),0)</f>
        <v>0.505088855541797</v>
      </c>
      <c r="AD70" s="18" t="n">
        <f aca="false">IFERROR(INDEX('IMF GDP current US'!$B$1:$BD$197,MATCH('2022 deflators April 2024 WEO'!$B70,'IMF GDP current US'!$B$1:$B$197,0),MATCH('2022 deflators April 2024 WEO'!AD$3,'IMF GDP current US'!$B$1:$BD$1,0))/INDEX('IMF GDP constant 2022 US'!$B$1:$BD$197,MATCH('2022 deflators April 2024 WEO'!$B70,'IMF GDP constant 2022 US'!$B$1:$B$197,0),MATCH('2022 deflators April 2024 WEO'!AD$3,'IMF GDP constant 2022 US'!$B$1:$BD$1,0)),0)</f>
        <v>0.590269960693036</v>
      </c>
      <c r="AE70" s="18" t="n">
        <f aca="false">IFERROR(INDEX('IMF GDP current US'!$B$1:$BD$197,MATCH('2022 deflators April 2024 WEO'!$B70,'IMF GDP current US'!$B$1:$B$197,0),MATCH('2022 deflators April 2024 WEO'!AE$3,'IMF GDP current US'!$B$1:$BD$1,0))/INDEX('IMF GDP constant 2022 US'!$B$1:$BD$197,MATCH('2022 deflators April 2024 WEO'!$B70,'IMF GDP constant 2022 US'!$B$1:$B$197,0),MATCH('2022 deflators April 2024 WEO'!AE$3,'IMF GDP constant 2022 US'!$B$1:$BD$1,0)),0)</f>
        <v>0.607436139942799</v>
      </c>
      <c r="AF70" s="18" t="n">
        <f aca="false">IFERROR(INDEX('IMF GDP current US'!$B$1:$BD$197,MATCH('2022 deflators April 2024 WEO'!$B70,'IMF GDP current US'!$B$1:$B$197,0),MATCH('2022 deflators April 2024 WEO'!AF$3,'IMF GDP current US'!$B$1:$BD$1,0))/INDEX('IMF GDP constant 2022 US'!$B$1:$BD$197,MATCH('2022 deflators April 2024 WEO'!$B70,'IMF GDP constant 2022 US'!$B$1:$B$197,0),MATCH('2022 deflators April 2024 WEO'!AF$3,'IMF GDP constant 2022 US'!$B$1:$BD$1,0)),0)</f>
        <v>0.530220087416336</v>
      </c>
      <c r="AG70" s="18" t="n">
        <f aca="false">IFERROR(INDEX('IMF GDP current US'!$B$1:$BD$197,MATCH('2022 deflators April 2024 WEO'!$B70,'IMF GDP current US'!$B$1:$B$197,0),MATCH('2022 deflators April 2024 WEO'!AG$3,'IMF GDP current US'!$B$1:$BD$1,0))/INDEX('IMF GDP constant 2022 US'!$B$1:$BD$197,MATCH('2022 deflators April 2024 WEO'!$B70,'IMF GDP constant 2022 US'!$B$1:$B$197,0),MATCH('2022 deflators April 2024 WEO'!AG$3,'IMF GDP constant 2022 US'!$B$1:$BD$1,0)),0)</f>
        <v>0.479647594857226</v>
      </c>
      <c r="AH70" s="18" t="n">
        <f aca="false">IFERROR(INDEX('IMF GDP current US'!$B$1:$BD$197,MATCH('2022 deflators April 2024 WEO'!$B70,'IMF GDP current US'!$B$1:$B$197,0),MATCH('2022 deflators April 2024 WEO'!AH$3,'IMF GDP current US'!$B$1:$BD$1,0))/INDEX('IMF GDP constant 2022 US'!$B$1:$BD$197,MATCH('2022 deflators April 2024 WEO'!$B70,'IMF GDP constant 2022 US'!$B$1:$B$197,0),MATCH('2022 deflators April 2024 WEO'!AH$3,'IMF GDP constant 2022 US'!$B$1:$BD$1,0)),0)</f>
        <v>0.680873094294177</v>
      </c>
      <c r="AI70" s="18" t="n">
        <f aca="false">IFERROR(INDEX('IMF GDP current US'!$B$1:$BD$197,MATCH('2022 deflators April 2024 WEO'!$B70,'IMF GDP current US'!$B$1:$B$197,0),MATCH('2022 deflators April 2024 WEO'!AI$3,'IMF GDP current US'!$B$1:$BD$1,0))/INDEX('IMF GDP constant 2022 US'!$B$1:$BD$197,MATCH('2022 deflators April 2024 WEO'!$B70,'IMF GDP constant 2022 US'!$B$1:$B$197,0),MATCH('2022 deflators April 2024 WEO'!AI$3,'IMF GDP constant 2022 US'!$B$1:$BD$1,0)),0)</f>
        <v>0.720962792353818</v>
      </c>
      <c r="AJ70" s="18" t="n">
        <f aca="false">IFERROR(INDEX('IMF GDP current US'!$B$1:$BD$197,MATCH('2022 deflators April 2024 WEO'!$B70,'IMF GDP current US'!$B$1:$B$197,0),MATCH('2022 deflators April 2024 WEO'!AJ$3,'IMF GDP current US'!$B$1:$BD$1,0))/INDEX('IMF GDP constant 2022 US'!$B$1:$BD$197,MATCH('2022 deflators April 2024 WEO'!$B70,'IMF GDP constant 2022 US'!$B$1:$B$197,0),MATCH('2022 deflators April 2024 WEO'!AJ$3,'IMF GDP constant 2022 US'!$B$1:$BD$1,0)),0)</f>
        <v>0.709835113130579</v>
      </c>
      <c r="AK70" s="18" t="n">
        <f aca="false">IFERROR(INDEX('IMF GDP current US'!$B$1:$BD$197,MATCH('2022 deflators April 2024 WEO'!$B70,'IMF GDP current US'!$B$1:$B$197,0),MATCH('2022 deflators April 2024 WEO'!AK$3,'IMF GDP current US'!$B$1:$BD$1,0))/INDEX('IMF GDP constant 2022 US'!$B$1:$BD$197,MATCH('2022 deflators April 2024 WEO'!$B70,'IMF GDP constant 2022 US'!$B$1:$B$197,0),MATCH('2022 deflators April 2024 WEO'!AK$3,'IMF GDP constant 2022 US'!$B$1:$BD$1,0)),0)</f>
        <v>0.691689698947689</v>
      </c>
      <c r="AL70" s="18" t="n">
        <f aca="false">IFERROR(INDEX('IMF GDP current US'!$B$1:$BD$197,MATCH('2022 deflators April 2024 WEO'!$B70,'IMF GDP current US'!$B$1:$B$197,0),MATCH('2022 deflators April 2024 WEO'!AL$3,'IMF GDP current US'!$B$1:$BD$1,0))/INDEX('IMF GDP constant 2022 US'!$B$1:$BD$197,MATCH('2022 deflators April 2024 WEO'!$B70,'IMF GDP constant 2022 US'!$B$1:$B$197,0),MATCH('2022 deflators April 2024 WEO'!AL$3,'IMF GDP constant 2022 US'!$B$1:$BD$1,0)),0)</f>
        <v>0.646996059196823</v>
      </c>
      <c r="AM70" s="18" t="n">
        <f aca="false">IFERROR(INDEX('IMF GDP current US'!$B$1:$BD$197,MATCH('2022 deflators April 2024 WEO'!$B70,'IMF GDP current US'!$B$1:$B$197,0),MATCH('2022 deflators April 2024 WEO'!AM$3,'IMF GDP current US'!$B$1:$BD$1,0))/INDEX('IMF GDP constant 2022 US'!$B$1:$BD$197,MATCH('2022 deflators April 2024 WEO'!$B70,'IMF GDP constant 2022 US'!$B$1:$B$197,0),MATCH('2022 deflators April 2024 WEO'!AM$3,'IMF GDP constant 2022 US'!$B$1:$BD$1,0)),0)</f>
        <v>0.666056644665426</v>
      </c>
      <c r="AN70" s="18" t="n">
        <f aca="false">IFERROR(INDEX('IMF GDP current US'!$B$1:$BD$197,MATCH('2022 deflators April 2024 WEO'!$B70,'IMF GDP current US'!$B$1:$B$197,0),MATCH('2022 deflators April 2024 WEO'!AN$3,'IMF GDP current US'!$B$1:$BD$1,0))/INDEX('IMF GDP constant 2022 US'!$B$1:$BD$197,MATCH('2022 deflators April 2024 WEO'!$B70,'IMF GDP constant 2022 US'!$B$1:$B$197,0),MATCH('2022 deflators April 2024 WEO'!AN$3,'IMF GDP constant 2022 US'!$B$1:$BD$1,0)),0)</f>
        <v>0.726560784037695</v>
      </c>
      <c r="AO70" s="18" t="n">
        <f aca="false">IFERROR(INDEX('IMF GDP current US'!$B$1:$BD$197,MATCH('2022 deflators April 2024 WEO'!$B70,'IMF GDP current US'!$B$1:$B$197,0),MATCH('2022 deflators April 2024 WEO'!AO$3,'IMF GDP current US'!$B$1:$BD$1,0))/INDEX('IMF GDP constant 2022 US'!$B$1:$BD$197,MATCH('2022 deflators April 2024 WEO'!$B70,'IMF GDP constant 2022 US'!$B$1:$B$197,0),MATCH('2022 deflators April 2024 WEO'!AO$3,'IMF GDP constant 2022 US'!$B$1:$BD$1,0)),0)</f>
        <v>0.734201370174963</v>
      </c>
      <c r="AP70" s="18" t="n">
        <f aca="false">IFERROR(INDEX('IMF GDP current US'!$B$1:$BD$197,MATCH('2022 deflators April 2024 WEO'!$B70,'IMF GDP current US'!$B$1:$B$197,0),MATCH('2022 deflators April 2024 WEO'!AP$3,'IMF GDP current US'!$B$1:$BD$1,0))/INDEX('IMF GDP constant 2022 US'!$B$1:$BD$197,MATCH('2022 deflators April 2024 WEO'!$B70,'IMF GDP constant 2022 US'!$B$1:$B$197,0),MATCH('2022 deflators April 2024 WEO'!AP$3,'IMF GDP constant 2022 US'!$B$1:$BD$1,0)),0)</f>
        <v>0.708193350466075</v>
      </c>
      <c r="AQ70" s="18" t="n">
        <f aca="false">IFERROR(INDEX('IMF GDP current US'!$B$1:$BD$197,MATCH('2022 deflators April 2024 WEO'!$B70,'IMF GDP current US'!$B$1:$B$197,0),MATCH('2022 deflators April 2024 WEO'!AQ$3,'IMF GDP current US'!$B$1:$BD$1,0))/INDEX('IMF GDP constant 2022 US'!$B$1:$BD$197,MATCH('2022 deflators April 2024 WEO'!$B70,'IMF GDP constant 2022 US'!$B$1:$B$197,0),MATCH('2022 deflators April 2024 WEO'!AQ$3,'IMF GDP constant 2022 US'!$B$1:$BD$1,0)),0)</f>
        <v>0.625520153332992</v>
      </c>
      <c r="AR70" s="18" t="n">
        <f aca="false">IFERROR(INDEX('IMF GDP current US'!$B$1:$BD$197,MATCH('2022 deflators April 2024 WEO'!$B70,'IMF GDP current US'!$B$1:$B$197,0),MATCH('2022 deflators April 2024 WEO'!AR$3,'IMF GDP current US'!$B$1:$BD$1,0))/INDEX('IMF GDP constant 2022 US'!$B$1:$BD$197,MATCH('2022 deflators April 2024 WEO'!$B70,'IMF GDP constant 2022 US'!$B$1:$B$197,0),MATCH('2022 deflators April 2024 WEO'!AR$3,'IMF GDP constant 2022 US'!$B$1:$BD$1,0)),0)</f>
        <v>0.68054281433999</v>
      </c>
      <c r="AS70" s="18" t="n">
        <f aca="false">IFERROR(INDEX('IMF GDP current US'!$B$1:$BD$197,MATCH('2022 deflators April 2024 WEO'!$B70,'IMF GDP current US'!$B$1:$B$197,0),MATCH('2022 deflators April 2024 WEO'!AS$3,'IMF GDP current US'!$B$1:$BD$1,0))/INDEX('IMF GDP constant 2022 US'!$B$1:$BD$197,MATCH('2022 deflators April 2024 WEO'!$B70,'IMF GDP constant 2022 US'!$B$1:$B$197,0),MATCH('2022 deflators April 2024 WEO'!AS$3,'IMF GDP constant 2022 US'!$B$1:$BD$1,0)),0)</f>
        <v>0.73480152710331</v>
      </c>
      <c r="AT70" s="18" t="n">
        <f aca="false">IFERROR(INDEX('IMF GDP current US'!$B$1:$BD$197,MATCH('2022 deflators April 2024 WEO'!$B70,'IMF GDP current US'!$B$1:$B$197,0),MATCH('2022 deflators April 2024 WEO'!AT$3,'IMF GDP current US'!$B$1:$BD$1,0))/INDEX('IMF GDP constant 2022 US'!$B$1:$BD$197,MATCH('2022 deflators April 2024 WEO'!$B70,'IMF GDP constant 2022 US'!$B$1:$B$197,0),MATCH('2022 deflators April 2024 WEO'!AT$3,'IMF GDP constant 2022 US'!$B$1:$BD$1,0)),0)</f>
        <v>0.788783108129657</v>
      </c>
      <c r="AU70" s="18" t="n">
        <f aca="false">IFERROR(INDEX('IMF GDP current US'!$B$1:$BD$197,MATCH('2022 deflators April 2024 WEO'!$B70,'IMF GDP current US'!$B$1:$B$197,0),MATCH('2022 deflators April 2024 WEO'!AU$3,'IMF GDP current US'!$B$1:$BD$1,0))/INDEX('IMF GDP constant 2022 US'!$B$1:$BD$197,MATCH('2022 deflators April 2024 WEO'!$B70,'IMF GDP constant 2022 US'!$B$1:$B$197,0),MATCH('2022 deflators April 2024 WEO'!AU$3,'IMF GDP constant 2022 US'!$B$1:$BD$1,0)),0)</f>
        <v>0.789547565466149</v>
      </c>
      <c r="AV70" s="18" t="n">
        <f aca="false">IFERROR(INDEX('IMF GDP current US'!$B$1:$BD$197,MATCH('2022 deflators April 2024 WEO'!$B70,'IMF GDP current US'!$B$1:$B$197,0),MATCH('2022 deflators April 2024 WEO'!AV$3,'IMF GDP current US'!$B$1:$BD$1,0))/INDEX('IMF GDP constant 2022 US'!$B$1:$BD$197,MATCH('2022 deflators April 2024 WEO'!$B70,'IMF GDP constant 2022 US'!$B$1:$B$197,0),MATCH('2022 deflators April 2024 WEO'!AV$3,'IMF GDP constant 2022 US'!$B$1:$BD$1,0)),0)</f>
        <v>0.866212180305273</v>
      </c>
      <c r="AW70" s="19" t="n">
        <f aca="false">IFERROR(INDEX('IMF GDP current US'!$B$1:$BD$197,MATCH('2022 deflators April 2024 WEO'!$B70,'IMF GDP current US'!$B$1:$B$197,0),MATCH('2022 deflators April 2024 WEO'!AW$3,'IMF GDP current US'!$B$1:$BD$1,0))/INDEX('IMF GDP constant 2022 US'!$B$1:$BD$197,MATCH('2022 deflators April 2024 WEO'!$B70,'IMF GDP constant 2022 US'!$B$1:$B$197,0),MATCH('2022 deflators April 2024 WEO'!AW$3,'IMF GDP constant 2022 US'!$B$1:$BD$1,0)),0)</f>
        <v>1</v>
      </c>
      <c r="AX70" s="18" t="n">
        <f aca="false">IFERROR(INDEX('IMF GDP current US'!$B$1:$BD$197,MATCH('2022 deflators April 2024 WEO'!$B70,'IMF GDP current US'!$B$1:$B$197,0),MATCH('2022 deflators April 2024 WEO'!AX$3,'IMF GDP current US'!$B$1:$BD$1,0))/INDEX('IMF GDP constant 2022 US'!$B$1:$BD$197,MATCH('2022 deflators April 2024 WEO'!$B70,'IMF GDP constant 2022 US'!$B$1:$B$197,0),MATCH('2022 deflators April 2024 WEO'!AX$3,'IMF GDP constant 2022 US'!$B$1:$BD$1,0)),0)</f>
        <v>1.11105353133671</v>
      </c>
      <c r="AY70" s="21" t="n">
        <f aca="false">IFERROR(INDEX('IMF GDP current US'!$B$1:$BD$197,MATCH('2022 deflators April 2024 WEO'!$B70,'IMF GDP current US'!$B$1:$B$197,0),MATCH('2022 deflators April 2024 WEO'!AY$3,'IMF GDP current US'!$B$1:$BD$1,0))/INDEX('IMF GDP constant 2022 US'!$B$1:$BD$197,MATCH('2022 deflators April 2024 WEO'!$B70,'IMF GDP constant 2022 US'!$B$1:$B$197,0),MATCH('2022 deflators April 2024 WEO'!AY$3,'IMF GDP constant 2022 US'!$B$1:$BD$1,0)),0)</f>
        <v>1.18088359570065</v>
      </c>
      <c r="AZ70" s="21" t="n">
        <f aca="false">IFERROR(INDEX('IMF GDP current US'!$B$1:$BD$197,MATCH('2022 deflators April 2024 WEO'!$B70,'IMF GDP current US'!$B$1:$B$197,0),MATCH('2022 deflators April 2024 WEO'!AZ$3,'IMF GDP current US'!$B$1:$BD$1,0))/INDEX('IMF GDP constant 2022 US'!$B$1:$BD$197,MATCH('2022 deflators April 2024 WEO'!$B70,'IMF GDP constant 2022 US'!$B$1:$B$197,0),MATCH('2022 deflators April 2024 WEO'!AZ$3,'IMF GDP constant 2022 US'!$B$1:$BD$1,0)),0)</f>
        <v>1.19599916897199</v>
      </c>
      <c r="BA70" s="21" t="n">
        <f aca="false">IFERROR(INDEX('IMF GDP current US'!$B$1:$BD$197,MATCH('2022 deflators April 2024 WEO'!$B70,'IMF GDP current US'!$B$1:$B$197,0),MATCH('2022 deflators April 2024 WEO'!BA$3,'IMF GDP current US'!$B$1:$BD$1,0))/INDEX('IMF GDP constant 2022 US'!$B$1:$BD$197,MATCH('2022 deflators April 2024 WEO'!$B70,'IMF GDP constant 2022 US'!$B$1:$B$197,0),MATCH('2022 deflators April 2024 WEO'!BA$3,'IMF GDP constant 2022 US'!$B$1:$BD$1,0)),0)</f>
        <v>1.20619087392013</v>
      </c>
      <c r="BB70" s="21" t="n">
        <f aca="false">IFERROR(INDEX('IMF GDP current US'!$B$1:$BD$197,MATCH('2022 deflators April 2024 WEO'!$B70,'IMF GDP current US'!$B$1:$B$197,0),MATCH('2022 deflators April 2024 WEO'!BB$3,'IMF GDP current US'!$B$1:$BD$1,0))/INDEX('IMF GDP constant 2022 US'!$B$1:$BD$197,MATCH('2022 deflators April 2024 WEO'!$B70,'IMF GDP constant 2022 US'!$B$1:$B$197,0),MATCH('2022 deflators April 2024 WEO'!BB$3,'IMF GDP constant 2022 US'!$B$1:$BD$1,0)),0)</f>
        <v>1.22269574280153</v>
      </c>
      <c r="BC70" s="21" t="n">
        <f aca="false">IFERROR(INDEX('IMF GDP current US'!$B$1:$BD$197,MATCH('2022 deflators April 2024 WEO'!$B70,'IMF GDP current US'!$B$1:$B$197,0),MATCH('2022 deflators April 2024 WEO'!BC$3,'IMF GDP current US'!$B$1:$BD$1,0))/INDEX('IMF GDP constant 2022 US'!$B$1:$BD$197,MATCH('2022 deflators April 2024 WEO'!$B70,'IMF GDP constant 2022 US'!$B$1:$B$197,0),MATCH('2022 deflators April 2024 WEO'!BC$3,'IMF GDP constant 2022 US'!$B$1:$BD$1,0)),0)</f>
        <v>1.23902868260756</v>
      </c>
      <c r="BD70" s="22" t="n">
        <f aca="false">IFERROR(INDEX('IMF GDP current US'!$B$1:$BD$197,MATCH('2022 deflators April 2024 WEO'!$B70,'IMF GDP current US'!$B$1:$B$197,0),MATCH('2022 deflators April 2024 WEO'!BD$3,'IMF GDP current US'!$B$1:$BD$1,0))/INDEX('IMF GDP constant 2022 US'!$B$1:$BD$197,MATCH('2022 deflators April 2024 WEO'!$B70,'IMF GDP constant 2022 US'!$B$1:$B$197,0),MATCH('2022 deflators April 2024 WEO'!BD$3,'IMF GDP constant 2022 US'!$B$1:$BD$1,0)),0)</f>
        <v>1.24796654110046</v>
      </c>
    </row>
    <row r="71" customFormat="false" ht="15" hidden="false" customHeight="false" outlineLevel="0" collapsed="false">
      <c r="A71" s="12" t="s">
        <v>80</v>
      </c>
      <c r="B71" s="0" t="str">
        <f aca="false">VLOOKUP(A71,'Names&amp;ISO'!$A:$C,3,0)</f>
        <v>GNB</v>
      </c>
      <c r="C71" s="11" t="s">
        <v>80</v>
      </c>
      <c r="D71" s="11" t="n">
        <f aca="false">IFERROR(VLOOKUP(B71,'DAC ODA Recipients 2022-2023'!$B:$H,7,0),"")</f>
        <v>1</v>
      </c>
      <c r="E71" s="12" t="str">
        <f aca="false">IFERROR(VLOOKUP(B71,'OECD DAC Deflators 2022'!B:B,1,0),"")</f>
        <v/>
      </c>
      <c r="F71" s="12"/>
      <c r="G71" s="17" t="n">
        <f aca="false">IFERROR(INDEX('IMF GDP current US'!$B$1:$BD$197,MATCH('2022 deflators April 2024 WEO'!$B71,'IMF GDP current US'!$B$1:$B$197,0),MATCH('2022 deflators April 2024 WEO'!G$3,'IMF GDP current US'!$B$1:$BD$1,0))/INDEX('IMF GDP constant 2022 US'!$B$1:$BD$197,MATCH('2022 deflators April 2024 WEO'!$B71,'IMF GDP constant 2022 US'!$B$1:$B$197,0),MATCH('2022 deflators April 2024 WEO'!G$3,'IMF GDP constant 2022 US'!$B$1:$BD$1,0)),0)</f>
        <v>0.571241122129583</v>
      </c>
      <c r="H71" s="18" t="n">
        <f aca="false">IFERROR(INDEX('IMF GDP current US'!$B$1:$BD$197,MATCH('2022 deflators April 2024 WEO'!$B71,'IMF GDP current US'!$B$1:$B$197,0),MATCH('2022 deflators April 2024 WEO'!H$3,'IMF GDP current US'!$B$1:$BD$1,0))/INDEX('IMF GDP constant 2022 US'!$B$1:$BD$197,MATCH('2022 deflators April 2024 WEO'!$B71,'IMF GDP constant 2022 US'!$B$1:$B$197,0),MATCH('2022 deflators April 2024 WEO'!H$3,'IMF GDP constant 2022 US'!$B$1:$BD$1,0)),0)</f>
        <v>0.735007100717789</v>
      </c>
      <c r="I71" s="18" t="n">
        <f aca="false">IFERROR(INDEX('IMF GDP current US'!$B$1:$BD$197,MATCH('2022 deflators April 2024 WEO'!$B71,'IMF GDP current US'!$B$1:$B$197,0),MATCH('2022 deflators April 2024 WEO'!I$3,'IMF GDP current US'!$B$1:$BD$1,0))/INDEX('IMF GDP constant 2022 US'!$B$1:$BD$197,MATCH('2022 deflators April 2024 WEO'!$B71,'IMF GDP constant 2022 US'!$B$1:$B$197,0),MATCH('2022 deflators April 2024 WEO'!I$3,'IMF GDP constant 2022 US'!$B$1:$BD$1,0)),0)</f>
        <v>0.802609299689238</v>
      </c>
      <c r="J71" s="18" t="n">
        <f aca="false">IFERROR(INDEX('IMF GDP current US'!$B$1:$BD$197,MATCH('2022 deflators April 2024 WEO'!$B71,'IMF GDP current US'!$B$1:$B$197,0),MATCH('2022 deflators April 2024 WEO'!J$3,'IMF GDP current US'!$B$1:$BD$1,0))/INDEX('IMF GDP constant 2022 US'!$B$1:$BD$197,MATCH('2022 deflators April 2024 WEO'!$B71,'IMF GDP constant 2022 US'!$B$1:$B$197,0),MATCH('2022 deflators April 2024 WEO'!J$3,'IMF GDP constant 2022 US'!$B$1:$BD$1,0)),0)</f>
        <v>0.937429410779787</v>
      </c>
      <c r="K71" s="18" t="n">
        <f aca="false">IFERROR(INDEX('IMF GDP current US'!$B$1:$BD$197,MATCH('2022 deflators April 2024 WEO'!$B71,'IMF GDP current US'!$B$1:$B$197,0),MATCH('2022 deflators April 2024 WEO'!K$3,'IMF GDP current US'!$B$1:$BD$1,0))/INDEX('IMF GDP constant 2022 US'!$B$1:$BD$197,MATCH('2022 deflators April 2024 WEO'!$B71,'IMF GDP constant 2022 US'!$B$1:$B$197,0),MATCH('2022 deflators April 2024 WEO'!K$3,'IMF GDP constant 2022 US'!$B$1:$BD$1,0)),0)</f>
        <v>0.617314453594073</v>
      </c>
      <c r="L71" s="18" t="n">
        <f aca="false">IFERROR(INDEX('IMF GDP current US'!$B$1:$BD$197,MATCH('2022 deflators April 2024 WEO'!$B71,'IMF GDP current US'!$B$1:$B$197,0),MATCH('2022 deflators April 2024 WEO'!L$3,'IMF GDP current US'!$B$1:$BD$1,0))/INDEX('IMF GDP constant 2022 US'!$B$1:$BD$197,MATCH('2022 deflators April 2024 WEO'!$B71,'IMF GDP constant 2022 US'!$B$1:$B$197,0),MATCH('2022 deflators April 2024 WEO'!L$3,'IMF GDP constant 2022 US'!$B$1:$BD$1,0)),0)</f>
        <v>0.869861152250575</v>
      </c>
      <c r="M71" s="18" t="n">
        <f aca="false">IFERROR(INDEX('IMF GDP current US'!$B$1:$BD$197,MATCH('2022 deflators April 2024 WEO'!$B71,'IMF GDP current US'!$B$1:$B$197,0),MATCH('2022 deflators April 2024 WEO'!M$3,'IMF GDP current US'!$B$1:$BD$1,0))/INDEX('IMF GDP constant 2022 US'!$B$1:$BD$197,MATCH('2022 deflators April 2024 WEO'!$B71,'IMF GDP constant 2022 US'!$B$1:$B$197,0),MATCH('2022 deflators April 2024 WEO'!M$3,'IMF GDP constant 2022 US'!$B$1:$BD$1,0)),0)</f>
        <v>0.85871953799182</v>
      </c>
      <c r="N71" s="18" t="n">
        <f aca="false">IFERROR(INDEX('IMF GDP current US'!$B$1:$BD$197,MATCH('2022 deflators April 2024 WEO'!$B71,'IMF GDP current US'!$B$1:$B$197,0),MATCH('2022 deflators April 2024 WEO'!N$3,'IMF GDP current US'!$B$1:$BD$1,0))/INDEX('IMF GDP constant 2022 US'!$B$1:$BD$197,MATCH('2022 deflators April 2024 WEO'!$B71,'IMF GDP constant 2022 US'!$B$1:$B$197,0),MATCH('2022 deflators April 2024 WEO'!N$3,'IMF GDP constant 2022 US'!$B$1:$BD$1,0)),0)</f>
        <v>0.687944585760133</v>
      </c>
      <c r="O71" s="18" t="n">
        <f aca="false">IFERROR(INDEX('IMF GDP current US'!$B$1:$BD$197,MATCH('2022 deflators April 2024 WEO'!$B71,'IMF GDP current US'!$B$1:$B$197,0),MATCH('2022 deflators April 2024 WEO'!O$3,'IMF GDP current US'!$B$1:$BD$1,0))/INDEX('IMF GDP constant 2022 US'!$B$1:$BD$197,MATCH('2022 deflators April 2024 WEO'!$B71,'IMF GDP constant 2022 US'!$B$1:$B$197,0),MATCH('2022 deflators April 2024 WEO'!O$3,'IMF GDP constant 2022 US'!$B$1:$BD$1,0)),0)</f>
        <v>0.629302386636954</v>
      </c>
      <c r="P71" s="18" t="n">
        <f aca="false">IFERROR(INDEX('IMF GDP current US'!$B$1:$BD$197,MATCH('2022 deflators April 2024 WEO'!$B71,'IMF GDP current US'!$B$1:$B$197,0),MATCH('2022 deflators April 2024 WEO'!P$3,'IMF GDP current US'!$B$1:$BD$1,0))/INDEX('IMF GDP constant 2022 US'!$B$1:$BD$197,MATCH('2022 deflators April 2024 WEO'!$B71,'IMF GDP constant 2022 US'!$B$1:$B$197,0),MATCH('2022 deflators April 2024 WEO'!P$3,'IMF GDP constant 2022 US'!$B$1:$BD$1,0)),0)</f>
        <v>0.734029039888067</v>
      </c>
      <c r="Q71" s="18" t="n">
        <f aca="false">IFERROR(INDEX('IMF GDP current US'!$B$1:$BD$197,MATCH('2022 deflators April 2024 WEO'!$B71,'IMF GDP current US'!$B$1:$B$197,0),MATCH('2022 deflators April 2024 WEO'!Q$3,'IMF GDP current US'!$B$1:$BD$1,0))/INDEX('IMF GDP constant 2022 US'!$B$1:$BD$197,MATCH('2022 deflators April 2024 WEO'!$B71,'IMF GDP constant 2022 US'!$B$1:$B$197,0),MATCH('2022 deflators April 2024 WEO'!Q$3,'IMF GDP constant 2022 US'!$B$1:$BD$1,0)),0)</f>
        <v>0.856640931865463</v>
      </c>
      <c r="R71" s="18" t="n">
        <f aca="false">IFERROR(INDEX('IMF GDP current US'!$B$1:$BD$197,MATCH('2022 deflators April 2024 WEO'!$B71,'IMF GDP current US'!$B$1:$B$197,0),MATCH('2022 deflators April 2024 WEO'!R$3,'IMF GDP current US'!$B$1:$BD$1,0))/INDEX('IMF GDP constant 2022 US'!$B$1:$BD$197,MATCH('2022 deflators April 2024 WEO'!$B71,'IMF GDP constant 2022 US'!$B$1:$B$197,0),MATCH('2022 deflators April 2024 WEO'!R$3,'IMF GDP constant 2022 US'!$B$1:$BD$1,0)),0)</f>
        <v>1.12464538356308</v>
      </c>
      <c r="S71" s="18" t="n">
        <f aca="false">IFERROR(INDEX('IMF GDP current US'!$B$1:$BD$197,MATCH('2022 deflators April 2024 WEO'!$B71,'IMF GDP current US'!$B$1:$B$197,0),MATCH('2022 deflators April 2024 WEO'!S$3,'IMF GDP current US'!$B$1:$BD$1,0))/INDEX('IMF GDP constant 2022 US'!$B$1:$BD$197,MATCH('2022 deflators April 2024 WEO'!$B71,'IMF GDP constant 2022 US'!$B$1:$B$197,0),MATCH('2022 deflators April 2024 WEO'!S$3,'IMF GDP constant 2022 US'!$B$1:$BD$1,0)),0)</f>
        <v>1.19544903186076</v>
      </c>
      <c r="T71" s="18" t="n">
        <f aca="false">IFERROR(INDEX('IMF GDP current US'!$B$1:$BD$197,MATCH('2022 deflators April 2024 WEO'!$B71,'IMF GDP current US'!$B$1:$B$197,0),MATCH('2022 deflators April 2024 WEO'!T$3,'IMF GDP current US'!$B$1:$BD$1,0))/INDEX('IMF GDP constant 2022 US'!$B$1:$BD$197,MATCH('2022 deflators April 2024 WEO'!$B71,'IMF GDP constant 2022 US'!$B$1:$B$197,0),MATCH('2022 deflators April 2024 WEO'!T$3,'IMF GDP constant 2022 US'!$B$1:$BD$1,0)),0)</f>
        <v>0.902194444288509</v>
      </c>
      <c r="U71" s="18" t="n">
        <f aca="false">IFERROR(INDEX('IMF GDP current US'!$B$1:$BD$197,MATCH('2022 deflators April 2024 WEO'!$B71,'IMF GDP current US'!$B$1:$B$197,0),MATCH('2022 deflators April 2024 WEO'!U$3,'IMF GDP current US'!$B$1:$BD$1,0))/INDEX('IMF GDP constant 2022 US'!$B$1:$BD$197,MATCH('2022 deflators April 2024 WEO'!$B71,'IMF GDP constant 2022 US'!$B$1:$B$197,0),MATCH('2022 deflators April 2024 WEO'!U$3,'IMF GDP constant 2022 US'!$B$1:$BD$1,0)),0)</f>
        <v>0.484409867313212</v>
      </c>
      <c r="V71" s="18" t="n">
        <f aca="false">IFERROR(INDEX('IMF GDP current US'!$B$1:$BD$197,MATCH('2022 deflators April 2024 WEO'!$B71,'IMF GDP current US'!$B$1:$B$197,0),MATCH('2022 deflators April 2024 WEO'!V$3,'IMF GDP current US'!$B$1:$BD$1,0))/INDEX('IMF GDP constant 2022 US'!$B$1:$BD$197,MATCH('2022 deflators April 2024 WEO'!$B71,'IMF GDP constant 2022 US'!$B$1:$B$197,0),MATCH('2022 deflators April 2024 WEO'!V$3,'IMF GDP constant 2022 US'!$B$1:$BD$1,0)),0)</f>
        <v>1.00365679084125</v>
      </c>
      <c r="W71" s="18" t="n">
        <f aca="false">IFERROR(INDEX('IMF GDP current US'!$B$1:$BD$197,MATCH('2022 deflators April 2024 WEO'!$B71,'IMF GDP current US'!$B$1:$B$197,0),MATCH('2022 deflators April 2024 WEO'!W$3,'IMF GDP current US'!$B$1:$BD$1,0))/INDEX('IMF GDP constant 2022 US'!$B$1:$BD$197,MATCH('2022 deflators April 2024 WEO'!$B71,'IMF GDP constant 2022 US'!$B$1:$B$197,0),MATCH('2022 deflators April 2024 WEO'!W$3,'IMF GDP constant 2022 US'!$B$1:$BD$1,0)),0)</f>
        <v>0.921400176533576</v>
      </c>
      <c r="X71" s="18" t="n">
        <f aca="false">IFERROR(INDEX('IMF GDP current US'!$B$1:$BD$197,MATCH('2022 deflators April 2024 WEO'!$B71,'IMF GDP current US'!$B$1:$B$197,0),MATCH('2022 deflators April 2024 WEO'!X$3,'IMF GDP current US'!$B$1:$BD$1,0))/INDEX('IMF GDP constant 2022 US'!$B$1:$BD$197,MATCH('2022 deflators April 2024 WEO'!$B71,'IMF GDP constant 2022 US'!$B$1:$B$197,0),MATCH('2022 deflators April 2024 WEO'!X$3,'IMF GDP constant 2022 US'!$B$1:$BD$1,0)),0)</f>
        <v>0.825888579031219</v>
      </c>
      <c r="Y71" s="18" t="n">
        <f aca="false">IFERROR(INDEX('IMF GDP current US'!$B$1:$BD$197,MATCH('2022 deflators April 2024 WEO'!$B71,'IMF GDP current US'!$B$1:$B$197,0),MATCH('2022 deflators April 2024 WEO'!Y$3,'IMF GDP current US'!$B$1:$BD$1,0))/INDEX('IMF GDP constant 2022 US'!$B$1:$BD$197,MATCH('2022 deflators April 2024 WEO'!$B71,'IMF GDP constant 2022 US'!$B$1:$B$197,0),MATCH('2022 deflators April 2024 WEO'!Y$3,'IMF GDP constant 2022 US'!$B$1:$BD$1,0)),0)</f>
        <v>0.895501475340205</v>
      </c>
      <c r="Z71" s="18" t="n">
        <f aca="false">IFERROR(INDEX('IMF GDP current US'!$B$1:$BD$197,MATCH('2022 deflators April 2024 WEO'!$B71,'IMF GDP current US'!$B$1:$B$197,0),MATCH('2022 deflators April 2024 WEO'!Z$3,'IMF GDP current US'!$B$1:$BD$1,0))/INDEX('IMF GDP constant 2022 US'!$B$1:$BD$197,MATCH('2022 deflators April 2024 WEO'!$B71,'IMF GDP constant 2022 US'!$B$1:$B$197,0),MATCH('2022 deflators April 2024 WEO'!Z$3,'IMF GDP constant 2022 US'!$B$1:$BD$1,0)),0)</f>
        <v>0.751058869501035</v>
      </c>
      <c r="AA71" s="18" t="n">
        <f aca="false">IFERROR(INDEX('IMF GDP current US'!$B$1:$BD$197,MATCH('2022 deflators April 2024 WEO'!$B71,'IMF GDP current US'!$B$1:$B$197,0),MATCH('2022 deflators April 2024 WEO'!AA$3,'IMF GDP current US'!$B$1:$BD$1,0))/INDEX('IMF GDP constant 2022 US'!$B$1:$BD$197,MATCH('2022 deflators April 2024 WEO'!$B71,'IMF GDP constant 2022 US'!$B$1:$B$197,0),MATCH('2022 deflators April 2024 WEO'!AA$3,'IMF GDP constant 2022 US'!$B$1:$BD$1,0)),0)</f>
        <v>0.502089220035482</v>
      </c>
      <c r="AB71" s="18" t="n">
        <f aca="false">IFERROR(INDEX('IMF GDP current US'!$B$1:$BD$197,MATCH('2022 deflators April 2024 WEO'!$B71,'IMF GDP current US'!$B$1:$B$197,0),MATCH('2022 deflators April 2024 WEO'!AB$3,'IMF GDP current US'!$B$1:$BD$1,0))/INDEX('IMF GDP constant 2022 US'!$B$1:$BD$197,MATCH('2022 deflators April 2024 WEO'!$B71,'IMF GDP constant 2022 US'!$B$1:$B$197,0),MATCH('2022 deflators April 2024 WEO'!AB$3,'IMF GDP constant 2022 US'!$B$1:$BD$1,0)),0)</f>
        <v>0.504825889740134</v>
      </c>
      <c r="AC71" s="18" t="n">
        <f aca="false">IFERROR(INDEX('IMF GDP current US'!$B$1:$BD$197,MATCH('2022 deflators April 2024 WEO'!$B71,'IMF GDP current US'!$B$1:$B$197,0),MATCH('2022 deflators April 2024 WEO'!AC$3,'IMF GDP current US'!$B$1:$BD$1,0))/INDEX('IMF GDP constant 2022 US'!$B$1:$BD$197,MATCH('2022 deflators April 2024 WEO'!$B71,'IMF GDP constant 2022 US'!$B$1:$B$197,0),MATCH('2022 deflators April 2024 WEO'!AC$3,'IMF GDP constant 2022 US'!$B$1:$BD$1,0)),0)</f>
        <v>0.549530014946126</v>
      </c>
      <c r="AD71" s="18" t="n">
        <f aca="false">IFERROR(INDEX('IMF GDP current US'!$B$1:$BD$197,MATCH('2022 deflators April 2024 WEO'!$B71,'IMF GDP current US'!$B$1:$B$197,0),MATCH('2022 deflators April 2024 WEO'!AD$3,'IMF GDP current US'!$B$1:$BD$1,0))/INDEX('IMF GDP constant 2022 US'!$B$1:$BD$197,MATCH('2022 deflators April 2024 WEO'!$B71,'IMF GDP constant 2022 US'!$B$1:$B$197,0),MATCH('2022 deflators April 2024 WEO'!AD$3,'IMF GDP constant 2022 US'!$B$1:$BD$1,0)),0)</f>
        <v>0.653995100375933</v>
      </c>
      <c r="AE71" s="18" t="n">
        <f aca="false">IFERROR(INDEX('IMF GDP current US'!$B$1:$BD$197,MATCH('2022 deflators April 2024 WEO'!$B71,'IMF GDP current US'!$B$1:$B$197,0),MATCH('2022 deflators April 2024 WEO'!AE$3,'IMF GDP current US'!$B$1:$BD$1,0))/INDEX('IMF GDP constant 2022 US'!$B$1:$BD$197,MATCH('2022 deflators April 2024 WEO'!$B71,'IMF GDP constant 2022 US'!$B$1:$B$197,0),MATCH('2022 deflators April 2024 WEO'!AE$3,'IMF GDP constant 2022 US'!$B$1:$BD$1,0)),0)</f>
        <v>0.680318079734433</v>
      </c>
      <c r="AF71" s="18" t="n">
        <f aca="false">IFERROR(INDEX('IMF GDP current US'!$B$1:$BD$197,MATCH('2022 deflators April 2024 WEO'!$B71,'IMF GDP current US'!$B$1:$B$197,0),MATCH('2022 deflators April 2024 WEO'!AF$3,'IMF GDP current US'!$B$1:$BD$1,0))/INDEX('IMF GDP constant 2022 US'!$B$1:$BD$197,MATCH('2022 deflators April 2024 WEO'!$B71,'IMF GDP constant 2022 US'!$B$1:$B$197,0),MATCH('2022 deflators April 2024 WEO'!AF$3,'IMF GDP constant 2022 US'!$B$1:$BD$1,0)),0)</f>
        <v>0.702060905993037</v>
      </c>
      <c r="AG71" s="18" t="n">
        <f aca="false">IFERROR(INDEX('IMF GDP current US'!$B$1:$BD$197,MATCH('2022 deflators April 2024 WEO'!$B71,'IMF GDP current US'!$B$1:$B$197,0),MATCH('2022 deflators April 2024 WEO'!AG$3,'IMF GDP current US'!$B$1:$BD$1,0))/INDEX('IMF GDP constant 2022 US'!$B$1:$BD$197,MATCH('2022 deflators April 2024 WEO'!$B71,'IMF GDP constant 2022 US'!$B$1:$B$197,0),MATCH('2022 deflators April 2024 WEO'!AG$3,'IMF GDP constant 2022 US'!$B$1:$BD$1,0)),0)</f>
        <v>0.678480967754942</v>
      </c>
      <c r="AH71" s="18" t="n">
        <f aca="false">IFERROR(INDEX('IMF GDP current US'!$B$1:$BD$197,MATCH('2022 deflators April 2024 WEO'!$B71,'IMF GDP current US'!$B$1:$B$197,0),MATCH('2022 deflators April 2024 WEO'!AH$3,'IMF GDP current US'!$B$1:$BD$1,0))/INDEX('IMF GDP constant 2022 US'!$B$1:$BD$197,MATCH('2022 deflators April 2024 WEO'!$B71,'IMF GDP constant 2022 US'!$B$1:$B$197,0),MATCH('2022 deflators April 2024 WEO'!AH$3,'IMF GDP constant 2022 US'!$B$1:$BD$1,0)),0)</f>
        <v>0.784478252360779</v>
      </c>
      <c r="AI71" s="18" t="n">
        <f aca="false">IFERROR(INDEX('IMF GDP current US'!$B$1:$BD$197,MATCH('2022 deflators April 2024 WEO'!$B71,'IMF GDP current US'!$B$1:$B$197,0),MATCH('2022 deflators April 2024 WEO'!AI$3,'IMF GDP current US'!$B$1:$BD$1,0))/INDEX('IMF GDP constant 2022 US'!$B$1:$BD$197,MATCH('2022 deflators April 2024 WEO'!$B71,'IMF GDP constant 2022 US'!$B$1:$B$197,0),MATCH('2022 deflators April 2024 WEO'!AI$3,'IMF GDP constant 2022 US'!$B$1:$BD$1,0)),0)</f>
        <v>0.949857938253933</v>
      </c>
      <c r="AJ71" s="18" t="n">
        <f aca="false">IFERROR(INDEX('IMF GDP current US'!$B$1:$BD$197,MATCH('2022 deflators April 2024 WEO'!$B71,'IMF GDP current US'!$B$1:$B$197,0),MATCH('2022 deflators April 2024 WEO'!AJ$3,'IMF GDP current US'!$B$1:$BD$1,0))/INDEX('IMF GDP constant 2022 US'!$B$1:$BD$197,MATCH('2022 deflators April 2024 WEO'!$B71,'IMF GDP constant 2022 US'!$B$1:$B$197,0),MATCH('2022 deflators April 2024 WEO'!AJ$3,'IMF GDP constant 2022 US'!$B$1:$BD$1,0)),0)</f>
        <v>0.864896286552361</v>
      </c>
      <c r="AK71" s="18" t="n">
        <f aca="false">IFERROR(INDEX('IMF GDP current US'!$B$1:$BD$197,MATCH('2022 deflators April 2024 WEO'!$B71,'IMF GDP current US'!$B$1:$B$197,0),MATCH('2022 deflators April 2024 WEO'!AK$3,'IMF GDP current US'!$B$1:$BD$1,0))/INDEX('IMF GDP constant 2022 US'!$B$1:$BD$197,MATCH('2022 deflators April 2024 WEO'!$B71,'IMF GDP constant 2022 US'!$B$1:$B$197,0),MATCH('2022 deflators April 2024 WEO'!AK$3,'IMF GDP constant 2022 US'!$B$1:$BD$1,0)),0)</f>
        <v>0.866896828324463</v>
      </c>
      <c r="AL71" s="18" t="n">
        <f aca="false">IFERROR(INDEX('IMF GDP current US'!$B$1:$BD$197,MATCH('2022 deflators April 2024 WEO'!$B71,'IMF GDP current US'!$B$1:$B$197,0),MATCH('2022 deflators April 2024 WEO'!AL$3,'IMF GDP current US'!$B$1:$BD$1,0))/INDEX('IMF GDP constant 2022 US'!$B$1:$BD$197,MATCH('2022 deflators April 2024 WEO'!$B71,'IMF GDP constant 2022 US'!$B$1:$B$197,0),MATCH('2022 deflators April 2024 WEO'!AL$3,'IMF GDP constant 2022 US'!$B$1:$BD$1,0)),0)</f>
        <v>0.986156229888346</v>
      </c>
      <c r="AM71" s="18" t="n">
        <f aca="false">IFERROR(INDEX('IMF GDP current US'!$B$1:$BD$197,MATCH('2022 deflators April 2024 WEO'!$B71,'IMF GDP current US'!$B$1:$B$197,0),MATCH('2022 deflators April 2024 WEO'!AM$3,'IMF GDP current US'!$B$1:$BD$1,0))/INDEX('IMF GDP constant 2022 US'!$B$1:$BD$197,MATCH('2022 deflators April 2024 WEO'!$B71,'IMF GDP constant 2022 US'!$B$1:$B$197,0),MATCH('2022 deflators April 2024 WEO'!AM$3,'IMF GDP constant 2022 US'!$B$1:$BD$1,0)),0)</f>
        <v>0.910553741849184</v>
      </c>
      <c r="AN71" s="18" t="n">
        <f aca="false">IFERROR(INDEX('IMF GDP current US'!$B$1:$BD$197,MATCH('2022 deflators April 2024 WEO'!$B71,'IMF GDP current US'!$B$1:$B$197,0),MATCH('2022 deflators April 2024 WEO'!AN$3,'IMF GDP current US'!$B$1:$BD$1,0))/INDEX('IMF GDP constant 2022 US'!$B$1:$BD$197,MATCH('2022 deflators April 2024 WEO'!$B71,'IMF GDP constant 2022 US'!$B$1:$B$197,0),MATCH('2022 deflators April 2024 WEO'!AN$3,'IMF GDP constant 2022 US'!$B$1:$BD$1,0)),0)</f>
        <v>0.932231913148453</v>
      </c>
      <c r="AO71" s="18" t="n">
        <f aca="false">IFERROR(INDEX('IMF GDP current US'!$B$1:$BD$197,MATCH('2022 deflators April 2024 WEO'!$B71,'IMF GDP current US'!$B$1:$B$197,0),MATCH('2022 deflators April 2024 WEO'!AO$3,'IMF GDP current US'!$B$1:$BD$1,0))/INDEX('IMF GDP constant 2022 US'!$B$1:$BD$197,MATCH('2022 deflators April 2024 WEO'!$B71,'IMF GDP constant 2022 US'!$B$1:$B$197,0),MATCH('2022 deflators April 2024 WEO'!AO$3,'IMF GDP constant 2022 US'!$B$1:$BD$1,0)),0)</f>
        <v>0.944949216044131</v>
      </c>
      <c r="AP71" s="18" t="n">
        <f aca="false">IFERROR(INDEX('IMF GDP current US'!$B$1:$BD$197,MATCH('2022 deflators April 2024 WEO'!$B71,'IMF GDP current US'!$B$1:$B$197,0),MATCH('2022 deflators April 2024 WEO'!AP$3,'IMF GDP current US'!$B$1:$BD$1,0))/INDEX('IMF GDP constant 2022 US'!$B$1:$BD$197,MATCH('2022 deflators April 2024 WEO'!$B71,'IMF GDP constant 2022 US'!$B$1:$B$197,0),MATCH('2022 deflators April 2024 WEO'!AP$3,'IMF GDP constant 2022 US'!$B$1:$BD$1,0)),0)</f>
        <v>0.903659695691365</v>
      </c>
      <c r="AQ71" s="18" t="n">
        <f aca="false">IFERROR(INDEX('IMF GDP current US'!$B$1:$BD$197,MATCH('2022 deflators April 2024 WEO'!$B71,'IMF GDP current US'!$B$1:$B$197,0),MATCH('2022 deflators April 2024 WEO'!AQ$3,'IMF GDP current US'!$B$1:$BD$1,0))/INDEX('IMF GDP constant 2022 US'!$B$1:$BD$197,MATCH('2022 deflators April 2024 WEO'!$B71,'IMF GDP constant 2022 US'!$B$1:$B$197,0),MATCH('2022 deflators April 2024 WEO'!AQ$3,'IMF GDP constant 2022 US'!$B$1:$BD$1,0)),0)</f>
        <v>0.926590228750785</v>
      </c>
      <c r="AR71" s="18" t="n">
        <f aca="false">IFERROR(INDEX('IMF GDP current US'!$B$1:$BD$197,MATCH('2022 deflators April 2024 WEO'!$B71,'IMF GDP current US'!$B$1:$B$197,0),MATCH('2022 deflators April 2024 WEO'!AR$3,'IMF GDP current US'!$B$1:$BD$1,0))/INDEX('IMF GDP constant 2022 US'!$B$1:$BD$197,MATCH('2022 deflators April 2024 WEO'!$B71,'IMF GDP constant 2022 US'!$B$1:$B$197,0),MATCH('2022 deflators April 2024 WEO'!AR$3,'IMF GDP constant 2022 US'!$B$1:$BD$1,0)),0)</f>
        <v>1.04333665270969</v>
      </c>
      <c r="AS71" s="18" t="n">
        <f aca="false">IFERROR(INDEX('IMF GDP current US'!$B$1:$BD$197,MATCH('2022 deflators April 2024 WEO'!$B71,'IMF GDP current US'!$B$1:$B$197,0),MATCH('2022 deflators April 2024 WEO'!AS$3,'IMF GDP current US'!$B$1:$BD$1,0))/INDEX('IMF GDP constant 2022 US'!$B$1:$BD$197,MATCH('2022 deflators April 2024 WEO'!$B71,'IMF GDP constant 2022 US'!$B$1:$B$197,0),MATCH('2022 deflators April 2024 WEO'!AS$3,'IMF GDP constant 2022 US'!$B$1:$BD$1,0)),0)</f>
        <v>1.06438541154948</v>
      </c>
      <c r="AT71" s="18" t="n">
        <f aca="false">IFERROR(INDEX('IMF GDP current US'!$B$1:$BD$197,MATCH('2022 deflators April 2024 WEO'!$B71,'IMF GDP current US'!$B$1:$B$197,0),MATCH('2022 deflators April 2024 WEO'!AT$3,'IMF GDP current US'!$B$1:$BD$1,0))/INDEX('IMF GDP constant 2022 US'!$B$1:$BD$197,MATCH('2022 deflators April 2024 WEO'!$B71,'IMF GDP constant 2022 US'!$B$1:$B$197,0),MATCH('2022 deflators April 2024 WEO'!AT$3,'IMF GDP constant 2022 US'!$B$1:$BD$1,0)),0)</f>
        <v>0.974009512130384</v>
      </c>
      <c r="AU71" s="18" t="n">
        <f aca="false">IFERROR(INDEX('IMF GDP current US'!$B$1:$BD$197,MATCH('2022 deflators April 2024 WEO'!$B71,'IMF GDP current US'!$B$1:$B$197,0),MATCH('2022 deflators April 2024 WEO'!AU$3,'IMF GDP current US'!$B$1:$BD$1,0))/INDEX('IMF GDP constant 2022 US'!$B$1:$BD$197,MATCH('2022 deflators April 2024 WEO'!$B71,'IMF GDP constant 2022 US'!$B$1:$B$197,0),MATCH('2022 deflators April 2024 WEO'!AU$3,'IMF GDP constant 2022 US'!$B$1:$BD$1,0)),0)</f>
        <v>0.982847394644936</v>
      </c>
      <c r="AV71" s="18" t="n">
        <f aca="false">IFERROR(INDEX('IMF GDP current US'!$B$1:$BD$197,MATCH('2022 deflators April 2024 WEO'!$B71,'IMF GDP current US'!$B$1:$B$197,0),MATCH('2022 deflators April 2024 WEO'!AV$3,'IMF GDP current US'!$B$1:$BD$1,0))/INDEX('IMF GDP constant 2022 US'!$B$1:$BD$197,MATCH('2022 deflators April 2024 WEO'!$B71,'IMF GDP constant 2022 US'!$B$1:$B$197,0),MATCH('2022 deflators April 2024 WEO'!AV$3,'IMF GDP constant 2022 US'!$B$1:$BD$1,0)),0)</f>
        <v>1.04624563445867</v>
      </c>
      <c r="AW71" s="19" t="n">
        <f aca="false">IFERROR(INDEX('IMF GDP current US'!$B$1:$BD$197,MATCH('2022 deflators April 2024 WEO'!$B71,'IMF GDP current US'!$B$1:$B$197,0),MATCH('2022 deflators April 2024 WEO'!AW$3,'IMF GDP current US'!$B$1:$BD$1,0))/INDEX('IMF GDP constant 2022 US'!$B$1:$BD$197,MATCH('2022 deflators April 2024 WEO'!$B71,'IMF GDP constant 2022 US'!$B$1:$B$197,0),MATCH('2022 deflators April 2024 WEO'!AW$3,'IMF GDP constant 2022 US'!$B$1:$BD$1,0)),0)</f>
        <v>1</v>
      </c>
      <c r="AX71" s="18" t="n">
        <f aca="false">IFERROR(INDEX('IMF GDP current US'!$B$1:$BD$197,MATCH('2022 deflators April 2024 WEO'!$B71,'IMF GDP current US'!$B$1:$B$197,0),MATCH('2022 deflators April 2024 WEO'!AX$3,'IMF GDP current US'!$B$1:$BD$1,0))/INDEX('IMF GDP constant 2022 US'!$B$1:$BD$197,MATCH('2022 deflators April 2024 WEO'!$B71,'IMF GDP constant 2022 US'!$B$1:$B$197,0),MATCH('2022 deflators April 2024 WEO'!AX$3,'IMF GDP constant 2022 US'!$B$1:$BD$1,0)),0)</f>
        <v>1.09990414243228</v>
      </c>
      <c r="AY71" s="21" t="n">
        <f aca="false">IFERROR(INDEX('IMF GDP current US'!$B$1:$BD$197,MATCH('2022 deflators April 2024 WEO'!$B71,'IMF GDP current US'!$B$1:$B$197,0),MATCH('2022 deflators April 2024 WEO'!AY$3,'IMF GDP current US'!$B$1:$BD$1,0))/INDEX('IMF GDP constant 2022 US'!$B$1:$BD$197,MATCH('2022 deflators April 2024 WEO'!$B71,'IMF GDP constant 2022 US'!$B$1:$B$197,0),MATCH('2022 deflators April 2024 WEO'!AY$3,'IMF GDP constant 2022 US'!$B$1:$BD$1,0)),0)</f>
        <v>1.14435358067757</v>
      </c>
      <c r="AZ71" s="21" t="n">
        <f aca="false">IFERROR(INDEX('IMF GDP current US'!$B$1:$BD$197,MATCH('2022 deflators April 2024 WEO'!$B71,'IMF GDP current US'!$B$1:$B$197,0),MATCH('2022 deflators April 2024 WEO'!AZ$3,'IMF GDP current US'!$B$1:$BD$1,0))/INDEX('IMF GDP constant 2022 US'!$B$1:$BD$197,MATCH('2022 deflators April 2024 WEO'!$B71,'IMF GDP constant 2022 US'!$B$1:$B$197,0),MATCH('2022 deflators April 2024 WEO'!AZ$3,'IMF GDP constant 2022 US'!$B$1:$BD$1,0)),0)</f>
        <v>1.17599551072707</v>
      </c>
      <c r="BA71" s="21" t="n">
        <f aca="false">IFERROR(INDEX('IMF GDP current US'!$B$1:$BD$197,MATCH('2022 deflators April 2024 WEO'!$B71,'IMF GDP current US'!$B$1:$B$197,0),MATCH('2022 deflators April 2024 WEO'!BA$3,'IMF GDP current US'!$B$1:$BD$1,0))/INDEX('IMF GDP constant 2022 US'!$B$1:$BD$197,MATCH('2022 deflators April 2024 WEO'!$B71,'IMF GDP constant 2022 US'!$B$1:$B$197,0),MATCH('2022 deflators April 2024 WEO'!BA$3,'IMF GDP constant 2022 US'!$B$1:$BD$1,0)),0)</f>
        <v>1.20637195659411</v>
      </c>
      <c r="BB71" s="21" t="n">
        <f aca="false">IFERROR(INDEX('IMF GDP current US'!$B$1:$BD$197,MATCH('2022 deflators April 2024 WEO'!$B71,'IMF GDP current US'!$B$1:$B$197,0),MATCH('2022 deflators April 2024 WEO'!BB$3,'IMF GDP current US'!$B$1:$BD$1,0))/INDEX('IMF GDP constant 2022 US'!$B$1:$BD$197,MATCH('2022 deflators April 2024 WEO'!$B71,'IMF GDP constant 2022 US'!$B$1:$B$197,0),MATCH('2022 deflators April 2024 WEO'!BB$3,'IMF GDP constant 2022 US'!$B$1:$BD$1,0)),0)</f>
        <v>1.23808230516744</v>
      </c>
      <c r="BC71" s="21" t="n">
        <f aca="false">IFERROR(INDEX('IMF GDP current US'!$B$1:$BD$197,MATCH('2022 deflators April 2024 WEO'!$B71,'IMF GDP current US'!$B$1:$B$197,0),MATCH('2022 deflators April 2024 WEO'!BC$3,'IMF GDP current US'!$B$1:$BD$1,0))/INDEX('IMF GDP constant 2022 US'!$B$1:$BD$197,MATCH('2022 deflators April 2024 WEO'!$B71,'IMF GDP constant 2022 US'!$B$1:$B$197,0),MATCH('2022 deflators April 2024 WEO'!BC$3,'IMF GDP constant 2022 US'!$B$1:$BD$1,0)),0)</f>
        <v>1.27096466787222</v>
      </c>
      <c r="BD71" s="22" t="n">
        <f aca="false">IFERROR(INDEX('IMF GDP current US'!$B$1:$BD$197,MATCH('2022 deflators April 2024 WEO'!$B71,'IMF GDP current US'!$B$1:$B$197,0),MATCH('2022 deflators April 2024 WEO'!BD$3,'IMF GDP current US'!$B$1:$BD$1,0))/INDEX('IMF GDP constant 2022 US'!$B$1:$BD$197,MATCH('2022 deflators April 2024 WEO'!$B71,'IMF GDP constant 2022 US'!$B$1:$B$197,0),MATCH('2022 deflators April 2024 WEO'!BD$3,'IMF GDP constant 2022 US'!$B$1:$BD$1,0)),0)</f>
        <v>1.29661500363051</v>
      </c>
    </row>
    <row r="72" customFormat="false" ht="15" hidden="false" customHeight="false" outlineLevel="0" collapsed="false">
      <c r="A72" s="12" t="s">
        <v>81</v>
      </c>
      <c r="B72" s="0" t="str">
        <f aca="false">VLOOKUP(A72,'Names&amp;ISO'!$A:$C,3,0)</f>
        <v>GUY</v>
      </c>
      <c r="C72" s="11" t="s">
        <v>81</v>
      </c>
      <c r="D72" s="11" t="n">
        <f aca="false">IFERROR(VLOOKUP(B72,'DAC ODA Recipients 2022-2023'!$B:$H,7,0),"")</f>
        <v>1</v>
      </c>
      <c r="E72" s="12" t="str">
        <f aca="false">IFERROR(VLOOKUP(B72,'OECD DAC Deflators 2022'!B:B,1,0),"")</f>
        <v/>
      </c>
      <c r="F72" s="12"/>
      <c r="G72" s="17" t="n">
        <f aca="false">IFERROR(INDEX('IMF GDP current US'!$B$1:$BD$197,MATCH('2022 deflators April 2024 WEO'!$B72,'IMF GDP current US'!$B$1:$B$197,0),MATCH('2022 deflators April 2024 WEO'!G$3,'IMF GDP current US'!$B$1:$BD$1,0))/INDEX('IMF GDP constant 2022 US'!$B$1:$BD$197,MATCH('2022 deflators April 2024 WEO'!$B72,'IMF GDP constant 2022 US'!$B$1:$B$197,0),MATCH('2022 deflators April 2024 WEO'!G$3,'IMF GDP constant 2022 US'!$B$1:$BD$1,0)),0)</f>
        <v>0.330794489692488</v>
      </c>
      <c r="H72" s="18" t="n">
        <f aca="false">IFERROR(INDEX('IMF GDP current US'!$B$1:$BD$197,MATCH('2022 deflators April 2024 WEO'!$B72,'IMF GDP current US'!$B$1:$B$197,0),MATCH('2022 deflators April 2024 WEO'!H$3,'IMF GDP current US'!$B$1:$BD$1,0))/INDEX('IMF GDP constant 2022 US'!$B$1:$BD$197,MATCH('2022 deflators April 2024 WEO'!$B72,'IMF GDP constant 2022 US'!$B$1:$B$197,0),MATCH('2022 deflators April 2024 WEO'!H$3,'IMF GDP constant 2022 US'!$B$1:$BD$1,0)),0)</f>
        <v>0.315662966611645</v>
      </c>
      <c r="I72" s="18" t="n">
        <f aca="false">IFERROR(INDEX('IMF GDP current US'!$B$1:$BD$197,MATCH('2022 deflators April 2024 WEO'!$B72,'IMF GDP current US'!$B$1:$B$197,0),MATCH('2022 deflators April 2024 WEO'!I$3,'IMF GDP current US'!$B$1:$BD$1,0))/INDEX('IMF GDP constant 2022 US'!$B$1:$BD$197,MATCH('2022 deflators April 2024 WEO'!$B72,'IMF GDP constant 2022 US'!$B$1:$B$197,0),MATCH('2022 deflators April 2024 WEO'!I$3,'IMF GDP constant 2022 US'!$B$1:$BD$1,0)),0)</f>
        <v>0.296704218753543</v>
      </c>
      <c r="J72" s="18" t="n">
        <f aca="false">IFERROR(INDEX('IMF GDP current US'!$B$1:$BD$197,MATCH('2022 deflators April 2024 WEO'!$B72,'IMF GDP current US'!$B$1:$B$197,0),MATCH('2022 deflators April 2024 WEO'!J$3,'IMF GDP current US'!$B$1:$BD$1,0))/INDEX('IMF GDP constant 2022 US'!$B$1:$BD$197,MATCH('2022 deflators April 2024 WEO'!$B72,'IMF GDP constant 2022 US'!$B$1:$B$197,0),MATCH('2022 deflators April 2024 WEO'!J$3,'IMF GDP constant 2022 US'!$B$1:$BD$1,0)),0)</f>
        <v>0.340576720895815</v>
      </c>
      <c r="K72" s="18" t="n">
        <f aca="false">IFERROR(INDEX('IMF GDP current US'!$B$1:$BD$197,MATCH('2022 deflators April 2024 WEO'!$B72,'IMF GDP current US'!$B$1:$B$197,0),MATCH('2022 deflators April 2024 WEO'!K$3,'IMF GDP current US'!$B$1:$BD$1,0))/INDEX('IMF GDP constant 2022 US'!$B$1:$BD$197,MATCH('2022 deflators April 2024 WEO'!$B72,'IMF GDP constant 2022 US'!$B$1:$B$197,0),MATCH('2022 deflators April 2024 WEO'!K$3,'IMF GDP constant 2022 US'!$B$1:$BD$1,0)),0)</f>
        <v>0.310218034575812</v>
      </c>
      <c r="L72" s="18" t="n">
        <f aca="false">IFERROR(INDEX('IMF GDP current US'!$B$1:$BD$197,MATCH('2022 deflators April 2024 WEO'!$B72,'IMF GDP current US'!$B$1:$B$197,0),MATCH('2022 deflators April 2024 WEO'!L$3,'IMF GDP current US'!$B$1:$BD$1,0))/INDEX('IMF GDP constant 2022 US'!$B$1:$BD$197,MATCH('2022 deflators April 2024 WEO'!$B72,'IMF GDP constant 2022 US'!$B$1:$B$197,0),MATCH('2022 deflators April 2024 WEO'!L$3,'IMF GDP constant 2022 US'!$B$1:$BD$1,0)),0)</f>
        <v>0.329408996253134</v>
      </c>
      <c r="M72" s="18" t="n">
        <f aca="false">IFERROR(INDEX('IMF GDP current US'!$B$1:$BD$197,MATCH('2022 deflators April 2024 WEO'!$B72,'IMF GDP current US'!$B$1:$B$197,0),MATCH('2022 deflators April 2024 WEO'!M$3,'IMF GDP current US'!$B$1:$BD$1,0))/INDEX('IMF GDP constant 2022 US'!$B$1:$BD$197,MATCH('2022 deflators April 2024 WEO'!$B72,'IMF GDP constant 2022 US'!$B$1:$B$197,0),MATCH('2022 deflators April 2024 WEO'!M$3,'IMF GDP constant 2022 US'!$B$1:$BD$1,0)),0)</f>
        <v>0.37376370037843</v>
      </c>
      <c r="N72" s="18" t="n">
        <f aca="false">IFERROR(INDEX('IMF GDP current US'!$B$1:$BD$197,MATCH('2022 deflators April 2024 WEO'!$B72,'IMF GDP current US'!$B$1:$B$197,0),MATCH('2022 deflators April 2024 WEO'!N$3,'IMF GDP current US'!$B$1:$BD$1,0))/INDEX('IMF GDP constant 2022 US'!$B$1:$BD$197,MATCH('2022 deflators April 2024 WEO'!$B72,'IMF GDP constant 2022 US'!$B$1:$B$197,0),MATCH('2022 deflators April 2024 WEO'!N$3,'IMF GDP constant 2022 US'!$B$1:$BD$1,0)),0)</f>
        <v>0.345315797578039</v>
      </c>
      <c r="O72" s="18" t="n">
        <f aca="false">IFERROR(INDEX('IMF GDP current US'!$B$1:$BD$197,MATCH('2022 deflators April 2024 WEO'!$B72,'IMF GDP current US'!$B$1:$B$197,0),MATCH('2022 deflators April 2024 WEO'!O$3,'IMF GDP current US'!$B$1:$BD$1,0))/INDEX('IMF GDP constant 2022 US'!$B$1:$BD$197,MATCH('2022 deflators April 2024 WEO'!$B72,'IMF GDP constant 2022 US'!$B$1:$B$197,0),MATCH('2022 deflators April 2024 WEO'!O$3,'IMF GDP constant 2022 US'!$B$1:$BD$1,0)),0)</f>
        <v>0.417733954047949</v>
      </c>
      <c r="P72" s="18" t="n">
        <f aca="false">IFERROR(INDEX('IMF GDP current US'!$B$1:$BD$197,MATCH('2022 deflators April 2024 WEO'!$B72,'IMF GDP current US'!$B$1:$B$197,0),MATCH('2022 deflators April 2024 WEO'!P$3,'IMF GDP current US'!$B$1:$BD$1,0))/INDEX('IMF GDP constant 2022 US'!$B$1:$BD$197,MATCH('2022 deflators April 2024 WEO'!$B72,'IMF GDP constant 2022 US'!$B$1:$B$197,0),MATCH('2022 deflators April 2024 WEO'!P$3,'IMF GDP constant 2022 US'!$B$1:$BD$1,0)),0)</f>
        <v>0.441583900514751</v>
      </c>
      <c r="Q72" s="18" t="n">
        <f aca="false">IFERROR(INDEX('IMF GDP current US'!$B$1:$BD$197,MATCH('2022 deflators April 2024 WEO'!$B72,'IMF GDP current US'!$B$1:$B$197,0),MATCH('2022 deflators April 2024 WEO'!Q$3,'IMF GDP current US'!$B$1:$BD$1,0))/INDEX('IMF GDP constant 2022 US'!$B$1:$BD$197,MATCH('2022 deflators April 2024 WEO'!$B72,'IMF GDP constant 2022 US'!$B$1:$B$197,0),MATCH('2022 deflators April 2024 WEO'!Q$3,'IMF GDP constant 2022 US'!$B$1:$BD$1,0)),0)</f>
        <v>0.374846549223706</v>
      </c>
      <c r="R72" s="18" t="n">
        <f aca="false">IFERROR(INDEX('IMF GDP current US'!$B$1:$BD$197,MATCH('2022 deflators April 2024 WEO'!$B72,'IMF GDP current US'!$B$1:$B$197,0),MATCH('2022 deflators April 2024 WEO'!R$3,'IMF GDP current US'!$B$1:$BD$1,0))/INDEX('IMF GDP constant 2022 US'!$B$1:$BD$197,MATCH('2022 deflators April 2024 WEO'!$B72,'IMF GDP constant 2022 US'!$B$1:$B$197,0),MATCH('2022 deflators April 2024 WEO'!R$3,'IMF GDP constant 2022 US'!$B$1:$BD$1,0)),0)</f>
        <v>0.383993173720146</v>
      </c>
      <c r="S72" s="18" t="n">
        <f aca="false">IFERROR(INDEX('IMF GDP current US'!$B$1:$BD$197,MATCH('2022 deflators April 2024 WEO'!$B72,'IMF GDP current US'!$B$1:$B$197,0),MATCH('2022 deflators April 2024 WEO'!S$3,'IMF GDP current US'!$B$1:$BD$1,0))/INDEX('IMF GDP constant 2022 US'!$B$1:$BD$197,MATCH('2022 deflators April 2024 WEO'!$B72,'IMF GDP constant 2022 US'!$B$1:$B$197,0),MATCH('2022 deflators April 2024 WEO'!S$3,'IMF GDP constant 2022 US'!$B$1:$BD$1,0)),0)</f>
        <v>0.394185714689447</v>
      </c>
      <c r="T72" s="18" t="n">
        <f aca="false">IFERROR(INDEX('IMF GDP current US'!$B$1:$BD$197,MATCH('2022 deflators April 2024 WEO'!$B72,'IMF GDP current US'!$B$1:$B$197,0),MATCH('2022 deflators April 2024 WEO'!T$3,'IMF GDP current US'!$B$1:$BD$1,0))/INDEX('IMF GDP constant 2022 US'!$B$1:$BD$197,MATCH('2022 deflators April 2024 WEO'!$B72,'IMF GDP constant 2022 US'!$B$1:$B$197,0),MATCH('2022 deflators April 2024 WEO'!T$3,'IMF GDP constant 2022 US'!$B$1:$BD$1,0)),0)</f>
        <v>0.443987460574017</v>
      </c>
      <c r="U72" s="18" t="n">
        <f aca="false">IFERROR(INDEX('IMF GDP current US'!$B$1:$BD$197,MATCH('2022 deflators April 2024 WEO'!$B72,'IMF GDP current US'!$B$1:$B$197,0),MATCH('2022 deflators April 2024 WEO'!U$3,'IMF GDP current US'!$B$1:$BD$1,0))/INDEX('IMF GDP constant 2022 US'!$B$1:$BD$197,MATCH('2022 deflators April 2024 WEO'!$B72,'IMF GDP constant 2022 US'!$B$1:$B$197,0),MATCH('2022 deflators April 2024 WEO'!U$3,'IMF GDP constant 2022 US'!$B$1:$BD$1,0)),0)</f>
        <v>0.479865370275343</v>
      </c>
      <c r="V72" s="18" t="n">
        <f aca="false">IFERROR(INDEX('IMF GDP current US'!$B$1:$BD$197,MATCH('2022 deflators April 2024 WEO'!$B72,'IMF GDP current US'!$B$1:$B$197,0),MATCH('2022 deflators April 2024 WEO'!V$3,'IMF GDP current US'!$B$1:$BD$1,0))/INDEX('IMF GDP constant 2022 US'!$B$1:$BD$197,MATCH('2022 deflators April 2024 WEO'!$B72,'IMF GDP constant 2022 US'!$B$1:$B$197,0),MATCH('2022 deflators April 2024 WEO'!V$3,'IMF GDP constant 2022 US'!$B$1:$BD$1,0)),0)</f>
        <v>0.517368026860208</v>
      </c>
      <c r="W72" s="18" t="n">
        <f aca="false">IFERROR(INDEX('IMF GDP current US'!$B$1:$BD$197,MATCH('2022 deflators April 2024 WEO'!$B72,'IMF GDP current US'!$B$1:$B$197,0),MATCH('2022 deflators April 2024 WEO'!W$3,'IMF GDP current US'!$B$1:$BD$1,0))/INDEX('IMF GDP constant 2022 US'!$B$1:$BD$197,MATCH('2022 deflators April 2024 WEO'!$B72,'IMF GDP constant 2022 US'!$B$1:$B$197,0),MATCH('2022 deflators April 2024 WEO'!W$3,'IMF GDP constant 2022 US'!$B$1:$BD$1,0)),0)</f>
        <v>0.537885415999763</v>
      </c>
      <c r="X72" s="18" t="n">
        <f aca="false">IFERROR(INDEX('IMF GDP current US'!$B$1:$BD$197,MATCH('2022 deflators April 2024 WEO'!$B72,'IMF GDP current US'!$B$1:$B$197,0),MATCH('2022 deflators April 2024 WEO'!X$3,'IMF GDP current US'!$B$1:$BD$1,0))/INDEX('IMF GDP constant 2022 US'!$B$1:$BD$197,MATCH('2022 deflators April 2024 WEO'!$B72,'IMF GDP constant 2022 US'!$B$1:$B$197,0),MATCH('2022 deflators April 2024 WEO'!X$3,'IMF GDP constant 2022 US'!$B$1:$BD$1,0)),0)</f>
        <v>0.537727604637533</v>
      </c>
      <c r="Y72" s="18" t="n">
        <f aca="false">IFERROR(INDEX('IMF GDP current US'!$B$1:$BD$197,MATCH('2022 deflators April 2024 WEO'!$B72,'IMF GDP current US'!$B$1:$B$197,0),MATCH('2022 deflators April 2024 WEO'!Y$3,'IMF GDP current US'!$B$1:$BD$1,0))/INDEX('IMF GDP constant 2022 US'!$B$1:$BD$197,MATCH('2022 deflators April 2024 WEO'!$B72,'IMF GDP constant 2022 US'!$B$1:$B$197,0),MATCH('2022 deflators April 2024 WEO'!Y$3,'IMF GDP constant 2022 US'!$B$1:$BD$1,0)),0)</f>
        <v>0.517075634807845</v>
      </c>
      <c r="Z72" s="18" t="n">
        <f aca="false">IFERROR(INDEX('IMF GDP current US'!$B$1:$BD$197,MATCH('2022 deflators April 2024 WEO'!$B72,'IMF GDP current US'!$B$1:$B$197,0),MATCH('2022 deflators April 2024 WEO'!Z$3,'IMF GDP current US'!$B$1:$BD$1,0))/INDEX('IMF GDP constant 2022 US'!$B$1:$BD$197,MATCH('2022 deflators April 2024 WEO'!$B72,'IMF GDP constant 2022 US'!$B$1:$B$197,0),MATCH('2022 deflators April 2024 WEO'!Z$3,'IMF GDP constant 2022 US'!$B$1:$BD$1,0)),0)</f>
        <v>0.498066756383763</v>
      </c>
      <c r="AA72" s="18" t="n">
        <f aca="false">IFERROR(INDEX('IMF GDP current US'!$B$1:$BD$197,MATCH('2022 deflators April 2024 WEO'!$B72,'IMF GDP current US'!$B$1:$B$197,0),MATCH('2022 deflators April 2024 WEO'!AA$3,'IMF GDP current US'!$B$1:$BD$1,0))/INDEX('IMF GDP constant 2022 US'!$B$1:$BD$197,MATCH('2022 deflators April 2024 WEO'!$B72,'IMF GDP constant 2022 US'!$B$1:$B$197,0),MATCH('2022 deflators April 2024 WEO'!AA$3,'IMF GDP constant 2022 US'!$B$1:$BD$1,0)),0)</f>
        <v>0.507910655239377</v>
      </c>
      <c r="AB72" s="18" t="n">
        <f aca="false">IFERROR(INDEX('IMF GDP current US'!$B$1:$BD$197,MATCH('2022 deflators April 2024 WEO'!$B72,'IMF GDP current US'!$B$1:$B$197,0),MATCH('2022 deflators April 2024 WEO'!AB$3,'IMF GDP current US'!$B$1:$BD$1,0))/INDEX('IMF GDP constant 2022 US'!$B$1:$BD$197,MATCH('2022 deflators April 2024 WEO'!$B72,'IMF GDP constant 2022 US'!$B$1:$B$197,0),MATCH('2022 deflators April 2024 WEO'!AB$3,'IMF GDP constant 2022 US'!$B$1:$BD$1,0)),0)</f>
        <v>0.499008072524227</v>
      </c>
      <c r="AC72" s="18" t="n">
        <f aca="false">IFERROR(INDEX('IMF GDP current US'!$B$1:$BD$197,MATCH('2022 deflators April 2024 WEO'!$B72,'IMF GDP current US'!$B$1:$B$197,0),MATCH('2022 deflators April 2024 WEO'!AC$3,'IMF GDP current US'!$B$1:$BD$1,0))/INDEX('IMF GDP constant 2022 US'!$B$1:$BD$197,MATCH('2022 deflators April 2024 WEO'!$B72,'IMF GDP constant 2022 US'!$B$1:$B$197,0),MATCH('2022 deflators April 2024 WEO'!AC$3,'IMF GDP constant 2022 US'!$B$1:$BD$1,0)),0)</f>
        <v>0.510068536436014</v>
      </c>
      <c r="AD72" s="18" t="n">
        <f aca="false">IFERROR(INDEX('IMF GDP current US'!$B$1:$BD$197,MATCH('2022 deflators April 2024 WEO'!$B72,'IMF GDP current US'!$B$1:$B$197,0),MATCH('2022 deflators April 2024 WEO'!AD$3,'IMF GDP current US'!$B$1:$BD$1,0))/INDEX('IMF GDP constant 2022 US'!$B$1:$BD$197,MATCH('2022 deflators April 2024 WEO'!$B72,'IMF GDP constant 2022 US'!$B$1:$B$197,0),MATCH('2022 deflators April 2024 WEO'!AD$3,'IMF GDP constant 2022 US'!$B$1:$BD$1,0)),0)</f>
        <v>0.525632338283637</v>
      </c>
      <c r="AE72" s="18" t="n">
        <f aca="false">IFERROR(INDEX('IMF GDP current US'!$B$1:$BD$197,MATCH('2022 deflators April 2024 WEO'!$B72,'IMF GDP current US'!$B$1:$B$197,0),MATCH('2022 deflators April 2024 WEO'!AE$3,'IMF GDP current US'!$B$1:$BD$1,0))/INDEX('IMF GDP constant 2022 US'!$B$1:$BD$197,MATCH('2022 deflators April 2024 WEO'!$B72,'IMF GDP constant 2022 US'!$B$1:$B$197,0),MATCH('2022 deflators April 2024 WEO'!AE$3,'IMF GDP constant 2022 US'!$B$1:$BD$1,0)),0)</f>
        <v>0.538658072212263</v>
      </c>
      <c r="AF72" s="18" t="n">
        <f aca="false">IFERROR(INDEX('IMF GDP current US'!$B$1:$BD$197,MATCH('2022 deflators April 2024 WEO'!$B72,'IMF GDP current US'!$B$1:$B$197,0),MATCH('2022 deflators April 2024 WEO'!AF$3,'IMF GDP current US'!$B$1:$BD$1,0))/INDEX('IMF GDP constant 2022 US'!$B$1:$BD$197,MATCH('2022 deflators April 2024 WEO'!$B72,'IMF GDP constant 2022 US'!$B$1:$B$197,0),MATCH('2022 deflators April 2024 WEO'!AF$3,'IMF GDP constant 2022 US'!$B$1:$BD$1,0)),0)</f>
        <v>0.56755949459899</v>
      </c>
      <c r="AG72" s="18" t="n">
        <f aca="false">IFERROR(INDEX('IMF GDP current US'!$B$1:$BD$197,MATCH('2022 deflators April 2024 WEO'!$B72,'IMF GDP current US'!$B$1:$B$197,0),MATCH('2022 deflators April 2024 WEO'!AG$3,'IMF GDP current US'!$B$1:$BD$1,0))/INDEX('IMF GDP constant 2022 US'!$B$1:$BD$197,MATCH('2022 deflators April 2024 WEO'!$B72,'IMF GDP constant 2022 US'!$B$1:$B$197,0),MATCH('2022 deflators April 2024 WEO'!AG$3,'IMF GDP constant 2022 US'!$B$1:$BD$1,0)),0)</f>
        <v>0.598850375946864</v>
      </c>
      <c r="AH72" s="18" t="n">
        <f aca="false">IFERROR(INDEX('IMF GDP current US'!$B$1:$BD$197,MATCH('2022 deflators April 2024 WEO'!$B72,'IMF GDP current US'!$B$1:$B$197,0),MATCH('2022 deflators April 2024 WEO'!AH$3,'IMF GDP current US'!$B$1:$BD$1,0))/INDEX('IMF GDP constant 2022 US'!$B$1:$BD$197,MATCH('2022 deflators April 2024 WEO'!$B72,'IMF GDP constant 2022 US'!$B$1:$B$197,0),MATCH('2022 deflators April 2024 WEO'!AH$3,'IMF GDP constant 2022 US'!$B$1:$BD$1,0)),0)</f>
        <v>0.655629415594892</v>
      </c>
      <c r="AI72" s="18" t="n">
        <f aca="false">IFERROR(INDEX('IMF GDP current US'!$B$1:$BD$197,MATCH('2022 deflators April 2024 WEO'!$B72,'IMF GDP current US'!$B$1:$B$197,0),MATCH('2022 deflators April 2024 WEO'!AI$3,'IMF GDP current US'!$B$1:$BD$1,0))/INDEX('IMF GDP constant 2022 US'!$B$1:$BD$197,MATCH('2022 deflators April 2024 WEO'!$B72,'IMF GDP constant 2022 US'!$B$1:$B$197,0),MATCH('2022 deflators April 2024 WEO'!AI$3,'IMF GDP constant 2022 US'!$B$1:$BD$1,0)),0)</f>
        <v>0.719780225502215</v>
      </c>
      <c r="AJ72" s="18" t="n">
        <f aca="false">IFERROR(INDEX('IMF GDP current US'!$B$1:$BD$197,MATCH('2022 deflators April 2024 WEO'!$B72,'IMF GDP current US'!$B$1:$B$197,0),MATCH('2022 deflators April 2024 WEO'!AJ$3,'IMF GDP current US'!$B$1:$BD$1,0))/INDEX('IMF GDP constant 2022 US'!$B$1:$BD$197,MATCH('2022 deflators April 2024 WEO'!$B72,'IMF GDP constant 2022 US'!$B$1:$B$197,0),MATCH('2022 deflators April 2024 WEO'!AJ$3,'IMF GDP constant 2022 US'!$B$1:$BD$1,0)),0)</f>
        <v>0.726023499017334</v>
      </c>
      <c r="AK72" s="18" t="n">
        <f aca="false">IFERROR(INDEX('IMF GDP current US'!$B$1:$BD$197,MATCH('2022 deflators April 2024 WEO'!$B72,'IMF GDP current US'!$B$1:$B$197,0),MATCH('2022 deflators April 2024 WEO'!AK$3,'IMF GDP current US'!$B$1:$BD$1,0))/INDEX('IMF GDP constant 2022 US'!$B$1:$BD$197,MATCH('2022 deflators April 2024 WEO'!$B72,'IMF GDP constant 2022 US'!$B$1:$B$197,0),MATCH('2022 deflators April 2024 WEO'!AK$3,'IMF GDP constant 2022 US'!$B$1:$BD$1,0)),0)</f>
        <v>0.774129623384173</v>
      </c>
      <c r="AL72" s="18" t="n">
        <f aca="false">IFERROR(INDEX('IMF GDP current US'!$B$1:$BD$197,MATCH('2022 deflators April 2024 WEO'!$B72,'IMF GDP current US'!$B$1:$B$197,0),MATCH('2022 deflators April 2024 WEO'!AL$3,'IMF GDP current US'!$B$1:$BD$1,0))/INDEX('IMF GDP constant 2022 US'!$B$1:$BD$197,MATCH('2022 deflators April 2024 WEO'!$B72,'IMF GDP constant 2022 US'!$B$1:$B$197,0),MATCH('2022 deflators April 2024 WEO'!AL$3,'IMF GDP constant 2022 US'!$B$1:$BD$1,0)),0)</f>
        <v>0.845778073693849</v>
      </c>
      <c r="AM72" s="18" t="n">
        <f aca="false">IFERROR(INDEX('IMF GDP current US'!$B$1:$BD$197,MATCH('2022 deflators April 2024 WEO'!$B72,'IMF GDP current US'!$B$1:$B$197,0),MATCH('2022 deflators April 2024 WEO'!AM$3,'IMF GDP current US'!$B$1:$BD$1,0))/INDEX('IMF GDP constant 2022 US'!$B$1:$BD$197,MATCH('2022 deflators April 2024 WEO'!$B72,'IMF GDP constant 2022 US'!$B$1:$B$197,0),MATCH('2022 deflators April 2024 WEO'!AM$3,'IMF GDP constant 2022 US'!$B$1:$BD$1,0)),0)</f>
        <v>0.983035832060143</v>
      </c>
      <c r="AN72" s="18" t="n">
        <f aca="false">IFERROR(INDEX('IMF GDP current US'!$B$1:$BD$197,MATCH('2022 deflators April 2024 WEO'!$B72,'IMF GDP current US'!$B$1:$B$197,0),MATCH('2022 deflators April 2024 WEO'!AN$3,'IMF GDP current US'!$B$1:$BD$1,0))/INDEX('IMF GDP constant 2022 US'!$B$1:$BD$197,MATCH('2022 deflators April 2024 WEO'!$B72,'IMF GDP constant 2022 US'!$B$1:$B$197,0),MATCH('2022 deflators April 2024 WEO'!AN$3,'IMF GDP constant 2022 US'!$B$1:$BD$1,0)),0)</f>
        <v>0.972900350878133</v>
      </c>
      <c r="AO72" s="18" t="n">
        <f aca="false">IFERROR(INDEX('IMF GDP current US'!$B$1:$BD$197,MATCH('2022 deflators April 2024 WEO'!$B72,'IMF GDP current US'!$B$1:$B$197,0),MATCH('2022 deflators April 2024 WEO'!AO$3,'IMF GDP current US'!$B$1:$BD$1,0))/INDEX('IMF GDP constant 2022 US'!$B$1:$BD$197,MATCH('2022 deflators April 2024 WEO'!$B72,'IMF GDP constant 2022 US'!$B$1:$B$197,0),MATCH('2022 deflators April 2024 WEO'!AO$3,'IMF GDP constant 2022 US'!$B$1:$BD$1,0)),0)</f>
        <v>0.94758717552415</v>
      </c>
      <c r="AP72" s="18" t="n">
        <f aca="false">IFERROR(INDEX('IMF GDP current US'!$B$1:$BD$197,MATCH('2022 deflators April 2024 WEO'!$B72,'IMF GDP current US'!$B$1:$B$197,0),MATCH('2022 deflators April 2024 WEO'!AP$3,'IMF GDP current US'!$B$1:$BD$1,0))/INDEX('IMF GDP constant 2022 US'!$B$1:$BD$197,MATCH('2022 deflators April 2024 WEO'!$B72,'IMF GDP constant 2022 US'!$B$1:$B$197,0),MATCH('2022 deflators April 2024 WEO'!AP$3,'IMF GDP constant 2022 US'!$B$1:$BD$1,0)),0)</f>
        <v>0.975775374543976</v>
      </c>
      <c r="AQ72" s="18" t="n">
        <f aca="false">IFERROR(INDEX('IMF GDP current US'!$B$1:$BD$197,MATCH('2022 deflators April 2024 WEO'!$B72,'IMF GDP current US'!$B$1:$B$197,0),MATCH('2022 deflators April 2024 WEO'!AQ$3,'IMF GDP current US'!$B$1:$BD$1,0))/INDEX('IMF GDP constant 2022 US'!$B$1:$BD$197,MATCH('2022 deflators April 2024 WEO'!$B72,'IMF GDP constant 2022 US'!$B$1:$B$197,0),MATCH('2022 deflators April 2024 WEO'!AQ$3,'IMF GDP constant 2022 US'!$B$1:$BD$1,0)),0)</f>
        <v>0.984573592690894</v>
      </c>
      <c r="AR72" s="18" t="n">
        <f aca="false">IFERROR(INDEX('IMF GDP current US'!$B$1:$BD$197,MATCH('2022 deflators April 2024 WEO'!$B72,'IMF GDP current US'!$B$1:$B$197,0),MATCH('2022 deflators April 2024 WEO'!AR$3,'IMF GDP current US'!$B$1:$BD$1,0))/INDEX('IMF GDP constant 2022 US'!$B$1:$BD$197,MATCH('2022 deflators April 2024 WEO'!$B72,'IMF GDP constant 2022 US'!$B$1:$B$197,0),MATCH('2022 deflators April 2024 WEO'!AR$3,'IMF GDP constant 2022 US'!$B$1:$BD$1,0)),0)</f>
        <v>1.00523830705648</v>
      </c>
      <c r="AS72" s="18" t="n">
        <f aca="false">IFERROR(INDEX('IMF GDP current US'!$B$1:$BD$197,MATCH('2022 deflators April 2024 WEO'!$B72,'IMF GDP current US'!$B$1:$B$197,0),MATCH('2022 deflators April 2024 WEO'!AS$3,'IMF GDP current US'!$B$1:$BD$1,0))/INDEX('IMF GDP constant 2022 US'!$B$1:$BD$197,MATCH('2022 deflators April 2024 WEO'!$B72,'IMF GDP constant 2022 US'!$B$1:$B$197,0),MATCH('2022 deflators April 2024 WEO'!AS$3,'IMF GDP constant 2022 US'!$B$1:$BD$1,0)),0)</f>
        <v>0.970602577080589</v>
      </c>
      <c r="AT72" s="18" t="n">
        <f aca="false">IFERROR(INDEX('IMF GDP current US'!$B$1:$BD$197,MATCH('2022 deflators April 2024 WEO'!$B72,'IMF GDP current US'!$B$1:$B$197,0),MATCH('2022 deflators April 2024 WEO'!AT$3,'IMF GDP current US'!$B$1:$BD$1,0))/INDEX('IMF GDP constant 2022 US'!$B$1:$BD$197,MATCH('2022 deflators April 2024 WEO'!$B72,'IMF GDP constant 2022 US'!$B$1:$B$197,0),MATCH('2022 deflators April 2024 WEO'!AT$3,'IMF GDP constant 2022 US'!$B$1:$BD$1,0)),0)</f>
        <v>0.995558571278256</v>
      </c>
      <c r="AU72" s="18" t="n">
        <f aca="false">IFERROR(INDEX('IMF GDP current US'!$B$1:$BD$197,MATCH('2022 deflators April 2024 WEO'!$B72,'IMF GDP current US'!$B$1:$B$197,0),MATCH('2022 deflators April 2024 WEO'!AU$3,'IMF GDP current US'!$B$1:$BD$1,0))/INDEX('IMF GDP constant 2022 US'!$B$1:$BD$197,MATCH('2022 deflators April 2024 WEO'!$B72,'IMF GDP constant 2022 US'!$B$1:$B$197,0),MATCH('2022 deflators April 2024 WEO'!AU$3,'IMF GDP constant 2022 US'!$B$1:$BD$1,0)),0)</f>
        <v>0.73369530194012</v>
      </c>
      <c r="AV72" s="18" t="n">
        <f aca="false">IFERROR(INDEX('IMF GDP current US'!$B$1:$BD$197,MATCH('2022 deflators April 2024 WEO'!$B72,'IMF GDP current US'!$B$1:$B$197,0),MATCH('2022 deflators April 2024 WEO'!AV$3,'IMF GDP current US'!$B$1:$BD$1,0))/INDEX('IMF GDP constant 2022 US'!$B$1:$BD$197,MATCH('2022 deflators April 2024 WEO'!$B72,'IMF GDP constant 2022 US'!$B$1:$B$197,0),MATCH('2022 deflators April 2024 WEO'!AV$3,'IMF GDP constant 2022 US'!$B$1:$BD$1,0)),0)</f>
        <v>0.855840495560603</v>
      </c>
      <c r="AW72" s="19" t="n">
        <f aca="false">IFERROR(INDEX('IMF GDP current US'!$B$1:$BD$197,MATCH('2022 deflators April 2024 WEO'!$B72,'IMF GDP current US'!$B$1:$B$197,0),MATCH('2022 deflators April 2024 WEO'!AW$3,'IMF GDP current US'!$B$1:$BD$1,0))/INDEX('IMF GDP constant 2022 US'!$B$1:$BD$197,MATCH('2022 deflators April 2024 WEO'!$B72,'IMF GDP constant 2022 US'!$B$1:$B$197,0),MATCH('2022 deflators April 2024 WEO'!AW$3,'IMF GDP constant 2022 US'!$B$1:$BD$1,0)),0)</f>
        <v>1</v>
      </c>
      <c r="AX72" s="18" t="n">
        <f aca="false">IFERROR(INDEX('IMF GDP current US'!$B$1:$BD$197,MATCH('2022 deflators April 2024 WEO'!$B72,'IMF GDP current US'!$B$1:$B$197,0),MATCH('2022 deflators April 2024 WEO'!AX$3,'IMF GDP current US'!$B$1:$BD$1,0))/INDEX('IMF GDP constant 2022 US'!$B$1:$BD$197,MATCH('2022 deflators April 2024 WEO'!$B72,'IMF GDP constant 2022 US'!$B$1:$B$197,0),MATCH('2022 deflators April 2024 WEO'!AX$3,'IMF GDP constant 2022 US'!$B$1:$BD$1,0)),0)</f>
        <v>0.882587666409258</v>
      </c>
      <c r="AY72" s="21" t="n">
        <f aca="false">IFERROR(INDEX('IMF GDP current US'!$B$1:$BD$197,MATCH('2022 deflators April 2024 WEO'!$B72,'IMF GDP current US'!$B$1:$B$197,0),MATCH('2022 deflators April 2024 WEO'!AY$3,'IMF GDP current US'!$B$1:$BD$1,0))/INDEX('IMF GDP constant 2022 US'!$B$1:$BD$197,MATCH('2022 deflators April 2024 WEO'!$B72,'IMF GDP constant 2022 US'!$B$1:$B$197,0),MATCH('2022 deflators April 2024 WEO'!AY$3,'IMF GDP constant 2022 US'!$B$1:$BD$1,0)),0)</f>
        <v>0.818755169765921</v>
      </c>
      <c r="AZ72" s="21" t="n">
        <f aca="false">IFERROR(INDEX('IMF GDP current US'!$B$1:$BD$197,MATCH('2022 deflators April 2024 WEO'!$B72,'IMF GDP current US'!$B$1:$B$197,0),MATCH('2022 deflators April 2024 WEO'!AZ$3,'IMF GDP current US'!$B$1:$BD$1,0))/INDEX('IMF GDP constant 2022 US'!$B$1:$BD$197,MATCH('2022 deflators April 2024 WEO'!$B72,'IMF GDP constant 2022 US'!$B$1:$B$197,0),MATCH('2022 deflators April 2024 WEO'!AZ$3,'IMF GDP constant 2022 US'!$B$1:$BD$1,0)),0)</f>
        <v>0.771317607000766</v>
      </c>
      <c r="BA72" s="21" t="n">
        <f aca="false">IFERROR(INDEX('IMF GDP current US'!$B$1:$BD$197,MATCH('2022 deflators April 2024 WEO'!$B72,'IMF GDP current US'!$B$1:$B$197,0),MATCH('2022 deflators April 2024 WEO'!BA$3,'IMF GDP current US'!$B$1:$BD$1,0))/INDEX('IMF GDP constant 2022 US'!$B$1:$BD$197,MATCH('2022 deflators April 2024 WEO'!$B72,'IMF GDP constant 2022 US'!$B$1:$B$197,0),MATCH('2022 deflators April 2024 WEO'!BA$3,'IMF GDP constant 2022 US'!$B$1:$BD$1,0)),0)</f>
        <v>0.753358926351807</v>
      </c>
      <c r="BB72" s="21" t="n">
        <f aca="false">IFERROR(INDEX('IMF GDP current US'!$B$1:$BD$197,MATCH('2022 deflators April 2024 WEO'!$B72,'IMF GDP current US'!$B$1:$B$197,0),MATCH('2022 deflators April 2024 WEO'!BB$3,'IMF GDP current US'!$B$1:$BD$1,0))/INDEX('IMF GDP constant 2022 US'!$B$1:$BD$197,MATCH('2022 deflators April 2024 WEO'!$B72,'IMF GDP constant 2022 US'!$B$1:$B$197,0),MATCH('2022 deflators April 2024 WEO'!BB$3,'IMF GDP constant 2022 US'!$B$1:$BD$1,0)),0)</f>
        <v>0.644105391038357</v>
      </c>
      <c r="BC72" s="21" t="n">
        <f aca="false">IFERROR(INDEX('IMF GDP current US'!$B$1:$BD$197,MATCH('2022 deflators April 2024 WEO'!$B72,'IMF GDP current US'!$B$1:$B$197,0),MATCH('2022 deflators April 2024 WEO'!BC$3,'IMF GDP current US'!$B$1:$BD$1,0))/INDEX('IMF GDP constant 2022 US'!$B$1:$BD$197,MATCH('2022 deflators April 2024 WEO'!$B72,'IMF GDP constant 2022 US'!$B$1:$B$197,0),MATCH('2022 deflators April 2024 WEO'!BC$3,'IMF GDP constant 2022 US'!$B$1:$BD$1,0)),0)</f>
        <v>0.588926933875857</v>
      </c>
      <c r="BD72" s="22" t="n">
        <f aca="false">IFERROR(INDEX('IMF GDP current US'!$B$1:$BD$197,MATCH('2022 deflators April 2024 WEO'!$B72,'IMF GDP current US'!$B$1:$B$197,0),MATCH('2022 deflators April 2024 WEO'!BD$3,'IMF GDP current US'!$B$1:$BD$1,0))/INDEX('IMF GDP constant 2022 US'!$B$1:$BD$197,MATCH('2022 deflators April 2024 WEO'!$B72,'IMF GDP constant 2022 US'!$B$1:$B$197,0),MATCH('2022 deflators April 2024 WEO'!BD$3,'IMF GDP constant 2022 US'!$B$1:$BD$1,0)),0)</f>
        <v>0.547009589715711</v>
      </c>
    </row>
    <row r="73" customFormat="false" ht="15" hidden="false" customHeight="false" outlineLevel="0" collapsed="false">
      <c r="A73" s="12" t="s">
        <v>82</v>
      </c>
      <c r="B73" s="0" t="str">
        <f aca="false">VLOOKUP(A73,'Names&amp;ISO'!$A:$C,3,0)</f>
        <v>HTI</v>
      </c>
      <c r="C73" s="11" t="s">
        <v>82</v>
      </c>
      <c r="D73" s="11" t="n">
        <f aca="false">IFERROR(VLOOKUP(B73,'DAC ODA Recipients 2022-2023'!$B:$H,7,0),"")</f>
        <v>1</v>
      </c>
      <c r="E73" s="12" t="str">
        <f aca="false">IFERROR(VLOOKUP(B73,'OECD DAC Deflators 2022'!B:B,1,0),"")</f>
        <v/>
      </c>
      <c r="F73" s="12"/>
      <c r="G73" s="17" t="n">
        <f aca="false">IFERROR(INDEX('IMF GDP current US'!$B$1:$BD$197,MATCH('2022 deflators April 2024 WEO'!$B73,'IMF GDP current US'!$B$1:$B$197,0),MATCH('2022 deflators April 2024 WEO'!G$3,'IMF GDP current US'!$B$1:$BD$1,0))/INDEX('IMF GDP constant 2022 US'!$B$1:$BD$197,MATCH('2022 deflators April 2024 WEO'!$B73,'IMF GDP constant 2022 US'!$B$1:$B$197,0),MATCH('2022 deflators April 2024 WEO'!G$3,'IMF GDP constant 2022 US'!$B$1:$BD$1,0)),0)</f>
        <v>0.174098281496081</v>
      </c>
      <c r="H73" s="18" t="n">
        <f aca="false">IFERROR(INDEX('IMF GDP current US'!$B$1:$BD$197,MATCH('2022 deflators April 2024 WEO'!$B73,'IMF GDP current US'!$B$1:$B$197,0),MATCH('2022 deflators April 2024 WEO'!H$3,'IMF GDP current US'!$B$1:$BD$1,0))/INDEX('IMF GDP constant 2022 US'!$B$1:$BD$197,MATCH('2022 deflators April 2024 WEO'!$B73,'IMF GDP constant 2022 US'!$B$1:$B$197,0),MATCH('2022 deflators April 2024 WEO'!H$3,'IMF GDP constant 2022 US'!$B$1:$BD$1,0)),0)</f>
        <v>0.189610387486265</v>
      </c>
      <c r="I73" s="18" t="n">
        <f aca="false">IFERROR(INDEX('IMF GDP current US'!$B$1:$BD$197,MATCH('2022 deflators April 2024 WEO'!$B73,'IMF GDP current US'!$B$1:$B$197,0),MATCH('2022 deflators April 2024 WEO'!I$3,'IMF GDP current US'!$B$1:$BD$1,0))/INDEX('IMF GDP constant 2022 US'!$B$1:$BD$197,MATCH('2022 deflators April 2024 WEO'!$B73,'IMF GDP constant 2022 US'!$B$1:$B$197,0),MATCH('2022 deflators April 2024 WEO'!I$3,'IMF GDP constant 2022 US'!$B$1:$BD$1,0)),0)</f>
        <v>0.202916952029966</v>
      </c>
      <c r="J73" s="18" t="n">
        <f aca="false">IFERROR(INDEX('IMF GDP current US'!$B$1:$BD$197,MATCH('2022 deflators April 2024 WEO'!$B73,'IMF GDP current US'!$B$1:$B$197,0),MATCH('2022 deflators April 2024 WEO'!J$3,'IMF GDP current US'!$B$1:$BD$1,0))/INDEX('IMF GDP constant 2022 US'!$B$1:$BD$197,MATCH('2022 deflators April 2024 WEO'!$B73,'IMF GDP constant 2022 US'!$B$1:$B$197,0),MATCH('2022 deflators April 2024 WEO'!J$3,'IMF GDP constant 2022 US'!$B$1:$BD$1,0)),0)</f>
        <v>0.221069213279214</v>
      </c>
      <c r="K73" s="18" t="n">
        <f aca="false">IFERROR(INDEX('IMF GDP current US'!$B$1:$BD$197,MATCH('2022 deflators April 2024 WEO'!$B73,'IMF GDP current US'!$B$1:$B$197,0),MATCH('2022 deflators April 2024 WEO'!K$3,'IMF GDP current US'!$B$1:$BD$1,0))/INDEX('IMF GDP constant 2022 US'!$B$1:$BD$197,MATCH('2022 deflators April 2024 WEO'!$B73,'IMF GDP constant 2022 US'!$B$1:$B$197,0),MATCH('2022 deflators April 2024 WEO'!K$3,'IMF GDP constant 2022 US'!$B$1:$BD$1,0)),0)</f>
        <v>0.244488119534702</v>
      </c>
      <c r="L73" s="18" t="n">
        <f aca="false">IFERROR(INDEX('IMF GDP current US'!$B$1:$BD$197,MATCH('2022 deflators April 2024 WEO'!$B73,'IMF GDP current US'!$B$1:$B$197,0),MATCH('2022 deflators April 2024 WEO'!L$3,'IMF GDP current US'!$B$1:$BD$1,0))/INDEX('IMF GDP constant 2022 US'!$B$1:$BD$197,MATCH('2022 deflators April 2024 WEO'!$B73,'IMF GDP constant 2022 US'!$B$1:$B$197,0),MATCH('2022 deflators April 2024 WEO'!L$3,'IMF GDP constant 2022 US'!$B$1:$BD$1,0)),0)</f>
        <v>0.269478696798946</v>
      </c>
      <c r="M73" s="18" t="n">
        <f aca="false">IFERROR(INDEX('IMF GDP current US'!$B$1:$BD$197,MATCH('2022 deflators April 2024 WEO'!$B73,'IMF GDP current US'!$B$1:$B$197,0),MATCH('2022 deflators April 2024 WEO'!M$3,'IMF GDP current US'!$B$1:$BD$1,0))/INDEX('IMF GDP constant 2022 US'!$B$1:$BD$197,MATCH('2022 deflators April 2024 WEO'!$B73,'IMF GDP constant 2022 US'!$B$1:$B$197,0),MATCH('2022 deflators April 2024 WEO'!M$3,'IMF GDP constant 2022 US'!$B$1:$BD$1,0)),0)</f>
        <v>0.298568514750977</v>
      </c>
      <c r="N73" s="18" t="n">
        <f aca="false">IFERROR(INDEX('IMF GDP current US'!$B$1:$BD$197,MATCH('2022 deflators April 2024 WEO'!$B73,'IMF GDP current US'!$B$1:$B$197,0),MATCH('2022 deflators April 2024 WEO'!N$3,'IMF GDP current US'!$B$1:$BD$1,0))/INDEX('IMF GDP constant 2022 US'!$B$1:$BD$197,MATCH('2022 deflators April 2024 WEO'!$B73,'IMF GDP constant 2022 US'!$B$1:$B$197,0),MATCH('2022 deflators April 2024 WEO'!N$3,'IMF GDP constant 2022 US'!$B$1:$BD$1,0)),0)</f>
        <v>0.147754180748185</v>
      </c>
      <c r="O73" s="18" t="n">
        <f aca="false">IFERROR(INDEX('IMF GDP current US'!$B$1:$BD$197,MATCH('2022 deflators April 2024 WEO'!$B73,'IMF GDP current US'!$B$1:$B$197,0),MATCH('2022 deflators April 2024 WEO'!O$3,'IMF GDP current US'!$B$1:$BD$1,0))/INDEX('IMF GDP constant 2022 US'!$B$1:$BD$197,MATCH('2022 deflators April 2024 WEO'!$B73,'IMF GDP constant 2022 US'!$B$1:$B$197,0),MATCH('2022 deflators April 2024 WEO'!O$3,'IMF GDP constant 2022 US'!$B$1:$BD$1,0)),0)</f>
        <v>0.0966224934520197</v>
      </c>
      <c r="P73" s="18" t="n">
        <f aca="false">IFERROR(INDEX('IMF GDP current US'!$B$1:$BD$197,MATCH('2022 deflators April 2024 WEO'!$B73,'IMF GDP current US'!$B$1:$B$197,0),MATCH('2022 deflators April 2024 WEO'!P$3,'IMF GDP current US'!$B$1:$BD$1,0))/INDEX('IMF GDP constant 2022 US'!$B$1:$BD$197,MATCH('2022 deflators April 2024 WEO'!$B73,'IMF GDP constant 2022 US'!$B$1:$B$197,0),MATCH('2022 deflators April 2024 WEO'!P$3,'IMF GDP constant 2022 US'!$B$1:$BD$1,0)),0)</f>
        <v>0.0903139621015105</v>
      </c>
      <c r="Q73" s="18" t="n">
        <f aca="false">IFERROR(INDEX('IMF GDP current US'!$B$1:$BD$197,MATCH('2022 deflators April 2024 WEO'!$B73,'IMF GDP current US'!$B$1:$B$197,0),MATCH('2022 deflators April 2024 WEO'!Q$3,'IMF GDP current US'!$B$1:$BD$1,0))/INDEX('IMF GDP constant 2022 US'!$B$1:$BD$197,MATCH('2022 deflators April 2024 WEO'!$B73,'IMF GDP constant 2022 US'!$B$1:$B$197,0),MATCH('2022 deflators April 2024 WEO'!Q$3,'IMF GDP constant 2022 US'!$B$1:$BD$1,0)),0)</f>
        <v>0.115489961311245</v>
      </c>
      <c r="R73" s="18" t="n">
        <f aca="false">IFERROR(INDEX('IMF GDP current US'!$B$1:$BD$197,MATCH('2022 deflators April 2024 WEO'!$B73,'IMF GDP current US'!$B$1:$B$197,0),MATCH('2022 deflators April 2024 WEO'!R$3,'IMF GDP current US'!$B$1:$BD$1,0))/INDEX('IMF GDP constant 2022 US'!$B$1:$BD$197,MATCH('2022 deflators April 2024 WEO'!$B73,'IMF GDP constant 2022 US'!$B$1:$B$197,0),MATCH('2022 deflators April 2024 WEO'!R$3,'IMF GDP constant 2022 US'!$B$1:$BD$1,0)),0)</f>
        <v>0.102284573608496</v>
      </c>
      <c r="S73" s="18" t="n">
        <f aca="false">IFERROR(INDEX('IMF GDP current US'!$B$1:$BD$197,MATCH('2022 deflators April 2024 WEO'!$B73,'IMF GDP current US'!$B$1:$B$197,0),MATCH('2022 deflators April 2024 WEO'!S$3,'IMF GDP current US'!$B$1:$BD$1,0))/INDEX('IMF GDP constant 2022 US'!$B$1:$BD$197,MATCH('2022 deflators April 2024 WEO'!$B73,'IMF GDP constant 2022 US'!$B$1:$B$197,0),MATCH('2022 deflators April 2024 WEO'!S$3,'IMF GDP constant 2022 US'!$B$1:$BD$1,0)),0)</f>
        <v>0.0627840122815554</v>
      </c>
      <c r="T73" s="18" t="n">
        <f aca="false">IFERROR(INDEX('IMF GDP current US'!$B$1:$BD$197,MATCH('2022 deflators April 2024 WEO'!$B73,'IMF GDP current US'!$B$1:$B$197,0),MATCH('2022 deflators April 2024 WEO'!T$3,'IMF GDP current US'!$B$1:$BD$1,0))/INDEX('IMF GDP constant 2022 US'!$B$1:$BD$197,MATCH('2022 deflators April 2024 WEO'!$B73,'IMF GDP constant 2022 US'!$B$1:$B$197,0),MATCH('2022 deflators April 2024 WEO'!T$3,'IMF GDP constant 2022 US'!$B$1:$BD$1,0)),0)</f>
        <v>0.0796294962632467</v>
      </c>
      <c r="U73" s="18" t="n">
        <f aca="false">IFERROR(INDEX('IMF GDP current US'!$B$1:$BD$197,MATCH('2022 deflators April 2024 WEO'!$B73,'IMF GDP current US'!$B$1:$B$197,0),MATCH('2022 deflators April 2024 WEO'!U$3,'IMF GDP current US'!$B$1:$BD$1,0))/INDEX('IMF GDP constant 2022 US'!$B$1:$BD$197,MATCH('2022 deflators April 2024 WEO'!$B73,'IMF GDP constant 2022 US'!$B$1:$B$197,0),MATCH('2022 deflators April 2024 WEO'!U$3,'IMF GDP constant 2022 US'!$B$1:$BD$1,0)),0)</f>
        <v>0.24851800233685</v>
      </c>
      <c r="V73" s="18" t="n">
        <f aca="false">IFERROR(INDEX('IMF GDP current US'!$B$1:$BD$197,MATCH('2022 deflators April 2024 WEO'!$B73,'IMF GDP current US'!$B$1:$B$197,0),MATCH('2022 deflators April 2024 WEO'!V$3,'IMF GDP current US'!$B$1:$BD$1,0))/INDEX('IMF GDP constant 2022 US'!$B$1:$BD$197,MATCH('2022 deflators April 2024 WEO'!$B73,'IMF GDP constant 2022 US'!$B$1:$B$197,0),MATCH('2022 deflators April 2024 WEO'!V$3,'IMF GDP constant 2022 US'!$B$1:$BD$1,0)),0)</f>
        <v>0.3588443837984</v>
      </c>
      <c r="W73" s="18" t="n">
        <f aca="false">IFERROR(INDEX('IMF GDP current US'!$B$1:$BD$197,MATCH('2022 deflators April 2024 WEO'!$B73,'IMF GDP current US'!$B$1:$B$197,0),MATCH('2022 deflators April 2024 WEO'!W$3,'IMF GDP current US'!$B$1:$BD$1,0))/INDEX('IMF GDP constant 2022 US'!$B$1:$BD$197,MATCH('2022 deflators April 2024 WEO'!$B73,'IMF GDP constant 2022 US'!$B$1:$B$197,0),MATCH('2022 deflators April 2024 WEO'!W$3,'IMF GDP constant 2022 US'!$B$1:$BD$1,0)),0)</f>
        <v>0.355518875876283</v>
      </c>
      <c r="X73" s="18" t="n">
        <f aca="false">IFERROR(INDEX('IMF GDP current US'!$B$1:$BD$197,MATCH('2022 deflators April 2024 WEO'!$B73,'IMF GDP current US'!$B$1:$B$197,0),MATCH('2022 deflators April 2024 WEO'!X$3,'IMF GDP current US'!$B$1:$BD$1,0))/INDEX('IMF GDP constant 2022 US'!$B$1:$BD$197,MATCH('2022 deflators April 2024 WEO'!$B73,'IMF GDP constant 2022 US'!$B$1:$B$197,0),MATCH('2022 deflators April 2024 WEO'!X$3,'IMF GDP constant 2022 US'!$B$1:$BD$1,0)),0)</f>
        <v>0.397940216841805</v>
      </c>
      <c r="Y73" s="18" t="n">
        <f aca="false">IFERROR(INDEX('IMF GDP current US'!$B$1:$BD$197,MATCH('2022 deflators April 2024 WEO'!$B73,'IMF GDP current US'!$B$1:$B$197,0),MATCH('2022 deflators April 2024 WEO'!Y$3,'IMF GDP current US'!$B$1:$BD$1,0))/INDEX('IMF GDP constant 2022 US'!$B$1:$BD$197,MATCH('2022 deflators April 2024 WEO'!$B73,'IMF GDP constant 2022 US'!$B$1:$B$197,0),MATCH('2022 deflators April 2024 WEO'!Y$3,'IMF GDP constant 2022 US'!$B$1:$BD$1,0)),0)</f>
        <v>0.434159368658387</v>
      </c>
      <c r="Z73" s="18" t="n">
        <f aca="false">IFERROR(INDEX('IMF GDP current US'!$B$1:$BD$197,MATCH('2022 deflators April 2024 WEO'!$B73,'IMF GDP current US'!$B$1:$B$197,0),MATCH('2022 deflators April 2024 WEO'!Z$3,'IMF GDP current US'!$B$1:$BD$1,0))/INDEX('IMF GDP constant 2022 US'!$B$1:$BD$197,MATCH('2022 deflators April 2024 WEO'!$B73,'IMF GDP constant 2022 US'!$B$1:$B$197,0),MATCH('2022 deflators April 2024 WEO'!Z$3,'IMF GDP constant 2022 US'!$B$1:$BD$1,0)),0)</f>
        <v>0.471518230359588</v>
      </c>
      <c r="AA73" s="18" t="n">
        <f aca="false">IFERROR(INDEX('IMF GDP current US'!$B$1:$BD$197,MATCH('2022 deflators April 2024 WEO'!$B73,'IMF GDP current US'!$B$1:$B$197,0),MATCH('2022 deflators April 2024 WEO'!AA$3,'IMF GDP current US'!$B$1:$BD$1,0))/INDEX('IMF GDP constant 2022 US'!$B$1:$BD$197,MATCH('2022 deflators April 2024 WEO'!$B73,'IMF GDP constant 2022 US'!$B$1:$B$197,0),MATCH('2022 deflators April 2024 WEO'!AA$3,'IMF GDP constant 2022 US'!$B$1:$BD$1,0)),0)</f>
        <v>0.445347517552636</v>
      </c>
      <c r="AB73" s="18" t="n">
        <f aca="false">IFERROR(INDEX('IMF GDP current US'!$B$1:$BD$197,MATCH('2022 deflators April 2024 WEO'!$B73,'IMF GDP current US'!$B$1:$B$197,0),MATCH('2022 deflators April 2024 WEO'!AB$3,'IMF GDP current US'!$B$1:$BD$1,0))/INDEX('IMF GDP constant 2022 US'!$B$1:$BD$197,MATCH('2022 deflators April 2024 WEO'!$B73,'IMF GDP constant 2022 US'!$B$1:$B$197,0),MATCH('2022 deflators April 2024 WEO'!AB$3,'IMF GDP constant 2022 US'!$B$1:$BD$1,0)),0)</f>
        <v>0.412429191277081</v>
      </c>
      <c r="AC73" s="18" t="n">
        <f aca="false">IFERROR(INDEX('IMF GDP current US'!$B$1:$BD$197,MATCH('2022 deflators April 2024 WEO'!$B73,'IMF GDP current US'!$B$1:$B$197,0),MATCH('2022 deflators April 2024 WEO'!AC$3,'IMF GDP current US'!$B$1:$BD$1,0))/INDEX('IMF GDP constant 2022 US'!$B$1:$BD$197,MATCH('2022 deflators April 2024 WEO'!$B73,'IMF GDP constant 2022 US'!$B$1:$B$197,0),MATCH('2022 deflators April 2024 WEO'!AC$3,'IMF GDP constant 2022 US'!$B$1:$BD$1,0)),0)</f>
        <v>0.39378429705563</v>
      </c>
      <c r="AD73" s="18" t="n">
        <f aca="false">IFERROR(INDEX('IMF GDP current US'!$B$1:$BD$197,MATCH('2022 deflators April 2024 WEO'!$B73,'IMF GDP current US'!$B$1:$B$197,0),MATCH('2022 deflators April 2024 WEO'!AD$3,'IMF GDP current US'!$B$1:$BD$1,0))/INDEX('IMF GDP constant 2022 US'!$B$1:$BD$197,MATCH('2022 deflators April 2024 WEO'!$B73,'IMF GDP constant 2022 US'!$B$1:$B$197,0),MATCH('2022 deflators April 2024 WEO'!AD$3,'IMF GDP constant 2022 US'!$B$1:$BD$1,0)),0)</f>
        <v>0.305358974779339</v>
      </c>
      <c r="AE73" s="18" t="n">
        <f aca="false">IFERROR(INDEX('IMF GDP current US'!$B$1:$BD$197,MATCH('2022 deflators April 2024 WEO'!$B73,'IMF GDP current US'!$B$1:$B$197,0),MATCH('2022 deflators April 2024 WEO'!AE$3,'IMF GDP current US'!$B$1:$BD$1,0))/INDEX('IMF GDP constant 2022 US'!$B$1:$BD$197,MATCH('2022 deflators April 2024 WEO'!$B73,'IMF GDP constant 2022 US'!$B$1:$B$197,0),MATCH('2022 deflators April 2024 WEO'!AE$3,'IMF GDP constant 2022 US'!$B$1:$BD$1,0)),0)</f>
        <v>0.383903275242266</v>
      </c>
      <c r="AF73" s="18" t="n">
        <f aca="false">IFERROR(INDEX('IMF GDP current US'!$B$1:$BD$197,MATCH('2022 deflators April 2024 WEO'!$B73,'IMF GDP current US'!$B$1:$B$197,0),MATCH('2022 deflators April 2024 WEO'!AF$3,'IMF GDP current US'!$B$1:$BD$1,0))/INDEX('IMF GDP constant 2022 US'!$B$1:$BD$197,MATCH('2022 deflators April 2024 WEO'!$B73,'IMF GDP constant 2022 US'!$B$1:$B$197,0),MATCH('2022 deflators April 2024 WEO'!AF$3,'IMF GDP constant 2022 US'!$B$1:$BD$1,0)),0)</f>
        <v>0.44335044749961</v>
      </c>
      <c r="AG73" s="18" t="n">
        <f aca="false">IFERROR(INDEX('IMF GDP current US'!$B$1:$BD$197,MATCH('2022 deflators April 2024 WEO'!$B73,'IMF GDP current US'!$B$1:$B$197,0),MATCH('2022 deflators April 2024 WEO'!AG$3,'IMF GDP current US'!$B$1:$BD$1,0))/INDEX('IMF GDP constant 2022 US'!$B$1:$BD$197,MATCH('2022 deflators April 2024 WEO'!$B73,'IMF GDP constant 2022 US'!$B$1:$B$197,0),MATCH('2022 deflators April 2024 WEO'!AG$3,'IMF GDP constant 2022 US'!$B$1:$BD$1,0)),0)</f>
        <v>0.455104203765854</v>
      </c>
      <c r="AH73" s="18" t="n">
        <f aca="false">IFERROR(INDEX('IMF GDP current US'!$B$1:$BD$197,MATCH('2022 deflators April 2024 WEO'!$B73,'IMF GDP current US'!$B$1:$B$197,0),MATCH('2022 deflators April 2024 WEO'!AH$3,'IMF GDP current US'!$B$1:$BD$1,0))/INDEX('IMF GDP constant 2022 US'!$B$1:$BD$197,MATCH('2022 deflators April 2024 WEO'!$B73,'IMF GDP constant 2022 US'!$B$1:$B$197,0),MATCH('2022 deflators April 2024 WEO'!AH$3,'IMF GDP constant 2022 US'!$B$1:$BD$1,0)),0)</f>
        <v>0.551311296935981</v>
      </c>
      <c r="AI73" s="18" t="n">
        <f aca="false">IFERROR(INDEX('IMF GDP current US'!$B$1:$BD$197,MATCH('2022 deflators April 2024 WEO'!$B73,'IMF GDP current US'!$B$1:$B$197,0),MATCH('2022 deflators April 2024 WEO'!AI$3,'IMF GDP current US'!$B$1:$BD$1,0))/INDEX('IMF GDP constant 2022 US'!$B$1:$BD$197,MATCH('2022 deflators April 2024 WEO'!$B73,'IMF GDP constant 2022 US'!$B$1:$B$197,0),MATCH('2022 deflators April 2024 WEO'!AI$3,'IMF GDP constant 2022 US'!$B$1:$BD$1,0)),0)</f>
        <v>0.591518857282625</v>
      </c>
      <c r="AJ73" s="18" t="n">
        <f aca="false">IFERROR(INDEX('IMF GDP current US'!$B$1:$BD$197,MATCH('2022 deflators April 2024 WEO'!$B73,'IMF GDP current US'!$B$1:$B$197,0),MATCH('2022 deflators April 2024 WEO'!AJ$3,'IMF GDP current US'!$B$1:$BD$1,0))/INDEX('IMF GDP constant 2022 US'!$B$1:$BD$197,MATCH('2022 deflators April 2024 WEO'!$B73,'IMF GDP constant 2022 US'!$B$1:$B$197,0),MATCH('2022 deflators April 2024 WEO'!AJ$3,'IMF GDP constant 2022 US'!$B$1:$BD$1,0)),0)</f>
        <v>0.617737650080355</v>
      </c>
      <c r="AK73" s="18" t="n">
        <f aca="false">IFERROR(INDEX('IMF GDP current US'!$B$1:$BD$197,MATCH('2022 deflators April 2024 WEO'!$B73,'IMF GDP current US'!$B$1:$B$197,0),MATCH('2022 deflators April 2024 WEO'!AK$3,'IMF GDP current US'!$B$1:$BD$1,0))/INDEX('IMF GDP constant 2022 US'!$B$1:$BD$197,MATCH('2022 deflators April 2024 WEO'!$B73,'IMF GDP constant 2022 US'!$B$1:$B$197,0),MATCH('2022 deflators April 2024 WEO'!AK$3,'IMF GDP constant 2022 US'!$B$1:$BD$1,0)),0)</f>
        <v>0.669082870876271</v>
      </c>
      <c r="AL73" s="18" t="n">
        <f aca="false">IFERROR(INDEX('IMF GDP current US'!$B$1:$BD$197,MATCH('2022 deflators April 2024 WEO'!$B73,'IMF GDP current US'!$B$1:$B$197,0),MATCH('2022 deflators April 2024 WEO'!AL$3,'IMF GDP current US'!$B$1:$BD$1,0))/INDEX('IMF GDP constant 2022 US'!$B$1:$BD$197,MATCH('2022 deflators April 2024 WEO'!$B73,'IMF GDP constant 2022 US'!$B$1:$B$197,0),MATCH('2022 deflators April 2024 WEO'!AL$3,'IMF GDP constant 2022 US'!$B$1:$BD$1,0)),0)</f>
        <v>0.698775598781848</v>
      </c>
      <c r="AM73" s="18" t="n">
        <f aca="false">IFERROR(INDEX('IMF GDP current US'!$B$1:$BD$197,MATCH('2022 deflators April 2024 WEO'!$B73,'IMF GDP current US'!$B$1:$B$197,0),MATCH('2022 deflators April 2024 WEO'!AM$3,'IMF GDP current US'!$B$1:$BD$1,0))/INDEX('IMF GDP constant 2022 US'!$B$1:$BD$197,MATCH('2022 deflators April 2024 WEO'!$B73,'IMF GDP constant 2022 US'!$B$1:$B$197,0),MATCH('2022 deflators April 2024 WEO'!AM$3,'IMF GDP constant 2022 US'!$B$1:$BD$1,0)),0)</f>
        <v>0.732697803196021</v>
      </c>
      <c r="AN73" s="18" t="n">
        <f aca="false">IFERROR(INDEX('IMF GDP current US'!$B$1:$BD$197,MATCH('2022 deflators April 2024 WEO'!$B73,'IMF GDP current US'!$B$1:$B$197,0),MATCH('2022 deflators April 2024 WEO'!AN$3,'IMF GDP current US'!$B$1:$BD$1,0))/INDEX('IMF GDP constant 2022 US'!$B$1:$BD$197,MATCH('2022 deflators April 2024 WEO'!$B73,'IMF GDP constant 2022 US'!$B$1:$B$197,0),MATCH('2022 deflators April 2024 WEO'!AN$3,'IMF GDP constant 2022 US'!$B$1:$BD$1,0)),0)</f>
        <v>0.763543108142568</v>
      </c>
      <c r="AO73" s="18" t="n">
        <f aca="false">IFERROR(INDEX('IMF GDP current US'!$B$1:$BD$197,MATCH('2022 deflators April 2024 WEO'!$B73,'IMF GDP current US'!$B$1:$B$197,0),MATCH('2022 deflators April 2024 WEO'!AO$3,'IMF GDP current US'!$B$1:$BD$1,0))/INDEX('IMF GDP constant 2022 US'!$B$1:$BD$197,MATCH('2022 deflators April 2024 WEO'!$B73,'IMF GDP constant 2022 US'!$B$1:$B$197,0),MATCH('2022 deflators April 2024 WEO'!AO$3,'IMF GDP constant 2022 US'!$B$1:$BD$1,0)),0)</f>
        <v>0.762344674312723</v>
      </c>
      <c r="AP73" s="18" t="n">
        <f aca="false">IFERROR(INDEX('IMF GDP current US'!$B$1:$BD$197,MATCH('2022 deflators April 2024 WEO'!$B73,'IMF GDP current US'!$B$1:$B$197,0),MATCH('2022 deflators April 2024 WEO'!AP$3,'IMF GDP current US'!$B$1:$BD$1,0))/INDEX('IMF GDP constant 2022 US'!$B$1:$BD$197,MATCH('2022 deflators April 2024 WEO'!$B73,'IMF GDP constant 2022 US'!$B$1:$B$197,0),MATCH('2022 deflators April 2024 WEO'!AP$3,'IMF GDP constant 2022 US'!$B$1:$BD$1,0)),0)</f>
        <v>0.728268086404139</v>
      </c>
      <c r="AQ73" s="18" t="n">
        <f aca="false">IFERROR(INDEX('IMF GDP current US'!$B$1:$BD$197,MATCH('2022 deflators April 2024 WEO'!$B73,'IMF GDP current US'!$B$1:$B$197,0),MATCH('2022 deflators April 2024 WEO'!AQ$3,'IMF GDP current US'!$B$1:$BD$1,0))/INDEX('IMF GDP constant 2022 US'!$B$1:$BD$197,MATCH('2022 deflators April 2024 WEO'!$B73,'IMF GDP constant 2022 US'!$B$1:$B$197,0),MATCH('2022 deflators April 2024 WEO'!AQ$3,'IMF GDP constant 2022 US'!$B$1:$BD$1,0)),0)</f>
        <v>0.675034250681828</v>
      </c>
      <c r="AR73" s="18" t="n">
        <f aca="false">IFERROR(INDEX('IMF GDP current US'!$B$1:$BD$197,MATCH('2022 deflators April 2024 WEO'!$B73,'IMF GDP current US'!$B$1:$B$197,0),MATCH('2022 deflators April 2024 WEO'!AR$3,'IMF GDP current US'!$B$1:$BD$1,0))/INDEX('IMF GDP constant 2022 US'!$B$1:$BD$197,MATCH('2022 deflators April 2024 WEO'!$B73,'IMF GDP constant 2022 US'!$B$1:$B$197,0),MATCH('2022 deflators April 2024 WEO'!AR$3,'IMF GDP constant 2022 US'!$B$1:$BD$1,0)),0)</f>
        <v>0.707437307104952</v>
      </c>
      <c r="AS73" s="18" t="n">
        <f aca="false">IFERROR(INDEX('IMF GDP current US'!$B$1:$BD$197,MATCH('2022 deflators April 2024 WEO'!$B73,'IMF GDP current US'!$B$1:$B$197,0),MATCH('2022 deflators April 2024 WEO'!AS$3,'IMF GDP current US'!$B$1:$BD$1,0))/INDEX('IMF GDP constant 2022 US'!$B$1:$BD$197,MATCH('2022 deflators April 2024 WEO'!$B73,'IMF GDP constant 2022 US'!$B$1:$B$197,0),MATCH('2022 deflators April 2024 WEO'!AS$3,'IMF GDP constant 2022 US'!$B$1:$BD$1,0)),0)</f>
        <v>0.761452565978992</v>
      </c>
      <c r="AT73" s="18" t="n">
        <f aca="false">IFERROR(INDEX('IMF GDP current US'!$B$1:$BD$197,MATCH('2022 deflators April 2024 WEO'!$B73,'IMF GDP current US'!$B$1:$B$197,0),MATCH('2022 deflators April 2024 WEO'!AT$3,'IMF GDP current US'!$B$1:$BD$1,0))/INDEX('IMF GDP constant 2022 US'!$B$1:$BD$197,MATCH('2022 deflators April 2024 WEO'!$B73,'IMF GDP constant 2022 US'!$B$1:$B$197,0),MATCH('2022 deflators April 2024 WEO'!AT$3,'IMF GDP constant 2022 US'!$B$1:$BD$1,0)),0)</f>
        <v>0.696035917197692</v>
      </c>
      <c r="AU73" s="18" t="n">
        <f aca="false">IFERROR(INDEX('IMF GDP current US'!$B$1:$BD$197,MATCH('2022 deflators April 2024 WEO'!$B73,'IMF GDP current US'!$B$1:$B$197,0),MATCH('2022 deflators April 2024 WEO'!AU$3,'IMF GDP current US'!$B$1:$BD$1,0))/INDEX('IMF GDP constant 2022 US'!$B$1:$BD$197,MATCH('2022 deflators April 2024 WEO'!$B73,'IMF GDP constant 2022 US'!$B$1:$B$197,0),MATCH('2022 deflators April 2024 WEO'!AU$3,'IMF GDP constant 2022 US'!$B$1:$BD$1,0)),0)</f>
        <v>0.706522201230142</v>
      </c>
      <c r="AV73" s="18" t="n">
        <f aca="false">IFERROR(INDEX('IMF GDP current US'!$B$1:$BD$197,MATCH('2022 deflators April 2024 WEO'!$B73,'IMF GDP current US'!$B$1:$B$197,0),MATCH('2022 deflators April 2024 WEO'!AV$3,'IMF GDP current US'!$B$1:$BD$1,0))/INDEX('IMF GDP constant 2022 US'!$B$1:$BD$197,MATCH('2022 deflators April 2024 WEO'!$B73,'IMF GDP constant 2022 US'!$B$1:$B$197,0),MATCH('2022 deflators April 2024 WEO'!AV$3,'IMF GDP constant 2022 US'!$B$1:$BD$1,0)),0)</f>
        <v>1.04224221022899</v>
      </c>
      <c r="AW73" s="19" t="n">
        <f aca="false">IFERROR(INDEX('IMF GDP current US'!$B$1:$BD$197,MATCH('2022 deflators April 2024 WEO'!$B73,'IMF GDP current US'!$B$1:$B$197,0),MATCH('2022 deflators April 2024 WEO'!AW$3,'IMF GDP current US'!$B$1:$BD$1,0))/INDEX('IMF GDP constant 2022 US'!$B$1:$BD$197,MATCH('2022 deflators April 2024 WEO'!$B73,'IMF GDP constant 2022 US'!$B$1:$B$197,0),MATCH('2022 deflators April 2024 WEO'!AW$3,'IMF GDP constant 2022 US'!$B$1:$BD$1,0)),0)</f>
        <v>1</v>
      </c>
      <c r="AX73" s="18" t="n">
        <f aca="false">IFERROR(INDEX('IMF GDP current US'!$B$1:$BD$197,MATCH('2022 deflators April 2024 WEO'!$B73,'IMF GDP current US'!$B$1:$B$197,0),MATCH('2022 deflators April 2024 WEO'!AX$3,'IMF GDP current US'!$B$1:$BD$1,0))/INDEX('IMF GDP constant 2022 US'!$B$1:$BD$197,MATCH('2022 deflators April 2024 WEO'!$B73,'IMF GDP constant 2022 US'!$B$1:$B$197,0),MATCH('2022 deflators April 2024 WEO'!AX$3,'IMF GDP constant 2022 US'!$B$1:$BD$1,0)),0)</f>
        <v>1.10672848071858</v>
      </c>
      <c r="AY73" s="21" t="n">
        <f aca="false">IFERROR(INDEX('IMF GDP current US'!$B$1:$BD$197,MATCH('2022 deflators April 2024 WEO'!$B73,'IMF GDP current US'!$B$1:$B$197,0),MATCH('2022 deflators April 2024 WEO'!AY$3,'IMF GDP current US'!$B$1:$BD$1,0))/INDEX('IMF GDP constant 2022 US'!$B$1:$BD$197,MATCH('2022 deflators April 2024 WEO'!$B73,'IMF GDP constant 2022 US'!$B$1:$B$197,0),MATCH('2022 deflators April 2024 WEO'!AY$3,'IMF GDP constant 2022 US'!$B$1:$BD$1,0)),0)</f>
        <v>1.27411214182207</v>
      </c>
      <c r="AZ73" s="21" t="n">
        <f aca="false">IFERROR(INDEX('IMF GDP current US'!$B$1:$BD$197,MATCH('2022 deflators April 2024 WEO'!$B73,'IMF GDP current US'!$B$1:$B$197,0),MATCH('2022 deflators April 2024 WEO'!AZ$3,'IMF GDP current US'!$B$1:$BD$1,0))/INDEX('IMF GDP constant 2022 US'!$B$1:$BD$197,MATCH('2022 deflators April 2024 WEO'!$B73,'IMF GDP constant 2022 US'!$B$1:$B$197,0),MATCH('2022 deflators April 2024 WEO'!AZ$3,'IMF GDP constant 2022 US'!$B$1:$BD$1,0)),0)</f>
        <v>1.27162256179121</v>
      </c>
      <c r="BA73" s="21" t="n">
        <f aca="false">IFERROR(INDEX('IMF GDP current US'!$B$1:$BD$197,MATCH('2022 deflators April 2024 WEO'!$B73,'IMF GDP current US'!$B$1:$B$197,0),MATCH('2022 deflators April 2024 WEO'!BA$3,'IMF GDP current US'!$B$1:$BD$1,0))/INDEX('IMF GDP constant 2022 US'!$B$1:$BD$197,MATCH('2022 deflators April 2024 WEO'!$B73,'IMF GDP constant 2022 US'!$B$1:$B$197,0),MATCH('2022 deflators April 2024 WEO'!BA$3,'IMF GDP constant 2022 US'!$B$1:$BD$1,0)),0)</f>
        <v>1.24537248191259</v>
      </c>
      <c r="BB73" s="21" t="n">
        <f aca="false">IFERROR(INDEX('IMF GDP current US'!$B$1:$BD$197,MATCH('2022 deflators April 2024 WEO'!$B73,'IMF GDP current US'!$B$1:$B$197,0),MATCH('2022 deflators April 2024 WEO'!BB$3,'IMF GDP current US'!$B$1:$BD$1,0))/INDEX('IMF GDP constant 2022 US'!$B$1:$BD$197,MATCH('2022 deflators April 2024 WEO'!$B73,'IMF GDP constant 2022 US'!$B$1:$B$197,0),MATCH('2022 deflators April 2024 WEO'!BB$3,'IMF GDP constant 2022 US'!$B$1:$BD$1,0)),0)</f>
        <v>1.22413033936905</v>
      </c>
      <c r="BC73" s="21" t="n">
        <f aca="false">IFERROR(INDEX('IMF GDP current US'!$B$1:$BD$197,MATCH('2022 deflators April 2024 WEO'!$B73,'IMF GDP current US'!$B$1:$B$197,0),MATCH('2022 deflators April 2024 WEO'!BC$3,'IMF GDP current US'!$B$1:$BD$1,0))/INDEX('IMF GDP constant 2022 US'!$B$1:$BD$197,MATCH('2022 deflators April 2024 WEO'!$B73,'IMF GDP constant 2022 US'!$B$1:$B$197,0),MATCH('2022 deflators April 2024 WEO'!BC$3,'IMF GDP constant 2022 US'!$B$1:$BD$1,0)),0)</f>
        <v>1.22720709362746</v>
      </c>
      <c r="BD73" s="22" t="n">
        <f aca="false">IFERROR(INDEX('IMF GDP current US'!$B$1:$BD$197,MATCH('2022 deflators April 2024 WEO'!$B73,'IMF GDP current US'!$B$1:$B$197,0),MATCH('2022 deflators April 2024 WEO'!BD$3,'IMF GDP current US'!$B$1:$BD$1,0))/INDEX('IMF GDP constant 2022 US'!$B$1:$BD$197,MATCH('2022 deflators April 2024 WEO'!$B73,'IMF GDP constant 2022 US'!$B$1:$B$197,0),MATCH('2022 deflators April 2024 WEO'!BD$3,'IMF GDP constant 2022 US'!$B$1:$BD$1,0)),0)</f>
        <v>1.24792735040281</v>
      </c>
    </row>
    <row r="74" customFormat="false" ht="15" hidden="false" customHeight="false" outlineLevel="0" collapsed="false">
      <c r="A74" s="12" t="s">
        <v>83</v>
      </c>
      <c r="B74" s="0" t="str">
        <f aca="false">VLOOKUP(A74,'Names&amp;ISO'!$A:$C,3,0)</f>
        <v>HND</v>
      </c>
      <c r="C74" s="11" t="s">
        <v>83</v>
      </c>
      <c r="D74" s="11" t="n">
        <f aca="false">IFERROR(VLOOKUP(B74,'DAC ODA Recipients 2022-2023'!$B:$H,7,0),"")</f>
        <v>1</v>
      </c>
      <c r="E74" s="12" t="str">
        <f aca="false">IFERROR(VLOOKUP(B74,'OECD DAC Deflators 2022'!B:B,1,0),"")</f>
        <v/>
      </c>
      <c r="F74" s="12"/>
      <c r="G74" s="17" t="n">
        <f aca="false">IFERROR(INDEX('IMF GDP current US'!$B$1:$BD$197,MATCH('2022 deflators April 2024 WEO'!$B74,'IMF GDP current US'!$B$1:$B$197,0),MATCH('2022 deflators April 2024 WEO'!G$3,'IMF GDP current US'!$B$1:$BD$1,0))/INDEX('IMF GDP constant 2022 US'!$B$1:$BD$197,MATCH('2022 deflators April 2024 WEO'!$B74,'IMF GDP constant 2022 US'!$B$1:$B$197,0),MATCH('2022 deflators April 2024 WEO'!G$3,'IMF GDP constant 2022 US'!$B$1:$BD$1,0)),0)</f>
        <v>0.498581942055574</v>
      </c>
      <c r="H74" s="18" t="n">
        <f aca="false">IFERROR(INDEX('IMF GDP current US'!$B$1:$BD$197,MATCH('2022 deflators April 2024 WEO'!$B74,'IMF GDP current US'!$B$1:$B$197,0),MATCH('2022 deflators April 2024 WEO'!H$3,'IMF GDP current US'!$B$1:$BD$1,0))/INDEX('IMF GDP constant 2022 US'!$B$1:$BD$197,MATCH('2022 deflators April 2024 WEO'!$B74,'IMF GDP constant 2022 US'!$B$1:$B$197,0),MATCH('2022 deflators April 2024 WEO'!H$3,'IMF GDP constant 2022 US'!$B$1:$BD$1,0)),0)</f>
        <v>0.514417577370248</v>
      </c>
      <c r="I74" s="18" t="n">
        <f aca="false">IFERROR(INDEX('IMF GDP current US'!$B$1:$BD$197,MATCH('2022 deflators April 2024 WEO'!$B74,'IMF GDP current US'!$B$1:$B$197,0),MATCH('2022 deflators April 2024 WEO'!I$3,'IMF GDP current US'!$B$1:$BD$1,0))/INDEX('IMF GDP constant 2022 US'!$B$1:$BD$197,MATCH('2022 deflators April 2024 WEO'!$B74,'IMF GDP constant 2022 US'!$B$1:$B$197,0),MATCH('2022 deflators April 2024 WEO'!I$3,'IMF GDP constant 2022 US'!$B$1:$BD$1,0)),0)</f>
        <v>0.554285752469289</v>
      </c>
      <c r="J74" s="18" t="n">
        <f aca="false">IFERROR(INDEX('IMF GDP current US'!$B$1:$BD$197,MATCH('2022 deflators April 2024 WEO'!$B74,'IMF GDP current US'!$B$1:$B$197,0),MATCH('2022 deflators April 2024 WEO'!J$3,'IMF GDP current US'!$B$1:$BD$1,0))/INDEX('IMF GDP constant 2022 US'!$B$1:$BD$197,MATCH('2022 deflators April 2024 WEO'!$B74,'IMF GDP constant 2022 US'!$B$1:$B$197,0),MATCH('2022 deflators April 2024 WEO'!J$3,'IMF GDP constant 2022 US'!$B$1:$BD$1,0)),0)</f>
        <v>0.576343203741434</v>
      </c>
      <c r="K74" s="18" t="n">
        <f aca="false">IFERROR(INDEX('IMF GDP current US'!$B$1:$BD$197,MATCH('2022 deflators April 2024 WEO'!$B74,'IMF GDP current US'!$B$1:$B$197,0),MATCH('2022 deflators April 2024 WEO'!K$3,'IMF GDP current US'!$B$1:$BD$1,0))/INDEX('IMF GDP constant 2022 US'!$B$1:$BD$197,MATCH('2022 deflators April 2024 WEO'!$B74,'IMF GDP constant 2022 US'!$B$1:$B$197,0),MATCH('2022 deflators April 2024 WEO'!K$3,'IMF GDP constant 2022 US'!$B$1:$BD$1,0)),0)</f>
        <v>0.595078203996331</v>
      </c>
      <c r="L74" s="18" t="n">
        <f aca="false">IFERROR(INDEX('IMF GDP current US'!$B$1:$BD$197,MATCH('2022 deflators April 2024 WEO'!$B74,'IMF GDP current US'!$B$1:$B$197,0),MATCH('2022 deflators April 2024 WEO'!L$3,'IMF GDP current US'!$B$1:$BD$1,0))/INDEX('IMF GDP constant 2022 US'!$B$1:$BD$197,MATCH('2022 deflators April 2024 WEO'!$B74,'IMF GDP constant 2022 US'!$B$1:$B$197,0),MATCH('2022 deflators April 2024 WEO'!L$3,'IMF GDP constant 2022 US'!$B$1:$BD$1,0)),0)</f>
        <v>0.604991222450111</v>
      </c>
      <c r="M74" s="18" t="n">
        <f aca="false">IFERROR(INDEX('IMF GDP current US'!$B$1:$BD$197,MATCH('2022 deflators April 2024 WEO'!$B74,'IMF GDP current US'!$B$1:$B$197,0),MATCH('2022 deflators April 2024 WEO'!M$3,'IMF GDP current US'!$B$1:$BD$1,0))/INDEX('IMF GDP constant 2022 US'!$B$1:$BD$197,MATCH('2022 deflators April 2024 WEO'!$B74,'IMF GDP constant 2022 US'!$B$1:$B$197,0),MATCH('2022 deflators April 2024 WEO'!M$3,'IMF GDP constant 2022 US'!$B$1:$BD$1,0)),0)</f>
        <v>0.617900958175037</v>
      </c>
      <c r="N74" s="18" t="n">
        <f aca="false">IFERROR(INDEX('IMF GDP current US'!$B$1:$BD$197,MATCH('2022 deflators April 2024 WEO'!$B74,'IMF GDP current US'!$B$1:$B$197,0),MATCH('2022 deflators April 2024 WEO'!N$3,'IMF GDP current US'!$B$1:$BD$1,0))/INDEX('IMF GDP constant 2022 US'!$B$1:$BD$197,MATCH('2022 deflators April 2024 WEO'!$B74,'IMF GDP constant 2022 US'!$B$1:$B$197,0),MATCH('2022 deflators April 2024 WEO'!N$3,'IMF GDP constant 2022 US'!$B$1:$BD$1,0)),0)</f>
        <v>0.631789339009692</v>
      </c>
      <c r="O74" s="18" t="n">
        <f aca="false">IFERROR(INDEX('IMF GDP current US'!$B$1:$BD$197,MATCH('2022 deflators April 2024 WEO'!$B74,'IMF GDP current US'!$B$1:$B$197,0),MATCH('2022 deflators April 2024 WEO'!O$3,'IMF GDP current US'!$B$1:$BD$1,0))/INDEX('IMF GDP constant 2022 US'!$B$1:$BD$197,MATCH('2022 deflators April 2024 WEO'!$B74,'IMF GDP constant 2022 US'!$B$1:$B$197,0),MATCH('2022 deflators April 2024 WEO'!O$3,'IMF GDP constant 2022 US'!$B$1:$BD$1,0)),0)</f>
        <v>0.689752318537024</v>
      </c>
      <c r="P74" s="18" t="n">
        <f aca="false">IFERROR(INDEX('IMF GDP current US'!$B$1:$BD$197,MATCH('2022 deflators April 2024 WEO'!$B74,'IMF GDP current US'!$B$1:$B$197,0),MATCH('2022 deflators April 2024 WEO'!P$3,'IMF GDP current US'!$B$1:$BD$1,0))/INDEX('IMF GDP constant 2022 US'!$B$1:$BD$197,MATCH('2022 deflators April 2024 WEO'!$B74,'IMF GDP constant 2022 US'!$B$1:$B$197,0),MATCH('2022 deflators April 2024 WEO'!P$3,'IMF GDP constant 2022 US'!$B$1:$BD$1,0)),0)</f>
        <v>0.769070507340066</v>
      </c>
      <c r="Q74" s="18" t="n">
        <f aca="false">IFERROR(INDEX('IMF GDP current US'!$B$1:$BD$197,MATCH('2022 deflators April 2024 WEO'!$B74,'IMF GDP current US'!$B$1:$B$197,0),MATCH('2022 deflators April 2024 WEO'!Q$3,'IMF GDP current US'!$B$1:$BD$1,0))/INDEX('IMF GDP constant 2022 US'!$B$1:$BD$197,MATCH('2022 deflators April 2024 WEO'!$B74,'IMF GDP constant 2022 US'!$B$1:$B$197,0),MATCH('2022 deflators April 2024 WEO'!Q$3,'IMF GDP constant 2022 US'!$B$1:$BD$1,0)),0)</f>
        <v>0.467601430771551</v>
      </c>
      <c r="R74" s="18" t="n">
        <f aca="false">IFERROR(INDEX('IMF GDP current US'!$B$1:$BD$197,MATCH('2022 deflators April 2024 WEO'!$B74,'IMF GDP current US'!$B$1:$B$197,0),MATCH('2022 deflators April 2024 WEO'!R$3,'IMF GDP current US'!$B$1:$BD$1,0))/INDEX('IMF GDP constant 2022 US'!$B$1:$BD$197,MATCH('2022 deflators April 2024 WEO'!$B74,'IMF GDP constant 2022 US'!$B$1:$B$197,0),MATCH('2022 deflators April 2024 WEO'!R$3,'IMF GDP constant 2022 US'!$B$1:$BD$1,0)),0)</f>
        <v>0.456735120648418</v>
      </c>
      <c r="S74" s="18" t="n">
        <f aca="false">IFERROR(INDEX('IMF GDP current US'!$B$1:$BD$197,MATCH('2022 deflators April 2024 WEO'!$B74,'IMF GDP current US'!$B$1:$B$197,0),MATCH('2022 deflators April 2024 WEO'!S$3,'IMF GDP current US'!$B$1:$BD$1,0))/INDEX('IMF GDP constant 2022 US'!$B$1:$BD$197,MATCH('2022 deflators April 2024 WEO'!$B74,'IMF GDP constant 2022 US'!$B$1:$B$197,0),MATCH('2022 deflators April 2024 WEO'!S$3,'IMF GDP constant 2022 US'!$B$1:$BD$1,0)),0)</f>
        <v>0.457903937119175</v>
      </c>
      <c r="T74" s="18" t="n">
        <f aca="false">IFERROR(INDEX('IMF GDP current US'!$B$1:$BD$197,MATCH('2022 deflators April 2024 WEO'!$B74,'IMF GDP current US'!$B$1:$B$197,0),MATCH('2022 deflators April 2024 WEO'!T$3,'IMF GDP current US'!$B$1:$BD$1,0))/INDEX('IMF GDP constant 2022 US'!$B$1:$BD$197,MATCH('2022 deflators April 2024 WEO'!$B74,'IMF GDP constant 2022 US'!$B$1:$B$197,0),MATCH('2022 deflators April 2024 WEO'!T$3,'IMF GDP constant 2022 US'!$B$1:$BD$1,0)),0)</f>
        <v>0.431451364364458</v>
      </c>
      <c r="U74" s="18" t="n">
        <f aca="false">IFERROR(INDEX('IMF GDP current US'!$B$1:$BD$197,MATCH('2022 deflators April 2024 WEO'!$B74,'IMF GDP current US'!$B$1:$B$197,0),MATCH('2022 deflators April 2024 WEO'!U$3,'IMF GDP current US'!$B$1:$BD$1,0))/INDEX('IMF GDP constant 2022 US'!$B$1:$BD$197,MATCH('2022 deflators April 2024 WEO'!$B74,'IMF GDP constant 2022 US'!$B$1:$B$197,0),MATCH('2022 deflators April 2024 WEO'!U$3,'IMF GDP constant 2022 US'!$B$1:$BD$1,0)),0)</f>
        <v>0.402854320817254</v>
      </c>
      <c r="V74" s="18" t="n">
        <f aca="false">IFERROR(INDEX('IMF GDP current US'!$B$1:$BD$197,MATCH('2022 deflators April 2024 WEO'!$B74,'IMF GDP current US'!$B$1:$B$197,0),MATCH('2022 deflators April 2024 WEO'!V$3,'IMF GDP current US'!$B$1:$BD$1,0))/INDEX('IMF GDP constant 2022 US'!$B$1:$BD$197,MATCH('2022 deflators April 2024 WEO'!$B74,'IMF GDP constant 2022 US'!$B$1:$B$197,0),MATCH('2022 deflators April 2024 WEO'!V$3,'IMF GDP constant 2022 US'!$B$1:$BD$1,0)),0)</f>
        <v>0.442549464813034</v>
      </c>
      <c r="W74" s="18" t="n">
        <f aca="false">IFERROR(INDEX('IMF GDP current US'!$B$1:$BD$197,MATCH('2022 deflators April 2024 WEO'!$B74,'IMF GDP current US'!$B$1:$B$197,0),MATCH('2022 deflators April 2024 WEO'!W$3,'IMF GDP current US'!$B$1:$BD$1,0))/INDEX('IMF GDP constant 2022 US'!$B$1:$BD$197,MATCH('2022 deflators April 2024 WEO'!$B74,'IMF GDP constant 2022 US'!$B$1:$B$197,0),MATCH('2022 deflators April 2024 WEO'!W$3,'IMF GDP constant 2022 US'!$B$1:$BD$1,0)),0)</f>
        <v>0.418536777616483</v>
      </c>
      <c r="X74" s="18" t="n">
        <f aca="false">IFERROR(INDEX('IMF GDP current US'!$B$1:$BD$197,MATCH('2022 deflators April 2024 WEO'!$B74,'IMF GDP current US'!$B$1:$B$197,0),MATCH('2022 deflators April 2024 WEO'!X$3,'IMF GDP current US'!$B$1:$BD$1,0))/INDEX('IMF GDP constant 2022 US'!$B$1:$BD$197,MATCH('2022 deflators April 2024 WEO'!$B74,'IMF GDP constant 2022 US'!$B$1:$B$197,0),MATCH('2022 deflators April 2024 WEO'!X$3,'IMF GDP constant 2022 US'!$B$1:$BD$1,0)),0)</f>
        <v>0.439945167546261</v>
      </c>
      <c r="Y74" s="18" t="n">
        <f aca="false">IFERROR(INDEX('IMF GDP current US'!$B$1:$BD$197,MATCH('2022 deflators April 2024 WEO'!$B74,'IMF GDP current US'!$B$1:$B$197,0),MATCH('2022 deflators April 2024 WEO'!Y$3,'IMF GDP current US'!$B$1:$BD$1,0))/INDEX('IMF GDP constant 2022 US'!$B$1:$BD$197,MATCH('2022 deflators April 2024 WEO'!$B74,'IMF GDP constant 2022 US'!$B$1:$B$197,0),MATCH('2022 deflators April 2024 WEO'!Y$3,'IMF GDP constant 2022 US'!$B$1:$BD$1,0)),0)</f>
        <v>0.471344246535346</v>
      </c>
      <c r="Z74" s="18" t="n">
        <f aca="false">IFERROR(INDEX('IMF GDP current US'!$B$1:$BD$197,MATCH('2022 deflators April 2024 WEO'!$B74,'IMF GDP current US'!$B$1:$B$197,0),MATCH('2022 deflators April 2024 WEO'!Z$3,'IMF GDP current US'!$B$1:$BD$1,0))/INDEX('IMF GDP constant 2022 US'!$B$1:$BD$197,MATCH('2022 deflators April 2024 WEO'!$B74,'IMF GDP constant 2022 US'!$B$1:$B$197,0),MATCH('2022 deflators April 2024 WEO'!Z$3,'IMF GDP constant 2022 US'!$B$1:$BD$1,0)),0)</f>
        <v>0.478643144998226</v>
      </c>
      <c r="AA74" s="18" t="n">
        <f aca="false">IFERROR(INDEX('IMF GDP current US'!$B$1:$BD$197,MATCH('2022 deflators April 2024 WEO'!$B74,'IMF GDP current US'!$B$1:$B$197,0),MATCH('2022 deflators April 2024 WEO'!AA$3,'IMF GDP current US'!$B$1:$BD$1,0))/INDEX('IMF GDP constant 2022 US'!$B$1:$BD$197,MATCH('2022 deflators April 2024 WEO'!$B74,'IMF GDP constant 2022 US'!$B$1:$B$197,0),MATCH('2022 deflators April 2024 WEO'!AA$3,'IMF GDP constant 2022 US'!$B$1:$BD$1,0)),0)</f>
        <v>0.493877753260283</v>
      </c>
      <c r="AB74" s="18" t="n">
        <f aca="false">IFERROR(INDEX('IMF GDP current US'!$B$1:$BD$197,MATCH('2022 deflators April 2024 WEO'!$B74,'IMF GDP current US'!$B$1:$B$197,0),MATCH('2022 deflators April 2024 WEO'!AB$3,'IMF GDP current US'!$B$1:$BD$1,0))/INDEX('IMF GDP constant 2022 US'!$B$1:$BD$197,MATCH('2022 deflators April 2024 WEO'!$B74,'IMF GDP constant 2022 US'!$B$1:$B$197,0),MATCH('2022 deflators April 2024 WEO'!AB$3,'IMF GDP constant 2022 US'!$B$1:$BD$1,0)),0)</f>
        <v>0.517941285060745</v>
      </c>
      <c r="AC74" s="18" t="n">
        <f aca="false">IFERROR(INDEX('IMF GDP current US'!$B$1:$BD$197,MATCH('2022 deflators April 2024 WEO'!$B74,'IMF GDP current US'!$B$1:$B$197,0),MATCH('2022 deflators April 2024 WEO'!AC$3,'IMF GDP current US'!$B$1:$BD$1,0))/INDEX('IMF GDP constant 2022 US'!$B$1:$BD$197,MATCH('2022 deflators April 2024 WEO'!$B74,'IMF GDP constant 2022 US'!$B$1:$B$197,0),MATCH('2022 deflators April 2024 WEO'!AC$3,'IMF GDP constant 2022 US'!$B$1:$BD$1,0)),0)</f>
        <v>0.512573314386746</v>
      </c>
      <c r="AD74" s="18" t="n">
        <f aca="false">IFERROR(INDEX('IMF GDP current US'!$B$1:$BD$197,MATCH('2022 deflators April 2024 WEO'!$B74,'IMF GDP current US'!$B$1:$B$197,0),MATCH('2022 deflators April 2024 WEO'!AD$3,'IMF GDP current US'!$B$1:$BD$1,0))/INDEX('IMF GDP constant 2022 US'!$B$1:$BD$197,MATCH('2022 deflators April 2024 WEO'!$B74,'IMF GDP constant 2022 US'!$B$1:$B$197,0),MATCH('2022 deflators April 2024 WEO'!AD$3,'IMF GDP constant 2022 US'!$B$1:$BD$1,0)),0)</f>
        <v>0.513490280747459</v>
      </c>
      <c r="AE74" s="18" t="n">
        <f aca="false">IFERROR(INDEX('IMF GDP current US'!$B$1:$BD$197,MATCH('2022 deflators April 2024 WEO'!$B74,'IMF GDP current US'!$B$1:$B$197,0),MATCH('2022 deflators April 2024 WEO'!AE$3,'IMF GDP current US'!$B$1:$BD$1,0))/INDEX('IMF GDP constant 2022 US'!$B$1:$BD$197,MATCH('2022 deflators April 2024 WEO'!$B74,'IMF GDP constant 2022 US'!$B$1:$B$197,0),MATCH('2022 deflators April 2024 WEO'!AE$3,'IMF GDP constant 2022 US'!$B$1:$BD$1,0)),0)</f>
        <v>0.520838067807261</v>
      </c>
      <c r="AF74" s="18" t="n">
        <f aca="false">IFERROR(INDEX('IMF GDP current US'!$B$1:$BD$197,MATCH('2022 deflators April 2024 WEO'!$B74,'IMF GDP current US'!$B$1:$B$197,0),MATCH('2022 deflators April 2024 WEO'!AF$3,'IMF GDP current US'!$B$1:$BD$1,0))/INDEX('IMF GDP constant 2022 US'!$B$1:$BD$197,MATCH('2022 deflators April 2024 WEO'!$B74,'IMF GDP constant 2022 US'!$B$1:$B$197,0),MATCH('2022 deflators April 2024 WEO'!AF$3,'IMF GDP constant 2022 US'!$B$1:$BD$1,0)),0)</f>
        <v>0.540298868801084</v>
      </c>
      <c r="AG74" s="18" t="n">
        <f aca="false">IFERROR(INDEX('IMF GDP current US'!$B$1:$BD$197,MATCH('2022 deflators April 2024 WEO'!$B74,'IMF GDP current US'!$B$1:$B$197,0),MATCH('2022 deflators April 2024 WEO'!AG$3,'IMF GDP current US'!$B$1:$BD$1,0))/INDEX('IMF GDP constant 2022 US'!$B$1:$BD$197,MATCH('2022 deflators April 2024 WEO'!$B74,'IMF GDP constant 2022 US'!$B$1:$B$197,0),MATCH('2022 deflators April 2024 WEO'!AG$3,'IMF GDP constant 2022 US'!$B$1:$BD$1,0)),0)</f>
        <v>0.567339258786656</v>
      </c>
      <c r="AH74" s="18" t="n">
        <f aca="false">IFERROR(INDEX('IMF GDP current US'!$B$1:$BD$197,MATCH('2022 deflators April 2024 WEO'!$B74,'IMF GDP current US'!$B$1:$B$197,0),MATCH('2022 deflators April 2024 WEO'!AH$3,'IMF GDP current US'!$B$1:$BD$1,0))/INDEX('IMF GDP constant 2022 US'!$B$1:$BD$197,MATCH('2022 deflators April 2024 WEO'!$B74,'IMF GDP constant 2022 US'!$B$1:$B$197,0),MATCH('2022 deflators April 2024 WEO'!AH$3,'IMF GDP constant 2022 US'!$B$1:$BD$1,0)),0)</f>
        <v>0.604947507817073</v>
      </c>
      <c r="AI74" s="18" t="n">
        <f aca="false">IFERROR(INDEX('IMF GDP current US'!$B$1:$BD$197,MATCH('2022 deflators April 2024 WEO'!$B74,'IMF GDP current US'!$B$1:$B$197,0),MATCH('2022 deflators April 2024 WEO'!AI$3,'IMF GDP current US'!$B$1:$BD$1,0))/INDEX('IMF GDP constant 2022 US'!$B$1:$BD$197,MATCH('2022 deflators April 2024 WEO'!$B74,'IMF GDP constant 2022 US'!$B$1:$B$197,0),MATCH('2022 deflators April 2024 WEO'!AI$3,'IMF GDP constant 2022 US'!$B$1:$BD$1,0)),0)</f>
        <v>0.652035812931307</v>
      </c>
      <c r="AJ74" s="18" t="n">
        <f aca="false">IFERROR(INDEX('IMF GDP current US'!$B$1:$BD$197,MATCH('2022 deflators April 2024 WEO'!$B74,'IMF GDP current US'!$B$1:$B$197,0),MATCH('2022 deflators April 2024 WEO'!AJ$3,'IMF GDP current US'!$B$1:$BD$1,0))/INDEX('IMF GDP constant 2022 US'!$B$1:$BD$197,MATCH('2022 deflators April 2024 WEO'!$B74,'IMF GDP constant 2022 US'!$B$1:$B$197,0),MATCH('2022 deflators April 2024 WEO'!AJ$3,'IMF GDP constant 2022 US'!$B$1:$BD$1,0)),0)</f>
        <v>0.701974917826777</v>
      </c>
      <c r="AK74" s="18" t="n">
        <f aca="false">IFERROR(INDEX('IMF GDP current US'!$B$1:$BD$197,MATCH('2022 deflators April 2024 WEO'!$B74,'IMF GDP current US'!$B$1:$B$197,0),MATCH('2022 deflators April 2024 WEO'!AK$3,'IMF GDP current US'!$B$1:$BD$1,0))/INDEX('IMF GDP constant 2022 US'!$B$1:$BD$197,MATCH('2022 deflators April 2024 WEO'!$B74,'IMF GDP constant 2022 US'!$B$1:$B$197,0),MATCH('2022 deflators April 2024 WEO'!AK$3,'IMF GDP constant 2022 US'!$B$1:$BD$1,0)),0)</f>
        <v>0.734809573484595</v>
      </c>
      <c r="AL74" s="18" t="n">
        <f aca="false">IFERROR(INDEX('IMF GDP current US'!$B$1:$BD$197,MATCH('2022 deflators April 2024 WEO'!$B74,'IMF GDP current US'!$B$1:$B$197,0),MATCH('2022 deflators April 2024 WEO'!AL$3,'IMF GDP current US'!$B$1:$BD$1,0))/INDEX('IMF GDP constant 2022 US'!$B$1:$BD$197,MATCH('2022 deflators April 2024 WEO'!$B74,'IMF GDP constant 2022 US'!$B$1:$B$197,0),MATCH('2022 deflators April 2024 WEO'!AL$3,'IMF GDP constant 2022 US'!$B$1:$BD$1,0)),0)</f>
        <v>0.791301848720293</v>
      </c>
      <c r="AM74" s="18" t="n">
        <f aca="false">IFERROR(INDEX('IMF GDP current US'!$B$1:$BD$197,MATCH('2022 deflators April 2024 WEO'!$B74,'IMF GDP current US'!$B$1:$B$197,0),MATCH('2022 deflators April 2024 WEO'!AM$3,'IMF GDP current US'!$B$1:$BD$1,0))/INDEX('IMF GDP constant 2022 US'!$B$1:$BD$197,MATCH('2022 deflators April 2024 WEO'!$B74,'IMF GDP constant 2022 US'!$B$1:$B$197,0),MATCH('2022 deflators April 2024 WEO'!AM$3,'IMF GDP constant 2022 US'!$B$1:$BD$1,0)),0)</f>
        <v>0.794764987273033</v>
      </c>
      <c r="AN74" s="18" t="n">
        <f aca="false">IFERROR(INDEX('IMF GDP current US'!$B$1:$BD$197,MATCH('2022 deflators April 2024 WEO'!$B74,'IMF GDP current US'!$B$1:$B$197,0),MATCH('2022 deflators April 2024 WEO'!AN$3,'IMF GDP current US'!$B$1:$BD$1,0))/INDEX('IMF GDP constant 2022 US'!$B$1:$BD$197,MATCH('2022 deflators April 2024 WEO'!$B74,'IMF GDP constant 2022 US'!$B$1:$B$197,0),MATCH('2022 deflators April 2024 WEO'!AN$3,'IMF GDP constant 2022 US'!$B$1:$BD$1,0)),0)</f>
        <v>0.771967357794156</v>
      </c>
      <c r="AO74" s="18" t="n">
        <f aca="false">IFERROR(INDEX('IMF GDP current US'!$B$1:$BD$197,MATCH('2022 deflators April 2024 WEO'!$B74,'IMF GDP current US'!$B$1:$B$197,0),MATCH('2022 deflators April 2024 WEO'!AO$3,'IMF GDP current US'!$B$1:$BD$1,0))/INDEX('IMF GDP constant 2022 US'!$B$1:$BD$197,MATCH('2022 deflators April 2024 WEO'!$B74,'IMF GDP constant 2022 US'!$B$1:$B$197,0),MATCH('2022 deflators April 2024 WEO'!AO$3,'IMF GDP constant 2022 US'!$B$1:$BD$1,0)),0)</f>
        <v>0.80005425116001</v>
      </c>
      <c r="AP74" s="18" t="n">
        <f aca="false">IFERROR(INDEX('IMF GDP current US'!$B$1:$BD$197,MATCH('2022 deflators April 2024 WEO'!$B74,'IMF GDP current US'!$B$1:$B$197,0),MATCH('2022 deflators April 2024 WEO'!AP$3,'IMF GDP current US'!$B$1:$BD$1,0))/INDEX('IMF GDP constant 2022 US'!$B$1:$BD$197,MATCH('2022 deflators April 2024 WEO'!$B74,'IMF GDP constant 2022 US'!$B$1:$B$197,0),MATCH('2022 deflators April 2024 WEO'!AP$3,'IMF GDP constant 2022 US'!$B$1:$BD$1,0)),0)</f>
        <v>0.818249549932551</v>
      </c>
      <c r="AQ74" s="18" t="n">
        <f aca="false">IFERROR(INDEX('IMF GDP current US'!$B$1:$BD$197,MATCH('2022 deflators April 2024 WEO'!$B74,'IMF GDP current US'!$B$1:$B$197,0),MATCH('2022 deflators April 2024 WEO'!AQ$3,'IMF GDP current US'!$B$1:$BD$1,0))/INDEX('IMF GDP constant 2022 US'!$B$1:$BD$197,MATCH('2022 deflators April 2024 WEO'!$B74,'IMF GDP constant 2022 US'!$B$1:$B$197,0),MATCH('2022 deflators April 2024 WEO'!AQ$3,'IMF GDP constant 2022 US'!$B$1:$BD$1,0)),0)</f>
        <v>0.815145691241015</v>
      </c>
      <c r="AR74" s="18" t="n">
        <f aca="false">IFERROR(INDEX('IMF GDP current US'!$B$1:$BD$197,MATCH('2022 deflators April 2024 WEO'!$B74,'IMF GDP current US'!$B$1:$B$197,0),MATCH('2022 deflators April 2024 WEO'!AR$3,'IMF GDP current US'!$B$1:$BD$1,0))/INDEX('IMF GDP constant 2022 US'!$B$1:$BD$197,MATCH('2022 deflators April 2024 WEO'!$B74,'IMF GDP constant 2022 US'!$B$1:$B$197,0),MATCH('2022 deflators April 2024 WEO'!AR$3,'IMF GDP constant 2022 US'!$B$1:$BD$1,0)),0)</f>
        <v>0.828555842849103</v>
      </c>
      <c r="AS74" s="18" t="n">
        <f aca="false">IFERROR(INDEX('IMF GDP current US'!$B$1:$BD$197,MATCH('2022 deflators April 2024 WEO'!$B74,'IMF GDP current US'!$B$1:$B$197,0),MATCH('2022 deflators April 2024 WEO'!AS$3,'IMF GDP current US'!$B$1:$BD$1,0))/INDEX('IMF GDP constant 2022 US'!$B$1:$BD$197,MATCH('2022 deflators April 2024 WEO'!$B74,'IMF GDP constant 2022 US'!$B$1:$B$197,0),MATCH('2022 deflators April 2024 WEO'!AS$3,'IMF GDP constant 2022 US'!$B$1:$BD$1,0)),0)</f>
        <v>0.829912555217958</v>
      </c>
      <c r="AT74" s="18" t="n">
        <f aca="false">IFERROR(INDEX('IMF GDP current US'!$B$1:$BD$197,MATCH('2022 deflators April 2024 WEO'!$B74,'IMF GDP current US'!$B$1:$B$197,0),MATCH('2022 deflators April 2024 WEO'!AT$3,'IMF GDP current US'!$B$1:$BD$1,0))/INDEX('IMF GDP constant 2022 US'!$B$1:$BD$197,MATCH('2022 deflators April 2024 WEO'!$B74,'IMF GDP constant 2022 US'!$B$1:$B$197,0),MATCH('2022 deflators April 2024 WEO'!AT$3,'IMF GDP constant 2022 US'!$B$1:$BD$1,0)),0)</f>
        <v>0.842862440416153</v>
      </c>
      <c r="AU74" s="18" t="n">
        <f aca="false">IFERROR(INDEX('IMF GDP current US'!$B$1:$BD$197,MATCH('2022 deflators April 2024 WEO'!$B74,'IMF GDP current US'!$B$1:$B$197,0),MATCH('2022 deflators April 2024 WEO'!AU$3,'IMF GDP current US'!$B$1:$BD$1,0))/INDEX('IMF GDP constant 2022 US'!$B$1:$BD$197,MATCH('2022 deflators April 2024 WEO'!$B74,'IMF GDP constant 2022 US'!$B$1:$B$197,0),MATCH('2022 deflators April 2024 WEO'!AU$3,'IMF GDP constant 2022 US'!$B$1:$BD$1,0)),0)</f>
        <v>0.879187433049035</v>
      </c>
      <c r="AV74" s="18" t="n">
        <f aca="false">IFERROR(INDEX('IMF GDP current US'!$B$1:$BD$197,MATCH('2022 deflators April 2024 WEO'!$B74,'IMF GDP current US'!$B$1:$B$197,0),MATCH('2022 deflators April 2024 WEO'!AV$3,'IMF GDP current US'!$B$1:$BD$1,0))/INDEX('IMF GDP constant 2022 US'!$B$1:$BD$197,MATCH('2022 deflators April 2024 WEO'!$B74,'IMF GDP constant 2022 US'!$B$1:$B$197,0),MATCH('2022 deflators April 2024 WEO'!AV$3,'IMF GDP constant 2022 US'!$B$1:$BD$1,0)),0)</f>
        <v>0.934198202799848</v>
      </c>
      <c r="AW74" s="19" t="n">
        <f aca="false">IFERROR(INDEX('IMF GDP current US'!$B$1:$BD$197,MATCH('2022 deflators April 2024 WEO'!$B74,'IMF GDP current US'!$B$1:$B$197,0),MATCH('2022 deflators April 2024 WEO'!AW$3,'IMF GDP current US'!$B$1:$BD$1,0))/INDEX('IMF GDP constant 2022 US'!$B$1:$BD$197,MATCH('2022 deflators April 2024 WEO'!$B74,'IMF GDP constant 2022 US'!$B$1:$B$197,0),MATCH('2022 deflators April 2024 WEO'!AW$3,'IMF GDP constant 2022 US'!$B$1:$BD$1,0)),0)</f>
        <v>1</v>
      </c>
      <c r="AX74" s="18" t="n">
        <f aca="false">IFERROR(INDEX('IMF GDP current US'!$B$1:$BD$197,MATCH('2022 deflators April 2024 WEO'!$B74,'IMF GDP current US'!$B$1:$B$197,0),MATCH('2022 deflators April 2024 WEO'!AX$3,'IMF GDP current US'!$B$1:$BD$1,0))/INDEX('IMF GDP constant 2022 US'!$B$1:$BD$197,MATCH('2022 deflators April 2024 WEO'!$B74,'IMF GDP constant 2022 US'!$B$1:$B$197,0),MATCH('2022 deflators April 2024 WEO'!AX$3,'IMF GDP constant 2022 US'!$B$1:$BD$1,0)),0)</f>
        <v>1.06275319060527</v>
      </c>
      <c r="AY74" s="21" t="n">
        <f aca="false">IFERROR(INDEX('IMF GDP current US'!$B$1:$BD$197,MATCH('2022 deflators April 2024 WEO'!$B74,'IMF GDP current US'!$B$1:$B$197,0),MATCH('2022 deflators April 2024 WEO'!AY$3,'IMF GDP current US'!$B$1:$BD$1,0))/INDEX('IMF GDP constant 2022 US'!$B$1:$BD$197,MATCH('2022 deflators April 2024 WEO'!$B74,'IMF GDP constant 2022 US'!$B$1:$B$197,0),MATCH('2022 deflators April 2024 WEO'!AY$3,'IMF GDP constant 2022 US'!$B$1:$BD$1,0)),0)</f>
        <v>1.09842453852061</v>
      </c>
      <c r="AZ74" s="21" t="n">
        <f aca="false">IFERROR(INDEX('IMF GDP current US'!$B$1:$BD$197,MATCH('2022 deflators April 2024 WEO'!$B74,'IMF GDP current US'!$B$1:$B$197,0),MATCH('2022 deflators April 2024 WEO'!AZ$3,'IMF GDP current US'!$B$1:$BD$1,0))/INDEX('IMF GDP constant 2022 US'!$B$1:$BD$197,MATCH('2022 deflators April 2024 WEO'!$B74,'IMF GDP constant 2022 US'!$B$1:$B$197,0),MATCH('2022 deflators April 2024 WEO'!AZ$3,'IMF GDP constant 2022 US'!$B$1:$BD$1,0)),0)</f>
        <v>1.12313912656451</v>
      </c>
      <c r="BA74" s="21" t="n">
        <f aca="false">IFERROR(INDEX('IMF GDP current US'!$B$1:$BD$197,MATCH('2022 deflators April 2024 WEO'!$B74,'IMF GDP current US'!$B$1:$B$197,0),MATCH('2022 deflators April 2024 WEO'!BA$3,'IMF GDP current US'!$B$1:$BD$1,0))/INDEX('IMF GDP constant 2022 US'!$B$1:$BD$197,MATCH('2022 deflators April 2024 WEO'!$B74,'IMF GDP constant 2022 US'!$B$1:$B$197,0),MATCH('2022 deflators April 2024 WEO'!BA$3,'IMF GDP constant 2022 US'!$B$1:$BD$1,0)),0)</f>
        <v>1.14586661897608</v>
      </c>
      <c r="BB74" s="21" t="n">
        <f aca="false">IFERROR(INDEX('IMF GDP current US'!$B$1:$BD$197,MATCH('2022 deflators April 2024 WEO'!$B74,'IMF GDP current US'!$B$1:$B$197,0),MATCH('2022 deflators April 2024 WEO'!BB$3,'IMF GDP current US'!$B$1:$BD$1,0))/INDEX('IMF GDP constant 2022 US'!$B$1:$BD$197,MATCH('2022 deflators April 2024 WEO'!$B74,'IMF GDP constant 2022 US'!$B$1:$B$197,0),MATCH('2022 deflators April 2024 WEO'!BB$3,'IMF GDP constant 2022 US'!$B$1:$BD$1,0)),0)</f>
        <v>1.16811115232965</v>
      </c>
      <c r="BC74" s="21" t="n">
        <f aca="false">IFERROR(INDEX('IMF GDP current US'!$B$1:$BD$197,MATCH('2022 deflators April 2024 WEO'!$B74,'IMF GDP current US'!$B$1:$B$197,0),MATCH('2022 deflators April 2024 WEO'!BC$3,'IMF GDP current US'!$B$1:$BD$1,0))/INDEX('IMF GDP constant 2022 US'!$B$1:$BD$197,MATCH('2022 deflators April 2024 WEO'!$B74,'IMF GDP constant 2022 US'!$B$1:$B$197,0),MATCH('2022 deflators April 2024 WEO'!BC$3,'IMF GDP constant 2022 US'!$B$1:$BD$1,0)),0)</f>
        <v>1.19114621638585</v>
      </c>
      <c r="BD74" s="22" t="n">
        <f aca="false">IFERROR(INDEX('IMF GDP current US'!$B$1:$BD$197,MATCH('2022 deflators April 2024 WEO'!$B74,'IMF GDP current US'!$B$1:$B$197,0),MATCH('2022 deflators April 2024 WEO'!BD$3,'IMF GDP current US'!$B$1:$BD$1,0))/INDEX('IMF GDP constant 2022 US'!$B$1:$BD$197,MATCH('2022 deflators April 2024 WEO'!$B74,'IMF GDP constant 2022 US'!$B$1:$B$197,0),MATCH('2022 deflators April 2024 WEO'!BD$3,'IMF GDP constant 2022 US'!$B$1:$BD$1,0)),0)</f>
        <v>1.21447587414365</v>
      </c>
    </row>
    <row r="75" customFormat="false" ht="15" hidden="false" customHeight="false" outlineLevel="0" collapsed="false">
      <c r="A75" s="28" t="s">
        <v>84</v>
      </c>
      <c r="B75" s="0" t="str">
        <f aca="false">VLOOKUP(A75,'Names&amp;ISO'!$A:$C,3,0)</f>
        <v>HKG</v>
      </c>
      <c r="C75" s="11" t="s">
        <v>85</v>
      </c>
      <c r="D75" s="11" t="str">
        <f aca="false">IFERROR(VLOOKUP(B75,'DAC ODA Recipients 2022-2023'!$B:$H,7,0),"")</f>
        <v/>
      </c>
      <c r="E75" s="12" t="str">
        <f aca="false">IFERROR(VLOOKUP(B75,'OECD DAC Deflators 2022'!B:B,1,0),"")</f>
        <v/>
      </c>
      <c r="F75" s="12"/>
      <c r="G75" s="17" t="n">
        <f aca="false">IFERROR(INDEX('IMF GDP current US'!$B$1:$BD$197,MATCH('2022 deflators April 2024 WEO'!$B75,'IMF GDP current US'!$B$1:$B$197,0),MATCH('2022 deflators April 2024 WEO'!G$3,'IMF GDP current US'!$B$1:$BD$1,0))/INDEX('IMF GDP constant 2022 US'!$B$1:$BD$197,MATCH('2022 deflators April 2024 WEO'!$B75,'IMF GDP constant 2022 US'!$B$1:$B$197,0),MATCH('2022 deflators April 2024 WEO'!G$3,'IMF GDP constant 2022 US'!$B$1:$BD$1,0)),0)</f>
        <v>0.402287795195364</v>
      </c>
      <c r="H75" s="18" t="n">
        <f aca="false">IFERROR(INDEX('IMF GDP current US'!$B$1:$BD$197,MATCH('2022 deflators April 2024 WEO'!$B75,'IMF GDP current US'!$B$1:$B$197,0),MATCH('2022 deflators April 2024 WEO'!H$3,'IMF GDP current US'!$B$1:$BD$1,0))/INDEX('IMF GDP constant 2022 US'!$B$1:$BD$197,MATCH('2022 deflators April 2024 WEO'!$B75,'IMF GDP constant 2022 US'!$B$1:$B$197,0),MATCH('2022 deflators April 2024 WEO'!H$3,'IMF GDP constant 2022 US'!$B$1:$BD$1,0)),0)</f>
        <v>0.396412344390494</v>
      </c>
      <c r="I75" s="18" t="n">
        <f aca="false">IFERROR(INDEX('IMF GDP current US'!$B$1:$BD$197,MATCH('2022 deflators April 2024 WEO'!$B75,'IMF GDP current US'!$B$1:$B$197,0),MATCH('2022 deflators April 2024 WEO'!I$3,'IMF GDP current US'!$B$1:$BD$1,0))/INDEX('IMF GDP constant 2022 US'!$B$1:$BD$197,MATCH('2022 deflators April 2024 WEO'!$B75,'IMF GDP constant 2022 US'!$B$1:$B$197,0),MATCH('2022 deflators April 2024 WEO'!I$3,'IMF GDP constant 2022 US'!$B$1:$BD$1,0)),0)</f>
        <v>0.400627584035301</v>
      </c>
      <c r="J75" s="18" t="n">
        <f aca="false">IFERROR(INDEX('IMF GDP current US'!$B$1:$BD$197,MATCH('2022 deflators April 2024 WEO'!$B75,'IMF GDP current US'!$B$1:$B$197,0),MATCH('2022 deflators April 2024 WEO'!J$3,'IMF GDP current US'!$B$1:$BD$1,0))/INDEX('IMF GDP constant 2022 US'!$B$1:$BD$197,MATCH('2022 deflators April 2024 WEO'!$B75,'IMF GDP constant 2022 US'!$B$1:$B$197,0),MATCH('2022 deflators April 2024 WEO'!J$3,'IMF GDP constant 2022 US'!$B$1:$BD$1,0)),0)</f>
        <v>0.349997455058468</v>
      </c>
      <c r="K75" s="18" t="n">
        <f aca="false">IFERROR(INDEX('IMF GDP current US'!$B$1:$BD$197,MATCH('2022 deflators April 2024 WEO'!$B75,'IMF GDP current US'!$B$1:$B$197,0),MATCH('2022 deflators April 2024 WEO'!K$3,'IMF GDP current US'!$B$1:$BD$1,0))/INDEX('IMF GDP constant 2022 US'!$B$1:$BD$197,MATCH('2022 deflators April 2024 WEO'!$B75,'IMF GDP constant 2022 US'!$B$1:$B$197,0),MATCH('2022 deflators April 2024 WEO'!K$3,'IMF GDP constant 2022 US'!$B$1:$BD$1,0)),0)</f>
        <v>0.356515849742503</v>
      </c>
      <c r="L75" s="18" t="n">
        <f aca="false">IFERROR(INDEX('IMF GDP current US'!$B$1:$BD$197,MATCH('2022 deflators April 2024 WEO'!$B75,'IMF GDP current US'!$B$1:$B$197,0),MATCH('2022 deflators April 2024 WEO'!L$3,'IMF GDP current US'!$B$1:$BD$1,0))/INDEX('IMF GDP constant 2022 US'!$B$1:$BD$197,MATCH('2022 deflators April 2024 WEO'!$B75,'IMF GDP constant 2022 US'!$B$1:$B$197,0),MATCH('2022 deflators April 2024 WEO'!L$3,'IMF GDP constant 2022 US'!$B$1:$BD$1,0)),0)</f>
        <v>0.377107798361034</v>
      </c>
      <c r="M75" s="18" t="n">
        <f aca="false">IFERROR(INDEX('IMF GDP current US'!$B$1:$BD$197,MATCH('2022 deflators April 2024 WEO'!$B75,'IMF GDP current US'!$B$1:$B$197,0),MATCH('2022 deflators April 2024 WEO'!M$3,'IMF GDP current US'!$B$1:$BD$1,0))/INDEX('IMF GDP constant 2022 US'!$B$1:$BD$197,MATCH('2022 deflators April 2024 WEO'!$B75,'IMF GDP constant 2022 US'!$B$1:$B$197,0),MATCH('2022 deflators April 2024 WEO'!M$3,'IMF GDP constant 2022 US'!$B$1:$BD$1,0)),0)</f>
        <v>0.390531210606163</v>
      </c>
      <c r="N75" s="18" t="n">
        <f aca="false">IFERROR(INDEX('IMF GDP current US'!$B$1:$BD$197,MATCH('2022 deflators April 2024 WEO'!$B75,'IMF GDP current US'!$B$1:$B$197,0),MATCH('2022 deflators April 2024 WEO'!N$3,'IMF GDP current US'!$B$1:$BD$1,0))/INDEX('IMF GDP constant 2022 US'!$B$1:$BD$197,MATCH('2022 deflators April 2024 WEO'!$B75,'IMF GDP constant 2022 US'!$B$1:$B$197,0),MATCH('2022 deflators April 2024 WEO'!N$3,'IMF GDP constant 2022 US'!$B$1:$BD$1,0)),0)</f>
        <v>0.42444140728868</v>
      </c>
      <c r="O75" s="18" t="n">
        <f aca="false">IFERROR(INDEX('IMF GDP current US'!$B$1:$BD$197,MATCH('2022 deflators April 2024 WEO'!$B75,'IMF GDP current US'!$B$1:$B$197,0),MATCH('2022 deflators April 2024 WEO'!O$3,'IMF GDP current US'!$B$1:$BD$1,0))/INDEX('IMF GDP constant 2022 US'!$B$1:$BD$197,MATCH('2022 deflators April 2024 WEO'!$B75,'IMF GDP constant 2022 US'!$B$1:$B$197,0),MATCH('2022 deflators April 2024 WEO'!O$3,'IMF GDP constant 2022 US'!$B$1:$BD$1,0)),0)</f>
        <v>0.461343730736238</v>
      </c>
      <c r="P75" s="18" t="n">
        <f aca="false">IFERROR(INDEX('IMF GDP current US'!$B$1:$BD$197,MATCH('2022 deflators April 2024 WEO'!$B75,'IMF GDP current US'!$B$1:$B$197,0),MATCH('2022 deflators April 2024 WEO'!P$3,'IMF GDP current US'!$B$1:$BD$1,0))/INDEX('IMF GDP constant 2022 US'!$B$1:$BD$197,MATCH('2022 deflators April 2024 WEO'!$B75,'IMF GDP constant 2022 US'!$B$1:$B$197,0),MATCH('2022 deflators April 2024 WEO'!P$3,'IMF GDP constant 2022 US'!$B$1:$BD$1,0)),0)</f>
        <v>0.519684097929462</v>
      </c>
      <c r="Q75" s="18" t="n">
        <f aca="false">IFERROR(INDEX('IMF GDP current US'!$B$1:$BD$197,MATCH('2022 deflators April 2024 WEO'!$B75,'IMF GDP current US'!$B$1:$B$197,0),MATCH('2022 deflators April 2024 WEO'!Q$3,'IMF GDP current US'!$B$1:$BD$1,0))/INDEX('IMF GDP constant 2022 US'!$B$1:$BD$197,MATCH('2022 deflators April 2024 WEO'!$B75,'IMF GDP constant 2022 US'!$B$1:$B$197,0),MATCH('2022 deflators April 2024 WEO'!Q$3,'IMF GDP constant 2022 US'!$B$1:$BD$1,0)),0)</f>
        <v>0.559728175279915</v>
      </c>
      <c r="R75" s="18" t="n">
        <f aca="false">IFERROR(INDEX('IMF GDP current US'!$B$1:$BD$197,MATCH('2022 deflators April 2024 WEO'!$B75,'IMF GDP current US'!$B$1:$B$197,0),MATCH('2022 deflators April 2024 WEO'!R$3,'IMF GDP current US'!$B$1:$BD$1,0))/INDEX('IMF GDP constant 2022 US'!$B$1:$BD$197,MATCH('2022 deflators April 2024 WEO'!$B75,'IMF GDP constant 2022 US'!$B$1:$B$197,0),MATCH('2022 deflators April 2024 WEO'!R$3,'IMF GDP constant 2022 US'!$B$1:$BD$1,0)),0)</f>
        <v>0.612348489880471</v>
      </c>
      <c r="S75" s="18" t="n">
        <f aca="false">IFERROR(INDEX('IMF GDP current US'!$B$1:$BD$197,MATCH('2022 deflators April 2024 WEO'!$B75,'IMF GDP current US'!$B$1:$B$197,0),MATCH('2022 deflators April 2024 WEO'!S$3,'IMF GDP current US'!$B$1:$BD$1,0))/INDEX('IMF GDP constant 2022 US'!$B$1:$BD$197,MATCH('2022 deflators April 2024 WEO'!$B75,'IMF GDP constant 2022 US'!$B$1:$B$197,0),MATCH('2022 deflators April 2024 WEO'!S$3,'IMF GDP constant 2022 US'!$B$1:$BD$1,0)),0)</f>
        <v>0.675622272962621</v>
      </c>
      <c r="T75" s="18" t="n">
        <f aca="false">IFERROR(INDEX('IMF GDP current US'!$B$1:$BD$197,MATCH('2022 deflators April 2024 WEO'!$B75,'IMF GDP current US'!$B$1:$B$197,0),MATCH('2022 deflators April 2024 WEO'!T$3,'IMF GDP current US'!$B$1:$BD$1,0))/INDEX('IMF GDP constant 2022 US'!$B$1:$BD$197,MATCH('2022 deflators April 2024 WEO'!$B75,'IMF GDP constant 2022 US'!$B$1:$B$197,0),MATCH('2022 deflators April 2024 WEO'!T$3,'IMF GDP constant 2022 US'!$B$1:$BD$1,0)),0)</f>
        <v>0.734290952832843</v>
      </c>
      <c r="U75" s="18" t="n">
        <f aca="false">IFERROR(INDEX('IMF GDP current US'!$B$1:$BD$197,MATCH('2022 deflators April 2024 WEO'!$B75,'IMF GDP current US'!$B$1:$B$197,0),MATCH('2022 deflators April 2024 WEO'!U$3,'IMF GDP current US'!$B$1:$BD$1,0))/INDEX('IMF GDP constant 2022 US'!$B$1:$BD$197,MATCH('2022 deflators April 2024 WEO'!$B75,'IMF GDP constant 2022 US'!$B$1:$B$197,0),MATCH('2022 deflators April 2024 WEO'!U$3,'IMF GDP constant 2022 US'!$B$1:$BD$1,0)),0)</f>
        <v>0.781434276270341</v>
      </c>
      <c r="V75" s="18" t="n">
        <f aca="false">IFERROR(INDEX('IMF GDP current US'!$B$1:$BD$197,MATCH('2022 deflators April 2024 WEO'!$B75,'IMF GDP current US'!$B$1:$B$197,0),MATCH('2022 deflators April 2024 WEO'!V$3,'IMF GDP current US'!$B$1:$BD$1,0))/INDEX('IMF GDP constant 2022 US'!$B$1:$BD$197,MATCH('2022 deflators April 2024 WEO'!$B75,'IMF GDP constant 2022 US'!$B$1:$B$197,0),MATCH('2022 deflators April 2024 WEO'!V$3,'IMF GDP constant 2022 US'!$B$1:$BD$1,0)),0)</f>
        <v>0.812997260623881</v>
      </c>
      <c r="W75" s="18" t="n">
        <f aca="false">IFERROR(INDEX('IMF GDP current US'!$B$1:$BD$197,MATCH('2022 deflators April 2024 WEO'!$B75,'IMF GDP current US'!$B$1:$B$197,0),MATCH('2022 deflators April 2024 WEO'!W$3,'IMF GDP current US'!$B$1:$BD$1,0))/INDEX('IMF GDP constant 2022 US'!$B$1:$BD$197,MATCH('2022 deflators April 2024 WEO'!$B75,'IMF GDP constant 2022 US'!$B$1:$B$197,0),MATCH('2022 deflators April 2024 WEO'!W$3,'IMF GDP constant 2022 US'!$B$1:$BD$1,0)),0)</f>
        <v>0.861003561230207</v>
      </c>
      <c r="X75" s="18" t="n">
        <f aca="false">IFERROR(INDEX('IMF GDP current US'!$B$1:$BD$197,MATCH('2022 deflators April 2024 WEO'!$B75,'IMF GDP current US'!$B$1:$B$197,0),MATCH('2022 deflators April 2024 WEO'!X$3,'IMF GDP current US'!$B$1:$BD$1,0))/INDEX('IMF GDP constant 2022 US'!$B$1:$BD$197,MATCH('2022 deflators April 2024 WEO'!$B75,'IMF GDP constant 2022 US'!$B$1:$B$197,0),MATCH('2022 deflators April 2024 WEO'!X$3,'IMF GDP constant 2022 US'!$B$1:$BD$1,0)),0)</f>
        <v>0.909655840854187</v>
      </c>
      <c r="Y75" s="18" t="n">
        <f aca="false">IFERROR(INDEX('IMF GDP current US'!$B$1:$BD$197,MATCH('2022 deflators April 2024 WEO'!$B75,'IMF GDP current US'!$B$1:$B$197,0),MATCH('2022 deflators April 2024 WEO'!Y$3,'IMF GDP current US'!$B$1:$BD$1,0))/INDEX('IMF GDP constant 2022 US'!$B$1:$BD$197,MATCH('2022 deflators April 2024 WEO'!$B75,'IMF GDP constant 2022 US'!$B$1:$B$197,0),MATCH('2022 deflators April 2024 WEO'!Y$3,'IMF GDP constant 2022 US'!$B$1:$BD$1,0)),0)</f>
        <v>0.920241752846529</v>
      </c>
      <c r="Z75" s="18" t="n">
        <f aca="false">IFERROR(INDEX('IMF GDP current US'!$B$1:$BD$197,MATCH('2022 deflators April 2024 WEO'!$B75,'IMF GDP current US'!$B$1:$B$197,0),MATCH('2022 deflators April 2024 WEO'!Z$3,'IMF GDP current US'!$B$1:$BD$1,0))/INDEX('IMF GDP constant 2022 US'!$B$1:$BD$197,MATCH('2022 deflators April 2024 WEO'!$B75,'IMF GDP constant 2022 US'!$B$1:$B$197,0),MATCH('2022 deflators April 2024 WEO'!Z$3,'IMF GDP constant 2022 US'!$B$1:$BD$1,0)),0)</f>
        <v>0.88112674090033</v>
      </c>
      <c r="AA75" s="18" t="n">
        <f aca="false">IFERROR(INDEX('IMF GDP current US'!$B$1:$BD$197,MATCH('2022 deflators April 2024 WEO'!$B75,'IMF GDP current US'!$B$1:$B$197,0),MATCH('2022 deflators April 2024 WEO'!AA$3,'IMF GDP current US'!$B$1:$BD$1,0))/INDEX('IMF GDP constant 2022 US'!$B$1:$BD$197,MATCH('2022 deflators April 2024 WEO'!$B75,'IMF GDP constant 2022 US'!$B$1:$B$197,0),MATCH('2022 deflators April 2024 WEO'!AA$3,'IMF GDP constant 2022 US'!$B$1:$BD$1,0)),0)</f>
        <v>0.847591102057405</v>
      </c>
      <c r="AB75" s="18" t="n">
        <f aca="false">IFERROR(INDEX('IMF GDP current US'!$B$1:$BD$197,MATCH('2022 deflators April 2024 WEO'!$B75,'IMF GDP current US'!$B$1:$B$197,0),MATCH('2022 deflators April 2024 WEO'!AB$3,'IMF GDP current US'!$B$1:$BD$1,0))/INDEX('IMF GDP constant 2022 US'!$B$1:$BD$197,MATCH('2022 deflators April 2024 WEO'!$B75,'IMF GDP constant 2022 US'!$B$1:$B$197,0),MATCH('2022 deflators April 2024 WEO'!AB$3,'IMF GDP constant 2022 US'!$B$1:$BD$1,0)),0)</f>
        <v>0.831754963917498</v>
      </c>
      <c r="AC75" s="18" t="n">
        <f aca="false">IFERROR(INDEX('IMF GDP current US'!$B$1:$BD$197,MATCH('2022 deflators April 2024 WEO'!$B75,'IMF GDP current US'!$B$1:$B$197,0),MATCH('2022 deflators April 2024 WEO'!AC$3,'IMF GDP current US'!$B$1:$BD$1,0))/INDEX('IMF GDP constant 2022 US'!$B$1:$BD$197,MATCH('2022 deflators April 2024 WEO'!$B75,'IMF GDP constant 2022 US'!$B$1:$B$197,0),MATCH('2022 deflators April 2024 WEO'!AC$3,'IMF GDP constant 2022 US'!$B$1:$BD$1,0)),0)</f>
        <v>0.803488514803516</v>
      </c>
      <c r="AD75" s="18" t="n">
        <f aca="false">IFERROR(INDEX('IMF GDP current US'!$B$1:$BD$197,MATCH('2022 deflators April 2024 WEO'!$B75,'IMF GDP current US'!$B$1:$B$197,0),MATCH('2022 deflators April 2024 WEO'!AD$3,'IMF GDP current US'!$B$1:$BD$1,0))/INDEX('IMF GDP constant 2022 US'!$B$1:$BD$197,MATCH('2022 deflators April 2024 WEO'!$B75,'IMF GDP constant 2022 US'!$B$1:$B$197,0),MATCH('2022 deflators April 2024 WEO'!AD$3,'IMF GDP constant 2022 US'!$B$1:$BD$1,0)),0)</f>
        <v>0.756385050998023</v>
      </c>
      <c r="AE75" s="18" t="n">
        <f aca="false">IFERROR(INDEX('IMF GDP current US'!$B$1:$BD$197,MATCH('2022 deflators April 2024 WEO'!$B75,'IMF GDP current US'!$B$1:$B$197,0),MATCH('2022 deflators April 2024 WEO'!AE$3,'IMF GDP current US'!$B$1:$BD$1,0))/INDEX('IMF GDP constant 2022 US'!$B$1:$BD$197,MATCH('2022 deflators April 2024 WEO'!$B75,'IMF GDP constant 2022 US'!$B$1:$B$197,0),MATCH('2022 deflators April 2024 WEO'!AE$3,'IMF GDP constant 2022 US'!$B$1:$BD$1,0)),0)</f>
        <v>0.729114400152014</v>
      </c>
      <c r="AF75" s="18" t="n">
        <f aca="false">IFERROR(INDEX('IMF GDP current US'!$B$1:$BD$197,MATCH('2022 deflators April 2024 WEO'!$B75,'IMF GDP current US'!$B$1:$B$197,0),MATCH('2022 deflators April 2024 WEO'!AF$3,'IMF GDP current US'!$B$1:$BD$1,0))/INDEX('IMF GDP constant 2022 US'!$B$1:$BD$197,MATCH('2022 deflators April 2024 WEO'!$B75,'IMF GDP constant 2022 US'!$B$1:$B$197,0),MATCH('2022 deflators April 2024 WEO'!AF$3,'IMF GDP constant 2022 US'!$B$1:$BD$1,0)),0)</f>
        <v>0.729030076385254</v>
      </c>
      <c r="AG75" s="18" t="n">
        <f aca="false">IFERROR(INDEX('IMF GDP current US'!$B$1:$BD$197,MATCH('2022 deflators April 2024 WEO'!$B75,'IMF GDP current US'!$B$1:$B$197,0),MATCH('2022 deflators April 2024 WEO'!AG$3,'IMF GDP current US'!$B$1:$BD$1,0))/INDEX('IMF GDP constant 2022 US'!$B$1:$BD$197,MATCH('2022 deflators April 2024 WEO'!$B75,'IMF GDP constant 2022 US'!$B$1:$B$197,0),MATCH('2022 deflators April 2024 WEO'!AG$3,'IMF GDP constant 2022 US'!$B$1:$BD$1,0)),0)</f>
        <v>0.72599190080465</v>
      </c>
      <c r="AH75" s="18" t="n">
        <f aca="false">IFERROR(INDEX('IMF GDP current US'!$B$1:$BD$197,MATCH('2022 deflators April 2024 WEO'!$B75,'IMF GDP current US'!$B$1:$B$197,0),MATCH('2022 deflators April 2024 WEO'!AH$3,'IMF GDP current US'!$B$1:$BD$1,0))/INDEX('IMF GDP constant 2022 US'!$B$1:$BD$197,MATCH('2022 deflators April 2024 WEO'!$B75,'IMF GDP constant 2022 US'!$B$1:$B$197,0),MATCH('2022 deflators April 2024 WEO'!AH$3,'IMF GDP constant 2022 US'!$B$1:$BD$1,0)),0)</f>
        <v>0.74557451319661</v>
      </c>
      <c r="AI75" s="18" t="n">
        <f aca="false">IFERROR(INDEX('IMF GDP current US'!$B$1:$BD$197,MATCH('2022 deflators April 2024 WEO'!$B75,'IMF GDP current US'!$B$1:$B$197,0),MATCH('2022 deflators April 2024 WEO'!AI$3,'IMF GDP current US'!$B$1:$BD$1,0))/INDEX('IMF GDP constant 2022 US'!$B$1:$BD$197,MATCH('2022 deflators April 2024 WEO'!$B75,'IMF GDP constant 2022 US'!$B$1:$B$197,0),MATCH('2022 deflators April 2024 WEO'!AI$3,'IMF GDP constant 2022 US'!$B$1:$BD$1,0)),0)</f>
        <v>0.756593311860182</v>
      </c>
      <c r="AJ75" s="18" t="n">
        <f aca="false">IFERROR(INDEX('IMF GDP current US'!$B$1:$BD$197,MATCH('2022 deflators April 2024 WEO'!$B75,'IMF GDP current US'!$B$1:$B$197,0),MATCH('2022 deflators April 2024 WEO'!AJ$3,'IMF GDP current US'!$B$1:$BD$1,0))/INDEX('IMF GDP constant 2022 US'!$B$1:$BD$197,MATCH('2022 deflators April 2024 WEO'!$B75,'IMF GDP constant 2022 US'!$B$1:$B$197,0),MATCH('2022 deflators April 2024 WEO'!AJ$3,'IMF GDP constant 2022 US'!$B$1:$BD$1,0)),0)</f>
        <v>0.757163075270274</v>
      </c>
      <c r="AK75" s="18" t="n">
        <f aca="false">IFERROR(INDEX('IMF GDP current US'!$B$1:$BD$197,MATCH('2022 deflators April 2024 WEO'!$B75,'IMF GDP current US'!$B$1:$B$197,0),MATCH('2022 deflators April 2024 WEO'!AK$3,'IMF GDP current US'!$B$1:$BD$1,0))/INDEX('IMF GDP constant 2022 US'!$B$1:$BD$197,MATCH('2022 deflators April 2024 WEO'!$B75,'IMF GDP constant 2022 US'!$B$1:$B$197,0),MATCH('2022 deflators April 2024 WEO'!AK$3,'IMF GDP constant 2022 US'!$B$1:$BD$1,0)),0)</f>
        <v>0.757508406256657</v>
      </c>
      <c r="AL75" s="18" t="n">
        <f aca="false">IFERROR(INDEX('IMF GDP current US'!$B$1:$BD$197,MATCH('2022 deflators April 2024 WEO'!$B75,'IMF GDP current US'!$B$1:$B$197,0),MATCH('2022 deflators April 2024 WEO'!AL$3,'IMF GDP current US'!$B$1:$BD$1,0))/INDEX('IMF GDP constant 2022 US'!$B$1:$BD$197,MATCH('2022 deflators April 2024 WEO'!$B75,'IMF GDP constant 2022 US'!$B$1:$B$197,0),MATCH('2022 deflators April 2024 WEO'!AL$3,'IMF GDP constant 2022 US'!$B$1:$BD$1,0)),0)</f>
        <v>0.7855332376125</v>
      </c>
      <c r="AM75" s="18" t="n">
        <f aca="false">IFERROR(INDEX('IMF GDP current US'!$B$1:$BD$197,MATCH('2022 deflators April 2024 WEO'!$B75,'IMF GDP current US'!$B$1:$B$197,0),MATCH('2022 deflators April 2024 WEO'!AM$3,'IMF GDP current US'!$B$1:$BD$1,0))/INDEX('IMF GDP constant 2022 US'!$B$1:$BD$197,MATCH('2022 deflators April 2024 WEO'!$B75,'IMF GDP constant 2022 US'!$B$1:$B$197,0),MATCH('2022 deflators April 2024 WEO'!AM$3,'IMF GDP constant 2022 US'!$B$1:$BD$1,0)),0)</f>
        <v>0.816273003076138</v>
      </c>
      <c r="AN75" s="18" t="n">
        <f aca="false">IFERROR(INDEX('IMF GDP current US'!$B$1:$BD$197,MATCH('2022 deflators April 2024 WEO'!$B75,'IMF GDP current US'!$B$1:$B$197,0),MATCH('2022 deflators April 2024 WEO'!AN$3,'IMF GDP current US'!$B$1:$BD$1,0))/INDEX('IMF GDP constant 2022 US'!$B$1:$BD$197,MATCH('2022 deflators April 2024 WEO'!$B75,'IMF GDP constant 2022 US'!$B$1:$B$197,0),MATCH('2022 deflators April 2024 WEO'!AN$3,'IMF GDP constant 2022 US'!$B$1:$BD$1,0)),0)</f>
        <v>0.831108460842341</v>
      </c>
      <c r="AO75" s="18" t="n">
        <f aca="false">IFERROR(INDEX('IMF GDP current US'!$B$1:$BD$197,MATCH('2022 deflators April 2024 WEO'!$B75,'IMF GDP current US'!$B$1:$B$197,0),MATCH('2022 deflators April 2024 WEO'!AO$3,'IMF GDP current US'!$B$1:$BD$1,0))/INDEX('IMF GDP constant 2022 US'!$B$1:$BD$197,MATCH('2022 deflators April 2024 WEO'!$B75,'IMF GDP constant 2022 US'!$B$1:$B$197,0),MATCH('2022 deflators April 2024 WEO'!AO$3,'IMF GDP constant 2022 US'!$B$1:$BD$1,0)),0)</f>
        <v>0.855011735384768</v>
      </c>
      <c r="AP75" s="18" t="n">
        <f aca="false">IFERROR(INDEX('IMF GDP current US'!$B$1:$BD$197,MATCH('2022 deflators April 2024 WEO'!$B75,'IMF GDP current US'!$B$1:$B$197,0),MATCH('2022 deflators April 2024 WEO'!AP$3,'IMF GDP current US'!$B$1:$BD$1,0))/INDEX('IMF GDP constant 2022 US'!$B$1:$BD$197,MATCH('2022 deflators April 2024 WEO'!$B75,'IMF GDP constant 2022 US'!$B$1:$B$197,0),MATCH('2022 deflators April 2024 WEO'!AP$3,'IMF GDP constant 2022 US'!$B$1:$BD$1,0)),0)</f>
        <v>0.886430545281993</v>
      </c>
      <c r="AQ75" s="18" t="n">
        <f aca="false">IFERROR(INDEX('IMF GDP current US'!$B$1:$BD$197,MATCH('2022 deflators April 2024 WEO'!$B75,'IMF GDP current US'!$B$1:$B$197,0),MATCH('2022 deflators April 2024 WEO'!AQ$3,'IMF GDP current US'!$B$1:$BD$1,0))/INDEX('IMF GDP constant 2022 US'!$B$1:$BD$197,MATCH('2022 deflators April 2024 WEO'!$B75,'IMF GDP constant 2022 US'!$B$1:$B$197,0),MATCH('2022 deflators April 2024 WEO'!AQ$3,'IMF GDP constant 2022 US'!$B$1:$BD$1,0)),0)</f>
        <v>0.899735772891591</v>
      </c>
      <c r="AR75" s="18" t="n">
        <f aca="false">IFERROR(INDEX('IMF GDP current US'!$B$1:$BD$197,MATCH('2022 deflators April 2024 WEO'!$B75,'IMF GDP current US'!$B$1:$B$197,0),MATCH('2022 deflators April 2024 WEO'!AR$3,'IMF GDP current US'!$B$1:$BD$1,0))/INDEX('IMF GDP constant 2022 US'!$B$1:$BD$197,MATCH('2022 deflators April 2024 WEO'!$B75,'IMF GDP constant 2022 US'!$B$1:$B$197,0),MATCH('2022 deflators April 2024 WEO'!AR$3,'IMF GDP constant 2022 US'!$B$1:$BD$1,0)),0)</f>
        <v>0.921972944100134</v>
      </c>
      <c r="AS75" s="18" t="n">
        <f aca="false">IFERROR(INDEX('IMF GDP current US'!$B$1:$BD$197,MATCH('2022 deflators April 2024 WEO'!$B75,'IMF GDP current US'!$B$1:$B$197,0),MATCH('2022 deflators April 2024 WEO'!AS$3,'IMF GDP current US'!$B$1:$BD$1,0))/INDEX('IMF GDP constant 2022 US'!$B$1:$BD$197,MATCH('2022 deflators April 2024 WEO'!$B75,'IMF GDP constant 2022 US'!$B$1:$B$197,0),MATCH('2022 deflators April 2024 WEO'!AS$3,'IMF GDP constant 2022 US'!$B$1:$BD$1,0)),0)</f>
        <v>0.950195331860278</v>
      </c>
      <c r="AT75" s="18" t="n">
        <f aca="false">IFERROR(INDEX('IMF GDP current US'!$B$1:$BD$197,MATCH('2022 deflators April 2024 WEO'!$B75,'IMF GDP current US'!$B$1:$B$197,0),MATCH('2022 deflators April 2024 WEO'!AT$3,'IMF GDP current US'!$B$1:$BD$1,0))/INDEX('IMF GDP constant 2022 US'!$B$1:$BD$197,MATCH('2022 deflators April 2024 WEO'!$B75,'IMF GDP constant 2022 US'!$B$1:$B$197,0),MATCH('2022 deflators April 2024 WEO'!AT$3,'IMF GDP constant 2022 US'!$B$1:$BD$1,0)),0)</f>
        <v>0.969943202676223</v>
      </c>
      <c r="AU75" s="18" t="n">
        <f aca="false">IFERROR(INDEX('IMF GDP current US'!$B$1:$BD$197,MATCH('2022 deflators April 2024 WEO'!$B75,'IMF GDP current US'!$B$1:$B$197,0),MATCH('2022 deflators April 2024 WEO'!AU$3,'IMF GDP current US'!$B$1:$BD$1,0))/INDEX('IMF GDP constant 2022 US'!$B$1:$BD$197,MATCH('2022 deflators April 2024 WEO'!$B75,'IMF GDP constant 2022 US'!$B$1:$B$197,0),MATCH('2022 deflators April 2024 WEO'!AU$3,'IMF GDP constant 2022 US'!$B$1:$BD$1,0)),0)</f>
        <v>0.986034780411063</v>
      </c>
      <c r="AV75" s="18" t="n">
        <f aca="false">IFERROR(INDEX('IMF GDP current US'!$B$1:$BD$197,MATCH('2022 deflators April 2024 WEO'!$B75,'IMF GDP current US'!$B$1:$B$197,0),MATCH('2022 deflators April 2024 WEO'!AV$3,'IMF GDP current US'!$B$1:$BD$1,0))/INDEX('IMF GDP constant 2022 US'!$B$1:$BD$197,MATCH('2022 deflators April 2024 WEO'!$B75,'IMF GDP constant 2022 US'!$B$1:$B$197,0),MATCH('2022 deflators April 2024 WEO'!AV$3,'IMF GDP constant 2022 US'!$B$1:$BD$1,0)),0)</f>
        <v>0.990735339284519</v>
      </c>
      <c r="AW75" s="19" t="n">
        <f aca="false">IFERROR(INDEX('IMF GDP current US'!$B$1:$BD$197,MATCH('2022 deflators April 2024 WEO'!$B75,'IMF GDP current US'!$B$1:$B$197,0),MATCH('2022 deflators April 2024 WEO'!AW$3,'IMF GDP current US'!$B$1:$BD$1,0))/INDEX('IMF GDP constant 2022 US'!$B$1:$BD$197,MATCH('2022 deflators April 2024 WEO'!$B75,'IMF GDP constant 2022 US'!$B$1:$B$197,0),MATCH('2022 deflators April 2024 WEO'!AW$3,'IMF GDP constant 2022 US'!$B$1:$BD$1,0)),0)</f>
        <v>1</v>
      </c>
      <c r="AX75" s="18" t="n">
        <f aca="false">IFERROR(INDEX('IMF GDP current US'!$B$1:$BD$197,MATCH('2022 deflators April 2024 WEO'!$B75,'IMF GDP current US'!$B$1:$B$197,0),MATCH('2022 deflators April 2024 WEO'!AX$3,'IMF GDP current US'!$B$1:$BD$1,0))/INDEX('IMF GDP constant 2022 US'!$B$1:$BD$197,MATCH('2022 deflators April 2024 WEO'!$B75,'IMF GDP constant 2022 US'!$B$1:$B$197,0),MATCH('2022 deflators April 2024 WEO'!AX$3,'IMF GDP constant 2022 US'!$B$1:$BD$1,0)),0)</f>
        <v>1.0182074889229</v>
      </c>
      <c r="AY75" s="21" t="n">
        <f aca="false">IFERROR(INDEX('IMF GDP current US'!$B$1:$BD$197,MATCH('2022 deflators April 2024 WEO'!$B75,'IMF GDP current US'!$B$1:$B$197,0),MATCH('2022 deflators April 2024 WEO'!AY$3,'IMF GDP current US'!$B$1:$BD$1,0))/INDEX('IMF GDP constant 2022 US'!$B$1:$BD$197,MATCH('2022 deflators April 2024 WEO'!$B75,'IMF GDP constant 2022 US'!$B$1:$B$197,0),MATCH('2022 deflators April 2024 WEO'!AY$3,'IMF GDP constant 2022 US'!$B$1:$BD$1,0)),0)</f>
        <v>1.06796782555895</v>
      </c>
      <c r="AZ75" s="21" t="n">
        <f aca="false">IFERROR(INDEX('IMF GDP current US'!$B$1:$BD$197,MATCH('2022 deflators April 2024 WEO'!$B75,'IMF GDP current US'!$B$1:$B$197,0),MATCH('2022 deflators April 2024 WEO'!AZ$3,'IMF GDP current US'!$B$1:$BD$1,0))/INDEX('IMF GDP constant 2022 US'!$B$1:$BD$197,MATCH('2022 deflators April 2024 WEO'!$B75,'IMF GDP constant 2022 US'!$B$1:$B$197,0),MATCH('2022 deflators April 2024 WEO'!AZ$3,'IMF GDP constant 2022 US'!$B$1:$BD$1,0)),0)</f>
        <v>1.09331685693932</v>
      </c>
      <c r="BA75" s="21" t="n">
        <f aca="false">IFERROR(INDEX('IMF GDP current US'!$B$1:$BD$197,MATCH('2022 deflators April 2024 WEO'!$B75,'IMF GDP current US'!$B$1:$B$197,0),MATCH('2022 deflators April 2024 WEO'!BA$3,'IMF GDP current US'!$B$1:$BD$1,0))/INDEX('IMF GDP constant 2022 US'!$B$1:$BD$197,MATCH('2022 deflators April 2024 WEO'!$B75,'IMF GDP constant 2022 US'!$B$1:$B$197,0),MATCH('2022 deflators April 2024 WEO'!BA$3,'IMF GDP constant 2022 US'!$B$1:$BD$1,0)),0)</f>
        <v>1.11913135216358</v>
      </c>
      <c r="BB75" s="21" t="n">
        <f aca="false">IFERROR(INDEX('IMF GDP current US'!$B$1:$BD$197,MATCH('2022 deflators April 2024 WEO'!$B75,'IMF GDP current US'!$B$1:$B$197,0),MATCH('2022 deflators April 2024 WEO'!BB$3,'IMF GDP current US'!$B$1:$BD$1,0))/INDEX('IMF GDP constant 2022 US'!$B$1:$BD$197,MATCH('2022 deflators April 2024 WEO'!$B75,'IMF GDP constant 2022 US'!$B$1:$B$197,0),MATCH('2022 deflators April 2024 WEO'!BB$3,'IMF GDP constant 2022 US'!$B$1:$BD$1,0)),0)</f>
        <v>1.14512102675188</v>
      </c>
      <c r="BC75" s="21" t="n">
        <f aca="false">IFERROR(INDEX('IMF GDP current US'!$B$1:$BD$197,MATCH('2022 deflators April 2024 WEO'!$B75,'IMF GDP current US'!$B$1:$B$197,0),MATCH('2022 deflators April 2024 WEO'!BC$3,'IMF GDP current US'!$B$1:$BD$1,0))/INDEX('IMF GDP constant 2022 US'!$B$1:$BD$197,MATCH('2022 deflators April 2024 WEO'!$B75,'IMF GDP constant 2022 US'!$B$1:$B$197,0),MATCH('2022 deflators April 2024 WEO'!BC$3,'IMF GDP constant 2022 US'!$B$1:$BD$1,0)),0)</f>
        <v>1.17196433230035</v>
      </c>
      <c r="BD75" s="22" t="n">
        <f aca="false">IFERROR(INDEX('IMF GDP current US'!$B$1:$BD$197,MATCH('2022 deflators April 2024 WEO'!$B75,'IMF GDP current US'!$B$1:$B$197,0),MATCH('2022 deflators April 2024 WEO'!BD$3,'IMF GDP current US'!$B$1:$BD$1,0))/INDEX('IMF GDP constant 2022 US'!$B$1:$BD$197,MATCH('2022 deflators April 2024 WEO'!$B75,'IMF GDP constant 2022 US'!$B$1:$B$197,0),MATCH('2022 deflators April 2024 WEO'!BD$3,'IMF GDP constant 2022 US'!$B$1:$BD$1,0)),0)</f>
        <v>1.19885840473431</v>
      </c>
    </row>
    <row r="76" customFormat="false" ht="15" hidden="false" customHeight="false" outlineLevel="0" collapsed="false">
      <c r="A76" s="34" t="s">
        <v>86</v>
      </c>
      <c r="B76" s="35" t="str">
        <f aca="false">VLOOKUP(A76,'Names&amp;ISO'!$A:$C,3,0)</f>
        <v>HUN</v>
      </c>
      <c r="C76" s="36" t="s">
        <v>86</v>
      </c>
      <c r="D76" s="11" t="str">
        <f aca="false">IFERROR(VLOOKUP(B76,'DAC ODA Recipients 2022-2023'!$B:$H,7,0),"")</f>
        <v/>
      </c>
      <c r="E76" s="23" t="n">
        <v>1</v>
      </c>
      <c r="F76" s="23" t="n">
        <v>1</v>
      </c>
      <c r="G76" s="26" t="n">
        <f aca="false">INDEX('OECD DAC Deflators 2022'!$B$3:$BN$39,MATCH('2022 deflators April 2024 WEO'!$B76,'OECD DAC Deflators 2022'!$B$3:$B$39,0),MATCH('2022 deflators April 2024 WEO'!G$3,'OECD DAC Deflators 2022'!$B$3:$BN$3,0))/100</f>
        <v>0.41231707</v>
      </c>
      <c r="H76" s="27" t="n">
        <f aca="false">INDEX('OECD DAC Deflators 2022'!$B$3:$BN$39,MATCH('2022 deflators April 2024 WEO'!$B76,'OECD DAC Deflators 2022'!$B$3:$B$39,0),MATCH('2022 deflators April 2024 WEO'!H$3,'OECD DAC Deflators 2022'!$B$3:$BN$3,0))/100</f>
        <v>0.40366953</v>
      </c>
      <c r="I76" s="27" t="n">
        <f aca="false">INDEX('OECD DAC Deflators 2022'!$B$3:$BN$39,MATCH('2022 deflators April 2024 WEO'!$B76,'OECD DAC Deflators 2022'!$B$3:$B$39,0),MATCH('2022 deflators April 2024 WEO'!I$3,'OECD DAC Deflators 2022'!$B$3:$BN$3,0))/100</f>
        <v>0.39307461</v>
      </c>
      <c r="J76" s="27" t="n">
        <f aca="false">INDEX('OECD DAC Deflators 2022'!$B$3:$BN$39,MATCH('2022 deflators April 2024 WEO'!$B76,'OECD DAC Deflators 2022'!$B$3:$B$39,0),MATCH('2022 deflators April 2024 WEO'!J$3,'OECD DAC Deflators 2022'!$B$3:$BN$3,0))/100</f>
        <v>0.39365536</v>
      </c>
      <c r="K76" s="27" t="n">
        <f aca="false">INDEX('OECD DAC Deflators 2022'!$B$3:$BN$39,MATCH('2022 deflators April 2024 WEO'!$B76,'OECD DAC Deflators 2022'!$B$3:$B$39,0),MATCH('2022 deflators April 2024 WEO'!K$3,'OECD DAC Deflators 2022'!$B$3:$BN$3,0))/100</f>
        <v>0.38681408</v>
      </c>
      <c r="L76" s="27" t="n">
        <f aca="false">INDEX('OECD DAC Deflators 2022'!$B$3:$BN$39,MATCH('2022 deflators April 2024 WEO'!$B76,'OECD DAC Deflators 2022'!$B$3:$B$39,0),MATCH('2022 deflators April 2024 WEO'!L$3,'OECD DAC Deflators 2022'!$B$3:$BN$3,0))/100</f>
        <v>0.38750881</v>
      </c>
      <c r="M76" s="27" t="n">
        <f aca="false">INDEX('OECD DAC Deflators 2022'!$B$3:$BN$39,MATCH('2022 deflators April 2024 WEO'!$B76,'OECD DAC Deflators 2022'!$B$3:$B$39,0),MATCH('2022 deflators April 2024 WEO'!M$3,'OECD DAC Deflators 2022'!$B$3:$BN$3,0))/100</f>
        <v>0.471648</v>
      </c>
      <c r="N76" s="27" t="n">
        <f aca="false">INDEX('OECD DAC Deflators 2022'!$B$3:$BN$39,MATCH('2022 deflators April 2024 WEO'!$B76,'OECD DAC Deflators 2022'!$B$3:$B$39,0),MATCH('2022 deflators April 2024 WEO'!N$3,'OECD DAC Deflators 2022'!$B$3:$BN$3,0))/100</f>
        <v>0.54662041</v>
      </c>
      <c r="O76" s="27" t="n">
        <f aca="false">INDEX('OECD DAC Deflators 2022'!$B$3:$BN$39,MATCH('2022 deflators April 2024 WEO'!$B76,'OECD DAC Deflators 2022'!$B$3:$B$39,0),MATCH('2022 deflators April 2024 WEO'!O$3,'OECD DAC Deflators 2022'!$B$3:$BN$3,0))/100</f>
        <v>0.58740883</v>
      </c>
      <c r="P76" s="27" t="n">
        <f aca="false">INDEX('OECD DAC Deflators 2022'!$B$3:$BN$39,MATCH('2022 deflators April 2024 WEO'!$B76,'OECD DAC Deflators 2022'!$B$3:$B$39,0),MATCH('2022 deflators April 2024 WEO'!P$3,'OECD DAC Deflators 2022'!$B$3:$BN$3,0))/100</f>
        <v>0.59389464</v>
      </c>
      <c r="Q76" s="27" t="n">
        <f aca="false">INDEX('OECD DAC Deflators 2022'!$B$3:$BN$39,MATCH('2022 deflators April 2024 WEO'!$B76,'OECD DAC Deflators 2022'!$B$3:$B$39,0),MATCH('2022 deflators April 2024 WEO'!Q$3,'OECD DAC Deflators 2022'!$B$3:$BN$3,0))/100</f>
        <v>0.64983362</v>
      </c>
      <c r="R76" s="27" t="n">
        <f aca="false">INDEX('OECD DAC Deflators 2022'!$B$3:$BN$39,MATCH('2022 deflators April 2024 WEO'!$B76,'OECD DAC Deflators 2022'!$B$3:$B$39,0),MATCH('2022 deflators April 2024 WEO'!R$3,'OECD DAC Deflators 2022'!$B$3:$BN$3,0))/100</f>
        <v>0.39190769</v>
      </c>
      <c r="S76" s="27" t="n">
        <f aca="false">INDEX('OECD DAC Deflators 2022'!$B$3:$BN$39,MATCH('2022 deflators April 2024 WEO'!$B76,'OECD DAC Deflators 2022'!$B$3:$B$39,0),MATCH('2022 deflators April 2024 WEO'!S$3,'OECD DAC Deflators 2022'!$B$3:$BN$3,0))/100</f>
        <v>0.45076208</v>
      </c>
      <c r="T76" s="27" t="n">
        <f aca="false">INDEX('OECD DAC Deflators 2022'!$B$3:$BN$39,MATCH('2022 deflators April 2024 WEO'!$B76,'OECD DAC Deflators 2022'!$B$3:$B$39,0),MATCH('2022 deflators April 2024 WEO'!T$3,'OECD DAC Deflators 2022'!$B$3:$BN$3,0))/100</f>
        <v>0.46982962</v>
      </c>
      <c r="U76" s="27" t="n">
        <f aca="false">INDEX('OECD DAC Deflators 2022'!$B$3:$BN$39,MATCH('2022 deflators April 2024 WEO'!$B76,'OECD DAC Deflators 2022'!$B$3:$B$39,0),MATCH('2022 deflators April 2024 WEO'!U$3,'OECD DAC Deflators 2022'!$B$3:$BN$3,0))/100</f>
        <v>0.49084659</v>
      </c>
      <c r="V76" s="27" t="n">
        <f aca="false">INDEX('OECD DAC Deflators 2022'!$B$3:$BN$39,MATCH('2022 deflators April 2024 WEO'!$B76,'OECD DAC Deflators 2022'!$B$3:$B$39,0),MATCH('2022 deflators April 2024 WEO'!V$3,'OECD DAC Deflators 2022'!$B$3:$BN$3,0))/100</f>
        <v>0.52013832</v>
      </c>
      <c r="W76" s="27" t="n">
        <f aca="false">INDEX('OECD DAC Deflators 2022'!$B$3:$BN$39,MATCH('2022 deflators April 2024 WEO'!$B76,'OECD DAC Deflators 2022'!$B$3:$B$39,0),MATCH('2022 deflators April 2024 WEO'!W$3,'OECD DAC Deflators 2022'!$B$3:$BN$3,0))/100</f>
        <v>0.52246317</v>
      </c>
      <c r="X76" s="27" t="n">
        <f aca="false">INDEX('OECD DAC Deflators 2022'!$B$3:$BN$39,MATCH('2022 deflators April 2024 WEO'!$B76,'OECD DAC Deflators 2022'!$B$3:$B$39,0),MATCH('2022 deflators April 2024 WEO'!X$3,'OECD DAC Deflators 2022'!$B$3:$BN$3,0))/100</f>
        <v>0.51378535</v>
      </c>
      <c r="Y76" s="27" t="n">
        <f aca="false">INDEX('OECD DAC Deflators 2022'!$B$3:$BN$39,MATCH('2022 deflators April 2024 WEO'!$B76,'OECD DAC Deflators 2022'!$B$3:$B$39,0),MATCH('2022 deflators April 2024 WEO'!Y$3,'OECD DAC Deflators 2022'!$B$3:$BN$3,0))/100</f>
        <v>0.509136</v>
      </c>
      <c r="Z76" s="27" t="n">
        <f aca="false">INDEX('OECD DAC Deflators 2022'!$B$3:$BN$39,MATCH('2022 deflators April 2024 WEO'!$B76,'OECD DAC Deflators 2022'!$B$3:$B$39,0),MATCH('2022 deflators April 2024 WEO'!Z$3,'OECD DAC Deflators 2022'!$B$3:$BN$3,0))/100</f>
        <v>0.49753093</v>
      </c>
      <c r="AA76" s="27" t="n">
        <f aca="false">INDEX('OECD DAC Deflators 2022'!$B$3:$BN$39,MATCH('2022 deflators April 2024 WEO'!$B76,'OECD DAC Deflators 2022'!$B$3:$B$39,0),MATCH('2022 deflators April 2024 WEO'!AA$3,'OECD DAC Deflators 2022'!$B$3:$BN$3,0))/100</f>
        <v>0.45786735</v>
      </c>
      <c r="AB76" s="27" t="n">
        <f aca="false">INDEX('OECD DAC Deflators 2022'!$B$3:$BN$39,MATCH('2022 deflators April 2024 WEO'!$B76,'OECD DAC Deflators 2022'!$B$3:$B$39,0),MATCH('2022 deflators April 2024 WEO'!AB$3,'OECD DAC Deflators 2022'!$B$3:$BN$3,0))/100</f>
        <v>0.50098285</v>
      </c>
      <c r="AC76" s="27" t="n">
        <f aca="false">INDEX('OECD DAC Deflators 2022'!$B$3:$BN$39,MATCH('2022 deflators April 2024 WEO'!$B76,'OECD DAC Deflators 2022'!$B$3:$B$39,0),MATCH('2022 deflators April 2024 WEO'!AC$3,'OECD DAC Deflators 2022'!$B$3:$BN$3,0))/100</f>
        <v>0.60260718</v>
      </c>
      <c r="AD76" s="27" t="n">
        <f aca="false">INDEX('OECD DAC Deflators 2022'!$B$3:$BN$39,MATCH('2022 deflators April 2024 WEO'!$B76,'OECD DAC Deflators 2022'!$B$3:$B$39,0),MATCH('2022 deflators April 2024 WEO'!AD$3,'OECD DAC Deflators 2022'!$B$3:$BN$3,0))/100</f>
        <v>0.72925693</v>
      </c>
      <c r="AE76" s="27" t="n">
        <f aca="false">INDEX('OECD DAC Deflators 2022'!$B$3:$BN$39,MATCH('2022 deflators April 2024 WEO'!$B76,'OECD DAC Deflators 2022'!$B$3:$B$39,0),MATCH('2022 deflators April 2024 WEO'!AE$3,'OECD DAC Deflators 2022'!$B$3:$BN$3,0))/100</f>
        <v>0.8484195</v>
      </c>
      <c r="AF76" s="27" t="n">
        <f aca="false">INDEX('OECD DAC Deflators 2022'!$B$3:$BN$39,MATCH('2022 deflators April 2024 WEO'!$B76,'OECD DAC Deflators 2022'!$B$3:$B$39,0),MATCH('2022 deflators April 2024 WEO'!AF$3,'OECD DAC Deflators 2022'!$B$3:$BN$3,0))/100</f>
        <v>0.88415979</v>
      </c>
      <c r="AG76" s="27" t="n">
        <f aca="false">INDEX('OECD DAC Deflators 2022'!$B$3:$BN$39,MATCH('2022 deflators April 2024 WEO'!$B76,'OECD DAC Deflators 2022'!$B$3:$B$39,0),MATCH('2022 deflators April 2024 WEO'!AG$3,'OECD DAC Deflators 2022'!$B$3:$BN$3,0))/100</f>
        <v>0.86911942</v>
      </c>
      <c r="AH76" s="27" t="n">
        <f aca="false">INDEX('OECD DAC Deflators 2022'!$B$3:$BN$39,MATCH('2022 deflators April 2024 WEO'!$B76,'OECD DAC Deflators 2022'!$B$3:$B$39,0),MATCH('2022 deflators April 2024 WEO'!AH$3,'OECD DAC Deflators 2022'!$B$3:$BN$3,0))/100</f>
        <v>1.05026971</v>
      </c>
      <c r="AI76" s="27" t="n">
        <f aca="false">INDEX('OECD DAC Deflators 2022'!$B$3:$BN$39,MATCH('2022 deflators April 2024 WEO'!$B76,'OECD DAC Deflators 2022'!$B$3:$B$39,0),MATCH('2022 deflators April 2024 WEO'!AI$3,'OECD DAC Deflators 2022'!$B$3:$BN$3,0))/100</f>
        <v>1.15091758</v>
      </c>
      <c r="AJ76" s="27" t="n">
        <f aca="false">INDEX('OECD DAC Deflators 2022'!$B$3:$BN$39,MATCH('2022 deflators April 2024 WEO'!$B76,'OECD DAC Deflators 2022'!$B$3:$B$39,0),MATCH('2022 deflators April 2024 WEO'!AJ$3,'OECD DAC Deflators 2022'!$B$3:$BN$3,0))/100</f>
        <v>1.04544206</v>
      </c>
      <c r="AK76" s="27" t="n">
        <f aca="false">INDEX('OECD DAC Deflators 2022'!$B$3:$BN$39,MATCH('2022 deflators April 2024 WEO'!$B76,'OECD DAC Deflators 2022'!$B$3:$B$39,0),MATCH('2022 deflators April 2024 WEO'!AK$3,'OECD DAC Deflators 2022'!$B$3:$BN$3,0))/100</f>
        <v>1.0391828</v>
      </c>
      <c r="AL76" s="27" t="n">
        <f aca="false">INDEX('OECD DAC Deflators 2022'!$B$3:$BN$39,MATCH('2022 deflators April 2024 WEO'!$B76,'OECD DAC Deflators 2022'!$B$3:$B$39,0),MATCH('2022 deflators April 2024 WEO'!AL$3,'OECD DAC Deflators 2022'!$B$3:$BN$3,0))/100</f>
        <v>1.09537843</v>
      </c>
      <c r="AM76" s="27" t="n">
        <f aca="false">INDEX('OECD DAC Deflators 2022'!$B$3:$BN$39,MATCH('2022 deflators April 2024 WEO'!$B76,'OECD DAC Deflators 2022'!$B$3:$B$39,0),MATCH('2022 deflators April 2024 WEO'!AM$3,'OECD DAC Deflators 2022'!$B$3:$BN$3,0))/100</f>
        <v>1.00717029</v>
      </c>
      <c r="AN76" s="27" t="n">
        <f aca="false">INDEX('OECD DAC Deflators 2022'!$B$3:$BN$39,MATCH('2022 deflators April 2024 WEO'!$B76,'OECD DAC Deflators 2022'!$B$3:$B$39,0),MATCH('2022 deflators April 2024 WEO'!AN$3,'OECD DAC Deflators 2022'!$B$3:$BN$3,0))/100</f>
        <v>1.04151965</v>
      </c>
      <c r="AO76" s="27" t="n">
        <f aca="false">INDEX('OECD DAC Deflators 2022'!$B$3:$BN$39,MATCH('2022 deflators April 2024 WEO'!$B76,'OECD DAC Deflators 2022'!$B$3:$B$39,0),MATCH('2022 deflators April 2024 WEO'!AO$3,'OECD DAC Deflators 2022'!$B$3:$BN$3,0))/100</f>
        <v>1.03783046</v>
      </c>
      <c r="AP76" s="27" t="n">
        <f aca="false">INDEX('OECD DAC Deflators 2022'!$B$3:$BN$39,MATCH('2022 deflators April 2024 WEO'!$B76,'OECD DAC Deflators 2022'!$B$3:$B$39,0),MATCH('2022 deflators April 2024 WEO'!AP$3,'OECD DAC Deflators 2022'!$B$3:$BN$3,0))/100</f>
        <v>0.8887068</v>
      </c>
      <c r="AQ76" s="27" t="n">
        <f aca="false">INDEX('OECD DAC Deflators 2022'!$B$3:$BN$39,MATCH('2022 deflators April 2024 WEO'!$B76,'OECD DAC Deflators 2022'!$B$3:$B$39,0),MATCH('2022 deflators April 2024 WEO'!AQ$3,'OECD DAC Deflators 2022'!$B$3:$BN$3,0))/100</f>
        <v>0.89299456</v>
      </c>
      <c r="AR76" s="27" t="n">
        <f aca="false">INDEX('OECD DAC Deflators 2022'!$B$3:$BN$39,MATCH('2022 deflators April 2024 WEO'!$B76,'OECD DAC Deflators 2022'!$B$3:$B$39,0),MATCH('2022 deflators April 2024 WEO'!AR$3,'OECD DAC Deflators 2022'!$B$3:$BN$3,0))/100</f>
        <v>0.95282242</v>
      </c>
      <c r="AS76" s="27" t="n">
        <f aca="false">INDEX('OECD DAC Deflators 2022'!$B$3:$BN$39,MATCH('2022 deflators April 2024 WEO'!$B76,'OECD DAC Deflators 2022'!$B$3:$B$39,0),MATCH('2022 deflators April 2024 WEO'!AS$3,'OECD DAC Deflators 2022'!$B$3:$BN$3,0))/100</f>
        <v>1.01474128</v>
      </c>
      <c r="AT76" s="27" t="n">
        <f aca="false">INDEX('OECD DAC Deflators 2022'!$B$3:$BN$39,MATCH('2022 deflators April 2024 WEO'!$B76,'OECD DAC Deflators 2022'!$B$3:$B$39,0),MATCH('2022 deflators April 2024 WEO'!AT$3,'OECD DAC Deflators 2022'!$B$3:$BN$3,0))/100</f>
        <v>0.98872263</v>
      </c>
      <c r="AU76" s="27" t="n">
        <f aca="false">INDEX('OECD DAC Deflators 2022'!$B$3:$BN$39,MATCH('2022 deflators April 2024 WEO'!$B76,'OECD DAC Deflators 2022'!$B$3:$B$39,0),MATCH('2022 deflators April 2024 WEO'!AU$3,'OECD DAC Deflators 2022'!$B$3:$BN$3,0))/100</f>
        <v>0.99262214</v>
      </c>
      <c r="AV76" s="27" t="n">
        <f aca="false">INDEX('OECD DAC Deflators 2022'!$B$3:$BN$39,MATCH('2022 deflators April 2024 WEO'!$B76,'OECD DAC Deflators 2022'!$B$3:$B$39,0),MATCH('2022 deflators April 2024 WEO'!AV$3,'OECD DAC Deflators 2022'!$B$3:$BN$3,0))/100</f>
        <v>1.07344561</v>
      </c>
      <c r="AW76" s="19" t="n">
        <f aca="false">INDEX('OECD DAC Deflators 2022'!$B$3:$BN$39,MATCH('2022 deflators April 2024 WEO'!$B76,'OECD DAC Deflators 2022'!$B$3:$B$39,0),MATCH('2022 deflators April 2024 WEO'!AW$3,'OECD DAC Deflators 2022'!$B$3:$BN$3,0))/100</f>
        <v>1</v>
      </c>
      <c r="AX76" s="27" t="n">
        <f aca="false">INDEX('OECD DAC Deflators 2022'!$B$3:$BN$39,MATCH('2022 deflators April 2024 WEO'!$B76,'OECD DAC Deflators 2022'!$B$3:$B$39,0),MATCH('2022 deflators April 2024 WEO'!AX$3,'OECD DAC Deflators 2022'!$B$3:$BN$3,0))/100</f>
        <v>1.19343084</v>
      </c>
      <c r="AY76" s="21" t="n">
        <f aca="false">IFERROR(INDEX('IMF GDP current US'!$B$1:$BD$197,MATCH('2022 deflators April 2024 WEO'!$B76,'IMF GDP current US'!$B$1:$B$197,0),MATCH('2022 deflators April 2024 WEO'!AY$3,'IMF GDP current US'!$B$1:$BD$1,0))/INDEX('IMF GDP constant 2022 US'!$B$1:$BD$197,MATCH('2022 deflators April 2024 WEO'!$B76,'IMF GDP constant 2022 US'!$B$1:$B$197,0),MATCH('2022 deflators April 2024 WEO'!AY$3,'IMF GDP constant 2022 US'!$B$1:$BD$1,0)),0)</f>
        <v>1.23848593176071</v>
      </c>
      <c r="AZ76" s="21" t="n">
        <f aca="false">IFERROR(INDEX('IMF GDP current US'!$B$1:$BD$197,MATCH('2022 deflators April 2024 WEO'!$B76,'IMF GDP current US'!$B$1:$B$197,0),MATCH('2022 deflators April 2024 WEO'!AZ$3,'IMF GDP current US'!$B$1:$BD$1,0))/INDEX('IMF GDP constant 2022 US'!$B$1:$BD$197,MATCH('2022 deflators April 2024 WEO'!$B76,'IMF GDP constant 2022 US'!$B$1:$B$197,0),MATCH('2022 deflators April 2024 WEO'!AZ$3,'IMF GDP constant 2022 US'!$B$1:$BD$1,0)),0)</f>
        <v>1.2880220892123</v>
      </c>
      <c r="BA76" s="21" t="n">
        <f aca="false">IFERROR(INDEX('IMF GDP current US'!$B$1:$BD$197,MATCH('2022 deflators April 2024 WEO'!$B76,'IMF GDP current US'!$B$1:$B$197,0),MATCH('2022 deflators April 2024 WEO'!BA$3,'IMF GDP current US'!$B$1:$BD$1,0))/INDEX('IMF GDP constant 2022 US'!$B$1:$BD$197,MATCH('2022 deflators April 2024 WEO'!$B76,'IMF GDP constant 2022 US'!$B$1:$B$197,0),MATCH('2022 deflators April 2024 WEO'!BA$3,'IMF GDP constant 2022 US'!$B$1:$BD$1,0)),0)</f>
        <v>1.32614241962555</v>
      </c>
      <c r="BB76" s="21" t="n">
        <f aca="false">IFERROR(INDEX('IMF GDP current US'!$B$1:$BD$197,MATCH('2022 deflators April 2024 WEO'!$B76,'IMF GDP current US'!$B$1:$B$197,0),MATCH('2022 deflators April 2024 WEO'!BB$3,'IMF GDP current US'!$B$1:$BD$1,0))/INDEX('IMF GDP constant 2022 US'!$B$1:$BD$197,MATCH('2022 deflators April 2024 WEO'!$B76,'IMF GDP constant 2022 US'!$B$1:$B$197,0),MATCH('2022 deflators April 2024 WEO'!BB$3,'IMF GDP constant 2022 US'!$B$1:$BD$1,0)),0)</f>
        <v>1.36349636789441</v>
      </c>
      <c r="BC76" s="21" t="n">
        <f aca="false">IFERROR(INDEX('IMF GDP current US'!$B$1:$BD$197,MATCH('2022 deflators April 2024 WEO'!$B76,'IMF GDP current US'!$B$1:$B$197,0),MATCH('2022 deflators April 2024 WEO'!BC$3,'IMF GDP current US'!$B$1:$BD$1,0))/INDEX('IMF GDP constant 2022 US'!$B$1:$BD$197,MATCH('2022 deflators April 2024 WEO'!$B76,'IMF GDP constant 2022 US'!$B$1:$B$197,0),MATCH('2022 deflators April 2024 WEO'!BC$3,'IMF GDP constant 2022 US'!$B$1:$BD$1,0)),0)</f>
        <v>1.40163972427428</v>
      </c>
      <c r="BD76" s="22" t="n">
        <f aca="false">IFERROR(INDEX('IMF GDP current US'!$B$1:$BD$197,MATCH('2022 deflators April 2024 WEO'!$B76,'IMF GDP current US'!$B$1:$B$197,0),MATCH('2022 deflators April 2024 WEO'!BD$3,'IMF GDP current US'!$B$1:$BD$1,0))/INDEX('IMF GDP constant 2022 US'!$B$1:$BD$197,MATCH('2022 deflators April 2024 WEO'!$B76,'IMF GDP constant 2022 US'!$B$1:$B$197,0),MATCH('2022 deflators April 2024 WEO'!BD$3,'IMF GDP constant 2022 US'!$B$1:$BD$1,0)),0)</f>
        <v>1.43871328340082</v>
      </c>
    </row>
    <row r="77" customFormat="false" ht="15" hidden="false" customHeight="false" outlineLevel="0" collapsed="false">
      <c r="A77" s="23" t="s">
        <v>87</v>
      </c>
      <c r="B77" s="24" t="str">
        <f aca="false">VLOOKUP(A77,'Names&amp;ISO'!$A:$C,3,0)</f>
        <v>ISL</v>
      </c>
      <c r="C77" s="25" t="s">
        <v>87</v>
      </c>
      <c r="D77" s="11" t="str">
        <f aca="false">IFERROR(VLOOKUP(B77,'DAC ODA Recipients 2022-2023'!$B:$H,7,0),"")</f>
        <v/>
      </c>
      <c r="E77" s="23" t="n">
        <v>1</v>
      </c>
      <c r="F77" s="12"/>
      <c r="G77" s="26" t="n">
        <f aca="false">INDEX('OECD DAC Deflators 2022'!$B$3:$BN$39,MATCH('2022 deflators April 2024 WEO'!$B77,'OECD DAC Deflators 2022'!$B$3:$B$39,0),MATCH('2022 deflators April 2024 WEO'!G$3,'OECD DAC Deflators 2022'!$B$3:$BN$3,0))/100</f>
        <v>0.37809757</v>
      </c>
      <c r="H77" s="27" t="n">
        <f aca="false">INDEX('OECD DAC Deflators 2022'!$B$3:$BN$39,MATCH('2022 deflators April 2024 WEO'!$B77,'OECD DAC Deflators 2022'!$B$3:$B$39,0),MATCH('2022 deflators April 2024 WEO'!H$3,'OECD DAC Deflators 2022'!$B$3:$BN$3,0))/100</f>
        <v>0.37455431</v>
      </c>
      <c r="I77" s="27" t="n">
        <f aca="false">INDEX('OECD DAC Deflators 2022'!$B$3:$BN$39,MATCH('2022 deflators April 2024 WEO'!$B77,'OECD DAC Deflators 2022'!$B$3:$B$39,0),MATCH('2022 deflators April 2024 WEO'!I$3,'OECD DAC Deflators 2022'!$B$3:$BN$3,0))/100</f>
        <v>0.33724338</v>
      </c>
      <c r="J77" s="27" t="n">
        <f aca="false">INDEX('OECD DAC Deflators 2022'!$B$3:$BN$39,MATCH('2022 deflators April 2024 WEO'!$B77,'OECD DAC Deflators 2022'!$B$3:$B$39,0),MATCH('2022 deflators April 2024 WEO'!J$3,'OECD DAC Deflators 2022'!$B$3:$BN$3,0))/100</f>
        <v>0.295841</v>
      </c>
      <c r="K77" s="27" t="n">
        <f aca="false">INDEX('OECD DAC Deflators 2022'!$B$3:$BN$39,MATCH('2022 deflators April 2024 WEO'!$B77,'OECD DAC Deflators 2022'!$B$3:$B$39,0),MATCH('2022 deflators April 2024 WEO'!K$3,'OECD DAC Deflators 2022'!$B$3:$BN$3,0))/100</f>
        <v>0.29404353</v>
      </c>
      <c r="L77" s="27" t="n">
        <f aca="false">INDEX('OECD DAC Deflators 2022'!$B$3:$BN$39,MATCH('2022 deflators April 2024 WEO'!$B77,'OECD DAC Deflators 2022'!$B$3:$B$39,0),MATCH('2022 deflators April 2024 WEO'!L$3,'OECD DAC Deflators 2022'!$B$3:$BN$3,0))/100</f>
        <v>0.29665063</v>
      </c>
      <c r="M77" s="27" t="n">
        <f aca="false">INDEX('OECD DAC Deflators 2022'!$B$3:$BN$39,MATCH('2022 deflators April 2024 WEO'!$B77,'OECD DAC Deflators 2022'!$B$3:$B$39,0),MATCH('2022 deflators April 2024 WEO'!M$3,'OECD DAC Deflators 2022'!$B$3:$BN$3,0))/100</f>
        <v>0.37349552</v>
      </c>
      <c r="N77" s="27" t="n">
        <f aca="false">INDEX('OECD DAC Deflators 2022'!$B$3:$BN$39,MATCH('2022 deflators April 2024 WEO'!$B77,'OECD DAC Deflators 2022'!$B$3:$B$39,0),MATCH('2022 deflators April 2024 WEO'!N$3,'OECD DAC Deflators 2022'!$B$3:$BN$3,0))/100</f>
        <v>0.47608732</v>
      </c>
      <c r="O77" s="27" t="n">
        <f aca="false">INDEX('OECD DAC Deflators 2022'!$B$3:$BN$39,MATCH('2022 deflators April 2024 WEO'!$B77,'OECD DAC Deflators 2022'!$B$3:$B$39,0),MATCH('2022 deflators April 2024 WEO'!O$3,'OECD DAC Deflators 2022'!$B$3:$BN$3,0))/100</f>
        <v>0.52669392</v>
      </c>
      <c r="P77" s="27" t="n">
        <f aca="false">INDEX('OECD DAC Deflators 2022'!$B$3:$BN$39,MATCH('2022 deflators April 2024 WEO'!$B77,'OECD DAC Deflators 2022'!$B$3:$B$39,0),MATCH('2022 deflators April 2024 WEO'!P$3,'OECD DAC Deflators 2022'!$B$3:$BN$3,0))/100</f>
        <v>0.48780722</v>
      </c>
      <c r="Q77" s="27" t="n">
        <f aca="false">INDEX('OECD DAC Deflators 2022'!$B$3:$BN$39,MATCH('2022 deflators April 2024 WEO'!$B77,'OECD DAC Deflators 2022'!$B$3:$B$39,0),MATCH('2022 deflators April 2024 WEO'!Q$3,'OECD DAC Deflators 2022'!$B$3:$BN$3,0))/100</f>
        <v>0.54961024</v>
      </c>
      <c r="R77" s="27" t="n">
        <f aca="false">INDEX('OECD DAC Deflators 2022'!$B$3:$BN$39,MATCH('2022 deflators April 2024 WEO'!$B77,'OECD DAC Deflators 2022'!$B$3:$B$39,0),MATCH('2022 deflators April 2024 WEO'!R$3,'OECD DAC Deflators 2022'!$B$3:$BN$3,0))/100</f>
        <v>0.58835077</v>
      </c>
      <c r="S77" s="27" t="n">
        <f aca="false">INDEX('OECD DAC Deflators 2022'!$B$3:$BN$39,MATCH('2022 deflators April 2024 WEO'!$B77,'OECD DAC Deflators 2022'!$B$3:$B$39,0),MATCH('2022 deflators April 2024 WEO'!S$3,'OECD DAC Deflators 2022'!$B$3:$BN$3,0))/100</f>
        <v>0.62423913</v>
      </c>
      <c r="T77" s="27" t="n">
        <f aca="false">INDEX('OECD DAC Deflators 2022'!$B$3:$BN$39,MATCH('2022 deflators April 2024 WEO'!$B77,'OECD DAC Deflators 2022'!$B$3:$B$39,0),MATCH('2022 deflators April 2024 WEO'!T$3,'OECD DAC Deflators 2022'!$B$3:$BN$3,0))/100</f>
        <v>0.54148479</v>
      </c>
      <c r="U77" s="27" t="n">
        <f aca="false">INDEX('OECD DAC Deflators 2022'!$B$3:$BN$39,MATCH('2022 deflators April 2024 WEO'!$B77,'OECD DAC Deflators 2022'!$B$3:$B$39,0),MATCH('2022 deflators April 2024 WEO'!U$3,'OECD DAC Deflators 2022'!$B$3:$BN$3,0))/100</f>
        <v>0.53694631</v>
      </c>
      <c r="V77" s="27" t="n">
        <f aca="false">INDEX('OECD DAC Deflators 2022'!$B$3:$BN$39,MATCH('2022 deflators April 2024 WEO'!$B77,'OECD DAC Deflators 2022'!$B$3:$B$39,0),MATCH('2022 deflators April 2024 WEO'!V$3,'OECD DAC Deflators 2022'!$B$3:$BN$3,0))/100</f>
        <v>0.59764721</v>
      </c>
      <c r="W77" s="27" t="n">
        <f aca="false">INDEX('OECD DAC Deflators 2022'!$B$3:$BN$39,MATCH('2022 deflators April 2024 WEO'!$B77,'OECD DAC Deflators 2022'!$B$3:$B$39,0),MATCH('2022 deflators April 2024 WEO'!W$3,'OECD DAC Deflators 2022'!$B$3:$BN$3,0))/100</f>
        <v>0.5947826</v>
      </c>
      <c r="X77" s="27" t="n">
        <f aca="false">INDEX('OECD DAC Deflators 2022'!$B$3:$BN$39,MATCH('2022 deflators April 2024 WEO'!$B77,'OECD DAC Deflators 2022'!$B$3:$B$39,0),MATCH('2022 deflators April 2024 WEO'!X$3,'OECD DAC Deflators 2022'!$B$3:$BN$3,0))/100</f>
        <v>0.57432369</v>
      </c>
      <c r="Y77" s="27" t="n">
        <f aca="false">INDEX('OECD DAC Deflators 2022'!$B$3:$BN$39,MATCH('2022 deflators April 2024 WEO'!$B77,'OECD DAC Deflators 2022'!$B$3:$B$39,0),MATCH('2022 deflators April 2024 WEO'!Y$3,'OECD DAC Deflators 2022'!$B$3:$BN$3,0))/100</f>
        <v>0.59967112</v>
      </c>
      <c r="Z77" s="27" t="n">
        <f aca="false">INDEX('OECD DAC Deflators 2022'!$B$3:$BN$39,MATCH('2022 deflators April 2024 WEO'!$B77,'OECD DAC Deflators 2022'!$B$3:$B$39,0),MATCH('2022 deflators April 2024 WEO'!Z$3,'OECD DAC Deflators 2022'!$B$3:$BN$3,0))/100</f>
        <v>0.60989367</v>
      </c>
      <c r="AA77" s="27" t="n">
        <f aca="false">INDEX('OECD DAC Deflators 2022'!$B$3:$BN$39,MATCH('2022 deflators April 2024 WEO'!$B77,'OECD DAC Deflators 2022'!$B$3:$B$39,0),MATCH('2022 deflators April 2024 WEO'!AA$3,'OECD DAC Deflators 2022'!$B$3:$BN$3,0))/100</f>
        <v>0.58282165</v>
      </c>
      <c r="AB77" s="27" t="n">
        <f aca="false">INDEX('OECD DAC Deflators 2022'!$B$3:$BN$39,MATCH('2022 deflators April 2024 WEO'!$B77,'OECD DAC Deflators 2022'!$B$3:$B$39,0),MATCH('2022 deflators April 2024 WEO'!AB$3,'OECD DAC Deflators 2022'!$B$3:$BN$3,0))/100</f>
        <v>0.51143077</v>
      </c>
      <c r="AC77" s="27" t="n">
        <f aca="false">INDEX('OECD DAC Deflators 2022'!$B$3:$BN$39,MATCH('2022 deflators April 2024 WEO'!$B77,'OECD DAC Deflators 2022'!$B$3:$B$39,0),MATCH('2022 deflators April 2024 WEO'!AC$3,'OECD DAC Deflators 2022'!$B$3:$BN$3,0))/100</f>
        <v>0.5774396</v>
      </c>
      <c r="AD77" s="27" t="n">
        <f aca="false">INDEX('OECD DAC Deflators 2022'!$B$3:$BN$39,MATCH('2022 deflators April 2024 WEO'!$B77,'OECD DAC Deflators 2022'!$B$3:$B$39,0),MATCH('2022 deflators April 2024 WEO'!AD$3,'OECD DAC Deflators 2022'!$B$3:$BN$3,0))/100</f>
        <v>0.6929939</v>
      </c>
      <c r="AE77" s="27" t="n">
        <f aca="false">INDEX('OECD DAC Deflators 2022'!$B$3:$BN$39,MATCH('2022 deflators April 2024 WEO'!$B77,'OECD DAC Deflators 2022'!$B$3:$B$39,0),MATCH('2022 deflators April 2024 WEO'!AE$3,'OECD DAC Deflators 2022'!$B$3:$BN$3,0))/100</f>
        <v>0.77739316</v>
      </c>
      <c r="AF77" s="27" t="n">
        <f aca="false">INDEX('OECD DAC Deflators 2022'!$B$3:$BN$39,MATCH('2022 deflators April 2024 WEO'!$B77,'OECD DAC Deflators 2022'!$B$3:$B$39,0),MATCH('2022 deflators April 2024 WEO'!AF$3,'OECD DAC Deflators 2022'!$B$3:$BN$3,0))/100</f>
        <v>0.89446717</v>
      </c>
      <c r="AG77" s="27" t="n">
        <f aca="false">INDEX('OECD DAC Deflators 2022'!$B$3:$BN$39,MATCH('2022 deflators April 2024 WEO'!$B77,'OECD DAC Deflators 2022'!$B$3:$B$39,0),MATCH('2022 deflators April 2024 WEO'!AG$3,'OECD DAC Deflators 2022'!$B$3:$BN$3,0))/100</f>
        <v>0.87391785</v>
      </c>
      <c r="AH77" s="27" t="n">
        <f aca="false">INDEX('OECD DAC Deflators 2022'!$B$3:$BN$39,MATCH('2022 deflators April 2024 WEO'!$B77,'OECD DAC Deflators 2022'!$B$3:$B$39,0),MATCH('2022 deflators April 2024 WEO'!AH$3,'OECD DAC Deflators 2022'!$B$3:$BN$3,0))/100</f>
        <v>0.99466009</v>
      </c>
      <c r="AI77" s="27" t="n">
        <f aca="false">INDEX('OECD DAC Deflators 2022'!$B$3:$BN$39,MATCH('2022 deflators April 2024 WEO'!$B77,'OECD DAC Deflators 2022'!$B$3:$B$39,0),MATCH('2022 deflators April 2024 WEO'!AI$3,'OECD DAC Deflators 2022'!$B$3:$BN$3,0))/100</f>
        <v>0.78583753</v>
      </c>
      <c r="AJ77" s="27" t="n">
        <f aca="false">INDEX('OECD DAC Deflators 2022'!$B$3:$BN$39,MATCH('2022 deflators April 2024 WEO'!$B77,'OECD DAC Deflators 2022'!$B$3:$B$39,0),MATCH('2022 deflators April 2024 WEO'!AJ$3,'OECD DAC Deflators 2022'!$B$3:$BN$3,0))/100</f>
        <v>0.64197324</v>
      </c>
      <c r="AK77" s="27" t="n">
        <f aca="false">INDEX('OECD DAC Deflators 2022'!$B$3:$BN$39,MATCH('2022 deflators April 2024 WEO'!$B77,'OECD DAC Deflators 2022'!$B$3:$B$39,0),MATCH('2022 deflators April 2024 WEO'!AK$3,'OECD DAC Deflators 2022'!$B$3:$BN$3,0))/100</f>
        <v>0.68906019</v>
      </c>
      <c r="AL77" s="27" t="n">
        <f aca="false">INDEX('OECD DAC Deflators 2022'!$B$3:$BN$39,MATCH('2022 deflators April 2024 WEO'!$B77,'OECD DAC Deflators 2022'!$B$3:$B$39,0),MATCH('2022 deflators April 2024 WEO'!AL$3,'OECD DAC Deflators 2022'!$B$3:$BN$3,0))/100</f>
        <v>0.74825075</v>
      </c>
      <c r="AM77" s="27" t="n">
        <f aca="false">INDEX('OECD DAC Deflators 2022'!$B$3:$BN$39,MATCH('2022 deflators April 2024 WEO'!$B77,'OECD DAC Deflators 2022'!$B$3:$B$39,0),MATCH('2022 deflators April 2024 WEO'!AM$3,'OECD DAC Deflators 2022'!$B$3:$BN$3,0))/100</f>
        <v>0.71795075</v>
      </c>
      <c r="AN77" s="27" t="n">
        <f aca="false">INDEX('OECD DAC Deflators 2022'!$B$3:$BN$39,MATCH('2022 deflators April 2024 WEO'!$B77,'OECD DAC Deflators 2022'!$B$3:$B$39,0),MATCH('2022 deflators April 2024 WEO'!AN$3,'OECD DAC Deflators 2022'!$B$3:$BN$3,0))/100</f>
        <v>0.7509941</v>
      </c>
      <c r="AO77" s="27" t="n">
        <f aca="false">INDEX('OECD DAC Deflators 2022'!$B$3:$BN$39,MATCH('2022 deflators April 2024 WEO'!$B77,'OECD DAC Deflators 2022'!$B$3:$B$39,0),MATCH('2022 deflators April 2024 WEO'!AO$3,'OECD DAC Deflators 2022'!$B$3:$BN$3,0))/100</f>
        <v>0.81873402</v>
      </c>
      <c r="AP77" s="27" t="n">
        <f aca="false">INDEX('OECD DAC Deflators 2022'!$B$3:$BN$39,MATCH('2022 deflators April 2024 WEO'!$B77,'OECD DAC Deflators 2022'!$B$3:$B$39,0),MATCH('2022 deflators April 2024 WEO'!AP$3,'OECD DAC Deflators 2022'!$B$3:$BN$3,0))/100</f>
        <v>0.76818578</v>
      </c>
      <c r="AQ77" s="27" t="n">
        <f aca="false">INDEX('OECD DAC Deflators 2022'!$B$3:$BN$39,MATCH('2022 deflators April 2024 WEO'!$B77,'OECD DAC Deflators 2022'!$B$3:$B$39,0),MATCH('2022 deflators April 2024 WEO'!AQ$3,'OECD DAC Deflators 2022'!$B$3:$BN$3,0))/100</f>
        <v>0.85761395</v>
      </c>
      <c r="AR77" s="27" t="n">
        <f aca="false">INDEX('OECD DAC Deflators 2022'!$B$3:$BN$39,MATCH('2022 deflators April 2024 WEO'!$B77,'OECD DAC Deflators 2022'!$B$3:$B$39,0),MATCH('2022 deflators April 2024 WEO'!AR$3,'OECD DAC Deflators 2022'!$B$3:$BN$3,0))/100</f>
        <v>0.97902014</v>
      </c>
      <c r="AS77" s="27" t="n">
        <f aca="false">INDEX('OECD DAC Deflators 2022'!$B$3:$BN$39,MATCH('2022 deflators April 2024 WEO'!$B77,'OECD DAC Deflators 2022'!$B$3:$B$39,0),MATCH('2022 deflators April 2024 WEO'!AS$3,'OECD DAC Deflators 2022'!$B$3:$BN$3,0))/100</f>
        <v>0.9913656</v>
      </c>
      <c r="AT77" s="27" t="n">
        <f aca="false">INDEX('OECD DAC Deflators 2022'!$B$3:$BN$39,MATCH('2022 deflators April 2024 WEO'!$B77,'OECD DAC Deflators 2022'!$B$3:$B$39,0),MATCH('2022 deflators April 2024 WEO'!AT$3,'OECD DAC Deflators 2022'!$B$3:$BN$3,0))/100</f>
        <v>0.91423121</v>
      </c>
      <c r="AU77" s="27" t="n">
        <f aca="false">INDEX('OECD DAC Deflators 2022'!$B$3:$BN$39,MATCH('2022 deflators April 2024 WEO'!$B77,'OECD DAC Deflators 2022'!$B$3:$B$39,0),MATCH('2022 deflators April 2024 WEO'!AU$3,'OECD DAC Deflators 2022'!$B$3:$BN$3,0))/100</f>
        <v>0.86140993</v>
      </c>
      <c r="AV77" s="27" t="n">
        <f aca="false">INDEX('OECD DAC Deflators 2022'!$B$3:$BN$39,MATCH('2022 deflators April 2024 WEO'!$B77,'OECD DAC Deflators 2022'!$B$3:$B$39,0),MATCH('2022 deflators April 2024 WEO'!AV$3,'OECD DAC Deflators 2022'!$B$3:$BN$3,0))/100</f>
        <v>0.97830241</v>
      </c>
      <c r="AW77" s="19" t="n">
        <f aca="false">INDEX('OECD DAC Deflators 2022'!$B$3:$BN$39,MATCH('2022 deflators April 2024 WEO'!$B77,'OECD DAC Deflators 2022'!$B$3:$B$39,0),MATCH('2022 deflators April 2024 WEO'!AW$3,'OECD DAC Deflators 2022'!$B$3:$BN$3,0))/100</f>
        <v>1</v>
      </c>
      <c r="AX77" s="27" t="n">
        <f aca="false">INDEX('OECD DAC Deflators 2022'!$B$3:$BN$39,MATCH('2022 deflators April 2024 WEO'!$B77,'OECD DAC Deflators 2022'!$B$3:$B$39,0),MATCH('2022 deflators April 2024 WEO'!AX$3,'OECD DAC Deflators 2022'!$B$3:$BN$3,0))/100</f>
        <v>1.04481481</v>
      </c>
      <c r="AY77" s="21" t="n">
        <f aca="false">IFERROR(INDEX('IMF GDP current US'!$B$1:$BD$197,MATCH('2022 deflators April 2024 WEO'!$B77,'IMF GDP current US'!$B$1:$B$197,0),MATCH('2022 deflators April 2024 WEO'!AY$3,'IMF GDP current US'!$B$1:$BD$1,0))/INDEX('IMF GDP constant 2022 US'!$B$1:$BD$197,MATCH('2022 deflators April 2024 WEO'!$B77,'IMF GDP constant 2022 US'!$B$1:$B$197,0),MATCH('2022 deflators April 2024 WEO'!AY$3,'IMF GDP constant 2022 US'!$B$1:$BD$1,0)),0)</f>
        <v>1.09706122379505</v>
      </c>
      <c r="AZ77" s="21" t="n">
        <f aca="false">IFERROR(INDEX('IMF GDP current US'!$B$1:$BD$197,MATCH('2022 deflators April 2024 WEO'!$B77,'IMF GDP current US'!$B$1:$B$197,0),MATCH('2022 deflators April 2024 WEO'!AZ$3,'IMF GDP current US'!$B$1:$BD$1,0))/INDEX('IMF GDP constant 2022 US'!$B$1:$BD$197,MATCH('2022 deflators April 2024 WEO'!$B77,'IMF GDP constant 2022 US'!$B$1:$B$197,0),MATCH('2022 deflators April 2024 WEO'!AZ$3,'IMF GDP constant 2022 US'!$B$1:$BD$1,0)),0)</f>
        <v>1.15508906013964</v>
      </c>
      <c r="BA77" s="21" t="n">
        <f aca="false">IFERROR(INDEX('IMF GDP current US'!$B$1:$BD$197,MATCH('2022 deflators April 2024 WEO'!$B77,'IMF GDP current US'!$B$1:$B$197,0),MATCH('2022 deflators April 2024 WEO'!BA$3,'IMF GDP current US'!$B$1:$BD$1,0))/INDEX('IMF GDP constant 2022 US'!$B$1:$BD$197,MATCH('2022 deflators April 2024 WEO'!$B77,'IMF GDP constant 2022 US'!$B$1:$B$197,0),MATCH('2022 deflators April 2024 WEO'!BA$3,'IMF GDP constant 2022 US'!$B$1:$BD$1,0)),0)</f>
        <v>1.21746166635463</v>
      </c>
      <c r="BB77" s="21" t="n">
        <f aca="false">IFERROR(INDEX('IMF GDP current US'!$B$1:$BD$197,MATCH('2022 deflators April 2024 WEO'!$B77,'IMF GDP current US'!$B$1:$B$197,0),MATCH('2022 deflators April 2024 WEO'!BB$3,'IMF GDP current US'!$B$1:$BD$1,0))/INDEX('IMF GDP constant 2022 US'!$B$1:$BD$197,MATCH('2022 deflators April 2024 WEO'!$B77,'IMF GDP constant 2022 US'!$B$1:$B$197,0),MATCH('2022 deflators April 2024 WEO'!BB$3,'IMF GDP constant 2022 US'!$B$1:$BD$1,0)),0)</f>
        <v>1.28368388171477</v>
      </c>
      <c r="BC77" s="21" t="n">
        <f aca="false">IFERROR(INDEX('IMF GDP current US'!$B$1:$BD$197,MATCH('2022 deflators April 2024 WEO'!$B77,'IMF GDP current US'!$B$1:$B$197,0),MATCH('2022 deflators April 2024 WEO'!BC$3,'IMF GDP current US'!$B$1:$BD$1,0))/INDEX('IMF GDP constant 2022 US'!$B$1:$BD$197,MATCH('2022 deflators April 2024 WEO'!$B77,'IMF GDP constant 2022 US'!$B$1:$B$197,0),MATCH('2022 deflators April 2024 WEO'!BC$3,'IMF GDP constant 2022 US'!$B$1:$BD$1,0)),0)</f>
        <v>1.35184311206077</v>
      </c>
      <c r="BD77" s="22" t="n">
        <f aca="false">IFERROR(INDEX('IMF GDP current US'!$B$1:$BD$197,MATCH('2022 deflators April 2024 WEO'!$B77,'IMF GDP current US'!$B$1:$B$197,0),MATCH('2022 deflators April 2024 WEO'!BD$3,'IMF GDP current US'!$B$1:$BD$1,0))/INDEX('IMF GDP constant 2022 US'!$B$1:$BD$197,MATCH('2022 deflators April 2024 WEO'!$B77,'IMF GDP constant 2022 US'!$B$1:$B$197,0),MATCH('2022 deflators April 2024 WEO'!BD$3,'IMF GDP constant 2022 US'!$B$1:$BD$1,0)),0)</f>
        <v>1.42344821525623</v>
      </c>
    </row>
    <row r="78" customFormat="false" ht="15" hidden="false" customHeight="false" outlineLevel="0" collapsed="false">
      <c r="A78" s="12" t="s">
        <v>88</v>
      </c>
      <c r="B78" s="0" t="str">
        <f aca="false">VLOOKUP(A78,'Names&amp;ISO'!$A:$C,3,0)</f>
        <v>IND</v>
      </c>
      <c r="C78" s="11" t="s">
        <v>88</v>
      </c>
      <c r="D78" s="11" t="n">
        <f aca="false">IFERROR(VLOOKUP(B78,'DAC ODA Recipients 2022-2023'!$B:$H,7,0),"")</f>
        <v>1</v>
      </c>
      <c r="E78" s="12" t="str">
        <f aca="false">IFERROR(VLOOKUP(B78,'OECD DAC Deflators 2022'!B:B,1,0),"")</f>
        <v/>
      </c>
      <c r="F78" s="12"/>
      <c r="G78" s="17" t="n">
        <f aca="false">IFERROR(INDEX('IMF GDP current US'!$B$1:$BD$197,MATCH('2022 deflators April 2024 WEO'!$B78,'IMF GDP current US'!$B$1:$B$197,0),MATCH('2022 deflators April 2024 WEO'!G$3,'IMF GDP current US'!$B$1:$BD$1,0))/INDEX('IMF GDP constant 2022 US'!$B$1:$BD$197,MATCH('2022 deflators April 2024 WEO'!$B78,'IMF GDP constant 2022 US'!$B$1:$B$197,0),MATCH('2022 deflators April 2024 WEO'!G$3,'IMF GDP constant 2022 US'!$B$1:$BD$1,0)),0)</f>
        <v>0.609267272989451</v>
      </c>
      <c r="H78" s="18" t="n">
        <f aca="false">IFERROR(INDEX('IMF GDP current US'!$B$1:$BD$197,MATCH('2022 deflators April 2024 WEO'!$B78,'IMF GDP current US'!$B$1:$B$197,0),MATCH('2022 deflators April 2024 WEO'!H$3,'IMF GDP current US'!$B$1:$BD$1,0))/INDEX('IMF GDP constant 2022 US'!$B$1:$BD$197,MATCH('2022 deflators April 2024 WEO'!$B78,'IMF GDP constant 2022 US'!$B$1:$B$197,0),MATCH('2022 deflators April 2024 WEO'!H$3,'IMF GDP constant 2022 US'!$B$1:$BD$1,0)),0)</f>
        <v>0.596300351642387</v>
      </c>
      <c r="I78" s="18" t="n">
        <f aca="false">IFERROR(INDEX('IMF GDP current US'!$B$1:$BD$197,MATCH('2022 deflators April 2024 WEO'!$B78,'IMF GDP current US'!$B$1:$B$197,0),MATCH('2022 deflators April 2024 WEO'!I$3,'IMF GDP current US'!$B$1:$BD$1,0))/INDEX('IMF GDP constant 2022 US'!$B$1:$BD$197,MATCH('2022 deflators April 2024 WEO'!$B78,'IMF GDP constant 2022 US'!$B$1:$B$197,0),MATCH('2022 deflators April 2024 WEO'!I$3,'IMF GDP constant 2022 US'!$B$1:$BD$1,0)),0)</f>
        <v>0.596807349980708</v>
      </c>
      <c r="J78" s="18" t="n">
        <f aca="false">IFERROR(INDEX('IMF GDP current US'!$B$1:$BD$197,MATCH('2022 deflators April 2024 WEO'!$B78,'IMF GDP current US'!$B$1:$B$197,0),MATCH('2022 deflators April 2024 WEO'!J$3,'IMF GDP current US'!$B$1:$BD$1,0))/INDEX('IMF GDP constant 2022 US'!$B$1:$BD$197,MATCH('2022 deflators April 2024 WEO'!$B78,'IMF GDP constant 2022 US'!$B$1:$B$197,0),MATCH('2022 deflators April 2024 WEO'!J$3,'IMF GDP constant 2022 US'!$B$1:$BD$1,0)),0)</f>
        <v>0.606825114024782</v>
      </c>
      <c r="K78" s="18" t="n">
        <f aca="false">IFERROR(INDEX('IMF GDP current US'!$B$1:$BD$197,MATCH('2022 deflators April 2024 WEO'!$B78,'IMF GDP current US'!$B$1:$B$197,0),MATCH('2022 deflators April 2024 WEO'!K$3,'IMF GDP current US'!$B$1:$BD$1,0))/INDEX('IMF GDP constant 2022 US'!$B$1:$BD$197,MATCH('2022 deflators April 2024 WEO'!$B78,'IMF GDP constant 2022 US'!$B$1:$B$197,0),MATCH('2022 deflators April 2024 WEO'!K$3,'IMF GDP constant 2022 US'!$B$1:$BD$1,0)),0)</f>
        <v>0.567421867244432</v>
      </c>
      <c r="L78" s="18" t="n">
        <f aca="false">IFERROR(INDEX('IMF GDP current US'!$B$1:$BD$197,MATCH('2022 deflators April 2024 WEO'!$B78,'IMF GDP current US'!$B$1:$B$197,0),MATCH('2022 deflators April 2024 WEO'!L$3,'IMF GDP current US'!$B$1:$BD$1,0))/INDEX('IMF GDP constant 2022 US'!$B$1:$BD$197,MATCH('2022 deflators April 2024 WEO'!$B78,'IMF GDP constant 2022 US'!$B$1:$B$197,0),MATCH('2022 deflators April 2024 WEO'!L$3,'IMF GDP constant 2022 US'!$B$1:$BD$1,0)),0)</f>
        <v>0.594261264968539</v>
      </c>
      <c r="M78" s="18" t="n">
        <f aca="false">IFERROR(INDEX('IMF GDP current US'!$B$1:$BD$197,MATCH('2022 deflators April 2024 WEO'!$B78,'IMF GDP current US'!$B$1:$B$197,0),MATCH('2022 deflators April 2024 WEO'!M$3,'IMF GDP current US'!$B$1:$BD$1,0))/INDEX('IMF GDP constant 2022 US'!$B$1:$BD$197,MATCH('2022 deflators April 2024 WEO'!$B78,'IMF GDP constant 2022 US'!$B$1:$B$197,0),MATCH('2022 deflators April 2024 WEO'!M$3,'IMF GDP constant 2022 US'!$B$1:$BD$1,0)),0)</f>
        <v>0.603302988162203</v>
      </c>
      <c r="N78" s="18" t="n">
        <f aca="false">IFERROR(INDEX('IMF GDP current US'!$B$1:$BD$197,MATCH('2022 deflators April 2024 WEO'!$B78,'IMF GDP current US'!$B$1:$B$197,0),MATCH('2022 deflators April 2024 WEO'!N$3,'IMF GDP current US'!$B$1:$BD$1,0))/INDEX('IMF GDP constant 2022 US'!$B$1:$BD$197,MATCH('2022 deflators April 2024 WEO'!$B78,'IMF GDP constant 2022 US'!$B$1:$B$197,0),MATCH('2022 deflators April 2024 WEO'!N$3,'IMF GDP constant 2022 US'!$B$1:$BD$1,0)),0)</f>
        <v>0.651467382251042</v>
      </c>
      <c r="O78" s="18" t="n">
        <f aca="false">IFERROR(INDEX('IMF GDP current US'!$B$1:$BD$197,MATCH('2022 deflators April 2024 WEO'!$B78,'IMF GDP current US'!$B$1:$B$197,0),MATCH('2022 deflators April 2024 WEO'!O$3,'IMF GDP current US'!$B$1:$BD$1,0))/INDEX('IMF GDP constant 2022 US'!$B$1:$BD$197,MATCH('2022 deflators April 2024 WEO'!$B78,'IMF GDP constant 2022 US'!$B$1:$B$197,0),MATCH('2022 deflators April 2024 WEO'!O$3,'IMF GDP constant 2022 US'!$B$1:$BD$1,0)),0)</f>
        <v>0.627527933036478</v>
      </c>
      <c r="P78" s="18" t="n">
        <f aca="false">IFERROR(INDEX('IMF GDP current US'!$B$1:$BD$197,MATCH('2022 deflators April 2024 WEO'!$B78,'IMF GDP current US'!$B$1:$B$197,0),MATCH('2022 deflators April 2024 WEO'!P$3,'IMF GDP current US'!$B$1:$BD$1,0))/INDEX('IMF GDP constant 2022 US'!$B$1:$BD$197,MATCH('2022 deflators April 2024 WEO'!$B78,'IMF GDP constant 2022 US'!$B$1:$B$197,0),MATCH('2022 deflators April 2024 WEO'!P$3,'IMF GDP constant 2022 US'!$B$1:$BD$1,0)),0)</f>
        <v>0.595449404736694</v>
      </c>
      <c r="Q78" s="18" t="n">
        <f aca="false">IFERROR(INDEX('IMF GDP current US'!$B$1:$BD$197,MATCH('2022 deflators April 2024 WEO'!$B78,'IMF GDP current US'!$B$1:$B$197,0),MATCH('2022 deflators April 2024 WEO'!Q$3,'IMF GDP current US'!$B$1:$BD$1,0))/INDEX('IMF GDP constant 2022 US'!$B$1:$BD$197,MATCH('2022 deflators April 2024 WEO'!$B78,'IMF GDP constant 2022 US'!$B$1:$B$197,0),MATCH('2022 deflators April 2024 WEO'!Q$3,'IMF GDP constant 2022 US'!$B$1:$BD$1,0)),0)</f>
        <v>0.611750438441218</v>
      </c>
      <c r="R78" s="18" t="n">
        <f aca="false">IFERROR(INDEX('IMF GDP current US'!$B$1:$BD$197,MATCH('2022 deflators April 2024 WEO'!$B78,'IMF GDP current US'!$B$1:$B$197,0),MATCH('2022 deflators April 2024 WEO'!R$3,'IMF GDP current US'!$B$1:$BD$1,0))/INDEX('IMF GDP constant 2022 US'!$B$1:$BD$197,MATCH('2022 deflators April 2024 WEO'!$B78,'IMF GDP constant 2022 US'!$B$1:$B$197,0),MATCH('2022 deflators April 2024 WEO'!R$3,'IMF GDP constant 2022 US'!$B$1:$BD$1,0)),0)</f>
        <v>0.509405807314276</v>
      </c>
      <c r="S78" s="18" t="n">
        <f aca="false">IFERROR(INDEX('IMF GDP current US'!$B$1:$BD$197,MATCH('2022 deflators April 2024 WEO'!$B78,'IMF GDP current US'!$B$1:$B$197,0),MATCH('2022 deflators April 2024 WEO'!S$3,'IMF GDP current US'!$B$1:$BD$1,0))/INDEX('IMF GDP constant 2022 US'!$B$1:$BD$197,MATCH('2022 deflators April 2024 WEO'!$B78,'IMF GDP constant 2022 US'!$B$1:$B$197,0),MATCH('2022 deflators April 2024 WEO'!S$3,'IMF GDP constant 2022 US'!$B$1:$BD$1,0)),0)</f>
        <v>0.515297268786348</v>
      </c>
      <c r="T78" s="18" t="n">
        <f aca="false">IFERROR(INDEX('IMF GDP current US'!$B$1:$BD$197,MATCH('2022 deflators April 2024 WEO'!$B78,'IMF GDP current US'!$B$1:$B$197,0),MATCH('2022 deflators April 2024 WEO'!T$3,'IMF GDP current US'!$B$1:$BD$1,0))/INDEX('IMF GDP constant 2022 US'!$B$1:$BD$197,MATCH('2022 deflators April 2024 WEO'!$B78,'IMF GDP constant 2022 US'!$B$1:$B$197,0),MATCH('2022 deflators April 2024 WEO'!T$3,'IMF GDP constant 2022 US'!$B$1:$BD$1,0)),0)</f>
        <v>0.476709468960117</v>
      </c>
      <c r="U78" s="18" t="n">
        <f aca="false">IFERROR(INDEX('IMF GDP current US'!$B$1:$BD$197,MATCH('2022 deflators April 2024 WEO'!$B78,'IMF GDP current US'!$B$1:$B$197,0),MATCH('2022 deflators April 2024 WEO'!U$3,'IMF GDP current US'!$B$1:$BD$1,0))/INDEX('IMF GDP constant 2022 US'!$B$1:$BD$197,MATCH('2022 deflators April 2024 WEO'!$B78,'IMF GDP constant 2022 US'!$B$1:$B$197,0),MATCH('2022 deflators April 2024 WEO'!U$3,'IMF GDP constant 2022 US'!$B$1:$BD$1,0)),0)</f>
        <v>0.52372817891249</v>
      </c>
      <c r="V78" s="18" t="n">
        <f aca="false">IFERROR(INDEX('IMF GDP current US'!$B$1:$BD$197,MATCH('2022 deflators April 2024 WEO'!$B78,'IMF GDP current US'!$B$1:$B$197,0),MATCH('2022 deflators April 2024 WEO'!V$3,'IMF GDP current US'!$B$1:$BD$1,0))/INDEX('IMF GDP constant 2022 US'!$B$1:$BD$197,MATCH('2022 deflators April 2024 WEO'!$B78,'IMF GDP constant 2022 US'!$B$1:$B$197,0),MATCH('2022 deflators April 2024 WEO'!V$3,'IMF GDP constant 2022 US'!$B$1:$BD$1,0)),0)</f>
        <v>0.535953549966556</v>
      </c>
      <c r="W78" s="18" t="n">
        <f aca="false">IFERROR(INDEX('IMF GDP current US'!$B$1:$BD$197,MATCH('2022 deflators April 2024 WEO'!$B78,'IMF GDP current US'!$B$1:$B$197,0),MATCH('2022 deflators April 2024 WEO'!W$3,'IMF GDP current US'!$B$1:$BD$1,0))/INDEX('IMF GDP constant 2022 US'!$B$1:$BD$197,MATCH('2022 deflators April 2024 WEO'!$B78,'IMF GDP constant 2022 US'!$B$1:$B$197,0),MATCH('2022 deflators April 2024 WEO'!W$3,'IMF GDP constant 2022 US'!$B$1:$BD$1,0)),0)</f>
        <v>0.543450030131667</v>
      </c>
      <c r="X78" s="18" t="n">
        <f aca="false">IFERROR(INDEX('IMF GDP current US'!$B$1:$BD$197,MATCH('2022 deflators April 2024 WEO'!$B78,'IMF GDP current US'!$B$1:$B$197,0),MATCH('2022 deflators April 2024 WEO'!X$3,'IMF GDP current US'!$B$1:$BD$1,0))/INDEX('IMF GDP constant 2022 US'!$B$1:$BD$197,MATCH('2022 deflators April 2024 WEO'!$B78,'IMF GDP constant 2022 US'!$B$1:$B$197,0),MATCH('2022 deflators April 2024 WEO'!X$3,'IMF GDP constant 2022 US'!$B$1:$BD$1,0)),0)</f>
        <v>0.552862320546061</v>
      </c>
      <c r="Y78" s="18" t="n">
        <f aca="false">IFERROR(INDEX('IMF GDP current US'!$B$1:$BD$197,MATCH('2022 deflators April 2024 WEO'!$B78,'IMF GDP current US'!$B$1:$B$197,0),MATCH('2022 deflators April 2024 WEO'!Y$3,'IMF GDP current US'!$B$1:$BD$1,0))/INDEX('IMF GDP constant 2022 US'!$B$1:$BD$197,MATCH('2022 deflators April 2024 WEO'!$B78,'IMF GDP constant 2022 US'!$B$1:$B$197,0),MATCH('2022 deflators April 2024 WEO'!Y$3,'IMF GDP constant 2022 US'!$B$1:$BD$1,0)),0)</f>
        <v>0.52752867203391</v>
      </c>
      <c r="Z78" s="18" t="n">
        <f aca="false">IFERROR(INDEX('IMF GDP current US'!$B$1:$BD$197,MATCH('2022 deflators April 2024 WEO'!$B78,'IMF GDP current US'!$B$1:$B$197,0),MATCH('2022 deflators April 2024 WEO'!Z$3,'IMF GDP current US'!$B$1:$BD$1,0))/INDEX('IMF GDP constant 2022 US'!$B$1:$BD$197,MATCH('2022 deflators April 2024 WEO'!$B78,'IMF GDP constant 2022 US'!$B$1:$B$197,0),MATCH('2022 deflators April 2024 WEO'!Z$3,'IMF GDP constant 2022 US'!$B$1:$BD$1,0)),0)</f>
        <v>0.527721787882914</v>
      </c>
      <c r="AA78" s="18" t="n">
        <f aca="false">IFERROR(INDEX('IMF GDP current US'!$B$1:$BD$197,MATCH('2022 deflators April 2024 WEO'!$B78,'IMF GDP current US'!$B$1:$B$197,0),MATCH('2022 deflators April 2024 WEO'!AA$3,'IMF GDP current US'!$B$1:$BD$1,0))/INDEX('IMF GDP constant 2022 US'!$B$1:$BD$197,MATCH('2022 deflators April 2024 WEO'!$B78,'IMF GDP constant 2022 US'!$B$1:$B$197,0),MATCH('2022 deflators April 2024 WEO'!AA$3,'IMF GDP constant 2022 US'!$B$1:$BD$1,0)),0)</f>
        <v>0.518807270813044</v>
      </c>
      <c r="AB78" s="18" t="n">
        <f aca="false">IFERROR(INDEX('IMF GDP current US'!$B$1:$BD$197,MATCH('2022 deflators April 2024 WEO'!$B78,'IMF GDP current US'!$B$1:$B$197,0),MATCH('2022 deflators April 2024 WEO'!AB$3,'IMF GDP current US'!$B$1:$BD$1,0))/INDEX('IMF GDP constant 2022 US'!$B$1:$BD$197,MATCH('2022 deflators April 2024 WEO'!$B78,'IMF GDP constant 2022 US'!$B$1:$B$197,0),MATCH('2022 deflators April 2024 WEO'!AB$3,'IMF GDP constant 2022 US'!$B$1:$BD$1,0)),0)</f>
        <v>0.512941346274732</v>
      </c>
      <c r="AC78" s="18" t="n">
        <f aca="false">IFERROR(INDEX('IMF GDP current US'!$B$1:$BD$197,MATCH('2022 deflators April 2024 WEO'!$B78,'IMF GDP current US'!$B$1:$B$197,0),MATCH('2022 deflators April 2024 WEO'!AC$3,'IMF GDP current US'!$B$1:$BD$1,0))/INDEX('IMF GDP constant 2022 US'!$B$1:$BD$197,MATCH('2022 deflators April 2024 WEO'!$B78,'IMF GDP constant 2022 US'!$B$1:$B$197,0),MATCH('2022 deflators April 2024 WEO'!AC$3,'IMF GDP constant 2022 US'!$B$1:$BD$1,0)),0)</f>
        <v>0.524171013724954</v>
      </c>
      <c r="AD78" s="18" t="n">
        <f aca="false">IFERROR(INDEX('IMF GDP current US'!$B$1:$BD$197,MATCH('2022 deflators April 2024 WEO'!$B78,'IMF GDP current US'!$B$1:$B$197,0),MATCH('2022 deflators April 2024 WEO'!AD$3,'IMF GDP current US'!$B$1:$BD$1,0))/INDEX('IMF GDP constant 2022 US'!$B$1:$BD$197,MATCH('2022 deflators April 2024 WEO'!$B78,'IMF GDP constant 2022 US'!$B$1:$B$197,0),MATCH('2022 deflators April 2024 WEO'!AD$3,'IMF GDP constant 2022 US'!$B$1:$BD$1,0)),0)</f>
        <v>0.573518714917025</v>
      </c>
      <c r="AE78" s="18" t="n">
        <f aca="false">IFERROR(INDEX('IMF GDP current US'!$B$1:$BD$197,MATCH('2022 deflators April 2024 WEO'!$B78,'IMF GDP current US'!$B$1:$B$197,0),MATCH('2022 deflators April 2024 WEO'!AE$3,'IMF GDP current US'!$B$1:$BD$1,0))/INDEX('IMF GDP constant 2022 US'!$B$1:$BD$197,MATCH('2022 deflators April 2024 WEO'!$B78,'IMF GDP constant 2022 US'!$B$1:$B$197,0),MATCH('2022 deflators April 2024 WEO'!AE$3,'IMF GDP constant 2022 US'!$B$1:$BD$1,0)),0)</f>
        <v>0.620130320483313</v>
      </c>
      <c r="AF78" s="18" t="n">
        <f aca="false">IFERROR(INDEX('IMF GDP current US'!$B$1:$BD$197,MATCH('2022 deflators April 2024 WEO'!$B78,'IMF GDP current US'!$B$1:$B$197,0),MATCH('2022 deflators April 2024 WEO'!AF$3,'IMF GDP current US'!$B$1:$BD$1,0))/INDEX('IMF GDP constant 2022 US'!$B$1:$BD$197,MATCH('2022 deflators April 2024 WEO'!$B78,'IMF GDP constant 2022 US'!$B$1:$B$197,0),MATCH('2022 deflators April 2024 WEO'!AF$3,'IMF GDP constant 2022 US'!$B$1:$BD$1,0)),0)</f>
        <v>0.664733147813706</v>
      </c>
      <c r="AG78" s="18" t="n">
        <f aca="false">IFERROR(INDEX('IMF GDP current US'!$B$1:$BD$197,MATCH('2022 deflators April 2024 WEO'!$B78,'IMF GDP current US'!$B$1:$B$197,0),MATCH('2022 deflators April 2024 WEO'!AG$3,'IMF GDP current US'!$B$1:$BD$1,0))/INDEX('IMF GDP constant 2022 US'!$B$1:$BD$197,MATCH('2022 deflators April 2024 WEO'!$B78,'IMF GDP constant 2022 US'!$B$1:$B$197,0),MATCH('2022 deflators April 2024 WEO'!AG$3,'IMF GDP constant 2022 US'!$B$1:$BD$1,0)),0)</f>
        <v>0.705031633931747</v>
      </c>
      <c r="AH78" s="18" t="n">
        <f aca="false">IFERROR(INDEX('IMF GDP current US'!$B$1:$BD$197,MATCH('2022 deflators April 2024 WEO'!$B78,'IMF GDP current US'!$B$1:$B$197,0),MATCH('2022 deflators April 2024 WEO'!AH$3,'IMF GDP current US'!$B$1:$BD$1,0))/INDEX('IMF GDP constant 2022 US'!$B$1:$BD$197,MATCH('2022 deflators April 2024 WEO'!$B78,'IMF GDP constant 2022 US'!$B$1:$B$197,0),MATCH('2022 deflators April 2024 WEO'!AH$3,'IMF GDP constant 2022 US'!$B$1:$BD$1,0)),0)</f>
        <v>0.847419768936108</v>
      </c>
      <c r="AI78" s="18" t="n">
        <f aca="false">IFERROR(INDEX('IMF GDP current US'!$B$1:$BD$197,MATCH('2022 deflators April 2024 WEO'!$B78,'IMF GDP current US'!$B$1:$B$197,0),MATCH('2022 deflators April 2024 WEO'!AI$3,'IMF GDP current US'!$B$1:$BD$1,0))/INDEX('IMF GDP constant 2022 US'!$B$1:$BD$197,MATCH('2022 deflators April 2024 WEO'!$B78,'IMF GDP constant 2022 US'!$B$1:$B$197,0),MATCH('2022 deflators April 2024 WEO'!AI$3,'IMF GDP constant 2022 US'!$B$1:$BD$1,0)),0)</f>
        <v>0.809989671677234</v>
      </c>
      <c r="AJ78" s="18" t="n">
        <f aca="false">IFERROR(INDEX('IMF GDP current US'!$B$1:$BD$197,MATCH('2022 deflators April 2024 WEO'!$B78,'IMF GDP current US'!$B$1:$B$197,0),MATCH('2022 deflators April 2024 WEO'!AJ$3,'IMF GDP current US'!$B$1:$BD$1,0))/INDEX('IMF GDP constant 2022 US'!$B$1:$BD$197,MATCH('2022 deflators April 2024 WEO'!$B78,'IMF GDP constant 2022 US'!$B$1:$B$197,0),MATCH('2022 deflators April 2024 WEO'!AJ$3,'IMF GDP constant 2022 US'!$B$1:$BD$1,0)),0)</f>
        <v>0.840516911822222</v>
      </c>
      <c r="AK78" s="18" t="n">
        <f aca="false">IFERROR(INDEX('IMF GDP current US'!$B$1:$BD$197,MATCH('2022 deflators April 2024 WEO'!$B78,'IMF GDP current US'!$B$1:$B$197,0),MATCH('2022 deflators April 2024 WEO'!AK$3,'IMF GDP current US'!$B$1:$BD$1,0))/INDEX('IMF GDP constant 2022 US'!$B$1:$BD$197,MATCH('2022 deflators April 2024 WEO'!$B78,'IMF GDP constant 2022 US'!$B$1:$B$197,0),MATCH('2022 deflators April 2024 WEO'!AK$3,'IMF GDP constant 2022 US'!$B$1:$BD$1,0)),0)</f>
        <v>0.967347180500587</v>
      </c>
      <c r="AL78" s="18" t="n">
        <f aca="false">IFERROR(INDEX('IMF GDP current US'!$B$1:$BD$197,MATCH('2022 deflators April 2024 WEO'!$B78,'IMF GDP current US'!$B$1:$B$197,0),MATCH('2022 deflators April 2024 WEO'!AL$3,'IMF GDP current US'!$B$1:$BD$1,0))/INDEX('IMF GDP constant 2022 US'!$B$1:$BD$197,MATCH('2022 deflators April 2024 WEO'!$B78,'IMF GDP constant 2022 US'!$B$1:$B$197,0),MATCH('2022 deflators April 2024 WEO'!AL$3,'IMF GDP constant 2022 US'!$B$1:$BD$1,0)),0)</f>
        <v>1.00005116718679</v>
      </c>
      <c r="AM78" s="18" t="n">
        <f aca="false">IFERROR(INDEX('IMF GDP current US'!$B$1:$BD$197,MATCH('2022 deflators April 2024 WEO'!$B78,'IMF GDP current US'!$B$1:$B$197,0),MATCH('2022 deflators April 2024 WEO'!AM$3,'IMF GDP current US'!$B$1:$BD$1,0))/INDEX('IMF GDP constant 2022 US'!$B$1:$BD$197,MATCH('2022 deflators April 2024 WEO'!$B78,'IMF GDP constant 2022 US'!$B$1:$B$197,0),MATCH('2022 deflators April 2024 WEO'!AM$3,'IMF GDP constant 2022 US'!$B$1:$BD$1,0)),0)</f>
        <v>0.950696318045781</v>
      </c>
      <c r="AN78" s="18" t="n">
        <f aca="false">IFERROR(INDEX('IMF GDP current US'!$B$1:$BD$197,MATCH('2022 deflators April 2024 WEO'!$B78,'IMF GDP current US'!$B$1:$B$197,0),MATCH('2022 deflators April 2024 WEO'!AN$3,'IMF GDP current US'!$B$1:$BD$1,0))/INDEX('IMF GDP constant 2022 US'!$B$1:$BD$197,MATCH('2022 deflators April 2024 WEO'!$B78,'IMF GDP constant 2022 US'!$B$1:$B$197,0),MATCH('2022 deflators April 2024 WEO'!AN$3,'IMF GDP constant 2022 US'!$B$1:$BD$1,0)),0)</f>
        <v>0.907849877951259</v>
      </c>
      <c r="AO78" s="18" t="n">
        <f aca="false">IFERROR(INDEX('IMF GDP current US'!$B$1:$BD$197,MATCH('2022 deflators April 2024 WEO'!$B78,'IMF GDP current US'!$B$1:$B$197,0),MATCH('2022 deflators April 2024 WEO'!AO$3,'IMF GDP current US'!$B$1:$BD$1,0))/INDEX('IMF GDP constant 2022 US'!$B$1:$BD$197,MATCH('2022 deflators April 2024 WEO'!$B78,'IMF GDP constant 2022 US'!$B$1:$B$197,0),MATCH('2022 deflators April 2024 WEO'!AO$3,'IMF GDP constant 2022 US'!$B$1:$BD$1,0)),0)</f>
        <v>0.928254255043203</v>
      </c>
      <c r="AP78" s="18" t="n">
        <f aca="false">IFERROR(INDEX('IMF GDP current US'!$B$1:$BD$197,MATCH('2022 deflators April 2024 WEO'!$B78,'IMF GDP current US'!$B$1:$B$197,0),MATCH('2022 deflators April 2024 WEO'!AP$3,'IMF GDP current US'!$B$1:$BD$1,0))/INDEX('IMF GDP constant 2022 US'!$B$1:$BD$197,MATCH('2022 deflators April 2024 WEO'!$B78,'IMF GDP constant 2022 US'!$B$1:$B$197,0),MATCH('2022 deflators April 2024 WEO'!AP$3,'IMF GDP constant 2022 US'!$B$1:$BD$1,0)),0)</f>
        <v>0.886697916534108</v>
      </c>
      <c r="AQ78" s="18" t="n">
        <f aca="false">IFERROR(INDEX('IMF GDP current US'!$B$1:$BD$197,MATCH('2022 deflators April 2024 WEO'!$B78,'IMF GDP current US'!$B$1:$B$197,0),MATCH('2022 deflators April 2024 WEO'!AQ$3,'IMF GDP current US'!$B$1:$BD$1,0))/INDEX('IMF GDP constant 2022 US'!$B$1:$BD$197,MATCH('2022 deflators April 2024 WEO'!$B78,'IMF GDP constant 2022 US'!$B$1:$B$197,0),MATCH('2022 deflators April 2024 WEO'!AQ$3,'IMF GDP constant 2022 US'!$B$1:$BD$1,0)),0)</f>
        <v>0.893526218997889</v>
      </c>
      <c r="AR78" s="18" t="n">
        <f aca="false">IFERROR(INDEX('IMF GDP current US'!$B$1:$BD$197,MATCH('2022 deflators April 2024 WEO'!$B78,'IMF GDP current US'!$B$1:$B$197,0),MATCH('2022 deflators April 2024 WEO'!AR$3,'IMF GDP current US'!$B$1:$BD$1,0))/INDEX('IMF GDP constant 2022 US'!$B$1:$BD$197,MATCH('2022 deflators April 2024 WEO'!$B78,'IMF GDP constant 2022 US'!$B$1:$B$197,0),MATCH('2022 deflators April 2024 WEO'!AR$3,'IMF GDP constant 2022 US'!$B$1:$BD$1,0)),0)</f>
        <v>0.966717276263675</v>
      </c>
      <c r="AS78" s="18" t="n">
        <f aca="false">IFERROR(INDEX('IMF GDP current US'!$B$1:$BD$197,MATCH('2022 deflators April 2024 WEO'!$B78,'IMF GDP current US'!$B$1:$B$197,0),MATCH('2022 deflators April 2024 WEO'!AS$3,'IMF GDP current US'!$B$1:$BD$1,0))/INDEX('IMF GDP constant 2022 US'!$B$1:$BD$197,MATCH('2022 deflators April 2024 WEO'!$B78,'IMF GDP constant 2022 US'!$B$1:$B$197,0),MATCH('2022 deflators April 2024 WEO'!AS$3,'IMF GDP constant 2022 US'!$B$1:$BD$1,0)),0)</f>
        <v>0.925731242603231</v>
      </c>
      <c r="AT78" s="18" t="n">
        <f aca="false">IFERROR(INDEX('IMF GDP current US'!$B$1:$BD$197,MATCH('2022 deflators April 2024 WEO'!$B78,'IMF GDP current US'!$B$1:$B$197,0),MATCH('2022 deflators April 2024 WEO'!AT$3,'IMF GDP current US'!$B$1:$BD$1,0))/INDEX('IMF GDP constant 2022 US'!$B$1:$BD$197,MATCH('2022 deflators April 2024 WEO'!$B78,'IMF GDP constant 2022 US'!$B$1:$B$197,0),MATCH('2022 deflators April 2024 WEO'!AT$3,'IMF GDP constant 2022 US'!$B$1:$BD$1,0)),0)</f>
        <v>0.934978655110362</v>
      </c>
      <c r="AU78" s="18" t="n">
        <f aca="false">IFERROR(INDEX('IMF GDP current US'!$B$1:$BD$197,MATCH('2022 deflators April 2024 WEO'!$B78,'IMF GDP current US'!$B$1:$B$197,0),MATCH('2022 deflators April 2024 WEO'!AU$3,'IMF GDP current US'!$B$1:$BD$1,0))/INDEX('IMF GDP constant 2022 US'!$B$1:$BD$197,MATCH('2022 deflators April 2024 WEO'!$B78,'IMF GDP constant 2022 US'!$B$1:$B$197,0),MATCH('2022 deflators April 2024 WEO'!AU$3,'IMF GDP constant 2022 US'!$B$1:$BD$1,0)),0)</f>
        <v>0.936059054646769</v>
      </c>
      <c r="AV78" s="18" t="n">
        <f aca="false">IFERROR(INDEX('IMF GDP current US'!$B$1:$BD$197,MATCH('2022 deflators April 2024 WEO'!$B78,'IMF GDP current US'!$B$1:$B$197,0),MATCH('2022 deflators April 2024 WEO'!AV$3,'IMF GDP current US'!$B$1:$BD$1,0))/INDEX('IMF GDP constant 2022 US'!$B$1:$BD$197,MATCH('2022 deflators April 2024 WEO'!$B78,'IMF GDP constant 2022 US'!$B$1:$B$197,0),MATCH('2022 deflators April 2024 WEO'!AV$3,'IMF GDP constant 2022 US'!$B$1:$BD$1,0)),0)</f>
        <v>1.01046593955039</v>
      </c>
      <c r="AW78" s="19" t="n">
        <f aca="false">IFERROR(INDEX('IMF GDP current US'!$B$1:$BD$197,MATCH('2022 deflators April 2024 WEO'!$B78,'IMF GDP current US'!$B$1:$B$197,0),MATCH('2022 deflators April 2024 WEO'!AW$3,'IMF GDP current US'!$B$1:$BD$1,0))/INDEX('IMF GDP constant 2022 US'!$B$1:$BD$197,MATCH('2022 deflators April 2024 WEO'!$B78,'IMF GDP constant 2022 US'!$B$1:$B$197,0),MATCH('2022 deflators April 2024 WEO'!AW$3,'IMF GDP constant 2022 US'!$B$1:$BD$1,0)),0)</f>
        <v>1</v>
      </c>
      <c r="AX78" s="18" t="n">
        <f aca="false">IFERROR(INDEX('IMF GDP current US'!$B$1:$BD$197,MATCH('2022 deflators April 2024 WEO'!$B78,'IMF GDP current US'!$B$1:$B$197,0),MATCH('2022 deflators April 2024 WEO'!AX$3,'IMF GDP current US'!$B$1:$BD$1,0))/INDEX('IMF GDP constant 2022 US'!$B$1:$BD$197,MATCH('2022 deflators April 2024 WEO'!$B78,'IMF GDP constant 2022 US'!$B$1:$B$197,0),MATCH('2022 deflators April 2024 WEO'!AX$3,'IMF GDP constant 2022 US'!$B$1:$BD$1,0)),0)</f>
        <v>0.987867860606139</v>
      </c>
      <c r="AY78" s="21" t="n">
        <f aca="false">IFERROR(INDEX('IMF GDP current US'!$B$1:$BD$197,MATCH('2022 deflators April 2024 WEO'!$B78,'IMF GDP current US'!$B$1:$B$197,0),MATCH('2022 deflators April 2024 WEO'!AY$3,'IMF GDP current US'!$B$1:$BD$1,0))/INDEX('IMF GDP constant 2022 US'!$B$1:$BD$197,MATCH('2022 deflators April 2024 WEO'!$B78,'IMF GDP constant 2022 US'!$B$1:$B$197,0),MATCH('2022 deflators April 2024 WEO'!AY$3,'IMF GDP constant 2022 US'!$B$1:$BD$1,0)),0)</f>
        <v>1.01939093671103</v>
      </c>
      <c r="AZ78" s="21" t="n">
        <f aca="false">IFERROR(INDEX('IMF GDP current US'!$B$1:$BD$197,MATCH('2022 deflators April 2024 WEO'!$B78,'IMF GDP current US'!$B$1:$B$197,0),MATCH('2022 deflators April 2024 WEO'!AZ$3,'IMF GDP current US'!$B$1:$BD$1,0))/INDEX('IMF GDP constant 2022 US'!$B$1:$BD$197,MATCH('2022 deflators April 2024 WEO'!$B78,'IMF GDP constant 2022 US'!$B$1:$B$197,0),MATCH('2022 deflators April 2024 WEO'!AZ$3,'IMF GDP constant 2022 US'!$B$1:$BD$1,0)),0)</f>
        <v>1.05552507419035</v>
      </c>
      <c r="BA78" s="21" t="n">
        <f aca="false">IFERROR(INDEX('IMF GDP current US'!$B$1:$BD$197,MATCH('2022 deflators April 2024 WEO'!$B78,'IMF GDP current US'!$B$1:$B$197,0),MATCH('2022 deflators April 2024 WEO'!BA$3,'IMF GDP current US'!$B$1:$BD$1,0))/INDEX('IMF GDP constant 2022 US'!$B$1:$BD$197,MATCH('2022 deflators April 2024 WEO'!$B78,'IMF GDP constant 2022 US'!$B$1:$B$197,0),MATCH('2022 deflators April 2024 WEO'!BA$3,'IMF GDP constant 2022 US'!$B$1:$BD$1,0)),0)</f>
        <v>1.09421037712074</v>
      </c>
      <c r="BB78" s="21" t="n">
        <f aca="false">IFERROR(INDEX('IMF GDP current US'!$B$1:$BD$197,MATCH('2022 deflators April 2024 WEO'!$B78,'IMF GDP current US'!$B$1:$B$197,0),MATCH('2022 deflators April 2024 WEO'!BB$3,'IMF GDP current US'!$B$1:$BD$1,0))/INDEX('IMF GDP constant 2022 US'!$B$1:$BD$197,MATCH('2022 deflators April 2024 WEO'!$B78,'IMF GDP constant 2022 US'!$B$1:$B$197,0),MATCH('2022 deflators April 2024 WEO'!BB$3,'IMF GDP constant 2022 US'!$B$1:$BD$1,0)),0)</f>
        <v>1.13432527692568</v>
      </c>
      <c r="BC78" s="21" t="n">
        <f aca="false">IFERROR(INDEX('IMF GDP current US'!$B$1:$BD$197,MATCH('2022 deflators April 2024 WEO'!$B78,'IMF GDP current US'!$B$1:$B$197,0),MATCH('2022 deflators April 2024 WEO'!BC$3,'IMF GDP current US'!$B$1:$BD$1,0))/INDEX('IMF GDP constant 2022 US'!$B$1:$BD$197,MATCH('2022 deflators April 2024 WEO'!$B78,'IMF GDP constant 2022 US'!$B$1:$B$197,0),MATCH('2022 deflators April 2024 WEO'!BC$3,'IMF GDP constant 2022 US'!$B$1:$BD$1,0)),0)</f>
        <v>1.17531957577069</v>
      </c>
      <c r="BD78" s="22" t="n">
        <f aca="false">IFERROR(INDEX('IMF GDP current US'!$B$1:$BD$197,MATCH('2022 deflators April 2024 WEO'!$B78,'IMF GDP current US'!$B$1:$B$197,0),MATCH('2022 deflators April 2024 WEO'!BD$3,'IMF GDP current US'!$B$1:$BD$1,0))/INDEX('IMF GDP constant 2022 US'!$B$1:$BD$197,MATCH('2022 deflators April 2024 WEO'!$B78,'IMF GDP constant 2022 US'!$B$1:$B$197,0),MATCH('2022 deflators April 2024 WEO'!BD$3,'IMF GDP constant 2022 US'!$B$1:$BD$1,0)),0)</f>
        <v>1.2177646953292</v>
      </c>
    </row>
    <row r="79" customFormat="false" ht="15" hidden="false" customHeight="false" outlineLevel="0" collapsed="false">
      <c r="A79" s="12" t="s">
        <v>89</v>
      </c>
      <c r="B79" s="0" t="str">
        <f aca="false">VLOOKUP(A79,'Names&amp;ISO'!$A:$C,3,0)</f>
        <v>IDN</v>
      </c>
      <c r="C79" s="11" t="s">
        <v>89</v>
      </c>
      <c r="D79" s="11" t="n">
        <f aca="false">IFERROR(VLOOKUP(B79,'DAC ODA Recipients 2022-2023'!$B:$H,7,0),"")</f>
        <v>1</v>
      </c>
      <c r="E79" s="12" t="str">
        <f aca="false">IFERROR(VLOOKUP(B79,'OECD DAC Deflators 2022'!B:B,1,0),"")</f>
        <v/>
      </c>
      <c r="F79" s="12"/>
      <c r="G79" s="17" t="n">
        <f aca="false">IFERROR(INDEX('IMF GDP current US'!$B$1:$BD$197,MATCH('2022 deflators April 2024 WEO'!$B79,'IMF GDP current US'!$B$1:$B$197,0),MATCH('2022 deflators April 2024 WEO'!G$3,'IMF GDP current US'!$B$1:$BD$1,0))/INDEX('IMF GDP constant 2022 US'!$B$1:$BD$197,MATCH('2022 deflators April 2024 WEO'!$B79,'IMF GDP constant 2022 US'!$B$1:$B$197,0),MATCH('2022 deflators April 2024 WEO'!G$3,'IMF GDP constant 2022 US'!$B$1:$BD$1,0)),0)</f>
        <v>0.611775856059544</v>
      </c>
      <c r="H79" s="18" t="n">
        <f aca="false">IFERROR(INDEX('IMF GDP current US'!$B$1:$BD$197,MATCH('2022 deflators April 2024 WEO'!$B79,'IMF GDP current US'!$B$1:$B$197,0),MATCH('2022 deflators April 2024 WEO'!H$3,'IMF GDP current US'!$B$1:$BD$1,0))/INDEX('IMF GDP constant 2022 US'!$B$1:$BD$197,MATCH('2022 deflators April 2024 WEO'!$B79,'IMF GDP constant 2022 US'!$B$1:$B$197,0),MATCH('2022 deflators April 2024 WEO'!H$3,'IMF GDP constant 2022 US'!$B$1:$BD$1,0)),0)</f>
        <v>0.634687617320568</v>
      </c>
      <c r="I79" s="18" t="n">
        <f aca="false">IFERROR(INDEX('IMF GDP current US'!$B$1:$BD$197,MATCH('2022 deflators April 2024 WEO'!$B79,'IMF GDP current US'!$B$1:$B$197,0),MATCH('2022 deflators April 2024 WEO'!I$3,'IMF GDP current US'!$B$1:$BD$1,0))/INDEX('IMF GDP constant 2022 US'!$B$1:$BD$197,MATCH('2022 deflators April 2024 WEO'!$B79,'IMF GDP constant 2022 US'!$B$1:$B$197,0),MATCH('2022 deflators April 2024 WEO'!I$3,'IMF GDP constant 2022 US'!$B$1:$BD$1,0)),0)</f>
        <v>0.637271186243639</v>
      </c>
      <c r="J79" s="18" t="n">
        <f aca="false">IFERROR(INDEX('IMF GDP current US'!$B$1:$BD$197,MATCH('2022 deflators April 2024 WEO'!$B79,'IMF GDP current US'!$B$1:$B$197,0),MATCH('2022 deflators April 2024 WEO'!J$3,'IMF GDP current US'!$B$1:$BD$1,0))/INDEX('IMF GDP constant 2022 US'!$B$1:$BD$197,MATCH('2022 deflators April 2024 WEO'!$B79,'IMF GDP constant 2022 US'!$B$1:$B$197,0),MATCH('2022 deflators April 2024 WEO'!J$3,'IMF GDP constant 2022 US'!$B$1:$BD$1,0)),0)</f>
        <v>0.554386078725474</v>
      </c>
      <c r="K79" s="18" t="n">
        <f aca="false">IFERROR(INDEX('IMF GDP current US'!$B$1:$BD$197,MATCH('2022 deflators April 2024 WEO'!$B79,'IMF GDP current US'!$B$1:$B$197,0),MATCH('2022 deflators April 2024 WEO'!K$3,'IMF GDP current US'!$B$1:$BD$1,0))/INDEX('IMF GDP constant 2022 US'!$B$1:$BD$197,MATCH('2022 deflators April 2024 WEO'!$B79,'IMF GDP constant 2022 US'!$B$1:$B$197,0),MATCH('2022 deflators April 2024 WEO'!K$3,'IMF GDP constant 2022 US'!$B$1:$BD$1,0)),0)</f>
        <v>0.535682770790739</v>
      </c>
      <c r="L79" s="18" t="n">
        <f aca="false">IFERROR(INDEX('IMF GDP current US'!$B$1:$BD$197,MATCH('2022 deflators April 2024 WEO'!$B79,'IMF GDP current US'!$B$1:$B$197,0),MATCH('2022 deflators April 2024 WEO'!L$3,'IMF GDP current US'!$B$1:$BD$1,0))/INDEX('IMF GDP constant 2022 US'!$B$1:$BD$197,MATCH('2022 deflators April 2024 WEO'!$B79,'IMF GDP constant 2022 US'!$B$1:$B$197,0),MATCH('2022 deflators April 2024 WEO'!L$3,'IMF GDP constant 2022 US'!$B$1:$BD$1,0)),0)</f>
        <v>0.514795452910246</v>
      </c>
      <c r="M79" s="18" t="n">
        <f aca="false">IFERROR(INDEX('IMF GDP current US'!$B$1:$BD$197,MATCH('2022 deflators April 2024 WEO'!$B79,'IMF GDP current US'!$B$1:$B$197,0),MATCH('2022 deflators April 2024 WEO'!M$3,'IMF GDP current US'!$B$1:$BD$1,0))/INDEX('IMF GDP constant 2022 US'!$B$1:$BD$197,MATCH('2022 deflators April 2024 WEO'!$B79,'IMF GDP constant 2022 US'!$B$1:$B$197,0),MATCH('2022 deflators April 2024 WEO'!M$3,'IMF GDP constant 2022 US'!$B$1:$BD$1,0)),0)</f>
        <v>0.454062320021524</v>
      </c>
      <c r="N79" s="18" t="n">
        <f aca="false">IFERROR(INDEX('IMF GDP current US'!$B$1:$BD$197,MATCH('2022 deflators April 2024 WEO'!$B79,'IMF GDP current US'!$B$1:$B$197,0),MATCH('2022 deflators April 2024 WEO'!N$3,'IMF GDP current US'!$B$1:$BD$1,0))/INDEX('IMF GDP constant 2022 US'!$B$1:$BD$197,MATCH('2022 deflators April 2024 WEO'!$B79,'IMF GDP constant 2022 US'!$B$1:$B$197,0),MATCH('2022 deflators April 2024 WEO'!N$3,'IMF GDP constant 2022 US'!$B$1:$BD$1,0)),0)</f>
        <v>0.400780723813856</v>
      </c>
      <c r="O79" s="18" t="n">
        <f aca="false">IFERROR(INDEX('IMF GDP current US'!$B$1:$BD$197,MATCH('2022 deflators April 2024 WEO'!$B79,'IMF GDP current US'!$B$1:$B$197,0),MATCH('2022 deflators April 2024 WEO'!O$3,'IMF GDP current US'!$B$1:$BD$1,0))/INDEX('IMF GDP constant 2022 US'!$B$1:$BD$197,MATCH('2022 deflators April 2024 WEO'!$B79,'IMF GDP constant 2022 US'!$B$1:$B$197,0),MATCH('2022 deflators April 2024 WEO'!O$3,'IMF GDP constant 2022 US'!$B$1:$BD$1,0)),0)</f>
        <v>0.422106653082202</v>
      </c>
      <c r="P79" s="18" t="n">
        <f aca="false">IFERROR(INDEX('IMF GDP current US'!$B$1:$BD$197,MATCH('2022 deflators April 2024 WEO'!$B79,'IMF GDP current US'!$B$1:$B$197,0),MATCH('2022 deflators April 2024 WEO'!P$3,'IMF GDP current US'!$B$1:$BD$1,0))/INDEX('IMF GDP constant 2022 US'!$B$1:$BD$197,MATCH('2022 deflators April 2024 WEO'!$B79,'IMF GDP constant 2022 US'!$B$1:$B$197,0),MATCH('2022 deflators April 2024 WEO'!P$3,'IMF GDP constant 2022 US'!$B$1:$BD$1,0)),0)</f>
        <v>0.442149509620984</v>
      </c>
      <c r="Q79" s="18" t="n">
        <f aca="false">IFERROR(INDEX('IMF GDP current US'!$B$1:$BD$197,MATCH('2022 deflators April 2024 WEO'!$B79,'IMF GDP current US'!$B$1:$B$197,0),MATCH('2022 deflators April 2024 WEO'!Q$3,'IMF GDP current US'!$B$1:$BD$1,0))/INDEX('IMF GDP constant 2022 US'!$B$1:$BD$197,MATCH('2022 deflators April 2024 WEO'!$B79,'IMF GDP constant 2022 US'!$B$1:$B$197,0),MATCH('2022 deflators April 2024 WEO'!Q$3,'IMF GDP constant 2022 US'!$B$1:$BD$1,0)),0)</f>
        <v>0.457507532178886</v>
      </c>
      <c r="R79" s="18" t="n">
        <f aca="false">IFERROR(INDEX('IMF GDP current US'!$B$1:$BD$197,MATCH('2022 deflators April 2024 WEO'!$B79,'IMF GDP current US'!$B$1:$B$197,0),MATCH('2022 deflators April 2024 WEO'!R$3,'IMF GDP current US'!$B$1:$BD$1,0))/INDEX('IMF GDP constant 2022 US'!$B$1:$BD$197,MATCH('2022 deflators April 2024 WEO'!$B79,'IMF GDP constant 2022 US'!$B$1:$B$197,0),MATCH('2022 deflators April 2024 WEO'!R$3,'IMF GDP constant 2022 US'!$B$1:$BD$1,0)),0)</f>
        <v>0.469526315131251</v>
      </c>
      <c r="S79" s="18" t="n">
        <f aca="false">IFERROR(INDEX('IMF GDP current US'!$B$1:$BD$197,MATCH('2022 deflators April 2024 WEO'!$B79,'IMF GDP current US'!$B$1:$B$197,0),MATCH('2022 deflators April 2024 WEO'!S$3,'IMF GDP current US'!$B$1:$BD$1,0))/INDEX('IMF GDP constant 2022 US'!$B$1:$BD$197,MATCH('2022 deflators April 2024 WEO'!$B79,'IMF GDP constant 2022 US'!$B$1:$B$197,0),MATCH('2022 deflators April 2024 WEO'!S$3,'IMF GDP constant 2022 US'!$B$1:$BD$1,0)),0)</f>
        <v>0.479907528488147</v>
      </c>
      <c r="T79" s="18" t="n">
        <f aca="false">IFERROR(INDEX('IMF GDP current US'!$B$1:$BD$197,MATCH('2022 deflators April 2024 WEO'!$B79,'IMF GDP current US'!$B$1:$B$197,0),MATCH('2022 deflators April 2024 WEO'!T$3,'IMF GDP current US'!$B$1:$BD$1,0))/INDEX('IMF GDP constant 2022 US'!$B$1:$BD$197,MATCH('2022 deflators April 2024 WEO'!$B79,'IMF GDP constant 2022 US'!$B$1:$B$197,0),MATCH('2022 deflators April 2024 WEO'!T$3,'IMF GDP constant 2022 US'!$B$1:$BD$1,0)),0)</f>
        <v>0.504328808825652</v>
      </c>
      <c r="U79" s="18" t="n">
        <f aca="false">IFERROR(INDEX('IMF GDP current US'!$B$1:$BD$197,MATCH('2022 deflators April 2024 WEO'!$B79,'IMF GDP current US'!$B$1:$B$197,0),MATCH('2022 deflators April 2024 WEO'!U$3,'IMF GDP current US'!$B$1:$BD$1,0))/INDEX('IMF GDP constant 2022 US'!$B$1:$BD$197,MATCH('2022 deflators April 2024 WEO'!$B79,'IMF GDP constant 2022 US'!$B$1:$B$197,0),MATCH('2022 deflators April 2024 WEO'!U$3,'IMF GDP constant 2022 US'!$B$1:$BD$1,0)),0)</f>
        <v>0.525010068874516</v>
      </c>
      <c r="V79" s="18" t="n">
        <f aca="false">IFERROR(INDEX('IMF GDP current US'!$B$1:$BD$197,MATCH('2022 deflators April 2024 WEO'!$B79,'IMF GDP current US'!$B$1:$B$197,0),MATCH('2022 deflators April 2024 WEO'!V$3,'IMF GDP current US'!$B$1:$BD$1,0))/INDEX('IMF GDP constant 2022 US'!$B$1:$BD$197,MATCH('2022 deflators April 2024 WEO'!$B79,'IMF GDP constant 2022 US'!$B$1:$B$197,0),MATCH('2022 deflators April 2024 WEO'!V$3,'IMF GDP constant 2022 US'!$B$1:$BD$1,0)),0)</f>
        <v>0.554363193553188</v>
      </c>
      <c r="W79" s="18" t="n">
        <f aca="false">IFERROR(INDEX('IMF GDP current US'!$B$1:$BD$197,MATCH('2022 deflators April 2024 WEO'!$B79,'IMF GDP current US'!$B$1:$B$197,0),MATCH('2022 deflators April 2024 WEO'!W$3,'IMF GDP current US'!$B$1:$BD$1,0))/INDEX('IMF GDP constant 2022 US'!$B$1:$BD$197,MATCH('2022 deflators April 2024 WEO'!$B79,'IMF GDP constant 2022 US'!$B$1:$B$197,0),MATCH('2022 deflators April 2024 WEO'!W$3,'IMF GDP constant 2022 US'!$B$1:$BD$1,0)),0)</f>
        <v>0.578366168806227</v>
      </c>
      <c r="X79" s="18" t="n">
        <f aca="false">IFERROR(INDEX('IMF GDP current US'!$B$1:$BD$197,MATCH('2022 deflators April 2024 WEO'!$B79,'IMF GDP current US'!$B$1:$B$197,0),MATCH('2022 deflators April 2024 WEO'!X$3,'IMF GDP current US'!$B$1:$BD$1,0))/INDEX('IMF GDP constant 2022 US'!$B$1:$BD$197,MATCH('2022 deflators April 2024 WEO'!$B79,'IMF GDP constant 2022 US'!$B$1:$B$197,0),MATCH('2022 deflators April 2024 WEO'!X$3,'IMF GDP constant 2022 US'!$B$1:$BD$1,0)),0)</f>
        <v>0.524167961643939</v>
      </c>
      <c r="Y79" s="18" t="n">
        <f aca="false">IFERROR(INDEX('IMF GDP current US'!$B$1:$BD$197,MATCH('2022 deflators April 2024 WEO'!$B79,'IMF GDP current US'!$B$1:$B$197,0),MATCH('2022 deflators April 2024 WEO'!Y$3,'IMF GDP current US'!$B$1:$BD$1,0))/INDEX('IMF GDP constant 2022 US'!$B$1:$BD$197,MATCH('2022 deflators April 2024 WEO'!$B79,'IMF GDP constant 2022 US'!$B$1:$B$197,0),MATCH('2022 deflators April 2024 WEO'!Y$3,'IMF GDP constant 2022 US'!$B$1:$BD$1,0)),0)</f>
        <v>0.266927840062574</v>
      </c>
      <c r="Z79" s="18" t="n">
        <f aca="false">IFERROR(INDEX('IMF GDP current US'!$B$1:$BD$197,MATCH('2022 deflators April 2024 WEO'!$B79,'IMF GDP current US'!$B$1:$B$197,0),MATCH('2022 deflators April 2024 WEO'!Z$3,'IMF GDP current US'!$B$1:$BD$1,0))/INDEX('IMF GDP constant 2022 US'!$B$1:$BD$197,MATCH('2022 deflators April 2024 WEO'!$B79,'IMF GDP constant 2022 US'!$B$1:$B$197,0),MATCH('2022 deflators April 2024 WEO'!Z$3,'IMF GDP constant 2022 US'!$B$1:$BD$1,0)),0)</f>
        <v>0.388462166832306</v>
      </c>
      <c r="AA79" s="18" t="n">
        <f aca="false">IFERROR(INDEX('IMF GDP current US'!$B$1:$BD$197,MATCH('2022 deflators April 2024 WEO'!$B79,'IMF GDP current US'!$B$1:$B$197,0),MATCH('2022 deflators April 2024 WEO'!AA$3,'IMF GDP current US'!$B$1:$BD$1,0))/INDEX('IMF GDP constant 2022 US'!$B$1:$BD$197,MATCH('2022 deflators April 2024 WEO'!$B79,'IMF GDP constant 2022 US'!$B$1:$B$197,0),MATCH('2022 deflators April 2024 WEO'!AA$3,'IMF GDP constant 2022 US'!$B$1:$BD$1,0)),0)</f>
        <v>0.392622022072112</v>
      </c>
      <c r="AB79" s="18" t="n">
        <f aca="false">IFERROR(INDEX('IMF GDP current US'!$B$1:$BD$197,MATCH('2022 deflators April 2024 WEO'!$B79,'IMF GDP current US'!$B$1:$B$197,0),MATCH('2022 deflators April 2024 WEO'!AB$3,'IMF GDP current US'!$B$1:$BD$1,0))/INDEX('IMF GDP constant 2022 US'!$B$1:$BD$197,MATCH('2022 deflators April 2024 WEO'!$B79,'IMF GDP constant 2022 US'!$B$1:$B$197,0),MATCH('2022 deflators April 2024 WEO'!AB$3,'IMF GDP constant 2022 US'!$B$1:$BD$1,0)),0)</f>
        <v>0.368321128201794</v>
      </c>
      <c r="AC79" s="18" t="n">
        <f aca="false">IFERROR(INDEX('IMF GDP current US'!$B$1:$BD$197,MATCH('2022 deflators April 2024 WEO'!$B79,'IMF GDP current US'!$B$1:$B$197,0),MATCH('2022 deflators April 2024 WEO'!AC$3,'IMF GDP current US'!$B$1:$BD$1,0))/INDEX('IMF GDP constant 2022 US'!$B$1:$BD$197,MATCH('2022 deflators April 2024 WEO'!$B79,'IMF GDP constant 2022 US'!$B$1:$B$197,0),MATCH('2022 deflators April 2024 WEO'!AC$3,'IMF GDP constant 2022 US'!$B$1:$BD$1,0)),0)</f>
        <v>0.429820925168415</v>
      </c>
      <c r="AD79" s="18" t="n">
        <f aca="false">IFERROR(INDEX('IMF GDP current US'!$B$1:$BD$197,MATCH('2022 deflators April 2024 WEO'!$B79,'IMF GDP current US'!$B$1:$B$197,0),MATCH('2022 deflators April 2024 WEO'!AD$3,'IMF GDP current US'!$B$1:$BD$1,0))/INDEX('IMF GDP constant 2022 US'!$B$1:$BD$197,MATCH('2022 deflators April 2024 WEO'!$B79,'IMF GDP constant 2022 US'!$B$1:$B$197,0),MATCH('2022 deflators April 2024 WEO'!AD$3,'IMF GDP constant 2022 US'!$B$1:$BD$1,0)),0)</f>
        <v>0.492212127679363</v>
      </c>
      <c r="AE79" s="18" t="n">
        <f aca="false">IFERROR(INDEX('IMF GDP current US'!$B$1:$BD$197,MATCH('2022 deflators April 2024 WEO'!$B79,'IMF GDP current US'!$B$1:$B$197,0),MATCH('2022 deflators April 2024 WEO'!AE$3,'IMF GDP current US'!$B$1:$BD$1,0))/INDEX('IMF GDP constant 2022 US'!$B$1:$BD$197,MATCH('2022 deflators April 2024 WEO'!$B79,'IMF GDP constant 2022 US'!$B$1:$B$197,0),MATCH('2022 deflators April 2024 WEO'!AE$3,'IMF GDP constant 2022 US'!$B$1:$BD$1,0)),0)</f>
        <v>0.512678492151505</v>
      </c>
      <c r="AF79" s="18" t="n">
        <f aca="false">IFERROR(INDEX('IMF GDP current US'!$B$1:$BD$197,MATCH('2022 deflators April 2024 WEO'!$B79,'IMF GDP current US'!$B$1:$B$197,0),MATCH('2022 deflators April 2024 WEO'!AF$3,'IMF GDP current US'!$B$1:$BD$1,0))/INDEX('IMF GDP constant 2022 US'!$B$1:$BD$197,MATCH('2022 deflators April 2024 WEO'!$B79,'IMF GDP constant 2022 US'!$B$1:$B$197,0),MATCH('2022 deflators April 2024 WEO'!AF$3,'IMF GDP constant 2022 US'!$B$1:$BD$1,0)),0)</f>
        <v>0.539893606602888</v>
      </c>
      <c r="AG79" s="18" t="n">
        <f aca="false">IFERROR(INDEX('IMF GDP current US'!$B$1:$BD$197,MATCH('2022 deflators April 2024 WEO'!$B79,'IMF GDP current US'!$B$1:$B$197,0),MATCH('2022 deflators April 2024 WEO'!AG$3,'IMF GDP current US'!$B$1:$BD$1,0))/INDEX('IMF GDP constant 2022 US'!$B$1:$BD$197,MATCH('2022 deflators April 2024 WEO'!$B79,'IMF GDP constant 2022 US'!$B$1:$B$197,0),MATCH('2022 deflators April 2024 WEO'!AG$3,'IMF GDP constant 2022 US'!$B$1:$BD$1,0)),0)</f>
        <v>0.652628231127154</v>
      </c>
      <c r="AH79" s="18" t="n">
        <f aca="false">IFERROR(INDEX('IMF GDP current US'!$B$1:$BD$197,MATCH('2022 deflators April 2024 WEO'!$B79,'IMF GDP current US'!$B$1:$B$197,0),MATCH('2022 deflators April 2024 WEO'!AH$3,'IMF GDP current US'!$B$1:$BD$1,0))/INDEX('IMF GDP constant 2022 US'!$B$1:$BD$197,MATCH('2022 deflators April 2024 WEO'!$B79,'IMF GDP constant 2022 US'!$B$1:$B$197,0),MATCH('2022 deflators April 2024 WEO'!AH$3,'IMF GDP constant 2022 US'!$B$1:$BD$1,0)),0)</f>
        <v>0.727559865982159</v>
      </c>
      <c r="AI79" s="18" t="n">
        <f aca="false">IFERROR(INDEX('IMF GDP current US'!$B$1:$BD$197,MATCH('2022 deflators April 2024 WEO'!$B79,'IMF GDP current US'!$B$1:$B$197,0),MATCH('2022 deflators April 2024 WEO'!AI$3,'IMF GDP current US'!$B$1:$BD$1,0))/INDEX('IMF GDP constant 2022 US'!$B$1:$BD$197,MATCH('2022 deflators April 2024 WEO'!$B79,'IMF GDP constant 2022 US'!$B$1:$B$197,0),MATCH('2022 deflators April 2024 WEO'!AI$3,'IMF GDP constant 2022 US'!$B$1:$BD$1,0)),0)</f>
        <v>0.804215458242611</v>
      </c>
      <c r="AJ79" s="18" t="n">
        <f aca="false">IFERROR(INDEX('IMF GDP current US'!$B$1:$BD$197,MATCH('2022 deflators April 2024 WEO'!$B79,'IMF GDP current US'!$B$1:$B$197,0),MATCH('2022 deflators April 2024 WEO'!AJ$3,'IMF GDP current US'!$B$1:$BD$1,0))/INDEX('IMF GDP constant 2022 US'!$B$1:$BD$197,MATCH('2022 deflators April 2024 WEO'!$B79,'IMF GDP constant 2022 US'!$B$1:$B$197,0),MATCH('2022 deflators April 2024 WEO'!AJ$3,'IMF GDP constant 2022 US'!$B$1:$BD$1,0)),0)</f>
        <v>0.796008999011756</v>
      </c>
      <c r="AK79" s="18" t="n">
        <f aca="false">IFERROR(INDEX('IMF GDP current US'!$B$1:$BD$197,MATCH('2022 deflators April 2024 WEO'!$B79,'IMF GDP current US'!$B$1:$B$197,0),MATCH('2022 deflators April 2024 WEO'!AK$3,'IMF GDP current US'!$B$1:$BD$1,0))/INDEX('IMF GDP constant 2022 US'!$B$1:$BD$197,MATCH('2022 deflators April 2024 WEO'!$B79,'IMF GDP constant 2022 US'!$B$1:$B$197,0),MATCH('2022 deflators April 2024 WEO'!AK$3,'IMF GDP constant 2022 US'!$B$1:$BD$1,0)),0)</f>
        <v>0.976575918320434</v>
      </c>
      <c r="AL79" s="18" t="n">
        <f aca="false">IFERROR(INDEX('IMF GDP current US'!$B$1:$BD$197,MATCH('2022 deflators April 2024 WEO'!$B79,'IMF GDP current US'!$B$1:$B$197,0),MATCH('2022 deflators April 2024 WEO'!AL$3,'IMF GDP current US'!$B$1:$BD$1,0))/INDEX('IMF GDP constant 2022 US'!$B$1:$BD$197,MATCH('2022 deflators April 2024 WEO'!$B79,'IMF GDP constant 2022 US'!$B$1:$B$197,0),MATCH('2022 deflators April 2024 WEO'!AL$3,'IMF GDP constant 2022 US'!$B$1:$BD$1,0)),0)</f>
        <v>1.08777620966314</v>
      </c>
      <c r="AM79" s="18" t="n">
        <f aca="false">IFERROR(INDEX('IMF GDP current US'!$B$1:$BD$197,MATCH('2022 deflators April 2024 WEO'!$B79,'IMF GDP current US'!$B$1:$B$197,0),MATCH('2022 deflators April 2024 WEO'!AM$3,'IMF GDP current US'!$B$1:$BD$1,0))/INDEX('IMF GDP constant 2022 US'!$B$1:$BD$197,MATCH('2022 deflators April 2024 WEO'!$B79,'IMF GDP constant 2022 US'!$B$1:$B$197,0),MATCH('2022 deflators April 2024 WEO'!AM$3,'IMF GDP constant 2022 US'!$B$1:$BD$1,0)),0)</f>
        <v>1.05452186244375</v>
      </c>
      <c r="AN79" s="18" t="n">
        <f aca="false">IFERROR(INDEX('IMF GDP current US'!$B$1:$BD$197,MATCH('2022 deflators April 2024 WEO'!$B79,'IMF GDP current US'!$B$1:$B$197,0),MATCH('2022 deflators April 2024 WEO'!AN$3,'IMF GDP current US'!$B$1:$BD$1,0))/INDEX('IMF GDP constant 2022 US'!$B$1:$BD$197,MATCH('2022 deflators April 2024 WEO'!$B79,'IMF GDP constant 2022 US'!$B$1:$B$197,0),MATCH('2022 deflators April 2024 WEO'!AN$3,'IMF GDP constant 2022 US'!$B$1:$BD$1,0)),0)</f>
        <v>0.993188470298735</v>
      </c>
      <c r="AO79" s="18" t="n">
        <f aca="false">IFERROR(INDEX('IMF GDP current US'!$B$1:$BD$197,MATCH('2022 deflators April 2024 WEO'!$B79,'IMF GDP current US'!$B$1:$B$197,0),MATCH('2022 deflators April 2024 WEO'!AO$3,'IMF GDP current US'!$B$1:$BD$1,0))/INDEX('IMF GDP constant 2022 US'!$B$1:$BD$197,MATCH('2022 deflators April 2024 WEO'!$B79,'IMF GDP constant 2022 US'!$B$1:$B$197,0),MATCH('2022 deflators April 2024 WEO'!AO$3,'IMF GDP constant 2022 US'!$B$1:$BD$1,0)),0)</f>
        <v>0.923329356874636</v>
      </c>
      <c r="AP79" s="18" t="n">
        <f aca="false">IFERROR(INDEX('IMF GDP current US'!$B$1:$BD$197,MATCH('2022 deflators April 2024 WEO'!$B79,'IMF GDP current US'!$B$1:$B$197,0),MATCH('2022 deflators April 2024 WEO'!AP$3,'IMF GDP current US'!$B$1:$BD$1,0))/INDEX('IMF GDP constant 2022 US'!$B$1:$BD$197,MATCH('2022 deflators April 2024 WEO'!$B79,'IMF GDP constant 2022 US'!$B$1:$B$197,0),MATCH('2022 deflators April 2024 WEO'!AP$3,'IMF GDP constant 2022 US'!$B$1:$BD$1,0)),0)</f>
        <v>0.850790260414809</v>
      </c>
      <c r="AQ79" s="18" t="n">
        <f aca="false">IFERROR(INDEX('IMF GDP current US'!$B$1:$BD$197,MATCH('2022 deflators April 2024 WEO'!$B79,'IMF GDP current US'!$B$1:$B$197,0),MATCH('2022 deflators April 2024 WEO'!AQ$3,'IMF GDP current US'!$B$1:$BD$1,0))/INDEX('IMF GDP constant 2022 US'!$B$1:$BD$197,MATCH('2022 deflators April 2024 WEO'!$B79,'IMF GDP constant 2022 US'!$B$1:$B$197,0),MATCH('2022 deflators April 2024 WEO'!AQ$3,'IMF GDP constant 2022 US'!$B$1:$BD$1,0)),0)</f>
        <v>0.876851058378726</v>
      </c>
      <c r="AR79" s="18" t="n">
        <f aca="false">IFERROR(INDEX('IMF GDP current US'!$B$1:$BD$197,MATCH('2022 deflators April 2024 WEO'!$B79,'IMF GDP current US'!$B$1:$B$197,0),MATCH('2022 deflators April 2024 WEO'!AR$3,'IMF GDP current US'!$B$1:$BD$1,0))/INDEX('IMF GDP constant 2022 US'!$B$1:$BD$197,MATCH('2022 deflators April 2024 WEO'!$B79,'IMF GDP constant 2022 US'!$B$1:$B$197,0),MATCH('2022 deflators April 2024 WEO'!AR$3,'IMF GDP constant 2022 US'!$B$1:$BD$1,0)),0)</f>
        <v>0.909534804091814</v>
      </c>
      <c r="AS79" s="18" t="n">
        <f aca="false">IFERROR(INDEX('IMF GDP current US'!$B$1:$BD$197,MATCH('2022 deflators April 2024 WEO'!$B79,'IMF GDP current US'!$B$1:$B$197,0),MATCH('2022 deflators April 2024 WEO'!AS$3,'IMF GDP current US'!$B$1:$BD$1,0))/INDEX('IMF GDP constant 2022 US'!$B$1:$BD$197,MATCH('2022 deflators April 2024 WEO'!$B79,'IMF GDP constant 2022 US'!$B$1:$B$197,0),MATCH('2022 deflators April 2024 WEO'!AS$3,'IMF GDP constant 2022 US'!$B$1:$BD$1,0)),0)</f>
        <v>0.887485333816244</v>
      </c>
      <c r="AT79" s="18" t="n">
        <f aca="false">IFERROR(INDEX('IMF GDP current US'!$B$1:$BD$197,MATCH('2022 deflators April 2024 WEO'!$B79,'IMF GDP current US'!$B$1:$B$197,0),MATCH('2022 deflators April 2024 WEO'!AT$3,'IMF GDP current US'!$B$1:$BD$1,0))/INDEX('IMF GDP constant 2022 US'!$B$1:$BD$197,MATCH('2022 deflators April 2024 WEO'!$B79,'IMF GDP constant 2022 US'!$B$1:$B$197,0),MATCH('2022 deflators April 2024 WEO'!AT$3,'IMF GDP constant 2022 US'!$B$1:$BD$1,0)),0)</f>
        <v>0.907363136382178</v>
      </c>
      <c r="AU79" s="18" t="n">
        <f aca="false">IFERROR(INDEX('IMF GDP current US'!$B$1:$BD$197,MATCH('2022 deflators April 2024 WEO'!$B79,'IMF GDP current US'!$B$1:$B$197,0),MATCH('2022 deflators April 2024 WEO'!AU$3,'IMF GDP current US'!$B$1:$BD$1,0))/INDEX('IMF GDP constant 2022 US'!$B$1:$BD$197,MATCH('2022 deflators April 2024 WEO'!$B79,'IMF GDP constant 2022 US'!$B$1:$B$197,0),MATCH('2022 deflators April 2024 WEO'!AU$3,'IMF GDP constant 2022 US'!$B$1:$BD$1,0)),0)</f>
        <v>0.87679337007793</v>
      </c>
      <c r="AV79" s="18" t="n">
        <f aca="false">IFERROR(INDEX('IMF GDP current US'!$B$1:$BD$197,MATCH('2022 deflators April 2024 WEO'!$B79,'IMF GDP current US'!$B$1:$B$197,0),MATCH('2022 deflators April 2024 WEO'!AV$3,'IMF GDP current US'!$B$1:$BD$1,0))/INDEX('IMF GDP constant 2022 US'!$B$1:$BD$197,MATCH('2022 deflators April 2024 WEO'!$B79,'IMF GDP constant 2022 US'!$B$1:$B$197,0),MATCH('2022 deflators April 2024 WEO'!AV$3,'IMF GDP constant 2022 US'!$B$1:$BD$1,0)),0)</f>
        <v>0.947237373509942</v>
      </c>
      <c r="AW79" s="19" t="n">
        <f aca="false">IFERROR(INDEX('IMF GDP current US'!$B$1:$BD$197,MATCH('2022 deflators April 2024 WEO'!$B79,'IMF GDP current US'!$B$1:$B$197,0),MATCH('2022 deflators April 2024 WEO'!AW$3,'IMF GDP current US'!$B$1:$BD$1,0))/INDEX('IMF GDP constant 2022 US'!$B$1:$BD$197,MATCH('2022 deflators April 2024 WEO'!$B79,'IMF GDP constant 2022 US'!$B$1:$B$197,0),MATCH('2022 deflators April 2024 WEO'!AW$3,'IMF GDP constant 2022 US'!$B$1:$BD$1,0)),0)</f>
        <v>1</v>
      </c>
      <c r="AX79" s="18" t="n">
        <f aca="false">IFERROR(INDEX('IMF GDP current US'!$B$1:$BD$197,MATCH('2022 deflators April 2024 WEO'!$B79,'IMF GDP current US'!$B$1:$B$197,0),MATCH('2022 deflators April 2024 WEO'!AX$3,'IMF GDP current US'!$B$1:$BD$1,0))/INDEX('IMF GDP constant 2022 US'!$B$1:$BD$197,MATCH('2022 deflators April 2024 WEO'!$B79,'IMF GDP constant 2022 US'!$B$1:$B$197,0),MATCH('2022 deflators April 2024 WEO'!AX$3,'IMF GDP constant 2022 US'!$B$1:$BD$1,0)),0)</f>
        <v>0.989541499675495</v>
      </c>
      <c r="AY79" s="21" t="n">
        <f aca="false">IFERROR(INDEX('IMF GDP current US'!$B$1:$BD$197,MATCH('2022 deflators April 2024 WEO'!$B79,'IMF GDP current US'!$B$1:$B$197,0),MATCH('2022 deflators April 2024 WEO'!AY$3,'IMF GDP current US'!$B$1:$BD$1,0))/INDEX('IMF GDP constant 2022 US'!$B$1:$BD$197,MATCH('2022 deflators April 2024 WEO'!$B79,'IMF GDP constant 2022 US'!$B$1:$B$197,0),MATCH('2022 deflators April 2024 WEO'!AY$3,'IMF GDP constant 2022 US'!$B$1:$BD$1,0)),0)</f>
        <v>1.01460536580609</v>
      </c>
      <c r="AZ79" s="21" t="n">
        <f aca="false">IFERROR(INDEX('IMF GDP current US'!$B$1:$BD$197,MATCH('2022 deflators April 2024 WEO'!$B79,'IMF GDP current US'!$B$1:$B$197,0),MATCH('2022 deflators April 2024 WEO'!AZ$3,'IMF GDP current US'!$B$1:$BD$1,0))/INDEX('IMF GDP constant 2022 US'!$B$1:$BD$197,MATCH('2022 deflators April 2024 WEO'!$B79,'IMF GDP constant 2022 US'!$B$1:$B$197,0),MATCH('2022 deflators April 2024 WEO'!AZ$3,'IMF GDP constant 2022 US'!$B$1:$BD$1,0)),0)</f>
        <v>1.05624092684363</v>
      </c>
      <c r="BA79" s="21" t="n">
        <f aca="false">IFERROR(INDEX('IMF GDP current US'!$B$1:$BD$197,MATCH('2022 deflators April 2024 WEO'!$B79,'IMF GDP current US'!$B$1:$B$197,0),MATCH('2022 deflators April 2024 WEO'!BA$3,'IMF GDP current US'!$B$1:$BD$1,0))/INDEX('IMF GDP constant 2022 US'!$B$1:$BD$197,MATCH('2022 deflators April 2024 WEO'!$B79,'IMF GDP constant 2022 US'!$B$1:$B$197,0),MATCH('2022 deflators April 2024 WEO'!BA$3,'IMF GDP constant 2022 US'!$B$1:$BD$1,0)),0)</f>
        <v>1.08807512741689</v>
      </c>
      <c r="BB79" s="21" t="n">
        <f aca="false">IFERROR(INDEX('IMF GDP current US'!$B$1:$BD$197,MATCH('2022 deflators April 2024 WEO'!$B79,'IMF GDP current US'!$B$1:$B$197,0),MATCH('2022 deflators April 2024 WEO'!BB$3,'IMF GDP current US'!$B$1:$BD$1,0))/INDEX('IMF GDP constant 2022 US'!$B$1:$BD$197,MATCH('2022 deflators April 2024 WEO'!$B79,'IMF GDP constant 2022 US'!$B$1:$B$197,0),MATCH('2022 deflators April 2024 WEO'!BB$3,'IMF GDP constant 2022 US'!$B$1:$BD$1,0)),0)</f>
        <v>1.11844997716446</v>
      </c>
      <c r="BC79" s="21" t="n">
        <f aca="false">IFERROR(INDEX('IMF GDP current US'!$B$1:$BD$197,MATCH('2022 deflators April 2024 WEO'!$B79,'IMF GDP current US'!$B$1:$B$197,0),MATCH('2022 deflators April 2024 WEO'!BC$3,'IMF GDP current US'!$B$1:$BD$1,0))/INDEX('IMF GDP constant 2022 US'!$B$1:$BD$197,MATCH('2022 deflators April 2024 WEO'!$B79,'IMF GDP constant 2022 US'!$B$1:$B$197,0),MATCH('2022 deflators April 2024 WEO'!BC$3,'IMF GDP constant 2022 US'!$B$1:$BD$1,0)),0)</f>
        <v>1.14905848577749</v>
      </c>
      <c r="BD79" s="22" t="n">
        <f aca="false">IFERROR(INDEX('IMF GDP current US'!$B$1:$BD$197,MATCH('2022 deflators April 2024 WEO'!$B79,'IMF GDP current US'!$B$1:$B$197,0),MATCH('2022 deflators April 2024 WEO'!BD$3,'IMF GDP current US'!$B$1:$BD$1,0))/INDEX('IMF GDP constant 2022 US'!$B$1:$BD$197,MATCH('2022 deflators April 2024 WEO'!$B79,'IMF GDP constant 2022 US'!$B$1:$B$197,0),MATCH('2022 deflators April 2024 WEO'!BD$3,'IMF GDP constant 2022 US'!$B$1:$BD$1,0)),0)</f>
        <v>1.17893038316433</v>
      </c>
    </row>
    <row r="80" customFormat="false" ht="15" hidden="false" customHeight="false" outlineLevel="0" collapsed="false">
      <c r="A80" s="12" t="s">
        <v>90</v>
      </c>
      <c r="B80" s="0" t="str">
        <f aca="false">VLOOKUP(A80,'Names&amp;ISO'!$A:$C,3,0)</f>
        <v>IRN</v>
      </c>
      <c r="C80" s="11" t="s">
        <v>91</v>
      </c>
      <c r="D80" s="11" t="n">
        <f aca="false">IFERROR(VLOOKUP(B80,'DAC ODA Recipients 2022-2023'!$B:$H,7,0),"")</f>
        <v>1</v>
      </c>
      <c r="E80" s="12" t="str">
        <f aca="false">IFERROR(VLOOKUP(B80,'OECD DAC Deflators 2022'!B:B,1,0),"")</f>
        <v/>
      </c>
      <c r="F80" s="12"/>
      <c r="G80" s="17" t="n">
        <f aca="false">IFERROR(INDEX('IMF GDP current US'!$B$1:$BD$197,MATCH('2022 deflators April 2024 WEO'!$B80,'IMF GDP current US'!$B$1:$B$197,0),MATCH('2022 deflators April 2024 WEO'!G$3,'IMF GDP current US'!$B$1:$BD$1,0))/INDEX('IMF GDP constant 2022 US'!$B$1:$BD$197,MATCH('2022 deflators April 2024 WEO'!$B80,'IMF GDP constant 2022 US'!$B$1:$B$197,0),MATCH('2022 deflators April 2024 WEO'!G$3,'IMF GDP constant 2022 US'!$B$1:$BD$1,0)),0)</f>
        <v>0.892311508125034</v>
      </c>
      <c r="H80" s="18" t="n">
        <f aca="false">IFERROR(INDEX('IMF GDP current US'!$B$1:$BD$197,MATCH('2022 deflators April 2024 WEO'!$B80,'IMF GDP current US'!$B$1:$B$197,0),MATCH('2022 deflators April 2024 WEO'!H$3,'IMF GDP current US'!$B$1:$BD$1,0))/INDEX('IMF GDP constant 2022 US'!$B$1:$BD$197,MATCH('2022 deflators April 2024 WEO'!$B80,'IMF GDP constant 2022 US'!$B$1:$B$197,0),MATCH('2022 deflators April 2024 WEO'!H$3,'IMF GDP constant 2022 US'!$B$1:$BD$1,0)),0)</f>
        <v>1.00184775757868</v>
      </c>
      <c r="I80" s="18" t="n">
        <f aca="false">IFERROR(INDEX('IMF GDP current US'!$B$1:$BD$197,MATCH('2022 deflators April 2024 WEO'!$B80,'IMF GDP current US'!$B$1:$B$197,0),MATCH('2022 deflators April 2024 WEO'!I$3,'IMF GDP current US'!$B$1:$BD$1,0))/INDEX('IMF GDP constant 2022 US'!$B$1:$BD$197,MATCH('2022 deflators April 2024 WEO'!$B80,'IMF GDP constant 2022 US'!$B$1:$B$197,0),MATCH('2022 deflators April 2024 WEO'!I$3,'IMF GDP constant 2022 US'!$B$1:$BD$1,0)),0)</f>
        <v>1.0082986043025</v>
      </c>
      <c r="J80" s="18" t="n">
        <f aca="false">IFERROR(INDEX('IMF GDP current US'!$B$1:$BD$197,MATCH('2022 deflators April 2024 WEO'!$B80,'IMF GDP current US'!$B$1:$B$197,0),MATCH('2022 deflators April 2024 WEO'!J$3,'IMF GDP current US'!$B$1:$BD$1,0))/INDEX('IMF GDP constant 2022 US'!$B$1:$BD$197,MATCH('2022 deflators April 2024 WEO'!$B80,'IMF GDP constant 2022 US'!$B$1:$B$197,0),MATCH('2022 deflators April 2024 WEO'!J$3,'IMF GDP constant 2022 US'!$B$1:$BD$1,0)),0)</f>
        <v>1.13225164113109</v>
      </c>
      <c r="K80" s="18" t="n">
        <f aca="false">IFERROR(INDEX('IMF GDP current US'!$B$1:$BD$197,MATCH('2022 deflators April 2024 WEO'!$B80,'IMF GDP current US'!$B$1:$B$197,0),MATCH('2022 deflators April 2024 WEO'!K$3,'IMF GDP current US'!$B$1:$BD$1,0))/INDEX('IMF GDP constant 2022 US'!$B$1:$BD$197,MATCH('2022 deflators April 2024 WEO'!$B80,'IMF GDP constant 2022 US'!$B$1:$B$197,0),MATCH('2022 deflators April 2024 WEO'!K$3,'IMF GDP constant 2022 US'!$B$1:$BD$1,0)),0)</f>
        <v>1.25655940559129</v>
      </c>
      <c r="L80" s="18" t="n">
        <f aca="false">IFERROR(INDEX('IMF GDP current US'!$B$1:$BD$197,MATCH('2022 deflators April 2024 WEO'!$B80,'IMF GDP current US'!$B$1:$B$197,0),MATCH('2022 deflators April 2024 WEO'!L$3,'IMF GDP current US'!$B$1:$BD$1,0))/INDEX('IMF GDP constant 2022 US'!$B$1:$BD$197,MATCH('2022 deflators April 2024 WEO'!$B80,'IMF GDP constant 2022 US'!$B$1:$B$197,0),MATCH('2022 deflators April 2024 WEO'!L$3,'IMF GDP constant 2022 US'!$B$1:$BD$1,0)),0)</f>
        <v>1.37706573227651</v>
      </c>
      <c r="M80" s="18" t="n">
        <f aca="false">IFERROR(INDEX('IMF GDP current US'!$B$1:$BD$197,MATCH('2022 deflators April 2024 WEO'!$B80,'IMF GDP current US'!$B$1:$B$197,0),MATCH('2022 deflators April 2024 WEO'!M$3,'IMF GDP current US'!$B$1:$BD$1,0))/INDEX('IMF GDP constant 2022 US'!$B$1:$BD$197,MATCH('2022 deflators April 2024 WEO'!$B80,'IMF GDP constant 2022 US'!$B$1:$B$197,0),MATCH('2022 deflators April 2024 WEO'!M$3,'IMF GDP constant 2022 US'!$B$1:$BD$1,0)),0)</f>
        <v>1.76643117582771</v>
      </c>
      <c r="N80" s="18" t="n">
        <f aca="false">IFERROR(INDEX('IMF GDP current US'!$B$1:$BD$197,MATCH('2022 deflators April 2024 WEO'!$B80,'IMF GDP current US'!$B$1:$B$197,0),MATCH('2022 deflators April 2024 WEO'!N$3,'IMF GDP current US'!$B$1:$BD$1,0))/INDEX('IMF GDP constant 2022 US'!$B$1:$BD$197,MATCH('2022 deflators April 2024 WEO'!$B80,'IMF GDP constant 2022 US'!$B$1:$B$197,0),MATCH('2022 deflators April 2024 WEO'!N$3,'IMF GDP constant 2022 US'!$B$1:$BD$1,0)),0)</f>
        <v>2.34615802686046</v>
      </c>
      <c r="O80" s="18" t="n">
        <f aca="false">IFERROR(INDEX('IMF GDP current US'!$B$1:$BD$197,MATCH('2022 deflators April 2024 WEO'!$B80,'IMF GDP current US'!$B$1:$B$197,0),MATCH('2022 deflators April 2024 WEO'!O$3,'IMF GDP current US'!$B$1:$BD$1,0))/INDEX('IMF GDP constant 2022 US'!$B$1:$BD$197,MATCH('2022 deflators April 2024 WEO'!$B80,'IMF GDP constant 2022 US'!$B$1:$B$197,0),MATCH('2022 deflators April 2024 WEO'!O$3,'IMF GDP constant 2022 US'!$B$1:$BD$1,0)),0)</f>
        <v>2.81292917765718</v>
      </c>
      <c r="P80" s="18" t="n">
        <f aca="false">IFERROR(INDEX('IMF GDP current US'!$B$1:$BD$197,MATCH('2022 deflators April 2024 WEO'!$B80,'IMF GDP current US'!$B$1:$B$197,0),MATCH('2022 deflators April 2024 WEO'!P$3,'IMF GDP current US'!$B$1:$BD$1,0))/INDEX('IMF GDP constant 2022 US'!$B$1:$BD$197,MATCH('2022 deflators April 2024 WEO'!$B80,'IMF GDP constant 2022 US'!$B$1:$B$197,0),MATCH('2022 deflators April 2024 WEO'!P$3,'IMF GDP constant 2022 US'!$B$1:$BD$1,0)),0)</f>
        <v>3.22389398357461</v>
      </c>
      <c r="Q80" s="18" t="n">
        <f aca="false">IFERROR(INDEX('IMF GDP current US'!$B$1:$BD$197,MATCH('2022 deflators April 2024 WEO'!$B80,'IMF GDP current US'!$B$1:$B$197,0),MATCH('2022 deflators April 2024 WEO'!Q$3,'IMF GDP current US'!$B$1:$BD$1,0))/INDEX('IMF GDP constant 2022 US'!$B$1:$BD$197,MATCH('2022 deflators April 2024 WEO'!$B80,'IMF GDP constant 2022 US'!$B$1:$B$197,0),MATCH('2022 deflators April 2024 WEO'!Q$3,'IMF GDP constant 2022 US'!$B$1:$BD$1,0)),0)</f>
        <v>4.3458568436886</v>
      </c>
      <c r="R80" s="18" t="n">
        <f aca="false">IFERROR(INDEX('IMF GDP current US'!$B$1:$BD$197,MATCH('2022 deflators April 2024 WEO'!$B80,'IMF GDP current US'!$B$1:$B$197,0),MATCH('2022 deflators April 2024 WEO'!R$3,'IMF GDP current US'!$B$1:$BD$1,0))/INDEX('IMF GDP constant 2022 US'!$B$1:$BD$197,MATCH('2022 deflators April 2024 WEO'!$B80,'IMF GDP constant 2022 US'!$B$1:$B$197,0),MATCH('2022 deflators April 2024 WEO'!R$3,'IMF GDP constant 2022 US'!$B$1:$BD$1,0)),0)</f>
        <v>2.01778165005088</v>
      </c>
      <c r="S80" s="18" t="n">
        <f aca="false">IFERROR(INDEX('IMF GDP current US'!$B$1:$BD$197,MATCH('2022 deflators April 2024 WEO'!$B80,'IMF GDP current US'!$B$1:$B$197,0),MATCH('2022 deflators April 2024 WEO'!S$3,'IMF GDP current US'!$B$1:$BD$1,0))/INDEX('IMF GDP constant 2022 US'!$B$1:$BD$197,MATCH('2022 deflators April 2024 WEO'!$B80,'IMF GDP constant 2022 US'!$B$1:$B$197,0),MATCH('2022 deflators April 2024 WEO'!S$3,'IMF GDP constant 2022 US'!$B$1:$BD$1,0)),0)</f>
        <v>0.324239810461527</v>
      </c>
      <c r="T80" s="18" t="n">
        <f aca="false">IFERROR(INDEX('IMF GDP current US'!$B$1:$BD$197,MATCH('2022 deflators April 2024 WEO'!$B80,'IMF GDP current US'!$B$1:$B$197,0),MATCH('2022 deflators April 2024 WEO'!T$3,'IMF GDP current US'!$B$1:$BD$1,0))/INDEX('IMF GDP constant 2022 US'!$B$1:$BD$197,MATCH('2022 deflators April 2024 WEO'!$B80,'IMF GDP constant 2022 US'!$B$1:$B$197,0),MATCH('2022 deflators April 2024 WEO'!T$3,'IMF GDP constant 2022 US'!$B$1:$BD$1,0)),0)</f>
        <v>0.420211497055168</v>
      </c>
      <c r="U80" s="18" t="n">
        <f aca="false">IFERROR(INDEX('IMF GDP current US'!$B$1:$BD$197,MATCH('2022 deflators April 2024 WEO'!$B80,'IMF GDP current US'!$B$1:$B$197,0),MATCH('2022 deflators April 2024 WEO'!U$3,'IMF GDP current US'!$B$1:$BD$1,0))/INDEX('IMF GDP constant 2022 US'!$B$1:$BD$197,MATCH('2022 deflators April 2024 WEO'!$B80,'IMF GDP constant 2022 US'!$B$1:$B$197,0),MATCH('2022 deflators April 2024 WEO'!U$3,'IMF GDP constant 2022 US'!$B$1:$BD$1,0)),0)</f>
        <v>0.529407677354251</v>
      </c>
      <c r="V80" s="18" t="n">
        <f aca="false">IFERROR(INDEX('IMF GDP current US'!$B$1:$BD$197,MATCH('2022 deflators April 2024 WEO'!$B80,'IMF GDP current US'!$B$1:$B$197,0),MATCH('2022 deflators April 2024 WEO'!V$3,'IMF GDP current US'!$B$1:$BD$1,0))/INDEX('IMF GDP constant 2022 US'!$B$1:$BD$197,MATCH('2022 deflators April 2024 WEO'!$B80,'IMF GDP constant 2022 US'!$B$1:$B$197,0),MATCH('2022 deflators April 2024 WEO'!V$3,'IMF GDP constant 2022 US'!$B$1:$BD$1,0)),0)</f>
        <v>0.744492225721356</v>
      </c>
      <c r="W80" s="18" t="n">
        <f aca="false">IFERROR(INDEX('IMF GDP current US'!$B$1:$BD$197,MATCH('2022 deflators April 2024 WEO'!$B80,'IMF GDP current US'!$B$1:$B$197,0),MATCH('2022 deflators April 2024 WEO'!W$3,'IMF GDP current US'!$B$1:$BD$1,0))/INDEX('IMF GDP constant 2022 US'!$B$1:$BD$197,MATCH('2022 deflators April 2024 WEO'!$B80,'IMF GDP constant 2022 US'!$B$1:$B$197,0),MATCH('2022 deflators April 2024 WEO'!W$3,'IMF GDP constant 2022 US'!$B$1:$BD$1,0)),0)</f>
        <v>0.96247321980123</v>
      </c>
      <c r="X80" s="18" t="n">
        <f aca="false">IFERROR(INDEX('IMF GDP current US'!$B$1:$BD$197,MATCH('2022 deflators April 2024 WEO'!$B80,'IMF GDP current US'!$B$1:$B$197,0),MATCH('2022 deflators April 2024 WEO'!X$3,'IMF GDP current US'!$B$1:$BD$1,0))/INDEX('IMF GDP constant 2022 US'!$B$1:$BD$197,MATCH('2022 deflators April 2024 WEO'!$B80,'IMF GDP constant 2022 US'!$B$1:$B$197,0),MATCH('2022 deflators April 2024 WEO'!X$3,'IMF GDP constant 2022 US'!$B$1:$BD$1,0)),0)</f>
        <v>1.1065302389829</v>
      </c>
      <c r="Y80" s="18" t="n">
        <f aca="false">IFERROR(INDEX('IMF GDP current US'!$B$1:$BD$197,MATCH('2022 deflators April 2024 WEO'!$B80,'IMF GDP current US'!$B$1:$B$197,0),MATCH('2022 deflators April 2024 WEO'!Y$3,'IMF GDP current US'!$B$1:$BD$1,0))/INDEX('IMF GDP constant 2022 US'!$B$1:$BD$197,MATCH('2022 deflators April 2024 WEO'!$B80,'IMF GDP constant 2022 US'!$B$1:$B$197,0),MATCH('2022 deflators April 2024 WEO'!Y$3,'IMF GDP constant 2022 US'!$B$1:$BD$1,0)),0)</f>
        <v>1.20679378422504</v>
      </c>
      <c r="Z80" s="18" t="n">
        <f aca="false">IFERROR(INDEX('IMF GDP current US'!$B$1:$BD$197,MATCH('2022 deflators April 2024 WEO'!$B80,'IMF GDP current US'!$B$1:$B$197,0),MATCH('2022 deflators April 2024 WEO'!Z$3,'IMF GDP current US'!$B$1:$BD$1,0))/INDEX('IMF GDP constant 2022 US'!$B$1:$BD$197,MATCH('2022 deflators April 2024 WEO'!$B80,'IMF GDP constant 2022 US'!$B$1:$B$197,0),MATCH('2022 deflators April 2024 WEO'!Z$3,'IMF GDP constant 2022 US'!$B$1:$BD$1,0)),0)</f>
        <v>1.58761143892723</v>
      </c>
      <c r="AA80" s="18" t="n">
        <f aca="false">IFERROR(INDEX('IMF GDP current US'!$B$1:$BD$197,MATCH('2022 deflators April 2024 WEO'!$B80,'IMF GDP current US'!$B$1:$B$197,0),MATCH('2022 deflators April 2024 WEO'!AA$3,'IMF GDP current US'!$B$1:$BD$1,0))/INDEX('IMF GDP constant 2022 US'!$B$1:$BD$197,MATCH('2022 deflators April 2024 WEO'!$B80,'IMF GDP constant 2022 US'!$B$1:$B$197,0),MATCH('2022 deflators April 2024 WEO'!AA$3,'IMF GDP constant 2022 US'!$B$1:$BD$1,0)),0)</f>
        <v>2.00059713356798</v>
      </c>
      <c r="AB80" s="18" t="n">
        <f aca="false">IFERROR(INDEX('IMF GDP current US'!$B$1:$BD$197,MATCH('2022 deflators April 2024 WEO'!$B80,'IMF GDP current US'!$B$1:$B$197,0),MATCH('2022 deflators April 2024 WEO'!AB$3,'IMF GDP current US'!$B$1:$BD$1,0))/INDEX('IMF GDP constant 2022 US'!$B$1:$BD$197,MATCH('2022 deflators April 2024 WEO'!$B80,'IMF GDP constant 2022 US'!$B$1:$B$197,0),MATCH('2022 deflators April 2024 WEO'!AB$3,'IMF GDP constant 2022 US'!$B$1:$BD$1,0)),0)</f>
        <v>1.76248288970586</v>
      </c>
      <c r="AC80" s="18" t="n">
        <f aca="false">IFERROR(INDEX('IMF GDP current US'!$B$1:$BD$197,MATCH('2022 deflators April 2024 WEO'!$B80,'IMF GDP current US'!$B$1:$B$197,0),MATCH('2022 deflators April 2024 WEO'!AC$3,'IMF GDP current US'!$B$1:$BD$1,0))/INDEX('IMF GDP constant 2022 US'!$B$1:$BD$197,MATCH('2022 deflators April 2024 WEO'!$B80,'IMF GDP constant 2022 US'!$B$1:$B$197,0),MATCH('2022 deflators April 2024 WEO'!AC$3,'IMF GDP constant 2022 US'!$B$1:$BD$1,0)),0)</f>
        <v>0.653727077306818</v>
      </c>
      <c r="AD80" s="18" t="n">
        <f aca="false">IFERROR(INDEX('IMF GDP current US'!$B$1:$BD$197,MATCH('2022 deflators April 2024 WEO'!$B80,'IMF GDP current US'!$B$1:$B$197,0),MATCH('2022 deflators April 2024 WEO'!AD$3,'IMF GDP current US'!$B$1:$BD$1,0))/INDEX('IMF GDP constant 2022 US'!$B$1:$BD$197,MATCH('2022 deflators April 2024 WEO'!$B80,'IMF GDP constant 2022 US'!$B$1:$B$197,0),MATCH('2022 deflators April 2024 WEO'!AD$3,'IMF GDP constant 2022 US'!$B$1:$BD$1,0)),0)</f>
        <v>0.718451983773978</v>
      </c>
      <c r="AE80" s="18" t="n">
        <f aca="false">IFERROR(INDEX('IMF GDP current US'!$B$1:$BD$197,MATCH('2022 deflators April 2024 WEO'!$B80,'IMF GDP current US'!$B$1:$B$197,0),MATCH('2022 deflators April 2024 WEO'!AE$3,'IMF GDP current US'!$B$1:$BD$1,0))/INDEX('IMF GDP constant 2022 US'!$B$1:$BD$197,MATCH('2022 deflators April 2024 WEO'!$B80,'IMF GDP constant 2022 US'!$B$1:$B$197,0),MATCH('2022 deflators April 2024 WEO'!AE$3,'IMF GDP constant 2022 US'!$B$1:$BD$1,0)),0)</f>
        <v>0.821358088706018</v>
      </c>
      <c r="AF80" s="18" t="n">
        <f aca="false">IFERROR(INDEX('IMF GDP current US'!$B$1:$BD$197,MATCH('2022 deflators April 2024 WEO'!$B80,'IMF GDP current US'!$B$1:$B$197,0),MATCH('2022 deflators April 2024 WEO'!AF$3,'IMF GDP current US'!$B$1:$BD$1,0))/INDEX('IMF GDP constant 2022 US'!$B$1:$BD$197,MATCH('2022 deflators April 2024 WEO'!$B80,'IMF GDP constant 2022 US'!$B$1:$B$197,0),MATCH('2022 deflators April 2024 WEO'!AF$3,'IMF GDP constant 2022 US'!$B$1:$BD$1,0)),0)</f>
        <v>0.962214915416293</v>
      </c>
      <c r="AG80" s="18" t="n">
        <f aca="false">IFERROR(INDEX('IMF GDP current US'!$B$1:$BD$197,MATCH('2022 deflators April 2024 WEO'!$B80,'IMF GDP current US'!$B$1:$B$197,0),MATCH('2022 deflators April 2024 WEO'!AG$3,'IMF GDP current US'!$B$1:$BD$1,0))/INDEX('IMF GDP constant 2022 US'!$B$1:$BD$197,MATCH('2022 deflators April 2024 WEO'!$B80,'IMF GDP constant 2022 US'!$B$1:$B$197,0),MATCH('2022 deflators April 2024 WEO'!AG$3,'IMF GDP constant 2022 US'!$B$1:$BD$1,0)),0)</f>
        <v>1.09264320268342</v>
      </c>
      <c r="AH80" s="18" t="n">
        <f aca="false">IFERROR(INDEX('IMF GDP current US'!$B$1:$BD$197,MATCH('2022 deflators April 2024 WEO'!$B80,'IMF GDP current US'!$B$1:$B$197,0),MATCH('2022 deflators April 2024 WEO'!AH$3,'IMF GDP current US'!$B$1:$BD$1,0))/INDEX('IMF GDP constant 2022 US'!$B$1:$BD$197,MATCH('2022 deflators April 2024 WEO'!$B80,'IMF GDP constant 2022 US'!$B$1:$B$197,0),MATCH('2022 deflators April 2024 WEO'!AH$3,'IMF GDP constant 2022 US'!$B$1:$BD$1,0)),0)</f>
        <v>1.33876209091245</v>
      </c>
      <c r="AI80" s="18" t="n">
        <f aca="false">IFERROR(INDEX('IMF GDP current US'!$B$1:$BD$197,MATCH('2022 deflators April 2024 WEO'!$B80,'IMF GDP current US'!$B$1:$B$197,0),MATCH('2022 deflators April 2024 WEO'!AI$3,'IMF GDP current US'!$B$1:$BD$1,0))/INDEX('IMF GDP constant 2022 US'!$B$1:$BD$197,MATCH('2022 deflators April 2024 WEO'!$B80,'IMF GDP constant 2022 US'!$B$1:$B$197,0),MATCH('2022 deflators April 2024 WEO'!AI$3,'IMF GDP constant 2022 US'!$B$1:$BD$1,0)),0)</f>
        <v>1.57505871401663</v>
      </c>
      <c r="AJ80" s="18" t="n">
        <f aca="false">IFERROR(INDEX('IMF GDP current US'!$B$1:$BD$197,MATCH('2022 deflators April 2024 WEO'!$B80,'IMF GDP current US'!$B$1:$B$197,0),MATCH('2022 deflators April 2024 WEO'!AJ$3,'IMF GDP current US'!$B$1:$BD$1,0))/INDEX('IMF GDP constant 2022 US'!$B$1:$BD$197,MATCH('2022 deflators April 2024 WEO'!$B80,'IMF GDP constant 2022 US'!$B$1:$B$197,0),MATCH('2022 deflators April 2024 WEO'!AJ$3,'IMF GDP constant 2022 US'!$B$1:$BD$1,0)),0)</f>
        <v>1.61323577657949</v>
      </c>
      <c r="AK80" s="18" t="n">
        <f aca="false">IFERROR(INDEX('IMF GDP current US'!$B$1:$BD$197,MATCH('2022 deflators April 2024 WEO'!$B80,'IMF GDP current US'!$B$1:$B$197,0),MATCH('2022 deflators April 2024 WEO'!AK$3,'IMF GDP current US'!$B$1:$BD$1,0))/INDEX('IMF GDP constant 2022 US'!$B$1:$BD$197,MATCH('2022 deflators April 2024 WEO'!$B80,'IMF GDP constant 2022 US'!$B$1:$B$197,0),MATCH('2022 deflators April 2024 WEO'!AK$3,'IMF GDP constant 2022 US'!$B$1:$BD$1,0)),0)</f>
        <v>1.79312373820716</v>
      </c>
      <c r="AL80" s="18" t="n">
        <f aca="false">IFERROR(INDEX('IMF GDP current US'!$B$1:$BD$197,MATCH('2022 deflators April 2024 WEO'!$B80,'IMF GDP current US'!$B$1:$B$197,0),MATCH('2022 deflators April 2024 WEO'!AL$3,'IMF GDP current US'!$B$1:$BD$1,0))/INDEX('IMF GDP constant 2022 US'!$B$1:$BD$197,MATCH('2022 deflators April 2024 WEO'!$B80,'IMF GDP constant 2022 US'!$B$1:$B$197,0),MATCH('2022 deflators April 2024 WEO'!AL$3,'IMF GDP constant 2022 US'!$B$1:$BD$1,0)),0)</f>
        <v>2.10960850018502</v>
      </c>
      <c r="AM80" s="18" t="n">
        <f aca="false">IFERROR(INDEX('IMF GDP current US'!$B$1:$BD$197,MATCH('2022 deflators April 2024 WEO'!$B80,'IMF GDP current US'!$B$1:$B$197,0),MATCH('2022 deflators April 2024 WEO'!AM$3,'IMF GDP current US'!$B$1:$BD$1,0))/INDEX('IMF GDP constant 2022 US'!$B$1:$BD$197,MATCH('2022 deflators April 2024 WEO'!$B80,'IMF GDP constant 2022 US'!$B$1:$B$197,0),MATCH('2022 deflators April 2024 WEO'!AM$3,'IMF GDP constant 2022 US'!$B$1:$BD$1,0)),0)</f>
        <v>1.47842697929381</v>
      </c>
      <c r="AN80" s="18" t="n">
        <f aca="false">IFERROR(INDEX('IMF GDP current US'!$B$1:$BD$197,MATCH('2022 deflators April 2024 WEO'!$B80,'IMF GDP current US'!$B$1:$B$197,0),MATCH('2022 deflators April 2024 WEO'!AN$3,'IMF GDP current US'!$B$1:$BD$1,0))/INDEX('IMF GDP constant 2022 US'!$B$1:$BD$197,MATCH('2022 deflators April 2024 WEO'!$B80,'IMF GDP constant 2022 US'!$B$1:$B$197,0),MATCH('2022 deflators April 2024 WEO'!AN$3,'IMF GDP constant 2022 US'!$B$1:$BD$1,0)),0)</f>
        <v>1.52418972977829</v>
      </c>
      <c r="AO80" s="18" t="n">
        <f aca="false">IFERROR(INDEX('IMF GDP current US'!$B$1:$BD$197,MATCH('2022 deflators April 2024 WEO'!$B80,'IMF GDP current US'!$B$1:$B$197,0),MATCH('2022 deflators April 2024 WEO'!AO$3,'IMF GDP current US'!$B$1:$BD$1,0))/INDEX('IMF GDP constant 2022 US'!$B$1:$BD$197,MATCH('2022 deflators April 2024 WEO'!$B80,'IMF GDP constant 2022 US'!$B$1:$B$197,0),MATCH('2022 deflators April 2024 WEO'!AO$3,'IMF GDP constant 2022 US'!$B$1:$BD$1,0)),0)</f>
        <v>1.56193646202266</v>
      </c>
      <c r="AP80" s="18" t="n">
        <f aca="false">IFERROR(INDEX('IMF GDP current US'!$B$1:$BD$197,MATCH('2022 deflators April 2024 WEO'!$B80,'IMF GDP current US'!$B$1:$B$197,0),MATCH('2022 deflators April 2024 WEO'!AP$3,'IMF GDP current US'!$B$1:$BD$1,0))/INDEX('IMF GDP constant 2022 US'!$B$1:$BD$197,MATCH('2022 deflators April 2024 WEO'!$B80,'IMF GDP constant 2022 US'!$B$1:$B$197,0),MATCH('2022 deflators April 2024 WEO'!AP$3,'IMF GDP constant 2022 US'!$B$1:$BD$1,0)),0)</f>
        <v>1.40391961092816</v>
      </c>
      <c r="AQ80" s="18" t="n">
        <f aca="false">IFERROR(INDEX('IMF GDP current US'!$B$1:$BD$197,MATCH('2022 deflators April 2024 WEO'!$B80,'IMF GDP current US'!$B$1:$B$197,0),MATCH('2022 deflators April 2024 WEO'!AQ$3,'IMF GDP current US'!$B$1:$BD$1,0))/INDEX('IMF GDP constant 2022 US'!$B$1:$BD$197,MATCH('2022 deflators April 2024 WEO'!$B80,'IMF GDP constant 2022 US'!$B$1:$B$197,0),MATCH('2022 deflators April 2024 WEO'!AQ$3,'IMF GDP constant 2022 US'!$B$1:$BD$1,0)),0)</f>
        <v>1.44741197292787</v>
      </c>
      <c r="AR80" s="18" t="n">
        <f aca="false">IFERROR(INDEX('IMF GDP current US'!$B$1:$BD$197,MATCH('2022 deflators April 2024 WEO'!$B80,'IMF GDP current US'!$B$1:$B$197,0),MATCH('2022 deflators April 2024 WEO'!AR$3,'IMF GDP current US'!$B$1:$BD$1,0))/INDEX('IMF GDP constant 2022 US'!$B$1:$BD$197,MATCH('2022 deflators April 2024 WEO'!$B80,'IMF GDP constant 2022 US'!$B$1:$B$197,0),MATCH('2022 deflators April 2024 WEO'!AR$3,'IMF GDP constant 2022 US'!$B$1:$BD$1,0)),0)</f>
        <v>1.49707455889598</v>
      </c>
      <c r="AS80" s="18" t="n">
        <f aca="false">IFERROR(INDEX('IMF GDP current US'!$B$1:$BD$197,MATCH('2022 deflators April 2024 WEO'!$B80,'IMF GDP current US'!$B$1:$B$197,0),MATCH('2022 deflators April 2024 WEO'!AS$3,'IMF GDP current US'!$B$1:$BD$1,0))/INDEX('IMF GDP constant 2022 US'!$B$1:$BD$197,MATCH('2022 deflators April 2024 WEO'!$B80,'IMF GDP constant 2022 US'!$B$1:$B$197,0),MATCH('2022 deflators April 2024 WEO'!AS$3,'IMF GDP constant 2022 US'!$B$1:$BD$1,0)),0)</f>
        <v>1.04562532734082</v>
      </c>
      <c r="AT80" s="18" t="n">
        <f aca="false">IFERROR(INDEX('IMF GDP current US'!$B$1:$BD$197,MATCH('2022 deflators April 2024 WEO'!$B80,'IMF GDP current US'!$B$1:$B$197,0),MATCH('2022 deflators April 2024 WEO'!AT$3,'IMF GDP current US'!$B$1:$BD$1,0))/INDEX('IMF GDP constant 2022 US'!$B$1:$BD$197,MATCH('2022 deflators April 2024 WEO'!$B80,'IMF GDP constant 2022 US'!$B$1:$B$197,0),MATCH('2022 deflators April 2024 WEO'!AT$3,'IMF GDP constant 2022 US'!$B$1:$BD$1,0)),0)</f>
        <v>0.781035970136511</v>
      </c>
      <c r="AU80" s="18" t="n">
        <f aca="false">IFERROR(INDEX('IMF GDP current US'!$B$1:$BD$197,MATCH('2022 deflators April 2024 WEO'!$B80,'IMF GDP current US'!$B$1:$B$197,0),MATCH('2022 deflators April 2024 WEO'!AU$3,'IMF GDP current US'!$B$1:$BD$1,0))/INDEX('IMF GDP constant 2022 US'!$B$1:$BD$197,MATCH('2022 deflators April 2024 WEO'!$B80,'IMF GDP constant 2022 US'!$B$1:$B$197,0),MATCH('2022 deflators April 2024 WEO'!AU$3,'IMF GDP constant 2022 US'!$B$1:$BD$1,0)),0)</f>
        <v>0.611578750449946</v>
      </c>
      <c r="AV80" s="18" t="n">
        <f aca="false">IFERROR(INDEX('IMF GDP current US'!$B$1:$BD$197,MATCH('2022 deflators April 2024 WEO'!$B80,'IMF GDP current US'!$B$1:$B$197,0),MATCH('2022 deflators April 2024 WEO'!AV$3,'IMF GDP current US'!$B$1:$BD$1,0))/INDEX('IMF GDP constant 2022 US'!$B$1:$BD$197,MATCH('2022 deflators April 2024 WEO'!$B80,'IMF GDP constant 2022 US'!$B$1:$B$197,0),MATCH('2022 deflators April 2024 WEO'!AV$3,'IMF GDP constant 2022 US'!$B$1:$BD$1,0)),0)</f>
        <v>0.864078545673284</v>
      </c>
      <c r="AW80" s="19" t="n">
        <f aca="false">IFERROR(INDEX('IMF GDP current US'!$B$1:$BD$197,MATCH('2022 deflators April 2024 WEO'!$B80,'IMF GDP current US'!$B$1:$B$197,0),MATCH('2022 deflators April 2024 WEO'!AW$3,'IMF GDP current US'!$B$1:$BD$1,0))/INDEX('IMF GDP constant 2022 US'!$B$1:$BD$197,MATCH('2022 deflators April 2024 WEO'!$B80,'IMF GDP constant 2022 US'!$B$1:$B$197,0),MATCH('2022 deflators April 2024 WEO'!AW$3,'IMF GDP constant 2022 US'!$B$1:$BD$1,0)),0)</f>
        <v>1</v>
      </c>
      <c r="AX80" s="18" t="n">
        <f aca="false">IFERROR(INDEX('IMF GDP current US'!$B$1:$BD$197,MATCH('2022 deflators April 2024 WEO'!$B80,'IMF GDP current US'!$B$1:$B$197,0),MATCH('2022 deflators April 2024 WEO'!AX$3,'IMF GDP current US'!$B$1:$BD$1,0))/INDEX('IMF GDP constant 2022 US'!$B$1:$BD$197,MATCH('2022 deflators April 2024 WEO'!$B80,'IMF GDP constant 2022 US'!$B$1:$B$197,0),MATCH('2022 deflators April 2024 WEO'!AX$3,'IMF GDP constant 2022 US'!$B$1:$BD$1,0)),0)</f>
        <v>1.10917531140424</v>
      </c>
      <c r="AY80" s="21" t="n">
        <f aca="false">IFERROR(INDEX('IMF GDP current US'!$B$1:$BD$197,MATCH('2022 deflators April 2024 WEO'!$B80,'IMF GDP current US'!$B$1:$B$197,0),MATCH('2022 deflators April 2024 WEO'!AY$3,'IMF GDP current US'!$B$1:$BD$1,0))/INDEX('IMF GDP constant 2022 US'!$B$1:$BD$197,MATCH('2022 deflators April 2024 WEO'!$B80,'IMF GDP constant 2022 US'!$B$1:$B$197,0),MATCH('2022 deflators April 2024 WEO'!AY$3,'IMF GDP constant 2022 US'!$B$1:$BD$1,0)),0)</f>
        <v>1.23482784608507</v>
      </c>
      <c r="AZ80" s="21" t="n">
        <f aca="false">IFERROR(INDEX('IMF GDP current US'!$B$1:$BD$197,MATCH('2022 deflators April 2024 WEO'!$B80,'IMF GDP current US'!$B$1:$B$197,0),MATCH('2022 deflators April 2024 WEO'!AZ$3,'IMF GDP current US'!$B$1:$BD$1,0))/INDEX('IMF GDP constant 2022 US'!$B$1:$BD$197,MATCH('2022 deflators April 2024 WEO'!$B80,'IMF GDP constant 2022 US'!$B$1:$B$197,0),MATCH('2022 deflators April 2024 WEO'!AZ$3,'IMF GDP constant 2022 US'!$B$1:$BD$1,0)),0)</f>
        <v>1.2552435355775</v>
      </c>
      <c r="BA80" s="21" t="n">
        <f aca="false">IFERROR(INDEX('IMF GDP current US'!$B$1:$BD$197,MATCH('2022 deflators April 2024 WEO'!$B80,'IMF GDP current US'!$B$1:$B$197,0),MATCH('2022 deflators April 2024 WEO'!BA$3,'IMF GDP current US'!$B$1:$BD$1,0))/INDEX('IMF GDP constant 2022 US'!$B$1:$BD$197,MATCH('2022 deflators April 2024 WEO'!$B80,'IMF GDP constant 2022 US'!$B$1:$B$197,0),MATCH('2022 deflators April 2024 WEO'!BA$3,'IMF GDP constant 2022 US'!$B$1:$BD$1,0)),0)</f>
        <v>1.27994296077806</v>
      </c>
      <c r="BB80" s="21" t="n">
        <f aca="false">IFERROR(INDEX('IMF GDP current US'!$B$1:$BD$197,MATCH('2022 deflators April 2024 WEO'!$B80,'IMF GDP current US'!$B$1:$B$197,0),MATCH('2022 deflators April 2024 WEO'!BB$3,'IMF GDP current US'!$B$1:$BD$1,0))/INDEX('IMF GDP constant 2022 US'!$B$1:$BD$197,MATCH('2022 deflators April 2024 WEO'!$B80,'IMF GDP constant 2022 US'!$B$1:$B$197,0),MATCH('2022 deflators April 2024 WEO'!BB$3,'IMF GDP constant 2022 US'!$B$1:$BD$1,0)),0)</f>
        <v>1.30645399189326</v>
      </c>
      <c r="BC80" s="21" t="n">
        <f aca="false">IFERROR(INDEX('IMF GDP current US'!$B$1:$BD$197,MATCH('2022 deflators April 2024 WEO'!$B80,'IMF GDP current US'!$B$1:$B$197,0),MATCH('2022 deflators April 2024 WEO'!BC$3,'IMF GDP current US'!$B$1:$BD$1,0))/INDEX('IMF GDP constant 2022 US'!$B$1:$BD$197,MATCH('2022 deflators April 2024 WEO'!$B80,'IMF GDP constant 2022 US'!$B$1:$B$197,0),MATCH('2022 deflators April 2024 WEO'!BC$3,'IMF GDP constant 2022 US'!$B$1:$BD$1,0)),0)</f>
        <v>1.33349611075656</v>
      </c>
      <c r="BD80" s="22" t="n">
        <f aca="false">IFERROR(INDEX('IMF GDP current US'!$B$1:$BD$197,MATCH('2022 deflators April 2024 WEO'!$B80,'IMF GDP current US'!$B$1:$B$197,0),MATCH('2022 deflators April 2024 WEO'!BD$3,'IMF GDP current US'!$B$1:$BD$1,0))/INDEX('IMF GDP constant 2022 US'!$B$1:$BD$197,MATCH('2022 deflators April 2024 WEO'!$B80,'IMF GDP constant 2022 US'!$B$1:$B$197,0),MATCH('2022 deflators April 2024 WEO'!BD$3,'IMF GDP constant 2022 US'!$B$1:$BD$1,0)),0)</f>
        <v>1.35984251604124</v>
      </c>
    </row>
    <row r="81" customFormat="false" ht="15" hidden="false" customHeight="false" outlineLevel="0" collapsed="false">
      <c r="A81" s="12" t="s">
        <v>92</v>
      </c>
      <c r="B81" s="0" t="str">
        <f aca="false">VLOOKUP(A81,'Names&amp;ISO'!$A:$C,3,0)</f>
        <v>IRQ</v>
      </c>
      <c r="C81" s="11" t="s">
        <v>92</v>
      </c>
      <c r="D81" s="11" t="n">
        <f aca="false">IFERROR(VLOOKUP(B81,'DAC ODA Recipients 2022-2023'!$B:$H,7,0),"")</f>
        <v>1</v>
      </c>
      <c r="E81" s="12" t="str">
        <f aca="false">IFERROR(VLOOKUP(B81,'OECD DAC Deflators 2022'!B:B,1,0),"")</f>
        <v/>
      </c>
      <c r="F81" s="12"/>
      <c r="G81" s="17" t="n">
        <f aca="false">IFERROR(INDEX('IMF GDP current US'!$B$1:$BD$197,MATCH('2022 deflators April 2024 WEO'!$B81,'IMF GDP current US'!$B$1:$B$197,0),MATCH('2022 deflators April 2024 WEO'!G$3,'IMF GDP current US'!$B$1:$BD$1,0))/INDEX('IMF GDP constant 2022 US'!$B$1:$BD$197,MATCH('2022 deflators April 2024 WEO'!$B81,'IMF GDP constant 2022 US'!$B$1:$B$197,0),MATCH('2022 deflators April 2024 WEO'!G$3,'IMF GDP constant 2022 US'!$B$1:$BD$1,0)),0)</f>
        <v>0</v>
      </c>
      <c r="H81" s="18" t="n">
        <f aca="false">IFERROR(INDEX('IMF GDP current US'!$B$1:$BD$197,MATCH('2022 deflators April 2024 WEO'!$B81,'IMF GDP current US'!$B$1:$B$197,0),MATCH('2022 deflators April 2024 WEO'!H$3,'IMF GDP current US'!$B$1:$BD$1,0))/INDEX('IMF GDP constant 2022 US'!$B$1:$BD$197,MATCH('2022 deflators April 2024 WEO'!$B81,'IMF GDP constant 2022 US'!$B$1:$B$197,0),MATCH('2022 deflators April 2024 WEO'!H$3,'IMF GDP constant 2022 US'!$B$1:$BD$1,0)),0)</f>
        <v>0</v>
      </c>
      <c r="I81" s="18" t="n">
        <f aca="false">IFERROR(INDEX('IMF GDP current US'!$B$1:$BD$197,MATCH('2022 deflators April 2024 WEO'!$B81,'IMF GDP current US'!$B$1:$B$197,0),MATCH('2022 deflators April 2024 WEO'!I$3,'IMF GDP current US'!$B$1:$BD$1,0))/INDEX('IMF GDP constant 2022 US'!$B$1:$BD$197,MATCH('2022 deflators April 2024 WEO'!$B81,'IMF GDP constant 2022 US'!$B$1:$B$197,0),MATCH('2022 deflators April 2024 WEO'!I$3,'IMF GDP constant 2022 US'!$B$1:$BD$1,0)),0)</f>
        <v>0</v>
      </c>
      <c r="J81" s="18" t="n">
        <f aca="false">IFERROR(INDEX('IMF GDP current US'!$B$1:$BD$197,MATCH('2022 deflators April 2024 WEO'!$B81,'IMF GDP current US'!$B$1:$B$197,0),MATCH('2022 deflators April 2024 WEO'!J$3,'IMF GDP current US'!$B$1:$BD$1,0))/INDEX('IMF GDP constant 2022 US'!$B$1:$BD$197,MATCH('2022 deflators April 2024 WEO'!$B81,'IMF GDP constant 2022 US'!$B$1:$B$197,0),MATCH('2022 deflators April 2024 WEO'!J$3,'IMF GDP constant 2022 US'!$B$1:$BD$1,0)),0)</f>
        <v>0</v>
      </c>
      <c r="K81" s="18" t="n">
        <f aca="false">IFERROR(INDEX('IMF GDP current US'!$B$1:$BD$197,MATCH('2022 deflators April 2024 WEO'!$B81,'IMF GDP current US'!$B$1:$B$197,0),MATCH('2022 deflators April 2024 WEO'!K$3,'IMF GDP current US'!$B$1:$BD$1,0))/INDEX('IMF GDP constant 2022 US'!$B$1:$BD$197,MATCH('2022 deflators April 2024 WEO'!$B81,'IMF GDP constant 2022 US'!$B$1:$B$197,0),MATCH('2022 deflators April 2024 WEO'!K$3,'IMF GDP constant 2022 US'!$B$1:$BD$1,0)),0)</f>
        <v>0</v>
      </c>
      <c r="L81" s="18" t="n">
        <f aca="false">IFERROR(INDEX('IMF GDP current US'!$B$1:$BD$197,MATCH('2022 deflators April 2024 WEO'!$B81,'IMF GDP current US'!$B$1:$B$197,0),MATCH('2022 deflators April 2024 WEO'!L$3,'IMF GDP current US'!$B$1:$BD$1,0))/INDEX('IMF GDP constant 2022 US'!$B$1:$BD$197,MATCH('2022 deflators April 2024 WEO'!$B81,'IMF GDP constant 2022 US'!$B$1:$B$197,0),MATCH('2022 deflators April 2024 WEO'!L$3,'IMF GDP constant 2022 US'!$B$1:$BD$1,0)),0)</f>
        <v>0</v>
      </c>
      <c r="M81" s="18" t="n">
        <f aca="false">IFERROR(INDEX('IMF GDP current US'!$B$1:$BD$197,MATCH('2022 deflators April 2024 WEO'!$B81,'IMF GDP current US'!$B$1:$B$197,0),MATCH('2022 deflators April 2024 WEO'!M$3,'IMF GDP current US'!$B$1:$BD$1,0))/INDEX('IMF GDP constant 2022 US'!$B$1:$BD$197,MATCH('2022 deflators April 2024 WEO'!$B81,'IMF GDP constant 2022 US'!$B$1:$B$197,0),MATCH('2022 deflators April 2024 WEO'!M$3,'IMF GDP constant 2022 US'!$B$1:$BD$1,0)),0)</f>
        <v>0</v>
      </c>
      <c r="N81" s="18" t="n">
        <f aca="false">IFERROR(INDEX('IMF GDP current US'!$B$1:$BD$197,MATCH('2022 deflators April 2024 WEO'!$B81,'IMF GDP current US'!$B$1:$B$197,0),MATCH('2022 deflators April 2024 WEO'!N$3,'IMF GDP current US'!$B$1:$BD$1,0))/INDEX('IMF GDP constant 2022 US'!$B$1:$BD$197,MATCH('2022 deflators April 2024 WEO'!$B81,'IMF GDP constant 2022 US'!$B$1:$B$197,0),MATCH('2022 deflators April 2024 WEO'!N$3,'IMF GDP constant 2022 US'!$B$1:$BD$1,0)),0)</f>
        <v>0</v>
      </c>
      <c r="O81" s="18" t="n">
        <f aca="false">IFERROR(INDEX('IMF GDP current US'!$B$1:$BD$197,MATCH('2022 deflators April 2024 WEO'!$B81,'IMF GDP current US'!$B$1:$B$197,0),MATCH('2022 deflators April 2024 WEO'!O$3,'IMF GDP current US'!$B$1:$BD$1,0))/INDEX('IMF GDP constant 2022 US'!$B$1:$BD$197,MATCH('2022 deflators April 2024 WEO'!$B81,'IMF GDP constant 2022 US'!$B$1:$B$197,0),MATCH('2022 deflators April 2024 WEO'!O$3,'IMF GDP constant 2022 US'!$B$1:$BD$1,0)),0)</f>
        <v>0</v>
      </c>
      <c r="P81" s="18" t="n">
        <f aca="false">IFERROR(INDEX('IMF GDP current US'!$B$1:$BD$197,MATCH('2022 deflators April 2024 WEO'!$B81,'IMF GDP current US'!$B$1:$B$197,0),MATCH('2022 deflators April 2024 WEO'!P$3,'IMF GDP current US'!$B$1:$BD$1,0))/INDEX('IMF GDP constant 2022 US'!$B$1:$BD$197,MATCH('2022 deflators April 2024 WEO'!$B81,'IMF GDP constant 2022 US'!$B$1:$B$197,0),MATCH('2022 deflators April 2024 WEO'!P$3,'IMF GDP constant 2022 US'!$B$1:$BD$1,0)),0)</f>
        <v>0</v>
      </c>
      <c r="Q81" s="18" t="n">
        <f aca="false">IFERROR(INDEX('IMF GDP current US'!$B$1:$BD$197,MATCH('2022 deflators April 2024 WEO'!$B81,'IMF GDP current US'!$B$1:$B$197,0),MATCH('2022 deflators April 2024 WEO'!Q$3,'IMF GDP current US'!$B$1:$BD$1,0))/INDEX('IMF GDP constant 2022 US'!$B$1:$BD$197,MATCH('2022 deflators April 2024 WEO'!$B81,'IMF GDP constant 2022 US'!$B$1:$B$197,0),MATCH('2022 deflators April 2024 WEO'!Q$3,'IMF GDP constant 2022 US'!$B$1:$BD$1,0)),0)</f>
        <v>0</v>
      </c>
      <c r="R81" s="18" t="n">
        <f aca="false">IFERROR(INDEX('IMF GDP current US'!$B$1:$BD$197,MATCH('2022 deflators April 2024 WEO'!$B81,'IMF GDP current US'!$B$1:$B$197,0),MATCH('2022 deflators April 2024 WEO'!R$3,'IMF GDP current US'!$B$1:$BD$1,0))/INDEX('IMF GDP constant 2022 US'!$B$1:$BD$197,MATCH('2022 deflators April 2024 WEO'!$B81,'IMF GDP constant 2022 US'!$B$1:$B$197,0),MATCH('2022 deflators April 2024 WEO'!R$3,'IMF GDP constant 2022 US'!$B$1:$BD$1,0)),0)</f>
        <v>0</v>
      </c>
      <c r="S81" s="18" t="n">
        <f aca="false">IFERROR(INDEX('IMF GDP current US'!$B$1:$BD$197,MATCH('2022 deflators April 2024 WEO'!$B81,'IMF GDP current US'!$B$1:$B$197,0),MATCH('2022 deflators April 2024 WEO'!S$3,'IMF GDP current US'!$B$1:$BD$1,0))/INDEX('IMF GDP constant 2022 US'!$B$1:$BD$197,MATCH('2022 deflators April 2024 WEO'!$B81,'IMF GDP constant 2022 US'!$B$1:$B$197,0),MATCH('2022 deflators April 2024 WEO'!S$3,'IMF GDP constant 2022 US'!$B$1:$BD$1,0)),0)</f>
        <v>0</v>
      </c>
      <c r="T81" s="18" t="n">
        <f aca="false">IFERROR(INDEX('IMF GDP current US'!$B$1:$BD$197,MATCH('2022 deflators April 2024 WEO'!$B81,'IMF GDP current US'!$B$1:$B$197,0),MATCH('2022 deflators April 2024 WEO'!T$3,'IMF GDP current US'!$B$1:$BD$1,0))/INDEX('IMF GDP constant 2022 US'!$B$1:$BD$197,MATCH('2022 deflators April 2024 WEO'!$B81,'IMF GDP constant 2022 US'!$B$1:$B$197,0),MATCH('2022 deflators April 2024 WEO'!T$3,'IMF GDP constant 2022 US'!$B$1:$BD$1,0)),0)</f>
        <v>0</v>
      </c>
      <c r="U81" s="18" t="n">
        <f aca="false">IFERROR(INDEX('IMF GDP current US'!$B$1:$BD$197,MATCH('2022 deflators April 2024 WEO'!$B81,'IMF GDP current US'!$B$1:$B$197,0),MATCH('2022 deflators April 2024 WEO'!U$3,'IMF GDP current US'!$B$1:$BD$1,0))/INDEX('IMF GDP constant 2022 US'!$B$1:$BD$197,MATCH('2022 deflators April 2024 WEO'!$B81,'IMF GDP constant 2022 US'!$B$1:$B$197,0),MATCH('2022 deflators April 2024 WEO'!U$3,'IMF GDP constant 2022 US'!$B$1:$BD$1,0)),0)</f>
        <v>0</v>
      </c>
      <c r="V81" s="18" t="n">
        <f aca="false">IFERROR(INDEX('IMF GDP current US'!$B$1:$BD$197,MATCH('2022 deflators April 2024 WEO'!$B81,'IMF GDP current US'!$B$1:$B$197,0),MATCH('2022 deflators April 2024 WEO'!V$3,'IMF GDP current US'!$B$1:$BD$1,0))/INDEX('IMF GDP constant 2022 US'!$B$1:$BD$197,MATCH('2022 deflators April 2024 WEO'!$B81,'IMF GDP constant 2022 US'!$B$1:$B$197,0),MATCH('2022 deflators April 2024 WEO'!V$3,'IMF GDP constant 2022 US'!$B$1:$BD$1,0)),0)</f>
        <v>0</v>
      </c>
      <c r="W81" s="18" t="n">
        <f aca="false">IFERROR(INDEX('IMF GDP current US'!$B$1:$BD$197,MATCH('2022 deflators April 2024 WEO'!$B81,'IMF GDP current US'!$B$1:$B$197,0),MATCH('2022 deflators April 2024 WEO'!W$3,'IMF GDP current US'!$B$1:$BD$1,0))/INDEX('IMF GDP constant 2022 US'!$B$1:$BD$197,MATCH('2022 deflators April 2024 WEO'!$B81,'IMF GDP constant 2022 US'!$B$1:$B$197,0),MATCH('2022 deflators April 2024 WEO'!W$3,'IMF GDP constant 2022 US'!$B$1:$BD$1,0)),0)</f>
        <v>0</v>
      </c>
      <c r="X81" s="18" t="n">
        <f aca="false">IFERROR(INDEX('IMF GDP current US'!$B$1:$BD$197,MATCH('2022 deflators April 2024 WEO'!$B81,'IMF GDP current US'!$B$1:$B$197,0),MATCH('2022 deflators April 2024 WEO'!X$3,'IMF GDP current US'!$B$1:$BD$1,0))/INDEX('IMF GDP constant 2022 US'!$B$1:$BD$197,MATCH('2022 deflators April 2024 WEO'!$B81,'IMF GDP constant 2022 US'!$B$1:$B$197,0),MATCH('2022 deflators April 2024 WEO'!X$3,'IMF GDP constant 2022 US'!$B$1:$BD$1,0)),0)</f>
        <v>0</v>
      </c>
      <c r="Y81" s="18" t="n">
        <f aca="false">IFERROR(INDEX('IMF GDP current US'!$B$1:$BD$197,MATCH('2022 deflators April 2024 WEO'!$B81,'IMF GDP current US'!$B$1:$B$197,0),MATCH('2022 deflators April 2024 WEO'!Y$3,'IMF GDP current US'!$B$1:$BD$1,0))/INDEX('IMF GDP constant 2022 US'!$B$1:$BD$197,MATCH('2022 deflators April 2024 WEO'!$B81,'IMF GDP constant 2022 US'!$B$1:$B$197,0),MATCH('2022 deflators April 2024 WEO'!Y$3,'IMF GDP constant 2022 US'!$B$1:$BD$1,0)),0)</f>
        <v>0.239102057833382</v>
      </c>
      <c r="Z81" s="18" t="n">
        <f aca="false">IFERROR(INDEX('IMF GDP current US'!$B$1:$BD$197,MATCH('2022 deflators April 2024 WEO'!$B81,'IMF GDP current US'!$B$1:$B$197,0),MATCH('2022 deflators April 2024 WEO'!Z$3,'IMF GDP current US'!$B$1:$BD$1,0))/INDEX('IMF GDP constant 2022 US'!$B$1:$BD$197,MATCH('2022 deflators April 2024 WEO'!$B81,'IMF GDP constant 2022 US'!$B$1:$B$197,0),MATCH('2022 deflators April 2024 WEO'!Z$3,'IMF GDP constant 2022 US'!$B$1:$BD$1,0)),0)</f>
        <v>0.337756276374234</v>
      </c>
      <c r="AA81" s="18" t="n">
        <f aca="false">IFERROR(INDEX('IMF GDP current US'!$B$1:$BD$197,MATCH('2022 deflators April 2024 WEO'!$B81,'IMF GDP current US'!$B$1:$B$197,0),MATCH('2022 deflators April 2024 WEO'!AA$3,'IMF GDP current US'!$B$1:$BD$1,0))/INDEX('IMF GDP constant 2022 US'!$B$1:$BD$197,MATCH('2022 deflators April 2024 WEO'!$B81,'IMF GDP constant 2022 US'!$B$1:$B$197,0),MATCH('2022 deflators April 2024 WEO'!AA$3,'IMF GDP constant 2022 US'!$B$1:$BD$1,0)),0)</f>
        <v>0.494860621357993</v>
      </c>
      <c r="AB81" s="18" t="n">
        <f aca="false">IFERROR(INDEX('IMF GDP current US'!$B$1:$BD$197,MATCH('2022 deflators April 2024 WEO'!$B81,'IMF GDP current US'!$B$1:$B$197,0),MATCH('2022 deflators April 2024 WEO'!AB$3,'IMF GDP current US'!$B$1:$BD$1,0))/INDEX('IMF GDP constant 2022 US'!$B$1:$BD$197,MATCH('2022 deflators April 2024 WEO'!$B81,'IMF GDP constant 2022 US'!$B$1:$B$197,0),MATCH('2022 deflators April 2024 WEO'!AB$3,'IMF GDP constant 2022 US'!$B$1:$BD$1,0)),0)</f>
        <v>0.387884127603394</v>
      </c>
      <c r="AC81" s="18" t="n">
        <f aca="false">IFERROR(INDEX('IMF GDP current US'!$B$1:$BD$197,MATCH('2022 deflators April 2024 WEO'!$B81,'IMF GDP current US'!$B$1:$B$197,0),MATCH('2022 deflators April 2024 WEO'!AC$3,'IMF GDP current US'!$B$1:$BD$1,0))/INDEX('IMF GDP constant 2022 US'!$B$1:$BD$197,MATCH('2022 deflators April 2024 WEO'!$B81,'IMF GDP constant 2022 US'!$B$1:$B$197,0),MATCH('2022 deflators April 2024 WEO'!AC$3,'IMF GDP constant 2022 US'!$B$1:$BD$1,0)),0)</f>
        <v>0.421440280678388</v>
      </c>
      <c r="AD81" s="18" t="n">
        <f aca="false">IFERROR(INDEX('IMF GDP current US'!$B$1:$BD$197,MATCH('2022 deflators April 2024 WEO'!$B81,'IMF GDP current US'!$B$1:$B$197,0),MATCH('2022 deflators April 2024 WEO'!AD$3,'IMF GDP current US'!$B$1:$BD$1,0))/INDEX('IMF GDP constant 2022 US'!$B$1:$BD$197,MATCH('2022 deflators April 2024 WEO'!$B81,'IMF GDP constant 2022 US'!$B$1:$B$197,0),MATCH('2022 deflators April 2024 WEO'!AD$3,'IMF GDP constant 2022 US'!$B$1:$BD$1,0)),0)</f>
        <v>0.193091419822421</v>
      </c>
      <c r="AE81" s="18" t="n">
        <f aca="false">IFERROR(INDEX('IMF GDP current US'!$B$1:$BD$197,MATCH('2022 deflators April 2024 WEO'!$B81,'IMF GDP current US'!$B$1:$B$197,0),MATCH('2022 deflators April 2024 WEO'!AE$3,'IMF GDP current US'!$B$1:$BD$1,0))/INDEX('IMF GDP constant 2022 US'!$B$1:$BD$197,MATCH('2022 deflators April 2024 WEO'!$B81,'IMF GDP constant 2022 US'!$B$1:$B$197,0),MATCH('2022 deflators April 2024 WEO'!AE$3,'IMF GDP constant 2022 US'!$B$1:$BD$1,0)),0)</f>
        <v>0.291943854279324</v>
      </c>
      <c r="AF81" s="18" t="n">
        <f aca="false">IFERROR(INDEX('IMF GDP current US'!$B$1:$BD$197,MATCH('2022 deflators April 2024 WEO'!$B81,'IMF GDP current US'!$B$1:$B$197,0),MATCH('2022 deflators April 2024 WEO'!AF$3,'IMF GDP current US'!$B$1:$BD$1,0))/INDEX('IMF GDP constant 2022 US'!$B$1:$BD$197,MATCH('2022 deflators April 2024 WEO'!$B81,'IMF GDP constant 2022 US'!$B$1:$B$197,0),MATCH('2022 deflators April 2024 WEO'!AF$3,'IMF GDP constant 2022 US'!$B$1:$BD$1,0)),0)</f>
        <v>0.392319781278731</v>
      </c>
      <c r="AG81" s="18" t="n">
        <f aca="false">IFERROR(INDEX('IMF GDP current US'!$B$1:$BD$197,MATCH('2022 deflators April 2024 WEO'!$B81,'IMF GDP current US'!$B$1:$B$197,0),MATCH('2022 deflators April 2024 WEO'!AG$3,'IMF GDP current US'!$B$1:$BD$1,0))/INDEX('IMF GDP constant 2022 US'!$B$1:$BD$197,MATCH('2022 deflators April 2024 WEO'!$B81,'IMF GDP constant 2022 US'!$B$1:$B$197,0),MATCH('2022 deflators April 2024 WEO'!AG$3,'IMF GDP constant 2022 US'!$B$1:$BD$1,0)),0)</f>
        <v>0.483237064381511</v>
      </c>
      <c r="AH81" s="18" t="n">
        <f aca="false">IFERROR(INDEX('IMF GDP current US'!$B$1:$BD$197,MATCH('2022 deflators April 2024 WEO'!$B81,'IMF GDP current US'!$B$1:$B$197,0),MATCH('2022 deflators April 2024 WEO'!AH$3,'IMF GDP current US'!$B$1:$BD$1,0))/INDEX('IMF GDP constant 2022 US'!$B$1:$BD$197,MATCH('2022 deflators April 2024 WEO'!$B81,'IMF GDP constant 2022 US'!$B$1:$B$197,0),MATCH('2022 deflators April 2024 WEO'!AH$3,'IMF GDP constant 2022 US'!$B$1:$BD$1,0)),0)</f>
        <v>0.646744649897146</v>
      </c>
      <c r="AI81" s="18" t="n">
        <f aca="false">IFERROR(INDEX('IMF GDP current US'!$B$1:$BD$197,MATCH('2022 deflators April 2024 WEO'!$B81,'IMF GDP current US'!$B$1:$B$197,0),MATCH('2022 deflators April 2024 WEO'!AI$3,'IMF GDP current US'!$B$1:$BD$1,0))/INDEX('IMF GDP constant 2022 US'!$B$1:$BD$197,MATCH('2022 deflators April 2024 WEO'!$B81,'IMF GDP constant 2022 US'!$B$1:$B$197,0),MATCH('2022 deflators April 2024 WEO'!AI$3,'IMF GDP constant 2022 US'!$B$1:$BD$1,0)),0)</f>
        <v>0.885362189877931</v>
      </c>
      <c r="AJ81" s="18" t="n">
        <f aca="false">IFERROR(INDEX('IMF GDP current US'!$B$1:$BD$197,MATCH('2022 deflators April 2024 WEO'!$B81,'IMF GDP current US'!$B$1:$B$197,0),MATCH('2022 deflators April 2024 WEO'!AJ$3,'IMF GDP current US'!$B$1:$BD$1,0))/INDEX('IMF GDP constant 2022 US'!$B$1:$BD$197,MATCH('2022 deflators April 2024 WEO'!$B81,'IMF GDP constant 2022 US'!$B$1:$B$197,0),MATCH('2022 deflators April 2024 WEO'!AJ$3,'IMF GDP constant 2022 US'!$B$1:$BD$1,0)),0)</f>
        <v>0.726581238403521</v>
      </c>
      <c r="AK81" s="18" t="n">
        <f aca="false">IFERROR(INDEX('IMF GDP current US'!$B$1:$BD$197,MATCH('2022 deflators April 2024 WEO'!$B81,'IMF GDP current US'!$B$1:$B$197,0),MATCH('2022 deflators April 2024 WEO'!AK$3,'IMF GDP current US'!$B$1:$BD$1,0))/INDEX('IMF GDP constant 2022 US'!$B$1:$BD$197,MATCH('2022 deflators April 2024 WEO'!$B81,'IMF GDP constant 2022 US'!$B$1:$B$197,0),MATCH('2022 deflators April 2024 WEO'!AK$3,'IMF GDP constant 2022 US'!$B$1:$BD$1,0)),0)</f>
        <v>0.847102103200263</v>
      </c>
      <c r="AL81" s="18" t="n">
        <f aca="false">IFERROR(INDEX('IMF GDP current US'!$B$1:$BD$197,MATCH('2022 deflators April 2024 WEO'!$B81,'IMF GDP current US'!$B$1:$B$197,0),MATCH('2022 deflators April 2024 WEO'!AL$3,'IMF GDP current US'!$B$1:$BD$1,0))/INDEX('IMF GDP constant 2022 US'!$B$1:$BD$197,MATCH('2022 deflators April 2024 WEO'!$B81,'IMF GDP constant 2022 US'!$B$1:$B$197,0),MATCH('2022 deflators April 2024 WEO'!AL$3,'IMF GDP constant 2022 US'!$B$1:$BD$1,0)),0)</f>
        <v>1.05625126789936</v>
      </c>
      <c r="AM81" s="18" t="n">
        <f aca="false">IFERROR(INDEX('IMF GDP current US'!$B$1:$BD$197,MATCH('2022 deflators April 2024 WEO'!$B81,'IMF GDP current US'!$B$1:$B$197,0),MATCH('2022 deflators April 2024 WEO'!AM$3,'IMF GDP current US'!$B$1:$BD$1,0))/INDEX('IMF GDP constant 2022 US'!$B$1:$BD$197,MATCH('2022 deflators April 2024 WEO'!$B81,'IMF GDP constant 2022 US'!$B$1:$B$197,0),MATCH('2022 deflators April 2024 WEO'!AM$3,'IMF GDP constant 2022 US'!$B$1:$BD$1,0)),0)</f>
        <v>1.0881723613277</v>
      </c>
      <c r="AN81" s="18" t="n">
        <f aca="false">IFERROR(INDEX('IMF GDP current US'!$B$1:$BD$197,MATCH('2022 deflators April 2024 WEO'!$B81,'IMF GDP current US'!$B$1:$B$197,0),MATCH('2022 deflators April 2024 WEO'!AN$3,'IMF GDP current US'!$B$1:$BD$1,0))/INDEX('IMF GDP constant 2022 US'!$B$1:$BD$197,MATCH('2022 deflators April 2024 WEO'!$B81,'IMF GDP constant 2022 US'!$B$1:$B$197,0),MATCH('2022 deflators April 2024 WEO'!AN$3,'IMF GDP constant 2022 US'!$B$1:$BD$1,0)),0)</f>
        <v>1.08805420201165</v>
      </c>
      <c r="AO81" s="18" t="n">
        <f aca="false">IFERROR(INDEX('IMF GDP current US'!$B$1:$BD$197,MATCH('2022 deflators April 2024 WEO'!$B81,'IMF GDP current US'!$B$1:$B$197,0),MATCH('2022 deflators April 2024 WEO'!AO$3,'IMF GDP current US'!$B$1:$BD$1,0))/INDEX('IMF GDP constant 2022 US'!$B$1:$BD$197,MATCH('2022 deflators April 2024 WEO'!$B81,'IMF GDP constant 2022 US'!$B$1:$B$197,0),MATCH('2022 deflators April 2024 WEO'!AO$3,'IMF GDP constant 2022 US'!$B$1:$BD$1,0)),0)</f>
        <v>1.08014302954766</v>
      </c>
      <c r="AP81" s="18" t="n">
        <f aca="false">IFERROR(INDEX('IMF GDP current US'!$B$1:$BD$197,MATCH('2022 deflators April 2024 WEO'!$B81,'IMF GDP current US'!$B$1:$B$197,0),MATCH('2022 deflators April 2024 WEO'!AP$3,'IMF GDP current US'!$B$1:$BD$1,0))/INDEX('IMF GDP constant 2022 US'!$B$1:$BD$197,MATCH('2022 deflators April 2024 WEO'!$B81,'IMF GDP constant 2022 US'!$B$1:$B$197,0),MATCH('2022 deflators April 2024 WEO'!AP$3,'IMF GDP constant 2022 US'!$B$1:$BD$1,0)),0)</f>
        <v>0.797451623659545</v>
      </c>
      <c r="AQ81" s="18" t="n">
        <f aca="false">IFERROR(INDEX('IMF GDP current US'!$B$1:$BD$197,MATCH('2022 deflators April 2024 WEO'!$B81,'IMF GDP current US'!$B$1:$B$197,0),MATCH('2022 deflators April 2024 WEO'!AQ$3,'IMF GDP current US'!$B$1:$BD$1,0))/INDEX('IMF GDP constant 2022 US'!$B$1:$BD$197,MATCH('2022 deflators April 2024 WEO'!$B81,'IMF GDP constant 2022 US'!$B$1:$B$197,0),MATCH('2022 deflators April 2024 WEO'!AQ$3,'IMF GDP constant 2022 US'!$B$1:$BD$1,0)),0)</f>
        <v>0.653942578383495</v>
      </c>
      <c r="AR81" s="18" t="n">
        <f aca="false">IFERROR(INDEX('IMF GDP current US'!$B$1:$BD$197,MATCH('2022 deflators April 2024 WEO'!$B81,'IMF GDP current US'!$B$1:$B$197,0),MATCH('2022 deflators April 2024 WEO'!AR$3,'IMF GDP current US'!$B$1:$BD$1,0))/INDEX('IMF GDP constant 2022 US'!$B$1:$BD$197,MATCH('2022 deflators April 2024 WEO'!$B81,'IMF GDP constant 2022 US'!$B$1:$B$197,0),MATCH('2022 deflators April 2024 WEO'!AR$3,'IMF GDP constant 2022 US'!$B$1:$BD$1,0)),0)</f>
        <v>0.775933147910561</v>
      </c>
      <c r="AS81" s="18" t="n">
        <f aca="false">IFERROR(INDEX('IMF GDP current US'!$B$1:$BD$197,MATCH('2022 deflators April 2024 WEO'!$B81,'IMF GDP current US'!$B$1:$B$197,0),MATCH('2022 deflators April 2024 WEO'!AS$3,'IMF GDP current US'!$B$1:$BD$1,0))/INDEX('IMF GDP constant 2022 US'!$B$1:$BD$197,MATCH('2022 deflators April 2024 WEO'!$B81,'IMF GDP constant 2022 US'!$B$1:$B$197,0),MATCH('2022 deflators April 2024 WEO'!AS$3,'IMF GDP constant 2022 US'!$B$1:$BD$1,0)),0)</f>
        <v>0.875327069989</v>
      </c>
      <c r="AT81" s="18" t="n">
        <f aca="false">IFERROR(INDEX('IMF GDP current US'!$B$1:$BD$197,MATCH('2022 deflators April 2024 WEO'!$B81,'IMF GDP current US'!$B$1:$B$197,0),MATCH('2022 deflators April 2024 WEO'!AT$3,'IMF GDP current US'!$B$1:$BD$1,0))/INDEX('IMF GDP constant 2022 US'!$B$1:$BD$197,MATCH('2022 deflators April 2024 WEO'!$B81,'IMF GDP constant 2022 US'!$B$1:$B$197,0),MATCH('2022 deflators April 2024 WEO'!AT$3,'IMF GDP constant 2022 US'!$B$1:$BD$1,0)),0)</f>
        <v>0.850376679037782</v>
      </c>
      <c r="AU81" s="18" t="n">
        <f aca="false">IFERROR(INDEX('IMF GDP current US'!$B$1:$BD$197,MATCH('2022 deflators April 2024 WEO'!$B81,'IMF GDP current US'!$B$1:$B$197,0),MATCH('2022 deflators April 2024 WEO'!AU$3,'IMF GDP current US'!$B$1:$BD$1,0))/INDEX('IMF GDP constant 2022 US'!$B$1:$BD$197,MATCH('2022 deflators April 2024 WEO'!$B81,'IMF GDP constant 2022 US'!$B$1:$B$197,0),MATCH('2022 deflators April 2024 WEO'!AU$3,'IMF GDP constant 2022 US'!$B$1:$BD$1,0)),0)</f>
        <v>0.754242456550807</v>
      </c>
      <c r="AV81" s="18" t="n">
        <f aca="false">IFERROR(INDEX('IMF GDP current US'!$B$1:$BD$197,MATCH('2022 deflators April 2024 WEO'!$B81,'IMF GDP current US'!$B$1:$B$197,0),MATCH('2022 deflators April 2024 WEO'!AV$3,'IMF GDP current US'!$B$1:$BD$1,0))/INDEX('IMF GDP constant 2022 US'!$B$1:$BD$197,MATCH('2022 deflators April 2024 WEO'!$B81,'IMF GDP constant 2022 US'!$B$1:$B$197,0),MATCH('2022 deflators April 2024 WEO'!AV$3,'IMF GDP constant 2022 US'!$B$1:$BD$1,0)),0)</f>
        <v>0.844717456010468</v>
      </c>
      <c r="AW81" s="19" t="n">
        <f aca="false">IFERROR(INDEX('IMF GDP current US'!$B$1:$BD$197,MATCH('2022 deflators April 2024 WEO'!$B81,'IMF GDP current US'!$B$1:$B$197,0),MATCH('2022 deflators April 2024 WEO'!AW$3,'IMF GDP current US'!$B$1:$BD$1,0))/INDEX('IMF GDP constant 2022 US'!$B$1:$BD$197,MATCH('2022 deflators April 2024 WEO'!$B81,'IMF GDP constant 2022 US'!$B$1:$B$197,0),MATCH('2022 deflators April 2024 WEO'!AW$3,'IMF GDP constant 2022 US'!$B$1:$BD$1,0)),0)</f>
        <v>1</v>
      </c>
      <c r="AX81" s="18" t="n">
        <f aca="false">IFERROR(INDEX('IMF GDP current US'!$B$1:$BD$197,MATCH('2022 deflators April 2024 WEO'!$B81,'IMF GDP current US'!$B$1:$B$197,0),MATCH('2022 deflators April 2024 WEO'!AX$3,'IMF GDP current US'!$B$1:$BD$1,0))/INDEX('IMF GDP constant 2022 US'!$B$1:$BD$197,MATCH('2022 deflators April 2024 WEO'!$B81,'IMF GDP constant 2022 US'!$B$1:$B$197,0),MATCH('2022 deflators April 2024 WEO'!AX$3,'IMF GDP constant 2022 US'!$B$1:$BD$1,0)),0)</f>
        <v>0.995050052456928</v>
      </c>
      <c r="AY81" s="21" t="n">
        <f aca="false">IFERROR(INDEX('IMF GDP current US'!$B$1:$BD$197,MATCH('2022 deflators April 2024 WEO'!$B81,'IMF GDP current US'!$B$1:$B$197,0),MATCH('2022 deflators April 2024 WEO'!AY$3,'IMF GDP current US'!$B$1:$BD$1,0))/INDEX('IMF GDP constant 2022 US'!$B$1:$BD$197,MATCH('2022 deflators April 2024 WEO'!$B81,'IMF GDP constant 2022 US'!$B$1:$B$197,0),MATCH('2022 deflators April 2024 WEO'!AY$3,'IMF GDP constant 2022 US'!$B$1:$BD$1,0)),0)</f>
        <v>1.02581633136097</v>
      </c>
      <c r="AZ81" s="21" t="n">
        <f aca="false">IFERROR(INDEX('IMF GDP current US'!$B$1:$BD$197,MATCH('2022 deflators April 2024 WEO'!$B81,'IMF GDP current US'!$B$1:$B$197,0),MATCH('2022 deflators April 2024 WEO'!AZ$3,'IMF GDP current US'!$B$1:$BD$1,0))/INDEX('IMF GDP constant 2022 US'!$B$1:$BD$197,MATCH('2022 deflators April 2024 WEO'!$B81,'IMF GDP constant 2022 US'!$B$1:$B$197,0),MATCH('2022 deflators April 2024 WEO'!AZ$3,'IMF GDP constant 2022 US'!$B$1:$BD$1,0)),0)</f>
        <v>1.02139355932246</v>
      </c>
      <c r="BA81" s="21" t="n">
        <f aca="false">IFERROR(INDEX('IMF GDP current US'!$B$1:$BD$197,MATCH('2022 deflators April 2024 WEO'!$B81,'IMF GDP current US'!$B$1:$B$197,0),MATCH('2022 deflators April 2024 WEO'!BA$3,'IMF GDP current US'!$B$1:$BD$1,0))/INDEX('IMF GDP constant 2022 US'!$B$1:$BD$197,MATCH('2022 deflators April 2024 WEO'!$B81,'IMF GDP constant 2022 US'!$B$1:$B$197,0),MATCH('2022 deflators April 2024 WEO'!BA$3,'IMF GDP constant 2022 US'!$B$1:$BD$1,0)),0)</f>
        <v>1.03140579243888</v>
      </c>
      <c r="BB81" s="21" t="n">
        <f aca="false">IFERROR(INDEX('IMF GDP current US'!$B$1:$BD$197,MATCH('2022 deflators April 2024 WEO'!$B81,'IMF GDP current US'!$B$1:$B$197,0),MATCH('2022 deflators April 2024 WEO'!BB$3,'IMF GDP current US'!$B$1:$BD$1,0))/INDEX('IMF GDP constant 2022 US'!$B$1:$BD$197,MATCH('2022 deflators April 2024 WEO'!$B81,'IMF GDP constant 2022 US'!$B$1:$B$197,0),MATCH('2022 deflators April 2024 WEO'!BB$3,'IMF GDP constant 2022 US'!$B$1:$BD$1,0)),0)</f>
        <v>1.04826122896294</v>
      </c>
      <c r="BC81" s="21" t="n">
        <f aca="false">IFERROR(INDEX('IMF GDP current US'!$B$1:$BD$197,MATCH('2022 deflators April 2024 WEO'!$B81,'IMF GDP current US'!$B$1:$B$197,0),MATCH('2022 deflators April 2024 WEO'!BC$3,'IMF GDP current US'!$B$1:$BD$1,0))/INDEX('IMF GDP constant 2022 US'!$B$1:$BD$197,MATCH('2022 deflators April 2024 WEO'!$B81,'IMF GDP constant 2022 US'!$B$1:$B$197,0),MATCH('2022 deflators April 2024 WEO'!BC$3,'IMF GDP constant 2022 US'!$B$1:$BD$1,0)),0)</f>
        <v>1.0706440345221</v>
      </c>
      <c r="BD81" s="22" t="n">
        <f aca="false">IFERROR(INDEX('IMF GDP current US'!$B$1:$BD$197,MATCH('2022 deflators April 2024 WEO'!$B81,'IMF GDP current US'!$B$1:$B$197,0),MATCH('2022 deflators April 2024 WEO'!BD$3,'IMF GDP current US'!$B$1:$BD$1,0))/INDEX('IMF GDP constant 2022 US'!$B$1:$BD$197,MATCH('2022 deflators April 2024 WEO'!$B81,'IMF GDP constant 2022 US'!$B$1:$B$197,0),MATCH('2022 deflators April 2024 WEO'!BD$3,'IMF GDP constant 2022 US'!$B$1:$BD$1,0)),0)</f>
        <v>1.09706244523014</v>
      </c>
    </row>
    <row r="82" customFormat="false" ht="15" hidden="false" customHeight="false" outlineLevel="0" collapsed="false">
      <c r="A82" s="23" t="s">
        <v>93</v>
      </c>
      <c r="B82" s="24" t="str">
        <f aca="false">VLOOKUP(A82,'Names&amp;ISO'!$A:$C,3,0)</f>
        <v>IRL</v>
      </c>
      <c r="C82" s="25" t="s">
        <v>93</v>
      </c>
      <c r="D82" s="11" t="str">
        <f aca="false">IFERROR(VLOOKUP(B82,'DAC ODA Recipients 2022-2023'!$B:$H,7,0),"")</f>
        <v/>
      </c>
      <c r="E82" s="23" t="n">
        <v>1</v>
      </c>
      <c r="F82" s="23" t="n">
        <v>1</v>
      </c>
      <c r="G82" s="26" t="n">
        <f aca="false">INDEX('OECD DAC Deflators 2022'!$B$3:$BN$39,MATCH('2022 deflators April 2024 WEO'!$B82,'OECD DAC Deflators 2022'!$B$3:$B$39,0),MATCH('2022 deflators April 2024 WEO'!G$3,'OECD DAC Deflators 2022'!$B$3:$BN$3,0))/100</f>
        <v>0.34821465</v>
      </c>
      <c r="H82" s="27" t="n">
        <f aca="false">INDEX('OECD DAC Deflators 2022'!$B$3:$BN$39,MATCH('2022 deflators April 2024 WEO'!$B82,'OECD DAC Deflators 2022'!$B$3:$B$39,0),MATCH('2022 deflators April 2024 WEO'!H$3,'OECD DAC Deflators 2022'!$B$3:$BN$3,0))/100</f>
        <v>0.32014992</v>
      </c>
      <c r="I82" s="27" t="n">
        <f aca="false">INDEX('OECD DAC Deflators 2022'!$B$3:$BN$39,MATCH('2022 deflators April 2024 WEO'!$B82,'OECD DAC Deflators 2022'!$B$3:$B$39,0),MATCH('2022 deflators April 2024 WEO'!I$3,'OECD DAC Deflators 2022'!$B$3:$BN$3,0))/100</f>
        <v>0.32550786</v>
      </c>
      <c r="J82" s="27" t="n">
        <f aca="false">INDEX('OECD DAC Deflators 2022'!$B$3:$BN$39,MATCH('2022 deflators April 2024 WEO'!$B82,'OECD DAC Deflators 2022'!$B$3:$B$39,0),MATCH('2022 deflators April 2024 WEO'!J$3,'OECD DAC Deflators 2022'!$B$3:$BN$3,0))/100</f>
        <v>0.31540392</v>
      </c>
      <c r="K82" s="27" t="n">
        <f aca="false">INDEX('OECD DAC Deflators 2022'!$B$3:$BN$39,MATCH('2022 deflators April 2024 WEO'!$B82,'OECD DAC Deflators 2022'!$B$3:$B$39,0),MATCH('2022 deflators April 2024 WEO'!K$3,'OECD DAC Deflators 2022'!$B$3:$BN$3,0))/100</f>
        <v>0.29258554</v>
      </c>
      <c r="L82" s="27" t="n">
        <f aca="false">INDEX('OECD DAC Deflators 2022'!$B$3:$BN$39,MATCH('2022 deflators April 2024 WEO'!$B82,'OECD DAC Deflators 2022'!$B$3:$B$39,0),MATCH('2022 deflators April 2024 WEO'!L$3,'OECD DAC Deflators 2022'!$B$3:$BN$3,0))/100</f>
        <v>0.30030684</v>
      </c>
      <c r="M82" s="27" t="n">
        <f aca="false">INDEX('OECD DAC Deflators 2022'!$B$3:$BN$39,MATCH('2022 deflators April 2024 WEO'!$B82,'OECD DAC Deflators 2022'!$B$3:$B$39,0),MATCH('2022 deflators April 2024 WEO'!M$3,'OECD DAC Deflators 2022'!$B$3:$BN$3,0))/100</f>
        <v>0.40530558</v>
      </c>
      <c r="N82" s="27" t="n">
        <f aca="false">INDEX('OECD DAC Deflators 2022'!$B$3:$BN$39,MATCH('2022 deflators April 2024 WEO'!$B82,'OECD DAC Deflators 2022'!$B$3:$B$39,0),MATCH('2022 deflators April 2024 WEO'!N$3,'OECD DAC Deflators 2022'!$B$3:$BN$3,0))/100</f>
        <v>0.45985181</v>
      </c>
      <c r="O82" s="27" t="n">
        <f aca="false">INDEX('OECD DAC Deflators 2022'!$B$3:$BN$39,MATCH('2022 deflators April 2024 WEO'!$B82,'OECD DAC Deflators 2022'!$B$3:$B$39,0),MATCH('2022 deflators April 2024 WEO'!O$3,'OECD DAC Deflators 2022'!$B$3:$BN$3,0))/100</f>
        <v>0.48605511</v>
      </c>
      <c r="P82" s="27" t="n">
        <f aca="false">INDEX('OECD DAC Deflators 2022'!$B$3:$BN$39,MATCH('2022 deflators April 2024 WEO'!$B82,'OECD DAC Deflators 2022'!$B$3:$B$39,0),MATCH('2022 deflators April 2024 WEO'!P$3,'OECD DAC Deflators 2022'!$B$3:$BN$3,0))/100</f>
        <v>0.47742682</v>
      </c>
      <c r="Q82" s="27" t="n">
        <f aca="false">INDEX('OECD DAC Deflators 2022'!$B$3:$BN$39,MATCH('2022 deflators April 2024 WEO'!$B82,'OECD DAC Deflators 2022'!$B$3:$B$39,0),MATCH('2022 deflators April 2024 WEO'!Q$3,'OECD DAC Deflators 2022'!$B$3:$BN$3,0))/100</f>
        <v>0.55310585</v>
      </c>
      <c r="R82" s="27" t="n">
        <f aca="false">INDEX('OECD DAC Deflators 2022'!$B$3:$BN$39,MATCH('2022 deflators April 2024 WEO'!$B82,'OECD DAC Deflators 2022'!$B$3:$B$39,0),MATCH('2022 deflators April 2024 WEO'!R$3,'OECD DAC Deflators 2022'!$B$3:$BN$3,0))/100</f>
        <v>0.54776121</v>
      </c>
      <c r="S82" s="27" t="n">
        <f aca="false">INDEX('OECD DAC Deflators 2022'!$B$3:$BN$39,MATCH('2022 deflators April 2024 WEO'!$B82,'OECD DAC Deflators 2022'!$B$3:$B$39,0),MATCH('2022 deflators April 2024 WEO'!S$3,'OECD DAC Deflators 2022'!$B$3:$BN$3,0))/100</f>
        <v>0.59565016</v>
      </c>
      <c r="T82" s="27" t="n">
        <f aca="false">INDEX('OECD DAC Deflators 2022'!$B$3:$BN$39,MATCH('2022 deflators April 2024 WEO'!$B82,'OECD DAC Deflators 2022'!$B$3:$B$39,0),MATCH('2022 deflators April 2024 WEO'!T$3,'OECD DAC Deflators 2022'!$B$3:$BN$3,0))/100</f>
        <v>0.53882921</v>
      </c>
      <c r="U82" s="27" t="n">
        <f aca="false">INDEX('OECD DAC Deflators 2022'!$B$3:$BN$39,MATCH('2022 deflators April 2024 WEO'!$B82,'OECD DAC Deflators 2022'!$B$3:$B$39,0),MATCH('2022 deflators April 2024 WEO'!U$3,'OECD DAC Deflators 2022'!$B$3:$BN$3,0))/100</f>
        <v>0.55908731</v>
      </c>
      <c r="V82" s="27" t="n">
        <f aca="false">INDEX('OECD DAC Deflators 2022'!$B$3:$BN$39,MATCH('2022 deflators April 2024 WEO'!$B82,'OECD DAC Deflators 2022'!$B$3:$B$39,0),MATCH('2022 deflators April 2024 WEO'!V$3,'OECD DAC Deflators 2022'!$B$3:$BN$3,0))/100</f>
        <v>0.61774392</v>
      </c>
      <c r="W82" s="27" t="n">
        <f aca="false">INDEX('OECD DAC Deflators 2022'!$B$3:$BN$39,MATCH('2022 deflators April 2024 WEO'!$B82,'OECD DAC Deflators 2022'!$B$3:$B$39,0),MATCH('2022 deflators April 2024 WEO'!W$3,'OECD DAC Deflators 2022'!$B$3:$BN$3,0))/100</f>
        <v>0.6336666</v>
      </c>
      <c r="X82" s="27" t="n">
        <f aca="false">INDEX('OECD DAC Deflators 2022'!$B$3:$BN$39,MATCH('2022 deflators April 2024 WEO'!$B82,'OECD DAC Deflators 2022'!$B$3:$B$39,0),MATCH('2022 deflators April 2024 WEO'!X$3,'OECD DAC Deflators 2022'!$B$3:$BN$3,0))/100</f>
        <v>0.62697551</v>
      </c>
      <c r="Y82" s="27" t="n">
        <f aca="false">INDEX('OECD DAC Deflators 2022'!$B$3:$BN$39,MATCH('2022 deflators April 2024 WEO'!$B82,'OECD DAC Deflators 2022'!$B$3:$B$39,0),MATCH('2022 deflators April 2024 WEO'!Y$3,'OECD DAC Deflators 2022'!$B$3:$BN$3,0))/100</f>
        <v>0.62820026</v>
      </c>
      <c r="Z82" s="27" t="n">
        <f aca="false">INDEX('OECD DAC Deflators 2022'!$B$3:$BN$39,MATCH('2022 deflators April 2024 WEO'!$B82,'OECD DAC Deflators 2022'!$B$3:$B$39,0),MATCH('2022 deflators April 2024 WEO'!Z$3,'OECD DAC Deflators 2022'!$B$3:$BN$3,0))/100</f>
        <v>0.62472437</v>
      </c>
      <c r="AA82" s="27" t="n">
        <f aca="false">INDEX('OECD DAC Deflators 2022'!$B$3:$BN$39,MATCH('2022 deflators April 2024 WEO'!$B82,'OECD DAC Deflators 2022'!$B$3:$B$39,0),MATCH('2022 deflators April 2024 WEO'!AA$3,'OECD DAC Deflators 2022'!$B$3:$BN$3,0))/100</f>
        <v>0.58100975</v>
      </c>
      <c r="AB82" s="27" t="n">
        <f aca="false">INDEX('OECD DAC Deflators 2022'!$B$3:$BN$39,MATCH('2022 deflators April 2024 WEO'!$B82,'OECD DAC Deflators 2022'!$B$3:$B$39,0),MATCH('2022 deflators April 2024 WEO'!AB$3,'OECD DAC Deflators 2022'!$B$3:$BN$3,0))/100</f>
        <v>0.60237353</v>
      </c>
      <c r="AC82" s="27" t="n">
        <f aca="false">INDEX('OECD DAC Deflators 2022'!$B$3:$BN$39,MATCH('2022 deflators April 2024 WEO'!$B82,'OECD DAC Deflators 2022'!$B$3:$B$39,0),MATCH('2022 deflators April 2024 WEO'!AC$3,'OECD DAC Deflators 2022'!$B$3:$BN$3,0))/100</f>
        <v>0.6684944</v>
      </c>
      <c r="AD82" s="27" t="n">
        <f aca="false">INDEX('OECD DAC Deflators 2022'!$B$3:$BN$39,MATCH('2022 deflators April 2024 WEO'!$B82,'OECD DAC Deflators 2022'!$B$3:$B$39,0),MATCH('2022 deflators April 2024 WEO'!AD$3,'OECD DAC Deflators 2022'!$B$3:$BN$3,0))/100</f>
        <v>0.82407506</v>
      </c>
      <c r="AE82" s="27" t="n">
        <f aca="false">INDEX('OECD DAC Deflators 2022'!$B$3:$BN$39,MATCH('2022 deflators April 2024 WEO'!$B82,'OECD DAC Deflators 2022'!$B$3:$B$39,0),MATCH('2022 deflators April 2024 WEO'!AE$3,'OECD DAC Deflators 2022'!$B$3:$BN$3,0))/100</f>
        <v>0.91339585</v>
      </c>
      <c r="AF82" s="27" t="n">
        <f aca="false">INDEX('OECD DAC Deflators 2022'!$B$3:$BN$39,MATCH('2022 deflators April 2024 WEO'!$B82,'OECD DAC Deflators 2022'!$B$3:$B$39,0),MATCH('2022 deflators April 2024 WEO'!AF$3,'OECD DAC Deflators 2022'!$B$3:$BN$3,0))/100</f>
        <v>0.94022502</v>
      </c>
      <c r="AG82" s="27" t="n">
        <f aca="false">INDEX('OECD DAC Deflators 2022'!$B$3:$BN$39,MATCH('2022 deflators April 2024 WEO'!$B82,'OECD DAC Deflators 2022'!$B$3:$B$39,0),MATCH('2022 deflators April 2024 WEO'!AG$3,'OECD DAC Deflators 2022'!$B$3:$BN$3,0))/100</f>
        <v>0.97813407</v>
      </c>
      <c r="AH82" s="27" t="n">
        <f aca="false">INDEX('OECD DAC Deflators 2022'!$B$3:$BN$39,MATCH('2022 deflators April 2024 WEO'!$B82,'OECD DAC Deflators 2022'!$B$3:$B$39,0),MATCH('2022 deflators April 2024 WEO'!AH$3,'OECD DAC Deflators 2022'!$B$3:$BN$3,0))/100</f>
        <v>1.08090724</v>
      </c>
      <c r="AI82" s="27" t="n">
        <f aca="false">INDEX('OECD DAC Deflators 2022'!$B$3:$BN$39,MATCH('2022 deflators April 2024 WEO'!$B82,'OECD DAC Deflators 2022'!$B$3:$B$39,0),MATCH('2022 deflators April 2024 WEO'!AI$3,'OECD DAC Deflators 2022'!$B$3:$BN$3,0))/100</f>
        <v>1.13216539</v>
      </c>
      <c r="AJ82" s="27" t="n">
        <f aca="false">INDEX('OECD DAC Deflators 2022'!$B$3:$BN$39,MATCH('2022 deflators April 2024 WEO'!$B82,'OECD DAC Deflators 2022'!$B$3:$B$39,0),MATCH('2022 deflators April 2024 WEO'!AJ$3,'OECD DAC Deflators 2022'!$B$3:$BN$3,0))/100</f>
        <v>1.04753545</v>
      </c>
      <c r="AK82" s="27" t="n">
        <f aca="false">INDEX('OECD DAC Deflators 2022'!$B$3:$BN$39,MATCH('2022 deflators April 2024 WEO'!$B82,'OECD DAC Deflators 2022'!$B$3:$B$39,0),MATCH('2022 deflators April 2024 WEO'!AK$3,'OECD DAC Deflators 2022'!$B$3:$BN$3,0))/100</f>
        <v>0.97258673</v>
      </c>
      <c r="AL82" s="27" t="n">
        <f aca="false">INDEX('OECD DAC Deflators 2022'!$B$3:$BN$39,MATCH('2022 deflators April 2024 WEO'!$B82,'OECD DAC Deflators 2022'!$B$3:$B$39,0),MATCH('2022 deflators April 2024 WEO'!AL$3,'OECD DAC Deflators 2022'!$B$3:$BN$3,0))/100</f>
        <v>1.03598492</v>
      </c>
      <c r="AM82" s="27" t="n">
        <f aca="false">INDEX('OECD DAC Deflators 2022'!$B$3:$BN$39,MATCH('2022 deflators April 2024 WEO'!$B82,'OECD DAC Deflators 2022'!$B$3:$B$39,0),MATCH('2022 deflators April 2024 WEO'!AM$3,'OECD DAC Deflators 2022'!$B$3:$BN$3,0))/100</f>
        <v>0.97453898</v>
      </c>
      <c r="AN82" s="27" t="n">
        <f aca="false">INDEX('OECD DAC Deflators 2022'!$B$3:$BN$39,MATCH('2022 deflators April 2024 WEO'!$B82,'OECD DAC Deflators 2022'!$B$3:$B$39,0),MATCH('2022 deflators April 2024 WEO'!AN$3,'OECD DAC Deflators 2022'!$B$3:$BN$3,0))/100</f>
        <v>1.01298414</v>
      </c>
      <c r="AO82" s="27" t="n">
        <f aca="false">INDEX('OECD DAC Deflators 2022'!$B$3:$BN$39,MATCH('2022 deflators April 2024 WEO'!$B82,'OECD DAC Deflators 2022'!$B$3:$B$39,0),MATCH('2022 deflators April 2024 WEO'!AO$3,'OECD DAC Deflators 2022'!$B$3:$BN$3,0))/100</f>
        <v>1.01970635</v>
      </c>
      <c r="AP82" s="27" t="n">
        <f aca="false">INDEX('OECD DAC Deflators 2022'!$B$3:$BN$39,MATCH('2022 deflators April 2024 WEO'!$B82,'OECD DAC Deflators 2022'!$B$3:$B$39,0),MATCH('2022 deflators April 2024 WEO'!AP$3,'OECD DAC Deflators 2022'!$B$3:$BN$3,0))/100</f>
        <v>0.942579</v>
      </c>
      <c r="AQ82" s="27" t="n">
        <f aca="false">INDEX('OECD DAC Deflators 2022'!$B$3:$BN$39,MATCH('2022 deflators April 2024 WEO'!$B82,'OECD DAC Deflators 2022'!$B$3:$B$39,0),MATCH('2022 deflators April 2024 WEO'!AQ$3,'OECD DAC Deflators 2022'!$B$3:$BN$3,0))/100</f>
        <v>0.93698573</v>
      </c>
      <c r="AR82" s="27" t="n">
        <f aca="false">INDEX('OECD DAC Deflators 2022'!$B$3:$BN$39,MATCH('2022 deflators April 2024 WEO'!$B82,'OECD DAC Deflators 2022'!$B$3:$B$39,0),MATCH('2022 deflators April 2024 WEO'!AR$3,'OECD DAC Deflators 2022'!$B$3:$BN$3,0))/100</f>
        <v>0.96154401</v>
      </c>
      <c r="AS82" s="27" t="n">
        <f aca="false">INDEX('OECD DAC Deflators 2022'!$B$3:$BN$39,MATCH('2022 deflators April 2024 WEO'!$B82,'OECD DAC Deflators 2022'!$B$3:$B$39,0),MATCH('2022 deflators April 2024 WEO'!AS$3,'OECD DAC Deflators 2022'!$B$3:$BN$3,0))/100</f>
        <v>1.01850007</v>
      </c>
      <c r="AT82" s="27" t="n">
        <f aca="false">INDEX('OECD DAC Deflators 2022'!$B$3:$BN$39,MATCH('2022 deflators April 2024 WEO'!$B82,'OECD DAC Deflators 2022'!$B$3:$B$39,0),MATCH('2022 deflators April 2024 WEO'!AT$3,'OECD DAC Deflators 2022'!$B$3:$BN$3,0))/100</f>
        <v>0.99575069</v>
      </c>
      <c r="AU82" s="27" t="n">
        <f aca="false">INDEX('OECD DAC Deflators 2022'!$B$3:$BN$39,MATCH('2022 deflators April 2024 WEO'!$B82,'OECD DAC Deflators 2022'!$B$3:$B$39,0),MATCH('2022 deflators April 2024 WEO'!AU$3,'OECD DAC Deflators 2022'!$B$3:$BN$3,0))/100</f>
        <v>1.01017739</v>
      </c>
      <c r="AV82" s="27" t="n">
        <f aca="false">INDEX('OECD DAC Deflators 2022'!$B$3:$BN$39,MATCH('2022 deflators April 2024 WEO'!$B82,'OECD DAC Deflators 2022'!$B$3:$B$39,0),MATCH('2022 deflators April 2024 WEO'!AV$3,'OECD DAC Deflators 2022'!$B$3:$BN$3,0))/100</f>
        <v>1.05469092</v>
      </c>
      <c r="AW82" s="19" t="n">
        <f aca="false">INDEX('OECD DAC Deflators 2022'!$B$3:$BN$39,MATCH('2022 deflators April 2024 WEO'!$B82,'OECD DAC Deflators 2022'!$B$3:$B$39,0),MATCH('2022 deflators April 2024 WEO'!AW$3,'OECD DAC Deflators 2022'!$B$3:$BN$3,0))/100</f>
        <v>1</v>
      </c>
      <c r="AX82" s="27" t="n">
        <f aca="false">INDEX('OECD DAC Deflators 2022'!$B$3:$BN$39,MATCH('2022 deflators April 2024 WEO'!$B82,'OECD DAC Deflators 2022'!$B$3:$B$39,0),MATCH('2022 deflators April 2024 WEO'!AX$3,'OECD DAC Deflators 2022'!$B$3:$BN$3,0))/100</f>
        <v>1.06498451</v>
      </c>
      <c r="AY82" s="21" t="n">
        <f aca="false">IFERROR(INDEX('IMF GDP current US'!$B$1:$BD$197,MATCH('2022 deflators April 2024 WEO'!$B82,'IMF GDP current US'!$B$1:$B$197,0),MATCH('2022 deflators April 2024 WEO'!AY$3,'IMF GDP current US'!$B$1:$BD$1,0))/INDEX('IMF GDP constant 2022 US'!$B$1:$BD$197,MATCH('2022 deflators April 2024 WEO'!$B82,'IMF GDP constant 2022 US'!$B$1:$B$197,0),MATCH('2022 deflators April 2024 WEO'!AY$3,'IMF GDP constant 2022 US'!$B$1:$BD$1,0)),0)</f>
        <v>1.07624629792992</v>
      </c>
      <c r="AZ82" s="21" t="n">
        <f aca="false">IFERROR(INDEX('IMF GDP current US'!$B$1:$BD$197,MATCH('2022 deflators April 2024 WEO'!$B82,'IMF GDP current US'!$B$1:$B$197,0),MATCH('2022 deflators April 2024 WEO'!AZ$3,'IMF GDP current US'!$B$1:$BD$1,0))/INDEX('IMF GDP constant 2022 US'!$B$1:$BD$197,MATCH('2022 deflators April 2024 WEO'!$B82,'IMF GDP constant 2022 US'!$B$1:$B$197,0),MATCH('2022 deflators April 2024 WEO'!AZ$3,'IMF GDP constant 2022 US'!$B$1:$BD$1,0)),0)</f>
        <v>1.09302464907705</v>
      </c>
      <c r="BA82" s="21" t="n">
        <f aca="false">IFERROR(INDEX('IMF GDP current US'!$B$1:$BD$197,MATCH('2022 deflators April 2024 WEO'!$B82,'IMF GDP current US'!$B$1:$B$197,0),MATCH('2022 deflators April 2024 WEO'!BA$3,'IMF GDP current US'!$B$1:$BD$1,0))/INDEX('IMF GDP constant 2022 US'!$B$1:$BD$197,MATCH('2022 deflators April 2024 WEO'!$B82,'IMF GDP constant 2022 US'!$B$1:$B$197,0),MATCH('2022 deflators April 2024 WEO'!BA$3,'IMF GDP constant 2022 US'!$B$1:$BD$1,0)),0)</f>
        <v>1.113109609326</v>
      </c>
      <c r="BB82" s="21" t="n">
        <f aca="false">IFERROR(INDEX('IMF GDP current US'!$B$1:$BD$197,MATCH('2022 deflators April 2024 WEO'!$B82,'IMF GDP current US'!$B$1:$B$197,0),MATCH('2022 deflators April 2024 WEO'!BB$3,'IMF GDP current US'!$B$1:$BD$1,0))/INDEX('IMF GDP constant 2022 US'!$B$1:$BD$197,MATCH('2022 deflators April 2024 WEO'!$B82,'IMF GDP constant 2022 US'!$B$1:$B$197,0),MATCH('2022 deflators April 2024 WEO'!BB$3,'IMF GDP constant 2022 US'!$B$1:$BD$1,0)),0)</f>
        <v>1.13334959795341</v>
      </c>
      <c r="BC82" s="21" t="n">
        <f aca="false">IFERROR(INDEX('IMF GDP current US'!$B$1:$BD$197,MATCH('2022 deflators April 2024 WEO'!$B82,'IMF GDP current US'!$B$1:$B$197,0),MATCH('2022 deflators April 2024 WEO'!BC$3,'IMF GDP current US'!$B$1:$BD$1,0))/INDEX('IMF GDP constant 2022 US'!$B$1:$BD$197,MATCH('2022 deflators April 2024 WEO'!$B82,'IMF GDP constant 2022 US'!$B$1:$B$197,0),MATCH('2022 deflators April 2024 WEO'!BC$3,'IMF GDP constant 2022 US'!$B$1:$BD$1,0)),0)</f>
        <v>1.1547689060724</v>
      </c>
      <c r="BD82" s="22" t="n">
        <f aca="false">IFERROR(INDEX('IMF GDP current US'!$B$1:$BD$197,MATCH('2022 deflators April 2024 WEO'!$B82,'IMF GDP current US'!$B$1:$B$197,0),MATCH('2022 deflators April 2024 WEO'!BD$3,'IMF GDP current US'!$B$1:$BD$1,0))/INDEX('IMF GDP constant 2022 US'!$B$1:$BD$197,MATCH('2022 deflators April 2024 WEO'!$B82,'IMF GDP constant 2022 US'!$B$1:$B$197,0),MATCH('2022 deflators April 2024 WEO'!BD$3,'IMF GDP constant 2022 US'!$B$1:$BD$1,0)),0)</f>
        <v>1.17529985816334</v>
      </c>
    </row>
    <row r="83" customFormat="false" ht="15" hidden="false" customHeight="false" outlineLevel="0" collapsed="false">
      <c r="A83" s="12" t="s">
        <v>94</v>
      </c>
      <c r="B83" s="0" t="str">
        <f aca="false">VLOOKUP(A83,'Names&amp;ISO'!$A:$C,3,0)</f>
        <v>ISR</v>
      </c>
      <c r="C83" s="11" t="s">
        <v>94</v>
      </c>
      <c r="D83" s="11" t="str">
        <f aca="false">IFERROR(VLOOKUP(B83,'DAC ODA Recipients 2022-2023'!$B:$H,7,0),"")</f>
        <v/>
      </c>
      <c r="E83" s="12" t="str">
        <f aca="false">IFERROR(VLOOKUP(B83,'OECD DAC Deflators 2022'!B:B,1,0),"")</f>
        <v/>
      </c>
      <c r="F83" s="12"/>
      <c r="G83" s="17" t="n">
        <f aca="false">IFERROR(INDEX('IMF GDP current US'!$B$1:$BD$197,MATCH('2022 deflators April 2024 WEO'!$B83,'IMF GDP current US'!$B$1:$B$197,0),MATCH('2022 deflators April 2024 WEO'!G$3,'IMF GDP current US'!$B$1:$BD$1,0))/INDEX('IMF GDP constant 2022 US'!$B$1:$BD$197,MATCH('2022 deflators April 2024 WEO'!$B83,'IMF GDP constant 2022 US'!$B$1:$B$197,0),MATCH('2022 deflators April 2024 WEO'!G$3,'IMF GDP constant 2022 US'!$B$1:$BD$1,0)),0)</f>
        <v>0.267575154984555</v>
      </c>
      <c r="H83" s="18" t="n">
        <f aca="false">IFERROR(INDEX('IMF GDP current US'!$B$1:$BD$197,MATCH('2022 deflators April 2024 WEO'!$B83,'IMF GDP current US'!$B$1:$B$197,0),MATCH('2022 deflators April 2024 WEO'!H$3,'IMF GDP current US'!$B$1:$BD$1,0))/INDEX('IMF GDP constant 2022 US'!$B$1:$BD$197,MATCH('2022 deflators April 2024 WEO'!$B83,'IMF GDP constant 2022 US'!$B$1:$B$197,0),MATCH('2022 deflators April 2024 WEO'!H$3,'IMF GDP constant 2022 US'!$B$1:$BD$1,0)),0)</f>
        <v>0.270727868608031</v>
      </c>
      <c r="I83" s="18" t="n">
        <f aca="false">IFERROR(INDEX('IMF GDP current US'!$B$1:$BD$197,MATCH('2022 deflators April 2024 WEO'!$B83,'IMF GDP current US'!$B$1:$B$197,0),MATCH('2022 deflators April 2024 WEO'!I$3,'IMF GDP current US'!$B$1:$BD$1,0))/INDEX('IMF GDP constant 2022 US'!$B$1:$BD$197,MATCH('2022 deflators April 2024 WEO'!$B83,'IMF GDP constant 2022 US'!$B$1:$B$197,0),MATCH('2022 deflators April 2024 WEO'!I$3,'IMF GDP constant 2022 US'!$B$1:$BD$1,0)),0)</f>
        <v>0.286072885888017</v>
      </c>
      <c r="J83" s="18" t="n">
        <f aca="false">IFERROR(INDEX('IMF GDP current US'!$B$1:$BD$197,MATCH('2022 deflators April 2024 WEO'!$B83,'IMF GDP current US'!$B$1:$B$197,0),MATCH('2022 deflators April 2024 WEO'!J$3,'IMF GDP current US'!$B$1:$BD$1,0))/INDEX('IMF GDP constant 2022 US'!$B$1:$BD$197,MATCH('2022 deflators April 2024 WEO'!$B83,'IMF GDP constant 2022 US'!$B$1:$B$197,0),MATCH('2022 deflators April 2024 WEO'!J$3,'IMF GDP constant 2022 US'!$B$1:$BD$1,0)),0)</f>
        <v>0.311004627732849</v>
      </c>
      <c r="K83" s="18" t="n">
        <f aca="false">IFERROR(INDEX('IMF GDP current US'!$B$1:$BD$197,MATCH('2022 deflators April 2024 WEO'!$B83,'IMF GDP current US'!$B$1:$B$197,0),MATCH('2022 deflators April 2024 WEO'!K$3,'IMF GDP current US'!$B$1:$BD$1,0))/INDEX('IMF GDP constant 2022 US'!$B$1:$BD$197,MATCH('2022 deflators April 2024 WEO'!$B83,'IMF GDP constant 2022 US'!$B$1:$B$197,0),MATCH('2022 deflators April 2024 WEO'!K$3,'IMF GDP constant 2022 US'!$B$1:$BD$1,0)),0)</f>
        <v>0.288056508800574</v>
      </c>
      <c r="L83" s="18" t="n">
        <f aca="false">IFERROR(INDEX('IMF GDP current US'!$B$1:$BD$197,MATCH('2022 deflators April 2024 WEO'!$B83,'IMF GDP current US'!$B$1:$B$197,0),MATCH('2022 deflators April 2024 WEO'!L$3,'IMF GDP current US'!$B$1:$BD$1,0))/INDEX('IMF GDP constant 2022 US'!$B$1:$BD$197,MATCH('2022 deflators April 2024 WEO'!$B83,'IMF GDP constant 2022 US'!$B$1:$B$197,0),MATCH('2022 deflators April 2024 WEO'!L$3,'IMF GDP constant 2022 US'!$B$1:$BD$1,0)),0)</f>
        <v>0.256322553668682</v>
      </c>
      <c r="M83" s="18" t="n">
        <f aca="false">IFERROR(INDEX('IMF GDP current US'!$B$1:$BD$197,MATCH('2022 deflators April 2024 WEO'!$B83,'IMF GDP current US'!$B$1:$B$197,0),MATCH('2022 deflators April 2024 WEO'!M$3,'IMF GDP current US'!$B$1:$BD$1,0))/INDEX('IMF GDP constant 2022 US'!$B$1:$BD$197,MATCH('2022 deflators April 2024 WEO'!$B83,'IMF GDP constant 2022 US'!$B$1:$B$197,0),MATCH('2022 deflators April 2024 WEO'!M$3,'IMF GDP constant 2022 US'!$B$1:$BD$1,0)),0)</f>
        <v>0.304733469327388</v>
      </c>
      <c r="N83" s="18" t="n">
        <f aca="false">IFERROR(INDEX('IMF GDP current US'!$B$1:$BD$197,MATCH('2022 deflators April 2024 WEO'!$B83,'IMF GDP current US'!$B$1:$B$197,0),MATCH('2022 deflators April 2024 WEO'!N$3,'IMF GDP current US'!$B$1:$BD$1,0))/INDEX('IMF GDP constant 2022 US'!$B$1:$BD$197,MATCH('2022 deflators April 2024 WEO'!$B83,'IMF GDP constant 2022 US'!$B$1:$B$197,0),MATCH('2022 deflators April 2024 WEO'!N$3,'IMF GDP constant 2022 US'!$B$1:$BD$1,0)),0)</f>
        <v>0.338606342809929</v>
      </c>
      <c r="O83" s="18" t="n">
        <f aca="false">IFERROR(INDEX('IMF GDP current US'!$B$1:$BD$197,MATCH('2022 deflators April 2024 WEO'!$B83,'IMF GDP current US'!$B$1:$B$197,0),MATCH('2022 deflators April 2024 WEO'!O$3,'IMF GDP current US'!$B$1:$BD$1,0))/INDEX('IMF GDP constant 2022 US'!$B$1:$BD$197,MATCH('2022 deflators April 2024 WEO'!$B83,'IMF GDP constant 2022 US'!$B$1:$B$197,0),MATCH('2022 deflators April 2024 WEO'!O$3,'IMF GDP constant 2022 US'!$B$1:$BD$1,0)),0)</f>
        <v>0.405022447380683</v>
      </c>
      <c r="P83" s="18" t="n">
        <f aca="false">IFERROR(INDEX('IMF GDP current US'!$B$1:$BD$197,MATCH('2022 deflators April 2024 WEO'!$B83,'IMF GDP current US'!$B$1:$B$197,0),MATCH('2022 deflators April 2024 WEO'!P$3,'IMF GDP current US'!$B$1:$BD$1,0))/INDEX('IMF GDP constant 2022 US'!$B$1:$BD$197,MATCH('2022 deflators April 2024 WEO'!$B83,'IMF GDP constant 2022 US'!$B$1:$B$197,0),MATCH('2022 deflators April 2024 WEO'!P$3,'IMF GDP constant 2022 US'!$B$1:$BD$1,0)),0)</f>
        <v>0.40633271207436</v>
      </c>
      <c r="Q83" s="18" t="n">
        <f aca="false">IFERROR(INDEX('IMF GDP current US'!$B$1:$BD$197,MATCH('2022 deflators April 2024 WEO'!$B83,'IMF GDP current US'!$B$1:$B$197,0),MATCH('2022 deflators April 2024 WEO'!Q$3,'IMF GDP current US'!$B$1:$BD$1,0))/INDEX('IMF GDP constant 2022 US'!$B$1:$BD$197,MATCH('2022 deflators April 2024 WEO'!$B83,'IMF GDP constant 2022 US'!$B$1:$B$197,0),MATCH('2022 deflators April 2024 WEO'!Q$3,'IMF GDP constant 2022 US'!$B$1:$BD$1,0)),0)</f>
        <v>0.449645564782043</v>
      </c>
      <c r="R83" s="18" t="n">
        <f aca="false">IFERROR(INDEX('IMF GDP current US'!$B$1:$BD$197,MATCH('2022 deflators April 2024 WEO'!$B83,'IMF GDP current US'!$B$1:$B$197,0),MATCH('2022 deflators April 2024 WEO'!R$3,'IMF GDP current US'!$B$1:$BD$1,0))/INDEX('IMF GDP constant 2022 US'!$B$1:$BD$197,MATCH('2022 deflators April 2024 WEO'!$B83,'IMF GDP constant 2022 US'!$B$1:$B$197,0),MATCH('2022 deflators April 2024 WEO'!R$3,'IMF GDP constant 2022 US'!$B$1:$BD$1,0)),0)</f>
        <v>0.487552768564305</v>
      </c>
      <c r="S83" s="18" t="n">
        <f aca="false">IFERROR(INDEX('IMF GDP current US'!$B$1:$BD$197,MATCH('2022 deflators April 2024 WEO'!$B83,'IMF GDP current US'!$B$1:$B$197,0),MATCH('2022 deflators April 2024 WEO'!S$3,'IMF GDP current US'!$B$1:$BD$1,0))/INDEX('IMF GDP constant 2022 US'!$B$1:$BD$197,MATCH('2022 deflators April 2024 WEO'!$B83,'IMF GDP constant 2022 US'!$B$1:$B$197,0),MATCH('2022 deflators April 2024 WEO'!S$3,'IMF GDP constant 2022 US'!$B$1:$BD$1,0)),0)</f>
        <v>0.508422700865193</v>
      </c>
      <c r="T83" s="18" t="n">
        <f aca="false">IFERROR(INDEX('IMF GDP current US'!$B$1:$BD$197,MATCH('2022 deflators April 2024 WEO'!$B83,'IMF GDP current US'!$B$1:$B$197,0),MATCH('2022 deflators April 2024 WEO'!T$3,'IMF GDP current US'!$B$1:$BD$1,0))/INDEX('IMF GDP constant 2022 US'!$B$1:$BD$197,MATCH('2022 deflators April 2024 WEO'!$B83,'IMF GDP constant 2022 US'!$B$1:$B$197,0),MATCH('2022 deflators April 2024 WEO'!T$3,'IMF GDP constant 2022 US'!$B$1:$BD$1,0)),0)</f>
        <v>0.492426185561656</v>
      </c>
      <c r="U83" s="18" t="n">
        <f aca="false">IFERROR(INDEX('IMF GDP current US'!$B$1:$BD$197,MATCH('2022 deflators April 2024 WEO'!$B83,'IMF GDP current US'!$B$1:$B$197,0),MATCH('2022 deflators April 2024 WEO'!U$3,'IMF GDP current US'!$B$1:$BD$1,0))/INDEX('IMF GDP constant 2022 US'!$B$1:$BD$197,MATCH('2022 deflators April 2024 WEO'!$B83,'IMF GDP constant 2022 US'!$B$1:$B$197,0),MATCH('2022 deflators April 2024 WEO'!U$3,'IMF GDP constant 2022 US'!$B$1:$BD$1,0)),0)</f>
        <v>0.525287230788832</v>
      </c>
      <c r="V83" s="18" t="n">
        <f aca="false">IFERROR(INDEX('IMF GDP current US'!$B$1:$BD$197,MATCH('2022 deflators April 2024 WEO'!$B83,'IMF GDP current US'!$B$1:$B$197,0),MATCH('2022 deflators April 2024 WEO'!V$3,'IMF GDP current US'!$B$1:$BD$1,0))/INDEX('IMF GDP constant 2022 US'!$B$1:$BD$197,MATCH('2022 deflators April 2024 WEO'!$B83,'IMF GDP constant 2022 US'!$B$1:$B$197,0),MATCH('2022 deflators April 2024 WEO'!V$3,'IMF GDP constant 2022 US'!$B$1:$BD$1,0)),0)</f>
        <v>0.569076251465996</v>
      </c>
      <c r="W83" s="18" t="n">
        <f aca="false">IFERROR(INDEX('IMF GDP current US'!$B$1:$BD$197,MATCH('2022 deflators April 2024 WEO'!$B83,'IMF GDP current US'!$B$1:$B$197,0),MATCH('2022 deflators April 2024 WEO'!W$3,'IMF GDP current US'!$B$1:$BD$1,0))/INDEX('IMF GDP constant 2022 US'!$B$1:$BD$197,MATCH('2022 deflators April 2024 WEO'!$B83,'IMF GDP constant 2022 US'!$B$1:$B$197,0),MATCH('2022 deflators April 2024 WEO'!W$3,'IMF GDP constant 2022 US'!$B$1:$BD$1,0)),0)</f>
        <v>0.586326290148101</v>
      </c>
      <c r="X83" s="18" t="n">
        <f aca="false">IFERROR(INDEX('IMF GDP current US'!$B$1:$BD$197,MATCH('2022 deflators April 2024 WEO'!$B83,'IMF GDP current US'!$B$1:$B$197,0),MATCH('2022 deflators April 2024 WEO'!X$3,'IMF GDP current US'!$B$1:$BD$1,0))/INDEX('IMF GDP constant 2022 US'!$B$1:$BD$197,MATCH('2022 deflators April 2024 WEO'!$B83,'IMF GDP constant 2022 US'!$B$1:$B$197,0),MATCH('2022 deflators April 2024 WEO'!X$3,'IMF GDP constant 2022 US'!$B$1:$BD$1,0)),0)</f>
        <v>0.586654461056392</v>
      </c>
      <c r="Y83" s="18" t="n">
        <f aca="false">IFERROR(INDEX('IMF GDP current US'!$B$1:$BD$197,MATCH('2022 deflators April 2024 WEO'!$B83,'IMF GDP current US'!$B$1:$B$197,0),MATCH('2022 deflators April 2024 WEO'!Y$3,'IMF GDP current US'!$B$1:$BD$1,0))/INDEX('IMF GDP constant 2022 US'!$B$1:$BD$197,MATCH('2022 deflators April 2024 WEO'!$B83,'IMF GDP constant 2022 US'!$B$1:$B$197,0),MATCH('2022 deflators April 2024 WEO'!Y$3,'IMF GDP constant 2022 US'!$B$1:$BD$1,0)),0)</f>
        <v>0.568996151687631</v>
      </c>
      <c r="Z83" s="18" t="n">
        <f aca="false">IFERROR(INDEX('IMF GDP current US'!$B$1:$BD$197,MATCH('2022 deflators April 2024 WEO'!$B83,'IMF GDP current US'!$B$1:$B$197,0),MATCH('2022 deflators April 2024 WEO'!Z$3,'IMF GDP current US'!$B$1:$BD$1,0))/INDEX('IMF GDP constant 2022 US'!$B$1:$BD$197,MATCH('2022 deflators April 2024 WEO'!$B83,'IMF GDP constant 2022 US'!$B$1:$B$197,0),MATCH('2022 deflators April 2024 WEO'!Z$3,'IMF GDP constant 2022 US'!$B$1:$BD$1,0)),0)</f>
        <v>0.554393469832141</v>
      </c>
      <c r="AA83" s="18" t="n">
        <f aca="false">IFERROR(INDEX('IMF GDP current US'!$B$1:$BD$197,MATCH('2022 deflators April 2024 WEO'!$B83,'IMF GDP current US'!$B$1:$B$197,0),MATCH('2022 deflators April 2024 WEO'!AA$3,'IMF GDP current US'!$B$1:$BD$1,0))/INDEX('IMF GDP constant 2022 US'!$B$1:$BD$197,MATCH('2022 deflators April 2024 WEO'!$B83,'IMF GDP constant 2022 US'!$B$1:$B$197,0),MATCH('2022 deflators April 2024 WEO'!AA$3,'IMF GDP constant 2022 US'!$B$1:$BD$1,0)),0)</f>
        <v>0.573807663265397</v>
      </c>
      <c r="AB83" s="18" t="n">
        <f aca="false">IFERROR(INDEX('IMF GDP current US'!$B$1:$BD$197,MATCH('2022 deflators April 2024 WEO'!$B83,'IMF GDP current US'!$B$1:$B$197,0),MATCH('2022 deflators April 2024 WEO'!AB$3,'IMF GDP current US'!$B$1:$BD$1,0))/INDEX('IMF GDP constant 2022 US'!$B$1:$BD$197,MATCH('2022 deflators April 2024 WEO'!$B83,'IMF GDP constant 2022 US'!$B$1:$B$197,0),MATCH('2022 deflators April 2024 WEO'!AB$3,'IMF GDP constant 2022 US'!$B$1:$BD$1,0)),0)</f>
        <v>0.566075022283248</v>
      </c>
      <c r="AC83" s="18" t="n">
        <f aca="false">IFERROR(INDEX('IMF GDP current US'!$B$1:$BD$197,MATCH('2022 deflators April 2024 WEO'!$B83,'IMF GDP current US'!$B$1:$B$197,0),MATCH('2022 deflators April 2024 WEO'!AC$3,'IMF GDP current US'!$B$1:$BD$1,0))/INDEX('IMF GDP constant 2022 US'!$B$1:$BD$197,MATCH('2022 deflators April 2024 WEO'!$B83,'IMF GDP constant 2022 US'!$B$1:$B$197,0),MATCH('2022 deflators April 2024 WEO'!AC$3,'IMF GDP constant 2022 US'!$B$1:$BD$1,0)),0)</f>
        <v>0.526483577728713</v>
      </c>
      <c r="AD83" s="18" t="n">
        <f aca="false">IFERROR(INDEX('IMF GDP current US'!$B$1:$BD$197,MATCH('2022 deflators April 2024 WEO'!$B83,'IMF GDP current US'!$B$1:$B$197,0),MATCH('2022 deflators April 2024 WEO'!AD$3,'IMF GDP current US'!$B$1:$BD$1,0))/INDEX('IMF GDP constant 2022 US'!$B$1:$BD$197,MATCH('2022 deflators April 2024 WEO'!$B83,'IMF GDP constant 2022 US'!$B$1:$B$197,0),MATCH('2022 deflators April 2024 WEO'!AD$3,'IMF GDP constant 2022 US'!$B$1:$BD$1,0)),0)</f>
        <v>0.544851987598177</v>
      </c>
      <c r="AE83" s="18" t="n">
        <f aca="false">IFERROR(INDEX('IMF GDP current US'!$B$1:$BD$197,MATCH('2022 deflators April 2024 WEO'!$B83,'IMF GDP current US'!$B$1:$B$197,0),MATCH('2022 deflators April 2024 WEO'!AE$3,'IMF GDP current US'!$B$1:$BD$1,0))/INDEX('IMF GDP constant 2022 US'!$B$1:$BD$197,MATCH('2022 deflators April 2024 WEO'!$B83,'IMF GDP constant 2022 US'!$B$1:$B$197,0),MATCH('2022 deflators April 2024 WEO'!AE$3,'IMF GDP constant 2022 US'!$B$1:$BD$1,0)),0)</f>
        <v>0.554525483700343</v>
      </c>
      <c r="AF83" s="18" t="n">
        <f aca="false">IFERROR(INDEX('IMF GDP current US'!$B$1:$BD$197,MATCH('2022 deflators April 2024 WEO'!$B83,'IMF GDP current US'!$B$1:$B$197,0),MATCH('2022 deflators April 2024 WEO'!AF$3,'IMF GDP current US'!$B$1:$BD$1,0))/INDEX('IMF GDP constant 2022 US'!$B$1:$BD$197,MATCH('2022 deflators April 2024 WEO'!$B83,'IMF GDP constant 2022 US'!$B$1:$B$197,0),MATCH('2022 deflators April 2024 WEO'!AF$3,'IMF GDP constant 2022 US'!$B$1:$BD$1,0)),0)</f>
        <v>0.559493559674664</v>
      </c>
      <c r="AG83" s="18" t="n">
        <f aca="false">IFERROR(INDEX('IMF GDP current US'!$B$1:$BD$197,MATCH('2022 deflators April 2024 WEO'!$B83,'IMF GDP current US'!$B$1:$B$197,0),MATCH('2022 deflators April 2024 WEO'!AG$3,'IMF GDP current US'!$B$1:$BD$1,0))/INDEX('IMF GDP constant 2022 US'!$B$1:$BD$197,MATCH('2022 deflators April 2024 WEO'!$B83,'IMF GDP constant 2022 US'!$B$1:$B$197,0),MATCH('2022 deflators April 2024 WEO'!AG$3,'IMF GDP constant 2022 US'!$B$1:$BD$1,0)),0)</f>
        <v>0.571774678203436</v>
      </c>
      <c r="AH83" s="18" t="n">
        <f aca="false">IFERROR(INDEX('IMF GDP current US'!$B$1:$BD$197,MATCH('2022 deflators April 2024 WEO'!$B83,'IMF GDP current US'!$B$1:$B$197,0),MATCH('2022 deflators April 2024 WEO'!AH$3,'IMF GDP current US'!$B$1:$BD$1,0))/INDEX('IMF GDP constant 2022 US'!$B$1:$BD$197,MATCH('2022 deflators April 2024 WEO'!$B83,'IMF GDP constant 2022 US'!$B$1:$B$197,0),MATCH('2022 deflators April 2024 WEO'!AH$3,'IMF GDP constant 2022 US'!$B$1:$BD$1,0)),0)</f>
        <v>0.625415089117843</v>
      </c>
      <c r="AI83" s="18" t="n">
        <f aca="false">IFERROR(INDEX('IMF GDP current US'!$B$1:$BD$197,MATCH('2022 deflators April 2024 WEO'!$B83,'IMF GDP current US'!$B$1:$B$197,0),MATCH('2022 deflators April 2024 WEO'!AI$3,'IMF GDP current US'!$B$1:$BD$1,0))/INDEX('IMF GDP constant 2022 US'!$B$1:$BD$197,MATCH('2022 deflators April 2024 WEO'!$B83,'IMF GDP constant 2022 US'!$B$1:$B$197,0),MATCH('2022 deflators April 2024 WEO'!AI$3,'IMF GDP constant 2022 US'!$B$1:$BD$1,0)),0)</f>
        <v>0.725529832838326</v>
      </c>
      <c r="AJ83" s="18" t="n">
        <f aca="false">IFERROR(INDEX('IMF GDP current US'!$B$1:$BD$197,MATCH('2022 deflators April 2024 WEO'!$B83,'IMF GDP current US'!$B$1:$B$197,0),MATCH('2022 deflators April 2024 WEO'!AJ$3,'IMF GDP current US'!$B$1:$BD$1,0))/INDEX('IMF GDP constant 2022 US'!$B$1:$BD$197,MATCH('2022 deflators April 2024 WEO'!$B83,'IMF GDP constant 2022 US'!$B$1:$B$197,0),MATCH('2022 deflators April 2024 WEO'!AJ$3,'IMF GDP constant 2022 US'!$B$1:$BD$1,0)),0)</f>
        <v>0.691228358946325</v>
      </c>
      <c r="AK83" s="18" t="n">
        <f aca="false">IFERROR(INDEX('IMF GDP current US'!$B$1:$BD$197,MATCH('2022 deflators April 2024 WEO'!$B83,'IMF GDP current US'!$B$1:$B$197,0),MATCH('2022 deflators April 2024 WEO'!AK$3,'IMF GDP current US'!$B$1:$BD$1,0))/INDEX('IMF GDP constant 2022 US'!$B$1:$BD$197,MATCH('2022 deflators April 2024 WEO'!$B83,'IMF GDP constant 2022 US'!$B$1:$B$197,0),MATCH('2022 deflators April 2024 WEO'!AK$3,'IMF GDP constant 2022 US'!$B$1:$BD$1,0)),0)</f>
        <v>0.735869650083466</v>
      </c>
      <c r="AL83" s="18" t="n">
        <f aca="false">IFERROR(INDEX('IMF GDP current US'!$B$1:$BD$197,MATCH('2022 deflators April 2024 WEO'!$B83,'IMF GDP current US'!$B$1:$B$197,0),MATCH('2022 deflators April 2024 WEO'!AL$3,'IMF GDP current US'!$B$1:$BD$1,0))/INDEX('IMF GDP constant 2022 US'!$B$1:$BD$197,MATCH('2022 deflators April 2024 WEO'!$B83,'IMF GDP constant 2022 US'!$B$1:$B$197,0),MATCH('2022 deflators April 2024 WEO'!AL$3,'IMF GDP constant 2022 US'!$B$1:$BD$1,0)),0)</f>
        <v>0.780226206416441</v>
      </c>
      <c r="AM83" s="18" t="n">
        <f aca="false">IFERROR(INDEX('IMF GDP current US'!$B$1:$BD$197,MATCH('2022 deflators April 2024 WEO'!$B83,'IMF GDP current US'!$B$1:$B$197,0),MATCH('2022 deflators April 2024 WEO'!AM$3,'IMF GDP current US'!$B$1:$BD$1,0))/INDEX('IMF GDP constant 2022 US'!$B$1:$BD$197,MATCH('2022 deflators April 2024 WEO'!$B83,'IMF GDP constant 2022 US'!$B$1:$B$197,0),MATCH('2022 deflators April 2024 WEO'!AM$3,'IMF GDP constant 2022 US'!$B$1:$BD$1,0)),0)</f>
        <v>0.748124382184182</v>
      </c>
      <c r="AN83" s="18" t="n">
        <f aca="false">IFERROR(INDEX('IMF GDP current US'!$B$1:$BD$197,MATCH('2022 deflators April 2024 WEO'!$B83,'IMF GDP current US'!$B$1:$B$197,0),MATCH('2022 deflators April 2024 WEO'!AN$3,'IMF GDP current US'!$B$1:$BD$1,0))/INDEX('IMF GDP constant 2022 US'!$B$1:$BD$197,MATCH('2022 deflators April 2024 WEO'!$B83,'IMF GDP constant 2022 US'!$B$1:$B$197,0),MATCH('2022 deflators April 2024 WEO'!AN$3,'IMF GDP constant 2022 US'!$B$1:$BD$1,0)),0)</f>
        <v>0.812531847244299</v>
      </c>
      <c r="AO83" s="18" t="n">
        <f aca="false">IFERROR(INDEX('IMF GDP current US'!$B$1:$BD$197,MATCH('2022 deflators April 2024 WEO'!$B83,'IMF GDP current US'!$B$1:$B$197,0),MATCH('2022 deflators April 2024 WEO'!AO$3,'IMF GDP current US'!$B$1:$BD$1,0))/INDEX('IMF GDP constant 2022 US'!$B$1:$BD$197,MATCH('2022 deflators April 2024 WEO'!$B83,'IMF GDP constant 2022 US'!$B$1:$B$197,0),MATCH('2022 deflators April 2024 WEO'!AO$3,'IMF GDP constant 2022 US'!$B$1:$BD$1,0)),0)</f>
        <v>0.825389545431501</v>
      </c>
      <c r="AP83" s="18" t="n">
        <f aca="false">IFERROR(INDEX('IMF GDP current US'!$B$1:$BD$197,MATCH('2022 deflators April 2024 WEO'!$B83,'IMF GDP current US'!$B$1:$B$197,0),MATCH('2022 deflators April 2024 WEO'!AP$3,'IMF GDP current US'!$B$1:$BD$1,0))/INDEX('IMF GDP constant 2022 US'!$B$1:$BD$197,MATCH('2022 deflators April 2024 WEO'!$B83,'IMF GDP constant 2022 US'!$B$1:$B$197,0),MATCH('2022 deflators April 2024 WEO'!AP$3,'IMF GDP constant 2022 US'!$B$1:$BD$1,0)),0)</f>
        <v>0.777524133821448</v>
      </c>
      <c r="AQ83" s="18" t="n">
        <f aca="false">IFERROR(INDEX('IMF GDP current US'!$B$1:$BD$197,MATCH('2022 deflators April 2024 WEO'!$B83,'IMF GDP current US'!$B$1:$B$197,0),MATCH('2022 deflators April 2024 WEO'!AQ$3,'IMF GDP current US'!$B$1:$BD$1,0))/INDEX('IMF GDP constant 2022 US'!$B$1:$BD$197,MATCH('2022 deflators April 2024 WEO'!$B83,'IMF GDP constant 2022 US'!$B$1:$B$197,0),MATCH('2022 deflators April 2024 WEO'!AQ$3,'IMF GDP constant 2022 US'!$B$1:$BD$1,0)),0)</f>
        <v>0.789868394058705</v>
      </c>
      <c r="AR83" s="18" t="n">
        <f aca="false">IFERROR(INDEX('IMF GDP current US'!$B$1:$BD$197,MATCH('2022 deflators April 2024 WEO'!$B83,'IMF GDP current US'!$B$1:$B$197,0),MATCH('2022 deflators April 2024 WEO'!AR$3,'IMF GDP current US'!$B$1:$BD$1,0))/INDEX('IMF GDP constant 2022 US'!$B$1:$BD$197,MATCH('2022 deflators April 2024 WEO'!$B83,'IMF GDP constant 2022 US'!$B$1:$B$197,0),MATCH('2022 deflators April 2024 WEO'!AR$3,'IMF GDP constant 2022 US'!$B$1:$BD$1,0)),0)</f>
        <v>0.843099174555626</v>
      </c>
      <c r="AS83" s="18" t="n">
        <f aca="false">IFERROR(INDEX('IMF GDP current US'!$B$1:$BD$197,MATCH('2022 deflators April 2024 WEO'!$B83,'IMF GDP current US'!$B$1:$B$197,0),MATCH('2022 deflators April 2024 WEO'!AS$3,'IMF GDP current US'!$B$1:$BD$1,0))/INDEX('IMF GDP constant 2022 US'!$B$1:$BD$197,MATCH('2022 deflators April 2024 WEO'!$B83,'IMF GDP constant 2022 US'!$B$1:$B$197,0),MATCH('2022 deflators April 2024 WEO'!AS$3,'IMF GDP constant 2022 US'!$B$1:$BD$1,0)),0)</f>
        <v>0.850729798557655</v>
      </c>
      <c r="AT83" s="18" t="n">
        <f aca="false">IFERROR(INDEX('IMF GDP current US'!$B$1:$BD$197,MATCH('2022 deflators April 2024 WEO'!$B83,'IMF GDP current US'!$B$1:$B$197,0),MATCH('2022 deflators April 2024 WEO'!AT$3,'IMF GDP current US'!$B$1:$BD$1,0))/INDEX('IMF GDP constant 2022 US'!$B$1:$BD$197,MATCH('2022 deflators April 2024 WEO'!$B83,'IMF GDP constant 2022 US'!$B$1:$B$197,0),MATCH('2022 deflators April 2024 WEO'!AT$3,'IMF GDP constant 2022 US'!$B$1:$BD$1,0)),0)</f>
        <v>0.873238626150172</v>
      </c>
      <c r="AU83" s="18" t="n">
        <f aca="false">IFERROR(INDEX('IMF GDP current US'!$B$1:$BD$197,MATCH('2022 deflators April 2024 WEO'!$B83,'IMF GDP current US'!$B$1:$B$197,0),MATCH('2022 deflators April 2024 WEO'!AU$3,'IMF GDP current US'!$B$1:$BD$1,0))/INDEX('IMF GDP constant 2022 US'!$B$1:$BD$197,MATCH('2022 deflators April 2024 WEO'!$B83,'IMF GDP constant 2022 US'!$B$1:$B$197,0),MATCH('2022 deflators April 2024 WEO'!AU$3,'IMF GDP constant 2022 US'!$B$1:$BD$1,0)),0)</f>
        <v>0.913006760148434</v>
      </c>
      <c r="AV83" s="18" t="n">
        <f aca="false">IFERROR(INDEX('IMF GDP current US'!$B$1:$BD$197,MATCH('2022 deflators April 2024 WEO'!$B83,'IMF GDP current US'!$B$1:$B$197,0),MATCH('2022 deflators April 2024 WEO'!AV$3,'IMF GDP current US'!$B$1:$BD$1,0))/INDEX('IMF GDP constant 2022 US'!$B$1:$BD$197,MATCH('2022 deflators April 2024 WEO'!$B83,'IMF GDP constant 2022 US'!$B$1:$B$197,0),MATCH('2022 deflators April 2024 WEO'!AV$3,'IMF GDP constant 2022 US'!$B$1:$BD$1,0)),0)</f>
        <v>0.993126204993114</v>
      </c>
      <c r="AW83" s="19" t="n">
        <f aca="false">IFERROR(INDEX('IMF GDP current US'!$B$1:$BD$197,MATCH('2022 deflators April 2024 WEO'!$B83,'IMF GDP current US'!$B$1:$B$197,0),MATCH('2022 deflators April 2024 WEO'!AW$3,'IMF GDP current US'!$B$1:$BD$1,0))/INDEX('IMF GDP constant 2022 US'!$B$1:$BD$197,MATCH('2022 deflators April 2024 WEO'!$B83,'IMF GDP constant 2022 US'!$B$1:$B$197,0),MATCH('2022 deflators April 2024 WEO'!AW$3,'IMF GDP constant 2022 US'!$B$1:$BD$1,0)),0)</f>
        <v>1</v>
      </c>
      <c r="AX83" s="18" t="n">
        <f aca="false">IFERROR(INDEX('IMF GDP current US'!$B$1:$BD$197,MATCH('2022 deflators April 2024 WEO'!$B83,'IMF GDP current US'!$B$1:$B$197,0),MATCH('2022 deflators April 2024 WEO'!AX$3,'IMF GDP current US'!$B$1:$BD$1,0))/INDEX('IMF GDP constant 2022 US'!$B$1:$BD$197,MATCH('2022 deflators April 2024 WEO'!$B83,'IMF GDP constant 2022 US'!$B$1:$B$197,0),MATCH('2022 deflators April 2024 WEO'!AX$3,'IMF GDP constant 2022 US'!$B$1:$BD$1,0)),0)</f>
        <v>0.951372744338106</v>
      </c>
      <c r="AY83" s="21" t="n">
        <f aca="false">IFERROR(INDEX('IMF GDP current US'!$B$1:$BD$197,MATCH('2022 deflators April 2024 WEO'!$B83,'IMF GDP current US'!$B$1:$B$197,0),MATCH('2022 deflators April 2024 WEO'!AY$3,'IMF GDP current US'!$B$1:$BD$1,0))/INDEX('IMF GDP constant 2022 US'!$B$1:$BD$197,MATCH('2022 deflators April 2024 WEO'!$B83,'IMF GDP constant 2022 US'!$B$1:$B$197,0),MATCH('2022 deflators April 2024 WEO'!AY$3,'IMF GDP constant 2022 US'!$B$1:$BD$1,0)),0)</f>
        <v>0.975242724460959</v>
      </c>
      <c r="AZ83" s="21" t="n">
        <f aca="false">IFERROR(INDEX('IMF GDP current US'!$B$1:$BD$197,MATCH('2022 deflators April 2024 WEO'!$B83,'IMF GDP current US'!$B$1:$B$197,0),MATCH('2022 deflators April 2024 WEO'!AZ$3,'IMF GDP current US'!$B$1:$BD$1,0))/INDEX('IMF GDP constant 2022 US'!$B$1:$BD$197,MATCH('2022 deflators April 2024 WEO'!$B83,'IMF GDP constant 2022 US'!$B$1:$B$197,0),MATCH('2022 deflators April 2024 WEO'!AZ$3,'IMF GDP constant 2022 US'!$B$1:$BD$1,0)),0)</f>
        <v>0.992679108627534</v>
      </c>
      <c r="BA83" s="21" t="n">
        <f aca="false">IFERROR(INDEX('IMF GDP current US'!$B$1:$BD$197,MATCH('2022 deflators April 2024 WEO'!$B83,'IMF GDP current US'!$B$1:$B$197,0),MATCH('2022 deflators April 2024 WEO'!BA$3,'IMF GDP current US'!$B$1:$BD$1,0))/INDEX('IMF GDP constant 2022 US'!$B$1:$BD$197,MATCH('2022 deflators April 2024 WEO'!$B83,'IMF GDP constant 2022 US'!$B$1:$B$197,0),MATCH('2022 deflators April 2024 WEO'!BA$3,'IMF GDP constant 2022 US'!$B$1:$BD$1,0)),0)</f>
        <v>1.00539981324613</v>
      </c>
      <c r="BB83" s="21" t="n">
        <f aca="false">IFERROR(INDEX('IMF GDP current US'!$B$1:$BD$197,MATCH('2022 deflators April 2024 WEO'!$B83,'IMF GDP current US'!$B$1:$B$197,0),MATCH('2022 deflators April 2024 WEO'!BB$3,'IMF GDP current US'!$B$1:$BD$1,0))/INDEX('IMF GDP constant 2022 US'!$B$1:$BD$197,MATCH('2022 deflators April 2024 WEO'!$B83,'IMF GDP constant 2022 US'!$B$1:$B$197,0),MATCH('2022 deflators April 2024 WEO'!BB$3,'IMF GDP constant 2022 US'!$B$1:$BD$1,0)),0)</f>
        <v>1.01647484996129</v>
      </c>
      <c r="BC83" s="21" t="n">
        <f aca="false">IFERROR(INDEX('IMF GDP current US'!$B$1:$BD$197,MATCH('2022 deflators April 2024 WEO'!$B83,'IMF GDP current US'!$B$1:$B$197,0),MATCH('2022 deflators April 2024 WEO'!BC$3,'IMF GDP current US'!$B$1:$BD$1,0))/INDEX('IMF GDP constant 2022 US'!$B$1:$BD$197,MATCH('2022 deflators April 2024 WEO'!$B83,'IMF GDP constant 2022 US'!$B$1:$B$197,0),MATCH('2022 deflators April 2024 WEO'!BC$3,'IMF GDP constant 2022 US'!$B$1:$BD$1,0)),0)</f>
        <v>1.02815216431354</v>
      </c>
      <c r="BD83" s="22" t="n">
        <f aca="false">IFERROR(INDEX('IMF GDP current US'!$B$1:$BD$197,MATCH('2022 deflators April 2024 WEO'!$B83,'IMF GDP current US'!$B$1:$B$197,0),MATCH('2022 deflators April 2024 WEO'!BD$3,'IMF GDP current US'!$B$1:$BD$1,0))/INDEX('IMF GDP constant 2022 US'!$B$1:$BD$197,MATCH('2022 deflators April 2024 WEO'!$B83,'IMF GDP constant 2022 US'!$B$1:$B$197,0),MATCH('2022 deflators April 2024 WEO'!BD$3,'IMF GDP constant 2022 US'!$B$1:$BD$1,0)),0)</f>
        <v>1.0401237090585</v>
      </c>
    </row>
    <row r="84" customFormat="false" ht="15" hidden="false" customHeight="false" outlineLevel="0" collapsed="false">
      <c r="A84" s="23" t="s">
        <v>95</v>
      </c>
      <c r="B84" s="24" t="str">
        <f aca="false">VLOOKUP(A84,'Names&amp;ISO'!$A:$C,3,0)</f>
        <v>ITA</v>
      </c>
      <c r="C84" s="25" t="s">
        <v>95</v>
      </c>
      <c r="D84" s="11" t="str">
        <f aca="false">IFERROR(VLOOKUP(B84,'DAC ODA Recipients 2022-2023'!$B:$H,7,0),"")</f>
        <v/>
      </c>
      <c r="E84" s="23" t="n">
        <v>1</v>
      </c>
      <c r="F84" s="23" t="n">
        <v>1</v>
      </c>
      <c r="G84" s="26" t="n">
        <f aca="false">INDEX('OECD DAC Deflators 2022'!$B$3:$BN$39,MATCH('2022 deflators April 2024 WEO'!$B84,'OECD DAC Deflators 2022'!$B$3:$B$39,0),MATCH('2022 deflators April 2024 WEO'!G$3,'OECD DAC Deflators 2022'!$B$3:$BN$3,0))/100</f>
        <v>0.37399844</v>
      </c>
      <c r="H84" s="27" t="n">
        <f aca="false">INDEX('OECD DAC Deflators 2022'!$B$3:$BN$39,MATCH('2022 deflators April 2024 WEO'!$B84,'OECD DAC Deflators 2022'!$B$3:$B$39,0),MATCH('2022 deflators April 2024 WEO'!H$3,'OECD DAC Deflators 2022'!$B$3:$BN$3,0))/100</f>
        <v>0.33435517</v>
      </c>
      <c r="I84" s="27" t="n">
        <f aca="false">INDEX('OECD DAC Deflators 2022'!$B$3:$BN$39,MATCH('2022 deflators April 2024 WEO'!$B84,'OECD DAC Deflators 2022'!$B$3:$B$39,0),MATCH('2022 deflators April 2024 WEO'!I$3,'OECD DAC Deflators 2022'!$B$3:$BN$3,0))/100</f>
        <v>0.33020478</v>
      </c>
      <c r="J84" s="27" t="n">
        <f aca="false">INDEX('OECD DAC Deflators 2022'!$B$3:$BN$39,MATCH('2022 deflators April 2024 WEO'!$B84,'OECD DAC Deflators 2022'!$B$3:$B$39,0),MATCH('2022 deflators April 2024 WEO'!J$3,'OECD DAC Deflators 2022'!$B$3:$BN$3,0))/100</f>
        <v>0.33846421</v>
      </c>
      <c r="K84" s="27" t="n">
        <f aca="false">INDEX('OECD DAC Deflators 2022'!$B$3:$BN$39,MATCH('2022 deflators April 2024 WEO'!$B84,'OECD DAC Deflators 2022'!$B$3:$B$39,0),MATCH('2022 deflators April 2024 WEO'!K$3,'OECD DAC Deflators 2022'!$B$3:$BN$3,0))/100</f>
        <v>0.32413982</v>
      </c>
      <c r="L84" s="27" t="n">
        <f aca="false">INDEX('OECD DAC Deflators 2022'!$B$3:$BN$39,MATCH('2022 deflators April 2024 WEO'!$B84,'OECD DAC Deflators 2022'!$B$3:$B$39,0),MATCH('2022 deflators April 2024 WEO'!L$3,'OECD DAC Deflators 2022'!$B$3:$BN$3,0))/100</f>
        <v>0.32557454</v>
      </c>
      <c r="M84" s="27" t="n">
        <f aca="false">INDEX('OECD DAC Deflators 2022'!$B$3:$BN$39,MATCH('2022 deflators April 2024 WEO'!$B84,'OECD DAC Deflators 2022'!$B$3:$B$39,0),MATCH('2022 deflators April 2024 WEO'!M$3,'OECD DAC Deflators 2022'!$B$3:$BN$3,0))/100</f>
        <v>0.44814683</v>
      </c>
      <c r="N84" s="27" t="n">
        <f aca="false">INDEX('OECD DAC Deflators 2022'!$B$3:$BN$39,MATCH('2022 deflators April 2024 WEO'!$B84,'OECD DAC Deflators 2022'!$B$3:$B$39,0),MATCH('2022 deflators April 2024 WEO'!N$3,'OECD DAC Deflators 2022'!$B$3:$BN$3,0))/100</f>
        <v>0.54614516</v>
      </c>
      <c r="O84" s="27" t="n">
        <f aca="false">INDEX('OECD DAC Deflators 2022'!$B$3:$BN$39,MATCH('2022 deflators April 2024 WEO'!$B84,'OECD DAC Deflators 2022'!$B$3:$B$39,0),MATCH('2022 deflators April 2024 WEO'!O$3,'OECD DAC Deflators 2022'!$B$3:$BN$3,0))/100</f>
        <v>0.58035799</v>
      </c>
      <c r="P84" s="27" t="n">
        <f aca="false">INDEX('OECD DAC Deflators 2022'!$B$3:$BN$39,MATCH('2022 deflators April 2024 WEO'!$B84,'OECD DAC Deflators 2022'!$B$3:$B$39,0),MATCH('2022 deflators April 2024 WEO'!P$3,'OECD DAC Deflators 2022'!$B$3:$BN$3,0))/100</f>
        <v>0.58486954</v>
      </c>
      <c r="Q84" s="27" t="n">
        <f aca="false">INDEX('OECD DAC Deflators 2022'!$B$3:$BN$39,MATCH('2022 deflators April 2024 WEO'!$B84,'OECD DAC Deflators 2022'!$B$3:$B$39,0),MATCH('2022 deflators April 2024 WEO'!Q$3,'OECD DAC Deflators 2022'!$B$3:$BN$3,0))/100</f>
        <v>0.7256404</v>
      </c>
      <c r="R84" s="27" t="n">
        <f aca="false">INDEX('OECD DAC Deflators 2022'!$B$3:$BN$39,MATCH('2022 deflators April 2024 WEO'!$B84,'OECD DAC Deflators 2022'!$B$3:$B$39,0),MATCH('2022 deflators April 2024 WEO'!R$3,'OECD DAC Deflators 2022'!$B$3:$BN$3,0))/100</f>
        <v>0.75400559</v>
      </c>
      <c r="S84" s="27" t="n">
        <f aca="false">INDEX('OECD DAC Deflators 2022'!$B$3:$BN$39,MATCH('2022 deflators April 2024 WEO'!$B84,'OECD DAC Deflators 2022'!$B$3:$B$39,0),MATCH('2022 deflators April 2024 WEO'!S$3,'OECD DAC Deflators 2022'!$B$3:$BN$3,0))/100</f>
        <v>0.79244199</v>
      </c>
      <c r="T84" s="27" t="n">
        <f aca="false">INDEX('OECD DAC Deflators 2022'!$B$3:$BN$39,MATCH('2022 deflators April 2024 WEO'!$B84,'OECD DAC Deflators 2022'!$B$3:$B$39,0),MATCH('2022 deflators April 2024 WEO'!T$3,'OECD DAC Deflators 2022'!$B$3:$BN$3,0))/100</f>
        <v>0.64530336</v>
      </c>
      <c r="U84" s="27" t="n">
        <f aca="false">INDEX('OECD DAC Deflators 2022'!$B$3:$BN$39,MATCH('2022 deflators April 2024 WEO'!$B84,'OECD DAC Deflators 2022'!$B$3:$B$39,0),MATCH('2022 deflators April 2024 WEO'!U$3,'OECD DAC Deflators 2022'!$B$3:$BN$3,0))/100</f>
        <v>0.65116918</v>
      </c>
      <c r="V84" s="27" t="n">
        <f aca="false">INDEX('OECD DAC Deflators 2022'!$B$3:$BN$39,MATCH('2022 deflators April 2024 WEO'!$B84,'OECD DAC Deflators 2022'!$B$3:$B$39,0),MATCH('2022 deflators April 2024 WEO'!V$3,'OECD DAC Deflators 2022'!$B$3:$BN$3,0))/100</f>
        <v>0.67639768</v>
      </c>
      <c r="W84" s="27" t="n">
        <f aca="false">INDEX('OECD DAC Deflators 2022'!$B$3:$BN$39,MATCH('2022 deflators April 2024 WEO'!$B84,'OECD DAC Deflators 2022'!$B$3:$B$39,0),MATCH('2022 deflators April 2024 WEO'!W$3,'OECD DAC Deflators 2022'!$B$3:$BN$3,0))/100</f>
        <v>0.7466254</v>
      </c>
      <c r="X84" s="27" t="n">
        <f aca="false">INDEX('OECD DAC Deflators 2022'!$B$3:$BN$39,MATCH('2022 deflators April 2024 WEO'!$B84,'OECD DAC Deflators 2022'!$B$3:$B$39,0),MATCH('2022 deflators April 2024 WEO'!X$3,'OECD DAC Deflators 2022'!$B$3:$BN$3,0))/100</f>
        <v>0.69383898</v>
      </c>
      <c r="Y84" s="27" t="n">
        <f aca="false">INDEX('OECD DAC Deflators 2022'!$B$3:$BN$39,MATCH('2022 deflators April 2024 WEO'!$B84,'OECD DAC Deflators 2022'!$B$3:$B$39,0),MATCH('2022 deflators April 2024 WEO'!Y$3,'OECD DAC Deflators 2022'!$B$3:$BN$3,0))/100</f>
        <v>0.69684565</v>
      </c>
      <c r="Z84" s="27" t="n">
        <f aca="false">INDEX('OECD DAC Deflators 2022'!$B$3:$BN$39,MATCH('2022 deflators April 2024 WEO'!$B84,'OECD DAC Deflators 2022'!$B$3:$B$39,0),MATCH('2022 deflators April 2024 WEO'!Z$3,'OECD DAC Deflators 2022'!$B$3:$BN$3,0))/100</f>
        <v>0.67605877</v>
      </c>
      <c r="AA84" s="27" t="n">
        <f aca="false">INDEX('OECD DAC Deflators 2022'!$B$3:$BN$39,MATCH('2022 deflators April 2024 WEO'!$B84,'OECD DAC Deflators 2022'!$B$3:$B$39,0),MATCH('2022 deflators April 2024 WEO'!AA$3,'OECD DAC Deflators 2022'!$B$3:$BN$3,0))/100</f>
        <v>0.59524196</v>
      </c>
      <c r="AB84" s="27" t="n">
        <f aca="false">INDEX('OECD DAC Deflators 2022'!$B$3:$BN$39,MATCH('2022 deflators April 2024 WEO'!$B84,'OECD DAC Deflators 2022'!$B$3:$B$39,0),MATCH('2022 deflators April 2024 WEO'!AB$3,'OECD DAC Deflators 2022'!$B$3:$BN$3,0))/100</f>
        <v>0.59596905</v>
      </c>
      <c r="AC84" s="27" t="n">
        <f aca="false">INDEX('OECD DAC Deflators 2022'!$B$3:$BN$39,MATCH('2022 deflators April 2024 WEO'!$B84,'OECD DAC Deflators 2022'!$B$3:$B$39,0),MATCH('2022 deflators April 2024 WEO'!AC$3,'OECD DAC Deflators 2022'!$B$3:$BN$3,0))/100</f>
        <v>0.64769604</v>
      </c>
      <c r="AD84" s="27" t="n">
        <f aca="false">INDEX('OECD DAC Deflators 2022'!$B$3:$BN$39,MATCH('2022 deflators April 2024 WEO'!$B84,'OECD DAC Deflators 2022'!$B$3:$B$39,0),MATCH('2022 deflators April 2024 WEO'!AD$3,'OECD DAC Deflators 2022'!$B$3:$BN$3,0))/100</f>
        <v>0.80092165</v>
      </c>
      <c r="AE84" s="27" t="n">
        <f aca="false">INDEX('OECD DAC Deflators 2022'!$B$3:$BN$39,MATCH('2022 deflators April 2024 WEO'!$B84,'OECD DAC Deflators 2022'!$B$3:$B$39,0),MATCH('2022 deflators April 2024 WEO'!AE$3,'OECD DAC Deflators 2022'!$B$3:$BN$3,0))/100</f>
        <v>0.90426526</v>
      </c>
      <c r="AF84" s="27" t="n">
        <f aca="false">INDEX('OECD DAC Deflators 2022'!$B$3:$BN$39,MATCH('2022 deflators April 2024 WEO'!$B84,'OECD DAC Deflators 2022'!$B$3:$B$39,0),MATCH('2022 deflators April 2024 WEO'!AF$3,'OECD DAC Deflators 2022'!$B$3:$BN$3,0))/100</f>
        <v>0.92278372</v>
      </c>
      <c r="AG84" s="27" t="n">
        <f aca="false">INDEX('OECD DAC Deflators 2022'!$B$3:$BN$39,MATCH('2022 deflators April 2024 WEO'!$B84,'OECD DAC Deflators 2022'!$B$3:$B$39,0),MATCH('2022 deflators April 2024 WEO'!AG$3,'OECD DAC Deflators 2022'!$B$3:$BN$3,0))/100</f>
        <v>0.95171211</v>
      </c>
      <c r="AH84" s="27" t="n">
        <f aca="false">INDEX('OECD DAC Deflators 2022'!$B$3:$BN$39,MATCH('2022 deflators April 2024 WEO'!$B84,'OECD DAC Deflators 2022'!$B$3:$B$39,0),MATCH('2022 deflators April 2024 WEO'!AH$3,'OECD DAC Deflators 2022'!$B$3:$BN$3,0))/100</f>
        <v>1.06369193</v>
      </c>
      <c r="AI84" s="27" t="n">
        <f aca="false">INDEX('OECD DAC Deflators 2022'!$B$3:$BN$39,MATCH('2022 deflators April 2024 WEO'!$B84,'OECD DAC Deflators 2022'!$B$3:$B$39,0),MATCH('2022 deflators April 2024 WEO'!AI$3,'OECD DAC Deflators 2022'!$B$3:$BN$3,0))/100</f>
        <v>1.14767371</v>
      </c>
      <c r="AJ84" s="27" t="n">
        <f aca="false">INDEX('OECD DAC Deflators 2022'!$B$3:$BN$39,MATCH('2022 deflators April 2024 WEO'!$B84,'OECD DAC Deflators 2022'!$B$3:$B$39,0),MATCH('2022 deflators April 2024 WEO'!AJ$3,'OECD DAC Deflators 2022'!$B$3:$BN$3,0))/100</f>
        <v>1.12661256</v>
      </c>
      <c r="AK84" s="27" t="n">
        <f aca="false">INDEX('OECD DAC Deflators 2022'!$B$3:$BN$39,MATCH('2022 deflators April 2024 WEO'!$B84,'OECD DAC Deflators 2022'!$B$3:$B$39,0),MATCH('2022 deflators April 2024 WEO'!AK$3,'OECD DAC Deflators 2022'!$B$3:$BN$3,0))/100</f>
        <v>1.07626769</v>
      </c>
      <c r="AL84" s="27" t="n">
        <f aca="false">INDEX('OECD DAC Deflators 2022'!$B$3:$BN$39,MATCH('2022 deflators April 2024 WEO'!$B84,'OECD DAC Deflators 2022'!$B$3:$B$39,0),MATCH('2022 deflators April 2024 WEO'!AL$3,'OECD DAC Deflators 2022'!$B$3:$BN$3,0))/100</f>
        <v>1.1480022</v>
      </c>
      <c r="AM84" s="27" t="n">
        <f aca="false">INDEX('OECD DAC Deflators 2022'!$B$3:$BN$39,MATCH('2022 deflators April 2024 WEO'!$B84,'OECD DAC Deflators 2022'!$B$3:$B$39,0),MATCH('2022 deflators April 2024 WEO'!AM$3,'OECD DAC Deflators 2022'!$B$3:$BN$3,0))/100</f>
        <v>1.07766055</v>
      </c>
      <c r="AN84" s="27" t="n">
        <f aca="false">INDEX('OECD DAC Deflators 2022'!$B$3:$BN$39,MATCH('2022 deflators April 2024 WEO'!$B84,'OECD DAC Deflators 2022'!$B$3:$B$39,0),MATCH('2022 deflators April 2024 WEO'!AN$3,'OECD DAC Deflators 2022'!$B$3:$BN$3,0))/100</f>
        <v>1.12592128</v>
      </c>
      <c r="AO84" s="27" t="n">
        <f aca="false">INDEX('OECD DAC Deflators 2022'!$B$3:$BN$39,MATCH('2022 deflators April 2024 WEO'!$B84,'OECD DAC Deflators 2022'!$B$3:$B$39,0),MATCH('2022 deflators April 2024 WEO'!AO$3,'OECD DAC Deflators 2022'!$B$3:$BN$3,0))/100</f>
        <v>1.13545004</v>
      </c>
      <c r="AP84" s="27" t="n">
        <f aca="false">INDEX('OECD DAC Deflators 2022'!$B$3:$BN$39,MATCH('2022 deflators April 2024 WEO'!$B84,'OECD DAC Deflators 2022'!$B$3:$B$39,0),MATCH('2022 deflators April 2024 WEO'!AP$3,'OECD DAC Deflators 2022'!$B$3:$BN$3,0))/100</f>
        <v>0.95813776</v>
      </c>
      <c r="AQ84" s="27" t="n">
        <f aca="false">INDEX('OECD DAC Deflators 2022'!$B$3:$BN$39,MATCH('2022 deflators April 2024 WEO'!$B84,'OECD DAC Deflators 2022'!$B$3:$B$39,0),MATCH('2022 deflators April 2024 WEO'!AQ$3,'OECD DAC Deflators 2022'!$B$3:$BN$3,0))/100</f>
        <v>0.96600473</v>
      </c>
      <c r="AR84" s="27" t="n">
        <f aca="false">INDEX('OECD DAC Deflators 2022'!$B$3:$BN$39,MATCH('2022 deflators April 2024 WEO'!$B84,'OECD DAC Deflators 2022'!$B$3:$B$39,0),MATCH('2022 deflators April 2024 WEO'!AR$3,'OECD DAC Deflators 2022'!$B$3:$BN$3,0))/100</f>
        <v>0.99186724</v>
      </c>
      <c r="AS84" s="27" t="n">
        <f aca="false">INDEX('OECD DAC Deflators 2022'!$B$3:$BN$39,MATCH('2022 deflators April 2024 WEO'!$B84,'OECD DAC Deflators 2022'!$B$3:$B$39,0),MATCH('2022 deflators April 2024 WEO'!AS$3,'OECD DAC Deflators 2022'!$B$3:$BN$3,0))/100</f>
        <v>1.04955017</v>
      </c>
      <c r="AT84" s="27" t="n">
        <f aca="false">INDEX('OECD DAC Deflators 2022'!$B$3:$BN$39,MATCH('2022 deflators April 2024 WEO'!$B84,'OECD DAC Deflators 2022'!$B$3:$B$39,0),MATCH('2022 deflators April 2024 WEO'!AT$3,'OECD DAC Deflators 2022'!$B$3:$BN$3,0))/100</f>
        <v>1.00484332</v>
      </c>
      <c r="AU84" s="27" t="n">
        <f aca="false">INDEX('OECD DAC Deflators 2022'!$B$3:$BN$39,MATCH('2022 deflators April 2024 WEO'!$B84,'OECD DAC Deflators 2022'!$B$3:$B$39,0),MATCH('2022 deflators April 2024 WEO'!AU$3,'OECD DAC Deflators 2022'!$B$3:$BN$3,0))/100</f>
        <v>1.03907676</v>
      </c>
      <c r="AV84" s="27" t="n">
        <f aca="false">INDEX('OECD DAC Deflators 2022'!$B$3:$BN$39,MATCH('2022 deflators April 2024 WEO'!$B84,'OECD DAC Deflators 2022'!$B$3:$B$39,0),MATCH('2022 deflators April 2024 WEO'!AV$3,'OECD DAC Deflators 2022'!$B$3:$BN$3,0))/100</f>
        <v>1.09204086</v>
      </c>
      <c r="AW84" s="19" t="n">
        <f aca="false">INDEX('OECD DAC Deflators 2022'!$B$3:$BN$39,MATCH('2022 deflators April 2024 WEO'!$B84,'OECD DAC Deflators 2022'!$B$3:$B$39,0),MATCH('2022 deflators April 2024 WEO'!AW$3,'OECD DAC Deflators 2022'!$B$3:$BN$3,0))/100</f>
        <v>1</v>
      </c>
      <c r="AX84" s="27" t="n">
        <f aca="false">INDEX('OECD DAC Deflators 2022'!$B$3:$BN$39,MATCH('2022 deflators April 2024 WEO'!$B84,'OECD DAC Deflators 2022'!$B$3:$B$39,0),MATCH('2022 deflators April 2024 WEO'!AX$3,'OECD DAC Deflators 2022'!$B$3:$BN$3,0))/100</f>
        <v>1.07148191</v>
      </c>
      <c r="AY84" s="21" t="n">
        <f aca="false">IFERROR(INDEX('IMF GDP current US'!$B$1:$BD$197,MATCH('2022 deflators April 2024 WEO'!$B84,'IMF GDP current US'!$B$1:$B$197,0),MATCH('2022 deflators April 2024 WEO'!AY$3,'IMF GDP current US'!$B$1:$BD$1,0))/INDEX('IMF GDP constant 2022 US'!$B$1:$BD$197,MATCH('2022 deflators April 2024 WEO'!$B84,'IMF GDP constant 2022 US'!$B$1:$B$197,0),MATCH('2022 deflators April 2024 WEO'!AY$3,'IMF GDP constant 2022 US'!$B$1:$BD$1,0)),0)</f>
        <v>1.10729227522116</v>
      </c>
      <c r="AZ84" s="21" t="n">
        <f aca="false">IFERROR(INDEX('IMF GDP current US'!$B$1:$BD$197,MATCH('2022 deflators April 2024 WEO'!$B84,'IMF GDP current US'!$B$1:$B$197,0),MATCH('2022 deflators April 2024 WEO'!AZ$3,'IMF GDP current US'!$B$1:$BD$1,0))/INDEX('IMF GDP constant 2022 US'!$B$1:$BD$197,MATCH('2022 deflators April 2024 WEO'!$B84,'IMF GDP constant 2022 US'!$B$1:$B$197,0),MATCH('2022 deflators April 2024 WEO'!AZ$3,'IMF GDP constant 2022 US'!$B$1:$BD$1,0)),0)</f>
        <v>1.1289185732952</v>
      </c>
      <c r="BA84" s="21" t="n">
        <f aca="false">IFERROR(INDEX('IMF GDP current US'!$B$1:$BD$197,MATCH('2022 deflators April 2024 WEO'!$B84,'IMF GDP current US'!$B$1:$B$197,0),MATCH('2022 deflators April 2024 WEO'!BA$3,'IMF GDP current US'!$B$1:$BD$1,0))/INDEX('IMF GDP constant 2022 US'!$B$1:$BD$197,MATCH('2022 deflators April 2024 WEO'!$B84,'IMF GDP constant 2022 US'!$B$1:$B$197,0),MATCH('2022 deflators April 2024 WEO'!BA$3,'IMF GDP constant 2022 US'!$B$1:$BD$1,0)),0)</f>
        <v>1.15018869086671</v>
      </c>
      <c r="BB84" s="21" t="n">
        <f aca="false">IFERROR(INDEX('IMF GDP current US'!$B$1:$BD$197,MATCH('2022 deflators April 2024 WEO'!$B84,'IMF GDP current US'!$B$1:$B$197,0),MATCH('2022 deflators April 2024 WEO'!BB$3,'IMF GDP current US'!$B$1:$BD$1,0))/INDEX('IMF GDP constant 2022 US'!$B$1:$BD$197,MATCH('2022 deflators April 2024 WEO'!$B84,'IMF GDP constant 2022 US'!$B$1:$B$197,0),MATCH('2022 deflators April 2024 WEO'!BB$3,'IMF GDP constant 2022 US'!$B$1:$BD$1,0)),0)</f>
        <v>1.17143089007211</v>
      </c>
      <c r="BC84" s="21" t="n">
        <f aca="false">IFERROR(INDEX('IMF GDP current US'!$B$1:$BD$197,MATCH('2022 deflators April 2024 WEO'!$B84,'IMF GDP current US'!$B$1:$B$197,0),MATCH('2022 deflators April 2024 WEO'!BC$3,'IMF GDP current US'!$B$1:$BD$1,0))/INDEX('IMF GDP constant 2022 US'!$B$1:$BD$197,MATCH('2022 deflators April 2024 WEO'!$B84,'IMF GDP constant 2022 US'!$B$1:$B$197,0),MATCH('2022 deflators April 2024 WEO'!BC$3,'IMF GDP constant 2022 US'!$B$1:$BD$1,0)),0)</f>
        <v>1.19349605437333</v>
      </c>
      <c r="BD84" s="22" t="n">
        <f aca="false">IFERROR(INDEX('IMF GDP current US'!$B$1:$BD$197,MATCH('2022 deflators April 2024 WEO'!$B84,'IMF GDP current US'!$B$1:$B$197,0),MATCH('2022 deflators April 2024 WEO'!BD$3,'IMF GDP current US'!$B$1:$BD$1,0))/INDEX('IMF GDP constant 2022 US'!$B$1:$BD$197,MATCH('2022 deflators April 2024 WEO'!$B84,'IMF GDP constant 2022 US'!$B$1:$B$197,0),MATCH('2022 deflators April 2024 WEO'!BD$3,'IMF GDP constant 2022 US'!$B$1:$BD$1,0)),0)</f>
        <v>1.21471082451481</v>
      </c>
    </row>
    <row r="85" customFormat="false" ht="15" hidden="false" customHeight="false" outlineLevel="0" collapsed="false">
      <c r="A85" s="12" t="s">
        <v>96</v>
      </c>
      <c r="B85" s="0" t="str">
        <f aca="false">VLOOKUP(A85,'Names&amp;ISO'!$A:$C,3,0)</f>
        <v>JAM</v>
      </c>
      <c r="C85" s="11" t="s">
        <v>96</v>
      </c>
      <c r="D85" s="11" t="n">
        <f aca="false">IFERROR(VLOOKUP(B85,'DAC ODA Recipients 2022-2023'!$B:$H,7,0),"")</f>
        <v>1</v>
      </c>
      <c r="E85" s="12" t="str">
        <f aca="false">IFERROR(VLOOKUP(B85,'OECD DAC Deflators 2022'!B:B,1,0),"")</f>
        <v/>
      </c>
      <c r="F85" s="12"/>
      <c r="G85" s="17" t="n">
        <f aca="false">IFERROR(INDEX('IMF GDP current US'!$B$1:$BD$197,MATCH('2022 deflators April 2024 WEO'!$B85,'IMF GDP current US'!$B$1:$B$197,0),MATCH('2022 deflators April 2024 WEO'!G$3,'IMF GDP current US'!$B$1:$BD$1,0))/INDEX('IMF GDP constant 2022 US'!$B$1:$BD$197,MATCH('2022 deflators April 2024 WEO'!$B85,'IMF GDP constant 2022 US'!$B$1:$B$197,0),MATCH('2022 deflators April 2024 WEO'!G$3,'IMF GDP constant 2022 US'!$B$1:$BD$1,0)),0)</f>
        <v>0.256580772056206</v>
      </c>
      <c r="H85" s="18" t="n">
        <f aca="false">IFERROR(INDEX('IMF GDP current US'!$B$1:$BD$197,MATCH('2022 deflators April 2024 WEO'!$B85,'IMF GDP current US'!$B$1:$B$197,0),MATCH('2022 deflators April 2024 WEO'!H$3,'IMF GDP current US'!$B$1:$BD$1,0))/INDEX('IMF GDP constant 2022 US'!$B$1:$BD$197,MATCH('2022 deflators April 2024 WEO'!$B85,'IMF GDP constant 2022 US'!$B$1:$B$197,0),MATCH('2022 deflators April 2024 WEO'!H$3,'IMF GDP constant 2022 US'!$B$1:$BD$1,0)),0)</f>
        <v>0.269860857648405</v>
      </c>
      <c r="I85" s="18" t="n">
        <f aca="false">IFERROR(INDEX('IMF GDP current US'!$B$1:$BD$197,MATCH('2022 deflators April 2024 WEO'!$B85,'IMF GDP current US'!$B$1:$B$197,0),MATCH('2022 deflators April 2024 WEO'!I$3,'IMF GDP current US'!$B$1:$BD$1,0))/INDEX('IMF GDP constant 2022 US'!$B$1:$BD$197,MATCH('2022 deflators April 2024 WEO'!$B85,'IMF GDP constant 2022 US'!$B$1:$B$197,0),MATCH('2022 deflators April 2024 WEO'!I$3,'IMF GDP constant 2022 US'!$B$1:$BD$1,0)),0)</f>
        <v>0.300644265425943</v>
      </c>
      <c r="J85" s="18" t="n">
        <f aca="false">IFERROR(INDEX('IMF GDP current US'!$B$1:$BD$197,MATCH('2022 deflators April 2024 WEO'!$B85,'IMF GDP current US'!$B$1:$B$197,0),MATCH('2022 deflators April 2024 WEO'!J$3,'IMF GDP current US'!$B$1:$BD$1,0))/INDEX('IMF GDP constant 2022 US'!$B$1:$BD$197,MATCH('2022 deflators April 2024 WEO'!$B85,'IMF GDP constant 2022 US'!$B$1:$B$197,0),MATCH('2022 deflators April 2024 WEO'!J$3,'IMF GDP constant 2022 US'!$B$1:$BD$1,0)),0)</f>
        <v>0.256533865149012</v>
      </c>
      <c r="K85" s="18" t="n">
        <f aca="false">IFERROR(INDEX('IMF GDP current US'!$B$1:$BD$197,MATCH('2022 deflators April 2024 WEO'!$B85,'IMF GDP current US'!$B$1:$B$197,0),MATCH('2022 deflators April 2024 WEO'!K$3,'IMF GDP current US'!$B$1:$BD$1,0))/INDEX('IMF GDP constant 2022 US'!$B$1:$BD$197,MATCH('2022 deflators April 2024 WEO'!$B85,'IMF GDP constant 2022 US'!$B$1:$B$197,0),MATCH('2022 deflators April 2024 WEO'!K$3,'IMF GDP constant 2022 US'!$B$1:$BD$1,0)),0)</f>
        <v>0.187297288024896</v>
      </c>
      <c r="L85" s="18" t="n">
        <f aca="false">IFERROR(INDEX('IMF GDP current US'!$B$1:$BD$197,MATCH('2022 deflators April 2024 WEO'!$B85,'IMF GDP current US'!$B$1:$B$197,0),MATCH('2022 deflators April 2024 WEO'!L$3,'IMF GDP current US'!$B$1:$BD$1,0))/INDEX('IMF GDP constant 2022 US'!$B$1:$BD$197,MATCH('2022 deflators April 2024 WEO'!$B85,'IMF GDP constant 2022 US'!$B$1:$B$197,0),MATCH('2022 deflators April 2024 WEO'!L$3,'IMF GDP constant 2022 US'!$B$1:$BD$1,0)),0)</f>
        <v>0.177760055236924</v>
      </c>
      <c r="M85" s="18" t="n">
        <f aca="false">IFERROR(INDEX('IMF GDP current US'!$B$1:$BD$197,MATCH('2022 deflators April 2024 WEO'!$B85,'IMF GDP current US'!$B$1:$B$197,0),MATCH('2022 deflators April 2024 WEO'!M$3,'IMF GDP current US'!$B$1:$BD$1,0))/INDEX('IMF GDP constant 2022 US'!$B$1:$BD$197,MATCH('2022 deflators April 2024 WEO'!$B85,'IMF GDP constant 2022 US'!$B$1:$B$197,0),MATCH('2022 deflators April 2024 WEO'!M$3,'IMF GDP constant 2022 US'!$B$1:$BD$1,0)),0)</f>
        <v>0.197473198651482</v>
      </c>
      <c r="N85" s="18" t="n">
        <f aca="false">IFERROR(INDEX('IMF GDP current US'!$B$1:$BD$197,MATCH('2022 deflators April 2024 WEO'!$B85,'IMF GDP current US'!$B$1:$B$197,0),MATCH('2022 deflators April 2024 WEO'!N$3,'IMF GDP current US'!$B$1:$BD$1,0))/INDEX('IMF GDP constant 2022 US'!$B$1:$BD$197,MATCH('2022 deflators April 2024 WEO'!$B85,'IMF GDP constant 2022 US'!$B$1:$B$197,0),MATCH('2022 deflators April 2024 WEO'!N$3,'IMF GDP constant 2022 US'!$B$1:$BD$1,0)),0)</f>
        <v>0.206806340955683</v>
      </c>
      <c r="O85" s="18" t="n">
        <f aca="false">IFERROR(INDEX('IMF GDP current US'!$B$1:$BD$197,MATCH('2022 deflators April 2024 WEO'!$B85,'IMF GDP current US'!$B$1:$B$197,0),MATCH('2022 deflators April 2024 WEO'!O$3,'IMF GDP current US'!$B$1:$BD$1,0))/INDEX('IMF GDP constant 2022 US'!$B$1:$BD$197,MATCH('2022 deflators April 2024 WEO'!$B85,'IMF GDP constant 2022 US'!$B$1:$B$197,0),MATCH('2022 deflators April 2024 WEO'!O$3,'IMF GDP constant 2022 US'!$B$1:$BD$1,0)),0)</f>
        <v>0.256683266110279</v>
      </c>
      <c r="P85" s="18" t="n">
        <f aca="false">IFERROR(INDEX('IMF GDP current US'!$B$1:$BD$197,MATCH('2022 deflators April 2024 WEO'!$B85,'IMF GDP current US'!$B$1:$B$197,0),MATCH('2022 deflators April 2024 WEO'!P$3,'IMF GDP current US'!$B$1:$BD$1,0))/INDEX('IMF GDP constant 2022 US'!$B$1:$BD$197,MATCH('2022 deflators April 2024 WEO'!$B85,'IMF GDP constant 2022 US'!$B$1:$B$197,0),MATCH('2022 deflators April 2024 WEO'!P$3,'IMF GDP constant 2022 US'!$B$1:$BD$1,0)),0)</f>
        <v>0.284275549931832</v>
      </c>
      <c r="Q85" s="18" t="n">
        <f aca="false">IFERROR(INDEX('IMF GDP current US'!$B$1:$BD$197,MATCH('2022 deflators April 2024 WEO'!$B85,'IMF GDP current US'!$B$1:$B$197,0),MATCH('2022 deflators April 2024 WEO'!Q$3,'IMF GDP current US'!$B$1:$BD$1,0))/INDEX('IMF GDP constant 2022 US'!$B$1:$BD$197,MATCH('2022 deflators April 2024 WEO'!$B85,'IMF GDP constant 2022 US'!$B$1:$B$197,0),MATCH('2022 deflators April 2024 WEO'!Q$3,'IMF GDP constant 2022 US'!$B$1:$BD$1,0)),0)</f>
        <v>0.342350729492013</v>
      </c>
      <c r="R85" s="18" t="n">
        <f aca="false">IFERROR(INDEX('IMF GDP current US'!$B$1:$BD$197,MATCH('2022 deflators April 2024 WEO'!$B85,'IMF GDP current US'!$B$1:$B$197,0),MATCH('2022 deflators April 2024 WEO'!R$3,'IMF GDP current US'!$B$1:$BD$1,0))/INDEX('IMF GDP constant 2022 US'!$B$1:$BD$197,MATCH('2022 deflators April 2024 WEO'!$B85,'IMF GDP constant 2022 US'!$B$1:$B$197,0),MATCH('2022 deflators April 2024 WEO'!R$3,'IMF GDP constant 2022 US'!$B$1:$BD$1,0)),0)</f>
        <v>0.311996464577271</v>
      </c>
      <c r="S85" s="18" t="n">
        <f aca="false">IFERROR(INDEX('IMF GDP current US'!$B$1:$BD$197,MATCH('2022 deflators April 2024 WEO'!$B85,'IMF GDP current US'!$B$1:$B$197,0),MATCH('2022 deflators April 2024 WEO'!S$3,'IMF GDP current US'!$B$1:$BD$1,0))/INDEX('IMF GDP constant 2022 US'!$B$1:$BD$197,MATCH('2022 deflators April 2024 WEO'!$B85,'IMF GDP constant 2022 US'!$B$1:$B$197,0),MATCH('2022 deflators April 2024 WEO'!S$3,'IMF GDP constant 2022 US'!$B$1:$BD$1,0)),0)</f>
        <v>0.306609732549366</v>
      </c>
      <c r="T85" s="18" t="n">
        <f aca="false">IFERROR(INDEX('IMF GDP current US'!$B$1:$BD$197,MATCH('2022 deflators April 2024 WEO'!$B85,'IMF GDP current US'!$B$1:$B$197,0),MATCH('2022 deflators April 2024 WEO'!T$3,'IMF GDP current US'!$B$1:$BD$1,0))/INDEX('IMF GDP constant 2022 US'!$B$1:$BD$197,MATCH('2022 deflators April 2024 WEO'!$B85,'IMF GDP constant 2022 US'!$B$1:$B$197,0),MATCH('2022 deflators April 2024 WEO'!T$3,'IMF GDP constant 2022 US'!$B$1:$BD$1,0)),0)</f>
        <v>0.377050869478363</v>
      </c>
      <c r="U85" s="18" t="n">
        <f aca="false">IFERROR(INDEX('IMF GDP current US'!$B$1:$BD$197,MATCH('2022 deflators April 2024 WEO'!$B85,'IMF GDP current US'!$B$1:$B$197,0),MATCH('2022 deflators April 2024 WEO'!U$3,'IMF GDP current US'!$B$1:$BD$1,0))/INDEX('IMF GDP constant 2022 US'!$B$1:$BD$197,MATCH('2022 deflators April 2024 WEO'!$B85,'IMF GDP constant 2022 US'!$B$1:$B$197,0),MATCH('2022 deflators April 2024 WEO'!U$3,'IMF GDP constant 2022 US'!$B$1:$BD$1,0)),0)</f>
        <v>0.370995740033474</v>
      </c>
      <c r="V85" s="18" t="n">
        <f aca="false">IFERROR(INDEX('IMF GDP current US'!$B$1:$BD$197,MATCH('2022 deflators April 2024 WEO'!$B85,'IMF GDP current US'!$B$1:$B$197,0),MATCH('2022 deflators April 2024 WEO'!V$3,'IMF GDP current US'!$B$1:$BD$1,0))/INDEX('IMF GDP constant 2022 US'!$B$1:$BD$197,MATCH('2022 deflators April 2024 WEO'!$B85,'IMF GDP constant 2022 US'!$B$1:$B$197,0),MATCH('2022 deflators April 2024 WEO'!V$3,'IMF GDP constant 2022 US'!$B$1:$BD$1,0)),0)</f>
        <v>0.434605864083066</v>
      </c>
      <c r="W85" s="18" t="n">
        <f aca="false">IFERROR(INDEX('IMF GDP current US'!$B$1:$BD$197,MATCH('2022 deflators April 2024 WEO'!$B85,'IMF GDP current US'!$B$1:$B$197,0),MATCH('2022 deflators April 2024 WEO'!W$3,'IMF GDP current US'!$B$1:$BD$1,0))/INDEX('IMF GDP constant 2022 US'!$B$1:$BD$197,MATCH('2022 deflators April 2024 WEO'!$B85,'IMF GDP constant 2022 US'!$B$1:$B$197,0),MATCH('2022 deflators April 2024 WEO'!W$3,'IMF GDP constant 2022 US'!$B$1:$BD$1,0)),0)</f>
        <v>0.489526616563471</v>
      </c>
      <c r="X85" s="18" t="n">
        <f aca="false">IFERROR(INDEX('IMF GDP current US'!$B$1:$BD$197,MATCH('2022 deflators April 2024 WEO'!$B85,'IMF GDP current US'!$B$1:$B$197,0),MATCH('2022 deflators April 2024 WEO'!X$3,'IMF GDP current US'!$B$1:$BD$1,0))/INDEX('IMF GDP constant 2022 US'!$B$1:$BD$197,MATCH('2022 deflators April 2024 WEO'!$B85,'IMF GDP constant 2022 US'!$B$1:$B$197,0),MATCH('2022 deflators April 2024 WEO'!X$3,'IMF GDP constant 2022 US'!$B$1:$BD$1,0)),0)</f>
        <v>0.565408125419436</v>
      </c>
      <c r="Y85" s="18" t="n">
        <f aca="false">IFERROR(INDEX('IMF GDP current US'!$B$1:$BD$197,MATCH('2022 deflators April 2024 WEO'!$B85,'IMF GDP current US'!$B$1:$B$197,0),MATCH('2022 deflators April 2024 WEO'!Y$3,'IMF GDP current US'!$B$1:$BD$1,0))/INDEX('IMF GDP constant 2022 US'!$B$1:$BD$197,MATCH('2022 deflators April 2024 WEO'!$B85,'IMF GDP constant 2022 US'!$B$1:$B$197,0),MATCH('2022 deflators April 2024 WEO'!Y$3,'IMF GDP constant 2022 US'!$B$1:$BD$1,0)),0)</f>
        <v>0.59870157453528</v>
      </c>
      <c r="Z85" s="18" t="n">
        <f aca="false">IFERROR(INDEX('IMF GDP current US'!$B$1:$BD$197,MATCH('2022 deflators April 2024 WEO'!$B85,'IMF GDP current US'!$B$1:$B$197,0),MATCH('2022 deflators April 2024 WEO'!Z$3,'IMF GDP current US'!$B$1:$BD$1,0))/INDEX('IMF GDP constant 2022 US'!$B$1:$BD$197,MATCH('2022 deflators April 2024 WEO'!$B85,'IMF GDP constant 2022 US'!$B$1:$B$197,0),MATCH('2022 deflators April 2024 WEO'!Z$3,'IMF GDP constant 2022 US'!$B$1:$BD$1,0)),0)</f>
        <v>0.599632670408384</v>
      </c>
      <c r="AA85" s="18" t="n">
        <f aca="false">IFERROR(INDEX('IMF GDP current US'!$B$1:$BD$197,MATCH('2022 deflators April 2024 WEO'!$B85,'IMF GDP current US'!$B$1:$B$197,0),MATCH('2022 deflators April 2024 WEO'!AA$3,'IMF GDP current US'!$B$1:$BD$1,0))/INDEX('IMF GDP constant 2022 US'!$B$1:$BD$197,MATCH('2022 deflators April 2024 WEO'!$B85,'IMF GDP constant 2022 US'!$B$1:$B$197,0),MATCH('2022 deflators April 2024 WEO'!AA$3,'IMF GDP constant 2022 US'!$B$1:$BD$1,0)),0)</f>
        <v>0.606933066206284</v>
      </c>
      <c r="AB85" s="18" t="n">
        <f aca="false">IFERROR(INDEX('IMF GDP current US'!$B$1:$BD$197,MATCH('2022 deflators April 2024 WEO'!$B85,'IMF GDP current US'!$B$1:$B$197,0),MATCH('2022 deflators April 2024 WEO'!AB$3,'IMF GDP current US'!$B$1:$BD$1,0))/INDEX('IMF GDP constant 2022 US'!$B$1:$BD$197,MATCH('2022 deflators April 2024 WEO'!$B85,'IMF GDP constant 2022 US'!$B$1:$B$197,0),MATCH('2022 deflators April 2024 WEO'!AB$3,'IMF GDP constant 2022 US'!$B$1:$BD$1,0)),0)</f>
        <v>0.607850451030276</v>
      </c>
      <c r="AC85" s="18" t="n">
        <f aca="false">IFERROR(INDEX('IMF GDP current US'!$B$1:$BD$197,MATCH('2022 deflators April 2024 WEO'!$B85,'IMF GDP current US'!$B$1:$B$197,0),MATCH('2022 deflators April 2024 WEO'!AC$3,'IMF GDP current US'!$B$1:$BD$1,0))/INDEX('IMF GDP constant 2022 US'!$B$1:$BD$197,MATCH('2022 deflators April 2024 WEO'!$B85,'IMF GDP constant 2022 US'!$B$1:$B$197,0),MATCH('2022 deflators April 2024 WEO'!AC$3,'IMF GDP constant 2022 US'!$B$1:$BD$1,0)),0)</f>
        <v>0.638182591980829</v>
      </c>
      <c r="AD85" s="18" t="n">
        <f aca="false">IFERROR(INDEX('IMF GDP current US'!$B$1:$BD$197,MATCH('2022 deflators April 2024 WEO'!$B85,'IMF GDP current US'!$B$1:$B$197,0),MATCH('2022 deflators April 2024 WEO'!AD$3,'IMF GDP current US'!$B$1:$BD$1,0))/INDEX('IMF GDP constant 2022 US'!$B$1:$BD$197,MATCH('2022 deflators April 2024 WEO'!$B85,'IMF GDP constant 2022 US'!$B$1:$B$197,0),MATCH('2022 deflators April 2024 WEO'!AD$3,'IMF GDP constant 2022 US'!$B$1:$BD$1,0)),0)</f>
        <v>0.59730277635251</v>
      </c>
      <c r="AE85" s="18" t="n">
        <f aca="false">IFERROR(INDEX('IMF GDP current US'!$B$1:$BD$197,MATCH('2022 deflators April 2024 WEO'!$B85,'IMF GDP current US'!$B$1:$B$197,0),MATCH('2022 deflators April 2024 WEO'!AE$3,'IMF GDP current US'!$B$1:$BD$1,0))/INDEX('IMF GDP constant 2022 US'!$B$1:$BD$197,MATCH('2022 deflators April 2024 WEO'!$B85,'IMF GDP constant 2022 US'!$B$1:$B$197,0),MATCH('2022 deflators April 2024 WEO'!AE$3,'IMF GDP constant 2022 US'!$B$1:$BD$1,0)),0)</f>
        <v>0.636070028724961</v>
      </c>
      <c r="AF85" s="18" t="n">
        <f aca="false">IFERROR(INDEX('IMF GDP current US'!$B$1:$BD$197,MATCH('2022 deflators April 2024 WEO'!$B85,'IMF GDP current US'!$B$1:$B$197,0),MATCH('2022 deflators April 2024 WEO'!AF$3,'IMF GDP current US'!$B$1:$BD$1,0))/INDEX('IMF GDP constant 2022 US'!$B$1:$BD$197,MATCH('2022 deflators April 2024 WEO'!$B85,'IMF GDP constant 2022 US'!$B$1:$B$197,0),MATCH('2022 deflators April 2024 WEO'!AF$3,'IMF GDP constant 2022 US'!$B$1:$BD$1,0)),0)</f>
        <v>0.695986688115616</v>
      </c>
      <c r="AG85" s="18" t="n">
        <f aca="false">IFERROR(INDEX('IMF GDP current US'!$B$1:$BD$197,MATCH('2022 deflators April 2024 WEO'!$B85,'IMF GDP current US'!$B$1:$B$197,0),MATCH('2022 deflators April 2024 WEO'!AG$3,'IMF GDP current US'!$B$1:$BD$1,0))/INDEX('IMF GDP constant 2022 US'!$B$1:$BD$197,MATCH('2022 deflators April 2024 WEO'!$B85,'IMF GDP constant 2022 US'!$B$1:$B$197,0),MATCH('2022 deflators April 2024 WEO'!AG$3,'IMF GDP constant 2022 US'!$B$1:$BD$1,0)),0)</f>
        <v>0.719310716230292</v>
      </c>
      <c r="AH85" s="18" t="n">
        <f aca="false">IFERROR(INDEX('IMF GDP current US'!$B$1:$BD$197,MATCH('2022 deflators April 2024 WEO'!$B85,'IMF GDP current US'!$B$1:$B$197,0),MATCH('2022 deflators April 2024 WEO'!AH$3,'IMF GDP current US'!$B$1:$BD$1,0))/INDEX('IMF GDP constant 2022 US'!$B$1:$BD$197,MATCH('2022 deflators April 2024 WEO'!$B85,'IMF GDP constant 2022 US'!$B$1:$B$197,0),MATCH('2022 deflators April 2024 WEO'!AH$3,'IMF GDP constant 2022 US'!$B$1:$BD$1,0)),0)</f>
        <v>0.764569967592161</v>
      </c>
      <c r="AI85" s="18" t="n">
        <f aca="false">IFERROR(INDEX('IMF GDP current US'!$B$1:$BD$197,MATCH('2022 deflators April 2024 WEO'!$B85,'IMF GDP current US'!$B$1:$B$197,0),MATCH('2022 deflators April 2024 WEO'!AI$3,'IMF GDP current US'!$B$1:$BD$1,0))/INDEX('IMF GDP constant 2022 US'!$B$1:$BD$197,MATCH('2022 deflators April 2024 WEO'!$B85,'IMF GDP constant 2022 US'!$B$1:$B$197,0),MATCH('2022 deflators April 2024 WEO'!AI$3,'IMF GDP constant 2022 US'!$B$1:$BD$1,0)),0)</f>
        <v>0.822462943259612</v>
      </c>
      <c r="AJ85" s="18" t="n">
        <f aca="false">IFERROR(INDEX('IMF GDP current US'!$B$1:$BD$197,MATCH('2022 deflators April 2024 WEO'!$B85,'IMF GDP current US'!$B$1:$B$197,0),MATCH('2022 deflators April 2024 WEO'!AJ$3,'IMF GDP current US'!$B$1:$BD$1,0))/INDEX('IMF GDP constant 2022 US'!$B$1:$BD$197,MATCH('2022 deflators April 2024 WEO'!$B85,'IMF GDP constant 2022 US'!$B$1:$B$197,0),MATCH('2022 deflators April 2024 WEO'!AJ$3,'IMF GDP constant 2022 US'!$B$1:$BD$1,0)),0)</f>
        <v>0.750142317262468</v>
      </c>
      <c r="AK85" s="18" t="n">
        <f aca="false">IFERROR(INDEX('IMF GDP current US'!$B$1:$BD$197,MATCH('2022 deflators April 2024 WEO'!$B85,'IMF GDP current US'!$B$1:$B$197,0),MATCH('2022 deflators April 2024 WEO'!AK$3,'IMF GDP current US'!$B$1:$BD$1,0))/INDEX('IMF GDP constant 2022 US'!$B$1:$BD$197,MATCH('2022 deflators April 2024 WEO'!$B85,'IMF GDP constant 2022 US'!$B$1:$B$197,0),MATCH('2022 deflators April 2024 WEO'!AK$3,'IMF GDP constant 2022 US'!$B$1:$BD$1,0)),0)</f>
        <v>0.829331114732032</v>
      </c>
      <c r="AL85" s="18" t="n">
        <f aca="false">IFERROR(INDEX('IMF GDP current US'!$B$1:$BD$197,MATCH('2022 deflators April 2024 WEO'!$B85,'IMF GDP current US'!$B$1:$B$197,0),MATCH('2022 deflators April 2024 WEO'!AL$3,'IMF GDP current US'!$B$1:$BD$1,0))/INDEX('IMF GDP constant 2022 US'!$B$1:$BD$197,MATCH('2022 deflators April 2024 WEO'!$B85,'IMF GDP constant 2022 US'!$B$1:$B$197,0),MATCH('2022 deflators April 2024 WEO'!AL$3,'IMF GDP constant 2022 US'!$B$1:$BD$1,0)),0)</f>
        <v>0.893283856391349</v>
      </c>
      <c r="AM85" s="18" t="n">
        <f aca="false">IFERROR(INDEX('IMF GDP current US'!$B$1:$BD$197,MATCH('2022 deflators April 2024 WEO'!$B85,'IMF GDP current US'!$B$1:$B$197,0),MATCH('2022 deflators April 2024 WEO'!AM$3,'IMF GDP current US'!$B$1:$BD$1,0))/INDEX('IMF GDP constant 2022 US'!$B$1:$BD$197,MATCH('2022 deflators April 2024 WEO'!$B85,'IMF GDP constant 2022 US'!$B$1:$B$197,0),MATCH('2022 deflators April 2024 WEO'!AM$3,'IMF GDP constant 2022 US'!$B$1:$BD$1,0)),0)</f>
        <v>0.919707724572534</v>
      </c>
      <c r="AN85" s="18" t="n">
        <f aca="false">IFERROR(INDEX('IMF GDP current US'!$B$1:$BD$197,MATCH('2022 deflators April 2024 WEO'!$B85,'IMF GDP current US'!$B$1:$B$197,0),MATCH('2022 deflators April 2024 WEO'!AN$3,'IMF GDP current US'!$B$1:$BD$1,0))/INDEX('IMF GDP constant 2022 US'!$B$1:$BD$197,MATCH('2022 deflators April 2024 WEO'!$B85,'IMF GDP constant 2022 US'!$B$1:$B$197,0),MATCH('2022 deflators April 2024 WEO'!AN$3,'IMF GDP constant 2022 US'!$B$1:$BD$1,0)),0)</f>
        <v>0.883345105767647</v>
      </c>
      <c r="AO85" s="18" t="n">
        <f aca="false">IFERROR(INDEX('IMF GDP current US'!$B$1:$BD$197,MATCH('2022 deflators April 2024 WEO'!$B85,'IMF GDP current US'!$B$1:$B$197,0),MATCH('2022 deflators April 2024 WEO'!AO$3,'IMF GDP current US'!$B$1:$BD$1,0))/INDEX('IMF GDP constant 2022 US'!$B$1:$BD$197,MATCH('2022 deflators April 2024 WEO'!$B85,'IMF GDP constant 2022 US'!$B$1:$B$197,0),MATCH('2022 deflators April 2024 WEO'!AO$3,'IMF GDP constant 2022 US'!$B$1:$BD$1,0)),0)</f>
        <v>0.856790186986176</v>
      </c>
      <c r="AP85" s="18" t="n">
        <f aca="false">IFERROR(INDEX('IMF GDP current US'!$B$1:$BD$197,MATCH('2022 deflators April 2024 WEO'!$B85,'IMF GDP current US'!$B$1:$B$197,0),MATCH('2022 deflators April 2024 WEO'!AP$3,'IMF GDP current US'!$B$1:$BD$1,0))/INDEX('IMF GDP constant 2022 US'!$B$1:$BD$197,MATCH('2022 deflators April 2024 WEO'!$B85,'IMF GDP constant 2022 US'!$B$1:$B$197,0),MATCH('2022 deflators April 2024 WEO'!AP$3,'IMF GDP constant 2022 US'!$B$1:$BD$1,0)),0)</f>
        <v>0.867113775635371</v>
      </c>
      <c r="AQ85" s="18" t="n">
        <f aca="false">IFERROR(INDEX('IMF GDP current US'!$B$1:$BD$197,MATCH('2022 deflators April 2024 WEO'!$B85,'IMF GDP current US'!$B$1:$B$197,0),MATCH('2022 deflators April 2024 WEO'!AQ$3,'IMF GDP current US'!$B$1:$BD$1,0))/INDEX('IMF GDP constant 2022 US'!$B$1:$BD$197,MATCH('2022 deflators April 2024 WEO'!$B85,'IMF GDP constant 2022 US'!$B$1:$B$197,0),MATCH('2022 deflators April 2024 WEO'!AQ$3,'IMF GDP constant 2022 US'!$B$1:$BD$1,0)),0)</f>
        <v>0.851539622944255</v>
      </c>
      <c r="AR85" s="18" t="n">
        <f aca="false">IFERROR(INDEX('IMF GDP current US'!$B$1:$BD$197,MATCH('2022 deflators April 2024 WEO'!$B85,'IMF GDP current US'!$B$1:$B$197,0),MATCH('2022 deflators April 2024 WEO'!AR$3,'IMF GDP current US'!$B$1:$BD$1,0))/INDEX('IMF GDP constant 2022 US'!$B$1:$BD$197,MATCH('2022 deflators April 2024 WEO'!$B85,'IMF GDP constant 2022 US'!$B$1:$B$197,0),MATCH('2022 deflators April 2024 WEO'!AR$3,'IMF GDP constant 2022 US'!$B$1:$BD$1,0)),0)</f>
        <v>0.88458532544618</v>
      </c>
      <c r="AS85" s="18" t="n">
        <f aca="false">IFERROR(INDEX('IMF GDP current US'!$B$1:$BD$197,MATCH('2022 deflators April 2024 WEO'!$B85,'IMF GDP current US'!$B$1:$B$197,0),MATCH('2022 deflators April 2024 WEO'!AS$3,'IMF GDP current US'!$B$1:$BD$1,0))/INDEX('IMF GDP constant 2022 US'!$B$1:$BD$197,MATCH('2022 deflators April 2024 WEO'!$B85,'IMF GDP constant 2022 US'!$B$1:$B$197,0),MATCH('2022 deflators April 2024 WEO'!AS$3,'IMF GDP constant 2022 US'!$B$1:$BD$1,0)),0)</f>
        <v>0.921290101854159</v>
      </c>
      <c r="AT85" s="18" t="n">
        <f aca="false">IFERROR(INDEX('IMF GDP current US'!$B$1:$BD$197,MATCH('2022 deflators April 2024 WEO'!$B85,'IMF GDP current US'!$B$1:$B$197,0),MATCH('2022 deflators April 2024 WEO'!AT$3,'IMF GDP current US'!$B$1:$BD$1,0))/INDEX('IMF GDP constant 2022 US'!$B$1:$BD$197,MATCH('2022 deflators April 2024 WEO'!$B85,'IMF GDP constant 2022 US'!$B$1:$B$197,0),MATCH('2022 deflators April 2024 WEO'!AT$3,'IMF GDP constant 2022 US'!$B$1:$BD$1,0)),0)</f>
        <v>0.921769085911555</v>
      </c>
      <c r="AU85" s="18" t="n">
        <f aca="false">IFERROR(INDEX('IMF GDP current US'!$B$1:$BD$197,MATCH('2022 deflators April 2024 WEO'!$B85,'IMF GDP current US'!$B$1:$B$197,0),MATCH('2022 deflators April 2024 WEO'!AU$3,'IMF GDP current US'!$B$1:$BD$1,0))/INDEX('IMF GDP constant 2022 US'!$B$1:$BD$197,MATCH('2022 deflators April 2024 WEO'!$B85,'IMF GDP constant 2022 US'!$B$1:$B$197,0),MATCH('2022 deflators April 2024 WEO'!AU$3,'IMF GDP constant 2022 US'!$B$1:$BD$1,0)),0)</f>
        <v>0.898799284652532</v>
      </c>
      <c r="AV85" s="18" t="n">
        <f aca="false">IFERROR(INDEX('IMF GDP current US'!$B$1:$BD$197,MATCH('2022 deflators April 2024 WEO'!$B85,'IMF GDP current US'!$B$1:$B$197,0),MATCH('2022 deflators April 2024 WEO'!AV$3,'IMF GDP current US'!$B$1:$BD$1,0))/INDEX('IMF GDP constant 2022 US'!$B$1:$BD$197,MATCH('2022 deflators April 2024 WEO'!$B85,'IMF GDP constant 2022 US'!$B$1:$B$197,0),MATCH('2022 deflators April 2024 WEO'!AV$3,'IMF GDP constant 2022 US'!$B$1:$BD$1,0)),0)</f>
        <v>0.908091294477445</v>
      </c>
      <c r="AW85" s="19" t="n">
        <f aca="false">IFERROR(INDEX('IMF GDP current US'!$B$1:$BD$197,MATCH('2022 deflators April 2024 WEO'!$B85,'IMF GDP current US'!$B$1:$B$197,0),MATCH('2022 deflators April 2024 WEO'!AW$3,'IMF GDP current US'!$B$1:$BD$1,0))/INDEX('IMF GDP constant 2022 US'!$B$1:$BD$197,MATCH('2022 deflators April 2024 WEO'!$B85,'IMF GDP constant 2022 US'!$B$1:$B$197,0),MATCH('2022 deflators April 2024 WEO'!AW$3,'IMF GDP constant 2022 US'!$B$1:$BD$1,0)),0)</f>
        <v>1</v>
      </c>
      <c r="AX85" s="18" t="n">
        <f aca="false">IFERROR(INDEX('IMF GDP current US'!$B$1:$BD$197,MATCH('2022 deflators April 2024 WEO'!$B85,'IMF GDP current US'!$B$1:$B$197,0),MATCH('2022 deflators April 2024 WEO'!AX$3,'IMF GDP current US'!$B$1:$BD$1,0))/INDEX('IMF GDP constant 2022 US'!$B$1:$BD$197,MATCH('2022 deflators April 2024 WEO'!$B85,'IMF GDP constant 2022 US'!$B$1:$B$197,0),MATCH('2022 deflators April 2024 WEO'!AX$3,'IMF GDP constant 2022 US'!$B$1:$BD$1,0)),0)</f>
        <v>1.08671970285433</v>
      </c>
      <c r="AY85" s="21" t="n">
        <f aca="false">IFERROR(INDEX('IMF GDP current US'!$B$1:$BD$197,MATCH('2022 deflators April 2024 WEO'!$B85,'IMF GDP current US'!$B$1:$B$197,0),MATCH('2022 deflators April 2024 WEO'!AY$3,'IMF GDP current US'!$B$1:$BD$1,0))/INDEX('IMF GDP constant 2022 US'!$B$1:$BD$197,MATCH('2022 deflators April 2024 WEO'!$B85,'IMF GDP constant 2022 US'!$B$1:$B$197,0),MATCH('2022 deflators April 2024 WEO'!AY$3,'IMF GDP constant 2022 US'!$B$1:$BD$1,0)),0)</f>
        <v>1.13613153181133</v>
      </c>
      <c r="AZ85" s="21" t="n">
        <f aca="false">IFERROR(INDEX('IMF GDP current US'!$B$1:$BD$197,MATCH('2022 deflators April 2024 WEO'!$B85,'IMF GDP current US'!$B$1:$B$197,0),MATCH('2022 deflators April 2024 WEO'!AZ$3,'IMF GDP current US'!$B$1:$BD$1,0))/INDEX('IMF GDP constant 2022 US'!$B$1:$BD$197,MATCH('2022 deflators April 2024 WEO'!$B85,'IMF GDP constant 2022 US'!$B$1:$B$197,0),MATCH('2022 deflators April 2024 WEO'!AZ$3,'IMF GDP constant 2022 US'!$B$1:$BD$1,0)),0)</f>
        <v>1.15927330845118</v>
      </c>
      <c r="BA85" s="21" t="n">
        <f aca="false">IFERROR(INDEX('IMF GDP current US'!$B$1:$BD$197,MATCH('2022 deflators April 2024 WEO'!$B85,'IMF GDP current US'!$B$1:$B$197,0),MATCH('2022 deflators April 2024 WEO'!BA$3,'IMF GDP current US'!$B$1:$BD$1,0))/INDEX('IMF GDP constant 2022 US'!$B$1:$BD$197,MATCH('2022 deflators April 2024 WEO'!$B85,'IMF GDP constant 2022 US'!$B$1:$B$197,0),MATCH('2022 deflators April 2024 WEO'!BA$3,'IMF GDP constant 2022 US'!$B$1:$BD$1,0)),0)</f>
        <v>1.17865703015618</v>
      </c>
      <c r="BB85" s="21" t="n">
        <f aca="false">IFERROR(INDEX('IMF GDP current US'!$B$1:$BD$197,MATCH('2022 deflators April 2024 WEO'!$B85,'IMF GDP current US'!$B$1:$B$197,0),MATCH('2022 deflators April 2024 WEO'!BB$3,'IMF GDP current US'!$B$1:$BD$1,0))/INDEX('IMF GDP constant 2022 US'!$B$1:$BD$197,MATCH('2022 deflators April 2024 WEO'!$B85,'IMF GDP constant 2022 US'!$B$1:$B$197,0),MATCH('2022 deflators April 2024 WEO'!BB$3,'IMF GDP constant 2022 US'!$B$1:$BD$1,0)),0)</f>
        <v>1.19843508611364</v>
      </c>
      <c r="BC85" s="21" t="n">
        <f aca="false">IFERROR(INDEX('IMF GDP current US'!$B$1:$BD$197,MATCH('2022 deflators April 2024 WEO'!$B85,'IMF GDP current US'!$B$1:$B$197,0),MATCH('2022 deflators April 2024 WEO'!BC$3,'IMF GDP current US'!$B$1:$BD$1,0))/INDEX('IMF GDP constant 2022 US'!$B$1:$BD$197,MATCH('2022 deflators April 2024 WEO'!$B85,'IMF GDP constant 2022 US'!$B$1:$B$197,0),MATCH('2022 deflators April 2024 WEO'!BC$3,'IMF GDP constant 2022 US'!$B$1:$BD$1,0)),0)</f>
        <v>1.21883489594929</v>
      </c>
      <c r="BD85" s="22" t="n">
        <f aca="false">IFERROR(INDEX('IMF GDP current US'!$B$1:$BD$197,MATCH('2022 deflators April 2024 WEO'!$B85,'IMF GDP current US'!$B$1:$B$197,0),MATCH('2022 deflators April 2024 WEO'!BD$3,'IMF GDP current US'!$B$1:$BD$1,0))/INDEX('IMF GDP constant 2022 US'!$B$1:$BD$197,MATCH('2022 deflators April 2024 WEO'!$B85,'IMF GDP constant 2022 US'!$B$1:$B$197,0),MATCH('2022 deflators April 2024 WEO'!BD$3,'IMF GDP constant 2022 US'!$B$1:$BD$1,0)),0)</f>
        <v>1.23959910692061</v>
      </c>
    </row>
    <row r="86" customFormat="false" ht="15" hidden="false" customHeight="false" outlineLevel="0" collapsed="false">
      <c r="A86" s="23" t="s">
        <v>97</v>
      </c>
      <c r="B86" s="24" t="str">
        <f aca="false">VLOOKUP(A86,'Names&amp;ISO'!$A:$C,3,0)</f>
        <v>JPN</v>
      </c>
      <c r="C86" s="25" t="s">
        <v>97</v>
      </c>
      <c r="D86" s="11" t="str">
        <f aca="false">IFERROR(VLOOKUP(B86,'DAC ODA Recipients 2022-2023'!$B:$H,7,0),"")</f>
        <v/>
      </c>
      <c r="E86" s="23" t="n">
        <v>1</v>
      </c>
      <c r="F86" s="12"/>
      <c r="G86" s="26" t="n">
        <f aca="false">INDEX('OECD DAC Deflators 2022'!$B$3:$BN$39,MATCH('2022 deflators April 2024 WEO'!$B86,'OECD DAC Deflators 2022'!$B$3:$B$39,0),MATCH('2022 deflators April 2024 WEO'!G$3,'OECD DAC Deflators 2022'!$B$3:$BN$3,0))/100</f>
        <v>0.53544891</v>
      </c>
      <c r="H86" s="27" t="n">
        <f aca="false">INDEX('OECD DAC Deflators 2022'!$B$3:$BN$39,MATCH('2022 deflators April 2024 WEO'!$B86,'OECD DAC Deflators 2022'!$B$3:$B$39,0),MATCH('2022 deflators April 2024 WEO'!H$3,'OECD DAC Deflators 2022'!$B$3:$BN$3,0))/100</f>
        <v>0.5678439</v>
      </c>
      <c r="I86" s="27" t="n">
        <f aca="false">INDEX('OECD DAC Deflators 2022'!$B$3:$BN$39,MATCH('2022 deflators April 2024 WEO'!$B86,'OECD DAC Deflators 2022'!$B$3:$B$39,0),MATCH('2022 deflators April 2024 WEO'!I$3,'OECD DAC Deflators 2022'!$B$3:$BN$3,0))/100</f>
        <v>0.51070789</v>
      </c>
      <c r="J86" s="27" t="n">
        <f aca="false">INDEX('OECD DAC Deflators 2022'!$B$3:$BN$39,MATCH('2022 deflators April 2024 WEO'!$B86,'OECD DAC Deflators 2022'!$B$3:$B$39,0),MATCH('2022 deflators April 2024 WEO'!J$3,'OECD DAC Deflators 2022'!$B$3:$BN$3,0))/100</f>
        <v>0.54054915</v>
      </c>
      <c r="K86" s="27" t="n">
        <f aca="false">INDEX('OECD DAC Deflators 2022'!$B$3:$BN$39,MATCH('2022 deflators April 2024 WEO'!$B86,'OECD DAC Deflators 2022'!$B$3:$B$39,0),MATCH('2022 deflators April 2024 WEO'!K$3,'OECD DAC Deflators 2022'!$B$3:$BN$3,0))/100</f>
        <v>0.54974223</v>
      </c>
      <c r="L86" s="27" t="n">
        <f aca="false">INDEX('OECD DAC Deflators 2022'!$B$3:$BN$39,MATCH('2022 deflators April 2024 WEO'!$B86,'OECD DAC Deflators 2022'!$B$3:$B$39,0),MATCH('2022 deflators April 2024 WEO'!L$3,'OECD DAC Deflators 2022'!$B$3:$BN$3,0))/100</f>
        <v>0.55294127</v>
      </c>
      <c r="M86" s="27" t="n">
        <f aca="false">INDEX('OECD DAC Deflators 2022'!$B$3:$BN$39,MATCH('2022 deflators April 2024 WEO'!$B86,'OECD DAC Deflators 2022'!$B$3:$B$39,0),MATCH('2022 deflators April 2024 WEO'!M$3,'OECD DAC Deflators 2022'!$B$3:$BN$3,0))/100</f>
        <v>0.79688944</v>
      </c>
      <c r="N86" s="27" t="n">
        <f aca="false">INDEX('OECD DAC Deflators 2022'!$B$3:$BN$39,MATCH('2022 deflators April 2024 WEO'!$B86,'OECD DAC Deflators 2022'!$B$3:$B$39,0),MATCH('2022 deflators April 2024 WEO'!N$3,'OECD DAC Deflators 2022'!$B$3:$BN$3,0))/100</f>
        <v>0.92761334</v>
      </c>
      <c r="O86" s="27" t="n">
        <f aca="false">INDEX('OECD DAC Deflators 2022'!$B$3:$BN$39,MATCH('2022 deflators April 2024 WEO'!$B86,'OECD DAC Deflators 2022'!$B$3:$B$39,0),MATCH('2022 deflators April 2024 WEO'!O$3,'OECD DAC Deflators 2022'!$B$3:$BN$3,0))/100</f>
        <v>1.05057499</v>
      </c>
      <c r="P86" s="27" t="n">
        <f aca="false">INDEX('OECD DAC Deflators 2022'!$B$3:$BN$39,MATCH('2022 deflators April 2024 WEO'!$B86,'OECD DAC Deflators 2022'!$B$3:$B$39,0),MATCH('2022 deflators April 2024 WEO'!P$3,'OECD DAC Deflators 2022'!$B$3:$BN$3,0))/100</f>
        <v>0.99692175</v>
      </c>
      <c r="Q86" s="27" t="n">
        <f aca="false">INDEX('OECD DAC Deflators 2022'!$B$3:$BN$39,MATCH('2022 deflators April 2024 WEO'!$B86,'OECD DAC Deflators 2022'!$B$3:$B$39,0),MATCH('2022 deflators April 2024 WEO'!Q$3,'OECD DAC Deflators 2022'!$B$3:$BN$3,0))/100</f>
        <v>0.97162103</v>
      </c>
      <c r="R86" s="27" t="n">
        <f aca="false">INDEX('OECD DAC Deflators 2022'!$B$3:$BN$39,MATCH('2022 deflators April 2024 WEO'!$B86,'OECD DAC Deflators 2022'!$B$3:$B$39,0),MATCH('2022 deflators April 2024 WEO'!R$3,'OECD DAC Deflators 2022'!$B$3:$BN$3,0))/100</f>
        <v>1.07328463</v>
      </c>
      <c r="S86" s="27" t="n">
        <f aca="false">INDEX('OECD DAC Deflators 2022'!$B$3:$BN$39,MATCH('2022 deflators April 2024 WEO'!$B86,'OECD DAC Deflators 2022'!$B$3:$B$39,0),MATCH('2022 deflators April 2024 WEO'!S$3,'OECD DAC Deflators 2022'!$B$3:$BN$3,0))/100</f>
        <v>1.15745399</v>
      </c>
      <c r="T86" s="27" t="n">
        <f aca="false">INDEX('OECD DAC Deflators 2022'!$B$3:$BN$39,MATCH('2022 deflators April 2024 WEO'!$B86,'OECD DAC Deflators 2022'!$B$3:$B$39,0),MATCH('2022 deflators April 2024 WEO'!T$3,'OECD DAC Deflators 2022'!$B$3:$BN$3,0))/100</f>
        <v>1.32455819</v>
      </c>
      <c r="U86" s="27" t="n">
        <f aca="false">INDEX('OECD DAC Deflators 2022'!$B$3:$BN$39,MATCH('2022 deflators April 2024 WEO'!$B86,'OECD DAC Deflators 2022'!$B$3:$B$39,0),MATCH('2022 deflators April 2024 WEO'!U$3,'OECD DAC Deflators 2022'!$B$3:$BN$3,0))/100</f>
        <v>1.44285991</v>
      </c>
      <c r="V86" s="27" t="n">
        <f aca="false">INDEX('OECD DAC Deflators 2022'!$B$3:$BN$39,MATCH('2022 deflators April 2024 WEO'!$B86,'OECD DAC Deflators 2022'!$B$3:$B$39,0),MATCH('2022 deflators April 2024 WEO'!V$3,'OECD DAC Deflators 2022'!$B$3:$BN$3,0))/100</f>
        <v>1.55885675</v>
      </c>
      <c r="W86" s="27" t="n">
        <f aca="false">INDEX('OECD DAC Deflators 2022'!$B$3:$BN$39,MATCH('2022 deflators April 2024 WEO'!$B86,'OECD DAC Deflators 2022'!$B$3:$B$39,0),MATCH('2022 deflators April 2024 WEO'!W$3,'OECD DAC Deflators 2022'!$B$3:$BN$3,0))/100</f>
        <v>1.34222824</v>
      </c>
      <c r="X86" s="27" t="n">
        <f aca="false">INDEX('OECD DAC Deflators 2022'!$B$3:$BN$39,MATCH('2022 deflators April 2024 WEO'!$B86,'OECD DAC Deflators 2022'!$B$3:$B$39,0),MATCH('2022 deflators April 2024 WEO'!X$3,'OECD DAC Deflators 2022'!$B$3:$BN$3,0))/100</f>
        <v>1.21298446</v>
      </c>
      <c r="Y86" s="27" t="n">
        <f aca="false">INDEX('OECD DAC Deflators 2022'!$B$3:$BN$39,MATCH('2022 deflators April 2024 WEO'!$B86,'OECD DAC Deflators 2022'!$B$3:$B$39,0),MATCH('2022 deflators April 2024 WEO'!Y$3,'OECD DAC Deflators 2022'!$B$3:$BN$3,0))/100</f>
        <v>1.12094695</v>
      </c>
      <c r="Z86" s="27" t="n">
        <f aca="false">INDEX('OECD DAC Deflators 2022'!$B$3:$BN$39,MATCH('2022 deflators April 2024 WEO'!$B86,'OECD DAC Deflators 2022'!$B$3:$B$39,0),MATCH('2022 deflators April 2024 WEO'!Z$3,'OECD DAC Deflators 2022'!$B$3:$BN$3,0))/100</f>
        <v>1.27226486</v>
      </c>
      <c r="AA86" s="27" t="n">
        <f aca="false">INDEX('OECD DAC Deflators 2022'!$B$3:$BN$39,MATCH('2022 deflators April 2024 WEO'!$B86,'OECD DAC Deflators 2022'!$B$3:$B$39,0),MATCH('2022 deflators April 2024 WEO'!AA$3,'OECD DAC Deflators 2022'!$B$3:$BN$3,0))/100</f>
        <v>1.32629478</v>
      </c>
      <c r="AB86" s="27" t="n">
        <f aca="false">INDEX('OECD DAC Deflators 2022'!$B$3:$BN$39,MATCH('2022 deflators April 2024 WEO'!$B86,'OECD DAC Deflators 2022'!$B$3:$B$39,0),MATCH('2022 deflators April 2024 WEO'!AB$3,'OECD DAC Deflators 2022'!$B$3:$BN$3,0))/100</f>
        <v>1.16397924</v>
      </c>
      <c r="AC86" s="27" t="n">
        <f aca="false">INDEX('OECD DAC Deflators 2022'!$B$3:$BN$39,MATCH('2022 deflators April 2024 WEO'!$B86,'OECD DAC Deflators 2022'!$B$3:$B$39,0),MATCH('2022 deflators April 2024 WEO'!AC$3,'OECD DAC Deflators 2022'!$B$3:$BN$3,0))/100</f>
        <v>1.11386827</v>
      </c>
      <c r="AD86" s="27" t="n">
        <f aca="false">INDEX('OECD DAC Deflators 2022'!$B$3:$BN$39,MATCH('2022 deflators April 2024 WEO'!$B86,'OECD DAC Deflators 2022'!$B$3:$B$39,0),MATCH('2022 deflators April 2024 WEO'!AD$3,'OECD DAC Deflators 2022'!$B$3:$BN$3,0))/100</f>
        <v>1.18390217</v>
      </c>
      <c r="AE86" s="27" t="n">
        <f aca="false">INDEX('OECD DAC Deflators 2022'!$B$3:$BN$39,MATCH('2022 deflators April 2024 WEO'!$B86,'OECD DAC Deflators 2022'!$B$3:$B$39,0),MATCH('2022 deflators April 2024 WEO'!AE$3,'OECD DAC Deflators 2022'!$B$3:$BN$3,0))/100</f>
        <v>1.25505017</v>
      </c>
      <c r="AF86" s="27" t="n">
        <f aca="false">INDEX('OECD DAC Deflators 2022'!$B$3:$BN$39,MATCH('2022 deflators April 2024 WEO'!$B86,'OECD DAC Deflators 2022'!$B$3:$B$39,0),MATCH('2022 deflators April 2024 WEO'!AF$3,'OECD DAC Deflators 2022'!$B$3:$BN$3,0))/100</f>
        <v>1.21753826</v>
      </c>
      <c r="AG86" s="27" t="n">
        <f aca="false">INDEX('OECD DAC Deflators 2022'!$B$3:$BN$39,MATCH('2022 deflators April 2024 WEO'!$B86,'OECD DAC Deflators 2022'!$B$3:$B$39,0),MATCH('2022 deflators April 2024 WEO'!AG$3,'OECD DAC Deflators 2022'!$B$3:$BN$3,0))/100</f>
        <v>1.14171344</v>
      </c>
      <c r="AH86" s="27" t="n">
        <f aca="false">INDEX('OECD DAC Deflators 2022'!$B$3:$BN$39,MATCH('2022 deflators April 2024 WEO'!$B86,'OECD DAC Deflators 2022'!$B$3:$B$39,0),MATCH('2022 deflators April 2024 WEO'!AH$3,'OECD DAC Deflators 2022'!$B$3:$BN$3,0))/100</f>
        <v>1.12018852</v>
      </c>
      <c r="AI86" s="27" t="n">
        <f aca="false">INDEX('OECD DAC Deflators 2022'!$B$3:$BN$39,MATCH('2022 deflators April 2024 WEO'!$B86,'OECD DAC Deflators 2022'!$B$3:$B$39,0),MATCH('2022 deflators April 2024 WEO'!AI$3,'OECD DAC Deflators 2022'!$B$3:$BN$3,0))/100</f>
        <v>1.2633369</v>
      </c>
      <c r="AJ86" s="27" t="n">
        <f aca="false">INDEX('OECD DAC Deflators 2022'!$B$3:$BN$39,MATCH('2022 deflators April 2024 WEO'!$B86,'OECD DAC Deflators 2022'!$B$3:$B$39,0),MATCH('2022 deflators April 2024 WEO'!AJ$3,'OECD DAC Deflators 2022'!$B$3:$BN$3,0))/100</f>
        <v>1.39197651</v>
      </c>
      <c r="AK86" s="27" t="n">
        <f aca="false">INDEX('OECD DAC Deflators 2022'!$B$3:$BN$39,MATCH('2022 deflators April 2024 WEO'!$B86,'OECD DAC Deflators 2022'!$B$3:$B$39,0),MATCH('2022 deflators April 2024 WEO'!AK$3,'OECD DAC Deflators 2022'!$B$3:$BN$3,0))/100</f>
        <v>1.45356194</v>
      </c>
      <c r="AL86" s="27" t="n">
        <f aca="false">INDEX('OECD DAC Deflators 2022'!$B$3:$BN$39,MATCH('2022 deflators April 2024 WEO'!$B86,'OECD DAC Deflators 2022'!$B$3:$B$39,0),MATCH('2022 deflators April 2024 WEO'!AL$3,'OECD DAC Deflators 2022'!$B$3:$BN$3,0))/100</f>
        <v>1.57447393</v>
      </c>
      <c r="AM86" s="27" t="n">
        <f aca="false">INDEX('OECD DAC Deflators 2022'!$B$3:$BN$39,MATCH('2022 deflators April 2024 WEO'!$B86,'OECD DAC Deflators 2022'!$B$3:$B$39,0),MATCH('2022 deflators April 2024 WEO'!AM$3,'OECD DAC Deflators 2022'!$B$3:$BN$3,0))/100</f>
        <v>1.56047792</v>
      </c>
      <c r="AN86" s="27" t="n">
        <f aca="false">INDEX('OECD DAC Deflators 2022'!$B$3:$BN$39,MATCH('2022 deflators April 2024 WEO'!$B86,'OECD DAC Deflators 2022'!$B$3:$B$39,0),MATCH('2022 deflators April 2024 WEO'!AN$3,'OECD DAC Deflators 2022'!$B$3:$BN$3,0))/100</f>
        <v>1.27169534</v>
      </c>
      <c r="AO86" s="27" t="n">
        <f aca="false">INDEX('OECD DAC Deflators 2022'!$B$3:$BN$39,MATCH('2022 deflators April 2024 WEO'!$B86,'OECD DAC Deflators 2022'!$B$3:$B$39,0),MATCH('2022 deflators April 2024 WEO'!AO$3,'OECD DAC Deflators 2022'!$B$3:$BN$3,0))/100</f>
        <v>1.19227059</v>
      </c>
      <c r="AP86" s="27" t="n">
        <f aca="false">INDEX('OECD DAC Deflators 2022'!$B$3:$BN$39,MATCH('2022 deflators April 2024 WEO'!$B86,'OECD DAC Deflators 2022'!$B$3:$B$39,0),MATCH('2022 deflators April 2024 WEO'!AP$3,'OECD DAC Deflators 2022'!$B$3:$BN$3,0))/100</f>
        <v>1.06496547</v>
      </c>
      <c r="AQ86" s="27" t="n">
        <f aca="false">INDEX('OECD DAC Deflators 2022'!$B$3:$BN$39,MATCH('2022 deflators April 2024 WEO'!$B86,'OECD DAC Deflators 2022'!$B$3:$B$39,0),MATCH('2022 deflators April 2024 WEO'!AQ$3,'OECD DAC Deflators 2022'!$B$3:$BN$3,0))/100</f>
        <v>1.18934896</v>
      </c>
      <c r="AR86" s="27" t="n">
        <f aca="false">INDEX('OECD DAC Deflators 2022'!$B$3:$BN$39,MATCH('2022 deflators April 2024 WEO'!$B86,'OECD DAC Deflators 2022'!$B$3:$B$39,0),MATCH('2022 deflators April 2024 WEO'!AR$3,'OECD DAC Deflators 2022'!$B$3:$BN$3,0))/100</f>
        <v>1.15265303</v>
      </c>
      <c r="AS86" s="27" t="n">
        <f aca="false">INDEX('OECD DAC Deflators 2022'!$B$3:$BN$39,MATCH('2022 deflators April 2024 WEO'!$B86,'OECD DAC Deflators 2022'!$B$3:$B$39,0),MATCH('2022 deflators April 2024 WEO'!AS$3,'OECD DAC Deflators 2022'!$B$3:$BN$3,0))/100</f>
        <v>1.17086595</v>
      </c>
      <c r="AT86" s="27" t="n">
        <f aca="false">INDEX('OECD DAC Deflators 2022'!$B$3:$BN$39,MATCH('2022 deflators April 2024 WEO'!$B86,'OECD DAC Deflators 2022'!$B$3:$B$39,0),MATCH('2022 deflators April 2024 WEO'!AT$3,'OECD DAC Deflators 2022'!$B$3:$BN$3,0))/100</f>
        <v>1.19333929</v>
      </c>
      <c r="AU86" s="27" t="n">
        <f aca="false">INDEX('OECD DAC Deflators 2022'!$B$3:$BN$39,MATCH('2022 deflators April 2024 WEO'!$B86,'OECD DAC Deflators 2022'!$B$3:$B$39,0),MATCH('2022 deflators April 2024 WEO'!AU$3,'OECD DAC Deflators 2022'!$B$3:$BN$3,0))/100</f>
        <v>1.23036463</v>
      </c>
      <c r="AV86" s="27" t="n">
        <f aca="false">INDEX('OECD DAC Deflators 2022'!$B$3:$BN$39,MATCH('2022 deflators April 2024 WEO'!$B86,'OECD DAC Deflators 2022'!$B$3:$B$39,0),MATCH('2022 deflators April 2024 WEO'!AV$3,'OECD DAC Deflators 2022'!$B$3:$BN$3,0))/100</f>
        <v>1.19402226</v>
      </c>
      <c r="AW86" s="19" t="n">
        <f aca="false">INDEX('OECD DAC Deflators 2022'!$B$3:$BN$39,MATCH('2022 deflators April 2024 WEO'!$B86,'OECD DAC Deflators 2022'!$B$3:$B$39,0),MATCH('2022 deflators April 2024 WEO'!AW$3,'OECD DAC Deflators 2022'!$B$3:$BN$3,0))/100</f>
        <v>1</v>
      </c>
      <c r="AX86" s="27" t="n">
        <f aca="false">INDEX('OECD DAC Deflators 2022'!$B$3:$BN$39,MATCH('2022 deflators April 2024 WEO'!$B86,'OECD DAC Deflators 2022'!$B$3:$B$39,0),MATCH('2022 deflators April 2024 WEO'!AX$3,'OECD DAC Deflators 2022'!$B$3:$BN$3,0))/100</f>
        <v>0.96820772</v>
      </c>
      <c r="AY86" s="21" t="n">
        <f aca="false">IFERROR(INDEX('IMF GDP current US'!$B$1:$BD$197,MATCH('2022 deflators April 2024 WEO'!$B86,'IMF GDP current US'!$B$1:$B$197,0),MATCH('2022 deflators April 2024 WEO'!AY$3,'IMF GDP current US'!$B$1:$BD$1,0))/INDEX('IMF GDP constant 2022 US'!$B$1:$BD$197,MATCH('2022 deflators April 2024 WEO'!$B86,'IMF GDP constant 2022 US'!$B$1:$B$197,0),MATCH('2022 deflators April 2024 WEO'!AY$3,'IMF GDP constant 2022 US'!$B$1:$BD$1,0)),0)</f>
        <v>0.939456107824347</v>
      </c>
      <c r="AZ86" s="21" t="n">
        <f aca="false">IFERROR(INDEX('IMF GDP current US'!$B$1:$BD$197,MATCH('2022 deflators April 2024 WEO'!$B86,'IMF GDP current US'!$B$1:$B$197,0),MATCH('2022 deflators April 2024 WEO'!AZ$3,'IMF GDP current US'!$B$1:$BD$1,0))/INDEX('IMF GDP constant 2022 US'!$B$1:$BD$197,MATCH('2022 deflators April 2024 WEO'!$B86,'IMF GDP constant 2022 US'!$B$1:$B$197,0),MATCH('2022 deflators April 2024 WEO'!AZ$3,'IMF GDP constant 2022 US'!$B$1:$BD$1,0)),0)</f>
        <v>0.97532552288272</v>
      </c>
      <c r="BA86" s="21" t="n">
        <f aca="false">IFERROR(INDEX('IMF GDP current US'!$B$1:$BD$197,MATCH('2022 deflators April 2024 WEO'!$B86,'IMF GDP current US'!$B$1:$B$197,0),MATCH('2022 deflators April 2024 WEO'!BA$3,'IMF GDP current US'!$B$1:$BD$1,0))/INDEX('IMF GDP constant 2022 US'!$B$1:$BD$197,MATCH('2022 deflators April 2024 WEO'!$B86,'IMF GDP constant 2022 US'!$B$1:$B$197,0),MATCH('2022 deflators April 2024 WEO'!BA$3,'IMF GDP constant 2022 US'!$B$1:$BD$1,0)),0)</f>
        <v>1.01005678399678</v>
      </c>
      <c r="BB86" s="21" t="n">
        <f aca="false">IFERROR(INDEX('IMF GDP current US'!$B$1:$BD$197,MATCH('2022 deflators April 2024 WEO'!$B86,'IMF GDP current US'!$B$1:$B$197,0),MATCH('2022 deflators April 2024 WEO'!BB$3,'IMF GDP current US'!$B$1:$BD$1,0))/INDEX('IMF GDP constant 2022 US'!$B$1:$BD$197,MATCH('2022 deflators April 2024 WEO'!$B86,'IMF GDP constant 2022 US'!$B$1:$B$197,0),MATCH('2022 deflators April 2024 WEO'!BB$3,'IMF GDP constant 2022 US'!$B$1:$BD$1,0)),0)</f>
        <v>1.03746891519846</v>
      </c>
      <c r="BC86" s="21" t="n">
        <f aca="false">IFERROR(INDEX('IMF GDP current US'!$B$1:$BD$197,MATCH('2022 deflators April 2024 WEO'!$B86,'IMF GDP current US'!$B$1:$B$197,0),MATCH('2022 deflators April 2024 WEO'!BC$3,'IMF GDP current US'!$B$1:$BD$1,0))/INDEX('IMF GDP constant 2022 US'!$B$1:$BD$197,MATCH('2022 deflators April 2024 WEO'!$B86,'IMF GDP constant 2022 US'!$B$1:$B$197,0),MATCH('2022 deflators April 2024 WEO'!BC$3,'IMF GDP constant 2022 US'!$B$1:$BD$1,0)),0)</f>
        <v>1.07308250593396</v>
      </c>
      <c r="BD86" s="22" t="n">
        <f aca="false">IFERROR(INDEX('IMF GDP current US'!$B$1:$BD$197,MATCH('2022 deflators April 2024 WEO'!$B86,'IMF GDP current US'!$B$1:$B$197,0),MATCH('2022 deflators April 2024 WEO'!BD$3,'IMF GDP current US'!$B$1:$BD$1,0))/INDEX('IMF GDP constant 2022 US'!$B$1:$BD$197,MATCH('2022 deflators April 2024 WEO'!$B86,'IMF GDP constant 2022 US'!$B$1:$B$197,0),MATCH('2022 deflators April 2024 WEO'!BD$3,'IMF GDP constant 2022 US'!$B$1:$BD$1,0)),0)</f>
        <v>1.09226561906394</v>
      </c>
    </row>
    <row r="87" customFormat="false" ht="15" hidden="false" customHeight="false" outlineLevel="0" collapsed="false">
      <c r="A87" s="12" t="s">
        <v>98</v>
      </c>
      <c r="B87" s="0" t="str">
        <f aca="false">VLOOKUP(A87,'Names&amp;ISO'!$A:$C,3,0)</f>
        <v>JOR</v>
      </c>
      <c r="C87" s="11" t="s">
        <v>98</v>
      </c>
      <c r="D87" s="11" t="n">
        <f aca="false">IFERROR(VLOOKUP(B87,'DAC ODA Recipients 2022-2023'!$B:$H,7,0),"")</f>
        <v>1</v>
      </c>
      <c r="E87" s="12" t="str">
        <f aca="false">IFERROR(VLOOKUP(B87,'OECD DAC Deflators 2022'!B:B,1,0),"")</f>
        <v/>
      </c>
      <c r="F87" s="12"/>
      <c r="G87" s="17" t="n">
        <f aca="false">IFERROR(INDEX('IMF GDP current US'!$B$1:$BD$197,MATCH('2022 deflators April 2024 WEO'!$B87,'IMF GDP current US'!$B$1:$B$197,0),MATCH('2022 deflators April 2024 WEO'!G$3,'IMF GDP current US'!$B$1:$BD$1,0))/INDEX('IMF GDP constant 2022 US'!$B$1:$BD$197,MATCH('2022 deflators April 2024 WEO'!$B87,'IMF GDP constant 2022 US'!$B$1:$B$197,0),MATCH('2022 deflators April 2024 WEO'!G$3,'IMF GDP constant 2022 US'!$B$1:$BD$1,0)),0)</f>
        <v>0.371989173972849</v>
      </c>
      <c r="H87" s="18" t="n">
        <f aca="false">IFERROR(INDEX('IMF GDP current US'!$B$1:$BD$197,MATCH('2022 deflators April 2024 WEO'!$B87,'IMF GDP current US'!$B$1:$B$197,0),MATCH('2022 deflators April 2024 WEO'!H$3,'IMF GDP current US'!$B$1:$BD$1,0))/INDEX('IMF GDP constant 2022 US'!$B$1:$BD$197,MATCH('2022 deflators April 2024 WEO'!$B87,'IMF GDP constant 2022 US'!$B$1:$B$197,0),MATCH('2022 deflators April 2024 WEO'!H$3,'IMF GDP constant 2022 US'!$B$1:$BD$1,0)),0)</f>
        <v>0.363370772969065</v>
      </c>
      <c r="I87" s="18" t="n">
        <f aca="false">IFERROR(INDEX('IMF GDP current US'!$B$1:$BD$197,MATCH('2022 deflators April 2024 WEO'!$B87,'IMF GDP current US'!$B$1:$B$197,0),MATCH('2022 deflators April 2024 WEO'!I$3,'IMF GDP current US'!$B$1:$BD$1,0))/INDEX('IMF GDP constant 2022 US'!$B$1:$BD$197,MATCH('2022 deflators April 2024 WEO'!$B87,'IMF GDP constant 2022 US'!$B$1:$B$197,0),MATCH('2022 deflators April 2024 WEO'!I$3,'IMF GDP constant 2022 US'!$B$1:$BD$1,0)),0)</f>
        <v>0.366390257820222</v>
      </c>
      <c r="J87" s="18" t="n">
        <f aca="false">IFERROR(INDEX('IMF GDP current US'!$B$1:$BD$197,MATCH('2022 deflators April 2024 WEO'!$B87,'IMF GDP current US'!$B$1:$B$197,0),MATCH('2022 deflators April 2024 WEO'!J$3,'IMF GDP current US'!$B$1:$BD$1,0))/INDEX('IMF GDP constant 2022 US'!$B$1:$BD$197,MATCH('2022 deflators April 2024 WEO'!$B87,'IMF GDP constant 2022 US'!$B$1:$B$197,0),MATCH('2022 deflators April 2024 WEO'!J$3,'IMF GDP constant 2022 US'!$B$1:$BD$1,0)),0)</f>
        <v>0.379859066376208</v>
      </c>
      <c r="K87" s="18" t="n">
        <f aca="false">IFERROR(INDEX('IMF GDP current US'!$B$1:$BD$197,MATCH('2022 deflators April 2024 WEO'!$B87,'IMF GDP current US'!$B$1:$B$197,0),MATCH('2022 deflators April 2024 WEO'!K$3,'IMF GDP current US'!$B$1:$BD$1,0))/INDEX('IMF GDP constant 2022 US'!$B$1:$BD$197,MATCH('2022 deflators April 2024 WEO'!$B87,'IMF GDP constant 2022 US'!$B$1:$B$197,0),MATCH('2022 deflators April 2024 WEO'!K$3,'IMF GDP constant 2022 US'!$B$1:$BD$1,0)),0)</f>
        <v>0.363766569920427</v>
      </c>
      <c r="L87" s="18" t="n">
        <f aca="false">IFERROR(INDEX('IMF GDP current US'!$B$1:$BD$197,MATCH('2022 deflators April 2024 WEO'!$B87,'IMF GDP current US'!$B$1:$B$197,0),MATCH('2022 deflators April 2024 WEO'!L$3,'IMF GDP current US'!$B$1:$BD$1,0))/INDEX('IMF GDP constant 2022 US'!$B$1:$BD$197,MATCH('2022 deflators April 2024 WEO'!$B87,'IMF GDP constant 2022 US'!$B$1:$B$197,0),MATCH('2022 deflators April 2024 WEO'!L$3,'IMF GDP constant 2022 US'!$B$1:$BD$1,0)),0)</f>
        <v>0.369973168640369</v>
      </c>
      <c r="M87" s="18" t="n">
        <f aca="false">IFERROR(INDEX('IMF GDP current US'!$B$1:$BD$197,MATCH('2022 deflators April 2024 WEO'!$B87,'IMF GDP current US'!$B$1:$B$197,0),MATCH('2022 deflators April 2024 WEO'!M$3,'IMF GDP current US'!$B$1:$BD$1,0))/INDEX('IMF GDP constant 2022 US'!$B$1:$BD$197,MATCH('2022 deflators April 2024 WEO'!$B87,'IMF GDP constant 2022 US'!$B$1:$B$197,0),MATCH('2022 deflators April 2024 WEO'!M$3,'IMF GDP constant 2022 US'!$B$1:$BD$1,0)),0)</f>
        <v>0.447229918628802</v>
      </c>
      <c r="N87" s="18" t="n">
        <f aca="false">IFERROR(INDEX('IMF GDP current US'!$B$1:$BD$197,MATCH('2022 deflators April 2024 WEO'!$B87,'IMF GDP current US'!$B$1:$B$197,0),MATCH('2022 deflators April 2024 WEO'!N$3,'IMF GDP current US'!$B$1:$BD$1,0))/INDEX('IMF GDP constant 2022 US'!$B$1:$BD$197,MATCH('2022 deflators April 2024 WEO'!$B87,'IMF GDP constant 2022 US'!$B$1:$B$197,0),MATCH('2022 deflators April 2024 WEO'!N$3,'IMF GDP constant 2022 US'!$B$1:$BD$1,0)),0)</f>
        <v>0.459008513529144</v>
      </c>
      <c r="O87" s="18" t="n">
        <f aca="false">IFERROR(INDEX('IMF GDP current US'!$B$1:$BD$197,MATCH('2022 deflators April 2024 WEO'!$B87,'IMF GDP current US'!$B$1:$B$197,0),MATCH('2022 deflators April 2024 WEO'!O$3,'IMF GDP current US'!$B$1:$BD$1,0))/INDEX('IMF GDP constant 2022 US'!$B$1:$BD$197,MATCH('2022 deflators April 2024 WEO'!$B87,'IMF GDP constant 2022 US'!$B$1:$B$197,0),MATCH('2022 deflators April 2024 WEO'!O$3,'IMF GDP constant 2022 US'!$B$1:$BD$1,0)),0)</f>
        <v>0.41787653126784</v>
      </c>
      <c r="P87" s="18" t="n">
        <f aca="false">IFERROR(INDEX('IMF GDP current US'!$B$1:$BD$197,MATCH('2022 deflators April 2024 WEO'!$B87,'IMF GDP current US'!$B$1:$B$197,0),MATCH('2022 deflators April 2024 WEO'!P$3,'IMF GDP current US'!$B$1:$BD$1,0))/INDEX('IMF GDP constant 2022 US'!$B$1:$BD$197,MATCH('2022 deflators April 2024 WEO'!$B87,'IMF GDP constant 2022 US'!$B$1:$B$197,0),MATCH('2022 deflators April 2024 WEO'!P$3,'IMF GDP constant 2022 US'!$B$1:$BD$1,0)),0)</f>
        <v>0.314498812226792</v>
      </c>
      <c r="Q87" s="18" t="n">
        <f aca="false">IFERROR(INDEX('IMF GDP current US'!$B$1:$BD$197,MATCH('2022 deflators April 2024 WEO'!$B87,'IMF GDP current US'!$B$1:$B$197,0),MATCH('2022 deflators April 2024 WEO'!Q$3,'IMF GDP current US'!$B$1:$BD$1,0))/INDEX('IMF GDP constant 2022 US'!$B$1:$BD$197,MATCH('2022 deflators April 2024 WEO'!$B87,'IMF GDP constant 2022 US'!$B$1:$B$197,0),MATCH('2022 deflators April 2024 WEO'!Q$3,'IMF GDP constant 2022 US'!$B$1:$BD$1,0)),0)</f>
        <v>0.312753544368278</v>
      </c>
      <c r="R87" s="18" t="n">
        <f aca="false">IFERROR(INDEX('IMF GDP current US'!$B$1:$BD$197,MATCH('2022 deflators April 2024 WEO'!$B87,'IMF GDP current US'!$B$1:$B$197,0),MATCH('2022 deflators April 2024 WEO'!R$3,'IMF GDP current US'!$B$1:$BD$1,0))/INDEX('IMF GDP constant 2022 US'!$B$1:$BD$197,MATCH('2022 deflators April 2024 WEO'!$B87,'IMF GDP constant 2022 US'!$B$1:$B$197,0),MATCH('2022 deflators April 2024 WEO'!R$3,'IMF GDP constant 2022 US'!$B$1:$BD$1,0)),0)</f>
        <v>0.346207803096717</v>
      </c>
      <c r="S87" s="18" t="n">
        <f aca="false">IFERROR(INDEX('IMF GDP current US'!$B$1:$BD$197,MATCH('2022 deflators April 2024 WEO'!$B87,'IMF GDP current US'!$B$1:$B$197,0),MATCH('2022 deflators April 2024 WEO'!S$3,'IMF GDP current US'!$B$1:$BD$1,0))/INDEX('IMF GDP constant 2022 US'!$B$1:$BD$197,MATCH('2022 deflators April 2024 WEO'!$B87,'IMF GDP constant 2022 US'!$B$1:$B$197,0),MATCH('2022 deflators April 2024 WEO'!S$3,'IMF GDP constant 2022 US'!$B$1:$BD$1,0)),0)</f>
        <v>0.366050771099906</v>
      </c>
      <c r="T87" s="18" t="n">
        <f aca="false">IFERROR(INDEX('IMF GDP current US'!$B$1:$BD$197,MATCH('2022 deflators April 2024 WEO'!$B87,'IMF GDP current US'!$B$1:$B$197,0),MATCH('2022 deflators April 2024 WEO'!T$3,'IMF GDP current US'!$B$1:$BD$1,0))/INDEX('IMF GDP constant 2022 US'!$B$1:$BD$197,MATCH('2022 deflators April 2024 WEO'!$B87,'IMF GDP constant 2022 US'!$B$1:$B$197,0),MATCH('2022 deflators April 2024 WEO'!T$3,'IMF GDP constant 2022 US'!$B$1:$BD$1,0)),0)</f>
        <v>0.364520576690458</v>
      </c>
      <c r="U87" s="18" t="n">
        <f aca="false">IFERROR(INDEX('IMF GDP current US'!$B$1:$BD$197,MATCH('2022 deflators April 2024 WEO'!$B87,'IMF GDP current US'!$B$1:$B$197,0),MATCH('2022 deflators April 2024 WEO'!U$3,'IMF GDP current US'!$B$1:$BD$1,0))/INDEX('IMF GDP constant 2022 US'!$B$1:$BD$197,MATCH('2022 deflators April 2024 WEO'!$B87,'IMF GDP constant 2022 US'!$B$1:$B$197,0),MATCH('2022 deflators April 2024 WEO'!U$3,'IMF GDP constant 2022 US'!$B$1:$BD$1,0)),0)</f>
        <v>0.390805356030853</v>
      </c>
      <c r="V87" s="18" t="n">
        <f aca="false">IFERROR(INDEX('IMF GDP current US'!$B$1:$BD$197,MATCH('2022 deflators April 2024 WEO'!$B87,'IMF GDP current US'!$B$1:$B$197,0),MATCH('2022 deflators April 2024 WEO'!V$3,'IMF GDP current US'!$B$1:$BD$1,0))/INDEX('IMF GDP constant 2022 US'!$B$1:$BD$197,MATCH('2022 deflators April 2024 WEO'!$B87,'IMF GDP constant 2022 US'!$B$1:$B$197,0),MATCH('2022 deflators April 2024 WEO'!V$3,'IMF GDP constant 2022 US'!$B$1:$BD$1,0)),0)</f>
        <v>0.394413801156182</v>
      </c>
      <c r="W87" s="18" t="n">
        <f aca="false">IFERROR(INDEX('IMF GDP current US'!$B$1:$BD$197,MATCH('2022 deflators April 2024 WEO'!$B87,'IMF GDP current US'!$B$1:$B$197,0),MATCH('2022 deflators April 2024 WEO'!W$3,'IMF GDP current US'!$B$1:$BD$1,0))/INDEX('IMF GDP constant 2022 US'!$B$1:$BD$197,MATCH('2022 deflators April 2024 WEO'!$B87,'IMF GDP constant 2022 US'!$B$1:$B$197,0),MATCH('2022 deflators April 2024 WEO'!W$3,'IMF GDP constant 2022 US'!$B$1:$BD$1,0)),0)</f>
        <v>0.403901555774751</v>
      </c>
      <c r="X87" s="18" t="n">
        <f aca="false">IFERROR(INDEX('IMF GDP current US'!$B$1:$BD$197,MATCH('2022 deflators April 2024 WEO'!$B87,'IMF GDP current US'!$B$1:$B$197,0),MATCH('2022 deflators April 2024 WEO'!X$3,'IMF GDP current US'!$B$1:$BD$1,0))/INDEX('IMF GDP constant 2022 US'!$B$1:$BD$197,MATCH('2022 deflators April 2024 WEO'!$B87,'IMF GDP constant 2022 US'!$B$1:$B$197,0),MATCH('2022 deflators April 2024 WEO'!X$3,'IMF GDP constant 2022 US'!$B$1:$BD$1,0)),0)</f>
        <v>0.407826373247472</v>
      </c>
      <c r="Y87" s="18" t="n">
        <f aca="false">IFERROR(INDEX('IMF GDP current US'!$B$1:$BD$197,MATCH('2022 deflators April 2024 WEO'!$B87,'IMF GDP current US'!$B$1:$B$197,0),MATCH('2022 deflators April 2024 WEO'!Y$3,'IMF GDP current US'!$B$1:$BD$1,0))/INDEX('IMF GDP constant 2022 US'!$B$1:$BD$197,MATCH('2022 deflators April 2024 WEO'!$B87,'IMF GDP constant 2022 US'!$B$1:$B$197,0),MATCH('2022 deflators April 2024 WEO'!Y$3,'IMF GDP constant 2022 US'!$B$1:$BD$1,0)),0)</f>
        <v>0.436550500969912</v>
      </c>
      <c r="Z87" s="18" t="n">
        <f aca="false">IFERROR(INDEX('IMF GDP current US'!$B$1:$BD$197,MATCH('2022 deflators April 2024 WEO'!$B87,'IMF GDP current US'!$B$1:$B$197,0),MATCH('2022 deflators April 2024 WEO'!Z$3,'IMF GDP current US'!$B$1:$BD$1,0))/INDEX('IMF GDP constant 2022 US'!$B$1:$BD$197,MATCH('2022 deflators April 2024 WEO'!$B87,'IMF GDP constant 2022 US'!$B$1:$B$197,0),MATCH('2022 deflators April 2024 WEO'!Z$3,'IMF GDP constant 2022 US'!$B$1:$BD$1,0)),0)</f>
        <v>0.435864829232591</v>
      </c>
      <c r="AA87" s="18" t="n">
        <f aca="false">IFERROR(INDEX('IMF GDP current US'!$B$1:$BD$197,MATCH('2022 deflators April 2024 WEO'!$B87,'IMF GDP current US'!$B$1:$B$197,0),MATCH('2022 deflators April 2024 WEO'!AA$3,'IMF GDP current US'!$B$1:$BD$1,0))/INDEX('IMF GDP constant 2022 US'!$B$1:$BD$197,MATCH('2022 deflators April 2024 WEO'!$B87,'IMF GDP constant 2022 US'!$B$1:$B$197,0),MATCH('2022 deflators April 2024 WEO'!AA$3,'IMF GDP constant 2022 US'!$B$1:$BD$1,0)),0)</f>
        <v>0.433757538169219</v>
      </c>
      <c r="AB87" s="18" t="n">
        <f aca="false">IFERROR(INDEX('IMF GDP current US'!$B$1:$BD$197,MATCH('2022 deflators April 2024 WEO'!$B87,'IMF GDP current US'!$B$1:$B$197,0),MATCH('2022 deflators April 2024 WEO'!AB$3,'IMF GDP current US'!$B$1:$BD$1,0))/INDEX('IMF GDP constant 2022 US'!$B$1:$BD$197,MATCH('2022 deflators April 2024 WEO'!$B87,'IMF GDP constant 2022 US'!$B$1:$B$197,0),MATCH('2022 deflators April 2024 WEO'!AB$3,'IMF GDP constant 2022 US'!$B$1:$BD$1,0)),0)</f>
        <v>0.438866164300634</v>
      </c>
      <c r="AC87" s="18" t="n">
        <f aca="false">IFERROR(INDEX('IMF GDP current US'!$B$1:$BD$197,MATCH('2022 deflators April 2024 WEO'!$B87,'IMF GDP current US'!$B$1:$B$197,0),MATCH('2022 deflators April 2024 WEO'!AC$3,'IMF GDP current US'!$B$1:$BD$1,0))/INDEX('IMF GDP constant 2022 US'!$B$1:$BD$197,MATCH('2022 deflators April 2024 WEO'!$B87,'IMF GDP constant 2022 US'!$B$1:$B$197,0),MATCH('2022 deflators April 2024 WEO'!AC$3,'IMF GDP constant 2022 US'!$B$1:$BD$1,0)),0)</f>
        <v>0.44303325728125</v>
      </c>
      <c r="AD87" s="18" t="n">
        <f aca="false">IFERROR(INDEX('IMF GDP current US'!$B$1:$BD$197,MATCH('2022 deflators April 2024 WEO'!$B87,'IMF GDP current US'!$B$1:$B$197,0),MATCH('2022 deflators April 2024 WEO'!AD$3,'IMF GDP current US'!$B$1:$BD$1,0))/INDEX('IMF GDP constant 2022 US'!$B$1:$BD$197,MATCH('2022 deflators April 2024 WEO'!$B87,'IMF GDP constant 2022 US'!$B$1:$B$197,0),MATCH('2022 deflators April 2024 WEO'!AD$3,'IMF GDP constant 2022 US'!$B$1:$BD$1,0)),0)</f>
        <v>0.451839944665724</v>
      </c>
      <c r="AE87" s="18" t="n">
        <f aca="false">IFERROR(INDEX('IMF GDP current US'!$B$1:$BD$197,MATCH('2022 deflators April 2024 WEO'!$B87,'IMF GDP current US'!$B$1:$B$197,0),MATCH('2022 deflators April 2024 WEO'!AE$3,'IMF GDP current US'!$B$1:$BD$1,0))/INDEX('IMF GDP constant 2022 US'!$B$1:$BD$197,MATCH('2022 deflators April 2024 WEO'!$B87,'IMF GDP constant 2022 US'!$B$1:$B$197,0),MATCH('2022 deflators April 2024 WEO'!AE$3,'IMF GDP constant 2022 US'!$B$1:$BD$1,0)),0)</f>
        <v>0.464581185303507</v>
      </c>
      <c r="AF87" s="18" t="n">
        <f aca="false">IFERROR(INDEX('IMF GDP current US'!$B$1:$BD$197,MATCH('2022 deflators April 2024 WEO'!$B87,'IMF GDP current US'!$B$1:$B$197,0),MATCH('2022 deflators April 2024 WEO'!AF$3,'IMF GDP current US'!$B$1:$BD$1,0))/INDEX('IMF GDP constant 2022 US'!$B$1:$BD$197,MATCH('2022 deflators April 2024 WEO'!$B87,'IMF GDP constant 2022 US'!$B$1:$B$197,0),MATCH('2022 deflators April 2024 WEO'!AF$3,'IMF GDP constant 2022 US'!$B$1:$BD$1,0)),0)</f>
        <v>0.476352629115365</v>
      </c>
      <c r="AG87" s="18" t="n">
        <f aca="false">IFERROR(INDEX('IMF GDP current US'!$B$1:$BD$197,MATCH('2022 deflators April 2024 WEO'!$B87,'IMF GDP current US'!$B$1:$B$197,0),MATCH('2022 deflators April 2024 WEO'!AG$3,'IMF GDP current US'!$B$1:$BD$1,0))/INDEX('IMF GDP constant 2022 US'!$B$1:$BD$197,MATCH('2022 deflators April 2024 WEO'!$B87,'IMF GDP constant 2022 US'!$B$1:$B$197,0),MATCH('2022 deflators April 2024 WEO'!AG$3,'IMF GDP constant 2022 US'!$B$1:$BD$1,0)),0)</f>
        <v>0.5279118492717</v>
      </c>
      <c r="AH87" s="18" t="n">
        <f aca="false">IFERROR(INDEX('IMF GDP current US'!$B$1:$BD$197,MATCH('2022 deflators April 2024 WEO'!$B87,'IMF GDP current US'!$B$1:$B$197,0),MATCH('2022 deflators April 2024 WEO'!AH$3,'IMF GDP current US'!$B$1:$BD$1,0))/INDEX('IMF GDP constant 2022 US'!$B$1:$BD$197,MATCH('2022 deflators April 2024 WEO'!$B87,'IMF GDP constant 2022 US'!$B$1:$B$197,0),MATCH('2022 deflators April 2024 WEO'!AH$3,'IMF GDP constant 2022 US'!$B$1:$BD$1,0)),0)</f>
        <v>0.55380193232144</v>
      </c>
      <c r="AI87" s="18" t="n">
        <f aca="false">IFERROR(INDEX('IMF GDP current US'!$B$1:$BD$197,MATCH('2022 deflators April 2024 WEO'!$B87,'IMF GDP current US'!$B$1:$B$197,0),MATCH('2022 deflators April 2024 WEO'!AI$3,'IMF GDP current US'!$B$1:$BD$1,0))/INDEX('IMF GDP constant 2022 US'!$B$1:$BD$197,MATCH('2022 deflators April 2024 WEO'!$B87,'IMF GDP constant 2022 US'!$B$1:$B$197,0),MATCH('2022 deflators April 2024 WEO'!AI$3,'IMF GDP constant 2022 US'!$B$1:$BD$1,0)),0)</f>
        <v>0.650451631888682</v>
      </c>
      <c r="AJ87" s="18" t="n">
        <f aca="false">IFERROR(INDEX('IMF GDP current US'!$B$1:$BD$197,MATCH('2022 deflators April 2024 WEO'!$B87,'IMF GDP current US'!$B$1:$B$197,0),MATCH('2022 deflators April 2024 WEO'!AJ$3,'IMF GDP current US'!$B$1:$BD$1,0))/INDEX('IMF GDP constant 2022 US'!$B$1:$BD$197,MATCH('2022 deflators April 2024 WEO'!$B87,'IMF GDP constant 2022 US'!$B$1:$B$197,0),MATCH('2022 deflators April 2024 WEO'!AJ$3,'IMF GDP constant 2022 US'!$B$1:$BD$1,0)),0)</f>
        <v>0.671020453742904</v>
      </c>
      <c r="AK87" s="18" t="n">
        <f aca="false">IFERROR(INDEX('IMF GDP current US'!$B$1:$BD$197,MATCH('2022 deflators April 2024 WEO'!$B87,'IMF GDP current US'!$B$1:$B$197,0),MATCH('2022 deflators April 2024 WEO'!AK$3,'IMF GDP current US'!$B$1:$BD$1,0))/INDEX('IMF GDP constant 2022 US'!$B$1:$BD$197,MATCH('2022 deflators April 2024 WEO'!$B87,'IMF GDP constant 2022 US'!$B$1:$B$197,0),MATCH('2022 deflators April 2024 WEO'!AK$3,'IMF GDP constant 2022 US'!$B$1:$BD$1,0)),0)</f>
        <v>0.725222230630285</v>
      </c>
      <c r="AL87" s="18" t="n">
        <f aca="false">IFERROR(INDEX('IMF GDP current US'!$B$1:$BD$197,MATCH('2022 deflators April 2024 WEO'!$B87,'IMF GDP current US'!$B$1:$B$197,0),MATCH('2022 deflators April 2024 WEO'!AL$3,'IMF GDP current US'!$B$1:$BD$1,0))/INDEX('IMF GDP constant 2022 US'!$B$1:$BD$197,MATCH('2022 deflators April 2024 WEO'!$B87,'IMF GDP constant 2022 US'!$B$1:$B$197,0),MATCH('2022 deflators April 2024 WEO'!AL$3,'IMF GDP constant 2022 US'!$B$1:$BD$1,0)),0)</f>
        <v>0.768078492756252</v>
      </c>
      <c r="AM87" s="18" t="n">
        <f aca="false">IFERROR(INDEX('IMF GDP current US'!$B$1:$BD$197,MATCH('2022 deflators April 2024 WEO'!$B87,'IMF GDP current US'!$B$1:$B$197,0),MATCH('2022 deflators April 2024 WEO'!AM$3,'IMF GDP current US'!$B$1:$BD$1,0))/INDEX('IMF GDP constant 2022 US'!$B$1:$BD$197,MATCH('2022 deflators April 2024 WEO'!$B87,'IMF GDP constant 2022 US'!$B$1:$B$197,0),MATCH('2022 deflators April 2024 WEO'!AM$3,'IMF GDP constant 2022 US'!$B$1:$BD$1,0)),0)</f>
        <v>0.80459798186858</v>
      </c>
      <c r="AN87" s="18" t="n">
        <f aca="false">IFERROR(INDEX('IMF GDP current US'!$B$1:$BD$197,MATCH('2022 deflators April 2024 WEO'!$B87,'IMF GDP current US'!$B$1:$B$197,0),MATCH('2022 deflators April 2024 WEO'!AN$3,'IMF GDP current US'!$B$1:$BD$1,0))/INDEX('IMF GDP constant 2022 US'!$B$1:$BD$197,MATCH('2022 deflators April 2024 WEO'!$B87,'IMF GDP constant 2022 US'!$B$1:$B$197,0),MATCH('2022 deflators April 2024 WEO'!AN$3,'IMF GDP constant 2022 US'!$B$1:$BD$1,0)),0)</f>
        <v>0.854032986885085</v>
      </c>
      <c r="AO87" s="18" t="n">
        <f aca="false">IFERROR(INDEX('IMF GDP current US'!$B$1:$BD$197,MATCH('2022 deflators April 2024 WEO'!$B87,'IMF GDP current US'!$B$1:$B$197,0),MATCH('2022 deflators April 2024 WEO'!AO$3,'IMF GDP current US'!$B$1:$BD$1,0))/INDEX('IMF GDP constant 2022 US'!$B$1:$BD$197,MATCH('2022 deflators April 2024 WEO'!$B87,'IMF GDP constant 2022 US'!$B$1:$B$197,0),MATCH('2022 deflators April 2024 WEO'!AO$3,'IMF GDP constant 2022 US'!$B$1:$BD$1,0)),0)</f>
        <v>0.883467997245581</v>
      </c>
      <c r="AP87" s="18" t="n">
        <f aca="false">IFERROR(INDEX('IMF GDP current US'!$B$1:$BD$197,MATCH('2022 deflators April 2024 WEO'!$B87,'IMF GDP current US'!$B$1:$B$197,0),MATCH('2022 deflators April 2024 WEO'!AP$3,'IMF GDP current US'!$B$1:$BD$1,0))/INDEX('IMF GDP constant 2022 US'!$B$1:$BD$197,MATCH('2022 deflators April 2024 WEO'!$B87,'IMF GDP constant 2022 US'!$B$1:$B$197,0),MATCH('2022 deflators April 2024 WEO'!AP$3,'IMF GDP constant 2022 US'!$B$1:$BD$1,0)),0)</f>
        <v>0.902636514460579</v>
      </c>
      <c r="AQ87" s="18" t="n">
        <f aca="false">IFERROR(INDEX('IMF GDP current US'!$B$1:$BD$197,MATCH('2022 deflators April 2024 WEO'!$B87,'IMF GDP current US'!$B$1:$B$197,0),MATCH('2022 deflators April 2024 WEO'!AQ$3,'IMF GDP current US'!$B$1:$BD$1,0))/INDEX('IMF GDP constant 2022 US'!$B$1:$BD$197,MATCH('2022 deflators April 2024 WEO'!$B87,'IMF GDP constant 2022 US'!$B$1:$B$197,0),MATCH('2022 deflators April 2024 WEO'!AQ$3,'IMF GDP constant 2022 US'!$B$1:$BD$1,0)),0)</f>
        <v>0.914923094542026</v>
      </c>
      <c r="AR87" s="18" t="n">
        <f aca="false">IFERROR(INDEX('IMF GDP current US'!$B$1:$BD$197,MATCH('2022 deflators April 2024 WEO'!$B87,'IMF GDP current US'!$B$1:$B$197,0),MATCH('2022 deflators April 2024 WEO'!AR$3,'IMF GDP current US'!$B$1:$BD$1,0))/INDEX('IMF GDP constant 2022 US'!$B$1:$BD$197,MATCH('2022 deflators April 2024 WEO'!$B87,'IMF GDP constant 2022 US'!$B$1:$B$197,0),MATCH('2022 deflators April 2024 WEO'!AR$3,'IMF GDP constant 2022 US'!$B$1:$BD$1,0)),0)</f>
        <v>0.931230563603394</v>
      </c>
      <c r="AS87" s="18" t="n">
        <f aca="false">IFERROR(INDEX('IMF GDP current US'!$B$1:$BD$197,MATCH('2022 deflators April 2024 WEO'!$B87,'IMF GDP current US'!$B$1:$B$197,0),MATCH('2022 deflators April 2024 WEO'!AS$3,'IMF GDP current US'!$B$1:$BD$1,0))/INDEX('IMF GDP constant 2022 US'!$B$1:$BD$197,MATCH('2022 deflators April 2024 WEO'!$B87,'IMF GDP constant 2022 US'!$B$1:$B$197,0),MATCH('2022 deflators April 2024 WEO'!AS$3,'IMF GDP constant 2022 US'!$B$1:$BD$1,0)),0)</f>
        <v>0.952400607055353</v>
      </c>
      <c r="AT87" s="18" t="n">
        <f aca="false">IFERROR(INDEX('IMF GDP current US'!$B$1:$BD$197,MATCH('2022 deflators April 2024 WEO'!$B87,'IMF GDP current US'!$B$1:$B$197,0),MATCH('2022 deflators April 2024 WEO'!AT$3,'IMF GDP current US'!$B$1:$BD$1,0))/INDEX('IMF GDP constant 2022 US'!$B$1:$BD$197,MATCH('2022 deflators April 2024 WEO'!$B87,'IMF GDP constant 2022 US'!$B$1:$B$197,0),MATCH('2022 deflators April 2024 WEO'!AT$3,'IMF GDP constant 2022 US'!$B$1:$BD$1,0)),0)</f>
        <v>0.960450096948247</v>
      </c>
      <c r="AU87" s="18" t="n">
        <f aca="false">IFERROR(INDEX('IMF GDP current US'!$B$1:$BD$197,MATCH('2022 deflators April 2024 WEO'!$B87,'IMF GDP current US'!$B$1:$B$197,0),MATCH('2022 deflators April 2024 WEO'!AU$3,'IMF GDP current US'!$B$1:$BD$1,0))/INDEX('IMF GDP constant 2022 US'!$B$1:$BD$197,MATCH('2022 deflators April 2024 WEO'!$B87,'IMF GDP constant 2022 US'!$B$1:$B$197,0),MATCH('2022 deflators April 2024 WEO'!AU$3,'IMF GDP constant 2022 US'!$B$1:$BD$1,0)),0)</f>
        <v>0.953641611430598</v>
      </c>
      <c r="AV87" s="18" t="n">
        <f aca="false">IFERROR(INDEX('IMF GDP current US'!$B$1:$BD$197,MATCH('2022 deflators April 2024 WEO'!$B87,'IMF GDP current US'!$B$1:$B$197,0),MATCH('2022 deflators April 2024 WEO'!AV$3,'IMF GDP current US'!$B$1:$BD$1,0))/INDEX('IMF GDP constant 2022 US'!$B$1:$BD$197,MATCH('2022 deflators April 2024 WEO'!$B87,'IMF GDP constant 2022 US'!$B$1:$B$197,0),MATCH('2022 deflators April 2024 WEO'!AV$3,'IMF GDP constant 2022 US'!$B$1:$BD$1,0)),0)</f>
        <v>0.974665846229629</v>
      </c>
      <c r="AW87" s="19" t="n">
        <f aca="false">IFERROR(INDEX('IMF GDP current US'!$B$1:$BD$197,MATCH('2022 deflators April 2024 WEO'!$B87,'IMF GDP current US'!$B$1:$B$197,0),MATCH('2022 deflators April 2024 WEO'!AW$3,'IMF GDP current US'!$B$1:$BD$1,0))/INDEX('IMF GDP constant 2022 US'!$B$1:$BD$197,MATCH('2022 deflators April 2024 WEO'!$B87,'IMF GDP constant 2022 US'!$B$1:$B$197,0),MATCH('2022 deflators April 2024 WEO'!AW$3,'IMF GDP constant 2022 US'!$B$1:$BD$1,0)),0)</f>
        <v>1</v>
      </c>
      <c r="AX87" s="18" t="n">
        <f aca="false">IFERROR(INDEX('IMF GDP current US'!$B$1:$BD$197,MATCH('2022 deflators April 2024 WEO'!$B87,'IMF GDP current US'!$B$1:$B$197,0),MATCH('2022 deflators April 2024 WEO'!AX$3,'IMF GDP current US'!$B$1:$BD$1,0))/INDEX('IMF GDP constant 2022 US'!$B$1:$BD$197,MATCH('2022 deflators April 2024 WEO'!$B87,'IMF GDP constant 2022 US'!$B$1:$B$197,0),MATCH('2022 deflators April 2024 WEO'!AX$3,'IMF GDP constant 2022 US'!$B$1:$BD$1,0)),0)</f>
        <v>1.02000905323299</v>
      </c>
      <c r="AY87" s="21" t="n">
        <f aca="false">IFERROR(INDEX('IMF GDP current US'!$B$1:$BD$197,MATCH('2022 deflators April 2024 WEO'!$B87,'IMF GDP current US'!$B$1:$B$197,0),MATCH('2022 deflators April 2024 WEO'!AY$3,'IMF GDP current US'!$B$1:$BD$1,0))/INDEX('IMF GDP constant 2022 US'!$B$1:$BD$197,MATCH('2022 deflators April 2024 WEO'!$B87,'IMF GDP constant 2022 US'!$B$1:$B$197,0),MATCH('2022 deflators April 2024 WEO'!AY$3,'IMF GDP constant 2022 US'!$B$1:$BD$1,0)),0)</f>
        <v>1.04448406201153</v>
      </c>
      <c r="AZ87" s="21" t="n">
        <f aca="false">IFERROR(INDEX('IMF GDP current US'!$B$1:$BD$197,MATCH('2022 deflators April 2024 WEO'!$B87,'IMF GDP current US'!$B$1:$B$197,0),MATCH('2022 deflators April 2024 WEO'!AZ$3,'IMF GDP current US'!$B$1:$BD$1,0))/INDEX('IMF GDP constant 2022 US'!$B$1:$BD$197,MATCH('2022 deflators April 2024 WEO'!$B87,'IMF GDP constant 2022 US'!$B$1:$B$197,0),MATCH('2022 deflators April 2024 WEO'!AZ$3,'IMF GDP constant 2022 US'!$B$1:$BD$1,0)),0)</f>
        <v>1.07058617816312</v>
      </c>
      <c r="BA87" s="21" t="n">
        <f aca="false">IFERROR(INDEX('IMF GDP current US'!$B$1:$BD$197,MATCH('2022 deflators April 2024 WEO'!$B87,'IMF GDP current US'!$B$1:$B$197,0),MATCH('2022 deflators April 2024 WEO'!BA$3,'IMF GDP current US'!$B$1:$BD$1,0))/INDEX('IMF GDP constant 2022 US'!$B$1:$BD$197,MATCH('2022 deflators April 2024 WEO'!$B87,'IMF GDP constant 2022 US'!$B$1:$B$197,0),MATCH('2022 deflators April 2024 WEO'!BA$3,'IMF GDP constant 2022 US'!$B$1:$BD$1,0)),0)</f>
        <v>1.09735088775214</v>
      </c>
      <c r="BB87" s="21" t="n">
        <f aca="false">IFERROR(INDEX('IMF GDP current US'!$B$1:$BD$197,MATCH('2022 deflators April 2024 WEO'!$B87,'IMF GDP current US'!$B$1:$B$197,0),MATCH('2022 deflators April 2024 WEO'!BB$3,'IMF GDP current US'!$B$1:$BD$1,0))/INDEX('IMF GDP constant 2022 US'!$B$1:$BD$197,MATCH('2022 deflators April 2024 WEO'!$B87,'IMF GDP constant 2022 US'!$B$1:$B$197,0),MATCH('2022 deflators April 2024 WEO'!BB$3,'IMF GDP constant 2022 US'!$B$1:$BD$1,0)),0)</f>
        <v>1.1247886434014</v>
      </c>
      <c r="BC87" s="21" t="n">
        <f aca="false">IFERROR(INDEX('IMF GDP current US'!$B$1:$BD$197,MATCH('2022 deflators April 2024 WEO'!$B87,'IMF GDP current US'!$B$1:$B$197,0),MATCH('2022 deflators April 2024 WEO'!BC$3,'IMF GDP current US'!$B$1:$BD$1,0))/INDEX('IMF GDP constant 2022 US'!$B$1:$BD$197,MATCH('2022 deflators April 2024 WEO'!$B87,'IMF GDP constant 2022 US'!$B$1:$B$197,0),MATCH('2022 deflators April 2024 WEO'!BC$3,'IMF GDP constant 2022 US'!$B$1:$BD$1,0)),0)</f>
        <v>1.15291929916665</v>
      </c>
      <c r="BD87" s="22" t="n">
        <f aca="false">IFERROR(INDEX('IMF GDP current US'!$B$1:$BD$197,MATCH('2022 deflators April 2024 WEO'!$B87,'IMF GDP current US'!$B$1:$B$197,0),MATCH('2022 deflators April 2024 WEO'!BD$3,'IMF GDP current US'!$B$1:$BD$1,0))/INDEX('IMF GDP constant 2022 US'!$B$1:$BD$197,MATCH('2022 deflators April 2024 WEO'!$B87,'IMF GDP constant 2022 US'!$B$1:$B$197,0),MATCH('2022 deflators April 2024 WEO'!BD$3,'IMF GDP constant 2022 US'!$B$1:$BD$1,0)),0)</f>
        <v>1.18173673565876</v>
      </c>
    </row>
    <row r="88" customFormat="false" ht="15" hidden="false" customHeight="false" outlineLevel="0" collapsed="false">
      <c r="A88" s="12" t="s">
        <v>99</v>
      </c>
      <c r="B88" s="0" t="str">
        <f aca="false">VLOOKUP(A88,'Names&amp;ISO'!$A:$C,3,0)</f>
        <v>KAZ</v>
      </c>
      <c r="C88" s="11" t="s">
        <v>99</v>
      </c>
      <c r="D88" s="11" t="n">
        <f aca="false">IFERROR(VLOOKUP(B88,'DAC ODA Recipients 2022-2023'!$B:$H,7,0),"")</f>
        <v>1</v>
      </c>
      <c r="E88" s="12" t="str">
        <f aca="false">IFERROR(VLOOKUP(B88,'OECD DAC Deflators 2022'!B:B,1,0),"")</f>
        <v/>
      </c>
      <c r="F88" s="12"/>
      <c r="G88" s="17" t="n">
        <f aca="false">IFERROR(INDEX('IMF GDP current US'!$B$1:$BD$197,MATCH('2022 deflators April 2024 WEO'!$B88,'IMF GDP current US'!$B$1:$B$197,0),MATCH('2022 deflators April 2024 WEO'!G$3,'IMF GDP current US'!$B$1:$BD$1,0))/INDEX('IMF GDP constant 2022 US'!$B$1:$BD$197,MATCH('2022 deflators April 2024 WEO'!$B88,'IMF GDP constant 2022 US'!$B$1:$B$197,0),MATCH('2022 deflators April 2024 WEO'!G$3,'IMF GDP constant 2022 US'!$B$1:$BD$1,0)),0)</f>
        <v>0</v>
      </c>
      <c r="H88" s="18" t="n">
        <f aca="false">IFERROR(INDEX('IMF GDP current US'!$B$1:$BD$197,MATCH('2022 deflators April 2024 WEO'!$B88,'IMF GDP current US'!$B$1:$B$197,0),MATCH('2022 deflators April 2024 WEO'!H$3,'IMF GDP current US'!$B$1:$BD$1,0))/INDEX('IMF GDP constant 2022 US'!$B$1:$BD$197,MATCH('2022 deflators April 2024 WEO'!$B88,'IMF GDP constant 2022 US'!$B$1:$B$197,0),MATCH('2022 deflators April 2024 WEO'!H$3,'IMF GDP constant 2022 US'!$B$1:$BD$1,0)),0)</f>
        <v>0</v>
      </c>
      <c r="I88" s="18" t="n">
        <f aca="false">IFERROR(INDEX('IMF GDP current US'!$B$1:$BD$197,MATCH('2022 deflators April 2024 WEO'!$B88,'IMF GDP current US'!$B$1:$B$197,0),MATCH('2022 deflators April 2024 WEO'!I$3,'IMF GDP current US'!$B$1:$BD$1,0))/INDEX('IMF GDP constant 2022 US'!$B$1:$BD$197,MATCH('2022 deflators April 2024 WEO'!$B88,'IMF GDP constant 2022 US'!$B$1:$B$197,0),MATCH('2022 deflators April 2024 WEO'!I$3,'IMF GDP constant 2022 US'!$B$1:$BD$1,0)),0)</f>
        <v>0</v>
      </c>
      <c r="J88" s="18" t="n">
        <f aca="false">IFERROR(INDEX('IMF GDP current US'!$B$1:$BD$197,MATCH('2022 deflators April 2024 WEO'!$B88,'IMF GDP current US'!$B$1:$B$197,0),MATCH('2022 deflators April 2024 WEO'!J$3,'IMF GDP current US'!$B$1:$BD$1,0))/INDEX('IMF GDP constant 2022 US'!$B$1:$BD$197,MATCH('2022 deflators April 2024 WEO'!$B88,'IMF GDP constant 2022 US'!$B$1:$B$197,0),MATCH('2022 deflators April 2024 WEO'!J$3,'IMF GDP constant 2022 US'!$B$1:$BD$1,0)),0)</f>
        <v>0</v>
      </c>
      <c r="K88" s="18" t="n">
        <f aca="false">IFERROR(INDEX('IMF GDP current US'!$B$1:$BD$197,MATCH('2022 deflators April 2024 WEO'!$B88,'IMF GDP current US'!$B$1:$B$197,0),MATCH('2022 deflators April 2024 WEO'!K$3,'IMF GDP current US'!$B$1:$BD$1,0))/INDEX('IMF GDP constant 2022 US'!$B$1:$BD$197,MATCH('2022 deflators April 2024 WEO'!$B88,'IMF GDP constant 2022 US'!$B$1:$B$197,0),MATCH('2022 deflators April 2024 WEO'!K$3,'IMF GDP constant 2022 US'!$B$1:$BD$1,0)),0)</f>
        <v>0</v>
      </c>
      <c r="L88" s="18" t="n">
        <f aca="false">IFERROR(INDEX('IMF GDP current US'!$B$1:$BD$197,MATCH('2022 deflators April 2024 WEO'!$B88,'IMF GDP current US'!$B$1:$B$197,0),MATCH('2022 deflators April 2024 WEO'!L$3,'IMF GDP current US'!$B$1:$BD$1,0))/INDEX('IMF GDP constant 2022 US'!$B$1:$BD$197,MATCH('2022 deflators April 2024 WEO'!$B88,'IMF GDP constant 2022 US'!$B$1:$B$197,0),MATCH('2022 deflators April 2024 WEO'!L$3,'IMF GDP constant 2022 US'!$B$1:$BD$1,0)),0)</f>
        <v>0</v>
      </c>
      <c r="M88" s="18" t="n">
        <f aca="false">IFERROR(INDEX('IMF GDP current US'!$B$1:$BD$197,MATCH('2022 deflators April 2024 WEO'!$B88,'IMF GDP current US'!$B$1:$B$197,0),MATCH('2022 deflators April 2024 WEO'!M$3,'IMF GDP current US'!$B$1:$BD$1,0))/INDEX('IMF GDP constant 2022 US'!$B$1:$BD$197,MATCH('2022 deflators April 2024 WEO'!$B88,'IMF GDP constant 2022 US'!$B$1:$B$197,0),MATCH('2022 deflators April 2024 WEO'!M$3,'IMF GDP constant 2022 US'!$B$1:$BD$1,0)),0)</f>
        <v>0</v>
      </c>
      <c r="N88" s="18" t="n">
        <f aca="false">IFERROR(INDEX('IMF GDP current US'!$B$1:$BD$197,MATCH('2022 deflators April 2024 WEO'!$B88,'IMF GDP current US'!$B$1:$B$197,0),MATCH('2022 deflators April 2024 WEO'!N$3,'IMF GDP current US'!$B$1:$BD$1,0))/INDEX('IMF GDP constant 2022 US'!$B$1:$BD$197,MATCH('2022 deflators April 2024 WEO'!$B88,'IMF GDP constant 2022 US'!$B$1:$B$197,0),MATCH('2022 deflators April 2024 WEO'!N$3,'IMF GDP constant 2022 US'!$B$1:$BD$1,0)),0)</f>
        <v>0</v>
      </c>
      <c r="O88" s="18" t="n">
        <f aca="false">IFERROR(INDEX('IMF GDP current US'!$B$1:$BD$197,MATCH('2022 deflators April 2024 WEO'!$B88,'IMF GDP current US'!$B$1:$B$197,0),MATCH('2022 deflators April 2024 WEO'!O$3,'IMF GDP current US'!$B$1:$BD$1,0))/INDEX('IMF GDP constant 2022 US'!$B$1:$BD$197,MATCH('2022 deflators April 2024 WEO'!$B88,'IMF GDP constant 2022 US'!$B$1:$B$197,0),MATCH('2022 deflators April 2024 WEO'!O$3,'IMF GDP constant 2022 US'!$B$1:$BD$1,0)),0)</f>
        <v>0</v>
      </c>
      <c r="P88" s="18" t="n">
        <f aca="false">IFERROR(INDEX('IMF GDP current US'!$B$1:$BD$197,MATCH('2022 deflators April 2024 WEO'!$B88,'IMF GDP current US'!$B$1:$B$197,0),MATCH('2022 deflators April 2024 WEO'!P$3,'IMF GDP current US'!$B$1:$BD$1,0))/INDEX('IMF GDP constant 2022 US'!$B$1:$BD$197,MATCH('2022 deflators April 2024 WEO'!$B88,'IMF GDP constant 2022 US'!$B$1:$B$197,0),MATCH('2022 deflators April 2024 WEO'!P$3,'IMF GDP constant 2022 US'!$B$1:$BD$1,0)),0)</f>
        <v>0</v>
      </c>
      <c r="Q88" s="18" t="n">
        <f aca="false">IFERROR(INDEX('IMF GDP current US'!$B$1:$BD$197,MATCH('2022 deflators April 2024 WEO'!$B88,'IMF GDP current US'!$B$1:$B$197,0),MATCH('2022 deflators April 2024 WEO'!Q$3,'IMF GDP current US'!$B$1:$BD$1,0))/INDEX('IMF GDP constant 2022 US'!$B$1:$BD$197,MATCH('2022 deflators April 2024 WEO'!$B88,'IMF GDP constant 2022 US'!$B$1:$B$197,0),MATCH('2022 deflators April 2024 WEO'!Q$3,'IMF GDP constant 2022 US'!$B$1:$BD$1,0)),0)</f>
        <v>0</v>
      </c>
      <c r="R88" s="18" t="n">
        <f aca="false">IFERROR(INDEX('IMF GDP current US'!$B$1:$BD$197,MATCH('2022 deflators April 2024 WEO'!$B88,'IMF GDP current US'!$B$1:$B$197,0),MATCH('2022 deflators April 2024 WEO'!R$3,'IMF GDP current US'!$B$1:$BD$1,0))/INDEX('IMF GDP constant 2022 US'!$B$1:$BD$197,MATCH('2022 deflators April 2024 WEO'!$B88,'IMF GDP constant 2022 US'!$B$1:$B$197,0),MATCH('2022 deflators April 2024 WEO'!R$3,'IMF GDP constant 2022 US'!$B$1:$BD$1,0)),0)</f>
        <v>0</v>
      </c>
      <c r="S88" s="18" t="n">
        <f aca="false">IFERROR(INDEX('IMF GDP current US'!$B$1:$BD$197,MATCH('2022 deflators April 2024 WEO'!$B88,'IMF GDP current US'!$B$1:$B$197,0),MATCH('2022 deflators April 2024 WEO'!S$3,'IMF GDP current US'!$B$1:$BD$1,0))/INDEX('IMF GDP constant 2022 US'!$B$1:$BD$197,MATCH('2022 deflators April 2024 WEO'!$B88,'IMF GDP constant 2022 US'!$B$1:$B$197,0),MATCH('2022 deflators April 2024 WEO'!S$3,'IMF GDP constant 2022 US'!$B$1:$BD$1,0)),0)</f>
        <v>0.0349844071239288</v>
      </c>
      <c r="T88" s="18" t="n">
        <f aca="false">IFERROR(INDEX('IMF GDP current US'!$B$1:$BD$197,MATCH('2022 deflators April 2024 WEO'!$B88,'IMF GDP current US'!$B$1:$B$197,0),MATCH('2022 deflators April 2024 WEO'!T$3,'IMF GDP current US'!$B$1:$BD$1,0))/INDEX('IMF GDP constant 2022 US'!$B$1:$BD$197,MATCH('2022 deflators April 2024 WEO'!$B88,'IMF GDP constant 2022 US'!$B$1:$B$197,0),MATCH('2022 deflators April 2024 WEO'!T$3,'IMF GDP constant 2022 US'!$B$1:$BD$1,0)),0)</f>
        <v>0.0690441162622031</v>
      </c>
      <c r="U88" s="18" t="n">
        <f aca="false">IFERROR(INDEX('IMF GDP current US'!$B$1:$BD$197,MATCH('2022 deflators April 2024 WEO'!$B88,'IMF GDP current US'!$B$1:$B$197,0),MATCH('2022 deflators April 2024 WEO'!U$3,'IMF GDP current US'!$B$1:$BD$1,0))/INDEX('IMF GDP constant 2022 US'!$B$1:$BD$197,MATCH('2022 deflators April 2024 WEO'!$B88,'IMF GDP constant 2022 US'!$B$1:$B$197,0),MATCH('2022 deflators April 2024 WEO'!U$3,'IMF GDP constant 2022 US'!$B$1:$BD$1,0)),0)</f>
        <v>0.182134834126791</v>
      </c>
      <c r="V88" s="18" t="n">
        <f aca="false">IFERROR(INDEX('IMF GDP current US'!$B$1:$BD$197,MATCH('2022 deflators April 2024 WEO'!$B88,'IMF GDP current US'!$B$1:$B$197,0),MATCH('2022 deflators April 2024 WEO'!V$3,'IMF GDP current US'!$B$1:$BD$1,0))/INDEX('IMF GDP constant 2022 US'!$B$1:$BD$197,MATCH('2022 deflators April 2024 WEO'!$B88,'IMF GDP constant 2022 US'!$B$1:$B$197,0),MATCH('2022 deflators April 2024 WEO'!V$3,'IMF GDP constant 2022 US'!$B$1:$BD$1,0)),0)</f>
        <v>0.277859058121182</v>
      </c>
      <c r="W88" s="18" t="n">
        <f aca="false">IFERROR(INDEX('IMF GDP current US'!$B$1:$BD$197,MATCH('2022 deflators April 2024 WEO'!$B88,'IMF GDP current US'!$B$1:$B$197,0),MATCH('2022 deflators April 2024 WEO'!W$3,'IMF GDP current US'!$B$1:$BD$1,0))/INDEX('IMF GDP constant 2022 US'!$B$1:$BD$197,MATCH('2022 deflators April 2024 WEO'!$B88,'IMF GDP constant 2022 US'!$B$1:$B$197,0),MATCH('2022 deflators April 2024 WEO'!W$3,'IMF GDP constant 2022 US'!$B$1:$BD$1,0)),0)</f>
        <v>0.349521416750556</v>
      </c>
      <c r="X88" s="18" t="n">
        <f aca="false">IFERROR(INDEX('IMF GDP current US'!$B$1:$BD$197,MATCH('2022 deflators April 2024 WEO'!$B88,'IMF GDP current US'!$B$1:$B$197,0),MATCH('2022 deflators April 2024 WEO'!X$3,'IMF GDP current US'!$B$1:$BD$1,0))/INDEX('IMF GDP constant 2022 US'!$B$1:$BD$197,MATCH('2022 deflators April 2024 WEO'!$B88,'IMF GDP constant 2022 US'!$B$1:$B$197,0),MATCH('2022 deflators April 2024 WEO'!X$3,'IMF GDP constant 2022 US'!$B$1:$BD$1,0)),0)</f>
        <v>0.362157640234522</v>
      </c>
      <c r="Y88" s="18" t="n">
        <f aca="false">IFERROR(INDEX('IMF GDP current US'!$B$1:$BD$197,MATCH('2022 deflators April 2024 WEO'!$B88,'IMF GDP current US'!$B$1:$B$197,0),MATCH('2022 deflators April 2024 WEO'!Y$3,'IMF GDP current US'!$B$1:$BD$1,0))/INDEX('IMF GDP constant 2022 US'!$B$1:$BD$197,MATCH('2022 deflators April 2024 WEO'!$B88,'IMF GDP constant 2022 US'!$B$1:$B$197,0),MATCH('2022 deflators April 2024 WEO'!Y$3,'IMF GDP constant 2022 US'!$B$1:$BD$1,0)),0)</f>
        <v>0.368655605406042</v>
      </c>
      <c r="Z88" s="18" t="n">
        <f aca="false">IFERROR(INDEX('IMF GDP current US'!$B$1:$BD$197,MATCH('2022 deflators April 2024 WEO'!$B88,'IMF GDP current US'!$B$1:$B$197,0),MATCH('2022 deflators April 2024 WEO'!Z$3,'IMF GDP current US'!$B$1:$BD$1,0))/INDEX('IMF GDP constant 2022 US'!$B$1:$BD$197,MATCH('2022 deflators April 2024 WEO'!$B88,'IMF GDP constant 2022 US'!$B$1:$B$197,0),MATCH('2022 deflators April 2024 WEO'!Z$3,'IMF GDP constant 2022 US'!$B$1:$BD$1,0)),0)</f>
        <v>0.273581013700778</v>
      </c>
      <c r="AA88" s="18" t="n">
        <f aca="false">IFERROR(INDEX('IMF GDP current US'!$B$1:$BD$197,MATCH('2022 deflators April 2024 WEO'!$B88,'IMF GDP current US'!$B$1:$B$197,0),MATCH('2022 deflators April 2024 WEO'!AA$3,'IMF GDP current US'!$B$1:$BD$1,0))/INDEX('IMF GDP constant 2022 US'!$B$1:$BD$197,MATCH('2022 deflators April 2024 WEO'!$B88,'IMF GDP constant 2022 US'!$B$1:$B$197,0),MATCH('2022 deflators April 2024 WEO'!AA$3,'IMF GDP constant 2022 US'!$B$1:$BD$1,0)),0)</f>
        <v>0.27016539759279</v>
      </c>
      <c r="AB88" s="18" t="n">
        <f aca="false">IFERROR(INDEX('IMF GDP current US'!$B$1:$BD$197,MATCH('2022 deflators April 2024 WEO'!$B88,'IMF GDP current US'!$B$1:$B$197,0),MATCH('2022 deflators April 2024 WEO'!AB$3,'IMF GDP current US'!$B$1:$BD$1,0))/INDEX('IMF GDP constant 2022 US'!$B$1:$BD$197,MATCH('2022 deflators April 2024 WEO'!$B88,'IMF GDP constant 2022 US'!$B$1:$B$197,0),MATCH('2022 deflators April 2024 WEO'!AB$3,'IMF GDP constant 2022 US'!$B$1:$BD$1,0)),0)</f>
        <v>0.288276369554038</v>
      </c>
      <c r="AC88" s="18" t="n">
        <f aca="false">IFERROR(INDEX('IMF GDP current US'!$B$1:$BD$197,MATCH('2022 deflators April 2024 WEO'!$B88,'IMF GDP current US'!$B$1:$B$197,0),MATCH('2022 deflators April 2024 WEO'!AC$3,'IMF GDP current US'!$B$1:$BD$1,0))/INDEX('IMF GDP constant 2022 US'!$B$1:$BD$197,MATCH('2022 deflators April 2024 WEO'!$B88,'IMF GDP constant 2022 US'!$B$1:$B$197,0),MATCH('2022 deflators April 2024 WEO'!AC$3,'IMF GDP constant 2022 US'!$B$1:$BD$1,0)),0)</f>
        <v>0.291988626577662</v>
      </c>
      <c r="AD88" s="18" t="n">
        <f aca="false">IFERROR(INDEX('IMF GDP current US'!$B$1:$BD$197,MATCH('2022 deflators April 2024 WEO'!$B88,'IMF GDP current US'!$B$1:$B$197,0),MATCH('2022 deflators April 2024 WEO'!AD$3,'IMF GDP current US'!$B$1:$BD$1,0))/INDEX('IMF GDP constant 2022 US'!$B$1:$BD$197,MATCH('2022 deflators April 2024 WEO'!$B88,'IMF GDP constant 2022 US'!$B$1:$B$197,0),MATCH('2022 deflators April 2024 WEO'!AD$3,'IMF GDP constant 2022 US'!$B$1:$BD$1,0)),0)</f>
        <v>0.334339599526595</v>
      </c>
      <c r="AE88" s="18" t="n">
        <f aca="false">IFERROR(INDEX('IMF GDP current US'!$B$1:$BD$197,MATCH('2022 deflators April 2024 WEO'!$B88,'IMF GDP current US'!$B$1:$B$197,0),MATCH('2022 deflators April 2024 WEO'!AE$3,'IMF GDP current US'!$B$1:$BD$1,0))/INDEX('IMF GDP constant 2022 US'!$B$1:$BD$197,MATCH('2022 deflators April 2024 WEO'!$B88,'IMF GDP constant 2022 US'!$B$1:$B$197,0),MATCH('2022 deflators April 2024 WEO'!AE$3,'IMF GDP constant 2022 US'!$B$1:$BD$1,0)),0)</f>
        <v>0.42692568840014</v>
      </c>
      <c r="AF88" s="18" t="n">
        <f aca="false">IFERROR(INDEX('IMF GDP current US'!$B$1:$BD$197,MATCH('2022 deflators April 2024 WEO'!$B88,'IMF GDP current US'!$B$1:$B$197,0),MATCH('2022 deflators April 2024 WEO'!AF$3,'IMF GDP current US'!$B$1:$BD$1,0))/INDEX('IMF GDP constant 2022 US'!$B$1:$BD$197,MATCH('2022 deflators April 2024 WEO'!$B88,'IMF GDP constant 2022 US'!$B$1:$B$197,0),MATCH('2022 deflators April 2024 WEO'!AF$3,'IMF GDP constant 2022 US'!$B$1:$BD$1,0)),0)</f>
        <v>0.515184782037431</v>
      </c>
      <c r="AG88" s="18" t="n">
        <f aca="false">IFERROR(INDEX('IMF GDP current US'!$B$1:$BD$197,MATCH('2022 deflators April 2024 WEO'!$B88,'IMF GDP current US'!$B$1:$B$197,0),MATCH('2022 deflators April 2024 WEO'!AG$3,'IMF GDP current US'!$B$1:$BD$1,0))/INDEX('IMF GDP constant 2022 US'!$B$1:$BD$197,MATCH('2022 deflators April 2024 WEO'!$B88,'IMF GDP constant 2022 US'!$B$1:$B$197,0),MATCH('2022 deflators April 2024 WEO'!AG$3,'IMF GDP constant 2022 US'!$B$1:$BD$1,0)),0)</f>
        <v>0.659918488067823</v>
      </c>
      <c r="AH88" s="18" t="n">
        <f aca="false">IFERROR(INDEX('IMF GDP current US'!$B$1:$BD$197,MATCH('2022 deflators April 2024 WEO'!$B88,'IMF GDP current US'!$B$1:$B$197,0),MATCH('2022 deflators April 2024 WEO'!AH$3,'IMF GDP current US'!$B$1:$BD$1,0))/INDEX('IMF GDP constant 2022 US'!$B$1:$BD$197,MATCH('2022 deflators April 2024 WEO'!$B88,'IMF GDP constant 2022 US'!$B$1:$B$197,0),MATCH('2022 deflators April 2024 WEO'!AH$3,'IMF GDP constant 2022 US'!$B$1:$BD$1,0)),0)</f>
        <v>0.784385843682164</v>
      </c>
      <c r="AI88" s="18" t="n">
        <f aca="false">IFERROR(INDEX('IMF GDP current US'!$B$1:$BD$197,MATCH('2022 deflators April 2024 WEO'!$B88,'IMF GDP current US'!$B$1:$B$197,0),MATCH('2022 deflators April 2024 WEO'!AI$3,'IMF GDP current US'!$B$1:$BD$1,0))/INDEX('IMF GDP constant 2022 US'!$B$1:$BD$197,MATCH('2022 deflators April 2024 WEO'!$B88,'IMF GDP constant 2022 US'!$B$1:$B$197,0),MATCH('2022 deflators April 2024 WEO'!AI$3,'IMF GDP constant 2022 US'!$B$1:$BD$1,0)),0)</f>
        <v>0.966392460834755</v>
      </c>
      <c r="AJ88" s="18" t="n">
        <f aca="false">IFERROR(INDEX('IMF GDP current US'!$B$1:$BD$197,MATCH('2022 deflators April 2024 WEO'!$B88,'IMF GDP current US'!$B$1:$B$197,0),MATCH('2022 deflators April 2024 WEO'!AJ$3,'IMF GDP current US'!$B$1:$BD$1,0))/INDEX('IMF GDP constant 2022 US'!$B$1:$BD$197,MATCH('2022 deflators April 2024 WEO'!$B88,'IMF GDP constant 2022 US'!$B$1:$B$197,0),MATCH('2022 deflators April 2024 WEO'!AJ$3,'IMF GDP constant 2022 US'!$B$1:$BD$1,0)),0)</f>
        <v>0.825170482102502</v>
      </c>
      <c r="AK88" s="18" t="n">
        <f aca="false">IFERROR(INDEX('IMF GDP current US'!$B$1:$BD$197,MATCH('2022 deflators April 2024 WEO'!$B88,'IMF GDP current US'!$B$1:$B$197,0),MATCH('2022 deflators April 2024 WEO'!AK$3,'IMF GDP current US'!$B$1:$BD$1,0))/INDEX('IMF GDP constant 2022 US'!$B$1:$BD$197,MATCH('2022 deflators April 2024 WEO'!$B88,'IMF GDP constant 2022 US'!$B$1:$B$197,0),MATCH('2022 deflators April 2024 WEO'!AK$3,'IMF GDP constant 2022 US'!$B$1:$BD$1,0)),0)</f>
        <v>0.987380202473967</v>
      </c>
      <c r="AL88" s="18" t="n">
        <f aca="false">IFERROR(INDEX('IMF GDP current US'!$B$1:$BD$197,MATCH('2022 deflators April 2024 WEO'!$B88,'IMF GDP current US'!$B$1:$B$197,0),MATCH('2022 deflators April 2024 WEO'!AL$3,'IMF GDP current US'!$B$1:$BD$1,0))/INDEX('IMF GDP constant 2022 US'!$B$1:$BD$197,MATCH('2022 deflators April 2024 WEO'!$B88,'IMF GDP constant 2022 US'!$B$1:$B$197,0),MATCH('2022 deflators April 2024 WEO'!AL$3,'IMF GDP constant 2022 US'!$B$1:$BD$1,0)),0)</f>
        <v>1.1950531086308</v>
      </c>
      <c r="AM88" s="18" t="n">
        <f aca="false">IFERROR(INDEX('IMF GDP current US'!$B$1:$BD$197,MATCH('2022 deflators April 2024 WEO'!$B88,'IMF GDP current US'!$B$1:$B$197,0),MATCH('2022 deflators April 2024 WEO'!AM$3,'IMF GDP current US'!$B$1:$BD$1,0))/INDEX('IMF GDP constant 2022 US'!$B$1:$BD$197,MATCH('2022 deflators April 2024 WEO'!$B88,'IMF GDP constant 2022 US'!$B$1:$B$197,0),MATCH('2022 deflators April 2024 WEO'!AM$3,'IMF GDP constant 2022 US'!$B$1:$BD$1,0)),0)</f>
        <v>1.22896668863238</v>
      </c>
      <c r="AN88" s="18" t="n">
        <f aca="false">IFERROR(INDEX('IMF GDP current US'!$B$1:$BD$197,MATCH('2022 deflators April 2024 WEO'!$B88,'IMF GDP current US'!$B$1:$B$197,0),MATCH('2022 deflators April 2024 WEO'!AN$3,'IMF GDP current US'!$B$1:$BD$1,0))/INDEX('IMF GDP constant 2022 US'!$B$1:$BD$197,MATCH('2022 deflators April 2024 WEO'!$B88,'IMF GDP constant 2022 US'!$B$1:$B$197,0),MATCH('2022 deflators April 2024 WEO'!AN$3,'IMF GDP constant 2022 US'!$B$1:$BD$1,0)),0)</f>
        <v>1.32027982090178</v>
      </c>
      <c r="AO88" s="18" t="n">
        <f aca="false">IFERROR(INDEX('IMF GDP current US'!$B$1:$BD$197,MATCH('2022 deflators April 2024 WEO'!$B88,'IMF GDP current US'!$B$1:$B$197,0),MATCH('2022 deflators April 2024 WEO'!AO$3,'IMF GDP current US'!$B$1:$BD$1,0))/INDEX('IMF GDP constant 2022 US'!$B$1:$BD$197,MATCH('2022 deflators April 2024 WEO'!$B88,'IMF GDP constant 2022 US'!$B$1:$B$197,0),MATCH('2022 deflators April 2024 WEO'!AO$3,'IMF GDP constant 2022 US'!$B$1:$BD$1,0)),0)</f>
        <v>1.18443626908037</v>
      </c>
      <c r="AP88" s="18" t="n">
        <f aca="false">IFERROR(INDEX('IMF GDP current US'!$B$1:$BD$197,MATCH('2022 deflators April 2024 WEO'!$B88,'IMF GDP current US'!$B$1:$B$197,0),MATCH('2022 deflators April 2024 WEO'!AP$3,'IMF GDP current US'!$B$1:$BD$1,0))/INDEX('IMF GDP constant 2022 US'!$B$1:$BD$197,MATCH('2022 deflators April 2024 WEO'!$B88,'IMF GDP constant 2022 US'!$B$1:$B$197,0),MATCH('2022 deflators April 2024 WEO'!AP$3,'IMF GDP constant 2022 US'!$B$1:$BD$1,0)),0)</f>
        <v>0.97659383145454</v>
      </c>
      <c r="AQ88" s="18" t="n">
        <f aca="false">IFERROR(INDEX('IMF GDP current US'!$B$1:$BD$197,MATCH('2022 deflators April 2024 WEO'!$B88,'IMF GDP current US'!$B$1:$B$197,0),MATCH('2022 deflators April 2024 WEO'!AQ$3,'IMF GDP current US'!$B$1:$BD$1,0))/INDEX('IMF GDP constant 2022 US'!$B$1:$BD$197,MATCH('2022 deflators April 2024 WEO'!$B88,'IMF GDP constant 2022 US'!$B$1:$B$197,0),MATCH('2022 deflators April 2024 WEO'!AQ$3,'IMF GDP constant 2022 US'!$B$1:$BD$1,0)),0)</f>
        <v>0.720652501601915</v>
      </c>
      <c r="AR88" s="18" t="n">
        <f aca="false">IFERROR(INDEX('IMF GDP current US'!$B$1:$BD$197,MATCH('2022 deflators April 2024 WEO'!$B88,'IMF GDP current US'!$B$1:$B$197,0),MATCH('2022 deflators April 2024 WEO'!AR$3,'IMF GDP current US'!$B$1:$BD$1,0))/INDEX('IMF GDP constant 2022 US'!$B$1:$BD$197,MATCH('2022 deflators April 2024 WEO'!$B88,'IMF GDP constant 2022 US'!$B$1:$B$197,0),MATCH('2022 deflators April 2024 WEO'!AR$3,'IMF GDP constant 2022 US'!$B$1:$BD$1,0)),0)</f>
        <v>0.84271766470887</v>
      </c>
      <c r="AS88" s="18" t="n">
        <f aca="false">IFERROR(INDEX('IMF GDP current US'!$B$1:$BD$197,MATCH('2022 deflators April 2024 WEO'!$B88,'IMF GDP current US'!$B$1:$B$197,0),MATCH('2022 deflators April 2024 WEO'!AS$3,'IMF GDP current US'!$B$1:$BD$1,0))/INDEX('IMF GDP constant 2022 US'!$B$1:$BD$197,MATCH('2022 deflators April 2024 WEO'!$B88,'IMF GDP constant 2022 US'!$B$1:$B$197,0),MATCH('2022 deflators April 2024 WEO'!AS$3,'IMF GDP constant 2022 US'!$B$1:$BD$1,0)),0)</f>
        <v>0.870355875219663</v>
      </c>
      <c r="AT88" s="18" t="n">
        <f aca="false">IFERROR(INDEX('IMF GDP current US'!$B$1:$BD$197,MATCH('2022 deflators April 2024 WEO'!$B88,'IMF GDP current US'!$B$1:$B$197,0),MATCH('2022 deflators April 2024 WEO'!AT$3,'IMF GDP current US'!$B$1:$BD$1,0))/INDEX('IMF GDP constant 2022 US'!$B$1:$BD$197,MATCH('2022 deflators April 2024 WEO'!$B88,'IMF GDP constant 2022 US'!$B$1:$B$197,0),MATCH('2022 deflators April 2024 WEO'!AT$3,'IMF GDP constant 2022 US'!$B$1:$BD$1,0)),0)</f>
        <v>0.843683302270636</v>
      </c>
      <c r="AU88" s="18" t="n">
        <f aca="false">IFERROR(INDEX('IMF GDP current US'!$B$1:$BD$197,MATCH('2022 deflators April 2024 WEO'!$B88,'IMF GDP current US'!$B$1:$B$197,0),MATCH('2022 deflators April 2024 WEO'!AU$3,'IMF GDP current US'!$B$1:$BD$1,0))/INDEX('IMF GDP constant 2022 US'!$B$1:$BD$197,MATCH('2022 deflators April 2024 WEO'!$B88,'IMF GDP constant 2022 US'!$B$1:$B$197,0),MATCH('2022 deflators April 2024 WEO'!AU$3,'IMF GDP constant 2022 US'!$B$1:$BD$1,0)),0)</f>
        <v>0.815734388847465</v>
      </c>
      <c r="AV88" s="18" t="n">
        <f aca="false">IFERROR(INDEX('IMF GDP current US'!$B$1:$BD$197,MATCH('2022 deflators April 2024 WEO'!$B88,'IMF GDP current US'!$B$1:$B$197,0),MATCH('2022 deflators April 2024 WEO'!AV$3,'IMF GDP current US'!$B$1:$BD$1,0))/INDEX('IMF GDP constant 2022 US'!$B$1:$BD$197,MATCH('2022 deflators April 2024 WEO'!$B88,'IMF GDP constant 2022 US'!$B$1:$B$197,0),MATCH('2022 deflators April 2024 WEO'!AV$3,'IMF GDP constant 2022 US'!$B$1:$BD$1,0)),0)</f>
        <v>0.902831675216934</v>
      </c>
      <c r="AW88" s="19" t="n">
        <f aca="false">IFERROR(INDEX('IMF GDP current US'!$B$1:$BD$197,MATCH('2022 deflators April 2024 WEO'!$B88,'IMF GDP current US'!$B$1:$B$197,0),MATCH('2022 deflators April 2024 WEO'!AW$3,'IMF GDP current US'!$B$1:$BD$1,0))/INDEX('IMF GDP constant 2022 US'!$B$1:$BD$197,MATCH('2022 deflators April 2024 WEO'!$B88,'IMF GDP constant 2022 US'!$B$1:$B$197,0),MATCH('2022 deflators April 2024 WEO'!AW$3,'IMF GDP constant 2022 US'!$B$1:$BD$1,0)),0)</f>
        <v>1</v>
      </c>
      <c r="AX88" s="18" t="n">
        <f aca="false">IFERROR(INDEX('IMF GDP current US'!$B$1:$BD$197,MATCH('2022 deflators April 2024 WEO'!$B88,'IMF GDP current US'!$B$1:$B$197,0),MATCH('2022 deflators April 2024 WEO'!AX$3,'IMF GDP current US'!$B$1:$BD$1,0))/INDEX('IMF GDP constant 2022 US'!$B$1:$BD$197,MATCH('2022 deflators April 2024 WEO'!$B88,'IMF GDP constant 2022 US'!$B$1:$B$197,0),MATCH('2022 deflators April 2024 WEO'!AX$3,'IMF GDP constant 2022 US'!$B$1:$BD$1,0)),0)</f>
        <v>1.09904419428913</v>
      </c>
      <c r="AY88" s="21" t="n">
        <f aca="false">IFERROR(INDEX('IMF GDP current US'!$B$1:$BD$197,MATCH('2022 deflators April 2024 WEO'!$B88,'IMF GDP current US'!$B$1:$B$197,0),MATCH('2022 deflators April 2024 WEO'!AY$3,'IMF GDP current US'!$B$1:$BD$1,0))/INDEX('IMF GDP constant 2022 US'!$B$1:$BD$197,MATCH('2022 deflators April 2024 WEO'!$B88,'IMF GDP constant 2022 US'!$B$1:$B$197,0),MATCH('2022 deflators April 2024 WEO'!AY$3,'IMF GDP constant 2022 US'!$B$1:$BD$1,0)),0)</f>
        <v>1.21414421524912</v>
      </c>
      <c r="AZ88" s="21" t="n">
        <f aca="false">IFERROR(INDEX('IMF GDP current US'!$B$1:$BD$197,MATCH('2022 deflators April 2024 WEO'!$B88,'IMF GDP current US'!$B$1:$B$197,0),MATCH('2022 deflators April 2024 WEO'!AZ$3,'IMF GDP current US'!$B$1:$BD$1,0))/INDEX('IMF GDP constant 2022 US'!$B$1:$BD$197,MATCH('2022 deflators April 2024 WEO'!$B88,'IMF GDP constant 2022 US'!$B$1:$B$197,0),MATCH('2022 deflators April 2024 WEO'!AZ$3,'IMF GDP constant 2022 US'!$B$1:$BD$1,0)),0)</f>
        <v>1.21216953495879</v>
      </c>
      <c r="BA88" s="21" t="n">
        <f aca="false">IFERROR(INDEX('IMF GDP current US'!$B$1:$BD$197,MATCH('2022 deflators April 2024 WEO'!$B88,'IMF GDP current US'!$B$1:$B$197,0),MATCH('2022 deflators April 2024 WEO'!BA$3,'IMF GDP current US'!$B$1:$BD$1,0))/INDEX('IMF GDP constant 2022 US'!$B$1:$BD$197,MATCH('2022 deflators April 2024 WEO'!$B88,'IMF GDP constant 2022 US'!$B$1:$B$197,0),MATCH('2022 deflators April 2024 WEO'!BA$3,'IMF GDP constant 2022 US'!$B$1:$BD$1,0)),0)</f>
        <v>1.24081958251652</v>
      </c>
      <c r="BB88" s="21" t="n">
        <f aca="false">IFERROR(INDEX('IMF GDP current US'!$B$1:$BD$197,MATCH('2022 deflators April 2024 WEO'!$B88,'IMF GDP current US'!$B$1:$B$197,0),MATCH('2022 deflators April 2024 WEO'!BB$3,'IMF GDP current US'!$B$1:$BD$1,0))/INDEX('IMF GDP constant 2022 US'!$B$1:$BD$197,MATCH('2022 deflators April 2024 WEO'!$B88,'IMF GDP constant 2022 US'!$B$1:$B$197,0),MATCH('2022 deflators April 2024 WEO'!BB$3,'IMF GDP constant 2022 US'!$B$1:$BD$1,0)),0)</f>
        <v>1.28176813792555</v>
      </c>
      <c r="BC88" s="21" t="n">
        <f aca="false">IFERROR(INDEX('IMF GDP current US'!$B$1:$BD$197,MATCH('2022 deflators April 2024 WEO'!$B88,'IMF GDP current US'!$B$1:$B$197,0),MATCH('2022 deflators April 2024 WEO'!BC$3,'IMF GDP current US'!$B$1:$BD$1,0))/INDEX('IMF GDP constant 2022 US'!$B$1:$BD$197,MATCH('2022 deflators April 2024 WEO'!$B88,'IMF GDP constant 2022 US'!$B$1:$B$197,0),MATCH('2022 deflators April 2024 WEO'!BC$3,'IMF GDP constant 2022 US'!$B$1:$BD$1,0)),0)</f>
        <v>1.32167002590757</v>
      </c>
      <c r="BD88" s="22" t="n">
        <f aca="false">IFERROR(INDEX('IMF GDP current US'!$B$1:$BD$197,MATCH('2022 deflators April 2024 WEO'!$B88,'IMF GDP current US'!$B$1:$B$197,0),MATCH('2022 deflators April 2024 WEO'!BD$3,'IMF GDP current US'!$B$1:$BD$1,0))/INDEX('IMF GDP constant 2022 US'!$B$1:$BD$197,MATCH('2022 deflators April 2024 WEO'!$B88,'IMF GDP constant 2022 US'!$B$1:$B$197,0),MATCH('2022 deflators April 2024 WEO'!BD$3,'IMF GDP constant 2022 US'!$B$1:$BD$1,0)),0)</f>
        <v>1.3557021311397</v>
      </c>
    </row>
    <row r="89" customFormat="false" ht="15" hidden="false" customHeight="false" outlineLevel="0" collapsed="false">
      <c r="A89" s="12" t="s">
        <v>100</v>
      </c>
      <c r="B89" s="0" t="str">
        <f aca="false">VLOOKUP(A89,'Names&amp;ISO'!$A:$C,3,0)</f>
        <v>KEN</v>
      </c>
      <c r="C89" s="11" t="s">
        <v>100</v>
      </c>
      <c r="D89" s="11" t="n">
        <f aca="false">IFERROR(VLOOKUP(B89,'DAC ODA Recipients 2022-2023'!$B:$H,7,0),"")</f>
        <v>1</v>
      </c>
      <c r="E89" s="12" t="str">
        <f aca="false">IFERROR(VLOOKUP(B89,'OECD DAC Deflators 2022'!B:B,1,0),"")</f>
        <v/>
      </c>
      <c r="F89" s="12"/>
      <c r="G89" s="17" t="n">
        <f aca="false">IFERROR(INDEX('IMF GDP current US'!$B$1:$BD$197,MATCH('2022 deflators April 2024 WEO'!$B89,'IMF GDP current US'!$B$1:$B$197,0),MATCH('2022 deflators April 2024 WEO'!G$3,'IMF GDP current US'!$B$1:$BD$1,0))/INDEX('IMF GDP constant 2022 US'!$B$1:$BD$197,MATCH('2022 deflators April 2024 WEO'!$B89,'IMF GDP constant 2022 US'!$B$1:$B$197,0),MATCH('2022 deflators April 2024 WEO'!G$3,'IMF GDP constant 2022 US'!$B$1:$BD$1,0)),0)</f>
        <v>0.55167888035855</v>
      </c>
      <c r="H89" s="18" t="n">
        <f aca="false">IFERROR(INDEX('IMF GDP current US'!$B$1:$BD$197,MATCH('2022 deflators April 2024 WEO'!$B89,'IMF GDP current US'!$B$1:$B$197,0),MATCH('2022 deflators April 2024 WEO'!H$3,'IMF GDP current US'!$B$1:$BD$1,0))/INDEX('IMF GDP constant 2022 US'!$B$1:$BD$197,MATCH('2022 deflators April 2024 WEO'!$B89,'IMF GDP constant 2022 US'!$B$1:$B$197,0),MATCH('2022 deflators April 2024 WEO'!H$3,'IMF GDP constant 2022 US'!$B$1:$BD$1,0)),0)</f>
        <v>0.499136587902664</v>
      </c>
      <c r="I89" s="18" t="n">
        <f aca="false">IFERROR(INDEX('IMF GDP current US'!$B$1:$BD$197,MATCH('2022 deflators April 2024 WEO'!$B89,'IMF GDP current US'!$B$1:$B$197,0),MATCH('2022 deflators April 2024 WEO'!I$3,'IMF GDP current US'!$B$1:$BD$1,0))/INDEX('IMF GDP constant 2022 US'!$B$1:$BD$197,MATCH('2022 deflators April 2024 WEO'!$B89,'IMF GDP constant 2022 US'!$B$1:$B$197,0),MATCH('2022 deflators April 2024 WEO'!I$3,'IMF GDP constant 2022 US'!$B$1:$BD$1,0)),0)</f>
        <v>0.457465899121296</v>
      </c>
      <c r="J89" s="18" t="n">
        <f aca="false">IFERROR(INDEX('IMF GDP current US'!$B$1:$BD$197,MATCH('2022 deflators April 2024 WEO'!$B89,'IMF GDP current US'!$B$1:$B$197,0),MATCH('2022 deflators April 2024 WEO'!J$3,'IMF GDP current US'!$B$1:$BD$1,0))/INDEX('IMF GDP constant 2022 US'!$B$1:$BD$197,MATCH('2022 deflators April 2024 WEO'!$B89,'IMF GDP constant 2022 US'!$B$1:$B$197,0),MATCH('2022 deflators April 2024 WEO'!J$3,'IMF GDP constant 2022 US'!$B$1:$BD$1,0)),0)</f>
        <v>0.416435861555617</v>
      </c>
      <c r="K89" s="18" t="n">
        <f aca="false">IFERROR(INDEX('IMF GDP current US'!$B$1:$BD$197,MATCH('2022 deflators April 2024 WEO'!$B89,'IMF GDP current US'!$B$1:$B$197,0),MATCH('2022 deflators April 2024 WEO'!K$3,'IMF GDP current US'!$B$1:$BD$1,0))/INDEX('IMF GDP constant 2022 US'!$B$1:$BD$197,MATCH('2022 deflators April 2024 WEO'!$B89,'IMF GDP constant 2022 US'!$B$1:$B$197,0),MATCH('2022 deflators April 2024 WEO'!K$3,'IMF GDP constant 2022 US'!$B$1:$BD$1,0)),0)</f>
        <v>0.425285937264202</v>
      </c>
      <c r="L89" s="18" t="n">
        <f aca="false">IFERROR(INDEX('IMF GDP current US'!$B$1:$BD$197,MATCH('2022 deflators April 2024 WEO'!$B89,'IMF GDP current US'!$B$1:$B$197,0),MATCH('2022 deflators April 2024 WEO'!L$3,'IMF GDP current US'!$B$1:$BD$1,0))/INDEX('IMF GDP constant 2022 US'!$B$1:$BD$197,MATCH('2022 deflators April 2024 WEO'!$B89,'IMF GDP constant 2022 US'!$B$1:$B$197,0),MATCH('2022 deflators April 2024 WEO'!L$3,'IMF GDP constant 2022 US'!$B$1:$BD$1,0)),0)</f>
        <v>0.406651641191968</v>
      </c>
      <c r="M89" s="18" t="n">
        <f aca="false">IFERROR(INDEX('IMF GDP current US'!$B$1:$BD$197,MATCH('2022 deflators April 2024 WEO'!$B89,'IMF GDP current US'!$B$1:$B$197,0),MATCH('2022 deflators April 2024 WEO'!M$3,'IMF GDP current US'!$B$1:$BD$1,0))/INDEX('IMF GDP constant 2022 US'!$B$1:$BD$197,MATCH('2022 deflators April 2024 WEO'!$B89,'IMF GDP constant 2022 US'!$B$1:$B$197,0),MATCH('2022 deflators April 2024 WEO'!M$3,'IMF GDP constant 2022 US'!$B$1:$BD$1,0)),0)</f>
        <v>0.451460763001983</v>
      </c>
      <c r="N89" s="18" t="n">
        <f aca="false">IFERROR(INDEX('IMF GDP current US'!$B$1:$BD$197,MATCH('2022 deflators April 2024 WEO'!$B89,'IMF GDP current US'!$B$1:$B$197,0),MATCH('2022 deflators April 2024 WEO'!N$3,'IMF GDP current US'!$B$1:$BD$1,0))/INDEX('IMF GDP constant 2022 US'!$B$1:$BD$197,MATCH('2022 deflators April 2024 WEO'!$B89,'IMF GDP constant 2022 US'!$B$1:$B$197,0),MATCH('2022 deflators April 2024 WEO'!N$3,'IMF GDP constant 2022 US'!$B$1:$BD$1,0)),0)</f>
        <v>0.467723668253674</v>
      </c>
      <c r="O89" s="18" t="n">
        <f aca="false">IFERROR(INDEX('IMF GDP current US'!$B$1:$BD$197,MATCH('2022 deflators April 2024 WEO'!$B89,'IMF GDP current US'!$B$1:$B$197,0),MATCH('2022 deflators April 2024 WEO'!O$3,'IMF GDP current US'!$B$1:$BD$1,0))/INDEX('IMF GDP constant 2022 US'!$B$1:$BD$197,MATCH('2022 deflators April 2024 WEO'!$B89,'IMF GDP constant 2022 US'!$B$1:$B$197,0),MATCH('2022 deflators April 2024 WEO'!O$3,'IMF GDP constant 2022 US'!$B$1:$BD$1,0)),0)</f>
        <v>0.457123408187468</v>
      </c>
      <c r="P89" s="18" t="n">
        <f aca="false">IFERROR(INDEX('IMF GDP current US'!$B$1:$BD$197,MATCH('2022 deflators April 2024 WEO'!$B89,'IMF GDP current US'!$B$1:$B$197,0),MATCH('2022 deflators April 2024 WEO'!P$3,'IMF GDP current US'!$B$1:$BD$1,0))/INDEX('IMF GDP constant 2022 US'!$B$1:$BD$197,MATCH('2022 deflators April 2024 WEO'!$B89,'IMF GDP constant 2022 US'!$B$1:$B$197,0),MATCH('2022 deflators April 2024 WEO'!P$3,'IMF GDP constant 2022 US'!$B$1:$BD$1,0)),0)</f>
        <v>0.433430719104267</v>
      </c>
      <c r="Q89" s="18" t="n">
        <f aca="false">IFERROR(INDEX('IMF GDP current US'!$B$1:$BD$197,MATCH('2022 deflators April 2024 WEO'!$B89,'IMF GDP current US'!$B$1:$B$197,0),MATCH('2022 deflators April 2024 WEO'!Q$3,'IMF GDP current US'!$B$1:$BD$1,0))/INDEX('IMF GDP constant 2022 US'!$B$1:$BD$197,MATCH('2022 deflators April 2024 WEO'!$B89,'IMF GDP constant 2022 US'!$B$1:$B$197,0),MATCH('2022 deflators April 2024 WEO'!Q$3,'IMF GDP constant 2022 US'!$B$1:$BD$1,0)),0)</f>
        <v>0.43312827865131</v>
      </c>
      <c r="R89" s="18" t="n">
        <f aca="false">IFERROR(INDEX('IMF GDP current US'!$B$1:$BD$197,MATCH('2022 deflators April 2024 WEO'!$B89,'IMF GDP current US'!$B$1:$B$197,0),MATCH('2022 deflators April 2024 WEO'!R$3,'IMF GDP current US'!$B$1:$BD$1,0))/INDEX('IMF GDP constant 2022 US'!$B$1:$BD$197,MATCH('2022 deflators April 2024 WEO'!$B89,'IMF GDP constant 2022 US'!$B$1:$B$197,0),MATCH('2022 deflators April 2024 WEO'!R$3,'IMF GDP constant 2022 US'!$B$1:$BD$1,0)),0)</f>
        <v>0.403582988914681</v>
      </c>
      <c r="S89" s="18" t="n">
        <f aca="false">IFERROR(INDEX('IMF GDP current US'!$B$1:$BD$197,MATCH('2022 deflators April 2024 WEO'!$B89,'IMF GDP current US'!$B$1:$B$197,0),MATCH('2022 deflators April 2024 WEO'!S$3,'IMF GDP current US'!$B$1:$BD$1,0))/INDEX('IMF GDP constant 2022 US'!$B$1:$BD$197,MATCH('2022 deflators April 2024 WEO'!$B89,'IMF GDP constant 2022 US'!$B$1:$B$197,0),MATCH('2022 deflators April 2024 WEO'!S$3,'IMF GDP constant 2022 US'!$B$1:$BD$1,0)),0)</f>
        <v>0.401835468161534</v>
      </c>
      <c r="T89" s="18" t="n">
        <f aca="false">IFERROR(INDEX('IMF GDP current US'!$B$1:$BD$197,MATCH('2022 deflators April 2024 WEO'!$B89,'IMF GDP current US'!$B$1:$B$197,0),MATCH('2022 deflators April 2024 WEO'!T$3,'IMF GDP current US'!$B$1:$BD$1,0))/INDEX('IMF GDP constant 2022 US'!$B$1:$BD$197,MATCH('2022 deflators April 2024 WEO'!$B89,'IMF GDP constant 2022 US'!$B$1:$B$197,0),MATCH('2022 deflators April 2024 WEO'!T$3,'IMF GDP constant 2022 US'!$B$1:$BD$1,0)),0)</f>
        <v>0.279424421037742</v>
      </c>
      <c r="U89" s="18" t="n">
        <f aca="false">IFERROR(INDEX('IMF GDP current US'!$B$1:$BD$197,MATCH('2022 deflators April 2024 WEO'!$B89,'IMF GDP current US'!$B$1:$B$197,0),MATCH('2022 deflators April 2024 WEO'!U$3,'IMF GDP current US'!$B$1:$BD$1,0))/INDEX('IMF GDP constant 2022 US'!$B$1:$BD$197,MATCH('2022 deflators April 2024 WEO'!$B89,'IMF GDP constant 2022 US'!$B$1:$B$197,0),MATCH('2022 deflators April 2024 WEO'!U$3,'IMF GDP constant 2022 US'!$B$1:$BD$1,0)),0)</f>
        <v>0.326309129182174</v>
      </c>
      <c r="V89" s="18" t="n">
        <f aca="false">IFERROR(INDEX('IMF GDP current US'!$B$1:$BD$197,MATCH('2022 deflators April 2024 WEO'!$B89,'IMF GDP current US'!$B$1:$B$197,0),MATCH('2022 deflators April 2024 WEO'!V$3,'IMF GDP current US'!$B$1:$BD$1,0))/INDEX('IMF GDP constant 2022 US'!$B$1:$BD$197,MATCH('2022 deflators April 2024 WEO'!$B89,'IMF GDP constant 2022 US'!$B$1:$B$197,0),MATCH('2022 deflators April 2024 WEO'!V$3,'IMF GDP constant 2022 US'!$B$1:$BD$1,0)),0)</f>
        <v>0.396636635330714</v>
      </c>
      <c r="W89" s="18" t="n">
        <f aca="false">IFERROR(INDEX('IMF GDP current US'!$B$1:$BD$197,MATCH('2022 deflators April 2024 WEO'!$B89,'IMF GDP current US'!$B$1:$B$197,0),MATCH('2022 deflators April 2024 WEO'!W$3,'IMF GDP current US'!$B$1:$BD$1,0))/INDEX('IMF GDP constant 2022 US'!$B$1:$BD$197,MATCH('2022 deflators April 2024 WEO'!$B89,'IMF GDP constant 2022 US'!$B$1:$B$197,0),MATCH('2022 deflators April 2024 WEO'!W$3,'IMF GDP constant 2022 US'!$B$1:$BD$1,0)),0)</f>
        <v>0.431165565591234</v>
      </c>
      <c r="X89" s="18" t="n">
        <f aca="false">IFERROR(INDEX('IMF GDP current US'!$B$1:$BD$197,MATCH('2022 deflators April 2024 WEO'!$B89,'IMF GDP current US'!$B$1:$B$197,0),MATCH('2022 deflators April 2024 WEO'!X$3,'IMF GDP current US'!$B$1:$BD$1,0))/INDEX('IMF GDP constant 2022 US'!$B$1:$BD$197,MATCH('2022 deflators April 2024 WEO'!$B89,'IMF GDP constant 2022 US'!$B$1:$B$197,0),MATCH('2022 deflators April 2024 WEO'!X$3,'IMF GDP constant 2022 US'!$B$1:$BD$1,0)),0)</f>
        <v>0.435010702685985</v>
      </c>
      <c r="Y89" s="18" t="n">
        <f aca="false">IFERROR(INDEX('IMF GDP current US'!$B$1:$BD$197,MATCH('2022 deflators April 2024 WEO'!$B89,'IMF GDP current US'!$B$1:$B$197,0),MATCH('2022 deflators April 2024 WEO'!Y$3,'IMF GDP current US'!$B$1:$BD$1,0))/INDEX('IMF GDP constant 2022 US'!$B$1:$BD$197,MATCH('2022 deflators April 2024 WEO'!$B89,'IMF GDP constant 2022 US'!$B$1:$B$197,0),MATCH('2022 deflators April 2024 WEO'!Y$3,'IMF GDP constant 2022 US'!$B$1:$BD$1,0)),0)</f>
        <v>0.476192489322837</v>
      </c>
      <c r="Z89" s="18" t="n">
        <f aca="false">IFERROR(INDEX('IMF GDP current US'!$B$1:$BD$197,MATCH('2022 deflators April 2024 WEO'!$B89,'IMF GDP current US'!$B$1:$B$197,0),MATCH('2022 deflators April 2024 WEO'!Z$3,'IMF GDP current US'!$B$1:$BD$1,0))/INDEX('IMF GDP constant 2022 US'!$B$1:$BD$197,MATCH('2022 deflators April 2024 WEO'!$B89,'IMF GDP constant 2022 US'!$B$1:$B$197,0),MATCH('2022 deflators April 2024 WEO'!Z$3,'IMF GDP constant 2022 US'!$B$1:$BD$1,0)),0)</f>
        <v>0.419961514852088</v>
      </c>
      <c r="AA89" s="18" t="n">
        <f aca="false">IFERROR(INDEX('IMF GDP current US'!$B$1:$BD$197,MATCH('2022 deflators April 2024 WEO'!$B89,'IMF GDP current US'!$B$1:$B$197,0),MATCH('2022 deflators April 2024 WEO'!AA$3,'IMF GDP current US'!$B$1:$BD$1,0))/INDEX('IMF GDP constant 2022 US'!$B$1:$BD$197,MATCH('2022 deflators April 2024 WEO'!$B89,'IMF GDP constant 2022 US'!$B$1:$B$197,0),MATCH('2022 deflators April 2024 WEO'!AA$3,'IMF GDP constant 2022 US'!$B$1:$BD$1,0)),0)</f>
        <v>0.409776276781927</v>
      </c>
      <c r="AB89" s="18" t="n">
        <f aca="false">IFERROR(INDEX('IMF GDP current US'!$B$1:$BD$197,MATCH('2022 deflators April 2024 WEO'!$B89,'IMF GDP current US'!$B$1:$B$197,0),MATCH('2022 deflators April 2024 WEO'!AB$3,'IMF GDP current US'!$B$1:$BD$1,0))/INDEX('IMF GDP constant 2022 US'!$B$1:$BD$197,MATCH('2022 deflators April 2024 WEO'!$B89,'IMF GDP constant 2022 US'!$B$1:$B$197,0),MATCH('2022 deflators April 2024 WEO'!AB$3,'IMF GDP constant 2022 US'!$B$1:$BD$1,0)),0)</f>
        <v>0.404723633516358</v>
      </c>
      <c r="AC89" s="18" t="n">
        <f aca="false">IFERROR(INDEX('IMF GDP current US'!$B$1:$BD$197,MATCH('2022 deflators April 2024 WEO'!$B89,'IMF GDP current US'!$B$1:$B$197,0),MATCH('2022 deflators April 2024 WEO'!AC$3,'IMF GDP current US'!$B$1:$BD$1,0))/INDEX('IMF GDP constant 2022 US'!$B$1:$BD$197,MATCH('2022 deflators April 2024 WEO'!$B89,'IMF GDP constant 2022 US'!$B$1:$B$197,0),MATCH('2022 deflators April 2024 WEO'!AC$3,'IMF GDP constant 2022 US'!$B$1:$BD$1,0)),0)</f>
        <v>0.409959993049375</v>
      </c>
      <c r="AD89" s="18" t="n">
        <f aca="false">IFERROR(INDEX('IMF GDP current US'!$B$1:$BD$197,MATCH('2022 deflators April 2024 WEO'!$B89,'IMF GDP current US'!$B$1:$B$197,0),MATCH('2022 deflators April 2024 WEO'!AD$3,'IMF GDP current US'!$B$1:$BD$1,0))/INDEX('IMF GDP constant 2022 US'!$B$1:$BD$197,MATCH('2022 deflators April 2024 WEO'!$B89,'IMF GDP constant 2022 US'!$B$1:$B$197,0),MATCH('2022 deflators April 2024 WEO'!AD$3,'IMF GDP constant 2022 US'!$B$1:$BD$1,0)),0)</f>
        <v>0.447622227516283</v>
      </c>
      <c r="AE89" s="18" t="n">
        <f aca="false">IFERROR(INDEX('IMF GDP current US'!$B$1:$BD$197,MATCH('2022 deflators April 2024 WEO'!$B89,'IMF GDP current US'!$B$1:$B$197,0),MATCH('2022 deflators April 2024 WEO'!AE$3,'IMF GDP current US'!$B$1:$BD$1,0))/INDEX('IMF GDP constant 2022 US'!$B$1:$BD$197,MATCH('2022 deflators April 2024 WEO'!$B89,'IMF GDP constant 2022 US'!$B$1:$B$197,0),MATCH('2022 deflators April 2024 WEO'!AE$3,'IMF GDP constant 2022 US'!$B$1:$BD$1,0)),0)</f>
        <v>0.455772274737556</v>
      </c>
      <c r="AF89" s="18" t="n">
        <f aca="false">IFERROR(INDEX('IMF GDP current US'!$B$1:$BD$197,MATCH('2022 deflators April 2024 WEO'!$B89,'IMF GDP current US'!$B$1:$B$197,0),MATCH('2022 deflators April 2024 WEO'!AF$3,'IMF GDP current US'!$B$1:$BD$1,0))/INDEX('IMF GDP constant 2022 US'!$B$1:$BD$197,MATCH('2022 deflators April 2024 WEO'!$B89,'IMF GDP constant 2022 US'!$B$1:$B$197,0),MATCH('2022 deflators April 2024 WEO'!AF$3,'IMF GDP constant 2022 US'!$B$1:$BD$1,0)),0)</f>
        <v>0.497920782568571</v>
      </c>
      <c r="AG89" s="18" t="n">
        <f aca="false">IFERROR(INDEX('IMF GDP current US'!$B$1:$BD$197,MATCH('2022 deflators April 2024 WEO'!$B89,'IMF GDP current US'!$B$1:$B$197,0),MATCH('2022 deflators April 2024 WEO'!AG$3,'IMF GDP current US'!$B$1:$BD$1,0))/INDEX('IMF GDP constant 2022 US'!$B$1:$BD$197,MATCH('2022 deflators April 2024 WEO'!$B89,'IMF GDP constant 2022 US'!$B$1:$B$197,0),MATCH('2022 deflators April 2024 WEO'!AG$3,'IMF GDP constant 2022 US'!$B$1:$BD$1,0)),0)</f>
        <v>0.530460947832178</v>
      </c>
      <c r="AH89" s="18" t="n">
        <f aca="false">IFERROR(INDEX('IMF GDP current US'!$B$1:$BD$197,MATCH('2022 deflators April 2024 WEO'!$B89,'IMF GDP current US'!$B$1:$B$197,0),MATCH('2022 deflators April 2024 WEO'!AH$3,'IMF GDP current US'!$B$1:$BD$1,0))/INDEX('IMF GDP constant 2022 US'!$B$1:$BD$197,MATCH('2022 deflators April 2024 WEO'!$B89,'IMF GDP constant 2022 US'!$B$1:$B$197,0),MATCH('2022 deflators April 2024 WEO'!AH$3,'IMF GDP constant 2022 US'!$B$1:$BD$1,0)),0)</f>
        <v>0.614252989248439</v>
      </c>
      <c r="AI89" s="18" t="n">
        <f aca="false">IFERROR(INDEX('IMF GDP current US'!$B$1:$BD$197,MATCH('2022 deflators April 2024 WEO'!$B89,'IMF GDP current US'!$B$1:$B$197,0),MATCH('2022 deflators April 2024 WEO'!AI$3,'IMF GDP current US'!$B$1:$BD$1,0))/INDEX('IMF GDP constant 2022 US'!$B$1:$BD$197,MATCH('2022 deflators April 2024 WEO'!$B89,'IMF GDP constant 2022 US'!$B$1:$B$197,0),MATCH('2022 deflators April 2024 WEO'!AI$3,'IMF GDP constant 2022 US'!$B$1:$BD$1,0)),0)</f>
        <v>0.6854701181075</v>
      </c>
      <c r="AJ89" s="18" t="n">
        <f aca="false">IFERROR(INDEX('IMF GDP current US'!$B$1:$BD$197,MATCH('2022 deflators April 2024 WEO'!$B89,'IMF GDP current US'!$B$1:$B$197,0),MATCH('2022 deflators April 2024 WEO'!AJ$3,'IMF GDP current US'!$B$1:$BD$1,0))/INDEX('IMF GDP constant 2022 US'!$B$1:$BD$197,MATCH('2022 deflators April 2024 WEO'!$B89,'IMF GDP constant 2022 US'!$B$1:$B$197,0),MATCH('2022 deflators April 2024 WEO'!AJ$3,'IMF GDP constant 2022 US'!$B$1:$BD$1,0)),0)</f>
        <v>0.684341785126563</v>
      </c>
      <c r="AK89" s="18" t="n">
        <f aca="false">IFERROR(INDEX('IMF GDP current US'!$B$1:$BD$197,MATCH('2022 deflators April 2024 WEO'!$B89,'IMF GDP current US'!$B$1:$B$197,0),MATCH('2022 deflators April 2024 WEO'!AK$3,'IMF GDP current US'!$B$1:$BD$1,0))/INDEX('IMF GDP constant 2022 US'!$B$1:$BD$197,MATCH('2022 deflators April 2024 WEO'!$B89,'IMF GDP constant 2022 US'!$B$1:$B$197,0),MATCH('2022 deflators April 2024 WEO'!AK$3,'IMF GDP constant 2022 US'!$B$1:$BD$1,0)),0)</f>
        <v>0.679057779701357</v>
      </c>
      <c r="AL89" s="18" t="n">
        <f aca="false">IFERROR(INDEX('IMF GDP current US'!$B$1:$BD$197,MATCH('2022 deflators April 2024 WEO'!$B89,'IMF GDP current US'!$B$1:$B$197,0),MATCH('2022 deflators April 2024 WEO'!AL$3,'IMF GDP current US'!$B$1:$BD$1,0))/INDEX('IMF GDP constant 2022 US'!$B$1:$BD$197,MATCH('2022 deflators April 2024 WEO'!$B89,'IMF GDP constant 2022 US'!$B$1:$B$197,0),MATCH('2022 deflators April 2024 WEO'!AL$3,'IMF GDP constant 2022 US'!$B$1:$BD$1,0)),0)</f>
        <v>0.662323754829516</v>
      </c>
      <c r="AM89" s="18" t="n">
        <f aca="false">IFERROR(INDEX('IMF GDP current US'!$B$1:$BD$197,MATCH('2022 deflators April 2024 WEO'!$B89,'IMF GDP current US'!$B$1:$B$197,0),MATCH('2022 deflators April 2024 WEO'!AM$3,'IMF GDP current US'!$B$1:$BD$1,0))/INDEX('IMF GDP constant 2022 US'!$B$1:$BD$197,MATCH('2022 deflators April 2024 WEO'!$B89,'IMF GDP constant 2022 US'!$B$1:$B$197,0),MATCH('2022 deflators April 2024 WEO'!AM$3,'IMF GDP constant 2022 US'!$B$1:$BD$1,0)),0)</f>
        <v>0.767421652144893</v>
      </c>
      <c r="AN89" s="18" t="n">
        <f aca="false">IFERROR(INDEX('IMF GDP current US'!$B$1:$BD$197,MATCH('2022 deflators April 2024 WEO'!$B89,'IMF GDP current US'!$B$1:$B$197,0),MATCH('2022 deflators April 2024 WEO'!AN$3,'IMF GDP current US'!$B$1:$BD$1,0))/INDEX('IMF GDP constant 2022 US'!$B$1:$BD$197,MATCH('2022 deflators April 2024 WEO'!$B89,'IMF GDP constant 2022 US'!$B$1:$B$197,0),MATCH('2022 deflators April 2024 WEO'!AN$3,'IMF GDP constant 2022 US'!$B$1:$BD$1,0)),0)</f>
        <v>0.808757535662015</v>
      </c>
      <c r="AO89" s="18" t="n">
        <f aca="false">IFERROR(INDEX('IMF GDP current US'!$B$1:$BD$197,MATCH('2022 deflators April 2024 WEO'!$B89,'IMF GDP current US'!$B$1:$B$197,0),MATCH('2022 deflators April 2024 WEO'!AO$3,'IMF GDP current US'!$B$1:$BD$1,0))/INDEX('IMF GDP constant 2022 US'!$B$1:$BD$197,MATCH('2022 deflators April 2024 WEO'!$B89,'IMF GDP constant 2022 US'!$B$1:$B$197,0),MATCH('2022 deflators April 2024 WEO'!AO$3,'IMF GDP constant 2022 US'!$B$1:$BD$1,0)),0)</f>
        <v>0.853619642990843</v>
      </c>
      <c r="AP89" s="18" t="n">
        <f aca="false">IFERROR(INDEX('IMF GDP current US'!$B$1:$BD$197,MATCH('2022 deflators April 2024 WEO'!$B89,'IMF GDP current US'!$B$1:$B$197,0),MATCH('2022 deflators April 2024 WEO'!AP$3,'IMF GDP current US'!$B$1:$BD$1,0))/INDEX('IMF GDP constant 2022 US'!$B$1:$BD$197,MATCH('2022 deflators April 2024 WEO'!$B89,'IMF GDP constant 2022 US'!$B$1:$B$197,0),MATCH('2022 deflators April 2024 WEO'!AP$3,'IMF GDP constant 2022 US'!$B$1:$BD$1,0)),0)</f>
        <v>0.836701745342634</v>
      </c>
      <c r="AQ89" s="18" t="n">
        <f aca="false">IFERROR(INDEX('IMF GDP current US'!$B$1:$BD$197,MATCH('2022 deflators April 2024 WEO'!$B89,'IMF GDP current US'!$B$1:$B$197,0),MATCH('2022 deflators April 2024 WEO'!AQ$3,'IMF GDP current US'!$B$1:$BD$1,0))/INDEX('IMF GDP constant 2022 US'!$B$1:$BD$197,MATCH('2022 deflators April 2024 WEO'!$B89,'IMF GDP constant 2022 US'!$B$1:$B$197,0),MATCH('2022 deflators April 2024 WEO'!AQ$3,'IMF GDP constant 2022 US'!$B$1:$BD$1,0)),0)</f>
        <v>0.853594372963512</v>
      </c>
      <c r="AR89" s="18" t="n">
        <f aca="false">IFERROR(INDEX('IMF GDP current US'!$B$1:$BD$197,MATCH('2022 deflators April 2024 WEO'!$B89,'IMF GDP current US'!$B$1:$B$197,0),MATCH('2022 deflators April 2024 WEO'!AR$3,'IMF GDP current US'!$B$1:$BD$1,0))/INDEX('IMF GDP constant 2022 US'!$B$1:$BD$197,MATCH('2022 deflators April 2024 WEO'!$B89,'IMF GDP constant 2022 US'!$B$1:$B$197,0),MATCH('2022 deflators April 2024 WEO'!AR$3,'IMF GDP constant 2022 US'!$B$1:$BD$1,0)),0)</f>
        <v>0.900785133354631</v>
      </c>
      <c r="AS89" s="18" t="n">
        <f aca="false">IFERROR(INDEX('IMF GDP current US'!$B$1:$BD$197,MATCH('2022 deflators April 2024 WEO'!$B89,'IMF GDP current US'!$B$1:$B$197,0),MATCH('2022 deflators April 2024 WEO'!AS$3,'IMF GDP current US'!$B$1:$BD$1,0))/INDEX('IMF GDP constant 2022 US'!$B$1:$BD$197,MATCH('2022 deflators April 2024 WEO'!$B89,'IMF GDP constant 2022 US'!$B$1:$B$197,0),MATCH('2022 deflators April 2024 WEO'!AS$3,'IMF GDP constant 2022 US'!$B$1:$BD$1,0)),0)</f>
        <v>0.959002371726602</v>
      </c>
      <c r="AT89" s="18" t="n">
        <f aca="false">IFERROR(INDEX('IMF GDP current US'!$B$1:$BD$197,MATCH('2022 deflators April 2024 WEO'!$B89,'IMF GDP current US'!$B$1:$B$197,0),MATCH('2022 deflators April 2024 WEO'!AT$3,'IMF GDP current US'!$B$1:$BD$1,0))/INDEX('IMF GDP constant 2022 US'!$B$1:$BD$197,MATCH('2022 deflators April 2024 WEO'!$B89,'IMF GDP constant 2022 US'!$B$1:$B$197,0),MATCH('2022 deflators April 2024 WEO'!AT$3,'IMF GDP constant 2022 US'!$B$1:$BD$1,0)),0)</f>
        <v>0.992655472580999</v>
      </c>
      <c r="AU89" s="18" t="n">
        <f aca="false">IFERROR(INDEX('IMF GDP current US'!$B$1:$BD$197,MATCH('2022 deflators April 2024 WEO'!$B89,'IMF GDP current US'!$B$1:$B$197,0),MATCH('2022 deflators April 2024 WEO'!AU$3,'IMF GDP current US'!$B$1:$BD$1,0))/INDEX('IMF GDP constant 2022 US'!$B$1:$BD$197,MATCH('2022 deflators April 2024 WEO'!$B89,'IMF GDP constant 2022 US'!$B$1:$B$197,0),MATCH('2022 deflators April 2024 WEO'!AU$3,'IMF GDP constant 2022 US'!$B$1:$BD$1,0)),0)</f>
        <v>1.00116681359158</v>
      </c>
      <c r="AV89" s="18" t="n">
        <f aca="false">IFERROR(INDEX('IMF GDP current US'!$B$1:$BD$197,MATCH('2022 deflators April 2024 WEO'!$B89,'IMF GDP current US'!$B$1:$B$197,0),MATCH('2022 deflators April 2024 WEO'!AV$3,'IMF GDP current US'!$B$1:$BD$1,0))/INDEX('IMF GDP constant 2022 US'!$B$1:$BD$197,MATCH('2022 deflators April 2024 WEO'!$B89,'IMF GDP constant 2022 US'!$B$1:$B$197,0),MATCH('2022 deflators April 2024 WEO'!AV$3,'IMF GDP constant 2022 US'!$B$1:$BD$1,0)),0)</f>
        <v>1.01318934090289</v>
      </c>
      <c r="AW89" s="19" t="n">
        <f aca="false">IFERROR(INDEX('IMF GDP current US'!$B$1:$BD$197,MATCH('2022 deflators April 2024 WEO'!$B89,'IMF GDP current US'!$B$1:$B$197,0),MATCH('2022 deflators April 2024 WEO'!AW$3,'IMF GDP current US'!$B$1:$BD$1,0))/INDEX('IMF GDP constant 2022 US'!$B$1:$BD$197,MATCH('2022 deflators April 2024 WEO'!$B89,'IMF GDP constant 2022 US'!$B$1:$B$197,0),MATCH('2022 deflators April 2024 WEO'!AW$3,'IMF GDP constant 2022 US'!$B$1:$BD$1,0)),0)</f>
        <v>1</v>
      </c>
      <c r="AX89" s="18" t="n">
        <f aca="false">IFERROR(INDEX('IMF GDP current US'!$B$1:$BD$197,MATCH('2022 deflators April 2024 WEO'!$B89,'IMF GDP current US'!$B$1:$B$197,0),MATCH('2022 deflators April 2024 WEO'!AX$3,'IMF GDP current US'!$B$1:$BD$1,0))/INDEX('IMF GDP constant 2022 US'!$B$1:$BD$197,MATCH('2022 deflators April 2024 WEO'!$B89,'IMF GDP constant 2022 US'!$B$1:$B$197,0),MATCH('2022 deflators April 2024 WEO'!AX$3,'IMF GDP constant 2022 US'!$B$1:$BD$1,0)),0)</f>
        <v>0.90797530248859</v>
      </c>
      <c r="AY89" s="21" t="n">
        <f aca="false">IFERROR(INDEX('IMF GDP current US'!$B$1:$BD$197,MATCH('2022 deflators April 2024 WEO'!$B89,'IMF GDP current US'!$B$1:$B$197,0),MATCH('2022 deflators April 2024 WEO'!AY$3,'IMF GDP current US'!$B$1:$BD$1,0))/INDEX('IMF GDP constant 2022 US'!$B$1:$BD$197,MATCH('2022 deflators April 2024 WEO'!$B89,'IMF GDP constant 2022 US'!$B$1:$B$197,0),MATCH('2022 deflators April 2024 WEO'!AY$3,'IMF GDP constant 2022 US'!$B$1:$BD$1,0)),0)</f>
        <v>0.825867185130618</v>
      </c>
      <c r="AZ89" s="21" t="n">
        <f aca="false">IFERROR(INDEX('IMF GDP current US'!$B$1:$BD$197,MATCH('2022 deflators April 2024 WEO'!$B89,'IMF GDP current US'!$B$1:$B$197,0),MATCH('2022 deflators April 2024 WEO'!AZ$3,'IMF GDP current US'!$B$1:$BD$1,0))/INDEX('IMF GDP constant 2022 US'!$B$1:$BD$197,MATCH('2022 deflators April 2024 WEO'!$B89,'IMF GDP constant 2022 US'!$B$1:$B$197,0),MATCH('2022 deflators April 2024 WEO'!AZ$3,'IMF GDP constant 2022 US'!$B$1:$BD$1,0)),0)</f>
        <v>0.826689205577127</v>
      </c>
      <c r="BA89" s="21" t="n">
        <f aca="false">IFERROR(INDEX('IMF GDP current US'!$B$1:$BD$197,MATCH('2022 deflators April 2024 WEO'!$B89,'IMF GDP current US'!$B$1:$B$197,0),MATCH('2022 deflators April 2024 WEO'!BA$3,'IMF GDP current US'!$B$1:$BD$1,0))/INDEX('IMF GDP constant 2022 US'!$B$1:$BD$197,MATCH('2022 deflators April 2024 WEO'!$B89,'IMF GDP constant 2022 US'!$B$1:$B$197,0),MATCH('2022 deflators April 2024 WEO'!BA$3,'IMF GDP constant 2022 US'!$B$1:$BD$1,0)),0)</f>
        <v>0.845233113283525</v>
      </c>
      <c r="BB89" s="21" t="n">
        <f aca="false">IFERROR(INDEX('IMF GDP current US'!$B$1:$BD$197,MATCH('2022 deflators April 2024 WEO'!$B89,'IMF GDP current US'!$B$1:$B$197,0),MATCH('2022 deflators April 2024 WEO'!BB$3,'IMF GDP current US'!$B$1:$BD$1,0))/INDEX('IMF GDP constant 2022 US'!$B$1:$BD$197,MATCH('2022 deflators April 2024 WEO'!$B89,'IMF GDP constant 2022 US'!$B$1:$B$197,0),MATCH('2022 deflators April 2024 WEO'!BB$3,'IMF GDP constant 2022 US'!$B$1:$BD$1,0)),0)</f>
        <v>0.858105195077717</v>
      </c>
      <c r="BC89" s="21" t="n">
        <f aca="false">IFERROR(INDEX('IMF GDP current US'!$B$1:$BD$197,MATCH('2022 deflators April 2024 WEO'!$B89,'IMF GDP current US'!$B$1:$B$197,0),MATCH('2022 deflators April 2024 WEO'!BC$3,'IMF GDP current US'!$B$1:$BD$1,0))/INDEX('IMF GDP constant 2022 US'!$B$1:$BD$197,MATCH('2022 deflators April 2024 WEO'!$B89,'IMF GDP constant 2022 US'!$B$1:$B$197,0),MATCH('2022 deflators April 2024 WEO'!BC$3,'IMF GDP constant 2022 US'!$B$1:$BD$1,0)),0)</f>
        <v>0.874625680678098</v>
      </c>
      <c r="BD89" s="22" t="n">
        <f aca="false">IFERROR(INDEX('IMF GDP current US'!$B$1:$BD$197,MATCH('2022 deflators April 2024 WEO'!$B89,'IMF GDP current US'!$B$1:$B$197,0),MATCH('2022 deflators April 2024 WEO'!BD$3,'IMF GDP current US'!$B$1:$BD$1,0))/INDEX('IMF GDP constant 2022 US'!$B$1:$BD$197,MATCH('2022 deflators April 2024 WEO'!$B89,'IMF GDP constant 2022 US'!$B$1:$B$197,0),MATCH('2022 deflators April 2024 WEO'!BD$3,'IMF GDP constant 2022 US'!$B$1:$BD$1,0)),0)</f>
        <v>0.891535927414937</v>
      </c>
    </row>
    <row r="90" customFormat="false" ht="15" hidden="false" customHeight="false" outlineLevel="0" collapsed="false">
      <c r="A90" s="12" t="s">
        <v>101</v>
      </c>
      <c r="B90" s="0" t="str">
        <f aca="false">VLOOKUP(A90,'Names&amp;ISO'!$A:$C,3,0)</f>
        <v>KIR</v>
      </c>
      <c r="C90" s="11" t="s">
        <v>101</v>
      </c>
      <c r="D90" s="11" t="n">
        <f aca="false">IFERROR(VLOOKUP(B90,'DAC ODA Recipients 2022-2023'!$B:$H,7,0),"")</f>
        <v>1</v>
      </c>
      <c r="E90" s="12" t="str">
        <f aca="false">IFERROR(VLOOKUP(B90,'OECD DAC Deflators 2022'!B:B,1,0),"")</f>
        <v/>
      </c>
      <c r="F90" s="12"/>
      <c r="G90" s="17" t="n">
        <f aca="false">IFERROR(INDEX('IMF GDP current US'!$B$1:$BD$197,MATCH('2022 deflators April 2024 WEO'!$B90,'IMF GDP current US'!$B$1:$B$197,0),MATCH('2022 deflators April 2024 WEO'!G$3,'IMF GDP current US'!$B$1:$BD$1,0))/INDEX('IMF GDP constant 2022 US'!$B$1:$BD$197,MATCH('2022 deflators April 2024 WEO'!$B90,'IMF GDP constant 2022 US'!$B$1:$B$197,0),MATCH('2022 deflators April 2024 WEO'!G$3,'IMF GDP constant 2022 US'!$B$1:$BD$1,0)),0)</f>
        <v>0.292799598702757</v>
      </c>
      <c r="H90" s="18" t="n">
        <f aca="false">IFERROR(INDEX('IMF GDP current US'!$B$1:$BD$197,MATCH('2022 deflators April 2024 WEO'!$B90,'IMF GDP current US'!$B$1:$B$197,0),MATCH('2022 deflators April 2024 WEO'!H$3,'IMF GDP current US'!$B$1:$BD$1,0))/INDEX('IMF GDP constant 2022 US'!$B$1:$BD$197,MATCH('2022 deflators April 2024 WEO'!$B90,'IMF GDP constant 2022 US'!$B$1:$B$197,0),MATCH('2022 deflators April 2024 WEO'!H$3,'IMF GDP constant 2022 US'!$B$1:$BD$1,0)),0)</f>
        <v>0.292630207616862</v>
      </c>
      <c r="I90" s="18" t="n">
        <f aca="false">IFERROR(INDEX('IMF GDP current US'!$B$1:$BD$197,MATCH('2022 deflators April 2024 WEO'!$B90,'IMF GDP current US'!$B$1:$B$197,0),MATCH('2022 deflators April 2024 WEO'!I$3,'IMF GDP current US'!$B$1:$BD$1,0))/INDEX('IMF GDP constant 2022 US'!$B$1:$BD$197,MATCH('2022 deflators April 2024 WEO'!$B90,'IMF GDP constant 2022 US'!$B$1:$B$197,0),MATCH('2022 deflators April 2024 WEO'!I$3,'IMF GDP constant 2022 US'!$B$1:$BD$1,0)),0)</f>
        <v>0.278949025849082</v>
      </c>
      <c r="J90" s="18" t="n">
        <f aca="false">IFERROR(INDEX('IMF GDP current US'!$B$1:$BD$197,MATCH('2022 deflators April 2024 WEO'!$B90,'IMF GDP current US'!$B$1:$B$197,0),MATCH('2022 deflators April 2024 WEO'!J$3,'IMF GDP current US'!$B$1:$BD$1,0))/INDEX('IMF GDP constant 2022 US'!$B$1:$BD$197,MATCH('2022 deflators April 2024 WEO'!$B90,'IMF GDP constant 2022 US'!$B$1:$B$197,0),MATCH('2022 deflators April 2024 WEO'!J$3,'IMF GDP constant 2022 US'!$B$1:$BD$1,0)),0)</f>
        <v>0.290442491058135</v>
      </c>
      <c r="K90" s="18" t="n">
        <f aca="false">IFERROR(INDEX('IMF GDP current US'!$B$1:$BD$197,MATCH('2022 deflators April 2024 WEO'!$B90,'IMF GDP current US'!$B$1:$B$197,0),MATCH('2022 deflators April 2024 WEO'!K$3,'IMF GDP current US'!$B$1:$BD$1,0))/INDEX('IMF GDP constant 2022 US'!$B$1:$BD$197,MATCH('2022 deflators April 2024 WEO'!$B90,'IMF GDP constant 2022 US'!$B$1:$B$197,0),MATCH('2022 deflators April 2024 WEO'!K$3,'IMF GDP constant 2022 US'!$B$1:$BD$1,0)),0)</f>
        <v>0.279630812428651</v>
      </c>
      <c r="L90" s="18" t="n">
        <f aca="false">IFERROR(INDEX('IMF GDP current US'!$B$1:$BD$197,MATCH('2022 deflators April 2024 WEO'!$B90,'IMF GDP current US'!$B$1:$B$197,0),MATCH('2022 deflators April 2024 WEO'!L$3,'IMF GDP current US'!$B$1:$BD$1,0))/INDEX('IMF GDP constant 2022 US'!$B$1:$BD$197,MATCH('2022 deflators April 2024 WEO'!$B90,'IMF GDP constant 2022 US'!$B$1:$B$197,0),MATCH('2022 deflators April 2024 WEO'!L$3,'IMF GDP constant 2022 US'!$B$1:$BD$1,0)),0)</f>
        <v>0.24646764309742</v>
      </c>
      <c r="M90" s="18" t="n">
        <f aca="false">IFERROR(INDEX('IMF GDP current US'!$B$1:$BD$197,MATCH('2022 deflators April 2024 WEO'!$B90,'IMF GDP current US'!$B$1:$B$197,0),MATCH('2022 deflators April 2024 WEO'!M$3,'IMF GDP current US'!$B$1:$BD$1,0))/INDEX('IMF GDP constant 2022 US'!$B$1:$BD$197,MATCH('2022 deflators April 2024 WEO'!$B90,'IMF GDP constant 2022 US'!$B$1:$B$197,0),MATCH('2022 deflators April 2024 WEO'!M$3,'IMF GDP constant 2022 US'!$B$1:$BD$1,0)),0)</f>
        <v>0.252699205505178</v>
      </c>
      <c r="N90" s="18" t="n">
        <f aca="false">IFERROR(INDEX('IMF GDP current US'!$B$1:$BD$197,MATCH('2022 deflators April 2024 WEO'!$B90,'IMF GDP current US'!$B$1:$B$197,0),MATCH('2022 deflators April 2024 WEO'!N$3,'IMF GDP current US'!$B$1:$BD$1,0))/INDEX('IMF GDP constant 2022 US'!$B$1:$BD$197,MATCH('2022 deflators April 2024 WEO'!$B90,'IMF GDP constant 2022 US'!$B$1:$B$197,0),MATCH('2022 deflators April 2024 WEO'!N$3,'IMF GDP constant 2022 US'!$B$1:$BD$1,0)),0)</f>
        <v>0.287854053441134</v>
      </c>
      <c r="O90" s="18" t="n">
        <f aca="false">IFERROR(INDEX('IMF GDP current US'!$B$1:$BD$197,MATCH('2022 deflators April 2024 WEO'!$B90,'IMF GDP current US'!$B$1:$B$197,0),MATCH('2022 deflators April 2024 WEO'!O$3,'IMF GDP current US'!$B$1:$BD$1,0))/INDEX('IMF GDP constant 2022 US'!$B$1:$BD$197,MATCH('2022 deflators April 2024 WEO'!$B90,'IMF GDP constant 2022 US'!$B$1:$B$197,0),MATCH('2022 deflators April 2024 WEO'!O$3,'IMF GDP constant 2022 US'!$B$1:$BD$1,0)),0)</f>
        <v>0.298754667834627</v>
      </c>
      <c r="P90" s="18" t="n">
        <f aca="false">IFERROR(INDEX('IMF GDP current US'!$B$1:$BD$197,MATCH('2022 deflators April 2024 WEO'!$B90,'IMF GDP current US'!$B$1:$B$197,0),MATCH('2022 deflators April 2024 WEO'!P$3,'IMF GDP current US'!$B$1:$BD$1,0))/INDEX('IMF GDP constant 2022 US'!$B$1:$BD$197,MATCH('2022 deflators April 2024 WEO'!$B90,'IMF GDP constant 2022 US'!$B$1:$B$197,0),MATCH('2022 deflators April 2024 WEO'!P$3,'IMF GDP constant 2022 US'!$B$1:$BD$1,0)),0)</f>
        <v>0.322253384642778</v>
      </c>
      <c r="Q90" s="18" t="n">
        <f aca="false">IFERROR(INDEX('IMF GDP current US'!$B$1:$BD$197,MATCH('2022 deflators April 2024 WEO'!$B90,'IMF GDP current US'!$B$1:$B$197,0),MATCH('2022 deflators April 2024 WEO'!Q$3,'IMF GDP current US'!$B$1:$BD$1,0))/INDEX('IMF GDP constant 2022 US'!$B$1:$BD$197,MATCH('2022 deflators April 2024 WEO'!$B90,'IMF GDP constant 2022 US'!$B$1:$B$197,0),MATCH('2022 deflators April 2024 WEO'!Q$3,'IMF GDP constant 2022 US'!$B$1:$BD$1,0)),0)</f>
        <v>0.335173884970717</v>
      </c>
      <c r="R90" s="18" t="n">
        <f aca="false">IFERROR(INDEX('IMF GDP current US'!$B$1:$BD$197,MATCH('2022 deflators April 2024 WEO'!$B90,'IMF GDP current US'!$B$1:$B$197,0),MATCH('2022 deflators April 2024 WEO'!R$3,'IMF GDP current US'!$B$1:$BD$1,0))/INDEX('IMF GDP constant 2022 US'!$B$1:$BD$197,MATCH('2022 deflators April 2024 WEO'!$B90,'IMF GDP constant 2022 US'!$B$1:$B$197,0),MATCH('2022 deflators April 2024 WEO'!R$3,'IMF GDP constant 2022 US'!$B$1:$BD$1,0)),0)</f>
        <v>0.393645959833118</v>
      </c>
      <c r="S90" s="18" t="n">
        <f aca="false">IFERROR(INDEX('IMF GDP current US'!$B$1:$BD$197,MATCH('2022 deflators April 2024 WEO'!$B90,'IMF GDP current US'!$B$1:$B$197,0),MATCH('2022 deflators April 2024 WEO'!S$3,'IMF GDP current US'!$B$1:$BD$1,0))/INDEX('IMF GDP constant 2022 US'!$B$1:$BD$197,MATCH('2022 deflators April 2024 WEO'!$B90,'IMF GDP constant 2022 US'!$B$1:$B$197,0),MATCH('2022 deflators April 2024 WEO'!S$3,'IMF GDP constant 2022 US'!$B$1:$BD$1,0)),0)</f>
        <v>0.480214829286657</v>
      </c>
      <c r="T90" s="18" t="n">
        <f aca="false">IFERROR(INDEX('IMF GDP current US'!$B$1:$BD$197,MATCH('2022 deflators April 2024 WEO'!$B90,'IMF GDP current US'!$B$1:$B$197,0),MATCH('2022 deflators April 2024 WEO'!T$3,'IMF GDP current US'!$B$1:$BD$1,0))/INDEX('IMF GDP constant 2022 US'!$B$1:$BD$197,MATCH('2022 deflators April 2024 WEO'!$B90,'IMF GDP constant 2022 US'!$B$1:$B$197,0),MATCH('2022 deflators April 2024 WEO'!T$3,'IMF GDP constant 2022 US'!$B$1:$BD$1,0)),0)</f>
        <v>0.457454380425203</v>
      </c>
      <c r="U90" s="18" t="n">
        <f aca="false">IFERROR(INDEX('IMF GDP current US'!$B$1:$BD$197,MATCH('2022 deflators April 2024 WEO'!$B90,'IMF GDP current US'!$B$1:$B$197,0),MATCH('2022 deflators April 2024 WEO'!U$3,'IMF GDP current US'!$B$1:$BD$1,0))/INDEX('IMF GDP constant 2022 US'!$B$1:$BD$197,MATCH('2022 deflators April 2024 WEO'!$B90,'IMF GDP constant 2022 US'!$B$1:$B$197,0),MATCH('2022 deflators April 2024 WEO'!U$3,'IMF GDP constant 2022 US'!$B$1:$BD$1,0)),0)</f>
        <v>0.509071579229978</v>
      </c>
      <c r="V90" s="18" t="n">
        <f aca="false">IFERROR(INDEX('IMF GDP current US'!$B$1:$BD$197,MATCH('2022 deflators April 2024 WEO'!$B90,'IMF GDP current US'!$B$1:$B$197,0),MATCH('2022 deflators April 2024 WEO'!V$3,'IMF GDP current US'!$B$1:$BD$1,0))/INDEX('IMF GDP constant 2022 US'!$B$1:$BD$197,MATCH('2022 deflators April 2024 WEO'!$B90,'IMF GDP constant 2022 US'!$B$1:$B$197,0),MATCH('2022 deflators April 2024 WEO'!V$3,'IMF GDP constant 2022 US'!$B$1:$BD$1,0)),0)</f>
        <v>0.510226317516113</v>
      </c>
      <c r="W90" s="18" t="n">
        <f aca="false">IFERROR(INDEX('IMF GDP current US'!$B$1:$BD$197,MATCH('2022 deflators April 2024 WEO'!$B90,'IMF GDP current US'!$B$1:$B$197,0),MATCH('2022 deflators April 2024 WEO'!W$3,'IMF GDP current US'!$B$1:$BD$1,0))/INDEX('IMF GDP constant 2022 US'!$B$1:$BD$197,MATCH('2022 deflators April 2024 WEO'!$B90,'IMF GDP constant 2022 US'!$B$1:$B$197,0),MATCH('2022 deflators April 2024 WEO'!W$3,'IMF GDP constant 2022 US'!$B$1:$BD$1,0)),0)</f>
        <v>0.599272951192665</v>
      </c>
      <c r="X90" s="18" t="n">
        <f aca="false">IFERROR(INDEX('IMF GDP current US'!$B$1:$BD$197,MATCH('2022 deflators April 2024 WEO'!$B90,'IMF GDP current US'!$B$1:$B$197,0),MATCH('2022 deflators April 2024 WEO'!X$3,'IMF GDP current US'!$B$1:$BD$1,0))/INDEX('IMF GDP constant 2022 US'!$B$1:$BD$197,MATCH('2022 deflators April 2024 WEO'!$B90,'IMF GDP constant 2022 US'!$B$1:$B$197,0),MATCH('2022 deflators April 2024 WEO'!X$3,'IMF GDP constant 2022 US'!$B$1:$BD$1,0)),0)</f>
        <v>0.584989196849541</v>
      </c>
      <c r="Y90" s="18" t="n">
        <f aca="false">IFERROR(INDEX('IMF GDP current US'!$B$1:$BD$197,MATCH('2022 deflators April 2024 WEO'!$B90,'IMF GDP current US'!$B$1:$B$197,0),MATCH('2022 deflators April 2024 WEO'!Y$3,'IMF GDP current US'!$B$1:$BD$1,0))/INDEX('IMF GDP constant 2022 US'!$B$1:$BD$197,MATCH('2022 deflators April 2024 WEO'!$B90,'IMF GDP constant 2022 US'!$B$1:$B$197,0),MATCH('2022 deflators April 2024 WEO'!Y$3,'IMF GDP constant 2022 US'!$B$1:$BD$1,0)),0)</f>
        <v>0.525102326694667</v>
      </c>
      <c r="Z90" s="18" t="n">
        <f aca="false">IFERROR(INDEX('IMF GDP current US'!$B$1:$BD$197,MATCH('2022 deflators April 2024 WEO'!$B90,'IMF GDP current US'!$B$1:$B$197,0),MATCH('2022 deflators April 2024 WEO'!Z$3,'IMF GDP current US'!$B$1:$BD$1,0))/INDEX('IMF GDP constant 2022 US'!$B$1:$BD$197,MATCH('2022 deflators April 2024 WEO'!$B90,'IMF GDP constant 2022 US'!$B$1:$B$197,0),MATCH('2022 deflators April 2024 WEO'!Z$3,'IMF GDP constant 2022 US'!$B$1:$BD$1,0)),0)</f>
        <v>0.561065145189231</v>
      </c>
      <c r="AA90" s="18" t="n">
        <f aca="false">IFERROR(INDEX('IMF GDP current US'!$B$1:$BD$197,MATCH('2022 deflators April 2024 WEO'!$B90,'IMF GDP current US'!$B$1:$B$197,0),MATCH('2022 deflators April 2024 WEO'!AA$3,'IMF GDP current US'!$B$1:$BD$1,0))/INDEX('IMF GDP constant 2022 US'!$B$1:$BD$197,MATCH('2022 deflators April 2024 WEO'!$B90,'IMF GDP constant 2022 US'!$B$1:$B$197,0),MATCH('2022 deflators April 2024 WEO'!AA$3,'IMF GDP constant 2022 US'!$B$1:$BD$1,0)),0)</f>
        <v>0.511969894545746</v>
      </c>
      <c r="AB90" s="18" t="n">
        <f aca="false">IFERROR(INDEX('IMF GDP current US'!$B$1:$BD$197,MATCH('2022 deflators April 2024 WEO'!$B90,'IMF GDP current US'!$B$1:$B$197,0),MATCH('2022 deflators April 2024 WEO'!AB$3,'IMF GDP current US'!$B$1:$BD$1,0))/INDEX('IMF GDP constant 2022 US'!$B$1:$BD$197,MATCH('2022 deflators April 2024 WEO'!$B90,'IMF GDP constant 2022 US'!$B$1:$B$197,0),MATCH('2022 deflators April 2024 WEO'!AB$3,'IMF GDP constant 2022 US'!$B$1:$BD$1,0)),0)</f>
        <v>0.458110227491995</v>
      </c>
      <c r="AC90" s="18" t="n">
        <f aca="false">IFERROR(INDEX('IMF GDP current US'!$B$1:$BD$197,MATCH('2022 deflators April 2024 WEO'!$B90,'IMF GDP current US'!$B$1:$B$197,0),MATCH('2022 deflators April 2024 WEO'!AC$3,'IMF GDP current US'!$B$1:$BD$1,0))/INDEX('IMF GDP constant 2022 US'!$B$1:$BD$197,MATCH('2022 deflators April 2024 WEO'!$B90,'IMF GDP constant 2022 US'!$B$1:$B$197,0),MATCH('2022 deflators April 2024 WEO'!AC$3,'IMF GDP constant 2022 US'!$B$1:$BD$1,0)),0)</f>
        <v>0.521049142931013</v>
      </c>
      <c r="AD90" s="18" t="n">
        <f aca="false">IFERROR(INDEX('IMF GDP current US'!$B$1:$BD$197,MATCH('2022 deflators April 2024 WEO'!$B90,'IMF GDP current US'!$B$1:$B$197,0),MATCH('2022 deflators April 2024 WEO'!AD$3,'IMF GDP current US'!$B$1:$BD$1,0))/INDEX('IMF GDP constant 2022 US'!$B$1:$BD$197,MATCH('2022 deflators April 2024 WEO'!$B90,'IMF GDP constant 2022 US'!$B$1:$B$197,0),MATCH('2022 deflators April 2024 WEO'!AD$3,'IMF GDP constant 2022 US'!$B$1:$BD$1,0)),0)</f>
        <v>0.684673837802838</v>
      </c>
      <c r="AE90" s="18" t="n">
        <f aca="false">IFERROR(INDEX('IMF GDP current US'!$B$1:$BD$197,MATCH('2022 deflators April 2024 WEO'!$B90,'IMF GDP current US'!$B$1:$B$197,0),MATCH('2022 deflators April 2024 WEO'!AE$3,'IMF GDP current US'!$B$1:$BD$1,0))/INDEX('IMF GDP constant 2022 US'!$B$1:$BD$197,MATCH('2022 deflators April 2024 WEO'!$B90,'IMF GDP constant 2022 US'!$B$1:$B$197,0),MATCH('2022 deflators April 2024 WEO'!AE$3,'IMF GDP constant 2022 US'!$B$1:$BD$1,0)),0)</f>
        <v>0.73858124982686</v>
      </c>
      <c r="AF90" s="18" t="n">
        <f aca="false">IFERROR(INDEX('IMF GDP current US'!$B$1:$BD$197,MATCH('2022 deflators April 2024 WEO'!$B90,'IMF GDP current US'!$B$1:$B$197,0),MATCH('2022 deflators April 2024 WEO'!AF$3,'IMF GDP current US'!$B$1:$BD$1,0))/INDEX('IMF GDP constant 2022 US'!$B$1:$BD$197,MATCH('2022 deflators April 2024 WEO'!$B90,'IMF GDP constant 2022 US'!$B$1:$B$197,0),MATCH('2022 deflators April 2024 WEO'!AF$3,'IMF GDP constant 2022 US'!$B$1:$BD$1,0)),0)</f>
        <v>0.799272082390344</v>
      </c>
      <c r="AG90" s="18" t="n">
        <f aca="false">IFERROR(INDEX('IMF GDP current US'!$B$1:$BD$197,MATCH('2022 deflators April 2024 WEO'!$B90,'IMF GDP current US'!$B$1:$B$197,0),MATCH('2022 deflators April 2024 WEO'!AG$3,'IMF GDP current US'!$B$1:$BD$1,0))/INDEX('IMF GDP constant 2022 US'!$B$1:$BD$197,MATCH('2022 deflators April 2024 WEO'!$B90,'IMF GDP constant 2022 US'!$B$1:$B$197,0),MATCH('2022 deflators April 2024 WEO'!AG$3,'IMF GDP constant 2022 US'!$B$1:$BD$1,0)),0)</f>
        <v>0.742363429815012</v>
      </c>
      <c r="AH90" s="18" t="n">
        <f aca="false">IFERROR(INDEX('IMF GDP current US'!$B$1:$BD$197,MATCH('2022 deflators April 2024 WEO'!$B90,'IMF GDP current US'!$B$1:$B$197,0),MATCH('2022 deflators April 2024 WEO'!AH$3,'IMF GDP current US'!$B$1:$BD$1,0))/INDEX('IMF GDP constant 2022 US'!$B$1:$BD$197,MATCH('2022 deflators April 2024 WEO'!$B90,'IMF GDP constant 2022 US'!$B$1:$B$197,0),MATCH('2022 deflators April 2024 WEO'!AH$3,'IMF GDP constant 2022 US'!$B$1:$BD$1,0)),0)</f>
        <v>0.887582162389637</v>
      </c>
      <c r="AI90" s="18" t="n">
        <f aca="false">IFERROR(INDEX('IMF GDP current US'!$B$1:$BD$197,MATCH('2022 deflators April 2024 WEO'!$B90,'IMF GDP current US'!$B$1:$B$197,0),MATCH('2022 deflators April 2024 WEO'!AI$3,'IMF GDP current US'!$B$1:$BD$1,0))/INDEX('IMF GDP constant 2022 US'!$B$1:$BD$197,MATCH('2022 deflators April 2024 WEO'!$B90,'IMF GDP constant 2022 US'!$B$1:$B$197,0),MATCH('2022 deflators April 2024 WEO'!AI$3,'IMF GDP constant 2022 US'!$B$1:$BD$1,0)),0)</f>
        <v>0.994447477182637</v>
      </c>
      <c r="AJ90" s="18" t="n">
        <f aca="false">IFERROR(INDEX('IMF GDP current US'!$B$1:$BD$197,MATCH('2022 deflators April 2024 WEO'!$B90,'IMF GDP current US'!$B$1:$B$197,0),MATCH('2022 deflators April 2024 WEO'!AJ$3,'IMF GDP current US'!$B$1:$BD$1,0))/INDEX('IMF GDP constant 2022 US'!$B$1:$BD$197,MATCH('2022 deflators April 2024 WEO'!$B90,'IMF GDP constant 2022 US'!$B$1:$B$197,0),MATCH('2022 deflators April 2024 WEO'!AJ$3,'IMF GDP constant 2022 US'!$B$1:$BD$1,0)),0)</f>
        <v>0.936381907555988</v>
      </c>
      <c r="AK90" s="18" t="n">
        <f aca="false">IFERROR(INDEX('IMF GDP current US'!$B$1:$BD$197,MATCH('2022 deflators April 2024 WEO'!$B90,'IMF GDP current US'!$B$1:$B$197,0),MATCH('2022 deflators April 2024 WEO'!AK$3,'IMF GDP current US'!$B$1:$BD$1,0))/INDEX('IMF GDP constant 2022 US'!$B$1:$BD$197,MATCH('2022 deflators April 2024 WEO'!$B90,'IMF GDP constant 2022 US'!$B$1:$B$197,0),MATCH('2022 deflators April 2024 WEO'!AK$3,'IMF GDP constant 2022 US'!$B$1:$BD$1,0)),0)</f>
        <v>1.08138584791508</v>
      </c>
      <c r="AL90" s="18" t="n">
        <f aca="false">IFERROR(INDEX('IMF GDP current US'!$B$1:$BD$197,MATCH('2022 deflators April 2024 WEO'!$B90,'IMF GDP current US'!$B$1:$B$197,0),MATCH('2022 deflators April 2024 WEO'!AL$3,'IMF GDP current US'!$B$1:$BD$1,0))/INDEX('IMF GDP constant 2022 US'!$B$1:$BD$197,MATCH('2022 deflators April 2024 WEO'!$B90,'IMF GDP constant 2022 US'!$B$1:$B$197,0),MATCH('2022 deflators April 2024 WEO'!AL$3,'IMF GDP constant 2022 US'!$B$1:$BD$1,0)),0)</f>
        <v>1.23645900337885</v>
      </c>
      <c r="AM90" s="18" t="n">
        <f aca="false">IFERROR(INDEX('IMF GDP current US'!$B$1:$BD$197,MATCH('2022 deflators April 2024 WEO'!$B90,'IMF GDP current US'!$B$1:$B$197,0),MATCH('2022 deflators April 2024 WEO'!AM$3,'IMF GDP current US'!$B$1:$BD$1,0))/INDEX('IMF GDP constant 2022 US'!$B$1:$BD$197,MATCH('2022 deflators April 2024 WEO'!$B90,'IMF GDP constant 2022 US'!$B$1:$B$197,0),MATCH('2022 deflators April 2024 WEO'!AM$3,'IMF GDP constant 2022 US'!$B$1:$BD$1,0)),0)</f>
        <v>1.23421809261591</v>
      </c>
      <c r="AN90" s="18" t="n">
        <f aca="false">IFERROR(INDEX('IMF GDP current US'!$B$1:$BD$197,MATCH('2022 deflators April 2024 WEO'!$B90,'IMF GDP current US'!$B$1:$B$197,0),MATCH('2022 deflators April 2024 WEO'!AN$3,'IMF GDP current US'!$B$1:$BD$1,0))/INDEX('IMF GDP constant 2022 US'!$B$1:$BD$197,MATCH('2022 deflators April 2024 WEO'!$B90,'IMF GDP constant 2022 US'!$B$1:$B$197,0),MATCH('2022 deflators April 2024 WEO'!AN$3,'IMF GDP constant 2022 US'!$B$1:$BD$1,0)),0)</f>
        <v>1.11797538442352</v>
      </c>
      <c r="AO90" s="18" t="n">
        <f aca="false">IFERROR(INDEX('IMF GDP current US'!$B$1:$BD$197,MATCH('2022 deflators April 2024 WEO'!$B90,'IMF GDP current US'!$B$1:$B$197,0),MATCH('2022 deflators April 2024 WEO'!AO$3,'IMF GDP current US'!$B$1:$BD$1,0))/INDEX('IMF GDP constant 2022 US'!$B$1:$BD$197,MATCH('2022 deflators April 2024 WEO'!$B90,'IMF GDP constant 2022 US'!$B$1:$B$197,0),MATCH('2022 deflators April 2024 WEO'!AO$3,'IMF GDP constant 2022 US'!$B$1:$BD$1,0)),0)</f>
        <v>1.09855511614933</v>
      </c>
      <c r="AP90" s="18" t="n">
        <f aca="false">IFERROR(INDEX('IMF GDP current US'!$B$1:$BD$197,MATCH('2022 deflators April 2024 WEO'!$B90,'IMF GDP current US'!$B$1:$B$197,0),MATCH('2022 deflators April 2024 WEO'!AP$3,'IMF GDP current US'!$B$1:$BD$1,0))/INDEX('IMF GDP constant 2022 US'!$B$1:$BD$197,MATCH('2022 deflators April 2024 WEO'!$B90,'IMF GDP constant 2022 US'!$B$1:$B$197,0),MATCH('2022 deflators April 2024 WEO'!AP$3,'IMF GDP constant 2022 US'!$B$1:$BD$1,0)),0)</f>
        <v>0.943123247290586</v>
      </c>
      <c r="AQ90" s="18" t="n">
        <f aca="false">IFERROR(INDEX('IMF GDP current US'!$B$1:$BD$197,MATCH('2022 deflators April 2024 WEO'!$B90,'IMF GDP current US'!$B$1:$B$197,0),MATCH('2022 deflators April 2024 WEO'!AQ$3,'IMF GDP current US'!$B$1:$BD$1,0))/INDEX('IMF GDP constant 2022 US'!$B$1:$BD$197,MATCH('2022 deflators April 2024 WEO'!$B90,'IMF GDP constant 2022 US'!$B$1:$B$197,0),MATCH('2022 deflators April 2024 WEO'!AQ$3,'IMF GDP constant 2022 US'!$B$1:$BD$1,0)),0)</f>
        <v>0.94950391358991</v>
      </c>
      <c r="AR90" s="18" t="n">
        <f aca="false">IFERROR(INDEX('IMF GDP current US'!$B$1:$BD$197,MATCH('2022 deflators April 2024 WEO'!$B90,'IMF GDP current US'!$B$1:$B$197,0),MATCH('2022 deflators April 2024 WEO'!AR$3,'IMF GDP current US'!$B$1:$BD$1,0))/INDEX('IMF GDP constant 2022 US'!$B$1:$BD$197,MATCH('2022 deflators April 2024 WEO'!$B90,'IMF GDP constant 2022 US'!$B$1:$B$197,0),MATCH('2022 deflators April 2024 WEO'!AR$3,'IMF GDP constant 2022 US'!$B$1:$BD$1,0)),0)</f>
        <v>0.985932896160386</v>
      </c>
      <c r="AS90" s="18" t="n">
        <f aca="false">IFERROR(INDEX('IMF GDP current US'!$B$1:$BD$197,MATCH('2022 deflators April 2024 WEO'!$B90,'IMF GDP current US'!$B$1:$B$197,0),MATCH('2022 deflators April 2024 WEO'!AS$3,'IMF GDP current US'!$B$1:$BD$1,0))/INDEX('IMF GDP constant 2022 US'!$B$1:$BD$197,MATCH('2022 deflators April 2024 WEO'!$B90,'IMF GDP constant 2022 US'!$B$1:$B$197,0),MATCH('2022 deflators April 2024 WEO'!AS$3,'IMF GDP constant 2022 US'!$B$1:$BD$1,0)),0)</f>
        <v>0.999783876347825</v>
      </c>
      <c r="AT90" s="18" t="n">
        <f aca="false">IFERROR(INDEX('IMF GDP current US'!$B$1:$BD$197,MATCH('2022 deflators April 2024 WEO'!$B90,'IMF GDP current US'!$B$1:$B$197,0),MATCH('2022 deflators April 2024 WEO'!AT$3,'IMF GDP current US'!$B$1:$BD$1,0))/INDEX('IMF GDP constant 2022 US'!$B$1:$BD$197,MATCH('2022 deflators April 2024 WEO'!$B90,'IMF GDP constant 2022 US'!$B$1:$B$197,0),MATCH('2022 deflators April 2024 WEO'!AT$3,'IMF GDP constant 2022 US'!$B$1:$BD$1,0)),0)</f>
        <v>0.897844364918289</v>
      </c>
      <c r="AU90" s="18" t="n">
        <f aca="false">IFERROR(INDEX('IMF GDP current US'!$B$1:$BD$197,MATCH('2022 deflators April 2024 WEO'!$B90,'IMF GDP current US'!$B$1:$B$197,0),MATCH('2022 deflators April 2024 WEO'!AU$3,'IMF GDP current US'!$B$1:$BD$1,0))/INDEX('IMF GDP constant 2022 US'!$B$1:$BD$197,MATCH('2022 deflators April 2024 WEO'!$B90,'IMF GDP constant 2022 US'!$B$1:$B$197,0),MATCH('2022 deflators April 2024 WEO'!AU$3,'IMF GDP constant 2022 US'!$B$1:$BD$1,0)),0)</f>
        <v>0.932045180280443</v>
      </c>
      <c r="AV90" s="18" t="n">
        <f aca="false">IFERROR(INDEX('IMF GDP current US'!$B$1:$BD$197,MATCH('2022 deflators April 2024 WEO'!$B90,'IMF GDP current US'!$B$1:$B$197,0),MATCH('2022 deflators April 2024 WEO'!AV$3,'IMF GDP current US'!$B$1:$BD$1,0))/INDEX('IMF GDP constant 2022 US'!$B$1:$BD$197,MATCH('2022 deflators April 2024 WEO'!$B90,'IMF GDP constant 2022 US'!$B$1:$B$197,0),MATCH('2022 deflators April 2024 WEO'!AV$3,'IMF GDP constant 2022 US'!$B$1:$BD$1,0)),0)</f>
        <v>1.11189852398524</v>
      </c>
      <c r="AW90" s="19" t="n">
        <f aca="false">IFERROR(INDEX('IMF GDP current US'!$B$1:$BD$197,MATCH('2022 deflators April 2024 WEO'!$B90,'IMF GDP current US'!$B$1:$B$197,0),MATCH('2022 deflators April 2024 WEO'!AW$3,'IMF GDP current US'!$B$1:$BD$1,0))/INDEX('IMF GDP constant 2022 US'!$B$1:$BD$197,MATCH('2022 deflators April 2024 WEO'!$B90,'IMF GDP constant 2022 US'!$B$1:$B$197,0),MATCH('2022 deflators April 2024 WEO'!AW$3,'IMF GDP constant 2022 US'!$B$1:$BD$1,0)),0)</f>
        <v>1</v>
      </c>
      <c r="AX90" s="18" t="n">
        <f aca="false">IFERROR(INDEX('IMF GDP current US'!$B$1:$BD$197,MATCH('2022 deflators April 2024 WEO'!$B90,'IMF GDP current US'!$B$1:$B$197,0),MATCH('2022 deflators April 2024 WEO'!AX$3,'IMF GDP current US'!$B$1:$BD$1,0))/INDEX('IMF GDP constant 2022 US'!$B$1:$BD$197,MATCH('2022 deflators April 2024 WEO'!$B90,'IMF GDP constant 2022 US'!$B$1:$B$197,0),MATCH('2022 deflators April 2024 WEO'!AX$3,'IMF GDP constant 2022 US'!$B$1:$BD$1,0)),0)</f>
        <v>0.988459680091933</v>
      </c>
      <c r="AY90" s="21" t="n">
        <f aca="false">IFERROR(INDEX('IMF GDP current US'!$B$1:$BD$197,MATCH('2022 deflators April 2024 WEO'!$B90,'IMF GDP current US'!$B$1:$B$197,0),MATCH('2022 deflators April 2024 WEO'!AY$3,'IMF GDP current US'!$B$1:$BD$1,0))/INDEX('IMF GDP constant 2022 US'!$B$1:$BD$197,MATCH('2022 deflators April 2024 WEO'!$B90,'IMF GDP constant 2022 US'!$B$1:$B$197,0),MATCH('2022 deflators April 2024 WEO'!AY$3,'IMF GDP constant 2022 US'!$B$1:$BD$1,0)),0)</f>
        <v>1.04181257710533</v>
      </c>
      <c r="AZ90" s="21" t="n">
        <f aca="false">IFERROR(INDEX('IMF GDP current US'!$B$1:$BD$197,MATCH('2022 deflators April 2024 WEO'!$B90,'IMF GDP current US'!$B$1:$B$197,0),MATCH('2022 deflators April 2024 WEO'!AZ$3,'IMF GDP current US'!$B$1:$BD$1,0))/INDEX('IMF GDP constant 2022 US'!$B$1:$BD$197,MATCH('2022 deflators April 2024 WEO'!$B90,'IMF GDP constant 2022 US'!$B$1:$B$197,0),MATCH('2022 deflators April 2024 WEO'!AZ$3,'IMF GDP constant 2022 US'!$B$1:$BD$1,0)),0)</f>
        <v>1.06794704259407</v>
      </c>
      <c r="BA90" s="21" t="n">
        <f aca="false">IFERROR(INDEX('IMF GDP current US'!$B$1:$BD$197,MATCH('2022 deflators April 2024 WEO'!$B90,'IMF GDP current US'!$B$1:$B$197,0),MATCH('2022 deflators April 2024 WEO'!BA$3,'IMF GDP current US'!$B$1:$BD$1,0))/INDEX('IMF GDP constant 2022 US'!$B$1:$BD$197,MATCH('2022 deflators April 2024 WEO'!$B90,'IMF GDP constant 2022 US'!$B$1:$B$197,0),MATCH('2022 deflators April 2024 WEO'!BA$3,'IMF GDP constant 2022 US'!$B$1:$BD$1,0)),0)</f>
        <v>1.08706239630066</v>
      </c>
      <c r="BB90" s="21" t="n">
        <f aca="false">IFERROR(INDEX('IMF GDP current US'!$B$1:$BD$197,MATCH('2022 deflators April 2024 WEO'!$B90,'IMF GDP current US'!$B$1:$B$197,0),MATCH('2022 deflators April 2024 WEO'!BB$3,'IMF GDP current US'!$B$1:$BD$1,0))/INDEX('IMF GDP constant 2022 US'!$B$1:$BD$197,MATCH('2022 deflators April 2024 WEO'!$B90,'IMF GDP constant 2022 US'!$B$1:$B$197,0),MATCH('2022 deflators April 2024 WEO'!BB$3,'IMF GDP constant 2022 US'!$B$1:$BD$1,0)),0)</f>
        <v>1.10945124398804</v>
      </c>
      <c r="BC90" s="21" t="n">
        <f aca="false">IFERROR(INDEX('IMF GDP current US'!$B$1:$BD$197,MATCH('2022 deflators April 2024 WEO'!$B90,'IMF GDP current US'!$B$1:$B$197,0),MATCH('2022 deflators April 2024 WEO'!BC$3,'IMF GDP current US'!$B$1:$BD$1,0))/INDEX('IMF GDP constant 2022 US'!$B$1:$BD$197,MATCH('2022 deflators April 2024 WEO'!$B90,'IMF GDP constant 2022 US'!$B$1:$B$197,0),MATCH('2022 deflators April 2024 WEO'!BC$3,'IMF GDP constant 2022 US'!$B$1:$BD$1,0)),0)</f>
        <v>1.12805689049283</v>
      </c>
      <c r="BD90" s="22" t="n">
        <f aca="false">IFERROR(INDEX('IMF GDP current US'!$B$1:$BD$197,MATCH('2022 deflators April 2024 WEO'!$B90,'IMF GDP current US'!$B$1:$B$197,0),MATCH('2022 deflators April 2024 WEO'!BD$3,'IMF GDP current US'!$B$1:$BD$1,0))/INDEX('IMF GDP constant 2022 US'!$B$1:$BD$197,MATCH('2022 deflators April 2024 WEO'!$B90,'IMF GDP constant 2022 US'!$B$1:$B$197,0),MATCH('2022 deflators April 2024 WEO'!BD$3,'IMF GDP constant 2022 US'!$B$1:$BD$1,0)),0)</f>
        <v>1.1484364787713</v>
      </c>
    </row>
    <row r="91" customFormat="false" ht="15" hidden="false" customHeight="false" outlineLevel="0" collapsed="false">
      <c r="A91" s="23" t="s">
        <v>102</v>
      </c>
      <c r="B91" s="24" t="str">
        <f aca="false">VLOOKUP(A91,'Names&amp;ISO'!$A:$C,3,0)</f>
        <v>KOR</v>
      </c>
      <c r="C91" s="25" t="s">
        <v>102</v>
      </c>
      <c r="D91" s="11" t="str">
        <f aca="false">IFERROR(VLOOKUP(B91,'DAC ODA Recipients 2022-2023'!$B:$H,7,0),"")</f>
        <v/>
      </c>
      <c r="E91" s="23" t="n">
        <v>1</v>
      </c>
      <c r="F91" s="12"/>
      <c r="G91" s="26" t="n">
        <f aca="false">INDEX('OECD DAC Deflators 2022'!$B$3:$BN$39,MATCH('2022 deflators April 2024 WEO'!$B91,'OECD DAC Deflators 2022'!$B$3:$B$39,0),MATCH('2022 deflators April 2024 WEO'!G$3,'OECD DAC Deflators 2022'!$B$3:$BN$3,0))/100</f>
        <v>0.43980422</v>
      </c>
      <c r="H91" s="27" t="n">
        <f aca="false">INDEX('OECD DAC Deflators 2022'!$B$3:$BN$39,MATCH('2022 deflators April 2024 WEO'!$B91,'OECD DAC Deflators 2022'!$B$3:$B$39,0),MATCH('2022 deflators April 2024 WEO'!H$3,'OECD DAC Deflators 2022'!$B$3:$BN$3,0))/100</f>
        <v>0</v>
      </c>
      <c r="I91" s="27" t="n">
        <f aca="false">INDEX('OECD DAC Deflators 2022'!$B$3:$BN$39,MATCH('2022 deflators April 2024 WEO'!$B91,'OECD DAC Deflators 2022'!$B$3:$B$39,0),MATCH('2022 deflators April 2024 WEO'!I$3,'OECD DAC Deflators 2022'!$B$3:$BN$3,0))/100</f>
        <v>0</v>
      </c>
      <c r="J91" s="27" t="n">
        <f aca="false">INDEX('OECD DAC Deflators 2022'!$B$3:$BN$39,MATCH('2022 deflators April 2024 WEO'!$B91,'OECD DAC Deflators 2022'!$B$3:$B$39,0),MATCH('2022 deflators April 2024 WEO'!J$3,'OECD DAC Deflators 2022'!$B$3:$BN$3,0))/100</f>
        <v>0</v>
      </c>
      <c r="K91" s="27" t="n">
        <f aca="false">INDEX('OECD DAC Deflators 2022'!$B$3:$BN$39,MATCH('2022 deflators April 2024 WEO'!$B91,'OECD DAC Deflators 2022'!$B$3:$B$39,0),MATCH('2022 deflators April 2024 WEO'!K$3,'OECD DAC Deflators 2022'!$B$3:$BN$3,0))/100</f>
        <v>0</v>
      </c>
      <c r="L91" s="27" t="n">
        <f aca="false">INDEX('OECD DAC Deflators 2022'!$B$3:$BN$39,MATCH('2022 deflators April 2024 WEO'!$B91,'OECD DAC Deflators 2022'!$B$3:$B$39,0),MATCH('2022 deflators April 2024 WEO'!L$3,'OECD DAC Deflators 2022'!$B$3:$BN$3,0))/100</f>
        <v>0.43330858</v>
      </c>
      <c r="M91" s="27" t="n">
        <f aca="false">INDEX('OECD DAC Deflators 2022'!$B$3:$BN$39,MATCH('2022 deflators April 2024 WEO'!$B91,'OECD DAC Deflators 2022'!$B$3:$B$39,0),MATCH('2022 deflators April 2024 WEO'!M$3,'OECD DAC Deflators 2022'!$B$3:$BN$3,0))/100</f>
        <v>0.44961817</v>
      </c>
      <c r="N91" s="27" t="n">
        <f aca="false">INDEX('OECD DAC Deflators 2022'!$B$3:$BN$39,MATCH('2022 deflators April 2024 WEO'!$B91,'OECD DAC Deflators 2022'!$B$3:$B$39,0),MATCH('2022 deflators April 2024 WEO'!N$3,'OECD DAC Deflators 2022'!$B$3:$BN$3,0))/100</f>
        <v>0.50333409</v>
      </c>
      <c r="O91" s="27" t="n">
        <f aca="false">INDEX('OECD DAC Deflators 2022'!$B$3:$BN$39,MATCH('2022 deflators April 2024 WEO'!$B91,'OECD DAC Deflators 2022'!$B$3:$B$39,0),MATCH('2022 deflators April 2024 WEO'!O$3,'OECD DAC Deflators 2022'!$B$3:$BN$3,0))/100</f>
        <v>0.60935611</v>
      </c>
      <c r="P91" s="27" t="n">
        <f aca="false">INDEX('OECD DAC Deflators 2022'!$B$3:$BN$39,MATCH('2022 deflators April 2024 WEO'!$B91,'OECD DAC Deflators 2022'!$B$3:$B$39,0),MATCH('2022 deflators April 2024 WEO'!P$3,'OECD DAC Deflators 2022'!$B$3:$BN$3,0))/100</f>
        <v>0.70503512</v>
      </c>
      <c r="Q91" s="27" t="n">
        <f aca="false">INDEX('OECD DAC Deflators 2022'!$B$3:$BN$39,MATCH('2022 deflators April 2024 WEO'!$B91,'OECD DAC Deflators 2022'!$B$3:$B$39,0),MATCH('2022 deflators April 2024 WEO'!Q$3,'OECD DAC Deflators 2022'!$B$3:$BN$3,0))/100</f>
        <v>0.7336196</v>
      </c>
      <c r="R91" s="27" t="n">
        <f aca="false">INDEX('OECD DAC Deflators 2022'!$B$3:$BN$39,MATCH('2022 deflators April 2024 WEO'!$B91,'OECD DAC Deflators 2022'!$B$3:$B$39,0),MATCH('2022 deflators April 2024 WEO'!R$3,'OECD DAC Deflators 2022'!$B$3:$BN$3,0))/100</f>
        <v>0.77316065</v>
      </c>
      <c r="S91" s="27" t="n">
        <f aca="false">INDEX('OECD DAC Deflators 2022'!$B$3:$BN$39,MATCH('2022 deflators April 2024 WEO'!$B91,'OECD DAC Deflators 2022'!$B$3:$B$39,0),MATCH('2022 deflators April 2024 WEO'!S$3,'OECD DAC Deflators 2022'!$B$3:$BN$3,0))/100</f>
        <v>0.78329919</v>
      </c>
      <c r="T91" s="27" t="n">
        <f aca="false">INDEX('OECD DAC Deflators 2022'!$B$3:$BN$39,MATCH('2022 deflators April 2024 WEO'!$B91,'OECD DAC Deflators 2022'!$B$3:$B$39,0),MATCH('2022 deflators April 2024 WEO'!T$3,'OECD DAC Deflators 2022'!$B$3:$BN$3,0))/100</f>
        <v>0.80905653</v>
      </c>
      <c r="U91" s="27" t="n">
        <f aca="false">INDEX('OECD DAC Deflators 2022'!$B$3:$BN$39,MATCH('2022 deflators April 2024 WEO'!$B91,'OECD DAC Deflators 2022'!$B$3:$B$39,0),MATCH('2022 deflators April 2024 WEO'!U$3,'OECD DAC Deflators 2022'!$B$3:$BN$3,0))/100</f>
        <v>0.87299986</v>
      </c>
      <c r="V91" s="27" t="n">
        <f aca="false">INDEX('OECD DAC Deflators 2022'!$B$3:$BN$39,MATCH('2022 deflators April 2024 WEO'!$B91,'OECD DAC Deflators 2022'!$B$3:$B$39,0),MATCH('2022 deflators April 2024 WEO'!V$3,'OECD DAC Deflators 2022'!$B$3:$BN$3,0))/100</f>
        <v>0.97417322</v>
      </c>
      <c r="W91" s="27" t="n">
        <f aca="false">INDEX('OECD DAC Deflators 2022'!$B$3:$BN$39,MATCH('2022 deflators April 2024 WEO'!$B91,'OECD DAC Deflators 2022'!$B$3:$B$39,0),MATCH('2022 deflators April 2024 WEO'!W$3,'OECD DAC Deflators 2022'!$B$3:$BN$3,0))/100</f>
        <v>0.97261064</v>
      </c>
      <c r="X91" s="27" t="n">
        <f aca="false">INDEX('OECD DAC Deflators 2022'!$B$3:$BN$39,MATCH('2022 deflators April 2024 WEO'!$B91,'OECD DAC Deflators 2022'!$B$3:$B$39,0),MATCH('2022 deflators April 2024 WEO'!X$3,'OECD DAC Deflators 2022'!$B$3:$BN$3,0))/100</f>
        <v>0.85606358</v>
      </c>
      <c r="Y91" s="27" t="n">
        <f aca="false">INDEX('OECD DAC Deflators 2022'!$B$3:$BN$39,MATCH('2022 deflators April 2024 WEO'!$B91,'OECD DAC Deflators 2022'!$B$3:$B$39,0),MATCH('2022 deflators April 2024 WEO'!Y$3,'OECD DAC Deflators 2022'!$B$3:$BN$3,0))/100</f>
        <v>0.60700357</v>
      </c>
      <c r="Z91" s="27" t="n">
        <f aca="false">INDEX('OECD DAC Deflators 2022'!$B$3:$BN$39,MATCH('2022 deflators April 2024 WEO'!$B91,'OECD DAC Deflators 2022'!$B$3:$B$39,0),MATCH('2022 deflators April 2024 WEO'!Z$3,'OECD DAC Deflators 2022'!$B$3:$BN$3,0))/100</f>
        <v>0.70755323</v>
      </c>
      <c r="AA91" s="27" t="n">
        <f aca="false">INDEX('OECD DAC Deflators 2022'!$B$3:$BN$39,MATCH('2022 deflators April 2024 WEO'!$B91,'OECD DAC Deflators 2022'!$B$3:$B$39,0),MATCH('2022 deflators April 2024 WEO'!AA$3,'OECD DAC Deflators 2022'!$B$3:$BN$3,0))/100</f>
        <v>0.75025018</v>
      </c>
      <c r="AB91" s="27" t="n">
        <f aca="false">INDEX('OECD DAC Deflators 2022'!$B$3:$BN$39,MATCH('2022 deflators April 2024 WEO'!$B91,'OECD DAC Deflators 2022'!$B$3:$B$39,0),MATCH('2022 deflators April 2024 WEO'!AB$3,'OECD DAC Deflators 2022'!$B$3:$BN$3,0))/100</f>
        <v>0.68020652</v>
      </c>
      <c r="AC91" s="27" t="n">
        <f aca="false">INDEX('OECD DAC Deflators 2022'!$B$3:$BN$39,MATCH('2022 deflators April 2024 WEO'!$B91,'OECD DAC Deflators 2022'!$B$3:$B$39,0),MATCH('2022 deflators April 2024 WEO'!AC$3,'OECD DAC Deflators 2022'!$B$3:$BN$3,0))/100</f>
        <v>0.72291107</v>
      </c>
      <c r="AD91" s="27" t="n">
        <f aca="false">INDEX('OECD DAC Deflators 2022'!$B$3:$BN$39,MATCH('2022 deflators April 2024 WEO'!$B91,'OECD DAC Deflators 2022'!$B$3:$B$39,0),MATCH('2022 deflators April 2024 WEO'!AD$3,'OECD DAC Deflators 2022'!$B$3:$BN$3,0))/100</f>
        <v>0.78572452</v>
      </c>
      <c r="AE91" s="27" t="n">
        <f aca="false">INDEX('OECD DAC Deflators 2022'!$B$3:$BN$39,MATCH('2022 deflators April 2024 WEO'!$B91,'OECD DAC Deflators 2022'!$B$3:$B$39,0),MATCH('2022 deflators April 2024 WEO'!AE$3,'OECD DAC Deflators 2022'!$B$3:$BN$3,0))/100</f>
        <v>0.84249507</v>
      </c>
      <c r="AF91" s="27" t="n">
        <f aca="false">INDEX('OECD DAC Deflators 2022'!$B$3:$BN$39,MATCH('2022 deflators April 2024 WEO'!$B91,'OECD DAC Deflators 2022'!$B$3:$B$39,0),MATCH('2022 deflators April 2024 WEO'!AF$3,'OECD DAC Deflators 2022'!$B$3:$BN$3,0))/100</f>
        <v>0.95183854</v>
      </c>
      <c r="AG91" s="27" t="n">
        <f aca="false">INDEX('OECD DAC Deflators 2022'!$B$3:$BN$39,MATCH('2022 deflators April 2024 WEO'!$B91,'OECD DAC Deflators 2022'!$B$3:$B$39,0),MATCH('2022 deflators April 2024 WEO'!AG$3,'OECD DAC Deflators 2022'!$B$3:$BN$3,0))/100</f>
        <v>1.02195532</v>
      </c>
      <c r="AH91" s="27" t="n">
        <f aca="false">INDEX('OECD DAC Deflators 2022'!$B$3:$BN$39,MATCH('2022 deflators April 2024 WEO'!$B91,'OECD DAC Deflators 2022'!$B$3:$B$39,0),MATCH('2022 deflators April 2024 WEO'!AH$3,'OECD DAC Deflators 2022'!$B$3:$BN$3,0))/100</f>
        <v>1.07184754</v>
      </c>
      <c r="AI91" s="27" t="n">
        <f aca="false">INDEX('OECD DAC Deflators 2022'!$B$3:$BN$39,MATCH('2022 deflators April 2024 WEO'!$B91,'OECD DAC Deflators 2022'!$B$3:$B$39,0),MATCH('2022 deflators April 2024 WEO'!AI$3,'OECD DAC Deflators 2022'!$B$3:$BN$3,0))/100</f>
        <v>0.92278628</v>
      </c>
      <c r="AJ91" s="27" t="n">
        <f aca="false">INDEX('OECD DAC Deflators 2022'!$B$3:$BN$39,MATCH('2022 deflators April 2024 WEO'!$B91,'OECD DAC Deflators 2022'!$B$3:$B$39,0),MATCH('2022 deflators April 2024 WEO'!AJ$3,'OECD DAC Deflators 2022'!$B$3:$BN$3,0))/100</f>
        <v>0.83314485</v>
      </c>
      <c r="AK91" s="27" t="n">
        <f aca="false">INDEX('OECD DAC Deflators 2022'!$B$3:$BN$39,MATCH('2022 deflators April 2024 WEO'!$B91,'OECD DAC Deflators 2022'!$B$3:$B$39,0),MATCH('2022 deflators April 2024 WEO'!AK$3,'OECD DAC Deflators 2022'!$B$3:$BN$3,0))/100</f>
        <v>0.94372199</v>
      </c>
      <c r="AL91" s="27" t="n">
        <f aca="false">INDEX('OECD DAC Deflators 2022'!$B$3:$BN$39,MATCH('2022 deflators April 2024 WEO'!$B91,'OECD DAC Deflators 2022'!$B$3:$B$39,0),MATCH('2022 deflators April 2024 WEO'!AL$3,'OECD DAC Deflators 2022'!$B$3:$BN$3,0))/100</f>
        <v>0.99736391</v>
      </c>
      <c r="AM91" s="27" t="n">
        <f aca="false">INDEX('OECD DAC Deflators 2022'!$B$3:$BN$39,MATCH('2022 deflators April 2024 WEO'!$B91,'OECD DAC Deflators 2022'!$B$3:$B$39,0),MATCH('2022 deflators April 2024 WEO'!AM$3,'OECD DAC Deflators 2022'!$B$3:$BN$3,0))/100</f>
        <v>0.99314186</v>
      </c>
      <c r="AN91" s="27" t="n">
        <f aca="false">INDEX('OECD DAC Deflators 2022'!$B$3:$BN$39,MATCH('2022 deflators April 2024 WEO'!$B91,'OECD DAC Deflators 2022'!$B$3:$B$39,0),MATCH('2022 deflators April 2024 WEO'!AN$3,'OECD DAC Deflators 2022'!$B$3:$BN$3,0))/100</f>
        <v>1.03193718</v>
      </c>
      <c r="AO91" s="27" t="n">
        <f aca="false">INDEX('OECD DAC Deflators 2022'!$B$3:$BN$39,MATCH('2022 deflators April 2024 WEO'!$B91,'OECD DAC Deflators 2022'!$B$3:$B$39,0),MATCH('2022 deflators April 2024 WEO'!AO$3,'OECD DAC Deflators 2022'!$B$3:$BN$3,0))/100</f>
        <v>1.08240519</v>
      </c>
      <c r="AP91" s="27" t="n">
        <f aca="false">INDEX('OECD DAC Deflators 2022'!$B$3:$BN$39,MATCH('2022 deflators April 2024 WEO'!$B91,'OECD DAC Deflators 2022'!$B$3:$B$39,0),MATCH('2022 deflators April 2024 WEO'!AP$3,'OECD DAC Deflators 2022'!$B$3:$BN$3,0))/100</f>
        <v>1.03963877</v>
      </c>
      <c r="AQ91" s="27" t="n">
        <f aca="false">INDEX('OECD DAC Deflators 2022'!$B$3:$BN$39,MATCH('2022 deflators April 2024 WEO'!$B91,'OECD DAC Deflators 2022'!$B$3:$B$39,0),MATCH('2022 deflators April 2024 WEO'!AQ$3,'OECD DAC Deflators 2022'!$B$3:$BN$3,0))/100</f>
        <v>1.03353647</v>
      </c>
      <c r="AR91" s="27" t="n">
        <f aca="false">INDEX('OECD DAC Deflators 2022'!$B$3:$BN$39,MATCH('2022 deflators April 2024 WEO'!$B91,'OECD DAC Deflators 2022'!$B$3:$B$39,0),MATCH('2022 deflators April 2024 WEO'!AR$3,'OECD DAC Deflators 2022'!$B$3:$BN$3,0))/100</f>
        <v>1.08450029</v>
      </c>
      <c r="AS91" s="27" t="n">
        <f aca="false">INDEX('OECD DAC Deflators 2022'!$B$3:$BN$39,MATCH('2022 deflators April 2024 WEO'!$B91,'OECD DAC Deflators 2022'!$B$3:$B$39,0),MATCH('2022 deflators April 2024 WEO'!AS$3,'OECD DAC Deflators 2022'!$B$3:$BN$3,0))/100</f>
        <v>1.11989788</v>
      </c>
      <c r="AT91" s="27" t="n">
        <f aca="false">INDEX('OECD DAC Deflators 2022'!$B$3:$BN$39,MATCH('2022 deflators April 2024 WEO'!$B91,'OECD DAC Deflators 2022'!$B$3:$B$39,0),MATCH('2022 deflators April 2024 WEO'!AT$3,'OECD DAC Deflators 2022'!$B$3:$BN$3,0))/100</f>
        <v>1.0484519</v>
      </c>
      <c r="AU91" s="27" t="n">
        <f aca="false">INDEX('OECD DAC Deflators 2022'!$B$3:$BN$39,MATCH('2022 deflators April 2024 WEO'!$B91,'OECD DAC Deflators 2022'!$B$3:$B$39,0),MATCH('2022 deflators April 2024 WEO'!AU$3,'OECD DAC Deflators 2022'!$B$3:$BN$3,0))/100</f>
        <v>1.05146209</v>
      </c>
      <c r="AV91" s="27" t="n">
        <f aca="false">INDEX('OECD DAC Deflators 2022'!$B$3:$BN$39,MATCH('2022 deflators April 2024 WEO'!$B91,'OECD DAC Deflators 2022'!$B$3:$B$39,0),MATCH('2022 deflators April 2024 WEO'!AV$3,'OECD DAC Deflators 2022'!$B$3:$BN$3,0))/100</f>
        <v>1.11419184</v>
      </c>
      <c r="AW91" s="19" t="n">
        <f aca="false">INDEX('OECD DAC Deflators 2022'!$B$3:$BN$39,MATCH('2022 deflators April 2024 WEO'!$B91,'OECD DAC Deflators 2022'!$B$3:$B$39,0),MATCH('2022 deflators April 2024 WEO'!AW$3,'OECD DAC Deflators 2022'!$B$3:$BN$3,0))/100</f>
        <v>1</v>
      </c>
      <c r="AX91" s="27" t="n">
        <f aca="false">INDEX('OECD DAC Deflators 2022'!$B$3:$BN$39,MATCH('2022 deflators April 2024 WEO'!$B91,'OECD DAC Deflators 2022'!$B$3:$B$39,0),MATCH('2022 deflators April 2024 WEO'!AX$3,'OECD DAC Deflators 2022'!$B$3:$BN$3,0))/100</f>
        <v>1.00797817</v>
      </c>
      <c r="AY91" s="21" t="n">
        <f aca="false">IFERROR(INDEX('IMF GDP current US'!$B$1:$BD$197,MATCH('2022 deflators April 2024 WEO'!$B91,'IMF GDP current US'!$B$1:$B$197,0),MATCH('2022 deflators April 2024 WEO'!AY$3,'IMF GDP current US'!$B$1:$BD$1,0))/INDEX('IMF GDP constant 2022 US'!$B$1:$BD$197,MATCH('2022 deflators April 2024 WEO'!$B91,'IMF GDP constant 2022 US'!$B$1:$B$197,0),MATCH('2022 deflators April 2024 WEO'!AY$3,'IMF GDP constant 2022 US'!$B$1:$BD$1,0)),0)</f>
        <v>1.0143541188142</v>
      </c>
      <c r="AZ91" s="21" t="n">
        <f aca="false">IFERROR(INDEX('IMF GDP current US'!$B$1:$BD$197,MATCH('2022 deflators April 2024 WEO'!$B91,'IMF GDP current US'!$B$1:$B$197,0),MATCH('2022 deflators April 2024 WEO'!AZ$3,'IMF GDP current US'!$B$1:$BD$1,0))/INDEX('IMF GDP constant 2022 US'!$B$1:$BD$197,MATCH('2022 deflators April 2024 WEO'!$B91,'IMF GDP constant 2022 US'!$B$1:$B$197,0),MATCH('2022 deflators April 2024 WEO'!AZ$3,'IMF GDP constant 2022 US'!$B$1:$BD$1,0)),0)</f>
        <v>1.03718463526756</v>
      </c>
      <c r="BA91" s="21" t="n">
        <f aca="false">IFERROR(INDEX('IMF GDP current US'!$B$1:$BD$197,MATCH('2022 deflators April 2024 WEO'!$B91,'IMF GDP current US'!$B$1:$B$197,0),MATCH('2022 deflators April 2024 WEO'!BA$3,'IMF GDP current US'!$B$1:$BD$1,0))/INDEX('IMF GDP constant 2022 US'!$B$1:$BD$197,MATCH('2022 deflators April 2024 WEO'!$B91,'IMF GDP constant 2022 US'!$B$1:$B$197,0),MATCH('2022 deflators April 2024 WEO'!BA$3,'IMF GDP constant 2022 US'!$B$1:$BD$1,0)),0)</f>
        <v>1.05975162803514</v>
      </c>
      <c r="BB91" s="21" t="n">
        <f aca="false">IFERROR(INDEX('IMF GDP current US'!$B$1:$BD$197,MATCH('2022 deflators April 2024 WEO'!$B91,'IMF GDP current US'!$B$1:$B$197,0),MATCH('2022 deflators April 2024 WEO'!BB$3,'IMF GDP current US'!$B$1:$BD$1,0))/INDEX('IMF GDP constant 2022 US'!$B$1:$BD$197,MATCH('2022 deflators April 2024 WEO'!$B91,'IMF GDP constant 2022 US'!$B$1:$B$197,0),MATCH('2022 deflators April 2024 WEO'!BB$3,'IMF GDP constant 2022 US'!$B$1:$BD$1,0)),0)</f>
        <v>1.08104202201954</v>
      </c>
      <c r="BC91" s="21" t="n">
        <f aca="false">IFERROR(INDEX('IMF GDP current US'!$B$1:$BD$197,MATCH('2022 deflators April 2024 WEO'!$B91,'IMF GDP current US'!$B$1:$B$197,0),MATCH('2022 deflators April 2024 WEO'!BC$3,'IMF GDP current US'!$B$1:$BD$1,0))/INDEX('IMF GDP constant 2022 US'!$B$1:$BD$197,MATCH('2022 deflators April 2024 WEO'!$B91,'IMF GDP constant 2022 US'!$B$1:$B$197,0),MATCH('2022 deflators April 2024 WEO'!BC$3,'IMF GDP constant 2022 US'!$B$1:$BD$1,0)),0)</f>
        <v>1.10250941640322</v>
      </c>
      <c r="BD91" s="22" t="n">
        <f aca="false">IFERROR(INDEX('IMF GDP current US'!$B$1:$BD$197,MATCH('2022 deflators April 2024 WEO'!$B91,'IMF GDP current US'!$B$1:$B$197,0),MATCH('2022 deflators April 2024 WEO'!BD$3,'IMF GDP current US'!$B$1:$BD$1,0))/INDEX('IMF GDP constant 2022 US'!$B$1:$BD$197,MATCH('2022 deflators April 2024 WEO'!$B91,'IMF GDP constant 2022 US'!$B$1:$B$197,0),MATCH('2022 deflators April 2024 WEO'!BD$3,'IMF GDP constant 2022 US'!$B$1:$BD$1,0)),0)</f>
        <v>1.12395287200204</v>
      </c>
    </row>
    <row r="92" customFormat="false" ht="15" hidden="false" customHeight="false" outlineLevel="0" collapsed="false">
      <c r="A92" s="12" t="s">
        <v>103</v>
      </c>
      <c r="B92" s="0" t="str">
        <f aca="false">VLOOKUP(A92,'Names&amp;ISO'!$A:$C,3,0)</f>
        <v>XKX</v>
      </c>
      <c r="C92" s="11" t="s">
        <v>103</v>
      </c>
      <c r="D92" s="11" t="n">
        <f aca="false">IFERROR(VLOOKUP(B92,'DAC ODA Recipients 2022-2023'!$B:$H,7,0),"")</f>
        <v>1</v>
      </c>
      <c r="E92" s="12" t="str">
        <f aca="false">IFERROR(VLOOKUP(B92,'OECD DAC Deflators 2022'!B:B,1,0),"")</f>
        <v/>
      </c>
      <c r="F92" s="12"/>
      <c r="G92" s="17" t="n">
        <f aca="false">IFERROR(INDEX('IMF GDP current US'!$B$1:$BD$197,MATCH('2022 deflators April 2024 WEO'!$B92,'IMF GDP current US'!$B$1:$B$197,0),MATCH('2022 deflators April 2024 WEO'!G$3,'IMF GDP current US'!$B$1:$BD$1,0))/INDEX('IMF GDP constant 2022 US'!$B$1:$BD$197,MATCH('2022 deflators April 2024 WEO'!$B92,'IMF GDP constant 2022 US'!$B$1:$B$197,0),MATCH('2022 deflators April 2024 WEO'!G$3,'IMF GDP constant 2022 US'!$B$1:$BD$1,0)),0)</f>
        <v>0</v>
      </c>
      <c r="H92" s="18" t="n">
        <f aca="false">IFERROR(INDEX('IMF GDP current US'!$B$1:$BD$197,MATCH('2022 deflators April 2024 WEO'!$B92,'IMF GDP current US'!$B$1:$B$197,0),MATCH('2022 deflators April 2024 WEO'!H$3,'IMF GDP current US'!$B$1:$BD$1,0))/INDEX('IMF GDP constant 2022 US'!$B$1:$BD$197,MATCH('2022 deflators April 2024 WEO'!$B92,'IMF GDP constant 2022 US'!$B$1:$B$197,0),MATCH('2022 deflators April 2024 WEO'!H$3,'IMF GDP constant 2022 US'!$B$1:$BD$1,0)),0)</f>
        <v>0</v>
      </c>
      <c r="I92" s="18" t="n">
        <f aca="false">IFERROR(INDEX('IMF GDP current US'!$B$1:$BD$197,MATCH('2022 deflators April 2024 WEO'!$B92,'IMF GDP current US'!$B$1:$B$197,0),MATCH('2022 deflators April 2024 WEO'!I$3,'IMF GDP current US'!$B$1:$BD$1,0))/INDEX('IMF GDP constant 2022 US'!$B$1:$BD$197,MATCH('2022 deflators April 2024 WEO'!$B92,'IMF GDP constant 2022 US'!$B$1:$B$197,0),MATCH('2022 deflators April 2024 WEO'!I$3,'IMF GDP constant 2022 US'!$B$1:$BD$1,0)),0)</f>
        <v>0</v>
      </c>
      <c r="J92" s="18" t="n">
        <f aca="false">IFERROR(INDEX('IMF GDP current US'!$B$1:$BD$197,MATCH('2022 deflators April 2024 WEO'!$B92,'IMF GDP current US'!$B$1:$B$197,0),MATCH('2022 deflators April 2024 WEO'!J$3,'IMF GDP current US'!$B$1:$BD$1,0))/INDEX('IMF GDP constant 2022 US'!$B$1:$BD$197,MATCH('2022 deflators April 2024 WEO'!$B92,'IMF GDP constant 2022 US'!$B$1:$B$197,0),MATCH('2022 deflators April 2024 WEO'!J$3,'IMF GDP constant 2022 US'!$B$1:$BD$1,0)),0)</f>
        <v>0</v>
      </c>
      <c r="K92" s="18" t="n">
        <f aca="false">IFERROR(INDEX('IMF GDP current US'!$B$1:$BD$197,MATCH('2022 deflators April 2024 WEO'!$B92,'IMF GDP current US'!$B$1:$B$197,0),MATCH('2022 deflators April 2024 WEO'!K$3,'IMF GDP current US'!$B$1:$BD$1,0))/INDEX('IMF GDP constant 2022 US'!$B$1:$BD$197,MATCH('2022 deflators April 2024 WEO'!$B92,'IMF GDP constant 2022 US'!$B$1:$B$197,0),MATCH('2022 deflators April 2024 WEO'!K$3,'IMF GDP constant 2022 US'!$B$1:$BD$1,0)),0)</f>
        <v>0</v>
      </c>
      <c r="L92" s="18" t="n">
        <f aca="false">IFERROR(INDEX('IMF GDP current US'!$B$1:$BD$197,MATCH('2022 deflators April 2024 WEO'!$B92,'IMF GDP current US'!$B$1:$B$197,0),MATCH('2022 deflators April 2024 WEO'!L$3,'IMF GDP current US'!$B$1:$BD$1,0))/INDEX('IMF GDP constant 2022 US'!$B$1:$BD$197,MATCH('2022 deflators April 2024 WEO'!$B92,'IMF GDP constant 2022 US'!$B$1:$B$197,0),MATCH('2022 deflators April 2024 WEO'!L$3,'IMF GDP constant 2022 US'!$B$1:$BD$1,0)),0)</f>
        <v>0</v>
      </c>
      <c r="M92" s="18" t="n">
        <f aca="false">IFERROR(INDEX('IMF GDP current US'!$B$1:$BD$197,MATCH('2022 deflators April 2024 WEO'!$B92,'IMF GDP current US'!$B$1:$B$197,0),MATCH('2022 deflators April 2024 WEO'!M$3,'IMF GDP current US'!$B$1:$BD$1,0))/INDEX('IMF GDP constant 2022 US'!$B$1:$BD$197,MATCH('2022 deflators April 2024 WEO'!$B92,'IMF GDP constant 2022 US'!$B$1:$B$197,0),MATCH('2022 deflators April 2024 WEO'!M$3,'IMF GDP constant 2022 US'!$B$1:$BD$1,0)),0)</f>
        <v>0</v>
      </c>
      <c r="N92" s="18" t="n">
        <f aca="false">IFERROR(INDEX('IMF GDP current US'!$B$1:$BD$197,MATCH('2022 deflators April 2024 WEO'!$B92,'IMF GDP current US'!$B$1:$B$197,0),MATCH('2022 deflators April 2024 WEO'!N$3,'IMF GDP current US'!$B$1:$BD$1,0))/INDEX('IMF GDP constant 2022 US'!$B$1:$BD$197,MATCH('2022 deflators April 2024 WEO'!$B92,'IMF GDP constant 2022 US'!$B$1:$B$197,0),MATCH('2022 deflators April 2024 WEO'!N$3,'IMF GDP constant 2022 US'!$B$1:$BD$1,0)),0)</f>
        <v>0</v>
      </c>
      <c r="O92" s="18" t="n">
        <f aca="false">IFERROR(INDEX('IMF GDP current US'!$B$1:$BD$197,MATCH('2022 deflators April 2024 WEO'!$B92,'IMF GDP current US'!$B$1:$B$197,0),MATCH('2022 deflators April 2024 WEO'!O$3,'IMF GDP current US'!$B$1:$BD$1,0))/INDEX('IMF GDP constant 2022 US'!$B$1:$BD$197,MATCH('2022 deflators April 2024 WEO'!$B92,'IMF GDP constant 2022 US'!$B$1:$B$197,0),MATCH('2022 deflators April 2024 WEO'!O$3,'IMF GDP constant 2022 US'!$B$1:$BD$1,0)),0)</f>
        <v>0</v>
      </c>
      <c r="P92" s="18" t="n">
        <f aca="false">IFERROR(INDEX('IMF GDP current US'!$B$1:$BD$197,MATCH('2022 deflators April 2024 WEO'!$B92,'IMF GDP current US'!$B$1:$B$197,0),MATCH('2022 deflators April 2024 WEO'!P$3,'IMF GDP current US'!$B$1:$BD$1,0))/INDEX('IMF GDP constant 2022 US'!$B$1:$BD$197,MATCH('2022 deflators April 2024 WEO'!$B92,'IMF GDP constant 2022 US'!$B$1:$B$197,0),MATCH('2022 deflators April 2024 WEO'!P$3,'IMF GDP constant 2022 US'!$B$1:$BD$1,0)),0)</f>
        <v>0</v>
      </c>
      <c r="Q92" s="18" t="n">
        <f aca="false">IFERROR(INDEX('IMF GDP current US'!$B$1:$BD$197,MATCH('2022 deflators April 2024 WEO'!$B92,'IMF GDP current US'!$B$1:$B$197,0),MATCH('2022 deflators April 2024 WEO'!Q$3,'IMF GDP current US'!$B$1:$BD$1,0))/INDEX('IMF GDP constant 2022 US'!$B$1:$BD$197,MATCH('2022 deflators April 2024 WEO'!$B92,'IMF GDP constant 2022 US'!$B$1:$B$197,0),MATCH('2022 deflators April 2024 WEO'!Q$3,'IMF GDP constant 2022 US'!$B$1:$BD$1,0)),0)</f>
        <v>0</v>
      </c>
      <c r="R92" s="18" t="n">
        <f aca="false">IFERROR(INDEX('IMF GDP current US'!$B$1:$BD$197,MATCH('2022 deflators April 2024 WEO'!$B92,'IMF GDP current US'!$B$1:$B$197,0),MATCH('2022 deflators April 2024 WEO'!R$3,'IMF GDP current US'!$B$1:$BD$1,0))/INDEX('IMF GDP constant 2022 US'!$B$1:$BD$197,MATCH('2022 deflators April 2024 WEO'!$B92,'IMF GDP constant 2022 US'!$B$1:$B$197,0),MATCH('2022 deflators April 2024 WEO'!R$3,'IMF GDP constant 2022 US'!$B$1:$BD$1,0)),0)</f>
        <v>0</v>
      </c>
      <c r="S92" s="18" t="n">
        <f aca="false">IFERROR(INDEX('IMF GDP current US'!$B$1:$BD$197,MATCH('2022 deflators April 2024 WEO'!$B92,'IMF GDP current US'!$B$1:$B$197,0),MATCH('2022 deflators April 2024 WEO'!S$3,'IMF GDP current US'!$B$1:$BD$1,0))/INDEX('IMF GDP constant 2022 US'!$B$1:$BD$197,MATCH('2022 deflators April 2024 WEO'!$B92,'IMF GDP constant 2022 US'!$B$1:$B$197,0),MATCH('2022 deflators April 2024 WEO'!S$3,'IMF GDP constant 2022 US'!$B$1:$BD$1,0)),0)</f>
        <v>0</v>
      </c>
      <c r="T92" s="18" t="n">
        <f aca="false">IFERROR(INDEX('IMF GDP current US'!$B$1:$BD$197,MATCH('2022 deflators April 2024 WEO'!$B92,'IMF GDP current US'!$B$1:$B$197,0),MATCH('2022 deflators April 2024 WEO'!T$3,'IMF GDP current US'!$B$1:$BD$1,0))/INDEX('IMF GDP constant 2022 US'!$B$1:$BD$197,MATCH('2022 deflators April 2024 WEO'!$B92,'IMF GDP constant 2022 US'!$B$1:$B$197,0),MATCH('2022 deflators April 2024 WEO'!T$3,'IMF GDP constant 2022 US'!$B$1:$BD$1,0)),0)</f>
        <v>0</v>
      </c>
      <c r="U92" s="18" t="n">
        <f aca="false">IFERROR(INDEX('IMF GDP current US'!$B$1:$BD$197,MATCH('2022 deflators April 2024 WEO'!$B92,'IMF GDP current US'!$B$1:$B$197,0),MATCH('2022 deflators April 2024 WEO'!U$3,'IMF GDP current US'!$B$1:$BD$1,0))/INDEX('IMF GDP constant 2022 US'!$B$1:$BD$197,MATCH('2022 deflators April 2024 WEO'!$B92,'IMF GDP constant 2022 US'!$B$1:$B$197,0),MATCH('2022 deflators April 2024 WEO'!U$3,'IMF GDP constant 2022 US'!$B$1:$BD$1,0)),0)</f>
        <v>0</v>
      </c>
      <c r="V92" s="18" t="n">
        <f aca="false">IFERROR(INDEX('IMF GDP current US'!$B$1:$BD$197,MATCH('2022 deflators April 2024 WEO'!$B92,'IMF GDP current US'!$B$1:$B$197,0),MATCH('2022 deflators April 2024 WEO'!V$3,'IMF GDP current US'!$B$1:$BD$1,0))/INDEX('IMF GDP constant 2022 US'!$B$1:$BD$197,MATCH('2022 deflators April 2024 WEO'!$B92,'IMF GDP constant 2022 US'!$B$1:$B$197,0),MATCH('2022 deflators April 2024 WEO'!V$3,'IMF GDP constant 2022 US'!$B$1:$BD$1,0)),0)</f>
        <v>0</v>
      </c>
      <c r="W92" s="18" t="n">
        <f aca="false">IFERROR(INDEX('IMF GDP current US'!$B$1:$BD$197,MATCH('2022 deflators April 2024 WEO'!$B92,'IMF GDP current US'!$B$1:$B$197,0),MATCH('2022 deflators April 2024 WEO'!W$3,'IMF GDP current US'!$B$1:$BD$1,0))/INDEX('IMF GDP constant 2022 US'!$B$1:$BD$197,MATCH('2022 deflators April 2024 WEO'!$B92,'IMF GDP constant 2022 US'!$B$1:$B$197,0),MATCH('2022 deflators April 2024 WEO'!W$3,'IMF GDP constant 2022 US'!$B$1:$BD$1,0)),0)</f>
        <v>0</v>
      </c>
      <c r="X92" s="18" t="n">
        <f aca="false">IFERROR(INDEX('IMF GDP current US'!$B$1:$BD$197,MATCH('2022 deflators April 2024 WEO'!$B92,'IMF GDP current US'!$B$1:$B$197,0),MATCH('2022 deflators April 2024 WEO'!X$3,'IMF GDP current US'!$B$1:$BD$1,0))/INDEX('IMF GDP constant 2022 US'!$B$1:$BD$197,MATCH('2022 deflators April 2024 WEO'!$B92,'IMF GDP constant 2022 US'!$B$1:$B$197,0),MATCH('2022 deflators April 2024 WEO'!X$3,'IMF GDP constant 2022 US'!$B$1:$BD$1,0)),0)</f>
        <v>0</v>
      </c>
      <c r="Y92" s="18" t="n">
        <f aca="false">IFERROR(INDEX('IMF GDP current US'!$B$1:$BD$197,MATCH('2022 deflators April 2024 WEO'!$B92,'IMF GDP current US'!$B$1:$B$197,0),MATCH('2022 deflators April 2024 WEO'!Y$3,'IMF GDP current US'!$B$1:$BD$1,0))/INDEX('IMF GDP constant 2022 US'!$B$1:$BD$197,MATCH('2022 deflators April 2024 WEO'!$B92,'IMF GDP constant 2022 US'!$B$1:$B$197,0),MATCH('2022 deflators April 2024 WEO'!Y$3,'IMF GDP constant 2022 US'!$B$1:$BD$1,0)),0)</f>
        <v>0</v>
      </c>
      <c r="Z92" s="18" t="n">
        <f aca="false">IFERROR(INDEX('IMF GDP current US'!$B$1:$BD$197,MATCH('2022 deflators April 2024 WEO'!$B92,'IMF GDP current US'!$B$1:$B$197,0),MATCH('2022 deflators April 2024 WEO'!Z$3,'IMF GDP current US'!$B$1:$BD$1,0))/INDEX('IMF GDP constant 2022 US'!$B$1:$BD$197,MATCH('2022 deflators April 2024 WEO'!$B92,'IMF GDP constant 2022 US'!$B$1:$B$197,0),MATCH('2022 deflators April 2024 WEO'!Z$3,'IMF GDP constant 2022 US'!$B$1:$BD$1,0)),0)</f>
        <v>0</v>
      </c>
      <c r="AA92" s="18" t="n">
        <f aca="false">IFERROR(INDEX('IMF GDP current US'!$B$1:$BD$197,MATCH('2022 deflators April 2024 WEO'!$B92,'IMF GDP current US'!$B$1:$B$197,0),MATCH('2022 deflators April 2024 WEO'!AA$3,'IMF GDP current US'!$B$1:$BD$1,0))/INDEX('IMF GDP constant 2022 US'!$B$1:$BD$197,MATCH('2022 deflators April 2024 WEO'!$B92,'IMF GDP constant 2022 US'!$B$1:$B$197,0),MATCH('2022 deflators April 2024 WEO'!AA$3,'IMF GDP constant 2022 US'!$B$1:$BD$1,0)),0)</f>
        <v>0.547511284899007</v>
      </c>
      <c r="AB92" s="18" t="n">
        <f aca="false">IFERROR(INDEX('IMF GDP current US'!$B$1:$BD$197,MATCH('2022 deflators April 2024 WEO'!$B92,'IMF GDP current US'!$B$1:$B$197,0),MATCH('2022 deflators April 2024 WEO'!AB$3,'IMF GDP current US'!$B$1:$BD$1,0))/INDEX('IMF GDP constant 2022 US'!$B$1:$BD$197,MATCH('2022 deflators April 2024 WEO'!$B92,'IMF GDP constant 2022 US'!$B$1:$B$197,0),MATCH('2022 deflators April 2024 WEO'!AB$3,'IMF GDP constant 2022 US'!$B$1:$BD$1,0)),0)</f>
        <v>0.592640796519841</v>
      </c>
      <c r="AC92" s="18" t="n">
        <f aca="false">IFERROR(INDEX('IMF GDP current US'!$B$1:$BD$197,MATCH('2022 deflators April 2024 WEO'!$B92,'IMF GDP current US'!$B$1:$B$197,0),MATCH('2022 deflators April 2024 WEO'!AC$3,'IMF GDP current US'!$B$1:$BD$1,0))/INDEX('IMF GDP constant 2022 US'!$B$1:$BD$197,MATCH('2022 deflators April 2024 WEO'!$B92,'IMF GDP constant 2022 US'!$B$1:$B$197,0),MATCH('2022 deflators April 2024 WEO'!AC$3,'IMF GDP constant 2022 US'!$B$1:$BD$1,0)),0)</f>
        <v>0.647698668585283</v>
      </c>
      <c r="AD92" s="18" t="n">
        <f aca="false">IFERROR(INDEX('IMF GDP current US'!$B$1:$BD$197,MATCH('2022 deflators April 2024 WEO'!$B92,'IMF GDP current US'!$B$1:$B$197,0),MATCH('2022 deflators April 2024 WEO'!AD$3,'IMF GDP current US'!$B$1:$BD$1,0))/INDEX('IMF GDP constant 2022 US'!$B$1:$BD$197,MATCH('2022 deflators April 2024 WEO'!$B92,'IMF GDP constant 2022 US'!$B$1:$B$197,0),MATCH('2022 deflators April 2024 WEO'!AD$3,'IMF GDP constant 2022 US'!$B$1:$BD$1,0)),0)</f>
        <v>0.784247632871741</v>
      </c>
      <c r="AE92" s="18" t="n">
        <f aca="false">IFERROR(INDEX('IMF GDP current US'!$B$1:$BD$197,MATCH('2022 deflators April 2024 WEO'!$B92,'IMF GDP current US'!$B$1:$B$197,0),MATCH('2022 deflators April 2024 WEO'!AE$3,'IMF GDP current US'!$B$1:$BD$1,0))/INDEX('IMF GDP constant 2022 US'!$B$1:$BD$197,MATCH('2022 deflators April 2024 WEO'!$B92,'IMF GDP constant 2022 US'!$B$1:$B$197,0),MATCH('2022 deflators April 2024 WEO'!AE$3,'IMF GDP constant 2022 US'!$B$1:$BD$1,0)),0)</f>
        <v>0.853115558820218</v>
      </c>
      <c r="AF92" s="18" t="n">
        <f aca="false">IFERROR(INDEX('IMF GDP current US'!$B$1:$BD$197,MATCH('2022 deflators April 2024 WEO'!$B92,'IMF GDP current US'!$B$1:$B$197,0),MATCH('2022 deflators April 2024 WEO'!AF$3,'IMF GDP current US'!$B$1:$BD$1,0))/INDEX('IMF GDP constant 2022 US'!$B$1:$BD$197,MATCH('2022 deflators April 2024 WEO'!$B92,'IMF GDP constant 2022 US'!$B$1:$B$197,0),MATCH('2022 deflators April 2024 WEO'!AF$3,'IMF GDP constant 2022 US'!$B$1:$BD$1,0)),0)</f>
        <v>0.842263603958453</v>
      </c>
      <c r="AG92" s="18" t="n">
        <f aca="false">IFERROR(INDEX('IMF GDP current US'!$B$1:$BD$197,MATCH('2022 deflators April 2024 WEO'!$B92,'IMF GDP current US'!$B$1:$B$197,0),MATCH('2022 deflators April 2024 WEO'!AG$3,'IMF GDP current US'!$B$1:$BD$1,0))/INDEX('IMF GDP constant 2022 US'!$B$1:$BD$197,MATCH('2022 deflators April 2024 WEO'!$B92,'IMF GDP constant 2022 US'!$B$1:$B$197,0),MATCH('2022 deflators April 2024 WEO'!AG$3,'IMF GDP constant 2022 US'!$B$1:$BD$1,0)),0)</f>
        <v>0.853610028892084</v>
      </c>
      <c r="AH92" s="18" t="n">
        <f aca="false">IFERROR(INDEX('IMF GDP current US'!$B$1:$BD$197,MATCH('2022 deflators April 2024 WEO'!$B92,'IMF GDP current US'!$B$1:$B$197,0),MATCH('2022 deflators April 2024 WEO'!AH$3,'IMF GDP current US'!$B$1:$BD$1,0))/INDEX('IMF GDP constant 2022 US'!$B$1:$BD$197,MATCH('2022 deflators April 2024 WEO'!$B92,'IMF GDP constant 2022 US'!$B$1:$B$197,0),MATCH('2022 deflators April 2024 WEO'!AH$3,'IMF GDP constant 2022 US'!$B$1:$BD$1,0)),0)</f>
        <v>0.954269785397997</v>
      </c>
      <c r="AI92" s="18" t="n">
        <f aca="false">IFERROR(INDEX('IMF GDP current US'!$B$1:$BD$197,MATCH('2022 deflators April 2024 WEO'!$B92,'IMF GDP current US'!$B$1:$B$197,0),MATCH('2022 deflators April 2024 WEO'!AI$3,'IMF GDP current US'!$B$1:$BD$1,0))/INDEX('IMF GDP constant 2022 US'!$B$1:$BD$197,MATCH('2022 deflators April 2024 WEO'!$B92,'IMF GDP constant 2022 US'!$B$1:$B$197,0),MATCH('2022 deflators April 2024 WEO'!AI$3,'IMF GDP constant 2022 US'!$B$1:$BD$1,0)),0)</f>
        <v>1.00156510679571</v>
      </c>
      <c r="AJ92" s="18" t="n">
        <f aca="false">IFERROR(INDEX('IMF GDP current US'!$B$1:$BD$197,MATCH('2022 deflators April 2024 WEO'!$B92,'IMF GDP current US'!$B$1:$B$197,0),MATCH('2022 deflators April 2024 WEO'!AJ$3,'IMF GDP current US'!$B$1:$BD$1,0))/INDEX('IMF GDP constant 2022 US'!$B$1:$BD$197,MATCH('2022 deflators April 2024 WEO'!$B92,'IMF GDP constant 2022 US'!$B$1:$B$197,0),MATCH('2022 deflators April 2024 WEO'!AJ$3,'IMF GDP constant 2022 US'!$B$1:$BD$1,0)),0)</f>
        <v>0.922025183707816</v>
      </c>
      <c r="AK92" s="18" t="n">
        <f aca="false">IFERROR(INDEX('IMF GDP current US'!$B$1:$BD$197,MATCH('2022 deflators April 2024 WEO'!$B92,'IMF GDP current US'!$B$1:$B$197,0),MATCH('2022 deflators April 2024 WEO'!AK$3,'IMF GDP current US'!$B$1:$BD$1,0))/INDEX('IMF GDP constant 2022 US'!$B$1:$BD$197,MATCH('2022 deflators April 2024 WEO'!$B92,'IMF GDP constant 2022 US'!$B$1:$B$197,0),MATCH('2022 deflators April 2024 WEO'!AK$3,'IMF GDP constant 2022 US'!$B$1:$BD$1,0)),0)</f>
        <v>0.934159422017632</v>
      </c>
      <c r="AL92" s="18" t="n">
        <f aca="false">IFERROR(INDEX('IMF GDP current US'!$B$1:$BD$197,MATCH('2022 deflators April 2024 WEO'!$B92,'IMF GDP current US'!$B$1:$B$197,0),MATCH('2022 deflators April 2024 WEO'!AL$3,'IMF GDP current US'!$B$1:$BD$1,0))/INDEX('IMF GDP constant 2022 US'!$B$1:$BD$197,MATCH('2022 deflators April 2024 WEO'!$B92,'IMF GDP constant 2022 US'!$B$1:$B$197,0),MATCH('2022 deflators April 2024 WEO'!AL$3,'IMF GDP constant 2022 US'!$B$1:$BD$1,0)),0)</f>
        <v>1.04160699997829</v>
      </c>
      <c r="AM92" s="18" t="n">
        <f aca="false">IFERROR(INDEX('IMF GDP current US'!$B$1:$BD$197,MATCH('2022 deflators April 2024 WEO'!$B92,'IMF GDP current US'!$B$1:$B$197,0),MATCH('2022 deflators April 2024 WEO'!AM$3,'IMF GDP current US'!$B$1:$BD$1,0))/INDEX('IMF GDP constant 2022 US'!$B$1:$BD$197,MATCH('2022 deflators April 2024 WEO'!$B92,'IMF GDP constant 2022 US'!$B$1:$B$197,0),MATCH('2022 deflators April 2024 WEO'!AM$3,'IMF GDP constant 2022 US'!$B$1:$BD$1,0)),0)</f>
        <v>0.996130840773488</v>
      </c>
      <c r="AN92" s="18" t="n">
        <f aca="false">IFERROR(INDEX('IMF GDP current US'!$B$1:$BD$197,MATCH('2022 deflators April 2024 WEO'!$B92,'IMF GDP current US'!$B$1:$B$197,0),MATCH('2022 deflators April 2024 WEO'!AN$3,'IMF GDP current US'!$B$1:$BD$1,0))/INDEX('IMF GDP constant 2022 US'!$B$1:$BD$197,MATCH('2022 deflators April 2024 WEO'!$B92,'IMF GDP constant 2022 US'!$B$1:$B$197,0),MATCH('2022 deflators April 2024 WEO'!AN$3,'IMF GDP constant 2022 US'!$B$1:$BD$1,0)),0)</f>
        <v>1.03272983544762</v>
      </c>
      <c r="AO92" s="18" t="n">
        <f aca="false">IFERROR(INDEX('IMF GDP current US'!$B$1:$BD$197,MATCH('2022 deflators April 2024 WEO'!$B92,'IMF GDP current US'!$B$1:$B$197,0),MATCH('2022 deflators April 2024 WEO'!AO$3,'IMF GDP current US'!$B$1:$BD$1,0))/INDEX('IMF GDP constant 2022 US'!$B$1:$BD$197,MATCH('2022 deflators April 2024 WEO'!$B92,'IMF GDP constant 2022 US'!$B$1:$B$197,0),MATCH('2022 deflators April 2024 WEO'!AO$3,'IMF GDP constant 2022 US'!$B$1:$BD$1,0)),0)</f>
        <v>1.04985825959979</v>
      </c>
      <c r="AP92" s="18" t="n">
        <f aca="false">IFERROR(INDEX('IMF GDP current US'!$B$1:$BD$197,MATCH('2022 deflators April 2024 WEO'!$B92,'IMF GDP current US'!$B$1:$B$197,0),MATCH('2022 deflators April 2024 WEO'!AP$3,'IMF GDP current US'!$B$1:$BD$1,0))/INDEX('IMF GDP constant 2022 US'!$B$1:$BD$197,MATCH('2022 deflators April 2024 WEO'!$B92,'IMF GDP constant 2022 US'!$B$1:$B$197,0),MATCH('2022 deflators April 2024 WEO'!AP$3,'IMF GDP constant 2022 US'!$B$1:$BD$1,0)),0)</f>
        <v>0.881954120308182</v>
      </c>
      <c r="AQ92" s="18" t="n">
        <f aca="false">IFERROR(INDEX('IMF GDP current US'!$B$1:$BD$197,MATCH('2022 deflators April 2024 WEO'!$B92,'IMF GDP current US'!$B$1:$B$197,0),MATCH('2022 deflators April 2024 WEO'!AQ$3,'IMF GDP current US'!$B$1:$BD$1,0))/INDEX('IMF GDP constant 2022 US'!$B$1:$BD$197,MATCH('2022 deflators April 2024 WEO'!$B92,'IMF GDP constant 2022 US'!$B$1:$B$197,0),MATCH('2022 deflators April 2024 WEO'!AQ$3,'IMF GDP constant 2022 US'!$B$1:$BD$1,0)),0)</f>
        <v>0.88649031820214</v>
      </c>
      <c r="AR92" s="18" t="n">
        <f aca="false">IFERROR(INDEX('IMF GDP current US'!$B$1:$BD$197,MATCH('2022 deflators April 2024 WEO'!$B92,'IMF GDP current US'!$B$1:$B$197,0),MATCH('2022 deflators April 2024 WEO'!AR$3,'IMF GDP current US'!$B$1:$BD$1,0))/INDEX('IMF GDP constant 2022 US'!$B$1:$BD$197,MATCH('2022 deflators April 2024 WEO'!$B92,'IMF GDP constant 2022 US'!$B$1:$B$197,0),MATCH('2022 deflators April 2024 WEO'!AR$3,'IMF GDP constant 2022 US'!$B$1:$BD$1,0)),0)</f>
        <v>0.908596601359778</v>
      </c>
      <c r="AS92" s="18" t="n">
        <f aca="false">IFERROR(INDEX('IMF GDP current US'!$B$1:$BD$197,MATCH('2022 deflators April 2024 WEO'!$B92,'IMF GDP current US'!$B$1:$B$197,0),MATCH('2022 deflators April 2024 WEO'!AS$3,'IMF GDP current US'!$B$1:$BD$1,0))/INDEX('IMF GDP constant 2022 US'!$B$1:$BD$197,MATCH('2022 deflators April 2024 WEO'!$B92,'IMF GDP constant 2022 US'!$B$1:$B$197,0),MATCH('2022 deflators April 2024 WEO'!AS$3,'IMF GDP constant 2022 US'!$B$1:$BD$1,0)),0)</f>
        <v>0.964846766327216</v>
      </c>
      <c r="AT92" s="18" t="n">
        <f aca="false">IFERROR(INDEX('IMF GDP current US'!$B$1:$BD$197,MATCH('2022 deflators April 2024 WEO'!$B92,'IMF GDP current US'!$B$1:$B$197,0),MATCH('2022 deflators April 2024 WEO'!AT$3,'IMF GDP current US'!$B$1:$BD$1,0))/INDEX('IMF GDP constant 2022 US'!$B$1:$BD$197,MATCH('2022 deflators April 2024 WEO'!$B92,'IMF GDP constant 2022 US'!$B$1:$B$197,0),MATCH('2022 deflators April 2024 WEO'!AT$3,'IMF GDP constant 2022 US'!$B$1:$BD$1,0)),0)</f>
        <v>0.923136565367383</v>
      </c>
      <c r="AU92" s="18" t="n">
        <f aca="false">IFERROR(INDEX('IMF GDP current US'!$B$1:$BD$197,MATCH('2022 deflators April 2024 WEO'!$B92,'IMF GDP current US'!$B$1:$B$197,0),MATCH('2022 deflators April 2024 WEO'!AU$3,'IMF GDP current US'!$B$1:$BD$1,0))/INDEX('IMF GDP constant 2022 US'!$B$1:$BD$197,MATCH('2022 deflators April 2024 WEO'!$B92,'IMF GDP constant 2022 US'!$B$1:$B$197,0),MATCH('2022 deflators April 2024 WEO'!AU$3,'IMF GDP constant 2022 US'!$B$1:$BD$1,0)),0)</f>
        <v>0.953990530053063</v>
      </c>
      <c r="AV92" s="18" t="n">
        <f aca="false">IFERROR(INDEX('IMF GDP current US'!$B$1:$BD$197,MATCH('2022 deflators April 2024 WEO'!$B92,'IMF GDP current US'!$B$1:$B$197,0),MATCH('2022 deflators April 2024 WEO'!AV$3,'IMF GDP current US'!$B$1:$BD$1,0))/INDEX('IMF GDP constant 2022 US'!$B$1:$BD$197,MATCH('2022 deflators April 2024 WEO'!$B92,'IMF GDP constant 2022 US'!$B$1:$B$197,0),MATCH('2022 deflators April 2024 WEO'!AV$3,'IMF GDP constant 2022 US'!$B$1:$BD$1,0)),0)</f>
        <v>1.04980246285409</v>
      </c>
      <c r="AW92" s="19" t="n">
        <f aca="false">IFERROR(INDEX('IMF GDP current US'!$B$1:$BD$197,MATCH('2022 deflators April 2024 WEO'!$B92,'IMF GDP current US'!$B$1:$B$197,0),MATCH('2022 deflators April 2024 WEO'!AW$3,'IMF GDP current US'!$B$1:$BD$1,0))/INDEX('IMF GDP constant 2022 US'!$B$1:$BD$197,MATCH('2022 deflators April 2024 WEO'!$B92,'IMF GDP constant 2022 US'!$B$1:$B$197,0),MATCH('2022 deflators April 2024 WEO'!AW$3,'IMF GDP constant 2022 US'!$B$1:$BD$1,0)),0)</f>
        <v>1</v>
      </c>
      <c r="AX92" s="18" t="n">
        <f aca="false">IFERROR(INDEX('IMF GDP current US'!$B$1:$BD$197,MATCH('2022 deflators April 2024 WEO'!$B92,'IMF GDP current US'!$B$1:$B$197,0),MATCH('2022 deflators April 2024 WEO'!AX$3,'IMF GDP current US'!$B$1:$BD$1,0))/INDEX('IMF GDP constant 2022 US'!$B$1:$BD$197,MATCH('2022 deflators April 2024 WEO'!$B92,'IMF GDP constant 2022 US'!$B$1:$B$197,0),MATCH('2022 deflators April 2024 WEO'!AX$3,'IMF GDP constant 2022 US'!$B$1:$BD$1,0)),0)</f>
        <v>1.08415862843637</v>
      </c>
      <c r="AY92" s="21" t="n">
        <f aca="false">IFERROR(INDEX('IMF GDP current US'!$B$1:$BD$197,MATCH('2022 deflators April 2024 WEO'!$B92,'IMF GDP current US'!$B$1:$B$197,0),MATCH('2022 deflators April 2024 WEO'!AY$3,'IMF GDP current US'!$B$1:$BD$1,0))/INDEX('IMF GDP constant 2022 US'!$B$1:$BD$197,MATCH('2022 deflators April 2024 WEO'!$B92,'IMF GDP constant 2022 US'!$B$1:$B$197,0),MATCH('2022 deflators April 2024 WEO'!AY$3,'IMF GDP constant 2022 US'!$B$1:$BD$1,0)),0)</f>
        <v>1.12830944272672</v>
      </c>
      <c r="AZ92" s="21" t="n">
        <f aca="false">IFERROR(INDEX('IMF GDP current US'!$B$1:$BD$197,MATCH('2022 deflators April 2024 WEO'!$B92,'IMF GDP current US'!$B$1:$B$197,0),MATCH('2022 deflators April 2024 WEO'!AZ$3,'IMF GDP current US'!$B$1:$BD$1,0))/INDEX('IMF GDP constant 2022 US'!$B$1:$BD$197,MATCH('2022 deflators April 2024 WEO'!$B92,'IMF GDP constant 2022 US'!$B$1:$B$197,0),MATCH('2022 deflators April 2024 WEO'!AZ$3,'IMF GDP constant 2022 US'!$B$1:$BD$1,0)),0)</f>
        <v>1.17089692413947</v>
      </c>
      <c r="BA92" s="21" t="n">
        <f aca="false">IFERROR(INDEX('IMF GDP current US'!$B$1:$BD$197,MATCH('2022 deflators April 2024 WEO'!$B92,'IMF GDP current US'!$B$1:$B$197,0),MATCH('2022 deflators April 2024 WEO'!BA$3,'IMF GDP current US'!$B$1:$BD$1,0))/INDEX('IMF GDP constant 2022 US'!$B$1:$BD$197,MATCH('2022 deflators April 2024 WEO'!$B92,'IMF GDP constant 2022 US'!$B$1:$B$197,0),MATCH('2022 deflators April 2024 WEO'!BA$3,'IMF GDP constant 2022 US'!$B$1:$BD$1,0)),0)</f>
        <v>1.20555086050344</v>
      </c>
      <c r="BB92" s="21" t="n">
        <f aca="false">IFERROR(INDEX('IMF GDP current US'!$B$1:$BD$197,MATCH('2022 deflators April 2024 WEO'!$B92,'IMF GDP current US'!$B$1:$B$197,0),MATCH('2022 deflators April 2024 WEO'!BB$3,'IMF GDP current US'!$B$1:$BD$1,0))/INDEX('IMF GDP constant 2022 US'!$B$1:$BD$197,MATCH('2022 deflators April 2024 WEO'!$B92,'IMF GDP constant 2022 US'!$B$1:$B$197,0),MATCH('2022 deflators April 2024 WEO'!BB$3,'IMF GDP constant 2022 US'!$B$1:$BD$1,0)),0)</f>
        <v>1.2333222993711</v>
      </c>
      <c r="BC92" s="21" t="n">
        <f aca="false">IFERROR(INDEX('IMF GDP current US'!$B$1:$BD$197,MATCH('2022 deflators April 2024 WEO'!$B92,'IMF GDP current US'!$B$1:$B$197,0),MATCH('2022 deflators April 2024 WEO'!BC$3,'IMF GDP current US'!$B$1:$BD$1,0))/INDEX('IMF GDP constant 2022 US'!$B$1:$BD$197,MATCH('2022 deflators April 2024 WEO'!$B92,'IMF GDP constant 2022 US'!$B$1:$B$197,0),MATCH('2022 deflators April 2024 WEO'!BC$3,'IMF GDP constant 2022 US'!$B$1:$BD$1,0)),0)</f>
        <v>1.25701654752496</v>
      </c>
      <c r="BD92" s="22" t="n">
        <f aca="false">IFERROR(INDEX('IMF GDP current US'!$B$1:$BD$197,MATCH('2022 deflators April 2024 WEO'!$B92,'IMF GDP current US'!$B$1:$B$197,0),MATCH('2022 deflators April 2024 WEO'!BD$3,'IMF GDP current US'!$B$1:$BD$1,0))/INDEX('IMF GDP constant 2022 US'!$B$1:$BD$197,MATCH('2022 deflators April 2024 WEO'!$B92,'IMF GDP constant 2022 US'!$B$1:$B$197,0),MATCH('2022 deflators April 2024 WEO'!BD$3,'IMF GDP constant 2022 US'!$B$1:$BD$1,0)),0)</f>
        <v>1.27996282618779</v>
      </c>
    </row>
    <row r="93" customFormat="false" ht="15" hidden="false" customHeight="false" outlineLevel="0" collapsed="false">
      <c r="A93" s="12" t="s">
        <v>104</v>
      </c>
      <c r="B93" s="0" t="str">
        <f aca="false">VLOOKUP(A93,'Names&amp;ISO'!$A:$C,3,0)</f>
        <v>KWT</v>
      </c>
      <c r="C93" s="11" t="s">
        <v>104</v>
      </c>
      <c r="D93" s="11" t="str">
        <f aca="false">IFERROR(VLOOKUP(B93,'DAC ODA Recipients 2022-2023'!$B:$H,7,0),"")</f>
        <v/>
      </c>
      <c r="E93" s="12" t="str">
        <f aca="false">IFERROR(VLOOKUP(B93,'OECD DAC Deflators 2022'!B:B,1,0),"")</f>
        <v/>
      </c>
      <c r="F93" s="12"/>
      <c r="G93" s="17" t="n">
        <f aca="false">IFERROR(INDEX('IMF GDP current US'!$B$1:$BD$197,MATCH('2022 deflators April 2024 WEO'!$B93,'IMF GDP current US'!$B$1:$B$197,0),MATCH('2022 deflators April 2024 WEO'!G$3,'IMF GDP current US'!$B$1:$BD$1,0))/INDEX('IMF GDP constant 2022 US'!$B$1:$BD$197,MATCH('2022 deflators April 2024 WEO'!$B93,'IMF GDP constant 2022 US'!$B$1:$B$197,0),MATCH('2022 deflators April 2024 WEO'!G$3,'IMF GDP constant 2022 US'!$B$1:$BD$1,0)),0)</f>
        <v>0</v>
      </c>
      <c r="H93" s="18" t="n">
        <f aca="false">IFERROR(INDEX('IMF GDP current US'!$B$1:$BD$197,MATCH('2022 deflators April 2024 WEO'!$B93,'IMF GDP current US'!$B$1:$B$197,0),MATCH('2022 deflators April 2024 WEO'!H$3,'IMF GDP current US'!$B$1:$BD$1,0))/INDEX('IMF GDP constant 2022 US'!$B$1:$BD$197,MATCH('2022 deflators April 2024 WEO'!$B93,'IMF GDP constant 2022 US'!$B$1:$B$197,0),MATCH('2022 deflators April 2024 WEO'!H$3,'IMF GDP constant 2022 US'!$B$1:$BD$1,0)),0)</f>
        <v>0.44770560174384</v>
      </c>
      <c r="I93" s="18" t="n">
        <f aca="false">IFERROR(INDEX('IMF GDP current US'!$B$1:$BD$197,MATCH('2022 deflators April 2024 WEO'!$B93,'IMF GDP current US'!$B$1:$B$197,0),MATCH('2022 deflators April 2024 WEO'!I$3,'IMF GDP current US'!$B$1:$BD$1,0))/INDEX('IMF GDP constant 2022 US'!$B$1:$BD$197,MATCH('2022 deflators April 2024 WEO'!$B93,'IMF GDP constant 2022 US'!$B$1:$B$197,0),MATCH('2022 deflators April 2024 WEO'!I$3,'IMF GDP constant 2022 US'!$B$1:$BD$1,0)),0)</f>
        <v>0.422893269564369</v>
      </c>
      <c r="J93" s="18" t="n">
        <f aca="false">IFERROR(INDEX('IMF GDP current US'!$B$1:$BD$197,MATCH('2022 deflators April 2024 WEO'!$B93,'IMF GDP current US'!$B$1:$B$197,0),MATCH('2022 deflators April 2024 WEO'!J$3,'IMF GDP current US'!$B$1:$BD$1,0))/INDEX('IMF GDP constant 2022 US'!$B$1:$BD$197,MATCH('2022 deflators April 2024 WEO'!$B93,'IMF GDP constant 2022 US'!$B$1:$B$197,0),MATCH('2022 deflators April 2024 WEO'!J$3,'IMF GDP constant 2022 US'!$B$1:$BD$1,0)),0)</f>
        <v>0.38853284428006</v>
      </c>
      <c r="K93" s="18" t="n">
        <f aca="false">IFERROR(INDEX('IMF GDP current US'!$B$1:$BD$197,MATCH('2022 deflators April 2024 WEO'!$B93,'IMF GDP current US'!$B$1:$B$197,0),MATCH('2022 deflators April 2024 WEO'!K$3,'IMF GDP current US'!$B$1:$BD$1,0))/INDEX('IMF GDP constant 2022 US'!$B$1:$BD$197,MATCH('2022 deflators April 2024 WEO'!$B93,'IMF GDP constant 2022 US'!$B$1:$B$197,0),MATCH('2022 deflators April 2024 WEO'!K$3,'IMF GDP constant 2022 US'!$B$1:$BD$1,0)),0)</f>
        <v>0.383851616386003</v>
      </c>
      <c r="L93" s="18" t="n">
        <f aca="false">IFERROR(INDEX('IMF GDP current US'!$B$1:$BD$197,MATCH('2022 deflators April 2024 WEO'!$B93,'IMF GDP current US'!$B$1:$B$197,0),MATCH('2022 deflators April 2024 WEO'!L$3,'IMF GDP current US'!$B$1:$BD$1,0))/INDEX('IMF GDP constant 2022 US'!$B$1:$BD$197,MATCH('2022 deflators April 2024 WEO'!$B93,'IMF GDP constant 2022 US'!$B$1:$B$197,0),MATCH('2022 deflators April 2024 WEO'!L$3,'IMF GDP constant 2022 US'!$B$1:$BD$1,0)),0)</f>
        <v>0.39621160793393</v>
      </c>
      <c r="M93" s="18" t="n">
        <f aca="false">IFERROR(INDEX('IMF GDP current US'!$B$1:$BD$197,MATCH('2022 deflators April 2024 WEO'!$B93,'IMF GDP current US'!$B$1:$B$197,0),MATCH('2022 deflators April 2024 WEO'!M$3,'IMF GDP current US'!$B$1:$BD$1,0))/INDEX('IMF GDP constant 2022 US'!$B$1:$BD$197,MATCH('2022 deflators April 2024 WEO'!$B93,'IMF GDP constant 2022 US'!$B$1:$B$197,0),MATCH('2022 deflators April 2024 WEO'!M$3,'IMF GDP constant 2022 US'!$B$1:$BD$1,0)),0)</f>
        <v>0.304692228315519</v>
      </c>
      <c r="N93" s="18" t="n">
        <f aca="false">IFERROR(INDEX('IMF GDP current US'!$B$1:$BD$197,MATCH('2022 deflators April 2024 WEO'!$B93,'IMF GDP current US'!$B$1:$B$197,0),MATCH('2022 deflators April 2024 WEO'!N$3,'IMF GDP current US'!$B$1:$BD$1,0))/INDEX('IMF GDP constant 2022 US'!$B$1:$BD$197,MATCH('2022 deflators April 2024 WEO'!$B93,'IMF GDP constant 2022 US'!$B$1:$B$197,0),MATCH('2022 deflators April 2024 WEO'!N$3,'IMF GDP constant 2022 US'!$B$1:$BD$1,0)),0)</f>
        <v>0.352001135620938</v>
      </c>
      <c r="O93" s="18" t="n">
        <f aca="false">IFERROR(INDEX('IMF GDP current US'!$B$1:$BD$197,MATCH('2022 deflators April 2024 WEO'!$B93,'IMF GDP current US'!$B$1:$B$197,0),MATCH('2022 deflators April 2024 WEO'!O$3,'IMF GDP current US'!$B$1:$BD$1,0))/INDEX('IMF GDP constant 2022 US'!$B$1:$BD$197,MATCH('2022 deflators April 2024 WEO'!$B93,'IMF GDP constant 2022 US'!$B$1:$B$197,0),MATCH('2022 deflators April 2024 WEO'!O$3,'IMF GDP constant 2022 US'!$B$1:$BD$1,0)),0)</f>
        <v>0.361973046939784</v>
      </c>
      <c r="P93" s="18" t="n">
        <f aca="false">IFERROR(INDEX('IMF GDP current US'!$B$1:$BD$197,MATCH('2022 deflators April 2024 WEO'!$B93,'IMF GDP current US'!$B$1:$B$197,0),MATCH('2022 deflators April 2024 WEO'!P$3,'IMF GDP current US'!$B$1:$BD$1,0))/INDEX('IMF GDP constant 2022 US'!$B$1:$BD$197,MATCH('2022 deflators April 2024 WEO'!$B93,'IMF GDP constant 2022 US'!$B$1:$B$197,0),MATCH('2022 deflators April 2024 WEO'!P$3,'IMF GDP constant 2022 US'!$B$1:$BD$1,0)),0)</f>
        <v>0.337864343638428</v>
      </c>
      <c r="Q93" s="18" t="n">
        <f aca="false">IFERROR(INDEX('IMF GDP current US'!$B$1:$BD$197,MATCH('2022 deflators April 2024 WEO'!$B93,'IMF GDP current US'!$B$1:$B$197,0),MATCH('2022 deflators April 2024 WEO'!Q$3,'IMF GDP current US'!$B$1:$BD$1,0))/INDEX('IMF GDP constant 2022 US'!$B$1:$BD$197,MATCH('2022 deflators April 2024 WEO'!$B93,'IMF GDP constant 2022 US'!$B$1:$B$197,0),MATCH('2022 deflators April 2024 WEO'!Q$3,'IMF GDP constant 2022 US'!$B$1:$BD$1,0)),0)</f>
        <v>0.344590321173634</v>
      </c>
      <c r="R93" s="18" t="n">
        <f aca="false">IFERROR(INDEX('IMF GDP current US'!$B$1:$BD$197,MATCH('2022 deflators April 2024 WEO'!$B93,'IMF GDP current US'!$B$1:$B$197,0),MATCH('2022 deflators April 2024 WEO'!R$3,'IMF GDP current US'!$B$1:$BD$1,0))/INDEX('IMF GDP constant 2022 US'!$B$1:$BD$197,MATCH('2022 deflators April 2024 WEO'!$B93,'IMF GDP constant 2022 US'!$B$1:$B$197,0),MATCH('2022 deflators April 2024 WEO'!R$3,'IMF GDP constant 2022 US'!$B$1:$BD$1,0)),0)</f>
        <v>0.345694956100863</v>
      </c>
      <c r="S93" s="18" t="n">
        <f aca="false">IFERROR(INDEX('IMF GDP current US'!$B$1:$BD$197,MATCH('2022 deflators April 2024 WEO'!$B93,'IMF GDP current US'!$B$1:$B$197,0),MATCH('2022 deflators April 2024 WEO'!S$3,'IMF GDP current US'!$B$1:$BD$1,0))/INDEX('IMF GDP constant 2022 US'!$B$1:$BD$197,MATCH('2022 deflators April 2024 WEO'!$B93,'IMF GDP constant 2022 US'!$B$1:$B$197,0),MATCH('2022 deflators April 2024 WEO'!S$3,'IMF GDP constant 2022 US'!$B$1:$BD$1,0)),0)</f>
        <v>0.34709405133067</v>
      </c>
      <c r="T93" s="18" t="n">
        <f aca="false">IFERROR(INDEX('IMF GDP current US'!$B$1:$BD$197,MATCH('2022 deflators April 2024 WEO'!$B93,'IMF GDP current US'!$B$1:$B$197,0),MATCH('2022 deflators April 2024 WEO'!T$3,'IMF GDP current US'!$B$1:$BD$1,0))/INDEX('IMF GDP constant 2022 US'!$B$1:$BD$197,MATCH('2022 deflators April 2024 WEO'!$B93,'IMF GDP constant 2022 US'!$B$1:$B$197,0),MATCH('2022 deflators April 2024 WEO'!T$3,'IMF GDP constant 2022 US'!$B$1:$BD$1,0)),0)</f>
        <v>0.309645959878232</v>
      </c>
      <c r="U93" s="18" t="n">
        <f aca="false">IFERROR(INDEX('IMF GDP current US'!$B$1:$BD$197,MATCH('2022 deflators April 2024 WEO'!$B93,'IMF GDP current US'!$B$1:$B$197,0),MATCH('2022 deflators April 2024 WEO'!U$3,'IMF GDP current US'!$B$1:$BD$1,0))/INDEX('IMF GDP constant 2022 US'!$B$1:$BD$197,MATCH('2022 deflators April 2024 WEO'!$B93,'IMF GDP constant 2022 US'!$B$1:$B$197,0),MATCH('2022 deflators April 2024 WEO'!U$3,'IMF GDP constant 2022 US'!$B$1:$BD$1,0)),0)</f>
        <v>0.295841497440973</v>
      </c>
      <c r="V93" s="18" t="n">
        <f aca="false">IFERROR(INDEX('IMF GDP current US'!$B$1:$BD$197,MATCH('2022 deflators April 2024 WEO'!$B93,'IMF GDP current US'!$B$1:$B$197,0),MATCH('2022 deflators April 2024 WEO'!V$3,'IMF GDP current US'!$B$1:$BD$1,0))/INDEX('IMF GDP constant 2022 US'!$B$1:$BD$197,MATCH('2022 deflators April 2024 WEO'!$B93,'IMF GDP constant 2022 US'!$B$1:$B$197,0),MATCH('2022 deflators April 2024 WEO'!V$3,'IMF GDP constant 2022 US'!$B$1:$BD$1,0)),0)</f>
        <v>0.318223463588346</v>
      </c>
      <c r="W93" s="18" t="n">
        <f aca="false">IFERROR(INDEX('IMF GDP current US'!$B$1:$BD$197,MATCH('2022 deflators April 2024 WEO'!$B93,'IMF GDP current US'!$B$1:$B$197,0),MATCH('2022 deflators April 2024 WEO'!W$3,'IMF GDP current US'!$B$1:$BD$1,0))/INDEX('IMF GDP constant 2022 US'!$B$1:$BD$197,MATCH('2022 deflators April 2024 WEO'!$B93,'IMF GDP constant 2022 US'!$B$1:$B$197,0),MATCH('2022 deflators April 2024 WEO'!W$3,'IMF GDP constant 2022 US'!$B$1:$BD$1,0)),0)</f>
        <v>0.366424067379527</v>
      </c>
      <c r="X93" s="18" t="n">
        <f aca="false">IFERROR(INDEX('IMF GDP current US'!$B$1:$BD$197,MATCH('2022 deflators April 2024 WEO'!$B93,'IMF GDP current US'!$B$1:$B$197,0),MATCH('2022 deflators April 2024 WEO'!X$3,'IMF GDP current US'!$B$1:$BD$1,0))/INDEX('IMF GDP constant 2022 US'!$B$1:$BD$197,MATCH('2022 deflators April 2024 WEO'!$B93,'IMF GDP constant 2022 US'!$B$1:$B$197,0),MATCH('2022 deflators April 2024 WEO'!X$3,'IMF GDP constant 2022 US'!$B$1:$BD$1,0)),0)</f>
        <v>0.34455775526256</v>
      </c>
      <c r="Y93" s="18" t="n">
        <f aca="false">IFERROR(INDEX('IMF GDP current US'!$B$1:$BD$197,MATCH('2022 deflators April 2024 WEO'!$B93,'IMF GDP current US'!$B$1:$B$197,0),MATCH('2022 deflators April 2024 WEO'!Y$3,'IMF GDP current US'!$B$1:$BD$1,0))/INDEX('IMF GDP constant 2022 US'!$B$1:$BD$197,MATCH('2022 deflators April 2024 WEO'!$B93,'IMF GDP constant 2022 US'!$B$1:$B$197,0),MATCH('2022 deflators April 2024 WEO'!Y$3,'IMF GDP constant 2022 US'!$B$1:$BD$1,0)),0)</f>
        <v>0.284121423268436</v>
      </c>
      <c r="Z93" s="18" t="n">
        <f aca="false">IFERROR(INDEX('IMF GDP current US'!$B$1:$BD$197,MATCH('2022 deflators April 2024 WEO'!$B93,'IMF GDP current US'!$B$1:$B$197,0),MATCH('2022 deflators April 2024 WEO'!Z$3,'IMF GDP current US'!$B$1:$BD$1,0))/INDEX('IMF GDP constant 2022 US'!$B$1:$BD$197,MATCH('2022 deflators April 2024 WEO'!$B93,'IMF GDP constant 2022 US'!$B$1:$B$197,0),MATCH('2022 deflators April 2024 WEO'!Z$3,'IMF GDP constant 2022 US'!$B$1:$BD$1,0)),0)</f>
        <v>0.335968535674</v>
      </c>
      <c r="AA93" s="18" t="n">
        <f aca="false">IFERROR(INDEX('IMF GDP current US'!$B$1:$BD$197,MATCH('2022 deflators April 2024 WEO'!$B93,'IMF GDP current US'!$B$1:$B$197,0),MATCH('2022 deflators April 2024 WEO'!AA$3,'IMF GDP current US'!$B$1:$BD$1,0))/INDEX('IMF GDP constant 2022 US'!$B$1:$BD$197,MATCH('2022 deflators April 2024 WEO'!$B93,'IMF GDP constant 2022 US'!$B$1:$B$197,0),MATCH('2022 deflators April 2024 WEO'!AA$3,'IMF GDP constant 2022 US'!$B$1:$BD$1,0)),0)</f>
        <v>0.401748747672588</v>
      </c>
      <c r="AB93" s="18" t="n">
        <f aca="false">IFERROR(INDEX('IMF GDP current US'!$B$1:$BD$197,MATCH('2022 deflators April 2024 WEO'!$B93,'IMF GDP current US'!$B$1:$B$197,0),MATCH('2022 deflators April 2024 WEO'!AB$3,'IMF GDP current US'!$B$1:$BD$1,0))/INDEX('IMF GDP constant 2022 US'!$B$1:$BD$197,MATCH('2022 deflators April 2024 WEO'!$B93,'IMF GDP constant 2022 US'!$B$1:$B$197,0),MATCH('2022 deflators April 2024 WEO'!AB$3,'IMF GDP constant 2022 US'!$B$1:$BD$1,0)),0)</f>
        <v>0.371046172322714</v>
      </c>
      <c r="AC93" s="18" t="n">
        <f aca="false">IFERROR(INDEX('IMF GDP current US'!$B$1:$BD$197,MATCH('2022 deflators April 2024 WEO'!$B93,'IMF GDP current US'!$B$1:$B$197,0),MATCH('2022 deflators April 2024 WEO'!AC$3,'IMF GDP current US'!$B$1:$BD$1,0))/INDEX('IMF GDP constant 2022 US'!$B$1:$BD$197,MATCH('2022 deflators April 2024 WEO'!$B93,'IMF GDP constant 2022 US'!$B$1:$B$197,0),MATCH('2022 deflators April 2024 WEO'!AC$3,'IMF GDP constant 2022 US'!$B$1:$BD$1,0)),0)</f>
        <v>0.393447722522025</v>
      </c>
      <c r="AD93" s="18" t="n">
        <f aca="false">IFERROR(INDEX('IMF GDP current US'!$B$1:$BD$197,MATCH('2022 deflators April 2024 WEO'!$B93,'IMF GDP current US'!$B$1:$B$197,0),MATCH('2022 deflators April 2024 WEO'!AD$3,'IMF GDP current US'!$B$1:$BD$1,0))/INDEX('IMF GDP constant 2022 US'!$B$1:$BD$197,MATCH('2022 deflators April 2024 WEO'!$B93,'IMF GDP constant 2022 US'!$B$1:$B$197,0),MATCH('2022 deflators April 2024 WEO'!AD$3,'IMF GDP constant 2022 US'!$B$1:$BD$1,0)),0)</f>
        <v>0.42100932088785</v>
      </c>
      <c r="AE93" s="18" t="n">
        <f aca="false">IFERROR(INDEX('IMF GDP current US'!$B$1:$BD$197,MATCH('2022 deflators April 2024 WEO'!$B93,'IMF GDP current US'!$B$1:$B$197,0),MATCH('2022 deflators April 2024 WEO'!AE$3,'IMF GDP current US'!$B$1:$BD$1,0))/INDEX('IMF GDP constant 2022 US'!$B$1:$BD$197,MATCH('2022 deflators April 2024 WEO'!$B93,'IMF GDP constant 2022 US'!$B$1:$B$197,0),MATCH('2022 deflators April 2024 WEO'!AE$3,'IMF GDP constant 2022 US'!$B$1:$BD$1,0)),0)</f>
        <v>0.474208839980827</v>
      </c>
      <c r="AF93" s="18" t="n">
        <f aca="false">IFERROR(INDEX('IMF GDP current US'!$B$1:$BD$197,MATCH('2022 deflators April 2024 WEO'!$B93,'IMF GDP current US'!$B$1:$B$197,0),MATCH('2022 deflators April 2024 WEO'!AF$3,'IMF GDP current US'!$B$1:$BD$1,0))/INDEX('IMF GDP constant 2022 US'!$B$1:$BD$197,MATCH('2022 deflators April 2024 WEO'!$B93,'IMF GDP constant 2022 US'!$B$1:$B$197,0),MATCH('2022 deflators April 2024 WEO'!AF$3,'IMF GDP constant 2022 US'!$B$1:$BD$1,0)),0)</f>
        <v>0.58279212032953</v>
      </c>
      <c r="AG93" s="18" t="n">
        <f aca="false">IFERROR(INDEX('IMF GDP current US'!$B$1:$BD$197,MATCH('2022 deflators April 2024 WEO'!$B93,'IMF GDP current US'!$B$1:$B$197,0),MATCH('2022 deflators April 2024 WEO'!AG$3,'IMF GDP current US'!$B$1:$BD$1,0))/INDEX('IMF GDP constant 2022 US'!$B$1:$BD$197,MATCH('2022 deflators April 2024 WEO'!$B93,'IMF GDP constant 2022 US'!$B$1:$B$197,0),MATCH('2022 deflators April 2024 WEO'!AG$3,'IMF GDP constant 2022 US'!$B$1:$BD$1,0)),0)</f>
        <v>0.681255467082402</v>
      </c>
      <c r="AH93" s="18" t="n">
        <f aca="false">IFERROR(INDEX('IMF GDP current US'!$B$1:$BD$197,MATCH('2022 deflators April 2024 WEO'!$B93,'IMF GDP current US'!$B$1:$B$197,0),MATCH('2022 deflators April 2024 WEO'!AH$3,'IMF GDP current US'!$B$1:$BD$1,0))/INDEX('IMF GDP constant 2022 US'!$B$1:$BD$197,MATCH('2022 deflators April 2024 WEO'!$B93,'IMF GDP constant 2022 US'!$B$1:$B$197,0),MATCH('2022 deflators April 2024 WEO'!AH$3,'IMF GDP constant 2022 US'!$B$1:$BD$1,0)),0)</f>
        <v>0.725404880047067</v>
      </c>
      <c r="AI93" s="18" t="n">
        <f aca="false">IFERROR(INDEX('IMF GDP current US'!$B$1:$BD$197,MATCH('2022 deflators April 2024 WEO'!$B93,'IMF GDP current US'!$B$1:$B$197,0),MATCH('2022 deflators April 2024 WEO'!AI$3,'IMF GDP current US'!$B$1:$BD$1,0))/INDEX('IMF GDP constant 2022 US'!$B$1:$BD$197,MATCH('2022 deflators April 2024 WEO'!$B93,'IMF GDP constant 2022 US'!$B$1:$B$197,0),MATCH('2022 deflators April 2024 WEO'!AI$3,'IMF GDP constant 2022 US'!$B$1:$BD$1,0)),0)</f>
        <v>0.910326924137944</v>
      </c>
      <c r="AJ93" s="18" t="n">
        <f aca="false">IFERROR(INDEX('IMF GDP current US'!$B$1:$BD$197,MATCH('2022 deflators April 2024 WEO'!$B93,'IMF GDP current US'!$B$1:$B$197,0),MATCH('2022 deflators April 2024 WEO'!AJ$3,'IMF GDP current US'!$B$1:$BD$1,0))/INDEX('IMF GDP constant 2022 US'!$B$1:$BD$197,MATCH('2022 deflators April 2024 WEO'!$B93,'IMF GDP constant 2022 US'!$B$1:$B$197,0),MATCH('2022 deflators April 2024 WEO'!AJ$3,'IMF GDP constant 2022 US'!$B$1:$BD$1,0)),0)</f>
        <v>0.704484777467877</v>
      </c>
      <c r="AK93" s="18" t="n">
        <f aca="false">IFERROR(INDEX('IMF GDP current US'!$B$1:$BD$197,MATCH('2022 deflators April 2024 WEO'!$B93,'IMF GDP current US'!$B$1:$B$197,0),MATCH('2022 deflators April 2024 WEO'!AK$3,'IMF GDP current US'!$B$1:$BD$1,0))/INDEX('IMF GDP constant 2022 US'!$B$1:$BD$197,MATCH('2022 deflators April 2024 WEO'!$B93,'IMF GDP constant 2022 US'!$B$1:$B$197,0),MATCH('2022 deflators April 2024 WEO'!AK$3,'IMF GDP constant 2022 US'!$B$1:$BD$1,0)),0)</f>
        <v>0.78565025803783</v>
      </c>
      <c r="AL93" s="18" t="n">
        <f aca="false">IFERROR(INDEX('IMF GDP current US'!$B$1:$BD$197,MATCH('2022 deflators April 2024 WEO'!$B93,'IMF GDP current US'!$B$1:$B$197,0),MATCH('2022 deflators April 2024 WEO'!AL$3,'IMF GDP current US'!$B$1:$BD$1,0))/INDEX('IMF GDP constant 2022 US'!$B$1:$BD$197,MATCH('2022 deflators April 2024 WEO'!$B93,'IMF GDP constant 2022 US'!$B$1:$B$197,0),MATCH('2022 deflators April 2024 WEO'!AL$3,'IMF GDP constant 2022 US'!$B$1:$BD$1,0)),0)</f>
        <v>0.956478722327426</v>
      </c>
      <c r="AM93" s="18" t="n">
        <f aca="false">IFERROR(INDEX('IMF GDP current US'!$B$1:$BD$197,MATCH('2022 deflators April 2024 WEO'!$B93,'IMF GDP current US'!$B$1:$B$197,0),MATCH('2022 deflators April 2024 WEO'!AM$3,'IMF GDP current US'!$B$1:$BD$1,0))/INDEX('IMF GDP constant 2022 US'!$B$1:$BD$197,MATCH('2022 deflators April 2024 WEO'!$B93,'IMF GDP constant 2022 US'!$B$1:$B$197,0),MATCH('2022 deflators April 2024 WEO'!AM$3,'IMF GDP constant 2022 US'!$B$1:$BD$1,0)),0)</f>
        <v>1.01379238875729</v>
      </c>
      <c r="AN93" s="18" t="n">
        <f aca="false">IFERROR(INDEX('IMF GDP current US'!$B$1:$BD$197,MATCH('2022 deflators April 2024 WEO'!$B93,'IMF GDP current US'!$B$1:$B$197,0),MATCH('2022 deflators April 2024 WEO'!AN$3,'IMF GDP current US'!$B$1:$BD$1,0))/INDEX('IMF GDP constant 2022 US'!$B$1:$BD$197,MATCH('2022 deflators April 2024 WEO'!$B93,'IMF GDP constant 2022 US'!$B$1:$B$197,0),MATCH('2022 deflators April 2024 WEO'!AN$3,'IMF GDP constant 2022 US'!$B$1:$BD$1,0)),0)</f>
        <v>1.00292689155019</v>
      </c>
      <c r="AO93" s="18" t="n">
        <f aca="false">IFERROR(INDEX('IMF GDP current US'!$B$1:$BD$197,MATCH('2022 deflators April 2024 WEO'!$B93,'IMF GDP current US'!$B$1:$B$197,0),MATCH('2022 deflators April 2024 WEO'!AO$3,'IMF GDP current US'!$B$1:$BD$1,0))/INDEX('IMF GDP constant 2022 US'!$B$1:$BD$197,MATCH('2022 deflators April 2024 WEO'!$B93,'IMF GDP constant 2022 US'!$B$1:$B$197,0),MATCH('2022 deflators April 2024 WEO'!AO$3,'IMF GDP constant 2022 US'!$B$1:$BD$1,0)),0)</f>
        <v>0.932131761878389</v>
      </c>
      <c r="AP93" s="18" t="n">
        <f aca="false">IFERROR(INDEX('IMF GDP current US'!$B$1:$BD$197,MATCH('2022 deflators April 2024 WEO'!$B93,'IMF GDP current US'!$B$1:$B$197,0),MATCH('2022 deflators April 2024 WEO'!AP$3,'IMF GDP current US'!$B$1:$BD$1,0))/INDEX('IMF GDP constant 2022 US'!$B$1:$BD$197,MATCH('2022 deflators April 2024 WEO'!$B93,'IMF GDP constant 2022 US'!$B$1:$B$197,0),MATCH('2022 deflators April 2024 WEO'!AP$3,'IMF GDP constant 2022 US'!$B$1:$BD$1,0)),0)</f>
        <v>0.652743709056866</v>
      </c>
      <c r="AQ93" s="18" t="n">
        <f aca="false">IFERROR(INDEX('IMF GDP current US'!$B$1:$BD$197,MATCH('2022 deflators April 2024 WEO'!$B93,'IMF GDP current US'!$B$1:$B$197,0),MATCH('2022 deflators April 2024 WEO'!AQ$3,'IMF GDP current US'!$B$1:$BD$1,0))/INDEX('IMF GDP constant 2022 US'!$B$1:$BD$197,MATCH('2022 deflators April 2024 WEO'!$B93,'IMF GDP constant 2022 US'!$B$1:$B$197,0),MATCH('2022 deflators April 2024 WEO'!AQ$3,'IMF GDP constant 2022 US'!$B$1:$BD$1,0)),0)</f>
        <v>0.605373766261459</v>
      </c>
      <c r="AR93" s="18" t="n">
        <f aca="false">IFERROR(INDEX('IMF GDP current US'!$B$1:$BD$197,MATCH('2022 deflators April 2024 WEO'!$B93,'IMF GDP current US'!$B$1:$B$197,0),MATCH('2022 deflators April 2024 WEO'!AR$3,'IMF GDP current US'!$B$1:$BD$1,0))/INDEX('IMF GDP constant 2022 US'!$B$1:$BD$197,MATCH('2022 deflators April 2024 WEO'!$B93,'IMF GDP constant 2022 US'!$B$1:$B$197,0),MATCH('2022 deflators April 2024 WEO'!AR$3,'IMF GDP constant 2022 US'!$B$1:$BD$1,0)),0)</f>
        <v>0.700867825632052</v>
      </c>
      <c r="AS93" s="18" t="n">
        <f aca="false">IFERROR(INDEX('IMF GDP current US'!$B$1:$BD$197,MATCH('2022 deflators April 2024 WEO'!$B93,'IMF GDP current US'!$B$1:$B$197,0),MATCH('2022 deflators April 2024 WEO'!AS$3,'IMF GDP current US'!$B$1:$BD$1,0))/INDEX('IMF GDP constant 2022 US'!$B$1:$BD$197,MATCH('2022 deflators April 2024 WEO'!$B93,'IMF GDP constant 2022 US'!$B$1:$B$197,0),MATCH('2022 deflators April 2024 WEO'!AS$3,'IMF GDP constant 2022 US'!$B$1:$BD$1,0)),0)</f>
        <v>0.783556847636621</v>
      </c>
      <c r="AT93" s="18" t="n">
        <f aca="false">IFERROR(INDEX('IMF GDP current US'!$B$1:$BD$197,MATCH('2022 deflators April 2024 WEO'!$B93,'IMF GDP current US'!$B$1:$B$197,0),MATCH('2022 deflators April 2024 WEO'!AT$3,'IMF GDP current US'!$B$1:$BD$1,0))/INDEX('IMF GDP constant 2022 US'!$B$1:$BD$197,MATCH('2022 deflators April 2024 WEO'!$B93,'IMF GDP constant 2022 US'!$B$1:$B$197,0),MATCH('2022 deflators April 2024 WEO'!AT$3,'IMF GDP constant 2022 US'!$B$1:$BD$1,0)),0)</f>
        <v>0.775582232664624</v>
      </c>
      <c r="AU93" s="18" t="n">
        <f aca="false">IFERROR(INDEX('IMF GDP current US'!$B$1:$BD$197,MATCH('2022 deflators April 2024 WEO'!$B93,'IMF GDP current US'!$B$1:$B$197,0),MATCH('2022 deflators April 2024 WEO'!AU$3,'IMF GDP current US'!$B$1:$BD$1,0))/INDEX('IMF GDP constant 2022 US'!$B$1:$BD$197,MATCH('2022 deflators April 2024 WEO'!$B93,'IMF GDP constant 2022 US'!$B$1:$B$197,0),MATCH('2022 deflators April 2024 WEO'!AU$3,'IMF GDP constant 2022 US'!$B$1:$BD$1,0)),0)</f>
        <v>0.634703577976649</v>
      </c>
      <c r="AV93" s="18" t="n">
        <f aca="false">IFERROR(INDEX('IMF GDP current US'!$B$1:$BD$197,MATCH('2022 deflators April 2024 WEO'!$B93,'IMF GDP current US'!$B$1:$B$197,0),MATCH('2022 deflators April 2024 WEO'!AV$3,'IMF GDP current US'!$B$1:$BD$1,0))/INDEX('IMF GDP constant 2022 US'!$B$1:$BD$197,MATCH('2022 deflators April 2024 WEO'!$B93,'IMF GDP constant 2022 US'!$B$1:$B$197,0),MATCH('2022 deflators April 2024 WEO'!AV$3,'IMF GDP constant 2022 US'!$B$1:$BD$1,0)),0)</f>
        <v>0.822960451636897</v>
      </c>
      <c r="AW93" s="19" t="n">
        <f aca="false">IFERROR(INDEX('IMF GDP current US'!$B$1:$BD$197,MATCH('2022 deflators April 2024 WEO'!$B93,'IMF GDP current US'!$B$1:$B$197,0),MATCH('2022 deflators April 2024 WEO'!AW$3,'IMF GDP current US'!$B$1:$BD$1,0))/INDEX('IMF GDP constant 2022 US'!$B$1:$BD$197,MATCH('2022 deflators April 2024 WEO'!$B93,'IMF GDP constant 2022 US'!$B$1:$B$197,0),MATCH('2022 deflators April 2024 WEO'!AW$3,'IMF GDP constant 2022 US'!$B$1:$BD$1,0)),0)</f>
        <v>1</v>
      </c>
      <c r="AX93" s="18" t="n">
        <f aca="false">IFERROR(INDEX('IMF GDP current US'!$B$1:$BD$197,MATCH('2022 deflators April 2024 WEO'!$B93,'IMF GDP current US'!$B$1:$B$197,0),MATCH('2022 deflators April 2024 WEO'!AX$3,'IMF GDP current US'!$B$1:$BD$1,0))/INDEX('IMF GDP constant 2022 US'!$B$1:$BD$197,MATCH('2022 deflators April 2024 WEO'!$B93,'IMF GDP constant 2022 US'!$B$1:$B$197,0),MATCH('2022 deflators April 2024 WEO'!AX$3,'IMF GDP constant 2022 US'!$B$1:$BD$1,0)),0)</f>
        <v>0.905000734506459</v>
      </c>
      <c r="AY93" s="21" t="n">
        <f aca="false">IFERROR(INDEX('IMF GDP current US'!$B$1:$BD$197,MATCH('2022 deflators April 2024 WEO'!$B93,'IMF GDP current US'!$B$1:$B$197,0),MATCH('2022 deflators April 2024 WEO'!AY$3,'IMF GDP current US'!$B$1:$BD$1,0))/INDEX('IMF GDP constant 2022 US'!$B$1:$BD$197,MATCH('2022 deflators April 2024 WEO'!$B93,'IMF GDP constant 2022 US'!$B$1:$B$197,0),MATCH('2022 deflators April 2024 WEO'!AY$3,'IMF GDP constant 2022 US'!$B$1:$BD$1,0)),0)</f>
        <v>0.910323365833389</v>
      </c>
      <c r="AZ93" s="21" t="n">
        <f aca="false">IFERROR(INDEX('IMF GDP current US'!$B$1:$BD$197,MATCH('2022 deflators April 2024 WEO'!$B93,'IMF GDP current US'!$B$1:$B$197,0),MATCH('2022 deflators April 2024 WEO'!AZ$3,'IMF GDP current US'!$B$1:$BD$1,0))/INDEX('IMF GDP constant 2022 US'!$B$1:$BD$197,MATCH('2022 deflators April 2024 WEO'!$B93,'IMF GDP constant 2022 US'!$B$1:$B$197,0),MATCH('2022 deflators April 2024 WEO'!AZ$3,'IMF GDP constant 2022 US'!$B$1:$BD$1,0)),0)</f>
        <v>0.893265294469063</v>
      </c>
      <c r="BA93" s="21" t="n">
        <f aca="false">IFERROR(INDEX('IMF GDP current US'!$B$1:$BD$197,MATCH('2022 deflators April 2024 WEO'!$B93,'IMF GDP current US'!$B$1:$B$197,0),MATCH('2022 deflators April 2024 WEO'!BA$3,'IMF GDP current US'!$B$1:$BD$1,0))/INDEX('IMF GDP constant 2022 US'!$B$1:$BD$197,MATCH('2022 deflators April 2024 WEO'!$B93,'IMF GDP constant 2022 US'!$B$1:$B$197,0),MATCH('2022 deflators April 2024 WEO'!BA$3,'IMF GDP constant 2022 US'!$B$1:$BD$1,0)),0)</f>
        <v>0.888132193674832</v>
      </c>
      <c r="BB93" s="21" t="n">
        <f aca="false">IFERROR(INDEX('IMF GDP current US'!$B$1:$BD$197,MATCH('2022 deflators April 2024 WEO'!$B93,'IMF GDP current US'!$B$1:$B$197,0),MATCH('2022 deflators April 2024 WEO'!BB$3,'IMF GDP current US'!$B$1:$BD$1,0))/INDEX('IMF GDP constant 2022 US'!$B$1:$BD$197,MATCH('2022 deflators April 2024 WEO'!$B93,'IMF GDP constant 2022 US'!$B$1:$B$197,0),MATCH('2022 deflators April 2024 WEO'!BB$3,'IMF GDP constant 2022 US'!$B$1:$BD$1,0)),0)</f>
        <v>0.88994646293246</v>
      </c>
      <c r="BC93" s="21" t="n">
        <f aca="false">IFERROR(INDEX('IMF GDP current US'!$B$1:$BD$197,MATCH('2022 deflators April 2024 WEO'!$B93,'IMF GDP current US'!$B$1:$B$197,0),MATCH('2022 deflators April 2024 WEO'!BC$3,'IMF GDP current US'!$B$1:$BD$1,0))/INDEX('IMF GDP constant 2022 US'!$B$1:$BD$197,MATCH('2022 deflators April 2024 WEO'!$B93,'IMF GDP constant 2022 US'!$B$1:$B$197,0),MATCH('2022 deflators April 2024 WEO'!BC$3,'IMF GDP constant 2022 US'!$B$1:$BD$1,0)),0)</f>
        <v>0.895996712027616</v>
      </c>
      <c r="BD93" s="22" t="n">
        <f aca="false">IFERROR(INDEX('IMF GDP current US'!$B$1:$BD$197,MATCH('2022 deflators April 2024 WEO'!$B93,'IMF GDP current US'!$B$1:$B$197,0),MATCH('2022 deflators April 2024 WEO'!BD$3,'IMF GDP current US'!$B$1:$BD$1,0))/INDEX('IMF GDP constant 2022 US'!$B$1:$BD$197,MATCH('2022 deflators April 2024 WEO'!$B93,'IMF GDP constant 2022 US'!$B$1:$B$197,0),MATCH('2022 deflators April 2024 WEO'!BD$3,'IMF GDP constant 2022 US'!$B$1:$BD$1,0)),0)</f>
        <v>0.906001148694306</v>
      </c>
    </row>
    <row r="94" customFormat="false" ht="15" hidden="false" customHeight="false" outlineLevel="0" collapsed="false">
      <c r="A94" s="28" t="s">
        <v>105</v>
      </c>
      <c r="B94" s="30" t="str">
        <f aca="false">VLOOKUP(A94,'Names&amp;ISO'!$A:$C,3,0)</f>
        <v>KGZ</v>
      </c>
      <c r="C94" s="11" t="s">
        <v>106</v>
      </c>
      <c r="D94" s="11" t="n">
        <f aca="false">IFERROR(VLOOKUP(B94,'DAC ODA Recipients 2022-2023'!$B:$H,7,0),"")</f>
        <v>1</v>
      </c>
      <c r="E94" s="12" t="str">
        <f aca="false">IFERROR(VLOOKUP(B94,'OECD DAC Deflators 2022'!B:B,1,0),"")</f>
        <v/>
      </c>
      <c r="F94" s="12"/>
      <c r="G94" s="17" t="n">
        <f aca="false">IFERROR(INDEX('IMF GDP current US'!$B$1:$BD$197,MATCH('2022 deflators April 2024 WEO'!$B94,'IMF GDP current US'!$B$1:$B$197,0),MATCH('2022 deflators April 2024 WEO'!G$3,'IMF GDP current US'!$B$1:$BD$1,0))/INDEX('IMF GDP constant 2022 US'!$B$1:$BD$197,MATCH('2022 deflators April 2024 WEO'!$B94,'IMF GDP constant 2022 US'!$B$1:$B$197,0),MATCH('2022 deflators April 2024 WEO'!G$3,'IMF GDP constant 2022 US'!$B$1:$BD$1,0)),0)</f>
        <v>0</v>
      </c>
      <c r="H94" s="18" t="n">
        <f aca="false">IFERROR(INDEX('IMF GDP current US'!$B$1:$BD$197,MATCH('2022 deflators April 2024 WEO'!$B94,'IMF GDP current US'!$B$1:$B$197,0),MATCH('2022 deflators April 2024 WEO'!H$3,'IMF GDP current US'!$B$1:$BD$1,0))/INDEX('IMF GDP constant 2022 US'!$B$1:$BD$197,MATCH('2022 deflators April 2024 WEO'!$B94,'IMF GDP constant 2022 US'!$B$1:$B$197,0),MATCH('2022 deflators April 2024 WEO'!H$3,'IMF GDP constant 2022 US'!$B$1:$BD$1,0)),0)</f>
        <v>0</v>
      </c>
      <c r="I94" s="18" t="n">
        <f aca="false">IFERROR(INDEX('IMF GDP current US'!$B$1:$BD$197,MATCH('2022 deflators April 2024 WEO'!$B94,'IMF GDP current US'!$B$1:$B$197,0),MATCH('2022 deflators April 2024 WEO'!I$3,'IMF GDP current US'!$B$1:$BD$1,0))/INDEX('IMF GDP constant 2022 US'!$B$1:$BD$197,MATCH('2022 deflators April 2024 WEO'!$B94,'IMF GDP constant 2022 US'!$B$1:$B$197,0),MATCH('2022 deflators April 2024 WEO'!I$3,'IMF GDP constant 2022 US'!$B$1:$BD$1,0)),0)</f>
        <v>0</v>
      </c>
      <c r="J94" s="18" t="n">
        <f aca="false">IFERROR(INDEX('IMF GDP current US'!$B$1:$BD$197,MATCH('2022 deflators April 2024 WEO'!$B94,'IMF GDP current US'!$B$1:$B$197,0),MATCH('2022 deflators April 2024 WEO'!J$3,'IMF GDP current US'!$B$1:$BD$1,0))/INDEX('IMF GDP constant 2022 US'!$B$1:$BD$197,MATCH('2022 deflators April 2024 WEO'!$B94,'IMF GDP constant 2022 US'!$B$1:$B$197,0),MATCH('2022 deflators April 2024 WEO'!J$3,'IMF GDP constant 2022 US'!$B$1:$BD$1,0)),0)</f>
        <v>0</v>
      </c>
      <c r="K94" s="18" t="n">
        <f aca="false">IFERROR(INDEX('IMF GDP current US'!$B$1:$BD$197,MATCH('2022 deflators April 2024 WEO'!$B94,'IMF GDP current US'!$B$1:$B$197,0),MATCH('2022 deflators April 2024 WEO'!K$3,'IMF GDP current US'!$B$1:$BD$1,0))/INDEX('IMF GDP constant 2022 US'!$B$1:$BD$197,MATCH('2022 deflators April 2024 WEO'!$B94,'IMF GDP constant 2022 US'!$B$1:$B$197,0),MATCH('2022 deflators April 2024 WEO'!K$3,'IMF GDP constant 2022 US'!$B$1:$BD$1,0)),0)</f>
        <v>0</v>
      </c>
      <c r="L94" s="18" t="n">
        <f aca="false">IFERROR(INDEX('IMF GDP current US'!$B$1:$BD$197,MATCH('2022 deflators April 2024 WEO'!$B94,'IMF GDP current US'!$B$1:$B$197,0),MATCH('2022 deflators April 2024 WEO'!L$3,'IMF GDP current US'!$B$1:$BD$1,0))/INDEX('IMF GDP constant 2022 US'!$B$1:$BD$197,MATCH('2022 deflators April 2024 WEO'!$B94,'IMF GDP constant 2022 US'!$B$1:$B$197,0),MATCH('2022 deflators April 2024 WEO'!L$3,'IMF GDP constant 2022 US'!$B$1:$BD$1,0)),0)</f>
        <v>0</v>
      </c>
      <c r="M94" s="18" t="n">
        <f aca="false">IFERROR(INDEX('IMF GDP current US'!$B$1:$BD$197,MATCH('2022 deflators April 2024 WEO'!$B94,'IMF GDP current US'!$B$1:$B$197,0),MATCH('2022 deflators April 2024 WEO'!M$3,'IMF GDP current US'!$B$1:$BD$1,0))/INDEX('IMF GDP constant 2022 US'!$B$1:$BD$197,MATCH('2022 deflators April 2024 WEO'!$B94,'IMF GDP constant 2022 US'!$B$1:$B$197,0),MATCH('2022 deflators April 2024 WEO'!M$3,'IMF GDP constant 2022 US'!$B$1:$BD$1,0)),0)</f>
        <v>0</v>
      </c>
      <c r="N94" s="18" t="n">
        <f aca="false">IFERROR(INDEX('IMF GDP current US'!$B$1:$BD$197,MATCH('2022 deflators April 2024 WEO'!$B94,'IMF GDP current US'!$B$1:$B$197,0),MATCH('2022 deflators April 2024 WEO'!N$3,'IMF GDP current US'!$B$1:$BD$1,0))/INDEX('IMF GDP constant 2022 US'!$B$1:$BD$197,MATCH('2022 deflators April 2024 WEO'!$B94,'IMF GDP constant 2022 US'!$B$1:$B$197,0),MATCH('2022 deflators April 2024 WEO'!N$3,'IMF GDP constant 2022 US'!$B$1:$BD$1,0)),0)</f>
        <v>0</v>
      </c>
      <c r="O94" s="18" t="n">
        <f aca="false">IFERROR(INDEX('IMF GDP current US'!$B$1:$BD$197,MATCH('2022 deflators April 2024 WEO'!$B94,'IMF GDP current US'!$B$1:$B$197,0),MATCH('2022 deflators April 2024 WEO'!O$3,'IMF GDP current US'!$B$1:$BD$1,0))/INDEX('IMF GDP constant 2022 US'!$B$1:$BD$197,MATCH('2022 deflators April 2024 WEO'!$B94,'IMF GDP constant 2022 US'!$B$1:$B$197,0),MATCH('2022 deflators April 2024 WEO'!O$3,'IMF GDP constant 2022 US'!$B$1:$BD$1,0)),0)</f>
        <v>0</v>
      </c>
      <c r="P94" s="18" t="n">
        <f aca="false">IFERROR(INDEX('IMF GDP current US'!$B$1:$BD$197,MATCH('2022 deflators April 2024 WEO'!$B94,'IMF GDP current US'!$B$1:$B$197,0),MATCH('2022 deflators April 2024 WEO'!P$3,'IMF GDP current US'!$B$1:$BD$1,0))/INDEX('IMF GDP constant 2022 US'!$B$1:$BD$197,MATCH('2022 deflators April 2024 WEO'!$B94,'IMF GDP constant 2022 US'!$B$1:$B$197,0),MATCH('2022 deflators April 2024 WEO'!P$3,'IMF GDP constant 2022 US'!$B$1:$BD$1,0)),0)</f>
        <v>0</v>
      </c>
      <c r="Q94" s="18" t="n">
        <f aca="false">IFERROR(INDEX('IMF GDP current US'!$B$1:$BD$197,MATCH('2022 deflators April 2024 WEO'!$B94,'IMF GDP current US'!$B$1:$B$197,0),MATCH('2022 deflators April 2024 WEO'!Q$3,'IMF GDP current US'!$B$1:$BD$1,0))/INDEX('IMF GDP constant 2022 US'!$B$1:$BD$197,MATCH('2022 deflators April 2024 WEO'!$B94,'IMF GDP constant 2022 US'!$B$1:$B$197,0),MATCH('2022 deflators April 2024 WEO'!Q$3,'IMF GDP constant 2022 US'!$B$1:$BD$1,0)),0)</f>
        <v>0</v>
      </c>
      <c r="R94" s="18" t="n">
        <f aca="false">IFERROR(INDEX('IMF GDP current US'!$B$1:$BD$197,MATCH('2022 deflators April 2024 WEO'!$B94,'IMF GDP current US'!$B$1:$B$197,0),MATCH('2022 deflators April 2024 WEO'!R$3,'IMF GDP current US'!$B$1:$BD$1,0))/INDEX('IMF GDP constant 2022 US'!$B$1:$BD$197,MATCH('2022 deflators April 2024 WEO'!$B94,'IMF GDP constant 2022 US'!$B$1:$B$197,0),MATCH('2022 deflators April 2024 WEO'!R$3,'IMF GDP constant 2022 US'!$B$1:$BD$1,0)),0)</f>
        <v>0</v>
      </c>
      <c r="S94" s="18" t="n">
        <f aca="false">IFERROR(INDEX('IMF GDP current US'!$B$1:$BD$197,MATCH('2022 deflators April 2024 WEO'!$B94,'IMF GDP current US'!$B$1:$B$197,0),MATCH('2022 deflators April 2024 WEO'!S$3,'IMF GDP current US'!$B$1:$BD$1,0))/INDEX('IMF GDP constant 2022 US'!$B$1:$BD$197,MATCH('2022 deflators April 2024 WEO'!$B94,'IMF GDP constant 2022 US'!$B$1:$B$197,0),MATCH('2022 deflators April 2024 WEO'!S$3,'IMF GDP constant 2022 US'!$B$1:$BD$1,0)),0)</f>
        <v>0.157996200509</v>
      </c>
      <c r="T94" s="18" t="n">
        <f aca="false">IFERROR(INDEX('IMF GDP current US'!$B$1:$BD$197,MATCH('2022 deflators April 2024 WEO'!$B94,'IMF GDP current US'!$B$1:$B$197,0),MATCH('2022 deflators April 2024 WEO'!T$3,'IMF GDP current US'!$B$1:$BD$1,0))/INDEX('IMF GDP constant 2022 US'!$B$1:$BD$197,MATCH('2022 deflators April 2024 WEO'!$B94,'IMF GDP constant 2022 US'!$B$1:$B$197,0),MATCH('2022 deflators April 2024 WEO'!T$3,'IMF GDP constant 2022 US'!$B$1:$BD$1,0)),0)</f>
        <v>0.131705727128786</v>
      </c>
      <c r="U94" s="18" t="n">
        <f aca="false">IFERROR(INDEX('IMF GDP current US'!$B$1:$BD$197,MATCH('2022 deflators April 2024 WEO'!$B94,'IMF GDP current US'!$B$1:$B$197,0),MATCH('2022 deflators April 2024 WEO'!U$3,'IMF GDP current US'!$B$1:$BD$1,0))/INDEX('IMF GDP constant 2022 US'!$B$1:$BD$197,MATCH('2022 deflators April 2024 WEO'!$B94,'IMF GDP constant 2022 US'!$B$1:$B$197,0),MATCH('2022 deflators April 2024 WEO'!U$3,'IMF GDP constant 2022 US'!$B$1:$BD$1,0)),0)</f>
        <v>0.273644242398099</v>
      </c>
      <c r="V94" s="18" t="n">
        <f aca="false">IFERROR(INDEX('IMF GDP current US'!$B$1:$BD$197,MATCH('2022 deflators April 2024 WEO'!$B94,'IMF GDP current US'!$B$1:$B$197,0),MATCH('2022 deflators April 2024 WEO'!V$3,'IMF GDP current US'!$B$1:$BD$1,0))/INDEX('IMF GDP constant 2022 US'!$B$1:$BD$197,MATCH('2022 deflators April 2024 WEO'!$B94,'IMF GDP constant 2022 US'!$B$1:$B$197,0),MATCH('2022 deflators April 2024 WEO'!V$3,'IMF GDP constant 2022 US'!$B$1:$BD$1,0)),0)</f>
        <v>0.389875029067946</v>
      </c>
      <c r="W94" s="18" t="n">
        <f aca="false">IFERROR(INDEX('IMF GDP current US'!$B$1:$BD$197,MATCH('2022 deflators April 2024 WEO'!$B94,'IMF GDP current US'!$B$1:$B$197,0),MATCH('2022 deflators April 2024 WEO'!W$3,'IMF GDP current US'!$B$1:$BD$1,0))/INDEX('IMF GDP constant 2022 US'!$B$1:$BD$197,MATCH('2022 deflators April 2024 WEO'!$B94,'IMF GDP constant 2022 US'!$B$1:$B$197,0),MATCH('2022 deflators April 2024 WEO'!W$3,'IMF GDP constant 2022 US'!$B$1:$BD$1,0)),0)</f>
        <v>0.444309238954437</v>
      </c>
      <c r="X94" s="18" t="n">
        <f aca="false">IFERROR(INDEX('IMF GDP current US'!$B$1:$BD$197,MATCH('2022 deflators April 2024 WEO'!$B94,'IMF GDP current US'!$B$1:$B$197,0),MATCH('2022 deflators April 2024 WEO'!X$3,'IMF GDP current US'!$B$1:$BD$1,0))/INDEX('IMF GDP constant 2022 US'!$B$1:$BD$197,MATCH('2022 deflators April 2024 WEO'!$B94,'IMF GDP constant 2022 US'!$B$1:$B$197,0),MATCH('2022 deflators April 2024 WEO'!X$3,'IMF GDP constant 2022 US'!$B$1:$BD$1,0)),0)</f>
        <v>0.392027521332591</v>
      </c>
      <c r="Y94" s="18" t="n">
        <f aca="false">IFERROR(INDEX('IMF GDP current US'!$B$1:$BD$197,MATCH('2022 deflators April 2024 WEO'!$B94,'IMF GDP current US'!$B$1:$B$197,0),MATCH('2022 deflators April 2024 WEO'!Y$3,'IMF GDP current US'!$B$1:$BD$1,0))/INDEX('IMF GDP constant 2022 US'!$B$1:$BD$197,MATCH('2022 deflators April 2024 WEO'!$B94,'IMF GDP constant 2022 US'!$B$1:$B$197,0),MATCH('2022 deflators April 2024 WEO'!Y$3,'IMF GDP constant 2022 US'!$B$1:$BD$1,0)),0)</f>
        <v>0.354118242347373</v>
      </c>
      <c r="Z94" s="18" t="n">
        <f aca="false">IFERROR(INDEX('IMF GDP current US'!$B$1:$BD$197,MATCH('2022 deflators April 2024 WEO'!$B94,'IMF GDP current US'!$B$1:$B$197,0),MATCH('2022 deflators April 2024 WEO'!Z$3,'IMF GDP current US'!$B$1:$BD$1,0))/INDEX('IMF GDP constant 2022 US'!$B$1:$BD$197,MATCH('2022 deflators April 2024 WEO'!$B94,'IMF GDP constant 2022 US'!$B$1:$B$197,0),MATCH('2022 deflators April 2024 WEO'!Z$3,'IMF GDP constant 2022 US'!$B$1:$BD$1,0)),0)</f>
        <v>0.260308197925227</v>
      </c>
      <c r="AA94" s="18" t="n">
        <f aca="false">IFERROR(INDEX('IMF GDP current US'!$B$1:$BD$197,MATCH('2022 deflators April 2024 WEO'!$B94,'IMF GDP current US'!$B$1:$B$197,0),MATCH('2022 deflators April 2024 WEO'!AA$3,'IMF GDP current US'!$B$1:$BD$1,0))/INDEX('IMF GDP constant 2022 US'!$B$1:$BD$197,MATCH('2022 deflators April 2024 WEO'!$B94,'IMF GDP constant 2022 US'!$B$1:$B$197,0),MATCH('2022 deflators April 2024 WEO'!AA$3,'IMF GDP constant 2022 US'!$B$1:$BD$1,0)),0)</f>
        <v>0.271915893872151</v>
      </c>
      <c r="AB94" s="18" t="n">
        <f aca="false">IFERROR(INDEX('IMF GDP current US'!$B$1:$BD$197,MATCH('2022 deflators April 2024 WEO'!$B94,'IMF GDP current US'!$B$1:$B$197,0),MATCH('2022 deflators April 2024 WEO'!AB$3,'IMF GDP current US'!$B$1:$BD$1,0))/INDEX('IMF GDP constant 2022 US'!$B$1:$BD$197,MATCH('2022 deflators April 2024 WEO'!$B94,'IMF GDP constant 2022 US'!$B$1:$B$197,0),MATCH('2022 deflators April 2024 WEO'!AB$3,'IMF GDP constant 2022 US'!$B$1:$BD$1,0)),0)</f>
        <v>0.287805601498644</v>
      </c>
      <c r="AC94" s="18" t="n">
        <f aca="false">IFERROR(INDEX('IMF GDP current US'!$B$1:$BD$197,MATCH('2022 deflators April 2024 WEO'!$B94,'IMF GDP current US'!$B$1:$B$197,0),MATCH('2022 deflators April 2024 WEO'!AC$3,'IMF GDP current US'!$B$1:$BD$1,0))/INDEX('IMF GDP constant 2022 US'!$B$1:$BD$197,MATCH('2022 deflators April 2024 WEO'!$B94,'IMF GDP constant 2022 US'!$B$1:$B$197,0),MATCH('2022 deflators April 2024 WEO'!AC$3,'IMF GDP constant 2022 US'!$B$1:$BD$1,0)),0)</f>
        <v>0.303143859706525</v>
      </c>
      <c r="AD94" s="18" t="n">
        <f aca="false">IFERROR(INDEX('IMF GDP current US'!$B$1:$BD$197,MATCH('2022 deflators April 2024 WEO'!$B94,'IMF GDP current US'!$B$1:$B$197,0),MATCH('2022 deflators April 2024 WEO'!AD$3,'IMF GDP current US'!$B$1:$BD$1,0))/INDEX('IMF GDP constant 2022 US'!$B$1:$BD$197,MATCH('2022 deflators April 2024 WEO'!$B94,'IMF GDP constant 2022 US'!$B$1:$B$197,0),MATCH('2022 deflators April 2024 WEO'!AD$3,'IMF GDP constant 2022 US'!$B$1:$BD$1,0)),0)</f>
        <v>0.338609343847641</v>
      </c>
      <c r="AE94" s="18" t="n">
        <f aca="false">IFERROR(INDEX('IMF GDP current US'!$B$1:$BD$197,MATCH('2022 deflators April 2024 WEO'!$B94,'IMF GDP current US'!$B$1:$B$197,0),MATCH('2022 deflators April 2024 WEO'!AE$3,'IMF GDP current US'!$B$1:$BD$1,0))/INDEX('IMF GDP constant 2022 US'!$B$1:$BD$197,MATCH('2022 deflators April 2024 WEO'!$B94,'IMF GDP constant 2022 US'!$B$1:$B$197,0),MATCH('2022 deflators April 2024 WEO'!AE$3,'IMF GDP constant 2022 US'!$B$1:$BD$1,0)),0)</f>
        <v>0.364822801371907</v>
      </c>
      <c r="AF94" s="18" t="n">
        <f aca="false">IFERROR(INDEX('IMF GDP current US'!$B$1:$BD$197,MATCH('2022 deflators April 2024 WEO'!$B94,'IMF GDP current US'!$B$1:$B$197,0),MATCH('2022 deflators April 2024 WEO'!AF$3,'IMF GDP current US'!$B$1:$BD$1,0))/INDEX('IMF GDP constant 2022 US'!$B$1:$BD$197,MATCH('2022 deflators April 2024 WEO'!$B94,'IMF GDP constant 2022 US'!$B$1:$B$197,0),MATCH('2022 deflators April 2024 WEO'!AF$3,'IMF GDP constant 2022 US'!$B$1:$BD$1,0)),0)</f>
        <v>0.405908286829409</v>
      </c>
      <c r="AG94" s="18" t="n">
        <f aca="false">IFERROR(INDEX('IMF GDP current US'!$B$1:$BD$197,MATCH('2022 deflators April 2024 WEO'!$B94,'IMF GDP current US'!$B$1:$B$197,0),MATCH('2022 deflators April 2024 WEO'!AG$3,'IMF GDP current US'!$B$1:$BD$1,0))/INDEX('IMF GDP constant 2022 US'!$B$1:$BD$197,MATCH('2022 deflators April 2024 WEO'!$B94,'IMF GDP constant 2022 US'!$B$1:$B$197,0),MATCH('2022 deflators April 2024 WEO'!AG$3,'IMF GDP constant 2022 US'!$B$1:$BD$1,0)),0)</f>
        <v>0.454210764631883</v>
      </c>
      <c r="AH94" s="18" t="n">
        <f aca="false">IFERROR(INDEX('IMF GDP current US'!$B$1:$BD$197,MATCH('2022 deflators April 2024 WEO'!$B94,'IMF GDP current US'!$B$1:$B$197,0),MATCH('2022 deflators April 2024 WEO'!AH$3,'IMF GDP current US'!$B$1:$BD$1,0))/INDEX('IMF GDP constant 2022 US'!$B$1:$BD$197,MATCH('2022 deflators April 2024 WEO'!$B94,'IMF GDP constant 2022 US'!$B$1:$B$197,0),MATCH('2022 deflators April 2024 WEO'!AH$3,'IMF GDP constant 2022 US'!$B$1:$BD$1,0)),0)</f>
        <v>0.561537989647866</v>
      </c>
      <c r="AI94" s="18" t="n">
        <f aca="false">IFERROR(INDEX('IMF GDP current US'!$B$1:$BD$197,MATCH('2022 deflators April 2024 WEO'!$B94,'IMF GDP current US'!$B$1:$B$197,0),MATCH('2022 deflators April 2024 WEO'!AI$3,'IMF GDP current US'!$B$1:$BD$1,0))/INDEX('IMF GDP constant 2022 US'!$B$1:$BD$197,MATCH('2022 deflators April 2024 WEO'!$B94,'IMF GDP constant 2022 US'!$B$1:$B$197,0),MATCH('2022 deflators April 2024 WEO'!AI$3,'IMF GDP constant 2022 US'!$B$1:$BD$1,0)),0)</f>
        <v>0.704692849390815</v>
      </c>
      <c r="AJ94" s="18" t="n">
        <f aca="false">IFERROR(INDEX('IMF GDP current US'!$B$1:$BD$197,MATCH('2022 deflators April 2024 WEO'!$B94,'IMF GDP current US'!$B$1:$B$197,0),MATCH('2022 deflators April 2024 WEO'!AJ$3,'IMF GDP current US'!$B$1:$BD$1,0))/INDEX('IMF GDP constant 2022 US'!$B$1:$BD$197,MATCH('2022 deflators April 2024 WEO'!$B94,'IMF GDP constant 2022 US'!$B$1:$B$197,0),MATCH('2022 deflators April 2024 WEO'!AJ$3,'IMF GDP constant 2022 US'!$B$1:$BD$1,0)),0)</f>
        <v>0.625083171029283</v>
      </c>
      <c r="AK94" s="18" t="n">
        <f aca="false">IFERROR(INDEX('IMF GDP current US'!$B$1:$BD$197,MATCH('2022 deflators April 2024 WEO'!$B94,'IMF GDP current US'!$B$1:$B$197,0),MATCH('2022 deflators April 2024 WEO'!AK$3,'IMF GDP current US'!$B$1:$BD$1,0))/INDEX('IMF GDP constant 2022 US'!$B$1:$BD$197,MATCH('2022 deflators April 2024 WEO'!$B94,'IMF GDP constant 2022 US'!$B$1:$B$197,0),MATCH('2022 deflators April 2024 WEO'!AK$3,'IMF GDP constant 2022 US'!$B$1:$BD$1,0)),0)</f>
        <v>0.641974409600175</v>
      </c>
      <c r="AL94" s="18" t="n">
        <f aca="false">IFERROR(INDEX('IMF GDP current US'!$B$1:$BD$197,MATCH('2022 deflators April 2024 WEO'!$B94,'IMF GDP current US'!$B$1:$B$197,0),MATCH('2022 deflators April 2024 WEO'!AL$3,'IMF GDP current US'!$B$1:$BD$1,0))/INDEX('IMF GDP constant 2022 US'!$B$1:$BD$197,MATCH('2022 deflators April 2024 WEO'!$B94,'IMF GDP constant 2022 US'!$B$1:$B$197,0),MATCH('2022 deflators April 2024 WEO'!AL$3,'IMF GDP constant 2022 US'!$B$1:$BD$1,0)),0)</f>
        <v>0.783331703793381</v>
      </c>
      <c r="AM94" s="18" t="n">
        <f aca="false">IFERROR(INDEX('IMF GDP current US'!$B$1:$BD$197,MATCH('2022 deflators April 2024 WEO'!$B94,'IMF GDP current US'!$B$1:$B$197,0),MATCH('2022 deflators April 2024 WEO'!AM$3,'IMF GDP current US'!$B$1:$BD$1,0))/INDEX('IMF GDP constant 2022 US'!$B$1:$BD$197,MATCH('2022 deflators April 2024 WEO'!$B94,'IMF GDP constant 2022 US'!$B$1:$B$197,0),MATCH('2022 deflators April 2024 WEO'!AM$3,'IMF GDP constant 2022 US'!$B$1:$BD$1,0)),0)</f>
        <v>0.835378981818212</v>
      </c>
      <c r="AN94" s="18" t="n">
        <f aca="false">IFERROR(INDEX('IMF GDP current US'!$B$1:$BD$197,MATCH('2022 deflators April 2024 WEO'!$B94,'IMF GDP current US'!$B$1:$B$197,0),MATCH('2022 deflators April 2024 WEO'!AN$3,'IMF GDP current US'!$B$1:$BD$1,0))/INDEX('IMF GDP constant 2022 US'!$B$1:$BD$197,MATCH('2022 deflators April 2024 WEO'!$B94,'IMF GDP constant 2022 US'!$B$1:$B$197,0),MATCH('2022 deflators April 2024 WEO'!AN$3,'IMF GDP constant 2022 US'!$B$1:$BD$1,0)),0)</f>
        <v>0.836539233793819</v>
      </c>
      <c r="AO94" s="18" t="n">
        <f aca="false">IFERROR(INDEX('IMF GDP current US'!$B$1:$BD$197,MATCH('2022 deflators April 2024 WEO'!$B94,'IMF GDP current US'!$B$1:$B$197,0),MATCH('2022 deflators April 2024 WEO'!AO$3,'IMF GDP current US'!$B$1:$BD$1,0))/INDEX('IMF GDP constant 2022 US'!$B$1:$BD$197,MATCH('2022 deflators April 2024 WEO'!$B94,'IMF GDP constant 2022 US'!$B$1:$B$197,0),MATCH('2022 deflators April 2024 WEO'!AO$3,'IMF GDP constant 2022 US'!$B$1:$BD$1,0)),0)</f>
        <v>0.818651002243471</v>
      </c>
      <c r="AP94" s="18" t="n">
        <f aca="false">IFERROR(INDEX('IMF GDP current US'!$B$1:$BD$197,MATCH('2022 deflators April 2024 WEO'!$B94,'IMF GDP current US'!$B$1:$B$197,0),MATCH('2022 deflators April 2024 WEO'!AP$3,'IMF GDP current US'!$B$1:$BD$1,0))/INDEX('IMF GDP constant 2022 US'!$B$1:$BD$197,MATCH('2022 deflators April 2024 WEO'!$B94,'IMF GDP constant 2022 US'!$B$1:$B$197,0),MATCH('2022 deflators April 2024 WEO'!AP$3,'IMF GDP constant 2022 US'!$B$1:$BD$1,0)),0)</f>
        <v>0.704829127940352</v>
      </c>
      <c r="AQ94" s="18" t="n">
        <f aca="false">IFERROR(INDEX('IMF GDP current US'!$B$1:$BD$197,MATCH('2022 deflators April 2024 WEO'!$B94,'IMF GDP current US'!$B$1:$B$197,0),MATCH('2022 deflators April 2024 WEO'!AQ$3,'IMF GDP current US'!$B$1:$BD$1,0))/INDEX('IMF GDP constant 2022 US'!$B$1:$BD$197,MATCH('2022 deflators April 2024 WEO'!$B94,'IMF GDP constant 2022 US'!$B$1:$B$197,0),MATCH('2022 deflators April 2024 WEO'!AQ$3,'IMF GDP constant 2022 US'!$B$1:$BD$1,0)),0)</f>
        <v>0.689194233262512</v>
      </c>
      <c r="AR94" s="18" t="n">
        <f aca="false">IFERROR(INDEX('IMF GDP current US'!$B$1:$BD$197,MATCH('2022 deflators April 2024 WEO'!$B94,'IMF GDP current US'!$B$1:$B$197,0),MATCH('2022 deflators April 2024 WEO'!AR$3,'IMF GDP current US'!$B$1:$BD$1,0))/INDEX('IMF GDP constant 2022 US'!$B$1:$BD$197,MATCH('2022 deflators April 2024 WEO'!$B94,'IMF GDP constant 2022 US'!$B$1:$B$197,0),MATCH('2022 deflators April 2024 WEO'!AR$3,'IMF GDP constant 2022 US'!$B$1:$BD$1,0)),0)</f>
        <v>0.743961693326396</v>
      </c>
      <c r="AS94" s="18" t="n">
        <f aca="false">IFERROR(INDEX('IMF GDP current US'!$B$1:$BD$197,MATCH('2022 deflators April 2024 WEO'!$B94,'IMF GDP current US'!$B$1:$B$197,0),MATCH('2022 deflators April 2024 WEO'!AS$3,'IMF GDP current US'!$B$1:$BD$1,0))/INDEX('IMF GDP constant 2022 US'!$B$1:$BD$197,MATCH('2022 deflators April 2024 WEO'!$B94,'IMF GDP constant 2022 US'!$B$1:$B$197,0),MATCH('2022 deflators April 2024 WEO'!AS$3,'IMF GDP constant 2022 US'!$B$1:$BD$1,0)),0)</f>
        <v>0.772112210933636</v>
      </c>
      <c r="AT94" s="18" t="n">
        <f aca="false">IFERROR(INDEX('IMF GDP current US'!$B$1:$BD$197,MATCH('2022 deflators April 2024 WEO'!$B94,'IMF GDP current US'!$B$1:$B$197,0),MATCH('2022 deflators April 2024 WEO'!AT$3,'IMF GDP current US'!$B$1:$BD$1,0))/INDEX('IMF GDP constant 2022 US'!$B$1:$BD$197,MATCH('2022 deflators April 2024 WEO'!$B94,'IMF GDP constant 2022 US'!$B$1:$B$197,0),MATCH('2022 deflators April 2024 WEO'!AT$3,'IMF GDP constant 2022 US'!$B$1:$BD$1,0)),0)</f>
        <v>0.836409281555098</v>
      </c>
      <c r="AU94" s="18" t="n">
        <f aca="false">IFERROR(INDEX('IMF GDP current US'!$B$1:$BD$197,MATCH('2022 deflators April 2024 WEO'!$B94,'IMF GDP current US'!$B$1:$B$197,0),MATCH('2022 deflators April 2024 WEO'!AU$3,'IMF GDP current US'!$B$1:$BD$1,0))/INDEX('IMF GDP constant 2022 US'!$B$1:$BD$197,MATCH('2022 deflators April 2024 WEO'!$B94,'IMF GDP constant 2022 US'!$B$1:$B$197,0),MATCH('2022 deflators April 2024 WEO'!AU$3,'IMF GDP constant 2022 US'!$B$1:$BD$1,0)),0)</f>
        <v>0.796136691172824</v>
      </c>
      <c r="AV94" s="18" t="n">
        <f aca="false">IFERROR(INDEX('IMF GDP current US'!$B$1:$BD$197,MATCH('2022 deflators April 2024 WEO'!$B94,'IMF GDP current US'!$B$1:$B$197,0),MATCH('2022 deflators April 2024 WEO'!AV$3,'IMF GDP current US'!$B$1:$BD$1,0))/INDEX('IMF GDP constant 2022 US'!$B$1:$BD$197,MATCH('2022 deflators April 2024 WEO'!$B94,'IMF GDP constant 2022 US'!$B$1:$B$197,0),MATCH('2022 deflators April 2024 WEO'!AV$3,'IMF GDP constant 2022 US'!$B$1:$BD$1,0)),0)</f>
        <v>0.843222234407128</v>
      </c>
      <c r="AW94" s="19" t="n">
        <f aca="false">IFERROR(INDEX('IMF GDP current US'!$B$1:$BD$197,MATCH('2022 deflators April 2024 WEO'!$B94,'IMF GDP current US'!$B$1:$B$197,0),MATCH('2022 deflators April 2024 WEO'!AW$3,'IMF GDP current US'!$B$1:$BD$1,0))/INDEX('IMF GDP constant 2022 US'!$B$1:$BD$197,MATCH('2022 deflators April 2024 WEO'!$B94,'IMF GDP constant 2022 US'!$B$1:$B$197,0),MATCH('2022 deflators April 2024 WEO'!AW$3,'IMF GDP constant 2022 US'!$B$1:$BD$1,0)),0)</f>
        <v>1</v>
      </c>
      <c r="AX94" s="18" t="n">
        <f aca="false">IFERROR(INDEX('IMF GDP current US'!$B$1:$BD$197,MATCH('2022 deflators April 2024 WEO'!$B94,'IMF GDP current US'!$B$1:$B$197,0),MATCH('2022 deflators April 2024 WEO'!AX$3,'IMF GDP current US'!$B$1:$BD$1,0))/INDEX('IMF GDP constant 2022 US'!$B$1:$BD$197,MATCH('2022 deflators April 2024 WEO'!$B94,'IMF GDP constant 2022 US'!$B$1:$B$197,0),MATCH('2022 deflators April 2024 WEO'!AX$3,'IMF GDP constant 2022 US'!$B$1:$BD$1,0)),0)</f>
        <v>1.05042387164528</v>
      </c>
      <c r="AY94" s="21" t="n">
        <f aca="false">IFERROR(INDEX('IMF GDP current US'!$B$1:$BD$197,MATCH('2022 deflators April 2024 WEO'!$B94,'IMF GDP current US'!$B$1:$B$197,0),MATCH('2022 deflators April 2024 WEO'!AY$3,'IMF GDP current US'!$B$1:$BD$1,0))/INDEX('IMF GDP constant 2022 US'!$B$1:$BD$197,MATCH('2022 deflators April 2024 WEO'!$B94,'IMF GDP constant 2022 US'!$B$1:$B$197,0),MATCH('2022 deflators April 2024 WEO'!AY$3,'IMF GDP constant 2022 US'!$B$1:$BD$1,0)),0)</f>
        <v>1.07057928420276</v>
      </c>
      <c r="AZ94" s="21" t="n">
        <f aca="false">IFERROR(INDEX('IMF GDP current US'!$B$1:$BD$197,MATCH('2022 deflators April 2024 WEO'!$B94,'IMF GDP current US'!$B$1:$B$197,0),MATCH('2022 deflators April 2024 WEO'!AZ$3,'IMF GDP current US'!$B$1:$BD$1,0))/INDEX('IMF GDP constant 2022 US'!$B$1:$BD$197,MATCH('2022 deflators April 2024 WEO'!$B94,'IMF GDP constant 2022 US'!$B$1:$B$197,0),MATCH('2022 deflators April 2024 WEO'!AZ$3,'IMF GDP constant 2022 US'!$B$1:$BD$1,0)),0)</f>
        <v>1.10826433638403</v>
      </c>
      <c r="BA94" s="21" t="n">
        <f aca="false">IFERROR(INDEX('IMF GDP current US'!$B$1:$BD$197,MATCH('2022 deflators April 2024 WEO'!$B94,'IMF GDP current US'!$B$1:$B$197,0),MATCH('2022 deflators April 2024 WEO'!BA$3,'IMF GDP current US'!$B$1:$BD$1,0))/INDEX('IMF GDP constant 2022 US'!$B$1:$BD$197,MATCH('2022 deflators April 2024 WEO'!$B94,'IMF GDP constant 2022 US'!$B$1:$B$197,0),MATCH('2022 deflators April 2024 WEO'!BA$3,'IMF GDP constant 2022 US'!$B$1:$BD$1,0)),0)</f>
        <v>1.13560450255058</v>
      </c>
      <c r="BB94" s="21" t="n">
        <f aca="false">IFERROR(INDEX('IMF GDP current US'!$B$1:$BD$197,MATCH('2022 deflators April 2024 WEO'!$B94,'IMF GDP current US'!$B$1:$B$197,0),MATCH('2022 deflators April 2024 WEO'!BB$3,'IMF GDP current US'!$B$1:$BD$1,0))/INDEX('IMF GDP constant 2022 US'!$B$1:$BD$197,MATCH('2022 deflators April 2024 WEO'!$B94,'IMF GDP constant 2022 US'!$B$1:$B$197,0),MATCH('2022 deflators April 2024 WEO'!BB$3,'IMF GDP constant 2022 US'!$B$1:$BD$1,0)),0)</f>
        <v>1.15509454993678</v>
      </c>
      <c r="BC94" s="21" t="n">
        <f aca="false">IFERROR(INDEX('IMF GDP current US'!$B$1:$BD$197,MATCH('2022 deflators April 2024 WEO'!$B94,'IMF GDP current US'!$B$1:$B$197,0),MATCH('2022 deflators April 2024 WEO'!BC$3,'IMF GDP current US'!$B$1:$BD$1,0))/INDEX('IMF GDP constant 2022 US'!$B$1:$BD$197,MATCH('2022 deflators April 2024 WEO'!$B94,'IMF GDP constant 2022 US'!$B$1:$B$197,0),MATCH('2022 deflators April 2024 WEO'!BC$3,'IMF GDP constant 2022 US'!$B$1:$BD$1,0)),0)</f>
        <v>1.16626830100946</v>
      </c>
      <c r="BD94" s="22" t="n">
        <f aca="false">IFERROR(INDEX('IMF GDP current US'!$B$1:$BD$197,MATCH('2022 deflators April 2024 WEO'!$B94,'IMF GDP current US'!$B$1:$B$197,0),MATCH('2022 deflators April 2024 WEO'!BD$3,'IMF GDP current US'!$B$1:$BD$1,0))/INDEX('IMF GDP constant 2022 US'!$B$1:$BD$197,MATCH('2022 deflators April 2024 WEO'!$B94,'IMF GDP constant 2022 US'!$B$1:$B$197,0),MATCH('2022 deflators April 2024 WEO'!BD$3,'IMF GDP constant 2022 US'!$B$1:$BD$1,0)),0)</f>
        <v>1.17757795596151</v>
      </c>
    </row>
    <row r="95" customFormat="false" ht="15" hidden="false" customHeight="false" outlineLevel="0" collapsed="false">
      <c r="A95" s="28" t="s">
        <v>107</v>
      </c>
      <c r="B95" s="30" t="str">
        <f aca="false">VLOOKUP(A95,'Names&amp;ISO'!$A:$C,3,0)</f>
        <v>LAO</v>
      </c>
      <c r="C95" s="11" t="s">
        <v>108</v>
      </c>
      <c r="D95" s="11" t="n">
        <f aca="false">IFERROR(VLOOKUP(B95,'DAC ODA Recipients 2022-2023'!$B:$H,7,0),"")</f>
        <v>1</v>
      </c>
      <c r="E95" s="12" t="str">
        <f aca="false">IFERROR(VLOOKUP(B95,'OECD DAC Deflators 2022'!B:B,1,0),"")</f>
        <v/>
      </c>
      <c r="F95" s="12"/>
      <c r="G95" s="17" t="n">
        <f aca="false">IFERROR(INDEX('IMF GDP current US'!$B$1:$BD$197,MATCH('2022 deflators April 2024 WEO'!$B95,'IMF GDP current US'!$B$1:$B$197,0),MATCH('2022 deflators April 2024 WEO'!G$3,'IMF GDP current US'!$B$1:$BD$1,0))/INDEX('IMF GDP constant 2022 US'!$B$1:$BD$197,MATCH('2022 deflators April 2024 WEO'!$B95,'IMF GDP constant 2022 US'!$B$1:$B$197,0),MATCH('2022 deflators April 2024 WEO'!G$3,'IMF GDP constant 2022 US'!$B$1:$BD$1,0)),0)</f>
        <v>1.50520668731308</v>
      </c>
      <c r="H95" s="18" t="n">
        <f aca="false">IFERROR(INDEX('IMF GDP current US'!$B$1:$BD$197,MATCH('2022 deflators April 2024 WEO'!$B95,'IMF GDP current US'!$B$1:$B$197,0),MATCH('2022 deflators April 2024 WEO'!H$3,'IMF GDP current US'!$B$1:$BD$1,0))/INDEX('IMF GDP constant 2022 US'!$B$1:$BD$197,MATCH('2022 deflators April 2024 WEO'!$B95,'IMF GDP constant 2022 US'!$B$1:$B$197,0),MATCH('2022 deflators April 2024 WEO'!H$3,'IMF GDP constant 2022 US'!$B$1:$BD$1,0)),0)</f>
        <v>0.762734075893802</v>
      </c>
      <c r="I95" s="18" t="n">
        <f aca="false">IFERROR(INDEX('IMF GDP current US'!$B$1:$BD$197,MATCH('2022 deflators April 2024 WEO'!$B95,'IMF GDP current US'!$B$1:$B$197,0),MATCH('2022 deflators April 2024 WEO'!I$3,'IMF GDP current US'!$B$1:$BD$1,0))/INDEX('IMF GDP constant 2022 US'!$B$1:$BD$197,MATCH('2022 deflators April 2024 WEO'!$B95,'IMF GDP constant 2022 US'!$B$1:$B$197,0),MATCH('2022 deflators April 2024 WEO'!I$3,'IMF GDP constant 2022 US'!$B$1:$BD$1,0)),0)</f>
        <v>0.729041977492161</v>
      </c>
      <c r="J95" s="18" t="n">
        <f aca="false">IFERROR(INDEX('IMF GDP current US'!$B$1:$BD$197,MATCH('2022 deflators April 2024 WEO'!$B95,'IMF GDP current US'!$B$1:$B$197,0),MATCH('2022 deflators April 2024 WEO'!J$3,'IMF GDP current US'!$B$1:$BD$1,0))/INDEX('IMF GDP constant 2022 US'!$B$1:$BD$197,MATCH('2022 deflators April 2024 WEO'!$B95,'IMF GDP constant 2022 US'!$B$1:$B$197,0),MATCH('2022 deflators April 2024 WEO'!J$3,'IMF GDP constant 2022 US'!$B$1:$BD$1,0)),0)</f>
        <v>1.29480112090932</v>
      </c>
      <c r="K95" s="18" t="n">
        <f aca="false">IFERROR(INDEX('IMF GDP current US'!$B$1:$BD$197,MATCH('2022 deflators April 2024 WEO'!$B95,'IMF GDP current US'!$B$1:$B$197,0),MATCH('2022 deflators April 2024 WEO'!K$3,'IMF GDP current US'!$B$1:$BD$1,0))/INDEX('IMF GDP constant 2022 US'!$B$1:$BD$197,MATCH('2022 deflators April 2024 WEO'!$B95,'IMF GDP constant 2022 US'!$B$1:$B$197,0),MATCH('2022 deflators April 2024 WEO'!K$3,'IMF GDP constant 2022 US'!$B$1:$BD$1,0)),0)</f>
        <v>1.74122999139728</v>
      </c>
      <c r="L95" s="18" t="n">
        <f aca="false">IFERROR(INDEX('IMF GDP current US'!$B$1:$BD$197,MATCH('2022 deflators April 2024 WEO'!$B95,'IMF GDP current US'!$B$1:$B$197,0),MATCH('2022 deflators April 2024 WEO'!L$3,'IMF GDP current US'!$B$1:$BD$1,0))/INDEX('IMF GDP constant 2022 US'!$B$1:$BD$197,MATCH('2022 deflators April 2024 WEO'!$B95,'IMF GDP constant 2022 US'!$B$1:$B$197,0),MATCH('2022 deflators April 2024 WEO'!L$3,'IMF GDP constant 2022 US'!$B$1:$BD$1,0)),0)</f>
        <v>2.00684436622959</v>
      </c>
      <c r="M95" s="18" t="n">
        <f aca="false">IFERROR(INDEX('IMF GDP current US'!$B$1:$BD$197,MATCH('2022 deflators April 2024 WEO'!$B95,'IMF GDP current US'!$B$1:$B$197,0),MATCH('2022 deflators April 2024 WEO'!M$3,'IMF GDP current US'!$B$1:$BD$1,0))/INDEX('IMF GDP constant 2022 US'!$B$1:$BD$197,MATCH('2022 deflators April 2024 WEO'!$B95,'IMF GDP constant 2022 US'!$B$1:$B$197,0),MATCH('2022 deflators April 2024 WEO'!M$3,'IMF GDP constant 2022 US'!$B$1:$BD$1,0)),0)</f>
        <v>1.33877988043503</v>
      </c>
      <c r="N95" s="18" t="n">
        <f aca="false">IFERROR(INDEX('IMF GDP current US'!$B$1:$BD$197,MATCH('2022 deflators April 2024 WEO'!$B95,'IMF GDP current US'!$B$1:$B$197,0),MATCH('2022 deflators April 2024 WEO'!N$3,'IMF GDP current US'!$B$1:$BD$1,0))/INDEX('IMF GDP constant 2022 US'!$B$1:$BD$197,MATCH('2022 deflators April 2024 WEO'!$B95,'IMF GDP constant 2022 US'!$B$1:$B$197,0),MATCH('2022 deflators April 2024 WEO'!N$3,'IMF GDP constant 2022 US'!$B$1:$BD$1,0)),0)</f>
        <v>0.952052189568391</v>
      </c>
      <c r="O95" s="18" t="n">
        <f aca="false">IFERROR(INDEX('IMF GDP current US'!$B$1:$BD$197,MATCH('2022 deflators April 2024 WEO'!$B95,'IMF GDP current US'!$B$1:$B$197,0),MATCH('2022 deflators April 2024 WEO'!O$3,'IMF GDP current US'!$B$1:$BD$1,0))/INDEX('IMF GDP constant 2022 US'!$B$1:$BD$197,MATCH('2022 deflators April 2024 WEO'!$B95,'IMF GDP constant 2022 US'!$B$1:$B$197,0),MATCH('2022 deflators April 2024 WEO'!O$3,'IMF GDP constant 2022 US'!$B$1:$BD$1,0)),0)</f>
        <v>0.633313741783986</v>
      </c>
      <c r="P95" s="18" t="n">
        <f aca="false">IFERROR(INDEX('IMF GDP current US'!$B$1:$BD$197,MATCH('2022 deflators April 2024 WEO'!$B95,'IMF GDP current US'!$B$1:$B$197,0),MATCH('2022 deflators April 2024 WEO'!P$3,'IMF GDP current US'!$B$1:$BD$1,0))/INDEX('IMF GDP constant 2022 US'!$B$1:$BD$197,MATCH('2022 deflators April 2024 WEO'!$B95,'IMF GDP constant 2022 US'!$B$1:$B$197,0),MATCH('2022 deflators April 2024 WEO'!P$3,'IMF GDP constant 2022 US'!$B$1:$BD$1,0)),0)</f>
        <v>0.711843069842157</v>
      </c>
      <c r="Q95" s="18" t="n">
        <f aca="false">IFERROR(INDEX('IMF GDP current US'!$B$1:$BD$197,MATCH('2022 deflators April 2024 WEO'!$B95,'IMF GDP current US'!$B$1:$B$197,0),MATCH('2022 deflators April 2024 WEO'!Q$3,'IMF GDP current US'!$B$1:$BD$1,0))/INDEX('IMF GDP constant 2022 US'!$B$1:$BD$197,MATCH('2022 deflators April 2024 WEO'!$B95,'IMF GDP constant 2022 US'!$B$1:$B$197,0),MATCH('2022 deflators April 2024 WEO'!Q$3,'IMF GDP constant 2022 US'!$B$1:$BD$1,0)),0)</f>
        <v>0.796108248829196</v>
      </c>
      <c r="R95" s="18" t="n">
        <f aca="false">IFERROR(INDEX('IMF GDP current US'!$B$1:$BD$197,MATCH('2022 deflators April 2024 WEO'!$B95,'IMF GDP current US'!$B$1:$B$197,0),MATCH('2022 deflators April 2024 WEO'!R$3,'IMF GDP current US'!$B$1:$BD$1,0))/INDEX('IMF GDP constant 2022 US'!$B$1:$BD$197,MATCH('2022 deflators April 2024 WEO'!$B95,'IMF GDP constant 2022 US'!$B$1:$B$197,0),MATCH('2022 deflators April 2024 WEO'!R$3,'IMF GDP constant 2022 US'!$B$1:$BD$1,0)),0)</f>
        <v>0.902160398348758</v>
      </c>
      <c r="S95" s="18" t="n">
        <f aca="false">IFERROR(INDEX('IMF GDP current US'!$B$1:$BD$197,MATCH('2022 deflators April 2024 WEO'!$B95,'IMF GDP current US'!$B$1:$B$197,0),MATCH('2022 deflators April 2024 WEO'!S$3,'IMF GDP current US'!$B$1:$BD$1,0))/INDEX('IMF GDP constant 2022 US'!$B$1:$BD$197,MATCH('2022 deflators April 2024 WEO'!$B95,'IMF GDP constant 2022 US'!$B$1:$B$197,0),MATCH('2022 deflators April 2024 WEO'!S$3,'IMF GDP constant 2022 US'!$B$1:$BD$1,0)),0)</f>
        <v>0.966766403133428</v>
      </c>
      <c r="T95" s="18" t="n">
        <f aca="false">IFERROR(INDEX('IMF GDP current US'!$B$1:$BD$197,MATCH('2022 deflators April 2024 WEO'!$B95,'IMF GDP current US'!$B$1:$B$197,0),MATCH('2022 deflators April 2024 WEO'!T$3,'IMF GDP current US'!$B$1:$BD$1,0))/INDEX('IMF GDP constant 2022 US'!$B$1:$BD$197,MATCH('2022 deflators April 2024 WEO'!$B95,'IMF GDP constant 2022 US'!$B$1:$B$197,0),MATCH('2022 deflators April 2024 WEO'!T$3,'IMF GDP constant 2022 US'!$B$1:$BD$1,0)),0)</f>
        <v>1.02879300862326</v>
      </c>
      <c r="U95" s="18" t="n">
        <f aca="false">IFERROR(INDEX('IMF GDP current US'!$B$1:$BD$197,MATCH('2022 deflators April 2024 WEO'!$B95,'IMF GDP current US'!$B$1:$B$197,0),MATCH('2022 deflators April 2024 WEO'!U$3,'IMF GDP current US'!$B$1:$BD$1,0))/INDEX('IMF GDP constant 2022 US'!$B$1:$BD$197,MATCH('2022 deflators April 2024 WEO'!$B95,'IMF GDP constant 2022 US'!$B$1:$B$197,0),MATCH('2022 deflators April 2024 WEO'!U$3,'IMF GDP constant 2022 US'!$B$1:$BD$1,0)),0)</f>
        <v>1.10504383050761</v>
      </c>
      <c r="V95" s="18" t="n">
        <f aca="false">IFERROR(INDEX('IMF GDP current US'!$B$1:$BD$197,MATCH('2022 deflators April 2024 WEO'!$B95,'IMF GDP current US'!$B$1:$B$197,0),MATCH('2022 deflators April 2024 WEO'!V$3,'IMF GDP current US'!$B$1:$BD$1,0))/INDEX('IMF GDP constant 2022 US'!$B$1:$BD$197,MATCH('2022 deflators April 2024 WEO'!$B95,'IMF GDP constant 2022 US'!$B$1:$B$197,0),MATCH('2022 deflators April 2024 WEO'!V$3,'IMF GDP constant 2022 US'!$B$1:$BD$1,0)),0)</f>
        <v>1.19917652391508</v>
      </c>
      <c r="W95" s="18" t="n">
        <f aca="false">IFERROR(INDEX('IMF GDP current US'!$B$1:$BD$197,MATCH('2022 deflators April 2024 WEO'!$B95,'IMF GDP current US'!$B$1:$B$197,0),MATCH('2022 deflators April 2024 WEO'!W$3,'IMF GDP current US'!$B$1:$BD$1,0))/INDEX('IMF GDP constant 2022 US'!$B$1:$BD$197,MATCH('2022 deflators April 2024 WEO'!$B95,'IMF GDP constant 2022 US'!$B$1:$B$197,0),MATCH('2022 deflators April 2024 WEO'!W$3,'IMF GDP constant 2022 US'!$B$1:$BD$1,0)),0)</f>
        <v>1.16793605865833</v>
      </c>
      <c r="X95" s="18" t="n">
        <f aca="false">IFERROR(INDEX('IMF GDP current US'!$B$1:$BD$197,MATCH('2022 deflators April 2024 WEO'!$B95,'IMF GDP current US'!$B$1:$B$197,0),MATCH('2022 deflators April 2024 WEO'!X$3,'IMF GDP current US'!$B$1:$BD$1,0))/INDEX('IMF GDP constant 2022 US'!$B$1:$BD$197,MATCH('2022 deflators April 2024 WEO'!$B95,'IMF GDP constant 2022 US'!$B$1:$B$197,0),MATCH('2022 deflators April 2024 WEO'!X$3,'IMF GDP constant 2022 US'!$B$1:$BD$1,0)),0)</f>
        <v>1.03061249416492</v>
      </c>
      <c r="Y95" s="18" t="n">
        <f aca="false">IFERROR(INDEX('IMF GDP current US'!$B$1:$BD$197,MATCH('2022 deflators April 2024 WEO'!$B95,'IMF GDP current US'!$B$1:$B$197,0),MATCH('2022 deflators April 2024 WEO'!Y$3,'IMF GDP current US'!$B$1:$BD$1,0))/INDEX('IMF GDP constant 2022 US'!$B$1:$BD$197,MATCH('2022 deflators April 2024 WEO'!$B95,'IMF GDP constant 2022 US'!$B$1:$B$197,0),MATCH('2022 deflators April 2024 WEO'!Y$3,'IMF GDP constant 2022 US'!$B$1:$BD$1,0)),0)</f>
        <v>0.375084437684182</v>
      </c>
      <c r="Z95" s="18" t="n">
        <f aca="false">IFERROR(INDEX('IMF GDP current US'!$B$1:$BD$197,MATCH('2022 deflators April 2024 WEO'!$B95,'IMF GDP current US'!$B$1:$B$197,0),MATCH('2022 deflators April 2024 WEO'!Z$3,'IMF GDP current US'!$B$1:$BD$1,0))/INDEX('IMF GDP constant 2022 US'!$B$1:$BD$197,MATCH('2022 deflators April 2024 WEO'!$B95,'IMF GDP constant 2022 US'!$B$1:$B$197,0),MATCH('2022 deflators April 2024 WEO'!Z$3,'IMF GDP constant 2022 US'!$B$1:$BD$1,0)),0)</f>
        <v>0.38245417558489</v>
      </c>
      <c r="AA95" s="18" t="n">
        <f aca="false">IFERROR(INDEX('IMF GDP current US'!$B$1:$BD$197,MATCH('2022 deflators April 2024 WEO'!$B95,'IMF GDP current US'!$B$1:$B$197,0),MATCH('2022 deflators April 2024 WEO'!AA$3,'IMF GDP current US'!$B$1:$BD$1,0))/INDEX('IMF GDP constant 2022 US'!$B$1:$BD$197,MATCH('2022 deflators April 2024 WEO'!$B95,'IMF GDP constant 2022 US'!$B$1:$B$197,0),MATCH('2022 deflators April 2024 WEO'!AA$3,'IMF GDP constant 2022 US'!$B$1:$BD$1,0)),0)</f>
        <v>0.436808853511632</v>
      </c>
      <c r="AB95" s="18" t="n">
        <f aca="false">IFERROR(INDEX('IMF GDP current US'!$B$1:$BD$197,MATCH('2022 deflators April 2024 WEO'!$B95,'IMF GDP current US'!$B$1:$B$197,0),MATCH('2022 deflators April 2024 WEO'!AB$3,'IMF GDP current US'!$B$1:$BD$1,0))/INDEX('IMF GDP constant 2022 US'!$B$1:$BD$197,MATCH('2022 deflators April 2024 WEO'!$B95,'IMF GDP constant 2022 US'!$B$1:$B$197,0),MATCH('2022 deflators April 2024 WEO'!AB$3,'IMF GDP constant 2022 US'!$B$1:$BD$1,0)),0)</f>
        <v>0.425882223337196</v>
      </c>
      <c r="AC95" s="18" t="n">
        <f aca="false">IFERROR(INDEX('IMF GDP current US'!$B$1:$BD$197,MATCH('2022 deflators April 2024 WEO'!$B95,'IMF GDP current US'!$B$1:$B$197,0),MATCH('2022 deflators April 2024 WEO'!AC$3,'IMF GDP current US'!$B$1:$BD$1,0))/INDEX('IMF GDP constant 2022 US'!$B$1:$BD$197,MATCH('2022 deflators April 2024 WEO'!$B95,'IMF GDP constant 2022 US'!$B$1:$B$197,0),MATCH('2022 deflators April 2024 WEO'!AC$3,'IMF GDP constant 2022 US'!$B$1:$BD$1,0)),0)</f>
        <v>0.418476253457988</v>
      </c>
      <c r="AD95" s="18" t="n">
        <f aca="false">IFERROR(INDEX('IMF GDP current US'!$B$1:$BD$197,MATCH('2022 deflators April 2024 WEO'!$B95,'IMF GDP current US'!$B$1:$B$197,0),MATCH('2022 deflators April 2024 WEO'!AD$3,'IMF GDP current US'!$B$1:$BD$1,0))/INDEX('IMF GDP constant 2022 US'!$B$1:$BD$197,MATCH('2022 deflators April 2024 WEO'!$B95,'IMF GDP constant 2022 US'!$B$1:$B$197,0),MATCH('2022 deflators April 2024 WEO'!AD$3,'IMF GDP constant 2022 US'!$B$1:$BD$1,0)),0)</f>
        <v>0.483036234873139</v>
      </c>
      <c r="AE95" s="18" t="n">
        <f aca="false">IFERROR(INDEX('IMF GDP current US'!$B$1:$BD$197,MATCH('2022 deflators April 2024 WEO'!$B95,'IMF GDP current US'!$B$1:$B$197,0),MATCH('2022 deflators April 2024 WEO'!AE$3,'IMF GDP current US'!$B$1:$BD$1,0))/INDEX('IMF GDP constant 2022 US'!$B$1:$BD$197,MATCH('2022 deflators April 2024 WEO'!$B95,'IMF GDP constant 2022 US'!$B$1:$B$197,0),MATCH('2022 deflators April 2024 WEO'!AE$3,'IMF GDP constant 2022 US'!$B$1:$BD$1,0)),0)</f>
        <v>0.528614270539466</v>
      </c>
      <c r="AF95" s="18" t="n">
        <f aca="false">IFERROR(INDEX('IMF GDP current US'!$B$1:$BD$197,MATCH('2022 deflators April 2024 WEO'!$B95,'IMF GDP current US'!$B$1:$B$197,0),MATCH('2022 deflators April 2024 WEO'!AF$3,'IMF GDP current US'!$B$1:$BD$1,0))/INDEX('IMF GDP constant 2022 US'!$B$1:$BD$197,MATCH('2022 deflators April 2024 WEO'!$B95,'IMF GDP constant 2022 US'!$B$1:$B$197,0),MATCH('2022 deflators April 2024 WEO'!AF$3,'IMF GDP constant 2022 US'!$B$1:$BD$1,0)),0)</f>
        <v>0.574114696914911</v>
      </c>
      <c r="AG95" s="18" t="n">
        <f aca="false">IFERROR(INDEX('IMF GDP current US'!$B$1:$BD$197,MATCH('2022 deflators April 2024 WEO'!$B95,'IMF GDP current US'!$B$1:$B$197,0),MATCH('2022 deflators April 2024 WEO'!AG$3,'IMF GDP current US'!$B$1:$BD$1,0))/INDEX('IMF GDP constant 2022 US'!$B$1:$BD$197,MATCH('2022 deflators April 2024 WEO'!$B95,'IMF GDP constant 2022 US'!$B$1:$B$197,0),MATCH('2022 deflators April 2024 WEO'!AG$3,'IMF GDP constant 2022 US'!$B$1:$BD$1,0)),0)</f>
        <v>0.673255875668618</v>
      </c>
      <c r="AH95" s="18" t="n">
        <f aca="false">IFERROR(INDEX('IMF GDP current US'!$B$1:$BD$197,MATCH('2022 deflators April 2024 WEO'!$B95,'IMF GDP current US'!$B$1:$B$197,0),MATCH('2022 deflators April 2024 WEO'!AH$3,'IMF GDP current US'!$B$1:$BD$1,0))/INDEX('IMF GDP constant 2022 US'!$B$1:$BD$197,MATCH('2022 deflators April 2024 WEO'!$B95,'IMF GDP constant 2022 US'!$B$1:$B$197,0),MATCH('2022 deflators April 2024 WEO'!AH$3,'IMF GDP constant 2022 US'!$B$1:$BD$1,0)),0)</f>
        <v>0.754839766947207</v>
      </c>
      <c r="AI95" s="18" t="n">
        <f aca="false">IFERROR(INDEX('IMF GDP current US'!$B$1:$BD$197,MATCH('2022 deflators April 2024 WEO'!$B95,'IMF GDP current US'!$B$1:$B$197,0),MATCH('2022 deflators April 2024 WEO'!AI$3,'IMF GDP current US'!$B$1:$BD$1,0))/INDEX('IMF GDP constant 2022 US'!$B$1:$BD$197,MATCH('2022 deflators April 2024 WEO'!$B95,'IMF GDP constant 2022 US'!$B$1:$B$197,0),MATCH('2022 deflators April 2024 WEO'!AI$3,'IMF GDP constant 2022 US'!$B$1:$BD$1,0)),0)</f>
        <v>0.875062639105376</v>
      </c>
      <c r="AJ95" s="18" t="n">
        <f aca="false">IFERROR(INDEX('IMF GDP current US'!$B$1:$BD$197,MATCH('2022 deflators April 2024 WEO'!$B95,'IMF GDP current US'!$B$1:$B$197,0),MATCH('2022 deflators April 2024 WEO'!AJ$3,'IMF GDP current US'!$B$1:$BD$1,0))/INDEX('IMF GDP constant 2022 US'!$B$1:$BD$197,MATCH('2022 deflators April 2024 WEO'!$B95,'IMF GDP constant 2022 US'!$B$1:$B$197,0),MATCH('2022 deflators April 2024 WEO'!AJ$3,'IMF GDP constant 2022 US'!$B$1:$BD$1,0)),0)</f>
        <v>0.881449953597144</v>
      </c>
      <c r="AK95" s="18" t="n">
        <f aca="false">IFERROR(INDEX('IMF GDP current US'!$B$1:$BD$197,MATCH('2022 deflators April 2024 WEO'!$B95,'IMF GDP current US'!$B$1:$B$197,0),MATCH('2022 deflators April 2024 WEO'!AK$3,'IMF GDP current US'!$B$1:$BD$1,0))/INDEX('IMF GDP constant 2022 US'!$B$1:$BD$197,MATCH('2022 deflators April 2024 WEO'!$B95,'IMF GDP constant 2022 US'!$B$1:$B$197,0),MATCH('2022 deflators April 2024 WEO'!AK$3,'IMF GDP constant 2022 US'!$B$1:$BD$1,0)),0)</f>
        <v>0.952426735309856</v>
      </c>
      <c r="AL95" s="18" t="n">
        <f aca="false">IFERROR(INDEX('IMF GDP current US'!$B$1:$BD$197,MATCH('2022 deflators April 2024 WEO'!$B95,'IMF GDP current US'!$B$1:$B$197,0),MATCH('2022 deflators April 2024 WEO'!AL$3,'IMF GDP current US'!$B$1:$BD$1,0))/INDEX('IMF GDP constant 2022 US'!$B$1:$BD$197,MATCH('2022 deflators April 2024 WEO'!$B95,'IMF GDP constant 2022 US'!$B$1:$B$197,0),MATCH('2022 deflators April 2024 WEO'!AL$3,'IMF GDP constant 2022 US'!$B$1:$BD$1,0)),0)</f>
        <v>1.05331291986982</v>
      </c>
      <c r="AM95" s="18" t="n">
        <f aca="false">IFERROR(INDEX('IMF GDP current US'!$B$1:$BD$197,MATCH('2022 deflators April 2024 WEO'!$B95,'IMF GDP current US'!$B$1:$B$197,0),MATCH('2022 deflators April 2024 WEO'!AM$3,'IMF GDP current US'!$B$1:$BD$1,0))/INDEX('IMF GDP constant 2022 US'!$B$1:$BD$197,MATCH('2022 deflators April 2024 WEO'!$B95,'IMF GDP constant 2022 US'!$B$1:$B$197,0),MATCH('2022 deflators April 2024 WEO'!AM$3,'IMF GDP constant 2022 US'!$B$1:$BD$1,0)),0)</f>
        <v>1.11112082847961</v>
      </c>
      <c r="AN95" s="18" t="n">
        <f aca="false">IFERROR(INDEX('IMF GDP current US'!$B$1:$BD$197,MATCH('2022 deflators April 2024 WEO'!$B95,'IMF GDP current US'!$B$1:$B$197,0),MATCH('2022 deflators April 2024 WEO'!AN$3,'IMF GDP current US'!$B$1:$BD$1,0))/INDEX('IMF GDP constant 2022 US'!$B$1:$BD$197,MATCH('2022 deflators April 2024 WEO'!$B95,'IMF GDP constant 2022 US'!$B$1:$B$197,0),MATCH('2022 deflators April 2024 WEO'!AN$3,'IMF GDP constant 2022 US'!$B$1:$BD$1,0)),0)</f>
        <v>1.20796700623514</v>
      </c>
      <c r="AO95" s="18" t="n">
        <f aca="false">IFERROR(INDEX('IMF GDP current US'!$B$1:$BD$197,MATCH('2022 deflators April 2024 WEO'!$B95,'IMF GDP current US'!$B$1:$B$197,0),MATCH('2022 deflators April 2024 WEO'!AO$3,'IMF GDP current US'!$B$1:$BD$1,0))/INDEX('IMF GDP constant 2022 US'!$B$1:$BD$197,MATCH('2022 deflators April 2024 WEO'!$B95,'IMF GDP constant 2022 US'!$B$1:$B$197,0),MATCH('2022 deflators April 2024 WEO'!AO$3,'IMF GDP constant 2022 US'!$B$1:$BD$1,0)),0)</f>
        <v>1.24384897952079</v>
      </c>
      <c r="AP95" s="18" t="n">
        <f aca="false">IFERROR(INDEX('IMF GDP current US'!$B$1:$BD$197,MATCH('2022 deflators April 2024 WEO'!$B95,'IMF GDP current US'!$B$1:$B$197,0),MATCH('2022 deflators April 2024 WEO'!AP$3,'IMF GDP current US'!$B$1:$BD$1,0))/INDEX('IMF GDP constant 2022 US'!$B$1:$BD$197,MATCH('2022 deflators April 2024 WEO'!$B95,'IMF GDP constant 2022 US'!$B$1:$B$197,0),MATCH('2022 deflators April 2024 WEO'!AP$3,'IMF GDP constant 2022 US'!$B$1:$BD$1,0)),0)</f>
        <v>1.26024331328959</v>
      </c>
      <c r="AQ95" s="18" t="n">
        <f aca="false">IFERROR(INDEX('IMF GDP current US'!$B$1:$BD$197,MATCH('2022 deflators April 2024 WEO'!$B95,'IMF GDP current US'!$B$1:$B$197,0),MATCH('2022 deflators April 2024 WEO'!AQ$3,'IMF GDP current US'!$B$1:$BD$1,0))/INDEX('IMF GDP constant 2022 US'!$B$1:$BD$197,MATCH('2022 deflators April 2024 WEO'!$B95,'IMF GDP constant 2022 US'!$B$1:$B$197,0),MATCH('2022 deflators April 2024 WEO'!AQ$3,'IMF GDP constant 2022 US'!$B$1:$BD$1,0)),0)</f>
        <v>1.29890870390778</v>
      </c>
      <c r="AR95" s="18" t="n">
        <f aca="false">IFERROR(INDEX('IMF GDP current US'!$B$1:$BD$197,MATCH('2022 deflators April 2024 WEO'!$B95,'IMF GDP current US'!$B$1:$B$197,0),MATCH('2022 deflators April 2024 WEO'!AR$3,'IMF GDP current US'!$B$1:$BD$1,0))/INDEX('IMF GDP constant 2022 US'!$B$1:$BD$197,MATCH('2022 deflators April 2024 WEO'!$B95,'IMF GDP constant 2022 US'!$B$1:$B$197,0),MATCH('2022 deflators April 2024 WEO'!AR$3,'IMF GDP constant 2022 US'!$B$1:$BD$1,0)),0)</f>
        <v>1.30360312436777</v>
      </c>
      <c r="AS95" s="18" t="n">
        <f aca="false">IFERROR(INDEX('IMF GDP current US'!$B$1:$BD$197,MATCH('2022 deflators April 2024 WEO'!$B95,'IMF GDP current US'!$B$1:$B$197,0),MATCH('2022 deflators April 2024 WEO'!AS$3,'IMF GDP current US'!$B$1:$BD$1,0))/INDEX('IMF GDP constant 2022 US'!$B$1:$BD$197,MATCH('2022 deflators April 2024 WEO'!$B95,'IMF GDP constant 2022 US'!$B$1:$B$197,0),MATCH('2022 deflators April 2024 WEO'!AS$3,'IMF GDP constant 2022 US'!$B$1:$BD$1,0)),0)</f>
        <v>1.30384842204358</v>
      </c>
      <c r="AT95" s="18" t="n">
        <f aca="false">IFERROR(INDEX('IMF GDP current US'!$B$1:$BD$197,MATCH('2022 deflators April 2024 WEO'!$B95,'IMF GDP current US'!$B$1:$B$197,0),MATCH('2022 deflators April 2024 WEO'!AT$3,'IMF GDP current US'!$B$1:$BD$1,0))/INDEX('IMF GDP constant 2022 US'!$B$1:$BD$197,MATCH('2022 deflators April 2024 WEO'!$B95,'IMF GDP constant 2022 US'!$B$1:$B$197,0),MATCH('2022 deflators April 2024 WEO'!AT$3,'IMF GDP constant 2022 US'!$B$1:$BD$1,0)),0)</f>
        <v>1.28979915453599</v>
      </c>
      <c r="AU95" s="18" t="n">
        <f aca="false">IFERROR(INDEX('IMF GDP current US'!$B$1:$BD$197,MATCH('2022 deflators April 2024 WEO'!$B95,'IMF GDP current US'!$B$1:$B$197,0),MATCH('2022 deflators April 2024 WEO'!AU$3,'IMF GDP current US'!$B$1:$BD$1,0))/INDEX('IMF GDP constant 2022 US'!$B$1:$BD$197,MATCH('2022 deflators April 2024 WEO'!$B95,'IMF GDP constant 2022 US'!$B$1:$B$197,0),MATCH('2022 deflators April 2024 WEO'!AU$3,'IMF GDP constant 2022 US'!$B$1:$BD$1,0)),0)</f>
        <v>1.2775590948819</v>
      </c>
      <c r="AV95" s="18" t="n">
        <f aca="false">IFERROR(INDEX('IMF GDP current US'!$B$1:$BD$197,MATCH('2022 deflators April 2024 WEO'!$B95,'IMF GDP current US'!$B$1:$B$197,0),MATCH('2022 deflators April 2024 WEO'!AV$3,'IMF GDP current US'!$B$1:$BD$1,0))/INDEX('IMF GDP constant 2022 US'!$B$1:$BD$197,MATCH('2022 deflators April 2024 WEO'!$B95,'IMF GDP constant 2022 US'!$B$1:$B$197,0),MATCH('2022 deflators April 2024 WEO'!AV$3,'IMF GDP constant 2022 US'!$B$1:$BD$1,0)),0)</f>
        <v>1.25324801005225</v>
      </c>
      <c r="AW95" s="19" t="n">
        <f aca="false">IFERROR(INDEX('IMF GDP current US'!$B$1:$BD$197,MATCH('2022 deflators April 2024 WEO'!$B95,'IMF GDP current US'!$B$1:$B$197,0),MATCH('2022 deflators April 2024 WEO'!AW$3,'IMF GDP current US'!$B$1:$BD$1,0))/INDEX('IMF GDP constant 2022 US'!$B$1:$BD$197,MATCH('2022 deflators April 2024 WEO'!$B95,'IMF GDP constant 2022 US'!$B$1:$B$197,0),MATCH('2022 deflators April 2024 WEO'!AW$3,'IMF GDP constant 2022 US'!$B$1:$BD$1,0)),0)</f>
        <v>1</v>
      </c>
      <c r="AX95" s="18" t="n">
        <f aca="false">IFERROR(INDEX('IMF GDP current US'!$B$1:$BD$197,MATCH('2022 deflators April 2024 WEO'!$B95,'IMF GDP current US'!$B$1:$B$197,0),MATCH('2022 deflators April 2024 WEO'!AX$3,'IMF GDP current US'!$B$1:$BD$1,0))/INDEX('IMF GDP constant 2022 US'!$B$1:$BD$197,MATCH('2022 deflators April 2024 WEO'!$B95,'IMF GDP constant 2022 US'!$B$1:$B$197,0),MATCH('2022 deflators April 2024 WEO'!AX$3,'IMF GDP constant 2022 US'!$B$1:$BD$1,0)),0)</f>
        <v>0.969194984050588</v>
      </c>
      <c r="AY95" s="21" t="n">
        <f aca="false">IFERROR(INDEX('IMF GDP current US'!$B$1:$BD$197,MATCH('2022 deflators April 2024 WEO'!$B95,'IMF GDP current US'!$B$1:$B$197,0),MATCH('2022 deflators April 2024 WEO'!AY$3,'IMF GDP current US'!$B$1:$BD$1,0))/INDEX('IMF GDP constant 2022 US'!$B$1:$BD$197,MATCH('2022 deflators April 2024 WEO'!$B95,'IMF GDP constant 2022 US'!$B$1:$B$197,0),MATCH('2022 deflators April 2024 WEO'!AY$3,'IMF GDP constant 2022 US'!$B$1:$BD$1,0)),0)</f>
        <v>0.93176673445405</v>
      </c>
      <c r="AZ95" s="21" t="n">
        <f aca="false">IFERROR(INDEX('IMF GDP current US'!$B$1:$BD$197,MATCH('2022 deflators April 2024 WEO'!$B95,'IMF GDP current US'!$B$1:$B$197,0),MATCH('2022 deflators April 2024 WEO'!AZ$3,'IMF GDP current US'!$B$1:$BD$1,0))/INDEX('IMF GDP constant 2022 US'!$B$1:$BD$197,MATCH('2022 deflators April 2024 WEO'!$B95,'IMF GDP constant 2022 US'!$B$1:$B$197,0),MATCH('2022 deflators April 2024 WEO'!AZ$3,'IMF GDP constant 2022 US'!$B$1:$BD$1,0)),0)</f>
        <v>0.956987966167315</v>
      </c>
      <c r="BA95" s="21" t="n">
        <f aca="false">IFERROR(INDEX('IMF GDP current US'!$B$1:$BD$197,MATCH('2022 deflators April 2024 WEO'!$B95,'IMF GDP current US'!$B$1:$B$197,0),MATCH('2022 deflators April 2024 WEO'!BA$3,'IMF GDP current US'!$B$1:$BD$1,0))/INDEX('IMF GDP constant 2022 US'!$B$1:$BD$197,MATCH('2022 deflators April 2024 WEO'!$B95,'IMF GDP constant 2022 US'!$B$1:$B$197,0),MATCH('2022 deflators April 2024 WEO'!BA$3,'IMF GDP constant 2022 US'!$B$1:$BD$1,0)),0)</f>
        <v>0.964016811369784</v>
      </c>
      <c r="BB95" s="21" t="n">
        <f aca="false">IFERROR(INDEX('IMF GDP current US'!$B$1:$BD$197,MATCH('2022 deflators April 2024 WEO'!$B95,'IMF GDP current US'!$B$1:$B$197,0),MATCH('2022 deflators April 2024 WEO'!BB$3,'IMF GDP current US'!$B$1:$BD$1,0))/INDEX('IMF GDP constant 2022 US'!$B$1:$BD$197,MATCH('2022 deflators April 2024 WEO'!$B95,'IMF GDP constant 2022 US'!$B$1:$B$197,0),MATCH('2022 deflators April 2024 WEO'!BB$3,'IMF GDP constant 2022 US'!$B$1:$BD$1,0)),0)</f>
        <v>0.976232681579536</v>
      </c>
      <c r="BC95" s="21" t="n">
        <f aca="false">IFERROR(INDEX('IMF GDP current US'!$B$1:$BD$197,MATCH('2022 deflators April 2024 WEO'!$B95,'IMF GDP current US'!$B$1:$B$197,0),MATCH('2022 deflators April 2024 WEO'!BC$3,'IMF GDP current US'!$B$1:$BD$1,0))/INDEX('IMF GDP constant 2022 US'!$B$1:$BD$197,MATCH('2022 deflators April 2024 WEO'!$B95,'IMF GDP constant 2022 US'!$B$1:$B$197,0),MATCH('2022 deflators April 2024 WEO'!BC$3,'IMF GDP constant 2022 US'!$B$1:$BD$1,0)),0)</f>
        <v>0.994972616133986</v>
      </c>
      <c r="BD95" s="22" t="n">
        <f aca="false">IFERROR(INDEX('IMF GDP current US'!$B$1:$BD$197,MATCH('2022 deflators April 2024 WEO'!$B95,'IMF GDP current US'!$B$1:$B$197,0),MATCH('2022 deflators April 2024 WEO'!BD$3,'IMF GDP current US'!$B$1:$BD$1,0))/INDEX('IMF GDP constant 2022 US'!$B$1:$BD$197,MATCH('2022 deflators April 2024 WEO'!$B95,'IMF GDP constant 2022 US'!$B$1:$B$197,0),MATCH('2022 deflators April 2024 WEO'!BD$3,'IMF GDP constant 2022 US'!$B$1:$BD$1,0)),0)</f>
        <v>1.01402294542677</v>
      </c>
    </row>
    <row r="96" customFormat="false" ht="15" hidden="false" customHeight="false" outlineLevel="0" collapsed="false">
      <c r="A96" s="12" t="s">
        <v>109</v>
      </c>
      <c r="B96" s="0" t="str">
        <f aca="false">VLOOKUP(A96,'Names&amp;ISO'!$A:$C,3,0)</f>
        <v>LVA</v>
      </c>
      <c r="C96" s="11" t="s">
        <v>109</v>
      </c>
      <c r="D96" s="11" t="str">
        <f aca="false">IFERROR(VLOOKUP(B96,'DAC ODA Recipients 2022-2023'!$B:$H,7,0),"")</f>
        <v/>
      </c>
      <c r="E96" s="12" t="str">
        <f aca="false">IFERROR(VLOOKUP(B96,'OECD DAC Deflators 2022'!B:B,1,0),"")</f>
        <v/>
      </c>
      <c r="F96" s="23" t="n">
        <v>1</v>
      </c>
      <c r="G96" s="17" t="n">
        <f aca="false">IFERROR(INDEX('IMF GDP current US'!$B$1:$BD$197,MATCH('2022 deflators April 2024 WEO'!$B96,'IMF GDP current US'!$B$1:$B$197,0),MATCH('2022 deflators April 2024 WEO'!G$3,'IMF GDP current US'!$B$1:$BD$1,0))/INDEX('IMF GDP constant 2022 US'!$B$1:$BD$197,MATCH('2022 deflators April 2024 WEO'!$B96,'IMF GDP constant 2022 US'!$B$1:$B$197,0),MATCH('2022 deflators April 2024 WEO'!G$3,'IMF GDP constant 2022 US'!$B$1:$BD$1,0)),0)</f>
        <v>0</v>
      </c>
      <c r="H96" s="18" t="n">
        <f aca="false">IFERROR(INDEX('IMF GDP current US'!$B$1:$BD$197,MATCH('2022 deflators April 2024 WEO'!$B96,'IMF GDP current US'!$B$1:$B$197,0),MATCH('2022 deflators April 2024 WEO'!H$3,'IMF GDP current US'!$B$1:$BD$1,0))/INDEX('IMF GDP constant 2022 US'!$B$1:$BD$197,MATCH('2022 deflators April 2024 WEO'!$B96,'IMF GDP constant 2022 US'!$B$1:$B$197,0),MATCH('2022 deflators April 2024 WEO'!H$3,'IMF GDP constant 2022 US'!$B$1:$BD$1,0)),0)</f>
        <v>0</v>
      </c>
      <c r="I96" s="18" t="n">
        <f aca="false">IFERROR(INDEX('IMF GDP current US'!$B$1:$BD$197,MATCH('2022 deflators April 2024 WEO'!$B96,'IMF GDP current US'!$B$1:$B$197,0),MATCH('2022 deflators April 2024 WEO'!I$3,'IMF GDP current US'!$B$1:$BD$1,0))/INDEX('IMF GDP constant 2022 US'!$B$1:$BD$197,MATCH('2022 deflators April 2024 WEO'!$B96,'IMF GDP constant 2022 US'!$B$1:$B$197,0),MATCH('2022 deflators April 2024 WEO'!I$3,'IMF GDP constant 2022 US'!$B$1:$BD$1,0)),0)</f>
        <v>0</v>
      </c>
      <c r="J96" s="18" t="n">
        <f aca="false">IFERROR(INDEX('IMF GDP current US'!$B$1:$BD$197,MATCH('2022 deflators April 2024 WEO'!$B96,'IMF GDP current US'!$B$1:$B$197,0),MATCH('2022 deflators April 2024 WEO'!J$3,'IMF GDP current US'!$B$1:$BD$1,0))/INDEX('IMF GDP constant 2022 US'!$B$1:$BD$197,MATCH('2022 deflators April 2024 WEO'!$B96,'IMF GDP constant 2022 US'!$B$1:$B$197,0),MATCH('2022 deflators April 2024 WEO'!J$3,'IMF GDP constant 2022 US'!$B$1:$BD$1,0)),0)</f>
        <v>0</v>
      </c>
      <c r="K96" s="18" t="n">
        <f aca="false">IFERROR(INDEX('IMF GDP current US'!$B$1:$BD$197,MATCH('2022 deflators April 2024 WEO'!$B96,'IMF GDP current US'!$B$1:$B$197,0),MATCH('2022 deflators April 2024 WEO'!K$3,'IMF GDP current US'!$B$1:$BD$1,0))/INDEX('IMF GDP constant 2022 US'!$B$1:$BD$197,MATCH('2022 deflators April 2024 WEO'!$B96,'IMF GDP constant 2022 US'!$B$1:$B$197,0),MATCH('2022 deflators April 2024 WEO'!K$3,'IMF GDP constant 2022 US'!$B$1:$BD$1,0)),0)</f>
        <v>0</v>
      </c>
      <c r="L96" s="18" t="n">
        <f aca="false">IFERROR(INDEX('IMF GDP current US'!$B$1:$BD$197,MATCH('2022 deflators April 2024 WEO'!$B96,'IMF GDP current US'!$B$1:$B$197,0),MATCH('2022 deflators April 2024 WEO'!L$3,'IMF GDP current US'!$B$1:$BD$1,0))/INDEX('IMF GDP constant 2022 US'!$B$1:$BD$197,MATCH('2022 deflators April 2024 WEO'!$B96,'IMF GDP constant 2022 US'!$B$1:$B$197,0),MATCH('2022 deflators April 2024 WEO'!L$3,'IMF GDP constant 2022 US'!$B$1:$BD$1,0)),0)</f>
        <v>0</v>
      </c>
      <c r="M96" s="18" t="n">
        <f aca="false">IFERROR(INDEX('IMF GDP current US'!$B$1:$BD$197,MATCH('2022 deflators April 2024 WEO'!$B96,'IMF GDP current US'!$B$1:$B$197,0),MATCH('2022 deflators April 2024 WEO'!M$3,'IMF GDP current US'!$B$1:$BD$1,0))/INDEX('IMF GDP constant 2022 US'!$B$1:$BD$197,MATCH('2022 deflators April 2024 WEO'!$B96,'IMF GDP constant 2022 US'!$B$1:$B$197,0),MATCH('2022 deflators April 2024 WEO'!M$3,'IMF GDP constant 2022 US'!$B$1:$BD$1,0)),0)</f>
        <v>0</v>
      </c>
      <c r="N96" s="18" t="n">
        <f aca="false">IFERROR(INDEX('IMF GDP current US'!$B$1:$BD$197,MATCH('2022 deflators April 2024 WEO'!$B96,'IMF GDP current US'!$B$1:$B$197,0),MATCH('2022 deflators April 2024 WEO'!N$3,'IMF GDP current US'!$B$1:$BD$1,0))/INDEX('IMF GDP constant 2022 US'!$B$1:$BD$197,MATCH('2022 deflators April 2024 WEO'!$B96,'IMF GDP constant 2022 US'!$B$1:$B$197,0),MATCH('2022 deflators April 2024 WEO'!N$3,'IMF GDP constant 2022 US'!$B$1:$BD$1,0)),0)</f>
        <v>0</v>
      </c>
      <c r="O96" s="18" t="n">
        <f aca="false">IFERROR(INDEX('IMF GDP current US'!$B$1:$BD$197,MATCH('2022 deflators April 2024 WEO'!$B96,'IMF GDP current US'!$B$1:$B$197,0),MATCH('2022 deflators April 2024 WEO'!O$3,'IMF GDP current US'!$B$1:$BD$1,0))/INDEX('IMF GDP constant 2022 US'!$B$1:$BD$197,MATCH('2022 deflators April 2024 WEO'!$B96,'IMF GDP constant 2022 US'!$B$1:$B$197,0),MATCH('2022 deflators April 2024 WEO'!O$3,'IMF GDP constant 2022 US'!$B$1:$BD$1,0)),0)</f>
        <v>0</v>
      </c>
      <c r="P96" s="18" t="n">
        <f aca="false">IFERROR(INDEX('IMF GDP current US'!$B$1:$BD$197,MATCH('2022 deflators April 2024 WEO'!$B96,'IMF GDP current US'!$B$1:$B$197,0),MATCH('2022 deflators April 2024 WEO'!P$3,'IMF GDP current US'!$B$1:$BD$1,0))/INDEX('IMF GDP constant 2022 US'!$B$1:$BD$197,MATCH('2022 deflators April 2024 WEO'!$B96,'IMF GDP constant 2022 US'!$B$1:$B$197,0),MATCH('2022 deflators April 2024 WEO'!P$3,'IMF GDP constant 2022 US'!$B$1:$BD$1,0)),0)</f>
        <v>0</v>
      </c>
      <c r="Q96" s="18" t="n">
        <f aca="false">IFERROR(INDEX('IMF GDP current US'!$B$1:$BD$197,MATCH('2022 deflators April 2024 WEO'!$B96,'IMF GDP current US'!$B$1:$B$197,0),MATCH('2022 deflators April 2024 WEO'!Q$3,'IMF GDP current US'!$B$1:$BD$1,0))/INDEX('IMF GDP constant 2022 US'!$B$1:$BD$197,MATCH('2022 deflators April 2024 WEO'!$B96,'IMF GDP constant 2022 US'!$B$1:$B$197,0),MATCH('2022 deflators April 2024 WEO'!Q$3,'IMF GDP constant 2022 US'!$B$1:$BD$1,0)),0)</f>
        <v>0</v>
      </c>
      <c r="R96" s="18" t="n">
        <f aca="false">IFERROR(INDEX('IMF GDP current US'!$B$1:$BD$197,MATCH('2022 deflators April 2024 WEO'!$B96,'IMF GDP current US'!$B$1:$B$197,0),MATCH('2022 deflators April 2024 WEO'!R$3,'IMF GDP current US'!$B$1:$BD$1,0))/INDEX('IMF GDP constant 2022 US'!$B$1:$BD$197,MATCH('2022 deflators April 2024 WEO'!$B96,'IMF GDP constant 2022 US'!$B$1:$B$197,0),MATCH('2022 deflators April 2024 WEO'!R$3,'IMF GDP constant 2022 US'!$B$1:$BD$1,0)),0)</f>
        <v>0</v>
      </c>
      <c r="S96" s="18" t="n">
        <f aca="false">IFERROR(INDEX('IMF GDP current US'!$B$1:$BD$197,MATCH('2022 deflators April 2024 WEO'!$B96,'IMF GDP current US'!$B$1:$B$197,0),MATCH('2022 deflators April 2024 WEO'!S$3,'IMF GDP current US'!$B$1:$BD$1,0))/INDEX('IMF GDP constant 2022 US'!$B$1:$BD$197,MATCH('2022 deflators April 2024 WEO'!$B96,'IMF GDP constant 2022 US'!$B$1:$B$197,0),MATCH('2022 deflators April 2024 WEO'!S$3,'IMF GDP constant 2022 US'!$B$1:$BD$1,0)),0)</f>
        <v>0.0961292140003921</v>
      </c>
      <c r="T96" s="18" t="n">
        <f aca="false">IFERROR(INDEX('IMF GDP current US'!$B$1:$BD$197,MATCH('2022 deflators April 2024 WEO'!$B96,'IMF GDP current US'!$B$1:$B$197,0),MATCH('2022 deflators April 2024 WEO'!T$3,'IMF GDP current US'!$B$1:$BD$1,0))/INDEX('IMF GDP constant 2022 US'!$B$1:$BD$197,MATCH('2022 deflators April 2024 WEO'!$B96,'IMF GDP constant 2022 US'!$B$1:$B$197,0),MATCH('2022 deflators April 2024 WEO'!T$3,'IMF GDP constant 2022 US'!$B$1:$BD$1,0)),0)</f>
        <v>0.174724026502428</v>
      </c>
      <c r="U96" s="18" t="n">
        <f aca="false">IFERROR(INDEX('IMF GDP current US'!$B$1:$BD$197,MATCH('2022 deflators April 2024 WEO'!$B96,'IMF GDP current US'!$B$1:$B$197,0),MATCH('2022 deflators April 2024 WEO'!U$3,'IMF GDP current US'!$B$1:$BD$1,0))/INDEX('IMF GDP constant 2022 US'!$B$1:$BD$197,MATCH('2022 deflators April 2024 WEO'!$B96,'IMF GDP constant 2022 US'!$B$1:$B$197,0),MATCH('2022 deflators April 2024 WEO'!U$3,'IMF GDP constant 2022 US'!$B$1:$BD$1,0)),0)</f>
        <v>0.284081587815674</v>
      </c>
      <c r="V96" s="18" t="n">
        <f aca="false">IFERROR(INDEX('IMF GDP current US'!$B$1:$BD$197,MATCH('2022 deflators April 2024 WEO'!$B96,'IMF GDP current US'!$B$1:$B$197,0),MATCH('2022 deflators April 2024 WEO'!V$3,'IMF GDP current US'!$B$1:$BD$1,0))/INDEX('IMF GDP constant 2022 US'!$B$1:$BD$197,MATCH('2022 deflators April 2024 WEO'!$B96,'IMF GDP constant 2022 US'!$B$1:$B$197,0),MATCH('2022 deflators April 2024 WEO'!V$3,'IMF GDP constant 2022 US'!$B$1:$BD$1,0)),0)</f>
        <v>0.3463229226916</v>
      </c>
      <c r="W96" s="18" t="n">
        <f aca="false">IFERROR(INDEX('IMF GDP current US'!$B$1:$BD$197,MATCH('2022 deflators April 2024 WEO'!$B96,'IMF GDP current US'!$B$1:$B$197,0),MATCH('2022 deflators April 2024 WEO'!W$3,'IMF GDP current US'!$B$1:$BD$1,0))/INDEX('IMF GDP constant 2022 US'!$B$1:$BD$197,MATCH('2022 deflators April 2024 WEO'!$B96,'IMF GDP constant 2022 US'!$B$1:$B$197,0),MATCH('2022 deflators April 2024 WEO'!W$3,'IMF GDP constant 2022 US'!$B$1:$BD$1,0)),0)</f>
        <v>0.372773516438431</v>
      </c>
      <c r="X96" s="18" t="n">
        <f aca="false">IFERROR(INDEX('IMF GDP current US'!$B$1:$BD$197,MATCH('2022 deflators April 2024 WEO'!$B96,'IMF GDP current US'!$B$1:$B$197,0),MATCH('2022 deflators April 2024 WEO'!X$3,'IMF GDP current US'!$B$1:$BD$1,0))/INDEX('IMF GDP constant 2022 US'!$B$1:$BD$197,MATCH('2022 deflators April 2024 WEO'!$B96,'IMF GDP constant 2022 US'!$B$1:$B$197,0),MATCH('2022 deflators April 2024 WEO'!X$3,'IMF GDP constant 2022 US'!$B$1:$BD$1,0)),0)</f>
        <v>0.374263303936029</v>
      </c>
      <c r="Y96" s="18" t="n">
        <f aca="false">IFERROR(INDEX('IMF GDP current US'!$B$1:$BD$197,MATCH('2022 deflators April 2024 WEO'!$B96,'IMF GDP current US'!$B$1:$B$197,0),MATCH('2022 deflators April 2024 WEO'!Y$3,'IMF GDP current US'!$B$1:$BD$1,0))/INDEX('IMF GDP constant 2022 US'!$B$1:$BD$197,MATCH('2022 deflators April 2024 WEO'!$B96,'IMF GDP constant 2022 US'!$B$1:$B$197,0),MATCH('2022 deflators April 2024 WEO'!Y$3,'IMF GDP constant 2022 US'!$B$1:$BD$1,0)),0)</f>
        <v>0.386463817324832</v>
      </c>
      <c r="Z96" s="18" t="n">
        <f aca="false">IFERROR(INDEX('IMF GDP current US'!$B$1:$BD$197,MATCH('2022 deflators April 2024 WEO'!$B96,'IMF GDP current US'!$B$1:$B$197,0),MATCH('2022 deflators April 2024 WEO'!Z$3,'IMF GDP current US'!$B$1:$BD$1,0))/INDEX('IMF GDP constant 2022 US'!$B$1:$BD$197,MATCH('2022 deflators April 2024 WEO'!$B96,'IMF GDP constant 2022 US'!$B$1:$B$197,0),MATCH('2022 deflators April 2024 WEO'!Z$3,'IMF GDP constant 2022 US'!$B$1:$BD$1,0)),0)</f>
        <v>0.395299555078416</v>
      </c>
      <c r="AA96" s="18" t="n">
        <f aca="false">IFERROR(INDEX('IMF GDP current US'!$B$1:$BD$197,MATCH('2022 deflators April 2024 WEO'!$B96,'IMF GDP current US'!$B$1:$B$197,0),MATCH('2022 deflators April 2024 WEO'!AA$3,'IMF GDP current US'!$B$1:$BD$1,0))/INDEX('IMF GDP constant 2022 US'!$B$1:$BD$197,MATCH('2022 deflators April 2024 WEO'!$B96,'IMF GDP constant 2022 US'!$B$1:$B$197,0),MATCH('2022 deflators April 2024 WEO'!AA$3,'IMF GDP constant 2022 US'!$B$1:$BD$1,0)),0)</f>
        <v>0.395315113505714</v>
      </c>
      <c r="AB96" s="18" t="n">
        <f aca="false">IFERROR(INDEX('IMF GDP current US'!$B$1:$BD$197,MATCH('2022 deflators April 2024 WEO'!$B96,'IMF GDP current US'!$B$1:$B$197,0),MATCH('2022 deflators April 2024 WEO'!AB$3,'IMF GDP current US'!$B$1:$BD$1,0))/INDEX('IMF GDP constant 2022 US'!$B$1:$BD$197,MATCH('2022 deflators April 2024 WEO'!$B96,'IMF GDP constant 2022 US'!$B$1:$B$197,0),MATCH('2022 deflators April 2024 WEO'!AB$3,'IMF GDP constant 2022 US'!$B$1:$BD$1,0)),0)</f>
        <v>0.390478829396383</v>
      </c>
      <c r="AC96" s="18" t="n">
        <f aca="false">IFERROR(INDEX('IMF GDP current US'!$B$1:$BD$197,MATCH('2022 deflators April 2024 WEO'!$B96,'IMF GDP current US'!$B$1:$B$197,0),MATCH('2022 deflators April 2024 WEO'!AC$3,'IMF GDP current US'!$B$1:$BD$1,0))/INDEX('IMF GDP constant 2022 US'!$B$1:$BD$197,MATCH('2022 deflators April 2024 WEO'!$B96,'IMF GDP constant 2022 US'!$B$1:$B$197,0),MATCH('2022 deflators April 2024 WEO'!AC$3,'IMF GDP constant 2022 US'!$B$1:$BD$1,0)),0)</f>
        <v>0.416998176356247</v>
      </c>
      <c r="AD96" s="18" t="n">
        <f aca="false">IFERROR(INDEX('IMF GDP current US'!$B$1:$BD$197,MATCH('2022 deflators April 2024 WEO'!$B96,'IMF GDP current US'!$B$1:$B$197,0),MATCH('2022 deflators April 2024 WEO'!AD$3,'IMF GDP current US'!$B$1:$BD$1,0))/INDEX('IMF GDP constant 2022 US'!$B$1:$BD$197,MATCH('2022 deflators April 2024 WEO'!$B96,'IMF GDP constant 2022 US'!$B$1:$B$197,0),MATCH('2022 deflators April 2024 WEO'!AD$3,'IMF GDP constant 2022 US'!$B$1:$BD$1,0)),0)</f>
        <v>0.473595801366839</v>
      </c>
      <c r="AE96" s="18" t="n">
        <f aca="false">IFERROR(INDEX('IMF GDP current US'!$B$1:$BD$197,MATCH('2022 deflators April 2024 WEO'!$B96,'IMF GDP current US'!$B$1:$B$197,0),MATCH('2022 deflators April 2024 WEO'!AE$3,'IMF GDP current US'!$B$1:$BD$1,0))/INDEX('IMF GDP constant 2022 US'!$B$1:$BD$197,MATCH('2022 deflators April 2024 WEO'!$B96,'IMF GDP constant 2022 US'!$B$1:$B$197,0),MATCH('2022 deflators April 2024 WEO'!AE$3,'IMF GDP constant 2022 US'!$B$1:$BD$1,0)),0)</f>
        <v>0.536260824421283</v>
      </c>
      <c r="AF96" s="18" t="n">
        <f aca="false">IFERROR(INDEX('IMF GDP current US'!$B$1:$BD$197,MATCH('2022 deflators April 2024 WEO'!$B96,'IMF GDP current US'!$B$1:$B$197,0),MATCH('2022 deflators April 2024 WEO'!AF$3,'IMF GDP current US'!$B$1:$BD$1,0))/INDEX('IMF GDP constant 2022 US'!$B$1:$BD$197,MATCH('2022 deflators April 2024 WEO'!$B96,'IMF GDP constant 2022 US'!$B$1:$B$197,0),MATCH('2022 deflators April 2024 WEO'!AF$3,'IMF GDP constant 2022 US'!$B$1:$BD$1,0)),0)</f>
        <v>0.571212166542643</v>
      </c>
      <c r="AG96" s="18" t="n">
        <f aca="false">IFERROR(INDEX('IMF GDP current US'!$B$1:$BD$197,MATCH('2022 deflators April 2024 WEO'!$B96,'IMF GDP current US'!$B$1:$B$197,0),MATCH('2022 deflators April 2024 WEO'!AG$3,'IMF GDP current US'!$B$1:$BD$1,0))/INDEX('IMF GDP constant 2022 US'!$B$1:$BD$197,MATCH('2022 deflators April 2024 WEO'!$B96,'IMF GDP constant 2022 US'!$B$1:$B$197,0),MATCH('2022 deflators April 2024 WEO'!AG$3,'IMF GDP constant 2022 US'!$B$1:$BD$1,0)),0)</f>
        <v>0.646704513531344</v>
      </c>
      <c r="AH96" s="18" t="n">
        <f aca="false">IFERROR(INDEX('IMF GDP current US'!$B$1:$BD$197,MATCH('2022 deflators April 2024 WEO'!$B96,'IMF GDP current US'!$B$1:$B$197,0),MATCH('2022 deflators April 2024 WEO'!AH$3,'IMF GDP current US'!$B$1:$BD$1,0))/INDEX('IMF GDP constant 2022 US'!$B$1:$BD$197,MATCH('2022 deflators April 2024 WEO'!$B96,'IMF GDP constant 2022 US'!$B$1:$B$197,0),MATCH('2022 deflators April 2024 WEO'!AH$3,'IMF GDP constant 2022 US'!$B$1:$BD$1,0)),0)</f>
        <v>0.847364219302781</v>
      </c>
      <c r="AI96" s="18" t="n">
        <f aca="false">IFERROR(INDEX('IMF GDP current US'!$B$1:$BD$197,MATCH('2022 deflators April 2024 WEO'!$B96,'IMF GDP current US'!$B$1:$B$197,0),MATCH('2022 deflators April 2024 WEO'!AI$3,'IMF GDP current US'!$B$1:$BD$1,0))/INDEX('IMF GDP constant 2022 US'!$B$1:$BD$197,MATCH('2022 deflators April 2024 WEO'!$B96,'IMF GDP constant 2022 US'!$B$1:$B$197,0),MATCH('2022 deflators April 2024 WEO'!AI$3,'IMF GDP constant 2022 US'!$B$1:$BD$1,0)),0)</f>
        <v>1.0144581794312</v>
      </c>
      <c r="AJ96" s="18" t="n">
        <f aca="false">IFERROR(INDEX('IMF GDP current US'!$B$1:$BD$197,MATCH('2022 deflators April 2024 WEO'!$B96,'IMF GDP current US'!$B$1:$B$197,0),MATCH('2022 deflators April 2024 WEO'!AJ$3,'IMF GDP current US'!$B$1:$BD$1,0))/INDEX('IMF GDP constant 2022 US'!$B$1:$BD$197,MATCH('2022 deflators April 2024 WEO'!$B96,'IMF GDP constant 2022 US'!$B$1:$B$197,0),MATCH('2022 deflators April 2024 WEO'!AJ$3,'IMF GDP constant 2022 US'!$B$1:$BD$1,0)),0)</f>
        <v>0.869738653394809</v>
      </c>
      <c r="AK96" s="18" t="n">
        <f aca="false">IFERROR(INDEX('IMF GDP current US'!$B$1:$BD$197,MATCH('2022 deflators April 2024 WEO'!$B96,'IMF GDP current US'!$B$1:$B$197,0),MATCH('2022 deflators April 2024 WEO'!AK$3,'IMF GDP current US'!$B$1:$BD$1,0))/INDEX('IMF GDP constant 2022 US'!$B$1:$BD$197,MATCH('2022 deflators April 2024 WEO'!$B96,'IMF GDP constant 2022 US'!$B$1:$B$197,0),MATCH('2022 deflators April 2024 WEO'!AK$3,'IMF GDP constant 2022 US'!$B$1:$BD$1,0)),0)</f>
        <v>0.824978101394855</v>
      </c>
      <c r="AL96" s="18" t="n">
        <f aca="false">IFERROR(INDEX('IMF GDP current US'!$B$1:$BD$197,MATCH('2022 deflators April 2024 WEO'!$B96,'IMF GDP current US'!$B$1:$B$197,0),MATCH('2022 deflators April 2024 WEO'!AL$3,'IMF GDP current US'!$B$1:$BD$1,0))/INDEX('IMF GDP constant 2022 US'!$B$1:$BD$197,MATCH('2022 deflators April 2024 WEO'!$B96,'IMF GDP constant 2022 US'!$B$1:$B$197,0),MATCH('2022 deflators April 2024 WEO'!AL$3,'IMF GDP constant 2022 US'!$B$1:$BD$1,0)),0)</f>
        <v>0.929686525744305</v>
      </c>
      <c r="AM96" s="18" t="n">
        <f aca="false">IFERROR(INDEX('IMF GDP current US'!$B$1:$BD$197,MATCH('2022 deflators April 2024 WEO'!$B96,'IMF GDP current US'!$B$1:$B$197,0),MATCH('2022 deflators April 2024 WEO'!AM$3,'IMF GDP current US'!$B$1:$BD$1,0))/INDEX('IMF GDP constant 2022 US'!$B$1:$BD$197,MATCH('2022 deflators April 2024 WEO'!$B96,'IMF GDP constant 2022 US'!$B$1:$B$197,0),MATCH('2022 deflators April 2024 WEO'!AM$3,'IMF GDP constant 2022 US'!$B$1:$BD$1,0)),0)</f>
        <v>0.882645571368138</v>
      </c>
      <c r="AN96" s="18" t="n">
        <f aca="false">IFERROR(INDEX('IMF GDP current US'!$B$1:$BD$197,MATCH('2022 deflators April 2024 WEO'!$B96,'IMF GDP current US'!$B$1:$B$197,0),MATCH('2022 deflators April 2024 WEO'!AN$3,'IMF GDP current US'!$B$1:$BD$1,0))/INDEX('IMF GDP constant 2022 US'!$B$1:$BD$197,MATCH('2022 deflators April 2024 WEO'!$B96,'IMF GDP constant 2022 US'!$B$1:$B$197,0),MATCH('2022 deflators April 2024 WEO'!AN$3,'IMF GDP constant 2022 US'!$B$1:$BD$1,0)),0)</f>
        <v>0.927240425231152</v>
      </c>
      <c r="AO96" s="18" t="n">
        <f aca="false">IFERROR(INDEX('IMF GDP current US'!$B$1:$BD$197,MATCH('2022 deflators April 2024 WEO'!$B96,'IMF GDP current US'!$B$1:$B$197,0),MATCH('2022 deflators April 2024 WEO'!AO$3,'IMF GDP current US'!$B$1:$BD$1,0))/INDEX('IMF GDP constant 2022 US'!$B$1:$BD$197,MATCH('2022 deflators April 2024 WEO'!$B96,'IMF GDP constant 2022 US'!$B$1:$B$197,0),MATCH('2022 deflators April 2024 WEO'!AO$3,'IMF GDP constant 2022 US'!$B$1:$BD$1,0)),0)</f>
        <v>0.945626015435085</v>
      </c>
      <c r="AP96" s="18" t="n">
        <f aca="false">IFERROR(INDEX('IMF GDP current US'!$B$1:$BD$197,MATCH('2022 deflators April 2024 WEO'!$B96,'IMF GDP current US'!$B$1:$B$197,0),MATCH('2022 deflators April 2024 WEO'!AP$3,'IMF GDP current US'!$B$1:$BD$1,0))/INDEX('IMF GDP constant 2022 US'!$B$1:$BD$197,MATCH('2022 deflators April 2024 WEO'!$B96,'IMF GDP constant 2022 US'!$B$1:$B$197,0),MATCH('2022 deflators April 2024 WEO'!AP$3,'IMF GDP constant 2022 US'!$B$1:$BD$1,0)),0)</f>
        <v>0.790546664438929</v>
      </c>
      <c r="AQ96" s="18" t="n">
        <f aca="false">IFERROR(INDEX('IMF GDP current US'!$B$1:$BD$197,MATCH('2022 deflators April 2024 WEO'!$B96,'IMF GDP current US'!$B$1:$B$197,0),MATCH('2022 deflators April 2024 WEO'!AQ$3,'IMF GDP current US'!$B$1:$BD$1,0))/INDEX('IMF GDP constant 2022 US'!$B$1:$BD$197,MATCH('2022 deflators April 2024 WEO'!$B96,'IMF GDP constant 2022 US'!$B$1:$B$197,0),MATCH('2022 deflators April 2024 WEO'!AQ$3,'IMF GDP constant 2022 US'!$B$1:$BD$1,0)),0)</f>
        <v>0.795193557958525</v>
      </c>
      <c r="AR96" s="18" t="n">
        <f aca="false">IFERROR(INDEX('IMF GDP current US'!$B$1:$BD$197,MATCH('2022 deflators April 2024 WEO'!$B96,'IMF GDP current US'!$B$1:$B$197,0),MATCH('2022 deflators April 2024 WEO'!AR$3,'IMF GDP current US'!$B$1:$BD$1,0))/INDEX('IMF GDP constant 2022 US'!$B$1:$BD$197,MATCH('2022 deflators April 2024 WEO'!$B96,'IMF GDP constant 2022 US'!$B$1:$B$197,0),MATCH('2022 deflators April 2024 WEO'!AR$3,'IMF GDP constant 2022 US'!$B$1:$BD$1,0)),0)</f>
        <v>0.835414602062209</v>
      </c>
      <c r="AS96" s="18" t="n">
        <f aca="false">IFERROR(INDEX('IMF GDP current US'!$B$1:$BD$197,MATCH('2022 deflators April 2024 WEO'!$B96,'IMF GDP current US'!$B$1:$B$197,0),MATCH('2022 deflators April 2024 WEO'!AS$3,'IMF GDP current US'!$B$1:$BD$1,0))/INDEX('IMF GDP constant 2022 US'!$B$1:$BD$197,MATCH('2022 deflators April 2024 WEO'!$B96,'IMF GDP constant 2022 US'!$B$1:$B$197,0),MATCH('2022 deflators April 2024 WEO'!AS$3,'IMF GDP constant 2022 US'!$B$1:$BD$1,0)),0)</f>
        <v>0.908065727852905</v>
      </c>
      <c r="AT96" s="18" t="n">
        <f aca="false">IFERROR(INDEX('IMF GDP current US'!$B$1:$BD$197,MATCH('2022 deflators April 2024 WEO'!$B96,'IMF GDP current US'!$B$1:$B$197,0),MATCH('2022 deflators April 2024 WEO'!AT$3,'IMF GDP current US'!$B$1:$BD$1,0))/INDEX('IMF GDP constant 2022 US'!$B$1:$BD$197,MATCH('2022 deflators April 2024 WEO'!$B96,'IMF GDP constant 2022 US'!$B$1:$B$197,0),MATCH('2022 deflators April 2024 WEO'!AT$3,'IMF GDP constant 2022 US'!$B$1:$BD$1,0)),0)</f>
        <v>0.897096441733092</v>
      </c>
      <c r="AU96" s="18" t="n">
        <f aca="false">IFERROR(INDEX('IMF GDP current US'!$B$1:$BD$197,MATCH('2022 deflators April 2024 WEO'!$B96,'IMF GDP current US'!$B$1:$B$197,0),MATCH('2022 deflators April 2024 WEO'!AU$3,'IMF GDP current US'!$B$1:$BD$1,0))/INDEX('IMF GDP constant 2022 US'!$B$1:$BD$197,MATCH('2022 deflators April 2024 WEO'!$B96,'IMF GDP constant 2022 US'!$B$1:$B$197,0),MATCH('2022 deflators April 2024 WEO'!AU$3,'IMF GDP constant 2022 US'!$B$1:$BD$1,0)),0)</f>
        <v>0.933408373265388</v>
      </c>
      <c r="AV96" s="18" t="n">
        <f aca="false">IFERROR(INDEX('IMF GDP current US'!$B$1:$BD$197,MATCH('2022 deflators April 2024 WEO'!$B96,'IMF GDP current US'!$B$1:$B$197,0),MATCH('2022 deflators April 2024 WEO'!AV$3,'IMF GDP current US'!$B$1:$BD$1,0))/INDEX('IMF GDP constant 2022 US'!$B$1:$BD$197,MATCH('2022 deflators April 2024 WEO'!$B96,'IMF GDP constant 2022 US'!$B$1:$B$197,0),MATCH('2022 deflators April 2024 WEO'!AV$3,'IMF GDP constant 2022 US'!$B$1:$BD$1,0)),0)</f>
        <v>1.00448185469916</v>
      </c>
      <c r="AW96" s="19" t="n">
        <f aca="false">IFERROR(INDEX('IMF GDP current US'!$B$1:$BD$197,MATCH('2022 deflators April 2024 WEO'!$B96,'IMF GDP current US'!$B$1:$B$197,0),MATCH('2022 deflators April 2024 WEO'!AW$3,'IMF GDP current US'!$B$1:$BD$1,0))/INDEX('IMF GDP constant 2022 US'!$B$1:$BD$197,MATCH('2022 deflators April 2024 WEO'!$B96,'IMF GDP constant 2022 US'!$B$1:$B$197,0),MATCH('2022 deflators April 2024 WEO'!AW$3,'IMF GDP constant 2022 US'!$B$1:$BD$1,0)),0)</f>
        <v>1</v>
      </c>
      <c r="AX96" s="18" t="n">
        <f aca="false">IFERROR(INDEX('IMF GDP current US'!$B$1:$BD$197,MATCH('2022 deflators April 2024 WEO'!$B96,'IMF GDP current US'!$B$1:$B$197,0),MATCH('2022 deflators April 2024 WEO'!AX$3,'IMF GDP current US'!$B$1:$BD$1,0))/INDEX('IMF GDP constant 2022 US'!$B$1:$BD$197,MATCH('2022 deflators April 2024 WEO'!$B96,'IMF GDP constant 2022 US'!$B$1:$B$197,0),MATCH('2022 deflators April 2024 WEO'!AX$3,'IMF GDP constant 2022 US'!$B$1:$BD$1,0)),0)</f>
        <v>1.08102584088752</v>
      </c>
      <c r="AY96" s="21" t="n">
        <f aca="false">IFERROR(INDEX('IMF GDP current US'!$B$1:$BD$197,MATCH('2022 deflators April 2024 WEO'!$B96,'IMF GDP current US'!$B$1:$B$197,0),MATCH('2022 deflators April 2024 WEO'!AY$3,'IMF GDP current US'!$B$1:$BD$1,0))/INDEX('IMF GDP constant 2022 US'!$B$1:$BD$197,MATCH('2022 deflators April 2024 WEO'!$B96,'IMF GDP constant 2022 US'!$B$1:$B$197,0),MATCH('2022 deflators April 2024 WEO'!AY$3,'IMF GDP constant 2022 US'!$B$1:$BD$1,0)),0)</f>
        <v>1.10894606119218</v>
      </c>
      <c r="AZ96" s="21" t="n">
        <f aca="false">IFERROR(INDEX('IMF GDP current US'!$B$1:$BD$197,MATCH('2022 deflators April 2024 WEO'!$B96,'IMF GDP current US'!$B$1:$B$197,0),MATCH('2022 deflators April 2024 WEO'!AZ$3,'IMF GDP current US'!$B$1:$BD$1,0))/INDEX('IMF GDP constant 2022 US'!$B$1:$BD$197,MATCH('2022 deflators April 2024 WEO'!$B96,'IMF GDP constant 2022 US'!$B$1:$B$197,0),MATCH('2022 deflators April 2024 WEO'!AZ$3,'IMF GDP constant 2022 US'!$B$1:$BD$1,0)),0)</f>
        <v>1.14945726403561</v>
      </c>
      <c r="BA96" s="21" t="n">
        <f aca="false">IFERROR(INDEX('IMF GDP current US'!$B$1:$BD$197,MATCH('2022 deflators April 2024 WEO'!$B96,'IMF GDP current US'!$B$1:$B$197,0),MATCH('2022 deflators April 2024 WEO'!BA$3,'IMF GDP current US'!$B$1:$BD$1,0))/INDEX('IMF GDP constant 2022 US'!$B$1:$BD$197,MATCH('2022 deflators April 2024 WEO'!$B96,'IMF GDP constant 2022 US'!$B$1:$B$197,0),MATCH('2022 deflators April 2024 WEO'!BA$3,'IMF GDP constant 2022 US'!$B$1:$BD$1,0)),0)</f>
        <v>1.17904290944126</v>
      </c>
      <c r="BB96" s="21" t="n">
        <f aca="false">IFERROR(INDEX('IMF GDP current US'!$B$1:$BD$197,MATCH('2022 deflators April 2024 WEO'!$B96,'IMF GDP current US'!$B$1:$B$197,0),MATCH('2022 deflators April 2024 WEO'!BB$3,'IMF GDP current US'!$B$1:$BD$1,0))/INDEX('IMF GDP constant 2022 US'!$B$1:$BD$197,MATCH('2022 deflators April 2024 WEO'!$B96,'IMF GDP constant 2022 US'!$B$1:$B$197,0),MATCH('2022 deflators April 2024 WEO'!BB$3,'IMF GDP constant 2022 US'!$B$1:$BD$1,0)),0)</f>
        <v>1.20872697702466</v>
      </c>
      <c r="BC96" s="21" t="n">
        <f aca="false">IFERROR(INDEX('IMF GDP current US'!$B$1:$BD$197,MATCH('2022 deflators April 2024 WEO'!$B96,'IMF GDP current US'!$B$1:$B$197,0),MATCH('2022 deflators April 2024 WEO'!BC$3,'IMF GDP current US'!$B$1:$BD$1,0))/INDEX('IMF GDP constant 2022 US'!$B$1:$BD$197,MATCH('2022 deflators April 2024 WEO'!$B96,'IMF GDP constant 2022 US'!$B$1:$B$197,0),MATCH('2022 deflators April 2024 WEO'!BC$3,'IMF GDP constant 2022 US'!$B$1:$BD$1,0)),0)</f>
        <v>1.23919268081866</v>
      </c>
      <c r="BD96" s="22" t="n">
        <f aca="false">IFERROR(INDEX('IMF GDP current US'!$B$1:$BD$197,MATCH('2022 deflators April 2024 WEO'!$B96,'IMF GDP current US'!$B$1:$B$197,0),MATCH('2022 deflators April 2024 WEO'!BD$3,'IMF GDP current US'!$B$1:$BD$1,0))/INDEX('IMF GDP constant 2022 US'!$B$1:$BD$197,MATCH('2022 deflators April 2024 WEO'!$B96,'IMF GDP constant 2022 US'!$B$1:$B$197,0),MATCH('2022 deflators April 2024 WEO'!BD$3,'IMF GDP constant 2022 US'!$B$1:$BD$1,0)),0)</f>
        <v>1.2695640170069</v>
      </c>
    </row>
    <row r="97" customFormat="false" ht="15" hidden="false" customHeight="false" outlineLevel="0" collapsed="false">
      <c r="A97" s="12" t="s">
        <v>110</v>
      </c>
      <c r="B97" s="0" t="str">
        <f aca="false">VLOOKUP(A97,'Names&amp;ISO'!$A:$C,3,0)</f>
        <v>LBN</v>
      </c>
      <c r="C97" s="11" t="s">
        <v>110</v>
      </c>
      <c r="D97" s="11" t="n">
        <f aca="false">IFERROR(VLOOKUP(B97,'DAC ODA Recipients 2022-2023'!$B:$H,7,0),"")</f>
        <v>1</v>
      </c>
      <c r="E97" s="12" t="str">
        <f aca="false">IFERROR(VLOOKUP(B97,'OECD DAC Deflators 2022'!B:B,1,0),"")</f>
        <v/>
      </c>
      <c r="F97" s="12"/>
      <c r="G97" s="32" t="n">
        <f aca="false">G196</f>
        <v>0.41231707</v>
      </c>
      <c r="H97" s="33" t="n">
        <f aca="false">H196</f>
        <v>0.40366953</v>
      </c>
      <c r="I97" s="33" t="n">
        <f aca="false">I196</f>
        <v>0.39307461</v>
      </c>
      <c r="J97" s="33" t="n">
        <f aca="false">J196</f>
        <v>0.39365536</v>
      </c>
      <c r="K97" s="33" t="n">
        <f aca="false">K196</f>
        <v>0.38681408</v>
      </c>
      <c r="L97" s="33" t="n">
        <f aca="false">L196</f>
        <v>0.38750881</v>
      </c>
      <c r="M97" s="33" t="n">
        <f aca="false">M196</f>
        <v>0.471648</v>
      </c>
      <c r="N97" s="33" t="n">
        <f aca="false">N196</f>
        <v>0.54662041</v>
      </c>
      <c r="O97" s="33" t="n">
        <f aca="false">O196</f>
        <v>0.58740883</v>
      </c>
      <c r="P97" s="33" t="n">
        <f aca="false">P196</f>
        <v>0.59389464</v>
      </c>
      <c r="Q97" s="33" t="n">
        <f aca="false">Q196</f>
        <v>0.64983362</v>
      </c>
      <c r="R97" s="33" t="n">
        <f aca="false">R196</f>
        <v>0.67772741</v>
      </c>
      <c r="S97" s="33" t="n">
        <f aca="false">S196</f>
        <v>0.71348148</v>
      </c>
      <c r="T97" s="33" t="n">
        <f aca="false">T196</f>
        <v>0.69747694</v>
      </c>
      <c r="U97" s="33" t="n">
        <f aca="false">U196</f>
        <v>0.73154201</v>
      </c>
      <c r="V97" s="33" t="n">
        <f aca="false">V196</f>
        <v>0.81970132</v>
      </c>
      <c r="W97" s="33" t="n">
        <f aca="false">W196</f>
        <v>0.76851188</v>
      </c>
      <c r="X97" s="33" t="n">
        <f aca="false">X196</f>
        <v>0.72212024</v>
      </c>
      <c r="Y97" s="33" t="n">
        <f aca="false">Y196</f>
        <v>0.7092819</v>
      </c>
      <c r="Z97" s="33" t="n">
        <f aca="false">Z196</f>
        <v>0.71978347</v>
      </c>
      <c r="AA97" s="33" t="n">
        <f aca="false">AA196</f>
        <v>0.69454807</v>
      </c>
      <c r="AB97" s="33" t="n">
        <f aca="false">AB196</f>
        <v>0.65593728</v>
      </c>
      <c r="AC97" s="33" t="n">
        <f aca="false">AC196</f>
        <v>0.67694596</v>
      </c>
      <c r="AD97" s="33" t="n">
        <f aca="false">AD196</f>
        <v>0.76162993</v>
      </c>
      <c r="AE97" s="33" t="n">
        <f aca="false">AE196</f>
        <v>0.82309475</v>
      </c>
      <c r="AF97" s="33" t="n">
        <f aca="false">AF196</f>
        <v>0.84674932</v>
      </c>
      <c r="AG97" s="33" t="n">
        <f aca="false">AG196</f>
        <v>0.8758134</v>
      </c>
      <c r="AH97" s="33" t="n">
        <f aca="false">AH196</f>
        <v>0.94060056</v>
      </c>
      <c r="AI97" s="33" t="n">
        <f aca="false">AI196</f>
        <v>0.98531305</v>
      </c>
      <c r="AJ97" s="33" t="n">
        <f aca="false">AJ196</f>
        <v>0.948823</v>
      </c>
      <c r="AK97" s="33" t="n">
        <f aca="false">AK196</f>
        <v>0.95916111</v>
      </c>
      <c r="AL97" s="33" t="n">
        <f aca="false">AL196</f>
        <v>1.01613827</v>
      </c>
      <c r="AM97" s="33" t="n">
        <f aca="false">AM196</f>
        <v>0.99092258</v>
      </c>
      <c r="AN97" s="33" t="n">
        <f aca="false">AN196</f>
        <v>1.00328061</v>
      </c>
      <c r="AO97" s="33" t="n">
        <f aca="false">AO196</f>
        <v>1.00470755</v>
      </c>
      <c r="AP97" s="33" t="n">
        <f aca="false">AP196</f>
        <v>0.90862128</v>
      </c>
      <c r="AQ97" s="33" t="n">
        <f aca="false">AQ196</f>
        <v>0.90263663</v>
      </c>
      <c r="AR97" s="33" t="n">
        <f aca="false">AR196</f>
        <v>0.92149325</v>
      </c>
      <c r="AS97" s="33" t="n">
        <f aca="false">AS196</f>
        <v>0.96078642</v>
      </c>
      <c r="AT97" s="33" t="n">
        <f aca="false">AT196</f>
        <v>0.94402383</v>
      </c>
      <c r="AU97" s="33" t="n">
        <f aca="false">AU196</f>
        <v>0.97286492</v>
      </c>
      <c r="AV97" s="33" t="n">
        <f aca="false">AV196</f>
        <v>1.03097762</v>
      </c>
      <c r="AW97" s="19" t="n">
        <f aca="false">AW196</f>
        <v>1</v>
      </c>
      <c r="AX97" s="33" t="n">
        <f aca="false">AX196</f>
        <v>1.04346085</v>
      </c>
      <c r="AY97" s="21" t="n">
        <f aca="false">IFERROR(INDEX('IMF GDP current US'!$B$1:$BD$197,MATCH('2022 deflators April 2024 WEO'!$B97,'IMF GDP current US'!$B$1:$B$197,0),MATCH('2022 deflators April 2024 WEO'!AY$3,'IMF GDP current US'!$B$1:$BD$1,0))/INDEX('IMF GDP constant 2022 US'!$B$1:$BD$197,MATCH('2022 deflators April 2024 WEO'!$B97,'IMF GDP constant 2022 US'!$B$1:$B$197,0),MATCH('2022 deflators April 2024 WEO'!AY$3,'IMF GDP constant 2022 US'!$B$1:$BD$1,0)),0)</f>
        <v>0</v>
      </c>
      <c r="AZ97" s="21" t="n">
        <f aca="false">IFERROR(INDEX('IMF GDP current US'!$B$1:$BD$197,MATCH('2022 deflators April 2024 WEO'!$B97,'IMF GDP current US'!$B$1:$B$197,0),MATCH('2022 deflators April 2024 WEO'!AZ$3,'IMF GDP current US'!$B$1:$BD$1,0))/INDEX('IMF GDP constant 2022 US'!$B$1:$BD$197,MATCH('2022 deflators April 2024 WEO'!$B97,'IMF GDP constant 2022 US'!$B$1:$B$197,0),MATCH('2022 deflators April 2024 WEO'!AZ$3,'IMF GDP constant 2022 US'!$B$1:$BD$1,0)),0)</f>
        <v>0</v>
      </c>
      <c r="BA97" s="21" t="n">
        <f aca="false">IFERROR(INDEX('IMF GDP current US'!$B$1:$BD$197,MATCH('2022 deflators April 2024 WEO'!$B97,'IMF GDP current US'!$B$1:$B$197,0),MATCH('2022 deflators April 2024 WEO'!BA$3,'IMF GDP current US'!$B$1:$BD$1,0))/INDEX('IMF GDP constant 2022 US'!$B$1:$BD$197,MATCH('2022 deflators April 2024 WEO'!$B97,'IMF GDP constant 2022 US'!$B$1:$B$197,0),MATCH('2022 deflators April 2024 WEO'!BA$3,'IMF GDP constant 2022 US'!$B$1:$BD$1,0)),0)</f>
        <v>0</v>
      </c>
      <c r="BB97" s="21" t="n">
        <f aca="false">IFERROR(INDEX('IMF GDP current US'!$B$1:$BD$197,MATCH('2022 deflators April 2024 WEO'!$B97,'IMF GDP current US'!$B$1:$B$197,0),MATCH('2022 deflators April 2024 WEO'!BB$3,'IMF GDP current US'!$B$1:$BD$1,0))/INDEX('IMF GDP constant 2022 US'!$B$1:$BD$197,MATCH('2022 deflators April 2024 WEO'!$B97,'IMF GDP constant 2022 US'!$B$1:$B$197,0),MATCH('2022 deflators April 2024 WEO'!BB$3,'IMF GDP constant 2022 US'!$B$1:$BD$1,0)),0)</f>
        <v>0</v>
      </c>
      <c r="BC97" s="21" t="n">
        <f aca="false">IFERROR(INDEX('IMF GDP current US'!$B$1:$BD$197,MATCH('2022 deflators April 2024 WEO'!$B97,'IMF GDP current US'!$B$1:$B$197,0),MATCH('2022 deflators April 2024 WEO'!BC$3,'IMF GDP current US'!$B$1:$BD$1,0))/INDEX('IMF GDP constant 2022 US'!$B$1:$BD$197,MATCH('2022 deflators April 2024 WEO'!$B97,'IMF GDP constant 2022 US'!$B$1:$B$197,0),MATCH('2022 deflators April 2024 WEO'!BC$3,'IMF GDP constant 2022 US'!$B$1:$BD$1,0)),0)</f>
        <v>0</v>
      </c>
      <c r="BD97" s="22" t="n">
        <f aca="false">IFERROR(INDEX('IMF GDP current US'!$B$1:$BD$197,MATCH('2022 deflators April 2024 WEO'!$B97,'IMF GDP current US'!$B$1:$B$197,0),MATCH('2022 deflators April 2024 WEO'!BD$3,'IMF GDP current US'!$B$1:$BD$1,0))/INDEX('IMF GDP constant 2022 US'!$B$1:$BD$197,MATCH('2022 deflators April 2024 WEO'!$B97,'IMF GDP constant 2022 US'!$B$1:$B$197,0),MATCH('2022 deflators April 2024 WEO'!BD$3,'IMF GDP constant 2022 US'!$B$1:$BD$1,0)),0)</f>
        <v>0</v>
      </c>
    </row>
    <row r="98" customFormat="false" ht="15" hidden="false" customHeight="false" outlineLevel="0" collapsed="false">
      <c r="A98" s="12" t="s">
        <v>111</v>
      </c>
      <c r="B98" s="0" t="str">
        <f aca="false">VLOOKUP(A98,'Names&amp;ISO'!$A:$C,3,0)</f>
        <v>LSO</v>
      </c>
      <c r="C98" s="11" t="s">
        <v>111</v>
      </c>
      <c r="D98" s="11" t="n">
        <f aca="false">IFERROR(VLOOKUP(B98,'DAC ODA Recipients 2022-2023'!$B:$H,7,0),"")</f>
        <v>1</v>
      </c>
      <c r="E98" s="12" t="str">
        <f aca="false">IFERROR(VLOOKUP(B98,'OECD DAC Deflators 2022'!B:B,1,0),"")</f>
        <v/>
      </c>
      <c r="F98" s="12"/>
      <c r="G98" s="17" t="n">
        <f aca="false">IFERROR(INDEX('IMF GDP current US'!$B$1:$BD$197,MATCH('2022 deflators April 2024 WEO'!$B98,'IMF GDP current US'!$B$1:$B$197,0),MATCH('2022 deflators April 2024 WEO'!G$3,'IMF GDP current US'!$B$1:$BD$1,0))/INDEX('IMF GDP constant 2022 US'!$B$1:$BD$197,MATCH('2022 deflators April 2024 WEO'!$B98,'IMF GDP constant 2022 US'!$B$1:$B$197,0),MATCH('2022 deflators April 2024 WEO'!G$3,'IMF GDP constant 2022 US'!$B$1:$BD$1,0)),0)</f>
        <v>0.656866405727474</v>
      </c>
      <c r="H98" s="18" t="n">
        <f aca="false">IFERROR(INDEX('IMF GDP current US'!$B$1:$BD$197,MATCH('2022 deflators April 2024 WEO'!$B98,'IMF GDP current US'!$B$1:$B$197,0),MATCH('2022 deflators April 2024 WEO'!H$3,'IMF GDP current US'!$B$1:$BD$1,0))/INDEX('IMF GDP constant 2022 US'!$B$1:$BD$197,MATCH('2022 deflators April 2024 WEO'!$B98,'IMF GDP constant 2022 US'!$B$1:$B$197,0),MATCH('2022 deflators April 2024 WEO'!H$3,'IMF GDP constant 2022 US'!$B$1:$BD$1,0)),0)</f>
        <v>0.64766785463307</v>
      </c>
      <c r="I98" s="18" t="n">
        <f aca="false">IFERROR(INDEX('IMF GDP current US'!$B$1:$BD$197,MATCH('2022 deflators April 2024 WEO'!$B98,'IMF GDP current US'!$B$1:$B$197,0),MATCH('2022 deflators April 2024 WEO'!I$3,'IMF GDP current US'!$B$1:$BD$1,0))/INDEX('IMF GDP constant 2022 US'!$B$1:$BD$197,MATCH('2022 deflators April 2024 WEO'!$B98,'IMF GDP constant 2022 US'!$B$1:$B$197,0),MATCH('2022 deflators April 2024 WEO'!I$3,'IMF GDP constant 2022 US'!$B$1:$BD$1,0)),0)</f>
        <v>0.510609312956442</v>
      </c>
      <c r="J98" s="18" t="n">
        <f aca="false">IFERROR(INDEX('IMF GDP current US'!$B$1:$BD$197,MATCH('2022 deflators April 2024 WEO'!$B98,'IMF GDP current US'!$B$1:$B$197,0),MATCH('2022 deflators April 2024 WEO'!J$3,'IMF GDP current US'!$B$1:$BD$1,0))/INDEX('IMF GDP constant 2022 US'!$B$1:$BD$197,MATCH('2022 deflators April 2024 WEO'!$B98,'IMF GDP constant 2022 US'!$B$1:$B$197,0),MATCH('2022 deflators April 2024 WEO'!J$3,'IMF GDP constant 2022 US'!$B$1:$BD$1,0)),0)</f>
        <v>0.548884228426473</v>
      </c>
      <c r="K98" s="18" t="n">
        <f aca="false">IFERROR(INDEX('IMF GDP current US'!$B$1:$BD$197,MATCH('2022 deflators April 2024 WEO'!$B98,'IMF GDP current US'!$B$1:$B$197,0),MATCH('2022 deflators April 2024 WEO'!K$3,'IMF GDP current US'!$B$1:$BD$1,0))/INDEX('IMF GDP constant 2022 US'!$B$1:$BD$197,MATCH('2022 deflators April 2024 WEO'!$B98,'IMF GDP constant 2022 US'!$B$1:$B$197,0),MATCH('2022 deflators April 2024 WEO'!K$3,'IMF GDP constant 2022 US'!$B$1:$BD$1,0)),0)</f>
        <v>0.470333682524617</v>
      </c>
      <c r="L98" s="18" t="n">
        <f aca="false">IFERROR(INDEX('IMF GDP current US'!$B$1:$BD$197,MATCH('2022 deflators April 2024 WEO'!$B98,'IMF GDP current US'!$B$1:$B$197,0),MATCH('2022 deflators April 2024 WEO'!L$3,'IMF GDP current US'!$B$1:$BD$1,0))/INDEX('IMF GDP constant 2022 US'!$B$1:$BD$197,MATCH('2022 deflators April 2024 WEO'!$B98,'IMF GDP constant 2022 US'!$B$1:$B$197,0),MATCH('2022 deflators April 2024 WEO'!L$3,'IMF GDP constant 2022 US'!$B$1:$BD$1,0)),0)</f>
        <v>0.365463835055454</v>
      </c>
      <c r="M98" s="18" t="n">
        <f aca="false">IFERROR(INDEX('IMF GDP current US'!$B$1:$BD$197,MATCH('2022 deflators April 2024 WEO'!$B98,'IMF GDP current US'!$B$1:$B$197,0),MATCH('2022 deflators April 2024 WEO'!M$3,'IMF GDP current US'!$B$1:$BD$1,0))/INDEX('IMF GDP constant 2022 US'!$B$1:$BD$197,MATCH('2022 deflators April 2024 WEO'!$B98,'IMF GDP constant 2022 US'!$B$1:$B$197,0),MATCH('2022 deflators April 2024 WEO'!M$3,'IMF GDP constant 2022 US'!$B$1:$BD$1,0)),0)</f>
        <v>0.404773695404092</v>
      </c>
      <c r="N98" s="18" t="n">
        <f aca="false">IFERROR(INDEX('IMF GDP current US'!$B$1:$BD$197,MATCH('2022 deflators April 2024 WEO'!$B98,'IMF GDP current US'!$B$1:$B$197,0),MATCH('2022 deflators April 2024 WEO'!N$3,'IMF GDP current US'!$B$1:$BD$1,0))/INDEX('IMF GDP constant 2022 US'!$B$1:$BD$197,MATCH('2022 deflators April 2024 WEO'!$B98,'IMF GDP constant 2022 US'!$B$1:$B$197,0),MATCH('2022 deflators April 2024 WEO'!N$3,'IMF GDP constant 2022 US'!$B$1:$BD$1,0)),0)</f>
        <v>0.516847929288131</v>
      </c>
      <c r="O98" s="18" t="n">
        <f aca="false">IFERROR(INDEX('IMF GDP current US'!$B$1:$BD$197,MATCH('2022 deflators April 2024 WEO'!$B98,'IMF GDP current US'!$B$1:$B$197,0),MATCH('2022 deflators April 2024 WEO'!O$3,'IMF GDP current US'!$B$1:$BD$1,0))/INDEX('IMF GDP constant 2022 US'!$B$1:$BD$197,MATCH('2022 deflators April 2024 WEO'!$B98,'IMF GDP constant 2022 US'!$B$1:$B$197,0),MATCH('2022 deflators April 2024 WEO'!O$3,'IMF GDP constant 2022 US'!$B$1:$BD$1,0)),0)</f>
        <v>0.547669393585647</v>
      </c>
      <c r="P98" s="18" t="n">
        <f aca="false">IFERROR(INDEX('IMF GDP current US'!$B$1:$BD$197,MATCH('2022 deflators April 2024 WEO'!$B98,'IMF GDP current US'!$B$1:$B$197,0),MATCH('2022 deflators April 2024 WEO'!P$3,'IMF GDP current US'!$B$1:$BD$1,0))/INDEX('IMF GDP constant 2022 US'!$B$1:$BD$197,MATCH('2022 deflators April 2024 WEO'!$B98,'IMF GDP constant 2022 US'!$B$1:$B$197,0),MATCH('2022 deflators April 2024 WEO'!P$3,'IMF GDP constant 2022 US'!$B$1:$BD$1,0)),0)</f>
        <v>0.540668497026995</v>
      </c>
      <c r="Q98" s="18" t="n">
        <f aca="false">IFERROR(INDEX('IMF GDP current US'!$B$1:$BD$197,MATCH('2022 deflators April 2024 WEO'!$B98,'IMF GDP current US'!$B$1:$B$197,0),MATCH('2022 deflators April 2024 WEO'!Q$3,'IMF GDP current US'!$B$1:$BD$1,0))/INDEX('IMF GDP constant 2022 US'!$B$1:$BD$197,MATCH('2022 deflators April 2024 WEO'!$B98,'IMF GDP constant 2022 US'!$B$1:$B$197,0),MATCH('2022 deflators April 2024 WEO'!Q$3,'IMF GDP constant 2022 US'!$B$1:$BD$1,0)),0)</f>
        <v>0.621551975720146</v>
      </c>
      <c r="R98" s="18" t="n">
        <f aca="false">IFERROR(INDEX('IMF GDP current US'!$B$1:$BD$197,MATCH('2022 deflators April 2024 WEO'!$B98,'IMF GDP current US'!$B$1:$B$197,0),MATCH('2022 deflators April 2024 WEO'!R$3,'IMF GDP current US'!$B$1:$BD$1,0))/INDEX('IMF GDP constant 2022 US'!$B$1:$BD$197,MATCH('2022 deflators April 2024 WEO'!$B98,'IMF GDP constant 2022 US'!$B$1:$B$197,0),MATCH('2022 deflators April 2024 WEO'!R$3,'IMF GDP constant 2022 US'!$B$1:$BD$1,0)),0)</f>
        <v>0.676210834675054</v>
      </c>
      <c r="S98" s="18" t="n">
        <f aca="false">IFERROR(INDEX('IMF GDP current US'!$B$1:$BD$197,MATCH('2022 deflators April 2024 WEO'!$B98,'IMF GDP current US'!$B$1:$B$197,0),MATCH('2022 deflators April 2024 WEO'!S$3,'IMF GDP current US'!$B$1:$BD$1,0))/INDEX('IMF GDP constant 2022 US'!$B$1:$BD$197,MATCH('2022 deflators April 2024 WEO'!$B98,'IMF GDP constant 2022 US'!$B$1:$B$197,0),MATCH('2022 deflators April 2024 WEO'!S$3,'IMF GDP constant 2022 US'!$B$1:$BD$1,0)),0)</f>
        <v>0.740560721561267</v>
      </c>
      <c r="T98" s="18" t="n">
        <f aca="false">IFERROR(INDEX('IMF GDP current US'!$B$1:$BD$197,MATCH('2022 deflators April 2024 WEO'!$B98,'IMF GDP current US'!$B$1:$B$197,0),MATCH('2022 deflators April 2024 WEO'!T$3,'IMF GDP current US'!$B$1:$BD$1,0))/INDEX('IMF GDP constant 2022 US'!$B$1:$BD$197,MATCH('2022 deflators April 2024 WEO'!$B98,'IMF GDP constant 2022 US'!$B$1:$B$197,0),MATCH('2022 deflators April 2024 WEO'!T$3,'IMF GDP constant 2022 US'!$B$1:$BD$1,0)),0)</f>
        <v>0.713851405905037</v>
      </c>
      <c r="U98" s="18" t="n">
        <f aca="false">IFERROR(INDEX('IMF GDP current US'!$B$1:$BD$197,MATCH('2022 deflators April 2024 WEO'!$B98,'IMF GDP current US'!$B$1:$B$197,0),MATCH('2022 deflators April 2024 WEO'!U$3,'IMF GDP current US'!$B$1:$BD$1,0))/INDEX('IMF GDP constant 2022 US'!$B$1:$BD$197,MATCH('2022 deflators April 2024 WEO'!$B98,'IMF GDP constant 2022 US'!$B$1:$B$197,0),MATCH('2022 deflators April 2024 WEO'!U$3,'IMF GDP constant 2022 US'!$B$1:$BD$1,0)),0)</f>
        <v>0.717775796041493</v>
      </c>
      <c r="V98" s="18" t="n">
        <f aca="false">IFERROR(INDEX('IMF GDP current US'!$B$1:$BD$197,MATCH('2022 deflators April 2024 WEO'!$B98,'IMF GDP current US'!$B$1:$B$197,0),MATCH('2022 deflators April 2024 WEO'!V$3,'IMF GDP current US'!$B$1:$BD$1,0))/INDEX('IMF GDP constant 2022 US'!$B$1:$BD$197,MATCH('2022 deflators April 2024 WEO'!$B98,'IMF GDP constant 2022 US'!$B$1:$B$197,0),MATCH('2022 deflators April 2024 WEO'!V$3,'IMF GDP constant 2022 US'!$B$1:$BD$1,0)),0)</f>
        <v>0.77791899776507</v>
      </c>
      <c r="W98" s="18" t="n">
        <f aca="false">IFERROR(INDEX('IMF GDP current US'!$B$1:$BD$197,MATCH('2022 deflators April 2024 WEO'!$B98,'IMF GDP current US'!$B$1:$B$197,0),MATCH('2022 deflators April 2024 WEO'!W$3,'IMF GDP current US'!$B$1:$BD$1,0))/INDEX('IMF GDP constant 2022 US'!$B$1:$BD$197,MATCH('2022 deflators April 2024 WEO'!$B98,'IMF GDP constant 2022 US'!$B$1:$B$197,0),MATCH('2022 deflators April 2024 WEO'!W$3,'IMF GDP constant 2022 US'!$B$1:$BD$1,0)),0)</f>
        <v>0.702950486746849</v>
      </c>
      <c r="X98" s="18" t="n">
        <f aca="false">IFERROR(INDEX('IMF GDP current US'!$B$1:$BD$197,MATCH('2022 deflators April 2024 WEO'!$B98,'IMF GDP current US'!$B$1:$B$197,0),MATCH('2022 deflators April 2024 WEO'!X$3,'IMF GDP current US'!$B$1:$BD$1,0))/INDEX('IMF GDP constant 2022 US'!$B$1:$BD$197,MATCH('2022 deflators April 2024 WEO'!$B98,'IMF GDP constant 2022 US'!$B$1:$B$197,0),MATCH('2022 deflators April 2024 WEO'!X$3,'IMF GDP constant 2022 US'!$B$1:$BD$1,0)),0)</f>
        <v>0.715534608538398</v>
      </c>
      <c r="Y98" s="18" t="n">
        <f aca="false">IFERROR(INDEX('IMF GDP current US'!$B$1:$BD$197,MATCH('2022 deflators April 2024 WEO'!$B98,'IMF GDP current US'!$B$1:$B$197,0),MATCH('2022 deflators April 2024 WEO'!Y$3,'IMF GDP current US'!$B$1:$BD$1,0))/INDEX('IMF GDP constant 2022 US'!$B$1:$BD$197,MATCH('2022 deflators April 2024 WEO'!$B98,'IMF GDP constant 2022 US'!$B$1:$B$197,0),MATCH('2022 deflators April 2024 WEO'!Y$3,'IMF GDP constant 2022 US'!$B$1:$BD$1,0)),0)</f>
        <v>0.652492483090318</v>
      </c>
      <c r="Z98" s="18" t="n">
        <f aca="false">IFERROR(INDEX('IMF GDP current US'!$B$1:$BD$197,MATCH('2022 deflators April 2024 WEO'!$B98,'IMF GDP current US'!$B$1:$B$197,0),MATCH('2022 deflators April 2024 WEO'!Z$3,'IMF GDP current US'!$B$1:$BD$1,0))/INDEX('IMF GDP constant 2022 US'!$B$1:$BD$197,MATCH('2022 deflators April 2024 WEO'!$B98,'IMF GDP constant 2022 US'!$B$1:$B$197,0),MATCH('2022 deflators April 2024 WEO'!Z$3,'IMF GDP constant 2022 US'!$B$1:$BD$1,0)),0)</f>
        <v>0.63510892154343</v>
      </c>
      <c r="AA98" s="18" t="n">
        <f aca="false">IFERROR(INDEX('IMF GDP current US'!$B$1:$BD$197,MATCH('2022 deflators April 2024 WEO'!$B98,'IMF GDP current US'!$B$1:$B$197,0),MATCH('2022 deflators April 2024 WEO'!AA$3,'IMF GDP current US'!$B$1:$BD$1,0))/INDEX('IMF GDP constant 2022 US'!$B$1:$BD$197,MATCH('2022 deflators April 2024 WEO'!$B98,'IMF GDP constant 2022 US'!$B$1:$B$197,0),MATCH('2022 deflators April 2024 WEO'!AA$3,'IMF GDP constant 2022 US'!$B$1:$BD$1,0)),0)</f>
        <v>0.601177220773437</v>
      </c>
      <c r="AB98" s="18" t="n">
        <f aca="false">IFERROR(INDEX('IMF GDP current US'!$B$1:$BD$197,MATCH('2022 deflators April 2024 WEO'!$B98,'IMF GDP current US'!$B$1:$B$197,0),MATCH('2022 deflators April 2024 WEO'!AB$3,'IMF GDP current US'!$B$1:$BD$1,0))/INDEX('IMF GDP constant 2022 US'!$B$1:$BD$197,MATCH('2022 deflators April 2024 WEO'!$B98,'IMF GDP constant 2022 US'!$B$1:$B$197,0),MATCH('2022 deflators April 2024 WEO'!AB$3,'IMF GDP constant 2022 US'!$B$1:$BD$1,0)),0)</f>
        <v>0.488572537324492</v>
      </c>
      <c r="AC98" s="18" t="n">
        <f aca="false">IFERROR(INDEX('IMF GDP current US'!$B$1:$BD$197,MATCH('2022 deflators April 2024 WEO'!$B98,'IMF GDP current US'!$B$1:$B$197,0),MATCH('2022 deflators April 2024 WEO'!AC$3,'IMF GDP current US'!$B$1:$BD$1,0))/INDEX('IMF GDP constant 2022 US'!$B$1:$BD$197,MATCH('2022 deflators April 2024 WEO'!$B98,'IMF GDP constant 2022 US'!$B$1:$B$197,0),MATCH('2022 deflators April 2024 WEO'!AC$3,'IMF GDP constant 2022 US'!$B$1:$BD$1,0)),0)</f>
        <v>0.527571497604429</v>
      </c>
      <c r="AD98" s="18" t="n">
        <f aca="false">IFERROR(INDEX('IMF GDP current US'!$B$1:$BD$197,MATCH('2022 deflators April 2024 WEO'!$B98,'IMF GDP current US'!$B$1:$B$197,0),MATCH('2022 deflators April 2024 WEO'!AD$3,'IMF GDP current US'!$B$1:$BD$1,0))/INDEX('IMF GDP constant 2022 US'!$B$1:$BD$197,MATCH('2022 deflators April 2024 WEO'!$B98,'IMF GDP constant 2022 US'!$B$1:$B$197,0),MATCH('2022 deflators April 2024 WEO'!AD$3,'IMF GDP constant 2022 US'!$B$1:$BD$1,0)),0)</f>
        <v>0.742577806899861</v>
      </c>
      <c r="AE98" s="18" t="n">
        <f aca="false">IFERROR(INDEX('IMF GDP current US'!$B$1:$BD$197,MATCH('2022 deflators April 2024 WEO'!$B98,'IMF GDP current US'!$B$1:$B$197,0),MATCH('2022 deflators April 2024 WEO'!AE$3,'IMF GDP current US'!$B$1:$BD$1,0))/INDEX('IMF GDP constant 2022 US'!$B$1:$BD$197,MATCH('2022 deflators April 2024 WEO'!$B98,'IMF GDP constant 2022 US'!$B$1:$B$197,0),MATCH('2022 deflators April 2024 WEO'!AE$3,'IMF GDP constant 2022 US'!$B$1:$BD$1,0)),0)</f>
        <v>0.92562535240303</v>
      </c>
      <c r="AF98" s="18" t="n">
        <f aca="false">IFERROR(INDEX('IMF GDP current US'!$B$1:$BD$197,MATCH('2022 deflators April 2024 WEO'!$B98,'IMF GDP current US'!$B$1:$B$197,0),MATCH('2022 deflators April 2024 WEO'!AF$3,'IMF GDP current US'!$B$1:$BD$1,0))/INDEX('IMF GDP constant 2022 US'!$B$1:$BD$197,MATCH('2022 deflators April 2024 WEO'!$B98,'IMF GDP constant 2022 US'!$B$1:$B$197,0),MATCH('2022 deflators April 2024 WEO'!AF$3,'IMF GDP constant 2022 US'!$B$1:$BD$1,0)),0)</f>
        <v>0.969828521919919</v>
      </c>
      <c r="AG98" s="18" t="n">
        <f aca="false">IFERROR(INDEX('IMF GDP current US'!$B$1:$BD$197,MATCH('2022 deflators April 2024 WEO'!$B98,'IMF GDP current US'!$B$1:$B$197,0),MATCH('2022 deflators April 2024 WEO'!AG$3,'IMF GDP current US'!$B$1:$BD$1,0))/INDEX('IMF GDP constant 2022 US'!$B$1:$BD$197,MATCH('2022 deflators April 2024 WEO'!$B98,'IMF GDP constant 2022 US'!$B$1:$B$197,0),MATCH('2022 deflators April 2024 WEO'!AG$3,'IMF GDP constant 2022 US'!$B$1:$BD$1,0)),0)</f>
        <v>0.925348678713744</v>
      </c>
      <c r="AH98" s="18" t="n">
        <f aca="false">IFERROR(INDEX('IMF GDP current US'!$B$1:$BD$197,MATCH('2022 deflators April 2024 WEO'!$B98,'IMF GDP current US'!$B$1:$B$197,0),MATCH('2022 deflators April 2024 WEO'!AH$3,'IMF GDP current US'!$B$1:$BD$1,0))/INDEX('IMF GDP constant 2022 US'!$B$1:$BD$197,MATCH('2022 deflators April 2024 WEO'!$B98,'IMF GDP constant 2022 US'!$B$1:$B$197,0),MATCH('2022 deflators April 2024 WEO'!AH$3,'IMF GDP constant 2022 US'!$B$1:$BD$1,0)),0)</f>
        <v>0.9081778697039</v>
      </c>
      <c r="AI98" s="18" t="n">
        <f aca="false">IFERROR(INDEX('IMF GDP current US'!$B$1:$BD$197,MATCH('2022 deflators April 2024 WEO'!$B98,'IMF GDP current US'!$B$1:$B$197,0),MATCH('2022 deflators April 2024 WEO'!AI$3,'IMF GDP current US'!$B$1:$BD$1,0))/INDEX('IMF GDP constant 2022 US'!$B$1:$BD$197,MATCH('2022 deflators April 2024 WEO'!$B98,'IMF GDP constant 2022 US'!$B$1:$B$197,0),MATCH('2022 deflators April 2024 WEO'!AI$3,'IMF GDP constant 2022 US'!$B$1:$BD$1,0)),0)</f>
        <v>0.822025245181868</v>
      </c>
      <c r="AJ98" s="18" t="n">
        <f aca="false">IFERROR(INDEX('IMF GDP current US'!$B$1:$BD$197,MATCH('2022 deflators April 2024 WEO'!$B98,'IMF GDP current US'!$B$1:$B$197,0),MATCH('2022 deflators April 2024 WEO'!AJ$3,'IMF GDP current US'!$B$1:$BD$1,0))/INDEX('IMF GDP constant 2022 US'!$B$1:$BD$197,MATCH('2022 deflators April 2024 WEO'!$B98,'IMF GDP constant 2022 US'!$B$1:$B$197,0),MATCH('2022 deflators April 2024 WEO'!AJ$3,'IMF GDP constant 2022 US'!$B$1:$BD$1,0)),0)</f>
        <v>0.960363013685422</v>
      </c>
      <c r="AK98" s="18" t="n">
        <f aca="false">IFERROR(INDEX('IMF GDP current US'!$B$1:$BD$197,MATCH('2022 deflators April 2024 WEO'!$B98,'IMF GDP current US'!$B$1:$B$197,0),MATCH('2022 deflators April 2024 WEO'!AK$3,'IMF GDP current US'!$B$1:$BD$1,0))/INDEX('IMF GDP constant 2022 US'!$B$1:$BD$197,MATCH('2022 deflators April 2024 WEO'!$B98,'IMF GDP constant 2022 US'!$B$1:$B$197,0),MATCH('2022 deflators April 2024 WEO'!AK$3,'IMF GDP constant 2022 US'!$B$1:$BD$1,0)),0)</f>
        <v>1.11142042868083</v>
      </c>
      <c r="AL98" s="18" t="n">
        <f aca="false">IFERROR(INDEX('IMF GDP current US'!$B$1:$BD$197,MATCH('2022 deflators April 2024 WEO'!$B98,'IMF GDP current US'!$B$1:$B$197,0),MATCH('2022 deflators April 2024 WEO'!AL$3,'IMF GDP current US'!$B$1:$BD$1,0))/INDEX('IMF GDP constant 2022 US'!$B$1:$BD$197,MATCH('2022 deflators April 2024 WEO'!$B98,'IMF GDP constant 2022 US'!$B$1:$B$197,0),MATCH('2022 deflators April 2024 WEO'!AL$3,'IMF GDP constant 2022 US'!$B$1:$BD$1,0)),0)</f>
        <v>1.15441945051375</v>
      </c>
      <c r="AM98" s="18" t="n">
        <f aca="false">IFERROR(INDEX('IMF GDP current US'!$B$1:$BD$197,MATCH('2022 deflators April 2024 WEO'!$B98,'IMF GDP current US'!$B$1:$B$197,0),MATCH('2022 deflators April 2024 WEO'!AM$3,'IMF GDP current US'!$B$1:$BD$1,0))/INDEX('IMF GDP constant 2022 US'!$B$1:$BD$197,MATCH('2022 deflators April 2024 WEO'!$B98,'IMF GDP constant 2022 US'!$B$1:$B$197,0),MATCH('2022 deflators April 2024 WEO'!AM$3,'IMF GDP constant 2022 US'!$B$1:$BD$1,0)),0)</f>
        <v>1.05265419775904</v>
      </c>
      <c r="AN98" s="18" t="n">
        <f aca="false">IFERROR(INDEX('IMF GDP current US'!$B$1:$BD$197,MATCH('2022 deflators April 2024 WEO'!$B98,'IMF GDP current US'!$B$1:$B$197,0),MATCH('2022 deflators April 2024 WEO'!AN$3,'IMF GDP current US'!$B$1:$BD$1,0))/INDEX('IMF GDP constant 2022 US'!$B$1:$BD$197,MATCH('2022 deflators April 2024 WEO'!$B98,'IMF GDP constant 2022 US'!$B$1:$B$197,0),MATCH('2022 deflators April 2024 WEO'!AN$3,'IMF GDP constant 2022 US'!$B$1:$BD$1,0)),0)</f>
        <v>0.983973360707474</v>
      </c>
      <c r="AO98" s="18" t="n">
        <f aca="false">IFERROR(INDEX('IMF GDP current US'!$B$1:$BD$197,MATCH('2022 deflators April 2024 WEO'!$B98,'IMF GDP current US'!$B$1:$B$197,0),MATCH('2022 deflators April 2024 WEO'!AO$3,'IMF GDP current US'!$B$1:$BD$1,0))/INDEX('IMF GDP constant 2022 US'!$B$1:$BD$197,MATCH('2022 deflators April 2024 WEO'!$B98,'IMF GDP constant 2022 US'!$B$1:$B$197,0),MATCH('2022 deflators April 2024 WEO'!AO$3,'IMF GDP constant 2022 US'!$B$1:$BD$1,0)),0)</f>
        <v>1.01830270035805</v>
      </c>
      <c r="AP98" s="18" t="n">
        <f aca="false">IFERROR(INDEX('IMF GDP current US'!$B$1:$BD$197,MATCH('2022 deflators April 2024 WEO'!$B98,'IMF GDP current US'!$B$1:$B$197,0),MATCH('2022 deflators April 2024 WEO'!AP$3,'IMF GDP current US'!$B$1:$BD$1,0))/INDEX('IMF GDP constant 2022 US'!$B$1:$BD$197,MATCH('2022 deflators April 2024 WEO'!$B98,'IMF GDP constant 2022 US'!$B$1:$B$197,0),MATCH('2022 deflators April 2024 WEO'!AP$3,'IMF GDP constant 2022 US'!$B$1:$BD$1,0)),0)</f>
        <v>0.876771765213007</v>
      </c>
      <c r="AQ98" s="18" t="n">
        <f aca="false">IFERROR(INDEX('IMF GDP current US'!$B$1:$BD$197,MATCH('2022 deflators April 2024 WEO'!$B98,'IMF GDP current US'!$B$1:$B$197,0),MATCH('2022 deflators April 2024 WEO'!AQ$3,'IMF GDP current US'!$B$1:$BD$1,0))/INDEX('IMF GDP constant 2022 US'!$B$1:$BD$197,MATCH('2022 deflators April 2024 WEO'!$B98,'IMF GDP constant 2022 US'!$B$1:$B$197,0),MATCH('2022 deflators April 2024 WEO'!AQ$3,'IMF GDP constant 2022 US'!$B$1:$BD$1,0)),0)</f>
        <v>0.862181304712496</v>
      </c>
      <c r="AR98" s="18" t="n">
        <f aca="false">IFERROR(INDEX('IMF GDP current US'!$B$1:$BD$197,MATCH('2022 deflators April 2024 WEO'!$B98,'IMF GDP current US'!$B$1:$B$197,0),MATCH('2022 deflators April 2024 WEO'!AR$3,'IMF GDP current US'!$B$1:$BD$1,0))/INDEX('IMF GDP constant 2022 US'!$B$1:$BD$197,MATCH('2022 deflators April 2024 WEO'!$B98,'IMF GDP constant 2022 US'!$B$1:$B$197,0),MATCH('2022 deflators April 2024 WEO'!AR$3,'IMF GDP constant 2022 US'!$B$1:$BD$1,0)),0)</f>
        <v>0.97401277426336</v>
      </c>
      <c r="AS98" s="18" t="n">
        <f aca="false">IFERROR(INDEX('IMF GDP current US'!$B$1:$BD$197,MATCH('2022 deflators April 2024 WEO'!$B98,'IMF GDP current US'!$B$1:$B$197,0),MATCH('2022 deflators April 2024 WEO'!AS$3,'IMF GDP current US'!$B$1:$BD$1,0))/INDEX('IMF GDP constant 2022 US'!$B$1:$BD$197,MATCH('2022 deflators April 2024 WEO'!$B98,'IMF GDP constant 2022 US'!$B$1:$B$197,0),MATCH('2022 deflators April 2024 WEO'!AS$3,'IMF GDP constant 2022 US'!$B$1:$BD$1,0)),0)</f>
        <v>1.0085289429708</v>
      </c>
      <c r="AT98" s="18" t="n">
        <f aca="false">IFERROR(INDEX('IMF GDP current US'!$B$1:$BD$197,MATCH('2022 deflators April 2024 WEO'!$B98,'IMF GDP current US'!$B$1:$B$197,0),MATCH('2022 deflators April 2024 WEO'!AT$3,'IMF GDP current US'!$B$1:$BD$1,0))/INDEX('IMF GDP constant 2022 US'!$B$1:$BD$197,MATCH('2022 deflators April 2024 WEO'!$B98,'IMF GDP constant 2022 US'!$B$1:$B$197,0),MATCH('2022 deflators April 2024 WEO'!AT$3,'IMF GDP constant 2022 US'!$B$1:$BD$1,0)),0)</f>
        <v>0.97763588469089</v>
      </c>
      <c r="AU98" s="18" t="n">
        <f aca="false">IFERROR(INDEX('IMF GDP current US'!$B$1:$BD$197,MATCH('2022 deflators April 2024 WEO'!$B98,'IMF GDP current US'!$B$1:$B$197,0),MATCH('2022 deflators April 2024 WEO'!AU$3,'IMF GDP current US'!$B$1:$BD$1,0))/INDEX('IMF GDP constant 2022 US'!$B$1:$BD$197,MATCH('2022 deflators April 2024 WEO'!$B98,'IMF GDP constant 2022 US'!$B$1:$B$197,0),MATCH('2022 deflators April 2024 WEO'!AU$3,'IMF GDP constant 2022 US'!$B$1:$BD$1,0)),0)</f>
        <v>0.929722590967742</v>
      </c>
      <c r="AV98" s="18" t="n">
        <f aca="false">IFERROR(INDEX('IMF GDP current US'!$B$1:$BD$197,MATCH('2022 deflators April 2024 WEO'!$B98,'IMF GDP current US'!$B$1:$B$197,0),MATCH('2022 deflators April 2024 WEO'!AV$3,'IMF GDP current US'!$B$1:$BD$1,0))/INDEX('IMF GDP constant 2022 US'!$B$1:$BD$197,MATCH('2022 deflators April 2024 WEO'!$B98,'IMF GDP constant 2022 US'!$B$1:$B$197,0),MATCH('2022 deflators April 2024 WEO'!AV$3,'IMF GDP constant 2022 US'!$B$1:$BD$1,0)),0)</f>
        <v>1.06057290322581</v>
      </c>
      <c r="AW98" s="19" t="n">
        <f aca="false">IFERROR(INDEX('IMF GDP current US'!$B$1:$BD$197,MATCH('2022 deflators April 2024 WEO'!$B98,'IMF GDP current US'!$B$1:$B$197,0),MATCH('2022 deflators April 2024 WEO'!AW$3,'IMF GDP current US'!$B$1:$BD$1,0))/INDEX('IMF GDP constant 2022 US'!$B$1:$BD$197,MATCH('2022 deflators April 2024 WEO'!$B98,'IMF GDP constant 2022 US'!$B$1:$B$197,0),MATCH('2022 deflators April 2024 WEO'!AW$3,'IMF GDP constant 2022 US'!$B$1:$BD$1,0)),0)</f>
        <v>1</v>
      </c>
      <c r="AX98" s="18" t="n">
        <f aca="false">IFERROR(INDEX('IMF GDP current US'!$B$1:$BD$197,MATCH('2022 deflators April 2024 WEO'!$B98,'IMF GDP current US'!$B$1:$B$197,0),MATCH('2022 deflators April 2024 WEO'!AX$3,'IMF GDP current US'!$B$1:$BD$1,0))/INDEX('IMF GDP constant 2022 US'!$B$1:$BD$197,MATCH('2022 deflators April 2024 WEO'!$B98,'IMF GDP constant 2022 US'!$B$1:$B$197,0),MATCH('2022 deflators April 2024 WEO'!AX$3,'IMF GDP constant 2022 US'!$B$1:$BD$1,0)),0)</f>
        <v>0.949489902487303</v>
      </c>
      <c r="AY98" s="21" t="n">
        <f aca="false">IFERROR(INDEX('IMF GDP current US'!$B$1:$BD$197,MATCH('2022 deflators April 2024 WEO'!$B98,'IMF GDP current US'!$B$1:$B$197,0),MATCH('2022 deflators April 2024 WEO'!AY$3,'IMF GDP current US'!$B$1:$BD$1,0))/INDEX('IMF GDP constant 2022 US'!$B$1:$BD$197,MATCH('2022 deflators April 2024 WEO'!$B98,'IMF GDP constant 2022 US'!$B$1:$B$197,0),MATCH('2022 deflators April 2024 WEO'!AY$3,'IMF GDP constant 2022 US'!$B$1:$BD$1,0)),0)</f>
        <v>0.987642503532381</v>
      </c>
      <c r="AZ98" s="21" t="n">
        <f aca="false">IFERROR(INDEX('IMF GDP current US'!$B$1:$BD$197,MATCH('2022 deflators April 2024 WEO'!$B98,'IMF GDP current US'!$B$1:$B$197,0),MATCH('2022 deflators April 2024 WEO'!AZ$3,'IMF GDP current US'!$B$1:$BD$1,0))/INDEX('IMF GDP constant 2022 US'!$B$1:$BD$197,MATCH('2022 deflators April 2024 WEO'!$B98,'IMF GDP constant 2022 US'!$B$1:$B$197,0),MATCH('2022 deflators April 2024 WEO'!AZ$3,'IMF GDP constant 2022 US'!$B$1:$BD$1,0)),0)</f>
        <v>1.01525469602987</v>
      </c>
      <c r="BA98" s="21" t="n">
        <f aca="false">IFERROR(INDEX('IMF GDP current US'!$B$1:$BD$197,MATCH('2022 deflators April 2024 WEO'!$B98,'IMF GDP current US'!$B$1:$B$197,0),MATCH('2022 deflators April 2024 WEO'!BA$3,'IMF GDP current US'!$B$1:$BD$1,0))/INDEX('IMF GDP constant 2022 US'!$B$1:$BD$197,MATCH('2022 deflators April 2024 WEO'!$B98,'IMF GDP constant 2022 US'!$B$1:$B$197,0),MATCH('2022 deflators April 2024 WEO'!BA$3,'IMF GDP constant 2022 US'!$B$1:$BD$1,0)),0)</f>
        <v>1.03679308265592</v>
      </c>
      <c r="BB98" s="21" t="n">
        <f aca="false">IFERROR(INDEX('IMF GDP current US'!$B$1:$BD$197,MATCH('2022 deflators April 2024 WEO'!$B98,'IMF GDP current US'!$B$1:$B$197,0),MATCH('2022 deflators April 2024 WEO'!BB$3,'IMF GDP current US'!$B$1:$BD$1,0))/INDEX('IMF GDP constant 2022 US'!$B$1:$BD$197,MATCH('2022 deflators April 2024 WEO'!$B98,'IMF GDP constant 2022 US'!$B$1:$B$197,0),MATCH('2022 deflators April 2024 WEO'!BB$3,'IMF GDP constant 2022 US'!$B$1:$BD$1,0)),0)</f>
        <v>1.0522397779934</v>
      </c>
      <c r="BC98" s="21" t="n">
        <f aca="false">IFERROR(INDEX('IMF GDP current US'!$B$1:$BD$197,MATCH('2022 deflators April 2024 WEO'!$B98,'IMF GDP current US'!$B$1:$B$197,0),MATCH('2022 deflators April 2024 WEO'!BC$3,'IMF GDP current US'!$B$1:$BD$1,0))/INDEX('IMF GDP constant 2022 US'!$B$1:$BD$197,MATCH('2022 deflators April 2024 WEO'!$B98,'IMF GDP constant 2022 US'!$B$1:$B$197,0),MATCH('2022 deflators April 2024 WEO'!BC$3,'IMF GDP constant 2022 US'!$B$1:$BD$1,0)),0)</f>
        <v>1.06858961340653</v>
      </c>
      <c r="BD98" s="22" t="n">
        <f aca="false">IFERROR(INDEX('IMF GDP current US'!$B$1:$BD$197,MATCH('2022 deflators April 2024 WEO'!$B98,'IMF GDP current US'!$B$1:$B$197,0),MATCH('2022 deflators April 2024 WEO'!BD$3,'IMF GDP current US'!$B$1:$BD$1,0))/INDEX('IMF GDP constant 2022 US'!$B$1:$BD$197,MATCH('2022 deflators April 2024 WEO'!$B98,'IMF GDP constant 2022 US'!$B$1:$B$197,0),MATCH('2022 deflators April 2024 WEO'!BD$3,'IMF GDP constant 2022 US'!$B$1:$BD$1,0)),0)</f>
        <v>1.1205693150015</v>
      </c>
    </row>
    <row r="99" customFormat="false" ht="15" hidden="false" customHeight="false" outlineLevel="0" collapsed="false">
      <c r="A99" s="12" t="s">
        <v>112</v>
      </c>
      <c r="B99" s="0" t="str">
        <f aca="false">VLOOKUP(A99,'Names&amp;ISO'!$A:$C,3,0)</f>
        <v>LBR</v>
      </c>
      <c r="C99" s="11" t="s">
        <v>112</v>
      </c>
      <c r="D99" s="11" t="n">
        <f aca="false">IFERROR(VLOOKUP(B99,'DAC ODA Recipients 2022-2023'!$B:$H,7,0),"")</f>
        <v>1</v>
      </c>
      <c r="E99" s="12" t="str">
        <f aca="false">IFERROR(VLOOKUP(B99,'OECD DAC Deflators 2022'!B:B,1,0),"")</f>
        <v/>
      </c>
      <c r="F99" s="12"/>
      <c r="G99" s="17" t="n">
        <f aca="false">IFERROR(INDEX('IMF GDP current US'!$B$1:$BD$197,MATCH('2022 deflators April 2024 WEO'!$B99,'IMF GDP current US'!$B$1:$B$197,0),MATCH('2022 deflators April 2024 WEO'!G$3,'IMF GDP current US'!$B$1:$BD$1,0))/INDEX('IMF GDP constant 2022 US'!$B$1:$BD$197,MATCH('2022 deflators April 2024 WEO'!$B99,'IMF GDP constant 2022 US'!$B$1:$B$197,0),MATCH('2022 deflators April 2024 WEO'!G$3,'IMF GDP constant 2022 US'!$B$1:$BD$1,0)),0)</f>
        <v>0</v>
      </c>
      <c r="H99" s="18" t="n">
        <f aca="false">IFERROR(INDEX('IMF GDP current US'!$B$1:$BD$197,MATCH('2022 deflators April 2024 WEO'!$B99,'IMF GDP current US'!$B$1:$B$197,0),MATCH('2022 deflators April 2024 WEO'!H$3,'IMF GDP current US'!$B$1:$BD$1,0))/INDEX('IMF GDP constant 2022 US'!$B$1:$BD$197,MATCH('2022 deflators April 2024 WEO'!$B99,'IMF GDP constant 2022 US'!$B$1:$B$197,0),MATCH('2022 deflators April 2024 WEO'!H$3,'IMF GDP constant 2022 US'!$B$1:$BD$1,0)),0)</f>
        <v>0</v>
      </c>
      <c r="I99" s="18" t="n">
        <f aca="false">IFERROR(INDEX('IMF GDP current US'!$B$1:$BD$197,MATCH('2022 deflators April 2024 WEO'!$B99,'IMF GDP current US'!$B$1:$B$197,0),MATCH('2022 deflators April 2024 WEO'!I$3,'IMF GDP current US'!$B$1:$BD$1,0))/INDEX('IMF GDP constant 2022 US'!$B$1:$BD$197,MATCH('2022 deflators April 2024 WEO'!$B99,'IMF GDP constant 2022 US'!$B$1:$B$197,0),MATCH('2022 deflators April 2024 WEO'!I$3,'IMF GDP constant 2022 US'!$B$1:$BD$1,0)),0)</f>
        <v>0</v>
      </c>
      <c r="J99" s="18" t="n">
        <f aca="false">IFERROR(INDEX('IMF GDP current US'!$B$1:$BD$197,MATCH('2022 deflators April 2024 WEO'!$B99,'IMF GDP current US'!$B$1:$B$197,0),MATCH('2022 deflators April 2024 WEO'!J$3,'IMF GDP current US'!$B$1:$BD$1,0))/INDEX('IMF GDP constant 2022 US'!$B$1:$BD$197,MATCH('2022 deflators April 2024 WEO'!$B99,'IMF GDP constant 2022 US'!$B$1:$B$197,0),MATCH('2022 deflators April 2024 WEO'!J$3,'IMF GDP constant 2022 US'!$B$1:$BD$1,0)),0)</f>
        <v>0</v>
      </c>
      <c r="K99" s="18" t="n">
        <f aca="false">IFERROR(INDEX('IMF GDP current US'!$B$1:$BD$197,MATCH('2022 deflators April 2024 WEO'!$B99,'IMF GDP current US'!$B$1:$B$197,0),MATCH('2022 deflators April 2024 WEO'!K$3,'IMF GDP current US'!$B$1:$BD$1,0))/INDEX('IMF GDP constant 2022 US'!$B$1:$BD$197,MATCH('2022 deflators April 2024 WEO'!$B99,'IMF GDP constant 2022 US'!$B$1:$B$197,0),MATCH('2022 deflators April 2024 WEO'!K$3,'IMF GDP constant 2022 US'!$B$1:$BD$1,0)),0)</f>
        <v>0</v>
      </c>
      <c r="L99" s="18" t="n">
        <f aca="false">IFERROR(INDEX('IMF GDP current US'!$B$1:$BD$197,MATCH('2022 deflators April 2024 WEO'!$B99,'IMF GDP current US'!$B$1:$B$197,0),MATCH('2022 deflators April 2024 WEO'!L$3,'IMF GDP current US'!$B$1:$BD$1,0))/INDEX('IMF GDP constant 2022 US'!$B$1:$BD$197,MATCH('2022 deflators April 2024 WEO'!$B99,'IMF GDP constant 2022 US'!$B$1:$B$197,0),MATCH('2022 deflators April 2024 WEO'!L$3,'IMF GDP constant 2022 US'!$B$1:$BD$1,0)),0)</f>
        <v>0</v>
      </c>
      <c r="M99" s="18" t="n">
        <f aca="false">IFERROR(INDEX('IMF GDP current US'!$B$1:$BD$197,MATCH('2022 deflators April 2024 WEO'!$B99,'IMF GDP current US'!$B$1:$B$197,0),MATCH('2022 deflators April 2024 WEO'!M$3,'IMF GDP current US'!$B$1:$BD$1,0))/INDEX('IMF GDP constant 2022 US'!$B$1:$BD$197,MATCH('2022 deflators April 2024 WEO'!$B99,'IMF GDP constant 2022 US'!$B$1:$B$197,0),MATCH('2022 deflators April 2024 WEO'!M$3,'IMF GDP constant 2022 US'!$B$1:$BD$1,0)),0)</f>
        <v>0</v>
      </c>
      <c r="N99" s="18" t="n">
        <f aca="false">IFERROR(INDEX('IMF GDP current US'!$B$1:$BD$197,MATCH('2022 deflators April 2024 WEO'!$B99,'IMF GDP current US'!$B$1:$B$197,0),MATCH('2022 deflators April 2024 WEO'!N$3,'IMF GDP current US'!$B$1:$BD$1,0))/INDEX('IMF GDP constant 2022 US'!$B$1:$BD$197,MATCH('2022 deflators April 2024 WEO'!$B99,'IMF GDP constant 2022 US'!$B$1:$B$197,0),MATCH('2022 deflators April 2024 WEO'!N$3,'IMF GDP constant 2022 US'!$B$1:$BD$1,0)),0)</f>
        <v>0</v>
      </c>
      <c r="O99" s="18" t="n">
        <f aca="false">IFERROR(INDEX('IMF GDP current US'!$B$1:$BD$197,MATCH('2022 deflators April 2024 WEO'!$B99,'IMF GDP current US'!$B$1:$B$197,0),MATCH('2022 deflators April 2024 WEO'!O$3,'IMF GDP current US'!$B$1:$BD$1,0))/INDEX('IMF GDP constant 2022 US'!$B$1:$BD$197,MATCH('2022 deflators April 2024 WEO'!$B99,'IMF GDP constant 2022 US'!$B$1:$B$197,0),MATCH('2022 deflators April 2024 WEO'!O$3,'IMF GDP constant 2022 US'!$B$1:$BD$1,0)),0)</f>
        <v>0</v>
      </c>
      <c r="P99" s="18" t="n">
        <f aca="false">IFERROR(INDEX('IMF GDP current US'!$B$1:$BD$197,MATCH('2022 deflators April 2024 WEO'!$B99,'IMF GDP current US'!$B$1:$B$197,0),MATCH('2022 deflators April 2024 WEO'!P$3,'IMF GDP current US'!$B$1:$BD$1,0))/INDEX('IMF GDP constant 2022 US'!$B$1:$BD$197,MATCH('2022 deflators April 2024 WEO'!$B99,'IMF GDP constant 2022 US'!$B$1:$B$197,0),MATCH('2022 deflators April 2024 WEO'!P$3,'IMF GDP constant 2022 US'!$B$1:$BD$1,0)),0)</f>
        <v>0</v>
      </c>
      <c r="Q99" s="18" t="n">
        <f aca="false">IFERROR(INDEX('IMF GDP current US'!$B$1:$BD$197,MATCH('2022 deflators April 2024 WEO'!$B99,'IMF GDP current US'!$B$1:$B$197,0),MATCH('2022 deflators April 2024 WEO'!Q$3,'IMF GDP current US'!$B$1:$BD$1,0))/INDEX('IMF GDP constant 2022 US'!$B$1:$BD$197,MATCH('2022 deflators April 2024 WEO'!$B99,'IMF GDP constant 2022 US'!$B$1:$B$197,0),MATCH('2022 deflators April 2024 WEO'!Q$3,'IMF GDP constant 2022 US'!$B$1:$BD$1,0)),0)</f>
        <v>0</v>
      </c>
      <c r="R99" s="18" t="n">
        <f aca="false">IFERROR(INDEX('IMF GDP current US'!$B$1:$BD$197,MATCH('2022 deflators April 2024 WEO'!$B99,'IMF GDP current US'!$B$1:$B$197,0),MATCH('2022 deflators April 2024 WEO'!R$3,'IMF GDP current US'!$B$1:$BD$1,0))/INDEX('IMF GDP constant 2022 US'!$B$1:$BD$197,MATCH('2022 deflators April 2024 WEO'!$B99,'IMF GDP constant 2022 US'!$B$1:$B$197,0),MATCH('2022 deflators April 2024 WEO'!R$3,'IMF GDP constant 2022 US'!$B$1:$BD$1,0)),0)</f>
        <v>0</v>
      </c>
      <c r="S99" s="18" t="n">
        <f aca="false">IFERROR(INDEX('IMF GDP current US'!$B$1:$BD$197,MATCH('2022 deflators April 2024 WEO'!$B99,'IMF GDP current US'!$B$1:$B$197,0),MATCH('2022 deflators April 2024 WEO'!S$3,'IMF GDP current US'!$B$1:$BD$1,0))/INDEX('IMF GDP constant 2022 US'!$B$1:$BD$197,MATCH('2022 deflators April 2024 WEO'!$B99,'IMF GDP constant 2022 US'!$B$1:$B$197,0),MATCH('2022 deflators April 2024 WEO'!S$3,'IMF GDP constant 2022 US'!$B$1:$BD$1,0)),0)</f>
        <v>0</v>
      </c>
      <c r="T99" s="18" t="n">
        <f aca="false">IFERROR(INDEX('IMF GDP current US'!$B$1:$BD$197,MATCH('2022 deflators April 2024 WEO'!$B99,'IMF GDP current US'!$B$1:$B$197,0),MATCH('2022 deflators April 2024 WEO'!T$3,'IMF GDP current US'!$B$1:$BD$1,0))/INDEX('IMF GDP constant 2022 US'!$B$1:$BD$197,MATCH('2022 deflators April 2024 WEO'!$B99,'IMF GDP constant 2022 US'!$B$1:$B$197,0),MATCH('2022 deflators April 2024 WEO'!T$3,'IMF GDP constant 2022 US'!$B$1:$BD$1,0)),0)</f>
        <v>0</v>
      </c>
      <c r="U99" s="18" t="n">
        <f aca="false">IFERROR(INDEX('IMF GDP current US'!$B$1:$BD$197,MATCH('2022 deflators April 2024 WEO'!$B99,'IMF GDP current US'!$B$1:$B$197,0),MATCH('2022 deflators April 2024 WEO'!U$3,'IMF GDP current US'!$B$1:$BD$1,0))/INDEX('IMF GDP constant 2022 US'!$B$1:$BD$197,MATCH('2022 deflators April 2024 WEO'!$B99,'IMF GDP constant 2022 US'!$B$1:$B$197,0),MATCH('2022 deflators April 2024 WEO'!U$3,'IMF GDP constant 2022 US'!$B$1:$BD$1,0)),0)</f>
        <v>0</v>
      </c>
      <c r="V99" s="18" t="n">
        <f aca="false">IFERROR(INDEX('IMF GDP current US'!$B$1:$BD$197,MATCH('2022 deflators April 2024 WEO'!$B99,'IMF GDP current US'!$B$1:$B$197,0),MATCH('2022 deflators April 2024 WEO'!V$3,'IMF GDP current US'!$B$1:$BD$1,0))/INDEX('IMF GDP constant 2022 US'!$B$1:$BD$197,MATCH('2022 deflators April 2024 WEO'!$B99,'IMF GDP constant 2022 US'!$B$1:$B$197,0),MATCH('2022 deflators April 2024 WEO'!V$3,'IMF GDP constant 2022 US'!$B$1:$BD$1,0)),0)</f>
        <v>0</v>
      </c>
      <c r="W99" s="18" t="n">
        <f aca="false">IFERROR(INDEX('IMF GDP current US'!$B$1:$BD$197,MATCH('2022 deflators April 2024 WEO'!$B99,'IMF GDP current US'!$B$1:$B$197,0),MATCH('2022 deflators April 2024 WEO'!W$3,'IMF GDP current US'!$B$1:$BD$1,0))/INDEX('IMF GDP constant 2022 US'!$B$1:$BD$197,MATCH('2022 deflators April 2024 WEO'!$B99,'IMF GDP constant 2022 US'!$B$1:$B$197,0),MATCH('2022 deflators April 2024 WEO'!W$3,'IMF GDP constant 2022 US'!$B$1:$BD$1,0)),0)</f>
        <v>0</v>
      </c>
      <c r="X99" s="18" t="n">
        <f aca="false">IFERROR(INDEX('IMF GDP current US'!$B$1:$BD$197,MATCH('2022 deflators April 2024 WEO'!$B99,'IMF GDP current US'!$B$1:$B$197,0),MATCH('2022 deflators April 2024 WEO'!X$3,'IMF GDP current US'!$B$1:$BD$1,0))/INDEX('IMF GDP constant 2022 US'!$B$1:$BD$197,MATCH('2022 deflators April 2024 WEO'!$B99,'IMF GDP constant 2022 US'!$B$1:$B$197,0),MATCH('2022 deflators April 2024 WEO'!X$3,'IMF GDP constant 2022 US'!$B$1:$BD$1,0)),0)</f>
        <v>0</v>
      </c>
      <c r="Y99" s="18" t="n">
        <f aca="false">IFERROR(INDEX('IMF GDP current US'!$B$1:$BD$197,MATCH('2022 deflators April 2024 WEO'!$B99,'IMF GDP current US'!$B$1:$B$197,0),MATCH('2022 deflators April 2024 WEO'!Y$3,'IMF GDP current US'!$B$1:$BD$1,0))/INDEX('IMF GDP constant 2022 US'!$B$1:$BD$197,MATCH('2022 deflators April 2024 WEO'!$B99,'IMF GDP constant 2022 US'!$B$1:$B$197,0),MATCH('2022 deflators April 2024 WEO'!Y$3,'IMF GDP constant 2022 US'!$B$1:$BD$1,0)),0)</f>
        <v>0</v>
      </c>
      <c r="Z99" s="18" t="n">
        <f aca="false">IFERROR(INDEX('IMF GDP current US'!$B$1:$BD$197,MATCH('2022 deflators April 2024 WEO'!$B99,'IMF GDP current US'!$B$1:$B$197,0),MATCH('2022 deflators April 2024 WEO'!Z$3,'IMF GDP current US'!$B$1:$BD$1,0))/INDEX('IMF GDP constant 2022 US'!$B$1:$BD$197,MATCH('2022 deflators April 2024 WEO'!$B99,'IMF GDP constant 2022 US'!$B$1:$B$197,0),MATCH('2022 deflators April 2024 WEO'!Z$3,'IMF GDP constant 2022 US'!$B$1:$BD$1,0)),0)</f>
        <v>0</v>
      </c>
      <c r="AA99" s="18" t="n">
        <f aca="false">IFERROR(INDEX('IMF GDP current US'!$B$1:$BD$197,MATCH('2022 deflators April 2024 WEO'!$B99,'IMF GDP current US'!$B$1:$B$197,0),MATCH('2022 deflators April 2024 WEO'!AA$3,'IMF GDP current US'!$B$1:$BD$1,0))/INDEX('IMF GDP constant 2022 US'!$B$1:$BD$197,MATCH('2022 deflators April 2024 WEO'!$B99,'IMF GDP constant 2022 US'!$B$1:$B$197,0),MATCH('2022 deflators April 2024 WEO'!AA$3,'IMF GDP constant 2022 US'!$B$1:$BD$1,0)),0)</f>
        <v>0.360747507113867</v>
      </c>
      <c r="AB99" s="18" t="n">
        <f aca="false">IFERROR(INDEX('IMF GDP current US'!$B$1:$BD$197,MATCH('2022 deflators April 2024 WEO'!$B99,'IMF GDP current US'!$B$1:$B$197,0),MATCH('2022 deflators April 2024 WEO'!AB$3,'IMF GDP current US'!$B$1:$BD$1,0))/INDEX('IMF GDP constant 2022 US'!$B$1:$BD$197,MATCH('2022 deflators April 2024 WEO'!$B99,'IMF GDP constant 2022 US'!$B$1:$B$197,0),MATCH('2022 deflators April 2024 WEO'!AB$3,'IMF GDP constant 2022 US'!$B$1:$BD$1,0)),0)</f>
        <v>0.367743775491116</v>
      </c>
      <c r="AC99" s="18" t="n">
        <f aca="false">IFERROR(INDEX('IMF GDP current US'!$B$1:$BD$197,MATCH('2022 deflators April 2024 WEO'!$B99,'IMF GDP current US'!$B$1:$B$197,0),MATCH('2022 deflators April 2024 WEO'!AC$3,'IMF GDP current US'!$B$1:$BD$1,0))/INDEX('IMF GDP constant 2022 US'!$B$1:$BD$197,MATCH('2022 deflators April 2024 WEO'!$B99,'IMF GDP constant 2022 US'!$B$1:$B$197,0),MATCH('2022 deflators April 2024 WEO'!AC$3,'IMF GDP constant 2022 US'!$B$1:$BD$1,0)),0)</f>
        <v>0.367332332116276</v>
      </c>
      <c r="AD99" s="18" t="n">
        <f aca="false">IFERROR(INDEX('IMF GDP current US'!$B$1:$BD$197,MATCH('2022 deflators April 2024 WEO'!$B99,'IMF GDP current US'!$B$1:$B$197,0),MATCH('2022 deflators April 2024 WEO'!AD$3,'IMF GDP current US'!$B$1:$BD$1,0))/INDEX('IMF GDP constant 2022 US'!$B$1:$BD$197,MATCH('2022 deflators April 2024 WEO'!$B99,'IMF GDP constant 2022 US'!$B$1:$B$197,0),MATCH('2022 deflators April 2024 WEO'!AD$3,'IMF GDP constant 2022 US'!$B$1:$BD$1,0)),0)</f>
        <v>0.391587047359714</v>
      </c>
      <c r="AE99" s="18" t="n">
        <f aca="false">IFERROR(INDEX('IMF GDP current US'!$B$1:$BD$197,MATCH('2022 deflators April 2024 WEO'!$B99,'IMF GDP current US'!$B$1:$B$197,0),MATCH('2022 deflators April 2024 WEO'!AE$3,'IMF GDP current US'!$B$1:$BD$1,0))/INDEX('IMF GDP constant 2022 US'!$B$1:$BD$197,MATCH('2022 deflators April 2024 WEO'!$B99,'IMF GDP constant 2022 US'!$B$1:$B$197,0),MATCH('2022 deflators April 2024 WEO'!AE$3,'IMF GDP constant 2022 US'!$B$1:$BD$1,0)),0)</f>
        <v>0.473162511462086</v>
      </c>
      <c r="AF99" s="18" t="n">
        <f aca="false">IFERROR(INDEX('IMF GDP current US'!$B$1:$BD$197,MATCH('2022 deflators April 2024 WEO'!$B99,'IMF GDP current US'!$B$1:$B$197,0),MATCH('2022 deflators April 2024 WEO'!AF$3,'IMF GDP current US'!$B$1:$BD$1,0))/INDEX('IMF GDP constant 2022 US'!$B$1:$BD$197,MATCH('2022 deflators April 2024 WEO'!$B99,'IMF GDP constant 2022 US'!$B$1:$B$197,0),MATCH('2022 deflators April 2024 WEO'!AF$3,'IMF GDP constant 2022 US'!$B$1:$BD$1,0)),0)</f>
        <v>0.470407676540084</v>
      </c>
      <c r="AG99" s="18" t="n">
        <f aca="false">IFERROR(INDEX('IMF GDP current US'!$B$1:$BD$197,MATCH('2022 deflators April 2024 WEO'!$B99,'IMF GDP current US'!$B$1:$B$197,0),MATCH('2022 deflators April 2024 WEO'!AG$3,'IMF GDP current US'!$B$1:$BD$1,0))/INDEX('IMF GDP constant 2022 US'!$B$1:$BD$197,MATCH('2022 deflators April 2024 WEO'!$B99,'IMF GDP constant 2022 US'!$B$1:$B$197,0),MATCH('2022 deflators April 2024 WEO'!AG$3,'IMF GDP constant 2022 US'!$B$1:$BD$1,0)),0)</f>
        <v>0.509429717267021</v>
      </c>
      <c r="AH99" s="18" t="n">
        <f aca="false">IFERROR(INDEX('IMF GDP current US'!$B$1:$BD$197,MATCH('2022 deflators April 2024 WEO'!$B99,'IMF GDP current US'!$B$1:$B$197,0),MATCH('2022 deflators April 2024 WEO'!AH$3,'IMF GDP current US'!$B$1:$BD$1,0))/INDEX('IMF GDP constant 2022 US'!$B$1:$BD$197,MATCH('2022 deflators April 2024 WEO'!$B99,'IMF GDP constant 2022 US'!$B$1:$B$197,0),MATCH('2022 deflators April 2024 WEO'!AH$3,'IMF GDP constant 2022 US'!$B$1:$BD$1,0)),0)</f>
        <v>0.545855730173855</v>
      </c>
      <c r="AI99" s="18" t="n">
        <f aca="false">IFERROR(INDEX('IMF GDP current US'!$B$1:$BD$197,MATCH('2022 deflators April 2024 WEO'!$B99,'IMF GDP current US'!$B$1:$B$197,0),MATCH('2022 deflators April 2024 WEO'!AI$3,'IMF GDP current US'!$B$1:$BD$1,0))/INDEX('IMF GDP constant 2022 US'!$B$1:$BD$197,MATCH('2022 deflators April 2024 WEO'!$B99,'IMF GDP constant 2022 US'!$B$1:$B$197,0),MATCH('2022 deflators April 2024 WEO'!AI$3,'IMF GDP constant 2022 US'!$B$1:$BD$1,0)),0)</f>
        <v>0.641529703682015</v>
      </c>
      <c r="AJ99" s="18" t="n">
        <f aca="false">IFERROR(INDEX('IMF GDP current US'!$B$1:$BD$197,MATCH('2022 deflators April 2024 WEO'!$B99,'IMF GDP current US'!$B$1:$B$197,0),MATCH('2022 deflators April 2024 WEO'!AJ$3,'IMF GDP current US'!$B$1:$BD$1,0))/INDEX('IMF GDP constant 2022 US'!$B$1:$BD$197,MATCH('2022 deflators April 2024 WEO'!$B99,'IMF GDP constant 2022 US'!$B$1:$B$197,0),MATCH('2022 deflators April 2024 WEO'!AJ$3,'IMF GDP constant 2022 US'!$B$1:$BD$1,0)),0)</f>
        <v>0.64225094603619</v>
      </c>
      <c r="AK99" s="18" t="n">
        <f aca="false">IFERROR(INDEX('IMF GDP current US'!$B$1:$BD$197,MATCH('2022 deflators April 2024 WEO'!$B99,'IMF GDP current US'!$B$1:$B$197,0),MATCH('2022 deflators April 2024 WEO'!AK$3,'IMF GDP current US'!$B$1:$BD$1,0))/INDEX('IMF GDP constant 2022 US'!$B$1:$BD$197,MATCH('2022 deflators April 2024 WEO'!$B99,'IMF GDP constant 2022 US'!$B$1:$B$197,0),MATCH('2022 deflators April 2024 WEO'!AK$3,'IMF GDP constant 2022 US'!$B$1:$BD$1,0)),0)</f>
        <v>0.672669874996561</v>
      </c>
      <c r="AL99" s="18" t="n">
        <f aca="false">IFERROR(INDEX('IMF GDP current US'!$B$1:$BD$197,MATCH('2022 deflators April 2024 WEO'!$B99,'IMF GDP current US'!$B$1:$B$197,0),MATCH('2022 deflators April 2024 WEO'!AL$3,'IMF GDP current US'!$B$1:$BD$1,0))/INDEX('IMF GDP constant 2022 US'!$B$1:$BD$197,MATCH('2022 deflators April 2024 WEO'!$B99,'IMF GDP constant 2022 US'!$B$1:$B$197,0),MATCH('2022 deflators April 2024 WEO'!AL$3,'IMF GDP constant 2022 US'!$B$1:$BD$1,0)),0)</f>
        <v>0.743393259927567</v>
      </c>
      <c r="AM99" s="18" t="n">
        <f aca="false">IFERROR(INDEX('IMF GDP current US'!$B$1:$BD$197,MATCH('2022 deflators April 2024 WEO'!$B99,'IMF GDP current US'!$B$1:$B$197,0),MATCH('2022 deflators April 2024 WEO'!AM$3,'IMF GDP current US'!$B$1:$BD$1,0))/INDEX('IMF GDP constant 2022 US'!$B$1:$BD$197,MATCH('2022 deflators April 2024 WEO'!$B99,'IMF GDP constant 2022 US'!$B$1:$B$197,0),MATCH('2022 deflators April 2024 WEO'!AM$3,'IMF GDP constant 2022 US'!$B$1:$BD$1,0)),0)</f>
        <v>0.783821451835077</v>
      </c>
      <c r="AN99" s="18" t="n">
        <f aca="false">IFERROR(INDEX('IMF GDP current US'!$B$1:$BD$197,MATCH('2022 deflators April 2024 WEO'!$B99,'IMF GDP current US'!$B$1:$B$197,0),MATCH('2022 deflators April 2024 WEO'!AN$3,'IMF GDP current US'!$B$1:$BD$1,0))/INDEX('IMF GDP constant 2022 US'!$B$1:$BD$197,MATCH('2022 deflators April 2024 WEO'!$B99,'IMF GDP constant 2022 US'!$B$1:$B$197,0),MATCH('2022 deflators April 2024 WEO'!AN$3,'IMF GDP constant 2022 US'!$B$1:$BD$1,0)),0)</f>
        <v>0.819531092270519</v>
      </c>
      <c r="AO99" s="18" t="n">
        <f aca="false">IFERROR(INDEX('IMF GDP current US'!$B$1:$BD$197,MATCH('2022 deflators April 2024 WEO'!$B99,'IMF GDP current US'!$B$1:$B$197,0),MATCH('2022 deflators April 2024 WEO'!AO$3,'IMF GDP current US'!$B$1:$BD$1,0))/INDEX('IMF GDP constant 2022 US'!$B$1:$BD$197,MATCH('2022 deflators April 2024 WEO'!$B99,'IMF GDP constant 2022 US'!$B$1:$B$197,0),MATCH('2022 deflators April 2024 WEO'!AO$3,'IMF GDP constant 2022 US'!$B$1:$BD$1,0)),0)</f>
        <v>0.826173689153387</v>
      </c>
      <c r="AP99" s="18" t="n">
        <f aca="false">IFERROR(INDEX('IMF GDP current US'!$B$1:$BD$197,MATCH('2022 deflators April 2024 WEO'!$B99,'IMF GDP current US'!$B$1:$B$197,0),MATCH('2022 deflators April 2024 WEO'!AP$3,'IMF GDP current US'!$B$1:$BD$1,0))/INDEX('IMF GDP constant 2022 US'!$B$1:$BD$197,MATCH('2022 deflators April 2024 WEO'!$B99,'IMF GDP constant 2022 US'!$B$1:$B$197,0),MATCH('2022 deflators April 2024 WEO'!AP$3,'IMF GDP constant 2022 US'!$B$1:$BD$1,0)),0)</f>
        <v>0.826650563865796</v>
      </c>
      <c r="AQ99" s="18" t="n">
        <f aca="false">IFERROR(INDEX('IMF GDP current US'!$B$1:$BD$197,MATCH('2022 deflators April 2024 WEO'!$B99,'IMF GDP current US'!$B$1:$B$197,0),MATCH('2022 deflators April 2024 WEO'!AQ$3,'IMF GDP current US'!$B$1:$BD$1,0))/INDEX('IMF GDP constant 2022 US'!$B$1:$BD$197,MATCH('2022 deflators April 2024 WEO'!$B99,'IMF GDP constant 2022 US'!$B$1:$B$197,0),MATCH('2022 deflators April 2024 WEO'!AQ$3,'IMF GDP constant 2022 US'!$B$1:$BD$1,0)),0)</f>
        <v>0.884920397809992</v>
      </c>
      <c r="AR99" s="18" t="n">
        <f aca="false">IFERROR(INDEX('IMF GDP current US'!$B$1:$BD$197,MATCH('2022 deflators April 2024 WEO'!$B99,'IMF GDP current US'!$B$1:$B$197,0),MATCH('2022 deflators April 2024 WEO'!AR$3,'IMF GDP current US'!$B$1:$BD$1,0))/INDEX('IMF GDP constant 2022 US'!$B$1:$BD$197,MATCH('2022 deflators April 2024 WEO'!$B99,'IMF GDP constant 2022 US'!$B$1:$B$197,0),MATCH('2022 deflators April 2024 WEO'!AR$3,'IMF GDP constant 2022 US'!$B$1:$BD$1,0)),0)</f>
        <v>0.880838294501085</v>
      </c>
      <c r="AS99" s="18" t="n">
        <f aca="false">IFERROR(INDEX('IMF GDP current US'!$B$1:$BD$197,MATCH('2022 deflators April 2024 WEO'!$B99,'IMF GDP current US'!$B$1:$B$197,0),MATCH('2022 deflators April 2024 WEO'!AS$3,'IMF GDP current US'!$B$1:$BD$1,0))/INDEX('IMF GDP constant 2022 US'!$B$1:$BD$197,MATCH('2022 deflators April 2024 WEO'!$B99,'IMF GDP constant 2022 US'!$B$1:$B$197,0),MATCH('2022 deflators April 2024 WEO'!AS$3,'IMF GDP constant 2022 US'!$B$1:$BD$1,0)),0)</f>
        <v>0.855099683982017</v>
      </c>
      <c r="AT99" s="18" t="n">
        <f aca="false">IFERROR(INDEX('IMF GDP current US'!$B$1:$BD$197,MATCH('2022 deflators April 2024 WEO'!$B99,'IMF GDP current US'!$B$1:$B$197,0),MATCH('2022 deflators April 2024 WEO'!AT$3,'IMF GDP current US'!$B$1:$BD$1,0))/INDEX('IMF GDP constant 2022 US'!$B$1:$BD$197,MATCH('2022 deflators April 2024 WEO'!$B99,'IMF GDP constant 2022 US'!$B$1:$B$197,0),MATCH('2022 deflators April 2024 WEO'!AT$3,'IMF GDP constant 2022 US'!$B$1:$BD$1,0)),0)</f>
        <v>0.827720995373692</v>
      </c>
      <c r="AU99" s="18" t="n">
        <f aca="false">IFERROR(INDEX('IMF GDP current US'!$B$1:$BD$197,MATCH('2022 deflators April 2024 WEO'!$B99,'IMF GDP current US'!$B$1:$B$197,0),MATCH('2022 deflators April 2024 WEO'!AU$3,'IMF GDP current US'!$B$1:$BD$1,0))/INDEX('IMF GDP constant 2022 US'!$B$1:$BD$197,MATCH('2022 deflators April 2024 WEO'!$B99,'IMF GDP constant 2022 US'!$B$1:$B$197,0),MATCH('2022 deflators April 2024 WEO'!AU$3,'IMF GDP constant 2022 US'!$B$1:$BD$1,0)),0)</f>
        <v>0.841121216811198</v>
      </c>
      <c r="AV99" s="18" t="n">
        <f aca="false">IFERROR(INDEX('IMF GDP current US'!$B$1:$BD$197,MATCH('2022 deflators April 2024 WEO'!$B99,'IMF GDP current US'!$B$1:$B$197,0),MATCH('2022 deflators April 2024 WEO'!AV$3,'IMF GDP current US'!$B$1:$BD$1,0))/INDEX('IMF GDP constant 2022 US'!$B$1:$BD$197,MATCH('2022 deflators April 2024 WEO'!$B99,'IMF GDP constant 2022 US'!$B$1:$B$197,0),MATCH('2022 deflators April 2024 WEO'!AV$3,'IMF GDP constant 2022 US'!$B$1:$BD$1,0)),0)</f>
        <v>0.925470052843483</v>
      </c>
      <c r="AW99" s="19" t="n">
        <f aca="false">IFERROR(INDEX('IMF GDP current US'!$B$1:$BD$197,MATCH('2022 deflators April 2024 WEO'!$B99,'IMF GDP current US'!$B$1:$B$197,0),MATCH('2022 deflators April 2024 WEO'!AW$3,'IMF GDP current US'!$B$1:$BD$1,0))/INDEX('IMF GDP constant 2022 US'!$B$1:$BD$197,MATCH('2022 deflators April 2024 WEO'!$B99,'IMF GDP constant 2022 US'!$B$1:$B$197,0),MATCH('2022 deflators April 2024 WEO'!AW$3,'IMF GDP constant 2022 US'!$B$1:$BD$1,0)),0)</f>
        <v>1</v>
      </c>
      <c r="AX99" s="18" t="n">
        <f aca="false">IFERROR(INDEX('IMF GDP current US'!$B$1:$BD$197,MATCH('2022 deflators April 2024 WEO'!$B99,'IMF GDP current US'!$B$1:$B$197,0),MATCH('2022 deflators April 2024 WEO'!AX$3,'IMF GDP current US'!$B$1:$BD$1,0))/INDEX('IMF GDP constant 2022 US'!$B$1:$BD$197,MATCH('2022 deflators April 2024 WEO'!$B99,'IMF GDP constant 2022 US'!$B$1:$B$197,0),MATCH('2022 deflators April 2024 WEO'!AX$3,'IMF GDP constant 2022 US'!$B$1:$BD$1,0)),0)</f>
        <v>1.05627149990712</v>
      </c>
      <c r="AY99" s="21" t="n">
        <f aca="false">IFERROR(INDEX('IMF GDP current US'!$B$1:$BD$197,MATCH('2022 deflators April 2024 WEO'!$B99,'IMF GDP current US'!$B$1:$B$197,0),MATCH('2022 deflators April 2024 WEO'!AY$3,'IMF GDP current US'!$B$1:$BD$1,0))/INDEX('IMF GDP constant 2022 US'!$B$1:$BD$197,MATCH('2022 deflators April 2024 WEO'!$B99,'IMF GDP constant 2022 US'!$B$1:$B$197,0),MATCH('2022 deflators April 2024 WEO'!AY$3,'IMF GDP constant 2022 US'!$B$1:$BD$1,0)),0)</f>
        <v>1.08651748172804</v>
      </c>
      <c r="AZ99" s="21" t="n">
        <f aca="false">IFERROR(INDEX('IMF GDP current US'!$B$1:$BD$197,MATCH('2022 deflators April 2024 WEO'!$B99,'IMF GDP current US'!$B$1:$B$197,0),MATCH('2022 deflators April 2024 WEO'!AZ$3,'IMF GDP current US'!$B$1:$BD$1,0))/INDEX('IMF GDP constant 2022 US'!$B$1:$BD$197,MATCH('2022 deflators April 2024 WEO'!$B99,'IMF GDP constant 2022 US'!$B$1:$B$197,0),MATCH('2022 deflators April 2024 WEO'!AZ$3,'IMF GDP constant 2022 US'!$B$1:$BD$1,0)),0)</f>
        <v>1.09016788350319</v>
      </c>
      <c r="BA99" s="21" t="n">
        <f aca="false">IFERROR(INDEX('IMF GDP current US'!$B$1:$BD$197,MATCH('2022 deflators April 2024 WEO'!$B99,'IMF GDP current US'!$B$1:$B$197,0),MATCH('2022 deflators April 2024 WEO'!BA$3,'IMF GDP current US'!$B$1:$BD$1,0))/INDEX('IMF GDP constant 2022 US'!$B$1:$BD$197,MATCH('2022 deflators April 2024 WEO'!$B99,'IMF GDP constant 2022 US'!$B$1:$B$197,0),MATCH('2022 deflators April 2024 WEO'!BA$3,'IMF GDP constant 2022 US'!$B$1:$BD$1,0)),0)</f>
        <v>1.10982127329125</v>
      </c>
      <c r="BB99" s="21" t="n">
        <f aca="false">IFERROR(INDEX('IMF GDP current US'!$B$1:$BD$197,MATCH('2022 deflators April 2024 WEO'!$B99,'IMF GDP current US'!$B$1:$B$197,0),MATCH('2022 deflators April 2024 WEO'!BB$3,'IMF GDP current US'!$B$1:$BD$1,0))/INDEX('IMF GDP constant 2022 US'!$B$1:$BD$197,MATCH('2022 deflators April 2024 WEO'!$B99,'IMF GDP constant 2022 US'!$B$1:$B$197,0),MATCH('2022 deflators April 2024 WEO'!BB$3,'IMF GDP constant 2022 US'!$B$1:$BD$1,0)),0)</f>
        <v>1.12256787143113</v>
      </c>
      <c r="BC99" s="21" t="n">
        <f aca="false">IFERROR(INDEX('IMF GDP current US'!$B$1:$BD$197,MATCH('2022 deflators April 2024 WEO'!$B99,'IMF GDP current US'!$B$1:$B$197,0),MATCH('2022 deflators April 2024 WEO'!BC$3,'IMF GDP current US'!$B$1:$BD$1,0))/INDEX('IMF GDP constant 2022 US'!$B$1:$BD$197,MATCH('2022 deflators April 2024 WEO'!$B99,'IMF GDP constant 2022 US'!$B$1:$B$197,0),MATCH('2022 deflators April 2024 WEO'!BC$3,'IMF GDP constant 2022 US'!$B$1:$BD$1,0)),0)</f>
        <v>1.13959125201081</v>
      </c>
      <c r="BD99" s="22" t="n">
        <f aca="false">IFERROR(INDEX('IMF GDP current US'!$B$1:$BD$197,MATCH('2022 deflators April 2024 WEO'!$B99,'IMF GDP current US'!$B$1:$B$197,0),MATCH('2022 deflators April 2024 WEO'!BD$3,'IMF GDP current US'!$B$1:$BD$1,0))/INDEX('IMF GDP constant 2022 US'!$B$1:$BD$197,MATCH('2022 deflators April 2024 WEO'!$B99,'IMF GDP constant 2022 US'!$B$1:$B$197,0),MATCH('2022 deflators April 2024 WEO'!BD$3,'IMF GDP constant 2022 US'!$B$1:$BD$1,0)),0)</f>
        <v>1.15045480220122</v>
      </c>
    </row>
    <row r="100" customFormat="false" ht="15" hidden="false" customHeight="false" outlineLevel="0" collapsed="false">
      <c r="A100" s="12" t="s">
        <v>113</v>
      </c>
      <c r="B100" s="0" t="str">
        <f aca="false">VLOOKUP(A100,'Names&amp;ISO'!$A:$C,3,0)</f>
        <v>LBY</v>
      </c>
      <c r="C100" s="11" t="s">
        <v>113</v>
      </c>
      <c r="D100" s="11" t="n">
        <f aca="false">IFERROR(VLOOKUP(B100,'DAC ODA Recipients 2022-2023'!$B:$H,7,0),"")</f>
        <v>1</v>
      </c>
      <c r="E100" s="12" t="str">
        <f aca="false">IFERROR(VLOOKUP(B100,'OECD DAC Deflators 2022'!B:B,1,0),"")</f>
        <v/>
      </c>
      <c r="F100" s="12"/>
      <c r="G100" s="17" t="n">
        <f aca="false">IFERROR(INDEX('IMF GDP current US'!$B$1:$BD$197,MATCH('2022 deflators April 2024 WEO'!$B100,'IMF GDP current US'!$B$1:$B$197,0),MATCH('2022 deflators April 2024 WEO'!G$3,'IMF GDP current US'!$B$1:$BD$1,0))/INDEX('IMF GDP constant 2022 US'!$B$1:$BD$197,MATCH('2022 deflators April 2024 WEO'!$B100,'IMF GDP constant 2022 US'!$B$1:$B$197,0),MATCH('2022 deflators April 2024 WEO'!G$3,'IMF GDP constant 2022 US'!$B$1:$BD$1,0)),0)</f>
        <v>0.493960155368567</v>
      </c>
      <c r="H100" s="18" t="n">
        <f aca="false">IFERROR(INDEX('IMF GDP current US'!$B$1:$BD$197,MATCH('2022 deflators April 2024 WEO'!$B100,'IMF GDP current US'!$B$1:$B$197,0),MATCH('2022 deflators April 2024 WEO'!H$3,'IMF GDP current US'!$B$1:$BD$1,0))/INDEX('IMF GDP constant 2022 US'!$B$1:$BD$197,MATCH('2022 deflators April 2024 WEO'!$B100,'IMF GDP constant 2022 US'!$B$1:$B$197,0),MATCH('2022 deflators April 2024 WEO'!H$3,'IMF GDP constant 2022 US'!$B$1:$BD$1,0)),0)</f>
        <v>0.533679896504505</v>
      </c>
      <c r="I100" s="18" t="n">
        <f aca="false">IFERROR(INDEX('IMF GDP current US'!$B$1:$BD$197,MATCH('2022 deflators April 2024 WEO'!$B100,'IMF GDP current US'!$B$1:$B$197,0),MATCH('2022 deflators April 2024 WEO'!I$3,'IMF GDP current US'!$B$1:$BD$1,0))/INDEX('IMF GDP constant 2022 US'!$B$1:$BD$197,MATCH('2022 deflators April 2024 WEO'!$B100,'IMF GDP constant 2022 US'!$B$1:$B$197,0),MATCH('2022 deflators April 2024 WEO'!I$3,'IMF GDP constant 2022 US'!$B$1:$BD$1,0)),0)</f>
        <v>0.524125097193949</v>
      </c>
      <c r="J100" s="18" t="n">
        <f aca="false">IFERROR(INDEX('IMF GDP current US'!$B$1:$BD$197,MATCH('2022 deflators April 2024 WEO'!$B100,'IMF GDP current US'!$B$1:$B$197,0),MATCH('2022 deflators April 2024 WEO'!J$3,'IMF GDP current US'!$B$1:$BD$1,0))/INDEX('IMF GDP constant 2022 US'!$B$1:$BD$197,MATCH('2022 deflators April 2024 WEO'!$B100,'IMF GDP constant 2022 US'!$B$1:$B$197,0),MATCH('2022 deflators April 2024 WEO'!J$3,'IMF GDP constant 2022 US'!$B$1:$BD$1,0)),0)</f>
        <v>0.52415794747608</v>
      </c>
      <c r="K100" s="18" t="n">
        <f aca="false">IFERROR(INDEX('IMF GDP current US'!$B$1:$BD$197,MATCH('2022 deflators April 2024 WEO'!$B100,'IMF GDP current US'!$B$1:$B$197,0),MATCH('2022 deflators April 2024 WEO'!K$3,'IMF GDP current US'!$B$1:$BD$1,0))/INDEX('IMF GDP constant 2022 US'!$B$1:$BD$197,MATCH('2022 deflators April 2024 WEO'!$B100,'IMF GDP constant 2022 US'!$B$1:$B$197,0),MATCH('2022 deflators April 2024 WEO'!K$3,'IMF GDP constant 2022 US'!$B$1:$BD$1,0)),0)</f>
        <v>0.53528266489057</v>
      </c>
      <c r="L100" s="18" t="n">
        <f aca="false">IFERROR(INDEX('IMF GDP current US'!$B$1:$BD$197,MATCH('2022 deflators April 2024 WEO'!$B100,'IMF GDP current US'!$B$1:$B$197,0),MATCH('2022 deflators April 2024 WEO'!L$3,'IMF GDP current US'!$B$1:$BD$1,0))/INDEX('IMF GDP constant 2022 US'!$B$1:$BD$197,MATCH('2022 deflators April 2024 WEO'!$B100,'IMF GDP constant 2022 US'!$B$1:$B$197,0),MATCH('2022 deflators April 2024 WEO'!L$3,'IMF GDP constant 2022 US'!$B$1:$BD$1,0)),0)</f>
        <v>0.5233376972523</v>
      </c>
      <c r="M100" s="18" t="n">
        <f aca="false">IFERROR(INDEX('IMF GDP current US'!$B$1:$BD$197,MATCH('2022 deflators April 2024 WEO'!$B100,'IMF GDP current US'!$B$1:$B$197,0),MATCH('2022 deflators April 2024 WEO'!M$3,'IMF GDP current US'!$B$1:$BD$1,0))/INDEX('IMF GDP constant 2022 US'!$B$1:$BD$197,MATCH('2022 deflators April 2024 WEO'!$B100,'IMF GDP constant 2022 US'!$B$1:$B$197,0),MATCH('2022 deflators April 2024 WEO'!M$3,'IMF GDP constant 2022 US'!$B$1:$BD$1,0)),0)</f>
        <v>0.48100933294682</v>
      </c>
      <c r="N100" s="18" t="n">
        <f aca="false">IFERROR(INDEX('IMF GDP current US'!$B$1:$BD$197,MATCH('2022 deflators April 2024 WEO'!$B100,'IMF GDP current US'!$B$1:$B$197,0),MATCH('2022 deflators April 2024 WEO'!N$3,'IMF GDP current US'!$B$1:$BD$1,0))/INDEX('IMF GDP constant 2022 US'!$B$1:$BD$197,MATCH('2022 deflators April 2024 WEO'!$B100,'IMF GDP constant 2022 US'!$B$1:$B$197,0),MATCH('2022 deflators April 2024 WEO'!N$3,'IMF GDP constant 2022 US'!$B$1:$BD$1,0)),0)</f>
        <v>0.524121439068535</v>
      </c>
      <c r="O100" s="18" t="n">
        <f aca="false">IFERROR(INDEX('IMF GDP current US'!$B$1:$BD$197,MATCH('2022 deflators April 2024 WEO'!$B100,'IMF GDP current US'!$B$1:$B$197,0),MATCH('2022 deflators April 2024 WEO'!O$3,'IMF GDP current US'!$B$1:$BD$1,0))/INDEX('IMF GDP constant 2022 US'!$B$1:$BD$197,MATCH('2022 deflators April 2024 WEO'!$B100,'IMF GDP constant 2022 US'!$B$1:$B$197,0),MATCH('2022 deflators April 2024 WEO'!O$3,'IMF GDP constant 2022 US'!$B$1:$BD$1,0)),0)</f>
        <v>0.547776133774307</v>
      </c>
      <c r="P100" s="18" t="n">
        <f aca="false">IFERROR(INDEX('IMF GDP current US'!$B$1:$BD$197,MATCH('2022 deflators April 2024 WEO'!$B100,'IMF GDP current US'!$B$1:$B$197,0),MATCH('2022 deflators April 2024 WEO'!P$3,'IMF GDP current US'!$B$1:$BD$1,0))/INDEX('IMF GDP constant 2022 US'!$B$1:$BD$197,MATCH('2022 deflators April 2024 WEO'!$B100,'IMF GDP constant 2022 US'!$B$1:$B$197,0),MATCH('2022 deflators April 2024 WEO'!P$3,'IMF GDP constant 2022 US'!$B$1:$BD$1,0)),0)</f>
        <v>0.542119466948539</v>
      </c>
      <c r="Q100" s="18" t="n">
        <f aca="false">IFERROR(INDEX('IMF GDP current US'!$B$1:$BD$197,MATCH('2022 deflators April 2024 WEO'!$B100,'IMF GDP current US'!$B$1:$B$197,0),MATCH('2022 deflators April 2024 WEO'!Q$3,'IMF GDP current US'!$B$1:$BD$1,0))/INDEX('IMF GDP constant 2022 US'!$B$1:$BD$197,MATCH('2022 deflators April 2024 WEO'!$B100,'IMF GDP constant 2022 US'!$B$1:$B$197,0),MATCH('2022 deflators April 2024 WEO'!Q$3,'IMF GDP constant 2022 US'!$B$1:$BD$1,0)),0)</f>
        <v>0.602298018105315</v>
      </c>
      <c r="R100" s="18" t="n">
        <f aca="false">IFERROR(INDEX('IMF GDP current US'!$B$1:$BD$197,MATCH('2022 deflators April 2024 WEO'!$B100,'IMF GDP current US'!$B$1:$B$197,0),MATCH('2022 deflators April 2024 WEO'!R$3,'IMF GDP current US'!$B$1:$BD$1,0))/INDEX('IMF GDP constant 2022 US'!$B$1:$BD$197,MATCH('2022 deflators April 2024 WEO'!$B100,'IMF GDP constant 2022 US'!$B$1:$B$197,0),MATCH('2022 deflators April 2024 WEO'!R$3,'IMF GDP constant 2022 US'!$B$1:$BD$1,0)),0)</f>
        <v>0.563250093364403</v>
      </c>
      <c r="S100" s="18" t="n">
        <f aca="false">IFERROR(INDEX('IMF GDP current US'!$B$1:$BD$197,MATCH('2022 deflators April 2024 WEO'!$B100,'IMF GDP current US'!$B$1:$B$197,0),MATCH('2022 deflators April 2024 WEO'!S$3,'IMF GDP current US'!$B$1:$BD$1,0))/INDEX('IMF GDP constant 2022 US'!$B$1:$BD$197,MATCH('2022 deflators April 2024 WEO'!$B100,'IMF GDP constant 2022 US'!$B$1:$B$197,0),MATCH('2022 deflators April 2024 WEO'!S$3,'IMF GDP constant 2022 US'!$B$1:$BD$1,0)),0)</f>
        <v>0.597892459478867</v>
      </c>
      <c r="T100" s="18" t="n">
        <f aca="false">IFERROR(INDEX('IMF GDP current US'!$B$1:$BD$197,MATCH('2022 deflators April 2024 WEO'!$B100,'IMF GDP current US'!$B$1:$B$197,0),MATCH('2022 deflators April 2024 WEO'!T$3,'IMF GDP current US'!$B$1:$BD$1,0))/INDEX('IMF GDP constant 2022 US'!$B$1:$BD$197,MATCH('2022 deflators April 2024 WEO'!$B100,'IMF GDP constant 2022 US'!$B$1:$B$197,0),MATCH('2022 deflators April 2024 WEO'!T$3,'IMF GDP constant 2022 US'!$B$1:$BD$1,0)),0)</f>
        <v>0.569209014793412</v>
      </c>
      <c r="U100" s="18" t="n">
        <f aca="false">IFERROR(INDEX('IMF GDP current US'!$B$1:$BD$197,MATCH('2022 deflators April 2024 WEO'!$B100,'IMF GDP current US'!$B$1:$B$197,0),MATCH('2022 deflators April 2024 WEO'!U$3,'IMF GDP current US'!$B$1:$BD$1,0))/INDEX('IMF GDP constant 2022 US'!$B$1:$BD$197,MATCH('2022 deflators April 2024 WEO'!$B100,'IMF GDP constant 2022 US'!$B$1:$B$197,0),MATCH('2022 deflators April 2024 WEO'!U$3,'IMF GDP constant 2022 US'!$B$1:$BD$1,0)),0)</f>
        <v>0.513561301715496</v>
      </c>
      <c r="V100" s="18" t="n">
        <f aca="false">IFERROR(INDEX('IMF GDP current US'!$B$1:$BD$197,MATCH('2022 deflators April 2024 WEO'!$B100,'IMF GDP current US'!$B$1:$B$197,0),MATCH('2022 deflators April 2024 WEO'!V$3,'IMF GDP current US'!$B$1:$BD$1,0))/INDEX('IMF GDP constant 2022 US'!$B$1:$BD$197,MATCH('2022 deflators April 2024 WEO'!$B100,'IMF GDP constant 2022 US'!$B$1:$B$197,0),MATCH('2022 deflators April 2024 WEO'!V$3,'IMF GDP constant 2022 US'!$B$1:$BD$1,0)),0)</f>
        <v>0.689412431010443</v>
      </c>
      <c r="W100" s="18" t="n">
        <f aca="false">IFERROR(INDEX('IMF GDP current US'!$B$1:$BD$197,MATCH('2022 deflators April 2024 WEO'!$B100,'IMF GDP current US'!$B$1:$B$197,0),MATCH('2022 deflators April 2024 WEO'!W$3,'IMF GDP current US'!$B$1:$BD$1,0))/INDEX('IMF GDP constant 2022 US'!$B$1:$BD$197,MATCH('2022 deflators April 2024 WEO'!$B100,'IMF GDP constant 2022 US'!$B$1:$B$197,0),MATCH('2022 deflators April 2024 WEO'!W$3,'IMF GDP constant 2022 US'!$B$1:$BD$1,0)),0)</f>
        <v>0.739503808753939</v>
      </c>
      <c r="X100" s="18" t="n">
        <f aca="false">IFERROR(INDEX('IMF GDP current US'!$B$1:$BD$197,MATCH('2022 deflators April 2024 WEO'!$B100,'IMF GDP current US'!$B$1:$B$197,0),MATCH('2022 deflators April 2024 WEO'!X$3,'IMF GDP current US'!$B$1:$BD$1,0))/INDEX('IMF GDP constant 2022 US'!$B$1:$BD$197,MATCH('2022 deflators April 2024 WEO'!$B100,'IMF GDP constant 2022 US'!$B$1:$B$197,0),MATCH('2022 deflators April 2024 WEO'!X$3,'IMF GDP constant 2022 US'!$B$1:$BD$1,0)),0)</f>
        <v>0.777563013489211</v>
      </c>
      <c r="Y100" s="18" t="n">
        <f aca="false">IFERROR(INDEX('IMF GDP current US'!$B$1:$BD$197,MATCH('2022 deflators April 2024 WEO'!$B100,'IMF GDP current US'!$B$1:$B$197,0),MATCH('2022 deflators April 2024 WEO'!Y$3,'IMF GDP current US'!$B$1:$BD$1,0))/INDEX('IMF GDP constant 2022 US'!$B$1:$BD$197,MATCH('2022 deflators April 2024 WEO'!$B100,'IMF GDP constant 2022 US'!$B$1:$B$197,0),MATCH('2022 deflators April 2024 WEO'!Y$3,'IMF GDP constant 2022 US'!$B$1:$BD$1,0)),0)</f>
        <v>0.642052490102839</v>
      </c>
      <c r="Z100" s="18" t="n">
        <f aca="false">IFERROR(INDEX('IMF GDP current US'!$B$1:$BD$197,MATCH('2022 deflators April 2024 WEO'!$B100,'IMF GDP current US'!$B$1:$B$197,0),MATCH('2022 deflators April 2024 WEO'!Z$3,'IMF GDP current US'!$B$1:$BD$1,0))/INDEX('IMF GDP constant 2022 US'!$B$1:$BD$197,MATCH('2022 deflators April 2024 WEO'!$B100,'IMF GDP constant 2022 US'!$B$1:$B$197,0),MATCH('2022 deflators April 2024 WEO'!Z$3,'IMF GDP constant 2022 US'!$B$1:$BD$1,0)),0)</f>
        <v>0.772417046349884</v>
      </c>
      <c r="AA100" s="18" t="n">
        <f aca="false">IFERROR(INDEX('IMF GDP current US'!$B$1:$BD$197,MATCH('2022 deflators April 2024 WEO'!$B100,'IMF GDP current US'!$B$1:$B$197,0),MATCH('2022 deflators April 2024 WEO'!AA$3,'IMF GDP current US'!$B$1:$BD$1,0))/INDEX('IMF GDP constant 2022 US'!$B$1:$BD$197,MATCH('2022 deflators April 2024 WEO'!$B100,'IMF GDP constant 2022 US'!$B$1:$B$197,0),MATCH('2022 deflators April 2024 WEO'!AA$3,'IMF GDP constant 2022 US'!$B$1:$BD$1,0)),0)</f>
        <v>0.789777961168681</v>
      </c>
      <c r="AB100" s="18" t="n">
        <f aca="false">IFERROR(INDEX('IMF GDP current US'!$B$1:$BD$197,MATCH('2022 deflators April 2024 WEO'!$B100,'IMF GDP current US'!$B$1:$B$197,0),MATCH('2022 deflators April 2024 WEO'!AB$3,'IMF GDP current US'!$B$1:$BD$1,0))/INDEX('IMF GDP constant 2022 US'!$B$1:$BD$197,MATCH('2022 deflators April 2024 WEO'!$B100,'IMF GDP constant 2022 US'!$B$1:$B$197,0),MATCH('2022 deflators April 2024 WEO'!AB$3,'IMF GDP constant 2022 US'!$B$1:$BD$1,0)),0)</f>
        <v>0.685944830926921</v>
      </c>
      <c r="AC100" s="18" t="n">
        <f aca="false">IFERROR(INDEX('IMF GDP current US'!$B$1:$BD$197,MATCH('2022 deflators April 2024 WEO'!$B100,'IMF GDP current US'!$B$1:$B$197,0),MATCH('2022 deflators April 2024 WEO'!AC$3,'IMF GDP current US'!$B$1:$BD$1,0))/INDEX('IMF GDP constant 2022 US'!$B$1:$BD$197,MATCH('2022 deflators April 2024 WEO'!$B100,'IMF GDP constant 2022 US'!$B$1:$B$197,0),MATCH('2022 deflators April 2024 WEO'!AC$3,'IMF GDP constant 2022 US'!$B$1:$BD$1,0)),0)</f>
        <v>0.427588864008816</v>
      </c>
      <c r="AD100" s="18" t="n">
        <f aca="false">IFERROR(INDEX('IMF GDP current US'!$B$1:$BD$197,MATCH('2022 deflators April 2024 WEO'!$B100,'IMF GDP current US'!$B$1:$B$197,0),MATCH('2022 deflators April 2024 WEO'!AD$3,'IMF GDP current US'!$B$1:$BD$1,0))/INDEX('IMF GDP constant 2022 US'!$B$1:$BD$197,MATCH('2022 deflators April 2024 WEO'!$B100,'IMF GDP constant 2022 US'!$B$1:$B$197,0),MATCH('2022 deflators April 2024 WEO'!AD$3,'IMF GDP constant 2022 US'!$B$1:$BD$1,0)),0)</f>
        <v>0.470922295125513</v>
      </c>
      <c r="AE100" s="18" t="n">
        <f aca="false">IFERROR(INDEX('IMF GDP current US'!$B$1:$BD$197,MATCH('2022 deflators April 2024 WEO'!$B100,'IMF GDP current US'!$B$1:$B$197,0),MATCH('2022 deflators April 2024 WEO'!AE$3,'IMF GDP current US'!$B$1:$BD$1,0))/INDEX('IMF GDP constant 2022 US'!$B$1:$BD$197,MATCH('2022 deflators April 2024 WEO'!$B100,'IMF GDP constant 2022 US'!$B$1:$B$197,0),MATCH('2022 deflators April 2024 WEO'!AE$3,'IMF GDP constant 2022 US'!$B$1:$BD$1,0)),0)</f>
        <v>0.560615710325573</v>
      </c>
      <c r="AF100" s="18" t="n">
        <f aca="false">IFERROR(INDEX('IMF GDP current US'!$B$1:$BD$197,MATCH('2022 deflators April 2024 WEO'!$B100,'IMF GDP current US'!$B$1:$B$197,0),MATCH('2022 deflators April 2024 WEO'!AF$3,'IMF GDP current US'!$B$1:$BD$1,0))/INDEX('IMF GDP constant 2022 US'!$B$1:$BD$197,MATCH('2022 deflators April 2024 WEO'!$B100,'IMF GDP constant 2022 US'!$B$1:$B$197,0),MATCH('2022 deflators April 2024 WEO'!AF$3,'IMF GDP constant 2022 US'!$B$1:$BD$1,0)),0)</f>
        <v>0.727025682209075</v>
      </c>
      <c r="AG100" s="18" t="n">
        <f aca="false">IFERROR(INDEX('IMF GDP current US'!$B$1:$BD$197,MATCH('2022 deflators April 2024 WEO'!$B100,'IMF GDP current US'!$B$1:$B$197,0),MATCH('2022 deflators April 2024 WEO'!AG$3,'IMF GDP current US'!$B$1:$BD$1,0))/INDEX('IMF GDP constant 2022 US'!$B$1:$BD$197,MATCH('2022 deflators April 2024 WEO'!$B100,'IMF GDP constant 2022 US'!$B$1:$B$197,0),MATCH('2022 deflators April 2024 WEO'!AG$3,'IMF GDP constant 2022 US'!$B$1:$BD$1,0)),0)</f>
        <v>0.891852128742624</v>
      </c>
      <c r="AH100" s="18" t="n">
        <f aca="false">IFERROR(INDEX('IMF GDP current US'!$B$1:$BD$197,MATCH('2022 deflators April 2024 WEO'!$B100,'IMF GDP current US'!$B$1:$B$197,0),MATCH('2022 deflators April 2024 WEO'!AH$3,'IMF GDP current US'!$B$1:$BD$1,0))/INDEX('IMF GDP constant 2022 US'!$B$1:$BD$197,MATCH('2022 deflators April 2024 WEO'!$B100,'IMF GDP constant 2022 US'!$B$1:$B$197,0),MATCH('2022 deflators April 2024 WEO'!AH$3,'IMF GDP constant 2022 US'!$B$1:$BD$1,0)),0)</f>
        <v>0.95294750129255</v>
      </c>
      <c r="AI100" s="18" t="n">
        <f aca="false">IFERROR(INDEX('IMF GDP current US'!$B$1:$BD$197,MATCH('2022 deflators April 2024 WEO'!$B100,'IMF GDP current US'!$B$1:$B$197,0),MATCH('2022 deflators April 2024 WEO'!AI$3,'IMF GDP current US'!$B$1:$BD$1,0))/INDEX('IMF GDP constant 2022 US'!$B$1:$BD$197,MATCH('2022 deflators April 2024 WEO'!$B100,'IMF GDP constant 2022 US'!$B$1:$B$197,0),MATCH('2022 deflators April 2024 WEO'!AI$3,'IMF GDP constant 2022 US'!$B$1:$BD$1,0)),0)</f>
        <v>1.21467033447476</v>
      </c>
      <c r="AJ100" s="18" t="n">
        <f aca="false">IFERROR(INDEX('IMF GDP current US'!$B$1:$BD$197,MATCH('2022 deflators April 2024 WEO'!$B100,'IMF GDP current US'!$B$1:$B$197,0),MATCH('2022 deflators April 2024 WEO'!AJ$3,'IMF GDP current US'!$B$1:$BD$1,0))/INDEX('IMF GDP constant 2022 US'!$B$1:$BD$197,MATCH('2022 deflators April 2024 WEO'!$B100,'IMF GDP constant 2022 US'!$B$1:$B$197,0),MATCH('2022 deflators April 2024 WEO'!AJ$3,'IMF GDP constant 2022 US'!$B$1:$BD$1,0)),0)</f>
        <v>0.890079207553869</v>
      </c>
      <c r="AK100" s="18" t="n">
        <f aca="false">IFERROR(INDEX('IMF GDP current US'!$B$1:$BD$197,MATCH('2022 deflators April 2024 WEO'!$B100,'IMF GDP current US'!$B$1:$B$197,0),MATCH('2022 deflators April 2024 WEO'!AK$3,'IMF GDP current US'!$B$1:$BD$1,0))/INDEX('IMF GDP constant 2022 US'!$B$1:$BD$197,MATCH('2022 deflators April 2024 WEO'!$B100,'IMF GDP constant 2022 US'!$B$1:$B$197,0),MATCH('2022 deflators April 2024 WEO'!AK$3,'IMF GDP constant 2022 US'!$B$1:$BD$1,0)),0)</f>
        <v>1.05056209825374</v>
      </c>
      <c r="AL100" s="18" t="n">
        <f aca="false">IFERROR(INDEX('IMF GDP current US'!$B$1:$BD$197,MATCH('2022 deflators April 2024 WEO'!$B100,'IMF GDP current US'!$B$1:$B$197,0),MATCH('2022 deflators April 2024 WEO'!AL$3,'IMF GDP current US'!$B$1:$BD$1,0))/INDEX('IMF GDP constant 2022 US'!$B$1:$BD$197,MATCH('2022 deflators April 2024 WEO'!$B100,'IMF GDP constant 2022 US'!$B$1:$B$197,0),MATCH('2022 deflators April 2024 WEO'!AL$3,'IMF GDP constant 2022 US'!$B$1:$BD$1,0)),0)</f>
        <v>1.35182669948858</v>
      </c>
      <c r="AM100" s="18" t="n">
        <f aca="false">IFERROR(INDEX('IMF GDP current US'!$B$1:$BD$197,MATCH('2022 deflators April 2024 WEO'!$B100,'IMF GDP current US'!$B$1:$B$197,0),MATCH('2022 deflators April 2024 WEO'!AM$3,'IMF GDP current US'!$B$1:$BD$1,0))/INDEX('IMF GDP constant 2022 US'!$B$1:$BD$197,MATCH('2022 deflators April 2024 WEO'!$B100,'IMF GDP constant 2022 US'!$B$1:$B$197,0),MATCH('2022 deflators April 2024 WEO'!AM$3,'IMF GDP constant 2022 US'!$B$1:$BD$1,0)),0)</f>
        <v>1.39009222582486</v>
      </c>
      <c r="AN100" s="18" t="n">
        <f aca="false">IFERROR(INDEX('IMF GDP current US'!$B$1:$BD$197,MATCH('2022 deflators April 2024 WEO'!$B100,'IMF GDP current US'!$B$1:$B$197,0),MATCH('2022 deflators April 2024 WEO'!AN$3,'IMF GDP current US'!$B$1:$BD$1,0))/INDEX('IMF GDP constant 2022 US'!$B$1:$BD$197,MATCH('2022 deflators April 2024 WEO'!$B100,'IMF GDP constant 2022 US'!$B$1:$B$197,0),MATCH('2022 deflators April 2024 WEO'!AN$3,'IMF GDP constant 2022 US'!$B$1:$BD$1,0)),0)</f>
        <v>1.38030503587536</v>
      </c>
      <c r="AO100" s="18" t="n">
        <f aca="false">IFERROR(INDEX('IMF GDP current US'!$B$1:$BD$197,MATCH('2022 deflators April 2024 WEO'!$B100,'IMF GDP current US'!$B$1:$B$197,0),MATCH('2022 deflators April 2024 WEO'!AO$3,'IMF GDP current US'!$B$1:$BD$1,0))/INDEX('IMF GDP constant 2022 US'!$B$1:$BD$197,MATCH('2022 deflators April 2024 WEO'!$B100,'IMF GDP constant 2022 US'!$B$1:$B$197,0),MATCH('2022 deflators April 2024 WEO'!AO$3,'IMF GDP constant 2022 US'!$B$1:$BD$1,0)),0)</f>
        <v>1.36565097371766</v>
      </c>
      <c r="AP100" s="18" t="n">
        <f aca="false">IFERROR(INDEX('IMF GDP current US'!$B$1:$BD$197,MATCH('2022 deflators April 2024 WEO'!$B100,'IMF GDP current US'!$B$1:$B$197,0),MATCH('2022 deflators April 2024 WEO'!AP$3,'IMF GDP current US'!$B$1:$BD$1,0))/INDEX('IMF GDP constant 2022 US'!$B$1:$BD$197,MATCH('2022 deflators April 2024 WEO'!$B100,'IMF GDP constant 2022 US'!$B$1:$B$197,0),MATCH('2022 deflators April 2024 WEO'!AP$3,'IMF GDP constant 2022 US'!$B$1:$BD$1,0)),0)</f>
        <v>1.1694946289887</v>
      </c>
      <c r="AQ100" s="18" t="n">
        <f aca="false">IFERROR(INDEX('IMF GDP current US'!$B$1:$BD$197,MATCH('2022 deflators April 2024 WEO'!$B100,'IMF GDP current US'!$B$1:$B$197,0),MATCH('2022 deflators April 2024 WEO'!AQ$3,'IMF GDP current US'!$B$1:$BD$1,0))/INDEX('IMF GDP constant 2022 US'!$B$1:$BD$197,MATCH('2022 deflators April 2024 WEO'!$B100,'IMF GDP constant 2022 US'!$B$1:$B$197,0),MATCH('2022 deflators April 2024 WEO'!AQ$3,'IMF GDP constant 2022 US'!$B$1:$BD$1,0)),0)</f>
        <v>1.21631634773935</v>
      </c>
      <c r="AR100" s="18" t="n">
        <f aca="false">IFERROR(INDEX('IMF GDP current US'!$B$1:$BD$197,MATCH('2022 deflators April 2024 WEO'!$B100,'IMF GDP current US'!$B$1:$B$197,0),MATCH('2022 deflators April 2024 WEO'!AR$3,'IMF GDP current US'!$B$1:$BD$1,0))/INDEX('IMF GDP constant 2022 US'!$B$1:$BD$197,MATCH('2022 deflators April 2024 WEO'!$B100,'IMF GDP constant 2022 US'!$B$1:$B$197,0),MATCH('2022 deflators April 2024 WEO'!AR$3,'IMF GDP constant 2022 US'!$B$1:$BD$1,0)),0)</f>
        <v>1.23511851871147</v>
      </c>
      <c r="AS100" s="18" t="n">
        <f aca="false">IFERROR(INDEX('IMF GDP current US'!$B$1:$BD$197,MATCH('2022 deflators April 2024 WEO'!$B100,'IMF GDP current US'!$B$1:$B$197,0),MATCH('2022 deflators April 2024 WEO'!AS$3,'IMF GDP current US'!$B$1:$BD$1,0))/INDEX('IMF GDP constant 2022 US'!$B$1:$BD$197,MATCH('2022 deflators April 2024 WEO'!$B100,'IMF GDP constant 2022 US'!$B$1:$B$197,0),MATCH('2022 deflators April 2024 WEO'!AS$3,'IMF GDP constant 2022 US'!$B$1:$BD$1,0)),0)</f>
        <v>1.30662272882016</v>
      </c>
      <c r="AT100" s="18" t="n">
        <f aca="false">IFERROR(INDEX('IMF GDP current US'!$B$1:$BD$197,MATCH('2022 deflators April 2024 WEO'!$B100,'IMF GDP current US'!$B$1:$B$197,0),MATCH('2022 deflators April 2024 WEO'!AT$3,'IMF GDP current US'!$B$1:$BD$1,0))/INDEX('IMF GDP constant 2022 US'!$B$1:$BD$197,MATCH('2022 deflators April 2024 WEO'!$B100,'IMF GDP constant 2022 US'!$B$1:$B$197,0),MATCH('2022 deflators April 2024 WEO'!AT$3,'IMF GDP constant 2022 US'!$B$1:$BD$1,0)),0)</f>
        <v>1.32932792454001</v>
      </c>
      <c r="AU100" s="18" t="n">
        <f aca="false">IFERROR(INDEX('IMF GDP current US'!$B$1:$BD$197,MATCH('2022 deflators April 2024 WEO'!$B100,'IMF GDP current US'!$B$1:$B$197,0),MATCH('2022 deflators April 2024 WEO'!AU$3,'IMF GDP current US'!$B$1:$BD$1,0))/INDEX('IMF GDP constant 2022 US'!$B$1:$BD$197,MATCH('2022 deflators April 2024 WEO'!$B100,'IMF GDP constant 2022 US'!$B$1:$B$197,0),MATCH('2022 deflators April 2024 WEO'!AU$3,'IMF GDP constant 2022 US'!$B$1:$BD$1,0)),0)</f>
        <v>1.27623728054051</v>
      </c>
      <c r="AV100" s="18" t="n">
        <f aca="false">IFERROR(INDEX('IMF GDP current US'!$B$1:$BD$197,MATCH('2022 deflators April 2024 WEO'!$B100,'IMF GDP current US'!$B$1:$B$197,0),MATCH('2022 deflators April 2024 WEO'!AV$3,'IMF GDP current US'!$B$1:$BD$1,0))/INDEX('IMF GDP constant 2022 US'!$B$1:$BD$197,MATCH('2022 deflators April 2024 WEO'!$B100,'IMF GDP constant 2022 US'!$B$1:$B$197,0),MATCH('2022 deflators April 2024 WEO'!AV$3,'IMF GDP constant 2022 US'!$B$1:$BD$1,0)),0)</f>
        <v>0.746547980318325</v>
      </c>
      <c r="AW100" s="19" t="n">
        <f aca="false">IFERROR(INDEX('IMF GDP current US'!$B$1:$BD$197,MATCH('2022 deflators April 2024 WEO'!$B100,'IMF GDP current US'!$B$1:$B$197,0),MATCH('2022 deflators April 2024 WEO'!AW$3,'IMF GDP current US'!$B$1:$BD$1,0))/INDEX('IMF GDP constant 2022 US'!$B$1:$BD$197,MATCH('2022 deflators April 2024 WEO'!$B100,'IMF GDP constant 2022 US'!$B$1:$B$197,0),MATCH('2022 deflators April 2024 WEO'!AW$3,'IMF GDP constant 2022 US'!$B$1:$BD$1,0)),0)</f>
        <v>1</v>
      </c>
      <c r="AX100" s="18" t="n">
        <f aca="false">IFERROR(INDEX('IMF GDP current US'!$B$1:$BD$197,MATCH('2022 deflators April 2024 WEO'!$B100,'IMF GDP current US'!$B$1:$B$197,0),MATCH('2022 deflators April 2024 WEO'!AX$3,'IMF GDP current US'!$B$1:$BD$1,0))/INDEX('IMF GDP constant 2022 US'!$B$1:$BD$197,MATCH('2022 deflators April 2024 WEO'!$B100,'IMF GDP constant 2022 US'!$B$1:$B$197,0),MATCH('2022 deflators April 2024 WEO'!AX$3,'IMF GDP constant 2022 US'!$B$1:$BD$1,0)),0)</f>
        <v>0.943915137330444</v>
      </c>
      <c r="AY100" s="21" t="n">
        <f aca="false">IFERROR(INDEX('IMF GDP current US'!$B$1:$BD$197,MATCH('2022 deflators April 2024 WEO'!$B100,'IMF GDP current US'!$B$1:$B$197,0),MATCH('2022 deflators April 2024 WEO'!AY$3,'IMF GDP current US'!$B$1:$BD$1,0))/INDEX('IMF GDP constant 2022 US'!$B$1:$BD$197,MATCH('2022 deflators April 2024 WEO'!$B100,'IMF GDP constant 2022 US'!$B$1:$B$197,0),MATCH('2022 deflators April 2024 WEO'!AY$3,'IMF GDP constant 2022 US'!$B$1:$BD$1,0)),0)</f>
        <v>0.93778404870461</v>
      </c>
      <c r="AZ100" s="21" t="n">
        <f aca="false">IFERROR(INDEX('IMF GDP current US'!$B$1:$BD$197,MATCH('2022 deflators April 2024 WEO'!$B100,'IMF GDP current US'!$B$1:$B$197,0),MATCH('2022 deflators April 2024 WEO'!AZ$3,'IMF GDP current US'!$B$1:$BD$1,0))/INDEX('IMF GDP constant 2022 US'!$B$1:$BD$197,MATCH('2022 deflators April 2024 WEO'!$B100,'IMF GDP constant 2022 US'!$B$1:$B$197,0),MATCH('2022 deflators April 2024 WEO'!AZ$3,'IMF GDP constant 2022 US'!$B$1:$BD$1,0)),0)</f>
        <v>0.919391657421857</v>
      </c>
      <c r="BA100" s="21" t="n">
        <f aca="false">IFERROR(INDEX('IMF GDP current US'!$B$1:$BD$197,MATCH('2022 deflators April 2024 WEO'!$B100,'IMF GDP current US'!$B$1:$B$197,0),MATCH('2022 deflators April 2024 WEO'!BA$3,'IMF GDP current US'!$B$1:$BD$1,0))/INDEX('IMF GDP constant 2022 US'!$B$1:$BD$197,MATCH('2022 deflators April 2024 WEO'!$B100,'IMF GDP constant 2022 US'!$B$1:$B$197,0),MATCH('2022 deflators April 2024 WEO'!BA$3,'IMF GDP constant 2022 US'!$B$1:$BD$1,0)),0)</f>
        <v>0.912700233175106</v>
      </c>
      <c r="BB100" s="21" t="n">
        <f aca="false">IFERROR(INDEX('IMF GDP current US'!$B$1:$BD$197,MATCH('2022 deflators April 2024 WEO'!$B100,'IMF GDP current US'!$B$1:$B$197,0),MATCH('2022 deflators April 2024 WEO'!BB$3,'IMF GDP current US'!$B$1:$BD$1,0))/INDEX('IMF GDP constant 2022 US'!$B$1:$BD$197,MATCH('2022 deflators April 2024 WEO'!$B100,'IMF GDP constant 2022 US'!$B$1:$B$197,0),MATCH('2022 deflators April 2024 WEO'!BB$3,'IMF GDP constant 2022 US'!$B$1:$BD$1,0)),0)</f>
        <v>0.907251963782756</v>
      </c>
      <c r="BC100" s="21" t="n">
        <f aca="false">IFERROR(INDEX('IMF GDP current US'!$B$1:$BD$197,MATCH('2022 deflators April 2024 WEO'!$B100,'IMF GDP current US'!$B$1:$B$197,0),MATCH('2022 deflators April 2024 WEO'!BC$3,'IMF GDP current US'!$B$1:$BD$1,0))/INDEX('IMF GDP constant 2022 US'!$B$1:$BD$197,MATCH('2022 deflators April 2024 WEO'!$B100,'IMF GDP constant 2022 US'!$B$1:$B$197,0),MATCH('2022 deflators April 2024 WEO'!BC$3,'IMF GDP constant 2022 US'!$B$1:$BD$1,0)),0)</f>
        <v>0.901316869178288</v>
      </c>
      <c r="BD100" s="22" t="n">
        <f aca="false">IFERROR(INDEX('IMF GDP current US'!$B$1:$BD$197,MATCH('2022 deflators April 2024 WEO'!$B100,'IMF GDP current US'!$B$1:$B$197,0),MATCH('2022 deflators April 2024 WEO'!BD$3,'IMF GDP current US'!$B$1:$BD$1,0))/INDEX('IMF GDP constant 2022 US'!$B$1:$BD$197,MATCH('2022 deflators April 2024 WEO'!$B100,'IMF GDP constant 2022 US'!$B$1:$B$197,0),MATCH('2022 deflators April 2024 WEO'!BD$3,'IMF GDP constant 2022 US'!$B$1:$BD$1,0)),0)</f>
        <v>0.903859668263379</v>
      </c>
    </row>
    <row r="101" customFormat="false" ht="15" hidden="false" customHeight="false" outlineLevel="0" collapsed="false">
      <c r="A101" s="23" t="s">
        <v>114</v>
      </c>
      <c r="B101" s="24" t="str">
        <f aca="false">VLOOKUP(A101,'Names&amp;ISO'!$A:$C,3,0)</f>
        <v>LTU</v>
      </c>
      <c r="C101" s="25" t="s">
        <v>114</v>
      </c>
      <c r="D101" s="11" t="str">
        <f aca="false">IFERROR(VLOOKUP(B101,'DAC ODA Recipients 2022-2023'!$B:$H,7,0),"")</f>
        <v/>
      </c>
      <c r="E101" s="23" t="n">
        <v>1</v>
      </c>
      <c r="F101" s="23" t="n">
        <v>1</v>
      </c>
      <c r="G101" s="26" t="n">
        <f aca="false">INDEX('OECD DAC Deflators 2022'!$B$3:$BN$39,MATCH('2022 deflators April 2024 WEO'!$B101,'OECD DAC Deflators 2022'!$B$3:$B$39,0),MATCH('2022 deflators April 2024 WEO'!G$3,'OECD DAC Deflators 2022'!$B$3:$BN$3,0))/100</f>
        <v>0</v>
      </c>
      <c r="H101" s="27" t="n">
        <f aca="false">INDEX('OECD DAC Deflators 2022'!$B$3:$BN$39,MATCH('2022 deflators April 2024 WEO'!$B101,'OECD DAC Deflators 2022'!$B$3:$B$39,0),MATCH('2022 deflators April 2024 WEO'!H$3,'OECD DAC Deflators 2022'!$B$3:$BN$3,0))/100</f>
        <v>0</v>
      </c>
      <c r="I101" s="27" t="n">
        <f aca="false">INDEX('OECD DAC Deflators 2022'!$B$3:$BN$39,MATCH('2022 deflators April 2024 WEO'!$B101,'OECD DAC Deflators 2022'!$B$3:$B$39,0),MATCH('2022 deflators April 2024 WEO'!I$3,'OECD DAC Deflators 2022'!$B$3:$BN$3,0))/100</f>
        <v>0</v>
      </c>
      <c r="J101" s="27" t="n">
        <f aca="false">INDEX('OECD DAC Deflators 2022'!$B$3:$BN$39,MATCH('2022 deflators April 2024 WEO'!$B101,'OECD DAC Deflators 2022'!$B$3:$B$39,0),MATCH('2022 deflators April 2024 WEO'!J$3,'OECD DAC Deflators 2022'!$B$3:$BN$3,0))/100</f>
        <v>0</v>
      </c>
      <c r="K101" s="27" t="n">
        <f aca="false">INDEX('OECD DAC Deflators 2022'!$B$3:$BN$39,MATCH('2022 deflators April 2024 WEO'!$B101,'OECD DAC Deflators 2022'!$B$3:$B$39,0),MATCH('2022 deflators April 2024 WEO'!K$3,'OECD DAC Deflators 2022'!$B$3:$BN$3,0))/100</f>
        <v>0</v>
      </c>
      <c r="L101" s="27" t="n">
        <f aca="false">INDEX('OECD DAC Deflators 2022'!$B$3:$BN$39,MATCH('2022 deflators April 2024 WEO'!$B101,'OECD DAC Deflators 2022'!$B$3:$B$39,0),MATCH('2022 deflators April 2024 WEO'!L$3,'OECD DAC Deflators 2022'!$B$3:$BN$3,0))/100</f>
        <v>0</v>
      </c>
      <c r="M101" s="27" t="n">
        <f aca="false">INDEX('OECD DAC Deflators 2022'!$B$3:$BN$39,MATCH('2022 deflators April 2024 WEO'!$B101,'OECD DAC Deflators 2022'!$B$3:$B$39,0),MATCH('2022 deflators April 2024 WEO'!M$3,'OECD DAC Deflators 2022'!$B$3:$BN$3,0))/100</f>
        <v>0</v>
      </c>
      <c r="N101" s="27" t="n">
        <f aca="false">INDEX('OECD DAC Deflators 2022'!$B$3:$BN$39,MATCH('2022 deflators April 2024 WEO'!$B101,'OECD DAC Deflators 2022'!$B$3:$B$39,0),MATCH('2022 deflators April 2024 WEO'!N$3,'OECD DAC Deflators 2022'!$B$3:$BN$3,0))/100</f>
        <v>0</v>
      </c>
      <c r="O101" s="27" t="n">
        <f aca="false">INDEX('OECD DAC Deflators 2022'!$B$3:$BN$39,MATCH('2022 deflators April 2024 WEO'!$B101,'OECD DAC Deflators 2022'!$B$3:$B$39,0),MATCH('2022 deflators April 2024 WEO'!O$3,'OECD DAC Deflators 2022'!$B$3:$BN$3,0))/100</f>
        <v>0</v>
      </c>
      <c r="P101" s="27" t="n">
        <f aca="false">INDEX('OECD DAC Deflators 2022'!$B$3:$BN$39,MATCH('2022 deflators April 2024 WEO'!$B101,'OECD DAC Deflators 2022'!$B$3:$B$39,0),MATCH('2022 deflators April 2024 WEO'!P$3,'OECD DAC Deflators 2022'!$B$3:$BN$3,0))/100</f>
        <v>0</v>
      </c>
      <c r="Q101" s="27" t="n">
        <f aca="false">INDEX('OECD DAC Deflators 2022'!$B$3:$BN$39,MATCH('2022 deflators April 2024 WEO'!$B101,'OECD DAC Deflators 2022'!$B$3:$B$39,0),MATCH('2022 deflators April 2024 WEO'!Q$3,'OECD DAC Deflators 2022'!$B$3:$BN$3,0))/100</f>
        <v>0</v>
      </c>
      <c r="R101" s="27" t="n">
        <f aca="false">INDEX('OECD DAC Deflators 2022'!$B$3:$BN$39,MATCH('2022 deflators April 2024 WEO'!$B101,'OECD DAC Deflators 2022'!$B$3:$B$39,0),MATCH('2022 deflators April 2024 WEO'!R$3,'OECD DAC Deflators 2022'!$B$3:$BN$3,0))/100</f>
        <v>0</v>
      </c>
      <c r="S101" s="27" t="n">
        <f aca="false">INDEX('OECD DAC Deflators 2022'!$B$3:$BN$39,MATCH('2022 deflators April 2024 WEO'!$B101,'OECD DAC Deflators 2022'!$B$3:$B$39,0),MATCH('2022 deflators April 2024 WEO'!S$3,'OECD DAC Deflators 2022'!$B$3:$BN$3,0))/100</f>
        <v>0</v>
      </c>
      <c r="T101" s="27" t="n">
        <f aca="false">INDEX('OECD DAC Deflators 2022'!$B$3:$BN$39,MATCH('2022 deflators April 2024 WEO'!$B101,'OECD DAC Deflators 2022'!$B$3:$B$39,0),MATCH('2022 deflators April 2024 WEO'!T$3,'OECD DAC Deflators 2022'!$B$3:$BN$3,0))/100</f>
        <v>0</v>
      </c>
      <c r="U101" s="27" t="n">
        <f aca="false">INDEX('OECD DAC Deflators 2022'!$B$3:$BN$39,MATCH('2022 deflators April 2024 WEO'!$B101,'OECD DAC Deflators 2022'!$B$3:$B$39,0),MATCH('2022 deflators April 2024 WEO'!U$3,'OECD DAC Deflators 2022'!$B$3:$BN$3,0))/100</f>
        <v>0</v>
      </c>
      <c r="V101" s="27" t="n">
        <f aca="false">INDEX('OECD DAC Deflators 2022'!$B$3:$BN$39,MATCH('2022 deflators April 2024 WEO'!$B101,'OECD DAC Deflators 2022'!$B$3:$B$39,0),MATCH('2022 deflators April 2024 WEO'!V$3,'OECD DAC Deflators 2022'!$B$3:$BN$3,0))/100</f>
        <v>0</v>
      </c>
      <c r="W101" s="27" t="n">
        <f aca="false">INDEX('OECD DAC Deflators 2022'!$B$3:$BN$39,MATCH('2022 deflators April 2024 WEO'!$B101,'OECD DAC Deflators 2022'!$B$3:$B$39,0),MATCH('2022 deflators April 2024 WEO'!W$3,'OECD DAC Deflators 2022'!$B$3:$BN$3,0))/100</f>
        <v>0</v>
      </c>
      <c r="X101" s="27" t="n">
        <f aca="false">INDEX('OECD DAC Deflators 2022'!$B$3:$BN$39,MATCH('2022 deflators April 2024 WEO'!$B101,'OECD DAC Deflators 2022'!$B$3:$B$39,0),MATCH('2022 deflators April 2024 WEO'!X$3,'OECD DAC Deflators 2022'!$B$3:$BN$3,0))/100</f>
        <v>0</v>
      </c>
      <c r="Y101" s="27" t="n">
        <f aca="false">INDEX('OECD DAC Deflators 2022'!$B$3:$BN$39,MATCH('2022 deflators April 2024 WEO'!$B101,'OECD DAC Deflators 2022'!$B$3:$B$39,0),MATCH('2022 deflators April 2024 WEO'!Y$3,'OECD DAC Deflators 2022'!$B$3:$BN$3,0))/100</f>
        <v>0</v>
      </c>
      <c r="Z101" s="27" t="n">
        <f aca="false">INDEX('OECD DAC Deflators 2022'!$B$3:$BN$39,MATCH('2022 deflators April 2024 WEO'!$B101,'OECD DAC Deflators 2022'!$B$3:$B$39,0),MATCH('2022 deflators April 2024 WEO'!Z$3,'OECD DAC Deflators 2022'!$B$3:$BN$3,0))/100</f>
        <v>0</v>
      </c>
      <c r="AA101" s="27" t="n">
        <f aca="false">INDEX('OECD DAC Deflators 2022'!$B$3:$BN$39,MATCH('2022 deflators April 2024 WEO'!$B101,'OECD DAC Deflators 2022'!$B$3:$B$39,0),MATCH('2022 deflators April 2024 WEO'!AA$3,'OECD DAC Deflators 2022'!$B$3:$BN$3,0))/100</f>
        <v>0</v>
      </c>
      <c r="AB101" s="27" t="n">
        <f aca="false">INDEX('OECD DAC Deflators 2022'!$B$3:$BN$39,MATCH('2022 deflators April 2024 WEO'!$B101,'OECD DAC Deflators 2022'!$B$3:$B$39,0),MATCH('2022 deflators April 2024 WEO'!AB$3,'OECD DAC Deflators 2022'!$B$3:$BN$3,0))/100</f>
        <v>0.37842224</v>
      </c>
      <c r="AC101" s="27" t="n">
        <f aca="false">INDEX('OECD DAC Deflators 2022'!$B$3:$BN$39,MATCH('2022 deflators April 2024 WEO'!$B101,'OECD DAC Deflators 2022'!$B$3:$B$39,0),MATCH('2022 deflators April 2024 WEO'!AC$3,'OECD DAC Deflators 2022'!$B$3:$BN$3,0))/100</f>
        <v>0.41339193</v>
      </c>
      <c r="AD101" s="27" t="n">
        <f aca="false">INDEX('OECD DAC Deflators 2022'!$B$3:$BN$39,MATCH('2022 deflators April 2024 WEO'!$B101,'OECD DAC Deflators 2022'!$B$3:$B$39,0),MATCH('2022 deflators April 2024 WEO'!AD$3,'OECD DAC Deflators 2022'!$B$3:$BN$3,0))/100</f>
        <v>0.49222517</v>
      </c>
      <c r="AE101" s="27" t="n">
        <f aca="false">INDEX('OECD DAC Deflators 2022'!$B$3:$BN$39,MATCH('2022 deflators April 2024 WEO'!$B101,'OECD DAC Deflators 2022'!$B$3:$B$39,0),MATCH('2022 deflators April 2024 WEO'!AE$3,'OECD DAC Deflators 2022'!$B$3:$BN$3,0))/100</f>
        <v>0.55615363</v>
      </c>
      <c r="AF101" s="27" t="n">
        <f aca="false">INDEX('OECD DAC Deflators 2022'!$B$3:$BN$39,MATCH('2022 deflators April 2024 WEO'!$B101,'OECD DAC Deflators 2022'!$B$3:$B$39,0),MATCH('2022 deflators April 2024 WEO'!AF$3,'OECD DAC Deflators 2022'!$B$3:$BN$3,0))/100</f>
        <v>0.59577326</v>
      </c>
      <c r="AG101" s="27" t="n">
        <f aca="false">INDEX('OECD DAC Deflators 2022'!$B$3:$BN$39,MATCH('2022 deflators April 2024 WEO'!$B101,'OECD DAC Deflators 2022'!$B$3:$B$39,0),MATCH('2022 deflators April 2024 WEO'!AG$3,'OECD DAC Deflators 2022'!$B$3:$BN$3,0))/100</f>
        <v>0.64128725</v>
      </c>
      <c r="AH101" s="27" t="n">
        <f aca="false">INDEX('OECD DAC Deflators 2022'!$B$3:$BN$39,MATCH('2022 deflators April 2024 WEO'!$B101,'OECD DAC Deflators 2022'!$B$3:$B$39,0),MATCH('2022 deflators April 2024 WEO'!AH$3,'OECD DAC Deflators 2022'!$B$3:$BN$3,0))/100</f>
        <v>0.75914003</v>
      </c>
      <c r="AI101" s="27" t="n">
        <f aca="false">INDEX('OECD DAC Deflators 2022'!$B$3:$BN$39,MATCH('2022 deflators April 2024 WEO'!$B101,'OECD DAC Deflators 2022'!$B$3:$B$39,0),MATCH('2022 deflators April 2024 WEO'!AI$3,'OECD DAC Deflators 2022'!$B$3:$BN$3,0))/100</f>
        <v>0.89153984</v>
      </c>
      <c r="AJ101" s="27" t="n">
        <f aca="false">INDEX('OECD DAC Deflators 2022'!$B$3:$BN$39,MATCH('2022 deflators April 2024 WEO'!$B101,'OECD DAC Deflators 2022'!$B$3:$B$39,0),MATCH('2022 deflators April 2024 WEO'!AJ$3,'OECD DAC Deflators 2022'!$B$3:$BN$3,0))/100</f>
        <v>0.8184345</v>
      </c>
      <c r="AK101" s="27" t="n">
        <f aca="false">INDEX('OECD DAC Deflators 2022'!$B$3:$BN$39,MATCH('2022 deflators April 2024 WEO'!$B101,'OECD DAC Deflators 2022'!$B$3:$B$39,0),MATCH('2022 deflators April 2024 WEO'!AK$3,'OECD DAC Deflators 2022'!$B$3:$BN$3,0))/100</f>
        <v>0.7992825</v>
      </c>
      <c r="AL101" s="27" t="n">
        <f aca="false">INDEX('OECD DAC Deflators 2022'!$B$3:$BN$39,MATCH('2022 deflators April 2024 WEO'!$B101,'OECD DAC Deflators 2022'!$B$3:$B$39,0),MATCH('2022 deflators April 2024 WEO'!AL$3,'OECD DAC Deflators 2022'!$B$3:$BN$3,0))/100</f>
        <v>0.88445694</v>
      </c>
      <c r="AM101" s="27" t="n">
        <f aca="false">INDEX('OECD DAC Deflators 2022'!$B$3:$BN$39,MATCH('2022 deflators April 2024 WEO'!$B101,'OECD DAC Deflators 2022'!$B$3:$B$39,0),MATCH('2022 deflators April 2024 WEO'!AM$3,'OECD DAC Deflators 2022'!$B$3:$BN$3,0))/100</f>
        <v>0.8359811</v>
      </c>
      <c r="AN101" s="27" t="n">
        <f aca="false">INDEX('OECD DAC Deflators 2022'!$B$3:$BN$39,MATCH('2022 deflators April 2024 WEO'!$B101,'OECD DAC Deflators 2022'!$B$3:$B$39,0),MATCH('2022 deflators April 2024 WEO'!AN$3,'OECD DAC Deflators 2022'!$B$3:$BN$3,0))/100</f>
        <v>0.87800435</v>
      </c>
      <c r="AO101" s="27" t="n">
        <f aca="false">INDEX('OECD DAC Deflators 2022'!$B$3:$BN$39,MATCH('2022 deflators April 2024 WEO'!$B101,'OECD DAC Deflators 2022'!$B$3:$B$39,0),MATCH('2022 deflators April 2024 WEO'!AO$3,'OECD DAC Deflators 2022'!$B$3:$BN$3,0))/100</f>
        <v>0.88573246</v>
      </c>
      <c r="AP101" s="27" t="n">
        <f aca="false">INDEX('OECD DAC Deflators 2022'!$B$3:$BN$39,MATCH('2022 deflators April 2024 WEO'!$B101,'OECD DAC Deflators 2022'!$B$3:$B$39,0),MATCH('2022 deflators April 2024 WEO'!AP$3,'OECD DAC Deflators 2022'!$B$3:$BN$3,0))/100</f>
        <v>0.74031273</v>
      </c>
      <c r="AQ101" s="27" t="n">
        <f aca="false">INDEX('OECD DAC Deflators 2022'!$B$3:$BN$39,MATCH('2022 deflators April 2024 WEO'!$B101,'OECD DAC Deflators 2022'!$B$3:$B$39,0),MATCH('2022 deflators April 2024 WEO'!AQ$3,'OECD DAC Deflators 2022'!$B$3:$BN$3,0))/100</f>
        <v>0.74965357</v>
      </c>
      <c r="AR101" s="27" t="n">
        <f aca="false">INDEX('OECD DAC Deflators 2022'!$B$3:$BN$39,MATCH('2022 deflators April 2024 WEO'!$B101,'OECD DAC Deflators 2022'!$B$3:$B$39,0),MATCH('2022 deflators April 2024 WEO'!AR$3,'OECD DAC Deflators 2022'!$B$3:$BN$3,0))/100</f>
        <v>0.79661642</v>
      </c>
      <c r="AS101" s="27" t="n">
        <f aca="false">INDEX('OECD DAC Deflators 2022'!$B$3:$BN$39,MATCH('2022 deflators April 2024 WEO'!$B101,'OECD DAC Deflators 2022'!$B$3:$B$39,0),MATCH('2022 deflators April 2024 WEO'!AS$3,'OECD DAC Deflators 2022'!$B$3:$BN$3,0))/100</f>
        <v>0.86345356</v>
      </c>
      <c r="AT101" s="27" t="n">
        <f aca="false">INDEX('OECD DAC Deflators 2022'!$B$3:$BN$39,MATCH('2022 deflators April 2024 WEO'!$B101,'OECD DAC Deflators 2022'!$B$3:$B$39,0),MATCH('2022 deflators April 2024 WEO'!AT$3,'OECD DAC Deflators 2022'!$B$3:$BN$3,0))/100</f>
        <v>0.84168933</v>
      </c>
      <c r="AU101" s="27" t="n">
        <f aca="false">INDEX('OECD DAC Deflators 2022'!$B$3:$BN$39,MATCH('2022 deflators April 2024 WEO'!$B101,'OECD DAC Deflators 2022'!$B$3:$B$39,0),MATCH('2022 deflators April 2024 WEO'!AU$3,'OECD DAC Deflators 2022'!$B$3:$BN$3,0))/100</f>
        <v>0.87305574</v>
      </c>
      <c r="AV101" s="27" t="n">
        <f aca="false">INDEX('OECD DAC Deflators 2022'!$B$3:$BN$39,MATCH('2022 deflators April 2024 WEO'!$B101,'OECD DAC Deflators 2022'!$B$3:$B$39,0),MATCH('2022 deflators April 2024 WEO'!AV$3,'OECD DAC Deflators 2022'!$B$3:$BN$3,0))/100</f>
        <v>0.96530925</v>
      </c>
      <c r="AW101" s="19" t="n">
        <f aca="false">INDEX('OECD DAC Deflators 2022'!$B$3:$BN$39,MATCH('2022 deflators April 2024 WEO'!$B101,'OECD DAC Deflators 2022'!$B$3:$B$39,0),MATCH('2022 deflators April 2024 WEO'!AW$3,'OECD DAC Deflators 2022'!$B$3:$BN$3,0))/100</f>
        <v>1</v>
      </c>
      <c r="AX101" s="27" t="n">
        <f aca="false">INDEX('OECD DAC Deflators 2022'!$B$3:$BN$39,MATCH('2022 deflators April 2024 WEO'!$B101,'OECD DAC Deflators 2022'!$B$3:$B$39,0),MATCH('2022 deflators April 2024 WEO'!AX$3,'OECD DAC Deflators 2022'!$B$3:$BN$3,0))/100</f>
        <v>1.11401201</v>
      </c>
      <c r="AY101" s="21" t="n">
        <f aca="false">IFERROR(INDEX('IMF GDP current US'!$B$1:$BD$197,MATCH('2022 deflators April 2024 WEO'!$B101,'IMF GDP current US'!$B$1:$B$197,0),MATCH('2022 deflators April 2024 WEO'!AY$3,'IMF GDP current US'!$B$1:$BD$1,0))/INDEX('IMF GDP constant 2022 US'!$B$1:$BD$197,MATCH('2022 deflators April 2024 WEO'!$B101,'IMF GDP constant 2022 US'!$B$1:$B$197,0),MATCH('2022 deflators April 2024 WEO'!AY$3,'IMF GDP constant 2022 US'!$B$1:$BD$1,0)),0)</f>
        <v>1.12190680614361</v>
      </c>
      <c r="AZ101" s="21" t="n">
        <f aca="false">IFERROR(INDEX('IMF GDP current US'!$B$1:$BD$197,MATCH('2022 deflators April 2024 WEO'!$B101,'IMF GDP current US'!$B$1:$B$197,0),MATCH('2022 deflators April 2024 WEO'!AZ$3,'IMF GDP current US'!$B$1:$BD$1,0))/INDEX('IMF GDP constant 2022 US'!$B$1:$BD$197,MATCH('2022 deflators April 2024 WEO'!$B101,'IMF GDP constant 2022 US'!$B$1:$B$197,0),MATCH('2022 deflators April 2024 WEO'!AZ$3,'IMF GDP constant 2022 US'!$B$1:$BD$1,0)),0)</f>
        <v>1.14296505675627</v>
      </c>
      <c r="BA101" s="21" t="n">
        <f aca="false">IFERROR(INDEX('IMF GDP current US'!$B$1:$BD$197,MATCH('2022 deflators April 2024 WEO'!$B101,'IMF GDP current US'!$B$1:$B$197,0),MATCH('2022 deflators April 2024 WEO'!BA$3,'IMF GDP current US'!$B$1:$BD$1,0))/INDEX('IMF GDP constant 2022 US'!$B$1:$BD$197,MATCH('2022 deflators April 2024 WEO'!$B101,'IMF GDP constant 2022 US'!$B$1:$B$197,0),MATCH('2022 deflators April 2024 WEO'!BA$3,'IMF GDP constant 2022 US'!$B$1:$BD$1,0)),0)</f>
        <v>1.16788668021107</v>
      </c>
      <c r="BB101" s="21" t="n">
        <f aca="false">IFERROR(INDEX('IMF GDP current US'!$B$1:$BD$197,MATCH('2022 deflators April 2024 WEO'!$B101,'IMF GDP current US'!$B$1:$B$197,0),MATCH('2022 deflators April 2024 WEO'!BB$3,'IMF GDP current US'!$B$1:$BD$1,0))/INDEX('IMF GDP constant 2022 US'!$B$1:$BD$197,MATCH('2022 deflators April 2024 WEO'!$B101,'IMF GDP constant 2022 US'!$B$1:$B$197,0),MATCH('2022 deflators April 2024 WEO'!BB$3,'IMF GDP constant 2022 US'!$B$1:$BD$1,0)),0)</f>
        <v>1.19337587111832</v>
      </c>
      <c r="BC101" s="21" t="n">
        <f aca="false">IFERROR(INDEX('IMF GDP current US'!$B$1:$BD$197,MATCH('2022 deflators April 2024 WEO'!$B101,'IMF GDP current US'!$B$1:$B$197,0),MATCH('2022 deflators April 2024 WEO'!BC$3,'IMF GDP current US'!$B$1:$BD$1,0))/INDEX('IMF GDP constant 2022 US'!$B$1:$BD$197,MATCH('2022 deflators April 2024 WEO'!$B101,'IMF GDP constant 2022 US'!$B$1:$B$197,0),MATCH('2022 deflators April 2024 WEO'!BC$3,'IMF GDP constant 2022 US'!$B$1:$BD$1,0)),0)</f>
        <v>1.21939526904425</v>
      </c>
      <c r="BD101" s="22" t="n">
        <f aca="false">IFERROR(INDEX('IMF GDP current US'!$B$1:$BD$197,MATCH('2022 deflators April 2024 WEO'!$B101,'IMF GDP current US'!$B$1:$B$197,0),MATCH('2022 deflators April 2024 WEO'!BD$3,'IMF GDP current US'!$B$1:$BD$1,0))/INDEX('IMF GDP constant 2022 US'!$B$1:$BD$197,MATCH('2022 deflators April 2024 WEO'!$B101,'IMF GDP constant 2022 US'!$B$1:$B$197,0),MATCH('2022 deflators April 2024 WEO'!BD$3,'IMF GDP constant 2022 US'!$B$1:$BD$1,0)),0)</f>
        <v>1.24436542701858</v>
      </c>
    </row>
    <row r="102" customFormat="false" ht="15" hidden="false" customHeight="false" outlineLevel="0" collapsed="false">
      <c r="A102" s="23" t="s">
        <v>115</v>
      </c>
      <c r="B102" s="24" t="str">
        <f aca="false">VLOOKUP(A102,'Names&amp;ISO'!$A:$C,3,0)</f>
        <v>LUX</v>
      </c>
      <c r="C102" s="25" t="s">
        <v>115</v>
      </c>
      <c r="D102" s="11" t="str">
        <f aca="false">IFERROR(VLOOKUP(B102,'DAC ODA Recipients 2022-2023'!$B:$H,7,0),"")</f>
        <v/>
      </c>
      <c r="E102" s="23" t="n">
        <v>1</v>
      </c>
      <c r="F102" s="23" t="n">
        <v>1</v>
      </c>
      <c r="G102" s="26" t="n">
        <f aca="false">INDEX('OECD DAC Deflators 2022'!$B$3:$BN$39,MATCH('2022 deflators April 2024 WEO'!$B102,'OECD DAC Deflators 2022'!$B$3:$B$39,0),MATCH('2022 deflators April 2024 WEO'!G$3,'OECD DAC Deflators 2022'!$B$3:$BN$3,0))/100</f>
        <v>0.33883048</v>
      </c>
      <c r="H102" s="27" t="n">
        <f aca="false">INDEX('OECD DAC Deflators 2022'!$B$3:$BN$39,MATCH('2022 deflators April 2024 WEO'!$B102,'OECD DAC Deflators 2022'!$B$3:$B$39,0),MATCH('2022 deflators April 2024 WEO'!H$3,'OECD DAC Deflators 2022'!$B$3:$BN$3,0))/100</f>
        <v>0.28605923</v>
      </c>
      <c r="I102" s="27" t="n">
        <f aca="false">INDEX('OECD DAC Deflators 2022'!$B$3:$BN$39,MATCH('2022 deflators April 2024 WEO'!$B102,'OECD DAC Deflators 2022'!$B$3:$B$39,0),MATCH('2022 deflators April 2024 WEO'!I$3,'OECD DAC Deflators 2022'!$B$3:$BN$3,0))/100</f>
        <v>0.25760688</v>
      </c>
      <c r="J102" s="27" t="n">
        <f aca="false">INDEX('OECD DAC Deflators 2022'!$B$3:$BN$39,MATCH('2022 deflators April 2024 WEO'!$B102,'OECD DAC Deflators 2022'!$B$3:$B$39,0),MATCH('2022 deflators April 2024 WEO'!J$3,'OECD DAC Deflators 2022'!$B$3:$BN$3,0))/100</f>
        <v>0.24593737</v>
      </c>
      <c r="K102" s="27" t="n">
        <f aca="false">INDEX('OECD DAC Deflators 2022'!$B$3:$BN$39,MATCH('2022 deflators April 2024 WEO'!$B102,'OECD DAC Deflators 2022'!$B$3:$B$39,0),MATCH('2022 deflators April 2024 WEO'!K$3,'OECD DAC Deflators 2022'!$B$3:$BN$3,0))/100</f>
        <v>0.22729382</v>
      </c>
      <c r="L102" s="27" t="n">
        <f aca="false">INDEX('OECD DAC Deflators 2022'!$B$3:$BN$39,MATCH('2022 deflators April 2024 WEO'!$B102,'OECD DAC Deflators 2022'!$B$3:$B$39,0),MATCH('2022 deflators April 2024 WEO'!L$3,'OECD DAC Deflators 2022'!$B$3:$BN$3,0))/100</f>
        <v>0.22775374</v>
      </c>
      <c r="M102" s="27" t="n">
        <f aca="false">INDEX('OECD DAC Deflators 2022'!$B$3:$BN$39,MATCH('2022 deflators April 2024 WEO'!$B102,'OECD DAC Deflators 2022'!$B$3:$B$39,0),MATCH('2022 deflators April 2024 WEO'!M$3,'OECD DAC Deflators 2022'!$B$3:$BN$3,0))/100</f>
        <v>0.30264278</v>
      </c>
      <c r="N102" s="27" t="n">
        <f aca="false">INDEX('OECD DAC Deflators 2022'!$B$3:$BN$39,MATCH('2022 deflators April 2024 WEO'!$B102,'OECD DAC Deflators 2022'!$B$3:$B$39,0),MATCH('2022 deflators April 2024 WEO'!N$3,'OECD DAC Deflators 2022'!$B$3:$BN$3,0))/100</f>
        <v>0.36236624</v>
      </c>
      <c r="O102" s="27" t="n">
        <f aca="false">INDEX('OECD DAC Deflators 2022'!$B$3:$BN$39,MATCH('2022 deflators April 2024 WEO'!$B102,'OECD DAC Deflators 2022'!$B$3:$B$39,0),MATCH('2022 deflators April 2024 WEO'!O$3,'OECD DAC Deflators 2022'!$B$3:$BN$3,0))/100</f>
        <v>0.37822137</v>
      </c>
      <c r="P102" s="27" t="n">
        <f aca="false">INDEX('OECD DAC Deflators 2022'!$B$3:$BN$39,MATCH('2022 deflators April 2024 WEO'!$B102,'OECD DAC Deflators 2022'!$B$3:$B$39,0),MATCH('2022 deflators April 2024 WEO'!P$3,'OECD DAC Deflators 2022'!$B$3:$BN$3,0))/100</f>
        <v>0.36718961</v>
      </c>
      <c r="Q102" s="27" t="n">
        <f aca="false">INDEX('OECD DAC Deflators 2022'!$B$3:$BN$39,MATCH('2022 deflators April 2024 WEO'!$B102,'OECD DAC Deflators 2022'!$B$3:$B$39,0),MATCH('2022 deflators April 2024 WEO'!Q$3,'OECD DAC Deflators 2022'!$B$3:$BN$3,0))/100</f>
        <v>0.4437417</v>
      </c>
      <c r="R102" s="27" t="n">
        <f aca="false">INDEX('OECD DAC Deflators 2022'!$B$3:$BN$39,MATCH('2022 deflators April 2024 WEO'!$B102,'OECD DAC Deflators 2022'!$B$3:$B$39,0),MATCH('2022 deflators April 2024 WEO'!R$3,'OECD DAC Deflators 2022'!$B$3:$BN$3,0))/100</f>
        <v>0.44204943</v>
      </c>
      <c r="S102" s="27" t="n">
        <f aca="false">INDEX('OECD DAC Deflators 2022'!$B$3:$BN$39,MATCH('2022 deflators April 2024 WEO'!$B102,'OECD DAC Deflators 2022'!$B$3:$B$39,0),MATCH('2022 deflators April 2024 WEO'!S$3,'OECD DAC Deflators 2022'!$B$3:$BN$3,0))/100</f>
        <v>0.48728181</v>
      </c>
      <c r="T102" s="27" t="n">
        <f aca="false">INDEX('OECD DAC Deflators 2022'!$B$3:$BN$39,MATCH('2022 deflators April 2024 WEO'!$B102,'OECD DAC Deflators 2022'!$B$3:$B$39,0),MATCH('2022 deflators April 2024 WEO'!T$3,'OECD DAC Deflators 2022'!$B$3:$BN$3,0))/100</f>
        <v>0.48047532</v>
      </c>
      <c r="U102" s="27" t="n">
        <f aca="false">INDEX('OECD DAC Deflators 2022'!$B$3:$BN$39,MATCH('2022 deflators April 2024 WEO'!$B102,'OECD DAC Deflators 2022'!$B$3:$B$39,0),MATCH('2022 deflators April 2024 WEO'!U$3,'OECD DAC Deflators 2022'!$B$3:$BN$3,0))/100</f>
        <v>0.51367454</v>
      </c>
      <c r="V102" s="27" t="n">
        <f aca="false">INDEX('OECD DAC Deflators 2022'!$B$3:$BN$39,MATCH('2022 deflators April 2024 WEO'!$B102,'OECD DAC Deflators 2022'!$B$3:$B$39,0),MATCH('2022 deflators April 2024 WEO'!V$3,'OECD DAC Deflators 2022'!$B$3:$BN$3,0))/100</f>
        <v>0.5962841</v>
      </c>
      <c r="W102" s="27" t="n">
        <f aca="false">INDEX('OECD DAC Deflators 2022'!$B$3:$BN$39,MATCH('2022 deflators April 2024 WEO'!$B102,'OECD DAC Deflators 2022'!$B$3:$B$39,0),MATCH('2022 deflators April 2024 WEO'!W$3,'OECD DAC Deflators 2022'!$B$3:$BN$3,0))/100</f>
        <v>0.5892185</v>
      </c>
      <c r="X102" s="27" t="n">
        <f aca="false">INDEX('OECD DAC Deflators 2022'!$B$3:$BN$39,MATCH('2022 deflators April 2024 WEO'!$B102,'OECD DAC Deflators 2022'!$B$3:$B$39,0),MATCH('2022 deflators April 2024 WEO'!X$3,'OECD DAC Deflators 2022'!$B$3:$BN$3,0))/100</f>
        <v>0.52393597</v>
      </c>
      <c r="Y102" s="27" t="n">
        <f aca="false">INDEX('OECD DAC Deflators 2022'!$B$3:$BN$39,MATCH('2022 deflators April 2024 WEO'!$B102,'OECD DAC Deflators 2022'!$B$3:$B$39,0),MATCH('2022 deflators April 2024 WEO'!Y$3,'OECD DAC Deflators 2022'!$B$3:$BN$3,0))/100</f>
        <v>0.50569051</v>
      </c>
      <c r="Z102" s="27" t="n">
        <f aca="false">INDEX('OECD DAC Deflators 2022'!$B$3:$BN$39,MATCH('2022 deflators April 2024 WEO'!$B102,'OECD DAC Deflators 2022'!$B$3:$B$39,0),MATCH('2022 deflators April 2024 WEO'!Z$3,'OECD DAC Deflators 2022'!$B$3:$BN$3,0))/100</f>
        <v>0.50788023</v>
      </c>
      <c r="AA102" s="27" t="n">
        <f aca="false">INDEX('OECD DAC Deflators 2022'!$B$3:$BN$39,MATCH('2022 deflators April 2024 WEO'!$B102,'OECD DAC Deflators 2022'!$B$3:$B$39,0),MATCH('2022 deflators April 2024 WEO'!AA$3,'OECD DAC Deflators 2022'!$B$3:$BN$3,0))/100</f>
        <v>0.459585</v>
      </c>
      <c r="AB102" s="27" t="n">
        <f aca="false">INDEX('OECD DAC Deflators 2022'!$B$3:$BN$39,MATCH('2022 deflators April 2024 WEO'!$B102,'OECD DAC Deflators 2022'!$B$3:$B$39,0),MATCH('2022 deflators April 2024 WEO'!AB$3,'OECD DAC Deflators 2022'!$B$3:$BN$3,0))/100</f>
        <v>0.45014696</v>
      </c>
      <c r="AC102" s="27" t="n">
        <f aca="false">INDEX('OECD DAC Deflators 2022'!$B$3:$BN$39,MATCH('2022 deflators April 2024 WEO'!$B102,'OECD DAC Deflators 2022'!$B$3:$B$39,0),MATCH('2022 deflators April 2024 WEO'!AC$3,'OECD DAC Deflators 2022'!$B$3:$BN$3,0))/100</f>
        <v>0.48051955</v>
      </c>
      <c r="AD102" s="27" t="n">
        <f aca="false">INDEX('OECD DAC Deflators 2022'!$B$3:$BN$39,MATCH('2022 deflators April 2024 WEO'!$B102,'OECD DAC Deflators 2022'!$B$3:$B$39,0),MATCH('2022 deflators April 2024 WEO'!AD$3,'OECD DAC Deflators 2022'!$B$3:$BN$3,0))/100</f>
        <v>0.58869986</v>
      </c>
      <c r="AE102" s="27" t="n">
        <f aca="false">INDEX('OECD DAC Deflators 2022'!$B$3:$BN$39,MATCH('2022 deflators April 2024 WEO'!$B102,'OECD DAC Deflators 2022'!$B$3:$B$39,0),MATCH('2022 deflators April 2024 WEO'!AE$3,'OECD DAC Deflators 2022'!$B$3:$BN$3,0))/100</f>
        <v>0.66722379</v>
      </c>
      <c r="AF102" s="27" t="n">
        <f aca="false">INDEX('OECD DAC Deflators 2022'!$B$3:$BN$39,MATCH('2022 deflators April 2024 WEO'!$B102,'OECD DAC Deflators 2022'!$B$3:$B$39,0),MATCH('2022 deflators April 2024 WEO'!AF$3,'OECD DAC Deflators 2022'!$B$3:$BN$3,0))/100</f>
        <v>0.69973685</v>
      </c>
      <c r="AG102" s="27" t="n">
        <f aca="false">INDEX('OECD DAC Deflators 2022'!$B$3:$BN$39,MATCH('2022 deflators April 2024 WEO'!$B102,'OECD DAC Deflators 2022'!$B$3:$B$39,0),MATCH('2022 deflators April 2024 WEO'!AG$3,'OECD DAC Deflators 2022'!$B$3:$BN$3,0))/100</f>
        <v>0.75214719</v>
      </c>
      <c r="AH102" s="27" t="n">
        <f aca="false">INDEX('OECD DAC Deflators 2022'!$B$3:$BN$39,MATCH('2022 deflators April 2024 WEO'!$B102,'OECD DAC Deflators 2022'!$B$3:$B$39,0),MATCH('2022 deflators April 2024 WEO'!AH$3,'OECD DAC Deflators 2022'!$B$3:$BN$3,0))/100</f>
        <v>0.83600679</v>
      </c>
      <c r="AI102" s="27" t="n">
        <f aca="false">INDEX('OECD DAC Deflators 2022'!$B$3:$BN$39,MATCH('2022 deflators April 2024 WEO'!$B102,'OECD DAC Deflators 2022'!$B$3:$B$39,0),MATCH('2022 deflators April 2024 WEO'!AI$3,'OECD DAC Deflators 2022'!$B$3:$BN$3,0))/100</f>
        <v>0.93924796</v>
      </c>
      <c r="AJ102" s="27" t="n">
        <f aca="false">INDEX('OECD DAC Deflators 2022'!$B$3:$BN$39,MATCH('2022 deflators April 2024 WEO'!$B102,'OECD DAC Deflators 2022'!$B$3:$B$39,0),MATCH('2022 deflators April 2024 WEO'!AJ$3,'OECD DAC Deflators 2022'!$B$3:$BN$3,0))/100</f>
        <v>0.91488261</v>
      </c>
      <c r="AK102" s="27" t="n">
        <f aca="false">INDEX('OECD DAC Deflators 2022'!$B$3:$BN$39,MATCH('2022 deflators April 2024 WEO'!$B102,'OECD DAC Deflators 2022'!$B$3:$B$39,0),MATCH('2022 deflators April 2024 WEO'!AK$3,'OECD DAC Deflators 2022'!$B$3:$BN$3,0))/100</f>
        <v>0.91006113</v>
      </c>
      <c r="AL102" s="27" t="n">
        <f aca="false">INDEX('OECD DAC Deflators 2022'!$B$3:$BN$39,MATCH('2022 deflators April 2024 WEO'!$B102,'OECD DAC Deflators 2022'!$B$3:$B$39,0),MATCH('2022 deflators April 2024 WEO'!AL$3,'OECD DAC Deflators 2022'!$B$3:$BN$3,0))/100</f>
        <v>0.99217382</v>
      </c>
      <c r="AM102" s="27" t="n">
        <f aca="false">INDEX('OECD DAC Deflators 2022'!$B$3:$BN$39,MATCH('2022 deflators April 2024 WEO'!$B102,'OECD DAC Deflators 2022'!$B$3:$B$39,0),MATCH('2022 deflators April 2024 WEO'!AM$3,'OECD DAC Deflators 2022'!$B$3:$BN$3,0))/100</f>
        <v>0.93987683</v>
      </c>
      <c r="AN102" s="27" t="n">
        <f aca="false">INDEX('OECD DAC Deflators 2022'!$B$3:$BN$39,MATCH('2022 deflators April 2024 WEO'!$B102,'OECD DAC Deflators 2022'!$B$3:$B$39,0),MATCH('2022 deflators April 2024 WEO'!AN$3,'OECD DAC Deflators 2022'!$B$3:$BN$3,0))/100</f>
        <v>0.99441759</v>
      </c>
      <c r="AO102" s="27" t="n">
        <f aca="false">INDEX('OECD DAC Deflators 2022'!$B$3:$BN$39,MATCH('2022 deflators April 2024 WEO'!$B102,'OECD DAC Deflators 2022'!$B$3:$B$39,0),MATCH('2022 deflators April 2024 WEO'!AO$3,'OECD DAC Deflators 2022'!$B$3:$BN$3,0))/100</f>
        <v>1.02502598</v>
      </c>
      <c r="AP102" s="27" t="n">
        <f aca="false">INDEX('OECD DAC Deflators 2022'!$B$3:$BN$39,MATCH('2022 deflators April 2024 WEO'!$B102,'OECD DAC Deflators 2022'!$B$3:$B$39,0),MATCH('2022 deflators April 2024 WEO'!AP$3,'OECD DAC Deflators 2022'!$B$3:$BN$3,0))/100</f>
        <v>0.87811221</v>
      </c>
      <c r="AQ102" s="27" t="n">
        <f aca="false">INDEX('OECD DAC Deflators 2022'!$B$3:$BN$39,MATCH('2022 deflators April 2024 WEO'!$B102,'OECD DAC Deflators 2022'!$B$3:$B$39,0),MATCH('2022 deflators April 2024 WEO'!AQ$3,'OECD DAC Deflators 2022'!$B$3:$BN$3,0))/100</f>
        <v>0.86367094</v>
      </c>
      <c r="AR102" s="27" t="n">
        <f aca="false">INDEX('OECD DAC Deflators 2022'!$B$3:$BN$39,MATCH('2022 deflators April 2024 WEO'!$B102,'OECD DAC Deflators 2022'!$B$3:$B$39,0),MATCH('2022 deflators April 2024 WEO'!AR$3,'OECD DAC Deflators 2022'!$B$3:$BN$3,0))/100</f>
        <v>0.90142631</v>
      </c>
      <c r="AS102" s="27" t="n">
        <f aca="false">INDEX('OECD DAC Deflators 2022'!$B$3:$BN$39,MATCH('2022 deflators April 2024 WEO'!$B102,'OECD DAC Deflators 2022'!$B$3:$B$39,0),MATCH('2022 deflators April 2024 WEO'!AS$3,'OECD DAC Deflators 2022'!$B$3:$BN$3,0))/100</f>
        <v>0.9597564</v>
      </c>
      <c r="AT102" s="27" t="n">
        <f aca="false">INDEX('OECD DAC Deflators 2022'!$B$3:$BN$39,MATCH('2022 deflators April 2024 WEO'!$B102,'OECD DAC Deflators 2022'!$B$3:$B$39,0),MATCH('2022 deflators April 2024 WEO'!AT$3,'OECD DAC Deflators 2022'!$B$3:$BN$3,0))/100</f>
        <v>0.91610394</v>
      </c>
      <c r="AU102" s="27" t="n">
        <f aca="false">INDEX('OECD DAC Deflators 2022'!$B$3:$BN$39,MATCH('2022 deflators April 2024 WEO'!$B102,'OECD DAC Deflators 2022'!$B$3:$B$39,0),MATCH('2022 deflators April 2024 WEO'!AU$3,'OECD DAC Deflators 2022'!$B$3:$BN$3,0))/100</f>
        <v>0.97611972</v>
      </c>
      <c r="AV102" s="27" t="n">
        <f aca="false">INDEX('OECD DAC Deflators 2022'!$B$3:$BN$39,MATCH('2022 deflators April 2024 WEO'!$B102,'OECD DAC Deflators 2022'!$B$3:$B$39,0),MATCH('2022 deflators April 2024 WEO'!AV$3,'OECD DAC Deflators 2022'!$B$3:$BN$3,0))/100</f>
        <v>1.05895814</v>
      </c>
      <c r="AW102" s="19" t="n">
        <f aca="false">INDEX('OECD DAC Deflators 2022'!$B$3:$BN$39,MATCH('2022 deflators April 2024 WEO'!$B102,'OECD DAC Deflators 2022'!$B$3:$B$39,0),MATCH('2022 deflators April 2024 WEO'!AW$3,'OECD DAC Deflators 2022'!$B$3:$BN$3,0))/100</f>
        <v>1</v>
      </c>
      <c r="AX102" s="27" t="n">
        <f aca="false">INDEX('OECD DAC Deflators 2022'!$B$3:$BN$39,MATCH('2022 deflators April 2024 WEO'!$B102,'OECD DAC Deflators 2022'!$B$3:$B$39,0),MATCH('2022 deflators April 2024 WEO'!AX$3,'OECD DAC Deflators 2022'!$B$3:$BN$3,0))/100</f>
        <v>1.11449946</v>
      </c>
      <c r="AY102" s="21" t="n">
        <f aca="false">IFERROR(INDEX('IMF GDP current US'!$B$1:$BD$197,MATCH('2022 deflators April 2024 WEO'!$B102,'IMF GDP current US'!$B$1:$B$197,0),MATCH('2022 deflators April 2024 WEO'!AY$3,'IMF GDP current US'!$B$1:$BD$1,0))/INDEX('IMF GDP constant 2022 US'!$B$1:$BD$197,MATCH('2022 deflators April 2024 WEO'!$B102,'IMF GDP constant 2022 US'!$B$1:$B$197,0),MATCH('2022 deflators April 2024 WEO'!AY$3,'IMF GDP constant 2022 US'!$B$1:$BD$1,0)),0)</f>
        <v>1.08217947787251</v>
      </c>
      <c r="AZ102" s="21" t="n">
        <f aca="false">IFERROR(INDEX('IMF GDP current US'!$B$1:$BD$197,MATCH('2022 deflators April 2024 WEO'!$B102,'IMF GDP current US'!$B$1:$B$197,0),MATCH('2022 deflators April 2024 WEO'!AZ$3,'IMF GDP current US'!$B$1:$BD$1,0))/INDEX('IMF GDP constant 2022 US'!$B$1:$BD$197,MATCH('2022 deflators April 2024 WEO'!$B102,'IMF GDP constant 2022 US'!$B$1:$B$197,0),MATCH('2022 deflators April 2024 WEO'!AZ$3,'IMF GDP constant 2022 US'!$B$1:$BD$1,0)),0)</f>
        <v>1.10874986088657</v>
      </c>
      <c r="BA102" s="21" t="n">
        <f aca="false">IFERROR(INDEX('IMF GDP current US'!$B$1:$BD$197,MATCH('2022 deflators April 2024 WEO'!$B102,'IMF GDP current US'!$B$1:$B$197,0),MATCH('2022 deflators April 2024 WEO'!BA$3,'IMF GDP current US'!$B$1:$BD$1,0))/INDEX('IMF GDP constant 2022 US'!$B$1:$BD$197,MATCH('2022 deflators April 2024 WEO'!$B102,'IMF GDP constant 2022 US'!$B$1:$B$197,0),MATCH('2022 deflators April 2024 WEO'!BA$3,'IMF GDP constant 2022 US'!$B$1:$BD$1,0)),0)</f>
        <v>1.12849060622878</v>
      </c>
      <c r="BB102" s="21" t="n">
        <f aca="false">IFERROR(INDEX('IMF GDP current US'!$B$1:$BD$197,MATCH('2022 deflators April 2024 WEO'!$B102,'IMF GDP current US'!$B$1:$B$197,0),MATCH('2022 deflators April 2024 WEO'!BB$3,'IMF GDP current US'!$B$1:$BD$1,0))/INDEX('IMF GDP constant 2022 US'!$B$1:$BD$197,MATCH('2022 deflators April 2024 WEO'!$B102,'IMF GDP constant 2022 US'!$B$1:$B$197,0),MATCH('2022 deflators April 2024 WEO'!BB$3,'IMF GDP constant 2022 US'!$B$1:$BD$1,0)),0)</f>
        <v>1.14963660349335</v>
      </c>
      <c r="BC102" s="21" t="n">
        <f aca="false">IFERROR(INDEX('IMF GDP current US'!$B$1:$BD$197,MATCH('2022 deflators April 2024 WEO'!$B102,'IMF GDP current US'!$B$1:$B$197,0),MATCH('2022 deflators April 2024 WEO'!BC$3,'IMF GDP current US'!$B$1:$BD$1,0))/INDEX('IMF GDP constant 2022 US'!$B$1:$BD$197,MATCH('2022 deflators April 2024 WEO'!$B102,'IMF GDP constant 2022 US'!$B$1:$B$197,0),MATCH('2022 deflators April 2024 WEO'!BC$3,'IMF GDP constant 2022 US'!$B$1:$BD$1,0)),0)</f>
        <v>1.17077241405159</v>
      </c>
      <c r="BD102" s="22" t="n">
        <f aca="false">IFERROR(INDEX('IMF GDP current US'!$B$1:$BD$197,MATCH('2022 deflators April 2024 WEO'!$B102,'IMF GDP current US'!$B$1:$B$197,0),MATCH('2022 deflators April 2024 WEO'!BD$3,'IMF GDP current US'!$B$1:$BD$1,0))/INDEX('IMF GDP constant 2022 US'!$B$1:$BD$197,MATCH('2022 deflators April 2024 WEO'!$B102,'IMF GDP constant 2022 US'!$B$1:$B$197,0),MATCH('2022 deflators April 2024 WEO'!BD$3,'IMF GDP constant 2022 US'!$B$1:$BD$1,0)),0)</f>
        <v>1.19105682196915</v>
      </c>
    </row>
    <row r="103" customFormat="false" ht="15" hidden="false" customHeight="false" outlineLevel="0" collapsed="false">
      <c r="A103" s="28" t="s">
        <v>116</v>
      </c>
      <c r="B103" s="30" t="str">
        <f aca="false">VLOOKUP(A103,'Names&amp;ISO'!$A:$C,3,0)</f>
        <v>MKD</v>
      </c>
      <c r="C103" s="11" t="s">
        <v>116</v>
      </c>
      <c r="D103" s="11" t="n">
        <f aca="false">IFERROR(VLOOKUP(B103,'DAC ODA Recipients 2022-2023'!$B:$H,7,0),"")</f>
        <v>1</v>
      </c>
      <c r="E103" s="12" t="str">
        <f aca="false">IFERROR(VLOOKUP(B103,'OECD DAC Deflators 2022'!B:B,1,0),"")</f>
        <v/>
      </c>
      <c r="F103" s="12"/>
      <c r="G103" s="17" t="n">
        <f aca="false">IFERROR(INDEX('IMF GDP current US'!$B$1:$BD$197,MATCH('2022 deflators April 2024 WEO'!$B103,'IMF GDP current US'!$B$1:$B$197,0),MATCH('2022 deflators April 2024 WEO'!G$3,'IMF GDP current US'!$B$1:$BD$1,0))/INDEX('IMF GDP constant 2022 US'!$B$1:$BD$197,MATCH('2022 deflators April 2024 WEO'!$B103,'IMF GDP constant 2022 US'!$B$1:$B$197,0),MATCH('2022 deflators April 2024 WEO'!G$3,'IMF GDP constant 2022 US'!$B$1:$BD$1,0)),0)</f>
        <v>0</v>
      </c>
      <c r="H103" s="18" t="n">
        <f aca="false">IFERROR(INDEX('IMF GDP current US'!$B$1:$BD$197,MATCH('2022 deflators April 2024 WEO'!$B103,'IMF GDP current US'!$B$1:$B$197,0),MATCH('2022 deflators April 2024 WEO'!H$3,'IMF GDP current US'!$B$1:$BD$1,0))/INDEX('IMF GDP constant 2022 US'!$B$1:$BD$197,MATCH('2022 deflators April 2024 WEO'!$B103,'IMF GDP constant 2022 US'!$B$1:$B$197,0),MATCH('2022 deflators April 2024 WEO'!H$3,'IMF GDP constant 2022 US'!$B$1:$BD$1,0)),0)</f>
        <v>0</v>
      </c>
      <c r="I103" s="18" t="n">
        <f aca="false">IFERROR(INDEX('IMF GDP current US'!$B$1:$BD$197,MATCH('2022 deflators April 2024 WEO'!$B103,'IMF GDP current US'!$B$1:$B$197,0),MATCH('2022 deflators April 2024 WEO'!I$3,'IMF GDP current US'!$B$1:$BD$1,0))/INDEX('IMF GDP constant 2022 US'!$B$1:$BD$197,MATCH('2022 deflators April 2024 WEO'!$B103,'IMF GDP constant 2022 US'!$B$1:$B$197,0),MATCH('2022 deflators April 2024 WEO'!I$3,'IMF GDP constant 2022 US'!$B$1:$BD$1,0)),0)</f>
        <v>0</v>
      </c>
      <c r="J103" s="18" t="n">
        <f aca="false">IFERROR(INDEX('IMF GDP current US'!$B$1:$BD$197,MATCH('2022 deflators April 2024 WEO'!$B103,'IMF GDP current US'!$B$1:$B$197,0),MATCH('2022 deflators April 2024 WEO'!J$3,'IMF GDP current US'!$B$1:$BD$1,0))/INDEX('IMF GDP constant 2022 US'!$B$1:$BD$197,MATCH('2022 deflators April 2024 WEO'!$B103,'IMF GDP constant 2022 US'!$B$1:$B$197,0),MATCH('2022 deflators April 2024 WEO'!J$3,'IMF GDP constant 2022 US'!$B$1:$BD$1,0)),0)</f>
        <v>0</v>
      </c>
      <c r="K103" s="18" t="n">
        <f aca="false">IFERROR(INDEX('IMF GDP current US'!$B$1:$BD$197,MATCH('2022 deflators April 2024 WEO'!$B103,'IMF GDP current US'!$B$1:$B$197,0),MATCH('2022 deflators April 2024 WEO'!K$3,'IMF GDP current US'!$B$1:$BD$1,0))/INDEX('IMF GDP constant 2022 US'!$B$1:$BD$197,MATCH('2022 deflators April 2024 WEO'!$B103,'IMF GDP constant 2022 US'!$B$1:$B$197,0),MATCH('2022 deflators April 2024 WEO'!K$3,'IMF GDP constant 2022 US'!$B$1:$BD$1,0)),0)</f>
        <v>0</v>
      </c>
      <c r="L103" s="18" t="n">
        <f aca="false">IFERROR(INDEX('IMF GDP current US'!$B$1:$BD$197,MATCH('2022 deflators April 2024 WEO'!$B103,'IMF GDP current US'!$B$1:$B$197,0),MATCH('2022 deflators April 2024 WEO'!L$3,'IMF GDP current US'!$B$1:$BD$1,0))/INDEX('IMF GDP constant 2022 US'!$B$1:$BD$197,MATCH('2022 deflators April 2024 WEO'!$B103,'IMF GDP constant 2022 US'!$B$1:$B$197,0),MATCH('2022 deflators April 2024 WEO'!L$3,'IMF GDP constant 2022 US'!$B$1:$BD$1,0)),0)</f>
        <v>0</v>
      </c>
      <c r="M103" s="18" t="n">
        <f aca="false">IFERROR(INDEX('IMF GDP current US'!$B$1:$BD$197,MATCH('2022 deflators April 2024 WEO'!$B103,'IMF GDP current US'!$B$1:$B$197,0),MATCH('2022 deflators April 2024 WEO'!M$3,'IMF GDP current US'!$B$1:$BD$1,0))/INDEX('IMF GDP constant 2022 US'!$B$1:$BD$197,MATCH('2022 deflators April 2024 WEO'!$B103,'IMF GDP constant 2022 US'!$B$1:$B$197,0),MATCH('2022 deflators April 2024 WEO'!M$3,'IMF GDP constant 2022 US'!$B$1:$BD$1,0)),0)</f>
        <v>0</v>
      </c>
      <c r="N103" s="18" t="n">
        <f aca="false">IFERROR(INDEX('IMF GDP current US'!$B$1:$BD$197,MATCH('2022 deflators April 2024 WEO'!$B103,'IMF GDP current US'!$B$1:$B$197,0),MATCH('2022 deflators April 2024 WEO'!N$3,'IMF GDP current US'!$B$1:$BD$1,0))/INDEX('IMF GDP constant 2022 US'!$B$1:$BD$197,MATCH('2022 deflators April 2024 WEO'!$B103,'IMF GDP constant 2022 US'!$B$1:$B$197,0),MATCH('2022 deflators April 2024 WEO'!N$3,'IMF GDP constant 2022 US'!$B$1:$BD$1,0)),0)</f>
        <v>0</v>
      </c>
      <c r="O103" s="18" t="n">
        <f aca="false">IFERROR(INDEX('IMF GDP current US'!$B$1:$BD$197,MATCH('2022 deflators April 2024 WEO'!$B103,'IMF GDP current US'!$B$1:$B$197,0),MATCH('2022 deflators April 2024 WEO'!O$3,'IMF GDP current US'!$B$1:$BD$1,0))/INDEX('IMF GDP constant 2022 US'!$B$1:$BD$197,MATCH('2022 deflators April 2024 WEO'!$B103,'IMF GDP constant 2022 US'!$B$1:$B$197,0),MATCH('2022 deflators April 2024 WEO'!O$3,'IMF GDP constant 2022 US'!$B$1:$BD$1,0)),0)</f>
        <v>0</v>
      </c>
      <c r="P103" s="18" t="n">
        <f aca="false">IFERROR(INDEX('IMF GDP current US'!$B$1:$BD$197,MATCH('2022 deflators April 2024 WEO'!$B103,'IMF GDP current US'!$B$1:$B$197,0),MATCH('2022 deflators April 2024 WEO'!P$3,'IMF GDP current US'!$B$1:$BD$1,0))/INDEX('IMF GDP constant 2022 US'!$B$1:$BD$197,MATCH('2022 deflators April 2024 WEO'!$B103,'IMF GDP constant 2022 US'!$B$1:$B$197,0),MATCH('2022 deflators April 2024 WEO'!P$3,'IMF GDP constant 2022 US'!$B$1:$BD$1,0)),0)</f>
        <v>0</v>
      </c>
      <c r="Q103" s="18" t="n">
        <f aca="false">IFERROR(INDEX('IMF GDP current US'!$B$1:$BD$197,MATCH('2022 deflators April 2024 WEO'!$B103,'IMF GDP current US'!$B$1:$B$197,0),MATCH('2022 deflators April 2024 WEO'!Q$3,'IMF GDP current US'!$B$1:$BD$1,0))/INDEX('IMF GDP constant 2022 US'!$B$1:$BD$197,MATCH('2022 deflators April 2024 WEO'!$B103,'IMF GDP constant 2022 US'!$B$1:$B$197,0),MATCH('2022 deflators April 2024 WEO'!Q$3,'IMF GDP constant 2022 US'!$B$1:$BD$1,0)),0)</f>
        <v>0</v>
      </c>
      <c r="R103" s="18" t="n">
        <f aca="false">IFERROR(INDEX('IMF GDP current US'!$B$1:$BD$197,MATCH('2022 deflators April 2024 WEO'!$B103,'IMF GDP current US'!$B$1:$B$197,0),MATCH('2022 deflators April 2024 WEO'!R$3,'IMF GDP current US'!$B$1:$BD$1,0))/INDEX('IMF GDP constant 2022 US'!$B$1:$BD$197,MATCH('2022 deflators April 2024 WEO'!$B103,'IMF GDP constant 2022 US'!$B$1:$B$197,0),MATCH('2022 deflators April 2024 WEO'!R$3,'IMF GDP constant 2022 US'!$B$1:$BD$1,0)),0)</f>
        <v>0</v>
      </c>
      <c r="S103" s="18" t="n">
        <f aca="false">IFERROR(INDEX('IMF GDP current US'!$B$1:$BD$197,MATCH('2022 deflators April 2024 WEO'!$B103,'IMF GDP current US'!$B$1:$B$197,0),MATCH('2022 deflators April 2024 WEO'!S$3,'IMF GDP current US'!$B$1:$BD$1,0))/INDEX('IMF GDP constant 2022 US'!$B$1:$BD$197,MATCH('2022 deflators April 2024 WEO'!$B103,'IMF GDP constant 2022 US'!$B$1:$B$197,0),MATCH('2022 deflators April 2024 WEO'!S$3,'IMF GDP constant 2022 US'!$B$1:$BD$1,0)),0)</f>
        <v>0.316392782757568</v>
      </c>
      <c r="T103" s="18" t="n">
        <f aca="false">IFERROR(INDEX('IMF GDP current US'!$B$1:$BD$197,MATCH('2022 deflators April 2024 WEO'!$B103,'IMF GDP current US'!$B$1:$B$197,0),MATCH('2022 deflators April 2024 WEO'!T$3,'IMF GDP current US'!$B$1:$BD$1,0))/INDEX('IMF GDP constant 2022 US'!$B$1:$BD$197,MATCH('2022 deflators April 2024 WEO'!$B103,'IMF GDP constant 2022 US'!$B$1:$B$197,0),MATCH('2022 deflators April 2024 WEO'!T$3,'IMF GDP constant 2022 US'!$B$1:$BD$1,0)),0)</f>
        <v>0.376208873569087</v>
      </c>
      <c r="U103" s="18" t="n">
        <f aca="false">IFERROR(INDEX('IMF GDP current US'!$B$1:$BD$197,MATCH('2022 deflators April 2024 WEO'!$B103,'IMF GDP current US'!$B$1:$B$197,0),MATCH('2022 deflators April 2024 WEO'!U$3,'IMF GDP current US'!$B$1:$BD$1,0))/INDEX('IMF GDP constant 2022 US'!$B$1:$BD$197,MATCH('2022 deflators April 2024 WEO'!$B103,'IMF GDP constant 2022 US'!$B$1:$B$197,0),MATCH('2022 deflators April 2024 WEO'!U$3,'IMF GDP constant 2022 US'!$B$1:$BD$1,0)),0)</f>
        <v>0.507717174409001</v>
      </c>
      <c r="V103" s="18" t="n">
        <f aca="false">IFERROR(INDEX('IMF GDP current US'!$B$1:$BD$197,MATCH('2022 deflators April 2024 WEO'!$B103,'IMF GDP current US'!$B$1:$B$197,0),MATCH('2022 deflators April 2024 WEO'!V$3,'IMF GDP current US'!$B$1:$BD$1,0))/INDEX('IMF GDP constant 2022 US'!$B$1:$BD$197,MATCH('2022 deflators April 2024 WEO'!$B103,'IMF GDP constant 2022 US'!$B$1:$B$197,0),MATCH('2022 deflators April 2024 WEO'!V$3,'IMF GDP constant 2022 US'!$B$1:$BD$1,0)),0)</f>
        <v>0.675691635356228</v>
      </c>
      <c r="W103" s="18" t="n">
        <f aca="false">IFERROR(INDEX('IMF GDP current US'!$B$1:$BD$197,MATCH('2022 deflators April 2024 WEO'!$B103,'IMF GDP current US'!$B$1:$B$197,0),MATCH('2022 deflators April 2024 WEO'!W$3,'IMF GDP current US'!$B$1:$BD$1,0))/INDEX('IMF GDP constant 2022 US'!$B$1:$BD$197,MATCH('2022 deflators April 2024 WEO'!$B103,'IMF GDP constant 2022 US'!$B$1:$B$197,0),MATCH('2022 deflators April 2024 WEO'!W$3,'IMF GDP constant 2022 US'!$B$1:$BD$1,0)),0)</f>
        <v>0.661269074777433</v>
      </c>
      <c r="X103" s="18" t="n">
        <f aca="false">IFERROR(INDEX('IMF GDP current US'!$B$1:$BD$197,MATCH('2022 deflators April 2024 WEO'!$B103,'IMF GDP current US'!$B$1:$B$197,0),MATCH('2022 deflators April 2024 WEO'!X$3,'IMF GDP current US'!$B$1:$BD$1,0))/INDEX('IMF GDP constant 2022 US'!$B$1:$BD$197,MATCH('2022 deflators April 2024 WEO'!$B103,'IMF GDP constant 2022 US'!$B$1:$B$197,0),MATCH('2022 deflators April 2024 WEO'!X$3,'IMF GDP constant 2022 US'!$B$1:$BD$1,0)),0)</f>
        <v>0.552098437002302</v>
      </c>
      <c r="Y103" s="18" t="n">
        <f aca="false">IFERROR(INDEX('IMF GDP current US'!$B$1:$BD$197,MATCH('2022 deflators April 2024 WEO'!$B103,'IMF GDP current US'!$B$1:$B$197,0),MATCH('2022 deflators April 2024 WEO'!Y$3,'IMF GDP current US'!$B$1:$BD$1,0))/INDEX('IMF GDP constant 2022 US'!$B$1:$BD$197,MATCH('2022 deflators April 2024 WEO'!$B103,'IMF GDP constant 2022 US'!$B$1:$B$197,0),MATCH('2022 deflators April 2024 WEO'!Y$3,'IMF GDP constant 2022 US'!$B$1:$BD$1,0)),0)</f>
        <v>0.511745372873066</v>
      </c>
      <c r="Z103" s="18" t="n">
        <f aca="false">IFERROR(INDEX('IMF GDP current US'!$B$1:$BD$197,MATCH('2022 deflators April 2024 WEO'!$B103,'IMF GDP current US'!$B$1:$B$197,0),MATCH('2022 deflators April 2024 WEO'!Z$3,'IMF GDP current US'!$B$1:$BD$1,0))/INDEX('IMF GDP constant 2022 US'!$B$1:$BD$197,MATCH('2022 deflators April 2024 WEO'!$B103,'IMF GDP constant 2022 US'!$B$1:$B$197,0),MATCH('2022 deflators April 2024 WEO'!Z$3,'IMF GDP constant 2022 US'!$B$1:$BD$1,0)),0)</f>
        <v>0.503841982711815</v>
      </c>
      <c r="AA103" s="18" t="n">
        <f aca="false">IFERROR(INDEX('IMF GDP current US'!$B$1:$BD$197,MATCH('2022 deflators April 2024 WEO'!$B103,'IMF GDP current US'!$B$1:$B$197,0),MATCH('2022 deflators April 2024 WEO'!AA$3,'IMF GDP current US'!$B$1:$BD$1,0))/INDEX('IMF GDP constant 2022 US'!$B$1:$BD$197,MATCH('2022 deflators April 2024 WEO'!$B103,'IMF GDP constant 2022 US'!$B$1:$B$197,0),MATCH('2022 deflators April 2024 WEO'!AA$3,'IMF GDP constant 2022 US'!$B$1:$BD$1,0)),0)</f>
        <v>0.470374462088579</v>
      </c>
      <c r="AB103" s="18" t="n">
        <f aca="false">IFERROR(INDEX('IMF GDP current US'!$B$1:$BD$197,MATCH('2022 deflators April 2024 WEO'!$B103,'IMF GDP current US'!$B$1:$B$197,0),MATCH('2022 deflators April 2024 WEO'!AB$3,'IMF GDP current US'!$B$1:$BD$1,0))/INDEX('IMF GDP constant 2022 US'!$B$1:$BD$197,MATCH('2022 deflators April 2024 WEO'!$B103,'IMF GDP constant 2022 US'!$B$1:$B$197,0),MATCH('2022 deflators April 2024 WEO'!AB$3,'IMF GDP constant 2022 US'!$B$1:$BD$1,0)),0)</f>
        <v>0.476899665875491</v>
      </c>
      <c r="AC103" s="18" t="n">
        <f aca="false">IFERROR(INDEX('IMF GDP current US'!$B$1:$BD$197,MATCH('2022 deflators April 2024 WEO'!$B103,'IMF GDP current US'!$B$1:$B$197,0),MATCH('2022 deflators April 2024 WEO'!AC$3,'IMF GDP current US'!$B$1:$BD$1,0))/INDEX('IMF GDP constant 2022 US'!$B$1:$BD$197,MATCH('2022 deflators April 2024 WEO'!$B103,'IMF GDP constant 2022 US'!$B$1:$B$197,0),MATCH('2022 deflators April 2024 WEO'!AC$3,'IMF GDP constant 2022 US'!$B$1:$BD$1,0)),0)</f>
        <v>0.505605213757337</v>
      </c>
      <c r="AD103" s="18" t="n">
        <f aca="false">IFERROR(INDEX('IMF GDP current US'!$B$1:$BD$197,MATCH('2022 deflators April 2024 WEO'!$B103,'IMF GDP current US'!$B$1:$B$197,0),MATCH('2022 deflators April 2024 WEO'!AD$3,'IMF GDP current US'!$B$1:$BD$1,0))/INDEX('IMF GDP constant 2022 US'!$B$1:$BD$197,MATCH('2022 deflators April 2024 WEO'!$B103,'IMF GDP constant 2022 US'!$B$1:$B$197,0),MATCH('2022 deflators April 2024 WEO'!AD$3,'IMF GDP constant 2022 US'!$B$1:$BD$1,0)),0)</f>
        <v>0.612964475540307</v>
      </c>
      <c r="AE103" s="18" t="n">
        <f aca="false">IFERROR(INDEX('IMF GDP current US'!$B$1:$BD$197,MATCH('2022 deflators April 2024 WEO'!$B103,'IMF GDP current US'!$B$1:$B$197,0),MATCH('2022 deflators April 2024 WEO'!AE$3,'IMF GDP current US'!$B$1:$BD$1,0))/INDEX('IMF GDP constant 2022 US'!$B$1:$BD$197,MATCH('2022 deflators April 2024 WEO'!$B103,'IMF GDP constant 2022 US'!$B$1:$B$197,0),MATCH('2022 deflators April 2024 WEO'!AE$3,'IMF GDP constant 2022 US'!$B$1:$BD$1,0)),0)</f>
        <v>0.672971143351561</v>
      </c>
      <c r="AF103" s="18" t="n">
        <f aca="false">IFERROR(INDEX('IMF GDP current US'!$B$1:$BD$197,MATCH('2022 deflators April 2024 WEO'!$B103,'IMF GDP current US'!$B$1:$B$197,0),MATCH('2022 deflators April 2024 WEO'!AF$3,'IMF GDP current US'!$B$1:$BD$1,0))/INDEX('IMF GDP constant 2022 US'!$B$1:$BD$197,MATCH('2022 deflators April 2024 WEO'!$B103,'IMF GDP constant 2022 US'!$B$1:$B$197,0),MATCH('2022 deflators April 2024 WEO'!AF$3,'IMF GDP constant 2022 US'!$B$1:$BD$1,0)),0)</f>
        <v>0.707395521549126</v>
      </c>
      <c r="AG103" s="18" t="n">
        <f aca="false">IFERROR(INDEX('IMF GDP current US'!$B$1:$BD$197,MATCH('2022 deflators April 2024 WEO'!$B103,'IMF GDP current US'!$B$1:$B$197,0),MATCH('2022 deflators April 2024 WEO'!AG$3,'IMF GDP current US'!$B$1:$BD$1,0))/INDEX('IMF GDP constant 2022 US'!$B$1:$BD$197,MATCH('2022 deflators April 2024 WEO'!$B103,'IMF GDP constant 2022 US'!$B$1:$B$197,0),MATCH('2022 deflators April 2024 WEO'!AG$3,'IMF GDP constant 2022 US'!$B$1:$BD$1,0)),0)</f>
        <v>0.737674355861682</v>
      </c>
      <c r="AH103" s="18" t="n">
        <f aca="false">IFERROR(INDEX('IMF GDP current US'!$B$1:$BD$197,MATCH('2022 deflators April 2024 WEO'!$B103,'IMF GDP current US'!$B$1:$B$197,0),MATCH('2022 deflators April 2024 WEO'!AH$3,'IMF GDP current US'!$B$1:$BD$1,0))/INDEX('IMF GDP constant 2022 US'!$B$1:$BD$197,MATCH('2022 deflators April 2024 WEO'!$B103,'IMF GDP constant 2022 US'!$B$1:$B$197,0),MATCH('2022 deflators April 2024 WEO'!AH$3,'IMF GDP constant 2022 US'!$B$1:$BD$1,0)),0)</f>
        <v>0.841997652975223</v>
      </c>
      <c r="AI103" s="18" t="n">
        <f aca="false">IFERROR(INDEX('IMF GDP current US'!$B$1:$BD$197,MATCH('2022 deflators April 2024 WEO'!$B103,'IMF GDP current US'!$B$1:$B$197,0),MATCH('2022 deflators April 2024 WEO'!AI$3,'IMF GDP current US'!$B$1:$BD$1,0))/INDEX('IMF GDP constant 2022 US'!$B$1:$BD$197,MATCH('2022 deflators April 2024 WEO'!$B103,'IMF GDP constant 2022 US'!$B$1:$B$197,0),MATCH('2022 deflators April 2024 WEO'!AI$3,'IMF GDP constant 2022 US'!$B$1:$BD$1,0)),0)</f>
        <v>0.949128886963554</v>
      </c>
      <c r="AJ103" s="18" t="n">
        <f aca="false">IFERROR(INDEX('IMF GDP current US'!$B$1:$BD$197,MATCH('2022 deflators April 2024 WEO'!$B103,'IMF GDP current US'!$B$1:$B$197,0),MATCH('2022 deflators April 2024 WEO'!AJ$3,'IMF GDP current US'!$B$1:$BD$1,0))/INDEX('IMF GDP constant 2022 US'!$B$1:$BD$197,MATCH('2022 deflators April 2024 WEO'!$B103,'IMF GDP constant 2022 US'!$B$1:$B$197,0),MATCH('2022 deflators April 2024 WEO'!AJ$3,'IMF GDP constant 2022 US'!$B$1:$BD$1,0)),0)</f>
        <v>0.903345060569038</v>
      </c>
      <c r="AK103" s="18" t="n">
        <f aca="false">IFERROR(INDEX('IMF GDP current US'!$B$1:$BD$197,MATCH('2022 deflators April 2024 WEO'!$B103,'IMF GDP current US'!$B$1:$B$197,0),MATCH('2022 deflators April 2024 WEO'!AK$3,'IMF GDP current US'!$B$1:$BD$1,0))/INDEX('IMF GDP constant 2022 US'!$B$1:$BD$197,MATCH('2022 deflators April 2024 WEO'!$B103,'IMF GDP constant 2022 US'!$B$1:$B$197,0),MATCH('2022 deflators April 2024 WEO'!AK$3,'IMF GDP constant 2022 US'!$B$1:$BD$1,0)),0)</f>
        <v>0.87538247142911</v>
      </c>
      <c r="AL103" s="18" t="n">
        <f aca="false">IFERROR(INDEX('IMF GDP current US'!$B$1:$BD$197,MATCH('2022 deflators April 2024 WEO'!$B103,'IMF GDP current US'!$B$1:$B$197,0),MATCH('2022 deflators April 2024 WEO'!AL$3,'IMF GDP current US'!$B$1:$BD$1,0))/INDEX('IMF GDP constant 2022 US'!$B$1:$BD$197,MATCH('2022 deflators April 2024 WEO'!$B103,'IMF GDP constant 2022 US'!$B$1:$B$197,0),MATCH('2022 deflators April 2024 WEO'!AL$3,'IMF GDP constant 2022 US'!$B$1:$BD$1,0)),0)</f>
        <v>0.953849913877634</v>
      </c>
      <c r="AM103" s="18" t="n">
        <f aca="false">IFERROR(INDEX('IMF GDP current US'!$B$1:$BD$197,MATCH('2022 deflators April 2024 WEO'!$B103,'IMF GDP current US'!$B$1:$B$197,0),MATCH('2022 deflators April 2024 WEO'!AM$3,'IMF GDP current US'!$B$1:$BD$1,0))/INDEX('IMF GDP constant 2022 US'!$B$1:$BD$197,MATCH('2022 deflators April 2024 WEO'!$B103,'IMF GDP constant 2022 US'!$B$1:$B$197,0),MATCH('2022 deflators April 2024 WEO'!AM$3,'IMF GDP constant 2022 US'!$B$1:$BD$1,0)),0)</f>
        <v>0.889951168108632</v>
      </c>
      <c r="AN103" s="18" t="n">
        <f aca="false">IFERROR(INDEX('IMF GDP current US'!$B$1:$BD$197,MATCH('2022 deflators April 2024 WEO'!$B103,'IMF GDP current US'!$B$1:$B$197,0),MATCH('2022 deflators April 2024 WEO'!AN$3,'IMF GDP current US'!$B$1:$BD$1,0))/INDEX('IMF GDP constant 2022 US'!$B$1:$BD$197,MATCH('2022 deflators April 2024 WEO'!$B103,'IMF GDP constant 2022 US'!$B$1:$B$197,0),MATCH('2022 deflators April 2024 WEO'!AN$3,'IMF GDP constant 2022 US'!$B$1:$BD$1,0)),0)</f>
        <v>0.959807035216515</v>
      </c>
      <c r="AO103" s="18" t="n">
        <f aca="false">IFERROR(INDEX('IMF GDP current US'!$B$1:$BD$197,MATCH('2022 deflators April 2024 WEO'!$B103,'IMF GDP current US'!$B$1:$B$197,0),MATCH('2022 deflators April 2024 WEO'!AO$3,'IMF GDP current US'!$B$1:$BD$1,0))/INDEX('IMF GDP constant 2022 US'!$B$1:$BD$197,MATCH('2022 deflators April 2024 WEO'!$B103,'IMF GDP constant 2022 US'!$B$1:$B$197,0),MATCH('2022 deflators April 2024 WEO'!AO$3,'IMF GDP constant 2022 US'!$B$1:$BD$1,0)),0)</f>
        <v>0.973600453323245</v>
      </c>
      <c r="AP103" s="18" t="n">
        <f aca="false">IFERROR(INDEX('IMF GDP current US'!$B$1:$BD$197,MATCH('2022 deflators April 2024 WEO'!$B103,'IMF GDP current US'!$B$1:$B$197,0),MATCH('2022 deflators April 2024 WEO'!AP$3,'IMF GDP current US'!$B$1:$BD$1,0))/INDEX('IMF GDP constant 2022 US'!$B$1:$BD$197,MATCH('2022 deflators April 2024 WEO'!$B103,'IMF GDP constant 2022 US'!$B$1:$B$197,0),MATCH('2022 deflators April 2024 WEO'!AP$3,'IMF GDP constant 2022 US'!$B$1:$BD$1,0)),0)</f>
        <v>0.829436828327627</v>
      </c>
      <c r="AQ103" s="18" t="n">
        <f aca="false">IFERROR(INDEX('IMF GDP current US'!$B$1:$BD$197,MATCH('2022 deflators April 2024 WEO'!$B103,'IMF GDP current US'!$B$1:$B$197,0),MATCH('2022 deflators April 2024 WEO'!AQ$3,'IMF GDP current US'!$B$1:$BD$1,0))/INDEX('IMF GDP constant 2022 US'!$B$1:$BD$197,MATCH('2022 deflators April 2024 WEO'!$B103,'IMF GDP constant 2022 US'!$B$1:$B$197,0),MATCH('2022 deflators April 2024 WEO'!AQ$3,'IMF GDP constant 2022 US'!$B$1:$BD$1,0)),0)</f>
        <v>0.856056768313337</v>
      </c>
      <c r="AR103" s="18" t="n">
        <f aca="false">IFERROR(INDEX('IMF GDP current US'!$B$1:$BD$197,MATCH('2022 deflators April 2024 WEO'!$B103,'IMF GDP current US'!$B$1:$B$197,0),MATCH('2022 deflators April 2024 WEO'!AR$3,'IMF GDP current US'!$B$1:$BD$1,0))/INDEX('IMF GDP constant 2022 US'!$B$1:$BD$197,MATCH('2022 deflators April 2024 WEO'!$B103,'IMF GDP constant 2022 US'!$B$1:$B$197,0),MATCH('2022 deflators April 2024 WEO'!AR$3,'IMF GDP constant 2022 US'!$B$1:$BD$1,0)),0)</f>
        <v>0.898407577901545</v>
      </c>
      <c r="AS103" s="18" t="n">
        <f aca="false">IFERROR(INDEX('IMF GDP current US'!$B$1:$BD$197,MATCH('2022 deflators April 2024 WEO'!$B103,'IMF GDP current US'!$B$1:$B$197,0),MATCH('2022 deflators April 2024 WEO'!AS$3,'IMF GDP current US'!$B$1:$BD$1,0))/INDEX('IMF GDP constant 2022 US'!$B$1:$BD$197,MATCH('2022 deflators April 2024 WEO'!$B103,'IMF GDP constant 2022 US'!$B$1:$B$197,0),MATCH('2022 deflators April 2024 WEO'!AS$3,'IMF GDP constant 2022 US'!$B$1:$BD$1,0)),0)</f>
        <v>0.977860461306154</v>
      </c>
      <c r="AT103" s="18" t="n">
        <f aca="false">IFERROR(INDEX('IMF GDP current US'!$B$1:$BD$197,MATCH('2022 deflators April 2024 WEO'!$B103,'IMF GDP current US'!$B$1:$B$197,0),MATCH('2022 deflators April 2024 WEO'!AT$3,'IMF GDP current US'!$B$1:$BD$1,0))/INDEX('IMF GDP constant 2022 US'!$B$1:$BD$197,MATCH('2022 deflators April 2024 WEO'!$B103,'IMF GDP constant 2022 US'!$B$1:$B$197,0),MATCH('2022 deflators April 2024 WEO'!AT$3,'IMF GDP constant 2022 US'!$B$1:$BD$1,0)),0)</f>
        <v>0.934763384152407</v>
      </c>
      <c r="AU103" s="18" t="n">
        <f aca="false">IFERROR(INDEX('IMF GDP current US'!$B$1:$BD$197,MATCH('2022 deflators April 2024 WEO'!$B103,'IMF GDP current US'!$B$1:$B$197,0),MATCH('2022 deflators April 2024 WEO'!AU$3,'IMF GDP current US'!$B$1:$BD$1,0))/INDEX('IMF GDP constant 2022 US'!$B$1:$BD$197,MATCH('2022 deflators April 2024 WEO'!$B103,'IMF GDP constant 2022 US'!$B$1:$B$197,0),MATCH('2022 deflators April 2024 WEO'!AU$3,'IMF GDP constant 2022 US'!$B$1:$BD$1,0)),0)</f>
        <v>0.963317557047215</v>
      </c>
      <c r="AV103" s="18" t="n">
        <f aca="false">IFERROR(INDEX('IMF GDP current US'!$B$1:$BD$197,MATCH('2022 deflators April 2024 WEO'!$B103,'IMF GDP current US'!$B$1:$B$197,0),MATCH('2022 deflators April 2024 WEO'!AV$3,'IMF GDP current US'!$B$1:$BD$1,0))/INDEX('IMF GDP constant 2022 US'!$B$1:$BD$197,MATCH('2022 deflators April 2024 WEO'!$B103,'IMF GDP constant 2022 US'!$B$1:$B$197,0),MATCH('2022 deflators April 2024 WEO'!AV$3,'IMF GDP constant 2022 US'!$B$1:$BD$1,0)),0)</f>
        <v>1.04252767965053</v>
      </c>
      <c r="AW103" s="19" t="n">
        <f aca="false">IFERROR(INDEX('IMF GDP current US'!$B$1:$BD$197,MATCH('2022 deflators April 2024 WEO'!$B103,'IMF GDP current US'!$B$1:$B$197,0),MATCH('2022 deflators April 2024 WEO'!AW$3,'IMF GDP current US'!$B$1:$BD$1,0))/INDEX('IMF GDP constant 2022 US'!$B$1:$BD$197,MATCH('2022 deflators April 2024 WEO'!$B103,'IMF GDP constant 2022 US'!$B$1:$B$197,0),MATCH('2022 deflators April 2024 WEO'!AW$3,'IMF GDP constant 2022 US'!$B$1:$BD$1,0)),0)</f>
        <v>1</v>
      </c>
      <c r="AX103" s="18" t="n">
        <f aca="false">IFERROR(INDEX('IMF GDP current US'!$B$1:$BD$197,MATCH('2022 deflators April 2024 WEO'!$B103,'IMF GDP current US'!$B$1:$B$197,0),MATCH('2022 deflators April 2024 WEO'!AX$3,'IMF GDP current US'!$B$1:$BD$1,0))/INDEX('IMF GDP constant 2022 US'!$B$1:$BD$197,MATCH('2022 deflators April 2024 WEO'!$B103,'IMF GDP constant 2022 US'!$B$1:$B$197,0),MATCH('2022 deflators April 2024 WEO'!AX$3,'IMF GDP constant 2022 US'!$B$1:$BD$1,0)),0)</f>
        <v>1.06435123873379</v>
      </c>
      <c r="AY103" s="21" t="n">
        <f aca="false">IFERROR(INDEX('IMF GDP current US'!$B$1:$BD$197,MATCH('2022 deflators April 2024 WEO'!$B103,'IMF GDP current US'!$B$1:$B$197,0),MATCH('2022 deflators April 2024 WEO'!AY$3,'IMF GDP current US'!$B$1:$BD$1,0))/INDEX('IMF GDP constant 2022 US'!$B$1:$BD$197,MATCH('2022 deflators April 2024 WEO'!$B103,'IMF GDP constant 2022 US'!$B$1:$B$197,0),MATCH('2022 deflators April 2024 WEO'!AY$3,'IMF GDP constant 2022 US'!$B$1:$BD$1,0)),0)</f>
        <v>1.11383908176977</v>
      </c>
      <c r="AZ103" s="21" t="n">
        <f aca="false">IFERROR(INDEX('IMF GDP current US'!$B$1:$BD$197,MATCH('2022 deflators April 2024 WEO'!$B103,'IMF GDP current US'!$B$1:$B$197,0),MATCH('2022 deflators April 2024 WEO'!AZ$3,'IMF GDP current US'!$B$1:$BD$1,0))/INDEX('IMF GDP constant 2022 US'!$B$1:$BD$197,MATCH('2022 deflators April 2024 WEO'!$B103,'IMF GDP constant 2022 US'!$B$1:$B$197,0),MATCH('2022 deflators April 2024 WEO'!AZ$3,'IMF GDP constant 2022 US'!$B$1:$BD$1,0)),0)</f>
        <v>1.14386339825962</v>
      </c>
      <c r="BA103" s="21" t="n">
        <f aca="false">IFERROR(INDEX('IMF GDP current US'!$B$1:$BD$197,MATCH('2022 deflators April 2024 WEO'!$B103,'IMF GDP current US'!$B$1:$B$197,0),MATCH('2022 deflators April 2024 WEO'!BA$3,'IMF GDP current US'!$B$1:$BD$1,0))/INDEX('IMF GDP constant 2022 US'!$B$1:$BD$197,MATCH('2022 deflators April 2024 WEO'!$B103,'IMF GDP constant 2022 US'!$B$1:$B$197,0),MATCH('2022 deflators April 2024 WEO'!BA$3,'IMF GDP constant 2022 US'!$B$1:$BD$1,0)),0)</f>
        <v>1.16924672674332</v>
      </c>
      <c r="BB103" s="21" t="n">
        <f aca="false">IFERROR(INDEX('IMF GDP current US'!$B$1:$BD$197,MATCH('2022 deflators April 2024 WEO'!$B103,'IMF GDP current US'!$B$1:$B$197,0),MATCH('2022 deflators April 2024 WEO'!BB$3,'IMF GDP current US'!$B$1:$BD$1,0))/INDEX('IMF GDP constant 2022 US'!$B$1:$BD$197,MATCH('2022 deflators April 2024 WEO'!$B103,'IMF GDP constant 2022 US'!$B$1:$B$197,0),MATCH('2022 deflators April 2024 WEO'!BB$3,'IMF GDP constant 2022 US'!$B$1:$BD$1,0)),0)</f>
        <v>1.2003899829522</v>
      </c>
      <c r="BC103" s="21" t="n">
        <f aca="false">IFERROR(INDEX('IMF GDP current US'!$B$1:$BD$197,MATCH('2022 deflators April 2024 WEO'!$B103,'IMF GDP current US'!$B$1:$B$197,0),MATCH('2022 deflators April 2024 WEO'!BC$3,'IMF GDP current US'!$B$1:$BD$1,0))/INDEX('IMF GDP constant 2022 US'!$B$1:$BD$197,MATCH('2022 deflators April 2024 WEO'!$B103,'IMF GDP constant 2022 US'!$B$1:$B$197,0),MATCH('2022 deflators April 2024 WEO'!BC$3,'IMF GDP constant 2022 US'!$B$1:$BD$1,0)),0)</f>
        <v>1.22728110513478</v>
      </c>
      <c r="BD103" s="22" t="n">
        <f aca="false">IFERROR(INDEX('IMF GDP current US'!$B$1:$BD$197,MATCH('2022 deflators April 2024 WEO'!$B103,'IMF GDP current US'!$B$1:$B$197,0),MATCH('2022 deflators April 2024 WEO'!BD$3,'IMF GDP current US'!$B$1:$BD$1,0))/INDEX('IMF GDP constant 2022 US'!$B$1:$BD$197,MATCH('2022 deflators April 2024 WEO'!$B103,'IMF GDP constant 2022 US'!$B$1:$B$197,0),MATCH('2022 deflators April 2024 WEO'!BD$3,'IMF GDP constant 2022 US'!$B$1:$BD$1,0)),0)</f>
        <v>1.24885156767978</v>
      </c>
    </row>
    <row r="104" customFormat="false" ht="15" hidden="false" customHeight="false" outlineLevel="0" collapsed="false">
      <c r="A104" s="12" t="s">
        <v>117</v>
      </c>
      <c r="B104" s="0" t="str">
        <f aca="false">VLOOKUP(A104,'Names&amp;ISO'!$A:$C,3,0)</f>
        <v>MDG</v>
      </c>
      <c r="C104" s="11" t="s">
        <v>117</v>
      </c>
      <c r="D104" s="11" t="n">
        <f aca="false">IFERROR(VLOOKUP(B104,'DAC ODA Recipients 2022-2023'!$B:$H,7,0),"")</f>
        <v>1</v>
      </c>
      <c r="E104" s="12" t="str">
        <f aca="false">IFERROR(VLOOKUP(B104,'OECD DAC Deflators 2022'!B:B,1,0),"")</f>
        <v/>
      </c>
      <c r="F104" s="12"/>
      <c r="G104" s="17" t="n">
        <f aca="false">IFERROR(INDEX('IMF GDP current US'!$B$1:$BD$197,MATCH('2022 deflators April 2024 WEO'!$B104,'IMF GDP current US'!$B$1:$B$197,0),MATCH('2022 deflators April 2024 WEO'!G$3,'IMF GDP current US'!$B$1:$BD$1,0))/INDEX('IMF GDP constant 2022 US'!$B$1:$BD$197,MATCH('2022 deflators April 2024 WEO'!$B104,'IMF GDP constant 2022 US'!$B$1:$B$197,0),MATCH('2022 deflators April 2024 WEO'!G$3,'IMF GDP constant 2022 US'!$B$1:$BD$1,0)),0)</f>
        <v>0.742752976660007</v>
      </c>
      <c r="H104" s="18" t="n">
        <f aca="false">IFERROR(INDEX('IMF GDP current US'!$B$1:$BD$197,MATCH('2022 deflators April 2024 WEO'!$B104,'IMF GDP current US'!$B$1:$B$197,0),MATCH('2022 deflators April 2024 WEO'!H$3,'IMF GDP current US'!$B$1:$BD$1,0))/INDEX('IMF GDP constant 2022 US'!$B$1:$BD$197,MATCH('2022 deflators April 2024 WEO'!$B104,'IMF GDP constant 2022 US'!$B$1:$B$197,0),MATCH('2022 deflators April 2024 WEO'!H$3,'IMF GDP constant 2022 US'!$B$1:$BD$1,0)),0)</f>
        <v>0.753326457230967</v>
      </c>
      <c r="I104" s="18" t="n">
        <f aca="false">IFERROR(INDEX('IMF GDP current US'!$B$1:$BD$197,MATCH('2022 deflators April 2024 WEO'!$B104,'IMF GDP current US'!$B$1:$B$197,0),MATCH('2022 deflators April 2024 WEO'!I$3,'IMF GDP current US'!$B$1:$BD$1,0))/INDEX('IMF GDP constant 2022 US'!$B$1:$BD$197,MATCH('2022 deflators April 2024 WEO'!$B104,'IMF GDP constant 2022 US'!$B$1:$B$197,0),MATCH('2022 deflators April 2024 WEO'!I$3,'IMF GDP constant 2022 US'!$B$1:$BD$1,0)),0)</f>
        <v>0.772112263249734</v>
      </c>
      <c r="J104" s="18" t="n">
        <f aca="false">IFERROR(INDEX('IMF GDP current US'!$B$1:$BD$197,MATCH('2022 deflators April 2024 WEO'!$B104,'IMF GDP current US'!$B$1:$B$197,0),MATCH('2022 deflators April 2024 WEO'!J$3,'IMF GDP current US'!$B$1:$BD$1,0))/INDEX('IMF GDP constant 2022 US'!$B$1:$BD$197,MATCH('2022 deflators April 2024 WEO'!$B104,'IMF GDP constant 2022 US'!$B$1:$B$197,0),MATCH('2022 deflators April 2024 WEO'!J$3,'IMF GDP constant 2022 US'!$B$1:$BD$1,0)),0)</f>
        <v>0.749392989859965</v>
      </c>
      <c r="K104" s="18" t="n">
        <f aca="false">IFERROR(INDEX('IMF GDP current US'!$B$1:$BD$197,MATCH('2022 deflators April 2024 WEO'!$B104,'IMF GDP current US'!$B$1:$B$197,0),MATCH('2022 deflators April 2024 WEO'!K$3,'IMF GDP current US'!$B$1:$BD$1,0))/INDEX('IMF GDP constant 2022 US'!$B$1:$BD$197,MATCH('2022 deflators April 2024 WEO'!$B104,'IMF GDP constant 2022 US'!$B$1:$B$197,0),MATCH('2022 deflators April 2024 WEO'!K$3,'IMF GDP constant 2022 US'!$B$1:$BD$1,0)),0)</f>
        <v>0.613850314363285</v>
      </c>
      <c r="L104" s="18" t="n">
        <f aca="false">IFERROR(INDEX('IMF GDP current US'!$B$1:$BD$197,MATCH('2022 deflators April 2024 WEO'!$B104,'IMF GDP current US'!$B$1:$B$197,0),MATCH('2022 deflators April 2024 WEO'!L$3,'IMF GDP current US'!$B$1:$BD$1,0))/INDEX('IMF GDP constant 2022 US'!$B$1:$BD$197,MATCH('2022 deflators April 2024 WEO'!$B104,'IMF GDP constant 2022 US'!$B$1:$B$197,0),MATCH('2022 deflators April 2024 WEO'!L$3,'IMF GDP constant 2022 US'!$B$1:$BD$1,0)),0)</f>
        <v>0.590833241037136</v>
      </c>
      <c r="M104" s="18" t="n">
        <f aca="false">IFERROR(INDEX('IMF GDP current US'!$B$1:$BD$197,MATCH('2022 deflators April 2024 WEO'!$B104,'IMF GDP current US'!$B$1:$B$197,0),MATCH('2022 deflators April 2024 WEO'!M$3,'IMF GDP current US'!$B$1:$BD$1,0))/INDEX('IMF GDP constant 2022 US'!$B$1:$BD$197,MATCH('2022 deflators April 2024 WEO'!$B104,'IMF GDP constant 2022 US'!$B$1:$B$197,0),MATCH('2022 deflators April 2024 WEO'!M$3,'IMF GDP constant 2022 US'!$B$1:$BD$1,0)),0)</f>
        <v>0.662518949398899</v>
      </c>
      <c r="N104" s="18" t="n">
        <f aca="false">IFERROR(INDEX('IMF GDP current US'!$B$1:$BD$197,MATCH('2022 deflators April 2024 WEO'!$B104,'IMF GDP current US'!$B$1:$B$197,0),MATCH('2022 deflators April 2024 WEO'!N$3,'IMF GDP current US'!$B$1:$BD$1,0))/INDEX('IMF GDP constant 2022 US'!$B$1:$BD$197,MATCH('2022 deflators April 2024 WEO'!$B104,'IMF GDP constant 2022 US'!$B$1:$B$197,0),MATCH('2022 deflators April 2024 WEO'!N$3,'IMF GDP constant 2022 US'!$B$1:$BD$1,0)),0)</f>
        <v>0.483889592690365</v>
      </c>
      <c r="O104" s="18" t="n">
        <f aca="false">IFERROR(INDEX('IMF GDP current US'!$B$1:$BD$197,MATCH('2022 deflators April 2024 WEO'!$B104,'IMF GDP current US'!$B$1:$B$197,0),MATCH('2022 deflators April 2024 WEO'!O$3,'IMF GDP current US'!$B$1:$BD$1,0))/INDEX('IMF GDP constant 2022 US'!$B$1:$BD$197,MATCH('2022 deflators April 2024 WEO'!$B104,'IMF GDP constant 2022 US'!$B$1:$B$197,0),MATCH('2022 deflators April 2024 WEO'!O$3,'IMF GDP constant 2022 US'!$B$1:$BD$1,0)),0)</f>
        <v>0.464451250498556</v>
      </c>
      <c r="P104" s="18" t="n">
        <f aca="false">IFERROR(INDEX('IMF GDP current US'!$B$1:$BD$197,MATCH('2022 deflators April 2024 WEO'!$B104,'IMF GDP current US'!$B$1:$B$197,0),MATCH('2022 deflators April 2024 WEO'!P$3,'IMF GDP current US'!$B$1:$BD$1,0))/INDEX('IMF GDP constant 2022 US'!$B$1:$BD$197,MATCH('2022 deflators April 2024 WEO'!$B104,'IMF GDP constant 2022 US'!$B$1:$B$197,0),MATCH('2022 deflators April 2024 WEO'!P$3,'IMF GDP constant 2022 US'!$B$1:$BD$1,0)),0)</f>
        <v>0.444446705675493</v>
      </c>
      <c r="Q104" s="18" t="n">
        <f aca="false">IFERROR(INDEX('IMF GDP current US'!$B$1:$BD$197,MATCH('2022 deflators April 2024 WEO'!$B104,'IMF GDP current US'!$B$1:$B$197,0),MATCH('2022 deflators April 2024 WEO'!Q$3,'IMF GDP current US'!$B$1:$BD$1,0))/INDEX('IMF GDP constant 2022 US'!$B$1:$BD$197,MATCH('2022 deflators April 2024 WEO'!$B104,'IMF GDP constant 2022 US'!$B$1:$B$197,0),MATCH('2022 deflators April 2024 WEO'!Q$3,'IMF GDP constant 2022 US'!$B$1:$BD$1,0)),0)</f>
        <v>0.533410345946116</v>
      </c>
      <c r="R104" s="18" t="n">
        <f aca="false">IFERROR(INDEX('IMF GDP current US'!$B$1:$BD$197,MATCH('2022 deflators April 2024 WEO'!$B104,'IMF GDP current US'!$B$1:$B$197,0),MATCH('2022 deflators April 2024 WEO'!R$3,'IMF GDP current US'!$B$1:$BD$1,0))/INDEX('IMF GDP constant 2022 US'!$B$1:$BD$197,MATCH('2022 deflators April 2024 WEO'!$B104,'IMF GDP constant 2022 US'!$B$1:$B$197,0),MATCH('2022 deflators April 2024 WEO'!R$3,'IMF GDP constant 2022 US'!$B$1:$BD$1,0)),0)</f>
        <v>0.471408711292542</v>
      </c>
      <c r="S104" s="18" t="n">
        <f aca="false">IFERROR(INDEX('IMF GDP current US'!$B$1:$BD$197,MATCH('2022 deflators April 2024 WEO'!$B104,'IMF GDP current US'!$B$1:$B$197,0),MATCH('2022 deflators April 2024 WEO'!S$3,'IMF GDP current US'!$B$1:$BD$1,0))/INDEX('IMF GDP constant 2022 US'!$B$1:$BD$197,MATCH('2022 deflators April 2024 WEO'!$B104,'IMF GDP constant 2022 US'!$B$1:$B$197,0),MATCH('2022 deflators April 2024 WEO'!S$3,'IMF GDP constant 2022 US'!$B$1:$BD$1,0)),0)</f>
        <v>0.531748730276326</v>
      </c>
      <c r="T104" s="18" t="n">
        <f aca="false">IFERROR(INDEX('IMF GDP current US'!$B$1:$BD$197,MATCH('2022 deflators April 2024 WEO'!$B104,'IMF GDP current US'!$B$1:$B$197,0),MATCH('2022 deflators April 2024 WEO'!T$3,'IMF GDP current US'!$B$1:$BD$1,0))/INDEX('IMF GDP constant 2022 US'!$B$1:$BD$197,MATCH('2022 deflators April 2024 WEO'!$B104,'IMF GDP constant 2022 US'!$B$1:$B$197,0),MATCH('2022 deflators April 2024 WEO'!T$3,'IMF GDP constant 2022 US'!$B$1:$BD$1,0)),0)</f>
        <v>0.569598351473093</v>
      </c>
      <c r="U104" s="18" t="n">
        <f aca="false">IFERROR(INDEX('IMF GDP current US'!$B$1:$BD$197,MATCH('2022 deflators April 2024 WEO'!$B104,'IMF GDP current US'!$B$1:$B$197,0),MATCH('2022 deflators April 2024 WEO'!U$3,'IMF GDP current US'!$B$1:$BD$1,0))/INDEX('IMF GDP constant 2022 US'!$B$1:$BD$197,MATCH('2022 deflators April 2024 WEO'!$B104,'IMF GDP constant 2022 US'!$B$1:$B$197,0),MATCH('2022 deflators April 2024 WEO'!U$3,'IMF GDP constant 2022 US'!$B$1:$BD$1,0)),0)</f>
        <v>0.493962175875677</v>
      </c>
      <c r="V104" s="18" t="n">
        <f aca="false">IFERROR(INDEX('IMF GDP current US'!$B$1:$BD$197,MATCH('2022 deflators April 2024 WEO'!$B104,'IMF GDP current US'!$B$1:$B$197,0),MATCH('2022 deflators April 2024 WEO'!V$3,'IMF GDP current US'!$B$1:$BD$1,0))/INDEX('IMF GDP constant 2022 US'!$B$1:$BD$197,MATCH('2022 deflators April 2024 WEO'!$B104,'IMF GDP constant 2022 US'!$B$1:$B$197,0),MATCH('2022 deflators April 2024 WEO'!V$3,'IMF GDP constant 2022 US'!$B$1:$BD$1,0)),0)</f>
        <v>0.529392820777323</v>
      </c>
      <c r="W104" s="18" t="n">
        <f aca="false">IFERROR(INDEX('IMF GDP current US'!$B$1:$BD$197,MATCH('2022 deflators April 2024 WEO'!$B104,'IMF GDP current US'!$B$1:$B$197,0),MATCH('2022 deflators April 2024 WEO'!W$3,'IMF GDP current US'!$B$1:$BD$1,0))/INDEX('IMF GDP constant 2022 US'!$B$1:$BD$197,MATCH('2022 deflators April 2024 WEO'!$B104,'IMF GDP constant 2022 US'!$B$1:$B$197,0),MATCH('2022 deflators April 2024 WEO'!W$3,'IMF GDP constant 2022 US'!$B$1:$BD$1,0)),0)</f>
        <v>0.665948688816054</v>
      </c>
      <c r="X104" s="18" t="n">
        <f aca="false">IFERROR(INDEX('IMF GDP current US'!$B$1:$BD$197,MATCH('2022 deflators April 2024 WEO'!$B104,'IMF GDP current US'!$B$1:$B$197,0),MATCH('2022 deflators April 2024 WEO'!X$3,'IMF GDP current US'!$B$1:$BD$1,0))/INDEX('IMF GDP constant 2022 US'!$B$1:$BD$197,MATCH('2022 deflators April 2024 WEO'!$B104,'IMF GDP constant 2022 US'!$B$1:$B$197,0),MATCH('2022 deflators April 2024 WEO'!X$3,'IMF GDP constant 2022 US'!$B$1:$BD$1,0)),0)</f>
        <v>0.555115806130931</v>
      </c>
      <c r="Y104" s="18" t="n">
        <f aca="false">IFERROR(INDEX('IMF GDP current US'!$B$1:$BD$197,MATCH('2022 deflators April 2024 WEO'!$B104,'IMF GDP current US'!$B$1:$B$197,0),MATCH('2022 deflators April 2024 WEO'!Y$3,'IMF GDP current US'!$B$1:$BD$1,0))/INDEX('IMF GDP constant 2022 US'!$B$1:$BD$197,MATCH('2022 deflators April 2024 WEO'!$B104,'IMF GDP constant 2022 US'!$B$1:$B$197,0),MATCH('2022 deflators April 2024 WEO'!Y$3,'IMF GDP constant 2022 US'!$B$1:$BD$1,0)),0)</f>
        <v>0.551609450908626</v>
      </c>
      <c r="Z104" s="18" t="n">
        <f aca="false">IFERROR(INDEX('IMF GDP current US'!$B$1:$BD$197,MATCH('2022 deflators April 2024 WEO'!$B104,'IMF GDP current US'!$B$1:$B$197,0),MATCH('2022 deflators April 2024 WEO'!Z$3,'IMF GDP current US'!$B$1:$BD$1,0))/INDEX('IMF GDP constant 2022 US'!$B$1:$BD$197,MATCH('2022 deflators April 2024 WEO'!$B104,'IMF GDP constant 2022 US'!$B$1:$B$197,0),MATCH('2022 deflators April 2024 WEO'!Z$3,'IMF GDP constant 2022 US'!$B$1:$BD$1,0)),0)</f>
        <v>0.512011725533992</v>
      </c>
      <c r="AA104" s="18" t="n">
        <f aca="false">IFERROR(INDEX('IMF GDP current US'!$B$1:$BD$197,MATCH('2022 deflators April 2024 WEO'!$B104,'IMF GDP current US'!$B$1:$B$197,0),MATCH('2022 deflators April 2024 WEO'!AA$3,'IMF GDP current US'!$B$1:$BD$1,0))/INDEX('IMF GDP constant 2022 US'!$B$1:$BD$197,MATCH('2022 deflators April 2024 WEO'!$B104,'IMF GDP constant 2022 US'!$B$1:$B$197,0),MATCH('2022 deflators April 2024 WEO'!AA$3,'IMF GDP constant 2022 US'!$B$1:$BD$1,0)),0)</f>
        <v>0.530381977975804</v>
      </c>
      <c r="AB104" s="18" t="n">
        <f aca="false">IFERROR(INDEX('IMF GDP current US'!$B$1:$BD$197,MATCH('2022 deflators April 2024 WEO'!$B104,'IMF GDP current US'!$B$1:$B$197,0),MATCH('2022 deflators April 2024 WEO'!AB$3,'IMF GDP current US'!$B$1:$BD$1,0))/INDEX('IMF GDP constant 2022 US'!$B$1:$BD$197,MATCH('2022 deflators April 2024 WEO'!$B104,'IMF GDP constant 2022 US'!$B$1:$B$197,0),MATCH('2022 deflators April 2024 WEO'!AB$3,'IMF GDP constant 2022 US'!$B$1:$BD$1,0)),0)</f>
        <v>0.587918147457037</v>
      </c>
      <c r="AC104" s="18" t="n">
        <f aca="false">IFERROR(INDEX('IMF GDP current US'!$B$1:$BD$197,MATCH('2022 deflators April 2024 WEO'!$B104,'IMF GDP current US'!$B$1:$B$197,0),MATCH('2022 deflators April 2024 WEO'!AC$3,'IMF GDP current US'!$B$1:$BD$1,0))/INDEX('IMF GDP constant 2022 US'!$B$1:$BD$197,MATCH('2022 deflators April 2024 WEO'!$B104,'IMF GDP constant 2022 US'!$B$1:$B$197,0),MATCH('2022 deflators April 2024 WEO'!AC$3,'IMF GDP constant 2022 US'!$B$1:$BD$1,0)),0)</f>
        <v>0.660585938142168</v>
      </c>
      <c r="AD104" s="18" t="n">
        <f aca="false">IFERROR(INDEX('IMF GDP current US'!$B$1:$BD$197,MATCH('2022 deflators April 2024 WEO'!$B104,'IMF GDP current US'!$B$1:$B$197,0),MATCH('2022 deflators April 2024 WEO'!AD$3,'IMF GDP current US'!$B$1:$BD$1,0))/INDEX('IMF GDP constant 2022 US'!$B$1:$BD$197,MATCH('2022 deflators April 2024 WEO'!$B104,'IMF GDP constant 2022 US'!$B$1:$B$197,0),MATCH('2022 deflators April 2024 WEO'!AD$3,'IMF GDP constant 2022 US'!$B$1:$BD$1,0)),0)</f>
        <v>0.716384170269799</v>
      </c>
      <c r="AE104" s="18" t="n">
        <f aca="false">IFERROR(INDEX('IMF GDP current US'!$B$1:$BD$197,MATCH('2022 deflators April 2024 WEO'!$B104,'IMF GDP current US'!$B$1:$B$197,0),MATCH('2022 deflators April 2024 WEO'!AE$3,'IMF GDP current US'!$B$1:$BD$1,0))/INDEX('IMF GDP constant 2022 US'!$B$1:$BD$197,MATCH('2022 deflators April 2024 WEO'!$B104,'IMF GDP constant 2022 US'!$B$1:$B$197,0),MATCH('2022 deflators April 2024 WEO'!AE$3,'IMF GDP constant 2022 US'!$B$1:$BD$1,0)),0)</f>
        <v>0.541001757092385</v>
      </c>
      <c r="AF104" s="18" t="n">
        <f aca="false">IFERROR(INDEX('IMF GDP current US'!$B$1:$BD$197,MATCH('2022 deflators April 2024 WEO'!$B104,'IMF GDP current US'!$B$1:$B$197,0),MATCH('2022 deflators April 2024 WEO'!AF$3,'IMF GDP current US'!$B$1:$BD$1,0))/INDEX('IMF GDP constant 2022 US'!$B$1:$BD$197,MATCH('2022 deflators April 2024 WEO'!$B104,'IMF GDP constant 2022 US'!$B$1:$B$197,0),MATCH('2022 deflators April 2024 WEO'!AF$3,'IMF GDP constant 2022 US'!$B$1:$BD$1,0)),0)</f>
        <v>0.597398072415181</v>
      </c>
      <c r="AG104" s="18" t="n">
        <f aca="false">IFERROR(INDEX('IMF GDP current US'!$B$1:$BD$197,MATCH('2022 deflators April 2024 WEO'!$B104,'IMF GDP current US'!$B$1:$B$197,0),MATCH('2022 deflators April 2024 WEO'!AG$3,'IMF GDP current US'!$B$1:$BD$1,0))/INDEX('IMF GDP constant 2022 US'!$B$1:$BD$197,MATCH('2022 deflators April 2024 WEO'!$B104,'IMF GDP constant 2022 US'!$B$1:$B$197,0),MATCH('2022 deflators April 2024 WEO'!AG$3,'IMF GDP constant 2022 US'!$B$1:$BD$1,0)),0)</f>
        <v>0.618745827950764</v>
      </c>
      <c r="AH104" s="18" t="n">
        <f aca="false">IFERROR(INDEX('IMF GDP current US'!$B$1:$BD$197,MATCH('2022 deflators April 2024 WEO'!$B104,'IMF GDP current US'!$B$1:$B$197,0),MATCH('2022 deflators April 2024 WEO'!AH$3,'IMF GDP current US'!$B$1:$BD$1,0))/INDEX('IMF GDP constant 2022 US'!$B$1:$BD$197,MATCH('2022 deflators April 2024 WEO'!$B104,'IMF GDP constant 2022 US'!$B$1:$B$197,0),MATCH('2022 deflators April 2024 WEO'!AH$3,'IMF GDP constant 2022 US'!$B$1:$BD$1,0)),0)</f>
        <v>0.780149860255106</v>
      </c>
      <c r="AI104" s="18" t="n">
        <f aca="false">IFERROR(INDEX('IMF GDP current US'!$B$1:$BD$197,MATCH('2022 deflators April 2024 WEO'!$B104,'IMF GDP current US'!$B$1:$B$197,0),MATCH('2022 deflators April 2024 WEO'!AI$3,'IMF GDP current US'!$B$1:$BD$1,0))/INDEX('IMF GDP constant 2022 US'!$B$1:$BD$197,MATCH('2022 deflators April 2024 WEO'!$B104,'IMF GDP constant 2022 US'!$B$1:$B$197,0),MATCH('2022 deflators April 2024 WEO'!AI$3,'IMF GDP constant 2022 US'!$B$1:$BD$1,0)),0)</f>
        <v>0.919736917198441</v>
      </c>
      <c r="AJ104" s="18" t="n">
        <f aca="false">IFERROR(INDEX('IMF GDP current US'!$B$1:$BD$197,MATCH('2022 deflators April 2024 WEO'!$B104,'IMF GDP current US'!$B$1:$B$197,0),MATCH('2022 deflators April 2024 WEO'!AJ$3,'IMF GDP current US'!$B$1:$BD$1,0))/INDEX('IMF GDP constant 2022 US'!$B$1:$BD$197,MATCH('2022 deflators April 2024 WEO'!$B104,'IMF GDP constant 2022 US'!$B$1:$B$197,0),MATCH('2022 deflators April 2024 WEO'!AJ$3,'IMF GDP constant 2022 US'!$B$1:$BD$1,0)),0)</f>
        <v>0.858894278172047</v>
      </c>
      <c r="AK104" s="18" t="n">
        <f aca="false">IFERROR(INDEX('IMF GDP current US'!$B$1:$BD$197,MATCH('2022 deflators April 2024 WEO'!$B104,'IMF GDP current US'!$B$1:$B$197,0),MATCH('2022 deflators April 2024 WEO'!AK$3,'IMF GDP current US'!$B$1:$BD$1,0))/INDEX('IMF GDP constant 2022 US'!$B$1:$BD$197,MATCH('2022 deflators April 2024 WEO'!$B104,'IMF GDP constant 2022 US'!$B$1:$B$197,0),MATCH('2022 deflators April 2024 WEO'!AK$3,'IMF GDP constant 2022 US'!$B$1:$BD$1,0)),0)</f>
        <v>0.886096799295417</v>
      </c>
      <c r="AL104" s="18" t="n">
        <f aca="false">IFERROR(INDEX('IMF GDP current US'!$B$1:$BD$197,MATCH('2022 deflators April 2024 WEO'!$B104,'IMF GDP current US'!$B$1:$B$197,0),MATCH('2022 deflators April 2024 WEO'!AL$3,'IMF GDP current US'!$B$1:$BD$1,0))/INDEX('IMF GDP constant 2022 US'!$B$1:$BD$197,MATCH('2022 deflators April 2024 WEO'!$B104,'IMF GDP constant 2022 US'!$B$1:$B$197,0),MATCH('2022 deflators April 2024 WEO'!AL$3,'IMF GDP constant 2022 US'!$B$1:$BD$1,0)),0)</f>
        <v>1.00943328100669</v>
      </c>
      <c r="AM104" s="18" t="n">
        <f aca="false">IFERROR(INDEX('IMF GDP current US'!$B$1:$BD$197,MATCH('2022 deflators April 2024 WEO'!$B104,'IMF GDP current US'!$B$1:$B$197,0),MATCH('2022 deflators April 2024 WEO'!AM$3,'IMF GDP current US'!$B$1:$BD$1,0))/INDEX('IMF GDP constant 2022 US'!$B$1:$BD$197,MATCH('2022 deflators April 2024 WEO'!$B104,'IMF GDP constant 2022 US'!$B$1:$B$197,0),MATCH('2022 deflators April 2024 WEO'!AM$3,'IMF GDP constant 2022 US'!$B$1:$BD$1,0)),0)</f>
        <v>0.982218002574782</v>
      </c>
      <c r="AN104" s="18" t="n">
        <f aca="false">IFERROR(INDEX('IMF GDP current US'!$B$1:$BD$197,MATCH('2022 deflators April 2024 WEO'!$B104,'IMF GDP current US'!$B$1:$B$197,0),MATCH('2022 deflators April 2024 WEO'!AN$3,'IMF GDP current US'!$B$1:$BD$1,0))/INDEX('IMF GDP constant 2022 US'!$B$1:$BD$197,MATCH('2022 deflators April 2024 WEO'!$B104,'IMF GDP constant 2022 US'!$B$1:$B$197,0),MATCH('2022 deflators April 2024 WEO'!AN$3,'IMF GDP constant 2022 US'!$B$1:$BD$1,0)),0)</f>
        <v>1.03020260783136</v>
      </c>
      <c r="AO104" s="18" t="n">
        <f aca="false">IFERROR(INDEX('IMF GDP current US'!$B$1:$BD$197,MATCH('2022 deflators April 2024 WEO'!$B104,'IMF GDP current US'!$B$1:$B$197,0),MATCH('2022 deflators April 2024 WEO'!AO$3,'IMF GDP current US'!$B$1:$BD$1,0))/INDEX('IMF GDP constant 2022 US'!$B$1:$BD$197,MATCH('2022 deflators April 2024 WEO'!$B104,'IMF GDP constant 2022 US'!$B$1:$B$197,0),MATCH('2022 deflators April 2024 WEO'!AO$3,'IMF GDP constant 2022 US'!$B$1:$BD$1,0)),0)</f>
        <v>1.00485946633037</v>
      </c>
      <c r="AP104" s="18" t="n">
        <f aca="false">IFERROR(INDEX('IMF GDP current US'!$B$1:$BD$197,MATCH('2022 deflators April 2024 WEO'!$B104,'IMF GDP current US'!$B$1:$B$197,0),MATCH('2022 deflators April 2024 WEO'!AP$3,'IMF GDP current US'!$B$1:$BD$1,0))/INDEX('IMF GDP constant 2022 US'!$B$1:$BD$197,MATCH('2022 deflators April 2024 WEO'!$B104,'IMF GDP constant 2022 US'!$B$1:$B$197,0),MATCH('2022 deflators April 2024 WEO'!AP$3,'IMF GDP constant 2022 US'!$B$1:$BD$1,0)),0)</f>
        <v>0.880977902049426</v>
      </c>
      <c r="AQ104" s="18" t="n">
        <f aca="false">IFERROR(INDEX('IMF GDP current US'!$B$1:$BD$197,MATCH('2022 deflators April 2024 WEO'!$B104,'IMF GDP current US'!$B$1:$B$197,0),MATCH('2022 deflators April 2024 WEO'!AQ$3,'IMF GDP current US'!$B$1:$BD$1,0))/INDEX('IMF GDP constant 2022 US'!$B$1:$BD$197,MATCH('2022 deflators April 2024 WEO'!$B104,'IMF GDP constant 2022 US'!$B$1:$B$197,0),MATCH('2022 deflators April 2024 WEO'!AQ$3,'IMF GDP constant 2022 US'!$B$1:$BD$1,0)),0)</f>
        <v>0.886504817794896</v>
      </c>
      <c r="AR104" s="18" t="n">
        <f aca="false">IFERROR(INDEX('IMF GDP current US'!$B$1:$BD$197,MATCH('2022 deflators April 2024 WEO'!$B104,'IMF GDP current US'!$B$1:$B$197,0),MATCH('2022 deflators April 2024 WEO'!AR$3,'IMF GDP current US'!$B$1:$BD$1,0))/INDEX('IMF GDP constant 2022 US'!$B$1:$BD$197,MATCH('2022 deflators April 2024 WEO'!$B104,'IMF GDP constant 2022 US'!$B$1:$B$197,0),MATCH('2022 deflators April 2024 WEO'!AR$3,'IMF GDP constant 2022 US'!$B$1:$BD$1,0)),0)</f>
        <v>0.948482939495065</v>
      </c>
      <c r="AS104" s="18" t="n">
        <f aca="false">IFERROR(INDEX('IMF GDP current US'!$B$1:$BD$197,MATCH('2022 deflators April 2024 WEO'!$B104,'IMF GDP current US'!$B$1:$B$197,0),MATCH('2022 deflators April 2024 WEO'!AS$3,'IMF GDP current US'!$B$1:$BD$1,0))/INDEX('IMF GDP constant 2022 US'!$B$1:$BD$197,MATCH('2022 deflators April 2024 WEO'!$B104,'IMF GDP constant 2022 US'!$B$1:$B$197,0),MATCH('2022 deflators April 2024 WEO'!AS$3,'IMF GDP constant 2022 US'!$B$1:$BD$1,0)),0)</f>
        <v>0.959864488016865</v>
      </c>
      <c r="AT104" s="18" t="n">
        <f aca="false">IFERROR(INDEX('IMF GDP current US'!$B$1:$BD$197,MATCH('2022 deflators April 2024 WEO'!$B104,'IMF GDP current US'!$B$1:$B$197,0),MATCH('2022 deflators April 2024 WEO'!AT$3,'IMF GDP current US'!$B$1:$BD$1,0))/INDEX('IMF GDP constant 2022 US'!$B$1:$BD$197,MATCH('2022 deflators April 2024 WEO'!$B104,'IMF GDP constant 2022 US'!$B$1:$B$197,0),MATCH('2022 deflators April 2024 WEO'!AT$3,'IMF GDP constant 2022 US'!$B$1:$BD$1,0)),0)</f>
        <v>0.942363216338214</v>
      </c>
      <c r="AU104" s="18" t="n">
        <f aca="false">IFERROR(INDEX('IMF GDP current US'!$B$1:$BD$197,MATCH('2022 deflators April 2024 WEO'!$B104,'IMF GDP current US'!$B$1:$B$197,0),MATCH('2022 deflators April 2024 WEO'!AU$3,'IMF GDP current US'!$B$1:$BD$1,0))/INDEX('IMF GDP constant 2022 US'!$B$1:$BD$197,MATCH('2022 deflators April 2024 WEO'!$B104,'IMF GDP constant 2022 US'!$B$1:$B$197,0),MATCH('2022 deflators April 2024 WEO'!AU$3,'IMF GDP constant 2022 US'!$B$1:$BD$1,0)),0)</f>
        <v>0.938968432842656</v>
      </c>
      <c r="AV104" s="18" t="n">
        <f aca="false">IFERROR(INDEX('IMF GDP current US'!$B$1:$BD$197,MATCH('2022 deflators April 2024 WEO'!$B104,'IMF GDP current US'!$B$1:$B$197,0),MATCH('2022 deflators April 2024 WEO'!AV$3,'IMF GDP current US'!$B$1:$BD$1,0))/INDEX('IMF GDP constant 2022 US'!$B$1:$BD$197,MATCH('2022 deflators April 2024 WEO'!$B104,'IMF GDP constant 2022 US'!$B$1:$B$197,0),MATCH('2022 deflators April 2024 WEO'!AV$3,'IMF GDP constant 2022 US'!$B$1:$BD$1,0)),0)</f>
        <v>0.990330389270527</v>
      </c>
      <c r="AW104" s="19" t="n">
        <f aca="false">IFERROR(INDEX('IMF GDP current US'!$B$1:$BD$197,MATCH('2022 deflators April 2024 WEO'!$B104,'IMF GDP current US'!$B$1:$B$197,0),MATCH('2022 deflators April 2024 WEO'!AW$3,'IMF GDP current US'!$B$1:$BD$1,0))/INDEX('IMF GDP constant 2022 US'!$B$1:$BD$197,MATCH('2022 deflators April 2024 WEO'!$B104,'IMF GDP constant 2022 US'!$B$1:$B$197,0),MATCH('2022 deflators April 2024 WEO'!AW$3,'IMF GDP constant 2022 US'!$B$1:$BD$1,0)),0)</f>
        <v>1</v>
      </c>
      <c r="AX104" s="18" t="n">
        <f aca="false">IFERROR(INDEX('IMF GDP current US'!$B$1:$BD$197,MATCH('2022 deflators April 2024 WEO'!$B104,'IMF GDP current US'!$B$1:$B$197,0),MATCH('2022 deflators April 2024 WEO'!AX$3,'IMF GDP current US'!$B$1:$BD$1,0))/INDEX('IMF GDP constant 2022 US'!$B$1:$BD$197,MATCH('2022 deflators April 2024 WEO'!$B104,'IMF GDP constant 2022 US'!$B$1:$B$197,0),MATCH('2022 deflators April 2024 WEO'!AX$3,'IMF GDP constant 2022 US'!$B$1:$BD$1,0)),0)</f>
        <v>0.992888490548556</v>
      </c>
      <c r="AY104" s="21" t="n">
        <f aca="false">IFERROR(INDEX('IMF GDP current US'!$B$1:$BD$197,MATCH('2022 deflators April 2024 WEO'!$B104,'IMF GDP current US'!$B$1:$B$197,0),MATCH('2022 deflators April 2024 WEO'!AY$3,'IMF GDP current US'!$B$1:$BD$1,0))/INDEX('IMF GDP constant 2022 US'!$B$1:$BD$197,MATCH('2022 deflators April 2024 WEO'!$B104,'IMF GDP constant 2022 US'!$B$1:$B$197,0),MATCH('2022 deflators April 2024 WEO'!AY$3,'IMF GDP constant 2022 US'!$B$1:$BD$1,0)),0)</f>
        <v>0.993076369861773</v>
      </c>
      <c r="AZ104" s="21" t="n">
        <f aca="false">IFERROR(INDEX('IMF GDP current US'!$B$1:$BD$197,MATCH('2022 deflators April 2024 WEO'!$B104,'IMF GDP current US'!$B$1:$B$197,0),MATCH('2022 deflators April 2024 WEO'!AZ$3,'IMF GDP current US'!$B$1:$BD$1,0))/INDEX('IMF GDP constant 2022 US'!$B$1:$BD$197,MATCH('2022 deflators April 2024 WEO'!$B104,'IMF GDP constant 2022 US'!$B$1:$B$197,0),MATCH('2022 deflators April 2024 WEO'!AZ$3,'IMF GDP constant 2022 US'!$B$1:$BD$1,0)),0)</f>
        <v>1.03312892802993</v>
      </c>
      <c r="BA104" s="21" t="n">
        <f aca="false">IFERROR(INDEX('IMF GDP current US'!$B$1:$BD$197,MATCH('2022 deflators April 2024 WEO'!$B104,'IMF GDP current US'!$B$1:$B$197,0),MATCH('2022 deflators April 2024 WEO'!BA$3,'IMF GDP current US'!$B$1:$BD$1,0))/INDEX('IMF GDP constant 2022 US'!$B$1:$BD$197,MATCH('2022 deflators April 2024 WEO'!$B104,'IMF GDP constant 2022 US'!$B$1:$B$197,0),MATCH('2022 deflators April 2024 WEO'!BA$3,'IMF GDP constant 2022 US'!$B$1:$BD$1,0)),0)</f>
        <v>1.06115587882343</v>
      </c>
      <c r="BB104" s="21" t="n">
        <f aca="false">IFERROR(INDEX('IMF GDP current US'!$B$1:$BD$197,MATCH('2022 deflators April 2024 WEO'!$B104,'IMF GDP current US'!$B$1:$B$197,0),MATCH('2022 deflators April 2024 WEO'!BB$3,'IMF GDP current US'!$B$1:$BD$1,0))/INDEX('IMF GDP constant 2022 US'!$B$1:$BD$197,MATCH('2022 deflators April 2024 WEO'!$B104,'IMF GDP constant 2022 US'!$B$1:$B$197,0),MATCH('2022 deflators April 2024 WEO'!BB$3,'IMF GDP constant 2022 US'!$B$1:$BD$1,0)),0)</f>
        <v>1.09315072951735</v>
      </c>
      <c r="BC104" s="21" t="n">
        <f aca="false">IFERROR(INDEX('IMF GDP current US'!$B$1:$BD$197,MATCH('2022 deflators April 2024 WEO'!$B104,'IMF GDP current US'!$B$1:$B$197,0),MATCH('2022 deflators April 2024 WEO'!BC$3,'IMF GDP current US'!$B$1:$BD$1,0))/INDEX('IMF GDP constant 2022 US'!$B$1:$BD$197,MATCH('2022 deflators April 2024 WEO'!$B104,'IMF GDP constant 2022 US'!$B$1:$B$197,0),MATCH('2022 deflators April 2024 WEO'!BC$3,'IMF GDP constant 2022 US'!$B$1:$BD$1,0)),0)</f>
        <v>1.14498148431284</v>
      </c>
      <c r="BD104" s="22" t="n">
        <f aca="false">IFERROR(INDEX('IMF GDP current US'!$B$1:$BD$197,MATCH('2022 deflators April 2024 WEO'!$B104,'IMF GDP current US'!$B$1:$B$197,0),MATCH('2022 deflators April 2024 WEO'!BD$3,'IMF GDP current US'!$B$1:$BD$1,0))/INDEX('IMF GDP constant 2022 US'!$B$1:$BD$197,MATCH('2022 deflators April 2024 WEO'!$B104,'IMF GDP constant 2022 US'!$B$1:$B$197,0),MATCH('2022 deflators April 2024 WEO'!BD$3,'IMF GDP constant 2022 US'!$B$1:$BD$1,0)),0)</f>
        <v>1.20044631816534</v>
      </c>
    </row>
    <row r="105" customFormat="false" ht="15" hidden="false" customHeight="false" outlineLevel="0" collapsed="false">
      <c r="A105" s="12" t="s">
        <v>118</v>
      </c>
      <c r="B105" s="0" t="str">
        <f aca="false">VLOOKUP(A105,'Names&amp;ISO'!$A:$C,3,0)</f>
        <v>MWI</v>
      </c>
      <c r="C105" s="11" t="s">
        <v>118</v>
      </c>
      <c r="D105" s="11" t="n">
        <f aca="false">IFERROR(VLOOKUP(B105,'DAC ODA Recipients 2022-2023'!$B:$H,7,0),"")</f>
        <v>1</v>
      </c>
      <c r="E105" s="12" t="str">
        <f aca="false">IFERROR(VLOOKUP(B105,'OECD DAC Deflators 2022'!B:B,1,0),"")</f>
        <v/>
      </c>
      <c r="F105" s="12"/>
      <c r="G105" s="17" t="n">
        <f aca="false">IFERROR(INDEX('IMF GDP current US'!$B$1:$BD$197,MATCH('2022 deflators April 2024 WEO'!$B105,'IMF GDP current US'!$B$1:$B$197,0),MATCH('2022 deflators April 2024 WEO'!G$3,'IMF GDP current US'!$B$1:$BD$1,0))/INDEX('IMF GDP constant 2022 US'!$B$1:$BD$197,MATCH('2022 deflators April 2024 WEO'!$B105,'IMF GDP constant 2022 US'!$B$1:$B$197,0),MATCH('2022 deflators April 2024 WEO'!G$3,'IMF GDP constant 2022 US'!$B$1:$BD$1,0)),0)</f>
        <v>1.02434711030889</v>
      </c>
      <c r="H105" s="18" t="n">
        <f aca="false">IFERROR(INDEX('IMF GDP current US'!$B$1:$BD$197,MATCH('2022 deflators April 2024 WEO'!$B105,'IMF GDP current US'!$B$1:$B$197,0),MATCH('2022 deflators April 2024 WEO'!H$3,'IMF GDP current US'!$B$1:$BD$1,0))/INDEX('IMF GDP constant 2022 US'!$B$1:$BD$197,MATCH('2022 deflators April 2024 WEO'!$B105,'IMF GDP constant 2022 US'!$B$1:$B$197,0),MATCH('2022 deflators April 2024 WEO'!H$3,'IMF GDP constant 2022 US'!$B$1:$BD$1,0)),0)</f>
        <v>1.08104808222141</v>
      </c>
      <c r="I105" s="18" t="n">
        <f aca="false">IFERROR(INDEX('IMF GDP current US'!$B$1:$BD$197,MATCH('2022 deflators April 2024 WEO'!$B105,'IMF GDP current US'!$B$1:$B$197,0),MATCH('2022 deflators April 2024 WEO'!I$3,'IMF GDP current US'!$B$1:$BD$1,0))/INDEX('IMF GDP constant 2022 US'!$B$1:$BD$197,MATCH('2022 deflators April 2024 WEO'!$B105,'IMF GDP constant 2022 US'!$B$1:$B$197,0),MATCH('2022 deflators April 2024 WEO'!I$3,'IMF GDP constant 2022 US'!$B$1:$BD$1,0)),0)</f>
        <v>1.00531498603019</v>
      </c>
      <c r="J105" s="18" t="n">
        <f aca="false">IFERROR(INDEX('IMF GDP current US'!$B$1:$BD$197,MATCH('2022 deflators April 2024 WEO'!$B105,'IMF GDP current US'!$B$1:$B$197,0),MATCH('2022 deflators April 2024 WEO'!J$3,'IMF GDP current US'!$B$1:$BD$1,0))/INDEX('IMF GDP constant 2022 US'!$B$1:$BD$197,MATCH('2022 deflators April 2024 WEO'!$B105,'IMF GDP constant 2022 US'!$B$1:$B$197,0),MATCH('2022 deflators April 2024 WEO'!J$3,'IMF GDP constant 2022 US'!$B$1:$BD$1,0)),0)</f>
        <v>1.00483574062776</v>
      </c>
      <c r="K105" s="18" t="n">
        <f aca="false">IFERROR(INDEX('IMF GDP current US'!$B$1:$BD$197,MATCH('2022 deflators April 2024 WEO'!$B105,'IMF GDP current US'!$B$1:$B$197,0),MATCH('2022 deflators April 2024 WEO'!K$3,'IMF GDP current US'!$B$1:$BD$1,0))/INDEX('IMF GDP constant 2022 US'!$B$1:$BD$197,MATCH('2022 deflators April 2024 WEO'!$B105,'IMF GDP constant 2022 US'!$B$1:$B$197,0),MATCH('2022 deflators April 2024 WEO'!K$3,'IMF GDP constant 2022 US'!$B$1:$BD$1,0)),0)</f>
        <v>0.941782678159704</v>
      </c>
      <c r="L105" s="18" t="n">
        <f aca="false">IFERROR(INDEX('IMF GDP current US'!$B$1:$BD$197,MATCH('2022 deflators April 2024 WEO'!$B105,'IMF GDP current US'!$B$1:$B$197,0),MATCH('2022 deflators April 2024 WEO'!L$3,'IMF GDP current US'!$B$1:$BD$1,0))/INDEX('IMF GDP constant 2022 US'!$B$1:$BD$197,MATCH('2022 deflators April 2024 WEO'!$B105,'IMF GDP constant 2022 US'!$B$1:$B$197,0),MATCH('2022 deflators April 2024 WEO'!L$3,'IMF GDP constant 2022 US'!$B$1:$BD$1,0)),0)</f>
        <v>0.843506316142339</v>
      </c>
      <c r="M105" s="18" t="n">
        <f aca="false">IFERROR(INDEX('IMF GDP current US'!$B$1:$BD$197,MATCH('2022 deflators April 2024 WEO'!$B105,'IMF GDP current US'!$B$1:$B$197,0),MATCH('2022 deflators April 2024 WEO'!M$3,'IMF GDP current US'!$B$1:$BD$1,0))/INDEX('IMF GDP constant 2022 US'!$B$1:$BD$197,MATCH('2022 deflators April 2024 WEO'!$B105,'IMF GDP constant 2022 US'!$B$1:$B$197,0),MATCH('2022 deflators April 2024 WEO'!M$3,'IMF GDP constant 2022 US'!$B$1:$BD$1,0)),0)</f>
        <v>0.882356410757554</v>
      </c>
      <c r="N105" s="18" t="n">
        <f aca="false">IFERROR(INDEX('IMF GDP current US'!$B$1:$BD$197,MATCH('2022 deflators April 2024 WEO'!$B105,'IMF GDP current US'!$B$1:$B$197,0),MATCH('2022 deflators April 2024 WEO'!N$3,'IMF GDP current US'!$B$1:$BD$1,0))/INDEX('IMF GDP constant 2022 US'!$B$1:$BD$197,MATCH('2022 deflators April 2024 WEO'!$B105,'IMF GDP constant 2022 US'!$B$1:$B$197,0),MATCH('2022 deflators April 2024 WEO'!N$3,'IMF GDP constant 2022 US'!$B$1:$BD$1,0)),0)</f>
        <v>0.85349049779</v>
      </c>
      <c r="O105" s="18" t="n">
        <f aca="false">IFERROR(INDEX('IMF GDP current US'!$B$1:$BD$197,MATCH('2022 deflators April 2024 WEO'!$B105,'IMF GDP current US'!$B$1:$B$197,0),MATCH('2022 deflators April 2024 WEO'!O$3,'IMF GDP current US'!$B$1:$BD$1,0))/INDEX('IMF GDP constant 2022 US'!$B$1:$BD$197,MATCH('2022 deflators April 2024 WEO'!$B105,'IMF GDP constant 2022 US'!$B$1:$B$197,0),MATCH('2022 deflators April 2024 WEO'!O$3,'IMF GDP constant 2022 US'!$B$1:$BD$1,0)),0)</f>
        <v>0.950970463641739</v>
      </c>
      <c r="P105" s="18" t="n">
        <f aca="false">IFERROR(INDEX('IMF GDP current US'!$B$1:$BD$197,MATCH('2022 deflators April 2024 WEO'!$B105,'IMF GDP current US'!$B$1:$B$197,0),MATCH('2022 deflators April 2024 WEO'!P$3,'IMF GDP current US'!$B$1:$BD$1,0))/INDEX('IMF GDP constant 2022 US'!$B$1:$BD$197,MATCH('2022 deflators April 2024 WEO'!$B105,'IMF GDP constant 2022 US'!$B$1:$B$197,0),MATCH('2022 deflators April 2024 WEO'!P$3,'IMF GDP constant 2022 US'!$B$1:$BD$1,0)),0)</f>
        <v>1.06997206553714</v>
      </c>
      <c r="Q105" s="18" t="n">
        <f aca="false">IFERROR(INDEX('IMF GDP current US'!$B$1:$BD$197,MATCH('2022 deflators April 2024 WEO'!$B105,'IMF GDP current US'!$B$1:$B$197,0),MATCH('2022 deflators April 2024 WEO'!Q$3,'IMF GDP current US'!$B$1:$BD$1,0))/INDEX('IMF GDP constant 2022 US'!$B$1:$BD$197,MATCH('2022 deflators April 2024 WEO'!$B105,'IMF GDP constant 2022 US'!$B$1:$B$197,0),MATCH('2022 deflators April 2024 WEO'!Q$3,'IMF GDP constant 2022 US'!$B$1:$BD$1,0)),0)</f>
        <v>1.15050824198284</v>
      </c>
      <c r="R105" s="18" t="n">
        <f aca="false">IFERROR(INDEX('IMF GDP current US'!$B$1:$BD$197,MATCH('2022 deflators April 2024 WEO'!$B105,'IMF GDP current US'!$B$1:$B$197,0),MATCH('2022 deflators April 2024 WEO'!R$3,'IMF GDP current US'!$B$1:$BD$1,0))/INDEX('IMF GDP constant 2022 US'!$B$1:$BD$197,MATCH('2022 deflators April 2024 WEO'!$B105,'IMF GDP constant 2022 US'!$B$1:$B$197,0),MATCH('2022 deflators April 2024 WEO'!R$3,'IMF GDP constant 2022 US'!$B$1:$BD$1,0)),0)</f>
        <v>1.34835544372485</v>
      </c>
      <c r="S105" s="18" t="n">
        <f aca="false">IFERROR(INDEX('IMF GDP current US'!$B$1:$BD$197,MATCH('2022 deflators April 2024 WEO'!$B105,'IMF GDP current US'!$B$1:$B$197,0),MATCH('2022 deflators April 2024 WEO'!S$3,'IMF GDP current US'!$B$1:$BD$1,0))/INDEX('IMF GDP constant 2022 US'!$B$1:$BD$197,MATCH('2022 deflators April 2024 WEO'!$B105,'IMF GDP constant 2022 US'!$B$1:$B$197,0),MATCH('2022 deflators April 2024 WEO'!S$3,'IMF GDP constant 2022 US'!$B$1:$BD$1,0)),0)</f>
        <v>1.18838473991616</v>
      </c>
      <c r="T105" s="18" t="n">
        <f aca="false">IFERROR(INDEX('IMF GDP current US'!$B$1:$BD$197,MATCH('2022 deflators April 2024 WEO'!$B105,'IMF GDP current US'!$B$1:$B$197,0),MATCH('2022 deflators April 2024 WEO'!T$3,'IMF GDP current US'!$B$1:$BD$1,0))/INDEX('IMF GDP constant 2022 US'!$B$1:$BD$197,MATCH('2022 deflators April 2024 WEO'!$B105,'IMF GDP constant 2022 US'!$B$1:$B$197,0),MATCH('2022 deflators April 2024 WEO'!T$3,'IMF GDP constant 2022 US'!$B$1:$BD$1,0)),0)</f>
        <v>1.24660574518987</v>
      </c>
      <c r="U105" s="18" t="n">
        <f aca="false">IFERROR(INDEX('IMF GDP current US'!$B$1:$BD$197,MATCH('2022 deflators April 2024 WEO'!$B105,'IMF GDP current US'!$B$1:$B$197,0),MATCH('2022 deflators April 2024 WEO'!U$3,'IMF GDP current US'!$B$1:$BD$1,0))/INDEX('IMF GDP constant 2022 US'!$B$1:$BD$197,MATCH('2022 deflators April 2024 WEO'!$B105,'IMF GDP constant 2022 US'!$B$1:$B$197,0),MATCH('2022 deflators April 2024 WEO'!U$3,'IMF GDP constant 2022 US'!$B$1:$BD$1,0)),0)</f>
        <v>0.805490053410416</v>
      </c>
      <c r="V105" s="18" t="n">
        <f aca="false">IFERROR(INDEX('IMF GDP current US'!$B$1:$BD$197,MATCH('2022 deflators April 2024 WEO'!$B105,'IMF GDP current US'!$B$1:$B$197,0),MATCH('2022 deflators April 2024 WEO'!V$3,'IMF GDP current US'!$B$1:$BD$1,0))/INDEX('IMF GDP constant 2022 US'!$B$1:$BD$197,MATCH('2022 deflators April 2024 WEO'!$B105,'IMF GDP constant 2022 US'!$B$1:$B$197,0),MATCH('2022 deflators April 2024 WEO'!V$3,'IMF GDP constant 2022 US'!$B$1:$BD$1,0)),0)</f>
        <v>0.824033462940916</v>
      </c>
      <c r="W105" s="18" t="n">
        <f aca="false">IFERROR(INDEX('IMF GDP current US'!$B$1:$BD$197,MATCH('2022 deflators April 2024 WEO'!$B105,'IMF GDP current US'!$B$1:$B$197,0),MATCH('2022 deflators April 2024 WEO'!W$3,'IMF GDP current US'!$B$1:$BD$1,0))/INDEX('IMF GDP constant 2022 US'!$B$1:$BD$197,MATCH('2022 deflators April 2024 WEO'!$B105,'IMF GDP constant 2022 US'!$B$1:$B$197,0),MATCH('2022 deflators April 2024 WEO'!W$3,'IMF GDP constant 2022 US'!$B$1:$BD$1,0)),0)</f>
        <v>1.22293472564947</v>
      </c>
      <c r="X105" s="18" t="n">
        <f aca="false">IFERROR(INDEX('IMF GDP current US'!$B$1:$BD$197,MATCH('2022 deflators April 2024 WEO'!$B105,'IMF GDP current US'!$B$1:$B$197,0),MATCH('2022 deflators April 2024 WEO'!X$3,'IMF GDP current US'!$B$1:$BD$1,0))/INDEX('IMF GDP constant 2022 US'!$B$1:$BD$197,MATCH('2022 deflators April 2024 WEO'!$B105,'IMF GDP constant 2022 US'!$B$1:$B$197,0),MATCH('2022 deflators April 2024 WEO'!X$3,'IMF GDP constant 2022 US'!$B$1:$BD$1,0)),0)</f>
        <v>1.33999245521256</v>
      </c>
      <c r="Y105" s="18" t="n">
        <f aca="false">IFERROR(INDEX('IMF GDP current US'!$B$1:$BD$197,MATCH('2022 deflators April 2024 WEO'!$B105,'IMF GDP current US'!$B$1:$B$197,0),MATCH('2022 deflators April 2024 WEO'!Y$3,'IMF GDP current US'!$B$1:$BD$1,0))/INDEX('IMF GDP constant 2022 US'!$B$1:$BD$197,MATCH('2022 deflators April 2024 WEO'!$B105,'IMF GDP constant 2022 US'!$B$1:$B$197,0),MATCH('2022 deflators April 2024 WEO'!Y$3,'IMF GDP constant 2022 US'!$B$1:$BD$1,0)),0)</f>
        <v>0.871513960439651</v>
      </c>
      <c r="Z105" s="18" t="n">
        <f aca="false">IFERROR(INDEX('IMF GDP current US'!$B$1:$BD$197,MATCH('2022 deflators April 2024 WEO'!$B105,'IMF GDP current US'!$B$1:$B$197,0),MATCH('2022 deflators April 2024 WEO'!Z$3,'IMF GDP current US'!$B$1:$BD$1,0))/INDEX('IMF GDP constant 2022 US'!$B$1:$BD$197,MATCH('2022 deflators April 2024 WEO'!$B105,'IMF GDP constant 2022 US'!$B$1:$B$197,0),MATCH('2022 deflators April 2024 WEO'!Z$3,'IMF GDP constant 2022 US'!$B$1:$BD$1,0)),0)</f>
        <v>0.853719394479228</v>
      </c>
      <c r="AA105" s="18" t="n">
        <f aca="false">IFERROR(INDEX('IMF GDP current US'!$B$1:$BD$197,MATCH('2022 deflators April 2024 WEO'!$B105,'IMF GDP current US'!$B$1:$B$197,0),MATCH('2022 deflators April 2024 WEO'!AA$3,'IMF GDP current US'!$B$1:$BD$1,0))/INDEX('IMF GDP constant 2022 US'!$B$1:$BD$197,MATCH('2022 deflators April 2024 WEO'!$B105,'IMF GDP constant 2022 US'!$B$1:$B$197,0),MATCH('2022 deflators April 2024 WEO'!AA$3,'IMF GDP constant 2022 US'!$B$1:$BD$1,0)),0)</f>
        <v>0.831719181486028</v>
      </c>
      <c r="AB105" s="18" t="n">
        <f aca="false">IFERROR(INDEX('IMF GDP current US'!$B$1:$BD$197,MATCH('2022 deflators April 2024 WEO'!$B105,'IMF GDP current US'!$B$1:$B$197,0),MATCH('2022 deflators April 2024 WEO'!AB$3,'IMF GDP current US'!$B$1:$BD$1,0))/INDEX('IMF GDP constant 2022 US'!$B$1:$BD$197,MATCH('2022 deflators April 2024 WEO'!$B105,'IMF GDP constant 2022 US'!$B$1:$B$197,0),MATCH('2022 deflators April 2024 WEO'!AB$3,'IMF GDP constant 2022 US'!$B$1:$BD$1,0)),0)</f>
        <v>0.850969946640923</v>
      </c>
      <c r="AC105" s="18" t="n">
        <f aca="false">IFERROR(INDEX('IMF GDP current US'!$B$1:$BD$197,MATCH('2022 deflators April 2024 WEO'!$B105,'IMF GDP current US'!$B$1:$B$197,0),MATCH('2022 deflators April 2024 WEO'!AC$3,'IMF GDP current US'!$B$1:$BD$1,0))/INDEX('IMF GDP constant 2022 US'!$B$1:$BD$197,MATCH('2022 deflators April 2024 WEO'!$B105,'IMF GDP constant 2022 US'!$B$1:$B$197,0),MATCH('2022 deflators April 2024 WEO'!AC$3,'IMF GDP constant 2022 US'!$B$1:$BD$1,0)),0)</f>
        <v>0.985168002788694</v>
      </c>
      <c r="AD105" s="18" t="n">
        <f aca="false">IFERROR(INDEX('IMF GDP current US'!$B$1:$BD$197,MATCH('2022 deflators April 2024 WEO'!$B105,'IMF GDP current US'!$B$1:$B$197,0),MATCH('2022 deflators April 2024 WEO'!AD$3,'IMF GDP current US'!$B$1:$BD$1,0))/INDEX('IMF GDP constant 2022 US'!$B$1:$BD$197,MATCH('2022 deflators April 2024 WEO'!$B105,'IMF GDP constant 2022 US'!$B$1:$B$197,0),MATCH('2022 deflators April 2024 WEO'!AD$3,'IMF GDP constant 2022 US'!$B$1:$BD$1,0)),0)</f>
        <v>0.85605872218642</v>
      </c>
      <c r="AE105" s="18" t="n">
        <f aca="false">IFERROR(INDEX('IMF GDP current US'!$B$1:$BD$197,MATCH('2022 deflators April 2024 WEO'!$B105,'IMF GDP current US'!$B$1:$B$197,0),MATCH('2022 deflators April 2024 WEO'!AE$3,'IMF GDP current US'!$B$1:$BD$1,0))/INDEX('IMF GDP constant 2022 US'!$B$1:$BD$197,MATCH('2022 deflators April 2024 WEO'!$B105,'IMF GDP constant 2022 US'!$B$1:$B$197,0),MATCH('2022 deflators April 2024 WEO'!AE$3,'IMF GDP constant 2022 US'!$B$1:$BD$1,0)),0)</f>
        <v>0.879222379103576</v>
      </c>
      <c r="AF105" s="18" t="n">
        <f aca="false">IFERROR(INDEX('IMF GDP current US'!$B$1:$BD$197,MATCH('2022 deflators April 2024 WEO'!$B105,'IMF GDP current US'!$B$1:$B$197,0),MATCH('2022 deflators April 2024 WEO'!AF$3,'IMF GDP current US'!$B$1:$BD$1,0))/INDEX('IMF GDP constant 2022 US'!$B$1:$BD$197,MATCH('2022 deflators April 2024 WEO'!$B105,'IMF GDP constant 2022 US'!$B$1:$B$197,0),MATCH('2022 deflators April 2024 WEO'!AF$3,'IMF GDP constant 2022 US'!$B$1:$BD$1,0)),0)</f>
        <v>0.895394875063334</v>
      </c>
      <c r="AG105" s="18" t="n">
        <f aca="false">IFERROR(INDEX('IMF GDP current US'!$B$1:$BD$197,MATCH('2022 deflators April 2024 WEO'!$B105,'IMF GDP current US'!$B$1:$B$197,0),MATCH('2022 deflators April 2024 WEO'!AG$3,'IMF GDP current US'!$B$1:$BD$1,0))/INDEX('IMF GDP constant 2022 US'!$B$1:$BD$197,MATCH('2022 deflators April 2024 WEO'!$B105,'IMF GDP constant 2022 US'!$B$1:$B$197,0),MATCH('2022 deflators April 2024 WEO'!AG$3,'IMF GDP constant 2022 US'!$B$1:$BD$1,0)),0)</f>
        <v>0.935271669491656</v>
      </c>
      <c r="AH105" s="18" t="n">
        <f aca="false">IFERROR(INDEX('IMF GDP current US'!$B$1:$BD$197,MATCH('2022 deflators April 2024 WEO'!$B105,'IMF GDP current US'!$B$1:$B$197,0),MATCH('2022 deflators April 2024 WEO'!AH$3,'IMF GDP current US'!$B$1:$BD$1,0))/INDEX('IMF GDP constant 2022 US'!$B$1:$BD$197,MATCH('2022 deflators April 2024 WEO'!$B105,'IMF GDP constant 2022 US'!$B$1:$B$197,0),MATCH('2022 deflators April 2024 WEO'!AH$3,'IMF GDP constant 2022 US'!$B$1:$BD$1,0)),0)</f>
        <v>0.945808951269258</v>
      </c>
      <c r="AI105" s="18" t="n">
        <f aca="false">IFERROR(INDEX('IMF GDP current US'!$B$1:$BD$197,MATCH('2022 deflators April 2024 WEO'!$B105,'IMF GDP current US'!$B$1:$B$197,0),MATCH('2022 deflators April 2024 WEO'!AI$3,'IMF GDP current US'!$B$1:$BD$1,0))/INDEX('IMF GDP constant 2022 US'!$B$1:$BD$197,MATCH('2022 deflators April 2024 WEO'!$B105,'IMF GDP constant 2022 US'!$B$1:$B$197,0),MATCH('2022 deflators April 2024 WEO'!AI$3,'IMF GDP constant 2022 US'!$B$1:$BD$1,0)),0)</f>
        <v>1.05497680166517</v>
      </c>
      <c r="AJ105" s="18" t="n">
        <f aca="false">IFERROR(INDEX('IMF GDP current US'!$B$1:$BD$197,MATCH('2022 deflators April 2024 WEO'!$B105,'IMF GDP current US'!$B$1:$B$197,0),MATCH('2022 deflators April 2024 WEO'!AJ$3,'IMF GDP current US'!$B$1:$BD$1,0))/INDEX('IMF GDP constant 2022 US'!$B$1:$BD$197,MATCH('2022 deflators April 2024 WEO'!$B105,'IMF GDP constant 2022 US'!$B$1:$B$197,0),MATCH('2022 deflators April 2024 WEO'!AJ$3,'IMF GDP constant 2022 US'!$B$1:$BD$1,0)),0)</f>
        <v>1.13388833781281</v>
      </c>
      <c r="AK105" s="18" t="n">
        <f aca="false">IFERROR(INDEX('IMF GDP current US'!$B$1:$BD$197,MATCH('2022 deflators April 2024 WEO'!$B105,'IMF GDP current US'!$B$1:$B$197,0),MATCH('2022 deflators April 2024 WEO'!AK$3,'IMF GDP current US'!$B$1:$BD$1,0))/INDEX('IMF GDP constant 2022 US'!$B$1:$BD$197,MATCH('2022 deflators April 2024 WEO'!$B105,'IMF GDP constant 2022 US'!$B$1:$B$197,0),MATCH('2022 deflators April 2024 WEO'!AK$3,'IMF GDP constant 2022 US'!$B$1:$BD$1,0)),0)</f>
        <v>1.19146455876669</v>
      </c>
      <c r="AL105" s="18" t="n">
        <f aca="false">IFERROR(INDEX('IMF GDP current US'!$B$1:$BD$197,MATCH('2022 deflators April 2024 WEO'!$B105,'IMF GDP current US'!$B$1:$B$197,0),MATCH('2022 deflators April 2024 WEO'!AL$3,'IMF GDP current US'!$B$1:$BD$1,0))/INDEX('IMF GDP constant 2022 US'!$B$1:$BD$197,MATCH('2022 deflators April 2024 WEO'!$B105,'IMF GDP constant 2022 US'!$B$1:$B$197,0),MATCH('2022 deflators April 2024 WEO'!AL$3,'IMF GDP constant 2022 US'!$B$1:$BD$1,0)),0)</f>
        <v>1.30392405408872</v>
      </c>
      <c r="AM105" s="18" t="n">
        <f aca="false">IFERROR(INDEX('IMF GDP current US'!$B$1:$BD$197,MATCH('2022 deflators April 2024 WEO'!$B105,'IMF GDP current US'!$B$1:$B$197,0),MATCH('2022 deflators April 2024 WEO'!AM$3,'IMF GDP current US'!$B$1:$BD$1,0))/INDEX('IMF GDP constant 2022 US'!$B$1:$BD$197,MATCH('2022 deflators April 2024 WEO'!$B105,'IMF GDP constant 2022 US'!$B$1:$B$197,0),MATCH('2022 deflators April 2024 WEO'!AM$3,'IMF GDP constant 2022 US'!$B$1:$BD$1,0)),0)</f>
        <v>0.958730412691799</v>
      </c>
      <c r="AN105" s="18" t="n">
        <f aca="false">IFERROR(INDEX('IMF GDP current US'!$B$1:$BD$197,MATCH('2022 deflators April 2024 WEO'!$B105,'IMF GDP current US'!$B$1:$B$197,0),MATCH('2022 deflators April 2024 WEO'!AN$3,'IMF GDP current US'!$B$1:$BD$1,0))/INDEX('IMF GDP constant 2022 US'!$B$1:$BD$197,MATCH('2022 deflators April 2024 WEO'!$B105,'IMF GDP constant 2022 US'!$B$1:$B$197,0),MATCH('2022 deflators April 2024 WEO'!AN$3,'IMF GDP constant 2022 US'!$B$1:$BD$1,0)),0)</f>
        <v>0.82768479356864</v>
      </c>
      <c r="AO105" s="18" t="n">
        <f aca="false">IFERROR(INDEX('IMF GDP current US'!$B$1:$BD$197,MATCH('2022 deflators April 2024 WEO'!$B105,'IMF GDP current US'!$B$1:$B$197,0),MATCH('2022 deflators April 2024 WEO'!AO$3,'IMF GDP current US'!$B$1:$BD$1,0))/INDEX('IMF GDP constant 2022 US'!$B$1:$BD$197,MATCH('2022 deflators April 2024 WEO'!$B105,'IMF GDP constant 2022 US'!$B$1:$B$197,0),MATCH('2022 deflators April 2024 WEO'!AO$3,'IMF GDP constant 2022 US'!$B$1:$BD$1,0)),0)</f>
        <v>0.872946118074936</v>
      </c>
      <c r="AP105" s="18" t="n">
        <f aca="false">IFERROR(INDEX('IMF GDP current US'!$B$1:$BD$197,MATCH('2022 deflators April 2024 WEO'!$B105,'IMF GDP current US'!$B$1:$B$197,0),MATCH('2022 deflators April 2024 WEO'!AP$3,'IMF GDP current US'!$B$1:$BD$1,0))/INDEX('IMF GDP constant 2022 US'!$B$1:$BD$197,MATCH('2022 deflators April 2024 WEO'!$B105,'IMF GDP constant 2022 US'!$B$1:$B$197,0),MATCH('2022 deflators April 2024 WEO'!AP$3,'IMF GDP constant 2022 US'!$B$1:$BD$1,0)),0)</f>
        <v>0.8964649465592</v>
      </c>
      <c r="AQ105" s="18" t="n">
        <f aca="false">IFERROR(INDEX('IMF GDP current US'!$B$1:$BD$197,MATCH('2022 deflators April 2024 WEO'!$B105,'IMF GDP current US'!$B$1:$B$197,0),MATCH('2022 deflators April 2024 WEO'!AQ$3,'IMF GDP current US'!$B$1:$BD$1,0))/INDEX('IMF GDP constant 2022 US'!$B$1:$BD$197,MATCH('2022 deflators April 2024 WEO'!$B105,'IMF GDP constant 2022 US'!$B$1:$B$197,0),MATCH('2022 deflators April 2024 WEO'!AQ$3,'IMF GDP constant 2022 US'!$B$1:$BD$1,0)),0)</f>
        <v>0.751995969693233</v>
      </c>
      <c r="AR105" s="18" t="n">
        <f aca="false">IFERROR(INDEX('IMF GDP current US'!$B$1:$BD$197,MATCH('2022 deflators April 2024 WEO'!$B105,'IMF GDP current US'!$B$1:$B$197,0),MATCH('2022 deflators April 2024 WEO'!AR$3,'IMF GDP current US'!$B$1:$BD$1,0))/INDEX('IMF GDP constant 2022 US'!$B$1:$BD$197,MATCH('2022 deflators April 2024 WEO'!$B105,'IMF GDP constant 2022 US'!$B$1:$B$197,0),MATCH('2022 deflators April 2024 WEO'!AR$3,'IMF GDP constant 2022 US'!$B$1:$BD$1,0)),0)</f>
        <v>0.83621392296832</v>
      </c>
      <c r="AS105" s="18" t="n">
        <f aca="false">IFERROR(INDEX('IMF GDP current US'!$B$1:$BD$197,MATCH('2022 deflators April 2024 WEO'!$B105,'IMF GDP current US'!$B$1:$B$197,0),MATCH('2022 deflators April 2024 WEO'!AS$3,'IMF GDP current US'!$B$1:$BD$1,0))/INDEX('IMF GDP constant 2022 US'!$B$1:$BD$197,MATCH('2022 deflators April 2024 WEO'!$B105,'IMF GDP constant 2022 US'!$B$1:$B$197,0),MATCH('2022 deflators April 2024 WEO'!AS$3,'IMF GDP constant 2022 US'!$B$1:$BD$1,0)),0)</f>
        <v>0.885139648926317</v>
      </c>
      <c r="AT105" s="18" t="n">
        <f aca="false">IFERROR(INDEX('IMF GDP current US'!$B$1:$BD$197,MATCH('2022 deflators April 2024 WEO'!$B105,'IMF GDP current US'!$B$1:$B$197,0),MATCH('2022 deflators April 2024 WEO'!AT$3,'IMF GDP current US'!$B$1:$BD$1,0))/INDEX('IMF GDP constant 2022 US'!$B$1:$BD$197,MATCH('2022 deflators April 2024 WEO'!$B105,'IMF GDP constant 2022 US'!$B$1:$B$197,0),MATCH('2022 deflators April 2024 WEO'!AT$3,'IMF GDP constant 2022 US'!$B$1:$BD$1,0)),0)</f>
        <v>0.937008397300171</v>
      </c>
      <c r="AU105" s="18" t="n">
        <f aca="false">IFERROR(INDEX('IMF GDP current US'!$B$1:$BD$197,MATCH('2022 deflators April 2024 WEO'!$B105,'IMF GDP current US'!$B$1:$B$197,0),MATCH('2022 deflators April 2024 WEO'!AU$3,'IMF GDP current US'!$B$1:$BD$1,0))/INDEX('IMF GDP constant 2022 US'!$B$1:$BD$197,MATCH('2022 deflators April 2024 WEO'!$B105,'IMF GDP constant 2022 US'!$B$1:$B$197,0),MATCH('2022 deflators April 2024 WEO'!AU$3,'IMF GDP constant 2022 US'!$B$1:$BD$1,0)),0)</f>
        <v>0.997217450081457</v>
      </c>
      <c r="AV105" s="18" t="n">
        <f aca="false">IFERROR(INDEX('IMF GDP current US'!$B$1:$BD$197,MATCH('2022 deflators April 2024 WEO'!$B105,'IMF GDP current US'!$B$1:$B$197,0),MATCH('2022 deflators April 2024 WEO'!AV$3,'IMF GDP current US'!$B$1:$BD$1,0))/INDEX('IMF GDP constant 2022 US'!$B$1:$BD$197,MATCH('2022 deflators April 2024 WEO'!$B105,'IMF GDP constant 2022 US'!$B$1:$B$197,0),MATCH('2022 deflators April 2024 WEO'!AV$3,'IMF GDP constant 2022 US'!$B$1:$BD$1,0)),0)</f>
        <v>1.00429707714423</v>
      </c>
      <c r="AW105" s="19" t="n">
        <f aca="false">IFERROR(INDEX('IMF GDP current US'!$B$1:$BD$197,MATCH('2022 deflators April 2024 WEO'!$B105,'IMF GDP current US'!$B$1:$B$197,0),MATCH('2022 deflators April 2024 WEO'!AW$3,'IMF GDP current US'!$B$1:$BD$1,0))/INDEX('IMF GDP constant 2022 US'!$B$1:$BD$197,MATCH('2022 deflators April 2024 WEO'!$B105,'IMF GDP constant 2022 US'!$B$1:$B$197,0),MATCH('2022 deflators April 2024 WEO'!AW$3,'IMF GDP constant 2022 US'!$B$1:$BD$1,0)),0)</f>
        <v>1</v>
      </c>
      <c r="AX105" s="18" t="n">
        <f aca="false">IFERROR(INDEX('IMF GDP current US'!$B$1:$BD$197,MATCH('2022 deflators April 2024 WEO'!$B105,'IMF GDP current US'!$B$1:$B$197,0),MATCH('2022 deflators April 2024 WEO'!AX$3,'IMF GDP current US'!$B$1:$BD$1,0))/INDEX('IMF GDP constant 2022 US'!$B$1:$BD$197,MATCH('2022 deflators April 2024 WEO'!$B105,'IMF GDP constant 2022 US'!$B$1:$B$197,0),MATCH('2022 deflators April 2024 WEO'!AX$3,'IMF GDP constant 2022 US'!$B$1:$BD$1,0)),0)</f>
        <v>1.03180606856342</v>
      </c>
      <c r="AY105" s="21" t="n">
        <f aca="false">IFERROR(INDEX('IMF GDP current US'!$B$1:$BD$197,MATCH('2022 deflators April 2024 WEO'!$B105,'IMF GDP current US'!$B$1:$B$197,0),MATCH('2022 deflators April 2024 WEO'!AY$3,'IMF GDP current US'!$B$1:$BD$1,0))/INDEX('IMF GDP constant 2022 US'!$B$1:$BD$197,MATCH('2022 deflators April 2024 WEO'!$B105,'IMF GDP constant 2022 US'!$B$1:$B$197,0),MATCH('2022 deflators April 2024 WEO'!AY$3,'IMF GDP constant 2022 US'!$B$1:$BD$1,0)),0)</f>
        <v>0.855336920897459</v>
      </c>
      <c r="AZ105" s="21" t="n">
        <f aca="false">IFERROR(INDEX('IMF GDP current US'!$B$1:$BD$197,MATCH('2022 deflators April 2024 WEO'!$B105,'IMF GDP current US'!$B$1:$B$197,0),MATCH('2022 deflators April 2024 WEO'!AZ$3,'IMF GDP current US'!$B$1:$BD$1,0))/INDEX('IMF GDP constant 2022 US'!$B$1:$BD$197,MATCH('2022 deflators April 2024 WEO'!$B105,'IMF GDP constant 2022 US'!$B$1:$B$197,0),MATCH('2022 deflators April 2024 WEO'!AZ$3,'IMF GDP constant 2022 US'!$B$1:$BD$1,0)),0)</f>
        <v>0.830768089061779</v>
      </c>
      <c r="BA105" s="21" t="n">
        <f aca="false">IFERROR(INDEX('IMF GDP current US'!$B$1:$BD$197,MATCH('2022 deflators April 2024 WEO'!$B105,'IMF GDP current US'!$B$1:$B$197,0),MATCH('2022 deflators April 2024 WEO'!BA$3,'IMF GDP current US'!$B$1:$BD$1,0))/INDEX('IMF GDP constant 2022 US'!$B$1:$BD$197,MATCH('2022 deflators April 2024 WEO'!$B105,'IMF GDP constant 2022 US'!$B$1:$B$197,0),MATCH('2022 deflators April 2024 WEO'!BA$3,'IMF GDP constant 2022 US'!$B$1:$BD$1,0)),0)</f>
        <v>0.822171136484953</v>
      </c>
      <c r="BB105" s="21" t="n">
        <f aca="false">IFERROR(INDEX('IMF GDP current US'!$B$1:$BD$197,MATCH('2022 deflators April 2024 WEO'!$B105,'IMF GDP current US'!$B$1:$B$197,0),MATCH('2022 deflators April 2024 WEO'!BB$3,'IMF GDP current US'!$B$1:$BD$1,0))/INDEX('IMF GDP constant 2022 US'!$B$1:$BD$197,MATCH('2022 deflators April 2024 WEO'!$B105,'IMF GDP constant 2022 US'!$B$1:$B$197,0),MATCH('2022 deflators April 2024 WEO'!BB$3,'IMF GDP constant 2022 US'!$B$1:$BD$1,0)),0)</f>
        <v>0.830685137910595</v>
      </c>
      <c r="BC105" s="21" t="n">
        <f aca="false">IFERROR(INDEX('IMF GDP current US'!$B$1:$BD$197,MATCH('2022 deflators April 2024 WEO'!$B105,'IMF GDP current US'!$B$1:$B$197,0),MATCH('2022 deflators April 2024 WEO'!BC$3,'IMF GDP current US'!$B$1:$BD$1,0))/INDEX('IMF GDP constant 2022 US'!$B$1:$BD$197,MATCH('2022 deflators April 2024 WEO'!$B105,'IMF GDP constant 2022 US'!$B$1:$B$197,0),MATCH('2022 deflators April 2024 WEO'!BC$3,'IMF GDP constant 2022 US'!$B$1:$BD$1,0)),0)</f>
        <v>0.839999071274836</v>
      </c>
      <c r="BD105" s="22" t="n">
        <f aca="false">IFERROR(INDEX('IMF GDP current US'!$B$1:$BD$197,MATCH('2022 deflators April 2024 WEO'!$B105,'IMF GDP current US'!$B$1:$B$197,0),MATCH('2022 deflators April 2024 WEO'!BD$3,'IMF GDP current US'!$B$1:$BD$1,0))/INDEX('IMF GDP constant 2022 US'!$B$1:$BD$197,MATCH('2022 deflators April 2024 WEO'!$B105,'IMF GDP constant 2022 US'!$B$1:$B$197,0),MATCH('2022 deflators April 2024 WEO'!BD$3,'IMF GDP constant 2022 US'!$B$1:$BD$1,0)),0)</f>
        <v>0.850575542002214</v>
      </c>
    </row>
    <row r="106" customFormat="false" ht="15" hidden="false" customHeight="false" outlineLevel="0" collapsed="false">
      <c r="A106" s="12" t="s">
        <v>119</v>
      </c>
      <c r="B106" s="0" t="str">
        <f aca="false">VLOOKUP(A106,'Names&amp;ISO'!$A:$C,3,0)</f>
        <v>MYS</v>
      </c>
      <c r="C106" s="11" t="s">
        <v>119</v>
      </c>
      <c r="D106" s="11" t="n">
        <f aca="false">IFERROR(VLOOKUP(B106,'DAC ODA Recipients 2022-2023'!$B:$H,7,0),"")</f>
        <v>1</v>
      </c>
      <c r="E106" s="12" t="str">
        <f aca="false">IFERROR(VLOOKUP(B106,'OECD DAC Deflators 2022'!B:B,1,0),"")</f>
        <v/>
      </c>
      <c r="F106" s="12"/>
      <c r="G106" s="17" t="n">
        <f aca="false">IFERROR(INDEX('IMF GDP current US'!$B$1:$BD$197,MATCH('2022 deflators April 2024 WEO'!$B106,'IMF GDP current US'!$B$1:$B$197,0),MATCH('2022 deflators April 2024 WEO'!G$3,'IMF GDP current US'!$B$1:$BD$1,0))/INDEX('IMF GDP constant 2022 US'!$B$1:$BD$197,MATCH('2022 deflators April 2024 WEO'!$B106,'IMF GDP constant 2022 US'!$B$1:$B$197,0),MATCH('2022 deflators April 2024 WEO'!G$3,'IMF GDP constant 2022 US'!$B$1:$BD$1,0)),0)</f>
        <v>0.607521288715498</v>
      </c>
      <c r="H106" s="18" t="n">
        <f aca="false">IFERROR(INDEX('IMF GDP current US'!$B$1:$BD$197,MATCH('2022 deflators April 2024 WEO'!$B106,'IMF GDP current US'!$B$1:$B$197,0),MATCH('2022 deflators April 2024 WEO'!H$3,'IMF GDP current US'!$B$1:$BD$1,0))/INDEX('IMF GDP constant 2022 US'!$B$1:$BD$197,MATCH('2022 deflators April 2024 WEO'!$B106,'IMF GDP constant 2022 US'!$B$1:$B$197,0),MATCH('2022 deflators April 2024 WEO'!H$3,'IMF GDP constant 2022 US'!$B$1:$BD$1,0)),0)</f>
        <v>0.580059270143407</v>
      </c>
      <c r="I106" s="18" t="n">
        <f aca="false">IFERROR(INDEX('IMF GDP current US'!$B$1:$BD$197,MATCH('2022 deflators April 2024 WEO'!$B106,'IMF GDP current US'!$B$1:$B$197,0),MATCH('2022 deflators April 2024 WEO'!I$3,'IMF GDP current US'!$B$1:$BD$1,0))/INDEX('IMF GDP constant 2022 US'!$B$1:$BD$197,MATCH('2022 deflators April 2024 WEO'!$B106,'IMF GDP constant 2022 US'!$B$1:$B$197,0),MATCH('2022 deflators April 2024 WEO'!I$3,'IMF GDP constant 2022 US'!$B$1:$BD$1,0)),0)</f>
        <v>0.586750027927627</v>
      </c>
      <c r="J106" s="18" t="n">
        <f aca="false">IFERROR(INDEX('IMF GDP current US'!$B$1:$BD$197,MATCH('2022 deflators April 2024 WEO'!$B106,'IMF GDP current US'!$B$1:$B$197,0),MATCH('2022 deflators April 2024 WEO'!J$3,'IMF GDP current US'!$B$1:$BD$1,0))/INDEX('IMF GDP constant 2022 US'!$B$1:$BD$197,MATCH('2022 deflators April 2024 WEO'!$B106,'IMF GDP constant 2022 US'!$B$1:$B$197,0),MATCH('2022 deflators April 2024 WEO'!J$3,'IMF GDP constant 2022 US'!$B$1:$BD$1,0)),0)</f>
        <v>0.617629126531148</v>
      </c>
      <c r="K106" s="18" t="n">
        <f aca="false">IFERROR(INDEX('IMF GDP current US'!$B$1:$BD$197,MATCH('2022 deflators April 2024 WEO'!$B106,'IMF GDP current US'!$B$1:$B$197,0),MATCH('2022 deflators April 2024 WEO'!K$3,'IMF GDP current US'!$B$1:$BD$1,0))/INDEX('IMF GDP constant 2022 US'!$B$1:$BD$197,MATCH('2022 deflators April 2024 WEO'!$B106,'IMF GDP constant 2022 US'!$B$1:$B$197,0),MATCH('2022 deflators April 2024 WEO'!K$3,'IMF GDP constant 2022 US'!$B$1:$BD$1,0)),0)</f>
        <v>0.649140693298542</v>
      </c>
      <c r="L106" s="18" t="n">
        <f aca="false">IFERROR(INDEX('IMF GDP current US'!$B$1:$BD$197,MATCH('2022 deflators April 2024 WEO'!$B106,'IMF GDP current US'!$B$1:$B$197,0),MATCH('2022 deflators April 2024 WEO'!L$3,'IMF GDP current US'!$B$1:$BD$1,0))/INDEX('IMF GDP constant 2022 US'!$B$1:$BD$197,MATCH('2022 deflators April 2024 WEO'!$B106,'IMF GDP constant 2022 US'!$B$1:$B$197,0),MATCH('2022 deflators April 2024 WEO'!L$3,'IMF GDP constant 2022 US'!$B$1:$BD$1,0)),0)</f>
        <v>0.601956783523248</v>
      </c>
      <c r="M106" s="18" t="n">
        <f aca="false">IFERROR(INDEX('IMF GDP current US'!$B$1:$BD$197,MATCH('2022 deflators April 2024 WEO'!$B106,'IMF GDP current US'!$B$1:$B$197,0),MATCH('2022 deflators April 2024 WEO'!M$3,'IMF GDP current US'!$B$1:$BD$1,0))/INDEX('IMF GDP constant 2022 US'!$B$1:$BD$197,MATCH('2022 deflators April 2024 WEO'!$B106,'IMF GDP constant 2022 US'!$B$1:$B$197,0),MATCH('2022 deflators April 2024 WEO'!M$3,'IMF GDP constant 2022 US'!$B$1:$BD$1,0)),0)</f>
        <v>0.528987207857294</v>
      </c>
      <c r="N106" s="18" t="n">
        <f aca="false">IFERROR(INDEX('IMF GDP current US'!$B$1:$BD$197,MATCH('2022 deflators April 2024 WEO'!$B106,'IMF GDP current US'!$B$1:$B$197,0),MATCH('2022 deflators April 2024 WEO'!N$3,'IMF GDP current US'!$B$1:$BD$1,0))/INDEX('IMF GDP constant 2022 US'!$B$1:$BD$197,MATCH('2022 deflators April 2024 WEO'!$B106,'IMF GDP constant 2022 US'!$B$1:$B$197,0),MATCH('2022 deflators April 2024 WEO'!N$3,'IMF GDP constant 2022 US'!$B$1:$BD$1,0)),0)</f>
        <v>0.571937089888156</v>
      </c>
      <c r="O106" s="18" t="n">
        <f aca="false">IFERROR(INDEX('IMF GDP current US'!$B$1:$BD$197,MATCH('2022 deflators April 2024 WEO'!$B106,'IMF GDP current US'!$B$1:$B$197,0),MATCH('2022 deflators April 2024 WEO'!O$3,'IMF GDP current US'!$B$1:$BD$1,0))/INDEX('IMF GDP constant 2022 US'!$B$1:$BD$197,MATCH('2022 deflators April 2024 WEO'!$B106,'IMF GDP constant 2022 US'!$B$1:$B$197,0),MATCH('2022 deflators April 2024 WEO'!O$3,'IMF GDP constant 2022 US'!$B$1:$BD$1,0)),0)</f>
        <v>0.570197013131793</v>
      </c>
      <c r="P106" s="18" t="n">
        <f aca="false">IFERROR(INDEX('IMF GDP current US'!$B$1:$BD$197,MATCH('2022 deflators April 2024 WEO'!$B106,'IMF GDP current US'!$B$1:$B$197,0),MATCH('2022 deflators April 2024 WEO'!P$3,'IMF GDP current US'!$B$1:$BD$1,0))/INDEX('IMF GDP constant 2022 US'!$B$1:$BD$197,MATCH('2022 deflators April 2024 WEO'!$B106,'IMF GDP constant 2022 US'!$B$1:$B$197,0),MATCH('2022 deflators April 2024 WEO'!P$3,'IMF GDP constant 2022 US'!$B$1:$BD$1,0)),0)</f>
        <v>0.575781630766176</v>
      </c>
      <c r="Q106" s="18" t="n">
        <f aca="false">IFERROR(INDEX('IMF GDP current US'!$B$1:$BD$197,MATCH('2022 deflators April 2024 WEO'!$B106,'IMF GDP current US'!$B$1:$B$197,0),MATCH('2022 deflators April 2024 WEO'!Q$3,'IMF GDP current US'!$B$1:$BD$1,0))/INDEX('IMF GDP constant 2022 US'!$B$1:$BD$197,MATCH('2022 deflators April 2024 WEO'!$B106,'IMF GDP constant 2022 US'!$B$1:$B$197,0),MATCH('2022 deflators April 2024 WEO'!Q$3,'IMF GDP constant 2022 US'!$B$1:$BD$1,0)),0)</f>
        <v>0.598759477724197</v>
      </c>
      <c r="R106" s="18" t="n">
        <f aca="false">IFERROR(INDEX('IMF GDP current US'!$B$1:$BD$197,MATCH('2022 deflators April 2024 WEO'!$B106,'IMF GDP current US'!$B$1:$B$197,0),MATCH('2022 deflators April 2024 WEO'!R$3,'IMF GDP current US'!$B$1:$BD$1,0))/INDEX('IMF GDP constant 2022 US'!$B$1:$BD$197,MATCH('2022 deflators April 2024 WEO'!$B106,'IMF GDP constant 2022 US'!$B$1:$B$197,0),MATCH('2022 deflators April 2024 WEO'!R$3,'IMF GDP constant 2022 US'!$B$1:$BD$1,0)),0)</f>
        <v>0.619161650040673</v>
      </c>
      <c r="S106" s="18" t="n">
        <f aca="false">IFERROR(INDEX('IMF GDP current US'!$B$1:$BD$197,MATCH('2022 deflators April 2024 WEO'!$B106,'IMF GDP current US'!$B$1:$B$197,0),MATCH('2022 deflators April 2024 WEO'!S$3,'IMF GDP current US'!$B$1:$BD$1,0))/INDEX('IMF GDP constant 2022 US'!$B$1:$BD$197,MATCH('2022 deflators April 2024 WEO'!$B106,'IMF GDP constant 2022 US'!$B$1:$B$197,0),MATCH('2022 deflators April 2024 WEO'!S$3,'IMF GDP constant 2022 US'!$B$1:$BD$1,0)),0)</f>
        <v>0.684529114066461</v>
      </c>
      <c r="T106" s="18" t="n">
        <f aca="false">IFERROR(INDEX('IMF GDP current US'!$B$1:$BD$197,MATCH('2022 deflators April 2024 WEO'!$B106,'IMF GDP current US'!$B$1:$B$197,0),MATCH('2022 deflators April 2024 WEO'!T$3,'IMF GDP current US'!$B$1:$BD$1,0))/INDEX('IMF GDP constant 2022 US'!$B$1:$BD$197,MATCH('2022 deflators April 2024 WEO'!$B106,'IMF GDP constant 2022 US'!$B$1:$B$197,0),MATCH('2022 deflators April 2024 WEO'!T$3,'IMF GDP constant 2022 US'!$B$1:$BD$1,0)),0)</f>
        <v>0.704390376884679</v>
      </c>
      <c r="U106" s="18" t="n">
        <f aca="false">IFERROR(INDEX('IMF GDP current US'!$B$1:$BD$197,MATCH('2022 deflators April 2024 WEO'!$B106,'IMF GDP current US'!$B$1:$B$197,0),MATCH('2022 deflators April 2024 WEO'!U$3,'IMF GDP current US'!$B$1:$BD$1,0))/INDEX('IMF GDP constant 2022 US'!$B$1:$BD$197,MATCH('2022 deflators April 2024 WEO'!$B106,'IMF GDP constant 2022 US'!$B$1:$B$197,0),MATCH('2022 deflators April 2024 WEO'!U$3,'IMF GDP constant 2022 US'!$B$1:$BD$1,0)),0)</f>
        <v>0.718449719137489</v>
      </c>
      <c r="V106" s="18" t="n">
        <f aca="false">IFERROR(INDEX('IMF GDP current US'!$B$1:$BD$197,MATCH('2022 deflators April 2024 WEO'!$B106,'IMF GDP current US'!$B$1:$B$197,0),MATCH('2022 deflators April 2024 WEO'!V$3,'IMF GDP current US'!$B$1:$BD$1,0))/INDEX('IMF GDP constant 2022 US'!$B$1:$BD$197,MATCH('2022 deflators April 2024 WEO'!$B106,'IMF GDP constant 2022 US'!$B$1:$B$197,0),MATCH('2022 deflators April 2024 WEO'!V$3,'IMF GDP constant 2022 US'!$B$1:$BD$1,0)),0)</f>
        <v>0.778679717513284</v>
      </c>
      <c r="W106" s="18" t="n">
        <f aca="false">IFERROR(INDEX('IMF GDP current US'!$B$1:$BD$197,MATCH('2022 deflators April 2024 WEO'!$B106,'IMF GDP current US'!$B$1:$B$197,0),MATCH('2022 deflators April 2024 WEO'!W$3,'IMF GDP current US'!$B$1:$BD$1,0))/INDEX('IMF GDP constant 2022 US'!$B$1:$BD$197,MATCH('2022 deflators April 2024 WEO'!$B106,'IMF GDP constant 2022 US'!$B$1:$B$197,0),MATCH('2022 deflators April 2024 WEO'!W$3,'IMF GDP constant 2022 US'!$B$1:$BD$1,0)),0)</f>
        <v>0.804893514040233</v>
      </c>
      <c r="X106" s="18" t="n">
        <f aca="false">IFERROR(INDEX('IMF GDP current US'!$B$1:$BD$197,MATCH('2022 deflators April 2024 WEO'!$B106,'IMF GDP current US'!$B$1:$B$197,0),MATCH('2022 deflators April 2024 WEO'!X$3,'IMF GDP current US'!$B$1:$BD$1,0))/INDEX('IMF GDP constant 2022 US'!$B$1:$BD$197,MATCH('2022 deflators April 2024 WEO'!$B106,'IMF GDP constant 2022 US'!$B$1:$B$197,0),MATCH('2022 deflators April 2024 WEO'!X$3,'IMF GDP constant 2022 US'!$B$1:$BD$1,0)),0)</f>
        <v>0.744961155455662</v>
      </c>
      <c r="Y106" s="18" t="n">
        <f aca="false">IFERROR(INDEX('IMF GDP current US'!$B$1:$BD$197,MATCH('2022 deflators April 2024 WEO'!$B106,'IMF GDP current US'!$B$1:$B$197,0),MATCH('2022 deflators April 2024 WEO'!Y$3,'IMF GDP current US'!$B$1:$BD$1,0))/INDEX('IMF GDP constant 2022 US'!$B$1:$BD$197,MATCH('2022 deflators April 2024 WEO'!$B106,'IMF GDP constant 2022 US'!$B$1:$B$197,0),MATCH('2022 deflators April 2024 WEO'!Y$3,'IMF GDP constant 2022 US'!$B$1:$BD$1,0)),0)</f>
        <v>0.579535359104407</v>
      </c>
      <c r="Z106" s="18" t="n">
        <f aca="false">IFERROR(INDEX('IMF GDP current US'!$B$1:$BD$197,MATCH('2022 deflators April 2024 WEO'!$B106,'IMF GDP current US'!$B$1:$B$197,0),MATCH('2022 deflators April 2024 WEO'!Z$3,'IMF GDP current US'!$B$1:$BD$1,0))/INDEX('IMF GDP constant 2022 US'!$B$1:$BD$197,MATCH('2022 deflators April 2024 WEO'!$B106,'IMF GDP constant 2022 US'!$B$1:$B$197,0),MATCH('2022 deflators April 2024 WEO'!Z$3,'IMF GDP constant 2022 US'!$B$1:$BD$1,0)),0)</f>
        <v>0.598579832422775</v>
      </c>
      <c r="AA106" s="18" t="n">
        <f aca="false">IFERROR(INDEX('IMF GDP current US'!$B$1:$BD$197,MATCH('2022 deflators April 2024 WEO'!$B106,'IMF GDP current US'!$B$1:$B$197,0),MATCH('2022 deflators April 2024 WEO'!AA$3,'IMF GDP current US'!$B$1:$BD$1,0))/INDEX('IMF GDP constant 2022 US'!$B$1:$BD$197,MATCH('2022 deflators April 2024 WEO'!$B106,'IMF GDP constant 2022 US'!$B$1:$B$197,0),MATCH('2022 deflators April 2024 WEO'!AA$3,'IMF GDP constant 2022 US'!$B$1:$BD$1,0)),0)</f>
        <v>0.652709834040283</v>
      </c>
      <c r="AB106" s="18" t="n">
        <f aca="false">IFERROR(INDEX('IMF GDP current US'!$B$1:$BD$197,MATCH('2022 deflators April 2024 WEO'!$B106,'IMF GDP current US'!$B$1:$B$197,0),MATCH('2022 deflators April 2024 WEO'!AB$3,'IMF GDP current US'!$B$1:$BD$1,0))/INDEX('IMF GDP constant 2022 US'!$B$1:$BD$197,MATCH('2022 deflators April 2024 WEO'!$B106,'IMF GDP constant 2022 US'!$B$1:$B$197,0),MATCH('2022 deflators April 2024 WEO'!AB$3,'IMF GDP constant 2022 US'!$B$1:$BD$1,0)),0)</f>
        <v>0.642385466115961</v>
      </c>
      <c r="AC106" s="18" t="n">
        <f aca="false">IFERROR(INDEX('IMF GDP current US'!$B$1:$BD$197,MATCH('2022 deflators April 2024 WEO'!$B106,'IMF GDP current US'!$B$1:$B$197,0),MATCH('2022 deflators April 2024 WEO'!AC$3,'IMF GDP current US'!$B$1:$BD$1,0))/INDEX('IMF GDP constant 2022 US'!$B$1:$BD$197,MATCH('2022 deflators April 2024 WEO'!$B106,'IMF GDP constant 2022 US'!$B$1:$B$197,0),MATCH('2022 deflators April 2024 WEO'!AC$3,'IMF GDP constant 2022 US'!$B$1:$BD$1,0)),0)</f>
        <v>0.662478088587494</v>
      </c>
      <c r="AD106" s="18" t="n">
        <f aca="false">IFERROR(INDEX('IMF GDP current US'!$B$1:$BD$197,MATCH('2022 deflators April 2024 WEO'!$B106,'IMF GDP current US'!$B$1:$B$197,0),MATCH('2022 deflators April 2024 WEO'!AD$3,'IMF GDP current US'!$B$1:$BD$1,0))/INDEX('IMF GDP constant 2022 US'!$B$1:$BD$197,MATCH('2022 deflators April 2024 WEO'!$B106,'IMF GDP constant 2022 US'!$B$1:$B$197,0),MATCH('2022 deflators April 2024 WEO'!AD$3,'IMF GDP constant 2022 US'!$B$1:$BD$1,0)),0)</f>
        <v>0.684336769314137</v>
      </c>
      <c r="AE106" s="18" t="n">
        <f aca="false">IFERROR(INDEX('IMF GDP current US'!$B$1:$BD$197,MATCH('2022 deflators April 2024 WEO'!$B106,'IMF GDP current US'!$B$1:$B$197,0),MATCH('2022 deflators April 2024 WEO'!AE$3,'IMF GDP current US'!$B$1:$BD$1,0))/INDEX('IMF GDP constant 2022 US'!$B$1:$BD$197,MATCH('2022 deflators April 2024 WEO'!$B106,'IMF GDP constant 2022 US'!$B$1:$B$197,0),MATCH('2022 deflators April 2024 WEO'!AE$3,'IMF GDP constant 2022 US'!$B$1:$BD$1,0)),0)</f>
        <v>0.725464927934788</v>
      </c>
      <c r="AF106" s="18" t="n">
        <f aca="false">IFERROR(INDEX('IMF GDP current US'!$B$1:$BD$197,MATCH('2022 deflators April 2024 WEO'!$B106,'IMF GDP current US'!$B$1:$B$197,0),MATCH('2022 deflators April 2024 WEO'!AF$3,'IMF GDP current US'!$B$1:$BD$1,0))/INDEX('IMF GDP constant 2022 US'!$B$1:$BD$197,MATCH('2022 deflators April 2024 WEO'!$B106,'IMF GDP constant 2022 US'!$B$1:$B$197,0),MATCH('2022 deflators April 2024 WEO'!AF$3,'IMF GDP constant 2022 US'!$B$1:$BD$1,0)),0)</f>
        <v>0.764706904874728</v>
      </c>
      <c r="AG106" s="18" t="n">
        <f aca="false">IFERROR(INDEX('IMF GDP current US'!$B$1:$BD$197,MATCH('2022 deflators April 2024 WEO'!$B106,'IMF GDP current US'!$B$1:$B$197,0),MATCH('2022 deflators April 2024 WEO'!AG$3,'IMF GDP current US'!$B$1:$BD$1,0))/INDEX('IMF GDP constant 2022 US'!$B$1:$BD$197,MATCH('2022 deflators April 2024 WEO'!$B106,'IMF GDP constant 2022 US'!$B$1:$B$197,0),MATCH('2022 deflators April 2024 WEO'!AG$3,'IMF GDP constant 2022 US'!$B$1:$BD$1,0)),0)</f>
        <v>0.820924066265653</v>
      </c>
      <c r="AH106" s="18" t="n">
        <f aca="false">IFERROR(INDEX('IMF GDP current US'!$B$1:$BD$197,MATCH('2022 deflators April 2024 WEO'!$B106,'IMF GDP current US'!$B$1:$B$197,0),MATCH('2022 deflators April 2024 WEO'!AH$3,'IMF GDP current US'!$B$1:$BD$1,0))/INDEX('IMF GDP constant 2022 US'!$B$1:$BD$197,MATCH('2022 deflators April 2024 WEO'!$B106,'IMF GDP constant 2022 US'!$B$1:$B$197,0),MATCH('2022 deflators April 2024 WEO'!AH$3,'IMF GDP constant 2022 US'!$B$1:$BD$1,0)),0)</f>
        <v>0.918757795624265</v>
      </c>
      <c r="AI106" s="18" t="n">
        <f aca="false">IFERROR(INDEX('IMF GDP current US'!$B$1:$BD$197,MATCH('2022 deflators April 2024 WEO'!$B106,'IMF GDP current US'!$B$1:$B$197,0),MATCH('2022 deflators April 2024 WEO'!AI$3,'IMF GDP current US'!$B$1:$BD$1,0))/INDEX('IMF GDP constant 2022 US'!$B$1:$BD$197,MATCH('2022 deflators April 2024 WEO'!$B106,'IMF GDP constant 2022 US'!$B$1:$B$197,0),MATCH('2022 deflators April 2024 WEO'!AI$3,'IMF GDP constant 2022 US'!$B$1:$BD$1,0)),0)</f>
        <v>1.04593165563958</v>
      </c>
      <c r="AJ106" s="18" t="n">
        <f aca="false">IFERROR(INDEX('IMF GDP current US'!$B$1:$BD$197,MATCH('2022 deflators April 2024 WEO'!$B106,'IMF GDP current US'!$B$1:$B$197,0),MATCH('2022 deflators April 2024 WEO'!AJ$3,'IMF GDP current US'!$B$1:$BD$1,0))/INDEX('IMF GDP constant 2022 US'!$B$1:$BD$197,MATCH('2022 deflators April 2024 WEO'!$B106,'IMF GDP constant 2022 US'!$B$1:$B$197,0),MATCH('2022 deflators April 2024 WEO'!AJ$3,'IMF GDP constant 2022 US'!$B$1:$BD$1,0)),0)</f>
        <v>0.9298923612459</v>
      </c>
      <c r="AK106" s="18" t="n">
        <f aca="false">IFERROR(INDEX('IMF GDP current US'!$B$1:$BD$197,MATCH('2022 deflators April 2024 WEO'!$B106,'IMF GDP current US'!$B$1:$B$197,0),MATCH('2022 deflators April 2024 WEO'!AK$3,'IMF GDP current US'!$B$1:$BD$1,0))/INDEX('IMF GDP constant 2022 US'!$B$1:$BD$197,MATCH('2022 deflators April 2024 WEO'!$B106,'IMF GDP constant 2022 US'!$B$1:$B$197,0),MATCH('2022 deflators April 2024 WEO'!AK$3,'IMF GDP constant 2022 US'!$B$1:$BD$1,0)),0)</f>
        <v>1.05580687443182</v>
      </c>
      <c r="AL106" s="18" t="n">
        <f aca="false">IFERROR(INDEX('IMF GDP current US'!$B$1:$BD$197,MATCH('2022 deflators April 2024 WEO'!$B106,'IMF GDP current US'!$B$1:$B$197,0),MATCH('2022 deflators April 2024 WEO'!AL$3,'IMF GDP current US'!$B$1:$BD$1,0))/INDEX('IMF GDP constant 2022 US'!$B$1:$BD$197,MATCH('2022 deflators April 2024 WEO'!$B106,'IMF GDP constant 2022 US'!$B$1:$B$197,0),MATCH('2022 deflators April 2024 WEO'!AL$3,'IMF GDP constant 2022 US'!$B$1:$BD$1,0)),0)</f>
        <v>1.17154981473107</v>
      </c>
      <c r="AM106" s="18" t="n">
        <f aca="false">IFERROR(INDEX('IMF GDP current US'!$B$1:$BD$197,MATCH('2022 deflators April 2024 WEO'!$B106,'IMF GDP current US'!$B$1:$B$197,0),MATCH('2022 deflators April 2024 WEO'!AM$3,'IMF GDP current US'!$B$1:$BD$1,0))/INDEX('IMF GDP constant 2022 US'!$B$1:$BD$197,MATCH('2022 deflators April 2024 WEO'!$B106,'IMF GDP constant 2022 US'!$B$1:$B$197,0),MATCH('2022 deflators April 2024 WEO'!AM$3,'IMF GDP constant 2022 US'!$B$1:$BD$1,0)),0)</f>
        <v>1.17222411988642</v>
      </c>
      <c r="AN106" s="18" t="n">
        <f aca="false">IFERROR(INDEX('IMF GDP current US'!$B$1:$BD$197,MATCH('2022 deflators April 2024 WEO'!$B106,'IMF GDP current US'!$B$1:$B$197,0),MATCH('2022 deflators April 2024 WEO'!AN$3,'IMF GDP current US'!$B$1:$BD$1,0))/INDEX('IMF GDP constant 2022 US'!$B$1:$BD$197,MATCH('2022 deflators April 2024 WEO'!$B106,'IMF GDP constant 2022 US'!$B$1:$B$197,0),MATCH('2022 deflators April 2024 WEO'!AN$3,'IMF GDP constant 2022 US'!$B$1:$BD$1,0)),0)</f>
        <v>1.15112487966291</v>
      </c>
      <c r="AO106" s="18" t="n">
        <f aca="false">IFERROR(INDEX('IMF GDP current US'!$B$1:$BD$197,MATCH('2022 deflators April 2024 WEO'!$B106,'IMF GDP current US'!$B$1:$B$197,0),MATCH('2022 deflators April 2024 WEO'!AO$3,'IMF GDP current US'!$B$1:$BD$1,0))/INDEX('IMF GDP constant 2022 US'!$B$1:$BD$197,MATCH('2022 deflators April 2024 WEO'!$B106,'IMF GDP constant 2022 US'!$B$1:$B$197,0),MATCH('2022 deflators April 2024 WEO'!AO$3,'IMF GDP constant 2022 US'!$B$1:$BD$1,0)),0)</f>
        <v>1.13557152667222</v>
      </c>
      <c r="AP106" s="18" t="n">
        <f aca="false">IFERROR(INDEX('IMF GDP current US'!$B$1:$BD$197,MATCH('2022 deflators April 2024 WEO'!$B106,'IMF GDP current US'!$B$1:$B$197,0),MATCH('2022 deflators April 2024 WEO'!AP$3,'IMF GDP current US'!$B$1:$BD$1,0))/INDEX('IMF GDP constant 2022 US'!$B$1:$BD$197,MATCH('2022 deflators April 2024 WEO'!$B106,'IMF GDP constant 2022 US'!$B$1:$B$197,0),MATCH('2022 deflators April 2024 WEO'!AP$3,'IMF GDP constant 2022 US'!$B$1:$BD$1,0)),0)</f>
        <v>0.950490303725503</v>
      </c>
      <c r="AQ106" s="18" t="n">
        <f aca="false">IFERROR(INDEX('IMF GDP current US'!$B$1:$BD$197,MATCH('2022 deflators April 2024 WEO'!$B106,'IMF GDP current US'!$B$1:$B$197,0),MATCH('2022 deflators April 2024 WEO'!AQ$3,'IMF GDP current US'!$B$1:$BD$1,0))/INDEX('IMF GDP constant 2022 US'!$B$1:$BD$197,MATCH('2022 deflators April 2024 WEO'!$B106,'IMF GDP constant 2022 US'!$B$1:$B$197,0),MATCH('2022 deflators April 2024 WEO'!AQ$3,'IMF GDP constant 2022 US'!$B$1:$BD$1,0)),0)</f>
        <v>0.909696555539545</v>
      </c>
      <c r="AR106" s="18" t="n">
        <f aca="false">IFERROR(INDEX('IMF GDP current US'!$B$1:$BD$197,MATCH('2022 deflators April 2024 WEO'!$B106,'IMF GDP current US'!$B$1:$B$197,0),MATCH('2022 deflators April 2024 WEO'!AR$3,'IMF GDP current US'!$B$1:$BD$1,0))/INDEX('IMF GDP constant 2022 US'!$B$1:$BD$197,MATCH('2022 deflators April 2024 WEO'!$B106,'IMF GDP constant 2022 US'!$B$1:$B$197,0),MATCH('2022 deflators April 2024 WEO'!AR$3,'IMF GDP constant 2022 US'!$B$1:$BD$1,0)),0)</f>
        <v>0.910669665303025</v>
      </c>
      <c r="AS106" s="18" t="n">
        <f aca="false">IFERROR(INDEX('IMF GDP current US'!$B$1:$BD$197,MATCH('2022 deflators April 2024 WEO'!$B106,'IMF GDP current US'!$B$1:$B$197,0),MATCH('2022 deflators April 2024 WEO'!AS$3,'IMF GDP current US'!$B$1:$BD$1,0))/INDEX('IMF GDP constant 2022 US'!$B$1:$BD$197,MATCH('2022 deflators April 2024 WEO'!$B106,'IMF GDP constant 2022 US'!$B$1:$B$197,0),MATCH('2022 deflators April 2024 WEO'!AS$3,'IMF GDP constant 2022 US'!$B$1:$BD$1,0)),0)</f>
        <v>0.976594411702674</v>
      </c>
      <c r="AT106" s="18" t="n">
        <f aca="false">IFERROR(INDEX('IMF GDP current US'!$B$1:$BD$197,MATCH('2022 deflators April 2024 WEO'!$B106,'IMF GDP current US'!$B$1:$B$197,0),MATCH('2022 deflators April 2024 WEO'!AT$3,'IMF GDP current US'!$B$1:$BD$1,0))/INDEX('IMF GDP constant 2022 US'!$B$1:$BD$197,MATCH('2022 deflators April 2024 WEO'!$B106,'IMF GDP constant 2022 US'!$B$1:$B$197,0),MATCH('2022 deflators April 2024 WEO'!AT$3,'IMF GDP constant 2022 US'!$B$1:$BD$1,0)),0)</f>
        <v>0.951990050584097</v>
      </c>
      <c r="AU106" s="18" t="n">
        <f aca="false">IFERROR(INDEX('IMF GDP current US'!$B$1:$BD$197,MATCH('2022 deflators April 2024 WEO'!$B106,'IMF GDP current US'!$B$1:$B$197,0),MATCH('2022 deflators April 2024 WEO'!AU$3,'IMF GDP current US'!$B$1:$BD$1,0))/INDEX('IMF GDP constant 2022 US'!$B$1:$BD$197,MATCH('2022 deflators April 2024 WEO'!$B106,'IMF GDP constant 2022 US'!$B$1:$B$197,0),MATCH('2022 deflators April 2024 WEO'!AU$3,'IMF GDP constant 2022 US'!$B$1:$BD$1,0)),0)</f>
        <v>0.930498289384046</v>
      </c>
      <c r="AV106" s="18" t="n">
        <f aca="false">IFERROR(INDEX('IMF GDP current US'!$B$1:$BD$197,MATCH('2022 deflators April 2024 WEO'!$B106,'IMF GDP current US'!$B$1:$B$197,0),MATCH('2022 deflators April 2024 WEO'!AV$3,'IMF GDP current US'!$B$1:$BD$1,0))/INDEX('IMF GDP constant 2022 US'!$B$1:$BD$197,MATCH('2022 deflators April 2024 WEO'!$B106,'IMF GDP constant 2022 US'!$B$1:$B$197,0),MATCH('2022 deflators April 2024 WEO'!AV$3,'IMF GDP constant 2022 US'!$B$1:$BD$1,0)),0)</f>
        <v>0.997890724693939</v>
      </c>
      <c r="AW106" s="19" t="n">
        <f aca="false">IFERROR(INDEX('IMF GDP current US'!$B$1:$BD$197,MATCH('2022 deflators April 2024 WEO'!$B106,'IMF GDP current US'!$B$1:$B$197,0),MATCH('2022 deflators April 2024 WEO'!AW$3,'IMF GDP current US'!$B$1:$BD$1,0))/INDEX('IMF GDP constant 2022 US'!$B$1:$BD$197,MATCH('2022 deflators April 2024 WEO'!$B106,'IMF GDP constant 2022 US'!$B$1:$B$197,0),MATCH('2022 deflators April 2024 WEO'!AW$3,'IMF GDP constant 2022 US'!$B$1:$BD$1,0)),0)</f>
        <v>1</v>
      </c>
      <c r="AX106" s="18" t="n">
        <f aca="false">IFERROR(INDEX('IMF GDP current US'!$B$1:$BD$197,MATCH('2022 deflators April 2024 WEO'!$B106,'IMF GDP current US'!$B$1:$B$197,0),MATCH('2022 deflators April 2024 WEO'!AX$3,'IMF GDP current US'!$B$1:$BD$1,0))/INDEX('IMF GDP constant 2022 US'!$B$1:$BD$197,MATCH('2022 deflators April 2024 WEO'!$B106,'IMF GDP constant 2022 US'!$B$1:$B$197,0),MATCH('2022 deflators April 2024 WEO'!AX$3,'IMF GDP constant 2022 US'!$B$1:$BD$1,0)),0)</f>
        <v>0.984747610700864</v>
      </c>
      <c r="AY106" s="21" t="n">
        <f aca="false">IFERROR(INDEX('IMF GDP current US'!$B$1:$BD$197,MATCH('2022 deflators April 2024 WEO'!$B106,'IMF GDP current US'!$B$1:$B$197,0),MATCH('2022 deflators April 2024 WEO'!AY$3,'IMF GDP current US'!$B$1:$BD$1,0))/INDEX('IMF GDP constant 2022 US'!$B$1:$BD$197,MATCH('2022 deflators April 2024 WEO'!$B106,'IMF GDP constant 2022 US'!$B$1:$B$197,0),MATCH('2022 deflators April 2024 WEO'!AY$3,'IMF GDP constant 2022 US'!$B$1:$BD$1,0)),0)</f>
        <v>1.01102099574604</v>
      </c>
      <c r="AZ106" s="21" t="n">
        <f aca="false">IFERROR(INDEX('IMF GDP current US'!$B$1:$BD$197,MATCH('2022 deflators April 2024 WEO'!$B106,'IMF GDP current US'!$B$1:$B$197,0),MATCH('2022 deflators April 2024 WEO'!AZ$3,'IMF GDP current US'!$B$1:$BD$1,0))/INDEX('IMF GDP constant 2022 US'!$B$1:$BD$197,MATCH('2022 deflators April 2024 WEO'!$B106,'IMF GDP constant 2022 US'!$B$1:$B$197,0),MATCH('2022 deflators April 2024 WEO'!AZ$3,'IMF GDP constant 2022 US'!$B$1:$BD$1,0)),0)</f>
        <v>1.03869191216694</v>
      </c>
      <c r="BA106" s="21" t="n">
        <f aca="false">IFERROR(INDEX('IMF GDP current US'!$B$1:$BD$197,MATCH('2022 deflators April 2024 WEO'!$B106,'IMF GDP current US'!$B$1:$B$197,0),MATCH('2022 deflators April 2024 WEO'!BA$3,'IMF GDP current US'!$B$1:$BD$1,0))/INDEX('IMF GDP constant 2022 US'!$B$1:$BD$197,MATCH('2022 deflators April 2024 WEO'!$B106,'IMF GDP constant 2022 US'!$B$1:$B$197,0),MATCH('2022 deflators April 2024 WEO'!BA$3,'IMF GDP constant 2022 US'!$B$1:$BD$1,0)),0)</f>
        <v>1.05990940628509</v>
      </c>
      <c r="BB106" s="21" t="n">
        <f aca="false">IFERROR(INDEX('IMF GDP current US'!$B$1:$BD$197,MATCH('2022 deflators April 2024 WEO'!$B106,'IMF GDP current US'!$B$1:$B$197,0),MATCH('2022 deflators April 2024 WEO'!BB$3,'IMF GDP current US'!$B$1:$BD$1,0))/INDEX('IMF GDP constant 2022 US'!$B$1:$BD$197,MATCH('2022 deflators April 2024 WEO'!$B106,'IMF GDP constant 2022 US'!$B$1:$B$197,0),MATCH('2022 deflators April 2024 WEO'!BB$3,'IMF GDP constant 2022 US'!$B$1:$BD$1,0)),0)</f>
        <v>1.07820848755303</v>
      </c>
      <c r="BC106" s="21" t="n">
        <f aca="false">IFERROR(INDEX('IMF GDP current US'!$B$1:$BD$197,MATCH('2022 deflators April 2024 WEO'!$B106,'IMF GDP current US'!$B$1:$B$197,0),MATCH('2022 deflators April 2024 WEO'!BC$3,'IMF GDP current US'!$B$1:$BD$1,0))/INDEX('IMF GDP constant 2022 US'!$B$1:$BD$197,MATCH('2022 deflators April 2024 WEO'!$B106,'IMF GDP constant 2022 US'!$B$1:$B$197,0),MATCH('2022 deflators April 2024 WEO'!BC$3,'IMF GDP constant 2022 US'!$B$1:$BD$1,0)),0)</f>
        <v>1.09933150267058</v>
      </c>
      <c r="BD106" s="22" t="n">
        <f aca="false">IFERROR(INDEX('IMF GDP current US'!$B$1:$BD$197,MATCH('2022 deflators April 2024 WEO'!$B106,'IMF GDP current US'!$B$1:$B$197,0),MATCH('2022 deflators April 2024 WEO'!BD$3,'IMF GDP current US'!$B$1:$BD$1,0))/INDEX('IMF GDP constant 2022 US'!$B$1:$BD$197,MATCH('2022 deflators April 2024 WEO'!$B106,'IMF GDP constant 2022 US'!$B$1:$B$197,0),MATCH('2022 deflators April 2024 WEO'!BD$3,'IMF GDP constant 2022 US'!$B$1:$BD$1,0)),0)</f>
        <v>1.11753761176228</v>
      </c>
    </row>
    <row r="107" customFormat="false" ht="15" hidden="false" customHeight="false" outlineLevel="0" collapsed="false">
      <c r="A107" s="12" t="s">
        <v>120</v>
      </c>
      <c r="B107" s="0" t="str">
        <f aca="false">VLOOKUP(A107,'Names&amp;ISO'!$A:$C,3,0)</f>
        <v>MDV</v>
      </c>
      <c r="C107" s="11" t="s">
        <v>120</v>
      </c>
      <c r="D107" s="11" t="n">
        <f aca="false">IFERROR(VLOOKUP(B107,'DAC ODA Recipients 2022-2023'!$B:$H,7,0),"")</f>
        <v>1</v>
      </c>
      <c r="E107" s="12" t="str">
        <f aca="false">IFERROR(VLOOKUP(B107,'OECD DAC Deflators 2022'!B:B,1,0),"")</f>
        <v/>
      </c>
      <c r="F107" s="12"/>
      <c r="G107" s="17" t="n">
        <f aca="false">IFERROR(INDEX('IMF GDP current US'!$B$1:$BD$197,MATCH('2022 deflators April 2024 WEO'!$B107,'IMF GDP current US'!$B$1:$B$197,0),MATCH('2022 deflators April 2024 WEO'!G$3,'IMF GDP current US'!$B$1:$BD$1,0))/INDEX('IMF GDP constant 2022 US'!$B$1:$BD$197,MATCH('2022 deflators April 2024 WEO'!$B107,'IMF GDP constant 2022 US'!$B$1:$B$197,0),MATCH('2022 deflators April 2024 WEO'!G$3,'IMF GDP constant 2022 US'!$B$1:$BD$1,0)),0)</f>
        <v>0.141044144785109</v>
      </c>
      <c r="H107" s="18" t="n">
        <f aca="false">IFERROR(INDEX('IMF GDP current US'!$B$1:$BD$197,MATCH('2022 deflators April 2024 WEO'!$B107,'IMF GDP current US'!$B$1:$B$197,0),MATCH('2022 deflators April 2024 WEO'!H$3,'IMF GDP current US'!$B$1:$BD$1,0))/INDEX('IMF GDP constant 2022 US'!$B$1:$BD$197,MATCH('2022 deflators April 2024 WEO'!$B107,'IMF GDP constant 2022 US'!$B$1:$B$197,0),MATCH('2022 deflators April 2024 WEO'!H$3,'IMF GDP constant 2022 US'!$B$1:$BD$1,0)),0)</f>
        <v>0.151485924285643</v>
      </c>
      <c r="I107" s="18" t="n">
        <f aca="false">IFERROR(INDEX('IMF GDP current US'!$B$1:$BD$197,MATCH('2022 deflators April 2024 WEO'!$B107,'IMF GDP current US'!$B$1:$B$197,0),MATCH('2022 deflators April 2024 WEO'!I$3,'IMF GDP current US'!$B$1:$BD$1,0))/INDEX('IMF GDP constant 2022 US'!$B$1:$BD$197,MATCH('2022 deflators April 2024 WEO'!$B107,'IMF GDP constant 2022 US'!$B$1:$B$197,0),MATCH('2022 deflators April 2024 WEO'!I$3,'IMF GDP constant 2022 US'!$B$1:$BD$1,0)),0)</f>
        <v>0.167995477038433</v>
      </c>
      <c r="J107" s="18" t="n">
        <f aca="false">IFERROR(INDEX('IMF GDP current US'!$B$1:$BD$197,MATCH('2022 deflators April 2024 WEO'!$B107,'IMF GDP current US'!$B$1:$B$197,0),MATCH('2022 deflators April 2024 WEO'!J$3,'IMF GDP current US'!$B$1:$BD$1,0))/INDEX('IMF GDP constant 2022 US'!$B$1:$BD$197,MATCH('2022 deflators April 2024 WEO'!$B107,'IMF GDP constant 2022 US'!$B$1:$B$197,0),MATCH('2022 deflators April 2024 WEO'!J$3,'IMF GDP constant 2022 US'!$B$1:$BD$1,0)),0)</f>
        <v>0.173839096769873</v>
      </c>
      <c r="K107" s="18" t="n">
        <f aca="false">IFERROR(INDEX('IMF GDP current US'!$B$1:$BD$197,MATCH('2022 deflators April 2024 WEO'!$B107,'IMF GDP current US'!$B$1:$B$197,0),MATCH('2022 deflators April 2024 WEO'!K$3,'IMF GDP current US'!$B$1:$BD$1,0))/INDEX('IMF GDP constant 2022 US'!$B$1:$BD$197,MATCH('2022 deflators April 2024 WEO'!$B107,'IMF GDP constant 2022 US'!$B$1:$B$197,0),MATCH('2022 deflators April 2024 WEO'!K$3,'IMF GDP constant 2022 US'!$B$1:$BD$1,0)),0)</f>
        <v>0.178035923412626</v>
      </c>
      <c r="L107" s="18" t="n">
        <f aca="false">IFERROR(INDEX('IMF GDP current US'!$B$1:$BD$197,MATCH('2022 deflators April 2024 WEO'!$B107,'IMF GDP current US'!$B$1:$B$197,0),MATCH('2022 deflators April 2024 WEO'!L$3,'IMF GDP current US'!$B$1:$BD$1,0))/INDEX('IMF GDP constant 2022 US'!$B$1:$BD$197,MATCH('2022 deflators April 2024 WEO'!$B107,'IMF GDP constant 2022 US'!$B$1:$B$197,0),MATCH('2022 deflators April 2024 WEO'!L$3,'IMF GDP constant 2022 US'!$B$1:$BD$1,0)),0)</f>
        <v>0.185518796375041</v>
      </c>
      <c r="M107" s="18" t="n">
        <f aca="false">IFERROR(INDEX('IMF GDP current US'!$B$1:$BD$197,MATCH('2022 deflators April 2024 WEO'!$B107,'IMF GDP current US'!$B$1:$B$197,0),MATCH('2022 deflators April 2024 WEO'!M$3,'IMF GDP current US'!$B$1:$BD$1,0))/INDEX('IMF GDP constant 2022 US'!$B$1:$BD$197,MATCH('2022 deflators April 2024 WEO'!$B107,'IMF GDP constant 2022 US'!$B$1:$B$197,0),MATCH('2022 deflators April 2024 WEO'!M$3,'IMF GDP constant 2022 US'!$B$1:$BD$1,0)),0)</f>
        <v>0.201431031978147</v>
      </c>
      <c r="N107" s="18" t="n">
        <f aca="false">IFERROR(INDEX('IMF GDP current US'!$B$1:$BD$197,MATCH('2022 deflators April 2024 WEO'!$B107,'IMF GDP current US'!$B$1:$B$197,0),MATCH('2022 deflators April 2024 WEO'!N$3,'IMF GDP current US'!$B$1:$BD$1,0))/INDEX('IMF GDP constant 2022 US'!$B$1:$BD$197,MATCH('2022 deflators April 2024 WEO'!$B107,'IMF GDP constant 2022 US'!$B$1:$B$197,0),MATCH('2022 deflators April 2024 WEO'!N$3,'IMF GDP constant 2022 US'!$B$1:$BD$1,0)),0)</f>
        <v>0.1744870872771</v>
      </c>
      <c r="O107" s="18" t="n">
        <f aca="false">IFERROR(INDEX('IMF GDP current US'!$B$1:$BD$197,MATCH('2022 deflators April 2024 WEO'!$B107,'IMF GDP current US'!$B$1:$B$197,0),MATCH('2022 deflators April 2024 WEO'!O$3,'IMF GDP current US'!$B$1:$BD$1,0))/INDEX('IMF GDP constant 2022 US'!$B$1:$BD$197,MATCH('2022 deflators April 2024 WEO'!$B107,'IMF GDP constant 2022 US'!$B$1:$B$197,0),MATCH('2022 deflators April 2024 WEO'!O$3,'IMF GDP constant 2022 US'!$B$1:$BD$1,0)),0)</f>
        <v>0.191725374175327</v>
      </c>
      <c r="P107" s="18" t="n">
        <f aca="false">IFERROR(INDEX('IMF GDP current US'!$B$1:$BD$197,MATCH('2022 deflators April 2024 WEO'!$B107,'IMF GDP current US'!$B$1:$B$197,0),MATCH('2022 deflators April 2024 WEO'!P$3,'IMF GDP current US'!$B$1:$BD$1,0))/INDEX('IMF GDP constant 2022 US'!$B$1:$BD$197,MATCH('2022 deflators April 2024 WEO'!$B107,'IMF GDP constant 2022 US'!$B$1:$B$197,0),MATCH('2022 deflators April 2024 WEO'!P$3,'IMF GDP constant 2022 US'!$B$1:$BD$1,0)),0)</f>
        <v>0.198092154576734</v>
      </c>
      <c r="Q107" s="18" t="n">
        <f aca="false">IFERROR(INDEX('IMF GDP current US'!$B$1:$BD$197,MATCH('2022 deflators April 2024 WEO'!$B107,'IMF GDP current US'!$B$1:$B$197,0),MATCH('2022 deflators April 2024 WEO'!Q$3,'IMF GDP current US'!$B$1:$BD$1,0))/INDEX('IMF GDP constant 2022 US'!$B$1:$BD$197,MATCH('2022 deflators April 2024 WEO'!$B107,'IMF GDP constant 2022 US'!$B$1:$B$197,0),MATCH('2022 deflators April 2024 WEO'!Q$3,'IMF GDP constant 2022 US'!$B$1:$BD$1,0)),0)</f>
        <v>0.23726500796984</v>
      </c>
      <c r="R107" s="18" t="n">
        <f aca="false">IFERROR(INDEX('IMF GDP current US'!$B$1:$BD$197,MATCH('2022 deflators April 2024 WEO'!$B107,'IMF GDP current US'!$B$1:$B$197,0),MATCH('2022 deflators April 2024 WEO'!R$3,'IMF GDP current US'!$B$1:$BD$1,0))/INDEX('IMF GDP constant 2022 US'!$B$1:$BD$197,MATCH('2022 deflators April 2024 WEO'!$B107,'IMF GDP constant 2022 US'!$B$1:$B$197,0),MATCH('2022 deflators April 2024 WEO'!R$3,'IMF GDP constant 2022 US'!$B$1:$BD$1,0)),0)</f>
        <v>0.251745403583992</v>
      </c>
      <c r="S107" s="18" t="n">
        <f aca="false">IFERROR(INDEX('IMF GDP current US'!$B$1:$BD$197,MATCH('2022 deflators April 2024 WEO'!$B107,'IMF GDP current US'!$B$1:$B$197,0),MATCH('2022 deflators April 2024 WEO'!S$3,'IMF GDP current US'!$B$1:$BD$1,0))/INDEX('IMF GDP constant 2022 US'!$B$1:$BD$197,MATCH('2022 deflators April 2024 WEO'!$B107,'IMF GDP constant 2022 US'!$B$1:$B$197,0),MATCH('2022 deflators April 2024 WEO'!S$3,'IMF GDP constant 2022 US'!$B$1:$BD$1,0)),0)</f>
        <v>0.276163748035539</v>
      </c>
      <c r="T107" s="18" t="n">
        <f aca="false">IFERROR(INDEX('IMF GDP current US'!$B$1:$BD$197,MATCH('2022 deflators April 2024 WEO'!$B107,'IMF GDP current US'!$B$1:$B$197,0),MATCH('2022 deflators April 2024 WEO'!T$3,'IMF GDP current US'!$B$1:$BD$1,0))/INDEX('IMF GDP constant 2022 US'!$B$1:$BD$197,MATCH('2022 deflators April 2024 WEO'!$B107,'IMF GDP constant 2022 US'!$B$1:$B$197,0),MATCH('2022 deflators April 2024 WEO'!T$3,'IMF GDP constant 2022 US'!$B$1:$BD$1,0)),0)</f>
        <v>0.296217483309195</v>
      </c>
      <c r="U107" s="18" t="n">
        <f aca="false">IFERROR(INDEX('IMF GDP current US'!$B$1:$BD$197,MATCH('2022 deflators April 2024 WEO'!$B107,'IMF GDP current US'!$B$1:$B$197,0),MATCH('2022 deflators April 2024 WEO'!U$3,'IMF GDP current US'!$B$1:$BD$1,0))/INDEX('IMF GDP constant 2022 US'!$B$1:$BD$197,MATCH('2022 deflators April 2024 WEO'!$B107,'IMF GDP constant 2022 US'!$B$1:$B$197,0),MATCH('2022 deflators April 2024 WEO'!U$3,'IMF GDP constant 2022 US'!$B$1:$BD$1,0)),0)</f>
        <v>0.304207059663881</v>
      </c>
      <c r="V107" s="18" t="n">
        <f aca="false">IFERROR(INDEX('IMF GDP current US'!$B$1:$BD$197,MATCH('2022 deflators April 2024 WEO'!$B107,'IMF GDP current US'!$B$1:$B$197,0),MATCH('2022 deflators April 2024 WEO'!V$3,'IMF GDP current US'!$B$1:$BD$1,0))/INDEX('IMF GDP constant 2022 US'!$B$1:$BD$197,MATCH('2022 deflators April 2024 WEO'!$B107,'IMF GDP constant 2022 US'!$B$1:$B$197,0),MATCH('2022 deflators April 2024 WEO'!V$3,'IMF GDP constant 2022 US'!$B$1:$BD$1,0)),0)</f>
        <v>0.345605444971978</v>
      </c>
      <c r="W107" s="18" t="n">
        <f aca="false">IFERROR(INDEX('IMF GDP current US'!$B$1:$BD$197,MATCH('2022 deflators April 2024 WEO'!$B107,'IMF GDP current US'!$B$1:$B$197,0),MATCH('2022 deflators April 2024 WEO'!W$3,'IMF GDP current US'!$B$1:$BD$1,0))/INDEX('IMF GDP constant 2022 US'!$B$1:$BD$197,MATCH('2022 deflators April 2024 WEO'!$B107,'IMF GDP constant 2022 US'!$B$1:$B$197,0),MATCH('2022 deflators April 2024 WEO'!W$3,'IMF GDP constant 2022 US'!$B$1:$BD$1,0)),0)</f>
        <v>0.358297864677094</v>
      </c>
      <c r="X107" s="18" t="n">
        <f aca="false">IFERROR(INDEX('IMF GDP current US'!$B$1:$BD$197,MATCH('2022 deflators April 2024 WEO'!$B107,'IMF GDP current US'!$B$1:$B$197,0),MATCH('2022 deflators April 2024 WEO'!X$3,'IMF GDP current US'!$B$1:$BD$1,0))/INDEX('IMF GDP constant 2022 US'!$B$1:$BD$197,MATCH('2022 deflators April 2024 WEO'!$B107,'IMF GDP constant 2022 US'!$B$1:$B$197,0),MATCH('2022 deflators April 2024 WEO'!X$3,'IMF GDP constant 2022 US'!$B$1:$BD$1,0)),0)</f>
        <v>0.393581637512233</v>
      </c>
      <c r="Y107" s="18" t="n">
        <f aca="false">IFERROR(INDEX('IMF GDP current US'!$B$1:$BD$197,MATCH('2022 deflators April 2024 WEO'!$B107,'IMF GDP current US'!$B$1:$B$197,0),MATCH('2022 deflators April 2024 WEO'!Y$3,'IMF GDP current US'!$B$1:$BD$1,0))/INDEX('IMF GDP constant 2022 US'!$B$1:$BD$197,MATCH('2022 deflators April 2024 WEO'!$B107,'IMF GDP constant 2022 US'!$B$1:$B$197,0),MATCH('2022 deflators April 2024 WEO'!Y$3,'IMF GDP constant 2022 US'!$B$1:$BD$1,0)),0)</f>
        <v>0.381073816064672</v>
      </c>
      <c r="Z107" s="18" t="n">
        <f aca="false">IFERROR(INDEX('IMF GDP current US'!$B$1:$BD$197,MATCH('2022 deflators April 2024 WEO'!$B107,'IMF GDP current US'!$B$1:$B$197,0),MATCH('2022 deflators April 2024 WEO'!Z$3,'IMF GDP current US'!$B$1:$BD$1,0))/INDEX('IMF GDP constant 2022 US'!$B$1:$BD$197,MATCH('2022 deflators April 2024 WEO'!$B107,'IMF GDP constant 2022 US'!$B$1:$B$197,0),MATCH('2022 deflators April 2024 WEO'!Z$3,'IMF GDP constant 2022 US'!$B$1:$BD$1,0)),0)</f>
        <v>0.387679881241019</v>
      </c>
      <c r="AA107" s="18" t="n">
        <f aca="false">IFERROR(INDEX('IMF GDP current US'!$B$1:$BD$197,MATCH('2022 deflators April 2024 WEO'!$B107,'IMF GDP current US'!$B$1:$B$197,0),MATCH('2022 deflators April 2024 WEO'!AA$3,'IMF GDP current US'!$B$1:$BD$1,0))/INDEX('IMF GDP constant 2022 US'!$B$1:$BD$197,MATCH('2022 deflators April 2024 WEO'!$B107,'IMF GDP constant 2022 US'!$B$1:$B$197,0),MATCH('2022 deflators April 2024 WEO'!AA$3,'IMF GDP constant 2022 US'!$B$1:$BD$1,0)),0)</f>
        <v>0.392178565977852</v>
      </c>
      <c r="AB107" s="18" t="n">
        <f aca="false">IFERROR(INDEX('IMF GDP current US'!$B$1:$BD$197,MATCH('2022 deflators April 2024 WEO'!$B107,'IMF GDP current US'!$B$1:$B$197,0),MATCH('2022 deflators April 2024 WEO'!AB$3,'IMF GDP current US'!$B$1:$BD$1,0))/INDEX('IMF GDP constant 2022 US'!$B$1:$BD$197,MATCH('2022 deflators April 2024 WEO'!$B107,'IMF GDP constant 2022 US'!$B$1:$B$197,0),MATCH('2022 deflators April 2024 WEO'!AB$3,'IMF GDP constant 2022 US'!$B$1:$BD$1,0)),0)</f>
        <v>0.370164401576655</v>
      </c>
      <c r="AC107" s="18" t="n">
        <f aca="false">IFERROR(INDEX('IMF GDP current US'!$B$1:$BD$197,MATCH('2022 deflators April 2024 WEO'!$B107,'IMF GDP current US'!$B$1:$B$197,0),MATCH('2022 deflators April 2024 WEO'!AC$3,'IMF GDP current US'!$B$1:$BD$1,0))/INDEX('IMF GDP constant 2022 US'!$B$1:$BD$197,MATCH('2022 deflators April 2024 WEO'!$B107,'IMF GDP constant 2022 US'!$B$1:$B$197,0),MATCH('2022 deflators April 2024 WEO'!AC$3,'IMF GDP constant 2022 US'!$B$1:$BD$1,0)),0)</f>
        <v>0.376636518044227</v>
      </c>
      <c r="AD107" s="18" t="n">
        <f aca="false">IFERROR(INDEX('IMF GDP current US'!$B$1:$BD$197,MATCH('2022 deflators April 2024 WEO'!$B107,'IMF GDP current US'!$B$1:$B$197,0),MATCH('2022 deflators April 2024 WEO'!AD$3,'IMF GDP current US'!$B$1:$BD$1,0))/INDEX('IMF GDP constant 2022 US'!$B$1:$BD$197,MATCH('2022 deflators April 2024 WEO'!$B107,'IMF GDP constant 2022 US'!$B$1:$B$197,0),MATCH('2022 deflators April 2024 WEO'!AD$3,'IMF GDP constant 2022 US'!$B$1:$BD$1,0)),0)</f>
        <v>0.419199252692226</v>
      </c>
      <c r="AE107" s="18" t="n">
        <f aca="false">IFERROR(INDEX('IMF GDP current US'!$B$1:$BD$197,MATCH('2022 deflators April 2024 WEO'!$B107,'IMF GDP current US'!$B$1:$B$197,0),MATCH('2022 deflators April 2024 WEO'!AE$3,'IMF GDP current US'!$B$1:$BD$1,0))/INDEX('IMF GDP constant 2022 US'!$B$1:$BD$197,MATCH('2022 deflators April 2024 WEO'!$B107,'IMF GDP constant 2022 US'!$B$1:$B$197,0),MATCH('2022 deflators April 2024 WEO'!AE$3,'IMF GDP constant 2022 US'!$B$1:$BD$1,0)),0)</f>
        <v>0.461122660997163</v>
      </c>
      <c r="AF107" s="18" t="n">
        <f aca="false">IFERROR(INDEX('IMF GDP current US'!$B$1:$BD$197,MATCH('2022 deflators April 2024 WEO'!$B107,'IMF GDP current US'!$B$1:$B$197,0),MATCH('2022 deflators April 2024 WEO'!AF$3,'IMF GDP current US'!$B$1:$BD$1,0))/INDEX('IMF GDP constant 2022 US'!$B$1:$BD$197,MATCH('2022 deflators April 2024 WEO'!$B107,'IMF GDP constant 2022 US'!$B$1:$B$197,0),MATCH('2022 deflators April 2024 WEO'!AF$3,'IMF GDP constant 2022 US'!$B$1:$BD$1,0)),0)</f>
        <v>0.492324164208905</v>
      </c>
      <c r="AG107" s="18" t="n">
        <f aca="false">IFERROR(INDEX('IMF GDP current US'!$B$1:$BD$197,MATCH('2022 deflators April 2024 WEO'!$B107,'IMF GDP current US'!$B$1:$B$197,0),MATCH('2022 deflators April 2024 WEO'!AG$3,'IMF GDP current US'!$B$1:$BD$1,0))/INDEX('IMF GDP constant 2022 US'!$B$1:$BD$197,MATCH('2022 deflators April 2024 WEO'!$B107,'IMF GDP constant 2022 US'!$B$1:$B$197,0),MATCH('2022 deflators April 2024 WEO'!AG$3,'IMF GDP constant 2022 US'!$B$1:$BD$1,0)),0)</f>
        <v>0.539401864366324</v>
      </c>
      <c r="AH107" s="18" t="n">
        <f aca="false">IFERROR(INDEX('IMF GDP current US'!$B$1:$BD$197,MATCH('2022 deflators April 2024 WEO'!$B107,'IMF GDP current US'!$B$1:$B$197,0),MATCH('2022 deflators April 2024 WEO'!AH$3,'IMF GDP current US'!$B$1:$BD$1,0))/INDEX('IMF GDP constant 2022 US'!$B$1:$BD$197,MATCH('2022 deflators April 2024 WEO'!$B107,'IMF GDP constant 2022 US'!$B$1:$B$197,0),MATCH('2022 deflators April 2024 WEO'!AH$3,'IMF GDP constant 2022 US'!$B$1:$BD$1,0)),0)</f>
        <v>0.597208568661417</v>
      </c>
      <c r="AI107" s="18" t="n">
        <f aca="false">IFERROR(INDEX('IMF GDP current US'!$B$1:$BD$197,MATCH('2022 deflators April 2024 WEO'!$B107,'IMF GDP current US'!$B$1:$B$197,0),MATCH('2022 deflators April 2024 WEO'!AI$3,'IMF GDP current US'!$B$1:$BD$1,0))/INDEX('IMF GDP constant 2022 US'!$B$1:$BD$197,MATCH('2022 deflators April 2024 WEO'!$B107,'IMF GDP constant 2022 US'!$B$1:$B$197,0),MATCH('2022 deflators April 2024 WEO'!AI$3,'IMF GDP constant 2022 US'!$B$1:$BD$1,0)),0)</f>
        <v>0.666516157414666</v>
      </c>
      <c r="AJ107" s="18" t="n">
        <f aca="false">IFERROR(INDEX('IMF GDP current US'!$B$1:$BD$197,MATCH('2022 deflators April 2024 WEO'!$B107,'IMF GDP current US'!$B$1:$B$197,0),MATCH('2022 deflators April 2024 WEO'!AJ$3,'IMF GDP current US'!$B$1:$BD$1,0))/INDEX('IMF GDP constant 2022 US'!$B$1:$BD$197,MATCH('2022 deflators April 2024 WEO'!$B107,'IMF GDP constant 2022 US'!$B$1:$B$197,0),MATCH('2022 deflators April 2024 WEO'!AJ$3,'IMF GDP constant 2022 US'!$B$1:$BD$1,0)),0)</f>
        <v>0.749038031949902</v>
      </c>
      <c r="AK107" s="18" t="n">
        <f aca="false">IFERROR(INDEX('IMF GDP current US'!$B$1:$BD$197,MATCH('2022 deflators April 2024 WEO'!$B107,'IMF GDP current US'!$B$1:$B$197,0),MATCH('2022 deflators April 2024 WEO'!AK$3,'IMF GDP current US'!$B$1:$BD$1,0))/INDEX('IMF GDP constant 2022 US'!$B$1:$BD$197,MATCH('2022 deflators April 2024 WEO'!$B107,'IMF GDP constant 2022 US'!$B$1:$B$197,0),MATCH('2022 deflators April 2024 WEO'!AK$3,'IMF GDP constant 2022 US'!$B$1:$BD$1,0)),0)</f>
        <v>0.773769736859371</v>
      </c>
      <c r="AL107" s="18" t="n">
        <f aca="false">IFERROR(INDEX('IMF GDP current US'!$B$1:$BD$197,MATCH('2022 deflators April 2024 WEO'!$B107,'IMF GDP current US'!$B$1:$B$197,0),MATCH('2022 deflators April 2024 WEO'!AL$3,'IMF GDP current US'!$B$1:$BD$1,0))/INDEX('IMF GDP constant 2022 US'!$B$1:$BD$197,MATCH('2022 deflators April 2024 WEO'!$B107,'IMF GDP constant 2022 US'!$B$1:$B$197,0),MATCH('2022 deflators April 2024 WEO'!AL$3,'IMF GDP constant 2022 US'!$B$1:$BD$1,0)),0)</f>
        <v>0.723962741484471</v>
      </c>
      <c r="AM107" s="18" t="n">
        <f aca="false">IFERROR(INDEX('IMF GDP current US'!$B$1:$BD$197,MATCH('2022 deflators April 2024 WEO'!$B107,'IMF GDP current US'!$B$1:$B$197,0),MATCH('2022 deflators April 2024 WEO'!AM$3,'IMF GDP current US'!$B$1:$BD$1,0))/INDEX('IMF GDP constant 2022 US'!$B$1:$BD$197,MATCH('2022 deflators April 2024 WEO'!$B107,'IMF GDP constant 2022 US'!$B$1:$B$197,0),MATCH('2022 deflators April 2024 WEO'!AM$3,'IMF GDP constant 2022 US'!$B$1:$BD$1,0)),0)</f>
        <v>0.776111643970727</v>
      </c>
      <c r="AN107" s="18" t="n">
        <f aca="false">IFERROR(INDEX('IMF GDP current US'!$B$1:$BD$197,MATCH('2022 deflators April 2024 WEO'!$B107,'IMF GDP current US'!$B$1:$B$197,0),MATCH('2022 deflators April 2024 WEO'!AN$3,'IMF GDP current US'!$B$1:$BD$1,0))/INDEX('IMF GDP constant 2022 US'!$B$1:$BD$197,MATCH('2022 deflators April 2024 WEO'!$B107,'IMF GDP constant 2022 US'!$B$1:$B$197,0),MATCH('2022 deflators April 2024 WEO'!AN$3,'IMF GDP constant 2022 US'!$B$1:$BD$1,0)),0)</f>
        <v>0.826441972682275</v>
      </c>
      <c r="AO107" s="18" t="n">
        <f aca="false">IFERROR(INDEX('IMF GDP current US'!$B$1:$BD$197,MATCH('2022 deflators April 2024 WEO'!$B107,'IMF GDP current US'!$B$1:$B$197,0),MATCH('2022 deflators April 2024 WEO'!AO$3,'IMF GDP current US'!$B$1:$BD$1,0))/INDEX('IMF GDP constant 2022 US'!$B$1:$BD$197,MATCH('2022 deflators April 2024 WEO'!$B107,'IMF GDP constant 2022 US'!$B$1:$B$197,0),MATCH('2022 deflators April 2024 WEO'!AO$3,'IMF GDP constant 2022 US'!$B$1:$BD$1,0)),0)</f>
        <v>0.860891427370316</v>
      </c>
      <c r="AP107" s="18" t="n">
        <f aca="false">IFERROR(INDEX('IMF GDP current US'!$B$1:$BD$197,MATCH('2022 deflators April 2024 WEO'!$B107,'IMF GDP current US'!$B$1:$B$197,0),MATCH('2022 deflators April 2024 WEO'!AP$3,'IMF GDP current US'!$B$1:$BD$1,0))/INDEX('IMF GDP constant 2022 US'!$B$1:$BD$197,MATCH('2022 deflators April 2024 WEO'!$B107,'IMF GDP constant 2022 US'!$B$1:$B$197,0),MATCH('2022 deflators April 2024 WEO'!AP$3,'IMF GDP constant 2022 US'!$B$1:$BD$1,0)),0)</f>
        <v>0.919554709529248</v>
      </c>
      <c r="AQ107" s="18" t="n">
        <f aca="false">IFERROR(INDEX('IMF GDP current US'!$B$1:$BD$197,MATCH('2022 deflators April 2024 WEO'!$B107,'IMF GDP current US'!$B$1:$B$197,0),MATCH('2022 deflators April 2024 WEO'!AQ$3,'IMF GDP current US'!$B$1:$BD$1,0))/INDEX('IMF GDP constant 2022 US'!$B$1:$BD$197,MATCH('2022 deflators April 2024 WEO'!$B107,'IMF GDP constant 2022 US'!$B$1:$B$197,0),MATCH('2022 deflators April 2024 WEO'!AQ$3,'IMF GDP constant 2022 US'!$B$1:$BD$1,0)),0)</f>
        <v>0.919487214493416</v>
      </c>
      <c r="AR107" s="18" t="n">
        <f aca="false">IFERROR(INDEX('IMF GDP current US'!$B$1:$BD$197,MATCH('2022 deflators April 2024 WEO'!$B107,'IMF GDP current US'!$B$1:$B$197,0),MATCH('2022 deflators April 2024 WEO'!AR$3,'IMF GDP current US'!$B$1:$BD$1,0))/INDEX('IMF GDP constant 2022 US'!$B$1:$BD$197,MATCH('2022 deflators April 2024 WEO'!$B107,'IMF GDP constant 2022 US'!$B$1:$B$197,0),MATCH('2022 deflators April 2024 WEO'!AR$3,'IMF GDP constant 2022 US'!$B$1:$BD$1,0)),0)</f>
        <v>0.933629957922697</v>
      </c>
      <c r="AS107" s="18" t="n">
        <f aca="false">IFERROR(INDEX('IMF GDP current US'!$B$1:$BD$197,MATCH('2022 deflators April 2024 WEO'!$B107,'IMF GDP current US'!$B$1:$B$197,0),MATCH('2022 deflators April 2024 WEO'!AS$3,'IMF GDP current US'!$B$1:$BD$1,0))/INDEX('IMF GDP constant 2022 US'!$B$1:$BD$197,MATCH('2022 deflators April 2024 WEO'!$B107,'IMF GDP constant 2022 US'!$B$1:$B$197,0),MATCH('2022 deflators April 2024 WEO'!AS$3,'IMF GDP constant 2022 US'!$B$1:$BD$1,0)),0)</f>
        <v>0.958159499923259</v>
      </c>
      <c r="AT107" s="18" t="n">
        <f aca="false">IFERROR(INDEX('IMF GDP current US'!$B$1:$BD$197,MATCH('2022 deflators April 2024 WEO'!$B107,'IMF GDP current US'!$B$1:$B$197,0),MATCH('2022 deflators April 2024 WEO'!AT$3,'IMF GDP current US'!$B$1:$BD$1,0))/INDEX('IMF GDP constant 2022 US'!$B$1:$BD$197,MATCH('2022 deflators April 2024 WEO'!$B107,'IMF GDP constant 2022 US'!$B$1:$B$197,0),MATCH('2022 deflators April 2024 WEO'!AT$3,'IMF GDP constant 2022 US'!$B$1:$BD$1,0)),0)</f>
        <v>0.944436392144782</v>
      </c>
      <c r="AU107" s="18" t="n">
        <f aca="false">IFERROR(INDEX('IMF GDP current US'!$B$1:$BD$197,MATCH('2022 deflators April 2024 WEO'!$B107,'IMF GDP current US'!$B$1:$B$197,0),MATCH('2022 deflators April 2024 WEO'!AU$3,'IMF GDP current US'!$B$1:$BD$1,0))/INDEX('IMF GDP constant 2022 US'!$B$1:$BD$197,MATCH('2022 deflators April 2024 WEO'!$B107,'IMF GDP constant 2022 US'!$B$1:$B$197,0),MATCH('2022 deflators April 2024 WEO'!AU$3,'IMF GDP constant 2022 US'!$B$1:$BD$1,0)),0)</f>
        <v>0.94005539459043</v>
      </c>
      <c r="AV107" s="18" t="n">
        <f aca="false">IFERROR(INDEX('IMF GDP current US'!$B$1:$BD$197,MATCH('2022 deflators April 2024 WEO'!$B107,'IMF GDP current US'!$B$1:$B$197,0),MATCH('2022 deflators April 2024 WEO'!AV$3,'IMF GDP current US'!$B$1:$BD$1,0))/INDEX('IMF GDP constant 2022 US'!$B$1:$BD$197,MATCH('2022 deflators April 2024 WEO'!$B107,'IMF GDP constant 2022 US'!$B$1:$B$197,0),MATCH('2022 deflators April 2024 WEO'!AV$3,'IMF GDP constant 2022 US'!$B$1:$BD$1,0)),0)</f>
        <v>0.984588881051619</v>
      </c>
      <c r="AW107" s="19" t="n">
        <f aca="false">IFERROR(INDEX('IMF GDP current US'!$B$1:$BD$197,MATCH('2022 deflators April 2024 WEO'!$B107,'IMF GDP current US'!$B$1:$B$197,0),MATCH('2022 deflators April 2024 WEO'!AW$3,'IMF GDP current US'!$B$1:$BD$1,0))/INDEX('IMF GDP constant 2022 US'!$B$1:$BD$197,MATCH('2022 deflators April 2024 WEO'!$B107,'IMF GDP constant 2022 US'!$B$1:$B$197,0),MATCH('2022 deflators April 2024 WEO'!AW$3,'IMF GDP constant 2022 US'!$B$1:$BD$1,0)),0)</f>
        <v>1</v>
      </c>
      <c r="AX107" s="18" t="n">
        <f aca="false">IFERROR(INDEX('IMF GDP current US'!$B$1:$BD$197,MATCH('2022 deflators April 2024 WEO'!$B107,'IMF GDP current US'!$B$1:$B$197,0),MATCH('2022 deflators April 2024 WEO'!AX$3,'IMF GDP current US'!$B$1:$BD$1,0))/INDEX('IMF GDP constant 2022 US'!$B$1:$BD$197,MATCH('2022 deflators April 2024 WEO'!$B107,'IMF GDP constant 2022 US'!$B$1:$B$197,0),MATCH('2022 deflators April 2024 WEO'!AX$3,'IMF GDP constant 2022 US'!$B$1:$BD$1,0)),0)</f>
        <v>1.02625601639327</v>
      </c>
      <c r="AY107" s="21" t="n">
        <f aca="false">IFERROR(INDEX('IMF GDP current US'!$B$1:$BD$197,MATCH('2022 deflators April 2024 WEO'!$B107,'IMF GDP current US'!$B$1:$B$197,0),MATCH('2022 deflators April 2024 WEO'!AY$3,'IMF GDP current US'!$B$1:$BD$1,0))/INDEX('IMF GDP constant 2022 US'!$B$1:$BD$197,MATCH('2022 deflators April 2024 WEO'!$B107,'IMF GDP constant 2022 US'!$B$1:$B$197,0),MATCH('2022 deflators April 2024 WEO'!AY$3,'IMF GDP constant 2022 US'!$B$1:$BD$1,0)),0)</f>
        <v>1.05083518119436</v>
      </c>
      <c r="AZ107" s="21" t="n">
        <f aca="false">IFERROR(INDEX('IMF GDP current US'!$B$1:$BD$197,MATCH('2022 deflators April 2024 WEO'!$B107,'IMF GDP current US'!$B$1:$B$197,0),MATCH('2022 deflators April 2024 WEO'!AZ$3,'IMF GDP current US'!$B$1:$BD$1,0))/INDEX('IMF GDP constant 2022 US'!$B$1:$BD$197,MATCH('2022 deflators April 2024 WEO'!$B107,'IMF GDP constant 2022 US'!$B$1:$B$197,0),MATCH('2022 deflators April 2024 WEO'!AZ$3,'IMF GDP constant 2022 US'!$B$1:$BD$1,0)),0)</f>
        <v>1.0823273914408</v>
      </c>
      <c r="BA107" s="21" t="n">
        <f aca="false">IFERROR(INDEX('IMF GDP current US'!$B$1:$BD$197,MATCH('2022 deflators April 2024 WEO'!$B107,'IMF GDP current US'!$B$1:$B$197,0),MATCH('2022 deflators April 2024 WEO'!BA$3,'IMF GDP current US'!$B$1:$BD$1,0))/INDEX('IMF GDP constant 2022 US'!$B$1:$BD$197,MATCH('2022 deflators April 2024 WEO'!$B107,'IMF GDP constant 2022 US'!$B$1:$B$197,0),MATCH('2022 deflators April 2024 WEO'!BA$3,'IMF GDP constant 2022 US'!$B$1:$BD$1,0)),0)</f>
        <v>1.10440638204751</v>
      </c>
      <c r="BB107" s="21" t="n">
        <f aca="false">IFERROR(INDEX('IMF GDP current US'!$B$1:$BD$197,MATCH('2022 deflators April 2024 WEO'!$B107,'IMF GDP current US'!$B$1:$B$197,0),MATCH('2022 deflators April 2024 WEO'!BB$3,'IMF GDP current US'!$B$1:$BD$1,0))/INDEX('IMF GDP constant 2022 US'!$B$1:$BD$197,MATCH('2022 deflators April 2024 WEO'!$B107,'IMF GDP constant 2022 US'!$B$1:$B$197,0),MATCH('2022 deflators April 2024 WEO'!BB$3,'IMF GDP constant 2022 US'!$B$1:$BD$1,0)),0)</f>
        <v>1.12643590114383</v>
      </c>
      <c r="BC107" s="21" t="n">
        <f aca="false">IFERROR(INDEX('IMF GDP current US'!$B$1:$BD$197,MATCH('2022 deflators April 2024 WEO'!$B107,'IMF GDP current US'!$B$1:$B$197,0),MATCH('2022 deflators April 2024 WEO'!BC$3,'IMF GDP current US'!$B$1:$BD$1,0))/INDEX('IMF GDP constant 2022 US'!$B$1:$BD$197,MATCH('2022 deflators April 2024 WEO'!$B107,'IMF GDP constant 2022 US'!$B$1:$B$197,0),MATCH('2022 deflators April 2024 WEO'!BC$3,'IMF GDP constant 2022 US'!$B$1:$BD$1,0)),0)</f>
        <v>1.148975661824</v>
      </c>
      <c r="BD107" s="22" t="n">
        <f aca="false">IFERROR(INDEX('IMF GDP current US'!$B$1:$BD$197,MATCH('2022 deflators April 2024 WEO'!$B107,'IMF GDP current US'!$B$1:$B$197,0),MATCH('2022 deflators April 2024 WEO'!BD$3,'IMF GDP current US'!$B$1:$BD$1,0))/INDEX('IMF GDP constant 2022 US'!$B$1:$BD$197,MATCH('2022 deflators April 2024 WEO'!$B107,'IMF GDP constant 2022 US'!$B$1:$B$197,0),MATCH('2022 deflators April 2024 WEO'!BD$3,'IMF GDP constant 2022 US'!$B$1:$BD$1,0)),0)</f>
        <v>1.17204896726398</v>
      </c>
    </row>
    <row r="108" customFormat="false" ht="15" hidden="false" customHeight="false" outlineLevel="0" collapsed="false">
      <c r="A108" s="12" t="s">
        <v>121</v>
      </c>
      <c r="B108" s="0" t="str">
        <f aca="false">VLOOKUP(A108,'Names&amp;ISO'!$A:$C,3,0)</f>
        <v>MLI</v>
      </c>
      <c r="C108" s="11" t="s">
        <v>121</v>
      </c>
      <c r="D108" s="11" t="n">
        <f aca="false">IFERROR(VLOOKUP(B108,'DAC ODA Recipients 2022-2023'!$B:$H,7,0),"")</f>
        <v>1</v>
      </c>
      <c r="E108" s="12" t="str">
        <f aca="false">IFERROR(VLOOKUP(B108,'OECD DAC Deflators 2022'!B:B,1,0),"")</f>
        <v/>
      </c>
      <c r="F108" s="12"/>
      <c r="G108" s="17" t="n">
        <f aca="false">IFERROR(INDEX('IMF GDP current US'!$B$1:$BD$197,MATCH('2022 deflators April 2024 WEO'!$B108,'IMF GDP current US'!$B$1:$B$197,0),MATCH('2022 deflators April 2024 WEO'!G$3,'IMF GDP current US'!$B$1:$BD$1,0))/INDEX('IMF GDP constant 2022 US'!$B$1:$BD$197,MATCH('2022 deflators April 2024 WEO'!$B108,'IMF GDP constant 2022 US'!$B$1:$B$197,0),MATCH('2022 deflators April 2024 WEO'!G$3,'IMF GDP constant 2022 US'!$B$1:$BD$1,0)),0)</f>
        <v>0.511858923772349</v>
      </c>
      <c r="H108" s="18" t="n">
        <f aca="false">IFERROR(INDEX('IMF GDP current US'!$B$1:$BD$197,MATCH('2022 deflators April 2024 WEO'!$B108,'IMF GDP current US'!$B$1:$B$197,0),MATCH('2022 deflators April 2024 WEO'!H$3,'IMF GDP current US'!$B$1:$BD$1,0))/INDEX('IMF GDP constant 2022 US'!$B$1:$BD$197,MATCH('2022 deflators April 2024 WEO'!$B108,'IMF GDP constant 2022 US'!$B$1:$B$197,0),MATCH('2022 deflators April 2024 WEO'!H$3,'IMF GDP constant 2022 US'!$B$1:$BD$1,0)),0)</f>
        <v>0.438264317575113</v>
      </c>
      <c r="I108" s="18" t="n">
        <f aca="false">IFERROR(INDEX('IMF GDP current US'!$B$1:$BD$197,MATCH('2022 deflators April 2024 WEO'!$B108,'IMF GDP current US'!$B$1:$B$197,0),MATCH('2022 deflators April 2024 WEO'!I$3,'IMF GDP current US'!$B$1:$BD$1,0))/INDEX('IMF GDP constant 2022 US'!$B$1:$BD$197,MATCH('2022 deflators April 2024 WEO'!$B108,'IMF GDP constant 2022 US'!$B$1:$B$197,0),MATCH('2022 deflators April 2024 WEO'!I$3,'IMF GDP constant 2022 US'!$B$1:$BD$1,0)),0)</f>
        <v>0.438218406137195</v>
      </c>
      <c r="J108" s="18" t="n">
        <f aca="false">IFERROR(INDEX('IMF GDP current US'!$B$1:$BD$197,MATCH('2022 deflators April 2024 WEO'!$B108,'IMF GDP current US'!$B$1:$B$197,0),MATCH('2022 deflators April 2024 WEO'!J$3,'IMF GDP current US'!$B$1:$BD$1,0))/INDEX('IMF GDP constant 2022 US'!$B$1:$BD$197,MATCH('2022 deflators April 2024 WEO'!$B108,'IMF GDP constant 2022 US'!$B$1:$B$197,0),MATCH('2022 deflators April 2024 WEO'!J$3,'IMF GDP constant 2022 US'!$B$1:$BD$1,0)),0)</f>
        <v>0.410052127895528</v>
      </c>
      <c r="K108" s="18" t="n">
        <f aca="false">IFERROR(INDEX('IMF GDP current US'!$B$1:$BD$197,MATCH('2022 deflators April 2024 WEO'!$B108,'IMF GDP current US'!$B$1:$B$197,0),MATCH('2022 deflators April 2024 WEO'!K$3,'IMF GDP current US'!$B$1:$BD$1,0))/INDEX('IMF GDP constant 2022 US'!$B$1:$BD$197,MATCH('2022 deflators April 2024 WEO'!$B108,'IMF GDP constant 2022 US'!$B$1:$B$197,0),MATCH('2022 deflators April 2024 WEO'!K$3,'IMF GDP constant 2022 US'!$B$1:$BD$1,0)),0)</f>
        <v>0.39980255138776</v>
      </c>
      <c r="L108" s="18" t="n">
        <f aca="false">IFERROR(INDEX('IMF GDP current US'!$B$1:$BD$197,MATCH('2022 deflators April 2024 WEO'!$B108,'IMF GDP current US'!$B$1:$B$197,0),MATCH('2022 deflators April 2024 WEO'!L$3,'IMF GDP current US'!$B$1:$BD$1,0))/INDEX('IMF GDP constant 2022 US'!$B$1:$BD$197,MATCH('2022 deflators April 2024 WEO'!$B108,'IMF GDP constant 2022 US'!$B$1:$B$197,0),MATCH('2022 deflators April 2024 WEO'!L$3,'IMF GDP constant 2022 US'!$B$1:$BD$1,0)),0)</f>
        <v>0.389978996865375</v>
      </c>
      <c r="M108" s="18" t="n">
        <f aca="false">IFERROR(INDEX('IMF GDP current US'!$B$1:$BD$197,MATCH('2022 deflators April 2024 WEO'!$B108,'IMF GDP current US'!$B$1:$B$197,0),MATCH('2022 deflators April 2024 WEO'!M$3,'IMF GDP current US'!$B$1:$BD$1,0))/INDEX('IMF GDP constant 2022 US'!$B$1:$BD$197,MATCH('2022 deflators April 2024 WEO'!$B108,'IMF GDP constant 2022 US'!$B$1:$B$197,0),MATCH('2022 deflators April 2024 WEO'!M$3,'IMF GDP constant 2022 US'!$B$1:$BD$1,0)),0)</f>
        <v>0.510592476464059</v>
      </c>
      <c r="N108" s="18" t="n">
        <f aca="false">IFERROR(INDEX('IMF GDP current US'!$B$1:$BD$197,MATCH('2022 deflators April 2024 WEO'!$B108,'IMF GDP current US'!$B$1:$B$197,0),MATCH('2022 deflators April 2024 WEO'!N$3,'IMF GDP current US'!$B$1:$BD$1,0))/INDEX('IMF GDP constant 2022 US'!$B$1:$BD$197,MATCH('2022 deflators April 2024 WEO'!$B108,'IMF GDP constant 2022 US'!$B$1:$B$197,0),MATCH('2022 deflators April 2024 WEO'!N$3,'IMF GDP constant 2022 US'!$B$1:$BD$1,0)),0)</f>
        <v>0.580484812137622</v>
      </c>
      <c r="O108" s="18" t="n">
        <f aca="false">IFERROR(INDEX('IMF GDP current US'!$B$1:$BD$197,MATCH('2022 deflators April 2024 WEO'!$B108,'IMF GDP current US'!$B$1:$B$197,0),MATCH('2022 deflators April 2024 WEO'!O$3,'IMF GDP current US'!$B$1:$BD$1,0))/INDEX('IMF GDP constant 2022 US'!$B$1:$BD$197,MATCH('2022 deflators April 2024 WEO'!$B108,'IMF GDP constant 2022 US'!$B$1:$B$197,0),MATCH('2022 deflators April 2024 WEO'!O$3,'IMF GDP constant 2022 US'!$B$1:$BD$1,0)),0)</f>
        <v>0.582182512652324</v>
      </c>
      <c r="P108" s="18" t="n">
        <f aca="false">IFERROR(INDEX('IMF GDP current US'!$B$1:$BD$197,MATCH('2022 deflators April 2024 WEO'!$B108,'IMF GDP current US'!$B$1:$B$197,0),MATCH('2022 deflators April 2024 WEO'!P$3,'IMF GDP current US'!$B$1:$BD$1,0))/INDEX('IMF GDP constant 2022 US'!$B$1:$BD$197,MATCH('2022 deflators April 2024 WEO'!$B108,'IMF GDP constant 2022 US'!$B$1:$B$197,0),MATCH('2022 deflators April 2024 WEO'!P$3,'IMF GDP constant 2022 US'!$B$1:$BD$1,0)),0)</f>
        <v>0.641992826189657</v>
      </c>
      <c r="Q108" s="18" t="n">
        <f aca="false">IFERROR(INDEX('IMF GDP current US'!$B$1:$BD$197,MATCH('2022 deflators April 2024 WEO'!$B108,'IMF GDP current US'!$B$1:$B$197,0),MATCH('2022 deflators April 2024 WEO'!Q$3,'IMF GDP current US'!$B$1:$BD$1,0))/INDEX('IMF GDP constant 2022 US'!$B$1:$BD$197,MATCH('2022 deflators April 2024 WEO'!$B108,'IMF GDP constant 2022 US'!$B$1:$B$197,0),MATCH('2022 deflators April 2024 WEO'!Q$3,'IMF GDP constant 2022 US'!$B$1:$BD$1,0)),0)</f>
        <v>0.669583553551761</v>
      </c>
      <c r="R108" s="18" t="n">
        <f aca="false">IFERROR(INDEX('IMF GDP current US'!$B$1:$BD$197,MATCH('2022 deflators April 2024 WEO'!$B108,'IMF GDP current US'!$B$1:$B$197,0),MATCH('2022 deflators April 2024 WEO'!R$3,'IMF GDP current US'!$B$1:$BD$1,0))/INDEX('IMF GDP constant 2022 US'!$B$1:$BD$197,MATCH('2022 deflators April 2024 WEO'!$B108,'IMF GDP constant 2022 US'!$B$1:$B$197,0),MATCH('2022 deflators April 2024 WEO'!R$3,'IMF GDP constant 2022 US'!$B$1:$BD$1,0)),0)</f>
        <v>0.633596214644552</v>
      </c>
      <c r="S108" s="18" t="n">
        <f aca="false">IFERROR(INDEX('IMF GDP current US'!$B$1:$BD$197,MATCH('2022 deflators April 2024 WEO'!$B108,'IMF GDP current US'!$B$1:$B$197,0),MATCH('2022 deflators April 2024 WEO'!S$3,'IMF GDP current US'!$B$1:$BD$1,0))/INDEX('IMF GDP constant 2022 US'!$B$1:$BD$197,MATCH('2022 deflators April 2024 WEO'!$B108,'IMF GDP constant 2022 US'!$B$1:$B$197,0),MATCH('2022 deflators April 2024 WEO'!S$3,'IMF GDP constant 2022 US'!$B$1:$BD$1,0)),0)</f>
        <v>0.660897653683492</v>
      </c>
      <c r="T108" s="18" t="n">
        <f aca="false">IFERROR(INDEX('IMF GDP current US'!$B$1:$BD$197,MATCH('2022 deflators April 2024 WEO'!$B108,'IMF GDP current US'!$B$1:$B$197,0),MATCH('2022 deflators April 2024 WEO'!T$3,'IMF GDP current US'!$B$1:$BD$1,0))/INDEX('IMF GDP constant 2022 US'!$B$1:$BD$197,MATCH('2022 deflators April 2024 WEO'!$B108,'IMF GDP constant 2022 US'!$B$1:$B$197,0),MATCH('2022 deflators April 2024 WEO'!T$3,'IMF GDP constant 2022 US'!$B$1:$BD$1,0)),0)</f>
        <v>0.636279773494767</v>
      </c>
      <c r="U108" s="18" t="n">
        <f aca="false">IFERROR(INDEX('IMF GDP current US'!$B$1:$BD$197,MATCH('2022 deflators April 2024 WEO'!$B108,'IMF GDP current US'!$B$1:$B$197,0),MATCH('2022 deflators April 2024 WEO'!U$3,'IMF GDP current US'!$B$1:$BD$1,0))/INDEX('IMF GDP constant 2022 US'!$B$1:$BD$197,MATCH('2022 deflators April 2024 WEO'!$B108,'IMF GDP constant 2022 US'!$B$1:$B$197,0),MATCH('2022 deflators April 2024 WEO'!U$3,'IMF GDP constant 2022 US'!$B$1:$BD$1,0)),0)</f>
        <v>0.469485215746636</v>
      </c>
      <c r="V108" s="18" t="n">
        <f aca="false">IFERROR(INDEX('IMF GDP current US'!$B$1:$BD$197,MATCH('2022 deflators April 2024 WEO'!$B108,'IMF GDP current US'!$B$1:$B$197,0),MATCH('2022 deflators April 2024 WEO'!V$3,'IMF GDP current US'!$B$1:$BD$1,0))/INDEX('IMF GDP constant 2022 US'!$B$1:$BD$197,MATCH('2022 deflators April 2024 WEO'!$B108,'IMF GDP constant 2022 US'!$B$1:$B$197,0),MATCH('2022 deflators April 2024 WEO'!V$3,'IMF GDP constant 2022 US'!$B$1:$BD$1,0)),0)</f>
        <v>0.590712714677626</v>
      </c>
      <c r="W108" s="18" t="n">
        <f aca="false">IFERROR(INDEX('IMF GDP current US'!$B$1:$BD$197,MATCH('2022 deflators April 2024 WEO'!$B108,'IMF GDP current US'!$B$1:$B$197,0),MATCH('2022 deflators April 2024 WEO'!W$3,'IMF GDP current US'!$B$1:$BD$1,0))/INDEX('IMF GDP constant 2022 US'!$B$1:$BD$197,MATCH('2022 deflators April 2024 WEO'!$B108,'IMF GDP constant 2022 US'!$B$1:$B$197,0),MATCH('2022 deflators April 2024 WEO'!W$3,'IMF GDP constant 2022 US'!$B$1:$BD$1,0)),0)</f>
        <v>0.563657332664935</v>
      </c>
      <c r="X108" s="18" t="n">
        <f aca="false">IFERROR(INDEX('IMF GDP current US'!$B$1:$BD$197,MATCH('2022 deflators April 2024 WEO'!$B108,'IMF GDP current US'!$B$1:$B$197,0),MATCH('2022 deflators April 2024 WEO'!X$3,'IMF GDP current US'!$B$1:$BD$1,0))/INDEX('IMF GDP constant 2022 US'!$B$1:$BD$197,MATCH('2022 deflators April 2024 WEO'!$B108,'IMF GDP constant 2022 US'!$B$1:$B$197,0),MATCH('2022 deflators April 2024 WEO'!X$3,'IMF GDP constant 2022 US'!$B$1:$BD$1,0)),0)</f>
        <v>0.50510632678434</v>
      </c>
      <c r="Y108" s="18" t="n">
        <f aca="false">IFERROR(INDEX('IMF GDP current US'!$B$1:$BD$197,MATCH('2022 deflators April 2024 WEO'!$B108,'IMF GDP current US'!$B$1:$B$197,0),MATCH('2022 deflators April 2024 WEO'!Y$3,'IMF GDP current US'!$B$1:$BD$1,0))/INDEX('IMF GDP constant 2022 US'!$B$1:$BD$197,MATCH('2022 deflators April 2024 WEO'!$B108,'IMF GDP constant 2022 US'!$B$1:$B$197,0),MATCH('2022 deflators April 2024 WEO'!Y$3,'IMF GDP constant 2022 US'!$B$1:$BD$1,0)),0)</f>
        <v>0.509104189815682</v>
      </c>
      <c r="Z108" s="18" t="n">
        <f aca="false">IFERROR(INDEX('IMF GDP current US'!$B$1:$BD$197,MATCH('2022 deflators April 2024 WEO'!$B108,'IMF GDP current US'!$B$1:$B$197,0),MATCH('2022 deflators April 2024 WEO'!Z$3,'IMF GDP current US'!$B$1:$BD$1,0))/INDEX('IMF GDP constant 2022 US'!$B$1:$BD$197,MATCH('2022 deflators April 2024 WEO'!$B108,'IMF GDP constant 2022 US'!$B$1:$B$197,0),MATCH('2022 deflators April 2024 WEO'!Z$3,'IMF GDP constant 2022 US'!$B$1:$BD$1,0)),0)</f>
        <v>0.4958816019298</v>
      </c>
      <c r="AA108" s="18" t="n">
        <f aca="false">IFERROR(INDEX('IMF GDP current US'!$B$1:$BD$197,MATCH('2022 deflators April 2024 WEO'!$B108,'IMF GDP current US'!$B$1:$B$197,0),MATCH('2022 deflators April 2024 WEO'!AA$3,'IMF GDP current US'!$B$1:$BD$1,0))/INDEX('IMF GDP constant 2022 US'!$B$1:$BD$197,MATCH('2022 deflators April 2024 WEO'!$B108,'IMF GDP constant 2022 US'!$B$1:$B$197,0),MATCH('2022 deflators April 2024 WEO'!AA$3,'IMF GDP constant 2022 US'!$B$1:$BD$1,0)),0)</f>
        <v>0.426885599553125</v>
      </c>
      <c r="AB108" s="18" t="n">
        <f aca="false">IFERROR(INDEX('IMF GDP current US'!$B$1:$BD$197,MATCH('2022 deflators April 2024 WEO'!$B108,'IMF GDP current US'!$B$1:$B$197,0),MATCH('2022 deflators April 2024 WEO'!AB$3,'IMF GDP current US'!$B$1:$BD$1,0))/INDEX('IMF GDP constant 2022 US'!$B$1:$BD$197,MATCH('2022 deflators April 2024 WEO'!$B108,'IMF GDP constant 2022 US'!$B$1:$B$197,0),MATCH('2022 deflators April 2024 WEO'!AB$3,'IMF GDP constant 2022 US'!$B$1:$BD$1,0)),0)</f>
        <v>0.433055405345912</v>
      </c>
      <c r="AC108" s="18" t="n">
        <f aca="false">IFERROR(INDEX('IMF GDP current US'!$B$1:$BD$197,MATCH('2022 deflators April 2024 WEO'!$B108,'IMF GDP current US'!$B$1:$B$197,0),MATCH('2022 deflators April 2024 WEO'!AC$3,'IMF GDP current US'!$B$1:$BD$1,0))/INDEX('IMF GDP constant 2022 US'!$B$1:$BD$197,MATCH('2022 deflators April 2024 WEO'!$B108,'IMF GDP constant 2022 US'!$B$1:$B$197,0),MATCH('2022 deflators April 2024 WEO'!AC$3,'IMF GDP constant 2022 US'!$B$1:$BD$1,0)),0)</f>
        <v>0.472935020577972</v>
      </c>
      <c r="AD108" s="18" t="n">
        <f aca="false">IFERROR(INDEX('IMF GDP current US'!$B$1:$BD$197,MATCH('2022 deflators April 2024 WEO'!$B108,'IMF GDP current US'!$B$1:$B$197,0),MATCH('2022 deflators April 2024 WEO'!AD$3,'IMF GDP current US'!$B$1:$BD$1,0))/INDEX('IMF GDP constant 2022 US'!$B$1:$BD$197,MATCH('2022 deflators April 2024 WEO'!$B108,'IMF GDP constant 2022 US'!$B$1:$B$197,0),MATCH('2022 deflators April 2024 WEO'!AD$3,'IMF GDP constant 2022 US'!$B$1:$BD$1,0)),0)</f>
        <v>0.523091302108012</v>
      </c>
      <c r="AE108" s="18" t="n">
        <f aca="false">IFERROR(INDEX('IMF GDP current US'!$B$1:$BD$197,MATCH('2022 deflators April 2024 WEO'!$B108,'IMF GDP current US'!$B$1:$B$197,0),MATCH('2022 deflators April 2024 WEO'!AE$3,'IMF GDP current US'!$B$1:$BD$1,0))/INDEX('IMF GDP constant 2022 US'!$B$1:$BD$197,MATCH('2022 deflators April 2024 WEO'!$B108,'IMF GDP constant 2022 US'!$B$1:$B$197,0),MATCH('2022 deflators April 2024 WEO'!AE$3,'IMF GDP constant 2022 US'!$B$1:$BD$1,0)),0)</f>
        <v>0.595817443738675</v>
      </c>
      <c r="AF108" s="18" t="n">
        <f aca="false">IFERROR(INDEX('IMF GDP current US'!$B$1:$BD$197,MATCH('2022 deflators April 2024 WEO'!$B108,'IMF GDP current US'!$B$1:$B$197,0),MATCH('2022 deflators April 2024 WEO'!AF$3,'IMF GDP current US'!$B$1:$BD$1,0))/INDEX('IMF GDP constant 2022 US'!$B$1:$BD$197,MATCH('2022 deflators April 2024 WEO'!$B108,'IMF GDP constant 2022 US'!$B$1:$B$197,0),MATCH('2022 deflators April 2024 WEO'!AF$3,'IMF GDP constant 2022 US'!$B$1:$BD$1,0)),0)</f>
        <v>0.641231067151671</v>
      </c>
      <c r="AG108" s="18" t="n">
        <f aca="false">IFERROR(INDEX('IMF GDP current US'!$B$1:$BD$197,MATCH('2022 deflators April 2024 WEO'!$B108,'IMF GDP current US'!$B$1:$B$197,0),MATCH('2022 deflators April 2024 WEO'!AG$3,'IMF GDP current US'!$B$1:$BD$1,0))/INDEX('IMF GDP constant 2022 US'!$B$1:$BD$197,MATCH('2022 deflators April 2024 WEO'!$B108,'IMF GDP constant 2022 US'!$B$1:$B$197,0),MATCH('2022 deflators April 2024 WEO'!AG$3,'IMF GDP constant 2022 US'!$B$1:$BD$1,0)),0)</f>
        <v>0.676865846770272</v>
      </c>
      <c r="AH108" s="18" t="n">
        <f aca="false">IFERROR(INDEX('IMF GDP current US'!$B$1:$BD$197,MATCH('2022 deflators April 2024 WEO'!$B108,'IMF GDP current US'!$B$1:$B$197,0),MATCH('2022 deflators April 2024 WEO'!AH$3,'IMF GDP current US'!$B$1:$BD$1,0))/INDEX('IMF GDP constant 2022 US'!$B$1:$BD$197,MATCH('2022 deflators April 2024 WEO'!$B108,'IMF GDP constant 2022 US'!$B$1:$B$197,0),MATCH('2022 deflators April 2024 WEO'!AH$3,'IMF GDP constant 2022 US'!$B$1:$BD$1,0)),0)</f>
        <v>0.772487244155065</v>
      </c>
      <c r="AI108" s="18" t="n">
        <f aca="false">IFERROR(INDEX('IMF GDP current US'!$B$1:$BD$197,MATCH('2022 deflators April 2024 WEO'!$B108,'IMF GDP current US'!$B$1:$B$197,0),MATCH('2022 deflators April 2024 WEO'!AI$3,'IMF GDP current US'!$B$1:$BD$1,0))/INDEX('IMF GDP constant 2022 US'!$B$1:$BD$197,MATCH('2022 deflators April 2024 WEO'!$B108,'IMF GDP constant 2022 US'!$B$1:$B$197,0),MATCH('2022 deflators April 2024 WEO'!AI$3,'IMF GDP constant 2022 US'!$B$1:$BD$1,0)),0)</f>
        <v>0.892221382293389</v>
      </c>
      <c r="AJ108" s="18" t="n">
        <f aca="false">IFERROR(INDEX('IMF GDP current US'!$B$1:$BD$197,MATCH('2022 deflators April 2024 WEO'!$B108,'IMF GDP current US'!$B$1:$B$197,0),MATCH('2022 deflators April 2024 WEO'!AJ$3,'IMF GDP current US'!$B$1:$BD$1,0))/INDEX('IMF GDP constant 2022 US'!$B$1:$BD$197,MATCH('2022 deflators April 2024 WEO'!$B108,'IMF GDP constant 2022 US'!$B$1:$B$197,0),MATCH('2022 deflators April 2024 WEO'!AJ$3,'IMF GDP constant 2022 US'!$B$1:$BD$1,0)),0)</f>
        <v>0.884979892068332</v>
      </c>
      <c r="AK108" s="18" t="n">
        <f aca="false">IFERROR(INDEX('IMF GDP current US'!$B$1:$BD$197,MATCH('2022 deflators April 2024 WEO'!$B108,'IMF GDP current US'!$B$1:$B$197,0),MATCH('2022 deflators April 2024 WEO'!AK$3,'IMF GDP current US'!$B$1:$BD$1,0))/INDEX('IMF GDP constant 2022 US'!$B$1:$BD$197,MATCH('2022 deflators April 2024 WEO'!$B108,'IMF GDP constant 2022 US'!$B$1:$B$197,0),MATCH('2022 deflators April 2024 WEO'!AK$3,'IMF GDP constant 2022 US'!$B$1:$BD$1,0)),0)</f>
        <v>0.876315170592213</v>
      </c>
      <c r="AL108" s="18" t="n">
        <f aca="false">IFERROR(INDEX('IMF GDP current US'!$B$1:$BD$197,MATCH('2022 deflators April 2024 WEO'!$B108,'IMF GDP current US'!$B$1:$B$197,0),MATCH('2022 deflators April 2024 WEO'!AL$3,'IMF GDP current US'!$B$1:$BD$1,0))/INDEX('IMF GDP constant 2022 US'!$B$1:$BD$197,MATCH('2022 deflators April 2024 WEO'!$B108,'IMF GDP constant 2022 US'!$B$1:$B$197,0),MATCH('2022 deflators April 2024 WEO'!AL$3,'IMF GDP constant 2022 US'!$B$1:$BD$1,0)),0)</f>
        <v>1.0309062656619</v>
      </c>
      <c r="AM108" s="18" t="n">
        <f aca="false">IFERROR(INDEX('IMF GDP current US'!$B$1:$BD$197,MATCH('2022 deflators April 2024 WEO'!$B108,'IMF GDP current US'!$B$1:$B$197,0),MATCH('2022 deflators April 2024 WEO'!AM$3,'IMF GDP current US'!$B$1:$BD$1,0))/INDEX('IMF GDP constant 2022 US'!$B$1:$BD$197,MATCH('2022 deflators April 2024 WEO'!$B108,'IMF GDP constant 2022 US'!$B$1:$B$197,0),MATCH('2022 deflators April 2024 WEO'!AM$3,'IMF GDP constant 2022 US'!$B$1:$BD$1,0)),0)</f>
        <v>0.99615072528082</v>
      </c>
      <c r="AN108" s="18" t="n">
        <f aca="false">IFERROR(INDEX('IMF GDP current US'!$B$1:$BD$197,MATCH('2022 deflators April 2024 WEO'!$B108,'IMF GDP current US'!$B$1:$B$197,0),MATCH('2022 deflators April 2024 WEO'!AN$3,'IMF GDP current US'!$B$1:$BD$1,0))/INDEX('IMF GDP constant 2022 US'!$B$1:$BD$197,MATCH('2022 deflators April 2024 WEO'!$B108,'IMF GDP constant 2022 US'!$B$1:$B$197,0),MATCH('2022 deflators April 2024 WEO'!AN$3,'IMF GDP constant 2022 US'!$B$1:$BD$1,0)),0)</f>
        <v>1.03582807145441</v>
      </c>
      <c r="AO108" s="18" t="n">
        <f aca="false">IFERROR(INDEX('IMF GDP current US'!$B$1:$BD$197,MATCH('2022 deflators April 2024 WEO'!$B108,'IMF GDP current US'!$B$1:$B$197,0),MATCH('2022 deflators April 2024 WEO'!AO$3,'IMF GDP current US'!$B$1:$BD$1,0))/INDEX('IMF GDP constant 2022 US'!$B$1:$BD$197,MATCH('2022 deflators April 2024 WEO'!$B108,'IMF GDP constant 2022 US'!$B$1:$B$197,0),MATCH('2022 deflators April 2024 WEO'!AO$3,'IMF GDP constant 2022 US'!$B$1:$BD$1,0)),0)</f>
        <v>1.04954049811076</v>
      </c>
      <c r="AP108" s="18" t="n">
        <f aca="false">IFERROR(INDEX('IMF GDP current US'!$B$1:$BD$197,MATCH('2022 deflators April 2024 WEO'!$B108,'IMF GDP current US'!$B$1:$B$197,0),MATCH('2022 deflators April 2024 WEO'!AP$3,'IMF GDP current US'!$B$1:$BD$1,0))/INDEX('IMF GDP constant 2022 US'!$B$1:$BD$197,MATCH('2022 deflators April 2024 WEO'!$B108,'IMF GDP constant 2022 US'!$B$1:$B$197,0),MATCH('2022 deflators April 2024 WEO'!AP$3,'IMF GDP constant 2022 US'!$B$1:$BD$1,0)),0)</f>
        <v>0.901639275987099</v>
      </c>
      <c r="AQ108" s="18" t="n">
        <f aca="false">IFERROR(INDEX('IMF GDP current US'!$B$1:$BD$197,MATCH('2022 deflators April 2024 WEO'!$B108,'IMF GDP current US'!$B$1:$B$197,0),MATCH('2022 deflators April 2024 WEO'!AQ$3,'IMF GDP current US'!$B$1:$BD$1,0))/INDEX('IMF GDP constant 2022 US'!$B$1:$BD$197,MATCH('2022 deflators April 2024 WEO'!$B108,'IMF GDP constant 2022 US'!$B$1:$B$197,0),MATCH('2022 deflators April 2024 WEO'!AQ$3,'IMF GDP constant 2022 US'!$B$1:$BD$1,0)),0)</f>
        <v>0.91132556314985</v>
      </c>
      <c r="AR108" s="18" t="n">
        <f aca="false">IFERROR(INDEX('IMF GDP current US'!$B$1:$BD$197,MATCH('2022 deflators April 2024 WEO'!$B108,'IMF GDP current US'!$B$1:$B$197,0),MATCH('2022 deflators April 2024 WEO'!AR$3,'IMF GDP current US'!$B$1:$BD$1,0))/INDEX('IMF GDP constant 2022 US'!$B$1:$BD$197,MATCH('2022 deflators April 2024 WEO'!$B108,'IMF GDP constant 2022 US'!$B$1:$B$197,0),MATCH('2022 deflators April 2024 WEO'!AR$3,'IMF GDP constant 2022 US'!$B$1:$BD$1,0)),0)</f>
        <v>0.947994489939686</v>
      </c>
      <c r="AS108" s="18" t="n">
        <f aca="false">IFERROR(INDEX('IMF GDP current US'!$B$1:$BD$197,MATCH('2022 deflators April 2024 WEO'!$B108,'IMF GDP current US'!$B$1:$B$197,0),MATCH('2022 deflators April 2024 WEO'!AS$3,'IMF GDP current US'!$B$1:$BD$1,0))/INDEX('IMF GDP constant 2022 US'!$B$1:$BD$197,MATCH('2022 deflators April 2024 WEO'!$B108,'IMF GDP constant 2022 US'!$B$1:$B$197,0),MATCH('2022 deflators April 2024 WEO'!AS$3,'IMF GDP constant 2022 US'!$B$1:$BD$1,0)),0)</f>
        <v>1.00632807413787</v>
      </c>
      <c r="AT108" s="18" t="n">
        <f aca="false">IFERROR(INDEX('IMF GDP current US'!$B$1:$BD$197,MATCH('2022 deflators April 2024 WEO'!$B108,'IMF GDP current US'!$B$1:$B$197,0),MATCH('2022 deflators April 2024 WEO'!AT$3,'IMF GDP current US'!$B$1:$BD$1,0))/INDEX('IMF GDP constant 2022 US'!$B$1:$BD$197,MATCH('2022 deflators April 2024 WEO'!$B108,'IMF GDP constant 2022 US'!$B$1:$B$197,0),MATCH('2022 deflators April 2024 WEO'!AT$3,'IMF GDP constant 2022 US'!$B$1:$BD$1,0)),0)</f>
        <v>0.971918397464204</v>
      </c>
      <c r="AU108" s="18" t="n">
        <f aca="false">IFERROR(INDEX('IMF GDP current US'!$B$1:$BD$197,MATCH('2022 deflators April 2024 WEO'!$B108,'IMF GDP current US'!$B$1:$B$197,0),MATCH('2022 deflators April 2024 WEO'!AU$3,'IMF GDP current US'!$B$1:$BD$1,0))/INDEX('IMF GDP constant 2022 US'!$B$1:$BD$197,MATCH('2022 deflators April 2024 WEO'!$B108,'IMF GDP constant 2022 US'!$B$1:$B$197,0),MATCH('2022 deflators April 2024 WEO'!AU$3,'IMF GDP constant 2022 US'!$B$1:$BD$1,0)),0)</f>
        <v>1.00477744111581</v>
      </c>
      <c r="AV108" s="18" t="n">
        <f aca="false">IFERROR(INDEX('IMF GDP current US'!$B$1:$BD$197,MATCH('2022 deflators April 2024 WEO'!$B108,'IMF GDP current US'!$B$1:$B$197,0),MATCH('2022 deflators April 2024 WEO'!AV$3,'IMF GDP current US'!$B$1:$BD$1,0))/INDEX('IMF GDP constant 2022 US'!$B$1:$BD$197,MATCH('2022 deflators April 2024 WEO'!$B108,'IMF GDP constant 2022 US'!$B$1:$B$197,0),MATCH('2022 deflators April 2024 WEO'!AV$3,'IMF GDP constant 2022 US'!$B$1:$BD$1,0)),0)</f>
        <v>1.09343962294382</v>
      </c>
      <c r="AW108" s="19" t="n">
        <f aca="false">IFERROR(INDEX('IMF GDP current US'!$B$1:$BD$197,MATCH('2022 deflators April 2024 WEO'!$B108,'IMF GDP current US'!$B$1:$B$197,0),MATCH('2022 deflators April 2024 WEO'!AW$3,'IMF GDP current US'!$B$1:$BD$1,0))/INDEX('IMF GDP constant 2022 US'!$B$1:$BD$197,MATCH('2022 deflators April 2024 WEO'!$B108,'IMF GDP constant 2022 US'!$B$1:$B$197,0),MATCH('2022 deflators April 2024 WEO'!AW$3,'IMF GDP constant 2022 US'!$B$1:$BD$1,0)),0)</f>
        <v>1</v>
      </c>
      <c r="AX108" s="18" t="n">
        <f aca="false">IFERROR(INDEX('IMF GDP current US'!$B$1:$BD$197,MATCH('2022 deflators April 2024 WEO'!$B108,'IMF GDP current US'!$B$1:$B$197,0),MATCH('2022 deflators April 2024 WEO'!AX$3,'IMF GDP current US'!$B$1:$BD$1,0))/INDEX('IMF GDP constant 2022 US'!$B$1:$BD$197,MATCH('2022 deflators April 2024 WEO'!$B108,'IMF GDP constant 2022 US'!$B$1:$B$197,0),MATCH('2022 deflators April 2024 WEO'!AX$3,'IMF GDP constant 2022 US'!$B$1:$BD$1,0)),0)</f>
        <v>1.05710860048102</v>
      </c>
      <c r="AY108" s="21" t="n">
        <f aca="false">IFERROR(INDEX('IMF GDP current US'!$B$1:$BD$197,MATCH('2022 deflators April 2024 WEO'!$B108,'IMF GDP current US'!$B$1:$B$197,0),MATCH('2022 deflators April 2024 WEO'!AY$3,'IMF GDP current US'!$B$1:$BD$1,0))/INDEX('IMF GDP constant 2022 US'!$B$1:$BD$197,MATCH('2022 deflators April 2024 WEO'!$B108,'IMF GDP constant 2022 US'!$B$1:$B$197,0),MATCH('2022 deflators April 2024 WEO'!AY$3,'IMF GDP constant 2022 US'!$B$1:$BD$1,0)),0)</f>
        <v>1.06451133278509</v>
      </c>
      <c r="AZ108" s="21" t="n">
        <f aca="false">IFERROR(INDEX('IMF GDP current US'!$B$1:$BD$197,MATCH('2022 deflators April 2024 WEO'!$B108,'IMF GDP current US'!$B$1:$B$197,0),MATCH('2022 deflators April 2024 WEO'!AZ$3,'IMF GDP current US'!$B$1:$BD$1,0))/INDEX('IMF GDP constant 2022 US'!$B$1:$BD$197,MATCH('2022 deflators April 2024 WEO'!$B108,'IMF GDP constant 2022 US'!$B$1:$B$197,0),MATCH('2022 deflators April 2024 WEO'!AZ$3,'IMF GDP constant 2022 US'!$B$1:$BD$1,0)),0)</f>
        <v>1.08083913278926</v>
      </c>
      <c r="BA108" s="21" t="n">
        <f aca="false">IFERROR(INDEX('IMF GDP current US'!$B$1:$BD$197,MATCH('2022 deflators April 2024 WEO'!$B108,'IMF GDP current US'!$B$1:$B$197,0),MATCH('2022 deflators April 2024 WEO'!BA$3,'IMF GDP current US'!$B$1:$BD$1,0))/INDEX('IMF GDP constant 2022 US'!$B$1:$BD$197,MATCH('2022 deflators April 2024 WEO'!$B108,'IMF GDP constant 2022 US'!$B$1:$B$197,0),MATCH('2022 deflators April 2024 WEO'!BA$3,'IMF GDP constant 2022 US'!$B$1:$BD$1,0)),0)</f>
        <v>1.1012266873498</v>
      </c>
      <c r="BB108" s="21" t="n">
        <f aca="false">IFERROR(INDEX('IMF GDP current US'!$B$1:$BD$197,MATCH('2022 deflators April 2024 WEO'!$B108,'IMF GDP current US'!$B$1:$B$197,0),MATCH('2022 deflators April 2024 WEO'!BB$3,'IMF GDP current US'!$B$1:$BD$1,0))/INDEX('IMF GDP constant 2022 US'!$B$1:$BD$197,MATCH('2022 deflators April 2024 WEO'!$B108,'IMF GDP constant 2022 US'!$B$1:$B$197,0),MATCH('2022 deflators April 2024 WEO'!BB$3,'IMF GDP constant 2022 US'!$B$1:$BD$1,0)),0)</f>
        <v>1.12153930954599</v>
      </c>
      <c r="BC108" s="21" t="n">
        <f aca="false">IFERROR(INDEX('IMF GDP current US'!$B$1:$BD$197,MATCH('2022 deflators April 2024 WEO'!$B108,'IMF GDP current US'!$B$1:$B$197,0),MATCH('2022 deflators April 2024 WEO'!BC$3,'IMF GDP current US'!$B$1:$BD$1,0))/INDEX('IMF GDP constant 2022 US'!$B$1:$BD$197,MATCH('2022 deflators April 2024 WEO'!$B108,'IMF GDP constant 2022 US'!$B$1:$B$197,0),MATCH('2022 deflators April 2024 WEO'!BC$3,'IMF GDP constant 2022 US'!$B$1:$BD$1,0)),0)</f>
        <v>1.14268457579284</v>
      </c>
      <c r="BD108" s="22" t="n">
        <f aca="false">IFERROR(INDEX('IMF GDP current US'!$B$1:$BD$197,MATCH('2022 deflators April 2024 WEO'!$B108,'IMF GDP current US'!$B$1:$B$197,0),MATCH('2022 deflators April 2024 WEO'!BD$3,'IMF GDP current US'!$B$1:$BD$1,0))/INDEX('IMF GDP constant 2022 US'!$B$1:$BD$197,MATCH('2022 deflators April 2024 WEO'!$B108,'IMF GDP constant 2022 US'!$B$1:$B$197,0),MATCH('2022 deflators April 2024 WEO'!BD$3,'IMF GDP constant 2022 US'!$B$1:$BD$1,0)),0)</f>
        <v>1.16298018392545</v>
      </c>
    </row>
    <row r="109" customFormat="false" ht="15" hidden="false" customHeight="false" outlineLevel="0" collapsed="false">
      <c r="A109" s="12" t="s">
        <v>122</v>
      </c>
      <c r="B109" s="0" t="str">
        <f aca="false">VLOOKUP(A109,'Names&amp;ISO'!$A:$C,3,0)</f>
        <v>MLT</v>
      </c>
      <c r="C109" s="11" t="s">
        <v>122</v>
      </c>
      <c r="D109" s="11" t="str">
        <f aca="false">IFERROR(VLOOKUP(B109,'DAC ODA Recipients 2022-2023'!$B:$H,7,0),"")</f>
        <v/>
      </c>
      <c r="E109" s="12" t="str">
        <f aca="false">IFERROR(VLOOKUP(B109,'OECD DAC Deflators 2022'!B:B,1,0),"")</f>
        <v/>
      </c>
      <c r="F109" s="23" t="n">
        <v>1</v>
      </c>
      <c r="G109" s="17" t="n">
        <f aca="false">IFERROR(INDEX('IMF GDP current US'!$B$1:$BD$197,MATCH('2022 deflators April 2024 WEO'!$B109,'IMF GDP current US'!$B$1:$B$197,0),MATCH('2022 deflators April 2024 WEO'!G$3,'IMF GDP current US'!$B$1:$BD$1,0))/INDEX('IMF GDP constant 2022 US'!$B$1:$BD$197,MATCH('2022 deflators April 2024 WEO'!$B109,'IMF GDP constant 2022 US'!$B$1:$B$197,0),MATCH('2022 deflators April 2024 WEO'!G$3,'IMF GDP constant 2022 US'!$B$1:$BD$1,0)),0)</f>
        <v>0</v>
      </c>
      <c r="H109" s="18" t="n">
        <f aca="false">IFERROR(INDEX('IMF GDP current US'!$B$1:$BD$197,MATCH('2022 deflators April 2024 WEO'!$B109,'IMF GDP current US'!$B$1:$B$197,0),MATCH('2022 deflators April 2024 WEO'!H$3,'IMF GDP current US'!$B$1:$BD$1,0))/INDEX('IMF GDP constant 2022 US'!$B$1:$BD$197,MATCH('2022 deflators April 2024 WEO'!$B109,'IMF GDP constant 2022 US'!$B$1:$B$197,0),MATCH('2022 deflators April 2024 WEO'!H$3,'IMF GDP constant 2022 US'!$B$1:$BD$1,0)),0)</f>
        <v>0</v>
      </c>
      <c r="I109" s="18" t="n">
        <f aca="false">IFERROR(INDEX('IMF GDP current US'!$B$1:$BD$197,MATCH('2022 deflators April 2024 WEO'!$B109,'IMF GDP current US'!$B$1:$B$197,0),MATCH('2022 deflators April 2024 WEO'!I$3,'IMF GDP current US'!$B$1:$BD$1,0))/INDEX('IMF GDP constant 2022 US'!$B$1:$BD$197,MATCH('2022 deflators April 2024 WEO'!$B109,'IMF GDP constant 2022 US'!$B$1:$B$197,0),MATCH('2022 deflators April 2024 WEO'!I$3,'IMF GDP constant 2022 US'!$B$1:$BD$1,0)),0)</f>
        <v>0</v>
      </c>
      <c r="J109" s="18" t="n">
        <f aca="false">IFERROR(INDEX('IMF GDP current US'!$B$1:$BD$197,MATCH('2022 deflators April 2024 WEO'!$B109,'IMF GDP current US'!$B$1:$B$197,0),MATCH('2022 deflators April 2024 WEO'!J$3,'IMF GDP current US'!$B$1:$BD$1,0))/INDEX('IMF GDP constant 2022 US'!$B$1:$BD$197,MATCH('2022 deflators April 2024 WEO'!$B109,'IMF GDP constant 2022 US'!$B$1:$B$197,0),MATCH('2022 deflators April 2024 WEO'!J$3,'IMF GDP constant 2022 US'!$B$1:$BD$1,0)),0)</f>
        <v>0</v>
      </c>
      <c r="K109" s="18" t="n">
        <f aca="false">IFERROR(INDEX('IMF GDP current US'!$B$1:$BD$197,MATCH('2022 deflators April 2024 WEO'!$B109,'IMF GDP current US'!$B$1:$B$197,0),MATCH('2022 deflators April 2024 WEO'!K$3,'IMF GDP current US'!$B$1:$BD$1,0))/INDEX('IMF GDP constant 2022 US'!$B$1:$BD$197,MATCH('2022 deflators April 2024 WEO'!$B109,'IMF GDP constant 2022 US'!$B$1:$B$197,0),MATCH('2022 deflators April 2024 WEO'!K$3,'IMF GDP constant 2022 US'!$B$1:$BD$1,0)),0)</f>
        <v>0</v>
      </c>
      <c r="L109" s="18" t="n">
        <f aca="false">IFERROR(INDEX('IMF GDP current US'!$B$1:$BD$197,MATCH('2022 deflators April 2024 WEO'!$B109,'IMF GDP current US'!$B$1:$B$197,0),MATCH('2022 deflators April 2024 WEO'!L$3,'IMF GDP current US'!$B$1:$BD$1,0))/INDEX('IMF GDP constant 2022 US'!$B$1:$BD$197,MATCH('2022 deflators April 2024 WEO'!$B109,'IMF GDP constant 2022 US'!$B$1:$B$197,0),MATCH('2022 deflators April 2024 WEO'!L$3,'IMF GDP constant 2022 US'!$B$1:$BD$1,0)),0)</f>
        <v>0</v>
      </c>
      <c r="M109" s="18" t="n">
        <f aca="false">IFERROR(INDEX('IMF GDP current US'!$B$1:$BD$197,MATCH('2022 deflators April 2024 WEO'!$B109,'IMF GDP current US'!$B$1:$B$197,0),MATCH('2022 deflators April 2024 WEO'!M$3,'IMF GDP current US'!$B$1:$BD$1,0))/INDEX('IMF GDP constant 2022 US'!$B$1:$BD$197,MATCH('2022 deflators April 2024 WEO'!$B109,'IMF GDP constant 2022 US'!$B$1:$B$197,0),MATCH('2022 deflators April 2024 WEO'!M$3,'IMF GDP constant 2022 US'!$B$1:$BD$1,0)),0)</f>
        <v>0</v>
      </c>
      <c r="N109" s="18" t="n">
        <f aca="false">IFERROR(INDEX('IMF GDP current US'!$B$1:$BD$197,MATCH('2022 deflators April 2024 WEO'!$B109,'IMF GDP current US'!$B$1:$B$197,0),MATCH('2022 deflators April 2024 WEO'!N$3,'IMF GDP current US'!$B$1:$BD$1,0))/INDEX('IMF GDP constant 2022 US'!$B$1:$BD$197,MATCH('2022 deflators April 2024 WEO'!$B109,'IMF GDP constant 2022 US'!$B$1:$B$197,0),MATCH('2022 deflators April 2024 WEO'!N$3,'IMF GDP constant 2022 US'!$B$1:$BD$1,0)),0)</f>
        <v>0</v>
      </c>
      <c r="O109" s="18" t="n">
        <f aca="false">IFERROR(INDEX('IMF GDP current US'!$B$1:$BD$197,MATCH('2022 deflators April 2024 WEO'!$B109,'IMF GDP current US'!$B$1:$B$197,0),MATCH('2022 deflators April 2024 WEO'!O$3,'IMF GDP current US'!$B$1:$BD$1,0))/INDEX('IMF GDP constant 2022 US'!$B$1:$BD$197,MATCH('2022 deflators April 2024 WEO'!$B109,'IMF GDP constant 2022 US'!$B$1:$B$197,0),MATCH('2022 deflators April 2024 WEO'!O$3,'IMF GDP constant 2022 US'!$B$1:$BD$1,0)),0)</f>
        <v>0</v>
      </c>
      <c r="P109" s="18" t="n">
        <f aca="false">IFERROR(INDEX('IMF GDP current US'!$B$1:$BD$197,MATCH('2022 deflators April 2024 WEO'!$B109,'IMF GDP current US'!$B$1:$B$197,0),MATCH('2022 deflators April 2024 WEO'!P$3,'IMF GDP current US'!$B$1:$BD$1,0))/INDEX('IMF GDP constant 2022 US'!$B$1:$BD$197,MATCH('2022 deflators April 2024 WEO'!$B109,'IMF GDP constant 2022 US'!$B$1:$B$197,0),MATCH('2022 deflators April 2024 WEO'!P$3,'IMF GDP constant 2022 US'!$B$1:$BD$1,0)),0)</f>
        <v>0</v>
      </c>
      <c r="Q109" s="18" t="n">
        <f aca="false">IFERROR(INDEX('IMF GDP current US'!$B$1:$BD$197,MATCH('2022 deflators April 2024 WEO'!$B109,'IMF GDP current US'!$B$1:$B$197,0),MATCH('2022 deflators April 2024 WEO'!Q$3,'IMF GDP current US'!$B$1:$BD$1,0))/INDEX('IMF GDP constant 2022 US'!$B$1:$BD$197,MATCH('2022 deflators April 2024 WEO'!$B109,'IMF GDP constant 2022 US'!$B$1:$B$197,0),MATCH('2022 deflators April 2024 WEO'!Q$3,'IMF GDP constant 2022 US'!$B$1:$BD$1,0)),0)</f>
        <v>0</v>
      </c>
      <c r="R109" s="18" t="n">
        <f aca="false">IFERROR(INDEX('IMF GDP current US'!$B$1:$BD$197,MATCH('2022 deflators April 2024 WEO'!$B109,'IMF GDP current US'!$B$1:$B$197,0),MATCH('2022 deflators April 2024 WEO'!R$3,'IMF GDP current US'!$B$1:$BD$1,0))/INDEX('IMF GDP constant 2022 US'!$B$1:$BD$197,MATCH('2022 deflators April 2024 WEO'!$B109,'IMF GDP constant 2022 US'!$B$1:$B$197,0),MATCH('2022 deflators April 2024 WEO'!R$3,'IMF GDP constant 2022 US'!$B$1:$BD$1,0)),0)</f>
        <v>0</v>
      </c>
      <c r="S109" s="18" t="n">
        <f aca="false">IFERROR(INDEX('IMF GDP current US'!$B$1:$BD$197,MATCH('2022 deflators April 2024 WEO'!$B109,'IMF GDP current US'!$B$1:$B$197,0),MATCH('2022 deflators April 2024 WEO'!S$3,'IMF GDP current US'!$B$1:$BD$1,0))/INDEX('IMF GDP constant 2022 US'!$B$1:$BD$197,MATCH('2022 deflators April 2024 WEO'!$B109,'IMF GDP constant 2022 US'!$B$1:$B$197,0),MATCH('2022 deflators April 2024 WEO'!S$3,'IMF GDP constant 2022 US'!$B$1:$BD$1,0)),0)</f>
        <v>0</v>
      </c>
      <c r="T109" s="18" t="n">
        <f aca="false">IFERROR(INDEX('IMF GDP current US'!$B$1:$BD$197,MATCH('2022 deflators April 2024 WEO'!$B109,'IMF GDP current US'!$B$1:$B$197,0),MATCH('2022 deflators April 2024 WEO'!T$3,'IMF GDP current US'!$B$1:$BD$1,0))/INDEX('IMF GDP constant 2022 US'!$B$1:$BD$197,MATCH('2022 deflators April 2024 WEO'!$B109,'IMF GDP constant 2022 US'!$B$1:$B$197,0),MATCH('2022 deflators April 2024 WEO'!T$3,'IMF GDP constant 2022 US'!$B$1:$BD$1,0)),0)</f>
        <v>0</v>
      </c>
      <c r="U109" s="18" t="n">
        <f aca="false">IFERROR(INDEX('IMF GDP current US'!$B$1:$BD$197,MATCH('2022 deflators April 2024 WEO'!$B109,'IMF GDP current US'!$B$1:$B$197,0),MATCH('2022 deflators April 2024 WEO'!U$3,'IMF GDP current US'!$B$1:$BD$1,0))/INDEX('IMF GDP constant 2022 US'!$B$1:$BD$197,MATCH('2022 deflators April 2024 WEO'!$B109,'IMF GDP constant 2022 US'!$B$1:$B$197,0),MATCH('2022 deflators April 2024 WEO'!U$3,'IMF GDP constant 2022 US'!$B$1:$BD$1,0)),0)</f>
        <v>0</v>
      </c>
      <c r="V109" s="18" t="n">
        <f aca="false">IFERROR(INDEX('IMF GDP current US'!$B$1:$BD$197,MATCH('2022 deflators April 2024 WEO'!$B109,'IMF GDP current US'!$B$1:$B$197,0),MATCH('2022 deflators April 2024 WEO'!V$3,'IMF GDP current US'!$B$1:$BD$1,0))/INDEX('IMF GDP constant 2022 US'!$B$1:$BD$197,MATCH('2022 deflators April 2024 WEO'!$B109,'IMF GDP constant 2022 US'!$B$1:$B$197,0),MATCH('2022 deflators April 2024 WEO'!V$3,'IMF GDP constant 2022 US'!$B$1:$BD$1,0)),0)</f>
        <v>0</v>
      </c>
      <c r="W109" s="18" t="n">
        <f aca="false">IFERROR(INDEX('IMF GDP current US'!$B$1:$BD$197,MATCH('2022 deflators April 2024 WEO'!$B109,'IMF GDP current US'!$B$1:$B$197,0),MATCH('2022 deflators April 2024 WEO'!W$3,'IMF GDP current US'!$B$1:$BD$1,0))/INDEX('IMF GDP constant 2022 US'!$B$1:$BD$197,MATCH('2022 deflators April 2024 WEO'!$B109,'IMF GDP constant 2022 US'!$B$1:$B$197,0),MATCH('2022 deflators April 2024 WEO'!W$3,'IMF GDP constant 2022 US'!$B$1:$BD$1,0)),0)</f>
        <v>0</v>
      </c>
      <c r="X109" s="18" t="n">
        <f aca="false">IFERROR(INDEX('IMF GDP current US'!$B$1:$BD$197,MATCH('2022 deflators April 2024 WEO'!$B109,'IMF GDP current US'!$B$1:$B$197,0),MATCH('2022 deflators April 2024 WEO'!X$3,'IMF GDP current US'!$B$1:$BD$1,0))/INDEX('IMF GDP constant 2022 US'!$B$1:$BD$197,MATCH('2022 deflators April 2024 WEO'!$B109,'IMF GDP constant 2022 US'!$B$1:$B$197,0),MATCH('2022 deflators April 2024 WEO'!X$3,'IMF GDP constant 2022 US'!$B$1:$BD$1,0)),0)</f>
        <v>0</v>
      </c>
      <c r="Y109" s="18" t="n">
        <f aca="false">IFERROR(INDEX('IMF GDP current US'!$B$1:$BD$197,MATCH('2022 deflators April 2024 WEO'!$B109,'IMF GDP current US'!$B$1:$B$197,0),MATCH('2022 deflators April 2024 WEO'!Y$3,'IMF GDP current US'!$B$1:$BD$1,0))/INDEX('IMF GDP constant 2022 US'!$B$1:$BD$197,MATCH('2022 deflators April 2024 WEO'!$B109,'IMF GDP constant 2022 US'!$B$1:$B$197,0),MATCH('2022 deflators April 2024 WEO'!Y$3,'IMF GDP constant 2022 US'!$B$1:$BD$1,0)),0)</f>
        <v>0</v>
      </c>
      <c r="Z109" s="18" t="n">
        <f aca="false">IFERROR(INDEX('IMF GDP current US'!$B$1:$BD$197,MATCH('2022 deflators April 2024 WEO'!$B109,'IMF GDP current US'!$B$1:$B$197,0),MATCH('2022 deflators April 2024 WEO'!Z$3,'IMF GDP current US'!$B$1:$BD$1,0))/INDEX('IMF GDP constant 2022 US'!$B$1:$BD$197,MATCH('2022 deflators April 2024 WEO'!$B109,'IMF GDP constant 2022 US'!$B$1:$B$197,0),MATCH('2022 deflators April 2024 WEO'!Z$3,'IMF GDP constant 2022 US'!$B$1:$BD$1,0)),0)</f>
        <v>0</v>
      </c>
      <c r="AA109" s="18" t="n">
        <f aca="false">IFERROR(INDEX('IMF GDP current US'!$B$1:$BD$197,MATCH('2022 deflators April 2024 WEO'!$B109,'IMF GDP current US'!$B$1:$B$197,0),MATCH('2022 deflators April 2024 WEO'!AA$3,'IMF GDP current US'!$B$1:$BD$1,0))/INDEX('IMF GDP constant 2022 US'!$B$1:$BD$197,MATCH('2022 deflators April 2024 WEO'!$B109,'IMF GDP constant 2022 US'!$B$1:$B$197,0),MATCH('2022 deflators April 2024 WEO'!AA$3,'IMF GDP constant 2022 US'!$B$1:$BD$1,0)),0)</f>
        <v>0.540407883146807</v>
      </c>
      <c r="AB109" s="18" t="n">
        <f aca="false">IFERROR(INDEX('IMF GDP current US'!$B$1:$BD$197,MATCH('2022 deflators April 2024 WEO'!$B109,'IMF GDP current US'!$B$1:$B$197,0),MATCH('2022 deflators April 2024 WEO'!AB$3,'IMF GDP current US'!$B$1:$BD$1,0))/INDEX('IMF GDP constant 2022 US'!$B$1:$BD$197,MATCH('2022 deflators April 2024 WEO'!$B109,'IMF GDP constant 2022 US'!$B$1:$B$197,0),MATCH('2022 deflators April 2024 WEO'!AB$3,'IMF GDP constant 2022 US'!$B$1:$BD$1,0)),0)</f>
        <v>0.54871186358418</v>
      </c>
      <c r="AC109" s="18" t="n">
        <f aca="false">IFERROR(INDEX('IMF GDP current US'!$B$1:$BD$197,MATCH('2022 deflators April 2024 WEO'!$B109,'IMF GDP current US'!$B$1:$B$197,0),MATCH('2022 deflators April 2024 WEO'!AC$3,'IMF GDP current US'!$B$1:$BD$1,0))/INDEX('IMF GDP constant 2022 US'!$B$1:$BD$197,MATCH('2022 deflators April 2024 WEO'!$B109,'IMF GDP constant 2022 US'!$B$1:$B$197,0),MATCH('2022 deflators April 2024 WEO'!AC$3,'IMF GDP constant 2022 US'!$B$1:$BD$1,0)),0)</f>
        <v>0.585884683242871</v>
      </c>
      <c r="AD109" s="18" t="n">
        <f aca="false">IFERROR(INDEX('IMF GDP current US'!$B$1:$BD$197,MATCH('2022 deflators April 2024 WEO'!$B109,'IMF GDP current US'!$B$1:$B$197,0),MATCH('2022 deflators April 2024 WEO'!AD$3,'IMF GDP current US'!$B$1:$BD$1,0))/INDEX('IMF GDP constant 2022 US'!$B$1:$BD$197,MATCH('2022 deflators April 2024 WEO'!$B109,'IMF GDP constant 2022 US'!$B$1:$B$197,0),MATCH('2022 deflators April 2024 WEO'!AD$3,'IMF GDP constant 2022 US'!$B$1:$BD$1,0)),0)</f>
        <v>0.685773286158838</v>
      </c>
      <c r="AE109" s="18" t="n">
        <f aca="false">IFERROR(INDEX('IMF GDP current US'!$B$1:$BD$197,MATCH('2022 deflators April 2024 WEO'!$B109,'IMF GDP current US'!$B$1:$B$197,0),MATCH('2022 deflators April 2024 WEO'!AE$3,'IMF GDP current US'!$B$1:$BD$1,0))/INDEX('IMF GDP constant 2022 US'!$B$1:$BD$197,MATCH('2022 deflators April 2024 WEO'!$B109,'IMF GDP constant 2022 US'!$B$1:$B$197,0),MATCH('2022 deflators April 2024 WEO'!AE$3,'IMF GDP constant 2022 US'!$B$1:$BD$1,0)),0)</f>
        <v>0.766038195864238</v>
      </c>
      <c r="AF109" s="18" t="n">
        <f aca="false">IFERROR(INDEX('IMF GDP current US'!$B$1:$BD$197,MATCH('2022 deflators April 2024 WEO'!$B109,'IMF GDP current US'!$B$1:$B$197,0),MATCH('2022 deflators April 2024 WEO'!AF$3,'IMF GDP current US'!$B$1:$BD$1,0))/INDEX('IMF GDP constant 2022 US'!$B$1:$BD$197,MATCH('2022 deflators April 2024 WEO'!$B109,'IMF GDP constant 2022 US'!$B$1:$B$197,0),MATCH('2022 deflators April 2024 WEO'!AF$3,'IMF GDP constant 2022 US'!$B$1:$BD$1,0)),0)</f>
        <v>0.778971468258968</v>
      </c>
      <c r="AG109" s="18" t="n">
        <f aca="false">IFERROR(INDEX('IMF GDP current US'!$B$1:$BD$197,MATCH('2022 deflators April 2024 WEO'!$B109,'IMF GDP current US'!$B$1:$B$197,0),MATCH('2022 deflators April 2024 WEO'!AG$3,'IMF GDP current US'!$B$1:$BD$1,0))/INDEX('IMF GDP constant 2022 US'!$B$1:$BD$197,MATCH('2022 deflators April 2024 WEO'!$B109,'IMF GDP constant 2022 US'!$B$1:$B$197,0),MATCH('2022 deflators April 2024 WEO'!AG$3,'IMF GDP constant 2022 US'!$B$1:$BD$1,0)),0)</f>
        <v>0.806806775851586</v>
      </c>
      <c r="AH109" s="18" t="n">
        <f aca="false">IFERROR(INDEX('IMF GDP current US'!$B$1:$BD$197,MATCH('2022 deflators April 2024 WEO'!$B109,'IMF GDP current US'!$B$1:$B$197,0),MATCH('2022 deflators April 2024 WEO'!AH$3,'IMF GDP current US'!$B$1:$BD$1,0))/INDEX('IMF GDP constant 2022 US'!$B$1:$BD$197,MATCH('2022 deflators April 2024 WEO'!$B109,'IMF GDP constant 2022 US'!$B$1:$B$197,0),MATCH('2022 deflators April 2024 WEO'!AH$3,'IMF GDP constant 2022 US'!$B$1:$BD$1,0)),0)</f>
        <v>0.903219714411106</v>
      </c>
      <c r="AI109" s="18" t="n">
        <f aca="false">IFERROR(INDEX('IMF GDP current US'!$B$1:$BD$197,MATCH('2022 deflators April 2024 WEO'!$B109,'IMF GDP current US'!$B$1:$B$197,0),MATCH('2022 deflators April 2024 WEO'!AI$3,'IMF GDP current US'!$B$1:$BD$1,0))/INDEX('IMF GDP constant 2022 US'!$B$1:$BD$197,MATCH('2022 deflators April 2024 WEO'!$B109,'IMF GDP constant 2022 US'!$B$1:$B$197,0),MATCH('2022 deflators April 2024 WEO'!AI$3,'IMF GDP constant 2022 US'!$B$1:$BD$1,0)),0)</f>
        <v>0.993854743671861</v>
      </c>
      <c r="AJ109" s="18" t="n">
        <f aca="false">IFERROR(INDEX('IMF GDP current US'!$B$1:$BD$197,MATCH('2022 deflators April 2024 WEO'!$B109,'IMF GDP current US'!$B$1:$B$197,0),MATCH('2022 deflators April 2024 WEO'!AJ$3,'IMF GDP current US'!$B$1:$BD$1,0))/INDEX('IMF GDP constant 2022 US'!$B$1:$BD$197,MATCH('2022 deflators April 2024 WEO'!$B109,'IMF GDP constant 2022 US'!$B$1:$B$197,0),MATCH('2022 deflators April 2024 WEO'!AJ$3,'IMF GDP constant 2022 US'!$B$1:$BD$1,0)),0)</f>
        <v>0.960537196482407</v>
      </c>
      <c r="AK109" s="18" t="n">
        <f aca="false">IFERROR(INDEX('IMF GDP current US'!$B$1:$BD$197,MATCH('2022 deflators April 2024 WEO'!$B109,'IMF GDP current US'!$B$1:$B$197,0),MATCH('2022 deflators April 2024 WEO'!AK$3,'IMF GDP current US'!$B$1:$BD$1,0))/INDEX('IMF GDP constant 2022 US'!$B$1:$BD$197,MATCH('2022 deflators April 2024 WEO'!$B109,'IMF GDP constant 2022 US'!$B$1:$B$197,0),MATCH('2022 deflators April 2024 WEO'!AK$3,'IMF GDP constant 2022 US'!$B$1:$BD$1,0)),0)</f>
        <v>0.943684631515361</v>
      </c>
      <c r="AL109" s="18" t="n">
        <f aca="false">IFERROR(INDEX('IMF GDP current US'!$B$1:$BD$197,MATCH('2022 deflators April 2024 WEO'!$B109,'IMF GDP current US'!$B$1:$B$197,0),MATCH('2022 deflators April 2024 WEO'!AL$3,'IMF GDP current US'!$B$1:$BD$1,0))/INDEX('IMF GDP constant 2022 US'!$B$1:$BD$197,MATCH('2022 deflators April 2024 WEO'!$B109,'IMF GDP constant 2022 US'!$B$1:$B$197,0),MATCH('2022 deflators April 2024 WEO'!AL$3,'IMF GDP constant 2022 US'!$B$1:$BD$1,0)),0)</f>
        <v>1.00099700096816</v>
      </c>
      <c r="AM109" s="18" t="n">
        <f aca="false">IFERROR(INDEX('IMF GDP current US'!$B$1:$BD$197,MATCH('2022 deflators April 2024 WEO'!$B109,'IMF GDP current US'!$B$1:$B$197,0),MATCH('2022 deflators April 2024 WEO'!AM$3,'IMF GDP current US'!$B$1:$BD$1,0))/INDEX('IMF GDP constant 2022 US'!$B$1:$BD$197,MATCH('2022 deflators April 2024 WEO'!$B109,'IMF GDP constant 2022 US'!$B$1:$B$197,0),MATCH('2022 deflators April 2024 WEO'!AM$3,'IMF GDP constant 2022 US'!$B$1:$BD$1,0)),0)</f>
        <v>0.944546513772813</v>
      </c>
      <c r="AN109" s="18" t="n">
        <f aca="false">IFERROR(INDEX('IMF GDP current US'!$B$1:$BD$197,MATCH('2022 deflators April 2024 WEO'!$B109,'IMF GDP current US'!$B$1:$B$197,0),MATCH('2022 deflators April 2024 WEO'!AN$3,'IMF GDP current US'!$B$1:$BD$1,0))/INDEX('IMF GDP constant 2022 US'!$B$1:$BD$197,MATCH('2022 deflators April 2024 WEO'!$B109,'IMF GDP constant 2022 US'!$B$1:$B$197,0),MATCH('2022 deflators April 2024 WEO'!AN$3,'IMF GDP constant 2022 US'!$B$1:$BD$1,0)),0)</f>
        <v>0.997969857764097</v>
      </c>
      <c r="AO109" s="18" t="n">
        <f aca="false">IFERROR(INDEX('IMF GDP current US'!$B$1:$BD$197,MATCH('2022 deflators April 2024 WEO'!$B109,'IMF GDP current US'!$B$1:$B$197,0),MATCH('2022 deflators April 2024 WEO'!AO$3,'IMF GDP current US'!$B$1:$BD$1,0))/INDEX('IMF GDP constant 2022 US'!$B$1:$BD$197,MATCH('2022 deflators April 2024 WEO'!$B109,'IMF GDP constant 2022 US'!$B$1:$B$197,0),MATCH('2022 deflators April 2024 WEO'!AO$3,'IMF GDP constant 2022 US'!$B$1:$BD$1,0)),0)</f>
        <v>1.02191951213032</v>
      </c>
      <c r="AP109" s="18" t="n">
        <f aca="false">IFERROR(INDEX('IMF GDP current US'!$B$1:$BD$197,MATCH('2022 deflators April 2024 WEO'!$B109,'IMF GDP current US'!$B$1:$B$197,0),MATCH('2022 deflators April 2024 WEO'!AP$3,'IMF GDP current US'!$B$1:$BD$1,0))/INDEX('IMF GDP constant 2022 US'!$B$1:$BD$197,MATCH('2022 deflators April 2024 WEO'!$B109,'IMF GDP constant 2022 US'!$B$1:$B$197,0),MATCH('2022 deflators April 2024 WEO'!AP$3,'IMF GDP constant 2022 US'!$B$1:$BD$1,0)),0)</f>
        <v>0.889367142804121</v>
      </c>
      <c r="AQ109" s="18" t="n">
        <f aca="false">IFERROR(INDEX('IMF GDP current US'!$B$1:$BD$197,MATCH('2022 deflators April 2024 WEO'!$B109,'IMF GDP current US'!$B$1:$B$197,0),MATCH('2022 deflators April 2024 WEO'!AQ$3,'IMF GDP current US'!$B$1:$BD$1,0))/INDEX('IMF GDP constant 2022 US'!$B$1:$BD$197,MATCH('2022 deflators April 2024 WEO'!$B109,'IMF GDP constant 2022 US'!$B$1:$B$197,0),MATCH('2022 deflators April 2024 WEO'!AQ$3,'IMF GDP constant 2022 US'!$B$1:$BD$1,0)),0)</f>
        <v>0.90464061490107</v>
      </c>
      <c r="AR109" s="18" t="n">
        <f aca="false">IFERROR(INDEX('IMF GDP current US'!$B$1:$BD$197,MATCH('2022 deflators April 2024 WEO'!$B109,'IMF GDP current US'!$B$1:$B$197,0),MATCH('2022 deflators April 2024 WEO'!AR$3,'IMF GDP current US'!$B$1:$BD$1,0))/INDEX('IMF GDP constant 2022 US'!$B$1:$BD$197,MATCH('2022 deflators April 2024 WEO'!$B109,'IMF GDP constant 2022 US'!$B$1:$B$197,0),MATCH('2022 deflators April 2024 WEO'!AR$3,'IMF GDP constant 2022 US'!$B$1:$BD$1,0)),0)</f>
        <v>0.942911865132416</v>
      </c>
      <c r="AS109" s="18" t="n">
        <f aca="false">IFERROR(INDEX('IMF GDP current US'!$B$1:$BD$197,MATCH('2022 deflators April 2024 WEO'!$B109,'IMF GDP current US'!$B$1:$B$197,0),MATCH('2022 deflators April 2024 WEO'!AS$3,'IMF GDP current US'!$B$1:$BD$1,0))/INDEX('IMF GDP constant 2022 US'!$B$1:$BD$197,MATCH('2022 deflators April 2024 WEO'!$B109,'IMF GDP constant 2022 US'!$B$1:$B$197,0),MATCH('2022 deflators April 2024 WEO'!AS$3,'IMF GDP constant 2022 US'!$B$1:$BD$1,0)),0)</f>
        <v>1.00355933038199</v>
      </c>
      <c r="AT109" s="18" t="n">
        <f aca="false">IFERROR(INDEX('IMF GDP current US'!$B$1:$BD$197,MATCH('2022 deflators April 2024 WEO'!$B109,'IMF GDP current US'!$B$1:$B$197,0),MATCH('2022 deflators April 2024 WEO'!AT$3,'IMF GDP current US'!$B$1:$BD$1,0))/INDEX('IMF GDP constant 2022 US'!$B$1:$BD$197,MATCH('2022 deflators April 2024 WEO'!$B109,'IMF GDP constant 2022 US'!$B$1:$B$197,0),MATCH('2022 deflators April 2024 WEO'!AT$3,'IMF GDP constant 2022 US'!$B$1:$BD$1,0)),0)</f>
        <v>0.972989748085301</v>
      </c>
      <c r="AU109" s="18" t="n">
        <f aca="false">IFERROR(INDEX('IMF GDP current US'!$B$1:$BD$197,MATCH('2022 deflators April 2024 WEO'!$B109,'IMF GDP current US'!$B$1:$B$197,0),MATCH('2022 deflators April 2024 WEO'!AU$3,'IMF GDP current US'!$B$1:$BD$1,0))/INDEX('IMF GDP constant 2022 US'!$B$1:$BD$197,MATCH('2022 deflators April 2024 WEO'!$B109,'IMF GDP constant 2022 US'!$B$1:$B$197,0),MATCH('2022 deflators April 2024 WEO'!AU$3,'IMF GDP constant 2022 US'!$B$1:$BD$1,0)),0)</f>
        <v>1.00857305121507</v>
      </c>
      <c r="AV109" s="18" t="n">
        <f aca="false">IFERROR(INDEX('IMF GDP current US'!$B$1:$BD$197,MATCH('2022 deflators April 2024 WEO'!$B109,'IMF GDP current US'!$B$1:$B$197,0),MATCH('2022 deflators April 2024 WEO'!AV$3,'IMF GDP current US'!$B$1:$BD$1,0))/INDEX('IMF GDP constant 2022 US'!$B$1:$BD$197,MATCH('2022 deflators April 2024 WEO'!$B109,'IMF GDP constant 2022 US'!$B$1:$B$197,0),MATCH('2022 deflators April 2024 WEO'!AV$3,'IMF GDP constant 2022 US'!$B$1:$BD$1,0)),0)</f>
        <v>1.0668769518833</v>
      </c>
      <c r="AW109" s="19" t="n">
        <f aca="false">IFERROR(INDEX('IMF GDP current US'!$B$1:$BD$197,MATCH('2022 deflators April 2024 WEO'!$B109,'IMF GDP current US'!$B$1:$B$197,0),MATCH('2022 deflators April 2024 WEO'!AW$3,'IMF GDP current US'!$B$1:$BD$1,0))/INDEX('IMF GDP constant 2022 US'!$B$1:$BD$197,MATCH('2022 deflators April 2024 WEO'!$B109,'IMF GDP constant 2022 US'!$B$1:$B$197,0),MATCH('2022 deflators April 2024 WEO'!AW$3,'IMF GDP constant 2022 US'!$B$1:$BD$1,0)),0)</f>
        <v>1</v>
      </c>
      <c r="AX109" s="18" t="n">
        <f aca="false">IFERROR(INDEX('IMF GDP current US'!$B$1:$BD$197,MATCH('2022 deflators April 2024 WEO'!$B109,'IMF GDP current US'!$B$1:$B$197,0),MATCH('2022 deflators April 2024 WEO'!AX$3,'IMF GDP current US'!$B$1:$BD$1,0))/INDEX('IMF GDP constant 2022 US'!$B$1:$BD$197,MATCH('2022 deflators April 2024 WEO'!$B109,'IMF GDP constant 2022 US'!$B$1:$B$197,0),MATCH('2022 deflators April 2024 WEO'!AX$3,'IMF GDP constant 2022 US'!$B$1:$BD$1,0)),0)</f>
        <v>1.08037743859633</v>
      </c>
      <c r="AY109" s="21" t="n">
        <f aca="false">IFERROR(INDEX('IMF GDP current US'!$B$1:$BD$197,MATCH('2022 deflators April 2024 WEO'!$B109,'IMF GDP current US'!$B$1:$B$197,0),MATCH('2022 deflators April 2024 WEO'!AY$3,'IMF GDP current US'!$B$1:$BD$1,0))/INDEX('IMF GDP constant 2022 US'!$B$1:$BD$197,MATCH('2022 deflators April 2024 WEO'!$B109,'IMF GDP constant 2022 US'!$B$1:$B$197,0),MATCH('2022 deflators April 2024 WEO'!AY$3,'IMF GDP constant 2022 US'!$B$1:$BD$1,0)),0)</f>
        <v>1.11556886835027</v>
      </c>
      <c r="AZ109" s="21" t="n">
        <f aca="false">IFERROR(INDEX('IMF GDP current US'!$B$1:$BD$197,MATCH('2022 deflators April 2024 WEO'!$B109,'IMF GDP current US'!$B$1:$B$197,0),MATCH('2022 deflators April 2024 WEO'!AZ$3,'IMF GDP current US'!$B$1:$BD$1,0))/INDEX('IMF GDP constant 2022 US'!$B$1:$BD$197,MATCH('2022 deflators April 2024 WEO'!$B109,'IMF GDP constant 2022 US'!$B$1:$B$197,0),MATCH('2022 deflators April 2024 WEO'!AZ$3,'IMF GDP constant 2022 US'!$B$1:$BD$1,0)),0)</f>
        <v>1.13327745008599</v>
      </c>
      <c r="BA109" s="21" t="n">
        <f aca="false">IFERROR(INDEX('IMF GDP current US'!$B$1:$BD$197,MATCH('2022 deflators April 2024 WEO'!$B109,'IMF GDP current US'!$B$1:$B$197,0),MATCH('2022 deflators April 2024 WEO'!BA$3,'IMF GDP current US'!$B$1:$BD$1,0))/INDEX('IMF GDP constant 2022 US'!$B$1:$BD$197,MATCH('2022 deflators April 2024 WEO'!$B109,'IMF GDP constant 2022 US'!$B$1:$B$197,0),MATCH('2022 deflators April 2024 WEO'!BA$3,'IMF GDP constant 2022 US'!$B$1:$BD$1,0)),0)</f>
        <v>1.15523428152934</v>
      </c>
      <c r="BB109" s="21" t="n">
        <f aca="false">IFERROR(INDEX('IMF GDP current US'!$B$1:$BD$197,MATCH('2022 deflators April 2024 WEO'!$B109,'IMF GDP current US'!$B$1:$B$197,0),MATCH('2022 deflators April 2024 WEO'!BB$3,'IMF GDP current US'!$B$1:$BD$1,0))/INDEX('IMF GDP constant 2022 US'!$B$1:$BD$197,MATCH('2022 deflators April 2024 WEO'!$B109,'IMF GDP constant 2022 US'!$B$1:$B$197,0),MATCH('2022 deflators April 2024 WEO'!BB$3,'IMF GDP constant 2022 US'!$B$1:$BD$1,0)),0)</f>
        <v>1.1762640096428</v>
      </c>
      <c r="BC109" s="21" t="n">
        <f aca="false">IFERROR(INDEX('IMF GDP current US'!$B$1:$BD$197,MATCH('2022 deflators April 2024 WEO'!$B109,'IMF GDP current US'!$B$1:$B$197,0),MATCH('2022 deflators April 2024 WEO'!BC$3,'IMF GDP current US'!$B$1:$BD$1,0))/INDEX('IMF GDP constant 2022 US'!$B$1:$BD$197,MATCH('2022 deflators April 2024 WEO'!$B109,'IMF GDP constant 2022 US'!$B$1:$B$197,0),MATCH('2022 deflators April 2024 WEO'!BC$3,'IMF GDP constant 2022 US'!$B$1:$BD$1,0)),0)</f>
        <v>1.19687758494119</v>
      </c>
      <c r="BD109" s="22" t="n">
        <f aca="false">IFERROR(INDEX('IMF GDP current US'!$B$1:$BD$197,MATCH('2022 deflators April 2024 WEO'!$B109,'IMF GDP current US'!$B$1:$B$197,0),MATCH('2022 deflators April 2024 WEO'!BD$3,'IMF GDP current US'!$B$1:$BD$1,0))/INDEX('IMF GDP constant 2022 US'!$B$1:$BD$197,MATCH('2022 deflators April 2024 WEO'!$B109,'IMF GDP constant 2022 US'!$B$1:$B$197,0),MATCH('2022 deflators April 2024 WEO'!BD$3,'IMF GDP constant 2022 US'!$B$1:$BD$1,0)),0)</f>
        <v>1.21662539039641</v>
      </c>
    </row>
    <row r="110" customFormat="false" ht="15" hidden="false" customHeight="false" outlineLevel="0" collapsed="false">
      <c r="A110" s="12" t="s">
        <v>123</v>
      </c>
      <c r="B110" s="0" t="str">
        <f aca="false">VLOOKUP(A110,'Names&amp;ISO'!$A:$C,3,0)</f>
        <v>MHL</v>
      </c>
      <c r="C110" s="11" t="s">
        <v>123</v>
      </c>
      <c r="D110" s="11" t="n">
        <f aca="false">IFERROR(VLOOKUP(B110,'DAC ODA Recipients 2022-2023'!$B:$H,7,0),"")</f>
        <v>1</v>
      </c>
      <c r="E110" s="12" t="str">
        <f aca="false">IFERROR(VLOOKUP(B110,'OECD DAC Deflators 2022'!B:B,1,0),"")</f>
        <v/>
      </c>
      <c r="F110" s="12"/>
      <c r="G110" s="17" t="n">
        <f aca="false">IFERROR(INDEX('IMF GDP current US'!$B$1:$BD$197,MATCH('2022 deflators April 2024 WEO'!$B110,'IMF GDP current US'!$B$1:$B$197,0),MATCH('2022 deflators April 2024 WEO'!G$3,'IMF GDP current US'!$B$1:$BD$1,0))/INDEX('IMF GDP constant 2022 US'!$B$1:$BD$197,MATCH('2022 deflators April 2024 WEO'!$B110,'IMF GDP constant 2022 US'!$B$1:$B$197,0),MATCH('2022 deflators April 2024 WEO'!G$3,'IMF GDP constant 2022 US'!$B$1:$BD$1,0)),0)</f>
        <v>0</v>
      </c>
      <c r="H110" s="18" t="n">
        <f aca="false">IFERROR(INDEX('IMF GDP current US'!$B$1:$BD$197,MATCH('2022 deflators April 2024 WEO'!$B110,'IMF GDP current US'!$B$1:$B$197,0),MATCH('2022 deflators April 2024 WEO'!H$3,'IMF GDP current US'!$B$1:$BD$1,0))/INDEX('IMF GDP constant 2022 US'!$B$1:$BD$197,MATCH('2022 deflators April 2024 WEO'!$B110,'IMF GDP constant 2022 US'!$B$1:$B$197,0),MATCH('2022 deflators April 2024 WEO'!H$3,'IMF GDP constant 2022 US'!$B$1:$BD$1,0)),0)</f>
        <v>0</v>
      </c>
      <c r="I110" s="18" t="n">
        <f aca="false">IFERROR(INDEX('IMF GDP current US'!$B$1:$BD$197,MATCH('2022 deflators April 2024 WEO'!$B110,'IMF GDP current US'!$B$1:$B$197,0),MATCH('2022 deflators April 2024 WEO'!I$3,'IMF GDP current US'!$B$1:$BD$1,0))/INDEX('IMF GDP constant 2022 US'!$B$1:$BD$197,MATCH('2022 deflators April 2024 WEO'!$B110,'IMF GDP constant 2022 US'!$B$1:$B$197,0),MATCH('2022 deflators April 2024 WEO'!I$3,'IMF GDP constant 2022 US'!$B$1:$BD$1,0)),0)</f>
        <v>0</v>
      </c>
      <c r="J110" s="18" t="n">
        <f aca="false">IFERROR(INDEX('IMF GDP current US'!$B$1:$BD$197,MATCH('2022 deflators April 2024 WEO'!$B110,'IMF GDP current US'!$B$1:$B$197,0),MATCH('2022 deflators April 2024 WEO'!J$3,'IMF GDP current US'!$B$1:$BD$1,0))/INDEX('IMF GDP constant 2022 US'!$B$1:$BD$197,MATCH('2022 deflators April 2024 WEO'!$B110,'IMF GDP constant 2022 US'!$B$1:$B$197,0),MATCH('2022 deflators April 2024 WEO'!J$3,'IMF GDP constant 2022 US'!$B$1:$BD$1,0)),0)</f>
        <v>0</v>
      </c>
      <c r="K110" s="18" t="n">
        <f aca="false">IFERROR(INDEX('IMF GDP current US'!$B$1:$BD$197,MATCH('2022 deflators April 2024 WEO'!$B110,'IMF GDP current US'!$B$1:$B$197,0),MATCH('2022 deflators April 2024 WEO'!K$3,'IMF GDP current US'!$B$1:$BD$1,0))/INDEX('IMF GDP constant 2022 US'!$B$1:$BD$197,MATCH('2022 deflators April 2024 WEO'!$B110,'IMF GDP constant 2022 US'!$B$1:$B$197,0),MATCH('2022 deflators April 2024 WEO'!K$3,'IMF GDP constant 2022 US'!$B$1:$BD$1,0)),0)</f>
        <v>0</v>
      </c>
      <c r="L110" s="18" t="n">
        <f aca="false">IFERROR(INDEX('IMF GDP current US'!$B$1:$BD$197,MATCH('2022 deflators April 2024 WEO'!$B110,'IMF GDP current US'!$B$1:$B$197,0),MATCH('2022 deflators April 2024 WEO'!L$3,'IMF GDP current US'!$B$1:$BD$1,0))/INDEX('IMF GDP constant 2022 US'!$B$1:$BD$197,MATCH('2022 deflators April 2024 WEO'!$B110,'IMF GDP constant 2022 US'!$B$1:$B$197,0),MATCH('2022 deflators April 2024 WEO'!L$3,'IMF GDP constant 2022 US'!$B$1:$BD$1,0)),0)</f>
        <v>0</v>
      </c>
      <c r="M110" s="18" t="n">
        <f aca="false">IFERROR(INDEX('IMF GDP current US'!$B$1:$BD$197,MATCH('2022 deflators April 2024 WEO'!$B110,'IMF GDP current US'!$B$1:$B$197,0),MATCH('2022 deflators April 2024 WEO'!M$3,'IMF GDP current US'!$B$1:$BD$1,0))/INDEX('IMF GDP constant 2022 US'!$B$1:$BD$197,MATCH('2022 deflators April 2024 WEO'!$B110,'IMF GDP constant 2022 US'!$B$1:$B$197,0),MATCH('2022 deflators April 2024 WEO'!M$3,'IMF GDP constant 2022 US'!$B$1:$BD$1,0)),0)</f>
        <v>0</v>
      </c>
      <c r="N110" s="18" t="n">
        <f aca="false">IFERROR(INDEX('IMF GDP current US'!$B$1:$BD$197,MATCH('2022 deflators April 2024 WEO'!$B110,'IMF GDP current US'!$B$1:$B$197,0),MATCH('2022 deflators April 2024 WEO'!N$3,'IMF GDP current US'!$B$1:$BD$1,0))/INDEX('IMF GDP constant 2022 US'!$B$1:$BD$197,MATCH('2022 deflators April 2024 WEO'!$B110,'IMF GDP constant 2022 US'!$B$1:$B$197,0),MATCH('2022 deflators April 2024 WEO'!N$3,'IMF GDP constant 2022 US'!$B$1:$BD$1,0)),0)</f>
        <v>0</v>
      </c>
      <c r="O110" s="18" t="n">
        <f aca="false">IFERROR(INDEX('IMF GDP current US'!$B$1:$BD$197,MATCH('2022 deflators April 2024 WEO'!$B110,'IMF GDP current US'!$B$1:$B$197,0),MATCH('2022 deflators April 2024 WEO'!O$3,'IMF GDP current US'!$B$1:$BD$1,0))/INDEX('IMF GDP constant 2022 US'!$B$1:$BD$197,MATCH('2022 deflators April 2024 WEO'!$B110,'IMF GDP constant 2022 US'!$B$1:$B$197,0),MATCH('2022 deflators April 2024 WEO'!O$3,'IMF GDP constant 2022 US'!$B$1:$BD$1,0)),0)</f>
        <v>0</v>
      </c>
      <c r="P110" s="18" t="n">
        <f aca="false">IFERROR(INDEX('IMF GDP current US'!$B$1:$BD$197,MATCH('2022 deflators April 2024 WEO'!$B110,'IMF GDP current US'!$B$1:$B$197,0),MATCH('2022 deflators April 2024 WEO'!P$3,'IMF GDP current US'!$B$1:$BD$1,0))/INDEX('IMF GDP constant 2022 US'!$B$1:$BD$197,MATCH('2022 deflators April 2024 WEO'!$B110,'IMF GDP constant 2022 US'!$B$1:$B$197,0),MATCH('2022 deflators April 2024 WEO'!P$3,'IMF GDP constant 2022 US'!$B$1:$BD$1,0)),0)</f>
        <v>0</v>
      </c>
      <c r="Q110" s="18" t="n">
        <f aca="false">IFERROR(INDEX('IMF GDP current US'!$B$1:$BD$197,MATCH('2022 deflators April 2024 WEO'!$B110,'IMF GDP current US'!$B$1:$B$197,0),MATCH('2022 deflators April 2024 WEO'!Q$3,'IMF GDP current US'!$B$1:$BD$1,0))/INDEX('IMF GDP constant 2022 US'!$B$1:$BD$197,MATCH('2022 deflators April 2024 WEO'!$B110,'IMF GDP constant 2022 US'!$B$1:$B$197,0),MATCH('2022 deflators April 2024 WEO'!Q$3,'IMF GDP constant 2022 US'!$B$1:$BD$1,0)),0)</f>
        <v>0</v>
      </c>
      <c r="R110" s="18" t="n">
        <f aca="false">IFERROR(INDEX('IMF GDP current US'!$B$1:$BD$197,MATCH('2022 deflators April 2024 WEO'!$B110,'IMF GDP current US'!$B$1:$B$197,0),MATCH('2022 deflators April 2024 WEO'!R$3,'IMF GDP current US'!$B$1:$BD$1,0))/INDEX('IMF GDP constant 2022 US'!$B$1:$BD$197,MATCH('2022 deflators April 2024 WEO'!$B110,'IMF GDP constant 2022 US'!$B$1:$B$197,0),MATCH('2022 deflators April 2024 WEO'!R$3,'IMF GDP constant 2022 US'!$B$1:$BD$1,0)),0)</f>
        <v>0</v>
      </c>
      <c r="S110" s="18" t="n">
        <f aca="false">IFERROR(INDEX('IMF GDP current US'!$B$1:$BD$197,MATCH('2022 deflators April 2024 WEO'!$B110,'IMF GDP current US'!$B$1:$B$197,0),MATCH('2022 deflators April 2024 WEO'!S$3,'IMF GDP current US'!$B$1:$BD$1,0))/INDEX('IMF GDP constant 2022 US'!$B$1:$BD$197,MATCH('2022 deflators April 2024 WEO'!$B110,'IMF GDP constant 2022 US'!$B$1:$B$197,0),MATCH('2022 deflators April 2024 WEO'!S$3,'IMF GDP constant 2022 US'!$B$1:$BD$1,0)),0)</f>
        <v>0</v>
      </c>
      <c r="T110" s="18" t="n">
        <f aca="false">IFERROR(INDEX('IMF GDP current US'!$B$1:$BD$197,MATCH('2022 deflators April 2024 WEO'!$B110,'IMF GDP current US'!$B$1:$B$197,0),MATCH('2022 deflators April 2024 WEO'!T$3,'IMF GDP current US'!$B$1:$BD$1,0))/INDEX('IMF GDP constant 2022 US'!$B$1:$BD$197,MATCH('2022 deflators April 2024 WEO'!$B110,'IMF GDP constant 2022 US'!$B$1:$B$197,0),MATCH('2022 deflators April 2024 WEO'!T$3,'IMF GDP constant 2022 US'!$B$1:$BD$1,0)),0)</f>
        <v>0</v>
      </c>
      <c r="U110" s="18" t="n">
        <f aca="false">IFERROR(INDEX('IMF GDP current US'!$B$1:$BD$197,MATCH('2022 deflators April 2024 WEO'!$B110,'IMF GDP current US'!$B$1:$B$197,0),MATCH('2022 deflators April 2024 WEO'!U$3,'IMF GDP current US'!$B$1:$BD$1,0))/INDEX('IMF GDP constant 2022 US'!$B$1:$BD$197,MATCH('2022 deflators April 2024 WEO'!$B110,'IMF GDP constant 2022 US'!$B$1:$B$197,0),MATCH('2022 deflators April 2024 WEO'!U$3,'IMF GDP constant 2022 US'!$B$1:$BD$1,0)),0)</f>
        <v>0</v>
      </c>
      <c r="V110" s="18" t="n">
        <f aca="false">IFERROR(INDEX('IMF GDP current US'!$B$1:$BD$197,MATCH('2022 deflators April 2024 WEO'!$B110,'IMF GDP current US'!$B$1:$B$197,0),MATCH('2022 deflators April 2024 WEO'!V$3,'IMF GDP current US'!$B$1:$BD$1,0))/INDEX('IMF GDP constant 2022 US'!$B$1:$BD$197,MATCH('2022 deflators April 2024 WEO'!$B110,'IMF GDP constant 2022 US'!$B$1:$B$197,0),MATCH('2022 deflators April 2024 WEO'!V$3,'IMF GDP constant 2022 US'!$B$1:$BD$1,0)),0)</f>
        <v>0</v>
      </c>
      <c r="W110" s="18" t="n">
        <f aca="false">IFERROR(INDEX('IMF GDP current US'!$B$1:$BD$197,MATCH('2022 deflators April 2024 WEO'!$B110,'IMF GDP current US'!$B$1:$B$197,0),MATCH('2022 deflators April 2024 WEO'!W$3,'IMF GDP current US'!$B$1:$BD$1,0))/INDEX('IMF GDP constant 2022 US'!$B$1:$BD$197,MATCH('2022 deflators April 2024 WEO'!$B110,'IMF GDP constant 2022 US'!$B$1:$B$197,0),MATCH('2022 deflators April 2024 WEO'!W$3,'IMF GDP constant 2022 US'!$B$1:$BD$1,0)),0)</f>
        <v>0</v>
      </c>
      <c r="X110" s="18" t="n">
        <f aca="false">IFERROR(INDEX('IMF GDP current US'!$B$1:$BD$197,MATCH('2022 deflators April 2024 WEO'!$B110,'IMF GDP current US'!$B$1:$B$197,0),MATCH('2022 deflators April 2024 WEO'!X$3,'IMF GDP current US'!$B$1:$BD$1,0))/INDEX('IMF GDP constant 2022 US'!$B$1:$BD$197,MATCH('2022 deflators April 2024 WEO'!$B110,'IMF GDP constant 2022 US'!$B$1:$B$197,0),MATCH('2022 deflators April 2024 WEO'!X$3,'IMF GDP constant 2022 US'!$B$1:$BD$1,0)),0)</f>
        <v>0.611207039116694</v>
      </c>
      <c r="Y110" s="18" t="n">
        <f aca="false">IFERROR(INDEX('IMF GDP current US'!$B$1:$BD$197,MATCH('2022 deflators April 2024 WEO'!$B110,'IMF GDP current US'!$B$1:$B$197,0),MATCH('2022 deflators April 2024 WEO'!Y$3,'IMF GDP current US'!$B$1:$BD$1,0))/INDEX('IMF GDP constant 2022 US'!$B$1:$BD$197,MATCH('2022 deflators April 2024 WEO'!$B110,'IMF GDP constant 2022 US'!$B$1:$B$197,0),MATCH('2022 deflators April 2024 WEO'!Y$3,'IMF GDP constant 2022 US'!$B$1:$BD$1,0)),0)</f>
        <v>0.626574334101913</v>
      </c>
      <c r="Z110" s="18" t="n">
        <f aca="false">IFERROR(INDEX('IMF GDP current US'!$B$1:$BD$197,MATCH('2022 deflators April 2024 WEO'!$B110,'IMF GDP current US'!$B$1:$B$197,0),MATCH('2022 deflators April 2024 WEO'!Z$3,'IMF GDP current US'!$B$1:$BD$1,0))/INDEX('IMF GDP constant 2022 US'!$B$1:$BD$197,MATCH('2022 deflators April 2024 WEO'!$B110,'IMF GDP constant 2022 US'!$B$1:$B$197,0),MATCH('2022 deflators April 2024 WEO'!Z$3,'IMF GDP constant 2022 US'!$B$1:$BD$1,0)),0)</f>
        <v>0.640917268514474</v>
      </c>
      <c r="AA110" s="18" t="n">
        <f aca="false">IFERROR(INDEX('IMF GDP current US'!$B$1:$BD$197,MATCH('2022 deflators April 2024 WEO'!$B110,'IMF GDP current US'!$B$1:$B$197,0),MATCH('2022 deflators April 2024 WEO'!AA$3,'IMF GDP current US'!$B$1:$BD$1,0))/INDEX('IMF GDP constant 2022 US'!$B$1:$BD$197,MATCH('2022 deflators April 2024 WEO'!$B110,'IMF GDP constant 2022 US'!$B$1:$B$197,0),MATCH('2022 deflators April 2024 WEO'!AA$3,'IMF GDP constant 2022 US'!$B$1:$BD$1,0)),0)</f>
        <v>0.636550861716591</v>
      </c>
      <c r="AB110" s="18" t="n">
        <f aca="false">IFERROR(INDEX('IMF GDP current US'!$B$1:$BD$197,MATCH('2022 deflators April 2024 WEO'!$B110,'IMF GDP current US'!$B$1:$B$197,0),MATCH('2022 deflators April 2024 WEO'!AB$3,'IMF GDP current US'!$B$1:$BD$1,0))/INDEX('IMF GDP constant 2022 US'!$B$1:$BD$197,MATCH('2022 deflators April 2024 WEO'!$B110,'IMF GDP constant 2022 US'!$B$1:$B$197,0),MATCH('2022 deflators April 2024 WEO'!AB$3,'IMF GDP constant 2022 US'!$B$1:$BD$1,0)),0)</f>
        <v>0.631614946226978</v>
      </c>
      <c r="AC110" s="18" t="n">
        <f aca="false">IFERROR(INDEX('IMF GDP current US'!$B$1:$BD$197,MATCH('2022 deflators April 2024 WEO'!$B110,'IMF GDP current US'!$B$1:$B$197,0),MATCH('2022 deflators April 2024 WEO'!AC$3,'IMF GDP current US'!$B$1:$BD$1,0))/INDEX('IMF GDP constant 2022 US'!$B$1:$BD$197,MATCH('2022 deflators April 2024 WEO'!$B110,'IMF GDP constant 2022 US'!$B$1:$B$197,0),MATCH('2022 deflators April 2024 WEO'!AC$3,'IMF GDP constant 2022 US'!$B$1:$BD$1,0)),0)</f>
        <v>0.659334153221315</v>
      </c>
      <c r="AD110" s="18" t="n">
        <f aca="false">IFERROR(INDEX('IMF GDP current US'!$B$1:$BD$197,MATCH('2022 deflators April 2024 WEO'!$B110,'IMF GDP current US'!$B$1:$B$197,0),MATCH('2022 deflators April 2024 WEO'!AD$3,'IMF GDP current US'!$B$1:$BD$1,0))/INDEX('IMF GDP constant 2022 US'!$B$1:$BD$197,MATCH('2022 deflators April 2024 WEO'!$B110,'IMF GDP constant 2022 US'!$B$1:$B$197,0),MATCH('2022 deflators April 2024 WEO'!AD$3,'IMF GDP constant 2022 US'!$B$1:$BD$1,0)),0)</f>
        <v>0.664539884745943</v>
      </c>
      <c r="AE110" s="18" t="n">
        <f aca="false">IFERROR(INDEX('IMF GDP current US'!$B$1:$BD$197,MATCH('2022 deflators April 2024 WEO'!$B110,'IMF GDP current US'!$B$1:$B$197,0),MATCH('2022 deflators April 2024 WEO'!AE$3,'IMF GDP current US'!$B$1:$BD$1,0))/INDEX('IMF GDP constant 2022 US'!$B$1:$BD$197,MATCH('2022 deflators April 2024 WEO'!$B110,'IMF GDP constant 2022 US'!$B$1:$B$197,0),MATCH('2022 deflators April 2024 WEO'!AE$3,'IMF GDP constant 2022 US'!$B$1:$BD$1,0)),0)</f>
        <v>0.679496366113384</v>
      </c>
      <c r="AF110" s="18" t="n">
        <f aca="false">IFERROR(INDEX('IMF GDP current US'!$B$1:$BD$197,MATCH('2022 deflators April 2024 WEO'!$B110,'IMF GDP current US'!$B$1:$B$197,0),MATCH('2022 deflators April 2024 WEO'!AF$3,'IMF GDP current US'!$B$1:$BD$1,0))/INDEX('IMF GDP constant 2022 US'!$B$1:$BD$197,MATCH('2022 deflators April 2024 WEO'!$B110,'IMF GDP constant 2022 US'!$B$1:$B$197,0),MATCH('2022 deflators April 2024 WEO'!AF$3,'IMF GDP constant 2022 US'!$B$1:$BD$1,0)),0)</f>
        <v>0.692758730000157</v>
      </c>
      <c r="AG110" s="18" t="n">
        <f aca="false">IFERROR(INDEX('IMF GDP current US'!$B$1:$BD$197,MATCH('2022 deflators April 2024 WEO'!$B110,'IMF GDP current US'!$B$1:$B$197,0),MATCH('2022 deflators April 2024 WEO'!AG$3,'IMF GDP current US'!$B$1:$BD$1,0))/INDEX('IMF GDP constant 2022 US'!$B$1:$BD$197,MATCH('2022 deflators April 2024 WEO'!$B110,'IMF GDP constant 2022 US'!$B$1:$B$197,0),MATCH('2022 deflators April 2024 WEO'!AG$3,'IMF GDP constant 2022 US'!$B$1:$BD$1,0)),0)</f>
        <v>0.716404383088002</v>
      </c>
      <c r="AH110" s="18" t="n">
        <f aca="false">IFERROR(INDEX('IMF GDP current US'!$B$1:$BD$197,MATCH('2022 deflators April 2024 WEO'!$B110,'IMF GDP current US'!$B$1:$B$197,0),MATCH('2022 deflators April 2024 WEO'!AH$3,'IMF GDP current US'!$B$1:$BD$1,0))/INDEX('IMF GDP constant 2022 US'!$B$1:$BD$197,MATCH('2022 deflators April 2024 WEO'!$B110,'IMF GDP constant 2022 US'!$B$1:$B$197,0),MATCH('2022 deflators April 2024 WEO'!AH$3,'IMF GDP constant 2022 US'!$B$1:$BD$1,0)),0)</f>
        <v>0.726819414571039</v>
      </c>
      <c r="AI110" s="18" t="n">
        <f aca="false">IFERROR(INDEX('IMF GDP current US'!$B$1:$BD$197,MATCH('2022 deflators April 2024 WEO'!$B110,'IMF GDP current US'!$B$1:$B$197,0),MATCH('2022 deflators April 2024 WEO'!AI$3,'IMF GDP current US'!$B$1:$BD$1,0))/INDEX('IMF GDP constant 2022 US'!$B$1:$BD$197,MATCH('2022 deflators April 2024 WEO'!$B110,'IMF GDP constant 2022 US'!$B$1:$B$197,0),MATCH('2022 deflators April 2024 WEO'!AI$3,'IMF GDP constant 2022 US'!$B$1:$BD$1,0)),0)</f>
        <v>0.766006413924477</v>
      </c>
      <c r="AJ110" s="18" t="n">
        <f aca="false">IFERROR(INDEX('IMF GDP current US'!$B$1:$BD$197,MATCH('2022 deflators April 2024 WEO'!$B110,'IMF GDP current US'!$B$1:$B$197,0),MATCH('2022 deflators April 2024 WEO'!AJ$3,'IMF GDP current US'!$B$1:$BD$1,0))/INDEX('IMF GDP constant 2022 US'!$B$1:$BD$197,MATCH('2022 deflators April 2024 WEO'!$B110,'IMF GDP constant 2022 US'!$B$1:$B$197,0),MATCH('2022 deflators April 2024 WEO'!AJ$3,'IMF GDP constant 2022 US'!$B$1:$BD$1,0)),0)</f>
        <v>0.764171491412184</v>
      </c>
      <c r="AK110" s="18" t="n">
        <f aca="false">IFERROR(INDEX('IMF GDP current US'!$B$1:$BD$197,MATCH('2022 deflators April 2024 WEO'!$B110,'IMF GDP current US'!$B$1:$B$197,0),MATCH('2022 deflators April 2024 WEO'!AK$3,'IMF GDP current US'!$B$1:$BD$1,0))/INDEX('IMF GDP constant 2022 US'!$B$1:$BD$197,MATCH('2022 deflators April 2024 WEO'!$B110,'IMF GDP constant 2022 US'!$B$1:$B$197,0),MATCH('2022 deflators April 2024 WEO'!AK$3,'IMF GDP constant 2022 US'!$B$1:$BD$1,0)),0)</f>
        <v>0.768073207296097</v>
      </c>
      <c r="AL110" s="18" t="n">
        <f aca="false">IFERROR(INDEX('IMF GDP current US'!$B$1:$BD$197,MATCH('2022 deflators April 2024 WEO'!$B110,'IMF GDP current US'!$B$1:$B$197,0),MATCH('2022 deflators April 2024 WEO'!AL$3,'IMF GDP current US'!$B$1:$BD$1,0))/INDEX('IMF GDP constant 2022 US'!$B$1:$BD$197,MATCH('2022 deflators April 2024 WEO'!$B110,'IMF GDP constant 2022 US'!$B$1:$B$197,0),MATCH('2022 deflators April 2024 WEO'!AL$3,'IMF GDP constant 2022 US'!$B$1:$BD$1,0)),0)</f>
        <v>0.826116539609298</v>
      </c>
      <c r="AM110" s="18" t="n">
        <f aca="false">IFERROR(INDEX('IMF GDP current US'!$B$1:$BD$197,MATCH('2022 deflators April 2024 WEO'!$B110,'IMF GDP current US'!$B$1:$B$197,0),MATCH('2022 deflators April 2024 WEO'!AM$3,'IMF GDP current US'!$B$1:$BD$1,0))/INDEX('IMF GDP constant 2022 US'!$B$1:$BD$197,MATCH('2022 deflators April 2024 WEO'!$B110,'IMF GDP constant 2022 US'!$B$1:$B$197,0),MATCH('2022 deflators April 2024 WEO'!AM$3,'IMF GDP constant 2022 US'!$B$1:$BD$1,0)),0)</f>
        <v>0.876007502920635</v>
      </c>
      <c r="AN110" s="18" t="n">
        <f aca="false">IFERROR(INDEX('IMF GDP current US'!$B$1:$BD$197,MATCH('2022 deflators April 2024 WEO'!$B110,'IMF GDP current US'!$B$1:$B$197,0),MATCH('2022 deflators April 2024 WEO'!AN$3,'IMF GDP current US'!$B$1:$BD$1,0))/INDEX('IMF GDP constant 2022 US'!$B$1:$BD$197,MATCH('2022 deflators April 2024 WEO'!$B110,'IMF GDP constant 2022 US'!$B$1:$B$197,0),MATCH('2022 deflators April 2024 WEO'!AN$3,'IMF GDP constant 2022 US'!$B$1:$BD$1,0)),0)</f>
        <v>0.873668326433732</v>
      </c>
      <c r="AO110" s="18" t="n">
        <f aca="false">IFERROR(INDEX('IMF GDP current US'!$B$1:$BD$197,MATCH('2022 deflators April 2024 WEO'!$B110,'IMF GDP current US'!$B$1:$B$197,0),MATCH('2022 deflators April 2024 WEO'!AO$3,'IMF GDP current US'!$B$1:$BD$1,0))/INDEX('IMF GDP constant 2022 US'!$B$1:$BD$197,MATCH('2022 deflators April 2024 WEO'!$B110,'IMF GDP constant 2022 US'!$B$1:$B$197,0),MATCH('2022 deflators April 2024 WEO'!AO$3,'IMF GDP constant 2022 US'!$B$1:$BD$1,0)),0)</f>
        <v>0.879151762301214</v>
      </c>
      <c r="AP110" s="18" t="n">
        <f aca="false">IFERROR(INDEX('IMF GDP current US'!$B$1:$BD$197,MATCH('2022 deflators April 2024 WEO'!$B110,'IMF GDP current US'!$B$1:$B$197,0),MATCH('2022 deflators April 2024 WEO'!AP$3,'IMF GDP current US'!$B$1:$BD$1,0))/INDEX('IMF GDP constant 2022 US'!$B$1:$BD$197,MATCH('2022 deflators April 2024 WEO'!$B110,'IMF GDP constant 2022 US'!$B$1:$B$197,0),MATCH('2022 deflators April 2024 WEO'!AP$3,'IMF GDP constant 2022 US'!$B$1:$BD$1,0)),0)</f>
        <v>0.851752107153686</v>
      </c>
      <c r="AQ110" s="18" t="n">
        <f aca="false">IFERROR(INDEX('IMF GDP current US'!$B$1:$BD$197,MATCH('2022 deflators April 2024 WEO'!$B110,'IMF GDP current US'!$B$1:$B$197,0),MATCH('2022 deflators April 2024 WEO'!AQ$3,'IMF GDP current US'!$B$1:$BD$1,0))/INDEX('IMF GDP constant 2022 US'!$B$1:$BD$197,MATCH('2022 deflators April 2024 WEO'!$B110,'IMF GDP constant 2022 US'!$B$1:$B$197,0),MATCH('2022 deflators April 2024 WEO'!AQ$3,'IMF GDP constant 2022 US'!$B$1:$BD$1,0)),0)</f>
        <v>0.915894230634491</v>
      </c>
      <c r="AR110" s="18" t="n">
        <f aca="false">IFERROR(INDEX('IMF GDP current US'!$B$1:$BD$197,MATCH('2022 deflators April 2024 WEO'!$B110,'IMF GDP current US'!$B$1:$B$197,0),MATCH('2022 deflators April 2024 WEO'!AR$3,'IMF GDP current US'!$B$1:$BD$1,0))/INDEX('IMF GDP constant 2022 US'!$B$1:$BD$197,MATCH('2022 deflators April 2024 WEO'!$B110,'IMF GDP constant 2022 US'!$B$1:$B$197,0),MATCH('2022 deflators April 2024 WEO'!AR$3,'IMF GDP constant 2022 US'!$B$1:$BD$1,0)),0)</f>
        <v>0.935637768918276</v>
      </c>
      <c r="AS110" s="18" t="n">
        <f aca="false">IFERROR(INDEX('IMF GDP current US'!$B$1:$BD$197,MATCH('2022 deflators April 2024 WEO'!$B110,'IMF GDP current US'!$B$1:$B$197,0),MATCH('2022 deflators April 2024 WEO'!AS$3,'IMF GDP current US'!$B$1:$BD$1,0))/INDEX('IMF GDP constant 2022 US'!$B$1:$BD$197,MATCH('2022 deflators April 2024 WEO'!$B110,'IMF GDP constant 2022 US'!$B$1:$B$197,0),MATCH('2022 deflators April 2024 WEO'!AS$3,'IMF GDP constant 2022 US'!$B$1:$BD$1,0)),0)</f>
        <v>0.910470250909938</v>
      </c>
      <c r="AT110" s="18" t="n">
        <f aca="false">IFERROR(INDEX('IMF GDP current US'!$B$1:$BD$197,MATCH('2022 deflators April 2024 WEO'!$B110,'IMF GDP current US'!$B$1:$B$197,0),MATCH('2022 deflators April 2024 WEO'!AT$3,'IMF GDP current US'!$B$1:$BD$1,0))/INDEX('IMF GDP constant 2022 US'!$B$1:$BD$197,MATCH('2022 deflators April 2024 WEO'!$B110,'IMF GDP constant 2022 US'!$B$1:$B$197,0),MATCH('2022 deflators April 2024 WEO'!AT$3,'IMF GDP constant 2022 US'!$B$1:$BD$1,0)),0)</f>
        <v>0.873988682458632</v>
      </c>
      <c r="AU110" s="18" t="n">
        <f aca="false">IFERROR(INDEX('IMF GDP current US'!$B$1:$BD$197,MATCH('2022 deflators April 2024 WEO'!$B110,'IMF GDP current US'!$B$1:$B$197,0),MATCH('2022 deflators April 2024 WEO'!AU$3,'IMF GDP current US'!$B$1:$BD$1,0))/INDEX('IMF GDP constant 2022 US'!$B$1:$BD$197,MATCH('2022 deflators April 2024 WEO'!$B110,'IMF GDP constant 2022 US'!$B$1:$B$197,0),MATCH('2022 deflators April 2024 WEO'!AU$3,'IMF GDP constant 2022 US'!$B$1:$BD$1,0)),0)</f>
        <v>0.934488971972201</v>
      </c>
      <c r="AV110" s="18" t="n">
        <f aca="false">IFERROR(INDEX('IMF GDP current US'!$B$1:$BD$197,MATCH('2022 deflators April 2024 WEO'!$B110,'IMF GDP current US'!$B$1:$B$197,0),MATCH('2022 deflators April 2024 WEO'!AV$3,'IMF GDP current US'!$B$1:$BD$1,0))/INDEX('IMF GDP constant 2022 US'!$B$1:$BD$197,MATCH('2022 deflators April 2024 WEO'!$B110,'IMF GDP constant 2022 US'!$B$1:$B$197,0),MATCH('2022 deflators April 2024 WEO'!AV$3,'IMF GDP constant 2022 US'!$B$1:$BD$1,0)),0)</f>
        <v>0.989405096525096</v>
      </c>
      <c r="AW110" s="19" t="n">
        <f aca="false">IFERROR(INDEX('IMF GDP current US'!$B$1:$BD$197,MATCH('2022 deflators April 2024 WEO'!$B110,'IMF GDP current US'!$B$1:$B$197,0),MATCH('2022 deflators April 2024 WEO'!AW$3,'IMF GDP current US'!$B$1:$BD$1,0))/INDEX('IMF GDP constant 2022 US'!$B$1:$BD$197,MATCH('2022 deflators April 2024 WEO'!$B110,'IMF GDP constant 2022 US'!$B$1:$B$197,0),MATCH('2022 deflators April 2024 WEO'!AW$3,'IMF GDP constant 2022 US'!$B$1:$BD$1,0)),0)</f>
        <v>1</v>
      </c>
      <c r="AX110" s="18" t="n">
        <f aca="false">IFERROR(INDEX('IMF GDP current US'!$B$1:$BD$197,MATCH('2022 deflators April 2024 WEO'!$B110,'IMF GDP current US'!$B$1:$B$197,0),MATCH('2022 deflators April 2024 WEO'!AX$3,'IMF GDP current US'!$B$1:$BD$1,0))/INDEX('IMF GDP constant 2022 US'!$B$1:$BD$197,MATCH('2022 deflators April 2024 WEO'!$B110,'IMF GDP constant 2022 US'!$B$1:$B$197,0),MATCH('2022 deflators April 2024 WEO'!AX$3,'IMF GDP constant 2022 US'!$B$1:$BD$1,0)),0)</f>
        <v>1.06458747235446</v>
      </c>
      <c r="AY110" s="21" t="n">
        <f aca="false">IFERROR(INDEX('IMF GDP current US'!$B$1:$BD$197,MATCH('2022 deflators April 2024 WEO'!$B110,'IMF GDP current US'!$B$1:$B$197,0),MATCH('2022 deflators April 2024 WEO'!AY$3,'IMF GDP current US'!$B$1:$BD$1,0))/INDEX('IMF GDP constant 2022 US'!$B$1:$BD$197,MATCH('2022 deflators April 2024 WEO'!$B110,'IMF GDP constant 2022 US'!$B$1:$B$197,0),MATCH('2022 deflators April 2024 WEO'!AY$3,'IMF GDP constant 2022 US'!$B$1:$BD$1,0)),0)</f>
        <v>1.11000676558222</v>
      </c>
      <c r="AZ110" s="21" t="n">
        <f aca="false">IFERROR(INDEX('IMF GDP current US'!$B$1:$BD$197,MATCH('2022 deflators April 2024 WEO'!$B110,'IMF GDP current US'!$B$1:$B$197,0),MATCH('2022 deflators April 2024 WEO'!AZ$3,'IMF GDP current US'!$B$1:$BD$1,0))/INDEX('IMF GDP constant 2022 US'!$B$1:$BD$197,MATCH('2022 deflators April 2024 WEO'!$B110,'IMF GDP constant 2022 US'!$B$1:$B$197,0),MATCH('2022 deflators April 2024 WEO'!AZ$3,'IMF GDP constant 2022 US'!$B$1:$BD$1,0)),0)</f>
        <v>1.13462600917758</v>
      </c>
      <c r="BA110" s="21" t="n">
        <f aca="false">IFERROR(INDEX('IMF GDP current US'!$B$1:$BD$197,MATCH('2022 deflators April 2024 WEO'!$B110,'IMF GDP current US'!$B$1:$B$197,0),MATCH('2022 deflators April 2024 WEO'!BA$3,'IMF GDP current US'!$B$1:$BD$1,0))/INDEX('IMF GDP constant 2022 US'!$B$1:$BD$197,MATCH('2022 deflators April 2024 WEO'!$B110,'IMF GDP constant 2022 US'!$B$1:$B$197,0),MATCH('2022 deflators April 2024 WEO'!BA$3,'IMF GDP constant 2022 US'!$B$1:$BD$1,0)),0)</f>
        <v>1.15719123832492</v>
      </c>
      <c r="BB110" s="21" t="n">
        <f aca="false">IFERROR(INDEX('IMF GDP current US'!$B$1:$BD$197,MATCH('2022 deflators April 2024 WEO'!$B110,'IMF GDP current US'!$B$1:$B$197,0),MATCH('2022 deflators April 2024 WEO'!BB$3,'IMF GDP current US'!$B$1:$BD$1,0))/INDEX('IMF GDP constant 2022 US'!$B$1:$BD$197,MATCH('2022 deflators April 2024 WEO'!$B110,'IMF GDP constant 2022 US'!$B$1:$B$197,0),MATCH('2022 deflators April 2024 WEO'!BB$3,'IMF GDP constant 2022 US'!$B$1:$BD$1,0)),0)</f>
        <v>1.18154770415621</v>
      </c>
      <c r="BC110" s="21" t="n">
        <f aca="false">IFERROR(INDEX('IMF GDP current US'!$B$1:$BD$197,MATCH('2022 deflators April 2024 WEO'!$B110,'IMF GDP current US'!$B$1:$B$197,0),MATCH('2022 deflators April 2024 WEO'!BC$3,'IMF GDP current US'!$B$1:$BD$1,0))/INDEX('IMF GDP constant 2022 US'!$B$1:$BD$197,MATCH('2022 deflators April 2024 WEO'!$B110,'IMF GDP constant 2022 US'!$B$1:$B$197,0),MATCH('2022 deflators April 2024 WEO'!BC$3,'IMF GDP constant 2022 US'!$B$1:$BD$1,0)),0)</f>
        <v>1.20493154515973</v>
      </c>
      <c r="BD110" s="22" t="n">
        <f aca="false">IFERROR(INDEX('IMF GDP current US'!$B$1:$BD$197,MATCH('2022 deflators April 2024 WEO'!$B110,'IMF GDP current US'!$B$1:$B$197,0),MATCH('2022 deflators April 2024 WEO'!BD$3,'IMF GDP current US'!$B$1:$BD$1,0))/INDEX('IMF GDP constant 2022 US'!$B$1:$BD$197,MATCH('2022 deflators April 2024 WEO'!$B110,'IMF GDP constant 2022 US'!$B$1:$B$197,0),MATCH('2022 deflators April 2024 WEO'!BD$3,'IMF GDP constant 2022 US'!$B$1:$BD$1,0)),0)</f>
        <v>1.22736618944216</v>
      </c>
    </row>
    <row r="111" customFormat="false" ht="15" hidden="false" customHeight="false" outlineLevel="0" collapsed="false">
      <c r="A111" s="12" t="s">
        <v>124</v>
      </c>
      <c r="B111" s="0" t="str">
        <f aca="false">VLOOKUP(A111,'Names&amp;ISO'!$A:$C,3,0)</f>
        <v>MRT</v>
      </c>
      <c r="C111" s="11" t="s">
        <v>124</v>
      </c>
      <c r="D111" s="11" t="n">
        <f aca="false">IFERROR(VLOOKUP(B111,'DAC ODA Recipients 2022-2023'!$B:$H,7,0),"")</f>
        <v>1</v>
      </c>
      <c r="E111" s="12" t="str">
        <f aca="false">IFERROR(VLOOKUP(B111,'OECD DAC Deflators 2022'!B:B,1,0),"")</f>
        <v/>
      </c>
      <c r="F111" s="12"/>
      <c r="G111" s="17" t="n">
        <f aca="false">IFERROR(INDEX('IMF GDP current US'!$B$1:$BD$197,MATCH('2022 deflators April 2024 WEO'!$B111,'IMF GDP current US'!$B$1:$B$197,0),MATCH('2022 deflators April 2024 WEO'!G$3,'IMF GDP current US'!$B$1:$BD$1,0))/INDEX('IMF GDP constant 2022 US'!$B$1:$BD$197,MATCH('2022 deflators April 2024 WEO'!$B111,'IMF GDP constant 2022 US'!$B$1:$B$197,0),MATCH('2022 deflators April 2024 WEO'!G$3,'IMF GDP constant 2022 US'!$B$1:$BD$1,0)),0)</f>
        <v>0</v>
      </c>
      <c r="H111" s="18" t="n">
        <f aca="false">IFERROR(INDEX('IMF GDP current US'!$B$1:$BD$197,MATCH('2022 deflators April 2024 WEO'!$B111,'IMF GDP current US'!$B$1:$B$197,0),MATCH('2022 deflators April 2024 WEO'!H$3,'IMF GDP current US'!$B$1:$BD$1,0))/INDEX('IMF GDP constant 2022 US'!$B$1:$BD$197,MATCH('2022 deflators April 2024 WEO'!$B111,'IMF GDP constant 2022 US'!$B$1:$B$197,0),MATCH('2022 deflators April 2024 WEO'!H$3,'IMF GDP constant 2022 US'!$B$1:$BD$1,0)),0)</f>
        <v>0</v>
      </c>
      <c r="I111" s="18" t="n">
        <f aca="false">IFERROR(INDEX('IMF GDP current US'!$B$1:$BD$197,MATCH('2022 deflators April 2024 WEO'!$B111,'IMF GDP current US'!$B$1:$B$197,0),MATCH('2022 deflators April 2024 WEO'!I$3,'IMF GDP current US'!$B$1:$BD$1,0))/INDEX('IMF GDP constant 2022 US'!$B$1:$BD$197,MATCH('2022 deflators April 2024 WEO'!$B111,'IMF GDP constant 2022 US'!$B$1:$B$197,0),MATCH('2022 deflators April 2024 WEO'!I$3,'IMF GDP constant 2022 US'!$B$1:$BD$1,0)),0)</f>
        <v>0</v>
      </c>
      <c r="J111" s="18" t="n">
        <f aca="false">IFERROR(INDEX('IMF GDP current US'!$B$1:$BD$197,MATCH('2022 deflators April 2024 WEO'!$B111,'IMF GDP current US'!$B$1:$B$197,0),MATCH('2022 deflators April 2024 WEO'!J$3,'IMF GDP current US'!$B$1:$BD$1,0))/INDEX('IMF GDP constant 2022 US'!$B$1:$BD$197,MATCH('2022 deflators April 2024 WEO'!$B111,'IMF GDP constant 2022 US'!$B$1:$B$197,0),MATCH('2022 deflators April 2024 WEO'!J$3,'IMF GDP constant 2022 US'!$B$1:$BD$1,0)),0)</f>
        <v>0</v>
      </c>
      <c r="K111" s="18" t="n">
        <f aca="false">IFERROR(INDEX('IMF GDP current US'!$B$1:$BD$197,MATCH('2022 deflators April 2024 WEO'!$B111,'IMF GDP current US'!$B$1:$B$197,0),MATCH('2022 deflators April 2024 WEO'!K$3,'IMF GDP current US'!$B$1:$BD$1,0))/INDEX('IMF GDP constant 2022 US'!$B$1:$BD$197,MATCH('2022 deflators April 2024 WEO'!$B111,'IMF GDP constant 2022 US'!$B$1:$B$197,0),MATCH('2022 deflators April 2024 WEO'!K$3,'IMF GDP constant 2022 US'!$B$1:$BD$1,0)),0)</f>
        <v>0</v>
      </c>
      <c r="L111" s="18" t="n">
        <f aca="false">IFERROR(INDEX('IMF GDP current US'!$B$1:$BD$197,MATCH('2022 deflators April 2024 WEO'!$B111,'IMF GDP current US'!$B$1:$B$197,0),MATCH('2022 deflators April 2024 WEO'!L$3,'IMF GDP current US'!$B$1:$BD$1,0))/INDEX('IMF GDP constant 2022 US'!$B$1:$BD$197,MATCH('2022 deflators April 2024 WEO'!$B111,'IMF GDP constant 2022 US'!$B$1:$B$197,0),MATCH('2022 deflators April 2024 WEO'!L$3,'IMF GDP constant 2022 US'!$B$1:$BD$1,0)),0)</f>
        <v>0</v>
      </c>
      <c r="M111" s="18" t="n">
        <f aca="false">IFERROR(INDEX('IMF GDP current US'!$B$1:$BD$197,MATCH('2022 deflators April 2024 WEO'!$B111,'IMF GDP current US'!$B$1:$B$197,0),MATCH('2022 deflators April 2024 WEO'!M$3,'IMF GDP current US'!$B$1:$BD$1,0))/INDEX('IMF GDP constant 2022 US'!$B$1:$BD$197,MATCH('2022 deflators April 2024 WEO'!$B111,'IMF GDP constant 2022 US'!$B$1:$B$197,0),MATCH('2022 deflators April 2024 WEO'!M$3,'IMF GDP constant 2022 US'!$B$1:$BD$1,0)),0)</f>
        <v>0</v>
      </c>
      <c r="N111" s="18" t="n">
        <f aca="false">IFERROR(INDEX('IMF GDP current US'!$B$1:$BD$197,MATCH('2022 deflators April 2024 WEO'!$B111,'IMF GDP current US'!$B$1:$B$197,0),MATCH('2022 deflators April 2024 WEO'!N$3,'IMF GDP current US'!$B$1:$BD$1,0))/INDEX('IMF GDP constant 2022 US'!$B$1:$BD$197,MATCH('2022 deflators April 2024 WEO'!$B111,'IMF GDP constant 2022 US'!$B$1:$B$197,0),MATCH('2022 deflators April 2024 WEO'!N$3,'IMF GDP constant 2022 US'!$B$1:$BD$1,0)),0)</f>
        <v>0</v>
      </c>
      <c r="O111" s="18" t="n">
        <f aca="false">IFERROR(INDEX('IMF GDP current US'!$B$1:$BD$197,MATCH('2022 deflators April 2024 WEO'!$B111,'IMF GDP current US'!$B$1:$B$197,0),MATCH('2022 deflators April 2024 WEO'!O$3,'IMF GDP current US'!$B$1:$BD$1,0))/INDEX('IMF GDP constant 2022 US'!$B$1:$BD$197,MATCH('2022 deflators April 2024 WEO'!$B111,'IMF GDP constant 2022 US'!$B$1:$B$197,0),MATCH('2022 deflators April 2024 WEO'!O$3,'IMF GDP constant 2022 US'!$B$1:$BD$1,0)),0)</f>
        <v>0</v>
      </c>
      <c r="P111" s="18" t="n">
        <f aca="false">IFERROR(INDEX('IMF GDP current US'!$B$1:$BD$197,MATCH('2022 deflators April 2024 WEO'!$B111,'IMF GDP current US'!$B$1:$B$197,0),MATCH('2022 deflators April 2024 WEO'!P$3,'IMF GDP current US'!$B$1:$BD$1,0))/INDEX('IMF GDP constant 2022 US'!$B$1:$BD$197,MATCH('2022 deflators April 2024 WEO'!$B111,'IMF GDP constant 2022 US'!$B$1:$B$197,0),MATCH('2022 deflators April 2024 WEO'!P$3,'IMF GDP constant 2022 US'!$B$1:$BD$1,0)),0)</f>
        <v>0</v>
      </c>
      <c r="Q111" s="18" t="n">
        <f aca="false">IFERROR(INDEX('IMF GDP current US'!$B$1:$BD$197,MATCH('2022 deflators April 2024 WEO'!$B111,'IMF GDP current US'!$B$1:$B$197,0),MATCH('2022 deflators April 2024 WEO'!Q$3,'IMF GDP current US'!$B$1:$BD$1,0))/INDEX('IMF GDP constant 2022 US'!$B$1:$BD$197,MATCH('2022 deflators April 2024 WEO'!$B111,'IMF GDP constant 2022 US'!$B$1:$B$197,0),MATCH('2022 deflators April 2024 WEO'!Q$3,'IMF GDP constant 2022 US'!$B$1:$BD$1,0)),0)</f>
        <v>0</v>
      </c>
      <c r="R111" s="18" t="n">
        <f aca="false">IFERROR(INDEX('IMF GDP current US'!$B$1:$BD$197,MATCH('2022 deflators April 2024 WEO'!$B111,'IMF GDP current US'!$B$1:$B$197,0),MATCH('2022 deflators April 2024 WEO'!R$3,'IMF GDP current US'!$B$1:$BD$1,0))/INDEX('IMF GDP constant 2022 US'!$B$1:$BD$197,MATCH('2022 deflators April 2024 WEO'!$B111,'IMF GDP constant 2022 US'!$B$1:$B$197,0),MATCH('2022 deflators April 2024 WEO'!R$3,'IMF GDP constant 2022 US'!$B$1:$BD$1,0)),0)</f>
        <v>0.561180374367821</v>
      </c>
      <c r="S111" s="18" t="n">
        <f aca="false">IFERROR(INDEX('IMF GDP current US'!$B$1:$BD$197,MATCH('2022 deflators April 2024 WEO'!$B111,'IMF GDP current US'!$B$1:$B$197,0),MATCH('2022 deflators April 2024 WEO'!S$3,'IMF GDP current US'!$B$1:$BD$1,0))/INDEX('IMF GDP constant 2022 US'!$B$1:$BD$197,MATCH('2022 deflators April 2024 WEO'!$B111,'IMF GDP constant 2022 US'!$B$1:$B$197,0),MATCH('2022 deflators April 2024 WEO'!S$3,'IMF GDP constant 2022 US'!$B$1:$BD$1,0)),0)</f>
        <v>0.580656905680951</v>
      </c>
      <c r="T111" s="18" t="n">
        <f aca="false">IFERROR(INDEX('IMF GDP current US'!$B$1:$BD$197,MATCH('2022 deflators April 2024 WEO'!$B111,'IMF GDP current US'!$B$1:$B$197,0),MATCH('2022 deflators April 2024 WEO'!T$3,'IMF GDP current US'!$B$1:$BD$1,0))/INDEX('IMF GDP constant 2022 US'!$B$1:$BD$197,MATCH('2022 deflators April 2024 WEO'!$B111,'IMF GDP constant 2022 US'!$B$1:$B$197,0),MATCH('2022 deflators April 2024 WEO'!T$3,'IMF GDP constant 2022 US'!$B$1:$BD$1,0)),0)</f>
        <v>0.468101370939025</v>
      </c>
      <c r="U111" s="18" t="n">
        <f aca="false">IFERROR(INDEX('IMF GDP current US'!$B$1:$BD$197,MATCH('2022 deflators April 2024 WEO'!$B111,'IMF GDP current US'!$B$1:$B$197,0),MATCH('2022 deflators April 2024 WEO'!U$3,'IMF GDP current US'!$B$1:$BD$1,0))/INDEX('IMF GDP constant 2022 US'!$B$1:$BD$197,MATCH('2022 deflators April 2024 WEO'!$B111,'IMF GDP constant 2022 US'!$B$1:$B$197,0),MATCH('2022 deflators April 2024 WEO'!U$3,'IMF GDP constant 2022 US'!$B$1:$BD$1,0)),0)</f>
        <v>0.508503665627379</v>
      </c>
      <c r="V111" s="18" t="n">
        <f aca="false">IFERROR(INDEX('IMF GDP current US'!$B$1:$BD$197,MATCH('2022 deflators April 2024 WEO'!$B111,'IMF GDP current US'!$B$1:$B$197,0),MATCH('2022 deflators April 2024 WEO'!V$3,'IMF GDP current US'!$B$1:$BD$1,0))/INDEX('IMF GDP constant 2022 US'!$B$1:$BD$197,MATCH('2022 deflators April 2024 WEO'!$B111,'IMF GDP constant 2022 US'!$B$1:$B$197,0),MATCH('2022 deflators April 2024 WEO'!V$3,'IMF GDP constant 2022 US'!$B$1:$BD$1,0)),0)</f>
        <v>0.498029104176771</v>
      </c>
      <c r="W111" s="18" t="n">
        <f aca="false">IFERROR(INDEX('IMF GDP current US'!$B$1:$BD$197,MATCH('2022 deflators April 2024 WEO'!$B111,'IMF GDP current US'!$B$1:$B$197,0),MATCH('2022 deflators April 2024 WEO'!W$3,'IMF GDP current US'!$B$1:$BD$1,0))/INDEX('IMF GDP constant 2022 US'!$B$1:$BD$197,MATCH('2022 deflators April 2024 WEO'!$B111,'IMF GDP constant 2022 US'!$B$1:$B$197,0),MATCH('2022 deflators April 2024 WEO'!W$3,'IMF GDP constant 2022 US'!$B$1:$BD$1,0)),0)</f>
        <v>0.479641320736078</v>
      </c>
      <c r="X111" s="18" t="n">
        <f aca="false">IFERROR(INDEX('IMF GDP current US'!$B$1:$BD$197,MATCH('2022 deflators April 2024 WEO'!$B111,'IMF GDP current US'!$B$1:$B$197,0),MATCH('2022 deflators April 2024 WEO'!X$3,'IMF GDP current US'!$B$1:$BD$1,0))/INDEX('IMF GDP constant 2022 US'!$B$1:$BD$197,MATCH('2022 deflators April 2024 WEO'!$B111,'IMF GDP constant 2022 US'!$B$1:$B$197,0),MATCH('2022 deflators April 2024 WEO'!X$3,'IMF GDP constant 2022 US'!$B$1:$BD$1,0)),0)</f>
        <v>0.485793311575731</v>
      </c>
      <c r="Y111" s="18" t="n">
        <f aca="false">IFERROR(INDEX('IMF GDP current US'!$B$1:$BD$197,MATCH('2022 deflators April 2024 WEO'!$B111,'IMF GDP current US'!$B$1:$B$197,0),MATCH('2022 deflators April 2024 WEO'!Y$3,'IMF GDP current US'!$B$1:$BD$1,0))/INDEX('IMF GDP constant 2022 US'!$B$1:$BD$197,MATCH('2022 deflators April 2024 WEO'!$B111,'IMF GDP constant 2022 US'!$B$1:$B$197,0),MATCH('2022 deflators April 2024 WEO'!Y$3,'IMF GDP constant 2022 US'!$B$1:$BD$1,0)),0)</f>
        <v>0.462397381891295</v>
      </c>
      <c r="Z111" s="18" t="n">
        <f aca="false">IFERROR(INDEX('IMF GDP current US'!$B$1:$BD$197,MATCH('2022 deflators April 2024 WEO'!$B111,'IMF GDP current US'!$B$1:$B$197,0),MATCH('2022 deflators April 2024 WEO'!Z$3,'IMF GDP current US'!$B$1:$BD$1,0))/INDEX('IMF GDP constant 2022 US'!$B$1:$BD$197,MATCH('2022 deflators April 2024 WEO'!$B111,'IMF GDP constant 2022 US'!$B$1:$B$197,0),MATCH('2022 deflators April 2024 WEO'!Z$3,'IMF GDP constant 2022 US'!$B$1:$BD$1,0)),0)</f>
        <v>0.436993720134598</v>
      </c>
      <c r="AA111" s="18" t="n">
        <f aca="false">IFERROR(INDEX('IMF GDP current US'!$B$1:$BD$197,MATCH('2022 deflators April 2024 WEO'!$B111,'IMF GDP current US'!$B$1:$B$197,0),MATCH('2022 deflators April 2024 WEO'!AA$3,'IMF GDP current US'!$B$1:$BD$1,0))/INDEX('IMF GDP constant 2022 US'!$B$1:$BD$197,MATCH('2022 deflators April 2024 WEO'!$B111,'IMF GDP constant 2022 US'!$B$1:$B$197,0),MATCH('2022 deflators April 2024 WEO'!AA$3,'IMF GDP constant 2022 US'!$B$1:$BD$1,0)),0)</f>
        <v>0.407637302963956</v>
      </c>
      <c r="AB111" s="18" t="n">
        <f aca="false">IFERROR(INDEX('IMF GDP current US'!$B$1:$BD$197,MATCH('2022 deflators April 2024 WEO'!$B111,'IMF GDP current US'!$B$1:$B$197,0),MATCH('2022 deflators April 2024 WEO'!AB$3,'IMF GDP current US'!$B$1:$BD$1,0))/INDEX('IMF GDP constant 2022 US'!$B$1:$BD$197,MATCH('2022 deflators April 2024 WEO'!$B111,'IMF GDP constant 2022 US'!$B$1:$B$197,0),MATCH('2022 deflators April 2024 WEO'!AB$3,'IMF GDP constant 2022 US'!$B$1:$BD$1,0)),0)</f>
        <v>0.403071513853593</v>
      </c>
      <c r="AC111" s="18" t="n">
        <f aca="false">IFERROR(INDEX('IMF GDP current US'!$B$1:$BD$197,MATCH('2022 deflators April 2024 WEO'!$B111,'IMF GDP current US'!$B$1:$B$197,0),MATCH('2022 deflators April 2024 WEO'!AC$3,'IMF GDP current US'!$B$1:$BD$1,0))/INDEX('IMF GDP constant 2022 US'!$B$1:$BD$197,MATCH('2022 deflators April 2024 WEO'!$B111,'IMF GDP constant 2022 US'!$B$1:$B$197,0),MATCH('2022 deflators April 2024 WEO'!AC$3,'IMF GDP constant 2022 US'!$B$1:$BD$1,0)),0)</f>
        <v>0.404639918215038</v>
      </c>
      <c r="AD111" s="18" t="n">
        <f aca="false">IFERROR(INDEX('IMF GDP current US'!$B$1:$BD$197,MATCH('2022 deflators April 2024 WEO'!$B111,'IMF GDP current US'!$B$1:$B$197,0),MATCH('2022 deflators April 2024 WEO'!AD$3,'IMF GDP current US'!$B$1:$BD$1,0))/INDEX('IMF GDP constant 2022 US'!$B$1:$BD$197,MATCH('2022 deflators April 2024 WEO'!$B111,'IMF GDP constant 2022 US'!$B$1:$B$197,0),MATCH('2022 deflators April 2024 WEO'!AD$3,'IMF GDP constant 2022 US'!$B$1:$BD$1,0)),0)</f>
        <v>0.436772727719087</v>
      </c>
      <c r="AE111" s="18" t="n">
        <f aca="false">IFERROR(INDEX('IMF GDP current US'!$B$1:$BD$197,MATCH('2022 deflators April 2024 WEO'!$B111,'IMF GDP current US'!$B$1:$B$197,0),MATCH('2022 deflators April 2024 WEO'!AE$3,'IMF GDP current US'!$B$1:$BD$1,0))/INDEX('IMF GDP constant 2022 US'!$B$1:$BD$197,MATCH('2022 deflators April 2024 WEO'!$B111,'IMF GDP constant 2022 US'!$B$1:$B$197,0),MATCH('2022 deflators April 2024 WEO'!AE$3,'IMF GDP constant 2022 US'!$B$1:$BD$1,0)),0)</f>
        <v>0.48027082145146</v>
      </c>
      <c r="AF111" s="18" t="n">
        <f aca="false">IFERROR(INDEX('IMF GDP current US'!$B$1:$BD$197,MATCH('2022 deflators April 2024 WEO'!$B111,'IMF GDP current US'!$B$1:$B$197,0),MATCH('2022 deflators April 2024 WEO'!AF$3,'IMF GDP current US'!$B$1:$BD$1,0))/INDEX('IMF GDP constant 2022 US'!$B$1:$BD$197,MATCH('2022 deflators April 2024 WEO'!$B111,'IMF GDP constant 2022 US'!$B$1:$B$197,0),MATCH('2022 deflators April 2024 WEO'!AF$3,'IMF GDP constant 2022 US'!$B$1:$BD$1,0)),0)</f>
        <v>0.549880758581269</v>
      </c>
      <c r="AG111" s="18" t="n">
        <f aca="false">IFERROR(INDEX('IMF GDP current US'!$B$1:$BD$197,MATCH('2022 deflators April 2024 WEO'!$B111,'IMF GDP current US'!$B$1:$B$197,0),MATCH('2022 deflators April 2024 WEO'!AG$3,'IMF GDP current US'!$B$1:$BD$1,0))/INDEX('IMF GDP constant 2022 US'!$B$1:$BD$197,MATCH('2022 deflators April 2024 WEO'!$B111,'IMF GDP constant 2022 US'!$B$1:$B$197,0),MATCH('2022 deflators April 2024 WEO'!AG$3,'IMF GDP constant 2022 US'!$B$1:$BD$1,0)),0)</f>
        <v>0.634516110147937</v>
      </c>
      <c r="AH111" s="18" t="n">
        <f aca="false">IFERROR(INDEX('IMF GDP current US'!$B$1:$BD$197,MATCH('2022 deflators April 2024 WEO'!$B111,'IMF GDP current US'!$B$1:$B$197,0),MATCH('2022 deflators April 2024 WEO'!AH$3,'IMF GDP current US'!$B$1:$BD$1,0))/INDEX('IMF GDP constant 2022 US'!$B$1:$BD$197,MATCH('2022 deflators April 2024 WEO'!$B111,'IMF GDP constant 2022 US'!$B$1:$B$197,0),MATCH('2022 deflators April 2024 WEO'!AH$3,'IMF GDP constant 2022 US'!$B$1:$BD$1,0)),0)</f>
        <v>0.698763829348455</v>
      </c>
      <c r="AI111" s="18" t="n">
        <f aca="false">IFERROR(INDEX('IMF GDP current US'!$B$1:$BD$197,MATCH('2022 deflators April 2024 WEO'!$B111,'IMF GDP current US'!$B$1:$B$197,0),MATCH('2022 deflators April 2024 WEO'!AI$3,'IMF GDP current US'!$B$1:$BD$1,0))/INDEX('IMF GDP constant 2022 US'!$B$1:$BD$197,MATCH('2022 deflators April 2024 WEO'!$B111,'IMF GDP constant 2022 US'!$B$1:$B$197,0),MATCH('2022 deflators April 2024 WEO'!AI$3,'IMF GDP constant 2022 US'!$B$1:$BD$1,0)),0)</f>
        <v>0.832294765171878</v>
      </c>
      <c r="AJ111" s="18" t="n">
        <f aca="false">IFERROR(INDEX('IMF GDP current US'!$B$1:$BD$197,MATCH('2022 deflators April 2024 WEO'!$B111,'IMF GDP current US'!$B$1:$B$197,0),MATCH('2022 deflators April 2024 WEO'!AJ$3,'IMF GDP current US'!$B$1:$BD$1,0))/INDEX('IMF GDP constant 2022 US'!$B$1:$BD$197,MATCH('2022 deflators April 2024 WEO'!$B111,'IMF GDP constant 2022 US'!$B$1:$B$197,0),MATCH('2022 deflators April 2024 WEO'!AJ$3,'IMF GDP constant 2022 US'!$B$1:$BD$1,0)),0)</f>
        <v>0.764644335868312</v>
      </c>
      <c r="AK111" s="18" t="n">
        <f aca="false">IFERROR(INDEX('IMF GDP current US'!$B$1:$BD$197,MATCH('2022 deflators April 2024 WEO'!$B111,'IMF GDP current US'!$B$1:$B$197,0),MATCH('2022 deflators April 2024 WEO'!AK$3,'IMF GDP current US'!$B$1:$BD$1,0))/INDEX('IMF GDP constant 2022 US'!$B$1:$BD$197,MATCH('2022 deflators April 2024 WEO'!$B111,'IMF GDP constant 2022 US'!$B$1:$B$197,0),MATCH('2022 deflators April 2024 WEO'!AK$3,'IMF GDP constant 2022 US'!$B$1:$BD$1,0)),0)</f>
        <v>0.888942535473179</v>
      </c>
      <c r="AL111" s="18" t="n">
        <f aca="false">IFERROR(INDEX('IMF GDP current US'!$B$1:$BD$197,MATCH('2022 deflators April 2024 WEO'!$B111,'IMF GDP current US'!$B$1:$B$197,0),MATCH('2022 deflators April 2024 WEO'!AL$3,'IMF GDP current US'!$B$1:$BD$1,0))/INDEX('IMF GDP constant 2022 US'!$B$1:$BD$197,MATCH('2022 deflators April 2024 WEO'!$B111,'IMF GDP constant 2022 US'!$B$1:$B$197,0),MATCH('2022 deflators April 2024 WEO'!AL$3,'IMF GDP constant 2022 US'!$B$1:$BD$1,0)),0)</f>
        <v>1.02666384184284</v>
      </c>
      <c r="AM111" s="18" t="n">
        <f aca="false">IFERROR(INDEX('IMF GDP current US'!$B$1:$BD$197,MATCH('2022 deflators April 2024 WEO'!$B111,'IMF GDP current US'!$B$1:$B$197,0),MATCH('2022 deflators April 2024 WEO'!AM$3,'IMF GDP current US'!$B$1:$BD$1,0))/INDEX('IMF GDP constant 2022 US'!$B$1:$BD$197,MATCH('2022 deflators April 2024 WEO'!$B111,'IMF GDP constant 2022 US'!$B$1:$B$197,0),MATCH('2022 deflators April 2024 WEO'!AM$3,'IMF GDP constant 2022 US'!$B$1:$BD$1,0)),0)</f>
        <v>0.973896448485198</v>
      </c>
      <c r="AN111" s="18" t="n">
        <f aca="false">IFERROR(INDEX('IMF GDP current US'!$B$1:$BD$197,MATCH('2022 deflators April 2024 WEO'!$B111,'IMF GDP current US'!$B$1:$B$197,0),MATCH('2022 deflators April 2024 WEO'!AN$3,'IMF GDP current US'!$B$1:$BD$1,0))/INDEX('IMF GDP constant 2022 US'!$B$1:$BD$197,MATCH('2022 deflators April 2024 WEO'!$B111,'IMF GDP constant 2022 US'!$B$1:$B$197,0),MATCH('2022 deflators April 2024 WEO'!AN$3,'IMF GDP constant 2022 US'!$B$1:$BD$1,0)),0)</f>
        <v>1.01994948272495</v>
      </c>
      <c r="AO111" s="18" t="n">
        <f aca="false">IFERROR(INDEX('IMF GDP current US'!$B$1:$BD$197,MATCH('2022 deflators April 2024 WEO'!$B111,'IMF GDP current US'!$B$1:$B$197,0),MATCH('2022 deflators April 2024 WEO'!AO$3,'IMF GDP current US'!$B$1:$BD$1,0))/INDEX('IMF GDP constant 2022 US'!$B$1:$BD$197,MATCH('2022 deflators April 2024 WEO'!$B111,'IMF GDP constant 2022 US'!$B$1:$B$197,0),MATCH('2022 deflators April 2024 WEO'!AO$3,'IMF GDP constant 2022 US'!$B$1:$BD$1,0)),0)</f>
        <v>0.882602376586122</v>
      </c>
      <c r="AP111" s="18" t="n">
        <f aca="false">IFERROR(INDEX('IMF GDP current US'!$B$1:$BD$197,MATCH('2022 deflators April 2024 WEO'!$B111,'IMF GDP current US'!$B$1:$B$197,0),MATCH('2022 deflators April 2024 WEO'!AP$3,'IMF GDP current US'!$B$1:$BD$1,0))/INDEX('IMF GDP constant 2022 US'!$B$1:$BD$197,MATCH('2022 deflators April 2024 WEO'!$B111,'IMF GDP constant 2022 US'!$B$1:$B$197,0),MATCH('2022 deflators April 2024 WEO'!AP$3,'IMF GDP constant 2022 US'!$B$1:$BD$1,0)),0)</f>
        <v>0.782749025690361</v>
      </c>
      <c r="AQ111" s="18" t="n">
        <f aca="false">IFERROR(INDEX('IMF GDP current US'!$B$1:$BD$197,MATCH('2022 deflators April 2024 WEO'!$B111,'IMF GDP current US'!$B$1:$B$197,0),MATCH('2022 deflators April 2024 WEO'!AQ$3,'IMF GDP current US'!$B$1:$BD$1,0))/INDEX('IMF GDP constant 2022 US'!$B$1:$BD$197,MATCH('2022 deflators April 2024 WEO'!$B111,'IMF GDP constant 2022 US'!$B$1:$B$197,0),MATCH('2022 deflators April 2024 WEO'!AQ$3,'IMF GDP constant 2022 US'!$B$1:$BD$1,0)),0)</f>
        <v>0.802010914573308</v>
      </c>
      <c r="AR111" s="18" t="n">
        <f aca="false">IFERROR(INDEX('IMF GDP current US'!$B$1:$BD$197,MATCH('2022 deflators April 2024 WEO'!$B111,'IMF GDP current US'!$B$1:$B$197,0),MATCH('2022 deflators April 2024 WEO'!AR$3,'IMF GDP current US'!$B$1:$BD$1,0))/INDEX('IMF GDP constant 2022 US'!$B$1:$BD$197,MATCH('2022 deflators April 2024 WEO'!$B111,'IMF GDP constant 2022 US'!$B$1:$B$197,0),MATCH('2022 deflators April 2024 WEO'!AR$3,'IMF GDP constant 2022 US'!$B$1:$BD$1,0)),0)</f>
        <v>0.803161421542181</v>
      </c>
      <c r="AS111" s="18" t="n">
        <f aca="false">IFERROR(INDEX('IMF GDP current US'!$B$1:$BD$197,MATCH('2022 deflators April 2024 WEO'!$B111,'IMF GDP current US'!$B$1:$B$197,0),MATCH('2022 deflators April 2024 WEO'!AS$3,'IMF GDP current US'!$B$1:$BD$1,0))/INDEX('IMF GDP constant 2022 US'!$B$1:$BD$197,MATCH('2022 deflators April 2024 WEO'!$B111,'IMF GDP constant 2022 US'!$B$1:$B$197,0),MATCH('2022 deflators April 2024 WEO'!AS$3,'IMF GDP constant 2022 US'!$B$1:$BD$1,0)),0)</f>
        <v>0.839119936651737</v>
      </c>
      <c r="AT111" s="18" t="n">
        <f aca="false">IFERROR(INDEX('IMF GDP current US'!$B$1:$BD$197,MATCH('2022 deflators April 2024 WEO'!$B111,'IMF GDP current US'!$B$1:$B$197,0),MATCH('2022 deflators April 2024 WEO'!AT$3,'IMF GDP current US'!$B$1:$BD$1,0))/INDEX('IMF GDP constant 2022 US'!$B$1:$BD$197,MATCH('2022 deflators April 2024 WEO'!$B111,'IMF GDP constant 2022 US'!$B$1:$B$197,0),MATCH('2022 deflators April 2024 WEO'!AT$3,'IMF GDP constant 2022 US'!$B$1:$BD$1,0)),0)</f>
        <v>0.859472346334531</v>
      </c>
      <c r="AU111" s="18" t="n">
        <f aca="false">IFERROR(INDEX('IMF GDP current US'!$B$1:$BD$197,MATCH('2022 deflators April 2024 WEO'!$B111,'IMF GDP current US'!$B$1:$B$197,0),MATCH('2022 deflators April 2024 WEO'!AU$3,'IMF GDP current US'!$B$1:$BD$1,0))/INDEX('IMF GDP constant 2022 US'!$B$1:$BD$197,MATCH('2022 deflators April 2024 WEO'!$B111,'IMF GDP constant 2022 US'!$B$1:$B$197,0),MATCH('2022 deflators April 2024 WEO'!AU$3,'IMF GDP constant 2022 US'!$B$1:$BD$1,0)),0)</f>
        <v>0.925502447477824</v>
      </c>
      <c r="AV111" s="18" t="n">
        <f aca="false">IFERROR(INDEX('IMF GDP current US'!$B$1:$BD$197,MATCH('2022 deflators April 2024 WEO'!$B111,'IMF GDP current US'!$B$1:$B$197,0),MATCH('2022 deflators April 2024 WEO'!AV$3,'IMF GDP current US'!$B$1:$BD$1,0))/INDEX('IMF GDP constant 2022 US'!$B$1:$BD$197,MATCH('2022 deflators April 2024 WEO'!$B111,'IMF GDP constant 2022 US'!$B$1:$B$197,0),MATCH('2022 deflators April 2024 WEO'!AV$3,'IMF GDP constant 2022 US'!$B$1:$BD$1,0)),0)</f>
        <v>0.990588696805797</v>
      </c>
      <c r="AW111" s="19" t="n">
        <f aca="false">IFERROR(INDEX('IMF GDP current US'!$B$1:$BD$197,MATCH('2022 deflators April 2024 WEO'!$B111,'IMF GDP current US'!$B$1:$B$197,0),MATCH('2022 deflators April 2024 WEO'!AW$3,'IMF GDP current US'!$B$1:$BD$1,0))/INDEX('IMF GDP constant 2022 US'!$B$1:$BD$197,MATCH('2022 deflators April 2024 WEO'!$B111,'IMF GDP constant 2022 US'!$B$1:$B$197,0),MATCH('2022 deflators April 2024 WEO'!AW$3,'IMF GDP constant 2022 US'!$B$1:$BD$1,0)),0)</f>
        <v>1</v>
      </c>
      <c r="AX111" s="18" t="n">
        <f aca="false">IFERROR(INDEX('IMF GDP current US'!$B$1:$BD$197,MATCH('2022 deflators April 2024 WEO'!$B111,'IMF GDP current US'!$B$1:$B$197,0),MATCH('2022 deflators April 2024 WEO'!AX$3,'IMF GDP current US'!$B$1:$BD$1,0))/INDEX('IMF GDP constant 2022 US'!$B$1:$BD$197,MATCH('2022 deflators April 2024 WEO'!$B111,'IMF GDP constant 2022 US'!$B$1:$B$197,0),MATCH('2022 deflators April 2024 WEO'!AX$3,'IMF GDP constant 2022 US'!$B$1:$BD$1,0)),0)</f>
        <v>1.026539308765</v>
      </c>
      <c r="AY111" s="21" t="n">
        <f aca="false">IFERROR(INDEX('IMF GDP current US'!$B$1:$BD$197,MATCH('2022 deflators April 2024 WEO'!$B111,'IMF GDP current US'!$B$1:$B$197,0),MATCH('2022 deflators April 2024 WEO'!AY$3,'IMF GDP current US'!$B$1:$BD$1,0))/INDEX('IMF GDP constant 2022 US'!$B$1:$BD$197,MATCH('2022 deflators April 2024 WEO'!$B111,'IMF GDP constant 2022 US'!$B$1:$B$197,0),MATCH('2022 deflators April 2024 WEO'!AY$3,'IMF GDP constant 2022 US'!$B$1:$BD$1,0)),0)</f>
        <v>0.985050732900494</v>
      </c>
      <c r="AZ111" s="21" t="n">
        <f aca="false">IFERROR(INDEX('IMF GDP current US'!$B$1:$BD$197,MATCH('2022 deflators April 2024 WEO'!$B111,'IMF GDP current US'!$B$1:$B$197,0),MATCH('2022 deflators April 2024 WEO'!AZ$3,'IMF GDP current US'!$B$1:$BD$1,0))/INDEX('IMF GDP constant 2022 US'!$B$1:$BD$197,MATCH('2022 deflators April 2024 WEO'!$B111,'IMF GDP constant 2022 US'!$B$1:$B$197,0),MATCH('2022 deflators April 2024 WEO'!AZ$3,'IMF GDP constant 2022 US'!$B$1:$BD$1,0)),0)</f>
        <v>0.997200363610303</v>
      </c>
      <c r="BA111" s="21" t="n">
        <f aca="false">IFERROR(INDEX('IMF GDP current US'!$B$1:$BD$197,MATCH('2022 deflators April 2024 WEO'!$B111,'IMF GDP current US'!$B$1:$B$197,0),MATCH('2022 deflators April 2024 WEO'!BA$3,'IMF GDP current US'!$B$1:$BD$1,0))/INDEX('IMF GDP constant 2022 US'!$B$1:$BD$197,MATCH('2022 deflators April 2024 WEO'!$B111,'IMF GDP constant 2022 US'!$B$1:$B$197,0),MATCH('2022 deflators April 2024 WEO'!BA$3,'IMF GDP constant 2022 US'!$B$1:$BD$1,0)),0)</f>
        <v>1.00376278836233</v>
      </c>
      <c r="BB111" s="21" t="n">
        <f aca="false">IFERROR(INDEX('IMF GDP current US'!$B$1:$BD$197,MATCH('2022 deflators April 2024 WEO'!$B111,'IMF GDP current US'!$B$1:$B$197,0),MATCH('2022 deflators April 2024 WEO'!BB$3,'IMF GDP current US'!$B$1:$BD$1,0))/INDEX('IMF GDP constant 2022 US'!$B$1:$BD$197,MATCH('2022 deflators April 2024 WEO'!$B111,'IMF GDP constant 2022 US'!$B$1:$B$197,0),MATCH('2022 deflators April 2024 WEO'!BB$3,'IMF GDP constant 2022 US'!$B$1:$BD$1,0)),0)</f>
        <v>0.997456573365263</v>
      </c>
      <c r="BC111" s="21" t="n">
        <f aca="false">IFERROR(INDEX('IMF GDP current US'!$B$1:$BD$197,MATCH('2022 deflators April 2024 WEO'!$B111,'IMF GDP current US'!$B$1:$B$197,0),MATCH('2022 deflators April 2024 WEO'!BC$3,'IMF GDP current US'!$B$1:$BD$1,0))/INDEX('IMF GDP constant 2022 US'!$B$1:$BD$197,MATCH('2022 deflators April 2024 WEO'!$B111,'IMF GDP constant 2022 US'!$B$1:$B$197,0),MATCH('2022 deflators April 2024 WEO'!BC$3,'IMF GDP constant 2022 US'!$B$1:$BD$1,0)),0)</f>
        <v>0.996156082478397</v>
      </c>
      <c r="BD111" s="22" t="n">
        <f aca="false">IFERROR(INDEX('IMF GDP current US'!$B$1:$BD$197,MATCH('2022 deflators April 2024 WEO'!$B111,'IMF GDP current US'!$B$1:$B$197,0),MATCH('2022 deflators April 2024 WEO'!BD$3,'IMF GDP current US'!$B$1:$BD$1,0))/INDEX('IMF GDP constant 2022 US'!$B$1:$BD$197,MATCH('2022 deflators April 2024 WEO'!$B111,'IMF GDP constant 2022 US'!$B$1:$B$197,0),MATCH('2022 deflators April 2024 WEO'!BD$3,'IMF GDP constant 2022 US'!$B$1:$BD$1,0)),0)</f>
        <v>0.984823761328568</v>
      </c>
    </row>
    <row r="112" customFormat="false" ht="15" hidden="false" customHeight="false" outlineLevel="0" collapsed="false">
      <c r="A112" s="12" t="s">
        <v>125</v>
      </c>
      <c r="B112" s="0" t="str">
        <f aca="false">VLOOKUP(A112,'Names&amp;ISO'!$A:$C,3,0)</f>
        <v>MUS</v>
      </c>
      <c r="C112" s="11" t="s">
        <v>125</v>
      </c>
      <c r="D112" s="11" t="n">
        <f aca="false">IFERROR(VLOOKUP(B112,'DAC ODA Recipients 2022-2023'!$B:$H,7,0),"")</f>
        <v>1</v>
      </c>
      <c r="E112" s="12" t="str">
        <f aca="false">IFERROR(VLOOKUP(B112,'OECD DAC Deflators 2022'!B:B,1,0),"")</f>
        <v/>
      </c>
      <c r="F112" s="12"/>
      <c r="G112" s="17" t="n">
        <f aca="false">IFERROR(INDEX('IMF GDP current US'!$B$1:$BD$197,MATCH('2022 deflators April 2024 WEO'!$B112,'IMF GDP current US'!$B$1:$B$197,0),MATCH('2022 deflators April 2024 WEO'!G$3,'IMF GDP current US'!$B$1:$BD$1,0))/INDEX('IMF GDP constant 2022 US'!$B$1:$BD$197,MATCH('2022 deflators April 2024 WEO'!$B112,'IMF GDP constant 2022 US'!$B$1:$B$197,0),MATCH('2022 deflators April 2024 WEO'!G$3,'IMF GDP constant 2022 US'!$B$1:$BD$1,0)),0)</f>
        <v>0.571567034531334</v>
      </c>
      <c r="H112" s="18" t="n">
        <f aca="false">IFERROR(INDEX('IMF GDP current US'!$B$1:$BD$197,MATCH('2022 deflators April 2024 WEO'!$B112,'IMF GDP current US'!$B$1:$B$197,0),MATCH('2022 deflators April 2024 WEO'!H$3,'IMF GDP current US'!$B$1:$BD$1,0))/INDEX('IMF GDP constant 2022 US'!$B$1:$BD$197,MATCH('2022 deflators April 2024 WEO'!$B112,'IMF GDP constant 2022 US'!$B$1:$B$197,0),MATCH('2022 deflators April 2024 WEO'!H$3,'IMF GDP constant 2022 US'!$B$1:$BD$1,0)),0)</f>
        <v>0.512433183916282</v>
      </c>
      <c r="I112" s="18" t="n">
        <f aca="false">IFERROR(INDEX('IMF GDP current US'!$B$1:$BD$197,MATCH('2022 deflators April 2024 WEO'!$B112,'IMF GDP current US'!$B$1:$B$197,0),MATCH('2022 deflators April 2024 WEO'!I$3,'IMF GDP current US'!$B$1:$BD$1,0))/INDEX('IMF GDP constant 2022 US'!$B$1:$BD$197,MATCH('2022 deflators April 2024 WEO'!$B112,'IMF GDP constant 2022 US'!$B$1:$B$197,0),MATCH('2022 deflators April 2024 WEO'!I$3,'IMF GDP constant 2022 US'!$B$1:$BD$1,0)),0)</f>
        <v>0.465957102301351</v>
      </c>
      <c r="J112" s="18" t="n">
        <f aca="false">IFERROR(INDEX('IMF GDP current US'!$B$1:$BD$197,MATCH('2022 deflators April 2024 WEO'!$B112,'IMF GDP current US'!$B$1:$B$197,0),MATCH('2022 deflators April 2024 WEO'!J$3,'IMF GDP current US'!$B$1:$BD$1,0))/INDEX('IMF GDP constant 2022 US'!$B$1:$BD$197,MATCH('2022 deflators April 2024 WEO'!$B112,'IMF GDP constant 2022 US'!$B$1:$B$197,0),MATCH('2022 deflators April 2024 WEO'!J$3,'IMF GDP constant 2022 US'!$B$1:$BD$1,0)),0)</f>
        <v>0.491672198525142</v>
      </c>
      <c r="K112" s="18" t="n">
        <f aca="false">IFERROR(INDEX('IMF GDP current US'!$B$1:$BD$197,MATCH('2022 deflators April 2024 WEO'!$B112,'IMF GDP current US'!$B$1:$B$197,0),MATCH('2022 deflators April 2024 WEO'!K$3,'IMF GDP current US'!$B$1:$BD$1,0))/INDEX('IMF GDP constant 2022 US'!$B$1:$BD$197,MATCH('2022 deflators April 2024 WEO'!$B112,'IMF GDP constant 2022 US'!$B$1:$B$197,0),MATCH('2022 deflators April 2024 WEO'!K$3,'IMF GDP constant 2022 US'!$B$1:$BD$1,0)),0)</f>
        <v>0.434011187791198</v>
      </c>
      <c r="L112" s="18" t="n">
        <f aca="false">IFERROR(INDEX('IMF GDP current US'!$B$1:$BD$197,MATCH('2022 deflators April 2024 WEO'!$B112,'IMF GDP current US'!$B$1:$B$197,0),MATCH('2022 deflators April 2024 WEO'!L$3,'IMF GDP current US'!$B$1:$BD$1,0))/INDEX('IMF GDP constant 2022 US'!$B$1:$BD$197,MATCH('2022 deflators April 2024 WEO'!$B112,'IMF GDP constant 2022 US'!$B$1:$B$197,0),MATCH('2022 deflators April 2024 WEO'!L$3,'IMF GDP constant 2022 US'!$B$1:$BD$1,0)),0)</f>
        <v>0.411219622427689</v>
      </c>
      <c r="M112" s="18" t="n">
        <f aca="false">IFERROR(INDEX('IMF GDP current US'!$B$1:$BD$197,MATCH('2022 deflators April 2024 WEO'!$B112,'IMF GDP current US'!$B$1:$B$197,0),MATCH('2022 deflators April 2024 WEO'!M$3,'IMF GDP current US'!$B$1:$BD$1,0))/INDEX('IMF GDP constant 2022 US'!$B$1:$BD$197,MATCH('2022 deflators April 2024 WEO'!$B112,'IMF GDP constant 2022 US'!$B$1:$B$197,0),MATCH('2022 deflators April 2024 WEO'!M$3,'IMF GDP constant 2022 US'!$B$1:$BD$1,0)),0)</f>
        <v>0.505965302298192</v>
      </c>
      <c r="N112" s="18" t="n">
        <f aca="false">IFERROR(INDEX('IMF GDP current US'!$B$1:$BD$197,MATCH('2022 deflators April 2024 WEO'!$B112,'IMF GDP current US'!$B$1:$B$197,0),MATCH('2022 deflators April 2024 WEO'!N$3,'IMF GDP current US'!$B$1:$BD$1,0))/INDEX('IMF GDP constant 2022 US'!$B$1:$BD$197,MATCH('2022 deflators April 2024 WEO'!$B112,'IMF GDP constant 2022 US'!$B$1:$B$197,0),MATCH('2022 deflators April 2024 WEO'!N$3,'IMF GDP constant 2022 US'!$B$1:$BD$1,0)),0)</f>
        <v>0.581764642312794</v>
      </c>
      <c r="O112" s="18" t="n">
        <f aca="false">IFERROR(INDEX('IMF GDP current US'!$B$1:$BD$197,MATCH('2022 deflators April 2024 WEO'!$B112,'IMF GDP current US'!$B$1:$B$197,0),MATCH('2022 deflators April 2024 WEO'!O$3,'IMF GDP current US'!$B$1:$BD$1,0))/INDEX('IMF GDP constant 2022 US'!$B$1:$BD$197,MATCH('2022 deflators April 2024 WEO'!$B112,'IMF GDP constant 2022 US'!$B$1:$B$197,0),MATCH('2022 deflators April 2024 WEO'!O$3,'IMF GDP constant 2022 US'!$B$1:$BD$1,0)),0)</f>
        <v>0.631637215080314</v>
      </c>
      <c r="P112" s="18" t="n">
        <f aca="false">IFERROR(INDEX('IMF GDP current US'!$B$1:$BD$197,MATCH('2022 deflators April 2024 WEO'!$B112,'IMF GDP current US'!$B$1:$B$197,0),MATCH('2022 deflators April 2024 WEO'!P$3,'IMF GDP current US'!$B$1:$BD$1,0))/INDEX('IMF GDP constant 2022 US'!$B$1:$BD$197,MATCH('2022 deflators April 2024 WEO'!$B112,'IMF GDP constant 2022 US'!$B$1:$B$197,0),MATCH('2022 deflators April 2024 WEO'!P$3,'IMF GDP constant 2022 US'!$B$1:$BD$1,0)),0)</f>
        <v>0.621216685626592</v>
      </c>
      <c r="Q112" s="18" t="n">
        <f aca="false">IFERROR(INDEX('IMF GDP current US'!$B$1:$BD$197,MATCH('2022 deflators April 2024 WEO'!$B112,'IMF GDP current US'!$B$1:$B$197,0),MATCH('2022 deflators April 2024 WEO'!Q$3,'IMF GDP current US'!$B$1:$BD$1,0))/INDEX('IMF GDP constant 2022 US'!$B$1:$BD$197,MATCH('2022 deflators April 2024 WEO'!$B112,'IMF GDP constant 2022 US'!$B$1:$B$197,0),MATCH('2022 deflators April 2024 WEO'!Q$3,'IMF GDP constant 2022 US'!$B$1:$BD$1,0)),0)</f>
        <v>0.695425446262724</v>
      </c>
      <c r="R112" s="18" t="n">
        <f aca="false">IFERROR(INDEX('IMF GDP current US'!$B$1:$BD$197,MATCH('2022 deflators April 2024 WEO'!$B112,'IMF GDP current US'!$B$1:$B$197,0),MATCH('2022 deflators April 2024 WEO'!R$3,'IMF GDP current US'!$B$1:$BD$1,0))/INDEX('IMF GDP constant 2022 US'!$B$1:$BD$197,MATCH('2022 deflators April 2024 WEO'!$B112,'IMF GDP constant 2022 US'!$B$1:$B$197,0),MATCH('2022 deflators April 2024 WEO'!R$3,'IMF GDP constant 2022 US'!$B$1:$BD$1,0)),0)</f>
        <v>0.732409568336454</v>
      </c>
      <c r="S112" s="18" t="n">
        <f aca="false">IFERROR(INDEX('IMF GDP current US'!$B$1:$BD$197,MATCH('2022 deflators April 2024 WEO'!$B112,'IMF GDP current US'!$B$1:$B$197,0),MATCH('2022 deflators April 2024 WEO'!S$3,'IMF GDP current US'!$B$1:$BD$1,0))/INDEX('IMF GDP constant 2022 US'!$B$1:$BD$197,MATCH('2022 deflators April 2024 WEO'!$B112,'IMF GDP constant 2022 US'!$B$1:$B$197,0),MATCH('2022 deflators April 2024 WEO'!S$3,'IMF GDP constant 2022 US'!$B$1:$BD$1,0)),0)</f>
        <v>0.774460828988015</v>
      </c>
      <c r="T112" s="18" t="n">
        <f aca="false">IFERROR(INDEX('IMF GDP current US'!$B$1:$BD$197,MATCH('2022 deflators April 2024 WEO'!$B112,'IMF GDP current US'!$B$1:$B$197,0),MATCH('2022 deflators April 2024 WEO'!T$3,'IMF GDP current US'!$B$1:$BD$1,0))/INDEX('IMF GDP constant 2022 US'!$B$1:$BD$197,MATCH('2022 deflators April 2024 WEO'!$B112,'IMF GDP constant 2022 US'!$B$1:$B$197,0),MATCH('2022 deflators April 2024 WEO'!T$3,'IMF GDP constant 2022 US'!$B$1:$BD$1,0)),0)</f>
        <v>0.759563162281222</v>
      </c>
      <c r="U112" s="18" t="n">
        <f aca="false">IFERROR(INDEX('IMF GDP current US'!$B$1:$BD$197,MATCH('2022 deflators April 2024 WEO'!$B112,'IMF GDP current US'!$B$1:$B$197,0),MATCH('2022 deflators April 2024 WEO'!U$3,'IMF GDP current US'!$B$1:$BD$1,0))/INDEX('IMF GDP constant 2022 US'!$B$1:$BD$197,MATCH('2022 deflators April 2024 WEO'!$B112,'IMF GDP constant 2022 US'!$B$1:$B$197,0),MATCH('2022 deflators April 2024 WEO'!U$3,'IMF GDP constant 2022 US'!$B$1:$BD$1,0)),0)</f>
        <v>0.809583038938162</v>
      </c>
      <c r="V112" s="18" t="n">
        <f aca="false">IFERROR(INDEX('IMF GDP current US'!$B$1:$BD$197,MATCH('2022 deflators April 2024 WEO'!$B112,'IMF GDP current US'!$B$1:$B$197,0),MATCH('2022 deflators April 2024 WEO'!V$3,'IMF GDP current US'!$B$1:$BD$1,0))/INDEX('IMF GDP constant 2022 US'!$B$1:$BD$197,MATCH('2022 deflators April 2024 WEO'!$B112,'IMF GDP constant 2022 US'!$B$1:$B$197,0),MATCH('2022 deflators April 2024 WEO'!V$3,'IMF GDP constant 2022 US'!$B$1:$BD$1,0)),0)</f>
        <v>0.886538634676805</v>
      </c>
      <c r="W112" s="18" t="n">
        <f aca="false">IFERROR(INDEX('IMF GDP current US'!$B$1:$BD$197,MATCH('2022 deflators April 2024 WEO'!$B112,'IMF GDP current US'!$B$1:$B$197,0),MATCH('2022 deflators April 2024 WEO'!W$3,'IMF GDP current US'!$B$1:$BD$1,0))/INDEX('IMF GDP constant 2022 US'!$B$1:$BD$197,MATCH('2022 deflators April 2024 WEO'!$B112,'IMF GDP constant 2022 US'!$B$1:$B$197,0),MATCH('2022 deflators April 2024 WEO'!W$3,'IMF GDP constant 2022 US'!$B$1:$BD$1,0)),0)</f>
        <v>0.868181732041828</v>
      </c>
      <c r="X112" s="18" t="n">
        <f aca="false">IFERROR(INDEX('IMF GDP current US'!$B$1:$BD$197,MATCH('2022 deflators April 2024 WEO'!$B112,'IMF GDP current US'!$B$1:$B$197,0),MATCH('2022 deflators April 2024 WEO'!X$3,'IMF GDP current US'!$B$1:$BD$1,0))/INDEX('IMF GDP constant 2022 US'!$B$1:$BD$197,MATCH('2022 deflators April 2024 WEO'!$B112,'IMF GDP constant 2022 US'!$B$1:$B$197,0),MATCH('2022 deflators April 2024 WEO'!X$3,'IMF GDP constant 2022 US'!$B$1:$BD$1,0)),0)</f>
        <v>0.771353860856877</v>
      </c>
      <c r="Y112" s="18" t="n">
        <f aca="false">IFERROR(INDEX('IMF GDP current US'!$B$1:$BD$197,MATCH('2022 deflators April 2024 WEO'!$B112,'IMF GDP current US'!$B$1:$B$197,0),MATCH('2022 deflators April 2024 WEO'!Y$3,'IMF GDP current US'!$B$1:$BD$1,0))/INDEX('IMF GDP constant 2022 US'!$B$1:$BD$197,MATCH('2022 deflators April 2024 WEO'!$B112,'IMF GDP constant 2022 US'!$B$1:$B$197,0),MATCH('2022 deflators April 2024 WEO'!Y$3,'IMF GDP constant 2022 US'!$B$1:$BD$1,0)),0)</f>
        <v>0.734622210420581</v>
      </c>
      <c r="Z112" s="18" t="n">
        <f aca="false">IFERROR(INDEX('IMF GDP current US'!$B$1:$BD$197,MATCH('2022 deflators April 2024 WEO'!$B112,'IMF GDP current US'!$B$1:$B$197,0),MATCH('2022 deflators April 2024 WEO'!Z$3,'IMF GDP current US'!$B$1:$BD$1,0))/INDEX('IMF GDP constant 2022 US'!$B$1:$BD$197,MATCH('2022 deflators April 2024 WEO'!$B112,'IMF GDP constant 2022 US'!$B$1:$B$197,0),MATCH('2022 deflators April 2024 WEO'!Z$3,'IMF GDP constant 2022 US'!$B$1:$BD$1,0)),0)</f>
        <v>0.755885846568918</v>
      </c>
      <c r="AA112" s="18" t="n">
        <f aca="false">IFERROR(INDEX('IMF GDP current US'!$B$1:$BD$197,MATCH('2022 deflators April 2024 WEO'!$B112,'IMF GDP current US'!$B$1:$B$197,0),MATCH('2022 deflators April 2024 WEO'!AA$3,'IMF GDP current US'!$B$1:$BD$1,0))/INDEX('IMF GDP constant 2022 US'!$B$1:$BD$197,MATCH('2022 deflators April 2024 WEO'!$B112,'IMF GDP constant 2022 US'!$B$1:$B$197,0),MATCH('2022 deflators April 2024 WEO'!AA$3,'IMF GDP constant 2022 US'!$B$1:$BD$1,0)),0)</f>
        <v>0.750021508185934</v>
      </c>
      <c r="AB112" s="18" t="n">
        <f aca="false">IFERROR(INDEX('IMF GDP current US'!$B$1:$BD$197,MATCH('2022 deflators April 2024 WEO'!$B112,'IMF GDP current US'!$B$1:$B$197,0),MATCH('2022 deflators April 2024 WEO'!AB$3,'IMF GDP current US'!$B$1:$BD$1,0))/INDEX('IMF GDP constant 2022 US'!$B$1:$BD$197,MATCH('2022 deflators April 2024 WEO'!$B112,'IMF GDP constant 2022 US'!$B$1:$B$197,0),MATCH('2022 deflators April 2024 WEO'!AB$3,'IMF GDP constant 2022 US'!$B$1:$BD$1,0)),0)</f>
        <v>0.718862330643224</v>
      </c>
      <c r="AC112" s="18" t="n">
        <f aca="false">IFERROR(INDEX('IMF GDP current US'!$B$1:$BD$197,MATCH('2022 deflators April 2024 WEO'!$B112,'IMF GDP current US'!$B$1:$B$197,0),MATCH('2022 deflators April 2024 WEO'!AC$3,'IMF GDP current US'!$B$1:$BD$1,0))/INDEX('IMF GDP constant 2022 US'!$B$1:$BD$197,MATCH('2022 deflators April 2024 WEO'!$B112,'IMF GDP constant 2022 US'!$B$1:$B$197,0),MATCH('2022 deflators April 2024 WEO'!AC$3,'IMF GDP constant 2022 US'!$B$1:$BD$1,0)),0)</f>
        <v>0.742272211029306</v>
      </c>
      <c r="AD112" s="18" t="n">
        <f aca="false">IFERROR(INDEX('IMF GDP current US'!$B$1:$BD$197,MATCH('2022 deflators April 2024 WEO'!$B112,'IMF GDP current US'!$B$1:$B$197,0),MATCH('2022 deflators April 2024 WEO'!AD$3,'IMF GDP current US'!$B$1:$BD$1,0))/INDEX('IMF GDP constant 2022 US'!$B$1:$BD$197,MATCH('2022 deflators April 2024 WEO'!$B112,'IMF GDP constant 2022 US'!$B$1:$B$197,0),MATCH('2022 deflators April 2024 WEO'!AD$3,'IMF GDP constant 2022 US'!$B$1:$BD$1,0)),0)</f>
        <v>0.841446671483958</v>
      </c>
      <c r="AE112" s="18" t="n">
        <f aca="false">IFERROR(INDEX('IMF GDP current US'!$B$1:$BD$197,MATCH('2022 deflators April 2024 WEO'!$B112,'IMF GDP current US'!$B$1:$B$197,0),MATCH('2022 deflators April 2024 WEO'!AE$3,'IMF GDP current US'!$B$1:$BD$1,0))/INDEX('IMF GDP constant 2022 US'!$B$1:$BD$197,MATCH('2022 deflators April 2024 WEO'!$B112,'IMF GDP constant 2022 US'!$B$1:$B$197,0),MATCH('2022 deflators April 2024 WEO'!AE$3,'IMF GDP constant 2022 US'!$B$1:$BD$1,0)),0)</f>
        <v>0.912541058415581</v>
      </c>
      <c r="AF112" s="18" t="n">
        <f aca="false">IFERROR(INDEX('IMF GDP current US'!$B$1:$BD$197,MATCH('2022 deflators April 2024 WEO'!$B112,'IMF GDP current US'!$B$1:$B$197,0),MATCH('2022 deflators April 2024 WEO'!AF$3,'IMF GDP current US'!$B$1:$BD$1,0))/INDEX('IMF GDP constant 2022 US'!$B$1:$BD$197,MATCH('2022 deflators April 2024 WEO'!$B112,'IMF GDP constant 2022 US'!$B$1:$B$197,0),MATCH('2022 deflators April 2024 WEO'!AF$3,'IMF GDP constant 2022 US'!$B$1:$BD$1,0)),0)</f>
        <v>0.887197988824194</v>
      </c>
      <c r="AG112" s="18" t="n">
        <f aca="false">IFERROR(INDEX('IMF GDP current US'!$B$1:$BD$197,MATCH('2022 deflators April 2024 WEO'!$B112,'IMF GDP current US'!$B$1:$B$197,0),MATCH('2022 deflators April 2024 WEO'!AG$3,'IMF GDP current US'!$B$1:$BD$1,0))/INDEX('IMF GDP constant 2022 US'!$B$1:$BD$197,MATCH('2022 deflators April 2024 WEO'!$B112,'IMF GDP constant 2022 US'!$B$1:$B$197,0),MATCH('2022 deflators April 2024 WEO'!AG$3,'IMF GDP constant 2022 US'!$B$1:$BD$1,0)),0)</f>
        <v>0.880525577875001</v>
      </c>
      <c r="AH112" s="18" t="n">
        <f aca="false">IFERROR(INDEX('IMF GDP current US'!$B$1:$BD$197,MATCH('2022 deflators April 2024 WEO'!$B112,'IMF GDP current US'!$B$1:$B$197,0),MATCH('2022 deflators April 2024 WEO'!AH$3,'IMF GDP current US'!$B$1:$BD$1,0))/INDEX('IMF GDP constant 2022 US'!$B$1:$BD$197,MATCH('2022 deflators April 2024 WEO'!$B112,'IMF GDP constant 2022 US'!$B$1:$B$197,0),MATCH('2022 deflators April 2024 WEO'!AH$3,'IMF GDP constant 2022 US'!$B$1:$BD$1,0)),0)</f>
        <v>0.965768797128757</v>
      </c>
      <c r="AI112" s="18" t="n">
        <f aca="false">IFERROR(INDEX('IMF GDP current US'!$B$1:$BD$197,MATCH('2022 deflators April 2024 WEO'!$B112,'IMF GDP current US'!$B$1:$B$197,0),MATCH('2022 deflators April 2024 WEO'!AI$3,'IMF GDP current US'!$B$1:$BD$1,0))/INDEX('IMF GDP constant 2022 US'!$B$1:$BD$197,MATCH('2022 deflators April 2024 WEO'!$B112,'IMF GDP constant 2022 US'!$B$1:$B$197,0),MATCH('2022 deflators April 2024 WEO'!AI$3,'IMF GDP constant 2022 US'!$B$1:$BD$1,0)),0)</f>
        <v>1.1233138470921</v>
      </c>
      <c r="AJ112" s="18" t="n">
        <f aca="false">IFERROR(INDEX('IMF GDP current US'!$B$1:$BD$197,MATCH('2022 deflators April 2024 WEO'!$B112,'IMF GDP current US'!$B$1:$B$197,0),MATCH('2022 deflators April 2024 WEO'!AJ$3,'IMF GDP current US'!$B$1:$BD$1,0))/INDEX('IMF GDP constant 2022 US'!$B$1:$BD$197,MATCH('2022 deflators April 2024 WEO'!$B112,'IMF GDP constant 2022 US'!$B$1:$B$197,0),MATCH('2022 deflators April 2024 WEO'!AJ$3,'IMF GDP constant 2022 US'!$B$1:$BD$1,0)),0)</f>
        <v>0.993523913219593</v>
      </c>
      <c r="AK112" s="18" t="n">
        <f aca="false">IFERROR(INDEX('IMF GDP current US'!$B$1:$BD$197,MATCH('2022 deflators April 2024 WEO'!$B112,'IMF GDP current US'!$B$1:$B$197,0),MATCH('2022 deflators April 2024 WEO'!AK$3,'IMF GDP current US'!$B$1:$BD$1,0))/INDEX('IMF GDP constant 2022 US'!$B$1:$BD$197,MATCH('2022 deflators April 2024 WEO'!$B112,'IMF GDP constant 2022 US'!$B$1:$B$197,0),MATCH('2022 deflators April 2024 WEO'!AK$3,'IMF GDP constant 2022 US'!$B$1:$BD$1,0)),0)</f>
        <v>1.04301409454939</v>
      </c>
      <c r="AL112" s="18" t="n">
        <f aca="false">IFERROR(INDEX('IMF GDP current US'!$B$1:$BD$197,MATCH('2022 deflators April 2024 WEO'!$B112,'IMF GDP current US'!$B$1:$B$197,0),MATCH('2022 deflators April 2024 WEO'!AL$3,'IMF GDP current US'!$B$1:$BD$1,0))/INDEX('IMF GDP constant 2022 US'!$B$1:$BD$197,MATCH('2022 deflators April 2024 WEO'!$B112,'IMF GDP constant 2022 US'!$B$1:$B$197,0),MATCH('2022 deflators April 2024 WEO'!AL$3,'IMF GDP constant 2022 US'!$B$1:$BD$1,0)),0)</f>
        <v>1.15388210402161</v>
      </c>
      <c r="AM112" s="18" t="n">
        <f aca="false">IFERROR(INDEX('IMF GDP current US'!$B$1:$BD$197,MATCH('2022 deflators April 2024 WEO'!$B112,'IMF GDP current US'!$B$1:$B$197,0),MATCH('2022 deflators April 2024 WEO'!AM$3,'IMF GDP current US'!$B$1:$BD$1,0))/INDEX('IMF GDP constant 2022 US'!$B$1:$BD$197,MATCH('2022 deflators April 2024 WEO'!$B112,'IMF GDP constant 2022 US'!$B$1:$B$197,0),MATCH('2022 deflators April 2024 WEO'!AM$3,'IMF GDP constant 2022 US'!$B$1:$BD$1,0)),0)</f>
        <v>1.12951827449632</v>
      </c>
      <c r="AN112" s="18" t="n">
        <f aca="false">IFERROR(INDEX('IMF GDP current US'!$B$1:$BD$197,MATCH('2022 deflators April 2024 WEO'!$B112,'IMF GDP current US'!$B$1:$B$197,0),MATCH('2022 deflators April 2024 WEO'!AN$3,'IMF GDP current US'!$B$1:$BD$1,0))/INDEX('IMF GDP constant 2022 US'!$B$1:$BD$197,MATCH('2022 deflators April 2024 WEO'!$B112,'IMF GDP constant 2022 US'!$B$1:$B$197,0),MATCH('2022 deflators April 2024 WEO'!AN$3,'IMF GDP constant 2022 US'!$B$1:$BD$1,0)),0)</f>
        <v>1.13595405997117</v>
      </c>
      <c r="AO112" s="18" t="n">
        <f aca="false">IFERROR(INDEX('IMF GDP current US'!$B$1:$BD$197,MATCH('2022 deflators April 2024 WEO'!$B112,'IMF GDP current US'!$B$1:$B$197,0),MATCH('2022 deflators April 2024 WEO'!AO$3,'IMF GDP current US'!$B$1:$BD$1,0))/INDEX('IMF GDP constant 2022 US'!$B$1:$BD$197,MATCH('2022 deflators April 2024 WEO'!$B112,'IMF GDP constant 2022 US'!$B$1:$B$197,0),MATCH('2022 deflators April 2024 WEO'!AO$3,'IMF GDP constant 2022 US'!$B$1:$BD$1,0)),0)</f>
        <v>1.16359289700584</v>
      </c>
      <c r="AP112" s="18" t="n">
        <f aca="false">IFERROR(INDEX('IMF GDP current US'!$B$1:$BD$197,MATCH('2022 deflators April 2024 WEO'!$B112,'IMF GDP current US'!$B$1:$B$197,0),MATCH('2022 deflators April 2024 WEO'!AP$3,'IMF GDP current US'!$B$1:$BD$1,0))/INDEX('IMF GDP constant 2022 US'!$B$1:$BD$197,MATCH('2022 deflators April 2024 WEO'!$B112,'IMF GDP constant 2022 US'!$B$1:$B$197,0),MATCH('2022 deflators April 2024 WEO'!AP$3,'IMF GDP constant 2022 US'!$B$1:$BD$1,0)),0)</f>
        <v>1.0305902480687</v>
      </c>
      <c r="AQ112" s="18" t="n">
        <f aca="false">IFERROR(INDEX('IMF GDP current US'!$B$1:$BD$197,MATCH('2022 deflators April 2024 WEO'!$B112,'IMF GDP current US'!$B$1:$B$197,0),MATCH('2022 deflators April 2024 WEO'!AQ$3,'IMF GDP current US'!$B$1:$BD$1,0))/INDEX('IMF GDP constant 2022 US'!$B$1:$BD$197,MATCH('2022 deflators April 2024 WEO'!$B112,'IMF GDP constant 2022 US'!$B$1:$B$197,0),MATCH('2022 deflators April 2024 WEO'!AQ$3,'IMF GDP constant 2022 US'!$B$1:$BD$1,0)),0)</f>
        <v>1.04077901180545</v>
      </c>
      <c r="AR112" s="18" t="n">
        <f aca="false">IFERROR(INDEX('IMF GDP current US'!$B$1:$BD$197,MATCH('2022 deflators April 2024 WEO'!$B112,'IMF GDP current US'!$B$1:$B$197,0),MATCH('2022 deflators April 2024 WEO'!AR$3,'IMF GDP current US'!$B$1:$BD$1,0))/INDEX('IMF GDP constant 2022 US'!$B$1:$BD$197,MATCH('2022 deflators April 2024 WEO'!$B112,'IMF GDP constant 2022 US'!$B$1:$B$197,0),MATCH('2022 deflators April 2024 WEO'!AR$3,'IMF GDP constant 2022 US'!$B$1:$BD$1,0)),0)</f>
        <v>1.09039694516917</v>
      </c>
      <c r="AS112" s="18" t="n">
        <f aca="false">IFERROR(INDEX('IMF GDP current US'!$B$1:$BD$197,MATCH('2022 deflators April 2024 WEO'!$B112,'IMF GDP current US'!$B$1:$B$197,0),MATCH('2022 deflators April 2024 WEO'!AS$3,'IMF GDP current US'!$B$1:$BD$1,0))/INDEX('IMF GDP constant 2022 US'!$B$1:$BD$197,MATCH('2022 deflators April 2024 WEO'!$B112,'IMF GDP constant 2022 US'!$B$1:$B$197,0),MATCH('2022 deflators April 2024 WEO'!AS$3,'IMF GDP constant 2022 US'!$B$1:$BD$1,0)),0)</f>
        <v>1.12651641435937</v>
      </c>
      <c r="AT112" s="18" t="n">
        <f aca="false">IFERROR(INDEX('IMF GDP current US'!$B$1:$BD$197,MATCH('2022 deflators April 2024 WEO'!$B112,'IMF GDP current US'!$B$1:$B$197,0),MATCH('2022 deflators April 2024 WEO'!AT$3,'IMF GDP current US'!$B$1:$BD$1,0))/INDEX('IMF GDP constant 2022 US'!$B$1:$BD$197,MATCH('2022 deflators April 2024 WEO'!$B112,'IMF GDP constant 2022 US'!$B$1:$B$197,0),MATCH('2022 deflators April 2024 WEO'!AT$3,'IMF GDP constant 2022 US'!$B$1:$BD$1,0)),0)</f>
        <v>1.07257432454636</v>
      </c>
      <c r="AU112" s="18" t="n">
        <f aca="false">IFERROR(INDEX('IMF GDP current US'!$B$1:$BD$197,MATCH('2022 deflators April 2024 WEO'!$B112,'IMF GDP current US'!$B$1:$B$197,0),MATCH('2022 deflators April 2024 WEO'!AU$3,'IMF GDP current US'!$B$1:$BD$1,0))/INDEX('IMF GDP constant 2022 US'!$B$1:$BD$197,MATCH('2022 deflators April 2024 WEO'!$B112,'IMF GDP constant 2022 US'!$B$1:$B$197,0),MATCH('2022 deflators April 2024 WEO'!AU$3,'IMF GDP constant 2022 US'!$B$1:$BD$1,0)),0)</f>
        <v>0.99188819508064</v>
      </c>
      <c r="AV112" s="18" t="n">
        <f aca="false">IFERROR(INDEX('IMF GDP current US'!$B$1:$BD$197,MATCH('2022 deflators April 2024 WEO'!$B112,'IMF GDP current US'!$B$1:$B$197,0),MATCH('2022 deflators April 2024 WEO'!AV$3,'IMF GDP current US'!$B$1:$BD$1,0))/INDEX('IMF GDP constant 2022 US'!$B$1:$BD$197,MATCH('2022 deflators April 2024 WEO'!$B112,'IMF GDP constant 2022 US'!$B$1:$B$197,0),MATCH('2022 deflators April 2024 WEO'!AV$3,'IMF GDP constant 2022 US'!$B$1:$BD$1,0)),0)</f>
        <v>0.965626229052437</v>
      </c>
      <c r="AW112" s="19" t="n">
        <f aca="false">IFERROR(INDEX('IMF GDP current US'!$B$1:$BD$197,MATCH('2022 deflators April 2024 WEO'!$B112,'IMF GDP current US'!$B$1:$B$197,0),MATCH('2022 deflators April 2024 WEO'!AW$3,'IMF GDP current US'!$B$1:$BD$1,0))/INDEX('IMF GDP constant 2022 US'!$B$1:$BD$197,MATCH('2022 deflators April 2024 WEO'!$B112,'IMF GDP constant 2022 US'!$B$1:$B$197,0),MATCH('2022 deflators April 2024 WEO'!AW$3,'IMF GDP constant 2022 US'!$B$1:$BD$1,0)),0)</f>
        <v>1</v>
      </c>
      <c r="AX112" s="18" t="n">
        <f aca="false">IFERROR(INDEX('IMF GDP current US'!$B$1:$BD$197,MATCH('2022 deflators April 2024 WEO'!$B112,'IMF GDP current US'!$B$1:$B$197,0),MATCH('2022 deflators April 2024 WEO'!AX$3,'IMF GDP current US'!$B$1:$BD$1,0))/INDEX('IMF GDP constant 2022 US'!$B$1:$BD$197,MATCH('2022 deflators April 2024 WEO'!$B112,'IMF GDP constant 2022 US'!$B$1:$B$197,0),MATCH('2022 deflators April 2024 WEO'!AX$3,'IMF GDP constant 2022 US'!$B$1:$BD$1,0)),0)</f>
        <v>1.03847237743325</v>
      </c>
      <c r="AY112" s="21" t="n">
        <f aca="false">IFERROR(INDEX('IMF GDP current US'!$B$1:$BD$197,MATCH('2022 deflators April 2024 WEO'!$B112,'IMF GDP current US'!$B$1:$B$197,0),MATCH('2022 deflators April 2024 WEO'!AY$3,'IMF GDP current US'!$B$1:$BD$1,0))/INDEX('IMF GDP constant 2022 US'!$B$1:$BD$197,MATCH('2022 deflators April 2024 WEO'!$B112,'IMF GDP constant 2022 US'!$B$1:$B$197,0),MATCH('2022 deflators April 2024 WEO'!AY$3,'IMF GDP constant 2022 US'!$B$1:$BD$1,0)),0)</f>
        <v>1.1273290985504</v>
      </c>
      <c r="AZ112" s="21" t="n">
        <f aca="false">IFERROR(INDEX('IMF GDP current US'!$B$1:$BD$197,MATCH('2022 deflators April 2024 WEO'!$B112,'IMF GDP current US'!$B$1:$B$197,0),MATCH('2022 deflators April 2024 WEO'!AZ$3,'IMF GDP current US'!$B$1:$BD$1,0))/INDEX('IMF GDP constant 2022 US'!$B$1:$BD$197,MATCH('2022 deflators April 2024 WEO'!$B112,'IMF GDP constant 2022 US'!$B$1:$B$197,0),MATCH('2022 deflators April 2024 WEO'!AZ$3,'IMF GDP constant 2022 US'!$B$1:$BD$1,0)),0)</f>
        <v>1.17323509795405</v>
      </c>
      <c r="BA112" s="21" t="n">
        <f aca="false">IFERROR(INDEX('IMF GDP current US'!$B$1:$BD$197,MATCH('2022 deflators April 2024 WEO'!$B112,'IMF GDP current US'!$B$1:$B$197,0),MATCH('2022 deflators April 2024 WEO'!BA$3,'IMF GDP current US'!$B$1:$BD$1,0))/INDEX('IMF GDP constant 2022 US'!$B$1:$BD$197,MATCH('2022 deflators April 2024 WEO'!$B112,'IMF GDP constant 2022 US'!$B$1:$B$197,0),MATCH('2022 deflators April 2024 WEO'!BA$3,'IMF GDP constant 2022 US'!$B$1:$BD$1,0)),0)</f>
        <v>1.2176754243109</v>
      </c>
      <c r="BB112" s="21" t="n">
        <f aca="false">IFERROR(INDEX('IMF GDP current US'!$B$1:$BD$197,MATCH('2022 deflators April 2024 WEO'!$B112,'IMF GDP current US'!$B$1:$B$197,0),MATCH('2022 deflators April 2024 WEO'!BB$3,'IMF GDP current US'!$B$1:$BD$1,0))/INDEX('IMF GDP constant 2022 US'!$B$1:$BD$197,MATCH('2022 deflators April 2024 WEO'!$B112,'IMF GDP constant 2022 US'!$B$1:$B$197,0),MATCH('2022 deflators April 2024 WEO'!BB$3,'IMF GDP constant 2022 US'!$B$1:$BD$1,0)),0)</f>
        <v>1.25522981506341</v>
      </c>
      <c r="BC112" s="21" t="n">
        <f aca="false">IFERROR(INDEX('IMF GDP current US'!$B$1:$BD$197,MATCH('2022 deflators April 2024 WEO'!$B112,'IMF GDP current US'!$B$1:$B$197,0),MATCH('2022 deflators April 2024 WEO'!BC$3,'IMF GDP current US'!$B$1:$BD$1,0))/INDEX('IMF GDP constant 2022 US'!$B$1:$BD$197,MATCH('2022 deflators April 2024 WEO'!$B112,'IMF GDP constant 2022 US'!$B$1:$B$197,0),MATCH('2022 deflators April 2024 WEO'!BC$3,'IMF GDP constant 2022 US'!$B$1:$BD$1,0)),0)</f>
        <v>1.29295141940524</v>
      </c>
      <c r="BD112" s="22" t="n">
        <f aca="false">IFERROR(INDEX('IMF GDP current US'!$B$1:$BD$197,MATCH('2022 deflators April 2024 WEO'!$B112,'IMF GDP current US'!$B$1:$B$197,0),MATCH('2022 deflators April 2024 WEO'!BD$3,'IMF GDP current US'!$B$1:$BD$1,0))/INDEX('IMF GDP constant 2022 US'!$B$1:$BD$197,MATCH('2022 deflators April 2024 WEO'!$B112,'IMF GDP constant 2022 US'!$B$1:$B$197,0),MATCH('2022 deflators April 2024 WEO'!BD$3,'IMF GDP constant 2022 US'!$B$1:$BD$1,0)),0)</f>
        <v>1.33014232458235</v>
      </c>
    </row>
    <row r="113" customFormat="false" ht="15" hidden="false" customHeight="false" outlineLevel="0" collapsed="false">
      <c r="A113" s="12" t="s">
        <v>126</v>
      </c>
      <c r="B113" s="0" t="str">
        <f aca="false">VLOOKUP(A113,'Names&amp;ISO'!$A:$C,3,0)</f>
        <v>MEX</v>
      </c>
      <c r="C113" s="11" t="s">
        <v>126</v>
      </c>
      <c r="D113" s="11" t="n">
        <f aca="false">IFERROR(VLOOKUP(B113,'DAC ODA Recipients 2022-2023'!$B:$H,7,0),"")</f>
        <v>1</v>
      </c>
      <c r="E113" s="12" t="str">
        <f aca="false">IFERROR(VLOOKUP(B113,'OECD DAC Deflators 2022'!B:B,1,0),"")</f>
        <v/>
      </c>
      <c r="F113" s="12"/>
      <c r="G113" s="17" t="n">
        <f aca="false">IFERROR(INDEX('IMF GDP current US'!$B$1:$BD$197,MATCH('2022 deflators April 2024 WEO'!$B113,'IMF GDP current US'!$B$1:$B$197,0),MATCH('2022 deflators April 2024 WEO'!G$3,'IMF GDP current US'!$B$1:$BD$1,0))/INDEX('IMF GDP constant 2022 US'!$B$1:$BD$197,MATCH('2022 deflators April 2024 WEO'!$B113,'IMF GDP constant 2022 US'!$B$1:$B$197,0),MATCH('2022 deflators April 2024 WEO'!G$3,'IMF GDP constant 2022 US'!$B$1:$BD$1,0)),0)</f>
        <v>0.381127412884863</v>
      </c>
      <c r="H113" s="18" t="n">
        <f aca="false">IFERROR(INDEX('IMF GDP current US'!$B$1:$BD$197,MATCH('2022 deflators April 2024 WEO'!$B113,'IMF GDP current US'!$B$1:$B$197,0),MATCH('2022 deflators April 2024 WEO'!H$3,'IMF GDP current US'!$B$1:$BD$1,0))/INDEX('IMF GDP constant 2022 US'!$B$1:$BD$197,MATCH('2022 deflators April 2024 WEO'!$B113,'IMF GDP constant 2022 US'!$B$1:$B$197,0),MATCH('2022 deflators April 2024 WEO'!H$3,'IMF GDP constant 2022 US'!$B$1:$BD$1,0)),0)</f>
        <v>0.446686064785568</v>
      </c>
      <c r="I113" s="18" t="n">
        <f aca="false">IFERROR(INDEX('IMF GDP current US'!$B$1:$BD$197,MATCH('2022 deflators April 2024 WEO'!$B113,'IMF GDP current US'!$B$1:$B$197,0),MATCH('2022 deflators April 2024 WEO'!I$3,'IMF GDP current US'!$B$1:$BD$1,0))/INDEX('IMF GDP constant 2022 US'!$B$1:$BD$197,MATCH('2022 deflators April 2024 WEO'!$B113,'IMF GDP constant 2022 US'!$B$1:$B$197,0),MATCH('2022 deflators April 2024 WEO'!I$3,'IMF GDP constant 2022 US'!$B$1:$BD$1,0)),0)</f>
        <v>0.32432883624587</v>
      </c>
      <c r="J113" s="18" t="n">
        <f aca="false">IFERROR(INDEX('IMF GDP current US'!$B$1:$BD$197,MATCH('2022 deflators April 2024 WEO'!$B113,'IMF GDP current US'!$B$1:$B$197,0),MATCH('2022 deflators April 2024 WEO'!J$3,'IMF GDP current US'!$B$1:$BD$1,0))/INDEX('IMF GDP constant 2022 US'!$B$1:$BD$197,MATCH('2022 deflators April 2024 WEO'!$B113,'IMF GDP constant 2022 US'!$B$1:$B$197,0),MATCH('2022 deflators April 2024 WEO'!J$3,'IMF GDP constant 2022 US'!$B$1:$BD$1,0)),0)</f>
        <v>0.277232907951924</v>
      </c>
      <c r="K113" s="18" t="n">
        <f aca="false">IFERROR(INDEX('IMF GDP current US'!$B$1:$BD$197,MATCH('2022 deflators April 2024 WEO'!$B113,'IMF GDP current US'!$B$1:$B$197,0),MATCH('2022 deflators April 2024 WEO'!K$3,'IMF GDP current US'!$B$1:$BD$1,0))/INDEX('IMF GDP constant 2022 US'!$B$1:$BD$197,MATCH('2022 deflators April 2024 WEO'!$B113,'IMF GDP constant 2022 US'!$B$1:$B$197,0),MATCH('2022 deflators April 2024 WEO'!K$3,'IMF GDP constant 2022 US'!$B$1:$BD$1,0)),0)</f>
        <v>0.315842228180638</v>
      </c>
      <c r="L113" s="18" t="n">
        <f aca="false">IFERROR(INDEX('IMF GDP current US'!$B$1:$BD$197,MATCH('2022 deflators April 2024 WEO'!$B113,'IMF GDP current US'!$B$1:$B$197,0),MATCH('2022 deflators April 2024 WEO'!L$3,'IMF GDP current US'!$B$1:$BD$1,0))/INDEX('IMF GDP constant 2022 US'!$B$1:$BD$197,MATCH('2022 deflators April 2024 WEO'!$B113,'IMF GDP constant 2022 US'!$B$1:$B$197,0),MATCH('2022 deflators April 2024 WEO'!L$3,'IMF GDP constant 2022 US'!$B$1:$BD$1,0)),0)</f>
        <v>0.328847419899728</v>
      </c>
      <c r="M113" s="18" t="n">
        <f aca="false">IFERROR(INDEX('IMF GDP current US'!$B$1:$BD$197,MATCH('2022 deflators April 2024 WEO'!$B113,'IMF GDP current US'!$B$1:$B$197,0),MATCH('2022 deflators April 2024 WEO'!M$3,'IMF GDP current US'!$B$1:$BD$1,0))/INDEX('IMF GDP constant 2022 US'!$B$1:$BD$197,MATCH('2022 deflators April 2024 WEO'!$B113,'IMF GDP constant 2022 US'!$B$1:$B$197,0),MATCH('2022 deflators April 2024 WEO'!M$3,'IMF GDP constant 2022 US'!$B$1:$BD$1,0)),0)</f>
        <v>0.236998969269843</v>
      </c>
      <c r="N113" s="18" t="n">
        <f aca="false">IFERROR(INDEX('IMF GDP current US'!$B$1:$BD$197,MATCH('2022 deflators April 2024 WEO'!$B113,'IMF GDP current US'!$B$1:$B$197,0),MATCH('2022 deflators April 2024 WEO'!N$3,'IMF GDP current US'!$B$1:$BD$1,0))/INDEX('IMF GDP constant 2022 US'!$B$1:$BD$197,MATCH('2022 deflators April 2024 WEO'!$B113,'IMF GDP constant 2022 US'!$B$1:$B$197,0),MATCH('2022 deflators April 2024 WEO'!N$3,'IMF GDP constant 2022 US'!$B$1:$BD$1,0)),0)</f>
        <v>0.254646659406775</v>
      </c>
      <c r="O113" s="18" t="n">
        <f aca="false">IFERROR(INDEX('IMF GDP current US'!$B$1:$BD$197,MATCH('2022 deflators April 2024 WEO'!$B113,'IMF GDP current US'!$B$1:$B$197,0),MATCH('2022 deflators April 2024 WEO'!O$3,'IMF GDP current US'!$B$1:$BD$1,0))/INDEX('IMF GDP constant 2022 US'!$B$1:$BD$197,MATCH('2022 deflators April 2024 WEO'!$B113,'IMF GDP constant 2022 US'!$B$1:$B$197,0),MATCH('2022 deflators April 2024 WEO'!O$3,'IMF GDP constant 2022 US'!$B$1:$BD$1,0)),0)</f>
        <v>0.307776889025039</v>
      </c>
      <c r="P113" s="18" t="n">
        <f aca="false">IFERROR(INDEX('IMF GDP current US'!$B$1:$BD$197,MATCH('2022 deflators April 2024 WEO'!$B113,'IMF GDP current US'!$B$1:$B$197,0),MATCH('2022 deflators April 2024 WEO'!P$3,'IMF GDP current US'!$B$1:$BD$1,0))/INDEX('IMF GDP constant 2022 US'!$B$1:$BD$197,MATCH('2022 deflators April 2024 WEO'!$B113,'IMF GDP constant 2022 US'!$B$1:$B$197,0),MATCH('2022 deflators April 2024 WEO'!P$3,'IMF GDP constant 2022 US'!$B$1:$BD$1,0)),0)</f>
        <v>0.361954749282846</v>
      </c>
      <c r="Q113" s="18" t="n">
        <f aca="false">IFERROR(INDEX('IMF GDP current US'!$B$1:$BD$197,MATCH('2022 deflators April 2024 WEO'!$B113,'IMF GDP current US'!$B$1:$B$197,0),MATCH('2022 deflators April 2024 WEO'!Q$3,'IMF GDP current US'!$B$1:$BD$1,0))/INDEX('IMF GDP constant 2022 US'!$B$1:$BD$197,MATCH('2022 deflators April 2024 WEO'!$B113,'IMF GDP constant 2022 US'!$B$1:$B$197,0),MATCH('2022 deflators April 2024 WEO'!Q$3,'IMF GDP constant 2022 US'!$B$1:$BD$1,0)),0)</f>
        <v>0.405842449793021</v>
      </c>
      <c r="R113" s="18" t="n">
        <f aca="false">IFERROR(INDEX('IMF GDP current US'!$B$1:$BD$197,MATCH('2022 deflators April 2024 WEO'!$B113,'IMF GDP current US'!$B$1:$B$197,0),MATCH('2022 deflators April 2024 WEO'!R$3,'IMF GDP current US'!$B$1:$BD$1,0))/INDEX('IMF GDP constant 2022 US'!$B$1:$BD$197,MATCH('2022 deflators April 2024 WEO'!$B113,'IMF GDP constant 2022 US'!$B$1:$B$197,0),MATCH('2022 deflators April 2024 WEO'!R$3,'IMF GDP constant 2022 US'!$B$1:$BD$1,0)),0)</f>
        <v>0.467926475421303</v>
      </c>
      <c r="S113" s="18" t="n">
        <f aca="false">IFERROR(INDEX('IMF GDP current US'!$B$1:$BD$197,MATCH('2022 deflators April 2024 WEO'!$B113,'IMF GDP current US'!$B$1:$B$197,0),MATCH('2022 deflators April 2024 WEO'!S$3,'IMF GDP current US'!$B$1:$BD$1,0))/INDEX('IMF GDP constant 2022 US'!$B$1:$BD$197,MATCH('2022 deflators April 2024 WEO'!$B113,'IMF GDP constant 2022 US'!$B$1:$B$197,0),MATCH('2022 deflators April 2024 WEO'!S$3,'IMF GDP constant 2022 US'!$B$1:$BD$1,0)),0)</f>
        <v>0.52394963709508</v>
      </c>
      <c r="T113" s="18" t="n">
        <f aca="false">IFERROR(INDEX('IMF GDP current US'!$B$1:$BD$197,MATCH('2022 deflators April 2024 WEO'!$B113,'IMF GDP current US'!$B$1:$B$197,0),MATCH('2022 deflators April 2024 WEO'!T$3,'IMF GDP current US'!$B$1:$BD$1,0))/INDEX('IMF GDP constant 2022 US'!$B$1:$BD$197,MATCH('2022 deflators April 2024 WEO'!$B113,'IMF GDP constant 2022 US'!$B$1:$B$197,0),MATCH('2022 deflators April 2024 WEO'!T$3,'IMF GDP constant 2022 US'!$B$1:$BD$1,0)),0)</f>
        <v>0.631502162812686</v>
      </c>
      <c r="U113" s="18" t="n">
        <f aca="false">IFERROR(INDEX('IMF GDP current US'!$B$1:$BD$197,MATCH('2022 deflators April 2024 WEO'!$B113,'IMF GDP current US'!$B$1:$B$197,0),MATCH('2022 deflators April 2024 WEO'!U$3,'IMF GDP current US'!$B$1:$BD$1,0))/INDEX('IMF GDP constant 2022 US'!$B$1:$BD$197,MATCH('2022 deflators April 2024 WEO'!$B113,'IMF GDP constant 2022 US'!$B$1:$B$197,0),MATCH('2022 deflators April 2024 WEO'!U$3,'IMF GDP constant 2022 US'!$B$1:$BD$1,0)),0)</f>
        <v>0.631609256301303</v>
      </c>
      <c r="V113" s="18" t="n">
        <f aca="false">IFERROR(INDEX('IMF GDP current US'!$B$1:$BD$197,MATCH('2022 deflators April 2024 WEO'!$B113,'IMF GDP current US'!$B$1:$B$197,0),MATCH('2022 deflators April 2024 WEO'!V$3,'IMF GDP current US'!$B$1:$BD$1,0))/INDEX('IMF GDP constant 2022 US'!$B$1:$BD$197,MATCH('2022 deflators April 2024 WEO'!$B113,'IMF GDP constant 2022 US'!$B$1:$B$197,0),MATCH('2022 deflators April 2024 WEO'!V$3,'IMF GDP constant 2022 US'!$B$1:$BD$1,0)),0)</f>
        <v>0.46098454605147</v>
      </c>
      <c r="W113" s="18" t="n">
        <f aca="false">IFERROR(INDEX('IMF GDP current US'!$B$1:$BD$197,MATCH('2022 deflators April 2024 WEO'!$B113,'IMF GDP current US'!$B$1:$B$197,0),MATCH('2022 deflators April 2024 WEO'!W$3,'IMF GDP current US'!$B$1:$BD$1,0))/INDEX('IMF GDP constant 2022 US'!$B$1:$BD$197,MATCH('2022 deflators April 2024 WEO'!$B113,'IMF GDP constant 2022 US'!$B$1:$B$197,0),MATCH('2022 deflators April 2024 WEO'!W$3,'IMF GDP constant 2022 US'!$B$1:$BD$1,0)),0)</f>
        <v>0.493331961071601</v>
      </c>
      <c r="X113" s="18" t="n">
        <f aca="false">IFERROR(INDEX('IMF GDP current US'!$B$1:$BD$197,MATCH('2022 deflators April 2024 WEO'!$B113,'IMF GDP current US'!$B$1:$B$197,0),MATCH('2022 deflators April 2024 WEO'!X$3,'IMF GDP current US'!$B$1:$BD$1,0))/INDEX('IMF GDP constant 2022 US'!$B$1:$BD$197,MATCH('2022 deflators April 2024 WEO'!$B113,'IMF GDP constant 2022 US'!$B$1:$B$197,0),MATCH('2022 deflators April 2024 WEO'!X$3,'IMF GDP constant 2022 US'!$B$1:$BD$1,0)),0)</f>
        <v>0.55741822718168</v>
      </c>
      <c r="Y113" s="18" t="n">
        <f aca="false">IFERROR(INDEX('IMF GDP current US'!$B$1:$BD$197,MATCH('2022 deflators April 2024 WEO'!$B113,'IMF GDP current US'!$B$1:$B$197,0),MATCH('2022 deflators April 2024 WEO'!Y$3,'IMF GDP current US'!$B$1:$BD$1,0))/INDEX('IMF GDP constant 2022 US'!$B$1:$BD$197,MATCH('2022 deflators April 2024 WEO'!$B113,'IMF GDP constant 2022 US'!$B$1:$B$197,0),MATCH('2022 deflators April 2024 WEO'!Y$3,'IMF GDP constant 2022 US'!$B$1:$BD$1,0)),0)</f>
        <v>0.559082600694974</v>
      </c>
      <c r="Z113" s="18" t="n">
        <f aca="false">IFERROR(INDEX('IMF GDP current US'!$B$1:$BD$197,MATCH('2022 deflators April 2024 WEO'!$B113,'IMF GDP current US'!$B$1:$B$197,0),MATCH('2022 deflators April 2024 WEO'!Z$3,'IMF GDP current US'!$B$1:$BD$1,0))/INDEX('IMF GDP constant 2022 US'!$B$1:$BD$197,MATCH('2022 deflators April 2024 WEO'!$B113,'IMF GDP constant 2022 US'!$B$1:$B$197,0),MATCH('2022 deflators April 2024 WEO'!Z$3,'IMF GDP constant 2022 US'!$B$1:$BD$1,0)),0)</f>
        <v>0.616076066863966</v>
      </c>
      <c r="AA113" s="18" t="n">
        <f aca="false">IFERROR(INDEX('IMF GDP current US'!$B$1:$BD$197,MATCH('2022 deflators April 2024 WEO'!$B113,'IMF GDP current US'!$B$1:$B$197,0),MATCH('2022 deflators April 2024 WEO'!AA$3,'IMF GDP current US'!$B$1:$BD$1,0))/INDEX('IMF GDP constant 2022 US'!$B$1:$BD$197,MATCH('2022 deflators April 2024 WEO'!$B113,'IMF GDP constant 2022 US'!$B$1:$B$197,0),MATCH('2022 deflators April 2024 WEO'!AA$3,'IMF GDP constant 2022 US'!$B$1:$BD$1,0)),0)</f>
        <v>0.689557050544946</v>
      </c>
      <c r="AB113" s="18" t="n">
        <f aca="false">IFERROR(INDEX('IMF GDP current US'!$B$1:$BD$197,MATCH('2022 deflators April 2024 WEO'!$B113,'IMF GDP current US'!$B$1:$B$197,0),MATCH('2022 deflators April 2024 WEO'!AB$3,'IMF GDP current US'!$B$1:$BD$1,0))/INDEX('IMF GDP constant 2022 US'!$B$1:$BD$197,MATCH('2022 deflators April 2024 WEO'!$B113,'IMF GDP constant 2022 US'!$B$1:$B$197,0),MATCH('2022 deflators April 2024 WEO'!AB$3,'IMF GDP constant 2022 US'!$B$1:$BD$1,0)),0)</f>
        <v>0.743082047061883</v>
      </c>
      <c r="AC113" s="18" t="n">
        <f aca="false">IFERROR(INDEX('IMF GDP current US'!$B$1:$BD$197,MATCH('2022 deflators April 2024 WEO'!$B113,'IMF GDP current US'!$B$1:$B$197,0),MATCH('2022 deflators April 2024 WEO'!AC$3,'IMF GDP current US'!$B$1:$BD$1,0))/INDEX('IMF GDP constant 2022 US'!$B$1:$BD$197,MATCH('2022 deflators April 2024 WEO'!$B113,'IMF GDP constant 2022 US'!$B$1:$B$197,0),MATCH('2022 deflators April 2024 WEO'!AC$3,'IMF GDP constant 2022 US'!$B$1:$BD$1,0)),0)</f>
        <v>0.758518456482117</v>
      </c>
      <c r="AD113" s="18" t="n">
        <f aca="false">IFERROR(INDEX('IMF GDP current US'!$B$1:$BD$197,MATCH('2022 deflators April 2024 WEO'!$B113,'IMF GDP current US'!$B$1:$B$197,0),MATCH('2022 deflators April 2024 WEO'!AD$3,'IMF GDP current US'!$B$1:$BD$1,0))/INDEX('IMF GDP constant 2022 US'!$B$1:$BD$197,MATCH('2022 deflators April 2024 WEO'!$B113,'IMF GDP constant 2022 US'!$B$1:$B$197,0),MATCH('2022 deflators April 2024 WEO'!AD$3,'IMF GDP constant 2022 US'!$B$1:$BD$1,0)),0)</f>
        <v>0.707908825380698</v>
      </c>
      <c r="AE113" s="18" t="n">
        <f aca="false">IFERROR(INDEX('IMF GDP current US'!$B$1:$BD$197,MATCH('2022 deflators April 2024 WEO'!$B113,'IMF GDP current US'!$B$1:$B$197,0),MATCH('2022 deflators April 2024 WEO'!AE$3,'IMF GDP current US'!$B$1:$BD$1,0))/INDEX('IMF GDP constant 2022 US'!$B$1:$BD$197,MATCH('2022 deflators April 2024 WEO'!$B113,'IMF GDP constant 2022 US'!$B$1:$B$197,0),MATCH('2022 deflators April 2024 WEO'!AE$3,'IMF GDP constant 2022 US'!$B$1:$BD$1,0)),0)</f>
        <v>0.731674611588783</v>
      </c>
      <c r="AF113" s="18" t="n">
        <f aca="false">IFERROR(INDEX('IMF GDP current US'!$B$1:$BD$197,MATCH('2022 deflators April 2024 WEO'!$B113,'IMF GDP current US'!$B$1:$B$197,0),MATCH('2022 deflators April 2024 WEO'!AF$3,'IMF GDP current US'!$B$1:$BD$1,0))/INDEX('IMF GDP constant 2022 US'!$B$1:$BD$197,MATCH('2022 deflators April 2024 WEO'!$B113,'IMF GDP constant 2022 US'!$B$1:$B$197,0),MATCH('2022 deflators April 2024 WEO'!AF$3,'IMF GDP constant 2022 US'!$B$1:$BD$1,0)),0)</f>
        <v>0.802324165636989</v>
      </c>
      <c r="AG113" s="18" t="n">
        <f aca="false">IFERROR(INDEX('IMF GDP current US'!$B$1:$BD$197,MATCH('2022 deflators April 2024 WEO'!$B113,'IMF GDP current US'!$B$1:$B$197,0),MATCH('2022 deflators April 2024 WEO'!AG$3,'IMF GDP current US'!$B$1:$BD$1,0))/INDEX('IMF GDP constant 2022 US'!$B$1:$BD$197,MATCH('2022 deflators April 2024 WEO'!$B113,'IMF GDP constant 2022 US'!$B$1:$B$197,0),MATCH('2022 deflators April 2024 WEO'!AG$3,'IMF GDP constant 2022 US'!$B$1:$BD$1,0)),0)</f>
        <v>0.8512178200386</v>
      </c>
      <c r="AH113" s="18" t="n">
        <f aca="false">IFERROR(INDEX('IMF GDP current US'!$B$1:$BD$197,MATCH('2022 deflators April 2024 WEO'!$B113,'IMF GDP current US'!$B$1:$B$197,0),MATCH('2022 deflators April 2024 WEO'!AH$3,'IMF GDP current US'!$B$1:$BD$1,0))/INDEX('IMF GDP constant 2022 US'!$B$1:$BD$197,MATCH('2022 deflators April 2024 WEO'!$B113,'IMF GDP constant 2022 US'!$B$1:$B$197,0),MATCH('2022 deflators April 2024 WEO'!AH$3,'IMF GDP constant 2022 US'!$B$1:$BD$1,0)),0)</f>
        <v>0.900984741788401</v>
      </c>
      <c r="AI113" s="18" t="n">
        <f aca="false">IFERROR(INDEX('IMF GDP current US'!$B$1:$BD$197,MATCH('2022 deflators April 2024 WEO'!$B113,'IMF GDP current US'!$B$1:$B$197,0),MATCH('2022 deflators April 2024 WEO'!AI$3,'IMF GDP current US'!$B$1:$BD$1,0))/INDEX('IMF GDP constant 2022 US'!$B$1:$BD$197,MATCH('2022 deflators April 2024 WEO'!$B113,'IMF GDP constant 2022 US'!$B$1:$B$197,0),MATCH('2022 deflators April 2024 WEO'!AI$3,'IMF GDP constant 2022 US'!$B$1:$BD$1,0)),0)</f>
        <v>0.940499110416433</v>
      </c>
      <c r="AJ113" s="18" t="n">
        <f aca="false">IFERROR(INDEX('IMF GDP current US'!$B$1:$BD$197,MATCH('2022 deflators April 2024 WEO'!$B113,'IMF GDP current US'!$B$1:$B$197,0),MATCH('2022 deflators April 2024 WEO'!AJ$3,'IMF GDP current US'!$B$1:$BD$1,0))/INDEX('IMF GDP constant 2022 US'!$B$1:$BD$197,MATCH('2022 deflators April 2024 WEO'!$B113,'IMF GDP constant 2022 US'!$B$1:$B$197,0),MATCH('2022 deflators April 2024 WEO'!AJ$3,'IMF GDP constant 2022 US'!$B$1:$BD$1,0)),0)</f>
        <v>0.81520999885531</v>
      </c>
      <c r="AK113" s="18" t="n">
        <f aca="false">IFERROR(INDEX('IMF GDP current US'!$B$1:$BD$197,MATCH('2022 deflators April 2024 WEO'!$B113,'IMF GDP current US'!$B$1:$B$197,0),MATCH('2022 deflators April 2024 WEO'!AK$3,'IMF GDP current US'!$B$1:$BD$1,0))/INDEX('IMF GDP constant 2022 US'!$B$1:$BD$197,MATCH('2022 deflators April 2024 WEO'!$B113,'IMF GDP constant 2022 US'!$B$1:$B$197,0),MATCH('2022 deflators April 2024 WEO'!AK$3,'IMF GDP constant 2022 US'!$B$1:$BD$1,0)),0)</f>
        <v>0.909947106092715</v>
      </c>
      <c r="AL113" s="18" t="n">
        <f aca="false">IFERROR(INDEX('IMF GDP current US'!$B$1:$BD$197,MATCH('2022 deflators April 2024 WEO'!$B113,'IMF GDP current US'!$B$1:$B$197,0),MATCH('2022 deflators April 2024 WEO'!AL$3,'IMF GDP current US'!$B$1:$BD$1,0))/INDEX('IMF GDP constant 2022 US'!$B$1:$BD$197,MATCH('2022 deflators April 2024 WEO'!$B113,'IMF GDP constant 2022 US'!$B$1:$B$197,0),MATCH('2022 deflators April 2024 WEO'!AL$3,'IMF GDP constant 2022 US'!$B$1:$BD$1,0)),0)</f>
        <v>0.977999838865688</v>
      </c>
      <c r="AM113" s="18" t="n">
        <f aca="false">IFERROR(INDEX('IMF GDP current US'!$B$1:$BD$197,MATCH('2022 deflators April 2024 WEO'!$B113,'IMF GDP current US'!$B$1:$B$197,0),MATCH('2022 deflators April 2024 WEO'!AM$3,'IMF GDP current US'!$B$1:$BD$1,0))/INDEX('IMF GDP constant 2022 US'!$B$1:$BD$197,MATCH('2022 deflators April 2024 WEO'!$B113,'IMF GDP constant 2022 US'!$B$1:$B$197,0),MATCH('2022 deflators April 2024 WEO'!AM$3,'IMF GDP constant 2022 US'!$B$1:$BD$1,0)),0)</f>
        <v>0.964497392223014</v>
      </c>
      <c r="AN113" s="18" t="n">
        <f aca="false">IFERROR(INDEX('IMF GDP current US'!$B$1:$BD$197,MATCH('2022 deflators April 2024 WEO'!$B113,'IMF GDP current US'!$B$1:$B$197,0),MATCH('2022 deflators April 2024 WEO'!AN$3,'IMF GDP current US'!$B$1:$BD$1,0))/INDEX('IMF GDP constant 2022 US'!$B$1:$BD$197,MATCH('2022 deflators April 2024 WEO'!$B113,'IMF GDP constant 2022 US'!$B$1:$B$197,0),MATCH('2022 deflators April 2024 WEO'!AN$3,'IMF GDP constant 2022 US'!$B$1:$BD$1,0)),0)</f>
        <v>1.01145914252621</v>
      </c>
      <c r="AO113" s="18" t="n">
        <f aca="false">IFERROR(INDEX('IMF GDP current US'!$B$1:$BD$197,MATCH('2022 deflators April 2024 WEO'!$B113,'IMF GDP current US'!$B$1:$B$197,0),MATCH('2022 deflators April 2024 WEO'!AO$3,'IMF GDP current US'!$B$1:$BD$1,0))/INDEX('IMF GDP constant 2022 US'!$B$1:$BD$197,MATCH('2022 deflators April 2024 WEO'!$B113,'IMF GDP constant 2022 US'!$B$1:$B$197,0),MATCH('2022 deflators April 2024 WEO'!AO$3,'IMF GDP constant 2022 US'!$B$1:$BD$1,0)),0)</f>
        <v>1.01430840887558</v>
      </c>
      <c r="AP113" s="18" t="n">
        <f aca="false">IFERROR(INDEX('IMF GDP current US'!$B$1:$BD$197,MATCH('2022 deflators April 2024 WEO'!$B113,'IMF GDP current US'!$B$1:$B$197,0),MATCH('2022 deflators April 2024 WEO'!AP$3,'IMF GDP current US'!$B$1:$BD$1,0))/INDEX('IMF GDP constant 2022 US'!$B$1:$BD$197,MATCH('2022 deflators April 2024 WEO'!$B113,'IMF GDP constant 2022 US'!$B$1:$B$197,0),MATCH('2022 deflators April 2024 WEO'!AP$3,'IMF GDP constant 2022 US'!$B$1:$BD$1,0)),0)</f>
        <v>0.878175038714584</v>
      </c>
      <c r="AQ113" s="18" t="n">
        <f aca="false">IFERROR(INDEX('IMF GDP current US'!$B$1:$BD$197,MATCH('2022 deflators April 2024 WEO'!$B113,'IMF GDP current US'!$B$1:$B$197,0),MATCH('2022 deflators April 2024 WEO'!AQ$3,'IMF GDP current US'!$B$1:$BD$1,0))/INDEX('IMF GDP constant 2022 US'!$B$1:$BD$197,MATCH('2022 deflators April 2024 WEO'!$B113,'IMF GDP constant 2022 US'!$B$1:$B$197,0),MATCH('2022 deflators April 2024 WEO'!AQ$3,'IMF GDP constant 2022 US'!$B$1:$BD$1,0)),0)</f>
        <v>0.791010968811379</v>
      </c>
      <c r="AR113" s="18" t="n">
        <f aca="false">IFERROR(INDEX('IMF GDP current US'!$B$1:$BD$197,MATCH('2022 deflators April 2024 WEO'!$B113,'IMF GDP current US'!$B$1:$B$197,0),MATCH('2022 deflators April 2024 WEO'!AR$3,'IMF GDP current US'!$B$1:$BD$1,0))/INDEX('IMF GDP constant 2022 US'!$B$1:$BD$197,MATCH('2022 deflators April 2024 WEO'!$B113,'IMF GDP constant 2022 US'!$B$1:$B$197,0),MATCH('2022 deflators April 2024 WEO'!AR$3,'IMF GDP constant 2022 US'!$B$1:$BD$1,0)),0)</f>
        <v>0.831269622040096</v>
      </c>
      <c r="AS113" s="18" t="n">
        <f aca="false">IFERROR(INDEX('IMF GDP current US'!$B$1:$BD$197,MATCH('2022 deflators April 2024 WEO'!$B113,'IMF GDP current US'!$B$1:$B$197,0),MATCH('2022 deflators April 2024 WEO'!AS$3,'IMF GDP current US'!$B$1:$BD$1,0))/INDEX('IMF GDP constant 2022 US'!$B$1:$BD$197,MATCH('2022 deflators April 2024 WEO'!$B113,'IMF GDP constant 2022 US'!$B$1:$B$197,0),MATCH('2022 deflators April 2024 WEO'!AS$3,'IMF GDP constant 2022 US'!$B$1:$BD$1,0)),0)</f>
        <v>0.860090833802058</v>
      </c>
      <c r="AT113" s="18" t="n">
        <f aca="false">IFERROR(INDEX('IMF GDP current US'!$B$1:$BD$197,MATCH('2022 deflators April 2024 WEO'!$B113,'IMF GDP current US'!$B$1:$B$197,0),MATCH('2022 deflators April 2024 WEO'!AT$3,'IMF GDP current US'!$B$1:$BD$1,0))/INDEX('IMF GDP constant 2022 US'!$B$1:$BD$197,MATCH('2022 deflators April 2024 WEO'!$B113,'IMF GDP constant 2022 US'!$B$1:$B$197,0),MATCH('2022 deflators April 2024 WEO'!AT$3,'IMF GDP constant 2022 US'!$B$1:$BD$1,0)),0)</f>
        <v>0.895817359551018</v>
      </c>
      <c r="AU113" s="18" t="n">
        <f aca="false">IFERROR(INDEX('IMF GDP current US'!$B$1:$BD$197,MATCH('2022 deflators April 2024 WEO'!$B113,'IMF GDP current US'!$B$1:$B$197,0),MATCH('2022 deflators April 2024 WEO'!AU$3,'IMF GDP current US'!$B$1:$BD$1,0))/INDEX('IMF GDP constant 2022 US'!$B$1:$BD$197,MATCH('2022 deflators April 2024 WEO'!$B113,'IMF GDP constant 2022 US'!$B$1:$B$197,0),MATCH('2022 deflators April 2024 WEO'!AU$3,'IMF GDP constant 2022 US'!$B$1:$BD$1,0)),0)</f>
        <v>0.841890367806088</v>
      </c>
      <c r="AV113" s="18" t="n">
        <f aca="false">IFERROR(INDEX('IMF GDP current US'!$B$1:$BD$197,MATCH('2022 deflators April 2024 WEO'!$B113,'IMF GDP current US'!$B$1:$B$197,0),MATCH('2022 deflators April 2024 WEO'!AV$3,'IMF GDP current US'!$B$1:$BD$1,0))/INDEX('IMF GDP constant 2022 US'!$B$1:$BD$197,MATCH('2022 deflators April 2024 WEO'!$B113,'IMF GDP constant 2022 US'!$B$1:$B$197,0),MATCH('2022 deflators April 2024 WEO'!AV$3,'IMF GDP constant 2022 US'!$B$1:$BD$1,0)),0)</f>
        <v>0.932755243746429</v>
      </c>
      <c r="AW113" s="19" t="n">
        <f aca="false">IFERROR(INDEX('IMF GDP current US'!$B$1:$BD$197,MATCH('2022 deflators April 2024 WEO'!$B113,'IMF GDP current US'!$B$1:$B$197,0),MATCH('2022 deflators April 2024 WEO'!AW$3,'IMF GDP current US'!$B$1:$BD$1,0))/INDEX('IMF GDP constant 2022 US'!$B$1:$BD$197,MATCH('2022 deflators April 2024 WEO'!$B113,'IMF GDP constant 2022 US'!$B$1:$B$197,0),MATCH('2022 deflators April 2024 WEO'!AW$3,'IMF GDP constant 2022 US'!$B$1:$BD$1,0)),0)</f>
        <v>1</v>
      </c>
      <c r="AX113" s="18" t="n">
        <f aca="false">IFERROR(INDEX('IMF GDP current US'!$B$1:$BD$197,MATCH('2022 deflators April 2024 WEO'!$B113,'IMF GDP current US'!$B$1:$B$197,0),MATCH('2022 deflators April 2024 WEO'!AX$3,'IMF GDP current US'!$B$1:$BD$1,0))/INDEX('IMF GDP constant 2022 US'!$B$1:$BD$197,MATCH('2022 deflators April 2024 WEO'!$B113,'IMF GDP constant 2022 US'!$B$1:$B$197,0),MATCH('2022 deflators April 2024 WEO'!AX$3,'IMF GDP constant 2022 US'!$B$1:$BD$1,0)),0)</f>
        <v>1.18424925437411</v>
      </c>
      <c r="AY113" s="21" t="n">
        <f aca="false">IFERROR(INDEX('IMF GDP current US'!$B$1:$BD$197,MATCH('2022 deflators April 2024 WEO'!$B113,'IMF GDP current US'!$B$1:$B$197,0),MATCH('2022 deflators April 2024 WEO'!AY$3,'IMF GDP current US'!$B$1:$BD$1,0))/INDEX('IMF GDP constant 2022 US'!$B$1:$BD$197,MATCH('2022 deflators April 2024 WEO'!$B113,'IMF GDP constant 2022 US'!$B$1:$B$197,0),MATCH('2022 deflators April 2024 WEO'!AY$3,'IMF GDP constant 2022 US'!$B$1:$BD$1,0)),0)</f>
        <v>1.3043948919165</v>
      </c>
      <c r="AZ113" s="21" t="n">
        <f aca="false">IFERROR(INDEX('IMF GDP current US'!$B$1:$BD$197,MATCH('2022 deflators April 2024 WEO'!$B113,'IMF GDP current US'!$B$1:$B$197,0),MATCH('2022 deflators April 2024 WEO'!AZ$3,'IMF GDP current US'!$B$1:$BD$1,0))/INDEX('IMF GDP constant 2022 US'!$B$1:$BD$197,MATCH('2022 deflators April 2024 WEO'!$B113,'IMF GDP constant 2022 US'!$B$1:$B$197,0),MATCH('2022 deflators April 2024 WEO'!AZ$3,'IMF GDP constant 2022 US'!$B$1:$BD$1,0)),0)</f>
        <v>1.35669754721321</v>
      </c>
      <c r="BA113" s="21" t="n">
        <f aca="false">IFERROR(INDEX('IMF GDP current US'!$B$1:$BD$197,MATCH('2022 deflators April 2024 WEO'!$B113,'IMF GDP current US'!$B$1:$B$197,0),MATCH('2022 deflators April 2024 WEO'!BA$3,'IMF GDP current US'!$B$1:$BD$1,0))/INDEX('IMF GDP constant 2022 US'!$B$1:$BD$197,MATCH('2022 deflators April 2024 WEO'!$B113,'IMF GDP constant 2022 US'!$B$1:$B$197,0),MATCH('2022 deflators April 2024 WEO'!BA$3,'IMF GDP constant 2022 US'!$B$1:$BD$1,0)),0)</f>
        <v>1.395380484529</v>
      </c>
      <c r="BB113" s="21" t="n">
        <f aca="false">IFERROR(INDEX('IMF GDP current US'!$B$1:$BD$197,MATCH('2022 deflators April 2024 WEO'!$B113,'IMF GDP current US'!$B$1:$B$197,0),MATCH('2022 deflators April 2024 WEO'!BB$3,'IMF GDP current US'!$B$1:$BD$1,0))/INDEX('IMF GDP constant 2022 US'!$B$1:$BD$197,MATCH('2022 deflators April 2024 WEO'!$B113,'IMF GDP constant 2022 US'!$B$1:$B$197,0),MATCH('2022 deflators April 2024 WEO'!BB$3,'IMF GDP constant 2022 US'!$B$1:$BD$1,0)),0)</f>
        <v>1.42888145288206</v>
      </c>
      <c r="BC113" s="21" t="n">
        <f aca="false">IFERROR(INDEX('IMF GDP current US'!$B$1:$BD$197,MATCH('2022 deflators April 2024 WEO'!$B113,'IMF GDP current US'!$B$1:$B$197,0),MATCH('2022 deflators April 2024 WEO'!BC$3,'IMF GDP current US'!$B$1:$BD$1,0))/INDEX('IMF GDP constant 2022 US'!$B$1:$BD$197,MATCH('2022 deflators April 2024 WEO'!$B113,'IMF GDP constant 2022 US'!$B$1:$B$197,0),MATCH('2022 deflators April 2024 WEO'!BC$3,'IMF GDP constant 2022 US'!$B$1:$BD$1,0)),0)</f>
        <v>1.46380228762784</v>
      </c>
      <c r="BD113" s="22" t="n">
        <f aca="false">IFERROR(INDEX('IMF GDP current US'!$B$1:$BD$197,MATCH('2022 deflators April 2024 WEO'!$B113,'IMF GDP current US'!$B$1:$B$197,0),MATCH('2022 deflators April 2024 WEO'!BD$3,'IMF GDP current US'!$B$1:$BD$1,0))/INDEX('IMF GDP constant 2022 US'!$B$1:$BD$197,MATCH('2022 deflators April 2024 WEO'!$B113,'IMF GDP constant 2022 US'!$B$1:$B$197,0),MATCH('2022 deflators April 2024 WEO'!BD$3,'IMF GDP constant 2022 US'!$B$1:$BD$1,0)),0)</f>
        <v>1.49667123773667</v>
      </c>
    </row>
    <row r="114" customFormat="false" ht="15" hidden="false" customHeight="false" outlineLevel="0" collapsed="false">
      <c r="A114" s="28" t="s">
        <v>127</v>
      </c>
      <c r="B114" s="30" t="str">
        <f aca="false">VLOOKUP(A114,'Names&amp;ISO'!$A:$C,3,0)</f>
        <v>FSM</v>
      </c>
      <c r="C114" s="11" t="s">
        <v>127</v>
      </c>
      <c r="D114" s="11" t="n">
        <f aca="false">IFERROR(VLOOKUP(B114,'DAC ODA Recipients 2022-2023'!$B:$H,7,0),"")</f>
        <v>1</v>
      </c>
      <c r="E114" s="12" t="str">
        <f aca="false">IFERROR(VLOOKUP(B114,'OECD DAC Deflators 2022'!B:B,1,0),"")</f>
        <v/>
      </c>
      <c r="F114" s="12"/>
      <c r="G114" s="17" t="n">
        <f aca="false">IFERROR(INDEX('IMF GDP current US'!$B$1:$BD$197,MATCH('2022 deflators April 2024 WEO'!$B114,'IMF GDP current US'!$B$1:$B$197,0),MATCH('2022 deflators April 2024 WEO'!G$3,'IMF GDP current US'!$B$1:$BD$1,0))/INDEX('IMF GDP constant 2022 US'!$B$1:$BD$197,MATCH('2022 deflators April 2024 WEO'!$B114,'IMF GDP constant 2022 US'!$B$1:$B$197,0),MATCH('2022 deflators April 2024 WEO'!G$3,'IMF GDP constant 2022 US'!$B$1:$BD$1,0)),0)</f>
        <v>0</v>
      </c>
      <c r="H114" s="18" t="n">
        <f aca="false">IFERROR(INDEX('IMF GDP current US'!$B$1:$BD$197,MATCH('2022 deflators April 2024 WEO'!$B114,'IMF GDP current US'!$B$1:$B$197,0),MATCH('2022 deflators April 2024 WEO'!H$3,'IMF GDP current US'!$B$1:$BD$1,0))/INDEX('IMF GDP constant 2022 US'!$B$1:$BD$197,MATCH('2022 deflators April 2024 WEO'!$B114,'IMF GDP constant 2022 US'!$B$1:$B$197,0),MATCH('2022 deflators April 2024 WEO'!H$3,'IMF GDP constant 2022 US'!$B$1:$BD$1,0)),0)</f>
        <v>0</v>
      </c>
      <c r="I114" s="18" t="n">
        <f aca="false">IFERROR(INDEX('IMF GDP current US'!$B$1:$BD$197,MATCH('2022 deflators April 2024 WEO'!$B114,'IMF GDP current US'!$B$1:$B$197,0),MATCH('2022 deflators April 2024 WEO'!I$3,'IMF GDP current US'!$B$1:$BD$1,0))/INDEX('IMF GDP constant 2022 US'!$B$1:$BD$197,MATCH('2022 deflators April 2024 WEO'!$B114,'IMF GDP constant 2022 US'!$B$1:$B$197,0),MATCH('2022 deflators April 2024 WEO'!I$3,'IMF GDP constant 2022 US'!$B$1:$BD$1,0)),0)</f>
        <v>0</v>
      </c>
      <c r="J114" s="18" t="n">
        <f aca="false">IFERROR(INDEX('IMF GDP current US'!$B$1:$BD$197,MATCH('2022 deflators April 2024 WEO'!$B114,'IMF GDP current US'!$B$1:$B$197,0),MATCH('2022 deflators April 2024 WEO'!J$3,'IMF GDP current US'!$B$1:$BD$1,0))/INDEX('IMF GDP constant 2022 US'!$B$1:$BD$197,MATCH('2022 deflators April 2024 WEO'!$B114,'IMF GDP constant 2022 US'!$B$1:$B$197,0),MATCH('2022 deflators April 2024 WEO'!J$3,'IMF GDP constant 2022 US'!$B$1:$BD$1,0)),0)</f>
        <v>0</v>
      </c>
      <c r="K114" s="18" t="n">
        <f aca="false">IFERROR(INDEX('IMF GDP current US'!$B$1:$BD$197,MATCH('2022 deflators April 2024 WEO'!$B114,'IMF GDP current US'!$B$1:$B$197,0),MATCH('2022 deflators April 2024 WEO'!K$3,'IMF GDP current US'!$B$1:$BD$1,0))/INDEX('IMF GDP constant 2022 US'!$B$1:$BD$197,MATCH('2022 deflators April 2024 WEO'!$B114,'IMF GDP constant 2022 US'!$B$1:$B$197,0),MATCH('2022 deflators April 2024 WEO'!K$3,'IMF GDP constant 2022 US'!$B$1:$BD$1,0)),0)</f>
        <v>0</v>
      </c>
      <c r="L114" s="18" t="n">
        <f aca="false">IFERROR(INDEX('IMF GDP current US'!$B$1:$BD$197,MATCH('2022 deflators April 2024 WEO'!$B114,'IMF GDP current US'!$B$1:$B$197,0),MATCH('2022 deflators April 2024 WEO'!L$3,'IMF GDP current US'!$B$1:$BD$1,0))/INDEX('IMF GDP constant 2022 US'!$B$1:$BD$197,MATCH('2022 deflators April 2024 WEO'!$B114,'IMF GDP constant 2022 US'!$B$1:$B$197,0),MATCH('2022 deflators April 2024 WEO'!L$3,'IMF GDP constant 2022 US'!$B$1:$BD$1,0)),0)</f>
        <v>0</v>
      </c>
      <c r="M114" s="18" t="n">
        <f aca="false">IFERROR(INDEX('IMF GDP current US'!$B$1:$BD$197,MATCH('2022 deflators April 2024 WEO'!$B114,'IMF GDP current US'!$B$1:$B$197,0),MATCH('2022 deflators April 2024 WEO'!M$3,'IMF GDP current US'!$B$1:$BD$1,0))/INDEX('IMF GDP constant 2022 US'!$B$1:$BD$197,MATCH('2022 deflators April 2024 WEO'!$B114,'IMF GDP constant 2022 US'!$B$1:$B$197,0),MATCH('2022 deflators April 2024 WEO'!M$3,'IMF GDP constant 2022 US'!$B$1:$BD$1,0)),0)</f>
        <v>0</v>
      </c>
      <c r="N114" s="18" t="n">
        <f aca="false">IFERROR(INDEX('IMF GDP current US'!$B$1:$BD$197,MATCH('2022 deflators April 2024 WEO'!$B114,'IMF GDP current US'!$B$1:$B$197,0),MATCH('2022 deflators April 2024 WEO'!N$3,'IMF GDP current US'!$B$1:$BD$1,0))/INDEX('IMF GDP constant 2022 US'!$B$1:$BD$197,MATCH('2022 deflators April 2024 WEO'!$B114,'IMF GDP constant 2022 US'!$B$1:$B$197,0),MATCH('2022 deflators April 2024 WEO'!N$3,'IMF GDP constant 2022 US'!$B$1:$BD$1,0)),0)</f>
        <v>0</v>
      </c>
      <c r="O114" s="18" t="n">
        <f aca="false">IFERROR(INDEX('IMF GDP current US'!$B$1:$BD$197,MATCH('2022 deflators April 2024 WEO'!$B114,'IMF GDP current US'!$B$1:$B$197,0),MATCH('2022 deflators April 2024 WEO'!O$3,'IMF GDP current US'!$B$1:$BD$1,0))/INDEX('IMF GDP constant 2022 US'!$B$1:$BD$197,MATCH('2022 deflators April 2024 WEO'!$B114,'IMF GDP constant 2022 US'!$B$1:$B$197,0),MATCH('2022 deflators April 2024 WEO'!O$3,'IMF GDP constant 2022 US'!$B$1:$BD$1,0)),0)</f>
        <v>0</v>
      </c>
      <c r="P114" s="18" t="n">
        <f aca="false">IFERROR(INDEX('IMF GDP current US'!$B$1:$BD$197,MATCH('2022 deflators April 2024 WEO'!$B114,'IMF GDP current US'!$B$1:$B$197,0),MATCH('2022 deflators April 2024 WEO'!P$3,'IMF GDP current US'!$B$1:$BD$1,0))/INDEX('IMF GDP constant 2022 US'!$B$1:$BD$197,MATCH('2022 deflators April 2024 WEO'!$B114,'IMF GDP constant 2022 US'!$B$1:$B$197,0),MATCH('2022 deflators April 2024 WEO'!P$3,'IMF GDP constant 2022 US'!$B$1:$BD$1,0)),0)</f>
        <v>0</v>
      </c>
      <c r="Q114" s="18" t="n">
        <f aca="false">IFERROR(INDEX('IMF GDP current US'!$B$1:$BD$197,MATCH('2022 deflators April 2024 WEO'!$B114,'IMF GDP current US'!$B$1:$B$197,0),MATCH('2022 deflators April 2024 WEO'!Q$3,'IMF GDP current US'!$B$1:$BD$1,0))/INDEX('IMF GDP constant 2022 US'!$B$1:$BD$197,MATCH('2022 deflators April 2024 WEO'!$B114,'IMF GDP constant 2022 US'!$B$1:$B$197,0),MATCH('2022 deflators April 2024 WEO'!Q$3,'IMF GDP constant 2022 US'!$B$1:$BD$1,0)),0)</f>
        <v>0</v>
      </c>
      <c r="R114" s="18" t="n">
        <f aca="false">IFERROR(INDEX('IMF GDP current US'!$B$1:$BD$197,MATCH('2022 deflators April 2024 WEO'!$B114,'IMF GDP current US'!$B$1:$B$197,0),MATCH('2022 deflators April 2024 WEO'!R$3,'IMF GDP current US'!$B$1:$BD$1,0))/INDEX('IMF GDP constant 2022 US'!$B$1:$BD$197,MATCH('2022 deflators April 2024 WEO'!$B114,'IMF GDP constant 2022 US'!$B$1:$B$197,0),MATCH('2022 deflators April 2024 WEO'!R$3,'IMF GDP constant 2022 US'!$B$1:$BD$1,0)),0)</f>
        <v>0</v>
      </c>
      <c r="S114" s="18" t="n">
        <f aca="false">IFERROR(INDEX('IMF GDP current US'!$B$1:$BD$197,MATCH('2022 deflators April 2024 WEO'!$B114,'IMF GDP current US'!$B$1:$B$197,0),MATCH('2022 deflators April 2024 WEO'!S$3,'IMF GDP current US'!$B$1:$BD$1,0))/INDEX('IMF GDP constant 2022 US'!$B$1:$BD$197,MATCH('2022 deflators April 2024 WEO'!$B114,'IMF GDP constant 2022 US'!$B$1:$B$197,0),MATCH('2022 deflators April 2024 WEO'!S$3,'IMF GDP constant 2022 US'!$B$1:$BD$1,0)),0)</f>
        <v>0</v>
      </c>
      <c r="T114" s="18" t="n">
        <f aca="false">IFERROR(INDEX('IMF GDP current US'!$B$1:$BD$197,MATCH('2022 deflators April 2024 WEO'!$B114,'IMF GDP current US'!$B$1:$B$197,0),MATCH('2022 deflators April 2024 WEO'!T$3,'IMF GDP current US'!$B$1:$BD$1,0))/INDEX('IMF GDP constant 2022 US'!$B$1:$BD$197,MATCH('2022 deflators April 2024 WEO'!$B114,'IMF GDP constant 2022 US'!$B$1:$B$197,0),MATCH('2022 deflators April 2024 WEO'!T$3,'IMF GDP constant 2022 US'!$B$1:$BD$1,0)),0)</f>
        <v>0</v>
      </c>
      <c r="U114" s="18" t="n">
        <f aca="false">IFERROR(INDEX('IMF GDP current US'!$B$1:$BD$197,MATCH('2022 deflators April 2024 WEO'!$B114,'IMF GDP current US'!$B$1:$B$197,0),MATCH('2022 deflators April 2024 WEO'!U$3,'IMF GDP current US'!$B$1:$BD$1,0))/INDEX('IMF GDP constant 2022 US'!$B$1:$BD$197,MATCH('2022 deflators April 2024 WEO'!$B114,'IMF GDP constant 2022 US'!$B$1:$B$197,0),MATCH('2022 deflators April 2024 WEO'!U$3,'IMF GDP constant 2022 US'!$B$1:$BD$1,0)),0)</f>
        <v>0</v>
      </c>
      <c r="V114" s="18" t="n">
        <f aca="false">IFERROR(INDEX('IMF GDP current US'!$B$1:$BD$197,MATCH('2022 deflators April 2024 WEO'!$B114,'IMF GDP current US'!$B$1:$B$197,0),MATCH('2022 deflators April 2024 WEO'!V$3,'IMF GDP current US'!$B$1:$BD$1,0))/INDEX('IMF GDP constant 2022 US'!$B$1:$BD$197,MATCH('2022 deflators April 2024 WEO'!$B114,'IMF GDP constant 2022 US'!$B$1:$B$197,0),MATCH('2022 deflators April 2024 WEO'!V$3,'IMF GDP constant 2022 US'!$B$1:$BD$1,0)),0)</f>
        <v>0.551073877683425</v>
      </c>
      <c r="W114" s="18" t="n">
        <f aca="false">IFERROR(INDEX('IMF GDP current US'!$B$1:$BD$197,MATCH('2022 deflators April 2024 WEO'!$B114,'IMF GDP current US'!$B$1:$B$197,0),MATCH('2022 deflators April 2024 WEO'!W$3,'IMF GDP current US'!$B$1:$BD$1,0))/INDEX('IMF GDP constant 2022 US'!$B$1:$BD$197,MATCH('2022 deflators April 2024 WEO'!$B114,'IMF GDP constant 2022 US'!$B$1:$B$197,0),MATCH('2022 deflators April 2024 WEO'!W$3,'IMF GDP constant 2022 US'!$B$1:$BD$1,0)),0)</f>
        <v>0.562335620257222</v>
      </c>
      <c r="X114" s="18" t="n">
        <f aca="false">IFERROR(INDEX('IMF GDP current US'!$B$1:$BD$197,MATCH('2022 deflators April 2024 WEO'!$B114,'IMF GDP current US'!$B$1:$B$197,0),MATCH('2022 deflators April 2024 WEO'!X$3,'IMF GDP current US'!$B$1:$BD$1,0))/INDEX('IMF GDP constant 2022 US'!$B$1:$BD$197,MATCH('2022 deflators April 2024 WEO'!$B114,'IMF GDP constant 2022 US'!$B$1:$B$197,0),MATCH('2022 deflators April 2024 WEO'!X$3,'IMF GDP constant 2022 US'!$B$1:$BD$1,0)),0)</f>
        <v>0.56365598440068</v>
      </c>
      <c r="Y114" s="18" t="n">
        <f aca="false">IFERROR(INDEX('IMF GDP current US'!$B$1:$BD$197,MATCH('2022 deflators April 2024 WEO'!$B114,'IMF GDP current US'!$B$1:$B$197,0),MATCH('2022 deflators April 2024 WEO'!Y$3,'IMF GDP current US'!$B$1:$BD$1,0))/INDEX('IMF GDP constant 2022 US'!$B$1:$BD$197,MATCH('2022 deflators April 2024 WEO'!$B114,'IMF GDP constant 2022 US'!$B$1:$B$197,0),MATCH('2022 deflators April 2024 WEO'!Y$3,'IMF GDP constant 2022 US'!$B$1:$BD$1,0)),0)</f>
        <v>0.583034548176791</v>
      </c>
      <c r="Z114" s="18" t="n">
        <f aca="false">IFERROR(INDEX('IMF GDP current US'!$B$1:$BD$197,MATCH('2022 deflators April 2024 WEO'!$B114,'IMF GDP current US'!$B$1:$B$197,0),MATCH('2022 deflators April 2024 WEO'!Z$3,'IMF GDP current US'!$B$1:$BD$1,0))/INDEX('IMF GDP constant 2022 US'!$B$1:$BD$197,MATCH('2022 deflators April 2024 WEO'!$B114,'IMF GDP constant 2022 US'!$B$1:$B$197,0),MATCH('2022 deflators April 2024 WEO'!Z$3,'IMF GDP constant 2022 US'!$B$1:$BD$1,0)),0)</f>
        <v>0.576525574441349</v>
      </c>
      <c r="AA114" s="18" t="n">
        <f aca="false">IFERROR(INDEX('IMF GDP current US'!$B$1:$BD$197,MATCH('2022 deflators April 2024 WEO'!$B114,'IMF GDP current US'!$B$1:$B$197,0),MATCH('2022 deflators April 2024 WEO'!AA$3,'IMF GDP current US'!$B$1:$BD$1,0))/INDEX('IMF GDP constant 2022 US'!$B$1:$BD$197,MATCH('2022 deflators April 2024 WEO'!$B114,'IMF GDP constant 2022 US'!$B$1:$B$197,0),MATCH('2022 deflators April 2024 WEO'!AA$3,'IMF GDP constant 2022 US'!$B$1:$BD$1,0)),0)</f>
        <v>0.58405158701093</v>
      </c>
      <c r="AB114" s="18" t="n">
        <f aca="false">IFERROR(INDEX('IMF GDP current US'!$B$1:$BD$197,MATCH('2022 deflators April 2024 WEO'!$B114,'IMF GDP current US'!$B$1:$B$197,0),MATCH('2022 deflators April 2024 WEO'!AB$3,'IMF GDP current US'!$B$1:$BD$1,0))/INDEX('IMF GDP constant 2022 US'!$B$1:$BD$197,MATCH('2022 deflators April 2024 WEO'!$B114,'IMF GDP constant 2022 US'!$B$1:$B$197,0),MATCH('2022 deflators April 2024 WEO'!AB$3,'IMF GDP constant 2022 US'!$B$1:$BD$1,0)),0)</f>
        <v>0.588575638742621</v>
      </c>
      <c r="AC114" s="18" t="n">
        <f aca="false">IFERROR(INDEX('IMF GDP current US'!$B$1:$BD$197,MATCH('2022 deflators April 2024 WEO'!$B114,'IMF GDP current US'!$B$1:$B$197,0),MATCH('2022 deflators April 2024 WEO'!AC$3,'IMF GDP current US'!$B$1:$BD$1,0))/INDEX('IMF GDP constant 2022 US'!$B$1:$BD$197,MATCH('2022 deflators April 2024 WEO'!$B114,'IMF GDP constant 2022 US'!$B$1:$B$197,0),MATCH('2022 deflators April 2024 WEO'!AC$3,'IMF GDP constant 2022 US'!$B$1:$BD$1,0)),0)</f>
        <v>0.590945678528626</v>
      </c>
      <c r="AD114" s="18" t="n">
        <f aca="false">IFERROR(INDEX('IMF GDP current US'!$B$1:$BD$197,MATCH('2022 deflators April 2024 WEO'!$B114,'IMF GDP current US'!$B$1:$B$197,0),MATCH('2022 deflators April 2024 WEO'!AD$3,'IMF GDP current US'!$B$1:$BD$1,0))/INDEX('IMF GDP constant 2022 US'!$B$1:$BD$197,MATCH('2022 deflators April 2024 WEO'!$B114,'IMF GDP constant 2022 US'!$B$1:$B$197,0),MATCH('2022 deflators April 2024 WEO'!AD$3,'IMF GDP constant 2022 US'!$B$1:$BD$1,0)),0)</f>
        <v>0.588027646233041</v>
      </c>
      <c r="AE114" s="18" t="n">
        <f aca="false">IFERROR(INDEX('IMF GDP current US'!$B$1:$BD$197,MATCH('2022 deflators April 2024 WEO'!$B114,'IMF GDP current US'!$B$1:$B$197,0),MATCH('2022 deflators April 2024 WEO'!AE$3,'IMF GDP current US'!$B$1:$BD$1,0))/INDEX('IMF GDP constant 2022 US'!$B$1:$BD$197,MATCH('2022 deflators April 2024 WEO'!$B114,'IMF GDP constant 2022 US'!$B$1:$B$197,0),MATCH('2022 deflators April 2024 WEO'!AE$3,'IMF GDP constant 2022 US'!$B$1:$BD$1,0)),0)</f>
        <v>0.594802089180105</v>
      </c>
      <c r="AF114" s="18" t="n">
        <f aca="false">IFERROR(INDEX('IMF GDP current US'!$B$1:$BD$197,MATCH('2022 deflators April 2024 WEO'!$B114,'IMF GDP current US'!$B$1:$B$197,0),MATCH('2022 deflators April 2024 WEO'!AF$3,'IMF GDP current US'!$B$1:$BD$1,0))/INDEX('IMF GDP constant 2022 US'!$B$1:$BD$197,MATCH('2022 deflators April 2024 WEO'!$B114,'IMF GDP constant 2022 US'!$B$1:$B$197,0),MATCH('2022 deflators April 2024 WEO'!AF$3,'IMF GDP constant 2022 US'!$B$1:$BD$1,0)),0)</f>
        <v>0.605983118180498</v>
      </c>
      <c r="AG114" s="18" t="n">
        <f aca="false">IFERROR(INDEX('IMF GDP current US'!$B$1:$BD$197,MATCH('2022 deflators April 2024 WEO'!$B114,'IMF GDP current US'!$B$1:$B$197,0),MATCH('2022 deflators April 2024 WEO'!AG$3,'IMF GDP current US'!$B$1:$BD$1,0))/INDEX('IMF GDP constant 2022 US'!$B$1:$BD$197,MATCH('2022 deflators April 2024 WEO'!$B114,'IMF GDP constant 2022 US'!$B$1:$B$197,0),MATCH('2022 deflators April 2024 WEO'!AG$3,'IMF GDP constant 2022 US'!$B$1:$BD$1,0)),0)</f>
        <v>0.614596202650364</v>
      </c>
      <c r="AH114" s="18" t="n">
        <f aca="false">IFERROR(INDEX('IMF GDP current US'!$B$1:$BD$197,MATCH('2022 deflators April 2024 WEO'!$B114,'IMF GDP current US'!$B$1:$B$197,0),MATCH('2022 deflators April 2024 WEO'!AH$3,'IMF GDP current US'!$B$1:$BD$1,0))/INDEX('IMF GDP constant 2022 US'!$B$1:$BD$197,MATCH('2022 deflators April 2024 WEO'!$B114,'IMF GDP constant 2022 US'!$B$1:$B$197,0),MATCH('2022 deflators April 2024 WEO'!AH$3,'IMF GDP constant 2022 US'!$B$1:$BD$1,0)),0)</f>
        <v>0.63291238570584</v>
      </c>
      <c r="AI114" s="18" t="n">
        <f aca="false">IFERROR(INDEX('IMF GDP current US'!$B$1:$BD$197,MATCH('2022 deflators April 2024 WEO'!$B114,'IMF GDP current US'!$B$1:$B$197,0),MATCH('2022 deflators April 2024 WEO'!AI$3,'IMF GDP current US'!$B$1:$BD$1,0))/INDEX('IMF GDP constant 2022 US'!$B$1:$BD$197,MATCH('2022 deflators April 2024 WEO'!$B114,'IMF GDP constant 2022 US'!$B$1:$B$197,0),MATCH('2022 deflators April 2024 WEO'!AI$3,'IMF GDP constant 2022 US'!$B$1:$BD$1,0)),0)</f>
        <v>0.665162885556572</v>
      </c>
      <c r="AJ114" s="18" t="n">
        <f aca="false">IFERROR(INDEX('IMF GDP current US'!$B$1:$BD$197,MATCH('2022 deflators April 2024 WEO'!$B114,'IMF GDP current US'!$B$1:$B$197,0),MATCH('2022 deflators April 2024 WEO'!AJ$3,'IMF GDP current US'!$B$1:$BD$1,0))/INDEX('IMF GDP constant 2022 US'!$B$1:$BD$197,MATCH('2022 deflators April 2024 WEO'!$B114,'IMF GDP constant 2022 US'!$B$1:$B$197,0),MATCH('2022 deflators April 2024 WEO'!AJ$3,'IMF GDP constant 2022 US'!$B$1:$BD$1,0)),0)</f>
        <v>0.701291269642493</v>
      </c>
      <c r="AK114" s="18" t="n">
        <f aca="false">IFERROR(INDEX('IMF GDP current US'!$B$1:$BD$197,MATCH('2022 deflators April 2024 WEO'!$B114,'IMF GDP current US'!$B$1:$B$197,0),MATCH('2022 deflators April 2024 WEO'!AK$3,'IMF GDP current US'!$B$1:$BD$1,0))/INDEX('IMF GDP constant 2022 US'!$B$1:$BD$197,MATCH('2022 deflators April 2024 WEO'!$B114,'IMF GDP constant 2022 US'!$B$1:$B$197,0),MATCH('2022 deflators April 2024 WEO'!AK$3,'IMF GDP constant 2022 US'!$B$1:$BD$1,0)),0)</f>
        <v>0.727072355912184</v>
      </c>
      <c r="AL114" s="18" t="n">
        <f aca="false">IFERROR(INDEX('IMF GDP current US'!$B$1:$BD$197,MATCH('2022 deflators April 2024 WEO'!$B114,'IMF GDP current US'!$B$1:$B$197,0),MATCH('2022 deflators April 2024 WEO'!AL$3,'IMF GDP current US'!$B$1:$BD$1,0))/INDEX('IMF GDP constant 2022 US'!$B$1:$BD$197,MATCH('2022 deflators April 2024 WEO'!$B114,'IMF GDP constant 2022 US'!$B$1:$B$197,0),MATCH('2022 deflators April 2024 WEO'!AL$3,'IMF GDP constant 2022 US'!$B$1:$BD$1,0)),0)</f>
        <v>0.739081980686031</v>
      </c>
      <c r="AM114" s="18" t="n">
        <f aca="false">IFERROR(INDEX('IMF GDP current US'!$B$1:$BD$197,MATCH('2022 deflators April 2024 WEO'!$B114,'IMF GDP current US'!$B$1:$B$197,0),MATCH('2022 deflators April 2024 WEO'!AM$3,'IMF GDP current US'!$B$1:$BD$1,0))/INDEX('IMF GDP constant 2022 US'!$B$1:$BD$197,MATCH('2022 deflators April 2024 WEO'!$B114,'IMF GDP constant 2022 US'!$B$1:$B$197,0),MATCH('2022 deflators April 2024 WEO'!AM$3,'IMF GDP constant 2022 US'!$B$1:$BD$1,0)),0)</f>
        <v>0.79100045905187</v>
      </c>
      <c r="AN114" s="18" t="n">
        <f aca="false">IFERROR(INDEX('IMF GDP current US'!$B$1:$BD$197,MATCH('2022 deflators April 2024 WEO'!$B114,'IMF GDP current US'!$B$1:$B$197,0),MATCH('2022 deflators April 2024 WEO'!AN$3,'IMF GDP current US'!$B$1:$BD$1,0))/INDEX('IMF GDP constant 2022 US'!$B$1:$BD$197,MATCH('2022 deflators April 2024 WEO'!$B114,'IMF GDP constant 2022 US'!$B$1:$B$197,0),MATCH('2022 deflators April 2024 WEO'!AN$3,'IMF GDP constant 2022 US'!$B$1:$BD$1,0)),0)</f>
        <v>0.795763548807203</v>
      </c>
      <c r="AO114" s="18" t="n">
        <f aca="false">IFERROR(INDEX('IMF GDP current US'!$B$1:$BD$197,MATCH('2022 deflators April 2024 WEO'!$B114,'IMF GDP current US'!$B$1:$B$197,0),MATCH('2022 deflators April 2024 WEO'!AO$3,'IMF GDP current US'!$B$1:$BD$1,0))/INDEX('IMF GDP constant 2022 US'!$B$1:$BD$197,MATCH('2022 deflators April 2024 WEO'!$B114,'IMF GDP constant 2022 US'!$B$1:$B$197,0),MATCH('2022 deflators April 2024 WEO'!AO$3,'IMF GDP constant 2022 US'!$B$1:$BD$1,0)),0)</f>
        <v>0.819498146429155</v>
      </c>
      <c r="AP114" s="18" t="n">
        <f aca="false">IFERROR(INDEX('IMF GDP current US'!$B$1:$BD$197,MATCH('2022 deflators April 2024 WEO'!$B114,'IMF GDP current US'!$B$1:$B$197,0),MATCH('2022 deflators April 2024 WEO'!AP$3,'IMF GDP current US'!$B$1:$BD$1,0))/INDEX('IMF GDP constant 2022 US'!$B$1:$BD$197,MATCH('2022 deflators April 2024 WEO'!$B114,'IMF GDP constant 2022 US'!$B$1:$B$197,0),MATCH('2022 deflators April 2024 WEO'!AP$3,'IMF GDP constant 2022 US'!$B$1:$BD$1,0)),0)</f>
        <v>0.774708121488847</v>
      </c>
      <c r="AQ114" s="18" t="n">
        <f aca="false">IFERROR(INDEX('IMF GDP current US'!$B$1:$BD$197,MATCH('2022 deflators April 2024 WEO'!$B114,'IMF GDP current US'!$B$1:$B$197,0),MATCH('2022 deflators April 2024 WEO'!AQ$3,'IMF GDP current US'!$B$1:$BD$1,0))/INDEX('IMF GDP constant 2022 US'!$B$1:$BD$197,MATCH('2022 deflators April 2024 WEO'!$B114,'IMF GDP constant 2022 US'!$B$1:$B$197,0),MATCH('2022 deflators April 2024 WEO'!AQ$3,'IMF GDP constant 2022 US'!$B$1:$BD$1,0)),0)</f>
        <v>0.804606558488535</v>
      </c>
      <c r="AR114" s="18" t="n">
        <f aca="false">IFERROR(INDEX('IMF GDP current US'!$B$1:$BD$197,MATCH('2022 deflators April 2024 WEO'!$B114,'IMF GDP current US'!$B$1:$B$197,0),MATCH('2022 deflators April 2024 WEO'!AR$3,'IMF GDP current US'!$B$1:$BD$1,0))/INDEX('IMF GDP constant 2022 US'!$B$1:$BD$197,MATCH('2022 deflators April 2024 WEO'!$B114,'IMF GDP constant 2022 US'!$B$1:$B$197,0),MATCH('2022 deflators April 2024 WEO'!AR$3,'IMF GDP constant 2022 US'!$B$1:$BD$1,0)),0)</f>
        <v>0.869180756998557</v>
      </c>
      <c r="AS114" s="18" t="n">
        <f aca="false">IFERROR(INDEX('IMF GDP current US'!$B$1:$BD$197,MATCH('2022 deflators April 2024 WEO'!$B114,'IMF GDP current US'!$B$1:$B$197,0),MATCH('2022 deflators April 2024 WEO'!AS$3,'IMF GDP current US'!$B$1:$BD$1,0))/INDEX('IMF GDP constant 2022 US'!$B$1:$BD$197,MATCH('2022 deflators April 2024 WEO'!$B114,'IMF GDP constant 2022 US'!$B$1:$B$197,0),MATCH('2022 deflators April 2024 WEO'!AS$3,'IMF GDP constant 2022 US'!$B$1:$BD$1,0)),0)</f>
        <v>0.948470574218111</v>
      </c>
      <c r="AT114" s="18" t="n">
        <f aca="false">IFERROR(INDEX('IMF GDP current US'!$B$1:$BD$197,MATCH('2022 deflators April 2024 WEO'!$B114,'IMF GDP current US'!$B$1:$B$197,0),MATCH('2022 deflators April 2024 WEO'!AT$3,'IMF GDP current US'!$B$1:$BD$1,0))/INDEX('IMF GDP constant 2022 US'!$B$1:$BD$197,MATCH('2022 deflators April 2024 WEO'!$B114,'IMF GDP constant 2022 US'!$B$1:$B$197,0),MATCH('2022 deflators April 2024 WEO'!AT$3,'IMF GDP constant 2022 US'!$B$1:$BD$1,0)),0)</f>
        <v>0.918233201503426</v>
      </c>
      <c r="AU114" s="18" t="n">
        <f aca="false">IFERROR(INDEX('IMF GDP current US'!$B$1:$BD$197,MATCH('2022 deflators April 2024 WEO'!$B114,'IMF GDP current US'!$B$1:$B$197,0),MATCH('2022 deflators April 2024 WEO'!AU$3,'IMF GDP current US'!$B$1:$BD$1,0))/INDEX('IMF GDP constant 2022 US'!$B$1:$BD$197,MATCH('2022 deflators April 2024 WEO'!$B114,'IMF GDP constant 2022 US'!$B$1:$B$197,0),MATCH('2022 deflators April 2024 WEO'!AU$3,'IMF GDP constant 2022 US'!$B$1:$BD$1,0)),0)</f>
        <v>0.883482418068837</v>
      </c>
      <c r="AV114" s="18" t="n">
        <f aca="false">IFERROR(INDEX('IMF GDP current US'!$B$1:$BD$197,MATCH('2022 deflators April 2024 WEO'!$B114,'IMF GDP current US'!$B$1:$B$197,0),MATCH('2022 deflators April 2024 WEO'!AV$3,'IMF GDP current US'!$B$1:$BD$1,0))/INDEX('IMF GDP constant 2022 US'!$B$1:$BD$197,MATCH('2022 deflators April 2024 WEO'!$B114,'IMF GDP constant 2022 US'!$B$1:$B$197,0),MATCH('2022 deflators April 2024 WEO'!AV$3,'IMF GDP constant 2022 US'!$B$1:$BD$1,0)),0)</f>
        <v>0.899140465116279</v>
      </c>
      <c r="AW114" s="19" t="n">
        <f aca="false">IFERROR(INDEX('IMF GDP current US'!$B$1:$BD$197,MATCH('2022 deflators April 2024 WEO'!$B114,'IMF GDP current US'!$B$1:$B$197,0),MATCH('2022 deflators April 2024 WEO'!AW$3,'IMF GDP current US'!$B$1:$BD$1,0))/INDEX('IMF GDP constant 2022 US'!$B$1:$BD$197,MATCH('2022 deflators April 2024 WEO'!$B114,'IMF GDP constant 2022 US'!$B$1:$B$197,0),MATCH('2022 deflators April 2024 WEO'!AW$3,'IMF GDP constant 2022 US'!$B$1:$BD$1,0)),0)</f>
        <v>1</v>
      </c>
      <c r="AX114" s="18" t="n">
        <f aca="false">IFERROR(INDEX('IMF GDP current US'!$B$1:$BD$197,MATCH('2022 deflators April 2024 WEO'!$B114,'IMF GDP current US'!$B$1:$B$197,0),MATCH('2022 deflators April 2024 WEO'!AX$3,'IMF GDP current US'!$B$1:$BD$1,0))/INDEX('IMF GDP constant 2022 US'!$B$1:$BD$197,MATCH('2022 deflators April 2024 WEO'!$B114,'IMF GDP constant 2022 US'!$B$1:$B$197,0),MATCH('2022 deflators April 2024 WEO'!AX$3,'IMF GDP constant 2022 US'!$B$1:$BD$1,0)),0)</f>
        <v>1.06163531534492</v>
      </c>
      <c r="AY114" s="21" t="n">
        <f aca="false">IFERROR(INDEX('IMF GDP current US'!$B$1:$BD$197,MATCH('2022 deflators April 2024 WEO'!$B114,'IMF GDP current US'!$B$1:$B$197,0),MATCH('2022 deflators April 2024 WEO'!AY$3,'IMF GDP current US'!$B$1:$BD$1,0))/INDEX('IMF GDP constant 2022 US'!$B$1:$BD$197,MATCH('2022 deflators April 2024 WEO'!$B114,'IMF GDP constant 2022 US'!$B$1:$B$197,0),MATCH('2022 deflators April 2024 WEO'!AY$3,'IMF GDP constant 2022 US'!$B$1:$BD$1,0)),0)</f>
        <v>1.10539621578159</v>
      </c>
      <c r="AZ114" s="21" t="n">
        <f aca="false">IFERROR(INDEX('IMF GDP current US'!$B$1:$BD$197,MATCH('2022 deflators April 2024 WEO'!$B114,'IMF GDP current US'!$B$1:$B$197,0),MATCH('2022 deflators April 2024 WEO'!AZ$3,'IMF GDP current US'!$B$1:$BD$1,0))/INDEX('IMF GDP constant 2022 US'!$B$1:$BD$197,MATCH('2022 deflators April 2024 WEO'!$B114,'IMF GDP constant 2022 US'!$B$1:$B$197,0),MATCH('2022 deflators April 2024 WEO'!AZ$3,'IMF GDP constant 2022 US'!$B$1:$BD$1,0)),0)</f>
        <v>1.13828987446155</v>
      </c>
      <c r="BA114" s="21" t="n">
        <f aca="false">IFERROR(INDEX('IMF GDP current US'!$B$1:$BD$197,MATCH('2022 deflators April 2024 WEO'!$B114,'IMF GDP current US'!$B$1:$B$197,0),MATCH('2022 deflators April 2024 WEO'!BA$3,'IMF GDP current US'!$B$1:$BD$1,0))/INDEX('IMF GDP constant 2022 US'!$B$1:$BD$197,MATCH('2022 deflators April 2024 WEO'!$B114,'IMF GDP constant 2022 US'!$B$1:$B$197,0),MATCH('2022 deflators April 2024 WEO'!BA$3,'IMF GDP constant 2022 US'!$B$1:$BD$1,0)),0)</f>
        <v>1.16791376281482</v>
      </c>
      <c r="BB114" s="21" t="n">
        <f aca="false">IFERROR(INDEX('IMF GDP current US'!$B$1:$BD$197,MATCH('2022 deflators April 2024 WEO'!$B114,'IMF GDP current US'!$B$1:$B$197,0),MATCH('2022 deflators April 2024 WEO'!BB$3,'IMF GDP current US'!$B$1:$BD$1,0))/INDEX('IMF GDP constant 2022 US'!$B$1:$BD$197,MATCH('2022 deflators April 2024 WEO'!$B114,'IMF GDP constant 2022 US'!$B$1:$B$197,0),MATCH('2022 deflators April 2024 WEO'!BB$3,'IMF GDP constant 2022 US'!$B$1:$BD$1,0)),0)</f>
        <v>1.19157941093591</v>
      </c>
      <c r="BC114" s="21" t="n">
        <f aca="false">IFERROR(INDEX('IMF GDP current US'!$B$1:$BD$197,MATCH('2022 deflators April 2024 WEO'!$B114,'IMF GDP current US'!$B$1:$B$197,0),MATCH('2022 deflators April 2024 WEO'!BC$3,'IMF GDP current US'!$B$1:$BD$1,0))/INDEX('IMF GDP constant 2022 US'!$B$1:$BD$197,MATCH('2022 deflators April 2024 WEO'!$B114,'IMF GDP constant 2022 US'!$B$1:$B$197,0),MATCH('2022 deflators April 2024 WEO'!BC$3,'IMF GDP constant 2022 US'!$B$1:$BD$1,0)),0)</f>
        <v>1.21569445974562</v>
      </c>
      <c r="BD114" s="22" t="n">
        <f aca="false">IFERROR(INDEX('IMF GDP current US'!$B$1:$BD$197,MATCH('2022 deflators April 2024 WEO'!$B114,'IMF GDP current US'!$B$1:$B$197,0),MATCH('2022 deflators April 2024 WEO'!BD$3,'IMF GDP current US'!$B$1:$BD$1,0))/INDEX('IMF GDP constant 2022 US'!$B$1:$BD$197,MATCH('2022 deflators April 2024 WEO'!$B114,'IMF GDP constant 2022 US'!$B$1:$B$197,0),MATCH('2022 deflators April 2024 WEO'!BD$3,'IMF GDP constant 2022 US'!$B$1:$BD$1,0)),0)</f>
        <v>1.23981327919447</v>
      </c>
    </row>
    <row r="115" customFormat="false" ht="15" hidden="false" customHeight="false" outlineLevel="0" collapsed="false">
      <c r="A115" s="12" t="s">
        <v>128</v>
      </c>
      <c r="B115" s="0" t="str">
        <f aca="false">VLOOKUP(A115,'Names&amp;ISO'!$A:$C,3,0)</f>
        <v>MDA</v>
      </c>
      <c r="C115" s="11" t="s">
        <v>128</v>
      </c>
      <c r="D115" s="11" t="n">
        <f aca="false">IFERROR(VLOOKUP(B115,'DAC ODA Recipients 2022-2023'!$B:$H,7,0),"")</f>
        <v>1</v>
      </c>
      <c r="E115" s="12" t="str">
        <f aca="false">IFERROR(VLOOKUP(B115,'OECD DAC Deflators 2022'!B:B,1,0),"")</f>
        <v/>
      </c>
      <c r="F115" s="12"/>
      <c r="G115" s="17" t="n">
        <f aca="false">IFERROR(INDEX('IMF GDP current US'!$B$1:$BD$197,MATCH('2022 deflators April 2024 WEO'!$B115,'IMF GDP current US'!$B$1:$B$197,0),MATCH('2022 deflators April 2024 WEO'!G$3,'IMF GDP current US'!$B$1:$BD$1,0))/INDEX('IMF GDP constant 2022 US'!$B$1:$BD$197,MATCH('2022 deflators April 2024 WEO'!$B115,'IMF GDP constant 2022 US'!$B$1:$B$197,0),MATCH('2022 deflators April 2024 WEO'!G$3,'IMF GDP constant 2022 US'!$B$1:$BD$1,0)),0)</f>
        <v>0</v>
      </c>
      <c r="H115" s="18" t="n">
        <f aca="false">IFERROR(INDEX('IMF GDP current US'!$B$1:$BD$197,MATCH('2022 deflators April 2024 WEO'!$B115,'IMF GDP current US'!$B$1:$B$197,0),MATCH('2022 deflators April 2024 WEO'!H$3,'IMF GDP current US'!$B$1:$BD$1,0))/INDEX('IMF GDP constant 2022 US'!$B$1:$BD$197,MATCH('2022 deflators April 2024 WEO'!$B115,'IMF GDP constant 2022 US'!$B$1:$B$197,0),MATCH('2022 deflators April 2024 WEO'!H$3,'IMF GDP constant 2022 US'!$B$1:$BD$1,0)),0)</f>
        <v>0</v>
      </c>
      <c r="I115" s="18" t="n">
        <f aca="false">IFERROR(INDEX('IMF GDP current US'!$B$1:$BD$197,MATCH('2022 deflators April 2024 WEO'!$B115,'IMF GDP current US'!$B$1:$B$197,0),MATCH('2022 deflators April 2024 WEO'!I$3,'IMF GDP current US'!$B$1:$BD$1,0))/INDEX('IMF GDP constant 2022 US'!$B$1:$BD$197,MATCH('2022 deflators April 2024 WEO'!$B115,'IMF GDP constant 2022 US'!$B$1:$B$197,0),MATCH('2022 deflators April 2024 WEO'!I$3,'IMF GDP constant 2022 US'!$B$1:$BD$1,0)),0)</f>
        <v>0</v>
      </c>
      <c r="J115" s="18" t="n">
        <f aca="false">IFERROR(INDEX('IMF GDP current US'!$B$1:$BD$197,MATCH('2022 deflators April 2024 WEO'!$B115,'IMF GDP current US'!$B$1:$B$197,0),MATCH('2022 deflators April 2024 WEO'!J$3,'IMF GDP current US'!$B$1:$BD$1,0))/INDEX('IMF GDP constant 2022 US'!$B$1:$BD$197,MATCH('2022 deflators April 2024 WEO'!$B115,'IMF GDP constant 2022 US'!$B$1:$B$197,0),MATCH('2022 deflators April 2024 WEO'!J$3,'IMF GDP constant 2022 US'!$B$1:$BD$1,0)),0)</f>
        <v>0</v>
      </c>
      <c r="K115" s="18" t="n">
        <f aca="false">IFERROR(INDEX('IMF GDP current US'!$B$1:$BD$197,MATCH('2022 deflators April 2024 WEO'!$B115,'IMF GDP current US'!$B$1:$B$197,0),MATCH('2022 deflators April 2024 WEO'!K$3,'IMF GDP current US'!$B$1:$BD$1,0))/INDEX('IMF GDP constant 2022 US'!$B$1:$BD$197,MATCH('2022 deflators April 2024 WEO'!$B115,'IMF GDP constant 2022 US'!$B$1:$B$197,0),MATCH('2022 deflators April 2024 WEO'!K$3,'IMF GDP constant 2022 US'!$B$1:$BD$1,0)),0)</f>
        <v>0</v>
      </c>
      <c r="L115" s="18" t="n">
        <f aca="false">IFERROR(INDEX('IMF GDP current US'!$B$1:$BD$197,MATCH('2022 deflators April 2024 WEO'!$B115,'IMF GDP current US'!$B$1:$B$197,0),MATCH('2022 deflators April 2024 WEO'!L$3,'IMF GDP current US'!$B$1:$BD$1,0))/INDEX('IMF GDP constant 2022 US'!$B$1:$BD$197,MATCH('2022 deflators April 2024 WEO'!$B115,'IMF GDP constant 2022 US'!$B$1:$B$197,0),MATCH('2022 deflators April 2024 WEO'!L$3,'IMF GDP constant 2022 US'!$B$1:$BD$1,0)),0)</f>
        <v>0</v>
      </c>
      <c r="M115" s="18" t="n">
        <f aca="false">IFERROR(INDEX('IMF GDP current US'!$B$1:$BD$197,MATCH('2022 deflators April 2024 WEO'!$B115,'IMF GDP current US'!$B$1:$B$197,0),MATCH('2022 deflators April 2024 WEO'!M$3,'IMF GDP current US'!$B$1:$BD$1,0))/INDEX('IMF GDP constant 2022 US'!$B$1:$BD$197,MATCH('2022 deflators April 2024 WEO'!$B115,'IMF GDP constant 2022 US'!$B$1:$B$197,0),MATCH('2022 deflators April 2024 WEO'!M$3,'IMF GDP constant 2022 US'!$B$1:$BD$1,0)),0)</f>
        <v>0</v>
      </c>
      <c r="N115" s="18" t="n">
        <f aca="false">IFERROR(INDEX('IMF GDP current US'!$B$1:$BD$197,MATCH('2022 deflators April 2024 WEO'!$B115,'IMF GDP current US'!$B$1:$B$197,0),MATCH('2022 deflators April 2024 WEO'!N$3,'IMF GDP current US'!$B$1:$BD$1,0))/INDEX('IMF GDP constant 2022 US'!$B$1:$BD$197,MATCH('2022 deflators April 2024 WEO'!$B115,'IMF GDP constant 2022 US'!$B$1:$B$197,0),MATCH('2022 deflators April 2024 WEO'!N$3,'IMF GDP constant 2022 US'!$B$1:$BD$1,0)),0)</f>
        <v>0</v>
      </c>
      <c r="O115" s="18" t="n">
        <f aca="false">IFERROR(INDEX('IMF GDP current US'!$B$1:$BD$197,MATCH('2022 deflators April 2024 WEO'!$B115,'IMF GDP current US'!$B$1:$B$197,0),MATCH('2022 deflators April 2024 WEO'!O$3,'IMF GDP current US'!$B$1:$BD$1,0))/INDEX('IMF GDP constant 2022 US'!$B$1:$BD$197,MATCH('2022 deflators April 2024 WEO'!$B115,'IMF GDP constant 2022 US'!$B$1:$B$197,0),MATCH('2022 deflators April 2024 WEO'!O$3,'IMF GDP constant 2022 US'!$B$1:$BD$1,0)),0)</f>
        <v>0</v>
      </c>
      <c r="P115" s="18" t="n">
        <f aca="false">IFERROR(INDEX('IMF GDP current US'!$B$1:$BD$197,MATCH('2022 deflators April 2024 WEO'!$B115,'IMF GDP current US'!$B$1:$B$197,0),MATCH('2022 deflators April 2024 WEO'!P$3,'IMF GDP current US'!$B$1:$BD$1,0))/INDEX('IMF GDP constant 2022 US'!$B$1:$BD$197,MATCH('2022 deflators April 2024 WEO'!$B115,'IMF GDP constant 2022 US'!$B$1:$B$197,0),MATCH('2022 deflators April 2024 WEO'!P$3,'IMF GDP constant 2022 US'!$B$1:$BD$1,0)),0)</f>
        <v>0</v>
      </c>
      <c r="Q115" s="18" t="n">
        <f aca="false">IFERROR(INDEX('IMF GDP current US'!$B$1:$BD$197,MATCH('2022 deflators April 2024 WEO'!$B115,'IMF GDP current US'!$B$1:$B$197,0),MATCH('2022 deflators April 2024 WEO'!Q$3,'IMF GDP current US'!$B$1:$BD$1,0))/INDEX('IMF GDP constant 2022 US'!$B$1:$BD$197,MATCH('2022 deflators April 2024 WEO'!$B115,'IMF GDP constant 2022 US'!$B$1:$B$197,0),MATCH('2022 deflators April 2024 WEO'!Q$3,'IMF GDP constant 2022 US'!$B$1:$BD$1,0)),0)</f>
        <v>0</v>
      </c>
      <c r="R115" s="18" t="n">
        <f aca="false">IFERROR(INDEX('IMF GDP current US'!$B$1:$BD$197,MATCH('2022 deflators April 2024 WEO'!$B115,'IMF GDP current US'!$B$1:$B$197,0),MATCH('2022 deflators April 2024 WEO'!R$3,'IMF GDP current US'!$B$1:$BD$1,0))/INDEX('IMF GDP constant 2022 US'!$B$1:$BD$197,MATCH('2022 deflators April 2024 WEO'!$B115,'IMF GDP constant 2022 US'!$B$1:$B$197,0),MATCH('2022 deflators April 2024 WEO'!R$3,'IMF GDP constant 2022 US'!$B$1:$BD$1,0)),0)</f>
        <v>0</v>
      </c>
      <c r="S115" s="18" t="n">
        <f aca="false">IFERROR(INDEX('IMF GDP current US'!$B$1:$BD$197,MATCH('2022 deflators April 2024 WEO'!$B115,'IMF GDP current US'!$B$1:$B$197,0),MATCH('2022 deflators April 2024 WEO'!S$3,'IMF GDP current US'!$B$1:$BD$1,0))/INDEX('IMF GDP constant 2022 US'!$B$1:$BD$197,MATCH('2022 deflators April 2024 WEO'!$B115,'IMF GDP constant 2022 US'!$B$1:$B$197,0),MATCH('2022 deflators April 2024 WEO'!S$3,'IMF GDP constant 2022 US'!$B$1:$BD$1,0)),0)</f>
        <v>0.0812084435516822</v>
      </c>
      <c r="T115" s="18" t="n">
        <f aca="false">IFERROR(INDEX('IMF GDP current US'!$B$1:$BD$197,MATCH('2022 deflators April 2024 WEO'!$B115,'IMF GDP current US'!$B$1:$B$197,0),MATCH('2022 deflators April 2024 WEO'!T$3,'IMF GDP current US'!$B$1:$BD$1,0))/INDEX('IMF GDP constant 2022 US'!$B$1:$BD$197,MATCH('2022 deflators April 2024 WEO'!$B115,'IMF GDP constant 2022 US'!$B$1:$B$197,0),MATCH('2022 deflators April 2024 WEO'!T$3,'IMF GDP constant 2022 US'!$B$1:$BD$1,0)),0)</f>
        <v>0.105597461602151</v>
      </c>
      <c r="U115" s="18" t="n">
        <f aca="false">IFERROR(INDEX('IMF GDP current US'!$B$1:$BD$197,MATCH('2022 deflators April 2024 WEO'!$B115,'IMF GDP current US'!$B$1:$B$197,0),MATCH('2022 deflators April 2024 WEO'!U$3,'IMF GDP current US'!$B$1:$BD$1,0))/INDEX('IMF GDP constant 2022 US'!$B$1:$BD$197,MATCH('2022 deflators April 2024 WEO'!$B115,'IMF GDP constant 2022 US'!$B$1:$B$197,0),MATCH('2022 deflators April 2024 WEO'!U$3,'IMF GDP constant 2022 US'!$B$1:$BD$1,0)),0)</f>
        <v>0.159426683531232</v>
      </c>
      <c r="V115" s="18" t="n">
        <f aca="false">IFERROR(INDEX('IMF GDP current US'!$B$1:$BD$197,MATCH('2022 deflators April 2024 WEO'!$B115,'IMF GDP current US'!$B$1:$B$197,0),MATCH('2022 deflators April 2024 WEO'!V$3,'IMF GDP current US'!$B$1:$BD$1,0))/INDEX('IMF GDP constant 2022 US'!$B$1:$BD$197,MATCH('2022 deflators April 2024 WEO'!$B115,'IMF GDP constant 2022 US'!$B$1:$B$197,0),MATCH('2022 deflators April 2024 WEO'!V$3,'IMF GDP constant 2022 US'!$B$1:$BD$1,0)),0)</f>
        <v>0.201262500851105</v>
      </c>
      <c r="W115" s="18" t="n">
        <f aca="false">IFERROR(INDEX('IMF GDP current US'!$B$1:$BD$197,MATCH('2022 deflators April 2024 WEO'!$B115,'IMF GDP current US'!$B$1:$B$197,0),MATCH('2022 deflators April 2024 WEO'!W$3,'IMF GDP current US'!$B$1:$BD$1,0))/INDEX('IMF GDP constant 2022 US'!$B$1:$BD$197,MATCH('2022 deflators April 2024 WEO'!$B115,'IMF GDP constant 2022 US'!$B$1:$B$197,0),MATCH('2022 deflators April 2024 WEO'!W$3,'IMF GDP constant 2022 US'!$B$1:$BD$1,0)),0)</f>
        <v>0.251433225422607</v>
      </c>
      <c r="X115" s="18" t="n">
        <f aca="false">IFERROR(INDEX('IMF GDP current US'!$B$1:$BD$197,MATCH('2022 deflators April 2024 WEO'!$B115,'IMF GDP current US'!$B$1:$B$197,0),MATCH('2022 deflators April 2024 WEO'!X$3,'IMF GDP current US'!$B$1:$BD$1,0))/INDEX('IMF GDP constant 2022 US'!$B$1:$BD$197,MATCH('2022 deflators April 2024 WEO'!$B115,'IMF GDP constant 2022 US'!$B$1:$B$197,0),MATCH('2022 deflators April 2024 WEO'!X$3,'IMF GDP constant 2022 US'!$B$1:$BD$1,0)),0)</f>
        <v>0.281658318506486</v>
      </c>
      <c r="Y115" s="18" t="n">
        <f aca="false">IFERROR(INDEX('IMF GDP current US'!$B$1:$BD$197,MATCH('2022 deflators April 2024 WEO'!$B115,'IMF GDP current US'!$B$1:$B$197,0),MATCH('2022 deflators April 2024 WEO'!Y$3,'IMF GDP current US'!$B$1:$BD$1,0))/INDEX('IMF GDP constant 2022 US'!$B$1:$BD$197,MATCH('2022 deflators April 2024 WEO'!$B115,'IMF GDP constant 2022 US'!$B$1:$B$197,0),MATCH('2022 deflators April 2024 WEO'!Y$3,'IMF GDP constant 2022 US'!$B$1:$BD$1,0)),0)</f>
        <v>0.265146430040554</v>
      </c>
      <c r="Z115" s="18" t="n">
        <f aca="false">IFERROR(INDEX('IMF GDP current US'!$B$1:$BD$197,MATCH('2022 deflators April 2024 WEO'!$B115,'IMF GDP current US'!$B$1:$B$197,0),MATCH('2022 deflators April 2024 WEO'!Z$3,'IMF GDP current US'!$B$1:$BD$1,0))/INDEX('IMF GDP constant 2022 US'!$B$1:$BD$197,MATCH('2022 deflators April 2024 WEO'!$B115,'IMF GDP constant 2022 US'!$B$1:$B$197,0),MATCH('2022 deflators April 2024 WEO'!Z$3,'IMF GDP constant 2022 US'!$B$1:$BD$1,0)),0)</f>
        <v>0.189563372708342</v>
      </c>
      <c r="AA115" s="18" t="n">
        <f aca="false">IFERROR(INDEX('IMF GDP current US'!$B$1:$BD$197,MATCH('2022 deflators April 2024 WEO'!$B115,'IMF GDP current US'!$B$1:$B$197,0),MATCH('2022 deflators April 2024 WEO'!AA$3,'IMF GDP current US'!$B$1:$BD$1,0))/INDEX('IMF GDP constant 2022 US'!$B$1:$BD$197,MATCH('2022 deflators April 2024 WEO'!$B115,'IMF GDP constant 2022 US'!$B$1:$B$197,0),MATCH('2022 deflators April 2024 WEO'!AA$3,'IMF GDP constant 2022 US'!$B$1:$BD$1,0)),0)</f>
        <v>0.208318013785144</v>
      </c>
      <c r="AB115" s="18" t="n">
        <f aca="false">IFERROR(INDEX('IMF GDP current US'!$B$1:$BD$197,MATCH('2022 deflators April 2024 WEO'!$B115,'IMF GDP current US'!$B$1:$B$197,0),MATCH('2022 deflators April 2024 WEO'!AB$3,'IMF GDP current US'!$B$1:$BD$1,0))/INDEX('IMF GDP constant 2022 US'!$B$1:$BD$197,MATCH('2022 deflators April 2024 WEO'!$B115,'IMF GDP constant 2022 US'!$B$1:$B$197,0),MATCH('2022 deflators April 2024 WEO'!AB$3,'IMF GDP constant 2022 US'!$B$1:$BD$1,0)),0)</f>
        <v>0.221126477579297</v>
      </c>
      <c r="AC115" s="18" t="n">
        <f aca="false">IFERROR(INDEX('IMF GDP current US'!$B$1:$BD$197,MATCH('2022 deflators April 2024 WEO'!$B115,'IMF GDP current US'!$B$1:$B$197,0),MATCH('2022 deflators April 2024 WEO'!AC$3,'IMF GDP current US'!$B$1:$BD$1,0))/INDEX('IMF GDP constant 2022 US'!$B$1:$BD$197,MATCH('2022 deflators April 2024 WEO'!$B115,'IMF GDP constant 2022 US'!$B$1:$B$197,0),MATCH('2022 deflators April 2024 WEO'!AC$3,'IMF GDP constant 2022 US'!$B$1:$BD$1,0)),0)</f>
        <v>0.230196092832522</v>
      </c>
      <c r="AD115" s="18" t="n">
        <f aca="false">IFERROR(INDEX('IMF GDP current US'!$B$1:$BD$197,MATCH('2022 deflators April 2024 WEO'!$B115,'IMF GDP current US'!$B$1:$B$197,0),MATCH('2022 deflators April 2024 WEO'!AD$3,'IMF GDP current US'!$B$1:$BD$1,0))/INDEX('IMF GDP constant 2022 US'!$B$1:$BD$197,MATCH('2022 deflators April 2024 WEO'!$B115,'IMF GDP constant 2022 US'!$B$1:$B$197,0),MATCH('2022 deflators April 2024 WEO'!AD$3,'IMF GDP constant 2022 US'!$B$1:$BD$1,0)),0)</f>
        <v>0.257391499143883</v>
      </c>
      <c r="AE115" s="18" t="n">
        <f aca="false">IFERROR(INDEX('IMF GDP current US'!$B$1:$BD$197,MATCH('2022 deflators April 2024 WEO'!$B115,'IMF GDP current US'!$B$1:$B$197,0),MATCH('2022 deflators April 2024 WEO'!AE$3,'IMF GDP current US'!$B$1:$BD$1,0))/INDEX('IMF GDP constant 2022 US'!$B$1:$BD$197,MATCH('2022 deflators April 2024 WEO'!$B115,'IMF GDP constant 2022 US'!$B$1:$B$197,0),MATCH('2022 deflators April 2024 WEO'!AE$3,'IMF GDP constant 2022 US'!$B$1:$BD$1,0)),0)</f>
        <v>0.314300150675274</v>
      </c>
      <c r="AF115" s="18" t="n">
        <f aca="false">IFERROR(INDEX('IMF GDP current US'!$B$1:$BD$197,MATCH('2022 deflators April 2024 WEO'!$B115,'IMF GDP current US'!$B$1:$B$197,0),MATCH('2022 deflators April 2024 WEO'!AF$3,'IMF GDP current US'!$B$1:$BD$1,0))/INDEX('IMF GDP constant 2022 US'!$B$1:$BD$197,MATCH('2022 deflators April 2024 WEO'!$B115,'IMF GDP constant 2022 US'!$B$1:$B$197,0),MATCH('2022 deflators April 2024 WEO'!AF$3,'IMF GDP constant 2022 US'!$B$1:$BD$1,0)),0)</f>
        <v>0.336261829392097</v>
      </c>
      <c r="AG115" s="18" t="n">
        <f aca="false">IFERROR(INDEX('IMF GDP current US'!$B$1:$BD$197,MATCH('2022 deflators April 2024 WEO'!$B115,'IMF GDP current US'!$B$1:$B$197,0),MATCH('2022 deflators April 2024 WEO'!AG$3,'IMF GDP current US'!$B$1:$BD$1,0))/INDEX('IMF GDP constant 2022 US'!$B$1:$BD$197,MATCH('2022 deflators April 2024 WEO'!$B115,'IMF GDP constant 2022 US'!$B$1:$B$197,0),MATCH('2022 deflators April 2024 WEO'!AG$3,'IMF GDP constant 2022 US'!$B$1:$BD$1,0)),0)</f>
        <v>0.365961401128773</v>
      </c>
      <c r="AH115" s="18" t="n">
        <f aca="false">IFERROR(INDEX('IMF GDP current US'!$B$1:$BD$197,MATCH('2022 deflators April 2024 WEO'!$B115,'IMF GDP current US'!$B$1:$B$197,0),MATCH('2022 deflators April 2024 WEO'!AH$3,'IMF GDP current US'!$B$1:$BD$1,0))/INDEX('IMF GDP constant 2022 US'!$B$1:$BD$197,MATCH('2022 deflators April 2024 WEO'!$B115,'IMF GDP constant 2022 US'!$B$1:$B$197,0),MATCH('2022 deflators April 2024 WEO'!AH$3,'IMF GDP constant 2022 US'!$B$1:$BD$1,0)),0)</f>
        <v>0.458827922412066</v>
      </c>
      <c r="AI115" s="18" t="n">
        <f aca="false">IFERROR(INDEX('IMF GDP current US'!$B$1:$BD$197,MATCH('2022 deflators April 2024 WEO'!$B115,'IMF GDP current US'!$B$1:$B$197,0),MATCH('2022 deflators April 2024 WEO'!AI$3,'IMF GDP current US'!$B$1:$BD$1,0))/INDEX('IMF GDP constant 2022 US'!$B$1:$BD$197,MATCH('2022 deflators April 2024 WEO'!$B115,'IMF GDP constant 2022 US'!$B$1:$B$197,0),MATCH('2022 deflators April 2024 WEO'!AI$3,'IMF GDP constant 2022 US'!$B$1:$BD$1,0)),0)</f>
        <v>0.585590277425787</v>
      </c>
      <c r="AJ115" s="18" t="n">
        <f aca="false">IFERROR(INDEX('IMF GDP current US'!$B$1:$BD$197,MATCH('2022 deflators April 2024 WEO'!$B115,'IMF GDP current US'!$B$1:$B$197,0),MATCH('2022 deflators April 2024 WEO'!AJ$3,'IMF GDP current US'!$B$1:$BD$1,0))/INDEX('IMF GDP constant 2022 US'!$B$1:$BD$197,MATCH('2022 deflators April 2024 WEO'!$B115,'IMF GDP constant 2022 US'!$B$1:$B$197,0),MATCH('2022 deflators April 2024 WEO'!AJ$3,'IMF GDP constant 2022 US'!$B$1:$BD$1,0)),0)</f>
        <v>0.559488365276004</v>
      </c>
      <c r="AK115" s="18" t="n">
        <f aca="false">IFERROR(INDEX('IMF GDP current US'!$B$1:$BD$197,MATCH('2022 deflators April 2024 WEO'!$B115,'IMF GDP current US'!$B$1:$B$197,0),MATCH('2022 deflators April 2024 WEO'!AK$3,'IMF GDP current US'!$B$1:$BD$1,0))/INDEX('IMF GDP constant 2022 US'!$B$1:$BD$197,MATCH('2022 deflators April 2024 WEO'!$B115,'IMF GDP constant 2022 US'!$B$1:$B$197,0),MATCH('2022 deflators April 2024 WEO'!AK$3,'IMF GDP constant 2022 US'!$B$1:$BD$1,0)),0)</f>
        <v>0.670241181472338</v>
      </c>
      <c r="AL115" s="18" t="n">
        <f aca="false">IFERROR(INDEX('IMF GDP current US'!$B$1:$BD$197,MATCH('2022 deflators April 2024 WEO'!$B115,'IMF GDP current US'!$B$1:$B$197,0),MATCH('2022 deflators April 2024 WEO'!AL$3,'IMF GDP current US'!$B$1:$BD$1,0))/INDEX('IMF GDP constant 2022 US'!$B$1:$BD$197,MATCH('2022 deflators April 2024 WEO'!$B115,'IMF GDP constant 2022 US'!$B$1:$B$197,0),MATCH('2022 deflators April 2024 WEO'!AL$3,'IMF GDP constant 2022 US'!$B$1:$BD$1,0)),0)</f>
        <v>0.764117531165726</v>
      </c>
      <c r="AM115" s="18" t="n">
        <f aca="false">IFERROR(INDEX('IMF GDP current US'!$B$1:$BD$197,MATCH('2022 deflators April 2024 WEO'!$B115,'IMF GDP current US'!$B$1:$B$197,0),MATCH('2022 deflators April 2024 WEO'!AM$3,'IMF GDP current US'!$B$1:$BD$1,0))/INDEX('IMF GDP constant 2022 US'!$B$1:$BD$197,MATCH('2022 deflators April 2024 WEO'!$B115,'IMF GDP constant 2022 US'!$B$1:$B$197,0),MATCH('2022 deflators April 2024 WEO'!AM$3,'IMF GDP constant 2022 US'!$B$1:$BD$1,0)),0)</f>
        <v>0.795227121159087</v>
      </c>
      <c r="AN115" s="18" t="n">
        <f aca="false">IFERROR(INDEX('IMF GDP current US'!$B$1:$BD$197,MATCH('2022 deflators April 2024 WEO'!$B115,'IMF GDP current US'!$B$1:$B$197,0),MATCH('2022 deflators April 2024 WEO'!AN$3,'IMF GDP current US'!$B$1:$BD$1,0))/INDEX('IMF GDP constant 2022 US'!$B$1:$BD$197,MATCH('2022 deflators April 2024 WEO'!$B115,'IMF GDP constant 2022 US'!$B$1:$B$197,0),MATCH('2022 deflators April 2024 WEO'!AN$3,'IMF GDP constant 2022 US'!$B$1:$BD$1,0)),0)</f>
        <v>0.795264680163274</v>
      </c>
      <c r="AO115" s="18" t="n">
        <f aca="false">IFERROR(INDEX('IMF GDP current US'!$B$1:$BD$197,MATCH('2022 deflators April 2024 WEO'!$B115,'IMF GDP current US'!$B$1:$B$197,0),MATCH('2022 deflators April 2024 WEO'!AO$3,'IMF GDP current US'!$B$1:$BD$1,0))/INDEX('IMF GDP constant 2022 US'!$B$1:$BD$197,MATCH('2022 deflators April 2024 WEO'!$B115,'IMF GDP constant 2022 US'!$B$1:$B$197,0),MATCH('2022 deflators April 2024 WEO'!AO$3,'IMF GDP constant 2022 US'!$B$1:$BD$1,0)),0)</f>
        <v>0.758511564603917</v>
      </c>
      <c r="AP115" s="18" t="n">
        <f aca="false">IFERROR(INDEX('IMF GDP current US'!$B$1:$BD$197,MATCH('2022 deflators April 2024 WEO'!$B115,'IMF GDP current US'!$B$1:$B$197,0),MATCH('2022 deflators April 2024 WEO'!AP$3,'IMF GDP current US'!$B$1:$BD$1,0))/INDEX('IMF GDP constant 2022 US'!$B$1:$BD$197,MATCH('2022 deflators April 2024 WEO'!$B115,'IMF GDP constant 2022 US'!$B$1:$B$197,0),MATCH('2022 deflators April 2024 WEO'!AP$3,'IMF GDP constant 2022 US'!$B$1:$BD$1,0)),0)</f>
        <v>0.61831074712126</v>
      </c>
      <c r="AQ115" s="18" t="n">
        <f aca="false">IFERROR(INDEX('IMF GDP current US'!$B$1:$BD$197,MATCH('2022 deflators April 2024 WEO'!$B115,'IMF GDP current US'!$B$1:$B$197,0),MATCH('2022 deflators April 2024 WEO'!AQ$3,'IMF GDP current US'!$B$1:$BD$1,0))/INDEX('IMF GDP constant 2022 US'!$B$1:$BD$197,MATCH('2022 deflators April 2024 WEO'!$B115,'IMF GDP constant 2022 US'!$B$1:$B$197,0),MATCH('2022 deflators April 2024 WEO'!AQ$3,'IMF GDP constant 2022 US'!$B$1:$BD$1,0)),0)</f>
        <v>0.61872164359871</v>
      </c>
      <c r="AR115" s="18" t="n">
        <f aca="false">IFERROR(INDEX('IMF GDP current US'!$B$1:$BD$197,MATCH('2022 deflators April 2024 WEO'!$B115,'IMF GDP current US'!$B$1:$B$197,0),MATCH('2022 deflators April 2024 WEO'!AR$3,'IMF GDP current US'!$B$1:$BD$1,0))/INDEX('IMF GDP constant 2022 US'!$B$1:$BD$197,MATCH('2022 deflators April 2024 WEO'!$B115,'IMF GDP constant 2022 US'!$B$1:$B$197,0),MATCH('2022 deflators April 2024 WEO'!AR$3,'IMF GDP constant 2022 US'!$B$1:$BD$1,0)),0)</f>
        <v>0.699930999940283</v>
      </c>
      <c r="AS115" s="18" t="n">
        <f aca="false">IFERROR(INDEX('IMF GDP current US'!$B$1:$BD$197,MATCH('2022 deflators April 2024 WEO'!$B115,'IMF GDP current US'!$B$1:$B$197,0),MATCH('2022 deflators April 2024 WEO'!AS$3,'IMF GDP current US'!$B$1:$BD$1,0))/INDEX('IMF GDP constant 2022 US'!$B$1:$BD$197,MATCH('2022 deflators April 2024 WEO'!$B115,'IMF GDP constant 2022 US'!$B$1:$B$197,0),MATCH('2022 deflators April 2024 WEO'!AS$3,'IMF GDP constant 2022 US'!$B$1:$BD$1,0)),0)</f>
        <v>0.795106731353252</v>
      </c>
      <c r="AT115" s="18" t="n">
        <f aca="false">IFERROR(INDEX('IMF GDP current US'!$B$1:$BD$197,MATCH('2022 deflators April 2024 WEO'!$B115,'IMF GDP current US'!$B$1:$B$197,0),MATCH('2022 deflators April 2024 WEO'!AT$3,'IMF GDP current US'!$B$1:$BD$1,0))/INDEX('IMF GDP constant 2022 US'!$B$1:$BD$197,MATCH('2022 deflators April 2024 WEO'!$B115,'IMF GDP constant 2022 US'!$B$1:$B$197,0),MATCH('2022 deflators April 2024 WEO'!AT$3,'IMF GDP constant 2022 US'!$B$1:$BD$1,0)),0)</f>
        <v>0.800558468360933</v>
      </c>
      <c r="AU115" s="18" t="n">
        <f aca="false">IFERROR(INDEX('IMF GDP current US'!$B$1:$BD$197,MATCH('2022 deflators April 2024 WEO'!$B115,'IMF GDP current US'!$B$1:$B$197,0),MATCH('2022 deflators April 2024 WEO'!AU$3,'IMF GDP current US'!$B$1:$BD$1,0))/INDEX('IMF GDP constant 2022 US'!$B$1:$BD$197,MATCH('2022 deflators April 2024 WEO'!$B115,'IMF GDP constant 2022 US'!$B$1:$B$197,0),MATCH('2022 deflators April 2024 WEO'!AU$3,'IMF GDP constant 2022 US'!$B$1:$BD$1,0)),0)</f>
        <v>0.857622019285223</v>
      </c>
      <c r="AV115" s="18" t="n">
        <f aca="false">IFERROR(INDEX('IMF GDP current US'!$B$1:$BD$197,MATCH('2022 deflators April 2024 WEO'!$B115,'IMF GDP current US'!$B$1:$B$197,0),MATCH('2022 deflators April 2024 WEO'!AV$3,'IMF GDP current US'!$B$1:$BD$1,0))/INDEX('IMF GDP constant 2022 US'!$B$1:$BD$197,MATCH('2022 deflators April 2024 WEO'!$B115,'IMF GDP constant 2022 US'!$B$1:$B$197,0),MATCH('2022 deflators April 2024 WEO'!AV$3,'IMF GDP constant 2022 US'!$B$1:$BD$1,0)),0)</f>
        <v>0.894279375945017</v>
      </c>
      <c r="AW115" s="19" t="n">
        <f aca="false">IFERROR(INDEX('IMF GDP current US'!$B$1:$BD$197,MATCH('2022 deflators April 2024 WEO'!$B115,'IMF GDP current US'!$B$1:$B$197,0),MATCH('2022 deflators April 2024 WEO'!AW$3,'IMF GDP current US'!$B$1:$BD$1,0))/INDEX('IMF GDP constant 2022 US'!$B$1:$BD$197,MATCH('2022 deflators April 2024 WEO'!$B115,'IMF GDP constant 2022 US'!$B$1:$B$197,0),MATCH('2022 deflators April 2024 WEO'!AW$3,'IMF GDP constant 2022 US'!$B$1:$BD$1,0)),0)</f>
        <v>1</v>
      </c>
      <c r="AX115" s="18" t="n">
        <f aca="false">IFERROR(INDEX('IMF GDP current US'!$B$1:$BD$197,MATCH('2022 deflators April 2024 WEO'!$B115,'IMF GDP current US'!$B$1:$B$197,0),MATCH('2022 deflators April 2024 WEO'!AX$3,'IMF GDP current US'!$B$1:$BD$1,0))/INDEX('IMF GDP constant 2022 US'!$B$1:$BD$197,MATCH('2022 deflators April 2024 WEO'!$B115,'IMF GDP constant 2022 US'!$B$1:$B$197,0),MATCH('2022 deflators April 2024 WEO'!AX$3,'IMF GDP constant 2022 US'!$B$1:$BD$1,0)),0)</f>
        <v>1.15998768992656</v>
      </c>
      <c r="AY115" s="21" t="n">
        <f aca="false">IFERROR(INDEX('IMF GDP current US'!$B$1:$BD$197,MATCH('2022 deflators April 2024 WEO'!$B115,'IMF GDP current US'!$B$1:$B$197,0),MATCH('2022 deflators April 2024 WEO'!AY$3,'IMF GDP current US'!$B$1:$BD$1,0))/INDEX('IMF GDP constant 2022 US'!$B$1:$BD$197,MATCH('2022 deflators April 2024 WEO'!$B115,'IMF GDP constant 2022 US'!$B$1:$B$197,0),MATCH('2022 deflators April 2024 WEO'!AY$3,'IMF GDP constant 2022 US'!$B$1:$BD$1,0)),0)</f>
        <v>1.21705090793783</v>
      </c>
      <c r="AZ115" s="21" t="n">
        <f aca="false">IFERROR(INDEX('IMF GDP current US'!$B$1:$BD$197,MATCH('2022 deflators April 2024 WEO'!$B115,'IMF GDP current US'!$B$1:$B$197,0),MATCH('2022 deflators April 2024 WEO'!AZ$3,'IMF GDP current US'!$B$1:$BD$1,0))/INDEX('IMF GDP constant 2022 US'!$B$1:$BD$197,MATCH('2022 deflators April 2024 WEO'!$B115,'IMF GDP constant 2022 US'!$B$1:$B$197,0),MATCH('2022 deflators April 2024 WEO'!AZ$3,'IMF GDP constant 2022 US'!$B$1:$BD$1,0)),0)</f>
        <v>1.27697215924667</v>
      </c>
      <c r="BA115" s="21" t="n">
        <f aca="false">IFERROR(INDEX('IMF GDP current US'!$B$1:$BD$197,MATCH('2022 deflators April 2024 WEO'!$B115,'IMF GDP current US'!$B$1:$B$197,0),MATCH('2022 deflators April 2024 WEO'!BA$3,'IMF GDP current US'!$B$1:$BD$1,0))/INDEX('IMF GDP constant 2022 US'!$B$1:$BD$197,MATCH('2022 deflators April 2024 WEO'!$B115,'IMF GDP constant 2022 US'!$B$1:$B$197,0),MATCH('2022 deflators April 2024 WEO'!BA$3,'IMF GDP constant 2022 US'!$B$1:$BD$1,0)),0)</f>
        <v>1.3399161903731</v>
      </c>
      <c r="BB115" s="21" t="n">
        <f aca="false">IFERROR(INDEX('IMF GDP current US'!$B$1:$BD$197,MATCH('2022 deflators April 2024 WEO'!$B115,'IMF GDP current US'!$B$1:$B$197,0),MATCH('2022 deflators April 2024 WEO'!BB$3,'IMF GDP current US'!$B$1:$BD$1,0))/INDEX('IMF GDP constant 2022 US'!$B$1:$BD$197,MATCH('2022 deflators April 2024 WEO'!$B115,'IMF GDP constant 2022 US'!$B$1:$B$197,0),MATCH('2022 deflators April 2024 WEO'!BB$3,'IMF GDP constant 2022 US'!$B$1:$BD$1,0)),0)</f>
        <v>1.40598162020069</v>
      </c>
      <c r="BC115" s="21" t="n">
        <f aca="false">IFERROR(INDEX('IMF GDP current US'!$B$1:$BD$197,MATCH('2022 deflators April 2024 WEO'!$B115,'IMF GDP current US'!$B$1:$B$197,0),MATCH('2022 deflators April 2024 WEO'!BC$3,'IMF GDP current US'!$B$1:$BD$1,0))/INDEX('IMF GDP constant 2022 US'!$B$1:$BD$197,MATCH('2022 deflators April 2024 WEO'!$B115,'IMF GDP constant 2022 US'!$B$1:$B$197,0),MATCH('2022 deflators April 2024 WEO'!BC$3,'IMF GDP constant 2022 US'!$B$1:$BD$1,0)),0)</f>
        <v>1.47532829833783</v>
      </c>
      <c r="BD115" s="22" t="n">
        <f aca="false">IFERROR(INDEX('IMF GDP current US'!$B$1:$BD$197,MATCH('2022 deflators April 2024 WEO'!$B115,'IMF GDP current US'!$B$1:$B$197,0),MATCH('2022 deflators April 2024 WEO'!BD$3,'IMF GDP current US'!$B$1:$BD$1,0))/INDEX('IMF GDP constant 2022 US'!$B$1:$BD$197,MATCH('2022 deflators April 2024 WEO'!$B115,'IMF GDP constant 2022 US'!$B$1:$B$197,0),MATCH('2022 deflators April 2024 WEO'!BD$3,'IMF GDP constant 2022 US'!$B$1:$BD$1,0)),0)</f>
        <v>1.55305163282449</v>
      </c>
    </row>
    <row r="116" customFormat="false" ht="15" hidden="false" customHeight="false" outlineLevel="0" collapsed="false">
      <c r="A116" s="12" t="s">
        <v>129</v>
      </c>
      <c r="B116" s="0" t="str">
        <f aca="false">VLOOKUP(A116,'Names&amp;ISO'!$A:$C,3,0)</f>
        <v>MNG</v>
      </c>
      <c r="C116" s="11" t="s">
        <v>129</v>
      </c>
      <c r="D116" s="11" t="n">
        <f aca="false">IFERROR(VLOOKUP(B116,'DAC ODA Recipients 2022-2023'!$B:$H,7,0),"")</f>
        <v>1</v>
      </c>
      <c r="E116" s="12" t="str">
        <f aca="false">IFERROR(VLOOKUP(B116,'OECD DAC Deflators 2022'!B:B,1,0),"")</f>
        <v/>
      </c>
      <c r="F116" s="12"/>
      <c r="G116" s="17" t="n">
        <f aca="false">IFERROR(INDEX('IMF GDP current US'!$B$1:$BD$197,MATCH('2022 deflators April 2024 WEO'!$B116,'IMF GDP current US'!$B$1:$B$197,0),MATCH('2022 deflators April 2024 WEO'!G$3,'IMF GDP current US'!$B$1:$BD$1,0))/INDEX('IMF GDP constant 2022 US'!$B$1:$BD$197,MATCH('2022 deflators April 2024 WEO'!$B116,'IMF GDP constant 2022 US'!$B$1:$B$197,0),MATCH('2022 deflators April 2024 WEO'!G$3,'IMF GDP constant 2022 US'!$B$1:$BD$1,0)),0)</f>
        <v>0.98529307559925</v>
      </c>
      <c r="H116" s="18" t="n">
        <f aca="false">IFERROR(INDEX('IMF GDP current US'!$B$1:$BD$197,MATCH('2022 deflators April 2024 WEO'!$B116,'IMF GDP current US'!$B$1:$B$197,0),MATCH('2022 deflators April 2024 WEO'!H$3,'IMF GDP current US'!$B$1:$BD$1,0))/INDEX('IMF GDP constant 2022 US'!$B$1:$BD$197,MATCH('2022 deflators April 2024 WEO'!$B116,'IMF GDP constant 2022 US'!$B$1:$B$197,0),MATCH('2022 deflators April 2024 WEO'!H$3,'IMF GDP constant 2022 US'!$B$1:$BD$1,0)),0)</f>
        <v>0.951134457921862</v>
      </c>
      <c r="I116" s="18" t="n">
        <f aca="false">IFERROR(INDEX('IMF GDP current US'!$B$1:$BD$197,MATCH('2022 deflators April 2024 WEO'!$B116,'IMF GDP current US'!$B$1:$B$197,0),MATCH('2022 deflators April 2024 WEO'!I$3,'IMF GDP current US'!$B$1:$BD$1,0))/INDEX('IMF GDP constant 2022 US'!$B$1:$BD$197,MATCH('2022 deflators April 2024 WEO'!$B116,'IMF GDP constant 2022 US'!$B$1:$B$197,0),MATCH('2022 deflators April 2024 WEO'!I$3,'IMF GDP constant 2022 US'!$B$1:$BD$1,0)),0)</f>
        <v>0.911521351970581</v>
      </c>
      <c r="J116" s="18" t="n">
        <f aca="false">IFERROR(INDEX('IMF GDP current US'!$B$1:$BD$197,MATCH('2022 deflators April 2024 WEO'!$B116,'IMF GDP current US'!$B$1:$B$197,0),MATCH('2022 deflators April 2024 WEO'!J$3,'IMF GDP current US'!$B$1:$BD$1,0))/INDEX('IMF GDP constant 2022 US'!$B$1:$BD$197,MATCH('2022 deflators April 2024 WEO'!$B116,'IMF GDP constant 2022 US'!$B$1:$B$197,0),MATCH('2022 deflators April 2024 WEO'!J$3,'IMF GDP constant 2022 US'!$B$1:$BD$1,0)),0)</f>
        <v>0.893022052653494</v>
      </c>
      <c r="K116" s="18" t="n">
        <f aca="false">IFERROR(INDEX('IMF GDP current US'!$B$1:$BD$197,MATCH('2022 deflators April 2024 WEO'!$B116,'IMF GDP current US'!$B$1:$B$197,0),MATCH('2022 deflators April 2024 WEO'!K$3,'IMF GDP current US'!$B$1:$BD$1,0))/INDEX('IMF GDP constant 2022 US'!$B$1:$BD$197,MATCH('2022 deflators April 2024 WEO'!$B116,'IMF GDP constant 2022 US'!$B$1:$B$197,0),MATCH('2022 deflators April 2024 WEO'!K$3,'IMF GDP constant 2022 US'!$B$1:$BD$1,0)),0)</f>
        <v>0.778911889192271</v>
      </c>
      <c r="L116" s="18" t="n">
        <f aca="false">IFERROR(INDEX('IMF GDP current US'!$B$1:$BD$197,MATCH('2022 deflators April 2024 WEO'!$B116,'IMF GDP current US'!$B$1:$B$197,0),MATCH('2022 deflators April 2024 WEO'!L$3,'IMF GDP current US'!$B$1:$BD$1,0))/INDEX('IMF GDP constant 2022 US'!$B$1:$BD$197,MATCH('2022 deflators April 2024 WEO'!$B116,'IMF GDP constant 2022 US'!$B$1:$B$197,0),MATCH('2022 deflators April 2024 WEO'!L$3,'IMF GDP constant 2022 US'!$B$1:$BD$1,0)),0)</f>
        <v>0.855783476529784</v>
      </c>
      <c r="M116" s="18" t="n">
        <f aca="false">IFERROR(INDEX('IMF GDP current US'!$B$1:$BD$197,MATCH('2022 deflators April 2024 WEO'!$B116,'IMF GDP current US'!$B$1:$B$197,0),MATCH('2022 deflators April 2024 WEO'!M$3,'IMF GDP current US'!$B$1:$BD$1,0))/INDEX('IMF GDP constant 2022 US'!$B$1:$BD$197,MATCH('2022 deflators April 2024 WEO'!$B116,'IMF GDP constant 2022 US'!$B$1:$B$197,0),MATCH('2022 deflators April 2024 WEO'!M$3,'IMF GDP constant 2022 US'!$B$1:$BD$1,0)),0)</f>
        <v>0.863264044094457</v>
      </c>
      <c r="N116" s="18" t="n">
        <f aca="false">IFERROR(INDEX('IMF GDP current US'!$B$1:$BD$197,MATCH('2022 deflators April 2024 WEO'!$B116,'IMF GDP current US'!$B$1:$B$197,0),MATCH('2022 deflators April 2024 WEO'!N$3,'IMF GDP current US'!$B$1:$BD$1,0))/INDEX('IMF GDP constant 2022 US'!$B$1:$BD$197,MATCH('2022 deflators April 2024 WEO'!$B116,'IMF GDP constant 2022 US'!$B$1:$B$197,0),MATCH('2022 deflators April 2024 WEO'!N$3,'IMF GDP constant 2022 US'!$B$1:$BD$1,0)),0)</f>
        <v>0.936918017337976</v>
      </c>
      <c r="O116" s="18" t="n">
        <f aca="false">IFERROR(INDEX('IMF GDP current US'!$B$1:$BD$197,MATCH('2022 deflators April 2024 WEO'!$B116,'IMF GDP current US'!$B$1:$B$197,0),MATCH('2022 deflators April 2024 WEO'!O$3,'IMF GDP current US'!$B$1:$BD$1,0))/INDEX('IMF GDP constant 2022 US'!$B$1:$BD$197,MATCH('2022 deflators April 2024 WEO'!$B116,'IMF GDP constant 2022 US'!$B$1:$B$197,0),MATCH('2022 deflators April 2024 WEO'!O$3,'IMF GDP constant 2022 US'!$B$1:$BD$1,0)),0)</f>
        <v>0.89498926205927</v>
      </c>
      <c r="P116" s="18" t="n">
        <f aca="false">IFERROR(INDEX('IMF GDP current US'!$B$1:$BD$197,MATCH('2022 deflators April 2024 WEO'!$B116,'IMF GDP current US'!$B$1:$B$197,0),MATCH('2022 deflators April 2024 WEO'!P$3,'IMF GDP current US'!$B$1:$BD$1,0))/INDEX('IMF GDP constant 2022 US'!$B$1:$BD$197,MATCH('2022 deflators April 2024 WEO'!$B116,'IMF GDP constant 2022 US'!$B$1:$B$197,0),MATCH('2022 deflators April 2024 WEO'!P$3,'IMF GDP constant 2022 US'!$B$1:$BD$1,0)),0)</f>
        <v>0.89484894974395</v>
      </c>
      <c r="Q116" s="18" t="n">
        <f aca="false">IFERROR(INDEX('IMF GDP current US'!$B$1:$BD$197,MATCH('2022 deflators April 2024 WEO'!$B116,'IMF GDP current US'!$B$1:$B$197,0),MATCH('2022 deflators April 2024 WEO'!Q$3,'IMF GDP current US'!$B$1:$BD$1,0))/INDEX('IMF GDP constant 2022 US'!$B$1:$BD$197,MATCH('2022 deflators April 2024 WEO'!$B116,'IMF GDP constant 2022 US'!$B$1:$B$197,0),MATCH('2022 deflators April 2024 WEO'!Q$3,'IMF GDP constant 2022 US'!$B$1:$BD$1,0)),0)</f>
        <v>0.574853546274848</v>
      </c>
      <c r="R116" s="18" t="n">
        <f aca="false">IFERROR(INDEX('IMF GDP current US'!$B$1:$BD$197,MATCH('2022 deflators April 2024 WEO'!$B116,'IMF GDP current US'!$B$1:$B$197,0),MATCH('2022 deflators April 2024 WEO'!R$3,'IMF GDP current US'!$B$1:$BD$1,0))/INDEX('IMF GDP constant 2022 US'!$B$1:$BD$197,MATCH('2022 deflators April 2024 WEO'!$B116,'IMF GDP constant 2022 US'!$B$1:$B$197,0),MATCH('2022 deflators April 2024 WEO'!R$3,'IMF GDP constant 2022 US'!$B$1:$BD$1,0)),0)</f>
        <v>0.666897511509176</v>
      </c>
      <c r="S116" s="18" t="n">
        <f aca="false">IFERROR(INDEX('IMF GDP current US'!$B$1:$BD$197,MATCH('2022 deflators April 2024 WEO'!$B116,'IMF GDP current US'!$B$1:$B$197,0),MATCH('2022 deflators April 2024 WEO'!S$3,'IMF GDP current US'!$B$1:$BD$1,0))/INDEX('IMF GDP constant 2022 US'!$B$1:$BD$197,MATCH('2022 deflators April 2024 WEO'!$B116,'IMF GDP constant 2022 US'!$B$1:$B$197,0),MATCH('2022 deflators April 2024 WEO'!S$3,'IMF GDP constant 2022 US'!$B$1:$BD$1,0)),0)</f>
        <v>0.407971522625288</v>
      </c>
      <c r="T116" s="18" t="n">
        <f aca="false">IFERROR(INDEX('IMF GDP current US'!$B$1:$BD$197,MATCH('2022 deflators April 2024 WEO'!$B116,'IMF GDP current US'!$B$1:$B$197,0),MATCH('2022 deflators April 2024 WEO'!T$3,'IMF GDP current US'!$B$1:$BD$1,0))/INDEX('IMF GDP constant 2022 US'!$B$1:$BD$197,MATCH('2022 deflators April 2024 WEO'!$B116,'IMF GDP constant 2022 US'!$B$1:$B$197,0),MATCH('2022 deflators April 2024 WEO'!T$3,'IMF GDP constant 2022 US'!$B$1:$BD$1,0)),0)</f>
        <v>0.207433097611783</v>
      </c>
      <c r="U116" s="18" t="n">
        <f aca="false">IFERROR(INDEX('IMF GDP current US'!$B$1:$BD$197,MATCH('2022 deflators April 2024 WEO'!$B116,'IMF GDP current US'!$B$1:$B$197,0),MATCH('2022 deflators April 2024 WEO'!U$3,'IMF GDP current US'!$B$1:$BD$1,0))/INDEX('IMF GDP constant 2022 US'!$B$1:$BD$197,MATCH('2022 deflators April 2024 WEO'!$B116,'IMF GDP constant 2022 US'!$B$1:$B$197,0),MATCH('2022 deflators April 2024 WEO'!U$3,'IMF GDP constant 2022 US'!$B$1:$BD$1,0)),0)</f>
        <v>0.243929497047292</v>
      </c>
      <c r="V116" s="18" t="n">
        <f aca="false">IFERROR(INDEX('IMF GDP current US'!$B$1:$BD$197,MATCH('2022 deflators April 2024 WEO'!$B116,'IMF GDP current US'!$B$1:$B$197,0),MATCH('2022 deflators April 2024 WEO'!V$3,'IMF GDP current US'!$B$1:$BD$1,0))/INDEX('IMF GDP constant 2022 US'!$B$1:$BD$197,MATCH('2022 deflators April 2024 WEO'!$B116,'IMF GDP constant 2022 US'!$B$1:$B$197,0),MATCH('2022 deflators April 2024 WEO'!V$3,'IMF GDP constant 2022 US'!$B$1:$BD$1,0)),0)</f>
        <v>0.359564075448607</v>
      </c>
      <c r="W116" s="18" t="n">
        <f aca="false">IFERROR(INDEX('IMF GDP current US'!$B$1:$BD$197,MATCH('2022 deflators April 2024 WEO'!$B116,'IMF GDP current US'!$B$1:$B$197,0),MATCH('2022 deflators April 2024 WEO'!W$3,'IMF GDP current US'!$B$1:$BD$1,0))/INDEX('IMF GDP constant 2022 US'!$B$1:$BD$197,MATCH('2022 deflators April 2024 WEO'!$B116,'IMF GDP constant 2022 US'!$B$1:$B$197,0),MATCH('2022 deflators April 2024 WEO'!W$3,'IMF GDP constant 2022 US'!$B$1:$BD$1,0)),0)</f>
        <v>0.32651261772169</v>
      </c>
      <c r="X116" s="18" t="n">
        <f aca="false">IFERROR(INDEX('IMF GDP current US'!$B$1:$BD$197,MATCH('2022 deflators April 2024 WEO'!$B116,'IMF GDP current US'!$B$1:$B$197,0),MATCH('2022 deflators April 2024 WEO'!X$3,'IMF GDP current US'!$B$1:$BD$1,0))/INDEX('IMF GDP constant 2022 US'!$B$1:$BD$197,MATCH('2022 deflators April 2024 WEO'!$B116,'IMF GDP constant 2022 US'!$B$1:$B$197,0),MATCH('2022 deflators April 2024 WEO'!X$3,'IMF GDP constant 2022 US'!$B$1:$BD$1,0)),0)</f>
        <v>0.275332175684293</v>
      </c>
      <c r="Y116" s="18" t="n">
        <f aca="false">IFERROR(INDEX('IMF GDP current US'!$B$1:$BD$197,MATCH('2022 deflators April 2024 WEO'!$B116,'IMF GDP current US'!$B$1:$B$197,0),MATCH('2022 deflators April 2024 WEO'!Y$3,'IMF GDP current US'!$B$1:$BD$1,0))/INDEX('IMF GDP constant 2022 US'!$B$1:$BD$197,MATCH('2022 deflators April 2024 WEO'!$B116,'IMF GDP constant 2022 US'!$B$1:$B$197,0),MATCH('2022 deflators April 2024 WEO'!Y$3,'IMF GDP constant 2022 US'!$B$1:$BD$1,0)),0)</f>
        <v>0.253799717418599</v>
      </c>
      <c r="Z116" s="18" t="n">
        <f aca="false">IFERROR(INDEX('IMF GDP current US'!$B$1:$BD$197,MATCH('2022 deflators April 2024 WEO'!$B116,'IMF GDP current US'!$B$1:$B$197,0),MATCH('2022 deflators April 2024 WEO'!Z$3,'IMF GDP current US'!$B$1:$BD$1,0))/INDEX('IMF GDP constant 2022 US'!$B$1:$BD$197,MATCH('2022 deflators April 2024 WEO'!$B116,'IMF GDP constant 2022 US'!$B$1:$B$197,0),MATCH('2022 deflators April 2024 WEO'!Z$3,'IMF GDP constant 2022 US'!$B$1:$BD$1,0)),0)</f>
        <v>0.231356296205564</v>
      </c>
      <c r="AA116" s="18" t="n">
        <f aca="false">IFERROR(INDEX('IMF GDP current US'!$B$1:$BD$197,MATCH('2022 deflators April 2024 WEO'!$B116,'IMF GDP current US'!$B$1:$B$197,0),MATCH('2022 deflators April 2024 WEO'!AA$3,'IMF GDP current US'!$B$1:$BD$1,0))/INDEX('IMF GDP constant 2022 US'!$B$1:$BD$197,MATCH('2022 deflators April 2024 WEO'!$B116,'IMF GDP constant 2022 US'!$B$1:$B$197,0),MATCH('2022 deflators April 2024 WEO'!AA$3,'IMF GDP constant 2022 US'!$B$1:$BD$1,0)),0)</f>
        <v>0.24604700780496</v>
      </c>
      <c r="AB116" s="18" t="n">
        <f aca="false">IFERROR(INDEX('IMF GDP current US'!$B$1:$BD$197,MATCH('2022 deflators April 2024 WEO'!$B116,'IMF GDP current US'!$B$1:$B$197,0),MATCH('2022 deflators April 2024 WEO'!AB$3,'IMF GDP current US'!$B$1:$BD$1,0))/INDEX('IMF GDP constant 2022 US'!$B$1:$BD$197,MATCH('2022 deflators April 2024 WEO'!$B116,'IMF GDP constant 2022 US'!$B$1:$B$197,0),MATCH('2022 deflators April 2024 WEO'!AB$3,'IMF GDP constant 2022 US'!$B$1:$BD$1,0)),0)</f>
        <v>0.262230556243187</v>
      </c>
      <c r="AC116" s="18" t="n">
        <f aca="false">IFERROR(INDEX('IMF GDP current US'!$B$1:$BD$197,MATCH('2022 deflators April 2024 WEO'!$B116,'IMF GDP current US'!$B$1:$B$197,0),MATCH('2022 deflators April 2024 WEO'!AC$3,'IMF GDP current US'!$B$1:$BD$1,0))/INDEX('IMF GDP constant 2022 US'!$B$1:$BD$197,MATCH('2022 deflators April 2024 WEO'!$B116,'IMF GDP constant 2022 US'!$B$1:$B$197,0),MATCH('2022 deflators April 2024 WEO'!AC$3,'IMF GDP constant 2022 US'!$B$1:$BD$1,0)),0)</f>
        <v>0.274453139178201</v>
      </c>
      <c r="AD116" s="18" t="n">
        <f aca="false">IFERROR(INDEX('IMF GDP current US'!$B$1:$BD$197,MATCH('2022 deflators April 2024 WEO'!$B116,'IMF GDP current US'!$B$1:$B$197,0),MATCH('2022 deflators April 2024 WEO'!AD$3,'IMF GDP current US'!$B$1:$BD$1,0))/INDEX('IMF GDP constant 2022 US'!$B$1:$BD$197,MATCH('2022 deflators April 2024 WEO'!$B116,'IMF GDP constant 2022 US'!$B$1:$B$197,0),MATCH('2022 deflators April 2024 WEO'!AD$3,'IMF GDP constant 2022 US'!$B$1:$BD$1,0)),0)</f>
        <v>0.29187850750109</v>
      </c>
      <c r="AE116" s="18" t="n">
        <f aca="false">IFERROR(INDEX('IMF GDP current US'!$B$1:$BD$197,MATCH('2022 deflators April 2024 WEO'!$B116,'IMF GDP current US'!$B$1:$B$197,0),MATCH('2022 deflators April 2024 WEO'!AE$3,'IMF GDP current US'!$B$1:$BD$1,0))/INDEX('IMF GDP constant 2022 US'!$B$1:$BD$197,MATCH('2022 deflators April 2024 WEO'!$B116,'IMF GDP constant 2022 US'!$B$1:$B$197,0),MATCH('2022 deflators April 2024 WEO'!AE$3,'IMF GDP constant 2022 US'!$B$1:$BD$1,0)),0)</f>
        <v>0.333130355494443</v>
      </c>
      <c r="AF116" s="18" t="n">
        <f aca="false">IFERROR(INDEX('IMF GDP current US'!$B$1:$BD$197,MATCH('2022 deflators April 2024 WEO'!$B116,'IMF GDP current US'!$B$1:$B$197,0),MATCH('2022 deflators April 2024 WEO'!AF$3,'IMF GDP current US'!$B$1:$BD$1,0))/INDEX('IMF GDP constant 2022 US'!$B$1:$BD$197,MATCH('2022 deflators April 2024 WEO'!$B116,'IMF GDP constant 2022 US'!$B$1:$B$197,0),MATCH('2022 deflators April 2024 WEO'!AF$3,'IMF GDP constant 2022 US'!$B$1:$BD$1,0)),0)</f>
        <v>0.396153933672704</v>
      </c>
      <c r="AG116" s="18" t="n">
        <f aca="false">IFERROR(INDEX('IMF GDP current US'!$B$1:$BD$197,MATCH('2022 deflators April 2024 WEO'!$B116,'IMF GDP current US'!$B$1:$B$197,0),MATCH('2022 deflators April 2024 WEO'!AG$3,'IMF GDP current US'!$B$1:$BD$1,0))/INDEX('IMF GDP constant 2022 US'!$B$1:$BD$197,MATCH('2022 deflators April 2024 WEO'!$B116,'IMF GDP constant 2022 US'!$B$1:$B$197,0),MATCH('2022 deflators April 2024 WEO'!AG$3,'IMF GDP constant 2022 US'!$B$1:$BD$1,0)),0)</f>
        <v>0.49560024753623</v>
      </c>
      <c r="AH116" s="18" t="n">
        <f aca="false">IFERROR(INDEX('IMF GDP current US'!$B$1:$BD$197,MATCH('2022 deflators April 2024 WEO'!$B116,'IMF GDP current US'!$B$1:$B$197,0),MATCH('2022 deflators April 2024 WEO'!AH$3,'IMF GDP current US'!$B$1:$BD$1,0))/INDEX('IMF GDP constant 2022 US'!$B$1:$BD$197,MATCH('2022 deflators April 2024 WEO'!$B116,'IMF GDP constant 2022 US'!$B$1:$B$197,0),MATCH('2022 deflators April 2024 WEO'!AH$3,'IMF GDP constant 2022 US'!$B$1:$BD$1,0)),0)</f>
        <v>0.565280745954324</v>
      </c>
      <c r="AI116" s="18" t="n">
        <f aca="false">IFERROR(INDEX('IMF GDP current US'!$B$1:$BD$197,MATCH('2022 deflators April 2024 WEO'!$B116,'IMF GDP current US'!$B$1:$B$197,0),MATCH('2022 deflators April 2024 WEO'!AI$3,'IMF GDP current US'!$B$1:$BD$1,0))/INDEX('IMF GDP constant 2022 US'!$B$1:$BD$197,MATCH('2022 deflators April 2024 WEO'!$B116,'IMF GDP constant 2022 US'!$B$1:$B$197,0),MATCH('2022 deflators April 2024 WEO'!AI$3,'IMF GDP constant 2022 US'!$B$1:$BD$1,0)),0)</f>
        <v>0.696119120031023</v>
      </c>
      <c r="AJ116" s="18" t="n">
        <f aca="false">IFERROR(INDEX('IMF GDP current US'!$B$1:$BD$197,MATCH('2022 deflators April 2024 WEO'!$B116,'IMF GDP current US'!$B$1:$B$197,0),MATCH('2022 deflators April 2024 WEO'!AJ$3,'IMF GDP current US'!$B$1:$BD$1,0))/INDEX('IMF GDP constant 2022 US'!$B$1:$BD$197,MATCH('2022 deflators April 2024 WEO'!$B116,'IMF GDP constant 2022 US'!$B$1:$B$197,0),MATCH('2022 deflators April 2024 WEO'!AJ$3,'IMF GDP constant 2022 US'!$B$1:$BD$1,0)),0)</f>
        <v>0.579481931132403</v>
      </c>
      <c r="AK116" s="18" t="n">
        <f aca="false">IFERROR(INDEX('IMF GDP current US'!$B$1:$BD$197,MATCH('2022 deflators April 2024 WEO'!$B116,'IMF GDP current US'!$B$1:$B$197,0),MATCH('2022 deflators April 2024 WEO'!AK$3,'IMF GDP current US'!$B$1:$BD$1,0))/INDEX('IMF GDP constant 2022 US'!$B$1:$BD$197,MATCH('2022 deflators April 2024 WEO'!$B116,'IMF GDP constant 2022 US'!$B$1:$B$197,0),MATCH('2022 deflators April 2024 WEO'!AK$3,'IMF GDP constant 2022 US'!$B$1:$BD$1,0)),0)</f>
        <v>0.846388446093044</v>
      </c>
      <c r="AL116" s="18" t="n">
        <f aca="false">IFERROR(INDEX('IMF GDP current US'!$B$1:$BD$197,MATCH('2022 deflators April 2024 WEO'!$B116,'IMF GDP current US'!$B$1:$B$197,0),MATCH('2022 deflators April 2024 WEO'!AL$3,'IMF GDP current US'!$B$1:$BD$1,0))/INDEX('IMF GDP constant 2022 US'!$B$1:$BD$197,MATCH('2022 deflators April 2024 WEO'!$B116,'IMF GDP constant 2022 US'!$B$1:$B$197,0),MATCH('2022 deflators April 2024 WEO'!AL$3,'IMF GDP constant 2022 US'!$B$1:$BD$1,0)),0)</f>
        <v>1.04551193362136</v>
      </c>
      <c r="AM116" s="18" t="n">
        <f aca="false">IFERROR(INDEX('IMF GDP current US'!$B$1:$BD$197,MATCH('2022 deflators April 2024 WEO'!$B116,'IMF GDP current US'!$B$1:$B$197,0),MATCH('2022 deflators April 2024 WEO'!AM$3,'IMF GDP current US'!$B$1:$BD$1,0))/INDEX('IMF GDP constant 2022 US'!$B$1:$BD$197,MATCH('2022 deflators April 2024 WEO'!$B116,'IMF GDP constant 2022 US'!$B$1:$B$197,0),MATCH('2022 deflators April 2024 WEO'!AM$3,'IMF GDP constant 2022 US'!$B$1:$BD$1,0)),0)</f>
        <v>1.09786464371412</v>
      </c>
      <c r="AN116" s="18" t="n">
        <f aca="false">IFERROR(INDEX('IMF GDP current US'!$B$1:$BD$197,MATCH('2022 deflators April 2024 WEO'!$B116,'IMF GDP current US'!$B$1:$B$197,0),MATCH('2022 deflators April 2024 WEO'!AN$3,'IMF GDP current US'!$B$1:$BD$1,0))/INDEX('IMF GDP constant 2022 US'!$B$1:$BD$197,MATCH('2022 deflators April 2024 WEO'!$B116,'IMF GDP constant 2022 US'!$B$1:$B$197,0),MATCH('2022 deflators April 2024 WEO'!AN$3,'IMF GDP constant 2022 US'!$B$1:$BD$1,0)),0)</f>
        <v>1.007664626646</v>
      </c>
      <c r="AO116" s="18" t="n">
        <f aca="false">IFERROR(INDEX('IMF GDP current US'!$B$1:$BD$197,MATCH('2022 deflators April 2024 WEO'!$B116,'IMF GDP current US'!$B$1:$B$197,0),MATCH('2022 deflators April 2024 WEO'!AO$3,'IMF GDP current US'!$B$1:$BD$1,0))/INDEX('IMF GDP constant 2022 US'!$B$1:$BD$197,MATCH('2022 deflators April 2024 WEO'!$B116,'IMF GDP constant 2022 US'!$B$1:$B$197,0),MATCH('2022 deflators April 2024 WEO'!AO$3,'IMF GDP constant 2022 US'!$B$1:$BD$1,0)),0)</f>
        <v>0.907664142099819</v>
      </c>
      <c r="AP116" s="18" t="n">
        <f aca="false">IFERROR(INDEX('IMF GDP current US'!$B$1:$BD$197,MATCH('2022 deflators April 2024 WEO'!$B116,'IMF GDP current US'!$B$1:$B$197,0),MATCH('2022 deflators April 2024 WEO'!AP$3,'IMF GDP current US'!$B$1:$BD$1,0))/INDEX('IMF GDP constant 2022 US'!$B$1:$BD$197,MATCH('2022 deflators April 2024 WEO'!$B116,'IMF GDP constant 2022 US'!$B$1:$B$197,0),MATCH('2022 deflators April 2024 WEO'!AP$3,'IMF GDP constant 2022 US'!$B$1:$BD$1,0)),0)</f>
        <v>0.842304320556832</v>
      </c>
      <c r="AQ116" s="18" t="n">
        <f aca="false">IFERROR(INDEX('IMF GDP current US'!$B$1:$BD$197,MATCH('2022 deflators April 2024 WEO'!$B116,'IMF GDP current US'!$B$1:$B$197,0),MATCH('2022 deflators April 2024 WEO'!AQ$3,'IMF GDP current US'!$B$1:$BD$1,0))/INDEX('IMF GDP constant 2022 US'!$B$1:$BD$197,MATCH('2022 deflators April 2024 WEO'!$B116,'IMF GDP constant 2022 US'!$B$1:$B$197,0),MATCH('2022 deflators April 2024 WEO'!AQ$3,'IMF GDP constant 2022 US'!$B$1:$BD$1,0)),0)</f>
        <v>0.796655003230769</v>
      </c>
      <c r="AR116" s="18" t="n">
        <f aca="false">IFERROR(INDEX('IMF GDP current US'!$B$1:$BD$197,MATCH('2022 deflators April 2024 WEO'!$B116,'IMF GDP current US'!$B$1:$B$197,0),MATCH('2022 deflators April 2024 WEO'!AR$3,'IMF GDP current US'!$B$1:$BD$1,0))/INDEX('IMF GDP constant 2022 US'!$B$1:$BD$197,MATCH('2022 deflators April 2024 WEO'!$B116,'IMF GDP constant 2022 US'!$B$1:$B$197,0),MATCH('2022 deflators April 2024 WEO'!AR$3,'IMF GDP constant 2022 US'!$B$1:$BD$1,0)),0)</f>
        <v>0.776253025088752</v>
      </c>
      <c r="AS116" s="18" t="n">
        <f aca="false">IFERROR(INDEX('IMF GDP current US'!$B$1:$BD$197,MATCH('2022 deflators April 2024 WEO'!$B116,'IMF GDP current US'!$B$1:$B$197,0),MATCH('2022 deflators April 2024 WEO'!AS$3,'IMF GDP current US'!$B$1:$BD$1,0))/INDEX('IMF GDP constant 2022 US'!$B$1:$BD$197,MATCH('2022 deflators April 2024 WEO'!$B116,'IMF GDP constant 2022 US'!$B$1:$B$197,0),MATCH('2022 deflators April 2024 WEO'!AS$3,'IMF GDP constant 2022 US'!$B$1:$BD$1,0)),0)</f>
        <v>0.828763548132844</v>
      </c>
      <c r="AT116" s="18" t="n">
        <f aca="false">IFERROR(INDEX('IMF GDP current US'!$B$1:$BD$197,MATCH('2022 deflators April 2024 WEO'!$B116,'IMF GDP current US'!$B$1:$B$197,0),MATCH('2022 deflators April 2024 WEO'!AT$3,'IMF GDP current US'!$B$1:$BD$1,0))/INDEX('IMF GDP constant 2022 US'!$B$1:$BD$197,MATCH('2022 deflators April 2024 WEO'!$B116,'IMF GDP constant 2022 US'!$B$1:$B$197,0),MATCH('2022 deflators April 2024 WEO'!AT$3,'IMF GDP constant 2022 US'!$B$1:$BD$1,0)),0)</f>
        <v>0.844162644727415</v>
      </c>
      <c r="AU116" s="18" t="n">
        <f aca="false">IFERROR(INDEX('IMF GDP current US'!$B$1:$BD$197,MATCH('2022 deflators April 2024 WEO'!$B116,'IMF GDP current US'!$B$1:$B$197,0),MATCH('2022 deflators April 2024 WEO'!AU$3,'IMF GDP current US'!$B$1:$BD$1,0))/INDEX('IMF GDP constant 2022 US'!$B$1:$BD$197,MATCH('2022 deflators April 2024 WEO'!$B116,'IMF GDP constant 2022 US'!$B$1:$B$197,0),MATCH('2022 deflators April 2024 WEO'!AU$3,'IMF GDP constant 2022 US'!$B$1:$BD$1,0)),0)</f>
        <v>0.828878205334031</v>
      </c>
      <c r="AV116" s="18" t="n">
        <f aca="false">IFERROR(INDEX('IMF GDP current US'!$B$1:$BD$197,MATCH('2022 deflators April 2024 WEO'!$B116,'IMF GDP current US'!$B$1:$B$197,0),MATCH('2022 deflators April 2024 WEO'!AV$3,'IMF GDP current US'!$B$1:$BD$1,0))/INDEX('IMF GDP constant 2022 US'!$B$1:$BD$197,MATCH('2022 deflators April 2024 WEO'!$B116,'IMF GDP constant 2022 US'!$B$1:$B$197,0),MATCH('2022 deflators April 2024 WEO'!AV$3,'IMF GDP constant 2022 US'!$B$1:$BD$1,0)),0)</f>
        <v>0.936390083984603</v>
      </c>
      <c r="AW116" s="19" t="n">
        <f aca="false">IFERROR(INDEX('IMF GDP current US'!$B$1:$BD$197,MATCH('2022 deflators April 2024 WEO'!$B116,'IMF GDP current US'!$B$1:$B$197,0),MATCH('2022 deflators April 2024 WEO'!AW$3,'IMF GDP current US'!$B$1:$BD$1,0))/INDEX('IMF GDP constant 2022 US'!$B$1:$BD$197,MATCH('2022 deflators April 2024 WEO'!$B116,'IMF GDP constant 2022 US'!$B$1:$B$197,0),MATCH('2022 deflators April 2024 WEO'!AW$3,'IMF GDP constant 2022 US'!$B$1:$BD$1,0)),0)</f>
        <v>1</v>
      </c>
      <c r="AX116" s="18" t="n">
        <f aca="false">IFERROR(INDEX('IMF GDP current US'!$B$1:$BD$197,MATCH('2022 deflators April 2024 WEO'!$B116,'IMF GDP current US'!$B$1:$B$197,0),MATCH('2022 deflators April 2024 WEO'!AX$3,'IMF GDP current US'!$B$1:$BD$1,0))/INDEX('IMF GDP constant 2022 US'!$B$1:$BD$197,MATCH('2022 deflators April 2024 WEO'!$B116,'IMF GDP constant 2022 US'!$B$1:$B$197,0),MATCH('2022 deflators April 2024 WEO'!AX$3,'IMF GDP constant 2022 US'!$B$1:$BD$1,0)),0)</f>
        <v>1.08238817127754</v>
      </c>
      <c r="AY116" s="21" t="n">
        <f aca="false">IFERROR(INDEX('IMF GDP current US'!$B$1:$BD$197,MATCH('2022 deflators April 2024 WEO'!$B116,'IMF GDP current US'!$B$1:$B$197,0),MATCH('2022 deflators April 2024 WEO'!AY$3,'IMF GDP current US'!$B$1:$BD$1,0))/INDEX('IMF GDP constant 2022 US'!$B$1:$BD$197,MATCH('2022 deflators April 2024 WEO'!$B116,'IMF GDP constant 2022 US'!$B$1:$B$197,0),MATCH('2022 deflators April 2024 WEO'!AY$3,'IMF GDP constant 2022 US'!$B$1:$BD$1,0)),0)</f>
        <v>1.12243106075493</v>
      </c>
      <c r="AZ116" s="21" t="n">
        <f aca="false">IFERROR(INDEX('IMF GDP current US'!$B$1:$BD$197,MATCH('2022 deflators April 2024 WEO'!$B116,'IMF GDP current US'!$B$1:$B$197,0),MATCH('2022 deflators April 2024 WEO'!AZ$3,'IMF GDP current US'!$B$1:$BD$1,0))/INDEX('IMF GDP constant 2022 US'!$B$1:$BD$197,MATCH('2022 deflators April 2024 WEO'!$B116,'IMF GDP constant 2022 US'!$B$1:$B$197,0),MATCH('2022 deflators April 2024 WEO'!AZ$3,'IMF GDP constant 2022 US'!$B$1:$BD$1,0)),0)</f>
        <v>1.13489551454488</v>
      </c>
      <c r="BA116" s="21" t="n">
        <f aca="false">IFERROR(INDEX('IMF GDP current US'!$B$1:$BD$197,MATCH('2022 deflators April 2024 WEO'!$B116,'IMF GDP current US'!$B$1:$B$197,0),MATCH('2022 deflators April 2024 WEO'!BA$3,'IMF GDP current US'!$B$1:$BD$1,0))/INDEX('IMF GDP constant 2022 US'!$B$1:$BD$197,MATCH('2022 deflators April 2024 WEO'!$B116,'IMF GDP constant 2022 US'!$B$1:$B$197,0),MATCH('2022 deflators April 2024 WEO'!BA$3,'IMF GDP constant 2022 US'!$B$1:$BD$1,0)),0)</f>
        <v>1.16165573870693</v>
      </c>
      <c r="BB116" s="21" t="n">
        <f aca="false">IFERROR(INDEX('IMF GDP current US'!$B$1:$BD$197,MATCH('2022 deflators April 2024 WEO'!$B116,'IMF GDP current US'!$B$1:$B$197,0),MATCH('2022 deflators April 2024 WEO'!BB$3,'IMF GDP current US'!$B$1:$BD$1,0))/INDEX('IMF GDP constant 2022 US'!$B$1:$BD$197,MATCH('2022 deflators April 2024 WEO'!$B116,'IMF GDP constant 2022 US'!$B$1:$B$197,0),MATCH('2022 deflators April 2024 WEO'!BB$3,'IMF GDP constant 2022 US'!$B$1:$BD$1,0)),0)</f>
        <v>1.18337090846225</v>
      </c>
      <c r="BC116" s="21" t="n">
        <f aca="false">IFERROR(INDEX('IMF GDP current US'!$B$1:$BD$197,MATCH('2022 deflators April 2024 WEO'!$B116,'IMF GDP current US'!$B$1:$B$197,0),MATCH('2022 deflators April 2024 WEO'!BC$3,'IMF GDP current US'!$B$1:$BD$1,0))/INDEX('IMF GDP constant 2022 US'!$B$1:$BD$197,MATCH('2022 deflators April 2024 WEO'!$B116,'IMF GDP constant 2022 US'!$B$1:$B$197,0),MATCH('2022 deflators April 2024 WEO'!BC$3,'IMF GDP constant 2022 US'!$B$1:$BD$1,0)),0)</f>
        <v>1.20651340909245</v>
      </c>
      <c r="BD116" s="22" t="n">
        <f aca="false">IFERROR(INDEX('IMF GDP current US'!$B$1:$BD$197,MATCH('2022 deflators April 2024 WEO'!$B116,'IMF GDP current US'!$B$1:$B$197,0),MATCH('2022 deflators April 2024 WEO'!BD$3,'IMF GDP current US'!$B$1:$BD$1,0))/INDEX('IMF GDP constant 2022 US'!$B$1:$BD$197,MATCH('2022 deflators April 2024 WEO'!$B116,'IMF GDP constant 2022 US'!$B$1:$B$197,0),MATCH('2022 deflators April 2024 WEO'!BD$3,'IMF GDP constant 2022 US'!$B$1:$BD$1,0)),0)</f>
        <v>1.23008522647419</v>
      </c>
    </row>
    <row r="117" customFormat="false" ht="15" hidden="false" customHeight="false" outlineLevel="0" collapsed="false">
      <c r="A117" s="12" t="s">
        <v>130</v>
      </c>
      <c r="B117" s="0" t="str">
        <f aca="false">VLOOKUP(A117,'Names&amp;ISO'!$A:$C,3,0)</f>
        <v>MNE</v>
      </c>
      <c r="C117" s="11" t="s">
        <v>130</v>
      </c>
      <c r="D117" s="11" t="n">
        <f aca="false">IFERROR(VLOOKUP(B117,'DAC ODA Recipients 2022-2023'!$B:$H,7,0),"")</f>
        <v>1</v>
      </c>
      <c r="E117" s="12" t="str">
        <f aca="false">IFERROR(VLOOKUP(B117,'OECD DAC Deflators 2022'!B:B,1,0),"")</f>
        <v/>
      </c>
      <c r="F117" s="12"/>
      <c r="G117" s="17" t="n">
        <f aca="false">IFERROR(INDEX('IMF GDP current US'!$B$1:$BD$197,MATCH('2022 deflators April 2024 WEO'!$B117,'IMF GDP current US'!$B$1:$B$197,0),MATCH('2022 deflators April 2024 WEO'!G$3,'IMF GDP current US'!$B$1:$BD$1,0))/INDEX('IMF GDP constant 2022 US'!$B$1:$BD$197,MATCH('2022 deflators April 2024 WEO'!$B117,'IMF GDP constant 2022 US'!$B$1:$B$197,0),MATCH('2022 deflators April 2024 WEO'!G$3,'IMF GDP constant 2022 US'!$B$1:$BD$1,0)),0)</f>
        <v>0</v>
      </c>
      <c r="H117" s="18" t="n">
        <f aca="false">IFERROR(INDEX('IMF GDP current US'!$B$1:$BD$197,MATCH('2022 deflators April 2024 WEO'!$B117,'IMF GDP current US'!$B$1:$B$197,0),MATCH('2022 deflators April 2024 WEO'!H$3,'IMF GDP current US'!$B$1:$BD$1,0))/INDEX('IMF GDP constant 2022 US'!$B$1:$BD$197,MATCH('2022 deflators April 2024 WEO'!$B117,'IMF GDP constant 2022 US'!$B$1:$B$197,0),MATCH('2022 deflators April 2024 WEO'!H$3,'IMF GDP constant 2022 US'!$B$1:$BD$1,0)),0)</f>
        <v>0</v>
      </c>
      <c r="I117" s="18" t="n">
        <f aca="false">IFERROR(INDEX('IMF GDP current US'!$B$1:$BD$197,MATCH('2022 deflators April 2024 WEO'!$B117,'IMF GDP current US'!$B$1:$B$197,0),MATCH('2022 deflators April 2024 WEO'!I$3,'IMF GDP current US'!$B$1:$BD$1,0))/INDEX('IMF GDP constant 2022 US'!$B$1:$BD$197,MATCH('2022 deflators April 2024 WEO'!$B117,'IMF GDP constant 2022 US'!$B$1:$B$197,0),MATCH('2022 deflators April 2024 WEO'!I$3,'IMF GDP constant 2022 US'!$B$1:$BD$1,0)),0)</f>
        <v>0</v>
      </c>
      <c r="J117" s="18" t="n">
        <f aca="false">IFERROR(INDEX('IMF GDP current US'!$B$1:$BD$197,MATCH('2022 deflators April 2024 WEO'!$B117,'IMF GDP current US'!$B$1:$B$197,0),MATCH('2022 deflators April 2024 WEO'!J$3,'IMF GDP current US'!$B$1:$BD$1,0))/INDEX('IMF GDP constant 2022 US'!$B$1:$BD$197,MATCH('2022 deflators April 2024 WEO'!$B117,'IMF GDP constant 2022 US'!$B$1:$B$197,0),MATCH('2022 deflators April 2024 WEO'!J$3,'IMF GDP constant 2022 US'!$B$1:$BD$1,0)),0)</f>
        <v>0</v>
      </c>
      <c r="K117" s="18" t="n">
        <f aca="false">IFERROR(INDEX('IMF GDP current US'!$B$1:$BD$197,MATCH('2022 deflators April 2024 WEO'!$B117,'IMF GDP current US'!$B$1:$B$197,0),MATCH('2022 deflators April 2024 WEO'!K$3,'IMF GDP current US'!$B$1:$BD$1,0))/INDEX('IMF GDP constant 2022 US'!$B$1:$BD$197,MATCH('2022 deflators April 2024 WEO'!$B117,'IMF GDP constant 2022 US'!$B$1:$B$197,0),MATCH('2022 deflators April 2024 WEO'!K$3,'IMF GDP constant 2022 US'!$B$1:$BD$1,0)),0)</f>
        <v>0</v>
      </c>
      <c r="L117" s="18" t="n">
        <f aca="false">IFERROR(INDEX('IMF GDP current US'!$B$1:$BD$197,MATCH('2022 deflators April 2024 WEO'!$B117,'IMF GDP current US'!$B$1:$B$197,0),MATCH('2022 deflators April 2024 WEO'!L$3,'IMF GDP current US'!$B$1:$BD$1,0))/INDEX('IMF GDP constant 2022 US'!$B$1:$BD$197,MATCH('2022 deflators April 2024 WEO'!$B117,'IMF GDP constant 2022 US'!$B$1:$B$197,0),MATCH('2022 deflators April 2024 WEO'!L$3,'IMF GDP constant 2022 US'!$B$1:$BD$1,0)),0)</f>
        <v>0</v>
      </c>
      <c r="M117" s="18" t="n">
        <f aca="false">IFERROR(INDEX('IMF GDP current US'!$B$1:$BD$197,MATCH('2022 deflators April 2024 WEO'!$B117,'IMF GDP current US'!$B$1:$B$197,0),MATCH('2022 deflators April 2024 WEO'!M$3,'IMF GDP current US'!$B$1:$BD$1,0))/INDEX('IMF GDP constant 2022 US'!$B$1:$BD$197,MATCH('2022 deflators April 2024 WEO'!$B117,'IMF GDP constant 2022 US'!$B$1:$B$197,0),MATCH('2022 deflators April 2024 WEO'!M$3,'IMF GDP constant 2022 US'!$B$1:$BD$1,0)),0)</f>
        <v>0</v>
      </c>
      <c r="N117" s="18" t="n">
        <f aca="false">IFERROR(INDEX('IMF GDP current US'!$B$1:$BD$197,MATCH('2022 deflators April 2024 WEO'!$B117,'IMF GDP current US'!$B$1:$B$197,0),MATCH('2022 deflators April 2024 WEO'!N$3,'IMF GDP current US'!$B$1:$BD$1,0))/INDEX('IMF GDP constant 2022 US'!$B$1:$BD$197,MATCH('2022 deflators April 2024 WEO'!$B117,'IMF GDP constant 2022 US'!$B$1:$B$197,0),MATCH('2022 deflators April 2024 WEO'!N$3,'IMF GDP constant 2022 US'!$B$1:$BD$1,0)),0)</f>
        <v>0</v>
      </c>
      <c r="O117" s="18" t="n">
        <f aca="false">IFERROR(INDEX('IMF GDP current US'!$B$1:$BD$197,MATCH('2022 deflators April 2024 WEO'!$B117,'IMF GDP current US'!$B$1:$B$197,0),MATCH('2022 deflators April 2024 WEO'!O$3,'IMF GDP current US'!$B$1:$BD$1,0))/INDEX('IMF GDP constant 2022 US'!$B$1:$BD$197,MATCH('2022 deflators April 2024 WEO'!$B117,'IMF GDP constant 2022 US'!$B$1:$B$197,0),MATCH('2022 deflators April 2024 WEO'!O$3,'IMF GDP constant 2022 US'!$B$1:$BD$1,0)),0)</f>
        <v>0</v>
      </c>
      <c r="P117" s="18" t="n">
        <f aca="false">IFERROR(INDEX('IMF GDP current US'!$B$1:$BD$197,MATCH('2022 deflators April 2024 WEO'!$B117,'IMF GDP current US'!$B$1:$B$197,0),MATCH('2022 deflators April 2024 WEO'!P$3,'IMF GDP current US'!$B$1:$BD$1,0))/INDEX('IMF GDP constant 2022 US'!$B$1:$BD$197,MATCH('2022 deflators April 2024 WEO'!$B117,'IMF GDP constant 2022 US'!$B$1:$B$197,0),MATCH('2022 deflators April 2024 WEO'!P$3,'IMF GDP constant 2022 US'!$B$1:$BD$1,0)),0)</f>
        <v>0</v>
      </c>
      <c r="Q117" s="18" t="n">
        <f aca="false">IFERROR(INDEX('IMF GDP current US'!$B$1:$BD$197,MATCH('2022 deflators April 2024 WEO'!$B117,'IMF GDP current US'!$B$1:$B$197,0),MATCH('2022 deflators April 2024 WEO'!Q$3,'IMF GDP current US'!$B$1:$BD$1,0))/INDEX('IMF GDP constant 2022 US'!$B$1:$BD$197,MATCH('2022 deflators April 2024 WEO'!$B117,'IMF GDP constant 2022 US'!$B$1:$B$197,0),MATCH('2022 deflators April 2024 WEO'!Q$3,'IMF GDP constant 2022 US'!$B$1:$BD$1,0)),0)</f>
        <v>0</v>
      </c>
      <c r="R117" s="18" t="n">
        <f aca="false">IFERROR(INDEX('IMF GDP current US'!$B$1:$BD$197,MATCH('2022 deflators April 2024 WEO'!$B117,'IMF GDP current US'!$B$1:$B$197,0),MATCH('2022 deflators April 2024 WEO'!R$3,'IMF GDP current US'!$B$1:$BD$1,0))/INDEX('IMF GDP constant 2022 US'!$B$1:$BD$197,MATCH('2022 deflators April 2024 WEO'!$B117,'IMF GDP constant 2022 US'!$B$1:$B$197,0),MATCH('2022 deflators April 2024 WEO'!R$3,'IMF GDP constant 2022 US'!$B$1:$BD$1,0)),0)</f>
        <v>0</v>
      </c>
      <c r="S117" s="18" t="n">
        <f aca="false">IFERROR(INDEX('IMF GDP current US'!$B$1:$BD$197,MATCH('2022 deflators April 2024 WEO'!$B117,'IMF GDP current US'!$B$1:$B$197,0),MATCH('2022 deflators April 2024 WEO'!S$3,'IMF GDP current US'!$B$1:$BD$1,0))/INDEX('IMF GDP constant 2022 US'!$B$1:$BD$197,MATCH('2022 deflators April 2024 WEO'!$B117,'IMF GDP constant 2022 US'!$B$1:$B$197,0),MATCH('2022 deflators April 2024 WEO'!S$3,'IMF GDP constant 2022 US'!$B$1:$BD$1,0)),0)</f>
        <v>0</v>
      </c>
      <c r="T117" s="18" t="n">
        <f aca="false">IFERROR(INDEX('IMF GDP current US'!$B$1:$BD$197,MATCH('2022 deflators April 2024 WEO'!$B117,'IMF GDP current US'!$B$1:$B$197,0),MATCH('2022 deflators April 2024 WEO'!T$3,'IMF GDP current US'!$B$1:$BD$1,0))/INDEX('IMF GDP constant 2022 US'!$B$1:$BD$197,MATCH('2022 deflators April 2024 WEO'!$B117,'IMF GDP constant 2022 US'!$B$1:$B$197,0),MATCH('2022 deflators April 2024 WEO'!T$3,'IMF GDP constant 2022 US'!$B$1:$BD$1,0)),0)</f>
        <v>0</v>
      </c>
      <c r="U117" s="18" t="n">
        <f aca="false">IFERROR(INDEX('IMF GDP current US'!$B$1:$BD$197,MATCH('2022 deflators April 2024 WEO'!$B117,'IMF GDP current US'!$B$1:$B$197,0),MATCH('2022 deflators April 2024 WEO'!U$3,'IMF GDP current US'!$B$1:$BD$1,0))/INDEX('IMF GDP constant 2022 US'!$B$1:$BD$197,MATCH('2022 deflators April 2024 WEO'!$B117,'IMF GDP constant 2022 US'!$B$1:$B$197,0),MATCH('2022 deflators April 2024 WEO'!U$3,'IMF GDP constant 2022 US'!$B$1:$BD$1,0)),0)</f>
        <v>0</v>
      </c>
      <c r="V117" s="18" t="n">
        <f aca="false">IFERROR(INDEX('IMF GDP current US'!$B$1:$BD$197,MATCH('2022 deflators April 2024 WEO'!$B117,'IMF GDP current US'!$B$1:$B$197,0),MATCH('2022 deflators April 2024 WEO'!V$3,'IMF GDP current US'!$B$1:$BD$1,0))/INDEX('IMF GDP constant 2022 US'!$B$1:$BD$197,MATCH('2022 deflators April 2024 WEO'!$B117,'IMF GDP constant 2022 US'!$B$1:$B$197,0),MATCH('2022 deflators April 2024 WEO'!V$3,'IMF GDP constant 2022 US'!$B$1:$BD$1,0)),0)</f>
        <v>0</v>
      </c>
      <c r="W117" s="18" t="n">
        <f aca="false">IFERROR(INDEX('IMF GDP current US'!$B$1:$BD$197,MATCH('2022 deflators April 2024 WEO'!$B117,'IMF GDP current US'!$B$1:$B$197,0),MATCH('2022 deflators April 2024 WEO'!W$3,'IMF GDP current US'!$B$1:$BD$1,0))/INDEX('IMF GDP constant 2022 US'!$B$1:$BD$197,MATCH('2022 deflators April 2024 WEO'!$B117,'IMF GDP constant 2022 US'!$B$1:$B$197,0),MATCH('2022 deflators April 2024 WEO'!W$3,'IMF GDP constant 2022 US'!$B$1:$BD$1,0)),0)</f>
        <v>0</v>
      </c>
      <c r="X117" s="18" t="n">
        <f aca="false">IFERROR(INDEX('IMF GDP current US'!$B$1:$BD$197,MATCH('2022 deflators April 2024 WEO'!$B117,'IMF GDP current US'!$B$1:$B$197,0),MATCH('2022 deflators April 2024 WEO'!X$3,'IMF GDP current US'!$B$1:$BD$1,0))/INDEX('IMF GDP constant 2022 US'!$B$1:$BD$197,MATCH('2022 deflators April 2024 WEO'!$B117,'IMF GDP constant 2022 US'!$B$1:$B$197,0),MATCH('2022 deflators April 2024 WEO'!X$3,'IMF GDP constant 2022 US'!$B$1:$BD$1,0)),0)</f>
        <v>0</v>
      </c>
      <c r="Y117" s="18" t="n">
        <f aca="false">IFERROR(INDEX('IMF GDP current US'!$B$1:$BD$197,MATCH('2022 deflators April 2024 WEO'!$B117,'IMF GDP current US'!$B$1:$B$197,0),MATCH('2022 deflators April 2024 WEO'!Y$3,'IMF GDP current US'!$B$1:$BD$1,0))/INDEX('IMF GDP constant 2022 US'!$B$1:$BD$197,MATCH('2022 deflators April 2024 WEO'!$B117,'IMF GDP constant 2022 US'!$B$1:$B$197,0),MATCH('2022 deflators April 2024 WEO'!Y$3,'IMF GDP constant 2022 US'!$B$1:$BD$1,0)),0)</f>
        <v>0</v>
      </c>
      <c r="Z117" s="18" t="n">
        <f aca="false">IFERROR(INDEX('IMF GDP current US'!$B$1:$BD$197,MATCH('2022 deflators April 2024 WEO'!$B117,'IMF GDP current US'!$B$1:$B$197,0),MATCH('2022 deflators April 2024 WEO'!Z$3,'IMF GDP current US'!$B$1:$BD$1,0))/INDEX('IMF GDP constant 2022 US'!$B$1:$BD$197,MATCH('2022 deflators April 2024 WEO'!$B117,'IMF GDP constant 2022 US'!$B$1:$B$197,0),MATCH('2022 deflators April 2024 WEO'!Z$3,'IMF GDP constant 2022 US'!$B$1:$BD$1,0)),0)</f>
        <v>0</v>
      </c>
      <c r="AA117" s="18" t="n">
        <f aca="false">IFERROR(INDEX('IMF GDP current US'!$B$1:$BD$197,MATCH('2022 deflators April 2024 WEO'!$B117,'IMF GDP current US'!$B$1:$B$197,0),MATCH('2022 deflators April 2024 WEO'!AA$3,'IMF GDP current US'!$B$1:$BD$1,0))/INDEX('IMF GDP constant 2022 US'!$B$1:$BD$197,MATCH('2022 deflators April 2024 WEO'!$B117,'IMF GDP constant 2022 US'!$B$1:$B$197,0),MATCH('2022 deflators April 2024 WEO'!AA$3,'IMF GDP constant 2022 US'!$B$1:$BD$1,0)),0)</f>
        <v>0.280874615511016</v>
      </c>
      <c r="AB117" s="18" t="n">
        <f aca="false">IFERROR(INDEX('IMF GDP current US'!$B$1:$BD$197,MATCH('2022 deflators April 2024 WEO'!$B117,'IMF GDP current US'!$B$1:$B$197,0),MATCH('2022 deflators April 2024 WEO'!AB$3,'IMF GDP current US'!$B$1:$BD$1,0))/INDEX('IMF GDP constant 2022 US'!$B$1:$BD$197,MATCH('2022 deflators April 2024 WEO'!$B117,'IMF GDP constant 2022 US'!$B$1:$B$197,0),MATCH('2022 deflators April 2024 WEO'!AB$3,'IMF GDP constant 2022 US'!$B$1:$BD$1,0)),0)</f>
        <v>0.330736441419405</v>
      </c>
      <c r="AC117" s="18" t="n">
        <f aca="false">IFERROR(INDEX('IMF GDP current US'!$B$1:$BD$197,MATCH('2022 deflators April 2024 WEO'!$B117,'IMF GDP current US'!$B$1:$B$197,0),MATCH('2022 deflators April 2024 WEO'!AC$3,'IMF GDP current US'!$B$1:$BD$1,0))/INDEX('IMF GDP constant 2022 US'!$B$1:$BD$197,MATCH('2022 deflators April 2024 WEO'!$B117,'IMF GDP constant 2022 US'!$B$1:$B$197,0),MATCH('2022 deflators April 2024 WEO'!AC$3,'IMF GDP constant 2022 US'!$B$1:$BD$1,0)),0)</f>
        <v>0.358155518335303</v>
      </c>
      <c r="AD117" s="18" t="n">
        <f aca="false">IFERROR(INDEX('IMF GDP current US'!$B$1:$BD$197,MATCH('2022 deflators April 2024 WEO'!$B117,'IMF GDP current US'!$B$1:$B$197,0),MATCH('2022 deflators April 2024 WEO'!AD$3,'IMF GDP current US'!$B$1:$BD$1,0))/INDEX('IMF GDP constant 2022 US'!$B$1:$BD$197,MATCH('2022 deflators April 2024 WEO'!$B117,'IMF GDP constant 2022 US'!$B$1:$B$197,0),MATCH('2022 deflators April 2024 WEO'!AD$3,'IMF GDP constant 2022 US'!$B$1:$BD$1,0)),0)</f>
        <v>0.46286449966107</v>
      </c>
      <c r="AE117" s="18" t="n">
        <f aca="false">IFERROR(INDEX('IMF GDP current US'!$B$1:$BD$197,MATCH('2022 deflators April 2024 WEO'!$B117,'IMF GDP current US'!$B$1:$B$197,0),MATCH('2022 deflators April 2024 WEO'!AE$3,'IMF GDP current US'!$B$1:$BD$1,0))/INDEX('IMF GDP constant 2022 US'!$B$1:$BD$197,MATCH('2022 deflators April 2024 WEO'!$B117,'IMF GDP constant 2022 US'!$B$1:$B$197,0),MATCH('2022 deflators April 2024 WEO'!AE$3,'IMF GDP constant 2022 US'!$B$1:$BD$1,0)),0)</f>
        <v>0.546745179842662</v>
      </c>
      <c r="AF117" s="18" t="n">
        <f aca="false">IFERROR(INDEX('IMF GDP current US'!$B$1:$BD$197,MATCH('2022 deflators April 2024 WEO'!$B117,'IMF GDP current US'!$B$1:$B$197,0),MATCH('2022 deflators April 2024 WEO'!AF$3,'IMF GDP current US'!$B$1:$BD$1,0))/INDEX('IMF GDP constant 2022 US'!$B$1:$BD$197,MATCH('2022 deflators April 2024 WEO'!$B117,'IMF GDP constant 2022 US'!$B$1:$B$197,0),MATCH('2022 deflators April 2024 WEO'!AF$3,'IMF GDP constant 2022 US'!$B$1:$BD$1,0)),0)</f>
        <v>0.572293092722287</v>
      </c>
      <c r="AG117" s="18" t="n">
        <f aca="false">IFERROR(INDEX('IMF GDP current US'!$B$1:$BD$197,MATCH('2022 deflators April 2024 WEO'!$B117,'IMF GDP current US'!$B$1:$B$197,0),MATCH('2022 deflators April 2024 WEO'!AG$3,'IMF GDP current US'!$B$1:$BD$1,0))/INDEX('IMF GDP constant 2022 US'!$B$1:$BD$197,MATCH('2022 deflators April 2024 WEO'!$B117,'IMF GDP constant 2022 US'!$B$1:$B$197,0),MATCH('2022 deflators April 2024 WEO'!AG$3,'IMF GDP constant 2022 US'!$B$1:$BD$1,0)),0)</f>
        <v>0.63488522434438</v>
      </c>
      <c r="AH117" s="18" t="n">
        <f aca="false">IFERROR(INDEX('IMF GDP current US'!$B$1:$BD$197,MATCH('2022 deflators April 2024 WEO'!$B117,'IMF GDP current US'!$B$1:$B$197,0),MATCH('2022 deflators April 2024 WEO'!AH$3,'IMF GDP current US'!$B$1:$BD$1,0))/INDEX('IMF GDP constant 2022 US'!$B$1:$BD$197,MATCH('2022 deflators April 2024 WEO'!$B117,'IMF GDP constant 2022 US'!$B$1:$B$197,0),MATCH('2022 deflators April 2024 WEO'!AH$3,'IMF GDP constant 2022 US'!$B$1:$BD$1,0)),0)</f>
        <v>0.804400246158912</v>
      </c>
      <c r="AI117" s="18" t="n">
        <f aca="false">IFERROR(INDEX('IMF GDP current US'!$B$1:$BD$197,MATCH('2022 deflators April 2024 WEO'!$B117,'IMF GDP current US'!$B$1:$B$197,0),MATCH('2022 deflators April 2024 WEO'!AI$3,'IMF GDP current US'!$B$1:$BD$1,0))/INDEX('IMF GDP constant 2022 US'!$B$1:$BD$197,MATCH('2022 deflators April 2024 WEO'!$B117,'IMF GDP constant 2022 US'!$B$1:$B$197,0),MATCH('2022 deflators April 2024 WEO'!AI$3,'IMF GDP constant 2022 US'!$B$1:$BD$1,0)),0)</f>
        <v>0.929111240663866</v>
      </c>
      <c r="AJ117" s="18" t="n">
        <f aca="false">IFERROR(INDEX('IMF GDP current US'!$B$1:$BD$197,MATCH('2022 deflators April 2024 WEO'!$B117,'IMF GDP current US'!$B$1:$B$197,0),MATCH('2022 deflators April 2024 WEO'!AJ$3,'IMF GDP current US'!$B$1:$BD$1,0))/INDEX('IMF GDP constant 2022 US'!$B$1:$BD$197,MATCH('2022 deflators April 2024 WEO'!$B117,'IMF GDP constant 2022 US'!$B$1:$B$197,0),MATCH('2022 deflators April 2024 WEO'!AJ$3,'IMF GDP constant 2022 US'!$B$1:$BD$1,0)),0)</f>
        <v>0.901387156387054</v>
      </c>
      <c r="AK117" s="18" t="n">
        <f aca="false">IFERROR(INDEX('IMF GDP current US'!$B$1:$BD$197,MATCH('2022 deflators April 2024 WEO'!$B117,'IMF GDP current US'!$B$1:$B$197,0),MATCH('2022 deflators April 2024 WEO'!AK$3,'IMF GDP current US'!$B$1:$BD$1,0))/INDEX('IMF GDP constant 2022 US'!$B$1:$BD$197,MATCH('2022 deflators April 2024 WEO'!$B117,'IMF GDP constant 2022 US'!$B$1:$B$197,0),MATCH('2022 deflators April 2024 WEO'!AK$3,'IMF GDP constant 2022 US'!$B$1:$BD$1,0)),0)</f>
        <v>0.872428872698172</v>
      </c>
      <c r="AL117" s="18" t="n">
        <f aca="false">IFERROR(INDEX('IMF GDP current US'!$B$1:$BD$197,MATCH('2022 deflators April 2024 WEO'!$B117,'IMF GDP current US'!$B$1:$B$197,0),MATCH('2022 deflators April 2024 WEO'!AL$3,'IMF GDP current US'!$B$1:$BD$1,0))/INDEX('IMF GDP constant 2022 US'!$B$1:$BD$197,MATCH('2022 deflators April 2024 WEO'!$B117,'IMF GDP constant 2022 US'!$B$1:$B$197,0),MATCH('2022 deflators April 2024 WEO'!AL$3,'IMF GDP constant 2022 US'!$B$1:$BD$1,0)),0)</f>
        <v>0.926529726405879</v>
      </c>
      <c r="AM117" s="18" t="n">
        <f aca="false">IFERROR(INDEX('IMF GDP current US'!$B$1:$BD$197,MATCH('2022 deflators April 2024 WEO'!$B117,'IMF GDP current US'!$B$1:$B$197,0),MATCH('2022 deflators April 2024 WEO'!AM$3,'IMF GDP current US'!$B$1:$BD$1,0))/INDEX('IMF GDP constant 2022 US'!$B$1:$BD$197,MATCH('2022 deflators April 2024 WEO'!$B117,'IMF GDP constant 2022 US'!$B$1:$B$197,0),MATCH('2022 deflators April 2024 WEO'!AM$3,'IMF GDP constant 2022 US'!$B$1:$BD$1,0)),0)</f>
        <v>0.857311479173325</v>
      </c>
      <c r="AN117" s="18" t="n">
        <f aca="false">IFERROR(INDEX('IMF GDP current US'!$B$1:$BD$197,MATCH('2022 deflators April 2024 WEO'!$B117,'IMF GDP current US'!$B$1:$B$197,0),MATCH('2022 deflators April 2024 WEO'!AN$3,'IMF GDP current US'!$B$1:$BD$1,0))/INDEX('IMF GDP constant 2022 US'!$B$1:$BD$197,MATCH('2022 deflators April 2024 WEO'!$B117,'IMF GDP constant 2022 US'!$B$1:$B$197,0),MATCH('2022 deflators April 2024 WEO'!AN$3,'IMF GDP constant 2022 US'!$B$1:$BD$1,0)),0)</f>
        <v>0.904041027925777</v>
      </c>
      <c r="AO117" s="18" t="n">
        <f aca="false">IFERROR(INDEX('IMF GDP current US'!$B$1:$BD$197,MATCH('2022 deflators April 2024 WEO'!$B117,'IMF GDP current US'!$B$1:$B$197,0),MATCH('2022 deflators April 2024 WEO'!AO$3,'IMF GDP current US'!$B$1:$BD$1,0))/INDEX('IMF GDP constant 2022 US'!$B$1:$BD$197,MATCH('2022 deflators April 2024 WEO'!$B117,'IMF GDP constant 2022 US'!$B$1:$B$197,0),MATCH('2022 deflators April 2024 WEO'!AO$3,'IMF GDP constant 2022 US'!$B$1:$BD$1,0)),0)</f>
        <v>0.913851066987105</v>
      </c>
      <c r="AP117" s="18" t="n">
        <f aca="false">IFERROR(INDEX('IMF GDP current US'!$B$1:$BD$197,MATCH('2022 deflators April 2024 WEO'!$B117,'IMF GDP current US'!$B$1:$B$197,0),MATCH('2022 deflators April 2024 WEO'!AP$3,'IMF GDP current US'!$B$1:$BD$1,0))/INDEX('IMF GDP constant 2022 US'!$B$1:$BD$197,MATCH('2022 deflators April 2024 WEO'!$B117,'IMF GDP constant 2022 US'!$B$1:$B$197,0),MATCH('2022 deflators April 2024 WEO'!AP$3,'IMF GDP constant 2022 US'!$B$1:$BD$1,0)),0)</f>
        <v>0.780013700226671</v>
      </c>
      <c r="AQ117" s="18" t="n">
        <f aca="false">IFERROR(INDEX('IMF GDP current US'!$B$1:$BD$197,MATCH('2022 deflators April 2024 WEO'!$B117,'IMF GDP current US'!$B$1:$B$197,0),MATCH('2022 deflators April 2024 WEO'!AQ$3,'IMF GDP current US'!$B$1:$BD$1,0))/INDEX('IMF GDP constant 2022 US'!$B$1:$BD$197,MATCH('2022 deflators April 2024 WEO'!$B117,'IMF GDP constant 2022 US'!$B$1:$B$197,0),MATCH('2022 deflators April 2024 WEO'!AQ$3,'IMF GDP constant 2022 US'!$B$1:$BD$1,0)),0)</f>
        <v>0.817648328161796</v>
      </c>
      <c r="AR117" s="18" t="n">
        <f aca="false">IFERROR(INDEX('IMF GDP current US'!$B$1:$BD$197,MATCH('2022 deflators April 2024 WEO'!$B117,'IMF GDP current US'!$B$1:$B$197,0),MATCH('2022 deflators April 2024 WEO'!AR$3,'IMF GDP current US'!$B$1:$BD$1,0))/INDEX('IMF GDP constant 2022 US'!$B$1:$BD$197,MATCH('2022 deflators April 2024 WEO'!$B117,'IMF GDP constant 2022 US'!$B$1:$B$197,0),MATCH('2022 deflators April 2024 WEO'!AR$3,'IMF GDP constant 2022 US'!$B$1:$BD$1,0)),0)</f>
        <v>0.866294245560693</v>
      </c>
      <c r="AS117" s="18" t="n">
        <f aca="false">IFERROR(INDEX('IMF GDP current US'!$B$1:$BD$197,MATCH('2022 deflators April 2024 WEO'!$B117,'IMF GDP current US'!$B$1:$B$197,0),MATCH('2022 deflators April 2024 WEO'!AS$3,'IMF GDP current US'!$B$1:$BD$1,0))/INDEX('IMF GDP constant 2022 US'!$B$1:$BD$197,MATCH('2022 deflators April 2024 WEO'!$B117,'IMF GDP constant 2022 US'!$B$1:$B$197,0),MATCH('2022 deflators April 2024 WEO'!AS$3,'IMF GDP constant 2022 US'!$B$1:$BD$1,0)),0)</f>
        <v>0.93548573544452</v>
      </c>
      <c r="AT117" s="18" t="n">
        <f aca="false">IFERROR(INDEX('IMF GDP current US'!$B$1:$BD$197,MATCH('2022 deflators April 2024 WEO'!$B117,'IMF GDP current US'!$B$1:$B$197,0),MATCH('2022 deflators April 2024 WEO'!AT$3,'IMF GDP current US'!$B$1:$BD$1,0))/INDEX('IMF GDP constant 2022 US'!$B$1:$BD$197,MATCH('2022 deflators April 2024 WEO'!$B117,'IMF GDP constant 2022 US'!$B$1:$B$197,0),MATCH('2022 deflators April 2024 WEO'!AT$3,'IMF GDP constant 2022 US'!$B$1:$BD$1,0)),0)</f>
        <v>0.904509086358375</v>
      </c>
      <c r="AU117" s="18" t="n">
        <f aca="false">IFERROR(INDEX('IMF GDP current US'!$B$1:$BD$197,MATCH('2022 deflators April 2024 WEO'!$B117,'IMF GDP current US'!$B$1:$B$197,0),MATCH('2022 deflators April 2024 WEO'!AU$3,'IMF GDP current US'!$B$1:$BD$1,0))/INDEX('IMF GDP constant 2022 US'!$B$1:$BD$197,MATCH('2022 deflators April 2024 WEO'!$B117,'IMF GDP constant 2022 US'!$B$1:$B$197,0),MATCH('2022 deflators April 2024 WEO'!AU$3,'IMF GDP constant 2022 US'!$B$1:$BD$1,0)),0)</f>
        <v>0.920398240834166</v>
      </c>
      <c r="AV117" s="18" t="n">
        <f aca="false">IFERROR(INDEX('IMF GDP current US'!$B$1:$BD$197,MATCH('2022 deflators April 2024 WEO'!$B117,'IMF GDP current US'!$B$1:$B$197,0),MATCH('2022 deflators April 2024 WEO'!AV$3,'IMF GDP current US'!$B$1:$BD$1,0))/INDEX('IMF GDP constant 2022 US'!$B$1:$BD$197,MATCH('2022 deflators April 2024 WEO'!$B117,'IMF GDP constant 2022 US'!$B$1:$B$197,0),MATCH('2022 deflators April 2024 WEO'!AV$3,'IMF GDP constant 2022 US'!$B$1:$BD$1,0)),0)</f>
        <v>0.999642888034599</v>
      </c>
      <c r="AW117" s="19" t="n">
        <f aca="false">IFERROR(INDEX('IMF GDP current US'!$B$1:$BD$197,MATCH('2022 deflators April 2024 WEO'!$B117,'IMF GDP current US'!$B$1:$B$197,0),MATCH('2022 deflators April 2024 WEO'!AW$3,'IMF GDP current US'!$B$1:$BD$1,0))/INDEX('IMF GDP constant 2022 US'!$B$1:$BD$197,MATCH('2022 deflators April 2024 WEO'!$B117,'IMF GDP constant 2022 US'!$B$1:$B$197,0),MATCH('2022 deflators April 2024 WEO'!AW$3,'IMF GDP constant 2022 US'!$B$1:$BD$1,0)),0)</f>
        <v>1</v>
      </c>
      <c r="AX117" s="18" t="n">
        <f aca="false">IFERROR(INDEX('IMF GDP current US'!$B$1:$BD$197,MATCH('2022 deflators April 2024 WEO'!$B117,'IMF GDP current US'!$B$1:$B$197,0),MATCH('2022 deflators April 2024 WEO'!AX$3,'IMF GDP current US'!$B$1:$BD$1,0))/INDEX('IMF GDP constant 2022 US'!$B$1:$BD$197,MATCH('2022 deflators April 2024 WEO'!$B117,'IMF GDP constant 2022 US'!$B$1:$B$197,0),MATCH('2022 deflators April 2024 WEO'!AX$3,'IMF GDP constant 2022 US'!$B$1:$BD$1,0)),0)</f>
        <v>1.11914022950988</v>
      </c>
      <c r="AY117" s="21" t="n">
        <f aca="false">IFERROR(INDEX('IMF GDP current US'!$B$1:$BD$197,MATCH('2022 deflators April 2024 WEO'!$B117,'IMF GDP current US'!$B$1:$B$197,0),MATCH('2022 deflators April 2024 WEO'!AY$3,'IMF GDP current US'!$B$1:$BD$1,0))/INDEX('IMF GDP constant 2022 US'!$B$1:$BD$197,MATCH('2022 deflators April 2024 WEO'!$B117,'IMF GDP constant 2022 US'!$B$1:$B$197,0),MATCH('2022 deflators April 2024 WEO'!AY$3,'IMF GDP constant 2022 US'!$B$1:$BD$1,0)),0)</f>
        <v>1.16689805300972</v>
      </c>
      <c r="AZ117" s="21" t="n">
        <f aca="false">IFERROR(INDEX('IMF GDP current US'!$B$1:$BD$197,MATCH('2022 deflators April 2024 WEO'!$B117,'IMF GDP current US'!$B$1:$B$197,0),MATCH('2022 deflators April 2024 WEO'!AZ$3,'IMF GDP current US'!$B$1:$BD$1,0))/INDEX('IMF GDP constant 2022 US'!$B$1:$BD$197,MATCH('2022 deflators April 2024 WEO'!$B117,'IMF GDP constant 2022 US'!$B$1:$B$197,0),MATCH('2022 deflators April 2024 WEO'!AZ$3,'IMF GDP constant 2022 US'!$B$1:$BD$1,0)),0)</f>
        <v>1.19739797279145</v>
      </c>
      <c r="BA117" s="21" t="n">
        <f aca="false">IFERROR(INDEX('IMF GDP current US'!$B$1:$BD$197,MATCH('2022 deflators April 2024 WEO'!$B117,'IMF GDP current US'!$B$1:$B$197,0),MATCH('2022 deflators April 2024 WEO'!BA$3,'IMF GDP current US'!$B$1:$BD$1,0))/INDEX('IMF GDP constant 2022 US'!$B$1:$BD$197,MATCH('2022 deflators April 2024 WEO'!$B117,'IMF GDP constant 2022 US'!$B$1:$B$197,0),MATCH('2022 deflators April 2024 WEO'!BA$3,'IMF GDP constant 2022 US'!$B$1:$BD$1,0)),0)</f>
        <v>1.22417017357033</v>
      </c>
      <c r="BB117" s="21" t="n">
        <f aca="false">IFERROR(INDEX('IMF GDP current US'!$B$1:$BD$197,MATCH('2022 deflators April 2024 WEO'!$B117,'IMF GDP current US'!$B$1:$B$197,0),MATCH('2022 deflators April 2024 WEO'!BB$3,'IMF GDP current US'!$B$1:$BD$1,0))/INDEX('IMF GDP constant 2022 US'!$B$1:$BD$197,MATCH('2022 deflators April 2024 WEO'!$B117,'IMF GDP constant 2022 US'!$B$1:$B$197,0),MATCH('2022 deflators April 2024 WEO'!BB$3,'IMF GDP constant 2022 US'!$B$1:$BD$1,0)),0)</f>
        <v>1.24863363516154</v>
      </c>
      <c r="BC117" s="21" t="n">
        <f aca="false">IFERROR(INDEX('IMF GDP current US'!$B$1:$BD$197,MATCH('2022 deflators April 2024 WEO'!$B117,'IMF GDP current US'!$B$1:$B$197,0),MATCH('2022 deflators April 2024 WEO'!BC$3,'IMF GDP current US'!$B$1:$BD$1,0))/INDEX('IMF GDP constant 2022 US'!$B$1:$BD$197,MATCH('2022 deflators April 2024 WEO'!$B117,'IMF GDP constant 2022 US'!$B$1:$B$197,0),MATCH('2022 deflators April 2024 WEO'!BC$3,'IMF GDP constant 2022 US'!$B$1:$BD$1,0)),0)</f>
        <v>1.27361016454426</v>
      </c>
      <c r="BD117" s="22" t="n">
        <f aca="false">IFERROR(INDEX('IMF GDP current US'!$B$1:$BD$197,MATCH('2022 deflators April 2024 WEO'!$B117,'IMF GDP current US'!$B$1:$B$197,0),MATCH('2022 deflators April 2024 WEO'!BD$3,'IMF GDP current US'!$B$1:$BD$1,0))/INDEX('IMF GDP constant 2022 US'!$B$1:$BD$197,MATCH('2022 deflators April 2024 WEO'!$B117,'IMF GDP constant 2022 US'!$B$1:$B$197,0),MATCH('2022 deflators April 2024 WEO'!BD$3,'IMF GDP constant 2022 US'!$B$1:$BD$1,0)),0)</f>
        <v>1.29795722864835</v>
      </c>
    </row>
    <row r="118" customFormat="false" ht="15" hidden="false" customHeight="false" outlineLevel="0" collapsed="false">
      <c r="A118" s="12" t="s">
        <v>131</v>
      </c>
      <c r="B118" s="0" t="str">
        <f aca="false">VLOOKUP(A118,'Names&amp;ISO'!$A:$C,3,0)</f>
        <v>MAR</v>
      </c>
      <c r="C118" s="11" t="s">
        <v>131</v>
      </c>
      <c r="D118" s="11" t="n">
        <f aca="false">IFERROR(VLOOKUP(B118,'DAC ODA Recipients 2022-2023'!$B:$H,7,0),"")</f>
        <v>1</v>
      </c>
      <c r="E118" s="12" t="str">
        <f aca="false">IFERROR(VLOOKUP(B118,'OECD DAC Deflators 2022'!B:B,1,0),"")</f>
        <v/>
      </c>
      <c r="F118" s="12"/>
      <c r="G118" s="17" t="n">
        <f aca="false">IFERROR(INDEX('IMF GDP current US'!$B$1:$BD$197,MATCH('2022 deflators April 2024 WEO'!$B118,'IMF GDP current US'!$B$1:$B$197,0),MATCH('2022 deflators April 2024 WEO'!G$3,'IMF GDP current US'!$B$1:$BD$1,0))/INDEX('IMF GDP constant 2022 US'!$B$1:$BD$197,MATCH('2022 deflators April 2024 WEO'!$B118,'IMF GDP constant 2022 US'!$B$1:$B$197,0),MATCH('2022 deflators April 2024 WEO'!G$3,'IMF GDP constant 2022 US'!$B$1:$BD$1,0)),0)</f>
        <v>0.784405713255871</v>
      </c>
      <c r="H118" s="18" t="n">
        <f aca="false">IFERROR(INDEX('IMF GDP current US'!$B$1:$BD$197,MATCH('2022 deflators April 2024 WEO'!$B118,'IMF GDP current US'!$B$1:$B$197,0),MATCH('2022 deflators April 2024 WEO'!H$3,'IMF GDP current US'!$B$1:$BD$1,0))/INDEX('IMF GDP constant 2022 US'!$B$1:$BD$197,MATCH('2022 deflators April 2024 WEO'!$B118,'IMF GDP constant 2022 US'!$B$1:$B$197,0),MATCH('2022 deflators April 2024 WEO'!H$3,'IMF GDP constant 2022 US'!$B$1:$BD$1,0)),0)</f>
        <v>0.654972165079997</v>
      </c>
      <c r="I118" s="18" t="n">
        <f aca="false">IFERROR(INDEX('IMF GDP current US'!$B$1:$BD$197,MATCH('2022 deflators April 2024 WEO'!$B118,'IMF GDP current US'!$B$1:$B$197,0),MATCH('2022 deflators April 2024 WEO'!I$3,'IMF GDP current US'!$B$1:$BD$1,0))/INDEX('IMF GDP constant 2022 US'!$B$1:$BD$197,MATCH('2022 deflators April 2024 WEO'!$B118,'IMF GDP constant 2022 US'!$B$1:$B$197,0),MATCH('2022 deflators April 2024 WEO'!I$3,'IMF GDP constant 2022 US'!$B$1:$BD$1,0)),0)</f>
        <v>0.603093838073925</v>
      </c>
      <c r="J118" s="18" t="n">
        <f aca="false">IFERROR(INDEX('IMF GDP current US'!$B$1:$BD$197,MATCH('2022 deflators April 2024 WEO'!$B118,'IMF GDP current US'!$B$1:$B$197,0),MATCH('2022 deflators April 2024 WEO'!J$3,'IMF GDP current US'!$B$1:$BD$1,0))/INDEX('IMF GDP constant 2022 US'!$B$1:$BD$197,MATCH('2022 deflators April 2024 WEO'!$B118,'IMF GDP constant 2022 US'!$B$1:$B$197,0),MATCH('2022 deflators April 2024 WEO'!J$3,'IMF GDP constant 2022 US'!$B$1:$BD$1,0)),0)</f>
        <v>0.548187171609611</v>
      </c>
      <c r="K118" s="18" t="n">
        <f aca="false">IFERROR(INDEX('IMF GDP current US'!$B$1:$BD$197,MATCH('2022 deflators April 2024 WEO'!$B118,'IMF GDP current US'!$B$1:$B$197,0),MATCH('2022 deflators April 2024 WEO'!K$3,'IMF GDP current US'!$B$1:$BD$1,0))/INDEX('IMF GDP constant 2022 US'!$B$1:$BD$197,MATCH('2022 deflators April 2024 WEO'!$B118,'IMF GDP constant 2022 US'!$B$1:$B$197,0),MATCH('2022 deflators April 2024 WEO'!K$3,'IMF GDP constant 2022 US'!$B$1:$BD$1,0)),0)</f>
        <v>0.480561999871256</v>
      </c>
      <c r="L118" s="18" t="n">
        <f aca="false">IFERROR(INDEX('IMF GDP current US'!$B$1:$BD$197,MATCH('2022 deflators April 2024 WEO'!$B118,'IMF GDP current US'!$B$1:$B$197,0),MATCH('2022 deflators April 2024 WEO'!L$3,'IMF GDP current US'!$B$1:$BD$1,0))/INDEX('IMF GDP constant 2022 US'!$B$1:$BD$197,MATCH('2022 deflators April 2024 WEO'!$B118,'IMF GDP constant 2022 US'!$B$1:$B$197,0),MATCH('2022 deflators April 2024 WEO'!L$3,'IMF GDP constant 2022 US'!$B$1:$BD$1,0)),0)</f>
        <v>0.456182008137909</v>
      </c>
      <c r="M118" s="18" t="n">
        <f aca="false">IFERROR(INDEX('IMF GDP current US'!$B$1:$BD$197,MATCH('2022 deflators April 2024 WEO'!$B118,'IMF GDP current US'!$B$1:$B$197,0),MATCH('2022 deflators April 2024 WEO'!M$3,'IMF GDP current US'!$B$1:$BD$1,0))/INDEX('IMF GDP constant 2022 US'!$B$1:$BD$197,MATCH('2022 deflators April 2024 WEO'!$B118,'IMF GDP constant 2022 US'!$B$1:$B$197,0),MATCH('2022 deflators April 2024 WEO'!M$3,'IMF GDP constant 2022 US'!$B$1:$BD$1,0)),0)</f>
        <v>0.556202775808204</v>
      </c>
      <c r="N118" s="18" t="n">
        <f aca="false">IFERROR(INDEX('IMF GDP current US'!$B$1:$BD$197,MATCH('2022 deflators April 2024 WEO'!$B118,'IMF GDP current US'!$B$1:$B$197,0),MATCH('2022 deflators April 2024 WEO'!N$3,'IMF GDP current US'!$B$1:$BD$1,0))/INDEX('IMF GDP constant 2022 US'!$B$1:$BD$197,MATCH('2022 deflators April 2024 WEO'!$B118,'IMF GDP constant 2022 US'!$B$1:$B$197,0),MATCH('2022 deflators April 2024 WEO'!N$3,'IMF GDP constant 2022 US'!$B$1:$BD$1,0)),0)</f>
        <v>0.629554329020544</v>
      </c>
      <c r="O118" s="18" t="n">
        <f aca="false">IFERROR(INDEX('IMF GDP current US'!$B$1:$BD$197,MATCH('2022 deflators April 2024 WEO'!$B118,'IMF GDP current US'!$B$1:$B$197,0),MATCH('2022 deflators April 2024 WEO'!O$3,'IMF GDP current US'!$B$1:$BD$1,0))/INDEX('IMF GDP constant 2022 US'!$B$1:$BD$197,MATCH('2022 deflators April 2024 WEO'!$B118,'IMF GDP constant 2022 US'!$B$1:$B$197,0),MATCH('2022 deflators April 2024 WEO'!O$3,'IMF GDP constant 2022 US'!$B$1:$BD$1,0)),0)</f>
        <v>0.675174046835855</v>
      </c>
      <c r="P118" s="18" t="n">
        <f aca="false">IFERROR(INDEX('IMF GDP current US'!$B$1:$BD$197,MATCH('2022 deflators April 2024 WEO'!$B118,'IMF GDP current US'!$B$1:$B$197,0),MATCH('2022 deflators April 2024 WEO'!P$3,'IMF GDP current US'!$B$1:$BD$1,0))/INDEX('IMF GDP constant 2022 US'!$B$1:$BD$197,MATCH('2022 deflators April 2024 WEO'!$B118,'IMF GDP constant 2022 US'!$B$1:$B$197,0),MATCH('2022 deflators April 2024 WEO'!P$3,'IMF GDP constant 2022 US'!$B$1:$BD$1,0)),0)</f>
        <v>0.678853049373304</v>
      </c>
      <c r="Q118" s="18" t="n">
        <f aca="false">IFERROR(INDEX('IMF GDP current US'!$B$1:$BD$197,MATCH('2022 deflators April 2024 WEO'!$B118,'IMF GDP current US'!$B$1:$B$197,0),MATCH('2022 deflators April 2024 WEO'!Q$3,'IMF GDP current US'!$B$1:$BD$1,0))/INDEX('IMF GDP constant 2022 US'!$B$1:$BD$197,MATCH('2022 deflators April 2024 WEO'!$B118,'IMF GDP constant 2022 US'!$B$1:$B$197,0),MATCH('2022 deflators April 2024 WEO'!Q$3,'IMF GDP constant 2022 US'!$B$1:$BD$1,0)),0)</f>
        <v>0.73741659919223</v>
      </c>
      <c r="R118" s="18" t="n">
        <f aca="false">IFERROR(INDEX('IMF GDP current US'!$B$1:$BD$197,MATCH('2022 deflators April 2024 WEO'!$B118,'IMF GDP current US'!$B$1:$B$197,0),MATCH('2022 deflators April 2024 WEO'!R$3,'IMF GDP current US'!$B$1:$BD$1,0))/INDEX('IMF GDP constant 2022 US'!$B$1:$BD$197,MATCH('2022 deflators April 2024 WEO'!$B118,'IMF GDP constant 2022 US'!$B$1:$B$197,0),MATCH('2022 deflators April 2024 WEO'!R$3,'IMF GDP constant 2022 US'!$B$1:$BD$1,0)),0)</f>
        <v>0.733513366105592</v>
      </c>
      <c r="S118" s="18" t="n">
        <f aca="false">IFERROR(INDEX('IMF GDP current US'!$B$1:$BD$197,MATCH('2022 deflators April 2024 WEO'!$B118,'IMF GDP current US'!$B$1:$B$197,0),MATCH('2022 deflators April 2024 WEO'!S$3,'IMF GDP current US'!$B$1:$BD$1,0))/INDEX('IMF GDP constant 2022 US'!$B$1:$BD$197,MATCH('2022 deflators April 2024 WEO'!$B118,'IMF GDP constant 2022 US'!$B$1:$B$197,0),MATCH('2022 deflators April 2024 WEO'!S$3,'IMF GDP constant 2022 US'!$B$1:$BD$1,0)),0)</f>
        <v>0.788845999290457</v>
      </c>
      <c r="T118" s="18" t="n">
        <f aca="false">IFERROR(INDEX('IMF GDP current US'!$B$1:$BD$197,MATCH('2022 deflators April 2024 WEO'!$B118,'IMF GDP current US'!$B$1:$B$197,0),MATCH('2022 deflators April 2024 WEO'!T$3,'IMF GDP current US'!$B$1:$BD$1,0))/INDEX('IMF GDP constant 2022 US'!$B$1:$BD$197,MATCH('2022 deflators April 2024 WEO'!$B118,'IMF GDP constant 2022 US'!$B$1:$B$197,0),MATCH('2022 deflators April 2024 WEO'!T$3,'IMF GDP constant 2022 US'!$B$1:$BD$1,0)),0)</f>
        <v>0.748263105693847</v>
      </c>
      <c r="U118" s="18" t="n">
        <f aca="false">IFERROR(INDEX('IMF GDP current US'!$B$1:$BD$197,MATCH('2022 deflators April 2024 WEO'!$B118,'IMF GDP current US'!$B$1:$B$197,0),MATCH('2022 deflators April 2024 WEO'!U$3,'IMF GDP current US'!$B$1:$BD$1,0))/INDEX('IMF GDP constant 2022 US'!$B$1:$BD$197,MATCH('2022 deflators April 2024 WEO'!$B118,'IMF GDP constant 2022 US'!$B$1:$B$197,0),MATCH('2022 deflators April 2024 WEO'!U$3,'IMF GDP constant 2022 US'!$B$1:$BD$1,0)),0)</f>
        <v>0.754830960561389</v>
      </c>
      <c r="V118" s="18" t="n">
        <f aca="false">IFERROR(INDEX('IMF GDP current US'!$B$1:$BD$197,MATCH('2022 deflators April 2024 WEO'!$B118,'IMF GDP current US'!$B$1:$B$197,0),MATCH('2022 deflators April 2024 WEO'!V$3,'IMF GDP current US'!$B$1:$BD$1,0))/INDEX('IMF GDP constant 2022 US'!$B$1:$BD$197,MATCH('2022 deflators April 2024 WEO'!$B118,'IMF GDP constant 2022 US'!$B$1:$B$197,0),MATCH('2022 deflators April 2024 WEO'!V$3,'IMF GDP constant 2022 US'!$B$1:$BD$1,0)),0)</f>
        <v>0.883327408758202</v>
      </c>
      <c r="W118" s="18" t="n">
        <f aca="false">IFERROR(INDEX('IMF GDP current US'!$B$1:$BD$197,MATCH('2022 deflators April 2024 WEO'!$B118,'IMF GDP current US'!$B$1:$B$197,0),MATCH('2022 deflators April 2024 WEO'!W$3,'IMF GDP current US'!$B$1:$BD$1,0))/INDEX('IMF GDP constant 2022 US'!$B$1:$BD$197,MATCH('2022 deflators April 2024 WEO'!$B118,'IMF GDP constant 2022 US'!$B$1:$B$197,0),MATCH('2022 deflators April 2024 WEO'!W$3,'IMF GDP constant 2022 US'!$B$1:$BD$1,0)),0)</f>
        <v>0.860964904295141</v>
      </c>
      <c r="X118" s="18" t="n">
        <f aca="false">IFERROR(INDEX('IMF GDP current US'!$B$1:$BD$197,MATCH('2022 deflators April 2024 WEO'!$B118,'IMF GDP current US'!$B$1:$B$197,0),MATCH('2022 deflators April 2024 WEO'!X$3,'IMF GDP current US'!$B$1:$BD$1,0))/INDEX('IMF GDP constant 2022 US'!$B$1:$BD$197,MATCH('2022 deflators April 2024 WEO'!$B118,'IMF GDP constant 2022 US'!$B$1:$B$197,0),MATCH('2022 deflators April 2024 WEO'!X$3,'IMF GDP constant 2022 US'!$B$1:$BD$1,0)),0)</f>
        <v>0.796929951789674</v>
      </c>
      <c r="Y118" s="18" t="n">
        <f aca="false">IFERROR(INDEX('IMF GDP current US'!$B$1:$BD$197,MATCH('2022 deflators April 2024 WEO'!$B118,'IMF GDP current US'!$B$1:$B$197,0),MATCH('2022 deflators April 2024 WEO'!Y$3,'IMF GDP current US'!$B$1:$BD$1,0))/INDEX('IMF GDP constant 2022 US'!$B$1:$BD$197,MATCH('2022 deflators April 2024 WEO'!$B118,'IMF GDP constant 2022 US'!$B$1:$B$197,0),MATCH('2022 deflators April 2024 WEO'!Y$3,'IMF GDP constant 2022 US'!$B$1:$BD$1,0)),0)</f>
        <v>0.788160709852792</v>
      </c>
      <c r="Z118" s="18" t="n">
        <f aca="false">IFERROR(INDEX('IMF GDP current US'!$B$1:$BD$197,MATCH('2022 deflators April 2024 WEO'!$B118,'IMF GDP current US'!$B$1:$B$197,0),MATCH('2022 deflators April 2024 WEO'!Z$3,'IMF GDP current US'!$B$1:$BD$1,0))/INDEX('IMF GDP constant 2022 US'!$B$1:$BD$197,MATCH('2022 deflators April 2024 WEO'!$B118,'IMF GDP constant 2022 US'!$B$1:$B$197,0),MATCH('2022 deflators April 2024 WEO'!Z$3,'IMF GDP constant 2022 US'!$B$1:$BD$1,0)),0)</f>
        <v>0.780755438687624</v>
      </c>
      <c r="AA118" s="18" t="n">
        <f aca="false">IFERROR(INDEX('IMF GDP current US'!$B$1:$BD$197,MATCH('2022 deflators April 2024 WEO'!$B118,'IMF GDP current US'!$B$1:$B$197,0),MATCH('2022 deflators April 2024 WEO'!AA$3,'IMF GDP current US'!$B$1:$BD$1,0))/INDEX('IMF GDP constant 2022 US'!$B$1:$BD$197,MATCH('2022 deflators April 2024 WEO'!$B118,'IMF GDP constant 2022 US'!$B$1:$B$197,0),MATCH('2022 deflators April 2024 WEO'!AA$3,'IMF GDP constant 2022 US'!$B$1:$BD$1,0)),0)</f>
        <v>0.717307253134423</v>
      </c>
      <c r="AB118" s="18" t="n">
        <f aca="false">IFERROR(INDEX('IMF GDP current US'!$B$1:$BD$197,MATCH('2022 deflators April 2024 WEO'!$B118,'IMF GDP current US'!$B$1:$B$197,0),MATCH('2022 deflators April 2024 WEO'!AB$3,'IMF GDP current US'!$B$1:$BD$1,0))/INDEX('IMF GDP constant 2022 US'!$B$1:$BD$197,MATCH('2022 deflators April 2024 WEO'!$B118,'IMF GDP constant 2022 US'!$B$1:$B$197,0),MATCH('2022 deflators April 2024 WEO'!AB$3,'IMF GDP constant 2022 US'!$B$1:$BD$1,0)),0)</f>
        <v>0.67726448885391</v>
      </c>
      <c r="AC118" s="18" t="n">
        <f aca="false">IFERROR(INDEX('IMF GDP current US'!$B$1:$BD$197,MATCH('2022 deflators April 2024 WEO'!$B118,'IMF GDP current US'!$B$1:$B$197,0),MATCH('2022 deflators April 2024 WEO'!AC$3,'IMF GDP current US'!$B$1:$BD$1,0))/INDEX('IMF GDP constant 2022 US'!$B$1:$BD$197,MATCH('2022 deflators April 2024 WEO'!$B118,'IMF GDP constant 2022 US'!$B$1:$B$197,0),MATCH('2022 deflators April 2024 WEO'!AC$3,'IMF GDP constant 2022 US'!$B$1:$BD$1,0)),0)</f>
        <v>0.701686121781736</v>
      </c>
      <c r="AD118" s="18" t="n">
        <f aca="false">IFERROR(INDEX('IMF GDP current US'!$B$1:$BD$197,MATCH('2022 deflators April 2024 WEO'!$B118,'IMF GDP current US'!$B$1:$B$197,0),MATCH('2022 deflators April 2024 WEO'!AD$3,'IMF GDP current US'!$B$1:$BD$1,0))/INDEX('IMF GDP constant 2022 US'!$B$1:$BD$197,MATCH('2022 deflators April 2024 WEO'!$B118,'IMF GDP constant 2022 US'!$B$1:$B$197,0),MATCH('2022 deflators April 2024 WEO'!AD$3,'IMF GDP constant 2022 US'!$B$1:$BD$1,0)),0)</f>
        <v>0.813532363580766</v>
      </c>
      <c r="AE118" s="18" t="n">
        <f aca="false">IFERROR(INDEX('IMF GDP current US'!$B$1:$BD$197,MATCH('2022 deflators April 2024 WEO'!$B118,'IMF GDP current US'!$B$1:$B$197,0),MATCH('2022 deflators April 2024 WEO'!AE$3,'IMF GDP current US'!$B$1:$BD$1,0))/INDEX('IMF GDP constant 2022 US'!$B$1:$BD$197,MATCH('2022 deflators April 2024 WEO'!$B118,'IMF GDP constant 2022 US'!$B$1:$B$197,0),MATCH('2022 deflators April 2024 WEO'!AE$3,'IMF GDP constant 2022 US'!$B$1:$BD$1,0)),0)</f>
        <v>0.888992476006907</v>
      </c>
      <c r="AF118" s="18" t="n">
        <f aca="false">IFERROR(INDEX('IMF GDP current US'!$B$1:$BD$197,MATCH('2022 deflators April 2024 WEO'!$B118,'IMF GDP current US'!$B$1:$B$197,0),MATCH('2022 deflators April 2024 WEO'!AF$3,'IMF GDP current US'!$B$1:$BD$1,0))/INDEX('IMF GDP constant 2022 US'!$B$1:$BD$197,MATCH('2022 deflators April 2024 WEO'!$B118,'IMF GDP constant 2022 US'!$B$1:$B$197,0),MATCH('2022 deflators April 2024 WEO'!AF$3,'IMF GDP constant 2022 US'!$B$1:$BD$1,0)),0)</f>
        <v>0.90261649130359</v>
      </c>
      <c r="AG118" s="18" t="n">
        <f aca="false">IFERROR(INDEX('IMF GDP current US'!$B$1:$BD$197,MATCH('2022 deflators April 2024 WEO'!$B118,'IMF GDP current US'!$B$1:$B$197,0),MATCH('2022 deflators April 2024 WEO'!AG$3,'IMF GDP current US'!$B$1:$BD$1,0))/INDEX('IMF GDP constant 2022 US'!$B$1:$BD$197,MATCH('2022 deflators April 2024 WEO'!$B118,'IMF GDP constant 2022 US'!$B$1:$B$197,0),MATCH('2022 deflators April 2024 WEO'!AG$3,'IMF GDP constant 2022 US'!$B$1:$BD$1,0)),0)</f>
        <v>0.922238240887901</v>
      </c>
      <c r="AH118" s="18" t="n">
        <f aca="false">IFERROR(INDEX('IMF GDP current US'!$B$1:$BD$197,MATCH('2022 deflators April 2024 WEO'!$B118,'IMF GDP current US'!$B$1:$B$197,0),MATCH('2022 deflators April 2024 WEO'!AH$3,'IMF GDP current US'!$B$1:$BD$1,0))/INDEX('IMF GDP constant 2022 US'!$B$1:$BD$197,MATCH('2022 deflators April 2024 WEO'!$B118,'IMF GDP constant 2022 US'!$B$1:$B$197,0),MATCH('2022 deflators April 2024 WEO'!AH$3,'IMF GDP constant 2022 US'!$B$1:$BD$1,0)),0)</f>
        <v>1.03398966625478</v>
      </c>
      <c r="AI118" s="18" t="n">
        <f aca="false">IFERROR(INDEX('IMF GDP current US'!$B$1:$BD$197,MATCH('2022 deflators April 2024 WEO'!$B118,'IMF GDP current US'!$B$1:$B$197,0),MATCH('2022 deflators April 2024 WEO'!AI$3,'IMF GDP current US'!$B$1:$BD$1,0))/INDEX('IMF GDP constant 2022 US'!$B$1:$BD$197,MATCH('2022 deflators April 2024 WEO'!$B118,'IMF GDP constant 2022 US'!$B$1:$B$197,0),MATCH('2022 deflators April 2024 WEO'!AI$3,'IMF GDP constant 2022 US'!$B$1:$BD$1,0)),0)</f>
        <v>1.14247812841744</v>
      </c>
      <c r="AJ118" s="18" t="n">
        <f aca="false">IFERROR(INDEX('IMF GDP current US'!$B$1:$BD$197,MATCH('2022 deflators April 2024 WEO'!$B118,'IMF GDP current US'!$B$1:$B$197,0),MATCH('2022 deflators April 2024 WEO'!AJ$3,'IMF GDP current US'!$B$1:$BD$1,0))/INDEX('IMF GDP constant 2022 US'!$B$1:$BD$197,MATCH('2022 deflators April 2024 WEO'!$B118,'IMF GDP constant 2022 US'!$B$1:$B$197,0),MATCH('2022 deflators April 2024 WEO'!AJ$3,'IMF GDP constant 2022 US'!$B$1:$BD$1,0)),0)</f>
        <v>1.10059610562871</v>
      </c>
      <c r="AK118" s="18" t="n">
        <f aca="false">IFERROR(INDEX('IMF GDP current US'!$B$1:$BD$197,MATCH('2022 deflators April 2024 WEO'!$B118,'IMF GDP current US'!$B$1:$B$197,0),MATCH('2022 deflators April 2024 WEO'!AK$3,'IMF GDP current US'!$B$1:$BD$1,0))/INDEX('IMF GDP constant 2022 US'!$B$1:$BD$197,MATCH('2022 deflators April 2024 WEO'!$B118,'IMF GDP constant 2022 US'!$B$1:$B$197,0),MATCH('2022 deflators April 2024 WEO'!AK$3,'IMF GDP constant 2022 US'!$B$1:$BD$1,0)),0)</f>
        <v>1.06378968890722</v>
      </c>
      <c r="AL118" s="18" t="n">
        <f aca="false">IFERROR(INDEX('IMF GDP current US'!$B$1:$BD$197,MATCH('2022 deflators April 2024 WEO'!$B118,'IMF GDP current US'!$B$1:$B$197,0),MATCH('2022 deflators April 2024 WEO'!AL$3,'IMF GDP current US'!$B$1:$BD$1,0))/INDEX('IMF GDP constant 2022 US'!$B$1:$BD$197,MATCH('2022 deflators April 2024 WEO'!$B118,'IMF GDP constant 2022 US'!$B$1:$B$197,0),MATCH('2022 deflators April 2024 WEO'!AL$3,'IMF GDP constant 2022 US'!$B$1:$BD$1,0)),0)</f>
        <v>1.0991759582436</v>
      </c>
      <c r="AM118" s="18" t="n">
        <f aca="false">IFERROR(INDEX('IMF GDP current US'!$B$1:$BD$197,MATCH('2022 deflators April 2024 WEO'!$B118,'IMF GDP current US'!$B$1:$B$197,0),MATCH('2022 deflators April 2024 WEO'!AM$3,'IMF GDP current US'!$B$1:$BD$1,0))/INDEX('IMF GDP constant 2022 US'!$B$1:$BD$197,MATCH('2022 deflators April 2024 WEO'!$B118,'IMF GDP constant 2022 US'!$B$1:$B$197,0),MATCH('2022 deflators April 2024 WEO'!AM$3,'IMF GDP constant 2022 US'!$B$1:$BD$1,0)),0)</f>
        <v>1.0343761239312</v>
      </c>
      <c r="AN118" s="18" t="n">
        <f aca="false">IFERROR(INDEX('IMF GDP current US'!$B$1:$BD$197,MATCH('2022 deflators April 2024 WEO'!$B118,'IMF GDP current US'!$B$1:$B$197,0),MATCH('2022 deflators April 2024 WEO'!AN$3,'IMF GDP current US'!$B$1:$BD$1,0))/INDEX('IMF GDP constant 2022 US'!$B$1:$BD$197,MATCH('2022 deflators April 2024 WEO'!$B118,'IMF GDP constant 2022 US'!$B$1:$B$197,0),MATCH('2022 deflators April 2024 WEO'!AN$3,'IMF GDP constant 2022 US'!$B$1:$BD$1,0)),0)</f>
        <v>1.07569110202487</v>
      </c>
      <c r="AO118" s="18" t="n">
        <f aca="false">IFERROR(INDEX('IMF GDP current US'!$B$1:$BD$197,MATCH('2022 deflators April 2024 WEO'!$B118,'IMF GDP current US'!$B$1:$B$197,0),MATCH('2022 deflators April 2024 WEO'!AO$3,'IMF GDP current US'!$B$1:$BD$1,0))/INDEX('IMF GDP constant 2022 US'!$B$1:$BD$197,MATCH('2022 deflators April 2024 WEO'!$B118,'IMF GDP constant 2022 US'!$B$1:$B$197,0),MATCH('2022 deflators April 2024 WEO'!AO$3,'IMF GDP constant 2022 US'!$B$1:$BD$1,0)),0)</f>
        <v>1.07965535585724</v>
      </c>
      <c r="AP118" s="18" t="n">
        <f aca="false">IFERROR(INDEX('IMF GDP current US'!$B$1:$BD$197,MATCH('2022 deflators April 2024 WEO'!$B118,'IMF GDP current US'!$B$1:$B$197,0),MATCH('2022 deflators April 2024 WEO'!AP$3,'IMF GDP current US'!$B$1:$BD$1,0))/INDEX('IMF GDP constant 2022 US'!$B$1:$BD$197,MATCH('2022 deflators April 2024 WEO'!$B118,'IMF GDP constant 2022 US'!$B$1:$B$197,0),MATCH('2022 deflators April 2024 WEO'!AP$3,'IMF GDP constant 2022 US'!$B$1:$BD$1,0)),0)</f>
        <v>0.958987301074309</v>
      </c>
      <c r="AQ118" s="18" t="n">
        <f aca="false">IFERROR(INDEX('IMF GDP current US'!$B$1:$BD$197,MATCH('2022 deflators April 2024 WEO'!$B118,'IMF GDP current US'!$B$1:$B$197,0),MATCH('2022 deflators April 2024 WEO'!AQ$3,'IMF GDP current US'!$B$1:$BD$1,0))/INDEX('IMF GDP constant 2022 US'!$B$1:$BD$197,MATCH('2022 deflators April 2024 WEO'!$B118,'IMF GDP constant 2022 US'!$B$1:$B$197,0),MATCH('2022 deflators April 2024 WEO'!AQ$3,'IMF GDP constant 2022 US'!$B$1:$BD$1,0)),0)</f>
        <v>0.964031052127917</v>
      </c>
      <c r="AR118" s="18" t="n">
        <f aca="false">IFERROR(INDEX('IMF GDP current US'!$B$1:$BD$197,MATCH('2022 deflators April 2024 WEO'!$B118,'IMF GDP current US'!$B$1:$B$197,0),MATCH('2022 deflators April 2024 WEO'!AR$3,'IMF GDP current US'!$B$1:$BD$1,0))/INDEX('IMF GDP constant 2022 US'!$B$1:$BD$197,MATCH('2022 deflators April 2024 WEO'!$B118,'IMF GDP constant 2022 US'!$B$1:$B$197,0),MATCH('2022 deflators April 2024 WEO'!AR$3,'IMF GDP constant 2022 US'!$B$1:$BD$1,0)),0)</f>
        <v>0.974925365955486</v>
      </c>
      <c r="AS118" s="18" t="n">
        <f aca="false">IFERROR(INDEX('IMF GDP current US'!$B$1:$BD$197,MATCH('2022 deflators April 2024 WEO'!$B118,'IMF GDP current US'!$B$1:$B$197,0),MATCH('2022 deflators April 2024 WEO'!AS$3,'IMF GDP current US'!$B$1:$BD$1,0))/INDEX('IMF GDP constant 2022 US'!$B$1:$BD$197,MATCH('2022 deflators April 2024 WEO'!$B118,'IMF GDP constant 2022 US'!$B$1:$B$197,0),MATCH('2022 deflators April 2024 WEO'!AS$3,'IMF GDP constant 2022 US'!$B$1:$BD$1,0)),0)</f>
        <v>1.01614484489893</v>
      </c>
      <c r="AT118" s="18" t="n">
        <f aca="false">IFERROR(INDEX('IMF GDP current US'!$B$1:$BD$197,MATCH('2022 deflators April 2024 WEO'!$B118,'IMF GDP current US'!$B$1:$B$197,0),MATCH('2022 deflators April 2024 WEO'!AT$3,'IMF GDP current US'!$B$1:$BD$1,0))/INDEX('IMF GDP constant 2022 US'!$B$1:$BD$197,MATCH('2022 deflators April 2024 WEO'!$B118,'IMF GDP constant 2022 US'!$B$1:$B$197,0),MATCH('2022 deflators April 2024 WEO'!AT$3,'IMF GDP constant 2022 US'!$B$1:$BD$1,0)),0)</f>
        <v>0.999839455687841</v>
      </c>
      <c r="AU118" s="18" t="n">
        <f aca="false">IFERROR(INDEX('IMF GDP current US'!$B$1:$BD$197,MATCH('2022 deflators April 2024 WEO'!$B118,'IMF GDP current US'!$B$1:$B$197,0),MATCH('2022 deflators April 2024 WEO'!AU$3,'IMF GDP current US'!$B$1:$BD$1,0))/INDEX('IMF GDP constant 2022 US'!$B$1:$BD$197,MATCH('2022 deflators April 2024 WEO'!$B118,'IMF GDP constant 2022 US'!$B$1:$B$197,0),MATCH('2022 deflators April 2024 WEO'!AU$3,'IMF GDP constant 2022 US'!$B$1:$BD$1,0)),0)</f>
        <v>1.0139420821205</v>
      </c>
      <c r="AV118" s="18" t="n">
        <f aca="false">IFERROR(INDEX('IMF GDP current US'!$B$1:$BD$197,MATCH('2022 deflators April 2024 WEO'!$B118,'IMF GDP current US'!$B$1:$B$197,0),MATCH('2022 deflators April 2024 WEO'!AV$3,'IMF GDP current US'!$B$1:$BD$1,0))/INDEX('IMF GDP constant 2022 US'!$B$1:$BD$197,MATCH('2022 deflators April 2024 WEO'!$B118,'IMF GDP constant 2022 US'!$B$1:$B$197,0),MATCH('2022 deflators April 2024 WEO'!AV$3,'IMF GDP constant 2022 US'!$B$1:$BD$1,0)),0)</f>
        <v>1.09693833782741</v>
      </c>
      <c r="AW118" s="19" t="n">
        <f aca="false">IFERROR(INDEX('IMF GDP current US'!$B$1:$BD$197,MATCH('2022 deflators April 2024 WEO'!$B118,'IMF GDP current US'!$B$1:$B$197,0),MATCH('2022 deflators April 2024 WEO'!AW$3,'IMF GDP current US'!$B$1:$BD$1,0))/INDEX('IMF GDP constant 2022 US'!$B$1:$BD$197,MATCH('2022 deflators April 2024 WEO'!$B118,'IMF GDP constant 2022 US'!$B$1:$B$197,0),MATCH('2022 deflators April 2024 WEO'!AW$3,'IMF GDP constant 2022 US'!$B$1:$BD$1,0)),0)</f>
        <v>1</v>
      </c>
      <c r="AX118" s="18" t="n">
        <f aca="false">IFERROR(INDEX('IMF GDP current US'!$B$1:$BD$197,MATCH('2022 deflators April 2024 WEO'!$B118,'IMF GDP current US'!$B$1:$B$197,0),MATCH('2022 deflators April 2024 WEO'!AX$3,'IMF GDP current US'!$B$1:$BD$1,0))/INDEX('IMF GDP constant 2022 US'!$B$1:$BD$197,MATCH('2022 deflators April 2024 WEO'!$B118,'IMF GDP constant 2022 US'!$B$1:$B$197,0),MATCH('2022 deflators April 2024 WEO'!AX$3,'IMF GDP constant 2022 US'!$B$1:$BD$1,0)),0)</f>
        <v>1.06747869119599</v>
      </c>
      <c r="AY118" s="21" t="n">
        <f aca="false">IFERROR(INDEX('IMF GDP current US'!$B$1:$BD$197,MATCH('2022 deflators April 2024 WEO'!$B118,'IMF GDP current US'!$B$1:$B$197,0),MATCH('2022 deflators April 2024 WEO'!AY$3,'IMF GDP current US'!$B$1:$BD$1,0))/INDEX('IMF GDP constant 2022 US'!$B$1:$BD$197,MATCH('2022 deflators April 2024 WEO'!$B118,'IMF GDP constant 2022 US'!$B$1:$B$197,0),MATCH('2022 deflators April 2024 WEO'!AY$3,'IMF GDP constant 2022 US'!$B$1:$BD$1,0)),0)</f>
        <v>1.09541722311012</v>
      </c>
      <c r="AZ118" s="21" t="n">
        <f aca="false">IFERROR(INDEX('IMF GDP current US'!$B$1:$BD$197,MATCH('2022 deflators April 2024 WEO'!$B118,'IMF GDP current US'!$B$1:$B$197,0),MATCH('2022 deflators April 2024 WEO'!AZ$3,'IMF GDP current US'!$B$1:$BD$1,0))/INDEX('IMF GDP constant 2022 US'!$B$1:$BD$197,MATCH('2022 deflators April 2024 WEO'!$B118,'IMF GDP constant 2022 US'!$B$1:$B$197,0),MATCH('2022 deflators April 2024 WEO'!AZ$3,'IMF GDP constant 2022 US'!$B$1:$BD$1,0)),0)</f>
        <v>1.12344497091761</v>
      </c>
      <c r="BA118" s="21" t="n">
        <f aca="false">IFERROR(INDEX('IMF GDP current US'!$B$1:$BD$197,MATCH('2022 deflators April 2024 WEO'!$B118,'IMF GDP current US'!$B$1:$B$197,0),MATCH('2022 deflators April 2024 WEO'!BA$3,'IMF GDP current US'!$B$1:$BD$1,0))/INDEX('IMF GDP constant 2022 US'!$B$1:$BD$197,MATCH('2022 deflators April 2024 WEO'!$B118,'IMF GDP constant 2022 US'!$B$1:$B$197,0),MATCH('2022 deflators April 2024 WEO'!BA$3,'IMF GDP constant 2022 US'!$B$1:$BD$1,0)),0)</f>
        <v>1.15012315434096</v>
      </c>
      <c r="BB118" s="21" t="n">
        <f aca="false">IFERROR(INDEX('IMF GDP current US'!$B$1:$BD$197,MATCH('2022 deflators April 2024 WEO'!$B118,'IMF GDP current US'!$B$1:$B$197,0),MATCH('2022 deflators April 2024 WEO'!BB$3,'IMF GDP current US'!$B$1:$BD$1,0))/INDEX('IMF GDP constant 2022 US'!$B$1:$BD$197,MATCH('2022 deflators April 2024 WEO'!$B118,'IMF GDP constant 2022 US'!$B$1:$B$197,0),MATCH('2022 deflators April 2024 WEO'!BB$3,'IMF GDP constant 2022 US'!$B$1:$BD$1,0)),0)</f>
        <v>1.17249504515111</v>
      </c>
      <c r="BC118" s="21" t="n">
        <f aca="false">IFERROR(INDEX('IMF GDP current US'!$B$1:$BD$197,MATCH('2022 deflators April 2024 WEO'!$B118,'IMF GDP current US'!$B$1:$B$197,0),MATCH('2022 deflators April 2024 WEO'!BC$3,'IMF GDP current US'!$B$1:$BD$1,0))/INDEX('IMF GDP constant 2022 US'!$B$1:$BD$197,MATCH('2022 deflators April 2024 WEO'!$B118,'IMF GDP constant 2022 US'!$B$1:$B$197,0),MATCH('2022 deflators April 2024 WEO'!BC$3,'IMF GDP constant 2022 US'!$B$1:$BD$1,0)),0)</f>
        <v>1.19448974402148</v>
      </c>
      <c r="BD118" s="22" t="n">
        <f aca="false">IFERROR(INDEX('IMF GDP current US'!$B$1:$BD$197,MATCH('2022 deflators April 2024 WEO'!$B118,'IMF GDP current US'!$B$1:$B$197,0),MATCH('2022 deflators April 2024 WEO'!BD$3,'IMF GDP current US'!$B$1:$BD$1,0))/INDEX('IMF GDP constant 2022 US'!$B$1:$BD$197,MATCH('2022 deflators April 2024 WEO'!$B118,'IMF GDP constant 2022 US'!$B$1:$B$197,0),MATCH('2022 deflators April 2024 WEO'!BD$3,'IMF GDP constant 2022 US'!$B$1:$BD$1,0)),0)</f>
        <v>1.216608653881</v>
      </c>
    </row>
    <row r="119" customFormat="false" ht="15" hidden="false" customHeight="false" outlineLevel="0" collapsed="false">
      <c r="A119" s="12" t="s">
        <v>132</v>
      </c>
      <c r="B119" s="0" t="str">
        <f aca="false">VLOOKUP(A119,'Names&amp;ISO'!$A:$C,3,0)</f>
        <v>MOZ</v>
      </c>
      <c r="C119" s="11" t="s">
        <v>132</v>
      </c>
      <c r="D119" s="11" t="n">
        <f aca="false">IFERROR(VLOOKUP(B119,'DAC ODA Recipients 2022-2023'!$B:$H,7,0),"")</f>
        <v>1</v>
      </c>
      <c r="E119" s="12" t="str">
        <f aca="false">IFERROR(VLOOKUP(B119,'OECD DAC Deflators 2022'!B:B,1,0),"")</f>
        <v/>
      </c>
      <c r="F119" s="12"/>
      <c r="G119" s="17" t="n">
        <f aca="false">IFERROR(INDEX('IMF GDP current US'!$B$1:$BD$197,MATCH('2022 deflators April 2024 WEO'!$B119,'IMF GDP current US'!$B$1:$B$197,0),MATCH('2022 deflators April 2024 WEO'!G$3,'IMF GDP current US'!$B$1:$BD$1,0))/INDEX('IMF GDP constant 2022 US'!$B$1:$BD$197,MATCH('2022 deflators April 2024 WEO'!$B119,'IMF GDP constant 2022 US'!$B$1:$B$197,0),MATCH('2022 deflators April 2024 WEO'!G$3,'IMF GDP constant 2022 US'!$B$1:$BD$1,0)),0)</f>
        <v>1.73774996705835</v>
      </c>
      <c r="H119" s="18" t="n">
        <f aca="false">IFERROR(INDEX('IMF GDP current US'!$B$1:$BD$197,MATCH('2022 deflators April 2024 WEO'!$B119,'IMF GDP current US'!$B$1:$B$197,0),MATCH('2022 deflators April 2024 WEO'!H$3,'IMF GDP current US'!$B$1:$BD$1,0))/INDEX('IMF GDP constant 2022 US'!$B$1:$BD$197,MATCH('2022 deflators April 2024 WEO'!$B119,'IMF GDP constant 2022 US'!$B$1:$B$197,0),MATCH('2022 deflators April 2024 WEO'!H$3,'IMF GDP constant 2022 US'!$B$1:$BD$1,0)),0)</f>
        <v>1.2856283613278</v>
      </c>
      <c r="I119" s="18" t="n">
        <f aca="false">IFERROR(INDEX('IMF GDP current US'!$B$1:$BD$197,MATCH('2022 deflators April 2024 WEO'!$B119,'IMF GDP current US'!$B$1:$B$197,0),MATCH('2022 deflators April 2024 WEO'!I$3,'IMF GDP current US'!$B$1:$BD$1,0))/INDEX('IMF GDP constant 2022 US'!$B$1:$BD$197,MATCH('2022 deflators April 2024 WEO'!$B119,'IMF GDP constant 2022 US'!$B$1:$B$197,0),MATCH('2022 deflators April 2024 WEO'!I$3,'IMF GDP constant 2022 US'!$B$1:$BD$1,0)),0)</f>
        <v>1.41057097591031</v>
      </c>
      <c r="J119" s="18" t="n">
        <f aca="false">IFERROR(INDEX('IMF GDP current US'!$B$1:$BD$197,MATCH('2022 deflators April 2024 WEO'!$B119,'IMF GDP current US'!$B$1:$B$197,0),MATCH('2022 deflators April 2024 WEO'!J$3,'IMF GDP current US'!$B$1:$BD$1,0))/INDEX('IMF GDP constant 2022 US'!$B$1:$BD$197,MATCH('2022 deflators April 2024 WEO'!$B119,'IMF GDP constant 2022 US'!$B$1:$B$197,0),MATCH('2022 deflators April 2024 WEO'!J$3,'IMF GDP constant 2022 US'!$B$1:$BD$1,0)),0)</f>
        <v>1.49872817781862</v>
      </c>
      <c r="K119" s="18" t="n">
        <f aca="false">IFERROR(INDEX('IMF GDP current US'!$B$1:$BD$197,MATCH('2022 deflators April 2024 WEO'!$B119,'IMF GDP current US'!$B$1:$B$197,0),MATCH('2022 deflators April 2024 WEO'!K$3,'IMF GDP current US'!$B$1:$BD$1,0))/INDEX('IMF GDP constant 2022 US'!$B$1:$BD$197,MATCH('2022 deflators April 2024 WEO'!$B119,'IMF GDP constant 2022 US'!$B$1:$B$197,0),MATCH('2022 deflators April 2024 WEO'!K$3,'IMF GDP constant 2022 US'!$B$1:$BD$1,0)),0)</f>
        <v>1.66986897861165</v>
      </c>
      <c r="L119" s="18" t="n">
        <f aca="false">IFERROR(INDEX('IMF GDP current US'!$B$1:$BD$197,MATCH('2022 deflators April 2024 WEO'!$B119,'IMF GDP current US'!$B$1:$B$197,0),MATCH('2022 deflators April 2024 WEO'!L$3,'IMF GDP current US'!$B$1:$BD$1,0))/INDEX('IMF GDP constant 2022 US'!$B$1:$BD$197,MATCH('2022 deflators April 2024 WEO'!$B119,'IMF GDP constant 2022 US'!$B$1:$B$197,0),MATCH('2022 deflators April 2024 WEO'!L$3,'IMF GDP constant 2022 US'!$B$1:$BD$1,0)),0)</f>
        <v>2.18509326037553</v>
      </c>
      <c r="M119" s="18" t="n">
        <f aca="false">IFERROR(INDEX('IMF GDP current US'!$B$1:$BD$197,MATCH('2022 deflators April 2024 WEO'!$B119,'IMF GDP current US'!$B$1:$B$197,0),MATCH('2022 deflators April 2024 WEO'!M$3,'IMF GDP current US'!$B$1:$BD$1,0))/INDEX('IMF GDP constant 2022 US'!$B$1:$BD$197,MATCH('2022 deflators April 2024 WEO'!$B119,'IMF GDP constant 2022 US'!$B$1:$B$197,0),MATCH('2022 deflators April 2024 WEO'!M$3,'IMF GDP constant 2022 US'!$B$1:$BD$1,0)),0)</f>
        <v>2.62530209278659</v>
      </c>
      <c r="N119" s="18" t="n">
        <f aca="false">IFERROR(INDEX('IMF GDP current US'!$B$1:$BD$197,MATCH('2022 deflators April 2024 WEO'!$B119,'IMF GDP current US'!$B$1:$B$197,0),MATCH('2022 deflators April 2024 WEO'!N$3,'IMF GDP current US'!$B$1:$BD$1,0))/INDEX('IMF GDP constant 2022 US'!$B$1:$BD$197,MATCH('2022 deflators April 2024 WEO'!$B119,'IMF GDP constant 2022 US'!$B$1:$B$197,0),MATCH('2022 deflators April 2024 WEO'!N$3,'IMF GDP constant 2022 US'!$B$1:$BD$1,0)),0)</f>
        <v>1.03410248172877</v>
      </c>
      <c r="O119" s="18" t="n">
        <f aca="false">IFERROR(INDEX('IMF GDP current US'!$B$1:$BD$197,MATCH('2022 deflators April 2024 WEO'!$B119,'IMF GDP current US'!$B$1:$B$197,0),MATCH('2022 deflators April 2024 WEO'!O$3,'IMF GDP current US'!$B$1:$BD$1,0))/INDEX('IMF GDP constant 2022 US'!$B$1:$BD$197,MATCH('2022 deflators April 2024 WEO'!$B119,'IMF GDP constant 2022 US'!$B$1:$B$197,0),MATCH('2022 deflators April 2024 WEO'!O$3,'IMF GDP constant 2022 US'!$B$1:$BD$1,0)),0)</f>
        <v>0.840006993944968</v>
      </c>
      <c r="P119" s="18" t="n">
        <f aca="false">IFERROR(INDEX('IMF GDP current US'!$B$1:$BD$197,MATCH('2022 deflators April 2024 WEO'!$B119,'IMF GDP current US'!$B$1:$B$197,0),MATCH('2022 deflators April 2024 WEO'!P$3,'IMF GDP current US'!$B$1:$BD$1,0))/INDEX('IMF GDP constant 2022 US'!$B$1:$BD$197,MATCH('2022 deflators April 2024 WEO'!$B119,'IMF GDP constant 2022 US'!$B$1:$B$197,0),MATCH('2022 deflators April 2024 WEO'!P$3,'IMF GDP constant 2022 US'!$B$1:$BD$1,0)),0)</f>
        <v>0.823960558779113</v>
      </c>
      <c r="Q119" s="18" t="n">
        <f aca="false">IFERROR(INDEX('IMF GDP current US'!$B$1:$BD$197,MATCH('2022 deflators April 2024 WEO'!$B119,'IMF GDP current US'!$B$1:$B$197,0),MATCH('2022 deflators April 2024 WEO'!Q$3,'IMF GDP current US'!$B$1:$BD$1,0))/INDEX('IMF GDP constant 2022 US'!$B$1:$BD$197,MATCH('2022 deflators April 2024 WEO'!$B119,'IMF GDP constant 2022 US'!$B$1:$B$197,0),MATCH('2022 deflators April 2024 WEO'!Q$3,'IMF GDP constant 2022 US'!$B$1:$BD$1,0)),0)</f>
        <v>1.3092165259328</v>
      </c>
      <c r="R119" s="18" t="n">
        <f aca="false">IFERROR(INDEX('IMF GDP current US'!$B$1:$BD$197,MATCH('2022 deflators April 2024 WEO'!$B119,'IMF GDP current US'!$B$1:$B$197,0),MATCH('2022 deflators April 2024 WEO'!R$3,'IMF GDP current US'!$B$1:$BD$1,0))/INDEX('IMF GDP constant 2022 US'!$B$1:$BD$197,MATCH('2022 deflators April 2024 WEO'!$B119,'IMF GDP constant 2022 US'!$B$1:$B$197,0),MATCH('2022 deflators April 2024 WEO'!R$3,'IMF GDP constant 2022 US'!$B$1:$BD$1,0)),0)</f>
        <v>1.34221657245949</v>
      </c>
      <c r="S119" s="18" t="n">
        <f aca="false">IFERROR(INDEX('IMF GDP current US'!$B$1:$BD$197,MATCH('2022 deflators April 2024 WEO'!$B119,'IMF GDP current US'!$B$1:$B$197,0),MATCH('2022 deflators April 2024 WEO'!S$3,'IMF GDP current US'!$B$1:$BD$1,0))/INDEX('IMF GDP constant 2022 US'!$B$1:$BD$197,MATCH('2022 deflators April 2024 WEO'!$B119,'IMF GDP constant 2022 US'!$B$1:$B$197,0),MATCH('2022 deflators April 2024 WEO'!S$3,'IMF GDP constant 2022 US'!$B$1:$BD$1,0)),0)</f>
        <v>1.0544265980611</v>
      </c>
      <c r="T119" s="18" t="n">
        <f aca="false">IFERROR(INDEX('IMF GDP current US'!$B$1:$BD$197,MATCH('2022 deflators April 2024 WEO'!$B119,'IMF GDP current US'!$B$1:$B$197,0),MATCH('2022 deflators April 2024 WEO'!T$3,'IMF GDP current US'!$B$1:$BD$1,0))/INDEX('IMF GDP constant 2022 US'!$B$1:$BD$197,MATCH('2022 deflators April 2024 WEO'!$B119,'IMF GDP constant 2022 US'!$B$1:$B$197,0),MATCH('2022 deflators April 2024 WEO'!T$3,'IMF GDP constant 2022 US'!$B$1:$BD$1,0)),0)</f>
        <v>0.978962419184072</v>
      </c>
      <c r="U119" s="18" t="n">
        <f aca="false">IFERROR(INDEX('IMF GDP current US'!$B$1:$BD$197,MATCH('2022 deflators April 2024 WEO'!$B119,'IMF GDP current US'!$B$1:$B$197,0),MATCH('2022 deflators April 2024 WEO'!U$3,'IMF GDP current US'!$B$1:$BD$1,0))/INDEX('IMF GDP constant 2022 US'!$B$1:$BD$197,MATCH('2022 deflators April 2024 WEO'!$B119,'IMF GDP constant 2022 US'!$B$1:$B$197,0),MATCH('2022 deflators April 2024 WEO'!U$3,'IMF GDP constant 2022 US'!$B$1:$BD$1,0)),0)</f>
        <v>0.943658120783748</v>
      </c>
      <c r="V119" s="18" t="n">
        <f aca="false">IFERROR(INDEX('IMF GDP current US'!$B$1:$BD$197,MATCH('2022 deflators April 2024 WEO'!$B119,'IMF GDP current US'!$B$1:$B$197,0),MATCH('2022 deflators April 2024 WEO'!V$3,'IMF GDP current US'!$B$1:$BD$1,0))/INDEX('IMF GDP constant 2022 US'!$B$1:$BD$197,MATCH('2022 deflators April 2024 WEO'!$B119,'IMF GDP constant 2022 US'!$B$1:$B$197,0),MATCH('2022 deflators April 2024 WEO'!V$3,'IMF GDP constant 2022 US'!$B$1:$BD$1,0)),0)</f>
        <v>0.956528983606313</v>
      </c>
      <c r="W119" s="18" t="n">
        <f aca="false">IFERROR(INDEX('IMF GDP current US'!$B$1:$BD$197,MATCH('2022 deflators April 2024 WEO'!$B119,'IMF GDP current US'!$B$1:$B$197,0),MATCH('2022 deflators April 2024 WEO'!W$3,'IMF GDP current US'!$B$1:$BD$1,0))/INDEX('IMF GDP constant 2022 US'!$B$1:$BD$197,MATCH('2022 deflators April 2024 WEO'!$B119,'IMF GDP constant 2022 US'!$B$1:$B$197,0),MATCH('2022 deflators April 2024 WEO'!W$3,'IMF GDP constant 2022 US'!$B$1:$BD$1,0)),0)</f>
        <v>1.13727650169882</v>
      </c>
      <c r="X119" s="18" t="n">
        <f aca="false">IFERROR(INDEX('IMF GDP current US'!$B$1:$BD$197,MATCH('2022 deflators April 2024 WEO'!$B119,'IMF GDP current US'!$B$1:$B$197,0),MATCH('2022 deflators April 2024 WEO'!X$3,'IMF GDP current US'!$B$1:$BD$1,0))/INDEX('IMF GDP constant 2022 US'!$B$1:$BD$197,MATCH('2022 deflators April 2024 WEO'!$B119,'IMF GDP constant 2022 US'!$B$1:$B$197,0),MATCH('2022 deflators April 2024 WEO'!X$3,'IMF GDP constant 2022 US'!$B$1:$BD$1,0)),0)</f>
        <v>1.23011715875513</v>
      </c>
      <c r="Y119" s="18" t="n">
        <f aca="false">IFERROR(INDEX('IMF GDP current US'!$B$1:$BD$197,MATCH('2022 deflators April 2024 WEO'!$B119,'IMF GDP current US'!$B$1:$B$197,0),MATCH('2022 deflators April 2024 WEO'!Y$3,'IMF GDP current US'!$B$1:$BD$1,0))/INDEX('IMF GDP constant 2022 US'!$B$1:$BD$197,MATCH('2022 deflators April 2024 WEO'!$B119,'IMF GDP constant 2022 US'!$B$1:$B$197,0),MATCH('2022 deflators April 2024 WEO'!Y$3,'IMF GDP constant 2022 US'!$B$1:$BD$1,0)),0)</f>
        <v>1.26936076746469</v>
      </c>
      <c r="Z119" s="18" t="n">
        <f aca="false">IFERROR(INDEX('IMF GDP current US'!$B$1:$BD$197,MATCH('2022 deflators April 2024 WEO'!$B119,'IMF GDP current US'!$B$1:$B$197,0),MATCH('2022 deflators April 2024 WEO'!Z$3,'IMF GDP current US'!$B$1:$BD$1,0))/INDEX('IMF GDP constant 2022 US'!$B$1:$BD$197,MATCH('2022 deflators April 2024 WEO'!$B119,'IMF GDP constant 2022 US'!$B$1:$B$197,0),MATCH('2022 deflators April 2024 WEO'!Z$3,'IMF GDP constant 2022 US'!$B$1:$BD$1,0)),0)</f>
        <v>1.28532007247204</v>
      </c>
      <c r="AA119" s="18" t="n">
        <f aca="false">IFERROR(INDEX('IMF GDP current US'!$B$1:$BD$197,MATCH('2022 deflators April 2024 WEO'!$B119,'IMF GDP current US'!$B$1:$B$197,0),MATCH('2022 deflators April 2024 WEO'!AA$3,'IMF GDP current US'!$B$1:$BD$1,0))/INDEX('IMF GDP constant 2022 US'!$B$1:$BD$197,MATCH('2022 deflators April 2024 WEO'!$B119,'IMF GDP constant 2022 US'!$B$1:$B$197,0),MATCH('2022 deflators April 2024 WEO'!AA$3,'IMF GDP constant 2022 US'!$B$1:$BD$1,0)),0)</f>
        <v>1.20370457914202</v>
      </c>
      <c r="AB119" s="18" t="n">
        <f aca="false">IFERROR(INDEX('IMF GDP current US'!$B$1:$BD$197,MATCH('2022 deflators April 2024 WEO'!$B119,'IMF GDP current US'!$B$1:$B$197,0),MATCH('2022 deflators April 2024 WEO'!AB$3,'IMF GDP current US'!$B$1:$BD$1,0))/INDEX('IMF GDP constant 2022 US'!$B$1:$BD$197,MATCH('2022 deflators April 2024 WEO'!$B119,'IMF GDP constant 2022 US'!$B$1:$B$197,0),MATCH('2022 deflators April 2024 WEO'!AB$3,'IMF GDP constant 2022 US'!$B$1:$BD$1,0)),0)</f>
        <v>1.01608765817003</v>
      </c>
      <c r="AC119" s="18" t="n">
        <f aca="false">IFERROR(INDEX('IMF GDP current US'!$B$1:$BD$197,MATCH('2022 deflators April 2024 WEO'!$B119,'IMF GDP current US'!$B$1:$B$197,0),MATCH('2022 deflators April 2024 WEO'!AC$3,'IMF GDP current US'!$B$1:$BD$1,0))/INDEX('IMF GDP constant 2022 US'!$B$1:$BD$197,MATCH('2022 deflators April 2024 WEO'!$B119,'IMF GDP constant 2022 US'!$B$1:$B$197,0),MATCH('2022 deflators April 2024 WEO'!AC$3,'IMF GDP constant 2022 US'!$B$1:$BD$1,0)),0)</f>
        <v>0.975871770949209</v>
      </c>
      <c r="AD119" s="18" t="n">
        <f aca="false">IFERROR(INDEX('IMF GDP current US'!$B$1:$BD$197,MATCH('2022 deflators April 2024 WEO'!$B119,'IMF GDP current US'!$B$1:$B$197,0),MATCH('2022 deflators April 2024 WEO'!AD$3,'IMF GDP current US'!$B$1:$BD$1,0))/INDEX('IMF GDP constant 2022 US'!$B$1:$BD$197,MATCH('2022 deflators April 2024 WEO'!$B119,'IMF GDP constant 2022 US'!$B$1:$B$197,0),MATCH('2022 deflators April 2024 WEO'!AD$3,'IMF GDP constant 2022 US'!$B$1:$BD$1,0)),0)</f>
        <v>1.00698946134702</v>
      </c>
      <c r="AE119" s="18" t="n">
        <f aca="false">IFERROR(INDEX('IMF GDP current US'!$B$1:$BD$197,MATCH('2022 deflators April 2024 WEO'!$B119,'IMF GDP current US'!$B$1:$B$197,0),MATCH('2022 deflators April 2024 WEO'!AE$3,'IMF GDP current US'!$B$1:$BD$1,0))/INDEX('IMF GDP constant 2022 US'!$B$1:$BD$197,MATCH('2022 deflators April 2024 WEO'!$B119,'IMF GDP constant 2022 US'!$B$1:$B$197,0),MATCH('2022 deflators April 2024 WEO'!AE$3,'IMF GDP constant 2022 US'!$B$1:$BD$1,0)),0)</f>
        <v>1.12187418355399</v>
      </c>
      <c r="AF119" s="18" t="n">
        <f aca="false">IFERROR(INDEX('IMF GDP current US'!$B$1:$BD$197,MATCH('2022 deflators April 2024 WEO'!$B119,'IMF GDP current US'!$B$1:$B$197,0),MATCH('2022 deflators April 2024 WEO'!AF$3,'IMF GDP current US'!$B$1:$BD$1,0))/INDEX('IMF GDP constant 2022 US'!$B$1:$BD$197,MATCH('2022 deflators April 2024 WEO'!$B119,'IMF GDP constant 2022 US'!$B$1:$B$197,0),MATCH('2022 deflators April 2024 WEO'!AF$3,'IMF GDP constant 2022 US'!$B$1:$BD$1,0)),0)</f>
        <v>1.17904714206891</v>
      </c>
      <c r="AG119" s="18" t="n">
        <f aca="false">IFERROR(INDEX('IMF GDP current US'!$B$1:$BD$197,MATCH('2022 deflators April 2024 WEO'!$B119,'IMF GDP current US'!$B$1:$B$197,0),MATCH('2022 deflators April 2024 WEO'!AG$3,'IMF GDP current US'!$B$1:$BD$1,0))/INDEX('IMF GDP constant 2022 US'!$B$1:$BD$197,MATCH('2022 deflators April 2024 WEO'!$B119,'IMF GDP constant 2022 US'!$B$1:$B$197,0),MATCH('2022 deflators April 2024 WEO'!AG$3,'IMF GDP constant 2022 US'!$B$1:$BD$1,0)),0)</f>
        <v>1.15038932544329</v>
      </c>
      <c r="AH119" s="18" t="n">
        <f aca="false">IFERROR(INDEX('IMF GDP current US'!$B$1:$BD$197,MATCH('2022 deflators April 2024 WEO'!$B119,'IMF GDP current US'!$B$1:$B$197,0),MATCH('2022 deflators April 2024 WEO'!AH$3,'IMF GDP current US'!$B$1:$BD$1,0))/INDEX('IMF GDP constant 2022 US'!$B$1:$BD$197,MATCH('2022 deflators April 2024 WEO'!$B119,'IMF GDP constant 2022 US'!$B$1:$B$197,0),MATCH('2022 deflators April 2024 WEO'!AH$3,'IMF GDP constant 2022 US'!$B$1:$BD$1,0)),0)</f>
        <v>1.21484310684251</v>
      </c>
      <c r="AI119" s="18" t="n">
        <f aca="false">IFERROR(INDEX('IMF GDP current US'!$B$1:$BD$197,MATCH('2022 deflators April 2024 WEO'!$B119,'IMF GDP current US'!$B$1:$B$197,0),MATCH('2022 deflators April 2024 WEO'!AI$3,'IMF GDP current US'!$B$1:$BD$1,0))/INDEX('IMF GDP constant 2022 US'!$B$1:$BD$197,MATCH('2022 deflators April 2024 WEO'!$B119,'IMF GDP constant 2022 US'!$B$1:$B$197,0),MATCH('2022 deflators April 2024 WEO'!AI$3,'IMF GDP constant 2022 US'!$B$1:$BD$1,0)),0)</f>
        <v>1.35840265527018</v>
      </c>
      <c r="AJ119" s="18" t="n">
        <f aca="false">IFERROR(INDEX('IMF GDP current US'!$B$1:$BD$197,MATCH('2022 deflators April 2024 WEO'!$B119,'IMF GDP current US'!$B$1:$B$197,0),MATCH('2022 deflators April 2024 WEO'!AJ$3,'IMF GDP current US'!$B$1:$BD$1,0))/INDEX('IMF GDP constant 2022 US'!$B$1:$BD$197,MATCH('2022 deflators April 2024 WEO'!$B119,'IMF GDP constant 2022 US'!$B$1:$B$197,0),MATCH('2022 deflators April 2024 WEO'!AJ$3,'IMF GDP constant 2022 US'!$B$1:$BD$1,0)),0)</f>
        <v>1.21725979407212</v>
      </c>
      <c r="AK119" s="18" t="n">
        <f aca="false">IFERROR(INDEX('IMF GDP current US'!$B$1:$BD$197,MATCH('2022 deflators April 2024 WEO'!$B119,'IMF GDP current US'!$B$1:$B$197,0),MATCH('2022 deflators April 2024 WEO'!AK$3,'IMF GDP current US'!$B$1:$BD$1,0))/INDEX('IMF GDP constant 2022 US'!$B$1:$BD$197,MATCH('2022 deflators April 2024 WEO'!$B119,'IMF GDP constant 2022 US'!$B$1:$B$197,0),MATCH('2022 deflators April 2024 WEO'!AK$3,'IMF GDP constant 2022 US'!$B$1:$BD$1,0)),0)</f>
        <v>1.06176863425577</v>
      </c>
      <c r="AL119" s="18" t="n">
        <f aca="false">IFERROR(INDEX('IMF GDP current US'!$B$1:$BD$197,MATCH('2022 deflators April 2024 WEO'!$B119,'IMF GDP current US'!$B$1:$B$197,0),MATCH('2022 deflators April 2024 WEO'!AL$3,'IMF GDP current US'!$B$1:$BD$1,0))/INDEX('IMF GDP constant 2022 US'!$B$1:$BD$197,MATCH('2022 deflators April 2024 WEO'!$B119,'IMF GDP constant 2022 US'!$B$1:$B$197,0),MATCH('2022 deflators April 2024 WEO'!AL$3,'IMF GDP constant 2022 US'!$B$1:$BD$1,0)),0)</f>
        <v>1.26957532951706</v>
      </c>
      <c r="AM119" s="18" t="n">
        <f aca="false">IFERROR(INDEX('IMF GDP current US'!$B$1:$BD$197,MATCH('2022 deflators April 2024 WEO'!$B119,'IMF GDP current US'!$B$1:$B$197,0),MATCH('2022 deflators April 2024 WEO'!AM$3,'IMF GDP current US'!$B$1:$BD$1,0))/INDEX('IMF GDP constant 2022 US'!$B$1:$BD$197,MATCH('2022 deflators April 2024 WEO'!$B119,'IMF GDP constant 2022 US'!$B$1:$B$197,0),MATCH('2022 deflators April 2024 WEO'!AM$3,'IMF GDP constant 2022 US'!$B$1:$BD$1,0)),0)</f>
        <v>1.34196580863111</v>
      </c>
      <c r="AN119" s="18" t="n">
        <f aca="false">IFERROR(INDEX('IMF GDP current US'!$B$1:$BD$197,MATCH('2022 deflators April 2024 WEO'!$B119,'IMF GDP current US'!$B$1:$B$197,0),MATCH('2022 deflators April 2024 WEO'!AN$3,'IMF GDP current US'!$B$1:$BD$1,0))/INDEX('IMF GDP constant 2022 US'!$B$1:$BD$197,MATCH('2022 deflators April 2024 WEO'!$B119,'IMF GDP constant 2022 US'!$B$1:$B$197,0),MATCH('2022 deflators April 2024 WEO'!AN$3,'IMF GDP constant 2022 US'!$B$1:$BD$1,0)),0)</f>
        <v>1.29770525513689</v>
      </c>
      <c r="AO119" s="18" t="n">
        <f aca="false">IFERROR(INDEX('IMF GDP current US'!$B$1:$BD$197,MATCH('2022 deflators April 2024 WEO'!$B119,'IMF GDP current US'!$B$1:$B$197,0),MATCH('2022 deflators April 2024 WEO'!AO$3,'IMF GDP current US'!$B$1:$BD$1,0))/INDEX('IMF GDP constant 2022 US'!$B$1:$BD$197,MATCH('2022 deflators April 2024 WEO'!$B119,'IMF GDP constant 2022 US'!$B$1:$B$197,0),MATCH('2022 deflators April 2024 WEO'!AO$3,'IMF GDP constant 2022 US'!$B$1:$BD$1,0)),0)</f>
        <v>1.25953921733829</v>
      </c>
      <c r="AP119" s="18" t="n">
        <f aca="false">IFERROR(INDEX('IMF GDP current US'!$B$1:$BD$197,MATCH('2022 deflators April 2024 WEO'!$B119,'IMF GDP current US'!$B$1:$B$197,0),MATCH('2022 deflators April 2024 WEO'!AP$3,'IMF GDP current US'!$B$1:$BD$1,0))/INDEX('IMF GDP constant 2022 US'!$B$1:$BD$197,MATCH('2022 deflators April 2024 WEO'!$B119,'IMF GDP constant 2022 US'!$B$1:$B$197,0),MATCH('2022 deflators April 2024 WEO'!AP$3,'IMF GDP constant 2022 US'!$B$1:$BD$1,0)),0)</f>
        <v>1.05742741562788</v>
      </c>
      <c r="AQ119" s="18" t="n">
        <f aca="false">IFERROR(INDEX('IMF GDP current US'!$B$1:$BD$197,MATCH('2022 deflators April 2024 WEO'!$B119,'IMF GDP current US'!$B$1:$B$197,0),MATCH('2022 deflators April 2024 WEO'!AQ$3,'IMF GDP current US'!$B$1:$BD$1,0))/INDEX('IMF GDP constant 2022 US'!$B$1:$BD$197,MATCH('2022 deflators April 2024 WEO'!$B119,'IMF GDP constant 2022 US'!$B$1:$B$197,0),MATCH('2022 deflators April 2024 WEO'!AQ$3,'IMF GDP constant 2022 US'!$B$1:$BD$1,0)),0)</f>
        <v>0.75202346790516</v>
      </c>
      <c r="AR119" s="18" t="n">
        <f aca="false">IFERROR(INDEX('IMF GDP current US'!$B$1:$BD$197,MATCH('2022 deflators April 2024 WEO'!$B119,'IMF GDP current US'!$B$1:$B$197,0),MATCH('2022 deflators April 2024 WEO'!AR$3,'IMF GDP current US'!$B$1:$BD$1,0))/INDEX('IMF GDP constant 2022 US'!$B$1:$BD$197,MATCH('2022 deflators April 2024 WEO'!$B119,'IMF GDP constant 2022 US'!$B$1:$B$197,0),MATCH('2022 deflators April 2024 WEO'!AR$3,'IMF GDP constant 2022 US'!$B$1:$BD$1,0)),0)</f>
        <v>0.805302745584243</v>
      </c>
      <c r="AS119" s="18" t="n">
        <f aca="false">IFERROR(INDEX('IMF GDP current US'!$B$1:$BD$197,MATCH('2022 deflators April 2024 WEO'!$B119,'IMF GDP current US'!$B$1:$B$197,0),MATCH('2022 deflators April 2024 WEO'!AS$3,'IMF GDP current US'!$B$1:$BD$1,0))/INDEX('IMF GDP constant 2022 US'!$B$1:$BD$197,MATCH('2022 deflators April 2024 WEO'!$B119,'IMF GDP constant 2022 US'!$B$1:$B$197,0),MATCH('2022 deflators April 2024 WEO'!AS$3,'IMF GDP constant 2022 US'!$B$1:$BD$1,0)),0)</f>
        <v>0.880963068093787</v>
      </c>
      <c r="AT119" s="18" t="n">
        <f aca="false">IFERROR(INDEX('IMF GDP current US'!$B$1:$BD$197,MATCH('2022 deflators April 2024 WEO'!$B119,'IMF GDP current US'!$B$1:$B$197,0),MATCH('2022 deflators April 2024 WEO'!AT$3,'IMF GDP current US'!$B$1:$BD$1,0))/INDEX('IMF GDP constant 2022 US'!$B$1:$BD$197,MATCH('2022 deflators April 2024 WEO'!$B119,'IMF GDP constant 2022 US'!$B$1:$B$197,0),MATCH('2022 deflators April 2024 WEO'!AT$3,'IMF GDP constant 2022 US'!$B$1:$BD$1,0)),0)</f>
        <v>0.889443307146205</v>
      </c>
      <c r="AU119" s="18" t="n">
        <f aca="false">IFERROR(INDEX('IMF GDP current US'!$B$1:$BD$197,MATCH('2022 deflators April 2024 WEO'!$B119,'IMF GDP current US'!$B$1:$B$197,0),MATCH('2022 deflators April 2024 WEO'!AU$3,'IMF GDP current US'!$B$1:$BD$1,0))/INDEX('IMF GDP constant 2022 US'!$B$1:$BD$197,MATCH('2022 deflators April 2024 WEO'!$B119,'IMF GDP constant 2022 US'!$B$1:$B$197,0),MATCH('2022 deflators April 2024 WEO'!AU$3,'IMF GDP constant 2022 US'!$B$1:$BD$1,0)),0)</f>
        <v>0.826248965362091</v>
      </c>
      <c r="AV119" s="18" t="n">
        <f aca="false">IFERROR(INDEX('IMF GDP current US'!$B$1:$BD$197,MATCH('2022 deflators April 2024 WEO'!$B119,'IMF GDP current US'!$B$1:$B$197,0),MATCH('2022 deflators April 2024 WEO'!AV$3,'IMF GDP current US'!$B$1:$BD$1,0))/INDEX('IMF GDP constant 2022 US'!$B$1:$BD$197,MATCH('2022 deflators April 2024 WEO'!$B119,'IMF GDP constant 2022 US'!$B$1:$B$197,0),MATCH('2022 deflators April 2024 WEO'!AV$3,'IMF GDP constant 2022 US'!$B$1:$BD$1,0)),0)</f>
        <v>0.916658054001195</v>
      </c>
      <c r="AW119" s="19" t="n">
        <f aca="false">IFERROR(INDEX('IMF GDP current US'!$B$1:$BD$197,MATCH('2022 deflators April 2024 WEO'!$B119,'IMF GDP current US'!$B$1:$B$197,0),MATCH('2022 deflators April 2024 WEO'!AW$3,'IMF GDP current US'!$B$1:$BD$1,0))/INDEX('IMF GDP constant 2022 US'!$B$1:$BD$197,MATCH('2022 deflators April 2024 WEO'!$B119,'IMF GDP constant 2022 US'!$B$1:$B$197,0),MATCH('2022 deflators April 2024 WEO'!AW$3,'IMF GDP constant 2022 US'!$B$1:$BD$1,0)),0)</f>
        <v>1</v>
      </c>
      <c r="AX119" s="18" t="n">
        <f aca="false">IFERROR(INDEX('IMF GDP current US'!$B$1:$BD$197,MATCH('2022 deflators April 2024 WEO'!$B119,'IMF GDP current US'!$B$1:$B$197,0),MATCH('2022 deflators April 2024 WEO'!AX$3,'IMF GDP current US'!$B$1:$BD$1,0))/INDEX('IMF GDP constant 2022 US'!$B$1:$BD$197,MATCH('2022 deflators April 2024 WEO'!$B119,'IMF GDP constant 2022 US'!$B$1:$B$197,0),MATCH('2022 deflators April 2024 WEO'!AX$3,'IMF GDP constant 2022 US'!$B$1:$BD$1,0)),0)</f>
        <v>1.09425052389723</v>
      </c>
      <c r="AY119" s="21" t="n">
        <f aca="false">IFERROR(INDEX('IMF GDP current US'!$B$1:$BD$197,MATCH('2022 deflators April 2024 WEO'!$B119,'IMF GDP current US'!$B$1:$B$197,0),MATCH('2022 deflators April 2024 WEO'!AY$3,'IMF GDP current US'!$B$1:$BD$1,0))/INDEX('IMF GDP constant 2022 US'!$B$1:$BD$197,MATCH('2022 deflators April 2024 WEO'!$B119,'IMF GDP constant 2022 US'!$B$1:$B$197,0),MATCH('2022 deflators April 2024 WEO'!AY$3,'IMF GDP constant 2022 US'!$B$1:$BD$1,0)),0)</f>
        <v>1.12158356567482</v>
      </c>
      <c r="AZ119" s="21" t="n">
        <f aca="false">IFERROR(INDEX('IMF GDP current US'!$B$1:$BD$197,MATCH('2022 deflators April 2024 WEO'!$B119,'IMF GDP current US'!$B$1:$B$197,0),MATCH('2022 deflators April 2024 WEO'!AZ$3,'IMF GDP current US'!$B$1:$BD$1,0))/INDEX('IMF GDP constant 2022 US'!$B$1:$BD$197,MATCH('2022 deflators April 2024 WEO'!$B119,'IMF GDP constant 2022 US'!$B$1:$B$197,0),MATCH('2022 deflators April 2024 WEO'!AZ$3,'IMF GDP constant 2022 US'!$B$1:$BD$1,0)),0)</f>
        <v>1.17231729646501</v>
      </c>
      <c r="BA119" s="21" t="n">
        <f aca="false">IFERROR(INDEX('IMF GDP current US'!$B$1:$BD$197,MATCH('2022 deflators April 2024 WEO'!$B119,'IMF GDP current US'!$B$1:$B$197,0),MATCH('2022 deflators April 2024 WEO'!BA$3,'IMF GDP current US'!$B$1:$BD$1,0))/INDEX('IMF GDP constant 2022 US'!$B$1:$BD$197,MATCH('2022 deflators April 2024 WEO'!$B119,'IMF GDP constant 2022 US'!$B$1:$B$197,0),MATCH('2022 deflators April 2024 WEO'!BA$3,'IMF GDP constant 2022 US'!$B$1:$BD$1,0)),0)</f>
        <v>1.19306575319694</v>
      </c>
      <c r="BB119" s="21" t="n">
        <f aca="false">IFERROR(INDEX('IMF GDP current US'!$B$1:$BD$197,MATCH('2022 deflators April 2024 WEO'!$B119,'IMF GDP current US'!$B$1:$B$197,0),MATCH('2022 deflators April 2024 WEO'!BB$3,'IMF GDP current US'!$B$1:$BD$1,0))/INDEX('IMF GDP constant 2022 US'!$B$1:$BD$197,MATCH('2022 deflators April 2024 WEO'!$B119,'IMF GDP constant 2022 US'!$B$1:$B$197,0),MATCH('2022 deflators April 2024 WEO'!BB$3,'IMF GDP constant 2022 US'!$B$1:$BD$1,0)),0)</f>
        <v>1.21976033286175</v>
      </c>
      <c r="BC119" s="21" t="n">
        <f aca="false">IFERROR(INDEX('IMF GDP current US'!$B$1:$BD$197,MATCH('2022 deflators April 2024 WEO'!$B119,'IMF GDP current US'!$B$1:$B$197,0),MATCH('2022 deflators April 2024 WEO'!BC$3,'IMF GDP current US'!$B$1:$BD$1,0))/INDEX('IMF GDP constant 2022 US'!$B$1:$BD$197,MATCH('2022 deflators April 2024 WEO'!$B119,'IMF GDP constant 2022 US'!$B$1:$B$197,0),MATCH('2022 deflators April 2024 WEO'!BC$3,'IMF GDP constant 2022 US'!$B$1:$BD$1,0)),0)</f>
        <v>1.24250469395766</v>
      </c>
      <c r="BD119" s="22" t="n">
        <f aca="false">IFERROR(INDEX('IMF GDP current US'!$B$1:$BD$197,MATCH('2022 deflators April 2024 WEO'!$B119,'IMF GDP current US'!$B$1:$B$197,0),MATCH('2022 deflators April 2024 WEO'!BD$3,'IMF GDP current US'!$B$1:$BD$1,0))/INDEX('IMF GDP constant 2022 US'!$B$1:$BD$197,MATCH('2022 deflators April 2024 WEO'!$B119,'IMF GDP constant 2022 US'!$B$1:$B$197,0),MATCH('2022 deflators April 2024 WEO'!BD$3,'IMF GDP constant 2022 US'!$B$1:$BD$1,0)),0)</f>
        <v>1.26627704697751</v>
      </c>
    </row>
    <row r="120" customFormat="false" ht="15" hidden="false" customHeight="false" outlineLevel="0" collapsed="false">
      <c r="A120" s="12" t="s">
        <v>133</v>
      </c>
      <c r="B120" s="0" t="str">
        <f aca="false">VLOOKUP(A120,'Names&amp;ISO'!$A:$C,3,0)</f>
        <v>MMR</v>
      </c>
      <c r="C120" s="11" t="s">
        <v>133</v>
      </c>
      <c r="D120" s="11" t="n">
        <f aca="false">IFERROR(VLOOKUP(B120,'DAC ODA Recipients 2022-2023'!$B:$H,7,0),"")</f>
        <v>1</v>
      </c>
      <c r="E120" s="12" t="str">
        <f aca="false">IFERROR(VLOOKUP(B120,'OECD DAC Deflators 2022'!B:B,1,0),"")</f>
        <v/>
      </c>
      <c r="F120" s="12"/>
      <c r="G120" s="17" t="n">
        <f aca="false">IFERROR(INDEX('IMF GDP current US'!$B$1:$BD$197,MATCH('2022 deflators April 2024 WEO'!$B120,'IMF GDP current US'!$B$1:$B$197,0),MATCH('2022 deflators April 2024 WEO'!G$3,'IMF GDP current US'!$B$1:$BD$1,0))/INDEX('IMF GDP constant 2022 US'!$B$1:$BD$197,MATCH('2022 deflators April 2024 WEO'!$B120,'IMF GDP constant 2022 US'!$B$1:$B$197,0),MATCH('2022 deflators April 2024 WEO'!G$3,'IMF GDP constant 2022 US'!$B$1:$BD$1,0)),0)</f>
        <v>0</v>
      </c>
      <c r="H120" s="18" t="n">
        <f aca="false">IFERROR(INDEX('IMF GDP current US'!$B$1:$BD$197,MATCH('2022 deflators April 2024 WEO'!$B120,'IMF GDP current US'!$B$1:$B$197,0),MATCH('2022 deflators April 2024 WEO'!H$3,'IMF GDP current US'!$B$1:$BD$1,0))/INDEX('IMF GDP constant 2022 US'!$B$1:$BD$197,MATCH('2022 deflators April 2024 WEO'!$B120,'IMF GDP constant 2022 US'!$B$1:$B$197,0),MATCH('2022 deflators April 2024 WEO'!H$3,'IMF GDP constant 2022 US'!$B$1:$BD$1,0)),0)</f>
        <v>0</v>
      </c>
      <c r="I120" s="18" t="n">
        <f aca="false">IFERROR(INDEX('IMF GDP current US'!$B$1:$BD$197,MATCH('2022 deflators April 2024 WEO'!$B120,'IMF GDP current US'!$B$1:$B$197,0),MATCH('2022 deflators April 2024 WEO'!I$3,'IMF GDP current US'!$B$1:$BD$1,0))/INDEX('IMF GDP constant 2022 US'!$B$1:$BD$197,MATCH('2022 deflators April 2024 WEO'!$B120,'IMF GDP constant 2022 US'!$B$1:$B$197,0),MATCH('2022 deflators April 2024 WEO'!I$3,'IMF GDP constant 2022 US'!$B$1:$BD$1,0)),0)</f>
        <v>0</v>
      </c>
      <c r="J120" s="18" t="n">
        <f aca="false">IFERROR(INDEX('IMF GDP current US'!$B$1:$BD$197,MATCH('2022 deflators April 2024 WEO'!$B120,'IMF GDP current US'!$B$1:$B$197,0),MATCH('2022 deflators April 2024 WEO'!J$3,'IMF GDP current US'!$B$1:$BD$1,0))/INDEX('IMF GDP constant 2022 US'!$B$1:$BD$197,MATCH('2022 deflators April 2024 WEO'!$B120,'IMF GDP constant 2022 US'!$B$1:$B$197,0),MATCH('2022 deflators April 2024 WEO'!J$3,'IMF GDP constant 2022 US'!$B$1:$BD$1,0)),0)</f>
        <v>0</v>
      </c>
      <c r="K120" s="18" t="n">
        <f aca="false">IFERROR(INDEX('IMF GDP current US'!$B$1:$BD$197,MATCH('2022 deflators April 2024 WEO'!$B120,'IMF GDP current US'!$B$1:$B$197,0),MATCH('2022 deflators April 2024 WEO'!K$3,'IMF GDP current US'!$B$1:$BD$1,0))/INDEX('IMF GDP constant 2022 US'!$B$1:$BD$197,MATCH('2022 deflators April 2024 WEO'!$B120,'IMF GDP constant 2022 US'!$B$1:$B$197,0),MATCH('2022 deflators April 2024 WEO'!K$3,'IMF GDP constant 2022 US'!$B$1:$BD$1,0)),0)</f>
        <v>0</v>
      </c>
      <c r="L120" s="18" t="n">
        <f aca="false">IFERROR(INDEX('IMF GDP current US'!$B$1:$BD$197,MATCH('2022 deflators April 2024 WEO'!$B120,'IMF GDP current US'!$B$1:$B$197,0),MATCH('2022 deflators April 2024 WEO'!L$3,'IMF GDP current US'!$B$1:$BD$1,0))/INDEX('IMF GDP constant 2022 US'!$B$1:$BD$197,MATCH('2022 deflators April 2024 WEO'!$B120,'IMF GDP constant 2022 US'!$B$1:$B$197,0),MATCH('2022 deflators April 2024 WEO'!L$3,'IMF GDP constant 2022 US'!$B$1:$BD$1,0)),0)</f>
        <v>0</v>
      </c>
      <c r="M120" s="18" t="n">
        <f aca="false">IFERROR(INDEX('IMF GDP current US'!$B$1:$BD$197,MATCH('2022 deflators April 2024 WEO'!$B120,'IMF GDP current US'!$B$1:$B$197,0),MATCH('2022 deflators April 2024 WEO'!M$3,'IMF GDP current US'!$B$1:$BD$1,0))/INDEX('IMF GDP constant 2022 US'!$B$1:$BD$197,MATCH('2022 deflators April 2024 WEO'!$B120,'IMF GDP constant 2022 US'!$B$1:$B$197,0),MATCH('2022 deflators April 2024 WEO'!M$3,'IMF GDP constant 2022 US'!$B$1:$BD$1,0)),0)</f>
        <v>0</v>
      </c>
      <c r="N120" s="18" t="n">
        <f aca="false">IFERROR(INDEX('IMF GDP current US'!$B$1:$BD$197,MATCH('2022 deflators April 2024 WEO'!$B120,'IMF GDP current US'!$B$1:$B$197,0),MATCH('2022 deflators April 2024 WEO'!N$3,'IMF GDP current US'!$B$1:$BD$1,0))/INDEX('IMF GDP constant 2022 US'!$B$1:$BD$197,MATCH('2022 deflators April 2024 WEO'!$B120,'IMF GDP constant 2022 US'!$B$1:$B$197,0),MATCH('2022 deflators April 2024 WEO'!N$3,'IMF GDP constant 2022 US'!$B$1:$BD$1,0)),0)</f>
        <v>0</v>
      </c>
      <c r="O120" s="18" t="n">
        <f aca="false">IFERROR(INDEX('IMF GDP current US'!$B$1:$BD$197,MATCH('2022 deflators April 2024 WEO'!$B120,'IMF GDP current US'!$B$1:$B$197,0),MATCH('2022 deflators April 2024 WEO'!O$3,'IMF GDP current US'!$B$1:$BD$1,0))/INDEX('IMF GDP constant 2022 US'!$B$1:$BD$197,MATCH('2022 deflators April 2024 WEO'!$B120,'IMF GDP constant 2022 US'!$B$1:$B$197,0),MATCH('2022 deflators April 2024 WEO'!O$3,'IMF GDP constant 2022 US'!$B$1:$BD$1,0)),0)</f>
        <v>0</v>
      </c>
      <c r="P120" s="18" t="n">
        <f aca="false">IFERROR(INDEX('IMF GDP current US'!$B$1:$BD$197,MATCH('2022 deflators April 2024 WEO'!$B120,'IMF GDP current US'!$B$1:$B$197,0),MATCH('2022 deflators April 2024 WEO'!P$3,'IMF GDP current US'!$B$1:$BD$1,0))/INDEX('IMF GDP constant 2022 US'!$B$1:$BD$197,MATCH('2022 deflators April 2024 WEO'!$B120,'IMF GDP constant 2022 US'!$B$1:$B$197,0),MATCH('2022 deflators April 2024 WEO'!P$3,'IMF GDP constant 2022 US'!$B$1:$BD$1,0)),0)</f>
        <v>0</v>
      </c>
      <c r="Q120" s="18" t="n">
        <f aca="false">IFERROR(INDEX('IMF GDP current US'!$B$1:$BD$197,MATCH('2022 deflators April 2024 WEO'!$B120,'IMF GDP current US'!$B$1:$B$197,0),MATCH('2022 deflators April 2024 WEO'!Q$3,'IMF GDP current US'!$B$1:$BD$1,0))/INDEX('IMF GDP constant 2022 US'!$B$1:$BD$197,MATCH('2022 deflators April 2024 WEO'!$B120,'IMF GDP constant 2022 US'!$B$1:$B$197,0),MATCH('2022 deflators April 2024 WEO'!Q$3,'IMF GDP constant 2022 US'!$B$1:$BD$1,0)),0)</f>
        <v>0</v>
      </c>
      <c r="R120" s="18" t="n">
        <f aca="false">IFERROR(INDEX('IMF GDP current US'!$B$1:$BD$197,MATCH('2022 deflators April 2024 WEO'!$B120,'IMF GDP current US'!$B$1:$B$197,0),MATCH('2022 deflators April 2024 WEO'!R$3,'IMF GDP current US'!$B$1:$BD$1,0))/INDEX('IMF GDP constant 2022 US'!$B$1:$BD$197,MATCH('2022 deflators April 2024 WEO'!$B120,'IMF GDP constant 2022 US'!$B$1:$B$197,0),MATCH('2022 deflators April 2024 WEO'!R$3,'IMF GDP constant 2022 US'!$B$1:$BD$1,0)),0)</f>
        <v>0</v>
      </c>
      <c r="S120" s="18" t="n">
        <f aca="false">IFERROR(INDEX('IMF GDP current US'!$B$1:$BD$197,MATCH('2022 deflators April 2024 WEO'!$B120,'IMF GDP current US'!$B$1:$B$197,0),MATCH('2022 deflators April 2024 WEO'!S$3,'IMF GDP current US'!$B$1:$BD$1,0))/INDEX('IMF GDP constant 2022 US'!$B$1:$BD$197,MATCH('2022 deflators April 2024 WEO'!$B120,'IMF GDP constant 2022 US'!$B$1:$B$197,0),MATCH('2022 deflators April 2024 WEO'!S$3,'IMF GDP constant 2022 US'!$B$1:$BD$1,0)),0)</f>
        <v>0</v>
      </c>
      <c r="T120" s="18" t="n">
        <f aca="false">IFERROR(INDEX('IMF GDP current US'!$B$1:$BD$197,MATCH('2022 deflators April 2024 WEO'!$B120,'IMF GDP current US'!$B$1:$B$197,0),MATCH('2022 deflators April 2024 WEO'!T$3,'IMF GDP current US'!$B$1:$BD$1,0))/INDEX('IMF GDP constant 2022 US'!$B$1:$BD$197,MATCH('2022 deflators April 2024 WEO'!$B120,'IMF GDP constant 2022 US'!$B$1:$B$197,0),MATCH('2022 deflators April 2024 WEO'!T$3,'IMF GDP constant 2022 US'!$B$1:$BD$1,0)),0)</f>
        <v>0</v>
      </c>
      <c r="U120" s="18" t="n">
        <f aca="false">IFERROR(INDEX('IMF GDP current US'!$B$1:$BD$197,MATCH('2022 deflators April 2024 WEO'!$B120,'IMF GDP current US'!$B$1:$B$197,0),MATCH('2022 deflators April 2024 WEO'!U$3,'IMF GDP current US'!$B$1:$BD$1,0))/INDEX('IMF GDP constant 2022 US'!$B$1:$BD$197,MATCH('2022 deflators April 2024 WEO'!$B120,'IMF GDP constant 2022 US'!$B$1:$B$197,0),MATCH('2022 deflators April 2024 WEO'!U$3,'IMF GDP constant 2022 US'!$B$1:$BD$1,0)),0)</f>
        <v>0</v>
      </c>
      <c r="V120" s="18" t="n">
        <f aca="false">IFERROR(INDEX('IMF GDP current US'!$B$1:$BD$197,MATCH('2022 deflators April 2024 WEO'!$B120,'IMF GDP current US'!$B$1:$B$197,0),MATCH('2022 deflators April 2024 WEO'!V$3,'IMF GDP current US'!$B$1:$BD$1,0))/INDEX('IMF GDP constant 2022 US'!$B$1:$BD$197,MATCH('2022 deflators April 2024 WEO'!$B120,'IMF GDP constant 2022 US'!$B$1:$B$197,0),MATCH('2022 deflators April 2024 WEO'!V$3,'IMF GDP constant 2022 US'!$B$1:$BD$1,0)),0)</f>
        <v>0</v>
      </c>
      <c r="W120" s="18" t="n">
        <f aca="false">IFERROR(INDEX('IMF GDP current US'!$B$1:$BD$197,MATCH('2022 deflators April 2024 WEO'!$B120,'IMF GDP current US'!$B$1:$B$197,0),MATCH('2022 deflators April 2024 WEO'!W$3,'IMF GDP current US'!$B$1:$BD$1,0))/INDEX('IMF GDP constant 2022 US'!$B$1:$BD$197,MATCH('2022 deflators April 2024 WEO'!$B120,'IMF GDP constant 2022 US'!$B$1:$B$197,0),MATCH('2022 deflators April 2024 WEO'!W$3,'IMF GDP constant 2022 US'!$B$1:$BD$1,0)),0)</f>
        <v>0</v>
      </c>
      <c r="X120" s="18" t="n">
        <f aca="false">IFERROR(INDEX('IMF GDP current US'!$B$1:$BD$197,MATCH('2022 deflators April 2024 WEO'!$B120,'IMF GDP current US'!$B$1:$B$197,0),MATCH('2022 deflators April 2024 WEO'!X$3,'IMF GDP current US'!$B$1:$BD$1,0))/INDEX('IMF GDP constant 2022 US'!$B$1:$BD$197,MATCH('2022 deflators April 2024 WEO'!$B120,'IMF GDP constant 2022 US'!$B$1:$B$197,0),MATCH('2022 deflators April 2024 WEO'!X$3,'IMF GDP constant 2022 US'!$B$1:$BD$1,0)),0)</f>
        <v>0</v>
      </c>
      <c r="Y120" s="18" t="n">
        <f aca="false">IFERROR(INDEX('IMF GDP current US'!$B$1:$BD$197,MATCH('2022 deflators April 2024 WEO'!$B120,'IMF GDP current US'!$B$1:$B$197,0),MATCH('2022 deflators April 2024 WEO'!Y$3,'IMF GDP current US'!$B$1:$BD$1,0))/INDEX('IMF GDP constant 2022 US'!$B$1:$BD$197,MATCH('2022 deflators April 2024 WEO'!$B120,'IMF GDP constant 2022 US'!$B$1:$B$197,0),MATCH('2022 deflators April 2024 WEO'!Y$3,'IMF GDP constant 2022 US'!$B$1:$BD$1,0)),0)</f>
        <v>0.403235539922284</v>
      </c>
      <c r="Z120" s="18" t="n">
        <f aca="false">IFERROR(INDEX('IMF GDP current US'!$B$1:$BD$197,MATCH('2022 deflators April 2024 WEO'!$B120,'IMF GDP current US'!$B$1:$B$197,0),MATCH('2022 deflators April 2024 WEO'!Z$3,'IMF GDP current US'!$B$1:$BD$1,0))/INDEX('IMF GDP constant 2022 US'!$B$1:$BD$197,MATCH('2022 deflators April 2024 WEO'!$B120,'IMF GDP constant 2022 US'!$B$1:$B$197,0),MATCH('2022 deflators April 2024 WEO'!Z$3,'IMF GDP constant 2022 US'!$B$1:$BD$1,0)),0)</f>
        <v>0.464579375470856</v>
      </c>
      <c r="AA120" s="18" t="n">
        <f aca="false">IFERROR(INDEX('IMF GDP current US'!$B$1:$BD$197,MATCH('2022 deflators April 2024 WEO'!$B120,'IMF GDP current US'!$B$1:$B$197,0),MATCH('2022 deflators April 2024 WEO'!AA$3,'IMF GDP current US'!$B$1:$BD$1,0))/INDEX('IMF GDP constant 2022 US'!$B$1:$BD$197,MATCH('2022 deflators April 2024 WEO'!$B120,'IMF GDP constant 2022 US'!$B$1:$B$197,0),MATCH('2022 deflators April 2024 WEO'!AA$3,'IMF GDP constant 2022 US'!$B$1:$BD$1,0)),0)</f>
        <v>0.496473477103359</v>
      </c>
      <c r="AB120" s="18" t="n">
        <f aca="false">IFERROR(INDEX('IMF GDP current US'!$B$1:$BD$197,MATCH('2022 deflators April 2024 WEO'!$B120,'IMF GDP current US'!$B$1:$B$197,0),MATCH('2022 deflators April 2024 WEO'!AB$3,'IMF GDP current US'!$B$1:$BD$1,0))/INDEX('IMF GDP constant 2022 US'!$B$1:$BD$197,MATCH('2022 deflators April 2024 WEO'!$B120,'IMF GDP constant 2022 US'!$B$1:$B$197,0),MATCH('2022 deflators April 2024 WEO'!AB$3,'IMF GDP constant 2022 US'!$B$1:$BD$1,0)),0)</f>
        <v>0.406903540163298</v>
      </c>
      <c r="AC120" s="18" t="n">
        <f aca="false">IFERROR(INDEX('IMF GDP current US'!$B$1:$BD$197,MATCH('2022 deflators April 2024 WEO'!$B120,'IMF GDP current US'!$B$1:$B$197,0),MATCH('2022 deflators April 2024 WEO'!AC$3,'IMF GDP current US'!$B$1:$BD$1,0))/INDEX('IMF GDP constant 2022 US'!$B$1:$BD$197,MATCH('2022 deflators April 2024 WEO'!$B120,'IMF GDP constant 2022 US'!$B$1:$B$197,0),MATCH('2022 deflators April 2024 WEO'!AC$3,'IMF GDP constant 2022 US'!$B$1:$BD$1,0)),0)</f>
        <v>0.359259559423993</v>
      </c>
      <c r="AD120" s="18" t="n">
        <f aca="false">IFERROR(INDEX('IMF GDP current US'!$B$1:$BD$197,MATCH('2022 deflators April 2024 WEO'!$B120,'IMF GDP current US'!$B$1:$B$197,0),MATCH('2022 deflators April 2024 WEO'!AD$3,'IMF GDP current US'!$B$1:$BD$1,0))/INDEX('IMF GDP constant 2022 US'!$B$1:$BD$197,MATCH('2022 deflators April 2024 WEO'!$B120,'IMF GDP constant 2022 US'!$B$1:$B$197,0),MATCH('2022 deflators April 2024 WEO'!AD$3,'IMF GDP constant 2022 US'!$B$1:$BD$1,0)),0)</f>
        <v>0.407276115824517</v>
      </c>
      <c r="AE120" s="18" t="n">
        <f aca="false">IFERROR(INDEX('IMF GDP current US'!$B$1:$BD$197,MATCH('2022 deflators April 2024 WEO'!$B120,'IMF GDP current US'!$B$1:$B$197,0),MATCH('2022 deflators April 2024 WEO'!AE$3,'IMF GDP current US'!$B$1:$BD$1,0))/INDEX('IMF GDP constant 2022 US'!$B$1:$BD$197,MATCH('2022 deflators April 2024 WEO'!$B120,'IMF GDP constant 2022 US'!$B$1:$B$197,0),MATCH('2022 deflators April 2024 WEO'!AE$3,'IMF GDP constant 2022 US'!$B$1:$BD$1,0)),0)</f>
        <v>0.427701189270919</v>
      </c>
      <c r="AF120" s="18" t="n">
        <f aca="false">IFERROR(INDEX('IMF GDP current US'!$B$1:$BD$197,MATCH('2022 deflators April 2024 WEO'!$B120,'IMF GDP current US'!$B$1:$B$197,0),MATCH('2022 deflators April 2024 WEO'!AF$3,'IMF GDP current US'!$B$1:$BD$1,0))/INDEX('IMF GDP constant 2022 US'!$B$1:$BD$197,MATCH('2022 deflators April 2024 WEO'!$B120,'IMF GDP constant 2022 US'!$B$1:$B$197,0),MATCH('2022 deflators April 2024 WEO'!AF$3,'IMF GDP constant 2022 US'!$B$1:$BD$1,0)),0)</f>
        <v>0.424620113716997</v>
      </c>
      <c r="AG120" s="18" t="n">
        <f aca="false">IFERROR(INDEX('IMF GDP current US'!$B$1:$BD$197,MATCH('2022 deflators April 2024 WEO'!$B120,'IMF GDP current US'!$B$1:$B$197,0),MATCH('2022 deflators April 2024 WEO'!AG$3,'IMF GDP current US'!$B$1:$BD$1,0))/INDEX('IMF GDP constant 2022 US'!$B$1:$BD$197,MATCH('2022 deflators April 2024 WEO'!$B120,'IMF GDP constant 2022 US'!$B$1:$B$197,0),MATCH('2022 deflators April 2024 WEO'!AG$3,'IMF GDP constant 2022 US'!$B$1:$BD$1,0)),0)</f>
        <v>0.419859074461896</v>
      </c>
      <c r="AH120" s="18" t="n">
        <f aca="false">IFERROR(INDEX('IMF GDP current US'!$B$1:$BD$197,MATCH('2022 deflators April 2024 WEO'!$B120,'IMF GDP current US'!$B$1:$B$197,0),MATCH('2022 deflators April 2024 WEO'!AH$3,'IMF GDP current US'!$B$1:$BD$1,0))/INDEX('IMF GDP constant 2022 US'!$B$1:$BD$197,MATCH('2022 deflators April 2024 WEO'!$B120,'IMF GDP constant 2022 US'!$B$1:$B$197,0),MATCH('2022 deflators April 2024 WEO'!AH$3,'IMF GDP constant 2022 US'!$B$1:$BD$1,0)),0)</f>
        <v>0.490508719362984</v>
      </c>
      <c r="AI120" s="18" t="n">
        <f aca="false">IFERROR(INDEX('IMF GDP current US'!$B$1:$BD$197,MATCH('2022 deflators April 2024 WEO'!$B120,'IMF GDP current US'!$B$1:$B$197,0),MATCH('2022 deflators April 2024 WEO'!AI$3,'IMF GDP current US'!$B$1:$BD$1,0))/INDEX('IMF GDP constant 2022 US'!$B$1:$BD$197,MATCH('2022 deflators April 2024 WEO'!$B120,'IMF GDP constant 2022 US'!$B$1:$B$197,0),MATCH('2022 deflators April 2024 WEO'!AI$3,'IMF GDP constant 2022 US'!$B$1:$BD$1,0)),0)</f>
        <v>0.650511653445638</v>
      </c>
      <c r="AJ120" s="18" t="n">
        <f aca="false">IFERROR(INDEX('IMF GDP current US'!$B$1:$BD$197,MATCH('2022 deflators April 2024 WEO'!$B120,'IMF GDP current US'!$B$1:$B$197,0),MATCH('2022 deflators April 2024 WEO'!AJ$3,'IMF GDP current US'!$B$1:$BD$1,0))/INDEX('IMF GDP constant 2022 US'!$B$1:$BD$197,MATCH('2022 deflators April 2024 WEO'!$B120,'IMF GDP constant 2022 US'!$B$1:$B$197,0),MATCH('2022 deflators April 2024 WEO'!AJ$3,'IMF GDP constant 2022 US'!$B$1:$BD$1,0)),0)</f>
        <v>0.755188538530298</v>
      </c>
      <c r="AK120" s="18" t="n">
        <f aca="false">IFERROR(INDEX('IMF GDP current US'!$B$1:$BD$197,MATCH('2022 deflators April 2024 WEO'!$B120,'IMF GDP current US'!$B$1:$B$197,0),MATCH('2022 deflators April 2024 WEO'!AK$3,'IMF GDP current US'!$B$1:$BD$1,0))/INDEX('IMF GDP constant 2022 US'!$B$1:$BD$197,MATCH('2022 deflators April 2024 WEO'!$B120,'IMF GDP constant 2022 US'!$B$1:$B$197,0),MATCH('2022 deflators April 2024 WEO'!AK$3,'IMF GDP constant 2022 US'!$B$1:$BD$1,0)),0)</f>
        <v>0.885388604041129</v>
      </c>
      <c r="AL120" s="18" t="n">
        <f aca="false">IFERROR(INDEX('IMF GDP current US'!$B$1:$BD$197,MATCH('2022 deflators April 2024 WEO'!$B120,'IMF GDP current US'!$B$1:$B$197,0),MATCH('2022 deflators April 2024 WEO'!AL$3,'IMF GDP current US'!$B$1:$BD$1,0))/INDEX('IMF GDP constant 2022 US'!$B$1:$BD$197,MATCH('2022 deflators April 2024 WEO'!$B120,'IMF GDP constant 2022 US'!$B$1:$B$197,0),MATCH('2022 deflators April 2024 WEO'!AL$3,'IMF GDP constant 2022 US'!$B$1:$BD$1,0)),0)</f>
        <v>1.18099489883829</v>
      </c>
      <c r="AM120" s="18" t="n">
        <f aca="false">IFERROR(INDEX('IMF GDP current US'!$B$1:$BD$197,MATCH('2022 deflators April 2024 WEO'!$B120,'IMF GDP current US'!$B$1:$B$197,0),MATCH('2022 deflators April 2024 WEO'!AM$3,'IMF GDP current US'!$B$1:$BD$1,0))/INDEX('IMF GDP constant 2022 US'!$B$1:$BD$197,MATCH('2022 deflators April 2024 WEO'!$B120,'IMF GDP constant 2022 US'!$B$1:$B$197,0),MATCH('2022 deflators April 2024 WEO'!AM$3,'IMF GDP constant 2022 US'!$B$1:$BD$1,0)),0)</f>
        <v>1.21577293543172</v>
      </c>
      <c r="AN120" s="18" t="n">
        <f aca="false">IFERROR(INDEX('IMF GDP current US'!$B$1:$BD$197,MATCH('2022 deflators April 2024 WEO'!$B120,'IMF GDP current US'!$B$1:$B$197,0),MATCH('2022 deflators April 2024 WEO'!AN$3,'IMF GDP current US'!$B$1:$BD$1,0))/INDEX('IMF GDP constant 2022 US'!$B$1:$BD$197,MATCH('2022 deflators April 2024 WEO'!$B120,'IMF GDP constant 2022 US'!$B$1:$B$197,0),MATCH('2022 deflators April 2024 WEO'!AN$3,'IMF GDP constant 2022 US'!$B$1:$BD$1,0)),0)</f>
        <v>1.20944127877437</v>
      </c>
      <c r="AO120" s="18" t="n">
        <f aca="false">IFERROR(INDEX('IMF GDP current US'!$B$1:$BD$197,MATCH('2022 deflators April 2024 WEO'!$B120,'IMF GDP current US'!$B$1:$B$197,0),MATCH('2022 deflators April 2024 WEO'!AO$3,'IMF GDP current US'!$B$1:$BD$1,0))/INDEX('IMF GDP constant 2022 US'!$B$1:$BD$197,MATCH('2022 deflators April 2024 WEO'!$B120,'IMF GDP constant 2022 US'!$B$1:$B$197,0),MATCH('2022 deflators April 2024 WEO'!AO$3,'IMF GDP constant 2022 US'!$B$1:$BD$1,0)),0)</f>
        <v>1.19290513124604</v>
      </c>
      <c r="AP120" s="18" t="n">
        <f aca="false">IFERROR(INDEX('IMF GDP current US'!$B$1:$BD$197,MATCH('2022 deflators April 2024 WEO'!$B120,'IMF GDP current US'!$B$1:$B$197,0),MATCH('2022 deflators April 2024 WEO'!AP$3,'IMF GDP current US'!$B$1:$BD$1,0))/INDEX('IMF GDP constant 2022 US'!$B$1:$BD$197,MATCH('2022 deflators April 2024 WEO'!$B120,'IMF GDP constant 2022 US'!$B$1:$B$197,0),MATCH('2022 deflators April 2024 WEO'!AP$3,'IMF GDP constant 2022 US'!$B$1:$BD$1,0)),0)</f>
        <v>1.10120527505536</v>
      </c>
      <c r="AQ120" s="18" t="n">
        <f aca="false">IFERROR(INDEX('IMF GDP current US'!$B$1:$BD$197,MATCH('2022 deflators April 2024 WEO'!$B120,'IMF GDP current US'!$B$1:$B$197,0),MATCH('2022 deflators April 2024 WEO'!AQ$3,'IMF GDP current US'!$B$1:$BD$1,0))/INDEX('IMF GDP constant 2022 US'!$B$1:$BD$197,MATCH('2022 deflators April 2024 WEO'!$B120,'IMF GDP constant 2022 US'!$B$1:$B$197,0),MATCH('2022 deflators April 2024 WEO'!AQ$3,'IMF GDP constant 2022 US'!$B$1:$BD$1,0)),0)</f>
        <v>0.992522754951476</v>
      </c>
      <c r="AR120" s="18" t="n">
        <f aca="false">IFERROR(INDEX('IMF GDP current US'!$B$1:$BD$197,MATCH('2022 deflators April 2024 WEO'!$B120,'IMF GDP current US'!$B$1:$B$197,0),MATCH('2022 deflators April 2024 WEO'!AR$3,'IMF GDP current US'!$B$1:$BD$1,0))/INDEX('IMF GDP constant 2022 US'!$B$1:$BD$197,MATCH('2022 deflators April 2024 WEO'!$B120,'IMF GDP constant 2022 US'!$B$1:$B$197,0),MATCH('2022 deflators April 2024 WEO'!AR$3,'IMF GDP constant 2022 US'!$B$1:$BD$1,0)),0)</f>
        <v>0.956939557214408</v>
      </c>
      <c r="AS120" s="18" t="n">
        <f aca="false">IFERROR(INDEX('IMF GDP current US'!$B$1:$BD$197,MATCH('2022 deflators April 2024 WEO'!$B120,'IMF GDP current US'!$B$1:$B$197,0),MATCH('2022 deflators April 2024 WEO'!AS$3,'IMF GDP current US'!$B$1:$BD$1,0))/INDEX('IMF GDP constant 2022 US'!$B$1:$BD$197,MATCH('2022 deflators April 2024 WEO'!$B120,'IMF GDP constant 2022 US'!$B$1:$B$197,0),MATCH('2022 deflators April 2024 WEO'!AS$3,'IMF GDP constant 2022 US'!$B$1:$BD$1,0)),0)</f>
        <v>0.979073236242878</v>
      </c>
      <c r="AT120" s="18" t="n">
        <f aca="false">IFERROR(INDEX('IMF GDP current US'!$B$1:$BD$197,MATCH('2022 deflators April 2024 WEO'!$B120,'IMF GDP current US'!$B$1:$B$197,0),MATCH('2022 deflators April 2024 WEO'!AT$3,'IMF GDP current US'!$B$1:$BD$1,0))/INDEX('IMF GDP constant 2022 US'!$B$1:$BD$197,MATCH('2022 deflators April 2024 WEO'!$B120,'IMF GDP constant 2022 US'!$B$1:$B$197,0),MATCH('2022 deflators April 2024 WEO'!AT$3,'IMF GDP constant 2022 US'!$B$1:$BD$1,0)),0)</f>
        <v>0.946082556985378</v>
      </c>
      <c r="AU120" s="18" t="n">
        <f aca="false">IFERROR(INDEX('IMF GDP current US'!$B$1:$BD$197,MATCH('2022 deflators April 2024 WEO'!$B120,'IMF GDP current US'!$B$1:$B$197,0),MATCH('2022 deflators April 2024 WEO'!AU$3,'IMF GDP current US'!$B$1:$BD$1,0))/INDEX('IMF GDP constant 2022 US'!$B$1:$BD$197,MATCH('2022 deflators April 2024 WEO'!$B120,'IMF GDP constant 2022 US'!$B$1:$B$197,0),MATCH('2022 deflators April 2024 WEO'!AU$3,'IMF GDP constant 2022 US'!$B$1:$BD$1,0)),0)</f>
        <v>1.08281984635397</v>
      </c>
      <c r="AV120" s="18" t="n">
        <f aca="false">IFERROR(INDEX('IMF GDP current US'!$B$1:$BD$197,MATCH('2022 deflators April 2024 WEO'!$B120,'IMF GDP current US'!$B$1:$B$197,0),MATCH('2022 deflators April 2024 WEO'!AV$3,'IMF GDP current US'!$B$1:$BD$1,0))/INDEX('IMF GDP constant 2022 US'!$B$1:$BD$197,MATCH('2022 deflators April 2024 WEO'!$B120,'IMF GDP constant 2022 US'!$B$1:$B$197,0),MATCH('2022 deflators April 2024 WEO'!AV$3,'IMF GDP constant 2022 US'!$B$1:$BD$1,0)),0)</f>
        <v>1.05811706926141</v>
      </c>
      <c r="AW120" s="19" t="n">
        <f aca="false">IFERROR(INDEX('IMF GDP current US'!$B$1:$BD$197,MATCH('2022 deflators April 2024 WEO'!$B120,'IMF GDP current US'!$B$1:$B$197,0),MATCH('2022 deflators April 2024 WEO'!AW$3,'IMF GDP current US'!$B$1:$BD$1,0))/INDEX('IMF GDP constant 2022 US'!$B$1:$BD$197,MATCH('2022 deflators April 2024 WEO'!$B120,'IMF GDP constant 2022 US'!$B$1:$B$197,0),MATCH('2022 deflators April 2024 WEO'!AW$3,'IMF GDP constant 2022 US'!$B$1:$BD$1,0)),0)</f>
        <v>1</v>
      </c>
      <c r="AX120" s="18" t="n">
        <f aca="false">IFERROR(INDEX('IMF GDP current US'!$B$1:$BD$197,MATCH('2022 deflators April 2024 WEO'!$B120,'IMF GDP current US'!$B$1:$B$197,0),MATCH('2022 deflators April 2024 WEO'!AX$3,'IMF GDP current US'!$B$1:$BD$1,0))/INDEX('IMF GDP constant 2022 US'!$B$1:$BD$197,MATCH('2022 deflators April 2024 WEO'!$B120,'IMF GDP constant 2022 US'!$B$1:$B$197,0),MATCH('2022 deflators April 2024 WEO'!AX$3,'IMF GDP constant 2022 US'!$B$1:$BD$1,0)),0)</f>
        <v>1.01827382240572</v>
      </c>
      <c r="AY120" s="21" t="n">
        <f aca="false">IFERROR(INDEX('IMF GDP current US'!$B$1:$BD$197,MATCH('2022 deflators April 2024 WEO'!$B120,'IMF GDP current US'!$B$1:$B$197,0),MATCH('2022 deflators April 2024 WEO'!AY$3,'IMF GDP current US'!$B$1:$BD$1,0))/INDEX('IMF GDP constant 2022 US'!$B$1:$BD$197,MATCH('2022 deflators April 2024 WEO'!$B120,'IMF GDP constant 2022 US'!$B$1:$B$197,0),MATCH('2022 deflators April 2024 WEO'!AY$3,'IMF GDP constant 2022 US'!$B$1:$BD$1,0)),0)</f>
        <v>1.05781253352637</v>
      </c>
      <c r="AZ120" s="21" t="n">
        <f aca="false">IFERROR(INDEX('IMF GDP current US'!$B$1:$BD$197,MATCH('2022 deflators April 2024 WEO'!$B120,'IMF GDP current US'!$B$1:$B$197,0),MATCH('2022 deflators April 2024 WEO'!AZ$3,'IMF GDP current US'!$B$1:$BD$1,0))/INDEX('IMF GDP constant 2022 US'!$B$1:$BD$197,MATCH('2022 deflators April 2024 WEO'!$B120,'IMF GDP constant 2022 US'!$B$1:$B$197,0),MATCH('2022 deflators April 2024 WEO'!AZ$3,'IMF GDP constant 2022 US'!$B$1:$BD$1,0)),0)</f>
        <v>1.12128280793564</v>
      </c>
      <c r="BA120" s="21" t="n">
        <f aca="false">IFERROR(INDEX('IMF GDP current US'!$B$1:$BD$197,MATCH('2022 deflators April 2024 WEO'!$B120,'IMF GDP current US'!$B$1:$B$197,0),MATCH('2022 deflators April 2024 WEO'!BA$3,'IMF GDP current US'!$B$1:$BD$1,0))/INDEX('IMF GDP constant 2022 US'!$B$1:$BD$197,MATCH('2022 deflators April 2024 WEO'!$B120,'IMF GDP constant 2022 US'!$B$1:$B$197,0),MATCH('2022 deflators April 2024 WEO'!BA$3,'IMF GDP constant 2022 US'!$B$1:$BD$1,0)),0)</f>
        <v>1.18861690554986</v>
      </c>
      <c r="BB120" s="21" t="n">
        <f aca="false">IFERROR(INDEX('IMF GDP current US'!$B$1:$BD$197,MATCH('2022 deflators April 2024 WEO'!$B120,'IMF GDP current US'!$B$1:$B$197,0),MATCH('2022 deflators April 2024 WEO'!BB$3,'IMF GDP current US'!$B$1:$BD$1,0))/INDEX('IMF GDP constant 2022 US'!$B$1:$BD$197,MATCH('2022 deflators April 2024 WEO'!$B120,'IMF GDP constant 2022 US'!$B$1:$B$197,0),MATCH('2022 deflators April 2024 WEO'!BB$3,'IMF GDP constant 2022 US'!$B$1:$BD$1,0)),0)</f>
        <v>1.26158718711987</v>
      </c>
      <c r="BC120" s="21" t="n">
        <f aca="false">IFERROR(INDEX('IMF GDP current US'!$B$1:$BD$197,MATCH('2022 deflators April 2024 WEO'!$B120,'IMF GDP current US'!$B$1:$B$197,0),MATCH('2022 deflators April 2024 WEO'!BC$3,'IMF GDP current US'!$B$1:$BD$1,0))/INDEX('IMF GDP constant 2022 US'!$B$1:$BD$197,MATCH('2022 deflators April 2024 WEO'!$B120,'IMF GDP constant 2022 US'!$B$1:$B$197,0),MATCH('2022 deflators April 2024 WEO'!BC$3,'IMF GDP constant 2022 US'!$B$1:$BD$1,0)),0)</f>
        <v>1.33904441956819</v>
      </c>
      <c r="BD120" s="22" t="n">
        <f aca="false">IFERROR(INDEX('IMF GDP current US'!$B$1:$BD$197,MATCH('2022 deflators April 2024 WEO'!$B120,'IMF GDP current US'!$B$1:$B$197,0),MATCH('2022 deflators April 2024 WEO'!BD$3,'IMF GDP current US'!$B$1:$BD$1,0))/INDEX('IMF GDP constant 2022 US'!$B$1:$BD$197,MATCH('2022 deflators April 2024 WEO'!$B120,'IMF GDP constant 2022 US'!$B$1:$B$197,0),MATCH('2022 deflators April 2024 WEO'!BD$3,'IMF GDP constant 2022 US'!$B$1:$BD$1,0)),0)</f>
        <v>1.42124752168055</v>
      </c>
    </row>
    <row r="121" customFormat="false" ht="15" hidden="false" customHeight="false" outlineLevel="0" collapsed="false">
      <c r="A121" s="12" t="s">
        <v>134</v>
      </c>
      <c r="B121" s="0" t="str">
        <f aca="false">VLOOKUP(A121,'Names&amp;ISO'!$A:$C,3,0)</f>
        <v>NAM</v>
      </c>
      <c r="C121" s="11" t="s">
        <v>134</v>
      </c>
      <c r="D121" s="11" t="n">
        <f aca="false">IFERROR(VLOOKUP(B121,'DAC ODA Recipients 2022-2023'!$B:$H,7,0),"")</f>
        <v>1</v>
      </c>
      <c r="E121" s="12" t="str">
        <f aca="false">IFERROR(VLOOKUP(B121,'OECD DAC Deflators 2022'!B:B,1,0),"")</f>
        <v/>
      </c>
      <c r="F121" s="12"/>
      <c r="G121" s="17" t="n">
        <f aca="false">IFERROR(INDEX('IMF GDP current US'!$B$1:$BD$197,MATCH('2022 deflators April 2024 WEO'!$B121,'IMF GDP current US'!$B$1:$B$197,0),MATCH('2022 deflators April 2024 WEO'!G$3,'IMF GDP current US'!$B$1:$BD$1,0))/INDEX('IMF GDP constant 2022 US'!$B$1:$BD$197,MATCH('2022 deflators April 2024 WEO'!$B121,'IMF GDP constant 2022 US'!$B$1:$B$197,0),MATCH('2022 deflators April 2024 WEO'!G$3,'IMF GDP constant 2022 US'!$B$1:$BD$1,0)),0)</f>
        <v>0</v>
      </c>
      <c r="H121" s="18" t="n">
        <f aca="false">IFERROR(INDEX('IMF GDP current US'!$B$1:$BD$197,MATCH('2022 deflators April 2024 WEO'!$B121,'IMF GDP current US'!$B$1:$B$197,0),MATCH('2022 deflators April 2024 WEO'!H$3,'IMF GDP current US'!$B$1:$BD$1,0))/INDEX('IMF GDP constant 2022 US'!$B$1:$BD$197,MATCH('2022 deflators April 2024 WEO'!$B121,'IMF GDP constant 2022 US'!$B$1:$B$197,0),MATCH('2022 deflators April 2024 WEO'!H$3,'IMF GDP constant 2022 US'!$B$1:$BD$1,0)),0)</f>
        <v>0</v>
      </c>
      <c r="I121" s="18" t="n">
        <f aca="false">IFERROR(INDEX('IMF GDP current US'!$B$1:$BD$197,MATCH('2022 deflators April 2024 WEO'!$B121,'IMF GDP current US'!$B$1:$B$197,0),MATCH('2022 deflators April 2024 WEO'!I$3,'IMF GDP current US'!$B$1:$BD$1,0))/INDEX('IMF GDP constant 2022 US'!$B$1:$BD$197,MATCH('2022 deflators April 2024 WEO'!$B121,'IMF GDP constant 2022 US'!$B$1:$B$197,0),MATCH('2022 deflators April 2024 WEO'!I$3,'IMF GDP constant 2022 US'!$B$1:$BD$1,0)),0)</f>
        <v>0</v>
      </c>
      <c r="J121" s="18" t="n">
        <f aca="false">IFERROR(INDEX('IMF GDP current US'!$B$1:$BD$197,MATCH('2022 deflators April 2024 WEO'!$B121,'IMF GDP current US'!$B$1:$B$197,0),MATCH('2022 deflators April 2024 WEO'!J$3,'IMF GDP current US'!$B$1:$BD$1,0))/INDEX('IMF GDP constant 2022 US'!$B$1:$BD$197,MATCH('2022 deflators April 2024 WEO'!$B121,'IMF GDP constant 2022 US'!$B$1:$B$197,0),MATCH('2022 deflators April 2024 WEO'!J$3,'IMF GDP constant 2022 US'!$B$1:$BD$1,0)),0)</f>
        <v>0</v>
      </c>
      <c r="K121" s="18" t="n">
        <f aca="false">IFERROR(INDEX('IMF GDP current US'!$B$1:$BD$197,MATCH('2022 deflators April 2024 WEO'!$B121,'IMF GDP current US'!$B$1:$B$197,0),MATCH('2022 deflators April 2024 WEO'!K$3,'IMF GDP current US'!$B$1:$BD$1,0))/INDEX('IMF GDP constant 2022 US'!$B$1:$BD$197,MATCH('2022 deflators April 2024 WEO'!$B121,'IMF GDP constant 2022 US'!$B$1:$B$197,0),MATCH('2022 deflators April 2024 WEO'!K$3,'IMF GDP constant 2022 US'!$B$1:$BD$1,0)),0)</f>
        <v>0</v>
      </c>
      <c r="L121" s="18" t="n">
        <f aca="false">IFERROR(INDEX('IMF GDP current US'!$B$1:$BD$197,MATCH('2022 deflators April 2024 WEO'!$B121,'IMF GDP current US'!$B$1:$B$197,0),MATCH('2022 deflators April 2024 WEO'!L$3,'IMF GDP current US'!$B$1:$BD$1,0))/INDEX('IMF GDP constant 2022 US'!$B$1:$BD$197,MATCH('2022 deflators April 2024 WEO'!$B121,'IMF GDP constant 2022 US'!$B$1:$B$197,0),MATCH('2022 deflators April 2024 WEO'!L$3,'IMF GDP constant 2022 US'!$B$1:$BD$1,0)),0)</f>
        <v>0</v>
      </c>
      <c r="M121" s="18" t="n">
        <f aca="false">IFERROR(INDEX('IMF GDP current US'!$B$1:$BD$197,MATCH('2022 deflators April 2024 WEO'!$B121,'IMF GDP current US'!$B$1:$B$197,0),MATCH('2022 deflators April 2024 WEO'!M$3,'IMF GDP current US'!$B$1:$BD$1,0))/INDEX('IMF GDP constant 2022 US'!$B$1:$BD$197,MATCH('2022 deflators April 2024 WEO'!$B121,'IMF GDP constant 2022 US'!$B$1:$B$197,0),MATCH('2022 deflators April 2024 WEO'!M$3,'IMF GDP constant 2022 US'!$B$1:$BD$1,0)),0)</f>
        <v>0</v>
      </c>
      <c r="N121" s="18" t="n">
        <f aca="false">IFERROR(INDEX('IMF GDP current US'!$B$1:$BD$197,MATCH('2022 deflators April 2024 WEO'!$B121,'IMF GDP current US'!$B$1:$B$197,0),MATCH('2022 deflators April 2024 WEO'!N$3,'IMF GDP current US'!$B$1:$BD$1,0))/INDEX('IMF GDP constant 2022 US'!$B$1:$BD$197,MATCH('2022 deflators April 2024 WEO'!$B121,'IMF GDP constant 2022 US'!$B$1:$B$197,0),MATCH('2022 deflators April 2024 WEO'!N$3,'IMF GDP constant 2022 US'!$B$1:$BD$1,0)),0)</f>
        <v>0</v>
      </c>
      <c r="O121" s="18" t="n">
        <f aca="false">IFERROR(INDEX('IMF GDP current US'!$B$1:$BD$197,MATCH('2022 deflators April 2024 WEO'!$B121,'IMF GDP current US'!$B$1:$B$197,0),MATCH('2022 deflators April 2024 WEO'!O$3,'IMF GDP current US'!$B$1:$BD$1,0))/INDEX('IMF GDP constant 2022 US'!$B$1:$BD$197,MATCH('2022 deflators April 2024 WEO'!$B121,'IMF GDP constant 2022 US'!$B$1:$B$197,0),MATCH('2022 deflators April 2024 WEO'!O$3,'IMF GDP constant 2022 US'!$B$1:$BD$1,0)),0)</f>
        <v>0</v>
      </c>
      <c r="P121" s="18" t="n">
        <f aca="false">IFERROR(INDEX('IMF GDP current US'!$B$1:$BD$197,MATCH('2022 deflators April 2024 WEO'!$B121,'IMF GDP current US'!$B$1:$B$197,0),MATCH('2022 deflators April 2024 WEO'!P$3,'IMF GDP current US'!$B$1:$BD$1,0))/INDEX('IMF GDP constant 2022 US'!$B$1:$BD$197,MATCH('2022 deflators April 2024 WEO'!$B121,'IMF GDP constant 2022 US'!$B$1:$B$197,0),MATCH('2022 deflators April 2024 WEO'!P$3,'IMF GDP constant 2022 US'!$B$1:$BD$1,0)),0)</f>
        <v>0</v>
      </c>
      <c r="Q121" s="18" t="n">
        <f aca="false">IFERROR(INDEX('IMF GDP current US'!$B$1:$BD$197,MATCH('2022 deflators April 2024 WEO'!$B121,'IMF GDP current US'!$B$1:$B$197,0),MATCH('2022 deflators April 2024 WEO'!Q$3,'IMF GDP current US'!$B$1:$BD$1,0))/INDEX('IMF GDP constant 2022 US'!$B$1:$BD$197,MATCH('2022 deflators April 2024 WEO'!$B121,'IMF GDP constant 2022 US'!$B$1:$B$197,0),MATCH('2022 deflators April 2024 WEO'!Q$3,'IMF GDP constant 2022 US'!$B$1:$BD$1,0)),0)</f>
        <v>0.555588997983347</v>
      </c>
      <c r="R121" s="18" t="n">
        <f aca="false">IFERROR(INDEX('IMF GDP current US'!$B$1:$BD$197,MATCH('2022 deflators April 2024 WEO'!$B121,'IMF GDP current US'!$B$1:$B$197,0),MATCH('2022 deflators April 2024 WEO'!R$3,'IMF GDP current US'!$B$1:$BD$1,0))/INDEX('IMF GDP constant 2022 US'!$B$1:$BD$197,MATCH('2022 deflators April 2024 WEO'!$B121,'IMF GDP constant 2022 US'!$B$1:$B$197,0),MATCH('2022 deflators April 2024 WEO'!R$3,'IMF GDP constant 2022 US'!$B$1:$BD$1,0)),0)</f>
        <v>0.583477574824587</v>
      </c>
      <c r="S121" s="18" t="n">
        <f aca="false">IFERROR(INDEX('IMF GDP current US'!$B$1:$BD$197,MATCH('2022 deflators April 2024 WEO'!$B121,'IMF GDP current US'!$B$1:$B$197,0),MATCH('2022 deflators April 2024 WEO'!S$3,'IMF GDP current US'!$B$1:$BD$1,0))/INDEX('IMF GDP constant 2022 US'!$B$1:$BD$197,MATCH('2022 deflators April 2024 WEO'!$B121,'IMF GDP constant 2022 US'!$B$1:$B$197,0),MATCH('2022 deflators April 2024 WEO'!S$3,'IMF GDP constant 2022 US'!$B$1:$BD$1,0)),0)</f>
        <v>0.619496982622489</v>
      </c>
      <c r="T121" s="18" t="n">
        <f aca="false">IFERROR(INDEX('IMF GDP current US'!$B$1:$BD$197,MATCH('2022 deflators April 2024 WEO'!$B121,'IMF GDP current US'!$B$1:$B$197,0),MATCH('2022 deflators April 2024 WEO'!T$3,'IMF GDP current US'!$B$1:$BD$1,0))/INDEX('IMF GDP constant 2022 US'!$B$1:$BD$197,MATCH('2022 deflators April 2024 WEO'!$B121,'IMF GDP constant 2022 US'!$B$1:$B$197,0),MATCH('2022 deflators April 2024 WEO'!T$3,'IMF GDP constant 2022 US'!$B$1:$BD$1,0)),0)</f>
        <v>0.602951206744829</v>
      </c>
      <c r="U121" s="18" t="n">
        <f aca="false">IFERROR(INDEX('IMF GDP current US'!$B$1:$BD$197,MATCH('2022 deflators April 2024 WEO'!$B121,'IMF GDP current US'!$B$1:$B$197,0),MATCH('2022 deflators April 2024 WEO'!U$3,'IMF GDP current US'!$B$1:$BD$1,0))/INDEX('IMF GDP constant 2022 US'!$B$1:$BD$197,MATCH('2022 deflators April 2024 WEO'!$B121,'IMF GDP constant 2022 US'!$B$1:$B$197,0),MATCH('2022 deflators April 2024 WEO'!U$3,'IMF GDP constant 2022 US'!$B$1:$BD$1,0)),0)</f>
        <v>0.656027322635556</v>
      </c>
      <c r="V121" s="18" t="n">
        <f aca="false">IFERROR(INDEX('IMF GDP current US'!$B$1:$BD$197,MATCH('2022 deflators April 2024 WEO'!$B121,'IMF GDP current US'!$B$1:$B$197,0),MATCH('2022 deflators April 2024 WEO'!V$3,'IMF GDP current US'!$B$1:$BD$1,0))/INDEX('IMF GDP constant 2022 US'!$B$1:$BD$197,MATCH('2022 deflators April 2024 WEO'!$B121,'IMF GDP constant 2022 US'!$B$1:$B$197,0),MATCH('2022 deflators April 2024 WEO'!V$3,'IMF GDP constant 2022 US'!$B$1:$BD$1,0)),0)</f>
        <v>0.703316341364058</v>
      </c>
      <c r="W121" s="18" t="n">
        <f aca="false">IFERROR(INDEX('IMF GDP current US'!$B$1:$BD$197,MATCH('2022 deflators April 2024 WEO'!$B121,'IMF GDP current US'!$B$1:$B$197,0),MATCH('2022 deflators April 2024 WEO'!W$3,'IMF GDP current US'!$B$1:$BD$1,0))/INDEX('IMF GDP constant 2022 US'!$B$1:$BD$197,MATCH('2022 deflators April 2024 WEO'!$B121,'IMF GDP constant 2022 US'!$B$1:$B$197,0),MATCH('2022 deflators April 2024 WEO'!W$3,'IMF GDP constant 2022 US'!$B$1:$BD$1,0)),0)</f>
        <v>0.68257026549843</v>
      </c>
      <c r="X121" s="18" t="n">
        <f aca="false">IFERROR(INDEX('IMF GDP current US'!$B$1:$BD$197,MATCH('2022 deflators April 2024 WEO'!$B121,'IMF GDP current US'!$B$1:$B$197,0),MATCH('2022 deflators April 2024 WEO'!X$3,'IMF GDP current US'!$B$1:$BD$1,0))/INDEX('IMF GDP constant 2022 US'!$B$1:$BD$197,MATCH('2022 deflators April 2024 WEO'!$B121,'IMF GDP constant 2022 US'!$B$1:$B$197,0),MATCH('2022 deflators April 2024 WEO'!X$3,'IMF GDP constant 2022 US'!$B$1:$BD$1,0)),0)</f>
        <v>0.680797766274657</v>
      </c>
      <c r="Y121" s="18" t="n">
        <f aca="false">IFERROR(INDEX('IMF GDP current US'!$B$1:$BD$197,MATCH('2022 deflators April 2024 WEO'!$B121,'IMF GDP current US'!$B$1:$B$197,0),MATCH('2022 deflators April 2024 WEO'!Y$3,'IMF GDP current US'!$B$1:$BD$1,0))/INDEX('IMF GDP constant 2022 US'!$B$1:$BD$197,MATCH('2022 deflators April 2024 WEO'!$B121,'IMF GDP constant 2022 US'!$B$1:$B$197,0),MATCH('2022 deflators April 2024 WEO'!Y$3,'IMF GDP constant 2022 US'!$B$1:$BD$1,0)),0)</f>
        <v>0.614524664899681</v>
      </c>
      <c r="Z121" s="18" t="n">
        <f aca="false">IFERROR(INDEX('IMF GDP current US'!$B$1:$BD$197,MATCH('2022 deflators April 2024 WEO'!$B121,'IMF GDP current US'!$B$1:$B$197,0),MATCH('2022 deflators April 2024 WEO'!Z$3,'IMF GDP current US'!$B$1:$BD$1,0))/INDEX('IMF GDP constant 2022 US'!$B$1:$BD$197,MATCH('2022 deflators April 2024 WEO'!$B121,'IMF GDP constant 2022 US'!$B$1:$B$197,0),MATCH('2022 deflators April 2024 WEO'!Z$3,'IMF GDP constant 2022 US'!$B$1:$BD$1,0)),0)</f>
        <v>0.593272190473762</v>
      </c>
      <c r="AA121" s="18" t="n">
        <f aca="false">IFERROR(INDEX('IMF GDP current US'!$B$1:$BD$197,MATCH('2022 deflators April 2024 WEO'!$B121,'IMF GDP current US'!$B$1:$B$197,0),MATCH('2022 deflators April 2024 WEO'!AA$3,'IMF GDP current US'!$B$1:$BD$1,0))/INDEX('IMF GDP constant 2022 US'!$B$1:$BD$197,MATCH('2022 deflators April 2024 WEO'!$B121,'IMF GDP constant 2022 US'!$B$1:$B$197,0),MATCH('2022 deflators April 2024 WEO'!AA$3,'IMF GDP constant 2022 US'!$B$1:$BD$1,0)),0)</f>
        <v>0.590765032245264</v>
      </c>
      <c r="AB121" s="18" t="n">
        <f aca="false">IFERROR(INDEX('IMF GDP current US'!$B$1:$BD$197,MATCH('2022 deflators April 2024 WEO'!$B121,'IMF GDP current US'!$B$1:$B$197,0),MATCH('2022 deflators April 2024 WEO'!AB$3,'IMF GDP current US'!$B$1:$BD$1,0))/INDEX('IMF GDP constant 2022 US'!$B$1:$BD$197,MATCH('2022 deflators April 2024 WEO'!$B121,'IMF GDP constant 2022 US'!$B$1:$B$197,0),MATCH('2022 deflators April 2024 WEO'!AB$3,'IMF GDP constant 2022 US'!$B$1:$BD$1,0)),0)</f>
        <v>0.523669185168596</v>
      </c>
      <c r="AC121" s="18" t="n">
        <f aca="false">IFERROR(INDEX('IMF GDP current US'!$B$1:$BD$197,MATCH('2022 deflators April 2024 WEO'!$B121,'IMF GDP current US'!$B$1:$B$197,0),MATCH('2022 deflators April 2024 WEO'!AC$3,'IMF GDP current US'!$B$1:$BD$1,0))/INDEX('IMF GDP constant 2022 US'!$B$1:$BD$197,MATCH('2022 deflators April 2024 WEO'!$B121,'IMF GDP constant 2022 US'!$B$1:$B$197,0),MATCH('2022 deflators April 2024 WEO'!AC$3,'IMF GDP constant 2022 US'!$B$1:$BD$1,0)),0)</f>
        <v>0.466039527636769</v>
      </c>
      <c r="AD121" s="18" t="n">
        <f aca="false">IFERROR(INDEX('IMF GDP current US'!$B$1:$BD$197,MATCH('2022 deflators April 2024 WEO'!$B121,'IMF GDP current US'!$B$1:$B$197,0),MATCH('2022 deflators April 2024 WEO'!AD$3,'IMF GDP current US'!$B$1:$BD$1,0))/INDEX('IMF GDP constant 2022 US'!$B$1:$BD$197,MATCH('2022 deflators April 2024 WEO'!$B121,'IMF GDP constant 2022 US'!$B$1:$B$197,0),MATCH('2022 deflators April 2024 WEO'!AD$3,'IMF GDP constant 2022 US'!$B$1:$BD$1,0)),0)</f>
        <v>0.659655250561444</v>
      </c>
      <c r="AE121" s="18" t="n">
        <f aca="false">IFERROR(INDEX('IMF GDP current US'!$B$1:$BD$197,MATCH('2022 deflators April 2024 WEO'!$B121,'IMF GDP current US'!$B$1:$B$197,0),MATCH('2022 deflators April 2024 WEO'!AE$3,'IMF GDP current US'!$B$1:$BD$1,0))/INDEX('IMF GDP constant 2022 US'!$B$1:$BD$197,MATCH('2022 deflators April 2024 WEO'!$B121,'IMF GDP constant 2022 US'!$B$1:$B$197,0),MATCH('2022 deflators April 2024 WEO'!AE$3,'IMF GDP constant 2022 US'!$B$1:$BD$1,0)),0)</f>
        <v>0.829936399828383</v>
      </c>
      <c r="AF121" s="18" t="n">
        <f aca="false">IFERROR(INDEX('IMF GDP current US'!$B$1:$BD$197,MATCH('2022 deflators April 2024 WEO'!$B121,'IMF GDP current US'!$B$1:$B$197,0),MATCH('2022 deflators April 2024 WEO'!AF$3,'IMF GDP current US'!$B$1:$BD$1,0))/INDEX('IMF GDP constant 2022 US'!$B$1:$BD$197,MATCH('2022 deflators April 2024 WEO'!$B121,'IMF GDP constant 2022 US'!$B$1:$B$197,0),MATCH('2022 deflators April 2024 WEO'!AF$3,'IMF GDP constant 2022 US'!$B$1:$BD$1,0)),0)</f>
        <v>0.870261556528904</v>
      </c>
      <c r="AG121" s="18" t="n">
        <f aca="false">IFERROR(INDEX('IMF GDP current US'!$B$1:$BD$197,MATCH('2022 deflators April 2024 WEO'!$B121,'IMF GDP current US'!$B$1:$B$197,0),MATCH('2022 deflators April 2024 WEO'!AG$3,'IMF GDP current US'!$B$1:$BD$1,0))/INDEX('IMF GDP constant 2022 US'!$B$1:$BD$197,MATCH('2022 deflators April 2024 WEO'!$B121,'IMF GDP constant 2022 US'!$B$1:$B$197,0),MATCH('2022 deflators April 2024 WEO'!AG$3,'IMF GDP constant 2022 US'!$B$1:$BD$1,0)),0)</f>
        <v>0.881446644634018</v>
      </c>
      <c r="AH121" s="18" t="n">
        <f aca="false">IFERROR(INDEX('IMF GDP current US'!$B$1:$BD$197,MATCH('2022 deflators April 2024 WEO'!$B121,'IMF GDP current US'!$B$1:$B$197,0),MATCH('2022 deflators April 2024 WEO'!AH$3,'IMF GDP current US'!$B$1:$BD$1,0))/INDEX('IMF GDP constant 2022 US'!$B$1:$BD$197,MATCH('2022 deflators April 2024 WEO'!$B121,'IMF GDP constant 2022 US'!$B$1:$B$197,0),MATCH('2022 deflators April 2024 WEO'!AH$3,'IMF GDP constant 2022 US'!$B$1:$BD$1,0)),0)</f>
        <v>0.962824257509597</v>
      </c>
      <c r="AI121" s="18" t="n">
        <f aca="false">IFERROR(INDEX('IMF GDP current US'!$B$1:$BD$197,MATCH('2022 deflators April 2024 WEO'!$B121,'IMF GDP current US'!$B$1:$B$197,0),MATCH('2022 deflators April 2024 WEO'!AI$3,'IMF GDP current US'!$B$1:$BD$1,0))/INDEX('IMF GDP constant 2022 US'!$B$1:$BD$197,MATCH('2022 deflators April 2024 WEO'!$B121,'IMF GDP constant 2022 US'!$B$1:$B$197,0),MATCH('2022 deflators April 2024 WEO'!AI$3,'IMF GDP constant 2022 US'!$B$1:$BD$1,0)),0)</f>
        <v>0.912826689721413</v>
      </c>
      <c r="AJ121" s="18" t="n">
        <f aca="false">IFERROR(INDEX('IMF GDP current US'!$B$1:$BD$197,MATCH('2022 deflators April 2024 WEO'!$B121,'IMF GDP current US'!$B$1:$B$197,0),MATCH('2022 deflators April 2024 WEO'!AJ$3,'IMF GDP current US'!$B$1:$BD$1,0))/INDEX('IMF GDP constant 2022 US'!$B$1:$BD$197,MATCH('2022 deflators April 2024 WEO'!$B121,'IMF GDP constant 2022 US'!$B$1:$B$197,0),MATCH('2022 deflators April 2024 WEO'!AJ$3,'IMF GDP constant 2022 US'!$B$1:$BD$1,0)),0)</f>
        <v>0.955018007674966</v>
      </c>
      <c r="AK121" s="18" t="n">
        <f aca="false">IFERROR(INDEX('IMF GDP current US'!$B$1:$BD$197,MATCH('2022 deflators April 2024 WEO'!$B121,'IMF GDP current US'!$B$1:$B$197,0),MATCH('2022 deflators April 2024 WEO'!AK$3,'IMF GDP current US'!$B$1:$BD$1,0))/INDEX('IMF GDP constant 2022 US'!$B$1:$BD$197,MATCH('2022 deflators April 2024 WEO'!$B121,'IMF GDP constant 2022 US'!$B$1:$B$197,0),MATCH('2022 deflators April 2024 WEO'!AK$3,'IMF GDP constant 2022 US'!$B$1:$BD$1,0)),0)</f>
        <v>1.1396518213046</v>
      </c>
      <c r="AL121" s="18" t="n">
        <f aca="false">IFERROR(INDEX('IMF GDP current US'!$B$1:$BD$197,MATCH('2022 deflators April 2024 WEO'!$B121,'IMF GDP current US'!$B$1:$B$197,0),MATCH('2022 deflators April 2024 WEO'!AL$3,'IMF GDP current US'!$B$1:$BD$1,0))/INDEX('IMF GDP constant 2022 US'!$B$1:$BD$197,MATCH('2022 deflators April 2024 WEO'!$B121,'IMF GDP constant 2022 US'!$B$1:$B$197,0),MATCH('2022 deflators April 2024 WEO'!AL$3,'IMF GDP constant 2022 US'!$B$1:$BD$1,0)),0)</f>
        <v>1.19422332752597</v>
      </c>
      <c r="AM121" s="18" t="n">
        <f aca="false">IFERROR(INDEX('IMF GDP current US'!$B$1:$BD$197,MATCH('2022 deflators April 2024 WEO'!$B121,'IMF GDP current US'!$B$1:$B$197,0),MATCH('2022 deflators April 2024 WEO'!AM$3,'IMF GDP current US'!$B$1:$BD$1,0))/INDEX('IMF GDP constant 2022 US'!$B$1:$BD$197,MATCH('2022 deflators April 2024 WEO'!$B121,'IMF GDP constant 2022 US'!$B$1:$B$197,0),MATCH('2022 deflators April 2024 WEO'!AM$3,'IMF GDP constant 2022 US'!$B$1:$BD$1,0)),0)</f>
        <v>1.19094290384482</v>
      </c>
      <c r="AN121" s="18" t="n">
        <f aca="false">IFERROR(INDEX('IMF GDP current US'!$B$1:$BD$197,MATCH('2022 deflators April 2024 WEO'!$B121,'IMF GDP current US'!$B$1:$B$197,0),MATCH('2022 deflators April 2024 WEO'!AN$3,'IMF GDP current US'!$B$1:$BD$1,0))/INDEX('IMF GDP constant 2022 US'!$B$1:$BD$197,MATCH('2022 deflators April 2024 WEO'!$B121,'IMF GDP constant 2022 US'!$B$1:$B$197,0),MATCH('2022 deflators April 2024 WEO'!AN$3,'IMF GDP constant 2022 US'!$B$1:$BD$1,0)),0)</f>
        <v>1.05416113077844</v>
      </c>
      <c r="AO121" s="18" t="n">
        <f aca="false">IFERROR(INDEX('IMF GDP current US'!$B$1:$BD$197,MATCH('2022 deflators April 2024 WEO'!$B121,'IMF GDP current US'!$B$1:$B$197,0),MATCH('2022 deflators April 2024 WEO'!AO$3,'IMF GDP current US'!$B$1:$BD$1,0))/INDEX('IMF GDP constant 2022 US'!$B$1:$BD$197,MATCH('2022 deflators April 2024 WEO'!$B121,'IMF GDP constant 2022 US'!$B$1:$B$197,0),MATCH('2022 deflators April 2024 WEO'!AO$3,'IMF GDP constant 2022 US'!$B$1:$BD$1,0)),0)</f>
        <v>1.01534101645168</v>
      </c>
      <c r="AP121" s="18" t="n">
        <f aca="false">IFERROR(INDEX('IMF GDP current US'!$B$1:$BD$197,MATCH('2022 deflators April 2024 WEO'!$B121,'IMF GDP current US'!$B$1:$B$197,0),MATCH('2022 deflators April 2024 WEO'!AP$3,'IMF GDP current US'!$B$1:$BD$1,0))/INDEX('IMF GDP constant 2022 US'!$B$1:$BD$197,MATCH('2022 deflators April 2024 WEO'!$B121,'IMF GDP constant 2022 US'!$B$1:$B$197,0),MATCH('2022 deflators April 2024 WEO'!AP$3,'IMF GDP constant 2022 US'!$B$1:$BD$1,0)),0)</f>
        <v>0.896751624328143</v>
      </c>
      <c r="AQ121" s="18" t="n">
        <f aca="false">IFERROR(INDEX('IMF GDP current US'!$B$1:$BD$197,MATCH('2022 deflators April 2024 WEO'!$B121,'IMF GDP current US'!$B$1:$B$197,0),MATCH('2022 deflators April 2024 WEO'!AQ$3,'IMF GDP current US'!$B$1:$BD$1,0))/INDEX('IMF GDP constant 2022 US'!$B$1:$BD$197,MATCH('2022 deflators April 2024 WEO'!$B121,'IMF GDP constant 2022 US'!$B$1:$B$197,0),MATCH('2022 deflators April 2024 WEO'!AQ$3,'IMF GDP constant 2022 US'!$B$1:$BD$1,0)),0)</f>
        <v>0.839215161270789</v>
      </c>
      <c r="AR121" s="18" t="n">
        <f aca="false">IFERROR(INDEX('IMF GDP current US'!$B$1:$BD$197,MATCH('2022 deflators April 2024 WEO'!$B121,'IMF GDP current US'!$B$1:$B$197,0),MATCH('2022 deflators April 2024 WEO'!AR$3,'IMF GDP current US'!$B$1:$BD$1,0))/INDEX('IMF GDP constant 2022 US'!$B$1:$BD$197,MATCH('2022 deflators April 2024 WEO'!$B121,'IMF GDP constant 2022 US'!$B$1:$B$197,0),MATCH('2022 deflators April 2024 WEO'!AR$3,'IMF GDP constant 2022 US'!$B$1:$BD$1,0)),0)</f>
        <v>1.01910591573497</v>
      </c>
      <c r="AS121" s="18" t="n">
        <f aca="false">IFERROR(INDEX('IMF GDP current US'!$B$1:$BD$197,MATCH('2022 deflators April 2024 WEO'!$B121,'IMF GDP current US'!$B$1:$B$197,0),MATCH('2022 deflators April 2024 WEO'!AS$3,'IMF GDP current US'!$B$1:$BD$1,0))/INDEX('IMF GDP constant 2022 US'!$B$1:$BD$197,MATCH('2022 deflators April 2024 WEO'!$B121,'IMF GDP constant 2022 US'!$B$1:$B$197,0),MATCH('2022 deflators April 2024 WEO'!AS$3,'IMF GDP constant 2022 US'!$B$1:$BD$1,0)),0)</f>
        <v>1.07048876595593</v>
      </c>
      <c r="AT121" s="18" t="n">
        <f aca="false">IFERROR(INDEX('IMF GDP current US'!$B$1:$BD$197,MATCH('2022 deflators April 2024 WEO'!$B121,'IMF GDP current US'!$B$1:$B$197,0),MATCH('2022 deflators April 2024 WEO'!AT$3,'IMF GDP current US'!$B$1:$BD$1,0))/INDEX('IMF GDP constant 2022 US'!$B$1:$BD$197,MATCH('2022 deflators April 2024 WEO'!$B121,'IMF GDP constant 2022 US'!$B$1:$B$197,0),MATCH('2022 deflators April 2024 WEO'!AT$3,'IMF GDP constant 2022 US'!$B$1:$BD$1,0)),0)</f>
        <v>0.989794477768609</v>
      </c>
      <c r="AU121" s="18" t="n">
        <f aca="false">IFERROR(INDEX('IMF GDP current US'!$B$1:$BD$197,MATCH('2022 deflators April 2024 WEO'!$B121,'IMF GDP current US'!$B$1:$B$197,0),MATCH('2022 deflators April 2024 WEO'!AU$3,'IMF GDP current US'!$B$1:$BD$1,0))/INDEX('IMF GDP constant 2022 US'!$B$1:$BD$197,MATCH('2022 deflators April 2024 WEO'!$B121,'IMF GDP constant 2022 US'!$B$1:$B$197,0),MATCH('2022 deflators April 2024 WEO'!AU$3,'IMF GDP constant 2022 US'!$B$1:$BD$1,0)),0)</f>
        <v>0.909034015568957</v>
      </c>
      <c r="AV121" s="18" t="n">
        <f aca="false">IFERROR(INDEX('IMF GDP current US'!$B$1:$BD$197,MATCH('2022 deflators April 2024 WEO'!$B121,'IMF GDP current US'!$B$1:$B$197,0),MATCH('2022 deflators April 2024 WEO'!AV$3,'IMF GDP current US'!$B$1:$BD$1,0))/INDEX('IMF GDP constant 2022 US'!$B$1:$BD$197,MATCH('2022 deflators April 2024 WEO'!$B121,'IMF GDP constant 2022 US'!$B$1:$B$197,0),MATCH('2022 deflators April 2024 WEO'!AV$3,'IMF GDP constant 2022 US'!$B$1:$BD$1,0)),0)</f>
        <v>1.03240761783844</v>
      </c>
      <c r="AW121" s="19" t="n">
        <f aca="false">IFERROR(INDEX('IMF GDP current US'!$B$1:$BD$197,MATCH('2022 deflators April 2024 WEO'!$B121,'IMF GDP current US'!$B$1:$B$197,0),MATCH('2022 deflators April 2024 WEO'!AW$3,'IMF GDP current US'!$B$1:$BD$1,0))/INDEX('IMF GDP constant 2022 US'!$B$1:$BD$197,MATCH('2022 deflators April 2024 WEO'!$B121,'IMF GDP constant 2022 US'!$B$1:$B$197,0),MATCH('2022 deflators April 2024 WEO'!AW$3,'IMF GDP constant 2022 US'!$B$1:$BD$1,0)),0)</f>
        <v>1</v>
      </c>
      <c r="AX121" s="18" t="n">
        <f aca="false">IFERROR(INDEX('IMF GDP current US'!$B$1:$BD$197,MATCH('2022 deflators April 2024 WEO'!$B121,'IMF GDP current US'!$B$1:$B$197,0),MATCH('2022 deflators April 2024 WEO'!AX$3,'IMF GDP current US'!$B$1:$BD$1,0))/INDEX('IMF GDP constant 2022 US'!$B$1:$BD$197,MATCH('2022 deflators April 2024 WEO'!$B121,'IMF GDP constant 2022 US'!$B$1:$B$197,0),MATCH('2022 deflators April 2024 WEO'!AX$3,'IMF GDP constant 2022 US'!$B$1:$BD$1,0)),0)</f>
        <v>0.948269642450604</v>
      </c>
      <c r="AY121" s="21" t="n">
        <f aca="false">IFERROR(INDEX('IMF GDP current US'!$B$1:$BD$197,MATCH('2022 deflators April 2024 WEO'!$B121,'IMF GDP current US'!$B$1:$B$197,0),MATCH('2022 deflators April 2024 WEO'!AY$3,'IMF GDP current US'!$B$1:$BD$1,0))/INDEX('IMF GDP constant 2022 US'!$B$1:$BD$197,MATCH('2022 deflators April 2024 WEO'!$B121,'IMF GDP constant 2022 US'!$B$1:$B$197,0),MATCH('2022 deflators April 2024 WEO'!AY$3,'IMF GDP constant 2022 US'!$B$1:$BD$1,0)),0)</f>
        <v>0.956613084634011</v>
      </c>
      <c r="AZ121" s="21" t="n">
        <f aca="false">IFERROR(INDEX('IMF GDP current US'!$B$1:$BD$197,MATCH('2022 deflators April 2024 WEO'!$B121,'IMF GDP current US'!$B$1:$B$197,0),MATCH('2022 deflators April 2024 WEO'!AZ$3,'IMF GDP current US'!$B$1:$BD$1,0))/INDEX('IMF GDP constant 2022 US'!$B$1:$BD$197,MATCH('2022 deflators April 2024 WEO'!$B121,'IMF GDP constant 2022 US'!$B$1:$B$197,0),MATCH('2022 deflators April 2024 WEO'!AZ$3,'IMF GDP constant 2022 US'!$B$1:$BD$1,0)),0)</f>
        <v>0.984621503362507</v>
      </c>
      <c r="BA121" s="21" t="n">
        <f aca="false">IFERROR(INDEX('IMF GDP current US'!$B$1:$BD$197,MATCH('2022 deflators April 2024 WEO'!$B121,'IMF GDP current US'!$B$1:$B$197,0),MATCH('2022 deflators April 2024 WEO'!BA$3,'IMF GDP current US'!$B$1:$BD$1,0))/INDEX('IMF GDP constant 2022 US'!$B$1:$BD$197,MATCH('2022 deflators April 2024 WEO'!$B121,'IMF GDP constant 2022 US'!$B$1:$B$197,0),MATCH('2022 deflators April 2024 WEO'!BA$3,'IMF GDP constant 2022 US'!$B$1:$BD$1,0)),0)</f>
        <v>1.01387851415093</v>
      </c>
      <c r="BB121" s="21" t="n">
        <f aca="false">IFERROR(INDEX('IMF GDP current US'!$B$1:$BD$197,MATCH('2022 deflators April 2024 WEO'!$B121,'IMF GDP current US'!$B$1:$B$197,0),MATCH('2022 deflators April 2024 WEO'!BB$3,'IMF GDP current US'!$B$1:$BD$1,0))/INDEX('IMF GDP constant 2022 US'!$B$1:$BD$197,MATCH('2022 deflators April 2024 WEO'!$B121,'IMF GDP constant 2022 US'!$B$1:$B$197,0),MATCH('2022 deflators April 2024 WEO'!BB$3,'IMF GDP constant 2022 US'!$B$1:$BD$1,0)),0)</f>
        <v>1.03990740339526</v>
      </c>
      <c r="BC121" s="21" t="n">
        <f aca="false">IFERROR(INDEX('IMF GDP current US'!$B$1:$BD$197,MATCH('2022 deflators April 2024 WEO'!$B121,'IMF GDP current US'!$B$1:$B$197,0),MATCH('2022 deflators April 2024 WEO'!BC$3,'IMF GDP current US'!$B$1:$BD$1,0))/INDEX('IMF GDP constant 2022 US'!$B$1:$BD$197,MATCH('2022 deflators April 2024 WEO'!$B121,'IMF GDP constant 2022 US'!$B$1:$B$197,0),MATCH('2022 deflators April 2024 WEO'!BC$3,'IMF GDP constant 2022 US'!$B$1:$BD$1,0)),0)</f>
        <v>1.06407568101181</v>
      </c>
      <c r="BD121" s="22" t="n">
        <f aca="false">IFERROR(INDEX('IMF GDP current US'!$B$1:$BD$197,MATCH('2022 deflators April 2024 WEO'!$B121,'IMF GDP current US'!$B$1:$B$197,0),MATCH('2022 deflators April 2024 WEO'!BD$3,'IMF GDP current US'!$B$1:$BD$1,0))/INDEX('IMF GDP constant 2022 US'!$B$1:$BD$197,MATCH('2022 deflators April 2024 WEO'!$B121,'IMF GDP constant 2022 US'!$B$1:$B$197,0),MATCH('2022 deflators April 2024 WEO'!BD$3,'IMF GDP constant 2022 US'!$B$1:$BD$1,0)),0)</f>
        <v>1.08897360598241</v>
      </c>
    </row>
    <row r="122" customFormat="false" ht="15" hidden="false" customHeight="false" outlineLevel="0" collapsed="false">
      <c r="A122" s="0" t="s">
        <v>135</v>
      </c>
      <c r="B122" s="12" t="str">
        <f aca="false">VLOOKUP(A122,'Names&amp;ISO'!$A:$C,3,0)</f>
        <v>NRU</v>
      </c>
      <c r="C122" s="0" t="s">
        <v>135</v>
      </c>
      <c r="D122" s="11" t="n">
        <f aca="false">IFERROR(VLOOKUP(B122,'DAC ODA Recipients 2022-2023'!$B:$H,7,0),"")</f>
        <v>1</v>
      </c>
      <c r="E122" s="12" t="str">
        <f aca="false">IFERROR(VLOOKUP(B122,'OECD DAC Deflators 2022'!B:B,1,0),"")</f>
        <v/>
      </c>
      <c r="F122" s="12"/>
      <c r="G122" s="17" t="n">
        <f aca="false">IFERROR(INDEX('IMF GDP current US'!$B$1:$BD$197,MATCH('2022 deflators April 2024 WEO'!$B122,'IMF GDP current US'!$B$1:$B$197,0),MATCH('2022 deflators April 2024 WEO'!G$3,'IMF GDP current US'!$B$1:$BD$1,0))/INDEX('IMF GDP constant 2022 US'!$B$1:$BD$197,MATCH('2022 deflators April 2024 WEO'!$B122,'IMF GDP constant 2022 US'!$B$1:$B$197,0),MATCH('2022 deflators April 2024 WEO'!G$3,'IMF GDP constant 2022 US'!$B$1:$BD$1,0)),0)</f>
        <v>0</v>
      </c>
      <c r="H122" s="18" t="n">
        <f aca="false">IFERROR(INDEX('IMF GDP current US'!$B$1:$BD$197,MATCH('2022 deflators April 2024 WEO'!$B122,'IMF GDP current US'!$B$1:$B$197,0),MATCH('2022 deflators April 2024 WEO'!H$3,'IMF GDP current US'!$B$1:$BD$1,0))/INDEX('IMF GDP constant 2022 US'!$B$1:$BD$197,MATCH('2022 deflators April 2024 WEO'!$B122,'IMF GDP constant 2022 US'!$B$1:$B$197,0),MATCH('2022 deflators April 2024 WEO'!H$3,'IMF GDP constant 2022 US'!$B$1:$BD$1,0)),0)</f>
        <v>0</v>
      </c>
      <c r="I122" s="18" t="n">
        <f aca="false">IFERROR(INDEX('IMF GDP current US'!$B$1:$BD$197,MATCH('2022 deflators April 2024 WEO'!$B122,'IMF GDP current US'!$B$1:$B$197,0),MATCH('2022 deflators April 2024 WEO'!I$3,'IMF GDP current US'!$B$1:$BD$1,0))/INDEX('IMF GDP constant 2022 US'!$B$1:$BD$197,MATCH('2022 deflators April 2024 WEO'!$B122,'IMF GDP constant 2022 US'!$B$1:$B$197,0),MATCH('2022 deflators April 2024 WEO'!I$3,'IMF GDP constant 2022 US'!$B$1:$BD$1,0)),0)</f>
        <v>0</v>
      </c>
      <c r="J122" s="18" t="n">
        <f aca="false">IFERROR(INDEX('IMF GDP current US'!$B$1:$BD$197,MATCH('2022 deflators April 2024 WEO'!$B122,'IMF GDP current US'!$B$1:$B$197,0),MATCH('2022 deflators April 2024 WEO'!J$3,'IMF GDP current US'!$B$1:$BD$1,0))/INDEX('IMF GDP constant 2022 US'!$B$1:$BD$197,MATCH('2022 deflators April 2024 WEO'!$B122,'IMF GDP constant 2022 US'!$B$1:$B$197,0),MATCH('2022 deflators April 2024 WEO'!J$3,'IMF GDP constant 2022 US'!$B$1:$BD$1,0)),0)</f>
        <v>0</v>
      </c>
      <c r="K122" s="18" t="n">
        <f aca="false">IFERROR(INDEX('IMF GDP current US'!$B$1:$BD$197,MATCH('2022 deflators April 2024 WEO'!$B122,'IMF GDP current US'!$B$1:$B$197,0),MATCH('2022 deflators April 2024 WEO'!K$3,'IMF GDP current US'!$B$1:$BD$1,0))/INDEX('IMF GDP constant 2022 US'!$B$1:$BD$197,MATCH('2022 deflators April 2024 WEO'!$B122,'IMF GDP constant 2022 US'!$B$1:$B$197,0),MATCH('2022 deflators April 2024 WEO'!K$3,'IMF GDP constant 2022 US'!$B$1:$BD$1,0)),0)</f>
        <v>0</v>
      </c>
      <c r="L122" s="18" t="n">
        <f aca="false">IFERROR(INDEX('IMF GDP current US'!$B$1:$BD$197,MATCH('2022 deflators April 2024 WEO'!$B122,'IMF GDP current US'!$B$1:$B$197,0),MATCH('2022 deflators April 2024 WEO'!L$3,'IMF GDP current US'!$B$1:$BD$1,0))/INDEX('IMF GDP constant 2022 US'!$B$1:$BD$197,MATCH('2022 deflators April 2024 WEO'!$B122,'IMF GDP constant 2022 US'!$B$1:$B$197,0),MATCH('2022 deflators April 2024 WEO'!L$3,'IMF GDP constant 2022 US'!$B$1:$BD$1,0)),0)</f>
        <v>0</v>
      </c>
      <c r="M122" s="18" t="n">
        <f aca="false">IFERROR(INDEX('IMF GDP current US'!$B$1:$BD$197,MATCH('2022 deflators April 2024 WEO'!$B122,'IMF GDP current US'!$B$1:$B$197,0),MATCH('2022 deflators April 2024 WEO'!M$3,'IMF GDP current US'!$B$1:$BD$1,0))/INDEX('IMF GDP constant 2022 US'!$B$1:$BD$197,MATCH('2022 deflators April 2024 WEO'!$B122,'IMF GDP constant 2022 US'!$B$1:$B$197,0),MATCH('2022 deflators April 2024 WEO'!M$3,'IMF GDP constant 2022 US'!$B$1:$BD$1,0)),0)</f>
        <v>0</v>
      </c>
      <c r="N122" s="18" t="n">
        <f aca="false">IFERROR(INDEX('IMF GDP current US'!$B$1:$BD$197,MATCH('2022 deflators April 2024 WEO'!$B122,'IMF GDP current US'!$B$1:$B$197,0),MATCH('2022 deflators April 2024 WEO'!N$3,'IMF GDP current US'!$B$1:$BD$1,0))/INDEX('IMF GDP constant 2022 US'!$B$1:$BD$197,MATCH('2022 deflators April 2024 WEO'!$B122,'IMF GDP constant 2022 US'!$B$1:$B$197,0),MATCH('2022 deflators April 2024 WEO'!N$3,'IMF GDP constant 2022 US'!$B$1:$BD$1,0)),0)</f>
        <v>0</v>
      </c>
      <c r="O122" s="18" t="n">
        <f aca="false">IFERROR(INDEX('IMF GDP current US'!$B$1:$BD$197,MATCH('2022 deflators April 2024 WEO'!$B122,'IMF GDP current US'!$B$1:$B$197,0),MATCH('2022 deflators April 2024 WEO'!O$3,'IMF GDP current US'!$B$1:$BD$1,0))/INDEX('IMF GDP constant 2022 US'!$B$1:$BD$197,MATCH('2022 deflators April 2024 WEO'!$B122,'IMF GDP constant 2022 US'!$B$1:$B$197,0),MATCH('2022 deflators April 2024 WEO'!O$3,'IMF GDP constant 2022 US'!$B$1:$BD$1,0)),0)</f>
        <v>0</v>
      </c>
      <c r="P122" s="18" t="n">
        <f aca="false">IFERROR(INDEX('IMF GDP current US'!$B$1:$BD$197,MATCH('2022 deflators April 2024 WEO'!$B122,'IMF GDP current US'!$B$1:$B$197,0),MATCH('2022 deflators April 2024 WEO'!P$3,'IMF GDP current US'!$B$1:$BD$1,0))/INDEX('IMF GDP constant 2022 US'!$B$1:$BD$197,MATCH('2022 deflators April 2024 WEO'!$B122,'IMF GDP constant 2022 US'!$B$1:$B$197,0),MATCH('2022 deflators April 2024 WEO'!P$3,'IMF GDP constant 2022 US'!$B$1:$BD$1,0)),0)</f>
        <v>0</v>
      </c>
      <c r="Q122" s="18" t="n">
        <f aca="false">IFERROR(INDEX('IMF GDP current US'!$B$1:$BD$197,MATCH('2022 deflators April 2024 WEO'!$B122,'IMF GDP current US'!$B$1:$B$197,0),MATCH('2022 deflators April 2024 WEO'!Q$3,'IMF GDP current US'!$B$1:$BD$1,0))/INDEX('IMF GDP constant 2022 US'!$B$1:$BD$197,MATCH('2022 deflators April 2024 WEO'!$B122,'IMF GDP constant 2022 US'!$B$1:$B$197,0),MATCH('2022 deflators April 2024 WEO'!Q$3,'IMF GDP constant 2022 US'!$B$1:$BD$1,0)),0)</f>
        <v>0</v>
      </c>
      <c r="R122" s="18" t="n">
        <f aca="false">IFERROR(INDEX('IMF GDP current US'!$B$1:$BD$197,MATCH('2022 deflators April 2024 WEO'!$B122,'IMF GDP current US'!$B$1:$B$197,0),MATCH('2022 deflators April 2024 WEO'!R$3,'IMF GDP current US'!$B$1:$BD$1,0))/INDEX('IMF GDP constant 2022 US'!$B$1:$BD$197,MATCH('2022 deflators April 2024 WEO'!$B122,'IMF GDP constant 2022 US'!$B$1:$B$197,0),MATCH('2022 deflators April 2024 WEO'!R$3,'IMF GDP constant 2022 US'!$B$1:$BD$1,0)),0)</f>
        <v>0</v>
      </c>
      <c r="S122" s="18" t="n">
        <f aca="false">IFERROR(INDEX('IMF GDP current US'!$B$1:$BD$197,MATCH('2022 deflators April 2024 WEO'!$B122,'IMF GDP current US'!$B$1:$B$197,0),MATCH('2022 deflators April 2024 WEO'!S$3,'IMF GDP current US'!$B$1:$BD$1,0))/INDEX('IMF GDP constant 2022 US'!$B$1:$BD$197,MATCH('2022 deflators April 2024 WEO'!$B122,'IMF GDP constant 2022 US'!$B$1:$B$197,0),MATCH('2022 deflators April 2024 WEO'!S$3,'IMF GDP constant 2022 US'!$B$1:$BD$1,0)),0)</f>
        <v>0</v>
      </c>
      <c r="T122" s="18" t="n">
        <f aca="false">IFERROR(INDEX('IMF GDP current US'!$B$1:$BD$197,MATCH('2022 deflators April 2024 WEO'!$B122,'IMF GDP current US'!$B$1:$B$197,0),MATCH('2022 deflators April 2024 WEO'!T$3,'IMF GDP current US'!$B$1:$BD$1,0))/INDEX('IMF GDP constant 2022 US'!$B$1:$BD$197,MATCH('2022 deflators April 2024 WEO'!$B122,'IMF GDP constant 2022 US'!$B$1:$B$197,0),MATCH('2022 deflators April 2024 WEO'!T$3,'IMF GDP constant 2022 US'!$B$1:$BD$1,0)),0)</f>
        <v>0</v>
      </c>
      <c r="U122" s="18" t="n">
        <f aca="false">IFERROR(INDEX('IMF GDP current US'!$B$1:$BD$197,MATCH('2022 deflators April 2024 WEO'!$B122,'IMF GDP current US'!$B$1:$B$197,0),MATCH('2022 deflators April 2024 WEO'!U$3,'IMF GDP current US'!$B$1:$BD$1,0))/INDEX('IMF GDP constant 2022 US'!$B$1:$BD$197,MATCH('2022 deflators April 2024 WEO'!$B122,'IMF GDP constant 2022 US'!$B$1:$B$197,0),MATCH('2022 deflators April 2024 WEO'!U$3,'IMF GDP constant 2022 US'!$B$1:$BD$1,0)),0)</f>
        <v>0</v>
      </c>
      <c r="V122" s="18" t="n">
        <f aca="false">IFERROR(INDEX('IMF GDP current US'!$B$1:$BD$197,MATCH('2022 deflators April 2024 WEO'!$B122,'IMF GDP current US'!$B$1:$B$197,0),MATCH('2022 deflators April 2024 WEO'!V$3,'IMF GDP current US'!$B$1:$BD$1,0))/INDEX('IMF GDP constant 2022 US'!$B$1:$BD$197,MATCH('2022 deflators April 2024 WEO'!$B122,'IMF GDP constant 2022 US'!$B$1:$B$197,0),MATCH('2022 deflators April 2024 WEO'!V$3,'IMF GDP constant 2022 US'!$B$1:$BD$1,0)),0)</f>
        <v>0</v>
      </c>
      <c r="W122" s="18" t="n">
        <f aca="false">IFERROR(INDEX('IMF GDP current US'!$B$1:$BD$197,MATCH('2022 deflators April 2024 WEO'!$B122,'IMF GDP current US'!$B$1:$B$197,0),MATCH('2022 deflators April 2024 WEO'!W$3,'IMF GDP current US'!$B$1:$BD$1,0))/INDEX('IMF GDP constant 2022 US'!$B$1:$BD$197,MATCH('2022 deflators April 2024 WEO'!$B122,'IMF GDP constant 2022 US'!$B$1:$B$197,0),MATCH('2022 deflators April 2024 WEO'!W$3,'IMF GDP constant 2022 US'!$B$1:$BD$1,0)),0)</f>
        <v>0</v>
      </c>
      <c r="X122" s="18" t="n">
        <f aca="false">IFERROR(INDEX('IMF GDP current US'!$B$1:$BD$197,MATCH('2022 deflators April 2024 WEO'!$B122,'IMF GDP current US'!$B$1:$B$197,0),MATCH('2022 deflators April 2024 WEO'!X$3,'IMF GDP current US'!$B$1:$BD$1,0))/INDEX('IMF GDP constant 2022 US'!$B$1:$BD$197,MATCH('2022 deflators April 2024 WEO'!$B122,'IMF GDP constant 2022 US'!$B$1:$B$197,0),MATCH('2022 deflators April 2024 WEO'!X$3,'IMF GDP constant 2022 US'!$B$1:$BD$1,0)),0)</f>
        <v>0</v>
      </c>
      <c r="Y122" s="18" t="n">
        <f aca="false">IFERROR(INDEX('IMF GDP current US'!$B$1:$BD$197,MATCH('2022 deflators April 2024 WEO'!$B122,'IMF GDP current US'!$B$1:$B$197,0),MATCH('2022 deflators April 2024 WEO'!Y$3,'IMF GDP current US'!$B$1:$BD$1,0))/INDEX('IMF GDP constant 2022 US'!$B$1:$BD$197,MATCH('2022 deflators April 2024 WEO'!$B122,'IMF GDP constant 2022 US'!$B$1:$B$197,0),MATCH('2022 deflators April 2024 WEO'!Y$3,'IMF GDP constant 2022 US'!$B$1:$BD$1,0)),0)</f>
        <v>0</v>
      </c>
      <c r="Z122" s="18" t="n">
        <f aca="false">IFERROR(INDEX('IMF GDP current US'!$B$1:$BD$197,MATCH('2022 deflators April 2024 WEO'!$B122,'IMF GDP current US'!$B$1:$B$197,0),MATCH('2022 deflators April 2024 WEO'!Z$3,'IMF GDP current US'!$B$1:$BD$1,0))/INDEX('IMF GDP constant 2022 US'!$B$1:$BD$197,MATCH('2022 deflators April 2024 WEO'!$B122,'IMF GDP constant 2022 US'!$B$1:$B$197,0),MATCH('2022 deflators April 2024 WEO'!Z$3,'IMF GDP constant 2022 US'!$B$1:$BD$1,0)),0)</f>
        <v>0</v>
      </c>
      <c r="AA122" s="18" t="n">
        <f aca="false">IFERROR(INDEX('IMF GDP current US'!$B$1:$BD$197,MATCH('2022 deflators April 2024 WEO'!$B122,'IMF GDP current US'!$B$1:$B$197,0),MATCH('2022 deflators April 2024 WEO'!AA$3,'IMF GDP current US'!$B$1:$BD$1,0))/INDEX('IMF GDP constant 2022 US'!$B$1:$BD$197,MATCH('2022 deflators April 2024 WEO'!$B122,'IMF GDP constant 2022 US'!$B$1:$B$197,0),MATCH('2022 deflators April 2024 WEO'!AA$3,'IMF GDP constant 2022 US'!$B$1:$BD$1,0)),0)</f>
        <v>0</v>
      </c>
      <c r="AB122" s="18" t="n">
        <f aca="false">IFERROR(INDEX('IMF GDP current US'!$B$1:$BD$197,MATCH('2022 deflators April 2024 WEO'!$B122,'IMF GDP current US'!$B$1:$B$197,0),MATCH('2022 deflators April 2024 WEO'!AB$3,'IMF GDP current US'!$B$1:$BD$1,0))/INDEX('IMF GDP constant 2022 US'!$B$1:$BD$197,MATCH('2022 deflators April 2024 WEO'!$B122,'IMF GDP constant 2022 US'!$B$1:$B$197,0),MATCH('2022 deflators April 2024 WEO'!AB$3,'IMF GDP constant 2022 US'!$B$1:$BD$1,0)),0)</f>
        <v>0</v>
      </c>
      <c r="AC122" s="18" t="n">
        <f aca="false">IFERROR(INDEX('IMF GDP current US'!$B$1:$BD$197,MATCH('2022 deflators April 2024 WEO'!$B122,'IMF GDP current US'!$B$1:$B$197,0),MATCH('2022 deflators April 2024 WEO'!AC$3,'IMF GDP current US'!$B$1:$BD$1,0))/INDEX('IMF GDP constant 2022 US'!$B$1:$BD$197,MATCH('2022 deflators April 2024 WEO'!$B122,'IMF GDP constant 2022 US'!$B$1:$B$197,0),MATCH('2022 deflators April 2024 WEO'!AC$3,'IMF GDP constant 2022 US'!$B$1:$BD$1,0)),0)</f>
        <v>0</v>
      </c>
      <c r="AD122" s="18" t="n">
        <f aca="false">IFERROR(INDEX('IMF GDP current US'!$B$1:$BD$197,MATCH('2022 deflators April 2024 WEO'!$B122,'IMF GDP current US'!$B$1:$B$197,0),MATCH('2022 deflators April 2024 WEO'!AD$3,'IMF GDP current US'!$B$1:$BD$1,0))/INDEX('IMF GDP constant 2022 US'!$B$1:$BD$197,MATCH('2022 deflators April 2024 WEO'!$B122,'IMF GDP constant 2022 US'!$B$1:$B$197,0),MATCH('2022 deflators April 2024 WEO'!AD$3,'IMF GDP constant 2022 US'!$B$1:$BD$1,0)),0)</f>
        <v>0</v>
      </c>
      <c r="AE122" s="18" t="n">
        <f aca="false">IFERROR(INDEX('IMF GDP current US'!$B$1:$BD$197,MATCH('2022 deflators April 2024 WEO'!$B122,'IMF GDP current US'!$B$1:$B$197,0),MATCH('2022 deflators April 2024 WEO'!AE$3,'IMF GDP current US'!$B$1:$BD$1,0))/INDEX('IMF GDP constant 2022 US'!$B$1:$BD$197,MATCH('2022 deflators April 2024 WEO'!$B122,'IMF GDP constant 2022 US'!$B$1:$B$197,0),MATCH('2022 deflators April 2024 WEO'!AE$3,'IMF GDP constant 2022 US'!$B$1:$BD$1,0)),0)</f>
        <v>0.559861201434983</v>
      </c>
      <c r="AF122" s="18" t="n">
        <f aca="false">IFERROR(INDEX('IMF GDP current US'!$B$1:$BD$197,MATCH('2022 deflators April 2024 WEO'!$B122,'IMF GDP current US'!$B$1:$B$197,0),MATCH('2022 deflators April 2024 WEO'!AF$3,'IMF GDP current US'!$B$1:$BD$1,0))/INDEX('IMF GDP constant 2022 US'!$B$1:$BD$197,MATCH('2022 deflators April 2024 WEO'!$B122,'IMF GDP constant 2022 US'!$B$1:$B$197,0),MATCH('2022 deflators April 2024 WEO'!AF$3,'IMF GDP constant 2022 US'!$B$1:$BD$1,0)),0)</f>
        <v>0.591699152182573</v>
      </c>
      <c r="AG122" s="18" t="n">
        <f aca="false">IFERROR(INDEX('IMF GDP current US'!$B$1:$BD$197,MATCH('2022 deflators April 2024 WEO'!$B122,'IMF GDP current US'!$B$1:$B$197,0),MATCH('2022 deflators April 2024 WEO'!AG$3,'IMF GDP current US'!$B$1:$BD$1,0))/INDEX('IMF GDP constant 2022 US'!$B$1:$BD$197,MATCH('2022 deflators April 2024 WEO'!$B122,'IMF GDP constant 2022 US'!$B$1:$B$197,0),MATCH('2022 deflators April 2024 WEO'!AG$3,'IMF GDP constant 2022 US'!$B$1:$BD$1,0)),0)</f>
        <v>0.628855859611698</v>
      </c>
      <c r="AH122" s="18" t="n">
        <f aca="false">IFERROR(INDEX('IMF GDP current US'!$B$1:$BD$197,MATCH('2022 deflators April 2024 WEO'!$B122,'IMF GDP current US'!$B$1:$B$197,0),MATCH('2022 deflators April 2024 WEO'!AH$3,'IMF GDP current US'!$B$1:$BD$1,0))/INDEX('IMF GDP constant 2022 US'!$B$1:$BD$197,MATCH('2022 deflators April 2024 WEO'!$B122,'IMF GDP constant 2022 US'!$B$1:$B$197,0),MATCH('2022 deflators April 2024 WEO'!AH$3,'IMF GDP constant 2022 US'!$B$1:$BD$1,0)),0)</f>
        <v>0.522298175457917</v>
      </c>
      <c r="AI122" s="18" t="n">
        <f aca="false">IFERROR(INDEX('IMF GDP current US'!$B$1:$BD$197,MATCH('2022 deflators April 2024 WEO'!$B122,'IMF GDP current US'!$B$1:$B$197,0),MATCH('2022 deflators April 2024 WEO'!AI$3,'IMF GDP current US'!$B$1:$BD$1,0))/INDEX('IMF GDP constant 2022 US'!$B$1:$BD$197,MATCH('2022 deflators April 2024 WEO'!$B122,'IMF GDP constant 2022 US'!$B$1:$B$197,0),MATCH('2022 deflators April 2024 WEO'!AI$3,'IMF GDP constant 2022 US'!$B$1:$BD$1,0)),0)</f>
        <v>0.475064910890582</v>
      </c>
      <c r="AJ122" s="18" t="n">
        <f aca="false">IFERROR(INDEX('IMF GDP current US'!$B$1:$BD$197,MATCH('2022 deflators April 2024 WEO'!$B122,'IMF GDP current US'!$B$1:$B$197,0),MATCH('2022 deflators April 2024 WEO'!AJ$3,'IMF GDP current US'!$B$1:$BD$1,0))/INDEX('IMF GDP constant 2022 US'!$B$1:$BD$197,MATCH('2022 deflators April 2024 WEO'!$B122,'IMF GDP constant 2022 US'!$B$1:$B$197,0),MATCH('2022 deflators April 2024 WEO'!AJ$3,'IMF GDP constant 2022 US'!$B$1:$BD$1,0)),0)</f>
        <v>0.598785407421678</v>
      </c>
      <c r="AK122" s="18" t="n">
        <f aca="false">IFERROR(INDEX('IMF GDP current US'!$B$1:$BD$197,MATCH('2022 deflators April 2024 WEO'!$B122,'IMF GDP current US'!$B$1:$B$197,0),MATCH('2022 deflators April 2024 WEO'!AK$3,'IMF GDP current US'!$B$1:$BD$1,0))/INDEX('IMF GDP constant 2022 US'!$B$1:$BD$197,MATCH('2022 deflators April 2024 WEO'!$B122,'IMF GDP constant 2022 US'!$B$1:$B$197,0),MATCH('2022 deflators April 2024 WEO'!AK$3,'IMF GDP constant 2022 US'!$B$1:$BD$1,0)),0)</f>
        <v>0.654267272095365</v>
      </c>
      <c r="AL122" s="18" t="n">
        <f aca="false">IFERROR(INDEX('IMF GDP current US'!$B$1:$BD$197,MATCH('2022 deflators April 2024 WEO'!$B122,'IMF GDP current US'!$B$1:$B$197,0),MATCH('2022 deflators April 2024 WEO'!AL$3,'IMF GDP current US'!$B$1:$BD$1,0))/INDEX('IMF GDP constant 2022 US'!$B$1:$BD$197,MATCH('2022 deflators April 2024 WEO'!$B122,'IMF GDP constant 2022 US'!$B$1:$B$197,0),MATCH('2022 deflators April 2024 WEO'!AL$3,'IMF GDP constant 2022 US'!$B$1:$BD$1,0)),0)</f>
        <v>0.78641330401777</v>
      </c>
      <c r="AM122" s="18" t="n">
        <f aca="false">IFERROR(INDEX('IMF GDP current US'!$B$1:$BD$197,MATCH('2022 deflators April 2024 WEO'!$B122,'IMF GDP current US'!$B$1:$B$197,0),MATCH('2022 deflators April 2024 WEO'!AM$3,'IMF GDP current US'!$B$1:$BD$1,0))/INDEX('IMF GDP constant 2022 US'!$B$1:$BD$197,MATCH('2022 deflators April 2024 WEO'!$B122,'IMF GDP constant 2022 US'!$B$1:$B$197,0),MATCH('2022 deflators April 2024 WEO'!AM$3,'IMF GDP constant 2022 US'!$B$1:$BD$1,0)),0)</f>
        <v>0.960616433886774</v>
      </c>
      <c r="AN122" s="18" t="n">
        <f aca="false">IFERROR(INDEX('IMF GDP current US'!$B$1:$BD$197,MATCH('2022 deflators April 2024 WEO'!$B122,'IMF GDP current US'!$B$1:$B$197,0),MATCH('2022 deflators April 2024 WEO'!AN$3,'IMF GDP current US'!$B$1:$BD$1,0))/INDEX('IMF GDP constant 2022 US'!$B$1:$BD$197,MATCH('2022 deflators April 2024 WEO'!$B122,'IMF GDP constant 2022 US'!$B$1:$B$197,0),MATCH('2022 deflators April 2024 WEO'!AN$3,'IMF GDP constant 2022 US'!$B$1:$BD$1,0)),0)</f>
        <v>0.862572415561091</v>
      </c>
      <c r="AO122" s="18" t="n">
        <f aca="false">IFERROR(INDEX('IMF GDP current US'!$B$1:$BD$197,MATCH('2022 deflators April 2024 WEO'!$B122,'IMF GDP current US'!$B$1:$B$197,0),MATCH('2022 deflators April 2024 WEO'!AO$3,'IMF GDP current US'!$B$1:$BD$1,0))/INDEX('IMF GDP constant 2022 US'!$B$1:$BD$197,MATCH('2022 deflators April 2024 WEO'!$B122,'IMF GDP constant 2022 US'!$B$1:$B$197,0),MATCH('2022 deflators April 2024 WEO'!AO$3,'IMF GDP constant 2022 US'!$B$1:$BD$1,0)),0)</f>
        <v>0.780304516313019</v>
      </c>
      <c r="AP122" s="18" t="n">
        <f aca="false">IFERROR(INDEX('IMF GDP current US'!$B$1:$BD$197,MATCH('2022 deflators April 2024 WEO'!$B122,'IMF GDP current US'!$B$1:$B$197,0),MATCH('2022 deflators April 2024 WEO'!AP$3,'IMF GDP current US'!$B$1:$BD$1,0))/INDEX('IMF GDP constant 2022 US'!$B$1:$BD$197,MATCH('2022 deflators April 2024 WEO'!$B122,'IMF GDP constant 2022 US'!$B$1:$B$197,0),MATCH('2022 deflators April 2024 WEO'!AP$3,'IMF GDP constant 2022 US'!$B$1:$BD$1,0)),0)</f>
        <v>0.65235780939944</v>
      </c>
      <c r="AQ122" s="18" t="n">
        <f aca="false">IFERROR(INDEX('IMF GDP current US'!$B$1:$BD$197,MATCH('2022 deflators April 2024 WEO'!$B122,'IMF GDP current US'!$B$1:$B$197,0),MATCH('2022 deflators April 2024 WEO'!AQ$3,'IMF GDP current US'!$B$1:$BD$1,0))/INDEX('IMF GDP constant 2022 US'!$B$1:$BD$197,MATCH('2022 deflators April 2024 WEO'!$B122,'IMF GDP constant 2022 US'!$B$1:$B$197,0),MATCH('2022 deflators April 2024 WEO'!AQ$3,'IMF GDP constant 2022 US'!$B$1:$BD$1,0)),0)</f>
        <v>0.713332677760438</v>
      </c>
      <c r="AR122" s="18" t="n">
        <f aca="false">IFERROR(INDEX('IMF GDP current US'!$B$1:$BD$197,MATCH('2022 deflators April 2024 WEO'!$B122,'IMF GDP current US'!$B$1:$B$197,0),MATCH('2022 deflators April 2024 WEO'!AR$3,'IMF GDP current US'!$B$1:$BD$1,0))/INDEX('IMF GDP constant 2022 US'!$B$1:$BD$197,MATCH('2022 deflators April 2024 WEO'!$B122,'IMF GDP constant 2022 US'!$B$1:$B$197,0),MATCH('2022 deflators April 2024 WEO'!AR$3,'IMF GDP constant 2022 US'!$B$1:$BD$1,0)),0)</f>
        <v>0.852844502376925</v>
      </c>
      <c r="AS122" s="18" t="n">
        <f aca="false">IFERROR(INDEX('IMF GDP current US'!$B$1:$BD$197,MATCH('2022 deflators April 2024 WEO'!$B122,'IMF GDP current US'!$B$1:$B$197,0),MATCH('2022 deflators April 2024 WEO'!AS$3,'IMF GDP current US'!$B$1:$BD$1,0))/INDEX('IMF GDP constant 2022 US'!$B$1:$BD$197,MATCH('2022 deflators April 2024 WEO'!$B122,'IMF GDP constant 2022 US'!$B$1:$B$197,0),MATCH('2022 deflators April 2024 WEO'!AS$3,'IMF GDP constant 2022 US'!$B$1:$BD$1,0)),0)</f>
        <v>1.0376269273952</v>
      </c>
      <c r="AT122" s="18" t="n">
        <f aca="false">IFERROR(INDEX('IMF GDP current US'!$B$1:$BD$197,MATCH('2022 deflators April 2024 WEO'!$B122,'IMF GDP current US'!$B$1:$B$197,0),MATCH('2022 deflators April 2024 WEO'!AT$3,'IMF GDP current US'!$B$1:$BD$1,0))/INDEX('IMF GDP constant 2022 US'!$B$1:$BD$197,MATCH('2022 deflators April 2024 WEO'!$B122,'IMF GDP constant 2022 US'!$B$1:$B$197,0),MATCH('2022 deflators April 2024 WEO'!AT$3,'IMF GDP constant 2022 US'!$B$1:$BD$1,0)),0)</f>
        <v>0.912645782404573</v>
      </c>
      <c r="AU122" s="18" t="n">
        <f aca="false">IFERROR(INDEX('IMF GDP current US'!$B$1:$BD$197,MATCH('2022 deflators April 2024 WEO'!$B122,'IMF GDP current US'!$B$1:$B$197,0),MATCH('2022 deflators April 2024 WEO'!AU$3,'IMF GDP current US'!$B$1:$BD$1,0))/INDEX('IMF GDP constant 2022 US'!$B$1:$BD$197,MATCH('2022 deflators April 2024 WEO'!$B122,'IMF GDP constant 2022 US'!$B$1:$B$197,0),MATCH('2022 deflators April 2024 WEO'!AU$3,'IMF GDP constant 2022 US'!$B$1:$BD$1,0)),0)</f>
        <v>0.894908692126623</v>
      </c>
      <c r="AV122" s="18" t="n">
        <f aca="false">IFERROR(INDEX('IMF GDP current US'!$B$1:$BD$197,MATCH('2022 deflators April 2024 WEO'!$B122,'IMF GDP current US'!$B$1:$B$197,0),MATCH('2022 deflators April 2024 WEO'!AV$3,'IMF GDP current US'!$B$1:$BD$1,0))/INDEX('IMF GDP constant 2022 US'!$B$1:$BD$197,MATCH('2022 deflators April 2024 WEO'!$B122,'IMF GDP constant 2022 US'!$B$1:$B$197,0),MATCH('2022 deflators April 2024 WEO'!AV$3,'IMF GDP constant 2022 US'!$B$1:$BD$1,0)),0)</f>
        <v>1.17532571428571</v>
      </c>
      <c r="AW122" s="19" t="n">
        <f aca="false">IFERROR(INDEX('IMF GDP current US'!$B$1:$BD$197,MATCH('2022 deflators April 2024 WEO'!$B122,'IMF GDP current US'!$B$1:$B$197,0),MATCH('2022 deflators April 2024 WEO'!AW$3,'IMF GDP current US'!$B$1:$BD$1,0))/INDEX('IMF GDP constant 2022 US'!$B$1:$BD$197,MATCH('2022 deflators April 2024 WEO'!$B122,'IMF GDP constant 2022 US'!$B$1:$B$197,0),MATCH('2022 deflators April 2024 WEO'!AW$3,'IMF GDP constant 2022 US'!$B$1:$BD$1,0)),0)</f>
        <v>1</v>
      </c>
      <c r="AX122" s="18" t="n">
        <f aca="false">IFERROR(INDEX('IMF GDP current US'!$B$1:$BD$197,MATCH('2022 deflators April 2024 WEO'!$B122,'IMF GDP current US'!$B$1:$B$197,0),MATCH('2022 deflators April 2024 WEO'!AX$3,'IMF GDP current US'!$B$1:$BD$1,0))/INDEX('IMF GDP constant 2022 US'!$B$1:$BD$197,MATCH('2022 deflators April 2024 WEO'!$B122,'IMF GDP constant 2022 US'!$B$1:$B$197,0),MATCH('2022 deflators April 2024 WEO'!AX$3,'IMF GDP constant 2022 US'!$B$1:$BD$1,0)),0)</f>
        <v>0.994075311145573</v>
      </c>
      <c r="AY122" s="21" t="n">
        <f aca="false">IFERROR(INDEX('IMF GDP current US'!$B$1:$BD$197,MATCH('2022 deflators April 2024 WEO'!$B122,'IMF GDP current US'!$B$1:$B$197,0),MATCH('2022 deflators April 2024 WEO'!AY$3,'IMF GDP current US'!$B$1:$BD$1,0))/INDEX('IMF GDP constant 2022 US'!$B$1:$BD$197,MATCH('2022 deflators April 2024 WEO'!$B122,'IMF GDP constant 2022 US'!$B$1:$B$197,0),MATCH('2022 deflators April 2024 WEO'!AY$3,'IMF GDP constant 2022 US'!$B$1:$BD$1,0)),0)</f>
        <v>1.02313593029976</v>
      </c>
      <c r="AZ122" s="21" t="n">
        <f aca="false">IFERROR(INDEX('IMF GDP current US'!$B$1:$BD$197,MATCH('2022 deflators April 2024 WEO'!$B122,'IMF GDP current US'!$B$1:$B$197,0),MATCH('2022 deflators April 2024 WEO'!AZ$3,'IMF GDP current US'!$B$1:$BD$1,0))/INDEX('IMF GDP constant 2022 US'!$B$1:$BD$197,MATCH('2022 deflators April 2024 WEO'!$B122,'IMF GDP constant 2022 US'!$B$1:$B$197,0),MATCH('2022 deflators April 2024 WEO'!AZ$3,'IMF GDP constant 2022 US'!$B$1:$BD$1,0)),0)</f>
        <v>1.02860245056723</v>
      </c>
      <c r="BA122" s="21" t="n">
        <f aca="false">IFERROR(INDEX('IMF GDP current US'!$B$1:$BD$197,MATCH('2022 deflators April 2024 WEO'!$B122,'IMF GDP current US'!$B$1:$B$197,0),MATCH('2022 deflators April 2024 WEO'!BA$3,'IMF GDP current US'!$B$1:$BD$1,0))/INDEX('IMF GDP constant 2022 US'!$B$1:$BD$197,MATCH('2022 deflators April 2024 WEO'!$B122,'IMF GDP constant 2022 US'!$B$1:$B$197,0),MATCH('2022 deflators April 2024 WEO'!BA$3,'IMF GDP constant 2022 US'!$B$1:$BD$1,0)),0)</f>
        <v>1.04730041930777</v>
      </c>
      <c r="BB122" s="21" t="n">
        <f aca="false">IFERROR(INDEX('IMF GDP current US'!$B$1:$BD$197,MATCH('2022 deflators April 2024 WEO'!$B122,'IMF GDP current US'!$B$1:$B$197,0),MATCH('2022 deflators April 2024 WEO'!BB$3,'IMF GDP current US'!$B$1:$BD$1,0))/INDEX('IMF GDP constant 2022 US'!$B$1:$BD$197,MATCH('2022 deflators April 2024 WEO'!$B122,'IMF GDP constant 2022 US'!$B$1:$B$197,0),MATCH('2022 deflators April 2024 WEO'!BB$3,'IMF GDP constant 2022 US'!$B$1:$BD$1,0)),0)</f>
        <v>1.05598639859266</v>
      </c>
      <c r="BC122" s="21" t="n">
        <f aca="false">IFERROR(INDEX('IMF GDP current US'!$B$1:$BD$197,MATCH('2022 deflators April 2024 WEO'!$B122,'IMF GDP current US'!$B$1:$B$197,0),MATCH('2022 deflators April 2024 WEO'!BC$3,'IMF GDP current US'!$B$1:$BD$1,0))/INDEX('IMF GDP constant 2022 US'!$B$1:$BD$197,MATCH('2022 deflators April 2024 WEO'!$B122,'IMF GDP constant 2022 US'!$B$1:$B$197,0),MATCH('2022 deflators April 2024 WEO'!BC$3,'IMF GDP constant 2022 US'!$B$1:$BD$1,0)),0)</f>
        <v>1.0702590325133</v>
      </c>
      <c r="BD122" s="22" t="n">
        <f aca="false">IFERROR(INDEX('IMF GDP current US'!$B$1:$BD$197,MATCH('2022 deflators April 2024 WEO'!$B122,'IMF GDP current US'!$B$1:$B$197,0),MATCH('2022 deflators April 2024 WEO'!BD$3,'IMF GDP current US'!$B$1:$BD$1,0))/INDEX('IMF GDP constant 2022 US'!$B$1:$BD$197,MATCH('2022 deflators April 2024 WEO'!$B122,'IMF GDP constant 2022 US'!$B$1:$B$197,0),MATCH('2022 deflators April 2024 WEO'!BD$3,'IMF GDP constant 2022 US'!$B$1:$BD$1,0)),0)</f>
        <v>1.09163628657427</v>
      </c>
    </row>
    <row r="123" customFormat="false" ht="15" hidden="false" customHeight="false" outlineLevel="0" collapsed="false">
      <c r="A123" s="12" t="s">
        <v>136</v>
      </c>
      <c r="B123" s="0" t="str">
        <f aca="false">VLOOKUP(A123,'Names&amp;ISO'!$A:$C,3,0)</f>
        <v>NPL</v>
      </c>
      <c r="C123" s="11" t="s">
        <v>136</v>
      </c>
      <c r="D123" s="11" t="n">
        <f aca="false">IFERROR(VLOOKUP(B123,'DAC ODA Recipients 2022-2023'!$B:$H,7,0),"")</f>
        <v>1</v>
      </c>
      <c r="E123" s="12" t="str">
        <f aca="false">IFERROR(VLOOKUP(B123,'OECD DAC Deflators 2022'!B:B,1,0),"")</f>
        <v/>
      </c>
      <c r="F123" s="12"/>
      <c r="G123" s="17" t="n">
        <f aca="false">IFERROR(INDEX('IMF GDP current US'!$B$1:$BD$197,MATCH('2022 deflators April 2024 WEO'!$B123,'IMF GDP current US'!$B$1:$B$197,0),MATCH('2022 deflators April 2024 WEO'!G$3,'IMF GDP current US'!$B$1:$BD$1,0))/INDEX('IMF GDP constant 2022 US'!$B$1:$BD$197,MATCH('2022 deflators April 2024 WEO'!$B123,'IMF GDP constant 2022 US'!$B$1:$B$197,0),MATCH('2022 deflators April 2024 WEO'!G$3,'IMF GDP constant 2022 US'!$B$1:$BD$1,0)),0)</f>
        <v>0.355234864492037</v>
      </c>
      <c r="H123" s="18" t="n">
        <f aca="false">IFERROR(INDEX('IMF GDP current US'!$B$1:$BD$197,MATCH('2022 deflators April 2024 WEO'!$B123,'IMF GDP current US'!$B$1:$B$197,0),MATCH('2022 deflators April 2024 WEO'!H$3,'IMF GDP current US'!$B$1:$BD$1,0))/INDEX('IMF GDP constant 2022 US'!$B$1:$BD$197,MATCH('2022 deflators April 2024 WEO'!$B123,'IMF GDP constant 2022 US'!$B$1:$B$197,0),MATCH('2022 deflators April 2024 WEO'!H$3,'IMF GDP constant 2022 US'!$B$1:$BD$1,0)),0)</f>
        <v>0.383501623443114</v>
      </c>
      <c r="I123" s="18" t="n">
        <f aca="false">IFERROR(INDEX('IMF GDP current US'!$B$1:$BD$197,MATCH('2022 deflators April 2024 WEO'!$B123,'IMF GDP current US'!$B$1:$B$197,0),MATCH('2022 deflators April 2024 WEO'!I$3,'IMF GDP current US'!$B$1:$BD$1,0))/INDEX('IMF GDP constant 2022 US'!$B$1:$BD$197,MATCH('2022 deflators April 2024 WEO'!$B123,'IMF GDP constant 2022 US'!$B$1:$B$197,0),MATCH('2022 deflators April 2024 WEO'!I$3,'IMF GDP constant 2022 US'!$B$1:$BD$1,0)),0)</f>
        <v>0.373451074185515</v>
      </c>
      <c r="J123" s="18" t="n">
        <f aca="false">IFERROR(INDEX('IMF GDP current US'!$B$1:$BD$197,MATCH('2022 deflators April 2024 WEO'!$B123,'IMF GDP current US'!$B$1:$B$197,0),MATCH('2022 deflators April 2024 WEO'!J$3,'IMF GDP current US'!$B$1:$BD$1,0))/INDEX('IMF GDP constant 2022 US'!$B$1:$BD$197,MATCH('2022 deflators April 2024 WEO'!$B123,'IMF GDP constant 2022 US'!$B$1:$B$197,0),MATCH('2022 deflators April 2024 WEO'!J$3,'IMF GDP constant 2022 US'!$B$1:$BD$1,0)),0)</f>
        <v>0.421112145941316</v>
      </c>
      <c r="K123" s="18" t="n">
        <f aca="false">IFERROR(INDEX('IMF GDP current US'!$B$1:$BD$197,MATCH('2022 deflators April 2024 WEO'!$B123,'IMF GDP current US'!$B$1:$B$197,0),MATCH('2022 deflators April 2024 WEO'!K$3,'IMF GDP current US'!$B$1:$BD$1,0))/INDEX('IMF GDP constant 2022 US'!$B$1:$BD$197,MATCH('2022 deflators April 2024 WEO'!$B123,'IMF GDP constant 2022 US'!$B$1:$B$197,0),MATCH('2022 deflators April 2024 WEO'!K$3,'IMF GDP constant 2022 US'!$B$1:$BD$1,0)),0)</f>
        <v>0.406163996015819</v>
      </c>
      <c r="L123" s="18" t="n">
        <f aca="false">IFERROR(INDEX('IMF GDP current US'!$B$1:$BD$197,MATCH('2022 deflators April 2024 WEO'!$B123,'IMF GDP current US'!$B$1:$B$197,0),MATCH('2022 deflators April 2024 WEO'!L$3,'IMF GDP current US'!$B$1:$BD$1,0))/INDEX('IMF GDP constant 2022 US'!$B$1:$BD$197,MATCH('2022 deflators April 2024 WEO'!$B123,'IMF GDP constant 2022 US'!$B$1:$B$197,0),MATCH('2022 deflators April 2024 WEO'!L$3,'IMF GDP constant 2022 US'!$B$1:$BD$1,0)),0)</f>
        <v>0.397391280015513</v>
      </c>
      <c r="M123" s="18" t="n">
        <f aca="false">IFERROR(INDEX('IMF GDP current US'!$B$1:$BD$197,MATCH('2022 deflators April 2024 WEO'!$B123,'IMF GDP current US'!$B$1:$B$197,0),MATCH('2022 deflators April 2024 WEO'!M$3,'IMF GDP current US'!$B$1:$BD$1,0))/INDEX('IMF GDP constant 2022 US'!$B$1:$BD$197,MATCH('2022 deflators April 2024 WEO'!$B123,'IMF GDP constant 2022 US'!$B$1:$B$197,0),MATCH('2022 deflators April 2024 WEO'!M$3,'IMF GDP constant 2022 US'!$B$1:$BD$1,0)),0)</f>
        <v>0.413564571388051</v>
      </c>
      <c r="N123" s="18" t="n">
        <f aca="false">IFERROR(INDEX('IMF GDP current US'!$B$1:$BD$197,MATCH('2022 deflators April 2024 WEO'!$B123,'IMF GDP current US'!$B$1:$B$197,0),MATCH('2022 deflators April 2024 WEO'!N$3,'IMF GDP current US'!$B$1:$BD$1,0))/INDEX('IMF GDP constant 2022 US'!$B$1:$BD$197,MATCH('2022 deflators April 2024 WEO'!$B123,'IMF GDP constant 2022 US'!$B$1:$B$197,0),MATCH('2022 deflators April 2024 WEO'!N$3,'IMF GDP constant 2022 US'!$B$1:$BD$1,0)),0)</f>
        <v>0.421794633875544</v>
      </c>
      <c r="O123" s="18" t="n">
        <f aca="false">IFERROR(INDEX('IMF GDP current US'!$B$1:$BD$197,MATCH('2022 deflators April 2024 WEO'!$B123,'IMF GDP current US'!$B$1:$B$197,0),MATCH('2022 deflators April 2024 WEO'!O$3,'IMF GDP current US'!$B$1:$BD$1,0))/INDEX('IMF GDP constant 2022 US'!$B$1:$BD$197,MATCH('2022 deflators April 2024 WEO'!$B123,'IMF GDP constant 2022 US'!$B$1:$B$197,0),MATCH('2022 deflators April 2024 WEO'!O$3,'IMF GDP constant 2022 US'!$B$1:$BD$1,0)),0)</f>
        <v>0.46184558325026</v>
      </c>
      <c r="P123" s="18" t="n">
        <f aca="false">IFERROR(INDEX('IMF GDP current US'!$B$1:$BD$197,MATCH('2022 deflators April 2024 WEO'!$B123,'IMF GDP current US'!$B$1:$B$197,0),MATCH('2022 deflators April 2024 WEO'!P$3,'IMF GDP current US'!$B$1:$BD$1,0))/INDEX('IMF GDP constant 2022 US'!$B$1:$BD$197,MATCH('2022 deflators April 2024 WEO'!$B123,'IMF GDP constant 2022 US'!$B$1:$B$197,0),MATCH('2022 deflators April 2024 WEO'!P$3,'IMF GDP constant 2022 US'!$B$1:$BD$1,0)),0)</f>
        <v>0.447558785256841</v>
      </c>
      <c r="Q123" s="18" t="n">
        <f aca="false">IFERROR(INDEX('IMF GDP current US'!$B$1:$BD$197,MATCH('2022 deflators April 2024 WEO'!$B123,'IMF GDP current US'!$B$1:$B$197,0),MATCH('2022 deflators April 2024 WEO'!Q$3,'IMF GDP current US'!$B$1:$BD$1,0))/INDEX('IMF GDP constant 2022 US'!$B$1:$BD$197,MATCH('2022 deflators April 2024 WEO'!$B123,'IMF GDP constant 2022 US'!$B$1:$B$197,0),MATCH('2022 deflators April 2024 WEO'!Q$3,'IMF GDP constant 2022 US'!$B$1:$BD$1,0)),0)</f>
        <v>0.440118489062947</v>
      </c>
      <c r="R123" s="18" t="n">
        <f aca="false">IFERROR(INDEX('IMF GDP current US'!$B$1:$BD$197,MATCH('2022 deflators April 2024 WEO'!$B123,'IMF GDP current US'!$B$1:$B$197,0),MATCH('2022 deflators April 2024 WEO'!R$3,'IMF GDP current US'!$B$1:$BD$1,0))/INDEX('IMF GDP constant 2022 US'!$B$1:$BD$197,MATCH('2022 deflators April 2024 WEO'!$B123,'IMF GDP constant 2022 US'!$B$1:$B$197,0),MATCH('2022 deflators April 2024 WEO'!R$3,'IMF GDP constant 2022 US'!$B$1:$BD$1,0)),0)</f>
        <v>0.452807751416289</v>
      </c>
      <c r="S123" s="18" t="n">
        <f aca="false">IFERROR(INDEX('IMF GDP current US'!$B$1:$BD$197,MATCH('2022 deflators April 2024 WEO'!$B123,'IMF GDP current US'!$B$1:$B$197,0),MATCH('2022 deflators April 2024 WEO'!S$3,'IMF GDP current US'!$B$1:$BD$1,0))/INDEX('IMF GDP constant 2022 US'!$B$1:$BD$197,MATCH('2022 deflators April 2024 WEO'!$B123,'IMF GDP constant 2022 US'!$B$1:$B$197,0),MATCH('2022 deflators April 2024 WEO'!S$3,'IMF GDP constant 2022 US'!$B$1:$BD$1,0)),0)</f>
        <v>0.395213278314092</v>
      </c>
      <c r="T123" s="18" t="n">
        <f aca="false">IFERROR(INDEX('IMF GDP current US'!$B$1:$BD$197,MATCH('2022 deflators April 2024 WEO'!$B123,'IMF GDP current US'!$B$1:$B$197,0),MATCH('2022 deflators April 2024 WEO'!T$3,'IMF GDP current US'!$B$1:$BD$1,0))/INDEX('IMF GDP constant 2022 US'!$B$1:$BD$197,MATCH('2022 deflators April 2024 WEO'!$B123,'IMF GDP constant 2022 US'!$B$1:$B$197,0),MATCH('2022 deflators April 2024 WEO'!T$3,'IMF GDP constant 2022 US'!$B$1:$BD$1,0)),0)</f>
        <v>0.408661098473083</v>
      </c>
      <c r="U123" s="18" t="n">
        <f aca="false">IFERROR(INDEX('IMF GDP current US'!$B$1:$BD$197,MATCH('2022 deflators April 2024 WEO'!$B123,'IMF GDP current US'!$B$1:$B$197,0),MATCH('2022 deflators April 2024 WEO'!U$3,'IMF GDP current US'!$B$1:$BD$1,0))/INDEX('IMF GDP constant 2022 US'!$B$1:$BD$197,MATCH('2022 deflators April 2024 WEO'!$B123,'IMF GDP constant 2022 US'!$B$1:$B$197,0),MATCH('2022 deflators April 2024 WEO'!U$3,'IMF GDP constant 2022 US'!$B$1:$BD$1,0)),0)</f>
        <v>0.394423387888132</v>
      </c>
      <c r="V123" s="18" t="n">
        <f aca="false">IFERROR(INDEX('IMF GDP current US'!$B$1:$BD$197,MATCH('2022 deflators April 2024 WEO'!$B123,'IMF GDP current US'!$B$1:$B$197,0),MATCH('2022 deflators April 2024 WEO'!V$3,'IMF GDP current US'!$B$1:$BD$1,0))/INDEX('IMF GDP constant 2022 US'!$B$1:$BD$197,MATCH('2022 deflators April 2024 WEO'!$B123,'IMF GDP constant 2022 US'!$B$1:$B$197,0),MATCH('2022 deflators April 2024 WEO'!V$3,'IMF GDP constant 2022 US'!$B$1:$BD$1,0)),0)</f>
        <v>0.413906404817205</v>
      </c>
      <c r="W123" s="18" t="n">
        <f aca="false">IFERROR(INDEX('IMF GDP current US'!$B$1:$BD$197,MATCH('2022 deflators April 2024 WEO'!$B123,'IMF GDP current US'!$B$1:$B$197,0),MATCH('2022 deflators April 2024 WEO'!W$3,'IMF GDP current US'!$B$1:$BD$1,0))/INDEX('IMF GDP constant 2022 US'!$B$1:$BD$197,MATCH('2022 deflators April 2024 WEO'!$B123,'IMF GDP constant 2022 US'!$B$1:$B$197,0),MATCH('2022 deflators April 2024 WEO'!W$3,'IMF GDP constant 2022 US'!$B$1:$BD$1,0)),0)</f>
        <v>0.404984830073094</v>
      </c>
      <c r="X123" s="18" t="n">
        <f aca="false">IFERROR(INDEX('IMF GDP current US'!$B$1:$BD$197,MATCH('2022 deflators April 2024 WEO'!$B123,'IMF GDP current US'!$B$1:$B$197,0),MATCH('2022 deflators April 2024 WEO'!X$3,'IMF GDP current US'!$B$1:$BD$1,0))/INDEX('IMF GDP constant 2022 US'!$B$1:$BD$197,MATCH('2022 deflators April 2024 WEO'!$B123,'IMF GDP constant 2022 US'!$B$1:$B$197,0),MATCH('2022 deflators April 2024 WEO'!X$3,'IMF GDP constant 2022 US'!$B$1:$BD$1,0)),0)</f>
        <v>0.418262793779049</v>
      </c>
      <c r="Y123" s="18" t="n">
        <f aca="false">IFERROR(INDEX('IMF GDP current US'!$B$1:$BD$197,MATCH('2022 deflators April 2024 WEO'!$B123,'IMF GDP current US'!$B$1:$B$197,0),MATCH('2022 deflators April 2024 WEO'!Y$3,'IMF GDP current US'!$B$1:$BD$1,0))/INDEX('IMF GDP constant 2022 US'!$B$1:$BD$197,MATCH('2022 deflators April 2024 WEO'!$B123,'IMF GDP constant 2022 US'!$B$1:$B$197,0),MATCH('2022 deflators April 2024 WEO'!Y$3,'IMF GDP constant 2022 US'!$B$1:$BD$1,0)),0)</f>
        <v>0.403945734721531</v>
      </c>
      <c r="Z123" s="18" t="n">
        <f aca="false">IFERROR(INDEX('IMF GDP current US'!$B$1:$BD$197,MATCH('2022 deflators April 2024 WEO'!$B123,'IMF GDP current US'!$B$1:$B$197,0),MATCH('2022 deflators April 2024 WEO'!Z$3,'IMF GDP current US'!$B$1:$BD$1,0))/INDEX('IMF GDP constant 2022 US'!$B$1:$BD$197,MATCH('2022 deflators April 2024 WEO'!$B123,'IMF GDP constant 2022 US'!$B$1:$B$197,0),MATCH('2022 deflators April 2024 WEO'!Z$3,'IMF GDP constant 2022 US'!$B$1:$BD$1,0)),0)</f>
        <v>0.397711563381229</v>
      </c>
      <c r="AA123" s="18" t="n">
        <f aca="false">IFERROR(INDEX('IMF GDP current US'!$B$1:$BD$197,MATCH('2022 deflators April 2024 WEO'!$B123,'IMF GDP current US'!$B$1:$B$197,0),MATCH('2022 deflators April 2024 WEO'!AA$3,'IMF GDP current US'!$B$1:$BD$1,0))/INDEX('IMF GDP constant 2022 US'!$B$1:$BD$197,MATCH('2022 deflators April 2024 WEO'!$B123,'IMF GDP constant 2022 US'!$B$1:$B$197,0),MATCH('2022 deflators April 2024 WEO'!AA$3,'IMF GDP constant 2022 US'!$B$1:$BD$1,0)),0)</f>
        <v>0.39746894498089</v>
      </c>
      <c r="AB123" s="18" t="n">
        <f aca="false">IFERROR(INDEX('IMF GDP current US'!$B$1:$BD$197,MATCH('2022 deflators April 2024 WEO'!$B123,'IMF GDP current US'!$B$1:$B$197,0),MATCH('2022 deflators April 2024 WEO'!AB$3,'IMF GDP current US'!$B$1:$BD$1,0))/INDEX('IMF GDP constant 2022 US'!$B$1:$BD$197,MATCH('2022 deflators April 2024 WEO'!$B123,'IMF GDP constant 2022 US'!$B$1:$B$197,0),MATCH('2022 deflators April 2024 WEO'!AB$3,'IMF GDP constant 2022 US'!$B$1:$BD$1,0)),0)</f>
        <v>0.386764130659681</v>
      </c>
      <c r="AC123" s="18" t="n">
        <f aca="false">IFERROR(INDEX('IMF GDP current US'!$B$1:$BD$197,MATCH('2022 deflators April 2024 WEO'!$B123,'IMF GDP current US'!$B$1:$B$197,0),MATCH('2022 deflators April 2024 WEO'!AC$3,'IMF GDP current US'!$B$1:$BD$1,0))/INDEX('IMF GDP constant 2022 US'!$B$1:$BD$197,MATCH('2022 deflators April 2024 WEO'!$B123,'IMF GDP constant 2022 US'!$B$1:$B$197,0),MATCH('2022 deflators April 2024 WEO'!AC$3,'IMF GDP constant 2022 US'!$B$1:$BD$1,0)),0)</f>
        <v>0.391877464645697</v>
      </c>
      <c r="AD123" s="18" t="n">
        <f aca="false">IFERROR(INDEX('IMF GDP current US'!$B$1:$BD$197,MATCH('2022 deflators April 2024 WEO'!$B123,'IMF GDP current US'!$B$1:$B$197,0),MATCH('2022 deflators April 2024 WEO'!AD$3,'IMF GDP current US'!$B$1:$BD$1,0))/INDEX('IMF GDP constant 2022 US'!$B$1:$BD$197,MATCH('2022 deflators April 2024 WEO'!$B123,'IMF GDP constant 2022 US'!$B$1:$B$197,0),MATCH('2022 deflators April 2024 WEO'!AD$3,'IMF GDP constant 2022 US'!$B$1:$BD$1,0)),0)</f>
        <v>0.399239940313076</v>
      </c>
      <c r="AE123" s="18" t="n">
        <f aca="false">IFERROR(INDEX('IMF GDP current US'!$B$1:$BD$197,MATCH('2022 deflators April 2024 WEO'!$B123,'IMF GDP current US'!$B$1:$B$197,0),MATCH('2022 deflators April 2024 WEO'!AE$3,'IMF GDP current US'!$B$1:$BD$1,0))/INDEX('IMF GDP constant 2022 US'!$B$1:$BD$197,MATCH('2022 deflators April 2024 WEO'!$B123,'IMF GDP constant 2022 US'!$B$1:$B$197,0),MATCH('2022 deflators April 2024 WEO'!AE$3,'IMF GDP constant 2022 US'!$B$1:$BD$1,0)),0)</f>
        <v>0.438391408370079</v>
      </c>
      <c r="AF123" s="18" t="n">
        <f aca="false">IFERROR(INDEX('IMF GDP current US'!$B$1:$BD$197,MATCH('2022 deflators April 2024 WEO'!$B123,'IMF GDP current US'!$B$1:$B$197,0),MATCH('2022 deflators April 2024 WEO'!AF$3,'IMF GDP current US'!$B$1:$BD$1,0))/INDEX('IMF GDP constant 2022 US'!$B$1:$BD$197,MATCH('2022 deflators April 2024 WEO'!$B123,'IMF GDP constant 2022 US'!$B$1:$B$197,0),MATCH('2022 deflators April 2024 WEO'!AF$3,'IMF GDP constant 2022 US'!$B$1:$BD$1,0)),0)</f>
        <v>0.476449538292258</v>
      </c>
      <c r="AG123" s="18" t="n">
        <f aca="false">IFERROR(INDEX('IMF GDP current US'!$B$1:$BD$197,MATCH('2022 deflators April 2024 WEO'!$B123,'IMF GDP current US'!$B$1:$B$197,0),MATCH('2022 deflators April 2024 WEO'!AG$3,'IMF GDP current US'!$B$1:$BD$1,0))/INDEX('IMF GDP constant 2022 US'!$B$1:$BD$197,MATCH('2022 deflators April 2024 WEO'!$B123,'IMF GDP constant 2022 US'!$B$1:$B$197,0),MATCH('2022 deflators April 2024 WEO'!AG$3,'IMF GDP constant 2022 US'!$B$1:$BD$1,0)),0)</f>
        <v>0.50959662786345</v>
      </c>
      <c r="AH123" s="18" t="n">
        <f aca="false">IFERROR(INDEX('IMF GDP current US'!$B$1:$BD$197,MATCH('2022 deflators April 2024 WEO'!$B123,'IMF GDP current US'!$B$1:$B$197,0),MATCH('2022 deflators April 2024 WEO'!AH$3,'IMF GDP current US'!$B$1:$BD$1,0))/INDEX('IMF GDP constant 2022 US'!$B$1:$BD$197,MATCH('2022 deflators April 2024 WEO'!$B123,'IMF GDP constant 2022 US'!$B$1:$B$197,0),MATCH('2022 deflators April 2024 WEO'!AH$3,'IMF GDP constant 2022 US'!$B$1:$BD$1,0)),0)</f>
        <v>0.562573083771016</v>
      </c>
      <c r="AI123" s="18" t="n">
        <f aca="false">IFERROR(INDEX('IMF GDP current US'!$B$1:$BD$197,MATCH('2022 deflators April 2024 WEO'!$B123,'IMF GDP current US'!$B$1:$B$197,0),MATCH('2022 deflators April 2024 WEO'!AI$3,'IMF GDP current US'!$B$1:$BD$1,0))/INDEX('IMF GDP constant 2022 US'!$B$1:$BD$197,MATCH('2022 deflators April 2024 WEO'!$B123,'IMF GDP constant 2022 US'!$B$1:$B$197,0),MATCH('2022 deflators April 2024 WEO'!AI$3,'IMF GDP constant 2022 US'!$B$1:$BD$1,0)),0)</f>
        <v>0.644240552558184</v>
      </c>
      <c r="AJ123" s="18" t="n">
        <f aca="false">IFERROR(INDEX('IMF GDP current US'!$B$1:$BD$197,MATCH('2022 deflators April 2024 WEO'!$B123,'IMF GDP current US'!$B$1:$B$197,0),MATCH('2022 deflators April 2024 WEO'!AJ$3,'IMF GDP current US'!$B$1:$BD$1,0))/INDEX('IMF GDP constant 2022 US'!$B$1:$BD$197,MATCH('2022 deflators April 2024 WEO'!$B123,'IMF GDP constant 2022 US'!$B$1:$B$197,0),MATCH('2022 deflators April 2024 WEO'!AJ$3,'IMF GDP constant 2022 US'!$B$1:$BD$1,0)),0)</f>
        <v>0.631506528969195</v>
      </c>
      <c r="AK123" s="18" t="n">
        <f aca="false">IFERROR(INDEX('IMF GDP current US'!$B$1:$BD$197,MATCH('2022 deflators April 2024 WEO'!$B123,'IMF GDP current US'!$B$1:$B$197,0),MATCH('2022 deflators April 2024 WEO'!AK$3,'IMF GDP current US'!$B$1:$BD$1,0))/INDEX('IMF GDP constant 2022 US'!$B$1:$BD$197,MATCH('2022 deflators April 2024 WEO'!$B123,'IMF GDP constant 2022 US'!$B$1:$B$197,0),MATCH('2022 deflators April 2024 WEO'!AK$3,'IMF GDP constant 2022 US'!$B$1:$BD$1,0)),0)</f>
        <v>0.750000723088798</v>
      </c>
      <c r="AL123" s="18" t="n">
        <f aca="false">IFERROR(INDEX('IMF GDP current US'!$B$1:$BD$197,MATCH('2022 deflators April 2024 WEO'!$B123,'IMF GDP current US'!$B$1:$B$197,0),MATCH('2022 deflators April 2024 WEO'!AL$3,'IMF GDP current US'!$B$1:$BD$1,0))/INDEX('IMF GDP constant 2022 US'!$B$1:$BD$197,MATCH('2022 deflators April 2024 WEO'!$B123,'IMF GDP constant 2022 US'!$B$1:$B$197,0),MATCH('2022 deflators April 2024 WEO'!AL$3,'IMF GDP constant 2022 US'!$B$1:$BD$1,0)),0)</f>
        <v>0.861536978505612</v>
      </c>
      <c r="AM123" s="18" t="n">
        <f aca="false">IFERROR(INDEX('IMF GDP current US'!$B$1:$BD$197,MATCH('2022 deflators April 2024 WEO'!$B123,'IMF GDP current US'!$B$1:$B$197,0),MATCH('2022 deflators April 2024 WEO'!AM$3,'IMF GDP current US'!$B$1:$BD$1,0))/INDEX('IMF GDP constant 2022 US'!$B$1:$BD$197,MATCH('2022 deflators April 2024 WEO'!$B123,'IMF GDP constant 2022 US'!$B$1:$B$197,0),MATCH('2022 deflators April 2024 WEO'!AM$3,'IMF GDP constant 2022 US'!$B$1:$BD$1,0)),0)</f>
        <v>0.823781515052768</v>
      </c>
      <c r="AN123" s="18" t="n">
        <f aca="false">IFERROR(INDEX('IMF GDP current US'!$B$1:$BD$197,MATCH('2022 deflators April 2024 WEO'!$B123,'IMF GDP current US'!$B$1:$B$197,0),MATCH('2022 deflators April 2024 WEO'!AN$3,'IMF GDP current US'!$B$1:$BD$1,0))/INDEX('IMF GDP constant 2022 US'!$B$1:$BD$197,MATCH('2022 deflators April 2024 WEO'!$B123,'IMF GDP constant 2022 US'!$B$1:$B$197,0),MATCH('2022 deflators April 2024 WEO'!AN$3,'IMF GDP constant 2022 US'!$B$1:$BD$1,0)),0)</f>
        <v>0.812524353300718</v>
      </c>
      <c r="AO123" s="18" t="n">
        <f aca="false">IFERROR(INDEX('IMF GDP current US'!$B$1:$BD$197,MATCH('2022 deflators April 2024 WEO'!$B123,'IMF GDP current US'!$B$1:$B$197,0),MATCH('2022 deflators April 2024 WEO'!AO$3,'IMF GDP current US'!$B$1:$BD$1,0))/INDEX('IMF GDP constant 2022 US'!$B$1:$BD$197,MATCH('2022 deflators April 2024 WEO'!$B123,'IMF GDP constant 2022 US'!$B$1:$B$197,0),MATCH('2022 deflators April 2024 WEO'!AO$3,'IMF GDP constant 2022 US'!$B$1:$BD$1,0)),0)</f>
        <v>0.785855427989828</v>
      </c>
      <c r="AP123" s="18" t="n">
        <f aca="false">IFERROR(INDEX('IMF GDP current US'!$B$1:$BD$197,MATCH('2022 deflators April 2024 WEO'!$B123,'IMF GDP current US'!$B$1:$B$197,0),MATCH('2022 deflators April 2024 WEO'!AP$3,'IMF GDP current US'!$B$1:$BD$1,0))/INDEX('IMF GDP constant 2022 US'!$B$1:$BD$197,MATCH('2022 deflators April 2024 WEO'!$B123,'IMF GDP constant 2022 US'!$B$1:$B$197,0),MATCH('2022 deflators April 2024 WEO'!AP$3,'IMF GDP constant 2022 US'!$B$1:$BD$1,0)),0)</f>
        <v>0.81032289101698</v>
      </c>
      <c r="AQ123" s="18" t="n">
        <f aca="false">IFERROR(INDEX('IMF GDP current US'!$B$1:$BD$197,MATCH('2022 deflators April 2024 WEO'!$B123,'IMF GDP current US'!$B$1:$B$197,0),MATCH('2022 deflators April 2024 WEO'!AQ$3,'IMF GDP current US'!$B$1:$BD$1,0))/INDEX('IMF GDP constant 2022 US'!$B$1:$BD$197,MATCH('2022 deflators April 2024 WEO'!$B123,'IMF GDP constant 2022 US'!$B$1:$B$197,0),MATCH('2022 deflators April 2024 WEO'!AQ$3,'IMF GDP constant 2022 US'!$B$1:$BD$1,0)),0)</f>
        <v>0.812227833224367</v>
      </c>
      <c r="AR123" s="18" t="n">
        <f aca="false">IFERROR(INDEX('IMF GDP current US'!$B$1:$BD$197,MATCH('2022 deflators April 2024 WEO'!$B123,'IMF GDP current US'!$B$1:$B$197,0),MATCH('2022 deflators April 2024 WEO'!AR$3,'IMF GDP current US'!$B$1:$BD$1,0))/INDEX('IMF GDP constant 2022 US'!$B$1:$BD$197,MATCH('2022 deflators April 2024 WEO'!$B123,'IMF GDP constant 2022 US'!$B$1:$B$197,0),MATCH('2022 deflators April 2024 WEO'!AR$3,'IMF GDP constant 2022 US'!$B$1:$BD$1,0)),0)</f>
        <v>0.880501679370026</v>
      </c>
      <c r="AS123" s="18" t="n">
        <f aca="false">IFERROR(INDEX('IMF GDP current US'!$B$1:$BD$197,MATCH('2022 deflators April 2024 WEO'!$B123,'IMF GDP current US'!$B$1:$B$197,0),MATCH('2022 deflators April 2024 WEO'!AS$3,'IMF GDP current US'!$B$1:$BD$1,0))/INDEX('IMF GDP constant 2022 US'!$B$1:$BD$197,MATCH('2022 deflators April 2024 WEO'!$B123,'IMF GDP constant 2022 US'!$B$1:$B$197,0),MATCH('2022 deflators April 2024 WEO'!AS$3,'IMF GDP constant 2022 US'!$B$1:$BD$1,0)),0)</f>
        <v>0.935052653430275</v>
      </c>
      <c r="AT123" s="18" t="n">
        <f aca="false">IFERROR(INDEX('IMF GDP current US'!$B$1:$BD$197,MATCH('2022 deflators April 2024 WEO'!$B123,'IMF GDP current US'!$B$1:$B$197,0),MATCH('2022 deflators April 2024 WEO'!AT$3,'IMF GDP current US'!$B$1:$BD$1,0))/INDEX('IMF GDP constant 2022 US'!$B$1:$BD$197,MATCH('2022 deflators April 2024 WEO'!$B123,'IMF GDP constant 2022 US'!$B$1:$B$197,0),MATCH('2022 deflators April 2024 WEO'!AT$3,'IMF GDP constant 2022 US'!$B$1:$BD$1,0)),0)</f>
        <v>0.905127120601814</v>
      </c>
      <c r="AU123" s="18" t="n">
        <f aca="false">IFERROR(INDEX('IMF GDP current US'!$B$1:$BD$197,MATCH('2022 deflators April 2024 WEO'!$B123,'IMF GDP current US'!$B$1:$B$197,0),MATCH('2022 deflators April 2024 WEO'!AU$3,'IMF GDP current US'!$B$1:$BD$1,0))/INDEX('IMF GDP constant 2022 US'!$B$1:$BD$197,MATCH('2022 deflators April 2024 WEO'!$B123,'IMF GDP constant 2022 US'!$B$1:$B$197,0),MATCH('2022 deflators April 2024 WEO'!AU$3,'IMF GDP constant 2022 US'!$B$1:$BD$1,0)),0)</f>
        <v>0.906705684513559</v>
      </c>
      <c r="AV123" s="18" t="n">
        <f aca="false">IFERROR(INDEX('IMF GDP current US'!$B$1:$BD$197,MATCH('2022 deflators April 2024 WEO'!$B123,'IMF GDP current US'!$B$1:$B$197,0),MATCH('2022 deflators April 2024 WEO'!AV$3,'IMF GDP current US'!$B$1:$BD$1,0))/INDEX('IMF GDP constant 2022 US'!$B$1:$BD$197,MATCH('2022 deflators April 2024 WEO'!$B123,'IMF GDP constant 2022 US'!$B$1:$B$197,0),MATCH('2022 deflators April 2024 WEO'!AV$3,'IMF GDP constant 2022 US'!$B$1:$BD$1,0)),0)</f>
        <v>0.955219763642598</v>
      </c>
      <c r="AW123" s="19" t="n">
        <f aca="false">IFERROR(INDEX('IMF GDP current US'!$B$1:$BD$197,MATCH('2022 deflators April 2024 WEO'!$B123,'IMF GDP current US'!$B$1:$B$197,0),MATCH('2022 deflators April 2024 WEO'!AW$3,'IMF GDP current US'!$B$1:$BD$1,0))/INDEX('IMF GDP constant 2022 US'!$B$1:$BD$197,MATCH('2022 deflators April 2024 WEO'!$B123,'IMF GDP constant 2022 US'!$B$1:$B$197,0),MATCH('2022 deflators April 2024 WEO'!AW$3,'IMF GDP constant 2022 US'!$B$1:$BD$1,0)),0)</f>
        <v>1</v>
      </c>
      <c r="AX123" s="18" t="n">
        <f aca="false">IFERROR(INDEX('IMF GDP current US'!$B$1:$BD$197,MATCH('2022 deflators April 2024 WEO'!$B123,'IMF GDP current US'!$B$1:$B$197,0),MATCH('2022 deflators April 2024 WEO'!AX$3,'IMF GDP current US'!$B$1:$BD$1,0))/INDEX('IMF GDP constant 2022 US'!$B$1:$BD$197,MATCH('2022 deflators April 2024 WEO'!$B123,'IMF GDP constant 2022 US'!$B$1:$B$197,0),MATCH('2022 deflators April 2024 WEO'!AX$3,'IMF GDP constant 2022 US'!$B$1:$BD$1,0)),0)</f>
        <v>0.996291048541774</v>
      </c>
      <c r="AY123" s="21" t="n">
        <f aca="false">IFERROR(INDEX('IMF GDP current US'!$B$1:$BD$197,MATCH('2022 deflators April 2024 WEO'!$B123,'IMF GDP current US'!$B$1:$B$197,0),MATCH('2022 deflators April 2024 WEO'!AY$3,'IMF GDP current US'!$B$1:$BD$1,0))/INDEX('IMF GDP constant 2022 US'!$B$1:$BD$197,MATCH('2022 deflators April 2024 WEO'!$B123,'IMF GDP constant 2022 US'!$B$1:$B$197,0),MATCH('2022 deflators April 2024 WEO'!AY$3,'IMF GDP constant 2022 US'!$B$1:$BD$1,0)),0)</f>
        <v>1.04083977300527</v>
      </c>
      <c r="AZ123" s="21" t="n">
        <f aca="false">IFERROR(INDEX('IMF GDP current US'!$B$1:$BD$197,MATCH('2022 deflators April 2024 WEO'!$B123,'IMF GDP current US'!$B$1:$B$197,0),MATCH('2022 deflators April 2024 WEO'!AZ$3,'IMF GDP current US'!$B$1:$BD$1,0))/INDEX('IMF GDP constant 2022 US'!$B$1:$BD$197,MATCH('2022 deflators April 2024 WEO'!$B123,'IMF GDP constant 2022 US'!$B$1:$B$197,0),MATCH('2022 deflators April 2024 WEO'!AZ$3,'IMF GDP constant 2022 US'!$B$1:$BD$1,0)),0)</f>
        <v>1.09530178902004</v>
      </c>
      <c r="BA123" s="21" t="n">
        <f aca="false">IFERROR(INDEX('IMF GDP current US'!$B$1:$BD$197,MATCH('2022 deflators April 2024 WEO'!$B123,'IMF GDP current US'!$B$1:$B$197,0),MATCH('2022 deflators April 2024 WEO'!BA$3,'IMF GDP current US'!$B$1:$BD$1,0))/INDEX('IMF GDP constant 2022 US'!$B$1:$BD$197,MATCH('2022 deflators April 2024 WEO'!$B123,'IMF GDP constant 2022 US'!$B$1:$B$197,0),MATCH('2022 deflators April 2024 WEO'!BA$3,'IMF GDP constant 2022 US'!$B$1:$BD$1,0)),0)</f>
        <v>1.14807266658219</v>
      </c>
      <c r="BB123" s="21" t="n">
        <f aca="false">IFERROR(INDEX('IMF GDP current US'!$B$1:$BD$197,MATCH('2022 deflators April 2024 WEO'!$B123,'IMF GDP current US'!$B$1:$B$197,0),MATCH('2022 deflators April 2024 WEO'!BB$3,'IMF GDP current US'!$B$1:$BD$1,0))/INDEX('IMF GDP constant 2022 US'!$B$1:$BD$197,MATCH('2022 deflators April 2024 WEO'!$B123,'IMF GDP constant 2022 US'!$B$1:$B$197,0),MATCH('2022 deflators April 2024 WEO'!BB$3,'IMF GDP constant 2022 US'!$B$1:$BD$1,0)),0)</f>
        <v>1.20348840507468</v>
      </c>
      <c r="BC123" s="21" t="n">
        <f aca="false">IFERROR(INDEX('IMF GDP current US'!$B$1:$BD$197,MATCH('2022 deflators April 2024 WEO'!$B123,'IMF GDP current US'!$B$1:$B$197,0),MATCH('2022 deflators April 2024 WEO'!BC$3,'IMF GDP current US'!$B$1:$BD$1,0))/INDEX('IMF GDP constant 2022 US'!$B$1:$BD$197,MATCH('2022 deflators April 2024 WEO'!$B123,'IMF GDP constant 2022 US'!$B$1:$B$197,0),MATCH('2022 deflators April 2024 WEO'!BC$3,'IMF GDP constant 2022 US'!$B$1:$BD$1,0)),0)</f>
        <v>1.26265667133586</v>
      </c>
      <c r="BD123" s="22" t="n">
        <f aca="false">IFERROR(INDEX('IMF GDP current US'!$B$1:$BD$197,MATCH('2022 deflators April 2024 WEO'!$B123,'IMF GDP current US'!$B$1:$B$197,0),MATCH('2022 deflators April 2024 WEO'!BD$3,'IMF GDP current US'!$B$1:$BD$1,0))/INDEX('IMF GDP constant 2022 US'!$B$1:$BD$197,MATCH('2022 deflators April 2024 WEO'!$B123,'IMF GDP constant 2022 US'!$B$1:$B$197,0),MATCH('2022 deflators April 2024 WEO'!BD$3,'IMF GDP constant 2022 US'!$B$1:$BD$1,0)),0)</f>
        <v>1.32444529214345</v>
      </c>
    </row>
    <row r="124" customFormat="false" ht="15" hidden="false" customHeight="false" outlineLevel="0" collapsed="false">
      <c r="A124" s="23" t="s">
        <v>137</v>
      </c>
      <c r="B124" s="24" t="str">
        <f aca="false">VLOOKUP(A124,'Names&amp;ISO'!$A:$C,3,0)</f>
        <v>NLD</v>
      </c>
      <c r="C124" s="25" t="s">
        <v>137</v>
      </c>
      <c r="D124" s="11" t="str">
        <f aca="false">IFERROR(VLOOKUP(B124,'DAC ODA Recipients 2022-2023'!$B:$H,7,0),"")</f>
        <v/>
      </c>
      <c r="E124" s="23" t="n">
        <v>1</v>
      </c>
      <c r="F124" s="23" t="n">
        <v>1</v>
      </c>
      <c r="G124" s="26" t="n">
        <f aca="false">INDEX('OECD DAC Deflators 2022'!$B$3:$BN$39,MATCH('2022 deflators April 2024 WEO'!$B124,'OECD DAC Deflators 2022'!$B$3:$B$39,0),MATCH('2022 deflators April 2024 WEO'!G$3,'OECD DAC Deflators 2022'!$B$3:$BN$3,0))/100</f>
        <v>0.45770654</v>
      </c>
      <c r="H124" s="27" t="n">
        <f aca="false">INDEX('OECD DAC Deflators 2022'!$B$3:$BN$39,MATCH('2022 deflators April 2024 WEO'!$B124,'OECD DAC Deflators 2022'!$B$3:$B$39,0),MATCH('2022 deflators April 2024 WEO'!H$3,'OECD DAC Deflators 2022'!$B$3:$BN$3,0))/100</f>
        <v>0.38425361</v>
      </c>
      <c r="I124" s="27" t="n">
        <f aca="false">INDEX('OECD DAC Deflators 2022'!$B$3:$BN$39,MATCH('2022 deflators April 2024 WEO'!$B124,'OECD DAC Deflators 2022'!$B$3:$B$39,0),MATCH('2022 deflators April 2024 WEO'!I$3,'OECD DAC Deflators 2022'!$B$3:$BN$3,0))/100</f>
        <v>0.37847586</v>
      </c>
      <c r="J124" s="27" t="n">
        <f aca="false">INDEX('OECD DAC Deflators 2022'!$B$3:$BN$39,MATCH('2022 deflators April 2024 WEO'!$B124,'OECD DAC Deflators 2022'!$B$3:$B$39,0),MATCH('2022 deflators April 2024 WEO'!J$3,'OECD DAC Deflators 2022'!$B$3:$BN$3,0))/100</f>
        <v>0.36159153</v>
      </c>
      <c r="K124" s="27" t="n">
        <f aca="false">INDEX('OECD DAC Deflators 2022'!$B$3:$BN$39,MATCH('2022 deflators April 2024 WEO'!$B124,'OECD DAC Deflators 2022'!$B$3:$B$39,0),MATCH('2022 deflators April 2024 WEO'!K$3,'OECD DAC Deflators 2022'!$B$3:$BN$3,0))/100</f>
        <v>0.32608996</v>
      </c>
      <c r="L124" s="27" t="n">
        <f aca="false">INDEX('OECD DAC Deflators 2022'!$B$3:$BN$39,MATCH('2022 deflators April 2024 WEO'!$B124,'OECD DAC Deflators 2022'!$B$3:$B$39,0),MATCH('2022 deflators April 2024 WEO'!L$3,'OECD DAC Deflators 2022'!$B$3:$BN$3,0))/100</f>
        <v>0.32060989</v>
      </c>
      <c r="M124" s="27" t="n">
        <f aca="false">INDEX('OECD DAC Deflators 2022'!$B$3:$BN$39,MATCH('2022 deflators April 2024 WEO'!$B124,'OECD DAC Deflators 2022'!$B$3:$B$39,0),MATCH('2022 deflators April 2024 WEO'!M$3,'OECD DAC Deflators 2022'!$B$3:$BN$3,0))/100</f>
        <v>0.43525883</v>
      </c>
      <c r="N124" s="27" t="n">
        <f aca="false">INDEX('OECD DAC Deflators 2022'!$B$3:$BN$39,MATCH('2022 deflators April 2024 WEO'!$B124,'OECD DAC Deflators 2022'!$B$3:$B$39,0),MATCH('2022 deflators April 2024 WEO'!N$3,'OECD DAC Deflators 2022'!$B$3:$BN$3,0))/100</f>
        <v>0.52265471</v>
      </c>
      <c r="O124" s="27" t="n">
        <f aca="false">INDEX('OECD DAC Deflators 2022'!$B$3:$BN$39,MATCH('2022 deflators April 2024 WEO'!$B124,'OECD DAC Deflators 2022'!$B$3:$B$39,0),MATCH('2022 deflators April 2024 WEO'!O$3,'OECD DAC Deflators 2022'!$B$3:$BN$3,0))/100</f>
        <v>0.54271502</v>
      </c>
      <c r="P124" s="27" t="n">
        <f aca="false">INDEX('OECD DAC Deflators 2022'!$B$3:$BN$39,MATCH('2022 deflators April 2024 WEO'!$B124,'OECD DAC Deflators 2022'!$B$3:$B$39,0),MATCH('2022 deflators April 2024 WEO'!P$3,'OECD DAC Deflators 2022'!$B$3:$BN$3,0))/100</f>
        <v>0.5127097</v>
      </c>
      <c r="Q124" s="27" t="n">
        <f aca="false">INDEX('OECD DAC Deflators 2022'!$B$3:$BN$39,MATCH('2022 deflators April 2024 WEO'!$B124,'OECD DAC Deflators 2022'!$B$3:$B$39,0),MATCH('2022 deflators April 2024 WEO'!Q$3,'OECD DAC Deflators 2022'!$B$3:$BN$3,0))/100</f>
        <v>0.60648371</v>
      </c>
      <c r="R124" s="27" t="n">
        <f aca="false">INDEX('OECD DAC Deflators 2022'!$B$3:$BN$39,MATCH('2022 deflators April 2024 WEO'!$B124,'OECD DAC Deflators 2022'!$B$3:$B$39,0),MATCH('2022 deflators April 2024 WEO'!R$3,'OECD DAC Deflators 2022'!$B$3:$BN$3,0))/100</f>
        <v>0.60904353</v>
      </c>
      <c r="S124" s="27" t="n">
        <f aca="false">INDEX('OECD DAC Deflators 2022'!$B$3:$BN$39,MATCH('2022 deflators April 2024 WEO'!$B124,'OECD DAC Deflators 2022'!$B$3:$B$39,0),MATCH('2022 deflators April 2024 WEO'!S$3,'OECD DAC Deflators 2022'!$B$3:$BN$3,0))/100</f>
        <v>0.66366462</v>
      </c>
      <c r="T124" s="27" t="n">
        <f aca="false">INDEX('OECD DAC Deflators 2022'!$B$3:$BN$39,MATCH('2022 deflators April 2024 WEO'!$B124,'OECD DAC Deflators 2022'!$B$3:$B$39,0),MATCH('2022 deflators April 2024 WEO'!T$3,'OECD DAC Deflators 2022'!$B$3:$BN$3,0))/100</f>
        <v>0.63839078</v>
      </c>
      <c r="U124" s="27" t="n">
        <f aca="false">INDEX('OECD DAC Deflators 2022'!$B$3:$BN$39,MATCH('2022 deflators April 2024 WEO'!$B124,'OECD DAC Deflators 2022'!$B$3:$B$39,0),MATCH('2022 deflators April 2024 WEO'!U$3,'OECD DAC Deflators 2022'!$B$3:$BN$3,0))/100</f>
        <v>0.66506538</v>
      </c>
      <c r="V124" s="27" t="n">
        <f aca="false">INDEX('OECD DAC Deflators 2022'!$B$3:$BN$39,MATCH('2022 deflators April 2024 WEO'!$B124,'OECD DAC Deflators 2022'!$B$3:$B$39,0),MATCH('2022 deflators April 2024 WEO'!V$3,'OECD DAC Deflators 2022'!$B$3:$BN$3,0))/100</f>
        <v>0.76953924</v>
      </c>
      <c r="W124" s="27" t="n">
        <f aca="false">INDEX('OECD DAC Deflators 2022'!$B$3:$BN$39,MATCH('2022 deflators April 2024 WEO'!$B124,'OECD DAC Deflators 2022'!$B$3:$B$39,0),MATCH('2022 deflators April 2024 WEO'!W$3,'OECD DAC Deflators 2022'!$B$3:$BN$3,0))/100</f>
        <v>0.74153408</v>
      </c>
      <c r="X124" s="27" t="n">
        <f aca="false">INDEX('OECD DAC Deflators 2022'!$B$3:$BN$39,MATCH('2022 deflators April 2024 WEO'!$B124,'OECD DAC Deflators 2022'!$B$3:$B$39,0),MATCH('2022 deflators April 2024 WEO'!X$3,'OECD DAC Deflators 2022'!$B$3:$BN$3,0))/100</f>
        <v>0.65715596</v>
      </c>
      <c r="Y124" s="27" t="n">
        <f aca="false">INDEX('OECD DAC Deflators 2022'!$B$3:$BN$39,MATCH('2022 deflators April 2024 WEO'!$B124,'OECD DAC Deflators 2022'!$B$3:$B$39,0),MATCH('2022 deflators April 2024 WEO'!Y$3,'OECD DAC Deflators 2022'!$B$3:$BN$3,0))/100</f>
        <v>0.66000794</v>
      </c>
      <c r="Z124" s="27" t="n">
        <f aca="false">INDEX('OECD DAC Deflators 2022'!$B$3:$BN$39,MATCH('2022 deflators April 2024 WEO'!$B124,'OECD DAC Deflators 2022'!$B$3:$B$39,0),MATCH('2022 deflators April 2024 WEO'!Z$3,'OECD DAC Deflators 2022'!$B$3:$BN$3,0))/100</f>
        <v>0.64169882</v>
      </c>
      <c r="AA124" s="27" t="n">
        <f aca="false">INDEX('OECD DAC Deflators 2022'!$B$3:$BN$39,MATCH('2022 deflators April 2024 WEO'!$B124,'OECD DAC Deflators 2022'!$B$3:$B$39,0),MATCH('2022 deflators April 2024 WEO'!AA$3,'OECD DAC Deflators 2022'!$B$3:$BN$3,0))/100</f>
        <v>0.57381507</v>
      </c>
      <c r="AB124" s="27" t="n">
        <f aca="false">INDEX('OECD DAC Deflators 2022'!$B$3:$BN$39,MATCH('2022 deflators April 2024 WEO'!$B124,'OECD DAC Deflators 2022'!$B$3:$B$39,0),MATCH('2022 deflators April 2024 WEO'!AB$3,'OECD DAC Deflators 2022'!$B$3:$BN$3,0))/100</f>
        <v>0.58084883</v>
      </c>
      <c r="AC124" s="27" t="n">
        <f aca="false">INDEX('OECD DAC Deflators 2022'!$B$3:$BN$39,MATCH('2022 deflators April 2024 WEO'!$B124,'OECD DAC Deflators 2022'!$B$3:$B$39,0),MATCH('2022 deflators April 2024 WEO'!AC$3,'OECD DAC Deflators 2022'!$B$3:$BN$3,0))/100</f>
        <v>0.63422685</v>
      </c>
      <c r="AD124" s="27" t="n">
        <f aca="false">INDEX('OECD DAC Deflators 2022'!$B$3:$BN$39,MATCH('2022 deflators April 2024 WEO'!$B124,'OECD DAC Deflators 2022'!$B$3:$B$39,0),MATCH('2022 deflators April 2024 WEO'!AD$3,'OECD DAC Deflators 2022'!$B$3:$BN$3,0))/100</f>
        <v>0.77663477</v>
      </c>
      <c r="AE124" s="27" t="n">
        <f aca="false">INDEX('OECD DAC Deflators 2022'!$B$3:$BN$39,MATCH('2022 deflators April 2024 WEO'!$B124,'OECD DAC Deflators 2022'!$B$3:$B$39,0),MATCH('2022 deflators April 2024 WEO'!AE$3,'OECD DAC Deflators 2022'!$B$3:$BN$3,0))/100</f>
        <v>0.86528531</v>
      </c>
      <c r="AF124" s="27" t="n">
        <f aca="false">INDEX('OECD DAC Deflators 2022'!$B$3:$BN$39,MATCH('2022 deflators April 2024 WEO'!$B124,'OECD DAC Deflators 2022'!$B$3:$B$39,0),MATCH('2022 deflators April 2024 WEO'!AF$3,'OECD DAC Deflators 2022'!$B$3:$BN$3,0))/100</f>
        <v>0.88286021</v>
      </c>
      <c r="AG124" s="27" t="n">
        <f aca="false">INDEX('OECD DAC Deflators 2022'!$B$3:$BN$39,MATCH('2022 deflators April 2024 WEO'!$B124,'OECD DAC Deflators 2022'!$B$3:$B$39,0),MATCH('2022 deflators April 2024 WEO'!AG$3,'OECD DAC Deflators 2022'!$B$3:$BN$3,0))/100</f>
        <v>0.91370257</v>
      </c>
      <c r="AH124" s="27" t="n">
        <f aca="false">INDEX('OECD DAC Deflators 2022'!$B$3:$BN$39,MATCH('2022 deflators April 2024 WEO'!$B124,'OECD DAC Deflators 2022'!$B$3:$B$39,0),MATCH('2022 deflators April 2024 WEO'!AH$3,'OECD DAC Deflators 2022'!$B$3:$BN$3,0))/100</f>
        <v>1.01712604</v>
      </c>
      <c r="AI124" s="27" t="n">
        <f aca="false">INDEX('OECD DAC Deflators 2022'!$B$3:$BN$39,MATCH('2022 deflators April 2024 WEO'!$B124,'OECD DAC Deflators 2022'!$B$3:$B$39,0),MATCH('2022 deflators April 2024 WEO'!AI$3,'OECD DAC Deflators 2022'!$B$3:$BN$3,0))/100</f>
        <v>1.09626294</v>
      </c>
      <c r="AJ124" s="27" t="n">
        <f aca="false">INDEX('OECD DAC Deflators 2022'!$B$3:$BN$39,MATCH('2022 deflators April 2024 WEO'!$B124,'OECD DAC Deflators 2022'!$B$3:$B$39,0),MATCH('2022 deflators April 2024 WEO'!AJ$3,'OECD DAC Deflators 2022'!$B$3:$BN$3,0))/100</f>
        <v>1.06071813</v>
      </c>
      <c r="AK124" s="27" t="n">
        <f aca="false">INDEX('OECD DAC Deflators 2022'!$B$3:$BN$39,MATCH('2022 deflators April 2024 WEO'!$B124,'OECD DAC Deflators 2022'!$B$3:$B$39,0),MATCH('2022 deflators April 2024 WEO'!AK$3,'OECD DAC Deflators 2022'!$B$3:$BN$3,0))/100</f>
        <v>1.0180965</v>
      </c>
      <c r="AL124" s="27" t="n">
        <f aca="false">INDEX('OECD DAC Deflators 2022'!$B$3:$BN$39,MATCH('2022 deflators April 2024 WEO'!$B124,'OECD DAC Deflators 2022'!$B$3:$B$39,0),MATCH('2022 deflators April 2024 WEO'!AL$3,'OECD DAC Deflators 2022'!$B$3:$BN$3,0))/100</f>
        <v>1.07108963</v>
      </c>
      <c r="AM124" s="27" t="n">
        <f aca="false">INDEX('OECD DAC Deflators 2022'!$B$3:$BN$39,MATCH('2022 deflators April 2024 WEO'!$B124,'OECD DAC Deflators 2022'!$B$3:$B$39,0),MATCH('2022 deflators April 2024 WEO'!AM$3,'OECD DAC Deflators 2022'!$B$3:$BN$3,0))/100</f>
        <v>1.00438504</v>
      </c>
      <c r="AN124" s="27" t="n">
        <f aca="false">INDEX('OECD DAC Deflators 2022'!$B$3:$BN$39,MATCH('2022 deflators April 2024 WEO'!$B124,'OECD DAC Deflators 2022'!$B$3:$B$39,0),MATCH('2022 deflators April 2024 WEO'!AN$3,'OECD DAC Deflators 2022'!$B$3:$BN$3,0))/100</f>
        <v>1.05091929</v>
      </c>
      <c r="AO124" s="27" t="n">
        <f aca="false">INDEX('OECD DAC Deflators 2022'!$B$3:$BN$39,MATCH('2022 deflators April 2024 WEO'!$B124,'OECD DAC Deflators 2022'!$B$3:$B$39,0),MATCH('2022 deflators April 2024 WEO'!AO$3,'OECD DAC Deflators 2022'!$B$3:$BN$3,0))/100</f>
        <v>1.05278427</v>
      </c>
      <c r="AP124" s="27" t="n">
        <f aca="false">INDEX('OECD DAC Deflators 2022'!$B$3:$BN$39,MATCH('2022 deflators April 2024 WEO'!$B124,'OECD DAC Deflators 2022'!$B$3:$B$39,0),MATCH('2022 deflators April 2024 WEO'!AP$3,'OECD DAC Deflators 2022'!$B$3:$BN$3,0))/100</f>
        <v>0.88722653</v>
      </c>
      <c r="AQ124" s="27" t="n">
        <f aca="false">INDEX('OECD DAC Deflators 2022'!$B$3:$BN$39,MATCH('2022 deflators April 2024 WEO'!$B124,'OECD DAC Deflators 2022'!$B$3:$B$39,0),MATCH('2022 deflators April 2024 WEO'!AQ$3,'OECD DAC Deflators 2022'!$B$3:$BN$3,0))/100</f>
        <v>0.88853583</v>
      </c>
      <c r="AR124" s="27" t="n">
        <f aca="false">INDEX('OECD DAC Deflators 2022'!$B$3:$BN$39,MATCH('2022 deflators April 2024 WEO'!$B124,'OECD DAC Deflators 2022'!$B$3:$B$39,0),MATCH('2022 deflators April 2024 WEO'!AR$3,'OECD DAC Deflators 2022'!$B$3:$BN$3,0))/100</f>
        <v>0.91750752</v>
      </c>
      <c r="AS124" s="27" t="n">
        <f aca="false">INDEX('OECD DAC Deflators 2022'!$B$3:$BN$39,MATCH('2022 deflators April 2024 WEO'!$B124,'OECD DAC Deflators 2022'!$B$3:$B$39,0),MATCH('2022 deflators April 2024 WEO'!AS$3,'OECD DAC Deflators 2022'!$B$3:$BN$3,0))/100</f>
        <v>0.98360293</v>
      </c>
      <c r="AT124" s="27" t="n">
        <f aca="false">INDEX('OECD DAC Deflators 2022'!$B$3:$BN$39,MATCH('2022 deflators April 2024 WEO'!$B124,'OECD DAC Deflators 2022'!$B$3:$B$39,0),MATCH('2022 deflators April 2024 WEO'!AT$3,'OECD DAC Deflators 2022'!$B$3:$BN$3,0))/100</f>
        <v>0.96097131</v>
      </c>
      <c r="AU124" s="27" t="n">
        <f aca="false">INDEX('OECD DAC Deflators 2022'!$B$3:$BN$39,MATCH('2022 deflators April 2024 WEO'!$B124,'OECD DAC Deflators 2022'!$B$3:$B$39,0),MATCH('2022 deflators April 2024 WEO'!AU$3,'OECD DAC Deflators 2022'!$B$3:$BN$3,0))/100</f>
        <v>0.99709987</v>
      </c>
      <c r="AV124" s="27" t="n">
        <f aca="false">INDEX('OECD DAC Deflators 2022'!$B$3:$BN$39,MATCH('2022 deflators April 2024 WEO'!$B124,'OECD DAC Deflators 2022'!$B$3:$B$39,0),MATCH('2022 deflators April 2024 WEO'!AV$3,'OECD DAC Deflators 2022'!$B$3:$BN$3,0))/100</f>
        <v>1.06512776</v>
      </c>
      <c r="AW124" s="19" t="n">
        <f aca="false">INDEX('OECD DAC Deflators 2022'!$B$3:$BN$39,MATCH('2022 deflators April 2024 WEO'!$B124,'OECD DAC Deflators 2022'!$B$3:$B$39,0),MATCH('2022 deflators April 2024 WEO'!AW$3,'OECD DAC Deflators 2022'!$B$3:$BN$3,0))/100</f>
        <v>1</v>
      </c>
      <c r="AX124" s="27" t="n">
        <f aca="false">INDEX('OECD DAC Deflators 2022'!$B$3:$BN$39,MATCH('2022 deflators April 2024 WEO'!$B124,'OECD DAC Deflators 2022'!$B$3:$B$39,0),MATCH('2022 deflators April 2024 WEO'!AX$3,'OECD DAC Deflators 2022'!$B$3:$BN$3,0))/100</f>
        <v>1.10364659</v>
      </c>
      <c r="AY124" s="21" t="n">
        <f aca="false">IFERROR(INDEX('IMF GDP current US'!$B$1:$BD$197,MATCH('2022 deflators April 2024 WEO'!$B124,'IMF GDP current US'!$B$1:$B$197,0),MATCH('2022 deflators April 2024 WEO'!AY$3,'IMF GDP current US'!$B$1:$BD$1,0))/INDEX('IMF GDP constant 2022 US'!$B$1:$BD$197,MATCH('2022 deflators April 2024 WEO'!$B124,'IMF GDP constant 2022 US'!$B$1:$B$197,0),MATCH('2022 deflators April 2024 WEO'!AY$3,'IMF GDP constant 2022 US'!$B$1:$BD$1,0)),0)</f>
        <v>1.12283769830422</v>
      </c>
      <c r="AZ124" s="21" t="n">
        <f aca="false">IFERROR(INDEX('IMF GDP current US'!$B$1:$BD$197,MATCH('2022 deflators April 2024 WEO'!$B124,'IMF GDP current US'!$B$1:$B$197,0),MATCH('2022 deflators April 2024 WEO'!AZ$3,'IMF GDP current US'!$B$1:$BD$1,0))/INDEX('IMF GDP constant 2022 US'!$B$1:$BD$197,MATCH('2022 deflators April 2024 WEO'!$B124,'IMF GDP constant 2022 US'!$B$1:$B$197,0),MATCH('2022 deflators April 2024 WEO'!AZ$3,'IMF GDP constant 2022 US'!$B$1:$BD$1,0)),0)</f>
        <v>1.14250572601635</v>
      </c>
      <c r="BA124" s="21" t="n">
        <f aca="false">IFERROR(INDEX('IMF GDP current US'!$B$1:$BD$197,MATCH('2022 deflators April 2024 WEO'!$B124,'IMF GDP current US'!$B$1:$B$197,0),MATCH('2022 deflators April 2024 WEO'!BA$3,'IMF GDP current US'!$B$1:$BD$1,0))/INDEX('IMF GDP constant 2022 US'!$B$1:$BD$197,MATCH('2022 deflators April 2024 WEO'!$B124,'IMF GDP constant 2022 US'!$B$1:$B$197,0),MATCH('2022 deflators April 2024 WEO'!BA$3,'IMF GDP constant 2022 US'!$B$1:$BD$1,0)),0)</f>
        <v>1.16438412563806</v>
      </c>
      <c r="BB124" s="21" t="n">
        <f aca="false">IFERROR(INDEX('IMF GDP current US'!$B$1:$BD$197,MATCH('2022 deflators April 2024 WEO'!$B124,'IMF GDP current US'!$B$1:$B$197,0),MATCH('2022 deflators April 2024 WEO'!BB$3,'IMF GDP current US'!$B$1:$BD$1,0))/INDEX('IMF GDP constant 2022 US'!$B$1:$BD$197,MATCH('2022 deflators April 2024 WEO'!$B124,'IMF GDP constant 2022 US'!$B$1:$B$197,0),MATCH('2022 deflators April 2024 WEO'!BB$3,'IMF GDP constant 2022 US'!$B$1:$BD$1,0)),0)</f>
        <v>1.18621193715927</v>
      </c>
      <c r="BC124" s="21" t="n">
        <f aca="false">IFERROR(INDEX('IMF GDP current US'!$B$1:$BD$197,MATCH('2022 deflators April 2024 WEO'!$B124,'IMF GDP current US'!$B$1:$B$197,0),MATCH('2022 deflators April 2024 WEO'!BC$3,'IMF GDP current US'!$B$1:$BD$1,0))/INDEX('IMF GDP constant 2022 US'!$B$1:$BD$197,MATCH('2022 deflators April 2024 WEO'!$B124,'IMF GDP constant 2022 US'!$B$1:$B$197,0),MATCH('2022 deflators April 2024 WEO'!BC$3,'IMF GDP constant 2022 US'!$B$1:$BD$1,0)),0)</f>
        <v>1.20938482045798</v>
      </c>
      <c r="BD124" s="22" t="n">
        <f aca="false">IFERROR(INDEX('IMF GDP current US'!$B$1:$BD$197,MATCH('2022 deflators April 2024 WEO'!$B124,'IMF GDP current US'!$B$1:$B$197,0),MATCH('2022 deflators April 2024 WEO'!BD$3,'IMF GDP current US'!$B$1:$BD$1,0))/INDEX('IMF GDP constant 2022 US'!$B$1:$BD$197,MATCH('2022 deflators April 2024 WEO'!$B124,'IMF GDP constant 2022 US'!$B$1:$B$197,0),MATCH('2022 deflators April 2024 WEO'!BD$3,'IMF GDP constant 2022 US'!$B$1:$BD$1,0)),0)</f>
        <v>1.23154976186175</v>
      </c>
    </row>
    <row r="125" customFormat="false" ht="15" hidden="false" customHeight="false" outlineLevel="0" collapsed="false">
      <c r="A125" s="23" t="s">
        <v>138</v>
      </c>
      <c r="B125" s="24" t="str">
        <f aca="false">VLOOKUP(A125,'Names&amp;ISO'!$A:$C,3,0)</f>
        <v>NZL</v>
      </c>
      <c r="C125" s="25" t="s">
        <v>138</v>
      </c>
      <c r="D125" s="11" t="str">
        <f aca="false">IFERROR(VLOOKUP(B125,'DAC ODA Recipients 2022-2023'!$B:$H,7,0),"")</f>
        <v/>
      </c>
      <c r="E125" s="23" t="n">
        <v>1</v>
      </c>
      <c r="F125" s="12"/>
      <c r="G125" s="26" t="n">
        <f aca="false">INDEX('OECD DAC Deflators 2022'!$B$3:$BN$39,MATCH('2022 deflators April 2024 WEO'!$B125,'OECD DAC Deflators 2022'!$B$3:$B$39,0),MATCH('2022 deflators April 2024 WEO'!G$3,'OECD DAC Deflators 2022'!$B$3:$BN$3,0))/100</f>
        <v>0.28638999</v>
      </c>
      <c r="H125" s="27" t="n">
        <f aca="false">INDEX('OECD DAC Deflators 2022'!$B$3:$BN$39,MATCH('2022 deflators April 2024 WEO'!$B125,'OECD DAC Deflators 2022'!$B$3:$B$39,0),MATCH('2022 deflators April 2024 WEO'!H$3,'OECD DAC Deflators 2022'!$B$3:$BN$3,0))/100</f>
        <v>0.29491536</v>
      </c>
      <c r="I125" s="27" t="n">
        <f aca="false">INDEX('OECD DAC Deflators 2022'!$B$3:$BN$39,MATCH('2022 deflators April 2024 WEO'!$B125,'OECD DAC Deflators 2022'!$B$3:$B$39,0),MATCH('2022 deflators April 2024 WEO'!I$3,'OECD DAC Deflators 2022'!$B$3:$BN$3,0))/100</f>
        <v>0.29124376</v>
      </c>
      <c r="J125" s="27" t="n">
        <f aca="false">INDEX('OECD DAC Deflators 2022'!$B$3:$BN$39,MATCH('2022 deflators April 2024 WEO'!$B125,'OECD DAC Deflators 2022'!$B$3:$B$39,0),MATCH('2022 deflators April 2024 WEO'!J$3,'OECD DAC Deflators 2022'!$B$3:$BN$3,0))/100</f>
        <v>0.27930228</v>
      </c>
      <c r="K125" s="27" t="n">
        <f aca="false">INDEX('OECD DAC Deflators 2022'!$B$3:$BN$39,MATCH('2022 deflators April 2024 WEO'!$B125,'OECD DAC Deflators 2022'!$B$3:$B$39,0),MATCH('2022 deflators April 2024 WEO'!K$3,'OECD DAC Deflators 2022'!$B$3:$BN$3,0))/100</f>
        <v>0.25593406</v>
      </c>
      <c r="L125" s="27" t="n">
        <f aca="false">INDEX('OECD DAC Deflators 2022'!$B$3:$BN$39,MATCH('2022 deflators April 2024 WEO'!$B125,'OECD DAC Deflators 2022'!$B$3:$B$39,0),MATCH('2022 deflators April 2024 WEO'!L$3,'OECD DAC Deflators 2022'!$B$3:$BN$3,0))/100</f>
        <v>0.25370115</v>
      </c>
      <c r="M125" s="27" t="n">
        <f aca="false">INDEX('OECD DAC Deflators 2022'!$B$3:$BN$39,MATCH('2022 deflators April 2024 WEO'!$B125,'OECD DAC Deflators 2022'!$B$3:$B$39,0),MATCH('2022 deflators April 2024 WEO'!M$3,'OECD DAC Deflators 2022'!$B$3:$BN$3,0))/100</f>
        <v>0.33048127</v>
      </c>
      <c r="N125" s="27" t="n">
        <f aca="false">INDEX('OECD DAC Deflators 2022'!$B$3:$BN$39,MATCH('2022 deflators April 2024 WEO'!$B125,'OECD DAC Deflators 2022'!$B$3:$B$39,0),MATCH('2022 deflators April 2024 WEO'!N$3,'OECD DAC Deflators 2022'!$B$3:$BN$3,0))/100</f>
        <v>0.41167428</v>
      </c>
      <c r="O125" s="27" t="n">
        <f aca="false">INDEX('OECD DAC Deflators 2022'!$B$3:$BN$39,MATCH('2022 deflators April 2024 WEO'!$B125,'OECD DAC Deflators 2022'!$B$3:$B$39,0),MATCH('2022 deflators April 2024 WEO'!O$3,'OECD DAC Deflators 2022'!$B$3:$BN$3,0))/100</f>
        <v>0.48844004</v>
      </c>
      <c r="P125" s="27" t="n">
        <f aca="false">INDEX('OECD DAC Deflators 2022'!$B$3:$BN$39,MATCH('2022 deflators April 2024 WEO'!$B125,'OECD DAC Deflators 2022'!$B$3:$B$39,0),MATCH('2022 deflators April 2024 WEO'!P$3,'OECD DAC Deflators 2022'!$B$3:$BN$3,0))/100</f>
        <v>0.46752399</v>
      </c>
      <c r="Q125" s="27" t="n">
        <f aca="false">INDEX('OECD DAC Deflators 2022'!$B$3:$BN$39,MATCH('2022 deflators April 2024 WEO'!$B125,'OECD DAC Deflators 2022'!$B$3:$B$39,0),MATCH('2022 deflators April 2024 WEO'!Q$3,'OECD DAC Deflators 2022'!$B$3:$BN$3,0))/100</f>
        <v>0.48045706</v>
      </c>
      <c r="R125" s="27" t="n">
        <f aca="false">INDEX('OECD DAC Deflators 2022'!$B$3:$BN$39,MATCH('2022 deflators April 2024 WEO'!$B125,'OECD DAC Deflators 2022'!$B$3:$B$39,0),MATCH('2022 deflators April 2024 WEO'!R$3,'OECD DAC Deflators 2022'!$B$3:$BN$3,0))/100</f>
        <v>0.46799947</v>
      </c>
      <c r="S125" s="27" t="n">
        <f aca="false">INDEX('OECD DAC Deflators 2022'!$B$3:$BN$39,MATCH('2022 deflators April 2024 WEO'!$B125,'OECD DAC Deflators 2022'!$B$3:$B$39,0),MATCH('2022 deflators April 2024 WEO'!S$3,'OECD DAC Deflators 2022'!$B$3:$BN$3,0))/100</f>
        <v>0.44265728</v>
      </c>
      <c r="T125" s="27" t="n">
        <f aca="false">INDEX('OECD DAC Deflators 2022'!$B$3:$BN$39,MATCH('2022 deflators April 2024 WEO'!$B125,'OECD DAC Deflators 2022'!$B$3:$B$39,0),MATCH('2022 deflators April 2024 WEO'!T$3,'OECD DAC Deflators 2022'!$B$3:$BN$3,0))/100</f>
        <v>0.4548614</v>
      </c>
      <c r="U125" s="27" t="n">
        <f aca="false">INDEX('OECD DAC Deflators 2022'!$B$3:$BN$39,MATCH('2022 deflators April 2024 WEO'!$B125,'OECD DAC Deflators 2022'!$B$3:$B$39,0),MATCH('2022 deflators April 2024 WEO'!U$3,'OECD DAC Deflators 2022'!$B$3:$BN$3,0))/100</f>
        <v>0.50184601</v>
      </c>
      <c r="V125" s="27" t="n">
        <f aca="false">INDEX('OECD DAC Deflators 2022'!$B$3:$BN$39,MATCH('2022 deflators April 2024 WEO'!$B125,'OECD DAC Deflators 2022'!$B$3:$B$39,0),MATCH('2022 deflators April 2024 WEO'!V$3,'OECD DAC Deflators 2022'!$B$3:$BN$3,0))/100</f>
        <v>0.56778345</v>
      </c>
      <c r="W125" s="27" t="n">
        <f aca="false">INDEX('OECD DAC Deflators 2022'!$B$3:$BN$39,MATCH('2022 deflators April 2024 WEO'!$B125,'OECD DAC Deflators 2022'!$B$3:$B$39,0),MATCH('2022 deflators April 2024 WEO'!W$3,'OECD DAC Deflators 2022'!$B$3:$BN$3,0))/100</f>
        <v>0.60783295</v>
      </c>
      <c r="X125" s="27" t="n">
        <f aca="false">INDEX('OECD DAC Deflators 2022'!$B$3:$BN$39,MATCH('2022 deflators April 2024 WEO'!$B125,'OECD DAC Deflators 2022'!$B$3:$B$39,0),MATCH('2022 deflators April 2024 WEO'!X$3,'OECD DAC Deflators 2022'!$B$3:$BN$3,0))/100</f>
        <v>0.58614549</v>
      </c>
      <c r="Y125" s="27" t="n">
        <f aca="false">INDEX('OECD DAC Deflators 2022'!$B$3:$BN$39,MATCH('2022 deflators April 2024 WEO'!$B125,'OECD DAC Deflators 2022'!$B$3:$B$39,0),MATCH('2022 deflators April 2024 WEO'!Y$3,'OECD DAC Deflators 2022'!$B$3:$BN$3,0))/100</f>
        <v>0.47983055</v>
      </c>
      <c r="Z125" s="27" t="n">
        <f aca="false">INDEX('OECD DAC Deflators 2022'!$B$3:$BN$39,MATCH('2022 deflators April 2024 WEO'!$B125,'OECD DAC Deflators 2022'!$B$3:$B$39,0),MATCH('2022 deflators April 2024 WEO'!Z$3,'OECD DAC Deflators 2022'!$B$3:$BN$3,0))/100</f>
        <v>0.47573048</v>
      </c>
      <c r="AA125" s="27" t="n">
        <f aca="false">INDEX('OECD DAC Deflators 2022'!$B$3:$BN$39,MATCH('2022 deflators April 2024 WEO'!$B125,'OECD DAC Deflators 2022'!$B$3:$B$39,0),MATCH('2022 deflators April 2024 WEO'!AA$3,'OECD DAC Deflators 2022'!$B$3:$BN$3,0))/100</f>
        <v>0.41776116</v>
      </c>
      <c r="AB125" s="27" t="n">
        <f aca="false">INDEX('OECD DAC Deflators 2022'!$B$3:$BN$39,MATCH('2022 deflators April 2024 WEO'!$B125,'OECD DAC Deflators 2022'!$B$3:$B$39,0),MATCH('2022 deflators April 2024 WEO'!AB$3,'OECD DAC Deflators 2022'!$B$3:$BN$3,0))/100</f>
        <v>0.40301325</v>
      </c>
      <c r="AC125" s="27" t="n">
        <f aca="false">INDEX('OECD DAC Deflators 2022'!$B$3:$BN$39,MATCH('2022 deflators April 2024 WEO'!$B125,'OECD DAC Deflators 2022'!$B$3:$B$39,0),MATCH('2022 deflators April 2024 WEO'!AC$3,'OECD DAC Deflators 2022'!$B$3:$BN$3,0))/100</f>
        <v>0.4467615</v>
      </c>
      <c r="AD125" s="27" t="n">
        <f aca="false">INDEX('OECD DAC Deflators 2022'!$B$3:$BN$39,MATCH('2022 deflators April 2024 WEO'!$B125,'OECD DAC Deflators 2022'!$B$3:$B$39,0),MATCH('2022 deflators April 2024 WEO'!AD$3,'OECD DAC Deflators 2022'!$B$3:$BN$3,0))/100</f>
        <v>0.56822166</v>
      </c>
      <c r="AE125" s="27" t="n">
        <f aca="false">INDEX('OECD DAC Deflators 2022'!$B$3:$BN$39,MATCH('2022 deflators April 2024 WEO'!$B125,'OECD DAC Deflators 2022'!$B$3:$B$39,0),MATCH('2022 deflators April 2024 WEO'!AE$3,'OECD DAC Deflators 2022'!$B$3:$BN$3,0))/100</f>
        <v>0.67133637</v>
      </c>
      <c r="AF125" s="27" t="n">
        <f aca="false">INDEX('OECD DAC Deflators 2022'!$B$3:$BN$39,MATCH('2022 deflators April 2024 WEO'!$B125,'OECD DAC Deflators 2022'!$B$3:$B$39,0),MATCH('2022 deflators April 2024 WEO'!AF$3,'OECD DAC Deflators 2022'!$B$3:$BN$3,0))/100</f>
        <v>0.73156887</v>
      </c>
      <c r="AG125" s="27" t="n">
        <f aca="false">INDEX('OECD DAC Deflators 2022'!$B$3:$BN$39,MATCH('2022 deflators April 2024 WEO'!$B125,'OECD DAC Deflators 2022'!$B$3:$B$39,0),MATCH('2022 deflators April 2024 WEO'!AG$3,'OECD DAC Deflators 2022'!$B$3:$BN$3,0))/100</f>
        <v>0.6909119</v>
      </c>
      <c r="AH125" s="27" t="n">
        <f aca="false">INDEX('OECD DAC Deflators 2022'!$B$3:$BN$39,MATCH('2022 deflators April 2024 WEO'!$B125,'OECD DAC Deflators 2022'!$B$3:$B$39,0),MATCH('2022 deflators April 2024 WEO'!AH$3,'OECD DAC Deflators 2022'!$B$3:$BN$3,0))/100</f>
        <v>0.81712376</v>
      </c>
      <c r="AI125" s="27" t="n">
        <f aca="false">INDEX('OECD DAC Deflators 2022'!$B$3:$BN$39,MATCH('2022 deflators April 2024 WEO'!$B125,'OECD DAC Deflators 2022'!$B$3:$B$39,0),MATCH('2022 deflators April 2024 WEO'!AI$3,'OECD DAC Deflators 2022'!$B$3:$BN$3,0))/100</f>
        <v>0.79860525</v>
      </c>
      <c r="AJ125" s="27" t="n">
        <f aca="false">INDEX('OECD DAC Deflators 2022'!$B$3:$BN$39,MATCH('2022 deflators April 2024 WEO'!$B125,'OECD DAC Deflators 2022'!$B$3:$B$39,0),MATCH('2022 deflators April 2024 WEO'!AJ$3,'OECD DAC Deflators 2022'!$B$3:$BN$3,0))/100</f>
        <v>0.72854233</v>
      </c>
      <c r="AK125" s="27" t="n">
        <f aca="false">INDEX('OECD DAC Deflators 2022'!$B$3:$BN$39,MATCH('2022 deflators April 2024 WEO'!$B125,'OECD DAC Deflators 2022'!$B$3:$B$39,0),MATCH('2022 deflators April 2024 WEO'!AK$3,'OECD DAC Deflators 2022'!$B$3:$BN$3,0))/100</f>
        <v>0.86369267</v>
      </c>
      <c r="AL125" s="27" t="n">
        <f aca="false">INDEX('OECD DAC Deflators 2022'!$B$3:$BN$39,MATCH('2022 deflators April 2024 WEO'!$B125,'OECD DAC Deflators 2022'!$B$3:$B$39,0),MATCH('2022 deflators April 2024 WEO'!AL$3,'OECD DAC Deflators 2022'!$B$3:$BN$3,0))/100</f>
        <v>0.97362288</v>
      </c>
      <c r="AM125" s="27" t="n">
        <f aca="false">INDEX('OECD DAC Deflators 2022'!$B$3:$BN$39,MATCH('2022 deflators April 2024 WEO'!$B125,'OECD DAC Deflators 2022'!$B$3:$B$39,0),MATCH('2022 deflators April 2024 WEO'!AM$3,'OECD DAC Deflators 2022'!$B$3:$BN$3,0))/100</f>
        <v>0.99543495</v>
      </c>
      <c r="AN125" s="27" t="n">
        <f aca="false">INDEX('OECD DAC Deflators 2022'!$B$3:$BN$39,MATCH('2022 deflators April 2024 WEO'!$B125,'OECD DAC Deflators 2022'!$B$3:$B$39,0),MATCH('2022 deflators April 2024 WEO'!AN$3,'OECD DAC Deflators 2022'!$B$3:$BN$3,0))/100</f>
        <v>1.04095633</v>
      </c>
      <c r="AO125" s="27" t="n">
        <f aca="false">INDEX('OECD DAC Deflators 2022'!$B$3:$BN$39,MATCH('2022 deflators April 2024 WEO'!$B125,'OECD DAC Deflators 2022'!$B$3:$B$39,0),MATCH('2022 deflators April 2024 WEO'!AO$3,'OECD DAC Deflators 2022'!$B$3:$BN$3,0))/100</f>
        <v>1.07730942</v>
      </c>
      <c r="AP125" s="27" t="n">
        <f aca="false">INDEX('OECD DAC Deflators 2022'!$B$3:$BN$39,MATCH('2022 deflators April 2024 WEO'!$B125,'OECD DAC Deflators 2022'!$B$3:$B$39,0),MATCH('2022 deflators April 2024 WEO'!AP$3,'OECD DAC Deflators 2022'!$B$3:$BN$3,0))/100</f>
        <v>0.90874208</v>
      </c>
      <c r="AQ125" s="27" t="n">
        <f aca="false">INDEX('OECD DAC Deflators 2022'!$B$3:$BN$39,MATCH('2022 deflators April 2024 WEO'!$B125,'OECD DAC Deflators 2022'!$B$3:$B$39,0),MATCH('2022 deflators April 2024 WEO'!AQ$3,'OECD DAC Deflators 2022'!$B$3:$BN$3,0))/100</f>
        <v>0.92373503</v>
      </c>
      <c r="AR125" s="27" t="n">
        <f aca="false">INDEX('OECD DAC Deflators 2022'!$B$3:$BN$39,MATCH('2022 deflators April 2024 WEO'!$B125,'OECD DAC Deflators 2022'!$B$3:$B$39,0),MATCH('2022 deflators April 2024 WEO'!AR$3,'OECD DAC Deflators 2022'!$B$3:$BN$3,0))/100</f>
        <v>0.97276186</v>
      </c>
      <c r="AS125" s="27" t="n">
        <f aca="false">INDEX('OECD DAC Deflators 2022'!$B$3:$BN$39,MATCH('2022 deflators April 2024 WEO'!$B125,'OECD DAC Deflators 2022'!$B$3:$B$39,0),MATCH('2022 deflators April 2024 WEO'!AS$3,'OECD DAC Deflators 2022'!$B$3:$BN$3,0))/100</f>
        <v>0.96049278</v>
      </c>
      <c r="AT125" s="27" t="n">
        <f aca="false">INDEX('OECD DAC Deflators 2022'!$B$3:$BN$39,MATCH('2022 deflators April 2024 WEO'!$B125,'OECD DAC Deflators 2022'!$B$3:$B$39,0),MATCH('2022 deflators April 2024 WEO'!AT$3,'OECD DAC Deflators 2022'!$B$3:$BN$3,0))/100</f>
        <v>0.93692751</v>
      </c>
      <c r="AU125" s="27" t="n">
        <f aca="false">INDEX('OECD DAC Deflators 2022'!$B$3:$BN$39,MATCH('2022 deflators April 2024 WEO'!$B125,'OECD DAC Deflators 2022'!$B$3:$B$39,0),MATCH('2022 deflators April 2024 WEO'!AU$3,'OECD DAC Deflators 2022'!$B$3:$BN$3,0))/100</f>
        <v>0.94235764</v>
      </c>
      <c r="AV125" s="27" t="n">
        <f aca="false">INDEX('OECD DAC Deflators 2022'!$B$3:$BN$39,MATCH('2022 deflators April 2024 WEO'!$B125,'OECD DAC Deflators 2022'!$B$3:$B$39,0),MATCH('2022 deflators April 2024 WEO'!AV$3,'OECD DAC Deflators 2022'!$B$3:$BN$3,0))/100</f>
        <v>1.05804433</v>
      </c>
      <c r="AW125" s="19" t="n">
        <f aca="false">INDEX('OECD DAC Deflators 2022'!$B$3:$BN$39,MATCH('2022 deflators April 2024 WEO'!$B125,'OECD DAC Deflators 2022'!$B$3:$B$39,0),MATCH('2022 deflators April 2024 WEO'!AW$3,'OECD DAC Deflators 2022'!$B$3:$BN$3,0))/100</f>
        <v>1</v>
      </c>
      <c r="AX125" s="27" t="n">
        <f aca="false">INDEX('OECD DAC Deflators 2022'!$B$3:$BN$39,MATCH('2022 deflators April 2024 WEO'!$B125,'OECD DAC Deflators 2022'!$B$3:$B$39,0),MATCH('2022 deflators April 2024 WEO'!AX$3,'OECD DAC Deflators 2022'!$B$3:$BN$3,0))/100</f>
        <v>1.02523396</v>
      </c>
      <c r="AY125" s="21" t="n">
        <f aca="false">IFERROR(INDEX('IMF GDP current US'!$B$1:$BD$197,MATCH('2022 deflators April 2024 WEO'!$B125,'IMF GDP current US'!$B$1:$B$197,0),MATCH('2022 deflators April 2024 WEO'!AY$3,'IMF GDP current US'!$B$1:$BD$1,0))/INDEX('IMF GDP constant 2022 US'!$B$1:$BD$197,MATCH('2022 deflators April 2024 WEO'!$B125,'IMF GDP constant 2022 US'!$B$1:$B$197,0),MATCH('2022 deflators April 2024 WEO'!AY$3,'IMF GDP constant 2022 US'!$B$1:$BD$1,0)),0)</f>
        <v>1.04540078654061</v>
      </c>
      <c r="AZ125" s="21" t="n">
        <f aca="false">IFERROR(INDEX('IMF GDP current US'!$B$1:$BD$197,MATCH('2022 deflators April 2024 WEO'!$B125,'IMF GDP current US'!$B$1:$B$197,0),MATCH('2022 deflators April 2024 WEO'!AZ$3,'IMF GDP current US'!$B$1:$BD$1,0))/INDEX('IMF GDP constant 2022 US'!$B$1:$BD$197,MATCH('2022 deflators April 2024 WEO'!$B125,'IMF GDP constant 2022 US'!$B$1:$B$197,0),MATCH('2022 deflators April 2024 WEO'!AZ$3,'IMF GDP constant 2022 US'!$B$1:$BD$1,0)),0)</f>
        <v>1.0616497206191</v>
      </c>
      <c r="BA125" s="21" t="n">
        <f aca="false">IFERROR(INDEX('IMF GDP current US'!$B$1:$BD$197,MATCH('2022 deflators April 2024 WEO'!$B125,'IMF GDP current US'!$B$1:$B$197,0),MATCH('2022 deflators April 2024 WEO'!BA$3,'IMF GDP current US'!$B$1:$BD$1,0))/INDEX('IMF GDP constant 2022 US'!$B$1:$BD$197,MATCH('2022 deflators April 2024 WEO'!$B125,'IMF GDP constant 2022 US'!$B$1:$B$197,0),MATCH('2022 deflators April 2024 WEO'!BA$3,'IMF GDP constant 2022 US'!$B$1:$BD$1,0)),0)</f>
        <v>1.07904553884949</v>
      </c>
      <c r="BB125" s="21" t="n">
        <f aca="false">IFERROR(INDEX('IMF GDP current US'!$B$1:$BD$197,MATCH('2022 deflators April 2024 WEO'!$B125,'IMF GDP current US'!$B$1:$B$197,0),MATCH('2022 deflators April 2024 WEO'!BB$3,'IMF GDP current US'!$B$1:$BD$1,0))/INDEX('IMF GDP constant 2022 US'!$B$1:$BD$197,MATCH('2022 deflators April 2024 WEO'!$B125,'IMF GDP constant 2022 US'!$B$1:$B$197,0),MATCH('2022 deflators April 2024 WEO'!BB$3,'IMF GDP constant 2022 US'!$B$1:$BD$1,0)),0)</f>
        <v>1.09504982465372</v>
      </c>
      <c r="BC125" s="21" t="n">
        <f aca="false">IFERROR(INDEX('IMF GDP current US'!$B$1:$BD$197,MATCH('2022 deflators April 2024 WEO'!$B125,'IMF GDP current US'!$B$1:$B$197,0),MATCH('2022 deflators April 2024 WEO'!BC$3,'IMF GDP current US'!$B$1:$BD$1,0))/INDEX('IMF GDP constant 2022 US'!$B$1:$BD$197,MATCH('2022 deflators April 2024 WEO'!$B125,'IMF GDP constant 2022 US'!$B$1:$B$197,0),MATCH('2022 deflators April 2024 WEO'!BC$3,'IMF GDP constant 2022 US'!$B$1:$BD$1,0)),0)</f>
        <v>1.11651859292273</v>
      </c>
      <c r="BD125" s="22" t="n">
        <f aca="false">IFERROR(INDEX('IMF GDP current US'!$B$1:$BD$197,MATCH('2022 deflators April 2024 WEO'!$B125,'IMF GDP current US'!$B$1:$B$197,0),MATCH('2022 deflators April 2024 WEO'!BD$3,'IMF GDP current US'!$B$1:$BD$1,0))/INDEX('IMF GDP constant 2022 US'!$B$1:$BD$197,MATCH('2022 deflators April 2024 WEO'!$B125,'IMF GDP constant 2022 US'!$B$1:$B$197,0),MATCH('2022 deflators April 2024 WEO'!BD$3,'IMF GDP constant 2022 US'!$B$1:$BD$1,0)),0)</f>
        <v>1.1384680487561</v>
      </c>
    </row>
    <row r="126" customFormat="false" ht="15" hidden="false" customHeight="false" outlineLevel="0" collapsed="false">
      <c r="A126" s="12" t="s">
        <v>139</v>
      </c>
      <c r="B126" s="0" t="str">
        <f aca="false">VLOOKUP(A126,'Names&amp;ISO'!$A:$C,3,0)</f>
        <v>NIC</v>
      </c>
      <c r="C126" s="11" t="s">
        <v>139</v>
      </c>
      <c r="D126" s="11" t="n">
        <f aca="false">IFERROR(VLOOKUP(B126,'DAC ODA Recipients 2022-2023'!$B:$H,7,0),"")</f>
        <v>1</v>
      </c>
      <c r="E126" s="12" t="str">
        <f aca="false">IFERROR(VLOOKUP(B126,'OECD DAC Deflators 2022'!B:B,1,0),"")</f>
        <v/>
      </c>
      <c r="F126" s="12"/>
      <c r="G126" s="17" t="n">
        <f aca="false">IFERROR(INDEX('IMF GDP current US'!$B$1:$BD$197,MATCH('2022 deflators April 2024 WEO'!$B126,'IMF GDP current US'!$B$1:$B$197,0),MATCH('2022 deflators April 2024 WEO'!G$3,'IMF GDP current US'!$B$1:$BD$1,0))/INDEX('IMF GDP constant 2022 US'!$B$1:$BD$197,MATCH('2022 deflators April 2024 WEO'!$B126,'IMF GDP constant 2022 US'!$B$1:$B$197,0),MATCH('2022 deflators April 2024 WEO'!G$3,'IMF GDP constant 2022 US'!$B$1:$BD$1,0)),0)</f>
        <v>0.289984218103297</v>
      </c>
      <c r="H126" s="18" t="n">
        <f aca="false">IFERROR(INDEX('IMF GDP current US'!$B$1:$BD$197,MATCH('2022 deflators April 2024 WEO'!$B126,'IMF GDP current US'!$B$1:$B$197,0),MATCH('2022 deflators April 2024 WEO'!H$3,'IMF GDP current US'!$B$1:$BD$1,0))/INDEX('IMF GDP constant 2022 US'!$B$1:$BD$197,MATCH('2022 deflators April 2024 WEO'!$B126,'IMF GDP constant 2022 US'!$B$1:$B$197,0),MATCH('2022 deflators April 2024 WEO'!H$3,'IMF GDP constant 2022 US'!$B$1:$BD$1,0)),0)</f>
        <v>0.323905084982882</v>
      </c>
      <c r="I126" s="18" t="n">
        <f aca="false">IFERROR(INDEX('IMF GDP current US'!$B$1:$BD$197,MATCH('2022 deflators April 2024 WEO'!$B126,'IMF GDP current US'!$B$1:$B$197,0),MATCH('2022 deflators April 2024 WEO'!I$3,'IMF GDP current US'!$B$1:$BD$1,0))/INDEX('IMF GDP constant 2022 US'!$B$1:$BD$197,MATCH('2022 deflators April 2024 WEO'!$B126,'IMF GDP constant 2022 US'!$B$1:$B$197,0),MATCH('2022 deflators April 2024 WEO'!I$3,'IMF GDP constant 2022 US'!$B$1:$BD$1,0)),0)</f>
        <v>0.378225069692419</v>
      </c>
      <c r="J126" s="18" t="n">
        <f aca="false">IFERROR(INDEX('IMF GDP current US'!$B$1:$BD$197,MATCH('2022 deflators April 2024 WEO'!$B126,'IMF GDP current US'!$B$1:$B$197,0),MATCH('2022 deflators April 2024 WEO'!J$3,'IMF GDP current US'!$B$1:$BD$1,0))/INDEX('IMF GDP constant 2022 US'!$B$1:$BD$197,MATCH('2022 deflators April 2024 WEO'!$B126,'IMF GDP constant 2022 US'!$B$1:$B$197,0),MATCH('2022 deflators April 2024 WEO'!J$3,'IMF GDP constant 2022 US'!$B$1:$BD$1,0)),0)</f>
        <v>0.419890266870363</v>
      </c>
      <c r="K126" s="18" t="n">
        <f aca="false">IFERROR(INDEX('IMF GDP current US'!$B$1:$BD$197,MATCH('2022 deflators April 2024 WEO'!$B126,'IMF GDP current US'!$B$1:$B$197,0),MATCH('2022 deflators April 2024 WEO'!K$3,'IMF GDP current US'!$B$1:$BD$1,0))/INDEX('IMF GDP constant 2022 US'!$B$1:$BD$197,MATCH('2022 deflators April 2024 WEO'!$B126,'IMF GDP constant 2022 US'!$B$1:$B$197,0),MATCH('2022 deflators April 2024 WEO'!K$3,'IMF GDP constant 2022 US'!$B$1:$BD$1,0)),0)</f>
        <v>0.583371738811813</v>
      </c>
      <c r="L126" s="18" t="n">
        <f aca="false">IFERROR(INDEX('IMF GDP current US'!$B$1:$BD$197,MATCH('2022 deflators April 2024 WEO'!$B126,'IMF GDP current US'!$B$1:$B$197,0),MATCH('2022 deflators April 2024 WEO'!L$3,'IMF GDP current US'!$B$1:$BD$1,0))/INDEX('IMF GDP constant 2022 US'!$B$1:$BD$197,MATCH('2022 deflators April 2024 WEO'!$B126,'IMF GDP constant 2022 US'!$B$1:$B$197,0),MATCH('2022 deflators April 2024 WEO'!L$3,'IMF GDP constant 2022 US'!$B$1:$BD$1,0)),0)</f>
        <v>0.591035173873859</v>
      </c>
      <c r="M126" s="18" t="n">
        <f aca="false">IFERROR(INDEX('IMF GDP current US'!$B$1:$BD$197,MATCH('2022 deflators April 2024 WEO'!$B126,'IMF GDP current US'!$B$1:$B$197,0),MATCH('2022 deflators April 2024 WEO'!M$3,'IMF GDP current US'!$B$1:$BD$1,0))/INDEX('IMF GDP constant 2022 US'!$B$1:$BD$197,MATCH('2022 deflators April 2024 WEO'!$B126,'IMF GDP constant 2022 US'!$B$1:$B$197,0),MATCH('2022 deflators April 2024 WEO'!M$3,'IMF GDP constant 2022 US'!$B$1:$BD$1,0)),0)</f>
        <v>0.898587190462799</v>
      </c>
      <c r="N126" s="18" t="n">
        <f aca="false">IFERROR(INDEX('IMF GDP current US'!$B$1:$BD$197,MATCH('2022 deflators April 2024 WEO'!$B126,'IMF GDP current US'!$B$1:$B$197,0),MATCH('2022 deflators April 2024 WEO'!N$3,'IMF GDP current US'!$B$1:$BD$1,0))/INDEX('IMF GDP constant 2022 US'!$B$1:$BD$197,MATCH('2022 deflators April 2024 WEO'!$B126,'IMF GDP constant 2022 US'!$B$1:$B$197,0),MATCH('2022 deflators April 2024 WEO'!N$3,'IMF GDP constant 2022 US'!$B$1:$BD$1,0)),0)</f>
        <v>0.531907635542739</v>
      </c>
      <c r="O126" s="18" t="n">
        <f aca="false">IFERROR(INDEX('IMF GDP current US'!$B$1:$BD$197,MATCH('2022 deflators April 2024 WEO'!$B126,'IMF GDP current US'!$B$1:$B$197,0),MATCH('2022 deflators April 2024 WEO'!O$3,'IMF GDP current US'!$B$1:$BD$1,0))/INDEX('IMF GDP constant 2022 US'!$B$1:$BD$197,MATCH('2022 deflators April 2024 WEO'!$B126,'IMF GDP constant 2022 US'!$B$1:$B$197,0),MATCH('2022 deflators April 2024 WEO'!O$3,'IMF GDP constant 2022 US'!$B$1:$BD$1,0)),0)</f>
        <v>0.266997226545957</v>
      </c>
      <c r="P126" s="18" t="n">
        <f aca="false">IFERROR(INDEX('IMF GDP current US'!$B$1:$BD$197,MATCH('2022 deflators April 2024 WEO'!$B126,'IMF GDP current US'!$B$1:$B$197,0),MATCH('2022 deflators April 2024 WEO'!P$3,'IMF GDP current US'!$B$1:$BD$1,0))/INDEX('IMF GDP constant 2022 US'!$B$1:$BD$197,MATCH('2022 deflators April 2024 WEO'!$B126,'IMF GDP constant 2022 US'!$B$1:$B$197,0),MATCH('2022 deflators April 2024 WEO'!P$3,'IMF GDP constant 2022 US'!$B$1:$BD$1,0)),0)</f>
        <v>0.377229646915671</v>
      </c>
      <c r="Q126" s="18" t="n">
        <f aca="false">IFERROR(INDEX('IMF GDP current US'!$B$1:$BD$197,MATCH('2022 deflators April 2024 WEO'!$B126,'IMF GDP current US'!$B$1:$B$197,0),MATCH('2022 deflators April 2024 WEO'!Q$3,'IMF GDP current US'!$B$1:$BD$1,0))/INDEX('IMF GDP constant 2022 US'!$B$1:$BD$197,MATCH('2022 deflators April 2024 WEO'!$B126,'IMF GDP constant 2022 US'!$B$1:$B$197,0),MATCH('2022 deflators April 2024 WEO'!Q$3,'IMF GDP constant 2022 US'!$B$1:$BD$1,0)),0)</f>
        <v>0.0941599235434737</v>
      </c>
      <c r="R126" s="18" t="n">
        <f aca="false">IFERROR(INDEX('IMF GDP current US'!$B$1:$BD$197,MATCH('2022 deflators April 2024 WEO'!$B126,'IMF GDP current US'!$B$1:$B$197,0),MATCH('2022 deflators April 2024 WEO'!R$3,'IMF GDP current US'!$B$1:$BD$1,0))/INDEX('IMF GDP constant 2022 US'!$B$1:$BD$197,MATCH('2022 deflators April 2024 WEO'!$B126,'IMF GDP constant 2022 US'!$B$1:$B$197,0),MATCH('2022 deflators April 2024 WEO'!R$3,'IMF GDP constant 2022 US'!$B$1:$BD$1,0)),0)</f>
        <v>0.668312821770374</v>
      </c>
      <c r="S126" s="18" t="n">
        <f aca="false">IFERROR(INDEX('IMF GDP current US'!$B$1:$BD$197,MATCH('2022 deflators April 2024 WEO'!$B126,'IMF GDP current US'!$B$1:$B$197,0),MATCH('2022 deflators April 2024 WEO'!S$3,'IMF GDP current US'!$B$1:$BD$1,0))/INDEX('IMF GDP constant 2022 US'!$B$1:$BD$197,MATCH('2022 deflators April 2024 WEO'!$B126,'IMF GDP constant 2022 US'!$B$1:$B$197,0),MATCH('2022 deflators April 2024 WEO'!S$3,'IMF GDP constant 2022 US'!$B$1:$BD$1,0)),0)</f>
        <v>0.704742240384259</v>
      </c>
      <c r="T126" s="18" t="n">
        <f aca="false">IFERROR(INDEX('IMF GDP current US'!$B$1:$BD$197,MATCH('2022 deflators April 2024 WEO'!$B126,'IMF GDP current US'!$B$1:$B$197,0),MATCH('2022 deflators April 2024 WEO'!T$3,'IMF GDP current US'!$B$1:$BD$1,0))/INDEX('IMF GDP constant 2022 US'!$B$1:$BD$197,MATCH('2022 deflators April 2024 WEO'!$B126,'IMF GDP constant 2022 US'!$B$1:$B$197,0),MATCH('2022 deflators April 2024 WEO'!T$3,'IMF GDP constant 2022 US'!$B$1:$BD$1,0)),0)</f>
        <v>0.677045518404318</v>
      </c>
      <c r="U126" s="18" t="n">
        <f aca="false">IFERROR(INDEX('IMF GDP current US'!$B$1:$BD$197,MATCH('2022 deflators April 2024 WEO'!$B126,'IMF GDP current US'!$B$1:$B$197,0),MATCH('2022 deflators April 2024 WEO'!U$3,'IMF GDP current US'!$B$1:$BD$1,0))/INDEX('IMF GDP constant 2022 US'!$B$1:$BD$197,MATCH('2022 deflators April 2024 WEO'!$B126,'IMF GDP constant 2022 US'!$B$1:$B$197,0),MATCH('2022 deflators April 2024 WEO'!U$3,'IMF GDP constant 2022 US'!$B$1:$BD$1,0)),0)</f>
        <v>0.668167764884869</v>
      </c>
      <c r="V126" s="18" t="n">
        <f aca="false">IFERROR(INDEX('IMF GDP current US'!$B$1:$BD$197,MATCH('2022 deflators April 2024 WEO'!$B126,'IMF GDP current US'!$B$1:$B$197,0),MATCH('2022 deflators April 2024 WEO'!V$3,'IMF GDP current US'!$B$1:$BD$1,0))/INDEX('IMF GDP constant 2022 US'!$B$1:$BD$197,MATCH('2022 deflators April 2024 WEO'!$B126,'IMF GDP constant 2022 US'!$B$1:$B$197,0),MATCH('2022 deflators April 2024 WEO'!V$3,'IMF GDP constant 2022 US'!$B$1:$BD$1,0)),0)</f>
        <v>0.676458082205731</v>
      </c>
      <c r="W126" s="18" t="n">
        <f aca="false">IFERROR(INDEX('IMF GDP current US'!$B$1:$BD$197,MATCH('2022 deflators April 2024 WEO'!$B126,'IMF GDP current US'!$B$1:$B$197,0),MATCH('2022 deflators April 2024 WEO'!W$3,'IMF GDP current US'!$B$1:$BD$1,0))/INDEX('IMF GDP constant 2022 US'!$B$1:$BD$197,MATCH('2022 deflators April 2024 WEO'!$B126,'IMF GDP constant 2022 US'!$B$1:$B$197,0),MATCH('2022 deflators April 2024 WEO'!W$3,'IMF GDP constant 2022 US'!$B$1:$BD$1,0)),0)</f>
        <v>0.661916568030949</v>
      </c>
      <c r="X126" s="18" t="n">
        <f aca="false">IFERROR(INDEX('IMF GDP current US'!$B$1:$BD$197,MATCH('2022 deflators April 2024 WEO'!$B126,'IMF GDP current US'!$B$1:$B$197,0),MATCH('2022 deflators April 2024 WEO'!X$3,'IMF GDP current US'!$B$1:$BD$1,0))/INDEX('IMF GDP constant 2022 US'!$B$1:$BD$197,MATCH('2022 deflators April 2024 WEO'!$B126,'IMF GDP constant 2022 US'!$B$1:$B$197,0),MATCH('2022 deflators April 2024 WEO'!X$3,'IMF GDP constant 2022 US'!$B$1:$BD$1,0)),0)</f>
        <v>0.648778672810934</v>
      </c>
      <c r="Y126" s="18" t="n">
        <f aca="false">IFERROR(INDEX('IMF GDP current US'!$B$1:$BD$197,MATCH('2022 deflators April 2024 WEO'!$B126,'IMF GDP current US'!$B$1:$B$197,0),MATCH('2022 deflators April 2024 WEO'!Y$3,'IMF GDP current US'!$B$1:$BD$1,0))/INDEX('IMF GDP constant 2022 US'!$B$1:$BD$197,MATCH('2022 deflators April 2024 WEO'!$B126,'IMF GDP constant 2022 US'!$B$1:$B$197,0),MATCH('2022 deflators April 2024 WEO'!Y$3,'IMF GDP constant 2022 US'!$B$1:$BD$1,0)),0)</f>
        <v>0.660469510380304</v>
      </c>
      <c r="Z126" s="18" t="n">
        <f aca="false">IFERROR(INDEX('IMF GDP current US'!$B$1:$BD$197,MATCH('2022 deflators April 2024 WEO'!$B126,'IMF GDP current US'!$B$1:$B$197,0),MATCH('2022 deflators April 2024 WEO'!Z$3,'IMF GDP current US'!$B$1:$BD$1,0))/INDEX('IMF GDP constant 2022 US'!$B$1:$BD$197,MATCH('2022 deflators April 2024 WEO'!$B126,'IMF GDP constant 2022 US'!$B$1:$B$197,0),MATCH('2022 deflators April 2024 WEO'!Z$3,'IMF GDP constant 2022 US'!$B$1:$BD$1,0)),0)</f>
        <v>0.64647516034121</v>
      </c>
      <c r="AA126" s="18" t="n">
        <f aca="false">IFERROR(INDEX('IMF GDP current US'!$B$1:$BD$197,MATCH('2022 deflators April 2024 WEO'!$B126,'IMF GDP current US'!$B$1:$B$197,0),MATCH('2022 deflators April 2024 WEO'!AA$3,'IMF GDP current US'!$B$1:$BD$1,0))/INDEX('IMF GDP constant 2022 US'!$B$1:$BD$197,MATCH('2022 deflators April 2024 WEO'!$B126,'IMF GDP constant 2022 US'!$B$1:$B$197,0),MATCH('2022 deflators April 2024 WEO'!AA$3,'IMF GDP constant 2022 US'!$B$1:$BD$1,0)),0)</f>
        <v>0.653356165784472</v>
      </c>
      <c r="AB126" s="18" t="n">
        <f aca="false">IFERROR(INDEX('IMF GDP current US'!$B$1:$BD$197,MATCH('2022 deflators April 2024 WEO'!$B126,'IMF GDP current US'!$B$1:$B$197,0),MATCH('2022 deflators April 2024 WEO'!AB$3,'IMF GDP current US'!$B$1:$BD$1,0))/INDEX('IMF GDP constant 2022 US'!$B$1:$BD$197,MATCH('2022 deflators April 2024 WEO'!$B126,'IMF GDP constant 2022 US'!$B$1:$B$197,0),MATCH('2022 deflators April 2024 WEO'!AB$3,'IMF GDP constant 2022 US'!$B$1:$BD$1,0)),0)</f>
        <v>0.66263712343817</v>
      </c>
      <c r="AC126" s="18" t="n">
        <f aca="false">IFERROR(INDEX('IMF GDP current US'!$B$1:$BD$197,MATCH('2022 deflators April 2024 WEO'!$B126,'IMF GDP current US'!$B$1:$B$197,0),MATCH('2022 deflators April 2024 WEO'!AC$3,'IMF GDP current US'!$B$1:$BD$1,0))/INDEX('IMF GDP constant 2022 US'!$B$1:$BD$197,MATCH('2022 deflators April 2024 WEO'!$B126,'IMF GDP constant 2022 US'!$B$1:$B$197,0),MATCH('2022 deflators April 2024 WEO'!AC$3,'IMF GDP constant 2022 US'!$B$1:$BD$1,0)),0)</f>
        <v>0.643994577575056</v>
      </c>
      <c r="AD126" s="18" t="n">
        <f aca="false">IFERROR(INDEX('IMF GDP current US'!$B$1:$BD$197,MATCH('2022 deflators April 2024 WEO'!$B126,'IMF GDP current US'!$B$1:$B$197,0),MATCH('2022 deflators April 2024 WEO'!AD$3,'IMF GDP current US'!$B$1:$BD$1,0))/INDEX('IMF GDP constant 2022 US'!$B$1:$BD$197,MATCH('2022 deflators April 2024 WEO'!$B126,'IMF GDP constant 2022 US'!$B$1:$B$197,0),MATCH('2022 deflators April 2024 WEO'!AD$3,'IMF GDP constant 2022 US'!$B$1:$BD$1,0)),0)</f>
        <v>0.639942684632222</v>
      </c>
      <c r="AE126" s="18" t="n">
        <f aca="false">IFERROR(INDEX('IMF GDP current US'!$B$1:$BD$197,MATCH('2022 deflators April 2024 WEO'!$B126,'IMF GDP current US'!$B$1:$B$197,0),MATCH('2022 deflators April 2024 WEO'!AE$3,'IMF GDP current US'!$B$1:$BD$1,0))/INDEX('IMF GDP constant 2022 US'!$B$1:$BD$197,MATCH('2022 deflators April 2024 WEO'!$B126,'IMF GDP constant 2022 US'!$B$1:$B$197,0),MATCH('2022 deflators April 2024 WEO'!AE$3,'IMF GDP constant 2022 US'!$B$1:$BD$1,0)),0)</f>
        <v>0.661197305157516</v>
      </c>
      <c r="AF126" s="18" t="n">
        <f aca="false">IFERROR(INDEX('IMF GDP current US'!$B$1:$BD$197,MATCH('2022 deflators April 2024 WEO'!$B126,'IMF GDP current US'!$B$1:$B$197,0),MATCH('2022 deflators April 2024 WEO'!AF$3,'IMF GDP current US'!$B$1:$BD$1,0))/INDEX('IMF GDP constant 2022 US'!$B$1:$BD$197,MATCH('2022 deflators April 2024 WEO'!$B126,'IMF GDP constant 2022 US'!$B$1:$B$197,0),MATCH('2022 deflators April 2024 WEO'!AF$3,'IMF GDP constant 2022 US'!$B$1:$BD$1,0)),0)</f>
        <v>0.692089513867748</v>
      </c>
      <c r="AG126" s="18" t="n">
        <f aca="false">IFERROR(INDEX('IMF GDP current US'!$B$1:$BD$197,MATCH('2022 deflators April 2024 WEO'!$B126,'IMF GDP current US'!$B$1:$B$197,0),MATCH('2022 deflators April 2024 WEO'!AG$3,'IMF GDP current US'!$B$1:$BD$1,0))/INDEX('IMF GDP constant 2022 US'!$B$1:$BD$197,MATCH('2022 deflators April 2024 WEO'!$B126,'IMF GDP constant 2022 US'!$B$1:$B$197,0),MATCH('2022 deflators April 2024 WEO'!AG$3,'IMF GDP constant 2022 US'!$B$1:$BD$1,0)),0)</f>
        <v>0.713447145907041</v>
      </c>
      <c r="AH126" s="18" t="n">
        <f aca="false">IFERROR(INDEX('IMF GDP current US'!$B$1:$BD$197,MATCH('2022 deflators April 2024 WEO'!$B126,'IMF GDP current US'!$B$1:$B$197,0),MATCH('2022 deflators April 2024 WEO'!AH$3,'IMF GDP current US'!$B$1:$BD$1,0))/INDEX('IMF GDP constant 2022 US'!$B$1:$BD$197,MATCH('2022 deflators April 2024 WEO'!$B126,'IMF GDP constant 2022 US'!$B$1:$B$197,0),MATCH('2022 deflators April 2024 WEO'!AH$3,'IMF GDP constant 2022 US'!$B$1:$BD$1,0)),0)</f>
        <v>0.745133578410836</v>
      </c>
      <c r="AI126" s="18" t="n">
        <f aca="false">IFERROR(INDEX('IMF GDP current US'!$B$1:$BD$197,MATCH('2022 deflators April 2024 WEO'!$B126,'IMF GDP current US'!$B$1:$B$197,0),MATCH('2022 deflators April 2024 WEO'!AI$3,'IMF GDP current US'!$B$1:$BD$1,0))/INDEX('IMF GDP constant 2022 US'!$B$1:$BD$197,MATCH('2022 deflators April 2024 WEO'!$B126,'IMF GDP constant 2022 US'!$B$1:$B$197,0),MATCH('2022 deflators April 2024 WEO'!AI$3,'IMF GDP constant 2022 US'!$B$1:$BD$1,0)),0)</f>
        <v>0.824609957792181</v>
      </c>
      <c r="AJ126" s="18" t="n">
        <f aca="false">IFERROR(INDEX('IMF GDP current US'!$B$1:$BD$197,MATCH('2022 deflators April 2024 WEO'!$B126,'IMF GDP current US'!$B$1:$B$197,0),MATCH('2022 deflators April 2024 WEO'!AJ$3,'IMF GDP current US'!$B$1:$BD$1,0))/INDEX('IMF GDP constant 2022 US'!$B$1:$BD$197,MATCH('2022 deflators April 2024 WEO'!$B126,'IMF GDP constant 2022 US'!$B$1:$B$197,0),MATCH('2022 deflators April 2024 WEO'!AJ$3,'IMF GDP constant 2022 US'!$B$1:$BD$1,0)),0)</f>
        <v>0.83261865238324</v>
      </c>
      <c r="AK126" s="18" t="n">
        <f aca="false">IFERROR(INDEX('IMF GDP current US'!$B$1:$BD$197,MATCH('2022 deflators April 2024 WEO'!$B126,'IMF GDP current US'!$B$1:$B$197,0),MATCH('2022 deflators April 2024 WEO'!AK$3,'IMF GDP current US'!$B$1:$BD$1,0))/INDEX('IMF GDP constant 2022 US'!$B$1:$BD$197,MATCH('2022 deflators April 2024 WEO'!$B126,'IMF GDP constant 2022 US'!$B$1:$B$197,0),MATCH('2022 deflators April 2024 WEO'!AK$3,'IMF GDP constant 2022 US'!$B$1:$BD$1,0)),0)</f>
        <v>0.841855350112792</v>
      </c>
      <c r="AL126" s="18" t="n">
        <f aca="false">IFERROR(INDEX('IMF GDP current US'!$B$1:$BD$197,MATCH('2022 deflators April 2024 WEO'!$B126,'IMF GDP current US'!$B$1:$B$197,0),MATCH('2022 deflators April 2024 WEO'!AL$3,'IMF GDP current US'!$B$1:$BD$1,0))/INDEX('IMF GDP constant 2022 US'!$B$1:$BD$197,MATCH('2022 deflators April 2024 WEO'!$B126,'IMF GDP constant 2022 US'!$B$1:$B$197,0),MATCH('2022 deflators April 2024 WEO'!AL$3,'IMF GDP constant 2022 US'!$B$1:$BD$1,0)),0)</f>
        <v>0.883593619614155</v>
      </c>
      <c r="AM126" s="18" t="n">
        <f aca="false">IFERROR(INDEX('IMF GDP current US'!$B$1:$BD$197,MATCH('2022 deflators April 2024 WEO'!$B126,'IMF GDP current US'!$B$1:$B$197,0),MATCH('2022 deflators April 2024 WEO'!AM$3,'IMF GDP current US'!$B$1:$BD$1,0))/INDEX('IMF GDP constant 2022 US'!$B$1:$BD$197,MATCH('2022 deflators April 2024 WEO'!$B126,'IMF GDP constant 2022 US'!$B$1:$B$197,0),MATCH('2022 deflators April 2024 WEO'!AM$3,'IMF GDP constant 2022 US'!$B$1:$BD$1,0)),0)</f>
        <v>0.894041731520306</v>
      </c>
      <c r="AN126" s="18" t="n">
        <f aca="false">IFERROR(INDEX('IMF GDP current US'!$B$1:$BD$197,MATCH('2022 deflators April 2024 WEO'!$B126,'IMF GDP current US'!$B$1:$B$197,0),MATCH('2022 deflators April 2024 WEO'!AN$3,'IMF GDP current US'!$B$1:$BD$1,0))/INDEX('IMF GDP constant 2022 US'!$B$1:$BD$197,MATCH('2022 deflators April 2024 WEO'!$B126,'IMF GDP constant 2022 US'!$B$1:$B$197,0),MATCH('2022 deflators April 2024 WEO'!AN$3,'IMF GDP constant 2022 US'!$B$1:$BD$1,0)),0)</f>
        <v>0.888547538625286</v>
      </c>
      <c r="AO126" s="18" t="n">
        <f aca="false">IFERROR(INDEX('IMF GDP current US'!$B$1:$BD$197,MATCH('2022 deflators April 2024 WEO'!$B126,'IMF GDP current US'!$B$1:$B$197,0),MATCH('2022 deflators April 2024 WEO'!AO$3,'IMF GDP current US'!$B$1:$BD$1,0))/INDEX('IMF GDP constant 2022 US'!$B$1:$BD$197,MATCH('2022 deflators April 2024 WEO'!$B126,'IMF GDP constant 2022 US'!$B$1:$B$197,0),MATCH('2022 deflators April 2024 WEO'!AO$3,'IMF GDP constant 2022 US'!$B$1:$BD$1,0)),0)</f>
        <v>0.917227374045956</v>
      </c>
      <c r="AP126" s="18" t="n">
        <f aca="false">IFERROR(INDEX('IMF GDP current US'!$B$1:$BD$197,MATCH('2022 deflators April 2024 WEO'!$B126,'IMF GDP current US'!$B$1:$B$197,0),MATCH('2022 deflators April 2024 WEO'!AP$3,'IMF GDP current US'!$B$1:$BD$1,0))/INDEX('IMF GDP constant 2022 US'!$B$1:$BD$197,MATCH('2022 deflators April 2024 WEO'!$B126,'IMF GDP constant 2022 US'!$B$1:$B$197,0),MATCH('2022 deflators April 2024 WEO'!AP$3,'IMF GDP constant 2022 US'!$B$1:$BD$1,0)),0)</f>
        <v>0.939898579490372</v>
      </c>
      <c r="AQ126" s="18" t="n">
        <f aca="false">IFERROR(INDEX('IMF GDP current US'!$B$1:$BD$197,MATCH('2022 deflators April 2024 WEO'!$B126,'IMF GDP current US'!$B$1:$B$197,0),MATCH('2022 deflators April 2024 WEO'!AQ$3,'IMF GDP current US'!$B$1:$BD$1,0))/INDEX('IMF GDP constant 2022 US'!$B$1:$BD$197,MATCH('2022 deflators April 2024 WEO'!$B126,'IMF GDP constant 2022 US'!$B$1:$B$197,0),MATCH('2022 deflators April 2024 WEO'!AQ$3,'IMF GDP constant 2022 US'!$B$1:$BD$1,0)),0)</f>
        <v>0.936156917561857</v>
      </c>
      <c r="AR126" s="18" t="n">
        <f aca="false">IFERROR(INDEX('IMF GDP current US'!$B$1:$BD$197,MATCH('2022 deflators April 2024 WEO'!$B126,'IMF GDP current US'!$B$1:$B$197,0),MATCH('2022 deflators April 2024 WEO'!AR$3,'IMF GDP current US'!$B$1:$BD$1,0))/INDEX('IMF GDP constant 2022 US'!$B$1:$BD$197,MATCH('2022 deflators April 2024 WEO'!$B126,'IMF GDP constant 2022 US'!$B$1:$B$197,0),MATCH('2022 deflators April 2024 WEO'!AR$3,'IMF GDP constant 2022 US'!$B$1:$BD$1,0)),0)</f>
        <v>0.928393948120708</v>
      </c>
      <c r="AS126" s="18" t="n">
        <f aca="false">IFERROR(INDEX('IMF GDP current US'!$B$1:$BD$197,MATCH('2022 deflators April 2024 WEO'!$B126,'IMF GDP current US'!$B$1:$B$197,0),MATCH('2022 deflators April 2024 WEO'!AS$3,'IMF GDP current US'!$B$1:$BD$1,0))/INDEX('IMF GDP constant 2022 US'!$B$1:$BD$197,MATCH('2022 deflators April 2024 WEO'!$B126,'IMF GDP constant 2022 US'!$B$1:$B$197,0),MATCH('2022 deflators April 2024 WEO'!AS$3,'IMF GDP constant 2022 US'!$B$1:$BD$1,0)),0)</f>
        <v>0.907670706034888</v>
      </c>
      <c r="AT126" s="18" t="n">
        <f aca="false">IFERROR(INDEX('IMF GDP current US'!$B$1:$BD$197,MATCH('2022 deflators April 2024 WEO'!$B126,'IMF GDP current US'!$B$1:$B$197,0),MATCH('2022 deflators April 2024 WEO'!AT$3,'IMF GDP current US'!$B$1:$BD$1,0))/INDEX('IMF GDP constant 2022 US'!$B$1:$BD$197,MATCH('2022 deflators April 2024 WEO'!$B126,'IMF GDP constant 2022 US'!$B$1:$B$197,0),MATCH('2022 deflators April 2024 WEO'!AT$3,'IMF GDP constant 2022 US'!$B$1:$BD$1,0)),0)</f>
        <v>0.912359475172051</v>
      </c>
      <c r="AU126" s="18" t="n">
        <f aca="false">IFERROR(INDEX('IMF GDP current US'!$B$1:$BD$197,MATCH('2022 deflators April 2024 WEO'!$B126,'IMF GDP current US'!$B$1:$B$197,0),MATCH('2022 deflators April 2024 WEO'!AU$3,'IMF GDP current US'!$B$1:$BD$1,0))/INDEX('IMF GDP constant 2022 US'!$B$1:$BD$197,MATCH('2022 deflators April 2024 WEO'!$B126,'IMF GDP constant 2022 US'!$B$1:$B$197,0),MATCH('2022 deflators April 2024 WEO'!AU$3,'IMF GDP constant 2022 US'!$B$1:$BD$1,0)),0)</f>
        <v>0.926496664368285</v>
      </c>
      <c r="AV126" s="18" t="n">
        <f aca="false">IFERROR(INDEX('IMF GDP current US'!$B$1:$BD$197,MATCH('2022 deflators April 2024 WEO'!$B126,'IMF GDP current US'!$B$1:$B$197,0),MATCH('2022 deflators April 2024 WEO'!AV$3,'IMF GDP current US'!$B$1:$BD$1,0))/INDEX('IMF GDP constant 2022 US'!$B$1:$BD$197,MATCH('2022 deflators April 2024 WEO'!$B126,'IMF GDP constant 2022 US'!$B$1:$B$197,0),MATCH('2022 deflators April 2024 WEO'!AV$3,'IMF GDP constant 2022 US'!$B$1:$BD$1,0)),0)</f>
        <v>0.936480055516559</v>
      </c>
      <c r="AW126" s="19" t="n">
        <f aca="false">IFERROR(INDEX('IMF GDP current US'!$B$1:$BD$197,MATCH('2022 deflators April 2024 WEO'!$B126,'IMF GDP current US'!$B$1:$B$197,0),MATCH('2022 deflators April 2024 WEO'!AW$3,'IMF GDP current US'!$B$1:$BD$1,0))/INDEX('IMF GDP constant 2022 US'!$B$1:$BD$197,MATCH('2022 deflators April 2024 WEO'!$B126,'IMF GDP constant 2022 US'!$B$1:$B$197,0),MATCH('2022 deflators April 2024 WEO'!AW$3,'IMF GDP constant 2022 US'!$B$1:$BD$1,0)),0)</f>
        <v>1</v>
      </c>
      <c r="AX126" s="18" t="n">
        <f aca="false">IFERROR(INDEX('IMF GDP current US'!$B$1:$BD$197,MATCH('2022 deflators April 2024 WEO'!$B126,'IMF GDP current US'!$B$1:$B$197,0),MATCH('2022 deflators April 2024 WEO'!AX$3,'IMF GDP current US'!$B$1:$BD$1,0))/INDEX('IMF GDP constant 2022 US'!$B$1:$BD$197,MATCH('2022 deflators April 2024 WEO'!$B126,'IMF GDP constant 2022 US'!$B$1:$B$197,0),MATCH('2022 deflators April 2024 WEO'!AX$3,'IMF GDP constant 2022 US'!$B$1:$BD$1,0)),0)</f>
        <v>1.06136152936993</v>
      </c>
      <c r="AY126" s="21" t="n">
        <f aca="false">IFERROR(INDEX('IMF GDP current US'!$B$1:$BD$197,MATCH('2022 deflators April 2024 WEO'!$B126,'IMF GDP current US'!$B$1:$B$197,0),MATCH('2022 deflators April 2024 WEO'!AY$3,'IMF GDP current US'!$B$1:$BD$1,0))/INDEX('IMF GDP constant 2022 US'!$B$1:$BD$197,MATCH('2022 deflators April 2024 WEO'!$B126,'IMF GDP constant 2022 US'!$B$1:$B$197,0),MATCH('2022 deflators April 2024 WEO'!AY$3,'IMF GDP constant 2022 US'!$B$1:$BD$1,0)),0)</f>
        <v>1.10892350527908</v>
      </c>
      <c r="AZ126" s="21" t="n">
        <f aca="false">IFERROR(INDEX('IMF GDP current US'!$B$1:$BD$197,MATCH('2022 deflators April 2024 WEO'!$B126,'IMF GDP current US'!$B$1:$B$197,0),MATCH('2022 deflators April 2024 WEO'!AZ$3,'IMF GDP current US'!$B$1:$BD$1,0))/INDEX('IMF GDP constant 2022 US'!$B$1:$BD$197,MATCH('2022 deflators April 2024 WEO'!$B126,'IMF GDP constant 2022 US'!$B$1:$B$197,0),MATCH('2022 deflators April 2024 WEO'!AZ$3,'IMF GDP constant 2022 US'!$B$1:$BD$1,0)),0)</f>
        <v>1.15330687117166</v>
      </c>
      <c r="BA126" s="21" t="n">
        <f aca="false">IFERROR(INDEX('IMF GDP current US'!$B$1:$BD$197,MATCH('2022 deflators April 2024 WEO'!$B126,'IMF GDP current US'!$B$1:$B$197,0),MATCH('2022 deflators April 2024 WEO'!BA$3,'IMF GDP current US'!$B$1:$BD$1,0))/INDEX('IMF GDP constant 2022 US'!$B$1:$BD$197,MATCH('2022 deflators April 2024 WEO'!$B126,'IMF GDP constant 2022 US'!$B$1:$B$197,0),MATCH('2022 deflators April 2024 WEO'!BA$3,'IMF GDP constant 2022 US'!$B$1:$BD$1,0)),0)</f>
        <v>1.19941302019036</v>
      </c>
      <c r="BB126" s="21" t="n">
        <f aca="false">IFERROR(INDEX('IMF GDP current US'!$B$1:$BD$197,MATCH('2022 deflators April 2024 WEO'!$B126,'IMF GDP current US'!$B$1:$B$197,0),MATCH('2022 deflators April 2024 WEO'!BB$3,'IMF GDP current US'!$B$1:$BD$1,0))/INDEX('IMF GDP constant 2022 US'!$B$1:$BD$197,MATCH('2022 deflators April 2024 WEO'!$B126,'IMF GDP constant 2022 US'!$B$1:$B$197,0),MATCH('2022 deflators April 2024 WEO'!BB$3,'IMF GDP constant 2022 US'!$B$1:$BD$1,0)),0)</f>
        <v>1.2474032245593</v>
      </c>
      <c r="BC126" s="21" t="n">
        <f aca="false">IFERROR(INDEX('IMF GDP current US'!$B$1:$BD$197,MATCH('2022 deflators April 2024 WEO'!$B126,'IMF GDP current US'!$B$1:$B$197,0),MATCH('2022 deflators April 2024 WEO'!BC$3,'IMF GDP current US'!$B$1:$BD$1,0))/INDEX('IMF GDP constant 2022 US'!$B$1:$BD$197,MATCH('2022 deflators April 2024 WEO'!$B126,'IMF GDP constant 2022 US'!$B$1:$B$197,0),MATCH('2022 deflators April 2024 WEO'!BC$3,'IMF GDP constant 2022 US'!$B$1:$BD$1,0)),0)</f>
        <v>1.29729415964331</v>
      </c>
      <c r="BD126" s="22" t="n">
        <f aca="false">IFERROR(INDEX('IMF GDP current US'!$B$1:$BD$197,MATCH('2022 deflators April 2024 WEO'!$B126,'IMF GDP current US'!$B$1:$B$197,0),MATCH('2022 deflators April 2024 WEO'!BD$3,'IMF GDP current US'!$B$1:$BD$1,0))/INDEX('IMF GDP constant 2022 US'!$B$1:$BD$197,MATCH('2022 deflators April 2024 WEO'!$B126,'IMF GDP constant 2022 US'!$B$1:$B$197,0),MATCH('2022 deflators April 2024 WEO'!BD$3,'IMF GDP constant 2022 US'!$B$1:$BD$1,0)),0)</f>
        <v>1.34917785317714</v>
      </c>
    </row>
    <row r="127" customFormat="false" ht="15" hidden="false" customHeight="false" outlineLevel="0" collapsed="false">
      <c r="A127" s="12" t="s">
        <v>140</v>
      </c>
      <c r="B127" s="0" t="str">
        <f aca="false">VLOOKUP(A127,'Names&amp;ISO'!$A:$C,3,0)</f>
        <v>NER</v>
      </c>
      <c r="C127" s="11" t="s">
        <v>140</v>
      </c>
      <c r="D127" s="11" t="n">
        <f aca="false">IFERROR(VLOOKUP(B127,'DAC ODA Recipients 2022-2023'!$B:$H,7,0),"")</f>
        <v>1</v>
      </c>
      <c r="E127" s="12" t="str">
        <f aca="false">IFERROR(VLOOKUP(B127,'OECD DAC Deflators 2022'!B:B,1,0),"")</f>
        <v/>
      </c>
      <c r="F127" s="12"/>
      <c r="G127" s="17" t="n">
        <f aca="false">IFERROR(INDEX('IMF GDP current US'!$B$1:$BD$197,MATCH('2022 deflators April 2024 WEO'!$B127,'IMF GDP current US'!$B$1:$B$197,0),MATCH('2022 deflators April 2024 WEO'!G$3,'IMF GDP current US'!$B$1:$BD$1,0))/INDEX('IMF GDP constant 2022 US'!$B$1:$BD$197,MATCH('2022 deflators April 2024 WEO'!$B127,'IMF GDP constant 2022 US'!$B$1:$B$197,0),MATCH('2022 deflators April 2024 WEO'!G$3,'IMF GDP constant 2022 US'!$B$1:$BD$1,0)),0)</f>
        <v>0.846068313277046</v>
      </c>
      <c r="H127" s="18" t="n">
        <f aca="false">IFERROR(INDEX('IMF GDP current US'!$B$1:$BD$197,MATCH('2022 deflators April 2024 WEO'!$B127,'IMF GDP current US'!$B$1:$B$197,0),MATCH('2022 deflators April 2024 WEO'!H$3,'IMF GDP current US'!$B$1:$BD$1,0))/INDEX('IMF GDP constant 2022 US'!$B$1:$BD$197,MATCH('2022 deflators April 2024 WEO'!$B127,'IMF GDP constant 2022 US'!$B$1:$B$197,0),MATCH('2022 deflators April 2024 WEO'!H$3,'IMF GDP constant 2022 US'!$B$1:$BD$1,0)),0)</f>
        <v>0.73355857066889</v>
      </c>
      <c r="I127" s="18" t="n">
        <f aca="false">IFERROR(INDEX('IMF GDP current US'!$B$1:$BD$197,MATCH('2022 deflators April 2024 WEO'!$B127,'IMF GDP current US'!$B$1:$B$197,0),MATCH('2022 deflators April 2024 WEO'!I$3,'IMF GDP current US'!$B$1:$BD$1,0))/INDEX('IMF GDP constant 2022 US'!$B$1:$BD$197,MATCH('2022 deflators April 2024 WEO'!$B127,'IMF GDP constant 2022 US'!$B$1:$B$197,0),MATCH('2022 deflators April 2024 WEO'!I$3,'IMF GDP constant 2022 US'!$B$1:$BD$1,0)),0)</f>
        <v>0.667205150057273</v>
      </c>
      <c r="J127" s="18" t="n">
        <f aca="false">IFERROR(INDEX('IMF GDP current US'!$B$1:$BD$197,MATCH('2022 deflators April 2024 WEO'!$B127,'IMF GDP current US'!$B$1:$B$197,0),MATCH('2022 deflators April 2024 WEO'!J$3,'IMF GDP current US'!$B$1:$BD$1,0))/INDEX('IMF GDP constant 2022 US'!$B$1:$BD$197,MATCH('2022 deflators April 2024 WEO'!$B127,'IMF GDP constant 2022 US'!$B$1:$B$197,0),MATCH('2022 deflators April 2024 WEO'!J$3,'IMF GDP constant 2022 US'!$B$1:$BD$1,0)),0)</f>
        <v>0.620221217874648</v>
      </c>
      <c r="K127" s="18" t="n">
        <f aca="false">IFERROR(INDEX('IMF GDP current US'!$B$1:$BD$197,MATCH('2022 deflators April 2024 WEO'!$B127,'IMF GDP current US'!$B$1:$B$197,0),MATCH('2022 deflators April 2024 WEO'!K$3,'IMF GDP current US'!$B$1:$BD$1,0))/INDEX('IMF GDP constant 2022 US'!$B$1:$BD$197,MATCH('2022 deflators April 2024 WEO'!$B127,'IMF GDP constant 2022 US'!$B$1:$B$197,0),MATCH('2022 deflators April 2024 WEO'!K$3,'IMF GDP constant 2022 US'!$B$1:$BD$1,0)),0)</f>
        <v>0.604030955468831</v>
      </c>
      <c r="L127" s="18" t="n">
        <f aca="false">IFERROR(INDEX('IMF GDP current US'!$B$1:$BD$197,MATCH('2022 deflators April 2024 WEO'!$B127,'IMF GDP current US'!$B$1:$B$197,0),MATCH('2022 deflators April 2024 WEO'!L$3,'IMF GDP current US'!$B$1:$BD$1,0))/INDEX('IMF GDP constant 2022 US'!$B$1:$BD$197,MATCH('2022 deflators April 2024 WEO'!$B127,'IMF GDP constant 2022 US'!$B$1:$B$197,0),MATCH('2022 deflators April 2024 WEO'!L$3,'IMF GDP constant 2022 US'!$B$1:$BD$1,0)),0)</f>
        <v>0.552842666580533</v>
      </c>
      <c r="M127" s="18" t="n">
        <f aca="false">IFERROR(INDEX('IMF GDP current US'!$B$1:$BD$197,MATCH('2022 deflators April 2024 WEO'!$B127,'IMF GDP current US'!$B$1:$B$197,0),MATCH('2022 deflators April 2024 WEO'!M$3,'IMF GDP current US'!$B$1:$BD$1,0))/INDEX('IMF GDP constant 2022 US'!$B$1:$BD$197,MATCH('2022 deflators April 2024 WEO'!$B127,'IMF GDP constant 2022 US'!$B$1:$B$197,0),MATCH('2022 deflators April 2024 WEO'!M$3,'IMF GDP constant 2022 US'!$B$1:$BD$1,0)),0)</f>
        <v>0.687285113078445</v>
      </c>
      <c r="N127" s="18" t="n">
        <f aca="false">IFERROR(INDEX('IMF GDP current US'!$B$1:$BD$197,MATCH('2022 deflators April 2024 WEO'!$B127,'IMF GDP current US'!$B$1:$B$197,0),MATCH('2022 deflators April 2024 WEO'!N$3,'IMF GDP current US'!$B$1:$BD$1,0))/INDEX('IMF GDP constant 2022 US'!$B$1:$BD$197,MATCH('2022 deflators April 2024 WEO'!$B127,'IMF GDP constant 2022 US'!$B$1:$B$197,0),MATCH('2022 deflators April 2024 WEO'!N$3,'IMF GDP constant 2022 US'!$B$1:$BD$1,0)),0)</f>
        <v>0.805312634734252</v>
      </c>
      <c r="O127" s="18" t="n">
        <f aca="false">IFERROR(INDEX('IMF GDP current US'!$B$1:$BD$197,MATCH('2022 deflators April 2024 WEO'!$B127,'IMF GDP current US'!$B$1:$B$197,0),MATCH('2022 deflators April 2024 WEO'!O$3,'IMF GDP current US'!$B$1:$BD$1,0))/INDEX('IMF GDP constant 2022 US'!$B$1:$BD$197,MATCH('2022 deflators April 2024 WEO'!$B127,'IMF GDP constant 2022 US'!$B$1:$B$197,0),MATCH('2022 deflators April 2024 WEO'!O$3,'IMF GDP constant 2022 US'!$B$1:$BD$1,0)),0)</f>
        <v>0.769600411321001</v>
      </c>
      <c r="P127" s="18" t="n">
        <f aca="false">IFERROR(INDEX('IMF GDP current US'!$B$1:$BD$197,MATCH('2022 deflators April 2024 WEO'!$B127,'IMF GDP current US'!$B$1:$B$197,0),MATCH('2022 deflators April 2024 WEO'!P$3,'IMF GDP current US'!$B$1:$BD$1,0))/INDEX('IMF GDP constant 2022 US'!$B$1:$BD$197,MATCH('2022 deflators April 2024 WEO'!$B127,'IMF GDP constant 2022 US'!$B$1:$B$197,0),MATCH('2022 deflators April 2024 WEO'!P$3,'IMF GDP constant 2022 US'!$B$1:$BD$1,0)),0)</f>
        <v>0.728583240918007</v>
      </c>
      <c r="Q127" s="18" t="n">
        <f aca="false">IFERROR(INDEX('IMF GDP current US'!$B$1:$BD$197,MATCH('2022 deflators April 2024 WEO'!$B127,'IMF GDP current US'!$B$1:$B$197,0),MATCH('2022 deflators April 2024 WEO'!Q$3,'IMF GDP current US'!$B$1:$BD$1,0))/INDEX('IMF GDP constant 2022 US'!$B$1:$BD$197,MATCH('2022 deflators April 2024 WEO'!$B127,'IMF GDP constant 2022 US'!$B$1:$B$197,0),MATCH('2022 deflators April 2024 WEO'!Q$3,'IMF GDP constant 2022 US'!$B$1:$BD$1,0)),0)</f>
        <v>0.840024051108962</v>
      </c>
      <c r="R127" s="18" t="n">
        <f aca="false">IFERROR(INDEX('IMF GDP current US'!$B$1:$BD$197,MATCH('2022 deflators April 2024 WEO'!$B127,'IMF GDP current US'!$B$1:$B$197,0),MATCH('2022 deflators April 2024 WEO'!R$3,'IMF GDP current US'!$B$1:$BD$1,0))/INDEX('IMF GDP constant 2022 US'!$B$1:$BD$197,MATCH('2022 deflators April 2024 WEO'!$B127,'IMF GDP constant 2022 US'!$B$1:$B$197,0),MATCH('2022 deflators April 2024 WEO'!R$3,'IMF GDP constant 2022 US'!$B$1:$BD$1,0)),0)</f>
        <v>0.790564899530266</v>
      </c>
      <c r="S127" s="18" t="n">
        <f aca="false">IFERROR(INDEX('IMF GDP current US'!$B$1:$BD$197,MATCH('2022 deflators April 2024 WEO'!$B127,'IMF GDP current US'!$B$1:$B$197,0),MATCH('2022 deflators April 2024 WEO'!S$3,'IMF GDP current US'!$B$1:$BD$1,0))/INDEX('IMF GDP constant 2022 US'!$B$1:$BD$197,MATCH('2022 deflators April 2024 WEO'!$B127,'IMF GDP constant 2022 US'!$B$1:$B$197,0),MATCH('2022 deflators April 2024 WEO'!S$3,'IMF GDP constant 2022 US'!$B$1:$BD$1,0)),0)</f>
        <v>0.798987749242235</v>
      </c>
      <c r="T127" s="18" t="n">
        <f aca="false">IFERROR(INDEX('IMF GDP current US'!$B$1:$BD$197,MATCH('2022 deflators April 2024 WEO'!$B127,'IMF GDP current US'!$B$1:$B$197,0),MATCH('2022 deflators April 2024 WEO'!T$3,'IMF GDP current US'!$B$1:$BD$1,0))/INDEX('IMF GDP constant 2022 US'!$B$1:$BD$197,MATCH('2022 deflators April 2024 WEO'!$B127,'IMF GDP constant 2022 US'!$B$1:$B$197,0),MATCH('2022 deflators April 2024 WEO'!T$3,'IMF GDP constant 2022 US'!$B$1:$BD$1,0)),0)</f>
        <v>0.718238141055174</v>
      </c>
      <c r="U127" s="18" t="n">
        <f aca="false">IFERROR(INDEX('IMF GDP current US'!$B$1:$BD$197,MATCH('2022 deflators April 2024 WEO'!$B127,'IMF GDP current US'!$B$1:$B$197,0),MATCH('2022 deflators April 2024 WEO'!U$3,'IMF GDP current US'!$B$1:$BD$1,0))/INDEX('IMF GDP constant 2022 US'!$B$1:$BD$197,MATCH('2022 deflators April 2024 WEO'!$B127,'IMF GDP constant 2022 US'!$B$1:$B$197,0),MATCH('2022 deflators April 2024 WEO'!U$3,'IMF GDP constant 2022 US'!$B$1:$BD$1,0)),0)</f>
        <v>0.448681195896443</v>
      </c>
      <c r="V127" s="18" t="n">
        <f aca="false">IFERROR(INDEX('IMF GDP current US'!$B$1:$BD$197,MATCH('2022 deflators April 2024 WEO'!$B127,'IMF GDP current US'!$B$1:$B$197,0),MATCH('2022 deflators April 2024 WEO'!V$3,'IMF GDP current US'!$B$1:$BD$1,0))/INDEX('IMF GDP constant 2022 US'!$B$1:$BD$197,MATCH('2022 deflators April 2024 WEO'!$B127,'IMF GDP constant 2022 US'!$B$1:$B$197,0),MATCH('2022 deflators April 2024 WEO'!V$3,'IMF GDP constant 2022 US'!$B$1:$BD$1,0)),0)</f>
        <v>0.519636757777188</v>
      </c>
      <c r="W127" s="18" t="n">
        <f aca="false">IFERROR(INDEX('IMF GDP current US'!$B$1:$BD$197,MATCH('2022 deflators April 2024 WEO'!$B127,'IMF GDP current US'!$B$1:$B$197,0),MATCH('2022 deflators April 2024 WEO'!W$3,'IMF GDP current US'!$B$1:$BD$1,0))/INDEX('IMF GDP constant 2022 US'!$B$1:$BD$197,MATCH('2022 deflators April 2024 WEO'!$B127,'IMF GDP constant 2022 US'!$B$1:$B$197,0),MATCH('2022 deflators April 2024 WEO'!W$3,'IMF GDP constant 2022 US'!$B$1:$BD$1,0)),0)</f>
        <v>0.541953389986286</v>
      </c>
      <c r="X127" s="18" t="n">
        <f aca="false">IFERROR(INDEX('IMF GDP current US'!$B$1:$BD$197,MATCH('2022 deflators April 2024 WEO'!$B127,'IMF GDP current US'!$B$1:$B$197,0),MATCH('2022 deflators April 2024 WEO'!X$3,'IMF GDP current US'!$B$1:$BD$1,0))/INDEX('IMF GDP constant 2022 US'!$B$1:$BD$197,MATCH('2022 deflators April 2024 WEO'!$B127,'IMF GDP constant 2022 US'!$B$1:$B$197,0),MATCH('2022 deflators April 2024 WEO'!X$3,'IMF GDP constant 2022 US'!$B$1:$BD$1,0)),0)</f>
        <v>0.508860281769661</v>
      </c>
      <c r="Y127" s="18" t="n">
        <f aca="false">IFERROR(INDEX('IMF GDP current US'!$B$1:$BD$197,MATCH('2022 deflators April 2024 WEO'!$B127,'IMF GDP current US'!$B$1:$B$197,0),MATCH('2022 deflators April 2024 WEO'!Y$3,'IMF GDP current US'!$B$1:$BD$1,0))/INDEX('IMF GDP constant 2022 US'!$B$1:$BD$197,MATCH('2022 deflators April 2024 WEO'!$B127,'IMF GDP constant 2022 US'!$B$1:$B$197,0),MATCH('2022 deflators April 2024 WEO'!Y$3,'IMF GDP constant 2022 US'!$B$1:$BD$1,0)),0)</f>
        <v>0.534389319072471</v>
      </c>
      <c r="Z127" s="18" t="n">
        <f aca="false">IFERROR(INDEX('IMF GDP current US'!$B$1:$BD$197,MATCH('2022 deflators April 2024 WEO'!$B127,'IMF GDP current US'!$B$1:$B$197,0),MATCH('2022 deflators April 2024 WEO'!Z$3,'IMF GDP current US'!$B$1:$BD$1,0))/INDEX('IMF GDP constant 2022 US'!$B$1:$BD$197,MATCH('2022 deflators April 2024 WEO'!$B127,'IMF GDP constant 2022 US'!$B$1:$B$197,0),MATCH('2022 deflators April 2024 WEO'!Z$3,'IMF GDP constant 2022 US'!$B$1:$BD$1,0)),0)</f>
        <v>0.513862926470351</v>
      </c>
      <c r="AA127" s="18" t="n">
        <f aca="false">IFERROR(INDEX('IMF GDP current US'!$B$1:$BD$197,MATCH('2022 deflators April 2024 WEO'!$B127,'IMF GDP current US'!$B$1:$B$197,0),MATCH('2022 deflators April 2024 WEO'!AA$3,'IMF GDP current US'!$B$1:$BD$1,0))/INDEX('IMF GDP constant 2022 US'!$B$1:$BD$197,MATCH('2022 deflators April 2024 WEO'!$B127,'IMF GDP constant 2022 US'!$B$1:$B$197,0),MATCH('2022 deflators April 2024 WEO'!AA$3,'IMF GDP constant 2022 US'!$B$1:$BD$1,0)),0)</f>
        <v>0.459138520519253</v>
      </c>
      <c r="AB127" s="18" t="n">
        <f aca="false">IFERROR(INDEX('IMF GDP current US'!$B$1:$BD$197,MATCH('2022 deflators April 2024 WEO'!$B127,'IMF GDP current US'!$B$1:$B$197,0),MATCH('2022 deflators April 2024 WEO'!AB$3,'IMF GDP current US'!$B$1:$BD$1,0))/INDEX('IMF GDP constant 2022 US'!$B$1:$BD$197,MATCH('2022 deflators April 2024 WEO'!$B127,'IMF GDP constant 2022 US'!$B$1:$B$197,0),MATCH('2022 deflators April 2024 WEO'!AB$3,'IMF GDP constant 2022 US'!$B$1:$BD$1,0)),0)</f>
        <v>0.467667974281894</v>
      </c>
      <c r="AC127" s="18" t="n">
        <f aca="false">IFERROR(INDEX('IMF GDP current US'!$B$1:$BD$197,MATCH('2022 deflators April 2024 WEO'!$B127,'IMF GDP current US'!$B$1:$B$197,0),MATCH('2022 deflators April 2024 WEO'!AC$3,'IMF GDP current US'!$B$1:$BD$1,0))/INDEX('IMF GDP constant 2022 US'!$B$1:$BD$197,MATCH('2022 deflators April 2024 WEO'!$B127,'IMF GDP constant 2022 US'!$B$1:$B$197,0),MATCH('2022 deflators April 2024 WEO'!AC$3,'IMF GDP constant 2022 US'!$B$1:$BD$1,0)),0)</f>
        <v>0.505972502082399</v>
      </c>
      <c r="AD127" s="18" t="n">
        <f aca="false">IFERROR(INDEX('IMF GDP current US'!$B$1:$BD$197,MATCH('2022 deflators April 2024 WEO'!$B127,'IMF GDP current US'!$B$1:$B$197,0),MATCH('2022 deflators April 2024 WEO'!AD$3,'IMF GDP current US'!$B$1:$BD$1,0))/INDEX('IMF GDP constant 2022 US'!$B$1:$BD$197,MATCH('2022 deflators April 2024 WEO'!$B127,'IMF GDP constant 2022 US'!$B$1:$B$197,0),MATCH('2022 deflators April 2024 WEO'!AD$3,'IMF GDP constant 2022 US'!$B$1:$BD$1,0)),0)</f>
        <v>0.604121640670312</v>
      </c>
      <c r="AE127" s="18" t="n">
        <f aca="false">IFERROR(INDEX('IMF GDP current US'!$B$1:$BD$197,MATCH('2022 deflators April 2024 WEO'!$B127,'IMF GDP current US'!$B$1:$B$197,0),MATCH('2022 deflators April 2024 WEO'!AE$3,'IMF GDP current US'!$B$1:$BD$1,0))/INDEX('IMF GDP constant 2022 US'!$B$1:$BD$197,MATCH('2022 deflators April 2024 WEO'!$B127,'IMF GDP constant 2022 US'!$B$1:$B$197,0),MATCH('2022 deflators April 2024 WEO'!AE$3,'IMF GDP constant 2022 US'!$B$1:$BD$1,0)),0)</f>
        <v>0.666728861966455</v>
      </c>
      <c r="AF127" s="18" t="n">
        <f aca="false">IFERROR(INDEX('IMF GDP current US'!$B$1:$BD$197,MATCH('2022 deflators April 2024 WEO'!$B127,'IMF GDP current US'!$B$1:$B$197,0),MATCH('2022 deflators April 2024 WEO'!AF$3,'IMF GDP current US'!$B$1:$BD$1,0))/INDEX('IMF GDP constant 2022 US'!$B$1:$BD$197,MATCH('2022 deflators April 2024 WEO'!$B127,'IMF GDP constant 2022 US'!$B$1:$B$197,0),MATCH('2022 deflators April 2024 WEO'!AF$3,'IMF GDP constant 2022 US'!$B$1:$BD$1,0)),0)</f>
        <v>0.724970400443373</v>
      </c>
      <c r="AG127" s="18" t="n">
        <f aca="false">IFERROR(INDEX('IMF GDP current US'!$B$1:$BD$197,MATCH('2022 deflators April 2024 WEO'!$B127,'IMF GDP current US'!$B$1:$B$197,0),MATCH('2022 deflators April 2024 WEO'!AG$3,'IMF GDP current US'!$B$1:$BD$1,0))/INDEX('IMF GDP constant 2022 US'!$B$1:$BD$197,MATCH('2022 deflators April 2024 WEO'!$B127,'IMF GDP constant 2022 US'!$B$1:$B$197,0),MATCH('2022 deflators April 2024 WEO'!AG$3,'IMF GDP constant 2022 US'!$B$1:$BD$1,0)),0)</f>
        <v>0.742441047946237</v>
      </c>
      <c r="AH127" s="18" t="n">
        <f aca="false">IFERROR(INDEX('IMF GDP current US'!$B$1:$BD$197,MATCH('2022 deflators April 2024 WEO'!$B127,'IMF GDP current US'!$B$1:$B$197,0),MATCH('2022 deflators April 2024 WEO'!AH$3,'IMF GDP current US'!$B$1:$BD$1,0))/INDEX('IMF GDP constant 2022 US'!$B$1:$BD$197,MATCH('2022 deflators April 2024 WEO'!$B127,'IMF GDP constant 2022 US'!$B$1:$B$197,0),MATCH('2022 deflators April 2024 WEO'!AH$3,'IMF GDP constant 2022 US'!$B$1:$BD$1,0)),0)</f>
        <v>0.867475266236051</v>
      </c>
      <c r="AI127" s="18" t="n">
        <f aca="false">IFERROR(INDEX('IMF GDP current US'!$B$1:$BD$197,MATCH('2022 deflators April 2024 WEO'!$B127,'IMF GDP current US'!$B$1:$B$197,0),MATCH('2022 deflators April 2024 WEO'!AI$3,'IMF GDP current US'!$B$1:$BD$1,0))/INDEX('IMF GDP constant 2022 US'!$B$1:$BD$197,MATCH('2022 deflators April 2024 WEO'!$B127,'IMF GDP constant 2022 US'!$B$1:$B$197,0),MATCH('2022 deflators April 2024 WEO'!AI$3,'IMF GDP constant 2022 US'!$B$1:$BD$1,0)),0)</f>
        <v>1.02538709302633</v>
      </c>
      <c r="AJ127" s="18" t="n">
        <f aca="false">IFERROR(INDEX('IMF GDP current US'!$B$1:$BD$197,MATCH('2022 deflators April 2024 WEO'!$B127,'IMF GDP current US'!$B$1:$B$197,0),MATCH('2022 deflators April 2024 WEO'!AJ$3,'IMF GDP current US'!$B$1:$BD$1,0))/INDEX('IMF GDP constant 2022 US'!$B$1:$BD$197,MATCH('2022 deflators April 2024 WEO'!$B127,'IMF GDP constant 2022 US'!$B$1:$B$197,0),MATCH('2022 deflators April 2024 WEO'!AJ$3,'IMF GDP constant 2022 US'!$B$1:$BD$1,0)),0)</f>
        <v>1.01186333099028</v>
      </c>
      <c r="AK127" s="18" t="n">
        <f aca="false">IFERROR(INDEX('IMF GDP current US'!$B$1:$BD$197,MATCH('2022 deflators April 2024 WEO'!$B127,'IMF GDP current US'!$B$1:$B$197,0),MATCH('2022 deflators April 2024 WEO'!AK$3,'IMF GDP current US'!$B$1:$BD$1,0))/INDEX('IMF GDP constant 2022 US'!$B$1:$BD$197,MATCH('2022 deflators April 2024 WEO'!$B127,'IMF GDP constant 2022 US'!$B$1:$B$197,0),MATCH('2022 deflators April 2024 WEO'!AK$3,'IMF GDP constant 2022 US'!$B$1:$BD$1,0)),0)</f>
        <v>0.997297991051169</v>
      </c>
      <c r="AL127" s="18" t="n">
        <f aca="false">IFERROR(INDEX('IMF GDP current US'!$B$1:$BD$197,MATCH('2022 deflators April 2024 WEO'!$B127,'IMF GDP current US'!$B$1:$B$197,0),MATCH('2022 deflators April 2024 WEO'!AL$3,'IMF GDP current US'!$B$1:$BD$1,0))/INDEX('IMF GDP constant 2022 US'!$B$1:$BD$197,MATCH('2022 deflators April 2024 WEO'!$B127,'IMF GDP constant 2022 US'!$B$1:$B$197,0),MATCH('2022 deflators April 2024 WEO'!AL$3,'IMF GDP constant 2022 US'!$B$1:$BD$1,0)),0)</f>
        <v>1.08821052423154</v>
      </c>
      <c r="AM127" s="18" t="n">
        <f aca="false">IFERROR(INDEX('IMF GDP current US'!$B$1:$BD$197,MATCH('2022 deflators April 2024 WEO'!$B127,'IMF GDP current US'!$B$1:$B$197,0),MATCH('2022 deflators April 2024 WEO'!AM$3,'IMF GDP current US'!$B$1:$BD$1,0))/INDEX('IMF GDP constant 2022 US'!$B$1:$BD$197,MATCH('2022 deflators April 2024 WEO'!$B127,'IMF GDP constant 2022 US'!$B$1:$B$197,0),MATCH('2022 deflators April 2024 WEO'!AM$3,'IMF GDP constant 2022 US'!$B$1:$BD$1,0)),0)</f>
        <v>1.05842717082992</v>
      </c>
      <c r="AN127" s="18" t="n">
        <f aca="false">IFERROR(INDEX('IMF GDP current US'!$B$1:$BD$197,MATCH('2022 deflators April 2024 WEO'!$B127,'IMF GDP current US'!$B$1:$B$197,0),MATCH('2022 deflators April 2024 WEO'!AN$3,'IMF GDP current US'!$B$1:$BD$1,0))/INDEX('IMF GDP constant 2022 US'!$B$1:$BD$197,MATCH('2022 deflators April 2024 WEO'!$B127,'IMF GDP constant 2022 US'!$B$1:$B$197,0),MATCH('2022 deflators April 2024 WEO'!AN$3,'IMF GDP constant 2022 US'!$B$1:$BD$1,0)),0)</f>
        <v>1.08983534559144</v>
      </c>
      <c r="AO127" s="18" t="n">
        <f aca="false">IFERROR(INDEX('IMF GDP current US'!$B$1:$BD$197,MATCH('2022 deflators April 2024 WEO'!$B127,'IMF GDP current US'!$B$1:$B$197,0),MATCH('2022 deflators April 2024 WEO'!AO$3,'IMF GDP current US'!$B$1:$BD$1,0))/INDEX('IMF GDP constant 2022 US'!$B$1:$BD$197,MATCH('2022 deflators April 2024 WEO'!$B127,'IMF GDP constant 2022 US'!$B$1:$B$197,0),MATCH('2022 deflators April 2024 WEO'!AO$3,'IMF GDP constant 2022 US'!$B$1:$BD$1,0)),0)</f>
        <v>1.08441959193696</v>
      </c>
      <c r="AP127" s="18" t="n">
        <f aca="false">IFERROR(INDEX('IMF GDP current US'!$B$1:$BD$197,MATCH('2022 deflators April 2024 WEO'!$B127,'IMF GDP current US'!$B$1:$B$197,0),MATCH('2022 deflators April 2024 WEO'!AP$3,'IMF GDP current US'!$B$1:$BD$1,0))/INDEX('IMF GDP constant 2022 US'!$B$1:$BD$197,MATCH('2022 deflators April 2024 WEO'!$B127,'IMF GDP constant 2022 US'!$B$1:$B$197,0),MATCH('2022 deflators April 2024 WEO'!AP$3,'IMF GDP constant 2022 US'!$B$1:$BD$1,0)),0)</f>
        <v>0.928864363251585</v>
      </c>
      <c r="AQ127" s="18" t="n">
        <f aca="false">IFERROR(INDEX('IMF GDP current US'!$B$1:$BD$197,MATCH('2022 deflators April 2024 WEO'!$B127,'IMF GDP current US'!$B$1:$B$197,0),MATCH('2022 deflators April 2024 WEO'!AQ$3,'IMF GDP current US'!$B$1:$BD$1,0))/INDEX('IMF GDP constant 2022 US'!$B$1:$BD$197,MATCH('2022 deflators April 2024 WEO'!$B127,'IMF GDP constant 2022 US'!$B$1:$B$197,0),MATCH('2022 deflators April 2024 WEO'!AQ$3,'IMF GDP constant 2022 US'!$B$1:$BD$1,0)),0)</f>
        <v>0.938846208799057</v>
      </c>
      <c r="AR127" s="18" t="n">
        <f aca="false">IFERROR(INDEX('IMF GDP current US'!$B$1:$BD$197,MATCH('2022 deflators April 2024 WEO'!$B127,'IMF GDP current US'!$B$1:$B$197,0),MATCH('2022 deflators April 2024 WEO'!AR$3,'IMF GDP current US'!$B$1:$BD$1,0))/INDEX('IMF GDP constant 2022 US'!$B$1:$BD$197,MATCH('2022 deflators April 2024 WEO'!$B127,'IMF GDP constant 2022 US'!$B$1:$B$197,0),MATCH('2022 deflators April 2024 WEO'!AR$3,'IMF GDP constant 2022 US'!$B$1:$BD$1,0)),0)</f>
        <v>0.965920357747893</v>
      </c>
      <c r="AS127" s="18" t="n">
        <f aca="false">IFERROR(INDEX('IMF GDP current US'!$B$1:$BD$197,MATCH('2022 deflators April 2024 WEO'!$B127,'IMF GDP current US'!$B$1:$B$197,0),MATCH('2022 deflators April 2024 WEO'!AS$3,'IMF GDP current US'!$B$1:$BD$1,0))/INDEX('IMF GDP constant 2022 US'!$B$1:$BD$197,MATCH('2022 deflators April 2024 WEO'!$B127,'IMF GDP constant 2022 US'!$B$1:$B$197,0),MATCH('2022 deflators April 2024 WEO'!AS$3,'IMF GDP constant 2022 US'!$B$1:$BD$1,0)),0)</f>
        <v>1.03450645053047</v>
      </c>
      <c r="AT127" s="18" t="n">
        <f aca="false">IFERROR(INDEX('IMF GDP current US'!$B$1:$BD$197,MATCH('2022 deflators April 2024 WEO'!$B127,'IMF GDP current US'!$B$1:$B$197,0),MATCH('2022 deflators April 2024 WEO'!AT$3,'IMF GDP current US'!$B$1:$BD$1,0))/INDEX('IMF GDP constant 2022 US'!$B$1:$BD$197,MATCH('2022 deflators April 2024 WEO'!$B127,'IMF GDP constant 2022 US'!$B$1:$B$197,0),MATCH('2022 deflators April 2024 WEO'!AT$3,'IMF GDP constant 2022 US'!$B$1:$BD$1,0)),0)</f>
        <v>0.982468838832669</v>
      </c>
      <c r="AU127" s="18" t="n">
        <f aca="false">IFERROR(INDEX('IMF GDP current US'!$B$1:$BD$197,MATCH('2022 deflators April 2024 WEO'!$B127,'IMF GDP current US'!$B$1:$B$197,0),MATCH('2022 deflators April 2024 WEO'!AU$3,'IMF GDP current US'!$B$1:$BD$1,0))/INDEX('IMF GDP constant 2022 US'!$B$1:$BD$197,MATCH('2022 deflators April 2024 WEO'!$B127,'IMF GDP constant 2022 US'!$B$1:$B$197,0),MATCH('2022 deflators April 2024 WEO'!AU$3,'IMF GDP constant 2022 US'!$B$1:$BD$1,0)),0)</f>
        <v>1.0110012342811</v>
      </c>
      <c r="AV127" s="18" t="n">
        <f aca="false">IFERROR(INDEX('IMF GDP current US'!$B$1:$BD$197,MATCH('2022 deflators April 2024 WEO'!$B127,'IMF GDP current US'!$B$1:$B$197,0),MATCH('2022 deflators April 2024 WEO'!AV$3,'IMF GDP current US'!$B$1:$BD$1,0))/INDEX('IMF GDP constant 2022 US'!$B$1:$BD$197,MATCH('2022 deflators April 2024 WEO'!$B127,'IMF GDP constant 2022 US'!$B$1:$B$197,0),MATCH('2022 deflators April 2024 WEO'!AV$3,'IMF GDP constant 2022 US'!$B$1:$BD$1,0)),0)</f>
        <v>1.08100944588296</v>
      </c>
      <c r="AW127" s="19" t="n">
        <f aca="false">IFERROR(INDEX('IMF GDP current US'!$B$1:$BD$197,MATCH('2022 deflators April 2024 WEO'!$B127,'IMF GDP current US'!$B$1:$B$197,0),MATCH('2022 deflators April 2024 WEO'!AW$3,'IMF GDP current US'!$B$1:$BD$1,0))/INDEX('IMF GDP constant 2022 US'!$B$1:$BD$197,MATCH('2022 deflators April 2024 WEO'!$B127,'IMF GDP constant 2022 US'!$B$1:$B$197,0),MATCH('2022 deflators April 2024 WEO'!AW$3,'IMF GDP constant 2022 US'!$B$1:$BD$1,0)),0)</f>
        <v>1</v>
      </c>
      <c r="AX127" s="18" t="n">
        <f aca="false">IFERROR(INDEX('IMF GDP current US'!$B$1:$BD$197,MATCH('2022 deflators April 2024 WEO'!$B127,'IMF GDP current US'!$B$1:$B$197,0),MATCH('2022 deflators April 2024 WEO'!AX$3,'IMF GDP current US'!$B$1:$BD$1,0))/INDEX('IMF GDP constant 2022 US'!$B$1:$BD$197,MATCH('2022 deflators April 2024 WEO'!$B127,'IMF GDP constant 2022 US'!$B$1:$B$197,0),MATCH('2022 deflators April 2024 WEO'!AX$3,'IMF GDP constant 2022 US'!$B$1:$BD$1,0)),0)</f>
        <v>1.05504635950815</v>
      </c>
      <c r="AY127" s="21" t="n">
        <f aca="false">IFERROR(INDEX('IMF GDP current US'!$B$1:$BD$197,MATCH('2022 deflators April 2024 WEO'!$B127,'IMF GDP current US'!$B$1:$B$197,0),MATCH('2022 deflators April 2024 WEO'!AY$3,'IMF GDP current US'!$B$1:$BD$1,0))/INDEX('IMF GDP constant 2022 US'!$B$1:$BD$197,MATCH('2022 deflators April 2024 WEO'!$B127,'IMF GDP constant 2022 US'!$B$1:$B$197,0),MATCH('2022 deflators April 2024 WEO'!AY$3,'IMF GDP constant 2022 US'!$B$1:$BD$1,0)),0)</f>
        <v>1.08771487691445</v>
      </c>
      <c r="AZ127" s="21" t="n">
        <f aca="false">IFERROR(INDEX('IMF GDP current US'!$B$1:$BD$197,MATCH('2022 deflators April 2024 WEO'!$B127,'IMF GDP current US'!$B$1:$B$197,0),MATCH('2022 deflators April 2024 WEO'!AZ$3,'IMF GDP current US'!$B$1:$BD$1,0))/INDEX('IMF GDP constant 2022 US'!$B$1:$BD$197,MATCH('2022 deflators April 2024 WEO'!$B127,'IMF GDP constant 2022 US'!$B$1:$B$197,0),MATCH('2022 deflators April 2024 WEO'!AZ$3,'IMF GDP constant 2022 US'!$B$1:$BD$1,0)),0)</f>
        <v>1.11217388788405</v>
      </c>
      <c r="BA127" s="21" t="n">
        <f aca="false">IFERROR(INDEX('IMF GDP current US'!$B$1:$BD$197,MATCH('2022 deflators April 2024 WEO'!$B127,'IMF GDP current US'!$B$1:$B$197,0),MATCH('2022 deflators April 2024 WEO'!BA$3,'IMF GDP current US'!$B$1:$BD$1,0))/INDEX('IMF GDP constant 2022 US'!$B$1:$BD$197,MATCH('2022 deflators April 2024 WEO'!$B127,'IMF GDP constant 2022 US'!$B$1:$B$197,0),MATCH('2022 deflators April 2024 WEO'!BA$3,'IMF GDP constant 2022 US'!$B$1:$BD$1,0)),0)</f>
        <v>1.13640389369655</v>
      </c>
      <c r="BB127" s="21" t="n">
        <f aca="false">IFERROR(INDEX('IMF GDP current US'!$B$1:$BD$197,MATCH('2022 deflators April 2024 WEO'!$B127,'IMF GDP current US'!$B$1:$B$197,0),MATCH('2022 deflators April 2024 WEO'!BB$3,'IMF GDP current US'!$B$1:$BD$1,0))/INDEX('IMF GDP constant 2022 US'!$B$1:$BD$197,MATCH('2022 deflators April 2024 WEO'!$B127,'IMF GDP constant 2022 US'!$B$1:$B$197,0),MATCH('2022 deflators April 2024 WEO'!BB$3,'IMF GDP constant 2022 US'!$B$1:$BD$1,0)),0)</f>
        <v>1.15736993173201</v>
      </c>
      <c r="BC127" s="21" t="n">
        <f aca="false">IFERROR(INDEX('IMF GDP current US'!$B$1:$BD$197,MATCH('2022 deflators April 2024 WEO'!$B127,'IMF GDP current US'!$B$1:$B$197,0),MATCH('2022 deflators April 2024 WEO'!BC$3,'IMF GDP current US'!$B$1:$BD$1,0))/INDEX('IMF GDP constant 2022 US'!$B$1:$BD$197,MATCH('2022 deflators April 2024 WEO'!$B127,'IMF GDP constant 2022 US'!$B$1:$B$197,0),MATCH('2022 deflators April 2024 WEO'!BC$3,'IMF GDP constant 2022 US'!$B$1:$BD$1,0)),0)</f>
        <v>1.17921227220838</v>
      </c>
      <c r="BD127" s="22" t="n">
        <f aca="false">IFERROR(INDEX('IMF GDP current US'!$B$1:$BD$197,MATCH('2022 deflators April 2024 WEO'!$B127,'IMF GDP current US'!$B$1:$B$197,0),MATCH('2022 deflators April 2024 WEO'!BD$3,'IMF GDP current US'!$B$1:$BD$1,0))/INDEX('IMF GDP constant 2022 US'!$B$1:$BD$197,MATCH('2022 deflators April 2024 WEO'!$B127,'IMF GDP constant 2022 US'!$B$1:$B$197,0),MATCH('2022 deflators April 2024 WEO'!BD$3,'IMF GDP constant 2022 US'!$B$1:$BD$1,0)),0)</f>
        <v>1.20015093407998</v>
      </c>
    </row>
    <row r="128" customFormat="false" ht="15" hidden="false" customHeight="false" outlineLevel="0" collapsed="false">
      <c r="A128" s="12" t="s">
        <v>141</v>
      </c>
      <c r="B128" s="0" t="str">
        <f aca="false">VLOOKUP(A128,'Names&amp;ISO'!$A:$C,3,0)</f>
        <v>NGA</v>
      </c>
      <c r="C128" s="11" t="s">
        <v>141</v>
      </c>
      <c r="D128" s="11" t="n">
        <f aca="false">IFERROR(VLOOKUP(B128,'DAC ODA Recipients 2022-2023'!$B:$H,7,0),"")</f>
        <v>1</v>
      </c>
      <c r="E128" s="12" t="str">
        <f aca="false">IFERROR(VLOOKUP(B128,'OECD DAC Deflators 2022'!B:B,1,0),"")</f>
        <v/>
      </c>
      <c r="F128" s="12"/>
      <c r="G128" s="17" t="n">
        <f aca="false">IFERROR(INDEX('IMF GDP current US'!$B$1:$BD$197,MATCH('2022 deflators April 2024 WEO'!$B128,'IMF GDP current US'!$B$1:$B$197,0),MATCH('2022 deflators April 2024 WEO'!G$3,'IMF GDP current US'!$B$1:$BD$1,0))/INDEX('IMF GDP constant 2022 US'!$B$1:$BD$197,MATCH('2022 deflators April 2024 WEO'!$B128,'IMF GDP constant 2022 US'!$B$1:$B$197,0),MATCH('2022 deflators April 2024 WEO'!G$3,'IMF GDP constant 2022 US'!$B$1:$BD$1,0)),0)</f>
        <v>0</v>
      </c>
      <c r="H128" s="18" t="n">
        <f aca="false">IFERROR(INDEX('IMF GDP current US'!$B$1:$BD$197,MATCH('2022 deflators April 2024 WEO'!$B128,'IMF GDP current US'!$B$1:$B$197,0),MATCH('2022 deflators April 2024 WEO'!H$3,'IMF GDP current US'!$B$1:$BD$1,0))/INDEX('IMF GDP constant 2022 US'!$B$1:$BD$197,MATCH('2022 deflators April 2024 WEO'!$B128,'IMF GDP constant 2022 US'!$B$1:$B$197,0),MATCH('2022 deflators April 2024 WEO'!H$3,'IMF GDP constant 2022 US'!$B$1:$BD$1,0)),0)</f>
        <v>0</v>
      </c>
      <c r="I128" s="18" t="n">
        <f aca="false">IFERROR(INDEX('IMF GDP current US'!$B$1:$BD$197,MATCH('2022 deflators April 2024 WEO'!$B128,'IMF GDP current US'!$B$1:$B$197,0),MATCH('2022 deflators April 2024 WEO'!I$3,'IMF GDP current US'!$B$1:$BD$1,0))/INDEX('IMF GDP constant 2022 US'!$B$1:$BD$197,MATCH('2022 deflators April 2024 WEO'!$B128,'IMF GDP constant 2022 US'!$B$1:$B$197,0),MATCH('2022 deflators April 2024 WEO'!I$3,'IMF GDP constant 2022 US'!$B$1:$BD$1,0)),0)</f>
        <v>0</v>
      </c>
      <c r="J128" s="18" t="n">
        <f aca="false">IFERROR(INDEX('IMF GDP current US'!$B$1:$BD$197,MATCH('2022 deflators April 2024 WEO'!$B128,'IMF GDP current US'!$B$1:$B$197,0),MATCH('2022 deflators April 2024 WEO'!J$3,'IMF GDP current US'!$B$1:$BD$1,0))/INDEX('IMF GDP constant 2022 US'!$B$1:$BD$197,MATCH('2022 deflators April 2024 WEO'!$B128,'IMF GDP constant 2022 US'!$B$1:$B$197,0),MATCH('2022 deflators April 2024 WEO'!J$3,'IMF GDP constant 2022 US'!$B$1:$BD$1,0)),0)</f>
        <v>0</v>
      </c>
      <c r="K128" s="18" t="n">
        <f aca="false">IFERROR(INDEX('IMF GDP current US'!$B$1:$BD$197,MATCH('2022 deflators April 2024 WEO'!$B128,'IMF GDP current US'!$B$1:$B$197,0),MATCH('2022 deflators April 2024 WEO'!K$3,'IMF GDP current US'!$B$1:$BD$1,0))/INDEX('IMF GDP constant 2022 US'!$B$1:$BD$197,MATCH('2022 deflators April 2024 WEO'!$B128,'IMF GDP constant 2022 US'!$B$1:$B$197,0),MATCH('2022 deflators April 2024 WEO'!K$3,'IMF GDP constant 2022 US'!$B$1:$BD$1,0)),0)</f>
        <v>0</v>
      </c>
      <c r="L128" s="18" t="n">
        <f aca="false">IFERROR(INDEX('IMF GDP current US'!$B$1:$BD$197,MATCH('2022 deflators April 2024 WEO'!$B128,'IMF GDP current US'!$B$1:$B$197,0),MATCH('2022 deflators April 2024 WEO'!L$3,'IMF GDP current US'!$B$1:$BD$1,0))/INDEX('IMF GDP constant 2022 US'!$B$1:$BD$197,MATCH('2022 deflators April 2024 WEO'!$B128,'IMF GDP constant 2022 US'!$B$1:$B$197,0),MATCH('2022 deflators April 2024 WEO'!L$3,'IMF GDP constant 2022 US'!$B$1:$BD$1,0)),0)</f>
        <v>0</v>
      </c>
      <c r="M128" s="18" t="n">
        <f aca="false">IFERROR(INDEX('IMF GDP current US'!$B$1:$BD$197,MATCH('2022 deflators April 2024 WEO'!$B128,'IMF GDP current US'!$B$1:$B$197,0),MATCH('2022 deflators April 2024 WEO'!M$3,'IMF GDP current US'!$B$1:$BD$1,0))/INDEX('IMF GDP constant 2022 US'!$B$1:$BD$197,MATCH('2022 deflators April 2024 WEO'!$B128,'IMF GDP constant 2022 US'!$B$1:$B$197,0),MATCH('2022 deflators April 2024 WEO'!M$3,'IMF GDP constant 2022 US'!$B$1:$BD$1,0)),0)</f>
        <v>0</v>
      </c>
      <c r="N128" s="18" t="n">
        <f aca="false">IFERROR(INDEX('IMF GDP current US'!$B$1:$BD$197,MATCH('2022 deflators April 2024 WEO'!$B128,'IMF GDP current US'!$B$1:$B$197,0),MATCH('2022 deflators April 2024 WEO'!N$3,'IMF GDP current US'!$B$1:$BD$1,0))/INDEX('IMF GDP constant 2022 US'!$B$1:$BD$197,MATCH('2022 deflators April 2024 WEO'!$B128,'IMF GDP constant 2022 US'!$B$1:$B$197,0),MATCH('2022 deflators April 2024 WEO'!N$3,'IMF GDP constant 2022 US'!$B$1:$BD$1,0)),0)</f>
        <v>0</v>
      </c>
      <c r="O128" s="18" t="n">
        <f aca="false">IFERROR(INDEX('IMF GDP current US'!$B$1:$BD$197,MATCH('2022 deflators April 2024 WEO'!$B128,'IMF GDP current US'!$B$1:$B$197,0),MATCH('2022 deflators April 2024 WEO'!O$3,'IMF GDP current US'!$B$1:$BD$1,0))/INDEX('IMF GDP constant 2022 US'!$B$1:$BD$197,MATCH('2022 deflators April 2024 WEO'!$B128,'IMF GDP constant 2022 US'!$B$1:$B$197,0),MATCH('2022 deflators April 2024 WEO'!O$3,'IMF GDP constant 2022 US'!$B$1:$BD$1,0)),0)</f>
        <v>0</v>
      </c>
      <c r="P128" s="18" t="n">
        <f aca="false">IFERROR(INDEX('IMF GDP current US'!$B$1:$BD$197,MATCH('2022 deflators April 2024 WEO'!$B128,'IMF GDP current US'!$B$1:$B$197,0),MATCH('2022 deflators April 2024 WEO'!P$3,'IMF GDP current US'!$B$1:$BD$1,0))/INDEX('IMF GDP constant 2022 US'!$B$1:$BD$197,MATCH('2022 deflators April 2024 WEO'!$B128,'IMF GDP constant 2022 US'!$B$1:$B$197,0),MATCH('2022 deflators April 2024 WEO'!P$3,'IMF GDP constant 2022 US'!$B$1:$BD$1,0)),0)</f>
        <v>0</v>
      </c>
      <c r="Q128" s="18" t="n">
        <f aca="false">IFERROR(INDEX('IMF GDP current US'!$B$1:$BD$197,MATCH('2022 deflators April 2024 WEO'!$B128,'IMF GDP current US'!$B$1:$B$197,0),MATCH('2022 deflators April 2024 WEO'!Q$3,'IMF GDP current US'!$B$1:$BD$1,0))/INDEX('IMF GDP constant 2022 US'!$B$1:$BD$197,MATCH('2022 deflators April 2024 WEO'!$B128,'IMF GDP constant 2022 US'!$B$1:$B$197,0),MATCH('2022 deflators April 2024 WEO'!Q$3,'IMF GDP constant 2022 US'!$B$1:$BD$1,0)),0)</f>
        <v>0.511078400914827</v>
      </c>
      <c r="R128" s="18" t="n">
        <f aca="false">IFERROR(INDEX('IMF GDP current US'!$B$1:$BD$197,MATCH('2022 deflators April 2024 WEO'!$B128,'IMF GDP current US'!$B$1:$B$197,0),MATCH('2022 deflators April 2024 WEO'!R$3,'IMF GDP current US'!$B$1:$BD$1,0))/INDEX('IMF GDP constant 2022 US'!$B$1:$BD$197,MATCH('2022 deflators April 2024 WEO'!$B128,'IMF GDP constant 2022 US'!$B$1:$B$197,0),MATCH('2022 deflators April 2024 WEO'!R$3,'IMF GDP constant 2022 US'!$B$1:$BD$1,0)),0)</f>
        <v>0.497100227882046</v>
      </c>
      <c r="S128" s="18" t="n">
        <f aca="false">IFERROR(INDEX('IMF GDP current US'!$B$1:$BD$197,MATCH('2022 deflators April 2024 WEO'!$B128,'IMF GDP current US'!$B$1:$B$197,0),MATCH('2022 deflators April 2024 WEO'!S$3,'IMF GDP current US'!$B$1:$BD$1,0))/INDEX('IMF GDP constant 2022 US'!$B$1:$BD$197,MATCH('2022 deflators April 2024 WEO'!$B128,'IMF GDP constant 2022 US'!$B$1:$B$197,0),MATCH('2022 deflators April 2024 WEO'!S$3,'IMF GDP constant 2022 US'!$B$1:$BD$1,0)),0)</f>
        <v>0.422881249252925</v>
      </c>
      <c r="T128" s="18" t="n">
        <f aca="false">IFERROR(INDEX('IMF GDP current US'!$B$1:$BD$197,MATCH('2022 deflators April 2024 WEO'!$B128,'IMF GDP current US'!$B$1:$B$197,0),MATCH('2022 deflators April 2024 WEO'!T$3,'IMF GDP current US'!$B$1:$BD$1,0))/INDEX('IMF GDP constant 2022 US'!$B$1:$BD$197,MATCH('2022 deflators April 2024 WEO'!$B128,'IMF GDP constant 2022 US'!$B$1:$B$197,0),MATCH('2022 deflators April 2024 WEO'!T$3,'IMF GDP constant 2022 US'!$B$1:$BD$1,0)),0)</f>
        <v>0.452444241694978</v>
      </c>
      <c r="U128" s="18" t="n">
        <f aca="false">IFERROR(INDEX('IMF GDP current US'!$B$1:$BD$197,MATCH('2022 deflators April 2024 WEO'!$B128,'IMF GDP current US'!$B$1:$B$197,0),MATCH('2022 deflators April 2024 WEO'!U$3,'IMF GDP current US'!$B$1:$BD$1,0))/INDEX('IMF GDP constant 2022 US'!$B$1:$BD$197,MATCH('2022 deflators April 2024 WEO'!$B128,'IMF GDP constant 2022 US'!$B$1:$B$197,0),MATCH('2022 deflators April 2024 WEO'!U$3,'IMF GDP constant 2022 US'!$B$1:$BD$1,0)),0)</f>
        <v>0.636550419191319</v>
      </c>
      <c r="V128" s="18" t="n">
        <f aca="false">IFERROR(INDEX('IMF GDP current US'!$B$1:$BD$197,MATCH('2022 deflators April 2024 WEO'!$B128,'IMF GDP current US'!$B$1:$B$197,0),MATCH('2022 deflators April 2024 WEO'!V$3,'IMF GDP current US'!$B$1:$BD$1,0))/INDEX('IMF GDP constant 2022 US'!$B$1:$BD$197,MATCH('2022 deflators April 2024 WEO'!$B128,'IMF GDP constant 2022 US'!$B$1:$B$197,0),MATCH('2022 deflators April 2024 WEO'!V$3,'IMF GDP constant 2022 US'!$B$1:$BD$1,0)),0)</f>
        <v>1.03115433294091</v>
      </c>
      <c r="W128" s="18" t="n">
        <f aca="false">IFERROR(INDEX('IMF GDP current US'!$B$1:$BD$197,MATCH('2022 deflators April 2024 WEO'!$B128,'IMF GDP current US'!$B$1:$B$197,0),MATCH('2022 deflators April 2024 WEO'!W$3,'IMF GDP current US'!$B$1:$BD$1,0))/INDEX('IMF GDP constant 2022 US'!$B$1:$BD$197,MATCH('2022 deflators April 2024 WEO'!$B128,'IMF GDP constant 2022 US'!$B$1:$B$197,0),MATCH('2022 deflators April 2024 WEO'!W$3,'IMF GDP constant 2022 US'!$B$1:$BD$1,0)),0)</f>
        <v>1.2941969461275</v>
      </c>
      <c r="X128" s="18" t="n">
        <f aca="false">IFERROR(INDEX('IMF GDP current US'!$B$1:$BD$197,MATCH('2022 deflators April 2024 WEO'!$B128,'IMF GDP current US'!$B$1:$B$197,0),MATCH('2022 deflators April 2024 WEO'!X$3,'IMF GDP current US'!$B$1:$BD$1,0))/INDEX('IMF GDP constant 2022 US'!$B$1:$BD$197,MATCH('2022 deflators April 2024 WEO'!$B128,'IMF GDP constant 2022 US'!$B$1:$B$197,0),MATCH('2022 deflators April 2024 WEO'!X$3,'IMF GDP constant 2022 US'!$B$1:$BD$1,0)),0)</f>
        <v>1.36846957530449</v>
      </c>
      <c r="Y128" s="18" t="n">
        <f aca="false">IFERROR(INDEX('IMF GDP current US'!$B$1:$BD$197,MATCH('2022 deflators April 2024 WEO'!$B128,'IMF GDP current US'!$B$1:$B$197,0),MATCH('2022 deflators April 2024 WEO'!Y$3,'IMF GDP current US'!$B$1:$BD$1,0))/INDEX('IMF GDP constant 2022 US'!$B$1:$BD$197,MATCH('2022 deflators April 2024 WEO'!$B128,'IMF GDP constant 2022 US'!$B$1:$B$197,0),MATCH('2022 deflators April 2024 WEO'!Y$3,'IMF GDP constant 2022 US'!$B$1:$BD$1,0)),0)</f>
        <v>1.49015290921566</v>
      </c>
      <c r="Z128" s="18" t="n">
        <f aca="false">IFERROR(INDEX('IMF GDP current US'!$B$1:$BD$197,MATCH('2022 deflators April 2024 WEO'!$B128,'IMF GDP current US'!$B$1:$B$197,0),MATCH('2022 deflators April 2024 WEO'!Z$3,'IMF GDP current US'!$B$1:$BD$1,0))/INDEX('IMF GDP constant 2022 US'!$B$1:$BD$197,MATCH('2022 deflators April 2024 WEO'!$B128,'IMF GDP constant 2022 US'!$B$1:$B$197,0),MATCH('2022 deflators April 2024 WEO'!Z$3,'IMF GDP constant 2022 US'!$B$1:$BD$1,0)),0)</f>
        <v>0.406361927956594</v>
      </c>
      <c r="AA128" s="18" t="n">
        <f aca="false">IFERROR(INDEX('IMF GDP current US'!$B$1:$BD$197,MATCH('2022 deflators April 2024 WEO'!$B128,'IMF GDP current US'!$B$1:$B$197,0),MATCH('2022 deflators April 2024 WEO'!AA$3,'IMF GDP current US'!$B$1:$BD$1,0))/INDEX('IMF GDP constant 2022 US'!$B$1:$BD$197,MATCH('2022 deflators April 2024 WEO'!$B128,'IMF GDP constant 2022 US'!$B$1:$B$197,0),MATCH('2022 deflators April 2024 WEO'!AA$3,'IMF GDP constant 2022 US'!$B$1:$BD$1,0)),0)</f>
        <v>0.454439180783958</v>
      </c>
      <c r="AB128" s="18" t="n">
        <f aca="false">IFERROR(INDEX('IMF GDP current US'!$B$1:$BD$197,MATCH('2022 deflators April 2024 WEO'!$B128,'IMF GDP current US'!$B$1:$B$197,0),MATCH('2022 deflators April 2024 WEO'!AB$3,'IMF GDP current US'!$B$1:$BD$1,0))/INDEX('IMF GDP constant 2022 US'!$B$1:$BD$197,MATCH('2022 deflators April 2024 WEO'!$B128,'IMF GDP constant 2022 US'!$B$1:$B$197,0),MATCH('2022 deflators April 2024 WEO'!AB$3,'IMF GDP constant 2022 US'!$B$1:$BD$1,0)),0)</f>
        <v>0.459352394091417</v>
      </c>
      <c r="AC128" s="18" t="n">
        <f aca="false">IFERROR(INDEX('IMF GDP current US'!$B$1:$BD$197,MATCH('2022 deflators April 2024 WEO'!$B128,'IMF GDP current US'!$B$1:$B$197,0),MATCH('2022 deflators April 2024 WEO'!AC$3,'IMF GDP current US'!$B$1:$BD$1,0))/INDEX('IMF GDP constant 2022 US'!$B$1:$BD$197,MATCH('2022 deflators April 2024 WEO'!$B128,'IMF GDP constant 2022 US'!$B$1:$B$197,0),MATCH('2022 deflators April 2024 WEO'!AC$3,'IMF GDP constant 2022 US'!$B$1:$BD$1,0)),0)</f>
        <v>0.515124037622677</v>
      </c>
      <c r="AD128" s="18" t="n">
        <f aca="false">IFERROR(INDEX('IMF GDP current US'!$B$1:$BD$197,MATCH('2022 deflators April 2024 WEO'!$B128,'IMF GDP current US'!$B$1:$B$197,0),MATCH('2022 deflators April 2024 WEO'!AD$3,'IMF GDP current US'!$B$1:$BD$1,0))/INDEX('IMF GDP constant 2022 US'!$B$1:$BD$197,MATCH('2022 deflators April 2024 WEO'!$B128,'IMF GDP constant 2022 US'!$B$1:$B$197,0),MATCH('2022 deflators April 2024 WEO'!AD$3,'IMF GDP constant 2022 US'!$B$1:$BD$1,0)),0)</f>
        <v>0.515228126918501</v>
      </c>
      <c r="AE128" s="18" t="n">
        <f aca="false">IFERROR(INDEX('IMF GDP current US'!$B$1:$BD$197,MATCH('2022 deflators April 2024 WEO'!$B128,'IMF GDP current US'!$B$1:$B$197,0),MATCH('2022 deflators April 2024 WEO'!AE$3,'IMF GDP current US'!$B$1:$BD$1,0))/INDEX('IMF GDP constant 2022 US'!$B$1:$BD$197,MATCH('2022 deflators April 2024 WEO'!$B128,'IMF GDP constant 2022 US'!$B$1:$B$197,0),MATCH('2022 deflators April 2024 WEO'!AE$3,'IMF GDP constant 2022 US'!$B$1:$BD$1,0)),0)</f>
        <v>0.590740312625866</v>
      </c>
      <c r="AF128" s="18" t="n">
        <f aca="false">IFERROR(INDEX('IMF GDP current US'!$B$1:$BD$197,MATCH('2022 deflators April 2024 WEO'!$B128,'IMF GDP current US'!$B$1:$B$197,0),MATCH('2022 deflators April 2024 WEO'!AF$3,'IMF GDP current US'!$B$1:$BD$1,0))/INDEX('IMF GDP constant 2022 US'!$B$1:$BD$197,MATCH('2022 deflators April 2024 WEO'!$B128,'IMF GDP constant 2022 US'!$B$1:$B$197,0),MATCH('2022 deflators April 2024 WEO'!AF$3,'IMF GDP constant 2022 US'!$B$1:$BD$1,0)),0)</f>
        <v>0.718500457628393</v>
      </c>
      <c r="AG128" s="18" t="n">
        <f aca="false">IFERROR(INDEX('IMF GDP current US'!$B$1:$BD$197,MATCH('2022 deflators April 2024 WEO'!$B128,'IMF GDP current US'!$B$1:$B$197,0),MATCH('2022 deflators April 2024 WEO'!AG$3,'IMF GDP current US'!$B$1:$BD$1,0))/INDEX('IMF GDP constant 2022 US'!$B$1:$BD$197,MATCH('2022 deflators April 2024 WEO'!$B128,'IMF GDP constant 2022 US'!$B$1:$B$197,0),MATCH('2022 deflators April 2024 WEO'!AG$3,'IMF GDP constant 2022 US'!$B$1:$BD$1,0)),0)</f>
        <v>0.884124438146039</v>
      </c>
      <c r="AH128" s="18" t="n">
        <f aca="false">IFERROR(INDEX('IMF GDP current US'!$B$1:$BD$197,MATCH('2022 deflators April 2024 WEO'!$B128,'IMF GDP current US'!$B$1:$B$197,0),MATCH('2022 deflators April 2024 WEO'!AH$3,'IMF GDP current US'!$B$1:$BD$1,0))/INDEX('IMF GDP constant 2022 US'!$B$1:$BD$197,MATCH('2022 deflators April 2024 WEO'!$B128,'IMF GDP constant 2022 US'!$B$1:$B$197,0),MATCH('2022 deflators April 2024 WEO'!AH$3,'IMF GDP constant 2022 US'!$B$1:$BD$1,0)),0)</f>
        <v>0.969618099378131</v>
      </c>
      <c r="AI128" s="18" t="n">
        <f aca="false">IFERROR(INDEX('IMF GDP current US'!$B$1:$BD$197,MATCH('2022 deflators April 2024 WEO'!$B128,'IMF GDP current US'!$B$1:$B$197,0),MATCH('2022 deflators April 2024 WEO'!AI$3,'IMF GDP current US'!$B$1:$BD$1,0))/INDEX('IMF GDP constant 2022 US'!$B$1:$BD$197,MATCH('2022 deflators April 2024 WEO'!$B128,'IMF GDP constant 2022 US'!$B$1:$B$197,0),MATCH('2022 deflators April 2024 WEO'!AI$3,'IMF GDP constant 2022 US'!$B$1:$BD$1,0)),0)</f>
        <v>1.1392221601506</v>
      </c>
      <c r="AJ128" s="18" t="n">
        <f aca="false">IFERROR(INDEX('IMF GDP current US'!$B$1:$BD$197,MATCH('2022 deflators April 2024 WEO'!$B128,'IMF GDP current US'!$B$1:$B$197,0),MATCH('2022 deflators April 2024 WEO'!AJ$3,'IMF GDP current US'!$B$1:$BD$1,0))/INDEX('IMF GDP constant 2022 US'!$B$1:$BD$197,MATCH('2022 deflators April 2024 WEO'!$B128,'IMF GDP constant 2022 US'!$B$1:$B$197,0),MATCH('2022 deflators April 2024 WEO'!AJ$3,'IMF GDP constant 2022 US'!$B$1:$BD$1,0)),0)</f>
        <v>0.946972050196854</v>
      </c>
      <c r="AK128" s="18" t="n">
        <f aca="false">IFERROR(INDEX('IMF GDP current US'!$B$1:$BD$197,MATCH('2022 deflators April 2024 WEO'!$B128,'IMF GDP current US'!$B$1:$B$197,0),MATCH('2022 deflators April 2024 WEO'!AK$3,'IMF GDP current US'!$B$1:$BD$1,0))/INDEX('IMF GDP constant 2022 US'!$B$1:$BD$197,MATCH('2022 deflators April 2024 WEO'!$B128,'IMF GDP constant 2022 US'!$B$1:$B$197,0),MATCH('2022 deflators April 2024 WEO'!AK$3,'IMF GDP constant 2022 US'!$B$1:$BD$1,0)),0)</f>
        <v>1.05602861464232</v>
      </c>
      <c r="AL128" s="18" t="n">
        <f aca="false">IFERROR(INDEX('IMF GDP current US'!$B$1:$BD$197,MATCH('2022 deflators April 2024 WEO'!$B128,'IMF GDP current US'!$B$1:$B$197,0),MATCH('2022 deflators April 2024 WEO'!AL$3,'IMF GDP current US'!$B$1:$BD$1,0))/INDEX('IMF GDP constant 2022 US'!$B$1:$BD$197,MATCH('2022 deflators April 2024 WEO'!$B128,'IMF GDP constant 2022 US'!$B$1:$B$197,0),MATCH('2022 deflators April 2024 WEO'!AL$3,'IMF GDP constant 2022 US'!$B$1:$BD$1,0)),0)</f>
        <v>1.12967801814376</v>
      </c>
      <c r="AM128" s="18" t="n">
        <f aca="false">IFERROR(INDEX('IMF GDP current US'!$B$1:$BD$197,MATCH('2022 deflators April 2024 WEO'!$B128,'IMF GDP current US'!$B$1:$B$197,0),MATCH('2022 deflators April 2024 WEO'!AM$3,'IMF GDP current US'!$B$1:$BD$1,0))/INDEX('IMF GDP constant 2022 US'!$B$1:$BD$197,MATCH('2022 deflators April 2024 WEO'!$B128,'IMF GDP constant 2022 US'!$B$1:$B$197,0),MATCH('2022 deflators April 2024 WEO'!AM$3,'IMF GDP constant 2022 US'!$B$1:$BD$1,0)),0)</f>
        <v>1.20590622587695</v>
      </c>
      <c r="AN128" s="18" t="n">
        <f aca="false">IFERROR(INDEX('IMF GDP current US'!$B$1:$BD$197,MATCH('2022 deflators April 2024 WEO'!$B128,'IMF GDP current US'!$B$1:$B$197,0),MATCH('2022 deflators April 2024 WEO'!AN$3,'IMF GDP current US'!$B$1:$BD$1,0))/INDEX('IMF GDP constant 2022 US'!$B$1:$BD$197,MATCH('2022 deflators April 2024 WEO'!$B128,'IMF GDP constant 2022 US'!$B$1:$B$197,0),MATCH('2022 deflators April 2024 WEO'!AN$3,'IMF GDP constant 2022 US'!$B$1:$BD$1,0)),0)</f>
        <v>1.27826383642374</v>
      </c>
      <c r="AO128" s="18" t="n">
        <f aca="false">IFERROR(INDEX('IMF GDP current US'!$B$1:$BD$197,MATCH('2022 deflators April 2024 WEO'!$B128,'IMF GDP current US'!$B$1:$B$197,0),MATCH('2022 deflators April 2024 WEO'!AO$3,'IMF GDP current US'!$B$1:$BD$1,0))/INDEX('IMF GDP constant 2022 US'!$B$1:$BD$197,MATCH('2022 deflators April 2024 WEO'!$B128,'IMF GDP constant 2022 US'!$B$1:$B$197,0),MATCH('2022 deflators April 2024 WEO'!AO$3,'IMF GDP constant 2022 US'!$B$1:$BD$1,0)),0)</f>
        <v>1.32738691786004</v>
      </c>
      <c r="AP128" s="18" t="n">
        <f aca="false">IFERROR(INDEX('IMF GDP current US'!$B$1:$BD$197,MATCH('2022 deflators April 2024 WEO'!$B128,'IMF GDP current US'!$B$1:$B$197,0),MATCH('2022 deflators April 2024 WEO'!AP$3,'IMF GDP current US'!$B$1:$BD$1,0))/INDEX('IMF GDP constant 2022 US'!$B$1:$BD$197,MATCH('2022 deflators April 2024 WEO'!$B128,'IMF GDP constant 2022 US'!$B$1:$B$197,0),MATCH('2022 deflators April 2024 WEO'!AP$3,'IMF GDP constant 2022 US'!$B$1:$BD$1,0)),0)</f>
        <v>1.12007436801941</v>
      </c>
      <c r="AQ128" s="18" t="n">
        <f aca="false">IFERROR(INDEX('IMF GDP current US'!$B$1:$BD$197,MATCH('2022 deflators April 2024 WEO'!$B128,'IMF GDP current US'!$B$1:$B$197,0),MATCH('2022 deflators April 2024 WEO'!AQ$3,'IMF GDP current US'!$B$1:$BD$1,0))/INDEX('IMF GDP constant 2022 US'!$B$1:$BD$197,MATCH('2022 deflators April 2024 WEO'!$B128,'IMF GDP constant 2022 US'!$B$1:$B$197,0),MATCH('2022 deflators April 2024 WEO'!AQ$3,'IMF GDP constant 2022 US'!$B$1:$BD$1,0)),0)</f>
        <v>0.935523264761677</v>
      </c>
      <c r="AR128" s="18" t="n">
        <f aca="false">IFERROR(INDEX('IMF GDP current US'!$B$1:$BD$197,MATCH('2022 deflators April 2024 WEO'!$B128,'IMF GDP current US'!$B$1:$B$197,0),MATCH('2022 deflators April 2024 WEO'!AR$3,'IMF GDP current US'!$B$1:$BD$1,0))/INDEX('IMF GDP constant 2022 US'!$B$1:$BD$197,MATCH('2022 deflators April 2024 WEO'!$B128,'IMF GDP constant 2022 US'!$B$1:$B$197,0),MATCH('2022 deflators April 2024 WEO'!AR$3,'IMF GDP constant 2022 US'!$B$1:$BD$1,0)),0)</f>
        <v>0.861753286959828</v>
      </c>
      <c r="AS128" s="18" t="n">
        <f aca="false">IFERROR(INDEX('IMF GDP current US'!$B$1:$BD$197,MATCH('2022 deflators April 2024 WEO'!$B128,'IMF GDP current US'!$B$1:$B$197,0),MATCH('2022 deflators April 2024 WEO'!AS$3,'IMF GDP current US'!$B$1:$BD$1,0))/INDEX('IMF GDP constant 2022 US'!$B$1:$BD$197,MATCH('2022 deflators April 2024 WEO'!$B128,'IMF GDP constant 2022 US'!$B$1:$B$197,0),MATCH('2022 deflators April 2024 WEO'!AS$3,'IMF GDP constant 2022 US'!$B$1:$BD$1,0)),0)</f>
        <v>0.948984774356222</v>
      </c>
      <c r="AT128" s="18" t="n">
        <f aca="false">IFERROR(INDEX('IMF GDP current US'!$B$1:$BD$197,MATCH('2022 deflators April 2024 WEO'!$B128,'IMF GDP current US'!$B$1:$B$197,0),MATCH('2022 deflators April 2024 WEO'!AT$3,'IMF GDP current US'!$B$1:$BD$1,0))/INDEX('IMF GDP constant 2022 US'!$B$1:$BD$197,MATCH('2022 deflators April 2024 WEO'!$B128,'IMF GDP constant 2022 US'!$B$1:$B$197,0),MATCH('2022 deflators April 2024 WEO'!AT$3,'IMF GDP constant 2022 US'!$B$1:$BD$1,0)),0)</f>
        <v>0.98656789249636</v>
      </c>
      <c r="AU128" s="18" t="n">
        <f aca="false">IFERROR(INDEX('IMF GDP current US'!$B$1:$BD$197,MATCH('2022 deflators April 2024 WEO'!$B128,'IMF GDP current US'!$B$1:$B$197,0),MATCH('2022 deflators April 2024 WEO'!AU$3,'IMF GDP current US'!$B$1:$BD$1,0))/INDEX('IMF GDP constant 2022 US'!$B$1:$BD$197,MATCH('2022 deflators April 2024 WEO'!$B128,'IMF GDP constant 2022 US'!$B$1:$B$197,0),MATCH('2022 deflators April 2024 WEO'!AU$3,'IMF GDP constant 2022 US'!$B$1:$BD$1,0)),0)</f>
        <v>0.962675522727287</v>
      </c>
      <c r="AV128" s="18" t="n">
        <f aca="false">IFERROR(INDEX('IMF GDP current US'!$B$1:$BD$197,MATCH('2022 deflators April 2024 WEO'!$B128,'IMF GDP current US'!$B$1:$B$197,0),MATCH('2022 deflators April 2024 WEO'!AV$3,'IMF GDP current US'!$B$1:$BD$1,0))/INDEX('IMF GDP constant 2022 US'!$B$1:$BD$197,MATCH('2022 deflators April 2024 WEO'!$B128,'IMF GDP constant 2022 US'!$B$1:$B$197,0),MATCH('2022 deflators April 2024 WEO'!AV$3,'IMF GDP constant 2022 US'!$B$1:$BD$1,0)),0)</f>
        <v>0.954759159404746</v>
      </c>
      <c r="AW128" s="19" t="n">
        <f aca="false">IFERROR(INDEX('IMF GDP current US'!$B$1:$BD$197,MATCH('2022 deflators April 2024 WEO'!$B128,'IMF GDP current US'!$B$1:$B$197,0),MATCH('2022 deflators April 2024 WEO'!AW$3,'IMF GDP current US'!$B$1:$BD$1,0))/INDEX('IMF GDP constant 2022 US'!$B$1:$BD$197,MATCH('2022 deflators April 2024 WEO'!$B128,'IMF GDP constant 2022 US'!$B$1:$B$197,0),MATCH('2022 deflators April 2024 WEO'!AW$3,'IMF GDP constant 2022 US'!$B$1:$BD$1,0)),0)</f>
        <v>1</v>
      </c>
      <c r="AX128" s="18" t="n">
        <f aca="false">IFERROR(INDEX('IMF GDP current US'!$B$1:$BD$197,MATCH('2022 deflators April 2024 WEO'!$B128,'IMF GDP current US'!$B$1:$B$197,0),MATCH('2022 deflators April 2024 WEO'!AX$3,'IMF GDP current US'!$B$1:$BD$1,0))/INDEX('IMF GDP constant 2022 US'!$B$1:$BD$197,MATCH('2022 deflators April 2024 WEO'!$B128,'IMF GDP constant 2022 US'!$B$1:$B$197,0),MATCH('2022 deflators April 2024 WEO'!AX$3,'IMF GDP constant 2022 US'!$B$1:$BD$1,0)),0)</f>
        <v>0.763594483076934</v>
      </c>
      <c r="AY128" s="21" t="n">
        <f aca="false">IFERROR(INDEX('IMF GDP current US'!$B$1:$BD$197,MATCH('2022 deflators April 2024 WEO'!$B128,'IMF GDP current US'!$B$1:$B$197,0),MATCH('2022 deflators April 2024 WEO'!AY$3,'IMF GDP current US'!$B$1:$BD$1,0))/INDEX('IMF GDP constant 2022 US'!$B$1:$BD$197,MATCH('2022 deflators April 2024 WEO'!$B128,'IMF GDP constant 2022 US'!$B$1:$B$197,0),MATCH('2022 deflators April 2024 WEO'!AY$3,'IMF GDP constant 2022 US'!$B$1:$BD$1,0)),0)</f>
        <v>0.498084917833375</v>
      </c>
      <c r="AZ128" s="21" t="n">
        <f aca="false">IFERROR(INDEX('IMF GDP current US'!$B$1:$BD$197,MATCH('2022 deflators April 2024 WEO'!$B128,'IMF GDP current US'!$B$1:$B$197,0),MATCH('2022 deflators April 2024 WEO'!AZ$3,'IMF GDP current US'!$B$1:$BD$1,0))/INDEX('IMF GDP constant 2022 US'!$B$1:$BD$197,MATCH('2022 deflators April 2024 WEO'!$B128,'IMF GDP constant 2022 US'!$B$1:$B$197,0),MATCH('2022 deflators April 2024 WEO'!AZ$3,'IMF GDP constant 2022 US'!$B$1:$BD$1,0)),0)</f>
        <v>0.480799069254371</v>
      </c>
      <c r="BA128" s="21" t="n">
        <f aca="false">IFERROR(INDEX('IMF GDP current US'!$B$1:$BD$197,MATCH('2022 deflators April 2024 WEO'!$B128,'IMF GDP current US'!$B$1:$B$197,0),MATCH('2022 deflators April 2024 WEO'!BA$3,'IMF GDP current US'!$B$1:$BD$1,0))/INDEX('IMF GDP constant 2022 US'!$B$1:$BD$197,MATCH('2022 deflators April 2024 WEO'!$B128,'IMF GDP constant 2022 US'!$B$1:$B$197,0),MATCH('2022 deflators April 2024 WEO'!BA$3,'IMF GDP constant 2022 US'!$B$1:$BD$1,0)),0)</f>
        <v>0.47362450058466</v>
      </c>
      <c r="BB128" s="21" t="n">
        <f aca="false">IFERROR(INDEX('IMF GDP current US'!$B$1:$BD$197,MATCH('2022 deflators April 2024 WEO'!$B128,'IMF GDP current US'!$B$1:$B$197,0),MATCH('2022 deflators April 2024 WEO'!BB$3,'IMF GDP current US'!$B$1:$BD$1,0))/INDEX('IMF GDP constant 2022 US'!$B$1:$BD$197,MATCH('2022 deflators April 2024 WEO'!$B128,'IMF GDP constant 2022 US'!$B$1:$B$197,0),MATCH('2022 deflators April 2024 WEO'!BB$3,'IMF GDP constant 2022 US'!$B$1:$BD$1,0)),0)</f>
        <v>0.478010433219857</v>
      </c>
      <c r="BC128" s="21" t="n">
        <f aca="false">IFERROR(INDEX('IMF GDP current US'!$B$1:$BD$197,MATCH('2022 deflators April 2024 WEO'!$B128,'IMF GDP current US'!$B$1:$B$197,0),MATCH('2022 deflators April 2024 WEO'!BC$3,'IMF GDP current US'!$B$1:$BD$1,0))/INDEX('IMF GDP constant 2022 US'!$B$1:$BD$197,MATCH('2022 deflators April 2024 WEO'!$B128,'IMF GDP constant 2022 US'!$B$1:$B$197,0),MATCH('2022 deflators April 2024 WEO'!BC$3,'IMF GDP constant 2022 US'!$B$1:$BD$1,0)),0)</f>
        <v>0.481720284285189</v>
      </c>
      <c r="BD128" s="22" t="n">
        <f aca="false">IFERROR(INDEX('IMF GDP current US'!$B$1:$BD$197,MATCH('2022 deflators April 2024 WEO'!$B128,'IMF GDP current US'!$B$1:$B$197,0),MATCH('2022 deflators April 2024 WEO'!BD$3,'IMF GDP current US'!$B$1:$BD$1,0))/INDEX('IMF GDP constant 2022 US'!$B$1:$BD$197,MATCH('2022 deflators April 2024 WEO'!$B128,'IMF GDP constant 2022 US'!$B$1:$B$197,0),MATCH('2022 deflators April 2024 WEO'!BD$3,'IMF GDP constant 2022 US'!$B$1:$BD$1,0)),0)</f>
        <v>0.484913920712809</v>
      </c>
    </row>
    <row r="129" customFormat="false" ht="15" hidden="false" customHeight="false" outlineLevel="0" collapsed="false">
      <c r="A129" s="23" t="s">
        <v>142</v>
      </c>
      <c r="B129" s="24" t="str">
        <f aca="false">VLOOKUP(A129,'Names&amp;ISO'!$A:$C,3,0)</f>
        <v>NOR</v>
      </c>
      <c r="C129" s="25" t="s">
        <v>142</v>
      </c>
      <c r="D129" s="11" t="str">
        <f aca="false">IFERROR(VLOOKUP(B129,'DAC ODA Recipients 2022-2023'!$B:$H,7,0),"")</f>
        <v/>
      </c>
      <c r="E129" s="23" t="n">
        <v>1</v>
      </c>
      <c r="F129" s="12"/>
      <c r="G129" s="26" t="n">
        <f aca="false">INDEX('OECD DAC Deflators 2022'!$B$3:$BN$39,MATCH('2022 deflators April 2024 WEO'!$B129,'OECD DAC Deflators 2022'!$B$3:$B$39,0),MATCH('2022 deflators April 2024 WEO'!G$3,'OECD DAC Deflators 2022'!$B$3:$BN$3,0))/100</f>
        <v>0.29423902</v>
      </c>
      <c r="H129" s="27" t="n">
        <f aca="false">INDEX('OECD DAC Deflators 2022'!$B$3:$BN$39,MATCH('2022 deflators April 2024 WEO'!$B129,'OECD DAC Deflators 2022'!$B$3:$B$39,0),MATCH('2022 deflators April 2024 WEO'!H$3,'OECD DAC Deflators 2022'!$B$3:$BN$3,0))/100</f>
        <v>0.28606849</v>
      </c>
      <c r="I129" s="27" t="n">
        <f aca="false">INDEX('OECD DAC Deflators 2022'!$B$3:$BN$39,MATCH('2022 deflators April 2024 WEO'!$B129,'OECD DAC Deflators 2022'!$B$3:$B$39,0),MATCH('2022 deflators April 2024 WEO'!I$3,'OECD DAC Deflators 2022'!$B$3:$BN$3,0))/100</f>
        <v>0.28089452</v>
      </c>
      <c r="J129" s="27" t="n">
        <f aca="false">INDEX('OECD DAC Deflators 2022'!$B$3:$BN$39,MATCH('2022 deflators April 2024 WEO'!$B129,'OECD DAC Deflators 2022'!$B$3:$B$39,0),MATCH('2022 deflators April 2024 WEO'!J$3,'OECD DAC Deflators 2022'!$B$3:$BN$3,0))/100</f>
        <v>0.2656564</v>
      </c>
      <c r="K129" s="27" t="n">
        <f aca="false">INDEX('OECD DAC Deflators 2022'!$B$3:$BN$39,MATCH('2022 deflators April 2024 WEO'!$B129,'OECD DAC Deflators 2022'!$B$3:$B$39,0),MATCH('2022 deflators April 2024 WEO'!K$3,'OECD DAC Deflators 2022'!$B$3:$BN$3,0))/100</f>
        <v>0.2522633</v>
      </c>
      <c r="L129" s="27" t="n">
        <f aca="false">INDEX('OECD DAC Deflators 2022'!$B$3:$BN$39,MATCH('2022 deflators April 2024 WEO'!$B129,'OECD DAC Deflators 2022'!$B$3:$B$39,0),MATCH('2022 deflators April 2024 WEO'!L$3,'OECD DAC Deflators 2022'!$B$3:$BN$3,0))/100</f>
        <v>0.2519926</v>
      </c>
      <c r="M129" s="27" t="n">
        <f aca="false">INDEX('OECD DAC Deflators 2022'!$B$3:$BN$39,MATCH('2022 deflators April 2024 WEO'!$B129,'OECD DAC Deflators 2022'!$B$3:$B$39,0),MATCH('2022 deflators April 2024 WEO'!M$3,'OECD DAC Deflators 2022'!$B$3:$BN$3,0))/100</f>
        <v>0.29135608</v>
      </c>
      <c r="N129" s="27" t="n">
        <f aca="false">INDEX('OECD DAC Deflators 2022'!$B$3:$BN$39,MATCH('2022 deflators April 2024 WEO'!$B129,'OECD DAC Deflators 2022'!$B$3:$B$39,0),MATCH('2022 deflators April 2024 WEO'!N$3,'OECD DAC Deflators 2022'!$B$3:$BN$3,0))/100</f>
        <v>0.34277471</v>
      </c>
      <c r="O129" s="27" t="n">
        <f aca="false">INDEX('OECD DAC Deflators 2022'!$B$3:$BN$39,MATCH('2022 deflators April 2024 WEO'!$B129,'OECD DAC Deflators 2022'!$B$3:$B$39,0),MATCH('2022 deflators April 2024 WEO'!O$3,'OECD DAC Deflators 2022'!$B$3:$BN$3,0))/100</f>
        <v>0.37157442</v>
      </c>
      <c r="P129" s="27" t="n">
        <f aca="false">INDEX('OECD DAC Deflators 2022'!$B$3:$BN$39,MATCH('2022 deflators April 2024 WEO'!$B129,'OECD DAC Deflators 2022'!$B$3:$B$39,0),MATCH('2022 deflators April 2024 WEO'!P$3,'OECD DAC Deflators 2022'!$B$3:$BN$3,0))/100</f>
        <v>0.37047458</v>
      </c>
      <c r="Q129" s="27" t="n">
        <f aca="false">INDEX('OECD DAC Deflators 2022'!$B$3:$BN$39,MATCH('2022 deflators April 2024 WEO'!$B129,'OECD DAC Deflators 2022'!$B$3:$B$39,0),MATCH('2022 deflators April 2024 WEO'!Q$3,'OECD DAC Deflators 2022'!$B$3:$BN$3,0))/100</f>
        <v>0.42423296</v>
      </c>
      <c r="R129" s="27" t="n">
        <f aca="false">INDEX('OECD DAC Deflators 2022'!$B$3:$BN$39,MATCH('2022 deflators April 2024 WEO'!$B129,'OECD DAC Deflators 2022'!$B$3:$B$39,0),MATCH('2022 deflators April 2024 WEO'!R$3,'OECD DAC Deflators 2022'!$B$3:$BN$3,0))/100</f>
        <v>0.41852877</v>
      </c>
      <c r="S129" s="27" t="n">
        <f aca="false">INDEX('OECD DAC Deflators 2022'!$B$3:$BN$39,MATCH('2022 deflators April 2024 WEO'!$B129,'OECD DAC Deflators 2022'!$B$3:$B$39,0),MATCH('2022 deflators April 2024 WEO'!S$3,'OECD DAC Deflators 2022'!$B$3:$BN$3,0))/100</f>
        <v>0.43387838</v>
      </c>
      <c r="T129" s="27" t="n">
        <f aca="false">INDEX('OECD DAC Deflators 2022'!$B$3:$BN$39,MATCH('2022 deflators April 2024 WEO'!$B129,'OECD DAC Deflators 2022'!$B$3:$B$39,0),MATCH('2022 deflators April 2024 WEO'!T$3,'OECD DAC Deflators 2022'!$B$3:$BN$3,0))/100</f>
        <v>0.38877942</v>
      </c>
      <c r="U129" s="27" t="n">
        <f aca="false">INDEX('OECD DAC Deflators 2022'!$B$3:$BN$39,MATCH('2022 deflators April 2024 WEO'!$B129,'OECD DAC Deflators 2022'!$B$3:$B$39,0),MATCH('2022 deflators April 2024 WEO'!U$3,'OECD DAC Deflators 2022'!$B$3:$BN$3,0))/100</f>
        <v>0.39025881</v>
      </c>
      <c r="V129" s="27" t="n">
        <f aca="false">INDEX('OECD DAC Deflators 2022'!$B$3:$BN$39,MATCH('2022 deflators April 2024 WEO'!$B129,'OECD DAC Deflators 2022'!$B$3:$B$39,0),MATCH('2022 deflators April 2024 WEO'!V$3,'OECD DAC Deflators 2022'!$B$3:$BN$3,0))/100</f>
        <v>0.44785828</v>
      </c>
      <c r="W129" s="27" t="n">
        <f aca="false">INDEX('OECD DAC Deflators 2022'!$B$3:$BN$39,MATCH('2022 deflators April 2024 WEO'!$B129,'OECD DAC Deflators 2022'!$B$3:$B$39,0),MATCH('2022 deflators April 2024 WEO'!W$3,'OECD DAC Deflators 2022'!$B$3:$BN$3,0))/100</f>
        <v>0.45825207</v>
      </c>
      <c r="X129" s="27" t="n">
        <f aca="false">INDEX('OECD DAC Deflators 2022'!$B$3:$BN$39,MATCH('2022 deflators April 2024 WEO'!$B129,'OECD DAC Deflators 2022'!$B$3:$B$39,0),MATCH('2022 deflators April 2024 WEO'!X$3,'OECD DAC Deflators 2022'!$B$3:$BN$3,0))/100</f>
        <v>0.43006501</v>
      </c>
      <c r="Y129" s="27" t="n">
        <f aca="false">INDEX('OECD DAC Deflators 2022'!$B$3:$BN$39,MATCH('2022 deflators April 2024 WEO'!$B129,'OECD DAC Deflators 2022'!$B$3:$B$39,0),MATCH('2022 deflators April 2024 WEO'!Y$3,'OECD DAC Deflators 2022'!$B$3:$BN$3,0))/100</f>
        <v>0.40031833</v>
      </c>
      <c r="Z129" s="27" t="n">
        <f aca="false">INDEX('OECD DAC Deflators 2022'!$B$3:$BN$39,MATCH('2022 deflators April 2024 WEO'!$B129,'OECD DAC Deflators 2022'!$B$3:$B$39,0),MATCH('2022 deflators April 2024 WEO'!Z$3,'OECD DAC Deflators 2022'!$B$3:$BN$3,0))/100</f>
        <v>0.41305273</v>
      </c>
      <c r="AA129" s="27" t="n">
        <f aca="false">INDEX('OECD DAC Deflators 2022'!$B$3:$BN$39,MATCH('2022 deflators April 2024 WEO'!$B129,'OECD DAC Deflators 2022'!$B$3:$B$39,0),MATCH('2022 deflators April 2024 WEO'!AA$3,'OECD DAC Deflators 2022'!$B$3:$BN$3,0))/100</f>
        <v>0.42224276</v>
      </c>
      <c r="AB129" s="27" t="n">
        <f aca="false">INDEX('OECD DAC Deflators 2022'!$B$3:$BN$39,MATCH('2022 deflators April 2024 WEO'!$B129,'OECD DAC Deflators 2022'!$B$3:$B$39,0),MATCH('2022 deflators April 2024 WEO'!AB$3,'OECD DAC Deflators 2022'!$B$3:$BN$3,0))/100</f>
        <v>0.42009977</v>
      </c>
      <c r="AC129" s="27" t="n">
        <f aca="false">INDEX('OECD DAC Deflators 2022'!$B$3:$BN$39,MATCH('2022 deflators April 2024 WEO'!$B129,'OECD DAC Deflators 2022'!$B$3:$B$39,0),MATCH('2022 deflators April 2024 WEO'!AC$3,'OECD DAC Deflators 2022'!$B$3:$BN$3,0))/100</f>
        <v>0.46590396</v>
      </c>
      <c r="AD129" s="27" t="n">
        <f aca="false">INDEX('OECD DAC Deflators 2022'!$B$3:$BN$39,MATCH('2022 deflators April 2024 WEO'!$B129,'OECD DAC Deflators 2022'!$B$3:$B$39,0),MATCH('2022 deflators April 2024 WEO'!AD$3,'OECD DAC Deflators 2022'!$B$3:$BN$3,0))/100</f>
        <v>0.54059957</v>
      </c>
      <c r="AE129" s="27" t="n">
        <f aca="false">INDEX('OECD DAC Deflators 2022'!$B$3:$BN$39,MATCH('2022 deflators April 2024 WEO'!$B129,'OECD DAC Deflators 2022'!$B$3:$B$39,0),MATCH('2022 deflators April 2024 WEO'!AE$3,'OECD DAC Deflators 2022'!$B$3:$BN$3,0))/100</f>
        <v>0.60107787</v>
      </c>
      <c r="AF129" s="27" t="n">
        <f aca="false">INDEX('OECD DAC Deflators 2022'!$B$3:$BN$39,MATCH('2022 deflators April 2024 WEO'!$B129,'OECD DAC Deflators 2022'!$B$3:$B$39,0),MATCH('2022 deflators April 2024 WEO'!AF$3,'OECD DAC Deflators 2022'!$B$3:$BN$3,0))/100</f>
        <v>0.68398529</v>
      </c>
      <c r="AG129" s="27" t="n">
        <f aca="false">INDEX('OECD DAC Deflators 2022'!$B$3:$BN$39,MATCH('2022 deflators April 2024 WEO'!$B129,'OECD DAC Deflators 2022'!$B$3:$B$39,0),MATCH('2022 deflators April 2024 WEO'!AG$3,'OECD DAC Deflators 2022'!$B$3:$BN$3,0))/100</f>
        <v>0.746796</v>
      </c>
      <c r="AH129" s="27" t="n">
        <f aca="false">INDEX('OECD DAC Deflators 2022'!$B$3:$BN$39,MATCH('2022 deflators April 2024 WEO'!$B129,'OECD DAC Deflators 2022'!$B$3:$B$39,0),MATCH('2022 deflators April 2024 WEO'!AH$3,'OECD DAC Deflators 2022'!$B$3:$BN$3,0))/100</f>
        <v>0.84288918</v>
      </c>
      <c r="AI129" s="27" t="n">
        <f aca="false">INDEX('OECD DAC Deflators 2022'!$B$3:$BN$39,MATCH('2022 deflators April 2024 WEO'!$B129,'OECD DAC Deflators 2022'!$B$3:$B$39,0),MATCH('2022 deflators April 2024 WEO'!AI$3,'OECD DAC Deflators 2022'!$B$3:$BN$3,0))/100</f>
        <v>0.95662133</v>
      </c>
      <c r="AJ129" s="27" t="n">
        <f aca="false">INDEX('OECD DAC Deflators 2022'!$B$3:$BN$39,MATCH('2022 deflators April 2024 WEO'!$B129,'OECD DAC Deflators 2022'!$B$3:$B$39,0),MATCH('2022 deflators April 2024 WEO'!AJ$3,'OECD DAC Deflators 2022'!$B$3:$BN$3,0))/100</f>
        <v>0.82511948</v>
      </c>
      <c r="AK129" s="27" t="n">
        <f aca="false">INDEX('OECD DAC Deflators 2022'!$B$3:$BN$39,MATCH('2022 deflators April 2024 WEO'!$B129,'OECD DAC Deflators 2022'!$B$3:$B$39,0),MATCH('2022 deflators April 2024 WEO'!AK$3,'OECD DAC Deflators 2022'!$B$3:$BN$3,0))/100</f>
        <v>0.90808924</v>
      </c>
      <c r="AL129" s="27" t="n">
        <f aca="false">INDEX('OECD DAC Deflators 2022'!$B$3:$BN$39,MATCH('2022 deflators April 2024 WEO'!$B129,'OECD DAC Deflators 2022'!$B$3:$B$39,0),MATCH('2022 deflators April 2024 WEO'!AL$3,'OECD DAC Deflators 2022'!$B$3:$BN$3,0))/100</f>
        <v>1.044715</v>
      </c>
      <c r="AM129" s="27" t="n">
        <f aca="false">INDEX('OECD DAC Deflators 2022'!$B$3:$BN$39,MATCH('2022 deflators April 2024 WEO'!$B129,'OECD DAC Deflators 2022'!$B$3:$B$39,0),MATCH('2022 deflators April 2024 WEO'!AM$3,'OECD DAC Deflators 2022'!$B$3:$BN$3,0))/100</f>
        <v>1.04069575</v>
      </c>
      <c r="AN129" s="27" t="n">
        <f aca="false">INDEX('OECD DAC Deflators 2022'!$B$3:$BN$39,MATCH('2022 deflators April 2024 WEO'!$B129,'OECD DAC Deflators 2022'!$B$3:$B$39,0),MATCH('2022 deflators April 2024 WEO'!AN$3,'OECD DAC Deflators 2022'!$B$3:$BN$3,0))/100</f>
        <v>1.05581004</v>
      </c>
      <c r="AO129" s="27" t="n">
        <f aca="false">INDEX('OECD DAC Deflators 2022'!$B$3:$BN$39,MATCH('2022 deflators April 2024 WEO'!$B129,'OECD DAC Deflators 2022'!$B$3:$B$39,0),MATCH('2022 deflators April 2024 WEO'!AO$3,'OECD DAC Deflators 2022'!$B$3:$BN$3,0))/100</f>
        <v>0.98733449</v>
      </c>
      <c r="AP129" s="27" t="n">
        <f aca="false">INDEX('OECD DAC Deflators 2022'!$B$3:$BN$39,MATCH('2022 deflators April 2024 WEO'!$B129,'OECD DAC Deflators 2022'!$B$3:$B$39,0),MATCH('2022 deflators April 2024 WEO'!AP$3,'OECD DAC Deflators 2022'!$B$3:$BN$3,0))/100</f>
        <v>0.74992094</v>
      </c>
      <c r="AQ129" s="27" t="n">
        <f aca="false">INDEX('OECD DAC Deflators 2022'!$B$3:$BN$39,MATCH('2022 deflators April 2024 WEO'!$B129,'OECD DAC Deflators 2022'!$B$3:$B$39,0),MATCH('2022 deflators April 2024 WEO'!AQ$3,'OECD DAC Deflators 2022'!$B$3:$BN$3,0))/100</f>
        <v>0.70842825</v>
      </c>
      <c r="AR129" s="27" t="n">
        <f aca="false">INDEX('OECD DAC Deflators 2022'!$B$3:$BN$39,MATCH('2022 deflators April 2024 WEO'!$B129,'OECD DAC Deflators 2022'!$B$3:$B$39,0),MATCH('2022 deflators April 2024 WEO'!AR$3,'OECD DAC Deflators 2022'!$B$3:$BN$3,0))/100</f>
        <v>0.74885693</v>
      </c>
      <c r="AS129" s="27" t="n">
        <f aca="false">INDEX('OECD DAC Deflators 2022'!$B$3:$BN$39,MATCH('2022 deflators April 2024 WEO'!$B129,'OECD DAC Deflators 2022'!$B$3:$B$39,0),MATCH('2022 deflators April 2024 WEO'!AS$3,'OECD DAC Deflators 2022'!$B$3:$BN$3,0))/100</f>
        <v>0.81273532</v>
      </c>
      <c r="AT129" s="27" t="n">
        <f aca="false">INDEX('OECD DAC Deflators 2022'!$B$3:$BN$39,MATCH('2022 deflators April 2024 WEO'!$B129,'OECD DAC Deflators 2022'!$B$3:$B$39,0),MATCH('2022 deflators April 2024 WEO'!AT$3,'OECD DAC Deflators 2022'!$B$3:$BN$3,0))/100</f>
        <v>0.74729821</v>
      </c>
      <c r="AU129" s="27" t="n">
        <f aca="false">INDEX('OECD DAC Deflators 2022'!$B$3:$BN$39,MATCH('2022 deflators April 2024 WEO'!$B129,'OECD DAC Deflators 2022'!$B$3:$B$39,0),MATCH('2022 deflators April 2024 WEO'!AU$3,'OECD DAC Deflators 2022'!$B$3:$BN$3,0))/100</f>
        <v>0.68092297</v>
      </c>
      <c r="AV129" s="27" t="n">
        <f aca="false">INDEX('OECD DAC Deflators 2022'!$B$3:$BN$39,MATCH('2022 deflators April 2024 WEO'!$B129,'OECD DAC Deflators 2022'!$B$3:$B$39,0),MATCH('2022 deflators April 2024 WEO'!AV$3,'OECD DAC Deflators 2022'!$B$3:$BN$3,0))/100</f>
        <v>0.87364115</v>
      </c>
      <c r="AW129" s="19" t="n">
        <f aca="false">INDEX('OECD DAC Deflators 2022'!$B$3:$BN$39,MATCH('2022 deflators April 2024 WEO'!$B129,'OECD DAC Deflators 2022'!$B$3:$B$39,0),MATCH('2022 deflators April 2024 WEO'!AW$3,'OECD DAC Deflators 2022'!$B$3:$BN$3,0))/100</f>
        <v>1</v>
      </c>
      <c r="AX129" s="27" t="n">
        <f aca="false">INDEX('OECD DAC Deflators 2022'!$B$3:$BN$39,MATCH('2022 deflators April 2024 WEO'!$B129,'OECD DAC Deflators 2022'!$B$3:$B$39,0),MATCH('2022 deflators April 2024 WEO'!AX$3,'OECD DAC Deflators 2022'!$B$3:$BN$3,0))/100</f>
        <v>0.82115511</v>
      </c>
      <c r="AY129" s="21" t="n">
        <f aca="false">IFERROR(INDEX('IMF GDP current US'!$B$1:$BD$197,MATCH('2022 deflators April 2024 WEO'!$B129,'IMF GDP current US'!$B$1:$B$197,0),MATCH('2022 deflators April 2024 WEO'!AY$3,'IMF GDP current US'!$B$1:$BD$1,0))/INDEX('IMF GDP constant 2022 US'!$B$1:$BD$197,MATCH('2022 deflators April 2024 WEO'!$B129,'IMF GDP constant 2022 US'!$B$1:$B$197,0),MATCH('2022 deflators April 2024 WEO'!AY$3,'IMF GDP constant 2022 US'!$B$1:$BD$1,0)),0)</f>
        <v>0.869728856120458</v>
      </c>
      <c r="AZ129" s="21" t="n">
        <f aca="false">IFERROR(INDEX('IMF GDP current US'!$B$1:$BD$197,MATCH('2022 deflators April 2024 WEO'!$B129,'IMF GDP current US'!$B$1:$B$197,0),MATCH('2022 deflators April 2024 WEO'!AZ$3,'IMF GDP current US'!$B$1:$BD$1,0))/INDEX('IMF GDP constant 2022 US'!$B$1:$BD$197,MATCH('2022 deflators April 2024 WEO'!$B129,'IMF GDP constant 2022 US'!$B$1:$B$197,0),MATCH('2022 deflators April 2024 WEO'!AZ$3,'IMF GDP constant 2022 US'!$B$1:$BD$1,0)),0)</f>
        <v>0.898420464579522</v>
      </c>
      <c r="BA129" s="21" t="n">
        <f aca="false">IFERROR(INDEX('IMF GDP current US'!$B$1:$BD$197,MATCH('2022 deflators April 2024 WEO'!$B129,'IMF GDP current US'!$B$1:$B$197,0),MATCH('2022 deflators April 2024 WEO'!BA$3,'IMF GDP current US'!$B$1:$BD$1,0))/INDEX('IMF GDP constant 2022 US'!$B$1:$BD$197,MATCH('2022 deflators April 2024 WEO'!$B129,'IMF GDP constant 2022 US'!$B$1:$B$197,0),MATCH('2022 deflators April 2024 WEO'!BA$3,'IMF GDP constant 2022 US'!$B$1:$BD$1,0)),0)</f>
        <v>0.898636747146088</v>
      </c>
      <c r="BB129" s="21" t="n">
        <f aca="false">IFERROR(INDEX('IMF GDP current US'!$B$1:$BD$197,MATCH('2022 deflators April 2024 WEO'!$B129,'IMF GDP current US'!$B$1:$B$197,0),MATCH('2022 deflators April 2024 WEO'!BB$3,'IMF GDP current US'!$B$1:$BD$1,0))/INDEX('IMF GDP constant 2022 US'!$B$1:$BD$197,MATCH('2022 deflators April 2024 WEO'!$B129,'IMF GDP constant 2022 US'!$B$1:$B$197,0),MATCH('2022 deflators April 2024 WEO'!BB$3,'IMF GDP constant 2022 US'!$B$1:$BD$1,0)),0)</f>
        <v>0.911091208002627</v>
      </c>
      <c r="BC129" s="21" t="n">
        <f aca="false">IFERROR(INDEX('IMF GDP current US'!$B$1:$BD$197,MATCH('2022 deflators April 2024 WEO'!$B129,'IMF GDP current US'!$B$1:$B$197,0),MATCH('2022 deflators April 2024 WEO'!BC$3,'IMF GDP current US'!$B$1:$BD$1,0))/INDEX('IMF GDP constant 2022 US'!$B$1:$BD$197,MATCH('2022 deflators April 2024 WEO'!$B129,'IMF GDP constant 2022 US'!$B$1:$B$197,0),MATCH('2022 deflators April 2024 WEO'!BC$3,'IMF GDP constant 2022 US'!$B$1:$BD$1,0)),0)</f>
        <v>0.924431848974468</v>
      </c>
      <c r="BD129" s="22" t="n">
        <f aca="false">IFERROR(INDEX('IMF GDP current US'!$B$1:$BD$197,MATCH('2022 deflators April 2024 WEO'!$B129,'IMF GDP current US'!$B$1:$B$197,0),MATCH('2022 deflators April 2024 WEO'!BD$3,'IMF GDP current US'!$B$1:$BD$1,0))/INDEX('IMF GDP constant 2022 US'!$B$1:$BD$197,MATCH('2022 deflators April 2024 WEO'!$B129,'IMF GDP constant 2022 US'!$B$1:$B$197,0),MATCH('2022 deflators April 2024 WEO'!BD$3,'IMF GDP constant 2022 US'!$B$1:$BD$1,0)),0)</f>
        <v>0.940632097178817</v>
      </c>
    </row>
    <row r="130" customFormat="false" ht="15" hidden="false" customHeight="false" outlineLevel="0" collapsed="false">
      <c r="A130" s="12" t="s">
        <v>143</v>
      </c>
      <c r="B130" s="0" t="str">
        <f aca="false">VLOOKUP(A130,'Names&amp;ISO'!$A:$C,3,0)</f>
        <v>OMN</v>
      </c>
      <c r="C130" s="11" t="s">
        <v>143</v>
      </c>
      <c r="D130" s="11" t="str">
        <f aca="false">IFERROR(VLOOKUP(B130,'DAC ODA Recipients 2022-2023'!$B:$H,7,0),"")</f>
        <v/>
      </c>
      <c r="E130" s="12" t="str">
        <f aca="false">IFERROR(VLOOKUP(B130,'OECD DAC Deflators 2022'!B:B,1,0),"")</f>
        <v/>
      </c>
      <c r="F130" s="12"/>
      <c r="G130" s="17" t="n">
        <f aca="false">IFERROR(INDEX('IMF GDP current US'!$B$1:$BD$197,MATCH('2022 deflators April 2024 WEO'!$B130,'IMF GDP current US'!$B$1:$B$197,0),MATCH('2022 deflators April 2024 WEO'!G$3,'IMF GDP current US'!$B$1:$BD$1,0))/INDEX('IMF GDP constant 2022 US'!$B$1:$BD$197,MATCH('2022 deflators April 2024 WEO'!$B130,'IMF GDP constant 2022 US'!$B$1:$B$197,0),MATCH('2022 deflators April 2024 WEO'!G$3,'IMF GDP constant 2022 US'!$B$1:$BD$1,0)),0)</f>
        <v>0.435702874364897</v>
      </c>
      <c r="H130" s="18" t="n">
        <f aca="false">IFERROR(INDEX('IMF GDP current US'!$B$1:$BD$197,MATCH('2022 deflators April 2024 WEO'!$B130,'IMF GDP current US'!$B$1:$B$197,0),MATCH('2022 deflators April 2024 WEO'!H$3,'IMF GDP current US'!$B$1:$BD$1,0))/INDEX('IMF GDP constant 2022 US'!$B$1:$BD$197,MATCH('2022 deflators April 2024 WEO'!$B130,'IMF GDP constant 2022 US'!$B$1:$B$197,0),MATCH('2022 deflators April 2024 WEO'!H$3,'IMF GDP constant 2022 US'!$B$1:$BD$1,0)),0)</f>
        <v>0.452968385022437</v>
      </c>
      <c r="I130" s="18" t="n">
        <f aca="false">IFERROR(INDEX('IMF GDP current US'!$B$1:$BD$197,MATCH('2022 deflators April 2024 WEO'!$B130,'IMF GDP current US'!$B$1:$B$197,0),MATCH('2022 deflators April 2024 WEO'!I$3,'IMF GDP current US'!$B$1:$BD$1,0))/INDEX('IMF GDP constant 2022 US'!$B$1:$BD$197,MATCH('2022 deflators April 2024 WEO'!$B130,'IMF GDP constant 2022 US'!$B$1:$B$197,0),MATCH('2022 deflators April 2024 WEO'!I$3,'IMF GDP constant 2022 US'!$B$1:$BD$1,0)),0)</f>
        <v>0.426262219590521</v>
      </c>
      <c r="J130" s="18" t="n">
        <f aca="false">IFERROR(INDEX('IMF GDP current US'!$B$1:$BD$197,MATCH('2022 deflators April 2024 WEO'!$B130,'IMF GDP current US'!$B$1:$B$197,0),MATCH('2022 deflators April 2024 WEO'!J$3,'IMF GDP current US'!$B$1:$BD$1,0))/INDEX('IMF GDP constant 2022 US'!$B$1:$BD$197,MATCH('2022 deflators April 2024 WEO'!$B130,'IMF GDP constant 2022 US'!$B$1:$B$197,0),MATCH('2022 deflators April 2024 WEO'!J$3,'IMF GDP constant 2022 US'!$B$1:$BD$1,0)),0)</f>
        <v>0.385373760683671</v>
      </c>
      <c r="K130" s="18" t="n">
        <f aca="false">IFERROR(INDEX('IMF GDP current US'!$B$1:$BD$197,MATCH('2022 deflators April 2024 WEO'!$B130,'IMF GDP current US'!$B$1:$B$197,0),MATCH('2022 deflators April 2024 WEO'!K$3,'IMF GDP current US'!$B$1:$BD$1,0))/INDEX('IMF GDP constant 2022 US'!$B$1:$BD$197,MATCH('2022 deflators April 2024 WEO'!$B130,'IMF GDP constant 2022 US'!$B$1:$B$197,0),MATCH('2022 deflators April 2024 WEO'!K$3,'IMF GDP constant 2022 US'!$B$1:$BD$1,0)),0)</f>
        <v>0.372850074973872</v>
      </c>
      <c r="L130" s="18" t="n">
        <f aca="false">IFERROR(INDEX('IMF GDP current US'!$B$1:$BD$197,MATCH('2022 deflators April 2024 WEO'!$B130,'IMF GDP current US'!$B$1:$B$197,0),MATCH('2022 deflators April 2024 WEO'!L$3,'IMF GDP current US'!$B$1:$BD$1,0))/INDEX('IMF GDP constant 2022 US'!$B$1:$BD$197,MATCH('2022 deflators April 2024 WEO'!$B130,'IMF GDP constant 2022 US'!$B$1:$B$197,0),MATCH('2022 deflators April 2024 WEO'!L$3,'IMF GDP constant 2022 US'!$B$1:$BD$1,0)),0)</f>
        <v>0.361688100341323</v>
      </c>
      <c r="M130" s="18" t="n">
        <f aca="false">IFERROR(INDEX('IMF GDP current US'!$B$1:$BD$197,MATCH('2022 deflators April 2024 WEO'!$B130,'IMF GDP current US'!$B$1:$B$197,0),MATCH('2022 deflators April 2024 WEO'!M$3,'IMF GDP current US'!$B$1:$BD$1,0))/INDEX('IMF GDP constant 2022 US'!$B$1:$BD$197,MATCH('2022 deflators April 2024 WEO'!$B130,'IMF GDP constant 2022 US'!$B$1:$B$197,0),MATCH('2022 deflators April 2024 WEO'!M$3,'IMF GDP constant 2022 US'!$B$1:$BD$1,0)),0)</f>
        <v>0.280308616375432</v>
      </c>
      <c r="N130" s="18" t="n">
        <f aca="false">IFERROR(INDEX('IMF GDP current US'!$B$1:$BD$197,MATCH('2022 deflators April 2024 WEO'!$B130,'IMF GDP current US'!$B$1:$B$197,0),MATCH('2022 deflators April 2024 WEO'!N$3,'IMF GDP current US'!$B$1:$BD$1,0))/INDEX('IMF GDP constant 2022 US'!$B$1:$BD$197,MATCH('2022 deflators April 2024 WEO'!$B130,'IMF GDP constant 2022 US'!$B$1:$B$197,0),MATCH('2022 deflators April 2024 WEO'!N$3,'IMF GDP constant 2022 US'!$B$1:$BD$1,0)),0)</f>
        <v>0.306108565473291</v>
      </c>
      <c r="O130" s="18" t="n">
        <f aca="false">IFERROR(INDEX('IMF GDP current US'!$B$1:$BD$197,MATCH('2022 deflators April 2024 WEO'!$B130,'IMF GDP current US'!$B$1:$B$197,0),MATCH('2022 deflators April 2024 WEO'!O$3,'IMF GDP current US'!$B$1:$BD$1,0))/INDEX('IMF GDP constant 2022 US'!$B$1:$BD$197,MATCH('2022 deflators April 2024 WEO'!$B130,'IMF GDP constant 2022 US'!$B$1:$B$197,0),MATCH('2022 deflators April 2024 WEO'!O$3,'IMF GDP constant 2022 US'!$B$1:$BD$1,0)),0)</f>
        <v>0.282707064026179</v>
      </c>
      <c r="P130" s="18" t="n">
        <f aca="false">IFERROR(INDEX('IMF GDP current US'!$B$1:$BD$197,MATCH('2022 deflators April 2024 WEO'!$B130,'IMF GDP current US'!$B$1:$B$197,0),MATCH('2022 deflators April 2024 WEO'!P$3,'IMF GDP current US'!$B$1:$BD$1,0))/INDEX('IMF GDP constant 2022 US'!$B$1:$BD$197,MATCH('2022 deflators April 2024 WEO'!$B130,'IMF GDP constant 2022 US'!$B$1:$B$197,0),MATCH('2022 deflators April 2024 WEO'!P$3,'IMF GDP constant 2022 US'!$B$1:$BD$1,0)),0)</f>
        <v>0.306787566608574</v>
      </c>
      <c r="Q130" s="18" t="n">
        <f aca="false">IFERROR(INDEX('IMF GDP current US'!$B$1:$BD$197,MATCH('2022 deflators April 2024 WEO'!$B130,'IMF GDP current US'!$B$1:$B$197,0),MATCH('2022 deflators April 2024 WEO'!Q$3,'IMF GDP current US'!$B$1:$BD$1,0))/INDEX('IMF GDP constant 2022 US'!$B$1:$BD$197,MATCH('2022 deflators April 2024 WEO'!$B130,'IMF GDP constant 2022 US'!$B$1:$B$197,0),MATCH('2022 deflators April 2024 WEO'!Q$3,'IMF GDP constant 2022 US'!$B$1:$BD$1,0)),0)</f>
        <v>0.352950470025426</v>
      </c>
      <c r="R130" s="18" t="n">
        <f aca="false">IFERROR(INDEX('IMF GDP current US'!$B$1:$BD$197,MATCH('2022 deflators April 2024 WEO'!$B130,'IMF GDP current US'!$B$1:$B$197,0),MATCH('2022 deflators April 2024 WEO'!R$3,'IMF GDP current US'!$B$1:$BD$1,0))/INDEX('IMF GDP constant 2022 US'!$B$1:$BD$197,MATCH('2022 deflators April 2024 WEO'!$B130,'IMF GDP constant 2022 US'!$B$1:$B$197,0),MATCH('2022 deflators April 2024 WEO'!R$3,'IMF GDP constant 2022 US'!$B$1:$BD$1,0)),0)</f>
        <v>0.323019170765062</v>
      </c>
      <c r="S130" s="18" t="n">
        <f aca="false">IFERROR(INDEX('IMF GDP current US'!$B$1:$BD$197,MATCH('2022 deflators April 2024 WEO'!$B130,'IMF GDP current US'!$B$1:$B$197,0),MATCH('2022 deflators April 2024 WEO'!S$3,'IMF GDP current US'!$B$1:$BD$1,0))/INDEX('IMF GDP constant 2022 US'!$B$1:$BD$197,MATCH('2022 deflators April 2024 WEO'!$B130,'IMF GDP constant 2022 US'!$B$1:$B$197,0),MATCH('2022 deflators April 2024 WEO'!S$3,'IMF GDP constant 2022 US'!$B$1:$BD$1,0)),0)</f>
        <v>0.326913550768755</v>
      </c>
      <c r="T130" s="18" t="n">
        <f aca="false">IFERROR(INDEX('IMF GDP current US'!$B$1:$BD$197,MATCH('2022 deflators April 2024 WEO'!$B130,'IMF GDP current US'!$B$1:$B$197,0),MATCH('2022 deflators April 2024 WEO'!T$3,'IMF GDP current US'!$B$1:$BD$1,0))/INDEX('IMF GDP constant 2022 US'!$B$1:$BD$197,MATCH('2022 deflators April 2024 WEO'!$B130,'IMF GDP constant 2022 US'!$B$1:$B$197,0),MATCH('2022 deflators April 2024 WEO'!T$3,'IMF GDP constant 2022 US'!$B$1:$BD$1,0)),0)</f>
        <v>0.309004728502744</v>
      </c>
      <c r="U130" s="18" t="n">
        <f aca="false">IFERROR(INDEX('IMF GDP current US'!$B$1:$BD$197,MATCH('2022 deflators April 2024 WEO'!$B130,'IMF GDP current US'!$B$1:$B$197,0),MATCH('2022 deflators April 2024 WEO'!U$3,'IMF GDP current US'!$B$1:$BD$1,0))/INDEX('IMF GDP constant 2022 US'!$B$1:$BD$197,MATCH('2022 deflators April 2024 WEO'!$B130,'IMF GDP constant 2022 US'!$B$1:$B$197,0),MATCH('2022 deflators April 2024 WEO'!U$3,'IMF GDP constant 2022 US'!$B$1:$BD$1,0)),0)</f>
        <v>0.307682358223226</v>
      </c>
      <c r="V130" s="18" t="n">
        <f aca="false">IFERROR(INDEX('IMF GDP current US'!$B$1:$BD$197,MATCH('2022 deflators April 2024 WEO'!$B130,'IMF GDP current US'!$B$1:$B$197,0),MATCH('2022 deflators April 2024 WEO'!V$3,'IMF GDP current US'!$B$1:$BD$1,0))/INDEX('IMF GDP constant 2022 US'!$B$1:$BD$197,MATCH('2022 deflators April 2024 WEO'!$B130,'IMF GDP constant 2022 US'!$B$1:$B$197,0),MATCH('2022 deflators April 2024 WEO'!V$3,'IMF GDP constant 2022 US'!$B$1:$BD$1,0)),0)</f>
        <v>0.313581470041922</v>
      </c>
      <c r="W130" s="18" t="n">
        <f aca="false">IFERROR(INDEX('IMF GDP current US'!$B$1:$BD$197,MATCH('2022 deflators April 2024 WEO'!$B130,'IMF GDP current US'!$B$1:$B$197,0),MATCH('2022 deflators April 2024 WEO'!W$3,'IMF GDP current US'!$B$1:$BD$1,0))/INDEX('IMF GDP constant 2022 US'!$B$1:$BD$197,MATCH('2022 deflators April 2024 WEO'!$B130,'IMF GDP constant 2022 US'!$B$1:$B$197,0),MATCH('2022 deflators April 2024 WEO'!W$3,'IMF GDP constant 2022 US'!$B$1:$BD$1,0)),0)</f>
        <v>0.337351980013922</v>
      </c>
      <c r="X130" s="18" t="n">
        <f aca="false">IFERROR(INDEX('IMF GDP current US'!$B$1:$BD$197,MATCH('2022 deflators April 2024 WEO'!$B130,'IMF GDP current US'!$B$1:$B$197,0),MATCH('2022 deflators April 2024 WEO'!X$3,'IMF GDP current US'!$B$1:$BD$1,0))/INDEX('IMF GDP constant 2022 US'!$B$1:$BD$197,MATCH('2022 deflators April 2024 WEO'!$B130,'IMF GDP constant 2022 US'!$B$1:$B$197,0),MATCH('2022 deflators April 2024 WEO'!X$3,'IMF GDP constant 2022 US'!$B$1:$BD$1,0)),0)</f>
        <v>0.32937095988135</v>
      </c>
      <c r="Y130" s="18" t="n">
        <f aca="false">IFERROR(INDEX('IMF GDP current US'!$B$1:$BD$197,MATCH('2022 deflators April 2024 WEO'!$B130,'IMF GDP current US'!$B$1:$B$197,0),MATCH('2022 deflators April 2024 WEO'!Y$3,'IMF GDP current US'!$B$1:$BD$1,0))/INDEX('IMF GDP constant 2022 US'!$B$1:$BD$197,MATCH('2022 deflators April 2024 WEO'!$B130,'IMF GDP constant 2022 US'!$B$1:$B$197,0),MATCH('2022 deflators April 2024 WEO'!Y$3,'IMF GDP constant 2022 US'!$B$1:$BD$1,0)),0)</f>
        <v>0.283425074405846</v>
      </c>
      <c r="Z130" s="18" t="n">
        <f aca="false">IFERROR(INDEX('IMF GDP current US'!$B$1:$BD$197,MATCH('2022 deflators April 2024 WEO'!$B130,'IMF GDP current US'!$B$1:$B$197,0),MATCH('2022 deflators April 2024 WEO'!Z$3,'IMF GDP current US'!$B$1:$BD$1,0))/INDEX('IMF GDP constant 2022 US'!$B$1:$BD$197,MATCH('2022 deflators April 2024 WEO'!$B130,'IMF GDP constant 2022 US'!$B$1:$B$197,0),MATCH('2022 deflators April 2024 WEO'!Z$3,'IMF GDP constant 2022 US'!$B$1:$BD$1,0)),0)</f>
        <v>0.314092634706457</v>
      </c>
      <c r="AA130" s="18" t="n">
        <f aca="false">IFERROR(INDEX('IMF GDP current US'!$B$1:$BD$197,MATCH('2022 deflators April 2024 WEO'!$B130,'IMF GDP current US'!$B$1:$B$197,0),MATCH('2022 deflators April 2024 WEO'!AA$3,'IMF GDP current US'!$B$1:$BD$1,0))/INDEX('IMF GDP constant 2022 US'!$B$1:$BD$197,MATCH('2022 deflators April 2024 WEO'!$B130,'IMF GDP constant 2022 US'!$B$1:$B$197,0),MATCH('2022 deflators April 2024 WEO'!AA$3,'IMF GDP constant 2022 US'!$B$1:$BD$1,0)),0)</f>
        <v>0.369184196814056</v>
      </c>
      <c r="AB130" s="18" t="n">
        <f aca="false">IFERROR(INDEX('IMF GDP current US'!$B$1:$BD$197,MATCH('2022 deflators April 2024 WEO'!$B130,'IMF GDP current US'!$B$1:$B$197,0),MATCH('2022 deflators April 2024 WEO'!AB$3,'IMF GDP current US'!$B$1:$BD$1,0))/INDEX('IMF GDP constant 2022 US'!$B$1:$BD$197,MATCH('2022 deflators April 2024 WEO'!$B130,'IMF GDP constant 2022 US'!$B$1:$B$197,0),MATCH('2022 deflators April 2024 WEO'!AB$3,'IMF GDP constant 2022 US'!$B$1:$BD$1,0)),0)</f>
        <v>0.352064415829341</v>
      </c>
      <c r="AC130" s="18" t="n">
        <f aca="false">IFERROR(INDEX('IMF GDP current US'!$B$1:$BD$197,MATCH('2022 deflators April 2024 WEO'!$B130,'IMF GDP current US'!$B$1:$B$197,0),MATCH('2022 deflators April 2024 WEO'!AC$3,'IMF GDP current US'!$B$1:$BD$1,0))/INDEX('IMF GDP constant 2022 US'!$B$1:$BD$197,MATCH('2022 deflators April 2024 WEO'!$B130,'IMF GDP constant 2022 US'!$B$1:$B$197,0),MATCH('2022 deflators April 2024 WEO'!AC$3,'IMF GDP constant 2022 US'!$B$1:$BD$1,0)),0)</f>
        <v>0.368588999919123</v>
      </c>
      <c r="AD130" s="18" t="n">
        <f aca="false">IFERROR(INDEX('IMF GDP current US'!$B$1:$BD$197,MATCH('2022 deflators April 2024 WEO'!$B130,'IMF GDP current US'!$B$1:$B$197,0),MATCH('2022 deflators April 2024 WEO'!AD$3,'IMF GDP current US'!$B$1:$BD$1,0))/INDEX('IMF GDP constant 2022 US'!$B$1:$BD$197,MATCH('2022 deflators April 2024 WEO'!$B130,'IMF GDP constant 2022 US'!$B$1:$B$197,0),MATCH('2022 deflators April 2024 WEO'!AD$3,'IMF GDP constant 2022 US'!$B$1:$BD$1,0)),0)</f>
        <v>0.404113520953383</v>
      </c>
      <c r="AE130" s="18" t="n">
        <f aca="false">IFERROR(INDEX('IMF GDP current US'!$B$1:$BD$197,MATCH('2022 deflators April 2024 WEO'!$B130,'IMF GDP current US'!$B$1:$B$197,0),MATCH('2022 deflators April 2024 WEO'!AE$3,'IMF GDP current US'!$B$1:$BD$1,0))/INDEX('IMF GDP constant 2022 US'!$B$1:$BD$197,MATCH('2022 deflators April 2024 WEO'!$B130,'IMF GDP constant 2022 US'!$B$1:$B$197,0),MATCH('2022 deflators April 2024 WEO'!AE$3,'IMF GDP constant 2022 US'!$B$1:$BD$1,0)),0)</f>
        <v>0.454611068004689</v>
      </c>
      <c r="AF130" s="18" t="n">
        <f aca="false">IFERROR(INDEX('IMF GDP current US'!$B$1:$BD$197,MATCH('2022 deflators April 2024 WEO'!$B130,'IMF GDP current US'!$B$1:$B$197,0),MATCH('2022 deflators April 2024 WEO'!AF$3,'IMF GDP current US'!$B$1:$BD$1,0))/INDEX('IMF GDP constant 2022 US'!$B$1:$BD$197,MATCH('2022 deflators April 2024 WEO'!$B130,'IMF GDP constant 2022 US'!$B$1:$B$197,0),MATCH('2022 deflators April 2024 WEO'!AF$3,'IMF GDP constant 2022 US'!$B$1:$BD$1,0)),0)</f>
        <v>0.553411632587241</v>
      </c>
      <c r="AG130" s="18" t="n">
        <f aca="false">IFERROR(INDEX('IMF GDP current US'!$B$1:$BD$197,MATCH('2022 deflators April 2024 WEO'!$B130,'IMF GDP current US'!$B$1:$B$197,0),MATCH('2022 deflators April 2024 WEO'!AG$3,'IMF GDP current US'!$B$1:$BD$1,0))/INDEX('IMF GDP constant 2022 US'!$B$1:$BD$197,MATCH('2022 deflators April 2024 WEO'!$B130,'IMF GDP constant 2022 US'!$B$1:$B$197,0),MATCH('2022 deflators April 2024 WEO'!AG$3,'IMF GDP constant 2022 US'!$B$1:$BD$1,0)),0)</f>
        <v>0.634011794312206</v>
      </c>
      <c r="AH130" s="18" t="n">
        <f aca="false">IFERROR(INDEX('IMF GDP current US'!$B$1:$BD$197,MATCH('2022 deflators April 2024 WEO'!$B130,'IMF GDP current US'!$B$1:$B$197,0),MATCH('2022 deflators April 2024 WEO'!AH$3,'IMF GDP current US'!$B$1:$BD$1,0))/INDEX('IMF GDP constant 2022 US'!$B$1:$BD$197,MATCH('2022 deflators April 2024 WEO'!$B130,'IMF GDP constant 2022 US'!$B$1:$B$197,0),MATCH('2022 deflators April 2024 WEO'!AH$3,'IMF GDP constant 2022 US'!$B$1:$BD$1,0)),0)</f>
        <v>0.685097908489049</v>
      </c>
      <c r="AI130" s="18" t="n">
        <f aca="false">IFERROR(INDEX('IMF GDP current US'!$B$1:$BD$197,MATCH('2022 deflators April 2024 WEO'!$B130,'IMF GDP current US'!$B$1:$B$197,0),MATCH('2022 deflators April 2024 WEO'!AI$3,'IMF GDP current US'!$B$1:$BD$1,0))/INDEX('IMF GDP constant 2022 US'!$B$1:$BD$197,MATCH('2022 deflators April 2024 WEO'!$B130,'IMF GDP constant 2022 US'!$B$1:$B$197,0),MATCH('2022 deflators April 2024 WEO'!AI$3,'IMF GDP constant 2022 US'!$B$1:$BD$1,0)),0)</f>
        <v>0.908792653801116</v>
      </c>
      <c r="AJ130" s="18" t="n">
        <f aca="false">IFERROR(INDEX('IMF GDP current US'!$B$1:$BD$197,MATCH('2022 deflators April 2024 WEO'!$B130,'IMF GDP current US'!$B$1:$B$197,0),MATCH('2022 deflators April 2024 WEO'!AJ$3,'IMF GDP current US'!$B$1:$BD$1,0))/INDEX('IMF GDP constant 2022 US'!$B$1:$BD$197,MATCH('2022 deflators April 2024 WEO'!$B130,'IMF GDP constant 2022 US'!$B$1:$B$197,0),MATCH('2022 deflators April 2024 WEO'!AJ$3,'IMF GDP constant 2022 US'!$B$1:$BD$1,0)),0)</f>
        <v>0.681206908200715</v>
      </c>
      <c r="AK130" s="18" t="n">
        <f aca="false">IFERROR(INDEX('IMF GDP current US'!$B$1:$BD$197,MATCH('2022 deflators April 2024 WEO'!$B130,'IMF GDP current US'!$B$1:$B$197,0),MATCH('2022 deflators April 2024 WEO'!AK$3,'IMF GDP current US'!$B$1:$BD$1,0))/INDEX('IMF GDP constant 2022 US'!$B$1:$BD$197,MATCH('2022 deflators April 2024 WEO'!$B130,'IMF GDP constant 2022 US'!$B$1:$B$197,0),MATCH('2022 deflators April 2024 WEO'!AK$3,'IMF GDP constant 2022 US'!$B$1:$BD$1,0)),0)</f>
        <v>0.779137699823434</v>
      </c>
      <c r="AL130" s="18" t="n">
        <f aca="false">IFERROR(INDEX('IMF GDP current US'!$B$1:$BD$197,MATCH('2022 deflators April 2024 WEO'!$B130,'IMF GDP current US'!$B$1:$B$197,0),MATCH('2022 deflators April 2024 WEO'!AL$3,'IMF GDP current US'!$B$1:$BD$1,0))/INDEX('IMF GDP constant 2022 US'!$B$1:$BD$197,MATCH('2022 deflators April 2024 WEO'!$B130,'IMF GDP constant 2022 US'!$B$1:$B$197,0),MATCH('2022 deflators April 2024 WEO'!AL$3,'IMF GDP constant 2022 US'!$B$1:$BD$1,0)),0)</f>
        <v>0.902891974761595</v>
      </c>
      <c r="AM130" s="18" t="n">
        <f aca="false">IFERROR(INDEX('IMF GDP current US'!$B$1:$BD$197,MATCH('2022 deflators April 2024 WEO'!$B130,'IMF GDP current US'!$B$1:$B$197,0),MATCH('2022 deflators April 2024 WEO'!AM$3,'IMF GDP current US'!$B$1:$BD$1,0))/INDEX('IMF GDP constant 2022 US'!$B$1:$BD$197,MATCH('2022 deflators April 2024 WEO'!$B130,'IMF GDP constant 2022 US'!$B$1:$B$197,0),MATCH('2022 deflators April 2024 WEO'!AM$3,'IMF GDP constant 2022 US'!$B$1:$BD$1,0)),0)</f>
        <v>0.935463303443949</v>
      </c>
      <c r="AN130" s="18" t="n">
        <f aca="false">IFERROR(INDEX('IMF GDP current US'!$B$1:$BD$197,MATCH('2022 deflators April 2024 WEO'!$B130,'IMF GDP current US'!$B$1:$B$197,0),MATCH('2022 deflators April 2024 WEO'!AN$3,'IMF GDP current US'!$B$1:$BD$1,0))/INDEX('IMF GDP constant 2022 US'!$B$1:$BD$197,MATCH('2022 deflators April 2024 WEO'!$B130,'IMF GDP constant 2022 US'!$B$1:$B$197,0),MATCH('2022 deflators April 2024 WEO'!AN$3,'IMF GDP constant 2022 US'!$B$1:$BD$1,0)),0)</f>
        <v>0.914696427462479</v>
      </c>
      <c r="AO130" s="18" t="n">
        <f aca="false">IFERROR(INDEX('IMF GDP current US'!$B$1:$BD$197,MATCH('2022 deflators April 2024 WEO'!$B130,'IMF GDP current US'!$B$1:$B$197,0),MATCH('2022 deflators April 2024 WEO'!AO$3,'IMF GDP current US'!$B$1:$BD$1,0))/INDEX('IMF GDP constant 2022 US'!$B$1:$BD$197,MATCH('2022 deflators April 2024 WEO'!$B130,'IMF GDP constant 2022 US'!$B$1:$B$197,0),MATCH('2022 deflators April 2024 WEO'!AO$3,'IMF GDP constant 2022 US'!$B$1:$BD$1,0)),0)</f>
        <v>0.930772016383413</v>
      </c>
      <c r="AP130" s="18" t="n">
        <f aca="false">IFERROR(INDEX('IMF GDP current US'!$B$1:$BD$197,MATCH('2022 deflators April 2024 WEO'!$B130,'IMF GDP current US'!$B$1:$B$197,0),MATCH('2022 deflators April 2024 WEO'!AP$3,'IMF GDP current US'!$B$1:$BD$1,0))/INDEX('IMF GDP constant 2022 US'!$B$1:$BD$197,MATCH('2022 deflators April 2024 WEO'!$B130,'IMF GDP constant 2022 US'!$B$1:$B$197,0),MATCH('2022 deflators April 2024 WEO'!AP$3,'IMF GDP constant 2022 US'!$B$1:$BD$1,0)),0)</f>
        <v>0.752565128977333</v>
      </c>
      <c r="AQ130" s="18" t="n">
        <f aca="false">IFERROR(INDEX('IMF GDP current US'!$B$1:$BD$197,MATCH('2022 deflators April 2024 WEO'!$B130,'IMF GDP current US'!$B$1:$B$197,0),MATCH('2022 deflators April 2024 WEO'!AQ$3,'IMF GDP current US'!$B$1:$BD$1,0))/INDEX('IMF GDP constant 2022 US'!$B$1:$BD$197,MATCH('2022 deflators April 2024 WEO'!$B130,'IMF GDP constant 2022 US'!$B$1:$B$197,0),MATCH('2022 deflators April 2024 WEO'!AQ$3,'IMF GDP constant 2022 US'!$B$1:$BD$1,0)),0)</f>
        <v>0.683812049638226</v>
      </c>
      <c r="AR130" s="18" t="n">
        <f aca="false">IFERROR(INDEX('IMF GDP current US'!$B$1:$BD$197,MATCH('2022 deflators April 2024 WEO'!$B130,'IMF GDP current US'!$B$1:$B$197,0),MATCH('2022 deflators April 2024 WEO'!AR$3,'IMF GDP current US'!$B$1:$BD$1,0))/INDEX('IMF GDP constant 2022 US'!$B$1:$BD$197,MATCH('2022 deflators April 2024 WEO'!$B130,'IMF GDP constant 2022 US'!$B$1:$B$197,0),MATCH('2022 deflators April 2024 WEO'!AR$3,'IMF GDP constant 2022 US'!$B$1:$BD$1,0)),0)</f>
        <v>0.733716883145363</v>
      </c>
      <c r="AS130" s="18" t="n">
        <f aca="false">IFERROR(INDEX('IMF GDP current US'!$B$1:$BD$197,MATCH('2022 deflators April 2024 WEO'!$B130,'IMF GDP current US'!$B$1:$B$197,0),MATCH('2022 deflators April 2024 WEO'!AS$3,'IMF GDP current US'!$B$1:$BD$1,0))/INDEX('IMF GDP constant 2022 US'!$B$1:$BD$197,MATCH('2022 deflators April 2024 WEO'!$B130,'IMF GDP constant 2022 US'!$B$1:$B$197,0),MATCH('2022 deflators April 2024 WEO'!AS$3,'IMF GDP constant 2022 US'!$B$1:$BD$1,0)),0)</f>
        <v>0.819788847715494</v>
      </c>
      <c r="AT130" s="18" t="n">
        <f aca="false">IFERROR(INDEX('IMF GDP current US'!$B$1:$BD$197,MATCH('2022 deflators April 2024 WEO'!$B130,'IMF GDP current US'!$B$1:$B$197,0),MATCH('2022 deflators April 2024 WEO'!AT$3,'IMF GDP current US'!$B$1:$BD$1,0))/INDEX('IMF GDP constant 2022 US'!$B$1:$BD$197,MATCH('2022 deflators April 2024 WEO'!$B130,'IMF GDP constant 2022 US'!$B$1:$B$197,0),MATCH('2022 deflators April 2024 WEO'!AT$3,'IMF GDP constant 2022 US'!$B$1:$BD$1,0)),0)</f>
        <v>0.797951066146677</v>
      </c>
      <c r="AU130" s="18" t="n">
        <f aca="false">IFERROR(INDEX('IMF GDP current US'!$B$1:$BD$197,MATCH('2022 deflators April 2024 WEO'!$B130,'IMF GDP current US'!$B$1:$B$197,0),MATCH('2022 deflators April 2024 WEO'!AU$3,'IMF GDP current US'!$B$1:$BD$1,0))/INDEX('IMF GDP constant 2022 US'!$B$1:$BD$197,MATCH('2022 deflators April 2024 WEO'!$B130,'IMF GDP constant 2022 US'!$B$1:$B$197,0),MATCH('2022 deflators April 2024 WEO'!AU$3,'IMF GDP constant 2022 US'!$B$1:$BD$1,0)),0)</f>
        <v>0.711885084825894</v>
      </c>
      <c r="AV130" s="18" t="n">
        <f aca="false">IFERROR(INDEX('IMF GDP current US'!$B$1:$BD$197,MATCH('2022 deflators April 2024 WEO'!$B130,'IMF GDP current US'!$B$1:$B$197,0),MATCH('2022 deflators April 2024 WEO'!AV$3,'IMF GDP current US'!$B$1:$BD$1,0))/INDEX('IMF GDP constant 2022 US'!$B$1:$BD$197,MATCH('2022 deflators April 2024 WEO'!$B130,'IMF GDP constant 2022 US'!$B$1:$B$197,0),MATCH('2022 deflators April 2024 WEO'!AV$3,'IMF GDP constant 2022 US'!$B$1:$BD$1,0)),0)</f>
        <v>0.802270549678635</v>
      </c>
      <c r="AW130" s="19" t="n">
        <f aca="false">IFERROR(INDEX('IMF GDP current US'!$B$1:$BD$197,MATCH('2022 deflators April 2024 WEO'!$B130,'IMF GDP current US'!$B$1:$B$197,0),MATCH('2022 deflators April 2024 WEO'!AW$3,'IMF GDP current US'!$B$1:$BD$1,0))/INDEX('IMF GDP constant 2022 US'!$B$1:$BD$197,MATCH('2022 deflators April 2024 WEO'!$B130,'IMF GDP constant 2022 US'!$B$1:$B$197,0),MATCH('2022 deflators April 2024 WEO'!AW$3,'IMF GDP constant 2022 US'!$B$1:$BD$1,0)),0)</f>
        <v>1</v>
      </c>
      <c r="AX130" s="18" t="n">
        <f aca="false">IFERROR(INDEX('IMF GDP current US'!$B$1:$BD$197,MATCH('2022 deflators April 2024 WEO'!$B130,'IMF GDP current US'!$B$1:$B$197,0),MATCH('2022 deflators April 2024 WEO'!AX$3,'IMF GDP current US'!$B$1:$BD$1,0))/INDEX('IMF GDP constant 2022 US'!$B$1:$BD$197,MATCH('2022 deflators April 2024 WEO'!$B130,'IMF GDP constant 2022 US'!$B$1:$B$197,0),MATCH('2022 deflators April 2024 WEO'!AX$3,'IMF GDP constant 2022 US'!$B$1:$BD$1,0)),0)</f>
        <v>0.939422681039616</v>
      </c>
      <c r="AY130" s="21" t="n">
        <f aca="false">IFERROR(INDEX('IMF GDP current US'!$B$1:$BD$197,MATCH('2022 deflators April 2024 WEO'!$B130,'IMF GDP current US'!$B$1:$B$197,0),MATCH('2022 deflators April 2024 WEO'!AY$3,'IMF GDP current US'!$B$1:$BD$1,0))/INDEX('IMF GDP constant 2022 US'!$B$1:$BD$197,MATCH('2022 deflators April 2024 WEO'!$B130,'IMF GDP constant 2022 US'!$B$1:$B$197,0),MATCH('2022 deflators April 2024 WEO'!AY$3,'IMF GDP constant 2022 US'!$B$1:$BD$1,0)),0)</f>
        <v>0.926585985393742</v>
      </c>
      <c r="AZ130" s="21" t="n">
        <f aca="false">IFERROR(INDEX('IMF GDP current US'!$B$1:$BD$197,MATCH('2022 deflators April 2024 WEO'!$B130,'IMF GDP current US'!$B$1:$B$197,0),MATCH('2022 deflators April 2024 WEO'!AZ$3,'IMF GDP current US'!$B$1:$BD$1,0))/INDEX('IMF GDP constant 2022 US'!$B$1:$BD$197,MATCH('2022 deflators April 2024 WEO'!$B130,'IMF GDP constant 2022 US'!$B$1:$B$197,0),MATCH('2022 deflators April 2024 WEO'!AZ$3,'IMF GDP constant 2022 US'!$B$1:$BD$1,0)),0)</f>
        <v>0.916364919145402</v>
      </c>
      <c r="BA130" s="21" t="n">
        <f aca="false">IFERROR(INDEX('IMF GDP current US'!$B$1:$BD$197,MATCH('2022 deflators April 2024 WEO'!$B130,'IMF GDP current US'!$B$1:$B$197,0),MATCH('2022 deflators April 2024 WEO'!BA$3,'IMF GDP current US'!$B$1:$BD$1,0))/INDEX('IMF GDP constant 2022 US'!$B$1:$BD$197,MATCH('2022 deflators April 2024 WEO'!$B130,'IMF GDP constant 2022 US'!$B$1:$B$197,0),MATCH('2022 deflators April 2024 WEO'!BA$3,'IMF GDP constant 2022 US'!$B$1:$BD$1,0)),0)</f>
        <v>0.914938350698856</v>
      </c>
      <c r="BB130" s="21" t="n">
        <f aca="false">IFERROR(INDEX('IMF GDP current US'!$B$1:$BD$197,MATCH('2022 deflators April 2024 WEO'!$B130,'IMF GDP current US'!$B$1:$B$197,0),MATCH('2022 deflators April 2024 WEO'!BB$3,'IMF GDP current US'!$B$1:$BD$1,0))/INDEX('IMF GDP constant 2022 US'!$B$1:$BD$197,MATCH('2022 deflators April 2024 WEO'!$B130,'IMF GDP constant 2022 US'!$B$1:$B$197,0),MATCH('2022 deflators April 2024 WEO'!BB$3,'IMF GDP constant 2022 US'!$B$1:$BD$1,0)),0)</f>
        <v>0.919582878989156</v>
      </c>
      <c r="BC130" s="21" t="n">
        <f aca="false">IFERROR(INDEX('IMF GDP current US'!$B$1:$BD$197,MATCH('2022 deflators April 2024 WEO'!$B130,'IMF GDP current US'!$B$1:$B$197,0),MATCH('2022 deflators April 2024 WEO'!BC$3,'IMF GDP current US'!$B$1:$BD$1,0))/INDEX('IMF GDP constant 2022 US'!$B$1:$BD$197,MATCH('2022 deflators April 2024 WEO'!$B130,'IMF GDP constant 2022 US'!$B$1:$B$197,0),MATCH('2022 deflators April 2024 WEO'!BC$3,'IMF GDP constant 2022 US'!$B$1:$BD$1,0)),0)</f>
        <v>0.929010299101933</v>
      </c>
      <c r="BD130" s="22" t="n">
        <f aca="false">IFERROR(INDEX('IMF GDP current US'!$B$1:$BD$197,MATCH('2022 deflators April 2024 WEO'!$B130,'IMF GDP current US'!$B$1:$B$197,0),MATCH('2022 deflators April 2024 WEO'!BD$3,'IMF GDP current US'!$B$1:$BD$1,0))/INDEX('IMF GDP constant 2022 US'!$B$1:$BD$197,MATCH('2022 deflators April 2024 WEO'!$B130,'IMF GDP constant 2022 US'!$B$1:$B$197,0),MATCH('2022 deflators April 2024 WEO'!BD$3,'IMF GDP constant 2022 US'!$B$1:$BD$1,0)),0)</f>
        <v>0.925204881639736</v>
      </c>
    </row>
    <row r="131" customFormat="false" ht="15" hidden="false" customHeight="false" outlineLevel="0" collapsed="false">
      <c r="A131" s="12" t="s">
        <v>144</v>
      </c>
      <c r="B131" s="0" t="str">
        <f aca="false">VLOOKUP(A131,'Names&amp;ISO'!$A:$C,3,0)</f>
        <v>PAK</v>
      </c>
      <c r="C131" s="11" t="s">
        <v>144</v>
      </c>
      <c r="D131" s="11" t="n">
        <f aca="false">IFERROR(VLOOKUP(B131,'DAC ODA Recipients 2022-2023'!$B:$H,7,0),"")</f>
        <v>1</v>
      </c>
      <c r="E131" s="12" t="str">
        <f aca="false">IFERROR(VLOOKUP(B131,'OECD DAC Deflators 2022'!B:B,1,0),"")</f>
        <v/>
      </c>
      <c r="F131" s="12"/>
      <c r="G131" s="17" t="n">
        <f aca="false">IFERROR(INDEX('IMF GDP current US'!$B$1:$BD$197,MATCH('2022 deflators April 2024 WEO'!$B131,'IMF GDP current US'!$B$1:$B$197,0),MATCH('2022 deflators April 2024 WEO'!G$3,'IMF GDP current US'!$B$1:$BD$1,0))/INDEX('IMF GDP constant 2022 US'!$B$1:$BD$197,MATCH('2022 deflators April 2024 WEO'!$B131,'IMF GDP constant 2022 US'!$B$1:$B$197,0),MATCH('2022 deflators April 2024 WEO'!G$3,'IMF GDP constant 2022 US'!$B$1:$BD$1,0)),0)</f>
        <v>0.704911778926049</v>
      </c>
      <c r="H131" s="18" t="n">
        <f aca="false">IFERROR(INDEX('IMF GDP current US'!$B$1:$BD$197,MATCH('2022 deflators April 2024 WEO'!$B131,'IMF GDP current US'!$B$1:$B$197,0),MATCH('2022 deflators April 2024 WEO'!H$3,'IMF GDP current US'!$B$1:$BD$1,0))/INDEX('IMF GDP constant 2022 US'!$B$1:$BD$197,MATCH('2022 deflators April 2024 WEO'!$B131,'IMF GDP constant 2022 US'!$B$1:$B$197,0),MATCH('2022 deflators April 2024 WEO'!H$3,'IMF GDP constant 2022 US'!$B$1:$BD$1,0)),0)</f>
        <v>0.785137739974578</v>
      </c>
      <c r="I131" s="18" t="n">
        <f aca="false">IFERROR(INDEX('IMF GDP current US'!$B$1:$BD$197,MATCH('2022 deflators April 2024 WEO'!$B131,'IMF GDP current US'!$B$1:$B$197,0),MATCH('2022 deflators April 2024 WEO'!I$3,'IMF GDP current US'!$B$1:$BD$1,0))/INDEX('IMF GDP constant 2022 US'!$B$1:$BD$197,MATCH('2022 deflators April 2024 WEO'!$B131,'IMF GDP constant 2022 US'!$B$1:$B$197,0),MATCH('2022 deflators April 2024 WEO'!I$3,'IMF GDP constant 2022 US'!$B$1:$BD$1,0)),0)</f>
        <v>0.797866708126525</v>
      </c>
      <c r="J131" s="18" t="n">
        <f aca="false">IFERROR(INDEX('IMF GDP current US'!$B$1:$BD$197,MATCH('2022 deflators April 2024 WEO'!$B131,'IMF GDP current US'!$B$1:$B$197,0),MATCH('2022 deflators April 2024 WEO'!J$3,'IMF GDP current US'!$B$1:$BD$1,0))/INDEX('IMF GDP constant 2022 US'!$B$1:$BD$197,MATCH('2022 deflators April 2024 WEO'!$B131,'IMF GDP constant 2022 US'!$B$1:$B$197,0),MATCH('2022 deflators April 2024 WEO'!J$3,'IMF GDP constant 2022 US'!$B$1:$BD$1,0)),0)</f>
        <v>0.697576566177244</v>
      </c>
      <c r="K131" s="18" t="n">
        <f aca="false">IFERROR(INDEX('IMF GDP current US'!$B$1:$BD$197,MATCH('2022 deflators April 2024 WEO'!$B131,'IMF GDP current US'!$B$1:$B$197,0),MATCH('2022 deflators April 2024 WEO'!K$3,'IMF GDP current US'!$B$1:$BD$1,0))/INDEX('IMF GDP constant 2022 US'!$B$1:$BD$197,MATCH('2022 deflators April 2024 WEO'!$B131,'IMF GDP constant 2022 US'!$B$1:$B$197,0),MATCH('2022 deflators April 2024 WEO'!K$3,'IMF GDP constant 2022 US'!$B$1:$BD$1,0)),0)</f>
        <v>0.728386442433586</v>
      </c>
      <c r="L131" s="18" t="n">
        <f aca="false">IFERROR(INDEX('IMF GDP current US'!$B$1:$BD$197,MATCH('2022 deflators April 2024 WEO'!$B131,'IMF GDP current US'!$B$1:$B$197,0),MATCH('2022 deflators April 2024 WEO'!L$3,'IMF GDP current US'!$B$1:$BD$1,0))/INDEX('IMF GDP constant 2022 US'!$B$1:$BD$197,MATCH('2022 deflators April 2024 WEO'!$B131,'IMF GDP constant 2022 US'!$B$1:$B$197,0),MATCH('2022 deflators April 2024 WEO'!L$3,'IMF GDP constant 2022 US'!$B$1:$BD$1,0)),0)</f>
        <v>0.669973216832056</v>
      </c>
      <c r="M131" s="18" t="n">
        <f aca="false">IFERROR(INDEX('IMF GDP current US'!$B$1:$BD$197,MATCH('2022 deflators April 2024 WEO'!$B131,'IMF GDP current US'!$B$1:$B$197,0),MATCH('2022 deflators April 2024 WEO'!M$3,'IMF GDP current US'!$B$1:$BD$1,0))/INDEX('IMF GDP constant 2022 US'!$B$1:$BD$197,MATCH('2022 deflators April 2024 WEO'!$B131,'IMF GDP constant 2022 US'!$B$1:$B$197,0),MATCH('2022 deflators April 2024 WEO'!M$3,'IMF GDP constant 2022 US'!$B$1:$BD$1,0)),0)</f>
        <v>0.645078163368919</v>
      </c>
      <c r="N131" s="18" t="n">
        <f aca="false">IFERROR(INDEX('IMF GDP current US'!$B$1:$BD$197,MATCH('2022 deflators April 2024 WEO'!$B131,'IMF GDP current US'!$B$1:$B$197,0),MATCH('2022 deflators April 2024 WEO'!N$3,'IMF GDP current US'!$B$1:$BD$1,0))/INDEX('IMF GDP constant 2022 US'!$B$1:$BD$197,MATCH('2022 deflators April 2024 WEO'!$B131,'IMF GDP constant 2022 US'!$B$1:$B$197,0),MATCH('2022 deflators April 2024 WEO'!N$3,'IMF GDP constant 2022 US'!$B$1:$BD$1,0)),0)</f>
        <v>0.637224263802299</v>
      </c>
      <c r="O131" s="18" t="n">
        <f aca="false">IFERROR(INDEX('IMF GDP current US'!$B$1:$BD$197,MATCH('2022 deflators April 2024 WEO'!$B131,'IMF GDP current US'!$B$1:$B$197,0),MATCH('2022 deflators April 2024 WEO'!O$3,'IMF GDP current US'!$B$1:$BD$1,0))/INDEX('IMF GDP constant 2022 US'!$B$1:$BD$197,MATCH('2022 deflators April 2024 WEO'!$B131,'IMF GDP constant 2022 US'!$B$1:$B$197,0),MATCH('2022 deflators April 2024 WEO'!O$3,'IMF GDP constant 2022 US'!$B$1:$BD$1,0)),0)</f>
        <v>0.689472717897953</v>
      </c>
      <c r="P131" s="18" t="n">
        <f aca="false">IFERROR(INDEX('IMF GDP current US'!$B$1:$BD$197,MATCH('2022 deflators April 2024 WEO'!$B131,'IMF GDP current US'!$B$1:$B$197,0),MATCH('2022 deflators April 2024 WEO'!P$3,'IMF GDP current US'!$B$1:$BD$1,0))/INDEX('IMF GDP constant 2022 US'!$B$1:$BD$197,MATCH('2022 deflators April 2024 WEO'!$B131,'IMF GDP constant 2022 US'!$B$1:$B$197,0),MATCH('2022 deflators April 2024 WEO'!P$3,'IMF GDP constant 2022 US'!$B$1:$BD$1,0)),0)</f>
        <v>0.685861397497441</v>
      </c>
      <c r="Q131" s="18" t="n">
        <f aca="false">IFERROR(INDEX('IMF GDP current US'!$B$1:$BD$197,MATCH('2022 deflators April 2024 WEO'!$B131,'IMF GDP current US'!$B$1:$B$197,0),MATCH('2022 deflators April 2024 WEO'!Q$3,'IMF GDP current US'!$B$1:$BD$1,0))/INDEX('IMF GDP constant 2022 US'!$B$1:$BD$197,MATCH('2022 deflators April 2024 WEO'!$B131,'IMF GDP constant 2022 US'!$B$1:$B$197,0),MATCH('2022 deflators April 2024 WEO'!Q$3,'IMF GDP constant 2022 US'!$B$1:$BD$1,0)),0)</f>
        <v>0.658127436097032</v>
      </c>
      <c r="R131" s="18" t="n">
        <f aca="false">IFERROR(INDEX('IMF GDP current US'!$B$1:$BD$197,MATCH('2022 deflators April 2024 WEO'!$B131,'IMF GDP current US'!$B$1:$B$197,0),MATCH('2022 deflators April 2024 WEO'!R$3,'IMF GDP current US'!$B$1:$BD$1,0))/INDEX('IMF GDP constant 2022 US'!$B$1:$BD$197,MATCH('2022 deflators April 2024 WEO'!$B131,'IMF GDP constant 2022 US'!$B$1:$B$197,0),MATCH('2022 deflators April 2024 WEO'!R$3,'IMF GDP constant 2022 US'!$B$1:$BD$1,0)),0)</f>
        <v>0.711213840846433</v>
      </c>
      <c r="S131" s="18" t="n">
        <f aca="false">IFERROR(INDEX('IMF GDP current US'!$B$1:$BD$197,MATCH('2022 deflators April 2024 WEO'!$B131,'IMF GDP current US'!$B$1:$B$197,0),MATCH('2022 deflators April 2024 WEO'!S$3,'IMF GDP current US'!$B$1:$BD$1,0))/INDEX('IMF GDP constant 2022 US'!$B$1:$BD$197,MATCH('2022 deflators April 2024 WEO'!$B131,'IMF GDP constant 2022 US'!$B$1:$B$197,0),MATCH('2022 deflators April 2024 WEO'!S$3,'IMF GDP constant 2022 US'!$B$1:$BD$1,0)),0)</f>
        <v>0.707353176608252</v>
      </c>
      <c r="T131" s="18" t="n">
        <f aca="false">IFERROR(INDEX('IMF GDP current US'!$B$1:$BD$197,MATCH('2022 deflators April 2024 WEO'!$B131,'IMF GDP current US'!$B$1:$B$197,0),MATCH('2022 deflators April 2024 WEO'!T$3,'IMF GDP current US'!$B$1:$BD$1,0))/INDEX('IMF GDP constant 2022 US'!$B$1:$BD$197,MATCH('2022 deflators April 2024 WEO'!$B131,'IMF GDP constant 2022 US'!$B$1:$B$197,0),MATCH('2022 deflators April 2024 WEO'!T$3,'IMF GDP constant 2022 US'!$B$1:$BD$1,0)),0)</f>
        <v>0.733265175798808</v>
      </c>
      <c r="U131" s="18" t="n">
        <f aca="false">IFERROR(INDEX('IMF GDP current US'!$B$1:$BD$197,MATCH('2022 deflators April 2024 WEO'!$B131,'IMF GDP current US'!$B$1:$B$197,0),MATCH('2022 deflators April 2024 WEO'!U$3,'IMF GDP current US'!$B$1:$BD$1,0))/INDEX('IMF GDP constant 2022 US'!$B$1:$BD$197,MATCH('2022 deflators April 2024 WEO'!$B131,'IMF GDP constant 2022 US'!$B$1:$B$197,0),MATCH('2022 deflators April 2024 WEO'!U$3,'IMF GDP constant 2022 US'!$B$1:$BD$1,0)),0)</f>
        <v>0.708200898209851</v>
      </c>
      <c r="V131" s="18" t="n">
        <f aca="false">IFERROR(INDEX('IMF GDP current US'!$B$1:$BD$197,MATCH('2022 deflators April 2024 WEO'!$B131,'IMF GDP current US'!$B$1:$B$197,0),MATCH('2022 deflators April 2024 WEO'!V$3,'IMF GDP current US'!$B$1:$BD$1,0))/INDEX('IMF GDP constant 2022 US'!$B$1:$BD$197,MATCH('2022 deflators April 2024 WEO'!$B131,'IMF GDP constant 2022 US'!$B$1:$B$197,0),MATCH('2022 deflators April 2024 WEO'!V$3,'IMF GDP constant 2022 US'!$B$1:$BD$1,0)),0)</f>
        <v>0.78776345376422</v>
      </c>
      <c r="W131" s="18" t="n">
        <f aca="false">IFERROR(INDEX('IMF GDP current US'!$B$1:$BD$197,MATCH('2022 deflators April 2024 WEO'!$B131,'IMF GDP current US'!$B$1:$B$197,0),MATCH('2022 deflators April 2024 WEO'!W$3,'IMF GDP current US'!$B$1:$BD$1,0))/INDEX('IMF GDP constant 2022 US'!$B$1:$BD$197,MATCH('2022 deflators April 2024 WEO'!$B131,'IMF GDP constant 2022 US'!$B$1:$B$197,0),MATCH('2022 deflators April 2024 WEO'!W$3,'IMF GDP constant 2022 US'!$B$1:$BD$1,0)),0)</f>
        <v>0.771712022767647</v>
      </c>
      <c r="X131" s="18" t="n">
        <f aca="false">IFERROR(INDEX('IMF GDP current US'!$B$1:$BD$197,MATCH('2022 deflators April 2024 WEO'!$B131,'IMF GDP current US'!$B$1:$B$197,0),MATCH('2022 deflators April 2024 WEO'!X$3,'IMF GDP current US'!$B$1:$BD$1,0))/INDEX('IMF GDP constant 2022 US'!$B$1:$BD$197,MATCH('2022 deflators April 2024 WEO'!$B131,'IMF GDP constant 2022 US'!$B$1:$B$197,0),MATCH('2022 deflators April 2024 WEO'!X$3,'IMF GDP constant 2022 US'!$B$1:$BD$1,0)),0)</f>
        <v>0.748153140512648</v>
      </c>
      <c r="Y131" s="18" t="n">
        <f aca="false">IFERROR(INDEX('IMF GDP current US'!$B$1:$BD$197,MATCH('2022 deflators April 2024 WEO'!$B131,'IMF GDP current US'!$B$1:$B$197,0),MATCH('2022 deflators April 2024 WEO'!Y$3,'IMF GDP current US'!$B$1:$BD$1,0))/INDEX('IMF GDP constant 2022 US'!$B$1:$BD$197,MATCH('2022 deflators April 2024 WEO'!$B131,'IMF GDP constant 2022 US'!$B$1:$B$197,0),MATCH('2022 deflators April 2024 WEO'!Y$3,'IMF GDP constant 2022 US'!$B$1:$BD$1,0)),0)</f>
        <v>0.719580517339134</v>
      </c>
      <c r="Z131" s="18" t="n">
        <f aca="false">IFERROR(INDEX('IMF GDP current US'!$B$1:$BD$197,MATCH('2022 deflators April 2024 WEO'!$B131,'IMF GDP current US'!$B$1:$B$197,0),MATCH('2022 deflators April 2024 WEO'!Z$3,'IMF GDP current US'!$B$1:$BD$1,0))/INDEX('IMF GDP constant 2022 US'!$B$1:$BD$197,MATCH('2022 deflators April 2024 WEO'!$B131,'IMF GDP constant 2022 US'!$B$1:$B$197,0),MATCH('2022 deflators April 2024 WEO'!Z$3,'IMF GDP constant 2022 US'!$B$1:$BD$1,0)),0)</f>
        <v>0.654090072942178</v>
      </c>
      <c r="AA131" s="18" t="n">
        <f aca="false">IFERROR(INDEX('IMF GDP current US'!$B$1:$BD$197,MATCH('2022 deflators April 2024 WEO'!$B131,'IMF GDP current US'!$B$1:$B$197,0),MATCH('2022 deflators April 2024 WEO'!AA$3,'IMF GDP current US'!$B$1:$BD$1,0))/INDEX('IMF GDP constant 2022 US'!$B$1:$BD$197,MATCH('2022 deflators April 2024 WEO'!$B131,'IMF GDP constant 2022 US'!$B$1:$B$197,0),MATCH('2022 deflators April 2024 WEO'!AA$3,'IMF GDP constant 2022 US'!$B$1:$BD$1,0)),0)</f>
        <v>0.651867421208185</v>
      </c>
      <c r="AB131" s="18" t="n">
        <f aca="false">IFERROR(INDEX('IMF GDP current US'!$B$1:$BD$197,MATCH('2022 deflators April 2024 WEO'!$B131,'IMF GDP current US'!$B$1:$B$197,0),MATCH('2022 deflators April 2024 WEO'!AB$3,'IMF GDP current US'!$B$1:$BD$1,0))/INDEX('IMF GDP constant 2022 US'!$B$1:$BD$197,MATCH('2022 deflators April 2024 WEO'!$B131,'IMF GDP constant 2022 US'!$B$1:$B$197,0),MATCH('2022 deflators April 2024 WEO'!AB$3,'IMF GDP constant 2022 US'!$B$1:$BD$1,0)),0)</f>
        <v>0.612302021523985</v>
      </c>
      <c r="AC131" s="18" t="n">
        <f aca="false">IFERROR(INDEX('IMF GDP current US'!$B$1:$BD$197,MATCH('2022 deflators April 2024 WEO'!$B131,'IMF GDP current US'!$B$1:$B$197,0),MATCH('2022 deflators April 2024 WEO'!AC$3,'IMF GDP current US'!$B$1:$BD$1,0))/INDEX('IMF GDP constant 2022 US'!$B$1:$BD$197,MATCH('2022 deflators April 2024 WEO'!$B131,'IMF GDP constant 2022 US'!$B$1:$B$197,0),MATCH('2022 deflators April 2024 WEO'!AC$3,'IMF GDP constant 2022 US'!$B$1:$BD$1,0)),0)</f>
        <v>0.605190060761242</v>
      </c>
      <c r="AD131" s="18" t="n">
        <f aca="false">IFERROR(INDEX('IMF GDP current US'!$B$1:$BD$197,MATCH('2022 deflators April 2024 WEO'!$B131,'IMF GDP current US'!$B$1:$B$197,0),MATCH('2022 deflators April 2024 WEO'!AD$3,'IMF GDP current US'!$B$1:$BD$1,0))/INDEX('IMF GDP constant 2022 US'!$B$1:$BD$197,MATCH('2022 deflators April 2024 WEO'!$B131,'IMF GDP constant 2022 US'!$B$1:$B$197,0),MATCH('2022 deflators April 2024 WEO'!AD$3,'IMF GDP constant 2022 US'!$B$1:$BD$1,0)),0)</f>
        <v>0.659504068042585</v>
      </c>
      <c r="AE131" s="18" t="n">
        <f aca="false">IFERROR(INDEX('IMF GDP current US'!$B$1:$BD$197,MATCH('2022 deflators April 2024 WEO'!$B131,'IMF GDP current US'!$B$1:$B$197,0),MATCH('2022 deflators April 2024 WEO'!AE$3,'IMF GDP current US'!$B$1:$BD$1,0))/INDEX('IMF GDP constant 2022 US'!$B$1:$BD$197,MATCH('2022 deflators April 2024 WEO'!$B131,'IMF GDP constant 2022 US'!$B$1:$B$197,0),MATCH('2022 deflators April 2024 WEO'!AE$3,'IMF GDP constant 2022 US'!$B$1:$BD$1,0)),0)</f>
        <v>0.719630712786783</v>
      </c>
      <c r="AF131" s="18" t="n">
        <f aca="false">IFERROR(INDEX('IMF GDP current US'!$B$1:$BD$197,MATCH('2022 deflators April 2024 WEO'!$B131,'IMF GDP current US'!$B$1:$B$197,0),MATCH('2022 deflators April 2024 WEO'!AF$3,'IMF GDP current US'!$B$1:$BD$1,0))/INDEX('IMF GDP constant 2022 US'!$B$1:$BD$197,MATCH('2022 deflators April 2024 WEO'!$B131,'IMF GDP constant 2022 US'!$B$1:$B$197,0),MATCH('2022 deflators April 2024 WEO'!AF$3,'IMF GDP constant 2022 US'!$B$1:$BD$1,0)),0)</f>
        <v>0.731880822802193</v>
      </c>
      <c r="AG131" s="18" t="n">
        <f aca="false">IFERROR(INDEX('IMF GDP current US'!$B$1:$BD$197,MATCH('2022 deflators April 2024 WEO'!$B131,'IMF GDP current US'!$B$1:$B$197,0),MATCH('2022 deflators April 2024 WEO'!AG$3,'IMF GDP current US'!$B$1:$BD$1,0))/INDEX('IMF GDP constant 2022 US'!$B$1:$BD$197,MATCH('2022 deflators April 2024 WEO'!$B131,'IMF GDP constant 2022 US'!$B$1:$B$197,0),MATCH('2022 deflators April 2024 WEO'!AG$3,'IMF GDP constant 2022 US'!$B$1:$BD$1,0)),0)</f>
        <v>0.77212717105179</v>
      </c>
      <c r="AH131" s="18" t="n">
        <f aca="false">IFERROR(INDEX('IMF GDP current US'!$B$1:$BD$197,MATCH('2022 deflators April 2024 WEO'!$B131,'IMF GDP current US'!$B$1:$B$197,0),MATCH('2022 deflators April 2024 WEO'!AH$3,'IMF GDP current US'!$B$1:$BD$1,0))/INDEX('IMF GDP constant 2022 US'!$B$1:$BD$197,MATCH('2022 deflators April 2024 WEO'!$B131,'IMF GDP constant 2022 US'!$B$1:$B$197,0),MATCH('2022 deflators April 2024 WEO'!AH$3,'IMF GDP constant 2022 US'!$B$1:$BD$1,0)),0)</f>
        <v>0.835645570057574</v>
      </c>
      <c r="AI131" s="18" t="n">
        <f aca="false">IFERROR(INDEX('IMF GDP current US'!$B$1:$BD$197,MATCH('2022 deflators April 2024 WEO'!$B131,'IMF GDP current US'!$B$1:$B$197,0),MATCH('2022 deflators April 2024 WEO'!AI$3,'IMF GDP current US'!$B$1:$BD$1,0))/INDEX('IMF GDP constant 2022 US'!$B$1:$BD$197,MATCH('2022 deflators April 2024 WEO'!$B131,'IMF GDP constant 2022 US'!$B$1:$B$197,0),MATCH('2022 deflators April 2024 WEO'!AI$3,'IMF GDP constant 2022 US'!$B$1:$BD$1,0)),0)</f>
        <v>0.878564612110368</v>
      </c>
      <c r="AJ131" s="18" t="n">
        <f aca="false">IFERROR(INDEX('IMF GDP current US'!$B$1:$BD$197,MATCH('2022 deflators April 2024 WEO'!$B131,'IMF GDP current US'!$B$1:$B$197,0),MATCH('2022 deflators April 2024 WEO'!AJ$3,'IMF GDP current US'!$B$1:$BD$1,0))/INDEX('IMF GDP constant 2022 US'!$B$1:$BD$197,MATCH('2022 deflators April 2024 WEO'!$B131,'IMF GDP constant 2022 US'!$B$1:$B$197,0),MATCH('2022 deflators April 2024 WEO'!AJ$3,'IMF GDP constant 2022 US'!$B$1:$BD$1,0)),0)</f>
        <v>0.804276186782202</v>
      </c>
      <c r="AK131" s="18" t="n">
        <f aca="false">IFERROR(INDEX('IMF GDP current US'!$B$1:$BD$197,MATCH('2022 deflators April 2024 WEO'!$B131,'IMF GDP current US'!$B$1:$B$197,0),MATCH('2022 deflators April 2024 WEO'!AK$3,'IMF GDP current US'!$B$1:$BD$1,0))/INDEX('IMF GDP constant 2022 US'!$B$1:$BD$197,MATCH('2022 deflators April 2024 WEO'!$B131,'IMF GDP constant 2022 US'!$B$1:$B$197,0),MATCH('2022 deflators April 2024 WEO'!AK$3,'IMF GDP constant 2022 US'!$B$1:$BD$1,0)),0)</f>
        <v>0.826981147314389</v>
      </c>
      <c r="AL131" s="18" t="n">
        <f aca="false">IFERROR(INDEX('IMF GDP current US'!$B$1:$BD$197,MATCH('2022 deflators April 2024 WEO'!$B131,'IMF GDP current US'!$B$1:$B$197,0),MATCH('2022 deflators April 2024 WEO'!AL$3,'IMF GDP current US'!$B$1:$BD$1,0))/INDEX('IMF GDP constant 2022 US'!$B$1:$BD$197,MATCH('2022 deflators April 2024 WEO'!$B131,'IMF GDP constant 2022 US'!$B$1:$B$197,0),MATCH('2022 deflators April 2024 WEO'!AL$3,'IMF GDP constant 2022 US'!$B$1:$BD$1,0)),0)</f>
        <v>0.939256500331152</v>
      </c>
      <c r="AM131" s="18" t="n">
        <f aca="false">IFERROR(INDEX('IMF GDP current US'!$B$1:$BD$197,MATCH('2022 deflators April 2024 WEO'!$B131,'IMF GDP current US'!$B$1:$B$197,0),MATCH('2022 deflators April 2024 WEO'!AM$3,'IMF GDP current US'!$B$1:$BD$1,0))/INDEX('IMF GDP constant 2022 US'!$B$1:$BD$197,MATCH('2022 deflators April 2024 WEO'!$B131,'IMF GDP constant 2022 US'!$B$1:$B$197,0),MATCH('2022 deflators April 2024 WEO'!AM$3,'IMF GDP constant 2022 US'!$B$1:$BD$1,0)),0)</f>
        <v>0.987207926822411</v>
      </c>
      <c r="AN131" s="18" t="n">
        <f aca="false">IFERROR(INDEX('IMF GDP current US'!$B$1:$BD$197,MATCH('2022 deflators April 2024 WEO'!$B131,'IMF GDP current US'!$B$1:$B$197,0),MATCH('2022 deflators April 2024 WEO'!AN$3,'IMF GDP current US'!$B$1:$BD$1,0))/INDEX('IMF GDP constant 2022 US'!$B$1:$BD$197,MATCH('2022 deflators April 2024 WEO'!$B131,'IMF GDP constant 2022 US'!$B$1:$B$197,0),MATCH('2022 deflators April 2024 WEO'!AN$3,'IMF GDP constant 2022 US'!$B$1:$BD$1,0)),0)</f>
        <v>0.983165313907833</v>
      </c>
      <c r="AO131" s="18" t="n">
        <f aca="false">IFERROR(INDEX('IMF GDP current US'!$B$1:$BD$197,MATCH('2022 deflators April 2024 WEO'!$B131,'IMF GDP current US'!$B$1:$B$197,0),MATCH('2022 deflators April 2024 WEO'!AO$3,'IMF GDP current US'!$B$1:$BD$1,0))/INDEX('IMF GDP constant 2022 US'!$B$1:$BD$197,MATCH('2022 deflators April 2024 WEO'!$B131,'IMF GDP constant 2022 US'!$B$1:$B$197,0),MATCH('2022 deflators April 2024 WEO'!AO$3,'IMF GDP constant 2022 US'!$B$1:$BD$1,0)),0)</f>
        <v>0.996193144840936</v>
      </c>
      <c r="AP131" s="18" t="n">
        <f aca="false">IFERROR(INDEX('IMF GDP current US'!$B$1:$BD$197,MATCH('2022 deflators April 2024 WEO'!$B131,'IMF GDP current US'!$B$1:$B$197,0),MATCH('2022 deflators April 2024 WEO'!AP$3,'IMF GDP current US'!$B$1:$BD$1,0))/INDEX('IMF GDP constant 2022 US'!$B$1:$BD$197,MATCH('2022 deflators April 2024 WEO'!$B131,'IMF GDP constant 2022 US'!$B$1:$B$197,0),MATCH('2022 deflators April 2024 WEO'!AP$3,'IMF GDP constant 2022 US'!$B$1:$BD$1,0)),0)</f>
        <v>1.0604027662808</v>
      </c>
      <c r="AQ131" s="18" t="n">
        <f aca="false">IFERROR(INDEX('IMF GDP current US'!$B$1:$BD$197,MATCH('2022 deflators April 2024 WEO'!$B131,'IMF GDP current US'!$B$1:$B$197,0),MATCH('2022 deflators April 2024 WEO'!AQ$3,'IMF GDP current US'!$B$1:$BD$1,0))/INDEX('IMF GDP constant 2022 US'!$B$1:$BD$197,MATCH('2022 deflators April 2024 WEO'!$B131,'IMF GDP constant 2022 US'!$B$1:$B$197,0),MATCH('2022 deflators April 2024 WEO'!AQ$3,'IMF GDP constant 2022 US'!$B$1:$BD$1,0)),0)</f>
        <v>1.06543006692748</v>
      </c>
      <c r="AR131" s="18" t="n">
        <f aca="false">IFERROR(INDEX('IMF GDP current US'!$B$1:$BD$197,MATCH('2022 deflators April 2024 WEO'!$B131,'IMF GDP current US'!$B$1:$B$197,0),MATCH('2022 deflators April 2024 WEO'!AR$3,'IMF GDP current US'!$B$1:$BD$1,0))/INDEX('IMF GDP constant 2022 US'!$B$1:$BD$197,MATCH('2022 deflators April 2024 WEO'!$B131,'IMF GDP constant 2022 US'!$B$1:$B$197,0),MATCH('2022 deflators April 2024 WEO'!AR$3,'IMF GDP constant 2022 US'!$B$1:$BD$1,0)),0)</f>
        <v>1.10164321864691</v>
      </c>
      <c r="AS131" s="18" t="n">
        <f aca="false">IFERROR(INDEX('IMF GDP current US'!$B$1:$BD$197,MATCH('2022 deflators April 2024 WEO'!$B131,'IMF GDP current US'!$B$1:$B$197,0),MATCH('2022 deflators April 2024 WEO'!AS$3,'IMF GDP current US'!$B$1:$BD$1,0))/INDEX('IMF GDP constant 2022 US'!$B$1:$BD$197,MATCH('2022 deflators April 2024 WEO'!$B131,'IMF GDP constant 2022 US'!$B$1:$B$197,0),MATCH('2022 deflators April 2024 WEO'!AS$3,'IMF GDP constant 2022 US'!$B$1:$BD$1,0)),0)</f>
        <v>1.09017892846449</v>
      </c>
      <c r="AT131" s="18" t="n">
        <f aca="false">IFERROR(INDEX('IMF GDP current US'!$B$1:$BD$197,MATCH('2022 deflators April 2024 WEO'!$B131,'IMF GDP current US'!$B$1:$B$197,0),MATCH('2022 deflators April 2024 WEO'!AT$3,'IMF GDP current US'!$B$1:$BD$1,0))/INDEX('IMF GDP constant 2022 US'!$B$1:$BD$197,MATCH('2022 deflators April 2024 WEO'!$B131,'IMF GDP constant 2022 US'!$B$1:$B$197,0),MATCH('2022 deflators April 2024 WEO'!AT$3,'IMF GDP constant 2022 US'!$B$1:$BD$1,0)),0)</f>
        <v>0.953031288694534</v>
      </c>
      <c r="AU131" s="18" t="n">
        <f aca="false">IFERROR(INDEX('IMF GDP current US'!$B$1:$BD$197,MATCH('2022 deflators April 2024 WEO'!$B131,'IMF GDP current US'!$B$1:$B$197,0),MATCH('2022 deflators April 2024 WEO'!AU$3,'IMF GDP current US'!$B$1:$BD$1,0))/INDEX('IMF GDP constant 2022 US'!$B$1:$BD$197,MATCH('2022 deflators April 2024 WEO'!$B131,'IMF GDP constant 2022 US'!$B$1:$B$197,0),MATCH('2022 deflators April 2024 WEO'!AU$3,'IMF GDP constant 2022 US'!$B$1:$BD$1,0)),0)</f>
        <v>0.900192297758307</v>
      </c>
      <c r="AV131" s="18" t="n">
        <f aca="false">IFERROR(INDEX('IMF GDP current US'!$B$1:$BD$197,MATCH('2022 deflators April 2024 WEO'!$B131,'IMF GDP current US'!$B$1:$B$197,0),MATCH('2022 deflators April 2024 WEO'!AV$3,'IMF GDP current US'!$B$1:$BD$1,0))/INDEX('IMF GDP constant 2022 US'!$B$1:$BD$197,MATCH('2022 deflators April 2024 WEO'!$B131,'IMF GDP constant 2022 US'!$B$1:$B$197,0),MATCH('2022 deflators April 2024 WEO'!AV$3,'IMF GDP constant 2022 US'!$B$1:$BD$1,0)),0)</f>
        <v>0.987273562207136</v>
      </c>
      <c r="AW131" s="19" t="n">
        <f aca="false">IFERROR(INDEX('IMF GDP current US'!$B$1:$BD$197,MATCH('2022 deflators April 2024 WEO'!$B131,'IMF GDP current US'!$B$1:$B$197,0),MATCH('2022 deflators April 2024 WEO'!AW$3,'IMF GDP current US'!$B$1:$BD$1,0))/INDEX('IMF GDP constant 2022 US'!$B$1:$BD$197,MATCH('2022 deflators April 2024 WEO'!$B131,'IMF GDP constant 2022 US'!$B$1:$B$197,0),MATCH('2022 deflators April 2024 WEO'!AW$3,'IMF GDP constant 2022 US'!$B$1:$BD$1,0)),0)</f>
        <v>1</v>
      </c>
      <c r="AX131" s="18" t="n">
        <f aca="false">IFERROR(INDEX('IMF GDP current US'!$B$1:$BD$197,MATCH('2022 deflators April 2024 WEO'!$B131,'IMF GDP current US'!$B$1:$B$197,0),MATCH('2022 deflators April 2024 WEO'!AX$3,'IMF GDP current US'!$B$1:$BD$1,0))/INDEX('IMF GDP constant 2022 US'!$B$1:$BD$197,MATCH('2022 deflators April 2024 WEO'!$B131,'IMF GDP constant 2022 US'!$B$1:$B$197,0),MATCH('2022 deflators April 2024 WEO'!AX$3,'IMF GDP constant 2022 US'!$B$1:$BD$1,0)),0)</f>
        <v>0.904072622177159</v>
      </c>
      <c r="AY131" s="21" t="n">
        <f aca="false">IFERROR(INDEX('IMF GDP current US'!$B$1:$BD$197,MATCH('2022 deflators April 2024 WEO'!$B131,'IMF GDP current US'!$B$1:$B$197,0),MATCH('2022 deflators April 2024 WEO'!AY$3,'IMF GDP current US'!$B$1:$BD$1,0))/INDEX('IMF GDP constant 2022 US'!$B$1:$BD$197,MATCH('2022 deflators April 2024 WEO'!$B131,'IMF GDP constant 2022 US'!$B$1:$B$197,0),MATCH('2022 deflators April 2024 WEO'!AY$3,'IMF GDP constant 2022 US'!$B$1:$BD$1,0)),0)</f>
        <v>0</v>
      </c>
      <c r="AZ131" s="21" t="n">
        <f aca="false">IFERROR(INDEX('IMF GDP current US'!$B$1:$BD$197,MATCH('2022 deflators April 2024 WEO'!$B131,'IMF GDP current US'!$B$1:$B$197,0),MATCH('2022 deflators April 2024 WEO'!AZ$3,'IMF GDP current US'!$B$1:$BD$1,0))/INDEX('IMF GDP constant 2022 US'!$B$1:$BD$197,MATCH('2022 deflators April 2024 WEO'!$B131,'IMF GDP constant 2022 US'!$B$1:$B$197,0),MATCH('2022 deflators April 2024 WEO'!AZ$3,'IMF GDP constant 2022 US'!$B$1:$BD$1,0)),0)</f>
        <v>0</v>
      </c>
      <c r="BA131" s="21" t="n">
        <f aca="false">IFERROR(INDEX('IMF GDP current US'!$B$1:$BD$197,MATCH('2022 deflators April 2024 WEO'!$B131,'IMF GDP current US'!$B$1:$B$197,0),MATCH('2022 deflators April 2024 WEO'!BA$3,'IMF GDP current US'!$B$1:$BD$1,0))/INDEX('IMF GDP constant 2022 US'!$B$1:$BD$197,MATCH('2022 deflators April 2024 WEO'!$B131,'IMF GDP constant 2022 US'!$B$1:$B$197,0),MATCH('2022 deflators April 2024 WEO'!BA$3,'IMF GDP constant 2022 US'!$B$1:$BD$1,0)),0)</f>
        <v>0</v>
      </c>
      <c r="BB131" s="21" t="n">
        <f aca="false">IFERROR(INDEX('IMF GDP current US'!$B$1:$BD$197,MATCH('2022 deflators April 2024 WEO'!$B131,'IMF GDP current US'!$B$1:$B$197,0),MATCH('2022 deflators April 2024 WEO'!BB$3,'IMF GDP current US'!$B$1:$BD$1,0))/INDEX('IMF GDP constant 2022 US'!$B$1:$BD$197,MATCH('2022 deflators April 2024 WEO'!$B131,'IMF GDP constant 2022 US'!$B$1:$B$197,0),MATCH('2022 deflators April 2024 WEO'!BB$3,'IMF GDP constant 2022 US'!$B$1:$BD$1,0)),0)</f>
        <v>0</v>
      </c>
      <c r="BC131" s="21" t="n">
        <f aca="false">IFERROR(INDEX('IMF GDP current US'!$B$1:$BD$197,MATCH('2022 deflators April 2024 WEO'!$B131,'IMF GDP current US'!$B$1:$B$197,0),MATCH('2022 deflators April 2024 WEO'!BC$3,'IMF GDP current US'!$B$1:$BD$1,0))/INDEX('IMF GDP constant 2022 US'!$B$1:$BD$197,MATCH('2022 deflators April 2024 WEO'!$B131,'IMF GDP constant 2022 US'!$B$1:$B$197,0),MATCH('2022 deflators April 2024 WEO'!BC$3,'IMF GDP constant 2022 US'!$B$1:$BD$1,0)),0)</f>
        <v>0</v>
      </c>
      <c r="BD131" s="22" t="n">
        <f aca="false">IFERROR(INDEX('IMF GDP current US'!$B$1:$BD$197,MATCH('2022 deflators April 2024 WEO'!$B131,'IMF GDP current US'!$B$1:$B$197,0),MATCH('2022 deflators April 2024 WEO'!BD$3,'IMF GDP current US'!$B$1:$BD$1,0))/INDEX('IMF GDP constant 2022 US'!$B$1:$BD$197,MATCH('2022 deflators April 2024 WEO'!$B131,'IMF GDP constant 2022 US'!$B$1:$B$197,0),MATCH('2022 deflators April 2024 WEO'!BD$3,'IMF GDP constant 2022 US'!$B$1:$BD$1,0)),0)</f>
        <v>0</v>
      </c>
    </row>
    <row r="132" customFormat="false" ht="15" hidden="false" customHeight="false" outlineLevel="0" collapsed="false">
      <c r="A132" s="12" t="s">
        <v>145</v>
      </c>
      <c r="B132" s="0" t="str">
        <f aca="false">VLOOKUP(A132,'Names&amp;ISO'!$A:$C,3,0)</f>
        <v>PLW</v>
      </c>
      <c r="C132" s="11" t="s">
        <v>145</v>
      </c>
      <c r="D132" s="11" t="n">
        <f aca="false">IFERROR(VLOOKUP(B132,'DAC ODA Recipients 2022-2023'!$B:$H,7,0),"")</f>
        <v>1</v>
      </c>
      <c r="E132" s="12" t="str">
        <f aca="false">IFERROR(VLOOKUP(B132,'OECD DAC Deflators 2022'!B:B,1,0),"")</f>
        <v/>
      </c>
      <c r="F132" s="12"/>
      <c r="G132" s="17" t="n">
        <f aca="false">IFERROR(INDEX('IMF GDP current US'!$B$1:$BD$197,MATCH('2022 deflators April 2024 WEO'!$B132,'IMF GDP current US'!$B$1:$B$197,0),MATCH('2022 deflators April 2024 WEO'!G$3,'IMF GDP current US'!$B$1:$BD$1,0))/INDEX('IMF GDP constant 2022 US'!$B$1:$BD$197,MATCH('2022 deflators April 2024 WEO'!$B132,'IMF GDP constant 2022 US'!$B$1:$B$197,0),MATCH('2022 deflators April 2024 WEO'!G$3,'IMF GDP constant 2022 US'!$B$1:$BD$1,0)),0)</f>
        <v>0</v>
      </c>
      <c r="H132" s="18" t="n">
        <f aca="false">IFERROR(INDEX('IMF GDP current US'!$B$1:$BD$197,MATCH('2022 deflators April 2024 WEO'!$B132,'IMF GDP current US'!$B$1:$B$197,0),MATCH('2022 deflators April 2024 WEO'!H$3,'IMF GDP current US'!$B$1:$BD$1,0))/INDEX('IMF GDP constant 2022 US'!$B$1:$BD$197,MATCH('2022 deflators April 2024 WEO'!$B132,'IMF GDP constant 2022 US'!$B$1:$B$197,0),MATCH('2022 deflators April 2024 WEO'!H$3,'IMF GDP constant 2022 US'!$B$1:$BD$1,0)),0)</f>
        <v>0</v>
      </c>
      <c r="I132" s="18" t="n">
        <f aca="false">IFERROR(INDEX('IMF GDP current US'!$B$1:$BD$197,MATCH('2022 deflators April 2024 WEO'!$B132,'IMF GDP current US'!$B$1:$B$197,0),MATCH('2022 deflators April 2024 WEO'!I$3,'IMF GDP current US'!$B$1:$BD$1,0))/INDEX('IMF GDP constant 2022 US'!$B$1:$BD$197,MATCH('2022 deflators April 2024 WEO'!$B132,'IMF GDP constant 2022 US'!$B$1:$B$197,0),MATCH('2022 deflators April 2024 WEO'!I$3,'IMF GDP constant 2022 US'!$B$1:$BD$1,0)),0)</f>
        <v>0</v>
      </c>
      <c r="J132" s="18" t="n">
        <f aca="false">IFERROR(INDEX('IMF GDP current US'!$B$1:$BD$197,MATCH('2022 deflators April 2024 WEO'!$B132,'IMF GDP current US'!$B$1:$B$197,0),MATCH('2022 deflators April 2024 WEO'!J$3,'IMF GDP current US'!$B$1:$BD$1,0))/INDEX('IMF GDP constant 2022 US'!$B$1:$BD$197,MATCH('2022 deflators April 2024 WEO'!$B132,'IMF GDP constant 2022 US'!$B$1:$B$197,0),MATCH('2022 deflators April 2024 WEO'!J$3,'IMF GDP constant 2022 US'!$B$1:$BD$1,0)),0)</f>
        <v>0</v>
      </c>
      <c r="K132" s="18" t="n">
        <f aca="false">IFERROR(INDEX('IMF GDP current US'!$B$1:$BD$197,MATCH('2022 deflators April 2024 WEO'!$B132,'IMF GDP current US'!$B$1:$B$197,0),MATCH('2022 deflators April 2024 WEO'!K$3,'IMF GDP current US'!$B$1:$BD$1,0))/INDEX('IMF GDP constant 2022 US'!$B$1:$BD$197,MATCH('2022 deflators April 2024 WEO'!$B132,'IMF GDP constant 2022 US'!$B$1:$B$197,0),MATCH('2022 deflators April 2024 WEO'!K$3,'IMF GDP constant 2022 US'!$B$1:$BD$1,0)),0)</f>
        <v>0</v>
      </c>
      <c r="L132" s="18" t="n">
        <f aca="false">IFERROR(INDEX('IMF GDP current US'!$B$1:$BD$197,MATCH('2022 deflators April 2024 WEO'!$B132,'IMF GDP current US'!$B$1:$B$197,0),MATCH('2022 deflators April 2024 WEO'!L$3,'IMF GDP current US'!$B$1:$BD$1,0))/INDEX('IMF GDP constant 2022 US'!$B$1:$BD$197,MATCH('2022 deflators April 2024 WEO'!$B132,'IMF GDP constant 2022 US'!$B$1:$B$197,0),MATCH('2022 deflators April 2024 WEO'!L$3,'IMF GDP constant 2022 US'!$B$1:$BD$1,0)),0)</f>
        <v>0</v>
      </c>
      <c r="M132" s="18" t="n">
        <f aca="false">IFERROR(INDEX('IMF GDP current US'!$B$1:$BD$197,MATCH('2022 deflators April 2024 WEO'!$B132,'IMF GDP current US'!$B$1:$B$197,0),MATCH('2022 deflators April 2024 WEO'!M$3,'IMF GDP current US'!$B$1:$BD$1,0))/INDEX('IMF GDP constant 2022 US'!$B$1:$BD$197,MATCH('2022 deflators April 2024 WEO'!$B132,'IMF GDP constant 2022 US'!$B$1:$B$197,0),MATCH('2022 deflators April 2024 WEO'!M$3,'IMF GDP constant 2022 US'!$B$1:$BD$1,0)),0)</f>
        <v>0</v>
      </c>
      <c r="N132" s="18" t="n">
        <f aca="false">IFERROR(INDEX('IMF GDP current US'!$B$1:$BD$197,MATCH('2022 deflators April 2024 WEO'!$B132,'IMF GDP current US'!$B$1:$B$197,0),MATCH('2022 deflators April 2024 WEO'!N$3,'IMF GDP current US'!$B$1:$BD$1,0))/INDEX('IMF GDP constant 2022 US'!$B$1:$BD$197,MATCH('2022 deflators April 2024 WEO'!$B132,'IMF GDP constant 2022 US'!$B$1:$B$197,0),MATCH('2022 deflators April 2024 WEO'!N$3,'IMF GDP constant 2022 US'!$B$1:$BD$1,0)),0)</f>
        <v>0</v>
      </c>
      <c r="O132" s="18" t="n">
        <f aca="false">IFERROR(INDEX('IMF GDP current US'!$B$1:$BD$197,MATCH('2022 deflators April 2024 WEO'!$B132,'IMF GDP current US'!$B$1:$B$197,0),MATCH('2022 deflators April 2024 WEO'!O$3,'IMF GDP current US'!$B$1:$BD$1,0))/INDEX('IMF GDP constant 2022 US'!$B$1:$BD$197,MATCH('2022 deflators April 2024 WEO'!$B132,'IMF GDP constant 2022 US'!$B$1:$B$197,0),MATCH('2022 deflators April 2024 WEO'!O$3,'IMF GDP constant 2022 US'!$B$1:$BD$1,0)),0)</f>
        <v>0</v>
      </c>
      <c r="P132" s="18" t="n">
        <f aca="false">IFERROR(INDEX('IMF GDP current US'!$B$1:$BD$197,MATCH('2022 deflators April 2024 WEO'!$B132,'IMF GDP current US'!$B$1:$B$197,0),MATCH('2022 deflators April 2024 WEO'!P$3,'IMF GDP current US'!$B$1:$BD$1,0))/INDEX('IMF GDP constant 2022 US'!$B$1:$BD$197,MATCH('2022 deflators April 2024 WEO'!$B132,'IMF GDP constant 2022 US'!$B$1:$B$197,0),MATCH('2022 deflators April 2024 WEO'!P$3,'IMF GDP constant 2022 US'!$B$1:$BD$1,0)),0)</f>
        <v>0</v>
      </c>
      <c r="Q132" s="18" t="n">
        <f aca="false">IFERROR(INDEX('IMF GDP current US'!$B$1:$BD$197,MATCH('2022 deflators April 2024 WEO'!$B132,'IMF GDP current US'!$B$1:$B$197,0),MATCH('2022 deflators April 2024 WEO'!Q$3,'IMF GDP current US'!$B$1:$BD$1,0))/INDEX('IMF GDP constant 2022 US'!$B$1:$BD$197,MATCH('2022 deflators April 2024 WEO'!$B132,'IMF GDP constant 2022 US'!$B$1:$B$197,0),MATCH('2022 deflators April 2024 WEO'!Q$3,'IMF GDP constant 2022 US'!$B$1:$BD$1,0)),0)</f>
        <v>0</v>
      </c>
      <c r="R132" s="18" t="n">
        <f aca="false">IFERROR(INDEX('IMF GDP current US'!$B$1:$BD$197,MATCH('2022 deflators April 2024 WEO'!$B132,'IMF GDP current US'!$B$1:$B$197,0),MATCH('2022 deflators April 2024 WEO'!R$3,'IMF GDP current US'!$B$1:$BD$1,0))/INDEX('IMF GDP constant 2022 US'!$B$1:$BD$197,MATCH('2022 deflators April 2024 WEO'!$B132,'IMF GDP constant 2022 US'!$B$1:$B$197,0),MATCH('2022 deflators April 2024 WEO'!R$3,'IMF GDP constant 2022 US'!$B$1:$BD$1,0)),0)</f>
        <v>0</v>
      </c>
      <c r="S132" s="18" t="n">
        <f aca="false">IFERROR(INDEX('IMF GDP current US'!$B$1:$BD$197,MATCH('2022 deflators April 2024 WEO'!$B132,'IMF GDP current US'!$B$1:$B$197,0),MATCH('2022 deflators April 2024 WEO'!S$3,'IMF GDP current US'!$B$1:$BD$1,0))/INDEX('IMF GDP constant 2022 US'!$B$1:$BD$197,MATCH('2022 deflators April 2024 WEO'!$B132,'IMF GDP constant 2022 US'!$B$1:$B$197,0),MATCH('2022 deflators April 2024 WEO'!S$3,'IMF GDP constant 2022 US'!$B$1:$BD$1,0)),0)</f>
        <v>0</v>
      </c>
      <c r="T132" s="18" t="n">
        <f aca="false">IFERROR(INDEX('IMF GDP current US'!$B$1:$BD$197,MATCH('2022 deflators April 2024 WEO'!$B132,'IMF GDP current US'!$B$1:$B$197,0),MATCH('2022 deflators April 2024 WEO'!T$3,'IMF GDP current US'!$B$1:$BD$1,0))/INDEX('IMF GDP constant 2022 US'!$B$1:$BD$197,MATCH('2022 deflators April 2024 WEO'!$B132,'IMF GDP constant 2022 US'!$B$1:$B$197,0),MATCH('2022 deflators April 2024 WEO'!T$3,'IMF GDP constant 2022 US'!$B$1:$BD$1,0)),0)</f>
        <v>0</v>
      </c>
      <c r="U132" s="18" t="n">
        <f aca="false">IFERROR(INDEX('IMF GDP current US'!$B$1:$BD$197,MATCH('2022 deflators April 2024 WEO'!$B132,'IMF GDP current US'!$B$1:$B$197,0),MATCH('2022 deflators April 2024 WEO'!U$3,'IMF GDP current US'!$B$1:$BD$1,0))/INDEX('IMF GDP constant 2022 US'!$B$1:$BD$197,MATCH('2022 deflators April 2024 WEO'!$B132,'IMF GDP constant 2022 US'!$B$1:$B$197,0),MATCH('2022 deflators April 2024 WEO'!U$3,'IMF GDP constant 2022 US'!$B$1:$BD$1,0)),0)</f>
        <v>0</v>
      </c>
      <c r="V132" s="18" t="n">
        <f aca="false">IFERROR(INDEX('IMF GDP current US'!$B$1:$BD$197,MATCH('2022 deflators April 2024 WEO'!$B132,'IMF GDP current US'!$B$1:$B$197,0),MATCH('2022 deflators April 2024 WEO'!V$3,'IMF GDP current US'!$B$1:$BD$1,0))/INDEX('IMF GDP constant 2022 US'!$B$1:$BD$197,MATCH('2022 deflators April 2024 WEO'!$B132,'IMF GDP constant 2022 US'!$B$1:$B$197,0),MATCH('2022 deflators April 2024 WEO'!V$3,'IMF GDP constant 2022 US'!$B$1:$BD$1,0)),0)</f>
        <v>0</v>
      </c>
      <c r="W132" s="18" t="n">
        <f aca="false">IFERROR(INDEX('IMF GDP current US'!$B$1:$BD$197,MATCH('2022 deflators April 2024 WEO'!$B132,'IMF GDP current US'!$B$1:$B$197,0),MATCH('2022 deflators April 2024 WEO'!W$3,'IMF GDP current US'!$B$1:$BD$1,0))/INDEX('IMF GDP constant 2022 US'!$B$1:$BD$197,MATCH('2022 deflators April 2024 WEO'!$B132,'IMF GDP constant 2022 US'!$B$1:$B$197,0),MATCH('2022 deflators April 2024 WEO'!W$3,'IMF GDP constant 2022 US'!$B$1:$BD$1,0)),0)</f>
        <v>0</v>
      </c>
      <c r="X132" s="18" t="n">
        <f aca="false">IFERROR(INDEX('IMF GDP current US'!$B$1:$BD$197,MATCH('2022 deflators April 2024 WEO'!$B132,'IMF GDP current US'!$B$1:$B$197,0),MATCH('2022 deflators April 2024 WEO'!X$3,'IMF GDP current US'!$B$1:$BD$1,0))/INDEX('IMF GDP constant 2022 US'!$B$1:$BD$197,MATCH('2022 deflators April 2024 WEO'!$B132,'IMF GDP constant 2022 US'!$B$1:$B$197,0),MATCH('2022 deflators April 2024 WEO'!X$3,'IMF GDP constant 2022 US'!$B$1:$BD$1,0)),0)</f>
        <v>0</v>
      </c>
      <c r="Y132" s="18" t="n">
        <f aca="false">IFERROR(INDEX('IMF GDP current US'!$B$1:$BD$197,MATCH('2022 deflators April 2024 WEO'!$B132,'IMF GDP current US'!$B$1:$B$197,0),MATCH('2022 deflators April 2024 WEO'!Y$3,'IMF GDP current US'!$B$1:$BD$1,0))/INDEX('IMF GDP constant 2022 US'!$B$1:$BD$197,MATCH('2022 deflators April 2024 WEO'!$B132,'IMF GDP constant 2022 US'!$B$1:$B$197,0),MATCH('2022 deflators April 2024 WEO'!Y$3,'IMF GDP constant 2022 US'!$B$1:$BD$1,0)),0)</f>
        <v>0</v>
      </c>
      <c r="Z132" s="18" t="n">
        <f aca="false">IFERROR(INDEX('IMF GDP current US'!$B$1:$BD$197,MATCH('2022 deflators April 2024 WEO'!$B132,'IMF GDP current US'!$B$1:$B$197,0),MATCH('2022 deflators April 2024 WEO'!Z$3,'IMF GDP current US'!$B$1:$BD$1,0))/INDEX('IMF GDP constant 2022 US'!$B$1:$BD$197,MATCH('2022 deflators April 2024 WEO'!$B132,'IMF GDP constant 2022 US'!$B$1:$B$197,0),MATCH('2022 deflators April 2024 WEO'!Z$3,'IMF GDP constant 2022 US'!$B$1:$BD$1,0)),0)</f>
        <v>0</v>
      </c>
      <c r="AA132" s="18" t="n">
        <f aca="false">IFERROR(INDEX('IMF GDP current US'!$B$1:$BD$197,MATCH('2022 deflators April 2024 WEO'!$B132,'IMF GDP current US'!$B$1:$B$197,0),MATCH('2022 deflators April 2024 WEO'!AA$3,'IMF GDP current US'!$B$1:$BD$1,0))/INDEX('IMF GDP constant 2022 US'!$B$1:$BD$197,MATCH('2022 deflators April 2024 WEO'!$B132,'IMF GDP constant 2022 US'!$B$1:$B$197,0),MATCH('2022 deflators April 2024 WEO'!AA$3,'IMF GDP constant 2022 US'!$B$1:$BD$1,0)),0)</f>
        <v>0.593814549995807</v>
      </c>
      <c r="AB132" s="18" t="n">
        <f aca="false">IFERROR(INDEX('IMF GDP current US'!$B$1:$BD$197,MATCH('2022 deflators April 2024 WEO'!$B132,'IMF GDP current US'!$B$1:$B$197,0),MATCH('2022 deflators April 2024 WEO'!AB$3,'IMF GDP current US'!$B$1:$BD$1,0))/INDEX('IMF GDP constant 2022 US'!$B$1:$BD$197,MATCH('2022 deflators April 2024 WEO'!$B132,'IMF GDP constant 2022 US'!$B$1:$B$197,0),MATCH('2022 deflators April 2024 WEO'!AB$3,'IMF GDP constant 2022 US'!$B$1:$BD$1,0)),0)</f>
        <v>0.59101558937443</v>
      </c>
      <c r="AC132" s="18" t="n">
        <f aca="false">IFERROR(INDEX('IMF GDP current US'!$B$1:$BD$197,MATCH('2022 deflators April 2024 WEO'!$B132,'IMF GDP current US'!$B$1:$B$197,0),MATCH('2022 deflators April 2024 WEO'!AC$3,'IMF GDP current US'!$B$1:$BD$1,0))/INDEX('IMF GDP constant 2022 US'!$B$1:$BD$197,MATCH('2022 deflators April 2024 WEO'!$B132,'IMF GDP constant 2022 US'!$B$1:$B$197,0),MATCH('2022 deflators April 2024 WEO'!AC$3,'IMF GDP constant 2022 US'!$B$1:$BD$1,0)),0)</f>
        <v>0.576724705003286</v>
      </c>
      <c r="AD132" s="18" t="n">
        <f aca="false">IFERROR(INDEX('IMF GDP current US'!$B$1:$BD$197,MATCH('2022 deflators April 2024 WEO'!$B132,'IMF GDP current US'!$B$1:$B$197,0),MATCH('2022 deflators April 2024 WEO'!AD$3,'IMF GDP current US'!$B$1:$BD$1,0))/INDEX('IMF GDP constant 2022 US'!$B$1:$BD$197,MATCH('2022 deflators April 2024 WEO'!$B132,'IMF GDP constant 2022 US'!$B$1:$B$197,0),MATCH('2022 deflators April 2024 WEO'!AD$3,'IMF GDP constant 2022 US'!$B$1:$BD$1,0)),0)</f>
        <v>0.567604220667833</v>
      </c>
      <c r="AE132" s="18" t="n">
        <f aca="false">IFERROR(INDEX('IMF GDP current US'!$B$1:$BD$197,MATCH('2022 deflators April 2024 WEO'!$B132,'IMF GDP current US'!$B$1:$B$197,0),MATCH('2022 deflators April 2024 WEO'!AE$3,'IMF GDP current US'!$B$1:$BD$1,0))/INDEX('IMF GDP constant 2022 US'!$B$1:$BD$197,MATCH('2022 deflators April 2024 WEO'!$B132,'IMF GDP constant 2022 US'!$B$1:$B$197,0),MATCH('2022 deflators April 2024 WEO'!AE$3,'IMF GDP constant 2022 US'!$B$1:$BD$1,0)),0)</f>
        <v>0.58407314826684</v>
      </c>
      <c r="AF132" s="18" t="n">
        <f aca="false">IFERROR(INDEX('IMF GDP current US'!$B$1:$BD$197,MATCH('2022 deflators April 2024 WEO'!$B132,'IMF GDP current US'!$B$1:$B$197,0),MATCH('2022 deflators April 2024 WEO'!AF$3,'IMF GDP current US'!$B$1:$BD$1,0))/INDEX('IMF GDP constant 2022 US'!$B$1:$BD$197,MATCH('2022 deflators April 2024 WEO'!$B132,'IMF GDP constant 2022 US'!$B$1:$B$197,0),MATCH('2022 deflators April 2024 WEO'!AF$3,'IMF GDP constant 2022 US'!$B$1:$BD$1,0)),0)</f>
        <v>0.631312130627962</v>
      </c>
      <c r="AG132" s="18" t="n">
        <f aca="false">IFERROR(INDEX('IMF GDP current US'!$B$1:$BD$197,MATCH('2022 deflators April 2024 WEO'!$B132,'IMF GDP current US'!$B$1:$B$197,0),MATCH('2022 deflators April 2024 WEO'!AG$3,'IMF GDP current US'!$B$1:$BD$1,0))/INDEX('IMF GDP constant 2022 US'!$B$1:$BD$197,MATCH('2022 deflators April 2024 WEO'!$B132,'IMF GDP constant 2022 US'!$B$1:$B$197,0),MATCH('2022 deflators April 2024 WEO'!AG$3,'IMF GDP constant 2022 US'!$B$1:$BD$1,0)),0)</f>
        <v>0.6480819814134</v>
      </c>
      <c r="AH132" s="18" t="n">
        <f aca="false">IFERROR(INDEX('IMF GDP current US'!$B$1:$BD$197,MATCH('2022 deflators April 2024 WEO'!$B132,'IMF GDP current US'!$B$1:$B$197,0),MATCH('2022 deflators April 2024 WEO'!AH$3,'IMF GDP current US'!$B$1:$BD$1,0))/INDEX('IMF GDP constant 2022 US'!$B$1:$BD$197,MATCH('2022 deflators April 2024 WEO'!$B132,'IMF GDP constant 2022 US'!$B$1:$B$197,0),MATCH('2022 deflators April 2024 WEO'!AH$3,'IMF GDP constant 2022 US'!$B$1:$BD$1,0)),0)</f>
        <v>0.658808561234151</v>
      </c>
      <c r="AI132" s="18" t="n">
        <f aca="false">IFERROR(INDEX('IMF GDP current US'!$B$1:$BD$197,MATCH('2022 deflators April 2024 WEO'!$B132,'IMF GDP current US'!$B$1:$B$197,0),MATCH('2022 deflators April 2024 WEO'!AI$3,'IMF GDP current US'!$B$1:$BD$1,0))/INDEX('IMF GDP constant 2022 US'!$B$1:$BD$197,MATCH('2022 deflators April 2024 WEO'!$B132,'IMF GDP constant 2022 US'!$B$1:$B$197,0),MATCH('2022 deflators April 2024 WEO'!AI$3,'IMF GDP constant 2022 US'!$B$1:$BD$1,0)),0)</f>
        <v>0.705992258950696</v>
      </c>
      <c r="AJ132" s="18" t="n">
        <f aca="false">IFERROR(INDEX('IMF GDP current US'!$B$1:$BD$197,MATCH('2022 deflators April 2024 WEO'!$B132,'IMF GDP current US'!$B$1:$B$197,0),MATCH('2022 deflators April 2024 WEO'!AJ$3,'IMF GDP current US'!$B$1:$BD$1,0))/INDEX('IMF GDP constant 2022 US'!$B$1:$BD$197,MATCH('2022 deflators April 2024 WEO'!$B132,'IMF GDP constant 2022 US'!$B$1:$B$197,0),MATCH('2022 deflators April 2024 WEO'!AJ$3,'IMF GDP constant 2022 US'!$B$1:$BD$1,0)),0)</f>
        <v>0.700697461432214</v>
      </c>
      <c r="AK132" s="18" t="n">
        <f aca="false">IFERROR(INDEX('IMF GDP current US'!$B$1:$BD$197,MATCH('2022 deflators April 2024 WEO'!$B132,'IMF GDP current US'!$B$1:$B$197,0),MATCH('2022 deflators April 2024 WEO'!AK$3,'IMF GDP current US'!$B$1:$BD$1,0))/INDEX('IMF GDP constant 2022 US'!$B$1:$BD$197,MATCH('2022 deflators April 2024 WEO'!$B132,'IMF GDP constant 2022 US'!$B$1:$B$197,0),MATCH('2022 deflators April 2024 WEO'!AK$3,'IMF GDP constant 2022 US'!$B$1:$BD$1,0)),0)</f>
        <v>0.70878469479988</v>
      </c>
      <c r="AL132" s="18" t="n">
        <f aca="false">IFERROR(INDEX('IMF GDP current US'!$B$1:$BD$197,MATCH('2022 deflators April 2024 WEO'!$B132,'IMF GDP current US'!$B$1:$B$197,0),MATCH('2022 deflators April 2024 WEO'!AL$3,'IMF GDP current US'!$B$1:$BD$1,0))/INDEX('IMF GDP constant 2022 US'!$B$1:$BD$197,MATCH('2022 deflators April 2024 WEO'!$B132,'IMF GDP constant 2022 US'!$B$1:$B$197,0),MATCH('2022 deflators April 2024 WEO'!AL$3,'IMF GDP constant 2022 US'!$B$1:$BD$1,0)),0)</f>
        <v>0.721406873399571</v>
      </c>
      <c r="AM132" s="18" t="n">
        <f aca="false">IFERROR(INDEX('IMF GDP current US'!$B$1:$BD$197,MATCH('2022 deflators April 2024 WEO'!$B132,'IMF GDP current US'!$B$1:$B$197,0),MATCH('2022 deflators April 2024 WEO'!AM$3,'IMF GDP current US'!$B$1:$BD$1,0))/INDEX('IMF GDP constant 2022 US'!$B$1:$BD$197,MATCH('2022 deflators April 2024 WEO'!$B132,'IMF GDP constant 2022 US'!$B$1:$B$197,0),MATCH('2022 deflators April 2024 WEO'!AM$3,'IMF GDP constant 2022 US'!$B$1:$BD$1,0)),0)</f>
        <v>0.780811758308176</v>
      </c>
      <c r="AN132" s="18" t="n">
        <f aca="false">IFERROR(INDEX('IMF GDP current US'!$B$1:$BD$197,MATCH('2022 deflators April 2024 WEO'!$B132,'IMF GDP current US'!$B$1:$B$197,0),MATCH('2022 deflators April 2024 WEO'!AN$3,'IMF GDP current US'!$B$1:$BD$1,0))/INDEX('IMF GDP constant 2022 US'!$B$1:$BD$197,MATCH('2022 deflators April 2024 WEO'!$B132,'IMF GDP constant 2022 US'!$B$1:$B$197,0),MATCH('2022 deflators April 2024 WEO'!AN$3,'IMF GDP constant 2022 US'!$B$1:$BD$1,0)),0)</f>
        <v>0.834207694914807</v>
      </c>
      <c r="AO132" s="18" t="n">
        <f aca="false">IFERROR(INDEX('IMF GDP current US'!$B$1:$BD$197,MATCH('2022 deflators April 2024 WEO'!$B132,'IMF GDP current US'!$B$1:$B$197,0),MATCH('2022 deflators April 2024 WEO'!AO$3,'IMF GDP current US'!$B$1:$BD$1,0))/INDEX('IMF GDP constant 2022 US'!$B$1:$BD$197,MATCH('2022 deflators April 2024 WEO'!$B132,'IMF GDP constant 2022 US'!$B$1:$B$197,0),MATCH('2022 deflators April 2024 WEO'!AO$3,'IMF GDP constant 2022 US'!$B$1:$BD$1,0)),0)</f>
        <v>0.869470373658521</v>
      </c>
      <c r="AP132" s="18" t="n">
        <f aca="false">IFERROR(INDEX('IMF GDP current US'!$B$1:$BD$197,MATCH('2022 deflators April 2024 WEO'!$B132,'IMF GDP current US'!$B$1:$B$197,0),MATCH('2022 deflators April 2024 WEO'!AP$3,'IMF GDP current US'!$B$1:$BD$1,0))/INDEX('IMF GDP constant 2022 US'!$B$1:$BD$197,MATCH('2022 deflators April 2024 WEO'!$B132,'IMF GDP constant 2022 US'!$B$1:$B$197,0),MATCH('2022 deflators April 2024 WEO'!AP$3,'IMF GDP constant 2022 US'!$B$1:$BD$1,0)),0)</f>
        <v>0.913056598370249</v>
      </c>
      <c r="AQ132" s="18" t="n">
        <f aca="false">IFERROR(INDEX('IMF GDP current US'!$B$1:$BD$197,MATCH('2022 deflators April 2024 WEO'!$B132,'IMF GDP current US'!$B$1:$B$197,0),MATCH('2022 deflators April 2024 WEO'!AQ$3,'IMF GDP current US'!$B$1:$BD$1,0))/INDEX('IMF GDP constant 2022 US'!$B$1:$BD$197,MATCH('2022 deflators April 2024 WEO'!$B132,'IMF GDP constant 2022 US'!$B$1:$B$197,0),MATCH('2022 deflators April 2024 WEO'!AQ$3,'IMF GDP constant 2022 US'!$B$1:$BD$1,0)),0)</f>
        <v>0.96307010004527</v>
      </c>
      <c r="AR132" s="18" t="n">
        <f aca="false">IFERROR(INDEX('IMF GDP current US'!$B$1:$BD$197,MATCH('2022 deflators April 2024 WEO'!$B132,'IMF GDP current US'!$B$1:$B$197,0),MATCH('2022 deflators April 2024 WEO'!AR$3,'IMF GDP current US'!$B$1:$BD$1,0))/INDEX('IMF GDP constant 2022 US'!$B$1:$BD$197,MATCH('2022 deflators April 2024 WEO'!$B132,'IMF GDP constant 2022 US'!$B$1:$B$197,0),MATCH('2022 deflators April 2024 WEO'!AR$3,'IMF GDP constant 2022 US'!$B$1:$BD$1,0)),0)</f>
        <v>0.955320213056195</v>
      </c>
      <c r="AS132" s="18" t="n">
        <f aca="false">IFERROR(INDEX('IMF GDP current US'!$B$1:$BD$197,MATCH('2022 deflators April 2024 WEO'!$B132,'IMF GDP current US'!$B$1:$B$197,0),MATCH('2022 deflators April 2024 WEO'!AS$3,'IMF GDP current US'!$B$1:$BD$1,0))/INDEX('IMF GDP constant 2022 US'!$B$1:$BD$197,MATCH('2022 deflators April 2024 WEO'!$B132,'IMF GDP constant 2022 US'!$B$1:$B$197,0),MATCH('2022 deflators April 2024 WEO'!AS$3,'IMF GDP constant 2022 US'!$B$1:$BD$1,0)),0)</f>
        <v>0.94017045597512</v>
      </c>
      <c r="AT132" s="18" t="n">
        <f aca="false">IFERROR(INDEX('IMF GDP current US'!$B$1:$BD$197,MATCH('2022 deflators April 2024 WEO'!$B132,'IMF GDP current US'!$B$1:$B$197,0),MATCH('2022 deflators April 2024 WEO'!AT$3,'IMF GDP current US'!$B$1:$BD$1,0))/INDEX('IMF GDP constant 2022 US'!$B$1:$BD$197,MATCH('2022 deflators April 2024 WEO'!$B132,'IMF GDP constant 2022 US'!$B$1:$B$197,0),MATCH('2022 deflators April 2024 WEO'!AT$3,'IMF GDP constant 2022 US'!$B$1:$BD$1,0)),0)</f>
        <v>0.905115740593857</v>
      </c>
      <c r="AU132" s="18" t="n">
        <f aca="false">IFERROR(INDEX('IMF GDP current US'!$B$1:$BD$197,MATCH('2022 deflators April 2024 WEO'!$B132,'IMF GDP current US'!$B$1:$B$197,0),MATCH('2022 deflators April 2024 WEO'!AU$3,'IMF GDP current US'!$B$1:$BD$1,0))/INDEX('IMF GDP constant 2022 US'!$B$1:$BD$197,MATCH('2022 deflators April 2024 WEO'!$B132,'IMF GDP constant 2022 US'!$B$1:$B$197,0),MATCH('2022 deflators April 2024 WEO'!AU$3,'IMF GDP constant 2022 US'!$B$1:$BD$1,0)),0)</f>
        <v>0.890796701521951</v>
      </c>
      <c r="AV132" s="18" t="n">
        <f aca="false">IFERROR(INDEX('IMF GDP current US'!$B$1:$BD$197,MATCH('2022 deflators April 2024 WEO'!$B132,'IMF GDP current US'!$B$1:$B$197,0),MATCH('2022 deflators April 2024 WEO'!AV$3,'IMF GDP current US'!$B$1:$BD$1,0))/INDEX('IMF GDP constant 2022 US'!$B$1:$BD$197,MATCH('2022 deflators April 2024 WEO'!$B132,'IMF GDP constant 2022 US'!$B$1:$B$197,0),MATCH('2022 deflators April 2024 WEO'!AV$3,'IMF GDP constant 2022 US'!$B$1:$BD$1,0)),0)</f>
        <v>0.928552357723577</v>
      </c>
      <c r="AW132" s="19" t="n">
        <f aca="false">IFERROR(INDEX('IMF GDP current US'!$B$1:$BD$197,MATCH('2022 deflators April 2024 WEO'!$B132,'IMF GDP current US'!$B$1:$B$197,0),MATCH('2022 deflators April 2024 WEO'!AW$3,'IMF GDP current US'!$B$1:$BD$1,0))/INDEX('IMF GDP constant 2022 US'!$B$1:$BD$197,MATCH('2022 deflators April 2024 WEO'!$B132,'IMF GDP constant 2022 US'!$B$1:$B$197,0),MATCH('2022 deflators April 2024 WEO'!AW$3,'IMF GDP constant 2022 US'!$B$1:$BD$1,0)),0)</f>
        <v>1</v>
      </c>
      <c r="AX132" s="18" t="n">
        <f aca="false">IFERROR(INDEX('IMF GDP current US'!$B$1:$BD$197,MATCH('2022 deflators April 2024 WEO'!$B132,'IMF GDP current US'!$B$1:$B$197,0),MATCH('2022 deflators April 2024 WEO'!AX$3,'IMF GDP current US'!$B$1:$BD$1,0))/INDEX('IMF GDP constant 2022 US'!$B$1:$BD$197,MATCH('2022 deflators April 2024 WEO'!$B132,'IMF GDP constant 2022 US'!$B$1:$B$197,0),MATCH('2022 deflators April 2024 WEO'!AX$3,'IMF GDP constant 2022 US'!$B$1:$BD$1,0)),0)</f>
        <v>1.07675183894696</v>
      </c>
      <c r="AY132" s="21" t="n">
        <f aca="false">IFERROR(INDEX('IMF GDP current US'!$B$1:$BD$197,MATCH('2022 deflators April 2024 WEO'!$B132,'IMF GDP current US'!$B$1:$B$197,0),MATCH('2022 deflators April 2024 WEO'!AY$3,'IMF GDP current US'!$B$1:$BD$1,0))/INDEX('IMF GDP constant 2022 US'!$B$1:$BD$197,MATCH('2022 deflators April 2024 WEO'!$B132,'IMF GDP constant 2022 US'!$B$1:$B$197,0),MATCH('2022 deflators April 2024 WEO'!AY$3,'IMF GDP constant 2022 US'!$B$1:$BD$1,0)),0)</f>
        <v>1.10506739705594</v>
      </c>
      <c r="AZ132" s="21" t="n">
        <f aca="false">IFERROR(INDEX('IMF GDP current US'!$B$1:$BD$197,MATCH('2022 deflators April 2024 WEO'!$B132,'IMF GDP current US'!$B$1:$B$197,0),MATCH('2022 deflators April 2024 WEO'!AZ$3,'IMF GDP current US'!$B$1:$BD$1,0))/INDEX('IMF GDP constant 2022 US'!$B$1:$BD$197,MATCH('2022 deflators April 2024 WEO'!$B132,'IMF GDP constant 2022 US'!$B$1:$B$197,0),MATCH('2022 deflators April 2024 WEO'!AZ$3,'IMF GDP constant 2022 US'!$B$1:$BD$1,0)),0)</f>
        <v>1.12542116792195</v>
      </c>
      <c r="BA132" s="21" t="n">
        <f aca="false">IFERROR(INDEX('IMF GDP current US'!$B$1:$BD$197,MATCH('2022 deflators April 2024 WEO'!$B132,'IMF GDP current US'!$B$1:$B$197,0),MATCH('2022 deflators April 2024 WEO'!BA$3,'IMF GDP current US'!$B$1:$BD$1,0))/INDEX('IMF GDP constant 2022 US'!$B$1:$BD$197,MATCH('2022 deflators April 2024 WEO'!$B132,'IMF GDP constant 2022 US'!$B$1:$B$197,0),MATCH('2022 deflators April 2024 WEO'!BA$3,'IMF GDP constant 2022 US'!$B$1:$BD$1,0)),0)</f>
        <v>1.14932147845092</v>
      </c>
      <c r="BB132" s="21" t="n">
        <f aca="false">IFERROR(INDEX('IMF GDP current US'!$B$1:$BD$197,MATCH('2022 deflators April 2024 WEO'!$B132,'IMF GDP current US'!$B$1:$B$197,0),MATCH('2022 deflators April 2024 WEO'!BB$3,'IMF GDP current US'!$B$1:$BD$1,0))/INDEX('IMF GDP constant 2022 US'!$B$1:$BD$197,MATCH('2022 deflators April 2024 WEO'!$B132,'IMF GDP constant 2022 US'!$B$1:$B$197,0),MATCH('2022 deflators April 2024 WEO'!BB$3,'IMF GDP constant 2022 US'!$B$1:$BD$1,0)),0)</f>
        <v>1.17234313905728</v>
      </c>
      <c r="BC132" s="21" t="n">
        <f aca="false">IFERROR(INDEX('IMF GDP current US'!$B$1:$BD$197,MATCH('2022 deflators April 2024 WEO'!$B132,'IMF GDP current US'!$B$1:$B$197,0),MATCH('2022 deflators April 2024 WEO'!BC$3,'IMF GDP current US'!$B$1:$BD$1,0))/INDEX('IMF GDP constant 2022 US'!$B$1:$BD$197,MATCH('2022 deflators April 2024 WEO'!$B132,'IMF GDP constant 2022 US'!$B$1:$B$197,0),MATCH('2022 deflators April 2024 WEO'!BC$3,'IMF GDP constant 2022 US'!$B$1:$BD$1,0)),0)</f>
        <v>1.19391743659576</v>
      </c>
      <c r="BD132" s="22" t="n">
        <f aca="false">IFERROR(INDEX('IMF GDP current US'!$B$1:$BD$197,MATCH('2022 deflators April 2024 WEO'!$B132,'IMF GDP current US'!$B$1:$B$197,0),MATCH('2022 deflators April 2024 WEO'!BD$3,'IMF GDP current US'!$B$1:$BD$1,0))/INDEX('IMF GDP constant 2022 US'!$B$1:$BD$197,MATCH('2022 deflators April 2024 WEO'!$B132,'IMF GDP constant 2022 US'!$B$1:$B$197,0),MATCH('2022 deflators April 2024 WEO'!BD$3,'IMF GDP constant 2022 US'!$B$1:$BD$1,0)),0)</f>
        <v>1.21754608519834</v>
      </c>
    </row>
    <row r="133" customFormat="false" ht="15" hidden="false" customHeight="false" outlineLevel="0" collapsed="false">
      <c r="A133" s="12" t="s">
        <v>146</v>
      </c>
      <c r="B133" s="0" t="str">
        <f aca="false">VLOOKUP(A133,'Names&amp;ISO'!$A:$C,3,0)</f>
        <v>PAN</v>
      </c>
      <c r="C133" s="11" t="s">
        <v>146</v>
      </c>
      <c r="D133" s="11" t="n">
        <f aca="false">IFERROR(VLOOKUP(B133,'DAC ODA Recipients 2022-2023'!$B:$H,7,0),"")</f>
        <v>1</v>
      </c>
      <c r="E133" s="12" t="str">
        <f aca="false">IFERROR(VLOOKUP(B133,'OECD DAC Deflators 2022'!B:B,1,0),"")</f>
        <v/>
      </c>
      <c r="F133" s="12"/>
      <c r="G133" s="17" t="n">
        <f aca="false">IFERROR(INDEX('IMF GDP current US'!$B$1:$BD$197,MATCH('2022 deflators April 2024 WEO'!$B133,'IMF GDP current US'!$B$1:$B$197,0),MATCH('2022 deflators April 2024 WEO'!G$3,'IMF GDP current US'!$B$1:$BD$1,0))/INDEX('IMF GDP constant 2022 US'!$B$1:$BD$197,MATCH('2022 deflators April 2024 WEO'!$B133,'IMF GDP constant 2022 US'!$B$1:$B$197,0),MATCH('2022 deflators April 2024 WEO'!G$3,'IMF GDP constant 2022 US'!$B$1:$BD$1,0)),0)</f>
        <v>0.350627921496741</v>
      </c>
      <c r="H133" s="18" t="n">
        <f aca="false">IFERROR(INDEX('IMF GDP current US'!$B$1:$BD$197,MATCH('2022 deflators April 2024 WEO'!$B133,'IMF GDP current US'!$B$1:$B$197,0),MATCH('2022 deflators April 2024 WEO'!H$3,'IMF GDP current US'!$B$1:$BD$1,0))/INDEX('IMF GDP constant 2022 US'!$B$1:$BD$197,MATCH('2022 deflators April 2024 WEO'!$B133,'IMF GDP constant 2022 US'!$B$1:$B$197,0),MATCH('2022 deflators April 2024 WEO'!H$3,'IMF GDP constant 2022 US'!$B$1:$BD$1,0)),0)</f>
        <v>0.363418242335379</v>
      </c>
      <c r="I133" s="18" t="n">
        <f aca="false">IFERROR(INDEX('IMF GDP current US'!$B$1:$BD$197,MATCH('2022 deflators April 2024 WEO'!$B133,'IMF GDP current US'!$B$1:$B$197,0),MATCH('2022 deflators April 2024 WEO'!I$3,'IMF GDP current US'!$B$1:$BD$1,0))/INDEX('IMF GDP constant 2022 US'!$B$1:$BD$197,MATCH('2022 deflators April 2024 WEO'!$B133,'IMF GDP constant 2022 US'!$B$1:$B$197,0),MATCH('2022 deflators April 2024 WEO'!I$3,'IMF GDP constant 2022 US'!$B$1:$BD$1,0)),0)</f>
        <v>0.38115737988816</v>
      </c>
      <c r="J133" s="18" t="n">
        <f aca="false">IFERROR(INDEX('IMF GDP current US'!$B$1:$BD$197,MATCH('2022 deflators April 2024 WEO'!$B133,'IMF GDP current US'!$B$1:$B$197,0),MATCH('2022 deflators April 2024 WEO'!J$3,'IMF GDP current US'!$B$1:$BD$1,0))/INDEX('IMF GDP constant 2022 US'!$B$1:$BD$197,MATCH('2022 deflators April 2024 WEO'!$B133,'IMF GDP constant 2022 US'!$B$1:$B$197,0),MATCH('2022 deflators April 2024 WEO'!J$3,'IMF GDP constant 2022 US'!$B$1:$BD$1,0)),0)</f>
        <v>0.409734205383995</v>
      </c>
      <c r="K133" s="18" t="n">
        <f aca="false">IFERROR(INDEX('IMF GDP current US'!$B$1:$BD$197,MATCH('2022 deflators April 2024 WEO'!$B133,'IMF GDP current US'!$B$1:$B$197,0),MATCH('2022 deflators April 2024 WEO'!K$3,'IMF GDP current US'!$B$1:$BD$1,0))/INDEX('IMF GDP constant 2022 US'!$B$1:$BD$197,MATCH('2022 deflators April 2024 WEO'!$B133,'IMF GDP constant 2022 US'!$B$1:$B$197,0),MATCH('2022 deflators April 2024 WEO'!K$3,'IMF GDP constant 2022 US'!$B$1:$BD$1,0)),0)</f>
        <v>0.416386268962056</v>
      </c>
      <c r="L133" s="18" t="n">
        <f aca="false">IFERROR(INDEX('IMF GDP current US'!$B$1:$BD$197,MATCH('2022 deflators April 2024 WEO'!$B133,'IMF GDP current US'!$B$1:$B$197,0),MATCH('2022 deflators April 2024 WEO'!L$3,'IMF GDP current US'!$B$1:$BD$1,0))/INDEX('IMF GDP constant 2022 US'!$B$1:$BD$197,MATCH('2022 deflators April 2024 WEO'!$B133,'IMF GDP constant 2022 US'!$B$1:$B$197,0),MATCH('2022 deflators April 2024 WEO'!L$3,'IMF GDP constant 2022 US'!$B$1:$BD$1,0)),0)</f>
        <v>0.419748854060605</v>
      </c>
      <c r="M133" s="18" t="n">
        <f aca="false">IFERROR(INDEX('IMF GDP current US'!$B$1:$BD$197,MATCH('2022 deflators April 2024 WEO'!$B133,'IMF GDP current US'!$B$1:$B$197,0),MATCH('2022 deflators April 2024 WEO'!M$3,'IMF GDP current US'!$B$1:$BD$1,0))/INDEX('IMF GDP constant 2022 US'!$B$1:$BD$197,MATCH('2022 deflators April 2024 WEO'!$B133,'IMF GDP constant 2022 US'!$B$1:$B$197,0),MATCH('2022 deflators April 2024 WEO'!M$3,'IMF GDP constant 2022 US'!$B$1:$BD$1,0)),0)</f>
        <v>0.421150196726047</v>
      </c>
      <c r="N133" s="18" t="n">
        <f aca="false">IFERROR(INDEX('IMF GDP current US'!$B$1:$BD$197,MATCH('2022 deflators April 2024 WEO'!$B133,'IMF GDP current US'!$B$1:$B$197,0),MATCH('2022 deflators April 2024 WEO'!N$3,'IMF GDP current US'!$B$1:$BD$1,0))/INDEX('IMF GDP constant 2022 US'!$B$1:$BD$197,MATCH('2022 deflators April 2024 WEO'!$B133,'IMF GDP constant 2022 US'!$B$1:$B$197,0),MATCH('2022 deflators April 2024 WEO'!N$3,'IMF GDP constant 2022 US'!$B$1:$BD$1,0)),0)</f>
        <v>0.430825770033357</v>
      </c>
      <c r="O133" s="18" t="n">
        <f aca="false">IFERROR(INDEX('IMF GDP current US'!$B$1:$BD$197,MATCH('2022 deflators April 2024 WEO'!$B133,'IMF GDP current US'!$B$1:$B$197,0),MATCH('2022 deflators April 2024 WEO'!O$3,'IMF GDP current US'!$B$1:$BD$1,0))/INDEX('IMF GDP constant 2022 US'!$B$1:$BD$197,MATCH('2022 deflators April 2024 WEO'!$B133,'IMF GDP constant 2022 US'!$B$1:$B$197,0),MATCH('2022 deflators April 2024 WEO'!O$3,'IMF GDP constant 2022 US'!$B$1:$BD$1,0)),0)</f>
        <v>0.429967352581121</v>
      </c>
      <c r="P133" s="18" t="n">
        <f aca="false">IFERROR(INDEX('IMF GDP current US'!$B$1:$BD$197,MATCH('2022 deflators April 2024 WEO'!$B133,'IMF GDP current US'!$B$1:$B$197,0),MATCH('2022 deflators April 2024 WEO'!P$3,'IMF GDP current US'!$B$1:$BD$1,0))/INDEX('IMF GDP constant 2022 US'!$B$1:$BD$197,MATCH('2022 deflators April 2024 WEO'!$B133,'IMF GDP constant 2022 US'!$B$1:$B$197,0),MATCH('2022 deflators April 2024 WEO'!P$3,'IMF GDP constant 2022 US'!$B$1:$BD$1,0)),0)</f>
        <v>0.424521677821865</v>
      </c>
      <c r="Q133" s="18" t="n">
        <f aca="false">IFERROR(INDEX('IMF GDP current US'!$B$1:$BD$197,MATCH('2022 deflators April 2024 WEO'!$B133,'IMF GDP current US'!$B$1:$B$197,0),MATCH('2022 deflators April 2024 WEO'!Q$3,'IMF GDP current US'!$B$1:$BD$1,0))/INDEX('IMF GDP constant 2022 US'!$B$1:$BD$197,MATCH('2022 deflators April 2024 WEO'!$B133,'IMF GDP constant 2022 US'!$B$1:$B$197,0),MATCH('2022 deflators April 2024 WEO'!Q$3,'IMF GDP constant 2022 US'!$B$1:$BD$1,0)),0)</f>
        <v>0.426905507812561</v>
      </c>
      <c r="R133" s="18" t="n">
        <f aca="false">IFERROR(INDEX('IMF GDP current US'!$B$1:$BD$197,MATCH('2022 deflators April 2024 WEO'!$B133,'IMF GDP current US'!$B$1:$B$197,0),MATCH('2022 deflators April 2024 WEO'!R$3,'IMF GDP current US'!$B$1:$BD$1,0))/INDEX('IMF GDP constant 2022 US'!$B$1:$BD$197,MATCH('2022 deflators April 2024 WEO'!$B133,'IMF GDP constant 2022 US'!$B$1:$B$197,0),MATCH('2022 deflators April 2024 WEO'!R$3,'IMF GDP constant 2022 US'!$B$1:$BD$1,0)),0)</f>
        <v>0.429038095542906</v>
      </c>
      <c r="S133" s="18" t="n">
        <f aca="false">IFERROR(INDEX('IMF GDP current US'!$B$1:$BD$197,MATCH('2022 deflators April 2024 WEO'!$B133,'IMF GDP current US'!$B$1:$B$197,0),MATCH('2022 deflators April 2024 WEO'!S$3,'IMF GDP current US'!$B$1:$BD$1,0))/INDEX('IMF GDP constant 2022 US'!$B$1:$BD$197,MATCH('2022 deflators April 2024 WEO'!$B133,'IMF GDP constant 2022 US'!$B$1:$B$197,0),MATCH('2022 deflators April 2024 WEO'!S$3,'IMF GDP constant 2022 US'!$B$1:$BD$1,0)),0)</f>
        <v>0.45074232586191</v>
      </c>
      <c r="T133" s="18" t="n">
        <f aca="false">IFERROR(INDEX('IMF GDP current US'!$B$1:$BD$197,MATCH('2022 deflators April 2024 WEO'!$B133,'IMF GDP current US'!$B$1:$B$197,0),MATCH('2022 deflators April 2024 WEO'!T$3,'IMF GDP current US'!$B$1:$BD$1,0))/INDEX('IMF GDP constant 2022 US'!$B$1:$BD$197,MATCH('2022 deflators April 2024 WEO'!$B133,'IMF GDP constant 2022 US'!$B$1:$B$197,0),MATCH('2022 deflators April 2024 WEO'!T$3,'IMF GDP constant 2022 US'!$B$1:$BD$1,0)),0)</f>
        <v>0.466739938726981</v>
      </c>
      <c r="U133" s="18" t="n">
        <f aca="false">IFERROR(INDEX('IMF GDP current US'!$B$1:$BD$197,MATCH('2022 deflators April 2024 WEO'!$B133,'IMF GDP current US'!$B$1:$B$197,0),MATCH('2022 deflators April 2024 WEO'!U$3,'IMF GDP current US'!$B$1:$BD$1,0))/INDEX('IMF GDP constant 2022 US'!$B$1:$BD$197,MATCH('2022 deflators April 2024 WEO'!$B133,'IMF GDP constant 2022 US'!$B$1:$B$197,0),MATCH('2022 deflators April 2024 WEO'!U$3,'IMF GDP constant 2022 US'!$B$1:$BD$1,0)),0)</f>
        <v>0.48391171144638</v>
      </c>
      <c r="V133" s="18" t="n">
        <f aca="false">IFERROR(INDEX('IMF GDP current US'!$B$1:$BD$197,MATCH('2022 deflators April 2024 WEO'!$B133,'IMF GDP current US'!$B$1:$B$197,0),MATCH('2022 deflators April 2024 WEO'!V$3,'IMF GDP current US'!$B$1:$BD$1,0))/INDEX('IMF GDP constant 2022 US'!$B$1:$BD$197,MATCH('2022 deflators April 2024 WEO'!$B133,'IMF GDP constant 2022 US'!$B$1:$B$197,0),MATCH('2022 deflators April 2024 WEO'!V$3,'IMF GDP constant 2022 US'!$B$1:$BD$1,0)),0)</f>
        <v>0.486156561542449</v>
      </c>
      <c r="W133" s="18" t="n">
        <f aca="false">IFERROR(INDEX('IMF GDP current US'!$B$1:$BD$197,MATCH('2022 deflators April 2024 WEO'!$B133,'IMF GDP current US'!$B$1:$B$197,0),MATCH('2022 deflators April 2024 WEO'!W$3,'IMF GDP current US'!$B$1:$BD$1,0))/INDEX('IMF GDP constant 2022 US'!$B$1:$BD$197,MATCH('2022 deflators April 2024 WEO'!$B133,'IMF GDP constant 2022 US'!$B$1:$B$197,0),MATCH('2022 deflators April 2024 WEO'!W$3,'IMF GDP constant 2022 US'!$B$1:$BD$1,0)),0)</f>
        <v>0.533897959787542</v>
      </c>
      <c r="X133" s="18" t="n">
        <f aca="false">IFERROR(INDEX('IMF GDP current US'!$B$1:$BD$197,MATCH('2022 deflators April 2024 WEO'!$B133,'IMF GDP current US'!$B$1:$B$197,0),MATCH('2022 deflators April 2024 WEO'!X$3,'IMF GDP current US'!$B$1:$BD$1,0))/INDEX('IMF GDP constant 2022 US'!$B$1:$BD$197,MATCH('2022 deflators April 2024 WEO'!$B133,'IMF GDP constant 2022 US'!$B$1:$B$197,0),MATCH('2022 deflators April 2024 WEO'!X$3,'IMF GDP constant 2022 US'!$B$1:$BD$1,0)),0)</f>
        <v>0.541833505381268</v>
      </c>
      <c r="Y133" s="18" t="n">
        <f aca="false">IFERROR(INDEX('IMF GDP current US'!$B$1:$BD$197,MATCH('2022 deflators April 2024 WEO'!$B133,'IMF GDP current US'!$B$1:$B$197,0),MATCH('2022 deflators April 2024 WEO'!Y$3,'IMF GDP current US'!$B$1:$BD$1,0))/INDEX('IMF GDP constant 2022 US'!$B$1:$BD$197,MATCH('2022 deflators April 2024 WEO'!$B133,'IMF GDP constant 2022 US'!$B$1:$B$197,0),MATCH('2022 deflators April 2024 WEO'!Y$3,'IMF GDP constant 2022 US'!$B$1:$BD$1,0)),0)</f>
        <v>0.547288731852685</v>
      </c>
      <c r="Z133" s="18" t="n">
        <f aca="false">IFERROR(INDEX('IMF GDP current US'!$B$1:$BD$197,MATCH('2022 deflators April 2024 WEO'!$B133,'IMF GDP current US'!$B$1:$B$197,0),MATCH('2022 deflators April 2024 WEO'!Z$3,'IMF GDP current US'!$B$1:$BD$1,0))/INDEX('IMF GDP constant 2022 US'!$B$1:$BD$197,MATCH('2022 deflators April 2024 WEO'!$B133,'IMF GDP constant 2022 US'!$B$1:$B$197,0),MATCH('2022 deflators April 2024 WEO'!Z$3,'IMF GDP constant 2022 US'!$B$1:$BD$1,0)),0)</f>
        <v>0.552095877984803</v>
      </c>
      <c r="AA133" s="18" t="n">
        <f aca="false">IFERROR(INDEX('IMF GDP current US'!$B$1:$BD$197,MATCH('2022 deflators April 2024 WEO'!$B133,'IMF GDP current US'!$B$1:$B$197,0),MATCH('2022 deflators April 2024 WEO'!AA$3,'IMF GDP current US'!$B$1:$BD$1,0))/INDEX('IMF GDP constant 2022 US'!$B$1:$BD$197,MATCH('2022 deflators April 2024 WEO'!$B133,'IMF GDP constant 2022 US'!$B$1:$B$197,0),MATCH('2022 deflators April 2024 WEO'!AA$3,'IMF GDP constant 2022 US'!$B$1:$BD$1,0)),0)</f>
        <v>0.545085578131783</v>
      </c>
      <c r="AB133" s="18" t="n">
        <f aca="false">IFERROR(INDEX('IMF GDP current US'!$B$1:$BD$197,MATCH('2022 deflators April 2024 WEO'!$B133,'IMF GDP current US'!$B$1:$B$197,0),MATCH('2022 deflators April 2024 WEO'!AB$3,'IMF GDP current US'!$B$1:$BD$1,0))/INDEX('IMF GDP constant 2022 US'!$B$1:$BD$197,MATCH('2022 deflators April 2024 WEO'!$B133,'IMF GDP constant 2022 US'!$B$1:$B$197,0),MATCH('2022 deflators April 2024 WEO'!AB$3,'IMF GDP constant 2022 US'!$B$1:$BD$1,0)),0)</f>
        <v>0.550761963683536</v>
      </c>
      <c r="AC133" s="18" t="n">
        <f aca="false">IFERROR(INDEX('IMF GDP current US'!$B$1:$BD$197,MATCH('2022 deflators April 2024 WEO'!$B133,'IMF GDP current US'!$B$1:$B$197,0),MATCH('2022 deflators April 2024 WEO'!AC$3,'IMF GDP current US'!$B$1:$BD$1,0))/INDEX('IMF GDP constant 2022 US'!$B$1:$BD$197,MATCH('2022 deflators April 2024 WEO'!$B133,'IMF GDP constant 2022 US'!$B$1:$B$197,0),MATCH('2022 deflators April 2024 WEO'!AC$3,'IMF GDP constant 2022 US'!$B$1:$BD$1,0)),0)</f>
        <v>0.559892069866479</v>
      </c>
      <c r="AD133" s="18" t="n">
        <f aca="false">IFERROR(INDEX('IMF GDP current US'!$B$1:$BD$197,MATCH('2022 deflators April 2024 WEO'!$B133,'IMF GDP current US'!$B$1:$B$197,0),MATCH('2022 deflators April 2024 WEO'!AD$3,'IMF GDP current US'!$B$1:$BD$1,0))/INDEX('IMF GDP constant 2022 US'!$B$1:$BD$197,MATCH('2022 deflators April 2024 WEO'!$B133,'IMF GDP constant 2022 US'!$B$1:$B$197,0),MATCH('2022 deflators April 2024 WEO'!AD$3,'IMF GDP constant 2022 US'!$B$1:$BD$1,0)),0)</f>
        <v>0.566120569827904</v>
      </c>
      <c r="AE133" s="18" t="n">
        <f aca="false">IFERROR(INDEX('IMF GDP current US'!$B$1:$BD$197,MATCH('2022 deflators April 2024 WEO'!$B133,'IMF GDP current US'!$B$1:$B$197,0),MATCH('2022 deflators April 2024 WEO'!AE$3,'IMF GDP current US'!$B$1:$BD$1,0))/INDEX('IMF GDP constant 2022 US'!$B$1:$BD$197,MATCH('2022 deflators April 2024 WEO'!$B133,'IMF GDP constant 2022 US'!$B$1:$B$197,0),MATCH('2022 deflators April 2024 WEO'!AE$3,'IMF GDP constant 2022 US'!$B$1:$BD$1,0)),0)</f>
        <v>0.577300588133918</v>
      </c>
      <c r="AF133" s="18" t="n">
        <f aca="false">IFERROR(INDEX('IMF GDP current US'!$B$1:$BD$197,MATCH('2022 deflators April 2024 WEO'!$B133,'IMF GDP current US'!$B$1:$B$197,0),MATCH('2022 deflators April 2024 WEO'!AF$3,'IMF GDP current US'!$B$1:$BD$1,0))/INDEX('IMF GDP constant 2022 US'!$B$1:$BD$197,MATCH('2022 deflators April 2024 WEO'!$B133,'IMF GDP constant 2022 US'!$B$1:$B$197,0),MATCH('2022 deflators April 2024 WEO'!AF$3,'IMF GDP constant 2022 US'!$B$1:$BD$1,0)),0)</f>
        <v>0.587439128305738</v>
      </c>
      <c r="AG133" s="18" t="n">
        <f aca="false">IFERROR(INDEX('IMF GDP current US'!$B$1:$BD$197,MATCH('2022 deflators April 2024 WEO'!$B133,'IMF GDP current US'!$B$1:$B$197,0),MATCH('2022 deflators April 2024 WEO'!AG$3,'IMF GDP current US'!$B$1:$BD$1,0))/INDEX('IMF GDP constant 2022 US'!$B$1:$BD$197,MATCH('2022 deflators April 2024 WEO'!$B133,'IMF GDP constant 2022 US'!$B$1:$B$197,0),MATCH('2022 deflators April 2024 WEO'!AG$3,'IMF GDP constant 2022 US'!$B$1:$BD$1,0)),0)</f>
        <v>0.599748262594128</v>
      </c>
      <c r="AH133" s="18" t="n">
        <f aca="false">IFERROR(INDEX('IMF GDP current US'!$B$1:$BD$197,MATCH('2022 deflators April 2024 WEO'!$B133,'IMF GDP current US'!$B$1:$B$197,0),MATCH('2022 deflators April 2024 WEO'!AH$3,'IMF GDP current US'!$B$1:$BD$1,0))/INDEX('IMF GDP constant 2022 US'!$B$1:$BD$197,MATCH('2022 deflators April 2024 WEO'!$B133,'IMF GDP constant 2022 US'!$B$1:$B$197,0),MATCH('2022 deflators April 2024 WEO'!AH$3,'IMF GDP constant 2022 US'!$B$1:$BD$1,0)),0)</f>
        <v>0.617908969175496</v>
      </c>
      <c r="AI133" s="18" t="n">
        <f aca="false">IFERROR(INDEX('IMF GDP current US'!$B$1:$BD$197,MATCH('2022 deflators April 2024 WEO'!$B133,'IMF GDP current US'!$B$1:$B$197,0),MATCH('2022 deflators April 2024 WEO'!AI$3,'IMF GDP current US'!$B$1:$BD$1,0))/INDEX('IMF GDP constant 2022 US'!$B$1:$BD$197,MATCH('2022 deflators April 2024 WEO'!$B133,'IMF GDP constant 2022 US'!$B$1:$B$197,0),MATCH('2022 deflators April 2024 WEO'!AI$3,'IMF GDP constant 2022 US'!$B$1:$BD$1,0)),0)</f>
        <v>0.664405742522572</v>
      </c>
      <c r="AJ133" s="18" t="n">
        <f aca="false">IFERROR(INDEX('IMF GDP current US'!$B$1:$BD$197,MATCH('2022 deflators April 2024 WEO'!$B133,'IMF GDP current US'!$B$1:$B$197,0),MATCH('2022 deflators April 2024 WEO'!AJ$3,'IMF GDP current US'!$B$1:$BD$1,0))/INDEX('IMF GDP constant 2022 US'!$B$1:$BD$197,MATCH('2022 deflators April 2024 WEO'!$B133,'IMF GDP constant 2022 US'!$B$1:$B$197,0),MATCH('2022 deflators April 2024 WEO'!AJ$3,'IMF GDP constant 2022 US'!$B$1:$BD$1,0)),0)</f>
        <v>0.70739528570631</v>
      </c>
      <c r="AK133" s="18" t="n">
        <f aca="false">IFERROR(INDEX('IMF GDP current US'!$B$1:$BD$197,MATCH('2022 deflators April 2024 WEO'!$B133,'IMF GDP current US'!$B$1:$B$197,0),MATCH('2022 deflators April 2024 WEO'!AK$3,'IMF GDP current US'!$B$1:$BD$1,0))/INDEX('IMF GDP constant 2022 US'!$B$1:$BD$197,MATCH('2022 deflators April 2024 WEO'!$B133,'IMF GDP constant 2022 US'!$B$1:$B$197,0),MATCH('2022 deflators April 2024 WEO'!AK$3,'IMF GDP constant 2022 US'!$B$1:$BD$1,0)),0)</f>
        <v>0.725735462089944</v>
      </c>
      <c r="AL133" s="18" t="n">
        <f aca="false">IFERROR(INDEX('IMF GDP current US'!$B$1:$BD$197,MATCH('2022 deflators April 2024 WEO'!$B133,'IMF GDP current US'!$B$1:$B$197,0),MATCH('2022 deflators April 2024 WEO'!AL$3,'IMF GDP current US'!$B$1:$BD$1,0))/INDEX('IMF GDP constant 2022 US'!$B$1:$BD$197,MATCH('2022 deflators April 2024 WEO'!$B133,'IMF GDP constant 2022 US'!$B$1:$B$197,0),MATCH('2022 deflators April 2024 WEO'!AL$3,'IMF GDP constant 2022 US'!$B$1:$BD$1,0)),0)</f>
        <v>0.768143820925616</v>
      </c>
      <c r="AM133" s="18" t="n">
        <f aca="false">IFERROR(INDEX('IMF GDP current US'!$B$1:$BD$197,MATCH('2022 deflators April 2024 WEO'!$B133,'IMF GDP current US'!$B$1:$B$197,0),MATCH('2022 deflators April 2024 WEO'!AM$3,'IMF GDP current US'!$B$1:$BD$1,0))/INDEX('IMF GDP constant 2022 US'!$B$1:$BD$197,MATCH('2022 deflators April 2024 WEO'!$B133,'IMF GDP constant 2022 US'!$B$1:$B$197,0),MATCH('2022 deflators April 2024 WEO'!AM$3,'IMF GDP constant 2022 US'!$B$1:$BD$1,0)),0)</f>
        <v>0.815566031048399</v>
      </c>
      <c r="AN133" s="18" t="n">
        <f aca="false">IFERROR(INDEX('IMF GDP current US'!$B$1:$BD$197,MATCH('2022 deflators April 2024 WEO'!$B133,'IMF GDP current US'!$B$1:$B$197,0),MATCH('2022 deflators April 2024 WEO'!AN$3,'IMF GDP current US'!$B$1:$BD$1,0))/INDEX('IMF GDP constant 2022 US'!$B$1:$BD$197,MATCH('2022 deflators April 2024 WEO'!$B133,'IMF GDP constant 2022 US'!$B$1:$B$197,0),MATCH('2022 deflators April 2024 WEO'!AN$3,'IMF GDP constant 2022 US'!$B$1:$BD$1,0)),0)</f>
        <v>0.860473282302881</v>
      </c>
      <c r="AO133" s="18" t="n">
        <f aca="false">IFERROR(INDEX('IMF GDP current US'!$B$1:$BD$197,MATCH('2022 deflators April 2024 WEO'!$B133,'IMF GDP current US'!$B$1:$B$197,0),MATCH('2022 deflators April 2024 WEO'!AO$3,'IMF GDP current US'!$B$1:$BD$1,0))/INDEX('IMF GDP constant 2022 US'!$B$1:$BD$197,MATCH('2022 deflators April 2024 WEO'!$B133,'IMF GDP constant 2022 US'!$B$1:$B$197,0),MATCH('2022 deflators April 2024 WEO'!AO$3,'IMF GDP constant 2022 US'!$B$1:$BD$1,0)),0)</f>
        <v>0.896591414360018</v>
      </c>
      <c r="AP133" s="18" t="n">
        <f aca="false">IFERROR(INDEX('IMF GDP current US'!$B$1:$BD$197,MATCH('2022 deflators April 2024 WEO'!$B133,'IMF GDP current US'!$B$1:$B$197,0),MATCH('2022 deflators April 2024 WEO'!AP$3,'IMF GDP current US'!$B$1:$BD$1,0))/INDEX('IMF GDP constant 2022 US'!$B$1:$BD$197,MATCH('2022 deflators April 2024 WEO'!$B133,'IMF GDP constant 2022 US'!$B$1:$B$197,0),MATCH('2022 deflators April 2024 WEO'!AP$3,'IMF GDP constant 2022 US'!$B$1:$BD$1,0)),0)</f>
        <v>0.9188109953222</v>
      </c>
      <c r="AQ133" s="18" t="n">
        <f aca="false">IFERROR(INDEX('IMF GDP current US'!$B$1:$BD$197,MATCH('2022 deflators April 2024 WEO'!$B133,'IMF GDP current US'!$B$1:$B$197,0),MATCH('2022 deflators April 2024 WEO'!AQ$3,'IMF GDP current US'!$B$1:$BD$1,0))/INDEX('IMF GDP constant 2022 US'!$B$1:$BD$197,MATCH('2022 deflators April 2024 WEO'!$B133,'IMF GDP constant 2022 US'!$B$1:$B$197,0),MATCH('2022 deflators April 2024 WEO'!AQ$3,'IMF GDP constant 2022 US'!$B$1:$BD$1,0)),0)</f>
        <v>0.937210234756036</v>
      </c>
      <c r="AR133" s="18" t="n">
        <f aca="false">IFERROR(INDEX('IMF GDP current US'!$B$1:$BD$197,MATCH('2022 deflators April 2024 WEO'!$B133,'IMF GDP current US'!$B$1:$B$197,0),MATCH('2022 deflators April 2024 WEO'!AR$3,'IMF GDP current US'!$B$1:$BD$1,0))/INDEX('IMF GDP constant 2022 US'!$B$1:$BD$197,MATCH('2022 deflators April 2024 WEO'!$B133,'IMF GDP constant 2022 US'!$B$1:$B$197,0),MATCH('2022 deflators April 2024 WEO'!AR$3,'IMF GDP constant 2022 US'!$B$1:$BD$1,0)),0)</f>
        <v>0.953410726981147</v>
      </c>
      <c r="AS133" s="18" t="n">
        <f aca="false">IFERROR(INDEX('IMF GDP current US'!$B$1:$BD$197,MATCH('2022 deflators April 2024 WEO'!$B133,'IMF GDP current US'!$B$1:$B$197,0),MATCH('2022 deflators April 2024 WEO'!AS$3,'IMF GDP current US'!$B$1:$BD$1,0))/INDEX('IMF GDP constant 2022 US'!$B$1:$BD$197,MATCH('2022 deflators April 2024 WEO'!$B133,'IMF GDP constant 2022 US'!$B$1:$B$197,0),MATCH('2022 deflators April 2024 WEO'!AS$3,'IMF GDP constant 2022 US'!$B$1:$BD$1,0)),0)</f>
        <v>0.959834262383535</v>
      </c>
      <c r="AT133" s="18" t="n">
        <f aca="false">IFERROR(INDEX('IMF GDP current US'!$B$1:$BD$197,MATCH('2022 deflators April 2024 WEO'!$B133,'IMF GDP current US'!$B$1:$B$197,0),MATCH('2022 deflators April 2024 WEO'!AT$3,'IMF GDP current US'!$B$1:$BD$1,0))/INDEX('IMF GDP constant 2022 US'!$B$1:$BD$197,MATCH('2022 deflators April 2024 WEO'!$B133,'IMF GDP constant 2022 US'!$B$1:$B$197,0),MATCH('2022 deflators April 2024 WEO'!AT$3,'IMF GDP constant 2022 US'!$B$1:$BD$1,0)),0)</f>
        <v>0.962864338260488</v>
      </c>
      <c r="AU133" s="18" t="n">
        <f aca="false">IFERROR(INDEX('IMF GDP current US'!$B$1:$BD$197,MATCH('2022 deflators April 2024 WEO'!$B133,'IMF GDP current US'!$B$1:$B$197,0),MATCH('2022 deflators April 2024 WEO'!AU$3,'IMF GDP current US'!$B$1:$BD$1,0))/INDEX('IMF GDP constant 2022 US'!$B$1:$BD$197,MATCH('2022 deflators April 2024 WEO'!$B133,'IMF GDP constant 2022 US'!$B$1:$B$197,0),MATCH('2022 deflators April 2024 WEO'!AU$3,'IMF GDP constant 2022 US'!$B$1:$BD$1,0)),0)</f>
        <v>0.957555204151939</v>
      </c>
      <c r="AV133" s="18" t="n">
        <f aca="false">IFERROR(INDEX('IMF GDP current US'!$B$1:$BD$197,MATCH('2022 deflators April 2024 WEO'!$B133,'IMF GDP current US'!$B$1:$B$197,0),MATCH('2022 deflators April 2024 WEO'!AV$3,'IMF GDP current US'!$B$1:$BD$1,0))/INDEX('IMF GDP constant 2022 US'!$B$1:$BD$197,MATCH('2022 deflators April 2024 WEO'!$B133,'IMF GDP constant 2022 US'!$B$1:$B$197,0),MATCH('2022 deflators April 2024 WEO'!AV$3,'IMF GDP constant 2022 US'!$B$1:$BD$1,0)),0)</f>
        <v>0.976085917044549</v>
      </c>
      <c r="AW133" s="19" t="n">
        <f aca="false">IFERROR(INDEX('IMF GDP current US'!$B$1:$BD$197,MATCH('2022 deflators April 2024 WEO'!$B133,'IMF GDP current US'!$B$1:$B$197,0),MATCH('2022 deflators April 2024 WEO'!AW$3,'IMF GDP current US'!$B$1:$BD$1,0))/INDEX('IMF GDP constant 2022 US'!$B$1:$BD$197,MATCH('2022 deflators April 2024 WEO'!$B133,'IMF GDP constant 2022 US'!$B$1:$B$197,0),MATCH('2022 deflators April 2024 WEO'!AW$3,'IMF GDP constant 2022 US'!$B$1:$BD$1,0)),0)</f>
        <v>1</v>
      </c>
      <c r="AX133" s="18" t="n">
        <f aca="false">IFERROR(INDEX('IMF GDP current US'!$B$1:$BD$197,MATCH('2022 deflators April 2024 WEO'!$B133,'IMF GDP current US'!$B$1:$B$197,0),MATCH('2022 deflators April 2024 WEO'!AX$3,'IMF GDP current US'!$B$1:$BD$1,0))/INDEX('IMF GDP constant 2022 US'!$B$1:$BD$197,MATCH('2022 deflators April 2024 WEO'!$B133,'IMF GDP constant 2022 US'!$B$1:$B$197,0),MATCH('2022 deflators April 2024 WEO'!AX$3,'IMF GDP constant 2022 US'!$B$1:$BD$1,0)),0)</f>
        <v>1.01534070294597</v>
      </c>
      <c r="AY133" s="21" t="n">
        <f aca="false">IFERROR(INDEX('IMF GDP current US'!$B$1:$BD$197,MATCH('2022 deflators April 2024 WEO'!$B133,'IMF GDP current US'!$B$1:$B$197,0),MATCH('2022 deflators April 2024 WEO'!AY$3,'IMF GDP current US'!$B$1:$BD$1,0))/INDEX('IMF GDP constant 2022 US'!$B$1:$BD$197,MATCH('2022 deflators April 2024 WEO'!$B133,'IMF GDP constant 2022 US'!$B$1:$B$197,0),MATCH('2022 deflators April 2024 WEO'!AY$3,'IMF GDP constant 2022 US'!$B$1:$BD$1,0)),0)</f>
        <v>1.03768040689862</v>
      </c>
      <c r="AZ133" s="21" t="n">
        <f aca="false">IFERROR(INDEX('IMF GDP current US'!$B$1:$BD$197,MATCH('2022 deflators April 2024 WEO'!$B133,'IMF GDP current US'!$B$1:$B$197,0),MATCH('2022 deflators April 2024 WEO'!AZ$3,'IMF GDP current US'!$B$1:$BD$1,0))/INDEX('IMF GDP constant 2022 US'!$B$1:$BD$197,MATCH('2022 deflators April 2024 WEO'!$B133,'IMF GDP constant 2022 US'!$B$1:$B$197,0),MATCH('2022 deflators April 2024 WEO'!AZ$3,'IMF GDP constant 2022 US'!$B$1:$BD$1,0)),0)</f>
        <v>1.0580215814284</v>
      </c>
      <c r="BA133" s="21" t="n">
        <f aca="false">IFERROR(INDEX('IMF GDP current US'!$B$1:$BD$197,MATCH('2022 deflators April 2024 WEO'!$B133,'IMF GDP current US'!$B$1:$B$197,0),MATCH('2022 deflators April 2024 WEO'!BA$3,'IMF GDP current US'!$B$1:$BD$1,0))/INDEX('IMF GDP constant 2022 US'!$B$1:$BD$197,MATCH('2022 deflators April 2024 WEO'!$B133,'IMF GDP constant 2022 US'!$B$1:$B$197,0),MATCH('2022 deflators April 2024 WEO'!BA$3,'IMF GDP constant 2022 US'!$B$1:$BD$1,0)),0)</f>
        <v>1.07919038848557</v>
      </c>
      <c r="BB133" s="21" t="n">
        <f aca="false">IFERROR(INDEX('IMF GDP current US'!$B$1:$BD$197,MATCH('2022 deflators April 2024 WEO'!$B133,'IMF GDP current US'!$B$1:$B$197,0),MATCH('2022 deflators April 2024 WEO'!BB$3,'IMF GDP current US'!$B$1:$BD$1,0))/INDEX('IMF GDP constant 2022 US'!$B$1:$BD$197,MATCH('2022 deflators April 2024 WEO'!$B133,'IMF GDP constant 2022 US'!$B$1:$B$197,0),MATCH('2022 deflators April 2024 WEO'!BB$3,'IMF GDP constant 2022 US'!$B$1:$BD$1,0)),0)</f>
        <v>1.1007700672345</v>
      </c>
      <c r="BC133" s="21" t="n">
        <f aca="false">IFERROR(INDEX('IMF GDP current US'!$B$1:$BD$197,MATCH('2022 deflators April 2024 WEO'!$B133,'IMF GDP current US'!$B$1:$B$197,0),MATCH('2022 deflators April 2024 WEO'!BC$3,'IMF GDP current US'!$B$1:$BD$1,0))/INDEX('IMF GDP constant 2022 US'!$B$1:$BD$197,MATCH('2022 deflators April 2024 WEO'!$B133,'IMF GDP constant 2022 US'!$B$1:$B$197,0),MATCH('2022 deflators April 2024 WEO'!BC$3,'IMF GDP constant 2022 US'!$B$1:$BD$1,0)),0)</f>
        <v>1.12278464828739</v>
      </c>
      <c r="BD133" s="22" t="n">
        <f aca="false">IFERROR(INDEX('IMF GDP current US'!$B$1:$BD$197,MATCH('2022 deflators April 2024 WEO'!$B133,'IMF GDP current US'!$B$1:$B$197,0),MATCH('2022 deflators April 2024 WEO'!BD$3,'IMF GDP current US'!$B$1:$BD$1,0))/INDEX('IMF GDP constant 2022 US'!$B$1:$BD$197,MATCH('2022 deflators April 2024 WEO'!$B133,'IMF GDP constant 2022 US'!$B$1:$B$197,0),MATCH('2022 deflators April 2024 WEO'!BD$3,'IMF GDP constant 2022 US'!$B$1:$BD$1,0)),0)</f>
        <v>1.14524368551969</v>
      </c>
    </row>
    <row r="134" customFormat="false" ht="15" hidden="false" customHeight="false" outlineLevel="0" collapsed="false">
      <c r="A134" s="12" t="s">
        <v>147</v>
      </c>
      <c r="B134" s="0" t="str">
        <f aca="false">VLOOKUP(A134,'Names&amp;ISO'!$A:$C,3,0)</f>
        <v>PNG</v>
      </c>
      <c r="C134" s="11" t="s">
        <v>147</v>
      </c>
      <c r="D134" s="11" t="n">
        <f aca="false">IFERROR(VLOOKUP(B134,'DAC ODA Recipients 2022-2023'!$B:$H,7,0),"")</f>
        <v>1</v>
      </c>
      <c r="E134" s="12" t="str">
        <f aca="false">IFERROR(VLOOKUP(B134,'OECD DAC Deflators 2022'!B:B,1,0),"")</f>
        <v/>
      </c>
      <c r="F134" s="12"/>
      <c r="G134" s="17" t="n">
        <f aca="false">IFERROR(INDEX('IMF GDP current US'!$B$1:$BD$197,MATCH('2022 deflators April 2024 WEO'!$B134,'IMF GDP current US'!$B$1:$B$197,0),MATCH('2022 deflators April 2024 WEO'!G$3,'IMF GDP current US'!$B$1:$BD$1,0))/INDEX('IMF GDP constant 2022 US'!$B$1:$BD$197,MATCH('2022 deflators April 2024 WEO'!$B134,'IMF GDP constant 2022 US'!$B$1:$B$197,0),MATCH('2022 deflators April 2024 WEO'!G$3,'IMF GDP constant 2022 US'!$B$1:$BD$1,0)),0)</f>
        <v>0.527845942708437</v>
      </c>
      <c r="H134" s="18" t="n">
        <f aca="false">IFERROR(INDEX('IMF GDP current US'!$B$1:$BD$197,MATCH('2022 deflators April 2024 WEO'!$B134,'IMF GDP current US'!$B$1:$B$197,0),MATCH('2022 deflators April 2024 WEO'!H$3,'IMF GDP current US'!$B$1:$BD$1,0))/INDEX('IMF GDP constant 2022 US'!$B$1:$BD$197,MATCH('2022 deflators April 2024 WEO'!$B134,'IMF GDP constant 2022 US'!$B$1:$B$197,0),MATCH('2022 deflators April 2024 WEO'!H$3,'IMF GDP constant 2022 US'!$B$1:$BD$1,0)),0)</f>
        <v>0.512145803466286</v>
      </c>
      <c r="I134" s="18" t="n">
        <f aca="false">IFERROR(INDEX('IMF GDP current US'!$B$1:$BD$197,MATCH('2022 deflators April 2024 WEO'!$B134,'IMF GDP current US'!$B$1:$B$197,0),MATCH('2022 deflators April 2024 WEO'!I$3,'IMF GDP current US'!$B$1:$BD$1,0))/INDEX('IMF GDP constant 2022 US'!$B$1:$BD$197,MATCH('2022 deflators April 2024 WEO'!$B134,'IMF GDP constant 2022 US'!$B$1:$B$197,0),MATCH('2022 deflators April 2024 WEO'!I$3,'IMF GDP constant 2022 US'!$B$1:$BD$1,0)),0)</f>
        <v>0.481833771341862</v>
      </c>
      <c r="J134" s="18" t="n">
        <f aca="false">IFERROR(INDEX('IMF GDP current US'!$B$1:$BD$197,MATCH('2022 deflators April 2024 WEO'!$B134,'IMF GDP current US'!$B$1:$B$197,0),MATCH('2022 deflators April 2024 WEO'!J$3,'IMF GDP current US'!$B$1:$BD$1,0))/INDEX('IMF GDP constant 2022 US'!$B$1:$BD$197,MATCH('2022 deflators April 2024 WEO'!$B134,'IMF GDP constant 2022 US'!$B$1:$B$197,0),MATCH('2022 deflators April 2024 WEO'!J$3,'IMF GDP constant 2022 US'!$B$1:$BD$1,0)),0)</f>
        <v>0.465084379919227</v>
      </c>
      <c r="K134" s="18" t="n">
        <f aca="false">IFERROR(INDEX('IMF GDP current US'!$B$1:$BD$197,MATCH('2022 deflators April 2024 WEO'!$B134,'IMF GDP current US'!$B$1:$B$197,0),MATCH('2022 deflators April 2024 WEO'!K$3,'IMF GDP current US'!$B$1:$BD$1,0))/INDEX('IMF GDP constant 2022 US'!$B$1:$BD$197,MATCH('2022 deflators April 2024 WEO'!$B134,'IMF GDP constant 2022 US'!$B$1:$B$197,0),MATCH('2022 deflators April 2024 WEO'!K$3,'IMF GDP constant 2022 US'!$B$1:$BD$1,0)),0)</f>
        <v>0.43384646626126</v>
      </c>
      <c r="L134" s="18" t="n">
        <f aca="false">IFERROR(INDEX('IMF GDP current US'!$B$1:$BD$197,MATCH('2022 deflators April 2024 WEO'!$B134,'IMF GDP current US'!$B$1:$B$197,0),MATCH('2022 deflators April 2024 WEO'!L$3,'IMF GDP current US'!$B$1:$BD$1,0))/INDEX('IMF GDP constant 2022 US'!$B$1:$BD$197,MATCH('2022 deflators April 2024 WEO'!$B134,'IMF GDP constant 2022 US'!$B$1:$B$197,0),MATCH('2022 deflators April 2024 WEO'!L$3,'IMF GDP constant 2022 US'!$B$1:$BD$1,0)),0)</f>
        <v>0.387943550564203</v>
      </c>
      <c r="M134" s="18" t="n">
        <f aca="false">IFERROR(INDEX('IMF GDP current US'!$B$1:$BD$197,MATCH('2022 deflators April 2024 WEO'!$B134,'IMF GDP current US'!$B$1:$B$197,0),MATCH('2022 deflators April 2024 WEO'!M$3,'IMF GDP current US'!$B$1:$BD$1,0))/INDEX('IMF GDP constant 2022 US'!$B$1:$BD$197,MATCH('2022 deflators April 2024 WEO'!$B134,'IMF GDP constant 2022 US'!$B$1:$B$197,0),MATCH('2022 deflators April 2024 WEO'!M$3,'IMF GDP constant 2022 US'!$B$1:$BD$1,0)),0)</f>
        <v>0.39938214905969</v>
      </c>
      <c r="N134" s="18" t="n">
        <f aca="false">IFERROR(INDEX('IMF GDP current US'!$B$1:$BD$197,MATCH('2022 deflators April 2024 WEO'!$B134,'IMF GDP current US'!$B$1:$B$197,0),MATCH('2022 deflators April 2024 WEO'!N$3,'IMF GDP current US'!$B$1:$BD$1,0))/INDEX('IMF GDP constant 2022 US'!$B$1:$BD$197,MATCH('2022 deflators April 2024 WEO'!$B134,'IMF GDP constant 2022 US'!$B$1:$B$197,0),MATCH('2022 deflators April 2024 WEO'!N$3,'IMF GDP constant 2022 US'!$B$1:$BD$1,0)),0)</f>
        <v>0.427127669853937</v>
      </c>
      <c r="O134" s="18" t="n">
        <f aca="false">IFERROR(INDEX('IMF GDP current US'!$B$1:$BD$197,MATCH('2022 deflators April 2024 WEO'!$B134,'IMF GDP current US'!$B$1:$B$197,0),MATCH('2022 deflators April 2024 WEO'!O$3,'IMF GDP current US'!$B$1:$BD$1,0))/INDEX('IMF GDP constant 2022 US'!$B$1:$BD$197,MATCH('2022 deflators April 2024 WEO'!$B134,'IMF GDP constant 2022 US'!$B$1:$B$197,0),MATCH('2022 deflators April 2024 WEO'!O$3,'IMF GDP constant 2022 US'!$B$1:$BD$1,0)),0)</f>
        <v>0.576908695722579</v>
      </c>
      <c r="P134" s="18" t="n">
        <f aca="false">IFERROR(INDEX('IMF GDP current US'!$B$1:$BD$197,MATCH('2022 deflators April 2024 WEO'!$B134,'IMF GDP current US'!$B$1:$B$197,0),MATCH('2022 deflators April 2024 WEO'!P$3,'IMF GDP current US'!$B$1:$BD$1,0))/INDEX('IMF GDP constant 2022 US'!$B$1:$BD$197,MATCH('2022 deflators April 2024 WEO'!$B134,'IMF GDP constant 2022 US'!$B$1:$B$197,0),MATCH('2022 deflators April 2024 WEO'!P$3,'IMF GDP constant 2022 US'!$B$1:$BD$1,0)),0)</f>
        <v>0.567685273140421</v>
      </c>
      <c r="Q134" s="18" t="n">
        <f aca="false">IFERROR(INDEX('IMF GDP current US'!$B$1:$BD$197,MATCH('2022 deflators April 2024 WEO'!$B134,'IMF GDP current US'!$B$1:$B$197,0),MATCH('2022 deflators April 2024 WEO'!Q$3,'IMF GDP current US'!$B$1:$BD$1,0))/INDEX('IMF GDP constant 2022 US'!$B$1:$BD$197,MATCH('2022 deflators April 2024 WEO'!$B134,'IMF GDP constant 2022 US'!$B$1:$B$197,0),MATCH('2022 deflators April 2024 WEO'!Q$3,'IMF GDP constant 2022 US'!$B$1:$BD$1,0)),0)</f>
        <v>0.53222460969922</v>
      </c>
      <c r="R134" s="18" t="n">
        <f aca="false">IFERROR(INDEX('IMF GDP current US'!$B$1:$BD$197,MATCH('2022 deflators April 2024 WEO'!$B134,'IMF GDP current US'!$B$1:$B$197,0),MATCH('2022 deflators April 2024 WEO'!R$3,'IMF GDP current US'!$B$1:$BD$1,0))/INDEX('IMF GDP constant 2022 US'!$B$1:$BD$197,MATCH('2022 deflators April 2024 WEO'!$B134,'IMF GDP constant 2022 US'!$B$1:$B$197,0),MATCH('2022 deflators April 2024 WEO'!R$3,'IMF GDP constant 2022 US'!$B$1:$BD$1,0)),0)</f>
        <v>0.571420441280037</v>
      </c>
      <c r="S134" s="18" t="n">
        <f aca="false">IFERROR(INDEX('IMF GDP current US'!$B$1:$BD$197,MATCH('2022 deflators April 2024 WEO'!$B134,'IMF GDP current US'!$B$1:$B$197,0),MATCH('2022 deflators April 2024 WEO'!S$3,'IMF GDP current US'!$B$1:$BD$1,0))/INDEX('IMF GDP constant 2022 US'!$B$1:$BD$197,MATCH('2022 deflators April 2024 WEO'!$B134,'IMF GDP constant 2022 US'!$B$1:$B$197,0),MATCH('2022 deflators April 2024 WEO'!S$3,'IMF GDP constant 2022 US'!$B$1:$BD$1,0)),0)</f>
        <v>0.580054067935858</v>
      </c>
      <c r="T134" s="18" t="n">
        <f aca="false">IFERROR(INDEX('IMF GDP current US'!$B$1:$BD$197,MATCH('2022 deflators April 2024 WEO'!$B134,'IMF GDP current US'!$B$1:$B$197,0),MATCH('2022 deflators April 2024 WEO'!T$3,'IMF GDP current US'!$B$1:$BD$1,0))/INDEX('IMF GDP constant 2022 US'!$B$1:$BD$197,MATCH('2022 deflators April 2024 WEO'!$B134,'IMF GDP constant 2022 US'!$B$1:$B$197,0),MATCH('2022 deflators April 2024 WEO'!T$3,'IMF GDP constant 2022 US'!$B$1:$BD$1,0)),0)</f>
        <v>0.581702334839064</v>
      </c>
      <c r="U134" s="18" t="n">
        <f aca="false">IFERROR(INDEX('IMF GDP current US'!$B$1:$BD$197,MATCH('2022 deflators April 2024 WEO'!$B134,'IMF GDP current US'!$B$1:$B$197,0),MATCH('2022 deflators April 2024 WEO'!U$3,'IMF GDP current US'!$B$1:$BD$1,0))/INDEX('IMF GDP constant 2022 US'!$B$1:$BD$197,MATCH('2022 deflators April 2024 WEO'!$B134,'IMF GDP constant 2022 US'!$B$1:$B$197,0),MATCH('2022 deflators April 2024 WEO'!U$3,'IMF GDP constant 2022 US'!$B$1:$BD$1,0)),0)</f>
        <v>0.578617824013513</v>
      </c>
      <c r="V134" s="18" t="n">
        <f aca="false">IFERROR(INDEX('IMF GDP current US'!$B$1:$BD$197,MATCH('2022 deflators April 2024 WEO'!$B134,'IMF GDP current US'!$B$1:$B$197,0),MATCH('2022 deflators April 2024 WEO'!V$3,'IMF GDP current US'!$B$1:$BD$1,0))/INDEX('IMF GDP constant 2022 US'!$B$1:$BD$197,MATCH('2022 deflators April 2024 WEO'!$B134,'IMF GDP constant 2022 US'!$B$1:$B$197,0),MATCH('2022 deflators April 2024 WEO'!V$3,'IMF GDP constant 2022 US'!$B$1:$BD$1,0)),0)</f>
        <v>0.530416165563601</v>
      </c>
      <c r="W134" s="18" t="n">
        <f aca="false">IFERROR(INDEX('IMF GDP current US'!$B$1:$BD$197,MATCH('2022 deflators April 2024 WEO'!$B134,'IMF GDP current US'!$B$1:$B$197,0),MATCH('2022 deflators April 2024 WEO'!W$3,'IMF GDP current US'!$B$1:$BD$1,0))/INDEX('IMF GDP constant 2022 US'!$B$1:$BD$197,MATCH('2022 deflators April 2024 WEO'!$B134,'IMF GDP constant 2022 US'!$B$1:$B$197,0),MATCH('2022 deflators April 2024 WEO'!W$3,'IMF GDP constant 2022 US'!$B$1:$BD$1,0)),0)</f>
        <v>0.529527876286999</v>
      </c>
      <c r="X134" s="18" t="n">
        <f aca="false">IFERROR(INDEX('IMF GDP current US'!$B$1:$BD$197,MATCH('2022 deflators April 2024 WEO'!$B134,'IMF GDP current US'!$B$1:$B$197,0),MATCH('2022 deflators April 2024 WEO'!X$3,'IMF GDP current US'!$B$1:$BD$1,0))/INDEX('IMF GDP constant 2022 US'!$B$1:$BD$197,MATCH('2022 deflators April 2024 WEO'!$B134,'IMF GDP constant 2022 US'!$B$1:$B$197,0),MATCH('2022 deflators April 2024 WEO'!X$3,'IMF GDP constant 2022 US'!$B$1:$BD$1,0)),0)</f>
        <v>0.540420670225867</v>
      </c>
      <c r="Y134" s="18" t="n">
        <f aca="false">IFERROR(INDEX('IMF GDP current US'!$B$1:$BD$197,MATCH('2022 deflators April 2024 WEO'!$B134,'IMF GDP current US'!$B$1:$B$197,0),MATCH('2022 deflators April 2024 WEO'!Y$3,'IMF GDP current US'!$B$1:$BD$1,0))/INDEX('IMF GDP constant 2022 US'!$B$1:$BD$197,MATCH('2022 deflators April 2024 WEO'!$B134,'IMF GDP constant 2022 US'!$B$1:$B$197,0),MATCH('2022 deflators April 2024 WEO'!Y$3,'IMF GDP constant 2022 US'!$B$1:$BD$1,0)),0)</f>
        <v>0.394570500308054</v>
      </c>
      <c r="Z134" s="18" t="n">
        <f aca="false">IFERROR(INDEX('IMF GDP current US'!$B$1:$BD$197,MATCH('2022 deflators April 2024 WEO'!$B134,'IMF GDP current US'!$B$1:$B$197,0),MATCH('2022 deflators April 2024 WEO'!Z$3,'IMF GDP current US'!$B$1:$BD$1,0))/INDEX('IMF GDP constant 2022 US'!$B$1:$BD$197,MATCH('2022 deflators April 2024 WEO'!$B134,'IMF GDP constant 2022 US'!$B$1:$B$197,0),MATCH('2022 deflators April 2024 WEO'!Z$3,'IMF GDP constant 2022 US'!$B$1:$BD$1,0)),0)</f>
        <v>0.353507553559524</v>
      </c>
      <c r="AA134" s="18" t="n">
        <f aca="false">IFERROR(INDEX('IMF GDP current US'!$B$1:$BD$197,MATCH('2022 deflators April 2024 WEO'!$B134,'IMF GDP current US'!$B$1:$B$197,0),MATCH('2022 deflators April 2024 WEO'!AA$3,'IMF GDP current US'!$B$1:$BD$1,0))/INDEX('IMF GDP constant 2022 US'!$B$1:$BD$197,MATCH('2022 deflators April 2024 WEO'!$B134,'IMF GDP constant 2022 US'!$B$1:$B$197,0),MATCH('2022 deflators April 2024 WEO'!AA$3,'IMF GDP constant 2022 US'!$B$1:$BD$1,0)),0)</f>
        <v>0.369483156037195</v>
      </c>
      <c r="AB134" s="18" t="n">
        <f aca="false">IFERROR(INDEX('IMF GDP current US'!$B$1:$BD$197,MATCH('2022 deflators April 2024 WEO'!$B134,'IMF GDP current US'!$B$1:$B$197,0),MATCH('2022 deflators April 2024 WEO'!AB$3,'IMF GDP current US'!$B$1:$BD$1,0))/INDEX('IMF GDP constant 2022 US'!$B$1:$BD$197,MATCH('2022 deflators April 2024 WEO'!$B134,'IMF GDP constant 2022 US'!$B$1:$B$197,0),MATCH('2022 deflators April 2024 WEO'!AB$3,'IMF GDP constant 2022 US'!$B$1:$BD$1,0)),0)</f>
        <v>0.324277402509891</v>
      </c>
      <c r="AC134" s="18" t="n">
        <f aca="false">IFERROR(INDEX('IMF GDP current US'!$B$1:$BD$197,MATCH('2022 deflators April 2024 WEO'!$B134,'IMF GDP current US'!$B$1:$B$197,0),MATCH('2022 deflators April 2024 WEO'!AC$3,'IMF GDP current US'!$B$1:$BD$1,0))/INDEX('IMF GDP constant 2022 US'!$B$1:$BD$197,MATCH('2022 deflators April 2024 WEO'!$B134,'IMF GDP constant 2022 US'!$B$1:$B$197,0),MATCH('2022 deflators April 2024 WEO'!AC$3,'IMF GDP constant 2022 US'!$B$1:$BD$1,0)),0)</f>
        <v>0.314471531432371</v>
      </c>
      <c r="AD134" s="18" t="n">
        <f aca="false">IFERROR(INDEX('IMF GDP current US'!$B$1:$BD$197,MATCH('2022 deflators April 2024 WEO'!$B134,'IMF GDP current US'!$B$1:$B$197,0),MATCH('2022 deflators April 2024 WEO'!AD$3,'IMF GDP current US'!$B$1:$BD$1,0))/INDEX('IMF GDP constant 2022 US'!$B$1:$BD$197,MATCH('2022 deflators April 2024 WEO'!$B134,'IMF GDP constant 2022 US'!$B$1:$B$197,0),MATCH('2022 deflators April 2024 WEO'!AD$3,'IMF GDP constant 2022 US'!$B$1:$BD$1,0)),0)</f>
        <v>0.360759739290558</v>
      </c>
      <c r="AE134" s="18" t="n">
        <f aca="false">IFERROR(INDEX('IMF GDP current US'!$B$1:$BD$197,MATCH('2022 deflators April 2024 WEO'!$B134,'IMF GDP current US'!$B$1:$B$197,0),MATCH('2022 deflators April 2024 WEO'!AE$3,'IMF GDP current US'!$B$1:$BD$1,0))/INDEX('IMF GDP constant 2022 US'!$B$1:$BD$197,MATCH('2022 deflators April 2024 WEO'!$B134,'IMF GDP constant 2022 US'!$B$1:$B$197,0),MATCH('2022 deflators April 2024 WEO'!AE$3,'IMF GDP constant 2022 US'!$B$1:$BD$1,0)),0)</f>
        <v>0.410384972491183</v>
      </c>
      <c r="AF134" s="18" t="n">
        <f aca="false">IFERROR(INDEX('IMF GDP current US'!$B$1:$BD$197,MATCH('2022 deflators April 2024 WEO'!$B134,'IMF GDP current US'!$B$1:$B$197,0),MATCH('2022 deflators April 2024 WEO'!AF$3,'IMF GDP current US'!$B$1:$BD$1,0))/INDEX('IMF GDP constant 2022 US'!$B$1:$BD$197,MATCH('2022 deflators April 2024 WEO'!$B134,'IMF GDP constant 2022 US'!$B$1:$B$197,0),MATCH('2022 deflators April 2024 WEO'!AF$3,'IMF GDP constant 2022 US'!$B$1:$BD$1,0)),0)</f>
        <v>0.46010129820146</v>
      </c>
      <c r="AG134" s="18" t="n">
        <f aca="false">IFERROR(INDEX('IMF GDP current US'!$B$1:$BD$197,MATCH('2022 deflators April 2024 WEO'!$B134,'IMF GDP current US'!$B$1:$B$197,0),MATCH('2022 deflators April 2024 WEO'!AG$3,'IMF GDP current US'!$B$1:$BD$1,0))/INDEX('IMF GDP constant 2022 US'!$B$1:$BD$197,MATCH('2022 deflators April 2024 WEO'!$B134,'IMF GDP constant 2022 US'!$B$1:$B$197,0),MATCH('2022 deflators April 2024 WEO'!AG$3,'IMF GDP constant 2022 US'!$B$1:$BD$1,0)),0)</f>
        <v>0.510837085417544</v>
      </c>
      <c r="AH134" s="18" t="n">
        <f aca="false">IFERROR(INDEX('IMF GDP current US'!$B$1:$BD$197,MATCH('2022 deflators April 2024 WEO'!$B134,'IMF GDP current US'!$B$1:$B$197,0),MATCH('2022 deflators April 2024 WEO'!AH$3,'IMF GDP current US'!$B$1:$BD$1,0))/INDEX('IMF GDP constant 2022 US'!$B$1:$BD$197,MATCH('2022 deflators April 2024 WEO'!$B134,'IMF GDP constant 2022 US'!$B$1:$B$197,0),MATCH('2022 deflators April 2024 WEO'!AH$3,'IMF GDP constant 2022 US'!$B$1:$BD$1,0)),0)</f>
        <v>0.541293372414448</v>
      </c>
      <c r="AI134" s="18" t="n">
        <f aca="false">IFERROR(INDEX('IMF GDP current US'!$B$1:$BD$197,MATCH('2022 deflators April 2024 WEO'!$B134,'IMF GDP current US'!$B$1:$B$197,0),MATCH('2022 deflators April 2024 WEO'!AI$3,'IMF GDP current US'!$B$1:$BD$1,0))/INDEX('IMF GDP constant 2022 US'!$B$1:$BD$197,MATCH('2022 deflators April 2024 WEO'!$B134,'IMF GDP constant 2022 US'!$B$1:$B$197,0),MATCH('2022 deflators April 2024 WEO'!AI$3,'IMF GDP constant 2022 US'!$B$1:$BD$1,0)),0)</f>
        <v>0.663822951499458</v>
      </c>
      <c r="AJ134" s="18" t="n">
        <f aca="false">IFERROR(INDEX('IMF GDP current US'!$B$1:$BD$197,MATCH('2022 deflators April 2024 WEO'!$B134,'IMF GDP current US'!$B$1:$B$197,0),MATCH('2022 deflators April 2024 WEO'!AJ$3,'IMF GDP current US'!$B$1:$BD$1,0))/INDEX('IMF GDP constant 2022 US'!$B$1:$BD$197,MATCH('2022 deflators April 2024 WEO'!$B134,'IMF GDP constant 2022 US'!$B$1:$B$197,0),MATCH('2022 deflators April 2024 WEO'!AJ$3,'IMF GDP constant 2022 US'!$B$1:$BD$1,0)),0)</f>
        <v>0.61878773064645</v>
      </c>
      <c r="AK134" s="18" t="n">
        <f aca="false">IFERROR(INDEX('IMF GDP current US'!$B$1:$BD$197,MATCH('2022 deflators April 2024 WEO'!$B134,'IMF GDP current US'!$B$1:$B$197,0),MATCH('2022 deflators April 2024 WEO'!AK$3,'IMF GDP current US'!$B$1:$BD$1,0))/INDEX('IMF GDP constant 2022 US'!$B$1:$BD$197,MATCH('2022 deflators April 2024 WEO'!$B134,'IMF GDP constant 2022 US'!$B$1:$B$197,0),MATCH('2022 deflators April 2024 WEO'!AK$3,'IMF GDP constant 2022 US'!$B$1:$BD$1,0)),0)</f>
        <v>0.689160742228849</v>
      </c>
      <c r="AL134" s="18" t="n">
        <f aca="false">IFERROR(INDEX('IMF GDP current US'!$B$1:$BD$197,MATCH('2022 deflators April 2024 WEO'!$B134,'IMF GDP current US'!$B$1:$B$197,0),MATCH('2022 deflators April 2024 WEO'!AL$3,'IMF GDP current US'!$B$1:$BD$1,0))/INDEX('IMF GDP constant 2022 US'!$B$1:$BD$197,MATCH('2022 deflators April 2024 WEO'!$B134,'IMF GDP constant 2022 US'!$B$1:$B$197,0),MATCH('2022 deflators April 2024 WEO'!AL$3,'IMF GDP constant 2022 US'!$B$1:$BD$1,0)),0)</f>
        <v>0.860201335283638</v>
      </c>
      <c r="AM134" s="18" t="n">
        <f aca="false">IFERROR(INDEX('IMF GDP current US'!$B$1:$BD$197,MATCH('2022 deflators April 2024 WEO'!$B134,'IMF GDP current US'!$B$1:$B$197,0),MATCH('2022 deflators April 2024 WEO'!AM$3,'IMF GDP current US'!$B$1:$BD$1,0))/INDEX('IMF GDP constant 2022 US'!$B$1:$BD$197,MATCH('2022 deflators April 2024 WEO'!$B134,'IMF GDP constant 2022 US'!$B$1:$B$197,0),MATCH('2022 deflators April 2024 WEO'!AM$3,'IMF GDP constant 2022 US'!$B$1:$BD$1,0)),0)</f>
        <v>0.973193126956962</v>
      </c>
      <c r="AN134" s="18" t="n">
        <f aca="false">IFERROR(INDEX('IMF GDP current US'!$B$1:$BD$197,MATCH('2022 deflators April 2024 WEO'!$B134,'IMF GDP current US'!$B$1:$B$197,0),MATCH('2022 deflators April 2024 WEO'!AN$3,'IMF GDP current US'!$B$1:$BD$1,0))/INDEX('IMF GDP constant 2022 US'!$B$1:$BD$197,MATCH('2022 deflators April 2024 WEO'!$B134,'IMF GDP constant 2022 US'!$B$1:$B$197,0),MATCH('2022 deflators April 2024 WEO'!AN$3,'IMF GDP constant 2022 US'!$B$1:$BD$1,0)),0)</f>
        <v>0.935843302088266</v>
      </c>
      <c r="AO134" s="18" t="n">
        <f aca="false">IFERROR(INDEX('IMF GDP current US'!$B$1:$BD$197,MATCH('2022 deflators April 2024 WEO'!$B134,'IMF GDP current US'!$B$1:$B$197,0),MATCH('2022 deflators April 2024 WEO'!AO$3,'IMF GDP current US'!$B$1:$BD$1,0))/INDEX('IMF GDP constant 2022 US'!$B$1:$BD$197,MATCH('2022 deflators April 2024 WEO'!$B134,'IMF GDP constant 2022 US'!$B$1:$B$197,0),MATCH('2022 deflators April 2024 WEO'!AO$3,'IMF GDP constant 2022 US'!$B$1:$BD$1,0)),0)</f>
        <v>0.899806468223841</v>
      </c>
      <c r="AP134" s="18" t="n">
        <f aca="false">IFERROR(INDEX('IMF GDP current US'!$B$1:$BD$197,MATCH('2022 deflators April 2024 WEO'!$B134,'IMF GDP current US'!$B$1:$B$197,0),MATCH('2022 deflators April 2024 WEO'!AP$3,'IMF GDP current US'!$B$1:$BD$1,0))/INDEX('IMF GDP constant 2022 US'!$B$1:$BD$197,MATCH('2022 deflators April 2024 WEO'!$B134,'IMF GDP constant 2022 US'!$B$1:$B$197,0),MATCH('2022 deflators April 2024 WEO'!AP$3,'IMF GDP constant 2022 US'!$B$1:$BD$1,0)),0)</f>
        <v>0.790161099469547</v>
      </c>
      <c r="AQ134" s="18" t="n">
        <f aca="false">IFERROR(INDEX('IMF GDP current US'!$B$1:$BD$197,MATCH('2022 deflators April 2024 WEO'!$B134,'IMF GDP current US'!$B$1:$B$197,0),MATCH('2022 deflators April 2024 WEO'!AQ$3,'IMF GDP current US'!$B$1:$BD$1,0))/INDEX('IMF GDP constant 2022 US'!$B$1:$BD$197,MATCH('2022 deflators April 2024 WEO'!$B134,'IMF GDP constant 2022 US'!$B$1:$B$197,0),MATCH('2022 deflators April 2024 WEO'!AQ$3,'IMF GDP constant 2022 US'!$B$1:$BD$1,0)),0)</f>
        <v>0.715785251490701</v>
      </c>
      <c r="AR134" s="18" t="n">
        <f aca="false">IFERROR(INDEX('IMF GDP current US'!$B$1:$BD$197,MATCH('2022 deflators April 2024 WEO'!$B134,'IMF GDP current US'!$B$1:$B$197,0),MATCH('2022 deflators April 2024 WEO'!AR$3,'IMF GDP current US'!$B$1:$BD$1,0))/INDEX('IMF GDP constant 2022 US'!$B$1:$BD$197,MATCH('2022 deflators April 2024 WEO'!$B134,'IMF GDP constant 2022 US'!$B$1:$B$197,0),MATCH('2022 deflators April 2024 WEO'!AR$3,'IMF GDP constant 2022 US'!$B$1:$BD$1,0)),0)</f>
        <v>0.757420194657003</v>
      </c>
      <c r="AS134" s="18" t="n">
        <f aca="false">IFERROR(INDEX('IMF GDP current US'!$B$1:$BD$197,MATCH('2022 deflators April 2024 WEO'!$B134,'IMF GDP current US'!$B$1:$B$197,0),MATCH('2022 deflators April 2024 WEO'!AS$3,'IMF GDP current US'!$B$1:$BD$1,0))/INDEX('IMF GDP constant 2022 US'!$B$1:$BD$197,MATCH('2022 deflators April 2024 WEO'!$B134,'IMF GDP constant 2022 US'!$B$1:$B$197,0),MATCH('2022 deflators April 2024 WEO'!AS$3,'IMF GDP constant 2022 US'!$B$1:$BD$1,0)),0)</f>
        <v>0.80519248770818</v>
      </c>
      <c r="AT134" s="18" t="n">
        <f aca="false">IFERROR(INDEX('IMF GDP current US'!$B$1:$BD$197,MATCH('2022 deflators April 2024 WEO'!$B134,'IMF GDP current US'!$B$1:$B$197,0),MATCH('2022 deflators April 2024 WEO'!AT$3,'IMF GDP current US'!$B$1:$BD$1,0))/INDEX('IMF GDP constant 2022 US'!$B$1:$BD$197,MATCH('2022 deflators April 2024 WEO'!$B134,'IMF GDP constant 2022 US'!$B$1:$B$197,0),MATCH('2022 deflators April 2024 WEO'!AT$3,'IMF GDP constant 2022 US'!$B$1:$BD$1,0)),0)</f>
        <v>0.791155934708436</v>
      </c>
      <c r="AU134" s="18" t="n">
        <f aca="false">IFERROR(INDEX('IMF GDP current US'!$B$1:$BD$197,MATCH('2022 deflators April 2024 WEO'!$B134,'IMF GDP current US'!$B$1:$B$197,0),MATCH('2022 deflators April 2024 WEO'!AU$3,'IMF GDP current US'!$B$1:$BD$1,0))/INDEX('IMF GDP constant 2022 US'!$B$1:$BD$197,MATCH('2022 deflators April 2024 WEO'!$B134,'IMF GDP constant 2022 US'!$B$1:$B$197,0),MATCH('2022 deflators April 2024 WEO'!AU$3,'IMF GDP constant 2022 US'!$B$1:$BD$1,0)),0)</f>
        <v>0.78722325707814</v>
      </c>
      <c r="AV134" s="18" t="n">
        <f aca="false">IFERROR(INDEX('IMF GDP current US'!$B$1:$BD$197,MATCH('2022 deflators April 2024 WEO'!$B134,'IMF GDP current US'!$B$1:$B$197,0),MATCH('2022 deflators April 2024 WEO'!AV$3,'IMF GDP current US'!$B$1:$BD$1,0))/INDEX('IMF GDP constant 2022 US'!$B$1:$BD$197,MATCH('2022 deflators April 2024 WEO'!$B134,'IMF GDP constant 2022 US'!$B$1:$B$197,0),MATCH('2022 deflators April 2024 WEO'!AV$3,'IMF GDP constant 2022 US'!$B$1:$BD$1,0)),0)</f>
        <v>0.868767366339766</v>
      </c>
      <c r="AW134" s="19" t="n">
        <f aca="false">IFERROR(INDEX('IMF GDP current US'!$B$1:$BD$197,MATCH('2022 deflators April 2024 WEO'!$B134,'IMF GDP current US'!$B$1:$B$197,0),MATCH('2022 deflators April 2024 WEO'!AW$3,'IMF GDP current US'!$B$1:$BD$1,0))/INDEX('IMF GDP constant 2022 US'!$B$1:$BD$197,MATCH('2022 deflators April 2024 WEO'!$B134,'IMF GDP constant 2022 US'!$B$1:$B$197,0),MATCH('2022 deflators April 2024 WEO'!AW$3,'IMF GDP constant 2022 US'!$B$1:$BD$1,0)),0)</f>
        <v>1</v>
      </c>
      <c r="AX134" s="18" t="n">
        <f aca="false">IFERROR(INDEX('IMF GDP current US'!$B$1:$BD$197,MATCH('2022 deflators April 2024 WEO'!$B134,'IMF GDP current US'!$B$1:$B$197,0),MATCH('2022 deflators April 2024 WEO'!AX$3,'IMF GDP current US'!$B$1:$BD$1,0))/INDEX('IMF GDP constant 2022 US'!$B$1:$BD$197,MATCH('2022 deflators April 2024 WEO'!$B134,'IMF GDP constant 2022 US'!$B$1:$B$197,0),MATCH('2022 deflators April 2024 WEO'!AX$3,'IMF GDP constant 2022 US'!$B$1:$BD$1,0)),0)</f>
        <v>0.955034561680375</v>
      </c>
      <c r="AY134" s="21" t="n">
        <f aca="false">IFERROR(INDEX('IMF GDP current US'!$B$1:$BD$197,MATCH('2022 deflators April 2024 WEO'!$B134,'IMF GDP current US'!$B$1:$B$197,0),MATCH('2022 deflators April 2024 WEO'!AY$3,'IMF GDP current US'!$B$1:$BD$1,0))/INDEX('IMF GDP constant 2022 US'!$B$1:$BD$197,MATCH('2022 deflators April 2024 WEO'!$B134,'IMF GDP constant 2022 US'!$B$1:$B$197,0),MATCH('2022 deflators April 2024 WEO'!AY$3,'IMF GDP constant 2022 US'!$B$1:$BD$1,0)),0)</f>
        <v>0.934898413327222</v>
      </c>
      <c r="AZ134" s="21" t="n">
        <f aca="false">IFERROR(INDEX('IMF GDP current US'!$B$1:$BD$197,MATCH('2022 deflators April 2024 WEO'!$B134,'IMF GDP current US'!$B$1:$B$197,0),MATCH('2022 deflators April 2024 WEO'!AZ$3,'IMF GDP current US'!$B$1:$BD$1,0))/INDEX('IMF GDP constant 2022 US'!$B$1:$BD$197,MATCH('2022 deflators April 2024 WEO'!$B134,'IMF GDP constant 2022 US'!$B$1:$B$197,0),MATCH('2022 deflators April 2024 WEO'!AZ$3,'IMF GDP constant 2022 US'!$B$1:$BD$1,0)),0)</f>
        <v>0.927824386845671</v>
      </c>
      <c r="BA134" s="21" t="n">
        <f aca="false">IFERROR(INDEX('IMF GDP current US'!$B$1:$BD$197,MATCH('2022 deflators April 2024 WEO'!$B134,'IMF GDP current US'!$B$1:$B$197,0),MATCH('2022 deflators April 2024 WEO'!BA$3,'IMF GDP current US'!$B$1:$BD$1,0))/INDEX('IMF GDP constant 2022 US'!$B$1:$BD$197,MATCH('2022 deflators April 2024 WEO'!$B134,'IMF GDP constant 2022 US'!$B$1:$B$197,0),MATCH('2022 deflators April 2024 WEO'!BA$3,'IMF GDP constant 2022 US'!$B$1:$BD$1,0)),0)</f>
        <v>0.922354066366266</v>
      </c>
      <c r="BB134" s="21" t="n">
        <f aca="false">IFERROR(INDEX('IMF GDP current US'!$B$1:$BD$197,MATCH('2022 deflators April 2024 WEO'!$B134,'IMF GDP current US'!$B$1:$B$197,0),MATCH('2022 deflators April 2024 WEO'!BB$3,'IMF GDP current US'!$B$1:$BD$1,0))/INDEX('IMF GDP constant 2022 US'!$B$1:$BD$197,MATCH('2022 deflators April 2024 WEO'!$B134,'IMF GDP constant 2022 US'!$B$1:$B$197,0),MATCH('2022 deflators April 2024 WEO'!BB$3,'IMF GDP constant 2022 US'!$B$1:$BD$1,0)),0)</f>
        <v>0.92401160983676</v>
      </c>
      <c r="BC134" s="21" t="n">
        <f aca="false">IFERROR(INDEX('IMF GDP current US'!$B$1:$BD$197,MATCH('2022 deflators April 2024 WEO'!$B134,'IMF GDP current US'!$B$1:$B$197,0),MATCH('2022 deflators April 2024 WEO'!BC$3,'IMF GDP current US'!$B$1:$BD$1,0))/INDEX('IMF GDP constant 2022 US'!$B$1:$BD$197,MATCH('2022 deflators April 2024 WEO'!$B134,'IMF GDP constant 2022 US'!$B$1:$B$197,0),MATCH('2022 deflators April 2024 WEO'!BC$3,'IMF GDP constant 2022 US'!$B$1:$BD$1,0)),0)</f>
        <v>0.928670501121455</v>
      </c>
      <c r="BD134" s="22" t="n">
        <f aca="false">IFERROR(INDEX('IMF GDP current US'!$B$1:$BD$197,MATCH('2022 deflators April 2024 WEO'!$B134,'IMF GDP current US'!$B$1:$B$197,0),MATCH('2022 deflators April 2024 WEO'!BD$3,'IMF GDP current US'!$B$1:$BD$1,0))/INDEX('IMF GDP constant 2022 US'!$B$1:$BD$197,MATCH('2022 deflators April 2024 WEO'!$B134,'IMF GDP constant 2022 US'!$B$1:$B$197,0),MATCH('2022 deflators April 2024 WEO'!BD$3,'IMF GDP constant 2022 US'!$B$1:$BD$1,0)),0)</f>
        <v>0.932807324059818</v>
      </c>
    </row>
    <row r="135" customFormat="false" ht="15" hidden="false" customHeight="false" outlineLevel="0" collapsed="false">
      <c r="A135" s="12" t="s">
        <v>148</v>
      </c>
      <c r="B135" s="0" t="str">
        <f aca="false">VLOOKUP(A135,'Names&amp;ISO'!$A:$C,3,0)</f>
        <v>PRY</v>
      </c>
      <c r="C135" s="11" t="s">
        <v>148</v>
      </c>
      <c r="D135" s="11" t="n">
        <f aca="false">IFERROR(VLOOKUP(B135,'DAC ODA Recipients 2022-2023'!$B:$H,7,0),"")</f>
        <v>1</v>
      </c>
      <c r="E135" s="12" t="str">
        <f aca="false">IFERROR(VLOOKUP(B135,'OECD DAC Deflators 2022'!B:B,1,0),"")</f>
        <v/>
      </c>
      <c r="F135" s="12"/>
      <c r="G135" s="17" t="n">
        <f aca="false">IFERROR(INDEX('IMF GDP current US'!$B$1:$BD$197,MATCH('2022 deflators April 2024 WEO'!$B135,'IMF GDP current US'!$B$1:$B$197,0),MATCH('2022 deflators April 2024 WEO'!G$3,'IMF GDP current US'!$B$1:$BD$1,0))/INDEX('IMF GDP constant 2022 US'!$B$1:$BD$197,MATCH('2022 deflators April 2024 WEO'!$B135,'IMF GDP constant 2022 US'!$B$1:$B$197,0),MATCH('2022 deflators April 2024 WEO'!G$3,'IMF GDP constant 2022 US'!$B$1:$BD$1,0)),0)</f>
        <v>0.339781446070667</v>
      </c>
      <c r="H135" s="18" t="n">
        <f aca="false">IFERROR(INDEX('IMF GDP current US'!$B$1:$BD$197,MATCH('2022 deflators April 2024 WEO'!$B135,'IMF GDP current US'!$B$1:$B$197,0),MATCH('2022 deflators April 2024 WEO'!H$3,'IMF GDP current US'!$B$1:$BD$1,0))/INDEX('IMF GDP constant 2022 US'!$B$1:$BD$197,MATCH('2022 deflators April 2024 WEO'!$B135,'IMF GDP constant 2022 US'!$B$1:$B$197,0),MATCH('2022 deflators April 2024 WEO'!H$3,'IMF GDP constant 2022 US'!$B$1:$BD$1,0)),0)</f>
        <v>0.396746356314906</v>
      </c>
      <c r="I135" s="18" t="n">
        <f aca="false">IFERROR(INDEX('IMF GDP current US'!$B$1:$BD$197,MATCH('2022 deflators April 2024 WEO'!$B135,'IMF GDP current US'!$B$1:$B$197,0),MATCH('2022 deflators April 2024 WEO'!I$3,'IMF GDP current US'!$B$1:$BD$1,0))/INDEX('IMF GDP constant 2022 US'!$B$1:$BD$197,MATCH('2022 deflators April 2024 WEO'!$B135,'IMF GDP constant 2022 US'!$B$1:$B$197,0),MATCH('2022 deflators April 2024 WEO'!I$3,'IMF GDP constant 2022 US'!$B$1:$BD$1,0)),0)</f>
        <v>0.421642176213996</v>
      </c>
      <c r="J135" s="18" t="n">
        <f aca="false">IFERROR(INDEX('IMF GDP current US'!$B$1:$BD$197,MATCH('2022 deflators April 2024 WEO'!$B135,'IMF GDP current US'!$B$1:$B$197,0),MATCH('2022 deflators April 2024 WEO'!J$3,'IMF GDP current US'!$B$1:$BD$1,0))/INDEX('IMF GDP constant 2022 US'!$B$1:$BD$197,MATCH('2022 deflators April 2024 WEO'!$B135,'IMF GDP constant 2022 US'!$B$1:$B$197,0),MATCH('2022 deflators April 2024 WEO'!J$3,'IMF GDP constant 2022 US'!$B$1:$BD$1,0)),0)</f>
        <v>0.482497078501495</v>
      </c>
      <c r="K135" s="18" t="n">
        <f aca="false">IFERROR(INDEX('IMF GDP current US'!$B$1:$BD$197,MATCH('2022 deflators April 2024 WEO'!$B135,'IMF GDP current US'!$B$1:$B$197,0),MATCH('2022 deflators April 2024 WEO'!K$3,'IMF GDP current US'!$B$1:$BD$1,0))/INDEX('IMF GDP constant 2022 US'!$B$1:$BD$197,MATCH('2022 deflators April 2024 WEO'!$B135,'IMF GDP constant 2022 US'!$B$1:$B$197,0),MATCH('2022 deflators April 2024 WEO'!K$3,'IMF GDP constant 2022 US'!$B$1:$BD$1,0)),0)</f>
        <v>0.381283160774217</v>
      </c>
      <c r="L135" s="18" t="n">
        <f aca="false">IFERROR(INDEX('IMF GDP current US'!$B$1:$BD$197,MATCH('2022 deflators April 2024 WEO'!$B135,'IMF GDP current US'!$B$1:$B$197,0),MATCH('2022 deflators April 2024 WEO'!L$3,'IMF GDP current US'!$B$1:$BD$1,0))/INDEX('IMF GDP constant 2022 US'!$B$1:$BD$197,MATCH('2022 deflators April 2024 WEO'!$B135,'IMF GDP constant 2022 US'!$B$1:$B$197,0),MATCH('2022 deflators April 2024 WEO'!L$3,'IMF GDP constant 2022 US'!$B$1:$BD$1,0)),0)</f>
        <v>0.313695768296607</v>
      </c>
      <c r="M135" s="18" t="n">
        <f aca="false">IFERROR(INDEX('IMF GDP current US'!$B$1:$BD$197,MATCH('2022 deflators April 2024 WEO'!$B135,'IMF GDP current US'!$B$1:$B$197,0),MATCH('2022 deflators April 2024 WEO'!M$3,'IMF GDP current US'!$B$1:$BD$1,0))/INDEX('IMF GDP constant 2022 US'!$B$1:$BD$197,MATCH('2022 deflators April 2024 WEO'!$B135,'IMF GDP constant 2022 US'!$B$1:$B$197,0),MATCH('2022 deflators April 2024 WEO'!M$3,'IMF GDP constant 2022 US'!$B$1:$BD$1,0)),0)</f>
        <v>0.373606192663586</v>
      </c>
      <c r="N135" s="18" t="n">
        <f aca="false">IFERROR(INDEX('IMF GDP current US'!$B$1:$BD$197,MATCH('2022 deflators April 2024 WEO'!$B135,'IMF GDP current US'!$B$1:$B$197,0),MATCH('2022 deflators April 2024 WEO'!N$3,'IMF GDP current US'!$B$1:$BD$1,0))/INDEX('IMF GDP constant 2022 US'!$B$1:$BD$197,MATCH('2022 deflators April 2024 WEO'!$B135,'IMF GDP constant 2022 US'!$B$1:$B$197,0),MATCH('2022 deflators April 2024 WEO'!N$3,'IMF GDP constant 2022 US'!$B$1:$BD$1,0)),0)</f>
        <v>0.300773891790381</v>
      </c>
      <c r="O135" s="18" t="n">
        <f aca="false">IFERROR(INDEX('IMF GDP current US'!$B$1:$BD$197,MATCH('2022 deflators April 2024 WEO'!$B135,'IMF GDP current US'!$B$1:$B$197,0),MATCH('2022 deflators April 2024 WEO'!O$3,'IMF GDP current US'!$B$1:$BD$1,0))/INDEX('IMF GDP constant 2022 US'!$B$1:$BD$197,MATCH('2022 deflators April 2024 WEO'!$B135,'IMF GDP constant 2022 US'!$B$1:$B$197,0),MATCH('2022 deflators April 2024 WEO'!O$3,'IMF GDP constant 2022 US'!$B$1:$BD$1,0)),0)</f>
        <v>0.376241682926318</v>
      </c>
      <c r="P135" s="18" t="n">
        <f aca="false">IFERROR(INDEX('IMF GDP current US'!$B$1:$BD$197,MATCH('2022 deflators April 2024 WEO'!$B135,'IMF GDP current US'!$B$1:$B$197,0),MATCH('2022 deflators April 2024 WEO'!P$3,'IMF GDP current US'!$B$1:$BD$1,0))/INDEX('IMF GDP constant 2022 US'!$B$1:$BD$197,MATCH('2022 deflators April 2024 WEO'!$B135,'IMF GDP constant 2022 US'!$B$1:$B$197,0),MATCH('2022 deflators April 2024 WEO'!P$3,'IMF GDP constant 2022 US'!$B$1:$BD$1,0)),0)</f>
        <v>0.257627329882599</v>
      </c>
      <c r="Q135" s="18" t="n">
        <f aca="false">IFERROR(INDEX('IMF GDP current US'!$B$1:$BD$197,MATCH('2022 deflators April 2024 WEO'!$B135,'IMF GDP current US'!$B$1:$B$197,0),MATCH('2022 deflators April 2024 WEO'!Q$3,'IMF GDP current US'!$B$1:$BD$1,0))/INDEX('IMF GDP constant 2022 US'!$B$1:$BD$197,MATCH('2022 deflators April 2024 WEO'!$B135,'IMF GDP constant 2022 US'!$B$1:$B$197,0),MATCH('2022 deflators April 2024 WEO'!Q$3,'IMF GDP constant 2022 US'!$B$1:$BD$1,0)),0)</f>
        <v>0.299904067530038</v>
      </c>
      <c r="R135" s="18" t="n">
        <f aca="false">IFERROR(INDEX('IMF GDP current US'!$B$1:$BD$197,MATCH('2022 deflators April 2024 WEO'!$B135,'IMF GDP current US'!$B$1:$B$197,0),MATCH('2022 deflators April 2024 WEO'!R$3,'IMF GDP current US'!$B$1:$BD$1,0))/INDEX('IMF GDP constant 2022 US'!$B$1:$BD$197,MATCH('2022 deflators April 2024 WEO'!$B135,'IMF GDP constant 2022 US'!$B$1:$B$197,0),MATCH('2022 deflators April 2024 WEO'!R$3,'IMF GDP constant 2022 US'!$B$1:$BD$1,0)),0)</f>
        <v>0.412703106846305</v>
      </c>
      <c r="S135" s="18" t="n">
        <f aca="false">IFERROR(INDEX('IMF GDP current US'!$B$1:$BD$197,MATCH('2022 deflators April 2024 WEO'!$B135,'IMF GDP current US'!$B$1:$B$197,0),MATCH('2022 deflators April 2024 WEO'!S$3,'IMF GDP current US'!$B$1:$BD$1,0))/INDEX('IMF GDP constant 2022 US'!$B$1:$BD$197,MATCH('2022 deflators April 2024 WEO'!$B135,'IMF GDP constant 2022 US'!$B$1:$B$197,0),MATCH('2022 deflators April 2024 WEO'!S$3,'IMF GDP constant 2022 US'!$B$1:$BD$1,0)),0)</f>
        <v>0.415931038510946</v>
      </c>
      <c r="T135" s="18" t="n">
        <f aca="false">IFERROR(INDEX('IMF GDP current US'!$B$1:$BD$197,MATCH('2022 deflators April 2024 WEO'!$B135,'IMF GDP current US'!$B$1:$B$197,0),MATCH('2022 deflators April 2024 WEO'!T$3,'IMF GDP current US'!$B$1:$BD$1,0))/INDEX('IMF GDP constant 2022 US'!$B$1:$BD$197,MATCH('2022 deflators April 2024 WEO'!$B135,'IMF GDP constant 2022 US'!$B$1:$B$197,0),MATCH('2022 deflators April 2024 WEO'!T$3,'IMF GDP constant 2022 US'!$B$1:$BD$1,0)),0)</f>
        <v>0.401405418453736</v>
      </c>
      <c r="U135" s="18" t="n">
        <f aca="false">IFERROR(INDEX('IMF GDP current US'!$B$1:$BD$197,MATCH('2022 deflators April 2024 WEO'!$B135,'IMF GDP current US'!$B$1:$B$197,0),MATCH('2022 deflators April 2024 WEO'!U$3,'IMF GDP current US'!$B$1:$BD$1,0))/INDEX('IMF GDP constant 2022 US'!$B$1:$BD$197,MATCH('2022 deflators April 2024 WEO'!$B135,'IMF GDP constant 2022 US'!$B$1:$B$197,0),MATCH('2022 deflators April 2024 WEO'!U$3,'IMF GDP constant 2022 US'!$B$1:$BD$1,0)),0)</f>
        <v>0.413839975828227</v>
      </c>
      <c r="V135" s="18" t="n">
        <f aca="false">IFERROR(INDEX('IMF GDP current US'!$B$1:$BD$197,MATCH('2022 deflators April 2024 WEO'!$B135,'IMF GDP current US'!$B$1:$B$197,0),MATCH('2022 deflators April 2024 WEO'!V$3,'IMF GDP current US'!$B$1:$BD$1,0))/INDEX('IMF GDP constant 2022 US'!$B$1:$BD$197,MATCH('2022 deflators April 2024 WEO'!$B135,'IMF GDP constant 2022 US'!$B$1:$B$197,0),MATCH('2022 deflators April 2024 WEO'!V$3,'IMF GDP constant 2022 US'!$B$1:$BD$1,0)),0)</f>
        <v>0.446027683719586</v>
      </c>
      <c r="W135" s="18" t="n">
        <f aca="false">IFERROR(INDEX('IMF GDP current US'!$B$1:$BD$197,MATCH('2022 deflators April 2024 WEO'!$B135,'IMF GDP current US'!$B$1:$B$197,0),MATCH('2022 deflators April 2024 WEO'!W$3,'IMF GDP current US'!$B$1:$BD$1,0))/INDEX('IMF GDP constant 2022 US'!$B$1:$BD$197,MATCH('2022 deflators April 2024 WEO'!$B135,'IMF GDP constant 2022 US'!$B$1:$B$197,0),MATCH('2022 deflators April 2024 WEO'!W$3,'IMF GDP constant 2022 US'!$B$1:$BD$1,0)),0)</f>
        <v>0.474295672872103</v>
      </c>
      <c r="X135" s="18" t="n">
        <f aca="false">IFERROR(INDEX('IMF GDP current US'!$B$1:$BD$197,MATCH('2022 deflators April 2024 WEO'!$B135,'IMF GDP current US'!$B$1:$B$197,0),MATCH('2022 deflators April 2024 WEO'!X$3,'IMF GDP current US'!$B$1:$BD$1,0))/INDEX('IMF GDP constant 2022 US'!$B$1:$BD$197,MATCH('2022 deflators April 2024 WEO'!$B135,'IMF GDP constant 2022 US'!$B$1:$B$197,0),MATCH('2022 deflators April 2024 WEO'!X$3,'IMF GDP constant 2022 US'!$B$1:$BD$1,0)),0)</f>
        <v>0.463218188056264</v>
      </c>
      <c r="Y135" s="18" t="n">
        <f aca="false">IFERROR(INDEX('IMF GDP current US'!$B$1:$BD$197,MATCH('2022 deflators April 2024 WEO'!$B135,'IMF GDP current US'!$B$1:$B$197,0),MATCH('2022 deflators April 2024 WEO'!Y$3,'IMF GDP current US'!$B$1:$BD$1,0))/INDEX('IMF GDP constant 2022 US'!$B$1:$BD$197,MATCH('2022 deflators April 2024 WEO'!$B135,'IMF GDP constant 2022 US'!$B$1:$B$197,0),MATCH('2022 deflators April 2024 WEO'!Y$3,'IMF GDP constant 2022 US'!$B$1:$BD$1,0)),0)</f>
        <v>0.430154100470185</v>
      </c>
      <c r="Z135" s="18" t="n">
        <f aca="false">IFERROR(INDEX('IMF GDP current US'!$B$1:$BD$197,MATCH('2022 deflators April 2024 WEO'!$B135,'IMF GDP current US'!$B$1:$B$197,0),MATCH('2022 deflators April 2024 WEO'!Z$3,'IMF GDP current US'!$B$1:$BD$1,0))/INDEX('IMF GDP constant 2022 US'!$B$1:$BD$197,MATCH('2022 deflators April 2024 WEO'!$B135,'IMF GDP constant 2022 US'!$B$1:$B$197,0),MATCH('2022 deflators April 2024 WEO'!Z$3,'IMF GDP constant 2022 US'!$B$1:$BD$1,0)),0)</f>
        <v>0.416189663312187</v>
      </c>
      <c r="AA135" s="18" t="n">
        <f aca="false">IFERROR(INDEX('IMF GDP current US'!$B$1:$BD$197,MATCH('2022 deflators April 2024 WEO'!$B135,'IMF GDP current US'!$B$1:$B$197,0),MATCH('2022 deflators April 2024 WEO'!AA$3,'IMF GDP current US'!$B$1:$BD$1,0))/INDEX('IMF GDP constant 2022 US'!$B$1:$BD$197,MATCH('2022 deflators April 2024 WEO'!$B135,'IMF GDP constant 2022 US'!$B$1:$B$197,0),MATCH('2022 deflators April 2024 WEO'!AA$3,'IMF GDP constant 2022 US'!$B$1:$BD$1,0)),0)</f>
        <v>0.426964449646444</v>
      </c>
      <c r="AB135" s="18" t="n">
        <f aca="false">IFERROR(INDEX('IMF GDP current US'!$B$1:$BD$197,MATCH('2022 deflators April 2024 WEO'!$B135,'IMF GDP current US'!$B$1:$B$197,0),MATCH('2022 deflators April 2024 WEO'!AB$3,'IMF GDP current US'!$B$1:$BD$1,0))/INDEX('IMF GDP constant 2022 US'!$B$1:$BD$197,MATCH('2022 deflators April 2024 WEO'!$B135,'IMF GDP constant 2022 US'!$B$1:$B$197,0),MATCH('2022 deflators April 2024 WEO'!AB$3,'IMF GDP constant 2022 US'!$B$1:$BD$1,0)),0)</f>
        <v>0.413053033504963</v>
      </c>
      <c r="AC135" s="18" t="n">
        <f aca="false">IFERROR(INDEX('IMF GDP current US'!$B$1:$BD$197,MATCH('2022 deflators April 2024 WEO'!$B135,'IMF GDP current US'!$B$1:$B$197,0),MATCH('2022 deflators April 2024 WEO'!AC$3,'IMF GDP current US'!$B$1:$BD$1,0))/INDEX('IMF GDP constant 2022 US'!$B$1:$BD$197,MATCH('2022 deflators April 2024 WEO'!$B135,'IMF GDP constant 2022 US'!$B$1:$B$197,0),MATCH('2022 deflators April 2024 WEO'!AC$3,'IMF GDP constant 2022 US'!$B$1:$BD$1,0)),0)</f>
        <v>0.349923958266372</v>
      </c>
      <c r="AD135" s="18" t="n">
        <f aca="false">IFERROR(INDEX('IMF GDP current US'!$B$1:$BD$197,MATCH('2022 deflators April 2024 WEO'!$B135,'IMF GDP current US'!$B$1:$B$197,0),MATCH('2022 deflators April 2024 WEO'!AD$3,'IMF GDP current US'!$B$1:$BD$1,0))/INDEX('IMF GDP constant 2022 US'!$B$1:$BD$197,MATCH('2022 deflators April 2024 WEO'!$B135,'IMF GDP constant 2022 US'!$B$1:$B$197,0),MATCH('2022 deflators April 2024 WEO'!AD$3,'IMF GDP constant 2022 US'!$B$1:$BD$1,0)),0)</f>
        <v>0.358503659836064</v>
      </c>
      <c r="AE135" s="18" t="n">
        <f aca="false">IFERROR(INDEX('IMF GDP current US'!$B$1:$BD$197,MATCH('2022 deflators April 2024 WEO'!$B135,'IMF GDP current US'!$B$1:$B$197,0),MATCH('2022 deflators April 2024 WEO'!AE$3,'IMF GDP current US'!$B$1:$BD$1,0))/INDEX('IMF GDP constant 2022 US'!$B$1:$BD$197,MATCH('2022 deflators April 2024 WEO'!$B135,'IMF GDP constant 2022 US'!$B$1:$B$197,0),MATCH('2022 deflators April 2024 WEO'!AE$3,'IMF GDP constant 2022 US'!$B$1:$BD$1,0)),0)</f>
        <v>0.431116947582249</v>
      </c>
      <c r="AF135" s="18" t="n">
        <f aca="false">IFERROR(INDEX('IMF GDP current US'!$B$1:$BD$197,MATCH('2022 deflators April 2024 WEO'!$B135,'IMF GDP current US'!$B$1:$B$197,0),MATCH('2022 deflators April 2024 WEO'!AF$3,'IMF GDP current US'!$B$1:$BD$1,0))/INDEX('IMF GDP constant 2022 US'!$B$1:$BD$197,MATCH('2022 deflators April 2024 WEO'!$B135,'IMF GDP constant 2022 US'!$B$1:$B$197,0),MATCH('2022 deflators April 2024 WEO'!AF$3,'IMF GDP constant 2022 US'!$B$1:$BD$1,0)),0)</f>
        <v>0.470973847607973</v>
      </c>
      <c r="AG135" s="18" t="n">
        <f aca="false">IFERROR(INDEX('IMF GDP current US'!$B$1:$BD$197,MATCH('2022 deflators April 2024 WEO'!$B135,'IMF GDP current US'!$B$1:$B$197,0),MATCH('2022 deflators April 2024 WEO'!AG$3,'IMF GDP current US'!$B$1:$BD$1,0))/INDEX('IMF GDP constant 2022 US'!$B$1:$BD$197,MATCH('2022 deflators April 2024 WEO'!$B135,'IMF GDP constant 2022 US'!$B$1:$B$197,0),MATCH('2022 deflators April 2024 WEO'!AG$3,'IMF GDP constant 2022 US'!$B$1:$BD$1,0)),0)</f>
        <v>0.562029504822486</v>
      </c>
      <c r="AH135" s="18" t="n">
        <f aca="false">IFERROR(INDEX('IMF GDP current US'!$B$1:$BD$197,MATCH('2022 deflators April 2024 WEO'!$B135,'IMF GDP current US'!$B$1:$B$197,0),MATCH('2022 deflators April 2024 WEO'!AH$3,'IMF GDP current US'!$B$1:$BD$1,0))/INDEX('IMF GDP constant 2022 US'!$B$1:$BD$197,MATCH('2022 deflators April 2024 WEO'!$B135,'IMF GDP constant 2022 US'!$B$1:$B$197,0),MATCH('2022 deflators April 2024 WEO'!AH$3,'IMF GDP constant 2022 US'!$B$1:$BD$1,0)),0)</f>
        <v>0.708820107226981</v>
      </c>
      <c r="AI135" s="18" t="n">
        <f aca="false">IFERROR(INDEX('IMF GDP current US'!$B$1:$BD$197,MATCH('2022 deflators April 2024 WEO'!$B135,'IMF GDP current US'!$B$1:$B$197,0),MATCH('2022 deflators April 2024 WEO'!AI$3,'IMF GDP current US'!$B$1:$BD$1,0))/INDEX('IMF GDP constant 2022 US'!$B$1:$BD$197,MATCH('2022 deflators April 2024 WEO'!$B135,'IMF GDP constant 2022 US'!$B$1:$B$197,0),MATCH('2022 deflators April 2024 WEO'!AI$3,'IMF GDP constant 2022 US'!$B$1:$BD$1,0)),0)</f>
        <v>0.91752603368347</v>
      </c>
      <c r="AJ135" s="18" t="n">
        <f aca="false">IFERROR(INDEX('IMF GDP current US'!$B$1:$BD$197,MATCH('2022 deflators April 2024 WEO'!$B135,'IMF GDP current US'!$B$1:$B$197,0),MATCH('2022 deflators April 2024 WEO'!AJ$3,'IMF GDP current US'!$B$1:$BD$1,0))/INDEX('IMF GDP constant 2022 US'!$B$1:$BD$197,MATCH('2022 deflators April 2024 WEO'!$B135,'IMF GDP constant 2022 US'!$B$1:$B$197,0),MATCH('2022 deflators April 2024 WEO'!AJ$3,'IMF GDP constant 2022 US'!$B$1:$BD$1,0)),0)</f>
        <v>0.835464921885853</v>
      </c>
      <c r="AK135" s="18" t="n">
        <f aca="false">IFERROR(INDEX('IMF GDP current US'!$B$1:$BD$197,MATCH('2022 deflators April 2024 WEO'!$B135,'IMF GDP current US'!$B$1:$B$197,0),MATCH('2022 deflators April 2024 WEO'!AK$3,'IMF GDP current US'!$B$1:$BD$1,0))/INDEX('IMF GDP constant 2022 US'!$B$1:$BD$197,MATCH('2022 deflators April 2024 WEO'!$B135,'IMF GDP constant 2022 US'!$B$1:$B$197,0),MATCH('2022 deflators April 2024 WEO'!AK$3,'IMF GDP constant 2022 US'!$B$1:$BD$1,0)),0)</f>
        <v>0.912625959896692</v>
      </c>
      <c r="AL135" s="18" t="n">
        <f aca="false">IFERROR(INDEX('IMF GDP current US'!$B$1:$BD$197,MATCH('2022 deflators April 2024 WEO'!$B135,'IMF GDP current US'!$B$1:$B$197,0),MATCH('2022 deflators April 2024 WEO'!AL$3,'IMF GDP current US'!$B$1:$BD$1,0))/INDEX('IMF GDP constant 2022 US'!$B$1:$BD$197,MATCH('2022 deflators April 2024 WEO'!$B135,'IMF GDP constant 2022 US'!$B$1:$B$197,0),MATCH('2022 deflators April 2024 WEO'!AL$3,'IMF GDP constant 2022 US'!$B$1:$BD$1,0)),0)</f>
        <v>1.08827708298739</v>
      </c>
      <c r="AM135" s="18" t="n">
        <f aca="false">IFERROR(INDEX('IMF GDP current US'!$B$1:$BD$197,MATCH('2022 deflators April 2024 WEO'!$B135,'IMF GDP current US'!$B$1:$B$197,0),MATCH('2022 deflators April 2024 WEO'!AM$3,'IMF GDP current US'!$B$1:$BD$1,0))/INDEX('IMF GDP constant 2022 US'!$B$1:$BD$197,MATCH('2022 deflators April 2024 WEO'!$B135,'IMF GDP constant 2022 US'!$B$1:$B$197,0),MATCH('2022 deflators April 2024 WEO'!AM$3,'IMF GDP constant 2022 US'!$B$1:$BD$1,0)),0)</f>
        <v>1.0817099560889</v>
      </c>
      <c r="AN135" s="18" t="n">
        <f aca="false">IFERROR(INDEX('IMF GDP current US'!$B$1:$BD$197,MATCH('2022 deflators April 2024 WEO'!$B135,'IMF GDP current US'!$B$1:$B$197,0),MATCH('2022 deflators April 2024 WEO'!AN$3,'IMF GDP current US'!$B$1:$BD$1,0))/INDEX('IMF GDP constant 2022 US'!$B$1:$BD$197,MATCH('2022 deflators April 2024 WEO'!$B135,'IMF GDP constant 2022 US'!$B$1:$B$197,0),MATCH('2022 deflators April 2024 WEO'!AN$3,'IMF GDP constant 2022 US'!$B$1:$BD$1,0)),0)</f>
        <v>1.15952232247096</v>
      </c>
      <c r="AO135" s="18" t="n">
        <f aca="false">IFERROR(INDEX('IMF GDP current US'!$B$1:$BD$197,MATCH('2022 deflators April 2024 WEO'!$B135,'IMF GDP current US'!$B$1:$B$197,0),MATCH('2022 deflators April 2024 WEO'!AO$3,'IMF GDP current US'!$B$1:$BD$1,0))/INDEX('IMF GDP constant 2022 US'!$B$1:$BD$197,MATCH('2022 deflators April 2024 WEO'!$B135,'IMF GDP constant 2022 US'!$B$1:$B$197,0),MATCH('2022 deflators April 2024 WEO'!AO$3,'IMF GDP constant 2022 US'!$B$1:$BD$1,0)),0)</f>
        <v>1.15035182897066</v>
      </c>
      <c r="AP135" s="18" t="n">
        <f aca="false">IFERROR(INDEX('IMF GDP current US'!$B$1:$BD$197,MATCH('2022 deflators April 2024 WEO'!$B135,'IMF GDP current US'!$B$1:$B$197,0),MATCH('2022 deflators April 2024 WEO'!AP$3,'IMF GDP current US'!$B$1:$BD$1,0))/INDEX('IMF GDP constant 2022 US'!$B$1:$BD$197,MATCH('2022 deflators April 2024 WEO'!$B135,'IMF GDP constant 2022 US'!$B$1:$B$197,0),MATCH('2022 deflators April 2024 WEO'!AP$3,'IMF GDP constant 2022 US'!$B$1:$BD$1,0)),0)</f>
        <v>1.00200646262105</v>
      </c>
      <c r="AQ135" s="18" t="n">
        <f aca="false">IFERROR(INDEX('IMF GDP current US'!$B$1:$BD$197,MATCH('2022 deflators April 2024 WEO'!$B135,'IMF GDP current US'!$B$1:$B$197,0),MATCH('2022 deflators April 2024 WEO'!AQ$3,'IMF GDP current US'!$B$1:$BD$1,0))/INDEX('IMF GDP constant 2022 US'!$B$1:$BD$197,MATCH('2022 deflators April 2024 WEO'!$B135,'IMF GDP constant 2022 US'!$B$1:$B$197,0),MATCH('2022 deflators April 2024 WEO'!AQ$3,'IMF GDP constant 2022 US'!$B$1:$BD$1,0)),0)</f>
        <v>0.957780174088217</v>
      </c>
      <c r="AR135" s="18" t="n">
        <f aca="false">IFERROR(INDEX('IMF GDP current US'!$B$1:$BD$197,MATCH('2022 deflators April 2024 WEO'!$B135,'IMF GDP current US'!$B$1:$B$197,0),MATCH('2022 deflators April 2024 WEO'!AR$3,'IMF GDP current US'!$B$1:$BD$1,0))/INDEX('IMF GDP constant 2022 US'!$B$1:$BD$197,MATCH('2022 deflators April 2024 WEO'!$B135,'IMF GDP constant 2022 US'!$B$1:$B$197,0),MATCH('2022 deflators April 2024 WEO'!AR$3,'IMF GDP constant 2022 US'!$B$1:$BD$1,0)),0)</f>
        <v>0.987432547893753</v>
      </c>
      <c r="AS135" s="18" t="n">
        <f aca="false">IFERROR(INDEX('IMF GDP current US'!$B$1:$BD$197,MATCH('2022 deflators April 2024 WEO'!$B135,'IMF GDP current US'!$B$1:$B$197,0),MATCH('2022 deflators April 2024 WEO'!AS$3,'IMF GDP current US'!$B$1:$BD$1,0))/INDEX('IMF GDP constant 2022 US'!$B$1:$BD$197,MATCH('2022 deflators April 2024 WEO'!$B135,'IMF GDP constant 2022 US'!$B$1:$B$197,0),MATCH('2022 deflators April 2024 WEO'!AS$3,'IMF GDP constant 2022 US'!$B$1:$BD$1,0)),0)</f>
        <v>0.986905939300777</v>
      </c>
      <c r="AT135" s="18" t="n">
        <f aca="false">IFERROR(INDEX('IMF GDP current US'!$B$1:$BD$197,MATCH('2022 deflators April 2024 WEO'!$B135,'IMF GDP current US'!$B$1:$B$197,0),MATCH('2022 deflators April 2024 WEO'!AT$3,'IMF GDP current US'!$B$1:$BD$1,0))/INDEX('IMF GDP constant 2022 US'!$B$1:$BD$197,MATCH('2022 deflators April 2024 WEO'!$B135,'IMF GDP constant 2022 US'!$B$1:$B$197,0),MATCH('2022 deflators April 2024 WEO'!AT$3,'IMF GDP constant 2022 US'!$B$1:$BD$1,0)),0)</f>
        <v>0.934231876855512</v>
      </c>
      <c r="AU135" s="18" t="n">
        <f aca="false">IFERROR(INDEX('IMF GDP current US'!$B$1:$BD$197,MATCH('2022 deflators April 2024 WEO'!$B135,'IMF GDP current US'!$B$1:$B$197,0),MATCH('2022 deflators April 2024 WEO'!AU$3,'IMF GDP current US'!$B$1:$BD$1,0))/INDEX('IMF GDP constant 2022 US'!$B$1:$BD$197,MATCH('2022 deflators April 2024 WEO'!$B135,'IMF GDP constant 2022 US'!$B$1:$B$197,0),MATCH('2022 deflators April 2024 WEO'!AU$3,'IMF GDP constant 2022 US'!$B$1:$BD$1,0)),0)</f>
        <v>0.880036440160523</v>
      </c>
      <c r="AV135" s="18" t="n">
        <f aca="false">IFERROR(INDEX('IMF GDP current US'!$B$1:$BD$197,MATCH('2022 deflators April 2024 WEO'!$B135,'IMF GDP current US'!$B$1:$B$197,0),MATCH('2022 deflators April 2024 WEO'!AV$3,'IMF GDP current US'!$B$1:$BD$1,0))/INDEX('IMF GDP constant 2022 US'!$B$1:$BD$197,MATCH('2022 deflators April 2024 WEO'!$B135,'IMF GDP constant 2022 US'!$B$1:$B$197,0),MATCH('2022 deflators April 2024 WEO'!AV$3,'IMF GDP constant 2022 US'!$B$1:$BD$1,0)),0)</f>
        <v>0.953955944986056</v>
      </c>
      <c r="AW135" s="19" t="n">
        <f aca="false">IFERROR(INDEX('IMF GDP current US'!$B$1:$BD$197,MATCH('2022 deflators April 2024 WEO'!$B135,'IMF GDP current US'!$B$1:$B$197,0),MATCH('2022 deflators April 2024 WEO'!AW$3,'IMF GDP current US'!$B$1:$BD$1,0))/INDEX('IMF GDP constant 2022 US'!$B$1:$BD$197,MATCH('2022 deflators April 2024 WEO'!$B135,'IMF GDP constant 2022 US'!$B$1:$B$197,0),MATCH('2022 deflators April 2024 WEO'!AW$3,'IMF GDP constant 2022 US'!$B$1:$BD$1,0)),0)</f>
        <v>1</v>
      </c>
      <c r="AX135" s="18" t="n">
        <f aca="false">IFERROR(INDEX('IMF GDP current US'!$B$1:$BD$197,MATCH('2022 deflators April 2024 WEO'!$B135,'IMF GDP current US'!$B$1:$B$197,0),MATCH('2022 deflators April 2024 WEO'!AX$3,'IMF GDP current US'!$B$1:$BD$1,0))/INDEX('IMF GDP constant 2022 US'!$B$1:$BD$197,MATCH('2022 deflators April 2024 WEO'!$B135,'IMF GDP constant 2022 US'!$B$1:$B$197,0),MATCH('2022 deflators April 2024 WEO'!AX$3,'IMF GDP constant 2022 US'!$B$1:$BD$1,0)),0)</f>
        <v>1.00090721124479</v>
      </c>
      <c r="AY135" s="21" t="n">
        <f aca="false">IFERROR(INDEX('IMF GDP current US'!$B$1:$BD$197,MATCH('2022 deflators April 2024 WEO'!$B135,'IMF GDP current US'!$B$1:$B$197,0),MATCH('2022 deflators April 2024 WEO'!AY$3,'IMF GDP current US'!$B$1:$BD$1,0))/INDEX('IMF GDP constant 2022 US'!$B$1:$BD$197,MATCH('2022 deflators April 2024 WEO'!$B135,'IMF GDP constant 2022 US'!$B$1:$B$197,0),MATCH('2022 deflators April 2024 WEO'!AY$3,'IMF GDP constant 2022 US'!$B$1:$BD$1,0)),0)</f>
        <v>1.00703735359353</v>
      </c>
      <c r="AZ135" s="21" t="n">
        <f aca="false">IFERROR(INDEX('IMF GDP current US'!$B$1:$BD$197,MATCH('2022 deflators April 2024 WEO'!$B135,'IMF GDP current US'!$B$1:$B$197,0),MATCH('2022 deflators April 2024 WEO'!AZ$3,'IMF GDP current US'!$B$1:$BD$1,0))/INDEX('IMF GDP constant 2022 US'!$B$1:$BD$197,MATCH('2022 deflators April 2024 WEO'!$B135,'IMF GDP constant 2022 US'!$B$1:$B$197,0),MATCH('2022 deflators April 2024 WEO'!AZ$3,'IMF GDP constant 2022 US'!$B$1:$BD$1,0)),0)</f>
        <v>1.01709446189521</v>
      </c>
      <c r="BA135" s="21" t="n">
        <f aca="false">IFERROR(INDEX('IMF GDP current US'!$B$1:$BD$197,MATCH('2022 deflators April 2024 WEO'!$B135,'IMF GDP current US'!$B$1:$B$197,0),MATCH('2022 deflators April 2024 WEO'!BA$3,'IMF GDP current US'!$B$1:$BD$1,0))/INDEX('IMF GDP constant 2022 US'!$B$1:$BD$197,MATCH('2022 deflators April 2024 WEO'!$B135,'IMF GDP constant 2022 US'!$B$1:$B$197,0),MATCH('2022 deflators April 2024 WEO'!BA$3,'IMF GDP constant 2022 US'!$B$1:$BD$1,0)),0)</f>
        <v>1.05148261836301</v>
      </c>
      <c r="BB135" s="21" t="n">
        <f aca="false">IFERROR(INDEX('IMF GDP current US'!$B$1:$BD$197,MATCH('2022 deflators April 2024 WEO'!$B135,'IMF GDP current US'!$B$1:$B$197,0),MATCH('2022 deflators April 2024 WEO'!BB$3,'IMF GDP current US'!$B$1:$BD$1,0))/INDEX('IMF GDP constant 2022 US'!$B$1:$BD$197,MATCH('2022 deflators April 2024 WEO'!$B135,'IMF GDP constant 2022 US'!$B$1:$B$197,0),MATCH('2022 deflators April 2024 WEO'!BB$3,'IMF GDP constant 2022 US'!$B$1:$BD$1,0)),0)</f>
        <v>1.07149028690803</v>
      </c>
      <c r="BC135" s="21" t="n">
        <f aca="false">IFERROR(INDEX('IMF GDP current US'!$B$1:$BD$197,MATCH('2022 deflators April 2024 WEO'!$B135,'IMF GDP current US'!$B$1:$B$197,0),MATCH('2022 deflators April 2024 WEO'!BC$3,'IMF GDP current US'!$B$1:$BD$1,0))/INDEX('IMF GDP constant 2022 US'!$B$1:$BD$197,MATCH('2022 deflators April 2024 WEO'!$B135,'IMF GDP constant 2022 US'!$B$1:$B$197,0),MATCH('2022 deflators April 2024 WEO'!BC$3,'IMF GDP constant 2022 US'!$B$1:$BD$1,0)),0)</f>
        <v>1.09226550492489</v>
      </c>
      <c r="BD135" s="22" t="n">
        <f aca="false">IFERROR(INDEX('IMF GDP current US'!$B$1:$BD$197,MATCH('2022 deflators April 2024 WEO'!$B135,'IMF GDP current US'!$B$1:$B$197,0),MATCH('2022 deflators April 2024 WEO'!BD$3,'IMF GDP current US'!$B$1:$BD$1,0))/INDEX('IMF GDP constant 2022 US'!$B$1:$BD$197,MATCH('2022 deflators April 2024 WEO'!$B135,'IMF GDP constant 2022 US'!$B$1:$B$197,0),MATCH('2022 deflators April 2024 WEO'!BD$3,'IMF GDP constant 2022 US'!$B$1:$BD$1,0)),0)</f>
        <v>1.11363955677499</v>
      </c>
    </row>
    <row r="136" customFormat="false" ht="15" hidden="false" customHeight="false" outlineLevel="0" collapsed="false">
      <c r="A136" s="12" t="s">
        <v>149</v>
      </c>
      <c r="B136" s="0" t="str">
        <f aca="false">VLOOKUP(A136,'Names&amp;ISO'!$A:$C,3,0)</f>
        <v>PER</v>
      </c>
      <c r="C136" s="11" t="s">
        <v>149</v>
      </c>
      <c r="D136" s="11" t="n">
        <f aca="false">IFERROR(VLOOKUP(B136,'DAC ODA Recipients 2022-2023'!$B:$H,7,0),"")</f>
        <v>1</v>
      </c>
      <c r="E136" s="12" t="str">
        <f aca="false">IFERROR(VLOOKUP(B136,'OECD DAC Deflators 2022'!B:B,1,0),"")</f>
        <v/>
      </c>
      <c r="F136" s="12"/>
      <c r="G136" s="17" t="n">
        <f aca="false">IFERROR(INDEX('IMF GDP current US'!$B$1:$BD$197,MATCH('2022 deflators April 2024 WEO'!$B136,'IMF GDP current US'!$B$1:$B$197,0),MATCH('2022 deflators April 2024 WEO'!G$3,'IMF GDP current US'!$B$1:$BD$1,0))/INDEX('IMF GDP constant 2022 US'!$B$1:$BD$197,MATCH('2022 deflators April 2024 WEO'!$B136,'IMF GDP constant 2022 US'!$B$1:$B$197,0),MATCH('2022 deflators April 2024 WEO'!G$3,'IMF GDP constant 2022 US'!$B$1:$BD$1,0)),0)</f>
        <v>0.28023098947803</v>
      </c>
      <c r="H136" s="18" t="n">
        <f aca="false">IFERROR(INDEX('IMF GDP current US'!$B$1:$BD$197,MATCH('2022 deflators April 2024 WEO'!$B136,'IMF GDP current US'!$B$1:$B$197,0),MATCH('2022 deflators April 2024 WEO'!H$3,'IMF GDP current US'!$B$1:$BD$1,0))/INDEX('IMF GDP constant 2022 US'!$B$1:$BD$197,MATCH('2022 deflators April 2024 WEO'!$B136,'IMF GDP constant 2022 US'!$B$1:$B$197,0),MATCH('2022 deflators April 2024 WEO'!H$3,'IMF GDP constant 2022 US'!$B$1:$BD$1,0)),0)</f>
        <v>0.321101388267681</v>
      </c>
      <c r="I136" s="18" t="n">
        <f aca="false">IFERROR(INDEX('IMF GDP current US'!$B$1:$BD$197,MATCH('2022 deflators April 2024 WEO'!$B136,'IMF GDP current US'!$B$1:$B$197,0),MATCH('2022 deflators April 2024 WEO'!I$3,'IMF GDP current US'!$B$1:$BD$1,0))/INDEX('IMF GDP constant 2022 US'!$B$1:$BD$197,MATCH('2022 deflators April 2024 WEO'!$B136,'IMF GDP constant 2022 US'!$B$1:$B$197,0),MATCH('2022 deflators April 2024 WEO'!I$3,'IMF GDP constant 2022 US'!$B$1:$BD$1,0)),0)</f>
        <v>0.32030981700431</v>
      </c>
      <c r="J136" s="18" t="n">
        <f aca="false">IFERROR(INDEX('IMF GDP current US'!$B$1:$BD$197,MATCH('2022 deflators April 2024 WEO'!$B136,'IMF GDP current US'!$B$1:$B$197,0),MATCH('2022 deflators April 2024 WEO'!J$3,'IMF GDP current US'!$B$1:$BD$1,0))/INDEX('IMF GDP constant 2022 US'!$B$1:$BD$197,MATCH('2022 deflators April 2024 WEO'!$B136,'IMF GDP constant 2022 US'!$B$1:$B$197,0),MATCH('2022 deflators April 2024 WEO'!J$3,'IMF GDP constant 2022 US'!$B$1:$BD$1,0)),0)</f>
        <v>0.27468801692608</v>
      </c>
      <c r="K136" s="18" t="n">
        <f aca="false">IFERROR(INDEX('IMF GDP current US'!$B$1:$BD$197,MATCH('2022 deflators April 2024 WEO'!$B136,'IMF GDP current US'!$B$1:$B$197,0),MATCH('2022 deflators April 2024 WEO'!K$3,'IMF GDP current US'!$B$1:$BD$1,0))/INDEX('IMF GDP constant 2022 US'!$B$1:$BD$197,MATCH('2022 deflators April 2024 WEO'!$B136,'IMF GDP constant 2022 US'!$B$1:$B$197,0),MATCH('2022 deflators April 2024 WEO'!K$3,'IMF GDP constant 2022 US'!$B$1:$BD$1,0)),0)</f>
        <v>0.272752255504776</v>
      </c>
      <c r="L136" s="18" t="n">
        <f aca="false">IFERROR(INDEX('IMF GDP current US'!$B$1:$BD$197,MATCH('2022 deflators April 2024 WEO'!$B136,'IMF GDP current US'!$B$1:$B$197,0),MATCH('2022 deflators April 2024 WEO'!L$3,'IMF GDP current US'!$B$1:$BD$1,0))/INDEX('IMF GDP constant 2022 US'!$B$1:$BD$197,MATCH('2022 deflators April 2024 WEO'!$B136,'IMF GDP constant 2022 US'!$B$1:$B$197,0),MATCH('2022 deflators April 2024 WEO'!L$3,'IMF GDP constant 2022 US'!$B$1:$BD$1,0)),0)</f>
        <v>0.231180877047697</v>
      </c>
      <c r="M136" s="18" t="n">
        <f aca="false">IFERROR(INDEX('IMF GDP current US'!$B$1:$BD$197,MATCH('2022 deflators April 2024 WEO'!$B136,'IMF GDP current US'!$B$1:$B$197,0),MATCH('2022 deflators April 2024 WEO'!M$3,'IMF GDP current US'!$B$1:$BD$1,0))/INDEX('IMF GDP constant 2022 US'!$B$1:$BD$197,MATCH('2022 deflators April 2024 WEO'!$B136,'IMF GDP constant 2022 US'!$B$1:$B$197,0),MATCH('2022 deflators April 2024 WEO'!M$3,'IMF GDP constant 2022 US'!$B$1:$BD$1,0)),0)</f>
        <v>0.309404169506283</v>
      </c>
      <c r="N136" s="18" t="n">
        <f aca="false">IFERROR(INDEX('IMF GDP current US'!$B$1:$BD$197,MATCH('2022 deflators April 2024 WEO'!$B136,'IMF GDP current US'!$B$1:$B$197,0),MATCH('2022 deflators April 2024 WEO'!N$3,'IMF GDP current US'!$B$1:$BD$1,0))/INDEX('IMF GDP constant 2022 US'!$B$1:$BD$197,MATCH('2022 deflators April 2024 WEO'!$B136,'IMF GDP constant 2022 US'!$B$1:$B$197,0),MATCH('2022 deflators April 2024 WEO'!N$3,'IMF GDP constant 2022 US'!$B$1:$BD$1,0)),0)</f>
        <v>0.474229783339347</v>
      </c>
      <c r="O136" s="18" t="n">
        <f aca="false">IFERROR(INDEX('IMF GDP current US'!$B$1:$BD$197,MATCH('2022 deflators April 2024 WEO'!$B136,'IMF GDP current US'!$B$1:$B$197,0),MATCH('2022 deflators April 2024 WEO'!O$3,'IMF GDP current US'!$B$1:$BD$1,0))/INDEX('IMF GDP constant 2022 US'!$B$1:$BD$197,MATCH('2022 deflators April 2024 WEO'!$B136,'IMF GDP constant 2022 US'!$B$1:$B$197,0),MATCH('2022 deflators April 2024 WEO'!O$3,'IMF GDP constant 2022 US'!$B$1:$BD$1,0)),0)</f>
        <v>0.41424023787163</v>
      </c>
      <c r="P136" s="18" t="n">
        <f aca="false">IFERROR(INDEX('IMF GDP current US'!$B$1:$BD$197,MATCH('2022 deflators April 2024 WEO'!$B136,'IMF GDP current US'!$B$1:$B$197,0),MATCH('2022 deflators April 2024 WEO'!P$3,'IMF GDP current US'!$B$1:$BD$1,0))/INDEX('IMF GDP constant 2022 US'!$B$1:$BD$197,MATCH('2022 deflators April 2024 WEO'!$B136,'IMF GDP constant 2022 US'!$B$1:$B$197,0),MATCH('2022 deflators April 2024 WEO'!P$3,'IMF GDP constant 2022 US'!$B$1:$BD$1,0)),0)</f>
        <v>0.590478593882822</v>
      </c>
      <c r="Q136" s="18" t="n">
        <f aca="false">IFERROR(INDEX('IMF GDP current US'!$B$1:$BD$197,MATCH('2022 deflators April 2024 WEO'!$B136,'IMF GDP current US'!$B$1:$B$197,0),MATCH('2022 deflators April 2024 WEO'!Q$3,'IMF GDP current US'!$B$1:$BD$1,0))/INDEX('IMF GDP constant 2022 US'!$B$1:$BD$197,MATCH('2022 deflators April 2024 WEO'!$B136,'IMF GDP constant 2022 US'!$B$1:$B$197,0),MATCH('2022 deflators April 2024 WEO'!Q$3,'IMF GDP constant 2022 US'!$B$1:$BD$1,0)),0)</f>
        <v>0.433005783472456</v>
      </c>
      <c r="R136" s="18" t="n">
        <f aca="false">IFERROR(INDEX('IMF GDP current US'!$B$1:$BD$197,MATCH('2022 deflators April 2024 WEO'!$B136,'IMF GDP current US'!$B$1:$B$197,0),MATCH('2022 deflators April 2024 WEO'!R$3,'IMF GDP current US'!$B$1:$BD$1,0))/INDEX('IMF GDP constant 2022 US'!$B$1:$BD$197,MATCH('2022 deflators April 2024 WEO'!$B136,'IMF GDP constant 2022 US'!$B$1:$B$197,0),MATCH('2022 deflators April 2024 WEO'!R$3,'IMF GDP constant 2022 US'!$B$1:$BD$1,0)),0)</f>
        <v>0.50827930553372</v>
      </c>
      <c r="S136" s="18" t="n">
        <f aca="false">IFERROR(INDEX('IMF GDP current US'!$B$1:$BD$197,MATCH('2022 deflators April 2024 WEO'!$B136,'IMF GDP current US'!$B$1:$B$197,0),MATCH('2022 deflators April 2024 WEO'!S$3,'IMF GDP current US'!$B$1:$BD$1,0))/INDEX('IMF GDP constant 2022 US'!$B$1:$BD$197,MATCH('2022 deflators April 2024 WEO'!$B136,'IMF GDP constant 2022 US'!$B$1:$B$197,0),MATCH('2022 deflators April 2024 WEO'!S$3,'IMF GDP constant 2022 US'!$B$1:$BD$1,0)),0)</f>
        <v>0.531929077721158</v>
      </c>
      <c r="T136" s="18" t="n">
        <f aca="false">IFERROR(INDEX('IMF GDP current US'!$B$1:$BD$197,MATCH('2022 deflators April 2024 WEO'!$B136,'IMF GDP current US'!$B$1:$B$197,0),MATCH('2022 deflators April 2024 WEO'!T$3,'IMF GDP current US'!$B$1:$BD$1,0))/INDEX('IMF GDP constant 2022 US'!$B$1:$BD$197,MATCH('2022 deflators April 2024 WEO'!$B136,'IMF GDP constant 2022 US'!$B$1:$B$197,0),MATCH('2022 deflators April 2024 WEO'!T$3,'IMF GDP constant 2022 US'!$B$1:$BD$1,0)),0)</f>
        <v>0.490466317086093</v>
      </c>
      <c r="U136" s="18" t="n">
        <f aca="false">IFERROR(INDEX('IMF GDP current US'!$B$1:$BD$197,MATCH('2022 deflators April 2024 WEO'!$B136,'IMF GDP current US'!$B$1:$B$197,0),MATCH('2022 deflators April 2024 WEO'!U$3,'IMF GDP current US'!$B$1:$BD$1,0))/INDEX('IMF GDP constant 2022 US'!$B$1:$BD$197,MATCH('2022 deflators April 2024 WEO'!$B136,'IMF GDP constant 2022 US'!$B$1:$B$197,0),MATCH('2022 deflators April 2024 WEO'!U$3,'IMF GDP constant 2022 US'!$B$1:$BD$1,0)),0)</f>
        <v>0.54986957800338</v>
      </c>
      <c r="V136" s="18" t="n">
        <f aca="false">IFERROR(INDEX('IMF GDP current US'!$B$1:$BD$197,MATCH('2022 deflators April 2024 WEO'!$B136,'IMF GDP current US'!$B$1:$B$197,0),MATCH('2022 deflators April 2024 WEO'!V$3,'IMF GDP current US'!$B$1:$BD$1,0))/INDEX('IMF GDP constant 2022 US'!$B$1:$BD$197,MATCH('2022 deflators April 2024 WEO'!$B136,'IMF GDP constant 2022 US'!$B$1:$B$197,0),MATCH('2022 deflators April 2024 WEO'!V$3,'IMF GDP constant 2022 US'!$B$1:$BD$1,0)),0)</f>
        <v>0.608513238176974</v>
      </c>
      <c r="W136" s="18" t="n">
        <f aca="false">IFERROR(INDEX('IMF GDP current US'!$B$1:$BD$197,MATCH('2022 deflators April 2024 WEO'!$B136,'IMF GDP current US'!$B$1:$B$197,0),MATCH('2022 deflators April 2024 WEO'!W$3,'IMF GDP current US'!$B$1:$BD$1,0))/INDEX('IMF GDP constant 2022 US'!$B$1:$BD$197,MATCH('2022 deflators April 2024 WEO'!$B136,'IMF GDP constant 2022 US'!$B$1:$B$197,0),MATCH('2022 deflators April 2024 WEO'!W$3,'IMF GDP constant 2022 US'!$B$1:$BD$1,0)),0)</f>
        <v>0.615355208824286</v>
      </c>
      <c r="X136" s="18" t="n">
        <f aca="false">IFERROR(INDEX('IMF GDP current US'!$B$1:$BD$197,MATCH('2022 deflators April 2024 WEO'!$B136,'IMF GDP current US'!$B$1:$B$197,0),MATCH('2022 deflators April 2024 WEO'!X$3,'IMF GDP current US'!$B$1:$BD$1,0))/INDEX('IMF GDP constant 2022 US'!$B$1:$BD$197,MATCH('2022 deflators April 2024 WEO'!$B136,'IMF GDP constant 2022 US'!$B$1:$B$197,0),MATCH('2022 deflators April 2024 WEO'!X$3,'IMF GDP constant 2022 US'!$B$1:$BD$1,0)),0)</f>
        <v>0.60897171114733</v>
      </c>
      <c r="Y136" s="18" t="n">
        <f aca="false">IFERROR(INDEX('IMF GDP current US'!$B$1:$BD$197,MATCH('2022 deflators April 2024 WEO'!$B136,'IMF GDP current US'!$B$1:$B$197,0),MATCH('2022 deflators April 2024 WEO'!Y$3,'IMF GDP current US'!$B$1:$BD$1,0))/INDEX('IMF GDP constant 2022 US'!$B$1:$BD$197,MATCH('2022 deflators April 2024 WEO'!$B136,'IMF GDP constant 2022 US'!$B$1:$B$197,0),MATCH('2022 deflators April 2024 WEO'!Y$3,'IMF GDP constant 2022 US'!$B$1:$BD$1,0)),0)</f>
        <v>0.585699519195285</v>
      </c>
      <c r="Z136" s="18" t="n">
        <f aca="false">IFERROR(INDEX('IMF GDP current US'!$B$1:$BD$197,MATCH('2022 deflators April 2024 WEO'!$B136,'IMF GDP current US'!$B$1:$B$197,0),MATCH('2022 deflators April 2024 WEO'!Z$3,'IMF GDP current US'!$B$1:$BD$1,0))/INDEX('IMF GDP constant 2022 US'!$B$1:$BD$197,MATCH('2022 deflators April 2024 WEO'!$B136,'IMF GDP constant 2022 US'!$B$1:$B$197,0),MATCH('2022 deflators April 2024 WEO'!Z$3,'IMF GDP constant 2022 US'!$B$1:$BD$1,0)),0)</f>
        <v>0.521428554890344</v>
      </c>
      <c r="AA136" s="18" t="n">
        <f aca="false">IFERROR(INDEX('IMF GDP current US'!$B$1:$BD$197,MATCH('2022 deflators April 2024 WEO'!$B136,'IMF GDP current US'!$B$1:$B$197,0),MATCH('2022 deflators April 2024 WEO'!AA$3,'IMF GDP current US'!$B$1:$BD$1,0))/INDEX('IMF GDP constant 2022 US'!$B$1:$BD$197,MATCH('2022 deflators April 2024 WEO'!$B136,'IMF GDP constant 2022 US'!$B$1:$B$197,0),MATCH('2022 deflators April 2024 WEO'!AA$3,'IMF GDP constant 2022 US'!$B$1:$BD$1,0)),0)</f>
        <v>0.525409962112257</v>
      </c>
      <c r="AB136" s="18" t="n">
        <f aca="false">IFERROR(INDEX('IMF GDP current US'!$B$1:$BD$197,MATCH('2022 deflators April 2024 WEO'!$B136,'IMF GDP current US'!$B$1:$B$197,0),MATCH('2022 deflators April 2024 WEO'!AB$3,'IMF GDP current US'!$B$1:$BD$1,0))/INDEX('IMF GDP constant 2022 US'!$B$1:$BD$197,MATCH('2022 deflators April 2024 WEO'!$B136,'IMF GDP constant 2022 US'!$B$1:$B$197,0),MATCH('2022 deflators April 2024 WEO'!AB$3,'IMF GDP constant 2022 US'!$B$1:$BD$1,0)),0)</f>
        <v>0.528610019923589</v>
      </c>
      <c r="AC136" s="18" t="n">
        <f aca="false">IFERROR(INDEX('IMF GDP current US'!$B$1:$BD$197,MATCH('2022 deflators April 2024 WEO'!$B136,'IMF GDP current US'!$B$1:$B$197,0),MATCH('2022 deflators April 2024 WEO'!AC$3,'IMF GDP current US'!$B$1:$BD$1,0))/INDEX('IMF GDP constant 2022 US'!$B$1:$BD$197,MATCH('2022 deflators April 2024 WEO'!$B136,'IMF GDP constant 2022 US'!$B$1:$B$197,0),MATCH('2022 deflators April 2024 WEO'!AC$3,'IMF GDP constant 2022 US'!$B$1:$BD$1,0)),0)</f>
        <v>0.52995180004767</v>
      </c>
      <c r="AD136" s="18" t="n">
        <f aca="false">IFERROR(INDEX('IMF GDP current US'!$B$1:$BD$197,MATCH('2022 deflators April 2024 WEO'!$B136,'IMF GDP current US'!$B$1:$B$197,0),MATCH('2022 deflators April 2024 WEO'!AD$3,'IMF GDP current US'!$B$1:$BD$1,0))/INDEX('IMF GDP constant 2022 US'!$B$1:$BD$197,MATCH('2022 deflators April 2024 WEO'!$B136,'IMF GDP constant 2022 US'!$B$1:$B$197,0),MATCH('2022 deflators April 2024 WEO'!AD$3,'IMF GDP constant 2022 US'!$B$1:$BD$1,0)),0)</f>
        <v>0.551977489730335</v>
      </c>
      <c r="AE136" s="18" t="n">
        <f aca="false">IFERROR(INDEX('IMF GDP current US'!$B$1:$BD$197,MATCH('2022 deflators April 2024 WEO'!$B136,'IMF GDP current US'!$B$1:$B$197,0),MATCH('2022 deflators April 2024 WEO'!AE$3,'IMF GDP current US'!$B$1:$BD$1,0))/INDEX('IMF GDP constant 2022 US'!$B$1:$BD$197,MATCH('2022 deflators April 2024 WEO'!$B136,'IMF GDP constant 2022 US'!$B$1:$B$197,0),MATCH('2022 deflators April 2024 WEO'!AE$3,'IMF GDP constant 2022 US'!$B$1:$BD$1,0)),0)</f>
        <v>0.594078006162148</v>
      </c>
      <c r="AF136" s="18" t="n">
        <f aca="false">IFERROR(INDEX('IMF GDP current US'!$B$1:$BD$197,MATCH('2022 deflators April 2024 WEO'!$B136,'IMF GDP current US'!$B$1:$B$197,0),MATCH('2022 deflators April 2024 WEO'!AF$3,'IMF GDP current US'!$B$1:$BD$1,0))/INDEX('IMF GDP constant 2022 US'!$B$1:$BD$197,MATCH('2022 deflators April 2024 WEO'!$B136,'IMF GDP constant 2022 US'!$B$1:$B$197,0),MATCH('2022 deflators April 2024 WEO'!AF$3,'IMF GDP constant 2022 US'!$B$1:$BD$1,0)),0)</f>
        <v>0.627466301027606</v>
      </c>
      <c r="AG136" s="18" t="n">
        <f aca="false">IFERROR(INDEX('IMF GDP current US'!$B$1:$BD$197,MATCH('2022 deflators April 2024 WEO'!$B136,'IMF GDP current US'!$B$1:$B$197,0),MATCH('2022 deflators April 2024 WEO'!AG$3,'IMF GDP current US'!$B$1:$BD$1,0))/INDEX('IMF GDP constant 2022 US'!$B$1:$BD$197,MATCH('2022 deflators April 2024 WEO'!$B136,'IMF GDP constant 2022 US'!$B$1:$B$197,0),MATCH('2022 deflators April 2024 WEO'!AG$3,'IMF GDP constant 2022 US'!$B$1:$BD$1,0)),0)</f>
        <v>0.687508615742723</v>
      </c>
      <c r="AH136" s="18" t="n">
        <f aca="false">IFERROR(INDEX('IMF GDP current US'!$B$1:$BD$197,MATCH('2022 deflators April 2024 WEO'!$B136,'IMF GDP current US'!$B$1:$B$197,0),MATCH('2022 deflators April 2024 WEO'!AH$3,'IMF GDP current US'!$B$1:$BD$1,0))/INDEX('IMF GDP constant 2022 US'!$B$1:$BD$197,MATCH('2022 deflators April 2024 WEO'!$B136,'IMF GDP constant 2022 US'!$B$1:$B$197,0),MATCH('2022 deflators April 2024 WEO'!AH$3,'IMF GDP constant 2022 US'!$B$1:$BD$1,0)),0)</f>
        <v>0.740231404125945</v>
      </c>
      <c r="AI136" s="18" t="n">
        <f aca="false">IFERROR(INDEX('IMF GDP current US'!$B$1:$BD$197,MATCH('2022 deflators April 2024 WEO'!$B136,'IMF GDP current US'!$B$1:$B$197,0),MATCH('2022 deflators April 2024 WEO'!AI$3,'IMF GDP current US'!$B$1:$BD$1,0))/INDEX('IMF GDP constant 2022 US'!$B$1:$BD$197,MATCH('2022 deflators April 2024 WEO'!$B136,'IMF GDP constant 2022 US'!$B$1:$B$197,0),MATCH('2022 deflators April 2024 WEO'!AI$3,'IMF GDP constant 2022 US'!$B$1:$BD$1,0)),0)</f>
        <v>0.805206398141114</v>
      </c>
      <c r="AJ136" s="18" t="n">
        <f aca="false">IFERROR(INDEX('IMF GDP current US'!$B$1:$BD$197,MATCH('2022 deflators April 2024 WEO'!$B136,'IMF GDP current US'!$B$1:$B$197,0),MATCH('2022 deflators April 2024 WEO'!AJ$3,'IMF GDP current US'!$B$1:$BD$1,0))/INDEX('IMF GDP constant 2022 US'!$B$1:$BD$197,MATCH('2022 deflators April 2024 WEO'!$B136,'IMF GDP constant 2022 US'!$B$1:$B$197,0),MATCH('2022 deflators April 2024 WEO'!AJ$3,'IMF GDP constant 2022 US'!$B$1:$BD$1,0)),0)</f>
        <v>0.799944150516909</v>
      </c>
      <c r="AK136" s="18" t="n">
        <f aca="false">IFERROR(INDEX('IMF GDP current US'!$B$1:$BD$197,MATCH('2022 deflators April 2024 WEO'!$B136,'IMF GDP current US'!$B$1:$B$197,0),MATCH('2022 deflators April 2024 WEO'!AK$3,'IMF GDP current US'!$B$1:$BD$1,0))/INDEX('IMF GDP constant 2022 US'!$B$1:$BD$197,MATCH('2022 deflators April 2024 WEO'!$B136,'IMF GDP constant 2022 US'!$B$1:$B$197,0),MATCH('2022 deflators April 2024 WEO'!AK$3,'IMF GDP constant 2022 US'!$B$1:$BD$1,0)),0)</f>
        <v>0.903093596907172</v>
      </c>
      <c r="AL136" s="18" t="n">
        <f aca="false">IFERROR(INDEX('IMF GDP current US'!$B$1:$BD$197,MATCH('2022 deflators April 2024 WEO'!$B136,'IMF GDP current US'!$B$1:$B$197,0),MATCH('2022 deflators April 2024 WEO'!AL$3,'IMF GDP current US'!$B$1:$BD$1,0))/INDEX('IMF GDP constant 2022 US'!$B$1:$BD$197,MATCH('2022 deflators April 2024 WEO'!$B136,'IMF GDP constant 2022 US'!$B$1:$B$197,0),MATCH('2022 deflators April 2024 WEO'!AL$3,'IMF GDP constant 2022 US'!$B$1:$BD$1,0)),0)</f>
        <v>0.974435479684834</v>
      </c>
      <c r="AM136" s="18" t="n">
        <f aca="false">IFERROR(INDEX('IMF GDP current US'!$B$1:$BD$197,MATCH('2022 deflators April 2024 WEO'!$B136,'IMF GDP current US'!$B$1:$B$197,0),MATCH('2022 deflators April 2024 WEO'!AM$3,'IMF GDP current US'!$B$1:$BD$1,0))/INDEX('IMF GDP constant 2022 US'!$B$1:$BD$197,MATCH('2022 deflators April 2024 WEO'!$B136,'IMF GDP constant 2022 US'!$B$1:$B$197,0),MATCH('2022 deflators April 2024 WEO'!AM$3,'IMF GDP constant 2022 US'!$B$1:$BD$1,0)),0)</f>
        <v>1.03697757651478</v>
      </c>
      <c r="AN136" s="18" t="n">
        <f aca="false">IFERROR(INDEX('IMF GDP current US'!$B$1:$BD$197,MATCH('2022 deflators April 2024 WEO'!$B136,'IMF GDP current US'!$B$1:$B$197,0),MATCH('2022 deflators April 2024 WEO'!AN$3,'IMF GDP current US'!$B$1:$BD$1,0))/INDEX('IMF GDP constant 2022 US'!$B$1:$BD$197,MATCH('2022 deflators April 2024 WEO'!$B136,'IMF GDP constant 2022 US'!$B$1:$B$197,0),MATCH('2022 deflators April 2024 WEO'!AN$3,'IMF GDP constant 2022 US'!$B$1:$BD$1,0)),0)</f>
        <v>1.02789726961164</v>
      </c>
      <c r="AO136" s="18" t="n">
        <f aca="false">IFERROR(INDEX('IMF GDP current US'!$B$1:$BD$197,MATCH('2022 deflators April 2024 WEO'!$B136,'IMF GDP current US'!$B$1:$B$197,0),MATCH('2022 deflators April 2024 WEO'!AO$3,'IMF GDP current US'!$B$1:$BD$1,0))/INDEX('IMF GDP constant 2022 US'!$B$1:$BD$197,MATCH('2022 deflators April 2024 WEO'!$B136,'IMF GDP constant 2022 US'!$B$1:$B$197,0),MATCH('2022 deflators April 2024 WEO'!AO$3,'IMF GDP constant 2022 US'!$B$1:$BD$1,0)),0)</f>
        <v>1.00555362716138</v>
      </c>
      <c r="AP136" s="18" t="n">
        <f aca="false">IFERROR(INDEX('IMF GDP current US'!$B$1:$BD$197,MATCH('2022 deflators April 2024 WEO'!$B136,'IMF GDP current US'!$B$1:$B$197,0),MATCH('2022 deflators April 2024 WEO'!AP$3,'IMF GDP current US'!$B$1:$BD$1,0))/INDEX('IMF GDP constant 2022 US'!$B$1:$BD$197,MATCH('2022 deflators April 2024 WEO'!$B136,'IMF GDP constant 2022 US'!$B$1:$B$197,0),MATCH('2022 deflators April 2024 WEO'!AP$3,'IMF GDP constant 2022 US'!$B$1:$BD$1,0)),0)</f>
        <v>0.922448617085465</v>
      </c>
      <c r="AQ136" s="18" t="n">
        <f aca="false">IFERROR(INDEX('IMF GDP current US'!$B$1:$BD$197,MATCH('2022 deflators April 2024 WEO'!$B136,'IMF GDP current US'!$B$1:$B$197,0),MATCH('2022 deflators April 2024 WEO'!AQ$3,'IMF GDP current US'!$B$1:$BD$1,0))/INDEX('IMF GDP constant 2022 US'!$B$1:$BD$197,MATCH('2022 deflators April 2024 WEO'!$B136,'IMF GDP constant 2022 US'!$B$1:$B$197,0),MATCH('2022 deflators April 2024 WEO'!AQ$3,'IMF GDP constant 2022 US'!$B$1:$BD$1,0)),0)</f>
        <v>0.90327781964308</v>
      </c>
      <c r="AR136" s="18" t="n">
        <f aca="false">IFERROR(INDEX('IMF GDP current US'!$B$1:$BD$197,MATCH('2022 deflators April 2024 WEO'!$B136,'IMF GDP current US'!$B$1:$B$197,0),MATCH('2022 deflators April 2024 WEO'!AR$3,'IMF GDP current US'!$B$1:$BD$1,0))/INDEX('IMF GDP constant 2022 US'!$B$1:$BD$197,MATCH('2022 deflators April 2024 WEO'!$B136,'IMF GDP constant 2022 US'!$B$1:$B$197,0),MATCH('2022 deflators April 2024 WEO'!AR$3,'IMF GDP constant 2022 US'!$B$1:$BD$1,0)),0)</f>
        <v>0.971611923678375</v>
      </c>
      <c r="AS136" s="18" t="n">
        <f aca="false">IFERROR(INDEX('IMF GDP current US'!$B$1:$BD$197,MATCH('2022 deflators April 2024 WEO'!$B136,'IMF GDP current US'!$B$1:$B$197,0),MATCH('2022 deflators April 2024 WEO'!AS$3,'IMF GDP current US'!$B$1:$BD$1,0))/INDEX('IMF GDP constant 2022 US'!$B$1:$BD$197,MATCH('2022 deflators April 2024 WEO'!$B136,'IMF GDP constant 2022 US'!$B$1:$B$197,0),MATCH('2022 deflators April 2024 WEO'!AS$3,'IMF GDP constant 2022 US'!$B$1:$BD$1,0)),0)</f>
        <v>0.982671173927072</v>
      </c>
      <c r="AT136" s="18" t="n">
        <f aca="false">IFERROR(INDEX('IMF GDP current US'!$B$1:$BD$197,MATCH('2022 deflators April 2024 WEO'!$B136,'IMF GDP current US'!$B$1:$B$197,0),MATCH('2022 deflators April 2024 WEO'!AT$3,'IMF GDP current US'!$B$1:$BD$1,0))/INDEX('IMF GDP constant 2022 US'!$B$1:$BD$197,MATCH('2022 deflators April 2024 WEO'!$B136,'IMF GDP constant 2022 US'!$B$1:$B$197,0),MATCH('2022 deflators April 2024 WEO'!AT$3,'IMF GDP constant 2022 US'!$B$1:$BD$1,0)),0)</f>
        <v>0.984702192582354</v>
      </c>
      <c r="AU136" s="18" t="n">
        <f aca="false">IFERROR(INDEX('IMF GDP current US'!$B$1:$BD$197,MATCH('2022 deflators April 2024 WEO'!$B136,'IMF GDP current US'!$B$1:$B$197,0),MATCH('2022 deflators April 2024 WEO'!AU$3,'IMF GDP current US'!$B$1:$BD$1,0))/INDEX('IMF GDP constant 2022 US'!$B$1:$BD$197,MATCH('2022 deflators April 2024 WEO'!$B136,'IMF GDP constant 2022 US'!$B$1:$B$197,0),MATCH('2022 deflators April 2024 WEO'!AU$3,'IMF GDP constant 2022 US'!$B$1:$BD$1,0)),0)</f>
        <v>0.980146632942797</v>
      </c>
      <c r="AV136" s="18" t="n">
        <f aca="false">IFERROR(INDEX('IMF GDP current US'!$B$1:$BD$197,MATCH('2022 deflators April 2024 WEO'!$B136,'IMF GDP current US'!$B$1:$B$197,0),MATCH('2022 deflators April 2024 WEO'!AV$3,'IMF GDP current US'!$B$1:$BD$1,0))/INDEX('IMF GDP constant 2022 US'!$B$1:$BD$197,MATCH('2022 deflators April 2024 WEO'!$B136,'IMF GDP constant 2022 US'!$B$1:$B$197,0),MATCH('2022 deflators April 2024 WEO'!AV$3,'IMF GDP constant 2022 US'!$B$1:$BD$1,0)),0)</f>
        <v>0.948144713805263</v>
      </c>
      <c r="AW136" s="19" t="n">
        <f aca="false">IFERROR(INDEX('IMF GDP current US'!$B$1:$BD$197,MATCH('2022 deflators April 2024 WEO'!$B136,'IMF GDP current US'!$B$1:$B$197,0),MATCH('2022 deflators April 2024 WEO'!AW$3,'IMF GDP current US'!$B$1:$BD$1,0))/INDEX('IMF GDP constant 2022 US'!$B$1:$BD$197,MATCH('2022 deflators April 2024 WEO'!$B136,'IMF GDP constant 2022 US'!$B$1:$B$197,0),MATCH('2022 deflators April 2024 WEO'!AW$3,'IMF GDP constant 2022 US'!$B$1:$BD$1,0)),0)</f>
        <v>1</v>
      </c>
      <c r="AX136" s="18" t="n">
        <f aca="false">IFERROR(INDEX('IMF GDP current US'!$B$1:$BD$197,MATCH('2022 deflators April 2024 WEO'!$B136,'IMF GDP current US'!$B$1:$B$197,0),MATCH('2022 deflators April 2024 WEO'!AX$3,'IMF GDP current US'!$B$1:$BD$1,0))/INDEX('IMF GDP constant 2022 US'!$B$1:$BD$197,MATCH('2022 deflators April 2024 WEO'!$B136,'IMF GDP constant 2022 US'!$B$1:$B$197,0),MATCH('2022 deflators April 2024 WEO'!AX$3,'IMF GDP constant 2022 US'!$B$1:$BD$1,0)),0)</f>
        <v>1.09821013141893</v>
      </c>
      <c r="AY136" s="21" t="n">
        <f aca="false">IFERROR(INDEX('IMF GDP current US'!$B$1:$BD$197,MATCH('2022 deflators April 2024 WEO'!$B136,'IMF GDP current US'!$B$1:$B$197,0),MATCH('2022 deflators April 2024 WEO'!AY$3,'IMF GDP current US'!$B$1:$BD$1,0))/INDEX('IMF GDP constant 2022 US'!$B$1:$BD$197,MATCH('2022 deflators April 2024 WEO'!$B136,'IMF GDP constant 2022 US'!$B$1:$B$197,0),MATCH('2022 deflators April 2024 WEO'!AY$3,'IMF GDP constant 2022 US'!$B$1:$BD$1,0)),0)</f>
        <v>1.13055766495597</v>
      </c>
      <c r="AZ136" s="21" t="n">
        <f aca="false">IFERROR(INDEX('IMF GDP current US'!$B$1:$BD$197,MATCH('2022 deflators April 2024 WEO'!$B136,'IMF GDP current US'!$B$1:$B$197,0),MATCH('2022 deflators April 2024 WEO'!AZ$3,'IMF GDP current US'!$B$1:$BD$1,0))/INDEX('IMF GDP constant 2022 US'!$B$1:$BD$197,MATCH('2022 deflators April 2024 WEO'!$B136,'IMF GDP constant 2022 US'!$B$1:$B$197,0),MATCH('2022 deflators April 2024 WEO'!AZ$3,'IMF GDP constant 2022 US'!$B$1:$BD$1,0)),0)</f>
        <v>1.14908582398446</v>
      </c>
      <c r="BA136" s="21" t="n">
        <f aca="false">IFERROR(INDEX('IMF GDP current US'!$B$1:$BD$197,MATCH('2022 deflators April 2024 WEO'!$B136,'IMF GDP current US'!$B$1:$B$197,0),MATCH('2022 deflators April 2024 WEO'!BA$3,'IMF GDP current US'!$B$1:$BD$1,0))/INDEX('IMF GDP constant 2022 US'!$B$1:$BD$197,MATCH('2022 deflators April 2024 WEO'!$B136,'IMF GDP constant 2022 US'!$B$1:$B$197,0),MATCH('2022 deflators April 2024 WEO'!BA$3,'IMF GDP constant 2022 US'!$B$1:$BD$1,0)),0)</f>
        <v>1.17053884088764</v>
      </c>
      <c r="BB136" s="21" t="n">
        <f aca="false">IFERROR(INDEX('IMF GDP current US'!$B$1:$BD$197,MATCH('2022 deflators April 2024 WEO'!$B136,'IMF GDP current US'!$B$1:$B$197,0),MATCH('2022 deflators April 2024 WEO'!BB$3,'IMF GDP current US'!$B$1:$BD$1,0))/INDEX('IMF GDP constant 2022 US'!$B$1:$BD$197,MATCH('2022 deflators April 2024 WEO'!$B136,'IMF GDP constant 2022 US'!$B$1:$B$197,0),MATCH('2022 deflators April 2024 WEO'!BB$3,'IMF GDP constant 2022 US'!$B$1:$BD$1,0)),0)</f>
        <v>1.19175703729502</v>
      </c>
      <c r="BC136" s="21" t="n">
        <f aca="false">IFERROR(INDEX('IMF GDP current US'!$B$1:$BD$197,MATCH('2022 deflators April 2024 WEO'!$B136,'IMF GDP current US'!$B$1:$B$197,0),MATCH('2022 deflators April 2024 WEO'!BC$3,'IMF GDP current US'!$B$1:$BD$1,0))/INDEX('IMF GDP constant 2022 US'!$B$1:$BD$197,MATCH('2022 deflators April 2024 WEO'!$B136,'IMF GDP constant 2022 US'!$B$1:$B$197,0),MATCH('2022 deflators April 2024 WEO'!BC$3,'IMF GDP constant 2022 US'!$B$1:$BD$1,0)),0)</f>
        <v>1.21293319324298</v>
      </c>
      <c r="BD136" s="22" t="n">
        <f aca="false">IFERROR(INDEX('IMF GDP current US'!$B$1:$BD$197,MATCH('2022 deflators April 2024 WEO'!$B136,'IMF GDP current US'!$B$1:$B$197,0),MATCH('2022 deflators April 2024 WEO'!BD$3,'IMF GDP current US'!$B$1:$BD$1,0))/INDEX('IMF GDP constant 2022 US'!$B$1:$BD$197,MATCH('2022 deflators April 2024 WEO'!$B136,'IMF GDP constant 2022 US'!$B$1:$B$197,0),MATCH('2022 deflators April 2024 WEO'!BD$3,'IMF GDP constant 2022 US'!$B$1:$BD$1,0)),0)</f>
        <v>1.23423465517591</v>
      </c>
    </row>
    <row r="137" customFormat="false" ht="15" hidden="false" customHeight="false" outlineLevel="0" collapsed="false">
      <c r="A137" s="12" t="s">
        <v>150</v>
      </c>
      <c r="B137" s="0" t="str">
        <f aca="false">VLOOKUP(A137,'Names&amp;ISO'!$A:$C,3,0)</f>
        <v>PHL</v>
      </c>
      <c r="C137" s="11" t="s">
        <v>150</v>
      </c>
      <c r="D137" s="11" t="n">
        <f aca="false">IFERROR(VLOOKUP(B137,'DAC ODA Recipients 2022-2023'!$B:$H,7,0),"")</f>
        <v>1</v>
      </c>
      <c r="E137" s="12" t="str">
        <f aca="false">IFERROR(VLOOKUP(B137,'OECD DAC Deflators 2022'!B:B,1,0),"")</f>
        <v/>
      </c>
      <c r="F137" s="12"/>
      <c r="G137" s="17" t="n">
        <f aca="false">IFERROR(INDEX('IMF GDP current US'!$B$1:$BD$197,MATCH('2022 deflators April 2024 WEO'!$B137,'IMF GDP current US'!$B$1:$B$197,0),MATCH('2022 deflators April 2024 WEO'!G$3,'IMF GDP current US'!$B$1:$BD$1,0))/INDEX('IMF GDP constant 2022 US'!$B$1:$BD$197,MATCH('2022 deflators April 2024 WEO'!$B137,'IMF GDP constant 2022 US'!$B$1:$B$197,0),MATCH('2022 deflators April 2024 WEO'!G$3,'IMF GDP constant 2022 US'!$B$1:$BD$1,0)),0)</f>
        <v>0.412624487398458</v>
      </c>
      <c r="H137" s="18" t="n">
        <f aca="false">IFERROR(INDEX('IMF GDP current US'!$B$1:$BD$197,MATCH('2022 deflators April 2024 WEO'!$B137,'IMF GDP current US'!$B$1:$B$197,0),MATCH('2022 deflators April 2024 WEO'!H$3,'IMF GDP current US'!$B$1:$BD$1,0))/INDEX('IMF GDP constant 2022 US'!$B$1:$BD$197,MATCH('2022 deflators April 2024 WEO'!$B137,'IMF GDP constant 2022 US'!$B$1:$B$197,0),MATCH('2022 deflators April 2024 WEO'!H$3,'IMF GDP constant 2022 US'!$B$1:$BD$1,0)),0)</f>
        <v>0.438270700209176</v>
      </c>
      <c r="I137" s="18" t="n">
        <f aca="false">IFERROR(INDEX('IMF GDP current US'!$B$1:$BD$197,MATCH('2022 deflators April 2024 WEO'!$B137,'IMF GDP current US'!$B$1:$B$197,0),MATCH('2022 deflators April 2024 WEO'!I$3,'IMF GDP current US'!$B$1:$BD$1,0))/INDEX('IMF GDP constant 2022 US'!$B$1:$BD$197,MATCH('2022 deflators April 2024 WEO'!$B137,'IMF GDP constant 2022 US'!$B$1:$B$197,0),MATCH('2022 deflators April 2024 WEO'!I$3,'IMF GDP constant 2022 US'!$B$1:$BD$1,0)),0)</f>
        <v>0.440677552330174</v>
      </c>
      <c r="J137" s="18" t="n">
        <f aca="false">IFERROR(INDEX('IMF GDP current US'!$B$1:$BD$197,MATCH('2022 deflators April 2024 WEO'!$B137,'IMF GDP current US'!$B$1:$B$197,0),MATCH('2022 deflators April 2024 WEO'!J$3,'IMF GDP current US'!$B$1:$BD$1,0))/INDEX('IMF GDP constant 2022 US'!$B$1:$BD$197,MATCH('2022 deflators April 2024 WEO'!$B137,'IMF GDP constant 2022 US'!$B$1:$B$197,0),MATCH('2022 deflators April 2024 WEO'!J$3,'IMF GDP constant 2022 US'!$B$1:$BD$1,0)),0)</f>
        <v>0.386824354065244</v>
      </c>
      <c r="K137" s="18" t="n">
        <f aca="false">IFERROR(INDEX('IMF GDP current US'!$B$1:$BD$197,MATCH('2022 deflators April 2024 WEO'!$B137,'IMF GDP current US'!$B$1:$B$197,0),MATCH('2022 deflators April 2024 WEO'!K$3,'IMF GDP current US'!$B$1:$BD$1,0))/INDEX('IMF GDP constant 2022 US'!$B$1:$BD$197,MATCH('2022 deflators April 2024 WEO'!$B137,'IMF GDP constant 2022 US'!$B$1:$B$197,0),MATCH('2022 deflators April 2024 WEO'!K$3,'IMF GDP constant 2022 US'!$B$1:$BD$1,0)),0)</f>
        <v>0.394376204395886</v>
      </c>
      <c r="L137" s="18" t="n">
        <f aca="false">IFERROR(INDEX('IMF GDP current US'!$B$1:$BD$197,MATCH('2022 deflators April 2024 WEO'!$B137,'IMF GDP current US'!$B$1:$B$197,0),MATCH('2022 deflators April 2024 WEO'!L$3,'IMF GDP current US'!$B$1:$BD$1,0))/INDEX('IMF GDP constant 2022 US'!$B$1:$BD$197,MATCH('2022 deflators April 2024 WEO'!$B137,'IMF GDP constant 2022 US'!$B$1:$B$197,0),MATCH('2022 deflators April 2024 WEO'!L$3,'IMF GDP constant 2022 US'!$B$1:$BD$1,0)),0)</f>
        <v>0.414941017214817</v>
      </c>
      <c r="M137" s="18" t="n">
        <f aca="false">IFERROR(INDEX('IMF GDP current US'!$B$1:$BD$197,MATCH('2022 deflators April 2024 WEO'!$B137,'IMF GDP current US'!$B$1:$B$197,0),MATCH('2022 deflators April 2024 WEO'!M$3,'IMF GDP current US'!$B$1:$BD$1,0))/INDEX('IMF GDP constant 2022 US'!$B$1:$BD$197,MATCH('2022 deflators April 2024 WEO'!$B137,'IMF GDP constant 2022 US'!$B$1:$B$197,0),MATCH('2022 deflators April 2024 WEO'!M$3,'IMF GDP constant 2022 US'!$B$1:$BD$1,0)),0)</f>
        <v>0.391548087928318</v>
      </c>
      <c r="N137" s="18" t="n">
        <f aca="false">IFERROR(INDEX('IMF GDP current US'!$B$1:$BD$197,MATCH('2022 deflators April 2024 WEO'!$B137,'IMF GDP current US'!$B$1:$B$197,0),MATCH('2022 deflators April 2024 WEO'!N$3,'IMF GDP current US'!$B$1:$BD$1,0))/INDEX('IMF GDP constant 2022 US'!$B$1:$BD$197,MATCH('2022 deflators April 2024 WEO'!$B137,'IMF GDP constant 2022 US'!$B$1:$B$197,0),MATCH('2022 deflators April 2024 WEO'!N$3,'IMF GDP constant 2022 US'!$B$1:$BD$1,0)),0)</f>
        <v>0.417189158303554</v>
      </c>
      <c r="O137" s="18" t="n">
        <f aca="false">IFERROR(INDEX('IMF GDP current US'!$B$1:$BD$197,MATCH('2022 deflators April 2024 WEO'!$B137,'IMF GDP current US'!$B$1:$B$197,0),MATCH('2022 deflators April 2024 WEO'!O$3,'IMF GDP current US'!$B$1:$BD$1,0))/INDEX('IMF GDP constant 2022 US'!$B$1:$BD$197,MATCH('2022 deflators April 2024 WEO'!$B137,'IMF GDP constant 2022 US'!$B$1:$B$197,0),MATCH('2022 deflators April 2024 WEO'!O$3,'IMF GDP constant 2022 US'!$B$1:$BD$1,0)),0)</f>
        <v>0.446030815780257</v>
      </c>
      <c r="P137" s="18" t="n">
        <f aca="false">IFERROR(INDEX('IMF GDP current US'!$B$1:$BD$197,MATCH('2022 deflators April 2024 WEO'!$B137,'IMF GDP current US'!$B$1:$B$197,0),MATCH('2022 deflators April 2024 WEO'!P$3,'IMF GDP current US'!$B$1:$BD$1,0))/INDEX('IMF GDP constant 2022 US'!$B$1:$BD$197,MATCH('2022 deflators April 2024 WEO'!$B137,'IMF GDP constant 2022 US'!$B$1:$B$197,0),MATCH('2022 deflators April 2024 WEO'!P$3,'IMF GDP constant 2022 US'!$B$1:$BD$1,0)),0)</f>
        <v>0.471957528362607</v>
      </c>
      <c r="Q137" s="18" t="n">
        <f aca="false">IFERROR(INDEX('IMF GDP current US'!$B$1:$BD$197,MATCH('2022 deflators April 2024 WEO'!$B137,'IMF GDP current US'!$B$1:$B$197,0),MATCH('2022 deflators April 2024 WEO'!Q$3,'IMF GDP current US'!$B$1:$BD$1,0))/INDEX('IMF GDP constant 2022 US'!$B$1:$BD$197,MATCH('2022 deflators April 2024 WEO'!$B137,'IMF GDP constant 2022 US'!$B$1:$B$197,0),MATCH('2022 deflators April 2024 WEO'!Q$3,'IMF GDP constant 2022 US'!$B$1:$BD$1,0)),0)</f>
        <v>0.475520436502799</v>
      </c>
      <c r="R137" s="18" t="n">
        <f aca="false">IFERROR(INDEX('IMF GDP current US'!$B$1:$BD$197,MATCH('2022 deflators April 2024 WEO'!$B137,'IMF GDP current US'!$B$1:$B$197,0),MATCH('2022 deflators April 2024 WEO'!R$3,'IMF GDP current US'!$B$1:$BD$1,0))/INDEX('IMF GDP constant 2022 US'!$B$1:$BD$197,MATCH('2022 deflators April 2024 WEO'!$B137,'IMF GDP constant 2022 US'!$B$1:$B$197,0),MATCH('2022 deflators April 2024 WEO'!R$3,'IMF GDP constant 2022 US'!$B$1:$BD$1,0)),0)</f>
        <v>0.489668618832599</v>
      </c>
      <c r="S137" s="18" t="n">
        <f aca="false">IFERROR(INDEX('IMF GDP current US'!$B$1:$BD$197,MATCH('2022 deflators April 2024 WEO'!$B137,'IMF GDP current US'!$B$1:$B$197,0),MATCH('2022 deflators April 2024 WEO'!S$3,'IMF GDP current US'!$B$1:$BD$1,0))/INDEX('IMF GDP constant 2022 US'!$B$1:$BD$197,MATCH('2022 deflators April 2024 WEO'!$B137,'IMF GDP constant 2022 US'!$B$1:$B$197,0),MATCH('2022 deflators April 2024 WEO'!S$3,'IMF GDP constant 2022 US'!$B$1:$BD$1,0)),0)</f>
        <v>0.568971099981424</v>
      </c>
      <c r="T137" s="18" t="n">
        <f aca="false">IFERROR(INDEX('IMF GDP current US'!$B$1:$BD$197,MATCH('2022 deflators April 2024 WEO'!$B137,'IMF GDP current US'!$B$1:$B$197,0),MATCH('2022 deflators April 2024 WEO'!T$3,'IMF GDP current US'!$B$1:$BD$1,0))/INDEX('IMF GDP constant 2022 US'!$B$1:$BD$197,MATCH('2022 deflators April 2024 WEO'!$B137,'IMF GDP constant 2022 US'!$B$1:$B$197,0),MATCH('2022 deflators April 2024 WEO'!T$3,'IMF GDP constant 2022 US'!$B$1:$BD$1,0)),0)</f>
        <v>0.571704354572446</v>
      </c>
      <c r="U137" s="18" t="n">
        <f aca="false">IFERROR(INDEX('IMF GDP current US'!$B$1:$BD$197,MATCH('2022 deflators April 2024 WEO'!$B137,'IMF GDP current US'!$B$1:$B$197,0),MATCH('2022 deflators April 2024 WEO'!U$3,'IMF GDP current US'!$B$1:$BD$1,0))/INDEX('IMF GDP constant 2022 US'!$B$1:$BD$197,MATCH('2022 deflators April 2024 WEO'!$B137,'IMF GDP constant 2022 US'!$B$1:$B$197,0),MATCH('2022 deflators April 2024 WEO'!U$3,'IMF GDP constant 2022 US'!$B$1:$BD$1,0)),0)</f>
        <v>0.64594589883627</v>
      </c>
      <c r="V137" s="18" t="n">
        <f aca="false">IFERROR(INDEX('IMF GDP current US'!$B$1:$BD$197,MATCH('2022 deflators April 2024 WEO'!$B137,'IMF GDP current US'!$B$1:$B$197,0),MATCH('2022 deflators April 2024 WEO'!V$3,'IMF GDP current US'!$B$1:$BD$1,0))/INDEX('IMF GDP constant 2022 US'!$B$1:$BD$197,MATCH('2022 deflators April 2024 WEO'!$B137,'IMF GDP constant 2022 US'!$B$1:$B$197,0),MATCH('2022 deflators April 2024 WEO'!V$3,'IMF GDP constant 2022 US'!$B$1:$BD$1,0)),0)</f>
        <v>0.714313885109993</v>
      </c>
      <c r="W137" s="18" t="n">
        <f aca="false">IFERROR(INDEX('IMF GDP current US'!$B$1:$BD$197,MATCH('2022 deflators April 2024 WEO'!$B137,'IMF GDP current US'!$B$1:$B$197,0),MATCH('2022 deflators April 2024 WEO'!W$3,'IMF GDP current US'!$B$1:$BD$1,0))/INDEX('IMF GDP constant 2022 US'!$B$1:$BD$197,MATCH('2022 deflators April 2024 WEO'!$B137,'IMF GDP constant 2022 US'!$B$1:$B$197,0),MATCH('2022 deflators April 2024 WEO'!W$3,'IMF GDP constant 2022 US'!$B$1:$BD$1,0)),0)</f>
        <v>0.754538913413188</v>
      </c>
      <c r="X137" s="18" t="n">
        <f aca="false">IFERROR(INDEX('IMF GDP current US'!$B$1:$BD$197,MATCH('2022 deflators April 2024 WEO'!$B137,'IMF GDP current US'!$B$1:$B$197,0),MATCH('2022 deflators April 2024 WEO'!X$3,'IMF GDP current US'!$B$1:$BD$1,0))/INDEX('IMF GDP constant 2022 US'!$B$1:$BD$197,MATCH('2022 deflators April 2024 WEO'!$B137,'IMF GDP constant 2022 US'!$B$1:$B$197,0),MATCH('2022 deflators April 2024 WEO'!X$3,'IMF GDP constant 2022 US'!$B$1:$BD$1,0)),0)</f>
        <v>0.713214884094599</v>
      </c>
      <c r="Y137" s="18" t="n">
        <f aca="false">IFERROR(INDEX('IMF GDP current US'!$B$1:$BD$197,MATCH('2022 deflators April 2024 WEO'!$B137,'IMF GDP current US'!$B$1:$B$197,0),MATCH('2022 deflators April 2024 WEO'!Y$3,'IMF GDP current US'!$B$1:$BD$1,0))/INDEX('IMF GDP constant 2022 US'!$B$1:$BD$197,MATCH('2022 deflators April 2024 WEO'!$B137,'IMF GDP constant 2022 US'!$B$1:$B$197,0),MATCH('2022 deflators April 2024 WEO'!Y$3,'IMF GDP constant 2022 US'!$B$1:$BD$1,0)),0)</f>
        <v>0.5674802466141</v>
      </c>
      <c r="Z137" s="18" t="n">
        <f aca="false">IFERROR(INDEX('IMF GDP current US'!$B$1:$BD$197,MATCH('2022 deflators April 2024 WEO'!$B137,'IMF GDP current US'!$B$1:$B$197,0),MATCH('2022 deflators April 2024 WEO'!Z$3,'IMF GDP current US'!$B$1:$BD$1,0))/INDEX('IMF GDP constant 2022 US'!$B$1:$BD$197,MATCH('2022 deflators April 2024 WEO'!$B137,'IMF GDP constant 2022 US'!$B$1:$B$197,0),MATCH('2022 deflators April 2024 WEO'!Z$3,'IMF GDP constant 2022 US'!$B$1:$BD$1,0)),0)</f>
        <v>0.631283009637718</v>
      </c>
      <c r="AA137" s="18" t="n">
        <f aca="false">IFERROR(INDEX('IMF GDP current US'!$B$1:$BD$197,MATCH('2022 deflators April 2024 WEO'!$B137,'IMF GDP current US'!$B$1:$B$197,0),MATCH('2022 deflators April 2024 WEO'!AA$3,'IMF GDP current US'!$B$1:$BD$1,0))/INDEX('IMF GDP constant 2022 US'!$B$1:$BD$197,MATCH('2022 deflators April 2024 WEO'!$B137,'IMF GDP constant 2022 US'!$B$1:$B$197,0),MATCH('2022 deflators April 2024 WEO'!AA$3,'IMF GDP constant 2022 US'!$B$1:$BD$1,0)),0)</f>
        <v>0.590842687377483</v>
      </c>
      <c r="AB137" s="18" t="n">
        <f aca="false">IFERROR(INDEX('IMF GDP current US'!$B$1:$BD$197,MATCH('2022 deflators April 2024 WEO'!$B137,'IMF GDP current US'!$B$1:$B$197,0),MATCH('2022 deflators April 2024 WEO'!AB$3,'IMF GDP current US'!$B$1:$BD$1,0))/INDEX('IMF GDP constant 2022 US'!$B$1:$BD$197,MATCH('2022 deflators April 2024 WEO'!$B137,'IMF GDP constant 2022 US'!$B$1:$B$197,0),MATCH('2022 deflators April 2024 WEO'!AB$3,'IMF GDP constant 2022 US'!$B$1:$BD$1,0)),0)</f>
        <v>0.540837087807662</v>
      </c>
      <c r="AC137" s="18" t="n">
        <f aca="false">IFERROR(INDEX('IMF GDP current US'!$B$1:$BD$197,MATCH('2022 deflators April 2024 WEO'!$B137,'IMF GDP current US'!$B$1:$B$197,0),MATCH('2022 deflators April 2024 WEO'!AC$3,'IMF GDP current US'!$B$1:$BD$1,0))/INDEX('IMF GDP constant 2022 US'!$B$1:$BD$197,MATCH('2022 deflators April 2024 WEO'!$B137,'IMF GDP constant 2022 US'!$B$1:$B$197,0),MATCH('2022 deflators April 2024 WEO'!AC$3,'IMF GDP constant 2022 US'!$B$1:$BD$1,0)),0)</f>
        <v>0.557046901155062</v>
      </c>
      <c r="AD137" s="18" t="n">
        <f aca="false">IFERROR(INDEX('IMF GDP current US'!$B$1:$BD$197,MATCH('2022 deflators April 2024 WEO'!$B137,'IMF GDP current US'!$B$1:$B$197,0),MATCH('2022 deflators April 2024 WEO'!AD$3,'IMF GDP current US'!$B$1:$BD$1,0))/INDEX('IMF GDP constant 2022 US'!$B$1:$BD$197,MATCH('2022 deflators April 2024 WEO'!$B137,'IMF GDP constant 2022 US'!$B$1:$B$197,0),MATCH('2022 deflators April 2024 WEO'!AD$3,'IMF GDP constant 2022 US'!$B$1:$BD$1,0)),0)</f>
        <v>0.547259142623847</v>
      </c>
      <c r="AE137" s="18" t="n">
        <f aca="false">IFERROR(INDEX('IMF GDP current US'!$B$1:$BD$197,MATCH('2022 deflators April 2024 WEO'!$B137,'IMF GDP current US'!$B$1:$B$197,0),MATCH('2022 deflators April 2024 WEO'!AE$3,'IMF GDP current US'!$B$1:$BD$1,0))/INDEX('IMF GDP constant 2022 US'!$B$1:$BD$197,MATCH('2022 deflators April 2024 WEO'!$B137,'IMF GDP constant 2022 US'!$B$1:$B$197,0),MATCH('2022 deflators April 2024 WEO'!AE$3,'IMF GDP constant 2022 US'!$B$1:$BD$1,0)),0)</f>
        <v>0.560506935377664</v>
      </c>
      <c r="AF137" s="18" t="n">
        <f aca="false">IFERROR(INDEX('IMF GDP current US'!$B$1:$BD$197,MATCH('2022 deflators April 2024 WEO'!$B137,'IMF GDP current US'!$B$1:$B$197,0),MATCH('2022 deflators April 2024 WEO'!AF$3,'IMF GDP current US'!$B$1:$BD$1,0))/INDEX('IMF GDP constant 2022 US'!$B$1:$BD$197,MATCH('2022 deflators April 2024 WEO'!$B137,'IMF GDP constant 2022 US'!$B$1:$B$197,0),MATCH('2022 deflators April 2024 WEO'!AF$3,'IMF GDP constant 2022 US'!$B$1:$BD$1,0)),0)</f>
        <v>0.60392645414429</v>
      </c>
      <c r="AG137" s="18" t="n">
        <f aca="false">IFERROR(INDEX('IMF GDP current US'!$B$1:$BD$197,MATCH('2022 deflators April 2024 WEO'!$B137,'IMF GDP current US'!$B$1:$B$197,0),MATCH('2022 deflators April 2024 WEO'!AG$3,'IMF GDP current US'!$B$1:$BD$1,0))/INDEX('IMF GDP constant 2022 US'!$B$1:$BD$197,MATCH('2022 deflators April 2024 WEO'!$B137,'IMF GDP constant 2022 US'!$B$1:$B$197,0),MATCH('2022 deflators April 2024 WEO'!AG$3,'IMF GDP constant 2022 US'!$B$1:$BD$1,0)),0)</f>
        <v>0.681452478611621</v>
      </c>
      <c r="AH137" s="18" t="n">
        <f aca="false">IFERROR(INDEX('IMF GDP current US'!$B$1:$BD$197,MATCH('2022 deflators April 2024 WEO'!$B137,'IMF GDP current US'!$B$1:$B$197,0),MATCH('2022 deflators April 2024 WEO'!AH$3,'IMF GDP current US'!$B$1:$BD$1,0))/INDEX('IMF GDP constant 2022 US'!$B$1:$BD$197,MATCH('2022 deflators April 2024 WEO'!$B137,'IMF GDP constant 2022 US'!$B$1:$B$197,0),MATCH('2022 deflators April 2024 WEO'!AH$3,'IMF GDP constant 2022 US'!$B$1:$BD$1,0)),0)</f>
        <v>0.781711291444894</v>
      </c>
      <c r="AI137" s="18" t="n">
        <f aca="false">IFERROR(INDEX('IMF GDP current US'!$B$1:$BD$197,MATCH('2022 deflators April 2024 WEO'!$B137,'IMF GDP current US'!$B$1:$B$197,0),MATCH('2022 deflators April 2024 WEO'!AI$3,'IMF GDP current US'!$B$1:$BD$1,0))/INDEX('IMF GDP constant 2022 US'!$B$1:$BD$197,MATCH('2022 deflators April 2024 WEO'!$B137,'IMF GDP constant 2022 US'!$B$1:$B$197,0),MATCH('2022 deflators April 2024 WEO'!AI$3,'IMF GDP constant 2022 US'!$B$1:$BD$1,0)),0)</f>
        <v>0.869371418827857</v>
      </c>
      <c r="AJ137" s="18" t="n">
        <f aca="false">IFERROR(INDEX('IMF GDP current US'!$B$1:$BD$197,MATCH('2022 deflators April 2024 WEO'!$B137,'IMF GDP current US'!$B$1:$B$197,0),MATCH('2022 deflators April 2024 WEO'!AJ$3,'IMF GDP current US'!$B$1:$BD$1,0))/INDEX('IMF GDP constant 2022 US'!$B$1:$BD$197,MATCH('2022 deflators April 2024 WEO'!$B137,'IMF GDP constant 2022 US'!$B$1:$B$197,0),MATCH('2022 deflators April 2024 WEO'!AJ$3,'IMF GDP constant 2022 US'!$B$1:$BD$1,0)),0)</f>
        <v>0.833882317971957</v>
      </c>
      <c r="AK137" s="18" t="n">
        <f aca="false">IFERROR(INDEX('IMF GDP current US'!$B$1:$BD$197,MATCH('2022 deflators April 2024 WEO'!$B137,'IMF GDP current US'!$B$1:$B$197,0),MATCH('2022 deflators April 2024 WEO'!AK$3,'IMF GDP current US'!$B$1:$BD$1,0))/INDEX('IMF GDP constant 2022 US'!$B$1:$BD$197,MATCH('2022 deflators April 2024 WEO'!$B137,'IMF GDP constant 2022 US'!$B$1:$B$197,0),MATCH('2022 deflators April 2024 WEO'!AK$3,'IMF GDP constant 2022 US'!$B$1:$BD$1,0)),0)</f>
        <v>0.919090432455679</v>
      </c>
      <c r="AL137" s="18" t="n">
        <f aca="false">IFERROR(INDEX('IMF GDP current US'!$B$1:$BD$197,MATCH('2022 deflators April 2024 WEO'!$B137,'IMF GDP current US'!$B$1:$B$197,0),MATCH('2022 deflators April 2024 WEO'!AL$3,'IMF GDP current US'!$B$1:$BD$1,0))/INDEX('IMF GDP constant 2022 US'!$B$1:$BD$197,MATCH('2022 deflators April 2024 WEO'!$B137,'IMF GDP constant 2022 US'!$B$1:$B$197,0),MATCH('2022 deflators April 2024 WEO'!AL$3,'IMF GDP constant 2022 US'!$B$1:$BD$1,0)),0)</f>
        <v>0.994726290823987</v>
      </c>
      <c r="AM137" s="18" t="n">
        <f aca="false">IFERROR(INDEX('IMF GDP current US'!$B$1:$BD$197,MATCH('2022 deflators April 2024 WEO'!$B137,'IMF GDP current US'!$B$1:$B$197,0),MATCH('2022 deflators April 2024 WEO'!AM$3,'IMF GDP current US'!$B$1:$BD$1,0))/INDEX('IMF GDP constant 2022 US'!$B$1:$BD$197,MATCH('2022 deflators April 2024 WEO'!$B137,'IMF GDP constant 2022 US'!$B$1:$B$197,0),MATCH('2022 deflators April 2024 WEO'!AM$3,'IMF GDP constant 2022 US'!$B$1:$BD$1,0)),0)</f>
        <v>1.04061079668054</v>
      </c>
      <c r="AN137" s="18" t="n">
        <f aca="false">IFERROR(INDEX('IMF GDP current US'!$B$1:$BD$197,MATCH('2022 deflators April 2024 WEO'!$B137,'IMF GDP current US'!$B$1:$B$197,0),MATCH('2022 deflators April 2024 WEO'!AN$3,'IMF GDP current US'!$B$1:$BD$1,0))/INDEX('IMF GDP constant 2022 US'!$B$1:$BD$197,MATCH('2022 deflators April 2024 WEO'!$B137,'IMF GDP constant 2022 US'!$B$1:$B$197,0),MATCH('2022 deflators April 2024 WEO'!AN$3,'IMF GDP constant 2022 US'!$B$1:$BD$1,0)),0)</f>
        <v>1.05661724665594</v>
      </c>
      <c r="AO137" s="18" t="n">
        <f aca="false">IFERROR(INDEX('IMF GDP current US'!$B$1:$BD$197,MATCH('2022 deflators April 2024 WEO'!$B137,'IMF GDP current US'!$B$1:$B$197,0),MATCH('2022 deflators April 2024 WEO'!AO$3,'IMF GDP current US'!$B$1:$BD$1,0))/INDEX('IMF GDP constant 2022 US'!$B$1:$BD$197,MATCH('2022 deflators April 2024 WEO'!$B137,'IMF GDP constant 2022 US'!$B$1:$B$197,0),MATCH('2022 deflators April 2024 WEO'!AO$3,'IMF GDP constant 2022 US'!$B$1:$BD$1,0)),0)</f>
        <v>1.04107495534315</v>
      </c>
      <c r="AP137" s="18" t="n">
        <f aca="false">IFERROR(INDEX('IMF GDP current US'!$B$1:$BD$197,MATCH('2022 deflators April 2024 WEO'!$B137,'IMF GDP current US'!$B$1:$B$197,0),MATCH('2022 deflators April 2024 WEO'!AP$3,'IMF GDP current US'!$B$1:$BD$1,0))/INDEX('IMF GDP constant 2022 US'!$B$1:$BD$197,MATCH('2022 deflators April 2024 WEO'!$B137,'IMF GDP constant 2022 US'!$B$1:$B$197,0),MATCH('2022 deflators April 2024 WEO'!AP$3,'IMF GDP constant 2022 US'!$B$1:$BD$1,0)),0)</f>
        <v>1.00842363655641</v>
      </c>
      <c r="AQ137" s="18" t="n">
        <f aca="false">IFERROR(INDEX('IMF GDP current US'!$B$1:$BD$197,MATCH('2022 deflators April 2024 WEO'!$B137,'IMF GDP current US'!$B$1:$B$197,0),MATCH('2022 deflators April 2024 WEO'!AQ$3,'IMF GDP current US'!$B$1:$BD$1,0))/INDEX('IMF GDP constant 2022 US'!$B$1:$BD$197,MATCH('2022 deflators April 2024 WEO'!$B137,'IMF GDP constant 2022 US'!$B$1:$B$197,0),MATCH('2022 deflators April 2024 WEO'!AQ$3,'IMF GDP constant 2022 US'!$B$1:$BD$1,0)),0)</f>
        <v>0.978551105640971</v>
      </c>
      <c r="AR137" s="18" t="n">
        <f aca="false">IFERROR(INDEX('IMF GDP current US'!$B$1:$BD$197,MATCH('2022 deflators April 2024 WEO'!$B137,'IMF GDP current US'!$B$1:$B$197,0),MATCH('2022 deflators April 2024 WEO'!AR$3,'IMF GDP current US'!$B$1:$BD$1,0))/INDEX('IMF GDP constant 2022 US'!$B$1:$BD$197,MATCH('2022 deflators April 2024 WEO'!$B137,'IMF GDP constant 2022 US'!$B$1:$B$197,0),MATCH('2022 deflators April 2024 WEO'!AR$3,'IMF GDP constant 2022 US'!$B$1:$BD$1,0)),0)</f>
        <v>0.943425397114401</v>
      </c>
      <c r="AS137" s="18" t="n">
        <f aca="false">IFERROR(INDEX('IMF GDP current US'!$B$1:$BD$197,MATCH('2022 deflators April 2024 WEO'!$B137,'IMF GDP current US'!$B$1:$B$197,0),MATCH('2022 deflators April 2024 WEO'!AS$3,'IMF GDP current US'!$B$1:$BD$1,0))/INDEX('IMF GDP constant 2022 US'!$B$1:$BD$197,MATCH('2022 deflators April 2024 WEO'!$B137,'IMF GDP constant 2022 US'!$B$1:$B$197,0),MATCH('2022 deflators April 2024 WEO'!AS$3,'IMF GDP constant 2022 US'!$B$1:$BD$1,0)),0)</f>
        <v>0.936759812557412</v>
      </c>
      <c r="AT137" s="18" t="n">
        <f aca="false">IFERROR(INDEX('IMF GDP current US'!$B$1:$BD$197,MATCH('2022 deflators April 2024 WEO'!$B137,'IMF GDP current US'!$B$1:$B$197,0),MATCH('2022 deflators April 2024 WEO'!AT$3,'IMF GDP current US'!$B$1:$BD$1,0))/INDEX('IMF GDP constant 2022 US'!$B$1:$BD$197,MATCH('2022 deflators April 2024 WEO'!$B137,'IMF GDP constant 2022 US'!$B$1:$B$197,0),MATCH('2022 deflators April 2024 WEO'!AT$3,'IMF GDP constant 2022 US'!$B$1:$BD$1,0)),0)</f>
        <v>0.959049058170838</v>
      </c>
      <c r="AU137" s="18" t="n">
        <f aca="false">IFERROR(INDEX('IMF GDP current US'!$B$1:$BD$197,MATCH('2022 deflators April 2024 WEO'!$B137,'IMF GDP current US'!$B$1:$B$197,0),MATCH('2022 deflators April 2024 WEO'!AU$3,'IMF GDP current US'!$B$1:$BD$1,0))/INDEX('IMF GDP constant 2022 US'!$B$1:$BD$197,MATCH('2022 deflators April 2024 WEO'!$B137,'IMF GDP constant 2022 US'!$B$1:$B$197,0),MATCH('2022 deflators April 2024 WEO'!AU$3,'IMF GDP constant 2022 US'!$B$1:$BD$1,0)),0)</f>
        <v>1.0175387782413</v>
      </c>
      <c r="AV137" s="18" t="n">
        <f aca="false">IFERROR(INDEX('IMF GDP current US'!$B$1:$BD$197,MATCH('2022 deflators April 2024 WEO'!$B137,'IMF GDP current US'!$B$1:$B$197,0),MATCH('2022 deflators April 2024 WEO'!AV$3,'IMF GDP current US'!$B$1:$BD$1,0))/INDEX('IMF GDP constant 2022 US'!$B$1:$BD$197,MATCH('2022 deflators April 2024 WEO'!$B137,'IMF GDP constant 2022 US'!$B$1:$B$197,0),MATCH('2022 deflators April 2024 WEO'!AV$3,'IMF GDP constant 2022 US'!$B$1:$BD$1,0)),0)</f>
        <v>1.04856829827547</v>
      </c>
      <c r="AW137" s="19" t="n">
        <f aca="false">IFERROR(INDEX('IMF GDP current US'!$B$1:$BD$197,MATCH('2022 deflators April 2024 WEO'!$B137,'IMF GDP current US'!$B$1:$B$197,0),MATCH('2022 deflators April 2024 WEO'!AW$3,'IMF GDP current US'!$B$1:$BD$1,0))/INDEX('IMF GDP constant 2022 US'!$B$1:$BD$197,MATCH('2022 deflators April 2024 WEO'!$B137,'IMF GDP constant 2022 US'!$B$1:$B$197,0),MATCH('2022 deflators April 2024 WEO'!AW$3,'IMF GDP constant 2022 US'!$B$1:$BD$1,0)),0)</f>
        <v>1</v>
      </c>
      <c r="AX137" s="18" t="n">
        <f aca="false">IFERROR(INDEX('IMF GDP current US'!$B$1:$BD$197,MATCH('2022 deflators April 2024 WEO'!$B137,'IMF GDP current US'!$B$1:$B$197,0),MATCH('2022 deflators April 2024 WEO'!AX$3,'IMF GDP current US'!$B$1:$BD$1,0))/INDEX('IMF GDP constant 2022 US'!$B$1:$BD$197,MATCH('2022 deflators April 2024 WEO'!$B137,'IMF GDP constant 2022 US'!$B$1:$B$197,0),MATCH('2022 deflators April 2024 WEO'!AX$3,'IMF GDP constant 2022 US'!$B$1:$BD$1,0)),0)</f>
        <v>1.02302622483976</v>
      </c>
      <c r="AY137" s="21" t="n">
        <f aca="false">IFERROR(INDEX('IMF GDP current US'!$B$1:$BD$197,MATCH('2022 deflators April 2024 WEO'!$B137,'IMF GDP current US'!$B$1:$B$197,0),MATCH('2022 deflators April 2024 WEO'!AY$3,'IMF GDP current US'!$B$1:$BD$1,0))/INDEX('IMF GDP constant 2022 US'!$B$1:$BD$197,MATCH('2022 deflators April 2024 WEO'!$B137,'IMF GDP constant 2022 US'!$B$1:$B$197,0),MATCH('2022 deflators April 2024 WEO'!AY$3,'IMF GDP constant 2022 US'!$B$1:$BD$1,0)),0)</f>
        <v>1.04064931797041</v>
      </c>
      <c r="AZ137" s="21" t="n">
        <f aca="false">IFERROR(INDEX('IMF GDP current US'!$B$1:$BD$197,MATCH('2022 deflators April 2024 WEO'!$B137,'IMF GDP current US'!$B$1:$B$197,0),MATCH('2022 deflators April 2024 WEO'!AZ$3,'IMF GDP current US'!$B$1:$BD$1,0))/INDEX('IMF GDP constant 2022 US'!$B$1:$BD$197,MATCH('2022 deflators April 2024 WEO'!$B137,'IMF GDP constant 2022 US'!$B$1:$B$197,0),MATCH('2022 deflators April 2024 WEO'!AZ$3,'IMF GDP constant 2022 US'!$B$1:$BD$1,0)),0)</f>
        <v>1.05881127128044</v>
      </c>
      <c r="BA137" s="21" t="n">
        <f aca="false">IFERROR(INDEX('IMF GDP current US'!$B$1:$BD$197,MATCH('2022 deflators April 2024 WEO'!$B137,'IMF GDP current US'!$B$1:$B$197,0),MATCH('2022 deflators April 2024 WEO'!BA$3,'IMF GDP current US'!$B$1:$BD$1,0))/INDEX('IMF GDP constant 2022 US'!$B$1:$BD$197,MATCH('2022 deflators April 2024 WEO'!$B137,'IMF GDP constant 2022 US'!$B$1:$B$197,0),MATCH('2022 deflators April 2024 WEO'!BA$3,'IMF GDP constant 2022 US'!$B$1:$BD$1,0)),0)</f>
        <v>1.07968963206386</v>
      </c>
      <c r="BB137" s="21" t="n">
        <f aca="false">IFERROR(INDEX('IMF GDP current US'!$B$1:$BD$197,MATCH('2022 deflators April 2024 WEO'!$B137,'IMF GDP current US'!$B$1:$B$197,0),MATCH('2022 deflators April 2024 WEO'!BB$3,'IMF GDP current US'!$B$1:$BD$1,0))/INDEX('IMF GDP constant 2022 US'!$B$1:$BD$197,MATCH('2022 deflators April 2024 WEO'!$B137,'IMF GDP constant 2022 US'!$B$1:$B$197,0),MATCH('2022 deflators April 2024 WEO'!BB$3,'IMF GDP constant 2022 US'!$B$1:$BD$1,0)),0)</f>
        <v>1.09909335745161</v>
      </c>
      <c r="BC137" s="21" t="n">
        <f aca="false">IFERROR(INDEX('IMF GDP current US'!$B$1:$BD$197,MATCH('2022 deflators April 2024 WEO'!$B137,'IMF GDP current US'!$B$1:$B$197,0),MATCH('2022 deflators April 2024 WEO'!BC$3,'IMF GDP current US'!$B$1:$BD$1,0))/INDEX('IMF GDP constant 2022 US'!$B$1:$BD$197,MATCH('2022 deflators April 2024 WEO'!$B137,'IMF GDP constant 2022 US'!$B$1:$B$197,0),MATCH('2022 deflators April 2024 WEO'!BC$3,'IMF GDP constant 2022 US'!$B$1:$BD$1,0)),0)</f>
        <v>1.12670178452106</v>
      </c>
      <c r="BD137" s="22" t="n">
        <f aca="false">IFERROR(INDEX('IMF GDP current US'!$B$1:$BD$197,MATCH('2022 deflators April 2024 WEO'!$B137,'IMF GDP current US'!$B$1:$B$197,0),MATCH('2022 deflators April 2024 WEO'!BD$3,'IMF GDP current US'!$B$1:$BD$1,0))/INDEX('IMF GDP constant 2022 US'!$B$1:$BD$197,MATCH('2022 deflators April 2024 WEO'!$B137,'IMF GDP constant 2022 US'!$B$1:$B$197,0),MATCH('2022 deflators April 2024 WEO'!BD$3,'IMF GDP constant 2022 US'!$B$1:$BD$1,0)),0)</f>
        <v>1.15499862596349</v>
      </c>
    </row>
    <row r="138" customFormat="false" ht="15" hidden="false" customHeight="false" outlineLevel="0" collapsed="false">
      <c r="A138" s="34" t="s">
        <v>151</v>
      </c>
      <c r="B138" s="35" t="str">
        <f aca="false">VLOOKUP(A138,'Names&amp;ISO'!$A:$C,3,0)</f>
        <v>POL</v>
      </c>
      <c r="C138" s="36" t="s">
        <v>151</v>
      </c>
      <c r="D138" s="11" t="str">
        <f aca="false">IFERROR(VLOOKUP(B138,'DAC ODA Recipients 2022-2023'!$B:$H,7,0),"")</f>
        <v/>
      </c>
      <c r="E138" s="23" t="n">
        <v>1</v>
      </c>
      <c r="F138" s="23" t="n">
        <v>1</v>
      </c>
      <c r="G138" s="26" t="n">
        <f aca="false">INDEX('OECD DAC Deflators 2022'!$B$3:$BN$39,MATCH('2022 deflators April 2024 WEO'!$B138,'OECD DAC Deflators 2022'!$B$3:$B$39,0),MATCH('2022 deflators April 2024 WEO'!G$3,'OECD DAC Deflators 2022'!$B$3:$BN$3,0))/100</f>
        <v>0.41231707</v>
      </c>
      <c r="H138" s="27" t="n">
        <f aca="false">INDEX('OECD DAC Deflators 2022'!$B$3:$BN$39,MATCH('2022 deflators April 2024 WEO'!$B138,'OECD DAC Deflators 2022'!$B$3:$B$39,0),MATCH('2022 deflators April 2024 WEO'!H$3,'OECD DAC Deflators 2022'!$B$3:$BN$3,0))/100</f>
        <v>0.40366953</v>
      </c>
      <c r="I138" s="27" t="n">
        <f aca="false">INDEX('OECD DAC Deflators 2022'!$B$3:$BN$39,MATCH('2022 deflators April 2024 WEO'!$B138,'OECD DAC Deflators 2022'!$B$3:$B$39,0),MATCH('2022 deflators April 2024 WEO'!I$3,'OECD DAC Deflators 2022'!$B$3:$BN$3,0))/100</f>
        <v>0.39307461</v>
      </c>
      <c r="J138" s="27" t="n">
        <f aca="false">INDEX('OECD DAC Deflators 2022'!$B$3:$BN$39,MATCH('2022 deflators April 2024 WEO'!$B138,'OECD DAC Deflators 2022'!$B$3:$B$39,0),MATCH('2022 deflators April 2024 WEO'!J$3,'OECD DAC Deflators 2022'!$B$3:$BN$3,0))/100</f>
        <v>0.39365536</v>
      </c>
      <c r="K138" s="27" t="n">
        <f aca="false">INDEX('OECD DAC Deflators 2022'!$B$3:$BN$39,MATCH('2022 deflators April 2024 WEO'!$B138,'OECD DAC Deflators 2022'!$B$3:$B$39,0),MATCH('2022 deflators April 2024 WEO'!K$3,'OECD DAC Deflators 2022'!$B$3:$BN$3,0))/100</f>
        <v>0.38681408</v>
      </c>
      <c r="L138" s="27" t="n">
        <f aca="false">INDEX('OECD DAC Deflators 2022'!$B$3:$BN$39,MATCH('2022 deflators April 2024 WEO'!$B138,'OECD DAC Deflators 2022'!$B$3:$B$39,0),MATCH('2022 deflators April 2024 WEO'!L$3,'OECD DAC Deflators 2022'!$B$3:$BN$3,0))/100</f>
        <v>0.38750881</v>
      </c>
      <c r="M138" s="27" t="n">
        <f aca="false">INDEX('OECD DAC Deflators 2022'!$B$3:$BN$39,MATCH('2022 deflators April 2024 WEO'!$B138,'OECD DAC Deflators 2022'!$B$3:$B$39,0),MATCH('2022 deflators April 2024 WEO'!M$3,'OECD DAC Deflators 2022'!$B$3:$BN$3,0))/100</f>
        <v>0.471648</v>
      </c>
      <c r="N138" s="27" t="n">
        <f aca="false">INDEX('OECD DAC Deflators 2022'!$B$3:$BN$39,MATCH('2022 deflators April 2024 WEO'!$B138,'OECD DAC Deflators 2022'!$B$3:$B$39,0),MATCH('2022 deflators April 2024 WEO'!N$3,'OECD DAC Deflators 2022'!$B$3:$BN$3,0))/100</f>
        <v>0.54662041</v>
      </c>
      <c r="O138" s="27" t="n">
        <f aca="false">INDEX('OECD DAC Deflators 2022'!$B$3:$BN$39,MATCH('2022 deflators April 2024 WEO'!$B138,'OECD DAC Deflators 2022'!$B$3:$B$39,0),MATCH('2022 deflators April 2024 WEO'!O$3,'OECD DAC Deflators 2022'!$B$3:$BN$3,0))/100</f>
        <v>0.58740883</v>
      </c>
      <c r="P138" s="27" t="n">
        <f aca="false">INDEX('OECD DAC Deflators 2022'!$B$3:$BN$39,MATCH('2022 deflators April 2024 WEO'!$B138,'OECD DAC Deflators 2022'!$B$3:$B$39,0),MATCH('2022 deflators April 2024 WEO'!P$3,'OECD DAC Deflators 2022'!$B$3:$BN$3,0))/100</f>
        <v>0.59389464</v>
      </c>
      <c r="Q138" s="27" t="n">
        <f aca="false">INDEX('OECD DAC Deflators 2022'!$B$3:$BN$39,MATCH('2022 deflators April 2024 WEO'!$B138,'OECD DAC Deflators 2022'!$B$3:$B$39,0),MATCH('2022 deflators April 2024 WEO'!Q$3,'OECD DAC Deflators 2022'!$B$3:$BN$3,0))/100</f>
        <v>0</v>
      </c>
      <c r="R138" s="27" t="n">
        <f aca="false">INDEX('OECD DAC Deflators 2022'!$B$3:$BN$39,MATCH('2022 deflators April 2024 WEO'!$B138,'OECD DAC Deflators 2022'!$B$3:$B$39,0),MATCH('2022 deflators April 2024 WEO'!R$3,'OECD DAC Deflators 2022'!$B$3:$BN$3,0))/100</f>
        <v>0</v>
      </c>
      <c r="S138" s="27" t="n">
        <f aca="false">INDEX('OECD DAC Deflators 2022'!$B$3:$BN$39,MATCH('2022 deflators April 2024 WEO'!$B138,'OECD DAC Deflators 2022'!$B$3:$B$39,0),MATCH('2022 deflators April 2024 WEO'!S$3,'OECD DAC Deflators 2022'!$B$3:$BN$3,0))/100</f>
        <v>0</v>
      </c>
      <c r="T138" s="27" t="n">
        <f aca="false">INDEX('OECD DAC Deflators 2022'!$B$3:$BN$39,MATCH('2022 deflators April 2024 WEO'!$B138,'OECD DAC Deflators 2022'!$B$3:$B$39,0),MATCH('2022 deflators April 2024 WEO'!T$3,'OECD DAC Deflators 2022'!$B$3:$BN$3,0))/100</f>
        <v>0.44994311</v>
      </c>
      <c r="U138" s="27" t="n">
        <f aca="false">INDEX('OECD DAC Deflators 2022'!$B$3:$BN$39,MATCH('2022 deflators April 2024 WEO'!$B138,'OECD DAC Deflators 2022'!$B$3:$B$39,0),MATCH('2022 deflators April 2024 WEO'!U$3,'OECD DAC Deflators 2022'!$B$3:$BN$3,0))/100</f>
        <v>0.4926923</v>
      </c>
      <c r="V138" s="27" t="n">
        <f aca="false">INDEX('OECD DAC Deflators 2022'!$B$3:$BN$39,MATCH('2022 deflators April 2024 WEO'!$B138,'OECD DAC Deflators 2022'!$B$3:$B$39,0),MATCH('2022 deflators April 2024 WEO'!V$3,'OECD DAC Deflators 2022'!$B$3:$BN$3,0))/100</f>
        <v>0.59096482</v>
      </c>
      <c r="W138" s="27" t="n">
        <f aca="false">INDEX('OECD DAC Deflators 2022'!$B$3:$BN$39,MATCH('2022 deflators April 2024 WEO'!$B138,'OECD DAC Deflators 2022'!$B$3:$B$39,0),MATCH('2022 deflators April 2024 WEO'!W$3,'OECD DAC Deflators 2022'!$B$3:$BN$3,0))/100</f>
        <v>0.6252796</v>
      </c>
      <c r="X138" s="27" t="n">
        <f aca="false">INDEX('OECD DAC Deflators 2022'!$B$3:$BN$39,MATCH('2022 deflators April 2024 WEO'!$B138,'OECD DAC Deflators 2022'!$B$3:$B$39,0),MATCH('2022 deflators April 2024 WEO'!X$3,'OECD DAC Deflators 2022'!$B$3:$BN$3,0))/100</f>
        <v>0.58580517</v>
      </c>
      <c r="Y138" s="27" t="n">
        <f aca="false">INDEX('OECD DAC Deflators 2022'!$B$3:$BN$39,MATCH('2022 deflators April 2024 WEO'!$B138,'OECD DAC Deflators 2022'!$B$3:$B$39,0),MATCH('2022 deflators April 2024 WEO'!Y$3,'OECD DAC Deflators 2022'!$B$3:$BN$3,0))/100</f>
        <v>0.61063243</v>
      </c>
      <c r="Z138" s="27" t="n">
        <f aca="false">INDEX('OECD DAC Deflators 2022'!$B$3:$BN$39,MATCH('2022 deflators April 2024 WEO'!$B138,'OECD DAC Deflators 2022'!$B$3:$B$39,0),MATCH('2022 deflators April 2024 WEO'!Z$3,'OECD DAC Deflators 2022'!$B$3:$BN$3,0))/100</f>
        <v>0.57018066</v>
      </c>
      <c r="AA138" s="27" t="n">
        <f aca="false">INDEX('OECD DAC Deflators 2022'!$B$3:$BN$39,MATCH('2022 deflators April 2024 WEO'!$B138,'OECD DAC Deflators 2022'!$B$3:$B$39,0),MATCH('2022 deflators April 2024 WEO'!AA$3,'OECD DAC Deflators 2022'!$B$3:$BN$3,0))/100</f>
        <v>0.55824601</v>
      </c>
      <c r="AB138" s="27" t="n">
        <f aca="false">INDEX('OECD DAC Deflators 2022'!$B$3:$BN$39,MATCH('2022 deflators April 2024 WEO'!$B138,'OECD DAC Deflators 2022'!$B$3:$B$39,0),MATCH('2022 deflators April 2024 WEO'!AB$3,'OECD DAC Deflators 2022'!$B$3:$BN$3,0))/100</f>
        <v>0.61393175</v>
      </c>
      <c r="AC138" s="27" t="n">
        <f aca="false">INDEX('OECD DAC Deflators 2022'!$B$3:$BN$39,MATCH('2022 deflators April 2024 WEO'!$B138,'OECD DAC Deflators 2022'!$B$3:$B$39,0),MATCH('2022 deflators April 2024 WEO'!AC$3,'OECD DAC Deflators 2022'!$B$3:$BN$3,0))/100</f>
        <v>0.629537</v>
      </c>
      <c r="AD138" s="27" t="n">
        <f aca="false">INDEX('OECD DAC Deflators 2022'!$B$3:$BN$39,MATCH('2022 deflators April 2024 WEO'!$B138,'OECD DAC Deflators 2022'!$B$3:$B$39,0),MATCH('2022 deflators April 2024 WEO'!AD$3,'OECD DAC Deflators 2022'!$B$3:$BN$3,0))/100</f>
        <v>0.66486499</v>
      </c>
      <c r="AE138" s="27" t="n">
        <f aca="false">INDEX('OECD DAC Deflators 2022'!$B$3:$BN$39,MATCH('2022 deflators April 2024 WEO'!$B138,'OECD DAC Deflators 2022'!$B$3:$B$39,0),MATCH('2022 deflators April 2024 WEO'!AE$3,'OECD DAC Deflators 2022'!$B$3:$BN$3,0))/100</f>
        <v>0.74294454</v>
      </c>
      <c r="AF138" s="27" t="n">
        <f aca="false">INDEX('OECD DAC Deflators 2022'!$B$3:$BN$39,MATCH('2022 deflators April 2024 WEO'!$B138,'OECD DAC Deflators 2022'!$B$3:$B$39,0),MATCH('2022 deflators April 2024 WEO'!AF$3,'OECD DAC Deflators 2022'!$B$3:$BN$3,0))/100</f>
        <v>0.86167689</v>
      </c>
      <c r="AG138" s="27" t="n">
        <f aca="false">INDEX('OECD DAC Deflators 2022'!$B$3:$BN$39,MATCH('2022 deflators April 2024 WEO'!$B138,'OECD DAC Deflators 2022'!$B$3:$B$39,0),MATCH('2022 deflators April 2024 WEO'!AG$3,'OECD DAC Deflators 2022'!$B$3:$BN$3,0))/100</f>
        <v>0.91208674</v>
      </c>
      <c r="AH138" s="27" t="n">
        <f aca="false">INDEX('OECD DAC Deflators 2022'!$B$3:$BN$39,MATCH('2022 deflators April 2024 WEO'!$B138,'OECD DAC Deflators 2022'!$B$3:$B$39,0),MATCH('2022 deflators April 2024 WEO'!AH$3,'OECD DAC Deflators 2022'!$B$3:$BN$3,0))/100</f>
        <v>1.06171213</v>
      </c>
      <c r="AI138" s="27" t="n">
        <f aca="false">INDEX('OECD DAC Deflators 2022'!$B$3:$BN$39,MATCH('2022 deflators April 2024 WEO'!$B138,'OECD DAC Deflators 2022'!$B$3:$B$39,0),MATCH('2022 deflators April 2024 WEO'!AI$3,'OECD DAC Deflators 2022'!$B$3:$BN$3,0))/100</f>
        <v>1.24902189</v>
      </c>
      <c r="AJ138" s="27" t="n">
        <f aca="false">INDEX('OECD DAC Deflators 2022'!$B$3:$BN$39,MATCH('2022 deflators April 2024 WEO'!$B138,'OECD DAC Deflators 2022'!$B$3:$B$39,0),MATCH('2022 deflators April 2024 WEO'!AJ$3,'OECD DAC Deflators 2022'!$B$3:$BN$3,0))/100</f>
        <v>1.01980396</v>
      </c>
      <c r="AK138" s="27" t="n">
        <f aca="false">INDEX('OECD DAC Deflators 2022'!$B$3:$BN$39,MATCH('2022 deflators April 2024 WEO'!$B138,'OECD DAC Deflators 2022'!$B$3:$B$39,0),MATCH('2022 deflators April 2024 WEO'!AK$3,'OECD DAC Deflators 2022'!$B$3:$BN$3,0))/100</f>
        <v>1.06737187</v>
      </c>
      <c r="AL138" s="27" t="n">
        <f aca="false">INDEX('OECD DAC Deflators 2022'!$B$3:$BN$39,MATCH('2022 deflators April 2024 WEO'!$B138,'OECD DAC Deflators 2022'!$B$3:$B$39,0),MATCH('2022 deflators April 2024 WEO'!AL$3,'OECD DAC Deflators 2022'!$B$3:$BN$3,0))/100</f>
        <v>1.11935525</v>
      </c>
      <c r="AM138" s="27" t="n">
        <f aca="false">INDEX('OECD DAC Deflators 2022'!$B$3:$BN$39,MATCH('2022 deflators April 2024 WEO'!$B138,'OECD DAC Deflators 2022'!$B$3:$B$39,0),MATCH('2022 deflators April 2024 WEO'!AM$3,'OECD DAC Deflators 2022'!$B$3:$BN$3,0))/100</f>
        <v>1.04236519</v>
      </c>
      <c r="AN138" s="27" t="n">
        <f aca="false">INDEX('OECD DAC Deflators 2022'!$B$3:$BN$39,MATCH('2022 deflators April 2024 WEO'!$B138,'OECD DAC Deflators 2022'!$B$3:$B$39,0),MATCH('2022 deflators April 2024 WEO'!AN$3,'OECD DAC Deflators 2022'!$B$3:$BN$3,0))/100</f>
        <v>1.07580839</v>
      </c>
      <c r="AO138" s="27" t="n">
        <f aca="false">INDEX('OECD DAC Deflators 2022'!$B$3:$BN$39,MATCH('2022 deflators April 2024 WEO'!$B138,'OECD DAC Deflators 2022'!$B$3:$B$39,0),MATCH('2022 deflators April 2024 WEO'!AO$3,'OECD DAC Deflators 2022'!$B$3:$BN$3,0))/100</f>
        <v>1.08327288</v>
      </c>
      <c r="AP138" s="27" t="n">
        <f aca="false">INDEX('OECD DAC Deflators 2022'!$B$3:$BN$39,MATCH('2022 deflators April 2024 WEO'!$B138,'OECD DAC Deflators 2022'!$B$3:$B$39,0),MATCH('2022 deflators April 2024 WEO'!AP$3,'OECD DAC Deflators 2022'!$B$3:$BN$3,0))/100</f>
        <v>0.91767311</v>
      </c>
      <c r="AQ138" s="27" t="n">
        <f aca="false">INDEX('OECD DAC Deflators 2022'!$B$3:$BN$39,MATCH('2022 deflators April 2024 WEO'!$B138,'OECD DAC Deflators 2022'!$B$3:$B$39,0),MATCH('2022 deflators April 2024 WEO'!AQ$3,'OECD DAC Deflators 2022'!$B$3:$BN$3,0))/100</f>
        <v>0.87872473</v>
      </c>
      <c r="AR138" s="27" t="n">
        <f aca="false">INDEX('OECD DAC Deflators 2022'!$B$3:$BN$39,MATCH('2022 deflators April 2024 WEO'!$B138,'OECD DAC Deflators 2022'!$B$3:$B$39,0),MATCH('2022 deflators April 2024 WEO'!AR$3,'OECD DAC Deflators 2022'!$B$3:$BN$3,0))/100</f>
        <v>0.93196433</v>
      </c>
      <c r="AS138" s="27" t="n">
        <f aca="false">INDEX('OECD DAC Deflators 2022'!$B$3:$BN$39,MATCH('2022 deflators April 2024 WEO'!$B138,'OECD DAC Deflators 2022'!$B$3:$B$39,0),MATCH('2022 deflators April 2024 WEO'!AS$3,'OECD DAC Deflators 2022'!$B$3:$BN$3,0))/100</f>
        <v>0.98744224</v>
      </c>
      <c r="AT138" s="27" t="n">
        <f aca="false">INDEX('OECD DAC Deflators 2022'!$B$3:$BN$39,MATCH('2022 deflators April 2024 WEO'!$B138,'OECD DAC Deflators 2022'!$B$3:$B$39,0),MATCH('2022 deflators April 2024 WEO'!AT$3,'OECD DAC Deflators 2022'!$B$3:$BN$3,0))/100</f>
        <v>0.95720723</v>
      </c>
      <c r="AU138" s="27" t="n">
        <f aca="false">INDEX('OECD DAC Deflators 2022'!$B$3:$BN$39,MATCH('2022 deflators April 2024 WEO'!$B138,'OECD DAC Deflators 2022'!$B$3:$B$39,0),MATCH('2022 deflators April 2024 WEO'!AU$3,'OECD DAC Deflators 2022'!$B$3:$BN$3,0))/100</f>
        <v>0.98299053</v>
      </c>
      <c r="AV138" s="27" t="n">
        <f aca="false">INDEX('OECD DAC Deflators 2022'!$B$3:$BN$39,MATCH('2022 deflators April 2024 WEO'!$B138,'OECD DAC Deflators 2022'!$B$3:$B$39,0),MATCH('2022 deflators April 2024 WEO'!AV$3,'OECD DAC Deflators 2022'!$B$3:$BN$3,0))/100</f>
        <v>1.04685721</v>
      </c>
      <c r="AW138" s="19" t="n">
        <f aca="false">INDEX('OECD DAC Deflators 2022'!$B$3:$BN$39,MATCH('2022 deflators April 2024 WEO'!$B138,'OECD DAC Deflators 2022'!$B$3:$B$39,0),MATCH('2022 deflators April 2024 WEO'!AW$3,'OECD DAC Deflators 2022'!$B$3:$BN$3,0))/100</f>
        <v>1</v>
      </c>
      <c r="AX138" s="27" t="n">
        <f aca="false">INDEX('OECD DAC Deflators 2022'!$B$3:$BN$39,MATCH('2022 deflators April 2024 WEO'!$B138,'OECD DAC Deflators 2022'!$B$3:$B$39,0),MATCH('2022 deflators April 2024 WEO'!AX$3,'OECD DAC Deflators 2022'!$B$3:$BN$3,0))/100</f>
        <v>1.17479311</v>
      </c>
      <c r="AY138" s="21" t="n">
        <f aca="false">IFERROR(INDEX('IMF GDP current US'!$B$1:$BD$197,MATCH('2022 deflators April 2024 WEO'!$B138,'IMF GDP current US'!$B$1:$B$197,0),MATCH('2022 deflators April 2024 WEO'!AY$3,'IMF GDP current US'!$B$1:$BD$1,0))/INDEX('IMF GDP constant 2022 US'!$B$1:$BD$197,MATCH('2022 deflators April 2024 WEO'!$B138,'IMF GDP constant 2022 US'!$B$1:$B$197,0),MATCH('2022 deflators April 2024 WEO'!AY$3,'IMF GDP constant 2022 US'!$B$1:$BD$1,0)),0)</f>
        <v>1.18877186738446</v>
      </c>
      <c r="AZ138" s="21" t="n">
        <f aca="false">IFERROR(INDEX('IMF GDP current US'!$B$1:$BD$197,MATCH('2022 deflators April 2024 WEO'!$B138,'IMF GDP current US'!$B$1:$B$197,0),MATCH('2022 deflators April 2024 WEO'!AZ$3,'IMF GDP current US'!$B$1:$BD$1,0))/INDEX('IMF GDP constant 2022 US'!$B$1:$BD$197,MATCH('2022 deflators April 2024 WEO'!$B138,'IMF GDP constant 2022 US'!$B$1:$B$197,0),MATCH('2022 deflators April 2024 WEO'!AZ$3,'IMF GDP constant 2022 US'!$B$1:$BD$1,0)),0)</f>
        <v>1.20318827200377</v>
      </c>
      <c r="BA138" s="21" t="n">
        <f aca="false">IFERROR(INDEX('IMF GDP current US'!$B$1:$BD$197,MATCH('2022 deflators April 2024 WEO'!$B138,'IMF GDP current US'!$B$1:$B$197,0),MATCH('2022 deflators April 2024 WEO'!BA$3,'IMF GDP current US'!$B$1:$BD$1,0))/INDEX('IMF GDP constant 2022 US'!$B$1:$BD$197,MATCH('2022 deflators April 2024 WEO'!$B138,'IMF GDP constant 2022 US'!$B$1:$B$197,0),MATCH('2022 deflators April 2024 WEO'!BA$3,'IMF GDP constant 2022 US'!$B$1:$BD$1,0)),0)</f>
        <v>1.23485968723062</v>
      </c>
      <c r="BB138" s="21" t="n">
        <f aca="false">IFERROR(INDEX('IMF GDP current US'!$B$1:$BD$197,MATCH('2022 deflators April 2024 WEO'!$B138,'IMF GDP current US'!$B$1:$B$197,0),MATCH('2022 deflators April 2024 WEO'!BB$3,'IMF GDP current US'!$B$1:$BD$1,0))/INDEX('IMF GDP constant 2022 US'!$B$1:$BD$197,MATCH('2022 deflators April 2024 WEO'!$B138,'IMF GDP constant 2022 US'!$B$1:$B$197,0),MATCH('2022 deflators April 2024 WEO'!BB$3,'IMF GDP constant 2022 US'!$B$1:$BD$1,0)),0)</f>
        <v>1.25859436649548</v>
      </c>
      <c r="BC138" s="21" t="n">
        <f aca="false">IFERROR(INDEX('IMF GDP current US'!$B$1:$BD$197,MATCH('2022 deflators April 2024 WEO'!$B138,'IMF GDP current US'!$B$1:$B$197,0),MATCH('2022 deflators April 2024 WEO'!BC$3,'IMF GDP current US'!$B$1:$BD$1,0))/INDEX('IMF GDP constant 2022 US'!$B$1:$BD$197,MATCH('2022 deflators April 2024 WEO'!$B138,'IMF GDP constant 2022 US'!$B$1:$B$197,0),MATCH('2022 deflators April 2024 WEO'!BC$3,'IMF GDP constant 2022 US'!$B$1:$BD$1,0)),0)</f>
        <v>1.27008880514519</v>
      </c>
      <c r="BD138" s="22" t="n">
        <f aca="false">IFERROR(INDEX('IMF GDP current US'!$B$1:$BD$197,MATCH('2022 deflators April 2024 WEO'!$B138,'IMF GDP current US'!$B$1:$B$197,0),MATCH('2022 deflators April 2024 WEO'!BD$3,'IMF GDP current US'!$B$1:$BD$1,0))/INDEX('IMF GDP constant 2022 US'!$B$1:$BD$197,MATCH('2022 deflators April 2024 WEO'!$B138,'IMF GDP constant 2022 US'!$B$1:$B$197,0),MATCH('2022 deflators April 2024 WEO'!BD$3,'IMF GDP constant 2022 US'!$B$1:$BD$1,0)),0)</f>
        <v>1.28184717107406</v>
      </c>
    </row>
    <row r="139" customFormat="false" ht="15" hidden="false" customHeight="false" outlineLevel="0" collapsed="false">
      <c r="A139" s="23" t="s">
        <v>152</v>
      </c>
      <c r="B139" s="24" t="str">
        <f aca="false">VLOOKUP(A139,'Names&amp;ISO'!$A:$C,3,0)</f>
        <v>PRT</v>
      </c>
      <c r="C139" s="25" t="s">
        <v>152</v>
      </c>
      <c r="D139" s="11" t="str">
        <f aca="false">IFERROR(VLOOKUP(B139,'DAC ODA Recipients 2022-2023'!$B:$H,7,0),"")</f>
        <v/>
      </c>
      <c r="E139" s="23" t="n">
        <v>1</v>
      </c>
      <c r="F139" s="23" t="n">
        <v>1</v>
      </c>
      <c r="G139" s="26" t="n">
        <f aca="false">INDEX('OECD DAC Deflators 2022'!$B$3:$BN$39,MATCH('2022 deflators April 2024 WEO'!$B139,'OECD DAC Deflators 2022'!$B$3:$B$39,0),MATCH('2022 deflators April 2024 WEO'!G$3,'OECD DAC Deflators 2022'!$B$3:$BN$3,0))/100</f>
        <v>0.28180094</v>
      </c>
      <c r="H139" s="27" t="n">
        <f aca="false">INDEX('OECD DAC Deflators 2022'!$B$3:$BN$39,MATCH('2022 deflators April 2024 WEO'!$B139,'OECD DAC Deflators 2022'!$B$3:$B$39,0),MATCH('2022 deflators April 2024 WEO'!H$3,'OECD DAC Deflators 2022'!$B$3:$BN$3,0))/100</f>
        <v>0.26928404</v>
      </c>
      <c r="I139" s="27" t="n">
        <f aca="false">INDEX('OECD DAC Deflators 2022'!$B$3:$BN$39,MATCH('2022 deflators April 2024 WEO'!$B139,'OECD DAC Deflators 2022'!$B$3:$B$39,0),MATCH('2022 deflators April 2024 WEO'!I$3,'OECD DAC Deflators 2022'!$B$3:$BN$3,0))/100</f>
        <v>0.25188241</v>
      </c>
      <c r="J139" s="27" t="n">
        <f aca="false">INDEX('OECD DAC Deflators 2022'!$B$3:$BN$39,MATCH('2022 deflators April 2024 WEO'!$B139,'OECD DAC Deflators 2022'!$B$3:$B$39,0),MATCH('2022 deflators April 2024 WEO'!J$3,'OECD DAC Deflators 2022'!$B$3:$BN$3,0))/100</f>
        <v>0.22491766</v>
      </c>
      <c r="K139" s="27" t="n">
        <f aca="false">INDEX('OECD DAC Deflators 2022'!$B$3:$BN$39,MATCH('2022 deflators April 2024 WEO'!$B139,'OECD DAC Deflators 2022'!$B$3:$B$39,0),MATCH('2022 deflators April 2024 WEO'!K$3,'OECD DAC Deflators 2022'!$B$3:$BN$3,0))/100</f>
        <v>0.21223411</v>
      </c>
      <c r="L139" s="27" t="n">
        <f aca="false">INDEX('OECD DAC Deflators 2022'!$B$3:$BN$39,MATCH('2022 deflators April 2024 WEO'!$B139,'OECD DAC Deflators 2022'!$B$3:$B$39,0),MATCH('2022 deflators April 2024 WEO'!L$3,'OECD DAC Deflators 2022'!$B$3:$BN$3,0))/100</f>
        <v>0.2225558</v>
      </c>
      <c r="M139" s="27" t="n">
        <f aca="false">INDEX('OECD DAC Deflators 2022'!$B$3:$BN$39,MATCH('2022 deflators April 2024 WEO'!$B139,'OECD DAC Deflators 2022'!$B$3:$B$39,0),MATCH('2022 deflators April 2024 WEO'!M$3,'OECD DAC Deflators 2022'!$B$3:$BN$3,0))/100</f>
        <v>0.30742631</v>
      </c>
      <c r="N139" s="27" t="n">
        <f aca="false">INDEX('OECD DAC Deflators 2022'!$B$3:$BN$39,MATCH('2022 deflators April 2024 WEO'!$B139,'OECD DAC Deflators 2022'!$B$3:$B$39,0),MATCH('2022 deflators April 2024 WEO'!N$3,'OECD DAC Deflators 2022'!$B$3:$BN$3,0))/100</f>
        <v>0.35620825</v>
      </c>
      <c r="O139" s="27" t="n">
        <f aca="false">INDEX('OECD DAC Deflators 2022'!$B$3:$BN$39,MATCH('2022 deflators April 2024 WEO'!$B139,'OECD DAC Deflators 2022'!$B$3:$B$39,0),MATCH('2022 deflators April 2024 WEO'!O$3,'OECD DAC Deflators 2022'!$B$3:$BN$3,0))/100</f>
        <v>0.38730844</v>
      </c>
      <c r="P139" s="27" t="n">
        <f aca="false">INDEX('OECD DAC Deflators 2022'!$B$3:$BN$39,MATCH('2022 deflators April 2024 WEO'!$B139,'OECD DAC Deflators 2022'!$B$3:$B$39,0),MATCH('2022 deflators April 2024 WEO'!P$3,'OECD DAC Deflators 2022'!$B$3:$BN$3,0))/100</f>
        <v>0.39219131</v>
      </c>
      <c r="Q139" s="27" t="n">
        <f aca="false">INDEX('OECD DAC Deflators 2022'!$B$3:$BN$39,MATCH('2022 deflators April 2024 WEO'!$B139,'OECD DAC Deflators 2022'!$B$3:$B$39,0),MATCH('2022 deflators April 2024 WEO'!Q$3,'OECD DAC Deflators 2022'!$B$3:$BN$3,0))/100</f>
        <v>0.48985324</v>
      </c>
      <c r="R139" s="27" t="n">
        <f aca="false">INDEX('OECD DAC Deflators 2022'!$B$3:$BN$39,MATCH('2022 deflators April 2024 WEO'!$B139,'OECD DAC Deflators 2022'!$B$3:$B$39,0),MATCH('2022 deflators April 2024 WEO'!R$3,'OECD DAC Deflators 2022'!$B$3:$BN$3,0))/100</f>
        <v>0.53163282</v>
      </c>
      <c r="S139" s="27" t="n">
        <f aca="false">INDEX('OECD DAC Deflators 2022'!$B$3:$BN$39,MATCH('2022 deflators April 2024 WEO'!$B139,'OECD DAC Deflators 2022'!$B$3:$B$39,0),MATCH('2022 deflators April 2024 WEO'!S$3,'OECD DAC Deflators 2022'!$B$3:$BN$3,0))/100</f>
        <v>0.63450345</v>
      </c>
      <c r="T139" s="27" t="n">
        <f aca="false">INDEX('OECD DAC Deflators 2022'!$B$3:$BN$39,MATCH('2022 deflators April 2024 WEO'!$B139,'OECD DAC Deflators 2022'!$B$3:$B$39,0),MATCH('2022 deflators April 2024 WEO'!T$3,'OECD DAC Deflators 2022'!$B$3:$BN$3,0))/100</f>
        <v>0.57163645</v>
      </c>
      <c r="U139" s="27" t="n">
        <f aca="false">INDEX('OECD DAC Deflators 2022'!$B$3:$BN$39,MATCH('2022 deflators April 2024 WEO'!$B139,'OECD DAC Deflators 2022'!$B$3:$B$39,0),MATCH('2022 deflators April 2024 WEO'!U$3,'OECD DAC Deflators 2022'!$B$3:$BN$3,0))/100</f>
        <v>0.59336473</v>
      </c>
      <c r="V139" s="27" t="n">
        <f aca="false">INDEX('OECD DAC Deflators 2022'!$B$3:$BN$39,MATCH('2022 deflators April 2024 WEO'!$B139,'OECD DAC Deflators 2022'!$B$3:$B$39,0),MATCH('2022 deflators April 2024 WEO'!V$3,'OECD DAC Deflators 2022'!$B$3:$BN$3,0))/100</f>
        <v>0.67961279</v>
      </c>
      <c r="W139" s="27" t="n">
        <f aca="false">INDEX('OECD DAC Deflators 2022'!$B$3:$BN$39,MATCH('2022 deflators April 2024 WEO'!$B139,'OECD DAC Deflators 2022'!$B$3:$B$39,0),MATCH('2022 deflators April 2024 WEO'!W$3,'OECD DAC Deflators 2022'!$B$3:$BN$3,0))/100</f>
        <v>0.67655537</v>
      </c>
      <c r="X139" s="27" t="n">
        <f aca="false">INDEX('OECD DAC Deflators 2022'!$B$3:$BN$39,MATCH('2022 deflators April 2024 WEO'!$B139,'OECD DAC Deflators 2022'!$B$3:$B$39,0),MATCH('2022 deflators April 2024 WEO'!X$3,'OECD DAC Deflators 2022'!$B$3:$BN$3,0))/100</f>
        <v>0.61879005</v>
      </c>
      <c r="Y139" s="27" t="n">
        <f aca="false">INDEX('OECD DAC Deflators 2022'!$B$3:$BN$39,MATCH('2022 deflators April 2024 WEO'!$B139,'OECD DAC Deflators 2022'!$B$3:$B$39,0),MATCH('2022 deflators April 2024 WEO'!Y$3,'OECD DAC Deflators 2022'!$B$3:$BN$3,0))/100</f>
        <v>0.62466763</v>
      </c>
      <c r="Z139" s="27" t="n">
        <f aca="false">INDEX('OECD DAC Deflators 2022'!$B$3:$BN$39,MATCH('2022 deflators April 2024 WEO'!$B139,'OECD DAC Deflators 2022'!$B$3:$B$39,0),MATCH('2022 deflators April 2024 WEO'!Z$3,'OECD DAC Deflators 2022'!$B$3:$BN$3,0))/100</f>
        <v>0.61821431</v>
      </c>
      <c r="AA139" s="27" t="n">
        <f aca="false">INDEX('OECD DAC Deflators 2022'!$B$3:$BN$39,MATCH('2022 deflators April 2024 WEO'!$B139,'OECD DAC Deflators 2022'!$B$3:$B$39,0),MATCH('2022 deflators April 2024 WEO'!AA$3,'OECD DAC Deflators 2022'!$B$3:$BN$3,0))/100</f>
        <v>0.55301687</v>
      </c>
      <c r="AB139" s="27" t="n">
        <f aca="false">INDEX('OECD DAC Deflators 2022'!$B$3:$BN$39,MATCH('2022 deflators April 2024 WEO'!$B139,'OECD DAC Deflators 2022'!$B$3:$B$39,0),MATCH('2022 deflators April 2024 WEO'!AB$3,'OECD DAC Deflators 2022'!$B$3:$BN$3,0))/100</f>
        <v>0.55737122</v>
      </c>
      <c r="AC139" s="27" t="n">
        <f aca="false">INDEX('OECD DAC Deflators 2022'!$B$3:$BN$39,MATCH('2022 deflators April 2024 WEO'!$B139,'OECD DAC Deflators 2022'!$B$3:$B$39,0),MATCH('2022 deflators April 2024 WEO'!AC$3,'OECD DAC Deflators 2022'!$B$3:$BN$3,0))/100</f>
        <v>0.61111458</v>
      </c>
      <c r="AD139" s="27" t="n">
        <f aca="false">INDEX('OECD DAC Deflators 2022'!$B$3:$BN$39,MATCH('2022 deflators April 2024 WEO'!$B139,'OECD DAC Deflators 2022'!$B$3:$B$39,0),MATCH('2022 deflators April 2024 WEO'!AD$3,'OECD DAC Deflators 2022'!$B$3:$BN$3,0))/100</f>
        <v>0.75774171</v>
      </c>
      <c r="AE139" s="27" t="n">
        <f aca="false">INDEX('OECD DAC Deflators 2022'!$B$3:$BN$39,MATCH('2022 deflators April 2024 WEO'!$B139,'OECD DAC Deflators 2022'!$B$3:$B$39,0),MATCH('2022 deflators April 2024 WEO'!AE$3,'OECD DAC Deflators 2022'!$B$3:$BN$3,0))/100</f>
        <v>0.85323749</v>
      </c>
      <c r="AF139" s="27" t="n">
        <f aca="false">INDEX('OECD DAC Deflators 2022'!$B$3:$BN$39,MATCH('2022 deflators April 2024 WEO'!$B139,'OECD DAC Deflators 2022'!$B$3:$B$39,0),MATCH('2022 deflators April 2024 WEO'!AF$3,'OECD DAC Deflators 2022'!$B$3:$BN$3,0))/100</f>
        <v>0.8820038</v>
      </c>
      <c r="AG139" s="27" t="n">
        <f aca="false">INDEX('OECD DAC Deflators 2022'!$B$3:$BN$39,MATCH('2022 deflators April 2024 WEO'!$B139,'OECD DAC Deflators 2022'!$B$3:$B$39,0),MATCH('2022 deflators April 2024 WEO'!AG$3,'OECD DAC Deflators 2022'!$B$3:$BN$3,0))/100</f>
        <v>0.91911598</v>
      </c>
      <c r="AH139" s="27" t="n">
        <f aca="false">INDEX('OECD DAC Deflators 2022'!$B$3:$BN$39,MATCH('2022 deflators April 2024 WEO'!$B139,'OECD DAC Deflators 2022'!$B$3:$B$39,0),MATCH('2022 deflators April 2024 WEO'!AH$3,'OECD DAC Deflators 2022'!$B$3:$BN$3,0))/100</f>
        <v>1.0321438</v>
      </c>
      <c r="AI139" s="27" t="n">
        <f aca="false">INDEX('OECD DAC Deflators 2022'!$B$3:$BN$39,MATCH('2022 deflators April 2024 WEO'!$B139,'OECD DAC Deflators 2022'!$B$3:$B$39,0),MATCH('2022 deflators April 2024 WEO'!AI$3,'OECD DAC Deflators 2022'!$B$3:$BN$3,0))/100</f>
        <v>1.10642313</v>
      </c>
      <c r="AJ139" s="27" t="n">
        <f aca="false">INDEX('OECD DAC Deflators 2022'!$B$3:$BN$39,MATCH('2022 deflators April 2024 WEO'!$B139,'OECD DAC Deflators 2022'!$B$3:$B$39,0),MATCH('2022 deflators April 2024 WEO'!AJ$3,'OECD DAC Deflators 2022'!$B$3:$BN$3,0))/100</f>
        <v>1.07994259</v>
      </c>
      <c r="AK139" s="27" t="n">
        <f aca="false">INDEX('OECD DAC Deflators 2022'!$B$3:$BN$39,MATCH('2022 deflators April 2024 WEO'!$B139,'OECD DAC Deflators 2022'!$B$3:$B$39,0),MATCH('2022 deflators April 2024 WEO'!AK$3,'OECD DAC Deflators 2022'!$B$3:$BN$3,0))/100</f>
        <v>1.03375866</v>
      </c>
      <c r="AL139" s="27" t="n">
        <f aca="false">INDEX('OECD DAC Deflators 2022'!$B$3:$BN$39,MATCH('2022 deflators April 2024 WEO'!$B139,'OECD DAC Deflators 2022'!$B$3:$B$39,0),MATCH('2022 deflators April 2024 WEO'!AL$3,'OECD DAC Deflators 2022'!$B$3:$BN$3,0))/100</f>
        <v>1.08233945</v>
      </c>
      <c r="AM139" s="27" t="n">
        <f aca="false">INDEX('OECD DAC Deflators 2022'!$B$3:$BN$39,MATCH('2022 deflators April 2024 WEO'!$B139,'OECD DAC Deflators 2022'!$B$3:$B$39,0),MATCH('2022 deflators April 2024 WEO'!AM$3,'OECD DAC Deflators 2022'!$B$3:$BN$3,0))/100</f>
        <v>0.99665391</v>
      </c>
      <c r="AN139" s="27" t="n">
        <f aca="false">INDEX('OECD DAC Deflators 2022'!$B$3:$BN$39,MATCH('2022 deflators April 2024 WEO'!$B139,'OECD DAC Deflators 2022'!$B$3:$B$39,0),MATCH('2022 deflators April 2024 WEO'!AN$3,'OECD DAC Deflators 2022'!$B$3:$BN$3,0))/100</f>
        <v>1.05261913</v>
      </c>
      <c r="AO139" s="27" t="n">
        <f aca="false">INDEX('OECD DAC Deflators 2022'!$B$3:$BN$39,MATCH('2022 deflators April 2024 WEO'!$B139,'OECD DAC Deflators 2022'!$B$3:$B$39,0),MATCH('2022 deflators April 2024 WEO'!AO$3,'OECD DAC Deflators 2022'!$B$3:$BN$3,0))/100</f>
        <v>1.05933263</v>
      </c>
      <c r="AP139" s="27" t="n">
        <f aca="false">INDEX('OECD DAC Deflators 2022'!$B$3:$BN$39,MATCH('2022 deflators April 2024 WEO'!$B139,'OECD DAC Deflators 2022'!$B$3:$B$39,0),MATCH('2022 deflators April 2024 WEO'!AP$3,'OECD DAC Deflators 2022'!$B$3:$BN$3,0))/100</f>
        <v>0.90354607</v>
      </c>
      <c r="AQ139" s="27" t="n">
        <f aca="false">INDEX('OECD DAC Deflators 2022'!$B$3:$BN$39,MATCH('2022 deflators April 2024 WEO'!$B139,'OECD DAC Deflators 2022'!$B$3:$B$39,0),MATCH('2022 deflators April 2024 WEO'!AQ$3,'OECD DAC Deflators 2022'!$B$3:$BN$3,0))/100</f>
        <v>0.91621121</v>
      </c>
      <c r="AR139" s="27" t="n">
        <f aca="false">INDEX('OECD DAC Deflators 2022'!$B$3:$BN$39,MATCH('2022 deflators April 2024 WEO'!$B139,'OECD DAC Deflators 2022'!$B$3:$B$39,0),MATCH('2022 deflators April 2024 WEO'!AR$3,'OECD DAC Deflators 2022'!$B$3:$BN$3,0))/100</f>
        <v>0.94809653</v>
      </c>
      <c r="AS139" s="27" t="n">
        <f aca="false">INDEX('OECD DAC Deflators 2022'!$B$3:$BN$39,MATCH('2022 deflators April 2024 WEO'!$B139,'OECD DAC Deflators 2022'!$B$3:$B$39,0),MATCH('2022 deflators April 2024 WEO'!AS$3,'OECD DAC Deflators 2022'!$B$3:$BN$3,0))/100</f>
        <v>1.01062759</v>
      </c>
      <c r="AT139" s="27" t="n">
        <f aca="false">INDEX('OECD DAC Deflators 2022'!$B$3:$BN$39,MATCH('2022 deflators April 2024 WEO'!$B139,'OECD DAC Deflators 2022'!$B$3:$B$39,0),MATCH('2022 deflators April 2024 WEO'!AT$3,'OECD DAC Deflators 2022'!$B$3:$BN$3,0))/100</f>
        <v>0.97535587</v>
      </c>
      <c r="AU139" s="27" t="n">
        <f aca="false">INDEX('OECD DAC Deflators 2022'!$B$3:$BN$39,MATCH('2022 deflators April 2024 WEO'!$B139,'OECD DAC Deflators 2022'!$B$3:$B$39,0),MATCH('2022 deflators April 2024 WEO'!AU$3,'OECD DAC Deflators 2022'!$B$3:$BN$3,0))/100</f>
        <v>1.01281069</v>
      </c>
      <c r="AV139" s="27" t="n">
        <f aca="false">INDEX('OECD DAC Deflators 2022'!$B$3:$BN$39,MATCH('2022 deflators April 2024 WEO'!$B139,'OECD DAC Deflators 2022'!$B$3:$B$39,0),MATCH('2022 deflators April 2024 WEO'!AV$3,'OECD DAC Deflators 2022'!$B$3:$BN$3,0))/100</f>
        <v>1.07099427</v>
      </c>
      <c r="AW139" s="19" t="n">
        <f aca="false">INDEX('OECD DAC Deflators 2022'!$B$3:$BN$39,MATCH('2022 deflators April 2024 WEO'!$B139,'OECD DAC Deflators 2022'!$B$3:$B$39,0),MATCH('2022 deflators April 2024 WEO'!AW$3,'OECD DAC Deflators 2022'!$B$3:$BN$3,0))/100</f>
        <v>1</v>
      </c>
      <c r="AX139" s="27" t="n">
        <f aca="false">INDEX('OECD DAC Deflators 2022'!$B$3:$BN$39,MATCH('2022 deflators April 2024 WEO'!$B139,'OECD DAC Deflators 2022'!$B$3:$B$39,0),MATCH('2022 deflators April 2024 WEO'!AX$3,'OECD DAC Deflators 2022'!$B$3:$BN$3,0))/100</f>
        <v>1.10055032</v>
      </c>
      <c r="AY139" s="21" t="n">
        <f aca="false">IFERROR(INDEX('IMF GDP current US'!$B$1:$BD$197,MATCH('2022 deflators April 2024 WEO'!$B139,'IMF GDP current US'!$B$1:$B$197,0),MATCH('2022 deflators April 2024 WEO'!AY$3,'IMF GDP current US'!$B$1:$BD$1,0))/INDEX('IMF GDP constant 2022 US'!$B$1:$BD$197,MATCH('2022 deflators April 2024 WEO'!$B139,'IMF GDP constant 2022 US'!$B$1:$B$197,0),MATCH('2022 deflators April 2024 WEO'!AY$3,'IMF GDP constant 2022 US'!$B$1:$BD$1,0)),0)</f>
        <v>1.12494505517914</v>
      </c>
      <c r="AZ139" s="21" t="n">
        <f aca="false">IFERROR(INDEX('IMF GDP current US'!$B$1:$BD$197,MATCH('2022 deflators April 2024 WEO'!$B139,'IMF GDP current US'!$B$1:$B$197,0),MATCH('2022 deflators April 2024 WEO'!AZ$3,'IMF GDP current US'!$B$1:$BD$1,0))/INDEX('IMF GDP constant 2022 US'!$B$1:$BD$197,MATCH('2022 deflators April 2024 WEO'!$B139,'IMF GDP constant 2022 US'!$B$1:$B$197,0),MATCH('2022 deflators April 2024 WEO'!AZ$3,'IMF GDP constant 2022 US'!$B$1:$BD$1,0)),0)</f>
        <v>1.14186654912819</v>
      </c>
      <c r="BA139" s="21" t="n">
        <f aca="false">IFERROR(INDEX('IMF GDP current US'!$B$1:$BD$197,MATCH('2022 deflators April 2024 WEO'!$B139,'IMF GDP current US'!$B$1:$B$197,0),MATCH('2022 deflators April 2024 WEO'!BA$3,'IMF GDP current US'!$B$1:$BD$1,0))/INDEX('IMF GDP constant 2022 US'!$B$1:$BD$197,MATCH('2022 deflators April 2024 WEO'!$B139,'IMF GDP constant 2022 US'!$B$1:$B$197,0),MATCH('2022 deflators April 2024 WEO'!BA$3,'IMF GDP constant 2022 US'!$B$1:$BD$1,0)),0)</f>
        <v>1.16327438045991</v>
      </c>
      <c r="BB139" s="21" t="n">
        <f aca="false">IFERROR(INDEX('IMF GDP current US'!$B$1:$BD$197,MATCH('2022 deflators April 2024 WEO'!$B139,'IMF GDP current US'!$B$1:$B$197,0),MATCH('2022 deflators April 2024 WEO'!BB$3,'IMF GDP current US'!$B$1:$BD$1,0))/INDEX('IMF GDP constant 2022 US'!$B$1:$BD$197,MATCH('2022 deflators April 2024 WEO'!$B139,'IMF GDP constant 2022 US'!$B$1:$B$197,0),MATCH('2022 deflators April 2024 WEO'!BB$3,'IMF GDP constant 2022 US'!$B$1:$BD$1,0)),0)</f>
        <v>1.18470573764396</v>
      </c>
      <c r="BC139" s="21" t="n">
        <f aca="false">IFERROR(INDEX('IMF GDP current US'!$B$1:$BD$197,MATCH('2022 deflators April 2024 WEO'!$B139,'IMF GDP current US'!$B$1:$B$197,0),MATCH('2022 deflators April 2024 WEO'!BC$3,'IMF GDP current US'!$B$1:$BD$1,0))/INDEX('IMF GDP constant 2022 US'!$B$1:$BD$197,MATCH('2022 deflators April 2024 WEO'!$B139,'IMF GDP constant 2022 US'!$B$1:$B$197,0),MATCH('2022 deflators April 2024 WEO'!BC$3,'IMF GDP constant 2022 US'!$B$1:$BD$1,0)),0)</f>
        <v>1.20688137689405</v>
      </c>
      <c r="BD139" s="22" t="n">
        <f aca="false">IFERROR(INDEX('IMF GDP current US'!$B$1:$BD$197,MATCH('2022 deflators April 2024 WEO'!$B139,'IMF GDP current US'!$B$1:$B$197,0),MATCH('2022 deflators April 2024 WEO'!BD$3,'IMF GDP current US'!$B$1:$BD$1,0))/INDEX('IMF GDP constant 2022 US'!$B$1:$BD$197,MATCH('2022 deflators April 2024 WEO'!$B139,'IMF GDP constant 2022 US'!$B$1:$B$197,0),MATCH('2022 deflators April 2024 WEO'!BD$3,'IMF GDP constant 2022 US'!$B$1:$BD$1,0)),0)</f>
        <v>1.22826555263368</v>
      </c>
    </row>
    <row r="140" customFormat="false" ht="15" hidden="false" customHeight="false" outlineLevel="0" collapsed="false">
      <c r="A140" s="12" t="s">
        <v>153</v>
      </c>
      <c r="B140" s="0" t="str">
        <f aca="false">VLOOKUP(A140,'Names&amp;ISO'!$A:$C,3,0)</f>
        <v>QAT</v>
      </c>
      <c r="C140" s="11" t="s">
        <v>153</v>
      </c>
      <c r="D140" s="11" t="str">
        <f aca="false">IFERROR(VLOOKUP(B140,'DAC ODA Recipients 2022-2023'!$B:$H,7,0),"")</f>
        <v/>
      </c>
      <c r="E140" s="12" t="str">
        <f aca="false">IFERROR(VLOOKUP(B140,'OECD DAC Deflators 2022'!B:B,1,0),"")</f>
        <v/>
      </c>
      <c r="F140" s="12"/>
      <c r="G140" s="17" t="n">
        <f aca="false">IFERROR(INDEX('IMF GDP current US'!$B$1:$BD$197,MATCH('2022 deflators April 2024 WEO'!$B140,'IMF GDP current US'!$B$1:$B$197,0),MATCH('2022 deflators April 2024 WEO'!G$3,'IMF GDP current US'!$B$1:$BD$1,0))/INDEX('IMF GDP constant 2022 US'!$B$1:$BD$197,MATCH('2022 deflators April 2024 WEO'!$B140,'IMF GDP constant 2022 US'!$B$1:$B$197,0),MATCH('2022 deflators April 2024 WEO'!G$3,'IMF GDP constant 2022 US'!$B$1:$BD$1,0)),0)</f>
        <v>0.213128810577535</v>
      </c>
      <c r="H140" s="18" t="n">
        <f aca="false">IFERROR(INDEX('IMF GDP current US'!$B$1:$BD$197,MATCH('2022 deflators April 2024 WEO'!$B140,'IMF GDP current US'!$B$1:$B$197,0),MATCH('2022 deflators April 2024 WEO'!H$3,'IMF GDP current US'!$B$1:$BD$1,0))/INDEX('IMF GDP constant 2022 US'!$B$1:$BD$197,MATCH('2022 deflators April 2024 WEO'!$B140,'IMF GDP constant 2022 US'!$B$1:$B$197,0),MATCH('2022 deflators April 2024 WEO'!H$3,'IMF GDP constant 2022 US'!$B$1:$BD$1,0)),0)</f>
        <v>0.245354845235159</v>
      </c>
      <c r="I140" s="18" t="n">
        <f aca="false">IFERROR(INDEX('IMF GDP current US'!$B$1:$BD$197,MATCH('2022 deflators April 2024 WEO'!$B140,'IMF GDP current US'!$B$1:$B$197,0),MATCH('2022 deflators April 2024 WEO'!I$3,'IMF GDP current US'!$B$1:$BD$1,0))/INDEX('IMF GDP constant 2022 US'!$B$1:$BD$197,MATCH('2022 deflators April 2024 WEO'!$B140,'IMF GDP constant 2022 US'!$B$1:$B$197,0),MATCH('2022 deflators April 2024 WEO'!I$3,'IMF GDP constant 2022 US'!$B$1:$BD$1,0)),0)</f>
        <v>0.234422339925008</v>
      </c>
      <c r="J140" s="18" t="n">
        <f aca="false">IFERROR(INDEX('IMF GDP current US'!$B$1:$BD$197,MATCH('2022 deflators April 2024 WEO'!$B140,'IMF GDP current US'!$B$1:$B$197,0),MATCH('2022 deflators April 2024 WEO'!J$3,'IMF GDP current US'!$B$1:$BD$1,0))/INDEX('IMF GDP constant 2022 US'!$B$1:$BD$197,MATCH('2022 deflators April 2024 WEO'!$B140,'IMF GDP constant 2022 US'!$B$1:$B$197,0),MATCH('2022 deflators April 2024 WEO'!J$3,'IMF GDP constant 2022 US'!$B$1:$BD$1,0)),0)</f>
        <v>0.210821732595957</v>
      </c>
      <c r="K140" s="18" t="n">
        <f aca="false">IFERROR(INDEX('IMF GDP current US'!$B$1:$BD$197,MATCH('2022 deflators April 2024 WEO'!$B140,'IMF GDP current US'!$B$1:$B$197,0),MATCH('2022 deflators April 2024 WEO'!K$3,'IMF GDP current US'!$B$1:$BD$1,0))/INDEX('IMF GDP constant 2022 US'!$B$1:$BD$197,MATCH('2022 deflators April 2024 WEO'!$B140,'IMF GDP constant 2022 US'!$B$1:$B$197,0),MATCH('2022 deflators April 2024 WEO'!K$3,'IMF GDP constant 2022 US'!$B$1:$BD$1,0)),0)</f>
        <v>0.18843001195173</v>
      </c>
      <c r="L140" s="18" t="n">
        <f aca="false">IFERROR(INDEX('IMF GDP current US'!$B$1:$BD$197,MATCH('2022 deflators April 2024 WEO'!$B140,'IMF GDP current US'!$B$1:$B$197,0),MATCH('2022 deflators April 2024 WEO'!L$3,'IMF GDP current US'!$B$1:$BD$1,0))/INDEX('IMF GDP constant 2022 US'!$B$1:$BD$197,MATCH('2022 deflators April 2024 WEO'!$B140,'IMF GDP constant 2022 US'!$B$1:$B$197,0),MATCH('2022 deflators April 2024 WEO'!L$3,'IMF GDP constant 2022 US'!$B$1:$BD$1,0)),0)</f>
        <v>0.202656974940254</v>
      </c>
      <c r="M140" s="18" t="n">
        <f aca="false">IFERROR(INDEX('IMF GDP current US'!$B$1:$BD$197,MATCH('2022 deflators April 2024 WEO'!$B140,'IMF GDP current US'!$B$1:$B$197,0),MATCH('2022 deflators April 2024 WEO'!M$3,'IMF GDP current US'!$B$1:$BD$1,0))/INDEX('IMF GDP constant 2022 US'!$B$1:$BD$197,MATCH('2022 deflators April 2024 WEO'!$B140,'IMF GDP constant 2022 US'!$B$1:$B$197,0),MATCH('2022 deflators April 2024 WEO'!M$3,'IMF GDP constant 2022 US'!$B$1:$BD$1,0)),0)</f>
        <v>0.154238318693672</v>
      </c>
      <c r="N140" s="18" t="n">
        <f aca="false">IFERROR(INDEX('IMF GDP current US'!$B$1:$BD$197,MATCH('2022 deflators April 2024 WEO'!$B140,'IMF GDP current US'!$B$1:$B$197,0),MATCH('2022 deflators April 2024 WEO'!N$3,'IMF GDP current US'!$B$1:$BD$1,0))/INDEX('IMF GDP constant 2022 US'!$B$1:$BD$197,MATCH('2022 deflators April 2024 WEO'!$B140,'IMF GDP constant 2022 US'!$B$1:$B$197,0),MATCH('2022 deflators April 2024 WEO'!N$3,'IMF GDP constant 2022 US'!$B$1:$BD$1,0)),0)</f>
        <v>0.161096964838663</v>
      </c>
      <c r="O140" s="18" t="n">
        <f aca="false">IFERROR(INDEX('IMF GDP current US'!$B$1:$BD$197,MATCH('2022 deflators April 2024 WEO'!$B140,'IMF GDP current US'!$B$1:$B$197,0),MATCH('2022 deflators April 2024 WEO'!O$3,'IMF GDP current US'!$B$1:$BD$1,0))/INDEX('IMF GDP constant 2022 US'!$B$1:$BD$197,MATCH('2022 deflators April 2024 WEO'!$B140,'IMF GDP constant 2022 US'!$B$1:$B$197,0),MATCH('2022 deflators April 2024 WEO'!O$3,'IMF GDP constant 2022 US'!$B$1:$BD$1,0)),0)</f>
        <v>0.147594271709437</v>
      </c>
      <c r="P140" s="18" t="n">
        <f aca="false">IFERROR(INDEX('IMF GDP current US'!$B$1:$BD$197,MATCH('2022 deflators April 2024 WEO'!$B140,'IMF GDP current US'!$B$1:$B$197,0),MATCH('2022 deflators April 2024 WEO'!P$3,'IMF GDP current US'!$B$1:$BD$1,0))/INDEX('IMF GDP constant 2022 US'!$B$1:$BD$197,MATCH('2022 deflators April 2024 WEO'!$B140,'IMF GDP constant 2022 US'!$B$1:$B$197,0),MATCH('2022 deflators April 2024 WEO'!P$3,'IMF GDP constant 2022 US'!$B$1:$BD$1,0)),0)</f>
        <v>0.148127953496579</v>
      </c>
      <c r="Q140" s="18" t="n">
        <f aca="false">IFERROR(INDEX('IMF GDP current US'!$B$1:$BD$197,MATCH('2022 deflators April 2024 WEO'!$B140,'IMF GDP current US'!$B$1:$B$197,0),MATCH('2022 deflators April 2024 WEO'!Q$3,'IMF GDP current US'!$B$1:$BD$1,0))/INDEX('IMF GDP constant 2022 US'!$B$1:$BD$197,MATCH('2022 deflators April 2024 WEO'!$B140,'IMF GDP constant 2022 US'!$B$1:$B$197,0),MATCH('2022 deflators April 2024 WEO'!Q$3,'IMF GDP constant 2022 US'!$B$1:$BD$1,0)),0)</f>
        <v>0.24153933589996</v>
      </c>
      <c r="R140" s="18" t="n">
        <f aca="false">IFERROR(INDEX('IMF GDP current US'!$B$1:$BD$197,MATCH('2022 deflators April 2024 WEO'!$B140,'IMF GDP current US'!$B$1:$B$197,0),MATCH('2022 deflators April 2024 WEO'!R$3,'IMF GDP current US'!$B$1:$BD$1,0))/INDEX('IMF GDP constant 2022 US'!$B$1:$BD$197,MATCH('2022 deflators April 2024 WEO'!$B140,'IMF GDP constant 2022 US'!$B$1:$B$197,0),MATCH('2022 deflators April 2024 WEO'!R$3,'IMF GDP constant 2022 US'!$B$1:$BD$1,0)),0)</f>
        <v>0.218385318812464</v>
      </c>
      <c r="S140" s="18" t="n">
        <f aca="false">IFERROR(INDEX('IMF GDP current US'!$B$1:$BD$197,MATCH('2022 deflators April 2024 WEO'!$B140,'IMF GDP current US'!$B$1:$B$197,0),MATCH('2022 deflators April 2024 WEO'!S$3,'IMF GDP current US'!$B$1:$BD$1,0))/INDEX('IMF GDP constant 2022 US'!$B$1:$BD$197,MATCH('2022 deflators April 2024 WEO'!$B140,'IMF GDP constant 2022 US'!$B$1:$B$197,0),MATCH('2022 deflators April 2024 WEO'!S$3,'IMF GDP constant 2022 US'!$B$1:$BD$1,0)),0)</f>
        <v>0.226306215000275</v>
      </c>
      <c r="T140" s="18" t="n">
        <f aca="false">IFERROR(INDEX('IMF GDP current US'!$B$1:$BD$197,MATCH('2022 deflators April 2024 WEO'!$B140,'IMF GDP current US'!$B$1:$B$197,0),MATCH('2022 deflators April 2024 WEO'!T$3,'IMF GDP current US'!$B$1:$BD$1,0))/INDEX('IMF GDP constant 2022 US'!$B$1:$BD$197,MATCH('2022 deflators April 2024 WEO'!$B140,'IMF GDP constant 2022 US'!$B$1:$B$197,0),MATCH('2022 deflators April 2024 WEO'!T$3,'IMF GDP constant 2022 US'!$B$1:$BD$1,0)),0)</f>
        <v>0.207595489069135</v>
      </c>
      <c r="U140" s="18" t="n">
        <f aca="false">IFERROR(INDEX('IMF GDP current US'!$B$1:$BD$197,MATCH('2022 deflators April 2024 WEO'!$B140,'IMF GDP current US'!$B$1:$B$197,0),MATCH('2022 deflators April 2024 WEO'!U$3,'IMF GDP current US'!$B$1:$BD$1,0))/INDEX('IMF GDP constant 2022 US'!$B$1:$BD$197,MATCH('2022 deflators April 2024 WEO'!$B140,'IMF GDP constant 2022 US'!$B$1:$B$197,0),MATCH('2022 deflators April 2024 WEO'!U$3,'IMF GDP constant 2022 US'!$B$1:$BD$1,0)),0)</f>
        <v>0.208649644904762</v>
      </c>
      <c r="V140" s="18" t="n">
        <f aca="false">IFERROR(INDEX('IMF GDP current US'!$B$1:$BD$197,MATCH('2022 deflators April 2024 WEO'!$B140,'IMF GDP current US'!$B$1:$B$197,0),MATCH('2022 deflators April 2024 WEO'!V$3,'IMF GDP current US'!$B$1:$BD$1,0))/INDEX('IMF GDP constant 2022 US'!$B$1:$BD$197,MATCH('2022 deflators April 2024 WEO'!$B140,'IMF GDP constant 2022 US'!$B$1:$B$197,0),MATCH('2022 deflators April 2024 WEO'!V$3,'IMF GDP constant 2022 US'!$B$1:$BD$1,0)),0)</f>
        <v>0.239891679180032</v>
      </c>
      <c r="W140" s="18" t="n">
        <f aca="false">IFERROR(INDEX('IMF GDP current US'!$B$1:$BD$197,MATCH('2022 deflators April 2024 WEO'!$B140,'IMF GDP current US'!$B$1:$B$197,0),MATCH('2022 deflators April 2024 WEO'!W$3,'IMF GDP current US'!$B$1:$BD$1,0))/INDEX('IMF GDP constant 2022 US'!$B$1:$BD$197,MATCH('2022 deflators April 2024 WEO'!$B140,'IMF GDP constant 2022 US'!$B$1:$B$197,0),MATCH('2022 deflators April 2024 WEO'!W$3,'IMF GDP constant 2022 US'!$B$1:$BD$1,0)),0)</f>
        <v>0.260349577637925</v>
      </c>
      <c r="X140" s="18" t="n">
        <f aca="false">IFERROR(INDEX('IMF GDP current US'!$B$1:$BD$197,MATCH('2022 deflators April 2024 WEO'!$B140,'IMF GDP current US'!$B$1:$B$197,0),MATCH('2022 deflators April 2024 WEO'!X$3,'IMF GDP current US'!$B$1:$BD$1,0))/INDEX('IMF GDP constant 2022 US'!$B$1:$BD$197,MATCH('2022 deflators April 2024 WEO'!$B140,'IMF GDP constant 2022 US'!$B$1:$B$197,0),MATCH('2022 deflators April 2024 WEO'!X$3,'IMF GDP constant 2022 US'!$B$1:$BD$1,0)),0)</f>
        <v>0.261970098776563</v>
      </c>
      <c r="Y140" s="18" t="n">
        <f aca="false">IFERROR(INDEX('IMF GDP current US'!$B$1:$BD$197,MATCH('2022 deflators April 2024 WEO'!$B140,'IMF GDP current US'!$B$1:$B$197,0),MATCH('2022 deflators April 2024 WEO'!Y$3,'IMF GDP current US'!$B$1:$BD$1,0))/INDEX('IMF GDP constant 2022 US'!$B$1:$BD$197,MATCH('2022 deflators April 2024 WEO'!$B140,'IMF GDP constant 2022 US'!$B$1:$B$197,0),MATCH('2022 deflators April 2024 WEO'!Y$3,'IMF GDP constant 2022 US'!$B$1:$BD$1,0)),0)</f>
        <v>0.202166987061881</v>
      </c>
      <c r="Z140" s="18" t="n">
        <f aca="false">IFERROR(INDEX('IMF GDP current US'!$B$1:$BD$197,MATCH('2022 deflators April 2024 WEO'!$B140,'IMF GDP current US'!$B$1:$B$197,0),MATCH('2022 deflators April 2024 WEO'!Z$3,'IMF GDP current US'!$B$1:$BD$1,0))/INDEX('IMF GDP constant 2022 US'!$B$1:$BD$197,MATCH('2022 deflators April 2024 WEO'!$B140,'IMF GDP constant 2022 US'!$B$1:$B$197,0),MATCH('2022 deflators April 2024 WEO'!Z$3,'IMF GDP constant 2022 US'!$B$1:$BD$1,0)),0)</f>
        <v>0.258592159941864</v>
      </c>
      <c r="AA140" s="18" t="n">
        <f aca="false">IFERROR(INDEX('IMF GDP current US'!$B$1:$BD$197,MATCH('2022 deflators April 2024 WEO'!$B140,'IMF GDP current US'!$B$1:$B$197,0),MATCH('2022 deflators April 2024 WEO'!AA$3,'IMF GDP current US'!$B$1:$BD$1,0))/INDEX('IMF GDP constant 2022 US'!$B$1:$BD$197,MATCH('2022 deflators April 2024 WEO'!$B140,'IMF GDP constant 2022 US'!$B$1:$B$197,0),MATCH('2022 deflators April 2024 WEO'!AA$3,'IMF GDP constant 2022 US'!$B$1:$BD$1,0)),0)</f>
        <v>0.388149985426829</v>
      </c>
      <c r="AB140" s="18" t="n">
        <f aca="false">IFERROR(INDEX('IMF GDP current US'!$B$1:$BD$197,MATCH('2022 deflators April 2024 WEO'!$B140,'IMF GDP current US'!$B$1:$B$197,0),MATCH('2022 deflators April 2024 WEO'!AB$3,'IMF GDP current US'!$B$1:$BD$1,0))/INDEX('IMF GDP constant 2022 US'!$B$1:$BD$197,MATCH('2022 deflators April 2024 WEO'!$B140,'IMF GDP constant 2022 US'!$B$1:$B$197,0),MATCH('2022 deflators April 2024 WEO'!AB$3,'IMF GDP constant 2022 US'!$B$1:$BD$1,0)),0)</f>
        <v>0.359379402952228</v>
      </c>
      <c r="AC140" s="18" t="n">
        <f aca="false">IFERROR(INDEX('IMF GDP current US'!$B$1:$BD$197,MATCH('2022 deflators April 2024 WEO'!$B140,'IMF GDP current US'!$B$1:$B$197,0),MATCH('2022 deflators April 2024 WEO'!AC$3,'IMF GDP current US'!$B$1:$BD$1,0))/INDEX('IMF GDP constant 2022 US'!$B$1:$BD$197,MATCH('2022 deflators April 2024 WEO'!$B140,'IMF GDP constant 2022 US'!$B$1:$B$197,0),MATCH('2022 deflators April 2024 WEO'!AC$3,'IMF GDP constant 2022 US'!$B$1:$BD$1,0)),0)</f>
        <v>0.371551042675221</v>
      </c>
      <c r="AD140" s="18" t="n">
        <f aca="false">IFERROR(INDEX('IMF GDP current US'!$B$1:$BD$197,MATCH('2022 deflators April 2024 WEO'!$B140,'IMF GDP current US'!$B$1:$B$197,0),MATCH('2022 deflators April 2024 WEO'!AD$3,'IMF GDP current US'!$B$1:$BD$1,0))/INDEX('IMF GDP constant 2022 US'!$B$1:$BD$197,MATCH('2022 deflators April 2024 WEO'!$B140,'IMF GDP constant 2022 US'!$B$1:$B$197,0),MATCH('2022 deflators April 2024 WEO'!AD$3,'IMF GDP constant 2022 US'!$B$1:$BD$1,0)),0)</f>
        <v>0.438287578720014</v>
      </c>
      <c r="AE140" s="18" t="n">
        <f aca="false">IFERROR(INDEX('IMF GDP current US'!$B$1:$BD$197,MATCH('2022 deflators April 2024 WEO'!$B140,'IMF GDP current US'!$B$1:$B$197,0),MATCH('2022 deflators April 2024 WEO'!AE$3,'IMF GDP current US'!$B$1:$BD$1,0))/INDEX('IMF GDP constant 2022 US'!$B$1:$BD$197,MATCH('2022 deflators April 2024 WEO'!$B140,'IMF GDP constant 2022 US'!$B$1:$B$197,0),MATCH('2022 deflators April 2024 WEO'!AE$3,'IMF GDP constant 2022 US'!$B$1:$BD$1,0)),0)</f>
        <v>0.475110948040919</v>
      </c>
      <c r="AF140" s="18" t="n">
        <f aca="false">IFERROR(INDEX('IMF GDP current US'!$B$1:$BD$197,MATCH('2022 deflators April 2024 WEO'!$B140,'IMF GDP current US'!$B$1:$B$197,0),MATCH('2022 deflators April 2024 WEO'!AF$3,'IMF GDP current US'!$B$1:$BD$1,0))/INDEX('IMF GDP constant 2022 US'!$B$1:$BD$197,MATCH('2022 deflators April 2024 WEO'!$B140,'IMF GDP constant 2022 US'!$B$1:$B$197,0),MATCH('2022 deflators April 2024 WEO'!AF$3,'IMF GDP constant 2022 US'!$B$1:$BD$1,0)),0)</f>
        <v>0.641873031190294</v>
      </c>
      <c r="AG140" s="18" t="n">
        <f aca="false">IFERROR(INDEX('IMF GDP current US'!$B$1:$BD$197,MATCH('2022 deflators April 2024 WEO'!$B140,'IMF GDP current US'!$B$1:$B$197,0),MATCH('2022 deflators April 2024 WEO'!AG$3,'IMF GDP current US'!$B$1:$BD$1,0))/INDEX('IMF GDP constant 2022 US'!$B$1:$BD$197,MATCH('2022 deflators April 2024 WEO'!$B140,'IMF GDP constant 2022 US'!$B$1:$B$197,0),MATCH('2022 deflators April 2024 WEO'!AG$3,'IMF GDP constant 2022 US'!$B$1:$BD$1,0)),0)</f>
        <v>0.658246026549304</v>
      </c>
      <c r="AH140" s="18" t="n">
        <f aca="false">IFERROR(INDEX('IMF GDP current US'!$B$1:$BD$197,MATCH('2022 deflators April 2024 WEO'!$B140,'IMF GDP current US'!$B$1:$B$197,0),MATCH('2022 deflators April 2024 WEO'!AH$3,'IMF GDP current US'!$B$1:$BD$1,0))/INDEX('IMF GDP constant 2022 US'!$B$1:$BD$197,MATCH('2022 deflators April 2024 WEO'!$B140,'IMF GDP constant 2022 US'!$B$1:$B$197,0),MATCH('2022 deflators April 2024 WEO'!AH$3,'IMF GDP constant 2022 US'!$B$1:$BD$1,0)),0)</f>
        <v>0.721822891613846</v>
      </c>
      <c r="AI140" s="18" t="n">
        <f aca="false">IFERROR(INDEX('IMF GDP current US'!$B$1:$BD$197,MATCH('2022 deflators April 2024 WEO'!$B140,'IMF GDP current US'!$B$1:$B$197,0),MATCH('2022 deflators April 2024 WEO'!AI$3,'IMF GDP current US'!$B$1:$BD$1,0))/INDEX('IMF GDP constant 2022 US'!$B$1:$BD$197,MATCH('2022 deflators April 2024 WEO'!$B140,'IMF GDP constant 2022 US'!$B$1:$B$197,0),MATCH('2022 deflators April 2024 WEO'!AI$3,'IMF GDP constant 2022 US'!$B$1:$BD$1,0)),0)</f>
        <v>0.910531641224322</v>
      </c>
      <c r="AJ140" s="18" t="n">
        <f aca="false">IFERROR(INDEX('IMF GDP current US'!$B$1:$BD$197,MATCH('2022 deflators April 2024 WEO'!$B140,'IMF GDP current US'!$B$1:$B$197,0),MATCH('2022 deflators April 2024 WEO'!AJ$3,'IMF GDP current US'!$B$1:$BD$1,0))/INDEX('IMF GDP constant 2022 US'!$B$1:$BD$197,MATCH('2022 deflators April 2024 WEO'!$B140,'IMF GDP constant 2022 US'!$B$1:$B$197,0),MATCH('2022 deflators April 2024 WEO'!AJ$3,'IMF GDP constant 2022 US'!$B$1:$BD$1,0)),0)</f>
        <v>0.630672721674379</v>
      </c>
      <c r="AK140" s="18" t="n">
        <f aca="false">IFERROR(INDEX('IMF GDP current US'!$B$1:$BD$197,MATCH('2022 deflators April 2024 WEO'!$B140,'IMF GDP current US'!$B$1:$B$197,0),MATCH('2022 deflators April 2024 WEO'!AK$3,'IMF GDP current US'!$B$1:$BD$1,0))/INDEX('IMF GDP constant 2022 US'!$B$1:$BD$197,MATCH('2022 deflators April 2024 WEO'!$B140,'IMF GDP constant 2022 US'!$B$1:$B$197,0),MATCH('2022 deflators April 2024 WEO'!AK$3,'IMF GDP constant 2022 US'!$B$1:$BD$1,0)),0)</f>
        <v>0.726990176950034</v>
      </c>
      <c r="AL140" s="18" t="n">
        <f aca="false">IFERROR(INDEX('IMF GDP current US'!$B$1:$BD$197,MATCH('2022 deflators April 2024 WEO'!$B140,'IMF GDP current US'!$B$1:$B$197,0),MATCH('2022 deflators April 2024 WEO'!AL$3,'IMF GDP current US'!$B$1:$BD$1,0))/INDEX('IMF GDP constant 2022 US'!$B$1:$BD$197,MATCH('2022 deflators April 2024 WEO'!$B140,'IMF GDP constant 2022 US'!$B$1:$B$197,0),MATCH('2022 deflators April 2024 WEO'!AL$3,'IMF GDP constant 2022 US'!$B$1:$BD$1,0)),0)</f>
        <v>0.915447145720322</v>
      </c>
      <c r="AM140" s="18" t="n">
        <f aca="false">IFERROR(INDEX('IMF GDP current US'!$B$1:$BD$197,MATCH('2022 deflators April 2024 WEO'!$B140,'IMF GDP current US'!$B$1:$B$197,0),MATCH('2022 deflators April 2024 WEO'!AM$3,'IMF GDP current US'!$B$1:$BD$1,0))/INDEX('IMF GDP constant 2022 US'!$B$1:$BD$197,MATCH('2022 deflators April 2024 WEO'!$B140,'IMF GDP constant 2022 US'!$B$1:$B$197,0),MATCH('2022 deflators April 2024 WEO'!AM$3,'IMF GDP constant 2022 US'!$B$1:$BD$1,0)),0)</f>
        <v>0.973398865595982</v>
      </c>
      <c r="AN140" s="18" t="n">
        <f aca="false">IFERROR(INDEX('IMF GDP current US'!$B$1:$BD$197,MATCH('2022 deflators April 2024 WEO'!$B140,'IMF GDP current US'!$B$1:$B$197,0),MATCH('2022 deflators April 2024 WEO'!AN$3,'IMF GDP current US'!$B$1:$BD$1,0))/INDEX('IMF GDP constant 2022 US'!$B$1:$BD$197,MATCH('2022 deflators April 2024 WEO'!$B140,'IMF GDP constant 2022 US'!$B$1:$B$197,0),MATCH('2022 deflators April 2024 WEO'!AN$3,'IMF GDP constant 2022 US'!$B$1:$BD$1,0)),0)</f>
        <v>0.980869117968155</v>
      </c>
      <c r="AO140" s="18" t="n">
        <f aca="false">IFERROR(INDEX('IMF GDP current US'!$B$1:$BD$197,MATCH('2022 deflators April 2024 WEO'!$B140,'IMF GDP current US'!$B$1:$B$197,0),MATCH('2022 deflators April 2024 WEO'!AO$3,'IMF GDP current US'!$B$1:$BD$1,0))/INDEX('IMF GDP constant 2022 US'!$B$1:$BD$197,MATCH('2022 deflators April 2024 WEO'!$B140,'IMF GDP constant 2022 US'!$B$1:$B$197,0),MATCH('2022 deflators April 2024 WEO'!AO$3,'IMF GDP constant 2022 US'!$B$1:$BD$1,0)),0)</f>
        <v>0.966328381463094</v>
      </c>
      <c r="AP140" s="18" t="n">
        <f aca="false">IFERROR(INDEX('IMF GDP current US'!$B$1:$BD$197,MATCH('2022 deflators April 2024 WEO'!$B140,'IMF GDP current US'!$B$1:$B$197,0),MATCH('2022 deflators April 2024 WEO'!AP$3,'IMF GDP current US'!$B$1:$BD$1,0))/INDEX('IMF GDP constant 2022 US'!$B$1:$BD$197,MATCH('2022 deflators April 2024 WEO'!$B140,'IMF GDP constant 2022 US'!$B$1:$B$197,0),MATCH('2022 deflators April 2024 WEO'!AP$3,'IMF GDP constant 2022 US'!$B$1:$BD$1,0)),0)</f>
        <v>0.723493097608622</v>
      </c>
      <c r="AQ140" s="18" t="n">
        <f aca="false">IFERROR(INDEX('IMF GDP current US'!$B$1:$BD$197,MATCH('2022 deflators April 2024 WEO'!$B140,'IMF GDP current US'!$B$1:$B$197,0),MATCH('2022 deflators April 2024 WEO'!AQ$3,'IMF GDP current US'!$B$1:$BD$1,0))/INDEX('IMF GDP constant 2022 US'!$B$1:$BD$197,MATCH('2022 deflators April 2024 WEO'!$B140,'IMF GDP constant 2022 US'!$B$1:$B$197,0),MATCH('2022 deflators April 2024 WEO'!AQ$3,'IMF GDP constant 2022 US'!$B$1:$BD$1,0)),0)</f>
        <v>0.658547555396478</v>
      </c>
      <c r="AR140" s="18" t="n">
        <f aca="false">IFERROR(INDEX('IMF GDP current US'!$B$1:$BD$197,MATCH('2022 deflators April 2024 WEO'!$B140,'IMF GDP current US'!$B$1:$B$197,0),MATCH('2022 deflators April 2024 WEO'!AR$3,'IMF GDP current US'!$B$1:$BD$1,0))/INDEX('IMF GDP constant 2022 US'!$B$1:$BD$197,MATCH('2022 deflators April 2024 WEO'!$B140,'IMF GDP constant 2022 US'!$B$1:$B$197,0),MATCH('2022 deflators April 2024 WEO'!AR$3,'IMF GDP constant 2022 US'!$B$1:$BD$1,0)),0)</f>
        <v>0.709835565883633</v>
      </c>
      <c r="AS140" s="18" t="n">
        <f aca="false">IFERROR(INDEX('IMF GDP current US'!$B$1:$BD$197,MATCH('2022 deflators April 2024 WEO'!$B140,'IMF GDP current US'!$B$1:$B$197,0),MATCH('2022 deflators April 2024 WEO'!AS$3,'IMF GDP current US'!$B$1:$BD$1,0))/INDEX('IMF GDP constant 2022 US'!$B$1:$BD$197,MATCH('2022 deflators April 2024 WEO'!$B140,'IMF GDP constant 2022 US'!$B$1:$B$197,0),MATCH('2022 deflators April 2024 WEO'!AS$3,'IMF GDP constant 2022 US'!$B$1:$BD$1,0)),0)</f>
        <v>0.797957216478685</v>
      </c>
      <c r="AT140" s="18" t="n">
        <f aca="false">IFERROR(INDEX('IMF GDP current US'!$B$1:$BD$197,MATCH('2022 deflators April 2024 WEO'!$B140,'IMF GDP current US'!$B$1:$B$197,0),MATCH('2022 deflators April 2024 WEO'!AT$3,'IMF GDP current US'!$B$1:$BD$1,0))/INDEX('IMF GDP constant 2022 US'!$B$1:$BD$197,MATCH('2022 deflators April 2024 WEO'!$B140,'IMF GDP constant 2022 US'!$B$1:$B$197,0),MATCH('2022 deflators April 2024 WEO'!AT$3,'IMF GDP constant 2022 US'!$B$1:$BD$1,0)),0)</f>
        <v>0.76240140280157</v>
      </c>
      <c r="AU140" s="18" t="n">
        <f aca="false">IFERROR(INDEX('IMF GDP current US'!$B$1:$BD$197,MATCH('2022 deflators April 2024 WEO'!$B140,'IMF GDP current US'!$B$1:$B$197,0),MATCH('2022 deflators April 2024 WEO'!AU$3,'IMF GDP current US'!$B$1:$BD$1,0))/INDEX('IMF GDP constant 2022 US'!$B$1:$BD$197,MATCH('2022 deflators April 2024 WEO'!$B140,'IMF GDP constant 2022 US'!$B$1:$B$197,0),MATCH('2022 deflators April 2024 WEO'!AU$3,'IMF GDP constant 2022 US'!$B$1:$BD$1,0)),0)</f>
        <v>0.647277598145841</v>
      </c>
      <c r="AV140" s="18" t="n">
        <f aca="false">IFERROR(INDEX('IMF GDP current US'!$B$1:$BD$197,MATCH('2022 deflators April 2024 WEO'!$B140,'IMF GDP current US'!$B$1:$B$197,0),MATCH('2022 deflators April 2024 WEO'!AV$3,'IMF GDP current US'!$B$1:$BD$1,0))/INDEX('IMF GDP constant 2022 US'!$B$1:$BD$197,MATCH('2022 deflators April 2024 WEO'!$B140,'IMF GDP constant 2022 US'!$B$1:$B$197,0),MATCH('2022 deflators April 2024 WEO'!AV$3,'IMF GDP constant 2022 US'!$B$1:$BD$1,0)),0)</f>
        <v>0.792695883314004</v>
      </c>
      <c r="AW140" s="19" t="n">
        <f aca="false">IFERROR(INDEX('IMF GDP current US'!$B$1:$BD$197,MATCH('2022 deflators April 2024 WEO'!$B140,'IMF GDP current US'!$B$1:$B$197,0),MATCH('2022 deflators April 2024 WEO'!AW$3,'IMF GDP current US'!$B$1:$BD$1,0))/INDEX('IMF GDP constant 2022 US'!$B$1:$BD$197,MATCH('2022 deflators April 2024 WEO'!$B140,'IMF GDP constant 2022 US'!$B$1:$B$197,0),MATCH('2022 deflators April 2024 WEO'!AW$3,'IMF GDP constant 2022 US'!$B$1:$BD$1,0)),0)</f>
        <v>1</v>
      </c>
      <c r="AX140" s="18" t="n">
        <f aca="false">IFERROR(INDEX('IMF GDP current US'!$B$1:$BD$197,MATCH('2022 deflators April 2024 WEO'!$B140,'IMF GDP current US'!$B$1:$B$197,0),MATCH('2022 deflators April 2024 WEO'!AX$3,'IMF GDP current US'!$B$1:$BD$1,0))/INDEX('IMF GDP constant 2022 US'!$B$1:$BD$197,MATCH('2022 deflators April 2024 WEO'!$B140,'IMF GDP constant 2022 US'!$B$1:$B$197,0),MATCH('2022 deflators April 2024 WEO'!AX$3,'IMF GDP constant 2022 US'!$B$1:$BD$1,0)),0)</f>
        <v>0.976156848061805</v>
      </c>
      <c r="AY140" s="21" t="n">
        <f aca="false">IFERROR(INDEX('IMF GDP current US'!$B$1:$BD$197,MATCH('2022 deflators April 2024 WEO'!$B140,'IMF GDP current US'!$B$1:$B$197,0),MATCH('2022 deflators April 2024 WEO'!AY$3,'IMF GDP current US'!$B$1:$BD$1,0))/INDEX('IMF GDP constant 2022 US'!$B$1:$BD$197,MATCH('2022 deflators April 2024 WEO'!$B140,'IMF GDP constant 2022 US'!$B$1:$B$197,0),MATCH('2022 deflators April 2024 WEO'!AY$3,'IMF GDP constant 2022 US'!$B$1:$BD$1,0)),0)</f>
        <v>0.999847659370111</v>
      </c>
      <c r="AZ140" s="21" t="n">
        <f aca="false">IFERROR(INDEX('IMF GDP current US'!$B$1:$BD$197,MATCH('2022 deflators April 2024 WEO'!$B140,'IMF GDP current US'!$B$1:$B$197,0),MATCH('2022 deflators April 2024 WEO'!AZ$3,'IMF GDP current US'!$B$1:$BD$1,0))/INDEX('IMF GDP constant 2022 US'!$B$1:$BD$197,MATCH('2022 deflators April 2024 WEO'!$B140,'IMF GDP constant 2022 US'!$B$1:$B$197,0),MATCH('2022 deflators April 2024 WEO'!AZ$3,'IMF GDP constant 2022 US'!$B$1:$BD$1,0)),0)</f>
        <v>1.00922402897631</v>
      </c>
      <c r="BA140" s="21" t="n">
        <f aca="false">IFERROR(INDEX('IMF GDP current US'!$B$1:$BD$197,MATCH('2022 deflators April 2024 WEO'!$B140,'IMF GDP current US'!$B$1:$B$197,0),MATCH('2022 deflators April 2024 WEO'!BA$3,'IMF GDP current US'!$B$1:$BD$1,0))/INDEX('IMF GDP constant 2022 US'!$B$1:$BD$197,MATCH('2022 deflators April 2024 WEO'!$B140,'IMF GDP constant 2022 US'!$B$1:$B$197,0),MATCH('2022 deflators April 2024 WEO'!BA$3,'IMF GDP constant 2022 US'!$B$1:$BD$1,0)),0)</f>
        <v>1.01794884313733</v>
      </c>
      <c r="BB140" s="21" t="n">
        <f aca="false">IFERROR(INDEX('IMF GDP current US'!$B$1:$BD$197,MATCH('2022 deflators April 2024 WEO'!$B140,'IMF GDP current US'!$B$1:$B$197,0),MATCH('2022 deflators April 2024 WEO'!BB$3,'IMF GDP current US'!$B$1:$BD$1,0))/INDEX('IMF GDP constant 2022 US'!$B$1:$BD$197,MATCH('2022 deflators April 2024 WEO'!$B140,'IMF GDP constant 2022 US'!$B$1:$B$197,0),MATCH('2022 deflators April 2024 WEO'!BB$3,'IMF GDP constant 2022 US'!$B$1:$BD$1,0)),0)</f>
        <v>1.01807274617589</v>
      </c>
      <c r="BC140" s="21" t="n">
        <f aca="false">IFERROR(INDEX('IMF GDP current US'!$B$1:$BD$197,MATCH('2022 deflators April 2024 WEO'!$B140,'IMF GDP current US'!$B$1:$B$197,0),MATCH('2022 deflators April 2024 WEO'!BC$3,'IMF GDP current US'!$B$1:$BD$1,0))/INDEX('IMF GDP constant 2022 US'!$B$1:$BD$197,MATCH('2022 deflators April 2024 WEO'!$B140,'IMF GDP constant 2022 US'!$B$1:$B$197,0),MATCH('2022 deflators April 2024 WEO'!BC$3,'IMF GDP constant 2022 US'!$B$1:$BD$1,0)),0)</f>
        <v>1.02831665253108</v>
      </c>
      <c r="BD140" s="22" t="n">
        <f aca="false">IFERROR(INDEX('IMF GDP current US'!$B$1:$BD$197,MATCH('2022 deflators April 2024 WEO'!$B140,'IMF GDP current US'!$B$1:$B$197,0),MATCH('2022 deflators April 2024 WEO'!BD$3,'IMF GDP current US'!$B$1:$BD$1,0))/INDEX('IMF GDP constant 2022 US'!$B$1:$BD$197,MATCH('2022 deflators April 2024 WEO'!$B140,'IMF GDP constant 2022 US'!$B$1:$B$197,0),MATCH('2022 deflators April 2024 WEO'!BD$3,'IMF GDP constant 2022 US'!$B$1:$BD$1,0)),0)</f>
        <v>1.04532464233751</v>
      </c>
    </row>
    <row r="141" customFormat="false" ht="15" hidden="false" customHeight="false" outlineLevel="0" collapsed="false">
      <c r="A141" s="12" t="s">
        <v>154</v>
      </c>
      <c r="B141" s="0" t="str">
        <f aca="false">VLOOKUP(A141,'Names&amp;ISO'!$A:$C,3,0)</f>
        <v>ROU</v>
      </c>
      <c r="C141" s="11" t="s">
        <v>154</v>
      </c>
      <c r="D141" s="11" t="str">
        <f aca="false">IFERROR(VLOOKUP(B141,'DAC ODA Recipients 2022-2023'!$B:$H,7,0),"")</f>
        <v/>
      </c>
      <c r="E141" s="12" t="str">
        <f aca="false">IFERROR(VLOOKUP(B141,'OECD DAC Deflators 2022'!B:B,1,0),"")</f>
        <v/>
      </c>
      <c r="F141" s="23" t="n">
        <v>1</v>
      </c>
      <c r="G141" s="17" t="n">
        <f aca="false">IFERROR(INDEX('IMF GDP current US'!$B$1:$BD$197,MATCH('2022 deflators April 2024 WEO'!$B141,'IMF GDP current US'!$B$1:$B$197,0),MATCH('2022 deflators April 2024 WEO'!G$3,'IMF GDP current US'!$B$1:$BD$1,0))/INDEX('IMF GDP constant 2022 US'!$B$1:$BD$197,MATCH('2022 deflators April 2024 WEO'!$B141,'IMF GDP constant 2022 US'!$B$1:$B$197,0),MATCH('2022 deflators April 2024 WEO'!G$3,'IMF GDP constant 2022 US'!$B$1:$BD$1,0)),0)</f>
        <v>0.313459181049388</v>
      </c>
      <c r="H141" s="18" t="n">
        <f aca="false">IFERROR(INDEX('IMF GDP current US'!$B$1:$BD$197,MATCH('2022 deflators April 2024 WEO'!$B141,'IMF GDP current US'!$B$1:$B$197,0),MATCH('2022 deflators April 2024 WEO'!H$3,'IMF GDP current US'!$B$1:$BD$1,0))/INDEX('IMF GDP constant 2022 US'!$B$1:$BD$197,MATCH('2022 deflators April 2024 WEO'!$B141,'IMF GDP constant 2022 US'!$B$1:$B$197,0),MATCH('2022 deflators April 2024 WEO'!H$3,'IMF GDP constant 2022 US'!$B$1:$BD$1,0)),0)</f>
        <v>0.37615194473672</v>
      </c>
      <c r="I141" s="18" t="n">
        <f aca="false">IFERROR(INDEX('IMF GDP current US'!$B$1:$BD$197,MATCH('2022 deflators April 2024 WEO'!$B141,'IMF GDP current US'!$B$1:$B$197,0),MATCH('2022 deflators April 2024 WEO'!I$3,'IMF GDP current US'!$B$1:$BD$1,0))/INDEX('IMF GDP constant 2022 US'!$B$1:$BD$197,MATCH('2022 deflators April 2024 WEO'!$B141,'IMF GDP constant 2022 US'!$B$1:$B$197,0),MATCH('2022 deflators April 2024 WEO'!I$3,'IMF GDP constant 2022 US'!$B$1:$BD$1,0)),0)</f>
        <v>0.362399160027947</v>
      </c>
      <c r="J141" s="18" t="n">
        <f aca="false">IFERROR(INDEX('IMF GDP current US'!$B$1:$BD$197,MATCH('2022 deflators April 2024 WEO'!$B141,'IMF GDP current US'!$B$1:$B$197,0),MATCH('2022 deflators April 2024 WEO'!J$3,'IMF GDP current US'!$B$1:$BD$1,0))/INDEX('IMF GDP constant 2022 US'!$B$1:$BD$197,MATCH('2022 deflators April 2024 WEO'!$B141,'IMF GDP constant 2022 US'!$B$1:$B$197,0),MATCH('2022 deflators April 2024 WEO'!J$3,'IMF GDP constant 2022 US'!$B$1:$BD$1,0)),0)</f>
        <v>0.298828429567063</v>
      </c>
      <c r="K141" s="18" t="n">
        <f aca="false">IFERROR(INDEX('IMF GDP current US'!$B$1:$BD$197,MATCH('2022 deflators April 2024 WEO'!$B141,'IMF GDP current US'!$B$1:$B$197,0),MATCH('2022 deflators April 2024 WEO'!K$3,'IMF GDP current US'!$B$1:$BD$1,0))/INDEX('IMF GDP constant 2022 US'!$B$1:$BD$197,MATCH('2022 deflators April 2024 WEO'!$B141,'IMF GDP constant 2022 US'!$B$1:$B$197,0),MATCH('2022 deflators April 2024 WEO'!K$3,'IMF GDP constant 2022 US'!$B$1:$BD$1,0)),0)</f>
        <v>0.227803626168596</v>
      </c>
      <c r="L141" s="18" t="n">
        <f aca="false">IFERROR(INDEX('IMF GDP current US'!$B$1:$BD$197,MATCH('2022 deflators April 2024 WEO'!$B141,'IMF GDP current US'!$B$1:$B$197,0),MATCH('2022 deflators April 2024 WEO'!L$3,'IMF GDP current US'!$B$1:$BD$1,0))/INDEX('IMF GDP constant 2022 US'!$B$1:$BD$197,MATCH('2022 deflators April 2024 WEO'!$B141,'IMF GDP constant 2022 US'!$B$1:$B$197,0),MATCH('2022 deflators April 2024 WEO'!L$3,'IMF GDP constant 2022 US'!$B$1:$BD$1,0)),0)</f>
        <v>0.28152531589084</v>
      </c>
      <c r="M141" s="18" t="n">
        <f aca="false">IFERROR(INDEX('IMF GDP current US'!$B$1:$BD$197,MATCH('2022 deflators April 2024 WEO'!$B141,'IMF GDP current US'!$B$1:$B$197,0),MATCH('2022 deflators April 2024 WEO'!M$3,'IMF GDP current US'!$B$1:$BD$1,0))/INDEX('IMF GDP constant 2022 US'!$B$1:$BD$197,MATCH('2022 deflators April 2024 WEO'!$B141,'IMF GDP constant 2022 US'!$B$1:$B$197,0),MATCH('2022 deflators April 2024 WEO'!M$3,'IMF GDP constant 2022 US'!$B$1:$BD$1,0)),0)</f>
        <v>0.297724729669233</v>
      </c>
      <c r="N141" s="18" t="n">
        <f aca="false">IFERROR(INDEX('IMF GDP current US'!$B$1:$BD$197,MATCH('2022 deflators April 2024 WEO'!$B141,'IMF GDP current US'!$B$1:$B$197,0),MATCH('2022 deflators April 2024 WEO'!N$3,'IMF GDP current US'!$B$1:$BD$1,0))/INDEX('IMF GDP constant 2022 US'!$B$1:$BD$197,MATCH('2022 deflators April 2024 WEO'!$B141,'IMF GDP constant 2022 US'!$B$1:$B$197,0),MATCH('2022 deflators April 2024 WEO'!N$3,'IMF GDP constant 2022 US'!$B$1:$BD$1,0)),0)</f>
        <v>0.330309313916053</v>
      </c>
      <c r="O141" s="18" t="n">
        <f aca="false">IFERROR(INDEX('IMF GDP current US'!$B$1:$BD$197,MATCH('2022 deflators April 2024 WEO'!$B141,'IMF GDP current US'!$B$1:$B$197,0),MATCH('2022 deflators April 2024 WEO'!O$3,'IMF GDP current US'!$B$1:$BD$1,0))/INDEX('IMF GDP constant 2022 US'!$B$1:$BD$197,MATCH('2022 deflators April 2024 WEO'!$B141,'IMF GDP constant 2022 US'!$B$1:$B$197,0),MATCH('2022 deflators April 2024 WEO'!O$3,'IMF GDP constant 2022 US'!$B$1:$BD$1,0)),0)</f>
        <v>0.343669288622946</v>
      </c>
      <c r="P141" s="18" t="n">
        <f aca="false">IFERROR(INDEX('IMF GDP current US'!$B$1:$BD$197,MATCH('2022 deflators April 2024 WEO'!$B141,'IMF GDP current US'!$B$1:$B$197,0),MATCH('2022 deflators April 2024 WEO'!P$3,'IMF GDP current US'!$B$1:$BD$1,0))/INDEX('IMF GDP constant 2022 US'!$B$1:$BD$197,MATCH('2022 deflators April 2024 WEO'!$B141,'IMF GDP constant 2022 US'!$B$1:$B$197,0),MATCH('2022 deflators April 2024 WEO'!P$3,'IMF GDP constant 2022 US'!$B$1:$BD$1,0)),0)</f>
        <v>0.326850688538667</v>
      </c>
      <c r="Q141" s="18" t="n">
        <f aca="false">IFERROR(INDEX('IMF GDP current US'!$B$1:$BD$197,MATCH('2022 deflators April 2024 WEO'!$B141,'IMF GDP current US'!$B$1:$B$197,0),MATCH('2022 deflators April 2024 WEO'!Q$3,'IMF GDP current US'!$B$1:$BD$1,0))/INDEX('IMF GDP constant 2022 US'!$B$1:$BD$197,MATCH('2022 deflators April 2024 WEO'!$B141,'IMF GDP constant 2022 US'!$B$1:$B$197,0),MATCH('2022 deflators April 2024 WEO'!Q$3,'IMF GDP constant 2022 US'!$B$1:$BD$1,0)),0)</f>
        <v>0.245915637711601</v>
      </c>
      <c r="R141" s="18" t="n">
        <f aca="false">IFERROR(INDEX('IMF GDP current US'!$B$1:$BD$197,MATCH('2022 deflators April 2024 WEO'!$B141,'IMF GDP current US'!$B$1:$B$197,0),MATCH('2022 deflators April 2024 WEO'!R$3,'IMF GDP current US'!$B$1:$BD$1,0))/INDEX('IMF GDP constant 2022 US'!$B$1:$BD$197,MATCH('2022 deflators April 2024 WEO'!$B141,'IMF GDP constant 2022 US'!$B$1:$B$197,0),MATCH('2022 deflators April 2024 WEO'!R$3,'IMF GDP constant 2022 US'!$B$1:$BD$1,0)),0)</f>
        <v>0.213160383145582</v>
      </c>
      <c r="S141" s="18" t="n">
        <f aca="false">IFERROR(INDEX('IMF GDP current US'!$B$1:$BD$197,MATCH('2022 deflators April 2024 WEO'!$B141,'IMF GDP current US'!$B$1:$B$197,0),MATCH('2022 deflators April 2024 WEO'!S$3,'IMF GDP current US'!$B$1:$BD$1,0))/INDEX('IMF GDP constant 2022 US'!$B$1:$BD$197,MATCH('2022 deflators April 2024 WEO'!$B141,'IMF GDP constant 2022 US'!$B$1:$B$197,0),MATCH('2022 deflators April 2024 WEO'!S$3,'IMF GDP constant 2022 US'!$B$1:$BD$1,0)),0)</f>
        <v>0.158967767330285</v>
      </c>
      <c r="T141" s="18" t="n">
        <f aca="false">IFERROR(INDEX('IMF GDP current US'!$B$1:$BD$197,MATCH('2022 deflators April 2024 WEO'!$B141,'IMF GDP current US'!$B$1:$B$197,0),MATCH('2022 deflators April 2024 WEO'!T$3,'IMF GDP current US'!$B$1:$BD$1,0))/INDEX('IMF GDP constant 2022 US'!$B$1:$BD$197,MATCH('2022 deflators April 2024 WEO'!$B141,'IMF GDP constant 2022 US'!$B$1:$B$197,0),MATCH('2022 deflators April 2024 WEO'!T$3,'IMF GDP constant 2022 US'!$B$1:$BD$1,0)),0)</f>
        <v>0.210761954693201</v>
      </c>
      <c r="U141" s="18" t="n">
        <f aca="false">IFERROR(INDEX('IMF GDP current US'!$B$1:$BD$197,MATCH('2022 deflators April 2024 WEO'!$B141,'IMF GDP current US'!$B$1:$B$197,0),MATCH('2022 deflators April 2024 WEO'!U$3,'IMF GDP current US'!$B$1:$BD$1,0))/INDEX('IMF GDP constant 2022 US'!$B$1:$BD$197,MATCH('2022 deflators April 2024 WEO'!$B141,'IMF GDP constant 2022 US'!$B$1:$B$197,0),MATCH('2022 deflators April 2024 WEO'!U$3,'IMF GDP constant 2022 US'!$B$1:$BD$1,0)),0)</f>
        <v>0.231366359240853</v>
      </c>
      <c r="V141" s="18" t="n">
        <f aca="false">IFERROR(INDEX('IMF GDP current US'!$B$1:$BD$197,MATCH('2022 deflators April 2024 WEO'!$B141,'IMF GDP current US'!$B$1:$B$197,0),MATCH('2022 deflators April 2024 WEO'!V$3,'IMF GDP current US'!$B$1:$BD$1,0))/INDEX('IMF GDP constant 2022 US'!$B$1:$BD$197,MATCH('2022 deflators April 2024 WEO'!$B141,'IMF GDP constant 2022 US'!$B$1:$B$197,0),MATCH('2022 deflators April 2024 WEO'!V$3,'IMF GDP constant 2022 US'!$B$1:$BD$1,0)),0)</f>
        <v>0.254782654867044</v>
      </c>
      <c r="W141" s="18" t="n">
        <f aca="false">IFERROR(INDEX('IMF GDP current US'!$B$1:$BD$197,MATCH('2022 deflators April 2024 WEO'!$B141,'IMF GDP current US'!$B$1:$B$197,0),MATCH('2022 deflators April 2024 WEO'!W$3,'IMF GDP current US'!$B$1:$BD$1,0))/INDEX('IMF GDP constant 2022 US'!$B$1:$BD$197,MATCH('2022 deflators April 2024 WEO'!$B141,'IMF GDP constant 2022 US'!$B$1:$B$197,0),MATCH('2022 deflators April 2024 WEO'!W$3,'IMF GDP constant 2022 US'!$B$1:$BD$1,0)),0)</f>
        <v>0.244107341029725</v>
      </c>
      <c r="X141" s="18" t="n">
        <f aca="false">IFERROR(INDEX('IMF GDP current US'!$B$1:$BD$197,MATCH('2022 deflators April 2024 WEO'!$B141,'IMF GDP current US'!$B$1:$B$197,0),MATCH('2022 deflators April 2024 WEO'!X$3,'IMF GDP current US'!$B$1:$BD$1,0))/INDEX('IMF GDP constant 2022 US'!$B$1:$BD$197,MATCH('2022 deflators April 2024 WEO'!$B141,'IMF GDP constant 2022 US'!$B$1:$B$197,0),MATCH('2022 deflators April 2024 WEO'!X$3,'IMF GDP constant 2022 US'!$B$1:$BD$1,0)),0)</f>
        <v>0.259485726966767</v>
      </c>
      <c r="Y141" s="18" t="n">
        <f aca="false">IFERROR(INDEX('IMF GDP current US'!$B$1:$BD$197,MATCH('2022 deflators April 2024 WEO'!$B141,'IMF GDP current US'!$B$1:$B$197,0),MATCH('2022 deflators April 2024 WEO'!Y$3,'IMF GDP current US'!$B$1:$BD$1,0))/INDEX('IMF GDP constant 2022 US'!$B$1:$BD$197,MATCH('2022 deflators April 2024 WEO'!$B141,'IMF GDP constant 2022 US'!$B$1:$B$197,0),MATCH('2022 deflators April 2024 WEO'!Y$3,'IMF GDP constant 2022 US'!$B$1:$BD$1,0)),0)</f>
        <v>0.325387095330665</v>
      </c>
      <c r="Z141" s="18" t="n">
        <f aca="false">IFERROR(INDEX('IMF GDP current US'!$B$1:$BD$197,MATCH('2022 deflators April 2024 WEO'!$B141,'IMF GDP current US'!$B$1:$B$197,0),MATCH('2022 deflators April 2024 WEO'!Z$3,'IMF GDP current US'!$B$1:$BD$1,0))/INDEX('IMF GDP constant 2022 US'!$B$1:$BD$197,MATCH('2022 deflators April 2024 WEO'!$B141,'IMF GDP constant 2022 US'!$B$1:$B$197,0),MATCH('2022 deflators April 2024 WEO'!Z$3,'IMF GDP constant 2022 US'!$B$1:$BD$1,0)),0)</f>
        <v>0.278183056407968</v>
      </c>
      <c r="AA141" s="18" t="n">
        <f aca="false">IFERROR(INDEX('IMF GDP current US'!$B$1:$BD$197,MATCH('2022 deflators April 2024 WEO'!$B141,'IMF GDP current US'!$B$1:$B$197,0),MATCH('2022 deflators April 2024 WEO'!AA$3,'IMF GDP current US'!$B$1:$BD$1,0))/INDEX('IMF GDP constant 2022 US'!$B$1:$BD$197,MATCH('2022 deflators April 2024 WEO'!$B141,'IMF GDP constant 2022 US'!$B$1:$B$197,0),MATCH('2022 deflators April 2024 WEO'!AA$3,'IMF GDP constant 2022 US'!$B$1:$BD$1,0)),0)</f>
        <v>0.281519558753456</v>
      </c>
      <c r="AB141" s="18" t="n">
        <f aca="false">IFERROR(INDEX('IMF GDP current US'!$B$1:$BD$197,MATCH('2022 deflators April 2024 WEO'!$B141,'IMF GDP current US'!$B$1:$B$197,0),MATCH('2022 deflators April 2024 WEO'!AB$3,'IMF GDP current US'!$B$1:$BD$1,0))/INDEX('IMF GDP constant 2022 US'!$B$1:$BD$197,MATCH('2022 deflators April 2024 WEO'!$B141,'IMF GDP constant 2022 US'!$B$1:$B$197,0),MATCH('2022 deflators April 2024 WEO'!AB$3,'IMF GDP constant 2022 US'!$B$1:$BD$1,0)),0)</f>
        <v>0.288628932785925</v>
      </c>
      <c r="AC141" s="18" t="n">
        <f aca="false">IFERROR(INDEX('IMF GDP current US'!$B$1:$BD$197,MATCH('2022 deflators April 2024 WEO'!$B141,'IMF GDP current US'!$B$1:$B$197,0),MATCH('2022 deflators April 2024 WEO'!AC$3,'IMF GDP current US'!$B$1:$BD$1,0))/INDEX('IMF GDP constant 2022 US'!$B$1:$BD$197,MATCH('2022 deflators April 2024 WEO'!$B141,'IMF GDP constant 2022 US'!$B$1:$B$197,0),MATCH('2022 deflators April 2024 WEO'!AC$3,'IMF GDP constant 2022 US'!$B$1:$BD$1,0)),0)</f>
        <v>0.311173306125878</v>
      </c>
      <c r="AD141" s="18" t="n">
        <f aca="false">IFERROR(INDEX('IMF GDP current US'!$B$1:$BD$197,MATCH('2022 deflators April 2024 WEO'!$B141,'IMF GDP current US'!$B$1:$B$197,0),MATCH('2022 deflators April 2024 WEO'!AD$3,'IMF GDP current US'!$B$1:$BD$1,0))/INDEX('IMF GDP constant 2022 US'!$B$1:$BD$197,MATCH('2022 deflators April 2024 WEO'!$B141,'IMF GDP constant 2022 US'!$B$1:$B$197,0),MATCH('2022 deflators April 2024 WEO'!AD$3,'IMF GDP constant 2022 US'!$B$1:$BD$1,0)),0)</f>
        <v>0.381695662592675</v>
      </c>
      <c r="AE141" s="18" t="n">
        <f aca="false">IFERROR(INDEX('IMF GDP current US'!$B$1:$BD$197,MATCH('2022 deflators April 2024 WEO'!$B141,'IMF GDP current US'!$B$1:$B$197,0),MATCH('2022 deflators April 2024 WEO'!AE$3,'IMF GDP current US'!$B$1:$BD$1,0))/INDEX('IMF GDP constant 2022 US'!$B$1:$BD$197,MATCH('2022 deflators April 2024 WEO'!$B141,'IMF GDP constant 2022 US'!$B$1:$B$197,0),MATCH('2022 deflators April 2024 WEO'!AE$3,'IMF GDP constant 2022 US'!$B$1:$BD$1,0)),0)</f>
        <v>0.448939788772215</v>
      </c>
      <c r="AF141" s="18" t="n">
        <f aca="false">IFERROR(INDEX('IMF GDP current US'!$B$1:$BD$197,MATCH('2022 deflators April 2024 WEO'!$B141,'IMF GDP current US'!$B$1:$B$197,0),MATCH('2022 deflators April 2024 WEO'!AF$3,'IMF GDP current US'!$B$1:$BD$1,0))/INDEX('IMF GDP constant 2022 US'!$B$1:$BD$197,MATCH('2022 deflators April 2024 WEO'!$B141,'IMF GDP constant 2022 US'!$B$1:$B$197,0),MATCH('2022 deflators April 2024 WEO'!AF$3,'IMF GDP constant 2022 US'!$B$1:$BD$1,0)),0)</f>
        <v>0.563137963526061</v>
      </c>
      <c r="AG141" s="18" t="n">
        <f aca="false">IFERROR(INDEX('IMF GDP current US'!$B$1:$BD$197,MATCH('2022 deflators April 2024 WEO'!$B141,'IMF GDP current US'!$B$1:$B$197,0),MATCH('2022 deflators April 2024 WEO'!AG$3,'IMF GDP current US'!$B$1:$BD$1,0))/INDEX('IMF GDP constant 2022 US'!$B$1:$BD$197,MATCH('2022 deflators April 2024 WEO'!$B141,'IMF GDP constant 2022 US'!$B$1:$B$197,0),MATCH('2022 deflators April 2024 WEO'!AG$3,'IMF GDP constant 2022 US'!$B$1:$BD$1,0)),0)</f>
        <v>0.645946425771266</v>
      </c>
      <c r="AH141" s="18" t="n">
        <f aca="false">IFERROR(INDEX('IMF GDP current US'!$B$1:$BD$197,MATCH('2022 deflators April 2024 WEO'!$B141,'IMF GDP current US'!$B$1:$B$197,0),MATCH('2022 deflators April 2024 WEO'!AH$3,'IMF GDP current US'!$B$1:$BD$1,0))/INDEX('IMF GDP constant 2022 US'!$B$1:$BD$197,MATCH('2022 deflators April 2024 WEO'!$B141,'IMF GDP constant 2022 US'!$B$1:$B$197,0),MATCH('2022 deflators April 2024 WEO'!AH$3,'IMF GDP constant 2022 US'!$B$1:$BD$1,0)),0)</f>
        <v>0.862416342446296</v>
      </c>
      <c r="AI141" s="18" t="n">
        <f aca="false">IFERROR(INDEX('IMF GDP current US'!$B$1:$BD$197,MATCH('2022 deflators April 2024 WEO'!$B141,'IMF GDP current US'!$B$1:$B$197,0),MATCH('2022 deflators April 2024 WEO'!AI$3,'IMF GDP current US'!$B$1:$BD$1,0))/INDEX('IMF GDP constant 2022 US'!$B$1:$BD$197,MATCH('2022 deflators April 2024 WEO'!$B141,'IMF GDP constant 2022 US'!$B$1:$B$197,0),MATCH('2022 deflators April 2024 WEO'!AI$3,'IMF GDP constant 2022 US'!$B$1:$BD$1,0)),0)</f>
        <v>0.97282529278137</v>
      </c>
      <c r="AJ141" s="18" t="n">
        <f aca="false">IFERROR(INDEX('IMF GDP current US'!$B$1:$BD$197,MATCH('2022 deflators April 2024 WEO'!$B141,'IMF GDP current US'!$B$1:$B$197,0),MATCH('2022 deflators April 2024 WEO'!AJ$3,'IMF GDP current US'!$B$1:$BD$1,0))/INDEX('IMF GDP constant 2022 US'!$B$1:$BD$197,MATCH('2022 deflators April 2024 WEO'!$B141,'IMF GDP constant 2022 US'!$B$1:$B$197,0),MATCH('2022 deflators April 2024 WEO'!AJ$3,'IMF GDP constant 2022 US'!$B$1:$BD$1,0)),0)</f>
        <v>0.833780188167731</v>
      </c>
      <c r="AK141" s="18" t="n">
        <f aca="false">IFERROR(INDEX('IMF GDP current US'!$B$1:$BD$197,MATCH('2022 deflators April 2024 WEO'!$B141,'IMF GDP current US'!$B$1:$B$197,0),MATCH('2022 deflators April 2024 WEO'!AK$3,'IMF GDP current US'!$B$1:$BD$1,0))/INDEX('IMF GDP constant 2022 US'!$B$1:$BD$197,MATCH('2022 deflators April 2024 WEO'!$B141,'IMF GDP constant 2022 US'!$B$1:$B$197,0),MATCH('2022 deflators April 2024 WEO'!AK$3,'IMF GDP constant 2022 US'!$B$1:$BD$1,0)),0)</f>
        <v>0.84640333277937</v>
      </c>
      <c r="AL141" s="18" t="n">
        <f aca="false">IFERROR(INDEX('IMF GDP current US'!$B$1:$BD$197,MATCH('2022 deflators April 2024 WEO'!$B141,'IMF GDP current US'!$B$1:$B$197,0),MATCH('2022 deflators April 2024 WEO'!AL$3,'IMF GDP current US'!$B$1:$BD$1,0))/INDEX('IMF GDP constant 2022 US'!$B$1:$BD$197,MATCH('2022 deflators April 2024 WEO'!$B141,'IMF GDP constant 2022 US'!$B$1:$B$197,0),MATCH('2022 deflators April 2024 WEO'!AL$3,'IMF GDP constant 2022 US'!$B$1:$BD$1,0)),0)</f>
        <v>0.917016066611746</v>
      </c>
      <c r="AM141" s="18" t="n">
        <f aca="false">IFERROR(INDEX('IMF GDP current US'!$B$1:$BD$197,MATCH('2022 deflators April 2024 WEO'!$B141,'IMF GDP current US'!$B$1:$B$197,0),MATCH('2022 deflators April 2024 WEO'!AM$3,'IMF GDP current US'!$B$1:$BD$1,0))/INDEX('IMF GDP constant 2022 US'!$B$1:$BD$197,MATCH('2022 deflators April 2024 WEO'!$B141,'IMF GDP constant 2022 US'!$B$1:$B$197,0),MATCH('2022 deflators April 2024 WEO'!AM$3,'IMF GDP constant 2022 US'!$B$1:$BD$1,0)),0)</f>
        <v>0.836281648419551</v>
      </c>
      <c r="AN141" s="18" t="n">
        <f aca="false">IFERROR(INDEX('IMF GDP current US'!$B$1:$BD$197,MATCH('2022 deflators April 2024 WEO'!$B141,'IMF GDP current US'!$B$1:$B$197,0),MATCH('2022 deflators April 2024 WEO'!AN$3,'IMF GDP current US'!$B$1:$BD$1,0))/INDEX('IMF GDP constant 2022 US'!$B$1:$BD$197,MATCH('2022 deflators April 2024 WEO'!$B141,'IMF GDP constant 2022 US'!$B$1:$B$197,0),MATCH('2022 deflators April 2024 WEO'!AN$3,'IMF GDP constant 2022 US'!$B$1:$BD$1,0)),0)</f>
        <v>0.883291793086143</v>
      </c>
      <c r="AO141" s="18" t="n">
        <f aca="false">IFERROR(INDEX('IMF GDP current US'!$B$1:$BD$197,MATCH('2022 deflators April 2024 WEO'!$B141,'IMF GDP current US'!$B$1:$B$197,0),MATCH('2022 deflators April 2024 WEO'!AO$3,'IMF GDP current US'!$B$1:$BD$1,0))/INDEX('IMF GDP constant 2022 US'!$B$1:$BD$197,MATCH('2022 deflators April 2024 WEO'!$B141,'IMF GDP constant 2022 US'!$B$1:$B$197,0),MATCH('2022 deflators April 2024 WEO'!AO$3,'IMF GDP constant 2022 US'!$B$1:$BD$1,0)),0)</f>
        <v>0.893695873762674</v>
      </c>
      <c r="AP141" s="18" t="n">
        <f aca="false">IFERROR(INDEX('IMF GDP current US'!$B$1:$BD$197,MATCH('2022 deflators April 2024 WEO'!$B141,'IMF GDP current US'!$B$1:$B$197,0),MATCH('2022 deflators April 2024 WEO'!AP$3,'IMF GDP current US'!$B$1:$BD$1,0))/INDEX('IMF GDP constant 2022 US'!$B$1:$BD$197,MATCH('2022 deflators April 2024 WEO'!$B141,'IMF GDP constant 2022 US'!$B$1:$B$197,0),MATCH('2022 deflators April 2024 WEO'!AP$3,'IMF GDP constant 2022 US'!$B$1:$BD$1,0)),0)</f>
        <v>0.770565356371143</v>
      </c>
      <c r="AQ141" s="18" t="n">
        <f aca="false">IFERROR(INDEX('IMF GDP current US'!$B$1:$BD$197,MATCH('2022 deflators April 2024 WEO'!$B141,'IMF GDP current US'!$B$1:$B$197,0),MATCH('2022 deflators April 2024 WEO'!AQ$3,'IMF GDP current US'!$B$1:$BD$1,0))/INDEX('IMF GDP constant 2022 US'!$B$1:$BD$197,MATCH('2022 deflators April 2024 WEO'!$B141,'IMF GDP constant 2022 US'!$B$1:$B$197,0),MATCH('2022 deflators April 2024 WEO'!AQ$3,'IMF GDP constant 2022 US'!$B$1:$BD$1,0)),0)</f>
        <v>0.780560746155111</v>
      </c>
      <c r="AR141" s="18" t="n">
        <f aca="false">IFERROR(INDEX('IMF GDP current US'!$B$1:$BD$197,MATCH('2022 deflators April 2024 WEO'!$B141,'IMF GDP current US'!$B$1:$B$197,0),MATCH('2022 deflators April 2024 WEO'!AR$3,'IMF GDP current US'!$B$1:$BD$1,0))/INDEX('IMF GDP constant 2022 US'!$B$1:$BD$197,MATCH('2022 deflators April 2024 WEO'!$B141,'IMF GDP constant 2022 US'!$B$1:$B$197,0),MATCH('2022 deflators April 2024 WEO'!AR$3,'IMF GDP constant 2022 US'!$B$1:$BD$1,0)),0)</f>
        <v>0.819498789670522</v>
      </c>
      <c r="AS141" s="18" t="n">
        <f aca="false">IFERROR(INDEX('IMF GDP current US'!$B$1:$BD$197,MATCH('2022 deflators April 2024 WEO'!$B141,'IMF GDP current US'!$B$1:$B$197,0),MATCH('2022 deflators April 2024 WEO'!AS$3,'IMF GDP current US'!$B$1:$BD$1,0))/INDEX('IMF GDP constant 2022 US'!$B$1:$BD$197,MATCH('2022 deflators April 2024 WEO'!$B141,'IMF GDP constant 2022 US'!$B$1:$B$197,0),MATCH('2022 deflators April 2024 WEO'!AS$3,'IMF GDP constant 2022 US'!$B$1:$BD$1,0)),0)</f>
        <v>0.893937429848879</v>
      </c>
      <c r="AT141" s="18" t="n">
        <f aca="false">IFERROR(INDEX('IMF GDP current US'!$B$1:$BD$197,MATCH('2022 deflators April 2024 WEO'!$B141,'IMF GDP current US'!$B$1:$B$197,0),MATCH('2022 deflators April 2024 WEO'!AT$3,'IMF GDP current US'!$B$1:$BD$1,0))/INDEX('IMF GDP constant 2022 US'!$B$1:$BD$197,MATCH('2022 deflators April 2024 WEO'!$B141,'IMF GDP constant 2022 US'!$B$1:$B$197,0),MATCH('2022 deflators April 2024 WEO'!AT$3,'IMF GDP constant 2022 US'!$B$1:$BD$1,0)),0)</f>
        <v>0.887266912777474</v>
      </c>
      <c r="AU141" s="18" t="n">
        <f aca="false">IFERROR(INDEX('IMF GDP current US'!$B$1:$BD$197,MATCH('2022 deflators April 2024 WEO'!$B141,'IMF GDP current US'!$B$1:$B$197,0),MATCH('2022 deflators April 2024 WEO'!AU$3,'IMF GDP current US'!$B$1:$BD$1,0))/INDEX('IMF GDP constant 2022 US'!$B$1:$BD$197,MATCH('2022 deflators April 2024 WEO'!$B141,'IMF GDP constant 2022 US'!$B$1:$B$197,0),MATCH('2022 deflators April 2024 WEO'!AU$3,'IMF GDP constant 2022 US'!$B$1:$BD$1,0)),0)</f>
        <v>0.923728124647959</v>
      </c>
      <c r="AV141" s="18" t="n">
        <f aca="false">IFERROR(INDEX('IMF GDP current US'!$B$1:$BD$197,MATCH('2022 deflators April 2024 WEO'!$B141,'IMF GDP current US'!$B$1:$B$197,0),MATCH('2022 deflators April 2024 WEO'!AV$3,'IMF GDP current US'!$B$1:$BD$1,0))/INDEX('IMF GDP constant 2022 US'!$B$1:$BD$197,MATCH('2022 deflators April 2024 WEO'!$B141,'IMF GDP constant 2022 US'!$B$1:$B$197,0),MATCH('2022 deflators April 2024 WEO'!AV$3,'IMF GDP constant 2022 US'!$B$1:$BD$1,0)),0)</f>
        <v>0.992977761863824</v>
      </c>
      <c r="AW141" s="19" t="n">
        <f aca="false">IFERROR(INDEX('IMF GDP current US'!$B$1:$BD$197,MATCH('2022 deflators April 2024 WEO'!$B141,'IMF GDP current US'!$B$1:$B$197,0),MATCH('2022 deflators April 2024 WEO'!AW$3,'IMF GDP current US'!$B$1:$BD$1,0))/INDEX('IMF GDP constant 2022 US'!$B$1:$BD$197,MATCH('2022 deflators April 2024 WEO'!$B141,'IMF GDP constant 2022 US'!$B$1:$B$197,0),MATCH('2022 deflators April 2024 WEO'!AW$3,'IMF GDP constant 2022 US'!$B$1:$BD$1,0)),0)</f>
        <v>1</v>
      </c>
      <c r="AX141" s="18" t="n">
        <f aca="false">IFERROR(INDEX('IMF GDP current US'!$B$1:$BD$197,MATCH('2022 deflators April 2024 WEO'!$B141,'IMF GDP current US'!$B$1:$B$197,0),MATCH('2022 deflators April 2024 WEO'!AX$3,'IMF GDP current US'!$B$1:$BD$1,0))/INDEX('IMF GDP constant 2022 US'!$B$1:$BD$197,MATCH('2022 deflators April 2024 WEO'!$B141,'IMF GDP constant 2022 US'!$B$1:$B$197,0),MATCH('2022 deflators April 2024 WEO'!AX$3,'IMF GDP constant 2022 US'!$B$1:$BD$1,0)),0)</f>
        <v>1.12438369819719</v>
      </c>
      <c r="AY141" s="21" t="n">
        <f aca="false">IFERROR(INDEX('IMF GDP current US'!$B$1:$BD$197,MATCH('2022 deflators April 2024 WEO'!$B141,'IMF GDP current US'!$B$1:$B$197,0),MATCH('2022 deflators April 2024 WEO'!AY$3,'IMF GDP current US'!$B$1:$BD$1,0))/INDEX('IMF GDP constant 2022 US'!$B$1:$BD$197,MATCH('2022 deflators April 2024 WEO'!$B141,'IMF GDP constant 2022 US'!$B$1:$B$197,0),MATCH('2022 deflators April 2024 WEO'!AY$3,'IMF GDP constant 2022 US'!$B$1:$BD$1,0)),0)</f>
        <v>1.17022295455352</v>
      </c>
      <c r="AZ141" s="21" t="n">
        <f aca="false">IFERROR(INDEX('IMF GDP current US'!$B$1:$BD$197,MATCH('2022 deflators April 2024 WEO'!$B141,'IMF GDP current US'!$B$1:$B$197,0),MATCH('2022 deflators April 2024 WEO'!AZ$3,'IMF GDP current US'!$B$1:$BD$1,0))/INDEX('IMF GDP constant 2022 US'!$B$1:$BD$197,MATCH('2022 deflators April 2024 WEO'!$B141,'IMF GDP constant 2022 US'!$B$1:$B$197,0),MATCH('2022 deflators April 2024 WEO'!AZ$3,'IMF GDP constant 2022 US'!$B$1:$BD$1,0)),0)</f>
        <v>1.18974839824125</v>
      </c>
      <c r="BA141" s="21" t="n">
        <f aca="false">IFERROR(INDEX('IMF GDP current US'!$B$1:$BD$197,MATCH('2022 deflators April 2024 WEO'!$B141,'IMF GDP current US'!$B$1:$B$197,0),MATCH('2022 deflators April 2024 WEO'!BA$3,'IMF GDP current US'!$B$1:$BD$1,0))/INDEX('IMF GDP constant 2022 US'!$B$1:$BD$197,MATCH('2022 deflators April 2024 WEO'!$B141,'IMF GDP constant 2022 US'!$B$1:$B$197,0),MATCH('2022 deflators April 2024 WEO'!BA$3,'IMF GDP constant 2022 US'!$B$1:$BD$1,0)),0)</f>
        <v>1.21501070033212</v>
      </c>
      <c r="BB141" s="21" t="n">
        <f aca="false">IFERROR(INDEX('IMF GDP current US'!$B$1:$BD$197,MATCH('2022 deflators April 2024 WEO'!$B141,'IMF GDP current US'!$B$1:$B$197,0),MATCH('2022 deflators April 2024 WEO'!BB$3,'IMF GDP current US'!$B$1:$BD$1,0))/INDEX('IMF GDP constant 2022 US'!$B$1:$BD$197,MATCH('2022 deflators April 2024 WEO'!$B141,'IMF GDP constant 2022 US'!$B$1:$B$197,0),MATCH('2022 deflators April 2024 WEO'!BB$3,'IMF GDP constant 2022 US'!$B$1:$BD$1,0)),0)</f>
        <v>1.24214767042211</v>
      </c>
      <c r="BC141" s="21" t="n">
        <f aca="false">IFERROR(INDEX('IMF GDP current US'!$B$1:$BD$197,MATCH('2022 deflators April 2024 WEO'!$B141,'IMF GDP current US'!$B$1:$B$197,0),MATCH('2022 deflators April 2024 WEO'!BC$3,'IMF GDP current US'!$B$1:$BD$1,0))/INDEX('IMF GDP constant 2022 US'!$B$1:$BD$197,MATCH('2022 deflators April 2024 WEO'!$B141,'IMF GDP constant 2022 US'!$B$1:$B$197,0),MATCH('2022 deflators April 2024 WEO'!BC$3,'IMF GDP constant 2022 US'!$B$1:$BD$1,0)),0)</f>
        <v>1.2673314821292</v>
      </c>
      <c r="BD141" s="22" t="n">
        <f aca="false">IFERROR(INDEX('IMF GDP current US'!$B$1:$BD$197,MATCH('2022 deflators April 2024 WEO'!$B141,'IMF GDP current US'!$B$1:$B$197,0),MATCH('2022 deflators April 2024 WEO'!BD$3,'IMF GDP current US'!$B$1:$BD$1,0))/INDEX('IMF GDP constant 2022 US'!$B$1:$BD$197,MATCH('2022 deflators April 2024 WEO'!$B141,'IMF GDP constant 2022 US'!$B$1:$B$197,0),MATCH('2022 deflators April 2024 WEO'!BD$3,'IMF GDP constant 2022 US'!$B$1:$BD$1,0)),0)</f>
        <v>1.28985608407939</v>
      </c>
    </row>
    <row r="142" customFormat="false" ht="15" hidden="false" customHeight="false" outlineLevel="0" collapsed="false">
      <c r="A142" s="12" t="s">
        <v>155</v>
      </c>
      <c r="B142" s="0" t="str">
        <f aca="false">VLOOKUP(A142,'Names&amp;ISO'!$A:$C,3,0)</f>
        <v>RUS</v>
      </c>
      <c r="C142" s="11" t="s">
        <v>155</v>
      </c>
      <c r="D142" s="11" t="str">
        <f aca="false">IFERROR(VLOOKUP(B142,'DAC ODA Recipients 2022-2023'!$B:$H,7,0),"")</f>
        <v/>
      </c>
      <c r="E142" s="12" t="str">
        <f aca="false">IFERROR(VLOOKUP(B142,'OECD DAC Deflators 2022'!B:B,1,0),"")</f>
        <v/>
      </c>
      <c r="F142" s="12"/>
      <c r="G142" s="17" t="n">
        <f aca="false">IFERROR(INDEX('IMF GDP current US'!$B$1:$BD$197,MATCH('2022 deflators April 2024 WEO'!$B142,'IMF GDP current US'!$B$1:$B$197,0),MATCH('2022 deflators April 2024 WEO'!G$3,'IMF GDP current US'!$B$1:$BD$1,0))/INDEX('IMF GDP constant 2022 US'!$B$1:$BD$197,MATCH('2022 deflators April 2024 WEO'!$B142,'IMF GDP constant 2022 US'!$B$1:$B$197,0),MATCH('2022 deflators April 2024 WEO'!G$3,'IMF GDP constant 2022 US'!$B$1:$BD$1,0)),0)</f>
        <v>0</v>
      </c>
      <c r="H142" s="18" t="n">
        <f aca="false">IFERROR(INDEX('IMF GDP current US'!$B$1:$BD$197,MATCH('2022 deflators April 2024 WEO'!$B142,'IMF GDP current US'!$B$1:$B$197,0),MATCH('2022 deflators April 2024 WEO'!H$3,'IMF GDP current US'!$B$1:$BD$1,0))/INDEX('IMF GDP constant 2022 US'!$B$1:$BD$197,MATCH('2022 deflators April 2024 WEO'!$B142,'IMF GDP constant 2022 US'!$B$1:$B$197,0),MATCH('2022 deflators April 2024 WEO'!H$3,'IMF GDP constant 2022 US'!$B$1:$BD$1,0)),0)</f>
        <v>0</v>
      </c>
      <c r="I142" s="18" t="n">
        <f aca="false">IFERROR(INDEX('IMF GDP current US'!$B$1:$BD$197,MATCH('2022 deflators April 2024 WEO'!$B142,'IMF GDP current US'!$B$1:$B$197,0),MATCH('2022 deflators April 2024 WEO'!I$3,'IMF GDP current US'!$B$1:$BD$1,0))/INDEX('IMF GDP constant 2022 US'!$B$1:$BD$197,MATCH('2022 deflators April 2024 WEO'!$B142,'IMF GDP constant 2022 US'!$B$1:$B$197,0),MATCH('2022 deflators April 2024 WEO'!I$3,'IMF GDP constant 2022 US'!$B$1:$BD$1,0)),0)</f>
        <v>0</v>
      </c>
      <c r="J142" s="18" t="n">
        <f aca="false">IFERROR(INDEX('IMF GDP current US'!$B$1:$BD$197,MATCH('2022 deflators April 2024 WEO'!$B142,'IMF GDP current US'!$B$1:$B$197,0),MATCH('2022 deflators April 2024 WEO'!J$3,'IMF GDP current US'!$B$1:$BD$1,0))/INDEX('IMF GDP constant 2022 US'!$B$1:$BD$197,MATCH('2022 deflators April 2024 WEO'!$B142,'IMF GDP constant 2022 US'!$B$1:$B$197,0),MATCH('2022 deflators April 2024 WEO'!J$3,'IMF GDP constant 2022 US'!$B$1:$BD$1,0)),0)</f>
        <v>0</v>
      </c>
      <c r="K142" s="18" t="n">
        <f aca="false">IFERROR(INDEX('IMF GDP current US'!$B$1:$BD$197,MATCH('2022 deflators April 2024 WEO'!$B142,'IMF GDP current US'!$B$1:$B$197,0),MATCH('2022 deflators April 2024 WEO'!K$3,'IMF GDP current US'!$B$1:$BD$1,0))/INDEX('IMF GDP constant 2022 US'!$B$1:$BD$197,MATCH('2022 deflators April 2024 WEO'!$B142,'IMF GDP constant 2022 US'!$B$1:$B$197,0),MATCH('2022 deflators April 2024 WEO'!K$3,'IMF GDP constant 2022 US'!$B$1:$BD$1,0)),0)</f>
        <v>0</v>
      </c>
      <c r="L142" s="18" t="n">
        <f aca="false">IFERROR(INDEX('IMF GDP current US'!$B$1:$BD$197,MATCH('2022 deflators April 2024 WEO'!$B142,'IMF GDP current US'!$B$1:$B$197,0),MATCH('2022 deflators April 2024 WEO'!L$3,'IMF GDP current US'!$B$1:$BD$1,0))/INDEX('IMF GDP constant 2022 US'!$B$1:$BD$197,MATCH('2022 deflators April 2024 WEO'!$B142,'IMF GDP constant 2022 US'!$B$1:$B$197,0),MATCH('2022 deflators April 2024 WEO'!L$3,'IMF GDP constant 2022 US'!$B$1:$BD$1,0)),0)</f>
        <v>0</v>
      </c>
      <c r="M142" s="18" t="n">
        <f aca="false">IFERROR(INDEX('IMF GDP current US'!$B$1:$BD$197,MATCH('2022 deflators April 2024 WEO'!$B142,'IMF GDP current US'!$B$1:$B$197,0),MATCH('2022 deflators April 2024 WEO'!M$3,'IMF GDP current US'!$B$1:$BD$1,0))/INDEX('IMF GDP constant 2022 US'!$B$1:$BD$197,MATCH('2022 deflators April 2024 WEO'!$B142,'IMF GDP constant 2022 US'!$B$1:$B$197,0),MATCH('2022 deflators April 2024 WEO'!M$3,'IMF GDP constant 2022 US'!$B$1:$BD$1,0)),0)</f>
        <v>0</v>
      </c>
      <c r="N142" s="18" t="n">
        <f aca="false">IFERROR(INDEX('IMF GDP current US'!$B$1:$BD$197,MATCH('2022 deflators April 2024 WEO'!$B142,'IMF GDP current US'!$B$1:$B$197,0),MATCH('2022 deflators April 2024 WEO'!N$3,'IMF GDP current US'!$B$1:$BD$1,0))/INDEX('IMF GDP constant 2022 US'!$B$1:$BD$197,MATCH('2022 deflators April 2024 WEO'!$B142,'IMF GDP constant 2022 US'!$B$1:$B$197,0),MATCH('2022 deflators April 2024 WEO'!N$3,'IMF GDP constant 2022 US'!$B$1:$BD$1,0)),0)</f>
        <v>0</v>
      </c>
      <c r="O142" s="18" t="n">
        <f aca="false">IFERROR(INDEX('IMF GDP current US'!$B$1:$BD$197,MATCH('2022 deflators April 2024 WEO'!$B142,'IMF GDP current US'!$B$1:$B$197,0),MATCH('2022 deflators April 2024 WEO'!O$3,'IMF GDP current US'!$B$1:$BD$1,0))/INDEX('IMF GDP constant 2022 US'!$B$1:$BD$197,MATCH('2022 deflators April 2024 WEO'!$B142,'IMF GDP constant 2022 US'!$B$1:$B$197,0),MATCH('2022 deflators April 2024 WEO'!O$3,'IMF GDP constant 2022 US'!$B$1:$BD$1,0)),0)</f>
        <v>0</v>
      </c>
      <c r="P142" s="18" t="n">
        <f aca="false">IFERROR(INDEX('IMF GDP current US'!$B$1:$BD$197,MATCH('2022 deflators April 2024 WEO'!$B142,'IMF GDP current US'!$B$1:$B$197,0),MATCH('2022 deflators April 2024 WEO'!P$3,'IMF GDP current US'!$B$1:$BD$1,0))/INDEX('IMF GDP constant 2022 US'!$B$1:$BD$197,MATCH('2022 deflators April 2024 WEO'!$B142,'IMF GDP constant 2022 US'!$B$1:$B$197,0),MATCH('2022 deflators April 2024 WEO'!P$3,'IMF GDP constant 2022 US'!$B$1:$BD$1,0)),0)</f>
        <v>0</v>
      </c>
      <c r="Q142" s="18" t="n">
        <f aca="false">IFERROR(INDEX('IMF GDP current US'!$B$1:$BD$197,MATCH('2022 deflators April 2024 WEO'!$B142,'IMF GDP current US'!$B$1:$B$197,0),MATCH('2022 deflators April 2024 WEO'!Q$3,'IMF GDP current US'!$B$1:$BD$1,0))/INDEX('IMF GDP constant 2022 US'!$B$1:$BD$197,MATCH('2022 deflators April 2024 WEO'!$B142,'IMF GDP constant 2022 US'!$B$1:$B$197,0),MATCH('2022 deflators April 2024 WEO'!Q$3,'IMF GDP constant 2022 US'!$B$1:$BD$1,0)),0)</f>
        <v>0</v>
      </c>
      <c r="R142" s="18" t="n">
        <f aca="false">IFERROR(INDEX('IMF GDP current US'!$B$1:$BD$197,MATCH('2022 deflators April 2024 WEO'!$B142,'IMF GDP current US'!$B$1:$B$197,0),MATCH('2022 deflators April 2024 WEO'!R$3,'IMF GDP current US'!$B$1:$BD$1,0))/INDEX('IMF GDP constant 2022 US'!$B$1:$BD$197,MATCH('2022 deflators April 2024 WEO'!$B142,'IMF GDP constant 2022 US'!$B$1:$B$197,0),MATCH('2022 deflators April 2024 WEO'!R$3,'IMF GDP constant 2022 US'!$B$1:$BD$1,0)),0)</f>
        <v>0</v>
      </c>
      <c r="S142" s="18" t="n">
        <f aca="false">IFERROR(INDEX('IMF GDP current US'!$B$1:$BD$197,MATCH('2022 deflators April 2024 WEO'!$B142,'IMF GDP current US'!$B$1:$B$197,0),MATCH('2022 deflators April 2024 WEO'!S$3,'IMF GDP current US'!$B$1:$BD$1,0))/INDEX('IMF GDP constant 2022 US'!$B$1:$BD$197,MATCH('2022 deflators April 2024 WEO'!$B142,'IMF GDP constant 2022 US'!$B$1:$B$197,0),MATCH('2022 deflators April 2024 WEO'!S$3,'IMF GDP constant 2022 US'!$B$1:$BD$1,0)),0)</f>
        <v>0.0496379452406972</v>
      </c>
      <c r="T142" s="18" t="n">
        <f aca="false">IFERROR(INDEX('IMF GDP current US'!$B$1:$BD$197,MATCH('2022 deflators April 2024 WEO'!$B142,'IMF GDP current US'!$B$1:$B$197,0),MATCH('2022 deflators April 2024 WEO'!T$3,'IMF GDP current US'!$B$1:$BD$1,0))/INDEX('IMF GDP constant 2022 US'!$B$1:$BD$197,MATCH('2022 deflators April 2024 WEO'!$B142,'IMF GDP constant 2022 US'!$B$1:$B$197,0),MATCH('2022 deflators April 2024 WEO'!T$3,'IMF GDP constant 2022 US'!$B$1:$BD$1,0)),0)</f>
        <v>0.148994612036321</v>
      </c>
      <c r="U142" s="18" t="n">
        <f aca="false">IFERROR(INDEX('IMF GDP current US'!$B$1:$BD$197,MATCH('2022 deflators April 2024 WEO'!$B142,'IMF GDP current US'!$B$1:$B$197,0),MATCH('2022 deflators April 2024 WEO'!U$3,'IMF GDP current US'!$B$1:$BD$1,0))/INDEX('IMF GDP constant 2022 US'!$B$1:$BD$197,MATCH('2022 deflators April 2024 WEO'!$B142,'IMF GDP constant 2022 US'!$B$1:$B$197,0),MATCH('2022 deflators April 2024 WEO'!U$3,'IMF GDP constant 2022 US'!$B$1:$BD$1,0)),0)</f>
        <v>0.255506552584646</v>
      </c>
      <c r="V142" s="18" t="n">
        <f aca="false">IFERROR(INDEX('IMF GDP current US'!$B$1:$BD$197,MATCH('2022 deflators April 2024 WEO'!$B142,'IMF GDP current US'!$B$1:$B$197,0),MATCH('2022 deflators April 2024 WEO'!V$3,'IMF GDP current US'!$B$1:$BD$1,0))/INDEX('IMF GDP constant 2022 US'!$B$1:$BD$197,MATCH('2022 deflators April 2024 WEO'!$B142,'IMF GDP constant 2022 US'!$B$1:$B$197,0),MATCH('2022 deflators April 2024 WEO'!V$3,'IMF GDP constant 2022 US'!$B$1:$BD$1,0)),0)</f>
        <v>0.304529867238112</v>
      </c>
      <c r="W142" s="18" t="n">
        <f aca="false">IFERROR(INDEX('IMF GDP current US'!$B$1:$BD$197,MATCH('2022 deflators April 2024 WEO'!$B142,'IMF GDP current US'!$B$1:$B$197,0),MATCH('2022 deflators April 2024 WEO'!W$3,'IMF GDP current US'!$B$1:$BD$1,0))/INDEX('IMF GDP constant 2022 US'!$B$1:$BD$197,MATCH('2022 deflators April 2024 WEO'!$B142,'IMF GDP constant 2022 US'!$B$1:$B$197,0),MATCH('2022 deflators April 2024 WEO'!W$3,'IMF GDP constant 2022 US'!$B$1:$BD$1,0)),0)</f>
        <v>0.388181656844557</v>
      </c>
      <c r="X142" s="18" t="n">
        <f aca="false">IFERROR(INDEX('IMF GDP current US'!$B$1:$BD$197,MATCH('2022 deflators April 2024 WEO'!$B142,'IMF GDP current US'!$B$1:$B$197,0),MATCH('2022 deflators April 2024 WEO'!X$3,'IMF GDP current US'!$B$1:$BD$1,0))/INDEX('IMF GDP constant 2022 US'!$B$1:$BD$197,MATCH('2022 deflators April 2024 WEO'!$B142,'IMF GDP constant 2022 US'!$B$1:$B$197,0),MATCH('2022 deflators April 2024 WEO'!X$3,'IMF GDP constant 2022 US'!$B$1:$BD$1,0)),0)</f>
        <v>0.402415408968443</v>
      </c>
      <c r="Y142" s="18" t="n">
        <f aca="false">IFERROR(INDEX('IMF GDP current US'!$B$1:$BD$197,MATCH('2022 deflators April 2024 WEO'!$B142,'IMF GDP current US'!$B$1:$B$197,0),MATCH('2022 deflators April 2024 WEO'!Y$3,'IMF GDP current US'!$B$1:$BD$1,0))/INDEX('IMF GDP constant 2022 US'!$B$1:$BD$197,MATCH('2022 deflators April 2024 WEO'!$B142,'IMF GDP constant 2022 US'!$B$1:$B$197,0),MATCH('2022 deflators April 2024 WEO'!Y$3,'IMF GDP constant 2022 US'!$B$1:$BD$1,0)),0)</f>
        <v>0.281913537320652</v>
      </c>
      <c r="Z142" s="18" t="n">
        <f aca="false">IFERROR(INDEX('IMF GDP current US'!$B$1:$BD$197,MATCH('2022 deflators April 2024 WEO'!$B142,'IMF GDP current US'!$B$1:$B$197,0),MATCH('2022 deflators April 2024 WEO'!Z$3,'IMF GDP current US'!$B$1:$BD$1,0))/INDEX('IMF GDP constant 2022 US'!$B$1:$BD$197,MATCH('2022 deflators April 2024 WEO'!$B142,'IMF GDP constant 2022 US'!$B$1:$B$197,0),MATCH('2022 deflators April 2024 WEO'!Z$3,'IMF GDP constant 2022 US'!$B$1:$BD$1,0)),0)</f>
        <v>0.193197927014909</v>
      </c>
      <c r="AA142" s="18" t="n">
        <f aca="false">IFERROR(INDEX('IMF GDP current US'!$B$1:$BD$197,MATCH('2022 deflators April 2024 WEO'!$B142,'IMF GDP current US'!$B$1:$B$197,0),MATCH('2022 deflators April 2024 WEO'!AA$3,'IMF GDP current US'!$B$1:$BD$1,0))/INDEX('IMF GDP constant 2022 US'!$B$1:$BD$197,MATCH('2022 deflators April 2024 WEO'!$B142,'IMF GDP constant 2022 US'!$B$1:$B$197,0),MATCH('2022 deflators April 2024 WEO'!AA$3,'IMF GDP constant 2022 US'!$B$1:$BD$1,0)),0)</f>
        <v>0.232993758315152</v>
      </c>
      <c r="AB142" s="18" t="n">
        <f aca="false">IFERROR(INDEX('IMF GDP current US'!$B$1:$BD$197,MATCH('2022 deflators April 2024 WEO'!$B142,'IMF GDP current US'!$B$1:$B$197,0),MATCH('2022 deflators April 2024 WEO'!AB$3,'IMF GDP current US'!$B$1:$BD$1,0))/INDEX('IMF GDP constant 2022 US'!$B$1:$BD$197,MATCH('2022 deflators April 2024 WEO'!$B142,'IMF GDP constant 2022 US'!$B$1:$B$197,0),MATCH('2022 deflators April 2024 WEO'!AB$3,'IMF GDP constant 2022 US'!$B$1:$BD$1,0)),0)</f>
        <v>0.261734670148256</v>
      </c>
      <c r="AC142" s="18" t="n">
        <f aca="false">IFERROR(INDEX('IMF GDP current US'!$B$1:$BD$197,MATCH('2022 deflators April 2024 WEO'!$B142,'IMF GDP current US'!$B$1:$B$197,0),MATCH('2022 deflators April 2024 WEO'!AC$3,'IMF GDP current US'!$B$1:$BD$1,0))/INDEX('IMF GDP constant 2022 US'!$B$1:$BD$197,MATCH('2022 deflators April 2024 WEO'!$B142,'IMF GDP constant 2022 US'!$B$1:$B$197,0),MATCH('2022 deflators April 2024 WEO'!AC$3,'IMF GDP constant 2022 US'!$B$1:$BD$1,0)),0)</f>
        <v>0.281511394055549</v>
      </c>
      <c r="AD142" s="18" t="n">
        <f aca="false">IFERROR(INDEX('IMF GDP current US'!$B$1:$BD$197,MATCH('2022 deflators April 2024 WEO'!$B142,'IMF GDP current US'!$B$1:$B$197,0),MATCH('2022 deflators April 2024 WEO'!AD$3,'IMF GDP current US'!$B$1:$BD$1,0))/INDEX('IMF GDP constant 2022 US'!$B$1:$BD$197,MATCH('2022 deflators April 2024 WEO'!$B142,'IMF GDP constant 2022 US'!$B$1:$B$197,0),MATCH('2022 deflators April 2024 WEO'!AD$3,'IMF GDP constant 2022 US'!$B$1:$BD$1,0)),0)</f>
        <v>0.327027148872809</v>
      </c>
      <c r="AE142" s="18" t="n">
        <f aca="false">IFERROR(INDEX('IMF GDP current US'!$B$1:$BD$197,MATCH('2022 deflators April 2024 WEO'!$B142,'IMF GDP current US'!$B$1:$B$197,0),MATCH('2022 deflators April 2024 WEO'!AE$3,'IMF GDP current US'!$B$1:$BD$1,0))/INDEX('IMF GDP constant 2022 US'!$B$1:$BD$197,MATCH('2022 deflators April 2024 WEO'!$B142,'IMF GDP constant 2022 US'!$B$1:$B$197,0),MATCH('2022 deflators April 2024 WEO'!AE$3,'IMF GDP constant 2022 US'!$B$1:$BD$1,0)),0)</f>
        <v>0.418821172594585</v>
      </c>
      <c r="AF142" s="18" t="n">
        <f aca="false">IFERROR(INDEX('IMF GDP current US'!$B$1:$BD$197,MATCH('2022 deflators April 2024 WEO'!$B142,'IMF GDP current US'!$B$1:$B$197,0),MATCH('2022 deflators April 2024 WEO'!AF$3,'IMF GDP current US'!$B$1:$BD$1,0))/INDEX('IMF GDP constant 2022 US'!$B$1:$BD$197,MATCH('2022 deflators April 2024 WEO'!$B142,'IMF GDP constant 2022 US'!$B$1:$B$197,0),MATCH('2022 deflators April 2024 WEO'!AF$3,'IMF GDP constant 2022 US'!$B$1:$BD$1,0)),0)</f>
        <v>0.508272834781771</v>
      </c>
      <c r="AG142" s="18" t="n">
        <f aca="false">IFERROR(INDEX('IMF GDP current US'!$B$1:$BD$197,MATCH('2022 deflators April 2024 WEO'!$B142,'IMF GDP current US'!$B$1:$B$197,0),MATCH('2022 deflators April 2024 WEO'!AG$3,'IMF GDP current US'!$B$1:$BD$1,0))/INDEX('IMF GDP constant 2022 US'!$B$1:$BD$197,MATCH('2022 deflators April 2024 WEO'!$B142,'IMF GDP constant 2022 US'!$B$1:$B$197,0),MATCH('2022 deflators April 2024 WEO'!AG$3,'IMF GDP constant 2022 US'!$B$1:$BD$1,0)),0)</f>
        <v>0.609651962941876</v>
      </c>
      <c r="AH142" s="18" t="n">
        <f aca="false">IFERROR(INDEX('IMF GDP current US'!$B$1:$BD$197,MATCH('2022 deflators April 2024 WEO'!$B142,'IMF GDP current US'!$B$1:$B$197,0),MATCH('2022 deflators April 2024 WEO'!AH$3,'IMF GDP current US'!$B$1:$BD$1,0))/INDEX('IMF GDP constant 2022 US'!$B$1:$BD$197,MATCH('2022 deflators April 2024 WEO'!$B142,'IMF GDP constant 2022 US'!$B$1:$B$197,0),MATCH('2022 deflators April 2024 WEO'!AH$3,'IMF GDP constant 2022 US'!$B$1:$BD$1,0)),0)</f>
        <v>0.737663140068127</v>
      </c>
      <c r="AI142" s="18" t="n">
        <f aca="false">IFERROR(INDEX('IMF GDP current US'!$B$1:$BD$197,MATCH('2022 deflators April 2024 WEO'!$B142,'IMF GDP current US'!$B$1:$B$197,0),MATCH('2022 deflators April 2024 WEO'!AI$3,'IMF GDP current US'!$B$1:$BD$1,0))/INDEX('IMF GDP constant 2022 US'!$B$1:$BD$197,MATCH('2022 deflators April 2024 WEO'!$B142,'IMF GDP constant 2022 US'!$B$1:$B$197,0),MATCH('2022 deflators April 2024 WEO'!AI$3,'IMF GDP constant 2022 US'!$B$1:$BD$1,0)),0)</f>
        <v>0.894890960446494</v>
      </c>
      <c r="AJ142" s="18" t="n">
        <f aca="false">IFERROR(INDEX('IMF GDP current US'!$B$1:$BD$197,MATCH('2022 deflators April 2024 WEO'!$B142,'IMF GDP current US'!$B$1:$B$197,0),MATCH('2022 deflators April 2024 WEO'!AJ$3,'IMF GDP current US'!$B$1:$BD$1,0))/INDEX('IMF GDP constant 2022 US'!$B$1:$BD$197,MATCH('2022 deflators April 2024 WEO'!$B142,'IMF GDP constant 2022 US'!$B$1:$B$197,0),MATCH('2022 deflators April 2024 WEO'!AJ$3,'IMF GDP constant 2022 US'!$B$1:$BD$1,0)),0)</f>
        <v>0.713705555436569</v>
      </c>
      <c r="AK142" s="18" t="n">
        <f aca="false">IFERROR(INDEX('IMF GDP current US'!$B$1:$BD$197,MATCH('2022 deflators April 2024 WEO'!$B142,'IMF GDP current US'!$B$1:$B$197,0),MATCH('2022 deflators April 2024 WEO'!AK$3,'IMF GDP current US'!$B$1:$BD$1,0))/INDEX('IMF GDP constant 2022 US'!$B$1:$BD$197,MATCH('2022 deflators April 2024 WEO'!$B142,'IMF GDP constant 2022 US'!$B$1:$B$197,0),MATCH('2022 deflators April 2024 WEO'!AK$3,'IMF GDP constant 2022 US'!$B$1:$BD$1,0)),0)</f>
        <v>0.852678117003162</v>
      </c>
      <c r="AL142" s="18" t="n">
        <f aca="false">IFERROR(INDEX('IMF GDP current US'!$B$1:$BD$197,MATCH('2022 deflators April 2024 WEO'!$B142,'IMF GDP current US'!$B$1:$B$197,0),MATCH('2022 deflators April 2024 WEO'!AL$3,'IMF GDP current US'!$B$1:$BD$1,0))/INDEX('IMF GDP constant 2022 US'!$B$1:$BD$197,MATCH('2022 deflators April 2024 WEO'!$B142,'IMF GDP constant 2022 US'!$B$1:$B$197,0),MATCH('2022 deflators April 2024 WEO'!AL$3,'IMF GDP constant 2022 US'!$B$1:$BD$1,0)),0)</f>
        <v>1.02870682627595</v>
      </c>
      <c r="AM142" s="18" t="n">
        <f aca="false">IFERROR(INDEX('IMF GDP current US'!$B$1:$BD$197,MATCH('2022 deflators April 2024 WEO'!$B142,'IMF GDP current US'!$B$1:$B$197,0),MATCH('2022 deflators April 2024 WEO'!AM$3,'IMF GDP current US'!$B$1:$BD$1,0))/INDEX('IMF GDP constant 2022 US'!$B$1:$BD$197,MATCH('2022 deflators April 2024 WEO'!$B142,'IMF GDP constant 2022 US'!$B$1:$B$197,0),MATCH('2022 deflators April 2024 WEO'!AM$3,'IMF GDP constant 2022 US'!$B$1:$BD$1,0)),0)</f>
        <v>1.05890975793716</v>
      </c>
      <c r="AN142" s="18" t="n">
        <f aca="false">IFERROR(INDEX('IMF GDP current US'!$B$1:$BD$197,MATCH('2022 deflators April 2024 WEO'!$B142,'IMF GDP current US'!$B$1:$B$197,0),MATCH('2022 deflators April 2024 WEO'!AN$3,'IMF GDP current US'!$B$1:$BD$1,0))/INDEX('IMF GDP constant 2022 US'!$B$1:$BD$197,MATCH('2022 deflators April 2024 WEO'!$B142,'IMF GDP constant 2022 US'!$B$1:$B$197,0),MATCH('2022 deflators April 2024 WEO'!AN$3,'IMF GDP constant 2022 US'!$B$1:$BD$1,0)),0)</f>
        <v>1.08668116695519</v>
      </c>
      <c r="AO142" s="18" t="n">
        <f aca="false">IFERROR(INDEX('IMF GDP current US'!$B$1:$BD$197,MATCH('2022 deflators April 2024 WEO'!$B142,'IMF GDP current US'!$B$1:$B$197,0),MATCH('2022 deflators April 2024 WEO'!AO$3,'IMF GDP current US'!$B$1:$BD$1,0))/INDEX('IMF GDP constant 2022 US'!$B$1:$BD$197,MATCH('2022 deflators April 2024 WEO'!$B142,'IMF GDP constant 2022 US'!$B$1:$B$197,0),MATCH('2022 deflators April 2024 WEO'!AO$3,'IMF GDP constant 2022 US'!$B$1:$BD$1,0)),0)</f>
        <v>0.965800402420634</v>
      </c>
      <c r="AP142" s="18" t="n">
        <f aca="false">IFERROR(INDEX('IMF GDP current US'!$B$1:$BD$197,MATCH('2022 deflators April 2024 WEO'!$B142,'IMF GDP current US'!$B$1:$B$197,0),MATCH('2022 deflators April 2024 WEO'!AP$3,'IMF GDP current US'!$B$1:$BD$1,0))/INDEX('IMF GDP constant 2022 US'!$B$1:$BD$197,MATCH('2022 deflators April 2024 WEO'!$B142,'IMF GDP constant 2022 US'!$B$1:$B$197,0),MATCH('2022 deflators April 2024 WEO'!AP$3,'IMF GDP constant 2022 US'!$B$1:$BD$1,0)),0)</f>
        <v>0.652408452710907</v>
      </c>
      <c r="AQ142" s="18" t="n">
        <f aca="false">IFERROR(INDEX('IMF GDP current US'!$B$1:$BD$197,MATCH('2022 deflators April 2024 WEO'!$B142,'IMF GDP current US'!$B$1:$B$197,0),MATCH('2022 deflators April 2024 WEO'!AQ$3,'IMF GDP current US'!$B$1:$BD$1,0))/INDEX('IMF GDP constant 2022 US'!$B$1:$BD$197,MATCH('2022 deflators April 2024 WEO'!$B142,'IMF GDP constant 2022 US'!$B$1:$B$197,0),MATCH('2022 deflators April 2024 WEO'!AQ$3,'IMF GDP constant 2022 US'!$B$1:$BD$1,0)),0)</f>
        <v>0.614642425865995</v>
      </c>
      <c r="AR142" s="18" t="n">
        <f aca="false">IFERROR(INDEX('IMF GDP current US'!$B$1:$BD$197,MATCH('2022 deflators April 2024 WEO'!$B142,'IMF GDP current US'!$B$1:$B$197,0),MATCH('2022 deflators April 2024 WEO'!AR$3,'IMF GDP current US'!$B$1:$BD$1,0))/INDEX('IMF GDP constant 2022 US'!$B$1:$BD$197,MATCH('2022 deflators April 2024 WEO'!$B142,'IMF GDP constant 2022 US'!$B$1:$B$197,0),MATCH('2022 deflators April 2024 WEO'!AR$3,'IMF GDP constant 2022 US'!$B$1:$BD$1,0)),0)</f>
        <v>0.742418815904666</v>
      </c>
      <c r="AS142" s="18" t="n">
        <f aca="false">IFERROR(INDEX('IMF GDP current US'!$B$1:$BD$197,MATCH('2022 deflators April 2024 WEO'!$B142,'IMF GDP current US'!$B$1:$B$197,0),MATCH('2022 deflators April 2024 WEO'!AS$3,'IMF GDP current US'!$B$1:$BD$1,0))/INDEX('IMF GDP constant 2022 US'!$B$1:$BD$197,MATCH('2022 deflators April 2024 WEO'!$B142,'IMF GDP constant 2022 US'!$B$1:$B$197,0),MATCH('2022 deflators April 2024 WEO'!AS$3,'IMF GDP constant 2022 US'!$B$1:$BD$1,0)),0)</f>
        <v>0.757854402563567</v>
      </c>
      <c r="AT142" s="18" t="n">
        <f aca="false">IFERROR(INDEX('IMF GDP current US'!$B$1:$BD$197,MATCH('2022 deflators April 2024 WEO'!$B142,'IMF GDP current US'!$B$1:$B$197,0),MATCH('2022 deflators April 2024 WEO'!AT$3,'IMF GDP current US'!$B$1:$BD$1,0))/INDEX('IMF GDP constant 2022 US'!$B$1:$BD$197,MATCH('2022 deflators April 2024 WEO'!$B142,'IMF GDP constant 2022 US'!$B$1:$B$197,0),MATCH('2022 deflators April 2024 WEO'!AT$3,'IMF GDP constant 2022 US'!$B$1:$BD$1,0)),0)</f>
        <v>0.760718745173253</v>
      </c>
      <c r="AU142" s="18" t="n">
        <f aca="false">IFERROR(INDEX('IMF GDP current US'!$B$1:$BD$197,MATCH('2022 deflators April 2024 WEO'!$B142,'IMF GDP current US'!$B$1:$B$197,0),MATCH('2022 deflators April 2024 WEO'!AU$3,'IMF GDP current US'!$B$1:$BD$1,0))/INDEX('IMF GDP constant 2022 US'!$B$1:$BD$197,MATCH('2022 deflators April 2024 WEO'!$B142,'IMF GDP constant 2022 US'!$B$1:$B$197,0),MATCH('2022 deflators April 2024 WEO'!AU$3,'IMF GDP constant 2022 US'!$B$1:$BD$1,0)),0)</f>
        <v>0.685784899960489</v>
      </c>
      <c r="AV142" s="18" t="n">
        <f aca="false">IFERROR(INDEX('IMF GDP current US'!$B$1:$BD$197,MATCH('2022 deflators April 2024 WEO'!$B142,'IMF GDP current US'!$B$1:$B$197,0),MATCH('2022 deflators April 2024 WEO'!AV$3,'IMF GDP current US'!$B$1:$BD$1,0))/INDEX('IMF GDP constant 2022 US'!$B$1:$BD$197,MATCH('2022 deflators April 2024 WEO'!$B142,'IMF GDP constant 2022 US'!$B$1:$B$197,0),MATCH('2022 deflators April 2024 WEO'!AV$3,'IMF GDP constant 2022 US'!$B$1:$BD$1,0)),0)</f>
        <v>0.801401861532693</v>
      </c>
      <c r="AW142" s="19" t="n">
        <f aca="false">IFERROR(INDEX('IMF GDP current US'!$B$1:$BD$197,MATCH('2022 deflators April 2024 WEO'!$B142,'IMF GDP current US'!$B$1:$B$197,0),MATCH('2022 deflators April 2024 WEO'!AW$3,'IMF GDP current US'!$B$1:$BD$1,0))/INDEX('IMF GDP constant 2022 US'!$B$1:$BD$197,MATCH('2022 deflators April 2024 WEO'!$B142,'IMF GDP constant 2022 US'!$B$1:$B$197,0),MATCH('2022 deflators April 2024 WEO'!AW$3,'IMF GDP constant 2022 US'!$B$1:$BD$1,0)),0)</f>
        <v>1</v>
      </c>
      <c r="AX142" s="18" t="n">
        <f aca="false">IFERROR(INDEX('IMF GDP current US'!$B$1:$BD$197,MATCH('2022 deflators April 2024 WEO'!$B142,'IMF GDP current US'!$B$1:$B$197,0),MATCH('2022 deflators April 2024 WEO'!AX$3,'IMF GDP current US'!$B$1:$BD$1,0))/INDEX('IMF GDP constant 2022 US'!$B$1:$BD$197,MATCH('2022 deflators April 2024 WEO'!$B142,'IMF GDP constant 2022 US'!$B$1:$B$197,0),MATCH('2022 deflators April 2024 WEO'!AX$3,'IMF GDP constant 2022 US'!$B$1:$BD$1,0)),0)</f>
        <v>0.848455976160372</v>
      </c>
      <c r="AY142" s="21" t="n">
        <f aca="false">IFERROR(INDEX('IMF GDP current US'!$B$1:$BD$197,MATCH('2022 deflators April 2024 WEO'!$B142,'IMF GDP current US'!$B$1:$B$197,0),MATCH('2022 deflators April 2024 WEO'!AY$3,'IMF GDP current US'!$B$1:$BD$1,0))/INDEX('IMF GDP constant 2022 US'!$B$1:$BD$197,MATCH('2022 deflators April 2024 WEO'!$B142,'IMF GDP constant 2022 US'!$B$1:$B$197,0),MATCH('2022 deflators April 2024 WEO'!AY$3,'IMF GDP constant 2022 US'!$B$1:$BD$1,0)),0)</f>
        <v>0.847075488903414</v>
      </c>
      <c r="AZ142" s="21" t="n">
        <f aca="false">IFERROR(INDEX('IMF GDP current US'!$B$1:$BD$197,MATCH('2022 deflators April 2024 WEO'!$B142,'IMF GDP current US'!$B$1:$B$197,0),MATCH('2022 deflators April 2024 WEO'!AZ$3,'IMF GDP current US'!$B$1:$BD$1,0))/INDEX('IMF GDP constant 2022 US'!$B$1:$BD$197,MATCH('2022 deflators April 2024 WEO'!$B142,'IMF GDP constant 2022 US'!$B$1:$B$197,0),MATCH('2022 deflators April 2024 WEO'!AZ$3,'IMF GDP constant 2022 US'!$B$1:$BD$1,0)),0)</f>
        <v>0.845630814411266</v>
      </c>
      <c r="BA142" s="21" t="n">
        <f aca="false">IFERROR(INDEX('IMF GDP current US'!$B$1:$BD$197,MATCH('2022 deflators April 2024 WEO'!$B142,'IMF GDP current US'!$B$1:$B$197,0),MATCH('2022 deflators April 2024 WEO'!BA$3,'IMF GDP current US'!$B$1:$BD$1,0))/INDEX('IMF GDP constant 2022 US'!$B$1:$BD$197,MATCH('2022 deflators April 2024 WEO'!$B142,'IMF GDP constant 2022 US'!$B$1:$B$197,0),MATCH('2022 deflators April 2024 WEO'!BA$3,'IMF GDP constant 2022 US'!$B$1:$BD$1,0)),0)</f>
        <v>0.845866716909829</v>
      </c>
      <c r="BB142" s="21" t="n">
        <f aca="false">IFERROR(INDEX('IMF GDP current US'!$B$1:$BD$197,MATCH('2022 deflators April 2024 WEO'!$B142,'IMF GDP current US'!$B$1:$B$197,0),MATCH('2022 deflators April 2024 WEO'!BB$3,'IMF GDP current US'!$B$1:$BD$1,0))/INDEX('IMF GDP constant 2022 US'!$B$1:$BD$197,MATCH('2022 deflators April 2024 WEO'!$B142,'IMF GDP constant 2022 US'!$B$1:$B$197,0),MATCH('2022 deflators April 2024 WEO'!BB$3,'IMF GDP constant 2022 US'!$B$1:$BD$1,0)),0)</f>
        <v>0.847826382927176</v>
      </c>
      <c r="BC142" s="21" t="n">
        <f aca="false">IFERROR(INDEX('IMF GDP current US'!$B$1:$BD$197,MATCH('2022 deflators April 2024 WEO'!$B142,'IMF GDP current US'!$B$1:$B$197,0),MATCH('2022 deflators April 2024 WEO'!BC$3,'IMF GDP current US'!$B$1:$BD$1,0))/INDEX('IMF GDP constant 2022 US'!$B$1:$BD$197,MATCH('2022 deflators April 2024 WEO'!$B142,'IMF GDP constant 2022 US'!$B$1:$B$197,0),MATCH('2022 deflators April 2024 WEO'!BC$3,'IMF GDP constant 2022 US'!$B$1:$BD$1,0)),0)</f>
        <v>0.850351135230277</v>
      </c>
      <c r="BD142" s="22" t="n">
        <f aca="false">IFERROR(INDEX('IMF GDP current US'!$B$1:$BD$197,MATCH('2022 deflators April 2024 WEO'!$B142,'IMF GDP current US'!$B$1:$B$197,0),MATCH('2022 deflators April 2024 WEO'!BD$3,'IMF GDP current US'!$B$1:$BD$1,0))/INDEX('IMF GDP constant 2022 US'!$B$1:$BD$197,MATCH('2022 deflators April 2024 WEO'!$B142,'IMF GDP constant 2022 US'!$B$1:$B$197,0),MATCH('2022 deflators April 2024 WEO'!BD$3,'IMF GDP constant 2022 US'!$B$1:$BD$1,0)),0)</f>
        <v>0.851187456569501</v>
      </c>
    </row>
    <row r="143" customFormat="false" ht="15" hidden="false" customHeight="false" outlineLevel="0" collapsed="false">
      <c r="A143" s="12" t="s">
        <v>156</v>
      </c>
      <c r="B143" s="0" t="str">
        <f aca="false">VLOOKUP(A143,'Names&amp;ISO'!$A:$C,3,0)</f>
        <v>RWA</v>
      </c>
      <c r="C143" s="11" t="s">
        <v>156</v>
      </c>
      <c r="D143" s="11" t="n">
        <f aca="false">IFERROR(VLOOKUP(B143,'DAC ODA Recipients 2022-2023'!$B:$H,7,0),"")</f>
        <v>1</v>
      </c>
      <c r="E143" s="12" t="str">
        <f aca="false">IFERROR(VLOOKUP(B143,'OECD DAC Deflators 2022'!B:B,1,0),"")</f>
        <v/>
      </c>
      <c r="F143" s="12"/>
      <c r="G143" s="17" t="n">
        <f aca="false">IFERROR(INDEX('IMF GDP current US'!$B$1:$BD$197,MATCH('2022 deflators April 2024 WEO'!$B143,'IMF GDP current US'!$B$1:$B$197,0),MATCH('2022 deflators April 2024 WEO'!G$3,'IMF GDP current US'!$B$1:$BD$1,0))/INDEX('IMF GDP constant 2022 US'!$B$1:$BD$197,MATCH('2022 deflators April 2024 WEO'!$B143,'IMF GDP constant 2022 US'!$B$1:$B$197,0),MATCH('2022 deflators April 2024 WEO'!G$3,'IMF GDP constant 2022 US'!$B$1:$BD$1,0)),0)</f>
        <v>0.681917932943798</v>
      </c>
      <c r="H143" s="18" t="n">
        <f aca="false">IFERROR(INDEX('IMF GDP current US'!$B$1:$BD$197,MATCH('2022 deflators April 2024 WEO'!$B143,'IMF GDP current US'!$B$1:$B$197,0),MATCH('2022 deflators April 2024 WEO'!H$3,'IMF GDP current US'!$B$1:$BD$1,0))/INDEX('IMF GDP constant 2022 US'!$B$1:$BD$197,MATCH('2022 deflators April 2024 WEO'!$B143,'IMF GDP constant 2022 US'!$B$1:$B$197,0),MATCH('2022 deflators April 2024 WEO'!H$3,'IMF GDP constant 2022 US'!$B$1:$BD$1,0)),0)</f>
        <v>0.75550404472945</v>
      </c>
      <c r="I143" s="18" t="n">
        <f aca="false">IFERROR(INDEX('IMF GDP current US'!$B$1:$BD$197,MATCH('2022 deflators April 2024 WEO'!$B143,'IMF GDP current US'!$B$1:$B$197,0),MATCH('2022 deflators April 2024 WEO'!I$3,'IMF GDP current US'!$B$1:$BD$1,0))/INDEX('IMF GDP constant 2022 US'!$B$1:$BD$197,MATCH('2022 deflators April 2024 WEO'!$B143,'IMF GDP constant 2022 US'!$B$1:$B$197,0),MATCH('2022 deflators April 2024 WEO'!I$3,'IMF GDP constant 2022 US'!$B$1:$BD$1,0)),0)</f>
        <v>0.826263155728117</v>
      </c>
      <c r="J143" s="18" t="n">
        <f aca="false">IFERROR(INDEX('IMF GDP current US'!$B$1:$BD$197,MATCH('2022 deflators April 2024 WEO'!$B143,'IMF GDP current US'!$B$1:$B$197,0),MATCH('2022 deflators April 2024 WEO'!J$3,'IMF GDP current US'!$B$1:$BD$1,0))/INDEX('IMF GDP constant 2022 US'!$B$1:$BD$197,MATCH('2022 deflators April 2024 WEO'!$B143,'IMF GDP constant 2022 US'!$B$1:$B$197,0),MATCH('2022 deflators April 2024 WEO'!J$3,'IMF GDP constant 2022 US'!$B$1:$BD$1,0)),0)</f>
        <v>0.83267944216257</v>
      </c>
      <c r="K143" s="18" t="n">
        <f aca="false">IFERROR(INDEX('IMF GDP current US'!$B$1:$BD$197,MATCH('2022 deflators April 2024 WEO'!$B143,'IMF GDP current US'!$B$1:$B$197,0),MATCH('2022 deflators April 2024 WEO'!K$3,'IMF GDP current US'!$B$1:$BD$1,0))/INDEX('IMF GDP constant 2022 US'!$B$1:$BD$197,MATCH('2022 deflators April 2024 WEO'!$B143,'IMF GDP constant 2022 US'!$B$1:$B$197,0),MATCH('2022 deflators April 2024 WEO'!K$3,'IMF GDP constant 2022 US'!$B$1:$BD$1,0)),0)</f>
        <v>0.706152715364379</v>
      </c>
      <c r="L143" s="18" t="n">
        <f aca="false">IFERROR(INDEX('IMF GDP current US'!$B$1:$BD$197,MATCH('2022 deflators April 2024 WEO'!$B143,'IMF GDP current US'!$B$1:$B$197,0),MATCH('2022 deflators April 2024 WEO'!L$3,'IMF GDP current US'!$B$1:$BD$1,0))/INDEX('IMF GDP constant 2022 US'!$B$1:$BD$197,MATCH('2022 deflators April 2024 WEO'!$B143,'IMF GDP constant 2022 US'!$B$1:$B$197,0),MATCH('2022 deflators April 2024 WEO'!L$3,'IMF GDP constant 2022 US'!$B$1:$BD$1,0)),0)</f>
        <v>0.803649848477169</v>
      </c>
      <c r="M143" s="18" t="n">
        <f aca="false">IFERROR(INDEX('IMF GDP current US'!$B$1:$BD$197,MATCH('2022 deflators April 2024 WEO'!$B143,'IMF GDP current US'!$B$1:$B$197,0),MATCH('2022 deflators April 2024 WEO'!M$3,'IMF GDP current US'!$B$1:$BD$1,0))/INDEX('IMF GDP constant 2022 US'!$B$1:$BD$197,MATCH('2022 deflators April 2024 WEO'!$B143,'IMF GDP constant 2022 US'!$B$1:$B$197,0),MATCH('2022 deflators April 2024 WEO'!M$3,'IMF GDP constant 2022 US'!$B$1:$BD$1,0)),0)</f>
        <v>0.862550256677639</v>
      </c>
      <c r="N143" s="18" t="n">
        <f aca="false">IFERROR(INDEX('IMF GDP current US'!$B$1:$BD$197,MATCH('2022 deflators April 2024 WEO'!$B143,'IMF GDP current US'!$B$1:$B$197,0),MATCH('2022 deflators April 2024 WEO'!N$3,'IMF GDP current US'!$B$1:$BD$1,0))/INDEX('IMF GDP constant 2022 US'!$B$1:$BD$197,MATCH('2022 deflators April 2024 WEO'!$B143,'IMF GDP constant 2022 US'!$B$1:$B$197,0),MATCH('2022 deflators April 2024 WEO'!N$3,'IMF GDP constant 2022 US'!$B$1:$BD$1,0)),0)</f>
        <v>0.960645736131899</v>
      </c>
      <c r="O143" s="18" t="n">
        <f aca="false">IFERROR(INDEX('IMF GDP current US'!$B$1:$BD$197,MATCH('2022 deflators April 2024 WEO'!$B143,'IMF GDP current US'!$B$1:$B$197,0),MATCH('2022 deflators April 2024 WEO'!O$3,'IMF GDP current US'!$B$1:$BD$1,0))/INDEX('IMF GDP constant 2022 US'!$B$1:$BD$197,MATCH('2022 deflators April 2024 WEO'!$B143,'IMF GDP constant 2022 US'!$B$1:$B$197,0),MATCH('2022 deflators April 2024 WEO'!O$3,'IMF GDP constant 2022 US'!$B$1:$BD$1,0)),0)</f>
        <v>1.02501324225475</v>
      </c>
      <c r="P143" s="18" t="n">
        <f aca="false">IFERROR(INDEX('IMF GDP current US'!$B$1:$BD$197,MATCH('2022 deflators April 2024 WEO'!$B143,'IMF GDP current US'!$B$1:$B$197,0),MATCH('2022 deflators April 2024 WEO'!P$3,'IMF GDP current US'!$B$1:$BD$1,0))/INDEX('IMF GDP constant 2022 US'!$B$1:$BD$197,MATCH('2022 deflators April 2024 WEO'!$B143,'IMF GDP constant 2022 US'!$B$1:$B$197,0),MATCH('2022 deflators April 2024 WEO'!P$3,'IMF GDP constant 2022 US'!$B$1:$BD$1,0)),0)</f>
        <v>1.13516484056692</v>
      </c>
      <c r="Q143" s="18" t="n">
        <f aca="false">IFERROR(INDEX('IMF GDP current US'!$B$1:$BD$197,MATCH('2022 deflators April 2024 WEO'!$B143,'IMF GDP current US'!$B$1:$B$197,0),MATCH('2022 deflators April 2024 WEO'!Q$3,'IMF GDP current US'!$B$1:$BD$1,0))/INDEX('IMF GDP constant 2022 US'!$B$1:$BD$197,MATCH('2022 deflators April 2024 WEO'!$B143,'IMF GDP constant 2022 US'!$B$1:$B$197,0),MATCH('2022 deflators April 2024 WEO'!Q$3,'IMF GDP constant 2022 US'!$B$1:$BD$1,0)),0)</f>
        <v>1.08067486520627</v>
      </c>
      <c r="R143" s="18" t="n">
        <f aca="false">IFERROR(INDEX('IMF GDP current US'!$B$1:$BD$197,MATCH('2022 deflators April 2024 WEO'!$B143,'IMF GDP current US'!$B$1:$B$197,0),MATCH('2022 deflators April 2024 WEO'!R$3,'IMF GDP current US'!$B$1:$BD$1,0))/INDEX('IMF GDP constant 2022 US'!$B$1:$BD$197,MATCH('2022 deflators April 2024 WEO'!$B143,'IMF GDP constant 2022 US'!$B$1:$B$197,0),MATCH('2022 deflators April 2024 WEO'!R$3,'IMF GDP constant 2022 US'!$B$1:$BD$1,0)),0)</f>
        <v>0.832970943277398</v>
      </c>
      <c r="S143" s="18" t="n">
        <f aca="false">IFERROR(INDEX('IMF GDP current US'!$B$1:$BD$197,MATCH('2022 deflators April 2024 WEO'!$B143,'IMF GDP current US'!$B$1:$B$197,0),MATCH('2022 deflators April 2024 WEO'!S$3,'IMF GDP current US'!$B$1:$BD$1,0))/INDEX('IMF GDP constant 2022 US'!$B$1:$BD$197,MATCH('2022 deflators April 2024 WEO'!$B143,'IMF GDP constant 2022 US'!$B$1:$B$197,0),MATCH('2022 deflators April 2024 WEO'!S$3,'IMF GDP constant 2022 US'!$B$1:$BD$1,0)),0)</f>
        <v>0.829451601290771</v>
      </c>
      <c r="T143" s="18" t="n">
        <f aca="false">IFERROR(INDEX('IMF GDP current US'!$B$1:$BD$197,MATCH('2022 deflators April 2024 WEO'!$B143,'IMF GDP current US'!$B$1:$B$197,0),MATCH('2022 deflators April 2024 WEO'!T$3,'IMF GDP current US'!$B$1:$BD$1,0))/INDEX('IMF GDP constant 2022 US'!$B$1:$BD$197,MATCH('2022 deflators April 2024 WEO'!$B143,'IMF GDP constant 2022 US'!$B$1:$B$197,0),MATCH('2022 deflators April 2024 WEO'!T$3,'IMF GDP constant 2022 US'!$B$1:$BD$1,0)),0)</f>
        <v>0.892689355088513</v>
      </c>
      <c r="U143" s="18" t="n">
        <f aca="false">IFERROR(INDEX('IMF GDP current US'!$B$1:$BD$197,MATCH('2022 deflators April 2024 WEO'!$B143,'IMF GDP current US'!$B$1:$B$197,0),MATCH('2022 deflators April 2024 WEO'!U$3,'IMF GDP current US'!$B$1:$BD$1,0))/INDEX('IMF GDP constant 2022 US'!$B$1:$BD$197,MATCH('2022 deflators April 2024 WEO'!$B143,'IMF GDP constant 2022 US'!$B$1:$B$197,0),MATCH('2022 deflators April 2024 WEO'!U$3,'IMF GDP constant 2022 US'!$B$1:$BD$1,0)),0)</f>
        <v>0.976396336316294</v>
      </c>
      <c r="V143" s="18" t="n">
        <f aca="false">IFERROR(INDEX('IMF GDP current US'!$B$1:$BD$197,MATCH('2022 deflators April 2024 WEO'!$B143,'IMF GDP current US'!$B$1:$B$197,0),MATCH('2022 deflators April 2024 WEO'!V$3,'IMF GDP current US'!$B$1:$BD$1,0))/INDEX('IMF GDP constant 2022 US'!$B$1:$BD$197,MATCH('2022 deflators April 2024 WEO'!$B143,'IMF GDP constant 2022 US'!$B$1:$B$197,0),MATCH('2022 deflators April 2024 WEO'!V$3,'IMF GDP constant 2022 US'!$B$1:$BD$1,0)),0)</f>
        <v>0.812746104335431</v>
      </c>
      <c r="W143" s="18" t="n">
        <f aca="false">IFERROR(INDEX('IMF GDP current US'!$B$1:$BD$197,MATCH('2022 deflators April 2024 WEO'!$B143,'IMF GDP current US'!$B$1:$B$197,0),MATCH('2022 deflators April 2024 WEO'!W$3,'IMF GDP current US'!$B$1:$BD$1,0))/INDEX('IMF GDP constant 2022 US'!$B$1:$BD$197,MATCH('2022 deflators April 2024 WEO'!$B143,'IMF GDP constant 2022 US'!$B$1:$B$197,0),MATCH('2022 deflators April 2024 WEO'!W$3,'IMF GDP constant 2022 US'!$B$1:$BD$1,0)),0)</f>
        <v>0.789232042919602</v>
      </c>
      <c r="X143" s="18" t="n">
        <f aca="false">IFERROR(INDEX('IMF GDP current US'!$B$1:$BD$197,MATCH('2022 deflators April 2024 WEO'!$B143,'IMF GDP current US'!$B$1:$B$197,0),MATCH('2022 deflators April 2024 WEO'!X$3,'IMF GDP current US'!$B$1:$BD$1,0))/INDEX('IMF GDP constant 2022 US'!$B$1:$BD$197,MATCH('2022 deflators April 2024 WEO'!$B143,'IMF GDP constant 2022 US'!$B$1:$B$197,0),MATCH('2022 deflators April 2024 WEO'!X$3,'IMF GDP constant 2022 US'!$B$1:$BD$1,0)),0)</f>
        <v>0.924471838018281</v>
      </c>
      <c r="Y143" s="18" t="n">
        <f aca="false">IFERROR(INDEX('IMF GDP current US'!$B$1:$BD$197,MATCH('2022 deflators April 2024 WEO'!$B143,'IMF GDP current US'!$B$1:$B$197,0),MATCH('2022 deflators April 2024 WEO'!Y$3,'IMF GDP current US'!$B$1:$BD$1,0))/INDEX('IMF GDP constant 2022 US'!$B$1:$BD$197,MATCH('2022 deflators April 2024 WEO'!$B143,'IMF GDP constant 2022 US'!$B$1:$B$197,0),MATCH('2022 deflators April 2024 WEO'!Y$3,'IMF GDP constant 2022 US'!$B$1:$BD$1,0)),0)</f>
        <v>0.911413707374838</v>
      </c>
      <c r="Z143" s="18" t="n">
        <f aca="false">IFERROR(INDEX('IMF GDP current US'!$B$1:$BD$197,MATCH('2022 deflators April 2024 WEO'!$B143,'IMF GDP current US'!$B$1:$B$197,0),MATCH('2022 deflators April 2024 WEO'!Z$3,'IMF GDP current US'!$B$1:$BD$1,0))/INDEX('IMF GDP constant 2022 US'!$B$1:$BD$197,MATCH('2022 deflators April 2024 WEO'!$B143,'IMF GDP constant 2022 US'!$B$1:$B$197,0),MATCH('2022 deflators April 2024 WEO'!Z$3,'IMF GDP constant 2022 US'!$B$1:$BD$1,0)),0)</f>
        <v>0.820974313979911</v>
      </c>
      <c r="AA143" s="18" t="n">
        <f aca="false">IFERROR(INDEX('IMF GDP current US'!$B$1:$BD$197,MATCH('2022 deflators April 2024 WEO'!$B143,'IMF GDP current US'!$B$1:$B$197,0),MATCH('2022 deflators April 2024 WEO'!AA$3,'IMF GDP current US'!$B$1:$BD$1,0))/INDEX('IMF GDP constant 2022 US'!$B$1:$BD$197,MATCH('2022 deflators April 2024 WEO'!$B143,'IMF GDP constant 2022 US'!$B$1:$B$197,0),MATCH('2022 deflators April 2024 WEO'!AA$3,'IMF GDP constant 2022 US'!$B$1:$BD$1,0)),0)</f>
        <v>0.728388323214678</v>
      </c>
      <c r="AB143" s="18" t="n">
        <f aca="false">IFERROR(INDEX('IMF GDP current US'!$B$1:$BD$197,MATCH('2022 deflators April 2024 WEO'!$B143,'IMF GDP current US'!$B$1:$B$197,0),MATCH('2022 deflators April 2024 WEO'!AB$3,'IMF GDP current US'!$B$1:$BD$1,0))/INDEX('IMF GDP constant 2022 US'!$B$1:$BD$197,MATCH('2022 deflators April 2024 WEO'!$B143,'IMF GDP constant 2022 US'!$B$1:$B$197,0),MATCH('2022 deflators April 2024 WEO'!AB$3,'IMF GDP constant 2022 US'!$B$1:$BD$1,0)),0)</f>
        <v>0.644542679142668</v>
      </c>
      <c r="AC143" s="18" t="n">
        <f aca="false">IFERROR(INDEX('IMF GDP current US'!$B$1:$BD$197,MATCH('2022 deflators April 2024 WEO'!$B143,'IMF GDP current US'!$B$1:$B$197,0),MATCH('2022 deflators April 2024 WEO'!AC$3,'IMF GDP current US'!$B$1:$BD$1,0))/INDEX('IMF GDP constant 2022 US'!$B$1:$BD$197,MATCH('2022 deflators April 2024 WEO'!$B143,'IMF GDP constant 2022 US'!$B$1:$B$197,0),MATCH('2022 deflators April 2024 WEO'!AC$3,'IMF GDP constant 2022 US'!$B$1:$BD$1,0)),0)</f>
        <v>0.568356660570979</v>
      </c>
      <c r="AD143" s="18" t="n">
        <f aca="false">IFERROR(INDEX('IMF GDP current US'!$B$1:$BD$197,MATCH('2022 deflators April 2024 WEO'!$B143,'IMF GDP current US'!$B$1:$B$197,0),MATCH('2022 deflators April 2024 WEO'!AD$3,'IMF GDP current US'!$B$1:$BD$1,0))/INDEX('IMF GDP constant 2022 US'!$B$1:$BD$197,MATCH('2022 deflators April 2024 WEO'!$B143,'IMF GDP constant 2022 US'!$B$1:$B$197,0),MATCH('2022 deflators April 2024 WEO'!AD$3,'IMF GDP constant 2022 US'!$B$1:$BD$1,0)),0)</f>
        <v>0.605870505246763</v>
      </c>
      <c r="AE143" s="18" t="n">
        <f aca="false">IFERROR(INDEX('IMF GDP current US'!$B$1:$BD$197,MATCH('2022 deflators April 2024 WEO'!$B143,'IMF GDP current US'!$B$1:$B$197,0),MATCH('2022 deflators April 2024 WEO'!AE$3,'IMF GDP current US'!$B$1:$BD$1,0))/INDEX('IMF GDP constant 2022 US'!$B$1:$BD$197,MATCH('2022 deflators April 2024 WEO'!$B143,'IMF GDP constant 2022 US'!$B$1:$B$197,0),MATCH('2022 deflators April 2024 WEO'!AE$3,'IMF GDP constant 2022 US'!$B$1:$BD$1,0)),0)</f>
        <v>0.629572041871232</v>
      </c>
      <c r="AF143" s="18" t="n">
        <f aca="false">IFERROR(INDEX('IMF GDP current US'!$B$1:$BD$197,MATCH('2022 deflators April 2024 WEO'!$B143,'IMF GDP current US'!$B$1:$B$197,0),MATCH('2022 deflators April 2024 WEO'!AF$3,'IMF GDP current US'!$B$1:$BD$1,0))/INDEX('IMF GDP constant 2022 US'!$B$1:$BD$197,MATCH('2022 deflators April 2024 WEO'!$B143,'IMF GDP constant 2022 US'!$B$1:$B$197,0),MATCH('2022 deflators April 2024 WEO'!AF$3,'IMF GDP constant 2022 US'!$B$1:$BD$1,0)),0)</f>
        <v>0.709607720096535</v>
      </c>
      <c r="AG143" s="18" t="n">
        <f aca="false">IFERROR(INDEX('IMF GDP current US'!$B$1:$BD$197,MATCH('2022 deflators April 2024 WEO'!$B143,'IMF GDP current US'!$B$1:$B$197,0),MATCH('2022 deflators April 2024 WEO'!AG$3,'IMF GDP current US'!$B$1:$BD$1,0))/INDEX('IMF GDP constant 2022 US'!$B$1:$BD$197,MATCH('2022 deflators April 2024 WEO'!$B143,'IMF GDP constant 2022 US'!$B$1:$B$197,0),MATCH('2022 deflators April 2024 WEO'!AG$3,'IMF GDP constant 2022 US'!$B$1:$BD$1,0)),0)</f>
        <v>0.732343971232585</v>
      </c>
      <c r="AH143" s="18" t="n">
        <f aca="false">IFERROR(INDEX('IMF GDP current US'!$B$1:$BD$197,MATCH('2022 deflators April 2024 WEO'!$B143,'IMF GDP current US'!$B$1:$B$197,0),MATCH('2022 deflators April 2024 WEO'!AH$3,'IMF GDP current US'!$B$1:$BD$1,0))/INDEX('IMF GDP constant 2022 US'!$B$1:$BD$197,MATCH('2022 deflators April 2024 WEO'!$B143,'IMF GDP constant 2022 US'!$B$1:$B$197,0),MATCH('2022 deflators April 2024 WEO'!AH$3,'IMF GDP constant 2022 US'!$B$1:$BD$1,0)),0)</f>
        <v>0.834269083476548</v>
      </c>
      <c r="AI143" s="18" t="n">
        <f aca="false">IFERROR(INDEX('IMF GDP current US'!$B$1:$BD$197,MATCH('2022 deflators April 2024 WEO'!$B143,'IMF GDP current US'!$B$1:$B$197,0),MATCH('2022 deflators April 2024 WEO'!AI$3,'IMF GDP current US'!$B$1:$BD$1,0))/INDEX('IMF GDP constant 2022 US'!$B$1:$BD$197,MATCH('2022 deflators April 2024 WEO'!$B143,'IMF GDP constant 2022 US'!$B$1:$B$197,0),MATCH('2022 deflators April 2024 WEO'!AI$3,'IMF GDP constant 2022 US'!$B$1:$BD$1,0)),0)</f>
        <v>0.956036719075159</v>
      </c>
      <c r="AJ143" s="18" t="n">
        <f aca="false">IFERROR(INDEX('IMF GDP current US'!$B$1:$BD$197,MATCH('2022 deflators April 2024 WEO'!$B143,'IMF GDP current US'!$B$1:$B$197,0),MATCH('2022 deflators April 2024 WEO'!AJ$3,'IMF GDP current US'!$B$1:$BD$1,0))/INDEX('IMF GDP constant 2022 US'!$B$1:$BD$197,MATCH('2022 deflators April 2024 WEO'!$B143,'IMF GDP constant 2022 US'!$B$1:$B$197,0),MATCH('2022 deflators April 2024 WEO'!AJ$3,'IMF GDP constant 2022 US'!$B$1:$BD$1,0)),0)</f>
        <v>0.985148453026984</v>
      </c>
      <c r="AK143" s="18" t="n">
        <f aca="false">IFERROR(INDEX('IMF GDP current US'!$B$1:$BD$197,MATCH('2022 deflators April 2024 WEO'!$B143,'IMF GDP current US'!$B$1:$B$197,0),MATCH('2022 deflators April 2024 WEO'!AK$3,'IMF GDP current US'!$B$1:$BD$1,0))/INDEX('IMF GDP constant 2022 US'!$B$1:$BD$197,MATCH('2022 deflators April 2024 WEO'!$B143,'IMF GDP constant 2022 US'!$B$1:$B$197,0),MATCH('2022 deflators April 2024 WEO'!AK$3,'IMF GDP constant 2022 US'!$B$1:$BD$1,0)),0)</f>
        <v>0.990507935546952</v>
      </c>
      <c r="AL143" s="18" t="n">
        <f aca="false">IFERROR(INDEX('IMF GDP current US'!$B$1:$BD$197,MATCH('2022 deflators April 2024 WEO'!$B143,'IMF GDP current US'!$B$1:$B$197,0),MATCH('2022 deflators April 2024 WEO'!AL$3,'IMF GDP current US'!$B$1:$BD$1,0))/INDEX('IMF GDP constant 2022 US'!$B$1:$BD$197,MATCH('2022 deflators April 2024 WEO'!$B143,'IMF GDP constant 2022 US'!$B$1:$B$197,0),MATCH('2022 deflators April 2024 WEO'!AL$3,'IMF GDP constant 2022 US'!$B$1:$BD$1,0)),0)</f>
        <v>1.03142988398529</v>
      </c>
      <c r="AM143" s="18" t="n">
        <f aca="false">IFERROR(INDEX('IMF GDP current US'!$B$1:$BD$197,MATCH('2022 deflators April 2024 WEO'!$B143,'IMF GDP current US'!$B$1:$B$197,0),MATCH('2022 deflators April 2024 WEO'!AM$3,'IMF GDP current US'!$B$1:$BD$1,0))/INDEX('IMF GDP constant 2022 US'!$B$1:$BD$197,MATCH('2022 deflators April 2024 WEO'!$B143,'IMF GDP constant 2022 US'!$B$1:$B$197,0),MATCH('2022 deflators April 2024 WEO'!AM$3,'IMF GDP constant 2022 US'!$B$1:$BD$1,0)),0)</f>
        <v>1.0554519440313</v>
      </c>
      <c r="AN143" s="18" t="n">
        <f aca="false">IFERROR(INDEX('IMF GDP current US'!$B$1:$BD$197,MATCH('2022 deflators April 2024 WEO'!$B143,'IMF GDP current US'!$B$1:$B$197,0),MATCH('2022 deflators April 2024 WEO'!AN$3,'IMF GDP current US'!$B$1:$BD$1,0))/INDEX('IMF GDP constant 2022 US'!$B$1:$BD$197,MATCH('2022 deflators April 2024 WEO'!$B143,'IMF GDP constant 2022 US'!$B$1:$B$197,0),MATCH('2022 deflators April 2024 WEO'!AN$3,'IMF GDP constant 2022 US'!$B$1:$BD$1,0)),0)</f>
        <v>1.02977225998722</v>
      </c>
      <c r="AO143" s="18" t="n">
        <f aca="false">IFERROR(INDEX('IMF GDP current US'!$B$1:$BD$197,MATCH('2022 deflators April 2024 WEO'!$B143,'IMF GDP current US'!$B$1:$B$197,0),MATCH('2022 deflators April 2024 WEO'!AO$3,'IMF GDP current US'!$B$1:$BD$1,0))/INDEX('IMF GDP constant 2022 US'!$B$1:$BD$197,MATCH('2022 deflators April 2024 WEO'!$B143,'IMF GDP constant 2022 US'!$B$1:$B$197,0),MATCH('2022 deflators April 2024 WEO'!AO$3,'IMF GDP constant 2022 US'!$B$1:$BD$1,0)),0)</f>
        <v>1.02204437163462</v>
      </c>
      <c r="AP143" s="18" t="n">
        <f aca="false">IFERROR(INDEX('IMF GDP current US'!$B$1:$BD$197,MATCH('2022 deflators April 2024 WEO'!$B143,'IMF GDP current US'!$B$1:$B$197,0),MATCH('2022 deflators April 2024 WEO'!AP$3,'IMF GDP current US'!$B$1:$BD$1,0))/INDEX('IMF GDP constant 2022 US'!$B$1:$BD$197,MATCH('2022 deflators April 2024 WEO'!$B143,'IMF GDP constant 2022 US'!$B$1:$B$197,0),MATCH('2022 deflators April 2024 WEO'!AP$3,'IMF GDP constant 2022 US'!$B$1:$BD$1,0)),0)</f>
        <v>0.973664133334763</v>
      </c>
      <c r="AQ143" s="18" t="n">
        <f aca="false">IFERROR(INDEX('IMF GDP current US'!$B$1:$BD$197,MATCH('2022 deflators April 2024 WEO'!$B143,'IMF GDP current US'!$B$1:$B$197,0),MATCH('2022 deflators April 2024 WEO'!AQ$3,'IMF GDP current US'!$B$1:$BD$1,0))/INDEX('IMF GDP constant 2022 US'!$B$1:$BD$197,MATCH('2022 deflators April 2024 WEO'!$B143,'IMF GDP constant 2022 US'!$B$1:$B$197,0),MATCH('2022 deflators April 2024 WEO'!AQ$3,'IMF GDP constant 2022 US'!$B$1:$BD$1,0)),0)</f>
        <v>0.934839456186439</v>
      </c>
      <c r="AR143" s="18" t="n">
        <f aca="false">IFERROR(INDEX('IMF GDP current US'!$B$1:$BD$197,MATCH('2022 deflators April 2024 WEO'!$B143,'IMF GDP current US'!$B$1:$B$197,0),MATCH('2022 deflators April 2024 WEO'!AR$3,'IMF GDP current US'!$B$1:$BD$1,0))/INDEX('IMF GDP constant 2022 US'!$B$1:$BD$197,MATCH('2022 deflators April 2024 WEO'!$B143,'IMF GDP constant 2022 US'!$B$1:$B$197,0),MATCH('2022 deflators April 2024 WEO'!AR$3,'IMF GDP constant 2022 US'!$B$1:$BD$1,0)),0)</f>
        <v>0.95720487975289</v>
      </c>
      <c r="AS143" s="18" t="n">
        <f aca="false">IFERROR(INDEX('IMF GDP current US'!$B$1:$BD$197,MATCH('2022 deflators April 2024 WEO'!$B143,'IMF GDP current US'!$B$1:$B$197,0),MATCH('2022 deflators April 2024 WEO'!AS$3,'IMF GDP current US'!$B$1:$BD$1,0))/INDEX('IMF GDP constant 2022 US'!$B$1:$BD$197,MATCH('2022 deflators April 2024 WEO'!$B143,'IMF GDP constant 2022 US'!$B$1:$B$197,0),MATCH('2022 deflators April 2024 WEO'!AS$3,'IMF GDP constant 2022 US'!$B$1:$BD$1,0)),0)</f>
        <v>0.91849835910287</v>
      </c>
      <c r="AT143" s="18" t="n">
        <f aca="false">IFERROR(INDEX('IMF GDP current US'!$B$1:$BD$197,MATCH('2022 deflators April 2024 WEO'!$B143,'IMF GDP current US'!$B$1:$B$197,0),MATCH('2022 deflators April 2024 WEO'!AT$3,'IMF GDP current US'!$B$1:$BD$1,0))/INDEX('IMF GDP constant 2022 US'!$B$1:$BD$197,MATCH('2022 deflators April 2024 WEO'!$B143,'IMF GDP constant 2022 US'!$B$1:$B$197,0),MATCH('2022 deflators April 2024 WEO'!AT$3,'IMF GDP constant 2022 US'!$B$1:$BD$1,0)),0)</f>
        <v>0.9006664143235</v>
      </c>
      <c r="AU143" s="18" t="n">
        <f aca="false">IFERROR(INDEX('IMF GDP current US'!$B$1:$BD$197,MATCH('2022 deflators April 2024 WEO'!$B143,'IMF GDP current US'!$B$1:$B$197,0),MATCH('2022 deflators April 2024 WEO'!AU$3,'IMF GDP current US'!$B$1:$BD$1,0))/INDEX('IMF GDP constant 2022 US'!$B$1:$BD$197,MATCH('2022 deflators April 2024 WEO'!$B143,'IMF GDP constant 2022 US'!$B$1:$B$197,0),MATCH('2022 deflators April 2024 WEO'!AU$3,'IMF GDP constant 2022 US'!$B$1:$BD$1,0)),0)</f>
        <v>0.916675205604629</v>
      </c>
      <c r="AV143" s="18" t="n">
        <f aca="false">IFERROR(INDEX('IMF GDP current US'!$B$1:$BD$197,MATCH('2022 deflators April 2024 WEO'!$B143,'IMF GDP current US'!$B$1:$B$197,0),MATCH('2022 deflators April 2024 WEO'!AV$3,'IMF GDP current US'!$B$1:$BD$1,0))/INDEX('IMF GDP constant 2022 US'!$B$1:$BD$197,MATCH('2022 deflators April 2024 WEO'!$B143,'IMF GDP constant 2022 US'!$B$1:$B$197,0),MATCH('2022 deflators April 2024 WEO'!AV$3,'IMF GDP constant 2022 US'!$B$1:$BD$1,0)),0)</f>
        <v>0.898242072281915</v>
      </c>
      <c r="AW143" s="19" t="n">
        <f aca="false">IFERROR(INDEX('IMF GDP current US'!$B$1:$BD$197,MATCH('2022 deflators April 2024 WEO'!$B143,'IMF GDP current US'!$B$1:$B$197,0),MATCH('2022 deflators April 2024 WEO'!AW$3,'IMF GDP current US'!$B$1:$BD$1,0))/INDEX('IMF GDP constant 2022 US'!$B$1:$BD$197,MATCH('2022 deflators April 2024 WEO'!$B143,'IMF GDP constant 2022 US'!$B$1:$B$197,0),MATCH('2022 deflators April 2024 WEO'!AW$3,'IMF GDP constant 2022 US'!$B$1:$BD$1,0)),0)</f>
        <v>1</v>
      </c>
      <c r="AX143" s="18" t="n">
        <f aca="false">IFERROR(INDEX('IMF GDP current US'!$B$1:$BD$197,MATCH('2022 deflators April 2024 WEO'!$B143,'IMF GDP current US'!$B$1:$B$197,0),MATCH('2022 deflators April 2024 WEO'!AX$3,'IMF GDP current US'!$B$1:$BD$1,0))/INDEX('IMF GDP constant 2022 US'!$B$1:$BD$197,MATCH('2022 deflators April 2024 WEO'!$B143,'IMF GDP constant 2022 US'!$B$1:$B$197,0),MATCH('2022 deflators April 2024 WEO'!AX$3,'IMF GDP constant 2022 US'!$B$1:$BD$1,0)),0)</f>
        <v>0.984976480430206</v>
      </c>
      <c r="AY143" s="21" t="n">
        <f aca="false">IFERROR(INDEX('IMF GDP current US'!$B$1:$BD$197,MATCH('2022 deflators April 2024 WEO'!$B143,'IMF GDP current US'!$B$1:$B$197,0),MATCH('2022 deflators April 2024 WEO'!AY$3,'IMF GDP current US'!$B$1:$BD$1,0))/INDEX('IMF GDP constant 2022 US'!$B$1:$BD$197,MATCH('2022 deflators April 2024 WEO'!$B143,'IMF GDP constant 2022 US'!$B$1:$B$197,0),MATCH('2022 deflators April 2024 WEO'!AY$3,'IMF GDP constant 2022 US'!$B$1:$BD$1,0)),0)</f>
        <v>0.900174041223769</v>
      </c>
      <c r="AZ143" s="21" t="n">
        <f aca="false">IFERROR(INDEX('IMF GDP current US'!$B$1:$BD$197,MATCH('2022 deflators April 2024 WEO'!$B143,'IMF GDP current US'!$B$1:$B$197,0),MATCH('2022 deflators April 2024 WEO'!AZ$3,'IMF GDP current US'!$B$1:$BD$1,0))/INDEX('IMF GDP constant 2022 US'!$B$1:$BD$197,MATCH('2022 deflators April 2024 WEO'!$B143,'IMF GDP constant 2022 US'!$B$1:$B$197,0),MATCH('2022 deflators April 2024 WEO'!AZ$3,'IMF GDP constant 2022 US'!$B$1:$BD$1,0)),0)</f>
        <v>0.867989889254353</v>
      </c>
      <c r="BA143" s="21" t="n">
        <f aca="false">IFERROR(INDEX('IMF GDP current US'!$B$1:$BD$197,MATCH('2022 deflators April 2024 WEO'!$B143,'IMF GDP current US'!$B$1:$B$197,0),MATCH('2022 deflators April 2024 WEO'!BA$3,'IMF GDP current US'!$B$1:$BD$1,0))/INDEX('IMF GDP constant 2022 US'!$B$1:$BD$197,MATCH('2022 deflators April 2024 WEO'!$B143,'IMF GDP constant 2022 US'!$B$1:$B$197,0),MATCH('2022 deflators April 2024 WEO'!BA$3,'IMF GDP constant 2022 US'!$B$1:$BD$1,0)),0)</f>
        <v>0.868766459447143</v>
      </c>
      <c r="BB143" s="21" t="n">
        <f aca="false">IFERROR(INDEX('IMF GDP current US'!$B$1:$BD$197,MATCH('2022 deflators April 2024 WEO'!$B143,'IMF GDP current US'!$B$1:$B$197,0),MATCH('2022 deflators April 2024 WEO'!BB$3,'IMF GDP current US'!$B$1:$BD$1,0))/INDEX('IMF GDP constant 2022 US'!$B$1:$BD$197,MATCH('2022 deflators April 2024 WEO'!$B143,'IMF GDP constant 2022 US'!$B$1:$B$197,0),MATCH('2022 deflators April 2024 WEO'!BB$3,'IMF GDP constant 2022 US'!$B$1:$BD$1,0)),0)</f>
        <v>0.873630973723882</v>
      </c>
      <c r="BC143" s="21" t="n">
        <f aca="false">IFERROR(INDEX('IMF GDP current US'!$B$1:$BD$197,MATCH('2022 deflators April 2024 WEO'!$B143,'IMF GDP current US'!$B$1:$B$197,0),MATCH('2022 deflators April 2024 WEO'!BC$3,'IMF GDP current US'!$B$1:$BD$1,0))/INDEX('IMF GDP constant 2022 US'!$B$1:$BD$197,MATCH('2022 deflators April 2024 WEO'!$B143,'IMF GDP constant 2022 US'!$B$1:$B$197,0),MATCH('2022 deflators April 2024 WEO'!BC$3,'IMF GDP constant 2022 US'!$B$1:$BD$1,0)),0)</f>
        <v>0.885490684421949</v>
      </c>
      <c r="BD143" s="22" t="n">
        <f aca="false">IFERROR(INDEX('IMF GDP current US'!$B$1:$BD$197,MATCH('2022 deflators April 2024 WEO'!$B143,'IMF GDP current US'!$B$1:$B$197,0),MATCH('2022 deflators April 2024 WEO'!BD$3,'IMF GDP current US'!$B$1:$BD$1,0))/INDEX('IMF GDP constant 2022 US'!$B$1:$BD$197,MATCH('2022 deflators April 2024 WEO'!$B143,'IMF GDP constant 2022 US'!$B$1:$B$197,0),MATCH('2022 deflators April 2024 WEO'!BD$3,'IMF GDP constant 2022 US'!$B$1:$BD$1,0)),0)</f>
        <v>0.902941968737542</v>
      </c>
    </row>
    <row r="144" customFormat="false" ht="15" hidden="false" customHeight="false" outlineLevel="0" collapsed="false">
      <c r="A144" s="12" t="s">
        <v>157</v>
      </c>
      <c r="B144" s="0" t="str">
        <f aca="false">VLOOKUP(A144,'Names&amp;ISO'!$A:$C,3,0)</f>
        <v>WSM</v>
      </c>
      <c r="C144" s="11" t="s">
        <v>157</v>
      </c>
      <c r="D144" s="11" t="n">
        <f aca="false">IFERROR(VLOOKUP(B144,'DAC ODA Recipients 2022-2023'!$B:$H,7,0),"")</f>
        <v>1</v>
      </c>
      <c r="E144" s="12" t="str">
        <f aca="false">IFERROR(VLOOKUP(B144,'OECD DAC Deflators 2022'!B:B,1,0),"")</f>
        <v/>
      </c>
      <c r="F144" s="12"/>
      <c r="G144" s="17" t="n">
        <f aca="false">IFERROR(INDEX('IMF GDP current US'!$B$1:$BD$197,MATCH('2022 deflators April 2024 WEO'!$B144,'IMF GDP current US'!$B$1:$B$197,0),MATCH('2022 deflators April 2024 WEO'!G$3,'IMF GDP current US'!$B$1:$BD$1,0))/INDEX('IMF GDP constant 2022 US'!$B$1:$BD$197,MATCH('2022 deflators April 2024 WEO'!$B144,'IMF GDP constant 2022 US'!$B$1:$B$197,0),MATCH('2022 deflators April 2024 WEO'!G$3,'IMF GDP constant 2022 US'!$B$1:$BD$1,0)),0)</f>
        <v>0.307821409084575</v>
      </c>
      <c r="H144" s="18" t="n">
        <f aca="false">IFERROR(INDEX('IMF GDP current US'!$B$1:$BD$197,MATCH('2022 deflators April 2024 WEO'!$B144,'IMF GDP current US'!$B$1:$B$197,0),MATCH('2022 deflators April 2024 WEO'!H$3,'IMF GDP current US'!$B$1:$BD$1,0))/INDEX('IMF GDP constant 2022 US'!$B$1:$BD$197,MATCH('2022 deflators April 2024 WEO'!$B144,'IMF GDP constant 2022 US'!$B$1:$B$197,0),MATCH('2022 deflators April 2024 WEO'!H$3,'IMF GDP constant 2022 US'!$B$1:$BD$1,0)),0)</f>
        <v>0.317152405989257</v>
      </c>
      <c r="I144" s="18" t="n">
        <f aca="false">IFERROR(INDEX('IMF GDP current US'!$B$1:$BD$197,MATCH('2022 deflators April 2024 WEO'!$B144,'IMF GDP current US'!$B$1:$B$197,0),MATCH('2022 deflators April 2024 WEO'!I$3,'IMF GDP current US'!$B$1:$BD$1,0))/INDEX('IMF GDP constant 2022 US'!$B$1:$BD$197,MATCH('2022 deflators April 2024 WEO'!$B144,'IMF GDP constant 2022 US'!$B$1:$B$197,0),MATCH('2022 deflators April 2024 WEO'!I$3,'IMF GDP constant 2022 US'!$B$1:$BD$1,0)),0)</f>
        <v>0.328478617982046</v>
      </c>
      <c r="J144" s="18" t="n">
        <f aca="false">IFERROR(INDEX('IMF GDP current US'!$B$1:$BD$197,MATCH('2022 deflators April 2024 WEO'!$B144,'IMF GDP current US'!$B$1:$B$197,0),MATCH('2022 deflators April 2024 WEO'!J$3,'IMF GDP current US'!$B$1:$BD$1,0))/INDEX('IMF GDP constant 2022 US'!$B$1:$BD$197,MATCH('2022 deflators April 2024 WEO'!$B144,'IMF GDP constant 2022 US'!$B$1:$B$197,0),MATCH('2022 deflators April 2024 WEO'!J$3,'IMF GDP constant 2022 US'!$B$1:$BD$1,0)),0)</f>
        <v>0.302778114929243</v>
      </c>
      <c r="K144" s="18" t="n">
        <f aca="false">IFERROR(INDEX('IMF GDP current US'!$B$1:$BD$197,MATCH('2022 deflators April 2024 WEO'!$B144,'IMF GDP current US'!$B$1:$B$197,0),MATCH('2022 deflators April 2024 WEO'!K$3,'IMF GDP current US'!$B$1:$BD$1,0))/INDEX('IMF GDP constant 2022 US'!$B$1:$BD$197,MATCH('2022 deflators April 2024 WEO'!$B144,'IMF GDP constant 2022 US'!$B$1:$B$197,0),MATCH('2022 deflators April 2024 WEO'!K$3,'IMF GDP constant 2022 US'!$B$1:$BD$1,0)),0)</f>
        <v>0.291644646244587</v>
      </c>
      <c r="L144" s="18" t="n">
        <f aca="false">IFERROR(INDEX('IMF GDP current US'!$B$1:$BD$197,MATCH('2022 deflators April 2024 WEO'!$B144,'IMF GDP current US'!$B$1:$B$197,0),MATCH('2022 deflators April 2024 WEO'!L$3,'IMF GDP current US'!$B$1:$BD$1,0))/INDEX('IMF GDP constant 2022 US'!$B$1:$BD$197,MATCH('2022 deflators April 2024 WEO'!$B144,'IMF GDP constant 2022 US'!$B$1:$B$197,0),MATCH('2022 deflators April 2024 WEO'!L$3,'IMF GDP constant 2022 US'!$B$1:$BD$1,0)),0)</f>
        <v>0.263174928672872</v>
      </c>
      <c r="M144" s="18" t="n">
        <f aca="false">IFERROR(INDEX('IMF GDP current US'!$B$1:$BD$197,MATCH('2022 deflators April 2024 WEO'!$B144,'IMF GDP current US'!$B$1:$B$197,0),MATCH('2022 deflators April 2024 WEO'!M$3,'IMF GDP current US'!$B$1:$BD$1,0))/INDEX('IMF GDP constant 2022 US'!$B$1:$BD$197,MATCH('2022 deflators April 2024 WEO'!$B144,'IMF GDP constant 2022 US'!$B$1:$B$197,0),MATCH('2022 deflators April 2024 WEO'!M$3,'IMF GDP constant 2022 US'!$B$1:$BD$1,0)),0)</f>
        <v>0.26536083858068</v>
      </c>
      <c r="N144" s="18" t="n">
        <f aca="false">IFERROR(INDEX('IMF GDP current US'!$B$1:$BD$197,MATCH('2022 deflators April 2024 WEO'!$B144,'IMF GDP current US'!$B$1:$B$197,0),MATCH('2022 deflators April 2024 WEO'!N$3,'IMF GDP current US'!$B$1:$BD$1,0))/INDEX('IMF GDP constant 2022 US'!$B$1:$BD$197,MATCH('2022 deflators April 2024 WEO'!$B144,'IMF GDP constant 2022 US'!$B$1:$B$197,0),MATCH('2022 deflators April 2024 WEO'!N$3,'IMF GDP constant 2022 US'!$B$1:$BD$1,0)),0)</f>
        <v>0.292304526957823</v>
      </c>
      <c r="O144" s="18" t="n">
        <f aca="false">IFERROR(INDEX('IMF GDP current US'!$B$1:$BD$197,MATCH('2022 deflators April 2024 WEO'!$B144,'IMF GDP current US'!$B$1:$B$197,0),MATCH('2022 deflators April 2024 WEO'!O$3,'IMF GDP current US'!$B$1:$BD$1,0))/INDEX('IMF GDP constant 2022 US'!$B$1:$BD$197,MATCH('2022 deflators April 2024 WEO'!$B144,'IMF GDP constant 2022 US'!$B$1:$B$197,0),MATCH('2022 deflators April 2024 WEO'!O$3,'IMF GDP constant 2022 US'!$B$1:$BD$1,0)),0)</f>
        <v>0.31622775220343</v>
      </c>
      <c r="P144" s="18" t="n">
        <f aca="false">IFERROR(INDEX('IMF GDP current US'!$B$1:$BD$197,MATCH('2022 deflators April 2024 WEO'!$B144,'IMF GDP current US'!$B$1:$B$197,0),MATCH('2022 deflators April 2024 WEO'!P$3,'IMF GDP current US'!$B$1:$BD$1,0))/INDEX('IMF GDP constant 2022 US'!$B$1:$BD$197,MATCH('2022 deflators April 2024 WEO'!$B144,'IMF GDP constant 2022 US'!$B$1:$B$197,0),MATCH('2022 deflators April 2024 WEO'!P$3,'IMF GDP constant 2022 US'!$B$1:$BD$1,0)),0)</f>
        <v>0.305334834534137</v>
      </c>
      <c r="Q144" s="18" t="n">
        <f aca="false">IFERROR(INDEX('IMF GDP current US'!$B$1:$BD$197,MATCH('2022 deflators April 2024 WEO'!$B144,'IMF GDP current US'!$B$1:$B$197,0),MATCH('2022 deflators April 2024 WEO'!Q$3,'IMF GDP current US'!$B$1:$BD$1,0))/INDEX('IMF GDP constant 2022 US'!$B$1:$BD$197,MATCH('2022 deflators April 2024 WEO'!$B144,'IMF GDP constant 2022 US'!$B$1:$B$197,0),MATCH('2022 deflators April 2024 WEO'!Q$3,'IMF GDP constant 2022 US'!$B$1:$BD$1,0)),0)</f>
        <v>0.421266558029286</v>
      </c>
      <c r="R144" s="18" t="n">
        <f aca="false">IFERROR(INDEX('IMF GDP current US'!$B$1:$BD$197,MATCH('2022 deflators April 2024 WEO'!$B144,'IMF GDP current US'!$B$1:$B$197,0),MATCH('2022 deflators April 2024 WEO'!R$3,'IMF GDP current US'!$B$1:$BD$1,0))/INDEX('IMF GDP constant 2022 US'!$B$1:$BD$197,MATCH('2022 deflators April 2024 WEO'!$B144,'IMF GDP constant 2022 US'!$B$1:$B$197,0),MATCH('2022 deflators April 2024 WEO'!R$3,'IMF GDP constant 2022 US'!$B$1:$BD$1,0)),0)</f>
        <v>0.417580132151282</v>
      </c>
      <c r="S144" s="18" t="n">
        <f aca="false">IFERROR(INDEX('IMF GDP current US'!$B$1:$BD$197,MATCH('2022 deflators April 2024 WEO'!$B144,'IMF GDP current US'!$B$1:$B$197,0),MATCH('2022 deflators April 2024 WEO'!S$3,'IMF GDP current US'!$B$1:$BD$1,0))/INDEX('IMF GDP constant 2022 US'!$B$1:$BD$197,MATCH('2022 deflators April 2024 WEO'!$B144,'IMF GDP constant 2022 US'!$B$1:$B$197,0),MATCH('2022 deflators April 2024 WEO'!S$3,'IMF GDP constant 2022 US'!$B$1:$BD$1,0)),0)</f>
        <v>0.439731672093029</v>
      </c>
      <c r="T144" s="18" t="n">
        <f aca="false">IFERROR(INDEX('IMF GDP current US'!$B$1:$BD$197,MATCH('2022 deflators April 2024 WEO'!$B144,'IMF GDP current US'!$B$1:$B$197,0),MATCH('2022 deflators April 2024 WEO'!T$3,'IMF GDP current US'!$B$1:$BD$1,0))/INDEX('IMF GDP constant 2022 US'!$B$1:$BD$197,MATCH('2022 deflators April 2024 WEO'!$B144,'IMF GDP constant 2022 US'!$B$1:$B$197,0),MATCH('2022 deflators April 2024 WEO'!T$3,'IMF GDP constant 2022 US'!$B$1:$BD$1,0)),0)</f>
        <v>0.443656938055937</v>
      </c>
      <c r="U144" s="18" t="n">
        <f aca="false">IFERROR(INDEX('IMF GDP current US'!$B$1:$BD$197,MATCH('2022 deflators April 2024 WEO'!$B144,'IMF GDP current US'!$B$1:$B$197,0),MATCH('2022 deflators April 2024 WEO'!U$3,'IMF GDP current US'!$B$1:$BD$1,0))/INDEX('IMF GDP constant 2022 US'!$B$1:$BD$197,MATCH('2022 deflators April 2024 WEO'!$B144,'IMF GDP constant 2022 US'!$B$1:$B$197,0),MATCH('2022 deflators April 2024 WEO'!U$3,'IMF GDP constant 2022 US'!$B$1:$BD$1,0)),0)</f>
        <v>0.33276555484746</v>
      </c>
      <c r="V144" s="18" t="n">
        <f aca="false">IFERROR(INDEX('IMF GDP current US'!$B$1:$BD$197,MATCH('2022 deflators April 2024 WEO'!$B144,'IMF GDP current US'!$B$1:$B$197,0),MATCH('2022 deflators April 2024 WEO'!V$3,'IMF GDP current US'!$B$1:$BD$1,0))/INDEX('IMF GDP constant 2022 US'!$B$1:$BD$197,MATCH('2022 deflators April 2024 WEO'!$B144,'IMF GDP constant 2022 US'!$B$1:$B$197,0),MATCH('2022 deflators April 2024 WEO'!V$3,'IMF GDP constant 2022 US'!$B$1:$BD$1,0)),0)</f>
        <v>0.478320214539151</v>
      </c>
      <c r="W144" s="18" t="n">
        <f aca="false">IFERROR(INDEX('IMF GDP current US'!$B$1:$BD$197,MATCH('2022 deflators April 2024 WEO'!$B144,'IMF GDP current US'!$B$1:$B$197,0),MATCH('2022 deflators April 2024 WEO'!W$3,'IMF GDP current US'!$B$1:$BD$1,0))/INDEX('IMF GDP constant 2022 US'!$B$1:$BD$197,MATCH('2022 deflators April 2024 WEO'!$B144,'IMF GDP constant 2022 US'!$B$1:$B$197,0),MATCH('2022 deflators April 2024 WEO'!W$3,'IMF GDP constant 2022 US'!$B$1:$BD$1,0)),0)</f>
        <v>0.475366530131695</v>
      </c>
      <c r="X144" s="18" t="n">
        <f aca="false">IFERROR(INDEX('IMF GDP current US'!$B$1:$BD$197,MATCH('2022 deflators April 2024 WEO'!$B144,'IMF GDP current US'!$B$1:$B$197,0),MATCH('2022 deflators April 2024 WEO'!X$3,'IMF GDP current US'!$B$1:$BD$1,0))/INDEX('IMF GDP constant 2022 US'!$B$1:$BD$197,MATCH('2022 deflators April 2024 WEO'!$B144,'IMF GDP constant 2022 US'!$B$1:$B$197,0),MATCH('2022 deflators April 2024 WEO'!X$3,'IMF GDP constant 2022 US'!$B$1:$BD$1,0)),0)</f>
        <v>0.511791971080267</v>
      </c>
      <c r="Y144" s="18" t="n">
        <f aca="false">IFERROR(INDEX('IMF GDP current US'!$B$1:$BD$197,MATCH('2022 deflators April 2024 WEO'!$B144,'IMF GDP current US'!$B$1:$B$197,0),MATCH('2022 deflators April 2024 WEO'!Y$3,'IMF GDP current US'!$B$1:$BD$1,0))/INDEX('IMF GDP constant 2022 US'!$B$1:$BD$197,MATCH('2022 deflators April 2024 WEO'!$B144,'IMF GDP constant 2022 US'!$B$1:$B$197,0),MATCH('2022 deflators April 2024 WEO'!Y$3,'IMF GDP constant 2022 US'!$B$1:$BD$1,0)),0)</f>
        <v>0.517071159138605</v>
      </c>
      <c r="Z144" s="18" t="n">
        <f aca="false">IFERROR(INDEX('IMF GDP current US'!$B$1:$BD$197,MATCH('2022 deflators April 2024 WEO'!$B144,'IMF GDP current US'!$B$1:$B$197,0),MATCH('2022 deflators April 2024 WEO'!Z$3,'IMF GDP current US'!$B$1:$BD$1,0))/INDEX('IMF GDP constant 2022 US'!$B$1:$BD$197,MATCH('2022 deflators April 2024 WEO'!$B144,'IMF GDP constant 2022 US'!$B$1:$B$197,0),MATCH('2022 deflators April 2024 WEO'!Z$3,'IMF GDP constant 2022 US'!$B$1:$BD$1,0)),0)</f>
        <v>0.476712463626407</v>
      </c>
      <c r="AA144" s="18" t="n">
        <f aca="false">IFERROR(INDEX('IMF GDP current US'!$B$1:$BD$197,MATCH('2022 deflators April 2024 WEO'!$B144,'IMF GDP current US'!$B$1:$B$197,0),MATCH('2022 deflators April 2024 WEO'!AA$3,'IMF GDP current US'!$B$1:$BD$1,0))/INDEX('IMF GDP constant 2022 US'!$B$1:$BD$197,MATCH('2022 deflators April 2024 WEO'!$B144,'IMF GDP constant 2022 US'!$B$1:$B$197,0),MATCH('2022 deflators April 2024 WEO'!AA$3,'IMF GDP constant 2022 US'!$B$1:$BD$1,0)),0)</f>
        <v>0.469192127549827</v>
      </c>
      <c r="AB144" s="18" t="n">
        <f aca="false">IFERROR(INDEX('IMF GDP current US'!$B$1:$BD$197,MATCH('2022 deflators April 2024 WEO'!$B144,'IMF GDP current US'!$B$1:$B$197,0),MATCH('2022 deflators April 2024 WEO'!AB$3,'IMF GDP current US'!$B$1:$BD$1,0))/INDEX('IMF GDP constant 2022 US'!$B$1:$BD$197,MATCH('2022 deflators April 2024 WEO'!$B144,'IMF GDP constant 2022 US'!$B$1:$B$197,0),MATCH('2022 deflators April 2024 WEO'!AB$3,'IMF GDP constant 2022 US'!$B$1:$BD$1,0)),0)</f>
        <v>0.440129248605895</v>
      </c>
      <c r="AC144" s="18" t="n">
        <f aca="false">IFERROR(INDEX('IMF GDP current US'!$B$1:$BD$197,MATCH('2022 deflators April 2024 WEO'!$B144,'IMF GDP current US'!$B$1:$B$197,0),MATCH('2022 deflators April 2024 WEO'!AC$3,'IMF GDP current US'!$B$1:$BD$1,0))/INDEX('IMF GDP constant 2022 US'!$B$1:$BD$197,MATCH('2022 deflators April 2024 WEO'!$B144,'IMF GDP constant 2022 US'!$B$1:$B$197,0),MATCH('2022 deflators April 2024 WEO'!AC$3,'IMF GDP constant 2022 US'!$B$1:$BD$1,0)),0)</f>
        <v>0.440999100256796</v>
      </c>
      <c r="AD144" s="18" t="n">
        <f aca="false">IFERROR(INDEX('IMF GDP current US'!$B$1:$BD$197,MATCH('2022 deflators April 2024 WEO'!$B144,'IMF GDP current US'!$B$1:$B$197,0),MATCH('2022 deflators April 2024 WEO'!AD$3,'IMF GDP current US'!$B$1:$BD$1,0))/INDEX('IMF GDP constant 2022 US'!$B$1:$BD$197,MATCH('2022 deflators April 2024 WEO'!$B144,'IMF GDP constant 2022 US'!$B$1:$B$197,0),MATCH('2022 deflators April 2024 WEO'!AD$3,'IMF GDP constant 2022 US'!$B$1:$BD$1,0)),0)</f>
        <v>0.496017001490251</v>
      </c>
      <c r="AE144" s="18" t="n">
        <f aca="false">IFERROR(INDEX('IMF GDP current US'!$B$1:$BD$197,MATCH('2022 deflators April 2024 WEO'!$B144,'IMF GDP current US'!$B$1:$B$197,0),MATCH('2022 deflators April 2024 WEO'!AE$3,'IMF GDP current US'!$B$1:$BD$1,0))/INDEX('IMF GDP constant 2022 US'!$B$1:$BD$197,MATCH('2022 deflators April 2024 WEO'!$B144,'IMF GDP constant 2022 US'!$B$1:$B$197,0),MATCH('2022 deflators April 2024 WEO'!AE$3,'IMF GDP constant 2022 US'!$B$1:$BD$1,0)),0)</f>
        <v>0.588088703543045</v>
      </c>
      <c r="AF144" s="18" t="n">
        <f aca="false">IFERROR(INDEX('IMF GDP current US'!$B$1:$BD$197,MATCH('2022 deflators April 2024 WEO'!$B144,'IMF GDP current US'!$B$1:$B$197,0),MATCH('2022 deflators April 2024 WEO'!AF$3,'IMF GDP current US'!$B$1:$BD$1,0))/INDEX('IMF GDP constant 2022 US'!$B$1:$BD$197,MATCH('2022 deflators April 2024 WEO'!$B144,'IMF GDP constant 2022 US'!$B$1:$B$197,0),MATCH('2022 deflators April 2024 WEO'!AF$3,'IMF GDP constant 2022 US'!$B$1:$BD$1,0)),0)</f>
        <v>0.641190030079841</v>
      </c>
      <c r="AG144" s="18" t="n">
        <f aca="false">IFERROR(INDEX('IMF GDP current US'!$B$1:$BD$197,MATCH('2022 deflators April 2024 WEO'!$B144,'IMF GDP current US'!$B$1:$B$197,0),MATCH('2022 deflators April 2024 WEO'!AG$3,'IMF GDP current US'!$B$1:$BD$1,0))/INDEX('IMF GDP constant 2022 US'!$B$1:$BD$197,MATCH('2022 deflators April 2024 WEO'!$B144,'IMF GDP constant 2022 US'!$B$1:$B$197,0),MATCH('2022 deflators April 2024 WEO'!AG$3,'IMF GDP constant 2022 US'!$B$1:$BD$1,0)),0)</f>
        <v>0.66655863154178</v>
      </c>
      <c r="AH144" s="18" t="n">
        <f aca="false">IFERROR(INDEX('IMF GDP current US'!$B$1:$BD$197,MATCH('2022 deflators April 2024 WEO'!$B144,'IMF GDP current US'!$B$1:$B$197,0),MATCH('2022 deflators April 2024 WEO'!AH$3,'IMF GDP current US'!$B$1:$BD$1,0))/INDEX('IMF GDP constant 2022 US'!$B$1:$BD$197,MATCH('2022 deflators April 2024 WEO'!$B144,'IMF GDP constant 2022 US'!$B$1:$B$197,0),MATCH('2022 deflators April 2024 WEO'!AH$3,'IMF GDP constant 2022 US'!$B$1:$BD$1,0)),0)</f>
        <v>0.730182519767363</v>
      </c>
      <c r="AI144" s="18" t="n">
        <f aca="false">IFERROR(INDEX('IMF GDP current US'!$B$1:$BD$197,MATCH('2022 deflators April 2024 WEO'!$B144,'IMF GDP current US'!$B$1:$B$197,0),MATCH('2022 deflators April 2024 WEO'!AI$3,'IMF GDP current US'!$B$1:$BD$1,0))/INDEX('IMF GDP constant 2022 US'!$B$1:$BD$197,MATCH('2022 deflators April 2024 WEO'!$B144,'IMF GDP constant 2022 US'!$B$1:$B$197,0),MATCH('2022 deflators April 2024 WEO'!AI$3,'IMF GDP constant 2022 US'!$B$1:$BD$1,0)),0)</f>
        <v>0.849109952077498</v>
      </c>
      <c r="AJ144" s="18" t="n">
        <f aca="false">IFERROR(INDEX('IMF GDP current US'!$B$1:$BD$197,MATCH('2022 deflators April 2024 WEO'!$B144,'IMF GDP current US'!$B$1:$B$197,0),MATCH('2022 deflators April 2024 WEO'!AJ$3,'IMF GDP current US'!$B$1:$BD$1,0))/INDEX('IMF GDP constant 2022 US'!$B$1:$BD$197,MATCH('2022 deflators April 2024 WEO'!$B144,'IMF GDP constant 2022 US'!$B$1:$B$197,0),MATCH('2022 deflators April 2024 WEO'!AJ$3,'IMF GDP constant 2022 US'!$B$1:$BD$1,0)),0)</f>
        <v>0.771312525169842</v>
      </c>
      <c r="AK144" s="18" t="n">
        <f aca="false">IFERROR(INDEX('IMF GDP current US'!$B$1:$BD$197,MATCH('2022 deflators April 2024 WEO'!$B144,'IMF GDP current US'!$B$1:$B$197,0),MATCH('2022 deflators April 2024 WEO'!AK$3,'IMF GDP current US'!$B$1:$BD$1,0))/INDEX('IMF GDP constant 2022 US'!$B$1:$BD$197,MATCH('2022 deflators April 2024 WEO'!$B144,'IMF GDP constant 2022 US'!$B$1:$B$197,0),MATCH('2022 deflators April 2024 WEO'!AK$3,'IMF GDP constant 2022 US'!$B$1:$BD$1,0)),0)</f>
        <v>0.827727066789</v>
      </c>
      <c r="AL144" s="18" t="n">
        <f aca="false">IFERROR(INDEX('IMF GDP current US'!$B$1:$BD$197,MATCH('2022 deflators April 2024 WEO'!$B144,'IMF GDP current US'!$B$1:$B$197,0),MATCH('2022 deflators April 2024 WEO'!AL$3,'IMF GDP current US'!$B$1:$BD$1,0))/INDEX('IMF GDP constant 2022 US'!$B$1:$BD$197,MATCH('2022 deflators April 2024 WEO'!$B144,'IMF GDP constant 2022 US'!$B$1:$B$197,0),MATCH('2022 deflators April 2024 WEO'!AL$3,'IMF GDP constant 2022 US'!$B$1:$BD$1,0)),0)</f>
        <v>0.872065008543252</v>
      </c>
      <c r="AM144" s="18" t="n">
        <f aca="false">IFERROR(INDEX('IMF GDP current US'!$B$1:$BD$197,MATCH('2022 deflators April 2024 WEO'!$B144,'IMF GDP current US'!$B$1:$B$197,0),MATCH('2022 deflators April 2024 WEO'!AM$3,'IMF GDP current US'!$B$1:$BD$1,0))/INDEX('IMF GDP constant 2022 US'!$B$1:$BD$197,MATCH('2022 deflators April 2024 WEO'!$B144,'IMF GDP constant 2022 US'!$B$1:$B$197,0),MATCH('2022 deflators April 2024 WEO'!AM$3,'IMF GDP constant 2022 US'!$B$1:$BD$1,0)),0)</f>
        <v>0.941181690478907</v>
      </c>
      <c r="AN144" s="18" t="n">
        <f aca="false">IFERROR(INDEX('IMF GDP current US'!$B$1:$BD$197,MATCH('2022 deflators April 2024 WEO'!$B144,'IMF GDP current US'!$B$1:$B$197,0),MATCH('2022 deflators April 2024 WEO'!AN$3,'IMF GDP current US'!$B$1:$BD$1,0))/INDEX('IMF GDP constant 2022 US'!$B$1:$BD$197,MATCH('2022 deflators April 2024 WEO'!$B144,'IMF GDP constant 2022 US'!$B$1:$B$197,0),MATCH('2022 deflators April 2024 WEO'!AN$3,'IMF GDP constant 2022 US'!$B$1:$BD$1,0)),0)</f>
        <v>0.970582419892432</v>
      </c>
      <c r="AO144" s="18" t="n">
        <f aca="false">IFERROR(INDEX('IMF GDP current US'!$B$1:$BD$197,MATCH('2022 deflators April 2024 WEO'!$B144,'IMF GDP current US'!$B$1:$B$197,0),MATCH('2022 deflators April 2024 WEO'!AO$3,'IMF GDP current US'!$B$1:$BD$1,0))/INDEX('IMF GDP constant 2022 US'!$B$1:$BD$197,MATCH('2022 deflators April 2024 WEO'!$B144,'IMF GDP constant 2022 US'!$B$1:$B$197,0),MATCH('2022 deflators April 2024 WEO'!AO$3,'IMF GDP constant 2022 US'!$B$1:$BD$1,0)),0)</f>
        <v>0.963010283325875</v>
      </c>
      <c r="AP144" s="18" t="n">
        <f aca="false">IFERROR(INDEX('IMF GDP current US'!$B$1:$BD$197,MATCH('2022 deflators April 2024 WEO'!$B144,'IMF GDP current US'!$B$1:$B$197,0),MATCH('2022 deflators April 2024 WEO'!AP$3,'IMF GDP current US'!$B$1:$BD$1,0))/INDEX('IMF GDP constant 2022 US'!$B$1:$BD$197,MATCH('2022 deflators April 2024 WEO'!$B144,'IMF GDP constant 2022 US'!$B$1:$B$197,0),MATCH('2022 deflators April 2024 WEO'!AP$3,'IMF GDP constant 2022 US'!$B$1:$BD$1,0)),0)</f>
        <v>0.958723370391158</v>
      </c>
      <c r="AQ144" s="18" t="n">
        <f aca="false">IFERROR(INDEX('IMF GDP current US'!$B$1:$BD$197,MATCH('2022 deflators April 2024 WEO'!$B144,'IMF GDP current US'!$B$1:$B$197,0),MATCH('2022 deflators April 2024 WEO'!AQ$3,'IMF GDP current US'!$B$1:$BD$1,0))/INDEX('IMF GDP constant 2022 US'!$B$1:$BD$197,MATCH('2022 deflators April 2024 WEO'!$B144,'IMF GDP constant 2022 US'!$B$1:$B$197,0),MATCH('2022 deflators April 2024 WEO'!AQ$3,'IMF GDP constant 2022 US'!$B$1:$BD$1,0)),0)</f>
        <v>0.909387830705836</v>
      </c>
      <c r="AR144" s="18" t="n">
        <f aca="false">IFERROR(INDEX('IMF GDP current US'!$B$1:$BD$197,MATCH('2022 deflators April 2024 WEO'!$B144,'IMF GDP current US'!$B$1:$B$197,0),MATCH('2022 deflators April 2024 WEO'!AR$3,'IMF GDP current US'!$B$1:$BD$1,0))/INDEX('IMF GDP constant 2022 US'!$B$1:$BD$197,MATCH('2022 deflators April 2024 WEO'!$B144,'IMF GDP constant 2022 US'!$B$1:$B$197,0),MATCH('2022 deflators April 2024 WEO'!AR$3,'IMF GDP constant 2022 US'!$B$1:$BD$1,0)),0)</f>
        <v>0.940343030749119</v>
      </c>
      <c r="AS144" s="18" t="n">
        <f aca="false">IFERROR(INDEX('IMF GDP current US'!$B$1:$BD$197,MATCH('2022 deflators April 2024 WEO'!$B144,'IMF GDP current US'!$B$1:$B$197,0),MATCH('2022 deflators April 2024 WEO'!AS$3,'IMF GDP current US'!$B$1:$BD$1,0))/INDEX('IMF GDP constant 2022 US'!$B$1:$BD$197,MATCH('2022 deflators April 2024 WEO'!$B144,'IMF GDP constant 2022 US'!$B$1:$B$197,0),MATCH('2022 deflators April 2024 WEO'!AS$3,'IMF GDP constant 2022 US'!$B$1:$BD$1,0)),0)</f>
        <v>0.938630937984674</v>
      </c>
      <c r="AT144" s="18" t="n">
        <f aca="false">IFERROR(INDEX('IMF GDP current US'!$B$1:$BD$197,MATCH('2022 deflators April 2024 WEO'!$B144,'IMF GDP current US'!$B$1:$B$197,0),MATCH('2022 deflators April 2024 WEO'!AT$3,'IMF GDP current US'!$B$1:$BD$1,0))/INDEX('IMF GDP constant 2022 US'!$B$1:$BD$197,MATCH('2022 deflators April 2024 WEO'!$B144,'IMF GDP constant 2022 US'!$B$1:$B$197,0),MATCH('2022 deflators April 2024 WEO'!AT$3,'IMF GDP constant 2022 US'!$B$1:$BD$1,0)),0)</f>
        <v>0.934437391760408</v>
      </c>
      <c r="AU144" s="18" t="n">
        <f aca="false">IFERROR(INDEX('IMF GDP current US'!$B$1:$BD$197,MATCH('2022 deflators April 2024 WEO'!$B144,'IMF GDP current US'!$B$1:$B$197,0),MATCH('2022 deflators April 2024 WEO'!AU$3,'IMF GDP current US'!$B$1:$BD$1,0))/INDEX('IMF GDP constant 2022 US'!$B$1:$BD$197,MATCH('2022 deflators April 2024 WEO'!$B144,'IMF GDP constant 2022 US'!$B$1:$B$197,0),MATCH('2022 deflators April 2024 WEO'!AU$3,'IMF GDP constant 2022 US'!$B$1:$BD$1,0)),0)</f>
        <v>0.917933642041296</v>
      </c>
      <c r="AV144" s="18" t="n">
        <f aca="false">IFERROR(INDEX('IMF GDP current US'!$B$1:$BD$197,MATCH('2022 deflators April 2024 WEO'!$B144,'IMF GDP current US'!$B$1:$B$197,0),MATCH('2022 deflators April 2024 WEO'!AV$3,'IMF GDP current US'!$B$1:$BD$1,0))/INDEX('IMF GDP constant 2022 US'!$B$1:$BD$197,MATCH('2022 deflators April 2024 WEO'!$B144,'IMF GDP constant 2022 US'!$B$1:$B$197,0),MATCH('2022 deflators April 2024 WEO'!AV$3,'IMF GDP constant 2022 US'!$B$1:$BD$1,0)),0)</f>
        <v>0.959424345738295</v>
      </c>
      <c r="AW144" s="19" t="n">
        <f aca="false">IFERROR(INDEX('IMF GDP current US'!$B$1:$BD$197,MATCH('2022 deflators April 2024 WEO'!$B144,'IMF GDP current US'!$B$1:$B$197,0),MATCH('2022 deflators April 2024 WEO'!AW$3,'IMF GDP current US'!$B$1:$BD$1,0))/INDEX('IMF GDP constant 2022 US'!$B$1:$BD$197,MATCH('2022 deflators April 2024 WEO'!$B144,'IMF GDP constant 2022 US'!$B$1:$B$197,0),MATCH('2022 deflators April 2024 WEO'!AW$3,'IMF GDP constant 2022 US'!$B$1:$BD$1,0)),0)</f>
        <v>1</v>
      </c>
      <c r="AX144" s="18" t="n">
        <f aca="false">IFERROR(INDEX('IMF GDP current US'!$B$1:$BD$197,MATCH('2022 deflators April 2024 WEO'!$B144,'IMF GDP current US'!$B$1:$B$197,0),MATCH('2022 deflators April 2024 WEO'!AX$3,'IMF GDP current US'!$B$1:$BD$1,0))/INDEX('IMF GDP constant 2022 US'!$B$1:$BD$197,MATCH('2022 deflators April 2024 WEO'!$B144,'IMF GDP constant 2022 US'!$B$1:$B$197,0),MATCH('2022 deflators April 2024 WEO'!AX$3,'IMF GDP constant 2022 US'!$B$1:$BD$1,0)),0)</f>
        <v>1.03828919288801</v>
      </c>
      <c r="AY144" s="21" t="n">
        <f aca="false">IFERROR(INDEX('IMF GDP current US'!$B$1:$BD$197,MATCH('2022 deflators April 2024 WEO'!$B144,'IMF GDP current US'!$B$1:$B$197,0),MATCH('2022 deflators April 2024 WEO'!AY$3,'IMF GDP current US'!$B$1:$BD$1,0))/INDEX('IMF GDP constant 2022 US'!$B$1:$BD$197,MATCH('2022 deflators April 2024 WEO'!$B144,'IMF GDP constant 2022 US'!$B$1:$B$197,0),MATCH('2022 deflators April 2024 WEO'!AY$3,'IMF GDP constant 2022 US'!$B$1:$BD$1,0)),0)</f>
        <v>1.0805301117386</v>
      </c>
      <c r="AZ144" s="21" t="n">
        <f aca="false">IFERROR(INDEX('IMF GDP current US'!$B$1:$BD$197,MATCH('2022 deflators April 2024 WEO'!$B144,'IMF GDP current US'!$B$1:$B$197,0),MATCH('2022 deflators April 2024 WEO'!AZ$3,'IMF GDP current US'!$B$1:$BD$1,0))/INDEX('IMF GDP constant 2022 US'!$B$1:$BD$197,MATCH('2022 deflators April 2024 WEO'!$B144,'IMF GDP constant 2022 US'!$B$1:$B$197,0),MATCH('2022 deflators April 2024 WEO'!AZ$3,'IMF GDP constant 2022 US'!$B$1:$BD$1,0)),0)</f>
        <v>1.11497304710752</v>
      </c>
      <c r="BA144" s="21" t="n">
        <f aca="false">IFERROR(INDEX('IMF GDP current US'!$B$1:$BD$197,MATCH('2022 deflators April 2024 WEO'!$B144,'IMF GDP current US'!$B$1:$B$197,0),MATCH('2022 deflators April 2024 WEO'!BA$3,'IMF GDP current US'!$B$1:$BD$1,0))/INDEX('IMF GDP constant 2022 US'!$B$1:$BD$197,MATCH('2022 deflators April 2024 WEO'!$B144,'IMF GDP constant 2022 US'!$B$1:$B$197,0),MATCH('2022 deflators April 2024 WEO'!BA$3,'IMF GDP constant 2022 US'!$B$1:$BD$1,0)),0)</f>
        <v>1.14443117239704</v>
      </c>
      <c r="BB144" s="21" t="n">
        <f aca="false">IFERROR(INDEX('IMF GDP current US'!$B$1:$BD$197,MATCH('2022 deflators April 2024 WEO'!$B144,'IMF GDP current US'!$B$1:$B$197,0),MATCH('2022 deflators April 2024 WEO'!BB$3,'IMF GDP current US'!$B$1:$BD$1,0))/INDEX('IMF GDP constant 2022 US'!$B$1:$BD$197,MATCH('2022 deflators April 2024 WEO'!$B144,'IMF GDP constant 2022 US'!$B$1:$B$197,0),MATCH('2022 deflators April 2024 WEO'!BB$3,'IMF GDP constant 2022 US'!$B$1:$BD$1,0)),0)</f>
        <v>1.17067418732209</v>
      </c>
      <c r="BC144" s="21" t="n">
        <f aca="false">IFERROR(INDEX('IMF GDP current US'!$B$1:$BD$197,MATCH('2022 deflators April 2024 WEO'!$B144,'IMF GDP current US'!$B$1:$B$197,0),MATCH('2022 deflators April 2024 WEO'!BC$3,'IMF GDP current US'!$B$1:$BD$1,0))/INDEX('IMF GDP constant 2022 US'!$B$1:$BD$197,MATCH('2022 deflators April 2024 WEO'!$B144,'IMF GDP constant 2022 US'!$B$1:$B$197,0),MATCH('2022 deflators April 2024 WEO'!BC$3,'IMF GDP constant 2022 US'!$B$1:$BD$1,0)),0)</f>
        <v>1.19538257353096</v>
      </c>
      <c r="BD144" s="22" t="n">
        <f aca="false">IFERROR(INDEX('IMF GDP current US'!$B$1:$BD$197,MATCH('2022 deflators April 2024 WEO'!$B144,'IMF GDP current US'!$B$1:$B$197,0),MATCH('2022 deflators April 2024 WEO'!BD$3,'IMF GDP current US'!$B$1:$BD$1,0))/INDEX('IMF GDP constant 2022 US'!$B$1:$BD$197,MATCH('2022 deflators April 2024 WEO'!$B144,'IMF GDP constant 2022 US'!$B$1:$B$197,0),MATCH('2022 deflators April 2024 WEO'!BD$3,'IMF GDP constant 2022 US'!$B$1:$BD$1,0)),0)</f>
        <v>1.22334473899367</v>
      </c>
    </row>
    <row r="145" customFormat="false" ht="15" hidden="false" customHeight="false" outlineLevel="0" collapsed="false">
      <c r="A145" s="12" t="s">
        <v>158</v>
      </c>
      <c r="B145" s="0" t="str">
        <f aca="false">VLOOKUP(A145,'Names&amp;ISO'!$A:$C,3,0)</f>
        <v>SMR</v>
      </c>
      <c r="C145" s="11" t="s">
        <v>158</v>
      </c>
      <c r="D145" s="11" t="str">
        <f aca="false">IFERROR(VLOOKUP(B145,'DAC ODA Recipients 2022-2023'!$B:$H,7,0),"")</f>
        <v/>
      </c>
      <c r="E145" s="12" t="str">
        <f aca="false">IFERROR(VLOOKUP(B145,'OECD DAC Deflators 2022'!B:B,1,0),"")</f>
        <v/>
      </c>
      <c r="F145" s="12"/>
      <c r="G145" s="17" t="n">
        <f aca="false">IFERROR(INDEX('IMF GDP current US'!$B$1:$BD$197,MATCH('2022 deflators April 2024 WEO'!$B145,'IMF GDP current US'!$B$1:$B$197,0),MATCH('2022 deflators April 2024 WEO'!G$3,'IMF GDP current US'!$B$1:$BD$1,0))/INDEX('IMF GDP constant 2022 US'!$B$1:$BD$197,MATCH('2022 deflators April 2024 WEO'!$B145,'IMF GDP constant 2022 US'!$B$1:$B$197,0),MATCH('2022 deflators April 2024 WEO'!G$3,'IMF GDP constant 2022 US'!$B$1:$BD$1,0)),0)</f>
        <v>0</v>
      </c>
      <c r="H145" s="18" t="n">
        <f aca="false">IFERROR(INDEX('IMF GDP current US'!$B$1:$BD$197,MATCH('2022 deflators April 2024 WEO'!$B145,'IMF GDP current US'!$B$1:$B$197,0),MATCH('2022 deflators April 2024 WEO'!H$3,'IMF GDP current US'!$B$1:$BD$1,0))/INDEX('IMF GDP constant 2022 US'!$B$1:$BD$197,MATCH('2022 deflators April 2024 WEO'!$B145,'IMF GDP constant 2022 US'!$B$1:$B$197,0),MATCH('2022 deflators April 2024 WEO'!H$3,'IMF GDP constant 2022 US'!$B$1:$BD$1,0)),0)</f>
        <v>0</v>
      </c>
      <c r="I145" s="18" t="n">
        <f aca="false">IFERROR(INDEX('IMF GDP current US'!$B$1:$BD$197,MATCH('2022 deflators April 2024 WEO'!$B145,'IMF GDP current US'!$B$1:$B$197,0),MATCH('2022 deflators April 2024 WEO'!I$3,'IMF GDP current US'!$B$1:$BD$1,0))/INDEX('IMF GDP constant 2022 US'!$B$1:$BD$197,MATCH('2022 deflators April 2024 WEO'!$B145,'IMF GDP constant 2022 US'!$B$1:$B$197,0),MATCH('2022 deflators April 2024 WEO'!I$3,'IMF GDP constant 2022 US'!$B$1:$BD$1,0)),0)</f>
        <v>0</v>
      </c>
      <c r="J145" s="18" t="n">
        <f aca="false">IFERROR(INDEX('IMF GDP current US'!$B$1:$BD$197,MATCH('2022 deflators April 2024 WEO'!$B145,'IMF GDP current US'!$B$1:$B$197,0),MATCH('2022 deflators April 2024 WEO'!J$3,'IMF GDP current US'!$B$1:$BD$1,0))/INDEX('IMF GDP constant 2022 US'!$B$1:$BD$197,MATCH('2022 deflators April 2024 WEO'!$B145,'IMF GDP constant 2022 US'!$B$1:$B$197,0),MATCH('2022 deflators April 2024 WEO'!J$3,'IMF GDP constant 2022 US'!$B$1:$BD$1,0)),0)</f>
        <v>0</v>
      </c>
      <c r="K145" s="18" t="n">
        <f aca="false">IFERROR(INDEX('IMF GDP current US'!$B$1:$BD$197,MATCH('2022 deflators April 2024 WEO'!$B145,'IMF GDP current US'!$B$1:$B$197,0),MATCH('2022 deflators April 2024 WEO'!K$3,'IMF GDP current US'!$B$1:$BD$1,0))/INDEX('IMF GDP constant 2022 US'!$B$1:$BD$197,MATCH('2022 deflators April 2024 WEO'!$B145,'IMF GDP constant 2022 US'!$B$1:$B$197,0),MATCH('2022 deflators April 2024 WEO'!K$3,'IMF GDP constant 2022 US'!$B$1:$BD$1,0)),0)</f>
        <v>0</v>
      </c>
      <c r="L145" s="18" t="n">
        <f aca="false">IFERROR(INDEX('IMF GDP current US'!$B$1:$BD$197,MATCH('2022 deflators April 2024 WEO'!$B145,'IMF GDP current US'!$B$1:$B$197,0),MATCH('2022 deflators April 2024 WEO'!L$3,'IMF GDP current US'!$B$1:$BD$1,0))/INDEX('IMF GDP constant 2022 US'!$B$1:$BD$197,MATCH('2022 deflators April 2024 WEO'!$B145,'IMF GDP constant 2022 US'!$B$1:$B$197,0),MATCH('2022 deflators April 2024 WEO'!L$3,'IMF GDP constant 2022 US'!$B$1:$BD$1,0)),0)</f>
        <v>0</v>
      </c>
      <c r="M145" s="18" t="n">
        <f aca="false">IFERROR(INDEX('IMF GDP current US'!$B$1:$BD$197,MATCH('2022 deflators April 2024 WEO'!$B145,'IMF GDP current US'!$B$1:$B$197,0),MATCH('2022 deflators April 2024 WEO'!M$3,'IMF GDP current US'!$B$1:$BD$1,0))/INDEX('IMF GDP constant 2022 US'!$B$1:$BD$197,MATCH('2022 deflators April 2024 WEO'!$B145,'IMF GDP constant 2022 US'!$B$1:$B$197,0),MATCH('2022 deflators April 2024 WEO'!M$3,'IMF GDP constant 2022 US'!$B$1:$BD$1,0)),0)</f>
        <v>0</v>
      </c>
      <c r="N145" s="18" t="n">
        <f aca="false">IFERROR(INDEX('IMF GDP current US'!$B$1:$BD$197,MATCH('2022 deflators April 2024 WEO'!$B145,'IMF GDP current US'!$B$1:$B$197,0),MATCH('2022 deflators April 2024 WEO'!N$3,'IMF GDP current US'!$B$1:$BD$1,0))/INDEX('IMF GDP constant 2022 US'!$B$1:$BD$197,MATCH('2022 deflators April 2024 WEO'!$B145,'IMF GDP constant 2022 US'!$B$1:$B$197,0),MATCH('2022 deflators April 2024 WEO'!N$3,'IMF GDP constant 2022 US'!$B$1:$BD$1,0)),0)</f>
        <v>0</v>
      </c>
      <c r="O145" s="18" t="n">
        <f aca="false">IFERROR(INDEX('IMF GDP current US'!$B$1:$BD$197,MATCH('2022 deflators April 2024 WEO'!$B145,'IMF GDP current US'!$B$1:$B$197,0),MATCH('2022 deflators April 2024 WEO'!O$3,'IMF GDP current US'!$B$1:$BD$1,0))/INDEX('IMF GDP constant 2022 US'!$B$1:$BD$197,MATCH('2022 deflators April 2024 WEO'!$B145,'IMF GDP constant 2022 US'!$B$1:$B$197,0),MATCH('2022 deflators April 2024 WEO'!O$3,'IMF GDP constant 2022 US'!$B$1:$BD$1,0)),0)</f>
        <v>0</v>
      </c>
      <c r="P145" s="18" t="n">
        <f aca="false">IFERROR(INDEX('IMF GDP current US'!$B$1:$BD$197,MATCH('2022 deflators April 2024 WEO'!$B145,'IMF GDP current US'!$B$1:$B$197,0),MATCH('2022 deflators April 2024 WEO'!P$3,'IMF GDP current US'!$B$1:$BD$1,0))/INDEX('IMF GDP constant 2022 US'!$B$1:$BD$197,MATCH('2022 deflators April 2024 WEO'!$B145,'IMF GDP constant 2022 US'!$B$1:$B$197,0),MATCH('2022 deflators April 2024 WEO'!P$3,'IMF GDP constant 2022 US'!$B$1:$BD$1,0)),0)</f>
        <v>0</v>
      </c>
      <c r="Q145" s="18" t="n">
        <f aca="false">IFERROR(INDEX('IMF GDP current US'!$B$1:$BD$197,MATCH('2022 deflators April 2024 WEO'!$B145,'IMF GDP current US'!$B$1:$B$197,0),MATCH('2022 deflators April 2024 WEO'!Q$3,'IMF GDP current US'!$B$1:$BD$1,0))/INDEX('IMF GDP constant 2022 US'!$B$1:$BD$197,MATCH('2022 deflators April 2024 WEO'!$B145,'IMF GDP constant 2022 US'!$B$1:$B$197,0),MATCH('2022 deflators April 2024 WEO'!Q$3,'IMF GDP constant 2022 US'!$B$1:$BD$1,0)),0)</f>
        <v>0</v>
      </c>
      <c r="R145" s="18" t="n">
        <f aca="false">IFERROR(INDEX('IMF GDP current US'!$B$1:$BD$197,MATCH('2022 deflators April 2024 WEO'!$B145,'IMF GDP current US'!$B$1:$B$197,0),MATCH('2022 deflators April 2024 WEO'!R$3,'IMF GDP current US'!$B$1:$BD$1,0))/INDEX('IMF GDP constant 2022 US'!$B$1:$BD$197,MATCH('2022 deflators April 2024 WEO'!$B145,'IMF GDP constant 2022 US'!$B$1:$B$197,0),MATCH('2022 deflators April 2024 WEO'!R$3,'IMF GDP constant 2022 US'!$B$1:$BD$1,0)),0)</f>
        <v>0</v>
      </c>
      <c r="S145" s="18" t="n">
        <f aca="false">IFERROR(INDEX('IMF GDP current US'!$B$1:$BD$197,MATCH('2022 deflators April 2024 WEO'!$B145,'IMF GDP current US'!$B$1:$B$197,0),MATCH('2022 deflators April 2024 WEO'!S$3,'IMF GDP current US'!$B$1:$BD$1,0))/INDEX('IMF GDP constant 2022 US'!$B$1:$BD$197,MATCH('2022 deflators April 2024 WEO'!$B145,'IMF GDP constant 2022 US'!$B$1:$B$197,0),MATCH('2022 deflators April 2024 WEO'!S$3,'IMF GDP constant 2022 US'!$B$1:$BD$1,0)),0)</f>
        <v>0</v>
      </c>
      <c r="T145" s="18" t="n">
        <f aca="false">IFERROR(INDEX('IMF GDP current US'!$B$1:$BD$197,MATCH('2022 deflators April 2024 WEO'!$B145,'IMF GDP current US'!$B$1:$B$197,0),MATCH('2022 deflators April 2024 WEO'!T$3,'IMF GDP current US'!$B$1:$BD$1,0))/INDEX('IMF GDP constant 2022 US'!$B$1:$BD$197,MATCH('2022 deflators April 2024 WEO'!$B145,'IMF GDP constant 2022 US'!$B$1:$B$197,0),MATCH('2022 deflators April 2024 WEO'!T$3,'IMF GDP constant 2022 US'!$B$1:$BD$1,0)),0)</f>
        <v>0</v>
      </c>
      <c r="U145" s="18" t="n">
        <f aca="false">IFERROR(INDEX('IMF GDP current US'!$B$1:$BD$197,MATCH('2022 deflators April 2024 WEO'!$B145,'IMF GDP current US'!$B$1:$B$197,0),MATCH('2022 deflators April 2024 WEO'!U$3,'IMF GDP current US'!$B$1:$BD$1,0))/INDEX('IMF GDP constant 2022 US'!$B$1:$BD$197,MATCH('2022 deflators April 2024 WEO'!$B145,'IMF GDP constant 2022 US'!$B$1:$B$197,0),MATCH('2022 deflators April 2024 WEO'!U$3,'IMF GDP constant 2022 US'!$B$1:$BD$1,0)),0)</f>
        <v>0</v>
      </c>
      <c r="V145" s="18" t="n">
        <f aca="false">IFERROR(INDEX('IMF GDP current US'!$B$1:$BD$197,MATCH('2022 deflators April 2024 WEO'!$B145,'IMF GDP current US'!$B$1:$B$197,0),MATCH('2022 deflators April 2024 WEO'!V$3,'IMF GDP current US'!$B$1:$BD$1,0))/INDEX('IMF GDP constant 2022 US'!$B$1:$BD$197,MATCH('2022 deflators April 2024 WEO'!$B145,'IMF GDP constant 2022 US'!$B$1:$B$197,0),MATCH('2022 deflators April 2024 WEO'!V$3,'IMF GDP constant 2022 US'!$B$1:$BD$1,0)),0)</f>
        <v>0</v>
      </c>
      <c r="W145" s="18" t="n">
        <f aca="false">IFERROR(INDEX('IMF GDP current US'!$B$1:$BD$197,MATCH('2022 deflators April 2024 WEO'!$B145,'IMF GDP current US'!$B$1:$B$197,0),MATCH('2022 deflators April 2024 WEO'!W$3,'IMF GDP current US'!$B$1:$BD$1,0))/INDEX('IMF GDP constant 2022 US'!$B$1:$BD$197,MATCH('2022 deflators April 2024 WEO'!$B145,'IMF GDP constant 2022 US'!$B$1:$B$197,0),MATCH('2022 deflators April 2024 WEO'!W$3,'IMF GDP constant 2022 US'!$B$1:$BD$1,0)),0)</f>
        <v>0</v>
      </c>
      <c r="X145" s="18" t="n">
        <f aca="false">IFERROR(INDEX('IMF GDP current US'!$B$1:$BD$197,MATCH('2022 deflators April 2024 WEO'!$B145,'IMF GDP current US'!$B$1:$B$197,0),MATCH('2022 deflators April 2024 WEO'!X$3,'IMF GDP current US'!$B$1:$BD$1,0))/INDEX('IMF GDP constant 2022 US'!$B$1:$BD$197,MATCH('2022 deflators April 2024 WEO'!$B145,'IMF GDP constant 2022 US'!$B$1:$B$197,0),MATCH('2022 deflators April 2024 WEO'!X$3,'IMF GDP constant 2022 US'!$B$1:$BD$1,0)),0)</f>
        <v>0</v>
      </c>
      <c r="Y145" s="18" t="n">
        <f aca="false">IFERROR(INDEX('IMF GDP current US'!$B$1:$BD$197,MATCH('2022 deflators April 2024 WEO'!$B145,'IMF GDP current US'!$B$1:$B$197,0),MATCH('2022 deflators April 2024 WEO'!Y$3,'IMF GDP current US'!$B$1:$BD$1,0))/INDEX('IMF GDP constant 2022 US'!$B$1:$BD$197,MATCH('2022 deflators April 2024 WEO'!$B145,'IMF GDP constant 2022 US'!$B$1:$B$197,0),MATCH('2022 deflators April 2024 WEO'!Y$3,'IMF GDP constant 2022 US'!$B$1:$BD$1,0)),0)</f>
        <v>0</v>
      </c>
      <c r="Z145" s="18" t="n">
        <f aca="false">IFERROR(INDEX('IMF GDP current US'!$B$1:$BD$197,MATCH('2022 deflators April 2024 WEO'!$B145,'IMF GDP current US'!$B$1:$B$197,0),MATCH('2022 deflators April 2024 WEO'!Z$3,'IMF GDP current US'!$B$1:$BD$1,0))/INDEX('IMF GDP constant 2022 US'!$B$1:$BD$197,MATCH('2022 deflators April 2024 WEO'!$B145,'IMF GDP constant 2022 US'!$B$1:$B$197,0),MATCH('2022 deflators April 2024 WEO'!Z$3,'IMF GDP constant 2022 US'!$B$1:$BD$1,0)),0)</f>
        <v>0</v>
      </c>
      <c r="AA145" s="18" t="n">
        <f aca="false">IFERROR(INDEX('IMF GDP current US'!$B$1:$BD$197,MATCH('2022 deflators April 2024 WEO'!$B145,'IMF GDP current US'!$B$1:$B$197,0),MATCH('2022 deflators April 2024 WEO'!AA$3,'IMF GDP current US'!$B$1:$BD$1,0))/INDEX('IMF GDP constant 2022 US'!$B$1:$BD$197,MATCH('2022 deflators April 2024 WEO'!$B145,'IMF GDP constant 2022 US'!$B$1:$B$197,0),MATCH('2022 deflators April 2024 WEO'!AA$3,'IMF GDP constant 2022 US'!$B$1:$BD$1,0)),0)</f>
        <v>0.635059562561158</v>
      </c>
      <c r="AB145" s="18" t="n">
        <f aca="false">IFERROR(INDEX('IMF GDP current US'!$B$1:$BD$197,MATCH('2022 deflators April 2024 WEO'!$B145,'IMF GDP current US'!$B$1:$B$197,0),MATCH('2022 deflators April 2024 WEO'!AB$3,'IMF GDP current US'!$B$1:$BD$1,0))/INDEX('IMF GDP constant 2022 US'!$B$1:$BD$197,MATCH('2022 deflators April 2024 WEO'!$B145,'IMF GDP constant 2022 US'!$B$1:$B$197,0),MATCH('2022 deflators April 2024 WEO'!AB$3,'IMF GDP constant 2022 US'!$B$1:$BD$1,0)),0)</f>
        <v>0.632771365789803</v>
      </c>
      <c r="AC145" s="18" t="n">
        <f aca="false">IFERROR(INDEX('IMF GDP current US'!$B$1:$BD$197,MATCH('2022 deflators April 2024 WEO'!$B145,'IMF GDP current US'!$B$1:$B$197,0),MATCH('2022 deflators April 2024 WEO'!AC$3,'IMF GDP current US'!$B$1:$BD$1,0))/INDEX('IMF GDP constant 2022 US'!$B$1:$BD$197,MATCH('2022 deflators April 2024 WEO'!$B145,'IMF GDP constant 2022 US'!$B$1:$B$197,0),MATCH('2022 deflators April 2024 WEO'!AC$3,'IMF GDP constant 2022 US'!$B$1:$BD$1,0)),0)</f>
        <v>0.683151401318576</v>
      </c>
      <c r="AD145" s="18" t="n">
        <f aca="false">IFERROR(INDEX('IMF GDP current US'!$B$1:$BD$197,MATCH('2022 deflators April 2024 WEO'!$B145,'IMF GDP current US'!$B$1:$B$197,0),MATCH('2022 deflators April 2024 WEO'!AD$3,'IMF GDP current US'!$B$1:$BD$1,0))/INDEX('IMF GDP constant 2022 US'!$B$1:$BD$197,MATCH('2022 deflators April 2024 WEO'!$B145,'IMF GDP constant 2022 US'!$B$1:$B$197,0),MATCH('2022 deflators April 2024 WEO'!AD$3,'IMF GDP constant 2022 US'!$B$1:$BD$1,0)),0)</f>
        <v>0.83734976066487</v>
      </c>
      <c r="AE145" s="18" t="n">
        <f aca="false">IFERROR(INDEX('IMF GDP current US'!$B$1:$BD$197,MATCH('2022 deflators April 2024 WEO'!$B145,'IMF GDP current US'!$B$1:$B$197,0),MATCH('2022 deflators April 2024 WEO'!AE$3,'IMF GDP current US'!$B$1:$BD$1,0))/INDEX('IMF GDP constant 2022 US'!$B$1:$BD$197,MATCH('2022 deflators April 2024 WEO'!$B145,'IMF GDP constant 2022 US'!$B$1:$B$197,0),MATCH('2022 deflators April 2024 WEO'!AE$3,'IMF GDP constant 2022 US'!$B$1:$BD$1,0)),0)</f>
        <v>0.938823611688387</v>
      </c>
      <c r="AF145" s="18" t="n">
        <f aca="false">IFERROR(INDEX('IMF GDP current US'!$B$1:$BD$197,MATCH('2022 deflators April 2024 WEO'!$B145,'IMF GDP current US'!$B$1:$B$197,0),MATCH('2022 deflators April 2024 WEO'!AF$3,'IMF GDP current US'!$B$1:$BD$1,0))/INDEX('IMF GDP constant 2022 US'!$B$1:$BD$197,MATCH('2022 deflators April 2024 WEO'!$B145,'IMF GDP constant 2022 US'!$B$1:$B$197,0),MATCH('2022 deflators April 2024 WEO'!AF$3,'IMF GDP constant 2022 US'!$B$1:$BD$1,0)),0)</f>
        <v>0.956159815899439</v>
      </c>
      <c r="AG145" s="18" t="n">
        <f aca="false">IFERROR(INDEX('IMF GDP current US'!$B$1:$BD$197,MATCH('2022 deflators April 2024 WEO'!$B145,'IMF GDP current US'!$B$1:$B$197,0),MATCH('2022 deflators April 2024 WEO'!AG$3,'IMF GDP current US'!$B$1:$BD$1,0))/INDEX('IMF GDP constant 2022 US'!$B$1:$BD$197,MATCH('2022 deflators April 2024 WEO'!$B145,'IMF GDP constant 2022 US'!$B$1:$B$197,0),MATCH('2022 deflators April 2024 WEO'!AG$3,'IMF GDP constant 2022 US'!$B$1:$BD$1,0)),0)</f>
        <v>0.983762396335838</v>
      </c>
      <c r="AH145" s="18" t="n">
        <f aca="false">IFERROR(INDEX('IMF GDP current US'!$B$1:$BD$197,MATCH('2022 deflators April 2024 WEO'!$B145,'IMF GDP current US'!$B$1:$B$197,0),MATCH('2022 deflators April 2024 WEO'!AH$3,'IMF GDP current US'!$B$1:$BD$1,0))/INDEX('IMF GDP constant 2022 US'!$B$1:$BD$197,MATCH('2022 deflators April 2024 WEO'!$B145,'IMF GDP constant 2022 US'!$B$1:$B$197,0),MATCH('2022 deflators April 2024 WEO'!AH$3,'IMF GDP constant 2022 US'!$B$1:$BD$1,0)),0)</f>
        <v>1.05269116125538</v>
      </c>
      <c r="AI145" s="18" t="n">
        <f aca="false">IFERROR(INDEX('IMF GDP current US'!$B$1:$BD$197,MATCH('2022 deflators April 2024 WEO'!$B145,'IMF GDP current US'!$B$1:$B$197,0),MATCH('2022 deflators April 2024 WEO'!AI$3,'IMF GDP current US'!$B$1:$BD$1,0))/INDEX('IMF GDP constant 2022 US'!$B$1:$BD$197,MATCH('2022 deflators April 2024 WEO'!$B145,'IMF GDP constant 2022 US'!$B$1:$B$197,0),MATCH('2022 deflators April 2024 WEO'!AI$3,'IMF GDP constant 2022 US'!$B$1:$BD$1,0)),0)</f>
        <v>1.16011671904241</v>
      </c>
      <c r="AJ145" s="18" t="n">
        <f aca="false">IFERROR(INDEX('IMF GDP current US'!$B$1:$BD$197,MATCH('2022 deflators April 2024 WEO'!$B145,'IMF GDP current US'!$B$1:$B$197,0),MATCH('2022 deflators April 2024 WEO'!AJ$3,'IMF GDP current US'!$B$1:$BD$1,0))/INDEX('IMF GDP constant 2022 US'!$B$1:$BD$197,MATCH('2022 deflators April 2024 WEO'!$B145,'IMF GDP constant 2022 US'!$B$1:$B$197,0),MATCH('2022 deflators April 2024 WEO'!AJ$3,'IMF GDP constant 2022 US'!$B$1:$BD$1,0)),0)</f>
        <v>1.10776081108088</v>
      </c>
      <c r="AK145" s="18" t="n">
        <f aca="false">IFERROR(INDEX('IMF GDP current US'!$B$1:$BD$197,MATCH('2022 deflators April 2024 WEO'!$B145,'IMF GDP current US'!$B$1:$B$197,0),MATCH('2022 deflators April 2024 WEO'!AK$3,'IMF GDP current US'!$B$1:$BD$1,0))/INDEX('IMF GDP constant 2022 US'!$B$1:$BD$197,MATCH('2022 deflators April 2024 WEO'!$B145,'IMF GDP constant 2022 US'!$B$1:$B$197,0),MATCH('2022 deflators April 2024 WEO'!AK$3,'IMF GDP constant 2022 US'!$B$1:$BD$1,0)),0)</f>
        <v>1.07400788596708</v>
      </c>
      <c r="AL145" s="18" t="n">
        <f aca="false">IFERROR(INDEX('IMF GDP current US'!$B$1:$BD$197,MATCH('2022 deflators April 2024 WEO'!$B145,'IMF GDP current US'!$B$1:$B$197,0),MATCH('2022 deflators April 2024 WEO'!AL$3,'IMF GDP current US'!$B$1:$BD$1,0))/INDEX('IMF GDP constant 2022 US'!$B$1:$BD$197,MATCH('2022 deflators April 2024 WEO'!$B145,'IMF GDP constant 2022 US'!$B$1:$B$197,0),MATCH('2022 deflators April 2024 WEO'!AL$3,'IMF GDP constant 2022 US'!$B$1:$BD$1,0)),0)</f>
        <v>1.1305766601988</v>
      </c>
      <c r="AM145" s="18" t="n">
        <f aca="false">IFERROR(INDEX('IMF GDP current US'!$B$1:$BD$197,MATCH('2022 deflators April 2024 WEO'!$B145,'IMF GDP current US'!$B$1:$B$197,0),MATCH('2022 deflators April 2024 WEO'!AM$3,'IMF GDP current US'!$B$1:$BD$1,0))/INDEX('IMF GDP constant 2022 US'!$B$1:$BD$197,MATCH('2022 deflators April 2024 WEO'!$B145,'IMF GDP constant 2022 US'!$B$1:$B$197,0),MATCH('2022 deflators April 2024 WEO'!AM$3,'IMF GDP constant 2022 US'!$B$1:$BD$1,0)),0)</f>
        <v>1.07957853322265</v>
      </c>
      <c r="AN145" s="18" t="n">
        <f aca="false">IFERROR(INDEX('IMF GDP current US'!$B$1:$BD$197,MATCH('2022 deflators April 2024 WEO'!$B145,'IMF GDP current US'!$B$1:$B$197,0),MATCH('2022 deflators April 2024 WEO'!AN$3,'IMF GDP current US'!$B$1:$BD$1,0))/INDEX('IMF GDP constant 2022 US'!$B$1:$BD$197,MATCH('2022 deflators April 2024 WEO'!$B145,'IMF GDP constant 2022 US'!$B$1:$B$197,0),MATCH('2022 deflators April 2024 WEO'!AN$3,'IMF GDP constant 2022 US'!$B$1:$BD$1,0)),0)</f>
        <v>1.13730396144249</v>
      </c>
      <c r="AO145" s="18" t="n">
        <f aca="false">IFERROR(INDEX('IMF GDP current US'!$B$1:$BD$197,MATCH('2022 deflators April 2024 WEO'!$B145,'IMF GDP current US'!$B$1:$B$197,0),MATCH('2022 deflators April 2024 WEO'!AO$3,'IMF GDP current US'!$B$1:$BD$1,0))/INDEX('IMF GDP constant 2022 US'!$B$1:$BD$197,MATCH('2022 deflators April 2024 WEO'!$B145,'IMF GDP constant 2022 US'!$B$1:$B$197,0),MATCH('2022 deflators April 2024 WEO'!AO$3,'IMF GDP constant 2022 US'!$B$1:$BD$1,0)),0)</f>
        <v>1.1420044764267</v>
      </c>
      <c r="AP145" s="18" t="n">
        <f aca="false">IFERROR(INDEX('IMF GDP current US'!$B$1:$BD$197,MATCH('2022 deflators April 2024 WEO'!$B145,'IMF GDP current US'!$B$1:$B$197,0),MATCH('2022 deflators April 2024 WEO'!AP$3,'IMF GDP current US'!$B$1:$BD$1,0))/INDEX('IMF GDP constant 2022 US'!$B$1:$BD$197,MATCH('2022 deflators April 2024 WEO'!$B145,'IMF GDP constant 2022 US'!$B$1:$B$197,0),MATCH('2022 deflators April 2024 WEO'!AP$3,'IMF GDP constant 2022 US'!$B$1:$BD$1,0)),0)</f>
        <v>0.943340138920146</v>
      </c>
      <c r="AQ145" s="18" t="n">
        <f aca="false">IFERROR(INDEX('IMF GDP current US'!$B$1:$BD$197,MATCH('2022 deflators April 2024 WEO'!$B145,'IMF GDP current US'!$B$1:$B$197,0),MATCH('2022 deflators April 2024 WEO'!AQ$3,'IMF GDP current US'!$B$1:$BD$1,0))/INDEX('IMF GDP constant 2022 US'!$B$1:$BD$197,MATCH('2022 deflators April 2024 WEO'!$B145,'IMF GDP constant 2022 US'!$B$1:$B$197,0),MATCH('2022 deflators April 2024 WEO'!AQ$3,'IMF GDP constant 2022 US'!$B$1:$BD$1,0)),0)</f>
        <v>0.952947773956706</v>
      </c>
      <c r="AR145" s="18" t="n">
        <f aca="false">IFERROR(INDEX('IMF GDP current US'!$B$1:$BD$197,MATCH('2022 deflators April 2024 WEO'!$B145,'IMF GDP current US'!$B$1:$B$197,0),MATCH('2022 deflators April 2024 WEO'!AR$3,'IMF GDP current US'!$B$1:$BD$1,0))/INDEX('IMF GDP constant 2022 US'!$B$1:$BD$197,MATCH('2022 deflators April 2024 WEO'!$B145,'IMF GDP constant 2022 US'!$B$1:$B$197,0),MATCH('2022 deflators April 2024 WEO'!AR$3,'IMF GDP constant 2022 US'!$B$1:$BD$1,0)),0)</f>
        <v>0.98938355881636</v>
      </c>
      <c r="AS145" s="18" t="n">
        <f aca="false">IFERROR(INDEX('IMF GDP current US'!$B$1:$BD$197,MATCH('2022 deflators April 2024 WEO'!$B145,'IMF GDP current US'!$B$1:$B$197,0),MATCH('2022 deflators April 2024 WEO'!AS$3,'IMF GDP current US'!$B$1:$BD$1,0))/INDEX('IMF GDP constant 2022 US'!$B$1:$BD$197,MATCH('2022 deflators April 2024 WEO'!$B145,'IMF GDP constant 2022 US'!$B$1:$B$197,0),MATCH('2022 deflators April 2024 WEO'!AS$3,'IMF GDP constant 2022 US'!$B$1:$BD$1,0)),0)</f>
        <v>1.05658414817814</v>
      </c>
      <c r="AT145" s="18" t="n">
        <f aca="false">IFERROR(INDEX('IMF GDP current US'!$B$1:$BD$197,MATCH('2022 deflators April 2024 WEO'!$B145,'IMF GDP current US'!$B$1:$B$197,0),MATCH('2022 deflators April 2024 WEO'!AT$3,'IMF GDP current US'!$B$1:$BD$1,0))/INDEX('IMF GDP constant 2022 US'!$B$1:$BD$197,MATCH('2022 deflators April 2024 WEO'!$B145,'IMF GDP constant 2022 US'!$B$1:$B$197,0),MATCH('2022 deflators April 2024 WEO'!AT$3,'IMF GDP constant 2022 US'!$B$1:$BD$1,0)),0)</f>
        <v>1.01052884579539</v>
      </c>
      <c r="AU145" s="18" t="n">
        <f aca="false">IFERROR(INDEX('IMF GDP current US'!$B$1:$BD$197,MATCH('2022 deflators April 2024 WEO'!$B145,'IMF GDP current US'!$B$1:$B$197,0),MATCH('2022 deflators April 2024 WEO'!AU$3,'IMF GDP current US'!$B$1:$BD$1,0))/INDEX('IMF GDP constant 2022 US'!$B$1:$BD$197,MATCH('2022 deflators April 2024 WEO'!$B145,'IMF GDP constant 2022 US'!$B$1:$B$197,0),MATCH('2022 deflators April 2024 WEO'!AU$3,'IMF GDP constant 2022 US'!$B$1:$BD$1,0)),0)</f>
        <v>1.03541223773758</v>
      </c>
      <c r="AV145" s="18" t="n">
        <f aca="false">IFERROR(INDEX('IMF GDP current US'!$B$1:$BD$197,MATCH('2022 deflators April 2024 WEO'!$B145,'IMF GDP current US'!$B$1:$B$197,0),MATCH('2022 deflators April 2024 WEO'!AV$3,'IMF GDP current US'!$B$1:$BD$1,0))/INDEX('IMF GDP constant 2022 US'!$B$1:$BD$197,MATCH('2022 deflators April 2024 WEO'!$B145,'IMF GDP constant 2022 US'!$B$1:$B$197,0),MATCH('2022 deflators April 2024 WEO'!AV$3,'IMF GDP constant 2022 US'!$B$1:$BD$1,0)),0)</f>
        <v>1.09090441275168</v>
      </c>
      <c r="AW145" s="19" t="n">
        <f aca="false">IFERROR(INDEX('IMF GDP current US'!$B$1:$BD$197,MATCH('2022 deflators April 2024 WEO'!$B145,'IMF GDP current US'!$B$1:$B$197,0),MATCH('2022 deflators April 2024 WEO'!AW$3,'IMF GDP current US'!$B$1:$BD$1,0))/INDEX('IMF GDP constant 2022 US'!$B$1:$BD$197,MATCH('2022 deflators April 2024 WEO'!$B145,'IMF GDP constant 2022 US'!$B$1:$B$197,0),MATCH('2022 deflators April 2024 WEO'!AW$3,'IMF GDP constant 2022 US'!$B$1:$BD$1,0)),0)</f>
        <v>1</v>
      </c>
      <c r="AX145" s="18" t="n">
        <f aca="false">IFERROR(INDEX('IMF GDP current US'!$B$1:$BD$197,MATCH('2022 deflators April 2024 WEO'!$B145,'IMF GDP current US'!$B$1:$B$197,0),MATCH('2022 deflators April 2024 WEO'!AX$3,'IMF GDP current US'!$B$1:$BD$1,0))/INDEX('IMF GDP constant 2022 US'!$B$1:$BD$197,MATCH('2022 deflators April 2024 WEO'!$B145,'IMF GDP constant 2022 US'!$B$1:$B$197,0),MATCH('2022 deflators April 2024 WEO'!AX$3,'IMF GDP constant 2022 US'!$B$1:$BD$1,0)),0)</f>
        <v>1.06822916338654</v>
      </c>
      <c r="AY145" s="21" t="n">
        <f aca="false">IFERROR(INDEX('IMF GDP current US'!$B$1:$BD$197,MATCH('2022 deflators April 2024 WEO'!$B145,'IMF GDP current US'!$B$1:$B$197,0),MATCH('2022 deflators April 2024 WEO'!AY$3,'IMF GDP current US'!$B$1:$BD$1,0))/INDEX('IMF GDP constant 2022 US'!$B$1:$BD$197,MATCH('2022 deflators April 2024 WEO'!$B145,'IMF GDP constant 2022 US'!$B$1:$B$197,0),MATCH('2022 deflators April 2024 WEO'!AY$3,'IMF GDP constant 2022 US'!$B$1:$BD$1,0)),0)</f>
        <v>1.09769421185197</v>
      </c>
      <c r="AZ145" s="21" t="n">
        <f aca="false">IFERROR(INDEX('IMF GDP current US'!$B$1:$BD$197,MATCH('2022 deflators April 2024 WEO'!$B145,'IMF GDP current US'!$B$1:$B$197,0),MATCH('2022 deflators April 2024 WEO'!AZ$3,'IMF GDP current US'!$B$1:$BD$1,0))/INDEX('IMF GDP constant 2022 US'!$B$1:$BD$197,MATCH('2022 deflators April 2024 WEO'!$B145,'IMF GDP constant 2022 US'!$B$1:$B$197,0),MATCH('2022 deflators April 2024 WEO'!AZ$3,'IMF GDP constant 2022 US'!$B$1:$BD$1,0)),0)</f>
        <v>1.11450664041712</v>
      </c>
      <c r="BA145" s="21" t="n">
        <f aca="false">IFERROR(INDEX('IMF GDP current US'!$B$1:$BD$197,MATCH('2022 deflators April 2024 WEO'!$B145,'IMF GDP current US'!$B$1:$B$197,0),MATCH('2022 deflators April 2024 WEO'!BA$3,'IMF GDP current US'!$B$1:$BD$1,0))/INDEX('IMF GDP constant 2022 US'!$B$1:$BD$197,MATCH('2022 deflators April 2024 WEO'!$B145,'IMF GDP constant 2022 US'!$B$1:$B$197,0),MATCH('2022 deflators April 2024 WEO'!BA$3,'IMF GDP constant 2022 US'!$B$1:$BD$1,0)),0)</f>
        <v>1.13543996716705</v>
      </c>
      <c r="BB145" s="21" t="n">
        <f aca="false">IFERROR(INDEX('IMF GDP current US'!$B$1:$BD$197,MATCH('2022 deflators April 2024 WEO'!$B145,'IMF GDP current US'!$B$1:$B$197,0),MATCH('2022 deflators April 2024 WEO'!BB$3,'IMF GDP current US'!$B$1:$BD$1,0))/INDEX('IMF GDP constant 2022 US'!$B$1:$BD$197,MATCH('2022 deflators April 2024 WEO'!$B145,'IMF GDP constant 2022 US'!$B$1:$B$197,0),MATCH('2022 deflators April 2024 WEO'!BB$3,'IMF GDP constant 2022 US'!$B$1:$BD$1,0)),0)</f>
        <v>1.15617162477466</v>
      </c>
      <c r="BC145" s="21" t="n">
        <f aca="false">IFERROR(INDEX('IMF GDP current US'!$B$1:$BD$197,MATCH('2022 deflators April 2024 WEO'!$B145,'IMF GDP current US'!$B$1:$B$197,0),MATCH('2022 deflators April 2024 WEO'!BC$3,'IMF GDP current US'!$B$1:$BD$1,0))/INDEX('IMF GDP constant 2022 US'!$B$1:$BD$197,MATCH('2022 deflators April 2024 WEO'!$B145,'IMF GDP constant 2022 US'!$B$1:$B$197,0),MATCH('2022 deflators April 2024 WEO'!BC$3,'IMF GDP constant 2022 US'!$B$1:$BD$1,0)),0)</f>
        <v>1.17772167646024</v>
      </c>
      <c r="BD145" s="22" t="n">
        <f aca="false">IFERROR(INDEX('IMF GDP current US'!$B$1:$BD$197,MATCH('2022 deflators April 2024 WEO'!$B145,'IMF GDP current US'!$B$1:$B$197,0),MATCH('2022 deflators April 2024 WEO'!BD$3,'IMF GDP current US'!$B$1:$BD$1,0))/INDEX('IMF GDP constant 2022 US'!$B$1:$BD$197,MATCH('2022 deflators April 2024 WEO'!$B145,'IMF GDP constant 2022 US'!$B$1:$B$197,0),MATCH('2022 deflators April 2024 WEO'!BD$3,'IMF GDP constant 2022 US'!$B$1:$BD$1,0)),0)</f>
        <v>1.19903412865592</v>
      </c>
    </row>
    <row r="146" customFormat="false" ht="15" hidden="false" customHeight="false" outlineLevel="0" collapsed="false">
      <c r="A146" s="29" t="s">
        <v>159</v>
      </c>
      <c r="B146" s="0" t="str">
        <f aca="false">VLOOKUP(A146,'Names&amp;ISO'!$A:$C,3,0)</f>
        <v>STP</v>
      </c>
      <c r="C146" s="11" t="s">
        <v>160</v>
      </c>
      <c r="D146" s="11" t="n">
        <f aca="false">IFERROR(VLOOKUP(B146,'DAC ODA Recipients 2022-2023'!$B:$H,7,0),"")</f>
        <v>1</v>
      </c>
      <c r="E146" s="12" t="str">
        <f aca="false">IFERROR(VLOOKUP(B146,'OECD DAC Deflators 2022'!B:B,1,0),"")</f>
        <v/>
      </c>
      <c r="F146" s="12"/>
      <c r="G146" s="17" t="n">
        <f aca="false">IFERROR(INDEX('IMF GDP current US'!$B$1:$BD$197,MATCH('2022 deflators April 2024 WEO'!$B146,'IMF GDP current US'!$B$1:$B$197,0),MATCH('2022 deflators April 2024 WEO'!G$3,'IMF GDP current US'!$B$1:$BD$1,0))/INDEX('IMF GDP constant 2022 US'!$B$1:$BD$197,MATCH('2022 deflators April 2024 WEO'!$B146,'IMF GDP constant 2022 US'!$B$1:$B$197,0),MATCH('2022 deflators April 2024 WEO'!G$3,'IMF GDP constant 2022 US'!$B$1:$BD$1,0)),0)</f>
        <v>0.286065909142602</v>
      </c>
      <c r="H146" s="18" t="n">
        <f aca="false">IFERROR(INDEX('IMF GDP current US'!$B$1:$BD$197,MATCH('2022 deflators April 2024 WEO'!$B146,'IMF GDP current US'!$B$1:$B$197,0),MATCH('2022 deflators April 2024 WEO'!H$3,'IMF GDP current US'!$B$1:$BD$1,0))/INDEX('IMF GDP constant 2022 US'!$B$1:$BD$197,MATCH('2022 deflators April 2024 WEO'!$B146,'IMF GDP constant 2022 US'!$B$1:$B$197,0),MATCH('2022 deflators April 2024 WEO'!H$3,'IMF GDP constant 2022 US'!$B$1:$BD$1,0)),0)</f>
        <v>0.388303804674708</v>
      </c>
      <c r="I146" s="18" t="n">
        <f aca="false">IFERROR(INDEX('IMF GDP current US'!$B$1:$BD$197,MATCH('2022 deflators April 2024 WEO'!$B146,'IMF GDP current US'!$B$1:$B$197,0),MATCH('2022 deflators April 2024 WEO'!I$3,'IMF GDP current US'!$B$1:$BD$1,0))/INDEX('IMF GDP constant 2022 US'!$B$1:$BD$197,MATCH('2022 deflators April 2024 WEO'!$B146,'IMF GDP constant 2022 US'!$B$1:$B$197,0),MATCH('2022 deflators April 2024 WEO'!I$3,'IMF GDP constant 2022 US'!$B$1:$BD$1,0)),0)</f>
        <v>0.363201974576947</v>
      </c>
      <c r="J146" s="18" t="n">
        <f aca="false">IFERROR(INDEX('IMF GDP current US'!$B$1:$BD$197,MATCH('2022 deflators April 2024 WEO'!$B146,'IMF GDP current US'!$B$1:$B$197,0),MATCH('2022 deflators April 2024 WEO'!J$3,'IMF GDP current US'!$B$1:$BD$1,0))/INDEX('IMF GDP constant 2022 US'!$B$1:$BD$197,MATCH('2022 deflators April 2024 WEO'!$B146,'IMF GDP constant 2022 US'!$B$1:$B$197,0),MATCH('2022 deflators April 2024 WEO'!J$3,'IMF GDP constant 2022 US'!$B$1:$BD$1,0)),0)</f>
        <v>0.354516051435679</v>
      </c>
      <c r="K146" s="18" t="n">
        <f aca="false">IFERROR(INDEX('IMF GDP current US'!$B$1:$BD$197,MATCH('2022 deflators April 2024 WEO'!$B146,'IMF GDP current US'!$B$1:$B$197,0),MATCH('2022 deflators April 2024 WEO'!K$3,'IMF GDP current US'!$B$1:$BD$1,0))/INDEX('IMF GDP constant 2022 US'!$B$1:$BD$197,MATCH('2022 deflators April 2024 WEO'!$B146,'IMF GDP constant 2022 US'!$B$1:$B$197,0),MATCH('2022 deflators April 2024 WEO'!K$3,'IMF GDP constant 2022 US'!$B$1:$BD$1,0)),0)</f>
        <v>0.392157184311604</v>
      </c>
      <c r="L146" s="18" t="n">
        <f aca="false">IFERROR(INDEX('IMF GDP current US'!$B$1:$BD$197,MATCH('2022 deflators April 2024 WEO'!$B146,'IMF GDP current US'!$B$1:$B$197,0),MATCH('2022 deflators April 2024 WEO'!L$3,'IMF GDP current US'!$B$1:$BD$1,0))/INDEX('IMF GDP constant 2022 US'!$B$1:$BD$197,MATCH('2022 deflators April 2024 WEO'!$B146,'IMF GDP constant 2022 US'!$B$1:$B$197,0),MATCH('2022 deflators April 2024 WEO'!L$3,'IMF GDP constant 2022 US'!$B$1:$BD$1,0)),0)</f>
        <v>0.376956307663996</v>
      </c>
      <c r="M146" s="18" t="n">
        <f aca="false">IFERROR(INDEX('IMF GDP current US'!$B$1:$BD$197,MATCH('2022 deflators April 2024 WEO'!$B146,'IMF GDP current US'!$B$1:$B$197,0),MATCH('2022 deflators April 2024 WEO'!M$3,'IMF GDP current US'!$B$1:$BD$1,0))/INDEX('IMF GDP constant 2022 US'!$B$1:$BD$197,MATCH('2022 deflators April 2024 WEO'!$B146,'IMF GDP constant 2022 US'!$B$1:$B$197,0),MATCH('2022 deflators April 2024 WEO'!M$3,'IMF GDP constant 2022 US'!$B$1:$BD$1,0)),0)</f>
        <v>0.564281013229977</v>
      </c>
      <c r="N146" s="18" t="n">
        <f aca="false">IFERROR(INDEX('IMF GDP current US'!$B$1:$BD$197,MATCH('2022 deflators April 2024 WEO'!$B146,'IMF GDP current US'!$B$1:$B$197,0),MATCH('2022 deflators April 2024 WEO'!N$3,'IMF GDP current US'!$B$1:$BD$1,0))/INDEX('IMF GDP constant 2022 US'!$B$1:$BD$197,MATCH('2022 deflators April 2024 WEO'!$B146,'IMF GDP constant 2022 US'!$B$1:$B$197,0),MATCH('2022 deflators April 2024 WEO'!N$3,'IMF GDP constant 2022 US'!$B$1:$BD$1,0)),0)</f>
        <v>0.581313498743151</v>
      </c>
      <c r="O146" s="18" t="n">
        <f aca="false">IFERROR(INDEX('IMF GDP current US'!$B$1:$BD$197,MATCH('2022 deflators April 2024 WEO'!$B146,'IMF GDP current US'!$B$1:$B$197,0),MATCH('2022 deflators April 2024 WEO'!O$3,'IMF GDP current US'!$B$1:$BD$1,0))/INDEX('IMF GDP constant 2022 US'!$B$1:$BD$197,MATCH('2022 deflators April 2024 WEO'!$B146,'IMF GDP constant 2022 US'!$B$1:$B$197,0),MATCH('2022 deflators April 2024 WEO'!O$3,'IMF GDP constant 2022 US'!$B$1:$BD$1,0)),0)</f>
        <v>0.487111779747758</v>
      </c>
      <c r="P146" s="18" t="n">
        <f aca="false">IFERROR(INDEX('IMF GDP current US'!$B$1:$BD$197,MATCH('2022 deflators April 2024 WEO'!$B146,'IMF GDP current US'!$B$1:$B$197,0),MATCH('2022 deflators April 2024 WEO'!P$3,'IMF GDP current US'!$B$1:$BD$1,0))/INDEX('IMF GDP constant 2022 US'!$B$1:$BD$197,MATCH('2022 deflators April 2024 WEO'!$B146,'IMF GDP constant 2022 US'!$B$1:$B$197,0),MATCH('2022 deflators April 2024 WEO'!P$3,'IMF GDP constant 2022 US'!$B$1:$BD$1,0)),0)</f>
        <v>0.467581967276172</v>
      </c>
      <c r="Q146" s="18" t="n">
        <f aca="false">IFERROR(INDEX('IMF GDP current US'!$B$1:$BD$197,MATCH('2022 deflators April 2024 WEO'!$B146,'IMF GDP current US'!$B$1:$B$197,0),MATCH('2022 deflators April 2024 WEO'!Q$3,'IMF GDP current US'!$B$1:$BD$1,0))/INDEX('IMF GDP constant 2022 US'!$B$1:$BD$197,MATCH('2022 deflators April 2024 WEO'!$B146,'IMF GDP constant 2022 US'!$B$1:$B$197,0),MATCH('2022 deflators April 2024 WEO'!Q$3,'IMF GDP constant 2022 US'!$B$1:$BD$1,0)),0)</f>
        <v>0.579236993408909</v>
      </c>
      <c r="R146" s="18" t="n">
        <f aca="false">IFERROR(INDEX('IMF GDP current US'!$B$1:$BD$197,MATCH('2022 deflators April 2024 WEO'!$B146,'IMF GDP current US'!$B$1:$B$197,0),MATCH('2022 deflators April 2024 WEO'!R$3,'IMF GDP current US'!$B$1:$BD$1,0))/INDEX('IMF GDP constant 2022 US'!$B$1:$BD$197,MATCH('2022 deflators April 2024 WEO'!$B146,'IMF GDP constant 2022 US'!$B$1:$B$197,0),MATCH('2022 deflators April 2024 WEO'!R$3,'IMF GDP constant 2022 US'!$B$1:$BD$1,0)),0)</f>
        <v>0.515126623321922</v>
      </c>
      <c r="S146" s="18" t="n">
        <f aca="false">IFERROR(INDEX('IMF GDP current US'!$B$1:$BD$197,MATCH('2022 deflators April 2024 WEO'!$B146,'IMF GDP current US'!$B$1:$B$197,0),MATCH('2022 deflators April 2024 WEO'!S$3,'IMF GDP current US'!$B$1:$BD$1,0))/INDEX('IMF GDP constant 2022 US'!$B$1:$BD$197,MATCH('2022 deflators April 2024 WEO'!$B146,'IMF GDP constant 2022 US'!$B$1:$B$197,0),MATCH('2022 deflators April 2024 WEO'!S$3,'IMF GDP constant 2022 US'!$B$1:$BD$1,0)),0)</f>
        <v>0.454707380180445</v>
      </c>
      <c r="T146" s="18" t="n">
        <f aca="false">IFERROR(INDEX('IMF GDP current US'!$B$1:$BD$197,MATCH('2022 deflators April 2024 WEO'!$B146,'IMF GDP current US'!$B$1:$B$197,0),MATCH('2022 deflators April 2024 WEO'!T$3,'IMF GDP current US'!$B$1:$BD$1,0))/INDEX('IMF GDP constant 2022 US'!$B$1:$BD$197,MATCH('2022 deflators April 2024 WEO'!$B146,'IMF GDP constant 2022 US'!$B$1:$B$197,0),MATCH('2022 deflators April 2024 WEO'!T$3,'IMF GDP constant 2022 US'!$B$1:$BD$1,0)),0)</f>
        <v>0.594995026406575</v>
      </c>
      <c r="U146" s="18" t="n">
        <f aca="false">IFERROR(INDEX('IMF GDP current US'!$B$1:$BD$197,MATCH('2022 deflators April 2024 WEO'!$B146,'IMF GDP current US'!$B$1:$B$197,0),MATCH('2022 deflators April 2024 WEO'!U$3,'IMF GDP current US'!$B$1:$BD$1,0))/INDEX('IMF GDP constant 2022 US'!$B$1:$BD$197,MATCH('2022 deflators April 2024 WEO'!$B146,'IMF GDP constant 2022 US'!$B$1:$B$197,0),MATCH('2022 deflators April 2024 WEO'!U$3,'IMF GDP constant 2022 US'!$B$1:$BD$1,0)),0)</f>
        <v>0.605107658949319</v>
      </c>
      <c r="V146" s="18" t="n">
        <f aca="false">IFERROR(INDEX('IMF GDP current US'!$B$1:$BD$197,MATCH('2022 deflators April 2024 WEO'!$B146,'IMF GDP current US'!$B$1:$B$197,0),MATCH('2022 deflators April 2024 WEO'!V$3,'IMF GDP current US'!$B$1:$BD$1,0))/INDEX('IMF GDP constant 2022 US'!$B$1:$BD$197,MATCH('2022 deflators April 2024 WEO'!$B146,'IMF GDP constant 2022 US'!$B$1:$B$197,0),MATCH('2022 deflators April 2024 WEO'!V$3,'IMF GDP constant 2022 US'!$B$1:$BD$1,0)),0)</f>
        <v>0.467403420459961</v>
      </c>
      <c r="W146" s="18" t="n">
        <f aca="false">IFERROR(INDEX('IMF GDP current US'!$B$1:$BD$197,MATCH('2022 deflators April 2024 WEO'!$B146,'IMF GDP current US'!$B$1:$B$197,0),MATCH('2022 deflators April 2024 WEO'!W$3,'IMF GDP current US'!$B$1:$BD$1,0))/INDEX('IMF GDP constant 2022 US'!$B$1:$BD$197,MATCH('2022 deflators April 2024 WEO'!$B146,'IMF GDP constant 2022 US'!$B$1:$B$197,0),MATCH('2022 deflators April 2024 WEO'!W$3,'IMF GDP constant 2022 US'!$B$1:$BD$1,0)),0)</f>
        <v>0.602187051748339</v>
      </c>
      <c r="X146" s="18" t="n">
        <f aca="false">IFERROR(INDEX('IMF GDP current US'!$B$1:$BD$197,MATCH('2022 deflators April 2024 WEO'!$B146,'IMF GDP current US'!$B$1:$B$197,0),MATCH('2022 deflators April 2024 WEO'!X$3,'IMF GDP current US'!$B$1:$BD$1,0))/INDEX('IMF GDP constant 2022 US'!$B$1:$BD$197,MATCH('2022 deflators April 2024 WEO'!$B146,'IMF GDP constant 2022 US'!$B$1:$B$197,0),MATCH('2022 deflators April 2024 WEO'!X$3,'IMF GDP constant 2022 US'!$B$1:$BD$1,0)),0)</f>
        <v>0.407728697267827</v>
      </c>
      <c r="Y146" s="18" t="n">
        <f aca="false">IFERROR(INDEX('IMF GDP current US'!$B$1:$BD$197,MATCH('2022 deflators April 2024 WEO'!$B146,'IMF GDP current US'!$B$1:$B$197,0),MATCH('2022 deflators April 2024 WEO'!Y$3,'IMF GDP current US'!$B$1:$BD$1,0))/INDEX('IMF GDP constant 2022 US'!$B$1:$BD$197,MATCH('2022 deflators April 2024 WEO'!$B146,'IMF GDP constant 2022 US'!$B$1:$B$197,0),MATCH('2022 deflators April 2024 WEO'!Y$3,'IMF GDP constant 2022 US'!$B$1:$BD$1,0)),0)</f>
        <v>0.31223912825126</v>
      </c>
      <c r="Z146" s="18" t="n">
        <f aca="false">IFERROR(INDEX('IMF GDP current US'!$B$1:$BD$197,MATCH('2022 deflators April 2024 WEO'!$B146,'IMF GDP current US'!$B$1:$B$197,0),MATCH('2022 deflators April 2024 WEO'!Z$3,'IMF GDP current US'!$B$1:$BD$1,0))/INDEX('IMF GDP constant 2022 US'!$B$1:$BD$197,MATCH('2022 deflators April 2024 WEO'!$B146,'IMF GDP constant 2022 US'!$B$1:$B$197,0),MATCH('2022 deflators April 2024 WEO'!Z$3,'IMF GDP constant 2022 US'!$B$1:$BD$1,0)),0)</f>
        <v>0.325488165768103</v>
      </c>
      <c r="AA146" s="18" t="n">
        <f aca="false">IFERROR(INDEX('IMF GDP current US'!$B$1:$BD$197,MATCH('2022 deflators April 2024 WEO'!$B146,'IMF GDP current US'!$B$1:$B$197,0),MATCH('2022 deflators April 2024 WEO'!AA$3,'IMF GDP current US'!$B$1:$BD$1,0))/INDEX('IMF GDP constant 2022 US'!$B$1:$BD$197,MATCH('2022 deflators April 2024 WEO'!$B146,'IMF GDP constant 2022 US'!$B$1:$B$197,0),MATCH('2022 deflators April 2024 WEO'!AA$3,'IMF GDP constant 2022 US'!$B$1:$BD$1,0)),0)</f>
        <v>0.319882168451286</v>
      </c>
      <c r="AB146" s="18" t="n">
        <f aca="false">IFERROR(INDEX('IMF GDP current US'!$B$1:$BD$197,MATCH('2022 deflators April 2024 WEO'!$B146,'IMF GDP current US'!$B$1:$B$197,0),MATCH('2022 deflators April 2024 WEO'!AB$3,'IMF GDP current US'!$B$1:$BD$1,0))/INDEX('IMF GDP constant 2022 US'!$B$1:$BD$197,MATCH('2022 deflators April 2024 WEO'!$B146,'IMF GDP constant 2022 US'!$B$1:$B$197,0),MATCH('2022 deflators April 2024 WEO'!AB$3,'IMF GDP constant 2022 US'!$B$1:$BD$1,0)),0)</f>
        <v>0.292100194405598</v>
      </c>
      <c r="AC146" s="18" t="n">
        <f aca="false">IFERROR(INDEX('IMF GDP current US'!$B$1:$BD$197,MATCH('2022 deflators April 2024 WEO'!$B146,'IMF GDP current US'!$B$1:$B$197,0),MATCH('2022 deflators April 2024 WEO'!AC$3,'IMF GDP current US'!$B$1:$BD$1,0))/INDEX('IMF GDP constant 2022 US'!$B$1:$BD$197,MATCH('2022 deflators April 2024 WEO'!$B146,'IMF GDP constant 2022 US'!$B$1:$B$197,0),MATCH('2022 deflators April 2024 WEO'!AC$3,'IMF GDP constant 2022 US'!$B$1:$BD$1,0)),0)</f>
        <v>0.317020201375089</v>
      </c>
      <c r="AD146" s="18" t="n">
        <f aca="false">IFERROR(INDEX('IMF GDP current US'!$B$1:$BD$197,MATCH('2022 deflators April 2024 WEO'!$B146,'IMF GDP current US'!$B$1:$B$197,0),MATCH('2022 deflators April 2024 WEO'!AD$3,'IMF GDP current US'!$B$1:$BD$1,0))/INDEX('IMF GDP constant 2022 US'!$B$1:$BD$197,MATCH('2022 deflators April 2024 WEO'!$B146,'IMF GDP constant 2022 US'!$B$1:$B$197,0),MATCH('2022 deflators April 2024 WEO'!AD$3,'IMF GDP constant 2022 US'!$B$1:$BD$1,0)),0)</f>
        <v>0.356961183085873</v>
      </c>
      <c r="AE146" s="18" t="n">
        <f aca="false">IFERROR(INDEX('IMF GDP current US'!$B$1:$BD$197,MATCH('2022 deflators April 2024 WEO'!$B146,'IMF GDP current US'!$B$1:$B$197,0),MATCH('2022 deflators April 2024 WEO'!AE$3,'IMF GDP current US'!$B$1:$BD$1,0))/INDEX('IMF GDP constant 2022 US'!$B$1:$BD$197,MATCH('2022 deflators April 2024 WEO'!$B146,'IMF GDP constant 2022 US'!$B$1:$B$197,0),MATCH('2022 deflators April 2024 WEO'!AE$3,'IMF GDP constant 2022 US'!$B$1:$BD$1,0)),0)</f>
        <v>0.3724361934115</v>
      </c>
      <c r="AF146" s="18" t="n">
        <f aca="false">IFERROR(INDEX('IMF GDP current US'!$B$1:$BD$197,MATCH('2022 deflators April 2024 WEO'!$B146,'IMF GDP current US'!$B$1:$B$197,0),MATCH('2022 deflators April 2024 WEO'!AF$3,'IMF GDP current US'!$B$1:$BD$1,0))/INDEX('IMF GDP constant 2022 US'!$B$1:$BD$197,MATCH('2022 deflators April 2024 WEO'!$B146,'IMF GDP constant 2022 US'!$B$1:$B$197,0),MATCH('2022 deflators April 2024 WEO'!AF$3,'IMF GDP constant 2022 US'!$B$1:$BD$1,0)),0)</f>
        <v>0.417987614191895</v>
      </c>
      <c r="AG146" s="18" t="n">
        <f aca="false">IFERROR(INDEX('IMF GDP current US'!$B$1:$BD$197,MATCH('2022 deflators April 2024 WEO'!$B146,'IMF GDP current US'!$B$1:$B$197,0),MATCH('2022 deflators April 2024 WEO'!AG$3,'IMF GDP current US'!$B$1:$BD$1,0))/INDEX('IMF GDP constant 2022 US'!$B$1:$BD$197,MATCH('2022 deflators April 2024 WEO'!$B146,'IMF GDP constant 2022 US'!$B$1:$B$197,0),MATCH('2022 deflators April 2024 WEO'!AG$3,'IMF GDP constant 2022 US'!$B$1:$BD$1,0)),0)</f>
        <v>0.407583508834797</v>
      </c>
      <c r="AH146" s="18" t="n">
        <f aca="false">IFERROR(INDEX('IMF GDP current US'!$B$1:$BD$197,MATCH('2022 deflators April 2024 WEO'!$B146,'IMF GDP current US'!$B$1:$B$197,0),MATCH('2022 deflators April 2024 WEO'!AH$3,'IMF GDP current US'!$B$1:$BD$1,0))/INDEX('IMF GDP constant 2022 US'!$B$1:$BD$197,MATCH('2022 deflators April 2024 WEO'!$B146,'IMF GDP constant 2022 US'!$B$1:$B$197,0),MATCH('2022 deflators April 2024 WEO'!AH$3,'IMF GDP constant 2022 US'!$B$1:$BD$1,0)),0)</f>
        <v>0.430354233985841</v>
      </c>
      <c r="AI146" s="18" t="n">
        <f aca="false">IFERROR(INDEX('IMF GDP current US'!$B$1:$BD$197,MATCH('2022 deflators April 2024 WEO'!$B146,'IMF GDP current US'!$B$1:$B$197,0),MATCH('2022 deflators April 2024 WEO'!AI$3,'IMF GDP current US'!$B$1:$BD$1,0))/INDEX('IMF GDP constant 2022 US'!$B$1:$BD$197,MATCH('2022 deflators April 2024 WEO'!$B146,'IMF GDP constant 2022 US'!$B$1:$B$197,0),MATCH('2022 deflators April 2024 WEO'!AI$3,'IMF GDP constant 2022 US'!$B$1:$BD$1,0)),0)</f>
        <v>0.51575668207014</v>
      </c>
      <c r="AJ146" s="18" t="n">
        <f aca="false">IFERROR(INDEX('IMF GDP current US'!$B$1:$BD$197,MATCH('2022 deflators April 2024 WEO'!$B146,'IMF GDP current US'!$B$1:$B$197,0),MATCH('2022 deflators April 2024 WEO'!AJ$3,'IMF GDP current US'!$B$1:$BD$1,0))/INDEX('IMF GDP constant 2022 US'!$B$1:$BD$197,MATCH('2022 deflators April 2024 WEO'!$B146,'IMF GDP constant 2022 US'!$B$1:$B$197,0),MATCH('2022 deflators April 2024 WEO'!AJ$3,'IMF GDP constant 2022 US'!$B$1:$BD$1,0)),0)</f>
        <v>0.533794803544915</v>
      </c>
      <c r="AK146" s="18" t="n">
        <f aca="false">IFERROR(INDEX('IMF GDP current US'!$B$1:$BD$197,MATCH('2022 deflators April 2024 WEO'!$B146,'IMF GDP current US'!$B$1:$B$197,0),MATCH('2022 deflators April 2024 WEO'!AK$3,'IMF GDP current US'!$B$1:$BD$1,0))/INDEX('IMF GDP constant 2022 US'!$B$1:$BD$197,MATCH('2022 deflators April 2024 WEO'!$B146,'IMF GDP constant 2022 US'!$B$1:$B$197,0),MATCH('2022 deflators April 2024 WEO'!AK$3,'IMF GDP constant 2022 US'!$B$1:$BD$1,0)),0)</f>
        <v>0.499997878858795</v>
      </c>
      <c r="AL146" s="18" t="n">
        <f aca="false">IFERROR(INDEX('IMF GDP current US'!$B$1:$BD$197,MATCH('2022 deflators April 2024 WEO'!$B146,'IMF GDP current US'!$B$1:$B$197,0),MATCH('2022 deflators April 2024 WEO'!AL$3,'IMF GDP current US'!$B$1:$BD$1,0))/INDEX('IMF GDP constant 2022 US'!$B$1:$BD$197,MATCH('2022 deflators April 2024 WEO'!$B146,'IMF GDP constant 2022 US'!$B$1:$B$197,0),MATCH('2022 deflators April 2024 WEO'!AL$3,'IMF GDP constant 2022 US'!$B$1:$BD$1,0)),0)</f>
        <v>0.585158782635665</v>
      </c>
      <c r="AM146" s="18" t="n">
        <f aca="false">IFERROR(INDEX('IMF GDP current US'!$B$1:$BD$197,MATCH('2022 deflators April 2024 WEO'!$B146,'IMF GDP current US'!$B$1:$B$197,0),MATCH('2022 deflators April 2024 WEO'!AM$3,'IMF GDP current US'!$B$1:$BD$1,0))/INDEX('IMF GDP constant 2022 US'!$B$1:$BD$197,MATCH('2022 deflators April 2024 WEO'!$B146,'IMF GDP constant 2022 US'!$B$1:$B$197,0),MATCH('2022 deflators April 2024 WEO'!AM$3,'IMF GDP constant 2022 US'!$B$1:$BD$1,0)),0)</f>
        <v>0.57590923161548</v>
      </c>
      <c r="AN146" s="18" t="n">
        <f aca="false">IFERROR(INDEX('IMF GDP current US'!$B$1:$BD$197,MATCH('2022 deflators April 2024 WEO'!$B146,'IMF GDP current US'!$B$1:$B$197,0),MATCH('2022 deflators April 2024 WEO'!AN$3,'IMF GDP current US'!$B$1:$BD$1,0))/INDEX('IMF GDP constant 2022 US'!$B$1:$BD$197,MATCH('2022 deflators April 2024 WEO'!$B146,'IMF GDP constant 2022 US'!$B$1:$B$197,0),MATCH('2022 deflators April 2024 WEO'!AN$3,'IMF GDP constant 2022 US'!$B$1:$BD$1,0)),0)</f>
        <v>0.63798282607782</v>
      </c>
      <c r="AO146" s="18" t="n">
        <f aca="false">IFERROR(INDEX('IMF GDP current US'!$B$1:$BD$197,MATCH('2022 deflators April 2024 WEO'!$B146,'IMF GDP current US'!$B$1:$B$197,0),MATCH('2022 deflators April 2024 WEO'!AO$3,'IMF GDP current US'!$B$1:$BD$1,0))/INDEX('IMF GDP constant 2022 US'!$B$1:$BD$197,MATCH('2022 deflators April 2024 WEO'!$B146,'IMF GDP constant 2022 US'!$B$1:$B$197,0),MATCH('2022 deflators April 2024 WEO'!AO$3,'IMF GDP constant 2022 US'!$B$1:$BD$1,0)),0)</f>
        <v>0.66692714778384</v>
      </c>
      <c r="AP146" s="18" t="n">
        <f aca="false">IFERROR(INDEX('IMF GDP current US'!$B$1:$BD$197,MATCH('2022 deflators April 2024 WEO'!$B146,'IMF GDP current US'!$B$1:$B$197,0),MATCH('2022 deflators April 2024 WEO'!AP$3,'IMF GDP current US'!$B$1:$BD$1,0))/INDEX('IMF GDP constant 2022 US'!$B$1:$BD$197,MATCH('2022 deflators April 2024 WEO'!$B146,'IMF GDP constant 2022 US'!$B$1:$B$197,0),MATCH('2022 deflators April 2024 WEO'!AP$3,'IMF GDP constant 2022 US'!$B$1:$BD$1,0)),0)</f>
        <v>0.583338327783878</v>
      </c>
      <c r="AQ146" s="18" t="n">
        <f aca="false">IFERROR(INDEX('IMF GDP current US'!$B$1:$BD$197,MATCH('2022 deflators April 2024 WEO'!$B146,'IMF GDP current US'!$B$1:$B$197,0),MATCH('2022 deflators April 2024 WEO'!AQ$3,'IMF GDP current US'!$B$1:$BD$1,0))/INDEX('IMF GDP constant 2022 US'!$B$1:$BD$197,MATCH('2022 deflators April 2024 WEO'!$B146,'IMF GDP constant 2022 US'!$B$1:$B$197,0),MATCH('2022 deflators April 2024 WEO'!AQ$3,'IMF GDP constant 2022 US'!$B$1:$BD$1,0)),0)</f>
        <v>0.622365875744247</v>
      </c>
      <c r="AR146" s="18" t="n">
        <f aca="false">IFERROR(INDEX('IMF GDP current US'!$B$1:$BD$197,MATCH('2022 deflators April 2024 WEO'!$B146,'IMF GDP current US'!$B$1:$B$197,0),MATCH('2022 deflators April 2024 WEO'!AR$3,'IMF GDP current US'!$B$1:$BD$1,0))/INDEX('IMF GDP constant 2022 US'!$B$1:$BD$197,MATCH('2022 deflators April 2024 WEO'!$B146,'IMF GDP constant 2022 US'!$B$1:$B$197,0),MATCH('2022 deflators April 2024 WEO'!AR$3,'IMF GDP constant 2022 US'!$B$1:$BD$1,0)),0)</f>
        <v>0.660810358449752</v>
      </c>
      <c r="AS146" s="18" t="n">
        <f aca="false">IFERROR(INDEX('IMF GDP current US'!$B$1:$BD$197,MATCH('2022 deflators April 2024 WEO'!$B146,'IMF GDP current US'!$B$1:$B$197,0),MATCH('2022 deflators April 2024 WEO'!AS$3,'IMF GDP current US'!$B$1:$BD$1,0))/INDEX('IMF GDP constant 2022 US'!$B$1:$BD$197,MATCH('2022 deflators April 2024 WEO'!$B146,'IMF GDP constant 2022 US'!$B$1:$B$197,0),MATCH('2022 deflators April 2024 WEO'!AS$3,'IMF GDP constant 2022 US'!$B$1:$BD$1,0)),0)</f>
        <v>0.753868288543132</v>
      </c>
      <c r="AT146" s="18" t="n">
        <f aca="false">IFERROR(INDEX('IMF GDP current US'!$B$1:$BD$197,MATCH('2022 deflators April 2024 WEO'!$B146,'IMF GDP current US'!$B$1:$B$197,0),MATCH('2022 deflators April 2024 WEO'!AT$3,'IMF GDP current US'!$B$1:$BD$1,0))/INDEX('IMF GDP constant 2022 US'!$B$1:$BD$197,MATCH('2022 deflators April 2024 WEO'!$B146,'IMF GDP constant 2022 US'!$B$1:$B$197,0),MATCH('2022 deflators April 2024 WEO'!AT$3,'IMF GDP constant 2022 US'!$B$1:$BD$1,0)),0)</f>
        <v>0.794361274611351</v>
      </c>
      <c r="AU146" s="18" t="n">
        <f aca="false">IFERROR(INDEX('IMF GDP current US'!$B$1:$BD$197,MATCH('2022 deflators April 2024 WEO'!$B146,'IMF GDP current US'!$B$1:$B$197,0),MATCH('2022 deflators April 2024 WEO'!AU$3,'IMF GDP current US'!$B$1:$BD$1,0))/INDEX('IMF GDP constant 2022 US'!$B$1:$BD$197,MATCH('2022 deflators April 2024 WEO'!$B146,'IMF GDP constant 2022 US'!$B$1:$B$197,0),MATCH('2022 deflators April 2024 WEO'!AU$3,'IMF GDP constant 2022 US'!$B$1:$BD$1,0)),0)</f>
        <v>0.885683422456204</v>
      </c>
      <c r="AV146" s="18" t="n">
        <f aca="false">IFERROR(INDEX('IMF GDP current US'!$B$1:$BD$197,MATCH('2022 deflators April 2024 WEO'!$B146,'IMF GDP current US'!$B$1:$B$197,0),MATCH('2022 deflators April 2024 WEO'!AV$3,'IMF GDP current US'!$B$1:$BD$1,0))/INDEX('IMF GDP constant 2022 US'!$B$1:$BD$197,MATCH('2022 deflators April 2024 WEO'!$B146,'IMF GDP constant 2022 US'!$B$1:$B$197,0),MATCH('2022 deflators April 2024 WEO'!AV$3,'IMF GDP constant 2022 US'!$B$1:$BD$1,0)),0)</f>
        <v>0.965955930656934</v>
      </c>
      <c r="AW146" s="19" t="n">
        <f aca="false">IFERROR(INDEX('IMF GDP current US'!$B$1:$BD$197,MATCH('2022 deflators April 2024 WEO'!$B146,'IMF GDP current US'!$B$1:$B$197,0),MATCH('2022 deflators April 2024 WEO'!AW$3,'IMF GDP current US'!$B$1:$BD$1,0))/INDEX('IMF GDP constant 2022 US'!$B$1:$BD$197,MATCH('2022 deflators April 2024 WEO'!$B146,'IMF GDP constant 2022 US'!$B$1:$B$197,0),MATCH('2022 deflators April 2024 WEO'!AW$3,'IMF GDP constant 2022 US'!$B$1:$BD$1,0)),0)</f>
        <v>1</v>
      </c>
      <c r="AX146" s="18" t="n">
        <f aca="false">IFERROR(INDEX('IMF GDP current US'!$B$1:$BD$197,MATCH('2022 deflators April 2024 WEO'!$B146,'IMF GDP current US'!$B$1:$B$197,0),MATCH('2022 deflators April 2024 WEO'!AX$3,'IMF GDP current US'!$B$1:$BD$1,0))/INDEX('IMF GDP constant 2022 US'!$B$1:$BD$197,MATCH('2022 deflators April 2024 WEO'!$B146,'IMF GDP constant 2022 US'!$B$1:$B$197,0),MATCH('2022 deflators April 2024 WEO'!AX$3,'IMF GDP constant 2022 US'!$B$1:$BD$1,0)),0)</f>
        <v>1.20068233898777</v>
      </c>
      <c r="AY146" s="21" t="n">
        <f aca="false">IFERROR(INDEX('IMF GDP current US'!$B$1:$BD$197,MATCH('2022 deflators April 2024 WEO'!$B146,'IMF GDP current US'!$B$1:$B$197,0),MATCH('2022 deflators April 2024 WEO'!AY$3,'IMF GDP current US'!$B$1:$BD$1,0))/INDEX('IMF GDP constant 2022 US'!$B$1:$BD$197,MATCH('2022 deflators April 2024 WEO'!$B146,'IMF GDP constant 2022 US'!$B$1:$B$197,0),MATCH('2022 deflators April 2024 WEO'!AY$3,'IMF GDP constant 2022 US'!$B$1:$BD$1,0)),0)</f>
        <v>1.33582278049345</v>
      </c>
      <c r="AZ146" s="21" t="n">
        <f aca="false">IFERROR(INDEX('IMF GDP current US'!$B$1:$BD$197,MATCH('2022 deflators April 2024 WEO'!$B146,'IMF GDP current US'!$B$1:$B$197,0),MATCH('2022 deflators April 2024 WEO'!AZ$3,'IMF GDP current US'!$B$1:$BD$1,0))/INDEX('IMF GDP constant 2022 US'!$B$1:$BD$197,MATCH('2022 deflators April 2024 WEO'!$B146,'IMF GDP constant 2022 US'!$B$1:$B$197,0),MATCH('2022 deflators April 2024 WEO'!AZ$3,'IMF GDP constant 2022 US'!$B$1:$BD$1,0)),0)</f>
        <v>1.40281802014237</v>
      </c>
      <c r="BA146" s="21" t="n">
        <f aca="false">IFERROR(INDEX('IMF GDP current US'!$B$1:$BD$197,MATCH('2022 deflators April 2024 WEO'!$B146,'IMF GDP current US'!$B$1:$B$197,0),MATCH('2022 deflators April 2024 WEO'!BA$3,'IMF GDP current US'!$B$1:$BD$1,0))/INDEX('IMF GDP constant 2022 US'!$B$1:$BD$197,MATCH('2022 deflators April 2024 WEO'!$B146,'IMF GDP constant 2022 US'!$B$1:$B$197,0),MATCH('2022 deflators April 2024 WEO'!BA$3,'IMF GDP constant 2022 US'!$B$1:$BD$1,0)),0)</f>
        <v>1.47120802720886</v>
      </c>
      <c r="BB146" s="21" t="n">
        <f aca="false">IFERROR(INDEX('IMF GDP current US'!$B$1:$BD$197,MATCH('2022 deflators April 2024 WEO'!$B146,'IMF GDP current US'!$B$1:$B$197,0),MATCH('2022 deflators April 2024 WEO'!BB$3,'IMF GDP current US'!$B$1:$BD$1,0))/INDEX('IMF GDP constant 2022 US'!$B$1:$BD$197,MATCH('2022 deflators April 2024 WEO'!$B146,'IMF GDP constant 2022 US'!$B$1:$B$197,0),MATCH('2022 deflators April 2024 WEO'!BB$3,'IMF GDP constant 2022 US'!$B$1:$BD$1,0)),0)</f>
        <v>1.54512459180891</v>
      </c>
      <c r="BC146" s="21" t="n">
        <f aca="false">IFERROR(INDEX('IMF GDP current US'!$B$1:$BD$197,MATCH('2022 deflators April 2024 WEO'!$B146,'IMF GDP current US'!$B$1:$B$197,0),MATCH('2022 deflators April 2024 WEO'!BC$3,'IMF GDP current US'!$B$1:$BD$1,0))/INDEX('IMF GDP constant 2022 US'!$B$1:$BD$197,MATCH('2022 deflators April 2024 WEO'!$B146,'IMF GDP constant 2022 US'!$B$1:$B$197,0),MATCH('2022 deflators April 2024 WEO'!BC$3,'IMF GDP constant 2022 US'!$B$1:$BD$1,0)),0)</f>
        <v>1.62069433990931</v>
      </c>
      <c r="BD146" s="22" t="n">
        <f aca="false">IFERROR(INDEX('IMF GDP current US'!$B$1:$BD$197,MATCH('2022 deflators April 2024 WEO'!$B146,'IMF GDP current US'!$B$1:$B$197,0),MATCH('2022 deflators April 2024 WEO'!BD$3,'IMF GDP current US'!$B$1:$BD$1,0))/INDEX('IMF GDP constant 2022 US'!$B$1:$BD$197,MATCH('2022 deflators April 2024 WEO'!$B146,'IMF GDP constant 2022 US'!$B$1:$B$197,0),MATCH('2022 deflators April 2024 WEO'!BD$3,'IMF GDP constant 2022 US'!$B$1:$BD$1,0)),0)</f>
        <v>1.70035954947111</v>
      </c>
    </row>
    <row r="147" customFormat="false" ht="15" hidden="false" customHeight="false" outlineLevel="0" collapsed="false">
      <c r="A147" s="12" t="s">
        <v>161</v>
      </c>
      <c r="B147" s="0" t="str">
        <f aca="false">VLOOKUP(A147,'Names&amp;ISO'!$A:$C,3,0)</f>
        <v>SAU</v>
      </c>
      <c r="C147" s="11" t="s">
        <v>161</v>
      </c>
      <c r="D147" s="11" t="str">
        <f aca="false">IFERROR(VLOOKUP(B147,'DAC ODA Recipients 2022-2023'!$B:$H,7,0),"")</f>
        <v/>
      </c>
      <c r="E147" s="12" t="str">
        <f aca="false">IFERROR(VLOOKUP(B147,'OECD DAC Deflators 2022'!B:B,1,0),"")</f>
        <v/>
      </c>
      <c r="F147" s="12"/>
      <c r="G147" s="17" t="n">
        <f aca="false">IFERROR(INDEX('IMF GDP current US'!$B$1:$BD$197,MATCH('2022 deflators April 2024 WEO'!$B147,'IMF GDP current US'!$B$1:$B$197,0),MATCH('2022 deflators April 2024 WEO'!G$3,'IMF GDP current US'!$B$1:$BD$1,0))/INDEX('IMF GDP constant 2022 US'!$B$1:$BD$197,MATCH('2022 deflators April 2024 WEO'!$B147,'IMF GDP constant 2022 US'!$B$1:$B$197,0),MATCH('2022 deflators April 2024 WEO'!G$3,'IMF GDP constant 2022 US'!$B$1:$BD$1,0)),0)</f>
        <v>0.335075730391941</v>
      </c>
      <c r="H147" s="18" t="n">
        <f aca="false">IFERROR(INDEX('IMF GDP current US'!$B$1:$BD$197,MATCH('2022 deflators April 2024 WEO'!$B147,'IMF GDP current US'!$B$1:$B$197,0),MATCH('2022 deflators April 2024 WEO'!H$3,'IMF GDP current US'!$B$1:$BD$1,0))/INDEX('IMF GDP constant 2022 US'!$B$1:$BD$197,MATCH('2022 deflators April 2024 WEO'!$B147,'IMF GDP constant 2022 US'!$B$1:$B$197,0),MATCH('2022 deflators April 2024 WEO'!H$3,'IMF GDP constant 2022 US'!$B$1:$BD$1,0)),0)</f>
        <v>0.368146395929375</v>
      </c>
      <c r="I147" s="18" t="n">
        <f aca="false">IFERROR(INDEX('IMF GDP current US'!$B$1:$BD$197,MATCH('2022 deflators April 2024 WEO'!$B147,'IMF GDP current US'!$B$1:$B$197,0),MATCH('2022 deflators April 2024 WEO'!I$3,'IMF GDP current US'!$B$1:$BD$1,0))/INDEX('IMF GDP constant 2022 US'!$B$1:$BD$197,MATCH('2022 deflators April 2024 WEO'!$B147,'IMF GDP constant 2022 US'!$B$1:$B$197,0),MATCH('2022 deflators April 2024 WEO'!I$3,'IMF GDP constant 2022 US'!$B$1:$BD$1,0)),0)</f>
        <v>0.386168953401171</v>
      </c>
      <c r="J147" s="18" t="n">
        <f aca="false">IFERROR(INDEX('IMF GDP current US'!$B$1:$BD$197,MATCH('2022 deflators April 2024 WEO'!$B147,'IMF GDP current US'!$B$1:$B$197,0),MATCH('2022 deflators April 2024 WEO'!J$3,'IMF GDP current US'!$B$1:$BD$1,0))/INDEX('IMF GDP constant 2022 US'!$B$1:$BD$197,MATCH('2022 deflators April 2024 WEO'!$B147,'IMF GDP constant 2022 US'!$B$1:$B$197,0),MATCH('2022 deflators April 2024 WEO'!J$3,'IMF GDP constant 2022 US'!$B$1:$BD$1,0)),0)</f>
        <v>0.387779605809968</v>
      </c>
      <c r="K147" s="18" t="n">
        <f aca="false">IFERROR(INDEX('IMF GDP current US'!$B$1:$BD$197,MATCH('2022 deflators April 2024 WEO'!$B147,'IMF GDP current US'!$B$1:$B$197,0),MATCH('2022 deflators April 2024 WEO'!K$3,'IMF GDP current US'!$B$1:$BD$1,0))/INDEX('IMF GDP constant 2022 US'!$B$1:$BD$197,MATCH('2022 deflators April 2024 WEO'!$B147,'IMF GDP constant 2022 US'!$B$1:$B$197,0),MATCH('2022 deflators April 2024 WEO'!K$3,'IMF GDP constant 2022 US'!$B$1:$BD$1,0)),0)</f>
        <v>0.376671555315019</v>
      </c>
      <c r="L147" s="18" t="n">
        <f aca="false">IFERROR(INDEX('IMF GDP current US'!$B$1:$BD$197,MATCH('2022 deflators April 2024 WEO'!$B147,'IMF GDP current US'!$B$1:$B$197,0),MATCH('2022 deflators April 2024 WEO'!L$3,'IMF GDP current US'!$B$1:$BD$1,0))/INDEX('IMF GDP constant 2022 US'!$B$1:$BD$197,MATCH('2022 deflators April 2024 WEO'!$B147,'IMF GDP constant 2022 US'!$B$1:$B$197,0),MATCH('2022 deflators April 2024 WEO'!L$3,'IMF GDP constant 2022 US'!$B$1:$BD$1,0)),0)</f>
        <v>0.36263868748739</v>
      </c>
      <c r="M147" s="18" t="n">
        <f aca="false">IFERROR(INDEX('IMF GDP current US'!$B$1:$BD$197,MATCH('2022 deflators April 2024 WEO'!$B147,'IMF GDP current US'!$B$1:$B$197,0),MATCH('2022 deflators April 2024 WEO'!M$3,'IMF GDP current US'!$B$1:$BD$1,0))/INDEX('IMF GDP constant 2022 US'!$B$1:$BD$197,MATCH('2022 deflators April 2024 WEO'!$B147,'IMF GDP constant 2022 US'!$B$1:$B$197,0),MATCH('2022 deflators April 2024 WEO'!M$3,'IMF GDP constant 2022 US'!$B$1:$BD$1,0)),0)</f>
        <v>0.259178729636235</v>
      </c>
      <c r="N147" s="18" t="n">
        <f aca="false">IFERROR(INDEX('IMF GDP current US'!$B$1:$BD$197,MATCH('2022 deflators April 2024 WEO'!$B147,'IMF GDP current US'!$B$1:$B$197,0),MATCH('2022 deflators April 2024 WEO'!N$3,'IMF GDP current US'!$B$1:$BD$1,0))/INDEX('IMF GDP constant 2022 US'!$B$1:$BD$197,MATCH('2022 deflators April 2024 WEO'!$B147,'IMF GDP constant 2022 US'!$B$1:$B$197,0),MATCH('2022 deflators April 2024 WEO'!N$3,'IMF GDP constant 2022 US'!$B$1:$BD$1,0)),0)</f>
        <v>0.273422297553485</v>
      </c>
      <c r="O147" s="18" t="n">
        <f aca="false">IFERROR(INDEX('IMF GDP current US'!$B$1:$BD$197,MATCH('2022 deflators April 2024 WEO'!$B147,'IMF GDP current US'!$B$1:$B$197,0),MATCH('2022 deflators April 2024 WEO'!O$3,'IMF GDP current US'!$B$1:$BD$1,0))/INDEX('IMF GDP constant 2022 US'!$B$1:$BD$197,MATCH('2022 deflators April 2024 WEO'!$B147,'IMF GDP constant 2022 US'!$B$1:$B$197,0),MATCH('2022 deflators April 2024 WEO'!O$3,'IMF GDP constant 2022 US'!$B$1:$BD$1,0)),0)</f>
        <v>0.248953092514954</v>
      </c>
      <c r="P147" s="18" t="n">
        <f aca="false">IFERROR(INDEX('IMF GDP current US'!$B$1:$BD$197,MATCH('2022 deflators April 2024 WEO'!$B147,'IMF GDP current US'!$B$1:$B$197,0),MATCH('2022 deflators April 2024 WEO'!P$3,'IMF GDP current US'!$B$1:$BD$1,0))/INDEX('IMF GDP constant 2022 US'!$B$1:$BD$197,MATCH('2022 deflators April 2024 WEO'!$B147,'IMF GDP constant 2022 US'!$B$1:$B$197,0),MATCH('2022 deflators April 2024 WEO'!P$3,'IMF GDP constant 2022 US'!$B$1:$BD$1,0)),0)</f>
        <v>0.27030796431609</v>
      </c>
      <c r="Q147" s="18" t="n">
        <f aca="false">IFERROR(INDEX('IMF GDP current US'!$B$1:$BD$197,MATCH('2022 deflators April 2024 WEO'!$B147,'IMF GDP current US'!$B$1:$B$197,0),MATCH('2022 deflators April 2024 WEO'!Q$3,'IMF GDP current US'!$B$1:$BD$1,0))/INDEX('IMF GDP constant 2022 US'!$B$1:$BD$197,MATCH('2022 deflators April 2024 WEO'!$B147,'IMF GDP constant 2022 US'!$B$1:$B$197,0),MATCH('2022 deflators April 2024 WEO'!Q$3,'IMF GDP constant 2022 US'!$B$1:$BD$1,0)),0)</f>
        <v>0.289507631101816</v>
      </c>
      <c r="R147" s="18" t="n">
        <f aca="false">IFERROR(INDEX('IMF GDP current US'!$B$1:$BD$197,MATCH('2022 deflators April 2024 WEO'!$B147,'IMF GDP current US'!$B$1:$B$197,0),MATCH('2022 deflators April 2024 WEO'!R$3,'IMF GDP current US'!$B$1:$BD$1,0))/INDEX('IMF GDP constant 2022 US'!$B$1:$BD$197,MATCH('2022 deflators April 2024 WEO'!$B147,'IMF GDP constant 2022 US'!$B$1:$B$197,0),MATCH('2022 deflators April 2024 WEO'!R$3,'IMF GDP constant 2022 US'!$B$1:$BD$1,0)),0)</f>
        <v>0.282955895271066</v>
      </c>
      <c r="S147" s="18" t="n">
        <f aca="false">IFERROR(INDEX('IMF GDP current US'!$B$1:$BD$197,MATCH('2022 deflators April 2024 WEO'!$B147,'IMF GDP current US'!$B$1:$B$197,0),MATCH('2022 deflators April 2024 WEO'!S$3,'IMF GDP current US'!$B$1:$BD$1,0))/INDEX('IMF GDP constant 2022 US'!$B$1:$BD$197,MATCH('2022 deflators April 2024 WEO'!$B147,'IMF GDP constant 2022 US'!$B$1:$B$197,0),MATCH('2022 deflators April 2024 WEO'!S$3,'IMF GDP constant 2022 US'!$B$1:$BD$1,0)),0)</f>
        <v>0.282117786929077</v>
      </c>
      <c r="T147" s="18" t="n">
        <f aca="false">IFERROR(INDEX('IMF GDP current US'!$B$1:$BD$197,MATCH('2022 deflators April 2024 WEO'!$B147,'IMF GDP current US'!$B$1:$B$197,0),MATCH('2022 deflators April 2024 WEO'!T$3,'IMF GDP current US'!$B$1:$BD$1,0))/INDEX('IMF GDP constant 2022 US'!$B$1:$BD$197,MATCH('2022 deflators April 2024 WEO'!$B147,'IMF GDP constant 2022 US'!$B$1:$B$197,0),MATCH('2022 deflators April 2024 WEO'!T$3,'IMF GDP constant 2022 US'!$B$1:$BD$1,0)),0)</f>
        <v>0.277422114603952</v>
      </c>
      <c r="U147" s="18" t="n">
        <f aca="false">IFERROR(INDEX('IMF GDP current US'!$B$1:$BD$197,MATCH('2022 deflators April 2024 WEO'!$B147,'IMF GDP current US'!$B$1:$B$197,0),MATCH('2022 deflators April 2024 WEO'!U$3,'IMF GDP current US'!$B$1:$BD$1,0))/INDEX('IMF GDP constant 2022 US'!$B$1:$BD$197,MATCH('2022 deflators April 2024 WEO'!$B147,'IMF GDP constant 2022 US'!$B$1:$B$197,0),MATCH('2022 deflators April 2024 WEO'!U$3,'IMF GDP constant 2022 US'!$B$1:$BD$1,0)),0)</f>
        <v>0.28045890045057</v>
      </c>
      <c r="V147" s="18" t="n">
        <f aca="false">IFERROR(INDEX('IMF GDP current US'!$B$1:$BD$197,MATCH('2022 deflators April 2024 WEO'!$B147,'IMF GDP current US'!$B$1:$B$197,0),MATCH('2022 deflators April 2024 WEO'!V$3,'IMF GDP current US'!$B$1:$BD$1,0))/INDEX('IMF GDP constant 2022 US'!$B$1:$BD$197,MATCH('2022 deflators April 2024 WEO'!$B147,'IMF GDP constant 2022 US'!$B$1:$B$197,0),MATCH('2022 deflators April 2024 WEO'!V$3,'IMF GDP constant 2022 US'!$B$1:$BD$1,0)),0)</f>
        <v>0.296776437596898</v>
      </c>
      <c r="W147" s="18" t="n">
        <f aca="false">IFERROR(INDEX('IMF GDP current US'!$B$1:$BD$197,MATCH('2022 deflators April 2024 WEO'!$B147,'IMF GDP current US'!$B$1:$B$197,0),MATCH('2022 deflators April 2024 WEO'!W$3,'IMF GDP current US'!$B$1:$BD$1,0))/INDEX('IMF GDP constant 2022 US'!$B$1:$BD$197,MATCH('2022 deflators April 2024 WEO'!$B147,'IMF GDP constant 2022 US'!$B$1:$B$197,0),MATCH('2022 deflators April 2024 WEO'!W$3,'IMF GDP constant 2022 US'!$B$1:$BD$1,0)),0)</f>
        <v>0.32005404860047</v>
      </c>
      <c r="X147" s="18" t="n">
        <f aca="false">IFERROR(INDEX('IMF GDP current US'!$B$1:$BD$197,MATCH('2022 deflators April 2024 WEO'!$B147,'IMF GDP current US'!$B$1:$B$197,0),MATCH('2022 deflators April 2024 WEO'!X$3,'IMF GDP current US'!$B$1:$BD$1,0))/INDEX('IMF GDP constant 2022 US'!$B$1:$BD$197,MATCH('2022 deflators April 2024 WEO'!$B147,'IMF GDP constant 2022 US'!$B$1:$B$197,0),MATCH('2022 deflators April 2024 WEO'!X$3,'IMF GDP constant 2022 US'!$B$1:$BD$1,0)),0)</f>
        <v>0.331127552346794</v>
      </c>
      <c r="Y147" s="18" t="n">
        <f aca="false">IFERROR(INDEX('IMF GDP current US'!$B$1:$BD$197,MATCH('2022 deflators April 2024 WEO'!$B147,'IMF GDP current US'!$B$1:$B$197,0),MATCH('2022 deflators April 2024 WEO'!Y$3,'IMF GDP current US'!$B$1:$BD$1,0))/INDEX('IMF GDP constant 2022 US'!$B$1:$BD$197,MATCH('2022 deflators April 2024 WEO'!$B147,'IMF GDP constant 2022 US'!$B$1:$B$197,0),MATCH('2022 deflators April 2024 WEO'!Y$3,'IMF GDP constant 2022 US'!$B$1:$BD$1,0)),0)</f>
        <v>0.284989594150989</v>
      </c>
      <c r="Z147" s="18" t="n">
        <f aca="false">IFERROR(INDEX('IMF GDP current US'!$B$1:$BD$197,MATCH('2022 deflators April 2024 WEO'!$B147,'IMF GDP current US'!$B$1:$B$197,0),MATCH('2022 deflators April 2024 WEO'!Z$3,'IMF GDP current US'!$B$1:$BD$1,0))/INDEX('IMF GDP constant 2022 US'!$B$1:$BD$197,MATCH('2022 deflators April 2024 WEO'!$B147,'IMF GDP constant 2022 US'!$B$1:$B$197,0),MATCH('2022 deflators April 2024 WEO'!Z$3,'IMF GDP constant 2022 US'!$B$1:$BD$1,0)),0)</f>
        <v>0.326280045145782</v>
      </c>
      <c r="AA147" s="18" t="n">
        <f aca="false">IFERROR(INDEX('IMF GDP current US'!$B$1:$BD$197,MATCH('2022 deflators April 2024 WEO'!$B147,'IMF GDP current US'!$B$1:$B$197,0),MATCH('2022 deflators April 2024 WEO'!AA$3,'IMF GDP current US'!$B$1:$BD$1,0))/INDEX('IMF GDP constant 2022 US'!$B$1:$BD$197,MATCH('2022 deflators April 2024 WEO'!$B147,'IMF GDP constant 2022 US'!$B$1:$B$197,0),MATCH('2022 deflators April 2024 WEO'!AA$3,'IMF GDP constant 2022 US'!$B$1:$BD$1,0)),0)</f>
        <v>0.362000702890583</v>
      </c>
      <c r="AB147" s="18" t="n">
        <f aca="false">IFERROR(INDEX('IMF GDP current US'!$B$1:$BD$197,MATCH('2022 deflators April 2024 WEO'!$B147,'IMF GDP current US'!$B$1:$B$197,0),MATCH('2022 deflators April 2024 WEO'!AB$3,'IMF GDP current US'!$B$1:$BD$1,0))/INDEX('IMF GDP constant 2022 US'!$B$1:$BD$197,MATCH('2022 deflators April 2024 WEO'!$B147,'IMF GDP constant 2022 US'!$B$1:$B$197,0),MATCH('2022 deflators April 2024 WEO'!AB$3,'IMF GDP constant 2022 US'!$B$1:$BD$1,0)),0)</f>
        <v>0.356041473381475</v>
      </c>
      <c r="AC147" s="18" t="n">
        <f aca="false">IFERROR(INDEX('IMF GDP current US'!$B$1:$BD$197,MATCH('2022 deflators April 2024 WEO'!$B147,'IMF GDP current US'!$B$1:$B$197,0),MATCH('2022 deflators April 2024 WEO'!AC$3,'IMF GDP current US'!$B$1:$BD$1,0))/INDEX('IMF GDP constant 2022 US'!$B$1:$BD$197,MATCH('2022 deflators April 2024 WEO'!$B147,'IMF GDP constant 2022 US'!$B$1:$B$197,0),MATCH('2022 deflators April 2024 WEO'!AC$3,'IMF GDP constant 2022 US'!$B$1:$BD$1,0)),0)</f>
        <v>0.377248870729231</v>
      </c>
      <c r="AD147" s="18" t="n">
        <f aca="false">IFERROR(INDEX('IMF GDP current US'!$B$1:$BD$197,MATCH('2022 deflators April 2024 WEO'!$B147,'IMF GDP current US'!$B$1:$B$197,0),MATCH('2022 deflators April 2024 WEO'!AD$3,'IMF GDP current US'!$B$1:$BD$1,0))/INDEX('IMF GDP constant 2022 US'!$B$1:$BD$197,MATCH('2022 deflators April 2024 WEO'!$B147,'IMF GDP constant 2022 US'!$B$1:$B$197,0),MATCH('2022 deflators April 2024 WEO'!AD$3,'IMF GDP constant 2022 US'!$B$1:$BD$1,0)),0)</f>
        <v>0.385988976518147</v>
      </c>
      <c r="AE147" s="18" t="n">
        <f aca="false">IFERROR(INDEX('IMF GDP current US'!$B$1:$BD$197,MATCH('2022 deflators April 2024 WEO'!$B147,'IMF GDP current US'!$B$1:$B$197,0),MATCH('2022 deflators April 2024 WEO'!AE$3,'IMF GDP current US'!$B$1:$BD$1,0))/INDEX('IMF GDP constant 2022 US'!$B$1:$BD$197,MATCH('2022 deflators April 2024 WEO'!$B147,'IMF GDP constant 2022 US'!$B$1:$B$197,0),MATCH('2022 deflators April 2024 WEO'!AE$3,'IMF GDP constant 2022 US'!$B$1:$BD$1,0)),0)</f>
        <v>0.42866674798475</v>
      </c>
      <c r="AF147" s="18" t="n">
        <f aca="false">IFERROR(INDEX('IMF GDP current US'!$B$1:$BD$197,MATCH('2022 deflators April 2024 WEO'!$B147,'IMF GDP current US'!$B$1:$B$197,0),MATCH('2022 deflators April 2024 WEO'!AF$3,'IMF GDP current US'!$B$1:$BD$1,0))/INDEX('IMF GDP constant 2022 US'!$B$1:$BD$197,MATCH('2022 deflators April 2024 WEO'!$B147,'IMF GDP constant 2022 US'!$B$1:$B$197,0),MATCH('2022 deflators April 2024 WEO'!AF$3,'IMF GDP constant 2022 US'!$B$1:$BD$1,0)),0)</f>
        <v>0.515042135987759</v>
      </c>
      <c r="AG147" s="18" t="n">
        <f aca="false">IFERROR(INDEX('IMF GDP current US'!$B$1:$BD$197,MATCH('2022 deflators April 2024 WEO'!$B147,'IMF GDP current US'!$B$1:$B$197,0),MATCH('2022 deflators April 2024 WEO'!AG$3,'IMF GDP current US'!$B$1:$BD$1,0))/INDEX('IMF GDP constant 2022 US'!$B$1:$BD$197,MATCH('2022 deflators April 2024 WEO'!$B147,'IMF GDP constant 2022 US'!$B$1:$B$197,0),MATCH('2022 deflators April 2024 WEO'!AG$3,'IMF GDP constant 2022 US'!$B$1:$BD$1,0)),0)</f>
        <v>0.574647213261297</v>
      </c>
      <c r="AH147" s="18" t="n">
        <f aca="false">IFERROR(INDEX('IMF GDP current US'!$B$1:$BD$197,MATCH('2022 deflators April 2024 WEO'!$B147,'IMF GDP current US'!$B$1:$B$197,0),MATCH('2022 deflators April 2024 WEO'!AH$3,'IMF GDP current US'!$B$1:$BD$1,0))/INDEX('IMF GDP constant 2022 US'!$B$1:$BD$197,MATCH('2022 deflators April 2024 WEO'!$B147,'IMF GDP constant 2022 US'!$B$1:$B$197,0),MATCH('2022 deflators April 2024 WEO'!AH$3,'IMF GDP constant 2022 US'!$B$1:$BD$1,0)),0)</f>
        <v>0.623122385525833</v>
      </c>
      <c r="AI147" s="18" t="n">
        <f aca="false">IFERROR(INDEX('IMF GDP current US'!$B$1:$BD$197,MATCH('2022 deflators April 2024 WEO'!$B147,'IMF GDP current US'!$B$1:$B$197,0),MATCH('2022 deflators April 2024 WEO'!AI$3,'IMF GDP current US'!$B$1:$BD$1,0))/INDEX('IMF GDP constant 2022 US'!$B$1:$BD$197,MATCH('2022 deflators April 2024 WEO'!$B147,'IMF GDP constant 2022 US'!$B$1:$B$197,0),MATCH('2022 deflators April 2024 WEO'!AI$3,'IMF GDP constant 2022 US'!$B$1:$BD$1,0)),0)</f>
        <v>0.733349339358499</v>
      </c>
      <c r="AJ147" s="18" t="n">
        <f aca="false">IFERROR(INDEX('IMF GDP current US'!$B$1:$BD$197,MATCH('2022 deflators April 2024 WEO'!$B147,'IMF GDP current US'!$B$1:$B$197,0),MATCH('2022 deflators April 2024 WEO'!AJ$3,'IMF GDP current US'!$B$1:$BD$1,0))/INDEX('IMF GDP constant 2022 US'!$B$1:$BD$197,MATCH('2022 deflators April 2024 WEO'!$B147,'IMF GDP constant 2022 US'!$B$1:$B$197,0),MATCH('2022 deflators April 2024 WEO'!AJ$3,'IMF GDP constant 2022 US'!$B$1:$BD$1,0)),0)</f>
        <v>0.618114478105967</v>
      </c>
      <c r="AK147" s="18" t="n">
        <f aca="false">IFERROR(INDEX('IMF GDP current US'!$B$1:$BD$197,MATCH('2022 deflators April 2024 WEO'!$B147,'IMF GDP current US'!$B$1:$B$197,0),MATCH('2022 deflators April 2024 WEO'!AK$3,'IMF GDP current US'!$B$1:$BD$1,0))/INDEX('IMF GDP constant 2022 US'!$B$1:$BD$197,MATCH('2022 deflators April 2024 WEO'!$B147,'IMF GDP constant 2022 US'!$B$1:$B$197,0),MATCH('2022 deflators April 2024 WEO'!AK$3,'IMF GDP constant 2022 US'!$B$1:$BD$1,0)),0)</f>
        <v>0.724372667800579</v>
      </c>
      <c r="AL147" s="18" t="n">
        <f aca="false">IFERROR(INDEX('IMF GDP current US'!$B$1:$BD$197,MATCH('2022 deflators April 2024 WEO'!$B147,'IMF GDP current US'!$B$1:$B$197,0),MATCH('2022 deflators April 2024 WEO'!AL$3,'IMF GDP current US'!$B$1:$BD$1,0))/INDEX('IMF GDP constant 2022 US'!$B$1:$BD$197,MATCH('2022 deflators April 2024 WEO'!$B147,'IMF GDP constant 2022 US'!$B$1:$B$197,0),MATCH('2022 deflators April 2024 WEO'!AL$3,'IMF GDP constant 2022 US'!$B$1:$BD$1,0)),0)</f>
        <v>0.836014251165688</v>
      </c>
      <c r="AM147" s="18" t="n">
        <f aca="false">IFERROR(INDEX('IMF GDP current US'!$B$1:$BD$197,MATCH('2022 deflators April 2024 WEO'!$B147,'IMF GDP current US'!$B$1:$B$197,0),MATCH('2022 deflators April 2024 WEO'!AM$3,'IMF GDP current US'!$B$1:$BD$1,0))/INDEX('IMF GDP constant 2022 US'!$B$1:$BD$197,MATCH('2022 deflators April 2024 WEO'!$B147,'IMF GDP constant 2022 US'!$B$1:$B$197,0),MATCH('2022 deflators April 2024 WEO'!AM$3,'IMF GDP constant 2022 US'!$B$1:$BD$1,0)),0)</f>
        <v>0.869556147757725</v>
      </c>
      <c r="AN147" s="18" t="n">
        <f aca="false">IFERROR(INDEX('IMF GDP current US'!$B$1:$BD$197,MATCH('2022 deflators April 2024 WEO'!$B147,'IMF GDP current US'!$B$1:$B$197,0),MATCH('2022 deflators April 2024 WEO'!AN$3,'IMF GDP current US'!$B$1:$BD$1,0))/INDEX('IMF GDP constant 2022 US'!$B$1:$BD$197,MATCH('2022 deflators April 2024 WEO'!$B147,'IMF GDP constant 2022 US'!$B$1:$B$197,0),MATCH('2022 deflators April 2024 WEO'!AN$3,'IMF GDP constant 2022 US'!$B$1:$BD$1,0)),0)</f>
        <v>0.861793022947511</v>
      </c>
      <c r="AO147" s="18" t="n">
        <f aca="false">IFERROR(INDEX('IMF GDP current US'!$B$1:$BD$197,MATCH('2022 deflators April 2024 WEO'!$B147,'IMF GDP current US'!$B$1:$B$197,0),MATCH('2022 deflators April 2024 WEO'!AO$3,'IMF GDP current US'!$B$1:$BD$1,0))/INDEX('IMF GDP constant 2022 US'!$B$1:$BD$197,MATCH('2022 deflators April 2024 WEO'!$B147,'IMF GDP constant 2022 US'!$B$1:$B$197,0),MATCH('2022 deflators April 2024 WEO'!AO$3,'IMF GDP constant 2022 US'!$B$1:$BD$1,0)),0)</f>
        <v>0.844186169195096</v>
      </c>
      <c r="AP147" s="18" t="n">
        <f aca="false">IFERROR(INDEX('IMF GDP current US'!$B$1:$BD$197,MATCH('2022 deflators April 2024 WEO'!$B147,'IMF GDP current US'!$B$1:$B$197,0),MATCH('2022 deflators April 2024 WEO'!AP$3,'IMF GDP current US'!$B$1:$BD$1,0))/INDEX('IMF GDP constant 2022 US'!$B$1:$BD$197,MATCH('2022 deflators April 2024 WEO'!$B147,'IMF GDP constant 2022 US'!$B$1:$B$197,0),MATCH('2022 deflators April 2024 WEO'!AP$3,'IMF GDP constant 2022 US'!$B$1:$BD$1,0)),0)</f>
        <v>0.705427731727466</v>
      </c>
      <c r="AQ147" s="18" t="n">
        <f aca="false">IFERROR(INDEX('IMF GDP current US'!$B$1:$BD$197,MATCH('2022 deflators April 2024 WEO'!$B147,'IMF GDP current US'!$B$1:$B$197,0),MATCH('2022 deflators April 2024 WEO'!AQ$3,'IMF GDP current US'!$B$1:$BD$1,0))/INDEX('IMF GDP constant 2022 US'!$B$1:$BD$197,MATCH('2022 deflators April 2024 WEO'!$B147,'IMF GDP constant 2022 US'!$B$1:$B$197,0),MATCH('2022 deflators April 2024 WEO'!AQ$3,'IMF GDP constant 2022 US'!$B$1:$BD$1,0)),0)</f>
        <v>0.688773303494076</v>
      </c>
      <c r="AR147" s="18" t="n">
        <f aca="false">IFERROR(INDEX('IMF GDP current US'!$B$1:$BD$197,MATCH('2022 deflators April 2024 WEO'!$B147,'IMF GDP current US'!$B$1:$B$197,0),MATCH('2022 deflators April 2024 WEO'!AR$3,'IMF GDP current US'!$B$1:$BD$1,0))/INDEX('IMF GDP constant 2022 US'!$B$1:$BD$197,MATCH('2022 deflators April 2024 WEO'!$B147,'IMF GDP constant 2022 US'!$B$1:$B$197,0),MATCH('2022 deflators April 2024 WEO'!AR$3,'IMF GDP constant 2022 US'!$B$1:$BD$1,0)),0)</f>
        <v>0.732767103337906</v>
      </c>
      <c r="AS147" s="18" t="n">
        <f aca="false">IFERROR(INDEX('IMF GDP current US'!$B$1:$BD$197,MATCH('2022 deflators April 2024 WEO'!$B147,'IMF GDP current US'!$B$1:$B$197,0),MATCH('2022 deflators April 2024 WEO'!AS$3,'IMF GDP current US'!$B$1:$BD$1,0))/INDEX('IMF GDP constant 2022 US'!$B$1:$BD$197,MATCH('2022 deflators April 2024 WEO'!$B147,'IMF GDP constant 2022 US'!$B$1:$B$197,0),MATCH('2022 deflators April 2024 WEO'!AS$3,'IMF GDP constant 2022 US'!$B$1:$BD$1,0)),0)</f>
        <v>0.840733076411448</v>
      </c>
      <c r="AT147" s="18" t="n">
        <f aca="false">IFERROR(INDEX('IMF GDP current US'!$B$1:$BD$197,MATCH('2022 deflators April 2024 WEO'!$B147,'IMF GDP current US'!$B$1:$B$197,0),MATCH('2022 deflators April 2024 WEO'!AT$3,'IMF GDP current US'!$B$1:$BD$1,0))/INDEX('IMF GDP constant 2022 US'!$B$1:$BD$197,MATCH('2022 deflators April 2024 WEO'!$B147,'IMF GDP constant 2022 US'!$B$1:$B$197,0),MATCH('2022 deflators April 2024 WEO'!AT$3,'IMF GDP constant 2022 US'!$B$1:$BD$1,0)),0)</f>
        <v>0.823724014670394</v>
      </c>
      <c r="AU147" s="18" t="n">
        <f aca="false">IFERROR(INDEX('IMF GDP current US'!$B$1:$BD$197,MATCH('2022 deflators April 2024 WEO'!$B147,'IMF GDP current US'!$B$1:$B$197,0),MATCH('2022 deflators April 2024 WEO'!AU$3,'IMF GDP current US'!$B$1:$BD$1,0))/INDEX('IMF GDP constant 2022 US'!$B$1:$BD$197,MATCH('2022 deflators April 2024 WEO'!$B147,'IMF GDP constant 2022 US'!$B$1:$B$197,0),MATCH('2022 deflators April 2024 WEO'!AU$3,'IMF GDP constant 2022 US'!$B$1:$BD$1,0)),0)</f>
        <v>0.748072639673648</v>
      </c>
      <c r="AV147" s="18" t="n">
        <f aca="false">IFERROR(INDEX('IMF GDP current US'!$B$1:$BD$197,MATCH('2022 deflators April 2024 WEO'!$B147,'IMF GDP current US'!$B$1:$B$197,0),MATCH('2022 deflators April 2024 WEO'!AV$3,'IMF GDP current US'!$B$1:$BD$1,0))/INDEX('IMF GDP constant 2022 US'!$B$1:$BD$197,MATCH('2022 deflators April 2024 WEO'!$B147,'IMF GDP constant 2022 US'!$B$1:$B$197,0),MATCH('2022 deflators April 2024 WEO'!AV$3,'IMF GDP constant 2022 US'!$B$1:$BD$1,0)),0)</f>
        <v>0.847572659385227</v>
      </c>
      <c r="AW147" s="19" t="n">
        <f aca="false">IFERROR(INDEX('IMF GDP current US'!$B$1:$BD$197,MATCH('2022 deflators April 2024 WEO'!$B147,'IMF GDP current US'!$B$1:$B$197,0),MATCH('2022 deflators April 2024 WEO'!AW$3,'IMF GDP current US'!$B$1:$BD$1,0))/INDEX('IMF GDP constant 2022 US'!$B$1:$BD$197,MATCH('2022 deflators April 2024 WEO'!$B147,'IMF GDP constant 2022 US'!$B$1:$B$197,0),MATCH('2022 deflators April 2024 WEO'!AW$3,'IMF GDP constant 2022 US'!$B$1:$BD$1,0)),0)</f>
        <v>1</v>
      </c>
      <c r="AX147" s="18" t="n">
        <f aca="false">IFERROR(INDEX('IMF GDP current US'!$B$1:$BD$197,MATCH('2022 deflators April 2024 WEO'!$B147,'IMF GDP current US'!$B$1:$B$197,0),MATCH('2022 deflators April 2024 WEO'!AX$3,'IMF GDP current US'!$B$1:$BD$1,0))/INDEX('IMF GDP constant 2022 US'!$B$1:$BD$197,MATCH('2022 deflators April 2024 WEO'!$B147,'IMF GDP constant 2022 US'!$B$1:$B$197,0),MATCH('2022 deflators April 2024 WEO'!AX$3,'IMF GDP constant 2022 US'!$B$1:$BD$1,0)),0)</f>
        <v>0.970351559934513</v>
      </c>
      <c r="AY147" s="21" t="n">
        <f aca="false">IFERROR(INDEX('IMF GDP current US'!$B$1:$BD$197,MATCH('2022 deflators April 2024 WEO'!$B147,'IMF GDP current US'!$B$1:$B$197,0),MATCH('2022 deflators April 2024 WEO'!AY$3,'IMF GDP current US'!$B$1:$BD$1,0))/INDEX('IMF GDP constant 2022 US'!$B$1:$BD$197,MATCH('2022 deflators April 2024 WEO'!$B147,'IMF GDP constant 2022 US'!$B$1:$B$197,0),MATCH('2022 deflators April 2024 WEO'!AY$3,'IMF GDP constant 2022 US'!$B$1:$BD$1,0)),0)</f>
        <v>0.980247789530858</v>
      </c>
      <c r="AZ147" s="21" t="n">
        <f aca="false">IFERROR(INDEX('IMF GDP current US'!$B$1:$BD$197,MATCH('2022 deflators April 2024 WEO'!$B147,'IMF GDP current US'!$B$1:$B$197,0),MATCH('2022 deflators April 2024 WEO'!AZ$3,'IMF GDP current US'!$B$1:$BD$1,0))/INDEX('IMF GDP constant 2022 US'!$B$1:$BD$197,MATCH('2022 deflators April 2024 WEO'!$B147,'IMF GDP constant 2022 US'!$B$1:$B$197,0),MATCH('2022 deflators April 2024 WEO'!AZ$3,'IMF GDP constant 2022 US'!$B$1:$BD$1,0)),0)</f>
        <v>0.979395545965018</v>
      </c>
      <c r="BA147" s="21" t="n">
        <f aca="false">IFERROR(INDEX('IMF GDP current US'!$B$1:$BD$197,MATCH('2022 deflators April 2024 WEO'!$B147,'IMF GDP current US'!$B$1:$B$197,0),MATCH('2022 deflators April 2024 WEO'!BA$3,'IMF GDP current US'!$B$1:$BD$1,0))/INDEX('IMF GDP constant 2022 US'!$B$1:$BD$197,MATCH('2022 deflators April 2024 WEO'!$B147,'IMF GDP constant 2022 US'!$B$1:$B$197,0),MATCH('2022 deflators April 2024 WEO'!BA$3,'IMF GDP constant 2022 US'!$B$1:$BD$1,0)),0)</f>
        <v>0.988510982559635</v>
      </c>
      <c r="BB147" s="21" t="n">
        <f aca="false">IFERROR(INDEX('IMF GDP current US'!$B$1:$BD$197,MATCH('2022 deflators April 2024 WEO'!$B147,'IMF GDP current US'!$B$1:$B$197,0),MATCH('2022 deflators April 2024 WEO'!BB$3,'IMF GDP current US'!$B$1:$BD$1,0))/INDEX('IMF GDP constant 2022 US'!$B$1:$BD$197,MATCH('2022 deflators April 2024 WEO'!$B147,'IMF GDP constant 2022 US'!$B$1:$B$197,0),MATCH('2022 deflators April 2024 WEO'!BB$3,'IMF GDP constant 2022 US'!$B$1:$BD$1,0)),0)</f>
        <v>1.00226732145006</v>
      </c>
      <c r="BC147" s="21" t="n">
        <f aca="false">IFERROR(INDEX('IMF GDP current US'!$B$1:$BD$197,MATCH('2022 deflators April 2024 WEO'!$B147,'IMF GDP current US'!$B$1:$B$197,0),MATCH('2022 deflators April 2024 WEO'!BC$3,'IMF GDP current US'!$B$1:$BD$1,0))/INDEX('IMF GDP constant 2022 US'!$B$1:$BD$197,MATCH('2022 deflators April 2024 WEO'!$B147,'IMF GDP constant 2022 US'!$B$1:$B$197,0),MATCH('2022 deflators April 2024 WEO'!BC$3,'IMF GDP constant 2022 US'!$B$1:$BD$1,0)),0)</f>
        <v>1.01815492133488</v>
      </c>
      <c r="BD147" s="22" t="n">
        <f aca="false">IFERROR(INDEX('IMF GDP current US'!$B$1:$BD$197,MATCH('2022 deflators April 2024 WEO'!$B147,'IMF GDP current US'!$B$1:$B$197,0),MATCH('2022 deflators April 2024 WEO'!BD$3,'IMF GDP current US'!$B$1:$BD$1,0))/INDEX('IMF GDP constant 2022 US'!$B$1:$BD$197,MATCH('2022 deflators April 2024 WEO'!$B147,'IMF GDP constant 2022 US'!$B$1:$B$197,0),MATCH('2022 deflators April 2024 WEO'!BD$3,'IMF GDP constant 2022 US'!$B$1:$BD$1,0)),0)</f>
        <v>1.04184273519689</v>
      </c>
    </row>
    <row r="148" customFormat="false" ht="15" hidden="false" customHeight="false" outlineLevel="0" collapsed="false">
      <c r="A148" s="12" t="s">
        <v>162</v>
      </c>
      <c r="B148" s="0" t="str">
        <f aca="false">VLOOKUP(A148,'Names&amp;ISO'!$A:$C,3,0)</f>
        <v>SEN</v>
      </c>
      <c r="C148" s="11" t="s">
        <v>162</v>
      </c>
      <c r="D148" s="11" t="n">
        <f aca="false">IFERROR(VLOOKUP(B148,'DAC ODA Recipients 2022-2023'!$B:$H,7,0),"")</f>
        <v>1</v>
      </c>
      <c r="E148" s="12" t="str">
        <f aca="false">IFERROR(VLOOKUP(B148,'OECD DAC Deflators 2022'!B:B,1,0),"")</f>
        <v/>
      </c>
      <c r="F148" s="12"/>
      <c r="G148" s="17" t="n">
        <f aca="false">IFERROR(INDEX('IMF GDP current US'!$B$1:$BD$197,MATCH('2022 deflators April 2024 WEO'!$B148,'IMF GDP current US'!$B$1:$B$197,0),MATCH('2022 deflators April 2024 WEO'!G$3,'IMF GDP current US'!$B$1:$BD$1,0))/INDEX('IMF GDP constant 2022 US'!$B$1:$BD$197,MATCH('2022 deflators April 2024 WEO'!$B148,'IMF GDP constant 2022 US'!$B$1:$B$197,0),MATCH('2022 deflators April 2024 WEO'!G$3,'IMF GDP constant 2022 US'!$B$1:$BD$1,0)),0)</f>
        <v>0.665183711192015</v>
      </c>
      <c r="H148" s="18" t="n">
        <f aca="false">IFERROR(INDEX('IMF GDP current US'!$B$1:$BD$197,MATCH('2022 deflators April 2024 WEO'!$B148,'IMF GDP current US'!$B$1:$B$197,0),MATCH('2022 deflators April 2024 WEO'!H$3,'IMF GDP current US'!$B$1:$BD$1,0))/INDEX('IMF GDP constant 2022 US'!$B$1:$BD$197,MATCH('2022 deflators April 2024 WEO'!$B148,'IMF GDP constant 2022 US'!$B$1:$B$197,0),MATCH('2022 deflators April 2024 WEO'!H$3,'IMF GDP constant 2022 US'!$B$1:$BD$1,0)),0)</f>
        <v>0.574126616818099</v>
      </c>
      <c r="I148" s="18" t="n">
        <f aca="false">IFERROR(INDEX('IMF GDP current US'!$B$1:$BD$197,MATCH('2022 deflators April 2024 WEO'!$B148,'IMF GDP current US'!$B$1:$B$197,0),MATCH('2022 deflators April 2024 WEO'!I$3,'IMF GDP current US'!$B$1:$BD$1,0))/INDEX('IMF GDP constant 2022 US'!$B$1:$BD$197,MATCH('2022 deflators April 2024 WEO'!$B148,'IMF GDP constant 2022 US'!$B$1:$B$197,0),MATCH('2022 deflators April 2024 WEO'!I$3,'IMF GDP constant 2022 US'!$B$1:$BD$1,0)),0)</f>
        <v>0.521005244195858</v>
      </c>
      <c r="J148" s="18" t="n">
        <f aca="false">IFERROR(INDEX('IMF GDP current US'!$B$1:$BD$197,MATCH('2022 deflators April 2024 WEO'!$B148,'IMF GDP current US'!$B$1:$B$197,0),MATCH('2022 deflators April 2024 WEO'!J$3,'IMF GDP current US'!$B$1:$BD$1,0))/INDEX('IMF GDP constant 2022 US'!$B$1:$BD$197,MATCH('2022 deflators April 2024 WEO'!$B148,'IMF GDP constant 2022 US'!$B$1:$B$197,0),MATCH('2022 deflators April 2024 WEO'!J$3,'IMF GDP constant 2022 US'!$B$1:$BD$1,0)),0)</f>
        <v>0.490995351049568</v>
      </c>
      <c r="K148" s="18" t="n">
        <f aca="false">IFERROR(INDEX('IMF GDP current US'!$B$1:$BD$197,MATCH('2022 deflators April 2024 WEO'!$B148,'IMF GDP current US'!$B$1:$B$197,0),MATCH('2022 deflators April 2024 WEO'!K$3,'IMF GDP current US'!$B$1:$BD$1,0))/INDEX('IMF GDP constant 2022 US'!$B$1:$BD$197,MATCH('2022 deflators April 2024 WEO'!$B148,'IMF GDP constant 2022 US'!$B$1:$B$197,0),MATCH('2022 deflators April 2024 WEO'!K$3,'IMF GDP constant 2022 US'!$B$1:$BD$1,0)),0)</f>
        <v>0.461555663706844</v>
      </c>
      <c r="L148" s="18" t="n">
        <f aca="false">IFERROR(INDEX('IMF GDP current US'!$B$1:$BD$197,MATCH('2022 deflators April 2024 WEO'!$B148,'IMF GDP current US'!$B$1:$B$197,0),MATCH('2022 deflators April 2024 WEO'!L$3,'IMF GDP current US'!$B$1:$BD$1,0))/INDEX('IMF GDP constant 2022 US'!$B$1:$BD$197,MATCH('2022 deflators April 2024 WEO'!$B148,'IMF GDP constant 2022 US'!$B$1:$B$197,0),MATCH('2022 deflators April 2024 WEO'!L$3,'IMF GDP constant 2022 US'!$B$1:$BD$1,0)),0)</f>
        <v>0.489305120209985</v>
      </c>
      <c r="M148" s="18" t="n">
        <f aca="false">IFERROR(INDEX('IMF GDP current US'!$B$1:$BD$197,MATCH('2022 deflators April 2024 WEO'!$B148,'IMF GDP current US'!$B$1:$B$197,0),MATCH('2022 deflators April 2024 WEO'!M$3,'IMF GDP current US'!$B$1:$BD$1,0))/INDEX('IMF GDP constant 2022 US'!$B$1:$BD$197,MATCH('2022 deflators April 2024 WEO'!$B148,'IMF GDP constant 2022 US'!$B$1:$B$197,0),MATCH('2022 deflators April 2024 WEO'!M$3,'IMF GDP constant 2022 US'!$B$1:$BD$1,0)),0)</f>
        <v>0.671176864970302</v>
      </c>
      <c r="N148" s="18" t="n">
        <f aca="false">IFERROR(INDEX('IMF GDP current US'!$B$1:$BD$197,MATCH('2022 deflators April 2024 WEO'!$B148,'IMF GDP current US'!$B$1:$B$197,0),MATCH('2022 deflators April 2024 WEO'!N$3,'IMF GDP current US'!$B$1:$BD$1,0))/INDEX('IMF GDP constant 2022 US'!$B$1:$BD$197,MATCH('2022 deflators April 2024 WEO'!$B148,'IMF GDP constant 2022 US'!$B$1:$B$197,0),MATCH('2022 deflators April 2024 WEO'!N$3,'IMF GDP constant 2022 US'!$B$1:$BD$1,0)),0)</f>
        <v>0.7610275338017</v>
      </c>
      <c r="O148" s="18" t="n">
        <f aca="false">IFERROR(INDEX('IMF GDP current US'!$B$1:$BD$197,MATCH('2022 deflators April 2024 WEO'!$B148,'IMF GDP current US'!$B$1:$B$197,0),MATCH('2022 deflators April 2024 WEO'!O$3,'IMF GDP current US'!$B$1:$BD$1,0))/INDEX('IMF GDP constant 2022 US'!$B$1:$BD$197,MATCH('2022 deflators April 2024 WEO'!$B148,'IMF GDP constant 2022 US'!$B$1:$B$197,0),MATCH('2022 deflators April 2024 WEO'!O$3,'IMF GDP constant 2022 US'!$B$1:$BD$1,0)),0)</f>
        <v>0.757218346480399</v>
      </c>
      <c r="P148" s="18" t="n">
        <f aca="false">IFERROR(INDEX('IMF GDP current US'!$B$1:$BD$197,MATCH('2022 deflators April 2024 WEO'!$B148,'IMF GDP current US'!$B$1:$B$197,0),MATCH('2022 deflators April 2024 WEO'!P$3,'IMF GDP current US'!$B$1:$BD$1,0))/INDEX('IMF GDP constant 2022 US'!$B$1:$BD$197,MATCH('2022 deflators April 2024 WEO'!$B148,'IMF GDP constant 2022 US'!$B$1:$B$197,0),MATCH('2022 deflators April 2024 WEO'!P$3,'IMF GDP constant 2022 US'!$B$1:$BD$1,0)),0)</f>
        <v>0.717631027743929</v>
      </c>
      <c r="Q148" s="18" t="n">
        <f aca="false">IFERROR(INDEX('IMF GDP current US'!$B$1:$BD$197,MATCH('2022 deflators April 2024 WEO'!$B148,'IMF GDP current US'!$B$1:$B$197,0),MATCH('2022 deflators April 2024 WEO'!Q$3,'IMF GDP current US'!$B$1:$BD$1,0))/INDEX('IMF GDP constant 2022 US'!$B$1:$BD$197,MATCH('2022 deflators April 2024 WEO'!$B148,'IMF GDP constant 2022 US'!$B$1:$B$197,0),MATCH('2022 deflators April 2024 WEO'!Q$3,'IMF GDP constant 2022 US'!$B$1:$BD$1,0)),0)</f>
        <v>0.840697485273592</v>
      </c>
      <c r="R148" s="18" t="n">
        <f aca="false">IFERROR(INDEX('IMF GDP current US'!$B$1:$BD$197,MATCH('2022 deflators April 2024 WEO'!$B148,'IMF GDP current US'!$B$1:$B$197,0),MATCH('2022 deflators April 2024 WEO'!R$3,'IMF GDP current US'!$B$1:$BD$1,0))/INDEX('IMF GDP constant 2022 US'!$B$1:$BD$197,MATCH('2022 deflators April 2024 WEO'!$B148,'IMF GDP constant 2022 US'!$B$1:$B$197,0),MATCH('2022 deflators April 2024 WEO'!R$3,'IMF GDP constant 2022 US'!$B$1:$BD$1,0)),0)</f>
        <v>0.805499454579247</v>
      </c>
      <c r="S148" s="18" t="n">
        <f aca="false">IFERROR(INDEX('IMF GDP current US'!$B$1:$BD$197,MATCH('2022 deflators April 2024 WEO'!$B148,'IMF GDP current US'!$B$1:$B$197,0),MATCH('2022 deflators April 2024 WEO'!S$3,'IMF GDP current US'!$B$1:$BD$1,0))/INDEX('IMF GDP constant 2022 US'!$B$1:$BD$197,MATCH('2022 deflators April 2024 WEO'!$B148,'IMF GDP constant 2022 US'!$B$1:$B$197,0),MATCH('2022 deflators April 2024 WEO'!S$3,'IMF GDP constant 2022 US'!$B$1:$BD$1,0)),0)</f>
        <v>0.850519124890366</v>
      </c>
      <c r="T148" s="18" t="n">
        <f aca="false">IFERROR(INDEX('IMF GDP current US'!$B$1:$BD$197,MATCH('2022 deflators April 2024 WEO'!$B148,'IMF GDP current US'!$B$1:$B$197,0),MATCH('2022 deflators April 2024 WEO'!T$3,'IMF GDP current US'!$B$1:$BD$1,0))/INDEX('IMF GDP constant 2022 US'!$B$1:$BD$197,MATCH('2022 deflators April 2024 WEO'!$B148,'IMF GDP constant 2022 US'!$B$1:$B$197,0),MATCH('2022 deflators April 2024 WEO'!T$3,'IMF GDP constant 2022 US'!$B$1:$BD$1,0)),0)</f>
        <v>0.791976454582379</v>
      </c>
      <c r="U148" s="18" t="n">
        <f aca="false">IFERROR(INDEX('IMF GDP current US'!$B$1:$BD$197,MATCH('2022 deflators April 2024 WEO'!$B148,'IMF GDP current US'!$B$1:$B$197,0),MATCH('2022 deflators April 2024 WEO'!U$3,'IMF GDP current US'!$B$1:$BD$1,0))/INDEX('IMF GDP constant 2022 US'!$B$1:$BD$197,MATCH('2022 deflators April 2024 WEO'!$B148,'IMF GDP constant 2022 US'!$B$1:$B$197,0),MATCH('2022 deflators April 2024 WEO'!U$3,'IMF GDP constant 2022 US'!$B$1:$BD$1,0)),0)</f>
        <v>0.537112877047146</v>
      </c>
      <c r="V148" s="18" t="n">
        <f aca="false">IFERROR(INDEX('IMF GDP current US'!$B$1:$BD$197,MATCH('2022 deflators April 2024 WEO'!$B148,'IMF GDP current US'!$B$1:$B$197,0),MATCH('2022 deflators April 2024 WEO'!V$3,'IMF GDP current US'!$B$1:$BD$1,0))/INDEX('IMF GDP constant 2022 US'!$B$1:$BD$197,MATCH('2022 deflators April 2024 WEO'!$B148,'IMF GDP constant 2022 US'!$B$1:$B$197,0),MATCH('2022 deflators April 2024 WEO'!V$3,'IMF GDP constant 2022 US'!$B$1:$BD$1,0)),0)</f>
        <v>0.642806452866081</v>
      </c>
      <c r="W148" s="18" t="n">
        <f aca="false">IFERROR(INDEX('IMF GDP current US'!$B$1:$BD$197,MATCH('2022 deflators April 2024 WEO'!$B148,'IMF GDP current US'!$B$1:$B$197,0),MATCH('2022 deflators April 2024 WEO'!W$3,'IMF GDP current US'!$B$1:$BD$1,0))/INDEX('IMF GDP constant 2022 US'!$B$1:$BD$197,MATCH('2022 deflators April 2024 WEO'!$B148,'IMF GDP constant 2022 US'!$B$1:$B$197,0),MATCH('2022 deflators April 2024 WEO'!W$3,'IMF GDP constant 2022 US'!$B$1:$BD$1,0)),0)</f>
        <v>0.659672365339243</v>
      </c>
      <c r="X148" s="18" t="n">
        <f aca="false">IFERROR(INDEX('IMF GDP current US'!$B$1:$BD$197,MATCH('2022 deflators April 2024 WEO'!$B148,'IMF GDP current US'!$B$1:$B$197,0),MATCH('2022 deflators April 2024 WEO'!X$3,'IMF GDP current US'!$B$1:$BD$1,0))/INDEX('IMF GDP constant 2022 US'!$B$1:$BD$197,MATCH('2022 deflators April 2024 WEO'!$B148,'IMF GDP constant 2022 US'!$B$1:$B$197,0),MATCH('2022 deflators April 2024 WEO'!X$3,'IMF GDP constant 2022 US'!$B$1:$BD$1,0)),0)</f>
        <v>0.598083062160673</v>
      </c>
      <c r="Y148" s="18" t="n">
        <f aca="false">IFERROR(INDEX('IMF GDP current US'!$B$1:$BD$197,MATCH('2022 deflators April 2024 WEO'!$B148,'IMF GDP current US'!$B$1:$B$197,0),MATCH('2022 deflators April 2024 WEO'!Y$3,'IMF GDP current US'!$B$1:$BD$1,0))/INDEX('IMF GDP constant 2022 US'!$B$1:$BD$197,MATCH('2022 deflators April 2024 WEO'!$B148,'IMF GDP constant 2022 US'!$B$1:$B$197,0),MATCH('2022 deflators April 2024 WEO'!Y$3,'IMF GDP constant 2022 US'!$B$1:$BD$1,0)),0)</f>
        <v>0.617189657100954</v>
      </c>
      <c r="Z148" s="18" t="n">
        <f aca="false">IFERROR(INDEX('IMF GDP current US'!$B$1:$BD$197,MATCH('2022 deflators April 2024 WEO'!$B148,'IMF GDP current US'!$B$1:$B$197,0),MATCH('2022 deflators April 2024 WEO'!Z$3,'IMF GDP current US'!$B$1:$BD$1,0))/INDEX('IMF GDP constant 2022 US'!$B$1:$BD$197,MATCH('2022 deflators April 2024 WEO'!$B148,'IMF GDP constant 2022 US'!$B$1:$B$197,0),MATCH('2022 deflators April 2024 WEO'!Z$3,'IMF GDP constant 2022 US'!$B$1:$BD$1,0)),0)</f>
        <v>0.598986029614895</v>
      </c>
      <c r="AA148" s="18" t="n">
        <f aca="false">IFERROR(INDEX('IMF GDP current US'!$B$1:$BD$197,MATCH('2022 deflators April 2024 WEO'!$B148,'IMF GDP current US'!$B$1:$B$197,0),MATCH('2022 deflators April 2024 WEO'!AA$3,'IMF GDP current US'!$B$1:$BD$1,0))/INDEX('IMF GDP constant 2022 US'!$B$1:$BD$197,MATCH('2022 deflators April 2024 WEO'!$B148,'IMF GDP constant 2022 US'!$B$1:$B$197,0),MATCH('2022 deflators April 2024 WEO'!AA$3,'IMF GDP constant 2022 US'!$B$1:$BD$1,0)),0)</f>
        <v>0.525636103701</v>
      </c>
      <c r="AB148" s="18" t="n">
        <f aca="false">IFERROR(INDEX('IMF GDP current US'!$B$1:$BD$197,MATCH('2022 deflators April 2024 WEO'!$B148,'IMF GDP current US'!$B$1:$B$197,0),MATCH('2022 deflators April 2024 WEO'!AB$3,'IMF GDP current US'!$B$1:$BD$1,0))/INDEX('IMF GDP constant 2022 US'!$B$1:$BD$197,MATCH('2022 deflators April 2024 WEO'!$B148,'IMF GDP constant 2022 US'!$B$1:$B$197,0),MATCH('2022 deflators April 2024 WEO'!AB$3,'IMF GDP constant 2022 US'!$B$1:$BD$1,0)),0)</f>
        <v>0.545123362635664</v>
      </c>
      <c r="AC148" s="18" t="n">
        <f aca="false">IFERROR(INDEX('IMF GDP current US'!$B$1:$BD$197,MATCH('2022 deflators April 2024 WEO'!$B148,'IMF GDP current US'!$B$1:$B$197,0),MATCH('2022 deflators April 2024 WEO'!AC$3,'IMF GDP current US'!$B$1:$BD$1,0))/INDEX('IMF GDP constant 2022 US'!$B$1:$BD$197,MATCH('2022 deflators April 2024 WEO'!$B148,'IMF GDP constant 2022 US'!$B$1:$B$197,0),MATCH('2022 deflators April 2024 WEO'!AC$3,'IMF GDP constant 2022 US'!$B$1:$BD$1,0)),0)</f>
        <v>0.586013699381521</v>
      </c>
      <c r="AD148" s="18" t="n">
        <f aca="false">IFERROR(INDEX('IMF GDP current US'!$B$1:$BD$197,MATCH('2022 deflators April 2024 WEO'!$B148,'IMF GDP current US'!$B$1:$B$197,0),MATCH('2022 deflators April 2024 WEO'!AD$3,'IMF GDP current US'!$B$1:$BD$1,0))/INDEX('IMF GDP constant 2022 US'!$B$1:$BD$197,MATCH('2022 deflators April 2024 WEO'!$B148,'IMF GDP constant 2022 US'!$B$1:$B$197,0),MATCH('2022 deflators April 2024 WEO'!AD$3,'IMF GDP constant 2022 US'!$B$1:$BD$1,0)),0)</f>
        <v>0.694959435873125</v>
      </c>
      <c r="AE148" s="18" t="n">
        <f aca="false">IFERROR(INDEX('IMF GDP current US'!$B$1:$BD$197,MATCH('2022 deflators April 2024 WEO'!$B148,'IMF GDP current US'!$B$1:$B$197,0),MATCH('2022 deflators April 2024 WEO'!AE$3,'IMF GDP current US'!$B$1:$BD$1,0))/INDEX('IMF GDP constant 2022 US'!$B$1:$BD$197,MATCH('2022 deflators April 2024 WEO'!$B148,'IMF GDP constant 2022 US'!$B$1:$B$197,0),MATCH('2022 deflators April 2024 WEO'!AE$3,'IMF GDP constant 2022 US'!$B$1:$BD$1,0)),0)</f>
        <v>0.762981459346491</v>
      </c>
      <c r="AF148" s="18" t="n">
        <f aca="false">IFERROR(INDEX('IMF GDP current US'!$B$1:$BD$197,MATCH('2022 deflators April 2024 WEO'!$B148,'IMF GDP current US'!$B$1:$B$197,0),MATCH('2022 deflators April 2024 WEO'!AF$3,'IMF GDP current US'!$B$1:$BD$1,0))/INDEX('IMF GDP constant 2022 US'!$B$1:$BD$197,MATCH('2022 deflators April 2024 WEO'!$B148,'IMF GDP constant 2022 US'!$B$1:$B$197,0),MATCH('2022 deflators April 2024 WEO'!AF$3,'IMF GDP constant 2022 US'!$B$1:$BD$1,0)),0)</f>
        <v>0.799938913097827</v>
      </c>
      <c r="AG148" s="18" t="n">
        <f aca="false">IFERROR(INDEX('IMF GDP current US'!$B$1:$BD$197,MATCH('2022 deflators April 2024 WEO'!$B148,'IMF GDP current US'!$B$1:$B$197,0),MATCH('2022 deflators April 2024 WEO'!AG$3,'IMF GDP current US'!$B$1:$BD$1,0))/INDEX('IMF GDP constant 2022 US'!$B$1:$BD$197,MATCH('2022 deflators April 2024 WEO'!$B148,'IMF GDP constant 2022 US'!$B$1:$B$197,0),MATCH('2022 deflators April 2024 WEO'!AG$3,'IMF GDP constant 2022 US'!$B$1:$BD$1,0)),0)</f>
        <v>0.830259483427814</v>
      </c>
      <c r="AH148" s="18" t="n">
        <f aca="false">IFERROR(INDEX('IMF GDP current US'!$B$1:$BD$197,MATCH('2022 deflators April 2024 WEO'!$B148,'IMF GDP current US'!$B$1:$B$197,0),MATCH('2022 deflators April 2024 WEO'!AH$3,'IMF GDP current US'!$B$1:$BD$1,0))/INDEX('IMF GDP constant 2022 US'!$B$1:$BD$197,MATCH('2022 deflators April 2024 WEO'!$B148,'IMF GDP constant 2022 US'!$B$1:$B$197,0),MATCH('2022 deflators April 2024 WEO'!AH$3,'IMF GDP constant 2022 US'!$B$1:$BD$1,0)),0)</f>
        <v>0.965966071133804</v>
      </c>
      <c r="AI148" s="18" t="n">
        <f aca="false">IFERROR(INDEX('IMF GDP current US'!$B$1:$BD$197,MATCH('2022 deflators April 2024 WEO'!$B148,'IMF GDP current US'!$B$1:$B$197,0),MATCH('2022 deflators April 2024 WEO'!AI$3,'IMF GDP current US'!$B$1:$BD$1,0))/INDEX('IMF GDP constant 2022 US'!$B$1:$BD$197,MATCH('2022 deflators April 2024 WEO'!$B148,'IMF GDP constant 2022 US'!$B$1:$B$197,0),MATCH('2022 deflators April 2024 WEO'!AI$3,'IMF GDP constant 2022 US'!$B$1:$BD$1,0)),0)</f>
        <v>1.12154852584633</v>
      </c>
      <c r="AJ148" s="18" t="n">
        <f aca="false">IFERROR(INDEX('IMF GDP current US'!$B$1:$BD$197,MATCH('2022 deflators April 2024 WEO'!$B148,'IMF GDP current US'!$B$1:$B$197,0),MATCH('2022 deflators April 2024 WEO'!AJ$3,'IMF GDP current US'!$B$1:$BD$1,0))/INDEX('IMF GDP constant 2022 US'!$B$1:$BD$197,MATCH('2022 deflators April 2024 WEO'!$B148,'IMF GDP constant 2022 US'!$B$1:$B$197,0),MATCH('2022 deflators April 2024 WEO'!AJ$3,'IMF GDP constant 2022 US'!$B$1:$BD$1,0)),0)</f>
        <v>1.04461642288586</v>
      </c>
      <c r="AK148" s="18" t="n">
        <f aca="false">IFERROR(INDEX('IMF GDP current US'!$B$1:$BD$197,MATCH('2022 deflators April 2024 WEO'!$B148,'IMF GDP current US'!$B$1:$B$197,0),MATCH('2022 deflators April 2024 WEO'!AK$3,'IMF GDP current US'!$B$1:$BD$1,0))/INDEX('IMF GDP constant 2022 US'!$B$1:$BD$197,MATCH('2022 deflators April 2024 WEO'!$B148,'IMF GDP constant 2022 US'!$B$1:$B$197,0),MATCH('2022 deflators April 2024 WEO'!AK$3,'IMF GDP constant 2022 US'!$B$1:$BD$1,0)),0)</f>
        <v>1.01073115171242</v>
      </c>
      <c r="AL148" s="18" t="n">
        <f aca="false">IFERROR(INDEX('IMF GDP current US'!$B$1:$BD$197,MATCH('2022 deflators April 2024 WEO'!$B148,'IMF GDP current US'!$B$1:$B$197,0),MATCH('2022 deflators April 2024 WEO'!AL$3,'IMF GDP current US'!$B$1:$BD$1,0))/INDEX('IMF GDP constant 2022 US'!$B$1:$BD$197,MATCH('2022 deflators April 2024 WEO'!$B148,'IMF GDP constant 2022 US'!$B$1:$B$197,0),MATCH('2022 deflators April 2024 WEO'!AL$3,'IMF GDP constant 2022 US'!$B$1:$BD$1,0)),0)</f>
        <v>1.10109988236961</v>
      </c>
      <c r="AM148" s="18" t="n">
        <f aca="false">IFERROR(INDEX('IMF GDP current US'!$B$1:$BD$197,MATCH('2022 deflators April 2024 WEO'!$B148,'IMF GDP current US'!$B$1:$B$197,0),MATCH('2022 deflators April 2024 WEO'!AM$3,'IMF GDP current US'!$B$1:$BD$1,0))/INDEX('IMF GDP constant 2022 US'!$B$1:$BD$197,MATCH('2022 deflators April 2024 WEO'!$B148,'IMF GDP constant 2022 US'!$B$1:$B$197,0),MATCH('2022 deflators April 2024 WEO'!AM$3,'IMF GDP constant 2022 US'!$B$1:$BD$1,0)),0)</f>
        <v>1.05045692541919</v>
      </c>
      <c r="AN148" s="18" t="n">
        <f aca="false">IFERROR(INDEX('IMF GDP current US'!$B$1:$BD$197,MATCH('2022 deflators April 2024 WEO'!$B148,'IMF GDP current US'!$B$1:$B$197,0),MATCH('2022 deflators April 2024 WEO'!AN$3,'IMF GDP current US'!$B$1:$BD$1,0))/INDEX('IMF GDP constant 2022 US'!$B$1:$BD$197,MATCH('2022 deflators April 2024 WEO'!$B148,'IMF GDP constant 2022 US'!$B$1:$B$197,0),MATCH('2022 deflators April 2024 WEO'!AN$3,'IMF GDP constant 2022 US'!$B$1:$BD$1,0)),0)</f>
        <v>1.09809490229247</v>
      </c>
      <c r="AO148" s="18" t="n">
        <f aca="false">IFERROR(INDEX('IMF GDP current US'!$B$1:$BD$197,MATCH('2022 deflators April 2024 WEO'!$B148,'IMF GDP current US'!$B$1:$B$197,0),MATCH('2022 deflators April 2024 WEO'!AO$3,'IMF GDP current US'!$B$1:$BD$1,0))/INDEX('IMF GDP constant 2022 US'!$B$1:$BD$197,MATCH('2022 deflators April 2024 WEO'!$B148,'IMF GDP constant 2022 US'!$B$1:$B$197,0),MATCH('2022 deflators April 2024 WEO'!AO$3,'IMF GDP constant 2022 US'!$B$1:$BD$1,0)),0)</f>
        <v>1.08200209853639</v>
      </c>
      <c r="AP148" s="18" t="n">
        <f aca="false">IFERROR(INDEX('IMF GDP current US'!$B$1:$BD$197,MATCH('2022 deflators April 2024 WEO'!$B148,'IMF GDP current US'!$B$1:$B$197,0),MATCH('2022 deflators April 2024 WEO'!AP$3,'IMF GDP current US'!$B$1:$BD$1,0))/INDEX('IMF GDP constant 2022 US'!$B$1:$BD$197,MATCH('2022 deflators April 2024 WEO'!$B148,'IMF GDP constant 2022 US'!$B$1:$B$197,0),MATCH('2022 deflators April 2024 WEO'!AP$3,'IMF GDP constant 2022 US'!$B$1:$BD$1,0)),0)</f>
        <v>0.913209895534271</v>
      </c>
      <c r="AQ148" s="18" t="n">
        <f aca="false">IFERROR(INDEX('IMF GDP current US'!$B$1:$BD$197,MATCH('2022 deflators April 2024 WEO'!$B148,'IMF GDP current US'!$B$1:$B$197,0),MATCH('2022 deflators April 2024 WEO'!AQ$3,'IMF GDP current US'!$B$1:$BD$1,0))/INDEX('IMF GDP constant 2022 US'!$B$1:$BD$197,MATCH('2022 deflators April 2024 WEO'!$B148,'IMF GDP constant 2022 US'!$B$1:$B$197,0),MATCH('2022 deflators April 2024 WEO'!AQ$3,'IMF GDP constant 2022 US'!$B$1:$BD$1,0)),0)</f>
        <v>0.919396872823466</v>
      </c>
      <c r="AR148" s="18" t="n">
        <f aca="false">IFERROR(INDEX('IMF GDP current US'!$B$1:$BD$197,MATCH('2022 deflators April 2024 WEO'!$B148,'IMF GDP current US'!$B$1:$B$197,0),MATCH('2022 deflators April 2024 WEO'!AR$3,'IMF GDP current US'!$B$1:$BD$1,0))/INDEX('IMF GDP constant 2022 US'!$B$1:$BD$197,MATCH('2022 deflators April 2024 WEO'!$B148,'IMF GDP constant 2022 US'!$B$1:$B$197,0),MATCH('2022 deflators April 2024 WEO'!AR$3,'IMF GDP constant 2022 US'!$B$1:$BD$1,0)),0)</f>
        <v>0.943863739805563</v>
      </c>
      <c r="AS148" s="18" t="n">
        <f aca="false">IFERROR(INDEX('IMF GDP current US'!$B$1:$BD$197,MATCH('2022 deflators April 2024 WEO'!$B148,'IMF GDP current US'!$B$1:$B$197,0),MATCH('2022 deflators April 2024 WEO'!AS$3,'IMF GDP current US'!$B$1:$BD$1,0))/INDEX('IMF GDP constant 2022 US'!$B$1:$BD$197,MATCH('2022 deflators April 2024 WEO'!$B148,'IMF GDP constant 2022 US'!$B$1:$B$197,0),MATCH('2022 deflators April 2024 WEO'!AS$3,'IMF GDP constant 2022 US'!$B$1:$BD$1,0)),0)</f>
        <v>0.979209312953678</v>
      </c>
      <c r="AT148" s="18" t="n">
        <f aca="false">IFERROR(INDEX('IMF GDP current US'!$B$1:$BD$197,MATCH('2022 deflators April 2024 WEO'!$B148,'IMF GDP current US'!$B$1:$B$197,0),MATCH('2022 deflators April 2024 WEO'!AT$3,'IMF GDP current US'!$B$1:$BD$1,0))/INDEX('IMF GDP constant 2022 US'!$B$1:$BD$197,MATCH('2022 deflators April 2024 WEO'!$B148,'IMF GDP constant 2022 US'!$B$1:$B$197,0),MATCH('2022 deflators April 2024 WEO'!AT$3,'IMF GDP constant 2022 US'!$B$1:$BD$1,0)),0)</f>
        <v>0.947272811286102</v>
      </c>
      <c r="AU148" s="18" t="n">
        <f aca="false">IFERROR(INDEX('IMF GDP current US'!$B$1:$BD$197,MATCH('2022 deflators April 2024 WEO'!$B148,'IMF GDP current US'!$B$1:$B$197,0),MATCH('2022 deflators April 2024 WEO'!AU$3,'IMF GDP current US'!$B$1:$BD$1,0))/INDEX('IMF GDP constant 2022 US'!$B$1:$BD$197,MATCH('2022 deflators April 2024 WEO'!$B148,'IMF GDP constant 2022 US'!$B$1:$B$197,0),MATCH('2022 deflators April 2024 WEO'!AU$3,'IMF GDP constant 2022 US'!$B$1:$BD$1,0)),0)</f>
        <v>0.97981778200692</v>
      </c>
      <c r="AV148" s="18" t="n">
        <f aca="false">IFERROR(INDEX('IMF GDP current US'!$B$1:$BD$197,MATCH('2022 deflators April 2024 WEO'!$B148,'IMF GDP current US'!$B$1:$B$197,0),MATCH('2022 deflators April 2024 WEO'!AV$3,'IMF GDP current US'!$B$1:$BD$1,0))/INDEX('IMF GDP constant 2022 US'!$B$1:$BD$197,MATCH('2022 deflators April 2024 WEO'!$B148,'IMF GDP constant 2022 US'!$B$1:$B$197,0),MATCH('2022 deflators April 2024 WEO'!AV$3,'IMF GDP constant 2022 US'!$B$1:$BD$1,0)),0)</f>
        <v>1.03400230680508</v>
      </c>
      <c r="AW148" s="19" t="n">
        <f aca="false">IFERROR(INDEX('IMF GDP current US'!$B$1:$BD$197,MATCH('2022 deflators April 2024 WEO'!$B148,'IMF GDP current US'!$B$1:$B$197,0),MATCH('2022 deflators April 2024 WEO'!AW$3,'IMF GDP current US'!$B$1:$BD$1,0))/INDEX('IMF GDP constant 2022 US'!$B$1:$BD$197,MATCH('2022 deflators April 2024 WEO'!$B148,'IMF GDP constant 2022 US'!$B$1:$B$197,0),MATCH('2022 deflators April 2024 WEO'!AW$3,'IMF GDP constant 2022 US'!$B$1:$BD$1,0)),0)</f>
        <v>1</v>
      </c>
      <c r="AX148" s="18" t="n">
        <f aca="false">IFERROR(INDEX('IMF GDP current US'!$B$1:$BD$197,MATCH('2022 deflators April 2024 WEO'!$B148,'IMF GDP current US'!$B$1:$B$197,0),MATCH('2022 deflators April 2024 WEO'!AX$3,'IMF GDP current US'!$B$1:$BD$1,0))/INDEX('IMF GDP constant 2022 US'!$B$1:$BD$197,MATCH('2022 deflators April 2024 WEO'!$B148,'IMF GDP constant 2022 US'!$B$1:$B$197,0),MATCH('2022 deflators April 2024 WEO'!AX$3,'IMF GDP constant 2022 US'!$B$1:$BD$1,0)),0)</f>
        <v>1.08742247671784</v>
      </c>
      <c r="AY148" s="21" t="n">
        <f aca="false">IFERROR(INDEX('IMF GDP current US'!$B$1:$BD$197,MATCH('2022 deflators April 2024 WEO'!$B148,'IMF GDP current US'!$B$1:$B$197,0),MATCH('2022 deflators April 2024 WEO'!AY$3,'IMF GDP current US'!$B$1:$BD$1,0))/INDEX('IMF GDP constant 2022 US'!$B$1:$BD$197,MATCH('2022 deflators April 2024 WEO'!$B148,'IMF GDP constant 2022 US'!$B$1:$B$197,0),MATCH('2022 deflators April 2024 WEO'!AY$3,'IMF GDP constant 2022 US'!$B$1:$BD$1,0)),0)</f>
        <v>1.1338410117088</v>
      </c>
      <c r="AZ148" s="21" t="n">
        <f aca="false">IFERROR(INDEX('IMF GDP current US'!$B$1:$BD$197,MATCH('2022 deflators April 2024 WEO'!$B148,'IMF GDP current US'!$B$1:$B$197,0),MATCH('2022 deflators April 2024 WEO'!AZ$3,'IMF GDP current US'!$B$1:$BD$1,0))/INDEX('IMF GDP constant 2022 US'!$B$1:$BD$197,MATCH('2022 deflators April 2024 WEO'!$B148,'IMF GDP constant 2022 US'!$B$1:$B$197,0),MATCH('2022 deflators April 2024 WEO'!AZ$3,'IMF GDP constant 2022 US'!$B$1:$BD$1,0)),0)</f>
        <v>1.1599940548595</v>
      </c>
      <c r="BA148" s="21" t="n">
        <f aca="false">IFERROR(INDEX('IMF GDP current US'!$B$1:$BD$197,MATCH('2022 deflators April 2024 WEO'!$B148,'IMF GDP current US'!$B$1:$B$197,0),MATCH('2022 deflators April 2024 WEO'!BA$3,'IMF GDP current US'!$B$1:$BD$1,0))/INDEX('IMF GDP constant 2022 US'!$B$1:$BD$197,MATCH('2022 deflators April 2024 WEO'!$B148,'IMF GDP constant 2022 US'!$B$1:$B$197,0),MATCH('2022 deflators April 2024 WEO'!BA$3,'IMF GDP constant 2022 US'!$B$1:$BD$1,0)),0)</f>
        <v>1.18545340876255</v>
      </c>
      <c r="BB148" s="21" t="n">
        <f aca="false">IFERROR(INDEX('IMF GDP current US'!$B$1:$BD$197,MATCH('2022 deflators April 2024 WEO'!$B148,'IMF GDP current US'!$B$1:$B$197,0),MATCH('2022 deflators April 2024 WEO'!BB$3,'IMF GDP current US'!$B$1:$BD$1,0))/INDEX('IMF GDP constant 2022 US'!$B$1:$BD$197,MATCH('2022 deflators April 2024 WEO'!$B148,'IMF GDP constant 2022 US'!$B$1:$B$197,0),MATCH('2022 deflators April 2024 WEO'!BB$3,'IMF GDP constant 2022 US'!$B$1:$BD$1,0)),0)</f>
        <v>1.20424377926575</v>
      </c>
      <c r="BC148" s="21" t="n">
        <f aca="false">IFERROR(INDEX('IMF GDP current US'!$B$1:$BD$197,MATCH('2022 deflators April 2024 WEO'!$B148,'IMF GDP current US'!$B$1:$B$197,0),MATCH('2022 deflators April 2024 WEO'!BC$3,'IMF GDP current US'!$B$1:$BD$1,0))/INDEX('IMF GDP constant 2022 US'!$B$1:$BD$197,MATCH('2022 deflators April 2024 WEO'!$B148,'IMF GDP constant 2022 US'!$B$1:$B$197,0),MATCH('2022 deflators April 2024 WEO'!BC$3,'IMF GDP constant 2022 US'!$B$1:$BD$1,0)),0)</f>
        <v>1.24195753934165</v>
      </c>
      <c r="BD148" s="22" t="n">
        <f aca="false">IFERROR(INDEX('IMF GDP current US'!$B$1:$BD$197,MATCH('2022 deflators April 2024 WEO'!$B148,'IMF GDP current US'!$B$1:$B$197,0),MATCH('2022 deflators April 2024 WEO'!BD$3,'IMF GDP current US'!$B$1:$BD$1,0))/INDEX('IMF GDP constant 2022 US'!$B$1:$BD$197,MATCH('2022 deflators April 2024 WEO'!$B148,'IMF GDP constant 2022 US'!$B$1:$B$197,0),MATCH('2022 deflators April 2024 WEO'!BD$3,'IMF GDP constant 2022 US'!$B$1:$BD$1,0)),0)</f>
        <v>1.27051100584384</v>
      </c>
    </row>
    <row r="149" customFormat="false" ht="15" hidden="false" customHeight="false" outlineLevel="0" collapsed="false">
      <c r="A149" s="12" t="s">
        <v>163</v>
      </c>
      <c r="B149" s="0" t="str">
        <f aca="false">VLOOKUP(A149,'Names&amp;ISO'!$A:$C,3,0)</f>
        <v>SRB</v>
      </c>
      <c r="C149" s="11" t="s">
        <v>163</v>
      </c>
      <c r="D149" s="11" t="n">
        <f aca="false">IFERROR(VLOOKUP(B149,'DAC ODA Recipients 2022-2023'!$B:$H,7,0),"")</f>
        <v>1</v>
      </c>
      <c r="E149" s="12" t="str">
        <f aca="false">IFERROR(VLOOKUP(B149,'OECD DAC Deflators 2022'!B:B,1,0),"")</f>
        <v/>
      </c>
      <c r="F149" s="12"/>
      <c r="G149" s="17" t="n">
        <f aca="false">IFERROR(INDEX('IMF GDP current US'!$B$1:$BD$197,MATCH('2022 deflators April 2024 WEO'!$B149,'IMF GDP current US'!$B$1:$B$197,0),MATCH('2022 deflators April 2024 WEO'!G$3,'IMF GDP current US'!$B$1:$BD$1,0))/INDEX('IMF GDP constant 2022 US'!$B$1:$BD$197,MATCH('2022 deflators April 2024 WEO'!$B149,'IMF GDP constant 2022 US'!$B$1:$B$197,0),MATCH('2022 deflators April 2024 WEO'!G$3,'IMF GDP constant 2022 US'!$B$1:$BD$1,0)),0)</f>
        <v>0</v>
      </c>
      <c r="H149" s="18" t="n">
        <f aca="false">IFERROR(INDEX('IMF GDP current US'!$B$1:$BD$197,MATCH('2022 deflators April 2024 WEO'!$B149,'IMF GDP current US'!$B$1:$B$197,0),MATCH('2022 deflators April 2024 WEO'!H$3,'IMF GDP current US'!$B$1:$BD$1,0))/INDEX('IMF GDP constant 2022 US'!$B$1:$BD$197,MATCH('2022 deflators April 2024 WEO'!$B149,'IMF GDP constant 2022 US'!$B$1:$B$197,0),MATCH('2022 deflators April 2024 WEO'!H$3,'IMF GDP constant 2022 US'!$B$1:$BD$1,0)),0)</f>
        <v>0</v>
      </c>
      <c r="I149" s="18" t="n">
        <f aca="false">IFERROR(INDEX('IMF GDP current US'!$B$1:$BD$197,MATCH('2022 deflators April 2024 WEO'!$B149,'IMF GDP current US'!$B$1:$B$197,0),MATCH('2022 deflators April 2024 WEO'!I$3,'IMF GDP current US'!$B$1:$BD$1,0))/INDEX('IMF GDP constant 2022 US'!$B$1:$BD$197,MATCH('2022 deflators April 2024 WEO'!$B149,'IMF GDP constant 2022 US'!$B$1:$B$197,0),MATCH('2022 deflators April 2024 WEO'!I$3,'IMF GDP constant 2022 US'!$B$1:$BD$1,0)),0)</f>
        <v>0</v>
      </c>
      <c r="J149" s="18" t="n">
        <f aca="false">IFERROR(INDEX('IMF GDP current US'!$B$1:$BD$197,MATCH('2022 deflators April 2024 WEO'!$B149,'IMF GDP current US'!$B$1:$B$197,0),MATCH('2022 deflators April 2024 WEO'!J$3,'IMF GDP current US'!$B$1:$BD$1,0))/INDEX('IMF GDP constant 2022 US'!$B$1:$BD$197,MATCH('2022 deflators April 2024 WEO'!$B149,'IMF GDP constant 2022 US'!$B$1:$B$197,0),MATCH('2022 deflators April 2024 WEO'!J$3,'IMF GDP constant 2022 US'!$B$1:$BD$1,0)),0)</f>
        <v>0</v>
      </c>
      <c r="K149" s="18" t="n">
        <f aca="false">IFERROR(INDEX('IMF GDP current US'!$B$1:$BD$197,MATCH('2022 deflators April 2024 WEO'!$B149,'IMF GDP current US'!$B$1:$B$197,0),MATCH('2022 deflators April 2024 WEO'!K$3,'IMF GDP current US'!$B$1:$BD$1,0))/INDEX('IMF GDP constant 2022 US'!$B$1:$BD$197,MATCH('2022 deflators April 2024 WEO'!$B149,'IMF GDP constant 2022 US'!$B$1:$B$197,0),MATCH('2022 deflators April 2024 WEO'!K$3,'IMF GDP constant 2022 US'!$B$1:$BD$1,0)),0)</f>
        <v>0</v>
      </c>
      <c r="L149" s="18" t="n">
        <f aca="false">IFERROR(INDEX('IMF GDP current US'!$B$1:$BD$197,MATCH('2022 deflators April 2024 WEO'!$B149,'IMF GDP current US'!$B$1:$B$197,0),MATCH('2022 deflators April 2024 WEO'!L$3,'IMF GDP current US'!$B$1:$BD$1,0))/INDEX('IMF GDP constant 2022 US'!$B$1:$BD$197,MATCH('2022 deflators April 2024 WEO'!$B149,'IMF GDP constant 2022 US'!$B$1:$B$197,0),MATCH('2022 deflators April 2024 WEO'!L$3,'IMF GDP constant 2022 US'!$B$1:$BD$1,0)),0)</f>
        <v>0</v>
      </c>
      <c r="M149" s="18" t="n">
        <f aca="false">IFERROR(INDEX('IMF GDP current US'!$B$1:$BD$197,MATCH('2022 deflators April 2024 WEO'!$B149,'IMF GDP current US'!$B$1:$B$197,0),MATCH('2022 deflators April 2024 WEO'!M$3,'IMF GDP current US'!$B$1:$BD$1,0))/INDEX('IMF GDP constant 2022 US'!$B$1:$BD$197,MATCH('2022 deflators April 2024 WEO'!$B149,'IMF GDP constant 2022 US'!$B$1:$B$197,0),MATCH('2022 deflators April 2024 WEO'!M$3,'IMF GDP constant 2022 US'!$B$1:$BD$1,0)),0)</f>
        <v>0</v>
      </c>
      <c r="N149" s="18" t="n">
        <f aca="false">IFERROR(INDEX('IMF GDP current US'!$B$1:$BD$197,MATCH('2022 deflators April 2024 WEO'!$B149,'IMF GDP current US'!$B$1:$B$197,0),MATCH('2022 deflators April 2024 WEO'!N$3,'IMF GDP current US'!$B$1:$BD$1,0))/INDEX('IMF GDP constant 2022 US'!$B$1:$BD$197,MATCH('2022 deflators April 2024 WEO'!$B149,'IMF GDP constant 2022 US'!$B$1:$B$197,0),MATCH('2022 deflators April 2024 WEO'!N$3,'IMF GDP constant 2022 US'!$B$1:$BD$1,0)),0)</f>
        <v>0</v>
      </c>
      <c r="O149" s="18" t="n">
        <f aca="false">IFERROR(INDEX('IMF GDP current US'!$B$1:$BD$197,MATCH('2022 deflators April 2024 WEO'!$B149,'IMF GDP current US'!$B$1:$B$197,0),MATCH('2022 deflators April 2024 WEO'!O$3,'IMF GDP current US'!$B$1:$BD$1,0))/INDEX('IMF GDP constant 2022 US'!$B$1:$BD$197,MATCH('2022 deflators April 2024 WEO'!$B149,'IMF GDP constant 2022 US'!$B$1:$B$197,0),MATCH('2022 deflators April 2024 WEO'!O$3,'IMF GDP constant 2022 US'!$B$1:$BD$1,0)),0)</f>
        <v>0</v>
      </c>
      <c r="P149" s="18" t="n">
        <f aca="false">IFERROR(INDEX('IMF GDP current US'!$B$1:$BD$197,MATCH('2022 deflators April 2024 WEO'!$B149,'IMF GDP current US'!$B$1:$B$197,0),MATCH('2022 deflators April 2024 WEO'!P$3,'IMF GDP current US'!$B$1:$BD$1,0))/INDEX('IMF GDP constant 2022 US'!$B$1:$BD$197,MATCH('2022 deflators April 2024 WEO'!$B149,'IMF GDP constant 2022 US'!$B$1:$B$197,0),MATCH('2022 deflators April 2024 WEO'!P$3,'IMF GDP constant 2022 US'!$B$1:$BD$1,0)),0)</f>
        <v>0</v>
      </c>
      <c r="Q149" s="18" t="n">
        <f aca="false">IFERROR(INDEX('IMF GDP current US'!$B$1:$BD$197,MATCH('2022 deflators April 2024 WEO'!$B149,'IMF GDP current US'!$B$1:$B$197,0),MATCH('2022 deflators April 2024 WEO'!Q$3,'IMF GDP current US'!$B$1:$BD$1,0))/INDEX('IMF GDP constant 2022 US'!$B$1:$BD$197,MATCH('2022 deflators April 2024 WEO'!$B149,'IMF GDP constant 2022 US'!$B$1:$B$197,0),MATCH('2022 deflators April 2024 WEO'!Q$3,'IMF GDP constant 2022 US'!$B$1:$BD$1,0)),0)</f>
        <v>0</v>
      </c>
      <c r="R149" s="18" t="n">
        <f aca="false">IFERROR(INDEX('IMF GDP current US'!$B$1:$BD$197,MATCH('2022 deflators April 2024 WEO'!$B149,'IMF GDP current US'!$B$1:$B$197,0),MATCH('2022 deflators April 2024 WEO'!R$3,'IMF GDP current US'!$B$1:$BD$1,0))/INDEX('IMF GDP constant 2022 US'!$B$1:$BD$197,MATCH('2022 deflators April 2024 WEO'!$B149,'IMF GDP constant 2022 US'!$B$1:$B$197,0),MATCH('2022 deflators April 2024 WEO'!R$3,'IMF GDP constant 2022 US'!$B$1:$BD$1,0)),0)</f>
        <v>0</v>
      </c>
      <c r="S149" s="18" t="n">
        <f aca="false">IFERROR(INDEX('IMF GDP current US'!$B$1:$BD$197,MATCH('2022 deflators April 2024 WEO'!$B149,'IMF GDP current US'!$B$1:$B$197,0),MATCH('2022 deflators April 2024 WEO'!S$3,'IMF GDP current US'!$B$1:$BD$1,0))/INDEX('IMF GDP constant 2022 US'!$B$1:$BD$197,MATCH('2022 deflators April 2024 WEO'!$B149,'IMF GDP constant 2022 US'!$B$1:$B$197,0),MATCH('2022 deflators April 2024 WEO'!S$3,'IMF GDP constant 2022 US'!$B$1:$BD$1,0)),0)</f>
        <v>0</v>
      </c>
      <c r="T149" s="18" t="n">
        <f aca="false">IFERROR(INDEX('IMF GDP current US'!$B$1:$BD$197,MATCH('2022 deflators April 2024 WEO'!$B149,'IMF GDP current US'!$B$1:$B$197,0),MATCH('2022 deflators April 2024 WEO'!T$3,'IMF GDP current US'!$B$1:$BD$1,0))/INDEX('IMF GDP constant 2022 US'!$B$1:$BD$197,MATCH('2022 deflators April 2024 WEO'!$B149,'IMF GDP constant 2022 US'!$B$1:$B$197,0),MATCH('2022 deflators April 2024 WEO'!T$3,'IMF GDP constant 2022 US'!$B$1:$BD$1,0)),0)</f>
        <v>0</v>
      </c>
      <c r="U149" s="18" t="n">
        <f aca="false">IFERROR(INDEX('IMF GDP current US'!$B$1:$BD$197,MATCH('2022 deflators April 2024 WEO'!$B149,'IMF GDP current US'!$B$1:$B$197,0),MATCH('2022 deflators April 2024 WEO'!U$3,'IMF GDP current US'!$B$1:$BD$1,0))/INDEX('IMF GDP constant 2022 US'!$B$1:$BD$197,MATCH('2022 deflators April 2024 WEO'!$B149,'IMF GDP constant 2022 US'!$B$1:$B$197,0),MATCH('2022 deflators April 2024 WEO'!U$3,'IMF GDP constant 2022 US'!$B$1:$BD$1,0)),0)</f>
        <v>0</v>
      </c>
      <c r="V149" s="18" t="n">
        <f aca="false">IFERROR(INDEX('IMF GDP current US'!$B$1:$BD$197,MATCH('2022 deflators April 2024 WEO'!$B149,'IMF GDP current US'!$B$1:$B$197,0),MATCH('2022 deflators April 2024 WEO'!V$3,'IMF GDP current US'!$B$1:$BD$1,0))/INDEX('IMF GDP constant 2022 US'!$B$1:$BD$197,MATCH('2022 deflators April 2024 WEO'!$B149,'IMF GDP constant 2022 US'!$B$1:$B$197,0),MATCH('2022 deflators April 2024 WEO'!V$3,'IMF GDP constant 2022 US'!$B$1:$BD$1,0)),0)</f>
        <v>0</v>
      </c>
      <c r="W149" s="18" t="n">
        <f aca="false">IFERROR(INDEX('IMF GDP current US'!$B$1:$BD$197,MATCH('2022 deflators April 2024 WEO'!$B149,'IMF GDP current US'!$B$1:$B$197,0),MATCH('2022 deflators April 2024 WEO'!W$3,'IMF GDP current US'!$B$1:$BD$1,0))/INDEX('IMF GDP constant 2022 US'!$B$1:$BD$197,MATCH('2022 deflators April 2024 WEO'!$B149,'IMF GDP constant 2022 US'!$B$1:$B$197,0),MATCH('2022 deflators April 2024 WEO'!W$3,'IMF GDP constant 2022 US'!$B$1:$BD$1,0)),0)</f>
        <v>0</v>
      </c>
      <c r="X149" s="18" t="n">
        <f aca="false">IFERROR(INDEX('IMF GDP current US'!$B$1:$BD$197,MATCH('2022 deflators April 2024 WEO'!$B149,'IMF GDP current US'!$B$1:$B$197,0),MATCH('2022 deflators April 2024 WEO'!X$3,'IMF GDP current US'!$B$1:$BD$1,0))/INDEX('IMF GDP constant 2022 US'!$B$1:$BD$197,MATCH('2022 deflators April 2024 WEO'!$B149,'IMF GDP constant 2022 US'!$B$1:$B$197,0),MATCH('2022 deflators April 2024 WEO'!X$3,'IMF GDP constant 2022 US'!$B$1:$BD$1,0)),0)</f>
        <v>0</v>
      </c>
      <c r="Y149" s="18" t="n">
        <f aca="false">IFERROR(INDEX('IMF GDP current US'!$B$1:$BD$197,MATCH('2022 deflators April 2024 WEO'!$B149,'IMF GDP current US'!$B$1:$B$197,0),MATCH('2022 deflators April 2024 WEO'!Y$3,'IMF GDP current US'!$B$1:$BD$1,0))/INDEX('IMF GDP constant 2022 US'!$B$1:$BD$197,MATCH('2022 deflators April 2024 WEO'!$B149,'IMF GDP constant 2022 US'!$B$1:$B$197,0),MATCH('2022 deflators April 2024 WEO'!Y$3,'IMF GDP constant 2022 US'!$B$1:$BD$1,0)),0)</f>
        <v>0</v>
      </c>
      <c r="Z149" s="18" t="n">
        <f aca="false">IFERROR(INDEX('IMF GDP current US'!$B$1:$BD$197,MATCH('2022 deflators April 2024 WEO'!$B149,'IMF GDP current US'!$B$1:$B$197,0),MATCH('2022 deflators April 2024 WEO'!Z$3,'IMF GDP current US'!$B$1:$BD$1,0))/INDEX('IMF GDP constant 2022 US'!$B$1:$BD$197,MATCH('2022 deflators April 2024 WEO'!$B149,'IMF GDP constant 2022 US'!$B$1:$B$197,0),MATCH('2022 deflators April 2024 WEO'!Z$3,'IMF GDP constant 2022 US'!$B$1:$BD$1,0)),0)</f>
        <v>0</v>
      </c>
      <c r="AA149" s="18" t="n">
        <f aca="false">IFERROR(INDEX('IMF GDP current US'!$B$1:$BD$197,MATCH('2022 deflators April 2024 WEO'!$B149,'IMF GDP current US'!$B$1:$B$197,0),MATCH('2022 deflators April 2024 WEO'!AA$3,'IMF GDP current US'!$B$1:$BD$1,0))/INDEX('IMF GDP constant 2022 US'!$B$1:$BD$197,MATCH('2022 deflators April 2024 WEO'!$B149,'IMF GDP constant 2022 US'!$B$1:$B$197,0),MATCH('2022 deflators April 2024 WEO'!AA$3,'IMF GDP constant 2022 US'!$B$1:$BD$1,0)),0)</f>
        <v>0.320454957045293</v>
      </c>
      <c r="AB149" s="18" t="n">
        <f aca="false">IFERROR(INDEX('IMF GDP current US'!$B$1:$BD$197,MATCH('2022 deflators April 2024 WEO'!$B149,'IMF GDP current US'!$B$1:$B$197,0),MATCH('2022 deflators April 2024 WEO'!AB$3,'IMF GDP current US'!$B$1:$BD$1,0))/INDEX('IMF GDP constant 2022 US'!$B$1:$BD$197,MATCH('2022 deflators April 2024 WEO'!$B149,'IMF GDP constant 2022 US'!$B$1:$B$197,0),MATCH('2022 deflators April 2024 WEO'!AB$3,'IMF GDP constant 2022 US'!$B$1:$BD$1,0)),0)</f>
        <v>0.398415140579841</v>
      </c>
      <c r="AC149" s="18" t="n">
        <f aca="false">IFERROR(INDEX('IMF GDP current US'!$B$1:$BD$197,MATCH('2022 deflators April 2024 WEO'!$B149,'IMF GDP current US'!$B$1:$B$197,0),MATCH('2022 deflators April 2024 WEO'!AC$3,'IMF GDP current US'!$B$1:$BD$1,0))/INDEX('IMF GDP constant 2022 US'!$B$1:$BD$197,MATCH('2022 deflators April 2024 WEO'!$B149,'IMF GDP constant 2022 US'!$B$1:$B$197,0),MATCH('2022 deflators April 2024 WEO'!AC$3,'IMF GDP constant 2022 US'!$B$1:$BD$1,0)),0)</f>
        <v>0.494745065054357</v>
      </c>
      <c r="AD149" s="18" t="n">
        <f aca="false">IFERROR(INDEX('IMF GDP current US'!$B$1:$BD$197,MATCH('2022 deflators April 2024 WEO'!$B149,'IMF GDP current US'!$B$1:$B$197,0),MATCH('2022 deflators April 2024 WEO'!AD$3,'IMF GDP current US'!$B$1:$BD$1,0))/INDEX('IMF GDP constant 2022 US'!$B$1:$BD$197,MATCH('2022 deflators April 2024 WEO'!$B149,'IMF GDP constant 2022 US'!$B$1:$B$197,0),MATCH('2022 deflators April 2024 WEO'!AD$3,'IMF GDP constant 2022 US'!$B$1:$BD$1,0)),0)</f>
        <v>0.620945249465324</v>
      </c>
      <c r="AE149" s="18" t="n">
        <f aca="false">IFERROR(INDEX('IMF GDP current US'!$B$1:$BD$197,MATCH('2022 deflators April 2024 WEO'!$B149,'IMF GDP current US'!$B$1:$B$197,0),MATCH('2022 deflators April 2024 WEO'!AE$3,'IMF GDP current US'!$B$1:$BD$1,0))/INDEX('IMF GDP constant 2022 US'!$B$1:$BD$197,MATCH('2022 deflators April 2024 WEO'!$B149,'IMF GDP constant 2022 US'!$B$1:$B$197,0),MATCH('2022 deflators April 2024 WEO'!AE$3,'IMF GDP constant 2022 US'!$B$1:$BD$1,0)),0)</f>
        <v>0.65811308989921</v>
      </c>
      <c r="AF149" s="18" t="n">
        <f aca="false">IFERROR(INDEX('IMF GDP current US'!$B$1:$BD$197,MATCH('2022 deflators April 2024 WEO'!$B149,'IMF GDP current US'!$B$1:$B$197,0),MATCH('2022 deflators April 2024 WEO'!AF$3,'IMF GDP current US'!$B$1:$BD$1,0))/INDEX('IMF GDP constant 2022 US'!$B$1:$BD$197,MATCH('2022 deflators April 2024 WEO'!$B149,'IMF GDP constant 2022 US'!$B$1:$B$197,0),MATCH('2022 deflators April 2024 WEO'!AF$3,'IMF GDP constant 2022 US'!$B$1:$BD$1,0)),0)</f>
        <v>0.659078118235417</v>
      </c>
      <c r="AG149" s="18" t="n">
        <f aca="false">IFERROR(INDEX('IMF GDP current US'!$B$1:$BD$197,MATCH('2022 deflators April 2024 WEO'!$B149,'IMF GDP current US'!$B$1:$B$197,0),MATCH('2022 deflators April 2024 WEO'!AG$3,'IMF GDP current US'!$B$1:$BD$1,0))/INDEX('IMF GDP constant 2022 US'!$B$1:$BD$197,MATCH('2022 deflators April 2024 WEO'!$B149,'IMF GDP constant 2022 US'!$B$1:$B$197,0),MATCH('2022 deflators April 2024 WEO'!AG$3,'IMF GDP constant 2022 US'!$B$1:$BD$1,0)),0)</f>
        <v>0.743491220656845</v>
      </c>
      <c r="AH149" s="18" t="n">
        <f aca="false">IFERROR(INDEX('IMF GDP current US'!$B$1:$BD$197,MATCH('2022 deflators April 2024 WEO'!$B149,'IMF GDP current US'!$B$1:$B$197,0),MATCH('2022 deflators April 2024 WEO'!AH$3,'IMF GDP current US'!$B$1:$BD$1,0))/INDEX('IMF GDP constant 2022 US'!$B$1:$BD$197,MATCH('2022 deflators April 2024 WEO'!$B149,'IMF GDP constant 2022 US'!$B$1:$B$197,0),MATCH('2022 deflators April 2024 WEO'!AH$3,'IMF GDP constant 2022 US'!$B$1:$BD$1,0)),0)</f>
        <v>0.929750516651103</v>
      </c>
      <c r="AI149" s="18" t="n">
        <f aca="false">IFERROR(INDEX('IMF GDP current US'!$B$1:$BD$197,MATCH('2022 deflators April 2024 WEO'!$B149,'IMF GDP current US'!$B$1:$B$197,0),MATCH('2022 deflators April 2024 WEO'!AI$3,'IMF GDP current US'!$B$1:$BD$1,0))/INDEX('IMF GDP constant 2022 US'!$B$1:$BD$197,MATCH('2022 deflators April 2024 WEO'!$B149,'IMF GDP constant 2022 US'!$B$1:$B$197,0),MATCH('2022 deflators April 2024 WEO'!AI$3,'IMF GDP constant 2022 US'!$B$1:$BD$1,0)),0)</f>
        <v>1.05638025839294</v>
      </c>
      <c r="AJ149" s="18" t="n">
        <f aca="false">IFERROR(INDEX('IMF GDP current US'!$B$1:$BD$197,MATCH('2022 deflators April 2024 WEO'!$B149,'IMF GDP current US'!$B$1:$B$197,0),MATCH('2022 deflators April 2024 WEO'!AJ$3,'IMF GDP current US'!$B$1:$BD$1,0))/INDEX('IMF GDP constant 2022 US'!$B$1:$BD$197,MATCH('2022 deflators April 2024 WEO'!$B149,'IMF GDP constant 2022 US'!$B$1:$B$197,0),MATCH('2022 deflators April 2024 WEO'!AJ$3,'IMF GDP constant 2022 US'!$B$1:$BD$1,0)),0)</f>
        <v>0.941408356579547</v>
      </c>
      <c r="AK149" s="18" t="n">
        <f aca="false">IFERROR(INDEX('IMF GDP current US'!$B$1:$BD$197,MATCH('2022 deflators April 2024 WEO'!$B149,'IMF GDP current US'!$B$1:$B$197,0),MATCH('2022 deflators April 2024 WEO'!AK$3,'IMF GDP current US'!$B$1:$BD$1,0))/INDEX('IMF GDP constant 2022 US'!$B$1:$BD$197,MATCH('2022 deflators April 2024 WEO'!$B149,'IMF GDP constant 2022 US'!$B$1:$B$197,0),MATCH('2022 deflators April 2024 WEO'!AK$3,'IMF GDP constant 2022 US'!$B$1:$BD$1,0)),0)</f>
        <v>0.856198499257857</v>
      </c>
      <c r="AL149" s="18" t="n">
        <f aca="false">IFERROR(INDEX('IMF GDP current US'!$B$1:$BD$197,MATCH('2022 deflators April 2024 WEO'!$B149,'IMF GDP current US'!$B$1:$B$197,0),MATCH('2022 deflators April 2024 WEO'!AL$3,'IMF GDP current US'!$B$1:$BD$1,0))/INDEX('IMF GDP constant 2022 US'!$B$1:$BD$197,MATCH('2022 deflators April 2024 WEO'!$B149,'IMF GDP constant 2022 US'!$B$1:$B$197,0),MATCH('2022 deflators April 2024 WEO'!AL$3,'IMF GDP constant 2022 US'!$B$1:$BD$1,0)),0)</f>
        <v>0.999578055922637</v>
      </c>
      <c r="AM149" s="18" t="n">
        <f aca="false">IFERROR(INDEX('IMF GDP current US'!$B$1:$BD$197,MATCH('2022 deflators April 2024 WEO'!$B149,'IMF GDP current US'!$B$1:$B$197,0),MATCH('2022 deflators April 2024 WEO'!AM$3,'IMF GDP current US'!$B$1:$BD$1,0))/INDEX('IMF GDP constant 2022 US'!$B$1:$BD$197,MATCH('2022 deflators April 2024 WEO'!$B149,'IMF GDP constant 2022 US'!$B$1:$B$197,0),MATCH('2022 deflators April 2024 WEO'!AM$3,'IMF GDP constant 2022 US'!$B$1:$BD$1,0)),0)</f>
        <v>0.88463963578899</v>
      </c>
      <c r="AN149" s="18" t="n">
        <f aca="false">IFERROR(INDEX('IMF GDP current US'!$B$1:$BD$197,MATCH('2022 deflators April 2024 WEO'!$B149,'IMF GDP current US'!$B$1:$B$197,0),MATCH('2022 deflators April 2024 WEO'!AN$3,'IMF GDP current US'!$B$1:$BD$1,0))/INDEX('IMF GDP constant 2022 US'!$B$1:$BD$197,MATCH('2022 deflators April 2024 WEO'!$B149,'IMF GDP constant 2022 US'!$B$1:$B$197,0),MATCH('2022 deflators April 2024 WEO'!AN$3,'IMF GDP constant 2022 US'!$B$1:$BD$1,0)),0)</f>
        <v>0.960558322061093</v>
      </c>
      <c r="AO149" s="18" t="n">
        <f aca="false">IFERROR(INDEX('IMF GDP current US'!$B$1:$BD$197,MATCH('2022 deflators April 2024 WEO'!$B149,'IMF GDP current US'!$B$1:$B$197,0),MATCH('2022 deflators April 2024 WEO'!AO$3,'IMF GDP current US'!$B$1:$BD$1,0))/INDEX('IMF GDP constant 2022 US'!$B$1:$BD$197,MATCH('2022 deflators April 2024 WEO'!$B149,'IMF GDP constant 2022 US'!$B$1:$B$197,0),MATCH('2022 deflators April 2024 WEO'!AO$3,'IMF GDP constant 2022 US'!$B$1:$BD$1,0)),0)</f>
        <v>0.949212320354503</v>
      </c>
      <c r="AP149" s="18" t="n">
        <f aca="false">IFERROR(INDEX('IMF GDP current US'!$B$1:$BD$197,MATCH('2022 deflators April 2024 WEO'!$B149,'IMF GDP current US'!$B$1:$B$197,0),MATCH('2022 deflators April 2024 WEO'!AP$3,'IMF GDP current US'!$B$1:$BD$1,0))/INDEX('IMF GDP constant 2022 US'!$B$1:$BD$197,MATCH('2022 deflators April 2024 WEO'!$B149,'IMF GDP constant 2022 US'!$B$1:$B$197,0),MATCH('2022 deflators April 2024 WEO'!AP$3,'IMF GDP constant 2022 US'!$B$1:$BD$1,0)),0)</f>
        <v>0.785648921666705</v>
      </c>
      <c r="AQ149" s="18" t="n">
        <f aca="false">IFERROR(INDEX('IMF GDP current US'!$B$1:$BD$197,MATCH('2022 deflators April 2024 WEO'!$B149,'IMF GDP current US'!$B$1:$B$197,0),MATCH('2022 deflators April 2024 WEO'!AQ$3,'IMF GDP current US'!$B$1:$BD$1,0))/INDEX('IMF GDP constant 2022 US'!$B$1:$BD$197,MATCH('2022 deflators April 2024 WEO'!$B149,'IMF GDP constant 2022 US'!$B$1:$B$197,0),MATCH('2022 deflators April 2024 WEO'!AQ$3,'IMF GDP constant 2022 US'!$B$1:$BD$1,0)),0)</f>
        <v>0.78014452800708</v>
      </c>
      <c r="AR149" s="18" t="n">
        <f aca="false">IFERROR(INDEX('IMF GDP current US'!$B$1:$BD$197,MATCH('2022 deflators April 2024 WEO'!$B149,'IMF GDP current US'!$B$1:$B$197,0),MATCH('2022 deflators April 2024 WEO'!AR$3,'IMF GDP current US'!$B$1:$BD$1,0))/INDEX('IMF GDP constant 2022 US'!$B$1:$BD$197,MATCH('2022 deflators April 2024 WEO'!$B149,'IMF GDP constant 2022 US'!$B$1:$B$197,0),MATCH('2022 deflators April 2024 WEO'!AR$3,'IMF GDP constant 2022 US'!$B$1:$BD$1,0)),0)</f>
        <v>0.829547471425628</v>
      </c>
      <c r="AS149" s="18" t="n">
        <f aca="false">IFERROR(INDEX('IMF GDP current US'!$B$1:$BD$197,MATCH('2022 deflators April 2024 WEO'!$B149,'IMF GDP current US'!$B$1:$B$197,0),MATCH('2022 deflators April 2024 WEO'!AS$3,'IMF GDP current US'!$B$1:$BD$1,0))/INDEX('IMF GDP constant 2022 US'!$B$1:$BD$197,MATCH('2022 deflators April 2024 WEO'!$B149,'IMF GDP constant 2022 US'!$B$1:$B$197,0),MATCH('2022 deflators April 2024 WEO'!AS$3,'IMF GDP constant 2022 US'!$B$1:$BD$1,0)),0)</f>
        <v>0.909980582518703</v>
      </c>
      <c r="AT149" s="18" t="n">
        <f aca="false">IFERROR(INDEX('IMF GDP current US'!$B$1:$BD$197,MATCH('2022 deflators April 2024 WEO'!$B149,'IMF GDP current US'!$B$1:$B$197,0),MATCH('2022 deflators April 2024 WEO'!AT$3,'IMF GDP current US'!$B$1:$BD$1,0))/INDEX('IMF GDP constant 2022 US'!$B$1:$BD$197,MATCH('2022 deflators April 2024 WEO'!$B149,'IMF GDP constant 2022 US'!$B$1:$B$197,0),MATCH('2022 deflators April 2024 WEO'!AT$3,'IMF GDP constant 2022 US'!$B$1:$BD$1,0)),0)</f>
        <v>0.887232808922347</v>
      </c>
      <c r="AU149" s="18" t="n">
        <f aca="false">IFERROR(INDEX('IMF GDP current US'!$B$1:$BD$197,MATCH('2022 deflators April 2024 WEO'!$B149,'IMF GDP current US'!$B$1:$B$197,0),MATCH('2022 deflators April 2024 WEO'!AU$3,'IMF GDP current US'!$B$1:$BD$1,0))/INDEX('IMF GDP constant 2022 US'!$B$1:$BD$197,MATCH('2022 deflators April 2024 WEO'!$B149,'IMF GDP constant 2022 US'!$B$1:$B$197,0),MATCH('2022 deflators April 2024 WEO'!AU$3,'IMF GDP constant 2022 US'!$B$1:$BD$1,0)),0)</f>
        <v>0.927331636585435</v>
      </c>
      <c r="AV149" s="18" t="n">
        <f aca="false">IFERROR(INDEX('IMF GDP current US'!$B$1:$BD$197,MATCH('2022 deflators April 2024 WEO'!$B149,'IMF GDP current US'!$B$1:$B$197,0),MATCH('2022 deflators April 2024 WEO'!AV$3,'IMF GDP current US'!$B$1:$BD$1,0))/INDEX('IMF GDP constant 2022 US'!$B$1:$BD$197,MATCH('2022 deflators April 2024 WEO'!$B149,'IMF GDP constant 2022 US'!$B$1:$B$197,0),MATCH('2022 deflators April 2024 WEO'!AV$3,'IMF GDP constant 2022 US'!$B$1:$BD$1,0)),0)</f>
        <v>1.0129803266051</v>
      </c>
      <c r="AW149" s="19" t="n">
        <f aca="false">IFERROR(INDEX('IMF GDP current US'!$B$1:$BD$197,MATCH('2022 deflators April 2024 WEO'!$B149,'IMF GDP current US'!$B$1:$B$197,0),MATCH('2022 deflators April 2024 WEO'!AW$3,'IMF GDP current US'!$B$1:$BD$1,0))/INDEX('IMF GDP constant 2022 US'!$B$1:$BD$197,MATCH('2022 deflators April 2024 WEO'!$B149,'IMF GDP constant 2022 US'!$B$1:$B$197,0),MATCH('2022 deflators April 2024 WEO'!AW$3,'IMF GDP constant 2022 US'!$B$1:$BD$1,0)),0)</f>
        <v>1</v>
      </c>
      <c r="AX149" s="18" t="n">
        <f aca="false">IFERROR(INDEX('IMF GDP current US'!$B$1:$BD$197,MATCH('2022 deflators April 2024 WEO'!$B149,'IMF GDP current US'!$B$1:$B$197,0),MATCH('2022 deflators April 2024 WEO'!AX$3,'IMF GDP current US'!$B$1:$BD$1,0))/INDEX('IMF GDP constant 2022 US'!$B$1:$BD$197,MATCH('2022 deflators April 2024 WEO'!$B149,'IMF GDP constant 2022 US'!$B$1:$B$197,0),MATCH('2022 deflators April 2024 WEO'!AX$3,'IMF GDP constant 2022 US'!$B$1:$BD$1,0)),0)</f>
        <v>1.15370794746423</v>
      </c>
      <c r="AY149" s="21" t="n">
        <f aca="false">IFERROR(INDEX('IMF GDP current US'!$B$1:$BD$197,MATCH('2022 deflators April 2024 WEO'!$B149,'IMF GDP current US'!$B$1:$B$197,0),MATCH('2022 deflators April 2024 WEO'!AY$3,'IMF GDP current US'!$B$1:$BD$1,0))/INDEX('IMF GDP constant 2022 US'!$B$1:$BD$197,MATCH('2022 deflators April 2024 WEO'!$B149,'IMF GDP constant 2022 US'!$B$1:$B$197,0),MATCH('2022 deflators April 2024 WEO'!AY$3,'IMF GDP constant 2022 US'!$B$1:$BD$1,0)),0)</f>
        <v>1.21422835325767</v>
      </c>
      <c r="AZ149" s="21" t="n">
        <f aca="false">IFERROR(INDEX('IMF GDP current US'!$B$1:$BD$197,MATCH('2022 deflators April 2024 WEO'!$B149,'IMF GDP current US'!$B$1:$B$197,0),MATCH('2022 deflators April 2024 WEO'!AZ$3,'IMF GDP current US'!$B$1:$BD$1,0))/INDEX('IMF GDP constant 2022 US'!$B$1:$BD$197,MATCH('2022 deflators April 2024 WEO'!$B149,'IMF GDP constant 2022 US'!$B$1:$B$197,0),MATCH('2022 deflators April 2024 WEO'!AZ$3,'IMF GDP constant 2022 US'!$B$1:$BD$1,0)),0)</f>
        <v>1.24572540193397</v>
      </c>
      <c r="BA149" s="21" t="n">
        <f aca="false">IFERROR(INDEX('IMF GDP current US'!$B$1:$BD$197,MATCH('2022 deflators April 2024 WEO'!$B149,'IMF GDP current US'!$B$1:$B$197,0),MATCH('2022 deflators April 2024 WEO'!BA$3,'IMF GDP current US'!$B$1:$BD$1,0))/INDEX('IMF GDP constant 2022 US'!$B$1:$BD$197,MATCH('2022 deflators April 2024 WEO'!$B149,'IMF GDP constant 2022 US'!$B$1:$B$197,0),MATCH('2022 deflators April 2024 WEO'!BA$3,'IMF GDP constant 2022 US'!$B$1:$BD$1,0)),0)</f>
        <v>1.2867012240584</v>
      </c>
      <c r="BB149" s="21" t="n">
        <f aca="false">IFERROR(INDEX('IMF GDP current US'!$B$1:$BD$197,MATCH('2022 deflators April 2024 WEO'!$B149,'IMF GDP current US'!$B$1:$B$197,0),MATCH('2022 deflators April 2024 WEO'!BB$3,'IMF GDP current US'!$B$1:$BD$1,0))/INDEX('IMF GDP constant 2022 US'!$B$1:$BD$197,MATCH('2022 deflators April 2024 WEO'!$B149,'IMF GDP constant 2022 US'!$B$1:$B$197,0),MATCH('2022 deflators April 2024 WEO'!BB$3,'IMF GDP constant 2022 US'!$B$1:$BD$1,0)),0)</f>
        <v>1.32440787059872</v>
      </c>
      <c r="BC149" s="21" t="n">
        <f aca="false">IFERROR(INDEX('IMF GDP current US'!$B$1:$BD$197,MATCH('2022 deflators April 2024 WEO'!$B149,'IMF GDP current US'!$B$1:$B$197,0),MATCH('2022 deflators April 2024 WEO'!BC$3,'IMF GDP current US'!$B$1:$BD$1,0))/INDEX('IMF GDP constant 2022 US'!$B$1:$BD$197,MATCH('2022 deflators April 2024 WEO'!$B149,'IMF GDP constant 2022 US'!$B$1:$B$197,0),MATCH('2022 deflators April 2024 WEO'!BC$3,'IMF GDP constant 2022 US'!$B$1:$BD$1,0)),0)</f>
        <v>1.36163919635505</v>
      </c>
      <c r="BD149" s="22" t="n">
        <f aca="false">IFERROR(INDEX('IMF GDP current US'!$B$1:$BD$197,MATCH('2022 deflators April 2024 WEO'!$B149,'IMF GDP current US'!$B$1:$B$197,0),MATCH('2022 deflators April 2024 WEO'!BD$3,'IMF GDP current US'!$B$1:$BD$1,0))/INDEX('IMF GDP constant 2022 US'!$B$1:$BD$197,MATCH('2022 deflators April 2024 WEO'!$B149,'IMF GDP constant 2022 US'!$B$1:$B$197,0),MATCH('2022 deflators April 2024 WEO'!BD$3,'IMF GDP constant 2022 US'!$B$1:$BD$1,0)),0)</f>
        <v>1.40404221062183</v>
      </c>
    </row>
    <row r="150" customFormat="false" ht="15" hidden="false" customHeight="false" outlineLevel="0" collapsed="false">
      <c r="A150" s="12" t="s">
        <v>164</v>
      </c>
      <c r="B150" s="0" t="str">
        <f aca="false">VLOOKUP(A150,'Names&amp;ISO'!$A:$C,3,0)</f>
        <v>SYC</v>
      </c>
      <c r="C150" s="11" t="s">
        <v>164</v>
      </c>
      <c r="D150" s="11" t="str">
        <f aca="false">IFERROR(VLOOKUP(B150,'DAC ODA Recipients 2022-2023'!$B:$H,7,0),"")</f>
        <v/>
      </c>
      <c r="E150" s="12" t="str">
        <f aca="false">IFERROR(VLOOKUP(B150,'OECD DAC Deflators 2022'!B:B,1,0),"")</f>
        <v/>
      </c>
      <c r="F150" s="12"/>
      <c r="G150" s="17" t="n">
        <f aca="false">IFERROR(INDEX('IMF GDP current US'!$B$1:$BD$197,MATCH('2022 deflators April 2024 WEO'!$B150,'IMF GDP current US'!$B$1:$B$197,0),MATCH('2022 deflators April 2024 WEO'!G$3,'IMF GDP current US'!$B$1:$BD$1,0))/INDEX('IMF GDP constant 2022 US'!$B$1:$BD$197,MATCH('2022 deflators April 2024 WEO'!$B150,'IMF GDP constant 2022 US'!$B$1:$B$197,0),MATCH('2022 deflators April 2024 WEO'!G$3,'IMF GDP constant 2022 US'!$B$1:$BD$1,0)),0)</f>
        <v>0.348966576958306</v>
      </c>
      <c r="H150" s="18" t="n">
        <f aca="false">IFERROR(INDEX('IMF GDP current US'!$B$1:$BD$197,MATCH('2022 deflators April 2024 WEO'!$B150,'IMF GDP current US'!$B$1:$B$197,0),MATCH('2022 deflators April 2024 WEO'!H$3,'IMF GDP current US'!$B$1:$BD$1,0))/INDEX('IMF GDP constant 2022 US'!$B$1:$BD$197,MATCH('2022 deflators April 2024 WEO'!$B150,'IMF GDP constant 2022 US'!$B$1:$B$197,0),MATCH('2022 deflators April 2024 WEO'!H$3,'IMF GDP constant 2022 US'!$B$1:$BD$1,0)),0)</f>
        <v>0.380329403996899</v>
      </c>
      <c r="I150" s="18" t="n">
        <f aca="false">IFERROR(INDEX('IMF GDP current US'!$B$1:$BD$197,MATCH('2022 deflators April 2024 WEO'!$B150,'IMF GDP current US'!$B$1:$B$197,0),MATCH('2022 deflators April 2024 WEO'!I$3,'IMF GDP current US'!$B$1:$BD$1,0))/INDEX('IMF GDP constant 2022 US'!$B$1:$BD$197,MATCH('2022 deflators April 2024 WEO'!$B150,'IMF GDP constant 2022 US'!$B$1:$B$197,0),MATCH('2022 deflators April 2024 WEO'!I$3,'IMF GDP constant 2022 US'!$B$1:$BD$1,0)),0)</f>
        <v>0.373241200532781</v>
      </c>
      <c r="J150" s="18" t="n">
        <f aca="false">IFERROR(INDEX('IMF GDP current US'!$B$1:$BD$197,MATCH('2022 deflators April 2024 WEO'!$B150,'IMF GDP current US'!$B$1:$B$197,0),MATCH('2022 deflators April 2024 WEO'!J$3,'IMF GDP current US'!$B$1:$BD$1,0))/INDEX('IMF GDP constant 2022 US'!$B$1:$BD$197,MATCH('2022 deflators April 2024 WEO'!$B150,'IMF GDP constant 2022 US'!$B$1:$B$197,0),MATCH('2022 deflators April 2024 WEO'!J$3,'IMF GDP constant 2022 US'!$B$1:$BD$1,0)),0)</f>
        <v>0.373017085777571</v>
      </c>
      <c r="K150" s="18" t="n">
        <f aca="false">IFERROR(INDEX('IMF GDP current US'!$B$1:$BD$197,MATCH('2022 deflators April 2024 WEO'!$B150,'IMF GDP current US'!$B$1:$B$197,0),MATCH('2022 deflators April 2024 WEO'!K$3,'IMF GDP current US'!$B$1:$BD$1,0))/INDEX('IMF GDP constant 2022 US'!$B$1:$BD$197,MATCH('2022 deflators April 2024 WEO'!$B150,'IMF GDP constant 2022 US'!$B$1:$B$197,0),MATCH('2022 deflators April 2024 WEO'!K$3,'IMF GDP constant 2022 US'!$B$1:$BD$1,0)),0)</f>
        <v>0.367349155907268</v>
      </c>
      <c r="L150" s="18" t="n">
        <f aca="false">IFERROR(INDEX('IMF GDP current US'!$B$1:$BD$197,MATCH('2022 deflators April 2024 WEO'!$B150,'IMF GDP current US'!$B$1:$B$197,0),MATCH('2022 deflators April 2024 WEO'!L$3,'IMF GDP current US'!$B$1:$BD$1,0))/INDEX('IMF GDP constant 2022 US'!$B$1:$BD$197,MATCH('2022 deflators April 2024 WEO'!$B150,'IMF GDP constant 2022 US'!$B$1:$B$197,0),MATCH('2022 deflators April 2024 WEO'!L$3,'IMF GDP constant 2022 US'!$B$1:$BD$1,0)),0)</f>
        <v>0.372766534455281</v>
      </c>
      <c r="M150" s="18" t="n">
        <f aca="false">IFERROR(INDEX('IMF GDP current US'!$B$1:$BD$197,MATCH('2022 deflators April 2024 WEO'!$B150,'IMF GDP current US'!$B$1:$B$197,0),MATCH('2022 deflators April 2024 WEO'!M$3,'IMF GDP current US'!$B$1:$BD$1,0))/INDEX('IMF GDP constant 2022 US'!$B$1:$BD$197,MATCH('2022 deflators April 2024 WEO'!$B150,'IMF GDP constant 2022 US'!$B$1:$B$197,0),MATCH('2022 deflators April 2024 WEO'!M$3,'IMF GDP constant 2022 US'!$B$1:$BD$1,0)),0)</f>
        <v>0.455320042146879</v>
      </c>
      <c r="N150" s="18" t="n">
        <f aca="false">IFERROR(INDEX('IMF GDP current US'!$B$1:$BD$197,MATCH('2022 deflators April 2024 WEO'!$B150,'IMF GDP current US'!$B$1:$B$197,0),MATCH('2022 deflators April 2024 WEO'!N$3,'IMF GDP current US'!$B$1:$BD$1,0))/INDEX('IMF GDP constant 2022 US'!$B$1:$BD$197,MATCH('2022 deflators April 2024 WEO'!$B150,'IMF GDP constant 2022 US'!$B$1:$B$197,0),MATCH('2022 deflators April 2024 WEO'!N$3,'IMF GDP constant 2022 US'!$B$1:$BD$1,0)),0)</f>
        <v>0.51973361370942</v>
      </c>
      <c r="O150" s="18" t="n">
        <f aca="false">IFERROR(INDEX('IMF GDP current US'!$B$1:$BD$197,MATCH('2022 deflators April 2024 WEO'!$B150,'IMF GDP current US'!$B$1:$B$197,0),MATCH('2022 deflators April 2024 WEO'!O$3,'IMF GDP current US'!$B$1:$BD$1,0))/INDEX('IMF GDP constant 2022 US'!$B$1:$BD$197,MATCH('2022 deflators April 2024 WEO'!$B150,'IMF GDP constant 2022 US'!$B$1:$B$197,0),MATCH('2022 deflators April 2024 WEO'!O$3,'IMF GDP constant 2022 US'!$B$1:$BD$1,0)),0)</f>
        <v>0.562813112936241</v>
      </c>
      <c r="P150" s="18" t="n">
        <f aca="false">IFERROR(INDEX('IMF GDP current US'!$B$1:$BD$197,MATCH('2022 deflators April 2024 WEO'!$B150,'IMF GDP current US'!$B$1:$B$197,0),MATCH('2022 deflators April 2024 WEO'!P$3,'IMF GDP current US'!$B$1:$BD$1,0))/INDEX('IMF GDP constant 2022 US'!$B$1:$BD$197,MATCH('2022 deflators April 2024 WEO'!$B150,'IMF GDP constant 2022 US'!$B$1:$B$197,0),MATCH('2022 deflators April 2024 WEO'!P$3,'IMF GDP constant 2022 US'!$B$1:$BD$1,0)),0)</f>
        <v>0.548056485422005</v>
      </c>
      <c r="Q150" s="18" t="n">
        <f aca="false">IFERROR(INDEX('IMF GDP current US'!$B$1:$BD$197,MATCH('2022 deflators April 2024 WEO'!$B150,'IMF GDP current US'!$B$1:$B$197,0),MATCH('2022 deflators April 2024 WEO'!Q$3,'IMF GDP current US'!$B$1:$BD$1,0))/INDEX('IMF GDP constant 2022 US'!$B$1:$BD$197,MATCH('2022 deflators April 2024 WEO'!$B150,'IMF GDP constant 2022 US'!$B$1:$B$197,0),MATCH('2022 deflators April 2024 WEO'!Q$3,'IMF GDP constant 2022 US'!$B$1:$BD$1,0)),0)</f>
        <v>0.617056909436646</v>
      </c>
      <c r="R150" s="18" t="n">
        <f aca="false">IFERROR(INDEX('IMF GDP current US'!$B$1:$BD$197,MATCH('2022 deflators April 2024 WEO'!$B150,'IMF GDP current US'!$B$1:$B$197,0),MATCH('2022 deflators April 2024 WEO'!R$3,'IMF GDP current US'!$B$1:$BD$1,0))/INDEX('IMF GDP constant 2022 US'!$B$1:$BD$197,MATCH('2022 deflators April 2024 WEO'!$B150,'IMF GDP constant 2022 US'!$B$1:$B$197,0),MATCH('2022 deflators April 2024 WEO'!R$3,'IMF GDP constant 2022 US'!$B$1:$BD$1,0)),0)</f>
        <v>0.608620196741494</v>
      </c>
      <c r="S150" s="18" t="n">
        <f aca="false">IFERROR(INDEX('IMF GDP current US'!$B$1:$BD$197,MATCH('2022 deflators April 2024 WEO'!$B150,'IMF GDP current US'!$B$1:$B$197,0),MATCH('2022 deflators April 2024 WEO'!S$3,'IMF GDP current US'!$B$1:$BD$1,0))/INDEX('IMF GDP constant 2022 US'!$B$1:$BD$197,MATCH('2022 deflators April 2024 WEO'!$B150,'IMF GDP constant 2022 US'!$B$1:$B$197,0),MATCH('2022 deflators April 2024 WEO'!S$3,'IMF GDP constant 2022 US'!$B$1:$BD$1,0)),0)</f>
        <v>0.658990417826145</v>
      </c>
      <c r="T150" s="18" t="n">
        <f aca="false">IFERROR(INDEX('IMF GDP current US'!$B$1:$BD$197,MATCH('2022 deflators April 2024 WEO'!$B150,'IMF GDP current US'!$B$1:$B$197,0),MATCH('2022 deflators April 2024 WEO'!T$3,'IMF GDP current US'!$B$1:$BD$1,0))/INDEX('IMF GDP constant 2022 US'!$B$1:$BD$197,MATCH('2022 deflators April 2024 WEO'!$B150,'IMF GDP constant 2022 US'!$B$1:$B$197,0),MATCH('2022 deflators April 2024 WEO'!T$3,'IMF GDP constant 2022 US'!$B$1:$BD$1,0)),0)</f>
        <v>0.670742534566061</v>
      </c>
      <c r="U150" s="18" t="n">
        <f aca="false">IFERROR(INDEX('IMF GDP current US'!$B$1:$BD$197,MATCH('2022 deflators April 2024 WEO'!$B150,'IMF GDP current US'!$B$1:$B$197,0),MATCH('2022 deflators April 2024 WEO'!U$3,'IMF GDP current US'!$B$1:$BD$1,0))/INDEX('IMF GDP constant 2022 US'!$B$1:$BD$197,MATCH('2022 deflators April 2024 WEO'!$B150,'IMF GDP constant 2022 US'!$B$1:$B$197,0),MATCH('2022 deflators April 2024 WEO'!U$3,'IMF GDP constant 2022 US'!$B$1:$BD$1,0)),0)</f>
        <v>0.70490181546894</v>
      </c>
      <c r="V150" s="18" t="n">
        <f aca="false">IFERROR(INDEX('IMF GDP current US'!$B$1:$BD$197,MATCH('2022 deflators April 2024 WEO'!$B150,'IMF GDP current US'!$B$1:$B$197,0),MATCH('2022 deflators April 2024 WEO'!V$3,'IMF GDP current US'!$B$1:$BD$1,0))/INDEX('IMF GDP constant 2022 US'!$B$1:$BD$197,MATCH('2022 deflators April 2024 WEO'!$B150,'IMF GDP constant 2022 US'!$B$1:$B$197,0),MATCH('2022 deflators April 2024 WEO'!V$3,'IMF GDP constant 2022 US'!$B$1:$BD$1,0)),0)</f>
        <v>0.733254666018414</v>
      </c>
      <c r="W150" s="18" t="n">
        <f aca="false">IFERROR(INDEX('IMF GDP current US'!$B$1:$BD$197,MATCH('2022 deflators April 2024 WEO'!$B150,'IMF GDP current US'!$B$1:$B$197,0),MATCH('2022 deflators April 2024 WEO'!W$3,'IMF GDP current US'!$B$1:$BD$1,0))/INDEX('IMF GDP constant 2022 US'!$B$1:$BD$197,MATCH('2022 deflators April 2024 WEO'!$B150,'IMF GDP constant 2022 US'!$B$1:$B$197,0),MATCH('2022 deflators April 2024 WEO'!W$3,'IMF GDP constant 2022 US'!$B$1:$BD$1,0)),0)</f>
        <v>0.660046175870453</v>
      </c>
      <c r="X150" s="18" t="n">
        <f aca="false">IFERROR(INDEX('IMF GDP current US'!$B$1:$BD$197,MATCH('2022 deflators April 2024 WEO'!$B150,'IMF GDP current US'!$B$1:$B$197,0),MATCH('2022 deflators April 2024 WEO'!X$3,'IMF GDP current US'!$B$1:$BD$1,0))/INDEX('IMF GDP constant 2022 US'!$B$1:$BD$197,MATCH('2022 deflators April 2024 WEO'!$B150,'IMF GDP constant 2022 US'!$B$1:$B$197,0),MATCH('2022 deflators April 2024 WEO'!X$3,'IMF GDP constant 2022 US'!$B$1:$BD$1,0)),0)</f>
        <v>0.658483803163629</v>
      </c>
      <c r="Y150" s="18" t="n">
        <f aca="false">IFERROR(INDEX('IMF GDP current US'!$B$1:$BD$197,MATCH('2022 deflators April 2024 WEO'!$B150,'IMF GDP current US'!$B$1:$B$197,0),MATCH('2022 deflators April 2024 WEO'!Y$3,'IMF GDP current US'!$B$1:$BD$1,0))/INDEX('IMF GDP constant 2022 US'!$B$1:$BD$197,MATCH('2022 deflators April 2024 WEO'!$B150,'IMF GDP constant 2022 US'!$B$1:$B$197,0),MATCH('2022 deflators April 2024 WEO'!Y$3,'IMF GDP constant 2022 US'!$B$1:$BD$1,0)),0)</f>
        <v>0.693994870043568</v>
      </c>
      <c r="Z150" s="18" t="n">
        <f aca="false">IFERROR(INDEX('IMF GDP current US'!$B$1:$BD$197,MATCH('2022 deflators April 2024 WEO'!$B150,'IMF GDP current US'!$B$1:$B$197,0),MATCH('2022 deflators April 2024 WEO'!Z$3,'IMF GDP current US'!$B$1:$BD$1,0))/INDEX('IMF GDP constant 2022 US'!$B$1:$BD$197,MATCH('2022 deflators April 2024 WEO'!$B150,'IMF GDP constant 2022 US'!$B$1:$B$197,0),MATCH('2022 deflators April 2024 WEO'!Z$3,'IMF GDP constant 2022 US'!$B$1:$BD$1,0)),0)</f>
        <v>0.698048977156096</v>
      </c>
      <c r="AA150" s="18" t="n">
        <f aca="false">IFERROR(INDEX('IMF GDP current US'!$B$1:$BD$197,MATCH('2022 deflators April 2024 WEO'!$B150,'IMF GDP current US'!$B$1:$B$197,0),MATCH('2022 deflators April 2024 WEO'!AA$3,'IMF GDP current US'!$B$1:$BD$1,0))/INDEX('IMF GDP constant 2022 US'!$B$1:$BD$197,MATCH('2022 deflators April 2024 WEO'!$B150,'IMF GDP constant 2022 US'!$B$1:$B$197,0),MATCH('2022 deflators April 2024 WEO'!AA$3,'IMF GDP constant 2022 US'!$B$1:$BD$1,0)),0)</f>
        <v>0.660974040434324</v>
      </c>
      <c r="AB150" s="18" t="n">
        <f aca="false">IFERROR(INDEX('IMF GDP current US'!$B$1:$BD$197,MATCH('2022 deflators April 2024 WEO'!$B150,'IMF GDP current US'!$B$1:$B$197,0),MATCH('2022 deflators April 2024 WEO'!AB$3,'IMF GDP current US'!$B$1:$BD$1,0))/INDEX('IMF GDP constant 2022 US'!$B$1:$BD$197,MATCH('2022 deflators April 2024 WEO'!$B150,'IMF GDP constant 2022 US'!$B$1:$B$197,0),MATCH('2022 deflators April 2024 WEO'!AB$3,'IMF GDP constant 2022 US'!$B$1:$BD$1,0)),0)</f>
        <v>0.684031681686465</v>
      </c>
      <c r="AC150" s="18" t="n">
        <f aca="false">IFERROR(INDEX('IMF GDP current US'!$B$1:$BD$197,MATCH('2022 deflators April 2024 WEO'!$B150,'IMF GDP current US'!$B$1:$B$197,0),MATCH('2022 deflators April 2024 WEO'!AC$3,'IMF GDP current US'!$B$1:$BD$1,0))/INDEX('IMF GDP constant 2022 US'!$B$1:$BD$197,MATCH('2022 deflators April 2024 WEO'!$B150,'IMF GDP constant 2022 US'!$B$1:$B$197,0),MATCH('2022 deflators April 2024 WEO'!AC$3,'IMF GDP constant 2022 US'!$B$1:$BD$1,0)),0)</f>
        <v>0.758411582960351</v>
      </c>
      <c r="AD150" s="18" t="n">
        <f aca="false">IFERROR(INDEX('IMF GDP current US'!$B$1:$BD$197,MATCH('2022 deflators April 2024 WEO'!$B150,'IMF GDP current US'!$B$1:$B$197,0),MATCH('2022 deflators April 2024 WEO'!AD$3,'IMF GDP current US'!$B$1:$BD$1,0))/INDEX('IMF GDP constant 2022 US'!$B$1:$BD$197,MATCH('2022 deflators April 2024 WEO'!$B150,'IMF GDP constant 2022 US'!$B$1:$B$197,0),MATCH('2022 deflators April 2024 WEO'!AD$3,'IMF GDP constant 2022 US'!$B$1:$BD$1,0)),0)</f>
        <v>0.815088223015586</v>
      </c>
      <c r="AE150" s="18" t="n">
        <f aca="false">IFERROR(INDEX('IMF GDP current US'!$B$1:$BD$197,MATCH('2022 deflators April 2024 WEO'!$B150,'IMF GDP current US'!$B$1:$B$197,0),MATCH('2022 deflators April 2024 WEO'!AE$3,'IMF GDP current US'!$B$1:$BD$1,0))/INDEX('IMF GDP constant 2022 US'!$B$1:$BD$197,MATCH('2022 deflators April 2024 WEO'!$B150,'IMF GDP constant 2022 US'!$B$1:$B$197,0),MATCH('2022 deflators April 2024 WEO'!AE$3,'IMF GDP constant 2022 US'!$B$1:$BD$1,0)),0)</f>
        <v>0.997054901972617</v>
      </c>
      <c r="AF150" s="18" t="n">
        <f aca="false">IFERROR(INDEX('IMF GDP current US'!$B$1:$BD$197,MATCH('2022 deflators April 2024 WEO'!$B150,'IMF GDP current US'!$B$1:$B$197,0),MATCH('2022 deflators April 2024 WEO'!AF$3,'IMF GDP current US'!$B$1:$BD$1,0))/INDEX('IMF GDP constant 2022 US'!$B$1:$BD$197,MATCH('2022 deflators April 2024 WEO'!$B150,'IMF GDP constant 2022 US'!$B$1:$B$197,0),MATCH('2022 deflators April 2024 WEO'!AF$3,'IMF GDP constant 2022 US'!$B$1:$BD$1,0)),0)</f>
        <v>1.00189502522363</v>
      </c>
      <c r="AG150" s="18" t="n">
        <f aca="false">IFERROR(INDEX('IMF GDP current US'!$B$1:$BD$197,MATCH('2022 deflators April 2024 WEO'!$B150,'IMF GDP current US'!$B$1:$B$197,0),MATCH('2022 deflators April 2024 WEO'!AG$3,'IMF GDP current US'!$B$1:$BD$1,0))/INDEX('IMF GDP constant 2022 US'!$B$1:$BD$197,MATCH('2022 deflators April 2024 WEO'!$B150,'IMF GDP constant 2022 US'!$B$1:$B$197,0),MATCH('2022 deflators April 2024 WEO'!AG$3,'IMF GDP constant 2022 US'!$B$1:$BD$1,0)),0)</f>
        <v>1.01241664492385</v>
      </c>
      <c r="AH150" s="18" t="n">
        <f aca="false">IFERROR(INDEX('IMF GDP current US'!$B$1:$BD$197,MATCH('2022 deflators April 2024 WEO'!$B150,'IMF GDP current US'!$B$1:$B$197,0),MATCH('2022 deflators April 2024 WEO'!AH$3,'IMF GDP current US'!$B$1:$BD$1,0))/INDEX('IMF GDP constant 2022 US'!$B$1:$BD$197,MATCH('2022 deflators April 2024 WEO'!$B150,'IMF GDP constant 2022 US'!$B$1:$B$197,0),MATCH('2022 deflators April 2024 WEO'!AH$3,'IMF GDP constant 2022 US'!$B$1:$BD$1,0)),0)</f>
        <v>0.93313876386701</v>
      </c>
      <c r="AI150" s="18" t="n">
        <f aca="false">IFERROR(INDEX('IMF GDP current US'!$B$1:$BD$197,MATCH('2022 deflators April 2024 WEO'!$B150,'IMF GDP current US'!$B$1:$B$197,0),MATCH('2022 deflators April 2024 WEO'!AI$3,'IMF GDP current US'!$B$1:$BD$1,0))/INDEX('IMF GDP constant 2022 US'!$B$1:$BD$197,MATCH('2022 deflators April 2024 WEO'!$B150,'IMF GDP constant 2022 US'!$B$1:$B$197,0),MATCH('2022 deflators April 2024 WEO'!AI$3,'IMF GDP constant 2022 US'!$B$1:$BD$1,0)),0)</f>
        <v>0.919932151531769</v>
      </c>
      <c r="AJ150" s="18" t="n">
        <f aca="false">IFERROR(INDEX('IMF GDP current US'!$B$1:$BD$197,MATCH('2022 deflators April 2024 WEO'!$B150,'IMF GDP current US'!$B$1:$B$197,0),MATCH('2022 deflators April 2024 WEO'!AJ$3,'IMF GDP current US'!$B$1:$BD$1,0))/INDEX('IMF GDP constant 2022 US'!$B$1:$BD$197,MATCH('2022 deflators April 2024 WEO'!$B150,'IMF GDP constant 2022 US'!$B$1:$B$197,0),MATCH('2022 deflators April 2024 WEO'!AJ$3,'IMF GDP constant 2022 US'!$B$1:$BD$1,0)),0)</f>
        <v>0.789387816984161</v>
      </c>
      <c r="AK150" s="18" t="n">
        <f aca="false">IFERROR(INDEX('IMF GDP current US'!$B$1:$BD$197,MATCH('2022 deflators April 2024 WEO'!$B150,'IMF GDP current US'!$B$1:$B$197,0),MATCH('2022 deflators April 2024 WEO'!AK$3,'IMF GDP current US'!$B$1:$BD$1,0))/INDEX('IMF GDP constant 2022 US'!$B$1:$BD$197,MATCH('2022 deflators April 2024 WEO'!$B150,'IMF GDP constant 2022 US'!$B$1:$B$197,0),MATCH('2022 deflators April 2024 WEO'!AK$3,'IMF GDP constant 2022 US'!$B$1:$BD$1,0)),0)</f>
        <v>0.850275549432571</v>
      </c>
      <c r="AL150" s="18" t="n">
        <f aca="false">IFERROR(INDEX('IMF GDP current US'!$B$1:$BD$197,MATCH('2022 deflators April 2024 WEO'!$B150,'IMF GDP current US'!$B$1:$B$197,0),MATCH('2022 deflators April 2024 WEO'!AL$3,'IMF GDP current US'!$B$1:$BD$1,0))/INDEX('IMF GDP constant 2022 US'!$B$1:$BD$197,MATCH('2022 deflators April 2024 WEO'!$B150,'IMF GDP constant 2022 US'!$B$1:$B$197,0),MATCH('2022 deflators April 2024 WEO'!AL$3,'IMF GDP constant 2022 US'!$B$1:$BD$1,0)),0)</f>
        <v>0.844357746242111</v>
      </c>
      <c r="AM150" s="18" t="n">
        <f aca="false">IFERROR(INDEX('IMF GDP current US'!$B$1:$BD$197,MATCH('2022 deflators April 2024 WEO'!$B150,'IMF GDP current US'!$B$1:$B$197,0),MATCH('2022 deflators April 2024 WEO'!AM$3,'IMF GDP current US'!$B$1:$BD$1,0))/INDEX('IMF GDP constant 2022 US'!$B$1:$BD$197,MATCH('2022 deflators April 2024 WEO'!$B150,'IMF GDP constant 2022 US'!$B$1:$B$197,0),MATCH('2022 deflators April 2024 WEO'!AM$3,'IMF GDP constant 2022 US'!$B$1:$BD$1,0)),0)</f>
        <v>0.846844272765276</v>
      </c>
      <c r="AN150" s="18" t="n">
        <f aca="false">IFERROR(INDEX('IMF GDP current US'!$B$1:$BD$197,MATCH('2022 deflators April 2024 WEO'!$B150,'IMF GDP current US'!$B$1:$B$197,0),MATCH('2022 deflators April 2024 WEO'!AN$3,'IMF GDP current US'!$B$1:$BD$1,0))/INDEX('IMF GDP constant 2022 US'!$B$1:$BD$197,MATCH('2022 deflators April 2024 WEO'!$B150,'IMF GDP constant 2022 US'!$B$1:$B$197,0),MATCH('2022 deflators April 2024 WEO'!AN$3,'IMF GDP constant 2022 US'!$B$1:$BD$1,0)),0)</f>
        <v>0.997107290236608</v>
      </c>
      <c r="AO150" s="18" t="n">
        <f aca="false">IFERROR(INDEX('IMF GDP current US'!$B$1:$BD$197,MATCH('2022 deflators April 2024 WEO'!$B150,'IMF GDP current US'!$B$1:$B$197,0),MATCH('2022 deflators April 2024 WEO'!AO$3,'IMF GDP current US'!$B$1:$BD$1,0))/INDEX('IMF GDP constant 2022 US'!$B$1:$BD$197,MATCH('2022 deflators April 2024 WEO'!$B150,'IMF GDP constant 2022 US'!$B$1:$B$197,0),MATCH('2022 deflators April 2024 WEO'!AO$3,'IMF GDP constant 2022 US'!$B$1:$BD$1,0)),0)</f>
        <v>0.995213115740471</v>
      </c>
      <c r="AP150" s="18" t="n">
        <f aca="false">IFERROR(INDEX('IMF GDP current US'!$B$1:$BD$197,MATCH('2022 deflators April 2024 WEO'!$B150,'IMF GDP current US'!$B$1:$B$197,0),MATCH('2022 deflators April 2024 WEO'!AP$3,'IMF GDP current US'!$B$1:$BD$1,0))/INDEX('IMF GDP constant 2022 US'!$B$1:$BD$197,MATCH('2022 deflators April 2024 WEO'!$B150,'IMF GDP constant 2022 US'!$B$1:$B$197,0),MATCH('2022 deflators April 2024 WEO'!AP$3,'IMF GDP constant 2022 US'!$B$1:$BD$1,0)),0)</f>
        <v>0.942735631480518</v>
      </c>
      <c r="AQ150" s="18" t="n">
        <f aca="false">IFERROR(INDEX('IMF GDP current US'!$B$1:$BD$197,MATCH('2022 deflators April 2024 WEO'!$B150,'IMF GDP current US'!$B$1:$B$197,0),MATCH('2022 deflators April 2024 WEO'!AQ$3,'IMF GDP current US'!$B$1:$BD$1,0))/INDEX('IMF GDP constant 2022 US'!$B$1:$BD$197,MATCH('2022 deflators April 2024 WEO'!$B150,'IMF GDP constant 2022 US'!$B$1:$B$197,0),MATCH('2022 deflators April 2024 WEO'!AQ$3,'IMF GDP constant 2022 US'!$B$1:$BD$1,0)),0)</f>
        <v>0.920698891412298</v>
      </c>
      <c r="AR150" s="18" t="n">
        <f aca="false">IFERROR(INDEX('IMF GDP current US'!$B$1:$BD$197,MATCH('2022 deflators April 2024 WEO'!$B150,'IMF GDP current US'!$B$1:$B$197,0),MATCH('2022 deflators April 2024 WEO'!AR$3,'IMF GDP current US'!$B$1:$BD$1,0))/INDEX('IMF GDP constant 2022 US'!$B$1:$BD$197,MATCH('2022 deflators April 2024 WEO'!$B150,'IMF GDP constant 2022 US'!$B$1:$B$197,0),MATCH('2022 deflators April 2024 WEO'!AR$3,'IMF GDP constant 2022 US'!$B$1:$BD$1,0)),0)</f>
        <v>0.919553835526931</v>
      </c>
      <c r="AS150" s="18" t="n">
        <f aca="false">IFERROR(INDEX('IMF GDP current US'!$B$1:$BD$197,MATCH('2022 deflators April 2024 WEO'!$B150,'IMF GDP current US'!$B$1:$B$197,0),MATCH('2022 deflators April 2024 WEO'!AS$3,'IMF GDP current US'!$B$1:$BD$1,0))/INDEX('IMF GDP constant 2022 US'!$B$1:$BD$197,MATCH('2022 deflators April 2024 WEO'!$B150,'IMF GDP constant 2022 US'!$B$1:$B$197,0),MATCH('2022 deflators April 2024 WEO'!AS$3,'IMF GDP constant 2022 US'!$B$1:$BD$1,0)),0)</f>
        <v>0.929653550897479</v>
      </c>
      <c r="AT150" s="18" t="n">
        <f aca="false">IFERROR(INDEX('IMF GDP current US'!$B$1:$BD$197,MATCH('2022 deflators April 2024 WEO'!$B150,'IMF GDP current US'!$B$1:$B$197,0),MATCH('2022 deflators April 2024 WEO'!AT$3,'IMF GDP current US'!$B$1:$BD$1,0))/INDEX('IMF GDP constant 2022 US'!$B$1:$BD$197,MATCH('2022 deflators April 2024 WEO'!$B150,'IMF GDP constant 2022 US'!$B$1:$B$197,0),MATCH('2022 deflators April 2024 WEO'!AT$3,'IMF GDP constant 2022 US'!$B$1:$BD$1,0)),0)</f>
        <v>0.925703810238989</v>
      </c>
      <c r="AU150" s="18" t="n">
        <f aca="false">IFERROR(INDEX('IMF GDP current US'!$B$1:$BD$197,MATCH('2022 deflators April 2024 WEO'!$B150,'IMF GDP current US'!$B$1:$B$197,0),MATCH('2022 deflators April 2024 WEO'!AU$3,'IMF GDP current US'!$B$1:$BD$1,0))/INDEX('IMF GDP constant 2022 US'!$B$1:$BD$197,MATCH('2022 deflators April 2024 WEO'!$B150,'IMF GDP constant 2022 US'!$B$1:$B$197,0),MATCH('2022 deflators April 2024 WEO'!AU$3,'IMF GDP constant 2022 US'!$B$1:$BD$1,0)),0)</f>
        <v>0.777507918941108</v>
      </c>
      <c r="AV150" s="18" t="n">
        <f aca="false">IFERROR(INDEX('IMF GDP current US'!$B$1:$BD$197,MATCH('2022 deflators April 2024 WEO'!$B150,'IMF GDP current US'!$B$1:$B$197,0),MATCH('2022 deflators April 2024 WEO'!AV$3,'IMF GDP current US'!$B$1:$BD$1,0))/INDEX('IMF GDP constant 2022 US'!$B$1:$BD$197,MATCH('2022 deflators April 2024 WEO'!$B150,'IMF GDP constant 2022 US'!$B$1:$B$197,0),MATCH('2022 deflators April 2024 WEO'!AV$3,'IMF GDP constant 2022 US'!$B$1:$BD$1,0)),0)</f>
        <v>0.832445189504373</v>
      </c>
      <c r="AW150" s="19" t="n">
        <f aca="false">IFERROR(INDEX('IMF GDP current US'!$B$1:$BD$197,MATCH('2022 deflators April 2024 WEO'!$B150,'IMF GDP current US'!$B$1:$B$197,0),MATCH('2022 deflators April 2024 WEO'!AW$3,'IMF GDP current US'!$B$1:$BD$1,0))/INDEX('IMF GDP constant 2022 US'!$B$1:$BD$197,MATCH('2022 deflators April 2024 WEO'!$B150,'IMF GDP constant 2022 US'!$B$1:$B$197,0),MATCH('2022 deflators April 2024 WEO'!AW$3,'IMF GDP constant 2022 US'!$B$1:$BD$1,0)),0)</f>
        <v>1</v>
      </c>
      <c r="AX150" s="18" t="n">
        <f aca="false">IFERROR(INDEX('IMF GDP current US'!$B$1:$BD$197,MATCH('2022 deflators April 2024 WEO'!$B150,'IMF GDP current US'!$B$1:$B$197,0),MATCH('2022 deflators April 2024 WEO'!AX$3,'IMF GDP current US'!$B$1:$BD$1,0))/INDEX('IMF GDP constant 2022 US'!$B$1:$BD$197,MATCH('2022 deflators April 2024 WEO'!$B150,'IMF GDP constant 2022 US'!$B$1:$B$197,0),MATCH('2022 deflators April 2024 WEO'!AX$3,'IMF GDP constant 2022 US'!$B$1:$BD$1,0)),0)</f>
        <v>1.00903878477949</v>
      </c>
      <c r="AY150" s="21" t="n">
        <f aca="false">IFERROR(INDEX('IMF GDP current US'!$B$1:$BD$197,MATCH('2022 deflators April 2024 WEO'!$B150,'IMF GDP current US'!$B$1:$B$197,0),MATCH('2022 deflators April 2024 WEO'!AY$3,'IMF GDP current US'!$B$1:$BD$1,0))/INDEX('IMF GDP constant 2022 US'!$B$1:$BD$197,MATCH('2022 deflators April 2024 WEO'!$B150,'IMF GDP constant 2022 US'!$B$1:$B$197,0),MATCH('2022 deflators April 2024 WEO'!AY$3,'IMF GDP constant 2022 US'!$B$1:$BD$1,0)),0)</f>
        <v>1.00017640912295</v>
      </c>
      <c r="AZ150" s="21" t="n">
        <f aca="false">IFERROR(INDEX('IMF GDP current US'!$B$1:$BD$197,MATCH('2022 deflators April 2024 WEO'!$B150,'IMF GDP current US'!$B$1:$B$197,0),MATCH('2022 deflators April 2024 WEO'!AZ$3,'IMF GDP current US'!$B$1:$BD$1,0))/INDEX('IMF GDP constant 2022 US'!$B$1:$BD$197,MATCH('2022 deflators April 2024 WEO'!$B150,'IMF GDP constant 2022 US'!$B$1:$B$197,0),MATCH('2022 deflators April 2024 WEO'!AZ$3,'IMF GDP constant 2022 US'!$B$1:$BD$1,0)),0)</f>
        <v>1.02098650693471</v>
      </c>
      <c r="BA150" s="21" t="n">
        <f aca="false">IFERROR(INDEX('IMF GDP current US'!$B$1:$BD$197,MATCH('2022 deflators April 2024 WEO'!$B150,'IMF GDP current US'!$B$1:$B$197,0),MATCH('2022 deflators April 2024 WEO'!BA$3,'IMF GDP current US'!$B$1:$BD$1,0))/INDEX('IMF GDP constant 2022 US'!$B$1:$BD$197,MATCH('2022 deflators April 2024 WEO'!$B150,'IMF GDP constant 2022 US'!$B$1:$B$197,0),MATCH('2022 deflators April 2024 WEO'!BA$3,'IMF GDP constant 2022 US'!$B$1:$BD$1,0)),0)</f>
        <v>1.04594194826984</v>
      </c>
      <c r="BB150" s="21" t="n">
        <f aca="false">IFERROR(INDEX('IMF GDP current US'!$B$1:$BD$197,MATCH('2022 deflators April 2024 WEO'!$B150,'IMF GDP current US'!$B$1:$B$197,0),MATCH('2022 deflators April 2024 WEO'!BB$3,'IMF GDP current US'!$B$1:$BD$1,0))/INDEX('IMF GDP constant 2022 US'!$B$1:$BD$197,MATCH('2022 deflators April 2024 WEO'!$B150,'IMF GDP constant 2022 US'!$B$1:$B$197,0),MATCH('2022 deflators April 2024 WEO'!BB$3,'IMF GDP constant 2022 US'!$B$1:$BD$1,0)),0)</f>
        <v>1.07696297017292</v>
      </c>
      <c r="BC150" s="21" t="n">
        <f aca="false">IFERROR(INDEX('IMF GDP current US'!$B$1:$BD$197,MATCH('2022 deflators April 2024 WEO'!$B150,'IMF GDP current US'!$B$1:$B$197,0),MATCH('2022 deflators April 2024 WEO'!BC$3,'IMF GDP current US'!$B$1:$BD$1,0))/INDEX('IMF GDP constant 2022 US'!$B$1:$BD$197,MATCH('2022 deflators April 2024 WEO'!$B150,'IMF GDP constant 2022 US'!$B$1:$B$197,0),MATCH('2022 deflators April 2024 WEO'!BC$3,'IMF GDP constant 2022 US'!$B$1:$BD$1,0)),0)</f>
        <v>1.11050036762827</v>
      </c>
      <c r="BD150" s="22" t="n">
        <f aca="false">IFERROR(INDEX('IMF GDP current US'!$B$1:$BD$197,MATCH('2022 deflators April 2024 WEO'!$B150,'IMF GDP current US'!$B$1:$B$197,0),MATCH('2022 deflators April 2024 WEO'!BD$3,'IMF GDP current US'!$B$1:$BD$1,0))/INDEX('IMF GDP constant 2022 US'!$B$1:$BD$197,MATCH('2022 deflators April 2024 WEO'!$B150,'IMF GDP constant 2022 US'!$B$1:$B$197,0),MATCH('2022 deflators April 2024 WEO'!BD$3,'IMF GDP constant 2022 US'!$B$1:$BD$1,0)),0)</f>
        <v>1.14547702580691</v>
      </c>
    </row>
    <row r="151" customFormat="false" ht="15" hidden="false" customHeight="false" outlineLevel="0" collapsed="false">
      <c r="A151" s="12" t="s">
        <v>165</v>
      </c>
      <c r="B151" s="0" t="str">
        <f aca="false">VLOOKUP(A151,'Names&amp;ISO'!$A:$C,3,0)</f>
        <v>SLE</v>
      </c>
      <c r="C151" s="11" t="s">
        <v>165</v>
      </c>
      <c r="D151" s="11" t="n">
        <f aca="false">IFERROR(VLOOKUP(B151,'DAC ODA Recipients 2022-2023'!$B:$H,7,0),"")</f>
        <v>1</v>
      </c>
      <c r="E151" s="12" t="str">
        <f aca="false">IFERROR(VLOOKUP(B151,'OECD DAC Deflators 2022'!B:B,1,0),"")</f>
        <v/>
      </c>
      <c r="F151" s="12"/>
      <c r="G151" s="17" t="n">
        <f aca="false">IFERROR(INDEX('IMF GDP current US'!$B$1:$BD$197,MATCH('2022 deflators April 2024 WEO'!$B151,'IMF GDP current US'!$B$1:$B$197,0),MATCH('2022 deflators April 2024 WEO'!G$3,'IMF GDP current US'!$B$1:$BD$1,0))/INDEX('IMF GDP constant 2022 US'!$B$1:$BD$197,MATCH('2022 deflators April 2024 WEO'!$B151,'IMF GDP constant 2022 US'!$B$1:$B$197,0),MATCH('2022 deflators April 2024 WEO'!G$3,'IMF GDP constant 2022 US'!$B$1:$BD$1,0)),0)</f>
        <v>0.745697840666164</v>
      </c>
      <c r="H151" s="18" t="n">
        <f aca="false">IFERROR(INDEX('IMF GDP current US'!$B$1:$BD$197,MATCH('2022 deflators April 2024 WEO'!$B151,'IMF GDP current US'!$B$1:$B$197,0),MATCH('2022 deflators April 2024 WEO'!H$3,'IMF GDP current US'!$B$1:$BD$1,0))/INDEX('IMF GDP constant 2022 US'!$B$1:$BD$197,MATCH('2022 deflators April 2024 WEO'!$B151,'IMF GDP constant 2022 US'!$B$1:$B$197,0),MATCH('2022 deflators April 2024 WEO'!H$3,'IMF GDP constant 2022 US'!$B$1:$BD$1,0)),0)</f>
        <v>0.784449209936405</v>
      </c>
      <c r="I151" s="18" t="n">
        <f aca="false">IFERROR(INDEX('IMF GDP current US'!$B$1:$BD$197,MATCH('2022 deflators April 2024 WEO'!$B151,'IMF GDP current US'!$B$1:$B$197,0),MATCH('2022 deflators April 2024 WEO'!I$3,'IMF GDP current US'!$B$1:$BD$1,0))/INDEX('IMF GDP constant 2022 US'!$B$1:$BD$197,MATCH('2022 deflators April 2024 WEO'!$B151,'IMF GDP constant 2022 US'!$B$1:$B$197,0),MATCH('2022 deflators April 2024 WEO'!I$3,'IMF GDP constant 2022 US'!$B$1:$BD$1,0)),0)</f>
        <v>0.866701555089366</v>
      </c>
      <c r="J151" s="18" t="n">
        <f aca="false">IFERROR(INDEX('IMF GDP current US'!$B$1:$BD$197,MATCH('2022 deflators April 2024 WEO'!$B151,'IMF GDP current US'!$B$1:$B$197,0),MATCH('2022 deflators April 2024 WEO'!J$3,'IMF GDP current US'!$B$1:$BD$1,0))/INDEX('IMF GDP constant 2022 US'!$B$1:$BD$197,MATCH('2022 deflators April 2024 WEO'!$B151,'IMF GDP constant 2022 US'!$B$1:$B$197,0),MATCH('2022 deflators April 2024 WEO'!J$3,'IMF GDP constant 2022 US'!$B$1:$BD$1,0)),0)</f>
        <v>0.765459827946609</v>
      </c>
      <c r="K151" s="18" t="n">
        <f aca="false">IFERROR(INDEX('IMF GDP current US'!$B$1:$BD$197,MATCH('2022 deflators April 2024 WEO'!$B151,'IMF GDP current US'!$B$1:$B$197,0),MATCH('2022 deflators April 2024 WEO'!K$3,'IMF GDP current US'!$B$1:$BD$1,0))/INDEX('IMF GDP constant 2022 US'!$B$1:$BD$197,MATCH('2022 deflators April 2024 WEO'!$B151,'IMF GDP constant 2022 US'!$B$1:$B$197,0),MATCH('2022 deflators April 2024 WEO'!K$3,'IMF GDP constant 2022 US'!$B$1:$BD$1,0)),0)</f>
        <v>0.870928318046579</v>
      </c>
      <c r="L151" s="18" t="n">
        <f aca="false">IFERROR(INDEX('IMF GDP current US'!$B$1:$BD$197,MATCH('2022 deflators April 2024 WEO'!$B151,'IMF GDP current US'!$B$1:$B$197,0),MATCH('2022 deflators April 2024 WEO'!L$3,'IMF GDP current US'!$B$1:$BD$1,0))/INDEX('IMF GDP constant 2022 US'!$B$1:$BD$197,MATCH('2022 deflators April 2024 WEO'!$B151,'IMF GDP constant 2022 US'!$B$1:$B$197,0),MATCH('2022 deflators April 2024 WEO'!L$3,'IMF GDP constant 2022 US'!$B$1:$BD$1,0)),0)</f>
        <v>0.794832214107544</v>
      </c>
      <c r="M151" s="18" t="n">
        <f aca="false">IFERROR(INDEX('IMF GDP current US'!$B$1:$BD$197,MATCH('2022 deflators April 2024 WEO'!$B151,'IMF GDP current US'!$B$1:$B$197,0),MATCH('2022 deflators April 2024 WEO'!M$3,'IMF GDP current US'!$B$1:$BD$1,0))/INDEX('IMF GDP constant 2022 US'!$B$1:$BD$197,MATCH('2022 deflators April 2024 WEO'!$B151,'IMF GDP constant 2022 US'!$B$1:$B$197,0),MATCH('2022 deflators April 2024 WEO'!M$3,'IMF GDP constant 2022 US'!$B$1:$BD$1,0)),0)</f>
        <v>0.594320641674536</v>
      </c>
      <c r="N151" s="18" t="n">
        <f aca="false">IFERROR(INDEX('IMF GDP current US'!$B$1:$BD$197,MATCH('2022 deflators April 2024 WEO'!$B151,'IMF GDP current US'!$B$1:$B$197,0),MATCH('2022 deflators April 2024 WEO'!N$3,'IMF GDP current US'!$B$1:$BD$1,0))/INDEX('IMF GDP constant 2022 US'!$B$1:$BD$197,MATCH('2022 deflators April 2024 WEO'!$B151,'IMF GDP constant 2022 US'!$B$1:$B$197,0),MATCH('2022 deflators April 2024 WEO'!N$3,'IMF GDP constant 2022 US'!$B$1:$BD$1,0)),0)</f>
        <v>0.505833195384379</v>
      </c>
      <c r="O151" s="18" t="n">
        <f aca="false">IFERROR(INDEX('IMF GDP current US'!$B$1:$BD$197,MATCH('2022 deflators April 2024 WEO'!$B151,'IMF GDP current US'!$B$1:$B$197,0),MATCH('2022 deflators April 2024 WEO'!O$3,'IMF GDP current US'!$B$1:$BD$1,0))/INDEX('IMF GDP constant 2022 US'!$B$1:$BD$197,MATCH('2022 deflators April 2024 WEO'!$B151,'IMF GDP constant 2022 US'!$B$1:$B$197,0),MATCH('2022 deflators April 2024 WEO'!O$3,'IMF GDP constant 2022 US'!$B$1:$BD$1,0)),0)</f>
        <v>0.812491935818052</v>
      </c>
      <c r="P151" s="18" t="n">
        <f aca="false">IFERROR(INDEX('IMF GDP current US'!$B$1:$BD$197,MATCH('2022 deflators April 2024 WEO'!$B151,'IMF GDP current US'!$B$1:$B$197,0),MATCH('2022 deflators April 2024 WEO'!P$3,'IMF GDP current US'!$B$1:$BD$1,0))/INDEX('IMF GDP constant 2022 US'!$B$1:$BD$197,MATCH('2022 deflators April 2024 WEO'!$B151,'IMF GDP constant 2022 US'!$B$1:$B$197,0),MATCH('2022 deflators April 2024 WEO'!P$3,'IMF GDP constant 2022 US'!$B$1:$BD$1,0)),0)</f>
        <v>0.711051945460641</v>
      </c>
      <c r="Q151" s="18" t="n">
        <f aca="false">IFERROR(INDEX('IMF GDP current US'!$B$1:$BD$197,MATCH('2022 deflators April 2024 WEO'!$B151,'IMF GDP current US'!$B$1:$B$197,0),MATCH('2022 deflators April 2024 WEO'!Q$3,'IMF GDP current US'!$B$1:$BD$1,0))/INDEX('IMF GDP constant 2022 US'!$B$1:$BD$197,MATCH('2022 deflators April 2024 WEO'!$B151,'IMF GDP constant 2022 US'!$B$1:$B$197,0),MATCH('2022 deflators April 2024 WEO'!Q$3,'IMF GDP constant 2022 US'!$B$1:$BD$1,0)),0)</f>
        <v>0.3847970016815</v>
      </c>
      <c r="R151" s="18" t="n">
        <f aca="false">IFERROR(INDEX('IMF GDP current US'!$B$1:$BD$197,MATCH('2022 deflators April 2024 WEO'!$B151,'IMF GDP current US'!$B$1:$B$197,0),MATCH('2022 deflators April 2024 WEO'!R$3,'IMF GDP current US'!$B$1:$BD$1,0))/INDEX('IMF GDP constant 2022 US'!$B$1:$BD$197,MATCH('2022 deflators April 2024 WEO'!$B151,'IMF GDP constant 2022 US'!$B$1:$B$197,0),MATCH('2022 deflators April 2024 WEO'!R$3,'IMF GDP constant 2022 US'!$B$1:$BD$1,0)),0)</f>
        <v>0.50204741337277</v>
      </c>
      <c r="S151" s="18" t="n">
        <f aca="false">IFERROR(INDEX('IMF GDP current US'!$B$1:$BD$197,MATCH('2022 deflators April 2024 WEO'!$B151,'IMF GDP current US'!$B$1:$B$197,0),MATCH('2022 deflators April 2024 WEO'!S$3,'IMF GDP current US'!$B$1:$BD$1,0))/INDEX('IMF GDP constant 2022 US'!$B$1:$BD$197,MATCH('2022 deflators April 2024 WEO'!$B151,'IMF GDP constant 2022 US'!$B$1:$B$197,0),MATCH('2022 deflators April 2024 WEO'!S$3,'IMF GDP constant 2022 US'!$B$1:$BD$1,0)),0)</f>
        <v>0.484358315664876</v>
      </c>
      <c r="T151" s="18" t="n">
        <f aca="false">IFERROR(INDEX('IMF GDP current US'!$B$1:$BD$197,MATCH('2022 deflators April 2024 WEO'!$B151,'IMF GDP current US'!$B$1:$B$197,0),MATCH('2022 deflators April 2024 WEO'!T$3,'IMF GDP current US'!$B$1:$BD$1,0))/INDEX('IMF GDP constant 2022 US'!$B$1:$BD$197,MATCH('2022 deflators April 2024 WEO'!$B151,'IMF GDP constant 2022 US'!$B$1:$B$197,0),MATCH('2022 deflators April 2024 WEO'!T$3,'IMF GDP constant 2022 US'!$B$1:$BD$1,0)),0)</f>
        <v>0.547537021717941</v>
      </c>
      <c r="U151" s="18" t="n">
        <f aca="false">IFERROR(INDEX('IMF GDP current US'!$B$1:$BD$197,MATCH('2022 deflators April 2024 WEO'!$B151,'IMF GDP current US'!$B$1:$B$197,0),MATCH('2022 deflators April 2024 WEO'!U$3,'IMF GDP current US'!$B$1:$BD$1,0))/INDEX('IMF GDP constant 2022 US'!$B$1:$BD$197,MATCH('2022 deflators April 2024 WEO'!$B151,'IMF GDP constant 2022 US'!$B$1:$B$197,0),MATCH('2022 deflators April 2024 WEO'!U$3,'IMF GDP constant 2022 US'!$B$1:$BD$1,0)),0)</f>
        <v>0.627564456075313</v>
      </c>
      <c r="V151" s="18" t="n">
        <f aca="false">IFERROR(INDEX('IMF GDP current US'!$B$1:$BD$197,MATCH('2022 deflators April 2024 WEO'!$B151,'IMF GDP current US'!$B$1:$B$197,0),MATCH('2022 deflators April 2024 WEO'!V$3,'IMF GDP current US'!$B$1:$BD$1,0))/INDEX('IMF GDP constant 2022 US'!$B$1:$BD$197,MATCH('2022 deflators April 2024 WEO'!$B151,'IMF GDP constant 2022 US'!$B$1:$B$197,0),MATCH('2022 deflators April 2024 WEO'!V$3,'IMF GDP constant 2022 US'!$B$1:$BD$1,0)),0)</f>
        <v>0.66709368729303</v>
      </c>
      <c r="W151" s="18" t="n">
        <f aca="false">IFERROR(INDEX('IMF GDP current US'!$B$1:$BD$197,MATCH('2022 deflators April 2024 WEO'!$B151,'IMF GDP current US'!$B$1:$B$197,0),MATCH('2022 deflators April 2024 WEO'!W$3,'IMF GDP current US'!$B$1:$BD$1,0))/INDEX('IMF GDP constant 2022 US'!$B$1:$BD$197,MATCH('2022 deflators April 2024 WEO'!$B151,'IMF GDP constant 2022 US'!$B$1:$B$197,0),MATCH('2022 deflators April 2024 WEO'!W$3,'IMF GDP constant 2022 US'!$B$1:$BD$1,0)),0)</f>
        <v>0.957309234798178</v>
      </c>
      <c r="X151" s="18" t="n">
        <f aca="false">IFERROR(INDEX('IMF GDP current US'!$B$1:$BD$197,MATCH('2022 deflators April 2024 WEO'!$B151,'IMF GDP current US'!$B$1:$B$197,0),MATCH('2022 deflators April 2024 WEO'!X$3,'IMF GDP current US'!$B$1:$BD$1,0))/INDEX('IMF GDP constant 2022 US'!$B$1:$BD$197,MATCH('2022 deflators April 2024 WEO'!$B151,'IMF GDP constant 2022 US'!$B$1:$B$197,0),MATCH('2022 deflators April 2024 WEO'!X$3,'IMF GDP constant 2022 US'!$B$1:$BD$1,0)),0)</f>
        <v>1.04842871559504</v>
      </c>
      <c r="Y151" s="18" t="n">
        <f aca="false">IFERROR(INDEX('IMF GDP current US'!$B$1:$BD$197,MATCH('2022 deflators April 2024 WEO'!$B151,'IMF GDP current US'!$B$1:$B$197,0),MATCH('2022 deflators April 2024 WEO'!Y$3,'IMF GDP current US'!$B$1:$BD$1,0))/INDEX('IMF GDP constant 2022 US'!$B$1:$BD$197,MATCH('2022 deflators April 2024 WEO'!$B151,'IMF GDP constant 2022 US'!$B$1:$B$197,0),MATCH('2022 deflators April 2024 WEO'!Y$3,'IMF GDP constant 2022 US'!$B$1:$BD$1,0)),0)</f>
        <v>0.836443426641258</v>
      </c>
      <c r="Z151" s="18" t="n">
        <f aca="false">IFERROR(INDEX('IMF GDP current US'!$B$1:$BD$197,MATCH('2022 deflators April 2024 WEO'!$B151,'IMF GDP current US'!$B$1:$B$197,0),MATCH('2022 deflators April 2024 WEO'!Z$3,'IMF GDP current US'!$B$1:$BD$1,0))/INDEX('IMF GDP constant 2022 US'!$B$1:$BD$197,MATCH('2022 deflators April 2024 WEO'!$B151,'IMF GDP constant 2022 US'!$B$1:$B$197,0),MATCH('2022 deflators April 2024 WEO'!Z$3,'IMF GDP constant 2022 US'!$B$1:$BD$1,0)),0)</f>
        <v>0.906672818320847</v>
      </c>
      <c r="AA151" s="18" t="n">
        <f aca="false">IFERROR(INDEX('IMF GDP current US'!$B$1:$BD$197,MATCH('2022 deflators April 2024 WEO'!$B151,'IMF GDP current US'!$B$1:$B$197,0),MATCH('2022 deflators April 2024 WEO'!AA$3,'IMF GDP current US'!$B$1:$BD$1,0))/INDEX('IMF GDP constant 2022 US'!$B$1:$BD$197,MATCH('2022 deflators April 2024 WEO'!$B151,'IMF GDP constant 2022 US'!$B$1:$B$197,0),MATCH('2022 deflators April 2024 WEO'!AA$3,'IMF GDP constant 2022 US'!$B$1:$BD$1,0)),0)</f>
        <v>0.841238258121224</v>
      </c>
      <c r="AB151" s="18" t="n">
        <f aca="false">IFERROR(INDEX('IMF GDP current US'!$B$1:$BD$197,MATCH('2022 deflators April 2024 WEO'!$B151,'IMF GDP current US'!$B$1:$B$197,0),MATCH('2022 deflators April 2024 WEO'!AB$3,'IMF GDP current US'!$B$1:$BD$1,0))/INDEX('IMF GDP constant 2022 US'!$B$1:$BD$197,MATCH('2022 deflators April 2024 WEO'!$B151,'IMF GDP constant 2022 US'!$B$1:$B$197,0),MATCH('2022 deflators April 2024 WEO'!AB$3,'IMF GDP constant 2022 US'!$B$1:$BD$1,0)),0)</f>
        <v>0.820070970543264</v>
      </c>
      <c r="AC151" s="18" t="n">
        <f aca="false">IFERROR(INDEX('IMF GDP current US'!$B$1:$BD$197,MATCH('2022 deflators April 2024 WEO'!$B151,'IMF GDP current US'!$B$1:$B$197,0),MATCH('2022 deflators April 2024 WEO'!AC$3,'IMF GDP current US'!$B$1:$BD$1,0))/INDEX('IMF GDP constant 2022 US'!$B$1:$BD$197,MATCH('2022 deflators April 2024 WEO'!$B151,'IMF GDP constant 2022 US'!$B$1:$B$197,0),MATCH('2022 deflators April 2024 WEO'!AC$3,'IMF GDP constant 2022 US'!$B$1:$BD$1,0)),0)</f>
        <v>0.747995882496061</v>
      </c>
      <c r="AD151" s="18" t="n">
        <f aca="false">IFERROR(INDEX('IMF GDP current US'!$B$1:$BD$197,MATCH('2022 deflators April 2024 WEO'!$B151,'IMF GDP current US'!$B$1:$B$197,0),MATCH('2022 deflators April 2024 WEO'!AD$3,'IMF GDP current US'!$B$1:$BD$1,0))/INDEX('IMF GDP constant 2022 US'!$B$1:$BD$197,MATCH('2022 deflators April 2024 WEO'!$B151,'IMF GDP constant 2022 US'!$B$1:$B$197,0),MATCH('2022 deflators April 2024 WEO'!AD$3,'IMF GDP constant 2022 US'!$B$1:$BD$1,0)),0)</f>
        <v>0.755337157587468</v>
      </c>
      <c r="AE151" s="18" t="n">
        <f aca="false">IFERROR(INDEX('IMF GDP current US'!$B$1:$BD$197,MATCH('2022 deflators April 2024 WEO'!$B151,'IMF GDP current US'!$B$1:$B$197,0),MATCH('2022 deflators April 2024 WEO'!AE$3,'IMF GDP current US'!$B$1:$BD$1,0))/INDEX('IMF GDP constant 2022 US'!$B$1:$BD$197,MATCH('2022 deflators April 2024 WEO'!$B151,'IMF GDP constant 2022 US'!$B$1:$B$197,0),MATCH('2022 deflators April 2024 WEO'!AE$3,'IMF GDP constant 2022 US'!$B$1:$BD$1,0)),0)</f>
        <v>0.738879301490802</v>
      </c>
      <c r="AF151" s="18" t="n">
        <f aca="false">IFERROR(INDEX('IMF GDP current US'!$B$1:$BD$197,MATCH('2022 deflators April 2024 WEO'!$B151,'IMF GDP current US'!$B$1:$B$197,0),MATCH('2022 deflators April 2024 WEO'!AF$3,'IMF GDP current US'!$B$1:$BD$1,0))/INDEX('IMF GDP constant 2022 US'!$B$1:$BD$197,MATCH('2022 deflators April 2024 WEO'!$B151,'IMF GDP constant 2022 US'!$B$1:$B$197,0),MATCH('2022 deflators April 2024 WEO'!AF$3,'IMF GDP constant 2022 US'!$B$1:$BD$1,0)),0)</f>
        <v>0.79104558898894</v>
      </c>
      <c r="AG151" s="18" t="n">
        <f aca="false">IFERROR(INDEX('IMF GDP current US'!$B$1:$BD$197,MATCH('2022 deflators April 2024 WEO'!$B151,'IMF GDP current US'!$B$1:$B$197,0),MATCH('2022 deflators April 2024 WEO'!AG$3,'IMF GDP current US'!$B$1:$BD$1,0))/INDEX('IMF GDP constant 2022 US'!$B$1:$BD$197,MATCH('2022 deflators April 2024 WEO'!$B151,'IMF GDP constant 2022 US'!$B$1:$B$197,0),MATCH('2022 deflators April 2024 WEO'!AG$3,'IMF GDP constant 2022 US'!$B$1:$BD$1,0)),0)</f>
        <v>0.888155068809727</v>
      </c>
      <c r="AH151" s="18" t="n">
        <f aca="false">IFERROR(INDEX('IMF GDP current US'!$B$1:$BD$197,MATCH('2022 deflators April 2024 WEO'!$B151,'IMF GDP current US'!$B$1:$B$197,0),MATCH('2022 deflators April 2024 WEO'!AH$3,'IMF GDP current US'!$B$1:$BD$1,0))/INDEX('IMF GDP constant 2022 US'!$B$1:$BD$197,MATCH('2022 deflators April 2024 WEO'!$B151,'IMF GDP constant 2022 US'!$B$1:$B$197,0),MATCH('2022 deflators April 2024 WEO'!AH$3,'IMF GDP constant 2022 US'!$B$1:$BD$1,0)),0)</f>
        <v>0.9418974420988</v>
      </c>
      <c r="AI151" s="18" t="n">
        <f aca="false">IFERROR(INDEX('IMF GDP current US'!$B$1:$BD$197,MATCH('2022 deflators April 2024 WEO'!$B151,'IMF GDP current US'!$B$1:$B$197,0),MATCH('2022 deflators April 2024 WEO'!AI$3,'IMF GDP current US'!$B$1:$BD$1,0))/INDEX('IMF GDP constant 2022 US'!$B$1:$BD$197,MATCH('2022 deflators April 2024 WEO'!$B151,'IMF GDP constant 2022 US'!$B$1:$B$197,0),MATCH('2022 deflators April 2024 WEO'!AI$3,'IMF GDP constant 2022 US'!$B$1:$BD$1,0)),0)</f>
        <v>1.03933864820318</v>
      </c>
      <c r="AJ151" s="18" t="n">
        <f aca="false">IFERROR(INDEX('IMF GDP current US'!$B$1:$BD$197,MATCH('2022 deflators April 2024 WEO'!$B151,'IMF GDP current US'!$B$1:$B$197,0),MATCH('2022 deflators April 2024 WEO'!AJ$3,'IMF GDP current US'!$B$1:$BD$1,0))/INDEX('IMF GDP constant 2022 US'!$B$1:$BD$197,MATCH('2022 deflators April 2024 WEO'!$B151,'IMF GDP constant 2022 US'!$B$1:$B$197,0),MATCH('2022 deflators April 2024 WEO'!AJ$3,'IMF GDP constant 2022 US'!$B$1:$BD$1,0)),0)</f>
        <v>0.984373551624428</v>
      </c>
      <c r="AK151" s="18" t="n">
        <f aca="false">IFERROR(INDEX('IMF GDP current US'!$B$1:$BD$197,MATCH('2022 deflators April 2024 WEO'!$B151,'IMF GDP current US'!$B$1:$B$197,0),MATCH('2022 deflators April 2024 WEO'!AK$3,'IMF GDP current US'!$B$1:$BD$1,0))/INDEX('IMF GDP constant 2022 US'!$B$1:$BD$197,MATCH('2022 deflators April 2024 WEO'!$B151,'IMF GDP constant 2022 US'!$B$1:$B$197,0),MATCH('2022 deflators April 2024 WEO'!AK$3,'IMF GDP constant 2022 US'!$B$1:$BD$1,0)),0)</f>
        <v>0.981626148335763</v>
      </c>
      <c r="AL151" s="18" t="n">
        <f aca="false">IFERROR(INDEX('IMF GDP current US'!$B$1:$BD$197,MATCH('2022 deflators April 2024 WEO'!$B151,'IMF GDP current US'!$B$1:$B$197,0),MATCH('2022 deflators April 2024 WEO'!AL$3,'IMF GDP current US'!$B$1:$BD$1,0))/INDEX('IMF GDP constant 2022 US'!$B$1:$BD$197,MATCH('2022 deflators April 2024 WEO'!$B151,'IMF GDP constant 2022 US'!$B$1:$B$197,0),MATCH('2022 deflators April 2024 WEO'!AL$3,'IMF GDP constant 2022 US'!$B$1:$BD$1,0)),0)</f>
        <v>1.05371602641567</v>
      </c>
      <c r="AM151" s="18" t="n">
        <f aca="false">IFERROR(INDEX('IMF GDP current US'!$B$1:$BD$197,MATCH('2022 deflators April 2024 WEO'!$B151,'IMF GDP current US'!$B$1:$B$197,0),MATCH('2022 deflators April 2024 WEO'!AM$3,'IMF GDP current US'!$B$1:$BD$1,0))/INDEX('IMF GDP constant 2022 US'!$B$1:$BD$197,MATCH('2022 deflators April 2024 WEO'!$B151,'IMF GDP constant 2022 US'!$B$1:$B$197,0),MATCH('2022 deflators April 2024 WEO'!AM$3,'IMF GDP constant 2022 US'!$B$1:$BD$1,0)),0)</f>
        <v>1.18228858536343</v>
      </c>
      <c r="AN151" s="18" t="n">
        <f aca="false">IFERROR(INDEX('IMF GDP current US'!$B$1:$BD$197,MATCH('2022 deflators April 2024 WEO'!$B151,'IMF GDP current US'!$B$1:$B$197,0),MATCH('2022 deflators April 2024 WEO'!AN$3,'IMF GDP current US'!$B$1:$BD$1,0))/INDEX('IMF GDP constant 2022 US'!$B$1:$BD$197,MATCH('2022 deflators April 2024 WEO'!$B151,'IMF GDP constant 2022 US'!$B$1:$B$197,0),MATCH('2022 deflators April 2024 WEO'!AN$3,'IMF GDP constant 2022 US'!$B$1:$BD$1,0)),0)</f>
        <v>1.26632164876048</v>
      </c>
      <c r="AO151" s="18" t="n">
        <f aca="false">IFERROR(INDEX('IMF GDP current US'!$B$1:$BD$197,MATCH('2022 deflators April 2024 WEO'!$B151,'IMF GDP current US'!$B$1:$B$197,0),MATCH('2022 deflators April 2024 WEO'!AO$3,'IMF GDP current US'!$B$1:$BD$1,0))/INDEX('IMF GDP constant 2022 US'!$B$1:$BD$197,MATCH('2022 deflators April 2024 WEO'!$B151,'IMF GDP constant 2022 US'!$B$1:$B$197,0),MATCH('2022 deflators April 2024 WEO'!AO$3,'IMF GDP constant 2022 US'!$B$1:$BD$1,0)),0)</f>
        <v>1.233573247787</v>
      </c>
      <c r="AP151" s="18" t="n">
        <f aca="false">IFERROR(INDEX('IMF GDP current US'!$B$1:$BD$197,MATCH('2022 deflators April 2024 WEO'!$B151,'IMF GDP current US'!$B$1:$B$197,0),MATCH('2022 deflators April 2024 WEO'!AP$3,'IMF GDP current US'!$B$1:$BD$1,0))/INDEX('IMF GDP constant 2022 US'!$B$1:$BD$197,MATCH('2022 deflators April 2024 WEO'!$B151,'IMF GDP constant 2022 US'!$B$1:$B$197,0),MATCH('2022 deflators April 2024 WEO'!AP$3,'IMF GDP constant 2022 US'!$B$1:$BD$1,0)),0)</f>
        <v>1.31757467918274</v>
      </c>
      <c r="AQ151" s="18" t="n">
        <f aca="false">IFERROR(INDEX('IMF GDP current US'!$B$1:$BD$197,MATCH('2022 deflators April 2024 WEO'!$B151,'IMF GDP current US'!$B$1:$B$197,0),MATCH('2022 deflators April 2024 WEO'!AQ$3,'IMF GDP current US'!$B$1:$BD$1,0))/INDEX('IMF GDP constant 2022 US'!$B$1:$BD$197,MATCH('2022 deflators April 2024 WEO'!$B151,'IMF GDP constant 2022 US'!$B$1:$B$197,0),MATCH('2022 deflators April 2024 WEO'!AQ$3,'IMF GDP constant 2022 US'!$B$1:$BD$1,0)),0)</f>
        <v>1.12318821539614</v>
      </c>
      <c r="AR151" s="18" t="n">
        <f aca="false">IFERROR(INDEX('IMF GDP current US'!$B$1:$BD$197,MATCH('2022 deflators April 2024 WEO'!$B151,'IMF GDP current US'!$B$1:$B$197,0),MATCH('2022 deflators April 2024 WEO'!AR$3,'IMF GDP current US'!$B$1:$BD$1,0))/INDEX('IMF GDP constant 2022 US'!$B$1:$BD$197,MATCH('2022 deflators April 2024 WEO'!$B151,'IMF GDP constant 2022 US'!$B$1:$B$197,0),MATCH('2022 deflators April 2024 WEO'!AR$3,'IMF GDP constant 2022 US'!$B$1:$BD$1,0)),0)</f>
        <v>1.0425627757638</v>
      </c>
      <c r="AS151" s="18" t="n">
        <f aca="false">IFERROR(INDEX('IMF GDP current US'!$B$1:$BD$197,MATCH('2022 deflators April 2024 WEO'!$B151,'IMF GDP current US'!$B$1:$B$197,0),MATCH('2022 deflators April 2024 WEO'!AS$3,'IMF GDP current US'!$B$1:$BD$1,0))/INDEX('IMF GDP constant 2022 US'!$B$1:$BD$197,MATCH('2022 deflators April 2024 WEO'!$B151,'IMF GDP constant 2022 US'!$B$1:$B$197,0),MATCH('2022 deflators April 2024 WEO'!AS$3,'IMF GDP constant 2022 US'!$B$1:$BD$1,0)),0)</f>
        <v>1.10860252680784</v>
      </c>
      <c r="AT151" s="18" t="n">
        <f aca="false">IFERROR(INDEX('IMF GDP current US'!$B$1:$BD$197,MATCH('2022 deflators April 2024 WEO'!$B151,'IMF GDP current US'!$B$1:$B$197,0),MATCH('2022 deflators April 2024 WEO'!AT$3,'IMF GDP current US'!$B$1:$BD$1,0))/INDEX('IMF GDP constant 2022 US'!$B$1:$BD$197,MATCH('2022 deflators April 2024 WEO'!$B151,'IMF GDP constant 2022 US'!$B$1:$B$197,0),MATCH('2022 deflators April 2024 WEO'!AT$3,'IMF GDP constant 2022 US'!$B$1:$BD$1,0)),0)</f>
        <v>1.05042782773616</v>
      </c>
      <c r="AU151" s="18" t="n">
        <f aca="false">IFERROR(INDEX('IMF GDP current US'!$B$1:$BD$197,MATCH('2022 deflators April 2024 WEO'!$B151,'IMF GDP current US'!$B$1:$B$197,0),MATCH('2022 deflators April 2024 WEO'!AU$3,'IMF GDP current US'!$B$1:$BD$1,0))/INDEX('IMF GDP constant 2022 US'!$B$1:$BD$197,MATCH('2022 deflators April 2024 WEO'!$B151,'IMF GDP constant 2022 US'!$B$1:$B$197,0),MATCH('2022 deflators April 2024 WEO'!AU$3,'IMF GDP constant 2022 US'!$B$1:$BD$1,0)),0)</f>
        <v>1.06758094188791</v>
      </c>
      <c r="AV151" s="18" t="n">
        <f aca="false">IFERROR(INDEX('IMF GDP current US'!$B$1:$BD$197,MATCH('2022 deflators April 2024 WEO'!$B151,'IMF GDP current US'!$B$1:$B$197,0),MATCH('2022 deflators April 2024 WEO'!AV$3,'IMF GDP current US'!$B$1:$BD$1,0))/INDEX('IMF GDP constant 2022 US'!$B$1:$BD$197,MATCH('2022 deflators April 2024 WEO'!$B151,'IMF GDP constant 2022 US'!$B$1:$B$197,0),MATCH('2022 deflators April 2024 WEO'!AV$3,'IMF GDP constant 2022 US'!$B$1:$BD$1,0)),0)</f>
        <v>1.04797016849817</v>
      </c>
      <c r="AW151" s="19" t="n">
        <f aca="false">IFERROR(INDEX('IMF GDP current US'!$B$1:$BD$197,MATCH('2022 deflators April 2024 WEO'!$B151,'IMF GDP current US'!$B$1:$B$197,0),MATCH('2022 deflators April 2024 WEO'!AW$3,'IMF GDP current US'!$B$1:$BD$1,0))/INDEX('IMF GDP constant 2022 US'!$B$1:$BD$197,MATCH('2022 deflators April 2024 WEO'!$B151,'IMF GDP constant 2022 US'!$B$1:$B$197,0),MATCH('2022 deflators April 2024 WEO'!AW$3,'IMF GDP constant 2022 US'!$B$1:$BD$1,0)),0)</f>
        <v>1</v>
      </c>
      <c r="AX151" s="18" t="n">
        <f aca="false">IFERROR(INDEX('IMF GDP current US'!$B$1:$BD$197,MATCH('2022 deflators April 2024 WEO'!$B151,'IMF GDP current US'!$B$1:$B$197,0),MATCH('2022 deflators April 2024 WEO'!AX$3,'IMF GDP current US'!$B$1:$BD$1,0))/INDEX('IMF GDP constant 2022 US'!$B$1:$BD$197,MATCH('2022 deflators April 2024 WEO'!$B151,'IMF GDP constant 2022 US'!$B$1:$B$197,0),MATCH('2022 deflators April 2024 WEO'!AX$3,'IMF GDP constant 2022 US'!$B$1:$BD$1,0)),0)</f>
        <v>0.922553150965407</v>
      </c>
      <c r="AY151" s="21" t="n">
        <f aca="false">IFERROR(INDEX('IMF GDP current US'!$B$1:$BD$197,MATCH('2022 deflators April 2024 WEO'!$B151,'IMF GDP current US'!$B$1:$B$197,0),MATCH('2022 deflators April 2024 WEO'!AY$3,'IMF GDP current US'!$B$1:$BD$1,0))/INDEX('IMF GDP constant 2022 US'!$B$1:$BD$197,MATCH('2022 deflators April 2024 WEO'!$B151,'IMF GDP constant 2022 US'!$B$1:$B$197,0),MATCH('2022 deflators April 2024 WEO'!AY$3,'IMF GDP constant 2022 US'!$B$1:$BD$1,0)),0)</f>
        <v>1.03509273417852</v>
      </c>
      <c r="AZ151" s="21" t="n">
        <f aca="false">IFERROR(INDEX('IMF GDP current US'!$B$1:$BD$197,MATCH('2022 deflators April 2024 WEO'!$B151,'IMF GDP current US'!$B$1:$B$197,0),MATCH('2022 deflators April 2024 WEO'!AZ$3,'IMF GDP current US'!$B$1:$BD$1,0))/INDEX('IMF GDP constant 2022 US'!$B$1:$BD$197,MATCH('2022 deflators April 2024 WEO'!$B151,'IMF GDP constant 2022 US'!$B$1:$B$197,0),MATCH('2022 deflators April 2024 WEO'!AZ$3,'IMF GDP constant 2022 US'!$B$1:$BD$1,0)),0)</f>
        <v>0.998151650029486</v>
      </c>
      <c r="BA151" s="21" t="n">
        <f aca="false">IFERROR(INDEX('IMF GDP current US'!$B$1:$BD$197,MATCH('2022 deflators April 2024 WEO'!$B151,'IMF GDP current US'!$B$1:$B$197,0),MATCH('2022 deflators April 2024 WEO'!BA$3,'IMF GDP current US'!$B$1:$BD$1,0))/INDEX('IMF GDP constant 2022 US'!$B$1:$BD$197,MATCH('2022 deflators April 2024 WEO'!$B151,'IMF GDP constant 2022 US'!$B$1:$B$197,0),MATCH('2022 deflators April 2024 WEO'!BA$3,'IMF GDP constant 2022 US'!$B$1:$BD$1,0)),0)</f>
        <v>0.974961104624016</v>
      </c>
      <c r="BB151" s="21" t="n">
        <f aca="false">IFERROR(INDEX('IMF GDP current US'!$B$1:$BD$197,MATCH('2022 deflators April 2024 WEO'!$B151,'IMF GDP current US'!$B$1:$B$197,0),MATCH('2022 deflators April 2024 WEO'!BB$3,'IMF GDP current US'!$B$1:$BD$1,0))/INDEX('IMF GDP constant 2022 US'!$B$1:$BD$197,MATCH('2022 deflators April 2024 WEO'!$B151,'IMF GDP constant 2022 US'!$B$1:$B$197,0),MATCH('2022 deflators April 2024 WEO'!BB$3,'IMF GDP constant 2022 US'!$B$1:$BD$1,0)),0)</f>
        <v>0.976766919628249</v>
      </c>
      <c r="BC151" s="21" t="n">
        <f aca="false">IFERROR(INDEX('IMF GDP current US'!$B$1:$BD$197,MATCH('2022 deflators April 2024 WEO'!$B151,'IMF GDP current US'!$B$1:$B$197,0),MATCH('2022 deflators April 2024 WEO'!BC$3,'IMF GDP current US'!$B$1:$BD$1,0))/INDEX('IMF GDP constant 2022 US'!$B$1:$BD$197,MATCH('2022 deflators April 2024 WEO'!$B151,'IMF GDP constant 2022 US'!$B$1:$B$197,0),MATCH('2022 deflators April 2024 WEO'!BC$3,'IMF GDP constant 2022 US'!$B$1:$BD$1,0)),0)</f>
        <v>0.987351845559217</v>
      </c>
      <c r="BD151" s="22" t="n">
        <f aca="false">IFERROR(INDEX('IMF GDP current US'!$B$1:$BD$197,MATCH('2022 deflators April 2024 WEO'!$B151,'IMF GDP current US'!$B$1:$B$197,0),MATCH('2022 deflators April 2024 WEO'!BD$3,'IMF GDP current US'!$B$1:$BD$1,0))/INDEX('IMF GDP constant 2022 US'!$B$1:$BD$197,MATCH('2022 deflators April 2024 WEO'!$B151,'IMF GDP constant 2022 US'!$B$1:$B$197,0),MATCH('2022 deflators April 2024 WEO'!BD$3,'IMF GDP constant 2022 US'!$B$1:$BD$1,0)),0)</f>
        <v>0.998831356224468</v>
      </c>
    </row>
    <row r="152" customFormat="false" ht="15" hidden="false" customHeight="false" outlineLevel="0" collapsed="false">
      <c r="A152" s="12" t="s">
        <v>166</v>
      </c>
      <c r="B152" s="0" t="str">
        <f aca="false">VLOOKUP(A152,'Names&amp;ISO'!$A:$C,3,0)</f>
        <v>SGP</v>
      </c>
      <c r="C152" s="11" t="s">
        <v>166</v>
      </c>
      <c r="D152" s="11" t="str">
        <f aca="false">IFERROR(VLOOKUP(B152,'DAC ODA Recipients 2022-2023'!$B:$H,7,0),"")</f>
        <v/>
      </c>
      <c r="E152" s="12" t="str">
        <f aca="false">IFERROR(VLOOKUP(B152,'OECD DAC Deflators 2022'!B:B,1,0),"")</f>
        <v/>
      </c>
      <c r="F152" s="12"/>
      <c r="G152" s="17" t="n">
        <f aca="false">IFERROR(INDEX('IMF GDP current US'!$B$1:$BD$197,MATCH('2022 deflators April 2024 WEO'!$B152,'IMF GDP current US'!$B$1:$B$197,0),MATCH('2022 deflators April 2024 WEO'!G$3,'IMF GDP current US'!$B$1:$BD$1,0))/INDEX('IMF GDP constant 2022 US'!$B$1:$BD$197,MATCH('2022 deflators April 2024 WEO'!$B152,'IMF GDP constant 2022 US'!$B$1:$B$197,0),MATCH('2022 deflators April 2024 WEO'!G$3,'IMF GDP constant 2022 US'!$B$1:$BD$1,0)),0)</f>
        <v>0.275613029827693</v>
      </c>
      <c r="H152" s="18" t="n">
        <f aca="false">IFERROR(INDEX('IMF GDP current US'!$B$1:$BD$197,MATCH('2022 deflators April 2024 WEO'!$B152,'IMF GDP current US'!$B$1:$B$197,0),MATCH('2022 deflators April 2024 WEO'!H$3,'IMF GDP current US'!$B$1:$BD$1,0))/INDEX('IMF GDP constant 2022 US'!$B$1:$BD$197,MATCH('2022 deflators April 2024 WEO'!$B152,'IMF GDP constant 2022 US'!$B$1:$B$197,0),MATCH('2022 deflators April 2024 WEO'!H$3,'IMF GDP constant 2022 US'!$B$1:$BD$1,0)),0)</f>
        <v>0.295749851913006</v>
      </c>
      <c r="I152" s="18" t="n">
        <f aca="false">IFERROR(INDEX('IMF GDP current US'!$B$1:$BD$197,MATCH('2022 deflators April 2024 WEO'!$B152,'IMF GDP current US'!$B$1:$B$197,0),MATCH('2022 deflators April 2024 WEO'!I$3,'IMF GDP current US'!$B$1:$BD$1,0))/INDEX('IMF GDP constant 2022 US'!$B$1:$BD$197,MATCH('2022 deflators April 2024 WEO'!$B152,'IMF GDP constant 2022 US'!$B$1:$B$197,0),MATCH('2022 deflators April 2024 WEO'!I$3,'IMF GDP constant 2022 US'!$B$1:$BD$1,0)),0)</f>
        <v>0.305199636451798</v>
      </c>
      <c r="J152" s="18" t="n">
        <f aca="false">IFERROR(INDEX('IMF GDP current US'!$B$1:$BD$197,MATCH('2022 deflators April 2024 WEO'!$B152,'IMF GDP current US'!$B$1:$B$197,0),MATCH('2022 deflators April 2024 WEO'!J$3,'IMF GDP current US'!$B$1:$BD$1,0))/INDEX('IMF GDP constant 2022 US'!$B$1:$BD$197,MATCH('2022 deflators April 2024 WEO'!$B152,'IMF GDP constant 2022 US'!$B$1:$B$197,0),MATCH('2022 deflators April 2024 WEO'!J$3,'IMF GDP constant 2022 US'!$B$1:$BD$1,0)),0)</f>
        <v>0.318898780525182</v>
      </c>
      <c r="K152" s="18" t="n">
        <f aca="false">IFERROR(INDEX('IMF GDP current US'!$B$1:$BD$197,MATCH('2022 deflators April 2024 WEO'!$B152,'IMF GDP current US'!$B$1:$B$197,0),MATCH('2022 deflators April 2024 WEO'!K$3,'IMF GDP current US'!$B$1:$BD$1,0))/INDEX('IMF GDP constant 2022 US'!$B$1:$BD$197,MATCH('2022 deflators April 2024 WEO'!$B152,'IMF GDP constant 2022 US'!$B$1:$B$197,0),MATCH('2022 deflators April 2024 WEO'!K$3,'IMF GDP constant 2022 US'!$B$1:$BD$1,0)),0)</f>
        <v>0.31838568010383</v>
      </c>
      <c r="L152" s="18" t="n">
        <f aca="false">IFERROR(INDEX('IMF GDP current US'!$B$1:$BD$197,MATCH('2022 deflators April 2024 WEO'!$B152,'IMF GDP current US'!$B$1:$B$197,0),MATCH('2022 deflators April 2024 WEO'!L$3,'IMF GDP current US'!$B$1:$BD$1,0))/INDEX('IMF GDP constant 2022 US'!$B$1:$BD$197,MATCH('2022 deflators April 2024 WEO'!$B152,'IMF GDP constant 2022 US'!$B$1:$B$197,0),MATCH('2022 deflators April 2024 WEO'!L$3,'IMF GDP constant 2022 US'!$B$1:$BD$1,0)),0)</f>
        <v>0.304168508455556</v>
      </c>
      <c r="M152" s="18" t="n">
        <f aca="false">IFERROR(INDEX('IMF GDP current US'!$B$1:$BD$197,MATCH('2022 deflators April 2024 WEO'!$B152,'IMF GDP current US'!$B$1:$B$197,0),MATCH('2022 deflators April 2024 WEO'!M$3,'IMF GDP current US'!$B$1:$BD$1,0))/INDEX('IMF GDP constant 2022 US'!$B$1:$BD$197,MATCH('2022 deflators April 2024 WEO'!$B152,'IMF GDP constant 2022 US'!$B$1:$B$197,0),MATCH('2022 deflators April 2024 WEO'!M$3,'IMF GDP constant 2022 US'!$B$1:$BD$1,0)),0)</f>
        <v>0.303482757169147</v>
      </c>
      <c r="N152" s="18" t="n">
        <f aca="false">IFERROR(INDEX('IMF GDP current US'!$B$1:$BD$197,MATCH('2022 deflators April 2024 WEO'!$B152,'IMF GDP current US'!$B$1:$B$197,0),MATCH('2022 deflators April 2024 WEO'!N$3,'IMF GDP current US'!$B$1:$BD$1,0))/INDEX('IMF GDP constant 2022 US'!$B$1:$BD$197,MATCH('2022 deflators April 2024 WEO'!$B152,'IMF GDP constant 2022 US'!$B$1:$B$197,0),MATCH('2022 deflators April 2024 WEO'!N$3,'IMF GDP constant 2022 US'!$B$1:$BD$1,0)),0)</f>
        <v>0.315459022061461</v>
      </c>
      <c r="O152" s="18" t="n">
        <f aca="false">IFERROR(INDEX('IMF GDP current US'!$B$1:$BD$197,MATCH('2022 deflators April 2024 WEO'!$B152,'IMF GDP current US'!$B$1:$B$197,0),MATCH('2022 deflators April 2024 WEO'!O$3,'IMF GDP current US'!$B$1:$BD$1,0))/INDEX('IMF GDP constant 2022 US'!$B$1:$BD$197,MATCH('2022 deflators April 2024 WEO'!$B152,'IMF GDP constant 2022 US'!$B$1:$B$197,0),MATCH('2022 deflators April 2024 WEO'!O$3,'IMF GDP constant 2022 US'!$B$1:$BD$1,0)),0)</f>
        <v>0.348042857569963</v>
      </c>
      <c r="P152" s="18" t="n">
        <f aca="false">IFERROR(INDEX('IMF GDP current US'!$B$1:$BD$197,MATCH('2022 deflators April 2024 WEO'!$B152,'IMF GDP current US'!$B$1:$B$197,0),MATCH('2022 deflators April 2024 WEO'!P$3,'IMF GDP current US'!$B$1:$BD$1,0))/INDEX('IMF GDP constant 2022 US'!$B$1:$BD$197,MATCH('2022 deflators April 2024 WEO'!$B152,'IMF GDP constant 2022 US'!$B$1:$B$197,0),MATCH('2022 deflators April 2024 WEO'!P$3,'IMF GDP constant 2022 US'!$B$1:$BD$1,0)),0)</f>
        <v>0.374075390764465</v>
      </c>
      <c r="Q152" s="18" t="n">
        <f aca="false">IFERROR(INDEX('IMF GDP current US'!$B$1:$BD$197,MATCH('2022 deflators April 2024 WEO'!$B152,'IMF GDP current US'!$B$1:$B$197,0),MATCH('2022 deflators April 2024 WEO'!Q$3,'IMF GDP current US'!$B$1:$BD$1,0))/INDEX('IMF GDP constant 2022 US'!$B$1:$BD$197,MATCH('2022 deflators April 2024 WEO'!$B152,'IMF GDP constant 2022 US'!$B$1:$B$197,0),MATCH('2022 deflators April 2024 WEO'!Q$3,'IMF GDP constant 2022 US'!$B$1:$BD$1,0)),0)</f>
        <v>0.421411847670338</v>
      </c>
      <c r="R152" s="18" t="n">
        <f aca="false">IFERROR(INDEX('IMF GDP current US'!$B$1:$BD$197,MATCH('2022 deflators April 2024 WEO'!$B152,'IMF GDP current US'!$B$1:$B$197,0),MATCH('2022 deflators April 2024 WEO'!R$3,'IMF GDP current US'!$B$1:$BD$1,0))/INDEX('IMF GDP constant 2022 US'!$B$1:$BD$197,MATCH('2022 deflators April 2024 WEO'!$B152,'IMF GDP constant 2022 US'!$B$1:$B$197,0),MATCH('2022 deflators April 2024 WEO'!R$3,'IMF GDP constant 2022 US'!$B$1:$BD$1,0)),0)</f>
        <v>0.46175125642711</v>
      </c>
      <c r="S152" s="18" t="n">
        <f aca="false">IFERROR(INDEX('IMF GDP current US'!$B$1:$BD$197,MATCH('2022 deflators April 2024 WEO'!$B152,'IMF GDP current US'!$B$1:$B$197,0),MATCH('2022 deflators April 2024 WEO'!S$3,'IMF GDP current US'!$B$1:$BD$1,0))/INDEX('IMF GDP constant 2022 US'!$B$1:$BD$197,MATCH('2022 deflators April 2024 WEO'!$B152,'IMF GDP constant 2022 US'!$B$1:$B$197,0),MATCH('2022 deflators April 2024 WEO'!S$3,'IMF GDP constant 2022 US'!$B$1:$BD$1,0)),0)</f>
        <v>0.496485774957466</v>
      </c>
      <c r="T152" s="18" t="n">
        <f aca="false">IFERROR(INDEX('IMF GDP current US'!$B$1:$BD$197,MATCH('2022 deflators April 2024 WEO'!$B152,'IMF GDP current US'!$B$1:$B$197,0),MATCH('2022 deflators April 2024 WEO'!T$3,'IMF GDP current US'!$B$1:$BD$1,0))/INDEX('IMF GDP constant 2022 US'!$B$1:$BD$197,MATCH('2022 deflators April 2024 WEO'!$B152,'IMF GDP constant 2022 US'!$B$1:$B$197,0),MATCH('2022 deflators April 2024 WEO'!T$3,'IMF GDP constant 2022 US'!$B$1:$BD$1,0)),0)</f>
        <v>0.517836912716541</v>
      </c>
      <c r="U152" s="18" t="n">
        <f aca="false">IFERROR(INDEX('IMF GDP current US'!$B$1:$BD$197,MATCH('2022 deflators April 2024 WEO'!$B152,'IMF GDP current US'!$B$1:$B$197,0),MATCH('2022 deflators April 2024 WEO'!U$3,'IMF GDP current US'!$B$1:$BD$1,0))/INDEX('IMF GDP constant 2022 US'!$B$1:$BD$197,MATCH('2022 deflators April 2024 WEO'!$B152,'IMF GDP constant 2022 US'!$B$1:$B$197,0),MATCH('2022 deflators April 2024 WEO'!U$3,'IMF GDP constant 2022 US'!$B$1:$BD$1,0)),0)</f>
        <v>0.566755777139798</v>
      </c>
      <c r="V152" s="18" t="n">
        <f aca="false">IFERROR(INDEX('IMF GDP current US'!$B$1:$BD$197,MATCH('2022 deflators April 2024 WEO'!$B152,'IMF GDP current US'!$B$1:$B$197,0),MATCH('2022 deflators April 2024 WEO'!V$3,'IMF GDP current US'!$B$1:$BD$1,0))/INDEX('IMF GDP constant 2022 US'!$B$1:$BD$197,MATCH('2022 deflators April 2024 WEO'!$B152,'IMF GDP constant 2022 US'!$B$1:$B$197,0),MATCH('2022 deflators April 2024 WEO'!V$3,'IMF GDP constant 2022 US'!$B$1:$BD$1,0)),0)</f>
        <v>0.630171292590907</v>
      </c>
      <c r="W152" s="18" t="n">
        <f aca="false">IFERROR(INDEX('IMF GDP current US'!$B$1:$BD$197,MATCH('2022 deflators April 2024 WEO'!$B152,'IMF GDP current US'!$B$1:$B$197,0),MATCH('2022 deflators April 2024 WEO'!W$3,'IMF GDP current US'!$B$1:$BD$1,0))/INDEX('IMF GDP constant 2022 US'!$B$1:$BD$197,MATCH('2022 deflators April 2024 WEO'!$B152,'IMF GDP constant 2022 US'!$B$1:$B$197,0),MATCH('2022 deflators April 2024 WEO'!W$3,'IMF GDP constant 2022 US'!$B$1:$BD$1,0)),0)</f>
        <v>0.642988533250033</v>
      </c>
      <c r="X152" s="18" t="n">
        <f aca="false">IFERROR(INDEX('IMF GDP current US'!$B$1:$BD$197,MATCH('2022 deflators April 2024 WEO'!$B152,'IMF GDP current US'!$B$1:$B$197,0),MATCH('2022 deflators April 2024 WEO'!X$3,'IMF GDP current US'!$B$1:$BD$1,0))/INDEX('IMF GDP constant 2022 US'!$B$1:$BD$197,MATCH('2022 deflators April 2024 WEO'!$B152,'IMF GDP constant 2022 US'!$B$1:$B$197,0),MATCH('2022 deflators April 2024 WEO'!X$3,'IMF GDP constant 2022 US'!$B$1:$BD$1,0)),0)</f>
        <v>0.617240037017529</v>
      </c>
      <c r="Y152" s="18" t="n">
        <f aca="false">IFERROR(INDEX('IMF GDP current US'!$B$1:$BD$197,MATCH('2022 deflators April 2024 WEO'!$B152,'IMF GDP current US'!$B$1:$B$197,0),MATCH('2022 deflators April 2024 WEO'!Y$3,'IMF GDP current US'!$B$1:$BD$1,0))/INDEX('IMF GDP constant 2022 US'!$B$1:$BD$197,MATCH('2022 deflators April 2024 WEO'!$B152,'IMF GDP constant 2022 US'!$B$1:$B$197,0),MATCH('2022 deflators April 2024 WEO'!Y$3,'IMF GDP constant 2022 US'!$B$1:$BD$1,0)),0)</f>
        <v>0.540330857687665</v>
      </c>
      <c r="Z152" s="18" t="n">
        <f aca="false">IFERROR(INDEX('IMF GDP current US'!$B$1:$BD$197,MATCH('2022 deflators April 2024 WEO'!$B152,'IMF GDP current US'!$B$1:$B$197,0),MATCH('2022 deflators April 2024 WEO'!Z$3,'IMF GDP current US'!$B$1:$BD$1,0))/INDEX('IMF GDP constant 2022 US'!$B$1:$BD$197,MATCH('2022 deflators April 2024 WEO'!$B152,'IMF GDP constant 2022 US'!$B$1:$B$197,0),MATCH('2022 deflators April 2024 WEO'!Z$3,'IMF GDP constant 2022 US'!$B$1:$BD$1,0)),0)</f>
        <v>0.514438555122284</v>
      </c>
      <c r="AA152" s="18" t="n">
        <f aca="false">IFERROR(INDEX('IMF GDP current US'!$B$1:$BD$197,MATCH('2022 deflators April 2024 WEO'!$B152,'IMF GDP current US'!$B$1:$B$197,0),MATCH('2022 deflators April 2024 WEO'!AA$3,'IMF GDP current US'!$B$1:$BD$1,0))/INDEX('IMF GDP constant 2022 US'!$B$1:$BD$197,MATCH('2022 deflators April 2024 WEO'!$B152,'IMF GDP constant 2022 US'!$B$1:$B$197,0),MATCH('2022 deflators April 2024 WEO'!AA$3,'IMF GDP constant 2022 US'!$B$1:$BD$1,0)),0)</f>
        <v>0.525326968715209</v>
      </c>
      <c r="AB152" s="18" t="n">
        <f aca="false">IFERROR(INDEX('IMF GDP current US'!$B$1:$BD$197,MATCH('2022 deflators April 2024 WEO'!$B152,'IMF GDP current US'!$B$1:$B$197,0),MATCH('2022 deflators April 2024 WEO'!AB$3,'IMF GDP current US'!$B$1:$BD$1,0))/INDEX('IMF GDP constant 2022 US'!$B$1:$BD$197,MATCH('2022 deflators April 2024 WEO'!$B152,'IMF GDP constant 2022 US'!$B$1:$B$197,0),MATCH('2022 deflators April 2024 WEO'!AB$3,'IMF GDP constant 2022 US'!$B$1:$BD$1,0)),0)</f>
        <v>0.496288214593838</v>
      </c>
      <c r="AC152" s="18" t="n">
        <f aca="false">IFERROR(INDEX('IMF GDP current US'!$B$1:$BD$197,MATCH('2022 deflators April 2024 WEO'!$B152,'IMF GDP current US'!$B$1:$B$197,0),MATCH('2022 deflators April 2024 WEO'!AC$3,'IMF GDP current US'!$B$1:$BD$1,0))/INDEX('IMF GDP constant 2022 US'!$B$1:$BD$197,MATCH('2022 deflators April 2024 WEO'!$B152,'IMF GDP constant 2022 US'!$B$1:$B$197,0),MATCH('2022 deflators April 2024 WEO'!AC$3,'IMF GDP constant 2022 US'!$B$1:$BD$1,0)),0)</f>
        <v>0.492147266813219</v>
      </c>
      <c r="AD152" s="18" t="n">
        <f aca="false">IFERROR(INDEX('IMF GDP current US'!$B$1:$BD$197,MATCH('2022 deflators April 2024 WEO'!$B152,'IMF GDP current US'!$B$1:$B$197,0),MATCH('2022 deflators April 2024 WEO'!AD$3,'IMF GDP current US'!$B$1:$BD$1,0))/INDEX('IMF GDP constant 2022 US'!$B$1:$BD$197,MATCH('2022 deflators April 2024 WEO'!$B152,'IMF GDP constant 2022 US'!$B$1:$B$197,0),MATCH('2022 deflators April 2024 WEO'!AD$3,'IMF GDP constant 2022 US'!$B$1:$BD$1,0)),0)</f>
        <v>0.496722344638515</v>
      </c>
      <c r="AE152" s="18" t="n">
        <f aca="false">IFERROR(INDEX('IMF GDP current US'!$B$1:$BD$197,MATCH('2022 deflators April 2024 WEO'!$B152,'IMF GDP current US'!$B$1:$B$197,0),MATCH('2022 deflators April 2024 WEO'!AE$3,'IMF GDP current US'!$B$1:$BD$1,0))/INDEX('IMF GDP constant 2022 US'!$B$1:$BD$197,MATCH('2022 deflators April 2024 WEO'!$B152,'IMF GDP constant 2022 US'!$B$1:$B$197,0),MATCH('2022 deflators April 2024 WEO'!AE$3,'IMF GDP constant 2022 US'!$B$1:$BD$1,0)),0)</f>
        <v>0.532267229236841</v>
      </c>
      <c r="AF152" s="18" t="n">
        <f aca="false">IFERROR(INDEX('IMF GDP current US'!$B$1:$BD$197,MATCH('2022 deflators April 2024 WEO'!$B152,'IMF GDP current US'!$B$1:$B$197,0),MATCH('2022 deflators April 2024 WEO'!AF$3,'IMF GDP current US'!$B$1:$BD$1,0))/INDEX('IMF GDP constant 2022 US'!$B$1:$BD$197,MATCH('2022 deflators April 2024 WEO'!$B152,'IMF GDP constant 2022 US'!$B$1:$B$197,0),MATCH('2022 deflators April 2024 WEO'!AF$3,'IMF GDP constant 2022 US'!$B$1:$BD$1,0)),0)</f>
        <v>0.550801066079809</v>
      </c>
      <c r="AG152" s="18" t="n">
        <f aca="false">IFERROR(INDEX('IMF GDP current US'!$B$1:$BD$197,MATCH('2022 deflators April 2024 WEO'!$B152,'IMF GDP current US'!$B$1:$B$197,0),MATCH('2022 deflators April 2024 WEO'!AG$3,'IMF GDP current US'!$B$1:$BD$1,0))/INDEX('IMF GDP constant 2022 US'!$B$1:$BD$197,MATCH('2022 deflators April 2024 WEO'!$B152,'IMF GDP constant 2022 US'!$B$1:$B$197,0),MATCH('2022 deflators April 2024 WEO'!AG$3,'IMF GDP constant 2022 US'!$B$1:$BD$1,0)),0)</f>
        <v>0.587597659896695</v>
      </c>
      <c r="AH152" s="18" t="n">
        <f aca="false">IFERROR(INDEX('IMF GDP current US'!$B$1:$BD$197,MATCH('2022 deflators April 2024 WEO'!$B152,'IMF GDP current US'!$B$1:$B$197,0),MATCH('2022 deflators April 2024 WEO'!AH$3,'IMF GDP current US'!$B$1:$BD$1,0))/INDEX('IMF GDP constant 2022 US'!$B$1:$BD$197,MATCH('2022 deflators April 2024 WEO'!$B152,'IMF GDP constant 2022 US'!$B$1:$B$197,0),MATCH('2022 deflators April 2024 WEO'!AH$3,'IMF GDP constant 2022 US'!$B$1:$BD$1,0)),0)</f>
        <v>0.656156729543656</v>
      </c>
      <c r="AI152" s="18" t="n">
        <f aca="false">IFERROR(INDEX('IMF GDP current US'!$B$1:$BD$197,MATCH('2022 deflators April 2024 WEO'!$B152,'IMF GDP current US'!$B$1:$B$197,0),MATCH('2022 deflators April 2024 WEO'!AI$3,'IMF GDP current US'!$B$1:$BD$1,0))/INDEX('IMF GDP constant 2022 US'!$B$1:$BD$197,MATCH('2022 deflators April 2024 WEO'!$B152,'IMF GDP constant 2022 US'!$B$1:$B$197,0),MATCH('2022 deflators April 2024 WEO'!AI$3,'IMF GDP constant 2022 US'!$B$1:$BD$1,0)),0)</f>
        <v>0.689279282200544</v>
      </c>
      <c r="AJ152" s="18" t="n">
        <f aca="false">IFERROR(INDEX('IMF GDP current US'!$B$1:$BD$197,MATCH('2022 deflators April 2024 WEO'!$B152,'IMF GDP current US'!$B$1:$B$197,0),MATCH('2022 deflators April 2024 WEO'!AJ$3,'IMF GDP current US'!$B$1:$BD$1,0))/INDEX('IMF GDP constant 2022 US'!$B$1:$BD$197,MATCH('2022 deflators April 2024 WEO'!$B152,'IMF GDP constant 2022 US'!$B$1:$B$197,0),MATCH('2022 deflators April 2024 WEO'!AJ$3,'IMF GDP constant 2022 US'!$B$1:$BD$1,0)),0)</f>
        <v>0.690293194515509</v>
      </c>
      <c r="AK152" s="18" t="n">
        <f aca="false">IFERROR(INDEX('IMF GDP current US'!$B$1:$BD$197,MATCH('2022 deflators April 2024 WEO'!$B152,'IMF GDP current US'!$B$1:$B$197,0),MATCH('2022 deflators April 2024 WEO'!AK$3,'IMF GDP current US'!$B$1:$BD$1,0))/INDEX('IMF GDP constant 2022 US'!$B$1:$BD$197,MATCH('2022 deflators April 2024 WEO'!$B152,'IMF GDP constant 2022 US'!$B$1:$B$197,0),MATCH('2022 deflators April 2024 WEO'!AK$3,'IMF GDP constant 2022 US'!$B$1:$BD$1,0)),0)</f>
        <v>0.744523695990966</v>
      </c>
      <c r="AL152" s="18" t="n">
        <f aca="false">IFERROR(INDEX('IMF GDP current US'!$B$1:$BD$197,MATCH('2022 deflators April 2024 WEO'!$B152,'IMF GDP current US'!$B$1:$B$197,0),MATCH('2022 deflators April 2024 WEO'!AL$3,'IMF GDP current US'!$B$1:$BD$1,0))/INDEX('IMF GDP constant 2022 US'!$B$1:$BD$197,MATCH('2022 deflators April 2024 WEO'!$B152,'IMF GDP constant 2022 US'!$B$1:$B$197,0),MATCH('2022 deflators April 2024 WEO'!AL$3,'IMF GDP constant 2022 US'!$B$1:$BD$1,0)),0)</f>
        <v>0.816560865872272</v>
      </c>
      <c r="AM152" s="18" t="n">
        <f aca="false">IFERROR(INDEX('IMF GDP current US'!$B$1:$BD$197,MATCH('2022 deflators April 2024 WEO'!$B152,'IMF GDP current US'!$B$1:$B$197,0),MATCH('2022 deflators April 2024 WEO'!AM$3,'IMF GDP current US'!$B$1:$BD$1,0))/INDEX('IMF GDP constant 2022 US'!$B$1:$BD$197,MATCH('2022 deflators April 2024 WEO'!$B152,'IMF GDP constant 2022 US'!$B$1:$B$197,0),MATCH('2022 deflators April 2024 WEO'!AM$3,'IMF GDP constant 2022 US'!$B$1:$BD$1,0)),0)</f>
        <v>0.825927336488724</v>
      </c>
      <c r="AN152" s="18" t="n">
        <f aca="false">IFERROR(INDEX('IMF GDP current US'!$B$1:$BD$197,MATCH('2022 deflators April 2024 WEO'!$B152,'IMF GDP current US'!$B$1:$B$197,0),MATCH('2022 deflators April 2024 WEO'!AN$3,'IMF GDP current US'!$B$1:$BD$1,0))/INDEX('IMF GDP constant 2022 US'!$B$1:$BD$197,MATCH('2022 deflators April 2024 WEO'!$B152,'IMF GDP constant 2022 US'!$B$1:$B$197,0),MATCH('2022 deflators April 2024 WEO'!AN$3,'IMF GDP constant 2022 US'!$B$1:$BD$1,0)),0)</f>
        <v>0.821295624094388</v>
      </c>
      <c r="AO152" s="18" t="n">
        <f aca="false">IFERROR(INDEX('IMF GDP current US'!$B$1:$BD$197,MATCH('2022 deflators April 2024 WEO'!$B152,'IMF GDP current US'!$B$1:$B$197,0),MATCH('2022 deflators April 2024 WEO'!AO$3,'IMF GDP current US'!$B$1:$BD$1,0))/INDEX('IMF GDP constant 2022 US'!$B$1:$BD$197,MATCH('2022 deflators April 2024 WEO'!$B152,'IMF GDP constant 2022 US'!$B$1:$B$197,0),MATCH('2022 deflators April 2024 WEO'!AO$3,'IMF GDP constant 2022 US'!$B$1:$BD$1,0)),0)</f>
        <v>0.808917207069708</v>
      </c>
      <c r="AP152" s="18" t="n">
        <f aca="false">IFERROR(INDEX('IMF GDP current US'!$B$1:$BD$197,MATCH('2022 deflators April 2024 WEO'!$B152,'IMF GDP current US'!$B$1:$B$197,0),MATCH('2022 deflators April 2024 WEO'!AP$3,'IMF GDP current US'!$B$1:$BD$1,0))/INDEX('IMF GDP constant 2022 US'!$B$1:$BD$197,MATCH('2022 deflators April 2024 WEO'!$B152,'IMF GDP constant 2022 US'!$B$1:$B$197,0),MATCH('2022 deflators April 2024 WEO'!AP$3,'IMF GDP constant 2022 US'!$B$1:$BD$1,0)),0)</f>
        <v>0.768404918853324</v>
      </c>
      <c r="AQ152" s="18" t="n">
        <f aca="false">IFERROR(INDEX('IMF GDP current US'!$B$1:$BD$197,MATCH('2022 deflators April 2024 WEO'!$B152,'IMF GDP current US'!$B$1:$B$197,0),MATCH('2022 deflators April 2024 WEO'!AQ$3,'IMF GDP current US'!$B$1:$BD$1,0))/INDEX('IMF GDP constant 2022 US'!$B$1:$BD$197,MATCH('2022 deflators April 2024 WEO'!$B152,'IMF GDP constant 2022 US'!$B$1:$B$197,0),MATCH('2022 deflators April 2024 WEO'!AQ$3,'IMF GDP constant 2022 US'!$B$1:$BD$1,0)),0)</f>
        <v>0.768407124675541</v>
      </c>
      <c r="AR152" s="18" t="n">
        <f aca="false">IFERROR(INDEX('IMF GDP current US'!$B$1:$BD$197,MATCH('2022 deflators April 2024 WEO'!$B152,'IMF GDP current US'!$B$1:$B$197,0),MATCH('2022 deflators April 2024 WEO'!AR$3,'IMF GDP current US'!$B$1:$BD$1,0))/INDEX('IMF GDP constant 2022 US'!$B$1:$BD$197,MATCH('2022 deflators April 2024 WEO'!$B152,'IMF GDP constant 2022 US'!$B$1:$B$197,0),MATCH('2022 deflators April 2024 WEO'!AR$3,'IMF GDP constant 2022 US'!$B$1:$BD$1,0)),0)</f>
        <v>0.790999624960331</v>
      </c>
      <c r="AS152" s="18" t="n">
        <f aca="false">IFERROR(INDEX('IMF GDP current US'!$B$1:$BD$197,MATCH('2022 deflators April 2024 WEO'!$B152,'IMF GDP current US'!$B$1:$B$197,0),MATCH('2022 deflators April 2024 WEO'!AS$3,'IMF GDP current US'!$B$1:$BD$1,0))/INDEX('IMF GDP constant 2022 US'!$B$1:$BD$197,MATCH('2022 deflators April 2024 WEO'!$B152,'IMF GDP constant 2022 US'!$B$1:$B$197,0),MATCH('2022 deflators April 2024 WEO'!AS$3,'IMF GDP constant 2022 US'!$B$1:$BD$1,0)),0)</f>
        <v>0.839002527512201</v>
      </c>
      <c r="AT152" s="18" t="n">
        <f aca="false">IFERROR(INDEX('IMF GDP current US'!$B$1:$BD$197,MATCH('2022 deflators April 2024 WEO'!$B152,'IMF GDP current US'!$B$1:$B$197,0),MATCH('2022 deflators April 2024 WEO'!AT$3,'IMF GDP current US'!$B$1:$BD$1,0))/INDEX('IMF GDP constant 2022 US'!$B$1:$BD$197,MATCH('2022 deflators April 2024 WEO'!$B152,'IMF GDP constant 2022 US'!$B$1:$B$197,0),MATCH('2022 deflators April 2024 WEO'!AT$3,'IMF GDP constant 2022 US'!$B$1:$BD$1,0)),0)</f>
        <v>0.827887475885897</v>
      </c>
      <c r="AU152" s="18" t="n">
        <f aca="false">IFERROR(INDEX('IMF GDP current US'!$B$1:$BD$197,MATCH('2022 deflators April 2024 WEO'!$B152,'IMF GDP current US'!$B$1:$B$197,0),MATCH('2022 deflators April 2024 WEO'!AU$3,'IMF GDP current US'!$B$1:$BD$1,0))/INDEX('IMF GDP constant 2022 US'!$B$1:$BD$197,MATCH('2022 deflators April 2024 WEO'!$B152,'IMF GDP constant 2022 US'!$B$1:$B$197,0),MATCH('2022 deflators April 2024 WEO'!AU$3,'IMF GDP constant 2022 US'!$B$1:$BD$1,0)),0)</f>
        <v>0.79857589490793</v>
      </c>
      <c r="AV152" s="18" t="n">
        <f aca="false">IFERROR(INDEX('IMF GDP current US'!$B$1:$BD$197,MATCH('2022 deflators April 2024 WEO'!$B152,'IMF GDP current US'!$B$1:$B$197,0),MATCH('2022 deflators April 2024 WEO'!AV$3,'IMF GDP current US'!$B$1:$BD$1,0))/INDEX('IMF GDP constant 2022 US'!$B$1:$BD$197,MATCH('2022 deflators April 2024 WEO'!$B152,'IMF GDP constant 2022 US'!$B$1:$B$197,0),MATCH('2022 deflators April 2024 WEO'!AV$3,'IMF GDP constant 2022 US'!$B$1:$BD$1,0)),0)</f>
        <v>0.904302482932945</v>
      </c>
      <c r="AW152" s="19" t="n">
        <f aca="false">IFERROR(INDEX('IMF GDP current US'!$B$1:$BD$197,MATCH('2022 deflators April 2024 WEO'!$B152,'IMF GDP current US'!$B$1:$B$197,0),MATCH('2022 deflators April 2024 WEO'!AW$3,'IMF GDP current US'!$B$1:$BD$1,0))/INDEX('IMF GDP constant 2022 US'!$B$1:$BD$197,MATCH('2022 deflators April 2024 WEO'!$B152,'IMF GDP constant 2022 US'!$B$1:$B$197,0),MATCH('2022 deflators April 2024 WEO'!AW$3,'IMF GDP constant 2022 US'!$B$1:$BD$1,0)),0)</f>
        <v>1</v>
      </c>
      <c r="AX152" s="18" t="n">
        <f aca="false">IFERROR(INDEX('IMF GDP current US'!$B$1:$BD$197,MATCH('2022 deflators April 2024 WEO'!$B152,'IMF GDP current US'!$B$1:$B$197,0),MATCH('2022 deflators April 2024 WEO'!AX$3,'IMF GDP current US'!$B$1:$BD$1,0))/INDEX('IMF GDP constant 2022 US'!$B$1:$BD$197,MATCH('2022 deflators April 2024 WEO'!$B152,'IMF GDP constant 2022 US'!$B$1:$B$197,0),MATCH('2022 deflators April 2024 WEO'!AX$3,'IMF GDP constant 2022 US'!$B$1:$BD$1,0)),0)</f>
        <v>0.99522539540801</v>
      </c>
      <c r="AY152" s="21" t="n">
        <f aca="false">IFERROR(INDEX('IMF GDP current US'!$B$1:$BD$197,MATCH('2022 deflators April 2024 WEO'!$B152,'IMF GDP current US'!$B$1:$B$197,0),MATCH('2022 deflators April 2024 WEO'!AY$3,'IMF GDP current US'!$B$1:$BD$1,0))/INDEX('IMF GDP constant 2022 US'!$B$1:$BD$197,MATCH('2022 deflators April 2024 WEO'!$B152,'IMF GDP constant 2022 US'!$B$1:$B$197,0),MATCH('2022 deflators April 2024 WEO'!AY$3,'IMF GDP constant 2022 US'!$B$1:$BD$1,0)),0)</f>
        <v>1.02102175614332</v>
      </c>
      <c r="AZ152" s="21" t="n">
        <f aca="false">IFERROR(INDEX('IMF GDP current US'!$B$1:$BD$197,MATCH('2022 deflators April 2024 WEO'!$B152,'IMF GDP current US'!$B$1:$B$197,0),MATCH('2022 deflators April 2024 WEO'!AZ$3,'IMF GDP current US'!$B$1:$BD$1,0))/INDEX('IMF GDP constant 2022 US'!$B$1:$BD$197,MATCH('2022 deflators April 2024 WEO'!$B152,'IMF GDP constant 2022 US'!$B$1:$B$197,0),MATCH('2022 deflators April 2024 WEO'!AZ$3,'IMF GDP constant 2022 US'!$B$1:$BD$1,0)),0)</f>
        <v>1.04162003809948</v>
      </c>
      <c r="BA152" s="21" t="n">
        <f aca="false">IFERROR(INDEX('IMF GDP current US'!$B$1:$BD$197,MATCH('2022 deflators April 2024 WEO'!$B152,'IMF GDP current US'!$B$1:$B$197,0),MATCH('2022 deflators April 2024 WEO'!BA$3,'IMF GDP current US'!$B$1:$BD$1,0))/INDEX('IMF GDP constant 2022 US'!$B$1:$BD$197,MATCH('2022 deflators April 2024 WEO'!$B152,'IMF GDP constant 2022 US'!$B$1:$B$197,0),MATCH('2022 deflators April 2024 WEO'!BA$3,'IMF GDP constant 2022 US'!$B$1:$BD$1,0)),0)</f>
        <v>1.06291149355349</v>
      </c>
      <c r="BB152" s="21" t="n">
        <f aca="false">IFERROR(INDEX('IMF GDP current US'!$B$1:$BD$197,MATCH('2022 deflators April 2024 WEO'!$B152,'IMF GDP current US'!$B$1:$B$197,0),MATCH('2022 deflators April 2024 WEO'!BB$3,'IMF GDP current US'!$B$1:$BD$1,0))/INDEX('IMF GDP constant 2022 US'!$B$1:$BD$197,MATCH('2022 deflators April 2024 WEO'!$B152,'IMF GDP constant 2022 US'!$B$1:$B$197,0),MATCH('2022 deflators April 2024 WEO'!BB$3,'IMF GDP constant 2022 US'!$B$1:$BD$1,0)),0)</f>
        <v>1.08383946011478</v>
      </c>
      <c r="BC152" s="21" t="n">
        <f aca="false">IFERROR(INDEX('IMF GDP current US'!$B$1:$BD$197,MATCH('2022 deflators April 2024 WEO'!$B152,'IMF GDP current US'!$B$1:$B$197,0),MATCH('2022 deflators April 2024 WEO'!BC$3,'IMF GDP current US'!$B$1:$BD$1,0))/INDEX('IMF GDP constant 2022 US'!$B$1:$BD$197,MATCH('2022 deflators April 2024 WEO'!$B152,'IMF GDP constant 2022 US'!$B$1:$B$197,0),MATCH('2022 deflators April 2024 WEO'!BC$3,'IMF GDP constant 2022 US'!$B$1:$BD$1,0)),0)</f>
        <v>1.10520180533725</v>
      </c>
      <c r="BD152" s="22" t="n">
        <f aca="false">IFERROR(INDEX('IMF GDP current US'!$B$1:$BD$197,MATCH('2022 deflators April 2024 WEO'!$B152,'IMF GDP current US'!$B$1:$B$197,0),MATCH('2022 deflators April 2024 WEO'!BD$3,'IMF GDP current US'!$B$1:$BD$1,0))/INDEX('IMF GDP constant 2022 US'!$B$1:$BD$197,MATCH('2022 deflators April 2024 WEO'!$B152,'IMF GDP constant 2022 US'!$B$1:$B$197,0),MATCH('2022 deflators April 2024 WEO'!BD$3,'IMF GDP constant 2022 US'!$B$1:$BD$1,0)),0)</f>
        <v>1.12717782811357</v>
      </c>
    </row>
    <row r="153" customFormat="false" ht="15" hidden="false" customHeight="false" outlineLevel="0" collapsed="false">
      <c r="A153" s="31" t="s">
        <v>167</v>
      </c>
      <c r="B153" s="24" t="str">
        <f aca="false">VLOOKUP(A153,'Names&amp;ISO'!$A:$C,3,0)</f>
        <v>SVK</v>
      </c>
      <c r="C153" s="25" t="s">
        <v>167</v>
      </c>
      <c r="D153" s="11" t="str">
        <f aca="false">IFERROR(VLOOKUP(B153,'DAC ODA Recipients 2022-2023'!$B:$H,7,0),"")</f>
        <v/>
      </c>
      <c r="E153" s="23" t="n">
        <v>1</v>
      </c>
      <c r="F153" s="23" t="n">
        <v>1</v>
      </c>
      <c r="G153" s="26" t="n">
        <f aca="false">INDEX('OECD DAC Deflators 2022'!$B$3:$BN$39,MATCH('2022 deflators April 2024 WEO'!$B153,'OECD DAC Deflators 2022'!$B$3:$B$39,0),MATCH('2022 deflators April 2024 WEO'!G$3,'OECD DAC Deflators 2022'!$B$3:$BN$3,0))/100</f>
        <v>0</v>
      </c>
      <c r="H153" s="27" t="n">
        <f aca="false">INDEX('OECD DAC Deflators 2022'!$B$3:$BN$39,MATCH('2022 deflators April 2024 WEO'!$B153,'OECD DAC Deflators 2022'!$B$3:$B$39,0),MATCH('2022 deflators April 2024 WEO'!H$3,'OECD DAC Deflators 2022'!$B$3:$BN$3,0))/100</f>
        <v>0</v>
      </c>
      <c r="I153" s="27" t="n">
        <f aca="false">INDEX('OECD DAC Deflators 2022'!$B$3:$BN$39,MATCH('2022 deflators April 2024 WEO'!$B153,'OECD DAC Deflators 2022'!$B$3:$B$39,0),MATCH('2022 deflators April 2024 WEO'!I$3,'OECD DAC Deflators 2022'!$B$3:$BN$3,0))/100</f>
        <v>0</v>
      </c>
      <c r="J153" s="27" t="n">
        <f aca="false">INDEX('OECD DAC Deflators 2022'!$B$3:$BN$39,MATCH('2022 deflators April 2024 WEO'!$B153,'OECD DAC Deflators 2022'!$B$3:$B$39,0),MATCH('2022 deflators April 2024 WEO'!J$3,'OECD DAC Deflators 2022'!$B$3:$BN$3,0))/100</f>
        <v>0</v>
      </c>
      <c r="K153" s="27" t="n">
        <f aca="false">INDEX('OECD DAC Deflators 2022'!$B$3:$BN$39,MATCH('2022 deflators April 2024 WEO'!$B153,'OECD DAC Deflators 2022'!$B$3:$B$39,0),MATCH('2022 deflators April 2024 WEO'!K$3,'OECD DAC Deflators 2022'!$B$3:$BN$3,0))/100</f>
        <v>0</v>
      </c>
      <c r="L153" s="27" t="n">
        <f aca="false">INDEX('OECD DAC Deflators 2022'!$B$3:$BN$39,MATCH('2022 deflators April 2024 WEO'!$B153,'OECD DAC Deflators 2022'!$B$3:$B$39,0),MATCH('2022 deflators April 2024 WEO'!L$3,'OECD DAC Deflators 2022'!$B$3:$BN$3,0))/100</f>
        <v>0</v>
      </c>
      <c r="M153" s="27" t="n">
        <f aca="false">INDEX('OECD DAC Deflators 2022'!$B$3:$BN$39,MATCH('2022 deflators April 2024 WEO'!$B153,'OECD DAC Deflators 2022'!$B$3:$B$39,0),MATCH('2022 deflators April 2024 WEO'!M$3,'OECD DAC Deflators 2022'!$B$3:$BN$3,0))/100</f>
        <v>0</v>
      </c>
      <c r="N153" s="27" t="n">
        <f aca="false">INDEX('OECD DAC Deflators 2022'!$B$3:$BN$39,MATCH('2022 deflators April 2024 WEO'!$B153,'OECD DAC Deflators 2022'!$B$3:$B$39,0),MATCH('2022 deflators April 2024 WEO'!N$3,'OECD DAC Deflators 2022'!$B$3:$BN$3,0))/100</f>
        <v>0</v>
      </c>
      <c r="O153" s="27" t="n">
        <f aca="false">INDEX('OECD DAC Deflators 2022'!$B$3:$BN$39,MATCH('2022 deflators April 2024 WEO'!$B153,'OECD DAC Deflators 2022'!$B$3:$B$39,0),MATCH('2022 deflators April 2024 WEO'!O$3,'OECD DAC Deflators 2022'!$B$3:$BN$3,0))/100</f>
        <v>0</v>
      </c>
      <c r="P153" s="27" t="n">
        <f aca="false">INDEX('OECD DAC Deflators 2022'!$B$3:$BN$39,MATCH('2022 deflators April 2024 WEO'!$B153,'OECD DAC Deflators 2022'!$B$3:$B$39,0),MATCH('2022 deflators April 2024 WEO'!P$3,'OECD DAC Deflators 2022'!$B$3:$BN$3,0))/100</f>
        <v>0</v>
      </c>
      <c r="Q153" s="27" t="n">
        <f aca="false">INDEX('OECD DAC Deflators 2022'!$B$3:$BN$39,MATCH('2022 deflators April 2024 WEO'!$B153,'OECD DAC Deflators 2022'!$B$3:$B$39,0),MATCH('2022 deflators April 2024 WEO'!Q$3,'OECD DAC Deflators 2022'!$B$3:$BN$3,0))/100</f>
        <v>0</v>
      </c>
      <c r="R153" s="27" t="n">
        <f aca="false">INDEX('OECD DAC Deflators 2022'!$B$3:$BN$39,MATCH('2022 deflators April 2024 WEO'!$B153,'OECD DAC Deflators 2022'!$B$3:$B$39,0),MATCH('2022 deflators April 2024 WEO'!R$3,'OECD DAC Deflators 2022'!$B$3:$BN$3,0))/100</f>
        <v>0</v>
      </c>
      <c r="S153" s="27" t="n">
        <f aca="false">INDEX('OECD DAC Deflators 2022'!$B$3:$BN$39,MATCH('2022 deflators April 2024 WEO'!$B153,'OECD DAC Deflators 2022'!$B$3:$B$39,0),MATCH('2022 deflators April 2024 WEO'!S$3,'OECD DAC Deflators 2022'!$B$3:$BN$3,0))/100</f>
        <v>0</v>
      </c>
      <c r="T153" s="27" t="n">
        <f aca="false">INDEX('OECD DAC Deflators 2022'!$B$3:$BN$39,MATCH('2022 deflators April 2024 WEO'!$B153,'OECD DAC Deflators 2022'!$B$3:$B$39,0),MATCH('2022 deflators April 2024 WEO'!T$3,'OECD DAC Deflators 2022'!$B$3:$BN$3,0))/100</f>
        <v>0.34137586</v>
      </c>
      <c r="U153" s="27" t="n">
        <f aca="false">INDEX('OECD DAC Deflators 2022'!$B$3:$BN$39,MATCH('2022 deflators April 2024 WEO'!$B153,'OECD DAC Deflators 2022'!$B$3:$B$39,0),MATCH('2022 deflators April 2024 WEO'!U$3,'OECD DAC Deflators 2022'!$B$3:$BN$3,0))/100</f>
        <v>0.37188068</v>
      </c>
      <c r="V153" s="27" t="n">
        <f aca="false">INDEX('OECD DAC Deflators 2022'!$B$3:$BN$39,MATCH('2022 deflators April 2024 WEO'!$B153,'OECD DAC Deflators 2022'!$B$3:$B$39,0),MATCH('2022 deflators April 2024 WEO'!V$3,'OECD DAC Deflators 2022'!$B$3:$BN$3,0))/100</f>
        <v>0.44033957</v>
      </c>
      <c r="W153" s="27" t="n">
        <f aca="false">INDEX('OECD DAC Deflators 2022'!$B$3:$BN$39,MATCH('2022 deflators April 2024 WEO'!$B153,'OECD DAC Deflators 2022'!$B$3:$B$39,0),MATCH('2022 deflators April 2024 WEO'!W$3,'OECD DAC Deflators 2022'!$B$3:$BN$3,0))/100</f>
        <v>0.44659119</v>
      </c>
      <c r="X153" s="27" t="n">
        <f aca="false">INDEX('OECD DAC Deflators 2022'!$B$3:$BN$39,MATCH('2022 deflators April 2024 WEO'!$B153,'OECD DAC Deflators 2022'!$B$3:$B$39,0),MATCH('2022 deflators April 2024 WEO'!X$3,'OECD DAC Deflators 2022'!$B$3:$BN$3,0))/100</f>
        <v>0.4267387</v>
      </c>
      <c r="Y153" s="27" t="n">
        <f aca="false">INDEX('OECD DAC Deflators 2022'!$B$3:$BN$39,MATCH('2022 deflators April 2024 WEO'!$B153,'OECD DAC Deflators 2022'!$B$3:$B$39,0),MATCH('2022 deflators April 2024 WEO'!Y$3,'OECD DAC Deflators 2022'!$B$3:$BN$3,0))/100</f>
        <v>0.42690863</v>
      </c>
      <c r="Z153" s="27" t="n">
        <f aca="false">INDEX('OECD DAC Deflators 2022'!$B$3:$BN$39,MATCH('2022 deflators April 2024 WEO'!$B153,'OECD DAC Deflators 2022'!$B$3:$B$39,0),MATCH('2022 deflators April 2024 WEO'!Z$3,'OECD DAC Deflators 2022'!$B$3:$BN$3,0))/100</f>
        <v>0.38988669</v>
      </c>
      <c r="AA153" s="27" t="n">
        <f aca="false">INDEX('OECD DAC Deflators 2022'!$B$3:$BN$39,MATCH('2022 deflators April 2024 WEO'!$B153,'OECD DAC Deflators 2022'!$B$3:$B$39,0),MATCH('2022 deflators April 2024 WEO'!AA$3,'OECD DAC Deflators 2022'!$B$3:$BN$3,0))/100</f>
        <v>0.38193695</v>
      </c>
      <c r="AB153" s="27" t="n">
        <f aca="false">INDEX('OECD DAC Deflators 2022'!$B$3:$BN$39,MATCH('2022 deflators April 2024 WEO'!$B153,'OECD DAC Deflators 2022'!$B$3:$B$39,0),MATCH('2022 deflators April 2024 WEO'!AB$3,'OECD DAC Deflators 2022'!$B$3:$BN$3,0))/100</f>
        <v>0.38420978</v>
      </c>
      <c r="AC153" s="27" t="n">
        <f aca="false">INDEX('OECD DAC Deflators 2022'!$B$3:$BN$39,MATCH('2022 deflators April 2024 WEO'!$B153,'OECD DAC Deflators 2022'!$B$3:$B$39,0),MATCH('2022 deflators April 2024 WEO'!AC$3,'OECD DAC Deflators 2022'!$B$3:$BN$3,0))/100</f>
        <v>0.42587798</v>
      </c>
      <c r="AD153" s="27" t="n">
        <f aca="false">INDEX('OECD DAC Deflators 2022'!$B$3:$BN$39,MATCH('2022 deflators April 2024 WEO'!$B153,'OECD DAC Deflators 2022'!$B$3:$B$39,0),MATCH('2022 deflators April 2024 WEO'!AD$3,'OECD DAC Deflators 2022'!$B$3:$BN$3,0))/100</f>
        <v>0.55282972</v>
      </c>
      <c r="AE153" s="27" t="n">
        <f aca="false">INDEX('OECD DAC Deflators 2022'!$B$3:$BN$39,MATCH('2022 deflators April 2024 WEO'!$B153,'OECD DAC Deflators 2022'!$B$3:$B$39,0),MATCH('2022 deflators April 2024 WEO'!AE$3,'OECD DAC Deflators 2022'!$B$3:$BN$3,0))/100</f>
        <v>0.66662755</v>
      </c>
      <c r="AF153" s="27" t="n">
        <f aca="false">INDEX('OECD DAC Deflators 2022'!$B$3:$BN$39,MATCH('2022 deflators April 2024 WEO'!$B153,'OECD DAC Deflators 2022'!$B$3:$B$39,0),MATCH('2022 deflators April 2024 WEO'!AF$3,'OECD DAC Deflators 2022'!$B$3:$BN$3,0))/100</f>
        <v>0.7098002</v>
      </c>
      <c r="AG153" s="27" t="n">
        <f aca="false">INDEX('OECD DAC Deflators 2022'!$B$3:$BN$39,MATCH('2022 deflators April 2024 WEO'!$B153,'OECD DAC Deflators 2022'!$B$3:$B$39,0),MATCH('2022 deflators April 2024 WEO'!AG$3,'OECD DAC Deflators 2022'!$B$3:$BN$3,0))/100</f>
        <v>0.76454933</v>
      </c>
      <c r="AH153" s="27" t="n">
        <f aca="false">INDEX('OECD DAC Deflators 2022'!$B$3:$BN$39,MATCH('2022 deflators April 2024 WEO'!$B153,'OECD DAC Deflators 2022'!$B$3:$B$39,0),MATCH('2022 deflators April 2024 WEO'!AH$3,'OECD DAC Deflators 2022'!$B$3:$BN$3,0))/100</f>
        <v>0.92886913</v>
      </c>
      <c r="AI153" s="27" t="n">
        <f aca="false">INDEX('OECD DAC Deflators 2022'!$B$3:$BN$39,MATCH('2022 deflators April 2024 WEO'!$B153,'OECD DAC Deflators 2022'!$B$3:$B$39,0),MATCH('2022 deflators April 2024 WEO'!AI$3,'OECD DAC Deflators 2022'!$B$3:$BN$3,0))/100</f>
        <v>1.08797484</v>
      </c>
      <c r="AJ153" s="27" t="n">
        <f aca="false">INDEX('OECD DAC Deflators 2022'!$B$3:$BN$39,MATCH('2022 deflators April 2024 WEO'!$B153,'OECD DAC Deflators 2022'!$B$3:$B$39,0),MATCH('2022 deflators April 2024 WEO'!AJ$3,'OECD DAC Deflators 2022'!$B$3:$BN$3,0))/100</f>
        <v>1.07727578</v>
      </c>
      <c r="AK153" s="27" t="n">
        <f aca="false">INDEX('OECD DAC Deflators 2022'!$B$3:$BN$39,MATCH('2022 deflators April 2024 WEO'!$B153,'OECD DAC Deflators 2022'!$B$3:$B$39,0),MATCH('2022 deflators April 2024 WEO'!AK$3,'OECD DAC Deflators 2022'!$B$3:$BN$3,0))/100</f>
        <v>1.03008295</v>
      </c>
      <c r="AL153" s="27" t="n">
        <f aca="false">INDEX('OECD DAC Deflators 2022'!$B$3:$BN$39,MATCH('2022 deflators April 2024 WEO'!$B153,'OECD DAC Deflators 2022'!$B$3:$B$39,0),MATCH('2022 deflators April 2024 WEO'!AL$3,'OECD DAC Deflators 2022'!$B$3:$BN$3,0))/100</f>
        <v>1.09949049</v>
      </c>
      <c r="AM153" s="27" t="n">
        <f aca="false">INDEX('OECD DAC Deflators 2022'!$B$3:$BN$39,MATCH('2022 deflators April 2024 WEO'!$B153,'OECD DAC Deflators 2022'!$B$3:$B$39,0),MATCH('2022 deflators April 2024 WEO'!AM$3,'OECD DAC Deflators 2022'!$B$3:$BN$3,0))/100</f>
        <v>1.02920303</v>
      </c>
      <c r="AN153" s="27" t="n">
        <f aca="false">INDEX('OECD DAC Deflators 2022'!$B$3:$BN$39,MATCH('2022 deflators April 2024 WEO'!$B153,'OECD DAC Deflators 2022'!$B$3:$B$39,0),MATCH('2022 deflators April 2024 WEO'!AN$3,'OECD DAC Deflators 2022'!$B$3:$BN$3,0))/100</f>
        <v>1.06850592</v>
      </c>
      <c r="AO153" s="27" t="n">
        <f aca="false">INDEX('OECD DAC Deflators 2022'!$B$3:$BN$39,MATCH('2022 deflators April 2024 WEO'!$B153,'OECD DAC Deflators 2022'!$B$3:$B$39,0),MATCH('2022 deflators April 2024 WEO'!AO$3,'OECD DAC Deflators 2022'!$B$3:$BN$3,0))/100</f>
        <v>1.06573858</v>
      </c>
      <c r="AP153" s="27" t="n">
        <f aca="false">INDEX('OECD DAC Deflators 2022'!$B$3:$BN$39,MATCH('2022 deflators April 2024 WEO'!$B153,'OECD DAC Deflators 2022'!$B$3:$B$39,0),MATCH('2022 deflators April 2024 WEO'!AP$3,'OECD DAC Deflators 2022'!$B$3:$BN$3,0))/100</f>
        <v>0.88908275</v>
      </c>
      <c r="AQ153" s="27" t="n">
        <f aca="false">INDEX('OECD DAC Deflators 2022'!$B$3:$BN$39,MATCH('2022 deflators April 2024 WEO'!$B153,'OECD DAC Deflators 2022'!$B$3:$B$39,0),MATCH('2022 deflators April 2024 WEO'!AQ$3,'OECD DAC Deflators 2022'!$B$3:$BN$3,0))/100</f>
        <v>0.88178923</v>
      </c>
      <c r="AR153" s="27" t="n">
        <f aca="false">INDEX('OECD DAC Deflators 2022'!$B$3:$BN$39,MATCH('2022 deflators April 2024 WEO'!$B153,'OECD DAC Deflators 2022'!$B$3:$B$39,0),MATCH('2022 deflators April 2024 WEO'!AR$3,'OECD DAC Deflators 2022'!$B$3:$BN$3,0))/100</f>
        <v>0.90981494</v>
      </c>
      <c r="AS153" s="27" t="n">
        <f aca="false">INDEX('OECD DAC Deflators 2022'!$B$3:$BN$39,MATCH('2022 deflators April 2024 WEO'!$B153,'OECD DAC Deflators 2022'!$B$3:$B$39,0),MATCH('2022 deflators April 2024 WEO'!AS$3,'OECD DAC Deflators 2022'!$B$3:$BN$3,0))/100</f>
        <v>0.97193384</v>
      </c>
      <c r="AT153" s="27" t="n">
        <f aca="false">INDEX('OECD DAC Deflators 2022'!$B$3:$BN$39,MATCH('2022 deflators April 2024 WEO'!$B153,'OECD DAC Deflators 2022'!$B$3:$B$39,0),MATCH('2022 deflators April 2024 WEO'!AT$3,'OECD DAC Deflators 2022'!$B$3:$BN$3,0))/100</f>
        <v>0.94487937</v>
      </c>
      <c r="AU153" s="27" t="n">
        <f aca="false">INDEX('OECD DAC Deflators 2022'!$B$3:$BN$39,MATCH('2022 deflators April 2024 WEO'!$B153,'OECD DAC Deflators 2022'!$B$3:$B$39,0),MATCH('2022 deflators April 2024 WEO'!AU$3,'OECD DAC Deflators 2022'!$B$3:$BN$3,0))/100</f>
        <v>0.98469711</v>
      </c>
      <c r="AV153" s="27" t="n">
        <f aca="false">INDEX('OECD DAC Deflators 2022'!$B$3:$BN$39,MATCH('2022 deflators April 2024 WEO'!$B153,'OECD DAC Deflators 2022'!$B$3:$B$39,0),MATCH('2022 deflators April 2024 WEO'!AV$3,'OECD DAC Deflators 2022'!$B$3:$BN$3,0))/100</f>
        <v>1.04622672</v>
      </c>
      <c r="AW153" s="19" t="n">
        <f aca="false">INDEX('OECD DAC Deflators 2022'!$B$3:$BN$39,MATCH('2022 deflators April 2024 WEO'!$B153,'OECD DAC Deflators 2022'!$B$3:$B$39,0),MATCH('2022 deflators April 2024 WEO'!AW$3,'OECD DAC Deflators 2022'!$B$3:$BN$3,0))/100</f>
        <v>1</v>
      </c>
      <c r="AX153" s="27" t="n">
        <f aca="false">INDEX('OECD DAC Deflators 2022'!$B$3:$BN$39,MATCH('2022 deflators April 2024 WEO'!$B153,'OECD DAC Deflators 2022'!$B$3:$B$39,0),MATCH('2022 deflators April 2024 WEO'!AX$3,'OECD DAC Deflators 2022'!$B$3:$BN$3,0))/100</f>
        <v>1.11573277</v>
      </c>
      <c r="AY153" s="21" t="n">
        <f aca="false">IFERROR(INDEX('IMF GDP current US'!$B$1:$BD$197,MATCH('2022 deflators April 2024 WEO'!$B153,'IMF GDP current US'!$B$1:$B$197,0),MATCH('2022 deflators April 2024 WEO'!AY$3,'IMF GDP current US'!$B$1:$BD$1,0))/INDEX('IMF GDP constant 2022 US'!$B$1:$BD$197,MATCH('2022 deflators April 2024 WEO'!$B153,'IMF GDP constant 2022 US'!$B$1:$B$197,0),MATCH('2022 deflators April 2024 WEO'!AY$3,'IMF GDP constant 2022 US'!$B$1:$BD$1,0)),0)</f>
        <v>1.18019105812258</v>
      </c>
      <c r="AZ153" s="21" t="n">
        <f aca="false">IFERROR(INDEX('IMF GDP current US'!$B$1:$BD$197,MATCH('2022 deflators April 2024 WEO'!$B153,'IMF GDP current US'!$B$1:$B$197,0),MATCH('2022 deflators April 2024 WEO'!AZ$3,'IMF GDP current US'!$B$1:$BD$1,0))/INDEX('IMF GDP constant 2022 US'!$B$1:$BD$197,MATCH('2022 deflators April 2024 WEO'!$B153,'IMF GDP constant 2022 US'!$B$1:$B$197,0),MATCH('2022 deflators April 2024 WEO'!AZ$3,'IMF GDP constant 2022 US'!$B$1:$BD$1,0)),0)</f>
        <v>1.22048131094367</v>
      </c>
      <c r="BA153" s="21" t="n">
        <f aca="false">IFERROR(INDEX('IMF GDP current US'!$B$1:$BD$197,MATCH('2022 deflators April 2024 WEO'!$B153,'IMF GDP current US'!$B$1:$B$197,0),MATCH('2022 deflators April 2024 WEO'!BA$3,'IMF GDP current US'!$B$1:$BD$1,0))/INDEX('IMF GDP constant 2022 US'!$B$1:$BD$197,MATCH('2022 deflators April 2024 WEO'!$B153,'IMF GDP constant 2022 US'!$B$1:$B$197,0),MATCH('2022 deflators April 2024 WEO'!BA$3,'IMF GDP constant 2022 US'!$B$1:$BD$1,0)),0)</f>
        <v>1.2482848549199</v>
      </c>
      <c r="BB153" s="21" t="n">
        <f aca="false">IFERROR(INDEX('IMF GDP current US'!$B$1:$BD$197,MATCH('2022 deflators April 2024 WEO'!$B153,'IMF GDP current US'!$B$1:$B$197,0),MATCH('2022 deflators April 2024 WEO'!BB$3,'IMF GDP current US'!$B$1:$BD$1,0))/INDEX('IMF GDP constant 2022 US'!$B$1:$BD$197,MATCH('2022 deflators April 2024 WEO'!$B153,'IMF GDP constant 2022 US'!$B$1:$B$197,0),MATCH('2022 deflators April 2024 WEO'!BB$3,'IMF GDP constant 2022 US'!$B$1:$BD$1,0)),0)</f>
        <v>1.2707456461483</v>
      </c>
      <c r="BC153" s="21" t="n">
        <f aca="false">IFERROR(INDEX('IMF GDP current US'!$B$1:$BD$197,MATCH('2022 deflators April 2024 WEO'!$B153,'IMF GDP current US'!$B$1:$B$197,0),MATCH('2022 deflators April 2024 WEO'!BC$3,'IMF GDP current US'!$B$1:$BD$1,0))/INDEX('IMF GDP constant 2022 US'!$B$1:$BD$197,MATCH('2022 deflators April 2024 WEO'!$B153,'IMF GDP constant 2022 US'!$B$1:$B$197,0),MATCH('2022 deflators April 2024 WEO'!BC$3,'IMF GDP constant 2022 US'!$B$1:$BD$1,0)),0)</f>
        <v>1.29407090560561</v>
      </c>
      <c r="BD153" s="22" t="n">
        <f aca="false">IFERROR(INDEX('IMF GDP current US'!$B$1:$BD$197,MATCH('2022 deflators April 2024 WEO'!$B153,'IMF GDP current US'!$B$1:$B$197,0),MATCH('2022 deflators April 2024 WEO'!BD$3,'IMF GDP current US'!$B$1:$BD$1,0))/INDEX('IMF GDP constant 2022 US'!$B$1:$BD$197,MATCH('2022 deflators April 2024 WEO'!$B153,'IMF GDP constant 2022 US'!$B$1:$B$197,0),MATCH('2022 deflators April 2024 WEO'!BD$3,'IMF GDP constant 2022 US'!$B$1:$BD$1,0)),0)</f>
        <v>1.31673664849331</v>
      </c>
    </row>
    <row r="154" customFormat="false" ht="15" hidden="false" customHeight="false" outlineLevel="0" collapsed="false">
      <c r="A154" s="31" t="s">
        <v>168</v>
      </c>
      <c r="B154" s="24" t="str">
        <f aca="false">VLOOKUP(A154,'Names&amp;ISO'!$A:$C,3,0)</f>
        <v>SVN</v>
      </c>
      <c r="C154" s="25" t="s">
        <v>168</v>
      </c>
      <c r="D154" s="11" t="str">
        <f aca="false">IFERROR(VLOOKUP(B154,'DAC ODA Recipients 2022-2023'!$B:$H,7,0),"")</f>
        <v/>
      </c>
      <c r="E154" s="23" t="n">
        <v>1</v>
      </c>
      <c r="F154" s="23" t="n">
        <v>1</v>
      </c>
      <c r="G154" s="26" t="n">
        <f aca="false">INDEX('OECD DAC Deflators 2022'!$B$3:$BN$39,MATCH('2022 deflators April 2024 WEO'!$B154,'OECD DAC Deflators 2022'!$B$3:$B$39,0),MATCH('2022 deflators April 2024 WEO'!G$3,'OECD DAC Deflators 2022'!$B$3:$BN$3,0))/100</f>
        <v>0.41231707</v>
      </c>
      <c r="H154" s="27" t="n">
        <f aca="false">INDEX('OECD DAC Deflators 2022'!$B$3:$BN$39,MATCH('2022 deflators April 2024 WEO'!$B154,'OECD DAC Deflators 2022'!$B$3:$B$39,0),MATCH('2022 deflators April 2024 WEO'!H$3,'OECD DAC Deflators 2022'!$B$3:$BN$3,0))/100</f>
        <v>0.40366953</v>
      </c>
      <c r="I154" s="27" t="n">
        <f aca="false">INDEX('OECD DAC Deflators 2022'!$B$3:$BN$39,MATCH('2022 deflators April 2024 WEO'!$B154,'OECD DAC Deflators 2022'!$B$3:$B$39,0),MATCH('2022 deflators April 2024 WEO'!I$3,'OECD DAC Deflators 2022'!$B$3:$BN$3,0))/100</f>
        <v>0.39307461</v>
      </c>
      <c r="J154" s="27" t="n">
        <f aca="false">INDEX('OECD DAC Deflators 2022'!$B$3:$BN$39,MATCH('2022 deflators April 2024 WEO'!$B154,'OECD DAC Deflators 2022'!$B$3:$B$39,0),MATCH('2022 deflators April 2024 WEO'!J$3,'OECD DAC Deflators 2022'!$B$3:$BN$3,0))/100</f>
        <v>0.39365536</v>
      </c>
      <c r="K154" s="27" t="n">
        <f aca="false">INDEX('OECD DAC Deflators 2022'!$B$3:$BN$39,MATCH('2022 deflators April 2024 WEO'!$B154,'OECD DAC Deflators 2022'!$B$3:$B$39,0),MATCH('2022 deflators April 2024 WEO'!K$3,'OECD DAC Deflators 2022'!$B$3:$BN$3,0))/100</f>
        <v>0.38681408</v>
      </c>
      <c r="L154" s="27" t="n">
        <f aca="false">INDEX('OECD DAC Deflators 2022'!$B$3:$BN$39,MATCH('2022 deflators April 2024 WEO'!$B154,'OECD DAC Deflators 2022'!$B$3:$B$39,0),MATCH('2022 deflators April 2024 WEO'!L$3,'OECD DAC Deflators 2022'!$B$3:$BN$3,0))/100</f>
        <v>0.38750881</v>
      </c>
      <c r="M154" s="27" t="n">
        <f aca="false">INDEX('OECD DAC Deflators 2022'!$B$3:$BN$39,MATCH('2022 deflators April 2024 WEO'!$B154,'OECD DAC Deflators 2022'!$B$3:$B$39,0),MATCH('2022 deflators April 2024 WEO'!M$3,'OECD DAC Deflators 2022'!$B$3:$BN$3,0))/100</f>
        <v>0.471648</v>
      </c>
      <c r="N154" s="27" t="n">
        <f aca="false">INDEX('OECD DAC Deflators 2022'!$B$3:$BN$39,MATCH('2022 deflators April 2024 WEO'!$B154,'OECD DAC Deflators 2022'!$B$3:$B$39,0),MATCH('2022 deflators April 2024 WEO'!N$3,'OECD DAC Deflators 2022'!$B$3:$BN$3,0))/100</f>
        <v>0.54662041</v>
      </c>
      <c r="O154" s="27" t="n">
        <f aca="false">INDEX('OECD DAC Deflators 2022'!$B$3:$BN$39,MATCH('2022 deflators April 2024 WEO'!$B154,'OECD DAC Deflators 2022'!$B$3:$B$39,0),MATCH('2022 deflators April 2024 WEO'!O$3,'OECD DAC Deflators 2022'!$B$3:$BN$3,0))/100</f>
        <v>0.58740883</v>
      </c>
      <c r="P154" s="27" t="n">
        <f aca="false">INDEX('OECD DAC Deflators 2022'!$B$3:$BN$39,MATCH('2022 deflators April 2024 WEO'!$B154,'OECD DAC Deflators 2022'!$B$3:$B$39,0),MATCH('2022 deflators April 2024 WEO'!P$3,'OECD DAC Deflators 2022'!$B$3:$BN$3,0))/100</f>
        <v>0.59389464</v>
      </c>
      <c r="Q154" s="27" t="n">
        <f aca="false">INDEX('OECD DAC Deflators 2022'!$B$3:$BN$39,MATCH('2022 deflators April 2024 WEO'!$B154,'OECD DAC Deflators 2022'!$B$3:$B$39,0),MATCH('2022 deflators April 2024 WEO'!Q$3,'OECD DAC Deflators 2022'!$B$3:$BN$3,0))/100</f>
        <v>0.64983362</v>
      </c>
      <c r="R154" s="27" t="n">
        <f aca="false">INDEX('OECD DAC Deflators 2022'!$B$3:$BN$39,MATCH('2022 deflators April 2024 WEO'!$B154,'OECD DAC Deflators 2022'!$B$3:$B$39,0),MATCH('2022 deflators April 2024 WEO'!R$3,'OECD DAC Deflators 2022'!$B$3:$BN$3,0))/100</f>
        <v>0.67772741</v>
      </c>
      <c r="S154" s="27" t="n">
        <f aca="false">INDEX('OECD DAC Deflators 2022'!$B$3:$BN$39,MATCH('2022 deflators April 2024 WEO'!$B154,'OECD DAC Deflators 2022'!$B$3:$B$39,0),MATCH('2022 deflators April 2024 WEO'!S$3,'OECD DAC Deflators 2022'!$B$3:$BN$3,0))/100</f>
        <v>0.71348148</v>
      </c>
      <c r="T154" s="27" t="n">
        <f aca="false">INDEX('OECD DAC Deflators 2022'!$B$3:$BN$39,MATCH('2022 deflators April 2024 WEO'!$B154,'OECD DAC Deflators 2022'!$B$3:$B$39,0),MATCH('2022 deflators April 2024 WEO'!T$3,'OECD DAC Deflators 2022'!$B$3:$BN$3,0))/100</f>
        <v>0.69747694</v>
      </c>
      <c r="U154" s="27" t="n">
        <f aca="false">INDEX('OECD DAC Deflators 2022'!$B$3:$BN$39,MATCH('2022 deflators April 2024 WEO'!$B154,'OECD DAC Deflators 2022'!$B$3:$B$39,0),MATCH('2022 deflators April 2024 WEO'!U$3,'OECD DAC Deflators 2022'!$B$3:$BN$3,0))/100</f>
        <v>0.73154201</v>
      </c>
      <c r="V154" s="27" t="n">
        <f aca="false">INDEX('OECD DAC Deflators 2022'!$B$3:$BN$39,MATCH('2022 deflators April 2024 WEO'!$B154,'OECD DAC Deflators 2022'!$B$3:$B$39,0),MATCH('2022 deflators April 2024 WEO'!V$3,'OECD DAC Deflators 2022'!$B$3:$BN$3,0))/100</f>
        <v>0.81970132</v>
      </c>
      <c r="W154" s="27" t="n">
        <f aca="false">INDEX('OECD DAC Deflators 2022'!$B$3:$BN$39,MATCH('2022 deflators April 2024 WEO'!$B154,'OECD DAC Deflators 2022'!$B$3:$B$39,0),MATCH('2022 deflators April 2024 WEO'!W$3,'OECD DAC Deflators 2022'!$B$3:$BN$3,0))/100</f>
        <v>0.76851188</v>
      </c>
      <c r="X154" s="27" t="n">
        <f aca="false">INDEX('OECD DAC Deflators 2022'!$B$3:$BN$39,MATCH('2022 deflators April 2024 WEO'!$B154,'OECD DAC Deflators 2022'!$B$3:$B$39,0),MATCH('2022 deflators April 2024 WEO'!X$3,'OECD DAC Deflators 2022'!$B$3:$BN$3,0))/100</f>
        <v>0.72212024</v>
      </c>
      <c r="Y154" s="27" t="n">
        <f aca="false">INDEX('OECD DAC Deflators 2022'!$B$3:$BN$39,MATCH('2022 deflators April 2024 WEO'!$B154,'OECD DAC Deflators 2022'!$B$3:$B$39,0),MATCH('2022 deflators April 2024 WEO'!Y$3,'OECD DAC Deflators 2022'!$B$3:$BN$3,0))/100</f>
        <v>0.7092819</v>
      </c>
      <c r="Z154" s="27" t="n">
        <f aca="false">INDEX('OECD DAC Deflators 2022'!$B$3:$BN$39,MATCH('2022 deflators April 2024 WEO'!$B154,'OECD DAC Deflators 2022'!$B$3:$B$39,0),MATCH('2022 deflators April 2024 WEO'!Z$3,'OECD DAC Deflators 2022'!$B$3:$BN$3,0))/100</f>
        <v>0.71978347</v>
      </c>
      <c r="AA154" s="27" t="n">
        <f aca="false">INDEX('OECD DAC Deflators 2022'!$B$3:$BN$39,MATCH('2022 deflators April 2024 WEO'!$B154,'OECD DAC Deflators 2022'!$B$3:$B$39,0),MATCH('2022 deflators April 2024 WEO'!AA$3,'OECD DAC Deflators 2022'!$B$3:$BN$3,0))/100</f>
        <v>0.69454807</v>
      </c>
      <c r="AB154" s="27" t="n">
        <f aca="false">INDEX('OECD DAC Deflators 2022'!$B$3:$BN$39,MATCH('2022 deflators April 2024 WEO'!$B154,'OECD DAC Deflators 2022'!$B$3:$B$39,0),MATCH('2022 deflators April 2024 WEO'!AB$3,'OECD DAC Deflators 2022'!$B$3:$BN$3,0))/100</f>
        <v>0.65593728</v>
      </c>
      <c r="AC154" s="27" t="n">
        <f aca="false">INDEX('OECD DAC Deflators 2022'!$B$3:$BN$39,MATCH('2022 deflators April 2024 WEO'!$B154,'OECD DAC Deflators 2022'!$B$3:$B$39,0),MATCH('2022 deflators April 2024 WEO'!AC$3,'OECD DAC Deflators 2022'!$B$3:$BN$3,0))/100</f>
        <v>0.67694596</v>
      </c>
      <c r="AD154" s="27" t="n">
        <f aca="false">INDEX('OECD DAC Deflators 2022'!$B$3:$BN$39,MATCH('2022 deflators April 2024 WEO'!$B154,'OECD DAC Deflators 2022'!$B$3:$B$39,0),MATCH('2022 deflators April 2024 WEO'!AD$3,'OECD DAC Deflators 2022'!$B$3:$BN$3,0))/100</f>
        <v>0.76162993</v>
      </c>
      <c r="AE154" s="27" t="n">
        <f aca="false">INDEX('OECD DAC Deflators 2022'!$B$3:$BN$39,MATCH('2022 deflators April 2024 WEO'!$B154,'OECD DAC Deflators 2022'!$B$3:$B$39,0),MATCH('2022 deflators April 2024 WEO'!AE$3,'OECD DAC Deflators 2022'!$B$3:$BN$3,0))/100</f>
        <v>0.82309475</v>
      </c>
      <c r="AF154" s="27" t="n">
        <f aca="false">INDEX('OECD DAC Deflators 2022'!$B$3:$BN$39,MATCH('2022 deflators April 2024 WEO'!$B154,'OECD DAC Deflators 2022'!$B$3:$B$39,0),MATCH('2022 deflators April 2024 WEO'!AF$3,'OECD DAC Deflators 2022'!$B$3:$BN$3,0))/100</f>
        <v>0.83934361</v>
      </c>
      <c r="AG154" s="27" t="n">
        <f aca="false">INDEX('OECD DAC Deflators 2022'!$B$3:$BN$39,MATCH('2022 deflators April 2024 WEO'!$B154,'OECD DAC Deflators 2022'!$B$3:$B$39,0),MATCH('2022 deflators April 2024 WEO'!AG$3,'OECD DAC Deflators 2022'!$B$3:$BN$3,0))/100</f>
        <v>0.86608289</v>
      </c>
      <c r="AH154" s="27" t="n">
        <f aca="false">INDEX('OECD DAC Deflators 2022'!$B$3:$BN$39,MATCH('2022 deflators April 2024 WEO'!$B154,'OECD DAC Deflators 2022'!$B$3:$B$39,0),MATCH('2022 deflators April 2024 WEO'!AH$3,'OECD DAC Deflators 2022'!$B$3:$BN$3,0))/100</f>
        <v>0.98424396</v>
      </c>
      <c r="AI154" s="27" t="n">
        <f aca="false">INDEX('OECD DAC Deflators 2022'!$B$3:$BN$39,MATCH('2022 deflators April 2024 WEO'!$B154,'OECD DAC Deflators 2022'!$B$3:$B$39,0),MATCH('2022 deflators April 2024 WEO'!AI$3,'OECD DAC Deflators 2022'!$B$3:$BN$3,0))/100</f>
        <v>1.08336588</v>
      </c>
      <c r="AJ154" s="27" t="n">
        <f aca="false">INDEX('OECD DAC Deflators 2022'!$B$3:$BN$39,MATCH('2022 deflators April 2024 WEO'!$B154,'OECD DAC Deflators 2022'!$B$3:$B$39,0),MATCH('2022 deflators April 2024 WEO'!AJ$3,'OECD DAC Deflators 2022'!$B$3:$BN$3,0))/100</f>
        <v>1.08151023</v>
      </c>
      <c r="AK154" s="27" t="n">
        <f aca="false">INDEX('OECD DAC Deflators 2022'!$B$3:$BN$39,MATCH('2022 deflators April 2024 WEO'!$B154,'OECD DAC Deflators 2022'!$B$3:$B$39,0),MATCH('2022 deflators April 2024 WEO'!AK$3,'OECD DAC Deflators 2022'!$B$3:$BN$3,0))/100</f>
        <v>1.01806422</v>
      </c>
      <c r="AL154" s="27" t="n">
        <f aca="false">INDEX('OECD DAC Deflators 2022'!$B$3:$BN$39,MATCH('2022 deflators April 2024 WEO'!$B154,'OECD DAC Deflators 2022'!$B$3:$B$39,0),MATCH('2022 deflators April 2024 WEO'!AL$3,'OECD DAC Deflators 2022'!$B$3:$BN$3,0))/100</f>
        <v>1.079856</v>
      </c>
      <c r="AM154" s="27" t="n">
        <f aca="false">INDEX('OECD DAC Deflators 2022'!$B$3:$BN$39,MATCH('2022 deflators April 2024 WEO'!$B154,'OECD DAC Deflators 2022'!$B$3:$B$39,0),MATCH('2022 deflators April 2024 WEO'!AM$3,'OECD DAC Deflators 2022'!$B$3:$BN$3,0))/100</f>
        <v>1.00302421</v>
      </c>
      <c r="AN154" s="27" t="n">
        <f aca="false">INDEX('OECD DAC Deflators 2022'!$B$3:$BN$39,MATCH('2022 deflators April 2024 WEO'!$B154,'OECD DAC Deflators 2022'!$B$3:$B$39,0),MATCH('2022 deflators April 2024 WEO'!AN$3,'OECD DAC Deflators 2022'!$B$3:$BN$3,0))/100</f>
        <v>1.05263046</v>
      </c>
      <c r="AO154" s="27" t="n">
        <f aca="false">INDEX('OECD DAC Deflators 2022'!$B$3:$BN$39,MATCH('2022 deflators April 2024 WEO'!$B154,'OECD DAC Deflators 2022'!$B$3:$B$39,0),MATCH('2022 deflators April 2024 WEO'!AO$3,'OECD DAC Deflators 2022'!$B$3:$BN$3,0))/100</f>
        <v>1.05672931</v>
      </c>
      <c r="AP154" s="27" t="n">
        <f aca="false">INDEX('OECD DAC Deflators 2022'!$B$3:$BN$39,MATCH('2022 deflators April 2024 WEO'!$B154,'OECD DAC Deflators 2022'!$B$3:$B$39,0),MATCH('2022 deflators April 2024 WEO'!AP$3,'OECD DAC Deflators 2022'!$B$3:$BN$3,0))/100</f>
        <v>0.89235897</v>
      </c>
      <c r="AQ154" s="27" t="n">
        <f aca="false">INDEX('OECD DAC Deflators 2022'!$B$3:$BN$39,MATCH('2022 deflators April 2024 WEO'!$B154,'OECD DAC Deflators 2022'!$B$3:$B$39,0),MATCH('2022 deflators April 2024 WEO'!AQ$3,'OECD DAC Deflators 2022'!$B$3:$BN$3,0))/100</f>
        <v>0.89737203</v>
      </c>
      <c r="AR154" s="27" t="n">
        <f aca="false">INDEX('OECD DAC Deflators 2022'!$B$3:$BN$39,MATCH('2022 deflators April 2024 WEO'!$B154,'OECD DAC Deflators 2022'!$B$3:$B$39,0),MATCH('2022 deflators April 2024 WEO'!AR$3,'OECD DAC Deflators 2022'!$B$3:$BN$3,0))/100</f>
        <v>0.92816406</v>
      </c>
      <c r="AS154" s="27" t="n">
        <f aca="false">INDEX('OECD DAC Deflators 2022'!$B$3:$BN$39,MATCH('2022 deflators April 2024 WEO'!$B154,'OECD DAC Deflators 2022'!$B$3:$B$39,0),MATCH('2022 deflators April 2024 WEO'!AS$3,'OECD DAC Deflators 2022'!$B$3:$BN$3,0))/100</f>
        <v>0.99229182</v>
      </c>
      <c r="AT154" s="27" t="n">
        <f aca="false">INDEX('OECD DAC Deflators 2022'!$B$3:$BN$39,MATCH('2022 deflators April 2024 WEO'!$B154,'OECD DAC Deflators 2022'!$B$3:$B$39,0),MATCH('2022 deflators April 2024 WEO'!AT$3,'OECD DAC Deflators 2022'!$B$3:$BN$3,0))/100</f>
        <v>0.96279331</v>
      </c>
      <c r="AU154" s="27" t="n">
        <f aca="false">INDEX('OECD DAC Deflators 2022'!$B$3:$BN$39,MATCH('2022 deflators April 2024 WEO'!$B154,'OECD DAC Deflators 2022'!$B$3:$B$39,0),MATCH('2022 deflators April 2024 WEO'!AU$3,'OECD DAC Deflators 2022'!$B$3:$BN$3,0))/100</f>
        <v>0.99114628</v>
      </c>
      <c r="AV154" s="27" t="n">
        <f aca="false">INDEX('OECD DAC Deflators 2022'!$B$3:$BN$39,MATCH('2022 deflators April 2024 WEO'!$B154,'OECD DAC Deflators 2022'!$B$3:$B$39,0),MATCH('2022 deflators April 2024 WEO'!AV$3,'OECD DAC Deflators 2022'!$B$3:$BN$3,0))/100</f>
        <v>1.05606543</v>
      </c>
      <c r="AW154" s="19" t="n">
        <f aca="false">INDEX('OECD DAC Deflators 2022'!$B$3:$BN$39,MATCH('2022 deflators April 2024 WEO'!$B154,'OECD DAC Deflators 2022'!$B$3:$B$39,0),MATCH('2022 deflators April 2024 WEO'!AW$3,'OECD DAC Deflators 2022'!$B$3:$BN$3,0))/100</f>
        <v>1</v>
      </c>
      <c r="AX154" s="27" t="n">
        <f aca="false">INDEX('OECD DAC Deflators 2022'!$B$3:$BN$39,MATCH('2022 deflators April 2024 WEO'!$B154,'OECD DAC Deflators 2022'!$B$3:$B$39,0),MATCH('2022 deflators April 2024 WEO'!AX$3,'OECD DAC Deflators 2022'!$B$3:$BN$3,0))/100</f>
        <v>1.12134442</v>
      </c>
      <c r="AY154" s="21" t="n">
        <f aca="false">IFERROR(INDEX('IMF GDP current US'!$B$1:$BD$197,MATCH('2022 deflators April 2024 WEO'!$B154,'IMF GDP current US'!$B$1:$B$197,0),MATCH('2022 deflators April 2024 WEO'!AY$3,'IMF GDP current US'!$B$1:$BD$1,0))/INDEX('IMF GDP constant 2022 US'!$B$1:$BD$197,MATCH('2022 deflators April 2024 WEO'!$B154,'IMF GDP constant 2022 US'!$B$1:$B$197,0),MATCH('2022 deflators April 2024 WEO'!AY$3,'IMF GDP constant 2022 US'!$B$1:$BD$1,0)),0)</f>
        <v>1.1574612288467</v>
      </c>
      <c r="AZ154" s="21" t="n">
        <f aca="false">IFERROR(INDEX('IMF GDP current US'!$B$1:$BD$197,MATCH('2022 deflators April 2024 WEO'!$B154,'IMF GDP current US'!$B$1:$B$197,0),MATCH('2022 deflators April 2024 WEO'!AZ$3,'IMF GDP current US'!$B$1:$BD$1,0))/INDEX('IMF GDP constant 2022 US'!$B$1:$BD$197,MATCH('2022 deflators April 2024 WEO'!$B154,'IMF GDP constant 2022 US'!$B$1:$B$197,0),MATCH('2022 deflators April 2024 WEO'!AZ$3,'IMF GDP constant 2022 US'!$B$1:$BD$1,0)),0)</f>
        <v>1.17613751768229</v>
      </c>
      <c r="BA154" s="21" t="n">
        <f aca="false">IFERROR(INDEX('IMF GDP current US'!$B$1:$BD$197,MATCH('2022 deflators April 2024 WEO'!$B154,'IMF GDP current US'!$B$1:$B$197,0),MATCH('2022 deflators April 2024 WEO'!BA$3,'IMF GDP current US'!$B$1:$BD$1,0))/INDEX('IMF GDP constant 2022 US'!$B$1:$BD$197,MATCH('2022 deflators April 2024 WEO'!$B154,'IMF GDP constant 2022 US'!$B$1:$B$197,0),MATCH('2022 deflators April 2024 WEO'!BA$3,'IMF GDP constant 2022 US'!$B$1:$BD$1,0)),0)</f>
        <v>1.19851554180943</v>
      </c>
      <c r="BB154" s="21" t="n">
        <f aca="false">IFERROR(INDEX('IMF GDP current US'!$B$1:$BD$197,MATCH('2022 deflators April 2024 WEO'!$B154,'IMF GDP current US'!$B$1:$B$197,0),MATCH('2022 deflators April 2024 WEO'!BB$3,'IMF GDP current US'!$B$1:$BD$1,0))/INDEX('IMF GDP constant 2022 US'!$B$1:$BD$197,MATCH('2022 deflators April 2024 WEO'!$B154,'IMF GDP constant 2022 US'!$B$1:$B$197,0),MATCH('2022 deflators April 2024 WEO'!BB$3,'IMF GDP constant 2022 US'!$B$1:$BD$1,0)),0)</f>
        <v>1.2207749955591</v>
      </c>
      <c r="BC154" s="21" t="n">
        <f aca="false">IFERROR(INDEX('IMF GDP current US'!$B$1:$BD$197,MATCH('2022 deflators April 2024 WEO'!$B154,'IMF GDP current US'!$B$1:$B$197,0),MATCH('2022 deflators April 2024 WEO'!BC$3,'IMF GDP current US'!$B$1:$BD$1,0))/INDEX('IMF GDP constant 2022 US'!$B$1:$BD$197,MATCH('2022 deflators April 2024 WEO'!$B154,'IMF GDP constant 2022 US'!$B$1:$B$197,0),MATCH('2022 deflators April 2024 WEO'!BC$3,'IMF GDP constant 2022 US'!$B$1:$BD$1,0)),0)</f>
        <v>1.24463588079426</v>
      </c>
      <c r="BD154" s="22" t="n">
        <f aca="false">IFERROR(INDEX('IMF GDP current US'!$B$1:$BD$197,MATCH('2022 deflators April 2024 WEO'!$B154,'IMF GDP current US'!$B$1:$B$197,0),MATCH('2022 deflators April 2024 WEO'!BD$3,'IMF GDP current US'!$B$1:$BD$1,0))/INDEX('IMF GDP constant 2022 US'!$B$1:$BD$197,MATCH('2022 deflators April 2024 WEO'!$B154,'IMF GDP constant 2022 US'!$B$1:$B$197,0),MATCH('2022 deflators April 2024 WEO'!BD$3,'IMF GDP constant 2022 US'!$B$1:$BD$1,0)),0)</f>
        <v>1.26752467444957</v>
      </c>
    </row>
    <row r="155" customFormat="false" ht="15" hidden="false" customHeight="false" outlineLevel="0" collapsed="false">
      <c r="A155" s="12" t="s">
        <v>169</v>
      </c>
      <c r="B155" s="0" t="str">
        <f aca="false">VLOOKUP(A155,'Names&amp;ISO'!$A:$C,3,0)</f>
        <v>SLB</v>
      </c>
      <c r="C155" s="11" t="s">
        <v>169</v>
      </c>
      <c r="D155" s="11" t="n">
        <f aca="false">IFERROR(VLOOKUP(B155,'DAC ODA Recipients 2022-2023'!$B:$H,7,0),"")</f>
        <v>1</v>
      </c>
      <c r="E155" s="12" t="str">
        <f aca="false">IFERROR(VLOOKUP(B155,'OECD DAC Deflators 2022'!B:B,1,0),"")</f>
        <v/>
      </c>
      <c r="F155" s="12"/>
      <c r="G155" s="17" t="n">
        <f aca="false">IFERROR(INDEX('IMF GDP current US'!$B$1:$BD$197,MATCH('2022 deflators April 2024 WEO'!$B155,'IMF GDP current US'!$B$1:$B$197,0),MATCH('2022 deflators April 2024 WEO'!G$3,'IMF GDP current US'!$B$1:$BD$1,0))/INDEX('IMF GDP constant 2022 US'!$B$1:$BD$197,MATCH('2022 deflators April 2024 WEO'!$B155,'IMF GDP constant 2022 US'!$B$1:$B$197,0),MATCH('2022 deflators April 2024 WEO'!G$3,'IMF GDP constant 2022 US'!$B$1:$BD$1,0)),0)</f>
        <v>0.322715517508509</v>
      </c>
      <c r="H155" s="18" t="n">
        <f aca="false">IFERROR(INDEX('IMF GDP current US'!$B$1:$BD$197,MATCH('2022 deflators April 2024 WEO'!$B155,'IMF GDP current US'!$B$1:$B$197,0),MATCH('2022 deflators April 2024 WEO'!H$3,'IMF GDP current US'!$B$1:$BD$1,0))/INDEX('IMF GDP constant 2022 US'!$B$1:$BD$197,MATCH('2022 deflators April 2024 WEO'!$B155,'IMF GDP constant 2022 US'!$B$1:$B$197,0),MATCH('2022 deflators April 2024 WEO'!H$3,'IMF GDP constant 2022 US'!$B$1:$BD$1,0)),0)</f>
        <v>0.348373998772426</v>
      </c>
      <c r="I155" s="18" t="n">
        <f aca="false">IFERROR(INDEX('IMF GDP current US'!$B$1:$BD$197,MATCH('2022 deflators April 2024 WEO'!$B155,'IMF GDP current US'!$B$1:$B$197,0),MATCH('2022 deflators April 2024 WEO'!I$3,'IMF GDP current US'!$B$1:$BD$1,0))/INDEX('IMF GDP constant 2022 US'!$B$1:$BD$197,MATCH('2022 deflators April 2024 WEO'!$B155,'IMF GDP constant 2022 US'!$B$1:$B$197,0),MATCH('2022 deflators April 2024 WEO'!I$3,'IMF GDP constant 2022 US'!$B$1:$BD$1,0)),0)</f>
        <v>0.352464412194358</v>
      </c>
      <c r="J155" s="18" t="n">
        <f aca="false">IFERROR(INDEX('IMF GDP current US'!$B$1:$BD$197,MATCH('2022 deflators April 2024 WEO'!$B155,'IMF GDP current US'!$B$1:$B$197,0),MATCH('2022 deflators April 2024 WEO'!J$3,'IMF GDP current US'!$B$1:$BD$1,0))/INDEX('IMF GDP constant 2022 US'!$B$1:$BD$197,MATCH('2022 deflators April 2024 WEO'!$B155,'IMF GDP constant 2022 US'!$B$1:$B$197,0),MATCH('2022 deflators April 2024 WEO'!J$3,'IMF GDP constant 2022 US'!$B$1:$BD$1,0)),0)</f>
        <v>0.318169549298848</v>
      </c>
      <c r="K155" s="18" t="n">
        <f aca="false">IFERROR(INDEX('IMF GDP current US'!$B$1:$BD$197,MATCH('2022 deflators April 2024 WEO'!$B155,'IMF GDP current US'!$B$1:$B$197,0),MATCH('2022 deflators April 2024 WEO'!K$3,'IMF GDP current US'!$B$1:$BD$1,0))/INDEX('IMF GDP constant 2022 US'!$B$1:$BD$197,MATCH('2022 deflators April 2024 WEO'!$B155,'IMF GDP constant 2022 US'!$B$1:$B$197,0),MATCH('2022 deflators April 2024 WEO'!K$3,'IMF GDP constant 2022 US'!$B$1:$BD$1,0)),0)</f>
        <v>0.31938443856709</v>
      </c>
      <c r="L155" s="18" t="n">
        <f aca="false">IFERROR(INDEX('IMF GDP current US'!$B$1:$BD$197,MATCH('2022 deflators April 2024 WEO'!$B155,'IMF GDP current US'!$B$1:$B$197,0),MATCH('2022 deflators April 2024 WEO'!L$3,'IMF GDP current US'!$B$1:$BD$1,0))/INDEX('IMF GDP constant 2022 US'!$B$1:$BD$197,MATCH('2022 deflators April 2024 WEO'!$B155,'IMF GDP constant 2022 US'!$B$1:$B$197,0),MATCH('2022 deflators April 2024 WEO'!L$3,'IMF GDP constant 2022 US'!$B$1:$BD$1,0)),0)</f>
        <v>0.300725405423904</v>
      </c>
      <c r="M155" s="18" t="n">
        <f aca="false">IFERROR(INDEX('IMF GDP current US'!$B$1:$BD$197,MATCH('2022 deflators April 2024 WEO'!$B155,'IMF GDP current US'!$B$1:$B$197,0),MATCH('2022 deflators April 2024 WEO'!M$3,'IMF GDP current US'!$B$1:$BD$1,0))/INDEX('IMF GDP constant 2022 US'!$B$1:$BD$197,MATCH('2022 deflators April 2024 WEO'!$B155,'IMF GDP constant 2022 US'!$B$1:$B$197,0),MATCH('2022 deflators April 2024 WEO'!M$3,'IMF GDP constant 2022 US'!$B$1:$BD$1,0)),0)</f>
        <v>0.268656626341463</v>
      </c>
      <c r="N155" s="18" t="n">
        <f aca="false">IFERROR(INDEX('IMF GDP current US'!$B$1:$BD$197,MATCH('2022 deflators April 2024 WEO'!$B155,'IMF GDP current US'!$B$1:$B$197,0),MATCH('2022 deflators April 2024 WEO'!N$3,'IMF GDP current US'!$B$1:$BD$1,0))/INDEX('IMF GDP constant 2022 US'!$B$1:$BD$197,MATCH('2022 deflators April 2024 WEO'!$B155,'IMF GDP constant 2022 US'!$B$1:$B$197,0),MATCH('2022 deflators April 2024 WEO'!N$3,'IMF GDP constant 2022 US'!$B$1:$BD$1,0)),0)</f>
        <v>0.259510019893216</v>
      </c>
      <c r="O155" s="18" t="n">
        <f aca="false">IFERROR(INDEX('IMF GDP current US'!$B$1:$BD$197,MATCH('2022 deflators April 2024 WEO'!$B155,'IMF GDP current US'!$B$1:$B$197,0),MATCH('2022 deflators April 2024 WEO'!O$3,'IMF GDP current US'!$B$1:$BD$1,0))/INDEX('IMF GDP constant 2022 US'!$B$1:$BD$197,MATCH('2022 deflators April 2024 WEO'!$B155,'IMF GDP constant 2022 US'!$B$1:$B$197,0),MATCH('2022 deflators April 2024 WEO'!O$3,'IMF GDP constant 2022 US'!$B$1:$BD$1,0)),0)</f>
        <v>0.291031547598286</v>
      </c>
      <c r="P155" s="18" t="n">
        <f aca="false">IFERROR(INDEX('IMF GDP current US'!$B$1:$BD$197,MATCH('2022 deflators April 2024 WEO'!$B155,'IMF GDP current US'!$B$1:$B$197,0),MATCH('2022 deflators April 2024 WEO'!P$3,'IMF GDP current US'!$B$1:$BD$1,0))/INDEX('IMF GDP constant 2022 US'!$B$1:$BD$197,MATCH('2022 deflators April 2024 WEO'!$B155,'IMF GDP constant 2022 US'!$B$1:$B$197,0),MATCH('2022 deflators April 2024 WEO'!P$3,'IMF GDP constant 2022 US'!$B$1:$BD$1,0)),0)</f>
        <v>0.274371578476182</v>
      </c>
      <c r="Q155" s="18" t="n">
        <f aca="false">IFERROR(INDEX('IMF GDP current US'!$B$1:$BD$197,MATCH('2022 deflators April 2024 WEO'!$B155,'IMF GDP current US'!$B$1:$B$197,0),MATCH('2022 deflators April 2024 WEO'!Q$3,'IMF GDP current US'!$B$1:$BD$1,0))/INDEX('IMF GDP constant 2022 US'!$B$1:$BD$197,MATCH('2022 deflators April 2024 WEO'!$B155,'IMF GDP constant 2022 US'!$B$1:$B$197,0),MATCH('2022 deflators April 2024 WEO'!Q$3,'IMF GDP constant 2022 US'!$B$1:$BD$1,0)),0)</f>
        <v>0.333641897743171</v>
      </c>
      <c r="R155" s="18" t="n">
        <f aca="false">IFERROR(INDEX('IMF GDP current US'!$B$1:$BD$197,MATCH('2022 deflators April 2024 WEO'!$B155,'IMF GDP current US'!$B$1:$B$197,0),MATCH('2022 deflators April 2024 WEO'!R$3,'IMF GDP current US'!$B$1:$BD$1,0))/INDEX('IMF GDP constant 2022 US'!$B$1:$BD$197,MATCH('2022 deflators April 2024 WEO'!$B155,'IMF GDP constant 2022 US'!$B$1:$B$197,0),MATCH('2022 deflators April 2024 WEO'!R$3,'IMF GDP constant 2022 US'!$B$1:$BD$1,0)),0)</f>
        <v>0.333788296118662</v>
      </c>
      <c r="S155" s="18" t="n">
        <f aca="false">IFERROR(INDEX('IMF GDP current US'!$B$1:$BD$197,MATCH('2022 deflators April 2024 WEO'!$B155,'IMF GDP current US'!$B$1:$B$197,0),MATCH('2022 deflators April 2024 WEO'!S$3,'IMF GDP current US'!$B$1:$BD$1,0))/INDEX('IMF GDP constant 2022 US'!$B$1:$BD$197,MATCH('2022 deflators April 2024 WEO'!$B155,'IMF GDP constant 2022 US'!$B$1:$B$197,0),MATCH('2022 deflators April 2024 WEO'!S$3,'IMF GDP constant 2022 US'!$B$1:$BD$1,0)),0)</f>
        <v>0.349433567053971</v>
      </c>
      <c r="T155" s="18" t="n">
        <f aca="false">IFERROR(INDEX('IMF GDP current US'!$B$1:$BD$197,MATCH('2022 deflators April 2024 WEO'!$B155,'IMF GDP current US'!$B$1:$B$197,0),MATCH('2022 deflators April 2024 WEO'!T$3,'IMF GDP current US'!$B$1:$BD$1,0))/INDEX('IMF GDP constant 2022 US'!$B$1:$BD$197,MATCH('2022 deflators April 2024 WEO'!$B155,'IMF GDP constant 2022 US'!$B$1:$B$197,0),MATCH('2022 deflators April 2024 WEO'!T$3,'IMF GDP constant 2022 US'!$B$1:$BD$1,0)),0)</f>
        <v>0.375963338873481</v>
      </c>
      <c r="U155" s="18" t="n">
        <f aca="false">IFERROR(INDEX('IMF GDP current US'!$B$1:$BD$197,MATCH('2022 deflators April 2024 WEO'!$B155,'IMF GDP current US'!$B$1:$B$197,0),MATCH('2022 deflators April 2024 WEO'!U$3,'IMF GDP current US'!$B$1:$BD$1,0))/INDEX('IMF GDP constant 2022 US'!$B$1:$BD$197,MATCH('2022 deflators April 2024 WEO'!$B155,'IMF GDP constant 2022 US'!$B$1:$B$197,0),MATCH('2022 deflators April 2024 WEO'!U$3,'IMF GDP constant 2022 US'!$B$1:$BD$1,0)),0)</f>
        <v>0.465648656700954</v>
      </c>
      <c r="V155" s="18" t="n">
        <f aca="false">IFERROR(INDEX('IMF GDP current US'!$B$1:$BD$197,MATCH('2022 deflators April 2024 WEO'!$B155,'IMF GDP current US'!$B$1:$B$197,0),MATCH('2022 deflators April 2024 WEO'!V$3,'IMF GDP current US'!$B$1:$BD$1,0))/INDEX('IMF GDP constant 2022 US'!$B$1:$BD$197,MATCH('2022 deflators April 2024 WEO'!$B155,'IMF GDP constant 2022 US'!$B$1:$B$197,0),MATCH('2022 deflators April 2024 WEO'!V$3,'IMF GDP constant 2022 US'!$B$1:$BD$1,0)),0)</f>
        <v>0.492246032276902</v>
      </c>
      <c r="W155" s="18" t="n">
        <f aca="false">IFERROR(INDEX('IMF GDP current US'!$B$1:$BD$197,MATCH('2022 deflators April 2024 WEO'!$B155,'IMF GDP current US'!$B$1:$B$197,0),MATCH('2022 deflators April 2024 WEO'!W$3,'IMF GDP current US'!$B$1:$BD$1,0))/INDEX('IMF GDP constant 2022 US'!$B$1:$BD$197,MATCH('2022 deflators April 2024 WEO'!$B155,'IMF GDP constant 2022 US'!$B$1:$B$197,0),MATCH('2022 deflators April 2024 WEO'!W$3,'IMF GDP constant 2022 US'!$B$1:$BD$1,0)),0)</f>
        <v>0.527829708208497</v>
      </c>
      <c r="X155" s="18" t="n">
        <f aca="false">IFERROR(INDEX('IMF GDP current US'!$B$1:$BD$197,MATCH('2022 deflators April 2024 WEO'!$B155,'IMF GDP current US'!$B$1:$B$197,0),MATCH('2022 deflators April 2024 WEO'!X$3,'IMF GDP current US'!$B$1:$BD$1,0))/INDEX('IMF GDP constant 2022 US'!$B$1:$BD$197,MATCH('2022 deflators April 2024 WEO'!$B155,'IMF GDP constant 2022 US'!$B$1:$B$197,0),MATCH('2022 deflators April 2024 WEO'!X$3,'IMF GDP constant 2022 US'!$B$1:$BD$1,0)),0)</f>
        <v>0.54937798054626</v>
      </c>
      <c r="Y155" s="18" t="n">
        <f aca="false">IFERROR(INDEX('IMF GDP current US'!$B$1:$BD$197,MATCH('2022 deflators April 2024 WEO'!$B155,'IMF GDP current US'!$B$1:$B$197,0),MATCH('2022 deflators April 2024 WEO'!Y$3,'IMF GDP current US'!$B$1:$BD$1,0))/INDEX('IMF GDP constant 2022 US'!$B$1:$BD$197,MATCH('2022 deflators April 2024 WEO'!$B155,'IMF GDP constant 2022 US'!$B$1:$B$197,0),MATCH('2022 deflators April 2024 WEO'!Y$3,'IMF GDP constant 2022 US'!$B$1:$BD$1,0)),0)</f>
        <v>0.471358089705271</v>
      </c>
      <c r="Z155" s="18" t="n">
        <f aca="false">IFERROR(INDEX('IMF GDP current US'!$B$1:$BD$197,MATCH('2022 deflators April 2024 WEO'!$B155,'IMF GDP current US'!$B$1:$B$197,0),MATCH('2022 deflators April 2024 WEO'!Z$3,'IMF GDP current US'!$B$1:$BD$1,0))/INDEX('IMF GDP constant 2022 US'!$B$1:$BD$197,MATCH('2022 deflators April 2024 WEO'!$B155,'IMF GDP constant 2022 US'!$B$1:$B$197,0),MATCH('2022 deflators April 2024 WEO'!Z$3,'IMF GDP constant 2022 US'!$B$1:$BD$1,0)),0)</f>
        <v>0.504685846963343</v>
      </c>
      <c r="AA155" s="18" t="n">
        <f aca="false">IFERROR(INDEX('IMF GDP current US'!$B$1:$BD$197,MATCH('2022 deflators April 2024 WEO'!$B155,'IMF GDP current US'!$B$1:$B$197,0),MATCH('2022 deflators April 2024 WEO'!AA$3,'IMF GDP current US'!$B$1:$BD$1,0))/INDEX('IMF GDP constant 2022 US'!$B$1:$BD$197,MATCH('2022 deflators April 2024 WEO'!$B155,'IMF GDP constant 2022 US'!$B$1:$B$197,0),MATCH('2022 deflators April 2024 WEO'!AA$3,'IMF GDP constant 2022 US'!$B$1:$BD$1,0)),0)</f>
        <v>0.506702716805837</v>
      </c>
      <c r="AB155" s="18" t="n">
        <f aca="false">IFERROR(INDEX('IMF GDP current US'!$B$1:$BD$197,MATCH('2022 deflators April 2024 WEO'!$B155,'IMF GDP current US'!$B$1:$B$197,0),MATCH('2022 deflators April 2024 WEO'!AB$3,'IMF GDP current US'!$B$1:$BD$1,0))/INDEX('IMF GDP constant 2022 US'!$B$1:$BD$197,MATCH('2022 deflators April 2024 WEO'!$B155,'IMF GDP constant 2022 US'!$B$1:$B$197,0),MATCH('2022 deflators April 2024 WEO'!AB$3,'IMF GDP constant 2022 US'!$B$1:$BD$1,0)),0)</f>
        <v>0.537399222543483</v>
      </c>
      <c r="AC155" s="18" t="n">
        <f aca="false">IFERROR(INDEX('IMF GDP current US'!$B$1:$BD$197,MATCH('2022 deflators April 2024 WEO'!$B155,'IMF GDP current US'!$B$1:$B$197,0),MATCH('2022 deflators April 2024 WEO'!AC$3,'IMF GDP current US'!$B$1:$BD$1,0))/INDEX('IMF GDP constant 2022 US'!$B$1:$BD$197,MATCH('2022 deflators April 2024 WEO'!$B155,'IMF GDP constant 2022 US'!$B$1:$B$197,0),MATCH('2022 deflators April 2024 WEO'!AC$3,'IMF GDP constant 2022 US'!$B$1:$BD$1,0)),0)</f>
        <v>0.466576661146354</v>
      </c>
      <c r="AD155" s="18" t="n">
        <f aca="false">IFERROR(INDEX('IMF GDP current US'!$B$1:$BD$197,MATCH('2022 deflators April 2024 WEO'!$B155,'IMF GDP current US'!$B$1:$B$197,0),MATCH('2022 deflators April 2024 WEO'!AD$3,'IMF GDP current US'!$B$1:$BD$1,0))/INDEX('IMF GDP constant 2022 US'!$B$1:$BD$197,MATCH('2022 deflators April 2024 WEO'!$B155,'IMF GDP constant 2022 US'!$B$1:$B$197,0),MATCH('2022 deflators April 2024 WEO'!AD$3,'IMF GDP constant 2022 US'!$B$1:$BD$1,0)),0)</f>
        <v>0.446866942694139</v>
      </c>
      <c r="AE155" s="18" t="n">
        <f aca="false">IFERROR(INDEX('IMF GDP current US'!$B$1:$BD$197,MATCH('2022 deflators April 2024 WEO'!$B155,'IMF GDP current US'!$B$1:$B$197,0),MATCH('2022 deflators April 2024 WEO'!AE$3,'IMF GDP current US'!$B$1:$BD$1,0))/INDEX('IMF GDP constant 2022 US'!$B$1:$BD$197,MATCH('2022 deflators April 2024 WEO'!$B155,'IMF GDP constant 2022 US'!$B$1:$B$197,0),MATCH('2022 deflators April 2024 WEO'!AE$3,'IMF GDP constant 2022 US'!$B$1:$BD$1,0)),0)</f>
        <v>0.4723419460072</v>
      </c>
      <c r="AF155" s="18" t="n">
        <f aca="false">IFERROR(INDEX('IMF GDP current US'!$B$1:$BD$197,MATCH('2022 deflators April 2024 WEO'!$B155,'IMF GDP current US'!$B$1:$B$197,0),MATCH('2022 deflators April 2024 WEO'!AF$3,'IMF GDP current US'!$B$1:$BD$1,0))/INDEX('IMF GDP constant 2022 US'!$B$1:$BD$197,MATCH('2022 deflators April 2024 WEO'!$B155,'IMF GDP constant 2022 US'!$B$1:$B$197,0),MATCH('2022 deflators April 2024 WEO'!AF$3,'IMF GDP constant 2022 US'!$B$1:$BD$1,0)),0)</f>
        <v>0.536453823629439</v>
      </c>
      <c r="AG155" s="18" t="n">
        <f aca="false">IFERROR(INDEX('IMF GDP current US'!$B$1:$BD$197,MATCH('2022 deflators April 2024 WEO'!$B155,'IMF GDP current US'!$B$1:$B$197,0),MATCH('2022 deflators April 2024 WEO'!AG$3,'IMF GDP current US'!$B$1:$BD$1,0))/INDEX('IMF GDP constant 2022 US'!$B$1:$BD$197,MATCH('2022 deflators April 2024 WEO'!$B155,'IMF GDP constant 2022 US'!$B$1:$B$197,0),MATCH('2022 deflators April 2024 WEO'!AG$3,'IMF GDP constant 2022 US'!$B$1:$BD$1,0)),0)</f>
        <v>0.578009396313547</v>
      </c>
      <c r="AH155" s="18" t="n">
        <f aca="false">IFERROR(INDEX('IMF GDP current US'!$B$1:$BD$197,MATCH('2022 deflators April 2024 WEO'!$B155,'IMF GDP current US'!$B$1:$B$197,0),MATCH('2022 deflators April 2024 WEO'!AH$3,'IMF GDP current US'!$B$1:$BD$1,0))/INDEX('IMF GDP constant 2022 US'!$B$1:$BD$197,MATCH('2022 deflators April 2024 WEO'!$B155,'IMF GDP constant 2022 US'!$B$1:$B$197,0),MATCH('2022 deflators April 2024 WEO'!AH$3,'IMF GDP constant 2022 US'!$B$1:$BD$1,0)),0)</f>
        <v>0.636594149679048</v>
      </c>
      <c r="AI155" s="18" t="n">
        <f aca="false">IFERROR(INDEX('IMF GDP current US'!$B$1:$BD$197,MATCH('2022 deflators April 2024 WEO'!$B155,'IMF GDP current US'!$B$1:$B$197,0),MATCH('2022 deflators April 2024 WEO'!AI$3,'IMF GDP current US'!$B$1:$BD$1,0))/INDEX('IMF GDP constant 2022 US'!$B$1:$BD$197,MATCH('2022 deflators April 2024 WEO'!$B155,'IMF GDP constant 2022 US'!$B$1:$B$197,0),MATCH('2022 deflators April 2024 WEO'!AI$3,'IMF GDP constant 2022 US'!$B$1:$BD$1,0)),0)</f>
        <v>0.678325015145879</v>
      </c>
      <c r="AJ155" s="18" t="n">
        <f aca="false">IFERROR(INDEX('IMF GDP current US'!$B$1:$BD$197,MATCH('2022 deflators April 2024 WEO'!$B155,'IMF GDP current US'!$B$1:$B$197,0),MATCH('2022 deflators April 2024 WEO'!AJ$3,'IMF GDP current US'!$B$1:$BD$1,0))/INDEX('IMF GDP constant 2022 US'!$B$1:$BD$197,MATCH('2022 deflators April 2024 WEO'!$B155,'IMF GDP constant 2022 US'!$B$1:$B$197,0),MATCH('2022 deflators April 2024 WEO'!AJ$3,'IMF GDP constant 2022 US'!$B$1:$BD$1,0)),0)</f>
        <v>0.696341615022193</v>
      </c>
      <c r="AK155" s="18" t="n">
        <f aca="false">IFERROR(INDEX('IMF GDP current US'!$B$1:$BD$197,MATCH('2022 deflators April 2024 WEO'!$B155,'IMF GDP current US'!$B$1:$B$197,0),MATCH('2022 deflators April 2024 WEO'!AK$3,'IMF GDP current US'!$B$1:$BD$1,0))/INDEX('IMF GDP constant 2022 US'!$B$1:$BD$197,MATCH('2022 deflators April 2024 WEO'!$B155,'IMF GDP constant 2022 US'!$B$1:$B$197,0),MATCH('2022 deflators April 2024 WEO'!AK$3,'IMF GDP constant 2022 US'!$B$1:$BD$1,0)),0)</f>
        <v>0.737792339130862</v>
      </c>
      <c r="AL155" s="18" t="n">
        <f aca="false">IFERROR(INDEX('IMF GDP current US'!$B$1:$BD$197,MATCH('2022 deflators April 2024 WEO'!$B155,'IMF GDP current US'!$B$1:$B$197,0),MATCH('2022 deflators April 2024 WEO'!AL$3,'IMF GDP current US'!$B$1:$BD$1,0))/INDEX('IMF GDP constant 2022 US'!$B$1:$BD$197,MATCH('2022 deflators April 2024 WEO'!$B155,'IMF GDP constant 2022 US'!$B$1:$B$197,0),MATCH('2022 deflators April 2024 WEO'!AL$3,'IMF GDP constant 2022 US'!$B$1:$BD$1,0)),0)</f>
        <v>0.852656084563138</v>
      </c>
      <c r="AM155" s="18" t="n">
        <f aca="false">IFERROR(INDEX('IMF GDP current US'!$B$1:$BD$197,MATCH('2022 deflators April 2024 WEO'!$B155,'IMF GDP current US'!$B$1:$B$197,0),MATCH('2022 deflators April 2024 WEO'!AM$3,'IMF GDP current US'!$B$1:$BD$1,0))/INDEX('IMF GDP constant 2022 US'!$B$1:$BD$197,MATCH('2022 deflators April 2024 WEO'!$B155,'IMF GDP constant 2022 US'!$B$1:$B$197,0),MATCH('2022 deflators April 2024 WEO'!AM$3,'IMF GDP constant 2022 US'!$B$1:$BD$1,0)),0)</f>
        <v>0.949306278606984</v>
      </c>
      <c r="AN155" s="18" t="n">
        <f aca="false">IFERROR(INDEX('IMF GDP current US'!$B$1:$BD$197,MATCH('2022 deflators April 2024 WEO'!$B155,'IMF GDP current US'!$B$1:$B$197,0),MATCH('2022 deflators April 2024 WEO'!AN$3,'IMF GDP current US'!$B$1:$BD$1,0))/INDEX('IMF GDP constant 2022 US'!$B$1:$BD$197,MATCH('2022 deflators April 2024 WEO'!$B155,'IMF GDP constant 2022 US'!$B$1:$B$197,0),MATCH('2022 deflators April 2024 WEO'!AN$3,'IMF GDP constant 2022 US'!$B$1:$BD$1,0)),0)</f>
        <v>0.978950003737661</v>
      </c>
      <c r="AO155" s="18" t="n">
        <f aca="false">IFERROR(INDEX('IMF GDP current US'!$B$1:$BD$197,MATCH('2022 deflators April 2024 WEO'!$B155,'IMF GDP current US'!$B$1:$B$197,0),MATCH('2022 deflators April 2024 WEO'!AO$3,'IMF GDP current US'!$B$1:$BD$1,0))/INDEX('IMF GDP constant 2022 US'!$B$1:$BD$197,MATCH('2022 deflators April 2024 WEO'!$B155,'IMF GDP constant 2022 US'!$B$1:$B$197,0),MATCH('2022 deflators April 2024 WEO'!AO$3,'IMF GDP constant 2022 US'!$B$1:$BD$1,0)),0)</f>
        <v>1.00509143901195</v>
      </c>
      <c r="AP155" s="18" t="n">
        <f aca="false">IFERROR(INDEX('IMF GDP current US'!$B$1:$BD$197,MATCH('2022 deflators April 2024 WEO'!$B155,'IMF GDP current US'!$B$1:$B$197,0),MATCH('2022 deflators April 2024 WEO'!AP$3,'IMF GDP current US'!$B$1:$BD$1,0))/INDEX('IMF GDP constant 2022 US'!$B$1:$BD$197,MATCH('2022 deflators April 2024 WEO'!$B155,'IMF GDP constant 2022 US'!$B$1:$B$197,0),MATCH('2022 deflators April 2024 WEO'!AP$3,'IMF GDP constant 2022 US'!$B$1:$BD$1,0)),0)</f>
        <v>0.967787179501928</v>
      </c>
      <c r="AQ155" s="18" t="n">
        <f aca="false">IFERROR(INDEX('IMF GDP current US'!$B$1:$BD$197,MATCH('2022 deflators April 2024 WEO'!$B155,'IMF GDP current US'!$B$1:$B$197,0),MATCH('2022 deflators April 2024 WEO'!AQ$3,'IMF GDP current US'!$B$1:$BD$1,0))/INDEX('IMF GDP constant 2022 US'!$B$1:$BD$197,MATCH('2022 deflators April 2024 WEO'!$B155,'IMF GDP constant 2022 US'!$B$1:$B$197,0),MATCH('2022 deflators April 2024 WEO'!AQ$3,'IMF GDP constant 2022 US'!$B$1:$BD$1,0)),0)</f>
        <v>0.966614848825812</v>
      </c>
      <c r="AR155" s="18" t="n">
        <f aca="false">IFERROR(INDEX('IMF GDP current US'!$B$1:$BD$197,MATCH('2022 deflators April 2024 WEO'!$B155,'IMF GDP current US'!$B$1:$B$197,0),MATCH('2022 deflators April 2024 WEO'!AR$3,'IMF GDP current US'!$B$1:$BD$1,0))/INDEX('IMF GDP constant 2022 US'!$B$1:$BD$197,MATCH('2022 deflators April 2024 WEO'!$B155,'IMF GDP constant 2022 US'!$B$1:$B$197,0),MATCH('2022 deflators April 2024 WEO'!AR$3,'IMF GDP constant 2022 US'!$B$1:$BD$1,0)),0)</f>
        <v>0.999642612318555</v>
      </c>
      <c r="AS155" s="18" t="n">
        <f aca="false">IFERROR(INDEX('IMF GDP current US'!$B$1:$BD$197,MATCH('2022 deflators April 2024 WEO'!$B155,'IMF GDP current US'!$B$1:$B$197,0),MATCH('2022 deflators April 2024 WEO'!AS$3,'IMF GDP current US'!$B$1:$BD$1,0))/INDEX('IMF GDP constant 2022 US'!$B$1:$BD$197,MATCH('2022 deflators April 2024 WEO'!$B155,'IMF GDP constant 2022 US'!$B$1:$B$197,0),MATCH('2022 deflators April 2024 WEO'!AS$3,'IMF GDP constant 2022 US'!$B$1:$BD$1,0)),0)</f>
        <v>1.0689053633505</v>
      </c>
      <c r="AT155" s="18" t="n">
        <f aca="false">IFERROR(INDEX('IMF GDP current US'!$B$1:$BD$197,MATCH('2022 deflators April 2024 WEO'!$B155,'IMF GDP current US'!$B$1:$B$197,0),MATCH('2022 deflators April 2024 WEO'!AT$3,'IMF GDP current US'!$B$1:$BD$1,0))/INDEX('IMF GDP constant 2022 US'!$B$1:$BD$197,MATCH('2022 deflators April 2024 WEO'!$B155,'IMF GDP constant 2022 US'!$B$1:$B$197,0),MATCH('2022 deflators April 2024 WEO'!AT$3,'IMF GDP constant 2022 US'!$B$1:$BD$1,0)),0)</f>
        <v>1.05313350202448</v>
      </c>
      <c r="AU155" s="18" t="n">
        <f aca="false">IFERROR(INDEX('IMF GDP current US'!$B$1:$BD$197,MATCH('2022 deflators April 2024 WEO'!$B155,'IMF GDP current US'!$B$1:$B$197,0),MATCH('2022 deflators April 2024 WEO'!AU$3,'IMF GDP current US'!$B$1:$BD$1,0))/INDEX('IMF GDP constant 2022 US'!$B$1:$BD$197,MATCH('2022 deflators April 2024 WEO'!$B155,'IMF GDP constant 2022 US'!$B$1:$B$197,0),MATCH('2022 deflators April 2024 WEO'!AU$3,'IMF GDP constant 2022 US'!$B$1:$BD$1,0)),0)</f>
        <v>1.03412788105846</v>
      </c>
      <c r="AV155" s="18" t="n">
        <f aca="false">IFERROR(INDEX('IMF GDP current US'!$B$1:$BD$197,MATCH('2022 deflators April 2024 WEO'!$B155,'IMF GDP current US'!$B$1:$B$197,0),MATCH('2022 deflators April 2024 WEO'!AV$3,'IMF GDP current US'!$B$1:$BD$1,0))/INDEX('IMF GDP constant 2022 US'!$B$1:$BD$197,MATCH('2022 deflators April 2024 WEO'!$B155,'IMF GDP constant 2022 US'!$B$1:$B$197,0),MATCH('2022 deflators April 2024 WEO'!AV$3,'IMF GDP constant 2022 US'!$B$1:$BD$1,0)),0)</f>
        <v>0.977423506410256</v>
      </c>
      <c r="AW155" s="19" t="n">
        <f aca="false">IFERROR(INDEX('IMF GDP current US'!$B$1:$BD$197,MATCH('2022 deflators April 2024 WEO'!$B155,'IMF GDP current US'!$B$1:$B$197,0),MATCH('2022 deflators April 2024 WEO'!AW$3,'IMF GDP current US'!$B$1:$BD$1,0))/INDEX('IMF GDP constant 2022 US'!$B$1:$BD$197,MATCH('2022 deflators April 2024 WEO'!$B155,'IMF GDP constant 2022 US'!$B$1:$B$197,0),MATCH('2022 deflators April 2024 WEO'!AW$3,'IMF GDP constant 2022 US'!$B$1:$BD$1,0)),0)</f>
        <v>1</v>
      </c>
      <c r="AX155" s="18" t="n">
        <f aca="false">IFERROR(INDEX('IMF GDP current US'!$B$1:$BD$197,MATCH('2022 deflators April 2024 WEO'!$B155,'IMF GDP current US'!$B$1:$B$197,0),MATCH('2022 deflators April 2024 WEO'!AX$3,'IMF GDP current US'!$B$1:$BD$1,0))/INDEX('IMF GDP constant 2022 US'!$B$1:$BD$197,MATCH('2022 deflators April 2024 WEO'!$B155,'IMF GDP constant 2022 US'!$B$1:$B$197,0),MATCH('2022 deflators April 2024 WEO'!AX$3,'IMF GDP constant 2022 US'!$B$1:$BD$1,0)),0)</f>
        <v>1.01555397815718</v>
      </c>
      <c r="AY155" s="21" t="n">
        <f aca="false">IFERROR(INDEX('IMF GDP current US'!$B$1:$BD$197,MATCH('2022 deflators April 2024 WEO'!$B155,'IMF GDP current US'!$B$1:$B$197,0),MATCH('2022 deflators April 2024 WEO'!AY$3,'IMF GDP current US'!$B$1:$BD$1,0))/INDEX('IMF GDP constant 2022 US'!$B$1:$BD$197,MATCH('2022 deflators April 2024 WEO'!$B155,'IMF GDP constant 2022 US'!$B$1:$B$197,0),MATCH('2022 deflators April 2024 WEO'!AY$3,'IMF GDP constant 2022 US'!$B$1:$BD$1,0)),0)</f>
        <v>1.03824867084354</v>
      </c>
      <c r="AZ155" s="21" t="n">
        <f aca="false">IFERROR(INDEX('IMF GDP current US'!$B$1:$BD$197,MATCH('2022 deflators April 2024 WEO'!$B155,'IMF GDP current US'!$B$1:$B$197,0),MATCH('2022 deflators April 2024 WEO'!AZ$3,'IMF GDP current US'!$B$1:$BD$1,0))/INDEX('IMF GDP constant 2022 US'!$B$1:$BD$197,MATCH('2022 deflators April 2024 WEO'!$B155,'IMF GDP constant 2022 US'!$B$1:$B$197,0),MATCH('2022 deflators April 2024 WEO'!AZ$3,'IMF GDP constant 2022 US'!$B$1:$BD$1,0)),0)</f>
        <v>1.07966318625891</v>
      </c>
      <c r="BA155" s="21" t="n">
        <f aca="false">IFERROR(INDEX('IMF GDP current US'!$B$1:$BD$197,MATCH('2022 deflators April 2024 WEO'!$B155,'IMF GDP current US'!$B$1:$B$197,0),MATCH('2022 deflators April 2024 WEO'!BA$3,'IMF GDP current US'!$B$1:$BD$1,0))/INDEX('IMF GDP constant 2022 US'!$B$1:$BD$197,MATCH('2022 deflators April 2024 WEO'!$B155,'IMF GDP constant 2022 US'!$B$1:$B$197,0),MATCH('2022 deflators April 2024 WEO'!BA$3,'IMF GDP constant 2022 US'!$B$1:$BD$1,0)),0)</f>
        <v>1.11743168346204</v>
      </c>
      <c r="BB155" s="21" t="n">
        <f aca="false">IFERROR(INDEX('IMF GDP current US'!$B$1:$BD$197,MATCH('2022 deflators April 2024 WEO'!$B155,'IMF GDP current US'!$B$1:$B$197,0),MATCH('2022 deflators April 2024 WEO'!BB$3,'IMF GDP current US'!$B$1:$BD$1,0))/INDEX('IMF GDP constant 2022 US'!$B$1:$BD$197,MATCH('2022 deflators April 2024 WEO'!$B155,'IMF GDP constant 2022 US'!$B$1:$B$197,0),MATCH('2022 deflators April 2024 WEO'!BB$3,'IMF GDP constant 2022 US'!$B$1:$BD$1,0)),0)</f>
        <v>1.15482633636411</v>
      </c>
      <c r="BC155" s="21" t="n">
        <f aca="false">IFERROR(INDEX('IMF GDP current US'!$B$1:$BD$197,MATCH('2022 deflators April 2024 WEO'!$B155,'IMF GDP current US'!$B$1:$B$197,0),MATCH('2022 deflators April 2024 WEO'!BC$3,'IMF GDP current US'!$B$1:$BD$1,0))/INDEX('IMF GDP constant 2022 US'!$B$1:$BD$197,MATCH('2022 deflators April 2024 WEO'!$B155,'IMF GDP constant 2022 US'!$B$1:$B$197,0),MATCH('2022 deflators April 2024 WEO'!BC$3,'IMF GDP constant 2022 US'!$B$1:$BD$1,0)),0)</f>
        <v>1.19166340211598</v>
      </c>
      <c r="BD155" s="22" t="n">
        <f aca="false">IFERROR(INDEX('IMF GDP current US'!$B$1:$BD$197,MATCH('2022 deflators April 2024 WEO'!$B155,'IMF GDP current US'!$B$1:$B$197,0),MATCH('2022 deflators April 2024 WEO'!BD$3,'IMF GDP current US'!$B$1:$BD$1,0))/INDEX('IMF GDP constant 2022 US'!$B$1:$BD$197,MATCH('2022 deflators April 2024 WEO'!$B155,'IMF GDP constant 2022 US'!$B$1:$B$197,0),MATCH('2022 deflators April 2024 WEO'!BD$3,'IMF GDP constant 2022 US'!$B$1:$BD$1,0)),0)</f>
        <v>1.22836941181728</v>
      </c>
    </row>
    <row r="156" customFormat="false" ht="15" hidden="false" customHeight="false" outlineLevel="0" collapsed="false">
      <c r="A156" s="12" t="s">
        <v>170</v>
      </c>
      <c r="B156" s="0" t="str">
        <f aca="false">VLOOKUP(A156,'Names&amp;ISO'!$A:$C,3,0)</f>
        <v>SOM</v>
      </c>
      <c r="C156" s="11" t="s">
        <v>170</v>
      </c>
      <c r="D156" s="11" t="n">
        <f aca="false">IFERROR(VLOOKUP(B156,'DAC ODA Recipients 2022-2023'!$B:$H,7,0),"")</f>
        <v>1</v>
      </c>
      <c r="E156" s="12" t="str">
        <f aca="false">IFERROR(VLOOKUP(B156,'OECD DAC Deflators 2022'!B:B,1,0),"")</f>
        <v/>
      </c>
      <c r="F156" s="12"/>
      <c r="G156" s="17" t="n">
        <f aca="false">IFERROR(INDEX('IMF GDP current US'!$B$1:$BD$197,MATCH('2022 deflators April 2024 WEO'!$B156,'IMF GDP current US'!$B$1:$B$197,0),MATCH('2022 deflators April 2024 WEO'!G$3,'IMF GDP current US'!$B$1:$BD$1,0))/INDEX('IMF GDP constant 2022 US'!$B$1:$BD$197,MATCH('2022 deflators April 2024 WEO'!$B156,'IMF GDP constant 2022 US'!$B$1:$B$197,0),MATCH('2022 deflators April 2024 WEO'!G$3,'IMF GDP constant 2022 US'!$B$1:$BD$1,0)),0)</f>
        <v>0</v>
      </c>
      <c r="H156" s="18" t="n">
        <f aca="false">IFERROR(INDEX('IMF GDP current US'!$B$1:$BD$197,MATCH('2022 deflators April 2024 WEO'!$B156,'IMF GDP current US'!$B$1:$B$197,0),MATCH('2022 deflators April 2024 WEO'!H$3,'IMF GDP current US'!$B$1:$BD$1,0))/INDEX('IMF GDP constant 2022 US'!$B$1:$BD$197,MATCH('2022 deflators April 2024 WEO'!$B156,'IMF GDP constant 2022 US'!$B$1:$B$197,0),MATCH('2022 deflators April 2024 WEO'!H$3,'IMF GDP constant 2022 US'!$B$1:$BD$1,0)),0)</f>
        <v>0</v>
      </c>
      <c r="I156" s="18" t="n">
        <f aca="false">IFERROR(INDEX('IMF GDP current US'!$B$1:$BD$197,MATCH('2022 deflators April 2024 WEO'!$B156,'IMF GDP current US'!$B$1:$B$197,0),MATCH('2022 deflators April 2024 WEO'!I$3,'IMF GDP current US'!$B$1:$BD$1,0))/INDEX('IMF GDP constant 2022 US'!$B$1:$BD$197,MATCH('2022 deflators April 2024 WEO'!$B156,'IMF GDP constant 2022 US'!$B$1:$B$197,0),MATCH('2022 deflators April 2024 WEO'!I$3,'IMF GDP constant 2022 US'!$B$1:$BD$1,0)),0)</f>
        <v>0</v>
      </c>
      <c r="J156" s="18" t="n">
        <f aca="false">IFERROR(INDEX('IMF GDP current US'!$B$1:$BD$197,MATCH('2022 deflators April 2024 WEO'!$B156,'IMF GDP current US'!$B$1:$B$197,0),MATCH('2022 deflators April 2024 WEO'!J$3,'IMF GDP current US'!$B$1:$BD$1,0))/INDEX('IMF GDP constant 2022 US'!$B$1:$BD$197,MATCH('2022 deflators April 2024 WEO'!$B156,'IMF GDP constant 2022 US'!$B$1:$B$197,0),MATCH('2022 deflators April 2024 WEO'!J$3,'IMF GDP constant 2022 US'!$B$1:$BD$1,0)),0)</f>
        <v>0</v>
      </c>
      <c r="K156" s="18" t="n">
        <f aca="false">IFERROR(INDEX('IMF GDP current US'!$B$1:$BD$197,MATCH('2022 deflators April 2024 WEO'!$B156,'IMF GDP current US'!$B$1:$B$197,0),MATCH('2022 deflators April 2024 WEO'!K$3,'IMF GDP current US'!$B$1:$BD$1,0))/INDEX('IMF GDP constant 2022 US'!$B$1:$BD$197,MATCH('2022 deflators April 2024 WEO'!$B156,'IMF GDP constant 2022 US'!$B$1:$B$197,0),MATCH('2022 deflators April 2024 WEO'!K$3,'IMF GDP constant 2022 US'!$B$1:$BD$1,0)),0)</f>
        <v>0</v>
      </c>
      <c r="L156" s="18" t="n">
        <f aca="false">IFERROR(INDEX('IMF GDP current US'!$B$1:$BD$197,MATCH('2022 deflators April 2024 WEO'!$B156,'IMF GDP current US'!$B$1:$B$197,0),MATCH('2022 deflators April 2024 WEO'!L$3,'IMF GDP current US'!$B$1:$BD$1,0))/INDEX('IMF GDP constant 2022 US'!$B$1:$BD$197,MATCH('2022 deflators April 2024 WEO'!$B156,'IMF GDP constant 2022 US'!$B$1:$B$197,0),MATCH('2022 deflators April 2024 WEO'!L$3,'IMF GDP constant 2022 US'!$B$1:$BD$1,0)),0)</f>
        <v>0</v>
      </c>
      <c r="M156" s="18" t="n">
        <f aca="false">IFERROR(INDEX('IMF GDP current US'!$B$1:$BD$197,MATCH('2022 deflators April 2024 WEO'!$B156,'IMF GDP current US'!$B$1:$B$197,0),MATCH('2022 deflators April 2024 WEO'!M$3,'IMF GDP current US'!$B$1:$BD$1,0))/INDEX('IMF GDP constant 2022 US'!$B$1:$BD$197,MATCH('2022 deflators April 2024 WEO'!$B156,'IMF GDP constant 2022 US'!$B$1:$B$197,0),MATCH('2022 deflators April 2024 WEO'!M$3,'IMF GDP constant 2022 US'!$B$1:$BD$1,0)),0)</f>
        <v>0</v>
      </c>
      <c r="N156" s="18" t="n">
        <f aca="false">IFERROR(INDEX('IMF GDP current US'!$B$1:$BD$197,MATCH('2022 deflators April 2024 WEO'!$B156,'IMF GDP current US'!$B$1:$B$197,0),MATCH('2022 deflators April 2024 WEO'!N$3,'IMF GDP current US'!$B$1:$BD$1,0))/INDEX('IMF GDP constant 2022 US'!$B$1:$BD$197,MATCH('2022 deflators April 2024 WEO'!$B156,'IMF GDP constant 2022 US'!$B$1:$B$197,0),MATCH('2022 deflators April 2024 WEO'!N$3,'IMF GDP constant 2022 US'!$B$1:$BD$1,0)),0)</f>
        <v>0</v>
      </c>
      <c r="O156" s="18" t="n">
        <f aca="false">IFERROR(INDEX('IMF GDP current US'!$B$1:$BD$197,MATCH('2022 deflators April 2024 WEO'!$B156,'IMF GDP current US'!$B$1:$B$197,0),MATCH('2022 deflators April 2024 WEO'!O$3,'IMF GDP current US'!$B$1:$BD$1,0))/INDEX('IMF GDP constant 2022 US'!$B$1:$BD$197,MATCH('2022 deflators April 2024 WEO'!$B156,'IMF GDP constant 2022 US'!$B$1:$B$197,0),MATCH('2022 deflators April 2024 WEO'!O$3,'IMF GDP constant 2022 US'!$B$1:$BD$1,0)),0)</f>
        <v>0</v>
      </c>
      <c r="P156" s="18" t="n">
        <f aca="false">IFERROR(INDEX('IMF GDP current US'!$B$1:$BD$197,MATCH('2022 deflators April 2024 WEO'!$B156,'IMF GDP current US'!$B$1:$B$197,0),MATCH('2022 deflators April 2024 WEO'!P$3,'IMF GDP current US'!$B$1:$BD$1,0))/INDEX('IMF GDP constant 2022 US'!$B$1:$BD$197,MATCH('2022 deflators April 2024 WEO'!$B156,'IMF GDP constant 2022 US'!$B$1:$B$197,0),MATCH('2022 deflators April 2024 WEO'!P$3,'IMF GDP constant 2022 US'!$B$1:$BD$1,0)),0)</f>
        <v>0</v>
      </c>
      <c r="Q156" s="18" t="n">
        <f aca="false">IFERROR(INDEX('IMF GDP current US'!$B$1:$BD$197,MATCH('2022 deflators April 2024 WEO'!$B156,'IMF GDP current US'!$B$1:$B$197,0),MATCH('2022 deflators April 2024 WEO'!Q$3,'IMF GDP current US'!$B$1:$BD$1,0))/INDEX('IMF GDP constant 2022 US'!$B$1:$BD$197,MATCH('2022 deflators April 2024 WEO'!$B156,'IMF GDP constant 2022 US'!$B$1:$B$197,0),MATCH('2022 deflators April 2024 WEO'!Q$3,'IMF GDP constant 2022 US'!$B$1:$BD$1,0)),0)</f>
        <v>0</v>
      </c>
      <c r="R156" s="18" t="n">
        <f aca="false">IFERROR(INDEX('IMF GDP current US'!$B$1:$BD$197,MATCH('2022 deflators April 2024 WEO'!$B156,'IMF GDP current US'!$B$1:$B$197,0),MATCH('2022 deflators April 2024 WEO'!R$3,'IMF GDP current US'!$B$1:$BD$1,0))/INDEX('IMF GDP constant 2022 US'!$B$1:$BD$197,MATCH('2022 deflators April 2024 WEO'!$B156,'IMF GDP constant 2022 US'!$B$1:$B$197,0),MATCH('2022 deflators April 2024 WEO'!R$3,'IMF GDP constant 2022 US'!$B$1:$BD$1,0)),0)</f>
        <v>0</v>
      </c>
      <c r="S156" s="18" t="n">
        <f aca="false">IFERROR(INDEX('IMF GDP current US'!$B$1:$BD$197,MATCH('2022 deflators April 2024 WEO'!$B156,'IMF GDP current US'!$B$1:$B$197,0),MATCH('2022 deflators April 2024 WEO'!S$3,'IMF GDP current US'!$B$1:$BD$1,0))/INDEX('IMF GDP constant 2022 US'!$B$1:$BD$197,MATCH('2022 deflators April 2024 WEO'!$B156,'IMF GDP constant 2022 US'!$B$1:$B$197,0),MATCH('2022 deflators April 2024 WEO'!S$3,'IMF GDP constant 2022 US'!$B$1:$BD$1,0)),0)</f>
        <v>0</v>
      </c>
      <c r="T156" s="18" t="n">
        <f aca="false">IFERROR(INDEX('IMF GDP current US'!$B$1:$BD$197,MATCH('2022 deflators April 2024 WEO'!$B156,'IMF GDP current US'!$B$1:$B$197,0),MATCH('2022 deflators April 2024 WEO'!T$3,'IMF GDP current US'!$B$1:$BD$1,0))/INDEX('IMF GDP constant 2022 US'!$B$1:$BD$197,MATCH('2022 deflators April 2024 WEO'!$B156,'IMF GDP constant 2022 US'!$B$1:$B$197,0),MATCH('2022 deflators April 2024 WEO'!T$3,'IMF GDP constant 2022 US'!$B$1:$BD$1,0)),0)</f>
        <v>0</v>
      </c>
      <c r="U156" s="18" t="n">
        <f aca="false">IFERROR(INDEX('IMF GDP current US'!$B$1:$BD$197,MATCH('2022 deflators April 2024 WEO'!$B156,'IMF GDP current US'!$B$1:$B$197,0),MATCH('2022 deflators April 2024 WEO'!U$3,'IMF GDP current US'!$B$1:$BD$1,0))/INDEX('IMF GDP constant 2022 US'!$B$1:$BD$197,MATCH('2022 deflators April 2024 WEO'!$B156,'IMF GDP constant 2022 US'!$B$1:$B$197,0),MATCH('2022 deflators April 2024 WEO'!U$3,'IMF GDP constant 2022 US'!$B$1:$BD$1,0)),0)</f>
        <v>0</v>
      </c>
      <c r="V156" s="18" t="n">
        <f aca="false">IFERROR(INDEX('IMF GDP current US'!$B$1:$BD$197,MATCH('2022 deflators April 2024 WEO'!$B156,'IMF GDP current US'!$B$1:$B$197,0),MATCH('2022 deflators April 2024 WEO'!V$3,'IMF GDP current US'!$B$1:$BD$1,0))/INDEX('IMF GDP constant 2022 US'!$B$1:$BD$197,MATCH('2022 deflators April 2024 WEO'!$B156,'IMF GDP constant 2022 US'!$B$1:$B$197,0),MATCH('2022 deflators April 2024 WEO'!V$3,'IMF GDP constant 2022 US'!$B$1:$BD$1,0)),0)</f>
        <v>0</v>
      </c>
      <c r="W156" s="18" t="n">
        <f aca="false">IFERROR(INDEX('IMF GDP current US'!$B$1:$BD$197,MATCH('2022 deflators April 2024 WEO'!$B156,'IMF GDP current US'!$B$1:$B$197,0),MATCH('2022 deflators April 2024 WEO'!W$3,'IMF GDP current US'!$B$1:$BD$1,0))/INDEX('IMF GDP constant 2022 US'!$B$1:$BD$197,MATCH('2022 deflators April 2024 WEO'!$B156,'IMF GDP constant 2022 US'!$B$1:$B$197,0),MATCH('2022 deflators April 2024 WEO'!W$3,'IMF GDP constant 2022 US'!$B$1:$BD$1,0)),0)</f>
        <v>0</v>
      </c>
      <c r="X156" s="18" t="n">
        <f aca="false">IFERROR(INDEX('IMF GDP current US'!$B$1:$BD$197,MATCH('2022 deflators April 2024 WEO'!$B156,'IMF GDP current US'!$B$1:$B$197,0),MATCH('2022 deflators April 2024 WEO'!X$3,'IMF GDP current US'!$B$1:$BD$1,0))/INDEX('IMF GDP constant 2022 US'!$B$1:$BD$197,MATCH('2022 deflators April 2024 WEO'!$B156,'IMF GDP constant 2022 US'!$B$1:$B$197,0),MATCH('2022 deflators April 2024 WEO'!X$3,'IMF GDP constant 2022 US'!$B$1:$BD$1,0)),0)</f>
        <v>0</v>
      </c>
      <c r="Y156" s="18" t="n">
        <f aca="false">IFERROR(INDEX('IMF GDP current US'!$B$1:$BD$197,MATCH('2022 deflators April 2024 WEO'!$B156,'IMF GDP current US'!$B$1:$B$197,0),MATCH('2022 deflators April 2024 WEO'!Y$3,'IMF GDP current US'!$B$1:$BD$1,0))/INDEX('IMF GDP constant 2022 US'!$B$1:$BD$197,MATCH('2022 deflators April 2024 WEO'!$B156,'IMF GDP constant 2022 US'!$B$1:$B$197,0),MATCH('2022 deflators April 2024 WEO'!Y$3,'IMF GDP constant 2022 US'!$B$1:$BD$1,0)),0)</f>
        <v>0</v>
      </c>
      <c r="Z156" s="18" t="n">
        <f aca="false">IFERROR(INDEX('IMF GDP current US'!$B$1:$BD$197,MATCH('2022 deflators April 2024 WEO'!$B156,'IMF GDP current US'!$B$1:$B$197,0),MATCH('2022 deflators April 2024 WEO'!Z$3,'IMF GDP current US'!$B$1:$BD$1,0))/INDEX('IMF GDP constant 2022 US'!$B$1:$BD$197,MATCH('2022 deflators April 2024 WEO'!$B156,'IMF GDP constant 2022 US'!$B$1:$B$197,0),MATCH('2022 deflators April 2024 WEO'!Z$3,'IMF GDP constant 2022 US'!$B$1:$BD$1,0)),0)</f>
        <v>0</v>
      </c>
      <c r="AA156" s="18" t="n">
        <f aca="false">IFERROR(INDEX('IMF GDP current US'!$B$1:$BD$197,MATCH('2022 deflators April 2024 WEO'!$B156,'IMF GDP current US'!$B$1:$B$197,0),MATCH('2022 deflators April 2024 WEO'!AA$3,'IMF GDP current US'!$B$1:$BD$1,0))/INDEX('IMF GDP constant 2022 US'!$B$1:$BD$197,MATCH('2022 deflators April 2024 WEO'!$B156,'IMF GDP constant 2022 US'!$B$1:$B$197,0),MATCH('2022 deflators April 2024 WEO'!AA$3,'IMF GDP constant 2022 US'!$B$1:$BD$1,0)),0)</f>
        <v>0</v>
      </c>
      <c r="AB156" s="18" t="n">
        <f aca="false">IFERROR(INDEX('IMF GDP current US'!$B$1:$BD$197,MATCH('2022 deflators April 2024 WEO'!$B156,'IMF GDP current US'!$B$1:$B$197,0),MATCH('2022 deflators April 2024 WEO'!AB$3,'IMF GDP current US'!$B$1:$BD$1,0))/INDEX('IMF GDP constant 2022 US'!$B$1:$BD$197,MATCH('2022 deflators April 2024 WEO'!$B156,'IMF GDP constant 2022 US'!$B$1:$B$197,0),MATCH('2022 deflators April 2024 WEO'!AB$3,'IMF GDP constant 2022 US'!$B$1:$BD$1,0)),0)</f>
        <v>0</v>
      </c>
      <c r="AC156" s="18" t="n">
        <f aca="false">IFERROR(INDEX('IMF GDP current US'!$B$1:$BD$197,MATCH('2022 deflators April 2024 WEO'!$B156,'IMF GDP current US'!$B$1:$B$197,0),MATCH('2022 deflators April 2024 WEO'!AC$3,'IMF GDP current US'!$B$1:$BD$1,0))/INDEX('IMF GDP constant 2022 US'!$B$1:$BD$197,MATCH('2022 deflators April 2024 WEO'!$B156,'IMF GDP constant 2022 US'!$B$1:$B$197,0),MATCH('2022 deflators April 2024 WEO'!AC$3,'IMF GDP constant 2022 US'!$B$1:$BD$1,0)),0)</f>
        <v>0</v>
      </c>
      <c r="AD156" s="18" t="n">
        <f aca="false">IFERROR(INDEX('IMF GDP current US'!$B$1:$BD$197,MATCH('2022 deflators April 2024 WEO'!$B156,'IMF GDP current US'!$B$1:$B$197,0),MATCH('2022 deflators April 2024 WEO'!AD$3,'IMF GDP current US'!$B$1:$BD$1,0))/INDEX('IMF GDP constant 2022 US'!$B$1:$BD$197,MATCH('2022 deflators April 2024 WEO'!$B156,'IMF GDP constant 2022 US'!$B$1:$B$197,0),MATCH('2022 deflators April 2024 WEO'!AD$3,'IMF GDP constant 2022 US'!$B$1:$BD$1,0)),0)</f>
        <v>0</v>
      </c>
      <c r="AE156" s="18" t="n">
        <f aca="false">IFERROR(INDEX('IMF GDP current US'!$B$1:$BD$197,MATCH('2022 deflators April 2024 WEO'!$B156,'IMF GDP current US'!$B$1:$B$197,0),MATCH('2022 deflators April 2024 WEO'!AE$3,'IMF GDP current US'!$B$1:$BD$1,0))/INDEX('IMF GDP constant 2022 US'!$B$1:$BD$197,MATCH('2022 deflators April 2024 WEO'!$B156,'IMF GDP constant 2022 US'!$B$1:$B$197,0),MATCH('2022 deflators April 2024 WEO'!AE$3,'IMF GDP constant 2022 US'!$B$1:$BD$1,0)),0)</f>
        <v>0</v>
      </c>
      <c r="AF156" s="18" t="n">
        <f aca="false">IFERROR(INDEX('IMF GDP current US'!$B$1:$BD$197,MATCH('2022 deflators April 2024 WEO'!$B156,'IMF GDP current US'!$B$1:$B$197,0),MATCH('2022 deflators April 2024 WEO'!AF$3,'IMF GDP current US'!$B$1:$BD$1,0))/INDEX('IMF GDP constant 2022 US'!$B$1:$BD$197,MATCH('2022 deflators April 2024 WEO'!$B156,'IMF GDP constant 2022 US'!$B$1:$B$197,0),MATCH('2022 deflators April 2024 WEO'!AF$3,'IMF GDP constant 2022 US'!$B$1:$BD$1,0)),0)</f>
        <v>0</v>
      </c>
      <c r="AG156" s="18" t="n">
        <f aca="false">IFERROR(INDEX('IMF GDP current US'!$B$1:$BD$197,MATCH('2022 deflators April 2024 WEO'!$B156,'IMF GDP current US'!$B$1:$B$197,0),MATCH('2022 deflators April 2024 WEO'!AG$3,'IMF GDP current US'!$B$1:$BD$1,0))/INDEX('IMF GDP constant 2022 US'!$B$1:$BD$197,MATCH('2022 deflators April 2024 WEO'!$B156,'IMF GDP constant 2022 US'!$B$1:$B$197,0),MATCH('2022 deflators April 2024 WEO'!AG$3,'IMF GDP constant 2022 US'!$B$1:$BD$1,0)),0)</f>
        <v>0</v>
      </c>
      <c r="AH156" s="18" t="n">
        <f aca="false">IFERROR(INDEX('IMF GDP current US'!$B$1:$BD$197,MATCH('2022 deflators April 2024 WEO'!$B156,'IMF GDP current US'!$B$1:$B$197,0),MATCH('2022 deflators April 2024 WEO'!AH$3,'IMF GDP current US'!$B$1:$BD$1,0))/INDEX('IMF GDP constant 2022 US'!$B$1:$BD$197,MATCH('2022 deflators April 2024 WEO'!$B156,'IMF GDP constant 2022 US'!$B$1:$B$197,0),MATCH('2022 deflators April 2024 WEO'!AH$3,'IMF GDP constant 2022 US'!$B$1:$BD$1,0)),0)</f>
        <v>0</v>
      </c>
      <c r="AI156" s="18" t="n">
        <f aca="false">IFERROR(INDEX('IMF GDP current US'!$B$1:$BD$197,MATCH('2022 deflators April 2024 WEO'!$B156,'IMF GDP current US'!$B$1:$B$197,0),MATCH('2022 deflators April 2024 WEO'!AI$3,'IMF GDP current US'!$B$1:$BD$1,0))/INDEX('IMF GDP constant 2022 US'!$B$1:$BD$197,MATCH('2022 deflators April 2024 WEO'!$B156,'IMF GDP constant 2022 US'!$B$1:$B$197,0),MATCH('2022 deflators April 2024 WEO'!AI$3,'IMF GDP constant 2022 US'!$B$1:$BD$1,0)),0)</f>
        <v>0</v>
      </c>
      <c r="AJ156" s="18" t="n">
        <f aca="false">IFERROR(INDEX('IMF GDP current US'!$B$1:$BD$197,MATCH('2022 deflators April 2024 WEO'!$B156,'IMF GDP current US'!$B$1:$B$197,0),MATCH('2022 deflators April 2024 WEO'!AJ$3,'IMF GDP current US'!$B$1:$BD$1,0))/INDEX('IMF GDP constant 2022 US'!$B$1:$BD$197,MATCH('2022 deflators April 2024 WEO'!$B156,'IMF GDP constant 2022 US'!$B$1:$B$197,0),MATCH('2022 deflators April 2024 WEO'!AJ$3,'IMF GDP constant 2022 US'!$B$1:$BD$1,0)),0)</f>
        <v>0</v>
      </c>
      <c r="AK156" s="18" t="n">
        <f aca="false">IFERROR(INDEX('IMF GDP current US'!$B$1:$BD$197,MATCH('2022 deflators April 2024 WEO'!$B156,'IMF GDP current US'!$B$1:$B$197,0),MATCH('2022 deflators April 2024 WEO'!AK$3,'IMF GDP current US'!$B$1:$BD$1,0))/INDEX('IMF GDP constant 2022 US'!$B$1:$BD$197,MATCH('2022 deflators April 2024 WEO'!$B156,'IMF GDP constant 2022 US'!$B$1:$B$197,0),MATCH('2022 deflators April 2024 WEO'!AK$3,'IMF GDP constant 2022 US'!$B$1:$BD$1,0)),0)</f>
        <v>0</v>
      </c>
      <c r="AL156" s="18" t="n">
        <f aca="false">IFERROR(INDEX('IMF GDP current US'!$B$1:$BD$197,MATCH('2022 deflators April 2024 WEO'!$B156,'IMF GDP current US'!$B$1:$B$197,0),MATCH('2022 deflators April 2024 WEO'!AL$3,'IMF GDP current US'!$B$1:$BD$1,0))/INDEX('IMF GDP constant 2022 US'!$B$1:$BD$197,MATCH('2022 deflators April 2024 WEO'!$B156,'IMF GDP constant 2022 US'!$B$1:$B$197,0),MATCH('2022 deflators April 2024 WEO'!AL$3,'IMF GDP constant 2022 US'!$B$1:$BD$1,0)),0)</f>
        <v>0.658827852310257</v>
      </c>
      <c r="AM156" s="18" t="n">
        <f aca="false">IFERROR(INDEX('IMF GDP current US'!$B$1:$BD$197,MATCH('2022 deflators April 2024 WEO'!$B156,'IMF GDP current US'!$B$1:$B$197,0),MATCH('2022 deflators April 2024 WEO'!AM$3,'IMF GDP current US'!$B$1:$BD$1,0))/INDEX('IMF GDP constant 2022 US'!$B$1:$BD$197,MATCH('2022 deflators April 2024 WEO'!$B156,'IMF GDP constant 2022 US'!$B$1:$B$197,0),MATCH('2022 deflators April 2024 WEO'!AM$3,'IMF GDP constant 2022 US'!$B$1:$BD$1,0)),0)</f>
        <v>0.671886536890658</v>
      </c>
      <c r="AN156" s="18" t="n">
        <f aca="false">IFERROR(INDEX('IMF GDP current US'!$B$1:$BD$197,MATCH('2022 deflators April 2024 WEO'!$B156,'IMF GDP current US'!$B$1:$B$197,0),MATCH('2022 deflators April 2024 WEO'!AN$3,'IMF GDP current US'!$B$1:$BD$1,0))/INDEX('IMF GDP constant 2022 US'!$B$1:$BD$197,MATCH('2022 deflators April 2024 WEO'!$B156,'IMF GDP constant 2022 US'!$B$1:$B$197,0),MATCH('2022 deflators April 2024 WEO'!AN$3,'IMF GDP constant 2022 US'!$B$1:$BD$1,0)),0)</f>
        <v>0.72009332501913</v>
      </c>
      <c r="AO156" s="18" t="n">
        <f aca="false">IFERROR(INDEX('IMF GDP current US'!$B$1:$BD$197,MATCH('2022 deflators April 2024 WEO'!$B156,'IMF GDP current US'!$B$1:$B$197,0),MATCH('2022 deflators April 2024 WEO'!AO$3,'IMF GDP current US'!$B$1:$BD$1,0))/INDEX('IMF GDP constant 2022 US'!$B$1:$BD$197,MATCH('2022 deflators April 2024 WEO'!$B156,'IMF GDP constant 2022 US'!$B$1:$B$197,0),MATCH('2022 deflators April 2024 WEO'!AO$3,'IMF GDP constant 2022 US'!$B$1:$BD$1,0)),0)</f>
        <v>0.769384896882345</v>
      </c>
      <c r="AP156" s="18" t="n">
        <f aca="false">IFERROR(INDEX('IMF GDP current US'!$B$1:$BD$197,MATCH('2022 deflators April 2024 WEO'!$B156,'IMF GDP current US'!$B$1:$B$197,0),MATCH('2022 deflators April 2024 WEO'!AP$3,'IMF GDP current US'!$B$1:$BD$1,0))/INDEX('IMF GDP constant 2022 US'!$B$1:$BD$197,MATCH('2022 deflators April 2024 WEO'!$B156,'IMF GDP constant 2022 US'!$B$1:$B$197,0),MATCH('2022 deflators April 2024 WEO'!AP$3,'IMF GDP constant 2022 US'!$B$1:$BD$1,0)),0)</f>
        <v>0.781068467479799</v>
      </c>
      <c r="AQ156" s="18" t="n">
        <f aca="false">IFERROR(INDEX('IMF GDP current US'!$B$1:$BD$197,MATCH('2022 deflators April 2024 WEO'!$B156,'IMF GDP current US'!$B$1:$B$197,0),MATCH('2022 deflators April 2024 WEO'!AQ$3,'IMF GDP current US'!$B$1:$BD$1,0))/INDEX('IMF GDP constant 2022 US'!$B$1:$BD$197,MATCH('2022 deflators April 2024 WEO'!$B156,'IMF GDP constant 2022 US'!$B$1:$B$197,0),MATCH('2022 deflators April 2024 WEO'!AQ$3,'IMF GDP constant 2022 US'!$B$1:$BD$1,0)),0)</f>
        <v>0.854762724539545</v>
      </c>
      <c r="AR156" s="18" t="n">
        <f aca="false">IFERROR(INDEX('IMF GDP current US'!$B$1:$BD$197,MATCH('2022 deflators April 2024 WEO'!$B156,'IMF GDP current US'!$B$1:$B$197,0),MATCH('2022 deflators April 2024 WEO'!AR$3,'IMF GDP current US'!$B$1:$BD$1,0))/INDEX('IMF GDP constant 2022 US'!$B$1:$BD$197,MATCH('2022 deflators April 2024 WEO'!$B156,'IMF GDP constant 2022 US'!$B$1:$B$197,0),MATCH('2022 deflators April 2024 WEO'!AR$3,'IMF GDP constant 2022 US'!$B$1:$BD$1,0)),0)</f>
        <v>0.871540297733493</v>
      </c>
      <c r="AS156" s="18" t="n">
        <f aca="false">IFERROR(INDEX('IMF GDP current US'!$B$1:$BD$197,MATCH('2022 deflators April 2024 WEO'!$B156,'IMF GDP current US'!$B$1:$B$197,0),MATCH('2022 deflators April 2024 WEO'!AS$3,'IMF GDP current US'!$B$1:$BD$1,0))/INDEX('IMF GDP constant 2022 US'!$B$1:$BD$197,MATCH('2022 deflators April 2024 WEO'!$B156,'IMF GDP constant 2022 US'!$B$1:$B$197,0),MATCH('2022 deflators April 2024 WEO'!AS$3,'IMF GDP constant 2022 US'!$B$1:$BD$1,0)),0)</f>
        <v>0.848871103645211</v>
      </c>
      <c r="AT156" s="18" t="n">
        <f aca="false">IFERROR(INDEX('IMF GDP current US'!$B$1:$BD$197,MATCH('2022 deflators April 2024 WEO'!$B156,'IMF GDP current US'!$B$1:$B$197,0),MATCH('2022 deflators April 2024 WEO'!AT$3,'IMF GDP current US'!$B$1:$BD$1,0))/INDEX('IMF GDP constant 2022 US'!$B$1:$BD$197,MATCH('2022 deflators April 2024 WEO'!$B156,'IMF GDP constant 2022 US'!$B$1:$B$197,0),MATCH('2022 deflators April 2024 WEO'!AT$3,'IMF GDP constant 2022 US'!$B$1:$BD$1,0)),0)</f>
        <v>0.932168247088337</v>
      </c>
      <c r="AU156" s="18" t="n">
        <f aca="false">IFERROR(INDEX('IMF GDP current US'!$B$1:$BD$197,MATCH('2022 deflators April 2024 WEO'!$B156,'IMF GDP current US'!$B$1:$B$197,0),MATCH('2022 deflators April 2024 WEO'!AU$3,'IMF GDP current US'!$B$1:$BD$1,0))/INDEX('IMF GDP constant 2022 US'!$B$1:$BD$197,MATCH('2022 deflators April 2024 WEO'!$B156,'IMF GDP constant 2022 US'!$B$1:$B$197,0),MATCH('2022 deflators April 2024 WEO'!AU$3,'IMF GDP constant 2022 US'!$B$1:$BD$1,0)),0)</f>
        <v>0.934722586777889</v>
      </c>
      <c r="AV156" s="18" t="n">
        <f aca="false">IFERROR(INDEX('IMF GDP current US'!$B$1:$BD$197,MATCH('2022 deflators April 2024 WEO'!$B156,'IMF GDP current US'!$B$1:$B$197,0),MATCH('2022 deflators April 2024 WEO'!AV$3,'IMF GDP current US'!$B$1:$BD$1,0))/INDEX('IMF GDP constant 2022 US'!$B$1:$BD$197,MATCH('2022 deflators April 2024 WEO'!$B156,'IMF GDP constant 2022 US'!$B$1:$B$197,0),MATCH('2022 deflators April 2024 WEO'!AV$3,'IMF GDP constant 2022 US'!$B$1:$BD$1,0)),0)</f>
        <v>0.967215246641075</v>
      </c>
      <c r="AW156" s="19" t="n">
        <f aca="false">IFERROR(INDEX('IMF GDP current US'!$B$1:$BD$197,MATCH('2022 deflators April 2024 WEO'!$B156,'IMF GDP current US'!$B$1:$B$197,0),MATCH('2022 deflators April 2024 WEO'!AW$3,'IMF GDP current US'!$B$1:$BD$1,0))/INDEX('IMF GDP constant 2022 US'!$B$1:$BD$197,MATCH('2022 deflators April 2024 WEO'!$B156,'IMF GDP constant 2022 US'!$B$1:$B$197,0),MATCH('2022 deflators April 2024 WEO'!AW$3,'IMF GDP constant 2022 US'!$B$1:$BD$1,0)),0)</f>
        <v>1</v>
      </c>
      <c r="AX156" s="18" t="n">
        <f aca="false">IFERROR(INDEX('IMF GDP current US'!$B$1:$BD$197,MATCH('2022 deflators April 2024 WEO'!$B156,'IMF GDP current US'!$B$1:$B$197,0),MATCH('2022 deflators April 2024 WEO'!AX$3,'IMF GDP current US'!$B$1:$BD$1,0))/INDEX('IMF GDP constant 2022 US'!$B$1:$BD$197,MATCH('2022 deflators April 2024 WEO'!$B156,'IMF GDP constant 2022 US'!$B$1:$B$197,0),MATCH('2022 deflators April 2024 WEO'!AX$3,'IMF GDP constant 2022 US'!$B$1:$BD$1,0)),0)</f>
        <v>1.09039037469099</v>
      </c>
      <c r="AY156" s="21" t="n">
        <f aca="false">IFERROR(INDEX('IMF GDP current US'!$B$1:$BD$197,MATCH('2022 deflators April 2024 WEO'!$B156,'IMF GDP current US'!$B$1:$B$197,0),MATCH('2022 deflators April 2024 WEO'!AY$3,'IMF GDP current US'!$B$1:$BD$1,0))/INDEX('IMF GDP constant 2022 US'!$B$1:$BD$197,MATCH('2022 deflators April 2024 WEO'!$B156,'IMF GDP constant 2022 US'!$B$1:$B$197,0),MATCH('2022 deflators April 2024 WEO'!AY$3,'IMF GDP constant 2022 US'!$B$1:$BD$1,0)),0)</f>
        <v>1.15267288060457</v>
      </c>
      <c r="AZ156" s="21" t="n">
        <f aca="false">IFERROR(INDEX('IMF GDP current US'!$B$1:$BD$197,MATCH('2022 deflators April 2024 WEO'!$B156,'IMF GDP current US'!$B$1:$B$197,0),MATCH('2022 deflators April 2024 WEO'!AZ$3,'IMF GDP current US'!$B$1:$BD$1,0))/INDEX('IMF GDP constant 2022 US'!$B$1:$BD$197,MATCH('2022 deflators April 2024 WEO'!$B156,'IMF GDP constant 2022 US'!$B$1:$B$197,0),MATCH('2022 deflators April 2024 WEO'!AZ$3,'IMF GDP constant 2022 US'!$B$1:$BD$1,0)),0)</f>
        <v>1.2035894540053</v>
      </c>
      <c r="BA156" s="21" t="n">
        <f aca="false">IFERROR(INDEX('IMF GDP current US'!$B$1:$BD$197,MATCH('2022 deflators April 2024 WEO'!$B156,'IMF GDP current US'!$B$1:$B$197,0),MATCH('2022 deflators April 2024 WEO'!BA$3,'IMF GDP current US'!$B$1:$BD$1,0))/INDEX('IMF GDP constant 2022 US'!$B$1:$BD$197,MATCH('2022 deflators April 2024 WEO'!$B156,'IMF GDP constant 2022 US'!$B$1:$B$197,0),MATCH('2022 deflators April 2024 WEO'!BA$3,'IMF GDP constant 2022 US'!$B$1:$BD$1,0)),0)</f>
        <v>1.25460685584093</v>
      </c>
      <c r="BB156" s="21" t="n">
        <f aca="false">IFERROR(INDEX('IMF GDP current US'!$B$1:$BD$197,MATCH('2022 deflators April 2024 WEO'!$B156,'IMF GDP current US'!$B$1:$B$197,0),MATCH('2022 deflators April 2024 WEO'!BB$3,'IMF GDP current US'!$B$1:$BD$1,0))/INDEX('IMF GDP constant 2022 US'!$B$1:$BD$197,MATCH('2022 deflators April 2024 WEO'!$B156,'IMF GDP constant 2022 US'!$B$1:$B$197,0),MATCH('2022 deflators April 2024 WEO'!BB$3,'IMF GDP constant 2022 US'!$B$1:$BD$1,0)),0)</f>
        <v>1.30531327459196</v>
      </c>
      <c r="BC156" s="21" t="n">
        <f aca="false">IFERROR(INDEX('IMF GDP current US'!$B$1:$BD$197,MATCH('2022 deflators April 2024 WEO'!$B156,'IMF GDP current US'!$B$1:$B$197,0),MATCH('2022 deflators April 2024 WEO'!BC$3,'IMF GDP current US'!$B$1:$BD$1,0))/INDEX('IMF GDP constant 2022 US'!$B$1:$BD$197,MATCH('2022 deflators April 2024 WEO'!$B156,'IMF GDP constant 2022 US'!$B$1:$B$197,0),MATCH('2022 deflators April 2024 WEO'!BC$3,'IMF GDP constant 2022 US'!$B$1:$BD$1,0)),0)</f>
        <v>1.35339891338613</v>
      </c>
      <c r="BD156" s="22" t="n">
        <f aca="false">IFERROR(INDEX('IMF GDP current US'!$B$1:$BD$197,MATCH('2022 deflators April 2024 WEO'!$B156,'IMF GDP current US'!$B$1:$B$197,0),MATCH('2022 deflators April 2024 WEO'!BD$3,'IMF GDP current US'!$B$1:$BD$1,0))/INDEX('IMF GDP constant 2022 US'!$B$1:$BD$197,MATCH('2022 deflators April 2024 WEO'!$B156,'IMF GDP constant 2022 US'!$B$1:$B$197,0),MATCH('2022 deflators April 2024 WEO'!BD$3,'IMF GDP constant 2022 US'!$B$1:$BD$1,0)),0)</f>
        <v>1.39402575076516</v>
      </c>
    </row>
    <row r="157" customFormat="false" ht="15" hidden="false" customHeight="false" outlineLevel="0" collapsed="false">
      <c r="A157" s="12" t="s">
        <v>171</v>
      </c>
      <c r="B157" s="0" t="str">
        <f aca="false">VLOOKUP(A157,'Names&amp;ISO'!$A:$C,3,0)</f>
        <v>ZAF</v>
      </c>
      <c r="C157" s="11" t="s">
        <v>171</v>
      </c>
      <c r="D157" s="11" t="n">
        <f aca="false">IFERROR(VLOOKUP(B157,'DAC ODA Recipients 2022-2023'!$B:$H,7,0),"")</f>
        <v>1</v>
      </c>
      <c r="E157" s="12" t="str">
        <f aca="false">IFERROR(VLOOKUP(B157,'OECD DAC Deflators 2022'!B:B,1,0),"")</f>
        <v/>
      </c>
      <c r="F157" s="12"/>
      <c r="G157" s="17" t="n">
        <f aca="false">IFERROR(INDEX('IMF GDP current US'!$B$1:$BD$197,MATCH('2022 deflators April 2024 WEO'!$B157,'IMF GDP current US'!$B$1:$B$197,0),MATCH('2022 deflators April 2024 WEO'!G$3,'IMF GDP current US'!$B$1:$BD$1,0))/INDEX('IMF GDP constant 2022 US'!$B$1:$BD$197,MATCH('2022 deflators April 2024 WEO'!$B157,'IMF GDP constant 2022 US'!$B$1:$B$197,0),MATCH('2022 deflators April 2024 WEO'!G$3,'IMF GDP constant 2022 US'!$B$1:$BD$1,0)),0)</f>
        <v>0.499494129846642</v>
      </c>
      <c r="H157" s="18" t="n">
        <f aca="false">IFERROR(INDEX('IMF GDP current US'!$B$1:$BD$197,MATCH('2022 deflators April 2024 WEO'!$B157,'IMF GDP current US'!$B$1:$B$197,0),MATCH('2022 deflators April 2024 WEO'!H$3,'IMF GDP current US'!$B$1:$BD$1,0))/INDEX('IMF GDP constant 2022 US'!$B$1:$BD$197,MATCH('2022 deflators April 2024 WEO'!$B157,'IMF GDP constant 2022 US'!$B$1:$B$197,0),MATCH('2022 deflators April 2024 WEO'!H$3,'IMF GDP constant 2022 US'!$B$1:$BD$1,0)),0)</f>
        <v>0.493898326389239</v>
      </c>
      <c r="I157" s="18" t="n">
        <f aca="false">IFERROR(INDEX('IMF GDP current US'!$B$1:$BD$197,MATCH('2022 deflators April 2024 WEO'!$B157,'IMF GDP current US'!$B$1:$B$197,0),MATCH('2022 deflators April 2024 WEO'!I$3,'IMF GDP current US'!$B$1:$BD$1,0))/INDEX('IMF GDP constant 2022 US'!$B$1:$BD$197,MATCH('2022 deflators April 2024 WEO'!$B157,'IMF GDP constant 2022 US'!$B$1:$B$197,0),MATCH('2022 deflators April 2024 WEO'!I$3,'IMF GDP constant 2022 US'!$B$1:$BD$1,0)),0)</f>
        <v>0.457192642472914</v>
      </c>
      <c r="J157" s="18" t="n">
        <f aca="false">IFERROR(INDEX('IMF GDP current US'!$B$1:$BD$197,MATCH('2022 deflators April 2024 WEO'!$B157,'IMF GDP current US'!$B$1:$B$197,0),MATCH('2022 deflators April 2024 WEO'!J$3,'IMF GDP current US'!$B$1:$BD$1,0))/INDEX('IMF GDP constant 2022 US'!$B$1:$BD$197,MATCH('2022 deflators April 2024 WEO'!$B157,'IMF GDP constant 2022 US'!$B$1:$B$197,0),MATCH('2022 deflators April 2024 WEO'!J$3,'IMF GDP constant 2022 US'!$B$1:$BD$1,0)),0)</f>
        <v>0.521693351903888</v>
      </c>
      <c r="K157" s="18" t="n">
        <f aca="false">IFERROR(INDEX('IMF GDP current US'!$B$1:$BD$197,MATCH('2022 deflators April 2024 WEO'!$B157,'IMF GDP current US'!$B$1:$B$197,0),MATCH('2022 deflators April 2024 WEO'!K$3,'IMF GDP current US'!$B$1:$BD$1,0))/INDEX('IMF GDP constant 2022 US'!$B$1:$BD$197,MATCH('2022 deflators April 2024 WEO'!$B157,'IMF GDP constant 2022 US'!$B$1:$B$197,0),MATCH('2022 deflators April 2024 WEO'!K$3,'IMF GDP constant 2022 US'!$B$1:$BD$1,0)),0)</f>
        <v>0.437733209457388</v>
      </c>
      <c r="L157" s="18" t="n">
        <f aca="false">IFERROR(INDEX('IMF GDP current US'!$B$1:$BD$197,MATCH('2022 deflators April 2024 WEO'!$B157,'IMF GDP current US'!$B$1:$B$197,0),MATCH('2022 deflators April 2024 WEO'!L$3,'IMF GDP current US'!$B$1:$BD$1,0))/INDEX('IMF GDP constant 2022 US'!$B$1:$BD$197,MATCH('2022 deflators April 2024 WEO'!$B157,'IMF GDP constant 2022 US'!$B$1:$B$197,0),MATCH('2022 deflators April 2024 WEO'!L$3,'IMF GDP constant 2022 US'!$B$1:$BD$1,0)),0)</f>
        <v>0.336780273806985</v>
      </c>
      <c r="M157" s="18" t="n">
        <f aca="false">IFERROR(INDEX('IMF GDP current US'!$B$1:$BD$197,MATCH('2022 deflators April 2024 WEO'!$B157,'IMF GDP current US'!$B$1:$B$197,0),MATCH('2022 deflators April 2024 WEO'!M$3,'IMF GDP current US'!$B$1:$BD$1,0))/INDEX('IMF GDP constant 2022 US'!$B$1:$BD$197,MATCH('2022 deflators April 2024 WEO'!$B157,'IMF GDP constant 2022 US'!$B$1:$B$197,0),MATCH('2022 deflators April 2024 WEO'!M$3,'IMF GDP constant 2022 US'!$B$1:$BD$1,0)),0)</f>
        <v>0.383289443984493</v>
      </c>
      <c r="N157" s="18" t="n">
        <f aca="false">IFERROR(INDEX('IMF GDP current US'!$B$1:$BD$197,MATCH('2022 deflators April 2024 WEO'!$B157,'IMF GDP current US'!$B$1:$B$197,0),MATCH('2022 deflators April 2024 WEO'!N$3,'IMF GDP current US'!$B$1:$BD$1,0))/INDEX('IMF GDP constant 2022 US'!$B$1:$BD$197,MATCH('2022 deflators April 2024 WEO'!$B157,'IMF GDP constant 2022 US'!$B$1:$B$197,0),MATCH('2022 deflators April 2024 WEO'!N$3,'IMF GDP constant 2022 US'!$B$1:$BD$1,0)),0)</f>
        <v>0.493722049485605</v>
      </c>
      <c r="O157" s="18" t="n">
        <f aca="false">IFERROR(INDEX('IMF GDP current US'!$B$1:$BD$197,MATCH('2022 deflators April 2024 WEO'!$B157,'IMF GDP current US'!$B$1:$B$197,0),MATCH('2022 deflators April 2024 WEO'!O$3,'IMF GDP current US'!$B$1:$BD$1,0))/INDEX('IMF GDP constant 2022 US'!$B$1:$BD$197,MATCH('2022 deflators April 2024 WEO'!$B157,'IMF GDP constant 2022 US'!$B$1:$B$197,0),MATCH('2022 deflators April 2024 WEO'!O$3,'IMF GDP constant 2022 US'!$B$1:$BD$1,0)),0)</f>
        <v>0.510521571432404</v>
      </c>
      <c r="P157" s="18" t="n">
        <f aca="false">IFERROR(INDEX('IMF GDP current US'!$B$1:$BD$197,MATCH('2022 deflators April 2024 WEO'!$B157,'IMF GDP current US'!$B$1:$B$197,0),MATCH('2022 deflators April 2024 WEO'!P$3,'IMF GDP current US'!$B$1:$BD$1,0))/INDEX('IMF GDP constant 2022 US'!$B$1:$BD$197,MATCH('2022 deflators April 2024 WEO'!$B157,'IMF GDP constant 2022 US'!$B$1:$B$197,0),MATCH('2022 deflators April 2024 WEO'!P$3,'IMF GDP constant 2022 US'!$B$1:$BD$1,0)),0)</f>
        <v>0.518042513798186</v>
      </c>
      <c r="Q157" s="18" t="n">
        <f aca="false">IFERROR(INDEX('IMF GDP current US'!$B$1:$BD$197,MATCH('2022 deflators April 2024 WEO'!$B157,'IMF GDP current US'!$B$1:$B$197,0),MATCH('2022 deflators April 2024 WEO'!Q$3,'IMF GDP current US'!$B$1:$BD$1,0))/INDEX('IMF GDP constant 2022 US'!$B$1:$BD$197,MATCH('2022 deflators April 2024 WEO'!$B157,'IMF GDP constant 2022 US'!$B$1:$B$197,0),MATCH('2022 deflators April 2024 WEO'!Q$3,'IMF GDP constant 2022 US'!$B$1:$BD$1,0)),0)</f>
        <v>0.60604811657176</v>
      </c>
      <c r="R157" s="18" t="n">
        <f aca="false">IFERROR(INDEX('IMF GDP current US'!$B$1:$BD$197,MATCH('2022 deflators April 2024 WEO'!$B157,'IMF GDP current US'!$B$1:$B$197,0),MATCH('2022 deflators April 2024 WEO'!R$3,'IMF GDP current US'!$B$1:$BD$1,0))/INDEX('IMF GDP constant 2022 US'!$B$1:$BD$197,MATCH('2022 deflators April 2024 WEO'!$B157,'IMF GDP constant 2022 US'!$B$1:$B$197,0),MATCH('2022 deflators April 2024 WEO'!R$3,'IMF GDP constant 2022 US'!$B$1:$BD$1,0)),0)</f>
        <v>0.656977802569033</v>
      </c>
      <c r="S157" s="18" t="n">
        <f aca="false">IFERROR(INDEX('IMF GDP current US'!$B$1:$BD$197,MATCH('2022 deflators April 2024 WEO'!$B157,'IMF GDP current US'!$B$1:$B$197,0),MATCH('2022 deflators April 2024 WEO'!S$3,'IMF GDP current US'!$B$1:$BD$1,0))/INDEX('IMF GDP constant 2022 US'!$B$1:$BD$197,MATCH('2022 deflators April 2024 WEO'!$B157,'IMF GDP constant 2022 US'!$B$1:$B$197,0),MATCH('2022 deflators April 2024 WEO'!S$3,'IMF GDP constant 2022 US'!$B$1:$BD$1,0)),0)</f>
        <v>0.729621212825235</v>
      </c>
      <c r="T157" s="18" t="n">
        <f aca="false">IFERROR(INDEX('IMF GDP current US'!$B$1:$BD$197,MATCH('2022 deflators April 2024 WEO'!$B157,'IMF GDP current US'!$B$1:$B$197,0),MATCH('2022 deflators April 2024 WEO'!T$3,'IMF GDP current US'!$B$1:$BD$1,0))/INDEX('IMF GDP constant 2022 US'!$B$1:$BD$197,MATCH('2022 deflators April 2024 WEO'!$B157,'IMF GDP constant 2022 US'!$B$1:$B$197,0),MATCH('2022 deflators April 2024 WEO'!T$3,'IMF GDP constant 2022 US'!$B$1:$BD$1,0)),0)</f>
        <v>0.722031875930035</v>
      </c>
      <c r="U157" s="18" t="n">
        <f aca="false">IFERROR(INDEX('IMF GDP current US'!$B$1:$BD$197,MATCH('2022 deflators April 2024 WEO'!$B157,'IMF GDP current US'!$B$1:$B$197,0),MATCH('2022 deflators April 2024 WEO'!U$3,'IMF GDP current US'!$B$1:$BD$1,0))/INDEX('IMF GDP constant 2022 US'!$B$1:$BD$197,MATCH('2022 deflators April 2024 WEO'!$B157,'IMF GDP constant 2022 US'!$B$1:$B$197,0),MATCH('2022 deflators April 2024 WEO'!U$3,'IMF GDP constant 2022 US'!$B$1:$BD$1,0)),0)</f>
        <v>0.729736752551956</v>
      </c>
      <c r="V157" s="18" t="n">
        <f aca="false">IFERROR(INDEX('IMF GDP current US'!$B$1:$BD$197,MATCH('2022 deflators April 2024 WEO'!$B157,'IMF GDP current US'!$B$1:$B$197,0),MATCH('2022 deflators April 2024 WEO'!V$3,'IMF GDP current US'!$B$1:$BD$1,0))/INDEX('IMF GDP constant 2022 US'!$B$1:$BD$197,MATCH('2022 deflators April 2024 WEO'!$B157,'IMF GDP constant 2022 US'!$B$1:$B$197,0),MATCH('2022 deflators April 2024 WEO'!V$3,'IMF GDP constant 2022 US'!$B$1:$BD$1,0)),0)</f>
        <v>0.791526284830744</v>
      </c>
      <c r="W157" s="18" t="n">
        <f aca="false">IFERROR(INDEX('IMF GDP current US'!$B$1:$BD$197,MATCH('2022 deflators April 2024 WEO'!$B157,'IMF GDP current US'!$B$1:$B$197,0),MATCH('2022 deflators April 2024 WEO'!W$3,'IMF GDP current US'!$B$1:$BD$1,0))/INDEX('IMF GDP constant 2022 US'!$B$1:$BD$197,MATCH('2022 deflators April 2024 WEO'!$B157,'IMF GDP constant 2022 US'!$B$1:$B$197,0),MATCH('2022 deflators April 2024 WEO'!W$3,'IMF GDP constant 2022 US'!$B$1:$BD$1,0)),0)</f>
        <v>0.721792293673779</v>
      </c>
      <c r="X157" s="18" t="n">
        <f aca="false">IFERROR(INDEX('IMF GDP current US'!$B$1:$BD$197,MATCH('2022 deflators April 2024 WEO'!$B157,'IMF GDP current US'!$B$1:$B$197,0),MATCH('2022 deflators April 2024 WEO'!X$3,'IMF GDP current US'!$B$1:$BD$1,0))/INDEX('IMF GDP constant 2022 US'!$B$1:$BD$197,MATCH('2022 deflators April 2024 WEO'!$B157,'IMF GDP constant 2022 US'!$B$1:$B$197,0),MATCH('2022 deflators April 2024 WEO'!X$3,'IMF GDP constant 2022 US'!$B$1:$BD$1,0)),0)</f>
        <v>0.727895966055827</v>
      </c>
      <c r="Y157" s="18" t="n">
        <f aca="false">IFERROR(INDEX('IMF GDP current US'!$B$1:$BD$197,MATCH('2022 deflators April 2024 WEO'!$B157,'IMF GDP current US'!$B$1:$B$197,0),MATCH('2022 deflators April 2024 WEO'!Y$3,'IMF GDP current US'!$B$1:$BD$1,0))/INDEX('IMF GDP constant 2022 US'!$B$1:$BD$197,MATCH('2022 deflators April 2024 WEO'!$B157,'IMF GDP constant 2022 US'!$B$1:$B$197,0),MATCH('2022 deflators April 2024 WEO'!Y$3,'IMF GDP constant 2022 US'!$B$1:$BD$1,0)),0)</f>
        <v>0.655195860243675</v>
      </c>
      <c r="Z157" s="18" t="n">
        <f aca="false">IFERROR(INDEX('IMF GDP current US'!$B$1:$BD$197,MATCH('2022 deflators April 2024 WEO'!$B157,'IMF GDP current US'!$B$1:$B$197,0),MATCH('2022 deflators April 2024 WEO'!Z$3,'IMF GDP current US'!$B$1:$BD$1,0))/INDEX('IMF GDP constant 2022 US'!$B$1:$BD$197,MATCH('2022 deflators April 2024 WEO'!$B157,'IMF GDP constant 2022 US'!$B$1:$B$197,0),MATCH('2022 deflators April 2024 WEO'!Z$3,'IMF GDP constant 2022 US'!$B$1:$BD$1,0)),0)</f>
        <v>0.633733639748491</v>
      </c>
      <c r="AA157" s="18" t="n">
        <f aca="false">IFERROR(INDEX('IMF GDP current US'!$B$1:$BD$197,MATCH('2022 deflators April 2024 WEO'!$B157,'IMF GDP current US'!$B$1:$B$197,0),MATCH('2022 deflators April 2024 WEO'!AA$3,'IMF GDP current US'!$B$1:$BD$1,0))/INDEX('IMF GDP constant 2022 US'!$B$1:$BD$197,MATCH('2022 deflators April 2024 WEO'!$B157,'IMF GDP constant 2022 US'!$B$1:$B$197,0),MATCH('2022 deflators April 2024 WEO'!AA$3,'IMF GDP constant 2022 US'!$B$1:$BD$1,0)),0)</f>
        <v>0.609912715542446</v>
      </c>
      <c r="AB157" s="18" t="n">
        <f aca="false">IFERROR(INDEX('IMF GDP current US'!$B$1:$BD$197,MATCH('2022 deflators April 2024 WEO'!$B157,'IMF GDP current US'!$B$1:$B$197,0),MATCH('2022 deflators April 2024 WEO'!AB$3,'IMF GDP current US'!$B$1:$BD$1,0))/INDEX('IMF GDP constant 2022 US'!$B$1:$BD$197,MATCH('2022 deflators April 2024 WEO'!$B157,'IMF GDP constant 2022 US'!$B$1:$B$197,0),MATCH('2022 deflators April 2024 WEO'!AB$3,'IMF GDP constant 2022 US'!$B$1:$BD$1,0)),0)</f>
        <v>0.530022093215627</v>
      </c>
      <c r="AC157" s="18" t="n">
        <f aca="false">IFERROR(INDEX('IMF GDP current US'!$B$1:$BD$197,MATCH('2022 deflators April 2024 WEO'!$B157,'IMF GDP current US'!$B$1:$B$197,0),MATCH('2022 deflators April 2024 WEO'!AC$3,'IMF GDP current US'!$B$1:$BD$1,0))/INDEX('IMF GDP constant 2022 US'!$B$1:$BD$197,MATCH('2022 deflators April 2024 WEO'!$B157,'IMF GDP constant 2022 US'!$B$1:$B$197,0),MATCH('2022 deflators April 2024 WEO'!AC$3,'IMF GDP constant 2022 US'!$B$1:$BD$1,0)),0)</f>
        <v>0.487947752220174</v>
      </c>
      <c r="AD157" s="18" t="n">
        <f aca="false">IFERROR(INDEX('IMF GDP current US'!$B$1:$BD$197,MATCH('2022 deflators April 2024 WEO'!$B157,'IMF GDP current US'!$B$1:$B$197,0),MATCH('2022 deflators April 2024 WEO'!AD$3,'IMF GDP current US'!$B$1:$BD$1,0))/INDEX('IMF GDP constant 2022 US'!$B$1:$BD$197,MATCH('2022 deflators April 2024 WEO'!$B157,'IMF GDP constant 2022 US'!$B$1:$B$197,0),MATCH('2022 deflators April 2024 WEO'!AD$3,'IMF GDP constant 2022 US'!$B$1:$BD$1,0)),0)</f>
        <v>0.721723689936969</v>
      </c>
      <c r="AE157" s="18" t="n">
        <f aca="false">IFERROR(INDEX('IMF GDP current US'!$B$1:$BD$197,MATCH('2022 deflators April 2024 WEO'!$B157,'IMF GDP current US'!$B$1:$B$197,0),MATCH('2022 deflators April 2024 WEO'!AE$3,'IMF GDP current US'!$B$1:$BD$1,0))/INDEX('IMF GDP constant 2022 US'!$B$1:$BD$197,MATCH('2022 deflators April 2024 WEO'!$B157,'IMF GDP constant 2022 US'!$B$1:$B$197,0),MATCH('2022 deflators April 2024 WEO'!AE$3,'IMF GDP constant 2022 US'!$B$1:$BD$1,0)),0)</f>
        <v>0.897596676852025</v>
      </c>
      <c r="AF157" s="18" t="n">
        <f aca="false">IFERROR(INDEX('IMF GDP current US'!$B$1:$BD$197,MATCH('2022 deflators April 2024 WEO'!$B157,'IMF GDP current US'!$B$1:$B$197,0),MATCH('2022 deflators April 2024 WEO'!AF$3,'IMF GDP current US'!$B$1:$BD$1,0))/INDEX('IMF GDP constant 2022 US'!$B$1:$BD$197,MATCH('2022 deflators April 2024 WEO'!$B157,'IMF GDP constant 2022 US'!$B$1:$B$197,0),MATCH('2022 deflators April 2024 WEO'!AF$3,'IMF GDP constant 2022 US'!$B$1:$BD$1,0)),0)</f>
        <v>0.960969139381786</v>
      </c>
      <c r="AG157" s="18" t="n">
        <f aca="false">IFERROR(INDEX('IMF GDP current US'!$B$1:$BD$197,MATCH('2022 deflators April 2024 WEO'!$B157,'IMF GDP current US'!$B$1:$B$197,0),MATCH('2022 deflators April 2024 WEO'!AG$3,'IMF GDP current US'!$B$1:$BD$1,0))/INDEX('IMF GDP constant 2022 US'!$B$1:$BD$197,MATCH('2022 deflators April 2024 WEO'!$B157,'IMF GDP constant 2022 US'!$B$1:$B$197,0),MATCH('2022 deflators April 2024 WEO'!AG$3,'IMF GDP constant 2022 US'!$B$1:$BD$1,0)),0)</f>
        <v>0.958210075614993</v>
      </c>
      <c r="AH157" s="18" t="n">
        <f aca="false">IFERROR(INDEX('IMF GDP current US'!$B$1:$BD$197,MATCH('2022 deflators April 2024 WEO'!$B157,'IMF GDP current US'!$B$1:$B$197,0),MATCH('2022 deflators April 2024 WEO'!AH$3,'IMF GDP current US'!$B$1:$BD$1,0))/INDEX('IMF GDP constant 2022 US'!$B$1:$BD$197,MATCH('2022 deflators April 2024 WEO'!$B157,'IMF GDP constant 2022 US'!$B$1:$B$197,0),MATCH('2022 deflators April 2024 WEO'!AH$3,'IMF GDP constant 2022 US'!$B$1:$BD$1,0)),0)</f>
        <v>0.994993742494209</v>
      </c>
      <c r="AI157" s="18" t="n">
        <f aca="false">IFERROR(INDEX('IMF GDP current US'!$B$1:$BD$197,MATCH('2022 deflators April 2024 WEO'!$B157,'IMF GDP current US'!$B$1:$B$197,0),MATCH('2022 deflators April 2024 WEO'!AI$3,'IMF GDP current US'!$B$1:$BD$1,0))/INDEX('IMF GDP constant 2022 US'!$B$1:$BD$197,MATCH('2022 deflators April 2024 WEO'!$B157,'IMF GDP constant 2022 US'!$B$1:$B$197,0),MATCH('2022 deflators April 2024 WEO'!AI$3,'IMF GDP constant 2022 US'!$B$1:$BD$1,0)),0)</f>
        <v>0.917386542798628</v>
      </c>
      <c r="AJ157" s="18" t="n">
        <f aca="false">IFERROR(INDEX('IMF GDP current US'!$B$1:$BD$197,MATCH('2022 deflators April 2024 WEO'!$B157,'IMF GDP current US'!$B$1:$B$197,0),MATCH('2022 deflators April 2024 WEO'!AJ$3,'IMF GDP current US'!$B$1:$BD$1,0))/INDEX('IMF GDP constant 2022 US'!$B$1:$BD$197,MATCH('2022 deflators April 2024 WEO'!$B157,'IMF GDP constant 2022 US'!$B$1:$B$197,0),MATCH('2022 deflators April 2024 WEO'!AJ$3,'IMF GDP constant 2022 US'!$B$1:$BD$1,0)),0)</f>
        <v>0.974970992485817</v>
      </c>
      <c r="AK157" s="18" t="n">
        <f aca="false">IFERROR(INDEX('IMF GDP current US'!$B$1:$BD$197,MATCH('2022 deflators April 2024 WEO'!$B157,'IMF GDP current US'!$B$1:$B$197,0),MATCH('2022 deflators April 2024 WEO'!AK$3,'IMF GDP current US'!$B$1:$BD$1,0))/INDEX('IMF GDP constant 2022 US'!$B$1:$BD$197,MATCH('2022 deflators April 2024 WEO'!$B157,'IMF GDP constant 2022 US'!$B$1:$B$197,0),MATCH('2022 deflators April 2024 WEO'!AK$3,'IMF GDP constant 2022 US'!$B$1:$BD$1,0)),0)</f>
        <v>1.19228613271087</v>
      </c>
      <c r="AL157" s="18" t="n">
        <f aca="false">IFERROR(INDEX('IMF GDP current US'!$B$1:$BD$197,MATCH('2022 deflators April 2024 WEO'!$B157,'IMF GDP current US'!$B$1:$B$197,0),MATCH('2022 deflators April 2024 WEO'!AL$3,'IMF GDP current US'!$B$1:$BD$1,0))/INDEX('IMF GDP constant 2022 US'!$B$1:$BD$197,MATCH('2022 deflators April 2024 WEO'!$B157,'IMF GDP constant 2022 US'!$B$1:$B$197,0),MATCH('2022 deflators April 2024 WEO'!AL$3,'IMF GDP constant 2022 US'!$B$1:$BD$1,0)),0)</f>
        <v>1.27029208148617</v>
      </c>
      <c r="AM157" s="18" t="n">
        <f aca="false">IFERROR(INDEX('IMF GDP current US'!$B$1:$BD$197,MATCH('2022 deflators April 2024 WEO'!$B157,'IMF GDP current US'!$B$1:$B$197,0),MATCH('2022 deflators April 2024 WEO'!AM$3,'IMF GDP current US'!$B$1:$BD$1,0))/INDEX('IMF GDP constant 2022 US'!$B$1:$BD$197,MATCH('2022 deflators April 2024 WEO'!$B157,'IMF GDP constant 2022 US'!$B$1:$B$197,0),MATCH('2022 deflators April 2024 WEO'!AM$3,'IMF GDP constant 2022 US'!$B$1:$BD$1,0)),0)</f>
        <v>1.17482749337794</v>
      </c>
      <c r="AN157" s="18" t="n">
        <f aca="false">IFERROR(INDEX('IMF GDP current US'!$B$1:$BD$197,MATCH('2022 deflators April 2024 WEO'!$B157,'IMF GDP current US'!$B$1:$B$197,0),MATCH('2022 deflators April 2024 WEO'!AN$3,'IMF GDP current US'!$B$1:$BD$1,0))/INDEX('IMF GDP constant 2022 US'!$B$1:$BD$197,MATCH('2022 deflators April 2024 WEO'!$B157,'IMF GDP constant 2022 US'!$B$1:$B$197,0),MATCH('2022 deflators April 2024 WEO'!AN$3,'IMF GDP constant 2022 US'!$B$1:$BD$1,0)),0)</f>
        <v>1.05787686367359</v>
      </c>
      <c r="AO157" s="18" t="n">
        <f aca="false">IFERROR(INDEX('IMF GDP current US'!$B$1:$BD$197,MATCH('2022 deflators April 2024 WEO'!$B157,'IMF GDP current US'!$B$1:$B$197,0),MATCH('2022 deflators April 2024 WEO'!AO$3,'IMF GDP current US'!$B$1:$BD$1,0))/INDEX('IMF GDP constant 2022 US'!$B$1:$BD$197,MATCH('2022 deflators April 2024 WEO'!$B157,'IMF GDP constant 2022 US'!$B$1:$B$197,0),MATCH('2022 deflators April 2024 WEO'!AO$3,'IMF GDP constant 2022 US'!$B$1:$BD$1,0)),0)</f>
        <v>0.991912269267747</v>
      </c>
      <c r="AP157" s="18" t="n">
        <f aca="false">IFERROR(INDEX('IMF GDP current US'!$B$1:$BD$197,MATCH('2022 deflators April 2024 WEO'!$B157,'IMF GDP current US'!$B$1:$B$197,0),MATCH('2022 deflators April 2024 WEO'!AP$3,'IMF GDP current US'!$B$1:$BD$1,0))/INDEX('IMF GDP constant 2022 US'!$B$1:$BD$197,MATCH('2022 deflators April 2024 WEO'!$B157,'IMF GDP constant 2022 US'!$B$1:$B$197,0),MATCH('2022 deflators April 2024 WEO'!AP$3,'IMF GDP constant 2022 US'!$B$1:$BD$1,0)),0)</f>
        <v>0.890286532920856</v>
      </c>
      <c r="AQ157" s="18" t="n">
        <f aca="false">IFERROR(INDEX('IMF GDP current US'!$B$1:$BD$197,MATCH('2022 deflators April 2024 WEO'!$B157,'IMF GDP current US'!$B$1:$B$197,0),MATCH('2022 deflators April 2024 WEO'!AQ$3,'IMF GDP current US'!$B$1:$BD$1,0))/INDEX('IMF GDP constant 2022 US'!$B$1:$BD$197,MATCH('2022 deflators April 2024 WEO'!$B157,'IMF GDP constant 2022 US'!$B$1:$B$197,0),MATCH('2022 deflators April 2024 WEO'!AQ$3,'IMF GDP constant 2022 US'!$B$1:$BD$1,0)),0)</f>
        <v>0.825294028161827</v>
      </c>
      <c r="AR157" s="18" t="n">
        <f aca="false">IFERROR(INDEX('IMF GDP current US'!$B$1:$BD$197,MATCH('2022 deflators April 2024 WEO'!$B157,'IMF GDP current US'!$B$1:$B$197,0),MATCH('2022 deflators April 2024 WEO'!AR$3,'IMF GDP current US'!$B$1:$BD$1,0))/INDEX('IMF GDP constant 2022 US'!$B$1:$BD$197,MATCH('2022 deflators April 2024 WEO'!$B157,'IMF GDP constant 2022 US'!$B$1:$B$197,0),MATCH('2022 deflators April 2024 WEO'!AR$3,'IMF GDP constant 2022 US'!$B$1:$BD$1,0)),0)</f>
        <v>0.961678149218323</v>
      </c>
      <c r="AS157" s="18" t="n">
        <f aca="false">IFERROR(INDEX('IMF GDP current US'!$B$1:$BD$197,MATCH('2022 deflators April 2024 WEO'!$B157,'IMF GDP current US'!$B$1:$B$197,0),MATCH('2022 deflators April 2024 WEO'!AS$3,'IMF GDP current US'!$B$1:$BD$1,0))/INDEX('IMF GDP constant 2022 US'!$B$1:$BD$197,MATCH('2022 deflators April 2024 WEO'!$B157,'IMF GDP constant 2022 US'!$B$1:$B$197,0),MATCH('2022 deflators April 2024 WEO'!AS$3,'IMF GDP constant 2022 US'!$B$1:$BD$1,0)),0)</f>
        <v>1.00597793742476</v>
      </c>
      <c r="AT157" s="18" t="n">
        <f aca="false">IFERROR(INDEX('IMF GDP current US'!$B$1:$BD$197,MATCH('2022 deflators April 2024 WEO'!$B157,'IMF GDP current US'!$B$1:$B$197,0),MATCH('2022 deflators April 2024 WEO'!AT$3,'IMF GDP current US'!$B$1:$BD$1,0))/INDEX('IMF GDP constant 2022 US'!$B$1:$BD$197,MATCH('2022 deflators April 2024 WEO'!$B157,'IMF GDP constant 2022 US'!$B$1:$B$197,0),MATCH('2022 deflators April 2024 WEO'!AT$3,'IMF GDP constant 2022 US'!$B$1:$BD$1,0)),0)</f>
        <v>0.964115488346007</v>
      </c>
      <c r="AU157" s="18" t="n">
        <f aca="false">IFERROR(INDEX('IMF GDP current US'!$B$1:$BD$197,MATCH('2022 deflators April 2024 WEO'!$B157,'IMF GDP current US'!$B$1:$B$197,0),MATCH('2022 deflators April 2024 WEO'!AU$3,'IMF GDP current US'!$B$1:$BD$1,0))/INDEX('IMF GDP constant 2022 US'!$B$1:$BD$197,MATCH('2022 deflators April 2024 WEO'!$B157,'IMF GDP constant 2022 US'!$B$1:$B$197,0),MATCH('2022 deflators April 2024 WEO'!AU$3,'IMF GDP constant 2022 US'!$B$1:$BD$1,0)),0)</f>
        <v>0.890782888258107</v>
      </c>
      <c r="AV157" s="18" t="n">
        <f aca="false">IFERROR(INDEX('IMF GDP current US'!$B$1:$BD$197,MATCH('2022 deflators April 2024 WEO'!$B157,'IMF GDP current US'!$B$1:$B$197,0),MATCH('2022 deflators April 2024 WEO'!AV$3,'IMF GDP current US'!$B$1:$BD$1,0))/INDEX('IMF GDP constant 2022 US'!$B$1:$BD$197,MATCH('2022 deflators April 2024 WEO'!$B157,'IMF GDP constant 2022 US'!$B$1:$B$197,0),MATCH('2022 deflators April 2024 WEO'!AV$3,'IMF GDP constant 2022 US'!$B$1:$BD$1,0)),0)</f>
        <v>1.05659055136187</v>
      </c>
      <c r="AW157" s="19" t="n">
        <f aca="false">IFERROR(INDEX('IMF GDP current US'!$B$1:$BD$197,MATCH('2022 deflators April 2024 WEO'!$B157,'IMF GDP current US'!$B$1:$B$197,0),MATCH('2022 deflators April 2024 WEO'!AW$3,'IMF GDP current US'!$B$1:$BD$1,0))/INDEX('IMF GDP constant 2022 US'!$B$1:$BD$197,MATCH('2022 deflators April 2024 WEO'!$B157,'IMF GDP constant 2022 US'!$B$1:$B$197,0),MATCH('2022 deflators April 2024 WEO'!AW$3,'IMF GDP constant 2022 US'!$B$1:$BD$1,0)),0)</f>
        <v>1</v>
      </c>
      <c r="AX157" s="18" t="n">
        <f aca="false">IFERROR(INDEX('IMF GDP current US'!$B$1:$BD$197,MATCH('2022 deflators April 2024 WEO'!$B157,'IMF GDP current US'!$B$1:$B$197,0),MATCH('2022 deflators April 2024 WEO'!AX$3,'IMF GDP current US'!$B$1:$BD$1,0))/INDEX('IMF GDP constant 2022 US'!$B$1:$BD$197,MATCH('2022 deflators April 2024 WEO'!$B157,'IMF GDP constant 2022 US'!$B$1:$B$197,0),MATCH('2022 deflators April 2024 WEO'!AX$3,'IMF GDP constant 2022 US'!$B$1:$BD$1,0)),0)</f>
        <v>0.92671052935738</v>
      </c>
      <c r="AY157" s="21" t="n">
        <f aca="false">IFERROR(INDEX('IMF GDP current US'!$B$1:$BD$197,MATCH('2022 deflators April 2024 WEO'!$B157,'IMF GDP current US'!$B$1:$B$197,0),MATCH('2022 deflators April 2024 WEO'!AY$3,'IMF GDP current US'!$B$1:$BD$1,0))/INDEX('IMF GDP constant 2022 US'!$B$1:$BD$197,MATCH('2022 deflators April 2024 WEO'!$B157,'IMF GDP constant 2022 US'!$B$1:$B$197,0),MATCH('2022 deflators April 2024 WEO'!AY$3,'IMF GDP constant 2022 US'!$B$1:$BD$1,0)),0)</f>
        <v>0.907828843222254</v>
      </c>
      <c r="AZ157" s="21" t="n">
        <f aca="false">IFERROR(INDEX('IMF GDP current US'!$B$1:$BD$197,MATCH('2022 deflators April 2024 WEO'!$B157,'IMF GDP current US'!$B$1:$B$197,0),MATCH('2022 deflators April 2024 WEO'!AZ$3,'IMF GDP current US'!$B$1:$BD$1,0))/INDEX('IMF GDP constant 2022 US'!$B$1:$BD$197,MATCH('2022 deflators April 2024 WEO'!$B157,'IMF GDP constant 2022 US'!$B$1:$B$197,0),MATCH('2022 deflators April 2024 WEO'!AZ$3,'IMF GDP constant 2022 US'!$B$1:$BD$1,0)),0)</f>
        <v>0.924662411057118</v>
      </c>
      <c r="BA157" s="21" t="n">
        <f aca="false">IFERROR(INDEX('IMF GDP current US'!$B$1:$BD$197,MATCH('2022 deflators April 2024 WEO'!$B157,'IMF GDP current US'!$B$1:$B$197,0),MATCH('2022 deflators April 2024 WEO'!BA$3,'IMF GDP current US'!$B$1:$BD$1,0))/INDEX('IMF GDP constant 2022 US'!$B$1:$BD$197,MATCH('2022 deflators April 2024 WEO'!$B157,'IMF GDP constant 2022 US'!$B$1:$B$197,0),MATCH('2022 deflators April 2024 WEO'!BA$3,'IMF GDP constant 2022 US'!$B$1:$BD$1,0)),0)</f>
        <v>0.94364250978879</v>
      </c>
      <c r="BB157" s="21" t="n">
        <f aca="false">IFERROR(INDEX('IMF GDP current US'!$B$1:$BD$197,MATCH('2022 deflators April 2024 WEO'!$B157,'IMF GDP current US'!$B$1:$B$197,0),MATCH('2022 deflators April 2024 WEO'!BB$3,'IMF GDP current US'!$B$1:$BD$1,0))/INDEX('IMF GDP constant 2022 US'!$B$1:$BD$197,MATCH('2022 deflators April 2024 WEO'!$B157,'IMF GDP constant 2022 US'!$B$1:$B$197,0),MATCH('2022 deflators April 2024 WEO'!BB$3,'IMF GDP constant 2022 US'!$B$1:$BD$1,0)),0)</f>
        <v>0.965635083657295</v>
      </c>
      <c r="BC157" s="21" t="n">
        <f aca="false">IFERROR(INDEX('IMF GDP current US'!$B$1:$BD$197,MATCH('2022 deflators April 2024 WEO'!$B157,'IMF GDP current US'!$B$1:$B$197,0),MATCH('2022 deflators April 2024 WEO'!BC$3,'IMF GDP current US'!$B$1:$BD$1,0))/INDEX('IMF GDP constant 2022 US'!$B$1:$BD$197,MATCH('2022 deflators April 2024 WEO'!$B157,'IMF GDP constant 2022 US'!$B$1:$B$197,0),MATCH('2022 deflators April 2024 WEO'!BC$3,'IMF GDP constant 2022 US'!$B$1:$BD$1,0)),0)</f>
        <v>0.986005864290085</v>
      </c>
      <c r="BD157" s="22" t="n">
        <f aca="false">IFERROR(INDEX('IMF GDP current US'!$B$1:$BD$197,MATCH('2022 deflators April 2024 WEO'!$B157,'IMF GDP current US'!$B$1:$B$197,0),MATCH('2022 deflators April 2024 WEO'!BD$3,'IMF GDP current US'!$B$1:$BD$1,0))/INDEX('IMF GDP constant 2022 US'!$B$1:$BD$197,MATCH('2022 deflators April 2024 WEO'!$B157,'IMF GDP constant 2022 US'!$B$1:$B$197,0),MATCH('2022 deflators April 2024 WEO'!BD$3,'IMF GDP constant 2022 US'!$B$1:$BD$1,0)),0)</f>
        <v>1.00694656569684</v>
      </c>
    </row>
    <row r="158" customFormat="false" ht="15" hidden="false" customHeight="false" outlineLevel="0" collapsed="false">
      <c r="A158" s="12" t="s">
        <v>172</v>
      </c>
      <c r="B158" s="0" t="str">
        <f aca="false">VLOOKUP(A158,'Names&amp;ISO'!$A:$C,3,0)</f>
        <v>SSD</v>
      </c>
      <c r="C158" s="11" t="s">
        <v>172</v>
      </c>
      <c r="D158" s="11" t="n">
        <f aca="false">IFERROR(VLOOKUP(B158,'DAC ODA Recipients 2022-2023'!$B:$H,7,0),"")</f>
        <v>1</v>
      </c>
      <c r="E158" s="12" t="str">
        <f aca="false">IFERROR(VLOOKUP(B158,'OECD DAC Deflators 2022'!B:B,1,0),"")</f>
        <v/>
      </c>
      <c r="F158" s="12"/>
      <c r="G158" s="17" t="n">
        <f aca="false">IFERROR(INDEX('IMF GDP current US'!$B$1:$BD$197,MATCH('2022 deflators April 2024 WEO'!$B158,'IMF GDP current US'!$B$1:$B$197,0),MATCH('2022 deflators April 2024 WEO'!G$3,'IMF GDP current US'!$B$1:$BD$1,0))/INDEX('IMF GDP constant 2022 US'!$B$1:$BD$197,MATCH('2022 deflators April 2024 WEO'!$B158,'IMF GDP constant 2022 US'!$B$1:$B$197,0),MATCH('2022 deflators April 2024 WEO'!G$3,'IMF GDP constant 2022 US'!$B$1:$BD$1,0)),0)</f>
        <v>0</v>
      </c>
      <c r="H158" s="18" t="n">
        <f aca="false">IFERROR(INDEX('IMF GDP current US'!$B$1:$BD$197,MATCH('2022 deflators April 2024 WEO'!$B158,'IMF GDP current US'!$B$1:$B$197,0),MATCH('2022 deflators April 2024 WEO'!H$3,'IMF GDP current US'!$B$1:$BD$1,0))/INDEX('IMF GDP constant 2022 US'!$B$1:$BD$197,MATCH('2022 deflators April 2024 WEO'!$B158,'IMF GDP constant 2022 US'!$B$1:$B$197,0),MATCH('2022 deflators April 2024 WEO'!H$3,'IMF GDP constant 2022 US'!$B$1:$BD$1,0)),0)</f>
        <v>0</v>
      </c>
      <c r="I158" s="18" t="n">
        <f aca="false">IFERROR(INDEX('IMF GDP current US'!$B$1:$BD$197,MATCH('2022 deflators April 2024 WEO'!$B158,'IMF GDP current US'!$B$1:$B$197,0),MATCH('2022 deflators April 2024 WEO'!I$3,'IMF GDP current US'!$B$1:$BD$1,0))/INDEX('IMF GDP constant 2022 US'!$B$1:$BD$197,MATCH('2022 deflators April 2024 WEO'!$B158,'IMF GDP constant 2022 US'!$B$1:$B$197,0),MATCH('2022 deflators April 2024 WEO'!I$3,'IMF GDP constant 2022 US'!$B$1:$BD$1,0)),0)</f>
        <v>0</v>
      </c>
      <c r="J158" s="18" t="n">
        <f aca="false">IFERROR(INDEX('IMF GDP current US'!$B$1:$BD$197,MATCH('2022 deflators April 2024 WEO'!$B158,'IMF GDP current US'!$B$1:$B$197,0),MATCH('2022 deflators April 2024 WEO'!J$3,'IMF GDP current US'!$B$1:$BD$1,0))/INDEX('IMF GDP constant 2022 US'!$B$1:$BD$197,MATCH('2022 deflators April 2024 WEO'!$B158,'IMF GDP constant 2022 US'!$B$1:$B$197,0),MATCH('2022 deflators April 2024 WEO'!J$3,'IMF GDP constant 2022 US'!$B$1:$BD$1,0)),0)</f>
        <v>0</v>
      </c>
      <c r="K158" s="18" t="n">
        <f aca="false">IFERROR(INDEX('IMF GDP current US'!$B$1:$BD$197,MATCH('2022 deflators April 2024 WEO'!$B158,'IMF GDP current US'!$B$1:$B$197,0),MATCH('2022 deflators April 2024 WEO'!K$3,'IMF GDP current US'!$B$1:$BD$1,0))/INDEX('IMF GDP constant 2022 US'!$B$1:$BD$197,MATCH('2022 deflators April 2024 WEO'!$B158,'IMF GDP constant 2022 US'!$B$1:$B$197,0),MATCH('2022 deflators April 2024 WEO'!K$3,'IMF GDP constant 2022 US'!$B$1:$BD$1,0)),0)</f>
        <v>0</v>
      </c>
      <c r="L158" s="18" t="n">
        <f aca="false">IFERROR(INDEX('IMF GDP current US'!$B$1:$BD$197,MATCH('2022 deflators April 2024 WEO'!$B158,'IMF GDP current US'!$B$1:$B$197,0),MATCH('2022 deflators April 2024 WEO'!L$3,'IMF GDP current US'!$B$1:$BD$1,0))/INDEX('IMF GDP constant 2022 US'!$B$1:$BD$197,MATCH('2022 deflators April 2024 WEO'!$B158,'IMF GDP constant 2022 US'!$B$1:$B$197,0),MATCH('2022 deflators April 2024 WEO'!L$3,'IMF GDP constant 2022 US'!$B$1:$BD$1,0)),0)</f>
        <v>0</v>
      </c>
      <c r="M158" s="18" t="n">
        <f aca="false">IFERROR(INDEX('IMF GDP current US'!$B$1:$BD$197,MATCH('2022 deflators April 2024 WEO'!$B158,'IMF GDP current US'!$B$1:$B$197,0),MATCH('2022 deflators April 2024 WEO'!M$3,'IMF GDP current US'!$B$1:$BD$1,0))/INDEX('IMF GDP constant 2022 US'!$B$1:$BD$197,MATCH('2022 deflators April 2024 WEO'!$B158,'IMF GDP constant 2022 US'!$B$1:$B$197,0),MATCH('2022 deflators April 2024 WEO'!M$3,'IMF GDP constant 2022 US'!$B$1:$BD$1,0)),0)</f>
        <v>0</v>
      </c>
      <c r="N158" s="18" t="n">
        <f aca="false">IFERROR(INDEX('IMF GDP current US'!$B$1:$BD$197,MATCH('2022 deflators April 2024 WEO'!$B158,'IMF GDP current US'!$B$1:$B$197,0),MATCH('2022 deflators April 2024 WEO'!N$3,'IMF GDP current US'!$B$1:$BD$1,0))/INDEX('IMF GDP constant 2022 US'!$B$1:$BD$197,MATCH('2022 deflators April 2024 WEO'!$B158,'IMF GDP constant 2022 US'!$B$1:$B$197,0),MATCH('2022 deflators April 2024 WEO'!N$3,'IMF GDP constant 2022 US'!$B$1:$BD$1,0)),0)</f>
        <v>0</v>
      </c>
      <c r="O158" s="18" t="n">
        <f aca="false">IFERROR(INDEX('IMF GDP current US'!$B$1:$BD$197,MATCH('2022 deflators April 2024 WEO'!$B158,'IMF GDP current US'!$B$1:$B$197,0),MATCH('2022 deflators April 2024 WEO'!O$3,'IMF GDP current US'!$B$1:$BD$1,0))/INDEX('IMF GDP constant 2022 US'!$B$1:$BD$197,MATCH('2022 deflators April 2024 WEO'!$B158,'IMF GDP constant 2022 US'!$B$1:$B$197,0),MATCH('2022 deflators April 2024 WEO'!O$3,'IMF GDP constant 2022 US'!$B$1:$BD$1,0)),0)</f>
        <v>0</v>
      </c>
      <c r="P158" s="18" t="n">
        <f aca="false">IFERROR(INDEX('IMF GDP current US'!$B$1:$BD$197,MATCH('2022 deflators April 2024 WEO'!$B158,'IMF GDP current US'!$B$1:$B$197,0),MATCH('2022 deflators April 2024 WEO'!P$3,'IMF GDP current US'!$B$1:$BD$1,0))/INDEX('IMF GDP constant 2022 US'!$B$1:$BD$197,MATCH('2022 deflators April 2024 WEO'!$B158,'IMF GDP constant 2022 US'!$B$1:$B$197,0),MATCH('2022 deflators April 2024 WEO'!P$3,'IMF GDP constant 2022 US'!$B$1:$BD$1,0)),0)</f>
        <v>0</v>
      </c>
      <c r="Q158" s="18" t="n">
        <f aca="false">IFERROR(INDEX('IMF GDP current US'!$B$1:$BD$197,MATCH('2022 deflators April 2024 WEO'!$B158,'IMF GDP current US'!$B$1:$B$197,0),MATCH('2022 deflators April 2024 WEO'!Q$3,'IMF GDP current US'!$B$1:$BD$1,0))/INDEX('IMF GDP constant 2022 US'!$B$1:$BD$197,MATCH('2022 deflators April 2024 WEO'!$B158,'IMF GDP constant 2022 US'!$B$1:$B$197,0),MATCH('2022 deflators April 2024 WEO'!Q$3,'IMF GDP constant 2022 US'!$B$1:$BD$1,0)),0)</f>
        <v>0</v>
      </c>
      <c r="R158" s="18" t="n">
        <f aca="false">IFERROR(INDEX('IMF GDP current US'!$B$1:$BD$197,MATCH('2022 deflators April 2024 WEO'!$B158,'IMF GDP current US'!$B$1:$B$197,0),MATCH('2022 deflators April 2024 WEO'!R$3,'IMF GDP current US'!$B$1:$BD$1,0))/INDEX('IMF GDP constant 2022 US'!$B$1:$BD$197,MATCH('2022 deflators April 2024 WEO'!$B158,'IMF GDP constant 2022 US'!$B$1:$B$197,0),MATCH('2022 deflators April 2024 WEO'!R$3,'IMF GDP constant 2022 US'!$B$1:$BD$1,0)),0)</f>
        <v>0</v>
      </c>
      <c r="S158" s="18" t="n">
        <f aca="false">IFERROR(INDEX('IMF GDP current US'!$B$1:$BD$197,MATCH('2022 deflators April 2024 WEO'!$B158,'IMF GDP current US'!$B$1:$B$197,0),MATCH('2022 deflators April 2024 WEO'!S$3,'IMF GDP current US'!$B$1:$BD$1,0))/INDEX('IMF GDP constant 2022 US'!$B$1:$BD$197,MATCH('2022 deflators April 2024 WEO'!$B158,'IMF GDP constant 2022 US'!$B$1:$B$197,0),MATCH('2022 deflators April 2024 WEO'!S$3,'IMF GDP constant 2022 US'!$B$1:$BD$1,0)),0)</f>
        <v>0</v>
      </c>
      <c r="T158" s="18" t="n">
        <f aca="false">IFERROR(INDEX('IMF GDP current US'!$B$1:$BD$197,MATCH('2022 deflators April 2024 WEO'!$B158,'IMF GDP current US'!$B$1:$B$197,0),MATCH('2022 deflators April 2024 WEO'!T$3,'IMF GDP current US'!$B$1:$BD$1,0))/INDEX('IMF GDP constant 2022 US'!$B$1:$BD$197,MATCH('2022 deflators April 2024 WEO'!$B158,'IMF GDP constant 2022 US'!$B$1:$B$197,0),MATCH('2022 deflators April 2024 WEO'!T$3,'IMF GDP constant 2022 US'!$B$1:$BD$1,0)),0)</f>
        <v>0</v>
      </c>
      <c r="U158" s="18" t="n">
        <f aca="false">IFERROR(INDEX('IMF GDP current US'!$B$1:$BD$197,MATCH('2022 deflators April 2024 WEO'!$B158,'IMF GDP current US'!$B$1:$B$197,0),MATCH('2022 deflators April 2024 WEO'!U$3,'IMF GDP current US'!$B$1:$BD$1,0))/INDEX('IMF GDP constant 2022 US'!$B$1:$BD$197,MATCH('2022 deflators April 2024 WEO'!$B158,'IMF GDP constant 2022 US'!$B$1:$B$197,0),MATCH('2022 deflators April 2024 WEO'!U$3,'IMF GDP constant 2022 US'!$B$1:$BD$1,0)),0)</f>
        <v>0</v>
      </c>
      <c r="V158" s="18" t="n">
        <f aca="false">IFERROR(INDEX('IMF GDP current US'!$B$1:$BD$197,MATCH('2022 deflators April 2024 WEO'!$B158,'IMF GDP current US'!$B$1:$B$197,0),MATCH('2022 deflators April 2024 WEO'!V$3,'IMF GDP current US'!$B$1:$BD$1,0))/INDEX('IMF GDP constant 2022 US'!$B$1:$BD$197,MATCH('2022 deflators April 2024 WEO'!$B158,'IMF GDP constant 2022 US'!$B$1:$B$197,0),MATCH('2022 deflators April 2024 WEO'!V$3,'IMF GDP constant 2022 US'!$B$1:$BD$1,0)),0)</f>
        <v>0</v>
      </c>
      <c r="W158" s="18" t="n">
        <f aca="false">IFERROR(INDEX('IMF GDP current US'!$B$1:$BD$197,MATCH('2022 deflators April 2024 WEO'!$B158,'IMF GDP current US'!$B$1:$B$197,0),MATCH('2022 deflators April 2024 WEO'!W$3,'IMF GDP current US'!$B$1:$BD$1,0))/INDEX('IMF GDP constant 2022 US'!$B$1:$BD$197,MATCH('2022 deflators April 2024 WEO'!$B158,'IMF GDP constant 2022 US'!$B$1:$B$197,0),MATCH('2022 deflators April 2024 WEO'!W$3,'IMF GDP constant 2022 US'!$B$1:$BD$1,0)),0)</f>
        <v>0</v>
      </c>
      <c r="X158" s="18" t="n">
        <f aca="false">IFERROR(INDEX('IMF GDP current US'!$B$1:$BD$197,MATCH('2022 deflators April 2024 WEO'!$B158,'IMF GDP current US'!$B$1:$B$197,0),MATCH('2022 deflators April 2024 WEO'!X$3,'IMF GDP current US'!$B$1:$BD$1,0))/INDEX('IMF GDP constant 2022 US'!$B$1:$BD$197,MATCH('2022 deflators April 2024 WEO'!$B158,'IMF GDP constant 2022 US'!$B$1:$B$197,0),MATCH('2022 deflators April 2024 WEO'!X$3,'IMF GDP constant 2022 US'!$B$1:$BD$1,0)),0)</f>
        <v>0</v>
      </c>
      <c r="Y158" s="18" t="n">
        <f aca="false">IFERROR(INDEX('IMF GDP current US'!$B$1:$BD$197,MATCH('2022 deflators April 2024 WEO'!$B158,'IMF GDP current US'!$B$1:$B$197,0),MATCH('2022 deflators April 2024 WEO'!Y$3,'IMF GDP current US'!$B$1:$BD$1,0))/INDEX('IMF GDP constant 2022 US'!$B$1:$BD$197,MATCH('2022 deflators April 2024 WEO'!$B158,'IMF GDP constant 2022 US'!$B$1:$B$197,0),MATCH('2022 deflators April 2024 WEO'!Y$3,'IMF GDP constant 2022 US'!$B$1:$BD$1,0)),0)</f>
        <v>0</v>
      </c>
      <c r="Z158" s="18" t="n">
        <f aca="false">IFERROR(INDEX('IMF GDP current US'!$B$1:$BD$197,MATCH('2022 deflators April 2024 WEO'!$B158,'IMF GDP current US'!$B$1:$B$197,0),MATCH('2022 deflators April 2024 WEO'!Z$3,'IMF GDP current US'!$B$1:$BD$1,0))/INDEX('IMF GDP constant 2022 US'!$B$1:$BD$197,MATCH('2022 deflators April 2024 WEO'!$B158,'IMF GDP constant 2022 US'!$B$1:$B$197,0),MATCH('2022 deflators April 2024 WEO'!Z$3,'IMF GDP constant 2022 US'!$B$1:$BD$1,0)),0)</f>
        <v>0</v>
      </c>
      <c r="AA158" s="18" t="n">
        <f aca="false">IFERROR(INDEX('IMF GDP current US'!$B$1:$BD$197,MATCH('2022 deflators April 2024 WEO'!$B158,'IMF GDP current US'!$B$1:$B$197,0),MATCH('2022 deflators April 2024 WEO'!AA$3,'IMF GDP current US'!$B$1:$BD$1,0))/INDEX('IMF GDP constant 2022 US'!$B$1:$BD$197,MATCH('2022 deflators April 2024 WEO'!$B158,'IMF GDP constant 2022 US'!$B$1:$B$197,0),MATCH('2022 deflators April 2024 WEO'!AA$3,'IMF GDP constant 2022 US'!$B$1:$BD$1,0)),0)</f>
        <v>0</v>
      </c>
      <c r="AB158" s="18" t="n">
        <f aca="false">IFERROR(INDEX('IMF GDP current US'!$B$1:$BD$197,MATCH('2022 deflators April 2024 WEO'!$B158,'IMF GDP current US'!$B$1:$B$197,0),MATCH('2022 deflators April 2024 WEO'!AB$3,'IMF GDP current US'!$B$1:$BD$1,0))/INDEX('IMF GDP constant 2022 US'!$B$1:$BD$197,MATCH('2022 deflators April 2024 WEO'!$B158,'IMF GDP constant 2022 US'!$B$1:$B$197,0),MATCH('2022 deflators April 2024 WEO'!AB$3,'IMF GDP constant 2022 US'!$B$1:$BD$1,0)),0)</f>
        <v>0</v>
      </c>
      <c r="AC158" s="18" t="n">
        <f aca="false">IFERROR(INDEX('IMF GDP current US'!$B$1:$BD$197,MATCH('2022 deflators April 2024 WEO'!$B158,'IMF GDP current US'!$B$1:$B$197,0),MATCH('2022 deflators April 2024 WEO'!AC$3,'IMF GDP current US'!$B$1:$BD$1,0))/INDEX('IMF GDP constant 2022 US'!$B$1:$BD$197,MATCH('2022 deflators April 2024 WEO'!$B158,'IMF GDP constant 2022 US'!$B$1:$B$197,0),MATCH('2022 deflators April 2024 WEO'!AC$3,'IMF GDP constant 2022 US'!$B$1:$BD$1,0)),0)</f>
        <v>0</v>
      </c>
      <c r="AD158" s="18" t="n">
        <f aca="false">IFERROR(INDEX('IMF GDP current US'!$B$1:$BD$197,MATCH('2022 deflators April 2024 WEO'!$B158,'IMF GDP current US'!$B$1:$B$197,0),MATCH('2022 deflators April 2024 WEO'!AD$3,'IMF GDP current US'!$B$1:$BD$1,0))/INDEX('IMF GDP constant 2022 US'!$B$1:$BD$197,MATCH('2022 deflators April 2024 WEO'!$B158,'IMF GDP constant 2022 US'!$B$1:$B$197,0),MATCH('2022 deflators April 2024 WEO'!AD$3,'IMF GDP constant 2022 US'!$B$1:$BD$1,0)),0)</f>
        <v>0</v>
      </c>
      <c r="AE158" s="18" t="n">
        <f aca="false">IFERROR(INDEX('IMF GDP current US'!$B$1:$BD$197,MATCH('2022 deflators April 2024 WEO'!$B158,'IMF GDP current US'!$B$1:$B$197,0),MATCH('2022 deflators April 2024 WEO'!AE$3,'IMF GDP current US'!$B$1:$BD$1,0))/INDEX('IMF GDP constant 2022 US'!$B$1:$BD$197,MATCH('2022 deflators April 2024 WEO'!$B158,'IMF GDP constant 2022 US'!$B$1:$B$197,0),MATCH('2022 deflators April 2024 WEO'!AE$3,'IMF GDP constant 2022 US'!$B$1:$BD$1,0)),0)</f>
        <v>0</v>
      </c>
      <c r="AF158" s="18" t="n">
        <f aca="false">IFERROR(INDEX('IMF GDP current US'!$B$1:$BD$197,MATCH('2022 deflators April 2024 WEO'!$B158,'IMF GDP current US'!$B$1:$B$197,0),MATCH('2022 deflators April 2024 WEO'!AF$3,'IMF GDP current US'!$B$1:$BD$1,0))/INDEX('IMF GDP constant 2022 US'!$B$1:$BD$197,MATCH('2022 deflators April 2024 WEO'!$B158,'IMF GDP constant 2022 US'!$B$1:$B$197,0),MATCH('2022 deflators April 2024 WEO'!AF$3,'IMF GDP constant 2022 US'!$B$1:$BD$1,0)),0)</f>
        <v>0</v>
      </c>
      <c r="AG158" s="18" t="n">
        <f aca="false">IFERROR(INDEX('IMF GDP current US'!$B$1:$BD$197,MATCH('2022 deflators April 2024 WEO'!$B158,'IMF GDP current US'!$B$1:$B$197,0),MATCH('2022 deflators April 2024 WEO'!AG$3,'IMF GDP current US'!$B$1:$BD$1,0))/INDEX('IMF GDP constant 2022 US'!$B$1:$BD$197,MATCH('2022 deflators April 2024 WEO'!$B158,'IMF GDP constant 2022 US'!$B$1:$B$197,0),MATCH('2022 deflators April 2024 WEO'!AG$3,'IMF GDP constant 2022 US'!$B$1:$BD$1,0)),0)</f>
        <v>0</v>
      </c>
      <c r="AH158" s="18" t="n">
        <f aca="false">IFERROR(INDEX('IMF GDP current US'!$B$1:$BD$197,MATCH('2022 deflators April 2024 WEO'!$B158,'IMF GDP current US'!$B$1:$B$197,0),MATCH('2022 deflators April 2024 WEO'!AH$3,'IMF GDP current US'!$B$1:$BD$1,0))/INDEX('IMF GDP constant 2022 US'!$B$1:$BD$197,MATCH('2022 deflators April 2024 WEO'!$B158,'IMF GDP constant 2022 US'!$B$1:$B$197,0),MATCH('2022 deflators April 2024 WEO'!AH$3,'IMF GDP constant 2022 US'!$B$1:$BD$1,0)),0)</f>
        <v>0</v>
      </c>
      <c r="AI158" s="18" t="n">
        <f aca="false">IFERROR(INDEX('IMF GDP current US'!$B$1:$BD$197,MATCH('2022 deflators April 2024 WEO'!$B158,'IMF GDP current US'!$B$1:$B$197,0),MATCH('2022 deflators April 2024 WEO'!AI$3,'IMF GDP current US'!$B$1:$BD$1,0))/INDEX('IMF GDP constant 2022 US'!$B$1:$BD$197,MATCH('2022 deflators April 2024 WEO'!$B158,'IMF GDP constant 2022 US'!$B$1:$B$197,0),MATCH('2022 deflators April 2024 WEO'!AI$3,'IMF GDP constant 2022 US'!$B$1:$BD$1,0)),0)</f>
        <v>0</v>
      </c>
      <c r="AJ158" s="18" t="n">
        <f aca="false">IFERROR(INDEX('IMF GDP current US'!$B$1:$BD$197,MATCH('2022 deflators April 2024 WEO'!$B158,'IMF GDP current US'!$B$1:$B$197,0),MATCH('2022 deflators April 2024 WEO'!AJ$3,'IMF GDP current US'!$B$1:$BD$1,0))/INDEX('IMF GDP constant 2022 US'!$B$1:$BD$197,MATCH('2022 deflators April 2024 WEO'!$B158,'IMF GDP constant 2022 US'!$B$1:$B$197,0),MATCH('2022 deflators April 2024 WEO'!AJ$3,'IMF GDP constant 2022 US'!$B$1:$BD$1,0)),0)</f>
        <v>0</v>
      </c>
      <c r="AK158" s="18" t="n">
        <f aca="false">IFERROR(INDEX('IMF GDP current US'!$B$1:$BD$197,MATCH('2022 deflators April 2024 WEO'!$B158,'IMF GDP current US'!$B$1:$B$197,0),MATCH('2022 deflators April 2024 WEO'!AK$3,'IMF GDP current US'!$B$1:$BD$1,0))/INDEX('IMF GDP constant 2022 US'!$B$1:$BD$197,MATCH('2022 deflators April 2024 WEO'!$B158,'IMF GDP constant 2022 US'!$B$1:$B$197,0),MATCH('2022 deflators April 2024 WEO'!AK$3,'IMF GDP constant 2022 US'!$B$1:$BD$1,0)),0)</f>
        <v>0</v>
      </c>
      <c r="AL158" s="18" t="n">
        <f aca="false">IFERROR(INDEX('IMF GDP current US'!$B$1:$BD$197,MATCH('2022 deflators April 2024 WEO'!$B158,'IMF GDP current US'!$B$1:$B$197,0),MATCH('2022 deflators April 2024 WEO'!AL$3,'IMF GDP current US'!$B$1:$BD$1,0))/INDEX('IMF GDP constant 2022 US'!$B$1:$BD$197,MATCH('2022 deflators April 2024 WEO'!$B158,'IMF GDP constant 2022 US'!$B$1:$B$197,0),MATCH('2022 deflators April 2024 WEO'!AL$3,'IMF GDP constant 2022 US'!$B$1:$BD$1,0)),0)</f>
        <v>1.04042101690767</v>
      </c>
      <c r="AM158" s="18" t="n">
        <f aca="false">IFERROR(INDEX('IMF GDP current US'!$B$1:$BD$197,MATCH('2022 deflators April 2024 WEO'!$B158,'IMF GDP current US'!$B$1:$B$197,0),MATCH('2022 deflators April 2024 WEO'!AM$3,'IMF GDP current US'!$B$1:$BD$1,0))/INDEX('IMF GDP constant 2022 US'!$B$1:$BD$197,MATCH('2022 deflators April 2024 WEO'!$B158,'IMF GDP constant 2022 US'!$B$1:$B$197,0),MATCH('2022 deflators April 2024 WEO'!AM$3,'IMF GDP constant 2022 US'!$B$1:$BD$1,0)),0)</f>
        <v>1.36074889020308</v>
      </c>
      <c r="AN158" s="18" t="n">
        <f aca="false">IFERROR(INDEX('IMF GDP current US'!$B$1:$BD$197,MATCH('2022 deflators April 2024 WEO'!$B158,'IMF GDP current US'!$B$1:$B$197,0),MATCH('2022 deflators April 2024 WEO'!AN$3,'IMF GDP current US'!$B$1:$BD$1,0))/INDEX('IMF GDP constant 2022 US'!$B$1:$BD$197,MATCH('2022 deflators April 2024 WEO'!$B158,'IMF GDP constant 2022 US'!$B$1:$B$197,0),MATCH('2022 deflators April 2024 WEO'!AN$3,'IMF GDP constant 2022 US'!$B$1:$BD$1,0)),0)</f>
        <v>1.41837432163714</v>
      </c>
      <c r="AO158" s="18" t="n">
        <f aca="false">IFERROR(INDEX('IMF GDP current US'!$B$1:$BD$197,MATCH('2022 deflators April 2024 WEO'!$B158,'IMF GDP current US'!$B$1:$B$197,0),MATCH('2022 deflators April 2024 WEO'!AO$3,'IMF GDP current US'!$B$1:$BD$1,0))/INDEX('IMF GDP constant 2022 US'!$B$1:$BD$197,MATCH('2022 deflators April 2024 WEO'!$B158,'IMF GDP constant 2022 US'!$B$1:$B$197,0),MATCH('2022 deflators April 2024 WEO'!AO$3,'IMF GDP constant 2022 US'!$B$1:$BD$1,0)),0)</f>
        <v>1.4182271242756</v>
      </c>
      <c r="AP158" s="18" t="n">
        <f aca="false">IFERROR(INDEX('IMF GDP current US'!$B$1:$BD$197,MATCH('2022 deflators April 2024 WEO'!$B158,'IMF GDP current US'!$B$1:$B$197,0),MATCH('2022 deflators April 2024 WEO'!AP$3,'IMF GDP current US'!$B$1:$BD$1,0))/INDEX('IMF GDP constant 2022 US'!$B$1:$BD$197,MATCH('2022 deflators April 2024 WEO'!$B158,'IMF GDP constant 2022 US'!$B$1:$B$197,0),MATCH('2022 deflators April 2024 WEO'!AP$3,'IMF GDP constant 2022 US'!$B$1:$BD$1,0)),0)</f>
        <v>1.43537190270758</v>
      </c>
      <c r="AQ158" s="18" t="n">
        <f aca="false">IFERROR(INDEX('IMF GDP current US'!$B$1:$BD$197,MATCH('2022 deflators April 2024 WEO'!$B158,'IMF GDP current US'!$B$1:$B$197,0),MATCH('2022 deflators April 2024 WEO'!AQ$3,'IMF GDP current US'!$B$1:$BD$1,0))/INDEX('IMF GDP constant 2022 US'!$B$1:$BD$197,MATCH('2022 deflators April 2024 WEO'!$B158,'IMF GDP constant 2022 US'!$B$1:$B$197,0),MATCH('2022 deflators April 2024 WEO'!AQ$3,'IMF GDP constant 2022 US'!$B$1:$BD$1,0)),0)</f>
        <v>0.31315527252858</v>
      </c>
      <c r="AR158" s="18" t="n">
        <f aca="false">IFERROR(INDEX('IMF GDP current US'!$B$1:$BD$197,MATCH('2022 deflators April 2024 WEO'!$B158,'IMF GDP current US'!$B$1:$B$197,0),MATCH('2022 deflators April 2024 WEO'!AR$3,'IMF GDP current US'!$B$1:$BD$1,0))/INDEX('IMF GDP constant 2022 US'!$B$1:$BD$197,MATCH('2022 deflators April 2024 WEO'!$B158,'IMF GDP constant 2022 US'!$B$1:$B$197,0),MATCH('2022 deflators April 2024 WEO'!AR$3,'IMF GDP constant 2022 US'!$B$1:$BD$1,0)),0)</f>
        <v>0.206856647616343</v>
      </c>
      <c r="AS158" s="18" t="n">
        <f aca="false">IFERROR(INDEX('IMF GDP current US'!$B$1:$BD$197,MATCH('2022 deflators April 2024 WEO'!$B158,'IMF GDP current US'!$B$1:$B$197,0),MATCH('2022 deflators April 2024 WEO'!AS$3,'IMF GDP current US'!$B$1:$BD$1,0))/INDEX('IMF GDP constant 2022 US'!$B$1:$BD$197,MATCH('2022 deflators April 2024 WEO'!$B158,'IMF GDP constant 2022 US'!$B$1:$B$197,0),MATCH('2022 deflators April 2024 WEO'!AS$3,'IMF GDP constant 2022 US'!$B$1:$BD$1,0)),0)</f>
        <v>0.365379175458292</v>
      </c>
      <c r="AT158" s="18" t="n">
        <f aca="false">IFERROR(INDEX('IMF GDP current US'!$B$1:$BD$197,MATCH('2022 deflators April 2024 WEO'!$B158,'IMF GDP current US'!$B$1:$B$197,0),MATCH('2022 deflators April 2024 WEO'!AT$3,'IMF GDP current US'!$B$1:$BD$1,0))/INDEX('IMF GDP constant 2022 US'!$B$1:$BD$197,MATCH('2022 deflators April 2024 WEO'!$B158,'IMF GDP constant 2022 US'!$B$1:$B$197,0),MATCH('2022 deflators April 2024 WEO'!AT$3,'IMF GDP constant 2022 US'!$B$1:$BD$1,0)),0)</f>
        <v>0.469869318744864</v>
      </c>
      <c r="AU158" s="18" t="n">
        <f aca="false">IFERROR(INDEX('IMF GDP current US'!$B$1:$BD$197,MATCH('2022 deflators April 2024 WEO'!$B158,'IMF GDP current US'!$B$1:$B$197,0),MATCH('2022 deflators April 2024 WEO'!AU$3,'IMF GDP current US'!$B$1:$BD$1,0))/INDEX('IMF GDP constant 2022 US'!$B$1:$BD$197,MATCH('2022 deflators April 2024 WEO'!$B158,'IMF GDP constant 2022 US'!$B$1:$B$197,0),MATCH('2022 deflators April 2024 WEO'!AU$3,'IMF GDP constant 2022 US'!$B$1:$BD$1,0)),0)</f>
        <v>0.673854396166953</v>
      </c>
      <c r="AV158" s="18" t="n">
        <f aca="false">IFERROR(INDEX('IMF GDP current US'!$B$1:$BD$197,MATCH('2022 deflators April 2024 WEO'!$B158,'IMF GDP current US'!$B$1:$B$197,0),MATCH('2022 deflators April 2024 WEO'!AV$3,'IMF GDP current US'!$B$1:$BD$1,0))/INDEX('IMF GDP constant 2022 US'!$B$1:$BD$197,MATCH('2022 deflators April 2024 WEO'!$B158,'IMF GDP constant 2022 US'!$B$1:$B$197,0),MATCH('2022 deflators April 2024 WEO'!AV$3,'IMF GDP constant 2022 US'!$B$1:$BD$1,0)),0)</f>
        <v>0.700752967525196</v>
      </c>
      <c r="AW158" s="19" t="n">
        <f aca="false">IFERROR(INDEX('IMF GDP current US'!$B$1:$BD$197,MATCH('2022 deflators April 2024 WEO'!$B158,'IMF GDP current US'!$B$1:$B$197,0),MATCH('2022 deflators April 2024 WEO'!AW$3,'IMF GDP current US'!$B$1:$BD$1,0))/INDEX('IMF GDP constant 2022 US'!$B$1:$BD$197,MATCH('2022 deflators April 2024 WEO'!$B158,'IMF GDP constant 2022 US'!$B$1:$B$197,0),MATCH('2022 deflators April 2024 WEO'!AW$3,'IMF GDP constant 2022 US'!$B$1:$BD$1,0)),0)</f>
        <v>1</v>
      </c>
      <c r="AX158" s="18" t="n">
        <f aca="false">IFERROR(INDEX('IMF GDP current US'!$B$1:$BD$197,MATCH('2022 deflators April 2024 WEO'!$B158,'IMF GDP current US'!$B$1:$B$197,0),MATCH('2022 deflators April 2024 WEO'!AX$3,'IMF GDP current US'!$B$1:$BD$1,0))/INDEX('IMF GDP constant 2022 US'!$B$1:$BD$197,MATCH('2022 deflators April 2024 WEO'!$B158,'IMF GDP constant 2022 US'!$B$1:$B$197,0),MATCH('2022 deflators April 2024 WEO'!AX$3,'IMF GDP constant 2022 US'!$B$1:$BD$1,0)),0)</f>
        <v>0.908312812872208</v>
      </c>
      <c r="AY158" s="21" t="n">
        <f aca="false">IFERROR(INDEX('IMF GDP current US'!$B$1:$BD$197,MATCH('2022 deflators April 2024 WEO'!$B158,'IMF GDP current US'!$B$1:$B$197,0),MATCH('2022 deflators April 2024 WEO'!AY$3,'IMF GDP current US'!$B$1:$BD$1,0))/INDEX('IMF GDP constant 2022 US'!$B$1:$BD$197,MATCH('2022 deflators April 2024 WEO'!$B158,'IMF GDP constant 2022 US'!$B$1:$B$197,0),MATCH('2022 deflators April 2024 WEO'!AY$3,'IMF GDP constant 2022 US'!$B$1:$BD$1,0)),0)</f>
        <v>0.768389832099277</v>
      </c>
      <c r="AZ158" s="21" t="n">
        <f aca="false">IFERROR(INDEX('IMF GDP current US'!$B$1:$BD$197,MATCH('2022 deflators April 2024 WEO'!$B158,'IMF GDP current US'!$B$1:$B$197,0),MATCH('2022 deflators April 2024 WEO'!AZ$3,'IMF GDP current US'!$B$1:$BD$1,0))/INDEX('IMF GDP constant 2022 US'!$B$1:$BD$197,MATCH('2022 deflators April 2024 WEO'!$B158,'IMF GDP constant 2022 US'!$B$1:$B$197,0),MATCH('2022 deflators April 2024 WEO'!AZ$3,'IMF GDP constant 2022 US'!$B$1:$BD$1,0)),0)</f>
        <v>0.771382256490267</v>
      </c>
      <c r="BA158" s="21" t="n">
        <f aca="false">IFERROR(INDEX('IMF GDP current US'!$B$1:$BD$197,MATCH('2022 deflators April 2024 WEO'!$B158,'IMF GDP current US'!$B$1:$B$197,0),MATCH('2022 deflators April 2024 WEO'!BA$3,'IMF GDP current US'!$B$1:$BD$1,0))/INDEX('IMF GDP constant 2022 US'!$B$1:$BD$197,MATCH('2022 deflators April 2024 WEO'!$B158,'IMF GDP constant 2022 US'!$B$1:$B$197,0),MATCH('2022 deflators April 2024 WEO'!BA$3,'IMF GDP constant 2022 US'!$B$1:$BD$1,0)),0)</f>
        <v>0.768342137307095</v>
      </c>
      <c r="BB158" s="21" t="n">
        <f aca="false">IFERROR(INDEX('IMF GDP current US'!$B$1:$BD$197,MATCH('2022 deflators April 2024 WEO'!$B158,'IMF GDP current US'!$B$1:$B$197,0),MATCH('2022 deflators April 2024 WEO'!BB$3,'IMF GDP current US'!$B$1:$BD$1,0))/INDEX('IMF GDP constant 2022 US'!$B$1:$BD$197,MATCH('2022 deflators April 2024 WEO'!$B158,'IMF GDP constant 2022 US'!$B$1:$B$197,0),MATCH('2022 deflators April 2024 WEO'!BB$3,'IMF GDP constant 2022 US'!$B$1:$BD$1,0)),0)</f>
        <v>0.775731088967745</v>
      </c>
      <c r="BC158" s="21" t="n">
        <f aca="false">IFERROR(INDEX('IMF GDP current US'!$B$1:$BD$197,MATCH('2022 deflators April 2024 WEO'!$B158,'IMF GDP current US'!$B$1:$B$197,0),MATCH('2022 deflators April 2024 WEO'!BC$3,'IMF GDP current US'!$B$1:$BD$1,0))/INDEX('IMF GDP constant 2022 US'!$B$1:$BD$197,MATCH('2022 deflators April 2024 WEO'!$B158,'IMF GDP constant 2022 US'!$B$1:$B$197,0),MATCH('2022 deflators April 2024 WEO'!BC$3,'IMF GDP constant 2022 US'!$B$1:$BD$1,0)),0)</f>
        <v>0.802734165896076</v>
      </c>
      <c r="BD158" s="22" t="n">
        <f aca="false">IFERROR(INDEX('IMF GDP current US'!$B$1:$BD$197,MATCH('2022 deflators April 2024 WEO'!$B158,'IMF GDP current US'!$B$1:$B$197,0),MATCH('2022 deflators April 2024 WEO'!BD$3,'IMF GDP current US'!$B$1:$BD$1,0))/INDEX('IMF GDP constant 2022 US'!$B$1:$BD$197,MATCH('2022 deflators April 2024 WEO'!$B158,'IMF GDP constant 2022 US'!$B$1:$B$197,0),MATCH('2022 deflators April 2024 WEO'!BD$3,'IMF GDP constant 2022 US'!$B$1:$BD$1,0)),0)</f>
        <v>0.864874897786815</v>
      </c>
    </row>
    <row r="159" customFormat="false" ht="15" hidden="false" customHeight="false" outlineLevel="0" collapsed="false">
      <c r="A159" s="23" t="s">
        <v>173</v>
      </c>
      <c r="B159" s="24" t="str">
        <f aca="false">VLOOKUP(A159,'Names&amp;ISO'!$A:$C,3,0)</f>
        <v>ESP</v>
      </c>
      <c r="C159" s="25" t="s">
        <v>173</v>
      </c>
      <c r="D159" s="11" t="str">
        <f aca="false">IFERROR(VLOOKUP(B159,'DAC ODA Recipients 2022-2023'!$B:$H,7,0),"")</f>
        <v/>
      </c>
      <c r="E159" s="23" t="n">
        <v>1</v>
      </c>
      <c r="F159" s="23" t="n">
        <v>1</v>
      </c>
      <c r="G159" s="26" t="n">
        <f aca="false">INDEX('OECD DAC Deflators 2022'!$B$3:$BN$39,MATCH('2022 deflators April 2024 WEO'!$B159,'OECD DAC Deflators 2022'!$B$3:$B$39,0),MATCH('2022 deflators April 2024 WEO'!G$3,'OECD DAC Deflators 2022'!$B$3:$BN$3,0))/100</f>
        <v>0.39393526</v>
      </c>
      <c r="H159" s="27" t="n">
        <f aca="false">INDEX('OECD DAC Deflators 2022'!$B$3:$BN$39,MATCH('2022 deflators April 2024 WEO'!$B159,'OECD DAC Deflators 2022'!$B$3:$B$39,0),MATCH('2022 deflators April 2024 WEO'!H$3,'OECD DAC Deflators 2022'!$B$3:$BN$3,0))/100</f>
        <v>0.34405505</v>
      </c>
      <c r="I159" s="27" t="n">
        <f aca="false">INDEX('OECD DAC Deflators 2022'!$B$3:$BN$39,MATCH('2022 deflators April 2024 WEO'!$B159,'OECD DAC Deflators 2022'!$B$3:$B$39,0),MATCH('2022 deflators April 2024 WEO'!I$3,'OECD DAC Deflators 2022'!$B$3:$BN$3,0))/100</f>
        <v>0.32838038</v>
      </c>
      <c r="J159" s="27" t="n">
        <f aca="false">INDEX('OECD DAC Deflators 2022'!$B$3:$BN$39,MATCH('2022 deflators April 2024 WEO'!$B159,'OECD DAC Deflators 2022'!$B$3:$B$39,0),MATCH('2022 deflators April 2024 WEO'!J$3,'OECD DAC Deflators 2022'!$B$3:$BN$3,0))/100</f>
        <v>0.28108214</v>
      </c>
      <c r="K159" s="27" t="n">
        <f aca="false">INDEX('OECD DAC Deflators 2022'!$B$3:$BN$39,MATCH('2022 deflators April 2024 WEO'!$B159,'OECD DAC Deflators 2022'!$B$3:$B$39,0),MATCH('2022 deflators April 2024 WEO'!K$3,'OECD DAC Deflators 2022'!$B$3:$BN$3,0))/100</f>
        <v>0.27813115</v>
      </c>
      <c r="L159" s="27" t="n">
        <f aca="false">INDEX('OECD DAC Deflators 2022'!$B$3:$BN$39,MATCH('2022 deflators April 2024 WEO'!$B159,'OECD DAC Deflators 2022'!$B$3:$B$39,0),MATCH('2022 deflators April 2024 WEO'!L$3,'OECD DAC Deflators 2022'!$B$3:$BN$3,0))/100</f>
        <v>0.28559706</v>
      </c>
      <c r="M159" s="27" t="n">
        <f aca="false">INDEX('OECD DAC Deflators 2022'!$B$3:$BN$39,MATCH('2022 deflators April 2024 WEO'!$B159,'OECD DAC Deflators 2022'!$B$3:$B$39,0),MATCH('2022 deflators April 2024 WEO'!M$3,'OECD DAC Deflators 2022'!$B$3:$BN$3,0))/100</f>
        <v>0.38474697</v>
      </c>
      <c r="N159" s="27" t="n">
        <f aca="false">INDEX('OECD DAC Deflators 2022'!$B$3:$BN$39,MATCH('2022 deflators April 2024 WEO'!$B159,'OECD DAC Deflators 2022'!$B$3:$B$39,0),MATCH('2022 deflators April 2024 WEO'!N$3,'OECD DAC Deflators 2022'!$B$3:$BN$3,0))/100</f>
        <v>0.46189497</v>
      </c>
      <c r="O159" s="27" t="n">
        <f aca="false">INDEX('OECD DAC Deflators 2022'!$B$3:$BN$39,MATCH('2022 deflators April 2024 WEO'!$B159,'OECD DAC Deflators 2022'!$B$3:$B$39,0),MATCH('2022 deflators April 2024 WEO'!O$3,'OECD DAC Deflators 2022'!$B$3:$BN$3,0))/100</f>
        <v>0.51889646</v>
      </c>
      <c r="P159" s="27" t="n">
        <f aca="false">INDEX('OECD DAC Deflators 2022'!$B$3:$BN$39,MATCH('2022 deflators April 2024 WEO'!$B159,'OECD DAC Deflators 2022'!$B$3:$B$39,0),MATCH('2022 deflators April 2024 WEO'!P$3,'OECD DAC Deflators 2022'!$B$3:$BN$3,0))/100</f>
        <v>0.5456876</v>
      </c>
      <c r="Q159" s="27" t="n">
        <f aca="false">INDEX('OECD DAC Deflators 2022'!$B$3:$BN$39,MATCH('2022 deflators April 2024 WEO'!$B159,'OECD DAC Deflators 2022'!$B$3:$B$39,0),MATCH('2022 deflators April 2024 WEO'!Q$3,'OECD DAC Deflators 2022'!$B$3:$BN$3,0))/100</f>
        <v>0.68017029</v>
      </c>
      <c r="R159" s="27" t="n">
        <f aca="false">INDEX('OECD DAC Deflators 2022'!$B$3:$BN$39,MATCH('2022 deflators April 2024 WEO'!$B159,'OECD DAC Deflators 2022'!$B$3:$B$39,0),MATCH('2022 deflators April 2024 WEO'!R$3,'OECD DAC Deflators 2022'!$B$3:$BN$3,0))/100</f>
        <v>0.71344249</v>
      </c>
      <c r="S159" s="27" t="n">
        <f aca="false">INDEX('OECD DAC Deflators 2022'!$B$3:$BN$39,MATCH('2022 deflators April 2024 WEO'!$B159,'OECD DAC Deflators 2022'!$B$3:$B$39,0),MATCH('2022 deflators April 2024 WEO'!S$3,'OECD DAC Deflators 2022'!$B$3:$BN$3,0))/100</f>
        <v>0.77271248</v>
      </c>
      <c r="T159" s="27" t="n">
        <f aca="false">INDEX('OECD DAC Deflators 2022'!$B$3:$BN$39,MATCH('2022 deflators April 2024 WEO'!$B159,'OECD DAC Deflators 2022'!$B$3:$B$39,0),MATCH('2022 deflators April 2024 WEO'!T$3,'OECD DAC Deflators 2022'!$B$3:$BN$3,0))/100</f>
        <v>0.65005147</v>
      </c>
      <c r="U159" s="27" t="n">
        <f aca="false">INDEX('OECD DAC Deflators 2022'!$B$3:$BN$39,MATCH('2022 deflators April 2024 WEO'!$B159,'OECD DAC Deflators 2022'!$B$3:$B$39,0),MATCH('2022 deflators April 2024 WEO'!U$3,'OECD DAC Deflators 2022'!$B$3:$BN$3,0))/100</f>
        <v>0.64142081</v>
      </c>
      <c r="V159" s="27" t="n">
        <f aca="false">INDEX('OECD DAC Deflators 2022'!$B$3:$BN$39,MATCH('2022 deflators April 2024 WEO'!$B159,'OECD DAC Deflators 2022'!$B$3:$B$39,0),MATCH('2022 deflators April 2024 WEO'!V$3,'OECD DAC Deflators 2022'!$B$3:$BN$3,0))/100</f>
        <v>0.72312409</v>
      </c>
      <c r="W159" s="27" t="n">
        <f aca="false">INDEX('OECD DAC Deflators 2022'!$B$3:$BN$39,MATCH('2022 deflators April 2024 WEO'!$B159,'OECD DAC Deflators 2022'!$B$3:$B$39,0),MATCH('2022 deflators April 2024 WEO'!W$3,'OECD DAC Deflators 2022'!$B$3:$BN$3,0))/100</f>
        <v>0.73630309</v>
      </c>
      <c r="X159" s="27" t="n">
        <f aca="false">INDEX('OECD DAC Deflators 2022'!$B$3:$BN$39,MATCH('2022 deflators April 2024 WEO'!$B159,'OECD DAC Deflators 2022'!$B$3:$B$39,0),MATCH('2022 deflators April 2024 WEO'!X$3,'OECD DAC Deflators 2022'!$B$3:$BN$3,0))/100</f>
        <v>0.65214575</v>
      </c>
      <c r="Y159" s="27" t="n">
        <f aca="false">INDEX('OECD DAC Deflators 2022'!$B$3:$BN$39,MATCH('2022 deflators April 2024 WEO'!$B159,'OECD DAC Deflators 2022'!$B$3:$B$39,0),MATCH('2022 deflators April 2024 WEO'!Y$3,'OECD DAC Deflators 2022'!$B$3:$BN$3,0))/100</f>
        <v>0.65558929</v>
      </c>
      <c r="Z159" s="27" t="n">
        <f aca="false">INDEX('OECD DAC Deflators 2022'!$B$3:$BN$39,MATCH('2022 deflators April 2024 WEO'!$B159,'OECD DAC Deflators 2022'!$B$3:$B$39,0),MATCH('2022 deflators April 2024 WEO'!Z$3,'OECD DAC Deflators 2022'!$B$3:$BN$3,0))/100</f>
        <v>0.64304112</v>
      </c>
      <c r="AA159" s="27" t="n">
        <f aca="false">INDEX('OECD DAC Deflators 2022'!$B$3:$BN$39,MATCH('2022 deflators April 2024 WEO'!$B159,'OECD DAC Deflators 2022'!$B$3:$B$39,0),MATCH('2022 deflators April 2024 WEO'!AA$3,'OECD DAC Deflators 2022'!$B$3:$BN$3,0))/100</f>
        <v>0.57472267</v>
      </c>
      <c r="AB159" s="27" t="n">
        <f aca="false">INDEX('OECD DAC Deflators 2022'!$B$3:$BN$39,MATCH('2022 deflators April 2024 WEO'!$B159,'OECD DAC Deflators 2022'!$B$3:$B$39,0),MATCH('2022 deflators April 2024 WEO'!AB$3,'OECD DAC Deflators 2022'!$B$3:$BN$3,0))/100</f>
        <v>0.58143862</v>
      </c>
      <c r="AC159" s="27" t="n">
        <f aca="false">INDEX('OECD DAC Deflators 2022'!$B$3:$BN$39,MATCH('2022 deflators April 2024 WEO'!$B159,'OECD DAC Deflators 2022'!$B$3:$B$39,0),MATCH('2022 deflators April 2024 WEO'!AC$3,'OECD DAC Deflators 2022'!$B$3:$BN$3,0))/100</f>
        <v>0.63685951</v>
      </c>
      <c r="AD159" s="27" t="n">
        <f aca="false">INDEX('OECD DAC Deflators 2022'!$B$3:$BN$39,MATCH('2022 deflators April 2024 WEO'!$B159,'OECD DAC Deflators 2022'!$B$3:$B$39,0),MATCH('2022 deflators April 2024 WEO'!AD$3,'OECD DAC Deflators 2022'!$B$3:$BN$3,0))/100</f>
        <v>0.79352969</v>
      </c>
      <c r="AE159" s="27" t="n">
        <f aca="false">INDEX('OECD DAC Deflators 2022'!$B$3:$BN$39,MATCH('2022 deflators April 2024 WEO'!$B159,'OECD DAC Deflators 2022'!$B$3:$B$39,0),MATCH('2022 deflators April 2024 WEO'!AE$3,'OECD DAC Deflators 2022'!$B$3:$BN$3,0))/100</f>
        <v>0.90647384</v>
      </c>
      <c r="AF159" s="27" t="n">
        <f aca="false">INDEX('OECD DAC Deflators 2022'!$B$3:$BN$39,MATCH('2022 deflators April 2024 WEO'!$B159,'OECD DAC Deflators 2022'!$B$3:$B$39,0),MATCH('2022 deflators April 2024 WEO'!AF$3,'OECD DAC Deflators 2022'!$B$3:$BN$3,0))/100</f>
        <v>0.94400007</v>
      </c>
      <c r="AG159" s="27" t="n">
        <f aca="false">INDEX('OECD DAC Deflators 2022'!$B$3:$BN$39,MATCH('2022 deflators April 2024 WEO'!$B159,'OECD DAC Deflators 2022'!$B$3:$B$39,0),MATCH('2022 deflators April 2024 WEO'!AG$3,'OECD DAC Deflators 2022'!$B$3:$BN$3,0))/100</f>
        <v>0.99129899</v>
      </c>
      <c r="AH159" s="27" t="n">
        <f aca="false">INDEX('OECD DAC Deflators 2022'!$B$3:$BN$39,MATCH('2022 deflators April 2024 WEO'!$B159,'OECD DAC Deflators 2022'!$B$3:$B$39,0),MATCH('2022 deflators April 2024 WEO'!AH$3,'OECD DAC Deflators 2022'!$B$3:$BN$3,0))/100</f>
        <v>1.11807019</v>
      </c>
      <c r="AI159" s="27" t="n">
        <f aca="false">INDEX('OECD DAC Deflators 2022'!$B$3:$BN$39,MATCH('2022 deflators April 2024 WEO'!$B159,'OECD DAC Deflators 2022'!$B$3:$B$39,0),MATCH('2022 deflators April 2024 WEO'!AI$3,'OECD DAC Deflators 2022'!$B$3:$BN$3,0))/100</f>
        <v>1.20461813</v>
      </c>
      <c r="AJ159" s="27" t="n">
        <f aca="false">INDEX('OECD DAC Deflators 2022'!$B$3:$BN$39,MATCH('2022 deflators April 2024 WEO'!$B159,'OECD DAC Deflators 2022'!$B$3:$B$39,0),MATCH('2022 deflators April 2024 WEO'!AJ$3,'OECD DAC Deflators 2022'!$B$3:$BN$3,0))/100</f>
        <v>1.16468912</v>
      </c>
      <c r="AK159" s="27" t="n">
        <f aca="false">INDEX('OECD DAC Deflators 2022'!$B$3:$BN$39,MATCH('2022 deflators April 2024 WEO'!$B159,'OECD DAC Deflators 2022'!$B$3:$B$39,0),MATCH('2022 deflators April 2024 WEO'!AK$3,'OECD DAC Deflators 2022'!$B$3:$BN$3,0))/100</f>
        <v>1.10946609</v>
      </c>
      <c r="AL159" s="27" t="n">
        <f aca="false">INDEX('OECD DAC Deflators 2022'!$B$3:$BN$39,MATCH('2022 deflators April 2024 WEO'!$B159,'OECD DAC Deflators 2022'!$B$3:$B$39,0),MATCH('2022 deflators April 2024 WEO'!AL$3,'OECD DAC Deflators 2022'!$B$3:$BN$3,0))/100</f>
        <v>1.16446158</v>
      </c>
      <c r="AM159" s="27" t="n">
        <f aca="false">INDEX('OECD DAC Deflators 2022'!$B$3:$BN$39,MATCH('2022 deflators April 2024 WEO'!$B159,'OECD DAC Deflators 2022'!$B$3:$B$39,0),MATCH('2022 deflators April 2024 WEO'!AM$3,'OECD DAC Deflators 2022'!$B$3:$BN$3,0))/100</f>
        <v>1.07522074</v>
      </c>
      <c r="AN159" s="27" t="n">
        <f aca="false">INDEX('OECD DAC Deflators 2022'!$B$3:$BN$39,MATCH('2022 deflators April 2024 WEO'!$B159,'OECD DAC Deflators 2022'!$B$3:$B$39,0),MATCH('2022 deflators April 2024 WEO'!AN$3,'OECD DAC Deflators 2022'!$B$3:$BN$3,0))/100</f>
        <v>1.11504034</v>
      </c>
      <c r="AO159" s="27" t="n">
        <f aca="false">INDEX('OECD DAC Deflators 2022'!$B$3:$BN$39,MATCH('2022 deflators April 2024 WEO'!$B159,'OECD DAC Deflators 2022'!$B$3:$B$39,0),MATCH('2022 deflators April 2024 WEO'!AO$3,'OECD DAC Deflators 2022'!$B$3:$BN$3,0))/100</f>
        <v>1.11180876</v>
      </c>
      <c r="AP159" s="27" t="n">
        <f aca="false">INDEX('OECD DAC Deflators 2022'!$B$3:$BN$39,MATCH('2022 deflators April 2024 WEO'!$B159,'OECD DAC Deflators 2022'!$B$3:$B$39,0),MATCH('2022 deflators April 2024 WEO'!AP$3,'OECD DAC Deflators 2022'!$B$3:$BN$3,0))/100</f>
        <v>0.93459684</v>
      </c>
      <c r="AQ159" s="27" t="n">
        <f aca="false">INDEX('OECD DAC Deflators 2022'!$B$3:$BN$39,MATCH('2022 deflators April 2024 WEO'!$B159,'OECD DAC Deflators 2022'!$B$3:$B$39,0),MATCH('2022 deflators April 2024 WEO'!AQ$3,'OECD DAC Deflators 2022'!$B$3:$BN$3,0))/100</f>
        <v>0.93470403</v>
      </c>
      <c r="AR159" s="27" t="n">
        <f aca="false">INDEX('OECD DAC Deflators 2022'!$B$3:$BN$39,MATCH('2022 deflators April 2024 WEO'!$B159,'OECD DAC Deflators 2022'!$B$3:$B$39,0),MATCH('2022 deflators April 2024 WEO'!AR$3,'OECD DAC Deflators 2022'!$B$3:$BN$3,0))/100</f>
        <v>0.96520711</v>
      </c>
      <c r="AS159" s="27" t="n">
        <f aca="false">INDEX('OECD DAC Deflators 2022'!$B$3:$BN$39,MATCH('2022 deflators April 2024 WEO'!$B159,'OECD DAC Deflators 2022'!$B$3:$B$39,0),MATCH('2022 deflators April 2024 WEO'!AS$3,'OECD DAC Deflators 2022'!$B$3:$BN$3,0))/100</f>
        <v>1.02313151</v>
      </c>
      <c r="AT159" s="27" t="n">
        <f aca="false">INDEX('OECD DAC Deflators 2022'!$B$3:$BN$39,MATCH('2022 deflators April 2024 WEO'!$B159,'OECD DAC Deflators 2022'!$B$3:$B$39,0),MATCH('2022 deflators April 2024 WEO'!AT$3,'OECD DAC Deflators 2022'!$B$3:$BN$3,0))/100</f>
        <v>0.98449174</v>
      </c>
      <c r="AU159" s="27" t="n">
        <f aca="false">INDEX('OECD DAC Deflators 2022'!$B$3:$BN$39,MATCH('2022 deflators April 2024 WEO'!$B159,'OECD DAC Deflators 2022'!$B$3:$B$39,0),MATCH('2022 deflators April 2024 WEO'!AU$3,'OECD DAC Deflators 2022'!$B$3:$BN$3,0))/100</f>
        <v>1.01362083</v>
      </c>
      <c r="AV159" s="27" t="n">
        <f aca="false">INDEX('OECD DAC Deflators 2022'!$B$3:$BN$39,MATCH('2022 deflators April 2024 WEO'!$B159,'OECD DAC Deflators 2022'!$B$3:$B$39,0),MATCH('2022 deflators April 2024 WEO'!AV$3,'OECD DAC Deflators 2022'!$B$3:$BN$3,0))/100</f>
        <v>1.07980009</v>
      </c>
      <c r="AW159" s="19" t="n">
        <f aca="false">INDEX('OECD DAC Deflators 2022'!$B$3:$BN$39,MATCH('2022 deflators April 2024 WEO'!$B159,'OECD DAC Deflators 2022'!$B$3:$B$39,0),MATCH('2022 deflators April 2024 WEO'!AW$3,'OECD DAC Deflators 2022'!$B$3:$BN$3,0))/100</f>
        <v>1</v>
      </c>
      <c r="AX159" s="27" t="n">
        <f aca="false">INDEX('OECD DAC Deflators 2022'!$B$3:$BN$39,MATCH('2022 deflators April 2024 WEO'!$B159,'OECD DAC Deflators 2022'!$B$3:$B$39,0),MATCH('2022 deflators April 2024 WEO'!AX$3,'OECD DAC Deflators 2022'!$B$3:$BN$3,0))/100</f>
        <v>1.08466031</v>
      </c>
      <c r="AY159" s="21" t="n">
        <f aca="false">IFERROR(INDEX('IMF GDP current US'!$B$1:$BD$197,MATCH('2022 deflators April 2024 WEO'!$B159,'IMF GDP current US'!$B$1:$B$197,0),MATCH('2022 deflators April 2024 WEO'!AY$3,'IMF GDP current US'!$B$1:$BD$1,0))/INDEX('IMF GDP constant 2022 US'!$B$1:$BD$197,MATCH('2022 deflators April 2024 WEO'!$B159,'IMF GDP constant 2022 US'!$B$1:$B$197,0),MATCH('2022 deflators April 2024 WEO'!AY$3,'IMF GDP constant 2022 US'!$B$1:$BD$1,0)),0)</f>
        <v>1.1114181182642</v>
      </c>
      <c r="AZ159" s="21" t="n">
        <f aca="false">IFERROR(INDEX('IMF GDP current US'!$B$1:$BD$197,MATCH('2022 deflators April 2024 WEO'!$B159,'IMF GDP current US'!$B$1:$B$197,0),MATCH('2022 deflators April 2024 WEO'!AZ$3,'IMF GDP current US'!$B$1:$BD$1,0))/INDEX('IMF GDP constant 2022 US'!$B$1:$BD$197,MATCH('2022 deflators April 2024 WEO'!$B159,'IMF GDP constant 2022 US'!$B$1:$B$197,0),MATCH('2022 deflators April 2024 WEO'!AZ$3,'IMF GDP constant 2022 US'!$B$1:$BD$1,0)),0)</f>
        <v>1.13400933808332</v>
      </c>
      <c r="BA159" s="21" t="n">
        <f aca="false">IFERROR(INDEX('IMF GDP current US'!$B$1:$BD$197,MATCH('2022 deflators April 2024 WEO'!$B159,'IMF GDP current US'!$B$1:$B$197,0),MATCH('2022 deflators April 2024 WEO'!BA$3,'IMF GDP current US'!$B$1:$BD$1,0))/INDEX('IMF GDP constant 2022 US'!$B$1:$BD$197,MATCH('2022 deflators April 2024 WEO'!$B159,'IMF GDP constant 2022 US'!$B$1:$B$197,0),MATCH('2022 deflators April 2024 WEO'!BA$3,'IMF GDP constant 2022 US'!$B$1:$BD$1,0)),0)</f>
        <v>1.15042239041776</v>
      </c>
      <c r="BB159" s="21" t="n">
        <f aca="false">IFERROR(INDEX('IMF GDP current US'!$B$1:$BD$197,MATCH('2022 deflators April 2024 WEO'!$B159,'IMF GDP current US'!$B$1:$B$197,0),MATCH('2022 deflators April 2024 WEO'!BB$3,'IMF GDP current US'!$B$1:$BD$1,0))/INDEX('IMF GDP constant 2022 US'!$B$1:$BD$197,MATCH('2022 deflators April 2024 WEO'!$B159,'IMF GDP constant 2022 US'!$B$1:$B$197,0),MATCH('2022 deflators April 2024 WEO'!BB$3,'IMF GDP constant 2022 US'!$B$1:$BD$1,0)),0)</f>
        <v>1.16848825245248</v>
      </c>
      <c r="BC159" s="21" t="n">
        <f aca="false">IFERROR(INDEX('IMF GDP current US'!$B$1:$BD$197,MATCH('2022 deflators April 2024 WEO'!$B159,'IMF GDP current US'!$B$1:$B$197,0),MATCH('2022 deflators April 2024 WEO'!BC$3,'IMF GDP current US'!$B$1:$BD$1,0))/INDEX('IMF GDP constant 2022 US'!$B$1:$BD$197,MATCH('2022 deflators April 2024 WEO'!$B159,'IMF GDP constant 2022 US'!$B$1:$B$197,0),MATCH('2022 deflators April 2024 WEO'!BC$3,'IMF GDP constant 2022 US'!$B$1:$BD$1,0)),0)</f>
        <v>1.18789339297935</v>
      </c>
      <c r="BD159" s="22" t="n">
        <f aca="false">IFERROR(INDEX('IMF GDP current US'!$B$1:$BD$197,MATCH('2022 deflators April 2024 WEO'!$B159,'IMF GDP current US'!$B$1:$B$197,0),MATCH('2022 deflators April 2024 WEO'!BD$3,'IMF GDP current US'!$B$1:$BD$1,0))/INDEX('IMF GDP constant 2022 US'!$B$1:$BD$197,MATCH('2022 deflators April 2024 WEO'!$B159,'IMF GDP constant 2022 US'!$B$1:$B$197,0),MATCH('2022 deflators April 2024 WEO'!BD$3,'IMF GDP constant 2022 US'!$B$1:$BD$1,0)),0)</f>
        <v>1.2064828174824</v>
      </c>
    </row>
    <row r="160" customFormat="false" ht="15" hidden="false" customHeight="false" outlineLevel="0" collapsed="false">
      <c r="A160" s="12" t="s">
        <v>174</v>
      </c>
      <c r="B160" s="0" t="str">
        <f aca="false">VLOOKUP(A160,'Names&amp;ISO'!$A:$C,3,0)</f>
        <v>LKA</v>
      </c>
      <c r="C160" s="11" t="s">
        <v>174</v>
      </c>
      <c r="D160" s="11" t="n">
        <f aca="false">IFERROR(VLOOKUP(B160,'DAC ODA Recipients 2022-2023'!$B:$H,7,0),"")</f>
        <v>1</v>
      </c>
      <c r="E160" s="12" t="str">
        <f aca="false">IFERROR(VLOOKUP(B160,'OECD DAC Deflators 2022'!B:B,1,0),"")</f>
        <v/>
      </c>
      <c r="F160" s="12"/>
      <c r="G160" s="17" t="n">
        <f aca="false">IFERROR(INDEX('IMF GDP current US'!$B$1:$BD$197,MATCH('2022 deflators April 2024 WEO'!$B160,'IMF GDP current US'!$B$1:$B$197,0),MATCH('2022 deflators April 2024 WEO'!G$3,'IMF GDP current US'!$B$1:$BD$1,0))/INDEX('IMF GDP constant 2022 US'!$B$1:$BD$197,MATCH('2022 deflators April 2024 WEO'!$B160,'IMF GDP constant 2022 US'!$B$1:$B$197,0),MATCH('2022 deflators April 2024 WEO'!G$3,'IMF GDP constant 2022 US'!$B$1:$BD$1,0)),0)</f>
        <v>0.438311616486234</v>
      </c>
      <c r="H160" s="18" t="n">
        <f aca="false">IFERROR(INDEX('IMF GDP current US'!$B$1:$BD$197,MATCH('2022 deflators April 2024 WEO'!$B160,'IMF GDP current US'!$B$1:$B$197,0),MATCH('2022 deflators April 2024 WEO'!H$3,'IMF GDP current US'!$B$1:$BD$1,0))/INDEX('IMF GDP constant 2022 US'!$B$1:$BD$197,MATCH('2022 deflators April 2024 WEO'!$B160,'IMF GDP constant 2022 US'!$B$1:$B$197,0),MATCH('2022 deflators April 2024 WEO'!H$3,'IMF GDP constant 2022 US'!$B$1:$BD$1,0)),0)</f>
        <v>0.432894879125017</v>
      </c>
      <c r="I160" s="18" t="n">
        <f aca="false">IFERROR(INDEX('IMF GDP current US'!$B$1:$BD$197,MATCH('2022 deflators April 2024 WEO'!$B160,'IMF GDP current US'!$B$1:$B$197,0),MATCH('2022 deflators April 2024 WEO'!I$3,'IMF GDP current US'!$B$1:$BD$1,0))/INDEX('IMF GDP constant 2022 US'!$B$1:$BD$197,MATCH('2022 deflators April 2024 WEO'!$B160,'IMF GDP constant 2022 US'!$B$1:$B$197,0),MATCH('2022 deflators April 2024 WEO'!I$3,'IMF GDP constant 2022 US'!$B$1:$BD$1,0)),0)</f>
        <v>0.444100826406858</v>
      </c>
      <c r="J160" s="18" t="n">
        <f aca="false">IFERROR(INDEX('IMF GDP current US'!$B$1:$BD$197,MATCH('2022 deflators April 2024 WEO'!$B160,'IMF GDP current US'!$B$1:$B$197,0),MATCH('2022 deflators April 2024 WEO'!J$3,'IMF GDP current US'!$B$1:$BD$1,0))/INDEX('IMF GDP constant 2022 US'!$B$1:$BD$197,MATCH('2022 deflators April 2024 WEO'!$B160,'IMF GDP constant 2022 US'!$B$1:$B$197,0),MATCH('2022 deflators April 2024 WEO'!J$3,'IMF GDP constant 2022 US'!$B$1:$BD$1,0)),0)</f>
        <v>0.464043438751465</v>
      </c>
      <c r="K160" s="18" t="n">
        <f aca="false">IFERROR(INDEX('IMF GDP current US'!$B$1:$BD$197,MATCH('2022 deflators April 2024 WEO'!$B160,'IMF GDP current US'!$B$1:$B$197,0),MATCH('2022 deflators April 2024 WEO'!K$3,'IMF GDP current US'!$B$1:$BD$1,0))/INDEX('IMF GDP constant 2022 US'!$B$1:$BD$197,MATCH('2022 deflators April 2024 WEO'!$B160,'IMF GDP constant 2022 US'!$B$1:$B$197,0),MATCH('2022 deflators April 2024 WEO'!K$3,'IMF GDP constant 2022 US'!$B$1:$BD$1,0)),0)</f>
        <v>0.509640411281211</v>
      </c>
      <c r="L160" s="18" t="n">
        <f aca="false">IFERROR(INDEX('IMF GDP current US'!$B$1:$BD$197,MATCH('2022 deflators April 2024 WEO'!$B160,'IMF GDP current US'!$B$1:$B$197,0),MATCH('2022 deflators April 2024 WEO'!L$3,'IMF GDP current US'!$B$1:$BD$1,0))/INDEX('IMF GDP constant 2022 US'!$B$1:$BD$197,MATCH('2022 deflators April 2024 WEO'!$B160,'IMF GDP constant 2022 US'!$B$1:$B$197,0),MATCH('2022 deflators April 2024 WEO'!L$3,'IMF GDP constant 2022 US'!$B$1:$BD$1,0)),0)</f>
        <v>0.480308460361599</v>
      </c>
      <c r="M160" s="18" t="n">
        <f aca="false">IFERROR(INDEX('IMF GDP current US'!$B$1:$BD$197,MATCH('2022 deflators April 2024 WEO'!$B160,'IMF GDP current US'!$B$1:$B$197,0),MATCH('2022 deflators April 2024 WEO'!M$3,'IMF GDP current US'!$B$1:$BD$1,0))/INDEX('IMF GDP constant 2022 US'!$B$1:$BD$197,MATCH('2022 deflators April 2024 WEO'!$B160,'IMF GDP constant 2022 US'!$B$1:$B$197,0),MATCH('2022 deflators April 2024 WEO'!M$3,'IMF GDP constant 2022 US'!$B$1:$BD$1,0)),0)</f>
        <v>0.493643092482513</v>
      </c>
      <c r="N160" s="18" t="n">
        <f aca="false">IFERROR(INDEX('IMF GDP current US'!$B$1:$BD$197,MATCH('2022 deflators April 2024 WEO'!$B160,'IMF GDP current US'!$B$1:$B$197,0),MATCH('2022 deflators April 2024 WEO'!N$3,'IMF GDP current US'!$B$1:$BD$1,0))/INDEX('IMF GDP constant 2022 US'!$B$1:$BD$197,MATCH('2022 deflators April 2024 WEO'!$B160,'IMF GDP constant 2022 US'!$B$1:$B$197,0),MATCH('2022 deflators April 2024 WEO'!N$3,'IMF GDP constant 2022 US'!$B$1:$BD$1,0)),0)</f>
        <v>0.506650369893156</v>
      </c>
      <c r="O160" s="18" t="n">
        <f aca="false">IFERROR(INDEX('IMF GDP current US'!$B$1:$BD$197,MATCH('2022 deflators April 2024 WEO'!$B160,'IMF GDP current US'!$B$1:$B$197,0),MATCH('2022 deflators April 2024 WEO'!O$3,'IMF GDP current US'!$B$1:$BD$1,0))/INDEX('IMF GDP constant 2022 US'!$B$1:$BD$197,MATCH('2022 deflators April 2024 WEO'!$B160,'IMF GDP constant 2022 US'!$B$1:$B$197,0),MATCH('2022 deflators April 2024 WEO'!O$3,'IMF GDP constant 2022 US'!$B$1:$BD$1,0)),0)</f>
        <v>0.515679296873925</v>
      </c>
      <c r="P160" s="18" t="n">
        <f aca="false">IFERROR(INDEX('IMF GDP current US'!$B$1:$BD$197,MATCH('2022 deflators April 2024 WEO'!$B160,'IMF GDP current US'!$B$1:$B$197,0),MATCH('2022 deflators April 2024 WEO'!P$3,'IMF GDP current US'!$B$1:$BD$1,0))/INDEX('IMF GDP constant 2022 US'!$B$1:$BD$197,MATCH('2022 deflators April 2024 WEO'!$B160,'IMF GDP constant 2022 US'!$B$1:$B$197,0),MATCH('2022 deflators April 2024 WEO'!P$3,'IMF GDP constant 2022 US'!$B$1:$BD$1,0)),0)</f>
        <v>0.506226479495693</v>
      </c>
      <c r="Q160" s="18" t="n">
        <f aca="false">IFERROR(INDEX('IMF GDP current US'!$B$1:$BD$197,MATCH('2022 deflators April 2024 WEO'!$B160,'IMF GDP current US'!$B$1:$B$197,0),MATCH('2022 deflators April 2024 WEO'!Q$3,'IMF GDP current US'!$B$1:$BD$1,0))/INDEX('IMF GDP constant 2022 US'!$B$1:$BD$197,MATCH('2022 deflators April 2024 WEO'!$B160,'IMF GDP constant 2022 US'!$B$1:$B$197,0),MATCH('2022 deflators April 2024 WEO'!Q$3,'IMF GDP constant 2022 US'!$B$1:$BD$1,0)),0)</f>
        <v>0.545770619586975</v>
      </c>
      <c r="R160" s="18" t="n">
        <f aca="false">IFERROR(INDEX('IMF GDP current US'!$B$1:$BD$197,MATCH('2022 deflators April 2024 WEO'!$B160,'IMF GDP current US'!$B$1:$B$197,0),MATCH('2022 deflators April 2024 WEO'!R$3,'IMF GDP current US'!$B$1:$BD$1,0))/INDEX('IMF GDP constant 2022 US'!$B$1:$BD$197,MATCH('2022 deflators April 2024 WEO'!$B160,'IMF GDP constant 2022 US'!$B$1:$B$197,0),MATCH('2022 deflators April 2024 WEO'!R$3,'IMF GDP constant 2022 US'!$B$1:$BD$1,0)),0)</f>
        <v>0.539226471819363</v>
      </c>
      <c r="S160" s="18" t="n">
        <f aca="false">IFERROR(INDEX('IMF GDP current US'!$B$1:$BD$197,MATCH('2022 deflators April 2024 WEO'!$B160,'IMF GDP current US'!$B$1:$B$197,0),MATCH('2022 deflators April 2024 WEO'!S$3,'IMF GDP current US'!$B$1:$BD$1,0))/INDEX('IMF GDP constant 2022 US'!$B$1:$BD$197,MATCH('2022 deflators April 2024 WEO'!$B160,'IMF GDP constant 2022 US'!$B$1:$B$197,0),MATCH('2022 deflators April 2024 WEO'!S$3,'IMF GDP constant 2022 US'!$B$1:$BD$1,0)),0)</f>
        <v>0.600159092527318</v>
      </c>
      <c r="T160" s="18" t="n">
        <f aca="false">IFERROR(INDEX('IMF GDP current US'!$B$1:$BD$197,MATCH('2022 deflators April 2024 WEO'!$B160,'IMF GDP current US'!$B$1:$B$197,0),MATCH('2022 deflators April 2024 WEO'!T$3,'IMF GDP current US'!$B$1:$BD$1,0))/INDEX('IMF GDP constant 2022 US'!$B$1:$BD$197,MATCH('2022 deflators April 2024 WEO'!$B160,'IMF GDP constant 2022 US'!$B$1:$B$197,0),MATCH('2022 deflators April 2024 WEO'!T$3,'IMF GDP constant 2022 US'!$B$1:$BD$1,0)),0)</f>
        <v>0.596977830006906</v>
      </c>
      <c r="U160" s="18" t="n">
        <f aca="false">IFERROR(INDEX('IMF GDP current US'!$B$1:$BD$197,MATCH('2022 deflators April 2024 WEO'!$B160,'IMF GDP current US'!$B$1:$B$197,0),MATCH('2022 deflators April 2024 WEO'!U$3,'IMF GDP current US'!$B$1:$BD$1,0))/INDEX('IMF GDP constant 2022 US'!$B$1:$BD$197,MATCH('2022 deflators April 2024 WEO'!$B160,'IMF GDP constant 2022 US'!$B$1:$B$197,0),MATCH('2022 deflators April 2024 WEO'!U$3,'IMF GDP constant 2022 US'!$B$1:$BD$1,0)),0)</f>
        <v>0.637308981075703</v>
      </c>
      <c r="V160" s="18" t="n">
        <f aca="false">IFERROR(INDEX('IMF GDP current US'!$B$1:$BD$197,MATCH('2022 deflators April 2024 WEO'!$B160,'IMF GDP current US'!$B$1:$B$197,0),MATCH('2022 deflators April 2024 WEO'!V$3,'IMF GDP current US'!$B$1:$BD$1,0))/INDEX('IMF GDP constant 2022 US'!$B$1:$BD$197,MATCH('2022 deflators April 2024 WEO'!$B160,'IMF GDP constant 2022 US'!$B$1:$B$197,0),MATCH('2022 deflators April 2024 WEO'!V$3,'IMF GDP constant 2022 US'!$B$1:$BD$1,0)),0)</f>
        <v>0.638154188391902</v>
      </c>
      <c r="W160" s="18" t="n">
        <f aca="false">IFERROR(INDEX('IMF GDP current US'!$B$1:$BD$197,MATCH('2022 deflators April 2024 WEO'!$B160,'IMF GDP current US'!$B$1:$B$197,0),MATCH('2022 deflators April 2024 WEO'!W$3,'IMF GDP current US'!$B$1:$BD$1,0))/INDEX('IMF GDP constant 2022 US'!$B$1:$BD$197,MATCH('2022 deflators April 2024 WEO'!$B160,'IMF GDP constant 2022 US'!$B$1:$B$197,0),MATCH('2022 deflators April 2024 WEO'!W$3,'IMF GDP constant 2022 US'!$B$1:$BD$1,0)),0)</f>
        <v>0.624059230688892</v>
      </c>
      <c r="X160" s="18" t="n">
        <f aca="false">IFERROR(INDEX('IMF GDP current US'!$B$1:$BD$197,MATCH('2022 deflators April 2024 WEO'!$B160,'IMF GDP current US'!$B$1:$B$197,0),MATCH('2022 deflators April 2024 WEO'!X$3,'IMF GDP current US'!$B$1:$BD$1,0))/INDEX('IMF GDP constant 2022 US'!$B$1:$BD$197,MATCH('2022 deflators April 2024 WEO'!$B160,'IMF GDP constant 2022 US'!$B$1:$B$197,0),MATCH('2022 deflators April 2024 WEO'!X$3,'IMF GDP constant 2022 US'!$B$1:$BD$1,0)),0)</f>
        <v>0.632397896211943</v>
      </c>
      <c r="Y160" s="18" t="n">
        <f aca="false">IFERROR(INDEX('IMF GDP current US'!$B$1:$BD$197,MATCH('2022 deflators April 2024 WEO'!$B160,'IMF GDP current US'!$B$1:$B$197,0),MATCH('2022 deflators April 2024 WEO'!Y$3,'IMF GDP current US'!$B$1:$BD$1,0))/INDEX('IMF GDP constant 2022 US'!$B$1:$BD$197,MATCH('2022 deflators April 2024 WEO'!$B160,'IMF GDP constant 2022 US'!$B$1:$B$197,0),MATCH('2022 deflators April 2024 WEO'!Y$3,'IMF GDP constant 2022 US'!$B$1:$BD$1,0)),0)</f>
        <v>0.660526051014842</v>
      </c>
      <c r="Z160" s="18" t="n">
        <f aca="false">IFERROR(INDEX('IMF GDP current US'!$B$1:$BD$197,MATCH('2022 deflators April 2024 WEO'!$B160,'IMF GDP current US'!$B$1:$B$197,0),MATCH('2022 deflators April 2024 WEO'!Z$3,'IMF GDP current US'!$B$1:$BD$1,0))/INDEX('IMF GDP constant 2022 US'!$B$1:$BD$197,MATCH('2022 deflators April 2024 WEO'!$B160,'IMF GDP constant 2022 US'!$B$1:$B$197,0),MATCH('2022 deflators April 2024 WEO'!Z$3,'IMF GDP constant 2022 US'!$B$1:$BD$1,0)),0)</f>
        <v>0.645176047961198</v>
      </c>
      <c r="AA160" s="18" t="n">
        <f aca="false">IFERROR(INDEX('IMF GDP current US'!$B$1:$BD$197,MATCH('2022 deflators April 2024 WEO'!$B160,'IMF GDP current US'!$B$1:$B$197,0),MATCH('2022 deflators April 2024 WEO'!AA$3,'IMF GDP current US'!$B$1:$BD$1,0))/INDEX('IMF GDP constant 2022 US'!$B$1:$BD$197,MATCH('2022 deflators April 2024 WEO'!$B160,'IMF GDP constant 2022 US'!$B$1:$B$197,0),MATCH('2022 deflators April 2024 WEO'!AA$3,'IMF GDP constant 2022 US'!$B$1:$BD$1,0)),0)</f>
        <v>0.621940469525353</v>
      </c>
      <c r="AB160" s="18" t="n">
        <f aca="false">IFERROR(INDEX('IMF GDP current US'!$B$1:$BD$197,MATCH('2022 deflators April 2024 WEO'!$B160,'IMF GDP current US'!$B$1:$B$197,0),MATCH('2022 deflators April 2024 WEO'!AB$3,'IMF GDP current US'!$B$1:$BD$1,0))/INDEX('IMF GDP constant 2022 US'!$B$1:$BD$197,MATCH('2022 deflators April 2024 WEO'!$B160,'IMF GDP constant 2022 US'!$B$1:$B$197,0),MATCH('2022 deflators April 2024 WEO'!AB$3,'IMF GDP constant 2022 US'!$B$1:$BD$1,0)),0)</f>
        <v>0.609852989251547</v>
      </c>
      <c r="AC160" s="18" t="n">
        <f aca="false">IFERROR(INDEX('IMF GDP current US'!$B$1:$BD$197,MATCH('2022 deflators April 2024 WEO'!$B160,'IMF GDP current US'!$B$1:$B$197,0),MATCH('2022 deflators April 2024 WEO'!AC$3,'IMF GDP current US'!$B$1:$BD$1,0))/INDEX('IMF GDP constant 2022 US'!$B$1:$BD$197,MATCH('2022 deflators April 2024 WEO'!$B160,'IMF GDP constant 2022 US'!$B$1:$B$197,0),MATCH('2022 deflators April 2024 WEO'!AC$3,'IMF GDP constant 2022 US'!$B$1:$BD$1,0)),0)</f>
        <v>0.618566167672418</v>
      </c>
      <c r="AD160" s="18" t="n">
        <f aca="false">IFERROR(INDEX('IMF GDP current US'!$B$1:$BD$197,MATCH('2022 deflators April 2024 WEO'!$B160,'IMF GDP current US'!$B$1:$B$197,0),MATCH('2022 deflators April 2024 WEO'!AD$3,'IMF GDP current US'!$B$1:$BD$1,0))/INDEX('IMF GDP constant 2022 US'!$B$1:$BD$197,MATCH('2022 deflators April 2024 WEO'!$B160,'IMF GDP constant 2022 US'!$B$1:$B$197,0),MATCH('2022 deflators April 2024 WEO'!AD$3,'IMF GDP constant 2022 US'!$B$1:$BD$1,0)),0)</f>
        <v>0.64487418391212</v>
      </c>
      <c r="AE160" s="18" t="n">
        <f aca="false">IFERROR(INDEX('IMF GDP current US'!$B$1:$BD$197,MATCH('2022 deflators April 2024 WEO'!$B160,'IMF GDP current US'!$B$1:$B$197,0),MATCH('2022 deflators April 2024 WEO'!AE$3,'IMF GDP current US'!$B$1:$BD$1,0))/INDEX('IMF GDP constant 2022 US'!$B$1:$BD$197,MATCH('2022 deflators April 2024 WEO'!$B160,'IMF GDP constant 2022 US'!$B$1:$B$197,0),MATCH('2022 deflators April 2024 WEO'!AE$3,'IMF GDP constant 2022 US'!$B$1:$BD$1,0)),0)</f>
        <v>0.668238695856264</v>
      </c>
      <c r="AF160" s="18" t="n">
        <f aca="false">IFERROR(INDEX('IMF GDP current US'!$B$1:$BD$197,MATCH('2022 deflators April 2024 WEO'!$B160,'IMF GDP current US'!$B$1:$B$197,0),MATCH('2022 deflators April 2024 WEO'!AF$3,'IMF GDP current US'!$B$1:$BD$1,0))/INDEX('IMF GDP constant 2022 US'!$B$1:$BD$197,MATCH('2022 deflators April 2024 WEO'!$B160,'IMF GDP constant 2022 US'!$B$1:$B$197,0),MATCH('2022 deflators April 2024 WEO'!AF$3,'IMF GDP constant 2022 US'!$B$1:$BD$1,0)),0)</f>
        <v>0.743761275243787</v>
      </c>
      <c r="AG160" s="18" t="n">
        <f aca="false">IFERROR(INDEX('IMF GDP current US'!$B$1:$BD$197,MATCH('2022 deflators April 2024 WEO'!$B160,'IMF GDP current US'!$B$1:$B$197,0),MATCH('2022 deflators April 2024 WEO'!AG$3,'IMF GDP current US'!$B$1:$BD$1,0))/INDEX('IMF GDP constant 2022 US'!$B$1:$BD$197,MATCH('2022 deflators April 2024 WEO'!$B160,'IMF GDP constant 2022 US'!$B$1:$B$197,0),MATCH('2022 deflators April 2024 WEO'!AG$3,'IMF GDP constant 2022 US'!$B$1:$BD$1,0)),0)</f>
        <v>0.800031151891998</v>
      </c>
      <c r="AH160" s="18" t="n">
        <f aca="false">IFERROR(INDEX('IMF GDP current US'!$B$1:$BD$197,MATCH('2022 deflators April 2024 WEO'!$B160,'IMF GDP current US'!$B$1:$B$197,0),MATCH('2022 deflators April 2024 WEO'!AH$3,'IMF GDP current US'!$B$1:$BD$1,0))/INDEX('IMF GDP constant 2022 US'!$B$1:$BD$197,MATCH('2022 deflators April 2024 WEO'!$B160,'IMF GDP constant 2022 US'!$B$1:$B$197,0),MATCH('2022 deflators April 2024 WEO'!AH$3,'IMF GDP constant 2022 US'!$B$1:$BD$1,0)),0)</f>
        <v>0.857134817478969</v>
      </c>
      <c r="AI160" s="18" t="n">
        <f aca="false">IFERROR(INDEX('IMF GDP current US'!$B$1:$BD$197,MATCH('2022 deflators April 2024 WEO'!$B160,'IMF GDP current US'!$B$1:$B$197,0),MATCH('2022 deflators April 2024 WEO'!AI$3,'IMF GDP current US'!$B$1:$BD$1,0))/INDEX('IMF GDP constant 2022 US'!$B$1:$BD$197,MATCH('2022 deflators April 2024 WEO'!$B160,'IMF GDP constant 2022 US'!$B$1:$B$197,0),MATCH('2022 deflators April 2024 WEO'!AI$3,'IMF GDP constant 2022 US'!$B$1:$BD$1,0)),0)</f>
        <v>1.01842597242696</v>
      </c>
      <c r="AJ160" s="18" t="n">
        <f aca="false">IFERROR(INDEX('IMF GDP current US'!$B$1:$BD$197,MATCH('2022 deflators April 2024 WEO'!$B160,'IMF GDP current US'!$B$1:$B$197,0),MATCH('2022 deflators April 2024 WEO'!AJ$3,'IMF GDP current US'!$B$1:$BD$1,0))/INDEX('IMF GDP constant 2022 US'!$B$1:$BD$197,MATCH('2022 deflators April 2024 WEO'!$B160,'IMF GDP constant 2022 US'!$B$1:$B$197,0),MATCH('2022 deflators April 2024 WEO'!AJ$3,'IMF GDP constant 2022 US'!$B$1:$BD$1,0)),0)</f>
        <v>1.01573129284051</v>
      </c>
      <c r="AK160" s="18" t="n">
        <f aca="false">IFERROR(INDEX('IMF GDP current US'!$B$1:$BD$197,MATCH('2022 deflators April 2024 WEO'!$B160,'IMF GDP current US'!$B$1:$B$197,0),MATCH('2022 deflators April 2024 WEO'!AK$3,'IMF GDP current US'!$B$1:$BD$1,0))/INDEX('IMF GDP constant 2022 US'!$B$1:$BD$197,MATCH('2022 deflators April 2024 WEO'!$B160,'IMF GDP constant 2022 US'!$B$1:$B$197,0),MATCH('2022 deflators April 2024 WEO'!AK$3,'IMF GDP constant 2022 US'!$B$1:$BD$1,0)),0)</f>
        <v>1.10844420231147</v>
      </c>
      <c r="AL160" s="18" t="n">
        <f aca="false">IFERROR(INDEX('IMF GDP current US'!$B$1:$BD$197,MATCH('2022 deflators April 2024 WEO'!$B160,'IMF GDP current US'!$B$1:$B$197,0),MATCH('2022 deflators April 2024 WEO'!AL$3,'IMF GDP current US'!$B$1:$BD$1,0))/INDEX('IMF GDP constant 2022 US'!$B$1:$BD$197,MATCH('2022 deflators April 2024 WEO'!$B160,'IMF GDP constant 2022 US'!$B$1:$B$197,0),MATCH('2022 deflators April 2024 WEO'!AL$3,'IMF GDP constant 2022 US'!$B$1:$BD$1,0)),0)</f>
        <v>1.17798836209944</v>
      </c>
      <c r="AM160" s="18" t="n">
        <f aca="false">IFERROR(INDEX('IMF GDP current US'!$B$1:$BD$197,MATCH('2022 deflators April 2024 WEO'!$B160,'IMF GDP current US'!$B$1:$B$197,0),MATCH('2022 deflators April 2024 WEO'!AM$3,'IMF GDP current US'!$B$1:$BD$1,0))/INDEX('IMF GDP constant 2022 US'!$B$1:$BD$197,MATCH('2022 deflators April 2024 WEO'!$B160,'IMF GDP constant 2022 US'!$B$1:$B$197,0),MATCH('2022 deflators April 2024 WEO'!AM$3,'IMF GDP constant 2022 US'!$B$1:$BD$1,0)),0)</f>
        <v>1.12708719453297</v>
      </c>
      <c r="AN160" s="18" t="n">
        <f aca="false">IFERROR(INDEX('IMF GDP current US'!$B$1:$BD$197,MATCH('2022 deflators April 2024 WEO'!$B160,'IMF GDP current US'!$B$1:$B$197,0),MATCH('2022 deflators April 2024 WEO'!AN$3,'IMF GDP current US'!$B$1:$BD$1,0))/INDEX('IMF GDP constant 2022 US'!$B$1:$BD$197,MATCH('2022 deflators April 2024 WEO'!$B160,'IMF GDP constant 2022 US'!$B$1:$B$197,0),MATCH('2022 deflators April 2024 WEO'!AN$3,'IMF GDP constant 2022 US'!$B$1:$BD$1,0)),0)</f>
        <v>1.18386475610326</v>
      </c>
      <c r="AO160" s="18" t="n">
        <f aca="false">IFERROR(INDEX('IMF GDP current US'!$B$1:$BD$197,MATCH('2022 deflators April 2024 WEO'!$B160,'IMF GDP current US'!$B$1:$B$197,0),MATCH('2022 deflators April 2024 WEO'!AO$3,'IMF GDP current US'!$B$1:$BD$1,0))/INDEX('IMF GDP constant 2022 US'!$B$1:$BD$197,MATCH('2022 deflators April 2024 WEO'!$B160,'IMF GDP constant 2022 US'!$B$1:$B$197,0),MATCH('2022 deflators April 2024 WEO'!AO$3,'IMF GDP constant 2022 US'!$B$1:$BD$1,0)),0)</f>
        <v>1.19315373749448</v>
      </c>
      <c r="AP160" s="18" t="n">
        <f aca="false">IFERROR(INDEX('IMF GDP current US'!$B$1:$BD$197,MATCH('2022 deflators April 2024 WEO'!$B160,'IMF GDP current US'!$B$1:$B$197,0),MATCH('2022 deflators April 2024 WEO'!AP$3,'IMF GDP current US'!$B$1:$BD$1,0))/INDEX('IMF GDP constant 2022 US'!$B$1:$BD$197,MATCH('2022 deflators April 2024 WEO'!$B160,'IMF GDP constant 2022 US'!$B$1:$B$197,0),MATCH('2022 deflators April 2024 WEO'!AP$3,'IMF GDP constant 2022 US'!$B$1:$BD$1,0)),0)</f>
        <v>1.18119842608825</v>
      </c>
      <c r="AQ160" s="18" t="n">
        <f aca="false">IFERROR(INDEX('IMF GDP current US'!$B$1:$BD$197,MATCH('2022 deflators April 2024 WEO'!$B160,'IMF GDP current US'!$B$1:$B$197,0),MATCH('2022 deflators April 2024 WEO'!AQ$3,'IMF GDP current US'!$B$1:$BD$1,0))/INDEX('IMF GDP constant 2022 US'!$B$1:$BD$197,MATCH('2022 deflators April 2024 WEO'!$B160,'IMF GDP constant 2022 US'!$B$1:$B$197,0),MATCH('2022 deflators April 2024 WEO'!AQ$3,'IMF GDP constant 2022 US'!$B$1:$BD$1,0)),0)</f>
        <v>1.16281148091019</v>
      </c>
      <c r="AR160" s="18" t="n">
        <f aca="false">IFERROR(INDEX('IMF GDP current US'!$B$1:$BD$197,MATCH('2022 deflators April 2024 WEO'!$B160,'IMF GDP current US'!$B$1:$B$197,0),MATCH('2022 deflators April 2024 WEO'!AR$3,'IMF GDP current US'!$B$1:$BD$1,0))/INDEX('IMF GDP constant 2022 US'!$B$1:$BD$197,MATCH('2022 deflators April 2024 WEO'!$B160,'IMF GDP constant 2022 US'!$B$1:$B$197,0),MATCH('2022 deflators April 2024 WEO'!AR$3,'IMF GDP constant 2022 US'!$B$1:$BD$1,0)),0)</f>
        <v>1.17137962090237</v>
      </c>
      <c r="AS160" s="18" t="n">
        <f aca="false">IFERROR(INDEX('IMF GDP current US'!$B$1:$BD$197,MATCH('2022 deflators April 2024 WEO'!$B160,'IMF GDP current US'!$B$1:$B$197,0),MATCH('2022 deflators April 2024 WEO'!AS$3,'IMF GDP current US'!$B$1:$BD$1,0))/INDEX('IMF GDP constant 2022 US'!$B$1:$BD$197,MATCH('2022 deflators April 2024 WEO'!$B160,'IMF GDP constant 2022 US'!$B$1:$B$197,0),MATCH('2022 deflators April 2024 WEO'!AS$3,'IMF GDP constant 2022 US'!$B$1:$BD$1,0)),0)</f>
        <v>1.1462419112539</v>
      </c>
      <c r="AT160" s="18" t="n">
        <f aca="false">IFERROR(INDEX('IMF GDP current US'!$B$1:$BD$197,MATCH('2022 deflators April 2024 WEO'!$B160,'IMF GDP current US'!$B$1:$B$197,0),MATCH('2022 deflators April 2024 WEO'!AT$3,'IMF GDP current US'!$B$1:$BD$1,0))/INDEX('IMF GDP constant 2022 US'!$B$1:$BD$197,MATCH('2022 deflators April 2024 WEO'!$B160,'IMF GDP constant 2022 US'!$B$1:$B$197,0),MATCH('2022 deflators April 2024 WEO'!AT$3,'IMF GDP constant 2022 US'!$B$1:$BD$1,0)),0)</f>
        <v>1.08227520691012</v>
      </c>
      <c r="AU160" s="18" t="n">
        <f aca="false">IFERROR(INDEX('IMF GDP current US'!$B$1:$BD$197,MATCH('2022 deflators April 2024 WEO'!$B160,'IMF GDP current US'!$B$1:$B$197,0),MATCH('2022 deflators April 2024 WEO'!AU$3,'IMF GDP current US'!$B$1:$BD$1,0))/INDEX('IMF GDP constant 2022 US'!$B$1:$BD$197,MATCH('2022 deflators April 2024 WEO'!$B160,'IMF GDP constant 2022 US'!$B$1:$B$197,0),MATCH('2022 deflators April 2024 WEO'!AU$3,'IMF GDP constant 2022 US'!$B$1:$BD$1,0)),0)</f>
        <v>1.07644868190604</v>
      </c>
      <c r="AV160" s="18" t="n">
        <f aca="false">IFERROR(INDEX('IMF GDP current US'!$B$1:$BD$197,MATCH('2022 deflators April 2024 WEO'!$B160,'IMF GDP current US'!$B$1:$B$197,0),MATCH('2022 deflators April 2024 WEO'!AV$3,'IMF GDP current US'!$B$1:$BD$1,0))/INDEX('IMF GDP constant 2022 US'!$B$1:$BD$197,MATCH('2022 deflators April 2024 WEO'!$B160,'IMF GDP constant 2022 US'!$B$1:$B$197,0),MATCH('2022 deflators April 2024 WEO'!AV$3,'IMF GDP constant 2022 US'!$B$1:$BD$1,0)),0)</f>
        <v>1.09050589851161</v>
      </c>
      <c r="AW160" s="19" t="n">
        <f aca="false">IFERROR(INDEX('IMF GDP current US'!$B$1:$BD$197,MATCH('2022 deflators April 2024 WEO'!$B160,'IMF GDP current US'!$B$1:$B$197,0),MATCH('2022 deflators April 2024 WEO'!AW$3,'IMF GDP current US'!$B$1:$BD$1,0))/INDEX('IMF GDP constant 2022 US'!$B$1:$BD$197,MATCH('2022 deflators April 2024 WEO'!$B160,'IMF GDP constant 2022 US'!$B$1:$B$197,0),MATCH('2022 deflators April 2024 WEO'!AW$3,'IMF GDP constant 2022 US'!$B$1:$BD$1,0)),0)</f>
        <v>1</v>
      </c>
      <c r="AX160" s="18" t="n">
        <f aca="false">IFERROR(INDEX('IMF GDP current US'!$B$1:$BD$197,MATCH('2022 deflators April 2024 WEO'!$B160,'IMF GDP current US'!$B$1:$B$197,0),MATCH('2022 deflators April 2024 WEO'!AX$3,'IMF GDP current US'!$B$1:$BD$1,0))/INDEX('IMF GDP constant 2022 US'!$B$1:$BD$197,MATCH('2022 deflators April 2024 WEO'!$B160,'IMF GDP constant 2022 US'!$B$1:$B$197,0),MATCH('2022 deflators April 2024 WEO'!AX$3,'IMF GDP constant 2022 US'!$B$1:$BD$1,0)),0)</f>
        <v>0</v>
      </c>
      <c r="AY160" s="21" t="n">
        <f aca="false">IFERROR(INDEX('IMF GDP current US'!$B$1:$BD$197,MATCH('2022 deflators April 2024 WEO'!$B160,'IMF GDP current US'!$B$1:$B$197,0),MATCH('2022 deflators April 2024 WEO'!AY$3,'IMF GDP current US'!$B$1:$BD$1,0))/INDEX('IMF GDP constant 2022 US'!$B$1:$BD$197,MATCH('2022 deflators April 2024 WEO'!$B160,'IMF GDP constant 2022 US'!$B$1:$B$197,0),MATCH('2022 deflators April 2024 WEO'!AY$3,'IMF GDP constant 2022 US'!$B$1:$BD$1,0)),0)</f>
        <v>0</v>
      </c>
      <c r="AZ160" s="21" t="n">
        <f aca="false">IFERROR(INDEX('IMF GDP current US'!$B$1:$BD$197,MATCH('2022 deflators April 2024 WEO'!$B160,'IMF GDP current US'!$B$1:$B$197,0),MATCH('2022 deflators April 2024 WEO'!AZ$3,'IMF GDP current US'!$B$1:$BD$1,0))/INDEX('IMF GDP constant 2022 US'!$B$1:$BD$197,MATCH('2022 deflators April 2024 WEO'!$B160,'IMF GDP constant 2022 US'!$B$1:$B$197,0),MATCH('2022 deflators April 2024 WEO'!AZ$3,'IMF GDP constant 2022 US'!$B$1:$BD$1,0)),0)</f>
        <v>0</v>
      </c>
      <c r="BA160" s="21" t="n">
        <f aca="false">IFERROR(INDEX('IMF GDP current US'!$B$1:$BD$197,MATCH('2022 deflators April 2024 WEO'!$B160,'IMF GDP current US'!$B$1:$B$197,0),MATCH('2022 deflators April 2024 WEO'!BA$3,'IMF GDP current US'!$B$1:$BD$1,0))/INDEX('IMF GDP constant 2022 US'!$B$1:$BD$197,MATCH('2022 deflators April 2024 WEO'!$B160,'IMF GDP constant 2022 US'!$B$1:$B$197,0),MATCH('2022 deflators April 2024 WEO'!BA$3,'IMF GDP constant 2022 US'!$B$1:$BD$1,0)),0)</f>
        <v>0</v>
      </c>
      <c r="BB160" s="21" t="n">
        <f aca="false">IFERROR(INDEX('IMF GDP current US'!$B$1:$BD$197,MATCH('2022 deflators April 2024 WEO'!$B160,'IMF GDP current US'!$B$1:$B$197,0),MATCH('2022 deflators April 2024 WEO'!BB$3,'IMF GDP current US'!$B$1:$BD$1,0))/INDEX('IMF GDP constant 2022 US'!$B$1:$BD$197,MATCH('2022 deflators April 2024 WEO'!$B160,'IMF GDP constant 2022 US'!$B$1:$B$197,0),MATCH('2022 deflators April 2024 WEO'!BB$3,'IMF GDP constant 2022 US'!$B$1:$BD$1,0)),0)</f>
        <v>0</v>
      </c>
      <c r="BC160" s="21" t="n">
        <f aca="false">IFERROR(INDEX('IMF GDP current US'!$B$1:$BD$197,MATCH('2022 deflators April 2024 WEO'!$B160,'IMF GDP current US'!$B$1:$B$197,0),MATCH('2022 deflators April 2024 WEO'!BC$3,'IMF GDP current US'!$B$1:$BD$1,0))/INDEX('IMF GDP constant 2022 US'!$B$1:$BD$197,MATCH('2022 deflators April 2024 WEO'!$B160,'IMF GDP constant 2022 US'!$B$1:$B$197,0),MATCH('2022 deflators April 2024 WEO'!BC$3,'IMF GDP constant 2022 US'!$B$1:$BD$1,0)),0)</f>
        <v>0</v>
      </c>
      <c r="BD160" s="22" t="n">
        <f aca="false">IFERROR(INDEX('IMF GDP current US'!$B$1:$BD$197,MATCH('2022 deflators April 2024 WEO'!$B160,'IMF GDP current US'!$B$1:$B$197,0),MATCH('2022 deflators April 2024 WEO'!BD$3,'IMF GDP current US'!$B$1:$BD$1,0))/INDEX('IMF GDP constant 2022 US'!$B$1:$BD$197,MATCH('2022 deflators April 2024 WEO'!$B160,'IMF GDP constant 2022 US'!$B$1:$B$197,0),MATCH('2022 deflators April 2024 WEO'!BD$3,'IMF GDP constant 2022 US'!$B$1:$BD$1,0)),0)</f>
        <v>0</v>
      </c>
    </row>
    <row r="161" customFormat="false" ht="15" hidden="false" customHeight="false" outlineLevel="0" collapsed="false">
      <c r="A161" s="28" t="s">
        <v>175</v>
      </c>
      <c r="B161" s="0" t="str">
        <f aca="false">VLOOKUP(A161,'Names&amp;ISO'!$A:$C,3,0)</f>
        <v>KNA</v>
      </c>
      <c r="C161" s="11" t="s">
        <v>176</v>
      </c>
      <c r="D161" s="11" t="str">
        <f aca="false">IFERROR(VLOOKUP(B161,'DAC ODA Recipients 2022-2023'!$B:$H,7,0),"")</f>
        <v/>
      </c>
      <c r="E161" s="12" t="str">
        <f aca="false">IFERROR(VLOOKUP(B161,'OECD DAC Deflators 2022'!B:B,1,0),"")</f>
        <v/>
      </c>
      <c r="F161" s="12"/>
      <c r="G161" s="17" t="n">
        <f aca="false">IFERROR(INDEX('IMF GDP current US'!$B$1:$BD$197,MATCH('2022 deflators April 2024 WEO'!$B161,'IMF GDP current US'!$B$1:$B$197,0),MATCH('2022 deflators April 2024 WEO'!G$3,'IMF GDP current US'!$B$1:$BD$1,0))/INDEX('IMF GDP constant 2022 US'!$B$1:$BD$197,MATCH('2022 deflators April 2024 WEO'!$B161,'IMF GDP constant 2022 US'!$B$1:$B$197,0),MATCH('2022 deflators April 2024 WEO'!G$3,'IMF GDP constant 2022 US'!$B$1:$BD$1,0)),0)</f>
        <v>0.263262931869559</v>
      </c>
      <c r="H161" s="18" t="n">
        <f aca="false">IFERROR(INDEX('IMF GDP current US'!$B$1:$BD$197,MATCH('2022 deflators April 2024 WEO'!$B161,'IMF GDP current US'!$B$1:$B$197,0),MATCH('2022 deflators April 2024 WEO'!H$3,'IMF GDP current US'!$B$1:$BD$1,0))/INDEX('IMF GDP constant 2022 US'!$B$1:$BD$197,MATCH('2022 deflators April 2024 WEO'!$B161,'IMF GDP constant 2022 US'!$B$1:$B$197,0),MATCH('2022 deflators April 2024 WEO'!H$3,'IMF GDP constant 2022 US'!$B$1:$BD$1,0)),0)</f>
        <v>0.304952297524333</v>
      </c>
      <c r="I161" s="18" t="n">
        <f aca="false">IFERROR(INDEX('IMF GDP current US'!$B$1:$BD$197,MATCH('2022 deflators April 2024 WEO'!$B161,'IMF GDP current US'!$B$1:$B$197,0),MATCH('2022 deflators April 2024 WEO'!I$3,'IMF GDP current US'!$B$1:$BD$1,0))/INDEX('IMF GDP constant 2022 US'!$B$1:$BD$197,MATCH('2022 deflators April 2024 WEO'!$B161,'IMF GDP constant 2022 US'!$B$1:$B$197,0),MATCH('2022 deflators April 2024 WEO'!I$3,'IMF GDP constant 2022 US'!$B$1:$BD$1,0)),0)</f>
        <v>0.32903751005804</v>
      </c>
      <c r="J161" s="18" t="n">
        <f aca="false">IFERROR(INDEX('IMF GDP current US'!$B$1:$BD$197,MATCH('2022 deflators April 2024 WEO'!$B161,'IMF GDP current US'!$B$1:$B$197,0),MATCH('2022 deflators April 2024 WEO'!J$3,'IMF GDP current US'!$B$1:$BD$1,0))/INDEX('IMF GDP constant 2022 US'!$B$1:$BD$197,MATCH('2022 deflators April 2024 WEO'!$B161,'IMF GDP constant 2022 US'!$B$1:$B$197,0),MATCH('2022 deflators April 2024 WEO'!J$3,'IMF GDP constant 2022 US'!$B$1:$BD$1,0)),0)</f>
        <v>0.331698840421018</v>
      </c>
      <c r="K161" s="18" t="n">
        <f aca="false">IFERROR(INDEX('IMF GDP current US'!$B$1:$BD$197,MATCH('2022 deflators April 2024 WEO'!$B161,'IMF GDP current US'!$B$1:$B$197,0),MATCH('2022 deflators April 2024 WEO'!K$3,'IMF GDP current US'!$B$1:$BD$1,0))/INDEX('IMF GDP constant 2022 US'!$B$1:$BD$197,MATCH('2022 deflators April 2024 WEO'!$B161,'IMF GDP constant 2022 US'!$B$1:$B$197,0),MATCH('2022 deflators April 2024 WEO'!K$3,'IMF GDP constant 2022 US'!$B$1:$BD$1,0)),0)</f>
        <v>0.352921524191469</v>
      </c>
      <c r="L161" s="18" t="n">
        <f aca="false">IFERROR(INDEX('IMF GDP current US'!$B$1:$BD$197,MATCH('2022 deflators April 2024 WEO'!$B161,'IMF GDP current US'!$B$1:$B$197,0),MATCH('2022 deflators April 2024 WEO'!L$3,'IMF GDP current US'!$B$1:$BD$1,0))/INDEX('IMF GDP constant 2022 US'!$B$1:$BD$197,MATCH('2022 deflators April 2024 WEO'!$B161,'IMF GDP constant 2022 US'!$B$1:$B$197,0),MATCH('2022 deflators April 2024 WEO'!L$3,'IMF GDP constant 2022 US'!$B$1:$BD$1,0)),0)</f>
        <v>0.368014984702176</v>
      </c>
      <c r="M161" s="18" t="n">
        <f aca="false">IFERROR(INDEX('IMF GDP current US'!$B$1:$BD$197,MATCH('2022 deflators April 2024 WEO'!$B161,'IMF GDP current US'!$B$1:$B$197,0),MATCH('2022 deflators April 2024 WEO'!M$3,'IMF GDP current US'!$B$1:$BD$1,0))/INDEX('IMF GDP constant 2022 US'!$B$1:$BD$197,MATCH('2022 deflators April 2024 WEO'!$B161,'IMF GDP constant 2022 US'!$B$1:$B$197,0),MATCH('2022 deflators April 2024 WEO'!M$3,'IMF GDP constant 2022 US'!$B$1:$BD$1,0)),0)</f>
        <v>0.398377293378474</v>
      </c>
      <c r="N161" s="18" t="n">
        <f aca="false">IFERROR(INDEX('IMF GDP current US'!$B$1:$BD$197,MATCH('2022 deflators April 2024 WEO'!$B161,'IMF GDP current US'!$B$1:$B$197,0),MATCH('2022 deflators April 2024 WEO'!N$3,'IMF GDP current US'!$B$1:$BD$1,0))/INDEX('IMF GDP constant 2022 US'!$B$1:$BD$197,MATCH('2022 deflators April 2024 WEO'!$B161,'IMF GDP constant 2022 US'!$B$1:$B$197,0),MATCH('2022 deflators April 2024 WEO'!N$3,'IMF GDP constant 2022 US'!$B$1:$BD$1,0)),0)</f>
        <v>0.420519761415825</v>
      </c>
      <c r="O161" s="18" t="n">
        <f aca="false">IFERROR(INDEX('IMF GDP current US'!$B$1:$BD$197,MATCH('2022 deflators April 2024 WEO'!$B161,'IMF GDP current US'!$B$1:$B$197,0),MATCH('2022 deflators April 2024 WEO'!O$3,'IMF GDP current US'!$B$1:$BD$1,0))/INDEX('IMF GDP constant 2022 US'!$B$1:$BD$197,MATCH('2022 deflators April 2024 WEO'!$B161,'IMF GDP constant 2022 US'!$B$1:$B$197,0),MATCH('2022 deflators April 2024 WEO'!O$3,'IMF GDP constant 2022 US'!$B$1:$BD$1,0)),0)</f>
        <v>0.451117040902082</v>
      </c>
      <c r="P161" s="18" t="n">
        <f aca="false">IFERROR(INDEX('IMF GDP current US'!$B$1:$BD$197,MATCH('2022 deflators April 2024 WEO'!$B161,'IMF GDP current US'!$B$1:$B$197,0),MATCH('2022 deflators April 2024 WEO'!P$3,'IMF GDP current US'!$B$1:$BD$1,0))/INDEX('IMF GDP constant 2022 US'!$B$1:$BD$197,MATCH('2022 deflators April 2024 WEO'!$B161,'IMF GDP constant 2022 US'!$B$1:$B$197,0),MATCH('2022 deflators April 2024 WEO'!P$3,'IMF GDP constant 2022 US'!$B$1:$BD$1,0)),0)</f>
        <v>0.473104700809122</v>
      </c>
      <c r="Q161" s="18" t="n">
        <f aca="false">IFERROR(INDEX('IMF GDP current US'!$B$1:$BD$197,MATCH('2022 deflators April 2024 WEO'!$B161,'IMF GDP current US'!$B$1:$B$197,0),MATCH('2022 deflators April 2024 WEO'!Q$3,'IMF GDP current US'!$B$1:$BD$1,0))/INDEX('IMF GDP constant 2022 US'!$B$1:$BD$197,MATCH('2022 deflators April 2024 WEO'!$B161,'IMF GDP constant 2022 US'!$B$1:$B$197,0),MATCH('2022 deflators April 2024 WEO'!Q$3,'IMF GDP constant 2022 US'!$B$1:$BD$1,0)),0)</f>
        <v>0.508788413260609</v>
      </c>
      <c r="R161" s="18" t="n">
        <f aca="false">IFERROR(INDEX('IMF GDP current US'!$B$1:$BD$197,MATCH('2022 deflators April 2024 WEO'!$B161,'IMF GDP current US'!$B$1:$B$197,0),MATCH('2022 deflators April 2024 WEO'!R$3,'IMF GDP current US'!$B$1:$BD$1,0))/INDEX('IMF GDP constant 2022 US'!$B$1:$BD$197,MATCH('2022 deflators April 2024 WEO'!$B161,'IMF GDP constant 2022 US'!$B$1:$B$197,0),MATCH('2022 deflators April 2024 WEO'!R$3,'IMF GDP constant 2022 US'!$B$1:$BD$1,0)),0)</f>
        <v>0.492593839379978</v>
      </c>
      <c r="S161" s="18" t="n">
        <f aca="false">IFERROR(INDEX('IMF GDP current US'!$B$1:$BD$197,MATCH('2022 deflators April 2024 WEO'!$B161,'IMF GDP current US'!$B$1:$B$197,0),MATCH('2022 deflators April 2024 WEO'!S$3,'IMF GDP current US'!$B$1:$BD$1,0))/INDEX('IMF GDP constant 2022 US'!$B$1:$BD$197,MATCH('2022 deflators April 2024 WEO'!$B161,'IMF GDP constant 2022 US'!$B$1:$B$197,0),MATCH('2022 deflators April 2024 WEO'!S$3,'IMF GDP constant 2022 US'!$B$1:$BD$1,0)),0)</f>
        <v>0.530195468430112</v>
      </c>
      <c r="T161" s="18" t="n">
        <f aca="false">IFERROR(INDEX('IMF GDP current US'!$B$1:$BD$197,MATCH('2022 deflators April 2024 WEO'!$B161,'IMF GDP current US'!$B$1:$B$197,0),MATCH('2022 deflators April 2024 WEO'!T$3,'IMF GDP current US'!$B$1:$BD$1,0))/INDEX('IMF GDP constant 2022 US'!$B$1:$BD$197,MATCH('2022 deflators April 2024 WEO'!$B161,'IMF GDP constant 2022 US'!$B$1:$B$197,0),MATCH('2022 deflators April 2024 WEO'!T$3,'IMF GDP constant 2022 US'!$B$1:$BD$1,0)),0)</f>
        <v>0.548053113811697</v>
      </c>
      <c r="U161" s="18" t="n">
        <f aca="false">IFERROR(INDEX('IMF GDP current US'!$B$1:$BD$197,MATCH('2022 deflators April 2024 WEO'!$B161,'IMF GDP current US'!$B$1:$B$197,0),MATCH('2022 deflators April 2024 WEO'!U$3,'IMF GDP current US'!$B$1:$BD$1,0))/INDEX('IMF GDP constant 2022 US'!$B$1:$BD$197,MATCH('2022 deflators April 2024 WEO'!$B161,'IMF GDP constant 2022 US'!$B$1:$B$197,0),MATCH('2022 deflators April 2024 WEO'!U$3,'IMF GDP constant 2022 US'!$B$1:$BD$1,0)),0)</f>
        <v>0.582006972649782</v>
      </c>
      <c r="V161" s="18" t="n">
        <f aca="false">IFERROR(INDEX('IMF GDP current US'!$B$1:$BD$197,MATCH('2022 deflators April 2024 WEO'!$B161,'IMF GDP current US'!$B$1:$B$197,0),MATCH('2022 deflators April 2024 WEO'!V$3,'IMF GDP current US'!$B$1:$BD$1,0))/INDEX('IMF GDP constant 2022 US'!$B$1:$BD$197,MATCH('2022 deflators April 2024 WEO'!$B161,'IMF GDP constant 2022 US'!$B$1:$B$197,0),MATCH('2022 deflators April 2024 WEO'!V$3,'IMF GDP constant 2022 US'!$B$1:$BD$1,0)),0)</f>
        <v>0.605962898947219</v>
      </c>
      <c r="W161" s="18" t="n">
        <f aca="false">IFERROR(INDEX('IMF GDP current US'!$B$1:$BD$197,MATCH('2022 deflators April 2024 WEO'!$B161,'IMF GDP current US'!$B$1:$B$197,0),MATCH('2022 deflators April 2024 WEO'!W$3,'IMF GDP current US'!$B$1:$BD$1,0))/INDEX('IMF GDP constant 2022 US'!$B$1:$BD$197,MATCH('2022 deflators April 2024 WEO'!$B161,'IMF GDP constant 2022 US'!$B$1:$B$197,0),MATCH('2022 deflators April 2024 WEO'!W$3,'IMF GDP constant 2022 US'!$B$1:$BD$1,0)),0)</f>
        <v>0.609325496855008</v>
      </c>
      <c r="X161" s="18" t="n">
        <f aca="false">IFERROR(INDEX('IMF GDP current US'!$B$1:$BD$197,MATCH('2022 deflators April 2024 WEO'!$B161,'IMF GDP current US'!$B$1:$B$197,0),MATCH('2022 deflators April 2024 WEO'!X$3,'IMF GDP current US'!$B$1:$BD$1,0))/INDEX('IMF GDP constant 2022 US'!$B$1:$BD$197,MATCH('2022 deflators April 2024 WEO'!$B161,'IMF GDP constant 2022 US'!$B$1:$B$197,0),MATCH('2022 deflators April 2024 WEO'!X$3,'IMF GDP constant 2022 US'!$B$1:$BD$1,0)),0)</f>
        <v>0.638694069490327</v>
      </c>
      <c r="Y161" s="18" t="n">
        <f aca="false">IFERROR(INDEX('IMF GDP current US'!$B$1:$BD$197,MATCH('2022 deflators April 2024 WEO'!$B161,'IMF GDP current US'!$B$1:$B$197,0),MATCH('2022 deflators April 2024 WEO'!Y$3,'IMF GDP current US'!$B$1:$BD$1,0))/INDEX('IMF GDP constant 2022 US'!$B$1:$BD$197,MATCH('2022 deflators April 2024 WEO'!$B161,'IMF GDP constant 2022 US'!$B$1:$B$197,0),MATCH('2022 deflators April 2024 WEO'!Y$3,'IMF GDP constant 2022 US'!$B$1:$BD$1,0)),0)</f>
        <v>0.659238089805011</v>
      </c>
      <c r="Z161" s="18" t="n">
        <f aca="false">IFERROR(INDEX('IMF GDP current US'!$B$1:$BD$197,MATCH('2022 deflators April 2024 WEO'!$B161,'IMF GDP current US'!$B$1:$B$197,0),MATCH('2022 deflators April 2024 WEO'!Z$3,'IMF GDP current US'!$B$1:$BD$1,0))/INDEX('IMF GDP constant 2022 US'!$B$1:$BD$197,MATCH('2022 deflators April 2024 WEO'!$B161,'IMF GDP constant 2022 US'!$B$1:$B$197,0),MATCH('2022 deflators April 2024 WEO'!Z$3,'IMF GDP constant 2022 US'!$B$1:$BD$1,0)),0)</f>
        <v>0.674086393541325</v>
      </c>
      <c r="AA161" s="18" t="n">
        <f aca="false">IFERROR(INDEX('IMF GDP current US'!$B$1:$BD$197,MATCH('2022 deflators April 2024 WEO'!$B161,'IMF GDP current US'!$B$1:$B$197,0),MATCH('2022 deflators April 2024 WEO'!AA$3,'IMF GDP current US'!$B$1:$BD$1,0))/INDEX('IMF GDP constant 2022 US'!$B$1:$BD$197,MATCH('2022 deflators April 2024 WEO'!$B161,'IMF GDP constant 2022 US'!$B$1:$B$197,0),MATCH('2022 deflators April 2024 WEO'!AA$3,'IMF GDP constant 2022 US'!$B$1:$BD$1,0)),0)</f>
        <v>0.664945431341628</v>
      </c>
      <c r="AB161" s="18" t="n">
        <f aca="false">IFERROR(INDEX('IMF GDP current US'!$B$1:$BD$197,MATCH('2022 deflators April 2024 WEO'!$B161,'IMF GDP current US'!$B$1:$B$197,0),MATCH('2022 deflators April 2024 WEO'!AB$3,'IMF GDP current US'!$B$1:$BD$1,0))/INDEX('IMF GDP constant 2022 US'!$B$1:$BD$197,MATCH('2022 deflators April 2024 WEO'!$B161,'IMF GDP constant 2022 US'!$B$1:$B$197,0),MATCH('2022 deflators April 2024 WEO'!AB$3,'IMF GDP constant 2022 US'!$B$1:$BD$1,0)),0)</f>
        <v>0.686916423139391</v>
      </c>
      <c r="AC161" s="18" t="n">
        <f aca="false">IFERROR(INDEX('IMF GDP current US'!$B$1:$BD$197,MATCH('2022 deflators April 2024 WEO'!$B161,'IMF GDP current US'!$B$1:$B$197,0),MATCH('2022 deflators April 2024 WEO'!AC$3,'IMF GDP current US'!$B$1:$BD$1,0))/INDEX('IMF GDP constant 2022 US'!$B$1:$BD$197,MATCH('2022 deflators April 2024 WEO'!$B161,'IMF GDP constant 2022 US'!$B$1:$B$197,0),MATCH('2022 deflators April 2024 WEO'!AC$3,'IMF GDP constant 2022 US'!$B$1:$BD$1,0)),0)</f>
        <v>0.711662450476609</v>
      </c>
      <c r="AD161" s="18" t="n">
        <f aca="false">IFERROR(INDEX('IMF GDP current US'!$B$1:$BD$197,MATCH('2022 deflators April 2024 WEO'!$B161,'IMF GDP current US'!$B$1:$B$197,0),MATCH('2022 deflators April 2024 WEO'!AD$3,'IMF GDP current US'!$B$1:$BD$1,0))/INDEX('IMF GDP constant 2022 US'!$B$1:$BD$197,MATCH('2022 deflators April 2024 WEO'!$B161,'IMF GDP constant 2022 US'!$B$1:$B$197,0),MATCH('2022 deflators April 2024 WEO'!AD$3,'IMF GDP constant 2022 US'!$B$1:$BD$1,0)),0)</f>
        <v>0.722339146722545</v>
      </c>
      <c r="AE161" s="18" t="n">
        <f aca="false">IFERROR(INDEX('IMF GDP current US'!$B$1:$BD$197,MATCH('2022 deflators April 2024 WEO'!$B161,'IMF GDP current US'!$B$1:$B$197,0),MATCH('2022 deflators April 2024 WEO'!AE$3,'IMF GDP current US'!$B$1:$BD$1,0))/INDEX('IMF GDP constant 2022 US'!$B$1:$BD$197,MATCH('2022 deflators April 2024 WEO'!$B161,'IMF GDP constant 2022 US'!$B$1:$B$197,0),MATCH('2022 deflators April 2024 WEO'!AE$3,'IMF GDP constant 2022 US'!$B$1:$BD$1,0)),0)</f>
        <v>0.750861147989722</v>
      </c>
      <c r="AF161" s="18" t="n">
        <f aca="false">IFERROR(INDEX('IMF GDP current US'!$B$1:$BD$197,MATCH('2022 deflators April 2024 WEO'!$B161,'IMF GDP current US'!$B$1:$B$197,0),MATCH('2022 deflators April 2024 WEO'!AF$3,'IMF GDP current US'!$B$1:$BD$1,0))/INDEX('IMF GDP constant 2022 US'!$B$1:$BD$197,MATCH('2022 deflators April 2024 WEO'!$B161,'IMF GDP constant 2022 US'!$B$1:$B$197,0),MATCH('2022 deflators April 2024 WEO'!AF$3,'IMF GDP constant 2022 US'!$B$1:$BD$1,0)),0)</f>
        <v>0.738240368794228</v>
      </c>
      <c r="AG161" s="18" t="n">
        <f aca="false">IFERROR(INDEX('IMF GDP current US'!$B$1:$BD$197,MATCH('2022 deflators April 2024 WEO'!$B161,'IMF GDP current US'!$B$1:$B$197,0),MATCH('2022 deflators April 2024 WEO'!AG$3,'IMF GDP current US'!$B$1:$BD$1,0))/INDEX('IMF GDP constant 2022 US'!$B$1:$BD$197,MATCH('2022 deflators April 2024 WEO'!$B161,'IMF GDP constant 2022 US'!$B$1:$B$197,0),MATCH('2022 deflators April 2024 WEO'!AG$3,'IMF GDP constant 2022 US'!$B$1:$BD$1,0)),0)</f>
        <v>0.842610949786449</v>
      </c>
      <c r="AH161" s="18" t="n">
        <f aca="false">IFERROR(INDEX('IMF GDP current US'!$B$1:$BD$197,MATCH('2022 deflators April 2024 WEO'!$B161,'IMF GDP current US'!$B$1:$B$197,0),MATCH('2022 deflators April 2024 WEO'!AH$3,'IMF GDP current US'!$B$1:$BD$1,0))/INDEX('IMF GDP constant 2022 US'!$B$1:$BD$197,MATCH('2022 deflators April 2024 WEO'!$B161,'IMF GDP constant 2022 US'!$B$1:$B$197,0),MATCH('2022 deflators April 2024 WEO'!AH$3,'IMF GDP constant 2022 US'!$B$1:$BD$1,0)),0)</f>
        <v>0.896103462295429</v>
      </c>
      <c r="AI161" s="18" t="n">
        <f aca="false">IFERROR(INDEX('IMF GDP current US'!$B$1:$BD$197,MATCH('2022 deflators April 2024 WEO'!$B161,'IMF GDP current US'!$B$1:$B$197,0),MATCH('2022 deflators April 2024 WEO'!AI$3,'IMF GDP current US'!$B$1:$BD$1,0))/INDEX('IMF GDP constant 2022 US'!$B$1:$BD$197,MATCH('2022 deflators April 2024 WEO'!$B161,'IMF GDP constant 2022 US'!$B$1:$B$197,0),MATCH('2022 deflators April 2024 WEO'!AI$3,'IMF GDP constant 2022 US'!$B$1:$BD$1,0)),0)</f>
        <v>0.910113941135608</v>
      </c>
      <c r="AJ161" s="18" t="n">
        <f aca="false">IFERROR(INDEX('IMF GDP current US'!$B$1:$BD$197,MATCH('2022 deflators April 2024 WEO'!$B161,'IMF GDP current US'!$B$1:$B$197,0),MATCH('2022 deflators April 2024 WEO'!AJ$3,'IMF GDP current US'!$B$1:$BD$1,0))/INDEX('IMF GDP constant 2022 US'!$B$1:$BD$197,MATCH('2022 deflators April 2024 WEO'!$B161,'IMF GDP constant 2022 US'!$B$1:$B$197,0),MATCH('2022 deflators April 2024 WEO'!AJ$3,'IMF GDP constant 2022 US'!$B$1:$BD$1,0)),0)</f>
        <v>0.937099276638543</v>
      </c>
      <c r="AK161" s="18" t="n">
        <f aca="false">IFERROR(INDEX('IMF GDP current US'!$B$1:$BD$197,MATCH('2022 deflators April 2024 WEO'!$B161,'IMF GDP current US'!$B$1:$B$197,0),MATCH('2022 deflators April 2024 WEO'!AK$3,'IMF GDP current US'!$B$1:$BD$1,0))/INDEX('IMF GDP constant 2022 US'!$B$1:$BD$197,MATCH('2022 deflators April 2024 WEO'!$B161,'IMF GDP constant 2022 US'!$B$1:$B$197,0),MATCH('2022 deflators April 2024 WEO'!AK$3,'IMF GDP constant 2022 US'!$B$1:$BD$1,0)),0)</f>
        <v>0.942738084779422</v>
      </c>
      <c r="AL161" s="18" t="n">
        <f aca="false">IFERROR(INDEX('IMF GDP current US'!$B$1:$BD$197,MATCH('2022 deflators April 2024 WEO'!$B161,'IMF GDP current US'!$B$1:$B$197,0),MATCH('2022 deflators April 2024 WEO'!AL$3,'IMF GDP current US'!$B$1:$BD$1,0))/INDEX('IMF GDP constant 2022 US'!$B$1:$BD$197,MATCH('2022 deflators April 2024 WEO'!$B161,'IMF GDP constant 2022 US'!$B$1:$B$197,0),MATCH('2022 deflators April 2024 WEO'!AL$3,'IMF GDP constant 2022 US'!$B$1:$BD$1,0)),0)</f>
        <v>0.995619748911193</v>
      </c>
      <c r="AM161" s="18" t="n">
        <f aca="false">IFERROR(INDEX('IMF GDP current US'!$B$1:$BD$197,MATCH('2022 deflators April 2024 WEO'!$B161,'IMF GDP current US'!$B$1:$B$197,0),MATCH('2022 deflators April 2024 WEO'!AM$3,'IMF GDP current US'!$B$1:$BD$1,0))/INDEX('IMF GDP constant 2022 US'!$B$1:$BD$197,MATCH('2022 deflators April 2024 WEO'!$B161,'IMF GDP constant 2022 US'!$B$1:$B$197,0),MATCH('2022 deflators April 2024 WEO'!AM$3,'IMF GDP constant 2022 US'!$B$1:$BD$1,0)),0)</f>
        <v>0.987625512959096</v>
      </c>
      <c r="AN161" s="18" t="n">
        <f aca="false">IFERROR(INDEX('IMF GDP current US'!$B$1:$BD$197,MATCH('2022 deflators April 2024 WEO'!$B161,'IMF GDP current US'!$B$1:$B$197,0),MATCH('2022 deflators April 2024 WEO'!AN$3,'IMF GDP current US'!$B$1:$BD$1,0))/INDEX('IMF GDP constant 2022 US'!$B$1:$BD$197,MATCH('2022 deflators April 2024 WEO'!$B161,'IMF GDP constant 2022 US'!$B$1:$B$197,0),MATCH('2022 deflators April 2024 WEO'!AN$3,'IMF GDP constant 2022 US'!$B$1:$BD$1,0)),0)</f>
        <v>0.990938645539125</v>
      </c>
      <c r="AO161" s="18" t="n">
        <f aca="false">IFERROR(INDEX('IMF GDP current US'!$B$1:$BD$197,MATCH('2022 deflators April 2024 WEO'!$B161,'IMF GDP current US'!$B$1:$B$197,0),MATCH('2022 deflators April 2024 WEO'!AO$3,'IMF GDP current US'!$B$1:$BD$1,0))/INDEX('IMF GDP constant 2022 US'!$B$1:$BD$197,MATCH('2022 deflators April 2024 WEO'!$B161,'IMF GDP constant 2022 US'!$B$1:$B$197,0),MATCH('2022 deflators April 2024 WEO'!AO$3,'IMF GDP constant 2022 US'!$B$1:$BD$1,0)),0)</f>
        <v>1.00316371648597</v>
      </c>
      <c r="AP161" s="18" t="n">
        <f aca="false">IFERROR(INDEX('IMF GDP current US'!$B$1:$BD$197,MATCH('2022 deflators April 2024 WEO'!$B161,'IMF GDP current US'!$B$1:$B$197,0),MATCH('2022 deflators April 2024 WEO'!AP$3,'IMF GDP current US'!$B$1:$BD$1,0))/INDEX('IMF GDP constant 2022 US'!$B$1:$BD$197,MATCH('2022 deflators April 2024 WEO'!$B161,'IMF GDP constant 2022 US'!$B$1:$B$197,0),MATCH('2022 deflators April 2024 WEO'!AP$3,'IMF GDP constant 2022 US'!$B$1:$BD$1,0)),0)</f>
        <v>1.00020281306752</v>
      </c>
      <c r="AQ161" s="18" t="n">
        <f aca="false">IFERROR(INDEX('IMF GDP current US'!$B$1:$BD$197,MATCH('2022 deflators April 2024 WEO'!$B161,'IMF GDP current US'!$B$1:$B$197,0),MATCH('2022 deflators April 2024 WEO'!AQ$3,'IMF GDP current US'!$B$1:$BD$1,0))/INDEX('IMF GDP constant 2022 US'!$B$1:$BD$197,MATCH('2022 deflators April 2024 WEO'!$B161,'IMF GDP constant 2022 US'!$B$1:$B$197,0),MATCH('2022 deflators April 2024 WEO'!AQ$3,'IMF GDP constant 2022 US'!$B$1:$BD$1,0)),0)</f>
        <v>1.01285729316936</v>
      </c>
      <c r="AR161" s="18" t="n">
        <f aca="false">IFERROR(INDEX('IMF GDP current US'!$B$1:$BD$197,MATCH('2022 deflators April 2024 WEO'!$B161,'IMF GDP current US'!$B$1:$B$197,0),MATCH('2022 deflators April 2024 WEO'!AR$3,'IMF GDP current US'!$B$1:$BD$1,0))/INDEX('IMF GDP constant 2022 US'!$B$1:$BD$197,MATCH('2022 deflators April 2024 WEO'!$B161,'IMF GDP constant 2022 US'!$B$1:$B$197,0),MATCH('2022 deflators April 2024 WEO'!AR$3,'IMF GDP constant 2022 US'!$B$1:$BD$1,0)),0)</f>
        <v>1.06397306318222</v>
      </c>
      <c r="AS161" s="18" t="n">
        <f aca="false">IFERROR(INDEX('IMF GDP current US'!$B$1:$BD$197,MATCH('2022 deflators April 2024 WEO'!$B161,'IMF GDP current US'!$B$1:$B$197,0),MATCH('2022 deflators April 2024 WEO'!AS$3,'IMF GDP current US'!$B$1:$BD$1,0))/INDEX('IMF GDP constant 2022 US'!$B$1:$BD$197,MATCH('2022 deflators April 2024 WEO'!$B161,'IMF GDP constant 2022 US'!$B$1:$B$197,0),MATCH('2022 deflators April 2024 WEO'!AS$3,'IMF GDP constant 2022 US'!$B$1:$BD$1,0)),0)</f>
        <v>1.06030659000222</v>
      </c>
      <c r="AT161" s="18" t="n">
        <f aca="false">IFERROR(INDEX('IMF GDP current US'!$B$1:$BD$197,MATCH('2022 deflators April 2024 WEO'!$B161,'IMF GDP current US'!$B$1:$B$197,0),MATCH('2022 deflators April 2024 WEO'!AT$3,'IMF GDP current US'!$B$1:$BD$1,0))/INDEX('IMF GDP constant 2022 US'!$B$1:$BD$197,MATCH('2022 deflators April 2024 WEO'!$B161,'IMF GDP constant 2022 US'!$B$1:$B$197,0),MATCH('2022 deflators April 2024 WEO'!AT$3,'IMF GDP constant 2022 US'!$B$1:$BD$1,0)),0)</f>
        <v>1.04839448000269</v>
      </c>
      <c r="AU161" s="18" t="n">
        <f aca="false">IFERROR(INDEX('IMF GDP current US'!$B$1:$BD$197,MATCH('2022 deflators April 2024 WEO'!$B161,'IMF GDP current US'!$B$1:$B$197,0),MATCH('2022 deflators April 2024 WEO'!AU$3,'IMF GDP current US'!$B$1:$BD$1,0))/INDEX('IMF GDP constant 2022 US'!$B$1:$BD$197,MATCH('2022 deflators April 2024 WEO'!$B161,'IMF GDP constant 2022 US'!$B$1:$B$197,0),MATCH('2022 deflators April 2024 WEO'!AU$3,'IMF GDP constant 2022 US'!$B$1:$BD$1,0)),0)</f>
        <v>0.979880721170401</v>
      </c>
      <c r="AV161" s="18" t="n">
        <f aca="false">IFERROR(INDEX('IMF GDP current US'!$B$1:$BD$197,MATCH('2022 deflators April 2024 WEO'!$B161,'IMF GDP current US'!$B$1:$B$197,0),MATCH('2022 deflators April 2024 WEO'!AV$3,'IMF GDP current US'!$B$1:$BD$1,0))/INDEX('IMF GDP constant 2022 US'!$B$1:$BD$197,MATCH('2022 deflators April 2024 WEO'!$B161,'IMF GDP constant 2022 US'!$B$1:$B$197,0),MATCH('2022 deflators April 2024 WEO'!AV$3,'IMF GDP constant 2022 US'!$B$1:$BD$1,0)),0)</f>
        <v>0.960729260020555</v>
      </c>
      <c r="AW161" s="19" t="n">
        <f aca="false">IFERROR(INDEX('IMF GDP current US'!$B$1:$BD$197,MATCH('2022 deflators April 2024 WEO'!$B161,'IMF GDP current US'!$B$1:$B$197,0),MATCH('2022 deflators April 2024 WEO'!AW$3,'IMF GDP current US'!$B$1:$BD$1,0))/INDEX('IMF GDP constant 2022 US'!$B$1:$BD$197,MATCH('2022 deflators April 2024 WEO'!$B161,'IMF GDP constant 2022 US'!$B$1:$B$197,0),MATCH('2022 deflators April 2024 WEO'!AW$3,'IMF GDP constant 2022 US'!$B$1:$BD$1,0)),0)</f>
        <v>1</v>
      </c>
      <c r="AX161" s="18" t="n">
        <f aca="false">IFERROR(INDEX('IMF GDP current US'!$B$1:$BD$197,MATCH('2022 deflators April 2024 WEO'!$B161,'IMF GDP current US'!$B$1:$B$197,0),MATCH('2022 deflators April 2024 WEO'!AX$3,'IMF GDP current US'!$B$1:$BD$1,0))/INDEX('IMF GDP constant 2022 US'!$B$1:$BD$197,MATCH('2022 deflators April 2024 WEO'!$B161,'IMF GDP constant 2022 US'!$B$1:$B$197,0),MATCH('2022 deflators April 2024 WEO'!AX$3,'IMF GDP constant 2022 US'!$B$1:$BD$1,0)),0)</f>
        <v>1.0610306203701</v>
      </c>
      <c r="AY161" s="21" t="n">
        <f aca="false">IFERROR(INDEX('IMF GDP current US'!$B$1:$BD$197,MATCH('2022 deflators April 2024 WEO'!$B161,'IMF GDP current US'!$B$1:$B$197,0),MATCH('2022 deflators April 2024 WEO'!AY$3,'IMF GDP current US'!$B$1:$BD$1,0))/INDEX('IMF GDP constant 2022 US'!$B$1:$BD$197,MATCH('2022 deflators April 2024 WEO'!$B161,'IMF GDP constant 2022 US'!$B$1:$B$197,0),MATCH('2022 deflators April 2024 WEO'!AY$3,'IMF GDP constant 2022 US'!$B$1:$BD$1,0)),0)</f>
        <v>1.07570817462881</v>
      </c>
      <c r="AZ161" s="21" t="n">
        <f aca="false">IFERROR(INDEX('IMF GDP current US'!$B$1:$BD$197,MATCH('2022 deflators April 2024 WEO'!$B161,'IMF GDP current US'!$B$1:$B$197,0),MATCH('2022 deflators April 2024 WEO'!AZ$3,'IMF GDP current US'!$B$1:$BD$1,0))/INDEX('IMF GDP constant 2022 US'!$B$1:$BD$197,MATCH('2022 deflators April 2024 WEO'!$B161,'IMF GDP constant 2022 US'!$B$1:$B$197,0),MATCH('2022 deflators April 2024 WEO'!AZ$3,'IMF GDP constant 2022 US'!$B$1:$BD$1,0)),0)</f>
        <v>1.09822617872063</v>
      </c>
      <c r="BA161" s="21" t="n">
        <f aca="false">IFERROR(INDEX('IMF GDP current US'!$B$1:$BD$197,MATCH('2022 deflators April 2024 WEO'!$B161,'IMF GDP current US'!$B$1:$B$197,0),MATCH('2022 deflators April 2024 WEO'!BA$3,'IMF GDP current US'!$B$1:$BD$1,0))/INDEX('IMF GDP constant 2022 US'!$B$1:$BD$197,MATCH('2022 deflators April 2024 WEO'!$B161,'IMF GDP constant 2022 US'!$B$1:$B$197,0),MATCH('2022 deflators April 2024 WEO'!BA$3,'IMF GDP constant 2022 US'!$B$1:$BD$1,0)),0)</f>
        <v>1.12113448891078</v>
      </c>
      <c r="BB161" s="21" t="n">
        <f aca="false">IFERROR(INDEX('IMF GDP current US'!$B$1:$BD$197,MATCH('2022 deflators April 2024 WEO'!$B161,'IMF GDP current US'!$B$1:$B$197,0),MATCH('2022 deflators April 2024 WEO'!BB$3,'IMF GDP current US'!$B$1:$BD$1,0))/INDEX('IMF GDP constant 2022 US'!$B$1:$BD$197,MATCH('2022 deflators April 2024 WEO'!$B161,'IMF GDP constant 2022 US'!$B$1:$B$197,0),MATCH('2022 deflators April 2024 WEO'!BB$3,'IMF GDP constant 2022 US'!$B$1:$BD$1,0)),0)</f>
        <v>1.14409333740386</v>
      </c>
      <c r="BC161" s="21" t="n">
        <f aca="false">IFERROR(INDEX('IMF GDP current US'!$B$1:$BD$197,MATCH('2022 deflators April 2024 WEO'!$B161,'IMF GDP current US'!$B$1:$B$197,0),MATCH('2022 deflators April 2024 WEO'!BC$3,'IMF GDP current US'!$B$1:$BD$1,0))/INDEX('IMF GDP constant 2022 US'!$B$1:$BD$197,MATCH('2022 deflators April 2024 WEO'!$B161,'IMF GDP constant 2022 US'!$B$1:$B$197,0),MATCH('2022 deflators April 2024 WEO'!BC$3,'IMF GDP constant 2022 US'!$B$1:$BD$1,0)),0)</f>
        <v>1.16697590714947</v>
      </c>
      <c r="BD161" s="22" t="n">
        <f aca="false">IFERROR(INDEX('IMF GDP current US'!$B$1:$BD$197,MATCH('2022 deflators April 2024 WEO'!$B161,'IMF GDP current US'!$B$1:$B$197,0),MATCH('2022 deflators April 2024 WEO'!BD$3,'IMF GDP current US'!$B$1:$BD$1,0))/INDEX('IMF GDP constant 2022 US'!$B$1:$BD$197,MATCH('2022 deflators April 2024 WEO'!$B161,'IMF GDP constant 2022 US'!$B$1:$B$197,0),MATCH('2022 deflators April 2024 WEO'!BD$3,'IMF GDP constant 2022 US'!$B$1:$BD$1,0)),0)</f>
        <v>1.19091678423095</v>
      </c>
    </row>
    <row r="162" customFormat="false" ht="15" hidden="false" customHeight="false" outlineLevel="0" collapsed="false">
      <c r="A162" s="28" t="s">
        <v>177</v>
      </c>
      <c r="B162" s="30" t="str">
        <f aca="false">VLOOKUP(A162,'Names&amp;ISO'!$A:$C,3,0)</f>
        <v>LCA</v>
      </c>
      <c r="C162" s="11" t="s">
        <v>178</v>
      </c>
      <c r="D162" s="11" t="n">
        <f aca="false">IFERROR(VLOOKUP(B162,'DAC ODA Recipients 2022-2023'!$B:$H,7,0),"")</f>
        <v>1</v>
      </c>
      <c r="E162" s="12" t="str">
        <f aca="false">IFERROR(VLOOKUP(B162,'OECD DAC Deflators 2022'!B:B,1,0),"")</f>
        <v/>
      </c>
      <c r="F162" s="12"/>
      <c r="G162" s="17" t="n">
        <f aca="false">IFERROR(INDEX('IMF GDP current US'!$B$1:$BD$197,MATCH('2022 deflators April 2024 WEO'!$B162,'IMF GDP current US'!$B$1:$B$197,0),MATCH('2022 deflators April 2024 WEO'!G$3,'IMF GDP current US'!$B$1:$BD$1,0))/INDEX('IMF GDP constant 2022 US'!$B$1:$BD$197,MATCH('2022 deflators April 2024 WEO'!$B162,'IMF GDP constant 2022 US'!$B$1:$B$197,0),MATCH('2022 deflators April 2024 WEO'!G$3,'IMF GDP constant 2022 US'!$B$1:$BD$1,0)),0)</f>
        <v>0.278156711048496</v>
      </c>
      <c r="H162" s="18" t="n">
        <f aca="false">IFERROR(INDEX('IMF GDP current US'!$B$1:$BD$197,MATCH('2022 deflators April 2024 WEO'!$B162,'IMF GDP current US'!$B$1:$B$197,0),MATCH('2022 deflators April 2024 WEO'!H$3,'IMF GDP current US'!$B$1:$BD$1,0))/INDEX('IMF GDP constant 2022 US'!$B$1:$BD$197,MATCH('2022 deflators April 2024 WEO'!$B162,'IMF GDP constant 2022 US'!$B$1:$B$197,0),MATCH('2022 deflators April 2024 WEO'!H$3,'IMF GDP constant 2022 US'!$B$1:$BD$1,0)),0)</f>
        <v>0.302008366666433</v>
      </c>
      <c r="I162" s="18" t="n">
        <f aca="false">IFERROR(INDEX('IMF GDP current US'!$B$1:$BD$197,MATCH('2022 deflators April 2024 WEO'!$B162,'IMF GDP current US'!$B$1:$B$197,0),MATCH('2022 deflators April 2024 WEO'!I$3,'IMF GDP current US'!$B$1:$BD$1,0))/INDEX('IMF GDP constant 2022 US'!$B$1:$BD$197,MATCH('2022 deflators April 2024 WEO'!$B162,'IMF GDP constant 2022 US'!$B$1:$B$197,0),MATCH('2022 deflators April 2024 WEO'!I$3,'IMF GDP constant 2022 US'!$B$1:$BD$1,0)),0)</f>
        <v>0.27898640825706</v>
      </c>
      <c r="J162" s="18" t="n">
        <f aca="false">IFERROR(INDEX('IMF GDP current US'!$B$1:$BD$197,MATCH('2022 deflators April 2024 WEO'!$B162,'IMF GDP current US'!$B$1:$B$197,0),MATCH('2022 deflators April 2024 WEO'!J$3,'IMF GDP current US'!$B$1:$BD$1,0))/INDEX('IMF GDP constant 2022 US'!$B$1:$BD$197,MATCH('2022 deflators April 2024 WEO'!$B162,'IMF GDP constant 2022 US'!$B$1:$B$197,0),MATCH('2022 deflators April 2024 WEO'!J$3,'IMF GDP constant 2022 US'!$B$1:$BD$1,0)),0)</f>
        <v>0.288614757730395</v>
      </c>
      <c r="K162" s="18" t="n">
        <f aca="false">IFERROR(INDEX('IMF GDP current US'!$B$1:$BD$197,MATCH('2022 deflators April 2024 WEO'!$B162,'IMF GDP current US'!$B$1:$B$197,0),MATCH('2022 deflators April 2024 WEO'!K$3,'IMF GDP current US'!$B$1:$BD$1,0))/INDEX('IMF GDP constant 2022 US'!$B$1:$BD$197,MATCH('2022 deflators April 2024 WEO'!$B162,'IMF GDP constant 2022 US'!$B$1:$B$197,0),MATCH('2022 deflators April 2024 WEO'!K$3,'IMF GDP constant 2022 US'!$B$1:$BD$1,0)),0)</f>
        <v>0.340456839587278</v>
      </c>
      <c r="L162" s="18" t="n">
        <f aca="false">IFERROR(INDEX('IMF GDP current US'!$B$1:$BD$197,MATCH('2022 deflators April 2024 WEO'!$B162,'IMF GDP current US'!$B$1:$B$197,0),MATCH('2022 deflators April 2024 WEO'!L$3,'IMF GDP current US'!$B$1:$BD$1,0))/INDEX('IMF GDP constant 2022 US'!$B$1:$BD$197,MATCH('2022 deflators April 2024 WEO'!$B162,'IMF GDP constant 2022 US'!$B$1:$B$197,0),MATCH('2022 deflators April 2024 WEO'!L$3,'IMF GDP constant 2022 US'!$B$1:$BD$1,0)),0)</f>
        <v>0.34214237266331</v>
      </c>
      <c r="M162" s="18" t="n">
        <f aca="false">IFERROR(INDEX('IMF GDP current US'!$B$1:$BD$197,MATCH('2022 deflators April 2024 WEO'!$B162,'IMF GDP current US'!$B$1:$B$197,0),MATCH('2022 deflators April 2024 WEO'!M$3,'IMF GDP current US'!$B$1:$BD$1,0))/INDEX('IMF GDP constant 2022 US'!$B$1:$BD$197,MATCH('2022 deflators April 2024 WEO'!$B162,'IMF GDP constant 2022 US'!$B$1:$B$197,0),MATCH('2022 deflators April 2024 WEO'!M$3,'IMF GDP constant 2022 US'!$B$1:$BD$1,0)),0)</f>
        <v>0.358041875023624</v>
      </c>
      <c r="N162" s="18" t="n">
        <f aca="false">IFERROR(INDEX('IMF GDP current US'!$B$1:$BD$197,MATCH('2022 deflators April 2024 WEO'!$B162,'IMF GDP current US'!$B$1:$B$197,0),MATCH('2022 deflators April 2024 WEO'!N$3,'IMF GDP current US'!$B$1:$BD$1,0))/INDEX('IMF GDP constant 2022 US'!$B$1:$BD$197,MATCH('2022 deflators April 2024 WEO'!$B162,'IMF GDP constant 2022 US'!$B$1:$B$197,0),MATCH('2022 deflators April 2024 WEO'!N$3,'IMF GDP constant 2022 US'!$B$1:$BD$1,0)),0)</f>
        <v>0.379988382726118</v>
      </c>
      <c r="O162" s="18" t="n">
        <f aca="false">IFERROR(INDEX('IMF GDP current US'!$B$1:$BD$197,MATCH('2022 deflators April 2024 WEO'!$B162,'IMF GDP current US'!$B$1:$B$197,0),MATCH('2022 deflators April 2024 WEO'!O$3,'IMF GDP current US'!$B$1:$BD$1,0))/INDEX('IMF GDP constant 2022 US'!$B$1:$BD$197,MATCH('2022 deflators April 2024 WEO'!$B162,'IMF GDP constant 2022 US'!$B$1:$B$197,0),MATCH('2022 deflators April 2024 WEO'!O$3,'IMF GDP constant 2022 US'!$B$1:$BD$1,0)),0)</f>
        <v>0.38165981249939</v>
      </c>
      <c r="P162" s="18" t="n">
        <f aca="false">IFERROR(INDEX('IMF GDP current US'!$B$1:$BD$197,MATCH('2022 deflators April 2024 WEO'!$B162,'IMF GDP current US'!$B$1:$B$197,0),MATCH('2022 deflators April 2024 WEO'!P$3,'IMF GDP current US'!$B$1:$BD$1,0))/INDEX('IMF GDP constant 2022 US'!$B$1:$BD$197,MATCH('2022 deflators April 2024 WEO'!$B162,'IMF GDP constant 2022 US'!$B$1:$B$197,0),MATCH('2022 deflators April 2024 WEO'!P$3,'IMF GDP constant 2022 US'!$B$1:$BD$1,0)),0)</f>
        <v>0.396731469602407</v>
      </c>
      <c r="Q162" s="18" t="n">
        <f aca="false">IFERROR(INDEX('IMF GDP current US'!$B$1:$BD$197,MATCH('2022 deflators April 2024 WEO'!$B162,'IMF GDP current US'!$B$1:$B$197,0),MATCH('2022 deflators April 2024 WEO'!Q$3,'IMF GDP current US'!$B$1:$BD$1,0))/INDEX('IMF GDP constant 2022 US'!$B$1:$BD$197,MATCH('2022 deflators April 2024 WEO'!$B162,'IMF GDP constant 2022 US'!$B$1:$B$197,0),MATCH('2022 deflators April 2024 WEO'!Q$3,'IMF GDP constant 2022 US'!$B$1:$BD$1,0)),0)</f>
        <v>0.430111220273385</v>
      </c>
      <c r="R162" s="18" t="n">
        <f aca="false">IFERROR(INDEX('IMF GDP current US'!$B$1:$BD$197,MATCH('2022 deflators April 2024 WEO'!$B162,'IMF GDP current US'!$B$1:$B$197,0),MATCH('2022 deflators April 2024 WEO'!R$3,'IMF GDP current US'!$B$1:$BD$1,0))/INDEX('IMF GDP constant 2022 US'!$B$1:$BD$197,MATCH('2022 deflators April 2024 WEO'!$B162,'IMF GDP constant 2022 US'!$B$1:$B$197,0),MATCH('2022 deflators April 2024 WEO'!R$3,'IMF GDP constant 2022 US'!$B$1:$BD$1,0)),0)</f>
        <v>0.453662412451092</v>
      </c>
      <c r="S162" s="18" t="n">
        <f aca="false">IFERROR(INDEX('IMF GDP current US'!$B$1:$BD$197,MATCH('2022 deflators April 2024 WEO'!$B162,'IMF GDP current US'!$B$1:$B$197,0),MATCH('2022 deflators April 2024 WEO'!S$3,'IMF GDP current US'!$B$1:$BD$1,0))/INDEX('IMF GDP constant 2022 US'!$B$1:$BD$197,MATCH('2022 deflators April 2024 WEO'!$B162,'IMF GDP constant 2022 US'!$B$1:$B$197,0),MATCH('2022 deflators April 2024 WEO'!S$3,'IMF GDP constant 2022 US'!$B$1:$BD$1,0)),0)</f>
        <v>0.462063354953776</v>
      </c>
      <c r="T162" s="18" t="n">
        <f aca="false">IFERROR(INDEX('IMF GDP current US'!$B$1:$BD$197,MATCH('2022 deflators April 2024 WEO'!$B162,'IMF GDP current US'!$B$1:$B$197,0),MATCH('2022 deflators April 2024 WEO'!T$3,'IMF GDP current US'!$B$1:$BD$1,0))/INDEX('IMF GDP constant 2022 US'!$B$1:$BD$197,MATCH('2022 deflators April 2024 WEO'!$B162,'IMF GDP constant 2022 US'!$B$1:$B$197,0),MATCH('2022 deflators April 2024 WEO'!T$3,'IMF GDP constant 2022 US'!$B$1:$BD$1,0)),0)</f>
        <v>0.466200942847978</v>
      </c>
      <c r="U162" s="18" t="n">
        <f aca="false">IFERROR(INDEX('IMF GDP current US'!$B$1:$BD$197,MATCH('2022 deflators April 2024 WEO'!$B162,'IMF GDP current US'!$B$1:$B$197,0),MATCH('2022 deflators April 2024 WEO'!U$3,'IMF GDP current US'!$B$1:$BD$1,0))/INDEX('IMF GDP constant 2022 US'!$B$1:$BD$197,MATCH('2022 deflators April 2024 WEO'!$B162,'IMF GDP constant 2022 US'!$B$1:$B$197,0),MATCH('2022 deflators April 2024 WEO'!U$3,'IMF GDP constant 2022 US'!$B$1:$BD$1,0)),0)</f>
        <v>0.478318460118909</v>
      </c>
      <c r="V162" s="18" t="n">
        <f aca="false">IFERROR(INDEX('IMF GDP current US'!$B$1:$BD$197,MATCH('2022 deflators April 2024 WEO'!$B162,'IMF GDP current US'!$B$1:$B$197,0),MATCH('2022 deflators April 2024 WEO'!V$3,'IMF GDP current US'!$B$1:$BD$1,0))/INDEX('IMF GDP constant 2022 US'!$B$1:$BD$197,MATCH('2022 deflators April 2024 WEO'!$B162,'IMF GDP constant 2022 US'!$B$1:$B$197,0),MATCH('2022 deflators April 2024 WEO'!V$3,'IMF GDP constant 2022 US'!$B$1:$BD$1,0)),0)</f>
        <v>0.5024032430306</v>
      </c>
      <c r="W162" s="18" t="n">
        <f aca="false">IFERROR(INDEX('IMF GDP current US'!$B$1:$BD$197,MATCH('2022 deflators April 2024 WEO'!$B162,'IMF GDP current US'!$B$1:$B$197,0),MATCH('2022 deflators April 2024 WEO'!W$3,'IMF GDP current US'!$B$1:$BD$1,0))/INDEX('IMF GDP constant 2022 US'!$B$1:$BD$197,MATCH('2022 deflators April 2024 WEO'!$B162,'IMF GDP constant 2022 US'!$B$1:$B$197,0),MATCH('2022 deflators April 2024 WEO'!W$3,'IMF GDP constant 2022 US'!$B$1:$BD$1,0)),0)</f>
        <v>0.504795486779342</v>
      </c>
      <c r="X162" s="18" t="n">
        <f aca="false">IFERROR(INDEX('IMF GDP current US'!$B$1:$BD$197,MATCH('2022 deflators April 2024 WEO'!$B162,'IMF GDP current US'!$B$1:$B$197,0),MATCH('2022 deflators April 2024 WEO'!X$3,'IMF GDP current US'!$B$1:$BD$1,0))/INDEX('IMF GDP constant 2022 US'!$B$1:$BD$197,MATCH('2022 deflators April 2024 WEO'!$B162,'IMF GDP constant 2022 US'!$B$1:$B$197,0),MATCH('2022 deflators April 2024 WEO'!X$3,'IMF GDP constant 2022 US'!$B$1:$BD$1,0)),0)</f>
        <v>0.519289614668657</v>
      </c>
      <c r="Y162" s="18" t="n">
        <f aca="false">IFERROR(INDEX('IMF GDP current US'!$B$1:$BD$197,MATCH('2022 deflators April 2024 WEO'!$B162,'IMF GDP current US'!$B$1:$B$197,0),MATCH('2022 deflators April 2024 WEO'!Y$3,'IMF GDP current US'!$B$1:$BD$1,0))/INDEX('IMF GDP constant 2022 US'!$B$1:$BD$197,MATCH('2022 deflators April 2024 WEO'!$B162,'IMF GDP constant 2022 US'!$B$1:$B$197,0),MATCH('2022 deflators April 2024 WEO'!Y$3,'IMF GDP constant 2022 US'!$B$1:$BD$1,0)),0)</f>
        <v>0.532276493488168</v>
      </c>
      <c r="Z162" s="18" t="n">
        <f aca="false">IFERROR(INDEX('IMF GDP current US'!$B$1:$BD$197,MATCH('2022 deflators April 2024 WEO'!$B162,'IMF GDP current US'!$B$1:$B$197,0),MATCH('2022 deflators April 2024 WEO'!Z$3,'IMF GDP current US'!$B$1:$BD$1,0))/INDEX('IMF GDP constant 2022 US'!$B$1:$BD$197,MATCH('2022 deflators April 2024 WEO'!$B162,'IMF GDP constant 2022 US'!$B$1:$B$197,0),MATCH('2022 deflators April 2024 WEO'!Z$3,'IMF GDP constant 2022 US'!$B$1:$BD$1,0)),0)</f>
        <v>0.54444468439818</v>
      </c>
      <c r="AA162" s="18" t="n">
        <f aca="false">IFERROR(INDEX('IMF GDP current US'!$B$1:$BD$197,MATCH('2022 deflators April 2024 WEO'!$B162,'IMF GDP current US'!$B$1:$B$197,0),MATCH('2022 deflators April 2024 WEO'!AA$3,'IMF GDP current US'!$B$1:$BD$1,0))/INDEX('IMF GDP constant 2022 US'!$B$1:$BD$197,MATCH('2022 deflators April 2024 WEO'!$B162,'IMF GDP constant 2022 US'!$B$1:$B$197,0),MATCH('2022 deflators April 2024 WEO'!AA$3,'IMF GDP constant 2022 US'!$B$1:$BD$1,0)),0)</f>
        <v>0.550677449113022</v>
      </c>
      <c r="AB162" s="18" t="n">
        <f aca="false">IFERROR(INDEX('IMF GDP current US'!$B$1:$BD$197,MATCH('2022 deflators April 2024 WEO'!$B162,'IMF GDP current US'!$B$1:$B$197,0),MATCH('2022 deflators April 2024 WEO'!AB$3,'IMF GDP current US'!$B$1:$BD$1,0))/INDEX('IMF GDP constant 2022 US'!$B$1:$BD$197,MATCH('2022 deflators April 2024 WEO'!$B162,'IMF GDP constant 2022 US'!$B$1:$B$197,0),MATCH('2022 deflators April 2024 WEO'!AB$3,'IMF GDP constant 2022 US'!$B$1:$BD$1,0)),0)</f>
        <v>0.545644235828598</v>
      </c>
      <c r="AC162" s="18" t="n">
        <f aca="false">IFERROR(INDEX('IMF GDP current US'!$B$1:$BD$197,MATCH('2022 deflators April 2024 WEO'!$B162,'IMF GDP current US'!$B$1:$B$197,0),MATCH('2022 deflators April 2024 WEO'!AC$3,'IMF GDP current US'!$B$1:$BD$1,0))/INDEX('IMF GDP constant 2022 US'!$B$1:$BD$197,MATCH('2022 deflators April 2024 WEO'!$B162,'IMF GDP constant 2022 US'!$B$1:$B$197,0),MATCH('2022 deflators April 2024 WEO'!AC$3,'IMF GDP constant 2022 US'!$B$1:$BD$1,0)),0)</f>
        <v>0.547642527978855</v>
      </c>
      <c r="AD162" s="18" t="n">
        <f aca="false">IFERROR(INDEX('IMF GDP current US'!$B$1:$BD$197,MATCH('2022 deflators April 2024 WEO'!$B162,'IMF GDP current US'!$B$1:$B$197,0),MATCH('2022 deflators April 2024 WEO'!AD$3,'IMF GDP current US'!$B$1:$BD$1,0))/INDEX('IMF GDP constant 2022 US'!$B$1:$BD$197,MATCH('2022 deflators April 2024 WEO'!$B162,'IMF GDP constant 2022 US'!$B$1:$B$197,0),MATCH('2022 deflators April 2024 WEO'!AD$3,'IMF GDP constant 2022 US'!$B$1:$BD$1,0)),0)</f>
        <v>0.576660554485258</v>
      </c>
      <c r="AE162" s="18" t="n">
        <f aca="false">IFERROR(INDEX('IMF GDP current US'!$B$1:$BD$197,MATCH('2022 deflators April 2024 WEO'!$B162,'IMF GDP current US'!$B$1:$B$197,0),MATCH('2022 deflators April 2024 WEO'!AE$3,'IMF GDP current US'!$B$1:$BD$1,0))/INDEX('IMF GDP constant 2022 US'!$B$1:$BD$197,MATCH('2022 deflators April 2024 WEO'!$B162,'IMF GDP constant 2022 US'!$B$1:$B$197,0),MATCH('2022 deflators April 2024 WEO'!AE$3,'IMF GDP constant 2022 US'!$B$1:$BD$1,0)),0)</f>
        <v>0.580617489912477</v>
      </c>
      <c r="AF162" s="18" t="n">
        <f aca="false">IFERROR(INDEX('IMF GDP current US'!$B$1:$BD$197,MATCH('2022 deflators April 2024 WEO'!$B162,'IMF GDP current US'!$B$1:$B$197,0),MATCH('2022 deflators April 2024 WEO'!AF$3,'IMF GDP current US'!$B$1:$BD$1,0))/INDEX('IMF GDP constant 2022 US'!$B$1:$BD$197,MATCH('2022 deflators April 2024 WEO'!$B162,'IMF GDP constant 2022 US'!$B$1:$B$197,0),MATCH('2022 deflators April 2024 WEO'!AF$3,'IMF GDP constant 2022 US'!$B$1:$BD$1,0)),0)</f>
        <v>0.620750959097295</v>
      </c>
      <c r="AG162" s="18" t="n">
        <f aca="false">IFERROR(INDEX('IMF GDP current US'!$B$1:$BD$197,MATCH('2022 deflators April 2024 WEO'!$B162,'IMF GDP current US'!$B$1:$B$197,0),MATCH('2022 deflators April 2024 WEO'!AG$3,'IMF GDP current US'!$B$1:$BD$1,0))/INDEX('IMF GDP constant 2022 US'!$B$1:$BD$197,MATCH('2022 deflators April 2024 WEO'!$B162,'IMF GDP constant 2022 US'!$B$1:$B$197,0),MATCH('2022 deflators April 2024 WEO'!AG$3,'IMF GDP constant 2022 US'!$B$1:$BD$1,0)),0)</f>
        <v>0.651238580240325</v>
      </c>
      <c r="AH162" s="18" t="n">
        <f aca="false">IFERROR(INDEX('IMF GDP current US'!$B$1:$BD$197,MATCH('2022 deflators April 2024 WEO'!$B162,'IMF GDP current US'!$B$1:$B$197,0),MATCH('2022 deflators April 2024 WEO'!AH$3,'IMF GDP current US'!$B$1:$BD$1,0))/INDEX('IMF GDP constant 2022 US'!$B$1:$BD$197,MATCH('2022 deflators April 2024 WEO'!$B162,'IMF GDP constant 2022 US'!$B$1:$B$197,0),MATCH('2022 deflators April 2024 WEO'!AH$3,'IMF GDP constant 2022 US'!$B$1:$BD$1,0)),0)</f>
        <v>0.670559396545564</v>
      </c>
      <c r="AI162" s="18" t="n">
        <f aca="false">IFERROR(INDEX('IMF GDP current US'!$B$1:$BD$197,MATCH('2022 deflators April 2024 WEO'!$B162,'IMF GDP current US'!$B$1:$B$197,0),MATCH('2022 deflators April 2024 WEO'!AI$3,'IMF GDP current US'!$B$1:$BD$1,0))/INDEX('IMF GDP constant 2022 US'!$B$1:$BD$197,MATCH('2022 deflators April 2024 WEO'!$B162,'IMF GDP constant 2022 US'!$B$1:$B$197,0),MATCH('2022 deflators April 2024 WEO'!AI$3,'IMF GDP constant 2022 US'!$B$1:$BD$1,0)),0)</f>
        <v>0.685466682905734</v>
      </c>
      <c r="AJ162" s="18" t="n">
        <f aca="false">IFERROR(INDEX('IMF GDP current US'!$B$1:$BD$197,MATCH('2022 deflators April 2024 WEO'!$B162,'IMF GDP current US'!$B$1:$B$197,0),MATCH('2022 deflators April 2024 WEO'!AJ$3,'IMF GDP current US'!$B$1:$BD$1,0))/INDEX('IMF GDP constant 2022 US'!$B$1:$BD$197,MATCH('2022 deflators April 2024 WEO'!$B162,'IMF GDP constant 2022 US'!$B$1:$B$197,0),MATCH('2022 deflators April 2024 WEO'!AJ$3,'IMF GDP constant 2022 US'!$B$1:$BD$1,0)),0)</f>
        <v>0.685417210470649</v>
      </c>
      <c r="AK162" s="18" t="n">
        <f aca="false">IFERROR(INDEX('IMF GDP current US'!$B$1:$BD$197,MATCH('2022 deflators April 2024 WEO'!$B162,'IMF GDP current US'!$B$1:$B$197,0),MATCH('2022 deflators April 2024 WEO'!AK$3,'IMF GDP current US'!$B$1:$BD$1,0))/INDEX('IMF GDP constant 2022 US'!$B$1:$BD$197,MATCH('2022 deflators April 2024 WEO'!$B162,'IMF GDP constant 2022 US'!$B$1:$B$197,0),MATCH('2022 deflators April 2024 WEO'!AK$3,'IMF GDP constant 2022 US'!$B$1:$BD$1,0)),0)</f>
        <v>0.712640769831087</v>
      </c>
      <c r="AL162" s="18" t="n">
        <f aca="false">IFERROR(INDEX('IMF GDP current US'!$B$1:$BD$197,MATCH('2022 deflators April 2024 WEO'!$B162,'IMF GDP current US'!$B$1:$B$197,0),MATCH('2022 deflators April 2024 WEO'!AL$3,'IMF GDP current US'!$B$1:$BD$1,0))/INDEX('IMF GDP constant 2022 US'!$B$1:$BD$197,MATCH('2022 deflators April 2024 WEO'!$B162,'IMF GDP constant 2022 US'!$B$1:$B$197,0),MATCH('2022 deflators April 2024 WEO'!AL$3,'IMF GDP constant 2022 US'!$B$1:$BD$1,0)),0)</f>
        <v>0.728831280596939</v>
      </c>
      <c r="AM162" s="18" t="n">
        <f aca="false">IFERROR(INDEX('IMF GDP current US'!$B$1:$BD$197,MATCH('2022 deflators April 2024 WEO'!$B162,'IMF GDP current US'!$B$1:$B$197,0),MATCH('2022 deflators April 2024 WEO'!AM$3,'IMF GDP current US'!$B$1:$BD$1,0))/INDEX('IMF GDP constant 2022 US'!$B$1:$BD$197,MATCH('2022 deflators April 2024 WEO'!$B162,'IMF GDP constant 2022 US'!$B$1:$B$197,0),MATCH('2022 deflators April 2024 WEO'!AM$3,'IMF GDP constant 2022 US'!$B$1:$BD$1,0)),0)</f>
        <v>0.745126378492593</v>
      </c>
      <c r="AN162" s="18" t="n">
        <f aca="false">IFERROR(INDEX('IMF GDP current US'!$B$1:$BD$197,MATCH('2022 deflators April 2024 WEO'!$B162,'IMF GDP current US'!$B$1:$B$197,0),MATCH('2022 deflators April 2024 WEO'!AN$3,'IMF GDP current US'!$B$1:$BD$1,0))/INDEX('IMF GDP constant 2022 US'!$B$1:$BD$197,MATCH('2022 deflators April 2024 WEO'!$B162,'IMF GDP constant 2022 US'!$B$1:$B$197,0),MATCH('2022 deflators April 2024 WEO'!AN$3,'IMF GDP constant 2022 US'!$B$1:$BD$1,0)),0)</f>
        <v>0.791626094714228</v>
      </c>
      <c r="AO162" s="18" t="n">
        <f aca="false">IFERROR(INDEX('IMF GDP current US'!$B$1:$BD$197,MATCH('2022 deflators April 2024 WEO'!$B162,'IMF GDP current US'!$B$1:$B$197,0),MATCH('2022 deflators April 2024 WEO'!AO$3,'IMF GDP current US'!$B$1:$BD$1,0))/INDEX('IMF GDP constant 2022 US'!$B$1:$BD$197,MATCH('2022 deflators April 2024 WEO'!$B162,'IMF GDP constant 2022 US'!$B$1:$B$197,0),MATCH('2022 deflators April 2024 WEO'!AO$3,'IMF GDP constant 2022 US'!$B$1:$BD$1,0)),0)</f>
        <v>0.823811320273879</v>
      </c>
      <c r="AP162" s="18" t="n">
        <f aca="false">IFERROR(INDEX('IMF GDP current US'!$B$1:$BD$197,MATCH('2022 deflators April 2024 WEO'!$B162,'IMF GDP current US'!$B$1:$B$197,0),MATCH('2022 deflators April 2024 WEO'!AP$3,'IMF GDP current US'!$B$1:$BD$1,0))/INDEX('IMF GDP constant 2022 US'!$B$1:$BD$197,MATCH('2022 deflators April 2024 WEO'!$B162,'IMF GDP constant 2022 US'!$B$1:$B$197,0),MATCH('2022 deflators April 2024 WEO'!AP$3,'IMF GDP constant 2022 US'!$B$1:$BD$1,0)),0)</f>
        <v>0.852690489022167</v>
      </c>
      <c r="AQ162" s="18" t="n">
        <f aca="false">IFERROR(INDEX('IMF GDP current US'!$B$1:$BD$197,MATCH('2022 deflators April 2024 WEO'!$B162,'IMF GDP current US'!$B$1:$B$197,0),MATCH('2022 deflators April 2024 WEO'!AQ$3,'IMF GDP current US'!$B$1:$BD$1,0))/INDEX('IMF GDP constant 2022 US'!$B$1:$BD$197,MATCH('2022 deflators April 2024 WEO'!$B162,'IMF GDP constant 2022 US'!$B$1:$B$197,0),MATCH('2022 deflators April 2024 WEO'!AQ$3,'IMF GDP constant 2022 US'!$B$1:$BD$1,0)),0)</f>
        <v>0.849619154418659</v>
      </c>
      <c r="AR162" s="18" t="n">
        <f aca="false">IFERROR(INDEX('IMF GDP current US'!$B$1:$BD$197,MATCH('2022 deflators April 2024 WEO'!$B162,'IMF GDP current US'!$B$1:$B$197,0),MATCH('2022 deflators April 2024 WEO'!AR$3,'IMF GDP current US'!$B$1:$BD$1,0))/INDEX('IMF GDP constant 2022 US'!$B$1:$BD$197,MATCH('2022 deflators April 2024 WEO'!$B162,'IMF GDP constant 2022 US'!$B$1:$B$197,0),MATCH('2022 deflators April 2024 WEO'!AR$3,'IMF GDP constant 2022 US'!$B$1:$BD$1,0)),0)</f>
        <v>0.879013329372001</v>
      </c>
      <c r="AS162" s="18" t="n">
        <f aca="false">IFERROR(INDEX('IMF GDP current US'!$B$1:$BD$197,MATCH('2022 deflators April 2024 WEO'!$B162,'IMF GDP current US'!$B$1:$B$197,0),MATCH('2022 deflators April 2024 WEO'!AS$3,'IMF GDP current US'!$B$1:$BD$1,0))/INDEX('IMF GDP constant 2022 US'!$B$1:$BD$197,MATCH('2022 deflators April 2024 WEO'!$B162,'IMF GDP constant 2022 US'!$B$1:$B$197,0),MATCH('2022 deflators April 2024 WEO'!AS$3,'IMF GDP constant 2022 US'!$B$1:$BD$1,0)),0)</f>
        <v>0.881068990292628</v>
      </c>
      <c r="AT162" s="18" t="n">
        <f aca="false">IFERROR(INDEX('IMF GDP current US'!$B$1:$BD$197,MATCH('2022 deflators April 2024 WEO'!$B162,'IMF GDP current US'!$B$1:$B$197,0),MATCH('2022 deflators April 2024 WEO'!AT$3,'IMF GDP current US'!$B$1:$BD$1,0))/INDEX('IMF GDP constant 2022 US'!$B$1:$BD$197,MATCH('2022 deflators April 2024 WEO'!$B162,'IMF GDP constant 2022 US'!$B$1:$B$197,0),MATCH('2022 deflators April 2024 WEO'!AT$3,'IMF GDP constant 2022 US'!$B$1:$BD$1,0)),0)</f>
        <v>0.900825467813549</v>
      </c>
      <c r="AU162" s="18" t="n">
        <f aca="false">IFERROR(INDEX('IMF GDP current US'!$B$1:$BD$197,MATCH('2022 deflators April 2024 WEO'!$B162,'IMF GDP current US'!$B$1:$B$197,0),MATCH('2022 deflators April 2024 WEO'!AU$3,'IMF GDP current US'!$B$1:$BD$1,0))/INDEX('IMF GDP constant 2022 US'!$B$1:$BD$197,MATCH('2022 deflators April 2024 WEO'!$B162,'IMF GDP constant 2022 US'!$B$1:$B$197,0),MATCH('2022 deflators April 2024 WEO'!AU$3,'IMF GDP constant 2022 US'!$B$1:$BD$1,0)),0)</f>
        <v>0.853745352421855</v>
      </c>
      <c r="AV162" s="18" t="n">
        <f aca="false">IFERROR(INDEX('IMF GDP current US'!$B$1:$BD$197,MATCH('2022 deflators April 2024 WEO'!$B162,'IMF GDP current US'!$B$1:$B$197,0),MATCH('2022 deflators April 2024 WEO'!AV$3,'IMF GDP current US'!$B$1:$BD$1,0))/INDEX('IMF GDP constant 2022 US'!$B$1:$BD$197,MATCH('2022 deflators April 2024 WEO'!$B162,'IMF GDP constant 2022 US'!$B$1:$B$197,0),MATCH('2022 deflators April 2024 WEO'!AV$3,'IMF GDP constant 2022 US'!$B$1:$BD$1,0)),0)</f>
        <v>0.931636482368306</v>
      </c>
      <c r="AW162" s="19" t="n">
        <f aca="false">IFERROR(INDEX('IMF GDP current US'!$B$1:$BD$197,MATCH('2022 deflators April 2024 WEO'!$B162,'IMF GDP current US'!$B$1:$B$197,0),MATCH('2022 deflators April 2024 WEO'!AW$3,'IMF GDP current US'!$B$1:$BD$1,0))/INDEX('IMF GDP constant 2022 US'!$B$1:$BD$197,MATCH('2022 deflators April 2024 WEO'!$B162,'IMF GDP constant 2022 US'!$B$1:$B$197,0),MATCH('2022 deflators April 2024 WEO'!AW$3,'IMF GDP constant 2022 US'!$B$1:$BD$1,0)),0)</f>
        <v>1</v>
      </c>
      <c r="AX162" s="18" t="n">
        <f aca="false">IFERROR(INDEX('IMF GDP current US'!$B$1:$BD$197,MATCH('2022 deflators April 2024 WEO'!$B162,'IMF GDP current US'!$B$1:$B$197,0),MATCH('2022 deflators April 2024 WEO'!AX$3,'IMF GDP current US'!$B$1:$BD$1,0))/INDEX('IMF GDP constant 2022 US'!$B$1:$BD$197,MATCH('2022 deflators April 2024 WEO'!$B162,'IMF GDP constant 2022 US'!$B$1:$B$197,0),MATCH('2022 deflators April 2024 WEO'!AX$3,'IMF GDP constant 2022 US'!$B$1:$BD$1,0)),0)</f>
        <v>1.04122722725867</v>
      </c>
      <c r="AY162" s="21" t="n">
        <f aca="false">IFERROR(INDEX('IMF GDP current US'!$B$1:$BD$197,MATCH('2022 deflators April 2024 WEO'!$B162,'IMF GDP current US'!$B$1:$B$197,0),MATCH('2022 deflators April 2024 WEO'!AY$3,'IMF GDP current US'!$B$1:$BD$1,0))/INDEX('IMF GDP constant 2022 US'!$B$1:$BD$197,MATCH('2022 deflators April 2024 WEO'!$B162,'IMF GDP constant 2022 US'!$B$1:$B$197,0),MATCH('2022 deflators April 2024 WEO'!AY$3,'IMF GDP constant 2022 US'!$B$1:$BD$1,0)),0)</f>
        <v>1.06508189365606</v>
      </c>
      <c r="AZ162" s="21" t="n">
        <f aca="false">IFERROR(INDEX('IMF GDP current US'!$B$1:$BD$197,MATCH('2022 deflators April 2024 WEO'!$B162,'IMF GDP current US'!$B$1:$B$197,0),MATCH('2022 deflators April 2024 WEO'!AZ$3,'IMF GDP current US'!$B$1:$BD$1,0))/INDEX('IMF GDP constant 2022 US'!$B$1:$BD$197,MATCH('2022 deflators April 2024 WEO'!$B162,'IMF GDP constant 2022 US'!$B$1:$B$197,0),MATCH('2022 deflators April 2024 WEO'!AZ$3,'IMF GDP constant 2022 US'!$B$1:$BD$1,0)),0)</f>
        <v>1.0911251482421</v>
      </c>
      <c r="BA162" s="21" t="n">
        <f aca="false">IFERROR(INDEX('IMF GDP current US'!$B$1:$BD$197,MATCH('2022 deflators April 2024 WEO'!$B162,'IMF GDP current US'!$B$1:$B$197,0),MATCH('2022 deflators April 2024 WEO'!BA$3,'IMF GDP current US'!$B$1:$BD$1,0))/INDEX('IMF GDP constant 2022 US'!$B$1:$BD$197,MATCH('2022 deflators April 2024 WEO'!$B162,'IMF GDP constant 2022 US'!$B$1:$B$197,0),MATCH('2022 deflators April 2024 WEO'!BA$3,'IMF GDP constant 2022 US'!$B$1:$BD$1,0)),0)</f>
        <v>1.11821570807247</v>
      </c>
      <c r="BB162" s="21" t="n">
        <f aca="false">IFERROR(INDEX('IMF GDP current US'!$B$1:$BD$197,MATCH('2022 deflators April 2024 WEO'!$B162,'IMF GDP current US'!$B$1:$B$197,0),MATCH('2022 deflators April 2024 WEO'!BB$3,'IMF GDP current US'!$B$1:$BD$1,0))/INDEX('IMF GDP constant 2022 US'!$B$1:$BD$197,MATCH('2022 deflators April 2024 WEO'!$B162,'IMF GDP constant 2022 US'!$B$1:$B$197,0),MATCH('2022 deflators April 2024 WEO'!BB$3,'IMF GDP constant 2022 US'!$B$1:$BD$1,0)),0)</f>
        <v>1.14627420092311</v>
      </c>
      <c r="BC162" s="21" t="n">
        <f aca="false">IFERROR(INDEX('IMF GDP current US'!$B$1:$BD$197,MATCH('2022 deflators April 2024 WEO'!$B162,'IMF GDP current US'!$B$1:$B$197,0),MATCH('2022 deflators April 2024 WEO'!BC$3,'IMF GDP current US'!$B$1:$BD$1,0))/INDEX('IMF GDP constant 2022 US'!$B$1:$BD$197,MATCH('2022 deflators April 2024 WEO'!$B162,'IMF GDP constant 2022 US'!$B$1:$B$197,0),MATCH('2022 deflators April 2024 WEO'!BC$3,'IMF GDP constant 2022 US'!$B$1:$BD$1,0)),0)</f>
        <v>1.17480038878258</v>
      </c>
      <c r="BD162" s="22" t="n">
        <f aca="false">IFERROR(INDEX('IMF GDP current US'!$B$1:$BD$197,MATCH('2022 deflators April 2024 WEO'!$B162,'IMF GDP current US'!$B$1:$B$197,0),MATCH('2022 deflators April 2024 WEO'!BD$3,'IMF GDP current US'!$B$1:$BD$1,0))/INDEX('IMF GDP constant 2022 US'!$B$1:$BD$197,MATCH('2022 deflators April 2024 WEO'!$B162,'IMF GDP constant 2022 US'!$B$1:$B$197,0),MATCH('2022 deflators April 2024 WEO'!BD$3,'IMF GDP constant 2022 US'!$B$1:$BD$1,0)),0)</f>
        <v>1.20413115604998</v>
      </c>
    </row>
    <row r="163" customFormat="false" ht="15" hidden="false" customHeight="false" outlineLevel="0" collapsed="false">
      <c r="A163" s="28" t="s">
        <v>179</v>
      </c>
      <c r="B163" s="30" t="str">
        <f aca="false">VLOOKUP(A163,'Names&amp;ISO'!$A:$C,3,0)</f>
        <v>VCT</v>
      </c>
      <c r="C163" s="11" t="s">
        <v>180</v>
      </c>
      <c r="D163" s="11" t="n">
        <f aca="false">IFERROR(VLOOKUP(B163,'DAC ODA Recipients 2022-2023'!$B:$H,7,0),"")</f>
        <v>1</v>
      </c>
      <c r="E163" s="12" t="str">
        <f aca="false">IFERROR(VLOOKUP(B163,'OECD DAC Deflators 2022'!B:B,1,0),"")</f>
        <v/>
      </c>
      <c r="F163" s="12"/>
      <c r="G163" s="17" t="n">
        <f aca="false">IFERROR(INDEX('IMF GDP current US'!$B$1:$BD$197,MATCH('2022 deflators April 2024 WEO'!$B163,'IMF GDP current US'!$B$1:$B$197,0),MATCH('2022 deflators April 2024 WEO'!G$3,'IMF GDP current US'!$B$1:$BD$1,0))/INDEX('IMF GDP constant 2022 US'!$B$1:$BD$197,MATCH('2022 deflators April 2024 WEO'!$B163,'IMF GDP constant 2022 US'!$B$1:$B$197,0),MATCH('2022 deflators April 2024 WEO'!G$3,'IMF GDP constant 2022 US'!$B$1:$BD$1,0)),0)</f>
        <v>0.302412694954894</v>
      </c>
      <c r="H163" s="18" t="n">
        <f aca="false">IFERROR(INDEX('IMF GDP current US'!$B$1:$BD$197,MATCH('2022 deflators April 2024 WEO'!$B163,'IMF GDP current US'!$B$1:$B$197,0),MATCH('2022 deflators April 2024 WEO'!H$3,'IMF GDP current US'!$B$1:$BD$1,0))/INDEX('IMF GDP constant 2022 US'!$B$1:$BD$197,MATCH('2022 deflators April 2024 WEO'!$B163,'IMF GDP constant 2022 US'!$B$1:$B$197,0),MATCH('2022 deflators April 2024 WEO'!H$3,'IMF GDP constant 2022 US'!$B$1:$BD$1,0)),0)</f>
        <v>0.359807950887999</v>
      </c>
      <c r="I163" s="18" t="n">
        <f aca="false">IFERROR(INDEX('IMF GDP current US'!$B$1:$BD$197,MATCH('2022 deflators April 2024 WEO'!$B163,'IMF GDP current US'!$B$1:$B$197,0),MATCH('2022 deflators April 2024 WEO'!I$3,'IMF GDP current US'!$B$1:$BD$1,0))/INDEX('IMF GDP constant 2022 US'!$B$1:$BD$197,MATCH('2022 deflators April 2024 WEO'!$B163,'IMF GDP constant 2022 US'!$B$1:$B$197,0),MATCH('2022 deflators April 2024 WEO'!I$3,'IMF GDP constant 2022 US'!$B$1:$BD$1,0)),0)</f>
        <v>0.3922192952877</v>
      </c>
      <c r="J163" s="18" t="n">
        <f aca="false">IFERROR(INDEX('IMF GDP current US'!$B$1:$BD$197,MATCH('2022 deflators April 2024 WEO'!$B163,'IMF GDP current US'!$B$1:$B$197,0),MATCH('2022 deflators April 2024 WEO'!J$3,'IMF GDP current US'!$B$1:$BD$1,0))/INDEX('IMF GDP constant 2022 US'!$B$1:$BD$197,MATCH('2022 deflators April 2024 WEO'!$B163,'IMF GDP constant 2022 US'!$B$1:$B$197,0),MATCH('2022 deflators April 2024 WEO'!J$3,'IMF GDP constant 2022 US'!$B$1:$BD$1,0)),0)</f>
        <v>0.407795411763093</v>
      </c>
      <c r="K163" s="18" t="n">
        <f aca="false">IFERROR(INDEX('IMF GDP current US'!$B$1:$BD$197,MATCH('2022 deflators April 2024 WEO'!$B163,'IMF GDP current US'!$B$1:$B$197,0),MATCH('2022 deflators April 2024 WEO'!K$3,'IMF GDP current US'!$B$1:$BD$1,0))/INDEX('IMF GDP constant 2022 US'!$B$1:$BD$197,MATCH('2022 deflators April 2024 WEO'!$B163,'IMF GDP constant 2022 US'!$B$1:$B$197,0),MATCH('2022 deflators April 2024 WEO'!K$3,'IMF GDP constant 2022 US'!$B$1:$BD$1,0)),0)</f>
        <v>0.42833199460929</v>
      </c>
      <c r="L163" s="18" t="n">
        <f aca="false">IFERROR(INDEX('IMF GDP current US'!$B$1:$BD$197,MATCH('2022 deflators April 2024 WEO'!$B163,'IMF GDP current US'!$B$1:$B$197,0),MATCH('2022 deflators April 2024 WEO'!L$3,'IMF GDP current US'!$B$1:$BD$1,0))/INDEX('IMF GDP constant 2022 US'!$B$1:$BD$197,MATCH('2022 deflators April 2024 WEO'!$B163,'IMF GDP constant 2022 US'!$B$1:$B$197,0),MATCH('2022 deflators April 2024 WEO'!L$3,'IMF GDP constant 2022 US'!$B$1:$BD$1,0)),0)</f>
        <v>0.441736996139134</v>
      </c>
      <c r="M163" s="18" t="n">
        <f aca="false">IFERROR(INDEX('IMF GDP current US'!$B$1:$BD$197,MATCH('2022 deflators April 2024 WEO'!$B163,'IMF GDP current US'!$B$1:$B$197,0),MATCH('2022 deflators April 2024 WEO'!M$3,'IMF GDP current US'!$B$1:$BD$1,0))/INDEX('IMF GDP constant 2022 US'!$B$1:$BD$197,MATCH('2022 deflators April 2024 WEO'!$B163,'IMF GDP constant 2022 US'!$B$1:$B$197,0),MATCH('2022 deflators April 2024 WEO'!M$3,'IMF GDP constant 2022 US'!$B$1:$BD$1,0)),0)</f>
        <v>0.464464105711814</v>
      </c>
      <c r="N163" s="18" t="n">
        <f aca="false">IFERROR(INDEX('IMF GDP current US'!$B$1:$BD$197,MATCH('2022 deflators April 2024 WEO'!$B163,'IMF GDP current US'!$B$1:$B$197,0),MATCH('2022 deflators April 2024 WEO'!N$3,'IMF GDP current US'!$B$1:$BD$1,0))/INDEX('IMF GDP constant 2022 US'!$B$1:$BD$197,MATCH('2022 deflators April 2024 WEO'!$B163,'IMF GDP constant 2022 US'!$B$1:$B$197,0),MATCH('2022 deflators April 2024 WEO'!N$3,'IMF GDP constant 2022 US'!$B$1:$BD$1,0)),0)</f>
        <v>0.503898111043988</v>
      </c>
      <c r="O163" s="18" t="n">
        <f aca="false">IFERROR(INDEX('IMF GDP current US'!$B$1:$BD$197,MATCH('2022 deflators April 2024 WEO'!$B163,'IMF GDP current US'!$B$1:$B$197,0),MATCH('2022 deflators April 2024 WEO'!O$3,'IMF GDP current US'!$B$1:$BD$1,0))/INDEX('IMF GDP constant 2022 US'!$B$1:$BD$197,MATCH('2022 deflators April 2024 WEO'!$B163,'IMF GDP constant 2022 US'!$B$1:$B$197,0),MATCH('2022 deflators April 2024 WEO'!O$3,'IMF GDP constant 2022 US'!$B$1:$BD$1,0)),0)</f>
        <v>0.508535627882777</v>
      </c>
      <c r="P163" s="18" t="n">
        <f aca="false">IFERROR(INDEX('IMF GDP current US'!$B$1:$BD$197,MATCH('2022 deflators April 2024 WEO'!$B163,'IMF GDP current US'!$B$1:$B$197,0),MATCH('2022 deflators April 2024 WEO'!P$3,'IMF GDP current US'!$B$1:$BD$1,0))/INDEX('IMF GDP constant 2022 US'!$B$1:$BD$197,MATCH('2022 deflators April 2024 WEO'!$B163,'IMF GDP constant 2022 US'!$B$1:$B$197,0),MATCH('2022 deflators April 2024 WEO'!P$3,'IMF GDP constant 2022 US'!$B$1:$BD$1,0)),0)</f>
        <v>0.526451827395961</v>
      </c>
      <c r="Q163" s="18" t="n">
        <f aca="false">IFERROR(INDEX('IMF GDP current US'!$B$1:$BD$197,MATCH('2022 deflators April 2024 WEO'!$B163,'IMF GDP current US'!$B$1:$B$197,0),MATCH('2022 deflators April 2024 WEO'!Q$3,'IMF GDP current US'!$B$1:$BD$1,0))/INDEX('IMF GDP constant 2022 US'!$B$1:$BD$197,MATCH('2022 deflators April 2024 WEO'!$B163,'IMF GDP constant 2022 US'!$B$1:$B$197,0),MATCH('2022 deflators April 2024 WEO'!Q$3,'IMF GDP constant 2022 US'!$B$1:$BD$1,0)),0)</f>
        <v>0.562934485534479</v>
      </c>
      <c r="R163" s="18" t="n">
        <f aca="false">IFERROR(INDEX('IMF GDP current US'!$B$1:$BD$197,MATCH('2022 deflators April 2024 WEO'!$B163,'IMF GDP current US'!$B$1:$B$197,0),MATCH('2022 deflators April 2024 WEO'!R$3,'IMF GDP current US'!$B$1:$BD$1,0))/INDEX('IMF GDP constant 2022 US'!$B$1:$BD$197,MATCH('2022 deflators April 2024 WEO'!$B163,'IMF GDP constant 2022 US'!$B$1:$B$197,0),MATCH('2022 deflators April 2024 WEO'!R$3,'IMF GDP constant 2022 US'!$B$1:$BD$1,0)),0)</f>
        <v>0.58247471173687</v>
      </c>
      <c r="S163" s="18" t="n">
        <f aca="false">IFERROR(INDEX('IMF GDP current US'!$B$1:$BD$197,MATCH('2022 deflators April 2024 WEO'!$B163,'IMF GDP current US'!$B$1:$B$197,0),MATCH('2022 deflators April 2024 WEO'!S$3,'IMF GDP current US'!$B$1:$BD$1,0))/INDEX('IMF GDP constant 2022 US'!$B$1:$BD$197,MATCH('2022 deflators April 2024 WEO'!$B163,'IMF GDP constant 2022 US'!$B$1:$B$197,0),MATCH('2022 deflators April 2024 WEO'!S$3,'IMF GDP constant 2022 US'!$B$1:$BD$1,0)),0)</f>
        <v>0.593324641684473</v>
      </c>
      <c r="T163" s="18" t="n">
        <f aca="false">IFERROR(INDEX('IMF GDP current US'!$B$1:$BD$197,MATCH('2022 deflators April 2024 WEO'!$B163,'IMF GDP current US'!$B$1:$B$197,0),MATCH('2022 deflators April 2024 WEO'!T$3,'IMF GDP current US'!$B$1:$BD$1,0))/INDEX('IMF GDP constant 2022 US'!$B$1:$BD$197,MATCH('2022 deflators April 2024 WEO'!$B163,'IMF GDP constant 2022 US'!$B$1:$B$197,0),MATCH('2022 deflators April 2024 WEO'!T$3,'IMF GDP constant 2022 US'!$B$1:$BD$1,0)),0)</f>
        <v>0.58995103817491</v>
      </c>
      <c r="U163" s="18" t="n">
        <f aca="false">IFERROR(INDEX('IMF GDP current US'!$B$1:$BD$197,MATCH('2022 deflators April 2024 WEO'!$B163,'IMF GDP current US'!$B$1:$B$197,0),MATCH('2022 deflators April 2024 WEO'!U$3,'IMF GDP current US'!$B$1:$BD$1,0))/INDEX('IMF GDP constant 2022 US'!$B$1:$BD$197,MATCH('2022 deflators April 2024 WEO'!$B163,'IMF GDP constant 2022 US'!$B$1:$B$197,0),MATCH('2022 deflators April 2024 WEO'!U$3,'IMF GDP constant 2022 US'!$B$1:$BD$1,0)),0)</f>
        <v>0.604631906529014</v>
      </c>
      <c r="V163" s="18" t="n">
        <f aca="false">IFERROR(INDEX('IMF GDP current US'!$B$1:$BD$197,MATCH('2022 deflators April 2024 WEO'!$B163,'IMF GDP current US'!$B$1:$B$197,0),MATCH('2022 deflators April 2024 WEO'!V$3,'IMF GDP current US'!$B$1:$BD$1,0))/INDEX('IMF GDP constant 2022 US'!$B$1:$BD$197,MATCH('2022 deflators April 2024 WEO'!$B163,'IMF GDP constant 2022 US'!$B$1:$B$197,0),MATCH('2022 deflators April 2024 WEO'!V$3,'IMF GDP constant 2022 US'!$B$1:$BD$1,0)),0)</f>
        <v>0.61679093596359</v>
      </c>
      <c r="W163" s="18" t="n">
        <f aca="false">IFERROR(INDEX('IMF GDP current US'!$B$1:$BD$197,MATCH('2022 deflators April 2024 WEO'!$B163,'IMF GDP current US'!$B$1:$B$197,0),MATCH('2022 deflators April 2024 WEO'!W$3,'IMF GDP current US'!$B$1:$BD$1,0))/INDEX('IMF GDP constant 2022 US'!$B$1:$BD$197,MATCH('2022 deflators April 2024 WEO'!$B163,'IMF GDP constant 2022 US'!$B$1:$B$197,0),MATCH('2022 deflators April 2024 WEO'!W$3,'IMF GDP constant 2022 US'!$B$1:$BD$1,0)),0)</f>
        <v>0.640748114197615</v>
      </c>
      <c r="X163" s="18" t="n">
        <f aca="false">IFERROR(INDEX('IMF GDP current US'!$B$1:$BD$197,MATCH('2022 deflators April 2024 WEO'!$B163,'IMF GDP current US'!$B$1:$B$197,0),MATCH('2022 deflators April 2024 WEO'!X$3,'IMF GDP current US'!$B$1:$BD$1,0))/INDEX('IMF GDP constant 2022 US'!$B$1:$BD$197,MATCH('2022 deflators April 2024 WEO'!$B163,'IMF GDP constant 2022 US'!$B$1:$B$197,0),MATCH('2022 deflators April 2024 WEO'!X$3,'IMF GDP constant 2022 US'!$B$1:$BD$1,0)),0)</f>
        <v>0.648696754251128</v>
      </c>
      <c r="Y163" s="18" t="n">
        <f aca="false">IFERROR(INDEX('IMF GDP current US'!$B$1:$BD$197,MATCH('2022 deflators April 2024 WEO'!$B163,'IMF GDP current US'!$B$1:$B$197,0),MATCH('2022 deflators April 2024 WEO'!Y$3,'IMF GDP current US'!$B$1:$BD$1,0))/INDEX('IMF GDP constant 2022 US'!$B$1:$BD$197,MATCH('2022 deflators April 2024 WEO'!$B163,'IMF GDP constant 2022 US'!$B$1:$B$197,0),MATCH('2022 deflators April 2024 WEO'!Y$3,'IMF GDP constant 2022 US'!$B$1:$BD$1,0)),0)</f>
        <v>0.665599615188542</v>
      </c>
      <c r="Z163" s="18" t="n">
        <f aca="false">IFERROR(INDEX('IMF GDP current US'!$B$1:$BD$197,MATCH('2022 deflators April 2024 WEO'!$B163,'IMF GDP current US'!$B$1:$B$197,0),MATCH('2022 deflators April 2024 WEO'!Z$3,'IMF GDP current US'!$B$1:$BD$1,0))/INDEX('IMF GDP constant 2022 US'!$B$1:$BD$197,MATCH('2022 deflators April 2024 WEO'!$B163,'IMF GDP constant 2022 US'!$B$1:$B$197,0),MATCH('2022 deflators April 2024 WEO'!Z$3,'IMF GDP constant 2022 US'!$B$1:$BD$1,0)),0)</f>
        <v>0.68259790436244</v>
      </c>
      <c r="AA163" s="18" t="n">
        <f aca="false">IFERROR(INDEX('IMF GDP current US'!$B$1:$BD$197,MATCH('2022 deflators April 2024 WEO'!$B163,'IMF GDP current US'!$B$1:$B$197,0),MATCH('2022 deflators April 2024 WEO'!AA$3,'IMF GDP current US'!$B$1:$BD$1,0))/INDEX('IMF GDP constant 2022 US'!$B$1:$BD$197,MATCH('2022 deflators April 2024 WEO'!$B163,'IMF GDP constant 2022 US'!$B$1:$B$197,0),MATCH('2022 deflators April 2024 WEO'!AA$3,'IMF GDP constant 2022 US'!$B$1:$BD$1,0)),0)</f>
        <v>0.680021892458978</v>
      </c>
      <c r="AB163" s="18" t="n">
        <f aca="false">IFERROR(INDEX('IMF GDP current US'!$B$1:$BD$197,MATCH('2022 deflators April 2024 WEO'!$B163,'IMF GDP current US'!$B$1:$B$197,0),MATCH('2022 deflators April 2024 WEO'!AB$3,'IMF GDP current US'!$B$1:$BD$1,0))/INDEX('IMF GDP constant 2022 US'!$B$1:$BD$197,MATCH('2022 deflators April 2024 WEO'!$B163,'IMF GDP constant 2022 US'!$B$1:$B$197,0),MATCH('2022 deflators April 2024 WEO'!AB$3,'IMF GDP constant 2022 US'!$B$1:$BD$1,0)),0)</f>
        <v>0.722432827628349</v>
      </c>
      <c r="AC163" s="18" t="n">
        <f aca="false">IFERROR(INDEX('IMF GDP current US'!$B$1:$BD$197,MATCH('2022 deflators April 2024 WEO'!$B163,'IMF GDP current US'!$B$1:$B$197,0),MATCH('2022 deflators April 2024 WEO'!AC$3,'IMF GDP current US'!$B$1:$BD$1,0))/INDEX('IMF GDP constant 2022 US'!$B$1:$BD$197,MATCH('2022 deflators April 2024 WEO'!$B163,'IMF GDP constant 2022 US'!$B$1:$B$197,0),MATCH('2022 deflators April 2024 WEO'!AC$3,'IMF GDP constant 2022 US'!$B$1:$BD$1,0)),0)</f>
        <v>0.727645603193621</v>
      </c>
      <c r="AD163" s="18" t="n">
        <f aca="false">IFERROR(INDEX('IMF GDP current US'!$B$1:$BD$197,MATCH('2022 deflators April 2024 WEO'!$B163,'IMF GDP current US'!$B$1:$B$197,0),MATCH('2022 deflators April 2024 WEO'!AD$3,'IMF GDP current US'!$B$1:$BD$1,0))/INDEX('IMF GDP constant 2022 US'!$B$1:$BD$197,MATCH('2022 deflators April 2024 WEO'!$B163,'IMF GDP constant 2022 US'!$B$1:$B$197,0),MATCH('2022 deflators April 2024 WEO'!AD$3,'IMF GDP constant 2022 US'!$B$1:$BD$1,0)),0)</f>
        <v>0.715148240170965</v>
      </c>
      <c r="AE163" s="18" t="n">
        <f aca="false">IFERROR(INDEX('IMF GDP current US'!$B$1:$BD$197,MATCH('2022 deflators April 2024 WEO'!$B163,'IMF GDP current US'!$B$1:$B$197,0),MATCH('2022 deflators April 2024 WEO'!AE$3,'IMF GDP current US'!$B$1:$BD$1,0))/INDEX('IMF GDP constant 2022 US'!$B$1:$BD$197,MATCH('2022 deflators April 2024 WEO'!$B163,'IMF GDP constant 2022 US'!$B$1:$B$197,0),MATCH('2022 deflators April 2024 WEO'!AE$3,'IMF GDP constant 2022 US'!$B$1:$BD$1,0)),0)</f>
        <v>0.744829830809988</v>
      </c>
      <c r="AF163" s="18" t="n">
        <f aca="false">IFERROR(INDEX('IMF GDP current US'!$B$1:$BD$197,MATCH('2022 deflators April 2024 WEO'!$B163,'IMF GDP current US'!$B$1:$B$197,0),MATCH('2022 deflators April 2024 WEO'!AF$3,'IMF GDP current US'!$B$1:$BD$1,0))/INDEX('IMF GDP constant 2022 US'!$B$1:$BD$197,MATCH('2022 deflators April 2024 WEO'!$B163,'IMF GDP constant 2022 US'!$B$1:$B$197,0),MATCH('2022 deflators April 2024 WEO'!AF$3,'IMF GDP constant 2022 US'!$B$1:$BD$1,0)),0)</f>
        <v>0.768030304872965</v>
      </c>
      <c r="AG163" s="18" t="n">
        <f aca="false">IFERROR(INDEX('IMF GDP current US'!$B$1:$BD$197,MATCH('2022 deflators April 2024 WEO'!$B163,'IMF GDP current US'!$B$1:$B$197,0),MATCH('2022 deflators April 2024 WEO'!AG$3,'IMF GDP current US'!$B$1:$BD$1,0))/INDEX('IMF GDP constant 2022 US'!$B$1:$BD$197,MATCH('2022 deflators April 2024 WEO'!$B163,'IMF GDP constant 2022 US'!$B$1:$B$197,0),MATCH('2022 deflators April 2024 WEO'!AG$3,'IMF GDP constant 2022 US'!$B$1:$BD$1,0)),0)</f>
        <v>0.800445358881483</v>
      </c>
      <c r="AH163" s="18" t="n">
        <f aca="false">IFERROR(INDEX('IMF GDP current US'!$B$1:$BD$197,MATCH('2022 deflators April 2024 WEO'!$B163,'IMF GDP current US'!$B$1:$B$197,0),MATCH('2022 deflators April 2024 WEO'!AH$3,'IMF GDP current US'!$B$1:$BD$1,0))/INDEX('IMF GDP constant 2022 US'!$B$1:$BD$197,MATCH('2022 deflators April 2024 WEO'!$B163,'IMF GDP constant 2022 US'!$B$1:$B$197,0),MATCH('2022 deflators April 2024 WEO'!AH$3,'IMF GDP constant 2022 US'!$B$1:$BD$1,0)),0)</f>
        <v>0.860875075610589</v>
      </c>
      <c r="AI163" s="18" t="n">
        <f aca="false">IFERROR(INDEX('IMF GDP current US'!$B$1:$BD$197,MATCH('2022 deflators April 2024 WEO'!$B163,'IMF GDP current US'!$B$1:$B$197,0),MATCH('2022 deflators April 2024 WEO'!AI$3,'IMF GDP current US'!$B$1:$BD$1,0))/INDEX('IMF GDP constant 2022 US'!$B$1:$BD$197,MATCH('2022 deflators April 2024 WEO'!$B163,'IMF GDP constant 2022 US'!$B$1:$B$197,0),MATCH('2022 deflators April 2024 WEO'!AI$3,'IMF GDP constant 2022 US'!$B$1:$BD$1,0)),0)</f>
        <v>0.880008280474749</v>
      </c>
      <c r="AJ163" s="18" t="n">
        <f aca="false">IFERROR(INDEX('IMF GDP current US'!$B$1:$BD$197,MATCH('2022 deflators April 2024 WEO'!$B163,'IMF GDP current US'!$B$1:$B$197,0),MATCH('2022 deflators April 2024 WEO'!AJ$3,'IMF GDP current US'!$B$1:$BD$1,0))/INDEX('IMF GDP constant 2022 US'!$B$1:$BD$197,MATCH('2022 deflators April 2024 WEO'!$B163,'IMF GDP constant 2022 US'!$B$1:$B$197,0),MATCH('2022 deflators April 2024 WEO'!AJ$3,'IMF GDP constant 2022 US'!$B$1:$BD$1,0)),0)</f>
        <v>0.867819811987086</v>
      </c>
      <c r="AK163" s="18" t="n">
        <f aca="false">IFERROR(INDEX('IMF GDP current US'!$B$1:$BD$197,MATCH('2022 deflators April 2024 WEO'!$B163,'IMF GDP current US'!$B$1:$B$197,0),MATCH('2022 deflators April 2024 WEO'!AK$3,'IMF GDP current US'!$B$1:$BD$1,0))/INDEX('IMF GDP constant 2022 US'!$B$1:$BD$197,MATCH('2022 deflators April 2024 WEO'!$B163,'IMF GDP constant 2022 US'!$B$1:$B$197,0),MATCH('2022 deflators April 2024 WEO'!AK$3,'IMF GDP constant 2022 US'!$B$1:$BD$1,0)),0)</f>
        <v>0.914194218280661</v>
      </c>
      <c r="AL163" s="18" t="n">
        <f aca="false">IFERROR(INDEX('IMF GDP current US'!$B$1:$BD$197,MATCH('2022 deflators April 2024 WEO'!$B163,'IMF GDP current US'!$B$1:$B$197,0),MATCH('2022 deflators April 2024 WEO'!AL$3,'IMF GDP current US'!$B$1:$BD$1,0))/INDEX('IMF GDP constant 2022 US'!$B$1:$BD$197,MATCH('2022 deflators April 2024 WEO'!$B163,'IMF GDP constant 2022 US'!$B$1:$B$197,0),MATCH('2022 deflators April 2024 WEO'!AL$3,'IMF GDP constant 2022 US'!$B$1:$BD$1,0)),0)</f>
        <v>0.912158342182478</v>
      </c>
      <c r="AM163" s="18" t="n">
        <f aca="false">IFERROR(INDEX('IMF GDP current US'!$B$1:$BD$197,MATCH('2022 deflators April 2024 WEO'!$B163,'IMF GDP current US'!$B$1:$B$197,0),MATCH('2022 deflators April 2024 WEO'!AM$3,'IMF GDP current US'!$B$1:$BD$1,0))/INDEX('IMF GDP constant 2022 US'!$B$1:$BD$197,MATCH('2022 deflators April 2024 WEO'!$B163,'IMF GDP constant 2022 US'!$B$1:$B$197,0),MATCH('2022 deflators April 2024 WEO'!AM$3,'IMF GDP constant 2022 US'!$B$1:$BD$1,0)),0)</f>
        <v>0.922890061806392</v>
      </c>
      <c r="AN163" s="18" t="n">
        <f aca="false">IFERROR(INDEX('IMF GDP current US'!$B$1:$BD$197,MATCH('2022 deflators April 2024 WEO'!$B163,'IMF GDP current US'!$B$1:$B$197,0),MATCH('2022 deflators April 2024 WEO'!AN$3,'IMF GDP current US'!$B$1:$BD$1,0))/INDEX('IMF GDP constant 2022 US'!$B$1:$BD$197,MATCH('2022 deflators April 2024 WEO'!$B163,'IMF GDP constant 2022 US'!$B$1:$B$197,0),MATCH('2022 deflators April 2024 WEO'!AN$3,'IMF GDP constant 2022 US'!$B$1:$BD$1,0)),0)</f>
        <v>0.943899411932857</v>
      </c>
      <c r="AO163" s="18" t="n">
        <f aca="false">IFERROR(INDEX('IMF GDP current US'!$B$1:$BD$197,MATCH('2022 deflators April 2024 WEO'!$B163,'IMF GDP current US'!$B$1:$B$197,0),MATCH('2022 deflators April 2024 WEO'!AO$3,'IMF GDP current US'!$B$1:$BD$1,0))/INDEX('IMF GDP constant 2022 US'!$B$1:$BD$197,MATCH('2022 deflators April 2024 WEO'!$B163,'IMF GDP constant 2022 US'!$B$1:$B$197,0),MATCH('2022 deflators April 2024 WEO'!AO$3,'IMF GDP constant 2022 US'!$B$1:$BD$1,0)),0)</f>
        <v>0.940524137954509</v>
      </c>
      <c r="AP163" s="18" t="n">
        <f aca="false">IFERROR(INDEX('IMF GDP current US'!$B$1:$BD$197,MATCH('2022 deflators April 2024 WEO'!$B163,'IMF GDP current US'!$B$1:$B$197,0),MATCH('2022 deflators April 2024 WEO'!AP$3,'IMF GDP current US'!$B$1:$BD$1,0))/INDEX('IMF GDP constant 2022 US'!$B$1:$BD$197,MATCH('2022 deflators April 2024 WEO'!$B163,'IMF GDP constant 2022 US'!$B$1:$B$197,0),MATCH('2022 deflators April 2024 WEO'!AP$3,'IMF GDP constant 2022 US'!$B$1:$BD$1,0)),0)</f>
        <v>0.93402942900178</v>
      </c>
      <c r="AQ163" s="18" t="n">
        <f aca="false">IFERROR(INDEX('IMF GDP current US'!$B$1:$BD$197,MATCH('2022 deflators April 2024 WEO'!$B163,'IMF GDP current US'!$B$1:$B$197,0),MATCH('2022 deflators April 2024 WEO'!AQ$3,'IMF GDP current US'!$B$1:$BD$1,0))/INDEX('IMF GDP constant 2022 US'!$B$1:$BD$197,MATCH('2022 deflators April 2024 WEO'!$B163,'IMF GDP constant 2022 US'!$B$1:$B$197,0),MATCH('2022 deflators April 2024 WEO'!AQ$3,'IMF GDP constant 2022 US'!$B$1:$BD$1,0)),0)</f>
        <v>0.927579107700625</v>
      </c>
      <c r="AR163" s="18" t="n">
        <f aca="false">IFERROR(INDEX('IMF GDP current US'!$B$1:$BD$197,MATCH('2022 deflators April 2024 WEO'!$B163,'IMF GDP current US'!$B$1:$B$197,0),MATCH('2022 deflators April 2024 WEO'!AR$3,'IMF GDP current US'!$B$1:$BD$1,0))/INDEX('IMF GDP constant 2022 US'!$B$1:$BD$197,MATCH('2022 deflators April 2024 WEO'!$B163,'IMF GDP constant 2022 US'!$B$1:$B$197,0),MATCH('2022 deflators April 2024 WEO'!AR$3,'IMF GDP constant 2022 US'!$B$1:$BD$1,0)),0)</f>
        <v>0.947103901505588</v>
      </c>
      <c r="AS163" s="18" t="n">
        <f aca="false">IFERROR(INDEX('IMF GDP current US'!$B$1:$BD$197,MATCH('2022 deflators April 2024 WEO'!$B163,'IMF GDP current US'!$B$1:$B$197,0),MATCH('2022 deflators April 2024 WEO'!AS$3,'IMF GDP current US'!$B$1:$BD$1,0))/INDEX('IMF GDP constant 2022 US'!$B$1:$BD$197,MATCH('2022 deflators April 2024 WEO'!$B163,'IMF GDP constant 2022 US'!$B$1:$B$197,0),MATCH('2022 deflators April 2024 WEO'!AS$3,'IMF GDP constant 2022 US'!$B$1:$BD$1,0)),0)</f>
        <v>0.961463864633135</v>
      </c>
      <c r="AT163" s="18" t="n">
        <f aca="false">IFERROR(INDEX('IMF GDP current US'!$B$1:$BD$197,MATCH('2022 deflators April 2024 WEO'!$B163,'IMF GDP current US'!$B$1:$B$197,0),MATCH('2022 deflators April 2024 WEO'!AT$3,'IMF GDP current US'!$B$1:$BD$1,0))/INDEX('IMF GDP constant 2022 US'!$B$1:$BD$197,MATCH('2022 deflators April 2024 WEO'!$B163,'IMF GDP constant 2022 US'!$B$1:$B$197,0),MATCH('2022 deflators April 2024 WEO'!AT$3,'IMF GDP constant 2022 US'!$B$1:$BD$1,0)),0)</f>
        <v>0.984313685799089</v>
      </c>
      <c r="AU163" s="18" t="n">
        <f aca="false">IFERROR(INDEX('IMF GDP current US'!$B$1:$BD$197,MATCH('2022 deflators April 2024 WEO'!$B163,'IMF GDP current US'!$B$1:$B$197,0),MATCH('2022 deflators April 2024 WEO'!AU$3,'IMF GDP current US'!$B$1:$BD$1,0))/INDEX('IMF GDP constant 2022 US'!$B$1:$BD$197,MATCH('2022 deflators April 2024 WEO'!$B163,'IMF GDP constant 2022 US'!$B$1:$B$197,0),MATCH('2022 deflators April 2024 WEO'!AU$3,'IMF GDP constant 2022 US'!$B$1:$BD$1,0)),0)</f>
        <v>0.975404048891236</v>
      </c>
      <c r="AV163" s="18" t="n">
        <f aca="false">IFERROR(INDEX('IMF GDP current US'!$B$1:$BD$197,MATCH('2022 deflators April 2024 WEO'!$B163,'IMF GDP current US'!$B$1:$B$197,0),MATCH('2022 deflators April 2024 WEO'!AV$3,'IMF GDP current US'!$B$1:$BD$1,0))/INDEX('IMF GDP constant 2022 US'!$B$1:$BD$197,MATCH('2022 deflators April 2024 WEO'!$B163,'IMF GDP constant 2022 US'!$B$1:$B$197,0),MATCH('2022 deflators April 2024 WEO'!AV$3,'IMF GDP constant 2022 US'!$B$1:$BD$1,0)),0)</f>
        <v>0.971446673706441</v>
      </c>
      <c r="AW163" s="19" t="n">
        <f aca="false">IFERROR(INDEX('IMF GDP current US'!$B$1:$BD$197,MATCH('2022 deflators April 2024 WEO'!$B163,'IMF GDP current US'!$B$1:$B$197,0),MATCH('2022 deflators April 2024 WEO'!AW$3,'IMF GDP current US'!$B$1:$BD$1,0))/INDEX('IMF GDP constant 2022 US'!$B$1:$BD$197,MATCH('2022 deflators April 2024 WEO'!$B163,'IMF GDP constant 2022 US'!$B$1:$B$197,0),MATCH('2022 deflators April 2024 WEO'!AW$3,'IMF GDP constant 2022 US'!$B$1:$BD$1,0)),0)</f>
        <v>1</v>
      </c>
      <c r="AX163" s="18" t="n">
        <f aca="false">IFERROR(INDEX('IMF GDP current US'!$B$1:$BD$197,MATCH('2022 deflators April 2024 WEO'!$B163,'IMF GDP current US'!$B$1:$B$197,0),MATCH('2022 deflators April 2024 WEO'!AX$3,'IMF GDP current US'!$B$1:$BD$1,0))/INDEX('IMF GDP constant 2022 US'!$B$1:$BD$197,MATCH('2022 deflators April 2024 WEO'!$B163,'IMF GDP constant 2022 US'!$B$1:$B$197,0),MATCH('2022 deflators April 2024 WEO'!AX$3,'IMF GDP constant 2022 US'!$B$1:$BD$1,0)),0)</f>
        <v>1.0347932068659</v>
      </c>
      <c r="AY163" s="21" t="n">
        <f aca="false">IFERROR(INDEX('IMF GDP current US'!$B$1:$BD$197,MATCH('2022 deflators April 2024 WEO'!$B163,'IMF GDP current US'!$B$1:$B$197,0),MATCH('2022 deflators April 2024 WEO'!AY$3,'IMF GDP current US'!$B$1:$BD$1,0))/INDEX('IMF GDP constant 2022 US'!$B$1:$BD$197,MATCH('2022 deflators April 2024 WEO'!$B163,'IMF GDP constant 2022 US'!$B$1:$B$197,0),MATCH('2022 deflators April 2024 WEO'!AY$3,'IMF GDP constant 2022 US'!$B$1:$BD$1,0)),0)</f>
        <v>1.06483806602127</v>
      </c>
      <c r="AZ163" s="21" t="n">
        <f aca="false">IFERROR(INDEX('IMF GDP current US'!$B$1:$BD$197,MATCH('2022 deflators April 2024 WEO'!$B163,'IMF GDP current US'!$B$1:$B$197,0),MATCH('2022 deflators April 2024 WEO'!AZ$3,'IMF GDP current US'!$B$1:$BD$1,0))/INDEX('IMF GDP constant 2022 US'!$B$1:$BD$197,MATCH('2022 deflators April 2024 WEO'!$B163,'IMF GDP constant 2022 US'!$B$1:$B$197,0),MATCH('2022 deflators April 2024 WEO'!AZ$3,'IMF GDP constant 2022 US'!$B$1:$BD$1,0)),0)</f>
        <v>1.08574246999588</v>
      </c>
      <c r="BA163" s="21" t="n">
        <f aca="false">IFERROR(INDEX('IMF GDP current US'!$B$1:$BD$197,MATCH('2022 deflators April 2024 WEO'!$B163,'IMF GDP current US'!$B$1:$B$197,0),MATCH('2022 deflators April 2024 WEO'!BA$3,'IMF GDP current US'!$B$1:$BD$1,0))/INDEX('IMF GDP constant 2022 US'!$B$1:$BD$197,MATCH('2022 deflators April 2024 WEO'!$B163,'IMF GDP constant 2022 US'!$B$1:$B$197,0),MATCH('2022 deflators April 2024 WEO'!BA$3,'IMF GDP constant 2022 US'!$B$1:$BD$1,0)),0)</f>
        <v>1.10743151173408</v>
      </c>
      <c r="BB163" s="21" t="n">
        <f aca="false">IFERROR(INDEX('IMF GDP current US'!$B$1:$BD$197,MATCH('2022 deflators April 2024 WEO'!$B163,'IMF GDP current US'!$B$1:$B$197,0),MATCH('2022 deflators April 2024 WEO'!BB$3,'IMF GDP current US'!$B$1:$BD$1,0))/INDEX('IMF GDP constant 2022 US'!$B$1:$BD$197,MATCH('2022 deflators April 2024 WEO'!$B163,'IMF GDP constant 2022 US'!$B$1:$B$197,0),MATCH('2022 deflators April 2024 WEO'!BB$3,'IMF GDP constant 2022 US'!$B$1:$BD$1,0)),0)</f>
        <v>1.12995224307375</v>
      </c>
      <c r="BC163" s="21" t="n">
        <f aca="false">IFERROR(INDEX('IMF GDP current US'!$B$1:$BD$197,MATCH('2022 deflators April 2024 WEO'!$B163,'IMF GDP current US'!$B$1:$B$197,0),MATCH('2022 deflators April 2024 WEO'!BC$3,'IMF GDP current US'!$B$1:$BD$1,0))/INDEX('IMF GDP constant 2022 US'!$B$1:$BD$197,MATCH('2022 deflators April 2024 WEO'!$B163,'IMF GDP constant 2022 US'!$B$1:$B$197,0),MATCH('2022 deflators April 2024 WEO'!BC$3,'IMF GDP constant 2022 US'!$B$1:$BD$1,0)),0)</f>
        <v>1.15219932665437</v>
      </c>
      <c r="BD163" s="22" t="n">
        <f aca="false">IFERROR(INDEX('IMF GDP current US'!$B$1:$BD$197,MATCH('2022 deflators April 2024 WEO'!$B163,'IMF GDP current US'!$B$1:$B$197,0),MATCH('2022 deflators April 2024 WEO'!BD$3,'IMF GDP current US'!$B$1:$BD$1,0))/INDEX('IMF GDP constant 2022 US'!$B$1:$BD$197,MATCH('2022 deflators April 2024 WEO'!$B163,'IMF GDP constant 2022 US'!$B$1:$B$197,0),MATCH('2022 deflators April 2024 WEO'!BD$3,'IMF GDP constant 2022 US'!$B$1:$BD$1,0)),0)</f>
        <v>1.17575939078265</v>
      </c>
    </row>
    <row r="164" customFormat="false" ht="15" hidden="false" customHeight="false" outlineLevel="0" collapsed="false">
      <c r="A164" s="12" t="s">
        <v>181</v>
      </c>
      <c r="B164" s="0" t="str">
        <f aca="false">VLOOKUP(A164,'Names&amp;ISO'!$A:$C,3,0)</f>
        <v>SDN</v>
      </c>
      <c r="C164" s="11" t="s">
        <v>181</v>
      </c>
      <c r="D164" s="11" t="n">
        <f aca="false">IFERROR(VLOOKUP(B164,'DAC ODA Recipients 2022-2023'!$B:$H,7,0),"")</f>
        <v>1</v>
      </c>
      <c r="E164" s="12" t="str">
        <f aca="false">IFERROR(VLOOKUP(B164,'OECD DAC Deflators 2022'!B:B,1,0),"")</f>
        <v/>
      </c>
      <c r="F164" s="12"/>
      <c r="G164" s="17" t="n">
        <f aca="false">IFERROR(INDEX('IMF GDP current US'!$B$1:$BD$197,MATCH('2022 deflators April 2024 WEO'!$B164,'IMF GDP current US'!$B$1:$B$197,0),MATCH('2022 deflators April 2024 WEO'!G$3,'IMF GDP current US'!$B$1:$BD$1,0))/INDEX('IMF GDP constant 2022 US'!$B$1:$BD$197,MATCH('2022 deflators April 2024 WEO'!$B164,'IMF GDP constant 2022 US'!$B$1:$B$197,0),MATCH('2022 deflators April 2024 WEO'!G$3,'IMF GDP constant 2022 US'!$B$1:$BD$1,0)),0)</f>
        <v>0.85994507297789</v>
      </c>
      <c r="H164" s="18" t="n">
        <f aca="false">IFERROR(INDEX('IMF GDP current US'!$B$1:$BD$197,MATCH('2022 deflators April 2024 WEO'!$B164,'IMF GDP current US'!$B$1:$B$197,0),MATCH('2022 deflators April 2024 WEO'!H$3,'IMF GDP current US'!$B$1:$BD$1,0))/INDEX('IMF GDP constant 2022 US'!$B$1:$BD$197,MATCH('2022 deflators April 2024 WEO'!$B164,'IMF GDP constant 2022 US'!$B$1:$B$197,0),MATCH('2022 deflators April 2024 WEO'!H$3,'IMF GDP constant 2022 US'!$B$1:$BD$1,0)),0)</f>
        <v>0.580719250001926</v>
      </c>
      <c r="I164" s="18" t="n">
        <f aca="false">IFERROR(INDEX('IMF GDP current US'!$B$1:$BD$197,MATCH('2022 deflators April 2024 WEO'!$B164,'IMF GDP current US'!$B$1:$B$197,0),MATCH('2022 deflators April 2024 WEO'!I$3,'IMF GDP current US'!$B$1:$BD$1,0))/INDEX('IMF GDP constant 2022 US'!$B$1:$BD$197,MATCH('2022 deflators April 2024 WEO'!$B164,'IMF GDP constant 2022 US'!$B$1:$B$197,0),MATCH('2022 deflators April 2024 WEO'!I$3,'IMF GDP constant 2022 US'!$B$1:$BD$1,0)),0)</f>
        <v>0.405508904628368</v>
      </c>
      <c r="J164" s="18" t="n">
        <f aca="false">IFERROR(INDEX('IMF GDP current US'!$B$1:$BD$197,MATCH('2022 deflators April 2024 WEO'!$B164,'IMF GDP current US'!$B$1:$B$197,0),MATCH('2022 deflators April 2024 WEO'!J$3,'IMF GDP current US'!$B$1:$BD$1,0))/INDEX('IMF GDP constant 2022 US'!$B$1:$BD$197,MATCH('2022 deflators April 2024 WEO'!$B164,'IMF GDP constant 2022 US'!$B$1:$B$197,0),MATCH('2022 deflators April 2024 WEO'!J$3,'IMF GDP constant 2022 US'!$B$1:$BD$1,0)),0)</f>
        <v>0.562351072918629</v>
      </c>
      <c r="K164" s="18" t="n">
        <f aca="false">IFERROR(INDEX('IMF GDP current US'!$B$1:$BD$197,MATCH('2022 deflators April 2024 WEO'!$B164,'IMF GDP current US'!$B$1:$B$197,0),MATCH('2022 deflators April 2024 WEO'!K$3,'IMF GDP current US'!$B$1:$BD$1,0))/INDEX('IMF GDP constant 2022 US'!$B$1:$BD$197,MATCH('2022 deflators April 2024 WEO'!$B164,'IMF GDP constant 2022 US'!$B$1:$B$197,0),MATCH('2022 deflators April 2024 WEO'!K$3,'IMF GDP constant 2022 US'!$B$1:$BD$1,0)),0)</f>
        <v>0.734369220077529</v>
      </c>
      <c r="L164" s="18" t="n">
        <f aca="false">IFERROR(INDEX('IMF GDP current US'!$B$1:$BD$197,MATCH('2022 deflators April 2024 WEO'!$B164,'IMF GDP current US'!$B$1:$B$197,0),MATCH('2022 deflators April 2024 WEO'!L$3,'IMF GDP current US'!$B$1:$BD$1,0))/INDEX('IMF GDP constant 2022 US'!$B$1:$BD$197,MATCH('2022 deflators April 2024 WEO'!$B164,'IMF GDP constant 2022 US'!$B$1:$B$197,0),MATCH('2022 deflators April 2024 WEO'!L$3,'IMF GDP constant 2022 US'!$B$1:$BD$1,0)),0)</f>
        <v>0.512898317449902</v>
      </c>
      <c r="M164" s="18" t="n">
        <f aca="false">IFERROR(INDEX('IMF GDP current US'!$B$1:$BD$197,MATCH('2022 deflators April 2024 WEO'!$B164,'IMF GDP current US'!$B$1:$B$197,0),MATCH('2022 deflators April 2024 WEO'!M$3,'IMF GDP current US'!$B$1:$BD$1,0))/INDEX('IMF GDP constant 2022 US'!$B$1:$BD$197,MATCH('2022 deflators April 2024 WEO'!$B164,'IMF GDP constant 2022 US'!$B$1:$B$197,0),MATCH('2022 deflators April 2024 WEO'!M$3,'IMF GDP constant 2022 US'!$B$1:$BD$1,0)),0)</f>
        <v>0.622410267739355</v>
      </c>
      <c r="N164" s="18" t="n">
        <f aca="false">IFERROR(INDEX('IMF GDP current US'!$B$1:$BD$197,MATCH('2022 deflators April 2024 WEO'!$B164,'IMF GDP current US'!$B$1:$B$197,0),MATCH('2022 deflators April 2024 WEO'!N$3,'IMF GDP current US'!$B$1:$BD$1,0))/INDEX('IMF GDP constant 2022 US'!$B$1:$BD$197,MATCH('2022 deflators April 2024 WEO'!$B164,'IMF GDP constant 2022 US'!$B$1:$B$197,0),MATCH('2022 deflators April 2024 WEO'!N$3,'IMF GDP constant 2022 US'!$B$1:$BD$1,0)),0)</f>
        <v>0.945206745920972</v>
      </c>
      <c r="O164" s="18" t="n">
        <f aca="false">IFERROR(INDEX('IMF GDP current US'!$B$1:$BD$197,MATCH('2022 deflators April 2024 WEO'!$B164,'IMF GDP current US'!$B$1:$B$197,0),MATCH('2022 deflators April 2024 WEO'!O$3,'IMF GDP current US'!$B$1:$BD$1,0))/INDEX('IMF GDP constant 2022 US'!$B$1:$BD$197,MATCH('2022 deflators April 2024 WEO'!$B164,'IMF GDP constant 2022 US'!$B$1:$B$197,0),MATCH('2022 deflators April 2024 WEO'!O$3,'IMF GDP constant 2022 US'!$B$1:$BD$1,0)),0)</f>
        <v>0.723516195928201</v>
      </c>
      <c r="P164" s="18" t="n">
        <f aca="false">IFERROR(INDEX('IMF GDP current US'!$B$1:$BD$197,MATCH('2022 deflators April 2024 WEO'!$B164,'IMF GDP current US'!$B$1:$B$197,0),MATCH('2022 deflators April 2024 WEO'!P$3,'IMF GDP current US'!$B$1:$BD$1,0))/INDEX('IMF GDP constant 2022 US'!$B$1:$BD$197,MATCH('2022 deflators April 2024 WEO'!$B164,'IMF GDP constant 2022 US'!$B$1:$B$197,0),MATCH('2022 deflators April 2024 WEO'!P$3,'IMF GDP constant 2022 US'!$B$1:$BD$1,0)),0)</f>
        <v>1.25875202010641</v>
      </c>
      <c r="Q164" s="18" t="n">
        <f aca="false">IFERROR(INDEX('IMF GDP current US'!$B$1:$BD$197,MATCH('2022 deflators April 2024 WEO'!$B164,'IMF GDP current US'!$B$1:$B$197,0),MATCH('2022 deflators April 2024 WEO'!Q$3,'IMF GDP current US'!$B$1:$BD$1,0))/INDEX('IMF GDP constant 2022 US'!$B$1:$BD$197,MATCH('2022 deflators April 2024 WEO'!$B164,'IMF GDP constant 2022 US'!$B$1:$B$197,0),MATCH('2022 deflators April 2024 WEO'!Q$3,'IMF GDP constant 2022 US'!$B$1:$BD$1,0)),0)</f>
        <v>0.166285768430251</v>
      </c>
      <c r="R164" s="18" t="n">
        <f aca="false">IFERROR(INDEX('IMF GDP current US'!$B$1:$BD$197,MATCH('2022 deflators April 2024 WEO'!$B164,'IMF GDP current US'!$B$1:$B$197,0),MATCH('2022 deflators April 2024 WEO'!R$3,'IMF GDP current US'!$B$1:$BD$1,0))/INDEX('IMF GDP constant 2022 US'!$B$1:$BD$197,MATCH('2022 deflators April 2024 WEO'!$B164,'IMF GDP constant 2022 US'!$B$1:$B$197,0),MATCH('2022 deflators April 2024 WEO'!R$3,'IMF GDP constant 2022 US'!$B$1:$BD$1,0)),0)</f>
        <v>0.174958331096259</v>
      </c>
      <c r="S164" s="18" t="n">
        <f aca="false">IFERROR(INDEX('IMF GDP current US'!$B$1:$BD$197,MATCH('2022 deflators April 2024 WEO'!$B164,'IMF GDP current US'!$B$1:$B$197,0),MATCH('2022 deflators April 2024 WEO'!S$3,'IMF GDP current US'!$B$1:$BD$1,0))/INDEX('IMF GDP constant 2022 US'!$B$1:$BD$197,MATCH('2022 deflators April 2024 WEO'!$B164,'IMF GDP constant 2022 US'!$B$1:$B$197,0),MATCH('2022 deflators April 2024 WEO'!S$3,'IMF GDP constant 2022 US'!$B$1:$BD$1,0)),0)</f>
        <v>0.203281588988935</v>
      </c>
      <c r="T164" s="18" t="n">
        <f aca="false">IFERROR(INDEX('IMF GDP current US'!$B$1:$BD$197,MATCH('2022 deflators April 2024 WEO'!$B164,'IMF GDP current US'!$B$1:$B$197,0),MATCH('2022 deflators April 2024 WEO'!T$3,'IMF GDP current US'!$B$1:$BD$1,0))/INDEX('IMF GDP constant 2022 US'!$B$1:$BD$197,MATCH('2022 deflators April 2024 WEO'!$B164,'IMF GDP constant 2022 US'!$B$1:$B$197,0),MATCH('2022 deflators April 2024 WEO'!T$3,'IMF GDP constant 2022 US'!$B$1:$BD$1,0)),0)</f>
        <v>0.334797964315502</v>
      </c>
      <c r="U164" s="18" t="n">
        <f aca="false">IFERROR(INDEX('IMF GDP current US'!$B$1:$BD$197,MATCH('2022 deflators April 2024 WEO'!$B164,'IMF GDP current US'!$B$1:$B$197,0),MATCH('2022 deflators April 2024 WEO'!U$3,'IMF GDP current US'!$B$1:$BD$1,0))/INDEX('IMF GDP constant 2022 US'!$B$1:$BD$197,MATCH('2022 deflators April 2024 WEO'!$B164,'IMF GDP constant 2022 US'!$B$1:$B$197,0),MATCH('2022 deflators April 2024 WEO'!U$3,'IMF GDP constant 2022 US'!$B$1:$BD$1,0)),0)</f>
        <v>0.36751456327229</v>
      </c>
      <c r="V164" s="18" t="n">
        <f aca="false">IFERROR(INDEX('IMF GDP current US'!$B$1:$BD$197,MATCH('2022 deflators April 2024 WEO'!$B164,'IMF GDP current US'!$B$1:$B$197,0),MATCH('2022 deflators April 2024 WEO'!V$3,'IMF GDP current US'!$B$1:$BD$1,0))/INDEX('IMF GDP constant 2022 US'!$B$1:$BD$197,MATCH('2022 deflators April 2024 WEO'!$B164,'IMF GDP constant 2022 US'!$B$1:$B$197,0),MATCH('2022 deflators April 2024 WEO'!V$3,'IMF GDP constant 2022 US'!$B$1:$BD$1,0)),0)</f>
        <v>0.37911660753325</v>
      </c>
      <c r="W164" s="18" t="n">
        <f aca="false">IFERROR(INDEX('IMF GDP current US'!$B$1:$BD$197,MATCH('2022 deflators April 2024 WEO'!$B164,'IMF GDP current US'!$B$1:$B$197,0),MATCH('2022 deflators April 2024 WEO'!W$3,'IMF GDP current US'!$B$1:$BD$1,0))/INDEX('IMF GDP constant 2022 US'!$B$1:$BD$197,MATCH('2022 deflators April 2024 WEO'!$B164,'IMF GDP constant 2022 US'!$B$1:$B$197,0),MATCH('2022 deflators April 2024 WEO'!W$3,'IMF GDP constant 2022 US'!$B$1:$BD$1,0)),0)</f>
        <v>0.449849518454359</v>
      </c>
      <c r="X164" s="18" t="n">
        <f aca="false">IFERROR(INDEX('IMF GDP current US'!$B$1:$BD$197,MATCH('2022 deflators April 2024 WEO'!$B164,'IMF GDP current US'!$B$1:$B$197,0),MATCH('2022 deflators April 2024 WEO'!X$3,'IMF GDP current US'!$B$1:$BD$1,0))/INDEX('IMF GDP constant 2022 US'!$B$1:$BD$197,MATCH('2022 deflators April 2024 WEO'!$B164,'IMF GDP constant 2022 US'!$B$1:$B$197,0),MATCH('2022 deflators April 2024 WEO'!X$3,'IMF GDP constant 2022 US'!$B$1:$BD$1,0)),0)</f>
        <v>0.518539413829577</v>
      </c>
      <c r="Y164" s="18" t="n">
        <f aca="false">IFERROR(INDEX('IMF GDP current US'!$B$1:$BD$197,MATCH('2022 deflators April 2024 WEO'!$B164,'IMF GDP current US'!$B$1:$B$197,0),MATCH('2022 deflators April 2024 WEO'!Y$3,'IMF GDP current US'!$B$1:$BD$1,0))/INDEX('IMF GDP constant 2022 US'!$B$1:$BD$197,MATCH('2022 deflators April 2024 WEO'!$B164,'IMF GDP constant 2022 US'!$B$1:$B$197,0),MATCH('2022 deflators April 2024 WEO'!Y$3,'IMF GDP constant 2022 US'!$B$1:$BD$1,0)),0)</f>
        <v>0.511005164720594</v>
      </c>
      <c r="Z164" s="18" t="n">
        <f aca="false">IFERROR(INDEX('IMF GDP current US'!$B$1:$BD$197,MATCH('2022 deflators April 2024 WEO'!$B164,'IMF GDP current US'!$B$1:$B$197,0),MATCH('2022 deflators April 2024 WEO'!Z$3,'IMF GDP current US'!$B$1:$BD$1,0))/INDEX('IMF GDP constant 2022 US'!$B$1:$BD$197,MATCH('2022 deflators April 2024 WEO'!$B164,'IMF GDP constant 2022 US'!$B$1:$B$197,0),MATCH('2022 deflators April 2024 WEO'!Z$3,'IMF GDP constant 2022 US'!$B$1:$BD$1,0)),0)</f>
        <v>0.480819053720879</v>
      </c>
      <c r="AA164" s="18" t="n">
        <f aca="false">IFERROR(INDEX('IMF GDP current US'!$B$1:$BD$197,MATCH('2022 deflators April 2024 WEO'!$B164,'IMF GDP current US'!$B$1:$B$197,0),MATCH('2022 deflators April 2024 WEO'!AA$3,'IMF GDP current US'!$B$1:$BD$1,0))/INDEX('IMF GDP constant 2022 US'!$B$1:$BD$197,MATCH('2022 deflators April 2024 WEO'!$B164,'IMF GDP constant 2022 US'!$B$1:$B$197,0),MATCH('2022 deflators April 2024 WEO'!AA$3,'IMF GDP constant 2022 US'!$B$1:$BD$1,0)),0)</f>
        <v>0.543823358175438</v>
      </c>
      <c r="AB164" s="18" t="n">
        <f aca="false">IFERROR(INDEX('IMF GDP current US'!$B$1:$BD$197,MATCH('2022 deflators April 2024 WEO'!$B164,'IMF GDP current US'!$B$1:$B$197,0),MATCH('2022 deflators April 2024 WEO'!AB$3,'IMF GDP current US'!$B$1:$BD$1,0))/INDEX('IMF GDP constant 2022 US'!$B$1:$BD$197,MATCH('2022 deflators April 2024 WEO'!$B164,'IMF GDP constant 2022 US'!$B$1:$B$197,0),MATCH('2022 deflators April 2024 WEO'!AB$3,'IMF GDP constant 2022 US'!$B$1:$BD$1,0)),0)</f>
        <v>0.586949273814405</v>
      </c>
      <c r="AC164" s="18" t="n">
        <f aca="false">IFERROR(INDEX('IMF GDP current US'!$B$1:$BD$197,MATCH('2022 deflators April 2024 WEO'!$B164,'IMF GDP current US'!$B$1:$B$197,0),MATCH('2022 deflators April 2024 WEO'!AC$3,'IMF GDP current US'!$B$1:$BD$1,0))/INDEX('IMF GDP constant 2022 US'!$B$1:$BD$197,MATCH('2022 deflators April 2024 WEO'!$B164,'IMF GDP constant 2022 US'!$B$1:$B$197,0),MATCH('2022 deflators April 2024 WEO'!AC$3,'IMF GDP constant 2022 US'!$B$1:$BD$1,0)),0)</f>
        <v>0.639381306154184</v>
      </c>
      <c r="AD164" s="18" t="n">
        <f aca="false">IFERROR(INDEX('IMF GDP current US'!$B$1:$BD$197,MATCH('2022 deflators April 2024 WEO'!$B164,'IMF GDP current US'!$B$1:$B$197,0),MATCH('2022 deflators April 2024 WEO'!AD$3,'IMF GDP current US'!$B$1:$BD$1,0))/INDEX('IMF GDP constant 2022 US'!$B$1:$BD$197,MATCH('2022 deflators April 2024 WEO'!$B164,'IMF GDP constant 2022 US'!$B$1:$B$197,0),MATCH('2022 deflators April 2024 WEO'!AD$3,'IMF GDP constant 2022 US'!$B$1:$BD$1,0)),0)</f>
        <v>0.708281235443095</v>
      </c>
      <c r="AE164" s="18" t="n">
        <f aca="false">IFERROR(INDEX('IMF GDP current US'!$B$1:$BD$197,MATCH('2022 deflators April 2024 WEO'!$B164,'IMF GDP current US'!$B$1:$B$197,0),MATCH('2022 deflators April 2024 WEO'!AE$3,'IMF GDP current US'!$B$1:$BD$1,0))/INDEX('IMF GDP constant 2022 US'!$B$1:$BD$197,MATCH('2022 deflators April 2024 WEO'!$B164,'IMF GDP constant 2022 US'!$B$1:$B$197,0),MATCH('2022 deflators April 2024 WEO'!AE$3,'IMF GDP constant 2022 US'!$B$1:$BD$1,0)),0)</f>
        <v>0.840594867756694</v>
      </c>
      <c r="AF164" s="18" t="n">
        <f aca="false">IFERROR(INDEX('IMF GDP current US'!$B$1:$BD$197,MATCH('2022 deflators April 2024 WEO'!$B164,'IMF GDP current US'!$B$1:$B$197,0),MATCH('2022 deflators April 2024 WEO'!AF$3,'IMF GDP current US'!$B$1:$BD$1,0))/INDEX('IMF GDP constant 2022 US'!$B$1:$BD$197,MATCH('2022 deflators April 2024 WEO'!$B164,'IMF GDP constant 2022 US'!$B$1:$B$197,0),MATCH('2022 deflators April 2024 WEO'!AF$3,'IMF GDP constant 2022 US'!$B$1:$BD$1,0)),0)</f>
        <v>1.05057315433644</v>
      </c>
      <c r="AG164" s="18" t="n">
        <f aca="false">IFERROR(INDEX('IMF GDP current US'!$B$1:$BD$197,MATCH('2022 deflators April 2024 WEO'!$B164,'IMF GDP current US'!$B$1:$B$197,0),MATCH('2022 deflators April 2024 WEO'!AG$3,'IMF GDP current US'!$B$1:$BD$1,0))/INDEX('IMF GDP constant 2022 US'!$B$1:$BD$197,MATCH('2022 deflators April 2024 WEO'!$B164,'IMF GDP constant 2022 US'!$B$1:$B$197,0),MATCH('2022 deflators April 2024 WEO'!AG$3,'IMF GDP constant 2022 US'!$B$1:$BD$1,0)),0)</f>
        <v>1.26873335315618</v>
      </c>
      <c r="AH164" s="18" t="n">
        <f aca="false">IFERROR(INDEX('IMF GDP current US'!$B$1:$BD$197,MATCH('2022 deflators April 2024 WEO'!$B164,'IMF GDP current US'!$B$1:$B$197,0),MATCH('2022 deflators April 2024 WEO'!AH$3,'IMF GDP current US'!$B$1:$BD$1,0))/INDEX('IMF GDP constant 2022 US'!$B$1:$BD$197,MATCH('2022 deflators April 2024 WEO'!$B164,'IMF GDP constant 2022 US'!$B$1:$B$197,0),MATCH('2022 deflators April 2024 WEO'!AH$3,'IMF GDP constant 2022 US'!$B$1:$BD$1,0)),0)</f>
        <v>1.57571423338661</v>
      </c>
      <c r="AI164" s="18" t="n">
        <f aca="false">IFERROR(INDEX('IMF GDP current US'!$B$1:$BD$197,MATCH('2022 deflators April 2024 WEO'!$B164,'IMF GDP current US'!$B$1:$B$197,0),MATCH('2022 deflators April 2024 WEO'!AI$3,'IMF GDP current US'!$B$1:$BD$1,0))/INDEX('IMF GDP constant 2022 US'!$B$1:$BD$197,MATCH('2022 deflators April 2024 WEO'!$B164,'IMF GDP constant 2022 US'!$B$1:$B$197,0),MATCH('2022 deflators April 2024 WEO'!AI$3,'IMF GDP constant 2022 US'!$B$1:$BD$1,0)),0)</f>
        <v>1.65501075530716</v>
      </c>
      <c r="AJ164" s="18" t="n">
        <f aca="false">IFERROR(INDEX('IMF GDP current US'!$B$1:$BD$197,MATCH('2022 deflators April 2024 WEO'!$B164,'IMF GDP current US'!$B$1:$B$197,0),MATCH('2022 deflators April 2024 WEO'!AJ$3,'IMF GDP current US'!$B$1:$BD$1,0))/INDEX('IMF GDP constant 2022 US'!$B$1:$BD$197,MATCH('2022 deflators April 2024 WEO'!$B164,'IMF GDP constant 2022 US'!$B$1:$B$197,0),MATCH('2022 deflators April 2024 WEO'!AJ$3,'IMF GDP constant 2022 US'!$B$1:$BD$1,0)),0)</f>
        <v>1.43903425618803</v>
      </c>
      <c r="AK164" s="18" t="n">
        <f aca="false">IFERROR(INDEX('IMF GDP current US'!$B$1:$BD$197,MATCH('2022 deflators April 2024 WEO'!$B164,'IMF GDP current US'!$B$1:$B$197,0),MATCH('2022 deflators April 2024 WEO'!AK$3,'IMF GDP current US'!$B$1:$BD$1,0))/INDEX('IMF GDP constant 2022 US'!$B$1:$BD$197,MATCH('2022 deflators April 2024 WEO'!$B164,'IMF GDP constant 2022 US'!$B$1:$B$197,0),MATCH('2022 deflators April 2024 WEO'!AK$3,'IMF GDP constant 2022 US'!$B$1:$BD$1,0)),0)</f>
        <v>1.66121808027972</v>
      </c>
      <c r="AL164" s="18" t="n">
        <f aca="false">IFERROR(INDEX('IMF GDP current US'!$B$1:$BD$197,MATCH('2022 deflators April 2024 WEO'!$B164,'IMF GDP current US'!$B$1:$B$197,0),MATCH('2022 deflators April 2024 WEO'!AL$3,'IMF GDP current US'!$B$1:$BD$1,0))/INDEX('IMF GDP constant 2022 US'!$B$1:$BD$197,MATCH('2022 deflators April 2024 WEO'!$B164,'IMF GDP constant 2022 US'!$B$1:$B$197,0),MATCH('2022 deflators April 2024 WEO'!AL$3,'IMF GDP constant 2022 US'!$B$1:$BD$1,0)),0)</f>
        <v>1.73550112871947</v>
      </c>
      <c r="AM164" s="18" t="n">
        <f aca="false">IFERROR(INDEX('IMF GDP current US'!$B$1:$BD$197,MATCH('2022 deflators April 2024 WEO'!$B164,'IMF GDP current US'!$B$1:$B$197,0),MATCH('2022 deflators April 2024 WEO'!AM$3,'IMF GDP current US'!$B$1:$BD$1,0))/INDEX('IMF GDP constant 2022 US'!$B$1:$BD$197,MATCH('2022 deflators April 2024 WEO'!$B164,'IMF GDP constant 2022 US'!$B$1:$B$197,0),MATCH('2022 deflators April 2024 WEO'!AM$3,'IMF GDP constant 2022 US'!$B$1:$BD$1,0)),0)</f>
        <v>1.54037339434416</v>
      </c>
      <c r="AN164" s="18" t="n">
        <f aca="false">IFERROR(INDEX('IMF GDP current US'!$B$1:$BD$197,MATCH('2022 deflators April 2024 WEO'!$B164,'IMF GDP current US'!$B$1:$B$197,0),MATCH('2022 deflators April 2024 WEO'!AN$3,'IMF GDP current US'!$B$1:$BD$1,0))/INDEX('IMF GDP constant 2022 US'!$B$1:$BD$197,MATCH('2022 deflators April 2024 WEO'!$B164,'IMF GDP constant 2022 US'!$B$1:$B$197,0),MATCH('2022 deflators April 2024 WEO'!AN$3,'IMF GDP constant 2022 US'!$B$1:$BD$1,0)),0)</f>
        <v>1.6325726541026</v>
      </c>
      <c r="AO164" s="18" t="n">
        <f aca="false">IFERROR(INDEX('IMF GDP current US'!$B$1:$BD$197,MATCH('2022 deflators April 2024 WEO'!$B164,'IMF GDP current US'!$B$1:$B$197,0),MATCH('2022 deflators April 2024 WEO'!AO$3,'IMF GDP current US'!$B$1:$BD$1,0))/INDEX('IMF GDP constant 2022 US'!$B$1:$BD$197,MATCH('2022 deflators April 2024 WEO'!$B164,'IMF GDP constant 2022 US'!$B$1:$B$197,0),MATCH('2022 deflators April 2024 WEO'!AO$3,'IMF GDP constant 2022 US'!$B$1:$BD$1,0)),0)</f>
        <v>1.79090407121991</v>
      </c>
      <c r="AP164" s="18" t="n">
        <f aca="false">IFERROR(INDEX('IMF GDP current US'!$B$1:$BD$197,MATCH('2022 deflators April 2024 WEO'!$B164,'IMF GDP current US'!$B$1:$B$197,0),MATCH('2022 deflators April 2024 WEO'!AP$3,'IMF GDP current US'!$B$1:$BD$1,0))/INDEX('IMF GDP constant 2022 US'!$B$1:$BD$197,MATCH('2022 deflators April 2024 WEO'!$B164,'IMF GDP constant 2022 US'!$B$1:$B$197,0),MATCH('2022 deflators April 2024 WEO'!AP$3,'IMF GDP constant 2022 US'!$B$1:$BD$1,0)),0)</f>
        <v>1.8142031023323</v>
      </c>
      <c r="AQ164" s="18" t="n">
        <f aca="false">IFERROR(INDEX('IMF GDP current US'!$B$1:$BD$197,MATCH('2022 deflators April 2024 WEO'!$B164,'IMF GDP current US'!$B$1:$B$197,0),MATCH('2022 deflators April 2024 WEO'!AQ$3,'IMF GDP current US'!$B$1:$BD$1,0))/INDEX('IMF GDP constant 2022 US'!$B$1:$BD$197,MATCH('2022 deflators April 2024 WEO'!$B164,'IMF GDP constant 2022 US'!$B$1:$B$197,0),MATCH('2022 deflators April 2024 WEO'!AQ$3,'IMF GDP constant 2022 US'!$B$1:$BD$1,0)),0)</f>
        <v>1.74226826944881</v>
      </c>
      <c r="AR164" s="18" t="n">
        <f aca="false">IFERROR(INDEX('IMF GDP current US'!$B$1:$BD$197,MATCH('2022 deflators April 2024 WEO'!$B164,'IMF GDP current US'!$B$1:$B$197,0),MATCH('2022 deflators April 2024 WEO'!AR$3,'IMF GDP current US'!$B$1:$BD$1,0))/INDEX('IMF GDP constant 2022 US'!$B$1:$BD$197,MATCH('2022 deflators April 2024 WEO'!$B164,'IMF GDP constant 2022 US'!$B$1:$B$197,0),MATCH('2022 deflators April 2024 WEO'!AR$3,'IMF GDP constant 2022 US'!$B$1:$BD$1,0)),0)</f>
        <v>1.3031372025742</v>
      </c>
      <c r="AS164" s="18" t="n">
        <f aca="false">IFERROR(INDEX('IMF GDP current US'!$B$1:$BD$197,MATCH('2022 deflators April 2024 WEO'!$B164,'IMF GDP current US'!$B$1:$B$197,0),MATCH('2022 deflators April 2024 WEO'!AS$3,'IMF GDP current US'!$B$1:$BD$1,0))/INDEX('IMF GDP constant 2022 US'!$B$1:$BD$197,MATCH('2022 deflators April 2024 WEO'!$B164,'IMF GDP constant 2022 US'!$B$1:$B$197,0),MATCH('2022 deflators April 2024 WEO'!AS$3,'IMF GDP constant 2022 US'!$B$1:$BD$1,0)),0)</f>
        <v>0.911698719313355</v>
      </c>
      <c r="AT164" s="18" t="n">
        <f aca="false">IFERROR(INDEX('IMF GDP current US'!$B$1:$BD$197,MATCH('2022 deflators April 2024 WEO'!$B164,'IMF GDP current US'!$B$1:$B$197,0),MATCH('2022 deflators April 2024 WEO'!AT$3,'IMF GDP current US'!$B$1:$BD$1,0))/INDEX('IMF GDP constant 2022 US'!$B$1:$BD$197,MATCH('2022 deflators April 2024 WEO'!$B164,'IMF GDP constant 2022 US'!$B$1:$B$197,0),MATCH('2022 deflators April 2024 WEO'!AT$3,'IMF GDP constant 2022 US'!$B$1:$BD$1,0)),0)</f>
        <v>0.939382909261151</v>
      </c>
      <c r="AU164" s="18" t="n">
        <f aca="false">IFERROR(INDEX('IMF GDP current US'!$B$1:$BD$197,MATCH('2022 deflators April 2024 WEO'!$B164,'IMF GDP current US'!$B$1:$B$197,0),MATCH('2022 deflators April 2024 WEO'!AU$3,'IMF GDP current US'!$B$1:$BD$1,0))/INDEX('IMF GDP constant 2022 US'!$B$1:$BD$197,MATCH('2022 deflators April 2024 WEO'!$B164,'IMF GDP constant 2022 US'!$B$1:$B$197,0),MATCH('2022 deflators April 2024 WEO'!AU$3,'IMF GDP constant 2022 US'!$B$1:$BD$1,0)),0)</f>
        <v>1.00042329393993</v>
      </c>
      <c r="AV164" s="18" t="n">
        <f aca="false">IFERROR(INDEX('IMF GDP current US'!$B$1:$BD$197,MATCH('2022 deflators April 2024 WEO'!$B164,'IMF GDP current US'!$B$1:$B$197,0),MATCH('2022 deflators April 2024 WEO'!AV$3,'IMF GDP current US'!$B$1:$BD$1,0))/INDEX('IMF GDP constant 2022 US'!$B$1:$BD$197,MATCH('2022 deflators April 2024 WEO'!$B164,'IMF GDP constant 2022 US'!$B$1:$B$197,0),MATCH('2022 deflators April 2024 WEO'!AV$3,'IMF GDP constant 2022 US'!$B$1:$BD$1,0)),0)</f>
        <v>1.0049760085303</v>
      </c>
      <c r="AW164" s="19" t="n">
        <f aca="false">IFERROR(INDEX('IMF GDP current US'!$B$1:$BD$197,MATCH('2022 deflators April 2024 WEO'!$B164,'IMF GDP current US'!$B$1:$B$197,0),MATCH('2022 deflators April 2024 WEO'!AW$3,'IMF GDP current US'!$B$1:$BD$1,0))/INDEX('IMF GDP constant 2022 US'!$B$1:$BD$197,MATCH('2022 deflators April 2024 WEO'!$B164,'IMF GDP constant 2022 US'!$B$1:$B$197,0),MATCH('2022 deflators April 2024 WEO'!AW$3,'IMF GDP constant 2022 US'!$B$1:$BD$1,0)),0)</f>
        <v>1</v>
      </c>
      <c r="AX164" s="18" t="n">
        <f aca="false">IFERROR(INDEX('IMF GDP current US'!$B$1:$BD$197,MATCH('2022 deflators April 2024 WEO'!$B164,'IMF GDP current US'!$B$1:$B$197,0),MATCH('2022 deflators April 2024 WEO'!AX$3,'IMF GDP current US'!$B$1:$BD$1,0))/INDEX('IMF GDP constant 2022 US'!$B$1:$BD$197,MATCH('2022 deflators April 2024 WEO'!$B164,'IMF GDP constant 2022 US'!$B$1:$B$197,0),MATCH('2022 deflators April 2024 WEO'!AX$3,'IMF GDP constant 2022 US'!$B$1:$BD$1,0)),0)</f>
        <v>0.932294656446374</v>
      </c>
      <c r="AY164" s="21" t="n">
        <f aca="false">IFERROR(INDEX('IMF GDP current US'!$B$1:$BD$197,MATCH('2022 deflators April 2024 WEO'!$B164,'IMF GDP current US'!$B$1:$B$197,0),MATCH('2022 deflators April 2024 WEO'!AY$3,'IMF GDP current US'!$B$1:$BD$1,0))/INDEX('IMF GDP constant 2022 US'!$B$1:$BD$197,MATCH('2022 deflators April 2024 WEO'!$B164,'IMF GDP constant 2022 US'!$B$1:$B$197,0),MATCH('2022 deflators April 2024 WEO'!AY$3,'IMF GDP constant 2022 US'!$B$1:$BD$1,0)),0)</f>
        <v>1.01665979011075</v>
      </c>
      <c r="AZ164" s="21" t="n">
        <f aca="false">IFERROR(INDEX('IMF GDP current US'!$B$1:$BD$197,MATCH('2022 deflators April 2024 WEO'!$B164,'IMF GDP current US'!$B$1:$B$197,0),MATCH('2022 deflators April 2024 WEO'!AZ$3,'IMF GDP current US'!$B$1:$BD$1,0))/INDEX('IMF GDP constant 2022 US'!$B$1:$BD$197,MATCH('2022 deflators April 2024 WEO'!$B164,'IMF GDP constant 2022 US'!$B$1:$B$197,0),MATCH('2022 deflators April 2024 WEO'!AZ$3,'IMF GDP constant 2022 US'!$B$1:$BD$1,0)),0)</f>
        <v>0.985469241603677</v>
      </c>
      <c r="BA164" s="21" t="n">
        <f aca="false">IFERROR(INDEX('IMF GDP current US'!$B$1:$BD$197,MATCH('2022 deflators April 2024 WEO'!$B164,'IMF GDP current US'!$B$1:$B$197,0),MATCH('2022 deflators April 2024 WEO'!BA$3,'IMF GDP current US'!$B$1:$BD$1,0))/INDEX('IMF GDP constant 2022 US'!$B$1:$BD$197,MATCH('2022 deflators April 2024 WEO'!$B164,'IMF GDP constant 2022 US'!$B$1:$B$197,0),MATCH('2022 deflators April 2024 WEO'!BA$3,'IMF GDP constant 2022 US'!$B$1:$BD$1,0)),0)</f>
        <v>0.94441388191265</v>
      </c>
      <c r="BB164" s="21" t="n">
        <f aca="false">IFERROR(INDEX('IMF GDP current US'!$B$1:$BD$197,MATCH('2022 deflators April 2024 WEO'!$B164,'IMF GDP current US'!$B$1:$B$197,0),MATCH('2022 deflators April 2024 WEO'!BB$3,'IMF GDP current US'!$B$1:$BD$1,0))/INDEX('IMF GDP constant 2022 US'!$B$1:$BD$197,MATCH('2022 deflators April 2024 WEO'!$B164,'IMF GDP constant 2022 US'!$B$1:$B$197,0),MATCH('2022 deflators April 2024 WEO'!BB$3,'IMF GDP constant 2022 US'!$B$1:$BD$1,0)),0)</f>
        <v>0.900001200310174</v>
      </c>
      <c r="BC164" s="21" t="n">
        <f aca="false">IFERROR(INDEX('IMF GDP current US'!$B$1:$BD$197,MATCH('2022 deflators April 2024 WEO'!$B164,'IMF GDP current US'!$B$1:$B$197,0),MATCH('2022 deflators April 2024 WEO'!BC$3,'IMF GDP current US'!$B$1:$BD$1,0))/INDEX('IMF GDP constant 2022 US'!$B$1:$BD$197,MATCH('2022 deflators April 2024 WEO'!$B164,'IMF GDP constant 2022 US'!$B$1:$B$197,0),MATCH('2022 deflators April 2024 WEO'!BC$3,'IMF GDP constant 2022 US'!$B$1:$BD$1,0)),0)</f>
        <v>0.869938970792072</v>
      </c>
      <c r="BD164" s="22" t="n">
        <f aca="false">IFERROR(INDEX('IMF GDP current US'!$B$1:$BD$197,MATCH('2022 deflators April 2024 WEO'!$B164,'IMF GDP current US'!$B$1:$B$197,0),MATCH('2022 deflators April 2024 WEO'!BD$3,'IMF GDP current US'!$B$1:$BD$1,0))/INDEX('IMF GDP constant 2022 US'!$B$1:$BD$197,MATCH('2022 deflators April 2024 WEO'!$B164,'IMF GDP constant 2022 US'!$B$1:$B$197,0),MATCH('2022 deflators April 2024 WEO'!BD$3,'IMF GDP constant 2022 US'!$B$1:$BD$1,0)),0)</f>
        <v>0.832990023165753</v>
      </c>
    </row>
    <row r="165" customFormat="false" ht="15" hidden="false" customHeight="false" outlineLevel="0" collapsed="false">
      <c r="A165" s="12" t="s">
        <v>182</v>
      </c>
      <c r="B165" s="0" t="str">
        <f aca="false">VLOOKUP(A165,'Names&amp;ISO'!$A:$C,3,0)</f>
        <v>SUR</v>
      </c>
      <c r="C165" s="11" t="s">
        <v>182</v>
      </c>
      <c r="D165" s="11" t="n">
        <f aca="false">IFERROR(VLOOKUP(B165,'DAC ODA Recipients 2022-2023'!$B:$H,7,0),"")</f>
        <v>1</v>
      </c>
      <c r="E165" s="12" t="str">
        <f aca="false">IFERROR(VLOOKUP(B165,'OECD DAC Deflators 2022'!B:B,1,0),"")</f>
        <v/>
      </c>
      <c r="F165" s="12"/>
      <c r="G165" s="17" t="n">
        <f aca="false">IFERROR(INDEX('IMF GDP current US'!$B$1:$BD$197,MATCH('2022 deflators April 2024 WEO'!$B165,'IMF GDP current US'!$B$1:$B$197,0),MATCH('2022 deflators April 2024 WEO'!G$3,'IMF GDP current US'!$B$1:$BD$1,0))/INDEX('IMF GDP constant 2022 US'!$B$1:$BD$197,MATCH('2022 deflators April 2024 WEO'!$B165,'IMF GDP constant 2022 US'!$B$1:$B$197,0),MATCH('2022 deflators April 2024 WEO'!G$3,'IMF GDP constant 2022 US'!$B$1:$BD$1,0)),0)</f>
        <v>0.505473939507656</v>
      </c>
      <c r="H165" s="18" t="n">
        <f aca="false">IFERROR(INDEX('IMF GDP current US'!$B$1:$BD$197,MATCH('2022 deflators April 2024 WEO'!$B165,'IMF GDP current US'!$B$1:$B$197,0),MATCH('2022 deflators April 2024 WEO'!H$3,'IMF GDP current US'!$B$1:$BD$1,0))/INDEX('IMF GDP constant 2022 US'!$B$1:$BD$197,MATCH('2022 deflators April 2024 WEO'!$B165,'IMF GDP constant 2022 US'!$B$1:$B$197,0),MATCH('2022 deflators April 2024 WEO'!H$3,'IMF GDP constant 2022 US'!$B$1:$BD$1,0)),0)</f>
        <v>0.554750732691268</v>
      </c>
      <c r="I165" s="18" t="n">
        <f aca="false">IFERROR(INDEX('IMF GDP current US'!$B$1:$BD$197,MATCH('2022 deflators April 2024 WEO'!$B165,'IMF GDP current US'!$B$1:$B$197,0),MATCH('2022 deflators April 2024 WEO'!I$3,'IMF GDP current US'!$B$1:$BD$1,0))/INDEX('IMF GDP constant 2022 US'!$B$1:$BD$197,MATCH('2022 deflators April 2024 WEO'!$B165,'IMF GDP constant 2022 US'!$B$1:$B$197,0),MATCH('2022 deflators April 2024 WEO'!I$3,'IMF GDP constant 2022 US'!$B$1:$BD$1,0)),0)</f>
        <v>0.609475309100876</v>
      </c>
      <c r="J165" s="18" t="n">
        <f aca="false">IFERROR(INDEX('IMF GDP current US'!$B$1:$BD$197,MATCH('2022 deflators April 2024 WEO'!$B165,'IMF GDP current US'!$B$1:$B$197,0),MATCH('2022 deflators April 2024 WEO'!J$3,'IMF GDP current US'!$B$1:$BD$1,0))/INDEX('IMF GDP constant 2022 US'!$B$1:$BD$197,MATCH('2022 deflators April 2024 WEO'!$B165,'IMF GDP constant 2022 US'!$B$1:$B$197,0),MATCH('2022 deflators April 2024 WEO'!J$3,'IMF GDP constant 2022 US'!$B$1:$BD$1,0)),0)</f>
        <v>0.620369593742504</v>
      </c>
      <c r="K165" s="18" t="n">
        <f aca="false">IFERROR(INDEX('IMF GDP current US'!$B$1:$BD$197,MATCH('2022 deflators April 2024 WEO'!$B165,'IMF GDP current US'!$B$1:$B$197,0),MATCH('2022 deflators April 2024 WEO'!K$3,'IMF GDP current US'!$B$1:$BD$1,0))/INDEX('IMF GDP constant 2022 US'!$B$1:$BD$197,MATCH('2022 deflators April 2024 WEO'!$B165,'IMF GDP constant 2022 US'!$B$1:$B$197,0),MATCH('2022 deflators April 2024 WEO'!K$3,'IMF GDP constant 2022 US'!$B$1:$BD$1,0)),0)</f>
        <v>0.625133589445778</v>
      </c>
      <c r="L165" s="18" t="n">
        <f aca="false">IFERROR(INDEX('IMF GDP current US'!$B$1:$BD$197,MATCH('2022 deflators April 2024 WEO'!$B165,'IMF GDP current US'!$B$1:$B$197,0),MATCH('2022 deflators April 2024 WEO'!L$3,'IMF GDP current US'!$B$1:$BD$1,0))/INDEX('IMF GDP constant 2022 US'!$B$1:$BD$197,MATCH('2022 deflators April 2024 WEO'!$B165,'IMF GDP constant 2022 US'!$B$1:$B$197,0),MATCH('2022 deflators April 2024 WEO'!L$3,'IMF GDP constant 2022 US'!$B$1:$BD$1,0)),0)</f>
        <v>0.637632922985297</v>
      </c>
      <c r="M165" s="18" t="n">
        <f aca="false">IFERROR(INDEX('IMF GDP current US'!$B$1:$BD$197,MATCH('2022 deflators April 2024 WEO'!$B165,'IMF GDP current US'!$B$1:$B$197,0),MATCH('2022 deflators April 2024 WEO'!M$3,'IMF GDP current US'!$B$1:$BD$1,0))/INDEX('IMF GDP constant 2022 US'!$B$1:$BD$197,MATCH('2022 deflators April 2024 WEO'!$B165,'IMF GDP constant 2022 US'!$B$1:$B$197,0),MATCH('2022 deflators April 2024 WEO'!M$3,'IMF GDP constant 2022 US'!$B$1:$BD$1,0)),0)</f>
        <v>0.666360030071922</v>
      </c>
      <c r="N165" s="18" t="n">
        <f aca="false">IFERROR(INDEX('IMF GDP current US'!$B$1:$BD$197,MATCH('2022 deflators April 2024 WEO'!$B165,'IMF GDP current US'!$B$1:$B$197,0),MATCH('2022 deflators April 2024 WEO'!N$3,'IMF GDP current US'!$B$1:$BD$1,0))/INDEX('IMF GDP constant 2022 US'!$B$1:$BD$197,MATCH('2022 deflators April 2024 WEO'!$B165,'IMF GDP constant 2022 US'!$B$1:$B$197,0),MATCH('2022 deflators April 2024 WEO'!N$3,'IMF GDP constant 2022 US'!$B$1:$BD$1,0)),0)</f>
        <v>0.803723720481485</v>
      </c>
      <c r="O165" s="18" t="n">
        <f aca="false">IFERROR(INDEX('IMF GDP current US'!$B$1:$BD$197,MATCH('2022 deflators April 2024 WEO'!$B165,'IMF GDP current US'!$B$1:$B$197,0),MATCH('2022 deflators April 2024 WEO'!O$3,'IMF GDP current US'!$B$1:$BD$1,0))/INDEX('IMF GDP constant 2022 US'!$B$1:$BD$197,MATCH('2022 deflators April 2024 WEO'!$B165,'IMF GDP constant 2022 US'!$B$1:$B$197,0),MATCH('2022 deflators April 2024 WEO'!O$3,'IMF GDP constant 2022 US'!$B$1:$BD$1,0)),0)</f>
        <v>0.859575861031192</v>
      </c>
      <c r="P165" s="18" t="n">
        <f aca="false">IFERROR(INDEX('IMF GDP current US'!$B$1:$BD$197,MATCH('2022 deflators April 2024 WEO'!$B165,'IMF GDP current US'!$B$1:$B$197,0),MATCH('2022 deflators April 2024 WEO'!P$3,'IMF GDP current US'!$B$1:$BD$1,0))/INDEX('IMF GDP constant 2022 US'!$B$1:$BD$197,MATCH('2022 deflators April 2024 WEO'!$B165,'IMF GDP constant 2022 US'!$B$1:$B$197,0),MATCH('2022 deflators April 2024 WEO'!P$3,'IMF GDP constant 2022 US'!$B$1:$BD$1,0)),0)</f>
        <v>0.981343608519557</v>
      </c>
      <c r="Q165" s="18" t="n">
        <f aca="false">IFERROR(INDEX('IMF GDP current US'!$B$1:$BD$197,MATCH('2022 deflators April 2024 WEO'!$B165,'IMF GDP current US'!$B$1:$B$197,0),MATCH('2022 deflators April 2024 WEO'!Q$3,'IMF GDP current US'!$B$1:$BD$1,0))/INDEX('IMF GDP constant 2022 US'!$B$1:$BD$197,MATCH('2022 deflators April 2024 WEO'!$B165,'IMF GDP constant 2022 US'!$B$1:$B$197,0),MATCH('2022 deflators April 2024 WEO'!Q$3,'IMF GDP constant 2022 US'!$B$1:$BD$1,0)),0)</f>
        <v>0.264059776815664</v>
      </c>
      <c r="R165" s="18" t="n">
        <f aca="false">IFERROR(INDEX('IMF GDP current US'!$B$1:$BD$197,MATCH('2022 deflators April 2024 WEO'!$B165,'IMF GDP current US'!$B$1:$B$197,0),MATCH('2022 deflators April 2024 WEO'!R$3,'IMF GDP current US'!$B$1:$BD$1,0))/INDEX('IMF GDP constant 2022 US'!$B$1:$BD$197,MATCH('2022 deflators April 2024 WEO'!$B165,'IMF GDP constant 2022 US'!$B$1:$B$197,0),MATCH('2022 deflators April 2024 WEO'!R$3,'IMF GDP constant 2022 US'!$B$1:$BD$1,0)),0)</f>
        <v>0.338184397470725</v>
      </c>
      <c r="S165" s="18" t="n">
        <f aca="false">IFERROR(INDEX('IMF GDP current US'!$B$1:$BD$197,MATCH('2022 deflators April 2024 WEO'!$B165,'IMF GDP current US'!$B$1:$B$197,0),MATCH('2022 deflators April 2024 WEO'!S$3,'IMF GDP current US'!$B$1:$BD$1,0))/INDEX('IMF GDP constant 2022 US'!$B$1:$BD$197,MATCH('2022 deflators April 2024 WEO'!$B165,'IMF GDP constant 2022 US'!$B$1:$B$197,0),MATCH('2022 deflators April 2024 WEO'!S$3,'IMF GDP constant 2022 US'!$B$1:$BD$1,0)),0)</f>
        <v>0.301474510582914</v>
      </c>
      <c r="T165" s="18" t="n">
        <f aca="false">IFERROR(INDEX('IMF GDP current US'!$B$1:$BD$197,MATCH('2022 deflators April 2024 WEO'!$B165,'IMF GDP current US'!$B$1:$B$197,0),MATCH('2022 deflators April 2024 WEO'!T$3,'IMF GDP current US'!$B$1:$BD$1,0))/INDEX('IMF GDP constant 2022 US'!$B$1:$BD$197,MATCH('2022 deflators April 2024 WEO'!$B165,'IMF GDP constant 2022 US'!$B$1:$B$197,0),MATCH('2022 deflators April 2024 WEO'!T$3,'IMF GDP constant 2022 US'!$B$1:$BD$1,0)),0)</f>
        <v>0.242947640326254</v>
      </c>
      <c r="U165" s="18" t="n">
        <f aca="false">IFERROR(INDEX('IMF GDP current US'!$B$1:$BD$197,MATCH('2022 deflators April 2024 WEO'!$B165,'IMF GDP current US'!$B$1:$B$197,0),MATCH('2022 deflators April 2024 WEO'!U$3,'IMF GDP current US'!$B$1:$BD$1,0))/INDEX('IMF GDP constant 2022 US'!$B$1:$BD$197,MATCH('2022 deflators April 2024 WEO'!$B165,'IMF GDP constant 2022 US'!$B$1:$B$197,0),MATCH('2022 deflators April 2024 WEO'!U$3,'IMF GDP constant 2022 US'!$B$1:$BD$1,0)),0)</f>
        <v>0.293818050388787</v>
      </c>
      <c r="V165" s="18" t="n">
        <f aca="false">IFERROR(INDEX('IMF GDP current US'!$B$1:$BD$197,MATCH('2022 deflators April 2024 WEO'!$B165,'IMF GDP current US'!$B$1:$B$197,0),MATCH('2022 deflators April 2024 WEO'!V$3,'IMF GDP current US'!$B$1:$BD$1,0))/INDEX('IMF GDP constant 2022 US'!$B$1:$BD$197,MATCH('2022 deflators April 2024 WEO'!$B165,'IMF GDP constant 2022 US'!$B$1:$B$197,0),MATCH('2022 deflators April 2024 WEO'!V$3,'IMF GDP constant 2022 US'!$B$1:$BD$1,0)),0)</f>
        <v>0.501222857342248</v>
      </c>
      <c r="W165" s="18" t="n">
        <f aca="false">IFERROR(INDEX('IMF GDP current US'!$B$1:$BD$197,MATCH('2022 deflators April 2024 WEO'!$B165,'IMF GDP current US'!$B$1:$B$197,0),MATCH('2022 deflators April 2024 WEO'!W$3,'IMF GDP current US'!$B$1:$BD$1,0))/INDEX('IMF GDP constant 2022 US'!$B$1:$BD$197,MATCH('2022 deflators April 2024 WEO'!$B165,'IMF GDP constant 2022 US'!$B$1:$B$197,0),MATCH('2022 deflators April 2024 WEO'!W$3,'IMF GDP constant 2022 US'!$B$1:$BD$1,0)),0)</f>
        <v>0.560134073370006</v>
      </c>
      <c r="X165" s="18" t="n">
        <f aca="false">IFERROR(INDEX('IMF GDP current US'!$B$1:$BD$197,MATCH('2022 deflators April 2024 WEO'!$B165,'IMF GDP current US'!$B$1:$B$197,0),MATCH('2022 deflators April 2024 WEO'!X$3,'IMF GDP current US'!$B$1:$BD$1,0))/INDEX('IMF GDP constant 2022 US'!$B$1:$BD$197,MATCH('2022 deflators April 2024 WEO'!$B165,'IMF GDP constant 2022 US'!$B$1:$B$197,0),MATCH('2022 deflators April 2024 WEO'!X$3,'IMF GDP constant 2022 US'!$B$1:$BD$1,0)),0)</f>
        <v>0.560821312800215</v>
      </c>
      <c r="Y165" s="18" t="n">
        <f aca="false">IFERROR(INDEX('IMF GDP current US'!$B$1:$BD$197,MATCH('2022 deflators April 2024 WEO'!$B165,'IMF GDP current US'!$B$1:$B$197,0),MATCH('2022 deflators April 2024 WEO'!Y$3,'IMF GDP current US'!$B$1:$BD$1,0))/INDEX('IMF GDP constant 2022 US'!$B$1:$BD$197,MATCH('2022 deflators April 2024 WEO'!$B165,'IMF GDP constant 2022 US'!$B$1:$B$197,0),MATCH('2022 deflators April 2024 WEO'!Y$3,'IMF GDP constant 2022 US'!$B$1:$BD$1,0)),0)</f>
        <v>0.65916274985622</v>
      </c>
      <c r="Z165" s="18" t="n">
        <f aca="false">IFERROR(INDEX('IMF GDP current US'!$B$1:$BD$197,MATCH('2022 deflators April 2024 WEO'!$B165,'IMF GDP current US'!$B$1:$B$197,0),MATCH('2022 deflators April 2024 WEO'!Z$3,'IMF GDP current US'!$B$1:$BD$1,0))/INDEX('IMF GDP constant 2022 US'!$B$1:$BD$197,MATCH('2022 deflators April 2024 WEO'!$B165,'IMF GDP constant 2022 US'!$B$1:$B$197,0),MATCH('2022 deflators April 2024 WEO'!Z$3,'IMF GDP constant 2022 US'!$B$1:$BD$1,0)),0)</f>
        <v>0.547868395415119</v>
      </c>
      <c r="AA165" s="18" t="n">
        <f aca="false">IFERROR(INDEX('IMF GDP current US'!$B$1:$BD$197,MATCH('2022 deflators April 2024 WEO'!$B165,'IMF GDP current US'!$B$1:$B$197,0),MATCH('2022 deflators April 2024 WEO'!AA$3,'IMF GDP current US'!$B$1:$BD$1,0))/INDEX('IMF GDP constant 2022 US'!$B$1:$BD$197,MATCH('2022 deflators April 2024 WEO'!$B165,'IMF GDP constant 2022 US'!$B$1:$B$197,0),MATCH('2022 deflators April 2024 WEO'!AA$3,'IMF GDP constant 2022 US'!$B$1:$BD$1,0)),0)</f>
        <v>0.568122920923589</v>
      </c>
      <c r="AB165" s="18" t="n">
        <f aca="false">IFERROR(INDEX('IMF GDP current US'!$B$1:$BD$197,MATCH('2022 deflators April 2024 WEO'!$B165,'IMF GDP current US'!$B$1:$B$197,0),MATCH('2022 deflators April 2024 WEO'!AB$3,'IMF GDP current US'!$B$1:$BD$1,0))/INDEX('IMF GDP constant 2022 US'!$B$1:$BD$197,MATCH('2022 deflators April 2024 WEO'!$B165,'IMF GDP constant 2022 US'!$B$1:$B$197,0),MATCH('2022 deflators April 2024 WEO'!AB$3,'IMF GDP constant 2022 US'!$B$1:$BD$1,0)),0)</f>
        <v>0.466433896530684</v>
      </c>
      <c r="AC165" s="18" t="n">
        <f aca="false">IFERROR(INDEX('IMF GDP current US'!$B$1:$BD$197,MATCH('2022 deflators April 2024 WEO'!$B165,'IMF GDP current US'!$B$1:$B$197,0),MATCH('2022 deflators April 2024 WEO'!AC$3,'IMF GDP current US'!$B$1:$BD$1,0))/INDEX('IMF GDP constant 2022 US'!$B$1:$BD$197,MATCH('2022 deflators April 2024 WEO'!$B165,'IMF GDP constant 2022 US'!$B$1:$B$197,0),MATCH('2022 deflators April 2024 WEO'!AC$3,'IMF GDP constant 2022 US'!$B$1:$BD$1,0)),0)</f>
        <v>0.567859876945744</v>
      </c>
      <c r="AD165" s="18" t="n">
        <f aca="false">IFERROR(INDEX('IMF GDP current US'!$B$1:$BD$197,MATCH('2022 deflators April 2024 WEO'!$B165,'IMF GDP current US'!$B$1:$B$197,0),MATCH('2022 deflators April 2024 WEO'!AD$3,'IMF GDP current US'!$B$1:$BD$1,0))/INDEX('IMF GDP constant 2022 US'!$B$1:$BD$197,MATCH('2022 deflators April 2024 WEO'!$B165,'IMF GDP constant 2022 US'!$B$1:$B$197,0),MATCH('2022 deflators April 2024 WEO'!AD$3,'IMF GDP constant 2022 US'!$B$1:$BD$1,0)),0)</f>
        <v>0.627270802481861</v>
      </c>
      <c r="AE165" s="18" t="n">
        <f aca="false">IFERROR(INDEX('IMF GDP current US'!$B$1:$BD$197,MATCH('2022 deflators April 2024 WEO'!$B165,'IMF GDP current US'!$B$1:$B$197,0),MATCH('2022 deflators April 2024 WEO'!AE$3,'IMF GDP current US'!$B$1:$BD$1,0))/INDEX('IMF GDP constant 2022 US'!$B$1:$BD$197,MATCH('2022 deflators April 2024 WEO'!$B165,'IMF GDP constant 2022 US'!$B$1:$B$197,0),MATCH('2022 deflators April 2024 WEO'!AE$3,'IMF GDP constant 2022 US'!$B$1:$BD$1,0)),0)</f>
        <v>0.676192137175039</v>
      </c>
      <c r="AF165" s="18" t="n">
        <f aca="false">IFERROR(INDEX('IMF GDP current US'!$B$1:$BD$197,MATCH('2022 deflators April 2024 WEO'!$B165,'IMF GDP current US'!$B$1:$B$197,0),MATCH('2022 deflators April 2024 WEO'!AF$3,'IMF GDP current US'!$B$1:$BD$1,0))/INDEX('IMF GDP constant 2022 US'!$B$1:$BD$197,MATCH('2022 deflators April 2024 WEO'!$B165,'IMF GDP constant 2022 US'!$B$1:$B$197,0),MATCH('2022 deflators April 2024 WEO'!AF$3,'IMF GDP constant 2022 US'!$B$1:$BD$1,0)),0)</f>
        <v>0.771131913314017</v>
      </c>
      <c r="AG165" s="18" t="n">
        <f aca="false">IFERROR(INDEX('IMF GDP current US'!$B$1:$BD$197,MATCH('2022 deflators April 2024 WEO'!$B165,'IMF GDP current US'!$B$1:$B$197,0),MATCH('2022 deflators April 2024 WEO'!AG$3,'IMF GDP current US'!$B$1:$BD$1,0))/INDEX('IMF GDP constant 2022 US'!$B$1:$BD$197,MATCH('2022 deflators April 2024 WEO'!$B165,'IMF GDP constant 2022 US'!$B$1:$B$197,0),MATCH('2022 deflators April 2024 WEO'!AG$3,'IMF GDP constant 2022 US'!$B$1:$BD$1,0)),0)</f>
        <v>0.85674407256897</v>
      </c>
      <c r="AH165" s="18" t="n">
        <f aca="false">IFERROR(INDEX('IMF GDP current US'!$B$1:$BD$197,MATCH('2022 deflators April 2024 WEO'!$B165,'IMF GDP current US'!$B$1:$B$197,0),MATCH('2022 deflators April 2024 WEO'!AH$3,'IMF GDP current US'!$B$1:$BD$1,0))/INDEX('IMF GDP constant 2022 US'!$B$1:$BD$197,MATCH('2022 deflators April 2024 WEO'!$B165,'IMF GDP constant 2022 US'!$B$1:$B$197,0),MATCH('2022 deflators April 2024 WEO'!AH$3,'IMF GDP constant 2022 US'!$B$1:$BD$1,0)),0)</f>
        <v>0.911422499928112</v>
      </c>
      <c r="AI165" s="18" t="n">
        <f aca="false">IFERROR(INDEX('IMF GDP current US'!$B$1:$BD$197,MATCH('2022 deflators April 2024 WEO'!$B165,'IMF GDP current US'!$B$1:$B$197,0),MATCH('2022 deflators April 2024 WEO'!AI$3,'IMF GDP current US'!$B$1:$BD$1,0))/INDEX('IMF GDP constant 2022 US'!$B$1:$BD$197,MATCH('2022 deflators April 2024 WEO'!$B165,'IMF GDP constant 2022 US'!$B$1:$B$197,0),MATCH('2022 deflators April 2024 WEO'!AI$3,'IMF GDP constant 2022 US'!$B$1:$BD$1,0)),0)</f>
        <v>1.05297593349024</v>
      </c>
      <c r="AJ165" s="18" t="n">
        <f aca="false">IFERROR(INDEX('IMF GDP current US'!$B$1:$BD$197,MATCH('2022 deflators April 2024 WEO'!$B165,'IMF GDP current US'!$B$1:$B$197,0),MATCH('2022 deflators April 2024 WEO'!AJ$3,'IMF GDP current US'!$B$1:$BD$1,0))/INDEX('IMF GDP constant 2022 US'!$B$1:$BD$197,MATCH('2022 deflators April 2024 WEO'!$B165,'IMF GDP constant 2022 US'!$B$1:$B$197,0),MATCH('2022 deflators April 2024 WEO'!AJ$3,'IMF GDP constant 2022 US'!$B$1:$BD$1,0)),0)</f>
        <v>1.12129865740832</v>
      </c>
      <c r="AK165" s="18" t="n">
        <f aca="false">IFERROR(INDEX('IMF GDP current US'!$B$1:$BD$197,MATCH('2022 deflators April 2024 WEO'!$B165,'IMF GDP current US'!$B$1:$B$197,0),MATCH('2022 deflators April 2024 WEO'!AK$3,'IMF GDP current US'!$B$1:$BD$1,0))/INDEX('IMF GDP constant 2022 US'!$B$1:$BD$197,MATCH('2022 deflators April 2024 WEO'!$B165,'IMF GDP constant 2022 US'!$B$1:$B$197,0),MATCH('2022 deflators April 2024 WEO'!AK$3,'IMF GDP constant 2022 US'!$B$1:$BD$1,0)),0)</f>
        <v>1.20164894238163</v>
      </c>
      <c r="AL165" s="18" t="n">
        <f aca="false">IFERROR(INDEX('IMF GDP current US'!$B$1:$BD$197,MATCH('2022 deflators April 2024 WEO'!$B165,'IMF GDP current US'!$B$1:$B$197,0),MATCH('2022 deflators April 2024 WEO'!AL$3,'IMF GDP current US'!$B$1:$BD$1,0))/INDEX('IMF GDP constant 2022 US'!$B$1:$BD$197,MATCH('2022 deflators April 2024 WEO'!$B165,'IMF GDP constant 2022 US'!$B$1:$B$197,0),MATCH('2022 deflators April 2024 WEO'!AL$3,'IMF GDP constant 2022 US'!$B$1:$BD$1,0)),0)</f>
        <v>1.14934832852049</v>
      </c>
      <c r="AM165" s="18" t="n">
        <f aca="false">IFERROR(INDEX('IMF GDP current US'!$B$1:$BD$197,MATCH('2022 deflators April 2024 WEO'!$B165,'IMF GDP current US'!$B$1:$B$197,0),MATCH('2022 deflators April 2024 WEO'!AM$3,'IMF GDP current US'!$B$1:$BD$1,0))/INDEX('IMF GDP constant 2022 US'!$B$1:$BD$197,MATCH('2022 deflators April 2024 WEO'!$B165,'IMF GDP constant 2022 US'!$B$1:$B$197,0),MATCH('2022 deflators April 2024 WEO'!AM$3,'IMF GDP constant 2022 US'!$B$1:$BD$1,0)),0)</f>
        <v>1.2602713656756</v>
      </c>
      <c r="AN165" s="18" t="n">
        <f aca="false">IFERROR(INDEX('IMF GDP current US'!$B$1:$BD$197,MATCH('2022 deflators April 2024 WEO'!$B165,'IMF GDP current US'!$B$1:$B$197,0),MATCH('2022 deflators April 2024 WEO'!AN$3,'IMF GDP current US'!$B$1:$BD$1,0))/INDEX('IMF GDP constant 2022 US'!$B$1:$BD$197,MATCH('2022 deflators April 2024 WEO'!$B165,'IMF GDP constant 2022 US'!$B$1:$B$197,0),MATCH('2022 deflators April 2024 WEO'!AN$3,'IMF GDP constant 2022 US'!$B$1:$BD$1,0)),0)</f>
        <v>1.26525870779817</v>
      </c>
      <c r="AO165" s="18" t="n">
        <f aca="false">IFERROR(INDEX('IMF GDP current US'!$B$1:$BD$197,MATCH('2022 deflators April 2024 WEO'!$B165,'IMF GDP current US'!$B$1:$B$197,0),MATCH('2022 deflators April 2024 WEO'!AO$3,'IMF GDP current US'!$B$1:$BD$1,0))/INDEX('IMF GDP constant 2022 US'!$B$1:$BD$197,MATCH('2022 deflators April 2024 WEO'!$B165,'IMF GDP constant 2022 US'!$B$1:$B$197,0),MATCH('2022 deflators April 2024 WEO'!AO$3,'IMF GDP constant 2022 US'!$B$1:$BD$1,0)),0)</f>
        <v>1.28541596326516</v>
      </c>
      <c r="AP165" s="18" t="n">
        <f aca="false">IFERROR(INDEX('IMF GDP current US'!$B$1:$BD$197,MATCH('2022 deflators April 2024 WEO'!$B165,'IMF GDP current US'!$B$1:$B$197,0),MATCH('2022 deflators April 2024 WEO'!AP$3,'IMF GDP current US'!$B$1:$BD$1,0))/INDEX('IMF GDP constant 2022 US'!$B$1:$BD$197,MATCH('2022 deflators April 2024 WEO'!$B165,'IMF GDP constant 2022 US'!$B$1:$B$197,0),MATCH('2022 deflators April 2024 WEO'!AP$3,'IMF GDP constant 2022 US'!$B$1:$BD$1,0)),0)</f>
        <v>1.2155993183362</v>
      </c>
      <c r="AQ165" s="18" t="n">
        <f aca="false">IFERROR(INDEX('IMF GDP current US'!$B$1:$BD$197,MATCH('2022 deflators April 2024 WEO'!$B165,'IMF GDP current US'!$B$1:$B$197,0),MATCH('2022 deflators April 2024 WEO'!AQ$3,'IMF GDP current US'!$B$1:$BD$1,0))/INDEX('IMF GDP constant 2022 US'!$B$1:$BD$197,MATCH('2022 deflators April 2024 WEO'!$B165,'IMF GDP constant 2022 US'!$B$1:$B$197,0),MATCH('2022 deflators April 2024 WEO'!AQ$3,'IMF GDP constant 2022 US'!$B$1:$BD$1,0)),0)</f>
        <v>0.827240149880663</v>
      </c>
      <c r="AR165" s="18" t="n">
        <f aca="false">IFERROR(INDEX('IMF GDP current US'!$B$1:$BD$197,MATCH('2022 deflators April 2024 WEO'!$B165,'IMF GDP current US'!$B$1:$B$197,0),MATCH('2022 deflators April 2024 WEO'!AR$3,'IMF GDP current US'!$B$1:$BD$1,0))/INDEX('IMF GDP constant 2022 US'!$B$1:$BD$197,MATCH('2022 deflators April 2024 WEO'!$B165,'IMF GDP constant 2022 US'!$B$1:$B$197,0),MATCH('2022 deflators April 2024 WEO'!AR$3,'IMF GDP constant 2022 US'!$B$1:$BD$1,0)),0)</f>
        <v>0.882011224979956</v>
      </c>
      <c r="AS165" s="18" t="n">
        <f aca="false">IFERROR(INDEX('IMF GDP current US'!$B$1:$BD$197,MATCH('2022 deflators April 2024 WEO'!$B165,'IMF GDP current US'!$B$1:$B$197,0),MATCH('2022 deflators April 2024 WEO'!AS$3,'IMF GDP current US'!$B$1:$BD$1,0))/INDEX('IMF GDP constant 2022 US'!$B$1:$BD$197,MATCH('2022 deflators April 2024 WEO'!$B165,'IMF GDP constant 2022 US'!$B$1:$B$197,0),MATCH('2022 deflators April 2024 WEO'!AS$3,'IMF GDP constant 2022 US'!$B$1:$BD$1,0)),0)</f>
        <v>0.934951531150665</v>
      </c>
      <c r="AT165" s="18" t="n">
        <f aca="false">IFERROR(INDEX('IMF GDP current US'!$B$1:$BD$197,MATCH('2022 deflators April 2024 WEO'!$B165,'IMF GDP current US'!$B$1:$B$197,0),MATCH('2022 deflators April 2024 WEO'!AT$3,'IMF GDP current US'!$B$1:$BD$1,0))/INDEX('IMF GDP constant 2022 US'!$B$1:$BD$197,MATCH('2022 deflators April 2024 WEO'!$B165,'IMF GDP constant 2022 US'!$B$1:$B$197,0),MATCH('2022 deflators April 2024 WEO'!AT$3,'IMF GDP constant 2022 US'!$B$1:$BD$1,0)),0)</f>
        <v>0.928782785311078</v>
      </c>
      <c r="AU165" s="18" t="n">
        <f aca="false">IFERROR(INDEX('IMF GDP current US'!$B$1:$BD$197,MATCH('2022 deflators April 2024 WEO'!$B165,'IMF GDP current US'!$B$1:$B$197,0),MATCH('2022 deflators April 2024 WEO'!AU$3,'IMF GDP current US'!$B$1:$BD$1,0))/INDEX('IMF GDP constant 2022 US'!$B$1:$BD$197,MATCH('2022 deflators April 2024 WEO'!$B165,'IMF GDP constant 2022 US'!$B$1:$B$197,0),MATCH('2022 deflators April 2024 WEO'!AU$3,'IMF GDP constant 2022 US'!$B$1:$BD$1,0)),0)</f>
        <v>0.801499586546957</v>
      </c>
      <c r="AV165" s="18" t="n">
        <f aca="false">IFERROR(INDEX('IMF GDP current US'!$B$1:$BD$197,MATCH('2022 deflators April 2024 WEO'!$B165,'IMF GDP current US'!$B$1:$B$197,0),MATCH('2022 deflators April 2024 WEO'!AV$3,'IMF GDP current US'!$B$1:$BD$1,0))/INDEX('IMF GDP constant 2022 US'!$B$1:$BD$197,MATCH('2022 deflators April 2024 WEO'!$B165,'IMF GDP constant 2022 US'!$B$1:$B$197,0),MATCH('2022 deflators April 2024 WEO'!AV$3,'IMF GDP constant 2022 US'!$B$1:$BD$1,0)),0)</f>
        <v>0.870026042412559</v>
      </c>
      <c r="AW165" s="19" t="n">
        <f aca="false">IFERROR(INDEX('IMF GDP current US'!$B$1:$BD$197,MATCH('2022 deflators April 2024 WEO'!$B165,'IMF GDP current US'!$B$1:$B$197,0),MATCH('2022 deflators April 2024 WEO'!AW$3,'IMF GDP current US'!$B$1:$BD$1,0))/INDEX('IMF GDP constant 2022 US'!$B$1:$BD$197,MATCH('2022 deflators April 2024 WEO'!$B165,'IMF GDP constant 2022 US'!$B$1:$B$197,0),MATCH('2022 deflators April 2024 WEO'!AW$3,'IMF GDP constant 2022 US'!$B$1:$BD$1,0)),0)</f>
        <v>1</v>
      </c>
      <c r="AX165" s="18" t="n">
        <f aca="false">IFERROR(INDEX('IMF GDP current US'!$B$1:$BD$197,MATCH('2022 deflators April 2024 WEO'!$B165,'IMF GDP current US'!$B$1:$B$197,0),MATCH('2022 deflators April 2024 WEO'!AX$3,'IMF GDP current US'!$B$1:$BD$1,0))/INDEX('IMF GDP constant 2022 US'!$B$1:$BD$197,MATCH('2022 deflators April 2024 WEO'!$B165,'IMF GDP constant 2022 US'!$B$1:$B$197,0),MATCH('2022 deflators April 2024 WEO'!AX$3,'IMF GDP constant 2022 US'!$B$1:$BD$1,0)),0)</f>
        <v>1.01132547568399</v>
      </c>
      <c r="AY165" s="21" t="n">
        <f aca="false">IFERROR(INDEX('IMF GDP current US'!$B$1:$BD$197,MATCH('2022 deflators April 2024 WEO'!$B165,'IMF GDP current US'!$B$1:$B$197,0),MATCH('2022 deflators April 2024 WEO'!AY$3,'IMF GDP current US'!$B$1:$BD$1,0))/INDEX('IMF GDP constant 2022 US'!$B$1:$BD$197,MATCH('2022 deflators April 2024 WEO'!$B165,'IMF GDP constant 2022 US'!$B$1:$B$197,0),MATCH('2022 deflators April 2024 WEO'!AY$3,'IMF GDP constant 2022 US'!$B$1:$BD$1,0)),0)</f>
        <v>1.13568093555204</v>
      </c>
      <c r="AZ165" s="21" t="n">
        <f aca="false">IFERROR(INDEX('IMF GDP current US'!$B$1:$BD$197,MATCH('2022 deflators April 2024 WEO'!$B165,'IMF GDP current US'!$B$1:$B$197,0),MATCH('2022 deflators April 2024 WEO'!AZ$3,'IMF GDP current US'!$B$1:$BD$1,0))/INDEX('IMF GDP constant 2022 US'!$B$1:$BD$197,MATCH('2022 deflators April 2024 WEO'!$B165,'IMF GDP constant 2022 US'!$B$1:$B$197,0),MATCH('2022 deflators April 2024 WEO'!AZ$3,'IMF GDP constant 2022 US'!$B$1:$BD$1,0)),0)</f>
        <v>1.16964747797061</v>
      </c>
      <c r="BA165" s="21" t="n">
        <f aca="false">IFERROR(INDEX('IMF GDP current US'!$B$1:$BD$197,MATCH('2022 deflators April 2024 WEO'!$B165,'IMF GDP current US'!$B$1:$B$197,0),MATCH('2022 deflators April 2024 WEO'!BA$3,'IMF GDP current US'!$B$1:$BD$1,0))/INDEX('IMF GDP constant 2022 US'!$B$1:$BD$197,MATCH('2022 deflators April 2024 WEO'!$B165,'IMF GDP constant 2022 US'!$B$1:$B$197,0),MATCH('2022 deflators April 2024 WEO'!BA$3,'IMF GDP constant 2022 US'!$B$1:$BD$1,0)),0)</f>
        <v>1.181990739663</v>
      </c>
      <c r="BB165" s="21" t="n">
        <f aca="false">IFERROR(INDEX('IMF GDP current US'!$B$1:$BD$197,MATCH('2022 deflators April 2024 WEO'!$B165,'IMF GDP current US'!$B$1:$B$197,0),MATCH('2022 deflators April 2024 WEO'!BB$3,'IMF GDP current US'!$B$1:$BD$1,0))/INDEX('IMF GDP constant 2022 US'!$B$1:$BD$197,MATCH('2022 deflators April 2024 WEO'!$B165,'IMF GDP constant 2022 US'!$B$1:$B$197,0),MATCH('2022 deflators April 2024 WEO'!BB$3,'IMF GDP constant 2022 US'!$B$1:$BD$1,0)),0)</f>
        <v>1.21155704572849</v>
      </c>
      <c r="BC165" s="21" t="n">
        <f aca="false">IFERROR(INDEX('IMF GDP current US'!$B$1:$BD$197,MATCH('2022 deflators April 2024 WEO'!$B165,'IMF GDP current US'!$B$1:$B$197,0),MATCH('2022 deflators April 2024 WEO'!BC$3,'IMF GDP current US'!$B$1:$BD$1,0))/INDEX('IMF GDP constant 2022 US'!$B$1:$BD$197,MATCH('2022 deflators April 2024 WEO'!$B165,'IMF GDP constant 2022 US'!$B$1:$B$197,0),MATCH('2022 deflators April 2024 WEO'!BC$3,'IMF GDP constant 2022 US'!$B$1:$BD$1,0)),0)</f>
        <v>1.23025402144691</v>
      </c>
      <c r="BD165" s="22" t="n">
        <f aca="false">IFERROR(INDEX('IMF GDP current US'!$B$1:$BD$197,MATCH('2022 deflators April 2024 WEO'!$B165,'IMF GDP current US'!$B$1:$B$197,0),MATCH('2022 deflators April 2024 WEO'!BD$3,'IMF GDP current US'!$B$1:$BD$1,0))/INDEX('IMF GDP constant 2022 US'!$B$1:$BD$197,MATCH('2022 deflators April 2024 WEO'!$B165,'IMF GDP constant 2022 US'!$B$1:$B$197,0),MATCH('2022 deflators April 2024 WEO'!BD$3,'IMF GDP constant 2022 US'!$B$1:$BD$1,0)),0)</f>
        <v>1.26287412794677</v>
      </c>
    </row>
    <row r="166" customFormat="false" ht="15" hidden="false" customHeight="false" outlineLevel="0" collapsed="false">
      <c r="A166" s="12" t="s">
        <v>183</v>
      </c>
      <c r="B166" s="0" t="str">
        <f aca="false">VLOOKUP(A166,'Names&amp;ISO'!$A:$C,3,0)</f>
        <v>SWZ</v>
      </c>
      <c r="C166" s="12" t="s">
        <v>183</v>
      </c>
      <c r="D166" s="11" t="n">
        <f aca="false">IFERROR(VLOOKUP(B166,'DAC ODA Recipients 2022-2023'!$B:$H,7,0),"")</f>
        <v>1</v>
      </c>
      <c r="E166" s="12" t="str">
        <f aca="false">IFERROR(VLOOKUP(B166,'OECD DAC Deflators 2022'!B:B,1,0),"")</f>
        <v/>
      </c>
      <c r="F166" s="12"/>
      <c r="G166" s="17" t="n">
        <f aca="false">IFERROR(INDEX('IMF GDP current US'!$B$1:$BD$197,MATCH('2022 deflators April 2024 WEO'!$B166,'IMF GDP current US'!$B$1:$B$197,0),MATCH('2022 deflators April 2024 WEO'!G$3,'IMF GDP current US'!$B$1:$BD$1,0))/INDEX('IMF GDP constant 2022 US'!$B$1:$BD$197,MATCH('2022 deflators April 2024 WEO'!$B166,'IMF GDP constant 2022 US'!$B$1:$B$197,0),MATCH('2022 deflators April 2024 WEO'!G$3,'IMF GDP constant 2022 US'!$B$1:$BD$1,0)),0)</f>
        <v>0.776426490749816</v>
      </c>
      <c r="H166" s="18" t="n">
        <f aca="false">IFERROR(INDEX('IMF GDP current US'!$B$1:$BD$197,MATCH('2022 deflators April 2024 WEO'!$B166,'IMF GDP current US'!$B$1:$B$197,0),MATCH('2022 deflators April 2024 WEO'!H$3,'IMF GDP current US'!$B$1:$BD$1,0))/INDEX('IMF GDP constant 2022 US'!$B$1:$BD$197,MATCH('2022 deflators April 2024 WEO'!$B166,'IMF GDP constant 2022 US'!$B$1:$B$197,0),MATCH('2022 deflators April 2024 WEO'!H$3,'IMF GDP constant 2022 US'!$B$1:$BD$1,0)),0)</f>
        <v>0.768680846413378</v>
      </c>
      <c r="I166" s="18" t="n">
        <f aca="false">IFERROR(INDEX('IMF GDP current US'!$B$1:$BD$197,MATCH('2022 deflators April 2024 WEO'!$B166,'IMF GDP current US'!$B$1:$B$197,0),MATCH('2022 deflators April 2024 WEO'!I$3,'IMF GDP current US'!$B$1:$BD$1,0))/INDEX('IMF GDP constant 2022 US'!$B$1:$BD$197,MATCH('2022 deflators April 2024 WEO'!$B166,'IMF GDP constant 2022 US'!$B$1:$B$197,0),MATCH('2022 deflators April 2024 WEO'!I$3,'IMF GDP constant 2022 US'!$B$1:$BD$1,0)),0)</f>
        <v>0.678010501983169</v>
      </c>
      <c r="J166" s="18" t="n">
        <f aca="false">IFERROR(INDEX('IMF GDP current US'!$B$1:$BD$197,MATCH('2022 deflators April 2024 WEO'!$B166,'IMF GDP current US'!$B$1:$B$197,0),MATCH('2022 deflators April 2024 WEO'!J$3,'IMF GDP current US'!$B$1:$BD$1,0))/INDEX('IMF GDP constant 2022 US'!$B$1:$BD$197,MATCH('2022 deflators April 2024 WEO'!$B166,'IMF GDP constant 2022 US'!$B$1:$B$197,0),MATCH('2022 deflators April 2024 WEO'!J$3,'IMF GDP constant 2022 US'!$B$1:$BD$1,0)),0)</f>
        <v>0.700835965526452</v>
      </c>
      <c r="K166" s="18" t="n">
        <f aca="false">IFERROR(INDEX('IMF GDP current US'!$B$1:$BD$197,MATCH('2022 deflators April 2024 WEO'!$B166,'IMF GDP current US'!$B$1:$B$197,0),MATCH('2022 deflators April 2024 WEO'!K$3,'IMF GDP current US'!$B$1:$BD$1,0))/INDEX('IMF GDP constant 2022 US'!$B$1:$BD$197,MATCH('2022 deflators April 2024 WEO'!$B166,'IMF GDP constant 2022 US'!$B$1:$B$197,0),MATCH('2022 deflators April 2024 WEO'!K$3,'IMF GDP constant 2022 US'!$B$1:$BD$1,0)),0)</f>
        <v>0.585108773337066</v>
      </c>
      <c r="L166" s="18" t="n">
        <f aca="false">IFERROR(INDEX('IMF GDP current US'!$B$1:$BD$197,MATCH('2022 deflators April 2024 WEO'!$B166,'IMF GDP current US'!$B$1:$B$197,0),MATCH('2022 deflators April 2024 WEO'!L$3,'IMF GDP current US'!$B$1:$BD$1,0))/INDEX('IMF GDP constant 2022 US'!$B$1:$BD$197,MATCH('2022 deflators April 2024 WEO'!$B166,'IMF GDP constant 2022 US'!$B$1:$B$197,0),MATCH('2022 deflators April 2024 WEO'!L$3,'IMF GDP constant 2022 US'!$B$1:$BD$1,0)),0)</f>
        <v>0.454314811605165</v>
      </c>
      <c r="M166" s="18" t="n">
        <f aca="false">IFERROR(INDEX('IMF GDP current US'!$B$1:$BD$197,MATCH('2022 deflators April 2024 WEO'!$B166,'IMF GDP current US'!$B$1:$B$197,0),MATCH('2022 deflators April 2024 WEO'!M$3,'IMF GDP current US'!$B$1:$BD$1,0))/INDEX('IMF GDP constant 2022 US'!$B$1:$BD$197,MATCH('2022 deflators April 2024 WEO'!$B166,'IMF GDP constant 2022 US'!$B$1:$B$197,0),MATCH('2022 deflators April 2024 WEO'!M$3,'IMF GDP constant 2022 US'!$B$1:$BD$1,0)),0)</f>
        <v>0.489494861242745</v>
      </c>
      <c r="N166" s="18" t="n">
        <f aca="false">IFERROR(INDEX('IMF GDP current US'!$B$1:$BD$197,MATCH('2022 deflators April 2024 WEO'!$B166,'IMF GDP current US'!$B$1:$B$197,0),MATCH('2022 deflators April 2024 WEO'!N$3,'IMF GDP current US'!$B$1:$BD$1,0))/INDEX('IMF GDP constant 2022 US'!$B$1:$BD$197,MATCH('2022 deflators April 2024 WEO'!$B166,'IMF GDP constant 2022 US'!$B$1:$B$197,0),MATCH('2022 deflators April 2024 WEO'!N$3,'IMF GDP constant 2022 US'!$B$1:$BD$1,0)),0)</f>
        <v>0.582263524292989</v>
      </c>
      <c r="O166" s="18" t="n">
        <f aca="false">IFERROR(INDEX('IMF GDP current US'!$B$1:$BD$197,MATCH('2022 deflators April 2024 WEO'!$B166,'IMF GDP current US'!$B$1:$B$197,0),MATCH('2022 deflators April 2024 WEO'!O$3,'IMF GDP current US'!$B$1:$BD$1,0))/INDEX('IMF GDP constant 2022 US'!$B$1:$BD$197,MATCH('2022 deflators April 2024 WEO'!$B166,'IMF GDP constant 2022 US'!$B$1:$B$197,0),MATCH('2022 deflators April 2024 WEO'!O$3,'IMF GDP constant 2022 US'!$B$1:$BD$1,0)),0)</f>
        <v>0.642244316887449</v>
      </c>
      <c r="P166" s="18" t="n">
        <f aca="false">IFERROR(INDEX('IMF GDP current US'!$B$1:$BD$197,MATCH('2022 deflators April 2024 WEO'!$B166,'IMF GDP current US'!$B$1:$B$197,0),MATCH('2022 deflators April 2024 WEO'!P$3,'IMF GDP current US'!$B$1:$BD$1,0))/INDEX('IMF GDP constant 2022 US'!$B$1:$BD$197,MATCH('2022 deflators April 2024 WEO'!$B166,'IMF GDP constant 2022 US'!$B$1:$B$197,0),MATCH('2022 deflators April 2024 WEO'!P$3,'IMF GDP constant 2022 US'!$B$1:$BD$1,0)),0)</f>
        <v>0.598924744971549</v>
      </c>
      <c r="Q166" s="18" t="n">
        <f aca="false">IFERROR(INDEX('IMF GDP current US'!$B$1:$BD$197,MATCH('2022 deflators April 2024 WEO'!$B166,'IMF GDP current US'!$B$1:$B$197,0),MATCH('2022 deflators April 2024 WEO'!Q$3,'IMF GDP current US'!$B$1:$BD$1,0))/INDEX('IMF GDP constant 2022 US'!$B$1:$BD$197,MATCH('2022 deflators April 2024 WEO'!$B166,'IMF GDP constant 2022 US'!$B$1:$B$197,0),MATCH('2022 deflators April 2024 WEO'!Q$3,'IMF GDP constant 2022 US'!$B$1:$BD$1,0)),0)</f>
        <v>0.670360373129111</v>
      </c>
      <c r="R166" s="18" t="n">
        <f aca="false">IFERROR(INDEX('IMF GDP current US'!$B$1:$BD$197,MATCH('2022 deflators April 2024 WEO'!$B166,'IMF GDP current US'!$B$1:$B$197,0),MATCH('2022 deflators April 2024 WEO'!R$3,'IMF GDP current US'!$B$1:$BD$1,0))/INDEX('IMF GDP constant 2022 US'!$B$1:$BD$197,MATCH('2022 deflators April 2024 WEO'!$B166,'IMF GDP constant 2022 US'!$B$1:$B$197,0),MATCH('2022 deflators April 2024 WEO'!R$3,'IMF GDP constant 2022 US'!$B$1:$BD$1,0)),0)</f>
        <v>0.684328557462156</v>
      </c>
      <c r="S166" s="18" t="n">
        <f aca="false">IFERROR(INDEX('IMF GDP current US'!$B$1:$BD$197,MATCH('2022 deflators April 2024 WEO'!$B166,'IMF GDP current US'!$B$1:$B$197,0),MATCH('2022 deflators April 2024 WEO'!S$3,'IMF GDP current US'!$B$1:$BD$1,0))/INDEX('IMF GDP constant 2022 US'!$B$1:$BD$197,MATCH('2022 deflators April 2024 WEO'!$B166,'IMF GDP constant 2022 US'!$B$1:$B$197,0),MATCH('2022 deflators April 2024 WEO'!S$3,'IMF GDP constant 2022 US'!$B$1:$BD$1,0)),0)</f>
        <v>0.735162074248117</v>
      </c>
      <c r="T166" s="18" t="n">
        <f aca="false">IFERROR(INDEX('IMF GDP current US'!$B$1:$BD$197,MATCH('2022 deflators April 2024 WEO'!$B166,'IMF GDP current US'!$B$1:$B$197,0),MATCH('2022 deflators April 2024 WEO'!T$3,'IMF GDP current US'!$B$1:$BD$1,0))/INDEX('IMF GDP constant 2022 US'!$B$1:$BD$197,MATCH('2022 deflators April 2024 WEO'!$B166,'IMF GDP constant 2022 US'!$B$1:$B$197,0),MATCH('2022 deflators April 2024 WEO'!T$3,'IMF GDP constant 2022 US'!$B$1:$BD$1,0)),0)</f>
        <v>0.749041865039883</v>
      </c>
      <c r="U166" s="18" t="n">
        <f aca="false">IFERROR(INDEX('IMF GDP current US'!$B$1:$BD$197,MATCH('2022 deflators April 2024 WEO'!$B166,'IMF GDP current US'!$B$1:$B$197,0),MATCH('2022 deflators April 2024 WEO'!U$3,'IMF GDP current US'!$B$1:$BD$1,0))/INDEX('IMF GDP constant 2022 US'!$B$1:$BD$197,MATCH('2022 deflators April 2024 WEO'!$B166,'IMF GDP constant 2022 US'!$B$1:$B$197,0),MATCH('2022 deflators April 2024 WEO'!U$3,'IMF GDP constant 2022 US'!$B$1:$BD$1,0)),0)</f>
        <v>0.792069168254609</v>
      </c>
      <c r="V166" s="18" t="n">
        <f aca="false">IFERROR(INDEX('IMF GDP current US'!$B$1:$BD$197,MATCH('2022 deflators April 2024 WEO'!$B166,'IMF GDP current US'!$B$1:$B$197,0),MATCH('2022 deflators April 2024 WEO'!V$3,'IMF GDP current US'!$B$1:$BD$1,0))/INDEX('IMF GDP constant 2022 US'!$B$1:$BD$197,MATCH('2022 deflators April 2024 WEO'!$B166,'IMF GDP constant 2022 US'!$B$1:$B$197,0),MATCH('2022 deflators April 2024 WEO'!V$3,'IMF GDP constant 2022 US'!$B$1:$BD$1,0)),0)</f>
        <v>0.900571505550465</v>
      </c>
      <c r="W166" s="18" t="n">
        <f aca="false">IFERROR(INDEX('IMF GDP current US'!$B$1:$BD$197,MATCH('2022 deflators April 2024 WEO'!$B166,'IMF GDP current US'!$B$1:$B$197,0),MATCH('2022 deflators April 2024 WEO'!W$3,'IMF GDP current US'!$B$1:$BD$1,0))/INDEX('IMF GDP constant 2022 US'!$B$1:$BD$197,MATCH('2022 deflators April 2024 WEO'!$B166,'IMF GDP constant 2022 US'!$B$1:$B$197,0),MATCH('2022 deflators April 2024 WEO'!W$3,'IMF GDP constant 2022 US'!$B$1:$BD$1,0)),0)</f>
        <v>0.821465115220113</v>
      </c>
      <c r="X166" s="18" t="n">
        <f aca="false">IFERROR(INDEX('IMF GDP current US'!$B$1:$BD$197,MATCH('2022 deflators April 2024 WEO'!$B166,'IMF GDP current US'!$B$1:$B$197,0),MATCH('2022 deflators April 2024 WEO'!X$3,'IMF GDP current US'!$B$1:$BD$1,0))/INDEX('IMF GDP constant 2022 US'!$B$1:$BD$197,MATCH('2022 deflators April 2024 WEO'!$B166,'IMF GDP constant 2022 US'!$B$1:$B$197,0),MATCH('2022 deflators April 2024 WEO'!X$3,'IMF GDP constant 2022 US'!$B$1:$BD$1,0)),0)</f>
        <v>0.85203524285453</v>
      </c>
      <c r="Y166" s="18" t="n">
        <f aca="false">IFERROR(INDEX('IMF GDP current US'!$B$1:$BD$197,MATCH('2022 deflators April 2024 WEO'!$B166,'IMF GDP current US'!$B$1:$B$197,0),MATCH('2022 deflators April 2024 WEO'!Y$3,'IMF GDP current US'!$B$1:$BD$1,0))/INDEX('IMF GDP constant 2022 US'!$B$1:$BD$197,MATCH('2022 deflators April 2024 WEO'!$B166,'IMF GDP constant 2022 US'!$B$1:$B$197,0),MATCH('2022 deflators April 2024 WEO'!Y$3,'IMF GDP constant 2022 US'!$B$1:$BD$1,0)),0)</f>
        <v>0.762518734389303</v>
      </c>
      <c r="Z166" s="18" t="n">
        <f aca="false">IFERROR(INDEX('IMF GDP current US'!$B$1:$BD$197,MATCH('2022 deflators April 2024 WEO'!$B166,'IMF GDP current US'!$B$1:$B$197,0),MATCH('2022 deflators April 2024 WEO'!Z$3,'IMF GDP current US'!$B$1:$BD$1,0))/INDEX('IMF GDP constant 2022 US'!$B$1:$BD$197,MATCH('2022 deflators April 2024 WEO'!$B166,'IMF GDP constant 2022 US'!$B$1:$B$197,0),MATCH('2022 deflators April 2024 WEO'!Z$3,'IMF GDP constant 2022 US'!$B$1:$BD$1,0)),0)</f>
        <v>0.727060335672778</v>
      </c>
      <c r="AA166" s="18" t="n">
        <f aca="false">IFERROR(INDEX('IMF GDP current US'!$B$1:$BD$197,MATCH('2022 deflators April 2024 WEO'!$B166,'IMF GDP current US'!$B$1:$B$197,0),MATCH('2022 deflators April 2024 WEO'!AA$3,'IMF GDP current US'!$B$1:$BD$1,0))/INDEX('IMF GDP constant 2022 US'!$B$1:$BD$197,MATCH('2022 deflators April 2024 WEO'!$B166,'IMF GDP constant 2022 US'!$B$1:$B$197,0),MATCH('2022 deflators April 2024 WEO'!AA$3,'IMF GDP constant 2022 US'!$B$1:$BD$1,0)),0)</f>
        <v>0.704359465992055</v>
      </c>
      <c r="AB166" s="18" t="n">
        <f aca="false">IFERROR(INDEX('IMF GDP current US'!$B$1:$BD$197,MATCH('2022 deflators April 2024 WEO'!$B166,'IMF GDP current US'!$B$1:$B$197,0),MATCH('2022 deflators April 2024 WEO'!AB$3,'IMF GDP current US'!$B$1:$BD$1,0))/INDEX('IMF GDP constant 2022 US'!$B$1:$BD$197,MATCH('2022 deflators April 2024 WEO'!$B166,'IMF GDP constant 2022 US'!$B$1:$B$197,0),MATCH('2022 deflators April 2024 WEO'!AB$3,'IMF GDP constant 2022 US'!$B$1:$BD$1,0)),0)</f>
        <v>0.618848386720634</v>
      </c>
      <c r="AC166" s="18" t="n">
        <f aca="false">IFERROR(INDEX('IMF GDP current US'!$B$1:$BD$197,MATCH('2022 deflators April 2024 WEO'!$B166,'IMF GDP current US'!$B$1:$B$197,0),MATCH('2022 deflators April 2024 WEO'!AC$3,'IMF GDP current US'!$B$1:$BD$1,0))/INDEX('IMF GDP constant 2022 US'!$B$1:$BD$197,MATCH('2022 deflators April 2024 WEO'!$B166,'IMF GDP constant 2022 US'!$B$1:$B$197,0),MATCH('2022 deflators April 2024 WEO'!AC$3,'IMF GDP constant 2022 US'!$B$1:$BD$1,0)),0)</f>
        <v>0.551409335441118</v>
      </c>
      <c r="AD166" s="18" t="n">
        <f aca="false">IFERROR(INDEX('IMF GDP current US'!$B$1:$BD$197,MATCH('2022 deflators April 2024 WEO'!$B166,'IMF GDP current US'!$B$1:$B$197,0),MATCH('2022 deflators April 2024 WEO'!AD$3,'IMF GDP current US'!$B$1:$BD$1,0))/INDEX('IMF GDP constant 2022 US'!$B$1:$BD$197,MATCH('2022 deflators April 2024 WEO'!$B166,'IMF GDP constant 2022 US'!$B$1:$B$197,0),MATCH('2022 deflators April 2024 WEO'!AD$3,'IMF GDP constant 2022 US'!$B$1:$BD$1,0)),0)</f>
        <v>0.812485130756439</v>
      </c>
      <c r="AE166" s="18" t="n">
        <f aca="false">IFERROR(INDEX('IMF GDP current US'!$B$1:$BD$197,MATCH('2022 deflators April 2024 WEO'!$B166,'IMF GDP current US'!$B$1:$B$197,0),MATCH('2022 deflators April 2024 WEO'!AE$3,'IMF GDP current US'!$B$1:$BD$1,0))/INDEX('IMF GDP constant 2022 US'!$B$1:$BD$197,MATCH('2022 deflators April 2024 WEO'!$B166,'IMF GDP constant 2022 US'!$B$1:$B$197,0),MATCH('2022 deflators April 2024 WEO'!AE$3,'IMF GDP constant 2022 US'!$B$1:$BD$1,0)),0)</f>
        <v>0.989541101772213</v>
      </c>
      <c r="AF166" s="18" t="n">
        <f aca="false">IFERROR(INDEX('IMF GDP current US'!$B$1:$BD$197,MATCH('2022 deflators April 2024 WEO'!$B166,'IMF GDP current US'!$B$1:$B$197,0),MATCH('2022 deflators April 2024 WEO'!AF$3,'IMF GDP current US'!$B$1:$BD$1,0))/INDEX('IMF GDP constant 2022 US'!$B$1:$BD$197,MATCH('2022 deflators April 2024 WEO'!$B166,'IMF GDP constant 2022 US'!$B$1:$B$197,0),MATCH('2022 deflators April 2024 WEO'!AF$3,'IMF GDP constant 2022 US'!$B$1:$BD$1,0)),0)</f>
        <v>1.06916030894604</v>
      </c>
      <c r="AG166" s="18" t="n">
        <f aca="false">IFERROR(INDEX('IMF GDP current US'!$B$1:$BD$197,MATCH('2022 deflators April 2024 WEO'!$B166,'IMF GDP current US'!$B$1:$B$197,0),MATCH('2022 deflators April 2024 WEO'!AG$3,'IMF GDP current US'!$B$1:$BD$1,0))/INDEX('IMF GDP constant 2022 US'!$B$1:$BD$197,MATCH('2022 deflators April 2024 WEO'!$B166,'IMF GDP constant 2022 US'!$B$1:$B$197,0),MATCH('2022 deflators April 2024 WEO'!AG$3,'IMF GDP constant 2022 US'!$B$1:$BD$1,0)),0)</f>
        <v>1.04554867651663</v>
      </c>
      <c r="AH166" s="18" t="n">
        <f aca="false">IFERROR(INDEX('IMF GDP current US'!$B$1:$BD$197,MATCH('2022 deflators April 2024 WEO'!$B166,'IMF GDP current US'!$B$1:$B$197,0),MATCH('2022 deflators April 2024 WEO'!AH$3,'IMF GDP current US'!$B$1:$BD$1,0))/INDEX('IMF GDP constant 2022 US'!$B$1:$BD$197,MATCH('2022 deflators April 2024 WEO'!$B166,'IMF GDP constant 2022 US'!$B$1:$B$197,0),MATCH('2022 deflators April 2024 WEO'!AH$3,'IMF GDP constant 2022 US'!$B$1:$BD$1,0)),0)</f>
        <v>1.05343973055834</v>
      </c>
      <c r="AI166" s="18" t="n">
        <f aca="false">IFERROR(INDEX('IMF GDP current US'!$B$1:$BD$197,MATCH('2022 deflators April 2024 WEO'!$B166,'IMF GDP current US'!$B$1:$B$197,0),MATCH('2022 deflators April 2024 WEO'!AI$3,'IMF GDP current US'!$B$1:$BD$1,0))/INDEX('IMF GDP constant 2022 US'!$B$1:$BD$197,MATCH('2022 deflators April 2024 WEO'!$B166,'IMF GDP constant 2022 US'!$B$1:$B$197,0),MATCH('2022 deflators April 2024 WEO'!AI$3,'IMF GDP constant 2022 US'!$B$1:$BD$1,0)),0)</f>
        <v>0.994493154117712</v>
      </c>
      <c r="AJ166" s="18" t="n">
        <f aca="false">IFERROR(INDEX('IMF GDP current US'!$B$1:$BD$197,MATCH('2022 deflators April 2024 WEO'!$B166,'IMF GDP current US'!$B$1:$B$197,0),MATCH('2022 deflators April 2024 WEO'!AJ$3,'IMF GDP current US'!$B$1:$BD$1,0))/INDEX('IMF GDP constant 2022 US'!$B$1:$BD$197,MATCH('2022 deflators April 2024 WEO'!$B166,'IMF GDP constant 2022 US'!$B$1:$B$197,0),MATCH('2022 deflators April 2024 WEO'!AJ$3,'IMF GDP constant 2022 US'!$B$1:$BD$1,0)),0)</f>
        <v>1.0676447204068</v>
      </c>
      <c r="AK166" s="18" t="n">
        <f aca="false">IFERROR(INDEX('IMF GDP current US'!$B$1:$BD$197,MATCH('2022 deflators April 2024 WEO'!$B166,'IMF GDP current US'!$B$1:$B$197,0),MATCH('2022 deflators April 2024 WEO'!AK$3,'IMF GDP current US'!$B$1:$BD$1,0))/INDEX('IMF GDP constant 2022 US'!$B$1:$BD$197,MATCH('2022 deflators April 2024 WEO'!$B166,'IMF GDP constant 2022 US'!$B$1:$B$197,0),MATCH('2022 deflators April 2024 WEO'!AK$3,'IMF GDP constant 2022 US'!$B$1:$BD$1,0)),0)</f>
        <v>1.26946906587791</v>
      </c>
      <c r="AL166" s="18" t="n">
        <f aca="false">IFERROR(INDEX('IMF GDP current US'!$B$1:$BD$197,MATCH('2022 deflators April 2024 WEO'!$B166,'IMF GDP current US'!$B$1:$B$197,0),MATCH('2022 deflators April 2024 WEO'!AL$3,'IMF GDP current US'!$B$1:$BD$1,0))/INDEX('IMF GDP constant 2022 US'!$B$1:$BD$197,MATCH('2022 deflators April 2024 WEO'!$B166,'IMF GDP constant 2022 US'!$B$1:$B$197,0),MATCH('2022 deflators April 2024 WEO'!AL$3,'IMF GDP constant 2022 US'!$B$1:$BD$1,0)),0)</f>
        <v>1.35011750410079</v>
      </c>
      <c r="AM166" s="18" t="n">
        <f aca="false">IFERROR(INDEX('IMF GDP current US'!$B$1:$BD$197,MATCH('2022 deflators April 2024 WEO'!$B166,'IMF GDP current US'!$B$1:$B$197,0),MATCH('2022 deflators April 2024 WEO'!AM$3,'IMF GDP current US'!$B$1:$BD$1,0))/INDEX('IMF GDP constant 2022 US'!$B$1:$BD$197,MATCH('2022 deflators April 2024 WEO'!$B166,'IMF GDP constant 2022 US'!$B$1:$B$197,0),MATCH('2022 deflators April 2024 WEO'!AM$3,'IMF GDP constant 2022 US'!$B$1:$BD$1,0)),0)</f>
        <v>1.29717431265291</v>
      </c>
      <c r="AN166" s="18" t="n">
        <f aca="false">IFERROR(INDEX('IMF GDP current US'!$B$1:$BD$197,MATCH('2022 deflators April 2024 WEO'!$B166,'IMF GDP current US'!$B$1:$B$197,0),MATCH('2022 deflators April 2024 WEO'!AN$3,'IMF GDP current US'!$B$1:$BD$1,0))/INDEX('IMF GDP constant 2022 US'!$B$1:$BD$197,MATCH('2022 deflators April 2024 WEO'!$B166,'IMF GDP constant 2022 US'!$B$1:$B$197,0),MATCH('2022 deflators April 2024 WEO'!AN$3,'IMF GDP constant 2022 US'!$B$1:$BD$1,0)),0)</f>
        <v>1.17560475181213</v>
      </c>
      <c r="AO166" s="18" t="n">
        <f aca="false">IFERROR(INDEX('IMF GDP current US'!$B$1:$BD$197,MATCH('2022 deflators April 2024 WEO'!$B166,'IMF GDP current US'!$B$1:$B$197,0),MATCH('2022 deflators April 2024 WEO'!AO$3,'IMF GDP current US'!$B$1:$BD$1,0))/INDEX('IMF GDP constant 2022 US'!$B$1:$BD$197,MATCH('2022 deflators April 2024 WEO'!$B166,'IMF GDP constant 2022 US'!$B$1:$B$197,0),MATCH('2022 deflators April 2024 WEO'!AO$3,'IMF GDP constant 2022 US'!$B$1:$BD$1,0)),0)</f>
        <v>1.12079132035669</v>
      </c>
      <c r="AP166" s="18" t="n">
        <f aca="false">IFERROR(INDEX('IMF GDP current US'!$B$1:$BD$197,MATCH('2022 deflators April 2024 WEO'!$B166,'IMF GDP current US'!$B$1:$B$197,0),MATCH('2022 deflators April 2024 WEO'!AP$3,'IMF GDP current US'!$B$1:$BD$1,0))/INDEX('IMF GDP constant 2022 US'!$B$1:$BD$197,MATCH('2022 deflators April 2024 WEO'!$B166,'IMF GDP constant 2022 US'!$B$1:$B$197,0),MATCH('2022 deflators April 2024 WEO'!AP$3,'IMF GDP constant 2022 US'!$B$1:$BD$1,0)),0)</f>
        <v>1.00596002487074</v>
      </c>
      <c r="AQ166" s="18" t="n">
        <f aca="false">IFERROR(INDEX('IMF GDP current US'!$B$1:$BD$197,MATCH('2022 deflators April 2024 WEO'!$B166,'IMF GDP current US'!$B$1:$B$197,0),MATCH('2022 deflators April 2024 WEO'!AQ$3,'IMF GDP current US'!$B$1:$BD$1,0))/INDEX('IMF GDP constant 2022 US'!$B$1:$BD$197,MATCH('2022 deflators April 2024 WEO'!$B166,'IMF GDP constant 2022 US'!$B$1:$B$197,0),MATCH('2022 deflators April 2024 WEO'!AQ$3,'IMF GDP constant 2022 US'!$B$1:$BD$1,0)),0)</f>
        <v>0.935082845730544</v>
      </c>
      <c r="AR166" s="18" t="n">
        <f aca="false">IFERROR(INDEX('IMF GDP current US'!$B$1:$BD$197,MATCH('2022 deflators April 2024 WEO'!$B166,'IMF GDP current US'!$B$1:$B$197,0),MATCH('2022 deflators April 2024 WEO'!AR$3,'IMF GDP current US'!$B$1:$BD$1,0))/INDEX('IMF GDP constant 2022 US'!$B$1:$BD$197,MATCH('2022 deflators April 2024 WEO'!$B166,'IMF GDP constant 2022 US'!$B$1:$B$197,0),MATCH('2022 deflators April 2024 WEO'!AR$3,'IMF GDP constant 2022 US'!$B$1:$BD$1,0)),0)</f>
        <v>1.05872576276889</v>
      </c>
      <c r="AS166" s="18" t="n">
        <f aca="false">IFERROR(INDEX('IMF GDP current US'!$B$1:$BD$197,MATCH('2022 deflators April 2024 WEO'!$B166,'IMF GDP current US'!$B$1:$B$197,0),MATCH('2022 deflators April 2024 WEO'!AS$3,'IMF GDP current US'!$B$1:$BD$1,0))/INDEX('IMF GDP constant 2022 US'!$B$1:$BD$197,MATCH('2022 deflators April 2024 WEO'!$B166,'IMF GDP constant 2022 US'!$B$1:$B$197,0),MATCH('2022 deflators April 2024 WEO'!AS$3,'IMF GDP constant 2022 US'!$B$1:$BD$1,0)),0)</f>
        <v>1.09512351991346</v>
      </c>
      <c r="AT166" s="18" t="n">
        <f aca="false">IFERROR(INDEX('IMF GDP current US'!$B$1:$BD$197,MATCH('2022 deflators April 2024 WEO'!$B166,'IMF GDP current US'!$B$1:$B$197,0),MATCH('2022 deflators April 2024 WEO'!AT$3,'IMF GDP current US'!$B$1:$BD$1,0))/INDEX('IMF GDP constant 2022 US'!$B$1:$BD$197,MATCH('2022 deflators April 2024 WEO'!$B166,'IMF GDP constant 2022 US'!$B$1:$B$197,0),MATCH('2022 deflators April 2024 WEO'!AT$3,'IMF GDP constant 2022 US'!$B$1:$BD$1,0)),0)</f>
        <v>1.02711338640611</v>
      </c>
      <c r="AU166" s="18" t="n">
        <f aca="false">IFERROR(INDEX('IMF GDP current US'!$B$1:$BD$197,MATCH('2022 deflators April 2024 WEO'!$B166,'IMF GDP current US'!$B$1:$B$197,0),MATCH('2022 deflators April 2024 WEO'!AU$3,'IMF GDP current US'!$B$1:$BD$1,0))/INDEX('IMF GDP constant 2022 US'!$B$1:$BD$197,MATCH('2022 deflators April 2024 WEO'!$B166,'IMF GDP constant 2022 US'!$B$1:$B$197,0),MATCH('2022 deflators April 2024 WEO'!AU$3,'IMF GDP constant 2022 US'!$B$1:$BD$1,0)),0)</f>
        <v>0.924775718436067</v>
      </c>
      <c r="AV166" s="18" t="n">
        <f aca="false">IFERROR(INDEX('IMF GDP current US'!$B$1:$BD$197,MATCH('2022 deflators April 2024 WEO'!$B166,'IMF GDP current US'!$B$1:$B$197,0),MATCH('2022 deflators April 2024 WEO'!AV$3,'IMF GDP current US'!$B$1:$BD$1,0))/INDEX('IMF GDP constant 2022 US'!$B$1:$BD$197,MATCH('2022 deflators April 2024 WEO'!$B166,'IMF GDP constant 2022 US'!$B$1:$B$197,0),MATCH('2022 deflators April 2024 WEO'!AV$3,'IMF GDP constant 2022 US'!$B$1:$BD$1,0)),0)</f>
        <v>1.01734309329994</v>
      </c>
      <c r="AW166" s="19" t="n">
        <f aca="false">IFERROR(INDEX('IMF GDP current US'!$B$1:$BD$197,MATCH('2022 deflators April 2024 WEO'!$B166,'IMF GDP current US'!$B$1:$B$197,0),MATCH('2022 deflators April 2024 WEO'!AW$3,'IMF GDP current US'!$B$1:$BD$1,0))/INDEX('IMF GDP constant 2022 US'!$B$1:$BD$197,MATCH('2022 deflators April 2024 WEO'!$B166,'IMF GDP constant 2022 US'!$B$1:$B$197,0),MATCH('2022 deflators April 2024 WEO'!AW$3,'IMF GDP constant 2022 US'!$B$1:$BD$1,0)),0)</f>
        <v>1</v>
      </c>
      <c r="AX166" s="18" t="n">
        <f aca="false">IFERROR(INDEX('IMF GDP current US'!$B$1:$BD$197,MATCH('2022 deflators April 2024 WEO'!$B166,'IMF GDP current US'!$B$1:$B$197,0),MATCH('2022 deflators April 2024 WEO'!AX$3,'IMF GDP current US'!$B$1:$BD$1,0))/INDEX('IMF GDP constant 2022 US'!$B$1:$BD$197,MATCH('2022 deflators April 2024 WEO'!$B166,'IMF GDP constant 2022 US'!$B$1:$B$197,0),MATCH('2022 deflators April 2024 WEO'!AX$3,'IMF GDP constant 2022 US'!$B$1:$BD$1,0)),0)</f>
        <v>0.966463243029394</v>
      </c>
      <c r="AY166" s="21" t="n">
        <f aca="false">IFERROR(INDEX('IMF GDP current US'!$B$1:$BD$197,MATCH('2022 deflators April 2024 WEO'!$B166,'IMF GDP current US'!$B$1:$B$197,0),MATCH('2022 deflators April 2024 WEO'!AY$3,'IMF GDP current US'!$B$1:$BD$1,0))/INDEX('IMF GDP constant 2022 US'!$B$1:$BD$197,MATCH('2022 deflators April 2024 WEO'!$B166,'IMF GDP constant 2022 US'!$B$1:$B$197,0),MATCH('2022 deflators April 2024 WEO'!AY$3,'IMF GDP constant 2022 US'!$B$1:$BD$1,0)),0)</f>
        <v>0.973534083298332</v>
      </c>
      <c r="AZ166" s="21" t="n">
        <f aca="false">IFERROR(INDEX('IMF GDP current US'!$B$1:$BD$197,MATCH('2022 deflators April 2024 WEO'!$B166,'IMF GDP current US'!$B$1:$B$197,0),MATCH('2022 deflators April 2024 WEO'!AZ$3,'IMF GDP current US'!$B$1:$BD$1,0))/INDEX('IMF GDP constant 2022 US'!$B$1:$BD$197,MATCH('2022 deflators April 2024 WEO'!$B166,'IMF GDP constant 2022 US'!$B$1:$B$197,0),MATCH('2022 deflators April 2024 WEO'!AZ$3,'IMF GDP constant 2022 US'!$B$1:$BD$1,0)),0)</f>
        <v>0.983707287057867</v>
      </c>
      <c r="BA166" s="21" t="n">
        <f aca="false">IFERROR(INDEX('IMF GDP current US'!$B$1:$BD$197,MATCH('2022 deflators April 2024 WEO'!$B166,'IMF GDP current US'!$B$1:$B$197,0),MATCH('2022 deflators April 2024 WEO'!BA$3,'IMF GDP current US'!$B$1:$BD$1,0))/INDEX('IMF GDP constant 2022 US'!$B$1:$BD$197,MATCH('2022 deflators April 2024 WEO'!$B166,'IMF GDP constant 2022 US'!$B$1:$B$197,0),MATCH('2022 deflators April 2024 WEO'!BA$3,'IMF GDP constant 2022 US'!$B$1:$BD$1,0)),0)</f>
        <v>0.992973981839552</v>
      </c>
      <c r="BB166" s="21" t="n">
        <f aca="false">IFERROR(INDEX('IMF GDP current US'!$B$1:$BD$197,MATCH('2022 deflators April 2024 WEO'!$B166,'IMF GDP current US'!$B$1:$B$197,0),MATCH('2022 deflators April 2024 WEO'!BB$3,'IMF GDP current US'!$B$1:$BD$1,0))/INDEX('IMF GDP constant 2022 US'!$B$1:$BD$197,MATCH('2022 deflators April 2024 WEO'!$B166,'IMF GDP constant 2022 US'!$B$1:$B$197,0),MATCH('2022 deflators April 2024 WEO'!BB$3,'IMF GDP constant 2022 US'!$B$1:$BD$1,0)),0)</f>
        <v>1.00522029387179</v>
      </c>
      <c r="BC166" s="21" t="n">
        <f aca="false">IFERROR(INDEX('IMF GDP current US'!$B$1:$BD$197,MATCH('2022 deflators April 2024 WEO'!$B166,'IMF GDP current US'!$B$1:$B$197,0),MATCH('2022 deflators April 2024 WEO'!BC$3,'IMF GDP current US'!$B$1:$BD$1,0))/INDEX('IMF GDP constant 2022 US'!$B$1:$BD$197,MATCH('2022 deflators April 2024 WEO'!$B166,'IMF GDP constant 2022 US'!$B$1:$B$197,0),MATCH('2022 deflators April 2024 WEO'!BC$3,'IMF GDP constant 2022 US'!$B$1:$BD$1,0)),0)</f>
        <v>1.01610134958321</v>
      </c>
      <c r="BD166" s="22" t="n">
        <f aca="false">IFERROR(INDEX('IMF GDP current US'!$B$1:$BD$197,MATCH('2022 deflators April 2024 WEO'!$B166,'IMF GDP current US'!$B$1:$B$197,0),MATCH('2022 deflators April 2024 WEO'!BD$3,'IMF GDP current US'!$B$1:$BD$1,0))/INDEX('IMF GDP constant 2022 US'!$B$1:$BD$197,MATCH('2022 deflators April 2024 WEO'!$B166,'IMF GDP constant 2022 US'!$B$1:$B$197,0),MATCH('2022 deflators April 2024 WEO'!BD$3,'IMF GDP constant 2022 US'!$B$1:$BD$1,0)),0)</f>
        <v>1.02022784033937</v>
      </c>
    </row>
    <row r="167" customFormat="false" ht="15" hidden="false" customHeight="false" outlineLevel="0" collapsed="false">
      <c r="A167" s="23" t="s">
        <v>184</v>
      </c>
      <c r="B167" s="24" t="str">
        <f aca="false">VLOOKUP(A167,'Names&amp;ISO'!$A:$C,3,0)</f>
        <v>SWE</v>
      </c>
      <c r="C167" s="25" t="s">
        <v>184</v>
      </c>
      <c r="D167" s="11" t="str">
        <f aca="false">IFERROR(VLOOKUP(B167,'DAC ODA Recipients 2022-2023'!$B:$H,7,0),"")</f>
        <v/>
      </c>
      <c r="E167" s="23" t="n">
        <v>1</v>
      </c>
      <c r="F167" s="23" t="n">
        <v>1</v>
      </c>
      <c r="G167" s="26" t="n">
        <f aca="false">INDEX('OECD DAC Deflators 2022'!$B$3:$BN$39,MATCH('2022 deflators April 2024 WEO'!$B167,'OECD DAC Deflators 2022'!$B$3:$B$39,0),MATCH('2022 deflators April 2024 WEO'!G$3,'OECD DAC Deflators 2022'!$B$3:$BN$3,0))/100</f>
        <v>0.59264024</v>
      </c>
      <c r="H167" s="27" t="n">
        <f aca="false">INDEX('OECD DAC Deflators 2022'!$B$3:$BN$39,MATCH('2022 deflators April 2024 WEO'!$B167,'OECD DAC Deflators 2022'!$B$3:$B$39,0),MATCH('2022 deflators April 2024 WEO'!H$3,'OECD DAC Deflators 2022'!$B$3:$BN$3,0))/100</f>
        <v>0.5387838</v>
      </c>
      <c r="I167" s="27" t="n">
        <f aca="false">INDEX('OECD DAC Deflators 2022'!$B$3:$BN$39,MATCH('2022 deflators April 2024 WEO'!$B167,'OECD DAC Deflators 2022'!$B$3:$B$39,0),MATCH('2022 deflators April 2024 WEO'!I$3,'OECD DAC Deflators 2022'!$B$3:$BN$3,0))/100</f>
        <v>0.46902928</v>
      </c>
      <c r="J167" s="27" t="n">
        <f aca="false">INDEX('OECD DAC Deflators 2022'!$B$3:$BN$39,MATCH('2022 deflators April 2024 WEO'!$B167,'OECD DAC Deflators 2022'!$B$3:$B$39,0),MATCH('2022 deflators April 2024 WEO'!J$3,'OECD DAC Deflators 2022'!$B$3:$BN$3,0))/100</f>
        <v>0.42255788</v>
      </c>
      <c r="K167" s="27" t="n">
        <f aca="false">INDEX('OECD DAC Deflators 2022'!$B$3:$BN$39,MATCH('2022 deflators April 2024 WEO'!$B167,'OECD DAC Deflators 2022'!$B$3:$B$39,0),MATCH('2022 deflators April 2024 WEO'!K$3,'OECD DAC Deflators 2022'!$B$3:$BN$3,0))/100</f>
        <v>0.42151419</v>
      </c>
      <c r="L167" s="27" t="n">
        <f aca="false">INDEX('OECD DAC Deflators 2022'!$B$3:$BN$39,MATCH('2022 deflators April 2024 WEO'!$B167,'OECD DAC Deflators 2022'!$B$3:$B$39,0),MATCH('2022 deflators April 2024 WEO'!L$3,'OECD DAC Deflators 2022'!$B$3:$BN$3,0))/100</f>
        <v>0.43135115</v>
      </c>
      <c r="M167" s="27" t="n">
        <f aca="false">INDEX('OECD DAC Deflators 2022'!$B$3:$BN$39,MATCH('2022 deflators April 2024 WEO'!$B167,'OECD DAC Deflators 2022'!$B$3:$B$39,0),MATCH('2022 deflators April 2024 WEO'!M$3,'OECD DAC Deflators 2022'!$B$3:$BN$3,0))/100</f>
        <v>0.553818</v>
      </c>
      <c r="N167" s="27" t="n">
        <f aca="false">INDEX('OECD DAC Deflators 2022'!$B$3:$BN$39,MATCH('2022 deflators April 2024 WEO'!$B167,'OECD DAC Deflators 2022'!$B$3:$B$39,0),MATCH('2022 deflators April 2024 WEO'!N$3,'OECD DAC Deflators 2022'!$B$3:$BN$3,0))/100</f>
        <v>0.65161392</v>
      </c>
      <c r="O167" s="27" t="n">
        <f aca="false">INDEX('OECD DAC Deflators 2022'!$B$3:$BN$39,MATCH('2022 deflators April 2024 WEO'!$B167,'OECD DAC Deflators 2022'!$B$3:$B$39,0),MATCH('2022 deflators April 2024 WEO'!O$3,'OECD DAC Deflators 2022'!$B$3:$BN$3,0))/100</f>
        <v>0.71839713</v>
      </c>
      <c r="P167" s="27" t="n">
        <f aca="false">INDEX('OECD DAC Deflators 2022'!$B$3:$BN$39,MATCH('2022 deflators April 2024 WEO'!$B167,'OECD DAC Deflators 2022'!$B$3:$B$39,0),MATCH('2022 deflators April 2024 WEO'!P$3,'OECD DAC Deflators 2022'!$B$3:$BN$3,0))/100</f>
        <v>0.73715189</v>
      </c>
      <c r="Q167" s="27" t="n">
        <f aca="false">INDEX('OECD DAC Deflators 2022'!$B$3:$BN$39,MATCH('2022 deflators April 2024 WEO'!$B167,'OECD DAC Deflators 2022'!$B$3:$B$39,0),MATCH('2022 deflators April 2024 WEO'!Q$3,'OECD DAC Deflators 2022'!$B$3:$BN$3,0))/100</f>
        <v>0.87895516</v>
      </c>
      <c r="R167" s="27" t="n">
        <f aca="false">INDEX('OECD DAC Deflators 2022'!$B$3:$BN$39,MATCH('2022 deflators April 2024 WEO'!$B167,'OECD DAC Deflators 2022'!$B$3:$B$39,0),MATCH('2022 deflators April 2024 WEO'!R$3,'OECD DAC Deflators 2022'!$B$3:$BN$3,0))/100</f>
        <v>0.93143774</v>
      </c>
      <c r="S167" s="27" t="n">
        <f aca="false">INDEX('OECD DAC Deflators 2022'!$B$3:$BN$39,MATCH('2022 deflators April 2024 WEO'!$B167,'OECD DAC Deflators 2022'!$B$3:$B$39,0),MATCH('2022 deflators April 2024 WEO'!S$3,'OECD DAC Deflators 2022'!$B$3:$BN$3,0))/100</f>
        <v>0.97684712</v>
      </c>
      <c r="T167" s="27" t="n">
        <f aca="false">INDEX('OECD DAC Deflators 2022'!$B$3:$BN$39,MATCH('2022 deflators April 2024 WEO'!$B167,'OECD DAC Deflators 2022'!$B$3:$B$39,0),MATCH('2022 deflators April 2024 WEO'!T$3,'OECD DAC Deflators 2022'!$B$3:$BN$3,0))/100</f>
        <v>0.74678485</v>
      </c>
      <c r="U167" s="27" t="n">
        <f aca="false">INDEX('OECD DAC Deflators 2022'!$B$3:$BN$39,MATCH('2022 deflators April 2024 WEO'!$B167,'OECD DAC Deflators 2022'!$B$3:$B$39,0),MATCH('2022 deflators April 2024 WEO'!U$3,'OECD DAC Deflators 2022'!$B$3:$BN$3,0))/100</f>
        <v>0.77334791</v>
      </c>
      <c r="V167" s="27" t="n">
        <f aca="false">INDEX('OECD DAC Deflators 2022'!$B$3:$BN$39,MATCH('2022 deflators April 2024 WEO'!$B167,'OECD DAC Deflators 2022'!$B$3:$B$39,0),MATCH('2022 deflators April 2024 WEO'!V$3,'OECD DAC Deflators 2022'!$B$3:$BN$3,0))/100</f>
        <v>0.86797921</v>
      </c>
      <c r="W167" s="27" t="n">
        <f aca="false">INDEX('OECD DAC Deflators 2022'!$B$3:$BN$39,MATCH('2022 deflators April 2024 WEO'!$B167,'OECD DAC Deflators 2022'!$B$3:$B$39,0),MATCH('2022 deflators April 2024 WEO'!W$3,'OECD DAC Deflators 2022'!$B$3:$BN$3,0))/100</f>
        <v>0.93265592</v>
      </c>
      <c r="X167" s="27" t="n">
        <f aca="false">INDEX('OECD DAC Deflators 2022'!$B$3:$BN$39,MATCH('2022 deflators April 2024 WEO'!$B167,'OECD DAC Deflators 2022'!$B$3:$B$39,0),MATCH('2022 deflators April 2024 WEO'!X$3,'OECD DAC Deflators 2022'!$B$3:$BN$3,0))/100</f>
        <v>0.83107303</v>
      </c>
      <c r="Y167" s="27" t="n">
        <f aca="false">INDEX('OECD DAC Deflators 2022'!$B$3:$BN$39,MATCH('2022 deflators April 2024 WEO'!$B167,'OECD DAC Deflators 2022'!$B$3:$B$39,0),MATCH('2022 deflators April 2024 WEO'!Y$3,'OECD DAC Deflators 2022'!$B$3:$BN$3,0))/100</f>
        <v>0.80502845</v>
      </c>
      <c r="Z167" s="27" t="n">
        <f aca="false">INDEX('OECD DAC Deflators 2022'!$B$3:$BN$39,MATCH('2022 deflators April 2024 WEO'!$B167,'OECD DAC Deflators 2022'!$B$3:$B$39,0),MATCH('2022 deflators April 2024 WEO'!Z$3,'OECD DAC Deflators 2022'!$B$3:$BN$3,0))/100</f>
        <v>0.78175441</v>
      </c>
      <c r="AA167" s="27" t="n">
        <f aca="false">INDEX('OECD DAC Deflators 2022'!$B$3:$BN$39,MATCH('2022 deflators April 2024 WEO'!$B167,'OECD DAC Deflators 2022'!$B$3:$B$39,0),MATCH('2022 deflators April 2024 WEO'!AA$3,'OECD DAC Deflators 2022'!$B$3:$BN$3,0))/100</f>
        <v>0.71544127</v>
      </c>
      <c r="AB167" s="27" t="n">
        <f aca="false">INDEX('OECD DAC Deflators 2022'!$B$3:$BN$39,MATCH('2022 deflators April 2024 WEO'!$B167,'OECD DAC Deflators 2022'!$B$3:$B$39,0),MATCH('2022 deflators April 2024 WEO'!AB$3,'OECD DAC Deflators 2022'!$B$3:$BN$3,0))/100</f>
        <v>0.64943103</v>
      </c>
      <c r="AC167" s="27" t="n">
        <f aca="false">INDEX('OECD DAC Deflators 2022'!$B$3:$BN$39,MATCH('2022 deflators April 2024 WEO'!$B167,'OECD DAC Deflators 2022'!$B$3:$B$39,0),MATCH('2022 deflators April 2024 WEO'!AC$3,'OECD DAC Deflators 2022'!$B$3:$BN$3,0))/100</f>
        <v>0.70126789</v>
      </c>
      <c r="AD167" s="27" t="n">
        <f aca="false">INDEX('OECD DAC Deflators 2022'!$B$3:$BN$39,MATCH('2022 deflators April 2024 WEO'!$B167,'OECD DAC Deflators 2022'!$B$3:$B$39,0),MATCH('2022 deflators April 2024 WEO'!AD$3,'OECD DAC Deflators 2022'!$B$3:$BN$3,0))/100</f>
        <v>0.8581062</v>
      </c>
      <c r="AE167" s="27" t="n">
        <f aca="false">INDEX('OECD DAC Deflators 2022'!$B$3:$BN$39,MATCH('2022 deflators April 2024 WEO'!$B167,'OECD DAC Deflators 2022'!$B$3:$B$39,0),MATCH('2022 deflators April 2024 WEO'!AE$3,'OECD DAC Deflators 2022'!$B$3:$BN$3,0))/100</f>
        <v>0.9479639</v>
      </c>
      <c r="AF167" s="27" t="n">
        <f aca="false">INDEX('OECD DAC Deflators 2022'!$B$3:$BN$39,MATCH('2022 deflators April 2024 WEO'!$B167,'OECD DAC Deflators 2022'!$B$3:$B$39,0),MATCH('2022 deflators April 2024 WEO'!AF$3,'OECD DAC Deflators 2022'!$B$3:$BN$3,0))/100</f>
        <v>0.93823556</v>
      </c>
      <c r="AG167" s="27" t="n">
        <f aca="false">INDEX('OECD DAC Deflators 2022'!$B$3:$BN$39,MATCH('2022 deflators April 2024 WEO'!$B167,'OECD DAC Deflators 2022'!$B$3:$B$39,0),MATCH('2022 deflators April 2024 WEO'!AG$3,'OECD DAC Deflators 2022'!$B$3:$BN$3,0))/100</f>
        <v>0.96706254</v>
      </c>
      <c r="AH167" s="27" t="n">
        <f aca="false">INDEX('OECD DAC Deflators 2022'!$B$3:$BN$39,MATCH('2022 deflators April 2024 WEO'!$B167,'OECD DAC Deflators 2022'!$B$3:$B$39,0),MATCH('2022 deflators April 2024 WEO'!AH$3,'OECD DAC Deflators 2022'!$B$3:$BN$3,0))/100</f>
        <v>1.08460189</v>
      </c>
      <c r="AI167" s="27" t="n">
        <f aca="false">INDEX('OECD DAC Deflators 2022'!$B$3:$BN$39,MATCH('2022 deflators April 2024 WEO'!$B167,'OECD DAC Deflators 2022'!$B$3:$B$39,0),MATCH('2022 deflators April 2024 WEO'!AI$3,'OECD DAC Deflators 2022'!$B$3:$BN$3,0))/100</f>
        <v>1.13302705</v>
      </c>
      <c r="AJ167" s="27" t="n">
        <f aca="false">INDEX('OECD DAC Deflators 2022'!$B$3:$BN$39,MATCH('2022 deflators April 2024 WEO'!$B167,'OECD DAC Deflators 2022'!$B$3:$B$39,0),MATCH('2022 deflators April 2024 WEO'!AJ$3,'OECD DAC Deflators 2022'!$B$3:$BN$3,0))/100</f>
        <v>1.01483973</v>
      </c>
      <c r="AK167" s="27" t="n">
        <f aca="false">INDEX('OECD DAC Deflators 2022'!$B$3:$BN$39,MATCH('2022 deflators April 2024 WEO'!$B167,'OECD DAC Deflators 2022'!$B$3:$B$39,0),MATCH('2022 deflators April 2024 WEO'!AK$3,'OECD DAC Deflators 2022'!$B$3:$BN$3,0))/100</f>
        <v>1.08629004</v>
      </c>
      <c r="AL167" s="27" t="n">
        <f aca="false">INDEX('OECD DAC Deflators 2022'!$B$3:$BN$39,MATCH('2022 deflators April 2024 WEO'!$B167,'OECD DAC Deflators 2022'!$B$3:$B$39,0),MATCH('2022 deflators April 2024 WEO'!AL$3,'OECD DAC Deflators 2022'!$B$3:$BN$3,0))/100</f>
        <v>1.21867212</v>
      </c>
      <c r="AM167" s="27" t="n">
        <f aca="false">INDEX('OECD DAC Deflators 2022'!$B$3:$BN$39,MATCH('2022 deflators April 2024 WEO'!$B167,'OECD DAC Deflators 2022'!$B$3:$B$39,0),MATCH('2022 deflators April 2024 WEO'!AM$3,'OECD DAC Deflators 2022'!$B$3:$BN$3,0))/100</f>
        <v>1.17922453</v>
      </c>
      <c r="AN167" s="27" t="n">
        <f aca="false">INDEX('OECD DAC Deflators 2022'!$B$3:$BN$39,MATCH('2022 deflators April 2024 WEO'!$B167,'OECD DAC Deflators 2022'!$B$3:$B$39,0),MATCH('2022 deflators April 2024 WEO'!AN$3,'OECD DAC Deflators 2022'!$B$3:$BN$3,0))/100</f>
        <v>1.23709535</v>
      </c>
      <c r="AO167" s="27" t="n">
        <f aca="false">INDEX('OECD DAC Deflators 2022'!$B$3:$BN$39,MATCH('2022 deflators April 2024 WEO'!$B167,'OECD DAC Deflators 2022'!$B$3:$B$39,0),MATCH('2022 deflators April 2024 WEO'!AO$3,'OECD DAC Deflators 2022'!$B$3:$BN$3,0))/100</f>
        <v>1.19466738</v>
      </c>
      <c r="AP167" s="27" t="n">
        <f aca="false">INDEX('OECD DAC Deflators 2022'!$B$3:$BN$39,MATCH('2022 deflators April 2024 WEO'!$B167,'OECD DAC Deflators 2022'!$B$3:$B$39,0),MATCH('2022 deflators April 2024 WEO'!AP$3,'OECD DAC Deflators 2022'!$B$3:$BN$3,0))/100</f>
        <v>0.99335042</v>
      </c>
      <c r="AQ167" s="27" t="n">
        <f aca="false">INDEX('OECD DAC Deflators 2022'!$B$3:$BN$39,MATCH('2022 deflators April 2024 WEO'!$B167,'OECD DAC Deflators 2022'!$B$3:$B$39,0),MATCH('2022 deflators April 2024 WEO'!AQ$3,'OECD DAC Deflators 2022'!$B$3:$BN$3,0))/100</f>
        <v>0.99402016</v>
      </c>
      <c r="AR167" s="27" t="n">
        <f aca="false">INDEX('OECD DAC Deflators 2022'!$B$3:$BN$39,MATCH('2022 deflators April 2024 WEO'!$B167,'OECD DAC Deflators 2022'!$B$3:$B$39,0),MATCH('2022 deflators April 2024 WEO'!AR$3,'OECD DAC Deflators 2022'!$B$3:$BN$3,0))/100</f>
        <v>1.01574914</v>
      </c>
      <c r="AS167" s="27" t="n">
        <f aca="false">INDEX('OECD DAC Deflators 2022'!$B$3:$BN$39,MATCH('2022 deflators April 2024 WEO'!$B167,'OECD DAC Deflators 2022'!$B$3:$B$39,0),MATCH('2022 deflators April 2024 WEO'!AS$3,'OECD DAC Deflators 2022'!$B$3:$BN$3,0))/100</f>
        <v>1.02274966</v>
      </c>
      <c r="AT167" s="27" t="n">
        <f aca="false">INDEX('OECD DAC Deflators 2022'!$B$3:$BN$39,MATCH('2022 deflators April 2024 WEO'!$B167,'OECD DAC Deflators 2022'!$B$3:$B$39,0),MATCH('2022 deflators April 2024 WEO'!AT$3,'OECD DAC Deflators 2022'!$B$3:$BN$3,0))/100</f>
        <v>0.96368796</v>
      </c>
      <c r="AU167" s="27" t="n">
        <f aca="false">INDEX('OECD DAC Deflators 2022'!$B$3:$BN$39,MATCH('2022 deflators April 2024 WEO'!$B167,'OECD DAC Deflators 2022'!$B$3:$B$39,0),MATCH('2022 deflators April 2024 WEO'!AU$3,'OECD DAC Deflators 2022'!$B$3:$BN$3,0))/100</f>
        <v>1.00953108</v>
      </c>
      <c r="AV167" s="27" t="n">
        <f aca="false">INDEX('OECD DAC Deflators 2022'!$B$3:$BN$39,MATCH('2022 deflators April 2024 WEO'!$B167,'OECD DAC Deflators 2022'!$B$3:$B$39,0),MATCH('2022 deflators April 2024 WEO'!AV$3,'OECD DAC Deflators 2022'!$B$3:$BN$3,0))/100</f>
        <v>1.11245378</v>
      </c>
      <c r="AW167" s="19" t="n">
        <f aca="false">INDEX('OECD DAC Deflators 2022'!$B$3:$BN$39,MATCH('2022 deflators April 2024 WEO'!$B167,'OECD DAC Deflators 2022'!$B$3:$B$39,0),MATCH('2022 deflators April 2024 WEO'!AW$3,'OECD DAC Deflators 2022'!$B$3:$BN$3,0))/100</f>
        <v>1</v>
      </c>
      <c r="AX167" s="27" t="n">
        <f aca="false">INDEX('OECD DAC Deflators 2022'!$B$3:$BN$39,MATCH('2022 deflators April 2024 WEO'!$B167,'OECD DAC Deflators 2022'!$B$3:$B$39,0),MATCH('2022 deflators April 2024 WEO'!AX$3,'OECD DAC Deflators 2022'!$B$3:$BN$3,0))/100</f>
        <v>1.00617109</v>
      </c>
      <c r="AY167" s="21" t="n">
        <f aca="false">IFERROR(INDEX('IMF GDP current US'!$B$1:$BD$197,MATCH('2022 deflators April 2024 WEO'!$B167,'IMF GDP current US'!$B$1:$B$197,0),MATCH('2022 deflators April 2024 WEO'!AY$3,'IMF GDP current US'!$B$1:$BD$1,0))/INDEX('IMF GDP constant 2022 US'!$B$1:$BD$197,MATCH('2022 deflators April 2024 WEO'!$B167,'IMF GDP constant 2022 US'!$B$1:$B$197,0),MATCH('2022 deflators April 2024 WEO'!AY$3,'IMF GDP constant 2022 US'!$B$1:$BD$1,0)),0)</f>
        <v>1.05508420911854</v>
      </c>
      <c r="AZ167" s="21" t="n">
        <f aca="false">IFERROR(INDEX('IMF GDP current US'!$B$1:$BD$197,MATCH('2022 deflators April 2024 WEO'!$B167,'IMF GDP current US'!$B$1:$B$197,0),MATCH('2022 deflators April 2024 WEO'!AZ$3,'IMF GDP current US'!$B$1:$BD$1,0))/INDEX('IMF GDP constant 2022 US'!$B$1:$BD$197,MATCH('2022 deflators April 2024 WEO'!$B167,'IMF GDP constant 2022 US'!$B$1:$B$197,0),MATCH('2022 deflators April 2024 WEO'!AZ$3,'IMF GDP constant 2022 US'!$B$1:$BD$1,0)),0)</f>
        <v>1.07891045910764</v>
      </c>
      <c r="BA167" s="21" t="n">
        <f aca="false">IFERROR(INDEX('IMF GDP current US'!$B$1:$BD$197,MATCH('2022 deflators April 2024 WEO'!$B167,'IMF GDP current US'!$B$1:$B$197,0),MATCH('2022 deflators April 2024 WEO'!BA$3,'IMF GDP current US'!$B$1:$BD$1,0))/INDEX('IMF GDP constant 2022 US'!$B$1:$BD$197,MATCH('2022 deflators April 2024 WEO'!$B167,'IMF GDP constant 2022 US'!$B$1:$B$197,0),MATCH('2022 deflators April 2024 WEO'!BA$3,'IMF GDP constant 2022 US'!$B$1:$BD$1,0)),0)</f>
        <v>1.10277265860863</v>
      </c>
      <c r="BB167" s="21" t="n">
        <f aca="false">IFERROR(INDEX('IMF GDP current US'!$B$1:$BD$197,MATCH('2022 deflators April 2024 WEO'!$B167,'IMF GDP current US'!$B$1:$B$197,0),MATCH('2022 deflators April 2024 WEO'!BB$3,'IMF GDP current US'!$B$1:$BD$1,0))/INDEX('IMF GDP constant 2022 US'!$B$1:$BD$197,MATCH('2022 deflators April 2024 WEO'!$B167,'IMF GDP constant 2022 US'!$B$1:$B$197,0),MATCH('2022 deflators April 2024 WEO'!BB$3,'IMF GDP constant 2022 US'!$B$1:$BD$1,0)),0)</f>
        <v>1.12816696594852</v>
      </c>
      <c r="BC167" s="21" t="n">
        <f aca="false">IFERROR(INDEX('IMF GDP current US'!$B$1:$BD$197,MATCH('2022 deflators April 2024 WEO'!$B167,'IMF GDP current US'!$B$1:$B$197,0),MATCH('2022 deflators April 2024 WEO'!BC$3,'IMF GDP current US'!$B$1:$BD$1,0))/INDEX('IMF GDP constant 2022 US'!$B$1:$BD$197,MATCH('2022 deflators April 2024 WEO'!$B167,'IMF GDP constant 2022 US'!$B$1:$B$197,0),MATCH('2022 deflators April 2024 WEO'!BC$3,'IMF GDP constant 2022 US'!$B$1:$BD$1,0)),0)</f>
        <v>1.15313114937579</v>
      </c>
      <c r="BD167" s="22" t="n">
        <f aca="false">IFERROR(INDEX('IMF GDP current US'!$B$1:$BD$197,MATCH('2022 deflators April 2024 WEO'!$B167,'IMF GDP current US'!$B$1:$B$197,0),MATCH('2022 deflators April 2024 WEO'!BD$3,'IMF GDP current US'!$B$1:$BD$1,0))/INDEX('IMF GDP constant 2022 US'!$B$1:$BD$197,MATCH('2022 deflators April 2024 WEO'!$B167,'IMF GDP constant 2022 US'!$B$1:$B$197,0),MATCH('2022 deflators April 2024 WEO'!BD$3,'IMF GDP constant 2022 US'!$B$1:$BD$1,0)),0)</f>
        <v>1.17837022607397</v>
      </c>
    </row>
    <row r="168" customFormat="false" ht="15" hidden="false" customHeight="false" outlineLevel="0" collapsed="false">
      <c r="A168" s="23" t="s">
        <v>185</v>
      </c>
      <c r="B168" s="24" t="str">
        <f aca="false">VLOOKUP(A168,'Names&amp;ISO'!$A:$C,3,0)</f>
        <v>CHE</v>
      </c>
      <c r="C168" s="25" t="s">
        <v>185</v>
      </c>
      <c r="D168" s="11" t="str">
        <f aca="false">IFERROR(VLOOKUP(B168,'DAC ODA Recipients 2022-2023'!$B:$H,7,0),"")</f>
        <v/>
      </c>
      <c r="E168" s="23" t="n">
        <v>1</v>
      </c>
      <c r="F168" s="12"/>
      <c r="G168" s="26" t="n">
        <f aca="false">INDEX('OECD DAC Deflators 2022'!$B$3:$BN$39,MATCH('2022 deflators April 2024 WEO'!$B168,'OECD DAC Deflators 2022'!$B$3:$B$39,0),MATCH('2022 deflators April 2024 WEO'!G$3,'OECD DAC Deflators 2022'!$B$3:$BN$3,0))/100</f>
        <v>0.31321503</v>
      </c>
      <c r="H168" s="27" t="n">
        <f aca="false">INDEX('OECD DAC Deflators 2022'!$B$3:$BN$39,MATCH('2022 deflators April 2024 WEO'!$B168,'OECD DAC Deflators 2022'!$B$3:$B$39,0),MATCH('2022 deflators April 2024 WEO'!H$3,'OECD DAC Deflators 2022'!$B$3:$BN$3,0))/100</f>
        <v>0.28194478</v>
      </c>
      <c r="I168" s="27" t="n">
        <f aca="false">INDEX('OECD DAC Deflators 2022'!$B$3:$BN$39,MATCH('2022 deflators April 2024 WEO'!$B168,'OECD DAC Deflators 2022'!$B$3:$B$39,0),MATCH('2022 deflators April 2024 WEO'!I$3,'OECD DAC Deflators 2022'!$B$3:$BN$3,0))/100</f>
        <v>0.29320464</v>
      </c>
      <c r="J168" s="27" t="n">
        <f aca="false">INDEX('OECD DAC Deflators 2022'!$B$3:$BN$39,MATCH('2022 deflators April 2024 WEO'!$B168,'OECD DAC Deflators 2022'!$B$3:$B$39,0),MATCH('2022 deflators April 2024 WEO'!J$3,'OECD DAC Deflators 2022'!$B$3:$BN$3,0))/100</f>
        <v>0.29037683</v>
      </c>
      <c r="K168" s="27" t="n">
        <f aca="false">INDEX('OECD DAC Deflators 2022'!$B$3:$BN$39,MATCH('2022 deflators April 2024 WEO'!$B168,'OECD DAC Deflators 2022'!$B$3:$B$39,0),MATCH('2022 deflators April 2024 WEO'!K$3,'OECD DAC Deflators 2022'!$B$3:$BN$3,0))/100</f>
        <v>0.26917831</v>
      </c>
      <c r="L168" s="27" t="n">
        <f aca="false">INDEX('OECD DAC Deflators 2022'!$B$3:$BN$39,MATCH('2022 deflators April 2024 WEO'!$B168,'OECD DAC Deflators 2022'!$B$3:$B$39,0),MATCH('2022 deflators April 2024 WEO'!L$3,'OECD DAC Deflators 2022'!$B$3:$BN$3,0))/100</f>
        <v>0.26322556</v>
      </c>
      <c r="M168" s="27" t="n">
        <f aca="false">INDEX('OECD DAC Deflators 2022'!$B$3:$BN$39,MATCH('2022 deflators April 2024 WEO'!$B168,'OECD DAC Deflators 2022'!$B$3:$B$39,0),MATCH('2022 deflators April 2024 WEO'!M$3,'OECD DAC Deflators 2022'!$B$3:$BN$3,0))/100</f>
        <v>0.37069211</v>
      </c>
      <c r="N168" s="27" t="n">
        <f aca="false">INDEX('OECD DAC Deflators 2022'!$B$3:$BN$39,MATCH('2022 deflators April 2024 WEO'!$B168,'OECD DAC Deflators 2022'!$B$3:$B$39,0),MATCH('2022 deflators April 2024 WEO'!N$3,'OECD DAC Deflators 2022'!$B$3:$BN$3,0))/100</f>
        <v>0.45690464</v>
      </c>
      <c r="O168" s="27" t="n">
        <f aca="false">INDEX('OECD DAC Deflators 2022'!$B$3:$BN$39,MATCH('2022 deflators April 2024 WEO'!$B168,'OECD DAC Deflators 2022'!$B$3:$B$39,0),MATCH('2022 deflators April 2024 WEO'!O$3,'OECD DAC Deflators 2022'!$B$3:$BN$3,0))/100</f>
        <v>0.47845127</v>
      </c>
      <c r="P168" s="27" t="n">
        <f aca="false">INDEX('OECD DAC Deflators 2022'!$B$3:$BN$39,MATCH('2022 deflators April 2024 WEO'!$B168,'OECD DAC Deflators 2022'!$B$3:$B$39,0),MATCH('2022 deflators April 2024 WEO'!P$3,'OECD DAC Deflators 2022'!$B$3:$BN$3,0))/100</f>
        <v>0.44283511</v>
      </c>
      <c r="Q168" s="27" t="n">
        <f aca="false">INDEX('OECD DAC Deflators 2022'!$B$3:$BN$39,MATCH('2022 deflators April 2024 WEO'!$B168,'OECD DAC Deflators 2022'!$B$3:$B$39,0),MATCH('2022 deflators April 2024 WEO'!Q$3,'OECD DAC Deflators 2022'!$B$3:$BN$3,0))/100</f>
        <v>0.5454675</v>
      </c>
      <c r="R168" s="27" t="n">
        <f aca="false">INDEX('OECD DAC Deflators 2022'!$B$3:$BN$39,MATCH('2022 deflators April 2024 WEO'!$B168,'OECD DAC Deflators 2022'!$B$3:$B$39,0),MATCH('2022 deflators April 2024 WEO'!R$3,'OECD DAC Deflators 2022'!$B$3:$BN$3,0))/100</f>
        <v>0.55699491</v>
      </c>
      <c r="S168" s="27" t="n">
        <f aca="false">INDEX('OECD DAC Deflators 2022'!$B$3:$BN$39,MATCH('2022 deflators April 2024 WEO'!$B168,'OECD DAC Deflators 2022'!$B$3:$B$39,0),MATCH('2022 deflators April 2024 WEO'!S$3,'OECD DAC Deflators 2022'!$B$3:$BN$3,0))/100</f>
        <v>0.58017127</v>
      </c>
      <c r="T168" s="27" t="n">
        <f aca="false">INDEX('OECD DAC Deflators 2022'!$B$3:$BN$39,MATCH('2022 deflators April 2024 WEO'!$B168,'OECD DAC Deflators 2022'!$B$3:$B$39,0),MATCH('2022 deflators April 2024 WEO'!T$3,'OECD DAC Deflators 2022'!$B$3:$BN$3,0))/100</f>
        <v>0.56481405</v>
      </c>
      <c r="U168" s="27" t="n">
        <f aca="false">INDEX('OECD DAC Deflators 2022'!$B$3:$BN$39,MATCH('2022 deflators April 2024 WEO'!$B168,'OECD DAC Deflators 2022'!$B$3:$B$39,0),MATCH('2022 deflators April 2024 WEO'!U$3,'OECD DAC Deflators 2022'!$B$3:$BN$3,0))/100</f>
        <v>0.61767192</v>
      </c>
      <c r="V168" s="27" t="n">
        <f aca="false">INDEX('OECD DAC Deflators 2022'!$B$3:$BN$39,MATCH('2022 deflators April 2024 WEO'!$B168,'OECD DAC Deflators 2022'!$B$3:$B$39,0),MATCH('2022 deflators April 2024 WEO'!V$3,'OECD DAC Deflators 2022'!$B$3:$BN$3,0))/100</f>
        <v>0.71964436</v>
      </c>
      <c r="W168" s="27" t="n">
        <f aca="false">INDEX('OECD DAC Deflators 2022'!$B$3:$BN$39,MATCH('2022 deflators April 2024 WEO'!$B168,'OECD DAC Deflators 2022'!$B$3:$B$39,0),MATCH('2022 deflators April 2024 WEO'!W$3,'OECD DAC Deflators 2022'!$B$3:$BN$3,0))/100</f>
        <v>0.69008488</v>
      </c>
      <c r="X168" s="27" t="n">
        <f aca="false">INDEX('OECD DAC Deflators 2022'!$B$3:$BN$39,MATCH('2022 deflators April 2024 WEO'!$B168,'OECD DAC Deflators 2022'!$B$3:$B$39,0),MATCH('2022 deflators April 2024 WEO'!X$3,'OECD DAC Deflators 2022'!$B$3:$BN$3,0))/100</f>
        <v>0.58544094</v>
      </c>
      <c r="Y168" s="27" t="n">
        <f aca="false">INDEX('OECD DAC Deflators 2022'!$B$3:$BN$39,MATCH('2022 deflators April 2024 WEO'!$B168,'OECD DAC Deflators 2022'!$B$3:$B$39,0),MATCH('2022 deflators April 2024 WEO'!Y$3,'OECD DAC Deflators 2022'!$B$3:$BN$3,0))/100</f>
        <v>0.58451717</v>
      </c>
      <c r="Z168" s="27" t="n">
        <f aca="false">INDEX('OECD DAC Deflators 2022'!$B$3:$BN$39,MATCH('2022 deflators April 2024 WEO'!$B168,'OECD DAC Deflators 2022'!$B$3:$B$39,0),MATCH('2022 deflators April 2024 WEO'!Z$3,'OECD DAC Deflators 2022'!$B$3:$BN$3,0))/100</f>
        <v>0.56412511</v>
      </c>
      <c r="AA168" s="27" t="n">
        <f aca="false">INDEX('OECD DAC Deflators 2022'!$B$3:$BN$39,MATCH('2022 deflators April 2024 WEO'!$B168,'OECD DAC Deflators 2022'!$B$3:$B$39,0),MATCH('2022 deflators April 2024 WEO'!AA$3,'OECD DAC Deflators 2022'!$B$3:$BN$3,0))/100</f>
        <v>0.50904329</v>
      </c>
      <c r="AB168" s="27" t="n">
        <f aca="false">INDEX('OECD DAC Deflators 2022'!$B$3:$BN$39,MATCH('2022 deflators April 2024 WEO'!$B168,'OECD DAC Deflators 2022'!$B$3:$B$39,0),MATCH('2022 deflators April 2024 WEO'!AB$3,'OECD DAC Deflators 2022'!$B$3:$BN$3,0))/100</f>
        <v>0.51424808</v>
      </c>
      <c r="AC168" s="27" t="n">
        <f aca="false">INDEX('OECD DAC Deflators 2022'!$B$3:$BN$39,MATCH('2022 deflators April 2024 WEO'!$B168,'OECD DAC Deflators 2022'!$B$3:$B$39,0),MATCH('2022 deflators April 2024 WEO'!AC$3,'OECD DAC Deflators 2022'!$B$3:$BN$3,0))/100</f>
        <v>0.55593851</v>
      </c>
      <c r="AD168" s="27" t="n">
        <f aca="false">INDEX('OECD DAC Deflators 2022'!$B$3:$BN$39,MATCH('2022 deflators April 2024 WEO'!$B168,'OECD DAC Deflators 2022'!$B$3:$B$39,0),MATCH('2022 deflators April 2024 WEO'!AD$3,'OECD DAC Deflators 2022'!$B$3:$BN$3,0))/100</f>
        <v>0.65104591</v>
      </c>
      <c r="AE168" s="27" t="n">
        <f aca="false">INDEX('OECD DAC Deflators 2022'!$B$3:$BN$39,MATCH('2022 deflators April 2024 WEO'!$B168,'OECD DAC Deflators 2022'!$B$3:$B$39,0),MATCH('2022 deflators April 2024 WEO'!AE$3,'OECD DAC Deflators 2022'!$B$3:$BN$3,0))/100</f>
        <v>0.70677012</v>
      </c>
      <c r="AF168" s="27" t="n">
        <f aca="false">INDEX('OECD DAC Deflators 2022'!$B$3:$BN$39,MATCH('2022 deflators April 2024 WEO'!$B168,'OECD DAC Deflators 2022'!$B$3:$B$39,0),MATCH('2022 deflators April 2024 WEO'!AF$3,'OECD DAC Deflators 2022'!$B$3:$BN$3,0))/100</f>
        <v>0.71139787</v>
      </c>
      <c r="AG168" s="27" t="n">
        <f aca="false">INDEX('OECD DAC Deflators 2022'!$B$3:$BN$39,MATCH('2022 deflators April 2024 WEO'!$B168,'OECD DAC Deflators 2022'!$B$3:$B$39,0),MATCH('2022 deflators April 2024 WEO'!AG$3,'OECD DAC Deflators 2022'!$B$3:$BN$3,0))/100</f>
        <v>0.72238055</v>
      </c>
      <c r="AH168" s="27" t="n">
        <f aca="false">INDEX('OECD DAC Deflators 2022'!$B$3:$BN$39,MATCH('2022 deflators April 2024 WEO'!$B168,'OECD DAC Deflators 2022'!$B$3:$B$39,0),MATCH('2022 deflators April 2024 WEO'!AH$3,'OECD DAC Deflators 2022'!$B$3:$BN$3,0))/100</f>
        <v>0.77245606</v>
      </c>
      <c r="AI168" s="27" t="n">
        <f aca="false">INDEX('OECD DAC Deflators 2022'!$B$3:$BN$39,MATCH('2022 deflators April 2024 WEO'!$B168,'OECD DAC Deflators 2022'!$B$3:$B$39,0),MATCH('2022 deflators April 2024 WEO'!AI$3,'OECD DAC Deflators 2022'!$B$3:$BN$3,0))/100</f>
        <v>0.85764088</v>
      </c>
      <c r="AJ168" s="27" t="n">
        <f aca="false">INDEX('OECD DAC Deflators 2022'!$B$3:$BN$39,MATCH('2022 deflators April 2024 WEO'!$B168,'OECD DAC Deflators 2022'!$B$3:$B$39,0),MATCH('2022 deflators April 2024 WEO'!AJ$3,'OECD DAC Deflators 2022'!$B$3:$BN$3,0))/100</f>
        <v>0.87161089</v>
      </c>
      <c r="AK168" s="27" t="n">
        <f aca="false">INDEX('OECD DAC Deflators 2022'!$B$3:$BN$39,MATCH('2022 deflators April 2024 WEO'!$B168,'OECD DAC Deflators 2022'!$B$3:$B$39,0),MATCH('2022 deflators April 2024 WEO'!AK$3,'OECD DAC Deflators 2022'!$B$3:$BN$3,0))/100</f>
        <v>0.90886134</v>
      </c>
      <c r="AL168" s="27" t="n">
        <f aca="false">INDEX('OECD DAC Deflators 2022'!$B$3:$BN$39,MATCH('2022 deflators April 2024 WEO'!$B168,'OECD DAC Deflators 2022'!$B$3:$B$39,0),MATCH('2022 deflators April 2024 WEO'!AL$3,'OECD DAC Deflators 2022'!$B$3:$BN$3,0))/100</f>
        <v>1.06795003</v>
      </c>
      <c r="AM168" s="27" t="n">
        <f aca="false">INDEX('OECD DAC Deflators 2022'!$B$3:$BN$39,MATCH('2022 deflators April 2024 WEO'!$B168,'OECD DAC Deflators 2022'!$B$3:$B$39,0),MATCH('2022 deflators April 2024 WEO'!AM$3,'OECD DAC Deflators 2022'!$B$3:$BN$3,0))/100</f>
        <v>1.01127788</v>
      </c>
      <c r="AN168" s="27" t="n">
        <f aca="false">INDEX('OECD DAC Deflators 2022'!$B$3:$BN$39,MATCH('2022 deflators April 2024 WEO'!$B168,'OECD DAC Deflators 2022'!$B$3:$B$39,0),MATCH('2022 deflators April 2024 WEO'!AN$3,'OECD DAC Deflators 2022'!$B$3:$BN$3,0))/100</f>
        <v>1.02195963</v>
      </c>
      <c r="AO168" s="27" t="n">
        <f aca="false">INDEX('OECD DAC Deflators 2022'!$B$3:$BN$39,MATCH('2022 deflators April 2024 WEO'!$B168,'OECD DAC Deflators 2022'!$B$3:$B$39,0),MATCH('2022 deflators April 2024 WEO'!AO$3,'OECD DAC Deflators 2022'!$B$3:$BN$3,0))/100</f>
        <v>1.02863351</v>
      </c>
      <c r="AP168" s="27" t="n">
        <f aca="false">INDEX('OECD DAC Deflators 2022'!$B$3:$BN$39,MATCH('2022 deflators April 2024 WEO'!$B168,'OECD DAC Deflators 2022'!$B$3:$B$39,0),MATCH('2022 deflators April 2024 WEO'!AP$3,'OECD DAC Deflators 2022'!$B$3:$BN$3,0))/100</f>
        <v>0.96577895</v>
      </c>
      <c r="AQ168" s="27" t="n">
        <f aca="false">INDEX('OECD DAC Deflators 2022'!$B$3:$BN$39,MATCH('2022 deflators April 2024 WEO'!$B168,'OECD DAC Deflators 2022'!$B$3:$B$39,0),MATCH('2022 deflators April 2024 WEO'!AQ$3,'OECD DAC Deflators 2022'!$B$3:$BN$3,0))/100</f>
        <v>0.93771681</v>
      </c>
      <c r="AR168" s="27" t="n">
        <f aca="false">INDEX('OECD DAC Deflators 2022'!$B$3:$BN$39,MATCH('2022 deflators April 2024 WEO'!$B168,'OECD DAC Deflators 2022'!$B$3:$B$39,0),MATCH('2022 deflators April 2024 WEO'!AR$3,'OECD DAC Deflators 2022'!$B$3:$BN$3,0))/100</f>
        <v>0.93456811</v>
      </c>
      <c r="AS168" s="27" t="n">
        <f aca="false">INDEX('OECD DAC Deflators 2022'!$B$3:$BN$39,MATCH('2022 deflators April 2024 WEO'!$B168,'OECD DAC Deflators 2022'!$B$3:$B$39,0),MATCH('2022 deflators April 2024 WEO'!AS$3,'OECD DAC Deflators 2022'!$B$3:$BN$3,0))/100</f>
        <v>0.94836395</v>
      </c>
      <c r="AT168" s="27" t="n">
        <f aca="false">INDEX('OECD DAC Deflators 2022'!$B$3:$BN$39,MATCH('2022 deflators April 2024 WEO'!$B168,'OECD DAC Deflators 2022'!$B$3:$B$39,0),MATCH('2022 deflators April 2024 WEO'!AT$3,'OECD DAC Deflators 2022'!$B$3:$BN$3,0))/100</f>
        <v>0.93233109</v>
      </c>
      <c r="AU168" s="27" t="n">
        <f aca="false">INDEX('OECD DAC Deflators 2022'!$B$3:$BN$39,MATCH('2022 deflators April 2024 WEO'!$B168,'OECD DAC Deflators 2022'!$B$3:$B$39,0),MATCH('2022 deflators April 2024 WEO'!AU$3,'OECD DAC Deflators 2022'!$B$3:$BN$3,0))/100</f>
        <v>0.97950756</v>
      </c>
      <c r="AV168" s="27" t="n">
        <f aca="false">INDEX('OECD DAC Deflators 2022'!$B$3:$BN$39,MATCH('2022 deflators April 2024 WEO'!$B168,'OECD DAC Deflators 2022'!$B$3:$B$39,0),MATCH('2022 deflators April 2024 WEO'!AV$3,'OECD DAC Deflators 2022'!$B$3:$BN$3,0))/100</f>
        <v>1.01869986</v>
      </c>
      <c r="AW168" s="19" t="n">
        <f aca="false">INDEX('OECD DAC Deflators 2022'!$B$3:$BN$39,MATCH('2022 deflators April 2024 WEO'!$B168,'OECD DAC Deflators 2022'!$B$3:$B$39,0),MATCH('2022 deflators April 2024 WEO'!AW$3,'OECD DAC Deflators 2022'!$B$3:$BN$3,0))/100</f>
        <v>1</v>
      </c>
      <c r="AX168" s="27" t="n">
        <f aca="false">INDEX('OECD DAC Deflators 2022'!$B$3:$BN$39,MATCH('2022 deflators April 2024 WEO'!$B168,'OECD DAC Deflators 2022'!$B$3:$B$39,0),MATCH('2022 deflators April 2024 WEO'!AX$3,'OECD DAC Deflators 2022'!$B$3:$BN$3,0))/100</f>
        <v>1.07399767</v>
      </c>
      <c r="AY168" s="21" t="n">
        <f aca="false">IFERROR(INDEX('IMF GDP current US'!$B$1:$BD$197,MATCH('2022 deflators April 2024 WEO'!$B168,'IMF GDP current US'!$B$1:$B$197,0),MATCH('2022 deflators April 2024 WEO'!AY$3,'IMF GDP current US'!$B$1:$BD$1,0))/INDEX('IMF GDP constant 2022 US'!$B$1:$BD$197,MATCH('2022 deflators April 2024 WEO'!$B168,'IMF GDP constant 2022 US'!$B$1:$B$197,0),MATCH('2022 deflators April 2024 WEO'!AY$3,'IMF GDP constant 2022 US'!$B$1:$BD$1,0)),0)</f>
        <v>1.12261206022898</v>
      </c>
      <c r="AZ168" s="21" t="n">
        <f aca="false">IFERROR(INDEX('IMF GDP current US'!$B$1:$BD$197,MATCH('2022 deflators April 2024 WEO'!$B168,'IMF GDP current US'!$B$1:$B$197,0),MATCH('2022 deflators April 2024 WEO'!AZ$3,'IMF GDP current US'!$B$1:$BD$1,0))/INDEX('IMF GDP constant 2022 US'!$B$1:$BD$197,MATCH('2022 deflators April 2024 WEO'!$B168,'IMF GDP constant 2022 US'!$B$1:$B$197,0),MATCH('2022 deflators April 2024 WEO'!AZ$3,'IMF GDP constant 2022 US'!$B$1:$BD$1,0)),0)</f>
        <v>1.14648339999614</v>
      </c>
      <c r="BA168" s="21" t="n">
        <f aca="false">IFERROR(INDEX('IMF GDP current US'!$B$1:$BD$197,MATCH('2022 deflators April 2024 WEO'!$B168,'IMF GDP current US'!$B$1:$B$197,0),MATCH('2022 deflators April 2024 WEO'!BA$3,'IMF GDP current US'!$B$1:$BD$1,0))/INDEX('IMF GDP constant 2022 US'!$B$1:$BD$197,MATCH('2022 deflators April 2024 WEO'!$B168,'IMF GDP constant 2022 US'!$B$1:$B$197,0),MATCH('2022 deflators April 2024 WEO'!BA$3,'IMF GDP constant 2022 US'!$B$1:$BD$1,0)),0)</f>
        <v>1.18494642120749</v>
      </c>
      <c r="BB168" s="21" t="n">
        <f aca="false">IFERROR(INDEX('IMF GDP current US'!$B$1:$BD$197,MATCH('2022 deflators April 2024 WEO'!$B168,'IMF GDP current US'!$B$1:$B$197,0),MATCH('2022 deflators April 2024 WEO'!BB$3,'IMF GDP current US'!$B$1:$BD$1,0))/INDEX('IMF GDP constant 2022 US'!$B$1:$BD$197,MATCH('2022 deflators April 2024 WEO'!$B168,'IMF GDP constant 2022 US'!$B$1:$B$197,0),MATCH('2022 deflators April 2024 WEO'!BB$3,'IMF GDP constant 2022 US'!$B$1:$BD$1,0)),0)</f>
        <v>1.2167329180665</v>
      </c>
      <c r="BC168" s="21" t="n">
        <f aca="false">IFERROR(INDEX('IMF GDP current US'!$B$1:$BD$197,MATCH('2022 deflators April 2024 WEO'!$B168,'IMF GDP current US'!$B$1:$B$197,0),MATCH('2022 deflators April 2024 WEO'!BC$3,'IMF GDP current US'!$B$1:$BD$1,0))/INDEX('IMF GDP constant 2022 US'!$B$1:$BD$197,MATCH('2022 deflators April 2024 WEO'!$B168,'IMF GDP constant 2022 US'!$B$1:$B$197,0),MATCH('2022 deflators April 2024 WEO'!BC$3,'IMF GDP constant 2022 US'!$B$1:$BD$1,0)),0)</f>
        <v>1.25697735865328</v>
      </c>
      <c r="BD168" s="22" t="n">
        <f aca="false">IFERROR(INDEX('IMF GDP current US'!$B$1:$BD$197,MATCH('2022 deflators April 2024 WEO'!$B168,'IMF GDP current US'!$B$1:$B$197,0),MATCH('2022 deflators April 2024 WEO'!BD$3,'IMF GDP current US'!$B$1:$BD$1,0))/INDEX('IMF GDP constant 2022 US'!$B$1:$BD$197,MATCH('2022 deflators April 2024 WEO'!$B168,'IMF GDP constant 2022 US'!$B$1:$B$197,0),MATCH('2022 deflators April 2024 WEO'!BD$3,'IMF GDP constant 2022 US'!$B$1:$BD$1,0)),0)</f>
        <v>1.29040600721362</v>
      </c>
    </row>
    <row r="169" customFormat="false" ht="15" hidden="false" customHeight="false" outlineLevel="0" collapsed="false">
      <c r="A169" s="28" t="s">
        <v>186</v>
      </c>
      <c r="B169" s="30" t="str">
        <f aca="false">VLOOKUP(A169,'Names&amp;ISO'!$A:$C,3,0)</f>
        <v>SYR</v>
      </c>
      <c r="C169" s="11" t="s">
        <v>187</v>
      </c>
      <c r="D169" s="11" t="n">
        <f aca="false">IFERROR(VLOOKUP(B169,'DAC ODA Recipients 2022-2023'!$B:$H,7,0),"")</f>
        <v>1</v>
      </c>
      <c r="E169" s="12" t="str">
        <f aca="false">IFERROR(VLOOKUP(B169,'OECD DAC Deflators 2022'!B:B,1,0),"")</f>
        <v/>
      </c>
      <c r="F169" s="12"/>
      <c r="G169" s="32" t="n">
        <f aca="false">G196</f>
        <v>0.41231707</v>
      </c>
      <c r="H169" s="33" t="n">
        <f aca="false">H196</f>
        <v>0.40366953</v>
      </c>
      <c r="I169" s="33" t="n">
        <f aca="false">I196</f>
        <v>0.39307461</v>
      </c>
      <c r="J169" s="33" t="n">
        <f aca="false">J196</f>
        <v>0.39365536</v>
      </c>
      <c r="K169" s="33" t="n">
        <f aca="false">K196</f>
        <v>0.38681408</v>
      </c>
      <c r="L169" s="33" t="n">
        <f aca="false">L196</f>
        <v>0.38750881</v>
      </c>
      <c r="M169" s="33" t="n">
        <f aca="false">M196</f>
        <v>0.471648</v>
      </c>
      <c r="N169" s="33" t="n">
        <f aca="false">N196</f>
        <v>0.54662041</v>
      </c>
      <c r="O169" s="33" t="n">
        <f aca="false">O196</f>
        <v>0.58740883</v>
      </c>
      <c r="P169" s="33" t="n">
        <f aca="false">P196</f>
        <v>0.59389464</v>
      </c>
      <c r="Q169" s="33" t="n">
        <f aca="false">Q196</f>
        <v>0.64983362</v>
      </c>
      <c r="R169" s="33" t="n">
        <f aca="false">R196</f>
        <v>0.67772741</v>
      </c>
      <c r="S169" s="33" t="n">
        <f aca="false">S196</f>
        <v>0.71348148</v>
      </c>
      <c r="T169" s="33" t="n">
        <f aca="false">T196</f>
        <v>0.69747694</v>
      </c>
      <c r="U169" s="33" t="n">
        <f aca="false">U196</f>
        <v>0.73154201</v>
      </c>
      <c r="V169" s="33" t="n">
        <f aca="false">V196</f>
        <v>0.81970132</v>
      </c>
      <c r="W169" s="33" t="n">
        <f aca="false">W196</f>
        <v>0.76851188</v>
      </c>
      <c r="X169" s="33" t="n">
        <f aca="false">X196</f>
        <v>0.72212024</v>
      </c>
      <c r="Y169" s="33" t="n">
        <f aca="false">Y196</f>
        <v>0.7092819</v>
      </c>
      <c r="Z169" s="33" t="n">
        <f aca="false">Z196</f>
        <v>0.71978347</v>
      </c>
      <c r="AA169" s="33" t="n">
        <f aca="false">AA196</f>
        <v>0.69454807</v>
      </c>
      <c r="AB169" s="33" t="n">
        <f aca="false">AB196</f>
        <v>0.65593728</v>
      </c>
      <c r="AC169" s="33" t="n">
        <f aca="false">AC196</f>
        <v>0.67694596</v>
      </c>
      <c r="AD169" s="33" t="n">
        <f aca="false">AD196</f>
        <v>0.76162993</v>
      </c>
      <c r="AE169" s="33" t="n">
        <f aca="false">AE196</f>
        <v>0.82309475</v>
      </c>
      <c r="AF169" s="33" t="n">
        <f aca="false">AF196</f>
        <v>0.84674932</v>
      </c>
      <c r="AG169" s="33" t="n">
        <f aca="false">AG196</f>
        <v>0.8758134</v>
      </c>
      <c r="AH169" s="33" t="n">
        <f aca="false">AH196</f>
        <v>0.94060056</v>
      </c>
      <c r="AI169" s="33" t="n">
        <f aca="false">AI196</f>
        <v>0.98531305</v>
      </c>
      <c r="AJ169" s="33" t="n">
        <f aca="false">AJ196</f>
        <v>0.948823</v>
      </c>
      <c r="AK169" s="33" t="n">
        <f aca="false">AK196</f>
        <v>0.95916111</v>
      </c>
      <c r="AL169" s="33" t="n">
        <f aca="false">AL196</f>
        <v>1.01613827</v>
      </c>
      <c r="AM169" s="33" t="n">
        <f aca="false">AM196</f>
        <v>0.99092258</v>
      </c>
      <c r="AN169" s="33" t="n">
        <f aca="false">AN196</f>
        <v>1.00328061</v>
      </c>
      <c r="AO169" s="33" t="n">
        <f aca="false">AO196</f>
        <v>1.00470755</v>
      </c>
      <c r="AP169" s="33" t="n">
        <f aca="false">AP196</f>
        <v>0.90862128</v>
      </c>
      <c r="AQ169" s="33" t="n">
        <f aca="false">AQ196</f>
        <v>0.90263663</v>
      </c>
      <c r="AR169" s="33" t="n">
        <f aca="false">AR196</f>
        <v>0.92149325</v>
      </c>
      <c r="AS169" s="33" t="n">
        <f aca="false">AS196</f>
        <v>0.96078642</v>
      </c>
      <c r="AT169" s="33" t="n">
        <f aca="false">AT196</f>
        <v>0.94402383</v>
      </c>
      <c r="AU169" s="33" t="n">
        <f aca="false">AU196</f>
        <v>0.97286492</v>
      </c>
      <c r="AV169" s="33" t="n">
        <f aca="false">AV196</f>
        <v>1.03097762</v>
      </c>
      <c r="AW169" s="19" t="n">
        <f aca="false">AW196</f>
        <v>1</v>
      </c>
      <c r="AX169" s="33" t="n">
        <f aca="false">AX196</f>
        <v>1.04346085</v>
      </c>
      <c r="AY169" s="21" t="n">
        <f aca="false">IFERROR(INDEX('IMF GDP current US'!$B$1:$BD$197,MATCH('2022 deflators April 2024 WEO'!$B169,'IMF GDP current US'!$B$1:$B$197,0),MATCH('2022 deflators April 2024 WEO'!AY$3,'IMF GDP current US'!$B$1:$BD$1,0))/INDEX('IMF GDP constant 2022 US'!$B$1:$BD$197,MATCH('2022 deflators April 2024 WEO'!$B169,'IMF GDP constant 2022 US'!$B$1:$B$197,0),MATCH('2022 deflators April 2024 WEO'!AY$3,'IMF GDP constant 2022 US'!$B$1:$BD$1,0)),0)</f>
        <v>0</v>
      </c>
      <c r="AZ169" s="21" t="n">
        <f aca="false">IFERROR(INDEX('IMF GDP current US'!$B$1:$BD$197,MATCH('2022 deflators April 2024 WEO'!$B169,'IMF GDP current US'!$B$1:$B$197,0),MATCH('2022 deflators April 2024 WEO'!AZ$3,'IMF GDP current US'!$B$1:$BD$1,0))/INDEX('IMF GDP constant 2022 US'!$B$1:$BD$197,MATCH('2022 deflators April 2024 WEO'!$B169,'IMF GDP constant 2022 US'!$B$1:$B$197,0),MATCH('2022 deflators April 2024 WEO'!AZ$3,'IMF GDP constant 2022 US'!$B$1:$BD$1,0)),0)</f>
        <v>0</v>
      </c>
      <c r="BA169" s="21" t="n">
        <f aca="false">IFERROR(INDEX('IMF GDP current US'!$B$1:$BD$197,MATCH('2022 deflators April 2024 WEO'!$B169,'IMF GDP current US'!$B$1:$B$197,0),MATCH('2022 deflators April 2024 WEO'!BA$3,'IMF GDP current US'!$B$1:$BD$1,0))/INDEX('IMF GDP constant 2022 US'!$B$1:$BD$197,MATCH('2022 deflators April 2024 WEO'!$B169,'IMF GDP constant 2022 US'!$B$1:$B$197,0),MATCH('2022 deflators April 2024 WEO'!BA$3,'IMF GDP constant 2022 US'!$B$1:$BD$1,0)),0)</f>
        <v>0</v>
      </c>
      <c r="BB169" s="21" t="n">
        <f aca="false">IFERROR(INDEX('IMF GDP current US'!$B$1:$BD$197,MATCH('2022 deflators April 2024 WEO'!$B169,'IMF GDP current US'!$B$1:$B$197,0),MATCH('2022 deflators April 2024 WEO'!BB$3,'IMF GDP current US'!$B$1:$BD$1,0))/INDEX('IMF GDP constant 2022 US'!$B$1:$BD$197,MATCH('2022 deflators April 2024 WEO'!$B169,'IMF GDP constant 2022 US'!$B$1:$B$197,0),MATCH('2022 deflators April 2024 WEO'!BB$3,'IMF GDP constant 2022 US'!$B$1:$BD$1,0)),0)</f>
        <v>0</v>
      </c>
      <c r="BC169" s="21" t="n">
        <f aca="false">IFERROR(INDEX('IMF GDP current US'!$B$1:$BD$197,MATCH('2022 deflators April 2024 WEO'!$B169,'IMF GDP current US'!$B$1:$B$197,0),MATCH('2022 deflators April 2024 WEO'!BC$3,'IMF GDP current US'!$B$1:$BD$1,0))/INDEX('IMF GDP constant 2022 US'!$B$1:$BD$197,MATCH('2022 deflators April 2024 WEO'!$B169,'IMF GDP constant 2022 US'!$B$1:$B$197,0),MATCH('2022 deflators April 2024 WEO'!BC$3,'IMF GDP constant 2022 US'!$B$1:$BD$1,0)),0)</f>
        <v>0</v>
      </c>
      <c r="BD169" s="22" t="n">
        <f aca="false">IFERROR(INDEX('IMF GDP current US'!$B$1:$BD$197,MATCH('2022 deflators April 2024 WEO'!$B169,'IMF GDP current US'!$B$1:$B$197,0),MATCH('2022 deflators April 2024 WEO'!BD$3,'IMF GDP current US'!$B$1:$BD$1,0))/INDEX('IMF GDP constant 2022 US'!$B$1:$BD$197,MATCH('2022 deflators April 2024 WEO'!$B169,'IMF GDP constant 2022 US'!$B$1:$B$197,0),MATCH('2022 deflators April 2024 WEO'!BD$3,'IMF GDP constant 2022 US'!$B$1:$BD$1,0)),0)</f>
        <v>0</v>
      </c>
    </row>
    <row r="170" customFormat="false" ht="15" hidden="false" customHeight="false" outlineLevel="0" collapsed="false">
      <c r="A170" s="12" t="s">
        <v>188</v>
      </c>
      <c r="B170" s="0" t="str">
        <f aca="false">VLOOKUP(A170,'Names&amp;ISO'!$A:$C,3,0)</f>
        <v>TWN</v>
      </c>
      <c r="C170" s="11" t="s">
        <v>189</v>
      </c>
      <c r="D170" s="11" t="str">
        <f aca="false">IFERROR(VLOOKUP(B170,'DAC ODA Recipients 2022-2023'!$B:$H,7,0),"")</f>
        <v/>
      </c>
      <c r="E170" s="12" t="str">
        <f aca="false">IFERROR(VLOOKUP(B170,'OECD DAC Deflators 2022'!B:B,1,0),"")</f>
        <v/>
      </c>
      <c r="F170" s="12"/>
      <c r="G170" s="17" t="n">
        <f aca="false">IFERROR(INDEX('IMF GDP current US'!$B$1:$BD$197,MATCH('2022 deflators April 2024 WEO'!$B170,'IMF GDP current US'!$B$1:$B$197,0),MATCH('2022 deflators April 2024 WEO'!G$3,'IMF GDP current US'!$B$1:$BD$1,0))/INDEX('IMF GDP constant 2022 US'!$B$1:$BD$197,MATCH('2022 deflators April 2024 WEO'!$B170,'IMF GDP constant 2022 US'!$B$1:$B$197,0),MATCH('2022 deflators April 2024 WEO'!G$3,'IMF GDP constant 2022 US'!$B$1:$BD$1,0)),0)</f>
        <v>0.51466464215287</v>
      </c>
      <c r="H170" s="18" t="n">
        <f aca="false">IFERROR(INDEX('IMF GDP current US'!$B$1:$BD$197,MATCH('2022 deflators April 2024 WEO'!$B170,'IMF GDP current US'!$B$1:$B$197,0),MATCH('2022 deflators April 2024 WEO'!H$3,'IMF GDP current US'!$B$1:$BD$1,0))/INDEX('IMF GDP constant 2022 US'!$B$1:$BD$197,MATCH('2022 deflators April 2024 WEO'!$B170,'IMF GDP constant 2022 US'!$B$1:$B$197,0),MATCH('2022 deflators April 2024 WEO'!H$3,'IMF GDP constant 2022 US'!$B$1:$BD$1,0)),0)</f>
        <v>0.556505886517115</v>
      </c>
      <c r="I170" s="18" t="n">
        <f aca="false">IFERROR(INDEX('IMF GDP current US'!$B$1:$BD$197,MATCH('2022 deflators April 2024 WEO'!$B170,'IMF GDP current US'!$B$1:$B$197,0),MATCH('2022 deflators April 2024 WEO'!I$3,'IMF GDP current US'!$B$1:$BD$1,0))/INDEX('IMF GDP constant 2022 US'!$B$1:$BD$197,MATCH('2022 deflators April 2024 WEO'!$B170,'IMF GDP constant 2022 US'!$B$1:$B$197,0),MATCH('2022 deflators April 2024 WEO'!I$3,'IMF GDP constant 2022 US'!$B$1:$BD$1,0)),0)</f>
        <v>0.537103488952705</v>
      </c>
      <c r="J170" s="18" t="n">
        <f aca="false">IFERROR(INDEX('IMF GDP current US'!$B$1:$BD$197,MATCH('2022 deflators April 2024 WEO'!$B170,'IMF GDP current US'!$B$1:$B$197,0),MATCH('2022 deflators April 2024 WEO'!J$3,'IMF GDP current US'!$B$1:$BD$1,0))/INDEX('IMF GDP constant 2022 US'!$B$1:$BD$197,MATCH('2022 deflators April 2024 WEO'!$B170,'IMF GDP constant 2022 US'!$B$1:$B$197,0),MATCH('2022 deflators April 2024 WEO'!J$3,'IMF GDP constant 2022 US'!$B$1:$BD$1,0)),0)</f>
        <v>0.538530243518302</v>
      </c>
      <c r="K170" s="18" t="n">
        <f aca="false">IFERROR(INDEX('IMF GDP current US'!$B$1:$BD$197,MATCH('2022 deflators April 2024 WEO'!$B170,'IMF GDP current US'!$B$1:$B$197,0),MATCH('2022 deflators April 2024 WEO'!K$3,'IMF GDP current US'!$B$1:$BD$1,0))/INDEX('IMF GDP constant 2022 US'!$B$1:$BD$197,MATCH('2022 deflators April 2024 WEO'!$B170,'IMF GDP constant 2022 US'!$B$1:$B$197,0),MATCH('2022 deflators April 2024 WEO'!K$3,'IMF GDP constant 2022 US'!$B$1:$BD$1,0)),0)</f>
        <v>0.551920605770635</v>
      </c>
      <c r="L170" s="18" t="n">
        <f aca="false">IFERROR(INDEX('IMF GDP current US'!$B$1:$BD$197,MATCH('2022 deflators April 2024 WEO'!$B170,'IMF GDP current US'!$B$1:$B$197,0),MATCH('2022 deflators April 2024 WEO'!L$3,'IMF GDP current US'!$B$1:$BD$1,0))/INDEX('IMF GDP constant 2022 US'!$B$1:$BD$197,MATCH('2022 deflators April 2024 WEO'!$B170,'IMF GDP constant 2022 US'!$B$1:$B$197,0),MATCH('2022 deflators April 2024 WEO'!L$3,'IMF GDP constant 2022 US'!$B$1:$BD$1,0)),0)</f>
        <v>0.548560424444543</v>
      </c>
      <c r="M170" s="18" t="n">
        <f aca="false">IFERROR(INDEX('IMF GDP current US'!$B$1:$BD$197,MATCH('2022 deflators April 2024 WEO'!$B170,'IMF GDP current US'!$B$1:$B$197,0),MATCH('2022 deflators April 2024 WEO'!M$3,'IMF GDP current US'!$B$1:$BD$1,0))/INDEX('IMF GDP constant 2022 US'!$B$1:$BD$197,MATCH('2022 deflators April 2024 WEO'!$B170,'IMF GDP constant 2022 US'!$B$1:$B$197,0),MATCH('2022 deflators April 2024 WEO'!M$3,'IMF GDP constant 2022 US'!$B$1:$BD$1,0)),0)</f>
        <v>0.604656417009094</v>
      </c>
      <c r="N170" s="18" t="n">
        <f aca="false">IFERROR(INDEX('IMF GDP current US'!$B$1:$BD$197,MATCH('2022 deflators April 2024 WEO'!$B170,'IMF GDP current US'!$B$1:$B$197,0),MATCH('2022 deflators April 2024 WEO'!N$3,'IMF GDP current US'!$B$1:$BD$1,0))/INDEX('IMF GDP constant 2022 US'!$B$1:$BD$197,MATCH('2022 deflators April 2024 WEO'!$B170,'IMF GDP constant 2022 US'!$B$1:$B$197,0),MATCH('2022 deflators April 2024 WEO'!N$3,'IMF GDP constant 2022 US'!$B$1:$BD$1,0)),0)</f>
        <v>0.720377033281224</v>
      </c>
      <c r="O170" s="18" t="n">
        <f aca="false">IFERROR(INDEX('IMF GDP current US'!$B$1:$BD$197,MATCH('2022 deflators April 2024 WEO'!$B170,'IMF GDP current US'!$B$1:$B$197,0),MATCH('2022 deflators April 2024 WEO'!O$3,'IMF GDP current US'!$B$1:$BD$1,0))/INDEX('IMF GDP constant 2022 US'!$B$1:$BD$197,MATCH('2022 deflators April 2024 WEO'!$B170,'IMF GDP constant 2022 US'!$B$1:$B$197,0),MATCH('2022 deflators April 2024 WEO'!O$3,'IMF GDP constant 2022 US'!$B$1:$BD$1,0)),0)</f>
        <v>0.802946936744368</v>
      </c>
      <c r="P170" s="18" t="n">
        <f aca="false">IFERROR(INDEX('IMF GDP current US'!$B$1:$BD$197,MATCH('2022 deflators April 2024 WEO'!$B170,'IMF GDP current US'!$B$1:$B$197,0),MATCH('2022 deflators April 2024 WEO'!P$3,'IMF GDP current US'!$B$1:$BD$1,0))/INDEX('IMF GDP constant 2022 US'!$B$1:$BD$197,MATCH('2022 deflators April 2024 WEO'!$B170,'IMF GDP constant 2022 US'!$B$1:$B$197,0),MATCH('2022 deflators April 2024 WEO'!P$3,'IMF GDP constant 2022 US'!$B$1:$BD$1,0)),0)</f>
        <v>0.891706650481264</v>
      </c>
      <c r="Q170" s="18" t="n">
        <f aca="false">IFERROR(INDEX('IMF GDP current US'!$B$1:$BD$197,MATCH('2022 deflators April 2024 WEO'!$B170,'IMF GDP current US'!$B$1:$B$197,0),MATCH('2022 deflators April 2024 WEO'!Q$3,'IMF GDP current US'!$B$1:$BD$1,0))/INDEX('IMF GDP constant 2022 US'!$B$1:$BD$197,MATCH('2022 deflators April 2024 WEO'!$B170,'IMF GDP constant 2022 US'!$B$1:$B$197,0),MATCH('2022 deflators April 2024 WEO'!Q$3,'IMF GDP constant 2022 US'!$B$1:$BD$1,0)),0)</f>
        <v>0.921897698284551</v>
      </c>
      <c r="R170" s="18" t="n">
        <f aca="false">IFERROR(INDEX('IMF GDP current US'!$B$1:$BD$197,MATCH('2022 deflators April 2024 WEO'!$B170,'IMF GDP current US'!$B$1:$B$197,0),MATCH('2022 deflators April 2024 WEO'!R$3,'IMF GDP current US'!$B$1:$BD$1,0))/INDEX('IMF GDP constant 2022 US'!$B$1:$BD$197,MATCH('2022 deflators April 2024 WEO'!$B170,'IMF GDP constant 2022 US'!$B$1:$B$197,0),MATCH('2022 deflators April 2024 WEO'!R$3,'IMF GDP constant 2022 US'!$B$1:$BD$1,0)),0)</f>
        <v>0.955432311296095</v>
      </c>
      <c r="S170" s="18" t="n">
        <f aca="false">IFERROR(INDEX('IMF GDP current US'!$B$1:$BD$197,MATCH('2022 deflators April 2024 WEO'!$B170,'IMF GDP current US'!$B$1:$B$197,0),MATCH('2022 deflators April 2024 WEO'!S$3,'IMF GDP current US'!$B$1:$BD$1,0))/INDEX('IMF GDP constant 2022 US'!$B$1:$BD$197,MATCH('2022 deflators April 2024 WEO'!$B170,'IMF GDP constant 2022 US'!$B$1:$B$197,0),MATCH('2022 deflators April 2024 WEO'!S$3,'IMF GDP constant 2022 US'!$B$1:$BD$1,0)),0)</f>
        <v>1.05074236643646</v>
      </c>
      <c r="T170" s="18" t="n">
        <f aca="false">IFERROR(INDEX('IMF GDP current US'!$B$1:$BD$197,MATCH('2022 deflators April 2024 WEO'!$B170,'IMF GDP current US'!$B$1:$B$197,0),MATCH('2022 deflators April 2024 WEO'!T$3,'IMF GDP current US'!$B$1:$BD$1,0))/INDEX('IMF GDP constant 2022 US'!$B$1:$BD$197,MATCH('2022 deflators April 2024 WEO'!$B170,'IMF GDP constant 2022 US'!$B$1:$B$197,0),MATCH('2022 deflators April 2024 WEO'!T$3,'IMF GDP constant 2022 US'!$B$1:$BD$1,0)),0)</f>
        <v>1.04297033984721</v>
      </c>
      <c r="U170" s="18" t="n">
        <f aca="false">IFERROR(INDEX('IMF GDP current US'!$B$1:$BD$197,MATCH('2022 deflators April 2024 WEO'!$B170,'IMF GDP current US'!$B$1:$B$197,0),MATCH('2022 deflators April 2024 WEO'!U$3,'IMF GDP current US'!$B$1:$BD$1,0))/INDEX('IMF GDP constant 2022 US'!$B$1:$BD$197,MATCH('2022 deflators April 2024 WEO'!$B170,'IMF GDP constant 2022 US'!$B$1:$B$197,0),MATCH('2022 deflators April 2024 WEO'!U$3,'IMF GDP constant 2022 US'!$B$1:$BD$1,0)),0)</f>
        <v>1.05190076304306</v>
      </c>
      <c r="V170" s="18" t="n">
        <f aca="false">IFERROR(INDEX('IMF GDP current US'!$B$1:$BD$197,MATCH('2022 deflators April 2024 WEO'!$B170,'IMF GDP current US'!$B$1:$B$197,0),MATCH('2022 deflators April 2024 WEO'!V$3,'IMF GDP current US'!$B$1:$BD$1,0))/INDEX('IMF GDP constant 2022 US'!$B$1:$BD$197,MATCH('2022 deflators April 2024 WEO'!$B170,'IMF GDP constant 2022 US'!$B$1:$B$197,0),MATCH('2022 deflators April 2024 WEO'!V$3,'IMF GDP constant 2022 US'!$B$1:$BD$1,0)),0)</f>
        <v>1.07563886130313</v>
      </c>
      <c r="W170" s="18" t="n">
        <f aca="false">IFERROR(INDEX('IMF GDP current US'!$B$1:$BD$197,MATCH('2022 deflators April 2024 WEO'!$B170,'IMF GDP current US'!$B$1:$B$197,0),MATCH('2022 deflators April 2024 WEO'!W$3,'IMF GDP current US'!$B$1:$BD$1,0))/INDEX('IMF GDP constant 2022 US'!$B$1:$BD$197,MATCH('2022 deflators April 2024 WEO'!$B170,'IMF GDP constant 2022 US'!$B$1:$B$197,0),MATCH('2022 deflators April 2024 WEO'!W$3,'IMF GDP constant 2022 US'!$B$1:$BD$1,0)),0)</f>
        <v>1.06183481832932</v>
      </c>
      <c r="X170" s="18" t="n">
        <f aca="false">IFERROR(INDEX('IMF GDP current US'!$B$1:$BD$197,MATCH('2022 deflators April 2024 WEO'!$B170,'IMF GDP current US'!$B$1:$B$197,0),MATCH('2022 deflators April 2024 WEO'!X$3,'IMF GDP current US'!$B$1:$BD$1,0))/INDEX('IMF GDP constant 2022 US'!$B$1:$BD$197,MATCH('2022 deflators April 2024 WEO'!$B170,'IMF GDP constant 2022 US'!$B$1:$B$197,0),MATCH('2022 deflators April 2024 WEO'!X$3,'IMF GDP constant 2022 US'!$B$1:$BD$1,0)),0)</f>
        <v>1.03818495673098</v>
      </c>
      <c r="Y170" s="18" t="n">
        <f aca="false">IFERROR(INDEX('IMF GDP current US'!$B$1:$BD$197,MATCH('2022 deflators April 2024 WEO'!$B170,'IMF GDP current US'!$B$1:$B$197,0),MATCH('2022 deflators April 2024 WEO'!Y$3,'IMF GDP current US'!$B$1:$BD$1,0))/INDEX('IMF GDP constant 2022 US'!$B$1:$BD$197,MATCH('2022 deflators April 2024 WEO'!$B170,'IMF GDP constant 2022 US'!$B$1:$B$197,0),MATCH('2022 deflators April 2024 WEO'!Y$3,'IMF GDP constant 2022 US'!$B$1:$BD$1,0)),0)</f>
        <v>0.919684494003302</v>
      </c>
      <c r="Z170" s="18" t="n">
        <f aca="false">IFERROR(INDEX('IMF GDP current US'!$B$1:$BD$197,MATCH('2022 deflators April 2024 WEO'!$B170,'IMF GDP current US'!$B$1:$B$197,0),MATCH('2022 deflators April 2024 WEO'!Z$3,'IMF GDP current US'!$B$1:$BD$1,0))/INDEX('IMF GDP constant 2022 US'!$B$1:$BD$197,MATCH('2022 deflators April 2024 WEO'!$B170,'IMF GDP constant 2022 US'!$B$1:$B$197,0),MATCH('2022 deflators April 2024 WEO'!Z$3,'IMF GDP constant 2022 US'!$B$1:$BD$1,0)),0)</f>
        <v>0.93513148706379</v>
      </c>
      <c r="AA170" s="18" t="n">
        <f aca="false">IFERROR(INDEX('IMF GDP current US'!$B$1:$BD$197,MATCH('2022 deflators April 2024 WEO'!$B170,'IMF GDP current US'!$B$1:$B$197,0),MATCH('2022 deflators April 2024 WEO'!AA$3,'IMF GDP current US'!$B$1:$BD$1,0))/INDEX('IMF GDP constant 2022 US'!$B$1:$BD$197,MATCH('2022 deflators April 2024 WEO'!$B170,'IMF GDP constant 2022 US'!$B$1:$B$197,0),MATCH('2022 deflators April 2024 WEO'!AA$3,'IMF GDP constant 2022 US'!$B$1:$BD$1,0)),0)</f>
        <v>0.957325213536801</v>
      </c>
      <c r="AB170" s="18" t="n">
        <f aca="false">IFERROR(INDEX('IMF GDP current US'!$B$1:$BD$197,MATCH('2022 deflators April 2024 WEO'!$B170,'IMF GDP current US'!$B$1:$B$197,0),MATCH('2022 deflators April 2024 WEO'!AB$3,'IMF GDP current US'!$B$1:$BD$1,0))/INDEX('IMF GDP constant 2022 US'!$B$1:$BD$197,MATCH('2022 deflators April 2024 WEO'!$B170,'IMF GDP constant 2022 US'!$B$1:$B$197,0),MATCH('2022 deflators April 2024 WEO'!AB$3,'IMF GDP constant 2022 US'!$B$1:$BD$1,0)),0)</f>
        <v>0.878729797219825</v>
      </c>
      <c r="AC170" s="18" t="n">
        <f aca="false">IFERROR(INDEX('IMF GDP current US'!$B$1:$BD$197,MATCH('2022 deflators April 2024 WEO'!$B170,'IMF GDP current US'!$B$1:$B$197,0),MATCH('2022 deflators April 2024 WEO'!AC$3,'IMF GDP current US'!$B$1:$BD$1,0))/INDEX('IMF GDP constant 2022 US'!$B$1:$BD$197,MATCH('2022 deflators April 2024 WEO'!$B170,'IMF GDP constant 2022 US'!$B$1:$B$197,0),MATCH('2022 deflators April 2024 WEO'!AC$3,'IMF GDP constant 2022 US'!$B$1:$BD$1,0)),0)</f>
        <v>0.855791922687866</v>
      </c>
      <c r="AD170" s="18" t="n">
        <f aca="false">IFERROR(INDEX('IMF GDP current US'!$B$1:$BD$197,MATCH('2022 deflators April 2024 WEO'!$B170,'IMF GDP current US'!$B$1:$B$197,0),MATCH('2022 deflators April 2024 WEO'!AD$3,'IMF GDP current US'!$B$1:$BD$1,0))/INDEX('IMF GDP constant 2022 US'!$B$1:$BD$197,MATCH('2022 deflators April 2024 WEO'!$B170,'IMF GDP constant 2022 US'!$B$1:$B$197,0),MATCH('2022 deflators April 2024 WEO'!AD$3,'IMF GDP constant 2022 US'!$B$1:$BD$1,0)),0)</f>
        <v>0.847653275699485</v>
      </c>
      <c r="AE170" s="18" t="n">
        <f aca="false">IFERROR(INDEX('IMF GDP current US'!$B$1:$BD$197,MATCH('2022 deflators April 2024 WEO'!$B170,'IMF GDP current US'!$B$1:$B$197,0),MATCH('2022 deflators April 2024 WEO'!AE$3,'IMF GDP current US'!$B$1:$BD$1,0))/INDEX('IMF GDP constant 2022 US'!$B$1:$BD$197,MATCH('2022 deflators April 2024 WEO'!$B170,'IMF GDP constant 2022 US'!$B$1:$B$197,0),MATCH('2022 deflators April 2024 WEO'!AE$3,'IMF GDP constant 2022 US'!$B$1:$BD$1,0)),0)</f>
        <v>0.866328806213935</v>
      </c>
      <c r="AF170" s="18" t="n">
        <f aca="false">IFERROR(INDEX('IMF GDP current US'!$B$1:$BD$197,MATCH('2022 deflators April 2024 WEO'!$B170,'IMF GDP current US'!$B$1:$B$197,0),MATCH('2022 deflators April 2024 WEO'!AF$3,'IMF GDP current US'!$B$1:$BD$1,0))/INDEX('IMF GDP constant 2022 US'!$B$1:$BD$197,MATCH('2022 deflators April 2024 WEO'!$B170,'IMF GDP constant 2022 US'!$B$1:$B$197,0),MATCH('2022 deflators April 2024 WEO'!AF$3,'IMF GDP constant 2022 US'!$B$1:$BD$1,0)),0)</f>
        <v>0.886378313726072</v>
      </c>
      <c r="AG170" s="18" t="n">
        <f aca="false">IFERROR(INDEX('IMF GDP current US'!$B$1:$BD$197,MATCH('2022 deflators April 2024 WEO'!$B170,'IMF GDP current US'!$B$1:$B$197,0),MATCH('2022 deflators April 2024 WEO'!AG$3,'IMF GDP current US'!$B$1:$BD$1,0))/INDEX('IMF GDP constant 2022 US'!$B$1:$BD$197,MATCH('2022 deflators April 2024 WEO'!$B170,'IMF GDP constant 2022 US'!$B$1:$B$197,0),MATCH('2022 deflators April 2024 WEO'!AG$3,'IMF GDP constant 2022 US'!$B$1:$BD$1,0)),0)</f>
        <v>0.86577402858717</v>
      </c>
      <c r="AH170" s="18" t="n">
        <f aca="false">IFERROR(INDEX('IMF GDP current US'!$B$1:$BD$197,MATCH('2022 deflators April 2024 WEO'!$B170,'IMF GDP current US'!$B$1:$B$197,0),MATCH('2022 deflators April 2024 WEO'!AH$3,'IMF GDP current US'!$B$1:$BD$1,0))/INDEX('IMF GDP constant 2022 US'!$B$1:$BD$197,MATCH('2022 deflators April 2024 WEO'!$B170,'IMF GDP constant 2022 US'!$B$1:$B$197,0),MATCH('2022 deflators April 2024 WEO'!AH$3,'IMF GDP constant 2022 US'!$B$1:$BD$1,0)),0)</f>
        <v>0.853154748199118</v>
      </c>
      <c r="AI170" s="18" t="n">
        <f aca="false">IFERROR(INDEX('IMF GDP current US'!$B$1:$BD$197,MATCH('2022 deflators April 2024 WEO'!$B170,'IMF GDP current US'!$B$1:$B$197,0),MATCH('2022 deflators April 2024 WEO'!AI$3,'IMF GDP current US'!$B$1:$BD$1,0))/INDEX('IMF GDP constant 2022 US'!$B$1:$BD$197,MATCH('2022 deflators April 2024 WEO'!$B170,'IMF GDP constant 2022 US'!$B$1:$B$197,0),MATCH('2022 deflators April 2024 WEO'!AI$3,'IMF GDP constant 2022 US'!$B$1:$BD$1,0)),0)</f>
        <v>0.865100159493631</v>
      </c>
      <c r="AJ170" s="18" t="n">
        <f aca="false">IFERROR(INDEX('IMF GDP current US'!$B$1:$BD$197,MATCH('2022 deflators April 2024 WEO'!$B170,'IMF GDP current US'!$B$1:$B$197,0),MATCH('2022 deflators April 2024 WEO'!AJ$3,'IMF GDP current US'!$B$1:$BD$1,0))/INDEX('IMF GDP constant 2022 US'!$B$1:$BD$197,MATCH('2022 deflators April 2024 WEO'!$B170,'IMF GDP constant 2022 US'!$B$1:$B$197,0),MATCH('2022 deflators April 2024 WEO'!AJ$3,'IMF GDP constant 2022 US'!$B$1:$BD$1,0)),0)</f>
        <v>0.826276670015821</v>
      </c>
      <c r="AK170" s="18" t="n">
        <f aca="false">IFERROR(INDEX('IMF GDP current US'!$B$1:$BD$197,MATCH('2022 deflators April 2024 WEO'!$B170,'IMF GDP current US'!$B$1:$B$197,0),MATCH('2022 deflators April 2024 WEO'!AK$3,'IMF GDP current US'!$B$1:$BD$1,0))/INDEX('IMF GDP constant 2022 US'!$B$1:$BD$197,MATCH('2022 deflators April 2024 WEO'!$B170,'IMF GDP constant 2022 US'!$B$1:$B$197,0),MATCH('2022 deflators April 2024 WEO'!AK$3,'IMF GDP constant 2022 US'!$B$1:$BD$1,0)),0)</f>
        <v>0.851995984808445</v>
      </c>
      <c r="AL170" s="18" t="n">
        <f aca="false">IFERROR(INDEX('IMF GDP current US'!$B$1:$BD$197,MATCH('2022 deflators April 2024 WEO'!$B170,'IMF GDP current US'!$B$1:$B$197,0),MATCH('2022 deflators April 2024 WEO'!AL$3,'IMF GDP current US'!$B$1:$BD$1,0))/INDEX('IMF GDP constant 2022 US'!$B$1:$BD$197,MATCH('2022 deflators April 2024 WEO'!$B170,'IMF GDP constant 2022 US'!$B$1:$B$197,0),MATCH('2022 deflators April 2024 WEO'!AL$3,'IMF GDP constant 2022 US'!$B$1:$BD$1,0)),0)</f>
        <v>0.895224550050463</v>
      </c>
      <c r="AM170" s="18" t="n">
        <f aca="false">IFERROR(INDEX('IMF GDP current US'!$B$1:$BD$197,MATCH('2022 deflators April 2024 WEO'!$B170,'IMF GDP current US'!$B$1:$B$197,0),MATCH('2022 deflators April 2024 WEO'!AM$3,'IMF GDP current US'!$B$1:$BD$1,0))/INDEX('IMF GDP constant 2022 US'!$B$1:$BD$197,MATCH('2022 deflators April 2024 WEO'!$B170,'IMF GDP constant 2022 US'!$B$1:$B$197,0),MATCH('2022 deflators April 2024 WEO'!AM$3,'IMF GDP constant 2022 US'!$B$1:$BD$1,0)),0)</f>
        <v>0.896820731569331</v>
      </c>
      <c r="AN170" s="18" t="n">
        <f aca="false">IFERROR(INDEX('IMF GDP current US'!$B$1:$BD$197,MATCH('2022 deflators April 2024 WEO'!$B170,'IMF GDP current US'!$B$1:$B$197,0),MATCH('2022 deflators April 2024 WEO'!AN$3,'IMF GDP current US'!$B$1:$BD$1,0))/INDEX('IMF GDP constant 2022 US'!$B$1:$BD$197,MATCH('2022 deflators April 2024 WEO'!$B170,'IMF GDP constant 2022 US'!$B$1:$B$197,0),MATCH('2022 deflators April 2024 WEO'!AN$3,'IMF GDP constant 2022 US'!$B$1:$BD$1,0)),0)</f>
        <v>0.905688009797029</v>
      </c>
      <c r="AO170" s="18" t="n">
        <f aca="false">IFERROR(INDEX('IMF GDP current US'!$B$1:$BD$197,MATCH('2022 deflators April 2024 WEO'!$B170,'IMF GDP current US'!$B$1:$B$197,0),MATCH('2022 deflators April 2024 WEO'!AO$3,'IMF GDP current US'!$B$1:$BD$1,0))/INDEX('IMF GDP constant 2022 US'!$B$1:$BD$197,MATCH('2022 deflators April 2024 WEO'!$B170,'IMF GDP constant 2022 US'!$B$1:$B$197,0),MATCH('2022 deflators April 2024 WEO'!AO$3,'IMF GDP constant 2022 US'!$B$1:$BD$1,0)),0)</f>
        <v>0.902617987432045</v>
      </c>
      <c r="AP170" s="18" t="n">
        <f aca="false">IFERROR(INDEX('IMF GDP current US'!$B$1:$BD$197,MATCH('2022 deflators April 2024 WEO'!$B170,'IMF GDP current US'!$B$1:$B$197,0),MATCH('2022 deflators April 2024 WEO'!AP$3,'IMF GDP current US'!$B$1:$BD$1,0))/INDEX('IMF GDP constant 2022 US'!$B$1:$BD$197,MATCH('2022 deflators April 2024 WEO'!$B170,'IMF GDP constant 2022 US'!$B$1:$B$197,0),MATCH('2022 deflators April 2024 WEO'!AP$3,'IMF GDP constant 2022 US'!$B$1:$BD$1,0)),0)</f>
        <v>0.888225795769078</v>
      </c>
      <c r="AQ170" s="18" t="n">
        <f aca="false">IFERROR(INDEX('IMF GDP current US'!$B$1:$BD$197,MATCH('2022 deflators April 2024 WEO'!$B170,'IMF GDP current US'!$B$1:$B$197,0),MATCH('2022 deflators April 2024 WEO'!AQ$3,'IMF GDP current US'!$B$1:$BD$1,0))/INDEX('IMF GDP constant 2022 US'!$B$1:$BD$197,MATCH('2022 deflators April 2024 WEO'!$B170,'IMF GDP constant 2022 US'!$B$1:$B$197,0),MATCH('2022 deflators April 2024 WEO'!AQ$3,'IMF GDP constant 2022 US'!$B$1:$BD$1,0)),0)</f>
        <v>0.883336048612929</v>
      </c>
      <c r="AR170" s="18" t="n">
        <f aca="false">IFERROR(INDEX('IMF GDP current US'!$B$1:$BD$197,MATCH('2022 deflators April 2024 WEO'!$B170,'IMF GDP current US'!$B$1:$B$197,0),MATCH('2022 deflators April 2024 WEO'!AR$3,'IMF GDP current US'!$B$1:$BD$1,0))/INDEX('IMF GDP constant 2022 US'!$B$1:$BD$197,MATCH('2022 deflators April 2024 WEO'!$B170,'IMF GDP constant 2022 US'!$B$1:$B$197,0),MATCH('2022 deflators April 2024 WEO'!AR$3,'IMF GDP constant 2022 US'!$B$1:$BD$1,0)),0)</f>
        <v>0.93004939010059</v>
      </c>
      <c r="AS170" s="18" t="n">
        <f aca="false">IFERROR(INDEX('IMF GDP current US'!$B$1:$BD$197,MATCH('2022 deflators April 2024 WEO'!$B170,'IMF GDP current US'!$B$1:$B$197,0),MATCH('2022 deflators April 2024 WEO'!AS$3,'IMF GDP current US'!$B$1:$BD$1,0))/INDEX('IMF GDP constant 2022 US'!$B$1:$BD$197,MATCH('2022 deflators April 2024 WEO'!$B170,'IMF GDP constant 2022 US'!$B$1:$B$197,0),MATCH('2022 deflators April 2024 WEO'!AS$3,'IMF GDP constant 2022 US'!$B$1:$BD$1,0)),0)</f>
        <v>0.933114757640768</v>
      </c>
      <c r="AT170" s="18" t="n">
        <f aca="false">IFERROR(INDEX('IMF GDP current US'!$B$1:$BD$197,MATCH('2022 deflators April 2024 WEO'!$B170,'IMF GDP current US'!$B$1:$B$197,0),MATCH('2022 deflators April 2024 WEO'!AT$3,'IMF GDP current US'!$B$1:$BD$1,0))/INDEX('IMF GDP constant 2022 US'!$B$1:$BD$197,MATCH('2022 deflators April 2024 WEO'!$B170,'IMF GDP constant 2022 US'!$B$1:$B$197,0),MATCH('2022 deflators April 2024 WEO'!AT$3,'IMF GDP constant 2022 US'!$B$1:$BD$1,0)),0)</f>
        <v>0.908640705330767</v>
      </c>
      <c r="AU170" s="18" t="n">
        <f aca="false">IFERROR(INDEX('IMF GDP current US'!$B$1:$BD$197,MATCH('2022 deflators April 2024 WEO'!$B170,'IMF GDP current US'!$B$1:$B$197,0),MATCH('2022 deflators April 2024 WEO'!AU$3,'IMF GDP current US'!$B$1:$BD$1,0))/INDEX('IMF GDP constant 2022 US'!$B$1:$BD$197,MATCH('2022 deflators April 2024 WEO'!$B170,'IMF GDP constant 2022 US'!$B$1:$B$197,0),MATCH('2022 deflators April 2024 WEO'!AU$3,'IMF GDP constant 2022 US'!$B$1:$BD$1,0)),0)</f>
        <v>0.967684035614823</v>
      </c>
      <c r="AV170" s="18" t="n">
        <f aca="false">IFERROR(INDEX('IMF GDP current US'!$B$1:$BD$197,MATCH('2022 deflators April 2024 WEO'!$B170,'IMF GDP current US'!$B$1:$B$197,0),MATCH('2022 deflators April 2024 WEO'!AV$3,'IMF GDP current US'!$B$1:$BD$1,0))/INDEX('IMF GDP constant 2022 US'!$B$1:$BD$197,MATCH('2022 deflators April 2024 WEO'!$B170,'IMF GDP constant 2022 US'!$B$1:$B$197,0),MATCH('2022 deflators April 2024 WEO'!AV$3,'IMF GDP constant 2022 US'!$B$1:$BD$1,0)),0)</f>
        <v>1.04223541568155</v>
      </c>
      <c r="AW170" s="19" t="n">
        <f aca="false">IFERROR(INDEX('IMF GDP current US'!$B$1:$BD$197,MATCH('2022 deflators April 2024 WEO'!$B170,'IMF GDP current US'!$B$1:$B$197,0),MATCH('2022 deflators April 2024 WEO'!AW$3,'IMF GDP current US'!$B$1:$BD$1,0))/INDEX('IMF GDP constant 2022 US'!$B$1:$BD$197,MATCH('2022 deflators April 2024 WEO'!$B170,'IMF GDP constant 2022 US'!$B$1:$B$197,0),MATCH('2022 deflators April 2024 WEO'!AW$3,'IMF GDP constant 2022 US'!$B$1:$BD$1,0)),0)</f>
        <v>1</v>
      </c>
      <c r="AX170" s="18" t="n">
        <f aca="false">IFERROR(INDEX('IMF GDP current US'!$B$1:$BD$197,MATCH('2022 deflators April 2024 WEO'!$B170,'IMF GDP current US'!$B$1:$B$197,0),MATCH('2022 deflators April 2024 WEO'!AX$3,'IMF GDP current US'!$B$1:$BD$1,0))/INDEX('IMF GDP constant 2022 US'!$B$1:$BD$197,MATCH('2022 deflators April 2024 WEO'!$B170,'IMF GDP constant 2022 US'!$B$1:$B$197,0),MATCH('2022 deflators April 2024 WEO'!AX$3,'IMF GDP constant 2022 US'!$B$1:$BD$1,0)),0)</f>
        <v>0.980639409985955</v>
      </c>
      <c r="AY170" s="21" t="n">
        <f aca="false">IFERROR(INDEX('IMF GDP current US'!$B$1:$BD$197,MATCH('2022 deflators April 2024 WEO'!$B170,'IMF GDP current US'!$B$1:$B$197,0),MATCH('2022 deflators April 2024 WEO'!AY$3,'IMF GDP current US'!$B$1:$BD$1,0))/INDEX('IMF GDP constant 2022 US'!$B$1:$BD$197,MATCH('2022 deflators April 2024 WEO'!$B170,'IMF GDP constant 2022 US'!$B$1:$B$197,0),MATCH('2022 deflators April 2024 WEO'!AY$3,'IMF GDP constant 2022 US'!$B$1:$BD$1,0)),0)</f>
        <v>1.00971712980494</v>
      </c>
      <c r="AZ170" s="21" t="n">
        <f aca="false">IFERROR(INDEX('IMF GDP current US'!$B$1:$BD$197,MATCH('2022 deflators April 2024 WEO'!$B170,'IMF GDP current US'!$B$1:$B$197,0),MATCH('2022 deflators April 2024 WEO'!AZ$3,'IMF GDP current US'!$B$1:$BD$1,0))/INDEX('IMF GDP constant 2022 US'!$B$1:$BD$197,MATCH('2022 deflators April 2024 WEO'!$B170,'IMF GDP constant 2022 US'!$B$1:$B$197,0),MATCH('2022 deflators April 2024 WEO'!AZ$3,'IMF GDP constant 2022 US'!$B$1:$BD$1,0)),0)</f>
        <v>1.04619255107886</v>
      </c>
      <c r="BA170" s="21" t="n">
        <f aca="false">IFERROR(INDEX('IMF GDP current US'!$B$1:$BD$197,MATCH('2022 deflators April 2024 WEO'!$B170,'IMF GDP current US'!$B$1:$B$197,0),MATCH('2022 deflators April 2024 WEO'!BA$3,'IMF GDP current US'!$B$1:$BD$1,0))/INDEX('IMF GDP constant 2022 US'!$B$1:$BD$197,MATCH('2022 deflators April 2024 WEO'!$B170,'IMF GDP constant 2022 US'!$B$1:$B$197,0),MATCH('2022 deflators April 2024 WEO'!BA$3,'IMF GDP constant 2022 US'!$B$1:$BD$1,0)),0)</f>
        <v>1.0748820793467</v>
      </c>
      <c r="BB170" s="21" t="n">
        <f aca="false">IFERROR(INDEX('IMF GDP current US'!$B$1:$BD$197,MATCH('2022 deflators April 2024 WEO'!$B170,'IMF GDP current US'!$B$1:$B$197,0),MATCH('2022 deflators April 2024 WEO'!BB$3,'IMF GDP current US'!$B$1:$BD$1,0))/INDEX('IMF GDP constant 2022 US'!$B$1:$BD$197,MATCH('2022 deflators April 2024 WEO'!$B170,'IMF GDP constant 2022 US'!$B$1:$B$197,0),MATCH('2022 deflators April 2024 WEO'!BB$3,'IMF GDP constant 2022 US'!$B$1:$BD$1,0)),0)</f>
        <v>1.09988720447973</v>
      </c>
      <c r="BC170" s="21" t="n">
        <f aca="false">IFERROR(INDEX('IMF GDP current US'!$B$1:$BD$197,MATCH('2022 deflators April 2024 WEO'!$B170,'IMF GDP current US'!$B$1:$B$197,0),MATCH('2022 deflators April 2024 WEO'!BC$3,'IMF GDP current US'!$B$1:$BD$1,0))/INDEX('IMF GDP constant 2022 US'!$B$1:$BD$197,MATCH('2022 deflators April 2024 WEO'!$B170,'IMF GDP constant 2022 US'!$B$1:$B$197,0),MATCH('2022 deflators April 2024 WEO'!BC$3,'IMF GDP constant 2022 US'!$B$1:$BD$1,0)),0)</f>
        <v>1.11163844276526</v>
      </c>
      <c r="BD170" s="22" t="n">
        <f aca="false">IFERROR(INDEX('IMF GDP current US'!$B$1:$BD$197,MATCH('2022 deflators April 2024 WEO'!$B170,'IMF GDP current US'!$B$1:$B$197,0),MATCH('2022 deflators April 2024 WEO'!BD$3,'IMF GDP current US'!$B$1:$BD$1,0))/INDEX('IMF GDP constant 2022 US'!$B$1:$BD$197,MATCH('2022 deflators April 2024 WEO'!$B170,'IMF GDP constant 2022 US'!$B$1:$B$197,0),MATCH('2022 deflators April 2024 WEO'!BD$3,'IMF GDP constant 2022 US'!$B$1:$BD$1,0)),0)</f>
        <v>1.12245203222051</v>
      </c>
    </row>
    <row r="171" customFormat="false" ht="15" hidden="false" customHeight="false" outlineLevel="0" collapsed="false">
      <c r="A171" s="12" t="s">
        <v>190</v>
      </c>
      <c r="B171" s="0" t="str">
        <f aca="false">VLOOKUP(A171,'Names&amp;ISO'!$A:$C,3,0)</f>
        <v>TJK</v>
      </c>
      <c r="C171" s="11" t="s">
        <v>190</v>
      </c>
      <c r="D171" s="11" t="n">
        <f aca="false">IFERROR(VLOOKUP(B171,'DAC ODA Recipients 2022-2023'!$B:$H,7,0),"")</f>
        <v>1</v>
      </c>
      <c r="E171" s="12" t="str">
        <f aca="false">IFERROR(VLOOKUP(B171,'OECD DAC Deflators 2022'!B:B,1,0),"")</f>
        <v/>
      </c>
      <c r="F171" s="12"/>
      <c r="G171" s="17" t="n">
        <f aca="false">IFERROR(INDEX('IMF GDP current US'!$B$1:$BD$197,MATCH('2022 deflators April 2024 WEO'!$B171,'IMF GDP current US'!$B$1:$B$197,0),MATCH('2022 deflators April 2024 WEO'!G$3,'IMF GDP current US'!$B$1:$BD$1,0))/INDEX('IMF GDP constant 2022 US'!$B$1:$BD$197,MATCH('2022 deflators April 2024 WEO'!$B171,'IMF GDP constant 2022 US'!$B$1:$B$197,0),MATCH('2022 deflators April 2024 WEO'!G$3,'IMF GDP constant 2022 US'!$B$1:$BD$1,0)),0)</f>
        <v>0</v>
      </c>
      <c r="H171" s="18" t="n">
        <f aca="false">IFERROR(INDEX('IMF GDP current US'!$B$1:$BD$197,MATCH('2022 deflators April 2024 WEO'!$B171,'IMF GDP current US'!$B$1:$B$197,0),MATCH('2022 deflators April 2024 WEO'!H$3,'IMF GDP current US'!$B$1:$BD$1,0))/INDEX('IMF GDP constant 2022 US'!$B$1:$BD$197,MATCH('2022 deflators April 2024 WEO'!$B171,'IMF GDP constant 2022 US'!$B$1:$B$197,0),MATCH('2022 deflators April 2024 WEO'!H$3,'IMF GDP constant 2022 US'!$B$1:$BD$1,0)),0)</f>
        <v>0</v>
      </c>
      <c r="I171" s="18" t="n">
        <f aca="false">IFERROR(INDEX('IMF GDP current US'!$B$1:$BD$197,MATCH('2022 deflators April 2024 WEO'!$B171,'IMF GDP current US'!$B$1:$B$197,0),MATCH('2022 deflators April 2024 WEO'!I$3,'IMF GDP current US'!$B$1:$BD$1,0))/INDEX('IMF GDP constant 2022 US'!$B$1:$BD$197,MATCH('2022 deflators April 2024 WEO'!$B171,'IMF GDP constant 2022 US'!$B$1:$B$197,0),MATCH('2022 deflators April 2024 WEO'!I$3,'IMF GDP constant 2022 US'!$B$1:$BD$1,0)),0)</f>
        <v>0</v>
      </c>
      <c r="J171" s="18" t="n">
        <f aca="false">IFERROR(INDEX('IMF GDP current US'!$B$1:$BD$197,MATCH('2022 deflators April 2024 WEO'!$B171,'IMF GDP current US'!$B$1:$B$197,0),MATCH('2022 deflators April 2024 WEO'!J$3,'IMF GDP current US'!$B$1:$BD$1,0))/INDEX('IMF GDP constant 2022 US'!$B$1:$BD$197,MATCH('2022 deflators April 2024 WEO'!$B171,'IMF GDP constant 2022 US'!$B$1:$B$197,0),MATCH('2022 deflators April 2024 WEO'!J$3,'IMF GDP constant 2022 US'!$B$1:$BD$1,0)),0)</f>
        <v>0</v>
      </c>
      <c r="K171" s="18" t="n">
        <f aca="false">IFERROR(INDEX('IMF GDP current US'!$B$1:$BD$197,MATCH('2022 deflators April 2024 WEO'!$B171,'IMF GDP current US'!$B$1:$B$197,0),MATCH('2022 deflators April 2024 WEO'!K$3,'IMF GDP current US'!$B$1:$BD$1,0))/INDEX('IMF GDP constant 2022 US'!$B$1:$BD$197,MATCH('2022 deflators April 2024 WEO'!$B171,'IMF GDP constant 2022 US'!$B$1:$B$197,0),MATCH('2022 deflators April 2024 WEO'!K$3,'IMF GDP constant 2022 US'!$B$1:$BD$1,0)),0)</f>
        <v>0</v>
      </c>
      <c r="L171" s="18" t="n">
        <f aca="false">IFERROR(INDEX('IMF GDP current US'!$B$1:$BD$197,MATCH('2022 deflators April 2024 WEO'!$B171,'IMF GDP current US'!$B$1:$B$197,0),MATCH('2022 deflators April 2024 WEO'!L$3,'IMF GDP current US'!$B$1:$BD$1,0))/INDEX('IMF GDP constant 2022 US'!$B$1:$BD$197,MATCH('2022 deflators April 2024 WEO'!$B171,'IMF GDP constant 2022 US'!$B$1:$B$197,0),MATCH('2022 deflators April 2024 WEO'!L$3,'IMF GDP constant 2022 US'!$B$1:$BD$1,0)),0)</f>
        <v>0</v>
      </c>
      <c r="M171" s="18" t="n">
        <f aca="false">IFERROR(INDEX('IMF GDP current US'!$B$1:$BD$197,MATCH('2022 deflators April 2024 WEO'!$B171,'IMF GDP current US'!$B$1:$B$197,0),MATCH('2022 deflators April 2024 WEO'!M$3,'IMF GDP current US'!$B$1:$BD$1,0))/INDEX('IMF GDP constant 2022 US'!$B$1:$BD$197,MATCH('2022 deflators April 2024 WEO'!$B171,'IMF GDP constant 2022 US'!$B$1:$B$197,0),MATCH('2022 deflators April 2024 WEO'!M$3,'IMF GDP constant 2022 US'!$B$1:$BD$1,0)),0)</f>
        <v>0</v>
      </c>
      <c r="N171" s="18" t="n">
        <f aca="false">IFERROR(INDEX('IMF GDP current US'!$B$1:$BD$197,MATCH('2022 deflators April 2024 WEO'!$B171,'IMF GDP current US'!$B$1:$B$197,0),MATCH('2022 deflators April 2024 WEO'!N$3,'IMF GDP current US'!$B$1:$BD$1,0))/INDEX('IMF GDP constant 2022 US'!$B$1:$BD$197,MATCH('2022 deflators April 2024 WEO'!$B171,'IMF GDP constant 2022 US'!$B$1:$B$197,0),MATCH('2022 deflators April 2024 WEO'!N$3,'IMF GDP constant 2022 US'!$B$1:$BD$1,0)),0)</f>
        <v>0</v>
      </c>
      <c r="O171" s="18" t="n">
        <f aca="false">IFERROR(INDEX('IMF GDP current US'!$B$1:$BD$197,MATCH('2022 deflators April 2024 WEO'!$B171,'IMF GDP current US'!$B$1:$B$197,0),MATCH('2022 deflators April 2024 WEO'!O$3,'IMF GDP current US'!$B$1:$BD$1,0))/INDEX('IMF GDP constant 2022 US'!$B$1:$BD$197,MATCH('2022 deflators April 2024 WEO'!$B171,'IMF GDP constant 2022 US'!$B$1:$B$197,0),MATCH('2022 deflators April 2024 WEO'!O$3,'IMF GDP constant 2022 US'!$B$1:$BD$1,0)),0)</f>
        <v>0</v>
      </c>
      <c r="P171" s="18" t="n">
        <f aca="false">IFERROR(INDEX('IMF GDP current US'!$B$1:$BD$197,MATCH('2022 deflators April 2024 WEO'!$B171,'IMF GDP current US'!$B$1:$B$197,0),MATCH('2022 deflators April 2024 WEO'!P$3,'IMF GDP current US'!$B$1:$BD$1,0))/INDEX('IMF GDP constant 2022 US'!$B$1:$BD$197,MATCH('2022 deflators April 2024 WEO'!$B171,'IMF GDP constant 2022 US'!$B$1:$B$197,0),MATCH('2022 deflators April 2024 WEO'!P$3,'IMF GDP constant 2022 US'!$B$1:$BD$1,0)),0)</f>
        <v>0</v>
      </c>
      <c r="Q171" s="18" t="n">
        <f aca="false">IFERROR(INDEX('IMF GDP current US'!$B$1:$BD$197,MATCH('2022 deflators April 2024 WEO'!$B171,'IMF GDP current US'!$B$1:$B$197,0),MATCH('2022 deflators April 2024 WEO'!Q$3,'IMF GDP current US'!$B$1:$BD$1,0))/INDEX('IMF GDP constant 2022 US'!$B$1:$BD$197,MATCH('2022 deflators April 2024 WEO'!$B171,'IMF GDP constant 2022 US'!$B$1:$B$197,0),MATCH('2022 deflators April 2024 WEO'!Q$3,'IMF GDP constant 2022 US'!$B$1:$BD$1,0)),0)</f>
        <v>0</v>
      </c>
      <c r="R171" s="18" t="n">
        <f aca="false">IFERROR(INDEX('IMF GDP current US'!$B$1:$BD$197,MATCH('2022 deflators April 2024 WEO'!$B171,'IMF GDP current US'!$B$1:$B$197,0),MATCH('2022 deflators April 2024 WEO'!R$3,'IMF GDP current US'!$B$1:$BD$1,0))/INDEX('IMF GDP constant 2022 US'!$B$1:$BD$197,MATCH('2022 deflators April 2024 WEO'!$B171,'IMF GDP constant 2022 US'!$B$1:$B$197,0),MATCH('2022 deflators April 2024 WEO'!R$3,'IMF GDP constant 2022 US'!$B$1:$BD$1,0)),0)</f>
        <v>0</v>
      </c>
      <c r="S171" s="18" t="n">
        <f aca="false">IFERROR(INDEX('IMF GDP current US'!$B$1:$BD$197,MATCH('2022 deflators April 2024 WEO'!$B171,'IMF GDP current US'!$B$1:$B$197,0),MATCH('2022 deflators April 2024 WEO'!S$3,'IMF GDP current US'!$B$1:$BD$1,0))/INDEX('IMF GDP constant 2022 US'!$B$1:$BD$197,MATCH('2022 deflators April 2024 WEO'!$B171,'IMF GDP constant 2022 US'!$B$1:$B$197,0),MATCH('2022 deflators April 2024 WEO'!S$3,'IMF GDP constant 2022 US'!$B$1:$BD$1,0)),0)</f>
        <v>0.0961077013527765</v>
      </c>
      <c r="T171" s="18" t="n">
        <f aca="false">IFERROR(INDEX('IMF GDP current US'!$B$1:$BD$197,MATCH('2022 deflators April 2024 WEO'!$B171,'IMF GDP current US'!$B$1:$B$197,0),MATCH('2022 deflators April 2024 WEO'!T$3,'IMF GDP current US'!$B$1:$BD$1,0))/INDEX('IMF GDP constant 2022 US'!$B$1:$BD$197,MATCH('2022 deflators April 2024 WEO'!$B171,'IMF GDP constant 2022 US'!$B$1:$B$197,0),MATCH('2022 deflators April 2024 WEO'!T$3,'IMF GDP constant 2022 US'!$B$1:$BD$1,0)),0)</f>
        <v>0.251876847438747</v>
      </c>
      <c r="U171" s="18" t="n">
        <f aca="false">IFERROR(INDEX('IMF GDP current US'!$B$1:$BD$197,MATCH('2022 deflators April 2024 WEO'!$B171,'IMF GDP current US'!$B$1:$B$197,0),MATCH('2022 deflators April 2024 WEO'!U$3,'IMF GDP current US'!$B$1:$BD$1,0))/INDEX('IMF GDP constant 2022 US'!$B$1:$BD$197,MATCH('2022 deflators April 2024 WEO'!$B171,'IMF GDP constant 2022 US'!$B$1:$B$197,0),MATCH('2022 deflators April 2024 WEO'!U$3,'IMF GDP constant 2022 US'!$B$1:$BD$1,0)),0)</f>
        <v>0.391828539117852</v>
      </c>
      <c r="V171" s="18" t="n">
        <f aca="false">IFERROR(INDEX('IMF GDP current US'!$B$1:$BD$197,MATCH('2022 deflators April 2024 WEO'!$B171,'IMF GDP current US'!$B$1:$B$197,0),MATCH('2022 deflators April 2024 WEO'!V$3,'IMF GDP current US'!$B$1:$BD$1,0))/INDEX('IMF GDP constant 2022 US'!$B$1:$BD$197,MATCH('2022 deflators April 2024 WEO'!$B171,'IMF GDP constant 2022 US'!$B$1:$B$197,0),MATCH('2022 deflators April 2024 WEO'!V$3,'IMF GDP constant 2022 US'!$B$1:$BD$1,0)),0)</f>
        <v>0.30735184265312</v>
      </c>
      <c r="W171" s="18" t="n">
        <f aca="false">IFERROR(INDEX('IMF GDP current US'!$B$1:$BD$197,MATCH('2022 deflators April 2024 WEO'!$B171,'IMF GDP current US'!$B$1:$B$197,0),MATCH('2022 deflators April 2024 WEO'!W$3,'IMF GDP current US'!$B$1:$BD$1,0))/INDEX('IMF GDP constant 2022 US'!$B$1:$BD$197,MATCH('2022 deflators April 2024 WEO'!$B171,'IMF GDP constant 2022 US'!$B$1:$B$197,0),MATCH('2022 deflators April 2024 WEO'!W$3,'IMF GDP constant 2022 US'!$B$1:$BD$1,0)),0)</f>
        <v>0.594204663701854</v>
      </c>
      <c r="X171" s="18" t="n">
        <f aca="false">IFERROR(INDEX('IMF GDP current US'!$B$1:$BD$197,MATCH('2022 deflators April 2024 WEO'!$B171,'IMF GDP current US'!$B$1:$B$197,0),MATCH('2022 deflators April 2024 WEO'!X$3,'IMF GDP current US'!$B$1:$BD$1,0))/INDEX('IMF GDP constant 2022 US'!$B$1:$BD$197,MATCH('2022 deflators April 2024 WEO'!$B171,'IMF GDP constant 2022 US'!$B$1:$B$197,0),MATCH('2022 deflators April 2024 WEO'!X$3,'IMF GDP constant 2022 US'!$B$1:$BD$1,0)),0)</f>
        <v>0.622594064412383</v>
      </c>
      <c r="Y171" s="18" t="n">
        <f aca="false">IFERROR(INDEX('IMF GDP current US'!$B$1:$BD$197,MATCH('2022 deflators April 2024 WEO'!$B171,'IMF GDP current US'!$B$1:$B$197,0),MATCH('2022 deflators April 2024 WEO'!Y$3,'IMF GDP current US'!$B$1:$BD$1,0))/INDEX('IMF GDP constant 2022 US'!$B$1:$BD$197,MATCH('2022 deflators April 2024 WEO'!$B171,'IMF GDP constant 2022 US'!$B$1:$B$197,0),MATCH('2022 deflators April 2024 WEO'!Y$3,'IMF GDP constant 2022 US'!$B$1:$BD$1,0)),0)</f>
        <v>0.696217480682055</v>
      </c>
      <c r="Z171" s="18" t="n">
        <f aca="false">IFERROR(INDEX('IMF GDP current US'!$B$1:$BD$197,MATCH('2022 deflators April 2024 WEO'!$B171,'IMF GDP current US'!$B$1:$B$197,0),MATCH('2022 deflators April 2024 WEO'!Z$3,'IMF GDP current US'!$B$1:$BD$1,0))/INDEX('IMF GDP constant 2022 US'!$B$1:$BD$197,MATCH('2022 deflators April 2024 WEO'!$B171,'IMF GDP constant 2022 US'!$B$1:$B$197,0),MATCH('2022 deflators April 2024 WEO'!Z$3,'IMF GDP constant 2022 US'!$B$1:$BD$1,0)),0)</f>
        <v>0.552873746701477</v>
      </c>
      <c r="AA171" s="18" t="n">
        <f aca="false">IFERROR(INDEX('IMF GDP current US'!$B$1:$BD$197,MATCH('2022 deflators April 2024 WEO'!$B171,'IMF GDP current US'!$B$1:$B$197,0),MATCH('2022 deflators April 2024 WEO'!AA$3,'IMF GDP current US'!$B$1:$BD$1,0))/INDEX('IMF GDP constant 2022 US'!$B$1:$BD$197,MATCH('2022 deflators April 2024 WEO'!$B171,'IMF GDP constant 2022 US'!$B$1:$B$197,0),MATCH('2022 deflators April 2024 WEO'!AA$3,'IMF GDP constant 2022 US'!$B$1:$BD$1,0)),0)</f>
        <v>0.465416334724885</v>
      </c>
      <c r="AB171" s="18" t="n">
        <f aca="false">IFERROR(INDEX('IMF GDP current US'!$B$1:$BD$197,MATCH('2022 deflators April 2024 WEO'!$B171,'IMF GDP current US'!$B$1:$B$197,0),MATCH('2022 deflators April 2024 WEO'!AB$3,'IMF GDP current US'!$B$1:$BD$1,0))/INDEX('IMF GDP constant 2022 US'!$B$1:$BD$197,MATCH('2022 deflators April 2024 WEO'!$B171,'IMF GDP constant 2022 US'!$B$1:$B$197,0),MATCH('2022 deflators April 2024 WEO'!AB$3,'IMF GDP constant 2022 US'!$B$1:$BD$1,0)),0)</f>
        <v>0.450465318359064</v>
      </c>
      <c r="AC171" s="18" t="n">
        <f aca="false">IFERROR(INDEX('IMF GDP current US'!$B$1:$BD$197,MATCH('2022 deflators April 2024 WEO'!$B171,'IMF GDP current US'!$B$1:$B$197,0),MATCH('2022 deflators April 2024 WEO'!AC$3,'IMF GDP current US'!$B$1:$BD$1,0))/INDEX('IMF GDP constant 2022 US'!$B$1:$BD$197,MATCH('2022 deflators April 2024 WEO'!$B171,'IMF GDP constant 2022 US'!$B$1:$B$197,0),MATCH('2022 deflators April 2024 WEO'!AC$3,'IMF GDP constant 2022 US'!$B$1:$BD$1,0)),0)</f>
        <v>0.473439230455412</v>
      </c>
      <c r="AD171" s="18" t="n">
        <f aca="false">IFERROR(INDEX('IMF GDP current US'!$B$1:$BD$197,MATCH('2022 deflators April 2024 WEO'!$B171,'IMF GDP current US'!$B$1:$B$197,0),MATCH('2022 deflators April 2024 WEO'!AD$3,'IMF GDP current US'!$B$1:$BD$1,0))/INDEX('IMF GDP constant 2022 US'!$B$1:$BD$197,MATCH('2022 deflators April 2024 WEO'!$B171,'IMF GDP constant 2022 US'!$B$1:$B$197,0),MATCH('2022 deflators April 2024 WEO'!AD$3,'IMF GDP constant 2022 US'!$B$1:$BD$1,0)),0)</f>
        <v>0.551201538275866</v>
      </c>
      <c r="AE171" s="18" t="n">
        <f aca="false">IFERROR(INDEX('IMF GDP current US'!$B$1:$BD$197,MATCH('2022 deflators April 2024 WEO'!$B171,'IMF GDP current US'!$B$1:$B$197,0),MATCH('2022 deflators April 2024 WEO'!AE$3,'IMF GDP current US'!$B$1:$BD$1,0))/INDEX('IMF GDP constant 2022 US'!$B$1:$BD$197,MATCH('2022 deflators April 2024 WEO'!$B171,'IMF GDP constant 2022 US'!$B$1:$B$197,0),MATCH('2022 deflators April 2024 WEO'!AE$3,'IMF GDP constant 2022 US'!$B$1:$BD$1,0)),0)</f>
        <v>0.664391706648838</v>
      </c>
      <c r="AF171" s="18" t="n">
        <f aca="false">IFERROR(INDEX('IMF GDP current US'!$B$1:$BD$197,MATCH('2022 deflators April 2024 WEO'!$B171,'IMF GDP current US'!$B$1:$B$197,0),MATCH('2022 deflators April 2024 WEO'!AF$3,'IMF GDP current US'!$B$1:$BD$1,0))/INDEX('IMF GDP constant 2022 US'!$B$1:$BD$197,MATCH('2022 deflators April 2024 WEO'!$B171,'IMF GDP constant 2022 US'!$B$1:$B$197,0),MATCH('2022 deflators April 2024 WEO'!AF$3,'IMF GDP constant 2022 US'!$B$1:$BD$1,0)),0)</f>
        <v>0.694161346135711</v>
      </c>
      <c r="AG171" s="18" t="n">
        <f aca="false">IFERROR(INDEX('IMF GDP current US'!$B$1:$BD$197,MATCH('2022 deflators April 2024 WEO'!$B171,'IMF GDP current US'!$B$1:$B$197,0),MATCH('2022 deflators April 2024 WEO'!AG$3,'IMF GDP current US'!$B$1:$BD$1,0))/INDEX('IMF GDP constant 2022 US'!$B$1:$BD$197,MATCH('2022 deflators April 2024 WEO'!$B171,'IMF GDP constant 2022 US'!$B$1:$B$197,0),MATCH('2022 deflators April 2024 WEO'!AG$3,'IMF GDP constant 2022 US'!$B$1:$BD$1,0)),0)</f>
        <v>0.789110003755903</v>
      </c>
      <c r="AH171" s="18" t="n">
        <f aca="false">IFERROR(INDEX('IMF GDP current US'!$B$1:$BD$197,MATCH('2022 deflators April 2024 WEO'!$B171,'IMF GDP current US'!$B$1:$B$197,0),MATCH('2022 deflators April 2024 WEO'!AH$3,'IMF GDP current US'!$B$1:$BD$1,0))/INDEX('IMF GDP constant 2022 US'!$B$1:$BD$197,MATCH('2022 deflators April 2024 WEO'!$B171,'IMF GDP constant 2022 US'!$B$1:$B$197,0),MATCH('2022 deflators April 2024 WEO'!AH$3,'IMF GDP constant 2022 US'!$B$1:$BD$1,0)),0)</f>
        <v>0.966642554509191</v>
      </c>
      <c r="AI171" s="18" t="n">
        <f aca="false">IFERROR(INDEX('IMF GDP current US'!$B$1:$BD$197,MATCH('2022 deflators April 2024 WEO'!$B171,'IMF GDP current US'!$B$1:$B$197,0),MATCH('2022 deflators April 2024 WEO'!AI$3,'IMF GDP current US'!$B$1:$BD$1,0))/INDEX('IMF GDP constant 2022 US'!$B$1:$BD$197,MATCH('2022 deflators April 2024 WEO'!$B171,'IMF GDP constant 2022 US'!$B$1:$B$197,0),MATCH('2022 deflators April 2024 WEO'!AI$3,'IMF GDP constant 2022 US'!$B$1:$BD$1,0)),0)</f>
        <v>1.23930141589352</v>
      </c>
      <c r="AJ171" s="18" t="n">
        <f aca="false">IFERROR(INDEX('IMF GDP current US'!$B$1:$BD$197,MATCH('2022 deflators April 2024 WEO'!$B171,'IMF GDP current US'!$B$1:$B$197,0),MATCH('2022 deflators April 2024 WEO'!AJ$3,'IMF GDP current US'!$B$1:$BD$1,0))/INDEX('IMF GDP constant 2022 US'!$B$1:$BD$197,MATCH('2022 deflators April 2024 WEO'!$B171,'IMF GDP constant 2022 US'!$B$1:$B$197,0),MATCH('2022 deflators April 2024 WEO'!AJ$3,'IMF GDP constant 2022 US'!$B$1:$BD$1,0)),0)</f>
        <v>1.15608187164125</v>
      </c>
      <c r="AK171" s="18" t="n">
        <f aca="false">IFERROR(INDEX('IMF GDP current US'!$B$1:$BD$197,MATCH('2022 deflators April 2024 WEO'!$B171,'IMF GDP current US'!$B$1:$B$197,0),MATCH('2022 deflators April 2024 WEO'!AK$3,'IMF GDP current US'!$B$1:$BD$1,0))/INDEX('IMF GDP constant 2022 US'!$B$1:$BD$197,MATCH('2022 deflators April 2024 WEO'!$B171,'IMF GDP constant 2022 US'!$B$1:$B$197,0),MATCH('2022 deflators April 2024 WEO'!AK$3,'IMF GDP constant 2022 US'!$B$1:$BD$1,0)),0)</f>
        <v>1.23056461974848</v>
      </c>
      <c r="AL171" s="18" t="n">
        <f aca="false">IFERROR(INDEX('IMF GDP current US'!$B$1:$BD$197,MATCH('2022 deflators April 2024 WEO'!$B171,'IMF GDP current US'!$B$1:$B$197,0),MATCH('2022 deflators April 2024 WEO'!AL$3,'IMF GDP current US'!$B$1:$BD$1,0))/INDEX('IMF GDP constant 2022 US'!$B$1:$BD$197,MATCH('2022 deflators April 2024 WEO'!$B171,'IMF GDP constant 2022 US'!$B$1:$B$197,0),MATCH('2022 deflators April 2024 WEO'!AL$3,'IMF GDP constant 2022 US'!$B$1:$BD$1,0)),0)</f>
        <v>1.32469055484692</v>
      </c>
      <c r="AM171" s="18" t="n">
        <f aca="false">IFERROR(INDEX('IMF GDP current US'!$B$1:$BD$197,MATCH('2022 deflators April 2024 WEO'!$B171,'IMF GDP current US'!$B$1:$B$197,0),MATCH('2022 deflators April 2024 WEO'!AM$3,'IMF GDP current US'!$B$1:$BD$1,0))/INDEX('IMF GDP constant 2022 US'!$B$1:$BD$197,MATCH('2022 deflators April 2024 WEO'!$B171,'IMF GDP constant 2022 US'!$B$1:$B$197,0),MATCH('2022 deflators April 2024 WEO'!AM$3,'IMF GDP constant 2022 US'!$B$1:$BD$1,0)),0)</f>
        <v>1.43421677034006</v>
      </c>
      <c r="AN171" s="18" t="n">
        <f aca="false">IFERROR(INDEX('IMF GDP current US'!$B$1:$BD$197,MATCH('2022 deflators April 2024 WEO'!$B171,'IMF GDP current US'!$B$1:$B$197,0),MATCH('2022 deflators April 2024 WEO'!AN$3,'IMF GDP current US'!$B$1:$BD$1,0))/INDEX('IMF GDP constant 2022 US'!$B$1:$BD$197,MATCH('2022 deflators April 2024 WEO'!$B171,'IMF GDP constant 2022 US'!$B$1:$B$197,0),MATCH('2022 deflators April 2024 WEO'!AN$3,'IMF GDP constant 2022 US'!$B$1:$BD$1,0)),0)</f>
        <v>1.49616569932877</v>
      </c>
      <c r="AO171" s="18" t="n">
        <f aca="false">IFERROR(INDEX('IMF GDP current US'!$B$1:$BD$197,MATCH('2022 deflators April 2024 WEO'!$B171,'IMF GDP current US'!$B$1:$B$197,0),MATCH('2022 deflators April 2024 WEO'!AO$3,'IMF GDP current US'!$B$1:$BD$1,0))/INDEX('IMF GDP constant 2022 US'!$B$1:$BD$197,MATCH('2022 deflators April 2024 WEO'!$B171,'IMF GDP constant 2022 US'!$B$1:$B$197,0),MATCH('2022 deflators April 2024 WEO'!AO$3,'IMF GDP constant 2022 US'!$B$1:$BD$1,0)),0)</f>
        <v>1.52354701419171</v>
      </c>
      <c r="AP171" s="18" t="n">
        <f aca="false">IFERROR(INDEX('IMF GDP current US'!$B$1:$BD$197,MATCH('2022 deflators April 2024 WEO'!$B171,'IMF GDP current US'!$B$1:$B$197,0),MATCH('2022 deflators April 2024 WEO'!AP$3,'IMF GDP current US'!$B$1:$BD$1,0))/INDEX('IMF GDP constant 2022 US'!$B$1:$BD$197,MATCH('2022 deflators April 2024 WEO'!$B171,'IMF GDP constant 2022 US'!$B$1:$B$197,0),MATCH('2022 deflators April 2024 WEO'!AP$3,'IMF GDP constant 2022 US'!$B$1:$BD$1,0)),0)</f>
        <v>1.22191440332937</v>
      </c>
      <c r="AQ171" s="18" t="n">
        <f aca="false">IFERROR(INDEX('IMF GDP current US'!$B$1:$BD$197,MATCH('2022 deflators April 2024 WEO'!$B171,'IMF GDP current US'!$B$1:$B$197,0),MATCH('2022 deflators April 2024 WEO'!AQ$3,'IMF GDP current US'!$B$1:$BD$1,0))/INDEX('IMF GDP constant 2022 US'!$B$1:$BD$197,MATCH('2022 deflators April 2024 WEO'!$B171,'IMF GDP constant 2022 US'!$B$1:$B$197,0),MATCH('2022 deflators April 2024 WEO'!AQ$3,'IMF GDP constant 2022 US'!$B$1:$BD$1,0)),0)</f>
        <v>1.01749422671192</v>
      </c>
      <c r="AR171" s="18" t="n">
        <f aca="false">IFERROR(INDEX('IMF GDP current US'!$B$1:$BD$197,MATCH('2022 deflators April 2024 WEO'!$B171,'IMF GDP current US'!$B$1:$B$197,0),MATCH('2022 deflators April 2024 WEO'!AR$3,'IMF GDP current US'!$B$1:$BD$1,0))/INDEX('IMF GDP constant 2022 US'!$B$1:$BD$197,MATCH('2022 deflators April 2024 WEO'!$B171,'IMF GDP constant 2022 US'!$B$1:$B$197,0),MATCH('2022 deflators April 2024 WEO'!AR$3,'IMF GDP constant 2022 US'!$B$1:$BD$1,0)),0)</f>
        <v>1.02352890423008</v>
      </c>
      <c r="AS171" s="18" t="n">
        <f aca="false">IFERROR(INDEX('IMF GDP current US'!$B$1:$BD$197,MATCH('2022 deflators April 2024 WEO'!$B171,'IMF GDP current US'!$B$1:$B$197,0),MATCH('2022 deflators April 2024 WEO'!AS$3,'IMF GDP current US'!$B$1:$BD$1,0))/INDEX('IMF GDP constant 2022 US'!$B$1:$BD$197,MATCH('2022 deflators April 2024 WEO'!$B171,'IMF GDP constant 2022 US'!$B$1:$B$197,0),MATCH('2022 deflators April 2024 WEO'!AS$3,'IMF GDP constant 2022 US'!$B$1:$BD$1,0)),0)</f>
        <v>0.979892022437288</v>
      </c>
      <c r="AT171" s="18" t="n">
        <f aca="false">IFERROR(INDEX('IMF GDP current US'!$B$1:$BD$197,MATCH('2022 deflators April 2024 WEO'!$B171,'IMF GDP current US'!$B$1:$B$197,0),MATCH('2022 deflators April 2024 WEO'!AT$3,'IMF GDP current US'!$B$1:$BD$1,0))/INDEX('IMF GDP constant 2022 US'!$B$1:$BD$197,MATCH('2022 deflators April 2024 WEO'!$B171,'IMF GDP constant 2022 US'!$B$1:$B$197,0),MATCH('2022 deflators April 2024 WEO'!AT$3,'IMF GDP constant 2022 US'!$B$1:$BD$1,0)),0)</f>
        <v>0.975732376930144</v>
      </c>
      <c r="AU171" s="18" t="n">
        <f aca="false">IFERROR(INDEX('IMF GDP current US'!$B$1:$BD$197,MATCH('2022 deflators April 2024 WEO'!$B171,'IMF GDP current US'!$B$1:$B$197,0),MATCH('2022 deflators April 2024 WEO'!AU$3,'IMF GDP current US'!$B$1:$BD$1,0))/INDEX('IMF GDP constant 2022 US'!$B$1:$BD$197,MATCH('2022 deflators April 2024 WEO'!$B171,'IMF GDP constant 2022 US'!$B$1:$B$197,0),MATCH('2022 deflators April 2024 WEO'!AU$3,'IMF GDP constant 2022 US'!$B$1:$BD$1,0)),0)</f>
        <v>0.915894756504336</v>
      </c>
      <c r="AV171" s="18" t="n">
        <f aca="false">IFERROR(INDEX('IMF GDP current US'!$B$1:$BD$197,MATCH('2022 deflators April 2024 WEO'!$B171,'IMF GDP current US'!$B$1:$B$197,0),MATCH('2022 deflators April 2024 WEO'!AV$3,'IMF GDP current US'!$B$1:$BD$1,0))/INDEX('IMF GDP constant 2022 US'!$B$1:$BD$197,MATCH('2022 deflators April 2024 WEO'!$B171,'IMF GDP constant 2022 US'!$B$1:$B$197,0),MATCH('2022 deflators April 2024 WEO'!AV$3,'IMF GDP constant 2022 US'!$B$1:$BD$1,0)),0)</f>
        <v>0.919538740112456</v>
      </c>
      <c r="AW171" s="19" t="n">
        <f aca="false">IFERROR(INDEX('IMF GDP current US'!$B$1:$BD$197,MATCH('2022 deflators April 2024 WEO'!$B171,'IMF GDP current US'!$B$1:$B$197,0),MATCH('2022 deflators April 2024 WEO'!AW$3,'IMF GDP current US'!$B$1:$BD$1,0))/INDEX('IMF GDP constant 2022 US'!$B$1:$BD$197,MATCH('2022 deflators April 2024 WEO'!$B171,'IMF GDP constant 2022 US'!$B$1:$B$197,0),MATCH('2022 deflators April 2024 WEO'!AW$3,'IMF GDP constant 2022 US'!$B$1:$BD$1,0)),0)</f>
        <v>1</v>
      </c>
      <c r="AX171" s="18" t="n">
        <f aca="false">IFERROR(INDEX('IMF GDP current US'!$B$1:$BD$197,MATCH('2022 deflators April 2024 WEO'!$B171,'IMF GDP current US'!$B$1:$B$197,0),MATCH('2022 deflators April 2024 WEO'!AX$3,'IMF GDP current US'!$B$1:$BD$1,0))/INDEX('IMF GDP constant 2022 US'!$B$1:$BD$197,MATCH('2022 deflators April 2024 WEO'!$B171,'IMF GDP constant 2022 US'!$B$1:$B$197,0),MATCH('2022 deflators April 2024 WEO'!AX$3,'IMF GDP constant 2022 US'!$B$1:$BD$1,0)),0)</f>
        <v>1.0436959072462</v>
      </c>
      <c r="AY171" s="21" t="n">
        <f aca="false">IFERROR(INDEX('IMF GDP current US'!$B$1:$BD$197,MATCH('2022 deflators April 2024 WEO'!$B171,'IMF GDP current US'!$B$1:$B$197,0),MATCH('2022 deflators April 2024 WEO'!AY$3,'IMF GDP current US'!$B$1:$BD$1,0))/INDEX('IMF GDP constant 2022 US'!$B$1:$BD$197,MATCH('2022 deflators April 2024 WEO'!$B171,'IMF GDP constant 2022 US'!$B$1:$B$197,0),MATCH('2022 deflators April 2024 WEO'!AY$3,'IMF GDP constant 2022 US'!$B$1:$BD$1,0)),0)</f>
        <v>1.07120512980662</v>
      </c>
      <c r="AZ171" s="21" t="n">
        <f aca="false">IFERROR(INDEX('IMF GDP current US'!$B$1:$BD$197,MATCH('2022 deflators April 2024 WEO'!$B171,'IMF GDP current US'!$B$1:$B$197,0),MATCH('2022 deflators April 2024 WEO'!AZ$3,'IMF GDP current US'!$B$1:$BD$1,0))/INDEX('IMF GDP constant 2022 US'!$B$1:$BD$197,MATCH('2022 deflators April 2024 WEO'!$B171,'IMF GDP constant 2022 US'!$B$1:$B$197,0),MATCH('2022 deflators April 2024 WEO'!AZ$3,'IMF GDP constant 2022 US'!$B$1:$BD$1,0)),0)</f>
        <v>1.11727264398374</v>
      </c>
      <c r="BA171" s="21" t="n">
        <f aca="false">IFERROR(INDEX('IMF GDP current US'!$B$1:$BD$197,MATCH('2022 deflators April 2024 WEO'!$B171,'IMF GDP current US'!$B$1:$B$197,0),MATCH('2022 deflators April 2024 WEO'!BA$3,'IMF GDP current US'!$B$1:$BD$1,0))/INDEX('IMF GDP constant 2022 US'!$B$1:$BD$197,MATCH('2022 deflators April 2024 WEO'!$B171,'IMF GDP constant 2022 US'!$B$1:$B$197,0),MATCH('2022 deflators April 2024 WEO'!BA$3,'IMF GDP constant 2022 US'!$B$1:$BD$1,0)),0)</f>
        <v>1.16586802243901</v>
      </c>
      <c r="BB171" s="21" t="n">
        <f aca="false">IFERROR(INDEX('IMF GDP current US'!$B$1:$BD$197,MATCH('2022 deflators April 2024 WEO'!$B171,'IMF GDP current US'!$B$1:$B$197,0),MATCH('2022 deflators April 2024 WEO'!BB$3,'IMF GDP current US'!$B$1:$BD$1,0))/INDEX('IMF GDP constant 2022 US'!$B$1:$BD$197,MATCH('2022 deflators April 2024 WEO'!$B171,'IMF GDP constant 2022 US'!$B$1:$B$197,0),MATCH('2022 deflators April 2024 WEO'!BB$3,'IMF GDP constant 2022 US'!$B$1:$BD$1,0)),0)</f>
        <v>1.21559819231633</v>
      </c>
      <c r="BC171" s="21" t="n">
        <f aca="false">IFERROR(INDEX('IMF GDP current US'!$B$1:$BD$197,MATCH('2022 deflators April 2024 WEO'!$B171,'IMF GDP current US'!$B$1:$B$197,0),MATCH('2022 deflators April 2024 WEO'!BC$3,'IMF GDP current US'!$B$1:$BD$1,0))/INDEX('IMF GDP constant 2022 US'!$B$1:$BD$197,MATCH('2022 deflators April 2024 WEO'!$B171,'IMF GDP constant 2022 US'!$B$1:$B$197,0),MATCH('2022 deflators April 2024 WEO'!BC$3,'IMF GDP constant 2022 US'!$B$1:$BD$1,0)),0)</f>
        <v>1.26207348134274</v>
      </c>
      <c r="BD171" s="22" t="n">
        <f aca="false">IFERROR(INDEX('IMF GDP current US'!$B$1:$BD$197,MATCH('2022 deflators April 2024 WEO'!$B171,'IMF GDP current US'!$B$1:$B$197,0),MATCH('2022 deflators April 2024 WEO'!BD$3,'IMF GDP current US'!$B$1:$BD$1,0))/INDEX('IMF GDP constant 2022 US'!$B$1:$BD$197,MATCH('2022 deflators April 2024 WEO'!$B171,'IMF GDP constant 2022 US'!$B$1:$B$197,0),MATCH('2022 deflators April 2024 WEO'!BD$3,'IMF GDP constant 2022 US'!$B$1:$BD$1,0)),0)</f>
        <v>1.3102554304935</v>
      </c>
    </row>
    <row r="172" customFormat="false" ht="15" hidden="false" customHeight="false" outlineLevel="0" collapsed="false">
      <c r="A172" s="12" t="s">
        <v>191</v>
      </c>
      <c r="B172" s="0" t="str">
        <f aca="false">VLOOKUP(A172,'Names&amp;ISO'!$A:$C,3,0)</f>
        <v>TZA</v>
      </c>
      <c r="C172" s="11" t="s">
        <v>191</v>
      </c>
      <c r="D172" s="11" t="n">
        <f aca="false">IFERROR(VLOOKUP(B172,'DAC ODA Recipients 2022-2023'!$B:$H,7,0),"")</f>
        <v>1</v>
      </c>
      <c r="E172" s="12" t="str">
        <f aca="false">IFERROR(VLOOKUP(B172,'OECD DAC Deflators 2022'!B:B,1,0),"")</f>
        <v/>
      </c>
      <c r="F172" s="12"/>
      <c r="G172" s="17" t="n">
        <f aca="false">IFERROR(INDEX('IMF GDP current US'!$B$1:$BD$197,MATCH('2022 deflators April 2024 WEO'!$B172,'IMF GDP current US'!$B$1:$B$197,0),MATCH('2022 deflators April 2024 WEO'!G$3,'IMF GDP current US'!$B$1:$BD$1,0))/INDEX('IMF GDP constant 2022 US'!$B$1:$BD$197,MATCH('2022 deflators April 2024 WEO'!$B172,'IMF GDP constant 2022 US'!$B$1:$B$197,0),MATCH('2022 deflators April 2024 WEO'!G$3,'IMF GDP constant 2022 US'!$B$1:$BD$1,0)),0)</f>
        <v>1.12648118828916</v>
      </c>
      <c r="H172" s="18" t="n">
        <f aca="false">IFERROR(INDEX('IMF GDP current US'!$B$1:$BD$197,MATCH('2022 deflators April 2024 WEO'!$B172,'IMF GDP current US'!$B$1:$B$197,0),MATCH('2022 deflators April 2024 WEO'!H$3,'IMF GDP current US'!$B$1:$BD$1,0))/INDEX('IMF GDP constant 2022 US'!$B$1:$BD$197,MATCH('2022 deflators April 2024 WEO'!$B172,'IMF GDP constant 2022 US'!$B$1:$B$197,0),MATCH('2022 deflators April 2024 WEO'!H$3,'IMF GDP constant 2022 US'!$B$1:$BD$1,0)),0)</f>
        <v>1.34066061248074</v>
      </c>
      <c r="I172" s="18" t="n">
        <f aca="false">IFERROR(INDEX('IMF GDP current US'!$B$1:$BD$197,MATCH('2022 deflators April 2024 WEO'!$B172,'IMF GDP current US'!$B$1:$B$197,0),MATCH('2022 deflators April 2024 WEO'!I$3,'IMF GDP current US'!$B$1:$BD$1,0))/INDEX('IMF GDP constant 2022 US'!$B$1:$BD$197,MATCH('2022 deflators April 2024 WEO'!$B172,'IMF GDP constant 2022 US'!$B$1:$B$197,0),MATCH('2022 deflators April 2024 WEO'!I$3,'IMF GDP constant 2022 US'!$B$1:$BD$1,0)),0)</f>
        <v>1.5301305787392</v>
      </c>
      <c r="J172" s="18" t="n">
        <f aca="false">IFERROR(INDEX('IMF GDP current US'!$B$1:$BD$197,MATCH('2022 deflators April 2024 WEO'!$B172,'IMF GDP current US'!$B$1:$B$197,0),MATCH('2022 deflators April 2024 WEO'!J$3,'IMF GDP current US'!$B$1:$BD$1,0))/INDEX('IMF GDP constant 2022 US'!$B$1:$BD$197,MATCH('2022 deflators April 2024 WEO'!$B172,'IMF GDP constant 2022 US'!$B$1:$B$197,0),MATCH('2022 deflators April 2024 WEO'!J$3,'IMF GDP constant 2022 US'!$B$1:$BD$1,0)),0)</f>
        <v>1.53049403855011</v>
      </c>
      <c r="K172" s="18" t="n">
        <f aca="false">IFERROR(INDEX('IMF GDP current US'!$B$1:$BD$197,MATCH('2022 deflators April 2024 WEO'!$B172,'IMF GDP current US'!$B$1:$B$197,0),MATCH('2022 deflators April 2024 WEO'!K$3,'IMF GDP current US'!$B$1:$BD$1,0))/INDEX('IMF GDP constant 2022 US'!$B$1:$BD$197,MATCH('2022 deflators April 2024 WEO'!$B172,'IMF GDP constant 2022 US'!$B$1:$B$197,0),MATCH('2022 deflators April 2024 WEO'!K$3,'IMF GDP constant 2022 US'!$B$1:$BD$1,0)),0)</f>
        <v>1.34670734369889</v>
      </c>
      <c r="L172" s="18" t="n">
        <f aca="false">IFERROR(INDEX('IMF GDP current US'!$B$1:$BD$197,MATCH('2022 deflators April 2024 WEO'!$B172,'IMF GDP current US'!$B$1:$B$197,0),MATCH('2022 deflators April 2024 WEO'!L$3,'IMF GDP current US'!$B$1:$BD$1,0))/INDEX('IMF GDP constant 2022 US'!$B$1:$BD$197,MATCH('2022 deflators April 2024 WEO'!$B172,'IMF GDP constant 2022 US'!$B$1:$B$197,0),MATCH('2022 deflators April 2024 WEO'!L$3,'IMF GDP constant 2022 US'!$B$1:$BD$1,0)),0)</f>
        <v>1.16174186538752</v>
      </c>
      <c r="M172" s="18" t="n">
        <f aca="false">IFERROR(INDEX('IMF GDP current US'!$B$1:$BD$197,MATCH('2022 deflators April 2024 WEO'!$B172,'IMF GDP current US'!$B$1:$B$197,0),MATCH('2022 deflators April 2024 WEO'!M$3,'IMF GDP current US'!$B$1:$BD$1,0))/INDEX('IMF GDP constant 2022 US'!$B$1:$BD$197,MATCH('2022 deflators April 2024 WEO'!$B172,'IMF GDP constant 2022 US'!$B$1:$B$197,0),MATCH('2022 deflators April 2024 WEO'!M$3,'IMF GDP constant 2022 US'!$B$1:$BD$1,0)),0)</f>
        <v>1.37780420049596</v>
      </c>
      <c r="N172" s="18" t="n">
        <f aca="false">IFERROR(INDEX('IMF GDP current US'!$B$1:$BD$197,MATCH('2022 deflators April 2024 WEO'!$B172,'IMF GDP current US'!$B$1:$B$197,0),MATCH('2022 deflators April 2024 WEO'!N$3,'IMF GDP current US'!$B$1:$BD$1,0))/INDEX('IMF GDP constant 2022 US'!$B$1:$BD$197,MATCH('2022 deflators April 2024 WEO'!$B172,'IMF GDP constant 2022 US'!$B$1:$B$197,0),MATCH('2022 deflators April 2024 WEO'!N$3,'IMF GDP constant 2022 US'!$B$1:$BD$1,0)),0)</f>
        <v>0.641013910660646</v>
      </c>
      <c r="O172" s="18" t="n">
        <f aca="false">IFERROR(INDEX('IMF GDP current US'!$B$1:$BD$197,MATCH('2022 deflators April 2024 WEO'!$B172,'IMF GDP current US'!$B$1:$B$197,0),MATCH('2022 deflators April 2024 WEO'!O$3,'IMF GDP current US'!$B$1:$BD$1,0))/INDEX('IMF GDP constant 2022 US'!$B$1:$BD$197,MATCH('2022 deflators April 2024 WEO'!$B172,'IMF GDP constant 2022 US'!$B$1:$B$197,0),MATCH('2022 deflators April 2024 WEO'!O$3,'IMF GDP constant 2022 US'!$B$1:$BD$1,0)),0)</f>
        <v>0.586756302571482</v>
      </c>
      <c r="P172" s="18" t="n">
        <f aca="false">IFERROR(INDEX('IMF GDP current US'!$B$1:$BD$197,MATCH('2022 deflators April 2024 WEO'!$B172,'IMF GDP current US'!$B$1:$B$197,0),MATCH('2022 deflators April 2024 WEO'!P$3,'IMF GDP current US'!$B$1:$BD$1,0))/INDEX('IMF GDP constant 2022 US'!$B$1:$BD$197,MATCH('2022 deflators April 2024 WEO'!$B172,'IMF GDP constant 2022 US'!$B$1:$B$197,0),MATCH('2022 deflators April 2024 WEO'!P$3,'IMF GDP constant 2022 US'!$B$1:$BD$1,0)),0)</f>
        <v>0.487374550821864</v>
      </c>
      <c r="Q172" s="18" t="n">
        <f aca="false">IFERROR(INDEX('IMF GDP current US'!$B$1:$BD$197,MATCH('2022 deflators April 2024 WEO'!$B172,'IMF GDP current US'!$B$1:$B$197,0),MATCH('2022 deflators April 2024 WEO'!Q$3,'IMF GDP current US'!$B$1:$BD$1,0))/INDEX('IMF GDP constant 2022 US'!$B$1:$BD$197,MATCH('2022 deflators April 2024 WEO'!$B172,'IMF GDP constant 2022 US'!$B$1:$B$197,0),MATCH('2022 deflators April 2024 WEO'!Q$3,'IMF GDP constant 2022 US'!$B$1:$BD$1,0)),0)</f>
        <v>0.365426001515789</v>
      </c>
      <c r="R172" s="18" t="n">
        <f aca="false">IFERROR(INDEX('IMF GDP current US'!$B$1:$BD$197,MATCH('2022 deflators April 2024 WEO'!$B172,'IMF GDP current US'!$B$1:$B$197,0),MATCH('2022 deflators April 2024 WEO'!R$3,'IMF GDP current US'!$B$1:$BD$1,0))/INDEX('IMF GDP constant 2022 US'!$B$1:$BD$197,MATCH('2022 deflators April 2024 WEO'!$B172,'IMF GDP constant 2022 US'!$B$1:$B$197,0),MATCH('2022 deflators April 2024 WEO'!R$3,'IMF GDP constant 2022 US'!$B$1:$BD$1,0)),0)</f>
        <v>0.416637780107907</v>
      </c>
      <c r="S172" s="18" t="n">
        <f aca="false">IFERROR(INDEX('IMF GDP current US'!$B$1:$BD$197,MATCH('2022 deflators April 2024 WEO'!$B172,'IMF GDP current US'!$B$1:$B$197,0),MATCH('2022 deflators April 2024 WEO'!S$3,'IMF GDP current US'!$B$1:$BD$1,0))/INDEX('IMF GDP constant 2022 US'!$B$1:$BD$197,MATCH('2022 deflators April 2024 WEO'!$B172,'IMF GDP constant 2022 US'!$B$1:$B$197,0),MATCH('2022 deflators April 2024 WEO'!S$3,'IMF GDP constant 2022 US'!$B$1:$BD$1,0)),0)</f>
        <v>0.384557955463169</v>
      </c>
      <c r="T172" s="18" t="n">
        <f aca="false">IFERROR(INDEX('IMF GDP current US'!$B$1:$BD$197,MATCH('2022 deflators April 2024 WEO'!$B172,'IMF GDP current US'!$B$1:$B$197,0),MATCH('2022 deflators April 2024 WEO'!T$3,'IMF GDP current US'!$B$1:$BD$1,0))/INDEX('IMF GDP constant 2022 US'!$B$1:$BD$197,MATCH('2022 deflators April 2024 WEO'!$B172,'IMF GDP constant 2022 US'!$B$1:$B$197,0),MATCH('2022 deflators April 2024 WEO'!T$3,'IMF GDP constant 2022 US'!$B$1:$BD$1,0)),0)</f>
        <v>0.351552090971252</v>
      </c>
      <c r="U172" s="18" t="n">
        <f aca="false">IFERROR(INDEX('IMF GDP current US'!$B$1:$BD$197,MATCH('2022 deflators April 2024 WEO'!$B172,'IMF GDP current US'!$B$1:$B$197,0),MATCH('2022 deflators April 2024 WEO'!U$3,'IMF GDP current US'!$B$1:$BD$1,0))/INDEX('IMF GDP constant 2022 US'!$B$1:$BD$197,MATCH('2022 deflators April 2024 WEO'!$B172,'IMF GDP constant 2022 US'!$B$1:$B$197,0),MATCH('2022 deflators April 2024 WEO'!U$3,'IMF GDP constant 2022 US'!$B$1:$BD$1,0)),0)</f>
        <v>0.366748668164927</v>
      </c>
      <c r="V172" s="18" t="n">
        <f aca="false">IFERROR(INDEX('IMF GDP current US'!$B$1:$BD$197,MATCH('2022 deflators April 2024 WEO'!$B172,'IMF GDP current US'!$B$1:$B$197,0),MATCH('2022 deflators April 2024 WEO'!V$3,'IMF GDP current US'!$B$1:$BD$1,0))/INDEX('IMF GDP constant 2022 US'!$B$1:$BD$197,MATCH('2022 deflators April 2024 WEO'!$B172,'IMF GDP constant 2022 US'!$B$1:$B$197,0),MATCH('2022 deflators April 2024 WEO'!V$3,'IMF GDP constant 2022 US'!$B$1:$BD$1,0)),0)</f>
        <v>0.412539129515692</v>
      </c>
      <c r="W172" s="18" t="n">
        <f aca="false">IFERROR(INDEX('IMF GDP current US'!$B$1:$BD$197,MATCH('2022 deflators April 2024 WEO'!$B172,'IMF GDP current US'!$B$1:$B$197,0),MATCH('2022 deflators April 2024 WEO'!W$3,'IMF GDP current US'!$B$1:$BD$1,0))/INDEX('IMF GDP constant 2022 US'!$B$1:$BD$197,MATCH('2022 deflators April 2024 WEO'!$B172,'IMF GDP constant 2022 US'!$B$1:$B$197,0),MATCH('2022 deflators April 2024 WEO'!W$3,'IMF GDP constant 2022 US'!$B$1:$BD$1,0)),0)</f>
        <v>0.487788088924225</v>
      </c>
      <c r="X172" s="18" t="n">
        <f aca="false">IFERROR(INDEX('IMF GDP current US'!$B$1:$BD$197,MATCH('2022 deflators April 2024 WEO'!$B172,'IMF GDP current US'!$B$1:$B$197,0),MATCH('2022 deflators April 2024 WEO'!X$3,'IMF GDP current US'!$B$1:$BD$1,0))/INDEX('IMF GDP constant 2022 US'!$B$1:$BD$197,MATCH('2022 deflators April 2024 WEO'!$B172,'IMF GDP constant 2022 US'!$B$1:$B$197,0),MATCH('2022 deflators April 2024 WEO'!X$3,'IMF GDP constant 2022 US'!$B$1:$BD$1,0)),0)</f>
        <v>0.557901293223136</v>
      </c>
      <c r="Y172" s="18" t="n">
        <f aca="false">IFERROR(INDEX('IMF GDP current US'!$B$1:$BD$197,MATCH('2022 deflators April 2024 WEO'!$B172,'IMF GDP current US'!$B$1:$B$197,0),MATCH('2022 deflators April 2024 WEO'!Y$3,'IMF GDP current US'!$B$1:$BD$1,0))/INDEX('IMF GDP constant 2022 US'!$B$1:$BD$197,MATCH('2022 deflators April 2024 WEO'!$B172,'IMF GDP constant 2022 US'!$B$1:$B$197,0),MATCH('2022 deflators April 2024 WEO'!Y$3,'IMF GDP constant 2022 US'!$B$1:$BD$1,0)),0)</f>
        <v>0.661197882350598</v>
      </c>
      <c r="Z172" s="18" t="n">
        <f aca="false">IFERROR(INDEX('IMF GDP current US'!$B$1:$BD$197,MATCH('2022 deflators April 2024 WEO'!$B172,'IMF GDP current US'!$B$1:$B$197,0),MATCH('2022 deflators April 2024 WEO'!Z$3,'IMF GDP current US'!$B$1:$BD$1,0))/INDEX('IMF GDP constant 2022 US'!$B$1:$BD$197,MATCH('2022 deflators April 2024 WEO'!$B172,'IMF GDP constant 2022 US'!$B$1:$B$197,0),MATCH('2022 deflators April 2024 WEO'!Z$3,'IMF GDP constant 2022 US'!$B$1:$BD$1,0)),0)</f>
        <v>0.646933141170965</v>
      </c>
      <c r="AA172" s="18" t="n">
        <f aca="false">IFERROR(INDEX('IMF GDP current US'!$B$1:$BD$197,MATCH('2022 deflators April 2024 WEO'!$B172,'IMF GDP current US'!$B$1:$B$197,0),MATCH('2022 deflators April 2024 WEO'!AA$3,'IMF GDP current US'!$B$1:$BD$1,0))/INDEX('IMF GDP constant 2022 US'!$B$1:$BD$197,MATCH('2022 deflators April 2024 WEO'!$B172,'IMF GDP constant 2022 US'!$B$1:$B$197,0),MATCH('2022 deflators April 2024 WEO'!AA$3,'IMF GDP constant 2022 US'!$B$1:$BD$1,0)),0)</f>
        <v>0.647504940015569</v>
      </c>
      <c r="AB172" s="18" t="n">
        <f aca="false">IFERROR(INDEX('IMF GDP current US'!$B$1:$BD$197,MATCH('2022 deflators April 2024 WEO'!$B172,'IMF GDP current US'!$B$1:$B$197,0),MATCH('2022 deflators April 2024 WEO'!AB$3,'IMF GDP current US'!$B$1:$BD$1,0))/INDEX('IMF GDP constant 2022 US'!$B$1:$BD$197,MATCH('2022 deflators April 2024 WEO'!$B172,'IMF GDP constant 2022 US'!$B$1:$B$197,0),MATCH('2022 deflators April 2024 WEO'!AB$3,'IMF GDP constant 2022 US'!$B$1:$BD$1,0)),0)</f>
        <v>0.622767459870808</v>
      </c>
      <c r="AC172" s="18" t="n">
        <f aca="false">IFERROR(INDEX('IMF GDP current US'!$B$1:$BD$197,MATCH('2022 deflators April 2024 WEO'!$B172,'IMF GDP current US'!$B$1:$B$197,0),MATCH('2022 deflators April 2024 WEO'!AC$3,'IMF GDP current US'!$B$1:$BD$1,0))/INDEX('IMF GDP constant 2022 US'!$B$1:$BD$197,MATCH('2022 deflators April 2024 WEO'!$B172,'IMF GDP constant 2022 US'!$B$1:$B$197,0),MATCH('2022 deflators April 2024 WEO'!AC$3,'IMF GDP constant 2022 US'!$B$1:$BD$1,0)),0)</f>
        <v>0.604776683107701</v>
      </c>
      <c r="AD172" s="18" t="n">
        <f aca="false">IFERROR(INDEX('IMF GDP current US'!$B$1:$BD$197,MATCH('2022 deflators April 2024 WEO'!$B172,'IMF GDP current US'!$B$1:$B$197,0),MATCH('2022 deflators April 2024 WEO'!AD$3,'IMF GDP current US'!$B$1:$BD$1,0))/INDEX('IMF GDP constant 2022 US'!$B$1:$BD$197,MATCH('2022 deflators April 2024 WEO'!$B172,'IMF GDP constant 2022 US'!$B$1:$B$197,0),MATCH('2022 deflators April 2024 WEO'!AD$3,'IMF GDP constant 2022 US'!$B$1:$BD$1,0)),0)</f>
        <v>0.610483129644514</v>
      </c>
      <c r="AE172" s="18" t="n">
        <f aca="false">IFERROR(INDEX('IMF GDP current US'!$B$1:$BD$197,MATCH('2022 deflators April 2024 WEO'!$B172,'IMF GDP current US'!$B$1:$B$197,0),MATCH('2022 deflators April 2024 WEO'!AE$3,'IMF GDP current US'!$B$1:$BD$1,0))/INDEX('IMF GDP constant 2022 US'!$B$1:$BD$197,MATCH('2022 deflators April 2024 WEO'!$B172,'IMF GDP constant 2022 US'!$B$1:$B$197,0),MATCH('2022 deflators April 2024 WEO'!AE$3,'IMF GDP constant 2022 US'!$B$1:$BD$1,0)),0)</f>
        <v>0.622824192691416</v>
      </c>
      <c r="AF172" s="18" t="n">
        <f aca="false">IFERROR(INDEX('IMF GDP current US'!$B$1:$BD$197,MATCH('2022 deflators April 2024 WEO'!$B172,'IMF GDP current US'!$B$1:$B$197,0),MATCH('2022 deflators April 2024 WEO'!AF$3,'IMF GDP current US'!$B$1:$BD$1,0))/INDEX('IMF GDP constant 2022 US'!$B$1:$BD$197,MATCH('2022 deflators April 2024 WEO'!$B172,'IMF GDP constant 2022 US'!$B$1:$B$197,0),MATCH('2022 deflators April 2024 WEO'!AF$3,'IMF GDP constant 2022 US'!$B$1:$BD$1,0)),0)</f>
        <v>0.639584662581554</v>
      </c>
      <c r="AG172" s="18" t="n">
        <f aca="false">IFERROR(INDEX('IMF GDP current US'!$B$1:$BD$197,MATCH('2022 deflators April 2024 WEO'!$B172,'IMF GDP current US'!$B$1:$B$197,0),MATCH('2022 deflators April 2024 WEO'!AG$3,'IMF GDP current US'!$B$1:$BD$1,0))/INDEX('IMF GDP constant 2022 US'!$B$1:$BD$197,MATCH('2022 deflators April 2024 WEO'!$B172,'IMF GDP constant 2022 US'!$B$1:$B$197,0),MATCH('2022 deflators April 2024 WEO'!AG$3,'IMF GDP constant 2022 US'!$B$1:$BD$1,0)),0)</f>
        <v>0.671734546210613</v>
      </c>
      <c r="AH172" s="18" t="n">
        <f aca="false">IFERROR(INDEX('IMF GDP current US'!$B$1:$BD$197,MATCH('2022 deflators April 2024 WEO'!$B172,'IMF GDP current US'!$B$1:$B$197,0),MATCH('2022 deflators April 2024 WEO'!AH$3,'IMF GDP current US'!$B$1:$BD$1,0))/INDEX('IMF GDP constant 2022 US'!$B$1:$BD$197,MATCH('2022 deflators April 2024 WEO'!$B172,'IMF GDP constant 2022 US'!$B$1:$B$197,0),MATCH('2022 deflators April 2024 WEO'!AH$3,'IMF GDP constant 2022 US'!$B$1:$BD$1,0)),0)</f>
        <v>0.715503481327976</v>
      </c>
      <c r="AI172" s="18" t="n">
        <f aca="false">IFERROR(INDEX('IMF GDP current US'!$B$1:$BD$197,MATCH('2022 deflators April 2024 WEO'!$B172,'IMF GDP current US'!$B$1:$B$197,0),MATCH('2022 deflators April 2024 WEO'!AI$3,'IMF GDP current US'!$B$1:$BD$1,0))/INDEX('IMF GDP constant 2022 US'!$B$1:$BD$197,MATCH('2022 deflators April 2024 WEO'!$B172,'IMF GDP constant 2022 US'!$B$1:$B$197,0),MATCH('2022 deflators April 2024 WEO'!AI$3,'IMF GDP constant 2022 US'!$B$1:$BD$1,0)),0)</f>
        <v>0.863265755493026</v>
      </c>
      <c r="AJ172" s="18" t="n">
        <f aca="false">IFERROR(INDEX('IMF GDP current US'!$B$1:$BD$197,MATCH('2022 deflators April 2024 WEO'!$B172,'IMF GDP current US'!$B$1:$B$197,0),MATCH('2022 deflators April 2024 WEO'!AJ$3,'IMF GDP current US'!$B$1:$BD$1,0))/INDEX('IMF GDP constant 2022 US'!$B$1:$BD$197,MATCH('2022 deflators April 2024 WEO'!$B172,'IMF GDP constant 2022 US'!$B$1:$B$197,0),MATCH('2022 deflators April 2024 WEO'!AJ$3,'IMF GDP constant 2022 US'!$B$1:$BD$1,0)),0)</f>
        <v>0.864060021310137</v>
      </c>
      <c r="AK172" s="18" t="n">
        <f aca="false">IFERROR(INDEX('IMF GDP current US'!$B$1:$BD$197,MATCH('2022 deflators April 2024 WEO'!$B172,'IMF GDP current US'!$B$1:$B$197,0),MATCH('2022 deflators April 2024 WEO'!AK$3,'IMF GDP current US'!$B$1:$BD$1,0))/INDEX('IMF GDP constant 2022 US'!$B$1:$BD$197,MATCH('2022 deflators April 2024 WEO'!$B172,'IMF GDP constant 2022 US'!$B$1:$B$197,0),MATCH('2022 deflators April 2024 WEO'!AK$3,'IMF GDP constant 2022 US'!$B$1:$BD$1,0)),0)</f>
        <v>0.883350369662811</v>
      </c>
      <c r="AL172" s="18" t="n">
        <f aca="false">IFERROR(INDEX('IMF GDP current US'!$B$1:$BD$197,MATCH('2022 deflators April 2024 WEO'!$B172,'IMF GDP current US'!$B$1:$B$197,0),MATCH('2022 deflators April 2024 WEO'!AL$3,'IMF GDP current US'!$B$1:$BD$1,0))/INDEX('IMF GDP constant 2022 US'!$B$1:$BD$197,MATCH('2022 deflators April 2024 WEO'!$B172,'IMF GDP constant 2022 US'!$B$1:$B$197,0),MATCH('2022 deflators April 2024 WEO'!AL$3,'IMF GDP constant 2022 US'!$B$1:$BD$1,0)),0)</f>
        <v>0.883105420901501</v>
      </c>
      <c r="AM172" s="18" t="n">
        <f aca="false">IFERROR(INDEX('IMF GDP current US'!$B$1:$BD$197,MATCH('2022 deflators April 2024 WEO'!$B172,'IMF GDP current US'!$B$1:$B$197,0),MATCH('2022 deflators April 2024 WEO'!AM$3,'IMF GDP current US'!$B$1:$BD$1,0))/INDEX('IMF GDP constant 2022 US'!$B$1:$BD$197,MATCH('2022 deflators April 2024 WEO'!$B172,'IMF GDP constant 2022 US'!$B$1:$B$197,0),MATCH('2022 deflators April 2024 WEO'!AM$3,'IMF GDP constant 2022 US'!$B$1:$BD$1,0)),0)</f>
        <v>0.968984305576892</v>
      </c>
      <c r="AN172" s="18" t="n">
        <f aca="false">IFERROR(INDEX('IMF GDP current US'!$B$1:$BD$197,MATCH('2022 deflators April 2024 WEO'!$B172,'IMF GDP current US'!$B$1:$B$197,0),MATCH('2022 deflators April 2024 WEO'!AN$3,'IMF GDP current US'!$B$1:$BD$1,0))/INDEX('IMF GDP constant 2022 US'!$B$1:$BD$197,MATCH('2022 deflators April 2024 WEO'!$B172,'IMF GDP constant 2022 US'!$B$1:$B$197,0),MATCH('2022 deflators April 2024 WEO'!AN$3,'IMF GDP constant 2022 US'!$B$1:$BD$1,0)),0)</f>
        <v>1.0453773180062</v>
      </c>
      <c r="AO172" s="18" t="n">
        <f aca="false">IFERROR(INDEX('IMF GDP current US'!$B$1:$BD$197,MATCH('2022 deflators April 2024 WEO'!$B172,'IMF GDP current US'!$B$1:$B$197,0),MATCH('2022 deflators April 2024 WEO'!AO$3,'IMF GDP current US'!$B$1:$BD$1,0))/INDEX('IMF GDP constant 2022 US'!$B$1:$BD$197,MATCH('2022 deflators April 2024 WEO'!$B172,'IMF GDP constant 2022 US'!$B$1:$B$197,0),MATCH('2022 deflators April 2024 WEO'!AO$3,'IMF GDP constant 2022 US'!$B$1:$BD$1,0)),0)</f>
        <v>1.07175244536584</v>
      </c>
      <c r="AP172" s="18" t="n">
        <f aca="false">IFERROR(INDEX('IMF GDP current US'!$B$1:$BD$197,MATCH('2022 deflators April 2024 WEO'!$B172,'IMF GDP current US'!$B$1:$B$197,0),MATCH('2022 deflators April 2024 WEO'!AP$3,'IMF GDP current US'!$B$1:$BD$1,0))/INDEX('IMF GDP constant 2022 US'!$B$1:$BD$197,MATCH('2022 deflators April 2024 WEO'!$B172,'IMF GDP constant 2022 US'!$B$1:$B$197,0),MATCH('2022 deflators April 2024 WEO'!AP$3,'IMF GDP constant 2022 US'!$B$1:$BD$1,0)),0)</f>
        <v>0.957886459287735</v>
      </c>
      <c r="AQ172" s="18" t="n">
        <f aca="false">IFERROR(INDEX('IMF GDP current US'!$B$1:$BD$197,MATCH('2022 deflators April 2024 WEO'!$B172,'IMF GDP current US'!$B$1:$B$197,0),MATCH('2022 deflators April 2024 WEO'!AQ$3,'IMF GDP current US'!$B$1:$BD$1,0))/INDEX('IMF GDP constant 2022 US'!$B$1:$BD$197,MATCH('2022 deflators April 2024 WEO'!$B172,'IMF GDP constant 2022 US'!$B$1:$B$197,0),MATCH('2022 deflators April 2024 WEO'!AQ$3,'IMF GDP constant 2022 US'!$B$1:$BD$1,0)),0)</f>
        <v>0.94075119285921</v>
      </c>
      <c r="AR172" s="18" t="n">
        <f aca="false">IFERROR(INDEX('IMF GDP current US'!$B$1:$BD$197,MATCH('2022 deflators April 2024 WEO'!$B172,'IMF GDP current US'!$B$1:$B$197,0),MATCH('2022 deflators April 2024 WEO'!AR$3,'IMF GDP current US'!$B$1:$BD$1,0))/INDEX('IMF GDP constant 2022 US'!$B$1:$BD$197,MATCH('2022 deflators April 2024 WEO'!$B172,'IMF GDP constant 2022 US'!$B$1:$B$197,0),MATCH('2022 deflators April 2024 WEO'!AR$3,'IMF GDP constant 2022 US'!$B$1:$BD$1,0)),0)</f>
        <v>0.943455434889111</v>
      </c>
      <c r="AS172" s="18" t="n">
        <f aca="false">IFERROR(INDEX('IMF GDP current US'!$B$1:$BD$197,MATCH('2022 deflators April 2024 WEO'!$B172,'IMF GDP current US'!$B$1:$B$197,0),MATCH('2022 deflators April 2024 WEO'!AS$3,'IMF GDP current US'!$B$1:$BD$1,0))/INDEX('IMF GDP constant 2022 US'!$B$1:$BD$197,MATCH('2022 deflators April 2024 WEO'!$B172,'IMF GDP constant 2022 US'!$B$1:$B$197,0),MATCH('2022 deflators April 2024 WEO'!AS$3,'IMF GDP constant 2022 US'!$B$1:$BD$1,0)),0)</f>
        <v>0.906322806260061</v>
      </c>
      <c r="AT172" s="18" t="n">
        <f aca="false">IFERROR(INDEX('IMF GDP current US'!$B$1:$BD$197,MATCH('2022 deflators April 2024 WEO'!$B172,'IMF GDP current US'!$B$1:$B$197,0),MATCH('2022 deflators April 2024 WEO'!AT$3,'IMF GDP current US'!$B$1:$BD$1,0))/INDEX('IMF GDP constant 2022 US'!$B$1:$BD$197,MATCH('2022 deflators April 2024 WEO'!$B172,'IMF GDP constant 2022 US'!$B$1:$B$197,0),MATCH('2022 deflators April 2024 WEO'!AT$3,'IMF GDP constant 2022 US'!$B$1:$BD$1,0)),0)</f>
        <v>0.909948994867493</v>
      </c>
      <c r="AU172" s="18" t="n">
        <f aca="false">IFERROR(INDEX('IMF GDP current US'!$B$1:$BD$197,MATCH('2022 deflators April 2024 WEO'!$B172,'IMF GDP current US'!$B$1:$B$197,0),MATCH('2022 deflators April 2024 WEO'!AU$3,'IMF GDP current US'!$B$1:$BD$1,0))/INDEX('IMF GDP constant 2022 US'!$B$1:$BD$197,MATCH('2022 deflators April 2024 WEO'!$B172,'IMF GDP constant 2022 US'!$B$1:$B$197,0),MATCH('2022 deflators April 2024 WEO'!AU$3,'IMF GDP constant 2022 US'!$B$1:$BD$1,0)),0)</f>
        <v>0.938219434931902</v>
      </c>
      <c r="AV172" s="18" t="n">
        <f aca="false">IFERROR(INDEX('IMF GDP current US'!$B$1:$BD$197,MATCH('2022 deflators April 2024 WEO'!$B172,'IMF GDP current US'!$B$1:$B$197,0),MATCH('2022 deflators April 2024 WEO'!AV$3,'IMF GDP current US'!$B$1:$BD$1,0))/INDEX('IMF GDP constant 2022 US'!$B$1:$BD$197,MATCH('2022 deflators April 2024 WEO'!$B172,'IMF GDP constant 2022 US'!$B$1:$B$197,0),MATCH('2022 deflators April 2024 WEO'!AV$3,'IMF GDP constant 2022 US'!$B$1:$BD$1,0)),0)</f>
        <v>0.959754953593784</v>
      </c>
      <c r="AW172" s="19" t="n">
        <f aca="false">IFERROR(INDEX('IMF GDP current US'!$B$1:$BD$197,MATCH('2022 deflators April 2024 WEO'!$B172,'IMF GDP current US'!$B$1:$B$197,0),MATCH('2022 deflators April 2024 WEO'!AW$3,'IMF GDP current US'!$B$1:$BD$1,0))/INDEX('IMF GDP constant 2022 US'!$B$1:$BD$197,MATCH('2022 deflators April 2024 WEO'!$B172,'IMF GDP constant 2022 US'!$B$1:$B$197,0),MATCH('2022 deflators April 2024 WEO'!AW$3,'IMF GDP constant 2022 US'!$B$1:$BD$1,0)),0)</f>
        <v>1</v>
      </c>
      <c r="AX172" s="18" t="n">
        <f aca="false">IFERROR(INDEX('IMF GDP current US'!$B$1:$BD$197,MATCH('2022 deflators April 2024 WEO'!$B172,'IMF GDP current US'!$B$1:$B$197,0),MATCH('2022 deflators April 2024 WEO'!AX$3,'IMF GDP current US'!$B$1:$BD$1,0))/INDEX('IMF GDP constant 2022 US'!$B$1:$BD$197,MATCH('2022 deflators April 2024 WEO'!$B172,'IMF GDP constant 2022 US'!$B$1:$B$197,0),MATCH('2022 deflators April 2024 WEO'!AX$3,'IMF GDP constant 2022 US'!$B$1:$BD$1,0)),0)</f>
        <v>1.02049480865773</v>
      </c>
      <c r="AY172" s="21" t="n">
        <f aca="false">IFERROR(INDEX('IMF GDP current US'!$B$1:$BD$197,MATCH('2022 deflators April 2024 WEO'!$B172,'IMF GDP current US'!$B$1:$B$197,0),MATCH('2022 deflators April 2024 WEO'!AY$3,'IMF GDP current US'!$B$1:$BD$1,0))/INDEX('IMF GDP constant 2022 US'!$B$1:$BD$197,MATCH('2022 deflators April 2024 WEO'!$B172,'IMF GDP constant 2022 US'!$B$1:$B$197,0),MATCH('2022 deflators April 2024 WEO'!AY$3,'IMF GDP constant 2022 US'!$B$1:$BD$1,0)),0)</f>
        <v>0.969189800163503</v>
      </c>
      <c r="AZ172" s="21" t="n">
        <f aca="false">IFERROR(INDEX('IMF GDP current US'!$B$1:$BD$197,MATCH('2022 deflators April 2024 WEO'!$B172,'IMF GDP current US'!$B$1:$B$197,0),MATCH('2022 deflators April 2024 WEO'!AZ$3,'IMF GDP current US'!$B$1:$BD$1,0))/INDEX('IMF GDP constant 2022 US'!$B$1:$BD$197,MATCH('2022 deflators April 2024 WEO'!$B172,'IMF GDP constant 2022 US'!$B$1:$B$197,0),MATCH('2022 deflators April 2024 WEO'!AZ$3,'IMF GDP constant 2022 US'!$B$1:$BD$1,0)),0)</f>
        <v>0.989238471227237</v>
      </c>
      <c r="BA172" s="21" t="n">
        <f aca="false">IFERROR(INDEX('IMF GDP current US'!$B$1:$BD$197,MATCH('2022 deflators April 2024 WEO'!$B172,'IMF GDP current US'!$B$1:$B$197,0),MATCH('2022 deflators April 2024 WEO'!BA$3,'IMF GDP current US'!$B$1:$BD$1,0))/INDEX('IMF GDP constant 2022 US'!$B$1:$BD$197,MATCH('2022 deflators April 2024 WEO'!$B172,'IMF GDP constant 2022 US'!$B$1:$B$197,0),MATCH('2022 deflators April 2024 WEO'!BA$3,'IMF GDP constant 2022 US'!$B$1:$BD$1,0)),0)</f>
        <v>1.01288920586569</v>
      </c>
      <c r="BB172" s="21" t="n">
        <f aca="false">IFERROR(INDEX('IMF GDP current US'!$B$1:$BD$197,MATCH('2022 deflators April 2024 WEO'!$B172,'IMF GDP current US'!$B$1:$B$197,0),MATCH('2022 deflators April 2024 WEO'!BB$3,'IMF GDP current US'!$B$1:$BD$1,0))/INDEX('IMF GDP constant 2022 US'!$B$1:$BD$197,MATCH('2022 deflators April 2024 WEO'!$B172,'IMF GDP constant 2022 US'!$B$1:$B$197,0),MATCH('2022 deflators April 2024 WEO'!BB$3,'IMF GDP constant 2022 US'!$B$1:$BD$1,0)),0)</f>
        <v>1.04529363903994</v>
      </c>
      <c r="BC172" s="21" t="n">
        <f aca="false">IFERROR(INDEX('IMF GDP current US'!$B$1:$BD$197,MATCH('2022 deflators April 2024 WEO'!$B172,'IMF GDP current US'!$B$1:$B$197,0),MATCH('2022 deflators April 2024 WEO'!BC$3,'IMF GDP current US'!$B$1:$BD$1,0))/INDEX('IMF GDP constant 2022 US'!$B$1:$BD$197,MATCH('2022 deflators April 2024 WEO'!$B172,'IMF GDP constant 2022 US'!$B$1:$B$197,0),MATCH('2022 deflators April 2024 WEO'!BC$3,'IMF GDP constant 2022 US'!$B$1:$BD$1,0)),0)</f>
        <v>1.08118046226905</v>
      </c>
      <c r="BD172" s="22" t="n">
        <f aca="false">IFERROR(INDEX('IMF GDP current US'!$B$1:$BD$197,MATCH('2022 deflators April 2024 WEO'!$B172,'IMF GDP current US'!$B$1:$B$197,0),MATCH('2022 deflators April 2024 WEO'!BD$3,'IMF GDP current US'!$B$1:$BD$1,0))/INDEX('IMF GDP constant 2022 US'!$B$1:$BD$197,MATCH('2022 deflators April 2024 WEO'!$B172,'IMF GDP constant 2022 US'!$B$1:$B$197,0),MATCH('2022 deflators April 2024 WEO'!BD$3,'IMF GDP constant 2022 US'!$B$1:$BD$1,0)),0)</f>
        <v>1.11793380996918</v>
      </c>
    </row>
    <row r="173" customFormat="false" ht="15" hidden="false" customHeight="false" outlineLevel="0" collapsed="false">
      <c r="A173" s="12" t="s">
        <v>192</v>
      </c>
      <c r="B173" s="0" t="str">
        <f aca="false">VLOOKUP(A173,'Names&amp;ISO'!$A:$C,3,0)</f>
        <v>THA</v>
      </c>
      <c r="C173" s="11" t="s">
        <v>192</v>
      </c>
      <c r="D173" s="11" t="n">
        <f aca="false">IFERROR(VLOOKUP(B173,'DAC ODA Recipients 2022-2023'!$B:$H,7,0),"")</f>
        <v>1</v>
      </c>
      <c r="E173" s="12" t="str">
        <f aca="false">IFERROR(VLOOKUP(B173,'OECD DAC Deflators 2022'!B:B,1,0),"")</f>
        <v/>
      </c>
      <c r="F173" s="12"/>
      <c r="G173" s="17" t="n">
        <f aca="false">IFERROR(INDEX('IMF GDP current US'!$B$1:$BD$197,MATCH('2022 deflators April 2024 WEO'!$B173,'IMF GDP current US'!$B$1:$B$197,0),MATCH('2022 deflators April 2024 WEO'!G$3,'IMF GDP current US'!$B$1:$BD$1,0))/INDEX('IMF GDP constant 2022 US'!$B$1:$BD$197,MATCH('2022 deflators April 2024 WEO'!$B173,'IMF GDP constant 2022 US'!$B$1:$B$197,0),MATCH('2022 deflators April 2024 WEO'!G$3,'IMF GDP constant 2022 US'!$B$1:$BD$1,0)),0)</f>
        <v>0.456356288358879</v>
      </c>
      <c r="H173" s="18" t="n">
        <f aca="false">IFERROR(INDEX('IMF GDP current US'!$B$1:$BD$197,MATCH('2022 deflators April 2024 WEO'!$B173,'IMF GDP current US'!$B$1:$B$197,0),MATCH('2022 deflators April 2024 WEO'!H$3,'IMF GDP current US'!$B$1:$BD$1,0))/INDEX('IMF GDP constant 2022 US'!$B$1:$BD$197,MATCH('2022 deflators April 2024 WEO'!$B173,'IMF GDP constant 2022 US'!$B$1:$B$197,0),MATCH('2022 deflators April 2024 WEO'!H$3,'IMF GDP constant 2022 US'!$B$1:$BD$1,0)),0)</f>
        <v>0.464114431854247</v>
      </c>
      <c r="I173" s="18" t="n">
        <f aca="false">IFERROR(INDEX('IMF GDP current US'!$B$1:$BD$197,MATCH('2022 deflators April 2024 WEO'!$B173,'IMF GDP current US'!$B$1:$B$197,0),MATCH('2022 deflators April 2024 WEO'!I$3,'IMF GDP current US'!$B$1:$BD$1,0))/INDEX('IMF GDP constant 2022 US'!$B$1:$BD$197,MATCH('2022 deflators April 2024 WEO'!$B173,'IMF GDP constant 2022 US'!$B$1:$B$197,0),MATCH('2022 deflators April 2024 WEO'!I$3,'IMF GDP constant 2022 US'!$B$1:$BD$1,0)),0)</f>
        <v>0.462559963236208</v>
      </c>
      <c r="J173" s="18" t="n">
        <f aca="false">IFERROR(INDEX('IMF GDP current US'!$B$1:$BD$197,MATCH('2022 deflators April 2024 WEO'!$B173,'IMF GDP current US'!$B$1:$B$197,0),MATCH('2022 deflators April 2024 WEO'!J$3,'IMF GDP current US'!$B$1:$BD$1,0))/INDEX('IMF GDP constant 2022 US'!$B$1:$BD$197,MATCH('2022 deflators April 2024 WEO'!$B173,'IMF GDP constant 2022 US'!$B$1:$B$197,0),MATCH('2022 deflators April 2024 WEO'!J$3,'IMF GDP constant 2022 US'!$B$1:$BD$1,0)),0)</f>
        <v>0.479452387889422</v>
      </c>
      <c r="K173" s="18" t="n">
        <f aca="false">IFERROR(INDEX('IMF GDP current US'!$B$1:$BD$197,MATCH('2022 deflators April 2024 WEO'!$B173,'IMF GDP current US'!$B$1:$B$197,0),MATCH('2022 deflators April 2024 WEO'!K$3,'IMF GDP current US'!$B$1:$BD$1,0))/INDEX('IMF GDP constant 2022 US'!$B$1:$BD$197,MATCH('2022 deflators April 2024 WEO'!$B173,'IMF GDP constant 2022 US'!$B$1:$B$197,0),MATCH('2022 deflators April 2024 WEO'!K$3,'IMF GDP constant 2022 US'!$B$1:$BD$1,0)),0)</f>
        <v>0.473209109384392</v>
      </c>
      <c r="L173" s="18" t="n">
        <f aca="false">IFERROR(INDEX('IMF GDP current US'!$B$1:$BD$197,MATCH('2022 deflators April 2024 WEO'!$B173,'IMF GDP current US'!$B$1:$B$197,0),MATCH('2022 deflators April 2024 WEO'!L$3,'IMF GDP current US'!$B$1:$BD$1,0))/INDEX('IMF GDP constant 2022 US'!$B$1:$BD$197,MATCH('2022 deflators April 2024 WEO'!$B173,'IMF GDP constant 2022 US'!$B$1:$B$197,0),MATCH('2022 deflators April 2024 WEO'!L$3,'IMF GDP constant 2022 US'!$B$1:$BD$1,0)),0)</f>
        <v>0.42085675955499</v>
      </c>
      <c r="M173" s="18" t="n">
        <f aca="false">IFERROR(INDEX('IMF GDP current US'!$B$1:$BD$197,MATCH('2022 deflators April 2024 WEO'!$B173,'IMF GDP current US'!$B$1:$B$197,0),MATCH('2022 deflators April 2024 WEO'!M$3,'IMF GDP current US'!$B$1:$BD$1,0))/INDEX('IMF GDP constant 2022 US'!$B$1:$BD$197,MATCH('2022 deflators April 2024 WEO'!$B173,'IMF GDP constant 2022 US'!$B$1:$B$197,0),MATCH('2022 deflators April 2024 WEO'!M$3,'IMF GDP constant 2022 US'!$B$1:$BD$1,0)),0)</f>
        <v>0.441807506717559</v>
      </c>
      <c r="N173" s="18" t="n">
        <f aca="false">IFERROR(INDEX('IMF GDP current US'!$B$1:$BD$197,MATCH('2022 deflators April 2024 WEO'!$B173,'IMF GDP current US'!$B$1:$B$197,0),MATCH('2022 deflators April 2024 WEO'!N$3,'IMF GDP current US'!$B$1:$BD$1,0))/INDEX('IMF GDP constant 2022 US'!$B$1:$BD$197,MATCH('2022 deflators April 2024 WEO'!$B173,'IMF GDP constant 2022 US'!$B$1:$B$197,0),MATCH('2022 deflators April 2024 WEO'!N$3,'IMF GDP constant 2022 US'!$B$1:$BD$1,0)),0)</f>
        <v>0.473033879016104</v>
      </c>
      <c r="O173" s="18" t="n">
        <f aca="false">IFERROR(INDEX('IMF GDP current US'!$B$1:$BD$197,MATCH('2022 deflators April 2024 WEO'!$B173,'IMF GDP current US'!$B$1:$B$197,0),MATCH('2022 deflators April 2024 WEO'!O$3,'IMF GDP current US'!$B$1:$BD$1,0))/INDEX('IMF GDP constant 2022 US'!$B$1:$BD$197,MATCH('2022 deflators April 2024 WEO'!$B173,'IMF GDP constant 2022 US'!$B$1:$B$197,0),MATCH('2022 deflators April 2024 WEO'!O$3,'IMF GDP constant 2022 US'!$B$1:$BD$1,0)),0)</f>
        <v>0.509531758536535</v>
      </c>
      <c r="P173" s="18" t="n">
        <f aca="false">IFERROR(INDEX('IMF GDP current US'!$B$1:$BD$197,MATCH('2022 deflators April 2024 WEO'!$B173,'IMF GDP current US'!$B$1:$B$197,0),MATCH('2022 deflators April 2024 WEO'!P$3,'IMF GDP current US'!$B$1:$BD$1,0))/INDEX('IMF GDP constant 2022 US'!$B$1:$BD$197,MATCH('2022 deflators April 2024 WEO'!$B173,'IMF GDP constant 2022 US'!$B$1:$B$197,0),MATCH('2022 deflators April 2024 WEO'!P$3,'IMF GDP constant 2022 US'!$B$1:$BD$1,0)),0)</f>
        <v>0.53209490249791</v>
      </c>
      <c r="Q173" s="18" t="n">
        <f aca="false">IFERROR(INDEX('IMF GDP current US'!$B$1:$BD$197,MATCH('2022 deflators April 2024 WEO'!$B173,'IMF GDP current US'!$B$1:$B$197,0),MATCH('2022 deflators April 2024 WEO'!Q$3,'IMF GDP current US'!$B$1:$BD$1,0))/INDEX('IMF GDP constant 2022 US'!$B$1:$BD$197,MATCH('2022 deflators April 2024 WEO'!$B173,'IMF GDP constant 2022 US'!$B$1:$B$197,0),MATCH('2022 deflators April 2024 WEO'!Q$3,'IMF GDP constant 2022 US'!$B$1:$BD$1,0)),0)</f>
        <v>0.565018324851887</v>
      </c>
      <c r="R173" s="18" t="n">
        <f aca="false">IFERROR(INDEX('IMF GDP current US'!$B$1:$BD$197,MATCH('2022 deflators April 2024 WEO'!$B173,'IMF GDP current US'!$B$1:$B$197,0),MATCH('2022 deflators April 2024 WEO'!R$3,'IMF GDP current US'!$B$1:$BD$1,0))/INDEX('IMF GDP constant 2022 US'!$B$1:$BD$197,MATCH('2022 deflators April 2024 WEO'!$B173,'IMF GDP constant 2022 US'!$B$1:$B$197,0),MATCH('2022 deflators April 2024 WEO'!R$3,'IMF GDP constant 2022 US'!$B$1:$BD$1,0)),0)</f>
        <v>0.5965159979479</v>
      </c>
      <c r="S173" s="18" t="n">
        <f aca="false">IFERROR(INDEX('IMF GDP current US'!$B$1:$BD$197,MATCH('2022 deflators April 2024 WEO'!$B173,'IMF GDP current US'!$B$1:$B$197,0),MATCH('2022 deflators April 2024 WEO'!S$3,'IMF GDP current US'!$B$1:$BD$1,0))/INDEX('IMF GDP constant 2022 US'!$B$1:$BD$197,MATCH('2022 deflators April 2024 WEO'!$B173,'IMF GDP constant 2022 US'!$B$1:$B$197,0),MATCH('2022 deflators April 2024 WEO'!S$3,'IMF GDP constant 2022 US'!$B$1:$BD$1,0)),0)</f>
        <v>0.623398363565602</v>
      </c>
      <c r="T173" s="18" t="n">
        <f aca="false">IFERROR(INDEX('IMF GDP current US'!$B$1:$BD$197,MATCH('2022 deflators April 2024 WEO'!$B173,'IMF GDP current US'!$B$1:$B$197,0),MATCH('2022 deflators April 2024 WEO'!T$3,'IMF GDP current US'!$B$1:$BD$1,0))/INDEX('IMF GDP constant 2022 US'!$B$1:$BD$197,MATCH('2022 deflators April 2024 WEO'!$B173,'IMF GDP constant 2022 US'!$B$1:$B$197,0),MATCH('2022 deflators April 2024 WEO'!T$3,'IMF GDP constant 2022 US'!$B$1:$BD$1,0)),0)</f>
        <v>0.639705680479063</v>
      </c>
      <c r="U173" s="18" t="n">
        <f aca="false">IFERROR(INDEX('IMF GDP current US'!$B$1:$BD$197,MATCH('2022 deflators April 2024 WEO'!$B173,'IMF GDP current US'!$B$1:$B$197,0),MATCH('2022 deflators April 2024 WEO'!U$3,'IMF GDP current US'!$B$1:$BD$1,0))/INDEX('IMF GDP constant 2022 US'!$B$1:$BD$197,MATCH('2022 deflators April 2024 WEO'!$B173,'IMF GDP constant 2022 US'!$B$1:$B$197,0),MATCH('2022 deflators April 2024 WEO'!U$3,'IMF GDP constant 2022 US'!$B$1:$BD$1,0)),0)</f>
        <v>0.674117196336687</v>
      </c>
      <c r="V173" s="18" t="n">
        <f aca="false">IFERROR(INDEX('IMF GDP current US'!$B$1:$BD$197,MATCH('2022 deflators April 2024 WEO'!$B173,'IMF GDP current US'!$B$1:$B$197,0),MATCH('2022 deflators April 2024 WEO'!V$3,'IMF GDP current US'!$B$1:$BD$1,0))/INDEX('IMF GDP constant 2022 US'!$B$1:$BD$197,MATCH('2022 deflators April 2024 WEO'!$B173,'IMF GDP constant 2022 US'!$B$1:$B$197,0),MATCH('2022 deflators April 2024 WEO'!V$3,'IMF GDP constant 2022 US'!$B$1:$BD$1,0)),0)</f>
        <v>0.719531330629585</v>
      </c>
      <c r="W173" s="18" t="n">
        <f aca="false">IFERROR(INDEX('IMF GDP current US'!$B$1:$BD$197,MATCH('2022 deflators April 2024 WEO'!$B173,'IMF GDP current US'!$B$1:$B$197,0),MATCH('2022 deflators April 2024 WEO'!W$3,'IMF GDP current US'!$B$1:$BD$1,0))/INDEX('IMF GDP constant 2022 US'!$B$1:$BD$197,MATCH('2022 deflators April 2024 WEO'!$B173,'IMF GDP constant 2022 US'!$B$1:$B$197,0),MATCH('2022 deflators April 2024 WEO'!W$3,'IMF GDP constant 2022 US'!$B$1:$BD$1,0)),0)</f>
        <v>0.73638179848075</v>
      </c>
      <c r="X173" s="18" t="n">
        <f aca="false">IFERROR(INDEX('IMF GDP current US'!$B$1:$BD$197,MATCH('2022 deflators April 2024 WEO'!$B173,'IMF GDP current US'!$B$1:$B$197,0),MATCH('2022 deflators April 2024 WEO'!X$3,'IMF GDP current US'!$B$1:$BD$1,0))/INDEX('IMF GDP constant 2022 US'!$B$1:$BD$197,MATCH('2022 deflators April 2024 WEO'!$B173,'IMF GDP constant 2022 US'!$B$1:$B$197,0),MATCH('2022 deflators April 2024 WEO'!X$3,'IMF GDP constant 2022 US'!$B$1:$BD$1,0)),0)</f>
        <v>0.621311303922977</v>
      </c>
      <c r="Y173" s="18" t="n">
        <f aca="false">IFERROR(INDEX('IMF GDP current US'!$B$1:$BD$197,MATCH('2022 deflators April 2024 WEO'!$B173,'IMF GDP current US'!$B$1:$B$197,0),MATCH('2022 deflators April 2024 WEO'!Y$3,'IMF GDP current US'!$B$1:$BD$1,0))/INDEX('IMF GDP constant 2022 US'!$B$1:$BD$197,MATCH('2022 deflators April 2024 WEO'!$B173,'IMF GDP constant 2022 US'!$B$1:$B$197,0),MATCH('2022 deflators April 2024 WEO'!Y$3,'IMF GDP constant 2022 US'!$B$1:$BD$1,0)),0)</f>
        <v>0.509159442124389</v>
      </c>
      <c r="Z173" s="18" t="n">
        <f aca="false">IFERROR(INDEX('IMF GDP current US'!$B$1:$BD$197,MATCH('2022 deflators April 2024 WEO'!$B173,'IMF GDP current US'!$B$1:$B$197,0),MATCH('2022 deflators April 2024 WEO'!Z$3,'IMF GDP current US'!$B$1:$BD$1,0))/INDEX('IMF GDP constant 2022 US'!$B$1:$BD$197,MATCH('2022 deflators April 2024 WEO'!$B173,'IMF GDP constant 2022 US'!$B$1:$B$197,0),MATCH('2022 deflators April 2024 WEO'!Z$3,'IMF GDP constant 2022 US'!$B$1:$BD$1,0)),0)</f>
        <v>0.542550223057034</v>
      </c>
      <c r="AA173" s="18" t="n">
        <f aca="false">IFERROR(INDEX('IMF GDP current US'!$B$1:$BD$197,MATCH('2022 deflators April 2024 WEO'!$B173,'IMF GDP current US'!$B$1:$B$197,0),MATCH('2022 deflators April 2024 WEO'!AA$3,'IMF GDP current US'!$B$1:$BD$1,0))/INDEX('IMF GDP constant 2022 US'!$B$1:$BD$197,MATCH('2022 deflators April 2024 WEO'!$B173,'IMF GDP constant 2022 US'!$B$1:$B$197,0),MATCH('2022 deflators April 2024 WEO'!AA$3,'IMF GDP constant 2022 US'!$B$1:$BD$1,0)),0)</f>
        <v>0.518274638112764</v>
      </c>
      <c r="AB173" s="18" t="n">
        <f aca="false">IFERROR(INDEX('IMF GDP current US'!$B$1:$BD$197,MATCH('2022 deflators April 2024 WEO'!$B173,'IMF GDP current US'!$B$1:$B$197,0),MATCH('2022 deflators April 2024 WEO'!AB$3,'IMF GDP current US'!$B$1:$BD$1,0))/INDEX('IMF GDP constant 2022 US'!$B$1:$BD$197,MATCH('2022 deflators April 2024 WEO'!$B173,'IMF GDP constant 2022 US'!$B$1:$B$197,0),MATCH('2022 deflators April 2024 WEO'!AB$3,'IMF GDP constant 2022 US'!$B$1:$BD$1,0)),0)</f>
        <v>0.476854902664093</v>
      </c>
      <c r="AC173" s="18" t="n">
        <f aca="false">IFERROR(INDEX('IMF GDP current US'!$B$1:$BD$197,MATCH('2022 deflators April 2024 WEO'!$B173,'IMF GDP current US'!$B$1:$B$197,0),MATCH('2022 deflators April 2024 WEO'!AC$3,'IMF GDP current US'!$B$1:$BD$1,0))/INDEX('IMF GDP constant 2022 US'!$B$1:$BD$197,MATCH('2022 deflators April 2024 WEO'!$B173,'IMF GDP constant 2022 US'!$B$1:$B$197,0),MATCH('2022 deflators April 2024 WEO'!AC$3,'IMF GDP constant 2022 US'!$B$1:$BD$1,0)),0)</f>
        <v>0.501531718740239</v>
      </c>
      <c r="AD173" s="18" t="n">
        <f aca="false">IFERROR(INDEX('IMF GDP current US'!$B$1:$BD$197,MATCH('2022 deflators April 2024 WEO'!$B173,'IMF GDP current US'!$B$1:$B$197,0),MATCH('2022 deflators April 2024 WEO'!AD$3,'IMF GDP current US'!$B$1:$BD$1,0))/INDEX('IMF GDP constant 2022 US'!$B$1:$BD$197,MATCH('2022 deflators April 2024 WEO'!$B173,'IMF GDP constant 2022 US'!$B$1:$B$197,0),MATCH('2022 deflators April 2024 WEO'!AD$3,'IMF GDP constant 2022 US'!$B$1:$BD$1,0)),0)</f>
        <v>0.530535756091811</v>
      </c>
      <c r="AE173" s="18" t="n">
        <f aca="false">IFERROR(INDEX('IMF GDP current US'!$B$1:$BD$197,MATCH('2022 deflators April 2024 WEO'!$B173,'IMF GDP current US'!$B$1:$B$197,0),MATCH('2022 deflators April 2024 WEO'!AE$3,'IMF GDP current US'!$B$1:$BD$1,0))/INDEX('IMF GDP constant 2022 US'!$B$1:$BD$197,MATCH('2022 deflators April 2024 WEO'!$B173,'IMF GDP constant 2022 US'!$B$1:$B$197,0),MATCH('2022 deflators April 2024 WEO'!AE$3,'IMF GDP constant 2022 US'!$B$1:$BD$1,0)),0)</f>
        <v>0.566716116822269</v>
      </c>
      <c r="AF173" s="18" t="n">
        <f aca="false">IFERROR(INDEX('IMF GDP current US'!$B$1:$BD$197,MATCH('2022 deflators April 2024 WEO'!$B173,'IMF GDP current US'!$B$1:$B$197,0),MATCH('2022 deflators April 2024 WEO'!AF$3,'IMF GDP current US'!$B$1:$BD$1,0))/INDEX('IMF GDP constant 2022 US'!$B$1:$BD$197,MATCH('2022 deflators April 2024 WEO'!$B173,'IMF GDP constant 2022 US'!$B$1:$B$197,0),MATCH('2022 deflators April 2024 WEO'!AF$3,'IMF GDP constant 2022 US'!$B$1:$BD$1,0)),0)</f>
        <v>0.595600185460465</v>
      </c>
      <c r="AG173" s="18" t="n">
        <f aca="false">IFERROR(INDEX('IMF GDP current US'!$B$1:$BD$197,MATCH('2022 deflators April 2024 WEO'!$B173,'IMF GDP current US'!$B$1:$B$197,0),MATCH('2022 deflators April 2024 WEO'!AG$3,'IMF GDP current US'!$B$1:$BD$1,0))/INDEX('IMF GDP constant 2022 US'!$B$1:$BD$197,MATCH('2022 deflators April 2024 WEO'!$B173,'IMF GDP constant 2022 US'!$B$1:$B$197,0),MATCH('2022 deflators April 2024 WEO'!AG$3,'IMF GDP constant 2022 US'!$B$1:$BD$1,0)),0)</f>
        <v>0.664638186887704</v>
      </c>
      <c r="AH173" s="18" t="n">
        <f aca="false">IFERROR(INDEX('IMF GDP current US'!$B$1:$BD$197,MATCH('2022 deflators April 2024 WEO'!$B173,'IMF GDP current US'!$B$1:$B$197,0),MATCH('2022 deflators April 2024 WEO'!AH$3,'IMF GDP current US'!$B$1:$BD$1,0))/INDEX('IMF GDP constant 2022 US'!$B$1:$BD$197,MATCH('2022 deflators April 2024 WEO'!$B173,'IMF GDP constant 2022 US'!$B$1:$B$197,0),MATCH('2022 deflators April 2024 WEO'!AH$3,'IMF GDP constant 2022 US'!$B$1:$BD$1,0)),0)</f>
        <v>0.747451134232102</v>
      </c>
      <c r="AI173" s="18" t="n">
        <f aca="false">IFERROR(INDEX('IMF GDP current US'!$B$1:$BD$197,MATCH('2022 deflators April 2024 WEO'!$B173,'IMF GDP current US'!$B$1:$B$197,0),MATCH('2022 deflators April 2024 WEO'!AI$3,'IMF GDP current US'!$B$1:$BD$1,0))/INDEX('IMF GDP constant 2022 US'!$B$1:$BD$197,MATCH('2022 deflators April 2024 WEO'!$B173,'IMF GDP constant 2022 US'!$B$1:$B$197,0),MATCH('2022 deflators April 2024 WEO'!AI$3,'IMF GDP constant 2022 US'!$B$1:$BD$1,0)),0)</f>
        <v>0.8142418760944</v>
      </c>
      <c r="AJ173" s="18" t="n">
        <f aca="false">IFERROR(INDEX('IMF GDP current US'!$B$1:$BD$197,MATCH('2022 deflators April 2024 WEO'!$B173,'IMF GDP current US'!$B$1:$B$197,0),MATCH('2022 deflators April 2024 WEO'!AJ$3,'IMF GDP current US'!$B$1:$BD$1,0))/INDEX('IMF GDP constant 2022 US'!$B$1:$BD$197,MATCH('2022 deflators April 2024 WEO'!$B173,'IMF GDP constant 2022 US'!$B$1:$B$197,0),MATCH('2022 deflators April 2024 WEO'!AJ$3,'IMF GDP constant 2022 US'!$B$1:$BD$1,0)),0)</f>
        <v>0.792691899796324</v>
      </c>
      <c r="AK173" s="18" t="n">
        <f aca="false">IFERROR(INDEX('IMF GDP current US'!$B$1:$BD$197,MATCH('2022 deflators April 2024 WEO'!$B173,'IMF GDP current US'!$B$1:$B$197,0),MATCH('2022 deflators April 2024 WEO'!AK$3,'IMF GDP current US'!$B$1:$BD$1,0))/INDEX('IMF GDP constant 2022 US'!$B$1:$BD$197,MATCH('2022 deflators April 2024 WEO'!$B173,'IMF GDP constant 2022 US'!$B$1:$B$197,0),MATCH('2022 deflators April 2024 WEO'!AK$3,'IMF GDP constant 2022 US'!$B$1:$BD$1,0)),0)</f>
        <v>0.892745603519796</v>
      </c>
      <c r="AL173" s="18" t="n">
        <f aca="false">IFERROR(INDEX('IMF GDP current US'!$B$1:$BD$197,MATCH('2022 deflators April 2024 WEO'!$B173,'IMF GDP current US'!$B$1:$B$197,0),MATCH('2022 deflators April 2024 WEO'!AL$3,'IMF GDP current US'!$B$1:$BD$1,0))/INDEX('IMF GDP constant 2022 US'!$B$1:$BD$197,MATCH('2022 deflators April 2024 WEO'!$B173,'IMF GDP constant 2022 US'!$B$1:$B$197,0),MATCH('2022 deflators April 2024 WEO'!AL$3,'IMF GDP constant 2022 US'!$B$1:$BD$1,0)),0)</f>
        <v>0.962429166923226</v>
      </c>
      <c r="AM173" s="18" t="n">
        <f aca="false">IFERROR(INDEX('IMF GDP current US'!$B$1:$BD$197,MATCH('2022 deflators April 2024 WEO'!$B173,'IMF GDP current US'!$B$1:$B$197,0),MATCH('2022 deflators April 2024 WEO'!AM$3,'IMF GDP current US'!$B$1:$BD$1,0))/INDEX('IMF GDP constant 2022 US'!$B$1:$BD$197,MATCH('2022 deflators April 2024 WEO'!$B173,'IMF GDP constant 2022 US'!$B$1:$B$197,0),MATCH('2022 deflators April 2024 WEO'!AM$3,'IMF GDP constant 2022 US'!$B$1:$BD$1,0)),0)</f>
        <v>0.962140155154145</v>
      </c>
      <c r="AN173" s="18" t="n">
        <f aca="false">IFERROR(INDEX('IMF GDP current US'!$B$1:$BD$197,MATCH('2022 deflators April 2024 WEO'!$B173,'IMF GDP current US'!$B$1:$B$197,0),MATCH('2022 deflators April 2024 WEO'!AN$3,'IMF GDP current US'!$B$1:$BD$1,0))/INDEX('IMF GDP constant 2022 US'!$B$1:$BD$197,MATCH('2022 deflators April 2024 WEO'!$B173,'IMF GDP constant 2022 US'!$B$1:$B$197,0),MATCH('2022 deflators April 2024 WEO'!AN$3,'IMF GDP constant 2022 US'!$B$1:$BD$1,0)),0)</f>
        <v>0.99064236749177</v>
      </c>
      <c r="AO173" s="18" t="n">
        <f aca="false">IFERROR(INDEX('IMF GDP current US'!$B$1:$BD$197,MATCH('2022 deflators April 2024 WEO'!$B173,'IMF GDP current US'!$B$1:$B$197,0),MATCH('2022 deflators April 2024 WEO'!AO$3,'IMF GDP current US'!$B$1:$BD$1,0))/INDEX('IMF GDP constant 2022 US'!$B$1:$BD$197,MATCH('2022 deflators April 2024 WEO'!$B173,'IMF GDP constant 2022 US'!$B$1:$B$197,0),MATCH('2022 deflators April 2024 WEO'!AO$3,'IMF GDP constant 2022 US'!$B$1:$BD$1,0)),0)</f>
        <v>0.95066126944776</v>
      </c>
      <c r="AP173" s="18" t="n">
        <f aca="false">IFERROR(INDEX('IMF GDP current US'!$B$1:$BD$197,MATCH('2022 deflators April 2024 WEO'!$B173,'IMF GDP current US'!$B$1:$B$197,0),MATCH('2022 deflators April 2024 WEO'!AP$3,'IMF GDP current US'!$B$1:$BD$1,0))/INDEX('IMF GDP constant 2022 US'!$B$1:$BD$197,MATCH('2022 deflators April 2024 WEO'!$B173,'IMF GDP constant 2022 US'!$B$1:$B$197,0),MATCH('2022 deflators April 2024 WEO'!AP$3,'IMF GDP constant 2022 US'!$B$1:$BD$1,0)),0)</f>
        <v>0.908098120507517</v>
      </c>
      <c r="AQ173" s="18" t="n">
        <f aca="false">IFERROR(INDEX('IMF GDP current US'!$B$1:$BD$197,MATCH('2022 deflators April 2024 WEO'!$B173,'IMF GDP current US'!$B$1:$B$197,0),MATCH('2022 deflators April 2024 WEO'!AQ$3,'IMF GDP current US'!$B$1:$BD$1,0))/INDEX('IMF GDP constant 2022 US'!$B$1:$BD$197,MATCH('2022 deflators April 2024 WEO'!$B173,'IMF GDP constant 2022 US'!$B$1:$B$197,0),MATCH('2022 deflators April 2024 WEO'!AQ$3,'IMF GDP constant 2022 US'!$B$1:$BD$1,0)),0)</f>
        <v>0.904347161009009</v>
      </c>
      <c r="AR173" s="18" t="n">
        <f aca="false">IFERROR(INDEX('IMF GDP current US'!$B$1:$BD$197,MATCH('2022 deflators April 2024 WEO'!$B173,'IMF GDP current US'!$B$1:$B$197,0),MATCH('2022 deflators April 2024 WEO'!AR$3,'IMF GDP current US'!$B$1:$BD$1,0))/INDEX('IMF GDP constant 2022 US'!$B$1:$BD$197,MATCH('2022 deflators April 2024 WEO'!$B173,'IMF GDP constant 2022 US'!$B$1:$B$197,0),MATCH('2022 deflators April 2024 WEO'!AR$3,'IMF GDP constant 2022 US'!$B$1:$BD$1,0)),0)</f>
        <v>0.958360991284955</v>
      </c>
      <c r="AS173" s="18" t="n">
        <f aca="false">IFERROR(INDEX('IMF GDP current US'!$B$1:$BD$197,MATCH('2022 deflators April 2024 WEO'!$B173,'IMF GDP current US'!$B$1:$B$197,0),MATCH('2022 deflators April 2024 WEO'!AS$3,'IMF GDP current US'!$B$1:$BD$1,0))/INDEX('IMF GDP constant 2022 US'!$B$1:$BD$197,MATCH('2022 deflators April 2024 WEO'!$B173,'IMF GDP constant 2022 US'!$B$1:$B$197,0),MATCH('2022 deflators April 2024 WEO'!AS$3,'IMF GDP constant 2022 US'!$B$1:$BD$1,0)),0)</f>
        <v>1.02107590284158</v>
      </c>
      <c r="AT173" s="18" t="n">
        <f aca="false">IFERROR(INDEX('IMF GDP current US'!$B$1:$BD$197,MATCH('2022 deflators April 2024 WEO'!$B173,'IMF GDP current US'!$B$1:$B$197,0),MATCH('2022 deflators April 2024 WEO'!AT$3,'IMF GDP current US'!$B$1:$BD$1,0))/INDEX('IMF GDP constant 2022 US'!$B$1:$BD$197,MATCH('2022 deflators April 2024 WEO'!$B173,'IMF GDP constant 2022 US'!$B$1:$B$197,0),MATCH('2022 deflators April 2024 WEO'!AT$3,'IMF GDP constant 2022 US'!$B$1:$BD$1,0)),0)</f>
        <v>1.07337589380532</v>
      </c>
      <c r="AU173" s="18" t="n">
        <f aca="false">IFERROR(INDEX('IMF GDP current US'!$B$1:$BD$197,MATCH('2022 deflators April 2024 WEO'!$B173,'IMF GDP current US'!$B$1:$B$197,0),MATCH('2022 deflators April 2024 WEO'!AU$3,'IMF GDP current US'!$B$1:$BD$1,0))/INDEX('IMF GDP constant 2022 US'!$B$1:$BD$197,MATCH('2022 deflators April 2024 WEO'!$B173,'IMF GDP constant 2022 US'!$B$1:$B$197,0),MATCH('2022 deflators April 2024 WEO'!AU$3,'IMF GDP constant 2022 US'!$B$1:$BD$1,0)),0)</f>
        <v>1.05110383993153</v>
      </c>
      <c r="AV173" s="18" t="n">
        <f aca="false">IFERROR(INDEX('IMF GDP current US'!$B$1:$BD$197,MATCH('2022 deflators April 2024 WEO'!$B173,'IMF GDP current US'!$B$1:$B$197,0),MATCH('2022 deflators April 2024 WEO'!AV$3,'IMF GDP current US'!$B$1:$BD$1,0))/INDEX('IMF GDP constant 2022 US'!$B$1:$BD$197,MATCH('2022 deflators April 2024 WEO'!$B173,'IMF GDP constant 2022 US'!$B$1:$B$197,0),MATCH('2022 deflators April 2024 WEO'!AV$3,'IMF GDP constant 2022 US'!$B$1:$BD$1,0)),0)</f>
        <v>1.04705392187166</v>
      </c>
      <c r="AW173" s="19" t="n">
        <f aca="false">IFERROR(INDEX('IMF GDP current US'!$B$1:$BD$197,MATCH('2022 deflators April 2024 WEO'!$B173,'IMF GDP current US'!$B$1:$B$197,0),MATCH('2022 deflators April 2024 WEO'!AW$3,'IMF GDP current US'!$B$1:$BD$1,0))/INDEX('IMF GDP constant 2022 US'!$B$1:$BD$197,MATCH('2022 deflators April 2024 WEO'!$B173,'IMF GDP constant 2022 US'!$B$1:$B$197,0),MATCH('2022 deflators April 2024 WEO'!AW$3,'IMF GDP constant 2022 US'!$B$1:$BD$1,0)),0)</f>
        <v>1</v>
      </c>
      <c r="AX173" s="18" t="n">
        <f aca="false">IFERROR(INDEX('IMF GDP current US'!$B$1:$BD$197,MATCH('2022 deflators April 2024 WEO'!$B173,'IMF GDP current US'!$B$1:$B$197,0),MATCH('2022 deflators April 2024 WEO'!AX$3,'IMF GDP current US'!$B$1:$BD$1,0))/INDEX('IMF GDP constant 2022 US'!$B$1:$BD$197,MATCH('2022 deflators April 2024 WEO'!$B173,'IMF GDP constant 2022 US'!$B$1:$B$197,0),MATCH('2022 deflators April 2024 WEO'!AX$3,'IMF GDP constant 2022 US'!$B$1:$BD$1,0)),0)</f>
        <v>1.0198455551603</v>
      </c>
      <c r="AY173" s="21" t="n">
        <f aca="false">IFERROR(INDEX('IMF GDP current US'!$B$1:$BD$197,MATCH('2022 deflators April 2024 WEO'!$B173,'IMF GDP current US'!$B$1:$B$197,0),MATCH('2022 deflators April 2024 WEO'!AY$3,'IMF GDP current US'!$B$1:$BD$1,0))/INDEX('IMF GDP constant 2022 US'!$B$1:$BD$197,MATCH('2022 deflators April 2024 WEO'!$B173,'IMF GDP constant 2022 US'!$B$1:$B$197,0),MATCH('2022 deflators April 2024 WEO'!AY$3,'IMF GDP constant 2022 US'!$B$1:$BD$1,0)),0)</f>
        <v>1.05849408837224</v>
      </c>
      <c r="AZ173" s="21" t="n">
        <f aca="false">IFERROR(INDEX('IMF GDP current US'!$B$1:$BD$197,MATCH('2022 deflators April 2024 WEO'!$B173,'IMF GDP current US'!$B$1:$B$197,0),MATCH('2022 deflators April 2024 WEO'!AZ$3,'IMF GDP current US'!$B$1:$BD$1,0))/INDEX('IMF GDP constant 2022 US'!$B$1:$BD$197,MATCH('2022 deflators April 2024 WEO'!$B173,'IMF GDP constant 2022 US'!$B$1:$B$197,0),MATCH('2022 deflators April 2024 WEO'!AZ$3,'IMF GDP constant 2022 US'!$B$1:$BD$1,0)),0)</f>
        <v>1.07458528115628</v>
      </c>
      <c r="BA173" s="21" t="n">
        <f aca="false">IFERROR(INDEX('IMF GDP current US'!$B$1:$BD$197,MATCH('2022 deflators April 2024 WEO'!$B173,'IMF GDP current US'!$B$1:$B$197,0),MATCH('2022 deflators April 2024 WEO'!BA$3,'IMF GDP current US'!$B$1:$BD$1,0))/INDEX('IMF GDP constant 2022 US'!$B$1:$BD$197,MATCH('2022 deflators April 2024 WEO'!$B173,'IMF GDP constant 2022 US'!$B$1:$B$197,0),MATCH('2022 deflators April 2024 WEO'!BA$3,'IMF GDP constant 2022 US'!$B$1:$BD$1,0)),0)</f>
        <v>1.10213724629548</v>
      </c>
      <c r="BB173" s="21" t="n">
        <f aca="false">IFERROR(INDEX('IMF GDP current US'!$B$1:$BD$197,MATCH('2022 deflators April 2024 WEO'!$B173,'IMF GDP current US'!$B$1:$B$197,0),MATCH('2022 deflators April 2024 WEO'!BB$3,'IMF GDP current US'!$B$1:$BD$1,0))/INDEX('IMF GDP constant 2022 US'!$B$1:$BD$197,MATCH('2022 deflators April 2024 WEO'!$B173,'IMF GDP constant 2022 US'!$B$1:$B$197,0),MATCH('2022 deflators April 2024 WEO'!BB$3,'IMF GDP constant 2022 US'!$B$1:$BD$1,0)),0)</f>
        <v>1.13761456572741</v>
      </c>
      <c r="BC173" s="21" t="n">
        <f aca="false">IFERROR(INDEX('IMF GDP current US'!$B$1:$BD$197,MATCH('2022 deflators April 2024 WEO'!$B173,'IMF GDP current US'!$B$1:$B$197,0),MATCH('2022 deflators April 2024 WEO'!BC$3,'IMF GDP current US'!$B$1:$BD$1,0))/INDEX('IMF GDP constant 2022 US'!$B$1:$BD$197,MATCH('2022 deflators April 2024 WEO'!$B173,'IMF GDP constant 2022 US'!$B$1:$B$197,0),MATCH('2022 deflators April 2024 WEO'!BC$3,'IMF GDP constant 2022 US'!$B$1:$BD$1,0)),0)</f>
        <v>1.16440002348208</v>
      </c>
      <c r="BD173" s="22" t="n">
        <f aca="false">IFERROR(INDEX('IMF GDP current US'!$B$1:$BD$197,MATCH('2022 deflators April 2024 WEO'!$B173,'IMF GDP current US'!$B$1:$B$197,0),MATCH('2022 deflators April 2024 WEO'!BD$3,'IMF GDP current US'!$B$1:$BD$1,0))/INDEX('IMF GDP constant 2022 US'!$B$1:$BD$197,MATCH('2022 deflators April 2024 WEO'!$B173,'IMF GDP constant 2022 US'!$B$1:$B$197,0),MATCH('2022 deflators April 2024 WEO'!BD$3,'IMF GDP constant 2022 US'!$B$1:$BD$1,0)),0)</f>
        <v>1.18373245662856</v>
      </c>
    </row>
    <row r="174" customFormat="false" ht="15" hidden="false" customHeight="false" outlineLevel="0" collapsed="false">
      <c r="A174" s="12" t="s">
        <v>193</v>
      </c>
      <c r="B174" s="0" t="str">
        <f aca="false">VLOOKUP(A174,'Names&amp;ISO'!$A:$C,3,0)</f>
        <v>TLS</v>
      </c>
      <c r="C174" s="11" t="s">
        <v>193</v>
      </c>
      <c r="D174" s="11" t="n">
        <f aca="false">IFERROR(VLOOKUP(B174,'DAC ODA Recipients 2022-2023'!$B:$H,7,0),"")</f>
        <v>1</v>
      </c>
      <c r="E174" s="12" t="str">
        <f aca="false">IFERROR(VLOOKUP(B174,'OECD DAC Deflators 2022'!B:B,1,0),"")</f>
        <v/>
      </c>
      <c r="F174" s="12"/>
      <c r="G174" s="17" t="n">
        <f aca="false">IFERROR(INDEX('IMF GDP current US'!$B$1:$BD$197,MATCH('2022 deflators April 2024 WEO'!$B174,'IMF GDP current US'!$B$1:$B$197,0),MATCH('2022 deflators April 2024 WEO'!G$3,'IMF GDP current US'!$B$1:$BD$1,0))/INDEX('IMF GDP constant 2022 US'!$B$1:$BD$197,MATCH('2022 deflators April 2024 WEO'!$B174,'IMF GDP constant 2022 US'!$B$1:$B$197,0),MATCH('2022 deflators April 2024 WEO'!G$3,'IMF GDP constant 2022 US'!$B$1:$BD$1,0)),0)</f>
        <v>0</v>
      </c>
      <c r="H174" s="18" t="n">
        <f aca="false">IFERROR(INDEX('IMF GDP current US'!$B$1:$BD$197,MATCH('2022 deflators April 2024 WEO'!$B174,'IMF GDP current US'!$B$1:$B$197,0),MATCH('2022 deflators April 2024 WEO'!H$3,'IMF GDP current US'!$B$1:$BD$1,0))/INDEX('IMF GDP constant 2022 US'!$B$1:$BD$197,MATCH('2022 deflators April 2024 WEO'!$B174,'IMF GDP constant 2022 US'!$B$1:$B$197,0),MATCH('2022 deflators April 2024 WEO'!H$3,'IMF GDP constant 2022 US'!$B$1:$BD$1,0)),0)</f>
        <v>0</v>
      </c>
      <c r="I174" s="18" t="n">
        <f aca="false">IFERROR(INDEX('IMF GDP current US'!$B$1:$BD$197,MATCH('2022 deflators April 2024 WEO'!$B174,'IMF GDP current US'!$B$1:$B$197,0),MATCH('2022 deflators April 2024 WEO'!I$3,'IMF GDP current US'!$B$1:$BD$1,0))/INDEX('IMF GDP constant 2022 US'!$B$1:$BD$197,MATCH('2022 deflators April 2024 WEO'!$B174,'IMF GDP constant 2022 US'!$B$1:$B$197,0),MATCH('2022 deflators April 2024 WEO'!I$3,'IMF GDP constant 2022 US'!$B$1:$BD$1,0)),0)</f>
        <v>0</v>
      </c>
      <c r="J174" s="18" t="n">
        <f aca="false">IFERROR(INDEX('IMF GDP current US'!$B$1:$BD$197,MATCH('2022 deflators April 2024 WEO'!$B174,'IMF GDP current US'!$B$1:$B$197,0),MATCH('2022 deflators April 2024 WEO'!J$3,'IMF GDP current US'!$B$1:$BD$1,0))/INDEX('IMF GDP constant 2022 US'!$B$1:$BD$197,MATCH('2022 deflators April 2024 WEO'!$B174,'IMF GDP constant 2022 US'!$B$1:$B$197,0),MATCH('2022 deflators April 2024 WEO'!J$3,'IMF GDP constant 2022 US'!$B$1:$BD$1,0)),0)</f>
        <v>0</v>
      </c>
      <c r="K174" s="18" t="n">
        <f aca="false">IFERROR(INDEX('IMF GDP current US'!$B$1:$BD$197,MATCH('2022 deflators April 2024 WEO'!$B174,'IMF GDP current US'!$B$1:$B$197,0),MATCH('2022 deflators April 2024 WEO'!K$3,'IMF GDP current US'!$B$1:$BD$1,0))/INDEX('IMF GDP constant 2022 US'!$B$1:$BD$197,MATCH('2022 deflators April 2024 WEO'!$B174,'IMF GDP constant 2022 US'!$B$1:$B$197,0),MATCH('2022 deflators April 2024 WEO'!K$3,'IMF GDP constant 2022 US'!$B$1:$BD$1,0)),0)</f>
        <v>0</v>
      </c>
      <c r="L174" s="18" t="n">
        <f aca="false">IFERROR(INDEX('IMF GDP current US'!$B$1:$BD$197,MATCH('2022 deflators April 2024 WEO'!$B174,'IMF GDP current US'!$B$1:$B$197,0),MATCH('2022 deflators April 2024 WEO'!L$3,'IMF GDP current US'!$B$1:$BD$1,0))/INDEX('IMF GDP constant 2022 US'!$B$1:$BD$197,MATCH('2022 deflators April 2024 WEO'!$B174,'IMF GDP constant 2022 US'!$B$1:$B$197,0),MATCH('2022 deflators April 2024 WEO'!L$3,'IMF GDP constant 2022 US'!$B$1:$BD$1,0)),0)</f>
        <v>0</v>
      </c>
      <c r="M174" s="18" t="n">
        <f aca="false">IFERROR(INDEX('IMF GDP current US'!$B$1:$BD$197,MATCH('2022 deflators April 2024 WEO'!$B174,'IMF GDP current US'!$B$1:$B$197,0),MATCH('2022 deflators April 2024 WEO'!M$3,'IMF GDP current US'!$B$1:$BD$1,0))/INDEX('IMF GDP constant 2022 US'!$B$1:$BD$197,MATCH('2022 deflators April 2024 WEO'!$B174,'IMF GDP constant 2022 US'!$B$1:$B$197,0),MATCH('2022 deflators April 2024 WEO'!M$3,'IMF GDP constant 2022 US'!$B$1:$BD$1,0)),0)</f>
        <v>0</v>
      </c>
      <c r="N174" s="18" t="n">
        <f aca="false">IFERROR(INDEX('IMF GDP current US'!$B$1:$BD$197,MATCH('2022 deflators April 2024 WEO'!$B174,'IMF GDP current US'!$B$1:$B$197,0),MATCH('2022 deflators April 2024 WEO'!N$3,'IMF GDP current US'!$B$1:$BD$1,0))/INDEX('IMF GDP constant 2022 US'!$B$1:$BD$197,MATCH('2022 deflators April 2024 WEO'!$B174,'IMF GDP constant 2022 US'!$B$1:$B$197,0),MATCH('2022 deflators April 2024 WEO'!N$3,'IMF GDP constant 2022 US'!$B$1:$BD$1,0)),0)</f>
        <v>0</v>
      </c>
      <c r="O174" s="18" t="n">
        <f aca="false">IFERROR(INDEX('IMF GDP current US'!$B$1:$BD$197,MATCH('2022 deflators April 2024 WEO'!$B174,'IMF GDP current US'!$B$1:$B$197,0),MATCH('2022 deflators April 2024 WEO'!O$3,'IMF GDP current US'!$B$1:$BD$1,0))/INDEX('IMF GDP constant 2022 US'!$B$1:$BD$197,MATCH('2022 deflators April 2024 WEO'!$B174,'IMF GDP constant 2022 US'!$B$1:$B$197,0),MATCH('2022 deflators April 2024 WEO'!O$3,'IMF GDP constant 2022 US'!$B$1:$BD$1,0)),0)</f>
        <v>0</v>
      </c>
      <c r="P174" s="18" t="n">
        <f aca="false">IFERROR(INDEX('IMF GDP current US'!$B$1:$BD$197,MATCH('2022 deflators April 2024 WEO'!$B174,'IMF GDP current US'!$B$1:$B$197,0),MATCH('2022 deflators April 2024 WEO'!P$3,'IMF GDP current US'!$B$1:$BD$1,0))/INDEX('IMF GDP constant 2022 US'!$B$1:$BD$197,MATCH('2022 deflators April 2024 WEO'!$B174,'IMF GDP constant 2022 US'!$B$1:$B$197,0),MATCH('2022 deflators April 2024 WEO'!P$3,'IMF GDP constant 2022 US'!$B$1:$BD$1,0)),0)</f>
        <v>0</v>
      </c>
      <c r="Q174" s="18" t="n">
        <f aca="false">IFERROR(INDEX('IMF GDP current US'!$B$1:$BD$197,MATCH('2022 deflators April 2024 WEO'!$B174,'IMF GDP current US'!$B$1:$B$197,0),MATCH('2022 deflators April 2024 WEO'!Q$3,'IMF GDP current US'!$B$1:$BD$1,0))/INDEX('IMF GDP constant 2022 US'!$B$1:$BD$197,MATCH('2022 deflators April 2024 WEO'!$B174,'IMF GDP constant 2022 US'!$B$1:$B$197,0),MATCH('2022 deflators April 2024 WEO'!Q$3,'IMF GDP constant 2022 US'!$B$1:$BD$1,0)),0)</f>
        <v>0</v>
      </c>
      <c r="R174" s="18" t="n">
        <f aca="false">IFERROR(INDEX('IMF GDP current US'!$B$1:$BD$197,MATCH('2022 deflators April 2024 WEO'!$B174,'IMF GDP current US'!$B$1:$B$197,0),MATCH('2022 deflators April 2024 WEO'!R$3,'IMF GDP current US'!$B$1:$BD$1,0))/INDEX('IMF GDP constant 2022 US'!$B$1:$BD$197,MATCH('2022 deflators April 2024 WEO'!$B174,'IMF GDP constant 2022 US'!$B$1:$B$197,0),MATCH('2022 deflators April 2024 WEO'!R$3,'IMF GDP constant 2022 US'!$B$1:$BD$1,0)),0)</f>
        <v>0</v>
      </c>
      <c r="S174" s="18" t="n">
        <f aca="false">IFERROR(INDEX('IMF GDP current US'!$B$1:$BD$197,MATCH('2022 deflators April 2024 WEO'!$B174,'IMF GDP current US'!$B$1:$B$197,0),MATCH('2022 deflators April 2024 WEO'!S$3,'IMF GDP current US'!$B$1:$BD$1,0))/INDEX('IMF GDP constant 2022 US'!$B$1:$BD$197,MATCH('2022 deflators April 2024 WEO'!$B174,'IMF GDP constant 2022 US'!$B$1:$B$197,0),MATCH('2022 deflators April 2024 WEO'!S$3,'IMF GDP constant 2022 US'!$B$1:$BD$1,0)),0)</f>
        <v>0</v>
      </c>
      <c r="T174" s="18" t="n">
        <f aca="false">IFERROR(INDEX('IMF GDP current US'!$B$1:$BD$197,MATCH('2022 deflators April 2024 WEO'!$B174,'IMF GDP current US'!$B$1:$B$197,0),MATCH('2022 deflators April 2024 WEO'!T$3,'IMF GDP current US'!$B$1:$BD$1,0))/INDEX('IMF GDP constant 2022 US'!$B$1:$BD$197,MATCH('2022 deflators April 2024 WEO'!$B174,'IMF GDP constant 2022 US'!$B$1:$B$197,0),MATCH('2022 deflators April 2024 WEO'!T$3,'IMF GDP constant 2022 US'!$B$1:$BD$1,0)),0)</f>
        <v>0</v>
      </c>
      <c r="U174" s="18" t="n">
        <f aca="false">IFERROR(INDEX('IMF GDP current US'!$B$1:$BD$197,MATCH('2022 deflators April 2024 WEO'!$B174,'IMF GDP current US'!$B$1:$B$197,0),MATCH('2022 deflators April 2024 WEO'!U$3,'IMF GDP current US'!$B$1:$BD$1,0))/INDEX('IMF GDP constant 2022 US'!$B$1:$BD$197,MATCH('2022 deflators April 2024 WEO'!$B174,'IMF GDP constant 2022 US'!$B$1:$B$197,0),MATCH('2022 deflators April 2024 WEO'!U$3,'IMF GDP constant 2022 US'!$B$1:$BD$1,0)),0)</f>
        <v>0</v>
      </c>
      <c r="V174" s="18" t="n">
        <f aca="false">IFERROR(INDEX('IMF GDP current US'!$B$1:$BD$197,MATCH('2022 deflators April 2024 WEO'!$B174,'IMF GDP current US'!$B$1:$B$197,0),MATCH('2022 deflators April 2024 WEO'!V$3,'IMF GDP current US'!$B$1:$BD$1,0))/INDEX('IMF GDP constant 2022 US'!$B$1:$BD$197,MATCH('2022 deflators April 2024 WEO'!$B174,'IMF GDP constant 2022 US'!$B$1:$B$197,0),MATCH('2022 deflators April 2024 WEO'!V$3,'IMF GDP constant 2022 US'!$B$1:$BD$1,0)),0)</f>
        <v>0</v>
      </c>
      <c r="W174" s="18" t="n">
        <f aca="false">IFERROR(INDEX('IMF GDP current US'!$B$1:$BD$197,MATCH('2022 deflators April 2024 WEO'!$B174,'IMF GDP current US'!$B$1:$B$197,0),MATCH('2022 deflators April 2024 WEO'!W$3,'IMF GDP current US'!$B$1:$BD$1,0))/INDEX('IMF GDP constant 2022 US'!$B$1:$BD$197,MATCH('2022 deflators April 2024 WEO'!$B174,'IMF GDP constant 2022 US'!$B$1:$B$197,0),MATCH('2022 deflators April 2024 WEO'!W$3,'IMF GDP constant 2022 US'!$B$1:$BD$1,0)),0)</f>
        <v>0</v>
      </c>
      <c r="X174" s="18" t="n">
        <f aca="false">IFERROR(INDEX('IMF GDP current US'!$B$1:$BD$197,MATCH('2022 deflators April 2024 WEO'!$B174,'IMF GDP current US'!$B$1:$B$197,0),MATCH('2022 deflators April 2024 WEO'!X$3,'IMF GDP current US'!$B$1:$BD$1,0))/INDEX('IMF GDP constant 2022 US'!$B$1:$BD$197,MATCH('2022 deflators April 2024 WEO'!$B174,'IMF GDP constant 2022 US'!$B$1:$B$197,0),MATCH('2022 deflators April 2024 WEO'!X$3,'IMF GDP constant 2022 US'!$B$1:$BD$1,0)),0)</f>
        <v>0</v>
      </c>
      <c r="Y174" s="18" t="n">
        <f aca="false">IFERROR(INDEX('IMF GDP current US'!$B$1:$BD$197,MATCH('2022 deflators April 2024 WEO'!$B174,'IMF GDP current US'!$B$1:$B$197,0),MATCH('2022 deflators April 2024 WEO'!Y$3,'IMF GDP current US'!$B$1:$BD$1,0))/INDEX('IMF GDP constant 2022 US'!$B$1:$BD$197,MATCH('2022 deflators April 2024 WEO'!$B174,'IMF GDP constant 2022 US'!$B$1:$B$197,0),MATCH('2022 deflators April 2024 WEO'!Y$3,'IMF GDP constant 2022 US'!$B$1:$BD$1,0)),0)</f>
        <v>0</v>
      </c>
      <c r="Z174" s="18" t="n">
        <f aca="false">IFERROR(INDEX('IMF GDP current US'!$B$1:$BD$197,MATCH('2022 deflators April 2024 WEO'!$B174,'IMF GDP current US'!$B$1:$B$197,0),MATCH('2022 deflators April 2024 WEO'!Z$3,'IMF GDP current US'!$B$1:$BD$1,0))/INDEX('IMF GDP constant 2022 US'!$B$1:$BD$197,MATCH('2022 deflators April 2024 WEO'!$B174,'IMF GDP constant 2022 US'!$B$1:$B$197,0),MATCH('2022 deflators April 2024 WEO'!Z$3,'IMF GDP constant 2022 US'!$B$1:$BD$1,0)),0)</f>
        <v>0</v>
      </c>
      <c r="AA174" s="18" t="n">
        <f aca="false">IFERROR(INDEX('IMF GDP current US'!$B$1:$BD$197,MATCH('2022 deflators April 2024 WEO'!$B174,'IMF GDP current US'!$B$1:$B$197,0),MATCH('2022 deflators April 2024 WEO'!AA$3,'IMF GDP current US'!$B$1:$BD$1,0))/INDEX('IMF GDP constant 2022 US'!$B$1:$BD$197,MATCH('2022 deflators April 2024 WEO'!$B174,'IMF GDP constant 2022 US'!$B$1:$B$197,0),MATCH('2022 deflators April 2024 WEO'!AA$3,'IMF GDP constant 2022 US'!$B$1:$BD$1,0)),0)</f>
        <v>0.218307999095831</v>
      </c>
      <c r="AB174" s="18" t="n">
        <f aca="false">IFERROR(INDEX('IMF GDP current US'!$B$1:$BD$197,MATCH('2022 deflators April 2024 WEO'!$B174,'IMF GDP current US'!$B$1:$B$197,0),MATCH('2022 deflators April 2024 WEO'!AB$3,'IMF GDP current US'!$B$1:$BD$1,0))/INDEX('IMF GDP constant 2022 US'!$B$1:$BD$197,MATCH('2022 deflators April 2024 WEO'!$B174,'IMF GDP constant 2022 US'!$B$1:$B$197,0),MATCH('2022 deflators April 2024 WEO'!AB$3,'IMF GDP constant 2022 US'!$B$1:$BD$1,0)),0)</f>
        <v>0.243872618657959</v>
      </c>
      <c r="AC174" s="18" t="n">
        <f aca="false">IFERROR(INDEX('IMF GDP current US'!$B$1:$BD$197,MATCH('2022 deflators April 2024 WEO'!$B174,'IMF GDP current US'!$B$1:$B$197,0),MATCH('2022 deflators April 2024 WEO'!AC$3,'IMF GDP current US'!$B$1:$BD$1,0))/INDEX('IMF GDP constant 2022 US'!$B$1:$BD$197,MATCH('2022 deflators April 2024 WEO'!$B174,'IMF GDP constant 2022 US'!$B$1:$B$197,0),MATCH('2022 deflators April 2024 WEO'!AC$3,'IMF GDP constant 2022 US'!$B$1:$BD$1,0)),0)</f>
        <v>0.257552358757939</v>
      </c>
      <c r="AD174" s="18" t="n">
        <f aca="false">IFERROR(INDEX('IMF GDP current US'!$B$1:$BD$197,MATCH('2022 deflators April 2024 WEO'!$B174,'IMF GDP current US'!$B$1:$B$197,0),MATCH('2022 deflators April 2024 WEO'!AD$3,'IMF GDP current US'!$B$1:$BD$1,0))/INDEX('IMF GDP constant 2022 US'!$B$1:$BD$197,MATCH('2022 deflators April 2024 WEO'!$B174,'IMF GDP constant 2022 US'!$B$1:$B$197,0),MATCH('2022 deflators April 2024 WEO'!AD$3,'IMF GDP constant 2022 US'!$B$1:$BD$1,0)),0)</f>
        <v>0.274501659815885</v>
      </c>
      <c r="AE174" s="18" t="n">
        <f aca="false">IFERROR(INDEX('IMF GDP current US'!$B$1:$BD$197,MATCH('2022 deflators April 2024 WEO'!$B174,'IMF GDP current US'!$B$1:$B$197,0),MATCH('2022 deflators April 2024 WEO'!AE$3,'IMF GDP current US'!$B$1:$BD$1,0))/INDEX('IMF GDP constant 2022 US'!$B$1:$BD$197,MATCH('2022 deflators April 2024 WEO'!$B174,'IMF GDP constant 2022 US'!$B$1:$B$197,0),MATCH('2022 deflators April 2024 WEO'!AE$3,'IMF GDP constant 2022 US'!$B$1:$BD$1,0)),0)</f>
        <v>0.246067224934558</v>
      </c>
      <c r="AF174" s="18" t="n">
        <f aca="false">IFERROR(INDEX('IMF GDP current US'!$B$1:$BD$197,MATCH('2022 deflators April 2024 WEO'!$B174,'IMF GDP current US'!$B$1:$B$197,0),MATCH('2022 deflators April 2024 WEO'!AF$3,'IMF GDP current US'!$B$1:$BD$1,0))/INDEX('IMF GDP constant 2022 US'!$B$1:$BD$197,MATCH('2022 deflators April 2024 WEO'!$B174,'IMF GDP constant 2022 US'!$B$1:$B$197,0),MATCH('2022 deflators April 2024 WEO'!AF$3,'IMF GDP constant 2022 US'!$B$1:$BD$1,0)),0)</f>
        <v>0.250305581073721</v>
      </c>
      <c r="AG174" s="18" t="n">
        <f aca="false">IFERROR(INDEX('IMF GDP current US'!$B$1:$BD$197,MATCH('2022 deflators April 2024 WEO'!$B174,'IMF GDP current US'!$B$1:$B$197,0),MATCH('2022 deflators April 2024 WEO'!AG$3,'IMF GDP current US'!$B$1:$BD$1,0))/INDEX('IMF GDP constant 2022 US'!$B$1:$BD$197,MATCH('2022 deflators April 2024 WEO'!$B174,'IMF GDP constant 2022 US'!$B$1:$B$197,0),MATCH('2022 deflators April 2024 WEO'!AG$3,'IMF GDP constant 2022 US'!$B$1:$BD$1,0)),0)</f>
        <v>0.256538089191344</v>
      </c>
      <c r="AH174" s="18" t="n">
        <f aca="false">IFERROR(INDEX('IMF GDP current US'!$B$1:$BD$197,MATCH('2022 deflators April 2024 WEO'!$B174,'IMF GDP current US'!$B$1:$B$197,0),MATCH('2022 deflators April 2024 WEO'!AH$3,'IMF GDP current US'!$B$1:$BD$1,0))/INDEX('IMF GDP constant 2022 US'!$B$1:$BD$197,MATCH('2022 deflators April 2024 WEO'!$B174,'IMF GDP constant 2022 US'!$B$1:$B$197,0),MATCH('2022 deflators April 2024 WEO'!AH$3,'IMF GDP constant 2022 US'!$B$1:$BD$1,0)),0)</f>
        <v>0.278272292959293</v>
      </c>
      <c r="AI174" s="18" t="n">
        <f aca="false">IFERROR(INDEX('IMF GDP current US'!$B$1:$BD$197,MATCH('2022 deflators April 2024 WEO'!$B174,'IMF GDP current US'!$B$1:$B$197,0),MATCH('2022 deflators April 2024 WEO'!AI$3,'IMF GDP current US'!$B$1:$BD$1,0))/INDEX('IMF GDP constant 2022 US'!$B$1:$BD$197,MATCH('2022 deflators April 2024 WEO'!$B174,'IMF GDP constant 2022 US'!$B$1:$B$197,0),MATCH('2022 deflators April 2024 WEO'!AI$3,'IMF GDP constant 2022 US'!$B$1:$BD$1,0)),0)</f>
        <v>0.298122696062797</v>
      </c>
      <c r="AJ174" s="18" t="n">
        <f aca="false">IFERROR(INDEX('IMF GDP current US'!$B$1:$BD$197,MATCH('2022 deflators April 2024 WEO'!$B174,'IMF GDP current US'!$B$1:$B$197,0),MATCH('2022 deflators April 2024 WEO'!AJ$3,'IMF GDP current US'!$B$1:$BD$1,0))/INDEX('IMF GDP constant 2022 US'!$B$1:$BD$197,MATCH('2022 deflators April 2024 WEO'!$B174,'IMF GDP constant 2022 US'!$B$1:$B$197,0),MATCH('2022 deflators April 2024 WEO'!AJ$3,'IMF GDP constant 2022 US'!$B$1:$BD$1,0)),0)</f>
        <v>0.303664204398492</v>
      </c>
      <c r="AK174" s="18" t="n">
        <f aca="false">IFERROR(INDEX('IMF GDP current US'!$B$1:$BD$197,MATCH('2022 deflators April 2024 WEO'!$B174,'IMF GDP current US'!$B$1:$B$197,0),MATCH('2022 deflators April 2024 WEO'!AK$3,'IMF GDP current US'!$B$1:$BD$1,0))/INDEX('IMF GDP constant 2022 US'!$B$1:$BD$197,MATCH('2022 deflators April 2024 WEO'!$B174,'IMF GDP constant 2022 US'!$B$1:$B$197,0),MATCH('2022 deflators April 2024 WEO'!AK$3,'IMF GDP constant 2022 US'!$B$1:$BD$1,0)),0)</f>
        <v>0.336970901113109</v>
      </c>
      <c r="AL174" s="18" t="n">
        <f aca="false">IFERROR(INDEX('IMF GDP current US'!$B$1:$BD$197,MATCH('2022 deflators April 2024 WEO'!$B174,'IMF GDP current US'!$B$1:$B$197,0),MATCH('2022 deflators April 2024 WEO'!AL$3,'IMF GDP current US'!$B$1:$BD$1,0))/INDEX('IMF GDP constant 2022 US'!$B$1:$BD$197,MATCH('2022 deflators April 2024 WEO'!$B174,'IMF GDP constant 2022 US'!$B$1:$B$197,0),MATCH('2022 deflators April 2024 WEO'!AL$3,'IMF GDP constant 2022 US'!$B$1:$BD$1,0)),0)</f>
        <v>0.375721440269113</v>
      </c>
      <c r="AM174" s="18" t="n">
        <f aca="false">IFERROR(INDEX('IMF GDP current US'!$B$1:$BD$197,MATCH('2022 deflators April 2024 WEO'!$B174,'IMF GDP current US'!$B$1:$B$197,0),MATCH('2022 deflators April 2024 WEO'!AM$3,'IMF GDP current US'!$B$1:$BD$1,0))/INDEX('IMF GDP constant 2022 US'!$B$1:$BD$197,MATCH('2022 deflators April 2024 WEO'!$B174,'IMF GDP constant 2022 US'!$B$1:$B$197,0),MATCH('2022 deflators April 2024 WEO'!AM$3,'IMF GDP constant 2022 US'!$B$1:$BD$1,0)),0)</f>
        <v>0.398910426623752</v>
      </c>
      <c r="AN174" s="18" t="n">
        <f aca="false">IFERROR(INDEX('IMF GDP current US'!$B$1:$BD$197,MATCH('2022 deflators April 2024 WEO'!$B174,'IMF GDP current US'!$B$1:$B$197,0),MATCH('2022 deflators April 2024 WEO'!AN$3,'IMF GDP current US'!$B$1:$BD$1,0))/INDEX('IMF GDP constant 2022 US'!$B$1:$BD$197,MATCH('2022 deflators April 2024 WEO'!$B174,'IMF GDP constant 2022 US'!$B$1:$B$197,0),MATCH('2022 deflators April 2024 WEO'!AN$3,'IMF GDP constant 2022 US'!$B$1:$BD$1,0)),0)</f>
        <v>0.465777996219736</v>
      </c>
      <c r="AO174" s="18" t="n">
        <f aca="false">IFERROR(INDEX('IMF GDP current US'!$B$1:$BD$197,MATCH('2022 deflators April 2024 WEO'!$B174,'IMF GDP current US'!$B$1:$B$197,0),MATCH('2022 deflators April 2024 WEO'!AO$3,'IMF GDP current US'!$B$1:$BD$1,0))/INDEX('IMF GDP constant 2022 US'!$B$1:$BD$197,MATCH('2022 deflators April 2024 WEO'!$B174,'IMF GDP constant 2022 US'!$B$1:$B$197,0),MATCH('2022 deflators April 2024 WEO'!AO$3,'IMF GDP constant 2022 US'!$B$1:$BD$1,0)),0)</f>
        <v>0.461951011431515</v>
      </c>
      <c r="AP174" s="18" t="n">
        <f aca="false">IFERROR(INDEX('IMF GDP current US'!$B$1:$BD$197,MATCH('2022 deflators April 2024 WEO'!$B174,'IMF GDP current US'!$B$1:$B$197,0),MATCH('2022 deflators April 2024 WEO'!AP$3,'IMF GDP current US'!$B$1:$BD$1,0))/INDEX('IMF GDP constant 2022 US'!$B$1:$BD$197,MATCH('2022 deflators April 2024 WEO'!$B174,'IMF GDP constant 2022 US'!$B$1:$B$197,0),MATCH('2022 deflators April 2024 WEO'!AP$3,'IMF GDP constant 2022 US'!$B$1:$BD$1,0)),0)</f>
        <v>0.495207697114887</v>
      </c>
      <c r="AQ174" s="18" t="n">
        <f aca="false">IFERROR(INDEX('IMF GDP current US'!$B$1:$BD$197,MATCH('2022 deflators April 2024 WEO'!$B174,'IMF GDP current US'!$B$1:$B$197,0),MATCH('2022 deflators April 2024 WEO'!AQ$3,'IMF GDP current US'!$B$1:$BD$1,0))/INDEX('IMF GDP constant 2022 US'!$B$1:$BD$197,MATCH('2022 deflators April 2024 WEO'!$B174,'IMF GDP constant 2022 US'!$B$1:$B$197,0),MATCH('2022 deflators April 2024 WEO'!AQ$3,'IMF GDP constant 2022 US'!$B$1:$BD$1,0)),0)</f>
        <v>0.496122142476346</v>
      </c>
      <c r="AR174" s="18" t="n">
        <f aca="false">IFERROR(INDEX('IMF GDP current US'!$B$1:$BD$197,MATCH('2022 deflators April 2024 WEO'!$B174,'IMF GDP current US'!$B$1:$B$197,0),MATCH('2022 deflators April 2024 WEO'!AR$3,'IMF GDP current US'!$B$1:$BD$1,0))/INDEX('IMF GDP constant 2022 US'!$B$1:$BD$197,MATCH('2022 deflators April 2024 WEO'!$B174,'IMF GDP constant 2022 US'!$B$1:$B$197,0),MATCH('2022 deflators April 2024 WEO'!AR$3,'IMF GDP constant 2022 US'!$B$1:$BD$1,0)),0)</f>
        <v>0.500922937068977</v>
      </c>
      <c r="AS174" s="18" t="n">
        <f aca="false">IFERROR(INDEX('IMF GDP current US'!$B$1:$BD$197,MATCH('2022 deflators April 2024 WEO'!$B174,'IMF GDP current US'!$B$1:$B$197,0),MATCH('2022 deflators April 2024 WEO'!AS$3,'IMF GDP current US'!$B$1:$BD$1,0))/INDEX('IMF GDP constant 2022 US'!$B$1:$BD$197,MATCH('2022 deflators April 2024 WEO'!$B174,'IMF GDP constant 2022 US'!$B$1:$B$197,0),MATCH('2022 deflators April 2024 WEO'!AS$3,'IMF GDP constant 2022 US'!$B$1:$BD$1,0)),0)</f>
        <v>0.49441513542282</v>
      </c>
      <c r="AT174" s="18" t="n">
        <f aca="false">IFERROR(INDEX('IMF GDP current US'!$B$1:$BD$197,MATCH('2022 deflators April 2024 WEO'!$B174,'IMF GDP current US'!$B$1:$B$197,0),MATCH('2022 deflators April 2024 WEO'!AT$3,'IMF GDP current US'!$B$1:$BD$1,0))/INDEX('IMF GDP constant 2022 US'!$B$1:$BD$197,MATCH('2022 deflators April 2024 WEO'!$B174,'IMF GDP constant 2022 US'!$B$1:$B$197,0),MATCH('2022 deflators April 2024 WEO'!AT$3,'IMF GDP constant 2022 US'!$B$1:$BD$1,0)),0)</f>
        <v>0.626249141764161</v>
      </c>
      <c r="AU174" s="18" t="n">
        <f aca="false">IFERROR(INDEX('IMF GDP current US'!$B$1:$BD$197,MATCH('2022 deflators April 2024 WEO'!$B174,'IMF GDP current US'!$B$1:$B$197,0),MATCH('2022 deflators April 2024 WEO'!AU$3,'IMF GDP current US'!$B$1:$BD$1,0))/INDEX('IMF GDP constant 2022 US'!$B$1:$BD$197,MATCH('2022 deflators April 2024 WEO'!$B174,'IMF GDP constant 2022 US'!$B$1:$B$197,0),MATCH('2022 deflators April 2024 WEO'!AU$3,'IMF GDP constant 2022 US'!$B$1:$BD$1,0)),0)</f>
        <v>0.713046172172668</v>
      </c>
      <c r="AV174" s="18" t="n">
        <f aca="false">IFERROR(INDEX('IMF GDP current US'!$B$1:$BD$197,MATCH('2022 deflators April 2024 WEO'!$B174,'IMF GDP current US'!$B$1:$B$197,0),MATCH('2022 deflators April 2024 WEO'!AV$3,'IMF GDP current US'!$B$1:$BD$1,0))/INDEX('IMF GDP constant 2022 US'!$B$1:$BD$197,MATCH('2022 deflators April 2024 WEO'!$B174,'IMF GDP constant 2022 US'!$B$1:$B$197,0),MATCH('2022 deflators April 2024 WEO'!AV$3,'IMF GDP constant 2022 US'!$B$1:$BD$1,0)),0)</f>
        <v>1.17524576599064</v>
      </c>
      <c r="AW174" s="19" t="n">
        <f aca="false">IFERROR(INDEX('IMF GDP current US'!$B$1:$BD$197,MATCH('2022 deflators April 2024 WEO'!$B174,'IMF GDP current US'!$B$1:$B$197,0),MATCH('2022 deflators April 2024 WEO'!AW$3,'IMF GDP current US'!$B$1:$BD$1,0))/INDEX('IMF GDP constant 2022 US'!$B$1:$BD$197,MATCH('2022 deflators April 2024 WEO'!$B174,'IMF GDP constant 2022 US'!$B$1:$B$197,0),MATCH('2022 deflators April 2024 WEO'!AW$3,'IMF GDP constant 2022 US'!$B$1:$BD$1,0)),0)</f>
        <v>1</v>
      </c>
      <c r="AX174" s="18" t="n">
        <f aca="false">IFERROR(INDEX('IMF GDP current US'!$B$1:$BD$197,MATCH('2022 deflators April 2024 WEO'!$B174,'IMF GDP current US'!$B$1:$B$197,0),MATCH('2022 deflators April 2024 WEO'!AX$3,'IMF GDP current US'!$B$1:$BD$1,0))/INDEX('IMF GDP constant 2022 US'!$B$1:$BD$197,MATCH('2022 deflators April 2024 WEO'!$B174,'IMF GDP constant 2022 US'!$B$1:$B$197,0),MATCH('2022 deflators April 2024 WEO'!AX$3,'IMF GDP constant 2022 US'!$B$1:$BD$1,0)),0)</f>
        <v>0.718704610253376</v>
      </c>
      <c r="AY174" s="21" t="n">
        <f aca="false">IFERROR(INDEX('IMF GDP current US'!$B$1:$BD$197,MATCH('2022 deflators April 2024 WEO'!$B174,'IMF GDP current US'!$B$1:$B$197,0),MATCH('2022 deflators April 2024 WEO'!AY$3,'IMF GDP current US'!$B$1:$BD$1,0))/INDEX('IMF GDP constant 2022 US'!$B$1:$BD$197,MATCH('2022 deflators April 2024 WEO'!$B174,'IMF GDP constant 2022 US'!$B$1:$B$197,0),MATCH('2022 deflators April 2024 WEO'!AY$3,'IMF GDP constant 2022 US'!$B$1:$BD$1,0)),0)</f>
        <v>0.591636430503269</v>
      </c>
      <c r="AZ174" s="21" t="n">
        <f aca="false">IFERROR(INDEX('IMF GDP current US'!$B$1:$BD$197,MATCH('2022 deflators April 2024 WEO'!$B174,'IMF GDP current US'!$B$1:$B$197,0),MATCH('2022 deflators April 2024 WEO'!AZ$3,'IMF GDP current US'!$B$1:$BD$1,0))/INDEX('IMF GDP constant 2022 US'!$B$1:$BD$197,MATCH('2022 deflators April 2024 WEO'!$B174,'IMF GDP constant 2022 US'!$B$1:$B$197,0),MATCH('2022 deflators April 2024 WEO'!AZ$3,'IMF GDP constant 2022 US'!$B$1:$BD$1,0)),0)</f>
        <v>0.615885032998756</v>
      </c>
      <c r="BA174" s="21" t="n">
        <f aca="false">IFERROR(INDEX('IMF GDP current US'!$B$1:$BD$197,MATCH('2022 deflators April 2024 WEO'!$B174,'IMF GDP current US'!$B$1:$B$197,0),MATCH('2022 deflators April 2024 WEO'!BA$3,'IMF GDP current US'!$B$1:$BD$1,0))/INDEX('IMF GDP constant 2022 US'!$B$1:$BD$197,MATCH('2022 deflators April 2024 WEO'!$B174,'IMF GDP constant 2022 US'!$B$1:$B$197,0),MATCH('2022 deflators April 2024 WEO'!BA$3,'IMF GDP constant 2022 US'!$B$1:$BD$1,0)),0)</f>
        <v>0.639796448250564</v>
      </c>
      <c r="BB174" s="21" t="n">
        <f aca="false">IFERROR(INDEX('IMF GDP current US'!$B$1:$BD$197,MATCH('2022 deflators April 2024 WEO'!$B174,'IMF GDP current US'!$B$1:$B$197,0),MATCH('2022 deflators April 2024 WEO'!BB$3,'IMF GDP current US'!$B$1:$BD$1,0))/INDEX('IMF GDP constant 2022 US'!$B$1:$BD$197,MATCH('2022 deflators April 2024 WEO'!$B174,'IMF GDP constant 2022 US'!$B$1:$B$197,0),MATCH('2022 deflators April 2024 WEO'!BB$3,'IMF GDP constant 2022 US'!$B$1:$BD$1,0)),0)</f>
        <v>0.664794679492466</v>
      </c>
      <c r="BC174" s="21" t="n">
        <f aca="false">IFERROR(INDEX('IMF GDP current US'!$B$1:$BD$197,MATCH('2022 deflators April 2024 WEO'!$B174,'IMF GDP current US'!$B$1:$B$197,0),MATCH('2022 deflators April 2024 WEO'!BC$3,'IMF GDP current US'!$B$1:$BD$1,0))/INDEX('IMF GDP constant 2022 US'!$B$1:$BD$197,MATCH('2022 deflators April 2024 WEO'!$B174,'IMF GDP constant 2022 US'!$B$1:$B$197,0),MATCH('2022 deflators April 2024 WEO'!BC$3,'IMF GDP constant 2022 US'!$B$1:$BD$1,0)),0)</f>
        <v>0.69068825320599</v>
      </c>
      <c r="BD174" s="22" t="n">
        <f aca="false">IFERROR(INDEX('IMF GDP current US'!$B$1:$BD$197,MATCH('2022 deflators April 2024 WEO'!$B174,'IMF GDP current US'!$B$1:$B$197,0),MATCH('2022 deflators April 2024 WEO'!BD$3,'IMF GDP current US'!$B$1:$BD$1,0))/INDEX('IMF GDP constant 2022 US'!$B$1:$BD$197,MATCH('2022 deflators April 2024 WEO'!$B174,'IMF GDP constant 2022 US'!$B$1:$B$197,0),MATCH('2022 deflators April 2024 WEO'!BD$3,'IMF GDP constant 2022 US'!$B$1:$BD$1,0)),0)</f>
        <v>0.717574961906843</v>
      </c>
    </row>
    <row r="175" customFormat="false" ht="15" hidden="false" customHeight="false" outlineLevel="0" collapsed="false">
      <c r="A175" s="12" t="s">
        <v>194</v>
      </c>
      <c r="B175" s="0" t="str">
        <f aca="false">VLOOKUP(A175,'Names&amp;ISO'!$A:$C,3,0)</f>
        <v>TGO</v>
      </c>
      <c r="C175" s="11" t="s">
        <v>194</v>
      </c>
      <c r="D175" s="11" t="n">
        <f aca="false">IFERROR(VLOOKUP(B175,'DAC ODA Recipients 2022-2023'!$B:$H,7,0),"")</f>
        <v>1</v>
      </c>
      <c r="E175" s="12" t="str">
        <f aca="false">IFERROR(VLOOKUP(B175,'OECD DAC Deflators 2022'!B:B,1,0),"")</f>
        <v/>
      </c>
      <c r="F175" s="12"/>
      <c r="G175" s="17" t="n">
        <f aca="false">IFERROR(INDEX('IMF GDP current US'!$B$1:$BD$197,MATCH('2022 deflators April 2024 WEO'!$B175,'IMF GDP current US'!$B$1:$B$197,0),MATCH('2022 deflators April 2024 WEO'!G$3,'IMF GDP current US'!$B$1:$BD$1,0))/INDEX('IMF GDP constant 2022 US'!$B$1:$BD$197,MATCH('2022 deflators April 2024 WEO'!$B175,'IMF GDP constant 2022 US'!$B$1:$B$197,0),MATCH('2022 deflators April 2024 WEO'!G$3,'IMF GDP constant 2022 US'!$B$1:$BD$1,0)),0)</f>
        <v>0.735948621080466</v>
      </c>
      <c r="H175" s="18" t="n">
        <f aca="false">IFERROR(INDEX('IMF GDP current US'!$B$1:$BD$197,MATCH('2022 deflators April 2024 WEO'!$B175,'IMF GDP current US'!$B$1:$B$197,0),MATCH('2022 deflators April 2024 WEO'!H$3,'IMF GDP current US'!$B$1:$BD$1,0))/INDEX('IMF GDP constant 2022 US'!$B$1:$BD$197,MATCH('2022 deflators April 2024 WEO'!$B175,'IMF GDP constant 2022 US'!$B$1:$B$197,0),MATCH('2022 deflators April 2024 WEO'!H$3,'IMF GDP constant 2022 US'!$B$1:$BD$1,0)),0)</f>
        <v>0.632835708287228</v>
      </c>
      <c r="I175" s="18" t="n">
        <f aca="false">IFERROR(INDEX('IMF GDP current US'!$B$1:$BD$197,MATCH('2022 deflators April 2024 WEO'!$B175,'IMF GDP current US'!$B$1:$B$197,0),MATCH('2022 deflators April 2024 WEO'!I$3,'IMF GDP current US'!$B$1:$BD$1,0))/INDEX('IMF GDP constant 2022 US'!$B$1:$BD$197,MATCH('2022 deflators April 2024 WEO'!$B175,'IMF GDP constant 2022 US'!$B$1:$B$197,0),MATCH('2022 deflators April 2024 WEO'!I$3,'IMF GDP constant 2022 US'!$B$1:$BD$1,0)),0)</f>
        <v>0.554020526013375</v>
      </c>
      <c r="J175" s="18" t="n">
        <f aca="false">IFERROR(INDEX('IMF GDP current US'!$B$1:$BD$197,MATCH('2022 deflators April 2024 WEO'!$B175,'IMF GDP current US'!$B$1:$B$197,0),MATCH('2022 deflators April 2024 WEO'!J$3,'IMF GDP current US'!$B$1:$BD$1,0))/INDEX('IMF GDP constant 2022 US'!$B$1:$BD$197,MATCH('2022 deflators April 2024 WEO'!$B175,'IMF GDP constant 2022 US'!$B$1:$B$197,0),MATCH('2022 deflators April 2024 WEO'!J$3,'IMF GDP constant 2022 US'!$B$1:$BD$1,0)),0)</f>
        <v>0.556521844827764</v>
      </c>
      <c r="K175" s="18" t="n">
        <f aca="false">IFERROR(INDEX('IMF GDP current US'!$B$1:$BD$197,MATCH('2022 deflators April 2024 WEO'!$B175,'IMF GDP current US'!$B$1:$B$197,0),MATCH('2022 deflators April 2024 WEO'!K$3,'IMF GDP current US'!$B$1:$BD$1,0))/INDEX('IMF GDP constant 2022 US'!$B$1:$BD$197,MATCH('2022 deflators April 2024 WEO'!$B175,'IMF GDP constant 2022 US'!$B$1:$B$197,0),MATCH('2022 deflators April 2024 WEO'!K$3,'IMF GDP constant 2022 US'!$B$1:$BD$1,0)),0)</f>
        <v>0.482929512639511</v>
      </c>
      <c r="L175" s="18" t="n">
        <f aca="false">IFERROR(INDEX('IMF GDP current US'!$B$1:$BD$197,MATCH('2022 deflators April 2024 WEO'!$B175,'IMF GDP current US'!$B$1:$B$197,0),MATCH('2022 deflators April 2024 WEO'!L$3,'IMF GDP current US'!$B$1:$BD$1,0))/INDEX('IMF GDP constant 2022 US'!$B$1:$BD$197,MATCH('2022 deflators April 2024 WEO'!$B175,'IMF GDP constant 2022 US'!$B$1:$B$197,0),MATCH('2022 deflators April 2024 WEO'!L$3,'IMF GDP constant 2022 US'!$B$1:$BD$1,0)),0)</f>
        <v>0.488103277833323</v>
      </c>
      <c r="M175" s="18" t="n">
        <f aca="false">IFERROR(INDEX('IMF GDP current US'!$B$1:$BD$197,MATCH('2022 deflators April 2024 WEO'!$B175,'IMF GDP current US'!$B$1:$B$197,0),MATCH('2022 deflators April 2024 WEO'!M$3,'IMF GDP current US'!$B$1:$BD$1,0))/INDEX('IMF GDP constant 2022 US'!$B$1:$BD$197,MATCH('2022 deflators April 2024 WEO'!$B175,'IMF GDP constant 2022 US'!$B$1:$B$197,0),MATCH('2022 deflators April 2024 WEO'!M$3,'IMF GDP constant 2022 US'!$B$1:$BD$1,0)),0)</f>
        <v>0.662361264548411</v>
      </c>
      <c r="N175" s="18" t="n">
        <f aca="false">IFERROR(INDEX('IMF GDP current US'!$B$1:$BD$197,MATCH('2022 deflators April 2024 WEO'!$B175,'IMF GDP current US'!$B$1:$B$197,0),MATCH('2022 deflators April 2024 WEO'!N$3,'IMF GDP current US'!$B$1:$BD$1,0))/INDEX('IMF GDP constant 2022 US'!$B$1:$BD$197,MATCH('2022 deflators April 2024 WEO'!$B175,'IMF GDP constant 2022 US'!$B$1:$B$197,0),MATCH('2022 deflators April 2024 WEO'!N$3,'IMF GDP constant 2022 US'!$B$1:$BD$1,0)),0)</f>
        <v>0.797295165335057</v>
      </c>
      <c r="O175" s="18" t="n">
        <f aca="false">IFERROR(INDEX('IMF GDP current US'!$B$1:$BD$197,MATCH('2022 deflators April 2024 WEO'!$B175,'IMF GDP current US'!$B$1:$B$197,0),MATCH('2022 deflators April 2024 WEO'!O$3,'IMF GDP current US'!$B$1:$BD$1,0))/INDEX('IMF GDP constant 2022 US'!$B$1:$BD$197,MATCH('2022 deflators April 2024 WEO'!$B175,'IMF GDP constant 2022 US'!$B$1:$B$197,0),MATCH('2022 deflators April 2024 WEO'!O$3,'IMF GDP constant 2022 US'!$B$1:$BD$1,0)),0)</f>
        <v>0.805778108625735</v>
      </c>
      <c r="P175" s="18" t="n">
        <f aca="false">IFERROR(INDEX('IMF GDP current US'!$B$1:$BD$197,MATCH('2022 deflators April 2024 WEO'!$B175,'IMF GDP current US'!$B$1:$B$197,0),MATCH('2022 deflators April 2024 WEO'!P$3,'IMF GDP current US'!$B$1:$BD$1,0))/INDEX('IMF GDP constant 2022 US'!$B$1:$BD$197,MATCH('2022 deflators April 2024 WEO'!$B175,'IMF GDP constant 2022 US'!$B$1:$B$197,0),MATCH('2022 deflators April 2024 WEO'!P$3,'IMF GDP constant 2022 US'!$B$1:$BD$1,0)),0)</f>
        <v>0.759848843905807</v>
      </c>
      <c r="Q175" s="18" t="n">
        <f aca="false">IFERROR(INDEX('IMF GDP current US'!$B$1:$BD$197,MATCH('2022 deflators April 2024 WEO'!$B175,'IMF GDP current US'!$B$1:$B$197,0),MATCH('2022 deflators April 2024 WEO'!Q$3,'IMF GDP current US'!$B$1:$BD$1,0))/INDEX('IMF GDP constant 2022 US'!$B$1:$BD$197,MATCH('2022 deflators April 2024 WEO'!$B175,'IMF GDP constant 2022 US'!$B$1:$B$197,0),MATCH('2022 deflators April 2024 WEO'!Q$3,'IMF GDP constant 2022 US'!$B$1:$BD$1,0)),0)</f>
        <v>0.864035241999488</v>
      </c>
      <c r="R175" s="18" t="n">
        <f aca="false">IFERROR(INDEX('IMF GDP current US'!$B$1:$BD$197,MATCH('2022 deflators April 2024 WEO'!$B175,'IMF GDP current US'!$B$1:$B$197,0),MATCH('2022 deflators April 2024 WEO'!R$3,'IMF GDP current US'!$B$1:$BD$1,0))/INDEX('IMF GDP constant 2022 US'!$B$1:$BD$197,MATCH('2022 deflators April 2024 WEO'!$B175,'IMF GDP constant 2022 US'!$B$1:$B$197,0),MATCH('2022 deflators April 2024 WEO'!R$3,'IMF GDP constant 2022 US'!$B$1:$BD$1,0)),0)</f>
        <v>0.859129674269604</v>
      </c>
      <c r="S175" s="18" t="n">
        <f aca="false">IFERROR(INDEX('IMF GDP current US'!$B$1:$BD$197,MATCH('2022 deflators April 2024 WEO'!$B175,'IMF GDP current US'!$B$1:$B$197,0),MATCH('2022 deflators April 2024 WEO'!S$3,'IMF GDP current US'!$B$1:$BD$1,0))/INDEX('IMF GDP constant 2022 US'!$B$1:$BD$197,MATCH('2022 deflators April 2024 WEO'!$B175,'IMF GDP constant 2022 US'!$B$1:$B$197,0),MATCH('2022 deflators April 2024 WEO'!S$3,'IMF GDP constant 2022 US'!$B$1:$BD$1,0)),0)</f>
        <v>0.930678823963552</v>
      </c>
      <c r="T175" s="18" t="n">
        <f aca="false">IFERROR(INDEX('IMF GDP current US'!$B$1:$BD$197,MATCH('2022 deflators April 2024 WEO'!$B175,'IMF GDP current US'!$B$1:$B$197,0),MATCH('2022 deflators April 2024 WEO'!T$3,'IMF GDP current US'!$B$1:$BD$1,0))/INDEX('IMF GDP constant 2022 US'!$B$1:$BD$197,MATCH('2022 deflators April 2024 WEO'!$B175,'IMF GDP constant 2022 US'!$B$1:$B$197,0),MATCH('2022 deflators April 2024 WEO'!T$3,'IMF GDP constant 2022 US'!$B$1:$BD$1,0)),0)</f>
        <v>0.847389554956138</v>
      </c>
      <c r="U175" s="18" t="n">
        <f aca="false">IFERROR(INDEX('IMF GDP current US'!$B$1:$BD$197,MATCH('2022 deflators April 2024 WEO'!$B175,'IMF GDP current US'!$B$1:$B$197,0),MATCH('2022 deflators April 2024 WEO'!U$3,'IMF GDP current US'!$B$1:$BD$1,0))/INDEX('IMF GDP constant 2022 US'!$B$1:$BD$197,MATCH('2022 deflators April 2024 WEO'!$B175,'IMF GDP constant 2022 US'!$B$1:$B$197,0),MATCH('2022 deflators April 2024 WEO'!U$3,'IMF GDP constant 2022 US'!$B$1:$BD$1,0)),0)</f>
        <v>0.576608565982312</v>
      </c>
      <c r="V175" s="18" t="n">
        <f aca="false">IFERROR(INDEX('IMF GDP current US'!$B$1:$BD$197,MATCH('2022 deflators April 2024 WEO'!$B175,'IMF GDP current US'!$B$1:$B$197,0),MATCH('2022 deflators April 2024 WEO'!V$3,'IMF GDP current US'!$B$1:$BD$1,0))/INDEX('IMF GDP constant 2022 US'!$B$1:$BD$197,MATCH('2022 deflators April 2024 WEO'!$B175,'IMF GDP constant 2022 US'!$B$1:$B$197,0),MATCH('2022 deflators April 2024 WEO'!V$3,'IMF GDP constant 2022 US'!$B$1:$BD$1,0)),0)</f>
        <v>0.635895527526486</v>
      </c>
      <c r="W175" s="18" t="n">
        <f aca="false">IFERROR(INDEX('IMF GDP current US'!$B$1:$BD$197,MATCH('2022 deflators April 2024 WEO'!$B175,'IMF GDP current US'!$B$1:$B$197,0),MATCH('2022 deflators April 2024 WEO'!W$3,'IMF GDP current US'!$B$1:$BD$1,0))/INDEX('IMF GDP constant 2022 US'!$B$1:$BD$197,MATCH('2022 deflators April 2024 WEO'!$B175,'IMF GDP constant 2022 US'!$B$1:$B$197,0),MATCH('2022 deflators April 2024 WEO'!W$3,'IMF GDP constant 2022 US'!$B$1:$BD$1,0)),0)</f>
        <v>0.72292749260705</v>
      </c>
      <c r="X175" s="18" t="n">
        <f aca="false">IFERROR(INDEX('IMF GDP current US'!$B$1:$BD$197,MATCH('2022 deflators April 2024 WEO'!$B175,'IMF GDP current US'!$B$1:$B$197,0),MATCH('2022 deflators April 2024 WEO'!X$3,'IMF GDP current US'!$B$1:$BD$1,0))/INDEX('IMF GDP constant 2022 US'!$B$1:$BD$197,MATCH('2022 deflators April 2024 WEO'!$B175,'IMF GDP constant 2022 US'!$B$1:$B$197,0),MATCH('2022 deflators April 2024 WEO'!X$3,'IMF GDP constant 2022 US'!$B$1:$BD$1,0)),0)</f>
        <v>0.709528543919977</v>
      </c>
      <c r="Y175" s="18" t="n">
        <f aca="false">IFERROR(INDEX('IMF GDP current US'!$B$1:$BD$197,MATCH('2022 deflators April 2024 WEO'!$B175,'IMF GDP current US'!$B$1:$B$197,0),MATCH('2022 deflators April 2024 WEO'!Y$3,'IMF GDP current US'!$B$1:$BD$1,0))/INDEX('IMF GDP constant 2022 US'!$B$1:$BD$197,MATCH('2022 deflators April 2024 WEO'!$B175,'IMF GDP constant 2022 US'!$B$1:$B$197,0),MATCH('2022 deflators April 2024 WEO'!Y$3,'IMF GDP constant 2022 US'!$B$1:$BD$1,0)),0)</f>
        <v>0.687243126792952</v>
      </c>
      <c r="Z175" s="18" t="n">
        <f aca="false">IFERROR(INDEX('IMF GDP current US'!$B$1:$BD$197,MATCH('2022 deflators April 2024 WEO'!$B175,'IMF GDP current US'!$B$1:$B$197,0),MATCH('2022 deflators April 2024 WEO'!Z$3,'IMF GDP current US'!$B$1:$BD$1,0))/INDEX('IMF GDP constant 2022 US'!$B$1:$BD$197,MATCH('2022 deflators April 2024 WEO'!$B175,'IMF GDP constant 2022 US'!$B$1:$B$197,0),MATCH('2022 deflators April 2024 WEO'!Z$3,'IMF GDP constant 2022 US'!$B$1:$BD$1,0)),0)</f>
        <v>0.672774389671879</v>
      </c>
      <c r="AA175" s="18" t="n">
        <f aca="false">IFERROR(INDEX('IMF GDP current US'!$B$1:$BD$197,MATCH('2022 deflators April 2024 WEO'!$B175,'IMF GDP current US'!$B$1:$B$197,0),MATCH('2022 deflators April 2024 WEO'!AA$3,'IMF GDP current US'!$B$1:$BD$1,0))/INDEX('IMF GDP constant 2022 US'!$B$1:$BD$197,MATCH('2022 deflators April 2024 WEO'!$B175,'IMF GDP constant 2022 US'!$B$1:$B$197,0),MATCH('2022 deflators April 2024 WEO'!AA$3,'IMF GDP constant 2022 US'!$B$1:$BD$1,0)),0)</f>
        <v>0.577316263451328</v>
      </c>
      <c r="AB175" s="18" t="n">
        <f aca="false">IFERROR(INDEX('IMF GDP current US'!$B$1:$BD$197,MATCH('2022 deflators April 2024 WEO'!$B175,'IMF GDP current US'!$B$1:$B$197,0),MATCH('2022 deflators April 2024 WEO'!AB$3,'IMF GDP current US'!$B$1:$BD$1,0))/INDEX('IMF GDP constant 2022 US'!$B$1:$BD$197,MATCH('2022 deflators April 2024 WEO'!$B175,'IMF GDP constant 2022 US'!$B$1:$B$197,0),MATCH('2022 deflators April 2024 WEO'!AB$3,'IMF GDP constant 2022 US'!$B$1:$BD$1,0)),0)</f>
        <v>0.568640291074291</v>
      </c>
      <c r="AC175" s="18" t="n">
        <f aca="false">IFERROR(INDEX('IMF GDP current US'!$B$1:$BD$197,MATCH('2022 deflators April 2024 WEO'!$B175,'IMF GDP current US'!$B$1:$B$197,0),MATCH('2022 deflators April 2024 WEO'!AC$3,'IMF GDP current US'!$B$1:$BD$1,0))/INDEX('IMF GDP constant 2022 US'!$B$1:$BD$197,MATCH('2022 deflators April 2024 WEO'!$B175,'IMF GDP constant 2022 US'!$B$1:$B$197,0),MATCH('2022 deflators April 2024 WEO'!AC$3,'IMF GDP constant 2022 US'!$B$1:$BD$1,0)),0)</f>
        <v>0.63008827398726</v>
      </c>
      <c r="AD175" s="18" t="n">
        <f aca="false">IFERROR(INDEX('IMF GDP current US'!$B$1:$BD$197,MATCH('2022 deflators April 2024 WEO'!$B175,'IMF GDP current US'!$B$1:$B$197,0),MATCH('2022 deflators April 2024 WEO'!AD$3,'IMF GDP current US'!$B$1:$BD$1,0))/INDEX('IMF GDP constant 2022 US'!$B$1:$BD$197,MATCH('2022 deflators April 2024 WEO'!$B175,'IMF GDP constant 2022 US'!$B$1:$B$197,0),MATCH('2022 deflators April 2024 WEO'!AD$3,'IMF GDP constant 2022 US'!$B$1:$BD$1,0)),0)</f>
        <v>0.732306570785517</v>
      </c>
      <c r="AE175" s="18" t="n">
        <f aca="false">IFERROR(INDEX('IMF GDP current US'!$B$1:$BD$197,MATCH('2022 deflators April 2024 WEO'!$B175,'IMF GDP current US'!$B$1:$B$197,0),MATCH('2022 deflators April 2024 WEO'!AE$3,'IMF GDP current US'!$B$1:$BD$1,0))/INDEX('IMF GDP constant 2022 US'!$B$1:$BD$197,MATCH('2022 deflators April 2024 WEO'!$B175,'IMF GDP constant 2022 US'!$B$1:$B$197,0),MATCH('2022 deflators April 2024 WEO'!AE$3,'IMF GDP constant 2022 US'!$B$1:$BD$1,0)),0)</f>
        <v>0.789825230409469</v>
      </c>
      <c r="AF175" s="18" t="n">
        <f aca="false">IFERROR(INDEX('IMF GDP current US'!$B$1:$BD$197,MATCH('2022 deflators April 2024 WEO'!$B175,'IMF GDP current US'!$B$1:$B$197,0),MATCH('2022 deflators April 2024 WEO'!AF$3,'IMF GDP current US'!$B$1:$BD$1,0))/INDEX('IMF GDP constant 2022 US'!$B$1:$BD$197,MATCH('2022 deflators April 2024 WEO'!$B175,'IMF GDP constant 2022 US'!$B$1:$B$197,0),MATCH('2022 deflators April 2024 WEO'!AF$3,'IMF GDP constant 2022 US'!$B$1:$BD$1,0)),0)</f>
        <v>0.837215313975367</v>
      </c>
      <c r="AG175" s="18" t="n">
        <f aca="false">IFERROR(INDEX('IMF GDP current US'!$B$1:$BD$197,MATCH('2022 deflators April 2024 WEO'!$B175,'IMF GDP current US'!$B$1:$B$197,0),MATCH('2022 deflators April 2024 WEO'!AG$3,'IMF GDP current US'!$B$1:$BD$1,0))/INDEX('IMF GDP constant 2022 US'!$B$1:$BD$197,MATCH('2022 deflators April 2024 WEO'!$B175,'IMF GDP constant 2022 US'!$B$1:$B$197,0),MATCH('2022 deflators April 2024 WEO'!AG$3,'IMF GDP constant 2022 US'!$B$1:$BD$1,0)),0)</f>
        <v>0.840228803981452</v>
      </c>
      <c r="AH175" s="18" t="n">
        <f aca="false">IFERROR(INDEX('IMF GDP current US'!$B$1:$BD$197,MATCH('2022 deflators April 2024 WEO'!$B175,'IMF GDP current US'!$B$1:$B$197,0),MATCH('2022 deflators April 2024 WEO'!AH$3,'IMF GDP current US'!$B$1:$BD$1,0))/INDEX('IMF GDP constant 2022 US'!$B$1:$BD$197,MATCH('2022 deflators April 2024 WEO'!$B175,'IMF GDP constant 2022 US'!$B$1:$B$197,0),MATCH('2022 deflators April 2024 WEO'!AH$3,'IMF GDP constant 2022 US'!$B$1:$BD$1,0)),0)</f>
        <v>0.983387301295835</v>
      </c>
      <c r="AI175" s="18" t="n">
        <f aca="false">IFERROR(INDEX('IMF GDP current US'!$B$1:$BD$197,MATCH('2022 deflators April 2024 WEO'!$B175,'IMF GDP current US'!$B$1:$B$197,0),MATCH('2022 deflators April 2024 WEO'!AI$3,'IMF GDP current US'!$B$1:$BD$1,0))/INDEX('IMF GDP constant 2022 US'!$B$1:$BD$197,MATCH('2022 deflators April 2024 WEO'!$B175,'IMF GDP constant 2022 US'!$B$1:$B$197,0),MATCH('2022 deflators April 2024 WEO'!AI$3,'IMF GDP constant 2022 US'!$B$1:$BD$1,0)),0)</f>
        <v>1.15087695332659</v>
      </c>
      <c r="AJ175" s="18" t="n">
        <f aca="false">IFERROR(INDEX('IMF GDP current US'!$B$1:$BD$197,MATCH('2022 deflators April 2024 WEO'!$B175,'IMF GDP current US'!$B$1:$B$197,0),MATCH('2022 deflators April 2024 WEO'!AJ$3,'IMF GDP current US'!$B$1:$BD$1,0))/INDEX('IMF GDP constant 2022 US'!$B$1:$BD$197,MATCH('2022 deflators April 2024 WEO'!$B175,'IMF GDP constant 2022 US'!$B$1:$B$197,0),MATCH('2022 deflators April 2024 WEO'!AJ$3,'IMF GDP constant 2022 US'!$B$1:$BD$1,0)),0)</f>
        <v>1.12449084362246</v>
      </c>
      <c r="AK175" s="18" t="n">
        <f aca="false">IFERROR(INDEX('IMF GDP current US'!$B$1:$BD$197,MATCH('2022 deflators April 2024 WEO'!$B175,'IMF GDP current US'!$B$1:$B$197,0),MATCH('2022 deflators April 2024 WEO'!AK$3,'IMF GDP current US'!$B$1:$BD$1,0))/INDEX('IMF GDP constant 2022 US'!$B$1:$BD$197,MATCH('2022 deflators April 2024 WEO'!$B175,'IMF GDP constant 2022 US'!$B$1:$B$197,0),MATCH('2022 deflators April 2024 WEO'!AK$3,'IMF GDP constant 2022 US'!$B$1:$BD$1,0)),0)</f>
        <v>1.06973543758083</v>
      </c>
      <c r="AL175" s="18" t="n">
        <f aca="false">IFERROR(INDEX('IMF GDP current US'!$B$1:$BD$197,MATCH('2022 deflators April 2024 WEO'!$B175,'IMF GDP current US'!$B$1:$B$197,0),MATCH('2022 deflators April 2024 WEO'!AL$3,'IMF GDP current US'!$B$1:$BD$1,0))/INDEX('IMF GDP constant 2022 US'!$B$1:$BD$197,MATCH('2022 deflators April 2024 WEO'!$B175,'IMF GDP constant 2022 US'!$B$1:$B$197,0),MATCH('2022 deflators April 2024 WEO'!AL$3,'IMF GDP constant 2022 US'!$B$1:$BD$1,0)),0)</f>
        <v>1.15367136029541</v>
      </c>
      <c r="AM175" s="18" t="n">
        <f aca="false">IFERROR(INDEX('IMF GDP current US'!$B$1:$BD$197,MATCH('2022 deflators April 2024 WEO'!$B175,'IMF GDP current US'!$B$1:$B$197,0),MATCH('2022 deflators April 2024 WEO'!AM$3,'IMF GDP current US'!$B$1:$BD$1,0))/INDEX('IMF GDP constant 2022 US'!$B$1:$BD$197,MATCH('2022 deflators April 2024 WEO'!$B175,'IMF GDP constant 2022 US'!$B$1:$B$197,0),MATCH('2022 deflators April 2024 WEO'!AM$3,'IMF GDP constant 2022 US'!$B$1:$BD$1,0)),0)</f>
        <v>1.08446619509942</v>
      </c>
      <c r="AN175" s="18" t="n">
        <f aca="false">IFERROR(INDEX('IMF GDP current US'!$B$1:$BD$197,MATCH('2022 deflators April 2024 WEO'!$B175,'IMF GDP current US'!$B$1:$B$197,0),MATCH('2022 deflators April 2024 WEO'!AN$3,'IMF GDP current US'!$B$1:$BD$1,0))/INDEX('IMF GDP constant 2022 US'!$B$1:$BD$197,MATCH('2022 deflators April 2024 WEO'!$B175,'IMF GDP constant 2022 US'!$B$1:$B$197,0),MATCH('2022 deflators April 2024 WEO'!AN$3,'IMF GDP constant 2022 US'!$B$1:$BD$1,0)),0)</f>
        <v>1.139236159626</v>
      </c>
      <c r="AO175" s="18" t="n">
        <f aca="false">IFERROR(INDEX('IMF GDP current US'!$B$1:$BD$197,MATCH('2022 deflators April 2024 WEO'!$B175,'IMF GDP current US'!$B$1:$B$197,0),MATCH('2022 deflators April 2024 WEO'!AO$3,'IMF GDP current US'!$B$1:$BD$1,0))/INDEX('IMF GDP constant 2022 US'!$B$1:$BD$197,MATCH('2022 deflators April 2024 WEO'!$B175,'IMF GDP constant 2022 US'!$B$1:$B$197,0),MATCH('2022 deflators April 2024 WEO'!AO$3,'IMF GDP constant 2022 US'!$B$1:$BD$1,0)),0)</f>
        <v>1.14528598104136</v>
      </c>
      <c r="AP175" s="18" t="n">
        <f aca="false">IFERROR(INDEX('IMF GDP current US'!$B$1:$BD$197,MATCH('2022 deflators April 2024 WEO'!$B175,'IMF GDP current US'!$B$1:$B$197,0),MATCH('2022 deflators April 2024 WEO'!AP$3,'IMF GDP current US'!$B$1:$BD$1,0))/INDEX('IMF GDP constant 2022 US'!$B$1:$BD$197,MATCH('2022 deflators April 2024 WEO'!$B175,'IMF GDP constant 2022 US'!$B$1:$B$197,0),MATCH('2022 deflators April 2024 WEO'!AP$3,'IMF GDP constant 2022 US'!$B$1:$BD$1,0)),0)</f>
        <v>0.97740255656868</v>
      </c>
      <c r="AQ175" s="18" t="n">
        <f aca="false">IFERROR(INDEX('IMF GDP current US'!$B$1:$BD$197,MATCH('2022 deflators April 2024 WEO'!$B175,'IMF GDP current US'!$B$1:$B$197,0),MATCH('2022 deflators April 2024 WEO'!AQ$3,'IMF GDP current US'!$B$1:$BD$1,0))/INDEX('IMF GDP constant 2022 US'!$B$1:$BD$197,MATCH('2022 deflators April 2024 WEO'!$B175,'IMF GDP constant 2022 US'!$B$1:$B$197,0),MATCH('2022 deflators April 2024 WEO'!AQ$3,'IMF GDP constant 2022 US'!$B$1:$BD$1,0)),0)</f>
        <v>0.974664528141121</v>
      </c>
      <c r="AR175" s="18" t="n">
        <f aca="false">IFERROR(INDEX('IMF GDP current US'!$B$1:$BD$197,MATCH('2022 deflators April 2024 WEO'!$B175,'IMF GDP current US'!$B$1:$B$197,0),MATCH('2022 deflators April 2024 WEO'!AR$3,'IMF GDP current US'!$B$1:$BD$1,0))/INDEX('IMF GDP constant 2022 US'!$B$1:$BD$197,MATCH('2022 deflators April 2024 WEO'!$B175,'IMF GDP constant 2022 US'!$B$1:$B$197,0),MATCH('2022 deflators April 2024 WEO'!AR$3,'IMF GDP constant 2022 US'!$B$1:$BD$1,0)),0)</f>
        <v>0.98589844017681</v>
      </c>
      <c r="AS175" s="18" t="n">
        <f aca="false">IFERROR(INDEX('IMF GDP current US'!$B$1:$BD$197,MATCH('2022 deflators April 2024 WEO'!$B175,'IMF GDP current US'!$B$1:$B$197,0),MATCH('2022 deflators April 2024 WEO'!AS$3,'IMF GDP current US'!$B$1:$BD$1,0))/INDEX('IMF GDP constant 2022 US'!$B$1:$BD$197,MATCH('2022 deflators April 2024 WEO'!$B175,'IMF GDP constant 2022 US'!$B$1:$B$197,0),MATCH('2022 deflators April 2024 WEO'!AS$3,'IMF GDP constant 2022 US'!$B$1:$BD$1,0)),0)</f>
        <v>1.03626620086261</v>
      </c>
      <c r="AT175" s="18" t="n">
        <f aca="false">IFERROR(INDEX('IMF GDP current US'!$B$1:$BD$197,MATCH('2022 deflators April 2024 WEO'!$B175,'IMF GDP current US'!$B$1:$B$197,0),MATCH('2022 deflators April 2024 WEO'!AT$3,'IMF GDP current US'!$B$1:$BD$1,0))/INDEX('IMF GDP constant 2022 US'!$B$1:$BD$197,MATCH('2022 deflators April 2024 WEO'!$B175,'IMF GDP constant 2022 US'!$B$1:$B$197,0),MATCH('2022 deflators April 2024 WEO'!AT$3,'IMF GDP constant 2022 US'!$B$1:$BD$1,0)),0)</f>
        <v>0.982027262346761</v>
      </c>
      <c r="AU175" s="18" t="n">
        <f aca="false">IFERROR(INDEX('IMF GDP current US'!$B$1:$BD$197,MATCH('2022 deflators April 2024 WEO'!$B175,'IMF GDP current US'!$B$1:$B$197,0),MATCH('2022 deflators April 2024 WEO'!AU$3,'IMF GDP current US'!$B$1:$BD$1,0))/INDEX('IMF GDP constant 2022 US'!$B$1:$BD$197,MATCH('2022 deflators April 2024 WEO'!$B175,'IMF GDP constant 2022 US'!$B$1:$B$197,0),MATCH('2022 deflators April 2024 WEO'!AU$3,'IMF GDP constant 2022 US'!$B$1:$BD$1,0)),0)</f>
        <v>1.01904594041503</v>
      </c>
      <c r="AV175" s="18" t="n">
        <f aca="false">IFERROR(INDEX('IMF GDP current US'!$B$1:$BD$197,MATCH('2022 deflators April 2024 WEO'!$B175,'IMF GDP current US'!$B$1:$B$197,0),MATCH('2022 deflators April 2024 WEO'!AV$3,'IMF GDP current US'!$B$1:$BD$1,0))/INDEX('IMF GDP constant 2022 US'!$B$1:$BD$197,MATCH('2022 deflators April 2024 WEO'!$B175,'IMF GDP constant 2022 US'!$B$1:$B$197,0),MATCH('2022 deflators April 2024 WEO'!AV$3,'IMF GDP constant 2022 US'!$B$1:$BD$1,0)),0)</f>
        <v>1.08331546905697</v>
      </c>
      <c r="AW175" s="19" t="n">
        <f aca="false">IFERROR(INDEX('IMF GDP current US'!$B$1:$BD$197,MATCH('2022 deflators April 2024 WEO'!$B175,'IMF GDP current US'!$B$1:$B$197,0),MATCH('2022 deflators April 2024 WEO'!AW$3,'IMF GDP current US'!$B$1:$BD$1,0))/INDEX('IMF GDP constant 2022 US'!$B$1:$BD$197,MATCH('2022 deflators April 2024 WEO'!$B175,'IMF GDP constant 2022 US'!$B$1:$B$197,0),MATCH('2022 deflators April 2024 WEO'!AW$3,'IMF GDP constant 2022 US'!$B$1:$BD$1,0)),0)</f>
        <v>1</v>
      </c>
      <c r="AX175" s="18" t="n">
        <f aca="false">IFERROR(INDEX('IMF GDP current US'!$B$1:$BD$197,MATCH('2022 deflators April 2024 WEO'!$B175,'IMF GDP current US'!$B$1:$B$197,0),MATCH('2022 deflators April 2024 WEO'!AX$3,'IMF GDP current US'!$B$1:$BD$1,0))/INDEX('IMF GDP constant 2022 US'!$B$1:$BD$197,MATCH('2022 deflators April 2024 WEO'!$B175,'IMF GDP constant 2022 US'!$B$1:$B$197,0),MATCH('2022 deflators April 2024 WEO'!AX$3,'IMF GDP constant 2022 US'!$B$1:$BD$1,0)),0)</f>
        <v>1.05489705229959</v>
      </c>
      <c r="AY175" s="21" t="n">
        <f aca="false">IFERROR(INDEX('IMF GDP current US'!$B$1:$BD$197,MATCH('2022 deflators April 2024 WEO'!$B175,'IMF GDP current US'!$B$1:$B$197,0),MATCH('2022 deflators April 2024 WEO'!AY$3,'IMF GDP current US'!$B$1:$BD$1,0))/INDEX('IMF GDP constant 2022 US'!$B$1:$BD$197,MATCH('2022 deflators April 2024 WEO'!$B175,'IMF GDP constant 2022 US'!$B$1:$B$197,0),MATCH('2022 deflators April 2024 WEO'!AY$3,'IMF GDP constant 2022 US'!$B$1:$BD$1,0)),0)</f>
        <v>1.08776510521694</v>
      </c>
      <c r="AZ175" s="21" t="n">
        <f aca="false">IFERROR(INDEX('IMF GDP current US'!$B$1:$BD$197,MATCH('2022 deflators April 2024 WEO'!$B175,'IMF GDP current US'!$B$1:$B$197,0),MATCH('2022 deflators April 2024 WEO'!AZ$3,'IMF GDP current US'!$B$1:$BD$1,0))/INDEX('IMF GDP constant 2022 US'!$B$1:$BD$197,MATCH('2022 deflators April 2024 WEO'!$B175,'IMF GDP constant 2022 US'!$B$1:$B$197,0),MATCH('2022 deflators April 2024 WEO'!AZ$3,'IMF GDP constant 2022 US'!$B$1:$BD$1,0)),0)</f>
        <v>1.10918861524855</v>
      </c>
      <c r="BA175" s="21" t="n">
        <f aca="false">IFERROR(INDEX('IMF GDP current US'!$B$1:$BD$197,MATCH('2022 deflators April 2024 WEO'!$B175,'IMF GDP current US'!$B$1:$B$197,0),MATCH('2022 deflators April 2024 WEO'!BA$3,'IMF GDP current US'!$B$1:$BD$1,0))/INDEX('IMF GDP constant 2022 US'!$B$1:$BD$197,MATCH('2022 deflators April 2024 WEO'!$B175,'IMF GDP constant 2022 US'!$B$1:$B$197,0),MATCH('2022 deflators April 2024 WEO'!BA$3,'IMF GDP constant 2022 US'!$B$1:$BD$1,0)),0)</f>
        <v>1.12904322426375</v>
      </c>
      <c r="BB175" s="21" t="n">
        <f aca="false">IFERROR(INDEX('IMF GDP current US'!$B$1:$BD$197,MATCH('2022 deflators April 2024 WEO'!$B175,'IMF GDP current US'!$B$1:$B$197,0),MATCH('2022 deflators April 2024 WEO'!BB$3,'IMF GDP current US'!$B$1:$BD$1,0))/INDEX('IMF GDP constant 2022 US'!$B$1:$BD$197,MATCH('2022 deflators April 2024 WEO'!$B175,'IMF GDP constant 2022 US'!$B$1:$B$197,0),MATCH('2022 deflators April 2024 WEO'!BB$3,'IMF GDP constant 2022 US'!$B$1:$BD$1,0)),0)</f>
        <v>1.14976014630888</v>
      </c>
      <c r="BC175" s="21" t="n">
        <f aca="false">IFERROR(INDEX('IMF GDP current US'!$B$1:$BD$197,MATCH('2022 deflators April 2024 WEO'!$B175,'IMF GDP current US'!$B$1:$B$197,0),MATCH('2022 deflators April 2024 WEO'!BC$3,'IMF GDP current US'!$B$1:$BD$1,0))/INDEX('IMF GDP constant 2022 US'!$B$1:$BD$197,MATCH('2022 deflators April 2024 WEO'!$B175,'IMF GDP constant 2022 US'!$B$1:$B$197,0),MATCH('2022 deflators April 2024 WEO'!BC$3,'IMF GDP constant 2022 US'!$B$1:$BD$1,0)),0)</f>
        <v>1.17097495192525</v>
      </c>
      <c r="BD175" s="22" t="n">
        <f aca="false">IFERROR(INDEX('IMF GDP current US'!$B$1:$BD$197,MATCH('2022 deflators April 2024 WEO'!$B175,'IMF GDP current US'!$B$1:$B$197,0),MATCH('2022 deflators April 2024 WEO'!BD$3,'IMF GDP current US'!$B$1:$BD$1,0))/INDEX('IMF GDP constant 2022 US'!$B$1:$BD$197,MATCH('2022 deflators April 2024 WEO'!$B175,'IMF GDP constant 2022 US'!$B$1:$B$197,0),MATCH('2022 deflators April 2024 WEO'!BD$3,'IMF GDP constant 2022 US'!$B$1:$BD$1,0)),0)</f>
        <v>1.19312900314479</v>
      </c>
    </row>
    <row r="176" customFormat="false" ht="15" hidden="false" customHeight="false" outlineLevel="0" collapsed="false">
      <c r="A176" s="12" t="s">
        <v>195</v>
      </c>
      <c r="B176" s="0" t="str">
        <f aca="false">VLOOKUP(A176,'Names&amp;ISO'!$A:$C,3,0)</f>
        <v>TON</v>
      </c>
      <c r="C176" s="11" t="s">
        <v>195</v>
      </c>
      <c r="D176" s="11" t="n">
        <f aca="false">IFERROR(VLOOKUP(B176,'DAC ODA Recipients 2022-2023'!$B:$H,7,0),"")</f>
        <v>1</v>
      </c>
      <c r="E176" s="12" t="str">
        <f aca="false">IFERROR(VLOOKUP(B176,'OECD DAC Deflators 2022'!B:B,1,0),"")</f>
        <v/>
      </c>
      <c r="F176" s="12"/>
      <c r="G176" s="17" t="n">
        <f aca="false">IFERROR(INDEX('IMF GDP current US'!$B$1:$BD$197,MATCH('2022 deflators April 2024 WEO'!$B176,'IMF GDP current US'!$B$1:$B$197,0),MATCH('2022 deflators April 2024 WEO'!G$3,'IMF GDP current US'!$B$1:$BD$1,0))/INDEX('IMF GDP constant 2022 US'!$B$1:$BD$197,MATCH('2022 deflators April 2024 WEO'!$B176,'IMF GDP constant 2022 US'!$B$1:$B$197,0),MATCH('2022 deflators April 2024 WEO'!G$3,'IMF GDP constant 2022 US'!$B$1:$BD$1,0)),0)</f>
        <v>0.474600904696159</v>
      </c>
      <c r="H176" s="18" t="n">
        <f aca="false">IFERROR(INDEX('IMF GDP current US'!$B$1:$BD$197,MATCH('2022 deflators April 2024 WEO'!$B176,'IMF GDP current US'!$B$1:$B$197,0),MATCH('2022 deflators April 2024 WEO'!H$3,'IMF GDP current US'!$B$1:$BD$1,0))/INDEX('IMF GDP constant 2022 US'!$B$1:$BD$197,MATCH('2022 deflators April 2024 WEO'!$B176,'IMF GDP constant 2022 US'!$B$1:$B$197,0),MATCH('2022 deflators April 2024 WEO'!H$3,'IMF GDP constant 2022 US'!$B$1:$BD$1,0)),0)</f>
        <v>0.463225493834897</v>
      </c>
      <c r="I176" s="18" t="n">
        <f aca="false">IFERROR(INDEX('IMF GDP current US'!$B$1:$BD$197,MATCH('2022 deflators April 2024 WEO'!$B176,'IMF GDP current US'!$B$1:$B$197,0),MATCH('2022 deflators April 2024 WEO'!I$3,'IMF GDP current US'!$B$1:$BD$1,0))/INDEX('IMF GDP constant 2022 US'!$B$1:$BD$197,MATCH('2022 deflators April 2024 WEO'!$B176,'IMF GDP constant 2022 US'!$B$1:$B$197,0),MATCH('2022 deflators April 2024 WEO'!I$3,'IMF GDP constant 2022 US'!$B$1:$BD$1,0)),0)</f>
        <v>0.410660898789802</v>
      </c>
      <c r="J176" s="18" t="n">
        <f aca="false">IFERROR(INDEX('IMF GDP current US'!$B$1:$BD$197,MATCH('2022 deflators April 2024 WEO'!$B176,'IMF GDP current US'!$B$1:$B$197,0),MATCH('2022 deflators April 2024 WEO'!J$3,'IMF GDP current US'!$B$1:$BD$1,0))/INDEX('IMF GDP constant 2022 US'!$B$1:$BD$197,MATCH('2022 deflators April 2024 WEO'!$B176,'IMF GDP constant 2022 US'!$B$1:$B$197,0),MATCH('2022 deflators April 2024 WEO'!J$3,'IMF GDP constant 2022 US'!$B$1:$BD$1,0)),0)</f>
        <v>0.378321758354846</v>
      </c>
      <c r="K176" s="18" t="n">
        <f aca="false">IFERROR(INDEX('IMF GDP current US'!$B$1:$BD$197,MATCH('2022 deflators April 2024 WEO'!$B176,'IMF GDP current US'!$B$1:$B$197,0),MATCH('2022 deflators April 2024 WEO'!K$3,'IMF GDP current US'!$B$1:$BD$1,0))/INDEX('IMF GDP constant 2022 US'!$B$1:$BD$197,MATCH('2022 deflators April 2024 WEO'!$B176,'IMF GDP constant 2022 US'!$B$1:$B$197,0),MATCH('2022 deflators April 2024 WEO'!K$3,'IMF GDP constant 2022 US'!$B$1:$BD$1,0)),0)</f>
        <v>0.276179622977753</v>
      </c>
      <c r="L176" s="18" t="n">
        <f aca="false">IFERROR(INDEX('IMF GDP current US'!$B$1:$BD$197,MATCH('2022 deflators April 2024 WEO'!$B176,'IMF GDP current US'!$B$1:$B$197,0),MATCH('2022 deflators April 2024 WEO'!L$3,'IMF GDP current US'!$B$1:$BD$1,0))/INDEX('IMF GDP constant 2022 US'!$B$1:$BD$197,MATCH('2022 deflators April 2024 WEO'!$B176,'IMF GDP constant 2022 US'!$B$1:$B$197,0),MATCH('2022 deflators April 2024 WEO'!L$3,'IMF GDP constant 2022 US'!$B$1:$BD$1,0)),0)</f>
        <v>0.245389676233507</v>
      </c>
      <c r="M176" s="18" t="n">
        <f aca="false">IFERROR(INDEX('IMF GDP current US'!$B$1:$BD$197,MATCH('2022 deflators April 2024 WEO'!$B176,'IMF GDP current US'!$B$1:$B$197,0),MATCH('2022 deflators April 2024 WEO'!M$3,'IMF GDP current US'!$B$1:$BD$1,0))/INDEX('IMF GDP constant 2022 US'!$B$1:$BD$197,MATCH('2022 deflators April 2024 WEO'!$B176,'IMF GDP constant 2022 US'!$B$1:$B$197,0),MATCH('2022 deflators April 2024 WEO'!M$3,'IMF GDP constant 2022 US'!$B$1:$BD$1,0)),0)</f>
        <v>0.267089189011895</v>
      </c>
      <c r="N176" s="18" t="n">
        <f aca="false">IFERROR(INDEX('IMF GDP current US'!$B$1:$BD$197,MATCH('2022 deflators April 2024 WEO'!$B176,'IMF GDP current US'!$B$1:$B$197,0),MATCH('2022 deflators April 2024 WEO'!N$3,'IMF GDP current US'!$B$1:$BD$1,0))/INDEX('IMF GDP constant 2022 US'!$B$1:$BD$197,MATCH('2022 deflators April 2024 WEO'!$B176,'IMF GDP constant 2022 US'!$B$1:$B$197,0),MATCH('2022 deflators April 2024 WEO'!N$3,'IMF GDP constant 2022 US'!$B$1:$BD$1,0)),0)</f>
        <v>0.285968977637558</v>
      </c>
      <c r="O176" s="18" t="n">
        <f aca="false">IFERROR(INDEX('IMF GDP current US'!$B$1:$BD$197,MATCH('2022 deflators April 2024 WEO'!$B176,'IMF GDP current US'!$B$1:$B$197,0),MATCH('2022 deflators April 2024 WEO'!O$3,'IMF GDP current US'!$B$1:$BD$1,0))/INDEX('IMF GDP constant 2022 US'!$B$1:$BD$197,MATCH('2022 deflators April 2024 WEO'!$B176,'IMF GDP constant 2022 US'!$B$1:$B$197,0),MATCH('2022 deflators April 2024 WEO'!O$3,'IMF GDP constant 2022 US'!$B$1:$BD$1,0)),0)</f>
        <v>0.347746985601345</v>
      </c>
      <c r="P176" s="18" t="n">
        <f aca="false">IFERROR(INDEX('IMF GDP current US'!$B$1:$BD$197,MATCH('2022 deflators April 2024 WEO'!$B176,'IMF GDP current US'!$B$1:$B$197,0),MATCH('2022 deflators April 2024 WEO'!P$3,'IMF GDP current US'!$B$1:$BD$1,0))/INDEX('IMF GDP constant 2022 US'!$B$1:$BD$197,MATCH('2022 deflators April 2024 WEO'!$B176,'IMF GDP constant 2022 US'!$B$1:$B$197,0),MATCH('2022 deflators April 2024 WEO'!P$3,'IMF GDP constant 2022 US'!$B$1:$BD$1,0)),0)</f>
        <v>0.415747051981138</v>
      </c>
      <c r="Q176" s="18" t="n">
        <f aca="false">IFERROR(INDEX('IMF GDP current US'!$B$1:$BD$197,MATCH('2022 deflators April 2024 WEO'!$B176,'IMF GDP current US'!$B$1:$B$197,0),MATCH('2022 deflators April 2024 WEO'!Q$3,'IMF GDP current US'!$B$1:$BD$1,0))/INDEX('IMF GDP constant 2022 US'!$B$1:$BD$197,MATCH('2022 deflators April 2024 WEO'!$B176,'IMF GDP constant 2022 US'!$B$1:$B$197,0),MATCH('2022 deflators April 2024 WEO'!Q$3,'IMF GDP constant 2022 US'!$B$1:$BD$1,0)),0)</f>
        <v>0.411367700008135</v>
      </c>
      <c r="R176" s="18" t="n">
        <f aca="false">IFERROR(INDEX('IMF GDP current US'!$B$1:$BD$197,MATCH('2022 deflators April 2024 WEO'!$B176,'IMF GDP current US'!$B$1:$B$197,0),MATCH('2022 deflators April 2024 WEO'!R$3,'IMF GDP current US'!$B$1:$BD$1,0))/INDEX('IMF GDP constant 2022 US'!$B$1:$BD$197,MATCH('2022 deflators April 2024 WEO'!$B176,'IMF GDP constant 2022 US'!$B$1:$B$197,0),MATCH('2022 deflators April 2024 WEO'!R$3,'IMF GDP constant 2022 US'!$B$1:$BD$1,0)),0)</f>
        <v>0.455888294128205</v>
      </c>
      <c r="S176" s="18" t="n">
        <f aca="false">IFERROR(INDEX('IMF GDP current US'!$B$1:$BD$197,MATCH('2022 deflators April 2024 WEO'!$B176,'IMF GDP current US'!$B$1:$B$197,0),MATCH('2022 deflators April 2024 WEO'!S$3,'IMF GDP current US'!$B$1:$BD$1,0))/INDEX('IMF GDP constant 2022 US'!$B$1:$BD$197,MATCH('2022 deflators April 2024 WEO'!$B176,'IMF GDP constant 2022 US'!$B$1:$B$197,0),MATCH('2022 deflators April 2024 WEO'!S$3,'IMF GDP constant 2022 US'!$B$1:$BD$1,0)),0)</f>
        <v>0.49913343967093</v>
      </c>
      <c r="T176" s="18" t="n">
        <f aca="false">IFERROR(INDEX('IMF GDP current US'!$B$1:$BD$197,MATCH('2022 deflators April 2024 WEO'!$B176,'IMF GDP current US'!$B$1:$B$197,0),MATCH('2022 deflators April 2024 WEO'!T$3,'IMF GDP current US'!$B$1:$BD$1,0))/INDEX('IMF GDP constant 2022 US'!$B$1:$BD$197,MATCH('2022 deflators April 2024 WEO'!$B176,'IMF GDP constant 2022 US'!$B$1:$B$197,0),MATCH('2022 deflators April 2024 WEO'!T$3,'IMF GDP constant 2022 US'!$B$1:$BD$1,0)),0)</f>
        <v>0.513667709618496</v>
      </c>
      <c r="U176" s="18" t="n">
        <f aca="false">IFERROR(INDEX('IMF GDP current US'!$B$1:$BD$197,MATCH('2022 deflators April 2024 WEO'!$B176,'IMF GDP current US'!$B$1:$B$197,0),MATCH('2022 deflators April 2024 WEO'!U$3,'IMF GDP current US'!$B$1:$BD$1,0))/INDEX('IMF GDP constant 2022 US'!$B$1:$BD$197,MATCH('2022 deflators April 2024 WEO'!$B176,'IMF GDP constant 2022 US'!$B$1:$B$197,0),MATCH('2022 deflators April 2024 WEO'!U$3,'IMF GDP constant 2022 US'!$B$1:$BD$1,0)),0)</f>
        <v>0.52021423417398</v>
      </c>
      <c r="V176" s="18" t="n">
        <f aca="false">IFERROR(INDEX('IMF GDP current US'!$B$1:$BD$197,MATCH('2022 deflators April 2024 WEO'!$B176,'IMF GDP current US'!$B$1:$B$197,0),MATCH('2022 deflators April 2024 WEO'!V$3,'IMF GDP current US'!$B$1:$BD$1,0))/INDEX('IMF GDP constant 2022 US'!$B$1:$BD$197,MATCH('2022 deflators April 2024 WEO'!$B176,'IMF GDP constant 2022 US'!$B$1:$B$197,0),MATCH('2022 deflators April 2024 WEO'!V$3,'IMF GDP constant 2022 US'!$B$1:$BD$1,0)),0)</f>
        <v>0.52789627254003</v>
      </c>
      <c r="W176" s="18" t="n">
        <f aca="false">IFERROR(INDEX('IMF GDP current US'!$B$1:$BD$197,MATCH('2022 deflators April 2024 WEO'!$B176,'IMF GDP current US'!$B$1:$B$197,0),MATCH('2022 deflators April 2024 WEO'!W$3,'IMF GDP current US'!$B$1:$BD$1,0))/INDEX('IMF GDP constant 2022 US'!$B$1:$BD$197,MATCH('2022 deflators April 2024 WEO'!$B176,'IMF GDP constant 2022 US'!$B$1:$B$197,0),MATCH('2022 deflators April 2024 WEO'!W$3,'IMF GDP constant 2022 US'!$B$1:$BD$1,0)),0)</f>
        <v>0.555448827522508</v>
      </c>
      <c r="X176" s="18" t="n">
        <f aca="false">IFERROR(INDEX('IMF GDP current US'!$B$1:$BD$197,MATCH('2022 deflators April 2024 WEO'!$B176,'IMF GDP current US'!$B$1:$B$197,0),MATCH('2022 deflators April 2024 WEO'!X$3,'IMF GDP current US'!$B$1:$BD$1,0))/INDEX('IMF GDP constant 2022 US'!$B$1:$BD$197,MATCH('2022 deflators April 2024 WEO'!$B176,'IMF GDP constant 2022 US'!$B$1:$B$197,0),MATCH('2022 deflators April 2024 WEO'!X$3,'IMF GDP constant 2022 US'!$B$1:$BD$1,0)),0)</f>
        <v>0.569261049402626</v>
      </c>
      <c r="Y176" s="18" t="n">
        <f aca="false">IFERROR(INDEX('IMF GDP current US'!$B$1:$BD$197,MATCH('2022 deflators April 2024 WEO'!$B176,'IMF GDP current US'!$B$1:$B$197,0),MATCH('2022 deflators April 2024 WEO'!Y$3,'IMF GDP current US'!$B$1:$BD$1,0))/INDEX('IMF GDP constant 2022 US'!$B$1:$BD$197,MATCH('2022 deflators April 2024 WEO'!$B176,'IMF GDP constant 2022 US'!$B$1:$B$197,0),MATCH('2022 deflators April 2024 WEO'!Y$3,'IMF GDP constant 2022 US'!$B$1:$BD$1,0)),0)</f>
        <v>0.531365374259472</v>
      </c>
      <c r="Z176" s="18" t="n">
        <f aca="false">IFERROR(INDEX('IMF GDP current US'!$B$1:$BD$197,MATCH('2022 deflators April 2024 WEO'!$B176,'IMF GDP current US'!$B$1:$B$197,0),MATCH('2022 deflators April 2024 WEO'!Z$3,'IMF GDP current US'!$B$1:$BD$1,0))/INDEX('IMF GDP constant 2022 US'!$B$1:$BD$197,MATCH('2022 deflators April 2024 WEO'!$B176,'IMF GDP constant 2022 US'!$B$1:$B$197,0),MATCH('2022 deflators April 2024 WEO'!Z$3,'IMF GDP constant 2022 US'!$B$1:$BD$1,0)),0)</f>
        <v>0.482686290363425</v>
      </c>
      <c r="AA176" s="18" t="n">
        <f aca="false">IFERROR(INDEX('IMF GDP current US'!$B$1:$BD$197,MATCH('2022 deflators April 2024 WEO'!$B176,'IMF GDP current US'!$B$1:$B$197,0),MATCH('2022 deflators April 2024 WEO'!AA$3,'IMF GDP current US'!$B$1:$BD$1,0))/INDEX('IMF GDP constant 2022 US'!$B$1:$BD$197,MATCH('2022 deflators April 2024 WEO'!$B176,'IMF GDP constant 2022 US'!$B$1:$B$197,0),MATCH('2022 deflators April 2024 WEO'!AA$3,'IMF GDP constant 2022 US'!$B$1:$BD$1,0)),0)</f>
        <v>0.479335616342233</v>
      </c>
      <c r="AB176" s="18" t="n">
        <f aca="false">IFERROR(INDEX('IMF GDP current US'!$B$1:$BD$197,MATCH('2022 deflators April 2024 WEO'!$B176,'IMF GDP current US'!$B$1:$B$197,0),MATCH('2022 deflators April 2024 WEO'!AB$3,'IMF GDP current US'!$B$1:$BD$1,0))/INDEX('IMF GDP constant 2022 US'!$B$1:$BD$197,MATCH('2022 deflators April 2024 WEO'!$B176,'IMF GDP constant 2022 US'!$B$1:$B$197,0),MATCH('2022 deflators April 2024 WEO'!AB$3,'IMF GDP constant 2022 US'!$B$1:$BD$1,0)),0)</f>
        <v>0.42123784159131</v>
      </c>
      <c r="AC176" s="18" t="n">
        <f aca="false">IFERROR(INDEX('IMF GDP current US'!$B$1:$BD$197,MATCH('2022 deflators April 2024 WEO'!$B176,'IMF GDP current US'!$B$1:$B$197,0),MATCH('2022 deflators April 2024 WEO'!AC$3,'IMF GDP current US'!$B$1:$BD$1,0))/INDEX('IMF GDP constant 2022 US'!$B$1:$BD$197,MATCH('2022 deflators April 2024 WEO'!$B176,'IMF GDP constant 2022 US'!$B$1:$B$197,0),MATCH('2022 deflators April 2024 WEO'!AC$3,'IMF GDP constant 2022 US'!$B$1:$BD$1,0)),0)</f>
        <v>0.407572040171156</v>
      </c>
      <c r="AD176" s="18" t="n">
        <f aca="false">IFERROR(INDEX('IMF GDP current US'!$B$1:$BD$197,MATCH('2022 deflators April 2024 WEO'!$B176,'IMF GDP current US'!$B$1:$B$197,0),MATCH('2022 deflators April 2024 WEO'!AD$3,'IMF GDP current US'!$B$1:$BD$1,0))/INDEX('IMF GDP constant 2022 US'!$B$1:$BD$197,MATCH('2022 deflators April 2024 WEO'!$B176,'IMF GDP constant 2022 US'!$B$1:$B$197,0),MATCH('2022 deflators April 2024 WEO'!AD$3,'IMF GDP constant 2022 US'!$B$1:$BD$1,0)),0)</f>
        <v>0.449636466499926</v>
      </c>
      <c r="AE176" s="18" t="n">
        <f aca="false">IFERROR(INDEX('IMF GDP current US'!$B$1:$BD$197,MATCH('2022 deflators April 2024 WEO'!$B176,'IMF GDP current US'!$B$1:$B$197,0),MATCH('2022 deflators April 2024 WEO'!AE$3,'IMF GDP current US'!$B$1:$BD$1,0))/INDEX('IMF GDP constant 2022 US'!$B$1:$BD$197,MATCH('2022 deflators April 2024 WEO'!$B176,'IMF GDP constant 2022 US'!$B$1:$B$197,0),MATCH('2022 deflators April 2024 WEO'!AE$3,'IMF GDP constant 2022 US'!$B$1:$BD$1,0)),0)</f>
        <v>0.524066897460108</v>
      </c>
      <c r="AF176" s="18" t="n">
        <f aca="false">IFERROR(INDEX('IMF GDP current US'!$B$1:$BD$197,MATCH('2022 deflators April 2024 WEO'!$B176,'IMF GDP current US'!$B$1:$B$197,0),MATCH('2022 deflators April 2024 WEO'!AF$3,'IMF GDP current US'!$B$1:$BD$1,0))/INDEX('IMF GDP constant 2022 US'!$B$1:$BD$197,MATCH('2022 deflators April 2024 WEO'!$B176,'IMF GDP constant 2022 US'!$B$1:$B$197,0),MATCH('2022 deflators April 2024 WEO'!AF$3,'IMF GDP constant 2022 US'!$B$1:$BD$1,0)),0)</f>
        <v>0.596879238995904</v>
      </c>
      <c r="AG176" s="18" t="n">
        <f aca="false">IFERROR(INDEX('IMF GDP current US'!$B$1:$BD$197,MATCH('2022 deflators April 2024 WEO'!$B176,'IMF GDP current US'!$B$1:$B$197,0),MATCH('2022 deflators April 2024 WEO'!AG$3,'IMF GDP current US'!$B$1:$BD$1,0))/INDEX('IMF GDP constant 2022 US'!$B$1:$BD$197,MATCH('2022 deflators April 2024 WEO'!$B176,'IMF GDP constant 2022 US'!$B$1:$B$197,0),MATCH('2022 deflators April 2024 WEO'!AG$3,'IMF GDP constant 2022 US'!$B$1:$BD$1,0)),0)</f>
        <v>0.680146606574208</v>
      </c>
      <c r="AH176" s="18" t="n">
        <f aca="false">IFERROR(INDEX('IMF GDP current US'!$B$1:$BD$197,MATCH('2022 deflators April 2024 WEO'!$B176,'IMF GDP current US'!$B$1:$B$197,0),MATCH('2022 deflators April 2024 WEO'!AH$3,'IMF GDP current US'!$B$1:$BD$1,0))/INDEX('IMF GDP constant 2022 US'!$B$1:$BD$197,MATCH('2022 deflators April 2024 WEO'!$B176,'IMF GDP constant 2022 US'!$B$1:$B$197,0),MATCH('2022 deflators April 2024 WEO'!AH$3,'IMF GDP constant 2022 US'!$B$1:$BD$1,0)),0)</f>
        <v>0.714309221516291</v>
      </c>
      <c r="AI176" s="18" t="n">
        <f aca="false">IFERROR(INDEX('IMF GDP current US'!$B$1:$BD$197,MATCH('2022 deflators April 2024 WEO'!$B176,'IMF GDP current US'!$B$1:$B$197,0),MATCH('2022 deflators April 2024 WEO'!AI$3,'IMF GDP current US'!$B$1:$BD$1,0))/INDEX('IMF GDP constant 2022 US'!$B$1:$BD$197,MATCH('2022 deflators April 2024 WEO'!$B176,'IMF GDP constant 2022 US'!$B$1:$B$197,0),MATCH('2022 deflators April 2024 WEO'!AI$3,'IMF GDP constant 2022 US'!$B$1:$BD$1,0)),0)</f>
        <v>0.784547927304552</v>
      </c>
      <c r="AJ176" s="18" t="n">
        <f aca="false">IFERROR(INDEX('IMF GDP current US'!$B$1:$BD$197,MATCH('2022 deflators April 2024 WEO'!$B176,'IMF GDP current US'!$B$1:$B$197,0),MATCH('2022 deflators April 2024 WEO'!AJ$3,'IMF GDP current US'!$B$1:$BD$1,0))/INDEX('IMF GDP constant 2022 US'!$B$1:$BD$197,MATCH('2022 deflators April 2024 WEO'!$B176,'IMF GDP constant 2022 US'!$B$1:$B$197,0),MATCH('2022 deflators April 2024 WEO'!AJ$3,'IMF GDP constant 2022 US'!$B$1:$BD$1,0)),0)</f>
        <v>0.750589893318208</v>
      </c>
      <c r="AK176" s="18" t="n">
        <f aca="false">IFERROR(INDEX('IMF GDP current US'!$B$1:$BD$197,MATCH('2022 deflators April 2024 WEO'!$B176,'IMF GDP current US'!$B$1:$B$197,0),MATCH('2022 deflators April 2024 WEO'!AK$3,'IMF GDP current US'!$B$1:$BD$1,0))/INDEX('IMF GDP constant 2022 US'!$B$1:$BD$197,MATCH('2022 deflators April 2024 WEO'!$B176,'IMF GDP constant 2022 US'!$B$1:$B$197,0),MATCH('2022 deflators April 2024 WEO'!AK$3,'IMF GDP constant 2022 US'!$B$1:$BD$1,0)),0)</f>
        <v>0.875872165891806</v>
      </c>
      <c r="AL176" s="18" t="n">
        <f aca="false">IFERROR(INDEX('IMF GDP current US'!$B$1:$BD$197,MATCH('2022 deflators April 2024 WEO'!$B176,'IMF GDP current US'!$B$1:$B$197,0),MATCH('2022 deflators April 2024 WEO'!AL$3,'IMF GDP current US'!$B$1:$BD$1,0))/INDEX('IMF GDP constant 2022 US'!$B$1:$BD$197,MATCH('2022 deflators April 2024 WEO'!$B176,'IMF GDP constant 2022 US'!$B$1:$B$197,0),MATCH('2022 deflators April 2024 WEO'!AL$3,'IMF GDP constant 2022 US'!$B$1:$BD$1,0)),0)</f>
        <v>0.927210445363966</v>
      </c>
      <c r="AM176" s="18" t="n">
        <f aca="false">IFERROR(INDEX('IMF GDP current US'!$B$1:$BD$197,MATCH('2022 deflators April 2024 WEO'!$B176,'IMF GDP current US'!$B$1:$B$197,0),MATCH('2022 deflators April 2024 WEO'!AM$3,'IMF GDP current US'!$B$1:$BD$1,0))/INDEX('IMF GDP constant 2022 US'!$B$1:$BD$197,MATCH('2022 deflators April 2024 WEO'!$B176,'IMF GDP constant 2022 US'!$B$1:$B$197,0),MATCH('2022 deflators April 2024 WEO'!AM$3,'IMF GDP constant 2022 US'!$B$1:$BD$1,0)),0)</f>
        <v>1.04373803540579</v>
      </c>
      <c r="AN176" s="18" t="n">
        <f aca="false">IFERROR(INDEX('IMF GDP current US'!$B$1:$BD$197,MATCH('2022 deflators April 2024 WEO'!$B176,'IMF GDP current US'!$B$1:$B$197,0),MATCH('2022 deflators April 2024 WEO'!AN$3,'IMF GDP current US'!$B$1:$BD$1,0))/INDEX('IMF GDP constant 2022 US'!$B$1:$BD$197,MATCH('2022 deflators April 2024 WEO'!$B176,'IMF GDP constant 2022 US'!$B$1:$B$197,0),MATCH('2022 deflators April 2024 WEO'!AN$3,'IMF GDP constant 2022 US'!$B$1:$BD$1,0)),0)</f>
        <v>0.996309463450701</v>
      </c>
      <c r="AO176" s="18" t="n">
        <f aca="false">IFERROR(INDEX('IMF GDP current US'!$B$1:$BD$197,MATCH('2022 deflators April 2024 WEO'!$B176,'IMF GDP current US'!$B$1:$B$197,0),MATCH('2022 deflators April 2024 WEO'!AO$3,'IMF GDP current US'!$B$1:$BD$1,0))/INDEX('IMF GDP constant 2022 US'!$B$1:$BD$197,MATCH('2022 deflators April 2024 WEO'!$B176,'IMF GDP constant 2022 US'!$B$1:$B$197,0),MATCH('2022 deflators April 2024 WEO'!AO$3,'IMF GDP constant 2022 US'!$B$1:$BD$1,0)),0)</f>
        <v>0.952772750796253</v>
      </c>
      <c r="AP176" s="18" t="n">
        <f aca="false">IFERROR(INDEX('IMF GDP current US'!$B$1:$BD$197,MATCH('2022 deflators April 2024 WEO'!$B176,'IMF GDP current US'!$B$1:$B$197,0),MATCH('2022 deflators April 2024 WEO'!AP$3,'IMF GDP current US'!$B$1:$BD$1,0))/INDEX('IMF GDP constant 2022 US'!$B$1:$BD$197,MATCH('2022 deflators April 2024 WEO'!$B176,'IMF GDP constant 2022 US'!$B$1:$B$197,0),MATCH('2022 deflators April 2024 WEO'!AP$3,'IMF GDP constant 2022 US'!$B$1:$BD$1,0)),0)</f>
        <v>0.935314684843549</v>
      </c>
      <c r="AQ176" s="18" t="n">
        <f aca="false">IFERROR(INDEX('IMF GDP current US'!$B$1:$BD$197,MATCH('2022 deflators April 2024 WEO'!$B176,'IMF GDP current US'!$B$1:$B$197,0),MATCH('2022 deflators April 2024 WEO'!AQ$3,'IMF GDP current US'!$B$1:$BD$1,0))/INDEX('IMF GDP constant 2022 US'!$B$1:$BD$197,MATCH('2022 deflators April 2024 WEO'!$B176,'IMF GDP constant 2022 US'!$B$1:$B$197,0),MATCH('2022 deflators April 2024 WEO'!AQ$3,'IMF GDP constant 2022 US'!$B$1:$BD$1,0)),0)</f>
        <v>0.845511211859414</v>
      </c>
      <c r="AR176" s="18" t="n">
        <f aca="false">IFERROR(INDEX('IMF GDP current US'!$B$1:$BD$197,MATCH('2022 deflators April 2024 WEO'!$B176,'IMF GDP current US'!$B$1:$B$197,0),MATCH('2022 deflators April 2024 WEO'!AR$3,'IMF GDP current US'!$B$1:$BD$1,0))/INDEX('IMF GDP constant 2022 US'!$B$1:$BD$197,MATCH('2022 deflators April 2024 WEO'!$B176,'IMF GDP constant 2022 US'!$B$1:$B$197,0),MATCH('2022 deflators April 2024 WEO'!AR$3,'IMF GDP constant 2022 US'!$B$1:$BD$1,0)),0)</f>
        <v>0.894133368030259</v>
      </c>
      <c r="AS176" s="18" t="n">
        <f aca="false">IFERROR(INDEX('IMF GDP current US'!$B$1:$BD$197,MATCH('2022 deflators April 2024 WEO'!$B176,'IMF GDP current US'!$B$1:$B$197,0),MATCH('2022 deflators April 2024 WEO'!AS$3,'IMF GDP current US'!$B$1:$BD$1,0))/INDEX('IMF GDP constant 2022 US'!$B$1:$BD$197,MATCH('2022 deflators April 2024 WEO'!$B176,'IMF GDP constant 2022 US'!$B$1:$B$197,0),MATCH('2022 deflators April 2024 WEO'!AS$3,'IMF GDP constant 2022 US'!$B$1:$BD$1,0)),0)</f>
        <v>0.932704681765975</v>
      </c>
      <c r="AT176" s="18" t="n">
        <f aca="false">IFERROR(INDEX('IMF GDP current US'!$B$1:$BD$197,MATCH('2022 deflators April 2024 WEO'!$B176,'IMF GDP current US'!$B$1:$B$197,0),MATCH('2022 deflators April 2024 WEO'!AT$3,'IMF GDP current US'!$B$1:$BD$1,0))/INDEX('IMF GDP constant 2022 US'!$B$1:$BD$197,MATCH('2022 deflators April 2024 WEO'!$B176,'IMF GDP constant 2022 US'!$B$1:$B$197,0),MATCH('2022 deflators April 2024 WEO'!AT$3,'IMF GDP constant 2022 US'!$B$1:$BD$1,0)),0)</f>
        <v>0.983930978234235</v>
      </c>
      <c r="AU176" s="18" t="n">
        <f aca="false">IFERROR(INDEX('IMF GDP current US'!$B$1:$BD$197,MATCH('2022 deflators April 2024 WEO'!$B176,'IMF GDP current US'!$B$1:$B$197,0),MATCH('2022 deflators April 2024 WEO'!AU$3,'IMF GDP current US'!$B$1:$BD$1,0))/INDEX('IMF GDP constant 2022 US'!$B$1:$BD$197,MATCH('2022 deflators April 2024 WEO'!$B176,'IMF GDP constant 2022 US'!$B$1:$B$197,0),MATCH('2022 deflators April 2024 WEO'!AU$3,'IMF GDP constant 2022 US'!$B$1:$BD$1,0)),0)</f>
        <v>0.93890421695984</v>
      </c>
      <c r="AV176" s="18" t="n">
        <f aca="false">IFERROR(INDEX('IMF GDP current US'!$B$1:$BD$197,MATCH('2022 deflators April 2024 WEO'!$B176,'IMF GDP current US'!$B$1:$B$197,0),MATCH('2022 deflators April 2024 WEO'!AV$3,'IMF GDP current US'!$B$1:$BD$1,0))/INDEX('IMF GDP constant 2022 US'!$B$1:$BD$197,MATCH('2022 deflators April 2024 WEO'!$B176,'IMF GDP constant 2022 US'!$B$1:$B$197,0),MATCH('2022 deflators April 2024 WEO'!AV$3,'IMF GDP constant 2022 US'!$B$1:$BD$1,0)),0)</f>
        <v>0.925258232931727</v>
      </c>
      <c r="AW176" s="19" t="n">
        <f aca="false">IFERROR(INDEX('IMF GDP current US'!$B$1:$BD$197,MATCH('2022 deflators April 2024 WEO'!$B176,'IMF GDP current US'!$B$1:$B$197,0),MATCH('2022 deflators April 2024 WEO'!AW$3,'IMF GDP current US'!$B$1:$BD$1,0))/INDEX('IMF GDP constant 2022 US'!$B$1:$BD$197,MATCH('2022 deflators April 2024 WEO'!$B176,'IMF GDP constant 2022 US'!$B$1:$B$197,0),MATCH('2022 deflators April 2024 WEO'!AW$3,'IMF GDP constant 2022 US'!$B$1:$BD$1,0)),0)</f>
        <v>1</v>
      </c>
      <c r="AX176" s="18" t="n">
        <f aca="false">IFERROR(INDEX('IMF GDP current US'!$B$1:$BD$197,MATCH('2022 deflators April 2024 WEO'!$B176,'IMF GDP current US'!$B$1:$B$197,0),MATCH('2022 deflators April 2024 WEO'!AX$3,'IMF GDP current US'!$B$1:$BD$1,0))/INDEX('IMF GDP constant 2022 US'!$B$1:$BD$197,MATCH('2022 deflators April 2024 WEO'!$B176,'IMF GDP constant 2022 US'!$B$1:$B$197,0),MATCH('2022 deflators April 2024 WEO'!AX$3,'IMF GDP constant 2022 US'!$B$1:$BD$1,0)),0)</f>
        <v>1.07099745928859</v>
      </c>
      <c r="AY176" s="21" t="n">
        <f aca="false">IFERROR(INDEX('IMF GDP current US'!$B$1:$BD$197,MATCH('2022 deflators April 2024 WEO'!$B176,'IMF GDP current US'!$B$1:$B$197,0),MATCH('2022 deflators April 2024 WEO'!AY$3,'IMF GDP current US'!$B$1:$BD$1,0))/INDEX('IMF GDP constant 2022 US'!$B$1:$BD$197,MATCH('2022 deflators April 2024 WEO'!$B176,'IMF GDP constant 2022 US'!$B$1:$B$197,0),MATCH('2022 deflators April 2024 WEO'!AY$3,'IMF GDP constant 2022 US'!$B$1:$BD$1,0)),0)</f>
        <v>1.10956233201716</v>
      </c>
      <c r="AZ176" s="21" t="n">
        <f aca="false">IFERROR(INDEX('IMF GDP current US'!$B$1:$BD$197,MATCH('2022 deflators April 2024 WEO'!$B176,'IMF GDP current US'!$B$1:$B$197,0),MATCH('2022 deflators April 2024 WEO'!AZ$3,'IMF GDP current US'!$B$1:$BD$1,0))/INDEX('IMF GDP constant 2022 US'!$B$1:$BD$197,MATCH('2022 deflators April 2024 WEO'!$B176,'IMF GDP constant 2022 US'!$B$1:$B$197,0),MATCH('2022 deflators April 2024 WEO'!AZ$3,'IMF GDP constant 2022 US'!$B$1:$BD$1,0)),0)</f>
        <v>1.13035823758903</v>
      </c>
      <c r="BA176" s="21" t="n">
        <f aca="false">IFERROR(INDEX('IMF GDP current US'!$B$1:$BD$197,MATCH('2022 deflators April 2024 WEO'!$B176,'IMF GDP current US'!$B$1:$B$197,0),MATCH('2022 deflators April 2024 WEO'!BA$3,'IMF GDP current US'!$B$1:$BD$1,0))/INDEX('IMF GDP constant 2022 US'!$B$1:$BD$197,MATCH('2022 deflators April 2024 WEO'!$B176,'IMF GDP constant 2022 US'!$B$1:$B$197,0),MATCH('2022 deflators April 2024 WEO'!BA$3,'IMF GDP constant 2022 US'!$B$1:$BD$1,0)),0)</f>
        <v>1.14914736701685</v>
      </c>
      <c r="BB176" s="21" t="n">
        <f aca="false">IFERROR(INDEX('IMF GDP current US'!$B$1:$BD$197,MATCH('2022 deflators April 2024 WEO'!$B176,'IMF GDP current US'!$B$1:$B$197,0),MATCH('2022 deflators April 2024 WEO'!BB$3,'IMF GDP current US'!$B$1:$BD$1,0))/INDEX('IMF GDP constant 2022 US'!$B$1:$BD$197,MATCH('2022 deflators April 2024 WEO'!$B176,'IMF GDP constant 2022 US'!$B$1:$B$197,0),MATCH('2022 deflators April 2024 WEO'!BB$3,'IMF GDP constant 2022 US'!$B$1:$BD$1,0)),0)</f>
        <v>1.16785483956351</v>
      </c>
      <c r="BC176" s="21" t="n">
        <f aca="false">IFERROR(INDEX('IMF GDP current US'!$B$1:$BD$197,MATCH('2022 deflators April 2024 WEO'!$B176,'IMF GDP current US'!$B$1:$B$197,0),MATCH('2022 deflators April 2024 WEO'!BC$3,'IMF GDP current US'!$B$1:$BD$1,0))/INDEX('IMF GDP constant 2022 US'!$B$1:$BD$197,MATCH('2022 deflators April 2024 WEO'!$B176,'IMF GDP constant 2022 US'!$B$1:$B$197,0),MATCH('2022 deflators April 2024 WEO'!BC$3,'IMF GDP constant 2022 US'!$B$1:$BD$1,0)),0)</f>
        <v>1.19349065999566</v>
      </c>
      <c r="BD176" s="22" t="n">
        <f aca="false">IFERROR(INDEX('IMF GDP current US'!$B$1:$BD$197,MATCH('2022 deflators April 2024 WEO'!$B176,'IMF GDP current US'!$B$1:$B$197,0),MATCH('2022 deflators April 2024 WEO'!BD$3,'IMF GDP current US'!$B$1:$BD$1,0))/INDEX('IMF GDP constant 2022 US'!$B$1:$BD$197,MATCH('2022 deflators April 2024 WEO'!$B176,'IMF GDP constant 2022 US'!$B$1:$B$197,0),MATCH('2022 deflators April 2024 WEO'!BD$3,'IMF GDP constant 2022 US'!$B$1:$BD$1,0)),0)</f>
        <v>1.21658086831261</v>
      </c>
    </row>
    <row r="177" customFormat="false" ht="15" hidden="false" customHeight="false" outlineLevel="0" collapsed="false">
      <c r="A177" s="12" t="s">
        <v>196</v>
      </c>
      <c r="B177" s="0" t="str">
        <f aca="false">VLOOKUP(A177,'Names&amp;ISO'!$A:$C,3,0)</f>
        <v>TTO</v>
      </c>
      <c r="C177" s="11" t="s">
        <v>196</v>
      </c>
      <c r="D177" s="11" t="str">
        <f aca="false">IFERROR(VLOOKUP(B177,'DAC ODA Recipients 2022-2023'!$B:$H,7,0),"")</f>
        <v/>
      </c>
      <c r="E177" s="12" t="str">
        <f aca="false">IFERROR(VLOOKUP(B177,'OECD DAC Deflators 2022'!B:B,1,0),"")</f>
        <v/>
      </c>
      <c r="F177" s="12"/>
      <c r="G177" s="17" t="n">
        <f aca="false">IFERROR(INDEX('IMF GDP current US'!$B$1:$BD$197,MATCH('2022 deflators April 2024 WEO'!$B177,'IMF GDP current US'!$B$1:$B$197,0),MATCH('2022 deflators April 2024 WEO'!G$3,'IMF GDP current US'!$B$1:$BD$1,0))/INDEX('IMF GDP constant 2022 US'!$B$1:$BD$197,MATCH('2022 deflators April 2024 WEO'!$B177,'IMF GDP constant 2022 US'!$B$1:$B$197,0),MATCH('2022 deflators April 2024 WEO'!G$3,'IMF GDP constant 2022 US'!$B$1:$BD$1,0)),0)</f>
        <v>0.452847636522699</v>
      </c>
      <c r="H177" s="18" t="n">
        <f aca="false">IFERROR(INDEX('IMF GDP current US'!$B$1:$BD$197,MATCH('2022 deflators April 2024 WEO'!$B177,'IMF GDP current US'!$B$1:$B$197,0),MATCH('2022 deflators April 2024 WEO'!H$3,'IMF GDP current US'!$B$1:$BD$1,0))/INDEX('IMF GDP constant 2022 US'!$B$1:$BD$197,MATCH('2022 deflators April 2024 WEO'!$B177,'IMF GDP constant 2022 US'!$B$1:$B$197,0),MATCH('2022 deflators April 2024 WEO'!H$3,'IMF GDP constant 2022 US'!$B$1:$BD$1,0)),0)</f>
        <v>0.485594795783307</v>
      </c>
      <c r="I177" s="18" t="n">
        <f aca="false">IFERROR(INDEX('IMF GDP current US'!$B$1:$BD$197,MATCH('2022 deflators April 2024 WEO'!$B177,'IMF GDP current US'!$B$1:$B$197,0),MATCH('2022 deflators April 2024 WEO'!I$3,'IMF GDP current US'!$B$1:$BD$1,0))/INDEX('IMF GDP constant 2022 US'!$B$1:$BD$197,MATCH('2022 deflators April 2024 WEO'!$B177,'IMF GDP constant 2022 US'!$B$1:$B$197,0),MATCH('2022 deflators April 2024 WEO'!I$3,'IMF GDP constant 2022 US'!$B$1:$BD$1,0)),0)</f>
        <v>0.544575855270882</v>
      </c>
      <c r="J177" s="18" t="n">
        <f aca="false">IFERROR(INDEX('IMF GDP current US'!$B$1:$BD$197,MATCH('2022 deflators April 2024 WEO'!$B177,'IMF GDP current US'!$B$1:$B$197,0),MATCH('2022 deflators April 2024 WEO'!J$3,'IMF GDP current US'!$B$1:$BD$1,0))/INDEX('IMF GDP constant 2022 US'!$B$1:$BD$197,MATCH('2022 deflators April 2024 WEO'!$B177,'IMF GDP constant 2022 US'!$B$1:$B$197,0),MATCH('2022 deflators April 2024 WEO'!J$3,'IMF GDP constant 2022 US'!$B$1:$BD$1,0)),0)</f>
        <v>0.579098889067884</v>
      </c>
      <c r="K177" s="18" t="n">
        <f aca="false">IFERROR(INDEX('IMF GDP current US'!$B$1:$BD$197,MATCH('2022 deflators April 2024 WEO'!$B177,'IMF GDP current US'!$B$1:$B$197,0),MATCH('2022 deflators April 2024 WEO'!K$3,'IMF GDP current US'!$B$1:$BD$1,0))/INDEX('IMF GDP constant 2022 US'!$B$1:$BD$197,MATCH('2022 deflators April 2024 WEO'!$B177,'IMF GDP constant 2022 US'!$B$1:$B$197,0),MATCH('2022 deflators April 2024 WEO'!K$3,'IMF GDP constant 2022 US'!$B$1:$BD$1,0)),0)</f>
        <v>0.613890474733807</v>
      </c>
      <c r="L177" s="18" t="n">
        <f aca="false">IFERROR(INDEX('IMF GDP current US'!$B$1:$BD$197,MATCH('2022 deflators April 2024 WEO'!$B177,'IMF GDP current US'!$B$1:$B$197,0),MATCH('2022 deflators April 2024 WEO'!L$3,'IMF GDP current US'!$B$1:$BD$1,0))/INDEX('IMF GDP constant 2022 US'!$B$1:$BD$197,MATCH('2022 deflators April 2024 WEO'!$B177,'IMF GDP constant 2022 US'!$B$1:$B$197,0),MATCH('2022 deflators April 2024 WEO'!L$3,'IMF GDP constant 2022 US'!$B$1:$BD$1,0)),0)</f>
        <v>0.608781214897006</v>
      </c>
      <c r="M177" s="18" t="n">
        <f aca="false">IFERROR(INDEX('IMF GDP current US'!$B$1:$BD$197,MATCH('2022 deflators April 2024 WEO'!$B177,'IMF GDP current US'!$B$1:$B$197,0),MATCH('2022 deflators April 2024 WEO'!M$3,'IMF GDP current US'!$B$1:$BD$1,0))/INDEX('IMF GDP constant 2022 US'!$B$1:$BD$197,MATCH('2022 deflators April 2024 WEO'!$B177,'IMF GDP constant 2022 US'!$B$1:$B$197,0),MATCH('2022 deflators April 2024 WEO'!M$3,'IMF GDP constant 2022 US'!$B$1:$BD$1,0)),0)</f>
        <v>0.409127125031502</v>
      </c>
      <c r="N177" s="18" t="n">
        <f aca="false">IFERROR(INDEX('IMF GDP current US'!$B$1:$BD$197,MATCH('2022 deflators April 2024 WEO'!$B177,'IMF GDP current US'!$B$1:$B$197,0),MATCH('2022 deflators April 2024 WEO'!N$3,'IMF GDP current US'!$B$1:$BD$1,0))/INDEX('IMF GDP constant 2022 US'!$B$1:$BD$197,MATCH('2022 deflators April 2024 WEO'!$B177,'IMF GDP constant 2022 US'!$B$1:$B$197,0),MATCH('2022 deflators April 2024 WEO'!N$3,'IMF GDP constant 2022 US'!$B$1:$BD$1,0)),0)</f>
        <v>0.428947371405377</v>
      </c>
      <c r="O177" s="18" t="n">
        <f aca="false">IFERROR(INDEX('IMF GDP current US'!$B$1:$BD$197,MATCH('2022 deflators April 2024 WEO'!$B177,'IMF GDP current US'!$B$1:$B$197,0),MATCH('2022 deflators April 2024 WEO'!O$3,'IMF GDP current US'!$B$1:$BD$1,0))/INDEX('IMF GDP constant 2022 US'!$B$1:$BD$197,MATCH('2022 deflators April 2024 WEO'!$B177,'IMF GDP constant 2022 US'!$B$1:$B$197,0),MATCH('2022 deflators April 2024 WEO'!O$3,'IMF GDP constant 2022 US'!$B$1:$BD$1,0)),0)</f>
        <v>0.418453644505645</v>
      </c>
      <c r="P177" s="18" t="n">
        <f aca="false">IFERROR(INDEX('IMF GDP current US'!$B$1:$BD$197,MATCH('2022 deflators April 2024 WEO'!$B177,'IMF GDP current US'!$B$1:$B$197,0),MATCH('2022 deflators April 2024 WEO'!P$3,'IMF GDP current US'!$B$1:$BD$1,0))/INDEX('IMF GDP constant 2022 US'!$B$1:$BD$197,MATCH('2022 deflators April 2024 WEO'!$B177,'IMF GDP constant 2022 US'!$B$1:$B$197,0),MATCH('2022 deflators April 2024 WEO'!P$3,'IMF GDP constant 2022 US'!$B$1:$BD$1,0)),0)</f>
        <v>0.405627458868671</v>
      </c>
      <c r="Q177" s="18" t="n">
        <f aca="false">IFERROR(INDEX('IMF GDP current US'!$B$1:$BD$197,MATCH('2022 deflators April 2024 WEO'!$B177,'IMF GDP current US'!$B$1:$B$197,0),MATCH('2022 deflators April 2024 WEO'!Q$3,'IMF GDP current US'!$B$1:$BD$1,0))/INDEX('IMF GDP constant 2022 US'!$B$1:$BD$197,MATCH('2022 deflators April 2024 WEO'!$B177,'IMF GDP constant 2022 US'!$B$1:$B$197,0),MATCH('2022 deflators April 2024 WEO'!Q$3,'IMF GDP constant 2022 US'!$B$1:$BD$1,0)),0)</f>
        <v>0.468484256998554</v>
      </c>
      <c r="R177" s="18" t="n">
        <f aca="false">IFERROR(INDEX('IMF GDP current US'!$B$1:$BD$197,MATCH('2022 deflators April 2024 WEO'!$B177,'IMF GDP current US'!$B$1:$B$197,0),MATCH('2022 deflators April 2024 WEO'!R$3,'IMF GDP current US'!$B$1:$BD$1,0))/INDEX('IMF GDP constant 2022 US'!$B$1:$BD$197,MATCH('2022 deflators April 2024 WEO'!$B177,'IMF GDP constant 2022 US'!$B$1:$B$197,0),MATCH('2022 deflators April 2024 WEO'!R$3,'IMF GDP constant 2022 US'!$B$1:$BD$1,0)),0)</f>
        <v>0.475850410781032</v>
      </c>
      <c r="S177" s="18" t="n">
        <f aca="false">IFERROR(INDEX('IMF GDP current US'!$B$1:$BD$197,MATCH('2022 deflators April 2024 WEO'!$B177,'IMF GDP current US'!$B$1:$B$197,0),MATCH('2022 deflators April 2024 WEO'!S$3,'IMF GDP current US'!$B$1:$BD$1,0))/INDEX('IMF GDP constant 2022 US'!$B$1:$BD$197,MATCH('2022 deflators April 2024 WEO'!$B177,'IMF GDP constant 2022 US'!$B$1:$B$197,0),MATCH('2022 deflators April 2024 WEO'!S$3,'IMF GDP constant 2022 US'!$B$1:$BD$1,0)),0)</f>
        <v>0.442953446360527</v>
      </c>
      <c r="T177" s="18" t="n">
        <f aca="false">IFERROR(INDEX('IMF GDP current US'!$B$1:$BD$197,MATCH('2022 deflators April 2024 WEO'!$B177,'IMF GDP current US'!$B$1:$B$197,0),MATCH('2022 deflators April 2024 WEO'!T$3,'IMF GDP current US'!$B$1:$BD$1,0))/INDEX('IMF GDP constant 2022 US'!$B$1:$BD$197,MATCH('2022 deflators April 2024 WEO'!$B177,'IMF GDP constant 2022 US'!$B$1:$B$197,0),MATCH('2022 deflators April 2024 WEO'!T$3,'IMF GDP constant 2022 US'!$B$1:$BD$1,0)),0)</f>
        <v>0.375254214704072</v>
      </c>
      <c r="U177" s="18" t="n">
        <f aca="false">IFERROR(INDEX('IMF GDP current US'!$B$1:$BD$197,MATCH('2022 deflators April 2024 WEO'!$B177,'IMF GDP current US'!$B$1:$B$197,0),MATCH('2022 deflators April 2024 WEO'!U$3,'IMF GDP current US'!$B$1:$BD$1,0))/INDEX('IMF GDP constant 2022 US'!$B$1:$BD$197,MATCH('2022 deflators April 2024 WEO'!$B177,'IMF GDP constant 2022 US'!$B$1:$B$197,0),MATCH('2022 deflators April 2024 WEO'!U$3,'IMF GDP constant 2022 US'!$B$1:$BD$1,0)),0)</f>
        <v>0.391590225868131</v>
      </c>
      <c r="V177" s="18" t="n">
        <f aca="false">IFERROR(INDEX('IMF GDP current US'!$B$1:$BD$197,MATCH('2022 deflators April 2024 WEO'!$B177,'IMF GDP current US'!$B$1:$B$197,0),MATCH('2022 deflators April 2024 WEO'!V$3,'IMF GDP current US'!$B$1:$BD$1,0))/INDEX('IMF GDP constant 2022 US'!$B$1:$BD$197,MATCH('2022 deflators April 2024 WEO'!$B177,'IMF GDP constant 2022 US'!$B$1:$B$197,0),MATCH('2022 deflators April 2024 WEO'!V$3,'IMF GDP constant 2022 US'!$B$1:$BD$1,0)),0)</f>
        <v>0.406379158824452</v>
      </c>
      <c r="W177" s="18" t="n">
        <f aca="false">IFERROR(INDEX('IMF GDP current US'!$B$1:$BD$197,MATCH('2022 deflators April 2024 WEO'!$B177,'IMF GDP current US'!$B$1:$B$197,0),MATCH('2022 deflators April 2024 WEO'!W$3,'IMF GDP current US'!$B$1:$BD$1,0))/INDEX('IMF GDP constant 2022 US'!$B$1:$BD$197,MATCH('2022 deflators April 2024 WEO'!$B177,'IMF GDP constant 2022 US'!$B$1:$B$197,0),MATCH('2022 deflators April 2024 WEO'!W$3,'IMF GDP constant 2022 US'!$B$1:$BD$1,0)),0)</f>
        <v>0.409966336983955</v>
      </c>
      <c r="X177" s="18" t="n">
        <f aca="false">IFERROR(INDEX('IMF GDP current US'!$B$1:$BD$197,MATCH('2022 deflators April 2024 WEO'!$B177,'IMF GDP current US'!$B$1:$B$197,0),MATCH('2022 deflators April 2024 WEO'!X$3,'IMF GDP current US'!$B$1:$BD$1,0))/INDEX('IMF GDP constant 2022 US'!$B$1:$BD$197,MATCH('2022 deflators April 2024 WEO'!$B177,'IMF GDP constant 2022 US'!$B$1:$B$197,0),MATCH('2022 deflators April 2024 WEO'!X$3,'IMF GDP constant 2022 US'!$B$1:$BD$1,0)),0)</f>
        <v>0.379850777529791</v>
      </c>
      <c r="Y177" s="18" t="n">
        <f aca="false">IFERROR(INDEX('IMF GDP current US'!$B$1:$BD$197,MATCH('2022 deflators April 2024 WEO'!$B177,'IMF GDP current US'!$B$1:$B$197,0),MATCH('2022 deflators April 2024 WEO'!Y$3,'IMF GDP current US'!$B$1:$BD$1,0))/INDEX('IMF GDP constant 2022 US'!$B$1:$BD$197,MATCH('2022 deflators April 2024 WEO'!$B177,'IMF GDP constant 2022 US'!$B$1:$B$197,0),MATCH('2022 deflators April 2024 WEO'!Y$3,'IMF GDP constant 2022 US'!$B$1:$BD$1,0)),0)</f>
        <v>0.370024997836707</v>
      </c>
      <c r="Z177" s="18" t="n">
        <f aca="false">IFERROR(INDEX('IMF GDP current US'!$B$1:$BD$197,MATCH('2022 deflators April 2024 WEO'!$B177,'IMF GDP current US'!$B$1:$B$197,0),MATCH('2022 deflators April 2024 WEO'!Z$3,'IMF GDP current US'!$B$1:$BD$1,0))/INDEX('IMF GDP constant 2022 US'!$B$1:$BD$197,MATCH('2022 deflators April 2024 WEO'!$B177,'IMF GDP constant 2022 US'!$B$1:$B$197,0),MATCH('2022 deflators April 2024 WEO'!Z$3,'IMF GDP constant 2022 US'!$B$1:$BD$1,0)),0)</f>
        <v>0.385882797350163</v>
      </c>
      <c r="AA177" s="18" t="n">
        <f aca="false">IFERROR(INDEX('IMF GDP current US'!$B$1:$BD$197,MATCH('2022 deflators April 2024 WEO'!$B177,'IMF GDP current US'!$B$1:$B$197,0),MATCH('2022 deflators April 2024 WEO'!AA$3,'IMF GDP current US'!$B$1:$BD$1,0))/INDEX('IMF GDP constant 2022 US'!$B$1:$BD$197,MATCH('2022 deflators April 2024 WEO'!$B177,'IMF GDP constant 2022 US'!$B$1:$B$197,0),MATCH('2022 deflators April 2024 WEO'!AA$3,'IMF GDP constant 2022 US'!$B$1:$BD$1,0)),0)</f>
        <v>0.432322216036982</v>
      </c>
      <c r="AB177" s="18" t="n">
        <f aca="false">IFERROR(INDEX('IMF GDP current US'!$B$1:$BD$197,MATCH('2022 deflators April 2024 WEO'!$B177,'IMF GDP current US'!$B$1:$B$197,0),MATCH('2022 deflators April 2024 WEO'!AB$3,'IMF GDP current US'!$B$1:$BD$1,0))/INDEX('IMF GDP constant 2022 US'!$B$1:$BD$197,MATCH('2022 deflators April 2024 WEO'!$B177,'IMF GDP constant 2022 US'!$B$1:$B$197,0),MATCH('2022 deflators April 2024 WEO'!AB$3,'IMF GDP constant 2022 US'!$B$1:$BD$1,0)),0)</f>
        <v>0.450327835729522</v>
      </c>
      <c r="AC177" s="18" t="n">
        <f aca="false">IFERROR(INDEX('IMF GDP current US'!$B$1:$BD$197,MATCH('2022 deflators April 2024 WEO'!$B177,'IMF GDP current US'!$B$1:$B$197,0),MATCH('2022 deflators April 2024 WEO'!AC$3,'IMF GDP current US'!$B$1:$BD$1,0))/INDEX('IMF GDP constant 2022 US'!$B$1:$BD$197,MATCH('2022 deflators April 2024 WEO'!$B177,'IMF GDP constant 2022 US'!$B$1:$B$197,0),MATCH('2022 deflators April 2024 WEO'!AC$3,'IMF GDP constant 2022 US'!$B$1:$BD$1,0)),0)</f>
        <v>0.429088284596971</v>
      </c>
      <c r="AD177" s="18" t="n">
        <f aca="false">IFERROR(INDEX('IMF GDP current US'!$B$1:$BD$197,MATCH('2022 deflators April 2024 WEO'!$B177,'IMF GDP current US'!$B$1:$B$197,0),MATCH('2022 deflators April 2024 WEO'!AD$3,'IMF GDP current US'!$B$1:$BD$1,0))/INDEX('IMF GDP constant 2022 US'!$B$1:$BD$197,MATCH('2022 deflators April 2024 WEO'!$B177,'IMF GDP constant 2022 US'!$B$1:$B$197,0),MATCH('2022 deflators April 2024 WEO'!AD$3,'IMF GDP constant 2022 US'!$B$1:$BD$1,0)),0)</f>
        <v>0.472190067448243</v>
      </c>
      <c r="AE177" s="18" t="n">
        <f aca="false">IFERROR(INDEX('IMF GDP current US'!$B$1:$BD$197,MATCH('2022 deflators April 2024 WEO'!$B177,'IMF GDP current US'!$B$1:$B$197,0),MATCH('2022 deflators April 2024 WEO'!AE$3,'IMF GDP current US'!$B$1:$BD$1,0))/INDEX('IMF GDP constant 2022 US'!$B$1:$BD$197,MATCH('2022 deflators April 2024 WEO'!$B177,'IMF GDP constant 2022 US'!$B$1:$B$197,0),MATCH('2022 deflators April 2024 WEO'!AE$3,'IMF GDP constant 2022 US'!$B$1:$BD$1,0)),0)</f>
        <v>0.517010909877193</v>
      </c>
      <c r="AF177" s="18" t="n">
        <f aca="false">IFERROR(INDEX('IMF GDP current US'!$B$1:$BD$197,MATCH('2022 deflators April 2024 WEO'!$B177,'IMF GDP current US'!$B$1:$B$197,0),MATCH('2022 deflators April 2024 WEO'!AF$3,'IMF GDP current US'!$B$1:$BD$1,0))/INDEX('IMF GDP constant 2022 US'!$B$1:$BD$197,MATCH('2022 deflators April 2024 WEO'!$B177,'IMF GDP constant 2022 US'!$B$1:$B$197,0),MATCH('2022 deflators April 2024 WEO'!AF$3,'IMF GDP constant 2022 US'!$B$1:$BD$1,0)),0)</f>
        <v>0.586006183459682</v>
      </c>
      <c r="AG177" s="18" t="n">
        <f aca="false">IFERROR(INDEX('IMF GDP current US'!$B$1:$BD$197,MATCH('2022 deflators April 2024 WEO'!$B177,'IMF GDP current US'!$B$1:$B$197,0),MATCH('2022 deflators April 2024 WEO'!AG$3,'IMF GDP current US'!$B$1:$BD$1,0))/INDEX('IMF GDP constant 2022 US'!$B$1:$BD$197,MATCH('2022 deflators April 2024 WEO'!$B177,'IMF GDP constant 2022 US'!$B$1:$B$197,0),MATCH('2022 deflators April 2024 WEO'!AG$3,'IMF GDP constant 2022 US'!$B$1:$BD$1,0)),0)</f>
        <v>0.590352328738419</v>
      </c>
      <c r="AH177" s="18" t="n">
        <f aca="false">IFERROR(INDEX('IMF GDP current US'!$B$1:$BD$197,MATCH('2022 deflators April 2024 WEO'!$B177,'IMF GDP current US'!$B$1:$B$197,0),MATCH('2022 deflators April 2024 WEO'!AH$3,'IMF GDP current US'!$B$1:$BD$1,0))/INDEX('IMF GDP constant 2022 US'!$B$1:$BD$197,MATCH('2022 deflators April 2024 WEO'!$B177,'IMF GDP constant 2022 US'!$B$1:$B$197,0),MATCH('2022 deflators April 2024 WEO'!AH$3,'IMF GDP constant 2022 US'!$B$1:$BD$1,0)),0)</f>
        <v>0.667849613748687</v>
      </c>
      <c r="AI177" s="18" t="n">
        <f aca="false">IFERROR(INDEX('IMF GDP current US'!$B$1:$BD$197,MATCH('2022 deflators April 2024 WEO'!$B177,'IMF GDP current US'!$B$1:$B$197,0),MATCH('2022 deflators April 2024 WEO'!AI$3,'IMF GDP current US'!$B$1:$BD$1,0))/INDEX('IMF GDP constant 2022 US'!$B$1:$BD$197,MATCH('2022 deflators April 2024 WEO'!$B177,'IMF GDP constant 2022 US'!$B$1:$B$197,0),MATCH('2022 deflators April 2024 WEO'!AI$3,'IMF GDP constant 2022 US'!$B$1:$BD$1,0)),0)</f>
        <v>0.831000483717423</v>
      </c>
      <c r="AJ177" s="18" t="n">
        <f aca="false">IFERROR(INDEX('IMF GDP current US'!$B$1:$BD$197,MATCH('2022 deflators April 2024 WEO'!$B177,'IMF GDP current US'!$B$1:$B$197,0),MATCH('2022 deflators April 2024 WEO'!AJ$3,'IMF GDP current US'!$B$1:$BD$1,0))/INDEX('IMF GDP constant 2022 US'!$B$1:$BD$197,MATCH('2022 deflators April 2024 WEO'!$B177,'IMF GDP constant 2022 US'!$B$1:$B$197,0),MATCH('2022 deflators April 2024 WEO'!AJ$3,'IMF GDP constant 2022 US'!$B$1:$BD$1,0)),0)</f>
        <v>0.604515981809634</v>
      </c>
      <c r="AK177" s="18" t="n">
        <f aca="false">IFERROR(INDEX('IMF GDP current US'!$B$1:$BD$197,MATCH('2022 deflators April 2024 WEO'!$B177,'IMF GDP current US'!$B$1:$B$197,0),MATCH('2022 deflators April 2024 WEO'!AK$3,'IMF GDP current US'!$B$1:$BD$1,0))/INDEX('IMF GDP constant 2022 US'!$B$1:$BD$197,MATCH('2022 deflators April 2024 WEO'!$B177,'IMF GDP constant 2022 US'!$B$1:$B$197,0),MATCH('2022 deflators April 2024 WEO'!AK$3,'IMF GDP constant 2022 US'!$B$1:$BD$1,0)),0)</f>
        <v>0.674152665504897</v>
      </c>
      <c r="AL177" s="18" t="n">
        <f aca="false">IFERROR(INDEX('IMF GDP current US'!$B$1:$BD$197,MATCH('2022 deflators April 2024 WEO'!$B177,'IMF GDP current US'!$B$1:$B$197,0),MATCH('2022 deflators April 2024 WEO'!AL$3,'IMF GDP current US'!$B$1:$BD$1,0))/INDEX('IMF GDP constant 2022 US'!$B$1:$BD$197,MATCH('2022 deflators April 2024 WEO'!$B177,'IMF GDP constant 2022 US'!$B$1:$B$197,0),MATCH('2022 deflators April 2024 WEO'!AL$3,'IMF GDP constant 2022 US'!$B$1:$BD$1,0)),0)</f>
        <v>0.773428998004638</v>
      </c>
      <c r="AM177" s="18" t="n">
        <f aca="false">IFERROR(INDEX('IMF GDP current US'!$B$1:$BD$197,MATCH('2022 deflators April 2024 WEO'!$B177,'IMF GDP current US'!$B$1:$B$197,0),MATCH('2022 deflators April 2024 WEO'!AM$3,'IMF GDP current US'!$B$1:$BD$1,0))/INDEX('IMF GDP constant 2022 US'!$B$1:$BD$197,MATCH('2022 deflators April 2024 WEO'!$B177,'IMF GDP constant 2022 US'!$B$1:$B$197,0),MATCH('2022 deflators April 2024 WEO'!AM$3,'IMF GDP constant 2022 US'!$B$1:$BD$1,0)),0)</f>
        <v>0.778148065919407</v>
      </c>
      <c r="AN177" s="18" t="n">
        <f aca="false">IFERROR(INDEX('IMF GDP current US'!$B$1:$BD$197,MATCH('2022 deflators April 2024 WEO'!$B177,'IMF GDP current US'!$B$1:$B$197,0),MATCH('2022 deflators April 2024 WEO'!AN$3,'IMF GDP current US'!$B$1:$BD$1,0))/INDEX('IMF GDP constant 2022 US'!$B$1:$BD$197,MATCH('2022 deflators April 2024 WEO'!$B177,'IMF GDP constant 2022 US'!$B$1:$B$197,0),MATCH('2022 deflators April 2024 WEO'!AN$3,'IMF GDP constant 2022 US'!$B$1:$BD$1,0)),0)</f>
        <v>0.789408417451995</v>
      </c>
      <c r="AO177" s="18" t="n">
        <f aca="false">IFERROR(INDEX('IMF GDP current US'!$B$1:$BD$197,MATCH('2022 deflators April 2024 WEO'!$B177,'IMF GDP current US'!$B$1:$B$197,0),MATCH('2022 deflators April 2024 WEO'!AO$3,'IMF GDP current US'!$B$1:$BD$1,0))/INDEX('IMF GDP constant 2022 US'!$B$1:$BD$197,MATCH('2022 deflators April 2024 WEO'!$B177,'IMF GDP constant 2022 US'!$B$1:$B$197,0),MATCH('2022 deflators April 2024 WEO'!AO$3,'IMF GDP constant 2022 US'!$B$1:$BD$1,0)),0)</f>
        <v>0.786271501805922</v>
      </c>
      <c r="AP177" s="18" t="n">
        <f aca="false">IFERROR(INDEX('IMF GDP current US'!$B$1:$BD$197,MATCH('2022 deflators April 2024 WEO'!$B177,'IMF GDP current US'!$B$1:$B$197,0),MATCH('2022 deflators April 2024 WEO'!AP$3,'IMF GDP current US'!$B$1:$BD$1,0))/INDEX('IMF GDP constant 2022 US'!$B$1:$BD$197,MATCH('2022 deflators April 2024 WEO'!$B177,'IMF GDP constant 2022 US'!$B$1:$B$197,0),MATCH('2022 deflators April 2024 WEO'!AP$3,'IMF GDP constant 2022 US'!$B$1:$BD$1,0)),0)</f>
        <v>0.721158654931071</v>
      </c>
      <c r="AQ177" s="18" t="n">
        <f aca="false">IFERROR(INDEX('IMF GDP current US'!$B$1:$BD$197,MATCH('2022 deflators April 2024 WEO'!$B177,'IMF GDP current US'!$B$1:$B$197,0),MATCH('2022 deflators April 2024 WEO'!AQ$3,'IMF GDP current US'!$B$1:$BD$1,0))/INDEX('IMF GDP constant 2022 US'!$B$1:$BD$197,MATCH('2022 deflators April 2024 WEO'!$B177,'IMF GDP constant 2022 US'!$B$1:$B$197,0),MATCH('2022 deflators April 2024 WEO'!AQ$3,'IMF GDP constant 2022 US'!$B$1:$BD$1,0)),0)</f>
        <v>0.684522361686942</v>
      </c>
      <c r="AR177" s="18" t="n">
        <f aca="false">IFERROR(INDEX('IMF GDP current US'!$B$1:$BD$197,MATCH('2022 deflators April 2024 WEO'!$B177,'IMF GDP current US'!$B$1:$B$197,0),MATCH('2022 deflators April 2024 WEO'!AR$3,'IMF GDP current US'!$B$1:$BD$1,0))/INDEX('IMF GDP constant 2022 US'!$B$1:$BD$197,MATCH('2022 deflators April 2024 WEO'!$B177,'IMF GDP constant 2022 US'!$B$1:$B$197,0),MATCH('2022 deflators April 2024 WEO'!AR$3,'IMF GDP constant 2022 US'!$B$1:$BD$1,0)),0)</f>
        <v>0.728651910736862</v>
      </c>
      <c r="AS177" s="18" t="n">
        <f aca="false">IFERROR(INDEX('IMF GDP current US'!$B$1:$BD$197,MATCH('2022 deflators April 2024 WEO'!$B177,'IMF GDP current US'!$B$1:$B$197,0),MATCH('2022 deflators April 2024 WEO'!AS$3,'IMF GDP current US'!$B$1:$BD$1,0))/INDEX('IMF GDP constant 2022 US'!$B$1:$BD$197,MATCH('2022 deflators April 2024 WEO'!$B177,'IMF GDP constant 2022 US'!$B$1:$B$197,0),MATCH('2022 deflators April 2024 WEO'!AS$3,'IMF GDP constant 2022 US'!$B$1:$BD$1,0)),0)</f>
        <v>0.749196050192791</v>
      </c>
      <c r="AT177" s="18" t="n">
        <f aca="false">IFERROR(INDEX('IMF GDP current US'!$B$1:$BD$197,MATCH('2022 deflators April 2024 WEO'!$B177,'IMF GDP current US'!$B$1:$B$197,0),MATCH('2022 deflators April 2024 WEO'!AT$3,'IMF GDP current US'!$B$1:$BD$1,0))/INDEX('IMF GDP constant 2022 US'!$B$1:$BD$197,MATCH('2022 deflators April 2024 WEO'!$B177,'IMF GDP constant 2022 US'!$B$1:$B$197,0),MATCH('2022 deflators April 2024 WEO'!AT$3,'IMF GDP constant 2022 US'!$B$1:$BD$1,0)),0)</f>
        <v>0.722406775928325</v>
      </c>
      <c r="AU177" s="18" t="n">
        <f aca="false">IFERROR(INDEX('IMF GDP current US'!$B$1:$BD$197,MATCH('2022 deflators April 2024 WEO'!$B177,'IMF GDP current US'!$B$1:$B$197,0),MATCH('2022 deflators April 2024 WEO'!AU$3,'IMF GDP current US'!$B$1:$BD$1,0))/INDEX('IMF GDP constant 2022 US'!$B$1:$BD$197,MATCH('2022 deflators April 2024 WEO'!$B177,'IMF GDP constant 2022 US'!$B$1:$B$197,0),MATCH('2022 deflators April 2024 WEO'!AU$3,'IMF GDP constant 2022 US'!$B$1:$BD$1,0)),0)</f>
        <v>0.695351470928453</v>
      </c>
      <c r="AV177" s="18" t="n">
        <f aca="false">IFERROR(INDEX('IMF GDP current US'!$B$1:$BD$197,MATCH('2022 deflators April 2024 WEO'!$B177,'IMF GDP current US'!$B$1:$B$197,0),MATCH('2022 deflators April 2024 WEO'!AV$3,'IMF GDP current US'!$B$1:$BD$1,0))/INDEX('IMF GDP constant 2022 US'!$B$1:$BD$197,MATCH('2022 deflators April 2024 WEO'!$B177,'IMF GDP constant 2022 US'!$B$1:$B$197,0),MATCH('2022 deflators April 2024 WEO'!AV$3,'IMF GDP constant 2022 US'!$B$1:$BD$1,0)),0)</f>
        <v>0.827173018334276</v>
      </c>
      <c r="AW177" s="19" t="n">
        <f aca="false">IFERROR(INDEX('IMF GDP current US'!$B$1:$BD$197,MATCH('2022 deflators April 2024 WEO'!$B177,'IMF GDP current US'!$B$1:$B$197,0),MATCH('2022 deflators April 2024 WEO'!AW$3,'IMF GDP current US'!$B$1:$BD$1,0))/INDEX('IMF GDP constant 2022 US'!$B$1:$BD$197,MATCH('2022 deflators April 2024 WEO'!$B177,'IMF GDP constant 2022 US'!$B$1:$B$197,0),MATCH('2022 deflators April 2024 WEO'!AW$3,'IMF GDP constant 2022 US'!$B$1:$BD$1,0)),0)</f>
        <v>1</v>
      </c>
      <c r="AX177" s="18" t="n">
        <f aca="false">IFERROR(INDEX('IMF GDP current US'!$B$1:$BD$197,MATCH('2022 deflators April 2024 WEO'!$B177,'IMF GDP current US'!$B$1:$B$197,0),MATCH('2022 deflators April 2024 WEO'!AX$3,'IMF GDP current US'!$B$1:$BD$1,0))/INDEX('IMF GDP constant 2022 US'!$B$1:$BD$197,MATCH('2022 deflators April 2024 WEO'!$B177,'IMF GDP constant 2022 US'!$B$1:$B$197,0),MATCH('2022 deflators April 2024 WEO'!AX$3,'IMF GDP constant 2022 US'!$B$1:$BD$1,0)),0)</f>
        <v>0.917125195344416</v>
      </c>
      <c r="AY177" s="21" t="n">
        <f aca="false">IFERROR(INDEX('IMF GDP current US'!$B$1:$BD$197,MATCH('2022 deflators April 2024 WEO'!$B177,'IMF GDP current US'!$B$1:$B$197,0),MATCH('2022 deflators April 2024 WEO'!AY$3,'IMF GDP current US'!$B$1:$BD$1,0))/INDEX('IMF GDP constant 2022 US'!$B$1:$BD$197,MATCH('2022 deflators April 2024 WEO'!$B177,'IMF GDP constant 2022 US'!$B$1:$B$197,0),MATCH('2022 deflators April 2024 WEO'!AY$3,'IMF GDP constant 2022 US'!$B$1:$BD$1,0)),0)</f>
        <v>0.90305343374204</v>
      </c>
      <c r="AZ177" s="21" t="n">
        <f aca="false">IFERROR(INDEX('IMF GDP current US'!$B$1:$BD$197,MATCH('2022 deflators April 2024 WEO'!$B177,'IMF GDP current US'!$B$1:$B$197,0),MATCH('2022 deflators April 2024 WEO'!AZ$3,'IMF GDP current US'!$B$1:$BD$1,0))/INDEX('IMF GDP constant 2022 US'!$B$1:$BD$197,MATCH('2022 deflators April 2024 WEO'!$B177,'IMF GDP constant 2022 US'!$B$1:$B$197,0),MATCH('2022 deflators April 2024 WEO'!AZ$3,'IMF GDP constant 2022 US'!$B$1:$BD$1,0)),0)</f>
        <v>0.918165414201403</v>
      </c>
      <c r="BA177" s="21" t="n">
        <f aca="false">IFERROR(INDEX('IMF GDP current US'!$B$1:$BD$197,MATCH('2022 deflators April 2024 WEO'!$B177,'IMF GDP current US'!$B$1:$B$197,0),MATCH('2022 deflators April 2024 WEO'!BA$3,'IMF GDP current US'!$B$1:$BD$1,0))/INDEX('IMF GDP constant 2022 US'!$B$1:$BD$197,MATCH('2022 deflators April 2024 WEO'!$B177,'IMF GDP constant 2022 US'!$B$1:$B$197,0),MATCH('2022 deflators April 2024 WEO'!BA$3,'IMF GDP constant 2022 US'!$B$1:$BD$1,0)),0)</f>
        <v>0.927142559191431</v>
      </c>
      <c r="BB177" s="21" t="n">
        <f aca="false">IFERROR(INDEX('IMF GDP current US'!$B$1:$BD$197,MATCH('2022 deflators April 2024 WEO'!$B177,'IMF GDP current US'!$B$1:$B$197,0),MATCH('2022 deflators April 2024 WEO'!BB$3,'IMF GDP current US'!$B$1:$BD$1,0))/INDEX('IMF GDP constant 2022 US'!$B$1:$BD$197,MATCH('2022 deflators April 2024 WEO'!$B177,'IMF GDP constant 2022 US'!$B$1:$B$197,0),MATCH('2022 deflators April 2024 WEO'!BB$3,'IMF GDP constant 2022 US'!$B$1:$BD$1,0)),0)</f>
        <v>0.930592594873368</v>
      </c>
      <c r="BC177" s="21" t="n">
        <f aca="false">IFERROR(INDEX('IMF GDP current US'!$B$1:$BD$197,MATCH('2022 deflators April 2024 WEO'!$B177,'IMF GDP current US'!$B$1:$B$197,0),MATCH('2022 deflators April 2024 WEO'!BC$3,'IMF GDP current US'!$B$1:$BD$1,0))/INDEX('IMF GDP constant 2022 US'!$B$1:$BD$197,MATCH('2022 deflators April 2024 WEO'!$B177,'IMF GDP constant 2022 US'!$B$1:$B$197,0),MATCH('2022 deflators April 2024 WEO'!BC$3,'IMF GDP constant 2022 US'!$B$1:$BD$1,0)),0)</f>
        <v>0.934006082281794</v>
      </c>
      <c r="BD177" s="22" t="n">
        <f aca="false">IFERROR(INDEX('IMF GDP current US'!$B$1:$BD$197,MATCH('2022 deflators April 2024 WEO'!$B177,'IMF GDP current US'!$B$1:$B$197,0),MATCH('2022 deflators April 2024 WEO'!BD$3,'IMF GDP current US'!$B$1:$BD$1,0))/INDEX('IMF GDP constant 2022 US'!$B$1:$BD$197,MATCH('2022 deflators April 2024 WEO'!$B177,'IMF GDP constant 2022 US'!$B$1:$B$197,0),MATCH('2022 deflators April 2024 WEO'!BD$3,'IMF GDP constant 2022 US'!$B$1:$BD$1,0)),0)</f>
        <v>0.937480588279604</v>
      </c>
    </row>
    <row r="178" customFormat="false" ht="15" hidden="false" customHeight="false" outlineLevel="0" collapsed="false">
      <c r="A178" s="12" t="s">
        <v>197</v>
      </c>
      <c r="B178" s="0" t="str">
        <f aca="false">VLOOKUP(A178,'Names&amp;ISO'!$A:$C,3,0)</f>
        <v>TUN</v>
      </c>
      <c r="C178" s="11" t="s">
        <v>197</v>
      </c>
      <c r="D178" s="11" t="n">
        <f aca="false">IFERROR(VLOOKUP(B178,'DAC ODA Recipients 2022-2023'!$B:$H,7,0),"")</f>
        <v>1</v>
      </c>
      <c r="E178" s="12" t="str">
        <f aca="false">IFERROR(VLOOKUP(B178,'OECD DAC Deflators 2022'!B:B,1,0),"")</f>
        <v/>
      </c>
      <c r="F178" s="12"/>
      <c r="G178" s="17" t="n">
        <f aca="false">IFERROR(INDEX('IMF GDP current US'!$B$1:$BD$197,MATCH('2022 deflators April 2024 WEO'!$B178,'IMF GDP current US'!$B$1:$B$197,0),MATCH('2022 deflators April 2024 WEO'!G$3,'IMF GDP current US'!$B$1:$BD$1,0))/INDEX('IMF GDP constant 2022 US'!$B$1:$BD$197,MATCH('2022 deflators April 2024 WEO'!$B178,'IMF GDP constant 2022 US'!$B$1:$B$197,0),MATCH('2022 deflators April 2024 WEO'!G$3,'IMF GDP constant 2022 US'!$B$1:$BD$1,0)),0)</f>
        <v>0.820937589942855</v>
      </c>
      <c r="H178" s="18" t="n">
        <f aca="false">IFERROR(INDEX('IMF GDP current US'!$B$1:$BD$197,MATCH('2022 deflators April 2024 WEO'!$B178,'IMF GDP current US'!$B$1:$B$197,0),MATCH('2022 deflators April 2024 WEO'!H$3,'IMF GDP current US'!$B$1:$BD$1,0))/INDEX('IMF GDP constant 2022 US'!$B$1:$BD$197,MATCH('2022 deflators April 2024 WEO'!$B178,'IMF GDP constant 2022 US'!$B$1:$B$197,0),MATCH('2022 deflators April 2024 WEO'!H$3,'IMF GDP constant 2022 US'!$B$1:$BD$1,0)),0)</f>
        <v>0.750082373957263</v>
      </c>
      <c r="I178" s="18" t="n">
        <f aca="false">IFERROR(INDEX('IMF GDP current US'!$B$1:$BD$197,MATCH('2022 deflators April 2024 WEO'!$B178,'IMF GDP current US'!$B$1:$B$197,0),MATCH('2022 deflators April 2024 WEO'!I$3,'IMF GDP current US'!$B$1:$BD$1,0))/INDEX('IMF GDP constant 2022 US'!$B$1:$BD$197,MATCH('2022 deflators April 2024 WEO'!$B178,'IMF GDP constant 2022 US'!$B$1:$B$197,0),MATCH('2022 deflators April 2024 WEO'!I$3,'IMF GDP constant 2022 US'!$B$1:$BD$1,0)),0)</f>
        <v>0.727319311110305</v>
      </c>
      <c r="J178" s="18" t="n">
        <f aca="false">IFERROR(INDEX('IMF GDP current US'!$B$1:$BD$197,MATCH('2022 deflators April 2024 WEO'!$B178,'IMF GDP current US'!$B$1:$B$197,0),MATCH('2022 deflators April 2024 WEO'!J$3,'IMF GDP current US'!$B$1:$BD$1,0))/INDEX('IMF GDP constant 2022 US'!$B$1:$BD$197,MATCH('2022 deflators April 2024 WEO'!$B178,'IMF GDP constant 2022 US'!$B$1:$B$197,0),MATCH('2022 deflators April 2024 WEO'!J$3,'IMF GDP constant 2022 US'!$B$1:$BD$1,0)),0)</f>
        <v>0.718420175903767</v>
      </c>
      <c r="K178" s="18" t="n">
        <f aca="false">IFERROR(INDEX('IMF GDP current US'!$B$1:$BD$197,MATCH('2022 deflators April 2024 WEO'!$B178,'IMF GDP current US'!$B$1:$B$197,0),MATCH('2022 deflators April 2024 WEO'!K$3,'IMF GDP current US'!$B$1:$BD$1,0))/INDEX('IMF GDP constant 2022 US'!$B$1:$BD$197,MATCH('2022 deflators April 2024 WEO'!$B178,'IMF GDP constant 2022 US'!$B$1:$B$197,0),MATCH('2022 deflators April 2024 WEO'!K$3,'IMF GDP constant 2022 US'!$B$1:$BD$1,0)),0)</f>
        <v>0.668550844744784</v>
      </c>
      <c r="L178" s="18" t="n">
        <f aca="false">IFERROR(INDEX('IMF GDP current US'!$B$1:$BD$197,MATCH('2022 deflators April 2024 WEO'!$B178,'IMF GDP current US'!$B$1:$B$197,0),MATCH('2022 deflators April 2024 WEO'!L$3,'IMF GDP current US'!$B$1:$BD$1,0))/INDEX('IMF GDP constant 2022 US'!$B$1:$BD$197,MATCH('2022 deflators April 2024 WEO'!$B178,'IMF GDP constant 2022 US'!$B$1:$B$197,0),MATCH('2022 deflators April 2024 WEO'!L$3,'IMF GDP constant 2022 US'!$B$1:$BD$1,0)),0)</f>
        <v>0.646036982111646</v>
      </c>
      <c r="M178" s="18" t="n">
        <f aca="false">IFERROR(INDEX('IMF GDP current US'!$B$1:$BD$197,MATCH('2022 deflators April 2024 WEO'!$B178,'IMF GDP current US'!$B$1:$B$197,0),MATCH('2022 deflators April 2024 WEO'!M$3,'IMF GDP current US'!$B$1:$BD$1,0))/INDEX('IMF GDP constant 2022 US'!$B$1:$BD$197,MATCH('2022 deflators April 2024 WEO'!$B178,'IMF GDP constant 2022 US'!$B$1:$B$197,0),MATCH('2022 deflators April 2024 WEO'!M$3,'IMF GDP constant 2022 US'!$B$1:$BD$1,0)),0)</f>
        <v>0.702717405780124</v>
      </c>
      <c r="N178" s="18" t="n">
        <f aca="false">IFERROR(INDEX('IMF GDP current US'!$B$1:$BD$197,MATCH('2022 deflators April 2024 WEO'!$B178,'IMF GDP current US'!$B$1:$B$197,0),MATCH('2022 deflators April 2024 WEO'!N$3,'IMF GDP current US'!$B$1:$BD$1,0))/INDEX('IMF GDP constant 2022 US'!$B$1:$BD$197,MATCH('2022 deflators April 2024 WEO'!$B178,'IMF GDP constant 2022 US'!$B$1:$B$197,0),MATCH('2022 deflators April 2024 WEO'!N$3,'IMF GDP constant 2022 US'!$B$1:$BD$1,0)),0)</f>
        <v>0.708627457128445</v>
      </c>
      <c r="O178" s="18" t="n">
        <f aca="false">IFERROR(INDEX('IMF GDP current US'!$B$1:$BD$197,MATCH('2022 deflators April 2024 WEO'!$B178,'IMF GDP current US'!$B$1:$B$197,0),MATCH('2022 deflators April 2024 WEO'!O$3,'IMF GDP current US'!$B$1:$BD$1,0))/INDEX('IMF GDP constant 2022 US'!$B$1:$BD$197,MATCH('2022 deflators April 2024 WEO'!$B178,'IMF GDP constant 2022 US'!$B$1:$B$197,0),MATCH('2022 deflators April 2024 WEO'!O$3,'IMF GDP constant 2022 US'!$B$1:$BD$1,0)),0)</f>
        <v>0.735352590909003</v>
      </c>
      <c r="P178" s="18" t="n">
        <f aca="false">IFERROR(INDEX('IMF GDP current US'!$B$1:$BD$197,MATCH('2022 deflators April 2024 WEO'!$B178,'IMF GDP current US'!$B$1:$B$197,0),MATCH('2022 deflators April 2024 WEO'!P$3,'IMF GDP current US'!$B$1:$BD$1,0))/INDEX('IMF GDP constant 2022 US'!$B$1:$BD$197,MATCH('2022 deflators April 2024 WEO'!$B178,'IMF GDP constant 2022 US'!$B$1:$B$197,0),MATCH('2022 deflators April 2024 WEO'!P$3,'IMF GDP constant 2022 US'!$B$1:$BD$1,0)),0)</f>
        <v>0.71660569203998</v>
      </c>
      <c r="Q178" s="18" t="n">
        <f aca="false">IFERROR(INDEX('IMF GDP current US'!$B$1:$BD$197,MATCH('2022 deflators April 2024 WEO'!$B178,'IMF GDP current US'!$B$1:$B$197,0),MATCH('2022 deflators April 2024 WEO'!Q$3,'IMF GDP current US'!$B$1:$BD$1,0))/INDEX('IMF GDP constant 2022 US'!$B$1:$BD$197,MATCH('2022 deflators April 2024 WEO'!$B178,'IMF GDP constant 2022 US'!$B$1:$B$197,0),MATCH('2022 deflators April 2024 WEO'!Q$3,'IMF GDP constant 2022 US'!$B$1:$BD$1,0)),0)</f>
        <v>0.854511952721167</v>
      </c>
      <c r="R178" s="18" t="n">
        <f aca="false">IFERROR(INDEX('IMF GDP current US'!$B$1:$BD$197,MATCH('2022 deflators April 2024 WEO'!$B178,'IMF GDP current US'!$B$1:$B$197,0),MATCH('2022 deflators April 2024 WEO'!R$3,'IMF GDP current US'!$B$1:$BD$1,0))/INDEX('IMF GDP constant 2022 US'!$B$1:$BD$197,MATCH('2022 deflators April 2024 WEO'!$B178,'IMF GDP constant 2022 US'!$B$1:$B$197,0),MATCH('2022 deflators April 2024 WEO'!R$3,'IMF GDP constant 2022 US'!$B$1:$BD$1,0)),0)</f>
        <v>0.864914878554606</v>
      </c>
      <c r="S178" s="18" t="n">
        <f aca="false">IFERROR(INDEX('IMF GDP current US'!$B$1:$BD$197,MATCH('2022 deflators April 2024 WEO'!$B178,'IMF GDP current US'!$B$1:$B$197,0),MATCH('2022 deflators April 2024 WEO'!S$3,'IMF GDP current US'!$B$1:$BD$1,0))/INDEX('IMF GDP constant 2022 US'!$B$1:$BD$197,MATCH('2022 deflators April 2024 WEO'!$B178,'IMF GDP constant 2022 US'!$B$1:$B$197,0),MATCH('2022 deflators April 2024 WEO'!S$3,'IMF GDP constant 2022 US'!$B$1:$BD$1,0)),0)</f>
        <v>0.957313402237413</v>
      </c>
      <c r="T178" s="18" t="n">
        <f aca="false">IFERROR(INDEX('IMF GDP current US'!$B$1:$BD$197,MATCH('2022 deflators April 2024 WEO'!$B178,'IMF GDP current US'!$B$1:$B$197,0),MATCH('2022 deflators April 2024 WEO'!T$3,'IMF GDP current US'!$B$1:$BD$1,0))/INDEX('IMF GDP constant 2022 US'!$B$1:$BD$197,MATCH('2022 deflators April 2024 WEO'!$B178,'IMF GDP constant 2022 US'!$B$1:$B$197,0),MATCH('2022 deflators April 2024 WEO'!T$3,'IMF GDP constant 2022 US'!$B$1:$BD$1,0)),0)</f>
        <v>0.877260067609752</v>
      </c>
      <c r="U178" s="18" t="n">
        <f aca="false">IFERROR(INDEX('IMF GDP current US'!$B$1:$BD$197,MATCH('2022 deflators April 2024 WEO'!$B178,'IMF GDP current US'!$B$1:$B$197,0),MATCH('2022 deflators April 2024 WEO'!U$3,'IMF GDP current US'!$B$1:$BD$1,0))/INDEX('IMF GDP constant 2022 US'!$B$1:$BD$197,MATCH('2022 deflators April 2024 WEO'!$B178,'IMF GDP constant 2022 US'!$B$1:$B$197,0),MATCH('2022 deflators April 2024 WEO'!U$3,'IMF GDP constant 2022 US'!$B$1:$BD$1,0)),0)</f>
        <v>0.90536627317741</v>
      </c>
      <c r="V178" s="18" t="n">
        <f aca="false">IFERROR(INDEX('IMF GDP current US'!$B$1:$BD$197,MATCH('2022 deflators April 2024 WEO'!$B178,'IMF GDP current US'!$B$1:$B$197,0),MATCH('2022 deflators April 2024 WEO'!V$3,'IMF GDP current US'!$B$1:$BD$1,0))/INDEX('IMF GDP constant 2022 US'!$B$1:$BD$197,MATCH('2022 deflators April 2024 WEO'!$B178,'IMF GDP constant 2022 US'!$B$1:$B$197,0),MATCH('2022 deflators April 2024 WEO'!V$3,'IMF GDP constant 2022 US'!$B$1:$BD$1,0)),0)</f>
        <v>1.01640712125507</v>
      </c>
      <c r="W178" s="18" t="n">
        <f aca="false">IFERROR(INDEX('IMF GDP current US'!$B$1:$BD$197,MATCH('2022 deflators April 2024 WEO'!$B178,'IMF GDP current US'!$B$1:$B$197,0),MATCH('2022 deflators April 2024 WEO'!W$3,'IMF GDP current US'!$B$1:$BD$1,0))/INDEX('IMF GDP constant 2022 US'!$B$1:$BD$197,MATCH('2022 deflators April 2024 WEO'!$B178,'IMF GDP constant 2022 US'!$B$1:$B$197,0),MATCH('2022 deflators April 2024 WEO'!W$3,'IMF GDP constant 2022 US'!$B$1:$BD$1,0)),0)</f>
        <v>1.03000767030545</v>
      </c>
      <c r="X178" s="18" t="n">
        <f aca="false">IFERROR(INDEX('IMF GDP current US'!$B$1:$BD$197,MATCH('2022 deflators April 2024 WEO'!$B178,'IMF GDP current US'!$B$1:$B$197,0),MATCH('2022 deflators April 2024 WEO'!X$3,'IMF GDP current US'!$B$1:$BD$1,0))/INDEX('IMF GDP constant 2022 US'!$B$1:$BD$197,MATCH('2022 deflators April 2024 WEO'!$B178,'IMF GDP constant 2022 US'!$B$1:$B$197,0),MATCH('2022 deflators April 2024 WEO'!X$3,'IMF GDP constant 2022 US'!$B$1:$BD$1,0)),0)</f>
        <v>0.949706820843695</v>
      </c>
      <c r="Y178" s="18" t="n">
        <f aca="false">IFERROR(INDEX('IMF GDP current US'!$B$1:$BD$197,MATCH('2022 deflators April 2024 WEO'!$B178,'IMF GDP current US'!$B$1:$B$197,0),MATCH('2022 deflators April 2024 WEO'!Y$3,'IMF GDP current US'!$B$1:$BD$1,0))/INDEX('IMF GDP constant 2022 US'!$B$1:$BD$197,MATCH('2022 deflators April 2024 WEO'!$B178,'IMF GDP constant 2022 US'!$B$1:$B$197,0),MATCH('2022 deflators April 2024 WEO'!Y$3,'IMF GDP constant 2022 US'!$B$1:$BD$1,0)),0)</f>
        <v>0.950868982310306</v>
      </c>
      <c r="Z178" s="18" t="n">
        <f aca="false">IFERROR(INDEX('IMF GDP current US'!$B$1:$BD$197,MATCH('2022 deflators April 2024 WEO'!$B178,'IMF GDP current US'!$B$1:$B$197,0),MATCH('2022 deflators April 2024 WEO'!Z$3,'IMF GDP current US'!$B$1:$BD$1,0))/INDEX('IMF GDP constant 2022 US'!$B$1:$BD$197,MATCH('2022 deflators April 2024 WEO'!$B178,'IMF GDP constant 2022 US'!$B$1:$B$197,0),MATCH('2022 deflators April 2024 WEO'!Z$3,'IMF GDP constant 2022 US'!$B$1:$BD$1,0)),0)</f>
        <v>0.943806399723554</v>
      </c>
      <c r="AA178" s="18" t="n">
        <f aca="false">IFERROR(INDEX('IMF GDP current US'!$B$1:$BD$197,MATCH('2022 deflators April 2024 WEO'!$B178,'IMF GDP current US'!$B$1:$B$197,0),MATCH('2022 deflators April 2024 WEO'!AA$3,'IMF GDP current US'!$B$1:$BD$1,0))/INDEX('IMF GDP constant 2022 US'!$B$1:$BD$197,MATCH('2022 deflators April 2024 WEO'!$B178,'IMF GDP constant 2022 US'!$B$1:$B$197,0),MATCH('2022 deflators April 2024 WEO'!AA$3,'IMF GDP constant 2022 US'!$B$1:$BD$1,0)),0)</f>
        <v>0.846915762229665</v>
      </c>
      <c r="AB178" s="18" t="n">
        <f aca="false">IFERROR(INDEX('IMF GDP current US'!$B$1:$BD$197,MATCH('2022 deflators April 2024 WEO'!$B178,'IMF GDP current US'!$B$1:$B$197,0),MATCH('2022 deflators April 2024 WEO'!AB$3,'IMF GDP current US'!$B$1:$BD$1,0))/INDEX('IMF GDP constant 2022 US'!$B$1:$BD$197,MATCH('2022 deflators April 2024 WEO'!$B178,'IMF GDP constant 2022 US'!$B$1:$B$197,0),MATCH('2022 deflators April 2024 WEO'!AB$3,'IMF GDP constant 2022 US'!$B$1:$BD$1,0)),0)</f>
        <v>0.838474826802076</v>
      </c>
      <c r="AC178" s="18" t="n">
        <f aca="false">IFERROR(INDEX('IMF GDP current US'!$B$1:$BD$197,MATCH('2022 deflators April 2024 WEO'!$B178,'IMF GDP current US'!$B$1:$B$197,0),MATCH('2022 deflators April 2024 WEO'!AC$3,'IMF GDP current US'!$B$1:$BD$1,0))/INDEX('IMF GDP constant 2022 US'!$B$1:$BD$197,MATCH('2022 deflators April 2024 WEO'!$B178,'IMF GDP constant 2022 US'!$B$1:$B$197,0),MATCH('2022 deflators April 2024 WEO'!AC$3,'IMF GDP constant 2022 US'!$B$1:$BD$1,0)),0)</f>
        <v>0.867855434350437</v>
      </c>
      <c r="AD178" s="18" t="n">
        <f aca="false">IFERROR(INDEX('IMF GDP current US'!$B$1:$BD$197,MATCH('2022 deflators April 2024 WEO'!$B178,'IMF GDP current US'!$B$1:$B$197,0),MATCH('2022 deflators April 2024 WEO'!AD$3,'IMF GDP current US'!$B$1:$BD$1,0))/INDEX('IMF GDP constant 2022 US'!$B$1:$BD$197,MATCH('2022 deflators April 2024 WEO'!$B178,'IMF GDP constant 2022 US'!$B$1:$B$197,0),MATCH('2022 deflators April 2024 WEO'!AD$3,'IMF GDP constant 2022 US'!$B$1:$BD$1,0)),0)</f>
        <v>0.983327779776043</v>
      </c>
      <c r="AE178" s="18" t="n">
        <f aca="false">IFERROR(INDEX('IMF GDP current US'!$B$1:$BD$197,MATCH('2022 deflators April 2024 WEO'!$B178,'IMF GDP current US'!$B$1:$B$197,0),MATCH('2022 deflators April 2024 WEO'!AE$3,'IMF GDP current US'!$B$1:$BD$1,0))/INDEX('IMF GDP constant 2022 US'!$B$1:$BD$197,MATCH('2022 deflators April 2024 WEO'!$B178,'IMF GDP constant 2022 US'!$B$1:$B$197,0),MATCH('2022 deflators April 2024 WEO'!AE$3,'IMF GDP constant 2022 US'!$B$1:$BD$1,0)),0)</f>
        <v>1.05138044692912</v>
      </c>
      <c r="AF178" s="18" t="n">
        <f aca="false">IFERROR(INDEX('IMF GDP current US'!$B$1:$BD$197,MATCH('2022 deflators April 2024 WEO'!$B178,'IMF GDP current US'!$B$1:$B$197,0),MATCH('2022 deflators April 2024 WEO'!AF$3,'IMF GDP current US'!$B$1:$BD$1,0))/INDEX('IMF GDP constant 2022 US'!$B$1:$BD$197,MATCH('2022 deflators April 2024 WEO'!$B178,'IMF GDP constant 2022 US'!$B$1:$B$197,0),MATCH('2022 deflators April 2024 WEO'!AF$3,'IMF GDP constant 2022 US'!$B$1:$BD$1,0)),0)</f>
        <v>1.05139294213992</v>
      </c>
      <c r="AG178" s="18" t="n">
        <f aca="false">IFERROR(INDEX('IMF GDP current US'!$B$1:$BD$197,MATCH('2022 deflators April 2024 WEO'!$B178,'IMF GDP current US'!$B$1:$B$197,0),MATCH('2022 deflators April 2024 WEO'!AG$3,'IMF GDP current US'!$B$1:$BD$1,0))/INDEX('IMF GDP constant 2022 US'!$B$1:$BD$197,MATCH('2022 deflators April 2024 WEO'!$B178,'IMF GDP constant 2022 US'!$B$1:$B$197,0),MATCH('2022 deflators April 2024 WEO'!AG$3,'IMF GDP constant 2022 US'!$B$1:$BD$1,0)),0)</f>
        <v>1.06416724482041</v>
      </c>
      <c r="AH178" s="18" t="n">
        <f aca="false">IFERROR(INDEX('IMF GDP current US'!$B$1:$BD$197,MATCH('2022 deflators April 2024 WEO'!$B178,'IMF GDP current US'!$B$1:$B$197,0),MATCH('2022 deflators April 2024 WEO'!AH$3,'IMF GDP current US'!$B$1:$BD$1,0))/INDEX('IMF GDP constant 2022 US'!$B$1:$BD$197,MATCH('2022 deflators April 2024 WEO'!$B178,'IMF GDP constant 2022 US'!$B$1:$B$197,0),MATCH('2022 deflators April 2024 WEO'!AH$3,'IMF GDP constant 2022 US'!$B$1:$BD$1,0)),0)</f>
        <v>1.12889474055444</v>
      </c>
      <c r="AI178" s="18" t="n">
        <f aca="false">IFERROR(INDEX('IMF GDP current US'!$B$1:$BD$197,MATCH('2022 deflators April 2024 WEO'!$B178,'IMF GDP current US'!$B$1:$B$197,0),MATCH('2022 deflators April 2024 WEO'!AI$3,'IMF GDP current US'!$B$1:$BD$1,0))/INDEX('IMF GDP constant 2022 US'!$B$1:$BD$197,MATCH('2022 deflators April 2024 WEO'!$B178,'IMF GDP constant 2022 US'!$B$1:$B$197,0),MATCH('2022 deflators April 2024 WEO'!AI$3,'IMF GDP constant 2022 US'!$B$1:$BD$1,0)),0)</f>
        <v>1.24802446583002</v>
      </c>
      <c r="AJ178" s="18" t="n">
        <f aca="false">IFERROR(INDEX('IMF GDP current US'!$B$1:$BD$197,MATCH('2022 deflators April 2024 WEO'!$B178,'IMF GDP current US'!$B$1:$B$197,0),MATCH('2022 deflators April 2024 WEO'!AJ$3,'IMF GDP current US'!$B$1:$BD$1,0))/INDEX('IMF GDP constant 2022 US'!$B$1:$BD$197,MATCH('2022 deflators April 2024 WEO'!$B178,'IMF GDP constant 2022 US'!$B$1:$B$197,0),MATCH('2022 deflators April 2024 WEO'!AJ$3,'IMF GDP constant 2022 US'!$B$1:$BD$1,0)),0)</f>
        <v>1.17393673793498</v>
      </c>
      <c r="AK178" s="18" t="n">
        <f aca="false">IFERROR(INDEX('IMF GDP current US'!$B$1:$BD$197,MATCH('2022 deflators April 2024 WEO'!$B178,'IMF GDP current US'!$B$1:$B$197,0),MATCH('2022 deflators April 2024 WEO'!AK$3,'IMF GDP current US'!$B$1:$BD$1,0))/INDEX('IMF GDP constant 2022 US'!$B$1:$BD$197,MATCH('2022 deflators April 2024 WEO'!$B178,'IMF GDP constant 2022 US'!$B$1:$B$197,0),MATCH('2022 deflators April 2024 WEO'!AK$3,'IMF GDP constant 2022 US'!$B$1:$BD$1,0)),0)</f>
        <v>1.14946562640786</v>
      </c>
      <c r="AL178" s="18" t="n">
        <f aca="false">IFERROR(INDEX('IMF GDP current US'!$B$1:$BD$197,MATCH('2022 deflators April 2024 WEO'!$B178,'IMF GDP current US'!$B$1:$B$197,0),MATCH('2022 deflators April 2024 WEO'!AL$3,'IMF GDP current US'!$B$1:$BD$1,0))/INDEX('IMF GDP constant 2022 US'!$B$1:$BD$197,MATCH('2022 deflators April 2024 WEO'!$B178,'IMF GDP constant 2022 US'!$B$1:$B$197,0),MATCH('2022 deflators April 2024 WEO'!AL$3,'IMF GDP constant 2022 US'!$B$1:$BD$1,0)),0)</f>
        <v>1.22204147936609</v>
      </c>
      <c r="AM178" s="18" t="n">
        <f aca="false">IFERROR(INDEX('IMF GDP current US'!$B$1:$BD$197,MATCH('2022 deflators April 2024 WEO'!$B178,'IMF GDP current US'!$B$1:$B$197,0),MATCH('2022 deflators April 2024 WEO'!AM$3,'IMF GDP current US'!$B$1:$BD$1,0))/INDEX('IMF GDP constant 2022 US'!$B$1:$BD$197,MATCH('2022 deflators April 2024 WEO'!$B178,'IMF GDP constant 2022 US'!$B$1:$B$197,0),MATCH('2022 deflators April 2024 WEO'!AM$3,'IMF GDP constant 2022 US'!$B$1:$BD$1,0)),0)</f>
        <v>1.15283151116457</v>
      </c>
      <c r="AN178" s="18" t="n">
        <f aca="false">IFERROR(INDEX('IMF GDP current US'!$B$1:$BD$197,MATCH('2022 deflators April 2024 WEO'!$B178,'IMF GDP current US'!$B$1:$B$197,0),MATCH('2022 deflators April 2024 WEO'!AN$3,'IMF GDP current US'!$B$1:$BD$1,0))/INDEX('IMF GDP constant 2022 US'!$B$1:$BD$197,MATCH('2022 deflators April 2024 WEO'!$B178,'IMF GDP constant 2022 US'!$B$1:$B$197,0),MATCH('2022 deflators April 2024 WEO'!AN$3,'IMF GDP constant 2022 US'!$B$1:$BD$1,0)),0)</f>
        <v>1.15807324790459</v>
      </c>
      <c r="AO178" s="18" t="n">
        <f aca="false">IFERROR(INDEX('IMF GDP current US'!$B$1:$BD$197,MATCH('2022 deflators April 2024 WEO'!$B178,'IMF GDP current US'!$B$1:$B$197,0),MATCH('2022 deflators April 2024 WEO'!AO$3,'IMF GDP current US'!$B$1:$BD$1,0))/INDEX('IMF GDP constant 2022 US'!$B$1:$BD$197,MATCH('2022 deflators April 2024 WEO'!$B178,'IMF GDP constant 2022 US'!$B$1:$B$197,0),MATCH('2022 deflators April 2024 WEO'!AO$3,'IMF GDP constant 2022 US'!$B$1:$BD$1,0)),0)</f>
        <v>1.16009832826589</v>
      </c>
      <c r="AP178" s="18" t="n">
        <f aca="false">IFERROR(INDEX('IMF GDP current US'!$B$1:$BD$197,MATCH('2022 deflators April 2024 WEO'!$B178,'IMF GDP current US'!$B$1:$B$197,0),MATCH('2022 deflators April 2024 WEO'!AP$3,'IMF GDP current US'!$B$1:$BD$1,0))/INDEX('IMF GDP constant 2022 US'!$B$1:$BD$197,MATCH('2022 deflators April 2024 WEO'!$B178,'IMF GDP constant 2022 US'!$B$1:$B$197,0),MATCH('2022 deflators April 2024 WEO'!AP$3,'IMF GDP constant 2022 US'!$B$1:$BD$1,0)),0)</f>
        <v>1.04626704617171</v>
      </c>
      <c r="AQ178" s="18" t="n">
        <f aca="false">IFERROR(INDEX('IMF GDP current US'!$B$1:$BD$197,MATCH('2022 deflators April 2024 WEO'!$B178,'IMF GDP current US'!$B$1:$B$197,0),MATCH('2022 deflators April 2024 WEO'!AQ$3,'IMF GDP current US'!$B$1:$BD$1,0))/INDEX('IMF GDP constant 2022 US'!$B$1:$BD$197,MATCH('2022 deflators April 2024 WEO'!$B178,'IMF GDP constant 2022 US'!$B$1:$B$197,0),MATCH('2022 deflators April 2024 WEO'!AQ$3,'IMF GDP constant 2022 US'!$B$1:$BD$1,0)),0)</f>
        <v>1.00263672092361</v>
      </c>
      <c r="AR178" s="18" t="n">
        <f aca="false">IFERROR(INDEX('IMF GDP current US'!$B$1:$BD$197,MATCH('2022 deflators April 2024 WEO'!$B178,'IMF GDP current US'!$B$1:$B$197,0),MATCH('2022 deflators April 2024 WEO'!AR$3,'IMF GDP current US'!$B$1:$BD$1,0))/INDEX('IMF GDP constant 2022 US'!$B$1:$BD$197,MATCH('2022 deflators April 2024 WEO'!$B178,'IMF GDP constant 2022 US'!$B$1:$B$197,0),MATCH('2022 deflators April 2024 WEO'!AR$3,'IMF GDP constant 2022 US'!$B$1:$BD$1,0)),0)</f>
        <v>0.932207145719598</v>
      </c>
      <c r="AS178" s="18" t="n">
        <f aca="false">IFERROR(INDEX('IMF GDP current US'!$B$1:$BD$197,MATCH('2022 deflators April 2024 WEO'!$B178,'IMF GDP current US'!$B$1:$B$197,0),MATCH('2022 deflators April 2024 WEO'!AS$3,'IMF GDP current US'!$B$1:$BD$1,0))/INDEX('IMF GDP constant 2022 US'!$B$1:$BD$197,MATCH('2022 deflators April 2024 WEO'!$B178,'IMF GDP constant 2022 US'!$B$1:$B$197,0),MATCH('2022 deflators April 2024 WEO'!AS$3,'IMF GDP constant 2022 US'!$B$1:$BD$1,0)),0)</f>
        <v>0.919564480489517</v>
      </c>
      <c r="AT178" s="18" t="n">
        <f aca="false">IFERROR(INDEX('IMF GDP current US'!$B$1:$BD$197,MATCH('2022 deflators April 2024 WEO'!$B178,'IMF GDP current US'!$B$1:$B$197,0),MATCH('2022 deflators April 2024 WEO'!AT$3,'IMF GDP current US'!$B$1:$BD$1,0))/INDEX('IMF GDP constant 2022 US'!$B$1:$BD$197,MATCH('2022 deflators April 2024 WEO'!$B178,'IMF GDP constant 2022 US'!$B$1:$B$197,0),MATCH('2022 deflators April 2024 WEO'!AT$3,'IMF GDP constant 2022 US'!$B$1:$BD$1,0)),0)</f>
        <v>0.888607528303452</v>
      </c>
      <c r="AU178" s="18" t="n">
        <f aca="false">IFERROR(INDEX('IMF GDP current US'!$B$1:$BD$197,MATCH('2022 deflators April 2024 WEO'!$B178,'IMF GDP current US'!$B$1:$B$197,0),MATCH('2022 deflators April 2024 WEO'!AU$3,'IMF GDP current US'!$B$1:$BD$1,0))/INDEX('IMF GDP constant 2022 US'!$B$1:$BD$197,MATCH('2022 deflators April 2024 WEO'!$B178,'IMF GDP constant 2022 US'!$B$1:$B$197,0),MATCH('2022 deflators April 2024 WEO'!AU$3,'IMF GDP constant 2022 US'!$B$1:$BD$1,0)),0)</f>
        <v>0.98686426263936</v>
      </c>
      <c r="AV178" s="18" t="n">
        <f aca="false">IFERROR(INDEX('IMF GDP current US'!$B$1:$BD$197,MATCH('2022 deflators April 2024 WEO'!$B178,'IMF GDP current US'!$B$1:$B$197,0),MATCH('2022 deflators April 2024 WEO'!AV$3,'IMF GDP current US'!$B$1:$BD$1,0))/INDEX('IMF GDP constant 2022 US'!$B$1:$BD$197,MATCH('2022 deflators April 2024 WEO'!$B178,'IMF GDP constant 2022 US'!$B$1:$B$197,0),MATCH('2022 deflators April 2024 WEO'!AV$3,'IMF GDP constant 2022 US'!$B$1:$BD$1,0)),0)</f>
        <v>1.03541097244137</v>
      </c>
      <c r="AW178" s="19" t="n">
        <f aca="false">IFERROR(INDEX('IMF GDP current US'!$B$1:$BD$197,MATCH('2022 deflators April 2024 WEO'!$B178,'IMF GDP current US'!$B$1:$B$197,0),MATCH('2022 deflators April 2024 WEO'!AW$3,'IMF GDP current US'!$B$1:$BD$1,0))/INDEX('IMF GDP constant 2022 US'!$B$1:$BD$197,MATCH('2022 deflators April 2024 WEO'!$B178,'IMF GDP constant 2022 US'!$B$1:$B$197,0),MATCH('2022 deflators April 2024 WEO'!AW$3,'IMF GDP constant 2022 US'!$B$1:$BD$1,0)),0)</f>
        <v>1</v>
      </c>
      <c r="AX178" s="18" t="n">
        <f aca="false">IFERROR(INDEX('IMF GDP current US'!$B$1:$BD$197,MATCH('2022 deflators April 2024 WEO'!$B178,'IMF GDP current US'!$B$1:$B$197,0),MATCH('2022 deflators April 2024 WEO'!AX$3,'IMF GDP current US'!$B$1:$BD$1,0))/INDEX('IMF GDP constant 2022 US'!$B$1:$BD$197,MATCH('2022 deflators April 2024 WEO'!$B178,'IMF GDP constant 2022 US'!$B$1:$B$197,0),MATCH('2022 deflators April 2024 WEO'!AX$3,'IMF GDP constant 2022 US'!$B$1:$BD$1,0)),0)</f>
        <v>1.10377109324709</v>
      </c>
      <c r="AY178" s="21" t="n">
        <f aca="false">IFERROR(INDEX('IMF GDP current US'!$B$1:$BD$197,MATCH('2022 deflators April 2024 WEO'!$B178,'IMF GDP current US'!$B$1:$B$197,0),MATCH('2022 deflators April 2024 WEO'!AY$3,'IMF GDP current US'!$B$1:$BD$1,0))/INDEX('IMF GDP constant 2022 US'!$B$1:$BD$197,MATCH('2022 deflators April 2024 WEO'!$B178,'IMF GDP constant 2022 US'!$B$1:$B$197,0),MATCH('2022 deflators April 2024 WEO'!AY$3,'IMF GDP constant 2022 US'!$B$1:$BD$1,0)),0)</f>
        <v>1.15578225070917</v>
      </c>
      <c r="AZ178" s="21" t="n">
        <f aca="false">IFERROR(INDEX('IMF GDP current US'!$B$1:$BD$197,MATCH('2022 deflators April 2024 WEO'!$B178,'IMF GDP current US'!$B$1:$B$197,0),MATCH('2022 deflators April 2024 WEO'!AZ$3,'IMF GDP current US'!$B$1:$BD$1,0))/INDEX('IMF GDP constant 2022 US'!$B$1:$BD$197,MATCH('2022 deflators April 2024 WEO'!$B178,'IMF GDP constant 2022 US'!$B$1:$B$197,0),MATCH('2022 deflators April 2024 WEO'!AZ$3,'IMF GDP constant 2022 US'!$B$1:$BD$1,0)),0)</f>
        <v>1.15884689703617</v>
      </c>
      <c r="BA178" s="21" t="n">
        <f aca="false">IFERROR(INDEX('IMF GDP current US'!$B$1:$BD$197,MATCH('2022 deflators April 2024 WEO'!$B178,'IMF GDP current US'!$B$1:$B$197,0),MATCH('2022 deflators April 2024 WEO'!BA$3,'IMF GDP current US'!$B$1:$BD$1,0))/INDEX('IMF GDP constant 2022 US'!$B$1:$BD$197,MATCH('2022 deflators April 2024 WEO'!$B178,'IMF GDP constant 2022 US'!$B$1:$B$197,0),MATCH('2022 deflators April 2024 WEO'!BA$3,'IMF GDP constant 2022 US'!$B$1:$BD$1,0)),0)</f>
        <v>1.18512708222711</v>
      </c>
      <c r="BB178" s="21" t="n">
        <f aca="false">IFERROR(INDEX('IMF GDP current US'!$B$1:$BD$197,MATCH('2022 deflators April 2024 WEO'!$B178,'IMF GDP current US'!$B$1:$B$197,0),MATCH('2022 deflators April 2024 WEO'!BB$3,'IMF GDP current US'!$B$1:$BD$1,0))/INDEX('IMF GDP constant 2022 US'!$B$1:$BD$197,MATCH('2022 deflators April 2024 WEO'!$B178,'IMF GDP constant 2022 US'!$B$1:$B$197,0),MATCH('2022 deflators April 2024 WEO'!BB$3,'IMF GDP constant 2022 US'!$B$1:$BD$1,0)),0)</f>
        <v>1.18885696432293</v>
      </c>
      <c r="BC178" s="21" t="n">
        <f aca="false">IFERROR(INDEX('IMF GDP current US'!$B$1:$BD$197,MATCH('2022 deflators April 2024 WEO'!$B178,'IMF GDP current US'!$B$1:$B$197,0),MATCH('2022 deflators April 2024 WEO'!BC$3,'IMF GDP current US'!$B$1:$BD$1,0))/INDEX('IMF GDP constant 2022 US'!$B$1:$BD$197,MATCH('2022 deflators April 2024 WEO'!$B178,'IMF GDP constant 2022 US'!$B$1:$B$197,0),MATCH('2022 deflators April 2024 WEO'!BC$3,'IMF GDP constant 2022 US'!$B$1:$BD$1,0)),0)</f>
        <v>1.18108438912892</v>
      </c>
      <c r="BD178" s="22" t="n">
        <f aca="false">IFERROR(INDEX('IMF GDP current US'!$B$1:$BD$197,MATCH('2022 deflators April 2024 WEO'!$B178,'IMF GDP current US'!$B$1:$B$197,0),MATCH('2022 deflators April 2024 WEO'!BD$3,'IMF GDP current US'!$B$1:$BD$1,0))/INDEX('IMF GDP constant 2022 US'!$B$1:$BD$197,MATCH('2022 deflators April 2024 WEO'!$B178,'IMF GDP constant 2022 US'!$B$1:$B$197,0),MATCH('2022 deflators April 2024 WEO'!BD$3,'IMF GDP constant 2022 US'!$B$1:$BD$1,0)),0)</f>
        <v>1.17796689191101</v>
      </c>
    </row>
    <row r="179" customFormat="false" ht="15" hidden="false" customHeight="false" outlineLevel="0" collapsed="false">
      <c r="A179" s="12" t="s">
        <v>198</v>
      </c>
      <c r="B179" s="0" t="str">
        <f aca="false">VLOOKUP(A179,'Names&amp;ISO'!$A:$C,3,0)</f>
        <v>TUR</v>
      </c>
      <c r="C179" s="11" t="s">
        <v>198</v>
      </c>
      <c r="D179" s="11" t="n">
        <f aca="false">IFERROR(VLOOKUP(B179,'DAC ODA Recipients 2022-2023'!$B:$H,7,0),"")</f>
        <v>1</v>
      </c>
      <c r="E179" s="12" t="str">
        <f aca="false">IFERROR(VLOOKUP(B179,'OECD DAC Deflators 2022'!B:B,1,0),"")</f>
        <v/>
      </c>
      <c r="F179" s="12"/>
      <c r="G179" s="17" t="n">
        <f aca="false">IFERROR(INDEX('IMF GDP current US'!$B$1:$BD$197,MATCH('2022 deflators April 2024 WEO'!$B179,'IMF GDP current US'!$B$1:$B$197,0),MATCH('2022 deflators April 2024 WEO'!G$3,'IMF GDP current US'!$B$1:$BD$1,0))/INDEX('IMF GDP constant 2022 US'!$B$1:$BD$197,MATCH('2022 deflators April 2024 WEO'!$B179,'IMF GDP constant 2022 US'!$B$1:$B$197,0),MATCH('2022 deflators April 2024 WEO'!G$3,'IMF GDP constant 2022 US'!$B$1:$BD$1,0)),0)</f>
        <v>0.73312954856486</v>
      </c>
      <c r="H179" s="18" t="n">
        <f aca="false">IFERROR(INDEX('IMF GDP current US'!$B$1:$BD$197,MATCH('2022 deflators April 2024 WEO'!$B179,'IMF GDP current US'!$B$1:$B$197,0),MATCH('2022 deflators April 2024 WEO'!H$3,'IMF GDP current US'!$B$1:$BD$1,0))/INDEX('IMF GDP constant 2022 US'!$B$1:$BD$197,MATCH('2022 deflators April 2024 WEO'!$B179,'IMF GDP constant 2022 US'!$B$1:$B$197,0),MATCH('2022 deflators April 2024 WEO'!H$3,'IMF GDP constant 2022 US'!$B$1:$BD$1,0)),0)</f>
        <v>0.711695310400231</v>
      </c>
      <c r="I179" s="18" t="n">
        <f aca="false">IFERROR(INDEX('IMF GDP current US'!$B$1:$BD$197,MATCH('2022 deflators April 2024 WEO'!$B179,'IMF GDP current US'!$B$1:$B$197,0),MATCH('2022 deflators April 2024 WEO'!I$3,'IMF GDP current US'!$B$1:$BD$1,0))/INDEX('IMF GDP constant 2022 US'!$B$1:$BD$197,MATCH('2022 deflators April 2024 WEO'!$B179,'IMF GDP constant 2022 US'!$B$1:$B$197,0),MATCH('2022 deflators April 2024 WEO'!I$3,'IMF GDP constant 2022 US'!$B$1:$BD$1,0)),0)</f>
        <v>0.625192937920695</v>
      </c>
      <c r="J179" s="18" t="n">
        <f aca="false">IFERROR(INDEX('IMF GDP current US'!$B$1:$BD$197,MATCH('2022 deflators April 2024 WEO'!$B179,'IMF GDP current US'!$B$1:$B$197,0),MATCH('2022 deflators April 2024 WEO'!J$3,'IMF GDP current US'!$B$1:$BD$1,0))/INDEX('IMF GDP constant 2022 US'!$B$1:$BD$197,MATCH('2022 deflators April 2024 WEO'!$B179,'IMF GDP constant 2022 US'!$B$1:$B$197,0),MATCH('2022 deflators April 2024 WEO'!J$3,'IMF GDP constant 2022 US'!$B$1:$BD$1,0)),0)</f>
        <v>0.570285822917283</v>
      </c>
      <c r="K179" s="18" t="n">
        <f aca="false">IFERROR(INDEX('IMF GDP current US'!$B$1:$BD$197,MATCH('2022 deflators April 2024 WEO'!$B179,'IMF GDP current US'!$B$1:$B$197,0),MATCH('2022 deflators April 2024 WEO'!K$3,'IMF GDP current US'!$B$1:$BD$1,0))/INDEX('IMF GDP constant 2022 US'!$B$1:$BD$197,MATCH('2022 deflators April 2024 WEO'!$B179,'IMF GDP constant 2022 US'!$B$1:$B$197,0),MATCH('2022 deflators April 2024 WEO'!K$3,'IMF GDP constant 2022 US'!$B$1:$BD$1,0)),0)</f>
        <v>0.519246081652032</v>
      </c>
      <c r="L179" s="18" t="n">
        <f aca="false">IFERROR(INDEX('IMF GDP current US'!$B$1:$BD$197,MATCH('2022 deflators April 2024 WEO'!$B179,'IMF GDP current US'!$B$1:$B$197,0),MATCH('2022 deflators April 2024 WEO'!L$3,'IMF GDP current US'!$B$1:$BD$1,0))/INDEX('IMF GDP constant 2022 US'!$B$1:$BD$197,MATCH('2022 deflators April 2024 WEO'!$B179,'IMF GDP constant 2022 US'!$B$1:$B$197,0),MATCH('2022 deflators April 2024 WEO'!L$3,'IMF GDP constant 2022 US'!$B$1:$BD$1,0)),0)</f>
        <v>0.559419157155959</v>
      </c>
      <c r="M179" s="18" t="n">
        <f aca="false">IFERROR(INDEX('IMF GDP current US'!$B$1:$BD$197,MATCH('2022 deflators April 2024 WEO'!$B179,'IMF GDP current US'!$B$1:$B$197,0),MATCH('2022 deflators April 2024 WEO'!M$3,'IMF GDP current US'!$B$1:$BD$1,0))/INDEX('IMF GDP constant 2022 US'!$B$1:$BD$197,MATCH('2022 deflators April 2024 WEO'!$B179,'IMF GDP constant 2022 US'!$B$1:$B$197,0),MATCH('2022 deflators April 2024 WEO'!M$3,'IMF GDP constant 2022 US'!$B$1:$BD$1,0)),0)</f>
        <v>0.576702003504139</v>
      </c>
      <c r="N179" s="18" t="n">
        <f aca="false">IFERROR(INDEX('IMF GDP current US'!$B$1:$BD$197,MATCH('2022 deflators April 2024 WEO'!$B179,'IMF GDP current US'!$B$1:$B$197,0),MATCH('2022 deflators April 2024 WEO'!N$3,'IMF GDP current US'!$B$1:$BD$1,0))/INDEX('IMF GDP constant 2022 US'!$B$1:$BD$197,MATCH('2022 deflators April 2024 WEO'!$B179,'IMF GDP constant 2022 US'!$B$1:$B$197,0),MATCH('2022 deflators April 2024 WEO'!N$3,'IMF GDP constant 2022 US'!$B$1:$BD$1,0)),0)</f>
        <v>0.609110826650035</v>
      </c>
      <c r="O179" s="18" t="n">
        <f aca="false">IFERROR(INDEX('IMF GDP current US'!$B$1:$BD$197,MATCH('2022 deflators April 2024 WEO'!$B179,'IMF GDP current US'!$B$1:$B$197,0),MATCH('2022 deflators April 2024 WEO'!O$3,'IMF GDP current US'!$B$1:$BD$1,0))/INDEX('IMF GDP constant 2022 US'!$B$1:$BD$197,MATCH('2022 deflators April 2024 WEO'!$B179,'IMF GDP constant 2022 US'!$B$1:$B$197,0),MATCH('2022 deflators April 2024 WEO'!O$3,'IMF GDP constant 2022 US'!$B$1:$BD$1,0)),0)</f>
        <v>0.62708386481478</v>
      </c>
      <c r="P179" s="18" t="n">
        <f aca="false">IFERROR(INDEX('IMF GDP current US'!$B$1:$BD$197,MATCH('2022 deflators April 2024 WEO'!$B179,'IMF GDP current US'!$B$1:$B$197,0),MATCH('2022 deflators April 2024 WEO'!P$3,'IMF GDP current US'!$B$1:$BD$1,0))/INDEX('IMF GDP constant 2022 US'!$B$1:$BD$197,MATCH('2022 deflators April 2024 WEO'!$B179,'IMF GDP constant 2022 US'!$B$1:$B$197,0),MATCH('2022 deflators April 2024 WEO'!P$3,'IMF GDP constant 2022 US'!$B$1:$BD$1,0)),0)</f>
        <v>0.739038305400768</v>
      </c>
      <c r="Q179" s="18" t="n">
        <f aca="false">IFERROR(INDEX('IMF GDP current US'!$B$1:$BD$197,MATCH('2022 deflators April 2024 WEO'!$B179,'IMF GDP current US'!$B$1:$B$197,0),MATCH('2022 deflators April 2024 WEO'!Q$3,'IMF GDP current US'!$B$1:$BD$1,0))/INDEX('IMF GDP constant 2022 US'!$B$1:$BD$197,MATCH('2022 deflators April 2024 WEO'!$B179,'IMF GDP constant 2022 US'!$B$1:$B$197,0),MATCH('2022 deflators April 2024 WEO'!Q$3,'IMF GDP constant 2022 US'!$B$1:$BD$1,0)),0)</f>
        <v>0.950168424197542</v>
      </c>
      <c r="R179" s="18" t="n">
        <f aca="false">IFERROR(INDEX('IMF GDP current US'!$B$1:$BD$197,MATCH('2022 deflators April 2024 WEO'!$B179,'IMF GDP current US'!$B$1:$B$197,0),MATCH('2022 deflators April 2024 WEO'!R$3,'IMF GDP current US'!$B$1:$BD$1,0))/INDEX('IMF GDP constant 2022 US'!$B$1:$BD$197,MATCH('2022 deflators April 2024 WEO'!$B179,'IMF GDP constant 2022 US'!$B$1:$B$197,0),MATCH('2022 deflators April 2024 WEO'!R$3,'IMF GDP constant 2022 US'!$B$1:$BD$1,0)),0)</f>
        <v>0.945506612830651</v>
      </c>
      <c r="S179" s="18" t="n">
        <f aca="false">IFERROR(INDEX('IMF GDP current US'!$B$1:$BD$197,MATCH('2022 deflators April 2024 WEO'!$B179,'IMF GDP current US'!$B$1:$B$197,0),MATCH('2022 deflators April 2024 WEO'!S$3,'IMF GDP current US'!$B$1:$BD$1,0))/INDEX('IMF GDP constant 2022 US'!$B$1:$BD$197,MATCH('2022 deflators April 2024 WEO'!$B179,'IMF GDP constant 2022 US'!$B$1:$B$197,0),MATCH('2022 deflators April 2024 WEO'!S$3,'IMF GDP constant 2022 US'!$B$1:$BD$1,0)),0)</f>
        <v>0.938243098253125</v>
      </c>
      <c r="T179" s="18" t="n">
        <f aca="false">IFERROR(INDEX('IMF GDP current US'!$B$1:$BD$197,MATCH('2022 deflators April 2024 WEO'!$B179,'IMF GDP current US'!$B$1:$B$197,0),MATCH('2022 deflators April 2024 WEO'!T$3,'IMF GDP current US'!$B$1:$BD$1,0))/INDEX('IMF GDP constant 2022 US'!$B$1:$BD$197,MATCH('2022 deflators April 2024 WEO'!$B179,'IMF GDP constant 2022 US'!$B$1:$B$197,0),MATCH('2022 deflators April 2024 WEO'!T$3,'IMF GDP constant 2022 US'!$B$1:$BD$1,0)),0)</f>
        <v>0.984880912183269</v>
      </c>
      <c r="U179" s="18" t="n">
        <f aca="false">IFERROR(INDEX('IMF GDP current US'!$B$1:$BD$197,MATCH('2022 deflators April 2024 WEO'!$B179,'IMF GDP current US'!$B$1:$B$197,0),MATCH('2022 deflators April 2024 WEO'!U$3,'IMF GDP current US'!$B$1:$BD$1,0))/INDEX('IMF GDP constant 2022 US'!$B$1:$BD$197,MATCH('2022 deflators April 2024 WEO'!$B179,'IMF GDP constant 2022 US'!$B$1:$B$197,0),MATCH('2022 deflators April 2024 WEO'!U$3,'IMF GDP constant 2022 US'!$B$1:$BD$1,0)),0)</f>
        <v>0.751655722178317</v>
      </c>
      <c r="V179" s="18" t="n">
        <f aca="false">IFERROR(INDEX('IMF GDP current US'!$B$1:$BD$197,MATCH('2022 deflators April 2024 WEO'!$B179,'IMF GDP current US'!$B$1:$B$197,0),MATCH('2022 deflators April 2024 WEO'!V$3,'IMF GDP current US'!$B$1:$BD$1,0))/INDEX('IMF GDP constant 2022 US'!$B$1:$BD$197,MATCH('2022 deflators April 2024 WEO'!$B179,'IMF GDP constant 2022 US'!$B$1:$B$197,0),MATCH('2022 deflators April 2024 WEO'!V$3,'IMF GDP constant 2022 US'!$B$1:$BD$1,0)),0)</f>
        <v>0.913168971802312</v>
      </c>
      <c r="W179" s="18" t="n">
        <f aca="false">IFERROR(INDEX('IMF GDP current US'!$B$1:$BD$197,MATCH('2022 deflators April 2024 WEO'!$B179,'IMF GDP current US'!$B$1:$B$197,0),MATCH('2022 deflators April 2024 WEO'!W$3,'IMF GDP current US'!$B$1:$BD$1,0))/INDEX('IMF GDP constant 2022 US'!$B$1:$BD$197,MATCH('2022 deflators April 2024 WEO'!$B179,'IMF GDP constant 2022 US'!$B$1:$B$197,0),MATCH('2022 deflators April 2024 WEO'!W$3,'IMF GDP constant 2022 US'!$B$1:$BD$1,0)),0)</f>
        <v>0.915193216052541</v>
      </c>
      <c r="X179" s="18" t="n">
        <f aca="false">IFERROR(INDEX('IMF GDP current US'!$B$1:$BD$197,MATCH('2022 deflators April 2024 WEO'!$B179,'IMF GDP current US'!$B$1:$B$197,0),MATCH('2022 deflators April 2024 WEO'!X$3,'IMF GDP current US'!$B$1:$BD$1,0))/INDEX('IMF GDP constant 2022 US'!$B$1:$BD$197,MATCH('2022 deflators April 2024 WEO'!$B179,'IMF GDP constant 2022 US'!$B$1:$B$197,0),MATCH('2022 deflators April 2024 WEO'!X$3,'IMF GDP constant 2022 US'!$B$1:$BD$1,0)),0)</f>
        <v>0.889758108673872</v>
      </c>
      <c r="Y179" s="18" t="n">
        <f aca="false">IFERROR(INDEX('IMF GDP current US'!$B$1:$BD$197,MATCH('2022 deflators April 2024 WEO'!$B179,'IMF GDP current US'!$B$1:$B$197,0),MATCH('2022 deflators April 2024 WEO'!Y$3,'IMF GDP current US'!$B$1:$BD$1,0))/INDEX('IMF GDP constant 2022 US'!$B$1:$BD$197,MATCH('2022 deflators April 2024 WEO'!$B179,'IMF GDP constant 2022 US'!$B$1:$B$197,0),MATCH('2022 deflators April 2024 WEO'!Y$3,'IMF GDP constant 2022 US'!$B$1:$BD$1,0)),0)</f>
        <v>0.909139649863582</v>
      </c>
      <c r="Z179" s="18" t="n">
        <f aca="false">IFERROR(INDEX('IMF GDP current US'!$B$1:$BD$197,MATCH('2022 deflators April 2024 WEO'!$B179,'IMF GDP current US'!$B$1:$B$197,0),MATCH('2022 deflators April 2024 WEO'!Z$3,'IMF GDP current US'!$B$1:$BD$1,0))/INDEX('IMF GDP constant 2022 US'!$B$1:$BD$197,MATCH('2022 deflators April 2024 WEO'!$B179,'IMF GDP constant 2022 US'!$B$1:$B$197,0),MATCH('2022 deflators April 2024 WEO'!Z$3,'IMF GDP constant 2022 US'!$B$1:$BD$1,0)),0)</f>
        <v>0.874156698578881</v>
      </c>
      <c r="AA179" s="18" t="n">
        <f aca="false">IFERROR(INDEX('IMF GDP current US'!$B$1:$BD$197,MATCH('2022 deflators April 2024 WEO'!$B179,'IMF GDP current US'!$B$1:$B$197,0),MATCH('2022 deflators April 2024 WEO'!AA$3,'IMF GDP current US'!$B$1:$BD$1,0))/INDEX('IMF GDP constant 2022 US'!$B$1:$BD$197,MATCH('2022 deflators April 2024 WEO'!$B179,'IMF GDP constant 2022 US'!$B$1:$B$197,0),MATCH('2022 deflators April 2024 WEO'!AA$3,'IMF GDP constant 2022 US'!$B$1:$BD$1,0)),0)</f>
        <v>0.874052442332826</v>
      </c>
      <c r="AB179" s="18" t="n">
        <f aca="false">IFERROR(INDEX('IMF GDP current US'!$B$1:$BD$197,MATCH('2022 deflators April 2024 WEO'!$B179,'IMF GDP current US'!$B$1:$B$197,0),MATCH('2022 deflators April 2024 WEO'!AB$3,'IMF GDP current US'!$B$1:$BD$1,0))/INDEX('IMF GDP constant 2022 US'!$B$1:$BD$197,MATCH('2022 deflators April 2024 WEO'!$B179,'IMF GDP constant 2022 US'!$B$1:$B$197,0),MATCH('2022 deflators April 2024 WEO'!AB$3,'IMF GDP constant 2022 US'!$B$1:$BD$1,0)),0)</f>
        <v>0.683724767397197</v>
      </c>
      <c r="AC179" s="18" t="n">
        <f aca="false">IFERROR(INDEX('IMF GDP current US'!$B$1:$BD$197,MATCH('2022 deflators April 2024 WEO'!$B179,'IMF GDP current US'!$B$1:$B$197,0),MATCH('2022 deflators April 2024 WEO'!AC$3,'IMF GDP current US'!$B$1:$BD$1,0))/INDEX('IMF GDP constant 2022 US'!$B$1:$BD$197,MATCH('2022 deflators April 2024 WEO'!$B179,'IMF GDP constant 2022 US'!$B$1:$B$197,0),MATCH('2022 deflators April 2024 WEO'!AC$3,'IMF GDP constant 2022 US'!$B$1:$BD$1,0)),0)</f>
        <v>0.762809864661321</v>
      </c>
      <c r="AD179" s="18" t="n">
        <f aca="false">IFERROR(INDEX('IMF GDP current US'!$B$1:$BD$197,MATCH('2022 deflators April 2024 WEO'!$B179,'IMF GDP current US'!$B$1:$B$197,0),MATCH('2022 deflators April 2024 WEO'!AD$3,'IMF GDP current US'!$B$1:$BD$1,0))/INDEX('IMF GDP constant 2022 US'!$B$1:$BD$197,MATCH('2022 deflators April 2024 WEO'!$B179,'IMF GDP constant 2022 US'!$B$1:$B$197,0),MATCH('2022 deflators April 2024 WEO'!AD$3,'IMF GDP constant 2022 US'!$B$1:$BD$1,0)),0)</f>
        <v>0.94513600424682</v>
      </c>
      <c r="AE179" s="18" t="n">
        <f aca="false">IFERROR(INDEX('IMF GDP current US'!$B$1:$BD$197,MATCH('2022 deflators April 2024 WEO'!$B179,'IMF GDP current US'!$B$1:$B$197,0),MATCH('2022 deflators April 2024 WEO'!AE$3,'IMF GDP current US'!$B$1:$BD$1,0))/INDEX('IMF GDP constant 2022 US'!$B$1:$BD$197,MATCH('2022 deflators April 2024 WEO'!$B179,'IMF GDP constant 2022 US'!$B$1:$B$197,0),MATCH('2022 deflators April 2024 WEO'!AE$3,'IMF GDP constant 2022 US'!$B$1:$BD$1,0)),0)</f>
        <v>1.11891586583307</v>
      </c>
      <c r="AF179" s="18" t="n">
        <f aca="false">IFERROR(INDEX('IMF GDP current US'!$B$1:$BD$197,MATCH('2022 deflators April 2024 WEO'!$B179,'IMF GDP current US'!$B$1:$B$197,0),MATCH('2022 deflators April 2024 WEO'!AF$3,'IMF GDP current US'!$B$1:$BD$1,0))/INDEX('IMF GDP constant 2022 US'!$B$1:$BD$197,MATCH('2022 deflators April 2024 WEO'!$B179,'IMF GDP constant 2022 US'!$B$1:$B$197,0),MATCH('2022 deflators April 2024 WEO'!AF$3,'IMF GDP constant 2022 US'!$B$1:$BD$1,0)),0)</f>
        <v>1.27014937277562</v>
      </c>
      <c r="AG179" s="18" t="n">
        <f aca="false">IFERROR(INDEX('IMF GDP current US'!$B$1:$BD$197,MATCH('2022 deflators April 2024 WEO'!$B179,'IMF GDP current US'!$B$1:$B$197,0),MATCH('2022 deflators April 2024 WEO'!AG$3,'IMF GDP current US'!$B$1:$BD$1,0))/INDEX('IMF GDP constant 2022 US'!$B$1:$BD$197,MATCH('2022 deflators April 2024 WEO'!$B179,'IMF GDP constant 2022 US'!$B$1:$B$197,0),MATCH('2022 deflators April 2024 WEO'!AG$3,'IMF GDP constant 2022 US'!$B$1:$BD$1,0)),0)</f>
        <v>1.30245752689705</v>
      </c>
      <c r="AH179" s="18" t="n">
        <f aca="false">IFERROR(INDEX('IMF GDP current US'!$B$1:$BD$197,MATCH('2022 deflators April 2024 WEO'!$B179,'IMF GDP current US'!$B$1:$B$197,0),MATCH('2022 deflators April 2024 WEO'!AH$3,'IMF GDP current US'!$B$1:$BD$1,0))/INDEX('IMF GDP constant 2022 US'!$B$1:$BD$197,MATCH('2022 deflators April 2024 WEO'!$B179,'IMF GDP constant 2022 US'!$B$1:$B$197,0),MATCH('2022 deflators April 2024 WEO'!AH$3,'IMF GDP constant 2022 US'!$B$1:$BD$1,0)),0)</f>
        <v>1.51992395433249</v>
      </c>
      <c r="AI179" s="18" t="n">
        <f aca="false">IFERROR(INDEX('IMF GDP current US'!$B$1:$BD$197,MATCH('2022 deflators April 2024 WEO'!$B179,'IMF GDP current US'!$B$1:$B$197,0),MATCH('2022 deflators April 2024 WEO'!AI$3,'IMF GDP current US'!$B$1:$BD$1,0))/INDEX('IMF GDP constant 2022 US'!$B$1:$BD$197,MATCH('2022 deflators April 2024 WEO'!$B179,'IMF GDP constant 2022 US'!$B$1:$B$197,0),MATCH('2022 deflators April 2024 WEO'!AI$3,'IMF GDP constant 2022 US'!$B$1:$BD$1,0)),0)</f>
        <v>1.70776681582916</v>
      </c>
      <c r="AJ179" s="18" t="n">
        <f aca="false">IFERROR(INDEX('IMF GDP current US'!$B$1:$BD$197,MATCH('2022 deflators April 2024 WEO'!$B179,'IMF GDP current US'!$B$1:$B$197,0),MATCH('2022 deflators April 2024 WEO'!AJ$3,'IMF GDP current US'!$B$1:$BD$1,0))/INDEX('IMF GDP constant 2022 US'!$B$1:$BD$197,MATCH('2022 deflators April 2024 WEO'!$B179,'IMF GDP constant 2022 US'!$B$1:$B$197,0),MATCH('2022 deflators April 2024 WEO'!AJ$3,'IMF GDP constant 2022 US'!$B$1:$BD$1,0)),0)</f>
        <v>1.51026242478057</v>
      </c>
      <c r="AK179" s="18" t="n">
        <f aca="false">IFERROR(INDEX('IMF GDP current US'!$B$1:$BD$197,MATCH('2022 deflators April 2024 WEO'!$B179,'IMF GDP current US'!$B$1:$B$197,0),MATCH('2022 deflators April 2024 WEO'!AK$3,'IMF GDP current US'!$B$1:$BD$1,0))/INDEX('IMF GDP constant 2022 US'!$B$1:$BD$197,MATCH('2022 deflators April 2024 WEO'!$B179,'IMF GDP constant 2022 US'!$B$1:$B$197,0),MATCH('2022 deflators April 2024 WEO'!AK$3,'IMF GDP constant 2022 US'!$B$1:$BD$1,0)),0)</f>
        <v>1.66717059080475</v>
      </c>
      <c r="AL179" s="18" t="n">
        <f aca="false">IFERROR(INDEX('IMF GDP current US'!$B$1:$BD$197,MATCH('2022 deflators April 2024 WEO'!$B179,'IMF GDP current US'!$B$1:$B$197,0),MATCH('2022 deflators April 2024 WEO'!AL$3,'IMF GDP current US'!$B$1:$BD$1,0))/INDEX('IMF GDP constant 2022 US'!$B$1:$BD$197,MATCH('2022 deflators April 2024 WEO'!$B179,'IMF GDP constant 2022 US'!$B$1:$B$197,0),MATCH('2022 deflators April 2024 WEO'!AL$3,'IMF GDP constant 2022 US'!$B$1:$BD$1,0)),0)</f>
        <v>1.61885729168264</v>
      </c>
      <c r="AM179" s="18" t="n">
        <f aca="false">IFERROR(INDEX('IMF GDP current US'!$B$1:$BD$197,MATCH('2022 deflators April 2024 WEO'!$B179,'IMF GDP current US'!$B$1:$B$197,0),MATCH('2022 deflators April 2024 WEO'!AM$3,'IMF GDP current US'!$B$1:$BD$1,0))/INDEX('IMF GDP constant 2022 US'!$B$1:$BD$197,MATCH('2022 deflators April 2024 WEO'!$B179,'IMF GDP constant 2022 US'!$B$1:$B$197,0),MATCH('2022 deflators April 2024 WEO'!AM$3,'IMF GDP constant 2022 US'!$B$1:$BD$1,0)),0)</f>
        <v>1.62159372929986</v>
      </c>
      <c r="AN179" s="18" t="n">
        <f aca="false">IFERROR(INDEX('IMF GDP current US'!$B$1:$BD$197,MATCH('2022 deflators April 2024 WEO'!$B179,'IMF GDP current US'!$B$1:$B$197,0),MATCH('2022 deflators April 2024 WEO'!AN$3,'IMF GDP current US'!$B$1:$BD$1,0))/INDEX('IMF GDP constant 2022 US'!$B$1:$BD$197,MATCH('2022 deflators April 2024 WEO'!$B179,'IMF GDP constant 2022 US'!$B$1:$B$197,0),MATCH('2022 deflators April 2024 WEO'!AN$3,'IMF GDP constant 2022 US'!$B$1:$BD$1,0)),0)</f>
        <v>1.62613539991261</v>
      </c>
      <c r="AO179" s="18" t="n">
        <f aca="false">IFERROR(INDEX('IMF GDP current US'!$B$1:$BD$197,MATCH('2022 deflators April 2024 WEO'!$B179,'IMF GDP current US'!$B$1:$B$197,0),MATCH('2022 deflators April 2024 WEO'!AO$3,'IMF GDP current US'!$B$1:$BD$1,0))/INDEX('IMF GDP constant 2022 US'!$B$1:$BD$197,MATCH('2022 deflators April 2024 WEO'!$B179,'IMF GDP constant 2022 US'!$B$1:$B$197,0),MATCH('2022 deflators April 2024 WEO'!AO$3,'IMF GDP constant 2022 US'!$B$1:$BD$1,0)),0)</f>
        <v>1.51884997162933</v>
      </c>
      <c r="AP179" s="18" t="n">
        <f aca="false">IFERROR(INDEX('IMF GDP current US'!$B$1:$BD$197,MATCH('2022 deflators April 2024 WEO'!$B179,'IMF GDP current US'!$B$1:$B$197,0),MATCH('2022 deflators April 2024 WEO'!AP$3,'IMF GDP current US'!$B$1:$BD$1,0))/INDEX('IMF GDP constant 2022 US'!$B$1:$BD$197,MATCH('2022 deflators April 2024 WEO'!$B179,'IMF GDP constant 2022 US'!$B$1:$B$197,0),MATCH('2022 deflators April 2024 WEO'!AP$3,'IMF GDP constant 2022 US'!$B$1:$BD$1,0)),0)</f>
        <v>1.31817961177378</v>
      </c>
      <c r="AQ179" s="18" t="n">
        <f aca="false">IFERROR(INDEX('IMF GDP current US'!$B$1:$BD$197,MATCH('2022 deflators April 2024 WEO'!$B179,'IMF GDP current US'!$B$1:$B$197,0),MATCH('2022 deflators April 2024 WEO'!AQ$3,'IMF GDP current US'!$B$1:$BD$1,0))/INDEX('IMF GDP constant 2022 US'!$B$1:$BD$197,MATCH('2022 deflators April 2024 WEO'!$B179,'IMF GDP constant 2022 US'!$B$1:$B$197,0),MATCH('2022 deflators April 2024 WEO'!AQ$3,'IMF GDP constant 2022 US'!$B$1:$BD$1,0)),0)</f>
        <v>1.28347626201247</v>
      </c>
      <c r="AR179" s="18" t="n">
        <f aca="false">IFERROR(INDEX('IMF GDP current US'!$B$1:$BD$197,MATCH('2022 deflators April 2024 WEO'!$B179,'IMF GDP current US'!$B$1:$B$197,0),MATCH('2022 deflators April 2024 WEO'!AR$3,'IMF GDP current US'!$B$1:$BD$1,0))/INDEX('IMF GDP constant 2022 US'!$B$1:$BD$197,MATCH('2022 deflators April 2024 WEO'!$B179,'IMF GDP constant 2022 US'!$B$1:$B$197,0),MATCH('2022 deflators April 2024 WEO'!AR$3,'IMF GDP constant 2022 US'!$B$1:$BD$1,0)),0)</f>
        <v>1.17969677439191</v>
      </c>
      <c r="AS179" s="18" t="n">
        <f aca="false">IFERROR(INDEX('IMF GDP current US'!$B$1:$BD$197,MATCH('2022 deflators April 2024 WEO'!$B179,'IMF GDP current US'!$B$1:$B$197,0),MATCH('2022 deflators April 2024 WEO'!AS$3,'IMF GDP current US'!$B$1:$BD$1,0))/INDEX('IMF GDP constant 2022 US'!$B$1:$BD$197,MATCH('2022 deflators April 2024 WEO'!$B179,'IMF GDP constant 2022 US'!$B$1:$B$197,0),MATCH('2022 deflators April 2024 WEO'!AS$3,'IMF GDP constant 2022 US'!$B$1:$BD$1,0)),0)</f>
        <v>1.04020743444371</v>
      </c>
      <c r="AT179" s="18" t="n">
        <f aca="false">IFERROR(INDEX('IMF GDP current US'!$B$1:$BD$197,MATCH('2022 deflators April 2024 WEO'!$B179,'IMF GDP current US'!$B$1:$B$197,0),MATCH('2022 deflators April 2024 WEO'!AT$3,'IMF GDP current US'!$B$1:$BD$1,0))/INDEX('IMF GDP constant 2022 US'!$B$1:$BD$197,MATCH('2022 deflators April 2024 WEO'!$B179,'IMF GDP constant 2022 US'!$B$1:$B$197,0),MATCH('2022 deflators April 2024 WEO'!AT$3,'IMF GDP constant 2022 US'!$B$1:$BD$1,0)),0)</f>
        <v>1.00574487444927</v>
      </c>
      <c r="AU179" s="18" t="n">
        <f aca="false">IFERROR(INDEX('IMF GDP current US'!$B$1:$BD$197,MATCH('2022 deflators April 2024 WEO'!$B179,'IMF GDP current US'!$B$1:$B$197,0),MATCH('2022 deflators April 2024 WEO'!AU$3,'IMF GDP current US'!$B$1:$BD$1,0))/INDEX('IMF GDP constant 2022 US'!$B$1:$BD$197,MATCH('2022 deflators April 2024 WEO'!$B179,'IMF GDP constant 2022 US'!$B$1:$B$197,0),MATCH('2022 deflators April 2024 WEO'!AU$3,'IMF GDP constant 2022 US'!$B$1:$BD$1,0)),0)</f>
        <v>0.934979113207057</v>
      </c>
      <c r="AV179" s="18" t="n">
        <f aca="false">IFERROR(INDEX('IMF GDP current US'!$B$1:$BD$197,MATCH('2022 deflators April 2024 WEO'!$B179,'IMF GDP current US'!$B$1:$B$197,0),MATCH('2022 deflators April 2024 WEO'!AV$3,'IMF GDP current US'!$B$1:$BD$1,0))/INDEX('IMF GDP constant 2022 US'!$B$1:$BD$197,MATCH('2022 deflators April 2024 WEO'!$B179,'IMF GDP constant 2022 US'!$B$1:$B$197,0),MATCH('2022 deflators April 2024 WEO'!AV$3,'IMF GDP constant 2022 US'!$B$1:$BD$1,0)),0)</f>
        <v>0.953385402305703</v>
      </c>
      <c r="AW179" s="19" t="n">
        <f aca="false">IFERROR(INDEX('IMF GDP current US'!$B$1:$BD$197,MATCH('2022 deflators April 2024 WEO'!$B179,'IMF GDP current US'!$B$1:$B$197,0),MATCH('2022 deflators April 2024 WEO'!AW$3,'IMF GDP current US'!$B$1:$BD$1,0))/INDEX('IMF GDP constant 2022 US'!$B$1:$BD$197,MATCH('2022 deflators April 2024 WEO'!$B179,'IMF GDP constant 2022 US'!$B$1:$B$197,0),MATCH('2022 deflators April 2024 WEO'!AW$3,'IMF GDP constant 2022 US'!$B$1:$BD$1,0)),0)</f>
        <v>1</v>
      </c>
      <c r="AX179" s="18" t="n">
        <f aca="false">IFERROR(INDEX('IMF GDP current US'!$B$1:$BD$197,MATCH('2022 deflators April 2024 WEO'!$B179,'IMF GDP current US'!$B$1:$B$197,0),MATCH('2022 deflators April 2024 WEO'!AX$3,'IMF GDP current US'!$B$1:$BD$1,0))/INDEX('IMF GDP constant 2022 US'!$B$1:$BD$197,MATCH('2022 deflators April 2024 WEO'!$B179,'IMF GDP constant 2022 US'!$B$1:$B$197,0),MATCH('2022 deflators April 2024 WEO'!AX$3,'IMF GDP constant 2022 US'!$B$1:$BD$1,0)),0)</f>
        <v>1.17078830039232</v>
      </c>
      <c r="AY179" s="21" t="n">
        <f aca="false">IFERROR(INDEX('IMF GDP current US'!$B$1:$BD$197,MATCH('2022 deflators April 2024 WEO'!$B179,'IMF GDP current US'!$B$1:$B$197,0),MATCH('2022 deflators April 2024 WEO'!AY$3,'IMF GDP current US'!$B$1:$BD$1,0))/INDEX('IMF GDP constant 2022 US'!$B$1:$BD$197,MATCH('2022 deflators April 2024 WEO'!$B179,'IMF GDP constant 2022 US'!$B$1:$B$197,0),MATCH('2022 deflators April 2024 WEO'!AY$3,'IMF GDP constant 2022 US'!$B$1:$BD$1,0)),0)</f>
        <v>1.14079606160455</v>
      </c>
      <c r="AZ179" s="21" t="n">
        <f aca="false">IFERROR(INDEX('IMF GDP current US'!$B$1:$BD$197,MATCH('2022 deflators April 2024 WEO'!$B179,'IMF GDP current US'!$B$1:$B$197,0),MATCH('2022 deflators April 2024 WEO'!AZ$3,'IMF GDP current US'!$B$1:$BD$1,0))/INDEX('IMF GDP constant 2022 US'!$B$1:$BD$197,MATCH('2022 deflators April 2024 WEO'!$B179,'IMF GDP constant 2022 US'!$B$1:$B$197,0),MATCH('2022 deflators April 2024 WEO'!AZ$3,'IMF GDP constant 2022 US'!$B$1:$BD$1,0)),0)</f>
        <v>1.09896454074743</v>
      </c>
      <c r="BA179" s="21" t="n">
        <f aca="false">IFERROR(INDEX('IMF GDP current US'!$B$1:$BD$197,MATCH('2022 deflators April 2024 WEO'!$B179,'IMF GDP current US'!$B$1:$B$197,0),MATCH('2022 deflators April 2024 WEO'!BA$3,'IMF GDP current US'!$B$1:$BD$1,0))/INDEX('IMF GDP constant 2022 US'!$B$1:$BD$197,MATCH('2022 deflators April 2024 WEO'!$B179,'IMF GDP constant 2022 US'!$B$1:$B$197,0),MATCH('2022 deflators April 2024 WEO'!BA$3,'IMF GDP constant 2022 US'!$B$1:$BD$1,0)),0)</f>
        <v>1.10881659021622</v>
      </c>
      <c r="BB179" s="21" t="n">
        <f aca="false">IFERROR(INDEX('IMF GDP current US'!$B$1:$BD$197,MATCH('2022 deflators April 2024 WEO'!$B179,'IMF GDP current US'!$B$1:$B$197,0),MATCH('2022 deflators April 2024 WEO'!BB$3,'IMF GDP current US'!$B$1:$BD$1,0))/INDEX('IMF GDP constant 2022 US'!$B$1:$BD$197,MATCH('2022 deflators April 2024 WEO'!$B179,'IMF GDP constant 2022 US'!$B$1:$B$197,0),MATCH('2022 deflators April 2024 WEO'!BB$3,'IMF GDP constant 2022 US'!$B$1:$BD$1,0)),0)</f>
        <v>1.11260993120271</v>
      </c>
      <c r="BC179" s="21" t="n">
        <f aca="false">IFERROR(INDEX('IMF GDP current US'!$B$1:$BD$197,MATCH('2022 deflators April 2024 WEO'!$B179,'IMF GDP current US'!$B$1:$B$197,0),MATCH('2022 deflators April 2024 WEO'!BC$3,'IMF GDP current US'!$B$1:$BD$1,0))/INDEX('IMF GDP constant 2022 US'!$B$1:$BD$197,MATCH('2022 deflators April 2024 WEO'!$B179,'IMF GDP constant 2022 US'!$B$1:$B$197,0),MATCH('2022 deflators April 2024 WEO'!BC$3,'IMF GDP constant 2022 US'!$B$1:$BD$1,0)),0)</f>
        <v>1.11533944974637</v>
      </c>
      <c r="BD179" s="22" t="n">
        <f aca="false">IFERROR(INDEX('IMF GDP current US'!$B$1:$BD$197,MATCH('2022 deflators April 2024 WEO'!$B179,'IMF GDP current US'!$B$1:$B$197,0),MATCH('2022 deflators April 2024 WEO'!BD$3,'IMF GDP current US'!$B$1:$BD$1,0))/INDEX('IMF GDP constant 2022 US'!$B$1:$BD$197,MATCH('2022 deflators April 2024 WEO'!$B179,'IMF GDP constant 2022 US'!$B$1:$B$197,0),MATCH('2022 deflators April 2024 WEO'!BD$3,'IMF GDP constant 2022 US'!$B$1:$BD$1,0)),0)</f>
        <v>1.11632675738894</v>
      </c>
    </row>
    <row r="180" customFormat="false" ht="15" hidden="false" customHeight="false" outlineLevel="0" collapsed="false">
      <c r="A180" s="12" t="s">
        <v>199</v>
      </c>
      <c r="B180" s="0" t="str">
        <f aca="false">VLOOKUP(A180,'Names&amp;ISO'!$A:$C,3,0)</f>
        <v>TKM</v>
      </c>
      <c r="C180" s="11" t="s">
        <v>199</v>
      </c>
      <c r="D180" s="11" t="n">
        <f aca="false">IFERROR(VLOOKUP(B180,'DAC ODA Recipients 2022-2023'!$B:$H,7,0),"")</f>
        <v>1</v>
      </c>
      <c r="E180" s="12" t="str">
        <f aca="false">IFERROR(VLOOKUP(B180,'OECD DAC Deflators 2022'!B:B,1,0),"")</f>
        <v/>
      </c>
      <c r="F180" s="12"/>
      <c r="G180" s="17" t="n">
        <f aca="false">IFERROR(INDEX('IMF GDP current US'!$B$1:$BD$197,MATCH('2022 deflators April 2024 WEO'!$B180,'IMF GDP current US'!$B$1:$B$197,0),MATCH('2022 deflators April 2024 WEO'!G$3,'IMF GDP current US'!$B$1:$BD$1,0))/INDEX('IMF GDP constant 2022 US'!$B$1:$BD$197,MATCH('2022 deflators April 2024 WEO'!$B180,'IMF GDP constant 2022 US'!$B$1:$B$197,0),MATCH('2022 deflators April 2024 WEO'!G$3,'IMF GDP constant 2022 US'!$B$1:$BD$1,0)),0)</f>
        <v>0</v>
      </c>
      <c r="H180" s="18" t="n">
        <f aca="false">IFERROR(INDEX('IMF GDP current US'!$B$1:$BD$197,MATCH('2022 deflators April 2024 WEO'!$B180,'IMF GDP current US'!$B$1:$B$197,0),MATCH('2022 deflators April 2024 WEO'!H$3,'IMF GDP current US'!$B$1:$BD$1,0))/INDEX('IMF GDP constant 2022 US'!$B$1:$BD$197,MATCH('2022 deflators April 2024 WEO'!$B180,'IMF GDP constant 2022 US'!$B$1:$B$197,0),MATCH('2022 deflators April 2024 WEO'!H$3,'IMF GDP constant 2022 US'!$B$1:$BD$1,0)),0)</f>
        <v>0</v>
      </c>
      <c r="I180" s="18" t="n">
        <f aca="false">IFERROR(INDEX('IMF GDP current US'!$B$1:$BD$197,MATCH('2022 deflators April 2024 WEO'!$B180,'IMF GDP current US'!$B$1:$B$197,0),MATCH('2022 deflators April 2024 WEO'!I$3,'IMF GDP current US'!$B$1:$BD$1,0))/INDEX('IMF GDP constant 2022 US'!$B$1:$BD$197,MATCH('2022 deflators April 2024 WEO'!$B180,'IMF GDP constant 2022 US'!$B$1:$B$197,0),MATCH('2022 deflators April 2024 WEO'!I$3,'IMF GDP constant 2022 US'!$B$1:$BD$1,0)),0)</f>
        <v>0</v>
      </c>
      <c r="J180" s="18" t="n">
        <f aca="false">IFERROR(INDEX('IMF GDP current US'!$B$1:$BD$197,MATCH('2022 deflators April 2024 WEO'!$B180,'IMF GDP current US'!$B$1:$B$197,0),MATCH('2022 deflators April 2024 WEO'!J$3,'IMF GDP current US'!$B$1:$BD$1,0))/INDEX('IMF GDP constant 2022 US'!$B$1:$BD$197,MATCH('2022 deflators April 2024 WEO'!$B180,'IMF GDP constant 2022 US'!$B$1:$B$197,0),MATCH('2022 deflators April 2024 WEO'!J$3,'IMF GDP constant 2022 US'!$B$1:$BD$1,0)),0)</f>
        <v>0</v>
      </c>
      <c r="K180" s="18" t="n">
        <f aca="false">IFERROR(INDEX('IMF GDP current US'!$B$1:$BD$197,MATCH('2022 deflators April 2024 WEO'!$B180,'IMF GDP current US'!$B$1:$B$197,0),MATCH('2022 deflators April 2024 WEO'!K$3,'IMF GDP current US'!$B$1:$BD$1,0))/INDEX('IMF GDP constant 2022 US'!$B$1:$BD$197,MATCH('2022 deflators April 2024 WEO'!$B180,'IMF GDP constant 2022 US'!$B$1:$B$197,0),MATCH('2022 deflators April 2024 WEO'!K$3,'IMF GDP constant 2022 US'!$B$1:$BD$1,0)),0)</f>
        <v>0</v>
      </c>
      <c r="L180" s="18" t="n">
        <f aca="false">IFERROR(INDEX('IMF GDP current US'!$B$1:$BD$197,MATCH('2022 deflators April 2024 WEO'!$B180,'IMF GDP current US'!$B$1:$B$197,0),MATCH('2022 deflators April 2024 WEO'!L$3,'IMF GDP current US'!$B$1:$BD$1,0))/INDEX('IMF GDP constant 2022 US'!$B$1:$BD$197,MATCH('2022 deflators April 2024 WEO'!$B180,'IMF GDP constant 2022 US'!$B$1:$B$197,0),MATCH('2022 deflators April 2024 WEO'!L$3,'IMF GDP constant 2022 US'!$B$1:$BD$1,0)),0)</f>
        <v>0</v>
      </c>
      <c r="M180" s="18" t="n">
        <f aca="false">IFERROR(INDEX('IMF GDP current US'!$B$1:$BD$197,MATCH('2022 deflators April 2024 WEO'!$B180,'IMF GDP current US'!$B$1:$B$197,0),MATCH('2022 deflators April 2024 WEO'!M$3,'IMF GDP current US'!$B$1:$BD$1,0))/INDEX('IMF GDP constant 2022 US'!$B$1:$BD$197,MATCH('2022 deflators April 2024 WEO'!$B180,'IMF GDP constant 2022 US'!$B$1:$B$197,0),MATCH('2022 deflators April 2024 WEO'!M$3,'IMF GDP constant 2022 US'!$B$1:$BD$1,0)),0)</f>
        <v>0</v>
      </c>
      <c r="N180" s="18" t="n">
        <f aca="false">IFERROR(INDEX('IMF GDP current US'!$B$1:$BD$197,MATCH('2022 deflators April 2024 WEO'!$B180,'IMF GDP current US'!$B$1:$B$197,0),MATCH('2022 deflators April 2024 WEO'!N$3,'IMF GDP current US'!$B$1:$BD$1,0))/INDEX('IMF GDP constant 2022 US'!$B$1:$BD$197,MATCH('2022 deflators April 2024 WEO'!$B180,'IMF GDP constant 2022 US'!$B$1:$B$197,0),MATCH('2022 deflators April 2024 WEO'!N$3,'IMF GDP constant 2022 US'!$B$1:$BD$1,0)),0)</f>
        <v>0</v>
      </c>
      <c r="O180" s="18" t="n">
        <f aca="false">IFERROR(INDEX('IMF GDP current US'!$B$1:$BD$197,MATCH('2022 deflators April 2024 WEO'!$B180,'IMF GDP current US'!$B$1:$B$197,0),MATCH('2022 deflators April 2024 WEO'!O$3,'IMF GDP current US'!$B$1:$BD$1,0))/INDEX('IMF GDP constant 2022 US'!$B$1:$BD$197,MATCH('2022 deflators April 2024 WEO'!$B180,'IMF GDP constant 2022 US'!$B$1:$B$197,0),MATCH('2022 deflators April 2024 WEO'!O$3,'IMF GDP constant 2022 US'!$B$1:$BD$1,0)),0)</f>
        <v>0</v>
      </c>
      <c r="P180" s="18" t="n">
        <f aca="false">IFERROR(INDEX('IMF GDP current US'!$B$1:$BD$197,MATCH('2022 deflators April 2024 WEO'!$B180,'IMF GDP current US'!$B$1:$B$197,0),MATCH('2022 deflators April 2024 WEO'!P$3,'IMF GDP current US'!$B$1:$BD$1,0))/INDEX('IMF GDP constant 2022 US'!$B$1:$BD$197,MATCH('2022 deflators April 2024 WEO'!$B180,'IMF GDP constant 2022 US'!$B$1:$B$197,0),MATCH('2022 deflators April 2024 WEO'!P$3,'IMF GDP constant 2022 US'!$B$1:$BD$1,0)),0)</f>
        <v>0</v>
      </c>
      <c r="Q180" s="18" t="n">
        <f aca="false">IFERROR(INDEX('IMF GDP current US'!$B$1:$BD$197,MATCH('2022 deflators April 2024 WEO'!$B180,'IMF GDP current US'!$B$1:$B$197,0),MATCH('2022 deflators April 2024 WEO'!Q$3,'IMF GDP current US'!$B$1:$BD$1,0))/INDEX('IMF GDP constant 2022 US'!$B$1:$BD$197,MATCH('2022 deflators April 2024 WEO'!$B180,'IMF GDP constant 2022 US'!$B$1:$B$197,0),MATCH('2022 deflators April 2024 WEO'!Q$3,'IMF GDP constant 2022 US'!$B$1:$BD$1,0)),0)</f>
        <v>0</v>
      </c>
      <c r="R180" s="18" t="n">
        <f aca="false">IFERROR(INDEX('IMF GDP current US'!$B$1:$BD$197,MATCH('2022 deflators April 2024 WEO'!$B180,'IMF GDP current US'!$B$1:$B$197,0),MATCH('2022 deflators April 2024 WEO'!R$3,'IMF GDP current US'!$B$1:$BD$1,0))/INDEX('IMF GDP constant 2022 US'!$B$1:$BD$197,MATCH('2022 deflators April 2024 WEO'!$B180,'IMF GDP constant 2022 US'!$B$1:$B$197,0),MATCH('2022 deflators April 2024 WEO'!R$3,'IMF GDP constant 2022 US'!$B$1:$BD$1,0)),0)</f>
        <v>0</v>
      </c>
      <c r="S180" s="18" t="n">
        <f aca="false">IFERROR(INDEX('IMF GDP current US'!$B$1:$BD$197,MATCH('2022 deflators April 2024 WEO'!$B180,'IMF GDP current US'!$B$1:$B$197,0),MATCH('2022 deflators April 2024 WEO'!S$3,'IMF GDP current US'!$B$1:$BD$1,0))/INDEX('IMF GDP constant 2022 US'!$B$1:$BD$197,MATCH('2022 deflators April 2024 WEO'!$B180,'IMF GDP constant 2022 US'!$B$1:$B$197,0),MATCH('2022 deflators April 2024 WEO'!S$3,'IMF GDP constant 2022 US'!$B$1:$BD$1,0)),0)</f>
        <v>0.0831975406668991</v>
      </c>
      <c r="T180" s="18" t="n">
        <f aca="false">IFERROR(INDEX('IMF GDP current US'!$B$1:$BD$197,MATCH('2022 deflators April 2024 WEO'!$B180,'IMF GDP current US'!$B$1:$B$197,0),MATCH('2022 deflators April 2024 WEO'!T$3,'IMF GDP current US'!$B$1:$BD$1,0))/INDEX('IMF GDP constant 2022 US'!$B$1:$BD$197,MATCH('2022 deflators April 2024 WEO'!$B180,'IMF GDP constant 2022 US'!$B$1:$B$197,0),MATCH('2022 deflators April 2024 WEO'!T$3,'IMF GDP constant 2022 US'!$B$1:$BD$1,0)),0)</f>
        <v>0.521598803675076</v>
      </c>
      <c r="U180" s="18" t="n">
        <f aca="false">IFERROR(INDEX('IMF GDP current US'!$B$1:$BD$197,MATCH('2022 deflators April 2024 WEO'!$B180,'IMF GDP current US'!$B$1:$B$197,0),MATCH('2022 deflators April 2024 WEO'!U$3,'IMF GDP current US'!$B$1:$BD$1,0))/INDEX('IMF GDP constant 2022 US'!$B$1:$BD$197,MATCH('2022 deflators April 2024 WEO'!$B180,'IMF GDP constant 2022 US'!$B$1:$B$197,0),MATCH('2022 deflators April 2024 WEO'!U$3,'IMF GDP constant 2022 US'!$B$1:$BD$1,0)),0)</f>
        <v>0.534134419147343</v>
      </c>
      <c r="V180" s="18" t="n">
        <f aca="false">IFERROR(INDEX('IMF GDP current US'!$B$1:$BD$197,MATCH('2022 deflators April 2024 WEO'!$B180,'IMF GDP current US'!$B$1:$B$197,0),MATCH('2022 deflators April 2024 WEO'!V$3,'IMF GDP current US'!$B$1:$BD$1,0))/INDEX('IMF GDP constant 2022 US'!$B$1:$BD$197,MATCH('2022 deflators April 2024 WEO'!$B180,'IMF GDP constant 2022 US'!$B$1:$B$197,0),MATCH('2022 deflators April 2024 WEO'!V$3,'IMF GDP constant 2022 US'!$B$1:$BD$1,0)),0)</f>
        <v>0.744431241464901</v>
      </c>
      <c r="W180" s="18" t="n">
        <f aca="false">IFERROR(INDEX('IMF GDP current US'!$B$1:$BD$197,MATCH('2022 deflators April 2024 WEO'!$B180,'IMF GDP current US'!$B$1:$B$197,0),MATCH('2022 deflators April 2024 WEO'!W$3,'IMF GDP current US'!$B$1:$BD$1,0))/INDEX('IMF GDP constant 2022 US'!$B$1:$BD$197,MATCH('2022 deflators April 2024 WEO'!$B180,'IMF GDP constant 2022 US'!$B$1:$B$197,0),MATCH('2022 deflators April 2024 WEO'!W$3,'IMF GDP constant 2022 US'!$B$1:$BD$1,0)),0)</f>
        <v>0.323191870912122</v>
      </c>
      <c r="X180" s="18" t="n">
        <f aca="false">IFERROR(INDEX('IMF GDP current US'!$B$1:$BD$197,MATCH('2022 deflators April 2024 WEO'!$B180,'IMF GDP current US'!$B$1:$B$197,0),MATCH('2022 deflators April 2024 WEO'!X$3,'IMF GDP current US'!$B$1:$BD$1,0))/INDEX('IMF GDP constant 2022 US'!$B$1:$BD$197,MATCH('2022 deflators April 2024 WEO'!$B180,'IMF GDP constant 2022 US'!$B$1:$B$197,0),MATCH('2022 deflators April 2024 WEO'!X$3,'IMF GDP constant 2022 US'!$B$1:$BD$1,0)),0)</f>
        <v>0.410582536635141</v>
      </c>
      <c r="Y180" s="18" t="n">
        <f aca="false">IFERROR(INDEX('IMF GDP current US'!$B$1:$BD$197,MATCH('2022 deflators April 2024 WEO'!$B180,'IMF GDP current US'!$B$1:$B$197,0),MATCH('2022 deflators April 2024 WEO'!Y$3,'IMF GDP current US'!$B$1:$BD$1,0))/INDEX('IMF GDP constant 2022 US'!$B$1:$BD$197,MATCH('2022 deflators April 2024 WEO'!$B180,'IMF GDP constant 2022 US'!$B$1:$B$197,0),MATCH('2022 deflators April 2024 WEO'!Y$3,'IMF GDP constant 2022 US'!$B$1:$BD$1,0)),0)</f>
        <v>0.41073968044912</v>
      </c>
      <c r="Z180" s="18" t="n">
        <f aca="false">IFERROR(INDEX('IMF GDP current US'!$B$1:$BD$197,MATCH('2022 deflators April 2024 WEO'!$B180,'IMF GDP current US'!$B$1:$B$197,0),MATCH('2022 deflators April 2024 WEO'!Z$3,'IMF GDP current US'!$B$1:$BD$1,0))/INDEX('IMF GDP constant 2022 US'!$B$1:$BD$197,MATCH('2022 deflators April 2024 WEO'!$B180,'IMF GDP constant 2022 US'!$B$1:$B$197,0),MATCH('2022 deflators April 2024 WEO'!Z$3,'IMF GDP constant 2022 US'!$B$1:$BD$1,0)),0)</f>
        <v>0.475208332917688</v>
      </c>
      <c r="AA180" s="18" t="n">
        <f aca="false">IFERROR(INDEX('IMF GDP current US'!$B$1:$BD$197,MATCH('2022 deflators April 2024 WEO'!$B180,'IMF GDP current US'!$B$1:$B$197,0),MATCH('2022 deflators April 2024 WEO'!AA$3,'IMF GDP current US'!$B$1:$BD$1,0))/INDEX('IMF GDP constant 2022 US'!$B$1:$BD$197,MATCH('2022 deflators April 2024 WEO'!$B180,'IMF GDP constant 2022 US'!$B$1:$B$197,0),MATCH('2022 deflators April 2024 WEO'!AA$3,'IMF GDP constant 2022 US'!$B$1:$BD$1,0)),0)</f>
        <v>0.521763419913171</v>
      </c>
      <c r="AB180" s="18" t="n">
        <f aca="false">IFERROR(INDEX('IMF GDP current US'!$B$1:$BD$197,MATCH('2022 deflators April 2024 WEO'!$B180,'IMF GDP current US'!$B$1:$B$197,0),MATCH('2022 deflators April 2024 WEO'!AB$3,'IMF GDP current US'!$B$1:$BD$1,0))/INDEX('IMF GDP constant 2022 US'!$B$1:$BD$197,MATCH('2022 deflators April 2024 WEO'!$B180,'IMF GDP constant 2022 US'!$B$1:$B$197,0),MATCH('2022 deflators April 2024 WEO'!AB$3,'IMF GDP constant 2022 US'!$B$1:$BD$1,0)),0)</f>
        <v>0.598328516112178</v>
      </c>
      <c r="AC180" s="18" t="n">
        <f aca="false">IFERROR(INDEX('IMF GDP current US'!$B$1:$BD$197,MATCH('2022 deflators April 2024 WEO'!$B180,'IMF GDP current US'!$B$1:$B$197,0),MATCH('2022 deflators April 2024 WEO'!AC$3,'IMF GDP current US'!$B$1:$BD$1,0))/INDEX('IMF GDP constant 2022 US'!$B$1:$BD$197,MATCH('2022 deflators April 2024 WEO'!$B180,'IMF GDP constant 2022 US'!$B$1:$B$197,0),MATCH('2022 deflators April 2024 WEO'!AC$3,'IMF GDP constant 2022 US'!$B$1:$BD$1,0)),0)</f>
        <v>0.648494933202451</v>
      </c>
      <c r="AD180" s="18" t="n">
        <f aca="false">IFERROR(INDEX('IMF GDP current US'!$B$1:$BD$197,MATCH('2022 deflators April 2024 WEO'!$B180,'IMF GDP current US'!$B$1:$B$197,0),MATCH('2022 deflators April 2024 WEO'!AD$3,'IMF GDP current US'!$B$1:$BD$1,0))/INDEX('IMF GDP constant 2022 US'!$B$1:$BD$197,MATCH('2022 deflators April 2024 WEO'!$B180,'IMF GDP constant 2022 US'!$B$1:$B$197,0),MATCH('2022 deflators April 2024 WEO'!AD$3,'IMF GDP constant 2022 US'!$B$1:$BD$1,0)),0)</f>
        <v>0.727244108995374</v>
      </c>
      <c r="AE180" s="18" t="n">
        <f aca="false">IFERROR(INDEX('IMF GDP current US'!$B$1:$BD$197,MATCH('2022 deflators April 2024 WEO'!$B180,'IMF GDP current US'!$B$1:$B$197,0),MATCH('2022 deflators April 2024 WEO'!AE$3,'IMF GDP current US'!$B$1:$BD$1,0))/INDEX('IMF GDP constant 2022 US'!$B$1:$BD$197,MATCH('2022 deflators April 2024 WEO'!$B180,'IMF GDP constant 2022 US'!$B$1:$B$197,0),MATCH('2022 deflators April 2024 WEO'!AE$3,'IMF GDP constant 2022 US'!$B$1:$BD$1,0)),0)</f>
        <v>0.78792285718561</v>
      </c>
      <c r="AF180" s="18" t="n">
        <f aca="false">IFERROR(INDEX('IMF GDP current US'!$B$1:$BD$197,MATCH('2022 deflators April 2024 WEO'!$B180,'IMF GDP current US'!$B$1:$B$197,0),MATCH('2022 deflators April 2024 WEO'!AF$3,'IMF GDP current US'!$B$1:$BD$1,0))/INDEX('IMF GDP constant 2022 US'!$B$1:$BD$197,MATCH('2022 deflators April 2024 WEO'!$B180,'IMF GDP constant 2022 US'!$B$1:$B$197,0),MATCH('2022 deflators April 2024 WEO'!AF$3,'IMF GDP constant 2022 US'!$B$1:$BD$1,0)),0)</f>
        <v>0.843230704569325</v>
      </c>
      <c r="AG180" s="18" t="n">
        <f aca="false">IFERROR(INDEX('IMF GDP current US'!$B$1:$BD$197,MATCH('2022 deflators April 2024 WEO'!$B180,'IMF GDP current US'!$B$1:$B$197,0),MATCH('2022 deflators April 2024 WEO'!AG$3,'IMF GDP current US'!$B$1:$BD$1,0))/INDEX('IMF GDP constant 2022 US'!$B$1:$BD$197,MATCH('2022 deflators April 2024 WEO'!$B180,'IMF GDP constant 2022 US'!$B$1:$B$197,0),MATCH('2022 deflators April 2024 WEO'!AG$3,'IMF GDP constant 2022 US'!$B$1:$BD$1,0)),0)</f>
        <v>0.946586321134703</v>
      </c>
      <c r="AH180" s="18" t="n">
        <f aca="false">IFERROR(INDEX('IMF GDP current US'!$B$1:$BD$197,MATCH('2022 deflators April 2024 WEO'!$B180,'IMF GDP current US'!$B$1:$B$197,0),MATCH('2022 deflators April 2024 WEO'!AH$3,'IMF GDP current US'!$B$1:$BD$1,0))/INDEX('IMF GDP constant 2022 US'!$B$1:$BD$197,MATCH('2022 deflators April 2024 WEO'!$B180,'IMF GDP constant 2022 US'!$B$1:$B$197,0),MATCH('2022 deflators April 2024 WEO'!AH$3,'IMF GDP constant 2022 US'!$B$1:$BD$1,0)),0)</f>
        <v>1.03436015300997</v>
      </c>
      <c r="AI180" s="18" t="n">
        <f aca="false">IFERROR(INDEX('IMF GDP current US'!$B$1:$BD$197,MATCH('2022 deflators April 2024 WEO'!$B180,'IMF GDP current US'!$B$1:$B$197,0),MATCH('2022 deflators April 2024 WEO'!AI$3,'IMF GDP current US'!$B$1:$BD$1,0))/INDEX('IMF GDP constant 2022 US'!$B$1:$BD$197,MATCH('2022 deflators April 2024 WEO'!$B180,'IMF GDP constant 2022 US'!$B$1:$B$197,0),MATCH('2022 deflators April 2024 WEO'!AI$3,'IMF GDP constant 2022 US'!$B$1:$BD$1,0)),0)</f>
        <v>0.747086764103143</v>
      </c>
      <c r="AJ180" s="18" t="n">
        <f aca="false">IFERROR(INDEX('IMF GDP current US'!$B$1:$BD$197,MATCH('2022 deflators April 2024 WEO'!$B180,'IMF GDP current US'!$B$1:$B$197,0),MATCH('2022 deflators April 2024 WEO'!AJ$3,'IMF GDP current US'!$B$1:$BD$1,0))/INDEX('IMF GDP constant 2022 US'!$B$1:$BD$197,MATCH('2022 deflators April 2024 WEO'!$B180,'IMF GDP constant 2022 US'!$B$1:$B$197,0),MATCH('2022 deflators April 2024 WEO'!AJ$3,'IMF GDP constant 2022 US'!$B$1:$BD$1,0)),0)</f>
        <v>0.661322486410274</v>
      </c>
      <c r="AK180" s="18" t="n">
        <f aca="false">IFERROR(INDEX('IMF GDP current US'!$B$1:$BD$197,MATCH('2022 deflators April 2024 WEO'!$B180,'IMF GDP current US'!$B$1:$B$197,0),MATCH('2022 deflators April 2024 WEO'!AK$3,'IMF GDP current US'!$B$1:$BD$1,0))/INDEX('IMF GDP constant 2022 US'!$B$1:$BD$197,MATCH('2022 deflators April 2024 WEO'!$B180,'IMF GDP constant 2022 US'!$B$1:$B$197,0),MATCH('2022 deflators April 2024 WEO'!AK$3,'IMF GDP constant 2022 US'!$B$1:$BD$1,0)),0)</f>
        <v>0.579905696957126</v>
      </c>
      <c r="AL180" s="18" t="n">
        <f aca="false">IFERROR(INDEX('IMF GDP current US'!$B$1:$BD$197,MATCH('2022 deflators April 2024 WEO'!$B180,'IMF GDP current US'!$B$1:$B$197,0),MATCH('2022 deflators April 2024 WEO'!AL$3,'IMF GDP current US'!$B$1:$BD$1,0))/INDEX('IMF GDP constant 2022 US'!$B$1:$BD$197,MATCH('2022 deflators April 2024 WEO'!$B180,'IMF GDP constant 2022 US'!$B$1:$B$197,0),MATCH('2022 deflators April 2024 WEO'!AL$3,'IMF GDP constant 2022 US'!$B$1:$BD$1,0)),0)</f>
        <v>0.650128892103736</v>
      </c>
      <c r="AM180" s="18" t="n">
        <f aca="false">IFERROR(INDEX('IMF GDP current US'!$B$1:$BD$197,MATCH('2022 deflators April 2024 WEO'!$B180,'IMF GDP current US'!$B$1:$B$197,0),MATCH('2022 deflators April 2024 WEO'!AM$3,'IMF GDP current US'!$B$1:$BD$1,0))/INDEX('IMF GDP constant 2022 US'!$B$1:$BD$197,MATCH('2022 deflators April 2024 WEO'!$B180,'IMF GDP constant 2022 US'!$B$1:$B$197,0),MATCH('2022 deflators April 2024 WEO'!AM$3,'IMF GDP constant 2022 US'!$B$1:$BD$1,0)),0)</f>
        <v>0.686137985260854</v>
      </c>
      <c r="AN180" s="18" t="n">
        <f aca="false">IFERROR(INDEX('IMF GDP current US'!$B$1:$BD$197,MATCH('2022 deflators April 2024 WEO'!$B180,'IMF GDP current US'!$B$1:$B$197,0),MATCH('2022 deflators April 2024 WEO'!AN$3,'IMF GDP current US'!$B$1:$BD$1,0))/INDEX('IMF GDP constant 2022 US'!$B$1:$BD$197,MATCH('2022 deflators April 2024 WEO'!$B180,'IMF GDP constant 2022 US'!$B$1:$B$197,0),MATCH('2022 deflators April 2024 WEO'!AN$3,'IMF GDP constant 2022 US'!$B$1:$BD$1,0)),0)</f>
        <v>0.706879206217005</v>
      </c>
      <c r="AO180" s="18" t="n">
        <f aca="false">IFERROR(INDEX('IMF GDP current US'!$B$1:$BD$197,MATCH('2022 deflators April 2024 WEO'!$B180,'IMF GDP current US'!$B$1:$B$197,0),MATCH('2022 deflators April 2024 WEO'!AO$3,'IMF GDP current US'!$B$1:$BD$1,0))/INDEX('IMF GDP constant 2022 US'!$B$1:$BD$197,MATCH('2022 deflators April 2024 WEO'!$B180,'IMF GDP constant 2022 US'!$B$1:$B$197,0),MATCH('2022 deflators April 2024 WEO'!AO$3,'IMF GDP constant 2022 US'!$B$1:$BD$1,0)),0)</f>
        <v>0.753927777122733</v>
      </c>
      <c r="AP180" s="18" t="n">
        <f aca="false">IFERROR(INDEX('IMF GDP current US'!$B$1:$BD$197,MATCH('2022 deflators April 2024 WEO'!$B180,'IMF GDP current US'!$B$1:$B$197,0),MATCH('2022 deflators April 2024 WEO'!AP$3,'IMF GDP current US'!$B$1:$BD$1,0))/INDEX('IMF GDP constant 2022 US'!$B$1:$BD$197,MATCH('2022 deflators April 2024 WEO'!$B180,'IMF GDP constant 2022 US'!$B$1:$B$197,0),MATCH('2022 deflators April 2024 WEO'!AP$3,'IMF GDP constant 2022 US'!$B$1:$BD$1,0)),0)</f>
        <v>0.590143472819035</v>
      </c>
      <c r="AQ180" s="18" t="n">
        <f aca="false">IFERROR(INDEX('IMF GDP current US'!$B$1:$BD$197,MATCH('2022 deflators April 2024 WEO'!$B180,'IMF GDP current US'!$B$1:$B$197,0),MATCH('2022 deflators April 2024 WEO'!AQ$3,'IMF GDP current US'!$B$1:$BD$1,0))/INDEX('IMF GDP constant 2022 US'!$B$1:$BD$197,MATCH('2022 deflators April 2024 WEO'!$B180,'IMF GDP constant 2022 US'!$B$1:$B$197,0),MATCH('2022 deflators April 2024 WEO'!AQ$3,'IMF GDP constant 2022 US'!$B$1:$BD$1,0)),0)</f>
        <v>0.565625122893549</v>
      </c>
      <c r="AR180" s="18" t="n">
        <f aca="false">IFERROR(INDEX('IMF GDP current US'!$B$1:$BD$197,MATCH('2022 deflators April 2024 WEO'!$B180,'IMF GDP current US'!$B$1:$B$197,0),MATCH('2022 deflators April 2024 WEO'!AR$3,'IMF GDP current US'!$B$1:$BD$1,0))/INDEX('IMF GDP constant 2022 US'!$B$1:$BD$197,MATCH('2022 deflators April 2024 WEO'!$B180,'IMF GDP constant 2022 US'!$B$1:$B$197,0),MATCH('2022 deflators April 2024 WEO'!AR$3,'IMF GDP constant 2022 US'!$B$1:$BD$1,0)),0)</f>
        <v>0.592851512021995</v>
      </c>
      <c r="AS180" s="18" t="n">
        <f aca="false">IFERROR(INDEX('IMF GDP current US'!$B$1:$BD$197,MATCH('2022 deflators April 2024 WEO'!$B180,'IMF GDP current US'!$B$1:$B$197,0),MATCH('2022 deflators April 2024 WEO'!AS$3,'IMF GDP current US'!$B$1:$BD$1,0))/INDEX('IMF GDP constant 2022 US'!$B$1:$BD$197,MATCH('2022 deflators April 2024 WEO'!$B180,'IMF GDP constant 2022 US'!$B$1:$B$197,0),MATCH('2022 deflators April 2024 WEO'!AS$3,'IMF GDP constant 2022 US'!$B$1:$BD$1,0)),0)</f>
        <v>0.625836228268971</v>
      </c>
      <c r="AT180" s="18" t="n">
        <f aca="false">IFERROR(INDEX('IMF GDP current US'!$B$1:$BD$197,MATCH('2022 deflators April 2024 WEO'!$B180,'IMF GDP current US'!$B$1:$B$197,0),MATCH('2022 deflators April 2024 WEO'!AT$3,'IMF GDP current US'!$B$1:$BD$1,0))/INDEX('IMF GDP constant 2022 US'!$B$1:$BD$197,MATCH('2022 deflators April 2024 WEO'!$B180,'IMF GDP constant 2022 US'!$B$1:$B$197,0),MATCH('2022 deflators April 2024 WEO'!AT$3,'IMF GDP constant 2022 US'!$B$1:$BD$1,0)),0)</f>
        <v>0.698884758868401</v>
      </c>
      <c r="AU180" s="18" t="n">
        <f aca="false">IFERROR(INDEX('IMF GDP current US'!$B$1:$BD$197,MATCH('2022 deflators April 2024 WEO'!$B180,'IMF GDP current US'!$B$1:$B$197,0),MATCH('2022 deflators April 2024 WEO'!AU$3,'IMF GDP current US'!$B$1:$BD$1,0))/INDEX('IMF GDP constant 2022 US'!$B$1:$BD$197,MATCH('2022 deflators April 2024 WEO'!$B180,'IMF GDP constant 2022 US'!$B$1:$B$197,0),MATCH('2022 deflators April 2024 WEO'!AU$3,'IMF GDP constant 2022 US'!$B$1:$BD$1,0)),0)</f>
        <v>0.705242110256211</v>
      </c>
      <c r="AV180" s="18" t="n">
        <f aca="false">IFERROR(INDEX('IMF GDP current US'!$B$1:$BD$197,MATCH('2022 deflators April 2024 WEO'!$B180,'IMF GDP current US'!$B$1:$B$197,0),MATCH('2022 deflators April 2024 WEO'!AV$3,'IMF GDP current US'!$B$1:$BD$1,0))/INDEX('IMF GDP constant 2022 US'!$B$1:$BD$197,MATCH('2022 deflators April 2024 WEO'!$B180,'IMF GDP constant 2022 US'!$B$1:$B$197,0),MATCH('2022 deflators April 2024 WEO'!AV$3,'IMF GDP constant 2022 US'!$B$1:$BD$1,0)),0)</f>
        <v>0.82311663353129</v>
      </c>
      <c r="AW180" s="19" t="n">
        <f aca="false">IFERROR(INDEX('IMF GDP current US'!$B$1:$BD$197,MATCH('2022 deflators April 2024 WEO'!$B180,'IMF GDP current US'!$B$1:$B$197,0),MATCH('2022 deflators April 2024 WEO'!AW$3,'IMF GDP current US'!$B$1:$BD$1,0))/INDEX('IMF GDP constant 2022 US'!$B$1:$BD$197,MATCH('2022 deflators April 2024 WEO'!$B180,'IMF GDP constant 2022 US'!$B$1:$B$197,0),MATCH('2022 deflators April 2024 WEO'!AW$3,'IMF GDP constant 2022 US'!$B$1:$BD$1,0)),0)</f>
        <v>1</v>
      </c>
      <c r="AX180" s="18" t="n">
        <f aca="false">IFERROR(INDEX('IMF GDP current US'!$B$1:$BD$197,MATCH('2022 deflators April 2024 WEO'!$B180,'IMF GDP current US'!$B$1:$B$197,0),MATCH('2022 deflators April 2024 WEO'!AX$3,'IMF GDP current US'!$B$1:$BD$1,0))/INDEX('IMF GDP constant 2022 US'!$B$1:$BD$197,MATCH('2022 deflators April 2024 WEO'!$B180,'IMF GDP constant 2022 US'!$B$1:$B$197,0),MATCH('2022 deflators April 2024 WEO'!AX$3,'IMF GDP constant 2022 US'!$B$1:$BD$1,0)),0)</f>
        <v>0.970052774949643</v>
      </c>
      <c r="AY180" s="21" t="n">
        <f aca="false">IFERROR(INDEX('IMF GDP current US'!$B$1:$BD$197,MATCH('2022 deflators April 2024 WEO'!$B180,'IMF GDP current US'!$B$1:$B$197,0),MATCH('2022 deflators April 2024 WEO'!AY$3,'IMF GDP current US'!$B$1:$BD$1,0))/INDEX('IMF GDP constant 2022 US'!$B$1:$BD$197,MATCH('2022 deflators April 2024 WEO'!$B180,'IMF GDP constant 2022 US'!$B$1:$B$197,0),MATCH('2022 deflators April 2024 WEO'!AY$3,'IMF GDP constant 2022 US'!$B$1:$BD$1,0)),0)</f>
        <v>1.00721912397398</v>
      </c>
      <c r="AZ180" s="21" t="n">
        <f aca="false">IFERROR(INDEX('IMF GDP current US'!$B$1:$BD$197,MATCH('2022 deflators April 2024 WEO'!$B180,'IMF GDP current US'!$B$1:$B$197,0),MATCH('2022 deflators April 2024 WEO'!AZ$3,'IMF GDP current US'!$B$1:$BD$1,0))/INDEX('IMF GDP constant 2022 US'!$B$1:$BD$197,MATCH('2022 deflators April 2024 WEO'!$B180,'IMF GDP constant 2022 US'!$B$1:$B$197,0),MATCH('2022 deflators April 2024 WEO'!AZ$3,'IMF GDP constant 2022 US'!$B$1:$BD$1,0)),0)</f>
        <v>1.07038959039589</v>
      </c>
      <c r="BA180" s="21" t="n">
        <f aca="false">IFERROR(INDEX('IMF GDP current US'!$B$1:$BD$197,MATCH('2022 deflators April 2024 WEO'!$B180,'IMF GDP current US'!$B$1:$B$197,0),MATCH('2022 deflators April 2024 WEO'!BA$3,'IMF GDP current US'!$B$1:$BD$1,0))/INDEX('IMF GDP constant 2022 US'!$B$1:$BD$197,MATCH('2022 deflators April 2024 WEO'!$B180,'IMF GDP constant 2022 US'!$B$1:$B$197,0),MATCH('2022 deflators April 2024 WEO'!BA$3,'IMF GDP constant 2022 US'!$B$1:$BD$1,0)),0)</f>
        <v>1.14082801212027</v>
      </c>
      <c r="BB180" s="21" t="n">
        <f aca="false">IFERROR(INDEX('IMF GDP current US'!$B$1:$BD$197,MATCH('2022 deflators April 2024 WEO'!$B180,'IMF GDP current US'!$B$1:$B$197,0),MATCH('2022 deflators April 2024 WEO'!BB$3,'IMF GDP current US'!$B$1:$BD$1,0))/INDEX('IMF GDP constant 2022 US'!$B$1:$BD$197,MATCH('2022 deflators April 2024 WEO'!$B180,'IMF GDP constant 2022 US'!$B$1:$B$197,0),MATCH('2022 deflators April 2024 WEO'!BB$3,'IMF GDP constant 2022 US'!$B$1:$BD$1,0)),0)</f>
        <v>1.21821618778269</v>
      </c>
      <c r="BC180" s="21" t="n">
        <f aca="false">IFERROR(INDEX('IMF GDP current US'!$B$1:$BD$197,MATCH('2022 deflators April 2024 WEO'!$B180,'IMF GDP current US'!$B$1:$B$197,0),MATCH('2022 deflators April 2024 WEO'!BC$3,'IMF GDP current US'!$B$1:$BD$1,0))/INDEX('IMF GDP constant 2022 US'!$B$1:$BD$197,MATCH('2022 deflators April 2024 WEO'!$B180,'IMF GDP constant 2022 US'!$B$1:$B$197,0),MATCH('2022 deflators April 2024 WEO'!BC$3,'IMF GDP constant 2022 US'!$B$1:$BD$1,0)),0)</f>
        <v>1.30283875982284</v>
      </c>
      <c r="BD180" s="22" t="n">
        <f aca="false">IFERROR(INDEX('IMF GDP current US'!$B$1:$BD$197,MATCH('2022 deflators April 2024 WEO'!$B180,'IMF GDP current US'!$B$1:$B$197,0),MATCH('2022 deflators April 2024 WEO'!BD$3,'IMF GDP current US'!$B$1:$BD$1,0))/INDEX('IMF GDP constant 2022 US'!$B$1:$BD$197,MATCH('2022 deflators April 2024 WEO'!$B180,'IMF GDP constant 2022 US'!$B$1:$B$197,0),MATCH('2022 deflators April 2024 WEO'!BD$3,'IMF GDP constant 2022 US'!$B$1:$BD$1,0)),0)</f>
        <v>1.39499208031219</v>
      </c>
    </row>
    <row r="181" customFormat="false" ht="15" hidden="false" customHeight="false" outlineLevel="0" collapsed="false">
      <c r="A181" s="12" t="s">
        <v>200</v>
      </c>
      <c r="B181" s="0" t="str">
        <f aca="false">VLOOKUP(A181,'Names&amp;ISO'!$A:$C,3,0)</f>
        <v>TUV</v>
      </c>
      <c r="C181" s="11" t="s">
        <v>200</v>
      </c>
      <c r="D181" s="11" t="n">
        <f aca="false">IFERROR(VLOOKUP(B181,'DAC ODA Recipients 2022-2023'!$B:$H,7,0),"")</f>
        <v>1</v>
      </c>
      <c r="E181" s="12" t="str">
        <f aca="false">IFERROR(VLOOKUP(B181,'OECD DAC Deflators 2022'!B:B,1,0),"")</f>
        <v/>
      </c>
      <c r="F181" s="12"/>
      <c r="G181" s="17" t="n">
        <f aca="false">IFERROR(INDEX('IMF GDP current US'!$B$1:$BD$197,MATCH('2022 deflators April 2024 WEO'!$B181,'IMF GDP current US'!$B$1:$B$197,0),MATCH('2022 deflators April 2024 WEO'!G$3,'IMF GDP current US'!$B$1:$BD$1,0))/INDEX('IMF GDP constant 2022 US'!$B$1:$BD$197,MATCH('2022 deflators April 2024 WEO'!$B181,'IMF GDP constant 2022 US'!$B$1:$B$197,0),MATCH('2022 deflators April 2024 WEO'!G$3,'IMF GDP constant 2022 US'!$B$1:$BD$1,0)),0)</f>
        <v>0</v>
      </c>
      <c r="H181" s="18" t="n">
        <f aca="false">IFERROR(INDEX('IMF GDP current US'!$B$1:$BD$197,MATCH('2022 deflators April 2024 WEO'!$B181,'IMF GDP current US'!$B$1:$B$197,0),MATCH('2022 deflators April 2024 WEO'!H$3,'IMF GDP current US'!$B$1:$BD$1,0))/INDEX('IMF GDP constant 2022 US'!$B$1:$BD$197,MATCH('2022 deflators April 2024 WEO'!$B181,'IMF GDP constant 2022 US'!$B$1:$B$197,0),MATCH('2022 deflators April 2024 WEO'!H$3,'IMF GDP constant 2022 US'!$B$1:$BD$1,0)),0)</f>
        <v>0</v>
      </c>
      <c r="I181" s="18" t="n">
        <f aca="false">IFERROR(INDEX('IMF GDP current US'!$B$1:$BD$197,MATCH('2022 deflators April 2024 WEO'!$B181,'IMF GDP current US'!$B$1:$B$197,0),MATCH('2022 deflators April 2024 WEO'!I$3,'IMF GDP current US'!$B$1:$BD$1,0))/INDEX('IMF GDP constant 2022 US'!$B$1:$BD$197,MATCH('2022 deflators April 2024 WEO'!$B181,'IMF GDP constant 2022 US'!$B$1:$B$197,0),MATCH('2022 deflators April 2024 WEO'!I$3,'IMF GDP constant 2022 US'!$B$1:$BD$1,0)),0)</f>
        <v>0</v>
      </c>
      <c r="J181" s="18" t="n">
        <f aca="false">IFERROR(INDEX('IMF GDP current US'!$B$1:$BD$197,MATCH('2022 deflators April 2024 WEO'!$B181,'IMF GDP current US'!$B$1:$B$197,0),MATCH('2022 deflators April 2024 WEO'!J$3,'IMF GDP current US'!$B$1:$BD$1,0))/INDEX('IMF GDP constant 2022 US'!$B$1:$BD$197,MATCH('2022 deflators April 2024 WEO'!$B181,'IMF GDP constant 2022 US'!$B$1:$B$197,0),MATCH('2022 deflators April 2024 WEO'!J$3,'IMF GDP constant 2022 US'!$B$1:$BD$1,0)),0)</f>
        <v>0</v>
      </c>
      <c r="K181" s="18" t="n">
        <f aca="false">IFERROR(INDEX('IMF GDP current US'!$B$1:$BD$197,MATCH('2022 deflators April 2024 WEO'!$B181,'IMF GDP current US'!$B$1:$B$197,0),MATCH('2022 deflators April 2024 WEO'!K$3,'IMF GDP current US'!$B$1:$BD$1,0))/INDEX('IMF GDP constant 2022 US'!$B$1:$BD$197,MATCH('2022 deflators April 2024 WEO'!$B181,'IMF GDP constant 2022 US'!$B$1:$B$197,0),MATCH('2022 deflators April 2024 WEO'!K$3,'IMF GDP constant 2022 US'!$B$1:$BD$1,0)),0)</f>
        <v>0</v>
      </c>
      <c r="L181" s="18" t="n">
        <f aca="false">IFERROR(INDEX('IMF GDP current US'!$B$1:$BD$197,MATCH('2022 deflators April 2024 WEO'!$B181,'IMF GDP current US'!$B$1:$B$197,0),MATCH('2022 deflators April 2024 WEO'!L$3,'IMF GDP current US'!$B$1:$BD$1,0))/INDEX('IMF GDP constant 2022 US'!$B$1:$BD$197,MATCH('2022 deflators April 2024 WEO'!$B181,'IMF GDP constant 2022 US'!$B$1:$B$197,0),MATCH('2022 deflators April 2024 WEO'!L$3,'IMF GDP constant 2022 US'!$B$1:$BD$1,0)),0)</f>
        <v>0</v>
      </c>
      <c r="M181" s="18" t="n">
        <f aca="false">IFERROR(INDEX('IMF GDP current US'!$B$1:$BD$197,MATCH('2022 deflators April 2024 WEO'!$B181,'IMF GDP current US'!$B$1:$B$197,0),MATCH('2022 deflators April 2024 WEO'!M$3,'IMF GDP current US'!$B$1:$BD$1,0))/INDEX('IMF GDP constant 2022 US'!$B$1:$BD$197,MATCH('2022 deflators April 2024 WEO'!$B181,'IMF GDP constant 2022 US'!$B$1:$B$197,0),MATCH('2022 deflators April 2024 WEO'!M$3,'IMF GDP constant 2022 US'!$B$1:$BD$1,0)),0)</f>
        <v>0</v>
      </c>
      <c r="N181" s="18" t="n">
        <f aca="false">IFERROR(INDEX('IMF GDP current US'!$B$1:$BD$197,MATCH('2022 deflators April 2024 WEO'!$B181,'IMF GDP current US'!$B$1:$B$197,0),MATCH('2022 deflators April 2024 WEO'!N$3,'IMF GDP current US'!$B$1:$BD$1,0))/INDEX('IMF GDP constant 2022 US'!$B$1:$BD$197,MATCH('2022 deflators April 2024 WEO'!$B181,'IMF GDP constant 2022 US'!$B$1:$B$197,0),MATCH('2022 deflators April 2024 WEO'!N$3,'IMF GDP constant 2022 US'!$B$1:$BD$1,0)),0)</f>
        <v>0</v>
      </c>
      <c r="O181" s="18" t="n">
        <f aca="false">IFERROR(INDEX('IMF GDP current US'!$B$1:$BD$197,MATCH('2022 deflators April 2024 WEO'!$B181,'IMF GDP current US'!$B$1:$B$197,0),MATCH('2022 deflators April 2024 WEO'!O$3,'IMF GDP current US'!$B$1:$BD$1,0))/INDEX('IMF GDP constant 2022 US'!$B$1:$BD$197,MATCH('2022 deflators April 2024 WEO'!$B181,'IMF GDP constant 2022 US'!$B$1:$B$197,0),MATCH('2022 deflators April 2024 WEO'!O$3,'IMF GDP constant 2022 US'!$B$1:$BD$1,0)),0)</f>
        <v>0</v>
      </c>
      <c r="P181" s="18" t="n">
        <f aca="false">IFERROR(INDEX('IMF GDP current US'!$B$1:$BD$197,MATCH('2022 deflators April 2024 WEO'!$B181,'IMF GDP current US'!$B$1:$B$197,0),MATCH('2022 deflators April 2024 WEO'!P$3,'IMF GDP current US'!$B$1:$BD$1,0))/INDEX('IMF GDP constant 2022 US'!$B$1:$BD$197,MATCH('2022 deflators April 2024 WEO'!$B181,'IMF GDP constant 2022 US'!$B$1:$B$197,0),MATCH('2022 deflators April 2024 WEO'!P$3,'IMF GDP constant 2022 US'!$B$1:$BD$1,0)),0)</f>
        <v>0</v>
      </c>
      <c r="Q181" s="18" t="n">
        <f aca="false">IFERROR(INDEX('IMF GDP current US'!$B$1:$BD$197,MATCH('2022 deflators April 2024 WEO'!$B181,'IMF GDP current US'!$B$1:$B$197,0),MATCH('2022 deflators April 2024 WEO'!Q$3,'IMF GDP current US'!$B$1:$BD$1,0))/INDEX('IMF GDP constant 2022 US'!$B$1:$BD$197,MATCH('2022 deflators April 2024 WEO'!$B181,'IMF GDP constant 2022 US'!$B$1:$B$197,0),MATCH('2022 deflators April 2024 WEO'!Q$3,'IMF GDP constant 2022 US'!$B$1:$BD$1,0)),0)</f>
        <v>0</v>
      </c>
      <c r="R181" s="18" t="n">
        <f aca="false">IFERROR(INDEX('IMF GDP current US'!$B$1:$BD$197,MATCH('2022 deflators April 2024 WEO'!$B181,'IMF GDP current US'!$B$1:$B$197,0),MATCH('2022 deflators April 2024 WEO'!R$3,'IMF GDP current US'!$B$1:$BD$1,0))/INDEX('IMF GDP constant 2022 US'!$B$1:$BD$197,MATCH('2022 deflators April 2024 WEO'!$B181,'IMF GDP constant 2022 US'!$B$1:$B$197,0),MATCH('2022 deflators April 2024 WEO'!R$3,'IMF GDP constant 2022 US'!$B$1:$BD$1,0)),0)</f>
        <v>0</v>
      </c>
      <c r="S181" s="18" t="n">
        <f aca="false">IFERROR(INDEX('IMF GDP current US'!$B$1:$BD$197,MATCH('2022 deflators April 2024 WEO'!$B181,'IMF GDP current US'!$B$1:$B$197,0),MATCH('2022 deflators April 2024 WEO'!S$3,'IMF GDP current US'!$B$1:$BD$1,0))/INDEX('IMF GDP constant 2022 US'!$B$1:$BD$197,MATCH('2022 deflators April 2024 WEO'!$B181,'IMF GDP constant 2022 US'!$B$1:$B$197,0),MATCH('2022 deflators April 2024 WEO'!S$3,'IMF GDP constant 2022 US'!$B$1:$BD$1,0)),0)</f>
        <v>0</v>
      </c>
      <c r="T181" s="18" t="n">
        <f aca="false">IFERROR(INDEX('IMF GDP current US'!$B$1:$BD$197,MATCH('2022 deflators April 2024 WEO'!$B181,'IMF GDP current US'!$B$1:$B$197,0),MATCH('2022 deflators April 2024 WEO'!T$3,'IMF GDP current US'!$B$1:$BD$1,0))/INDEX('IMF GDP constant 2022 US'!$B$1:$BD$197,MATCH('2022 deflators April 2024 WEO'!$B181,'IMF GDP constant 2022 US'!$B$1:$B$197,0),MATCH('2022 deflators April 2024 WEO'!T$3,'IMF GDP constant 2022 US'!$B$1:$BD$1,0)),0)</f>
        <v>0</v>
      </c>
      <c r="U181" s="18" t="n">
        <f aca="false">IFERROR(INDEX('IMF GDP current US'!$B$1:$BD$197,MATCH('2022 deflators April 2024 WEO'!$B181,'IMF GDP current US'!$B$1:$B$197,0),MATCH('2022 deflators April 2024 WEO'!U$3,'IMF GDP current US'!$B$1:$BD$1,0))/INDEX('IMF GDP constant 2022 US'!$B$1:$BD$197,MATCH('2022 deflators April 2024 WEO'!$B181,'IMF GDP constant 2022 US'!$B$1:$B$197,0),MATCH('2022 deflators April 2024 WEO'!U$3,'IMF GDP constant 2022 US'!$B$1:$BD$1,0)),0)</f>
        <v>0</v>
      </c>
      <c r="V181" s="18" t="n">
        <f aca="false">IFERROR(INDEX('IMF GDP current US'!$B$1:$BD$197,MATCH('2022 deflators April 2024 WEO'!$B181,'IMF GDP current US'!$B$1:$B$197,0),MATCH('2022 deflators April 2024 WEO'!V$3,'IMF GDP current US'!$B$1:$BD$1,0))/INDEX('IMF GDP constant 2022 US'!$B$1:$BD$197,MATCH('2022 deflators April 2024 WEO'!$B181,'IMF GDP constant 2022 US'!$B$1:$B$197,0),MATCH('2022 deflators April 2024 WEO'!V$3,'IMF GDP constant 2022 US'!$B$1:$BD$1,0)),0)</f>
        <v>0</v>
      </c>
      <c r="W181" s="18" t="n">
        <f aca="false">IFERROR(INDEX('IMF GDP current US'!$B$1:$BD$197,MATCH('2022 deflators April 2024 WEO'!$B181,'IMF GDP current US'!$B$1:$B$197,0),MATCH('2022 deflators April 2024 WEO'!W$3,'IMF GDP current US'!$B$1:$BD$1,0))/INDEX('IMF GDP constant 2022 US'!$B$1:$BD$197,MATCH('2022 deflators April 2024 WEO'!$B181,'IMF GDP constant 2022 US'!$B$1:$B$197,0),MATCH('2022 deflators April 2024 WEO'!W$3,'IMF GDP constant 2022 US'!$B$1:$BD$1,0)),0)</f>
        <v>0</v>
      </c>
      <c r="X181" s="18" t="n">
        <f aca="false">IFERROR(INDEX('IMF GDP current US'!$B$1:$BD$197,MATCH('2022 deflators April 2024 WEO'!$B181,'IMF GDP current US'!$B$1:$B$197,0),MATCH('2022 deflators April 2024 WEO'!X$3,'IMF GDP current US'!$B$1:$BD$1,0))/INDEX('IMF GDP constant 2022 US'!$B$1:$BD$197,MATCH('2022 deflators April 2024 WEO'!$B181,'IMF GDP constant 2022 US'!$B$1:$B$197,0),MATCH('2022 deflators April 2024 WEO'!X$3,'IMF GDP constant 2022 US'!$B$1:$BD$1,0)),0)</f>
        <v>0</v>
      </c>
      <c r="Y181" s="18" t="n">
        <f aca="false">IFERROR(INDEX('IMF GDP current US'!$B$1:$BD$197,MATCH('2022 deflators April 2024 WEO'!$B181,'IMF GDP current US'!$B$1:$B$197,0),MATCH('2022 deflators April 2024 WEO'!Y$3,'IMF GDP current US'!$B$1:$BD$1,0))/INDEX('IMF GDP constant 2022 US'!$B$1:$BD$197,MATCH('2022 deflators April 2024 WEO'!$B181,'IMF GDP constant 2022 US'!$B$1:$B$197,0),MATCH('2022 deflators April 2024 WEO'!Y$3,'IMF GDP constant 2022 US'!$B$1:$BD$1,0)),0)</f>
        <v>0</v>
      </c>
      <c r="Z181" s="18" t="n">
        <f aca="false">IFERROR(INDEX('IMF GDP current US'!$B$1:$BD$197,MATCH('2022 deflators April 2024 WEO'!$B181,'IMF GDP current US'!$B$1:$B$197,0),MATCH('2022 deflators April 2024 WEO'!Z$3,'IMF GDP current US'!$B$1:$BD$1,0))/INDEX('IMF GDP constant 2022 US'!$B$1:$BD$197,MATCH('2022 deflators April 2024 WEO'!$B181,'IMF GDP constant 2022 US'!$B$1:$B$197,0),MATCH('2022 deflators April 2024 WEO'!Z$3,'IMF GDP constant 2022 US'!$B$1:$BD$1,0)),0)</f>
        <v>0</v>
      </c>
      <c r="AA181" s="18" t="n">
        <f aca="false">IFERROR(INDEX('IMF GDP current US'!$B$1:$BD$197,MATCH('2022 deflators April 2024 WEO'!$B181,'IMF GDP current US'!$B$1:$B$197,0),MATCH('2022 deflators April 2024 WEO'!AA$3,'IMF GDP current US'!$B$1:$BD$1,0))/INDEX('IMF GDP constant 2022 US'!$B$1:$BD$197,MATCH('2022 deflators April 2024 WEO'!$B181,'IMF GDP constant 2022 US'!$B$1:$B$197,0),MATCH('2022 deflators April 2024 WEO'!AA$3,'IMF GDP constant 2022 US'!$B$1:$BD$1,0)),0)</f>
        <v>0.393015016431236</v>
      </c>
      <c r="AB181" s="18" t="n">
        <f aca="false">IFERROR(INDEX('IMF GDP current US'!$B$1:$BD$197,MATCH('2022 deflators April 2024 WEO'!$B181,'IMF GDP current US'!$B$1:$B$197,0),MATCH('2022 deflators April 2024 WEO'!AB$3,'IMF GDP current US'!$B$1:$BD$1,0))/INDEX('IMF GDP constant 2022 US'!$B$1:$BD$197,MATCH('2022 deflators April 2024 WEO'!$B181,'IMF GDP constant 2022 US'!$B$1:$B$197,0),MATCH('2022 deflators April 2024 WEO'!AB$3,'IMF GDP constant 2022 US'!$B$1:$BD$1,0)),0)</f>
        <v>0.364282253672794</v>
      </c>
      <c r="AC181" s="18" t="n">
        <f aca="false">IFERROR(INDEX('IMF GDP current US'!$B$1:$BD$197,MATCH('2022 deflators April 2024 WEO'!$B181,'IMF GDP current US'!$B$1:$B$197,0),MATCH('2022 deflators April 2024 WEO'!AC$3,'IMF GDP current US'!$B$1:$BD$1,0))/INDEX('IMF GDP constant 2022 US'!$B$1:$BD$197,MATCH('2022 deflators April 2024 WEO'!$B181,'IMF GDP constant 2022 US'!$B$1:$B$197,0),MATCH('2022 deflators April 2024 WEO'!AC$3,'IMF GDP constant 2022 US'!$B$1:$BD$1,0)),0)</f>
        <v>0.408377943076967</v>
      </c>
      <c r="AD181" s="18" t="n">
        <f aca="false">IFERROR(INDEX('IMF GDP current US'!$B$1:$BD$197,MATCH('2022 deflators April 2024 WEO'!$B181,'IMF GDP current US'!$B$1:$B$197,0),MATCH('2022 deflators April 2024 WEO'!AD$3,'IMF GDP current US'!$B$1:$BD$1,0))/INDEX('IMF GDP constant 2022 US'!$B$1:$BD$197,MATCH('2022 deflators April 2024 WEO'!$B181,'IMF GDP constant 2022 US'!$B$1:$B$197,0),MATCH('2022 deflators April 2024 WEO'!AD$3,'IMF GDP constant 2022 US'!$B$1:$BD$1,0)),0)</f>
        <v>0.50229969880927</v>
      </c>
      <c r="AE181" s="18" t="n">
        <f aca="false">IFERROR(INDEX('IMF GDP current US'!$B$1:$BD$197,MATCH('2022 deflators April 2024 WEO'!$B181,'IMF GDP current US'!$B$1:$B$197,0),MATCH('2022 deflators April 2024 WEO'!AE$3,'IMF GDP current US'!$B$1:$BD$1,0))/INDEX('IMF GDP constant 2022 US'!$B$1:$BD$197,MATCH('2022 deflators April 2024 WEO'!$B181,'IMF GDP constant 2022 US'!$B$1:$B$197,0),MATCH('2022 deflators April 2024 WEO'!AE$3,'IMF GDP constant 2022 US'!$B$1:$BD$1,0)),0)</f>
        <v>0.588760450944493</v>
      </c>
      <c r="AF181" s="18" t="n">
        <f aca="false">IFERROR(INDEX('IMF GDP current US'!$B$1:$BD$197,MATCH('2022 deflators April 2024 WEO'!$B181,'IMF GDP current US'!$B$1:$B$197,0),MATCH('2022 deflators April 2024 WEO'!AF$3,'IMF GDP current US'!$B$1:$BD$1,0))/INDEX('IMF GDP constant 2022 US'!$B$1:$BD$197,MATCH('2022 deflators April 2024 WEO'!$B181,'IMF GDP constant 2022 US'!$B$1:$B$197,0),MATCH('2022 deflators April 2024 WEO'!AF$3,'IMF GDP constant 2022 US'!$B$1:$BD$1,0)),0)</f>
        <v>0.611673749604685</v>
      </c>
      <c r="AG181" s="18" t="n">
        <f aca="false">IFERROR(INDEX('IMF GDP current US'!$B$1:$BD$197,MATCH('2022 deflators April 2024 WEO'!$B181,'IMF GDP current US'!$B$1:$B$197,0),MATCH('2022 deflators April 2024 WEO'!AG$3,'IMF GDP current US'!$B$1:$BD$1,0))/INDEX('IMF GDP constant 2022 US'!$B$1:$BD$197,MATCH('2022 deflators April 2024 WEO'!$B181,'IMF GDP constant 2022 US'!$B$1:$B$197,0),MATCH('2022 deflators April 2024 WEO'!AG$3,'IMF GDP constant 2022 US'!$B$1:$BD$1,0)),0)</f>
        <v>0.630071036275123</v>
      </c>
      <c r="AH181" s="18" t="n">
        <f aca="false">IFERROR(INDEX('IMF GDP current US'!$B$1:$BD$197,MATCH('2022 deflators April 2024 WEO'!$B181,'IMF GDP current US'!$B$1:$B$197,0),MATCH('2022 deflators April 2024 WEO'!AH$3,'IMF GDP current US'!$B$1:$BD$1,0))/INDEX('IMF GDP constant 2022 US'!$B$1:$BD$197,MATCH('2022 deflators April 2024 WEO'!$B181,'IMF GDP constant 2022 US'!$B$1:$B$197,0),MATCH('2022 deflators April 2024 WEO'!AH$3,'IMF GDP constant 2022 US'!$B$1:$BD$1,0)),0)</f>
        <v>0.712161110798472</v>
      </c>
      <c r="AI181" s="18" t="n">
        <f aca="false">IFERROR(INDEX('IMF GDP current US'!$B$1:$BD$197,MATCH('2022 deflators April 2024 WEO'!$B181,'IMF GDP current US'!$B$1:$B$197,0),MATCH('2022 deflators April 2024 WEO'!AI$3,'IMF GDP current US'!$B$1:$BD$1,0))/INDEX('IMF GDP constant 2022 US'!$B$1:$BD$197,MATCH('2022 deflators April 2024 WEO'!$B181,'IMF GDP constant 2022 US'!$B$1:$B$197,0),MATCH('2022 deflators April 2024 WEO'!AI$3,'IMF GDP constant 2022 US'!$B$1:$BD$1,0)),0)</f>
        <v>0.737324378955132</v>
      </c>
      <c r="AJ181" s="18" t="n">
        <f aca="false">IFERROR(INDEX('IMF GDP current US'!$B$1:$BD$197,MATCH('2022 deflators April 2024 WEO'!$B181,'IMF GDP current US'!$B$1:$B$197,0),MATCH('2022 deflators April 2024 WEO'!AJ$3,'IMF GDP current US'!$B$1:$BD$1,0))/INDEX('IMF GDP constant 2022 US'!$B$1:$BD$197,MATCH('2022 deflators April 2024 WEO'!$B181,'IMF GDP constant 2022 US'!$B$1:$B$197,0),MATCH('2022 deflators April 2024 WEO'!AJ$3,'IMF GDP constant 2022 US'!$B$1:$BD$1,0)),0)</f>
        <v>0.683575791042319</v>
      </c>
      <c r="AK181" s="18" t="n">
        <f aca="false">IFERROR(INDEX('IMF GDP current US'!$B$1:$BD$197,MATCH('2022 deflators April 2024 WEO'!$B181,'IMF GDP current US'!$B$1:$B$197,0),MATCH('2022 deflators April 2024 WEO'!AK$3,'IMF GDP current US'!$B$1:$BD$1,0))/INDEX('IMF GDP constant 2022 US'!$B$1:$BD$197,MATCH('2022 deflators April 2024 WEO'!$B181,'IMF GDP constant 2022 US'!$B$1:$B$197,0),MATCH('2022 deflators April 2024 WEO'!AK$3,'IMF GDP constant 2022 US'!$B$1:$BD$1,0)),0)</f>
        <v>0.800998108802173</v>
      </c>
      <c r="AL181" s="18" t="n">
        <f aca="false">IFERROR(INDEX('IMF GDP current US'!$B$1:$BD$197,MATCH('2022 deflators April 2024 WEO'!$B181,'IMF GDP current US'!$B$1:$B$197,0),MATCH('2022 deflators April 2024 WEO'!AL$3,'IMF GDP current US'!$B$1:$BD$1,0))/INDEX('IMF GDP constant 2022 US'!$B$1:$BD$197,MATCH('2022 deflators April 2024 WEO'!$B181,'IMF GDP constant 2022 US'!$B$1:$B$197,0),MATCH('2022 deflators April 2024 WEO'!AL$3,'IMF GDP constant 2022 US'!$B$1:$BD$1,0)),0)</f>
        <v>0.931219899556098</v>
      </c>
      <c r="AM181" s="18" t="n">
        <f aca="false">IFERROR(INDEX('IMF GDP current US'!$B$1:$BD$197,MATCH('2022 deflators April 2024 WEO'!$B181,'IMF GDP current US'!$B$1:$B$197,0),MATCH('2022 deflators April 2024 WEO'!AM$3,'IMF GDP current US'!$B$1:$BD$1,0))/INDEX('IMF GDP constant 2022 US'!$B$1:$BD$197,MATCH('2022 deflators April 2024 WEO'!$B181,'IMF GDP constant 2022 US'!$B$1:$B$197,0),MATCH('2022 deflators April 2024 WEO'!AM$3,'IMF GDP constant 2022 US'!$B$1:$BD$1,0)),0)</f>
        <v>0.934603644031412</v>
      </c>
      <c r="AN181" s="18" t="n">
        <f aca="false">IFERROR(INDEX('IMF GDP current US'!$B$1:$BD$197,MATCH('2022 deflators April 2024 WEO'!$B181,'IMF GDP current US'!$B$1:$B$197,0),MATCH('2022 deflators April 2024 WEO'!AN$3,'IMF GDP current US'!$B$1:$BD$1,0))/INDEX('IMF GDP constant 2022 US'!$B$1:$BD$197,MATCH('2022 deflators April 2024 WEO'!$B181,'IMF GDP constant 2022 US'!$B$1:$B$197,0),MATCH('2022 deflators April 2024 WEO'!AN$3,'IMF GDP constant 2022 US'!$B$1:$BD$1,0)),0)</f>
        <v>0.900345497838651</v>
      </c>
      <c r="AO181" s="18" t="n">
        <f aca="false">IFERROR(INDEX('IMF GDP current US'!$B$1:$BD$197,MATCH('2022 deflators April 2024 WEO'!$B181,'IMF GDP current US'!$B$1:$B$197,0),MATCH('2022 deflators April 2024 WEO'!AO$3,'IMF GDP current US'!$B$1:$BD$1,0))/INDEX('IMF GDP constant 2022 US'!$B$1:$BD$197,MATCH('2022 deflators April 2024 WEO'!$B181,'IMF GDP constant 2022 US'!$B$1:$B$197,0),MATCH('2022 deflators April 2024 WEO'!AO$3,'IMF GDP constant 2022 US'!$B$1:$BD$1,0)),0)</f>
        <v>0.885582832028732</v>
      </c>
      <c r="AP181" s="18" t="n">
        <f aca="false">IFERROR(INDEX('IMF GDP current US'!$B$1:$BD$197,MATCH('2022 deflators April 2024 WEO'!$B181,'IMF GDP current US'!$B$1:$B$197,0),MATCH('2022 deflators April 2024 WEO'!AP$3,'IMF GDP current US'!$B$1:$BD$1,0))/INDEX('IMF GDP constant 2022 US'!$B$1:$BD$197,MATCH('2022 deflators April 2024 WEO'!$B181,'IMF GDP constant 2022 US'!$B$1:$B$197,0),MATCH('2022 deflators April 2024 WEO'!AP$3,'IMF GDP constant 2022 US'!$B$1:$BD$1,0)),0)</f>
        <v>0.76812580826496</v>
      </c>
      <c r="AQ181" s="18" t="n">
        <f aca="false">IFERROR(INDEX('IMF GDP current US'!$B$1:$BD$197,MATCH('2022 deflators April 2024 WEO'!$B181,'IMF GDP current US'!$B$1:$B$197,0),MATCH('2022 deflators April 2024 WEO'!AQ$3,'IMF GDP current US'!$B$1:$BD$1,0))/INDEX('IMF GDP constant 2022 US'!$B$1:$BD$197,MATCH('2022 deflators April 2024 WEO'!$B181,'IMF GDP constant 2022 US'!$B$1:$B$197,0),MATCH('2022 deflators April 2024 WEO'!AQ$3,'IMF GDP constant 2022 US'!$B$1:$BD$1,0)),0)</f>
        <v>0.812600420240865</v>
      </c>
      <c r="AR181" s="18" t="n">
        <f aca="false">IFERROR(INDEX('IMF GDP current US'!$B$1:$BD$197,MATCH('2022 deflators April 2024 WEO'!$B181,'IMF GDP current US'!$B$1:$B$197,0),MATCH('2022 deflators April 2024 WEO'!AR$3,'IMF GDP current US'!$B$1:$BD$1,0))/INDEX('IMF GDP constant 2022 US'!$B$1:$BD$197,MATCH('2022 deflators April 2024 WEO'!$B181,'IMF GDP constant 2022 US'!$B$1:$B$197,0),MATCH('2022 deflators April 2024 WEO'!AR$3,'IMF GDP constant 2022 US'!$B$1:$BD$1,0)),0)</f>
        <v>0.863553940763421</v>
      </c>
      <c r="AS181" s="18" t="n">
        <f aca="false">IFERROR(INDEX('IMF GDP current US'!$B$1:$BD$197,MATCH('2022 deflators April 2024 WEO'!$B181,'IMF GDP current US'!$B$1:$B$197,0),MATCH('2022 deflators April 2024 WEO'!AS$3,'IMF GDP current US'!$B$1:$BD$1,0))/INDEX('IMF GDP constant 2022 US'!$B$1:$BD$197,MATCH('2022 deflators April 2024 WEO'!$B181,'IMF GDP constant 2022 US'!$B$1:$B$197,0),MATCH('2022 deflators April 2024 WEO'!AS$3,'IMF GDP constant 2022 US'!$B$1:$BD$1,0)),0)</f>
        <v>0.908522989615022</v>
      </c>
      <c r="AT181" s="18" t="n">
        <f aca="false">IFERROR(INDEX('IMF GDP current US'!$B$1:$BD$197,MATCH('2022 deflators April 2024 WEO'!$B181,'IMF GDP current US'!$B$1:$B$197,0),MATCH('2022 deflators April 2024 WEO'!AT$3,'IMF GDP current US'!$B$1:$BD$1,0))/INDEX('IMF GDP constant 2022 US'!$B$1:$BD$197,MATCH('2022 deflators April 2024 WEO'!$B181,'IMF GDP constant 2022 US'!$B$1:$B$197,0),MATCH('2022 deflators April 2024 WEO'!AT$3,'IMF GDP constant 2022 US'!$B$1:$BD$1,0)),0)</f>
        <v>0.897970834563529</v>
      </c>
      <c r="AU181" s="18" t="n">
        <f aca="false">IFERROR(INDEX('IMF GDP current US'!$B$1:$BD$197,MATCH('2022 deflators April 2024 WEO'!$B181,'IMF GDP current US'!$B$1:$B$197,0),MATCH('2022 deflators April 2024 WEO'!AU$3,'IMF GDP current US'!$B$1:$BD$1,0))/INDEX('IMF GDP constant 2022 US'!$B$1:$BD$197,MATCH('2022 deflators April 2024 WEO'!$B181,'IMF GDP constant 2022 US'!$B$1:$B$197,0),MATCH('2022 deflators April 2024 WEO'!AU$3,'IMF GDP constant 2022 US'!$B$1:$BD$1,0)),0)</f>
        <v>0.903330013586441</v>
      </c>
      <c r="AV181" s="18" t="n">
        <f aca="false">IFERROR(INDEX('IMF GDP current US'!$B$1:$BD$197,MATCH('2022 deflators April 2024 WEO'!$B181,'IMF GDP current US'!$B$1:$B$197,0),MATCH('2022 deflators April 2024 WEO'!AV$3,'IMF GDP current US'!$B$1:$BD$1,0))/INDEX('IMF GDP constant 2022 US'!$B$1:$BD$197,MATCH('2022 deflators April 2024 WEO'!$B181,'IMF GDP constant 2022 US'!$B$1:$B$197,0),MATCH('2022 deflators April 2024 WEO'!AV$3,'IMF GDP constant 2022 US'!$B$1:$BD$1,0)),0)</f>
        <v>1.02383389830508</v>
      </c>
      <c r="AW181" s="19" t="n">
        <f aca="false">IFERROR(INDEX('IMF GDP current US'!$B$1:$BD$197,MATCH('2022 deflators April 2024 WEO'!$B181,'IMF GDP current US'!$B$1:$B$197,0),MATCH('2022 deflators April 2024 WEO'!AW$3,'IMF GDP current US'!$B$1:$BD$1,0))/INDEX('IMF GDP constant 2022 US'!$B$1:$BD$197,MATCH('2022 deflators April 2024 WEO'!$B181,'IMF GDP constant 2022 US'!$B$1:$B$197,0),MATCH('2022 deflators April 2024 WEO'!AW$3,'IMF GDP constant 2022 US'!$B$1:$BD$1,0)),0)</f>
        <v>1</v>
      </c>
      <c r="AX181" s="18" t="n">
        <f aca="false">IFERROR(INDEX('IMF GDP current US'!$B$1:$BD$197,MATCH('2022 deflators April 2024 WEO'!$B181,'IMF GDP current US'!$B$1:$B$197,0),MATCH('2022 deflators April 2024 WEO'!AX$3,'IMF GDP current US'!$B$1:$BD$1,0))/INDEX('IMF GDP constant 2022 US'!$B$1:$BD$197,MATCH('2022 deflators April 2024 WEO'!$B181,'IMF GDP constant 2022 US'!$B$1:$B$197,0),MATCH('2022 deflators April 2024 WEO'!AX$3,'IMF GDP constant 2022 US'!$B$1:$BD$1,0)),0)</f>
        <v>1.01186047358008</v>
      </c>
      <c r="AY181" s="21" t="n">
        <f aca="false">IFERROR(INDEX('IMF GDP current US'!$B$1:$BD$197,MATCH('2022 deflators April 2024 WEO'!$B181,'IMF GDP current US'!$B$1:$B$197,0),MATCH('2022 deflators April 2024 WEO'!AY$3,'IMF GDP current US'!$B$1:$BD$1,0))/INDEX('IMF GDP constant 2022 US'!$B$1:$BD$197,MATCH('2022 deflators April 2024 WEO'!$B181,'IMF GDP constant 2022 US'!$B$1:$B$197,0),MATCH('2022 deflators April 2024 WEO'!AY$3,'IMF GDP constant 2022 US'!$B$1:$BD$1,0)),0)</f>
        <v>1.04057595538402</v>
      </c>
      <c r="AZ181" s="21" t="n">
        <f aca="false">IFERROR(INDEX('IMF GDP current US'!$B$1:$BD$197,MATCH('2022 deflators April 2024 WEO'!$B181,'IMF GDP current US'!$B$1:$B$197,0),MATCH('2022 deflators April 2024 WEO'!AZ$3,'IMF GDP current US'!$B$1:$BD$1,0))/INDEX('IMF GDP constant 2022 US'!$B$1:$BD$197,MATCH('2022 deflators April 2024 WEO'!$B181,'IMF GDP constant 2022 US'!$B$1:$B$197,0),MATCH('2022 deflators April 2024 WEO'!AZ$3,'IMF GDP constant 2022 US'!$B$1:$BD$1,0)),0)</f>
        <v>1.06148631271289</v>
      </c>
      <c r="BA181" s="21" t="n">
        <f aca="false">IFERROR(INDEX('IMF GDP current US'!$B$1:$BD$197,MATCH('2022 deflators April 2024 WEO'!$B181,'IMF GDP current US'!$B$1:$B$197,0),MATCH('2022 deflators April 2024 WEO'!BA$3,'IMF GDP current US'!$B$1:$BD$1,0))/INDEX('IMF GDP constant 2022 US'!$B$1:$BD$197,MATCH('2022 deflators April 2024 WEO'!$B181,'IMF GDP constant 2022 US'!$B$1:$B$197,0),MATCH('2022 deflators April 2024 WEO'!BA$3,'IMF GDP constant 2022 US'!$B$1:$BD$1,0)),0)</f>
        <v>1.08355056252163</v>
      </c>
      <c r="BB181" s="21" t="n">
        <f aca="false">IFERROR(INDEX('IMF GDP current US'!$B$1:$BD$197,MATCH('2022 deflators April 2024 WEO'!$B181,'IMF GDP current US'!$B$1:$B$197,0),MATCH('2022 deflators April 2024 WEO'!BB$3,'IMF GDP current US'!$B$1:$BD$1,0))/INDEX('IMF GDP constant 2022 US'!$B$1:$BD$197,MATCH('2022 deflators April 2024 WEO'!$B181,'IMF GDP constant 2022 US'!$B$1:$B$197,0),MATCH('2022 deflators April 2024 WEO'!BB$3,'IMF GDP constant 2022 US'!$B$1:$BD$1,0)),0)</f>
        <v>1.12070609860768</v>
      </c>
      <c r="BC181" s="21" t="n">
        <f aca="false">IFERROR(INDEX('IMF GDP current US'!$B$1:$BD$197,MATCH('2022 deflators April 2024 WEO'!$B181,'IMF GDP current US'!$B$1:$B$197,0),MATCH('2022 deflators April 2024 WEO'!BC$3,'IMF GDP current US'!$B$1:$BD$1,0))/INDEX('IMF GDP constant 2022 US'!$B$1:$BD$197,MATCH('2022 deflators April 2024 WEO'!$B181,'IMF GDP constant 2022 US'!$B$1:$B$197,0),MATCH('2022 deflators April 2024 WEO'!BC$3,'IMF GDP constant 2022 US'!$B$1:$BD$1,0)),0)</f>
        <v>1.15614005714922</v>
      </c>
      <c r="BD181" s="22" t="n">
        <f aca="false">IFERROR(INDEX('IMF GDP current US'!$B$1:$BD$197,MATCH('2022 deflators April 2024 WEO'!$B181,'IMF GDP current US'!$B$1:$B$197,0),MATCH('2022 deflators April 2024 WEO'!BD$3,'IMF GDP current US'!$B$1:$BD$1,0))/INDEX('IMF GDP constant 2022 US'!$B$1:$BD$197,MATCH('2022 deflators April 2024 WEO'!$B181,'IMF GDP constant 2022 US'!$B$1:$B$197,0),MATCH('2022 deflators April 2024 WEO'!BD$3,'IMF GDP constant 2022 US'!$B$1:$BD$1,0)),0)</f>
        <v>1.19090308530601</v>
      </c>
    </row>
    <row r="182" customFormat="false" ht="15" hidden="false" customHeight="false" outlineLevel="0" collapsed="false">
      <c r="A182" s="12" t="s">
        <v>201</v>
      </c>
      <c r="B182" s="0" t="str">
        <f aca="false">VLOOKUP(A182,'Names&amp;ISO'!$A:$C,3,0)</f>
        <v>UGA</v>
      </c>
      <c r="C182" s="11" t="s">
        <v>201</v>
      </c>
      <c r="D182" s="11" t="n">
        <f aca="false">IFERROR(VLOOKUP(B182,'DAC ODA Recipients 2022-2023'!$B:$H,7,0),"")</f>
        <v>1</v>
      </c>
      <c r="E182" s="12" t="str">
        <f aca="false">IFERROR(VLOOKUP(B182,'OECD DAC Deflators 2022'!B:B,1,0),"")</f>
        <v/>
      </c>
      <c r="F182" s="12"/>
      <c r="G182" s="17" t="n">
        <f aca="false">IFERROR(INDEX('IMF GDP current US'!$B$1:$BD$197,MATCH('2022 deflators April 2024 WEO'!$B182,'IMF GDP current US'!$B$1:$B$197,0),MATCH('2022 deflators April 2024 WEO'!G$3,'IMF GDP current US'!$B$1:$BD$1,0))/INDEX('IMF GDP constant 2022 US'!$B$1:$BD$197,MATCH('2022 deflators April 2024 WEO'!$B182,'IMF GDP constant 2022 US'!$B$1:$B$197,0),MATCH('2022 deflators April 2024 WEO'!G$3,'IMF GDP constant 2022 US'!$B$1:$BD$1,0)),0)</f>
        <v>1.5175893826423</v>
      </c>
      <c r="H182" s="18" t="n">
        <f aca="false">IFERROR(INDEX('IMF GDP current US'!$B$1:$BD$197,MATCH('2022 deflators April 2024 WEO'!$B182,'IMF GDP current US'!$B$1:$B$197,0),MATCH('2022 deflators April 2024 WEO'!H$3,'IMF GDP current US'!$B$1:$BD$1,0))/INDEX('IMF GDP constant 2022 US'!$B$1:$BD$197,MATCH('2022 deflators April 2024 WEO'!$B182,'IMF GDP constant 2022 US'!$B$1:$B$197,0),MATCH('2022 deflators April 2024 WEO'!H$3,'IMF GDP constant 2022 US'!$B$1:$BD$1,0)),0)</f>
        <v>2.36571781225205</v>
      </c>
      <c r="I182" s="18" t="n">
        <f aca="false">IFERROR(INDEX('IMF GDP current US'!$B$1:$BD$197,MATCH('2022 deflators April 2024 WEO'!$B182,'IMF GDP current US'!$B$1:$B$197,0),MATCH('2022 deflators April 2024 WEO'!I$3,'IMF GDP current US'!$B$1:$BD$1,0))/INDEX('IMF GDP constant 2022 US'!$B$1:$BD$197,MATCH('2022 deflators April 2024 WEO'!$B182,'IMF GDP constant 2022 US'!$B$1:$B$197,0),MATCH('2022 deflators April 2024 WEO'!I$3,'IMF GDP constant 2022 US'!$B$1:$BD$1,0)),0)</f>
        <v>1.5170817586225</v>
      </c>
      <c r="J182" s="18" t="n">
        <f aca="false">IFERROR(INDEX('IMF GDP current US'!$B$1:$BD$197,MATCH('2022 deflators April 2024 WEO'!$B182,'IMF GDP current US'!$B$1:$B$197,0),MATCH('2022 deflators April 2024 WEO'!J$3,'IMF GDP current US'!$B$1:$BD$1,0))/INDEX('IMF GDP constant 2022 US'!$B$1:$BD$197,MATCH('2022 deflators April 2024 WEO'!$B182,'IMF GDP constant 2022 US'!$B$1:$B$197,0),MATCH('2022 deflators April 2024 WEO'!J$3,'IMF GDP constant 2022 US'!$B$1:$BD$1,0)),0)</f>
        <v>1.65413734717518</v>
      </c>
      <c r="K182" s="18" t="n">
        <f aca="false">IFERROR(INDEX('IMF GDP current US'!$B$1:$BD$197,MATCH('2022 deflators April 2024 WEO'!$B182,'IMF GDP current US'!$B$1:$B$197,0),MATCH('2022 deflators April 2024 WEO'!K$3,'IMF GDP current US'!$B$1:$BD$1,0))/INDEX('IMF GDP constant 2022 US'!$B$1:$BD$197,MATCH('2022 deflators April 2024 WEO'!$B182,'IMF GDP constant 2022 US'!$B$1:$B$197,0),MATCH('2022 deflators April 2024 WEO'!K$3,'IMF GDP constant 2022 US'!$B$1:$BD$1,0)),0)</f>
        <v>1.31172542227413</v>
      </c>
      <c r="L182" s="18" t="n">
        <f aca="false">IFERROR(INDEX('IMF GDP current US'!$B$1:$BD$197,MATCH('2022 deflators April 2024 WEO'!$B182,'IMF GDP current US'!$B$1:$B$197,0),MATCH('2022 deflators April 2024 WEO'!L$3,'IMF GDP current US'!$B$1:$BD$1,0))/INDEX('IMF GDP constant 2022 US'!$B$1:$BD$197,MATCH('2022 deflators April 2024 WEO'!$B182,'IMF GDP constant 2022 US'!$B$1:$B$197,0),MATCH('2022 deflators April 2024 WEO'!L$3,'IMF GDP constant 2022 US'!$B$1:$BD$1,0)),0)</f>
        <v>1.23751647049241</v>
      </c>
      <c r="M182" s="18" t="n">
        <f aca="false">IFERROR(INDEX('IMF GDP current US'!$B$1:$BD$197,MATCH('2022 deflators April 2024 WEO'!$B182,'IMF GDP current US'!$B$1:$B$197,0),MATCH('2022 deflators April 2024 WEO'!M$3,'IMF GDP current US'!$B$1:$BD$1,0))/INDEX('IMF GDP constant 2022 US'!$B$1:$BD$197,MATCH('2022 deflators April 2024 WEO'!$B182,'IMF GDP constant 2022 US'!$B$1:$B$197,0),MATCH('2022 deflators April 2024 WEO'!M$3,'IMF GDP constant 2022 US'!$B$1:$BD$1,0)),0)</f>
        <v>1.22139291441082</v>
      </c>
      <c r="N182" s="18" t="n">
        <f aca="false">IFERROR(INDEX('IMF GDP current US'!$B$1:$BD$197,MATCH('2022 deflators April 2024 WEO'!$B182,'IMF GDP current US'!$B$1:$B$197,0),MATCH('2022 deflators April 2024 WEO'!N$3,'IMF GDP current US'!$B$1:$BD$1,0))/INDEX('IMF GDP constant 2022 US'!$B$1:$BD$197,MATCH('2022 deflators April 2024 WEO'!$B182,'IMF GDP constant 2022 US'!$B$1:$B$197,0),MATCH('2022 deflators April 2024 WEO'!N$3,'IMF GDP constant 2022 US'!$B$1:$BD$1,0)),0)</f>
        <v>1.89375928227567</v>
      </c>
      <c r="O182" s="18" t="n">
        <f aca="false">IFERROR(INDEX('IMF GDP current US'!$B$1:$BD$197,MATCH('2022 deflators April 2024 WEO'!$B182,'IMF GDP current US'!$B$1:$B$197,0),MATCH('2022 deflators April 2024 WEO'!O$3,'IMF GDP current US'!$B$1:$BD$1,0))/INDEX('IMF GDP constant 2022 US'!$B$1:$BD$197,MATCH('2022 deflators April 2024 WEO'!$B182,'IMF GDP constant 2022 US'!$B$1:$B$197,0),MATCH('2022 deflators April 2024 WEO'!O$3,'IMF GDP constant 2022 US'!$B$1:$BD$1,0)),0)</f>
        <v>1.8114158480583</v>
      </c>
      <c r="P182" s="18" t="n">
        <f aca="false">IFERROR(INDEX('IMF GDP current US'!$B$1:$BD$197,MATCH('2022 deflators April 2024 WEO'!$B182,'IMF GDP current US'!$B$1:$B$197,0),MATCH('2022 deflators April 2024 WEO'!P$3,'IMF GDP current US'!$B$1:$BD$1,0))/INDEX('IMF GDP constant 2022 US'!$B$1:$BD$197,MATCH('2022 deflators April 2024 WEO'!$B182,'IMF GDP constant 2022 US'!$B$1:$B$197,0),MATCH('2022 deflators April 2024 WEO'!P$3,'IMF GDP constant 2022 US'!$B$1:$BD$1,0)),0)</f>
        <v>1.38030017395641</v>
      </c>
      <c r="Q182" s="18" t="n">
        <f aca="false">IFERROR(INDEX('IMF GDP current US'!$B$1:$BD$197,MATCH('2022 deflators April 2024 WEO'!$B182,'IMF GDP current US'!$B$1:$B$197,0),MATCH('2022 deflators April 2024 WEO'!Q$3,'IMF GDP current US'!$B$1:$BD$1,0))/INDEX('IMF GDP constant 2022 US'!$B$1:$BD$197,MATCH('2022 deflators April 2024 WEO'!$B182,'IMF GDP constant 2022 US'!$B$1:$B$197,0),MATCH('2022 deflators April 2024 WEO'!Q$3,'IMF GDP constant 2022 US'!$B$1:$BD$1,0)),0)</f>
        <v>1.05718970207904</v>
      </c>
      <c r="R182" s="18" t="n">
        <f aca="false">IFERROR(INDEX('IMF GDP current US'!$B$1:$BD$197,MATCH('2022 deflators April 2024 WEO'!$B182,'IMF GDP current US'!$B$1:$B$197,0),MATCH('2022 deflators April 2024 WEO'!R$3,'IMF GDP current US'!$B$1:$BD$1,0))/INDEX('IMF GDP constant 2022 US'!$B$1:$BD$197,MATCH('2022 deflators April 2024 WEO'!$B182,'IMF GDP constant 2022 US'!$B$1:$B$197,0),MATCH('2022 deflators April 2024 WEO'!R$3,'IMF GDP constant 2022 US'!$B$1:$BD$1,0)),0)</f>
        <v>0.543196009967207</v>
      </c>
      <c r="S182" s="18" t="n">
        <f aca="false">IFERROR(INDEX('IMF GDP current US'!$B$1:$BD$197,MATCH('2022 deflators April 2024 WEO'!$B182,'IMF GDP current US'!$B$1:$B$197,0),MATCH('2022 deflators April 2024 WEO'!S$3,'IMF GDP current US'!$B$1:$BD$1,0))/INDEX('IMF GDP constant 2022 US'!$B$1:$BD$197,MATCH('2022 deflators April 2024 WEO'!$B182,'IMF GDP constant 2022 US'!$B$1:$B$197,0),MATCH('2022 deflators April 2024 WEO'!S$3,'IMF GDP constant 2022 US'!$B$1:$BD$1,0)),0)</f>
        <v>0.479990714204529</v>
      </c>
      <c r="T182" s="18" t="n">
        <f aca="false">IFERROR(INDEX('IMF GDP current US'!$B$1:$BD$197,MATCH('2022 deflators April 2024 WEO'!$B182,'IMF GDP current US'!$B$1:$B$197,0),MATCH('2022 deflators April 2024 WEO'!T$3,'IMF GDP current US'!$B$1:$BD$1,0))/INDEX('IMF GDP constant 2022 US'!$B$1:$BD$197,MATCH('2022 deflators April 2024 WEO'!$B182,'IMF GDP constant 2022 US'!$B$1:$B$197,0),MATCH('2022 deflators April 2024 WEO'!T$3,'IMF GDP constant 2022 US'!$B$1:$BD$1,0)),0)</f>
        <v>0.532115480235803</v>
      </c>
      <c r="U182" s="18" t="n">
        <f aca="false">IFERROR(INDEX('IMF GDP current US'!$B$1:$BD$197,MATCH('2022 deflators April 2024 WEO'!$B182,'IMF GDP current US'!$B$1:$B$197,0),MATCH('2022 deflators April 2024 WEO'!U$3,'IMF GDP current US'!$B$1:$BD$1,0))/INDEX('IMF GDP constant 2022 US'!$B$1:$BD$197,MATCH('2022 deflators April 2024 WEO'!$B182,'IMF GDP constant 2022 US'!$B$1:$B$197,0),MATCH('2022 deflators April 2024 WEO'!U$3,'IMF GDP constant 2022 US'!$B$1:$BD$1,0)),0)</f>
        <v>0.715189207956055</v>
      </c>
      <c r="V182" s="18" t="n">
        <f aca="false">IFERROR(INDEX('IMF GDP current US'!$B$1:$BD$197,MATCH('2022 deflators April 2024 WEO'!$B182,'IMF GDP current US'!$B$1:$B$197,0),MATCH('2022 deflators April 2024 WEO'!V$3,'IMF GDP current US'!$B$1:$BD$1,0))/INDEX('IMF GDP constant 2022 US'!$B$1:$BD$197,MATCH('2022 deflators April 2024 WEO'!$B182,'IMF GDP constant 2022 US'!$B$1:$B$197,0),MATCH('2022 deflators April 2024 WEO'!V$3,'IMF GDP constant 2022 US'!$B$1:$BD$1,0)),0)</f>
        <v>0.784534637111811</v>
      </c>
      <c r="W182" s="18" t="n">
        <f aca="false">IFERROR(INDEX('IMF GDP current US'!$B$1:$BD$197,MATCH('2022 deflators April 2024 WEO'!$B182,'IMF GDP current US'!$B$1:$B$197,0),MATCH('2022 deflators April 2024 WEO'!W$3,'IMF GDP current US'!$B$1:$BD$1,0))/INDEX('IMF GDP constant 2022 US'!$B$1:$BD$197,MATCH('2022 deflators April 2024 WEO'!$B182,'IMF GDP constant 2022 US'!$B$1:$B$197,0),MATCH('2022 deflators April 2024 WEO'!W$3,'IMF GDP constant 2022 US'!$B$1:$BD$1,0)),0)</f>
        <v>0.759632675479455</v>
      </c>
      <c r="X182" s="18" t="n">
        <f aca="false">IFERROR(INDEX('IMF GDP current US'!$B$1:$BD$197,MATCH('2022 deflators April 2024 WEO'!$B182,'IMF GDP current US'!$B$1:$B$197,0),MATCH('2022 deflators April 2024 WEO'!X$3,'IMF GDP current US'!$B$1:$BD$1,0))/INDEX('IMF GDP constant 2022 US'!$B$1:$BD$197,MATCH('2022 deflators April 2024 WEO'!$B182,'IMF GDP constant 2022 US'!$B$1:$B$197,0),MATCH('2022 deflators April 2024 WEO'!X$3,'IMF GDP constant 2022 US'!$B$1:$BD$1,0)),0)</f>
        <v>0.791419301690621</v>
      </c>
      <c r="Y182" s="18" t="n">
        <f aca="false">IFERROR(INDEX('IMF GDP current US'!$B$1:$BD$197,MATCH('2022 deflators April 2024 WEO'!$B182,'IMF GDP current US'!$B$1:$B$197,0),MATCH('2022 deflators April 2024 WEO'!Y$3,'IMF GDP current US'!$B$1:$BD$1,0))/INDEX('IMF GDP constant 2022 US'!$B$1:$BD$197,MATCH('2022 deflators April 2024 WEO'!$B182,'IMF GDP constant 2022 US'!$B$1:$B$197,0),MATCH('2022 deflators April 2024 WEO'!Y$3,'IMF GDP constant 2022 US'!$B$1:$BD$1,0)),0)</f>
        <v>0.730392793502576</v>
      </c>
      <c r="Z182" s="18" t="n">
        <f aca="false">IFERROR(INDEX('IMF GDP current US'!$B$1:$BD$197,MATCH('2022 deflators April 2024 WEO'!$B182,'IMF GDP current US'!$B$1:$B$197,0),MATCH('2022 deflators April 2024 WEO'!Z$3,'IMF GDP current US'!$B$1:$BD$1,0))/INDEX('IMF GDP constant 2022 US'!$B$1:$BD$197,MATCH('2022 deflators April 2024 WEO'!$B182,'IMF GDP constant 2022 US'!$B$1:$B$197,0),MATCH('2022 deflators April 2024 WEO'!Z$3,'IMF GDP constant 2022 US'!$B$1:$BD$1,0)),0)</f>
        <v>0.643124802508802</v>
      </c>
      <c r="AA182" s="18" t="n">
        <f aca="false">IFERROR(INDEX('IMF GDP current US'!$B$1:$BD$197,MATCH('2022 deflators April 2024 WEO'!$B182,'IMF GDP current US'!$B$1:$B$197,0),MATCH('2022 deflators April 2024 WEO'!AA$3,'IMF GDP current US'!$B$1:$BD$1,0))/INDEX('IMF GDP constant 2022 US'!$B$1:$BD$197,MATCH('2022 deflators April 2024 WEO'!$B182,'IMF GDP constant 2022 US'!$B$1:$B$197,0),MATCH('2022 deflators April 2024 WEO'!AA$3,'IMF GDP constant 2022 US'!$B$1:$BD$1,0)),0)</f>
        <v>0.613441055023723</v>
      </c>
      <c r="AB182" s="18" t="n">
        <f aca="false">IFERROR(INDEX('IMF GDP current US'!$B$1:$BD$197,MATCH('2022 deflators April 2024 WEO'!$B182,'IMF GDP current US'!$B$1:$B$197,0),MATCH('2022 deflators April 2024 WEO'!AB$3,'IMF GDP current US'!$B$1:$BD$1,0))/INDEX('IMF GDP constant 2022 US'!$B$1:$BD$197,MATCH('2022 deflators April 2024 WEO'!$B182,'IMF GDP constant 2022 US'!$B$1:$B$197,0),MATCH('2022 deflators April 2024 WEO'!AB$3,'IMF GDP constant 2022 US'!$B$1:$BD$1,0)),0)</f>
        <v>0.569750709055616</v>
      </c>
      <c r="AC182" s="18" t="n">
        <f aca="false">IFERROR(INDEX('IMF GDP current US'!$B$1:$BD$197,MATCH('2022 deflators April 2024 WEO'!$B182,'IMF GDP current US'!$B$1:$B$197,0),MATCH('2022 deflators April 2024 WEO'!AC$3,'IMF GDP current US'!$B$1:$BD$1,0))/INDEX('IMF GDP constant 2022 US'!$B$1:$BD$197,MATCH('2022 deflators April 2024 WEO'!$B182,'IMF GDP constant 2022 US'!$B$1:$B$197,0),MATCH('2022 deflators April 2024 WEO'!AC$3,'IMF GDP constant 2022 US'!$B$1:$BD$1,0)),0)</f>
        <v>0.57226964986381</v>
      </c>
      <c r="AD182" s="18" t="n">
        <f aca="false">IFERROR(INDEX('IMF GDP current US'!$B$1:$BD$197,MATCH('2022 deflators April 2024 WEO'!$B182,'IMF GDP current US'!$B$1:$B$197,0),MATCH('2022 deflators April 2024 WEO'!AD$3,'IMF GDP current US'!$B$1:$BD$1,0))/INDEX('IMF GDP constant 2022 US'!$B$1:$BD$197,MATCH('2022 deflators April 2024 WEO'!$B182,'IMF GDP constant 2022 US'!$B$1:$B$197,0),MATCH('2022 deflators April 2024 WEO'!AD$3,'IMF GDP constant 2022 US'!$B$1:$BD$1,0)),0)</f>
        <v>0.558263740390952</v>
      </c>
      <c r="AE182" s="18" t="n">
        <f aca="false">IFERROR(INDEX('IMF GDP current US'!$B$1:$BD$197,MATCH('2022 deflators April 2024 WEO'!$B182,'IMF GDP current US'!$B$1:$B$197,0),MATCH('2022 deflators April 2024 WEO'!AE$3,'IMF GDP current US'!$B$1:$BD$1,0))/INDEX('IMF GDP constant 2022 US'!$B$1:$BD$197,MATCH('2022 deflators April 2024 WEO'!$B182,'IMF GDP constant 2022 US'!$B$1:$B$197,0),MATCH('2022 deflators April 2024 WEO'!AE$3,'IMF GDP constant 2022 US'!$B$1:$BD$1,0)),0)</f>
        <v>0.650106439012065</v>
      </c>
      <c r="AF182" s="18" t="n">
        <f aca="false">IFERROR(INDEX('IMF GDP current US'!$B$1:$BD$197,MATCH('2022 deflators April 2024 WEO'!$B182,'IMF GDP current US'!$B$1:$B$197,0),MATCH('2022 deflators April 2024 WEO'!AF$3,'IMF GDP current US'!$B$1:$BD$1,0))/INDEX('IMF GDP constant 2022 US'!$B$1:$BD$197,MATCH('2022 deflators April 2024 WEO'!$B182,'IMF GDP constant 2022 US'!$B$1:$B$197,0),MATCH('2022 deflators April 2024 WEO'!AF$3,'IMF GDP constant 2022 US'!$B$1:$BD$1,0)),0)</f>
        <v>0.684973428125638</v>
      </c>
      <c r="AG182" s="18" t="n">
        <f aca="false">IFERROR(INDEX('IMF GDP current US'!$B$1:$BD$197,MATCH('2022 deflators April 2024 WEO'!$B182,'IMF GDP current US'!$B$1:$B$197,0),MATCH('2022 deflators April 2024 WEO'!AG$3,'IMF GDP current US'!$B$1:$BD$1,0))/INDEX('IMF GDP constant 2022 US'!$B$1:$BD$197,MATCH('2022 deflators April 2024 WEO'!$B182,'IMF GDP constant 2022 US'!$B$1:$B$197,0),MATCH('2022 deflators April 2024 WEO'!AG$3,'IMF GDP constant 2022 US'!$B$1:$BD$1,0)),0)</f>
        <v>0.723010952694249</v>
      </c>
      <c r="AH182" s="18" t="n">
        <f aca="false">IFERROR(INDEX('IMF GDP current US'!$B$1:$BD$197,MATCH('2022 deflators April 2024 WEO'!$B182,'IMF GDP current US'!$B$1:$B$197,0),MATCH('2022 deflators April 2024 WEO'!AH$3,'IMF GDP current US'!$B$1:$BD$1,0))/INDEX('IMF GDP constant 2022 US'!$B$1:$BD$197,MATCH('2022 deflators April 2024 WEO'!$B182,'IMF GDP constant 2022 US'!$B$1:$B$197,0),MATCH('2022 deflators April 2024 WEO'!AH$3,'IMF GDP constant 2022 US'!$B$1:$BD$1,0)),0)</f>
        <v>0.832200125641394</v>
      </c>
      <c r="AI182" s="18" t="n">
        <f aca="false">IFERROR(INDEX('IMF GDP current US'!$B$1:$BD$197,MATCH('2022 deflators April 2024 WEO'!$B182,'IMF GDP current US'!$B$1:$B$197,0),MATCH('2022 deflators April 2024 WEO'!AI$3,'IMF GDP current US'!$B$1:$BD$1,0))/INDEX('IMF GDP constant 2022 US'!$B$1:$BD$197,MATCH('2022 deflators April 2024 WEO'!$B182,'IMF GDP constant 2022 US'!$B$1:$B$197,0),MATCH('2022 deflators April 2024 WEO'!AI$3,'IMF GDP constant 2022 US'!$B$1:$BD$1,0)),0)</f>
        <v>0.964781703764388</v>
      </c>
      <c r="AJ182" s="18" t="n">
        <f aca="false">IFERROR(INDEX('IMF GDP current US'!$B$1:$BD$197,MATCH('2022 deflators April 2024 WEO'!$B182,'IMF GDP current US'!$B$1:$B$197,0),MATCH('2022 deflators April 2024 WEO'!AJ$3,'IMF GDP current US'!$B$1:$BD$1,0))/INDEX('IMF GDP constant 2022 US'!$B$1:$BD$197,MATCH('2022 deflators April 2024 WEO'!$B182,'IMF GDP constant 2022 US'!$B$1:$B$197,0),MATCH('2022 deflators April 2024 WEO'!AJ$3,'IMF GDP constant 2022 US'!$B$1:$BD$1,0)),0)</f>
        <v>0.959963801661462</v>
      </c>
      <c r="AK182" s="18" t="n">
        <f aca="false">IFERROR(INDEX('IMF GDP current US'!$B$1:$BD$197,MATCH('2022 deflators April 2024 WEO'!$B182,'IMF GDP current US'!$B$1:$B$197,0),MATCH('2022 deflators April 2024 WEO'!AK$3,'IMF GDP current US'!$B$1:$BD$1,0))/INDEX('IMF GDP constant 2022 US'!$B$1:$BD$197,MATCH('2022 deflators April 2024 WEO'!$B182,'IMF GDP constant 2022 US'!$B$1:$B$197,0),MATCH('2022 deflators April 2024 WEO'!AK$3,'IMF GDP constant 2022 US'!$B$1:$BD$1,0)),0)</f>
        <v>0.914462313167254</v>
      </c>
      <c r="AL182" s="18" t="n">
        <f aca="false">IFERROR(INDEX('IMF GDP current US'!$B$1:$BD$197,MATCH('2022 deflators April 2024 WEO'!$B182,'IMF GDP current US'!$B$1:$B$197,0),MATCH('2022 deflators April 2024 WEO'!AL$3,'IMF GDP current US'!$B$1:$BD$1,0))/INDEX('IMF GDP constant 2022 US'!$B$1:$BD$197,MATCH('2022 deflators April 2024 WEO'!$B182,'IMF GDP constant 2022 US'!$B$1:$B$197,0),MATCH('2022 deflators April 2024 WEO'!AL$3,'IMF GDP constant 2022 US'!$B$1:$BD$1,0)),0)</f>
        <v>0.946222798357038</v>
      </c>
      <c r="AM182" s="18" t="n">
        <f aca="false">IFERROR(INDEX('IMF GDP current US'!$B$1:$BD$197,MATCH('2022 deflators April 2024 WEO'!$B182,'IMF GDP current US'!$B$1:$B$197,0),MATCH('2022 deflators April 2024 WEO'!AM$3,'IMF GDP current US'!$B$1:$BD$1,0))/INDEX('IMF GDP constant 2022 US'!$B$1:$BD$197,MATCH('2022 deflators April 2024 WEO'!$B182,'IMF GDP constant 2022 US'!$B$1:$B$197,0),MATCH('2022 deflators April 2024 WEO'!AM$3,'IMF GDP constant 2022 US'!$B$1:$BD$1,0)),0)</f>
        <v>1.04024464319491</v>
      </c>
      <c r="AN182" s="18" t="n">
        <f aca="false">IFERROR(INDEX('IMF GDP current US'!$B$1:$BD$197,MATCH('2022 deflators April 2024 WEO'!$B182,'IMF GDP current US'!$B$1:$B$197,0),MATCH('2022 deflators April 2024 WEO'!AN$3,'IMF GDP current US'!$B$1:$BD$1,0))/INDEX('IMF GDP constant 2022 US'!$B$1:$BD$197,MATCH('2022 deflators April 2024 WEO'!$B182,'IMF GDP constant 2022 US'!$B$1:$B$197,0),MATCH('2022 deflators April 2024 WEO'!AN$3,'IMF GDP constant 2022 US'!$B$1:$BD$1,0)),0)</f>
        <v>1.04586106949981</v>
      </c>
      <c r="AO182" s="18" t="n">
        <f aca="false">IFERROR(INDEX('IMF GDP current US'!$B$1:$BD$197,MATCH('2022 deflators April 2024 WEO'!$B182,'IMF GDP current US'!$B$1:$B$197,0),MATCH('2022 deflators April 2024 WEO'!AO$3,'IMF GDP current US'!$B$1:$BD$1,0))/INDEX('IMF GDP constant 2022 US'!$B$1:$BD$197,MATCH('2022 deflators April 2024 WEO'!$B182,'IMF GDP constant 2022 US'!$B$1:$B$197,0),MATCH('2022 deflators April 2024 WEO'!AO$3,'IMF GDP constant 2022 US'!$B$1:$BD$1,0)),0)</f>
        <v>1.0631629047264</v>
      </c>
      <c r="AP182" s="18" t="n">
        <f aca="false">IFERROR(INDEX('IMF GDP current US'!$B$1:$BD$197,MATCH('2022 deflators April 2024 WEO'!$B182,'IMF GDP current US'!$B$1:$B$197,0),MATCH('2022 deflators April 2024 WEO'!AP$3,'IMF GDP current US'!$B$1:$BD$1,0))/INDEX('IMF GDP constant 2022 US'!$B$1:$BD$197,MATCH('2022 deflators April 2024 WEO'!$B182,'IMF GDP constant 2022 US'!$B$1:$B$197,0),MATCH('2022 deflators April 2024 WEO'!AP$3,'IMF GDP constant 2022 US'!$B$1:$BD$1,0)),0)</f>
        <v>0.853168792314822</v>
      </c>
      <c r="AQ182" s="18" t="n">
        <f aca="false">IFERROR(INDEX('IMF GDP current US'!$B$1:$BD$197,MATCH('2022 deflators April 2024 WEO'!$B182,'IMF GDP current US'!$B$1:$B$197,0),MATCH('2022 deflators April 2024 WEO'!AQ$3,'IMF GDP current US'!$B$1:$BD$1,0))/INDEX('IMF GDP constant 2022 US'!$B$1:$BD$197,MATCH('2022 deflators April 2024 WEO'!$B182,'IMF GDP constant 2022 US'!$B$1:$B$197,0),MATCH('2022 deflators April 2024 WEO'!AQ$3,'IMF GDP constant 2022 US'!$B$1:$BD$1,0)),0)</f>
        <v>0.856157518375433</v>
      </c>
      <c r="AR182" s="18" t="n">
        <f aca="false">IFERROR(INDEX('IMF GDP current US'!$B$1:$BD$197,MATCH('2022 deflators April 2024 WEO'!$B182,'IMF GDP current US'!$B$1:$B$197,0),MATCH('2022 deflators April 2024 WEO'!AR$3,'IMF GDP current US'!$B$1:$BD$1,0))/INDEX('IMF GDP constant 2022 US'!$B$1:$BD$197,MATCH('2022 deflators April 2024 WEO'!$B182,'IMF GDP constant 2022 US'!$B$1:$B$197,0),MATCH('2022 deflators April 2024 WEO'!AR$3,'IMF GDP constant 2022 US'!$B$1:$BD$1,0)),0)</f>
        <v>0.836395038511119</v>
      </c>
      <c r="AS182" s="18" t="n">
        <f aca="false">IFERROR(INDEX('IMF GDP current US'!$B$1:$BD$197,MATCH('2022 deflators April 2024 WEO'!$B182,'IMF GDP current US'!$B$1:$B$197,0),MATCH('2022 deflators April 2024 WEO'!AS$3,'IMF GDP current US'!$B$1:$BD$1,0))/INDEX('IMF GDP constant 2022 US'!$B$1:$BD$197,MATCH('2022 deflators April 2024 WEO'!$B182,'IMF GDP constant 2022 US'!$B$1:$B$197,0),MATCH('2022 deflators April 2024 WEO'!AS$3,'IMF GDP constant 2022 US'!$B$1:$BD$1,0)),0)</f>
        <v>0.855936188863072</v>
      </c>
      <c r="AT182" s="18" t="n">
        <f aca="false">IFERROR(INDEX('IMF GDP current US'!$B$1:$BD$197,MATCH('2022 deflators April 2024 WEO'!$B182,'IMF GDP current US'!$B$1:$B$197,0),MATCH('2022 deflators April 2024 WEO'!AT$3,'IMF GDP current US'!$B$1:$BD$1,0))/INDEX('IMF GDP constant 2022 US'!$B$1:$BD$197,MATCH('2022 deflators April 2024 WEO'!$B182,'IMF GDP constant 2022 US'!$B$1:$B$197,0),MATCH('2022 deflators April 2024 WEO'!AT$3,'IMF GDP constant 2022 US'!$B$1:$BD$1,0)),0)</f>
        <v>0.883042641108562</v>
      </c>
      <c r="AU182" s="18" t="n">
        <f aca="false">IFERROR(INDEX('IMF GDP current US'!$B$1:$BD$197,MATCH('2022 deflators April 2024 WEO'!$B182,'IMF GDP current US'!$B$1:$B$197,0),MATCH('2022 deflators April 2024 WEO'!AU$3,'IMF GDP current US'!$B$1:$BD$1,0))/INDEX('IMF GDP constant 2022 US'!$B$1:$BD$197,MATCH('2022 deflators April 2024 WEO'!$B182,'IMF GDP constant 2022 US'!$B$1:$B$197,0),MATCH('2022 deflators April 2024 WEO'!AU$3,'IMF GDP constant 2022 US'!$B$1:$BD$1,0)),0)</f>
        <v>0.893455642318834</v>
      </c>
      <c r="AV182" s="18" t="n">
        <f aca="false">IFERROR(INDEX('IMF GDP current US'!$B$1:$BD$197,MATCH('2022 deflators April 2024 WEO'!$B182,'IMF GDP current US'!$B$1:$B$197,0),MATCH('2022 deflators April 2024 WEO'!AV$3,'IMF GDP current US'!$B$1:$BD$1,0))/INDEX('IMF GDP constant 2022 US'!$B$1:$BD$197,MATCH('2022 deflators April 2024 WEO'!$B182,'IMF GDP constant 2022 US'!$B$1:$B$197,0),MATCH('2022 deflators April 2024 WEO'!AV$3,'IMF GDP constant 2022 US'!$B$1:$BD$1,0)),0)</f>
        <v>0.95528540795089</v>
      </c>
      <c r="AW182" s="19" t="n">
        <f aca="false">IFERROR(INDEX('IMF GDP current US'!$B$1:$BD$197,MATCH('2022 deflators April 2024 WEO'!$B182,'IMF GDP current US'!$B$1:$B$197,0),MATCH('2022 deflators April 2024 WEO'!AW$3,'IMF GDP current US'!$B$1:$BD$1,0))/INDEX('IMF GDP constant 2022 US'!$B$1:$BD$197,MATCH('2022 deflators April 2024 WEO'!$B182,'IMF GDP constant 2022 US'!$B$1:$B$197,0),MATCH('2022 deflators April 2024 WEO'!AW$3,'IMF GDP constant 2022 US'!$B$1:$BD$1,0)),0)</f>
        <v>1</v>
      </c>
      <c r="AX182" s="18" t="n">
        <f aca="false">IFERROR(INDEX('IMF GDP current US'!$B$1:$BD$197,MATCH('2022 deflators April 2024 WEO'!$B182,'IMF GDP current US'!$B$1:$B$197,0),MATCH('2022 deflators April 2024 WEO'!AX$3,'IMF GDP current US'!$B$1:$BD$1,0))/INDEX('IMF GDP constant 2022 US'!$B$1:$BD$197,MATCH('2022 deflators April 2024 WEO'!$B182,'IMF GDP constant 2022 US'!$B$1:$B$197,0),MATCH('2022 deflators April 2024 WEO'!AX$3,'IMF GDP constant 2022 US'!$B$1:$BD$1,0)),0)</f>
        <v>1.03983134122265</v>
      </c>
      <c r="AY182" s="21" t="n">
        <f aca="false">IFERROR(INDEX('IMF GDP current US'!$B$1:$BD$197,MATCH('2022 deflators April 2024 WEO'!$B182,'IMF GDP current US'!$B$1:$B$197,0),MATCH('2022 deflators April 2024 WEO'!AY$3,'IMF GDP current US'!$B$1:$BD$1,0))/INDEX('IMF GDP constant 2022 US'!$B$1:$BD$197,MATCH('2022 deflators April 2024 WEO'!$B182,'IMF GDP constant 2022 US'!$B$1:$B$197,0),MATCH('2022 deflators April 2024 WEO'!AY$3,'IMF GDP constant 2022 US'!$B$1:$BD$1,0)),0)</f>
        <v>1.06971481742483</v>
      </c>
      <c r="AZ182" s="21" t="n">
        <f aca="false">IFERROR(INDEX('IMF GDP current US'!$B$1:$BD$197,MATCH('2022 deflators April 2024 WEO'!$B182,'IMF GDP current US'!$B$1:$B$197,0),MATCH('2022 deflators April 2024 WEO'!AZ$3,'IMF GDP current US'!$B$1:$BD$1,0))/INDEX('IMF GDP constant 2022 US'!$B$1:$BD$197,MATCH('2022 deflators April 2024 WEO'!$B182,'IMF GDP constant 2022 US'!$B$1:$B$197,0),MATCH('2022 deflators April 2024 WEO'!AZ$3,'IMF GDP constant 2022 US'!$B$1:$BD$1,0)),0)</f>
        <v>1.10648471156716</v>
      </c>
      <c r="BA182" s="21" t="n">
        <f aca="false">IFERROR(INDEX('IMF GDP current US'!$B$1:$BD$197,MATCH('2022 deflators April 2024 WEO'!$B182,'IMF GDP current US'!$B$1:$B$197,0),MATCH('2022 deflators April 2024 WEO'!BA$3,'IMF GDP current US'!$B$1:$BD$1,0))/INDEX('IMF GDP constant 2022 US'!$B$1:$BD$197,MATCH('2022 deflators April 2024 WEO'!$B182,'IMF GDP constant 2022 US'!$B$1:$B$197,0),MATCH('2022 deflators April 2024 WEO'!BA$3,'IMF GDP constant 2022 US'!$B$1:$BD$1,0)),0)</f>
        <v>1.12738447309679</v>
      </c>
      <c r="BB182" s="21" t="n">
        <f aca="false">IFERROR(INDEX('IMF GDP current US'!$B$1:$BD$197,MATCH('2022 deflators April 2024 WEO'!$B182,'IMF GDP current US'!$B$1:$B$197,0),MATCH('2022 deflators April 2024 WEO'!BB$3,'IMF GDP current US'!$B$1:$BD$1,0))/INDEX('IMF GDP constant 2022 US'!$B$1:$BD$197,MATCH('2022 deflators April 2024 WEO'!$B182,'IMF GDP constant 2022 US'!$B$1:$B$197,0),MATCH('2022 deflators April 2024 WEO'!BB$3,'IMF GDP constant 2022 US'!$B$1:$BD$1,0)),0)</f>
        <v>1.15011074955657</v>
      </c>
      <c r="BC182" s="21" t="n">
        <f aca="false">IFERROR(INDEX('IMF GDP current US'!$B$1:$BD$197,MATCH('2022 deflators April 2024 WEO'!$B182,'IMF GDP current US'!$B$1:$B$197,0),MATCH('2022 deflators April 2024 WEO'!BC$3,'IMF GDP current US'!$B$1:$BD$1,0))/INDEX('IMF GDP constant 2022 US'!$B$1:$BD$197,MATCH('2022 deflators April 2024 WEO'!$B182,'IMF GDP constant 2022 US'!$B$1:$B$197,0),MATCH('2022 deflators April 2024 WEO'!BC$3,'IMF GDP constant 2022 US'!$B$1:$BD$1,0)),0)</f>
        <v>1.18206319994767</v>
      </c>
      <c r="BD182" s="22" t="n">
        <f aca="false">IFERROR(INDEX('IMF GDP current US'!$B$1:$BD$197,MATCH('2022 deflators April 2024 WEO'!$B182,'IMF GDP current US'!$B$1:$B$197,0),MATCH('2022 deflators April 2024 WEO'!BD$3,'IMF GDP current US'!$B$1:$BD$1,0))/INDEX('IMF GDP constant 2022 US'!$B$1:$BD$197,MATCH('2022 deflators April 2024 WEO'!$B182,'IMF GDP constant 2022 US'!$B$1:$B$197,0),MATCH('2022 deflators April 2024 WEO'!BD$3,'IMF GDP constant 2022 US'!$B$1:$BD$1,0)),0)</f>
        <v>1.22999234967563</v>
      </c>
    </row>
    <row r="183" customFormat="false" ht="15" hidden="false" customHeight="false" outlineLevel="0" collapsed="false">
      <c r="A183" s="12" t="s">
        <v>202</v>
      </c>
      <c r="B183" s="0" t="str">
        <f aca="false">VLOOKUP(A183,'Names&amp;ISO'!$A:$C,3,0)</f>
        <v>UKR</v>
      </c>
      <c r="C183" s="11" t="s">
        <v>202</v>
      </c>
      <c r="D183" s="11" t="n">
        <f aca="false">IFERROR(VLOOKUP(B183,'DAC ODA Recipients 2022-2023'!$B:$H,7,0),"")</f>
        <v>1</v>
      </c>
      <c r="E183" s="12" t="str">
        <f aca="false">IFERROR(VLOOKUP(B183,'OECD DAC Deflators 2022'!B:B,1,0),"")</f>
        <v/>
      </c>
      <c r="F183" s="12"/>
      <c r="G183" s="17" t="n">
        <f aca="false">IFERROR(INDEX('IMF GDP current US'!$B$1:$BD$197,MATCH('2022 deflators April 2024 WEO'!$B183,'IMF GDP current US'!$B$1:$B$197,0),MATCH('2022 deflators April 2024 WEO'!G$3,'IMF GDP current US'!$B$1:$BD$1,0))/INDEX('IMF GDP constant 2022 US'!$B$1:$BD$197,MATCH('2022 deflators April 2024 WEO'!$B183,'IMF GDP constant 2022 US'!$B$1:$B$197,0),MATCH('2022 deflators April 2024 WEO'!G$3,'IMF GDP constant 2022 US'!$B$1:$BD$1,0)),0)</f>
        <v>0</v>
      </c>
      <c r="H183" s="18" t="n">
        <f aca="false">IFERROR(INDEX('IMF GDP current US'!$B$1:$BD$197,MATCH('2022 deflators April 2024 WEO'!$B183,'IMF GDP current US'!$B$1:$B$197,0),MATCH('2022 deflators April 2024 WEO'!H$3,'IMF GDP current US'!$B$1:$BD$1,0))/INDEX('IMF GDP constant 2022 US'!$B$1:$BD$197,MATCH('2022 deflators April 2024 WEO'!$B183,'IMF GDP constant 2022 US'!$B$1:$B$197,0),MATCH('2022 deflators April 2024 WEO'!H$3,'IMF GDP constant 2022 US'!$B$1:$BD$1,0)),0)</f>
        <v>0</v>
      </c>
      <c r="I183" s="18" t="n">
        <f aca="false">IFERROR(INDEX('IMF GDP current US'!$B$1:$BD$197,MATCH('2022 deflators April 2024 WEO'!$B183,'IMF GDP current US'!$B$1:$B$197,0),MATCH('2022 deflators April 2024 WEO'!I$3,'IMF GDP current US'!$B$1:$BD$1,0))/INDEX('IMF GDP constant 2022 US'!$B$1:$BD$197,MATCH('2022 deflators April 2024 WEO'!$B183,'IMF GDP constant 2022 US'!$B$1:$B$197,0),MATCH('2022 deflators April 2024 WEO'!I$3,'IMF GDP constant 2022 US'!$B$1:$BD$1,0)),0)</f>
        <v>0</v>
      </c>
      <c r="J183" s="18" t="n">
        <f aca="false">IFERROR(INDEX('IMF GDP current US'!$B$1:$BD$197,MATCH('2022 deflators April 2024 WEO'!$B183,'IMF GDP current US'!$B$1:$B$197,0),MATCH('2022 deflators April 2024 WEO'!J$3,'IMF GDP current US'!$B$1:$BD$1,0))/INDEX('IMF GDP constant 2022 US'!$B$1:$BD$197,MATCH('2022 deflators April 2024 WEO'!$B183,'IMF GDP constant 2022 US'!$B$1:$B$197,0),MATCH('2022 deflators April 2024 WEO'!J$3,'IMF GDP constant 2022 US'!$B$1:$BD$1,0)),0)</f>
        <v>0</v>
      </c>
      <c r="K183" s="18" t="n">
        <f aca="false">IFERROR(INDEX('IMF GDP current US'!$B$1:$BD$197,MATCH('2022 deflators April 2024 WEO'!$B183,'IMF GDP current US'!$B$1:$B$197,0),MATCH('2022 deflators April 2024 WEO'!K$3,'IMF GDP current US'!$B$1:$BD$1,0))/INDEX('IMF GDP constant 2022 US'!$B$1:$BD$197,MATCH('2022 deflators April 2024 WEO'!$B183,'IMF GDP constant 2022 US'!$B$1:$B$197,0),MATCH('2022 deflators April 2024 WEO'!K$3,'IMF GDP constant 2022 US'!$B$1:$BD$1,0)),0)</f>
        <v>0</v>
      </c>
      <c r="L183" s="18" t="n">
        <f aca="false">IFERROR(INDEX('IMF GDP current US'!$B$1:$BD$197,MATCH('2022 deflators April 2024 WEO'!$B183,'IMF GDP current US'!$B$1:$B$197,0),MATCH('2022 deflators April 2024 WEO'!L$3,'IMF GDP current US'!$B$1:$BD$1,0))/INDEX('IMF GDP constant 2022 US'!$B$1:$BD$197,MATCH('2022 deflators April 2024 WEO'!$B183,'IMF GDP constant 2022 US'!$B$1:$B$197,0),MATCH('2022 deflators April 2024 WEO'!L$3,'IMF GDP constant 2022 US'!$B$1:$BD$1,0)),0)</f>
        <v>0</v>
      </c>
      <c r="M183" s="18" t="n">
        <f aca="false">IFERROR(INDEX('IMF GDP current US'!$B$1:$BD$197,MATCH('2022 deflators April 2024 WEO'!$B183,'IMF GDP current US'!$B$1:$B$197,0),MATCH('2022 deflators April 2024 WEO'!M$3,'IMF GDP current US'!$B$1:$BD$1,0))/INDEX('IMF GDP constant 2022 US'!$B$1:$BD$197,MATCH('2022 deflators April 2024 WEO'!$B183,'IMF GDP constant 2022 US'!$B$1:$B$197,0),MATCH('2022 deflators April 2024 WEO'!M$3,'IMF GDP constant 2022 US'!$B$1:$BD$1,0)),0)</f>
        <v>0</v>
      </c>
      <c r="N183" s="18" t="n">
        <f aca="false">IFERROR(INDEX('IMF GDP current US'!$B$1:$BD$197,MATCH('2022 deflators April 2024 WEO'!$B183,'IMF GDP current US'!$B$1:$B$197,0),MATCH('2022 deflators April 2024 WEO'!N$3,'IMF GDP current US'!$B$1:$BD$1,0))/INDEX('IMF GDP constant 2022 US'!$B$1:$BD$197,MATCH('2022 deflators April 2024 WEO'!$B183,'IMF GDP constant 2022 US'!$B$1:$B$197,0),MATCH('2022 deflators April 2024 WEO'!N$3,'IMF GDP constant 2022 US'!$B$1:$BD$1,0)),0)</f>
        <v>0</v>
      </c>
      <c r="O183" s="18" t="n">
        <f aca="false">IFERROR(INDEX('IMF GDP current US'!$B$1:$BD$197,MATCH('2022 deflators April 2024 WEO'!$B183,'IMF GDP current US'!$B$1:$B$197,0),MATCH('2022 deflators April 2024 WEO'!O$3,'IMF GDP current US'!$B$1:$BD$1,0))/INDEX('IMF GDP constant 2022 US'!$B$1:$BD$197,MATCH('2022 deflators April 2024 WEO'!$B183,'IMF GDP constant 2022 US'!$B$1:$B$197,0),MATCH('2022 deflators April 2024 WEO'!O$3,'IMF GDP constant 2022 US'!$B$1:$BD$1,0)),0)</f>
        <v>0</v>
      </c>
      <c r="P183" s="18" t="n">
        <f aca="false">IFERROR(INDEX('IMF GDP current US'!$B$1:$BD$197,MATCH('2022 deflators April 2024 WEO'!$B183,'IMF GDP current US'!$B$1:$B$197,0),MATCH('2022 deflators April 2024 WEO'!P$3,'IMF GDP current US'!$B$1:$BD$1,0))/INDEX('IMF GDP constant 2022 US'!$B$1:$BD$197,MATCH('2022 deflators April 2024 WEO'!$B183,'IMF GDP constant 2022 US'!$B$1:$B$197,0),MATCH('2022 deflators April 2024 WEO'!P$3,'IMF GDP constant 2022 US'!$B$1:$BD$1,0)),0)</f>
        <v>0</v>
      </c>
      <c r="Q183" s="18" t="n">
        <f aca="false">IFERROR(INDEX('IMF GDP current US'!$B$1:$BD$197,MATCH('2022 deflators April 2024 WEO'!$B183,'IMF GDP current US'!$B$1:$B$197,0),MATCH('2022 deflators April 2024 WEO'!Q$3,'IMF GDP current US'!$B$1:$BD$1,0))/INDEX('IMF GDP constant 2022 US'!$B$1:$BD$197,MATCH('2022 deflators April 2024 WEO'!$B183,'IMF GDP constant 2022 US'!$B$1:$B$197,0),MATCH('2022 deflators April 2024 WEO'!Q$3,'IMF GDP constant 2022 US'!$B$1:$BD$1,0)),0)</f>
        <v>0</v>
      </c>
      <c r="R183" s="18" t="n">
        <f aca="false">IFERROR(INDEX('IMF GDP current US'!$B$1:$BD$197,MATCH('2022 deflators April 2024 WEO'!$B183,'IMF GDP current US'!$B$1:$B$197,0),MATCH('2022 deflators April 2024 WEO'!R$3,'IMF GDP current US'!$B$1:$BD$1,0))/INDEX('IMF GDP constant 2022 US'!$B$1:$BD$197,MATCH('2022 deflators April 2024 WEO'!$B183,'IMF GDP constant 2022 US'!$B$1:$B$197,0),MATCH('2022 deflators April 2024 WEO'!R$3,'IMF GDP constant 2022 US'!$B$1:$BD$1,0)),0)</f>
        <v>0</v>
      </c>
      <c r="S183" s="18" t="n">
        <f aca="false">IFERROR(INDEX('IMF GDP current US'!$B$1:$BD$197,MATCH('2022 deflators April 2024 WEO'!$B183,'IMF GDP current US'!$B$1:$B$197,0),MATCH('2022 deflators April 2024 WEO'!S$3,'IMF GDP current US'!$B$1:$BD$1,0))/INDEX('IMF GDP constant 2022 US'!$B$1:$BD$197,MATCH('2022 deflators April 2024 WEO'!$B183,'IMF GDP constant 2022 US'!$B$1:$B$197,0),MATCH('2022 deflators April 2024 WEO'!S$3,'IMF GDP constant 2022 US'!$B$1:$BD$1,0)),0)</f>
        <v>0.0778376938114763</v>
      </c>
      <c r="T183" s="18" t="n">
        <f aca="false">IFERROR(INDEX('IMF GDP current US'!$B$1:$BD$197,MATCH('2022 deflators April 2024 WEO'!$B183,'IMF GDP current US'!$B$1:$B$197,0),MATCH('2022 deflators April 2024 WEO'!T$3,'IMF GDP current US'!$B$1:$BD$1,0))/INDEX('IMF GDP constant 2022 US'!$B$1:$BD$197,MATCH('2022 deflators April 2024 WEO'!$B183,'IMF GDP constant 2022 US'!$B$1:$B$197,0),MATCH('2022 deflators April 2024 WEO'!T$3,'IMF GDP constant 2022 US'!$B$1:$BD$1,0)),0)</f>
        <v>0.143174212502743</v>
      </c>
      <c r="U183" s="18" t="n">
        <f aca="false">IFERROR(INDEX('IMF GDP current US'!$B$1:$BD$197,MATCH('2022 deflators April 2024 WEO'!$B183,'IMF GDP current US'!$B$1:$B$197,0),MATCH('2022 deflators April 2024 WEO'!U$3,'IMF GDP current US'!$B$1:$BD$1,0))/INDEX('IMF GDP constant 2022 US'!$B$1:$BD$197,MATCH('2022 deflators April 2024 WEO'!$B183,'IMF GDP constant 2022 US'!$B$1:$B$197,0),MATCH('2022 deflators April 2024 WEO'!U$3,'IMF GDP constant 2022 US'!$B$1:$BD$1,0)),0)</f>
        <v>0.201536170315784</v>
      </c>
      <c r="V183" s="18" t="n">
        <f aca="false">IFERROR(INDEX('IMF GDP current US'!$B$1:$BD$197,MATCH('2022 deflators April 2024 WEO'!$B183,'IMF GDP current US'!$B$1:$B$197,0),MATCH('2022 deflators April 2024 WEO'!V$3,'IMF GDP current US'!$B$1:$BD$1,0))/INDEX('IMF GDP constant 2022 US'!$B$1:$BD$197,MATCH('2022 deflators April 2024 WEO'!$B183,'IMF GDP constant 2022 US'!$B$1:$B$197,0),MATCH('2022 deflators April 2024 WEO'!V$3,'IMF GDP constant 2022 US'!$B$1:$BD$1,0)),0)</f>
        <v>0.231128214601594</v>
      </c>
      <c r="W183" s="18" t="n">
        <f aca="false">IFERROR(INDEX('IMF GDP current US'!$B$1:$BD$197,MATCH('2022 deflators April 2024 WEO'!$B183,'IMF GDP current US'!$B$1:$B$197,0),MATCH('2022 deflators April 2024 WEO'!W$3,'IMF GDP current US'!$B$1:$BD$1,0))/INDEX('IMF GDP constant 2022 US'!$B$1:$BD$197,MATCH('2022 deflators April 2024 WEO'!$B183,'IMF GDP constant 2022 US'!$B$1:$B$197,0),MATCH('2022 deflators April 2024 WEO'!W$3,'IMF GDP constant 2022 US'!$B$1:$BD$1,0)),0)</f>
        <v>0.309197518353589</v>
      </c>
      <c r="X183" s="18" t="n">
        <f aca="false">IFERROR(INDEX('IMF GDP current US'!$B$1:$BD$197,MATCH('2022 deflators April 2024 WEO'!$B183,'IMF GDP current US'!$B$1:$B$197,0),MATCH('2022 deflators April 2024 WEO'!X$3,'IMF GDP current US'!$B$1:$BD$1,0))/INDEX('IMF GDP constant 2022 US'!$B$1:$BD$197,MATCH('2022 deflators April 2024 WEO'!$B183,'IMF GDP constant 2022 US'!$B$1:$B$197,0),MATCH('2022 deflators April 2024 WEO'!X$3,'IMF GDP constant 2022 US'!$B$1:$BD$1,0)),0)</f>
        <v>0.358768785511521</v>
      </c>
      <c r="Y183" s="18" t="n">
        <f aca="false">IFERROR(INDEX('IMF GDP current US'!$B$1:$BD$197,MATCH('2022 deflators April 2024 WEO'!$B183,'IMF GDP current US'!$B$1:$B$197,0),MATCH('2022 deflators April 2024 WEO'!Y$3,'IMF GDP current US'!$B$1:$BD$1,0))/INDEX('IMF GDP constant 2022 US'!$B$1:$BD$197,MATCH('2022 deflators April 2024 WEO'!$B183,'IMF GDP constant 2022 US'!$B$1:$B$197,0),MATCH('2022 deflators April 2024 WEO'!Y$3,'IMF GDP constant 2022 US'!$B$1:$BD$1,0)),0)</f>
        <v>0.305416736892184</v>
      </c>
      <c r="Z183" s="18" t="n">
        <f aca="false">IFERROR(INDEX('IMF GDP current US'!$B$1:$BD$197,MATCH('2022 deflators April 2024 WEO'!$B183,'IMF GDP current US'!$B$1:$B$197,0),MATCH('2022 deflators April 2024 WEO'!Z$3,'IMF GDP current US'!$B$1:$BD$1,0))/INDEX('IMF GDP constant 2022 US'!$B$1:$BD$197,MATCH('2022 deflators April 2024 WEO'!$B183,'IMF GDP constant 2022 US'!$B$1:$B$197,0),MATCH('2022 deflators April 2024 WEO'!Z$3,'IMF GDP constant 2022 US'!$B$1:$BD$1,0)),0)</f>
        <v>0.230756238174968</v>
      </c>
      <c r="AA183" s="18" t="n">
        <f aca="false">IFERROR(INDEX('IMF GDP current US'!$B$1:$BD$197,MATCH('2022 deflators April 2024 WEO'!$B183,'IMF GDP current US'!$B$1:$B$197,0),MATCH('2022 deflators April 2024 WEO'!AA$3,'IMF GDP current US'!$B$1:$BD$1,0))/INDEX('IMF GDP constant 2022 US'!$B$1:$BD$197,MATCH('2022 deflators April 2024 WEO'!$B183,'IMF GDP constant 2022 US'!$B$1:$B$197,0),MATCH('2022 deflators April 2024 WEO'!AA$3,'IMF GDP constant 2022 US'!$B$1:$BD$1,0)),0)</f>
        <v>0.215698512551561</v>
      </c>
      <c r="AB183" s="18" t="n">
        <f aca="false">IFERROR(INDEX('IMF GDP current US'!$B$1:$BD$197,MATCH('2022 deflators April 2024 WEO'!$B183,'IMF GDP current US'!$B$1:$B$197,0),MATCH('2022 deflators April 2024 WEO'!AB$3,'IMF GDP current US'!$B$1:$BD$1,0))/INDEX('IMF GDP constant 2022 US'!$B$1:$BD$197,MATCH('2022 deflators April 2024 WEO'!$B183,'IMF GDP constant 2022 US'!$B$1:$B$197,0),MATCH('2022 deflators April 2024 WEO'!AB$3,'IMF GDP constant 2022 US'!$B$1:$BD$1,0)),0)</f>
        <v>0.232174296748629</v>
      </c>
      <c r="AC183" s="18" t="n">
        <f aca="false">IFERROR(INDEX('IMF GDP current US'!$B$1:$BD$197,MATCH('2022 deflators April 2024 WEO'!$B183,'IMF GDP current US'!$B$1:$B$197,0),MATCH('2022 deflators April 2024 WEO'!AC$3,'IMF GDP current US'!$B$1:$BD$1,0))/INDEX('IMF GDP constant 2022 US'!$B$1:$BD$197,MATCH('2022 deflators April 2024 WEO'!$B183,'IMF GDP constant 2022 US'!$B$1:$B$197,0),MATCH('2022 deflators April 2024 WEO'!AC$3,'IMF GDP constant 2022 US'!$B$1:$BD$1,0)),0)</f>
        <v>0.246553596702506</v>
      </c>
      <c r="AD183" s="18" t="n">
        <f aca="false">IFERROR(INDEX('IMF GDP current US'!$B$1:$BD$197,MATCH('2022 deflators April 2024 WEO'!$B183,'IMF GDP current US'!$B$1:$B$197,0),MATCH('2022 deflators April 2024 WEO'!AD$3,'IMF GDP current US'!$B$1:$BD$1,0))/INDEX('IMF GDP constant 2022 US'!$B$1:$BD$197,MATCH('2022 deflators April 2024 WEO'!$B183,'IMF GDP constant 2022 US'!$B$1:$B$197,0),MATCH('2022 deflators April 2024 WEO'!AD$3,'IMF GDP constant 2022 US'!$B$1:$BD$1,0)),0)</f>
        <v>0.266415615823807</v>
      </c>
      <c r="AE183" s="18" t="n">
        <f aca="false">IFERROR(INDEX('IMF GDP current US'!$B$1:$BD$197,MATCH('2022 deflators April 2024 WEO'!$B183,'IMF GDP current US'!$B$1:$B$197,0),MATCH('2022 deflators April 2024 WEO'!AE$3,'IMF GDP current US'!$B$1:$BD$1,0))/INDEX('IMF GDP constant 2022 US'!$B$1:$BD$197,MATCH('2022 deflators April 2024 WEO'!$B183,'IMF GDP constant 2022 US'!$B$1:$B$197,0),MATCH('2022 deflators April 2024 WEO'!AE$3,'IMF GDP constant 2022 US'!$B$1:$BD$1,0)),0)</f>
        <v>0.307988481038482</v>
      </c>
      <c r="AF183" s="18" t="n">
        <f aca="false">IFERROR(INDEX('IMF GDP current US'!$B$1:$BD$197,MATCH('2022 deflators April 2024 WEO'!$B183,'IMF GDP current US'!$B$1:$B$197,0),MATCH('2022 deflators April 2024 WEO'!AF$3,'IMF GDP current US'!$B$1:$BD$1,0))/INDEX('IMF GDP constant 2022 US'!$B$1:$BD$197,MATCH('2022 deflators April 2024 WEO'!$B183,'IMF GDP constant 2022 US'!$B$1:$B$197,0),MATCH('2022 deflators April 2024 WEO'!AF$3,'IMF GDP constant 2022 US'!$B$1:$BD$1,0)),0)</f>
        <v>0.396765963434836</v>
      </c>
      <c r="AG183" s="18" t="n">
        <f aca="false">IFERROR(INDEX('IMF GDP current US'!$B$1:$BD$197,MATCH('2022 deflators April 2024 WEO'!$B183,'IMF GDP current US'!$B$1:$B$197,0),MATCH('2022 deflators April 2024 WEO'!AG$3,'IMF GDP current US'!$B$1:$BD$1,0))/INDEX('IMF GDP constant 2022 US'!$B$1:$BD$197,MATCH('2022 deflators April 2024 WEO'!$B183,'IMF GDP constant 2022 US'!$B$1:$B$197,0),MATCH('2022 deflators April 2024 WEO'!AG$3,'IMF GDP constant 2022 US'!$B$1:$BD$1,0)),0)</f>
        <v>0.462093308886092</v>
      </c>
      <c r="AH183" s="18" t="n">
        <f aca="false">IFERROR(INDEX('IMF GDP current US'!$B$1:$BD$197,MATCH('2022 deflators April 2024 WEO'!$B183,'IMF GDP current US'!$B$1:$B$197,0),MATCH('2022 deflators April 2024 WEO'!AH$3,'IMF GDP current US'!$B$1:$BD$1,0))/INDEX('IMF GDP constant 2022 US'!$B$1:$BD$197,MATCH('2022 deflators April 2024 WEO'!$B183,'IMF GDP constant 2022 US'!$B$1:$B$197,0),MATCH('2022 deflators April 2024 WEO'!AH$3,'IMF GDP constant 2022 US'!$B$1:$BD$1,0)),0)</f>
        <v>0.56772964572711</v>
      </c>
      <c r="AI183" s="18" t="n">
        <f aca="false">IFERROR(INDEX('IMF GDP current US'!$B$1:$BD$197,MATCH('2022 deflators April 2024 WEO'!$B183,'IMF GDP current US'!$B$1:$B$197,0),MATCH('2022 deflators April 2024 WEO'!AI$3,'IMF GDP current US'!$B$1:$BD$1,0))/INDEX('IMF GDP constant 2022 US'!$B$1:$BD$197,MATCH('2022 deflators April 2024 WEO'!$B183,'IMF GDP constant 2022 US'!$B$1:$B$197,0),MATCH('2022 deflators April 2024 WEO'!AI$3,'IMF GDP constant 2022 US'!$B$1:$BD$1,0)),0)</f>
        <v>0.703063697740314</v>
      </c>
      <c r="AJ183" s="18" t="n">
        <f aca="false">IFERROR(INDEX('IMF GDP current US'!$B$1:$BD$197,MATCH('2022 deflators April 2024 WEO'!$B183,'IMF GDP current US'!$B$1:$B$197,0),MATCH('2022 deflators April 2024 WEO'!AJ$3,'IMF GDP current US'!$B$1:$BD$1,0))/INDEX('IMF GDP constant 2022 US'!$B$1:$BD$197,MATCH('2022 deflators April 2024 WEO'!$B183,'IMF GDP constant 2022 US'!$B$1:$B$197,0),MATCH('2022 deflators April 2024 WEO'!AJ$3,'IMF GDP constant 2022 US'!$B$1:$BD$1,0)),0)</f>
        <v>0.534733071117913</v>
      </c>
      <c r="AK183" s="18" t="n">
        <f aca="false">IFERROR(INDEX('IMF GDP current US'!$B$1:$BD$197,MATCH('2022 deflators April 2024 WEO'!$B183,'IMF GDP current US'!$B$1:$B$197,0),MATCH('2022 deflators April 2024 WEO'!AK$3,'IMF GDP current US'!$B$1:$BD$1,0))/INDEX('IMF GDP constant 2022 US'!$B$1:$BD$197,MATCH('2022 deflators April 2024 WEO'!$B183,'IMF GDP constant 2022 US'!$B$1:$B$197,0),MATCH('2022 deflators April 2024 WEO'!AK$3,'IMF GDP constant 2022 US'!$B$1:$BD$1,0)),0)</f>
        <v>0.596734770684107</v>
      </c>
      <c r="AL183" s="18" t="n">
        <f aca="false">IFERROR(INDEX('IMF GDP current US'!$B$1:$BD$197,MATCH('2022 deflators April 2024 WEO'!$B183,'IMF GDP current US'!$B$1:$B$197,0),MATCH('2022 deflators April 2024 WEO'!AL$3,'IMF GDP current US'!$B$1:$BD$1,0))/INDEX('IMF GDP constant 2022 US'!$B$1:$BD$197,MATCH('2022 deflators April 2024 WEO'!$B183,'IMF GDP constant 2022 US'!$B$1:$B$197,0),MATCH('2022 deflators April 2024 WEO'!AL$3,'IMF GDP constant 2022 US'!$B$1:$BD$1,0)),0)</f>
        <v>0.678366383099782</v>
      </c>
      <c r="AM183" s="18" t="n">
        <f aca="false">IFERROR(INDEX('IMF GDP current US'!$B$1:$BD$197,MATCH('2022 deflators April 2024 WEO'!$B183,'IMF GDP current US'!$B$1:$B$197,0),MATCH('2022 deflators April 2024 WEO'!AM$3,'IMF GDP current US'!$B$1:$BD$1,0))/INDEX('IMF GDP constant 2022 US'!$B$1:$BD$197,MATCH('2022 deflators April 2024 WEO'!$B183,'IMF GDP constant 2022 US'!$B$1:$B$197,0),MATCH('2022 deflators April 2024 WEO'!AM$3,'IMF GDP constant 2022 US'!$B$1:$BD$1,0)),0)</f>
        <v>0.729658662111651</v>
      </c>
      <c r="AN183" s="18" t="n">
        <f aca="false">IFERROR(INDEX('IMF GDP current US'!$B$1:$BD$197,MATCH('2022 deflators April 2024 WEO'!$B183,'IMF GDP current US'!$B$1:$B$197,0),MATCH('2022 deflators April 2024 WEO'!AN$3,'IMF GDP current US'!$B$1:$BD$1,0))/INDEX('IMF GDP constant 2022 US'!$B$1:$BD$197,MATCH('2022 deflators April 2024 WEO'!$B183,'IMF GDP constant 2022 US'!$B$1:$B$197,0),MATCH('2022 deflators April 2024 WEO'!AN$3,'IMF GDP constant 2022 US'!$B$1:$BD$1,0)),0)</f>
        <v>0.760895969021681</v>
      </c>
      <c r="AO183" s="18" t="n">
        <f aca="false">IFERROR(INDEX('IMF GDP current US'!$B$1:$BD$197,MATCH('2022 deflators April 2024 WEO'!$B183,'IMF GDP current US'!$B$1:$B$197,0),MATCH('2022 deflators April 2024 WEO'!AO$3,'IMF GDP current US'!$B$1:$BD$1,0))/INDEX('IMF GDP constant 2022 US'!$B$1:$BD$197,MATCH('2022 deflators April 2024 WEO'!$B183,'IMF GDP constant 2022 US'!$B$1:$B$197,0),MATCH('2022 deflators April 2024 WEO'!AO$3,'IMF GDP constant 2022 US'!$B$1:$BD$1,0)),0)</f>
        <v>0.592660255038313</v>
      </c>
      <c r="AP183" s="18" t="n">
        <f aca="false">IFERROR(INDEX('IMF GDP current US'!$B$1:$BD$197,MATCH('2022 deflators April 2024 WEO'!$B183,'IMF GDP current US'!$B$1:$B$197,0),MATCH('2022 deflators April 2024 WEO'!AP$3,'IMF GDP current US'!$B$1:$BD$1,0))/INDEX('IMF GDP constant 2022 US'!$B$1:$BD$197,MATCH('2022 deflators April 2024 WEO'!$B183,'IMF GDP constant 2022 US'!$B$1:$B$197,0),MATCH('2022 deflators April 2024 WEO'!AP$3,'IMF GDP constant 2022 US'!$B$1:$BD$1,0)),0)</f>
        <v>0.447796493480318</v>
      </c>
      <c r="AQ183" s="18" t="n">
        <f aca="false">IFERROR(INDEX('IMF GDP current US'!$B$1:$BD$197,MATCH('2022 deflators April 2024 WEO'!$B183,'IMF GDP current US'!$B$1:$B$197,0),MATCH('2022 deflators April 2024 WEO'!AQ$3,'IMF GDP current US'!$B$1:$BD$1,0))/INDEX('IMF GDP constant 2022 US'!$B$1:$BD$197,MATCH('2022 deflators April 2024 WEO'!$B183,'IMF GDP constant 2022 US'!$B$1:$B$197,0),MATCH('2022 deflators April 2024 WEO'!AQ$3,'IMF GDP constant 2022 US'!$B$1:$BD$1,0)),0)</f>
        <v>0.448899713058301</v>
      </c>
      <c r="AR183" s="18" t="n">
        <f aca="false">IFERROR(INDEX('IMF GDP current US'!$B$1:$BD$197,MATCH('2022 deflators April 2024 WEO'!$B183,'IMF GDP current US'!$B$1:$B$197,0),MATCH('2022 deflators April 2024 WEO'!AR$3,'IMF GDP current US'!$B$1:$BD$1,0))/INDEX('IMF GDP constant 2022 US'!$B$1:$BD$197,MATCH('2022 deflators April 2024 WEO'!$B183,'IMF GDP constant 2022 US'!$B$1:$B$197,0),MATCH('2022 deflators April 2024 WEO'!AR$3,'IMF GDP constant 2022 US'!$B$1:$BD$1,0)),0)</f>
        <v>0.526768240871192</v>
      </c>
      <c r="AS183" s="18" t="n">
        <f aca="false">IFERROR(INDEX('IMF GDP current US'!$B$1:$BD$197,MATCH('2022 deflators April 2024 WEO'!$B183,'IMF GDP current US'!$B$1:$B$197,0),MATCH('2022 deflators April 2024 WEO'!AS$3,'IMF GDP current US'!$B$1:$BD$1,0))/INDEX('IMF GDP constant 2022 US'!$B$1:$BD$197,MATCH('2022 deflators April 2024 WEO'!$B183,'IMF GDP constant 2022 US'!$B$1:$B$197,0),MATCH('2022 deflators April 2024 WEO'!AS$3,'IMF GDP constant 2022 US'!$B$1:$BD$1,0)),0)</f>
        <v>0.594431305704796</v>
      </c>
      <c r="AT183" s="18" t="n">
        <f aca="false">IFERROR(INDEX('IMF GDP current US'!$B$1:$BD$197,MATCH('2022 deflators April 2024 WEO'!$B183,'IMF GDP current US'!$B$1:$B$197,0),MATCH('2022 deflators April 2024 WEO'!AT$3,'IMF GDP current US'!$B$1:$BD$1,0))/INDEX('IMF GDP constant 2022 US'!$B$1:$BD$197,MATCH('2022 deflators April 2024 WEO'!$B183,'IMF GDP constant 2022 US'!$B$1:$B$197,0),MATCH('2022 deflators April 2024 WEO'!AT$3,'IMF GDP constant 2022 US'!$B$1:$BD$1,0)),0)</f>
        <v>0.6774698913292</v>
      </c>
      <c r="AU183" s="18" t="n">
        <f aca="false">IFERROR(INDEX('IMF GDP current US'!$B$1:$BD$197,MATCH('2022 deflators April 2024 WEO'!$B183,'IMF GDP current US'!$B$1:$B$197,0),MATCH('2022 deflators April 2024 WEO'!AU$3,'IMF GDP current US'!$B$1:$BD$1,0))/INDEX('IMF GDP constant 2022 US'!$B$1:$BD$197,MATCH('2022 deflators April 2024 WEO'!$B183,'IMF GDP constant 2022 US'!$B$1:$B$197,0),MATCH('2022 deflators April 2024 WEO'!AU$3,'IMF GDP constant 2022 US'!$B$1:$BD$1,0)),0)</f>
        <v>0.715865848436392</v>
      </c>
      <c r="AV183" s="18" t="n">
        <f aca="false">IFERROR(INDEX('IMF GDP current US'!$B$1:$BD$197,MATCH('2022 deflators April 2024 WEO'!$B183,'IMF GDP current US'!$B$1:$B$197,0),MATCH('2022 deflators April 2024 WEO'!AV$3,'IMF GDP current US'!$B$1:$BD$1,0))/INDEX('IMF GDP constant 2022 US'!$B$1:$BD$197,MATCH('2022 deflators April 2024 WEO'!$B183,'IMF GDP constant 2022 US'!$B$1:$B$197,0),MATCH('2022 deflators April 2024 WEO'!AV$3,'IMF GDP constant 2022 US'!$B$1:$BD$1,0)),0)</f>
        <v>0.882804545947259</v>
      </c>
      <c r="AW183" s="19" t="n">
        <f aca="false">IFERROR(INDEX('IMF GDP current US'!$B$1:$BD$197,MATCH('2022 deflators April 2024 WEO'!$B183,'IMF GDP current US'!$B$1:$B$197,0),MATCH('2022 deflators April 2024 WEO'!AW$3,'IMF GDP current US'!$B$1:$BD$1,0))/INDEX('IMF GDP constant 2022 US'!$B$1:$BD$197,MATCH('2022 deflators April 2024 WEO'!$B183,'IMF GDP constant 2022 US'!$B$1:$B$197,0),MATCH('2022 deflators April 2024 WEO'!AW$3,'IMF GDP constant 2022 US'!$B$1:$BD$1,0)),0)</f>
        <v>1</v>
      </c>
      <c r="AX183" s="18" t="n">
        <f aca="false">IFERROR(INDEX('IMF GDP current US'!$B$1:$BD$197,MATCH('2022 deflators April 2024 WEO'!$B183,'IMF GDP current US'!$B$1:$B$197,0),MATCH('2022 deflators April 2024 WEO'!AX$3,'IMF GDP current US'!$B$1:$BD$1,0))/INDEX('IMF GDP constant 2022 US'!$B$1:$BD$197,MATCH('2022 deflators April 2024 WEO'!$B183,'IMF GDP constant 2022 US'!$B$1:$B$197,0),MATCH('2022 deflators April 2024 WEO'!AX$3,'IMF GDP constant 2022 US'!$B$1:$BD$1,0)),0)</f>
        <v>1.05129658065595</v>
      </c>
      <c r="AY183" s="21" t="n">
        <f aca="false">IFERROR(INDEX('IMF GDP current US'!$B$1:$BD$197,MATCH('2022 deflators April 2024 WEO'!$B183,'IMF GDP current US'!$B$1:$B$197,0),MATCH('2022 deflators April 2024 WEO'!AY$3,'IMF GDP current US'!$B$1:$BD$1,0))/INDEX('IMF GDP constant 2022 US'!$B$1:$BD$197,MATCH('2022 deflators April 2024 WEO'!$B183,'IMF GDP constant 2022 US'!$B$1:$B$197,0),MATCH('2022 deflators April 2024 WEO'!AY$3,'IMF GDP constant 2022 US'!$B$1:$BD$1,0)),0)</f>
        <v>1.08619832574765</v>
      </c>
      <c r="AZ183" s="21" t="n">
        <f aca="false">IFERROR(INDEX('IMF GDP current US'!$B$1:$BD$197,MATCH('2022 deflators April 2024 WEO'!$B183,'IMF GDP current US'!$B$1:$B$197,0),MATCH('2022 deflators April 2024 WEO'!AZ$3,'IMF GDP current US'!$B$1:$BD$1,0))/INDEX('IMF GDP constant 2022 US'!$B$1:$BD$197,MATCH('2022 deflators April 2024 WEO'!$B183,'IMF GDP constant 2022 US'!$B$1:$B$197,0),MATCH('2022 deflators April 2024 WEO'!AZ$3,'IMF GDP constant 2022 US'!$B$1:$BD$1,0)),0)</f>
        <v>1.04539712973454</v>
      </c>
      <c r="BA183" s="21" t="n">
        <f aca="false">IFERROR(INDEX('IMF GDP current US'!$B$1:$BD$197,MATCH('2022 deflators April 2024 WEO'!$B183,'IMF GDP current US'!$B$1:$B$197,0),MATCH('2022 deflators April 2024 WEO'!BA$3,'IMF GDP current US'!$B$1:$BD$1,0))/INDEX('IMF GDP constant 2022 US'!$B$1:$BD$197,MATCH('2022 deflators April 2024 WEO'!$B183,'IMF GDP constant 2022 US'!$B$1:$B$197,0),MATCH('2022 deflators April 2024 WEO'!BA$3,'IMF GDP constant 2022 US'!$B$1:$BD$1,0)),0)</f>
        <v>1.04175862008292</v>
      </c>
      <c r="BB183" s="21" t="n">
        <f aca="false">IFERROR(INDEX('IMF GDP current US'!$B$1:$BD$197,MATCH('2022 deflators April 2024 WEO'!$B183,'IMF GDP current US'!$B$1:$B$197,0),MATCH('2022 deflators April 2024 WEO'!BB$3,'IMF GDP current US'!$B$1:$BD$1,0))/INDEX('IMF GDP constant 2022 US'!$B$1:$BD$197,MATCH('2022 deflators April 2024 WEO'!$B183,'IMF GDP constant 2022 US'!$B$1:$B$197,0),MATCH('2022 deflators April 2024 WEO'!BB$3,'IMF GDP constant 2022 US'!$B$1:$BD$1,0)),0)</f>
        <v>1.05462599393465</v>
      </c>
      <c r="BC183" s="21" t="n">
        <f aca="false">IFERROR(INDEX('IMF GDP current US'!$B$1:$BD$197,MATCH('2022 deflators April 2024 WEO'!$B183,'IMF GDP current US'!$B$1:$B$197,0),MATCH('2022 deflators April 2024 WEO'!BC$3,'IMF GDP current US'!$B$1:$BD$1,0))/INDEX('IMF GDP constant 2022 US'!$B$1:$BD$197,MATCH('2022 deflators April 2024 WEO'!$B183,'IMF GDP constant 2022 US'!$B$1:$B$197,0),MATCH('2022 deflators April 2024 WEO'!BC$3,'IMF GDP constant 2022 US'!$B$1:$BD$1,0)),0)</f>
        <v>1.07130674583076</v>
      </c>
      <c r="BD183" s="22" t="n">
        <f aca="false">IFERROR(INDEX('IMF GDP current US'!$B$1:$BD$197,MATCH('2022 deflators April 2024 WEO'!$B183,'IMF GDP current US'!$B$1:$B$197,0),MATCH('2022 deflators April 2024 WEO'!BD$3,'IMF GDP current US'!$B$1:$BD$1,0))/INDEX('IMF GDP constant 2022 US'!$B$1:$BD$197,MATCH('2022 deflators April 2024 WEO'!$B183,'IMF GDP constant 2022 US'!$B$1:$B$197,0),MATCH('2022 deflators April 2024 WEO'!BD$3,'IMF GDP constant 2022 US'!$B$1:$BD$1,0)),0)</f>
        <v>1.08327049887945</v>
      </c>
    </row>
    <row r="184" customFormat="false" ht="15" hidden="false" customHeight="false" outlineLevel="0" collapsed="false">
      <c r="A184" s="12" t="s">
        <v>203</v>
      </c>
      <c r="B184" s="0" t="str">
        <f aca="false">VLOOKUP(A184,'Names&amp;ISO'!$A:$C,3,0)</f>
        <v>ARE</v>
      </c>
      <c r="C184" s="11" t="s">
        <v>203</v>
      </c>
      <c r="D184" s="11" t="str">
        <f aca="false">IFERROR(VLOOKUP(B184,'DAC ODA Recipients 2022-2023'!$B:$H,7,0),"")</f>
        <v/>
      </c>
      <c r="E184" s="12" t="str">
        <f aca="false">IFERROR(VLOOKUP(B184,'OECD DAC Deflators 2022'!B:B,1,0),"")</f>
        <v/>
      </c>
      <c r="F184" s="12"/>
      <c r="G184" s="17" t="n">
        <f aca="false">IFERROR(INDEX('IMF GDP current US'!$B$1:$BD$197,MATCH('2022 deflators April 2024 WEO'!$B184,'IMF GDP current US'!$B$1:$B$197,0),MATCH('2022 deflators April 2024 WEO'!G$3,'IMF GDP current US'!$B$1:$BD$1,0))/INDEX('IMF GDP constant 2022 US'!$B$1:$BD$197,MATCH('2022 deflators April 2024 WEO'!$B184,'IMF GDP constant 2022 US'!$B$1:$B$197,0),MATCH('2022 deflators April 2024 WEO'!G$3,'IMF GDP constant 2022 US'!$B$1:$BD$1,0)),0)</f>
        <v>0.342543249186513</v>
      </c>
      <c r="H184" s="18" t="n">
        <f aca="false">IFERROR(INDEX('IMF GDP current US'!$B$1:$BD$197,MATCH('2022 deflators April 2024 WEO'!$B184,'IMF GDP current US'!$B$1:$B$197,0),MATCH('2022 deflators April 2024 WEO'!H$3,'IMF GDP current US'!$B$1:$BD$1,0))/INDEX('IMF GDP constant 2022 US'!$B$1:$BD$197,MATCH('2022 deflators April 2024 WEO'!$B184,'IMF GDP constant 2022 US'!$B$1:$B$197,0),MATCH('2022 deflators April 2024 WEO'!H$3,'IMF GDP constant 2022 US'!$B$1:$BD$1,0)),0)</f>
        <v>0.353091583812314</v>
      </c>
      <c r="I184" s="18" t="n">
        <f aca="false">IFERROR(INDEX('IMF GDP current US'!$B$1:$BD$197,MATCH('2022 deflators April 2024 WEO'!$B184,'IMF GDP current US'!$B$1:$B$197,0),MATCH('2022 deflators April 2024 WEO'!I$3,'IMF GDP current US'!$B$1:$BD$1,0))/INDEX('IMF GDP constant 2022 US'!$B$1:$BD$197,MATCH('2022 deflators April 2024 WEO'!$B184,'IMF GDP constant 2022 US'!$B$1:$B$197,0),MATCH('2022 deflators April 2024 WEO'!I$3,'IMF GDP constant 2022 US'!$B$1:$BD$1,0)),0)</f>
        <v>0.353776263748373</v>
      </c>
      <c r="J184" s="18" t="n">
        <f aca="false">IFERROR(INDEX('IMF GDP current US'!$B$1:$BD$197,MATCH('2022 deflators April 2024 WEO'!$B184,'IMF GDP current US'!$B$1:$B$197,0),MATCH('2022 deflators April 2024 WEO'!J$3,'IMF GDP current US'!$B$1:$BD$1,0))/INDEX('IMF GDP constant 2022 US'!$B$1:$BD$197,MATCH('2022 deflators April 2024 WEO'!$B184,'IMF GDP constant 2022 US'!$B$1:$B$197,0),MATCH('2022 deflators April 2024 WEO'!J$3,'IMF GDP constant 2022 US'!$B$1:$BD$1,0)),0)</f>
        <v>0.342120442042324</v>
      </c>
      <c r="K184" s="18" t="n">
        <f aca="false">IFERROR(INDEX('IMF GDP current US'!$B$1:$BD$197,MATCH('2022 deflators April 2024 WEO'!$B184,'IMF GDP current US'!$B$1:$B$197,0),MATCH('2022 deflators April 2024 WEO'!K$3,'IMF GDP current US'!$B$1:$BD$1,0))/INDEX('IMF GDP constant 2022 US'!$B$1:$BD$197,MATCH('2022 deflators April 2024 WEO'!$B184,'IMF GDP constant 2022 US'!$B$1:$B$197,0),MATCH('2022 deflators April 2024 WEO'!K$3,'IMF GDP constant 2022 US'!$B$1:$BD$1,0)),0)</f>
        <v>0.324703667600679</v>
      </c>
      <c r="L184" s="18" t="n">
        <f aca="false">IFERROR(INDEX('IMF GDP current US'!$B$1:$BD$197,MATCH('2022 deflators April 2024 WEO'!$B184,'IMF GDP current US'!$B$1:$B$197,0),MATCH('2022 deflators April 2024 WEO'!L$3,'IMF GDP current US'!$B$1:$BD$1,0))/INDEX('IMF GDP constant 2022 US'!$B$1:$BD$197,MATCH('2022 deflators April 2024 WEO'!$B184,'IMF GDP constant 2022 US'!$B$1:$B$197,0),MATCH('2022 deflators April 2024 WEO'!L$3,'IMF GDP constant 2022 US'!$B$1:$BD$1,0)),0)</f>
        <v>0.326942406129824</v>
      </c>
      <c r="M184" s="18" t="n">
        <f aca="false">IFERROR(INDEX('IMF GDP current US'!$B$1:$BD$197,MATCH('2022 deflators April 2024 WEO'!$B184,'IMF GDP current US'!$B$1:$B$197,0),MATCH('2022 deflators April 2024 WEO'!M$3,'IMF GDP current US'!$B$1:$BD$1,0))/INDEX('IMF GDP constant 2022 US'!$B$1:$BD$197,MATCH('2022 deflators April 2024 WEO'!$B184,'IMF GDP constant 2022 US'!$B$1:$B$197,0),MATCH('2022 deflators April 2024 WEO'!M$3,'IMF GDP constant 2022 US'!$B$1:$BD$1,0)),0)</f>
        <v>0.320941456011565</v>
      </c>
      <c r="N184" s="18" t="n">
        <f aca="false">IFERROR(INDEX('IMF GDP current US'!$B$1:$BD$197,MATCH('2022 deflators April 2024 WEO'!$B184,'IMF GDP current US'!$B$1:$B$197,0),MATCH('2022 deflators April 2024 WEO'!N$3,'IMF GDP current US'!$B$1:$BD$1,0))/INDEX('IMF GDP constant 2022 US'!$B$1:$BD$197,MATCH('2022 deflators April 2024 WEO'!$B184,'IMF GDP constant 2022 US'!$B$1:$B$197,0),MATCH('2022 deflators April 2024 WEO'!N$3,'IMF GDP constant 2022 US'!$B$1:$BD$1,0)),0)</f>
        <v>0.334658687803864</v>
      </c>
      <c r="O184" s="18" t="n">
        <f aca="false">IFERROR(INDEX('IMF GDP current US'!$B$1:$BD$197,MATCH('2022 deflators April 2024 WEO'!$B184,'IMF GDP current US'!$B$1:$B$197,0),MATCH('2022 deflators April 2024 WEO'!O$3,'IMF GDP current US'!$B$1:$BD$1,0))/INDEX('IMF GDP constant 2022 US'!$B$1:$BD$197,MATCH('2022 deflators April 2024 WEO'!$B184,'IMF GDP constant 2022 US'!$B$1:$B$197,0),MATCH('2022 deflators April 2024 WEO'!O$3,'IMF GDP constant 2022 US'!$B$1:$BD$1,0)),0)</f>
        <v>0.349312434879281</v>
      </c>
      <c r="P184" s="18" t="n">
        <f aca="false">IFERROR(INDEX('IMF GDP current US'!$B$1:$BD$197,MATCH('2022 deflators April 2024 WEO'!$B184,'IMF GDP current US'!$B$1:$B$197,0),MATCH('2022 deflators April 2024 WEO'!P$3,'IMF GDP current US'!$B$1:$BD$1,0))/INDEX('IMF GDP constant 2022 US'!$B$1:$BD$197,MATCH('2022 deflators April 2024 WEO'!$B184,'IMF GDP constant 2022 US'!$B$1:$B$197,0),MATCH('2022 deflators April 2024 WEO'!P$3,'IMF GDP constant 2022 US'!$B$1:$BD$1,0)),0)</f>
        <v>0.348390400570318</v>
      </c>
      <c r="Q184" s="18" t="n">
        <f aca="false">IFERROR(INDEX('IMF GDP current US'!$B$1:$BD$197,MATCH('2022 deflators April 2024 WEO'!$B184,'IMF GDP current US'!$B$1:$B$197,0),MATCH('2022 deflators April 2024 WEO'!Q$3,'IMF GDP current US'!$B$1:$BD$1,0))/INDEX('IMF GDP constant 2022 US'!$B$1:$BD$197,MATCH('2022 deflators April 2024 WEO'!$B184,'IMF GDP constant 2022 US'!$B$1:$B$197,0),MATCH('2022 deflators April 2024 WEO'!Q$3,'IMF GDP constant 2022 US'!$B$1:$BD$1,0)),0)</f>
        <v>0.363384387351632</v>
      </c>
      <c r="R184" s="18" t="n">
        <f aca="false">IFERROR(INDEX('IMF GDP current US'!$B$1:$BD$197,MATCH('2022 deflators April 2024 WEO'!$B184,'IMF GDP current US'!$B$1:$B$197,0),MATCH('2022 deflators April 2024 WEO'!R$3,'IMF GDP current US'!$B$1:$BD$1,0))/INDEX('IMF GDP constant 2022 US'!$B$1:$BD$197,MATCH('2022 deflators April 2024 WEO'!$B184,'IMF GDP constant 2022 US'!$B$1:$B$197,0),MATCH('2022 deflators April 2024 WEO'!R$3,'IMF GDP constant 2022 US'!$B$1:$BD$1,0)),0)</f>
        <v>0.345947775173819</v>
      </c>
      <c r="S184" s="18" t="n">
        <f aca="false">IFERROR(INDEX('IMF GDP current US'!$B$1:$BD$197,MATCH('2022 deflators April 2024 WEO'!$B184,'IMF GDP current US'!$B$1:$B$197,0),MATCH('2022 deflators April 2024 WEO'!S$3,'IMF GDP current US'!$B$1:$BD$1,0))/INDEX('IMF GDP constant 2022 US'!$B$1:$BD$197,MATCH('2022 deflators April 2024 WEO'!$B184,'IMF GDP constant 2022 US'!$B$1:$B$197,0),MATCH('2022 deflators April 2024 WEO'!S$3,'IMF GDP constant 2022 US'!$B$1:$BD$1,0)),0)</f>
        <v>0.353445066733348</v>
      </c>
      <c r="T184" s="18" t="n">
        <f aca="false">IFERROR(INDEX('IMF GDP current US'!$B$1:$BD$197,MATCH('2022 deflators April 2024 WEO'!$B184,'IMF GDP current US'!$B$1:$B$197,0),MATCH('2022 deflators April 2024 WEO'!T$3,'IMF GDP current US'!$B$1:$BD$1,0))/INDEX('IMF GDP constant 2022 US'!$B$1:$BD$197,MATCH('2022 deflators April 2024 WEO'!$B184,'IMF GDP constant 2022 US'!$B$1:$B$197,0),MATCH('2022 deflators April 2024 WEO'!T$3,'IMF GDP constant 2022 US'!$B$1:$BD$1,0)),0)</f>
        <v>0.353824280810511</v>
      </c>
      <c r="U184" s="18" t="n">
        <f aca="false">IFERROR(INDEX('IMF GDP current US'!$B$1:$BD$197,MATCH('2022 deflators April 2024 WEO'!$B184,'IMF GDP current US'!$B$1:$B$197,0),MATCH('2022 deflators April 2024 WEO'!U$3,'IMF GDP current US'!$B$1:$BD$1,0))/INDEX('IMF GDP constant 2022 US'!$B$1:$BD$197,MATCH('2022 deflators April 2024 WEO'!$B184,'IMF GDP constant 2022 US'!$B$1:$B$197,0),MATCH('2022 deflators April 2024 WEO'!U$3,'IMF GDP constant 2022 US'!$B$1:$BD$1,0)),0)</f>
        <v>0.36245573156749</v>
      </c>
      <c r="V184" s="18" t="n">
        <f aca="false">IFERROR(INDEX('IMF GDP current US'!$B$1:$BD$197,MATCH('2022 deflators April 2024 WEO'!$B184,'IMF GDP current US'!$B$1:$B$197,0),MATCH('2022 deflators April 2024 WEO'!V$3,'IMF GDP current US'!$B$1:$BD$1,0))/INDEX('IMF GDP constant 2022 US'!$B$1:$BD$197,MATCH('2022 deflators April 2024 WEO'!$B184,'IMF GDP constant 2022 US'!$B$1:$B$197,0),MATCH('2022 deflators April 2024 WEO'!V$3,'IMF GDP constant 2022 US'!$B$1:$BD$1,0)),0)</f>
        <v>0.375676457543037</v>
      </c>
      <c r="W184" s="18" t="n">
        <f aca="false">IFERROR(INDEX('IMF GDP current US'!$B$1:$BD$197,MATCH('2022 deflators April 2024 WEO'!$B184,'IMF GDP current US'!$B$1:$B$197,0),MATCH('2022 deflators April 2024 WEO'!W$3,'IMF GDP current US'!$B$1:$BD$1,0))/INDEX('IMF GDP constant 2022 US'!$B$1:$BD$197,MATCH('2022 deflators April 2024 WEO'!$B184,'IMF GDP constant 2022 US'!$B$1:$B$197,0),MATCH('2022 deflators April 2024 WEO'!W$3,'IMF GDP constant 2022 US'!$B$1:$BD$1,0)),0)</f>
        <v>0.409370482668219</v>
      </c>
      <c r="X184" s="18" t="n">
        <f aca="false">IFERROR(INDEX('IMF GDP current US'!$B$1:$BD$197,MATCH('2022 deflators April 2024 WEO'!$B184,'IMF GDP current US'!$B$1:$B$197,0),MATCH('2022 deflators April 2024 WEO'!X$3,'IMF GDP current US'!$B$1:$BD$1,0))/INDEX('IMF GDP constant 2022 US'!$B$1:$BD$197,MATCH('2022 deflators April 2024 WEO'!$B184,'IMF GDP constant 2022 US'!$B$1:$B$197,0),MATCH('2022 deflators April 2024 WEO'!X$3,'IMF GDP constant 2022 US'!$B$1:$BD$1,0)),0)</f>
        <v>0.39939522117325</v>
      </c>
      <c r="Y184" s="18" t="n">
        <f aca="false">IFERROR(INDEX('IMF GDP current US'!$B$1:$BD$197,MATCH('2022 deflators April 2024 WEO'!$B184,'IMF GDP current US'!$B$1:$B$197,0),MATCH('2022 deflators April 2024 WEO'!Y$3,'IMF GDP current US'!$B$1:$BD$1,0))/INDEX('IMF GDP constant 2022 US'!$B$1:$BD$197,MATCH('2022 deflators April 2024 WEO'!$B184,'IMF GDP constant 2022 US'!$B$1:$B$197,0),MATCH('2022 deflators April 2024 WEO'!Y$3,'IMF GDP constant 2022 US'!$B$1:$BD$1,0)),0)</f>
        <v>0.386360598236241</v>
      </c>
      <c r="Z184" s="18" t="n">
        <f aca="false">IFERROR(INDEX('IMF GDP current US'!$B$1:$BD$197,MATCH('2022 deflators April 2024 WEO'!$B184,'IMF GDP current US'!$B$1:$B$197,0),MATCH('2022 deflators April 2024 WEO'!Z$3,'IMF GDP current US'!$B$1:$BD$1,0))/INDEX('IMF GDP constant 2022 US'!$B$1:$BD$197,MATCH('2022 deflators April 2024 WEO'!$B184,'IMF GDP constant 2022 US'!$B$1:$B$197,0),MATCH('2022 deflators April 2024 WEO'!Z$3,'IMF GDP constant 2022 US'!$B$1:$BD$1,0)),0)</f>
        <v>0.417154831515471</v>
      </c>
      <c r="AA184" s="18" t="n">
        <f aca="false">IFERROR(INDEX('IMF GDP current US'!$B$1:$BD$197,MATCH('2022 deflators April 2024 WEO'!$B184,'IMF GDP current US'!$B$1:$B$197,0),MATCH('2022 deflators April 2024 WEO'!AA$3,'IMF GDP current US'!$B$1:$BD$1,0))/INDEX('IMF GDP constant 2022 US'!$B$1:$BD$197,MATCH('2022 deflators April 2024 WEO'!$B184,'IMF GDP constant 2022 US'!$B$1:$B$197,0),MATCH('2022 deflators April 2024 WEO'!AA$3,'IMF GDP constant 2022 US'!$B$1:$BD$1,0)),0)</f>
        <v>0.45307438504563</v>
      </c>
      <c r="AB184" s="18" t="n">
        <f aca="false">IFERROR(INDEX('IMF GDP current US'!$B$1:$BD$197,MATCH('2022 deflators April 2024 WEO'!$B184,'IMF GDP current US'!$B$1:$B$197,0),MATCH('2022 deflators April 2024 WEO'!AB$3,'IMF GDP current US'!$B$1:$BD$1,0))/INDEX('IMF GDP constant 2022 US'!$B$1:$BD$197,MATCH('2022 deflators April 2024 WEO'!$B184,'IMF GDP constant 2022 US'!$B$1:$B$197,0),MATCH('2022 deflators April 2024 WEO'!AB$3,'IMF GDP constant 2022 US'!$B$1:$BD$1,0)),0)</f>
        <v>0.448233384102359</v>
      </c>
      <c r="AC184" s="18" t="n">
        <f aca="false">IFERROR(INDEX('IMF GDP current US'!$B$1:$BD$197,MATCH('2022 deflators April 2024 WEO'!$B184,'IMF GDP current US'!$B$1:$B$197,0),MATCH('2022 deflators April 2024 WEO'!AC$3,'IMF GDP current US'!$B$1:$BD$1,0))/INDEX('IMF GDP constant 2022 US'!$B$1:$BD$197,MATCH('2022 deflators April 2024 WEO'!$B184,'IMF GDP constant 2022 US'!$B$1:$B$197,0),MATCH('2022 deflators April 2024 WEO'!AC$3,'IMF GDP constant 2022 US'!$B$1:$BD$1,0)),0)</f>
        <v>0.465135148440055</v>
      </c>
      <c r="AD184" s="18" t="n">
        <f aca="false">IFERROR(INDEX('IMF GDP current US'!$B$1:$BD$197,MATCH('2022 deflators April 2024 WEO'!$B184,'IMF GDP current US'!$B$1:$B$197,0),MATCH('2022 deflators April 2024 WEO'!AD$3,'IMF GDP current US'!$B$1:$BD$1,0))/INDEX('IMF GDP constant 2022 US'!$B$1:$BD$197,MATCH('2022 deflators April 2024 WEO'!$B184,'IMF GDP constant 2022 US'!$B$1:$B$197,0),MATCH('2022 deflators April 2024 WEO'!AD$3,'IMF GDP constant 2022 US'!$B$1:$BD$1,0)),0)</f>
        <v>0.484074795101362</v>
      </c>
      <c r="AE184" s="18" t="n">
        <f aca="false">IFERROR(INDEX('IMF GDP current US'!$B$1:$BD$197,MATCH('2022 deflators April 2024 WEO'!$B184,'IMF GDP current US'!$B$1:$B$197,0),MATCH('2022 deflators April 2024 WEO'!AE$3,'IMF GDP current US'!$B$1:$BD$1,0))/INDEX('IMF GDP constant 2022 US'!$B$1:$BD$197,MATCH('2022 deflators April 2024 WEO'!$B184,'IMF GDP constant 2022 US'!$B$1:$B$197,0),MATCH('2022 deflators April 2024 WEO'!AE$3,'IMF GDP constant 2022 US'!$B$1:$BD$1,0)),0)</f>
        <v>0.525187689359971</v>
      </c>
      <c r="AF184" s="18" t="n">
        <f aca="false">IFERROR(INDEX('IMF GDP current US'!$B$1:$BD$197,MATCH('2022 deflators April 2024 WEO'!$B184,'IMF GDP current US'!$B$1:$B$197,0),MATCH('2022 deflators April 2024 WEO'!AF$3,'IMF GDP current US'!$B$1:$BD$1,0))/INDEX('IMF GDP constant 2022 US'!$B$1:$BD$197,MATCH('2022 deflators April 2024 WEO'!$B184,'IMF GDP constant 2022 US'!$B$1:$B$197,0),MATCH('2022 deflators April 2024 WEO'!AF$3,'IMF GDP constant 2022 US'!$B$1:$BD$1,0)),0)</f>
        <v>0.612028885219284</v>
      </c>
      <c r="AG184" s="18" t="n">
        <f aca="false">IFERROR(INDEX('IMF GDP current US'!$B$1:$BD$197,MATCH('2022 deflators April 2024 WEO'!$B184,'IMF GDP current US'!$B$1:$B$197,0),MATCH('2022 deflators April 2024 WEO'!AG$3,'IMF GDP current US'!$B$1:$BD$1,0))/INDEX('IMF GDP constant 2022 US'!$B$1:$BD$197,MATCH('2022 deflators April 2024 WEO'!$B184,'IMF GDP constant 2022 US'!$B$1:$B$197,0),MATCH('2022 deflators April 2024 WEO'!AG$3,'IMF GDP constant 2022 US'!$B$1:$BD$1,0)),0)</f>
        <v>0.685249671817323</v>
      </c>
      <c r="AH184" s="18" t="n">
        <f aca="false">IFERROR(INDEX('IMF GDP current US'!$B$1:$BD$197,MATCH('2022 deflators April 2024 WEO'!$B184,'IMF GDP current US'!$B$1:$B$197,0),MATCH('2022 deflators April 2024 WEO'!AH$3,'IMF GDP current US'!$B$1:$BD$1,0))/INDEX('IMF GDP constant 2022 US'!$B$1:$BD$197,MATCH('2022 deflators April 2024 WEO'!$B184,'IMF GDP constant 2022 US'!$B$1:$B$197,0),MATCH('2022 deflators April 2024 WEO'!AH$3,'IMF GDP constant 2022 US'!$B$1:$BD$1,0)),0)</f>
        <v>0.771040856402356</v>
      </c>
      <c r="AI184" s="18" t="n">
        <f aca="false">IFERROR(INDEX('IMF GDP current US'!$B$1:$BD$197,MATCH('2022 deflators April 2024 WEO'!$B184,'IMF GDP current US'!$B$1:$B$197,0),MATCH('2022 deflators April 2024 WEO'!AI$3,'IMF GDP current US'!$B$1:$BD$1,0))/INDEX('IMF GDP constant 2022 US'!$B$1:$BD$197,MATCH('2022 deflators April 2024 WEO'!$B184,'IMF GDP constant 2022 US'!$B$1:$B$197,0),MATCH('2022 deflators April 2024 WEO'!AI$3,'IMF GDP constant 2022 US'!$B$1:$BD$1,0)),0)</f>
        <v>0.914025797699257</v>
      </c>
      <c r="AJ184" s="18" t="n">
        <f aca="false">IFERROR(INDEX('IMF GDP current US'!$B$1:$BD$197,MATCH('2022 deflators April 2024 WEO'!$B184,'IMF GDP current US'!$B$1:$B$197,0),MATCH('2022 deflators April 2024 WEO'!AJ$3,'IMF GDP current US'!$B$1:$BD$1,0))/INDEX('IMF GDP constant 2022 US'!$B$1:$BD$197,MATCH('2022 deflators April 2024 WEO'!$B184,'IMF GDP constant 2022 US'!$B$1:$B$197,0),MATCH('2022 deflators April 2024 WEO'!AJ$3,'IMF GDP constant 2022 US'!$B$1:$BD$1,0)),0)</f>
        <v>0.775275074754971</v>
      </c>
      <c r="AK184" s="18" t="n">
        <f aca="false">IFERROR(INDEX('IMF GDP current US'!$B$1:$BD$197,MATCH('2022 deflators April 2024 WEO'!$B184,'IMF GDP current US'!$B$1:$B$197,0),MATCH('2022 deflators April 2024 WEO'!AK$3,'IMF GDP current US'!$B$1:$BD$1,0))/INDEX('IMF GDP constant 2022 US'!$B$1:$BD$197,MATCH('2022 deflators April 2024 WEO'!$B184,'IMF GDP constant 2022 US'!$B$1:$B$197,0),MATCH('2022 deflators April 2024 WEO'!AK$3,'IMF GDP constant 2022 US'!$B$1:$BD$1,0)),0)</f>
        <v>0.871825851919534</v>
      </c>
      <c r="AL184" s="18" t="n">
        <f aca="false">IFERROR(INDEX('IMF GDP current US'!$B$1:$BD$197,MATCH('2022 deflators April 2024 WEO'!$B184,'IMF GDP current US'!$B$1:$B$197,0),MATCH('2022 deflators April 2024 WEO'!AL$3,'IMF GDP current US'!$B$1:$BD$1,0))/INDEX('IMF GDP constant 2022 US'!$B$1:$BD$197,MATCH('2022 deflators April 2024 WEO'!$B184,'IMF GDP constant 2022 US'!$B$1:$B$197,0),MATCH('2022 deflators April 2024 WEO'!AL$3,'IMF GDP constant 2022 US'!$B$1:$BD$1,0)),0)</f>
        <v>0.986623091237265</v>
      </c>
      <c r="AM184" s="18" t="n">
        <f aca="false">IFERROR(INDEX('IMF GDP current US'!$B$1:$BD$197,MATCH('2022 deflators April 2024 WEO'!$B184,'IMF GDP current US'!$B$1:$B$197,0),MATCH('2022 deflators April 2024 WEO'!AM$3,'IMF GDP current US'!$B$1:$BD$1,0))/INDEX('IMF GDP constant 2022 US'!$B$1:$BD$197,MATCH('2022 deflators April 2024 WEO'!$B184,'IMF GDP constant 2022 US'!$B$1:$B$197,0),MATCH('2022 deflators April 2024 WEO'!AM$3,'IMF GDP constant 2022 US'!$B$1:$BD$1,0)),0)</f>
        <v>1.03279813431523</v>
      </c>
      <c r="AN184" s="18" t="n">
        <f aca="false">IFERROR(INDEX('IMF GDP current US'!$B$1:$BD$197,MATCH('2022 deflators April 2024 WEO'!$B184,'IMF GDP current US'!$B$1:$B$197,0),MATCH('2022 deflators April 2024 WEO'!AN$3,'IMF GDP current US'!$B$1:$BD$1,0))/INDEX('IMF GDP constant 2022 US'!$B$1:$BD$197,MATCH('2022 deflators April 2024 WEO'!$B184,'IMF GDP constant 2022 US'!$B$1:$B$197,0),MATCH('2022 deflators April 2024 WEO'!AN$3,'IMF GDP constant 2022 US'!$B$1:$BD$1,0)),0)</f>
        <v>1.02299076771441</v>
      </c>
      <c r="AO184" s="18" t="n">
        <f aca="false">IFERROR(INDEX('IMF GDP current US'!$B$1:$BD$197,MATCH('2022 deflators April 2024 WEO'!$B184,'IMF GDP current US'!$B$1:$B$197,0),MATCH('2022 deflators April 2024 WEO'!AO$3,'IMF GDP current US'!$B$1:$BD$1,0))/INDEX('IMF GDP constant 2022 US'!$B$1:$BD$197,MATCH('2022 deflators April 2024 WEO'!$B184,'IMF GDP constant 2022 US'!$B$1:$B$197,0),MATCH('2022 deflators April 2024 WEO'!AO$3,'IMF GDP constant 2022 US'!$B$1:$BD$1,0)),0)</f>
        <v>1.01615158441277</v>
      </c>
      <c r="AP184" s="18" t="n">
        <f aca="false">IFERROR(INDEX('IMF GDP current US'!$B$1:$BD$197,MATCH('2022 deflators April 2024 WEO'!$B184,'IMF GDP current US'!$B$1:$B$197,0),MATCH('2022 deflators April 2024 WEO'!AP$3,'IMF GDP current US'!$B$1:$BD$1,0))/INDEX('IMF GDP constant 2022 US'!$B$1:$BD$197,MATCH('2022 deflators April 2024 WEO'!$B184,'IMF GDP constant 2022 US'!$B$1:$B$197,0),MATCH('2022 deflators April 2024 WEO'!AP$3,'IMF GDP constant 2022 US'!$B$1:$BD$1,0)),0)</f>
        <v>0.850854307706309</v>
      </c>
      <c r="AQ184" s="18" t="n">
        <f aca="false">IFERROR(INDEX('IMF GDP current US'!$B$1:$BD$197,MATCH('2022 deflators April 2024 WEO'!$B184,'IMF GDP current US'!$B$1:$B$197,0),MATCH('2022 deflators April 2024 WEO'!AQ$3,'IMF GDP current US'!$B$1:$BD$1,0))/INDEX('IMF GDP constant 2022 US'!$B$1:$BD$197,MATCH('2022 deflators April 2024 WEO'!$B184,'IMF GDP constant 2022 US'!$B$1:$B$197,0),MATCH('2022 deflators April 2024 WEO'!AQ$3,'IMF GDP constant 2022 US'!$B$1:$BD$1,0)),0)</f>
        <v>0.803808376045867</v>
      </c>
      <c r="AR184" s="18" t="n">
        <f aca="false">IFERROR(INDEX('IMF GDP current US'!$B$1:$BD$197,MATCH('2022 deflators April 2024 WEO'!$B184,'IMF GDP current US'!$B$1:$B$197,0),MATCH('2022 deflators April 2024 WEO'!AR$3,'IMF GDP current US'!$B$1:$BD$1,0))/INDEX('IMF GDP constant 2022 US'!$B$1:$BD$197,MATCH('2022 deflators April 2024 WEO'!$B184,'IMF GDP constant 2022 US'!$B$1:$B$197,0),MATCH('2022 deflators April 2024 WEO'!AR$3,'IMF GDP constant 2022 US'!$B$1:$BD$1,0)),0)</f>
        <v>0.843889719637869</v>
      </c>
      <c r="AS184" s="18" t="n">
        <f aca="false">IFERROR(INDEX('IMF GDP current US'!$B$1:$BD$197,MATCH('2022 deflators April 2024 WEO'!$B184,'IMF GDP current US'!$B$1:$B$197,0),MATCH('2022 deflators April 2024 WEO'!AS$3,'IMF GDP current US'!$B$1:$BD$1,0))/INDEX('IMF GDP constant 2022 US'!$B$1:$BD$197,MATCH('2022 deflators April 2024 WEO'!$B184,'IMF GDP constant 2022 US'!$B$1:$B$197,0),MATCH('2022 deflators April 2024 WEO'!AS$3,'IMF GDP constant 2022 US'!$B$1:$BD$1,0)),0)</f>
        <v>0.910864967257692</v>
      </c>
      <c r="AT184" s="18" t="n">
        <f aca="false">IFERROR(INDEX('IMF GDP current US'!$B$1:$BD$197,MATCH('2022 deflators April 2024 WEO'!$B184,'IMF GDP current US'!$B$1:$B$197,0),MATCH('2022 deflators April 2024 WEO'!AT$3,'IMF GDP current US'!$B$1:$BD$1,0))/INDEX('IMF GDP constant 2022 US'!$B$1:$BD$197,MATCH('2022 deflators April 2024 WEO'!$B184,'IMF GDP constant 2022 US'!$B$1:$B$197,0),MATCH('2022 deflators April 2024 WEO'!AT$3,'IMF GDP constant 2022 US'!$B$1:$BD$1,0)),0)</f>
        <v>0.881772726500435</v>
      </c>
      <c r="AU184" s="18" t="n">
        <f aca="false">IFERROR(INDEX('IMF GDP current US'!$B$1:$BD$197,MATCH('2022 deflators April 2024 WEO'!$B184,'IMF GDP current US'!$B$1:$B$197,0),MATCH('2022 deflators April 2024 WEO'!AU$3,'IMF GDP current US'!$B$1:$BD$1,0))/INDEX('IMF GDP constant 2022 US'!$B$1:$BD$197,MATCH('2022 deflators April 2024 WEO'!$B184,'IMF GDP constant 2022 US'!$B$1:$B$197,0),MATCH('2022 deflators April 2024 WEO'!AU$3,'IMF GDP constant 2022 US'!$B$1:$BD$1,0)),0)</f>
        <v>0.775682979383815</v>
      </c>
      <c r="AV184" s="18" t="n">
        <f aca="false">IFERROR(INDEX('IMF GDP current US'!$B$1:$BD$197,MATCH('2022 deflators April 2024 WEO'!$B184,'IMF GDP current US'!$B$1:$B$197,0),MATCH('2022 deflators April 2024 WEO'!AV$3,'IMF GDP current US'!$B$1:$BD$1,0))/INDEX('IMF GDP constant 2022 US'!$B$1:$BD$197,MATCH('2022 deflators April 2024 WEO'!$B184,'IMF GDP constant 2022 US'!$B$1:$B$197,0),MATCH('2022 deflators April 2024 WEO'!AV$3,'IMF GDP constant 2022 US'!$B$1:$BD$1,0)),0)</f>
        <v>0.883065158441538</v>
      </c>
      <c r="AW184" s="19" t="n">
        <f aca="false">IFERROR(INDEX('IMF GDP current US'!$B$1:$BD$197,MATCH('2022 deflators April 2024 WEO'!$B184,'IMF GDP current US'!$B$1:$B$197,0),MATCH('2022 deflators April 2024 WEO'!AW$3,'IMF GDP current US'!$B$1:$BD$1,0))/INDEX('IMF GDP constant 2022 US'!$B$1:$BD$197,MATCH('2022 deflators April 2024 WEO'!$B184,'IMF GDP constant 2022 US'!$B$1:$B$197,0),MATCH('2022 deflators April 2024 WEO'!AW$3,'IMF GDP constant 2022 US'!$B$1:$BD$1,0)),0)</f>
        <v>1</v>
      </c>
      <c r="AX184" s="18" t="n">
        <f aca="false">IFERROR(INDEX('IMF GDP current US'!$B$1:$BD$197,MATCH('2022 deflators April 2024 WEO'!$B184,'IMF GDP current US'!$B$1:$B$197,0),MATCH('2022 deflators April 2024 WEO'!AX$3,'IMF GDP current US'!$B$1:$BD$1,0))/INDEX('IMF GDP constant 2022 US'!$B$1:$BD$197,MATCH('2022 deflators April 2024 WEO'!$B184,'IMF GDP constant 2022 US'!$B$1:$B$197,0),MATCH('2022 deflators April 2024 WEO'!AX$3,'IMF GDP constant 2022 US'!$B$1:$BD$1,0)),0)</f>
        <v>0.961566815678704</v>
      </c>
      <c r="AY184" s="21" t="n">
        <f aca="false">IFERROR(INDEX('IMF GDP current US'!$B$1:$BD$197,MATCH('2022 deflators April 2024 WEO'!$B184,'IMF GDP current US'!$B$1:$B$197,0),MATCH('2022 deflators April 2024 WEO'!AY$3,'IMF GDP current US'!$B$1:$BD$1,0))/INDEX('IMF GDP constant 2022 US'!$B$1:$BD$197,MATCH('2022 deflators April 2024 WEO'!$B184,'IMF GDP constant 2022 US'!$B$1:$B$197,0),MATCH('2022 deflators April 2024 WEO'!AY$3,'IMF GDP constant 2022 US'!$B$1:$BD$1,0)),0)</f>
        <v>0.972439723133678</v>
      </c>
      <c r="AZ184" s="21" t="n">
        <f aca="false">IFERROR(INDEX('IMF GDP current US'!$B$1:$BD$197,MATCH('2022 deflators April 2024 WEO'!$B184,'IMF GDP current US'!$B$1:$B$197,0),MATCH('2022 deflators April 2024 WEO'!AZ$3,'IMF GDP current US'!$B$1:$BD$1,0))/INDEX('IMF GDP constant 2022 US'!$B$1:$BD$197,MATCH('2022 deflators April 2024 WEO'!$B184,'IMF GDP constant 2022 US'!$B$1:$B$197,0),MATCH('2022 deflators April 2024 WEO'!AZ$3,'IMF GDP constant 2022 US'!$B$1:$BD$1,0)),0)</f>
        <v>0.973199599942365</v>
      </c>
      <c r="BA184" s="21" t="n">
        <f aca="false">IFERROR(INDEX('IMF GDP current US'!$B$1:$BD$197,MATCH('2022 deflators April 2024 WEO'!$B184,'IMF GDP current US'!$B$1:$B$197,0),MATCH('2022 deflators April 2024 WEO'!BA$3,'IMF GDP current US'!$B$1:$BD$1,0))/INDEX('IMF GDP constant 2022 US'!$B$1:$BD$197,MATCH('2022 deflators April 2024 WEO'!$B184,'IMF GDP constant 2022 US'!$B$1:$B$197,0),MATCH('2022 deflators April 2024 WEO'!BA$3,'IMF GDP constant 2022 US'!$B$1:$BD$1,0)),0)</f>
        <v>0.980044613639543</v>
      </c>
      <c r="BB184" s="21" t="n">
        <f aca="false">IFERROR(INDEX('IMF GDP current US'!$B$1:$BD$197,MATCH('2022 deflators April 2024 WEO'!$B184,'IMF GDP current US'!$B$1:$B$197,0),MATCH('2022 deflators April 2024 WEO'!BB$3,'IMF GDP current US'!$B$1:$BD$1,0))/INDEX('IMF GDP constant 2022 US'!$B$1:$BD$197,MATCH('2022 deflators April 2024 WEO'!$B184,'IMF GDP constant 2022 US'!$B$1:$B$197,0),MATCH('2022 deflators April 2024 WEO'!BB$3,'IMF GDP constant 2022 US'!$B$1:$BD$1,0)),0)</f>
        <v>0.990621959674554</v>
      </c>
      <c r="BC184" s="21" t="n">
        <f aca="false">IFERROR(INDEX('IMF GDP current US'!$B$1:$BD$197,MATCH('2022 deflators April 2024 WEO'!$B184,'IMF GDP current US'!$B$1:$B$197,0),MATCH('2022 deflators April 2024 WEO'!BC$3,'IMF GDP current US'!$B$1:$BD$1,0))/INDEX('IMF GDP constant 2022 US'!$B$1:$BD$197,MATCH('2022 deflators April 2024 WEO'!$B184,'IMF GDP constant 2022 US'!$B$1:$B$197,0),MATCH('2022 deflators April 2024 WEO'!BC$3,'IMF GDP constant 2022 US'!$B$1:$BD$1,0)),0)</f>
        <v>1.004139614848</v>
      </c>
      <c r="BD184" s="22" t="n">
        <f aca="false">IFERROR(INDEX('IMF GDP current US'!$B$1:$BD$197,MATCH('2022 deflators April 2024 WEO'!$B184,'IMF GDP current US'!$B$1:$B$197,0),MATCH('2022 deflators April 2024 WEO'!BD$3,'IMF GDP current US'!$B$1:$BD$1,0))/INDEX('IMF GDP constant 2022 US'!$B$1:$BD$197,MATCH('2022 deflators April 2024 WEO'!$B184,'IMF GDP constant 2022 US'!$B$1:$B$197,0),MATCH('2022 deflators April 2024 WEO'!BD$3,'IMF GDP constant 2022 US'!$B$1:$BD$1,0)),0)</f>
        <v>1.01975244784541</v>
      </c>
    </row>
    <row r="185" customFormat="false" ht="15" hidden="false" customHeight="false" outlineLevel="0" collapsed="false">
      <c r="A185" s="23" t="s">
        <v>204</v>
      </c>
      <c r="B185" s="24" t="str">
        <f aca="false">VLOOKUP(A185,'Names&amp;ISO'!$A:$C,3,0)</f>
        <v>GBR</v>
      </c>
      <c r="C185" s="25" t="s">
        <v>204</v>
      </c>
      <c r="D185" s="11" t="str">
        <f aca="false">IFERROR(VLOOKUP(B185,'DAC ODA Recipients 2022-2023'!$B:$H,7,0),"")</f>
        <v/>
      </c>
      <c r="E185" s="23" t="n">
        <v>1</v>
      </c>
      <c r="F185" s="23" t="n">
        <v>1</v>
      </c>
      <c r="G185" s="26" t="n">
        <f aca="false">INDEX('OECD DAC Deflators 2022'!$B$3:$BN$39,MATCH('2022 deflators April 2024 WEO'!$B185,'OECD DAC Deflators 2022'!$B$3:$B$39,0),MATCH('2022 deflators April 2024 WEO'!G$3,'OECD DAC Deflators 2022'!$B$3:$BN$3,0))/100</f>
        <v>0.46435255</v>
      </c>
      <c r="H185" s="27" t="n">
        <f aca="false">INDEX('OECD DAC Deflators 2022'!$B$3:$BN$39,MATCH('2022 deflators April 2024 WEO'!$B185,'OECD DAC Deflators 2022'!$B$3:$B$39,0),MATCH('2022 deflators April 2024 WEO'!H$3,'OECD DAC Deflators 2022'!$B$3:$BN$3,0))/100</f>
        <v>0.45111682</v>
      </c>
      <c r="I185" s="27" t="n">
        <f aca="false">INDEX('OECD DAC Deflators 2022'!$B$3:$BN$39,MATCH('2022 deflators April 2024 WEO'!$B185,'OECD DAC Deflators 2022'!$B$3:$B$39,0),MATCH('2022 deflators April 2024 WEO'!I$3,'OECD DAC Deflators 2022'!$B$3:$BN$3,0))/100</f>
        <v>0.42348287</v>
      </c>
      <c r="J185" s="27" t="n">
        <f aca="false">INDEX('OECD DAC Deflators 2022'!$B$3:$BN$39,MATCH('2022 deflators April 2024 WEO'!$B185,'OECD DAC Deflators 2022'!$B$3:$B$39,0),MATCH('2022 deflators April 2024 WEO'!J$3,'OECD DAC Deflators 2022'!$B$3:$BN$3,0))/100</f>
        <v>0.38791441</v>
      </c>
      <c r="K185" s="27" t="n">
        <f aca="false">INDEX('OECD DAC Deflators 2022'!$B$3:$BN$39,MATCH('2022 deflators April 2024 WEO'!$B185,'OECD DAC Deflators 2022'!$B$3:$B$39,0),MATCH('2022 deflators April 2024 WEO'!K$3,'OECD DAC Deflators 2022'!$B$3:$BN$3,0))/100</f>
        <v>0.35833337</v>
      </c>
      <c r="L185" s="27" t="n">
        <f aca="false">INDEX('OECD DAC Deflators 2022'!$B$3:$BN$39,MATCH('2022 deflators April 2024 WEO'!$B185,'OECD DAC Deflators 2022'!$B$3:$B$39,0),MATCH('2022 deflators April 2024 WEO'!L$3,'OECD DAC Deflators 2022'!$B$3:$BN$3,0))/100</f>
        <v>0.36427548</v>
      </c>
      <c r="M185" s="27" t="n">
        <f aca="false">INDEX('OECD DAC Deflators 2022'!$B$3:$BN$39,MATCH('2022 deflators April 2024 WEO'!$B185,'OECD DAC Deflators 2022'!$B$3:$B$39,0),MATCH('2022 deflators April 2024 WEO'!M$3,'OECD DAC Deflators 2022'!$B$3:$BN$3,0))/100</f>
        <v>0.43469923</v>
      </c>
      <c r="N185" s="27" t="n">
        <f aca="false">INDEX('OECD DAC Deflators 2022'!$B$3:$BN$39,MATCH('2022 deflators April 2024 WEO'!$B185,'OECD DAC Deflators 2022'!$B$3:$B$39,0),MATCH('2022 deflators April 2024 WEO'!N$3,'OECD DAC Deflators 2022'!$B$3:$BN$3,0))/100</f>
        <v>0.51165997</v>
      </c>
      <c r="O185" s="27" t="n">
        <f aca="false">INDEX('OECD DAC Deflators 2022'!$B$3:$BN$39,MATCH('2022 deflators April 2024 WEO'!$B185,'OECD DAC Deflators 2022'!$B$3:$B$39,0),MATCH('2022 deflators April 2024 WEO'!O$3,'OECD DAC Deflators 2022'!$B$3:$BN$3,0))/100</f>
        <v>0.59081256</v>
      </c>
      <c r="P185" s="27" t="n">
        <f aca="false">INDEX('OECD DAC Deflators 2022'!$B$3:$BN$39,MATCH('2022 deflators April 2024 WEO'!$B185,'OECD DAC Deflators 2022'!$B$3:$B$39,0),MATCH('2022 deflators April 2024 WEO'!P$3,'OECD DAC Deflators 2022'!$B$3:$BN$3,0))/100</f>
        <v>0.58680307</v>
      </c>
      <c r="Q185" s="27" t="n">
        <f aca="false">INDEX('OECD DAC Deflators 2022'!$B$3:$BN$39,MATCH('2022 deflators April 2024 WEO'!$B185,'OECD DAC Deflators 2022'!$B$3:$B$39,0),MATCH('2022 deflators April 2024 WEO'!Q$3,'OECD DAC Deflators 2022'!$B$3:$BN$3,0))/100</f>
        <v>0.69160625</v>
      </c>
      <c r="R185" s="27" t="n">
        <f aca="false">INDEX('OECD DAC Deflators 2022'!$B$3:$BN$39,MATCH('2022 deflators April 2024 WEO'!$B185,'OECD DAC Deflators 2022'!$B$3:$B$39,0),MATCH('2022 deflators April 2024 WEO'!R$3,'OECD DAC Deflators 2022'!$B$3:$BN$3,0))/100</f>
        <v>0.73307239</v>
      </c>
      <c r="S185" s="27" t="n">
        <f aca="false">INDEX('OECD DAC Deflators 2022'!$B$3:$BN$39,MATCH('2022 deflators April 2024 WEO'!$B185,'OECD DAC Deflators 2022'!$B$3:$B$39,0),MATCH('2022 deflators April 2024 WEO'!S$3,'OECD DAC Deflators 2022'!$B$3:$BN$3,0))/100</f>
        <v>0.7534453</v>
      </c>
      <c r="T185" s="27" t="n">
        <f aca="false">INDEX('OECD DAC Deflators 2022'!$B$3:$BN$39,MATCH('2022 deflators April 2024 WEO'!$B185,'OECD DAC Deflators 2022'!$B$3:$B$39,0),MATCH('2022 deflators April 2024 WEO'!T$3,'OECD DAC Deflators 2022'!$B$3:$BN$3,0))/100</f>
        <v>0.66387587</v>
      </c>
      <c r="U185" s="27" t="n">
        <f aca="false">INDEX('OECD DAC Deflators 2022'!$B$3:$BN$39,MATCH('2022 deflators April 2024 WEO'!$B185,'OECD DAC Deflators 2022'!$B$3:$B$39,0),MATCH('2022 deflators April 2024 WEO'!U$3,'OECD DAC Deflators 2022'!$B$3:$BN$3,0))/100</f>
        <v>0.68926716</v>
      </c>
      <c r="V185" s="27" t="n">
        <f aca="false">INDEX('OECD DAC Deflators 2022'!$B$3:$BN$39,MATCH('2022 deflators April 2024 WEO'!$B185,'OECD DAC Deflators 2022'!$B$3:$B$39,0),MATCH('2022 deflators April 2024 WEO'!V$3,'OECD DAC Deflators 2022'!$B$3:$BN$3,0))/100</f>
        <v>0.72927899</v>
      </c>
      <c r="W185" s="27" t="n">
        <f aca="false">INDEX('OECD DAC Deflators 2022'!$B$3:$BN$39,MATCH('2022 deflators April 2024 WEO'!$B185,'OECD DAC Deflators 2022'!$B$3:$B$39,0),MATCH('2022 deflators April 2024 WEO'!W$3,'OECD DAC Deflators 2022'!$B$3:$BN$3,0))/100</f>
        <v>0.75091812</v>
      </c>
      <c r="X185" s="27" t="n">
        <f aca="false">INDEX('OECD DAC Deflators 2022'!$B$3:$BN$39,MATCH('2022 deflators April 2024 WEO'!$B185,'OECD DAC Deflators 2022'!$B$3:$B$39,0),MATCH('2022 deflators April 2024 WEO'!X$3,'OECD DAC Deflators 2022'!$B$3:$BN$3,0))/100</f>
        <v>0.78702787</v>
      </c>
      <c r="Y185" s="27" t="n">
        <f aca="false">INDEX('OECD DAC Deflators 2022'!$B$3:$BN$39,MATCH('2022 deflators April 2024 WEO'!$B185,'OECD DAC Deflators 2022'!$B$3:$B$39,0),MATCH('2022 deflators April 2024 WEO'!Y$3,'OECD DAC Deflators 2022'!$B$3:$BN$3,0))/100</f>
        <v>0.80615241</v>
      </c>
      <c r="Z185" s="27" t="n">
        <f aca="false">INDEX('OECD DAC Deflators 2022'!$B$3:$BN$39,MATCH('2022 deflators April 2024 WEO'!$B185,'OECD DAC Deflators 2022'!$B$3:$B$39,0),MATCH('2022 deflators April 2024 WEO'!Z$3,'OECD DAC Deflators 2022'!$B$3:$BN$3,0))/100</f>
        <v>0.7980508</v>
      </c>
      <c r="AA185" s="27" t="n">
        <f aca="false">INDEX('OECD DAC Deflators 2022'!$B$3:$BN$39,MATCH('2022 deflators April 2024 WEO'!$B185,'OECD DAC Deflators 2022'!$B$3:$B$39,0),MATCH('2022 deflators April 2024 WEO'!AA$3,'OECD DAC Deflators 2022'!$B$3:$BN$3,0))/100</f>
        <v>0.75524934</v>
      </c>
      <c r="AB185" s="27" t="n">
        <f aca="false">INDEX('OECD DAC Deflators 2022'!$B$3:$BN$39,MATCH('2022 deflators April 2024 WEO'!$B185,'OECD DAC Deflators 2022'!$B$3:$B$39,0),MATCH('2022 deflators April 2024 WEO'!AB$3,'OECD DAC Deflators 2022'!$B$3:$BN$3,0))/100</f>
        <v>0.72940828</v>
      </c>
      <c r="AC185" s="27" t="n">
        <f aca="false">INDEX('OECD DAC Deflators 2022'!$B$3:$BN$39,MATCH('2022 deflators April 2024 WEO'!$B185,'OECD DAC Deflators 2022'!$B$3:$B$39,0),MATCH('2022 deflators April 2024 WEO'!AC$3,'OECD DAC Deflators 2022'!$B$3:$BN$3,0))/100</f>
        <v>0.77596146</v>
      </c>
      <c r="AD185" s="27" t="n">
        <f aca="false">INDEX('OECD DAC Deflators 2022'!$B$3:$BN$39,MATCH('2022 deflators April 2024 WEO'!$B185,'OECD DAC Deflators 2022'!$B$3:$B$39,0),MATCH('2022 deflators April 2024 WEO'!AD$3,'OECD DAC Deflators 2022'!$B$3:$BN$3,0))/100</f>
        <v>0.86471788</v>
      </c>
      <c r="AE185" s="27" t="n">
        <f aca="false">INDEX('OECD DAC Deflators 2022'!$B$3:$BN$39,MATCH('2022 deflators April 2024 WEO'!$B185,'OECD DAC Deflators 2022'!$B$3:$B$39,0),MATCH('2022 deflators April 2024 WEO'!AE$3,'OECD DAC Deflators 2022'!$B$3:$BN$3,0))/100</f>
        <v>0.9958366</v>
      </c>
      <c r="AF185" s="27" t="n">
        <f aca="false">INDEX('OECD DAC Deflators 2022'!$B$3:$BN$39,MATCH('2022 deflators April 2024 WEO'!$B185,'OECD DAC Deflators 2022'!$B$3:$B$39,0),MATCH('2022 deflators April 2024 WEO'!AF$3,'OECD DAC Deflators 2022'!$B$3:$BN$3,0))/100</f>
        <v>1.01686863</v>
      </c>
      <c r="AG185" s="27" t="n">
        <f aca="false">INDEX('OECD DAC Deflators 2022'!$B$3:$BN$39,MATCH('2022 deflators April 2024 WEO'!$B185,'OECD DAC Deflators 2022'!$B$3:$B$39,0),MATCH('2022 deflators April 2024 WEO'!AG$3,'OECD DAC Deflators 2022'!$B$3:$BN$3,0))/100</f>
        <v>1.05809423</v>
      </c>
      <c r="AH185" s="27" t="n">
        <f aca="false">INDEX('OECD DAC Deflators 2022'!$B$3:$BN$39,MATCH('2022 deflators April 2024 WEO'!$B185,'OECD DAC Deflators 2022'!$B$3:$B$39,0),MATCH('2022 deflators April 2024 WEO'!AH$3,'OECD DAC Deflators 2022'!$B$3:$BN$3,0))/100</f>
        <v>1.17654524</v>
      </c>
      <c r="AI185" s="27" t="n">
        <f aca="false">INDEX('OECD DAC Deflators 2022'!$B$3:$BN$39,MATCH('2022 deflators April 2024 WEO'!$B185,'OECD DAC Deflators 2022'!$B$3:$B$39,0),MATCH('2022 deflators April 2024 WEO'!AI$3,'OECD DAC Deflators 2022'!$B$3:$BN$3,0))/100</f>
        <v>1.09992439</v>
      </c>
      <c r="AJ185" s="27" t="n">
        <f aca="false">INDEX('OECD DAC Deflators 2022'!$B$3:$BN$39,MATCH('2022 deflators April 2024 WEO'!$B185,'OECD DAC Deflators 2022'!$B$3:$B$39,0),MATCH('2022 deflators April 2024 WEO'!AJ$3,'OECD DAC Deflators 2022'!$B$3:$BN$3,0))/100</f>
        <v>0.96754891</v>
      </c>
      <c r="AK185" s="27" t="n">
        <f aca="false">INDEX('OECD DAC Deflators 2022'!$B$3:$BN$39,MATCH('2022 deflators April 2024 WEO'!$B185,'OECD DAC Deflators 2022'!$B$3:$B$39,0),MATCH('2022 deflators April 2024 WEO'!AK$3,'OECD DAC Deflators 2022'!$B$3:$BN$3,0))/100</f>
        <v>0.97179135</v>
      </c>
      <c r="AL185" s="27" t="n">
        <f aca="false">INDEX('OECD DAC Deflators 2022'!$B$3:$BN$39,MATCH('2022 deflators April 2024 WEO'!$B185,'OECD DAC Deflators 2022'!$B$3:$B$39,0),MATCH('2022 deflators April 2024 WEO'!AL$3,'OECD DAC Deflators 2022'!$B$3:$BN$3,0))/100</f>
        <v>1.03079515</v>
      </c>
      <c r="AM185" s="27" t="n">
        <f aca="false">INDEX('OECD DAC Deflators 2022'!$B$3:$BN$39,MATCH('2022 deflators April 2024 WEO'!$B185,'OECD DAC Deflators 2022'!$B$3:$B$39,0),MATCH('2022 deflators April 2024 WEO'!AM$3,'OECD DAC Deflators 2022'!$B$3:$BN$3,0))/100</f>
        <v>1.03455027</v>
      </c>
      <c r="AN185" s="27" t="n">
        <f aca="false">INDEX('OECD DAC Deflators 2022'!$B$3:$BN$39,MATCH('2022 deflators April 2024 WEO'!$B185,'OECD DAC Deflators 2022'!$B$3:$B$39,0),MATCH('2022 deflators April 2024 WEO'!AN$3,'OECD DAC Deflators 2022'!$B$3:$BN$3,0))/100</f>
        <v>1.04241258</v>
      </c>
      <c r="AO185" s="27" t="n">
        <f aca="false">INDEX('OECD DAC Deflators 2022'!$B$3:$BN$39,MATCH('2022 deflators April 2024 WEO'!$B185,'OECD DAC Deflators 2022'!$B$3:$B$39,0),MATCH('2022 deflators April 2024 WEO'!AO$3,'OECD DAC Deflators 2022'!$B$3:$BN$3,0))/100</f>
        <v>1.11213874</v>
      </c>
      <c r="AP185" s="27" t="n">
        <f aca="false">INDEX('OECD DAC Deflators 2022'!$B$3:$BN$39,MATCH('2022 deflators April 2024 WEO'!$B185,'OECD DAC Deflators 2022'!$B$3:$B$39,0),MATCH('2022 deflators April 2024 WEO'!AP$3,'OECD DAC Deflators 2022'!$B$3:$BN$3,0))/100</f>
        <v>1.03892765</v>
      </c>
      <c r="AQ185" s="27" t="n">
        <f aca="false">INDEX('OECD DAC Deflators 2022'!$B$3:$BN$39,MATCH('2022 deflators April 2024 WEO'!$B185,'OECD DAC Deflators 2022'!$B$3:$B$39,0),MATCH('2022 deflators April 2024 WEO'!AQ$3,'OECD DAC Deflators 2022'!$B$3:$BN$3,0))/100</f>
        <v>0.93567928</v>
      </c>
      <c r="AR185" s="27" t="n">
        <f aca="false">INDEX('OECD DAC Deflators 2022'!$B$3:$BN$39,MATCH('2022 deflators April 2024 WEO'!$B185,'OECD DAC Deflators 2022'!$B$3:$B$39,0),MATCH('2022 deflators April 2024 WEO'!AR$3,'OECD DAC Deflators 2022'!$B$3:$BN$3,0))/100</f>
        <v>0.90936191</v>
      </c>
      <c r="AS185" s="27" t="n">
        <f aca="false">INDEX('OECD DAC Deflators 2022'!$B$3:$BN$39,MATCH('2022 deflators April 2024 WEO'!$B185,'OECD DAC Deflators 2022'!$B$3:$B$39,0),MATCH('2022 deflators April 2024 WEO'!AS$3,'OECD DAC Deflators 2022'!$B$3:$BN$3,0))/100</f>
        <v>0.96009629</v>
      </c>
      <c r="AT185" s="27" t="n">
        <f aca="false">INDEX('OECD DAC Deflators 2022'!$B$3:$BN$39,MATCH('2022 deflators April 2024 WEO'!$B185,'OECD DAC Deflators 2022'!$B$3:$B$39,0),MATCH('2022 deflators April 2024 WEO'!AT$3,'OECD DAC Deflators 2022'!$B$3:$BN$3,0))/100</f>
        <v>0.93799502</v>
      </c>
      <c r="AU185" s="27" t="n">
        <f aca="false">INDEX('OECD DAC Deflators 2022'!$B$3:$BN$39,MATCH('2022 deflators April 2024 WEO'!$B185,'OECD DAC Deflators 2022'!$B$3:$B$39,0),MATCH('2022 deflators April 2024 WEO'!AU$3,'OECD DAC Deflators 2022'!$B$3:$BN$3,0))/100</f>
        <v>0.99060945</v>
      </c>
      <c r="AV185" s="27" t="n">
        <f aca="false">INDEX('OECD DAC Deflators 2022'!$B$3:$BN$39,MATCH('2022 deflators April 2024 WEO'!$B185,'OECD DAC Deflators 2022'!$B$3:$B$39,0),MATCH('2022 deflators April 2024 WEO'!AV$3,'OECD DAC Deflators 2022'!$B$3:$BN$3,0))/100</f>
        <v>1.06113898</v>
      </c>
      <c r="AW185" s="19" t="n">
        <f aca="false">INDEX('OECD DAC Deflators 2022'!$B$3:$BN$39,MATCH('2022 deflators April 2024 WEO'!$B185,'OECD DAC Deflators 2022'!$B$3:$B$39,0),MATCH('2022 deflators April 2024 WEO'!AW$3,'OECD DAC Deflators 2022'!$B$3:$BN$3,0))/100</f>
        <v>1</v>
      </c>
      <c r="AX185" s="27" t="n">
        <f aca="false">INDEX('OECD DAC Deflators 2022'!$B$3:$BN$39,MATCH('2022 deflators April 2024 WEO'!$B185,'OECD DAC Deflators 2022'!$B$3:$B$39,0),MATCH('2022 deflators April 2024 WEO'!AX$3,'OECD DAC Deflators 2022'!$B$3:$BN$3,0))/100</f>
        <v>1.08171413</v>
      </c>
      <c r="AY185" s="21" t="n">
        <f aca="false">IFERROR(INDEX('IMF GDP current US'!$B$1:$BD$197,MATCH('2022 deflators April 2024 WEO'!$B185,'IMF GDP current US'!$B$1:$B$197,0),MATCH('2022 deflators April 2024 WEO'!AY$3,'IMF GDP current US'!$B$1:$BD$1,0))/INDEX('IMF GDP constant 2022 US'!$B$1:$BD$197,MATCH('2022 deflators April 2024 WEO'!$B185,'IMF GDP constant 2022 US'!$B$1:$B$197,0),MATCH('2022 deflators April 2024 WEO'!AY$3,'IMF GDP constant 2022 US'!$B$1:$BD$1,0)),0)</f>
        <v>1.12067633854204</v>
      </c>
      <c r="AZ185" s="21" t="n">
        <f aca="false">IFERROR(INDEX('IMF GDP current US'!$B$1:$BD$197,MATCH('2022 deflators April 2024 WEO'!$B185,'IMF GDP current US'!$B$1:$B$197,0),MATCH('2022 deflators April 2024 WEO'!AZ$3,'IMF GDP current US'!$B$1:$BD$1,0))/INDEX('IMF GDP constant 2022 US'!$B$1:$BD$197,MATCH('2022 deflators April 2024 WEO'!$B185,'IMF GDP constant 2022 US'!$B$1:$B$197,0),MATCH('2022 deflators April 2024 WEO'!AZ$3,'IMF GDP constant 2022 US'!$B$1:$BD$1,0)),0)</f>
        <v>1.16372136190969</v>
      </c>
      <c r="BA185" s="21" t="n">
        <f aca="false">IFERROR(INDEX('IMF GDP current US'!$B$1:$BD$197,MATCH('2022 deflators April 2024 WEO'!$B185,'IMF GDP current US'!$B$1:$B$197,0),MATCH('2022 deflators April 2024 WEO'!BA$3,'IMF GDP current US'!$B$1:$BD$1,0))/INDEX('IMF GDP constant 2022 US'!$B$1:$BD$197,MATCH('2022 deflators April 2024 WEO'!$B185,'IMF GDP constant 2022 US'!$B$1:$B$197,0),MATCH('2022 deflators April 2024 WEO'!BA$3,'IMF GDP constant 2022 US'!$B$1:$BD$1,0)),0)</f>
        <v>1.21541897784448</v>
      </c>
      <c r="BB185" s="21" t="n">
        <f aca="false">IFERROR(INDEX('IMF GDP current US'!$B$1:$BD$197,MATCH('2022 deflators April 2024 WEO'!$B185,'IMF GDP current US'!$B$1:$B$197,0),MATCH('2022 deflators April 2024 WEO'!BB$3,'IMF GDP current US'!$B$1:$BD$1,0))/INDEX('IMF GDP constant 2022 US'!$B$1:$BD$197,MATCH('2022 deflators April 2024 WEO'!$B185,'IMF GDP constant 2022 US'!$B$1:$B$197,0),MATCH('2022 deflators April 2024 WEO'!BB$3,'IMF GDP constant 2022 US'!$B$1:$BD$1,0)),0)</f>
        <v>1.26444038196616</v>
      </c>
      <c r="BC185" s="21" t="n">
        <f aca="false">IFERROR(INDEX('IMF GDP current US'!$B$1:$BD$197,MATCH('2022 deflators April 2024 WEO'!$B185,'IMF GDP current US'!$B$1:$B$197,0),MATCH('2022 deflators April 2024 WEO'!BC$3,'IMF GDP current US'!$B$1:$BD$1,0))/INDEX('IMF GDP constant 2022 US'!$B$1:$BD$197,MATCH('2022 deflators April 2024 WEO'!$B185,'IMF GDP constant 2022 US'!$B$1:$B$197,0),MATCH('2022 deflators April 2024 WEO'!BC$3,'IMF GDP constant 2022 US'!$B$1:$BD$1,0)),0)</f>
        <v>1.31974299500558</v>
      </c>
      <c r="BD185" s="22" t="n">
        <f aca="false">IFERROR(INDEX('IMF GDP current US'!$B$1:$BD$197,MATCH('2022 deflators April 2024 WEO'!$B185,'IMF GDP current US'!$B$1:$B$197,0),MATCH('2022 deflators April 2024 WEO'!BD$3,'IMF GDP current US'!$B$1:$BD$1,0))/INDEX('IMF GDP constant 2022 US'!$B$1:$BD$197,MATCH('2022 deflators April 2024 WEO'!$B185,'IMF GDP constant 2022 US'!$B$1:$B$197,0),MATCH('2022 deflators April 2024 WEO'!BD$3,'IMF GDP constant 2022 US'!$B$1:$BD$1,0)),0)</f>
        <v>1.38026274004538</v>
      </c>
    </row>
    <row r="186" customFormat="false" ht="15" hidden="false" customHeight="false" outlineLevel="0" collapsed="false">
      <c r="A186" s="23" t="s">
        <v>205</v>
      </c>
      <c r="B186" s="24" t="str">
        <f aca="false">VLOOKUP(A186,'Names&amp;ISO'!$A:$C,3,0)</f>
        <v>USA</v>
      </c>
      <c r="C186" s="25" t="s">
        <v>205</v>
      </c>
      <c r="D186" s="11" t="str">
        <f aca="false">IFERROR(VLOOKUP(B186,'DAC ODA Recipients 2022-2023'!$B:$H,7,0),"")</f>
        <v/>
      </c>
      <c r="E186" s="23" t="n">
        <v>1</v>
      </c>
      <c r="F186" s="12"/>
      <c r="G186" s="26" t="n">
        <f aca="false">INDEX('OECD DAC Deflators 2022'!$B$3:$BN$39,MATCH('2022 deflators April 2024 WEO'!$B186,'OECD DAC Deflators 2022'!$B$3:$B$39,0),MATCH('2022 deflators April 2024 WEO'!G$3,'OECD DAC Deflators 2022'!$B$3:$BN$3,0))/100</f>
        <v>0.33373249</v>
      </c>
      <c r="H186" s="27" t="n">
        <f aca="false">INDEX('OECD DAC Deflators 2022'!$B$3:$BN$39,MATCH('2022 deflators April 2024 WEO'!$B186,'OECD DAC Deflators 2022'!$B$3:$B$39,0),MATCH('2022 deflators April 2024 WEO'!H$3,'OECD DAC Deflators 2022'!$B$3:$BN$3,0))/100</f>
        <v>0.36531067</v>
      </c>
      <c r="I186" s="27" t="n">
        <f aca="false">INDEX('OECD DAC Deflators 2022'!$B$3:$BN$39,MATCH('2022 deflators April 2024 WEO'!$B186,'OECD DAC Deflators 2022'!$B$3:$B$39,0),MATCH('2022 deflators April 2024 WEO'!I$3,'OECD DAC Deflators 2022'!$B$3:$BN$3,0))/100</f>
        <v>0.38788104</v>
      </c>
      <c r="J186" s="27" t="n">
        <f aca="false">INDEX('OECD DAC Deflators 2022'!$B$3:$BN$39,MATCH('2022 deflators April 2024 WEO'!$B186,'OECD DAC Deflators 2022'!$B$3:$B$39,0),MATCH('2022 deflators April 2024 WEO'!J$3,'OECD DAC Deflators 2022'!$B$3:$BN$3,0))/100</f>
        <v>0.40307382</v>
      </c>
      <c r="K186" s="27" t="n">
        <f aca="false">INDEX('OECD DAC Deflators 2022'!$B$3:$BN$39,MATCH('2022 deflators April 2024 WEO'!$B186,'OECD DAC Deflators 2022'!$B$3:$B$39,0),MATCH('2022 deflators April 2024 WEO'!K$3,'OECD DAC Deflators 2022'!$B$3:$BN$3,0))/100</f>
        <v>0.41761647</v>
      </c>
      <c r="L186" s="27" t="n">
        <f aca="false">INDEX('OECD DAC Deflators 2022'!$B$3:$BN$39,MATCH('2022 deflators April 2024 WEO'!$B186,'OECD DAC Deflators 2022'!$B$3:$B$39,0),MATCH('2022 deflators April 2024 WEO'!L$3,'OECD DAC Deflators 2022'!$B$3:$BN$3,0))/100</f>
        <v>0.43082376</v>
      </c>
      <c r="M186" s="27" t="n">
        <f aca="false">INDEX('OECD DAC Deflators 2022'!$B$3:$BN$39,MATCH('2022 deflators April 2024 WEO'!$B186,'OECD DAC Deflators 2022'!$B$3:$B$39,0),MATCH('2022 deflators April 2024 WEO'!M$3,'OECD DAC Deflators 2022'!$B$3:$BN$3,0))/100</f>
        <v>0.43950006</v>
      </c>
      <c r="N186" s="27" t="n">
        <f aca="false">INDEX('OECD DAC Deflators 2022'!$B$3:$BN$39,MATCH('2022 deflators April 2024 WEO'!$B186,'OECD DAC Deflators 2022'!$B$3:$B$39,0),MATCH('2022 deflators April 2024 WEO'!N$3,'OECD DAC Deflators 2022'!$B$3:$BN$3,0))/100</f>
        <v>0.45038818</v>
      </c>
      <c r="O186" s="27" t="n">
        <f aca="false">INDEX('OECD DAC Deflators 2022'!$B$3:$BN$39,MATCH('2022 deflators April 2024 WEO'!$B186,'OECD DAC Deflators 2022'!$B$3:$B$39,0),MATCH('2022 deflators April 2024 WEO'!O$3,'OECD DAC Deflators 2022'!$B$3:$BN$3,0))/100</f>
        <v>0.4662755</v>
      </c>
      <c r="P186" s="27" t="n">
        <f aca="false">INDEX('OECD DAC Deflators 2022'!$B$3:$BN$39,MATCH('2022 deflators April 2024 WEO'!$B186,'OECD DAC Deflators 2022'!$B$3:$B$39,0),MATCH('2022 deflators April 2024 WEO'!P$3,'OECD DAC Deflators 2022'!$B$3:$BN$3,0))/100</f>
        <v>0.48455697</v>
      </c>
      <c r="Q186" s="27" t="n">
        <f aca="false">INDEX('OECD DAC Deflators 2022'!$B$3:$BN$39,MATCH('2022 deflators April 2024 WEO'!$B186,'OECD DAC Deflators 2022'!$B$3:$B$39,0),MATCH('2022 deflators April 2024 WEO'!Q$3,'OECD DAC Deflators 2022'!$B$3:$BN$3,0))/100</f>
        <v>0.50269566</v>
      </c>
      <c r="R186" s="27" t="n">
        <f aca="false">INDEX('OECD DAC Deflators 2022'!$B$3:$BN$39,MATCH('2022 deflators April 2024 WEO'!$B186,'OECD DAC Deflators 2022'!$B$3:$B$39,0),MATCH('2022 deflators April 2024 WEO'!R$3,'OECD DAC Deflators 2022'!$B$3:$BN$3,0))/100</f>
        <v>0.51969585</v>
      </c>
      <c r="S186" s="27" t="n">
        <f aca="false">INDEX('OECD DAC Deflators 2022'!$B$3:$BN$39,MATCH('2022 deflators April 2024 WEO'!$B186,'OECD DAC Deflators 2022'!$B$3:$B$39,0),MATCH('2022 deflators April 2024 WEO'!S$3,'OECD DAC Deflators 2022'!$B$3:$BN$3,0))/100</f>
        <v>0.53153892</v>
      </c>
      <c r="T186" s="27" t="n">
        <f aca="false">INDEX('OECD DAC Deflators 2022'!$B$3:$BN$39,MATCH('2022 deflators April 2024 WEO'!$B186,'OECD DAC Deflators 2022'!$B$3:$B$39,0),MATCH('2022 deflators April 2024 WEO'!T$3,'OECD DAC Deflators 2022'!$B$3:$BN$3,0))/100</f>
        <v>0.54413809</v>
      </c>
      <c r="U186" s="27" t="n">
        <f aca="false">INDEX('OECD DAC Deflators 2022'!$B$3:$BN$39,MATCH('2022 deflators April 2024 WEO'!$B186,'OECD DAC Deflators 2022'!$B$3:$B$39,0),MATCH('2022 deflators April 2024 WEO'!U$3,'OECD DAC Deflators 2022'!$B$3:$BN$3,0))/100</f>
        <v>0.55575662</v>
      </c>
      <c r="V186" s="27" t="n">
        <f aca="false">INDEX('OECD DAC Deflators 2022'!$B$3:$BN$39,MATCH('2022 deflators April 2024 WEO'!$B186,'OECD DAC Deflators 2022'!$B$3:$B$39,0),MATCH('2022 deflators April 2024 WEO'!V$3,'OECD DAC Deflators 2022'!$B$3:$BN$3,0))/100</f>
        <v>0.56740903</v>
      </c>
      <c r="W186" s="27" t="n">
        <f aca="false">INDEX('OECD DAC Deflators 2022'!$B$3:$BN$39,MATCH('2022 deflators April 2024 WEO'!$B186,'OECD DAC Deflators 2022'!$B$3:$B$39,0),MATCH('2022 deflators April 2024 WEO'!W$3,'OECD DAC Deflators 2022'!$B$3:$BN$3,0))/100</f>
        <v>0.57779693</v>
      </c>
      <c r="X186" s="27" t="n">
        <f aca="false">INDEX('OECD DAC Deflators 2022'!$B$3:$BN$39,MATCH('2022 deflators April 2024 WEO'!$B186,'OECD DAC Deflators 2022'!$B$3:$B$39,0),MATCH('2022 deflators April 2024 WEO'!X$3,'OECD DAC Deflators 2022'!$B$3:$BN$3,0))/100</f>
        <v>0.58776077</v>
      </c>
      <c r="Y186" s="27" t="n">
        <f aca="false">INDEX('OECD DAC Deflators 2022'!$B$3:$BN$39,MATCH('2022 deflators April 2024 WEO'!$B186,'OECD DAC Deflators 2022'!$B$3:$B$39,0),MATCH('2022 deflators April 2024 WEO'!Y$3,'OECD DAC Deflators 2022'!$B$3:$BN$3,0))/100</f>
        <v>0.5943664</v>
      </c>
      <c r="Z186" s="27" t="n">
        <f aca="false">INDEX('OECD DAC Deflators 2022'!$B$3:$BN$39,MATCH('2022 deflators April 2024 WEO'!$B186,'OECD DAC Deflators 2022'!$B$3:$B$39,0),MATCH('2022 deflators April 2024 WEO'!Z$3,'OECD DAC Deflators 2022'!$B$3:$BN$3,0))/100</f>
        <v>0.60277725</v>
      </c>
      <c r="AA186" s="27" t="n">
        <f aca="false">INDEX('OECD DAC Deflators 2022'!$B$3:$BN$39,MATCH('2022 deflators April 2024 WEO'!$B186,'OECD DAC Deflators 2022'!$B$3:$B$39,0),MATCH('2022 deflators April 2024 WEO'!AA$3,'OECD DAC Deflators 2022'!$B$3:$BN$3,0))/100</f>
        <v>0.61643135</v>
      </c>
      <c r="AB186" s="27" t="n">
        <f aca="false">INDEX('OECD DAC Deflators 2022'!$B$3:$BN$39,MATCH('2022 deflators April 2024 WEO'!$B186,'OECD DAC Deflators 2022'!$B$3:$B$39,0),MATCH('2022 deflators April 2024 WEO'!AB$3,'OECD DAC Deflators 2022'!$B$3:$BN$3,0))/100</f>
        <v>0.63031147</v>
      </c>
      <c r="AC186" s="27" t="n">
        <f aca="false">INDEX('OECD DAC Deflators 2022'!$B$3:$BN$39,MATCH('2022 deflators April 2024 WEO'!$B186,'OECD DAC Deflators 2022'!$B$3:$B$39,0),MATCH('2022 deflators April 2024 WEO'!AC$3,'OECD DAC Deflators 2022'!$B$3:$BN$3,0))/100</f>
        <v>0.64010652</v>
      </c>
      <c r="AD186" s="27" t="n">
        <f aca="false">INDEX('OECD DAC Deflators 2022'!$B$3:$BN$39,MATCH('2022 deflators April 2024 WEO'!$B186,'OECD DAC Deflators 2022'!$B$3:$B$39,0),MATCH('2022 deflators April 2024 WEO'!AD$3,'OECD DAC Deflators 2022'!$B$3:$BN$3,0))/100</f>
        <v>0.65274414</v>
      </c>
      <c r="AE186" s="27" t="n">
        <f aca="false">INDEX('OECD DAC Deflators 2022'!$B$3:$BN$39,MATCH('2022 deflators April 2024 WEO'!$B186,'OECD DAC Deflators 2022'!$B$3:$B$39,0),MATCH('2022 deflators April 2024 WEO'!AE$3,'OECD DAC Deflators 2022'!$B$3:$BN$3,0))/100</f>
        <v>0.67029703</v>
      </c>
      <c r="AF186" s="27" t="n">
        <f aca="false">INDEX('OECD DAC Deflators 2022'!$B$3:$BN$39,MATCH('2022 deflators April 2024 WEO'!$B186,'OECD DAC Deflators 2022'!$B$3:$B$39,0),MATCH('2022 deflators April 2024 WEO'!AF$3,'OECD DAC Deflators 2022'!$B$3:$BN$3,0))/100</f>
        <v>0.6913139</v>
      </c>
      <c r="AG186" s="27" t="n">
        <f aca="false">INDEX('OECD DAC Deflators 2022'!$B$3:$BN$39,MATCH('2022 deflators April 2024 WEO'!$B186,'OECD DAC Deflators 2022'!$B$3:$B$39,0),MATCH('2022 deflators April 2024 WEO'!AG$3,'OECD DAC Deflators 2022'!$B$3:$BN$3,0))/100</f>
        <v>0.71263293</v>
      </c>
      <c r="AH186" s="27" t="n">
        <f aca="false">INDEX('OECD DAC Deflators 2022'!$B$3:$BN$39,MATCH('2022 deflators April 2024 WEO'!$B186,'OECD DAC Deflators 2022'!$B$3:$B$39,0),MATCH('2022 deflators April 2024 WEO'!AH$3,'OECD DAC Deflators 2022'!$B$3:$BN$3,0))/100</f>
        <v>0.73193991</v>
      </c>
      <c r="AI186" s="27" t="n">
        <f aca="false">INDEX('OECD DAC Deflators 2022'!$B$3:$BN$39,MATCH('2022 deflators April 2024 WEO'!$B186,'OECD DAC Deflators 2022'!$B$3:$B$39,0),MATCH('2022 deflators April 2024 WEO'!AI$3,'OECD DAC Deflators 2022'!$B$3:$BN$3,0))/100</f>
        <v>0.74604233</v>
      </c>
      <c r="AJ186" s="27" t="n">
        <f aca="false">INDEX('OECD DAC Deflators 2022'!$B$3:$BN$39,MATCH('2022 deflators April 2024 WEO'!$B186,'OECD DAC Deflators 2022'!$B$3:$B$39,0),MATCH('2022 deflators April 2024 WEO'!AJ$3,'OECD DAC Deflators 2022'!$B$3:$BN$3,0))/100</f>
        <v>0.75064377</v>
      </c>
      <c r="AK186" s="27" t="n">
        <f aca="false">INDEX('OECD DAC Deflators 2022'!$B$3:$BN$39,MATCH('2022 deflators April 2024 WEO'!$B186,'OECD DAC Deflators 2022'!$B$3:$B$39,0),MATCH('2022 deflators April 2024 WEO'!AK$3,'OECD DAC Deflators 2022'!$B$3:$BN$3,0))/100</f>
        <v>0.75976623</v>
      </c>
      <c r="AL186" s="27" t="n">
        <f aca="false">INDEX('OECD DAC Deflators 2022'!$B$3:$BN$39,MATCH('2022 deflators April 2024 WEO'!$B186,'OECD DAC Deflators 2022'!$B$3:$B$39,0),MATCH('2022 deflators April 2024 WEO'!AL$3,'OECD DAC Deflators 2022'!$B$3:$BN$3,0))/100</f>
        <v>0.77544102</v>
      </c>
      <c r="AM186" s="27" t="n">
        <f aca="false">INDEX('OECD DAC Deflators 2022'!$B$3:$BN$39,MATCH('2022 deflators April 2024 WEO'!$B186,'OECD DAC Deflators 2022'!$B$3:$B$39,0),MATCH('2022 deflators April 2024 WEO'!AM$3,'OECD DAC Deflators 2022'!$B$3:$BN$3,0))/100</f>
        <v>0.78988105</v>
      </c>
      <c r="AN186" s="27" t="n">
        <f aca="false">INDEX('OECD DAC Deflators 2022'!$B$3:$BN$39,MATCH('2022 deflators April 2024 WEO'!$B186,'OECD DAC Deflators 2022'!$B$3:$B$39,0),MATCH('2022 deflators April 2024 WEO'!AN$3,'OECD DAC Deflators 2022'!$B$3:$BN$3,0))/100</f>
        <v>0.8033239</v>
      </c>
      <c r="AO186" s="27" t="n">
        <f aca="false">INDEX('OECD DAC Deflators 2022'!$B$3:$BN$39,MATCH('2022 deflators April 2024 WEO'!$B186,'OECD DAC Deflators 2022'!$B$3:$B$39,0),MATCH('2022 deflators April 2024 WEO'!AO$3,'OECD DAC Deflators 2022'!$B$3:$BN$3,0))/100</f>
        <v>0.81731472</v>
      </c>
      <c r="AP186" s="27" t="n">
        <f aca="false">INDEX('OECD DAC Deflators 2022'!$B$3:$BN$39,MATCH('2022 deflators April 2024 WEO'!$B186,'OECD DAC Deflators 2022'!$B$3:$B$39,0),MATCH('2022 deflators April 2024 WEO'!AP$3,'OECD DAC Deflators 2022'!$B$3:$BN$3,0))/100</f>
        <v>0.82489975</v>
      </c>
      <c r="AQ186" s="27" t="n">
        <f aca="false">INDEX('OECD DAC Deflators 2022'!$B$3:$BN$39,MATCH('2022 deflators April 2024 WEO'!$B186,'OECD DAC Deflators 2022'!$B$3:$B$39,0),MATCH('2022 deflators April 2024 WEO'!AQ$3,'OECD DAC Deflators 2022'!$B$3:$BN$3,0))/100</f>
        <v>0.83273896</v>
      </c>
      <c r="AR186" s="27" t="n">
        <f aca="false">INDEX('OECD DAC Deflators 2022'!$B$3:$BN$39,MATCH('2022 deflators April 2024 WEO'!$B186,'OECD DAC Deflators 2022'!$B$3:$B$39,0),MATCH('2022 deflators April 2024 WEO'!AR$3,'OECD DAC Deflators 2022'!$B$3:$BN$3,0))/100</f>
        <v>0.84765168</v>
      </c>
      <c r="AS186" s="27" t="n">
        <f aca="false">INDEX('OECD DAC Deflators 2022'!$B$3:$BN$39,MATCH('2022 deflators April 2024 WEO'!$B186,'OECD DAC Deflators 2022'!$B$3:$B$39,0),MATCH('2022 deflators April 2024 WEO'!AS$3,'OECD DAC Deflators 2022'!$B$3:$BN$3,0))/100</f>
        <v>0.86707046</v>
      </c>
      <c r="AT186" s="27" t="n">
        <f aca="false">INDEX('OECD DAC Deflators 2022'!$B$3:$BN$39,MATCH('2022 deflators April 2024 WEO'!$B186,'OECD DAC Deflators 2022'!$B$3:$B$39,0),MATCH('2022 deflators April 2024 WEO'!AT$3,'OECD DAC Deflators 2022'!$B$3:$BN$3,0))/100</f>
        <v>0.8816243</v>
      </c>
      <c r="AU186" s="27" t="n">
        <f aca="false">INDEX('OECD DAC Deflators 2022'!$B$3:$BN$39,MATCH('2022 deflators April 2024 WEO'!$B186,'OECD DAC Deflators 2022'!$B$3:$B$39,0),MATCH('2022 deflators April 2024 WEO'!AU$3,'OECD DAC Deflators 2022'!$B$3:$BN$3,0))/100</f>
        <v>0.89326716</v>
      </c>
      <c r="AV186" s="27" t="n">
        <f aca="false">INDEX('OECD DAC Deflators 2022'!$B$3:$BN$39,MATCH('2022 deflators April 2024 WEO'!$B186,'OECD DAC Deflators 2022'!$B$3:$B$39,0),MATCH('2022 deflators April 2024 WEO'!AV$3,'OECD DAC Deflators 2022'!$B$3:$BN$3,0))/100</f>
        <v>0.93422118</v>
      </c>
      <c r="AW186" s="19" t="n">
        <f aca="false">INDEX('OECD DAC Deflators 2022'!$B$3:$BN$39,MATCH('2022 deflators April 2024 WEO'!$B186,'OECD DAC Deflators 2022'!$B$3:$B$39,0),MATCH('2022 deflators April 2024 WEO'!AW$3,'OECD DAC Deflators 2022'!$B$3:$BN$3,0))/100</f>
        <v>1</v>
      </c>
      <c r="AX186" s="27" t="n">
        <f aca="false">INDEX('OECD DAC Deflators 2022'!$B$3:$BN$39,MATCH('2022 deflators April 2024 WEO'!$B186,'OECD DAC Deflators 2022'!$B$3:$B$39,0),MATCH('2022 deflators April 2024 WEO'!AX$3,'OECD DAC Deflators 2022'!$B$3:$BN$3,0))/100</f>
        <v>1.0376343</v>
      </c>
      <c r="AY186" s="21" t="n">
        <f aca="false">IFERROR(INDEX('IMF GDP current US'!$B$1:$BD$197,MATCH('2022 deflators April 2024 WEO'!$B186,'IMF GDP current US'!$B$1:$B$197,0),MATCH('2022 deflators April 2024 WEO'!AY$3,'IMF GDP current US'!$B$1:$BD$1,0))/INDEX('IMF GDP constant 2022 US'!$B$1:$BD$197,MATCH('2022 deflators April 2024 WEO'!$B186,'IMF GDP constant 2022 US'!$B$1:$B$197,0),MATCH('2022 deflators April 2024 WEO'!AY$3,'IMF GDP constant 2022 US'!$B$1:$BD$1,0)),0)</f>
        <v>1.06144641638182</v>
      </c>
      <c r="AZ186" s="21" t="n">
        <f aca="false">IFERROR(INDEX('IMF GDP current US'!$B$1:$BD$197,MATCH('2022 deflators April 2024 WEO'!$B186,'IMF GDP current US'!$B$1:$B$197,0),MATCH('2022 deflators April 2024 WEO'!AZ$3,'IMF GDP current US'!$B$1:$BD$1,0))/INDEX('IMF GDP constant 2022 US'!$B$1:$BD$197,MATCH('2022 deflators April 2024 WEO'!$B186,'IMF GDP constant 2022 US'!$B$1:$B$197,0),MATCH('2022 deflators April 2024 WEO'!AZ$3,'IMF GDP constant 2022 US'!$B$1:$BD$1,0)),0)</f>
        <v>1.08016963323188</v>
      </c>
      <c r="BA186" s="21" t="n">
        <f aca="false">IFERROR(INDEX('IMF GDP current US'!$B$1:$BD$197,MATCH('2022 deflators April 2024 WEO'!$B186,'IMF GDP current US'!$B$1:$B$197,0),MATCH('2022 deflators April 2024 WEO'!BA$3,'IMF GDP current US'!$B$1:$BD$1,0))/INDEX('IMF GDP constant 2022 US'!$B$1:$BD$197,MATCH('2022 deflators April 2024 WEO'!$B186,'IMF GDP constant 2022 US'!$B$1:$B$197,0),MATCH('2022 deflators April 2024 WEO'!BA$3,'IMF GDP constant 2022 US'!$B$1:$BD$1,0)),0)</f>
        <v>1.10053271515113</v>
      </c>
      <c r="BB186" s="21" t="n">
        <f aca="false">IFERROR(INDEX('IMF GDP current US'!$B$1:$BD$197,MATCH('2022 deflators April 2024 WEO'!$B186,'IMF GDP current US'!$B$1:$B$197,0),MATCH('2022 deflators April 2024 WEO'!BB$3,'IMF GDP current US'!$B$1:$BD$1,0))/INDEX('IMF GDP constant 2022 US'!$B$1:$BD$197,MATCH('2022 deflators April 2024 WEO'!$B186,'IMF GDP constant 2022 US'!$B$1:$B$197,0),MATCH('2022 deflators April 2024 WEO'!BB$3,'IMF GDP constant 2022 US'!$B$1:$BD$1,0)),0)</f>
        <v>1.12131213505623</v>
      </c>
      <c r="BC186" s="21" t="n">
        <f aca="false">IFERROR(INDEX('IMF GDP current US'!$B$1:$BD$197,MATCH('2022 deflators April 2024 WEO'!$B186,'IMF GDP current US'!$B$1:$B$197,0),MATCH('2022 deflators April 2024 WEO'!BC$3,'IMF GDP current US'!$B$1:$BD$1,0))/INDEX('IMF GDP constant 2022 US'!$B$1:$BD$197,MATCH('2022 deflators April 2024 WEO'!$B186,'IMF GDP constant 2022 US'!$B$1:$B$197,0),MATCH('2022 deflators April 2024 WEO'!BC$3,'IMF GDP constant 2022 US'!$B$1:$BD$1,0)),0)</f>
        <v>1.14250455389865</v>
      </c>
      <c r="BD186" s="22" t="n">
        <f aca="false">IFERROR(INDEX('IMF GDP current US'!$B$1:$BD$197,MATCH('2022 deflators April 2024 WEO'!$B186,'IMF GDP current US'!$B$1:$B$197,0),MATCH('2022 deflators April 2024 WEO'!BD$3,'IMF GDP current US'!$B$1:$BD$1,0))/INDEX('IMF GDP constant 2022 US'!$B$1:$BD$197,MATCH('2022 deflators April 2024 WEO'!$B186,'IMF GDP constant 2022 US'!$B$1:$B$197,0),MATCH('2022 deflators April 2024 WEO'!BD$3,'IMF GDP constant 2022 US'!$B$1:$BD$1,0)),0)</f>
        <v>1.16433049027657</v>
      </c>
    </row>
    <row r="187" customFormat="false" ht="15" hidden="false" customHeight="false" outlineLevel="0" collapsed="false">
      <c r="A187" s="12" t="s">
        <v>206</v>
      </c>
      <c r="B187" s="0" t="str">
        <f aca="false">VLOOKUP(A187,'Names&amp;ISO'!$A:$C,3,0)</f>
        <v>URY</v>
      </c>
      <c r="C187" s="11" t="s">
        <v>206</v>
      </c>
      <c r="D187" s="11" t="str">
        <f aca="false">IFERROR(VLOOKUP(B187,'DAC ODA Recipients 2022-2023'!$B:$H,7,0),"")</f>
        <v/>
      </c>
      <c r="E187" s="12" t="str">
        <f aca="false">IFERROR(VLOOKUP(B187,'OECD DAC Deflators 2022'!B:B,1,0),"")</f>
        <v/>
      </c>
      <c r="F187" s="12"/>
      <c r="G187" s="17" t="n">
        <f aca="false">IFERROR(INDEX('IMF GDP current US'!$B$1:$BD$197,MATCH('2022 deflators April 2024 WEO'!$B187,'IMF GDP current US'!$B$1:$B$197,0),MATCH('2022 deflators April 2024 WEO'!G$3,'IMF GDP current US'!$B$1:$BD$1,0))/INDEX('IMF GDP constant 2022 US'!$B$1:$BD$197,MATCH('2022 deflators April 2024 WEO'!$B187,'IMF GDP constant 2022 US'!$B$1:$B$197,0),MATCH('2022 deflators April 2024 WEO'!G$3,'IMF GDP constant 2022 US'!$B$1:$BD$1,0)),0)</f>
        <v>0.401623456516189</v>
      </c>
      <c r="H187" s="18" t="n">
        <f aca="false">IFERROR(INDEX('IMF GDP current US'!$B$1:$BD$197,MATCH('2022 deflators April 2024 WEO'!$B187,'IMF GDP current US'!$B$1:$B$197,0),MATCH('2022 deflators April 2024 WEO'!H$3,'IMF GDP current US'!$B$1:$BD$1,0))/INDEX('IMF GDP constant 2022 US'!$B$1:$BD$197,MATCH('2022 deflators April 2024 WEO'!$B187,'IMF GDP constant 2022 US'!$B$1:$B$197,0),MATCH('2022 deflators April 2024 WEO'!H$3,'IMF GDP constant 2022 US'!$B$1:$BD$1,0)),0)</f>
        <v>0.43991783178753</v>
      </c>
      <c r="I187" s="18" t="n">
        <f aca="false">IFERROR(INDEX('IMF GDP current US'!$B$1:$BD$197,MATCH('2022 deflators April 2024 WEO'!$B187,'IMF GDP current US'!$B$1:$B$197,0),MATCH('2022 deflators April 2024 WEO'!I$3,'IMF GDP current US'!$B$1:$BD$1,0))/INDEX('IMF GDP constant 2022 US'!$B$1:$BD$197,MATCH('2022 deflators April 2024 WEO'!$B187,'IMF GDP constant 2022 US'!$B$1:$B$197,0),MATCH('2022 deflators April 2024 WEO'!I$3,'IMF GDP constant 2022 US'!$B$1:$BD$1,0)),0)</f>
        <v>0.396890987695201</v>
      </c>
      <c r="J187" s="18" t="n">
        <f aca="false">IFERROR(INDEX('IMF GDP current US'!$B$1:$BD$197,MATCH('2022 deflators April 2024 WEO'!$B187,'IMF GDP current US'!$B$1:$B$197,0),MATCH('2022 deflators April 2024 WEO'!J$3,'IMF GDP current US'!$B$1:$BD$1,0))/INDEX('IMF GDP constant 2022 US'!$B$1:$BD$197,MATCH('2022 deflators April 2024 WEO'!$B187,'IMF GDP constant 2022 US'!$B$1:$B$197,0),MATCH('2022 deflators April 2024 WEO'!J$3,'IMF GDP constant 2022 US'!$B$1:$BD$1,0)),0)</f>
        <v>0.231412707574548</v>
      </c>
      <c r="K187" s="18" t="n">
        <f aca="false">IFERROR(INDEX('IMF GDP current US'!$B$1:$BD$197,MATCH('2022 deflators April 2024 WEO'!$B187,'IMF GDP current US'!$B$1:$B$197,0),MATCH('2022 deflators April 2024 WEO'!K$3,'IMF GDP current US'!$B$1:$BD$1,0))/INDEX('IMF GDP constant 2022 US'!$B$1:$BD$197,MATCH('2022 deflators April 2024 WEO'!$B187,'IMF GDP constant 2022 US'!$B$1:$B$197,0),MATCH('2022 deflators April 2024 WEO'!K$3,'IMF GDP constant 2022 US'!$B$1:$BD$1,0)),0)</f>
        <v>0.223323144994847</v>
      </c>
      <c r="L187" s="18" t="n">
        <f aca="false">IFERROR(INDEX('IMF GDP current US'!$B$1:$BD$197,MATCH('2022 deflators April 2024 WEO'!$B187,'IMF GDP current US'!$B$1:$B$197,0),MATCH('2022 deflators April 2024 WEO'!L$3,'IMF GDP current US'!$B$1:$BD$1,0))/INDEX('IMF GDP constant 2022 US'!$B$1:$BD$197,MATCH('2022 deflators April 2024 WEO'!$B187,'IMF GDP constant 2022 US'!$B$1:$B$197,0),MATCH('2022 deflators April 2024 WEO'!L$3,'IMF GDP constant 2022 US'!$B$1:$BD$1,0)),0)</f>
        <v>0.217570475254527</v>
      </c>
      <c r="M187" s="18" t="n">
        <f aca="false">IFERROR(INDEX('IMF GDP current US'!$B$1:$BD$197,MATCH('2022 deflators April 2024 WEO'!$B187,'IMF GDP current US'!$B$1:$B$197,0),MATCH('2022 deflators April 2024 WEO'!M$3,'IMF GDP current US'!$B$1:$BD$1,0))/INDEX('IMF GDP constant 2022 US'!$B$1:$BD$197,MATCH('2022 deflators April 2024 WEO'!$B187,'IMF GDP constant 2022 US'!$B$1:$B$197,0),MATCH('2022 deflators April 2024 WEO'!M$3,'IMF GDP constant 2022 US'!$B$1:$BD$1,0)),0)</f>
        <v>0.25126258453185</v>
      </c>
      <c r="N187" s="18" t="n">
        <f aca="false">IFERROR(INDEX('IMF GDP current US'!$B$1:$BD$197,MATCH('2022 deflators April 2024 WEO'!$B187,'IMF GDP current US'!$B$1:$B$197,0),MATCH('2022 deflators April 2024 WEO'!N$3,'IMF GDP current US'!$B$1:$BD$1,0))/INDEX('IMF GDP constant 2022 US'!$B$1:$BD$197,MATCH('2022 deflators April 2024 WEO'!$B187,'IMF GDP constant 2022 US'!$B$1:$B$197,0),MATCH('2022 deflators April 2024 WEO'!N$3,'IMF GDP constant 2022 US'!$B$1:$BD$1,0)),0)</f>
        <v>0.296829276243121</v>
      </c>
      <c r="O187" s="18" t="n">
        <f aca="false">IFERROR(INDEX('IMF GDP current US'!$B$1:$BD$197,MATCH('2022 deflators April 2024 WEO'!$B187,'IMF GDP current US'!$B$1:$B$197,0),MATCH('2022 deflators April 2024 WEO'!O$3,'IMF GDP current US'!$B$1:$BD$1,0))/INDEX('IMF GDP constant 2022 US'!$B$1:$BD$197,MATCH('2022 deflators April 2024 WEO'!$B187,'IMF GDP constant 2022 US'!$B$1:$B$197,0),MATCH('2022 deflators April 2024 WEO'!O$3,'IMF GDP constant 2022 US'!$B$1:$BD$1,0)),0)</f>
        <v>0.305564235746832</v>
      </c>
      <c r="P187" s="18" t="n">
        <f aca="false">IFERROR(INDEX('IMF GDP current US'!$B$1:$BD$197,MATCH('2022 deflators April 2024 WEO'!$B187,'IMF GDP current US'!$B$1:$B$197,0),MATCH('2022 deflators April 2024 WEO'!P$3,'IMF GDP current US'!$B$1:$BD$1,0))/INDEX('IMF GDP constant 2022 US'!$B$1:$BD$197,MATCH('2022 deflators April 2024 WEO'!$B187,'IMF GDP constant 2022 US'!$B$1:$B$197,0),MATCH('2022 deflators April 2024 WEO'!P$3,'IMF GDP constant 2022 US'!$B$1:$BD$1,0)),0)</f>
        <v>0.318534770491007</v>
      </c>
      <c r="Q187" s="18" t="n">
        <f aca="false">IFERROR(INDEX('IMF GDP current US'!$B$1:$BD$197,MATCH('2022 deflators April 2024 WEO'!$B187,'IMF GDP current US'!$B$1:$B$197,0),MATCH('2022 deflators April 2024 WEO'!Q$3,'IMF GDP current US'!$B$1:$BD$1,0))/INDEX('IMF GDP constant 2022 US'!$B$1:$BD$197,MATCH('2022 deflators April 2024 WEO'!$B187,'IMF GDP constant 2022 US'!$B$1:$B$197,0),MATCH('2022 deflators April 2024 WEO'!Q$3,'IMF GDP constant 2022 US'!$B$1:$BD$1,0)),0)</f>
        <v>0.369501083193222</v>
      </c>
      <c r="R187" s="18" t="n">
        <f aca="false">IFERROR(INDEX('IMF GDP current US'!$B$1:$BD$197,MATCH('2022 deflators April 2024 WEO'!$B187,'IMF GDP current US'!$B$1:$B$197,0),MATCH('2022 deflators April 2024 WEO'!R$3,'IMF GDP current US'!$B$1:$BD$1,0))/INDEX('IMF GDP constant 2022 US'!$B$1:$BD$197,MATCH('2022 deflators April 2024 WEO'!$B187,'IMF GDP constant 2022 US'!$B$1:$B$197,0),MATCH('2022 deflators April 2024 WEO'!R$3,'IMF GDP constant 2022 US'!$B$1:$BD$1,0)),0)</f>
        <v>0.430067627587463</v>
      </c>
      <c r="S187" s="18" t="n">
        <f aca="false">IFERROR(INDEX('IMF GDP current US'!$B$1:$BD$197,MATCH('2022 deflators April 2024 WEO'!$B187,'IMF GDP current US'!$B$1:$B$197,0),MATCH('2022 deflators April 2024 WEO'!S$3,'IMF GDP current US'!$B$1:$BD$1,0))/INDEX('IMF GDP constant 2022 US'!$B$1:$BD$197,MATCH('2022 deflators April 2024 WEO'!$B187,'IMF GDP constant 2022 US'!$B$1:$B$197,0),MATCH('2022 deflators April 2024 WEO'!S$3,'IMF GDP constant 2022 US'!$B$1:$BD$1,0)),0)</f>
        <v>0.457867907917244</v>
      </c>
      <c r="T187" s="18" t="n">
        <f aca="false">IFERROR(INDEX('IMF GDP current US'!$B$1:$BD$197,MATCH('2022 deflators April 2024 WEO'!$B187,'IMF GDP current US'!$B$1:$B$197,0),MATCH('2022 deflators April 2024 WEO'!T$3,'IMF GDP current US'!$B$1:$BD$1,0))/INDEX('IMF GDP constant 2022 US'!$B$1:$BD$197,MATCH('2022 deflators April 2024 WEO'!$B187,'IMF GDP constant 2022 US'!$B$1:$B$197,0),MATCH('2022 deflators April 2024 WEO'!T$3,'IMF GDP constant 2022 US'!$B$1:$BD$1,0)),0)</f>
        <v>0.519289510942688</v>
      </c>
      <c r="U187" s="18" t="n">
        <f aca="false">IFERROR(INDEX('IMF GDP current US'!$B$1:$BD$197,MATCH('2022 deflators April 2024 WEO'!$B187,'IMF GDP current US'!$B$1:$B$197,0),MATCH('2022 deflators April 2024 WEO'!U$3,'IMF GDP current US'!$B$1:$BD$1,0))/INDEX('IMF GDP constant 2022 US'!$B$1:$BD$197,MATCH('2022 deflators April 2024 WEO'!$B187,'IMF GDP constant 2022 US'!$B$1:$B$197,0),MATCH('2022 deflators April 2024 WEO'!U$3,'IMF GDP constant 2022 US'!$B$1:$BD$1,0)),0)</f>
        <v>0.563791531579195</v>
      </c>
      <c r="V187" s="18" t="n">
        <f aca="false">IFERROR(INDEX('IMF GDP current US'!$B$1:$BD$197,MATCH('2022 deflators April 2024 WEO'!$B187,'IMF GDP current US'!$B$1:$B$197,0),MATCH('2022 deflators April 2024 WEO'!V$3,'IMF GDP current US'!$B$1:$BD$1,0))/INDEX('IMF GDP constant 2022 US'!$B$1:$BD$197,MATCH('2022 deflators April 2024 WEO'!$B187,'IMF GDP constant 2022 US'!$B$1:$B$197,0),MATCH('2022 deflators April 2024 WEO'!V$3,'IMF GDP constant 2022 US'!$B$1:$BD$1,0)),0)</f>
        <v>0.632627054060917</v>
      </c>
      <c r="W187" s="18" t="n">
        <f aca="false">IFERROR(INDEX('IMF GDP current US'!$B$1:$BD$197,MATCH('2022 deflators April 2024 WEO'!$B187,'IMF GDP current US'!$B$1:$B$197,0),MATCH('2022 deflators April 2024 WEO'!W$3,'IMF GDP current US'!$B$1:$BD$1,0))/INDEX('IMF GDP constant 2022 US'!$B$1:$BD$197,MATCH('2022 deflators April 2024 WEO'!$B187,'IMF GDP constant 2022 US'!$B$1:$B$197,0),MATCH('2022 deflators April 2024 WEO'!W$3,'IMF GDP constant 2022 US'!$B$1:$BD$1,0)),0)</f>
        <v>0.636880652978081</v>
      </c>
      <c r="X187" s="18" t="n">
        <f aca="false">IFERROR(INDEX('IMF GDP current US'!$B$1:$BD$197,MATCH('2022 deflators April 2024 WEO'!$B187,'IMF GDP current US'!$B$1:$B$197,0),MATCH('2022 deflators April 2024 WEO'!X$3,'IMF GDP current US'!$B$1:$BD$1,0))/INDEX('IMF GDP constant 2022 US'!$B$1:$BD$197,MATCH('2022 deflators April 2024 WEO'!$B187,'IMF GDP constant 2022 US'!$B$1:$B$197,0),MATCH('2022 deflators April 2024 WEO'!X$3,'IMF GDP constant 2022 US'!$B$1:$BD$1,0)),0)</f>
        <v>0.638487899489726</v>
      </c>
      <c r="Y187" s="18" t="n">
        <f aca="false">IFERROR(INDEX('IMF GDP current US'!$B$1:$BD$197,MATCH('2022 deflators April 2024 WEO'!$B187,'IMF GDP current US'!$B$1:$B$197,0),MATCH('2022 deflators April 2024 WEO'!Y$3,'IMF GDP current US'!$B$1:$BD$1,0))/INDEX('IMF GDP constant 2022 US'!$B$1:$BD$197,MATCH('2022 deflators April 2024 WEO'!$B187,'IMF GDP constant 2022 US'!$B$1:$B$197,0),MATCH('2022 deflators April 2024 WEO'!Y$3,'IMF GDP constant 2022 US'!$B$1:$BD$1,0)),0)</f>
        <v>0.647060932498013</v>
      </c>
      <c r="Z187" s="18" t="n">
        <f aca="false">IFERROR(INDEX('IMF GDP current US'!$B$1:$BD$197,MATCH('2022 deflators April 2024 WEO'!$B187,'IMF GDP current US'!$B$1:$B$197,0),MATCH('2022 deflators April 2024 WEO'!Z$3,'IMF GDP current US'!$B$1:$BD$1,0))/INDEX('IMF GDP constant 2022 US'!$B$1:$BD$197,MATCH('2022 deflators April 2024 WEO'!$B187,'IMF GDP constant 2022 US'!$B$1:$B$197,0),MATCH('2022 deflators April 2024 WEO'!Z$3,'IMF GDP constant 2022 US'!$B$1:$BD$1,0)),0)</f>
        <v>0.623509171853685</v>
      </c>
      <c r="AA187" s="18" t="n">
        <f aca="false">IFERROR(INDEX('IMF GDP current US'!$B$1:$BD$197,MATCH('2022 deflators April 2024 WEO'!$B187,'IMF GDP current US'!$B$1:$B$197,0),MATCH('2022 deflators April 2024 WEO'!AA$3,'IMF GDP current US'!$B$1:$BD$1,0))/INDEX('IMF GDP constant 2022 US'!$B$1:$BD$197,MATCH('2022 deflators April 2024 WEO'!$B187,'IMF GDP constant 2022 US'!$B$1:$B$197,0),MATCH('2022 deflators April 2024 WEO'!AA$3,'IMF GDP constant 2022 US'!$B$1:$BD$1,0)),0)</f>
        <v>0.604546902041937</v>
      </c>
      <c r="AB187" s="18" t="n">
        <f aca="false">IFERROR(INDEX('IMF GDP current US'!$B$1:$BD$197,MATCH('2022 deflators April 2024 WEO'!$B187,'IMF GDP current US'!$B$1:$B$197,0),MATCH('2022 deflators April 2024 WEO'!AB$3,'IMF GDP current US'!$B$1:$BD$1,0))/INDEX('IMF GDP constant 2022 US'!$B$1:$BD$197,MATCH('2022 deflators April 2024 WEO'!$B187,'IMF GDP constant 2022 US'!$B$1:$B$197,0),MATCH('2022 deflators April 2024 WEO'!AB$3,'IMF GDP constant 2022 US'!$B$1:$BD$1,0)),0)</f>
        <v>0.575926099688223</v>
      </c>
      <c r="AC187" s="18" t="n">
        <f aca="false">IFERROR(INDEX('IMF GDP current US'!$B$1:$BD$197,MATCH('2022 deflators April 2024 WEO'!$B187,'IMF GDP current US'!$B$1:$B$197,0),MATCH('2022 deflators April 2024 WEO'!AC$3,'IMF GDP current US'!$B$1:$BD$1,0))/INDEX('IMF GDP constant 2022 US'!$B$1:$BD$197,MATCH('2022 deflators April 2024 WEO'!$B187,'IMF GDP constant 2022 US'!$B$1:$B$197,0),MATCH('2022 deflators April 2024 WEO'!AC$3,'IMF GDP constant 2022 US'!$B$1:$BD$1,0)),0)</f>
        <v>0.40686392999931</v>
      </c>
      <c r="AD187" s="18" t="n">
        <f aca="false">IFERROR(INDEX('IMF GDP current US'!$B$1:$BD$197,MATCH('2022 deflators April 2024 WEO'!$B187,'IMF GDP current US'!$B$1:$B$197,0),MATCH('2022 deflators April 2024 WEO'!AD$3,'IMF GDP current US'!$B$1:$BD$1,0))/INDEX('IMF GDP constant 2022 US'!$B$1:$BD$197,MATCH('2022 deflators April 2024 WEO'!$B187,'IMF GDP constant 2022 US'!$B$1:$B$197,0),MATCH('2022 deflators April 2024 WEO'!AD$3,'IMF GDP constant 2022 US'!$B$1:$BD$1,0)),0)</f>
        <v>0.357341556619447</v>
      </c>
      <c r="AE187" s="18" t="n">
        <f aca="false">IFERROR(INDEX('IMF GDP current US'!$B$1:$BD$197,MATCH('2022 deflators April 2024 WEO'!$B187,'IMF GDP current US'!$B$1:$B$197,0),MATCH('2022 deflators April 2024 WEO'!AE$3,'IMF GDP current US'!$B$1:$BD$1,0))/INDEX('IMF GDP constant 2022 US'!$B$1:$BD$197,MATCH('2022 deflators April 2024 WEO'!$B187,'IMF GDP constant 2022 US'!$B$1:$B$197,0),MATCH('2022 deflators April 2024 WEO'!AE$3,'IMF GDP constant 2022 US'!$B$1:$BD$1,0)),0)</f>
        <v>0.386863143905556</v>
      </c>
      <c r="AF187" s="18" t="n">
        <f aca="false">IFERROR(INDEX('IMF GDP current US'!$B$1:$BD$197,MATCH('2022 deflators April 2024 WEO'!$B187,'IMF GDP current US'!$B$1:$B$197,0),MATCH('2022 deflators April 2024 WEO'!AF$3,'IMF GDP current US'!$B$1:$BD$1,0))/INDEX('IMF GDP constant 2022 US'!$B$1:$BD$197,MATCH('2022 deflators April 2024 WEO'!$B187,'IMF GDP constant 2022 US'!$B$1:$B$197,0),MATCH('2022 deflators April 2024 WEO'!AF$3,'IMF GDP constant 2022 US'!$B$1:$BD$1,0)),0)</f>
        <v>0.456921332863515</v>
      </c>
      <c r="AG187" s="18" t="n">
        <f aca="false">IFERROR(INDEX('IMF GDP current US'!$B$1:$BD$197,MATCH('2022 deflators April 2024 WEO'!$B187,'IMF GDP current US'!$B$1:$B$197,0),MATCH('2022 deflators April 2024 WEO'!AG$3,'IMF GDP current US'!$B$1:$BD$1,0))/INDEX('IMF GDP constant 2022 US'!$B$1:$BD$197,MATCH('2022 deflators April 2024 WEO'!$B187,'IMF GDP constant 2022 US'!$B$1:$B$197,0),MATCH('2022 deflators April 2024 WEO'!AG$3,'IMF GDP constant 2022 US'!$B$1:$BD$1,0)),0)</f>
        <v>0.495107789407592</v>
      </c>
      <c r="AH187" s="18" t="n">
        <f aca="false">IFERROR(INDEX('IMF GDP current US'!$B$1:$BD$197,MATCH('2022 deflators April 2024 WEO'!$B187,'IMF GDP current US'!$B$1:$B$197,0),MATCH('2022 deflators April 2024 WEO'!AH$3,'IMF GDP current US'!$B$1:$BD$1,0))/INDEX('IMF GDP constant 2022 US'!$B$1:$BD$197,MATCH('2022 deflators April 2024 WEO'!$B187,'IMF GDP constant 2022 US'!$B$1:$B$197,0),MATCH('2022 deflators April 2024 WEO'!AH$3,'IMF GDP constant 2022 US'!$B$1:$BD$1,0)),0)</f>
        <v>0.555560566382071</v>
      </c>
      <c r="AI187" s="18" t="n">
        <f aca="false">IFERROR(INDEX('IMF GDP current US'!$B$1:$BD$197,MATCH('2022 deflators April 2024 WEO'!$B187,'IMF GDP current US'!$B$1:$B$197,0),MATCH('2022 deflators April 2024 WEO'!AI$3,'IMF GDP current US'!$B$1:$BD$1,0))/INDEX('IMF GDP constant 2022 US'!$B$1:$BD$197,MATCH('2022 deflators April 2024 WEO'!$B187,'IMF GDP constant 2022 US'!$B$1:$B$197,0),MATCH('2022 deflators April 2024 WEO'!AI$3,'IMF GDP constant 2022 US'!$B$1:$BD$1,0)),0)</f>
        <v>0.671180986084334</v>
      </c>
      <c r="AJ187" s="18" t="n">
        <f aca="false">IFERROR(INDEX('IMF GDP current US'!$B$1:$BD$197,MATCH('2022 deflators April 2024 WEO'!$B187,'IMF GDP current US'!$B$1:$B$197,0),MATCH('2022 deflators April 2024 WEO'!AJ$3,'IMF GDP current US'!$B$1:$BD$1,0))/INDEX('IMF GDP constant 2022 US'!$B$1:$BD$197,MATCH('2022 deflators April 2024 WEO'!$B187,'IMF GDP constant 2022 US'!$B$1:$B$197,0),MATCH('2022 deflators April 2024 WEO'!AJ$3,'IMF GDP constant 2022 US'!$B$1:$BD$1,0)),0)</f>
        <v>0.671324769225063</v>
      </c>
      <c r="AK187" s="18" t="n">
        <f aca="false">IFERROR(INDEX('IMF GDP current US'!$B$1:$BD$197,MATCH('2022 deflators April 2024 WEO'!$B187,'IMF GDP current US'!$B$1:$B$197,0),MATCH('2022 deflators April 2024 WEO'!AK$3,'IMF GDP current US'!$B$1:$BD$1,0))/INDEX('IMF GDP constant 2022 US'!$B$1:$BD$197,MATCH('2022 deflators April 2024 WEO'!$B187,'IMF GDP constant 2022 US'!$B$1:$B$197,0),MATCH('2022 deflators April 2024 WEO'!AK$3,'IMF GDP constant 2022 US'!$B$1:$BD$1,0)),0)</f>
        <v>0.792122038834907</v>
      </c>
      <c r="AL187" s="18" t="n">
        <f aca="false">IFERROR(INDEX('IMF GDP current US'!$B$1:$BD$197,MATCH('2022 deflators April 2024 WEO'!$B187,'IMF GDP current US'!$B$1:$B$197,0),MATCH('2022 deflators April 2024 WEO'!AL$3,'IMF GDP current US'!$B$1:$BD$1,0))/INDEX('IMF GDP constant 2022 US'!$B$1:$BD$197,MATCH('2022 deflators April 2024 WEO'!$B187,'IMF GDP constant 2022 US'!$B$1:$B$197,0),MATCH('2022 deflators April 2024 WEO'!AL$3,'IMF GDP constant 2022 US'!$B$1:$BD$1,0)),0)</f>
        <v>0.896925341894327</v>
      </c>
      <c r="AM187" s="18" t="n">
        <f aca="false">IFERROR(INDEX('IMF GDP current US'!$B$1:$BD$197,MATCH('2022 deflators April 2024 WEO'!$B187,'IMF GDP current US'!$B$1:$B$197,0),MATCH('2022 deflators April 2024 WEO'!AM$3,'IMF GDP current US'!$B$1:$BD$1,0))/INDEX('IMF GDP constant 2022 US'!$B$1:$BD$197,MATCH('2022 deflators April 2024 WEO'!$B187,'IMF GDP constant 2022 US'!$B$1:$B$197,0),MATCH('2022 deflators April 2024 WEO'!AM$3,'IMF GDP constant 2022 US'!$B$1:$BD$1,0)),0)</f>
        <v>0.925579205790673</v>
      </c>
      <c r="AN187" s="18" t="n">
        <f aca="false">IFERROR(INDEX('IMF GDP current US'!$B$1:$BD$197,MATCH('2022 deflators April 2024 WEO'!$B187,'IMF GDP current US'!$B$1:$B$197,0),MATCH('2022 deflators April 2024 WEO'!AN$3,'IMF GDP current US'!$B$1:$BD$1,0))/INDEX('IMF GDP constant 2022 US'!$B$1:$BD$197,MATCH('2022 deflators April 2024 WEO'!$B187,'IMF GDP constant 2022 US'!$B$1:$B$197,0),MATCH('2022 deflators April 2024 WEO'!AN$3,'IMF GDP constant 2022 US'!$B$1:$BD$1,0)),0)</f>
        <v>0.993964500433639</v>
      </c>
      <c r="AO187" s="18" t="n">
        <f aca="false">IFERROR(INDEX('IMF GDP current US'!$B$1:$BD$197,MATCH('2022 deflators April 2024 WEO'!$B187,'IMF GDP current US'!$B$1:$B$197,0),MATCH('2022 deflators April 2024 WEO'!AO$3,'IMF GDP current US'!$B$1:$BD$1,0))/INDEX('IMF GDP constant 2022 US'!$B$1:$BD$197,MATCH('2022 deflators April 2024 WEO'!$B187,'IMF GDP constant 2022 US'!$B$1:$B$197,0),MATCH('2022 deflators April 2024 WEO'!AO$3,'IMF GDP constant 2022 US'!$B$1:$BD$1,0)),0)</f>
        <v>0.958016470509913</v>
      </c>
      <c r="AP187" s="18" t="n">
        <f aca="false">IFERROR(INDEX('IMF GDP current US'!$B$1:$BD$197,MATCH('2022 deflators April 2024 WEO'!$B187,'IMF GDP current US'!$B$1:$B$197,0),MATCH('2022 deflators April 2024 WEO'!AP$3,'IMF GDP current US'!$B$1:$BD$1,0))/INDEX('IMF GDP constant 2022 US'!$B$1:$BD$197,MATCH('2022 deflators April 2024 WEO'!$B187,'IMF GDP constant 2022 US'!$B$1:$B$197,0),MATCH('2022 deflators April 2024 WEO'!AP$3,'IMF GDP constant 2022 US'!$B$1:$BD$1,0)),0)</f>
        <v>0.888428467209887</v>
      </c>
      <c r="AQ187" s="18" t="n">
        <f aca="false">IFERROR(INDEX('IMF GDP current US'!$B$1:$BD$197,MATCH('2022 deflators April 2024 WEO'!$B187,'IMF GDP current US'!$B$1:$B$197,0),MATCH('2022 deflators April 2024 WEO'!AQ$3,'IMF GDP current US'!$B$1:$BD$1,0))/INDEX('IMF GDP constant 2022 US'!$B$1:$BD$197,MATCH('2022 deflators April 2024 WEO'!$B187,'IMF GDP constant 2022 US'!$B$1:$B$197,0),MATCH('2022 deflators April 2024 WEO'!AQ$3,'IMF GDP constant 2022 US'!$B$1:$BD$1,0)),0)</f>
        <v>0.864089240287141</v>
      </c>
      <c r="AR187" s="18" t="n">
        <f aca="false">IFERROR(INDEX('IMF GDP current US'!$B$1:$BD$197,MATCH('2022 deflators April 2024 WEO'!$B187,'IMF GDP current US'!$B$1:$B$197,0),MATCH('2022 deflators April 2024 WEO'!AR$3,'IMF GDP current US'!$B$1:$BD$1,0))/INDEX('IMF GDP constant 2022 US'!$B$1:$BD$197,MATCH('2022 deflators April 2024 WEO'!$B187,'IMF GDP constant 2022 US'!$B$1:$B$197,0),MATCH('2022 deflators April 2024 WEO'!AR$3,'IMF GDP constant 2022 US'!$B$1:$BD$1,0)),0)</f>
        <v>0.959760034500144</v>
      </c>
      <c r="AS187" s="18" t="n">
        <f aca="false">IFERROR(INDEX('IMF GDP current US'!$B$1:$BD$197,MATCH('2022 deflators April 2024 WEO'!$B187,'IMF GDP current US'!$B$1:$B$197,0),MATCH('2022 deflators April 2024 WEO'!AS$3,'IMF GDP current US'!$B$1:$BD$1,0))/INDEX('IMF GDP constant 2022 US'!$B$1:$BD$197,MATCH('2022 deflators April 2024 WEO'!$B187,'IMF GDP constant 2022 US'!$B$1:$B$197,0),MATCH('2022 deflators April 2024 WEO'!AS$3,'IMF GDP constant 2022 US'!$B$1:$BD$1,0)),0)</f>
        <v>0.962635844364599</v>
      </c>
      <c r="AT187" s="18" t="n">
        <f aca="false">IFERROR(INDEX('IMF GDP current US'!$B$1:$BD$197,MATCH('2022 deflators April 2024 WEO'!$B187,'IMF GDP current US'!$B$1:$B$197,0),MATCH('2022 deflators April 2024 WEO'!AT$3,'IMF GDP current US'!$B$1:$BD$1,0))/INDEX('IMF GDP constant 2022 US'!$B$1:$BD$197,MATCH('2022 deflators April 2024 WEO'!$B187,'IMF GDP constant 2022 US'!$B$1:$B$197,0),MATCH('2022 deflators April 2024 WEO'!AT$3,'IMF GDP constant 2022 US'!$B$1:$BD$1,0)),0)</f>
        <v>0.907961376502502</v>
      </c>
      <c r="AU187" s="18" t="n">
        <f aca="false">IFERROR(INDEX('IMF GDP current US'!$B$1:$BD$197,MATCH('2022 deflators April 2024 WEO'!$B187,'IMF GDP current US'!$B$1:$B$197,0),MATCH('2022 deflators April 2024 WEO'!AU$3,'IMF GDP current US'!$B$1:$BD$1,0))/INDEX('IMF GDP constant 2022 US'!$B$1:$BD$197,MATCH('2022 deflators April 2024 WEO'!$B187,'IMF GDP constant 2022 US'!$B$1:$B$197,0),MATCH('2022 deflators April 2024 WEO'!AU$3,'IMF GDP constant 2022 US'!$B$1:$BD$1,0)),0)</f>
        <v>0.845399571302564</v>
      </c>
      <c r="AV187" s="18" t="n">
        <f aca="false">IFERROR(INDEX('IMF GDP current US'!$B$1:$BD$197,MATCH('2022 deflators April 2024 WEO'!$B187,'IMF GDP current US'!$B$1:$B$197,0),MATCH('2022 deflators April 2024 WEO'!AV$3,'IMF GDP current US'!$B$1:$BD$1,0))/INDEX('IMF GDP constant 2022 US'!$B$1:$BD$197,MATCH('2022 deflators April 2024 WEO'!$B187,'IMF GDP constant 2022 US'!$B$1:$B$197,0),MATCH('2022 deflators April 2024 WEO'!AV$3,'IMF GDP constant 2022 US'!$B$1:$BD$1,0)),0)</f>
        <v>0.90674933855911</v>
      </c>
      <c r="AW187" s="19" t="n">
        <f aca="false">IFERROR(INDEX('IMF GDP current US'!$B$1:$BD$197,MATCH('2022 deflators April 2024 WEO'!$B187,'IMF GDP current US'!$B$1:$B$197,0),MATCH('2022 deflators April 2024 WEO'!AW$3,'IMF GDP current US'!$B$1:$BD$1,0))/INDEX('IMF GDP constant 2022 US'!$B$1:$BD$197,MATCH('2022 deflators April 2024 WEO'!$B187,'IMF GDP constant 2022 US'!$B$1:$B$197,0),MATCH('2022 deflators April 2024 WEO'!AW$3,'IMF GDP constant 2022 US'!$B$1:$BD$1,0)),0)</f>
        <v>1</v>
      </c>
      <c r="AX187" s="18" t="n">
        <f aca="false">IFERROR(INDEX('IMF GDP current US'!$B$1:$BD$197,MATCH('2022 deflators April 2024 WEO'!$B187,'IMF GDP current US'!$B$1:$B$197,0),MATCH('2022 deflators April 2024 WEO'!AX$3,'IMF GDP current US'!$B$1:$BD$1,0))/INDEX('IMF GDP constant 2022 US'!$B$1:$BD$197,MATCH('2022 deflators April 2024 WEO'!$B187,'IMF GDP constant 2022 US'!$B$1:$B$197,0),MATCH('2022 deflators April 2024 WEO'!AX$3,'IMF GDP constant 2022 US'!$B$1:$BD$1,0)),0)</f>
        <v>1.09682266197074</v>
      </c>
      <c r="AY187" s="21" t="n">
        <f aca="false">IFERROR(INDEX('IMF GDP current US'!$B$1:$BD$197,MATCH('2022 deflators April 2024 WEO'!$B187,'IMF GDP current US'!$B$1:$B$197,0),MATCH('2022 deflators April 2024 WEO'!AY$3,'IMF GDP current US'!$B$1:$BD$1,0))/INDEX('IMF GDP constant 2022 US'!$B$1:$BD$197,MATCH('2022 deflators April 2024 WEO'!$B187,'IMF GDP constant 2022 US'!$B$1:$B$197,0),MATCH('2022 deflators April 2024 WEO'!AY$3,'IMF GDP constant 2022 US'!$B$1:$BD$1,0)),0)</f>
        <v>1.1311393385268</v>
      </c>
      <c r="AZ187" s="21" t="n">
        <f aca="false">IFERROR(INDEX('IMF GDP current US'!$B$1:$BD$197,MATCH('2022 deflators April 2024 WEO'!$B187,'IMF GDP current US'!$B$1:$B$197,0),MATCH('2022 deflators April 2024 WEO'!AZ$3,'IMF GDP current US'!$B$1:$BD$1,0))/INDEX('IMF GDP constant 2022 US'!$B$1:$BD$197,MATCH('2022 deflators April 2024 WEO'!$B187,'IMF GDP constant 2022 US'!$B$1:$B$197,0),MATCH('2022 deflators April 2024 WEO'!AZ$3,'IMF GDP constant 2022 US'!$B$1:$BD$1,0)),0)</f>
        <v>1.14836306854437</v>
      </c>
      <c r="BA187" s="21" t="n">
        <f aca="false">IFERROR(INDEX('IMF GDP current US'!$B$1:$BD$197,MATCH('2022 deflators April 2024 WEO'!$B187,'IMF GDP current US'!$B$1:$B$197,0),MATCH('2022 deflators April 2024 WEO'!BA$3,'IMF GDP current US'!$B$1:$BD$1,0))/INDEX('IMF GDP constant 2022 US'!$B$1:$BD$197,MATCH('2022 deflators April 2024 WEO'!$B187,'IMF GDP constant 2022 US'!$B$1:$B$197,0),MATCH('2022 deflators April 2024 WEO'!BA$3,'IMF GDP constant 2022 US'!$B$1:$BD$1,0)),0)</f>
        <v>1.16874724328682</v>
      </c>
      <c r="BB187" s="21" t="n">
        <f aca="false">IFERROR(INDEX('IMF GDP current US'!$B$1:$BD$197,MATCH('2022 deflators April 2024 WEO'!$B187,'IMF GDP current US'!$B$1:$B$197,0),MATCH('2022 deflators April 2024 WEO'!BB$3,'IMF GDP current US'!$B$1:$BD$1,0))/INDEX('IMF GDP constant 2022 US'!$B$1:$BD$197,MATCH('2022 deflators April 2024 WEO'!$B187,'IMF GDP constant 2022 US'!$B$1:$B$197,0),MATCH('2022 deflators April 2024 WEO'!BB$3,'IMF GDP constant 2022 US'!$B$1:$BD$1,0)),0)</f>
        <v>1.1930450744827</v>
      </c>
      <c r="BC187" s="21" t="n">
        <f aca="false">IFERROR(INDEX('IMF GDP current US'!$B$1:$BD$197,MATCH('2022 deflators April 2024 WEO'!$B187,'IMF GDP current US'!$B$1:$B$197,0),MATCH('2022 deflators April 2024 WEO'!BC$3,'IMF GDP current US'!$B$1:$BD$1,0))/INDEX('IMF GDP constant 2022 US'!$B$1:$BD$197,MATCH('2022 deflators April 2024 WEO'!$B187,'IMF GDP constant 2022 US'!$B$1:$B$197,0),MATCH('2022 deflators April 2024 WEO'!BC$3,'IMF GDP constant 2022 US'!$B$1:$BD$1,0)),0)</f>
        <v>1.22088552866535</v>
      </c>
      <c r="BD187" s="22" t="n">
        <f aca="false">IFERROR(INDEX('IMF GDP current US'!$B$1:$BD$197,MATCH('2022 deflators April 2024 WEO'!$B187,'IMF GDP current US'!$B$1:$B$197,0),MATCH('2022 deflators April 2024 WEO'!BD$3,'IMF GDP current US'!$B$1:$BD$1,0))/INDEX('IMF GDP constant 2022 US'!$B$1:$BD$197,MATCH('2022 deflators April 2024 WEO'!$B187,'IMF GDP constant 2022 US'!$B$1:$B$197,0),MATCH('2022 deflators April 2024 WEO'!BD$3,'IMF GDP constant 2022 US'!$B$1:$BD$1,0)),0)</f>
        <v>1.25109555506713</v>
      </c>
    </row>
    <row r="188" customFormat="false" ht="15" hidden="false" customHeight="false" outlineLevel="0" collapsed="false">
      <c r="A188" s="12" t="s">
        <v>207</v>
      </c>
      <c r="B188" s="0" t="str">
        <f aca="false">VLOOKUP(A188,'Names&amp;ISO'!$A:$C,3,0)</f>
        <v>UZB</v>
      </c>
      <c r="C188" s="11" t="s">
        <v>207</v>
      </c>
      <c r="D188" s="11" t="n">
        <f aca="false">IFERROR(VLOOKUP(B188,'DAC ODA Recipients 2022-2023'!$B:$H,7,0),"")</f>
        <v>1</v>
      </c>
      <c r="E188" s="12" t="str">
        <f aca="false">IFERROR(VLOOKUP(B188,'OECD DAC Deflators 2022'!B:B,1,0),"")</f>
        <v/>
      </c>
      <c r="F188" s="12"/>
      <c r="G188" s="17" t="n">
        <f aca="false">IFERROR(INDEX('IMF GDP current US'!$B$1:$BD$197,MATCH('2022 deflators April 2024 WEO'!$B188,'IMF GDP current US'!$B$1:$B$197,0),MATCH('2022 deflators April 2024 WEO'!G$3,'IMF GDP current US'!$B$1:$BD$1,0))/INDEX('IMF GDP constant 2022 US'!$B$1:$BD$197,MATCH('2022 deflators April 2024 WEO'!$B188,'IMF GDP constant 2022 US'!$B$1:$B$197,0),MATCH('2022 deflators April 2024 WEO'!G$3,'IMF GDP constant 2022 US'!$B$1:$BD$1,0)),0)</f>
        <v>0</v>
      </c>
      <c r="H188" s="18" t="n">
        <f aca="false">IFERROR(INDEX('IMF GDP current US'!$B$1:$BD$197,MATCH('2022 deflators April 2024 WEO'!$B188,'IMF GDP current US'!$B$1:$B$197,0),MATCH('2022 deflators April 2024 WEO'!H$3,'IMF GDP current US'!$B$1:$BD$1,0))/INDEX('IMF GDP constant 2022 US'!$B$1:$BD$197,MATCH('2022 deflators April 2024 WEO'!$B188,'IMF GDP constant 2022 US'!$B$1:$B$197,0),MATCH('2022 deflators April 2024 WEO'!H$3,'IMF GDP constant 2022 US'!$B$1:$BD$1,0)),0)</f>
        <v>0</v>
      </c>
      <c r="I188" s="18" t="n">
        <f aca="false">IFERROR(INDEX('IMF GDP current US'!$B$1:$BD$197,MATCH('2022 deflators April 2024 WEO'!$B188,'IMF GDP current US'!$B$1:$B$197,0),MATCH('2022 deflators April 2024 WEO'!I$3,'IMF GDP current US'!$B$1:$BD$1,0))/INDEX('IMF GDP constant 2022 US'!$B$1:$BD$197,MATCH('2022 deflators April 2024 WEO'!$B188,'IMF GDP constant 2022 US'!$B$1:$B$197,0),MATCH('2022 deflators April 2024 WEO'!I$3,'IMF GDP constant 2022 US'!$B$1:$BD$1,0)),0)</f>
        <v>0</v>
      </c>
      <c r="J188" s="18" t="n">
        <f aca="false">IFERROR(INDEX('IMF GDP current US'!$B$1:$BD$197,MATCH('2022 deflators April 2024 WEO'!$B188,'IMF GDP current US'!$B$1:$B$197,0),MATCH('2022 deflators April 2024 WEO'!J$3,'IMF GDP current US'!$B$1:$BD$1,0))/INDEX('IMF GDP constant 2022 US'!$B$1:$BD$197,MATCH('2022 deflators April 2024 WEO'!$B188,'IMF GDP constant 2022 US'!$B$1:$B$197,0),MATCH('2022 deflators April 2024 WEO'!J$3,'IMF GDP constant 2022 US'!$B$1:$BD$1,0)),0)</f>
        <v>0</v>
      </c>
      <c r="K188" s="18" t="n">
        <f aca="false">IFERROR(INDEX('IMF GDP current US'!$B$1:$BD$197,MATCH('2022 deflators April 2024 WEO'!$B188,'IMF GDP current US'!$B$1:$B$197,0),MATCH('2022 deflators April 2024 WEO'!K$3,'IMF GDP current US'!$B$1:$BD$1,0))/INDEX('IMF GDP constant 2022 US'!$B$1:$BD$197,MATCH('2022 deflators April 2024 WEO'!$B188,'IMF GDP constant 2022 US'!$B$1:$B$197,0),MATCH('2022 deflators April 2024 WEO'!K$3,'IMF GDP constant 2022 US'!$B$1:$BD$1,0)),0)</f>
        <v>0</v>
      </c>
      <c r="L188" s="18" t="n">
        <f aca="false">IFERROR(INDEX('IMF GDP current US'!$B$1:$BD$197,MATCH('2022 deflators April 2024 WEO'!$B188,'IMF GDP current US'!$B$1:$B$197,0),MATCH('2022 deflators April 2024 WEO'!L$3,'IMF GDP current US'!$B$1:$BD$1,0))/INDEX('IMF GDP constant 2022 US'!$B$1:$BD$197,MATCH('2022 deflators April 2024 WEO'!$B188,'IMF GDP constant 2022 US'!$B$1:$B$197,0),MATCH('2022 deflators April 2024 WEO'!L$3,'IMF GDP constant 2022 US'!$B$1:$BD$1,0)),0)</f>
        <v>0</v>
      </c>
      <c r="M188" s="18" t="n">
        <f aca="false">IFERROR(INDEX('IMF GDP current US'!$B$1:$BD$197,MATCH('2022 deflators April 2024 WEO'!$B188,'IMF GDP current US'!$B$1:$B$197,0),MATCH('2022 deflators April 2024 WEO'!M$3,'IMF GDP current US'!$B$1:$BD$1,0))/INDEX('IMF GDP constant 2022 US'!$B$1:$BD$197,MATCH('2022 deflators April 2024 WEO'!$B188,'IMF GDP constant 2022 US'!$B$1:$B$197,0),MATCH('2022 deflators April 2024 WEO'!M$3,'IMF GDP constant 2022 US'!$B$1:$BD$1,0)),0)</f>
        <v>0</v>
      </c>
      <c r="N188" s="18" t="n">
        <f aca="false">IFERROR(INDEX('IMF GDP current US'!$B$1:$BD$197,MATCH('2022 deflators April 2024 WEO'!$B188,'IMF GDP current US'!$B$1:$B$197,0),MATCH('2022 deflators April 2024 WEO'!N$3,'IMF GDP current US'!$B$1:$BD$1,0))/INDEX('IMF GDP constant 2022 US'!$B$1:$BD$197,MATCH('2022 deflators April 2024 WEO'!$B188,'IMF GDP constant 2022 US'!$B$1:$B$197,0),MATCH('2022 deflators April 2024 WEO'!N$3,'IMF GDP constant 2022 US'!$B$1:$BD$1,0)),0)</f>
        <v>0</v>
      </c>
      <c r="O188" s="18" t="n">
        <f aca="false">IFERROR(INDEX('IMF GDP current US'!$B$1:$BD$197,MATCH('2022 deflators April 2024 WEO'!$B188,'IMF GDP current US'!$B$1:$B$197,0),MATCH('2022 deflators April 2024 WEO'!O$3,'IMF GDP current US'!$B$1:$BD$1,0))/INDEX('IMF GDP constant 2022 US'!$B$1:$BD$197,MATCH('2022 deflators April 2024 WEO'!$B188,'IMF GDP constant 2022 US'!$B$1:$B$197,0),MATCH('2022 deflators April 2024 WEO'!O$3,'IMF GDP constant 2022 US'!$B$1:$BD$1,0)),0)</f>
        <v>0</v>
      </c>
      <c r="P188" s="18" t="n">
        <f aca="false">IFERROR(INDEX('IMF GDP current US'!$B$1:$BD$197,MATCH('2022 deflators April 2024 WEO'!$B188,'IMF GDP current US'!$B$1:$B$197,0),MATCH('2022 deflators April 2024 WEO'!P$3,'IMF GDP current US'!$B$1:$BD$1,0))/INDEX('IMF GDP constant 2022 US'!$B$1:$BD$197,MATCH('2022 deflators April 2024 WEO'!$B188,'IMF GDP constant 2022 US'!$B$1:$B$197,0),MATCH('2022 deflators April 2024 WEO'!P$3,'IMF GDP constant 2022 US'!$B$1:$BD$1,0)),0)</f>
        <v>0</v>
      </c>
      <c r="Q188" s="18" t="n">
        <f aca="false">IFERROR(INDEX('IMF GDP current US'!$B$1:$BD$197,MATCH('2022 deflators April 2024 WEO'!$B188,'IMF GDP current US'!$B$1:$B$197,0),MATCH('2022 deflators April 2024 WEO'!Q$3,'IMF GDP current US'!$B$1:$BD$1,0))/INDEX('IMF GDP constant 2022 US'!$B$1:$BD$197,MATCH('2022 deflators April 2024 WEO'!$B188,'IMF GDP constant 2022 US'!$B$1:$B$197,0),MATCH('2022 deflators April 2024 WEO'!Q$3,'IMF GDP constant 2022 US'!$B$1:$BD$1,0)),0)</f>
        <v>0</v>
      </c>
      <c r="R188" s="18" t="n">
        <f aca="false">IFERROR(INDEX('IMF GDP current US'!$B$1:$BD$197,MATCH('2022 deflators April 2024 WEO'!$B188,'IMF GDP current US'!$B$1:$B$197,0),MATCH('2022 deflators April 2024 WEO'!R$3,'IMF GDP current US'!$B$1:$BD$1,0))/INDEX('IMF GDP constant 2022 US'!$B$1:$BD$197,MATCH('2022 deflators April 2024 WEO'!$B188,'IMF GDP constant 2022 US'!$B$1:$B$197,0),MATCH('2022 deflators April 2024 WEO'!R$3,'IMF GDP constant 2022 US'!$B$1:$BD$1,0)),0)</f>
        <v>0</v>
      </c>
      <c r="S188" s="18" t="n">
        <f aca="false">IFERROR(INDEX('IMF GDP current US'!$B$1:$BD$197,MATCH('2022 deflators April 2024 WEO'!$B188,'IMF GDP current US'!$B$1:$B$197,0),MATCH('2022 deflators April 2024 WEO'!S$3,'IMF GDP current US'!$B$1:$BD$1,0))/INDEX('IMF GDP constant 2022 US'!$B$1:$BD$197,MATCH('2022 deflators April 2024 WEO'!$B188,'IMF GDP constant 2022 US'!$B$1:$B$197,0),MATCH('2022 deflators April 2024 WEO'!S$3,'IMF GDP constant 2022 US'!$B$1:$BD$1,0)),0)</f>
        <v>0.23974054328069</v>
      </c>
      <c r="T188" s="18" t="n">
        <f aca="false">IFERROR(INDEX('IMF GDP current US'!$B$1:$BD$197,MATCH('2022 deflators April 2024 WEO'!$B188,'IMF GDP current US'!$B$1:$B$197,0),MATCH('2022 deflators April 2024 WEO'!T$3,'IMF GDP current US'!$B$1:$BD$1,0))/INDEX('IMF GDP constant 2022 US'!$B$1:$BD$197,MATCH('2022 deflators April 2024 WEO'!$B188,'IMF GDP constant 2022 US'!$B$1:$B$197,0),MATCH('2022 deflators April 2024 WEO'!T$3,'IMF GDP constant 2022 US'!$B$1:$BD$1,0)),0)</f>
        <v>0.378109047641537</v>
      </c>
      <c r="U188" s="18" t="n">
        <f aca="false">IFERROR(INDEX('IMF GDP current US'!$B$1:$BD$197,MATCH('2022 deflators April 2024 WEO'!$B188,'IMF GDP current US'!$B$1:$B$197,0),MATCH('2022 deflators April 2024 WEO'!U$3,'IMF GDP current US'!$B$1:$BD$1,0))/INDEX('IMF GDP constant 2022 US'!$B$1:$BD$197,MATCH('2022 deflators April 2024 WEO'!$B188,'IMF GDP constant 2022 US'!$B$1:$B$197,0),MATCH('2022 deflators April 2024 WEO'!U$3,'IMF GDP constant 2022 US'!$B$1:$BD$1,0)),0)</f>
        <v>0.472755148919632</v>
      </c>
      <c r="V188" s="18" t="n">
        <f aca="false">IFERROR(INDEX('IMF GDP current US'!$B$1:$BD$197,MATCH('2022 deflators April 2024 WEO'!$B188,'IMF GDP current US'!$B$1:$B$197,0),MATCH('2022 deflators April 2024 WEO'!V$3,'IMF GDP current US'!$B$1:$BD$1,0))/INDEX('IMF GDP constant 2022 US'!$B$1:$BD$197,MATCH('2022 deflators April 2024 WEO'!$B188,'IMF GDP constant 2022 US'!$B$1:$B$197,0),MATCH('2022 deflators April 2024 WEO'!V$3,'IMF GDP constant 2022 US'!$B$1:$BD$1,0)),0)</f>
        <v>0.743787312494978</v>
      </c>
      <c r="W188" s="18" t="n">
        <f aca="false">IFERROR(INDEX('IMF GDP current US'!$B$1:$BD$197,MATCH('2022 deflators April 2024 WEO'!$B188,'IMF GDP current US'!$B$1:$B$197,0),MATCH('2022 deflators April 2024 WEO'!W$3,'IMF GDP current US'!$B$1:$BD$1,0))/INDEX('IMF GDP constant 2022 US'!$B$1:$BD$197,MATCH('2022 deflators April 2024 WEO'!$B188,'IMF GDP constant 2022 US'!$B$1:$B$197,0),MATCH('2022 deflators April 2024 WEO'!W$3,'IMF GDP constant 2022 US'!$B$1:$BD$1,0)),0)</f>
        <v>1.00143781703315</v>
      </c>
      <c r="X188" s="18" t="n">
        <f aca="false">IFERROR(INDEX('IMF GDP current US'!$B$1:$BD$197,MATCH('2022 deflators April 2024 WEO'!$B188,'IMF GDP current US'!$B$1:$B$197,0),MATCH('2022 deflators April 2024 WEO'!X$3,'IMF GDP current US'!$B$1:$BD$1,0))/INDEX('IMF GDP constant 2022 US'!$B$1:$BD$197,MATCH('2022 deflators April 2024 WEO'!$B188,'IMF GDP constant 2022 US'!$B$1:$B$197,0),MATCH('2022 deflators April 2024 WEO'!X$3,'IMF GDP constant 2022 US'!$B$1:$BD$1,0)),0)</f>
        <v>1.00538912227778</v>
      </c>
      <c r="Y188" s="18" t="n">
        <f aca="false">IFERROR(INDEX('IMF GDP current US'!$B$1:$BD$197,MATCH('2022 deflators April 2024 WEO'!$B188,'IMF GDP current US'!$B$1:$B$197,0),MATCH('2022 deflators April 2024 WEO'!Y$3,'IMF GDP current US'!$B$1:$BD$1,0))/INDEX('IMF GDP constant 2022 US'!$B$1:$BD$197,MATCH('2022 deflators April 2024 WEO'!$B188,'IMF GDP constant 2022 US'!$B$1:$B$197,0),MATCH('2022 deflators April 2024 WEO'!Y$3,'IMF GDP constant 2022 US'!$B$1:$BD$1,0)),0)</f>
        <v>0.979889457563941</v>
      </c>
      <c r="Z188" s="18" t="n">
        <f aca="false">IFERROR(INDEX('IMF GDP current US'!$B$1:$BD$197,MATCH('2022 deflators April 2024 WEO'!$B188,'IMF GDP current US'!$B$1:$B$197,0),MATCH('2022 deflators April 2024 WEO'!Z$3,'IMF GDP current US'!$B$1:$BD$1,0))/INDEX('IMF GDP constant 2022 US'!$B$1:$BD$197,MATCH('2022 deflators April 2024 WEO'!$B188,'IMF GDP constant 2022 US'!$B$1:$B$197,0),MATCH('2022 deflators April 2024 WEO'!Z$3,'IMF GDP constant 2022 US'!$B$1:$BD$1,0)),0)</f>
        <v>1.07105421064782</v>
      </c>
      <c r="AA188" s="18" t="n">
        <f aca="false">IFERROR(INDEX('IMF GDP current US'!$B$1:$BD$197,MATCH('2022 deflators April 2024 WEO'!$B188,'IMF GDP current US'!$B$1:$B$197,0),MATCH('2022 deflators April 2024 WEO'!AA$3,'IMF GDP current US'!$B$1:$BD$1,0))/INDEX('IMF GDP constant 2022 US'!$B$1:$BD$197,MATCH('2022 deflators April 2024 WEO'!$B188,'IMF GDP constant 2022 US'!$B$1:$B$197,0),MATCH('2022 deflators April 2024 WEO'!AA$3,'IMF GDP constant 2022 US'!$B$1:$BD$1,0)),0)</f>
        <v>0.830566420596006</v>
      </c>
      <c r="AB188" s="18" t="n">
        <f aca="false">IFERROR(INDEX('IMF GDP current US'!$B$1:$BD$197,MATCH('2022 deflators April 2024 WEO'!$B188,'IMF GDP current US'!$B$1:$B$197,0),MATCH('2022 deflators April 2024 WEO'!AB$3,'IMF GDP current US'!$B$1:$BD$1,0))/INDEX('IMF GDP constant 2022 US'!$B$1:$BD$197,MATCH('2022 deflators April 2024 WEO'!$B188,'IMF GDP constant 2022 US'!$B$1:$B$197,0),MATCH('2022 deflators April 2024 WEO'!AB$3,'IMF GDP constant 2022 US'!$B$1:$BD$1,0)),0)</f>
        <v>0.675914525587459</v>
      </c>
      <c r="AC188" s="18" t="n">
        <f aca="false">IFERROR(INDEX('IMF GDP current US'!$B$1:$BD$197,MATCH('2022 deflators April 2024 WEO'!$B188,'IMF GDP current US'!$B$1:$B$197,0),MATCH('2022 deflators April 2024 WEO'!AC$3,'IMF GDP current US'!$B$1:$BD$1,0))/INDEX('IMF GDP constant 2022 US'!$B$1:$BD$197,MATCH('2022 deflators April 2024 WEO'!$B188,'IMF GDP constant 2022 US'!$B$1:$B$197,0),MATCH('2022 deflators April 2024 WEO'!AC$3,'IMF GDP constant 2022 US'!$B$1:$BD$1,0)),0)</f>
        <v>0.539599824769443</v>
      </c>
      <c r="AD188" s="18" t="n">
        <f aca="false">IFERROR(INDEX('IMF GDP current US'!$B$1:$BD$197,MATCH('2022 deflators April 2024 WEO'!$B188,'IMF GDP current US'!$B$1:$B$197,0),MATCH('2022 deflators April 2024 WEO'!AD$3,'IMF GDP current US'!$B$1:$BD$1,0))/INDEX('IMF GDP constant 2022 US'!$B$1:$BD$197,MATCH('2022 deflators April 2024 WEO'!$B188,'IMF GDP constant 2022 US'!$B$1:$B$197,0),MATCH('2022 deflators April 2024 WEO'!AD$3,'IMF GDP constant 2022 US'!$B$1:$BD$1,0)),0)</f>
        <v>0.54313092436339</v>
      </c>
      <c r="AE188" s="18" t="n">
        <f aca="false">IFERROR(INDEX('IMF GDP current US'!$B$1:$BD$197,MATCH('2022 deflators April 2024 WEO'!$B188,'IMF GDP current US'!$B$1:$B$197,0),MATCH('2022 deflators April 2024 WEO'!AE$3,'IMF GDP current US'!$B$1:$BD$1,0))/INDEX('IMF GDP constant 2022 US'!$B$1:$BD$197,MATCH('2022 deflators April 2024 WEO'!$B188,'IMF GDP constant 2022 US'!$B$1:$B$197,0),MATCH('2022 deflators April 2024 WEO'!AE$3,'IMF GDP constant 2022 US'!$B$1:$BD$1,0)),0)</f>
        <v>0.599226929002804</v>
      </c>
      <c r="AF188" s="18" t="n">
        <f aca="false">IFERROR(INDEX('IMF GDP current US'!$B$1:$BD$197,MATCH('2022 deflators April 2024 WEO'!$B188,'IMF GDP current US'!$B$1:$B$197,0),MATCH('2022 deflators April 2024 WEO'!AF$3,'IMF GDP current US'!$B$1:$BD$1,0))/INDEX('IMF GDP constant 2022 US'!$B$1:$BD$197,MATCH('2022 deflators April 2024 WEO'!$B188,'IMF GDP constant 2022 US'!$B$1:$B$197,0),MATCH('2022 deflators April 2024 WEO'!AF$3,'IMF GDP constant 2022 US'!$B$1:$BD$1,0)),0)</f>
        <v>0.667749516520924</v>
      </c>
      <c r="AG188" s="18" t="n">
        <f aca="false">IFERROR(INDEX('IMF GDP current US'!$B$1:$BD$197,MATCH('2022 deflators April 2024 WEO'!$B188,'IMF GDP current US'!$B$1:$B$197,0),MATCH('2022 deflators April 2024 WEO'!AG$3,'IMF GDP current US'!$B$1:$BD$1,0))/INDEX('IMF GDP constant 2022 US'!$B$1:$BD$197,MATCH('2022 deflators April 2024 WEO'!$B188,'IMF GDP constant 2022 US'!$B$1:$B$197,0),MATCH('2022 deflators April 2024 WEO'!AG$3,'IMF GDP constant 2022 US'!$B$1:$BD$1,0)),0)</f>
        <v>0.73906510982944</v>
      </c>
      <c r="AH188" s="18" t="n">
        <f aca="false">IFERROR(INDEX('IMF GDP current US'!$B$1:$BD$197,MATCH('2022 deflators April 2024 WEO'!$B188,'IMF GDP current US'!$B$1:$B$197,0),MATCH('2022 deflators April 2024 WEO'!AH$3,'IMF GDP current US'!$B$1:$BD$1,0))/INDEX('IMF GDP constant 2022 US'!$B$1:$BD$197,MATCH('2022 deflators April 2024 WEO'!$B188,'IMF GDP constant 2022 US'!$B$1:$B$197,0),MATCH('2022 deflators April 2024 WEO'!AH$3,'IMF GDP constant 2022 US'!$B$1:$BD$1,0)),0)</f>
        <v>0.884252979082404</v>
      </c>
      <c r="AI188" s="18" t="n">
        <f aca="false">IFERROR(INDEX('IMF GDP current US'!$B$1:$BD$197,MATCH('2022 deflators April 2024 WEO'!$B188,'IMF GDP current US'!$B$1:$B$197,0),MATCH('2022 deflators April 2024 WEO'!AI$3,'IMF GDP current US'!$B$1:$BD$1,0))/INDEX('IMF GDP constant 2022 US'!$B$1:$BD$197,MATCH('2022 deflators April 2024 WEO'!$B188,'IMF GDP constant 2022 US'!$B$1:$B$197,0),MATCH('2022 deflators April 2024 WEO'!AI$3,'IMF GDP constant 2022 US'!$B$1:$BD$1,0)),0)</f>
        <v>1.04028499402837</v>
      </c>
      <c r="AJ188" s="18" t="n">
        <f aca="false">IFERROR(INDEX('IMF GDP current US'!$B$1:$BD$197,MATCH('2022 deflators April 2024 WEO'!$B188,'IMF GDP current US'!$B$1:$B$197,0),MATCH('2022 deflators April 2024 WEO'!AJ$3,'IMF GDP current US'!$B$1:$BD$1,0))/INDEX('IMF GDP constant 2022 US'!$B$1:$BD$197,MATCH('2022 deflators April 2024 WEO'!$B188,'IMF GDP constant 2022 US'!$B$1:$B$197,0),MATCH('2022 deflators April 2024 WEO'!AJ$3,'IMF GDP constant 2022 US'!$B$1:$BD$1,0)),0)</f>
        <v>1.12569510031371</v>
      </c>
      <c r="AK188" s="18" t="n">
        <f aca="false">IFERROR(INDEX('IMF GDP current US'!$B$1:$BD$197,MATCH('2022 deflators April 2024 WEO'!$B188,'IMF GDP current US'!$B$1:$B$197,0),MATCH('2022 deflators April 2024 WEO'!AK$3,'IMF GDP current US'!$B$1:$BD$1,0))/INDEX('IMF GDP constant 2022 US'!$B$1:$BD$197,MATCH('2022 deflators April 2024 WEO'!$B188,'IMF GDP constant 2022 US'!$B$1:$B$197,0),MATCH('2022 deflators April 2024 WEO'!AK$3,'IMF GDP constant 2022 US'!$B$1:$BD$1,0)),0)</f>
        <v>1.24727015219246</v>
      </c>
      <c r="AL188" s="18" t="n">
        <f aca="false">IFERROR(INDEX('IMF GDP current US'!$B$1:$BD$197,MATCH('2022 deflators April 2024 WEO'!$B188,'IMF GDP current US'!$B$1:$B$197,0),MATCH('2022 deflators April 2024 WEO'!AL$3,'IMF GDP current US'!$B$1:$BD$1,0))/INDEX('IMF GDP constant 2022 US'!$B$1:$BD$197,MATCH('2022 deflators April 2024 WEO'!$B188,'IMF GDP constant 2022 US'!$B$1:$B$197,0),MATCH('2022 deflators April 2024 WEO'!AL$3,'IMF GDP constant 2022 US'!$B$1:$BD$1,0)),0)</f>
        <v>1.40331850319932</v>
      </c>
      <c r="AM188" s="18" t="n">
        <f aca="false">IFERROR(INDEX('IMF GDP current US'!$B$1:$BD$197,MATCH('2022 deflators April 2024 WEO'!$B188,'IMF GDP current US'!$B$1:$B$197,0),MATCH('2022 deflators April 2024 WEO'!AM$3,'IMF GDP current US'!$B$1:$BD$1,0))/INDEX('IMF GDP constant 2022 US'!$B$1:$BD$197,MATCH('2022 deflators April 2024 WEO'!$B188,'IMF GDP constant 2022 US'!$B$1:$B$197,0),MATCH('2022 deflators April 2024 WEO'!AM$3,'IMF GDP constant 2022 US'!$B$1:$BD$1,0)),0)</f>
        <v>1.4692673867415</v>
      </c>
      <c r="AN188" s="18" t="n">
        <f aca="false">IFERROR(INDEX('IMF GDP current US'!$B$1:$BD$197,MATCH('2022 deflators April 2024 WEO'!$B188,'IMF GDP current US'!$B$1:$B$197,0),MATCH('2022 deflators April 2024 WEO'!AN$3,'IMF GDP current US'!$B$1:$BD$1,0))/INDEX('IMF GDP constant 2022 US'!$B$1:$BD$197,MATCH('2022 deflators April 2024 WEO'!$B188,'IMF GDP constant 2022 US'!$B$1:$B$197,0),MATCH('2022 deflators April 2024 WEO'!AN$3,'IMF GDP constant 2022 US'!$B$1:$BD$1,0)),0)</f>
        <v>1.48437776506364</v>
      </c>
      <c r="AO188" s="18" t="n">
        <f aca="false">IFERROR(INDEX('IMF GDP current US'!$B$1:$BD$197,MATCH('2022 deflators April 2024 WEO'!$B188,'IMF GDP current US'!$B$1:$B$197,0),MATCH('2022 deflators April 2024 WEO'!AO$3,'IMF GDP current US'!$B$1:$BD$1,0))/INDEX('IMF GDP constant 2022 US'!$B$1:$BD$197,MATCH('2022 deflators April 2024 WEO'!$B188,'IMF GDP constant 2022 US'!$B$1:$B$197,0),MATCH('2022 deflators April 2024 WEO'!AO$3,'IMF GDP constant 2022 US'!$B$1:$BD$1,0)),0)</f>
        <v>1.53418609583577</v>
      </c>
      <c r="AP188" s="18" t="n">
        <f aca="false">IFERROR(INDEX('IMF GDP current US'!$B$1:$BD$197,MATCH('2022 deflators April 2024 WEO'!$B188,'IMF GDP current US'!$B$1:$B$197,0),MATCH('2022 deflators April 2024 WEO'!AP$3,'IMF GDP current US'!$B$1:$BD$1,0))/INDEX('IMF GDP constant 2022 US'!$B$1:$BD$197,MATCH('2022 deflators April 2024 WEO'!$B188,'IMF GDP constant 2022 US'!$B$1:$B$197,0),MATCH('2022 deflators April 2024 WEO'!AP$3,'IMF GDP constant 2022 US'!$B$1:$BD$1,0)),0)</f>
        <v>1.51609082356236</v>
      </c>
      <c r="AQ188" s="18" t="n">
        <f aca="false">IFERROR(INDEX('IMF GDP current US'!$B$1:$BD$197,MATCH('2022 deflators April 2024 WEO'!$B188,'IMF GDP current US'!$B$1:$B$197,0),MATCH('2022 deflators April 2024 WEO'!AQ$3,'IMF GDP current US'!$B$1:$BD$1,0))/INDEX('IMF GDP constant 2022 US'!$B$1:$BD$197,MATCH('2022 deflators April 2024 WEO'!$B188,'IMF GDP constant 2022 US'!$B$1:$B$197,0),MATCH('2022 deflators April 2024 WEO'!AQ$3,'IMF GDP constant 2022 US'!$B$1:$BD$1,0)),0)</f>
        <v>1.43112565558364</v>
      </c>
      <c r="AR188" s="18" t="n">
        <f aca="false">IFERROR(INDEX('IMF GDP current US'!$B$1:$BD$197,MATCH('2022 deflators April 2024 WEO'!$B188,'IMF GDP current US'!$B$1:$B$197,0),MATCH('2022 deflators April 2024 WEO'!AR$3,'IMF GDP current US'!$B$1:$BD$1,0))/INDEX('IMF GDP constant 2022 US'!$B$1:$BD$197,MATCH('2022 deflators April 2024 WEO'!$B188,'IMF GDP constant 2022 US'!$B$1:$B$197,0),MATCH('2022 deflators April 2024 WEO'!AR$3,'IMF GDP constant 2022 US'!$B$1:$BD$1,0)),0)</f>
        <v>0.993547975233587</v>
      </c>
      <c r="AS188" s="18" t="n">
        <f aca="false">IFERROR(INDEX('IMF GDP current US'!$B$1:$BD$197,MATCH('2022 deflators April 2024 WEO'!$B188,'IMF GDP current US'!$B$1:$B$197,0),MATCH('2022 deflators April 2024 WEO'!AS$3,'IMF GDP current US'!$B$1:$BD$1,0))/INDEX('IMF GDP constant 2022 US'!$B$1:$BD$197,MATCH('2022 deflators April 2024 WEO'!$B188,'IMF GDP constant 2022 US'!$B$1:$B$197,0),MATCH('2022 deflators April 2024 WEO'!AS$3,'IMF GDP constant 2022 US'!$B$1:$BD$1,0)),0)</f>
        <v>0.79914487107819</v>
      </c>
      <c r="AT188" s="18" t="n">
        <f aca="false">IFERROR(INDEX('IMF GDP current US'!$B$1:$BD$197,MATCH('2022 deflators April 2024 WEO'!$B188,'IMF GDP current US'!$B$1:$B$197,0),MATCH('2022 deflators April 2024 WEO'!AT$3,'IMF GDP current US'!$B$1:$BD$1,0))/INDEX('IMF GDP constant 2022 US'!$B$1:$BD$197,MATCH('2022 deflators April 2024 WEO'!$B188,'IMF GDP constant 2022 US'!$B$1:$B$197,0),MATCH('2022 deflators April 2024 WEO'!AT$3,'IMF GDP constant 2022 US'!$B$1:$BD$1,0)),0)</f>
        <v>0.85977765983768</v>
      </c>
      <c r="AU188" s="18" t="n">
        <f aca="false">IFERROR(INDEX('IMF GDP current US'!$B$1:$BD$197,MATCH('2022 deflators April 2024 WEO'!$B188,'IMF GDP current US'!$B$1:$B$197,0),MATCH('2022 deflators April 2024 WEO'!AU$3,'IMF GDP current US'!$B$1:$BD$1,0))/INDEX('IMF GDP constant 2022 US'!$B$1:$BD$197,MATCH('2022 deflators April 2024 WEO'!$B188,'IMF GDP constant 2022 US'!$B$1:$B$197,0),MATCH('2022 deflators April 2024 WEO'!AU$3,'IMF GDP constant 2022 US'!$B$1:$BD$1,0)),0)</f>
        <v>0.842127333170223</v>
      </c>
      <c r="AV188" s="18" t="n">
        <f aca="false">IFERROR(INDEX('IMF GDP current US'!$B$1:$BD$197,MATCH('2022 deflators April 2024 WEO'!$B188,'IMF GDP current US'!$B$1:$B$197,0),MATCH('2022 deflators April 2024 WEO'!AV$3,'IMF GDP current US'!$B$1:$BD$1,0))/INDEX('IMF GDP constant 2022 US'!$B$1:$BD$197,MATCH('2022 deflators April 2024 WEO'!$B188,'IMF GDP constant 2022 US'!$B$1:$B$197,0),MATCH('2022 deflators April 2024 WEO'!AV$3,'IMF GDP constant 2022 US'!$B$1:$BD$1,0)),0)</f>
        <v>0.906149848214176</v>
      </c>
      <c r="AW188" s="19" t="n">
        <f aca="false">IFERROR(INDEX('IMF GDP current US'!$B$1:$BD$197,MATCH('2022 deflators April 2024 WEO'!$B188,'IMF GDP current US'!$B$1:$B$197,0),MATCH('2022 deflators April 2024 WEO'!AW$3,'IMF GDP current US'!$B$1:$BD$1,0))/INDEX('IMF GDP constant 2022 US'!$B$1:$BD$197,MATCH('2022 deflators April 2024 WEO'!$B188,'IMF GDP constant 2022 US'!$B$1:$B$197,0),MATCH('2022 deflators April 2024 WEO'!AW$3,'IMF GDP constant 2022 US'!$B$1:$BD$1,0)),0)</f>
        <v>1</v>
      </c>
      <c r="AX188" s="18" t="n">
        <f aca="false">IFERROR(INDEX('IMF GDP current US'!$B$1:$BD$197,MATCH('2022 deflators April 2024 WEO'!$B188,'IMF GDP current US'!$B$1:$B$197,0),MATCH('2022 deflators April 2024 WEO'!AX$3,'IMF GDP current US'!$B$1:$BD$1,0))/INDEX('IMF GDP constant 2022 US'!$B$1:$BD$197,MATCH('2022 deflators April 2024 WEO'!$B188,'IMF GDP constant 2022 US'!$B$1:$B$197,0),MATCH('2022 deflators April 2024 WEO'!AX$3,'IMF GDP constant 2022 US'!$B$1:$BD$1,0)),0)</f>
        <v>1.05642236481167</v>
      </c>
      <c r="AY188" s="21" t="n">
        <f aca="false">IFERROR(INDEX('IMF GDP current US'!$B$1:$BD$197,MATCH('2022 deflators April 2024 WEO'!$B188,'IMF GDP current US'!$B$1:$B$197,0),MATCH('2022 deflators April 2024 WEO'!AY$3,'IMF GDP current US'!$B$1:$BD$1,0))/INDEX('IMF GDP constant 2022 US'!$B$1:$BD$197,MATCH('2022 deflators April 2024 WEO'!$B188,'IMF GDP constant 2022 US'!$B$1:$B$197,0),MATCH('2022 deflators April 2024 WEO'!AY$3,'IMF GDP constant 2022 US'!$B$1:$BD$1,0)),0)</f>
        <v>1.08238875162594</v>
      </c>
      <c r="AZ188" s="21" t="n">
        <f aca="false">IFERROR(INDEX('IMF GDP current US'!$B$1:$BD$197,MATCH('2022 deflators April 2024 WEO'!$B188,'IMF GDP current US'!$B$1:$B$197,0),MATCH('2022 deflators April 2024 WEO'!AZ$3,'IMF GDP current US'!$B$1:$BD$1,0))/INDEX('IMF GDP constant 2022 US'!$B$1:$BD$197,MATCH('2022 deflators April 2024 WEO'!$B188,'IMF GDP constant 2022 US'!$B$1:$B$197,0),MATCH('2022 deflators April 2024 WEO'!AZ$3,'IMF GDP constant 2022 US'!$B$1:$BD$1,0)),0)</f>
        <v>1.15167987954095</v>
      </c>
      <c r="BA188" s="21" t="n">
        <f aca="false">IFERROR(INDEX('IMF GDP current US'!$B$1:$BD$197,MATCH('2022 deflators April 2024 WEO'!$B188,'IMF GDP current US'!$B$1:$B$197,0),MATCH('2022 deflators April 2024 WEO'!BA$3,'IMF GDP current US'!$B$1:$BD$1,0))/INDEX('IMF GDP constant 2022 US'!$B$1:$BD$197,MATCH('2022 deflators April 2024 WEO'!$B188,'IMF GDP constant 2022 US'!$B$1:$B$197,0),MATCH('2022 deflators April 2024 WEO'!BA$3,'IMF GDP constant 2022 US'!$B$1:$BD$1,0)),0)</f>
        <v>1.22334175880651</v>
      </c>
      <c r="BB188" s="21" t="n">
        <f aca="false">IFERROR(INDEX('IMF GDP current US'!$B$1:$BD$197,MATCH('2022 deflators April 2024 WEO'!$B188,'IMF GDP current US'!$B$1:$B$197,0),MATCH('2022 deflators April 2024 WEO'!BB$3,'IMF GDP current US'!$B$1:$BD$1,0))/INDEX('IMF GDP constant 2022 US'!$B$1:$BD$197,MATCH('2022 deflators April 2024 WEO'!$B188,'IMF GDP constant 2022 US'!$B$1:$B$197,0),MATCH('2022 deflators April 2024 WEO'!BB$3,'IMF GDP constant 2022 US'!$B$1:$BD$1,0)),0)</f>
        <v>1.29566939181894</v>
      </c>
      <c r="BC188" s="21" t="n">
        <f aca="false">IFERROR(INDEX('IMF GDP current US'!$B$1:$BD$197,MATCH('2022 deflators April 2024 WEO'!$B188,'IMF GDP current US'!$B$1:$B$197,0),MATCH('2022 deflators April 2024 WEO'!BC$3,'IMF GDP current US'!$B$1:$BD$1,0))/INDEX('IMF GDP constant 2022 US'!$B$1:$BD$197,MATCH('2022 deflators April 2024 WEO'!$B188,'IMF GDP constant 2022 US'!$B$1:$B$197,0),MATCH('2022 deflators April 2024 WEO'!BC$3,'IMF GDP constant 2022 US'!$B$1:$BD$1,0)),0)</f>
        <v>1.37266899309564</v>
      </c>
      <c r="BD188" s="22" t="n">
        <f aca="false">IFERROR(INDEX('IMF GDP current US'!$B$1:$BD$197,MATCH('2022 deflators April 2024 WEO'!$B188,'IMF GDP current US'!$B$1:$B$197,0),MATCH('2022 deflators April 2024 WEO'!BD$3,'IMF GDP current US'!$B$1:$BD$1,0))/INDEX('IMF GDP constant 2022 US'!$B$1:$BD$197,MATCH('2022 deflators April 2024 WEO'!$B188,'IMF GDP constant 2022 US'!$B$1:$B$197,0),MATCH('2022 deflators April 2024 WEO'!BD$3,'IMF GDP constant 2022 US'!$B$1:$BD$1,0)),0)</f>
        <v>1.44136084336348</v>
      </c>
    </row>
    <row r="189" customFormat="false" ht="15" hidden="false" customHeight="false" outlineLevel="0" collapsed="false">
      <c r="A189" s="12" t="s">
        <v>208</v>
      </c>
      <c r="B189" s="0" t="str">
        <f aca="false">VLOOKUP(A189,'Names&amp;ISO'!$A:$C,3,0)</f>
        <v>VUT</v>
      </c>
      <c r="C189" s="11" t="s">
        <v>208</v>
      </c>
      <c r="D189" s="11" t="n">
        <f aca="false">IFERROR(VLOOKUP(B189,'DAC ODA Recipients 2022-2023'!$B:$H,7,0),"")</f>
        <v>1</v>
      </c>
      <c r="E189" s="12" t="str">
        <f aca="false">IFERROR(VLOOKUP(B189,'OECD DAC Deflators 2022'!B:B,1,0),"")</f>
        <v/>
      </c>
      <c r="F189" s="12"/>
      <c r="G189" s="17" t="n">
        <f aca="false">IFERROR(INDEX('IMF GDP current US'!$B$1:$BD$197,MATCH('2022 deflators April 2024 WEO'!$B189,'IMF GDP current US'!$B$1:$B$197,0),MATCH('2022 deflators April 2024 WEO'!G$3,'IMF GDP current US'!$B$1:$BD$1,0))/INDEX('IMF GDP constant 2022 US'!$B$1:$BD$197,MATCH('2022 deflators April 2024 WEO'!$B189,'IMF GDP constant 2022 US'!$B$1:$B$197,0),MATCH('2022 deflators April 2024 WEO'!G$3,'IMF GDP constant 2022 US'!$B$1:$BD$1,0)),0)</f>
        <v>0.32516047325596</v>
      </c>
      <c r="H189" s="18" t="n">
        <f aca="false">IFERROR(INDEX('IMF GDP current US'!$B$1:$BD$197,MATCH('2022 deflators April 2024 WEO'!$B189,'IMF GDP current US'!$B$1:$B$197,0),MATCH('2022 deflators April 2024 WEO'!H$3,'IMF GDP current US'!$B$1:$BD$1,0))/INDEX('IMF GDP constant 2022 US'!$B$1:$BD$197,MATCH('2022 deflators April 2024 WEO'!$B189,'IMF GDP constant 2022 US'!$B$1:$B$197,0),MATCH('2022 deflators April 2024 WEO'!H$3,'IMF GDP constant 2022 US'!$B$1:$BD$1,0)),0)</f>
        <v>0.293508538238665</v>
      </c>
      <c r="I189" s="18" t="n">
        <f aca="false">IFERROR(INDEX('IMF GDP current US'!$B$1:$BD$197,MATCH('2022 deflators April 2024 WEO'!$B189,'IMF GDP current US'!$B$1:$B$197,0),MATCH('2022 deflators April 2024 WEO'!I$3,'IMF GDP current US'!$B$1:$BD$1,0))/INDEX('IMF GDP constant 2022 US'!$B$1:$BD$197,MATCH('2022 deflators April 2024 WEO'!$B189,'IMF GDP constant 2022 US'!$B$1:$B$197,0),MATCH('2022 deflators April 2024 WEO'!I$3,'IMF GDP constant 2022 US'!$B$1:$BD$1,0)),0)</f>
        <v>0.287809902175589</v>
      </c>
      <c r="J189" s="18" t="n">
        <f aca="false">IFERROR(INDEX('IMF GDP current US'!$B$1:$BD$197,MATCH('2022 deflators April 2024 WEO'!$B189,'IMF GDP current US'!$B$1:$B$197,0),MATCH('2022 deflators April 2024 WEO'!J$3,'IMF GDP current US'!$B$1:$BD$1,0))/INDEX('IMF GDP constant 2022 US'!$B$1:$BD$197,MATCH('2022 deflators April 2024 WEO'!$B189,'IMF GDP constant 2022 US'!$B$1:$B$197,0),MATCH('2022 deflators April 2024 WEO'!J$3,'IMF GDP constant 2022 US'!$B$1:$BD$1,0)),0)</f>
        <v>0.286752593893489</v>
      </c>
      <c r="K189" s="18" t="n">
        <f aca="false">IFERROR(INDEX('IMF GDP current US'!$B$1:$BD$197,MATCH('2022 deflators April 2024 WEO'!$B189,'IMF GDP current US'!$B$1:$B$197,0),MATCH('2022 deflators April 2024 WEO'!K$3,'IMF GDP current US'!$B$1:$BD$1,0))/INDEX('IMF GDP constant 2022 US'!$B$1:$BD$197,MATCH('2022 deflators April 2024 WEO'!$B189,'IMF GDP constant 2022 US'!$B$1:$B$197,0),MATCH('2022 deflators April 2024 WEO'!K$3,'IMF GDP constant 2022 US'!$B$1:$BD$1,0)),0)</f>
        <v>0.322080609441188</v>
      </c>
      <c r="L189" s="18" t="n">
        <f aca="false">IFERROR(INDEX('IMF GDP current US'!$B$1:$BD$197,MATCH('2022 deflators April 2024 WEO'!$B189,'IMF GDP current US'!$B$1:$B$197,0),MATCH('2022 deflators April 2024 WEO'!L$3,'IMF GDP current US'!$B$1:$BD$1,0))/INDEX('IMF GDP constant 2022 US'!$B$1:$BD$197,MATCH('2022 deflators April 2024 WEO'!$B189,'IMF GDP constant 2022 US'!$B$1:$B$197,0),MATCH('2022 deflators April 2024 WEO'!L$3,'IMF GDP constant 2022 US'!$B$1:$BD$1,0)),0)</f>
        <v>0.292314490603482</v>
      </c>
      <c r="M189" s="18" t="n">
        <f aca="false">IFERROR(INDEX('IMF GDP current US'!$B$1:$BD$197,MATCH('2022 deflators April 2024 WEO'!$B189,'IMF GDP current US'!$B$1:$B$197,0),MATCH('2022 deflators April 2024 WEO'!M$3,'IMF GDP current US'!$B$1:$BD$1,0))/INDEX('IMF GDP constant 2022 US'!$B$1:$BD$197,MATCH('2022 deflators April 2024 WEO'!$B189,'IMF GDP constant 2022 US'!$B$1:$B$197,0),MATCH('2022 deflators April 2024 WEO'!M$3,'IMF GDP constant 2022 US'!$B$1:$BD$1,0)),0)</f>
        <v>0.283879456126338</v>
      </c>
      <c r="N189" s="18" t="n">
        <f aca="false">IFERROR(INDEX('IMF GDP current US'!$B$1:$BD$197,MATCH('2022 deflators April 2024 WEO'!$B189,'IMF GDP current US'!$B$1:$B$197,0),MATCH('2022 deflators April 2024 WEO'!N$3,'IMF GDP current US'!$B$1:$BD$1,0))/INDEX('IMF GDP constant 2022 US'!$B$1:$BD$197,MATCH('2022 deflators April 2024 WEO'!$B189,'IMF GDP constant 2022 US'!$B$1:$B$197,0),MATCH('2022 deflators April 2024 WEO'!N$3,'IMF GDP constant 2022 US'!$B$1:$BD$1,0)),0)</f>
        <v>0.317462717944509</v>
      </c>
      <c r="O189" s="18" t="n">
        <f aca="false">IFERROR(INDEX('IMF GDP current US'!$B$1:$BD$197,MATCH('2022 deflators April 2024 WEO'!$B189,'IMF GDP current US'!$B$1:$B$197,0),MATCH('2022 deflators April 2024 WEO'!O$3,'IMF GDP current US'!$B$1:$BD$1,0))/INDEX('IMF GDP constant 2022 US'!$B$1:$BD$197,MATCH('2022 deflators April 2024 WEO'!$B189,'IMF GDP constant 2022 US'!$B$1:$B$197,0),MATCH('2022 deflators April 2024 WEO'!O$3,'IMF GDP constant 2022 US'!$B$1:$BD$1,0)),0)</f>
        <v>0.3670788895903</v>
      </c>
      <c r="P189" s="18" t="n">
        <f aca="false">IFERROR(INDEX('IMF GDP current US'!$B$1:$BD$197,MATCH('2022 deflators April 2024 WEO'!$B189,'IMF GDP current US'!$B$1:$B$197,0),MATCH('2022 deflators April 2024 WEO'!P$3,'IMF GDP current US'!$B$1:$BD$1,0))/INDEX('IMF GDP constant 2022 US'!$B$1:$BD$197,MATCH('2022 deflators April 2024 WEO'!$B189,'IMF GDP constant 2022 US'!$B$1:$B$197,0),MATCH('2022 deflators April 2024 WEO'!P$3,'IMF GDP constant 2022 US'!$B$1:$BD$1,0)),0)</f>
        <v>0.35238371085753</v>
      </c>
      <c r="Q189" s="18" t="n">
        <f aca="false">IFERROR(INDEX('IMF GDP current US'!$B$1:$BD$197,MATCH('2022 deflators April 2024 WEO'!$B189,'IMF GDP current US'!$B$1:$B$197,0),MATCH('2022 deflators April 2024 WEO'!Q$3,'IMF GDP current US'!$B$1:$BD$1,0))/INDEX('IMF GDP constant 2022 US'!$B$1:$BD$197,MATCH('2022 deflators April 2024 WEO'!$B189,'IMF GDP constant 2022 US'!$B$1:$B$197,0),MATCH('2022 deflators April 2024 WEO'!Q$3,'IMF GDP constant 2022 US'!$B$1:$BD$1,0)),0)</f>
        <v>0.346210551382239</v>
      </c>
      <c r="R189" s="18" t="n">
        <f aca="false">IFERROR(INDEX('IMF GDP current US'!$B$1:$BD$197,MATCH('2022 deflators April 2024 WEO'!$B189,'IMF GDP current US'!$B$1:$B$197,0),MATCH('2022 deflators April 2024 WEO'!R$3,'IMF GDP current US'!$B$1:$BD$1,0))/INDEX('IMF GDP constant 2022 US'!$B$1:$BD$197,MATCH('2022 deflators April 2024 WEO'!$B189,'IMF GDP constant 2022 US'!$B$1:$B$197,0),MATCH('2022 deflators April 2024 WEO'!R$3,'IMF GDP constant 2022 US'!$B$1:$BD$1,0)),0)</f>
        <v>0.399202315141491</v>
      </c>
      <c r="S189" s="18" t="n">
        <f aca="false">IFERROR(INDEX('IMF GDP current US'!$B$1:$BD$197,MATCH('2022 deflators April 2024 WEO'!$B189,'IMF GDP current US'!$B$1:$B$197,0),MATCH('2022 deflators April 2024 WEO'!S$3,'IMF GDP current US'!$B$1:$BD$1,0))/INDEX('IMF GDP constant 2022 US'!$B$1:$BD$197,MATCH('2022 deflators April 2024 WEO'!$B189,'IMF GDP constant 2022 US'!$B$1:$B$197,0),MATCH('2022 deflators April 2024 WEO'!S$3,'IMF GDP constant 2022 US'!$B$1:$BD$1,0)),0)</f>
        <v>0.404635191160762</v>
      </c>
      <c r="T189" s="18" t="n">
        <f aca="false">IFERROR(INDEX('IMF GDP current US'!$B$1:$BD$197,MATCH('2022 deflators April 2024 WEO'!$B189,'IMF GDP current US'!$B$1:$B$197,0),MATCH('2022 deflators April 2024 WEO'!T$3,'IMF GDP current US'!$B$1:$BD$1,0))/INDEX('IMF GDP constant 2022 US'!$B$1:$BD$197,MATCH('2022 deflators April 2024 WEO'!$B189,'IMF GDP constant 2022 US'!$B$1:$B$197,0),MATCH('2022 deflators April 2024 WEO'!T$3,'IMF GDP constant 2022 US'!$B$1:$BD$1,0)),0)</f>
        <v>0.384381660225489</v>
      </c>
      <c r="U189" s="18" t="n">
        <f aca="false">IFERROR(INDEX('IMF GDP current US'!$B$1:$BD$197,MATCH('2022 deflators April 2024 WEO'!$B189,'IMF GDP current US'!$B$1:$B$197,0),MATCH('2022 deflators April 2024 WEO'!U$3,'IMF GDP current US'!$B$1:$BD$1,0))/INDEX('IMF GDP constant 2022 US'!$B$1:$BD$197,MATCH('2022 deflators April 2024 WEO'!$B189,'IMF GDP constant 2022 US'!$B$1:$B$197,0),MATCH('2022 deflators April 2024 WEO'!U$3,'IMF GDP constant 2022 US'!$B$1:$BD$1,0)),0)</f>
        <v>0.412294339390554</v>
      </c>
      <c r="V189" s="18" t="n">
        <f aca="false">IFERROR(INDEX('IMF GDP current US'!$B$1:$BD$197,MATCH('2022 deflators April 2024 WEO'!$B189,'IMF GDP current US'!$B$1:$B$197,0),MATCH('2022 deflators April 2024 WEO'!V$3,'IMF GDP current US'!$B$1:$BD$1,0))/INDEX('IMF GDP constant 2022 US'!$B$1:$BD$197,MATCH('2022 deflators April 2024 WEO'!$B189,'IMF GDP constant 2022 US'!$B$1:$B$197,0),MATCH('2022 deflators April 2024 WEO'!V$3,'IMF GDP constant 2022 US'!$B$1:$BD$1,0)),0)</f>
        <v>0.434358164160647</v>
      </c>
      <c r="W189" s="18" t="n">
        <f aca="false">IFERROR(INDEX('IMF GDP current US'!$B$1:$BD$197,MATCH('2022 deflators April 2024 WEO'!$B189,'IMF GDP current US'!$B$1:$B$197,0),MATCH('2022 deflators April 2024 WEO'!W$3,'IMF GDP current US'!$B$1:$BD$1,0))/INDEX('IMF GDP constant 2022 US'!$B$1:$BD$197,MATCH('2022 deflators April 2024 WEO'!$B189,'IMF GDP constant 2022 US'!$B$1:$B$197,0),MATCH('2022 deflators April 2024 WEO'!W$3,'IMF GDP constant 2022 US'!$B$1:$BD$1,0)),0)</f>
        <v>0.444933046414133</v>
      </c>
      <c r="X189" s="18" t="n">
        <f aca="false">IFERROR(INDEX('IMF GDP current US'!$B$1:$BD$197,MATCH('2022 deflators April 2024 WEO'!$B189,'IMF GDP current US'!$B$1:$B$197,0),MATCH('2022 deflators April 2024 WEO'!X$3,'IMF GDP current US'!$B$1:$BD$1,0))/INDEX('IMF GDP constant 2022 US'!$B$1:$BD$197,MATCH('2022 deflators April 2024 WEO'!$B189,'IMF GDP constant 2022 US'!$B$1:$B$197,0),MATCH('2022 deflators April 2024 WEO'!X$3,'IMF GDP constant 2022 US'!$B$1:$BD$1,0)),0)</f>
        <v>0.443621243771425</v>
      </c>
      <c r="Y189" s="18" t="n">
        <f aca="false">IFERROR(INDEX('IMF GDP current US'!$B$1:$BD$197,MATCH('2022 deflators April 2024 WEO'!$B189,'IMF GDP current US'!$B$1:$B$197,0),MATCH('2022 deflators April 2024 WEO'!Y$3,'IMF GDP current US'!$B$1:$BD$1,0))/INDEX('IMF GDP constant 2022 US'!$B$1:$BD$197,MATCH('2022 deflators April 2024 WEO'!$B189,'IMF GDP constant 2022 US'!$B$1:$B$197,0),MATCH('2022 deflators April 2024 WEO'!Y$3,'IMF GDP constant 2022 US'!$B$1:$BD$1,0)),0)</f>
        <v>0.420797812842269</v>
      </c>
      <c r="Z189" s="18" t="n">
        <f aca="false">IFERROR(INDEX('IMF GDP current US'!$B$1:$BD$197,MATCH('2022 deflators April 2024 WEO'!$B189,'IMF GDP current US'!$B$1:$B$197,0),MATCH('2022 deflators April 2024 WEO'!Z$3,'IMF GDP current US'!$B$1:$BD$1,0))/INDEX('IMF GDP constant 2022 US'!$B$1:$BD$197,MATCH('2022 deflators April 2024 WEO'!$B189,'IMF GDP constant 2022 US'!$B$1:$B$197,0),MATCH('2022 deflators April 2024 WEO'!Z$3,'IMF GDP constant 2022 US'!$B$1:$BD$1,0)),0)</f>
        <v>0.428988712016565</v>
      </c>
      <c r="AA189" s="18" t="n">
        <f aca="false">IFERROR(INDEX('IMF GDP current US'!$B$1:$BD$197,MATCH('2022 deflators April 2024 WEO'!$B189,'IMF GDP current US'!$B$1:$B$197,0),MATCH('2022 deflators April 2024 WEO'!AA$3,'IMF GDP current US'!$B$1:$BD$1,0))/INDEX('IMF GDP constant 2022 US'!$B$1:$BD$197,MATCH('2022 deflators April 2024 WEO'!$B189,'IMF GDP constant 2022 US'!$B$1:$B$197,0),MATCH('2022 deflators April 2024 WEO'!AA$3,'IMF GDP constant 2022 US'!$B$1:$BD$1,0)),0)</f>
        <v>0.411037553565096</v>
      </c>
      <c r="AB189" s="18" t="n">
        <f aca="false">IFERROR(INDEX('IMF GDP current US'!$B$1:$BD$197,MATCH('2022 deflators April 2024 WEO'!$B189,'IMF GDP current US'!$B$1:$B$197,0),MATCH('2022 deflators April 2024 WEO'!AB$3,'IMF GDP current US'!$B$1:$BD$1,0))/INDEX('IMF GDP constant 2022 US'!$B$1:$BD$197,MATCH('2022 deflators April 2024 WEO'!$B189,'IMF GDP constant 2022 US'!$B$1:$B$197,0),MATCH('2022 deflators April 2024 WEO'!AB$3,'IMF GDP constant 2022 US'!$B$1:$BD$1,0)),0)</f>
        <v>0.402031056727564</v>
      </c>
      <c r="AC189" s="18" t="n">
        <f aca="false">IFERROR(INDEX('IMF GDP current US'!$B$1:$BD$197,MATCH('2022 deflators April 2024 WEO'!$B189,'IMF GDP current US'!$B$1:$B$197,0),MATCH('2022 deflators April 2024 WEO'!AC$3,'IMF GDP current US'!$B$1:$BD$1,0))/INDEX('IMF GDP constant 2022 US'!$B$1:$BD$197,MATCH('2022 deflators April 2024 WEO'!$B189,'IMF GDP constant 2022 US'!$B$1:$B$197,0),MATCH('2022 deflators April 2024 WEO'!AC$3,'IMF GDP constant 2022 US'!$B$1:$BD$1,0)),0)</f>
        <v>0.432324922066207</v>
      </c>
      <c r="AD189" s="18" t="n">
        <f aca="false">IFERROR(INDEX('IMF GDP current US'!$B$1:$BD$197,MATCH('2022 deflators April 2024 WEO'!$B189,'IMF GDP current US'!$B$1:$B$197,0),MATCH('2022 deflators April 2024 WEO'!AD$3,'IMF GDP current US'!$B$1:$BD$1,0))/INDEX('IMF GDP constant 2022 US'!$B$1:$BD$197,MATCH('2022 deflators April 2024 WEO'!$B189,'IMF GDP constant 2022 US'!$B$1:$B$197,0),MATCH('2022 deflators April 2024 WEO'!AD$3,'IMF GDP constant 2022 US'!$B$1:$BD$1,0)),0)</f>
        <v>0.49840821911714</v>
      </c>
      <c r="AE189" s="18" t="n">
        <f aca="false">IFERROR(INDEX('IMF GDP current US'!$B$1:$BD$197,MATCH('2022 deflators April 2024 WEO'!$B189,'IMF GDP current US'!$B$1:$B$197,0),MATCH('2022 deflators April 2024 WEO'!AE$3,'IMF GDP current US'!$B$1:$BD$1,0))/INDEX('IMF GDP constant 2022 US'!$B$1:$BD$197,MATCH('2022 deflators April 2024 WEO'!$B189,'IMF GDP constant 2022 US'!$B$1:$B$197,0),MATCH('2022 deflators April 2024 WEO'!AE$3,'IMF GDP constant 2022 US'!$B$1:$BD$1,0)),0)</f>
        <v>0.555377724956022</v>
      </c>
      <c r="AF189" s="18" t="n">
        <f aca="false">IFERROR(INDEX('IMF GDP current US'!$B$1:$BD$197,MATCH('2022 deflators April 2024 WEO'!$B189,'IMF GDP current US'!$B$1:$B$197,0),MATCH('2022 deflators April 2024 WEO'!AF$3,'IMF GDP current US'!$B$1:$BD$1,0))/INDEX('IMF GDP constant 2022 US'!$B$1:$BD$197,MATCH('2022 deflators April 2024 WEO'!$B189,'IMF GDP constant 2022 US'!$B$1:$B$197,0),MATCH('2022 deflators April 2024 WEO'!AF$3,'IMF GDP constant 2022 US'!$B$1:$BD$1,0)),0)</f>
        <v>0.563522430234547</v>
      </c>
      <c r="AG189" s="18" t="n">
        <f aca="false">IFERROR(INDEX('IMF GDP current US'!$B$1:$BD$197,MATCH('2022 deflators April 2024 WEO'!$B189,'IMF GDP current US'!$B$1:$B$197,0),MATCH('2022 deflators April 2024 WEO'!AG$3,'IMF GDP current US'!$B$1:$BD$1,0))/INDEX('IMF GDP constant 2022 US'!$B$1:$BD$197,MATCH('2022 deflators April 2024 WEO'!$B189,'IMF GDP constant 2022 US'!$B$1:$B$197,0),MATCH('2022 deflators April 2024 WEO'!AG$3,'IMF GDP constant 2022 US'!$B$1:$BD$1,0)),0)</f>
        <v>0.579511759164828</v>
      </c>
      <c r="AH189" s="18" t="n">
        <f aca="false">IFERROR(INDEX('IMF GDP current US'!$B$1:$BD$197,MATCH('2022 deflators April 2024 WEO'!$B189,'IMF GDP current US'!$B$1:$B$197,0),MATCH('2022 deflators April 2024 WEO'!AH$3,'IMF GDP current US'!$B$1:$BD$1,0))/INDEX('IMF GDP constant 2022 US'!$B$1:$BD$197,MATCH('2022 deflators April 2024 WEO'!$B189,'IMF GDP constant 2022 US'!$B$1:$B$197,0),MATCH('2022 deflators April 2024 WEO'!AH$3,'IMF GDP constant 2022 US'!$B$1:$BD$1,0)),0)</f>
        <v>0.669498285600868</v>
      </c>
      <c r="AI189" s="18" t="n">
        <f aca="false">IFERROR(INDEX('IMF GDP current US'!$B$1:$BD$197,MATCH('2022 deflators April 2024 WEO'!$B189,'IMF GDP current US'!$B$1:$B$197,0),MATCH('2022 deflators April 2024 WEO'!AI$3,'IMF GDP current US'!$B$1:$BD$1,0))/INDEX('IMF GDP constant 2022 US'!$B$1:$BD$197,MATCH('2022 deflators April 2024 WEO'!$B189,'IMF GDP constant 2022 US'!$B$1:$B$197,0),MATCH('2022 deflators April 2024 WEO'!AI$3,'IMF GDP constant 2022 US'!$B$1:$BD$1,0)),0)</f>
        <v>0.713697014400792</v>
      </c>
      <c r="AJ189" s="18" t="n">
        <f aca="false">IFERROR(INDEX('IMF GDP current US'!$B$1:$BD$197,MATCH('2022 deflators April 2024 WEO'!$B189,'IMF GDP current US'!$B$1:$B$197,0),MATCH('2022 deflators April 2024 WEO'!AJ$3,'IMF GDP current US'!$B$1:$BD$1,0))/INDEX('IMF GDP constant 2022 US'!$B$1:$BD$197,MATCH('2022 deflators April 2024 WEO'!$B189,'IMF GDP constant 2022 US'!$B$1:$B$197,0),MATCH('2022 deflators April 2024 WEO'!AJ$3,'IMF GDP constant 2022 US'!$B$1:$BD$1,0)),0)</f>
        <v>0.702182014849013</v>
      </c>
      <c r="AK189" s="18" t="n">
        <f aca="false">IFERROR(INDEX('IMF GDP current US'!$B$1:$BD$197,MATCH('2022 deflators April 2024 WEO'!$B189,'IMF GDP current US'!$B$1:$B$197,0),MATCH('2022 deflators April 2024 WEO'!AK$3,'IMF GDP current US'!$B$1:$BD$1,0))/INDEX('IMF GDP constant 2022 US'!$B$1:$BD$197,MATCH('2022 deflators April 2024 WEO'!$B189,'IMF GDP constant 2022 US'!$B$1:$B$197,0),MATCH('2022 deflators April 2024 WEO'!AK$3,'IMF GDP constant 2022 US'!$B$1:$BD$1,0)),0)</f>
        <v>0.766322631428881</v>
      </c>
      <c r="AL189" s="18" t="n">
        <f aca="false">IFERROR(INDEX('IMF GDP current US'!$B$1:$BD$197,MATCH('2022 deflators April 2024 WEO'!$B189,'IMF GDP current US'!$B$1:$B$197,0),MATCH('2022 deflators April 2024 WEO'!AL$3,'IMF GDP current US'!$B$1:$BD$1,0))/INDEX('IMF GDP constant 2022 US'!$B$1:$BD$197,MATCH('2022 deflators April 2024 WEO'!$B189,'IMF GDP constant 2022 US'!$B$1:$B$197,0),MATCH('2022 deflators April 2024 WEO'!AL$3,'IMF GDP constant 2022 US'!$B$1:$BD$1,0)),0)</f>
        <v>0.84099476141565</v>
      </c>
      <c r="AM189" s="18" t="n">
        <f aca="false">IFERROR(INDEX('IMF GDP current US'!$B$1:$BD$197,MATCH('2022 deflators April 2024 WEO'!$B189,'IMF GDP current US'!$B$1:$B$197,0),MATCH('2022 deflators April 2024 WEO'!AM$3,'IMF GDP current US'!$B$1:$BD$1,0))/INDEX('IMF GDP constant 2022 US'!$B$1:$BD$197,MATCH('2022 deflators April 2024 WEO'!$B189,'IMF GDP constant 2022 US'!$B$1:$B$197,0),MATCH('2022 deflators April 2024 WEO'!AM$3,'IMF GDP constant 2022 US'!$B$1:$BD$1,0)),0)</f>
        <v>0.830329316722134</v>
      </c>
      <c r="AN189" s="18" t="n">
        <f aca="false">IFERROR(INDEX('IMF GDP current US'!$B$1:$BD$197,MATCH('2022 deflators April 2024 WEO'!$B189,'IMF GDP current US'!$B$1:$B$197,0),MATCH('2022 deflators April 2024 WEO'!AN$3,'IMF GDP current US'!$B$1:$BD$1,0))/INDEX('IMF GDP constant 2022 US'!$B$1:$BD$197,MATCH('2022 deflators April 2024 WEO'!$B189,'IMF GDP constant 2022 US'!$B$1:$B$197,0),MATCH('2022 deflators April 2024 WEO'!AN$3,'IMF GDP constant 2022 US'!$B$1:$BD$1,0)),0)</f>
        <v>0.847838954181827</v>
      </c>
      <c r="AO189" s="18" t="n">
        <f aca="false">IFERROR(INDEX('IMF GDP current US'!$B$1:$BD$197,MATCH('2022 deflators April 2024 WEO'!$B189,'IMF GDP current US'!$B$1:$B$197,0),MATCH('2022 deflators April 2024 WEO'!AO$3,'IMF GDP current US'!$B$1:$BD$1,0))/INDEX('IMF GDP constant 2022 US'!$B$1:$BD$197,MATCH('2022 deflators April 2024 WEO'!$B189,'IMF GDP constant 2022 US'!$B$1:$B$197,0),MATCH('2022 deflators April 2024 WEO'!AO$3,'IMF GDP constant 2022 US'!$B$1:$BD$1,0)),0)</f>
        <v>0.842738589181527</v>
      </c>
      <c r="AP189" s="18" t="n">
        <f aca="false">IFERROR(INDEX('IMF GDP current US'!$B$1:$BD$197,MATCH('2022 deflators April 2024 WEO'!$B189,'IMF GDP current US'!$B$1:$B$197,0),MATCH('2022 deflators April 2024 WEO'!AP$3,'IMF GDP current US'!$B$1:$BD$1,0))/INDEX('IMF GDP constant 2022 US'!$B$1:$BD$197,MATCH('2022 deflators April 2024 WEO'!$B189,'IMF GDP constant 2022 US'!$B$1:$B$197,0),MATCH('2022 deflators April 2024 WEO'!AP$3,'IMF GDP constant 2022 US'!$B$1:$BD$1,0)),0)</f>
        <v>0.807112201001467</v>
      </c>
      <c r="AQ189" s="18" t="n">
        <f aca="false">IFERROR(INDEX('IMF GDP current US'!$B$1:$BD$197,MATCH('2022 deflators April 2024 WEO'!$B189,'IMF GDP current US'!$B$1:$B$197,0),MATCH('2022 deflators April 2024 WEO'!AQ$3,'IMF GDP current US'!$B$1:$BD$1,0))/INDEX('IMF GDP constant 2022 US'!$B$1:$BD$197,MATCH('2022 deflators April 2024 WEO'!$B189,'IMF GDP constant 2022 US'!$B$1:$B$197,0),MATCH('2022 deflators April 2024 WEO'!AQ$3,'IMF GDP constant 2022 US'!$B$1:$BD$1,0)),0)</f>
        <v>0.803085210521826</v>
      </c>
      <c r="AR189" s="18" t="n">
        <f aca="false">IFERROR(INDEX('IMF GDP current US'!$B$1:$BD$197,MATCH('2022 deflators April 2024 WEO'!$B189,'IMF GDP current US'!$B$1:$B$197,0),MATCH('2022 deflators April 2024 WEO'!AR$3,'IMF GDP current US'!$B$1:$BD$1,0))/INDEX('IMF GDP constant 2022 US'!$B$1:$BD$197,MATCH('2022 deflators April 2024 WEO'!$B189,'IMF GDP constant 2022 US'!$B$1:$B$197,0),MATCH('2022 deflators April 2024 WEO'!AR$3,'IMF GDP constant 2022 US'!$B$1:$BD$1,0)),0)</f>
        <v>0.857708836366966</v>
      </c>
      <c r="AS189" s="18" t="n">
        <f aca="false">IFERROR(INDEX('IMF GDP current US'!$B$1:$BD$197,MATCH('2022 deflators April 2024 WEO'!$B189,'IMF GDP current US'!$B$1:$B$197,0),MATCH('2022 deflators April 2024 WEO'!AS$3,'IMF GDP current US'!$B$1:$BD$1,0))/INDEX('IMF GDP constant 2022 US'!$B$1:$BD$197,MATCH('2022 deflators April 2024 WEO'!$B189,'IMF GDP constant 2022 US'!$B$1:$B$197,0),MATCH('2022 deflators April 2024 WEO'!AS$3,'IMF GDP constant 2022 US'!$B$1:$BD$1,0)),0)</f>
        <v>0.879949099947998</v>
      </c>
      <c r="AT189" s="18" t="n">
        <f aca="false">IFERROR(INDEX('IMF GDP current US'!$B$1:$BD$197,MATCH('2022 deflators April 2024 WEO'!$B189,'IMF GDP current US'!$B$1:$B$197,0),MATCH('2022 deflators April 2024 WEO'!AT$3,'IMF GDP current US'!$B$1:$BD$1,0))/INDEX('IMF GDP constant 2022 US'!$B$1:$BD$197,MATCH('2022 deflators April 2024 WEO'!$B189,'IMF GDP constant 2022 US'!$B$1:$B$197,0),MATCH('2022 deflators April 2024 WEO'!AT$3,'IMF GDP constant 2022 US'!$B$1:$BD$1,0)),0)</f>
        <v>0.853242704226877</v>
      </c>
      <c r="AU189" s="18" t="n">
        <f aca="false">IFERROR(INDEX('IMF GDP current US'!$B$1:$BD$197,MATCH('2022 deflators April 2024 WEO'!$B189,'IMF GDP current US'!$B$1:$B$197,0),MATCH('2022 deflators April 2024 WEO'!AU$3,'IMF GDP current US'!$B$1:$BD$1,0))/INDEX('IMF GDP constant 2022 US'!$B$1:$BD$197,MATCH('2022 deflators April 2024 WEO'!$B189,'IMF GDP constant 2022 US'!$B$1:$B$197,0),MATCH('2022 deflators April 2024 WEO'!AU$3,'IMF GDP constant 2022 US'!$B$1:$BD$1,0)),0)</f>
        <v>0.973396972411934</v>
      </c>
      <c r="AV189" s="18" t="n">
        <f aca="false">IFERROR(INDEX('IMF GDP current US'!$B$1:$BD$197,MATCH('2022 deflators April 2024 WEO'!$B189,'IMF GDP current US'!$B$1:$B$197,0),MATCH('2022 deflators April 2024 WEO'!AV$3,'IMF GDP current US'!$B$1:$BD$1,0))/INDEX('IMF GDP constant 2022 US'!$B$1:$BD$197,MATCH('2022 deflators April 2024 WEO'!$B189,'IMF GDP constant 2022 US'!$B$1:$B$197,0),MATCH('2022 deflators April 2024 WEO'!AV$3,'IMF GDP constant 2022 US'!$B$1:$BD$1,0)),0)</f>
        <v>0.90340437921078</v>
      </c>
      <c r="AW189" s="19" t="n">
        <f aca="false">IFERROR(INDEX('IMF GDP current US'!$B$1:$BD$197,MATCH('2022 deflators April 2024 WEO'!$B189,'IMF GDP current US'!$B$1:$B$197,0),MATCH('2022 deflators April 2024 WEO'!AW$3,'IMF GDP current US'!$B$1:$BD$1,0))/INDEX('IMF GDP constant 2022 US'!$B$1:$BD$197,MATCH('2022 deflators April 2024 WEO'!$B189,'IMF GDP constant 2022 US'!$B$1:$B$197,0),MATCH('2022 deflators April 2024 WEO'!AW$3,'IMF GDP constant 2022 US'!$B$1:$BD$1,0)),0)</f>
        <v>1</v>
      </c>
      <c r="AX189" s="18" t="n">
        <f aca="false">IFERROR(INDEX('IMF GDP current US'!$B$1:$BD$197,MATCH('2022 deflators April 2024 WEO'!$B189,'IMF GDP current US'!$B$1:$B$197,0),MATCH('2022 deflators April 2024 WEO'!AX$3,'IMF GDP current US'!$B$1:$BD$1,0))/INDEX('IMF GDP constant 2022 US'!$B$1:$BD$197,MATCH('2022 deflators April 2024 WEO'!$B189,'IMF GDP constant 2022 US'!$B$1:$B$197,0),MATCH('2022 deflators April 2024 WEO'!AX$3,'IMF GDP constant 2022 US'!$B$1:$BD$1,0)),0)</f>
        <v>1.10074970942185</v>
      </c>
      <c r="AY189" s="21" t="n">
        <f aca="false">IFERROR(INDEX('IMF GDP current US'!$B$1:$BD$197,MATCH('2022 deflators April 2024 WEO'!$B189,'IMF GDP current US'!$B$1:$B$197,0),MATCH('2022 deflators April 2024 WEO'!AY$3,'IMF GDP current US'!$B$1:$BD$1,0))/INDEX('IMF GDP constant 2022 US'!$B$1:$BD$197,MATCH('2022 deflators April 2024 WEO'!$B189,'IMF GDP constant 2022 US'!$B$1:$B$197,0),MATCH('2022 deflators April 2024 WEO'!AY$3,'IMF GDP constant 2022 US'!$B$1:$BD$1,0)),0)</f>
        <v>1.17875814968681</v>
      </c>
      <c r="AZ189" s="21" t="n">
        <f aca="false">IFERROR(INDEX('IMF GDP current US'!$B$1:$BD$197,MATCH('2022 deflators April 2024 WEO'!$B189,'IMF GDP current US'!$B$1:$B$197,0),MATCH('2022 deflators April 2024 WEO'!AZ$3,'IMF GDP current US'!$B$1:$BD$1,0))/INDEX('IMF GDP constant 2022 US'!$B$1:$BD$197,MATCH('2022 deflators April 2024 WEO'!$B189,'IMF GDP constant 2022 US'!$B$1:$B$197,0),MATCH('2022 deflators April 2024 WEO'!AZ$3,'IMF GDP constant 2022 US'!$B$1:$BD$1,0)),0)</f>
        <v>1.23677968999544</v>
      </c>
      <c r="BA189" s="21" t="n">
        <f aca="false">IFERROR(INDEX('IMF GDP current US'!$B$1:$BD$197,MATCH('2022 deflators April 2024 WEO'!$B189,'IMF GDP current US'!$B$1:$B$197,0),MATCH('2022 deflators April 2024 WEO'!BA$3,'IMF GDP current US'!$B$1:$BD$1,0))/INDEX('IMF GDP constant 2022 US'!$B$1:$BD$197,MATCH('2022 deflators April 2024 WEO'!$B189,'IMF GDP constant 2022 US'!$B$1:$B$197,0),MATCH('2022 deflators April 2024 WEO'!BA$3,'IMF GDP constant 2022 US'!$B$1:$BD$1,0)),0)</f>
        <v>1.28510298933577</v>
      </c>
      <c r="BB189" s="21" t="n">
        <f aca="false">IFERROR(INDEX('IMF GDP current US'!$B$1:$BD$197,MATCH('2022 deflators April 2024 WEO'!$B189,'IMF GDP current US'!$B$1:$B$197,0),MATCH('2022 deflators April 2024 WEO'!BB$3,'IMF GDP current US'!$B$1:$BD$1,0))/INDEX('IMF GDP constant 2022 US'!$B$1:$BD$197,MATCH('2022 deflators April 2024 WEO'!$B189,'IMF GDP constant 2022 US'!$B$1:$B$197,0),MATCH('2022 deflators April 2024 WEO'!BB$3,'IMF GDP constant 2022 US'!$B$1:$BD$1,0)),0)</f>
        <v>1.33523027935609</v>
      </c>
      <c r="BC189" s="21" t="n">
        <f aca="false">IFERROR(INDEX('IMF GDP current US'!$B$1:$BD$197,MATCH('2022 deflators April 2024 WEO'!$B189,'IMF GDP current US'!$B$1:$B$197,0),MATCH('2022 deflators April 2024 WEO'!BC$3,'IMF GDP current US'!$B$1:$BD$1,0))/INDEX('IMF GDP constant 2022 US'!$B$1:$BD$197,MATCH('2022 deflators April 2024 WEO'!$B189,'IMF GDP constant 2022 US'!$B$1:$B$197,0),MATCH('2022 deflators April 2024 WEO'!BC$3,'IMF GDP constant 2022 US'!$B$1:$BD$1,0)),0)</f>
        <v>1.38716778100129</v>
      </c>
      <c r="BD189" s="22" t="n">
        <f aca="false">IFERROR(INDEX('IMF GDP current US'!$B$1:$BD$197,MATCH('2022 deflators April 2024 WEO'!$B189,'IMF GDP current US'!$B$1:$B$197,0),MATCH('2022 deflators April 2024 WEO'!BD$3,'IMF GDP current US'!$B$1:$BD$1,0))/INDEX('IMF GDP constant 2022 US'!$B$1:$BD$197,MATCH('2022 deflators April 2024 WEO'!$B189,'IMF GDP constant 2022 US'!$B$1:$B$197,0),MATCH('2022 deflators April 2024 WEO'!BD$3,'IMF GDP constant 2022 US'!$B$1:$BD$1,0)),0)</f>
        <v>1.44212422071037</v>
      </c>
    </row>
    <row r="190" customFormat="false" ht="15" hidden="false" customHeight="false" outlineLevel="0" collapsed="false">
      <c r="A190" s="12" t="s">
        <v>209</v>
      </c>
      <c r="B190" s="0" t="str">
        <f aca="false">VLOOKUP(A190,'Names&amp;ISO'!$A:$C,3,0)</f>
        <v>VEN</v>
      </c>
      <c r="C190" s="11" t="s">
        <v>209</v>
      </c>
      <c r="D190" s="11" t="n">
        <f aca="false">IFERROR(VLOOKUP(B190,'DAC ODA Recipients 2022-2023'!$B:$H,7,0),"")</f>
        <v>1</v>
      </c>
      <c r="E190" s="12" t="str">
        <f aca="false">IFERROR(VLOOKUP(B190,'OECD DAC Deflators 2022'!B:B,1,0),"")</f>
        <v/>
      </c>
      <c r="F190" s="12"/>
      <c r="G190" s="17" t="n">
        <f aca="false">IFERROR(INDEX('IMF GDP current US'!$B$1:$BD$197,MATCH('2022 deflators April 2024 WEO'!$B190,'IMF GDP current US'!$B$1:$B$197,0),MATCH('2022 deflators April 2024 WEO'!G$3,'IMF GDP current US'!$B$1:$BD$1,0))/INDEX('IMF GDP constant 2022 US'!$B$1:$BD$197,MATCH('2022 deflators April 2024 WEO'!$B190,'IMF GDP constant 2022 US'!$B$1:$B$197,0),MATCH('2022 deflators April 2024 WEO'!G$3,'IMF GDP constant 2022 US'!$B$1:$BD$1,0)),0)</f>
        <v>0.41649580020972</v>
      </c>
      <c r="H190" s="18" t="n">
        <f aca="false">IFERROR(INDEX('IMF GDP current US'!$B$1:$BD$197,MATCH('2022 deflators April 2024 WEO'!$B190,'IMF GDP current US'!$B$1:$B$197,0),MATCH('2022 deflators April 2024 WEO'!H$3,'IMF GDP current US'!$B$1:$BD$1,0))/INDEX('IMF GDP constant 2022 US'!$B$1:$BD$197,MATCH('2022 deflators April 2024 WEO'!$B190,'IMF GDP constant 2022 US'!$B$1:$B$197,0),MATCH('2022 deflators April 2024 WEO'!H$3,'IMF GDP constant 2022 US'!$B$1:$BD$1,0)),0)</f>
        <v>0.473438364870291</v>
      </c>
      <c r="I190" s="18" t="n">
        <f aca="false">IFERROR(INDEX('IMF GDP current US'!$B$1:$BD$197,MATCH('2022 deflators April 2024 WEO'!$B190,'IMF GDP current US'!$B$1:$B$197,0),MATCH('2022 deflators April 2024 WEO'!I$3,'IMF GDP current US'!$B$1:$BD$1,0))/INDEX('IMF GDP constant 2022 US'!$B$1:$BD$197,MATCH('2022 deflators April 2024 WEO'!$B190,'IMF GDP constant 2022 US'!$B$1:$B$197,0),MATCH('2022 deflators April 2024 WEO'!I$3,'IMF GDP constant 2022 US'!$B$1:$BD$1,0)),0)</f>
        <v>0.470838054624719</v>
      </c>
      <c r="J190" s="18" t="n">
        <f aca="false">IFERROR(INDEX('IMF GDP current US'!$B$1:$BD$197,MATCH('2022 deflators April 2024 WEO'!$B190,'IMF GDP current US'!$B$1:$B$197,0),MATCH('2022 deflators April 2024 WEO'!J$3,'IMF GDP current US'!$B$1:$BD$1,0))/INDEX('IMF GDP constant 2022 US'!$B$1:$BD$197,MATCH('2022 deflators April 2024 WEO'!$B190,'IMF GDP constant 2022 US'!$B$1:$B$197,0),MATCH('2022 deflators April 2024 WEO'!J$3,'IMF GDP constant 2022 US'!$B$1:$BD$1,0)),0)</f>
        <v>0.520189187948501</v>
      </c>
      <c r="K190" s="18" t="n">
        <f aca="false">IFERROR(INDEX('IMF GDP current US'!$B$1:$BD$197,MATCH('2022 deflators April 2024 WEO'!$B190,'IMF GDP current US'!$B$1:$B$197,0),MATCH('2022 deflators April 2024 WEO'!K$3,'IMF GDP current US'!$B$1:$BD$1,0))/INDEX('IMF GDP constant 2022 US'!$B$1:$BD$197,MATCH('2022 deflators April 2024 WEO'!$B190,'IMF GDP constant 2022 US'!$B$1:$B$197,0),MATCH('2022 deflators April 2024 WEO'!K$3,'IMF GDP constant 2022 US'!$B$1:$BD$1,0)),0)</f>
        <v>0.358812921158874</v>
      </c>
      <c r="L190" s="18" t="n">
        <f aca="false">IFERROR(INDEX('IMF GDP current US'!$B$1:$BD$197,MATCH('2022 deflators April 2024 WEO'!$B190,'IMF GDP current US'!$B$1:$B$197,0),MATCH('2022 deflators April 2024 WEO'!L$3,'IMF GDP current US'!$B$1:$BD$1,0))/INDEX('IMF GDP constant 2022 US'!$B$1:$BD$197,MATCH('2022 deflators April 2024 WEO'!$B190,'IMF GDP constant 2022 US'!$B$1:$B$197,0),MATCH('2022 deflators April 2024 WEO'!L$3,'IMF GDP constant 2022 US'!$B$1:$BD$1,0)),0)</f>
        <v>0.368272088518159</v>
      </c>
      <c r="M190" s="18" t="n">
        <f aca="false">IFERROR(INDEX('IMF GDP current US'!$B$1:$BD$197,MATCH('2022 deflators April 2024 WEO'!$B190,'IMF GDP current US'!$B$1:$B$197,0),MATCH('2022 deflators April 2024 WEO'!M$3,'IMF GDP current US'!$B$1:$BD$1,0))/INDEX('IMF GDP constant 2022 US'!$B$1:$BD$197,MATCH('2022 deflators April 2024 WEO'!$B190,'IMF GDP constant 2022 US'!$B$1:$B$197,0),MATCH('2022 deflators April 2024 WEO'!M$3,'IMF GDP constant 2022 US'!$B$1:$BD$1,0)),0)</f>
        <v>0.35303319996261</v>
      </c>
      <c r="N190" s="18" t="n">
        <f aca="false">IFERROR(INDEX('IMF GDP current US'!$B$1:$BD$197,MATCH('2022 deflators April 2024 WEO'!$B190,'IMF GDP current US'!$B$1:$B$197,0),MATCH('2022 deflators April 2024 WEO'!N$3,'IMF GDP current US'!$B$1:$BD$1,0))/INDEX('IMF GDP constant 2022 US'!$B$1:$BD$197,MATCH('2022 deflators April 2024 WEO'!$B190,'IMF GDP constant 2022 US'!$B$1:$B$197,0),MATCH('2022 deflators April 2024 WEO'!N$3,'IMF GDP constant 2022 US'!$B$1:$BD$1,0)),0)</f>
        <v>0.259264797708376</v>
      </c>
      <c r="O190" s="18" t="n">
        <f aca="false">IFERROR(INDEX('IMF GDP current US'!$B$1:$BD$197,MATCH('2022 deflators April 2024 WEO'!$B190,'IMF GDP current US'!$B$1:$B$197,0),MATCH('2022 deflators April 2024 WEO'!O$3,'IMF GDP current US'!$B$1:$BD$1,0))/INDEX('IMF GDP constant 2022 US'!$B$1:$BD$197,MATCH('2022 deflators April 2024 WEO'!$B190,'IMF GDP constant 2022 US'!$B$1:$B$197,0),MATCH('2022 deflators April 2024 WEO'!O$3,'IMF GDP constant 2022 US'!$B$1:$BD$1,0)),0)</f>
        <v>0.313678836630163</v>
      </c>
      <c r="P190" s="18" t="n">
        <f aca="false">IFERROR(INDEX('IMF GDP current US'!$B$1:$BD$197,MATCH('2022 deflators April 2024 WEO'!$B190,'IMF GDP current US'!$B$1:$B$197,0),MATCH('2022 deflators April 2024 WEO'!P$3,'IMF GDP current US'!$B$1:$BD$1,0))/INDEX('IMF GDP constant 2022 US'!$B$1:$BD$197,MATCH('2022 deflators April 2024 WEO'!$B190,'IMF GDP constant 2022 US'!$B$1:$B$197,0),MATCH('2022 deflators April 2024 WEO'!P$3,'IMF GDP constant 2022 US'!$B$1:$BD$1,0)),0)</f>
        <v>0.269612258099689</v>
      </c>
      <c r="Q190" s="18" t="n">
        <f aca="false">IFERROR(INDEX('IMF GDP current US'!$B$1:$BD$197,MATCH('2022 deflators April 2024 WEO'!$B190,'IMF GDP current US'!$B$1:$B$197,0),MATCH('2022 deflators April 2024 WEO'!Q$3,'IMF GDP current US'!$B$1:$BD$1,0))/INDEX('IMF GDP constant 2022 US'!$B$1:$BD$197,MATCH('2022 deflators April 2024 WEO'!$B190,'IMF GDP constant 2022 US'!$B$1:$B$197,0),MATCH('2022 deflators April 2024 WEO'!Q$3,'IMF GDP constant 2022 US'!$B$1:$BD$1,0)),0)</f>
        <v>0.274315114933567</v>
      </c>
      <c r="R190" s="18" t="n">
        <f aca="false">IFERROR(INDEX('IMF GDP current US'!$B$1:$BD$197,MATCH('2022 deflators April 2024 WEO'!$B190,'IMF GDP current US'!$B$1:$B$197,0),MATCH('2022 deflators April 2024 WEO'!R$3,'IMF GDP current US'!$B$1:$BD$1,0))/INDEX('IMF GDP constant 2022 US'!$B$1:$BD$197,MATCH('2022 deflators April 2024 WEO'!$B190,'IMF GDP constant 2022 US'!$B$1:$B$197,0),MATCH('2022 deflators April 2024 WEO'!R$3,'IMF GDP constant 2022 US'!$B$1:$BD$1,0)),0)</f>
        <v>0.275774815695834</v>
      </c>
      <c r="S190" s="18" t="n">
        <f aca="false">IFERROR(INDEX('IMF GDP current US'!$B$1:$BD$197,MATCH('2022 deflators April 2024 WEO'!$B190,'IMF GDP current US'!$B$1:$B$197,0),MATCH('2022 deflators April 2024 WEO'!S$3,'IMF GDP current US'!$B$1:$BD$1,0))/INDEX('IMF GDP constant 2022 US'!$B$1:$BD$197,MATCH('2022 deflators April 2024 WEO'!$B190,'IMF GDP constant 2022 US'!$B$1:$B$197,0),MATCH('2022 deflators April 2024 WEO'!S$3,'IMF GDP constant 2022 US'!$B$1:$BD$1,0)),0)</f>
        <v>0.294201632256589</v>
      </c>
      <c r="T190" s="18" t="n">
        <f aca="false">IFERROR(INDEX('IMF GDP current US'!$B$1:$BD$197,MATCH('2022 deflators April 2024 WEO'!$B190,'IMF GDP current US'!$B$1:$B$197,0),MATCH('2022 deflators April 2024 WEO'!T$3,'IMF GDP current US'!$B$1:$BD$1,0))/INDEX('IMF GDP constant 2022 US'!$B$1:$BD$197,MATCH('2022 deflators April 2024 WEO'!$B190,'IMF GDP constant 2022 US'!$B$1:$B$197,0),MATCH('2022 deflators April 2024 WEO'!T$3,'IMF GDP constant 2022 US'!$B$1:$BD$1,0)),0)</f>
        <v>0.29079601815274</v>
      </c>
      <c r="U190" s="18" t="n">
        <f aca="false">IFERROR(INDEX('IMF GDP current US'!$B$1:$BD$197,MATCH('2022 deflators April 2024 WEO'!$B190,'IMF GDP current US'!$B$1:$B$197,0),MATCH('2022 deflators April 2024 WEO'!U$3,'IMF GDP current US'!$B$1:$BD$1,0))/INDEX('IMF GDP constant 2022 US'!$B$1:$BD$197,MATCH('2022 deflators April 2024 WEO'!$B190,'IMF GDP constant 2022 US'!$B$1:$B$197,0),MATCH('2022 deflators April 2024 WEO'!U$3,'IMF GDP constant 2022 US'!$B$1:$BD$1,0)),0)</f>
        <v>0.290289769995267</v>
      </c>
      <c r="V190" s="18" t="n">
        <f aca="false">IFERROR(INDEX('IMF GDP current US'!$B$1:$BD$197,MATCH('2022 deflators April 2024 WEO'!$B190,'IMF GDP current US'!$B$1:$B$197,0),MATCH('2022 deflators April 2024 WEO'!V$3,'IMF GDP current US'!$B$1:$BD$1,0))/INDEX('IMF GDP constant 2022 US'!$B$1:$BD$197,MATCH('2022 deflators April 2024 WEO'!$B190,'IMF GDP constant 2022 US'!$B$1:$B$197,0),MATCH('2022 deflators April 2024 WEO'!V$3,'IMF GDP constant 2022 US'!$B$1:$BD$1,0)),0)</f>
        <v>0.370508654171055</v>
      </c>
      <c r="W190" s="18" t="n">
        <f aca="false">IFERROR(INDEX('IMF GDP current US'!$B$1:$BD$197,MATCH('2022 deflators April 2024 WEO'!$B190,'IMF GDP current US'!$B$1:$B$197,0),MATCH('2022 deflators April 2024 WEO'!W$3,'IMF GDP current US'!$B$1:$BD$1,0))/INDEX('IMF GDP constant 2022 US'!$B$1:$BD$197,MATCH('2022 deflators April 2024 WEO'!$B190,'IMF GDP constant 2022 US'!$B$1:$B$197,0),MATCH('2022 deflators April 2024 WEO'!W$3,'IMF GDP constant 2022 US'!$B$1:$BD$1,0)),0)</f>
        <v>0.338203040325468</v>
      </c>
      <c r="X190" s="18" t="n">
        <f aca="false">IFERROR(INDEX('IMF GDP current US'!$B$1:$BD$197,MATCH('2022 deflators April 2024 WEO'!$B190,'IMF GDP current US'!$B$1:$B$197,0),MATCH('2022 deflators April 2024 WEO'!X$3,'IMF GDP current US'!$B$1:$BD$1,0))/INDEX('IMF GDP constant 2022 US'!$B$1:$BD$197,MATCH('2022 deflators April 2024 WEO'!$B190,'IMF GDP constant 2022 US'!$B$1:$B$197,0),MATCH('2022 deflators April 2024 WEO'!X$3,'IMF GDP constant 2022 US'!$B$1:$BD$1,0)),0)</f>
        <v>0.386227479641969</v>
      </c>
      <c r="Y190" s="18" t="n">
        <f aca="false">IFERROR(INDEX('IMF GDP current US'!$B$1:$BD$197,MATCH('2022 deflators April 2024 WEO'!$B190,'IMF GDP current US'!$B$1:$B$197,0),MATCH('2022 deflators April 2024 WEO'!Y$3,'IMF GDP current US'!$B$1:$BD$1,0))/INDEX('IMF GDP constant 2022 US'!$B$1:$BD$197,MATCH('2022 deflators April 2024 WEO'!$B190,'IMF GDP constant 2022 US'!$B$1:$B$197,0),MATCH('2022 deflators April 2024 WEO'!Y$3,'IMF GDP constant 2022 US'!$B$1:$BD$1,0)),0)</f>
        <v>0.412744642189336</v>
      </c>
      <c r="Z190" s="18" t="n">
        <f aca="false">IFERROR(INDEX('IMF GDP current US'!$B$1:$BD$197,MATCH('2022 deflators April 2024 WEO'!$B190,'IMF GDP current US'!$B$1:$B$197,0),MATCH('2022 deflators April 2024 WEO'!Z$3,'IMF GDP current US'!$B$1:$BD$1,0))/INDEX('IMF GDP constant 2022 US'!$B$1:$BD$197,MATCH('2022 deflators April 2024 WEO'!$B190,'IMF GDP constant 2022 US'!$B$1:$B$197,0),MATCH('2022 deflators April 2024 WEO'!Z$3,'IMF GDP constant 2022 US'!$B$1:$BD$1,0)),0)</f>
        <v>0.466103518338941</v>
      </c>
      <c r="AA190" s="18" t="n">
        <f aca="false">IFERROR(INDEX('IMF GDP current US'!$B$1:$BD$197,MATCH('2022 deflators April 2024 WEO'!$B190,'IMF GDP current US'!$B$1:$B$197,0),MATCH('2022 deflators April 2024 WEO'!AA$3,'IMF GDP current US'!$B$1:$BD$1,0))/INDEX('IMF GDP constant 2022 US'!$B$1:$BD$197,MATCH('2022 deflators April 2024 WEO'!$B190,'IMF GDP constant 2022 US'!$B$1:$B$197,0),MATCH('2022 deflators April 2024 WEO'!AA$3,'IMF GDP constant 2022 US'!$B$1:$BD$1,0)),0)</f>
        <v>0.542088618881725</v>
      </c>
      <c r="AB190" s="18" t="n">
        <f aca="false">IFERROR(INDEX('IMF GDP current US'!$B$1:$BD$197,MATCH('2022 deflators April 2024 WEO'!$B190,'IMF GDP current US'!$B$1:$B$197,0),MATCH('2022 deflators April 2024 WEO'!AB$3,'IMF GDP current US'!$B$1:$BD$1,0))/INDEX('IMF GDP constant 2022 US'!$B$1:$BD$197,MATCH('2022 deflators April 2024 WEO'!$B190,'IMF GDP constant 2022 US'!$B$1:$B$197,0),MATCH('2022 deflators April 2024 WEO'!AB$3,'IMF GDP constant 2022 US'!$B$1:$BD$1,0)),0)</f>
        <v>0.548918012299112</v>
      </c>
      <c r="AC190" s="18" t="n">
        <f aca="false">IFERROR(INDEX('IMF GDP current US'!$B$1:$BD$197,MATCH('2022 deflators April 2024 WEO'!$B190,'IMF GDP current US'!$B$1:$B$197,0),MATCH('2022 deflators April 2024 WEO'!AC$3,'IMF GDP current US'!$B$1:$BD$1,0))/INDEX('IMF GDP constant 2022 US'!$B$1:$BD$197,MATCH('2022 deflators April 2024 WEO'!$B190,'IMF GDP constant 2022 US'!$B$1:$B$197,0),MATCH('2022 deflators April 2024 WEO'!AC$3,'IMF GDP constant 2022 US'!$B$1:$BD$1,0)),0)</f>
        <v>0.465967661369952</v>
      </c>
      <c r="AD190" s="18" t="n">
        <f aca="false">IFERROR(INDEX('IMF GDP current US'!$B$1:$BD$197,MATCH('2022 deflators April 2024 WEO'!$B190,'IMF GDP current US'!$B$1:$B$197,0),MATCH('2022 deflators April 2024 WEO'!AD$3,'IMF GDP current US'!$B$1:$BD$1,0))/INDEX('IMF GDP constant 2022 US'!$B$1:$BD$197,MATCH('2022 deflators April 2024 WEO'!$B190,'IMF GDP constant 2022 US'!$B$1:$B$197,0),MATCH('2022 deflators April 2024 WEO'!AD$3,'IMF GDP constant 2022 US'!$B$1:$BD$1,0)),0)</f>
        <v>0.443765886598596</v>
      </c>
      <c r="AE190" s="18" t="n">
        <f aca="false">IFERROR(INDEX('IMF GDP current US'!$B$1:$BD$197,MATCH('2022 deflators April 2024 WEO'!$B190,'IMF GDP current US'!$B$1:$B$197,0),MATCH('2022 deflators April 2024 WEO'!AE$3,'IMF GDP current US'!$B$1:$BD$1,0))/INDEX('IMF GDP constant 2022 US'!$B$1:$BD$197,MATCH('2022 deflators April 2024 WEO'!$B190,'IMF GDP constant 2022 US'!$B$1:$B$197,0),MATCH('2022 deflators April 2024 WEO'!AE$3,'IMF GDP constant 2022 US'!$B$1:$BD$1,0)),0)</f>
        <v>0.503241317994013</v>
      </c>
      <c r="AF190" s="18" t="n">
        <f aca="false">IFERROR(INDEX('IMF GDP current US'!$B$1:$BD$197,MATCH('2022 deflators April 2024 WEO'!$B190,'IMF GDP current US'!$B$1:$B$197,0),MATCH('2022 deflators April 2024 WEO'!AF$3,'IMF GDP current US'!$B$1:$BD$1,0))/INDEX('IMF GDP constant 2022 US'!$B$1:$BD$197,MATCH('2022 deflators April 2024 WEO'!$B190,'IMF GDP constant 2022 US'!$B$1:$B$197,0),MATCH('2022 deflators April 2024 WEO'!AF$3,'IMF GDP constant 2022 US'!$B$1:$BD$1,0)),0)</f>
        <v>0.582641636667923</v>
      </c>
      <c r="AG190" s="18" t="n">
        <f aca="false">IFERROR(INDEX('IMF GDP current US'!$B$1:$BD$197,MATCH('2022 deflators April 2024 WEO'!$B190,'IMF GDP current US'!$B$1:$B$197,0),MATCH('2022 deflators April 2024 WEO'!AG$3,'IMF GDP current US'!$B$1:$BD$1,0))/INDEX('IMF GDP constant 2022 US'!$B$1:$BD$197,MATCH('2022 deflators April 2024 WEO'!$B190,'IMF GDP constant 2022 US'!$B$1:$B$197,0),MATCH('2022 deflators April 2024 WEO'!AG$3,'IMF GDP constant 2022 US'!$B$1:$BD$1,0)),0)</f>
        <v>0.660283381632982</v>
      </c>
      <c r="AH190" s="18" t="n">
        <f aca="false">IFERROR(INDEX('IMF GDP current US'!$B$1:$BD$197,MATCH('2022 deflators April 2024 WEO'!$B190,'IMF GDP current US'!$B$1:$B$197,0),MATCH('2022 deflators April 2024 WEO'!AH$3,'IMF GDP current US'!$B$1:$BD$1,0))/INDEX('IMF GDP constant 2022 US'!$B$1:$BD$197,MATCH('2022 deflators April 2024 WEO'!$B190,'IMF GDP constant 2022 US'!$B$1:$B$197,0),MATCH('2022 deflators April 2024 WEO'!AH$3,'IMF GDP constant 2022 US'!$B$1:$BD$1,0)),0)</f>
        <v>0.791926935146627</v>
      </c>
      <c r="AI190" s="18" t="n">
        <f aca="false">IFERROR(INDEX('IMF GDP current US'!$B$1:$BD$197,MATCH('2022 deflators April 2024 WEO'!$B190,'IMF GDP current US'!$B$1:$B$197,0),MATCH('2022 deflators April 2024 WEO'!AI$3,'IMF GDP current US'!$B$1:$BD$1,0))/INDEX('IMF GDP constant 2022 US'!$B$1:$BD$197,MATCH('2022 deflators April 2024 WEO'!$B190,'IMF GDP constant 2022 US'!$B$1:$B$197,0),MATCH('2022 deflators April 2024 WEO'!AI$3,'IMF GDP constant 2022 US'!$B$1:$BD$1,0)),0)</f>
        <v>0.990974736016848</v>
      </c>
      <c r="AJ190" s="18" t="n">
        <f aca="false">IFERROR(INDEX('IMF GDP current US'!$B$1:$BD$197,MATCH('2022 deflators April 2024 WEO'!$B190,'IMF GDP current US'!$B$1:$B$197,0),MATCH('2022 deflators April 2024 WEO'!AJ$3,'IMF GDP current US'!$B$1:$BD$1,0))/INDEX('IMF GDP constant 2022 US'!$B$1:$BD$197,MATCH('2022 deflators April 2024 WEO'!$B190,'IMF GDP constant 2022 US'!$B$1:$B$197,0),MATCH('2022 deflators April 2024 WEO'!AJ$3,'IMF GDP constant 2022 US'!$B$1:$BD$1,0)),0)</f>
        <v>0.89647177018355</v>
      </c>
      <c r="AK190" s="18" t="n">
        <f aca="false">IFERROR(INDEX('IMF GDP current US'!$B$1:$BD$197,MATCH('2022 deflators April 2024 WEO'!$B190,'IMF GDP current US'!$B$1:$B$197,0),MATCH('2022 deflators April 2024 WEO'!AK$3,'IMF GDP current US'!$B$1:$BD$1,0))/INDEX('IMF GDP constant 2022 US'!$B$1:$BD$197,MATCH('2022 deflators April 2024 WEO'!$B190,'IMF GDP constant 2022 US'!$B$1:$B$197,0),MATCH('2022 deflators April 2024 WEO'!AK$3,'IMF GDP constant 2022 US'!$B$1:$BD$1,0)),0)</f>
        <v>1.07824584348167</v>
      </c>
      <c r="AL190" s="18" t="n">
        <f aca="false">IFERROR(INDEX('IMF GDP current US'!$B$1:$BD$197,MATCH('2022 deflators April 2024 WEO'!$B190,'IMF GDP current US'!$B$1:$B$197,0),MATCH('2022 deflators April 2024 WEO'!AL$3,'IMF GDP current US'!$B$1:$BD$1,0))/INDEX('IMF GDP constant 2022 US'!$B$1:$BD$197,MATCH('2022 deflators April 2024 WEO'!$B190,'IMF GDP constant 2022 US'!$B$1:$B$197,0),MATCH('2022 deflators April 2024 WEO'!AL$3,'IMF GDP constant 2022 US'!$B$1:$BD$1,0)),0)</f>
        <v>1.0291730736696</v>
      </c>
      <c r="AM190" s="18" t="n">
        <f aca="false">IFERROR(INDEX('IMF GDP current US'!$B$1:$BD$197,MATCH('2022 deflators April 2024 WEO'!$B190,'IMF GDP current US'!$B$1:$B$197,0),MATCH('2022 deflators April 2024 WEO'!AM$3,'IMF GDP current US'!$B$1:$BD$1,0))/INDEX('IMF GDP constant 2022 US'!$B$1:$BD$197,MATCH('2022 deflators April 2024 WEO'!$B190,'IMF GDP constant 2022 US'!$B$1:$B$197,0),MATCH('2022 deflators April 2024 WEO'!AM$3,'IMF GDP constant 2022 US'!$B$1:$BD$1,0)),0)</f>
        <v>1.14710214800557</v>
      </c>
      <c r="AN190" s="18" t="n">
        <f aca="false">IFERROR(INDEX('IMF GDP current US'!$B$1:$BD$197,MATCH('2022 deflators April 2024 WEO'!$B190,'IMF GDP current US'!$B$1:$B$197,0),MATCH('2022 deflators April 2024 WEO'!AN$3,'IMF GDP current US'!$B$1:$BD$1,0))/INDEX('IMF GDP constant 2022 US'!$B$1:$BD$197,MATCH('2022 deflators April 2024 WEO'!$B190,'IMF GDP constant 2022 US'!$B$1:$B$197,0),MATCH('2022 deflators April 2024 WEO'!AN$3,'IMF GDP constant 2022 US'!$B$1:$BD$1,0)),0)</f>
        <v>0.786608906449036</v>
      </c>
      <c r="AO190" s="18" t="n">
        <f aca="false">IFERROR(INDEX('IMF GDP current US'!$B$1:$BD$197,MATCH('2022 deflators April 2024 WEO'!$B190,'IMF GDP current US'!$B$1:$B$197,0),MATCH('2022 deflators April 2024 WEO'!AO$3,'IMF GDP current US'!$B$1:$BD$1,0))/INDEX('IMF GDP constant 2022 US'!$B$1:$BD$197,MATCH('2022 deflators April 2024 WEO'!$B190,'IMF GDP constant 2022 US'!$B$1:$B$197,0),MATCH('2022 deflators April 2024 WEO'!AO$3,'IMF GDP constant 2022 US'!$B$1:$BD$1,0)),0)</f>
        <v>0.678634797830215</v>
      </c>
      <c r="AP190" s="18" t="n">
        <f aca="false">IFERROR(INDEX('IMF GDP current US'!$B$1:$BD$197,MATCH('2022 deflators April 2024 WEO'!$B190,'IMF GDP current US'!$B$1:$B$197,0),MATCH('2022 deflators April 2024 WEO'!AP$3,'IMF GDP current US'!$B$1:$BD$1,0))/INDEX('IMF GDP constant 2022 US'!$B$1:$BD$197,MATCH('2022 deflators April 2024 WEO'!$B190,'IMF GDP constant 2022 US'!$B$1:$B$197,0),MATCH('2022 deflators April 2024 WEO'!AP$3,'IMF GDP constant 2022 US'!$B$1:$BD$1,0)),0)</f>
        <v>0.422849591355771</v>
      </c>
      <c r="AQ190" s="18" t="n">
        <f aca="false">IFERROR(INDEX('IMF GDP current US'!$B$1:$BD$197,MATCH('2022 deflators April 2024 WEO'!$B190,'IMF GDP current US'!$B$1:$B$197,0),MATCH('2022 deflators April 2024 WEO'!AQ$3,'IMF GDP current US'!$B$1:$BD$1,0))/INDEX('IMF GDP constant 2022 US'!$B$1:$BD$197,MATCH('2022 deflators April 2024 WEO'!$B190,'IMF GDP constant 2022 US'!$B$1:$B$197,0),MATCH('2022 deflators April 2024 WEO'!AQ$3,'IMF GDP constant 2022 US'!$B$1:$BD$1,0)),0)</f>
        <v>0.458776968096239</v>
      </c>
      <c r="AR190" s="18" t="n">
        <f aca="false">IFERROR(INDEX('IMF GDP current US'!$B$1:$BD$197,MATCH('2022 deflators April 2024 WEO'!$B190,'IMF GDP current US'!$B$1:$B$197,0),MATCH('2022 deflators April 2024 WEO'!AR$3,'IMF GDP current US'!$B$1:$BD$1,0))/INDEX('IMF GDP constant 2022 US'!$B$1:$BD$197,MATCH('2022 deflators April 2024 WEO'!$B190,'IMF GDP constant 2022 US'!$B$1:$B$197,0),MATCH('2022 deflators April 2024 WEO'!AR$3,'IMF GDP constant 2022 US'!$B$1:$BD$1,0)),0)</f>
        <v>0.558332293095713</v>
      </c>
      <c r="AS190" s="18" t="n">
        <f aca="false">IFERROR(INDEX('IMF GDP current US'!$B$1:$BD$197,MATCH('2022 deflators April 2024 WEO'!$B190,'IMF GDP current US'!$B$1:$B$197,0),MATCH('2022 deflators April 2024 WEO'!AS$3,'IMF GDP current US'!$B$1:$BD$1,0))/INDEX('IMF GDP constant 2022 US'!$B$1:$BD$197,MATCH('2022 deflators April 2024 WEO'!$B190,'IMF GDP constant 2022 US'!$B$1:$B$197,0),MATCH('2022 deflators April 2024 WEO'!AS$3,'IMF GDP constant 2022 US'!$B$1:$BD$1,0)),0)</f>
        <v>0.611791922631986</v>
      </c>
      <c r="AT190" s="18" t="n">
        <f aca="false">IFERROR(INDEX('IMF GDP current US'!$B$1:$BD$197,MATCH('2022 deflators April 2024 WEO'!$B190,'IMF GDP current US'!$B$1:$B$197,0),MATCH('2022 deflators April 2024 WEO'!AT$3,'IMF GDP current US'!$B$1:$BD$1,0))/INDEX('IMF GDP constant 2022 US'!$B$1:$BD$197,MATCH('2022 deflators April 2024 WEO'!$B190,'IMF GDP constant 2022 US'!$B$1:$B$197,0),MATCH('2022 deflators April 2024 WEO'!AT$3,'IMF GDP constant 2022 US'!$B$1:$BD$1,0)),0)</f>
        <v>0.605252239464301</v>
      </c>
      <c r="AU190" s="18" t="n">
        <f aca="false">IFERROR(INDEX('IMF GDP current US'!$B$1:$BD$197,MATCH('2022 deflators April 2024 WEO'!$B190,'IMF GDP current US'!$B$1:$B$197,0),MATCH('2022 deflators April 2024 WEO'!AU$3,'IMF GDP current US'!$B$1:$BD$1,0))/INDEX('IMF GDP constant 2022 US'!$B$1:$BD$197,MATCH('2022 deflators April 2024 WEO'!$B190,'IMF GDP constant 2022 US'!$B$1:$B$197,0),MATCH('2022 deflators April 2024 WEO'!AU$3,'IMF GDP constant 2022 US'!$B$1:$BD$1,0)),0)</f>
        <v>0.51858714496656</v>
      </c>
      <c r="AV190" s="18" t="n">
        <f aca="false">IFERROR(INDEX('IMF GDP current US'!$B$1:$BD$197,MATCH('2022 deflators April 2024 WEO'!$B190,'IMF GDP current US'!$B$1:$B$197,0),MATCH('2022 deflators April 2024 WEO'!AV$3,'IMF GDP current US'!$B$1:$BD$1,0))/INDEX('IMF GDP constant 2022 US'!$B$1:$BD$197,MATCH('2022 deflators April 2024 WEO'!$B190,'IMF GDP constant 2022 US'!$B$1:$B$197,0),MATCH('2022 deflators April 2024 WEO'!AV$3,'IMF GDP constant 2022 US'!$B$1:$BD$1,0)),0)</f>
        <v>0.676184313384869</v>
      </c>
      <c r="AW190" s="19" t="n">
        <f aca="false">IFERROR(INDEX('IMF GDP current US'!$B$1:$BD$197,MATCH('2022 deflators April 2024 WEO'!$B190,'IMF GDP current US'!$B$1:$B$197,0),MATCH('2022 deflators April 2024 WEO'!AW$3,'IMF GDP current US'!$B$1:$BD$1,0))/INDEX('IMF GDP constant 2022 US'!$B$1:$BD$197,MATCH('2022 deflators April 2024 WEO'!$B190,'IMF GDP constant 2022 US'!$B$1:$B$197,0),MATCH('2022 deflators April 2024 WEO'!AW$3,'IMF GDP constant 2022 US'!$B$1:$BD$1,0)),0)</f>
        <v>1</v>
      </c>
      <c r="AX190" s="18" t="n">
        <f aca="false">IFERROR(INDEX('IMF GDP current US'!$B$1:$BD$197,MATCH('2022 deflators April 2024 WEO'!$B190,'IMF GDP current US'!$B$1:$B$197,0),MATCH('2022 deflators April 2024 WEO'!AX$3,'IMF GDP current US'!$B$1:$BD$1,0))/INDEX('IMF GDP constant 2022 US'!$B$1:$BD$197,MATCH('2022 deflators April 2024 WEO'!$B190,'IMF GDP constant 2022 US'!$B$1:$B$197,0),MATCH('2022 deflators April 2024 WEO'!AX$3,'IMF GDP constant 2022 US'!$B$1:$BD$1,0)),0)</f>
        <v>1.01386225604501</v>
      </c>
      <c r="AY190" s="21" t="n">
        <f aca="false">IFERROR(INDEX('IMF GDP current US'!$B$1:$BD$197,MATCH('2022 deflators April 2024 WEO'!$B190,'IMF GDP current US'!$B$1:$B$197,0),MATCH('2022 deflators April 2024 WEO'!AY$3,'IMF GDP current US'!$B$1:$BD$1,0))/INDEX('IMF GDP constant 2022 US'!$B$1:$BD$197,MATCH('2022 deflators April 2024 WEO'!$B190,'IMF GDP constant 2022 US'!$B$1:$B$197,0),MATCH('2022 deflators April 2024 WEO'!AY$3,'IMF GDP constant 2022 US'!$B$1:$BD$1,0)),0)</f>
        <v>1.02718653007123</v>
      </c>
      <c r="AZ190" s="21" t="n">
        <f aca="false">IFERROR(INDEX('IMF GDP current US'!$B$1:$BD$197,MATCH('2022 deflators April 2024 WEO'!$B190,'IMF GDP current US'!$B$1:$B$197,0),MATCH('2022 deflators April 2024 WEO'!AZ$3,'IMF GDP current US'!$B$1:$BD$1,0))/INDEX('IMF GDP constant 2022 US'!$B$1:$BD$197,MATCH('2022 deflators April 2024 WEO'!$B190,'IMF GDP constant 2022 US'!$B$1:$B$197,0),MATCH('2022 deflators April 2024 WEO'!AZ$3,'IMF GDP constant 2022 US'!$B$1:$BD$1,0)),0)</f>
        <v>1.03184658298331</v>
      </c>
      <c r="BA190" s="21" t="n">
        <f aca="false">IFERROR(INDEX('IMF GDP current US'!$B$1:$BD$197,MATCH('2022 deflators April 2024 WEO'!$B190,'IMF GDP current US'!$B$1:$B$197,0),MATCH('2022 deflators April 2024 WEO'!BA$3,'IMF GDP current US'!$B$1:$BD$1,0))/INDEX('IMF GDP constant 2022 US'!$B$1:$BD$197,MATCH('2022 deflators April 2024 WEO'!$B190,'IMF GDP constant 2022 US'!$B$1:$B$197,0),MATCH('2022 deflators April 2024 WEO'!BA$3,'IMF GDP constant 2022 US'!$B$1:$BD$1,0)),0)</f>
        <v>0</v>
      </c>
      <c r="BB190" s="21" t="n">
        <f aca="false">IFERROR(INDEX('IMF GDP current US'!$B$1:$BD$197,MATCH('2022 deflators April 2024 WEO'!$B190,'IMF GDP current US'!$B$1:$B$197,0),MATCH('2022 deflators April 2024 WEO'!BB$3,'IMF GDP current US'!$B$1:$BD$1,0))/INDEX('IMF GDP constant 2022 US'!$B$1:$BD$197,MATCH('2022 deflators April 2024 WEO'!$B190,'IMF GDP constant 2022 US'!$B$1:$B$197,0),MATCH('2022 deflators April 2024 WEO'!BB$3,'IMF GDP constant 2022 US'!$B$1:$BD$1,0)),0)</f>
        <v>0</v>
      </c>
      <c r="BC190" s="21" t="n">
        <f aca="false">IFERROR(INDEX('IMF GDP current US'!$B$1:$BD$197,MATCH('2022 deflators April 2024 WEO'!$B190,'IMF GDP current US'!$B$1:$B$197,0),MATCH('2022 deflators April 2024 WEO'!BC$3,'IMF GDP current US'!$B$1:$BD$1,0))/INDEX('IMF GDP constant 2022 US'!$B$1:$BD$197,MATCH('2022 deflators April 2024 WEO'!$B190,'IMF GDP constant 2022 US'!$B$1:$B$197,0),MATCH('2022 deflators April 2024 WEO'!BC$3,'IMF GDP constant 2022 US'!$B$1:$BD$1,0)),0)</f>
        <v>0</v>
      </c>
      <c r="BD190" s="22" t="n">
        <f aca="false">IFERROR(INDEX('IMF GDP current US'!$B$1:$BD$197,MATCH('2022 deflators April 2024 WEO'!$B190,'IMF GDP current US'!$B$1:$B$197,0),MATCH('2022 deflators April 2024 WEO'!BD$3,'IMF GDP current US'!$B$1:$BD$1,0))/INDEX('IMF GDP constant 2022 US'!$B$1:$BD$197,MATCH('2022 deflators April 2024 WEO'!$B190,'IMF GDP constant 2022 US'!$B$1:$B$197,0),MATCH('2022 deflators April 2024 WEO'!BD$3,'IMF GDP constant 2022 US'!$B$1:$BD$1,0)),0)</f>
        <v>0</v>
      </c>
    </row>
    <row r="191" customFormat="false" ht="15" hidden="false" customHeight="false" outlineLevel="0" collapsed="false">
      <c r="A191" s="12" t="s">
        <v>210</v>
      </c>
      <c r="B191" s="0" t="str">
        <f aca="false">VLOOKUP(A191,'Names&amp;ISO'!$A:$C,3,0)</f>
        <v>VNM</v>
      </c>
      <c r="C191" s="11" t="s">
        <v>211</v>
      </c>
      <c r="D191" s="11" t="n">
        <f aca="false">IFERROR(VLOOKUP(B191,'DAC ODA Recipients 2022-2023'!$B:$H,7,0),"")</f>
        <v>1</v>
      </c>
      <c r="E191" s="12" t="str">
        <f aca="false">IFERROR(VLOOKUP(B191,'OECD DAC Deflators 2022'!B:B,1,0),"")</f>
        <v/>
      </c>
      <c r="F191" s="12"/>
      <c r="G191" s="17" t="n">
        <f aca="false">IFERROR(INDEX('IMF GDP current US'!$B$1:$BD$197,MATCH('2022 deflators April 2024 WEO'!$B191,'IMF GDP current US'!$B$1:$B$197,0),MATCH('2022 deflators April 2024 WEO'!G$3,'IMF GDP current US'!$B$1:$BD$1,0))/INDEX('IMF GDP constant 2022 US'!$B$1:$BD$197,MATCH('2022 deflators April 2024 WEO'!$B191,'IMF GDP constant 2022 US'!$B$1:$B$197,0),MATCH('2022 deflators April 2024 WEO'!G$3,'IMF GDP constant 2022 US'!$B$1:$BD$1,0)),0)</f>
        <v>1.24655784509702</v>
      </c>
      <c r="H191" s="18" t="n">
        <f aca="false">IFERROR(INDEX('IMF GDP current US'!$B$1:$BD$197,MATCH('2022 deflators April 2024 WEO'!$B191,'IMF GDP current US'!$B$1:$B$197,0),MATCH('2022 deflators April 2024 WEO'!H$3,'IMF GDP current US'!$B$1:$BD$1,0))/INDEX('IMF GDP constant 2022 US'!$B$1:$BD$197,MATCH('2022 deflators April 2024 WEO'!$B191,'IMF GDP constant 2022 US'!$B$1:$B$197,0),MATCH('2022 deflators April 2024 WEO'!H$3,'IMF GDP constant 2022 US'!$B$1:$BD$1,0)),0)</f>
        <v>0.587077760831574</v>
      </c>
      <c r="I191" s="18" t="n">
        <f aca="false">IFERROR(INDEX('IMF GDP current US'!$B$1:$BD$197,MATCH('2022 deflators April 2024 WEO'!$B191,'IMF GDP current US'!$B$1:$B$197,0),MATCH('2022 deflators April 2024 WEO'!I$3,'IMF GDP current US'!$B$1:$BD$1,0))/INDEX('IMF GDP constant 2022 US'!$B$1:$BD$197,MATCH('2022 deflators April 2024 WEO'!$B191,'IMF GDP constant 2022 US'!$B$1:$B$197,0),MATCH('2022 deflators April 2024 WEO'!I$3,'IMF GDP constant 2022 US'!$B$1:$BD$1,0)),0)</f>
        <v>0.720074248086877</v>
      </c>
      <c r="J191" s="18" t="n">
        <f aca="false">IFERROR(INDEX('IMF GDP current US'!$B$1:$BD$197,MATCH('2022 deflators April 2024 WEO'!$B191,'IMF GDP current US'!$B$1:$B$197,0),MATCH('2022 deflators April 2024 WEO'!J$3,'IMF GDP current US'!$B$1:$BD$1,0))/INDEX('IMF GDP constant 2022 US'!$B$1:$BD$197,MATCH('2022 deflators April 2024 WEO'!$B191,'IMF GDP constant 2022 US'!$B$1:$B$197,0),MATCH('2022 deflators April 2024 WEO'!J$3,'IMF GDP constant 2022 US'!$B$1:$BD$1,0)),0)</f>
        <v>1.0129035160544</v>
      </c>
      <c r="K191" s="18" t="n">
        <f aca="false">IFERROR(INDEX('IMF GDP current US'!$B$1:$BD$197,MATCH('2022 deflators April 2024 WEO'!$B191,'IMF GDP current US'!$B$1:$B$197,0),MATCH('2022 deflators April 2024 WEO'!K$3,'IMF GDP current US'!$B$1:$BD$1,0))/INDEX('IMF GDP constant 2022 US'!$B$1:$BD$197,MATCH('2022 deflators April 2024 WEO'!$B191,'IMF GDP constant 2022 US'!$B$1:$B$197,0),MATCH('2022 deflators April 2024 WEO'!K$3,'IMF GDP constant 2022 US'!$B$1:$BD$1,0)),0)</f>
        <v>1.62369474003741</v>
      </c>
      <c r="L191" s="18" t="n">
        <f aca="false">IFERROR(INDEX('IMF GDP current US'!$B$1:$BD$197,MATCH('2022 deflators April 2024 WEO'!$B191,'IMF GDP current US'!$B$1:$B$197,0),MATCH('2022 deflators April 2024 WEO'!L$3,'IMF GDP current US'!$B$1:$BD$1,0))/INDEX('IMF GDP constant 2022 US'!$B$1:$BD$197,MATCH('2022 deflators April 2024 WEO'!$B191,'IMF GDP constant 2022 US'!$B$1:$B$197,0),MATCH('2022 deflators April 2024 WEO'!L$3,'IMF GDP constant 2022 US'!$B$1:$BD$1,0)),0)</f>
        <v>0.478627589791081</v>
      </c>
      <c r="M191" s="18" t="n">
        <f aca="false">IFERROR(INDEX('IMF GDP current US'!$B$1:$BD$197,MATCH('2022 deflators April 2024 WEO'!$B191,'IMF GDP current US'!$B$1:$B$197,0),MATCH('2022 deflators April 2024 WEO'!M$3,'IMF GDP current US'!$B$1:$BD$1,0))/INDEX('IMF GDP constant 2022 US'!$B$1:$BD$197,MATCH('2022 deflators April 2024 WEO'!$B191,'IMF GDP constant 2022 US'!$B$1:$B$197,0),MATCH('2022 deflators April 2024 WEO'!M$3,'IMF GDP constant 2022 US'!$B$1:$BD$1,0)),0)</f>
        <v>1.04577005526089</v>
      </c>
      <c r="N191" s="18" t="n">
        <f aca="false">IFERROR(INDEX('IMF GDP current US'!$B$1:$BD$197,MATCH('2022 deflators April 2024 WEO'!$B191,'IMF GDP current US'!$B$1:$B$197,0),MATCH('2022 deflators April 2024 WEO'!N$3,'IMF GDP current US'!$B$1:$BD$1,0))/INDEX('IMF GDP constant 2022 US'!$B$1:$BD$197,MATCH('2022 deflators April 2024 WEO'!$B191,'IMF GDP constant 2022 US'!$B$1:$B$197,0),MATCH('2022 deflators April 2024 WEO'!N$3,'IMF GDP constant 2022 US'!$B$1:$BD$1,0)),0)</f>
        <v>1.26579878488353</v>
      </c>
      <c r="O191" s="18" t="n">
        <f aca="false">IFERROR(INDEX('IMF GDP current US'!$B$1:$BD$197,MATCH('2022 deflators April 2024 WEO'!$B191,'IMF GDP current US'!$B$1:$B$197,0),MATCH('2022 deflators April 2024 WEO'!O$3,'IMF GDP current US'!$B$1:$BD$1,0))/INDEX('IMF GDP constant 2022 US'!$B$1:$BD$197,MATCH('2022 deflators April 2024 WEO'!$B191,'IMF GDP constant 2022 US'!$B$1:$B$197,0),MATCH('2022 deflators April 2024 WEO'!O$3,'IMF GDP constant 2022 US'!$B$1:$BD$1,0)),0)</f>
        <v>0.665548101481182</v>
      </c>
      <c r="P191" s="18" t="n">
        <f aca="false">IFERROR(INDEX('IMF GDP current US'!$B$1:$BD$197,MATCH('2022 deflators April 2024 WEO'!$B191,'IMF GDP current US'!$B$1:$B$197,0),MATCH('2022 deflators April 2024 WEO'!P$3,'IMF GDP current US'!$B$1:$BD$1,0))/INDEX('IMF GDP constant 2022 US'!$B$1:$BD$197,MATCH('2022 deflators April 2024 WEO'!$B191,'IMF GDP constant 2022 US'!$B$1:$B$197,0),MATCH('2022 deflators April 2024 WEO'!P$3,'IMF GDP constant 2022 US'!$B$1:$BD$1,0)),0)</f>
        <v>0.167234193908213</v>
      </c>
      <c r="Q191" s="18" t="n">
        <f aca="false">IFERROR(INDEX('IMF GDP current US'!$B$1:$BD$197,MATCH('2022 deflators April 2024 WEO'!$B191,'IMF GDP current US'!$B$1:$B$197,0),MATCH('2022 deflators April 2024 WEO'!Q$3,'IMF GDP current US'!$B$1:$BD$1,0))/INDEX('IMF GDP constant 2022 US'!$B$1:$BD$197,MATCH('2022 deflators April 2024 WEO'!$B191,'IMF GDP constant 2022 US'!$B$1:$B$197,0),MATCH('2022 deflators April 2024 WEO'!Q$3,'IMF GDP constant 2022 US'!$B$1:$BD$1,0)),0)</f>
        <v>0.163701848490538</v>
      </c>
      <c r="R191" s="18" t="n">
        <f aca="false">IFERROR(INDEX('IMF GDP current US'!$B$1:$BD$197,MATCH('2022 deflators April 2024 WEO'!$B191,'IMF GDP current US'!$B$1:$B$197,0),MATCH('2022 deflators April 2024 WEO'!R$3,'IMF GDP current US'!$B$1:$BD$1,0))/INDEX('IMF GDP constant 2022 US'!$B$1:$BD$197,MATCH('2022 deflators April 2024 WEO'!$B191,'IMF GDP constant 2022 US'!$B$1:$B$197,0),MATCH('2022 deflators April 2024 WEO'!R$3,'IMF GDP constant 2022 US'!$B$1:$BD$1,0)),0)</f>
        <v>0.18271259021425</v>
      </c>
      <c r="S191" s="18" t="n">
        <f aca="false">IFERROR(INDEX('IMF GDP current US'!$B$1:$BD$197,MATCH('2022 deflators April 2024 WEO'!$B191,'IMF GDP current US'!$B$1:$B$197,0),MATCH('2022 deflators April 2024 WEO'!S$3,'IMF GDP current US'!$B$1:$BD$1,0))/INDEX('IMF GDP constant 2022 US'!$B$1:$BD$197,MATCH('2022 deflators April 2024 WEO'!$B191,'IMF GDP constant 2022 US'!$B$1:$B$197,0),MATCH('2022 deflators April 2024 WEO'!S$3,'IMF GDP constant 2022 US'!$B$1:$BD$1,0)),0)</f>
        <v>0.217005073278911</v>
      </c>
      <c r="T191" s="18" t="n">
        <f aca="false">IFERROR(INDEX('IMF GDP current US'!$B$1:$BD$197,MATCH('2022 deflators April 2024 WEO'!$B191,'IMF GDP current US'!$B$1:$B$197,0),MATCH('2022 deflators April 2024 WEO'!T$3,'IMF GDP current US'!$B$1:$BD$1,0))/INDEX('IMF GDP constant 2022 US'!$B$1:$BD$197,MATCH('2022 deflators April 2024 WEO'!$B191,'IMF GDP constant 2022 US'!$B$1:$B$197,0),MATCH('2022 deflators April 2024 WEO'!T$3,'IMF GDP constant 2022 US'!$B$1:$BD$1,0)),0)</f>
        <v>0.268227011121716</v>
      </c>
      <c r="U191" s="18" t="n">
        <f aca="false">IFERROR(INDEX('IMF GDP current US'!$B$1:$BD$197,MATCH('2022 deflators April 2024 WEO'!$B191,'IMF GDP current US'!$B$1:$B$197,0),MATCH('2022 deflators April 2024 WEO'!U$3,'IMF GDP current US'!$B$1:$BD$1,0))/INDEX('IMF GDP constant 2022 US'!$B$1:$BD$197,MATCH('2022 deflators April 2024 WEO'!$B191,'IMF GDP constant 2022 US'!$B$1:$B$197,0),MATCH('2022 deflators April 2024 WEO'!U$3,'IMF GDP constant 2022 US'!$B$1:$BD$1,0)),0)</f>
        <v>0.305005934360032</v>
      </c>
      <c r="V191" s="18" t="n">
        <f aca="false">IFERROR(INDEX('IMF GDP current US'!$B$1:$BD$197,MATCH('2022 deflators April 2024 WEO'!$B191,'IMF GDP current US'!$B$1:$B$197,0),MATCH('2022 deflators April 2024 WEO'!V$3,'IMF GDP current US'!$B$1:$BD$1,0))/INDEX('IMF GDP constant 2022 US'!$B$1:$BD$197,MATCH('2022 deflators April 2024 WEO'!$B191,'IMF GDP constant 2022 US'!$B$1:$B$197,0),MATCH('2022 deflators April 2024 WEO'!V$3,'IMF GDP constant 2022 US'!$B$1:$BD$1,0)),0)</f>
        <v>0.355003455787431</v>
      </c>
      <c r="W191" s="18" t="n">
        <f aca="false">IFERROR(INDEX('IMF GDP current US'!$B$1:$BD$197,MATCH('2022 deflators April 2024 WEO'!$B191,'IMF GDP current US'!$B$1:$B$197,0),MATCH('2022 deflators April 2024 WEO'!W$3,'IMF GDP current US'!$B$1:$BD$1,0))/INDEX('IMF GDP constant 2022 US'!$B$1:$BD$197,MATCH('2022 deflators April 2024 WEO'!$B191,'IMF GDP constant 2022 US'!$B$1:$B$197,0),MATCH('2022 deflators April 2024 WEO'!W$3,'IMF GDP constant 2022 US'!$B$1:$BD$1,0)),0)</f>
        <v>0.385478088006606</v>
      </c>
      <c r="X191" s="18" t="n">
        <f aca="false">IFERROR(INDEX('IMF GDP current US'!$B$1:$BD$197,MATCH('2022 deflators April 2024 WEO'!$B191,'IMF GDP current US'!$B$1:$B$197,0),MATCH('2022 deflators April 2024 WEO'!X$3,'IMF GDP current US'!$B$1:$BD$1,0))/INDEX('IMF GDP constant 2022 US'!$B$1:$BD$197,MATCH('2022 deflators April 2024 WEO'!$B191,'IMF GDP constant 2022 US'!$B$1:$B$197,0),MATCH('2022 deflators April 2024 WEO'!X$3,'IMF GDP constant 2022 US'!$B$1:$BD$1,0)),0)</f>
        <v>0.38818587330225</v>
      </c>
      <c r="Y191" s="18" t="n">
        <f aca="false">IFERROR(INDEX('IMF GDP current US'!$B$1:$BD$197,MATCH('2022 deflators April 2024 WEO'!$B191,'IMF GDP current US'!$B$1:$B$197,0),MATCH('2022 deflators April 2024 WEO'!Y$3,'IMF GDP current US'!$B$1:$BD$1,0))/INDEX('IMF GDP constant 2022 US'!$B$1:$BD$197,MATCH('2022 deflators April 2024 WEO'!$B191,'IMF GDP constant 2022 US'!$B$1:$B$197,0),MATCH('2022 deflators April 2024 WEO'!Y$3,'IMF GDP constant 2022 US'!$B$1:$BD$1,0)),0)</f>
        <v>0.371691736482616</v>
      </c>
      <c r="Z191" s="18" t="n">
        <f aca="false">IFERROR(INDEX('IMF GDP current US'!$B$1:$BD$197,MATCH('2022 deflators April 2024 WEO'!$B191,'IMF GDP current US'!$B$1:$B$197,0),MATCH('2022 deflators April 2024 WEO'!Z$3,'IMF GDP current US'!$B$1:$BD$1,0))/INDEX('IMF GDP constant 2022 US'!$B$1:$BD$197,MATCH('2022 deflators April 2024 WEO'!$B191,'IMF GDP constant 2022 US'!$B$1:$B$197,0),MATCH('2022 deflators April 2024 WEO'!Z$3,'IMF GDP constant 2022 US'!$B$1:$BD$1,0)),0)</f>
        <v>0.373878447330803</v>
      </c>
      <c r="AA191" s="18" t="n">
        <f aca="false">IFERROR(INDEX('IMF GDP current US'!$B$1:$BD$197,MATCH('2022 deflators April 2024 WEO'!$B191,'IMF GDP current US'!$B$1:$B$197,0),MATCH('2022 deflators April 2024 WEO'!AA$3,'IMF GDP current US'!$B$1:$BD$1,0))/INDEX('IMF GDP constant 2022 US'!$B$1:$BD$197,MATCH('2022 deflators April 2024 WEO'!$B191,'IMF GDP constant 2022 US'!$B$1:$B$197,0),MATCH('2022 deflators April 2024 WEO'!AA$3,'IMF GDP constant 2022 US'!$B$1:$BD$1,0)),0)</f>
        <v>0.380291532717125</v>
      </c>
      <c r="AB191" s="18" t="n">
        <f aca="false">IFERROR(INDEX('IMF GDP current US'!$B$1:$BD$197,MATCH('2022 deflators April 2024 WEO'!$B191,'IMF GDP current US'!$B$1:$B$197,0),MATCH('2022 deflators April 2024 WEO'!AB$3,'IMF GDP current US'!$B$1:$BD$1,0))/INDEX('IMF GDP constant 2022 US'!$B$1:$BD$197,MATCH('2022 deflators April 2024 WEO'!$B191,'IMF GDP constant 2022 US'!$B$1:$B$197,0),MATCH('2022 deflators April 2024 WEO'!AB$3,'IMF GDP constant 2022 US'!$B$1:$BD$1,0)),0)</f>
        <v>0.371147994901926</v>
      </c>
      <c r="AC191" s="18" t="n">
        <f aca="false">IFERROR(INDEX('IMF GDP current US'!$B$1:$BD$197,MATCH('2022 deflators April 2024 WEO'!$B191,'IMF GDP current US'!$B$1:$B$197,0),MATCH('2022 deflators April 2024 WEO'!AC$3,'IMF GDP current US'!$B$1:$BD$1,0))/INDEX('IMF GDP constant 2022 US'!$B$1:$BD$197,MATCH('2022 deflators April 2024 WEO'!$B191,'IMF GDP constant 2022 US'!$B$1:$B$197,0),MATCH('2022 deflators April 2024 WEO'!AC$3,'IMF GDP constant 2022 US'!$B$1:$BD$1,0)),0)</f>
        <v>0.374019867887197</v>
      </c>
      <c r="AD191" s="18" t="n">
        <f aca="false">IFERROR(INDEX('IMF GDP current US'!$B$1:$BD$197,MATCH('2022 deflators April 2024 WEO'!$B191,'IMF GDP current US'!$B$1:$B$197,0),MATCH('2022 deflators April 2024 WEO'!AD$3,'IMF GDP current US'!$B$1:$BD$1,0))/INDEX('IMF GDP constant 2022 US'!$B$1:$BD$197,MATCH('2022 deflators April 2024 WEO'!$B191,'IMF GDP constant 2022 US'!$B$1:$B$197,0),MATCH('2022 deflators April 2024 WEO'!AD$3,'IMF GDP constant 2022 US'!$B$1:$BD$1,0)),0)</f>
        <v>0.392774904119136</v>
      </c>
      <c r="AE191" s="18" t="n">
        <f aca="false">IFERROR(INDEX('IMF GDP current US'!$B$1:$BD$197,MATCH('2022 deflators April 2024 WEO'!$B191,'IMF GDP current US'!$B$1:$B$197,0),MATCH('2022 deflators April 2024 WEO'!AE$3,'IMF GDP current US'!$B$1:$BD$1,0))/INDEX('IMF GDP constant 2022 US'!$B$1:$BD$197,MATCH('2022 deflators April 2024 WEO'!$B191,'IMF GDP constant 2022 US'!$B$1:$B$197,0),MATCH('2022 deflators April 2024 WEO'!AE$3,'IMF GDP constant 2022 US'!$B$1:$BD$1,0)),0)</f>
        <v>0.456112511157634</v>
      </c>
      <c r="AF191" s="18" t="n">
        <f aca="false">IFERROR(INDEX('IMF GDP current US'!$B$1:$BD$197,MATCH('2022 deflators April 2024 WEO'!$B191,'IMF GDP current US'!$B$1:$B$197,0),MATCH('2022 deflators April 2024 WEO'!AF$3,'IMF GDP current US'!$B$1:$BD$1,0))/INDEX('IMF GDP constant 2022 US'!$B$1:$BD$197,MATCH('2022 deflators April 2024 WEO'!$B191,'IMF GDP constant 2022 US'!$B$1:$B$197,0),MATCH('2022 deflators April 2024 WEO'!AF$3,'IMF GDP constant 2022 US'!$B$1:$BD$1,0)),0)</f>
        <v>0.49371367219291</v>
      </c>
      <c r="AG191" s="18" t="n">
        <f aca="false">IFERROR(INDEX('IMF GDP current US'!$B$1:$BD$197,MATCH('2022 deflators April 2024 WEO'!$B191,'IMF GDP current US'!$B$1:$B$197,0),MATCH('2022 deflators April 2024 WEO'!AG$3,'IMF GDP current US'!$B$1:$BD$1,0))/INDEX('IMF GDP constant 2022 US'!$B$1:$BD$197,MATCH('2022 deflators April 2024 WEO'!$B191,'IMF GDP constant 2022 US'!$B$1:$B$197,0),MATCH('2022 deflators April 2024 WEO'!AG$3,'IMF GDP constant 2022 US'!$B$1:$BD$1,0)),0)</f>
        <v>0.531520628647063</v>
      </c>
      <c r="AH191" s="18" t="n">
        <f aca="false">IFERROR(INDEX('IMF GDP current US'!$B$1:$BD$197,MATCH('2022 deflators April 2024 WEO'!$B191,'IMF GDP current US'!$B$1:$B$197,0),MATCH('2022 deflators April 2024 WEO'!AH$3,'IMF GDP current US'!$B$1:$BD$1,0))/INDEX('IMF GDP constant 2022 US'!$B$1:$BD$197,MATCH('2022 deflators April 2024 WEO'!$B191,'IMF GDP constant 2022 US'!$B$1:$B$197,0),MATCH('2022 deflators April 2024 WEO'!AH$3,'IMF GDP constant 2022 US'!$B$1:$BD$1,0)),0)</f>
        <v>0.579282198808386</v>
      </c>
      <c r="AI191" s="18" t="n">
        <f aca="false">IFERROR(INDEX('IMF GDP current US'!$B$1:$BD$197,MATCH('2022 deflators April 2024 WEO'!$B191,'IMF GDP current US'!$B$1:$B$197,0),MATCH('2022 deflators April 2024 WEO'!AI$3,'IMF GDP current US'!$B$1:$BD$1,0))/INDEX('IMF GDP constant 2022 US'!$B$1:$BD$197,MATCH('2022 deflators April 2024 WEO'!$B191,'IMF GDP constant 2022 US'!$B$1:$B$197,0),MATCH('2022 deflators April 2024 WEO'!AI$3,'IMF GDP constant 2022 US'!$B$1:$BD$1,0)),0)</f>
        <v>0.694901040387655</v>
      </c>
      <c r="AJ191" s="18" t="n">
        <f aca="false">IFERROR(INDEX('IMF GDP current US'!$B$1:$BD$197,MATCH('2022 deflators April 2024 WEO'!$B191,'IMF GDP current US'!$B$1:$B$197,0),MATCH('2022 deflators April 2024 WEO'!AJ$3,'IMF GDP current US'!$B$1:$BD$1,0))/INDEX('IMF GDP constant 2022 US'!$B$1:$BD$197,MATCH('2022 deflators April 2024 WEO'!$B191,'IMF GDP constant 2022 US'!$B$1:$B$197,0),MATCH('2022 deflators April 2024 WEO'!AJ$3,'IMF GDP constant 2022 US'!$B$1:$BD$1,0)),0)</f>
        <v>0.681856398083229</v>
      </c>
      <c r="AK191" s="18" t="n">
        <f aca="false">IFERROR(INDEX('IMF GDP current US'!$B$1:$BD$197,MATCH('2022 deflators April 2024 WEO'!$B191,'IMF GDP current US'!$B$1:$B$197,0),MATCH('2022 deflators April 2024 WEO'!AK$3,'IMF GDP current US'!$B$1:$BD$1,0))/INDEX('IMF GDP constant 2022 US'!$B$1:$BD$197,MATCH('2022 deflators April 2024 WEO'!$B191,'IMF GDP constant 2022 US'!$B$1:$B$197,0),MATCH('2022 deflators April 2024 WEO'!AK$3,'IMF GDP constant 2022 US'!$B$1:$BD$1,0)),0)</f>
        <v>0.711169401951547</v>
      </c>
      <c r="AL191" s="18" t="n">
        <f aca="false">IFERROR(INDEX('IMF GDP current US'!$B$1:$BD$197,MATCH('2022 deflators April 2024 WEO'!$B191,'IMF GDP current US'!$B$1:$B$197,0),MATCH('2022 deflators April 2024 WEO'!AL$3,'IMF GDP current US'!$B$1:$BD$1,0))/INDEX('IMF GDP constant 2022 US'!$B$1:$BD$197,MATCH('2022 deflators April 2024 WEO'!$B191,'IMF GDP constant 2022 US'!$B$1:$B$197,0),MATCH('2022 deflators April 2024 WEO'!AL$3,'IMF GDP constant 2022 US'!$B$1:$BD$1,0)),0)</f>
        <v>0.799441614233559</v>
      </c>
      <c r="AM191" s="18" t="n">
        <f aca="false">IFERROR(INDEX('IMF GDP current US'!$B$1:$BD$197,MATCH('2022 deflators April 2024 WEO'!$B191,'IMF GDP current US'!$B$1:$B$197,0),MATCH('2022 deflators April 2024 WEO'!AM$3,'IMF GDP current US'!$B$1:$BD$1,0))/INDEX('IMF GDP constant 2022 US'!$B$1:$BD$197,MATCH('2022 deflators April 2024 WEO'!$B191,'IMF GDP constant 2022 US'!$B$1:$B$197,0),MATCH('2022 deflators April 2024 WEO'!AM$3,'IMF GDP constant 2022 US'!$B$1:$BD$1,0)),0)</f>
        <v>0.863250345984322</v>
      </c>
      <c r="AN191" s="18" t="n">
        <f aca="false">IFERROR(INDEX('IMF GDP current US'!$B$1:$BD$197,MATCH('2022 deflators April 2024 WEO'!$B191,'IMF GDP current US'!$B$1:$B$197,0),MATCH('2022 deflators April 2024 WEO'!AN$3,'IMF GDP current US'!$B$1:$BD$1,0))/INDEX('IMF GDP constant 2022 US'!$B$1:$BD$197,MATCH('2022 deflators April 2024 WEO'!$B191,'IMF GDP constant 2022 US'!$B$1:$B$197,0),MATCH('2022 deflators April 2024 WEO'!AN$3,'IMF GDP constant 2022 US'!$B$1:$BD$1,0)),0)</f>
        <v>0.891406682574477</v>
      </c>
      <c r="AO191" s="18" t="n">
        <f aca="false">IFERROR(INDEX('IMF GDP current US'!$B$1:$BD$197,MATCH('2022 deflators April 2024 WEO'!$B191,'IMF GDP current US'!$B$1:$B$197,0),MATCH('2022 deflators April 2024 WEO'!AO$3,'IMF GDP current US'!$B$1:$BD$1,0))/INDEX('IMF GDP constant 2022 US'!$B$1:$BD$197,MATCH('2022 deflators April 2024 WEO'!$B191,'IMF GDP constant 2022 US'!$B$1:$B$197,0),MATCH('2022 deflators April 2024 WEO'!AO$3,'IMF GDP constant 2022 US'!$B$1:$BD$1,0)),0)</f>
        <v>0.916994906478152</v>
      </c>
      <c r="AP191" s="18" t="n">
        <f aca="false">IFERROR(INDEX('IMF GDP current US'!$B$1:$BD$197,MATCH('2022 deflators April 2024 WEO'!$B191,'IMF GDP current US'!$B$1:$B$197,0),MATCH('2022 deflators April 2024 WEO'!AP$3,'IMF GDP current US'!$B$1:$BD$1,0))/INDEX('IMF GDP constant 2022 US'!$B$1:$BD$197,MATCH('2022 deflators April 2024 WEO'!$B191,'IMF GDP constant 2022 US'!$B$1:$B$197,0),MATCH('2022 deflators April 2024 WEO'!AP$3,'IMF GDP constant 2022 US'!$B$1:$BD$1,0)),0)</f>
        <v>0.87148783706875</v>
      </c>
      <c r="AQ191" s="18" t="n">
        <f aca="false">IFERROR(INDEX('IMF GDP current US'!$B$1:$BD$197,MATCH('2022 deflators April 2024 WEO'!$B191,'IMF GDP current US'!$B$1:$B$197,0),MATCH('2022 deflators April 2024 WEO'!AQ$3,'IMF GDP current US'!$B$1:$BD$1,0))/INDEX('IMF GDP constant 2022 US'!$B$1:$BD$197,MATCH('2022 deflators April 2024 WEO'!$B191,'IMF GDP constant 2022 US'!$B$1:$B$197,0),MATCH('2022 deflators April 2024 WEO'!AQ$3,'IMF GDP constant 2022 US'!$B$1:$BD$1,0)),0)</f>
        <v>0.869795527558447</v>
      </c>
      <c r="AR191" s="18" t="n">
        <f aca="false">IFERROR(INDEX('IMF GDP current US'!$B$1:$BD$197,MATCH('2022 deflators April 2024 WEO'!$B191,'IMF GDP current US'!$B$1:$B$197,0),MATCH('2022 deflators April 2024 WEO'!AR$3,'IMF GDP current US'!$B$1:$BD$1,0))/INDEX('IMF GDP constant 2022 US'!$B$1:$BD$197,MATCH('2022 deflators April 2024 WEO'!$B191,'IMF GDP constant 2022 US'!$B$1:$B$197,0),MATCH('2022 deflators April 2024 WEO'!AR$3,'IMF GDP constant 2022 US'!$B$1:$BD$1,0)),0)</f>
        <v>0.893749845291536</v>
      </c>
      <c r="AS191" s="18" t="n">
        <f aca="false">IFERROR(INDEX('IMF GDP current US'!$B$1:$BD$197,MATCH('2022 deflators April 2024 WEO'!$B191,'IMF GDP current US'!$B$1:$B$197,0),MATCH('2022 deflators April 2024 WEO'!AS$3,'IMF GDP current US'!$B$1:$BD$1,0))/INDEX('IMF GDP constant 2022 US'!$B$1:$BD$197,MATCH('2022 deflators April 2024 WEO'!$B191,'IMF GDP constant 2022 US'!$B$1:$B$197,0),MATCH('2022 deflators April 2024 WEO'!AS$3,'IMF GDP constant 2022 US'!$B$1:$BD$1,0)),0)</f>
        <v>0.913907774172997</v>
      </c>
      <c r="AT191" s="18" t="n">
        <f aca="false">IFERROR(INDEX('IMF GDP current US'!$B$1:$BD$197,MATCH('2022 deflators April 2024 WEO'!$B191,'IMF GDP current US'!$B$1:$B$197,0),MATCH('2022 deflators April 2024 WEO'!AT$3,'IMF GDP current US'!$B$1:$BD$1,0))/INDEX('IMF GDP constant 2022 US'!$B$1:$BD$197,MATCH('2022 deflators April 2024 WEO'!$B191,'IMF GDP constant 2022 US'!$B$1:$B$197,0),MATCH('2022 deflators April 2024 WEO'!AT$3,'IMF GDP constant 2022 US'!$B$1:$BD$1,0)),0)</f>
        <v>0.927725188455723</v>
      </c>
      <c r="AU191" s="18" t="n">
        <f aca="false">IFERROR(INDEX('IMF GDP current US'!$B$1:$BD$197,MATCH('2022 deflators April 2024 WEO'!$B191,'IMF GDP current US'!$B$1:$B$197,0),MATCH('2022 deflators April 2024 WEO'!AU$3,'IMF GDP current US'!$B$1:$BD$1,0))/INDEX('IMF GDP constant 2022 US'!$B$1:$BD$197,MATCH('2022 deflators April 2024 WEO'!$B191,'IMF GDP constant 2022 US'!$B$1:$B$197,0),MATCH('2022 deflators April 2024 WEO'!AU$3,'IMF GDP constant 2022 US'!$B$1:$BD$1,0)),0)</f>
        <v>0.941257316207734</v>
      </c>
      <c r="AV191" s="18" t="n">
        <f aca="false">IFERROR(INDEX('IMF GDP current US'!$B$1:$BD$197,MATCH('2022 deflators April 2024 WEO'!$B191,'IMF GDP current US'!$B$1:$B$197,0),MATCH('2022 deflators April 2024 WEO'!AV$3,'IMF GDP current US'!$B$1:$BD$1,0))/INDEX('IMF GDP constant 2022 US'!$B$1:$BD$197,MATCH('2022 deflators April 2024 WEO'!$B191,'IMF GDP constant 2022 US'!$B$1:$B$197,0),MATCH('2022 deflators April 2024 WEO'!AV$3,'IMF GDP constant 2022 US'!$B$1:$BD$1,0)),0)</f>
        <v>0.980821821087594</v>
      </c>
      <c r="AW191" s="19" t="n">
        <f aca="false">IFERROR(INDEX('IMF GDP current US'!$B$1:$BD$197,MATCH('2022 deflators April 2024 WEO'!$B191,'IMF GDP current US'!$B$1:$B$197,0),MATCH('2022 deflators April 2024 WEO'!AW$3,'IMF GDP current US'!$B$1:$BD$1,0))/INDEX('IMF GDP constant 2022 US'!$B$1:$BD$197,MATCH('2022 deflators April 2024 WEO'!$B191,'IMF GDP constant 2022 US'!$B$1:$B$197,0),MATCH('2022 deflators April 2024 WEO'!AW$3,'IMF GDP constant 2022 US'!$B$1:$BD$1,0)),0)</f>
        <v>1</v>
      </c>
      <c r="AX191" s="18" t="n">
        <f aca="false">IFERROR(INDEX('IMF GDP current US'!$B$1:$BD$197,MATCH('2022 deflators April 2024 WEO'!$B191,'IMF GDP current US'!$B$1:$B$197,0),MATCH('2022 deflators April 2024 WEO'!AX$3,'IMF GDP current US'!$B$1:$BD$1,0))/INDEX('IMF GDP constant 2022 US'!$B$1:$BD$197,MATCH('2022 deflators April 2024 WEO'!$B191,'IMF GDP constant 2022 US'!$B$1:$B$197,0),MATCH('2022 deflators April 2024 WEO'!AX$3,'IMF GDP constant 2022 US'!$B$1:$BD$1,0)),0)</f>
        <v>1.01201977625744</v>
      </c>
      <c r="AY191" s="21" t="n">
        <f aca="false">IFERROR(INDEX('IMF GDP current US'!$B$1:$BD$197,MATCH('2022 deflators April 2024 WEO'!$B191,'IMF GDP current US'!$B$1:$B$197,0),MATCH('2022 deflators April 2024 WEO'!AY$3,'IMF GDP current US'!$B$1:$BD$1,0))/INDEX('IMF GDP constant 2022 US'!$B$1:$BD$197,MATCH('2022 deflators April 2024 WEO'!$B191,'IMF GDP constant 2022 US'!$B$1:$B$197,0),MATCH('2022 deflators April 2024 WEO'!AY$3,'IMF GDP constant 2022 US'!$B$1:$BD$1,0)),0)</f>
        <v>1.02721860137993</v>
      </c>
      <c r="AZ191" s="21" t="n">
        <f aca="false">IFERROR(INDEX('IMF GDP current US'!$B$1:$BD$197,MATCH('2022 deflators April 2024 WEO'!$B191,'IMF GDP current US'!$B$1:$B$197,0),MATCH('2022 deflators April 2024 WEO'!AZ$3,'IMF GDP current US'!$B$1:$BD$1,0))/INDEX('IMF GDP constant 2022 US'!$B$1:$BD$197,MATCH('2022 deflators April 2024 WEO'!$B191,'IMF GDP constant 2022 US'!$B$1:$B$197,0),MATCH('2022 deflators April 2024 WEO'!AZ$3,'IMF GDP constant 2022 US'!$B$1:$BD$1,0)),0)</f>
        <v>1.04676338457967</v>
      </c>
      <c r="BA191" s="21" t="n">
        <f aca="false">IFERROR(INDEX('IMF GDP current US'!$B$1:$BD$197,MATCH('2022 deflators April 2024 WEO'!$B191,'IMF GDP current US'!$B$1:$B$197,0),MATCH('2022 deflators April 2024 WEO'!BA$3,'IMF GDP current US'!$B$1:$BD$1,0))/INDEX('IMF GDP constant 2022 US'!$B$1:$BD$197,MATCH('2022 deflators April 2024 WEO'!$B191,'IMF GDP constant 2022 US'!$B$1:$B$197,0),MATCH('2022 deflators April 2024 WEO'!BA$3,'IMF GDP constant 2022 US'!$B$1:$BD$1,0)),0)</f>
        <v>1.06251271681919</v>
      </c>
      <c r="BB191" s="21" t="n">
        <f aca="false">IFERROR(INDEX('IMF GDP current US'!$B$1:$BD$197,MATCH('2022 deflators April 2024 WEO'!$B191,'IMF GDP current US'!$B$1:$B$197,0),MATCH('2022 deflators April 2024 WEO'!BB$3,'IMF GDP current US'!$B$1:$BD$1,0))/INDEX('IMF GDP constant 2022 US'!$B$1:$BD$197,MATCH('2022 deflators April 2024 WEO'!$B191,'IMF GDP constant 2022 US'!$B$1:$B$197,0),MATCH('2022 deflators April 2024 WEO'!BB$3,'IMF GDP constant 2022 US'!$B$1:$BD$1,0)),0)</f>
        <v>1.07682726605245</v>
      </c>
      <c r="BC191" s="21" t="n">
        <f aca="false">IFERROR(INDEX('IMF GDP current US'!$B$1:$BD$197,MATCH('2022 deflators April 2024 WEO'!$B191,'IMF GDP current US'!$B$1:$B$197,0),MATCH('2022 deflators April 2024 WEO'!BC$3,'IMF GDP current US'!$B$1:$BD$1,0))/INDEX('IMF GDP constant 2022 US'!$B$1:$BD$197,MATCH('2022 deflators April 2024 WEO'!$B191,'IMF GDP constant 2022 US'!$B$1:$B$197,0),MATCH('2022 deflators April 2024 WEO'!BC$3,'IMF GDP constant 2022 US'!$B$1:$BD$1,0)),0)</f>
        <v>1.08960375666401</v>
      </c>
      <c r="BD191" s="22" t="n">
        <f aca="false">IFERROR(INDEX('IMF GDP current US'!$B$1:$BD$197,MATCH('2022 deflators April 2024 WEO'!$B191,'IMF GDP current US'!$B$1:$B$197,0),MATCH('2022 deflators April 2024 WEO'!BD$3,'IMF GDP current US'!$B$1:$BD$1,0))/INDEX('IMF GDP constant 2022 US'!$B$1:$BD$197,MATCH('2022 deflators April 2024 WEO'!$B191,'IMF GDP constant 2022 US'!$B$1:$B$197,0),MATCH('2022 deflators April 2024 WEO'!BD$3,'IMF GDP constant 2022 US'!$B$1:$BD$1,0)),0)</f>
        <v>1.10094278652901</v>
      </c>
    </row>
    <row r="192" customFormat="false" ht="15" hidden="false" customHeight="false" outlineLevel="0" collapsed="false">
      <c r="A192" s="11" t="s">
        <v>212</v>
      </c>
      <c r="B192" s="12" t="s">
        <v>213</v>
      </c>
      <c r="C192" s="11" t="s">
        <v>212</v>
      </c>
      <c r="D192" s="11" t="n">
        <v>1</v>
      </c>
      <c r="E192" s="12"/>
      <c r="F192" s="12"/>
      <c r="G192" s="17" t="n">
        <f aca="false">IFERROR(INDEX('IMF GDP current US'!$B$1:$BD$197,MATCH('2022 deflators April 2024 WEO'!$B192,'IMF GDP current US'!$B$1:$B$197,0),MATCH('2022 deflators April 2024 WEO'!G$3,'IMF GDP current US'!$B$1:$BD$1,0))/INDEX('IMF GDP constant 2022 US'!$B$1:$BD$197,MATCH('2022 deflators April 2024 WEO'!$B192,'IMF GDP constant 2022 US'!$B$1:$B$197,0),MATCH('2022 deflators April 2024 WEO'!G$3,'IMF GDP constant 2022 US'!$B$1:$BD$1,0)),0)</f>
        <v>0</v>
      </c>
      <c r="H192" s="18" t="n">
        <f aca="false">IFERROR(INDEX('IMF GDP current US'!$B$1:$BD$197,MATCH('2022 deflators April 2024 WEO'!$B192,'IMF GDP current US'!$B$1:$B$197,0),MATCH('2022 deflators April 2024 WEO'!H$3,'IMF GDP current US'!$B$1:$BD$1,0))/INDEX('IMF GDP constant 2022 US'!$B$1:$BD$197,MATCH('2022 deflators April 2024 WEO'!$B192,'IMF GDP constant 2022 US'!$B$1:$B$197,0),MATCH('2022 deflators April 2024 WEO'!H$3,'IMF GDP constant 2022 US'!$B$1:$BD$1,0)),0)</f>
        <v>0</v>
      </c>
      <c r="I192" s="18" t="n">
        <f aca="false">IFERROR(INDEX('IMF GDP current US'!$B$1:$BD$197,MATCH('2022 deflators April 2024 WEO'!$B192,'IMF GDP current US'!$B$1:$B$197,0),MATCH('2022 deflators April 2024 WEO'!I$3,'IMF GDP current US'!$B$1:$BD$1,0))/INDEX('IMF GDP constant 2022 US'!$B$1:$BD$197,MATCH('2022 deflators April 2024 WEO'!$B192,'IMF GDP constant 2022 US'!$B$1:$B$197,0),MATCH('2022 deflators April 2024 WEO'!I$3,'IMF GDP constant 2022 US'!$B$1:$BD$1,0)),0)</f>
        <v>0</v>
      </c>
      <c r="J192" s="18" t="n">
        <f aca="false">IFERROR(INDEX('IMF GDP current US'!$B$1:$BD$197,MATCH('2022 deflators April 2024 WEO'!$B192,'IMF GDP current US'!$B$1:$B$197,0),MATCH('2022 deflators April 2024 WEO'!J$3,'IMF GDP current US'!$B$1:$BD$1,0))/INDEX('IMF GDP constant 2022 US'!$B$1:$BD$197,MATCH('2022 deflators April 2024 WEO'!$B192,'IMF GDP constant 2022 US'!$B$1:$B$197,0),MATCH('2022 deflators April 2024 WEO'!J$3,'IMF GDP constant 2022 US'!$B$1:$BD$1,0)),0)</f>
        <v>0</v>
      </c>
      <c r="K192" s="18" t="n">
        <f aca="false">IFERROR(INDEX('IMF GDP current US'!$B$1:$BD$197,MATCH('2022 deflators April 2024 WEO'!$B192,'IMF GDP current US'!$B$1:$B$197,0),MATCH('2022 deflators April 2024 WEO'!K$3,'IMF GDP current US'!$B$1:$BD$1,0))/INDEX('IMF GDP constant 2022 US'!$B$1:$BD$197,MATCH('2022 deflators April 2024 WEO'!$B192,'IMF GDP constant 2022 US'!$B$1:$B$197,0),MATCH('2022 deflators April 2024 WEO'!K$3,'IMF GDP constant 2022 US'!$B$1:$BD$1,0)),0)</f>
        <v>0</v>
      </c>
      <c r="L192" s="18" t="n">
        <f aca="false">IFERROR(INDEX('IMF GDP current US'!$B$1:$BD$197,MATCH('2022 deflators April 2024 WEO'!$B192,'IMF GDP current US'!$B$1:$B$197,0),MATCH('2022 deflators April 2024 WEO'!L$3,'IMF GDP current US'!$B$1:$BD$1,0))/INDEX('IMF GDP constant 2022 US'!$B$1:$BD$197,MATCH('2022 deflators April 2024 WEO'!$B192,'IMF GDP constant 2022 US'!$B$1:$B$197,0),MATCH('2022 deflators April 2024 WEO'!L$3,'IMF GDP constant 2022 US'!$B$1:$BD$1,0)),0)</f>
        <v>0</v>
      </c>
      <c r="M192" s="18" t="n">
        <f aca="false">IFERROR(INDEX('IMF GDP current US'!$B$1:$BD$197,MATCH('2022 deflators April 2024 WEO'!$B192,'IMF GDP current US'!$B$1:$B$197,0),MATCH('2022 deflators April 2024 WEO'!M$3,'IMF GDP current US'!$B$1:$BD$1,0))/INDEX('IMF GDP constant 2022 US'!$B$1:$BD$197,MATCH('2022 deflators April 2024 WEO'!$B192,'IMF GDP constant 2022 US'!$B$1:$B$197,0),MATCH('2022 deflators April 2024 WEO'!M$3,'IMF GDP constant 2022 US'!$B$1:$BD$1,0)),0)</f>
        <v>0</v>
      </c>
      <c r="N192" s="18" t="n">
        <f aca="false">IFERROR(INDEX('IMF GDP current US'!$B$1:$BD$197,MATCH('2022 deflators April 2024 WEO'!$B192,'IMF GDP current US'!$B$1:$B$197,0),MATCH('2022 deflators April 2024 WEO'!N$3,'IMF GDP current US'!$B$1:$BD$1,0))/INDEX('IMF GDP constant 2022 US'!$B$1:$BD$197,MATCH('2022 deflators April 2024 WEO'!$B192,'IMF GDP constant 2022 US'!$B$1:$B$197,0),MATCH('2022 deflators April 2024 WEO'!N$3,'IMF GDP constant 2022 US'!$B$1:$BD$1,0)),0)</f>
        <v>0</v>
      </c>
      <c r="O192" s="18" t="n">
        <f aca="false">IFERROR(INDEX('IMF GDP current US'!$B$1:$BD$197,MATCH('2022 deflators April 2024 WEO'!$B192,'IMF GDP current US'!$B$1:$B$197,0),MATCH('2022 deflators April 2024 WEO'!O$3,'IMF GDP current US'!$B$1:$BD$1,0))/INDEX('IMF GDP constant 2022 US'!$B$1:$BD$197,MATCH('2022 deflators April 2024 WEO'!$B192,'IMF GDP constant 2022 US'!$B$1:$B$197,0),MATCH('2022 deflators April 2024 WEO'!O$3,'IMF GDP constant 2022 US'!$B$1:$BD$1,0)),0)</f>
        <v>0</v>
      </c>
      <c r="P192" s="18" t="n">
        <f aca="false">IFERROR(INDEX('IMF GDP current US'!$B$1:$BD$197,MATCH('2022 deflators April 2024 WEO'!$B192,'IMF GDP current US'!$B$1:$B$197,0),MATCH('2022 deflators April 2024 WEO'!P$3,'IMF GDP current US'!$B$1:$BD$1,0))/INDEX('IMF GDP constant 2022 US'!$B$1:$BD$197,MATCH('2022 deflators April 2024 WEO'!$B192,'IMF GDP constant 2022 US'!$B$1:$B$197,0),MATCH('2022 deflators April 2024 WEO'!P$3,'IMF GDP constant 2022 US'!$B$1:$BD$1,0)),0)</f>
        <v>0</v>
      </c>
      <c r="Q192" s="18" t="n">
        <f aca="false">IFERROR(INDEX('IMF GDP current US'!$B$1:$BD$197,MATCH('2022 deflators April 2024 WEO'!$B192,'IMF GDP current US'!$B$1:$B$197,0),MATCH('2022 deflators April 2024 WEO'!Q$3,'IMF GDP current US'!$B$1:$BD$1,0))/INDEX('IMF GDP constant 2022 US'!$B$1:$BD$197,MATCH('2022 deflators April 2024 WEO'!$B192,'IMF GDP constant 2022 US'!$B$1:$B$197,0),MATCH('2022 deflators April 2024 WEO'!Q$3,'IMF GDP constant 2022 US'!$B$1:$BD$1,0)),0)</f>
        <v>0</v>
      </c>
      <c r="R192" s="18" t="n">
        <f aca="false">IFERROR(INDEX('IMF GDP current US'!$B$1:$BD$197,MATCH('2022 deflators April 2024 WEO'!$B192,'IMF GDP current US'!$B$1:$B$197,0),MATCH('2022 deflators April 2024 WEO'!R$3,'IMF GDP current US'!$B$1:$BD$1,0))/INDEX('IMF GDP constant 2022 US'!$B$1:$BD$197,MATCH('2022 deflators April 2024 WEO'!$B192,'IMF GDP constant 2022 US'!$B$1:$B$197,0),MATCH('2022 deflators April 2024 WEO'!R$3,'IMF GDP constant 2022 US'!$B$1:$BD$1,0)),0)</f>
        <v>0</v>
      </c>
      <c r="S192" s="18" t="n">
        <f aca="false">IFERROR(INDEX('IMF GDP current US'!$B$1:$BD$197,MATCH('2022 deflators April 2024 WEO'!$B192,'IMF GDP current US'!$B$1:$B$197,0),MATCH('2022 deflators April 2024 WEO'!S$3,'IMF GDP current US'!$B$1:$BD$1,0))/INDEX('IMF GDP constant 2022 US'!$B$1:$BD$197,MATCH('2022 deflators April 2024 WEO'!$B192,'IMF GDP constant 2022 US'!$B$1:$B$197,0),MATCH('2022 deflators April 2024 WEO'!S$3,'IMF GDP constant 2022 US'!$B$1:$BD$1,0)),0)</f>
        <v>0</v>
      </c>
      <c r="T192" s="18" t="n">
        <f aca="false">IFERROR(INDEX('IMF GDP current US'!$B$1:$BD$197,MATCH('2022 deflators April 2024 WEO'!$B192,'IMF GDP current US'!$B$1:$B$197,0),MATCH('2022 deflators April 2024 WEO'!T$3,'IMF GDP current US'!$B$1:$BD$1,0))/INDEX('IMF GDP constant 2022 US'!$B$1:$BD$197,MATCH('2022 deflators April 2024 WEO'!$B192,'IMF GDP constant 2022 US'!$B$1:$B$197,0),MATCH('2022 deflators April 2024 WEO'!T$3,'IMF GDP constant 2022 US'!$B$1:$BD$1,0)),0)</f>
        <v>0</v>
      </c>
      <c r="U192" s="18" t="n">
        <f aca="false">IFERROR(INDEX('IMF GDP current US'!$B$1:$BD$197,MATCH('2022 deflators April 2024 WEO'!$B192,'IMF GDP current US'!$B$1:$B$197,0),MATCH('2022 deflators April 2024 WEO'!U$3,'IMF GDP current US'!$B$1:$BD$1,0))/INDEX('IMF GDP constant 2022 US'!$B$1:$BD$197,MATCH('2022 deflators April 2024 WEO'!$B192,'IMF GDP constant 2022 US'!$B$1:$B$197,0),MATCH('2022 deflators April 2024 WEO'!U$3,'IMF GDP constant 2022 US'!$B$1:$BD$1,0)),0)</f>
        <v>0.458556030584676</v>
      </c>
      <c r="V192" s="18" t="n">
        <f aca="false">IFERROR(INDEX('IMF GDP current US'!$B$1:$BD$197,MATCH('2022 deflators April 2024 WEO'!$B192,'IMF GDP current US'!$B$1:$B$197,0),MATCH('2022 deflators April 2024 WEO'!V$3,'IMF GDP current US'!$B$1:$BD$1,0))/INDEX('IMF GDP constant 2022 US'!$B$1:$BD$197,MATCH('2022 deflators April 2024 WEO'!$B192,'IMF GDP constant 2022 US'!$B$1:$B$197,0),MATCH('2022 deflators April 2024 WEO'!V$3,'IMF GDP constant 2022 US'!$B$1:$BD$1,0)),0)</f>
        <v>0.494337978185657</v>
      </c>
      <c r="W192" s="18" t="n">
        <f aca="false">IFERROR(INDEX('IMF GDP current US'!$B$1:$BD$197,MATCH('2022 deflators April 2024 WEO'!$B192,'IMF GDP current US'!$B$1:$B$197,0),MATCH('2022 deflators April 2024 WEO'!W$3,'IMF GDP current US'!$B$1:$BD$1,0))/INDEX('IMF GDP constant 2022 US'!$B$1:$BD$197,MATCH('2022 deflators April 2024 WEO'!$B192,'IMF GDP constant 2022 US'!$B$1:$B$197,0),MATCH('2022 deflators April 2024 WEO'!W$3,'IMF GDP constant 2022 US'!$B$1:$BD$1,0)),0)</f>
        <v>0.507297350175295</v>
      </c>
      <c r="X192" s="18" t="n">
        <f aca="false">IFERROR(INDEX('IMF GDP current US'!$B$1:$BD$197,MATCH('2022 deflators April 2024 WEO'!$B192,'IMF GDP current US'!$B$1:$B$197,0),MATCH('2022 deflators April 2024 WEO'!X$3,'IMF GDP current US'!$B$1:$BD$1,0))/INDEX('IMF GDP constant 2022 US'!$B$1:$BD$197,MATCH('2022 deflators April 2024 WEO'!$B192,'IMF GDP constant 2022 US'!$B$1:$B$197,0),MATCH('2022 deflators April 2024 WEO'!X$3,'IMF GDP constant 2022 US'!$B$1:$BD$1,0)),0)</f>
        <v>0.487813507827087</v>
      </c>
      <c r="Y192" s="18" t="n">
        <f aca="false">IFERROR(INDEX('IMF GDP current US'!$B$1:$BD$197,MATCH('2022 deflators April 2024 WEO'!$B192,'IMF GDP current US'!$B$1:$B$197,0),MATCH('2022 deflators April 2024 WEO'!Y$3,'IMF GDP current US'!$B$1:$BD$1,0))/INDEX('IMF GDP constant 2022 US'!$B$1:$BD$197,MATCH('2022 deflators April 2024 WEO'!$B192,'IMF GDP constant 2022 US'!$B$1:$B$197,0),MATCH('2022 deflators April 2024 WEO'!Y$3,'IMF GDP constant 2022 US'!$B$1:$BD$1,0)),0)</f>
        <v>0.461606083427229</v>
      </c>
      <c r="Z192" s="18" t="n">
        <f aca="false">IFERROR(INDEX('IMF GDP current US'!$B$1:$BD$197,MATCH('2022 deflators April 2024 WEO'!$B192,'IMF GDP current US'!$B$1:$B$197,0),MATCH('2022 deflators April 2024 WEO'!Z$3,'IMF GDP current US'!$B$1:$BD$1,0))/INDEX('IMF GDP constant 2022 US'!$B$1:$BD$197,MATCH('2022 deflators April 2024 WEO'!$B192,'IMF GDP constant 2022 US'!$B$1:$B$197,0),MATCH('2022 deflators April 2024 WEO'!Z$3,'IMF GDP constant 2022 US'!$B$1:$BD$1,0)),0)</f>
        <v>0.447577135973227</v>
      </c>
      <c r="AA192" s="18" t="n">
        <f aca="false">IFERROR(INDEX('IMF GDP current US'!$B$1:$BD$197,MATCH('2022 deflators April 2024 WEO'!$B192,'IMF GDP current US'!$B$1:$B$197,0),MATCH('2022 deflators April 2024 WEO'!AA$3,'IMF GDP current US'!$B$1:$BD$1,0))/INDEX('IMF GDP constant 2022 US'!$B$1:$BD$197,MATCH('2022 deflators April 2024 WEO'!$B192,'IMF GDP constant 2022 US'!$B$1:$B$197,0),MATCH('2022 deflators April 2024 WEO'!AA$3,'IMF GDP constant 2022 US'!$B$1:$BD$1,0)),0)</f>
        <v>0.494382679810788</v>
      </c>
      <c r="AB192" s="18" t="n">
        <f aca="false">IFERROR(INDEX('IMF GDP current US'!$B$1:$BD$197,MATCH('2022 deflators April 2024 WEO'!$B192,'IMF GDP current US'!$B$1:$B$197,0),MATCH('2022 deflators April 2024 WEO'!AB$3,'IMF GDP current US'!$B$1:$BD$1,0))/INDEX('IMF GDP constant 2022 US'!$B$1:$BD$197,MATCH('2022 deflators April 2024 WEO'!$B192,'IMF GDP constant 2022 US'!$B$1:$B$197,0),MATCH('2022 deflators April 2024 WEO'!AB$3,'IMF GDP constant 2022 US'!$B$1:$BD$1,0)),0)</f>
        <v>0.505967430914415</v>
      </c>
      <c r="AC192" s="18" t="n">
        <f aca="false">IFERROR(INDEX('IMF GDP current US'!$B$1:$BD$197,MATCH('2022 deflators April 2024 WEO'!$B192,'IMF GDP current US'!$B$1:$B$197,0),MATCH('2022 deflators April 2024 WEO'!AC$3,'IMF GDP current US'!$B$1:$BD$1,0))/INDEX('IMF GDP constant 2022 US'!$B$1:$BD$197,MATCH('2022 deflators April 2024 WEO'!$B192,'IMF GDP constant 2022 US'!$B$1:$B$197,0),MATCH('2022 deflators April 2024 WEO'!AC$3,'IMF GDP constant 2022 US'!$B$1:$BD$1,0)),0)</f>
        <v>0.513478940479617</v>
      </c>
      <c r="AD192" s="18" t="n">
        <f aca="false">IFERROR(INDEX('IMF GDP current US'!$B$1:$BD$197,MATCH('2022 deflators April 2024 WEO'!$B192,'IMF GDP current US'!$B$1:$B$197,0),MATCH('2022 deflators April 2024 WEO'!AD$3,'IMF GDP current US'!$B$1:$BD$1,0))/INDEX('IMF GDP constant 2022 US'!$B$1:$BD$197,MATCH('2022 deflators April 2024 WEO'!$B192,'IMF GDP constant 2022 US'!$B$1:$B$197,0),MATCH('2022 deflators April 2024 WEO'!AD$3,'IMF GDP constant 2022 US'!$B$1:$BD$1,0)),0)</f>
        <v>0.502535500469869</v>
      </c>
      <c r="AE192" s="18" t="n">
        <f aca="false">IFERROR(INDEX('IMF GDP current US'!$B$1:$BD$197,MATCH('2022 deflators April 2024 WEO'!$B192,'IMF GDP current US'!$B$1:$B$197,0),MATCH('2022 deflators April 2024 WEO'!AE$3,'IMF GDP current US'!$B$1:$BD$1,0))/INDEX('IMF GDP constant 2022 US'!$B$1:$BD$197,MATCH('2022 deflators April 2024 WEO'!$B192,'IMF GDP constant 2022 US'!$B$1:$B$197,0),MATCH('2022 deflators April 2024 WEO'!AE$3,'IMF GDP constant 2022 US'!$B$1:$BD$1,0)),0)</f>
        <v>0.478130948944614</v>
      </c>
      <c r="AF192" s="18" t="n">
        <f aca="false">IFERROR(INDEX('IMF GDP current US'!$B$1:$BD$197,MATCH('2022 deflators April 2024 WEO'!$B192,'IMF GDP current US'!$B$1:$B$197,0),MATCH('2022 deflators April 2024 WEO'!AF$3,'IMF GDP current US'!$B$1:$BD$1,0))/INDEX('IMF GDP constant 2022 US'!$B$1:$BD$197,MATCH('2022 deflators April 2024 WEO'!$B192,'IMF GDP constant 2022 US'!$B$1:$B$197,0),MATCH('2022 deflators April 2024 WEO'!AF$3,'IMF GDP constant 2022 US'!$B$1:$BD$1,0)),0)</f>
        <v>0.478436647188359</v>
      </c>
      <c r="AG192" s="18" t="n">
        <f aca="false">IFERROR(INDEX('IMF GDP current US'!$B$1:$BD$197,MATCH('2022 deflators April 2024 WEO'!$B192,'IMF GDP current US'!$B$1:$B$197,0),MATCH('2022 deflators April 2024 WEO'!AG$3,'IMF GDP current US'!$B$1:$BD$1,0))/INDEX('IMF GDP constant 2022 US'!$B$1:$BD$197,MATCH('2022 deflators April 2024 WEO'!$B192,'IMF GDP constant 2022 US'!$B$1:$B$197,0),MATCH('2022 deflators April 2024 WEO'!AG$3,'IMF GDP constant 2022 US'!$B$1:$BD$1,0)),0)</f>
        <v>0.504183791835608</v>
      </c>
      <c r="AH192" s="18" t="n">
        <f aca="false">IFERROR(INDEX('IMF GDP current US'!$B$1:$BD$197,MATCH('2022 deflators April 2024 WEO'!$B192,'IMF GDP current US'!$B$1:$B$197,0),MATCH('2022 deflators April 2024 WEO'!AH$3,'IMF GDP current US'!$B$1:$BD$1,0))/INDEX('IMF GDP constant 2022 US'!$B$1:$BD$197,MATCH('2022 deflators April 2024 WEO'!$B192,'IMF GDP constant 2022 US'!$B$1:$B$197,0),MATCH('2022 deflators April 2024 WEO'!AH$3,'IMF GDP constant 2022 US'!$B$1:$BD$1,0)),0)</f>
        <v>0.528292854069287</v>
      </c>
      <c r="AI192" s="18" t="n">
        <f aca="false">IFERROR(INDEX('IMF GDP current US'!$B$1:$BD$197,MATCH('2022 deflators April 2024 WEO'!$B192,'IMF GDP current US'!$B$1:$B$197,0),MATCH('2022 deflators April 2024 WEO'!AI$3,'IMF GDP current US'!$B$1:$BD$1,0))/INDEX('IMF GDP constant 2022 US'!$B$1:$BD$197,MATCH('2022 deflators April 2024 WEO'!$B192,'IMF GDP constant 2022 US'!$B$1:$B$197,0),MATCH('2022 deflators April 2024 WEO'!AI$3,'IMF GDP constant 2022 US'!$B$1:$BD$1,0)),0)</f>
        <v>0.618082122587284</v>
      </c>
      <c r="AJ192" s="18" t="n">
        <f aca="false">IFERROR(INDEX('IMF GDP current US'!$B$1:$BD$197,MATCH('2022 deflators April 2024 WEO'!$B192,'IMF GDP current US'!$B$1:$B$197,0),MATCH('2022 deflators April 2024 WEO'!AJ$3,'IMF GDP current US'!$B$1:$BD$1,0))/INDEX('IMF GDP constant 2022 US'!$B$1:$BD$197,MATCH('2022 deflators April 2024 WEO'!$B192,'IMF GDP constant 2022 US'!$B$1:$B$197,0),MATCH('2022 deflators April 2024 WEO'!AJ$3,'IMF GDP constant 2022 US'!$B$1:$BD$1,0)),0)</f>
        <v>0.629594189269654</v>
      </c>
      <c r="AK192" s="18" t="n">
        <f aca="false">IFERROR(INDEX('IMF GDP current US'!$B$1:$BD$197,MATCH('2022 deflators April 2024 WEO'!$B192,'IMF GDP current US'!$B$1:$B$197,0),MATCH('2022 deflators April 2024 WEO'!AK$3,'IMF GDP current US'!$B$1:$BD$1,0))/INDEX('IMF GDP constant 2022 US'!$B$1:$BD$197,MATCH('2022 deflators April 2024 WEO'!$B192,'IMF GDP constant 2022 US'!$B$1:$B$197,0),MATCH('2022 deflators April 2024 WEO'!AK$3,'IMF GDP constant 2022 US'!$B$1:$BD$1,0)),0)</f>
        <v>0.712690232592911</v>
      </c>
      <c r="AL192" s="18" t="n">
        <f aca="false">IFERROR(INDEX('IMF GDP current US'!$B$1:$BD$197,MATCH('2022 deflators April 2024 WEO'!$B192,'IMF GDP current US'!$B$1:$B$197,0),MATCH('2022 deflators April 2024 WEO'!AL$3,'IMF GDP current US'!$B$1:$BD$1,0))/INDEX('IMF GDP constant 2022 US'!$B$1:$BD$197,MATCH('2022 deflators April 2024 WEO'!$B192,'IMF GDP constant 2022 US'!$B$1:$B$197,0),MATCH('2022 deflators April 2024 WEO'!AL$3,'IMF GDP constant 2022 US'!$B$1:$BD$1,0)),0)</f>
        <v>0.751269965545424</v>
      </c>
      <c r="AM192" s="18" t="n">
        <f aca="false">IFERROR(INDEX('IMF GDP current US'!$B$1:$BD$197,MATCH('2022 deflators April 2024 WEO'!$B192,'IMF GDP current US'!$B$1:$B$197,0),MATCH('2022 deflators April 2024 WEO'!AM$3,'IMF GDP current US'!$B$1:$BD$1,0))/INDEX('IMF GDP constant 2022 US'!$B$1:$BD$197,MATCH('2022 deflators April 2024 WEO'!$B192,'IMF GDP constant 2022 US'!$B$1:$B$197,0),MATCH('2022 deflators April 2024 WEO'!AM$3,'IMF GDP constant 2022 US'!$B$1:$BD$1,0)),0)</f>
        <v>0.772799303348489</v>
      </c>
      <c r="AN192" s="18" t="n">
        <f aca="false">IFERROR(INDEX('IMF GDP current US'!$B$1:$BD$197,MATCH('2022 deflators April 2024 WEO'!$B192,'IMF GDP current US'!$B$1:$B$197,0),MATCH('2022 deflators April 2024 WEO'!AN$3,'IMF GDP current US'!$B$1:$BD$1,0))/INDEX('IMF GDP constant 2022 US'!$B$1:$BD$197,MATCH('2022 deflators April 2024 WEO'!$B192,'IMF GDP constant 2022 US'!$B$1:$B$197,0),MATCH('2022 deflators April 2024 WEO'!AN$3,'IMF GDP constant 2022 US'!$B$1:$BD$1,0)),0)</f>
        <v>0.817199045556554</v>
      </c>
      <c r="AO192" s="18" t="n">
        <f aca="false">IFERROR(INDEX('IMF GDP current US'!$B$1:$BD$197,MATCH('2022 deflators April 2024 WEO'!$B192,'IMF GDP current US'!$B$1:$B$197,0),MATCH('2022 deflators April 2024 WEO'!AO$3,'IMF GDP current US'!$B$1:$BD$1,0))/INDEX('IMF GDP constant 2022 US'!$B$1:$BD$197,MATCH('2022 deflators April 2024 WEO'!$B192,'IMF GDP constant 2022 US'!$B$1:$B$197,0),MATCH('2022 deflators April 2024 WEO'!AO$3,'IMF GDP constant 2022 US'!$B$1:$BD$1,0)),0)</f>
        <v>0.84719641639711</v>
      </c>
      <c r="AP192" s="18" t="n">
        <f aca="false">IFERROR(INDEX('IMF GDP current US'!$B$1:$BD$197,MATCH('2022 deflators April 2024 WEO'!$B192,'IMF GDP current US'!$B$1:$B$197,0),MATCH('2022 deflators April 2024 WEO'!AP$3,'IMF GDP current US'!$B$1:$BD$1,0))/INDEX('IMF GDP constant 2022 US'!$B$1:$BD$197,MATCH('2022 deflators April 2024 WEO'!$B192,'IMF GDP constant 2022 US'!$B$1:$B$197,0),MATCH('2022 deflators April 2024 WEO'!AP$3,'IMF GDP constant 2022 US'!$B$1:$BD$1,0)),0)</f>
        <v>0.815752244259194</v>
      </c>
      <c r="AQ192" s="18" t="n">
        <f aca="false">IFERROR(INDEX('IMF GDP current US'!$B$1:$BD$197,MATCH('2022 deflators April 2024 WEO'!$B192,'IMF GDP current US'!$B$1:$B$197,0),MATCH('2022 deflators April 2024 WEO'!AQ$3,'IMF GDP current US'!$B$1:$BD$1,0))/INDEX('IMF GDP constant 2022 US'!$B$1:$BD$197,MATCH('2022 deflators April 2024 WEO'!$B192,'IMF GDP constant 2022 US'!$B$1:$B$197,0),MATCH('2022 deflators April 2024 WEO'!AQ$3,'IMF GDP constant 2022 US'!$B$1:$BD$1,0)),0)</f>
        <v>0.826177048693768</v>
      </c>
      <c r="AR192" s="18" t="n">
        <f aca="false">IFERROR(INDEX('IMF GDP current US'!$B$1:$BD$197,MATCH('2022 deflators April 2024 WEO'!$B192,'IMF GDP current US'!$B$1:$B$197,0),MATCH('2022 deflators April 2024 WEO'!AR$3,'IMF GDP current US'!$B$1:$BD$1,0))/INDEX('IMF GDP constant 2022 US'!$B$1:$BD$197,MATCH('2022 deflators April 2024 WEO'!$B192,'IMF GDP constant 2022 US'!$B$1:$B$197,0),MATCH('2022 deflators April 2024 WEO'!AR$3,'IMF GDP constant 2022 US'!$B$1:$BD$1,0)),0)</f>
        <v>0.85284992207464</v>
      </c>
      <c r="AS192" s="18" t="n">
        <f aca="false">IFERROR(INDEX('IMF GDP current US'!$B$1:$BD$197,MATCH('2022 deflators April 2024 WEO'!$B192,'IMF GDP current US'!$B$1:$B$197,0),MATCH('2022 deflators April 2024 WEO'!AS$3,'IMF GDP current US'!$B$1:$BD$1,0))/INDEX('IMF GDP constant 2022 US'!$B$1:$BD$197,MATCH('2022 deflators April 2024 WEO'!$B192,'IMF GDP constant 2022 US'!$B$1:$B$197,0),MATCH('2022 deflators April 2024 WEO'!AS$3,'IMF GDP constant 2022 US'!$B$1:$BD$1,0)),0)</f>
        <v>0.850295922944673</v>
      </c>
      <c r="AT192" s="18" t="n">
        <f aca="false">IFERROR(INDEX('IMF GDP current US'!$B$1:$BD$197,MATCH('2022 deflators April 2024 WEO'!$B192,'IMF GDP current US'!$B$1:$B$197,0),MATCH('2022 deflators April 2024 WEO'!AT$3,'IMF GDP current US'!$B$1:$BD$1,0))/INDEX('IMF GDP constant 2022 US'!$B$1:$BD$197,MATCH('2022 deflators April 2024 WEO'!$B192,'IMF GDP constant 2022 US'!$B$1:$B$197,0),MATCH('2022 deflators April 2024 WEO'!AT$3,'IMF GDP constant 2022 US'!$B$1:$BD$1,0)),0)</f>
        <v>0.883029149197878</v>
      </c>
      <c r="AU192" s="18" t="n">
        <f aca="false">IFERROR(INDEX('IMF GDP current US'!$B$1:$BD$197,MATCH('2022 deflators April 2024 WEO'!$B192,'IMF GDP current US'!$B$1:$B$197,0),MATCH('2022 deflators April 2024 WEO'!AU$3,'IMF GDP current US'!$B$1:$BD$1,0))/INDEX('IMF GDP constant 2022 US'!$B$1:$BD$197,MATCH('2022 deflators April 2024 WEO'!$B192,'IMF GDP constant 2022 US'!$B$1:$B$197,0),MATCH('2022 deflators April 2024 WEO'!AU$3,'IMF GDP constant 2022 US'!$B$1:$BD$1,0)),0)</f>
        <v>0.902626709265741</v>
      </c>
      <c r="AV192" s="18" t="n">
        <f aca="false">IFERROR(INDEX('IMF GDP current US'!$B$1:$BD$197,MATCH('2022 deflators April 2024 WEO'!$B192,'IMF GDP current US'!$B$1:$B$197,0),MATCH('2022 deflators April 2024 WEO'!AV$3,'IMF GDP current US'!$B$1:$BD$1,0))/INDEX('IMF GDP constant 2022 US'!$B$1:$BD$197,MATCH('2022 deflators April 2024 WEO'!$B192,'IMF GDP constant 2022 US'!$B$1:$B$197,0),MATCH('2022 deflators April 2024 WEO'!AV$3,'IMF GDP constant 2022 US'!$B$1:$BD$1,0)),0)</f>
        <v>0.983428491599708</v>
      </c>
      <c r="AW192" s="19" t="n">
        <f aca="false">IFERROR(INDEX('IMF GDP current US'!$B$1:$BD$197,MATCH('2022 deflators April 2024 WEO'!$B192,'IMF GDP current US'!$B$1:$B$197,0),MATCH('2022 deflators April 2024 WEO'!AW$3,'IMF GDP current US'!$B$1:$BD$1,0))/INDEX('IMF GDP constant 2022 US'!$B$1:$BD$197,MATCH('2022 deflators April 2024 WEO'!$B192,'IMF GDP constant 2022 US'!$B$1:$B$197,0),MATCH('2022 deflators April 2024 WEO'!AW$3,'IMF GDP constant 2022 US'!$B$1:$BD$1,0)),0)</f>
        <v>1</v>
      </c>
      <c r="AX192" s="18" t="n">
        <f aca="false">IFERROR(INDEX('IMF GDP current US'!$B$1:$BD$197,MATCH('2022 deflators April 2024 WEO'!$B192,'IMF GDP current US'!$B$1:$B$197,0),MATCH('2022 deflators April 2024 WEO'!AX$3,'IMF GDP current US'!$B$1:$BD$1,0))/INDEX('IMF GDP constant 2022 US'!$B$1:$BD$197,MATCH('2022 deflators April 2024 WEO'!$B192,'IMF GDP constant 2022 US'!$B$1:$B$197,0),MATCH('2022 deflators April 2024 WEO'!AX$3,'IMF GDP constant 2022 US'!$B$1:$BD$1,0)),0)</f>
        <v>1.03399834816846</v>
      </c>
      <c r="AY192" s="21" t="n">
        <f aca="false">IFERROR(INDEX('IMF GDP current US'!$B$1:$BD$197,MATCH('2022 deflators April 2024 WEO'!$B192,'IMF GDP current US'!$B$1:$B$197,0),MATCH('2022 deflators April 2024 WEO'!AY$3,'IMF GDP current US'!$B$1:$BD$1,0))/INDEX('IMF GDP constant 2022 US'!$B$1:$BD$197,MATCH('2022 deflators April 2024 WEO'!$B192,'IMF GDP constant 2022 US'!$B$1:$B$197,0),MATCH('2022 deflators April 2024 WEO'!AY$3,'IMF GDP constant 2022 US'!$B$1:$BD$1,0)),0)</f>
        <v>0</v>
      </c>
      <c r="AZ192" s="21" t="n">
        <f aca="false">IFERROR(INDEX('IMF GDP current US'!$B$1:$BD$197,MATCH('2022 deflators April 2024 WEO'!$B192,'IMF GDP current US'!$B$1:$B$197,0),MATCH('2022 deflators April 2024 WEO'!AZ$3,'IMF GDP current US'!$B$1:$BD$1,0))/INDEX('IMF GDP constant 2022 US'!$B$1:$BD$197,MATCH('2022 deflators April 2024 WEO'!$B192,'IMF GDP constant 2022 US'!$B$1:$B$197,0),MATCH('2022 deflators April 2024 WEO'!AZ$3,'IMF GDP constant 2022 US'!$B$1:$BD$1,0)),0)</f>
        <v>0</v>
      </c>
      <c r="BA192" s="21" t="n">
        <f aca="false">IFERROR(INDEX('IMF GDP current US'!$B$1:$BD$197,MATCH('2022 deflators April 2024 WEO'!$B192,'IMF GDP current US'!$B$1:$B$197,0),MATCH('2022 deflators April 2024 WEO'!BA$3,'IMF GDP current US'!$B$1:$BD$1,0))/INDEX('IMF GDP constant 2022 US'!$B$1:$BD$197,MATCH('2022 deflators April 2024 WEO'!$B192,'IMF GDP constant 2022 US'!$B$1:$B$197,0),MATCH('2022 deflators April 2024 WEO'!BA$3,'IMF GDP constant 2022 US'!$B$1:$BD$1,0)),0)</f>
        <v>0</v>
      </c>
      <c r="BB192" s="21" t="n">
        <f aca="false">IFERROR(INDEX('IMF GDP current US'!$B$1:$BD$197,MATCH('2022 deflators April 2024 WEO'!$B192,'IMF GDP current US'!$B$1:$B$197,0),MATCH('2022 deflators April 2024 WEO'!BB$3,'IMF GDP current US'!$B$1:$BD$1,0))/INDEX('IMF GDP constant 2022 US'!$B$1:$BD$197,MATCH('2022 deflators April 2024 WEO'!$B192,'IMF GDP constant 2022 US'!$B$1:$B$197,0),MATCH('2022 deflators April 2024 WEO'!BB$3,'IMF GDP constant 2022 US'!$B$1:$BD$1,0)),0)</f>
        <v>0</v>
      </c>
      <c r="BC192" s="21" t="n">
        <f aca="false">IFERROR(INDEX('IMF GDP current US'!$B$1:$BD$197,MATCH('2022 deflators April 2024 WEO'!$B192,'IMF GDP current US'!$B$1:$B$197,0),MATCH('2022 deflators April 2024 WEO'!BC$3,'IMF GDP current US'!$B$1:$BD$1,0))/INDEX('IMF GDP constant 2022 US'!$B$1:$BD$197,MATCH('2022 deflators April 2024 WEO'!$B192,'IMF GDP constant 2022 US'!$B$1:$B$197,0),MATCH('2022 deflators April 2024 WEO'!BC$3,'IMF GDP constant 2022 US'!$B$1:$BD$1,0)),0)</f>
        <v>0</v>
      </c>
      <c r="BD192" s="22" t="n">
        <f aca="false">IFERROR(INDEX('IMF GDP current US'!$B$1:$BD$197,MATCH('2022 deflators April 2024 WEO'!$B192,'IMF GDP current US'!$B$1:$B$197,0),MATCH('2022 deflators April 2024 WEO'!BD$3,'IMF GDP current US'!$B$1:$BD$1,0))/INDEX('IMF GDP constant 2022 US'!$B$1:$BD$197,MATCH('2022 deflators April 2024 WEO'!$B192,'IMF GDP constant 2022 US'!$B$1:$B$197,0),MATCH('2022 deflators April 2024 WEO'!BD$3,'IMF GDP constant 2022 US'!$B$1:$BD$1,0)),0)</f>
        <v>0</v>
      </c>
    </row>
    <row r="193" customFormat="false" ht="15" hidden="false" customHeight="false" outlineLevel="0" collapsed="false">
      <c r="A193" s="11" t="s">
        <v>214</v>
      </c>
      <c r="B193" s="11" t="str">
        <f aca="false">VLOOKUP(A193,'Names&amp;ISO'!$A:$C,3,0)</f>
        <v>YEM</v>
      </c>
      <c r="C193" s="11" t="s">
        <v>214</v>
      </c>
      <c r="D193" s="11" t="n">
        <f aca="false">IFERROR(VLOOKUP(B193,'DAC ODA Recipients 2022-2023'!$B:$H,7,0),"")</f>
        <v>1</v>
      </c>
      <c r="E193" s="12" t="str">
        <f aca="false">IFERROR(VLOOKUP(B193,'OECD DAC Deflators 2022'!B:B,1,0),"")</f>
        <v/>
      </c>
      <c r="F193" s="12"/>
      <c r="G193" s="17" t="n">
        <f aca="false">IFERROR(INDEX('IMF GDP current US'!$B$1:$BD$197,MATCH('2022 deflators April 2024 WEO'!$B193,'IMF GDP current US'!$B$1:$B$197,0),MATCH('2022 deflators April 2024 WEO'!G$3,'IMF GDP current US'!$B$1:$BD$1,0))/INDEX('IMF GDP constant 2022 US'!$B$1:$BD$197,MATCH('2022 deflators April 2024 WEO'!$B193,'IMF GDP constant 2022 US'!$B$1:$B$197,0),MATCH('2022 deflators April 2024 WEO'!G$3,'IMF GDP constant 2022 US'!$B$1:$BD$1,0)),0)</f>
        <v>0</v>
      </c>
      <c r="H193" s="18" t="n">
        <f aca="false">IFERROR(INDEX('IMF GDP current US'!$B$1:$BD$197,MATCH('2022 deflators April 2024 WEO'!$B193,'IMF GDP current US'!$B$1:$B$197,0),MATCH('2022 deflators April 2024 WEO'!H$3,'IMF GDP current US'!$B$1:$BD$1,0))/INDEX('IMF GDP constant 2022 US'!$B$1:$BD$197,MATCH('2022 deflators April 2024 WEO'!$B193,'IMF GDP constant 2022 US'!$B$1:$B$197,0),MATCH('2022 deflators April 2024 WEO'!H$3,'IMF GDP constant 2022 US'!$B$1:$BD$1,0)),0)</f>
        <v>0</v>
      </c>
      <c r="I193" s="18" t="n">
        <f aca="false">IFERROR(INDEX('IMF GDP current US'!$B$1:$BD$197,MATCH('2022 deflators April 2024 WEO'!$B193,'IMF GDP current US'!$B$1:$B$197,0),MATCH('2022 deflators April 2024 WEO'!I$3,'IMF GDP current US'!$B$1:$BD$1,0))/INDEX('IMF GDP constant 2022 US'!$B$1:$BD$197,MATCH('2022 deflators April 2024 WEO'!$B193,'IMF GDP constant 2022 US'!$B$1:$B$197,0),MATCH('2022 deflators April 2024 WEO'!I$3,'IMF GDP constant 2022 US'!$B$1:$BD$1,0)),0)</f>
        <v>0</v>
      </c>
      <c r="J193" s="18" t="n">
        <f aca="false">IFERROR(INDEX('IMF GDP current US'!$B$1:$BD$197,MATCH('2022 deflators April 2024 WEO'!$B193,'IMF GDP current US'!$B$1:$B$197,0),MATCH('2022 deflators April 2024 WEO'!J$3,'IMF GDP current US'!$B$1:$BD$1,0))/INDEX('IMF GDP constant 2022 US'!$B$1:$BD$197,MATCH('2022 deflators April 2024 WEO'!$B193,'IMF GDP constant 2022 US'!$B$1:$B$197,0),MATCH('2022 deflators April 2024 WEO'!J$3,'IMF GDP constant 2022 US'!$B$1:$BD$1,0)),0)</f>
        <v>0</v>
      </c>
      <c r="K193" s="18" t="n">
        <f aca="false">IFERROR(INDEX('IMF GDP current US'!$B$1:$BD$197,MATCH('2022 deflators April 2024 WEO'!$B193,'IMF GDP current US'!$B$1:$B$197,0),MATCH('2022 deflators April 2024 WEO'!K$3,'IMF GDP current US'!$B$1:$BD$1,0))/INDEX('IMF GDP constant 2022 US'!$B$1:$BD$197,MATCH('2022 deflators April 2024 WEO'!$B193,'IMF GDP constant 2022 US'!$B$1:$B$197,0),MATCH('2022 deflators April 2024 WEO'!K$3,'IMF GDP constant 2022 US'!$B$1:$BD$1,0)),0)</f>
        <v>0</v>
      </c>
      <c r="L193" s="18" t="n">
        <f aca="false">IFERROR(INDEX('IMF GDP current US'!$B$1:$BD$197,MATCH('2022 deflators April 2024 WEO'!$B193,'IMF GDP current US'!$B$1:$B$197,0),MATCH('2022 deflators April 2024 WEO'!L$3,'IMF GDP current US'!$B$1:$BD$1,0))/INDEX('IMF GDP constant 2022 US'!$B$1:$BD$197,MATCH('2022 deflators April 2024 WEO'!$B193,'IMF GDP constant 2022 US'!$B$1:$B$197,0),MATCH('2022 deflators April 2024 WEO'!L$3,'IMF GDP constant 2022 US'!$B$1:$BD$1,0)),0)</f>
        <v>0</v>
      </c>
      <c r="M193" s="18" t="n">
        <f aca="false">IFERROR(INDEX('IMF GDP current US'!$B$1:$BD$197,MATCH('2022 deflators April 2024 WEO'!$B193,'IMF GDP current US'!$B$1:$B$197,0),MATCH('2022 deflators April 2024 WEO'!M$3,'IMF GDP current US'!$B$1:$BD$1,0))/INDEX('IMF GDP constant 2022 US'!$B$1:$BD$197,MATCH('2022 deflators April 2024 WEO'!$B193,'IMF GDP constant 2022 US'!$B$1:$B$197,0),MATCH('2022 deflators April 2024 WEO'!M$3,'IMF GDP constant 2022 US'!$B$1:$BD$1,0)),0)</f>
        <v>0</v>
      </c>
      <c r="N193" s="18" t="n">
        <f aca="false">IFERROR(INDEX('IMF GDP current US'!$B$1:$BD$197,MATCH('2022 deflators April 2024 WEO'!$B193,'IMF GDP current US'!$B$1:$B$197,0),MATCH('2022 deflators April 2024 WEO'!N$3,'IMF GDP current US'!$B$1:$BD$1,0))/INDEX('IMF GDP constant 2022 US'!$B$1:$BD$197,MATCH('2022 deflators April 2024 WEO'!$B193,'IMF GDP constant 2022 US'!$B$1:$B$197,0),MATCH('2022 deflators April 2024 WEO'!N$3,'IMF GDP constant 2022 US'!$B$1:$BD$1,0)),0)</f>
        <v>0</v>
      </c>
      <c r="O193" s="18" t="n">
        <f aca="false">IFERROR(INDEX('IMF GDP current US'!$B$1:$BD$197,MATCH('2022 deflators April 2024 WEO'!$B193,'IMF GDP current US'!$B$1:$B$197,0),MATCH('2022 deflators April 2024 WEO'!O$3,'IMF GDP current US'!$B$1:$BD$1,0))/INDEX('IMF GDP constant 2022 US'!$B$1:$BD$197,MATCH('2022 deflators April 2024 WEO'!$B193,'IMF GDP constant 2022 US'!$B$1:$B$197,0),MATCH('2022 deflators April 2024 WEO'!O$3,'IMF GDP constant 2022 US'!$B$1:$BD$1,0)),0)</f>
        <v>0</v>
      </c>
      <c r="P193" s="18" t="n">
        <f aca="false">IFERROR(INDEX('IMF GDP current US'!$B$1:$BD$197,MATCH('2022 deflators April 2024 WEO'!$B193,'IMF GDP current US'!$B$1:$B$197,0),MATCH('2022 deflators April 2024 WEO'!P$3,'IMF GDP current US'!$B$1:$BD$1,0))/INDEX('IMF GDP constant 2022 US'!$B$1:$BD$197,MATCH('2022 deflators April 2024 WEO'!$B193,'IMF GDP constant 2022 US'!$B$1:$B$197,0),MATCH('2022 deflators April 2024 WEO'!P$3,'IMF GDP constant 2022 US'!$B$1:$BD$1,0)),0)</f>
        <v>0</v>
      </c>
      <c r="Q193" s="18" t="n">
        <f aca="false">IFERROR(INDEX('IMF GDP current US'!$B$1:$BD$197,MATCH('2022 deflators April 2024 WEO'!$B193,'IMF GDP current US'!$B$1:$B$197,0),MATCH('2022 deflators April 2024 WEO'!Q$3,'IMF GDP current US'!$B$1:$BD$1,0))/INDEX('IMF GDP constant 2022 US'!$B$1:$BD$197,MATCH('2022 deflators April 2024 WEO'!$B193,'IMF GDP constant 2022 US'!$B$1:$B$197,0),MATCH('2022 deflators April 2024 WEO'!Q$3,'IMF GDP constant 2022 US'!$B$1:$BD$1,0)),0)</f>
        <v>0.775763727816061</v>
      </c>
      <c r="R193" s="18" t="n">
        <f aca="false">IFERROR(INDEX('IMF GDP current US'!$B$1:$BD$197,MATCH('2022 deflators April 2024 WEO'!$B193,'IMF GDP current US'!$B$1:$B$197,0),MATCH('2022 deflators April 2024 WEO'!R$3,'IMF GDP current US'!$B$1:$BD$1,0))/INDEX('IMF GDP constant 2022 US'!$B$1:$BD$197,MATCH('2022 deflators April 2024 WEO'!$B193,'IMF GDP constant 2022 US'!$B$1:$B$197,0),MATCH('2022 deflators April 2024 WEO'!R$3,'IMF GDP constant 2022 US'!$B$1:$BD$1,0)),0)</f>
        <v>0.846491077964972</v>
      </c>
      <c r="S193" s="18" t="n">
        <f aca="false">IFERROR(INDEX('IMF GDP current US'!$B$1:$BD$197,MATCH('2022 deflators April 2024 WEO'!$B193,'IMF GDP current US'!$B$1:$B$197,0),MATCH('2022 deflators April 2024 WEO'!S$3,'IMF GDP current US'!$B$1:$BD$1,0))/INDEX('IMF GDP constant 2022 US'!$B$1:$BD$197,MATCH('2022 deflators April 2024 WEO'!$B193,'IMF GDP constant 2022 US'!$B$1:$B$197,0),MATCH('2022 deflators April 2024 WEO'!S$3,'IMF GDP constant 2022 US'!$B$1:$BD$1,0)),0)</f>
        <v>0.957994681580089</v>
      </c>
      <c r="T193" s="18" t="n">
        <f aca="false">IFERROR(INDEX('IMF GDP current US'!$B$1:$BD$197,MATCH('2022 deflators April 2024 WEO'!$B193,'IMF GDP current US'!$B$1:$B$197,0),MATCH('2022 deflators April 2024 WEO'!T$3,'IMF GDP current US'!$B$1:$BD$1,0))/INDEX('IMF GDP constant 2022 US'!$B$1:$BD$197,MATCH('2022 deflators April 2024 WEO'!$B193,'IMF GDP constant 2022 US'!$B$1:$B$197,0),MATCH('2022 deflators April 2024 WEO'!T$3,'IMF GDP constant 2022 US'!$B$1:$BD$1,0)),0)</f>
        <v>1.11490756407798</v>
      </c>
      <c r="U193" s="18" t="n">
        <f aca="false">IFERROR(INDEX('IMF GDP current US'!$B$1:$BD$197,MATCH('2022 deflators April 2024 WEO'!$B193,'IMF GDP current US'!$B$1:$B$197,0),MATCH('2022 deflators April 2024 WEO'!U$3,'IMF GDP current US'!$B$1:$BD$1,0))/INDEX('IMF GDP constant 2022 US'!$B$1:$BD$197,MATCH('2022 deflators April 2024 WEO'!$B193,'IMF GDP constant 2022 US'!$B$1:$B$197,0),MATCH('2022 deflators April 2024 WEO'!U$3,'IMF GDP constant 2022 US'!$B$1:$BD$1,0)),0)</f>
        <v>1.3465978984014</v>
      </c>
      <c r="V193" s="18" t="n">
        <f aca="false">IFERROR(INDEX('IMF GDP current US'!$B$1:$BD$197,MATCH('2022 deflators April 2024 WEO'!$B193,'IMF GDP current US'!$B$1:$B$197,0),MATCH('2022 deflators April 2024 WEO'!V$3,'IMF GDP current US'!$B$1:$BD$1,0))/INDEX('IMF GDP constant 2022 US'!$B$1:$BD$197,MATCH('2022 deflators April 2024 WEO'!$B193,'IMF GDP constant 2022 US'!$B$1:$B$197,0),MATCH('2022 deflators April 2024 WEO'!V$3,'IMF GDP constant 2022 US'!$B$1:$BD$1,0)),0)</f>
        <v>0.58198519254921</v>
      </c>
      <c r="W193" s="18" t="n">
        <f aca="false">IFERROR(INDEX('IMF GDP current US'!$B$1:$BD$197,MATCH('2022 deflators April 2024 WEO'!$B193,'IMF GDP current US'!$B$1:$B$197,0),MATCH('2022 deflators April 2024 WEO'!W$3,'IMF GDP current US'!$B$1:$BD$1,0))/INDEX('IMF GDP constant 2022 US'!$B$1:$BD$197,MATCH('2022 deflators April 2024 WEO'!$B193,'IMF GDP constant 2022 US'!$B$1:$B$197,0),MATCH('2022 deflators April 2024 WEO'!W$3,'IMF GDP constant 2022 US'!$B$1:$BD$1,0)),0)</f>
        <v>0.282362319764301</v>
      </c>
      <c r="X193" s="18" t="n">
        <f aca="false">IFERROR(INDEX('IMF GDP current US'!$B$1:$BD$197,MATCH('2022 deflators April 2024 WEO'!$B193,'IMF GDP current US'!$B$1:$B$197,0),MATCH('2022 deflators April 2024 WEO'!X$3,'IMF GDP current US'!$B$1:$BD$1,0))/INDEX('IMF GDP constant 2022 US'!$B$1:$BD$197,MATCH('2022 deflators April 2024 WEO'!$B193,'IMF GDP constant 2022 US'!$B$1:$B$197,0),MATCH('2022 deflators April 2024 WEO'!X$3,'IMF GDP constant 2022 US'!$B$1:$BD$1,0)),0)</f>
        <v>0.282452955852901</v>
      </c>
      <c r="Y193" s="18" t="n">
        <f aca="false">IFERROR(INDEX('IMF GDP current US'!$B$1:$BD$197,MATCH('2022 deflators April 2024 WEO'!$B193,'IMF GDP current US'!$B$1:$B$197,0),MATCH('2022 deflators April 2024 WEO'!Y$3,'IMF GDP current US'!$B$1:$BD$1,0))/INDEX('IMF GDP constant 2022 US'!$B$1:$BD$197,MATCH('2022 deflators April 2024 WEO'!$B193,'IMF GDP constant 2022 US'!$B$1:$B$197,0),MATCH('2022 deflators April 2024 WEO'!Y$3,'IMF GDP constant 2022 US'!$B$1:$BD$1,0)),0)</f>
        <v>0.246341155866547</v>
      </c>
      <c r="Z193" s="18" t="n">
        <f aca="false">IFERROR(INDEX('IMF GDP current US'!$B$1:$BD$197,MATCH('2022 deflators April 2024 WEO'!$B193,'IMF GDP current US'!$B$1:$B$197,0),MATCH('2022 deflators April 2024 WEO'!Z$3,'IMF GDP current US'!$B$1:$BD$1,0))/INDEX('IMF GDP constant 2022 US'!$B$1:$BD$197,MATCH('2022 deflators April 2024 WEO'!$B193,'IMF GDP constant 2022 US'!$B$1:$B$197,0),MATCH('2022 deflators April 2024 WEO'!Z$3,'IMF GDP constant 2022 US'!$B$1:$BD$1,0)),0)</f>
        <v>0.286828344572674</v>
      </c>
      <c r="AA193" s="18" t="n">
        <f aca="false">IFERROR(INDEX('IMF GDP current US'!$B$1:$BD$197,MATCH('2022 deflators April 2024 WEO'!$B193,'IMF GDP current US'!$B$1:$B$197,0),MATCH('2022 deflators April 2024 WEO'!AA$3,'IMF GDP current US'!$B$1:$BD$1,0))/INDEX('IMF GDP constant 2022 US'!$B$1:$BD$197,MATCH('2022 deflators April 2024 WEO'!$B193,'IMF GDP constant 2022 US'!$B$1:$B$197,0),MATCH('2022 deflators April 2024 WEO'!AA$3,'IMF GDP constant 2022 US'!$B$1:$BD$1,0)),0)</f>
        <v>0.342267091981371</v>
      </c>
      <c r="AB193" s="18" t="n">
        <f aca="false">IFERROR(INDEX('IMF GDP current US'!$B$1:$BD$197,MATCH('2022 deflators April 2024 WEO'!$B193,'IMF GDP current US'!$B$1:$B$197,0),MATCH('2022 deflators April 2024 WEO'!AB$3,'IMF GDP current US'!$B$1:$BD$1,0))/INDEX('IMF GDP constant 2022 US'!$B$1:$BD$197,MATCH('2022 deflators April 2024 WEO'!$B193,'IMF GDP constant 2022 US'!$B$1:$B$197,0),MATCH('2022 deflators April 2024 WEO'!AB$3,'IMF GDP constant 2022 US'!$B$1:$BD$1,0)),0)</f>
        <v>0.335651852830493</v>
      </c>
      <c r="AC193" s="18" t="n">
        <f aca="false">IFERROR(INDEX('IMF GDP current US'!$B$1:$BD$197,MATCH('2022 deflators April 2024 WEO'!$B193,'IMF GDP current US'!$B$1:$B$197,0),MATCH('2022 deflators April 2024 WEO'!AC$3,'IMF GDP current US'!$B$1:$BD$1,0))/INDEX('IMF GDP constant 2022 US'!$B$1:$BD$197,MATCH('2022 deflators April 2024 WEO'!$B193,'IMF GDP constant 2022 US'!$B$1:$B$197,0),MATCH('2022 deflators April 2024 WEO'!AC$3,'IMF GDP constant 2022 US'!$B$1:$BD$1,0)),0)</f>
        <v>0.350476023359175</v>
      </c>
      <c r="AD193" s="18" t="n">
        <f aca="false">IFERROR(INDEX('IMF GDP current US'!$B$1:$BD$197,MATCH('2022 deflators April 2024 WEO'!$B193,'IMF GDP current US'!$B$1:$B$197,0),MATCH('2022 deflators April 2024 WEO'!AD$3,'IMF GDP current US'!$B$1:$BD$1,0))/INDEX('IMF GDP constant 2022 US'!$B$1:$BD$197,MATCH('2022 deflators April 2024 WEO'!$B193,'IMF GDP constant 2022 US'!$B$1:$B$197,0),MATCH('2022 deflators April 2024 WEO'!AD$3,'IMF GDP constant 2022 US'!$B$1:$BD$1,0)),0)</f>
        <v>0.372095783209658</v>
      </c>
      <c r="AE193" s="18" t="n">
        <f aca="false">IFERROR(INDEX('IMF GDP current US'!$B$1:$BD$197,MATCH('2022 deflators April 2024 WEO'!$B193,'IMF GDP current US'!$B$1:$B$197,0),MATCH('2022 deflators April 2024 WEO'!AE$3,'IMF GDP current US'!$B$1:$BD$1,0))/INDEX('IMF GDP constant 2022 US'!$B$1:$BD$197,MATCH('2022 deflators April 2024 WEO'!$B193,'IMF GDP constant 2022 US'!$B$1:$B$197,0),MATCH('2022 deflators April 2024 WEO'!AE$3,'IMF GDP constant 2022 US'!$B$1:$BD$1,0)),0)</f>
        <v>0.421382462010633</v>
      </c>
      <c r="AF193" s="18" t="n">
        <f aca="false">IFERROR(INDEX('IMF GDP current US'!$B$1:$BD$197,MATCH('2022 deflators April 2024 WEO'!$B193,'IMF GDP current US'!$B$1:$B$197,0),MATCH('2022 deflators April 2024 WEO'!AF$3,'IMF GDP current US'!$B$1:$BD$1,0))/INDEX('IMF GDP constant 2022 US'!$B$1:$BD$197,MATCH('2022 deflators April 2024 WEO'!$B193,'IMF GDP constant 2022 US'!$B$1:$B$197,0),MATCH('2022 deflators April 2024 WEO'!AF$3,'IMF GDP constant 2022 US'!$B$1:$BD$1,0)),0)</f>
        <v>0.481481343100696</v>
      </c>
      <c r="AG193" s="18" t="n">
        <f aca="false">IFERROR(INDEX('IMF GDP current US'!$B$1:$BD$197,MATCH('2022 deflators April 2024 WEO'!$B193,'IMF GDP current US'!$B$1:$B$197,0),MATCH('2022 deflators April 2024 WEO'!AG$3,'IMF GDP current US'!$B$1:$BD$1,0))/INDEX('IMF GDP constant 2022 US'!$B$1:$BD$197,MATCH('2022 deflators April 2024 WEO'!$B193,'IMF GDP constant 2022 US'!$B$1:$B$197,0),MATCH('2022 deflators April 2024 WEO'!AG$3,'IMF GDP constant 2022 US'!$B$1:$BD$1,0)),0)</f>
        <v>0.53170338446761</v>
      </c>
      <c r="AH193" s="18" t="n">
        <f aca="false">IFERROR(INDEX('IMF GDP current US'!$B$1:$BD$197,MATCH('2022 deflators April 2024 WEO'!$B193,'IMF GDP current US'!$B$1:$B$197,0),MATCH('2022 deflators April 2024 WEO'!AH$3,'IMF GDP current US'!$B$1:$BD$1,0))/INDEX('IMF GDP constant 2022 US'!$B$1:$BD$197,MATCH('2022 deflators April 2024 WEO'!$B193,'IMF GDP constant 2022 US'!$B$1:$B$197,0),MATCH('2022 deflators April 2024 WEO'!AH$3,'IMF GDP constant 2022 US'!$B$1:$BD$1,0)),0)</f>
        <v>0.584380996858171</v>
      </c>
      <c r="AI193" s="18" t="n">
        <f aca="false">IFERROR(INDEX('IMF GDP current US'!$B$1:$BD$197,MATCH('2022 deflators April 2024 WEO'!$B193,'IMF GDP current US'!$B$1:$B$197,0),MATCH('2022 deflators April 2024 WEO'!AI$3,'IMF GDP current US'!$B$1:$BD$1,0))/INDEX('IMF GDP constant 2022 US'!$B$1:$BD$197,MATCH('2022 deflators April 2024 WEO'!$B193,'IMF GDP constant 2022 US'!$B$1:$B$197,0),MATCH('2022 deflators April 2024 WEO'!AI$3,'IMF GDP constant 2022 US'!$B$1:$BD$1,0)),0)</f>
        <v>0.700788610387803</v>
      </c>
      <c r="AJ193" s="18" t="n">
        <f aca="false">IFERROR(INDEX('IMF GDP current US'!$B$1:$BD$197,MATCH('2022 deflators April 2024 WEO'!$B193,'IMF GDP current US'!$B$1:$B$197,0),MATCH('2022 deflators April 2024 WEO'!AJ$3,'IMF GDP current US'!$B$1:$BD$1,0))/INDEX('IMF GDP constant 2022 US'!$B$1:$BD$197,MATCH('2022 deflators April 2024 WEO'!$B193,'IMF GDP constant 2022 US'!$B$1:$B$197,0),MATCH('2022 deflators April 2024 WEO'!AJ$3,'IMF GDP constant 2022 US'!$B$1:$BD$1,0)),0)</f>
        <v>0.630051834481297</v>
      </c>
      <c r="AK193" s="18" t="n">
        <f aca="false">IFERROR(INDEX('IMF GDP current US'!$B$1:$BD$197,MATCH('2022 deflators April 2024 WEO'!$B193,'IMF GDP current US'!$B$1:$B$197,0),MATCH('2022 deflators April 2024 WEO'!AK$3,'IMF GDP current US'!$B$1:$BD$1,0))/INDEX('IMF GDP constant 2022 US'!$B$1:$BD$197,MATCH('2022 deflators April 2024 WEO'!$B193,'IMF GDP constant 2022 US'!$B$1:$B$197,0),MATCH('2022 deflators April 2024 WEO'!AK$3,'IMF GDP constant 2022 US'!$B$1:$BD$1,0)),0)</f>
        <v>0.719476934950548</v>
      </c>
      <c r="AL193" s="18" t="n">
        <f aca="false">IFERROR(INDEX('IMF GDP current US'!$B$1:$BD$197,MATCH('2022 deflators April 2024 WEO'!$B193,'IMF GDP current US'!$B$1:$B$197,0),MATCH('2022 deflators April 2024 WEO'!AL$3,'IMF GDP current US'!$B$1:$BD$1,0))/INDEX('IMF GDP constant 2022 US'!$B$1:$BD$197,MATCH('2022 deflators April 2024 WEO'!$B193,'IMF GDP constant 2022 US'!$B$1:$B$197,0),MATCH('2022 deflators April 2024 WEO'!AL$3,'IMF GDP constant 2022 US'!$B$1:$BD$1,0)),0)</f>
        <v>0.872797178237955</v>
      </c>
      <c r="AM193" s="18" t="n">
        <f aca="false">IFERROR(INDEX('IMF GDP current US'!$B$1:$BD$197,MATCH('2022 deflators April 2024 WEO'!$B193,'IMF GDP current US'!$B$1:$B$197,0),MATCH('2022 deflators April 2024 WEO'!AM$3,'IMF GDP current US'!$B$1:$BD$1,0))/INDEX('IMF GDP constant 2022 US'!$B$1:$BD$197,MATCH('2022 deflators April 2024 WEO'!$B193,'IMF GDP constant 2022 US'!$B$1:$B$197,0),MATCH('2022 deflators April 2024 WEO'!AM$3,'IMF GDP constant 2022 US'!$B$1:$BD$1,0)),0)</f>
        <v>0.922073774359622</v>
      </c>
      <c r="AN193" s="18" t="n">
        <f aca="false">IFERROR(INDEX('IMF GDP current US'!$B$1:$BD$197,MATCH('2022 deflators April 2024 WEO'!$B193,'IMF GDP current US'!$B$1:$B$197,0),MATCH('2022 deflators April 2024 WEO'!AN$3,'IMF GDP current US'!$B$1:$BD$1,0))/INDEX('IMF GDP constant 2022 US'!$B$1:$BD$197,MATCH('2022 deflators April 2024 WEO'!$B193,'IMF GDP constant 2022 US'!$B$1:$B$197,0),MATCH('2022 deflators April 2024 WEO'!AN$3,'IMF GDP constant 2022 US'!$B$1:$BD$1,0)),0)</f>
        <v>1.0042272341454</v>
      </c>
      <c r="AO193" s="18" t="n">
        <f aca="false">IFERROR(INDEX('IMF GDP current US'!$B$1:$BD$197,MATCH('2022 deflators April 2024 WEO'!$B193,'IMF GDP current US'!$B$1:$B$197,0),MATCH('2022 deflators April 2024 WEO'!AO$3,'IMF GDP current US'!$B$1:$BD$1,0))/INDEX('IMF GDP constant 2022 US'!$B$1:$BD$197,MATCH('2022 deflators April 2024 WEO'!$B193,'IMF GDP constant 2022 US'!$B$1:$B$197,0),MATCH('2022 deflators April 2024 WEO'!AO$3,'IMF GDP constant 2022 US'!$B$1:$BD$1,0)),0)</f>
        <v>1.07618316606439</v>
      </c>
      <c r="AP193" s="18" t="n">
        <f aca="false">IFERROR(INDEX('IMF GDP current US'!$B$1:$BD$197,MATCH('2022 deflators April 2024 WEO'!$B193,'IMF GDP current US'!$B$1:$B$197,0),MATCH('2022 deflators April 2024 WEO'!AP$3,'IMF GDP current US'!$B$1:$BD$1,0))/INDEX('IMF GDP constant 2022 US'!$B$1:$BD$197,MATCH('2022 deflators April 2024 WEO'!$B193,'IMF GDP constant 2022 US'!$B$1:$B$197,0),MATCH('2022 deflators April 2024 WEO'!AP$3,'IMF GDP constant 2022 US'!$B$1:$BD$1,0)),0)</f>
        <v>1.46745454025271</v>
      </c>
      <c r="AQ193" s="18" t="n">
        <f aca="false">IFERROR(INDEX('IMF GDP current US'!$B$1:$BD$197,MATCH('2022 deflators April 2024 WEO'!$B193,'IMF GDP current US'!$B$1:$B$197,0),MATCH('2022 deflators April 2024 WEO'!AQ$3,'IMF GDP current US'!$B$1:$BD$1,0))/INDEX('IMF GDP constant 2022 US'!$B$1:$BD$197,MATCH('2022 deflators April 2024 WEO'!$B193,'IMF GDP constant 2022 US'!$B$1:$B$197,0),MATCH('2022 deflators April 2024 WEO'!AQ$3,'IMF GDP constant 2022 US'!$B$1:$BD$1,0)),0)</f>
        <v>1.19479762488853</v>
      </c>
      <c r="AR193" s="18" t="n">
        <f aca="false">IFERROR(INDEX('IMF GDP current US'!$B$1:$BD$197,MATCH('2022 deflators April 2024 WEO'!$B193,'IMF GDP current US'!$B$1:$B$197,0),MATCH('2022 deflators April 2024 WEO'!AR$3,'IMF GDP current US'!$B$1:$BD$1,0))/INDEX('IMF GDP constant 2022 US'!$B$1:$BD$197,MATCH('2022 deflators April 2024 WEO'!$B193,'IMF GDP constant 2022 US'!$B$1:$B$197,0),MATCH('2022 deflators April 2024 WEO'!AR$3,'IMF GDP constant 2022 US'!$B$1:$BD$1,0)),0)</f>
        <v>1.07875015684253</v>
      </c>
      <c r="AS193" s="18" t="n">
        <f aca="false">IFERROR(INDEX('IMF GDP current US'!$B$1:$BD$197,MATCH('2022 deflators April 2024 WEO'!$B193,'IMF GDP current US'!$B$1:$B$197,0),MATCH('2022 deflators April 2024 WEO'!AS$3,'IMF GDP current US'!$B$1:$BD$1,0))/INDEX('IMF GDP constant 2022 US'!$B$1:$BD$197,MATCH('2022 deflators April 2024 WEO'!$B193,'IMF GDP constant 2022 US'!$B$1:$B$197,0),MATCH('2022 deflators April 2024 WEO'!AS$3,'IMF GDP constant 2022 US'!$B$1:$BD$1,0)),0)</f>
        <v>0.861840096841017</v>
      </c>
      <c r="AT193" s="18" t="n">
        <f aca="false">IFERROR(INDEX('IMF GDP current US'!$B$1:$BD$197,MATCH('2022 deflators April 2024 WEO'!$B193,'IMF GDP current US'!$B$1:$B$197,0),MATCH('2022 deflators April 2024 WEO'!AT$3,'IMF GDP current US'!$B$1:$BD$1,0))/INDEX('IMF GDP constant 2022 US'!$B$1:$BD$197,MATCH('2022 deflators April 2024 WEO'!$B193,'IMF GDP constant 2022 US'!$B$1:$B$197,0),MATCH('2022 deflators April 2024 WEO'!AT$3,'IMF GDP constant 2022 US'!$B$1:$BD$1,0)),0)</f>
        <v>0.855131022010708</v>
      </c>
      <c r="AU193" s="18" t="n">
        <f aca="false">IFERROR(INDEX('IMF GDP current US'!$B$1:$BD$197,MATCH('2022 deflators April 2024 WEO'!$B193,'IMF GDP current US'!$B$1:$B$197,0),MATCH('2022 deflators April 2024 WEO'!AU$3,'IMF GDP current US'!$B$1:$BD$1,0))/INDEX('IMF GDP constant 2022 US'!$B$1:$BD$197,MATCH('2022 deflators April 2024 WEO'!$B193,'IMF GDP constant 2022 US'!$B$1:$B$197,0),MATCH('2022 deflators April 2024 WEO'!AU$3,'IMF GDP constant 2022 US'!$B$1:$BD$1,0)),0)</f>
        <v>0.863349494348602</v>
      </c>
      <c r="AV193" s="18" t="n">
        <f aca="false">IFERROR(INDEX('IMF GDP current US'!$B$1:$BD$197,MATCH('2022 deflators April 2024 WEO'!$B193,'IMF GDP current US'!$B$1:$B$197,0),MATCH('2022 deflators April 2024 WEO'!AV$3,'IMF GDP current US'!$B$1:$BD$1,0))/INDEX('IMF GDP constant 2022 US'!$B$1:$BD$197,MATCH('2022 deflators April 2024 WEO'!$B193,'IMF GDP constant 2022 US'!$B$1:$B$197,0),MATCH('2022 deflators April 2024 WEO'!AV$3,'IMF GDP constant 2022 US'!$B$1:$BD$1,0)),0)</f>
        <v>0.836445568114218</v>
      </c>
      <c r="AW193" s="19" t="n">
        <f aca="false">IFERROR(INDEX('IMF GDP current US'!$B$1:$BD$197,MATCH('2022 deflators April 2024 WEO'!$B193,'IMF GDP current US'!$B$1:$B$197,0),MATCH('2022 deflators April 2024 WEO'!AW$3,'IMF GDP current US'!$B$1:$BD$1,0))/INDEX('IMF GDP constant 2022 US'!$B$1:$BD$197,MATCH('2022 deflators April 2024 WEO'!$B193,'IMF GDP constant 2022 US'!$B$1:$B$197,0),MATCH('2022 deflators April 2024 WEO'!AW$3,'IMF GDP constant 2022 US'!$B$1:$BD$1,0)),0)</f>
        <v>1</v>
      </c>
      <c r="AX193" s="18" t="n">
        <f aca="false">IFERROR(INDEX('IMF GDP current US'!$B$1:$BD$197,MATCH('2022 deflators April 2024 WEO'!$B193,'IMF GDP current US'!$B$1:$B$197,0),MATCH('2022 deflators April 2024 WEO'!AX$3,'IMF GDP current US'!$B$1:$BD$1,0))/INDEX('IMF GDP constant 2022 US'!$B$1:$BD$197,MATCH('2022 deflators April 2024 WEO'!$B193,'IMF GDP constant 2022 US'!$B$1:$B$197,0),MATCH('2022 deflators April 2024 WEO'!AX$3,'IMF GDP constant 2022 US'!$B$1:$BD$1,0)),0)</f>
        <v>0.798844225376052</v>
      </c>
      <c r="AY193" s="21" t="n">
        <f aca="false">IFERROR(INDEX('IMF GDP current US'!$B$1:$BD$197,MATCH('2022 deflators April 2024 WEO'!$B193,'IMF GDP current US'!$B$1:$B$197,0),MATCH('2022 deflators April 2024 WEO'!AY$3,'IMF GDP current US'!$B$1:$BD$1,0))/INDEX('IMF GDP constant 2022 US'!$B$1:$BD$197,MATCH('2022 deflators April 2024 WEO'!$B193,'IMF GDP constant 2022 US'!$B$1:$B$197,0),MATCH('2022 deflators April 2024 WEO'!AY$3,'IMF GDP constant 2022 US'!$B$1:$BD$1,0)),0)</f>
        <v>0.741918817894003</v>
      </c>
      <c r="AZ193" s="21" t="n">
        <f aca="false">IFERROR(INDEX('IMF GDP current US'!$B$1:$BD$197,MATCH('2022 deflators April 2024 WEO'!$B193,'IMF GDP current US'!$B$1:$B$197,0),MATCH('2022 deflators April 2024 WEO'!AZ$3,'IMF GDP current US'!$B$1:$BD$1,0))/INDEX('IMF GDP constant 2022 US'!$B$1:$BD$197,MATCH('2022 deflators April 2024 WEO'!$B193,'IMF GDP constant 2022 US'!$B$1:$B$197,0),MATCH('2022 deflators April 2024 WEO'!AZ$3,'IMF GDP constant 2022 US'!$B$1:$BD$1,0)),0)</f>
        <v>0.741137809838688</v>
      </c>
      <c r="BA193" s="21" t="n">
        <f aca="false">IFERROR(INDEX('IMF GDP current US'!$B$1:$BD$197,MATCH('2022 deflators April 2024 WEO'!$B193,'IMF GDP current US'!$B$1:$B$197,0),MATCH('2022 deflators April 2024 WEO'!BA$3,'IMF GDP current US'!$B$1:$BD$1,0))/INDEX('IMF GDP constant 2022 US'!$B$1:$BD$197,MATCH('2022 deflators April 2024 WEO'!$B193,'IMF GDP constant 2022 US'!$B$1:$B$197,0),MATCH('2022 deflators April 2024 WEO'!BA$3,'IMF GDP constant 2022 US'!$B$1:$BD$1,0)),0)</f>
        <v>0.792864118115174</v>
      </c>
      <c r="BB193" s="21" t="n">
        <f aca="false">IFERROR(INDEX('IMF GDP current US'!$B$1:$BD$197,MATCH('2022 deflators April 2024 WEO'!$B193,'IMF GDP current US'!$B$1:$B$197,0),MATCH('2022 deflators April 2024 WEO'!BB$3,'IMF GDP current US'!$B$1:$BD$1,0))/INDEX('IMF GDP constant 2022 US'!$B$1:$BD$197,MATCH('2022 deflators April 2024 WEO'!$B193,'IMF GDP constant 2022 US'!$B$1:$B$197,0),MATCH('2022 deflators April 2024 WEO'!BB$3,'IMF GDP constant 2022 US'!$B$1:$BD$1,0)),0)</f>
        <v>0.865794372391541</v>
      </c>
      <c r="BC193" s="21" t="n">
        <f aca="false">IFERROR(INDEX('IMF GDP current US'!$B$1:$BD$197,MATCH('2022 deflators April 2024 WEO'!$B193,'IMF GDP current US'!$B$1:$B$197,0),MATCH('2022 deflators April 2024 WEO'!BC$3,'IMF GDP current US'!$B$1:$BD$1,0))/INDEX('IMF GDP constant 2022 US'!$B$1:$BD$197,MATCH('2022 deflators April 2024 WEO'!$B193,'IMF GDP constant 2022 US'!$B$1:$B$197,0),MATCH('2022 deflators April 2024 WEO'!BC$3,'IMF GDP constant 2022 US'!$B$1:$BD$1,0)),0)</f>
        <v>0.892268063720852</v>
      </c>
      <c r="BD193" s="22" t="n">
        <f aca="false">IFERROR(INDEX('IMF GDP current US'!$B$1:$BD$197,MATCH('2022 deflators April 2024 WEO'!$B193,'IMF GDP current US'!$B$1:$B$197,0),MATCH('2022 deflators April 2024 WEO'!BD$3,'IMF GDP current US'!$B$1:$BD$1,0))/INDEX('IMF GDP constant 2022 US'!$B$1:$BD$197,MATCH('2022 deflators April 2024 WEO'!$B193,'IMF GDP constant 2022 US'!$B$1:$B$197,0),MATCH('2022 deflators April 2024 WEO'!BD$3,'IMF GDP constant 2022 US'!$B$1:$BD$1,0)),0)</f>
        <v>0.905886840202797</v>
      </c>
    </row>
    <row r="194" customFormat="false" ht="15" hidden="false" customHeight="false" outlineLevel="0" collapsed="false">
      <c r="A194" s="11" t="s">
        <v>215</v>
      </c>
      <c r="B194" s="11" t="str">
        <f aca="false">VLOOKUP(A194,'Names&amp;ISO'!$A:$C,3,0)</f>
        <v>ZMB</v>
      </c>
      <c r="C194" s="11" t="s">
        <v>215</v>
      </c>
      <c r="D194" s="11" t="n">
        <f aca="false">IFERROR(VLOOKUP(B194,'DAC ODA Recipients 2022-2023'!$B:$H,7,0),"")</f>
        <v>1</v>
      </c>
      <c r="E194" s="12" t="str">
        <f aca="false">IFERROR(VLOOKUP(B194,'OECD DAC Deflators 2022'!B:B,1,0),"")</f>
        <v/>
      </c>
      <c r="F194" s="12"/>
      <c r="G194" s="17" t="n">
        <f aca="false">IFERROR(INDEX('IMF GDP current US'!$B$1:$BD$197,MATCH('2022 deflators April 2024 WEO'!$B194,'IMF GDP current US'!$B$1:$B$197,0),MATCH('2022 deflators April 2024 WEO'!G$3,'IMF GDP current US'!$B$1:$BD$1,0))/INDEX('IMF GDP constant 2022 US'!$B$1:$BD$197,MATCH('2022 deflators April 2024 WEO'!$B194,'IMF GDP constant 2022 US'!$B$1:$B$197,0),MATCH('2022 deflators April 2024 WEO'!G$3,'IMF GDP constant 2022 US'!$B$1:$BD$1,0)),0)</f>
        <v>0.562366259785138</v>
      </c>
      <c r="H194" s="18" t="n">
        <f aca="false">IFERROR(INDEX('IMF GDP current US'!$B$1:$BD$197,MATCH('2022 deflators April 2024 WEO'!$B194,'IMF GDP current US'!$B$1:$B$197,0),MATCH('2022 deflators April 2024 WEO'!H$3,'IMF GDP current US'!$B$1:$BD$1,0))/INDEX('IMF GDP constant 2022 US'!$B$1:$BD$197,MATCH('2022 deflators April 2024 WEO'!$B194,'IMF GDP constant 2022 US'!$B$1:$B$197,0),MATCH('2022 deflators April 2024 WEO'!H$3,'IMF GDP constant 2022 US'!$B$1:$BD$1,0)),0)</f>
        <v>0.544659875258475</v>
      </c>
      <c r="I194" s="18" t="n">
        <f aca="false">IFERROR(INDEX('IMF GDP current US'!$B$1:$BD$197,MATCH('2022 deflators April 2024 WEO'!$B194,'IMF GDP current US'!$B$1:$B$197,0),MATCH('2022 deflators April 2024 WEO'!I$3,'IMF GDP current US'!$B$1:$BD$1,0))/INDEX('IMF GDP constant 2022 US'!$B$1:$BD$197,MATCH('2022 deflators April 2024 WEO'!$B194,'IMF GDP constant 2022 US'!$B$1:$B$197,0),MATCH('2022 deflators April 2024 WEO'!I$3,'IMF GDP constant 2022 US'!$B$1:$BD$1,0)),0)</f>
        <v>0.541421987546186</v>
      </c>
      <c r="J194" s="18" t="n">
        <f aca="false">IFERROR(INDEX('IMF GDP current US'!$B$1:$BD$197,MATCH('2022 deflators April 2024 WEO'!$B194,'IMF GDP current US'!$B$1:$B$197,0),MATCH('2022 deflators April 2024 WEO'!J$3,'IMF GDP current US'!$B$1:$BD$1,0))/INDEX('IMF GDP constant 2022 US'!$B$1:$BD$197,MATCH('2022 deflators April 2024 WEO'!$B194,'IMF GDP constant 2022 US'!$B$1:$B$197,0),MATCH('2022 deflators April 2024 WEO'!J$3,'IMF GDP constant 2022 US'!$B$1:$BD$1,0)),0)</f>
        <v>0.472760585190559</v>
      </c>
      <c r="K194" s="18" t="n">
        <f aca="false">IFERROR(INDEX('IMF GDP current US'!$B$1:$BD$197,MATCH('2022 deflators April 2024 WEO'!$B194,'IMF GDP current US'!$B$1:$B$197,0),MATCH('2022 deflators April 2024 WEO'!K$3,'IMF GDP current US'!$B$1:$BD$1,0))/INDEX('IMF GDP constant 2022 US'!$B$1:$BD$197,MATCH('2022 deflators April 2024 WEO'!$B194,'IMF GDP constant 2022 US'!$B$1:$B$197,0),MATCH('2022 deflators April 2024 WEO'!K$3,'IMF GDP constant 2022 US'!$B$1:$BD$1,0)),0)</f>
        <v>0.39543302397473</v>
      </c>
      <c r="L194" s="18" t="n">
        <f aca="false">IFERROR(INDEX('IMF GDP current US'!$B$1:$BD$197,MATCH('2022 deflators April 2024 WEO'!$B194,'IMF GDP current US'!$B$1:$B$197,0),MATCH('2022 deflators April 2024 WEO'!L$3,'IMF GDP current US'!$B$1:$BD$1,0))/INDEX('IMF GDP constant 2022 US'!$B$1:$BD$197,MATCH('2022 deflators April 2024 WEO'!$B194,'IMF GDP constant 2022 US'!$B$1:$B$197,0),MATCH('2022 deflators April 2024 WEO'!L$3,'IMF GDP constant 2022 US'!$B$1:$BD$1,0)),0)</f>
        <v>0.370440380524885</v>
      </c>
      <c r="M194" s="18" t="n">
        <f aca="false">IFERROR(INDEX('IMF GDP current US'!$B$1:$BD$197,MATCH('2022 deflators April 2024 WEO'!$B194,'IMF GDP current US'!$B$1:$B$197,0),MATCH('2022 deflators April 2024 WEO'!M$3,'IMF GDP current US'!$B$1:$BD$1,0))/INDEX('IMF GDP constant 2022 US'!$B$1:$BD$197,MATCH('2022 deflators April 2024 WEO'!$B194,'IMF GDP constant 2022 US'!$B$1:$B$197,0),MATCH('2022 deflators April 2024 WEO'!M$3,'IMF GDP constant 2022 US'!$B$1:$BD$1,0)),0)</f>
        <v>0.25093713056715</v>
      </c>
      <c r="N194" s="18" t="n">
        <f aca="false">IFERROR(INDEX('IMF GDP current US'!$B$1:$BD$197,MATCH('2022 deflators April 2024 WEO'!$B194,'IMF GDP current US'!$B$1:$B$197,0),MATCH('2022 deflators April 2024 WEO'!N$3,'IMF GDP current US'!$B$1:$BD$1,0))/INDEX('IMF GDP constant 2022 US'!$B$1:$BD$197,MATCH('2022 deflators April 2024 WEO'!$B194,'IMF GDP constant 2022 US'!$B$1:$B$197,0),MATCH('2022 deflators April 2024 WEO'!N$3,'IMF GDP constant 2022 US'!$B$1:$BD$1,0)),0)</f>
        <v>0.306353856461294</v>
      </c>
      <c r="O194" s="18" t="n">
        <f aca="false">IFERROR(INDEX('IMF GDP current US'!$B$1:$BD$197,MATCH('2022 deflators April 2024 WEO'!$B194,'IMF GDP current US'!$B$1:$B$197,0),MATCH('2022 deflators April 2024 WEO'!O$3,'IMF GDP current US'!$B$1:$BD$1,0))/INDEX('IMF GDP constant 2022 US'!$B$1:$BD$197,MATCH('2022 deflators April 2024 WEO'!$B194,'IMF GDP constant 2022 US'!$B$1:$B$197,0),MATCH('2022 deflators April 2024 WEO'!O$3,'IMF GDP constant 2022 US'!$B$1:$BD$1,0)),0)</f>
        <v>0.472266762292991</v>
      </c>
      <c r="P194" s="18" t="n">
        <f aca="false">IFERROR(INDEX('IMF GDP current US'!$B$1:$BD$197,MATCH('2022 deflators April 2024 WEO'!$B194,'IMF GDP current US'!$B$1:$B$197,0),MATCH('2022 deflators April 2024 WEO'!P$3,'IMF GDP current US'!$B$1:$BD$1,0))/INDEX('IMF GDP constant 2022 US'!$B$1:$BD$197,MATCH('2022 deflators April 2024 WEO'!$B194,'IMF GDP constant 2022 US'!$B$1:$B$197,0),MATCH('2022 deflators April 2024 WEO'!P$3,'IMF GDP constant 2022 US'!$B$1:$BD$1,0)),0)</f>
        <v>0.522518974213204</v>
      </c>
      <c r="Q194" s="18" t="n">
        <f aca="false">IFERROR(INDEX('IMF GDP current US'!$B$1:$BD$197,MATCH('2022 deflators April 2024 WEO'!$B194,'IMF GDP current US'!$B$1:$B$197,0),MATCH('2022 deflators April 2024 WEO'!Q$3,'IMF GDP current US'!$B$1:$BD$1,0))/INDEX('IMF GDP constant 2022 US'!$B$1:$BD$197,MATCH('2022 deflators April 2024 WEO'!$B194,'IMF GDP constant 2022 US'!$B$1:$B$197,0),MATCH('2022 deflators April 2024 WEO'!Q$3,'IMF GDP constant 2022 US'!$B$1:$BD$1,0)),0)</f>
        <v>0.491848953127253</v>
      </c>
      <c r="R194" s="18" t="n">
        <f aca="false">IFERROR(INDEX('IMF GDP current US'!$B$1:$BD$197,MATCH('2022 deflators April 2024 WEO'!$B194,'IMF GDP current US'!$B$1:$B$197,0),MATCH('2022 deflators April 2024 WEO'!R$3,'IMF GDP current US'!$B$1:$BD$1,0))/INDEX('IMF GDP constant 2022 US'!$B$1:$BD$197,MATCH('2022 deflators April 2024 WEO'!$B194,'IMF GDP constant 2022 US'!$B$1:$B$197,0),MATCH('2022 deflators April 2024 WEO'!R$3,'IMF GDP constant 2022 US'!$B$1:$BD$1,0)),0)</f>
        <v>0.447268314203825</v>
      </c>
      <c r="S194" s="18" t="n">
        <f aca="false">IFERROR(INDEX('IMF GDP current US'!$B$1:$BD$197,MATCH('2022 deflators April 2024 WEO'!$B194,'IMF GDP current US'!$B$1:$B$197,0),MATCH('2022 deflators April 2024 WEO'!S$3,'IMF GDP current US'!$B$1:$BD$1,0))/INDEX('IMF GDP constant 2022 US'!$B$1:$BD$197,MATCH('2022 deflators April 2024 WEO'!$B194,'IMF GDP constant 2022 US'!$B$1:$B$197,0),MATCH('2022 deflators April 2024 WEO'!S$3,'IMF GDP constant 2022 US'!$B$1:$BD$1,0)),0)</f>
        <v>0.429248112613353</v>
      </c>
      <c r="T194" s="18" t="n">
        <f aca="false">IFERROR(INDEX('IMF GDP current US'!$B$1:$BD$197,MATCH('2022 deflators April 2024 WEO'!$B194,'IMF GDP current US'!$B$1:$B$197,0),MATCH('2022 deflators April 2024 WEO'!T$3,'IMF GDP current US'!$B$1:$BD$1,0))/INDEX('IMF GDP constant 2022 US'!$B$1:$BD$197,MATCH('2022 deflators April 2024 WEO'!$B194,'IMF GDP constant 2022 US'!$B$1:$B$197,0),MATCH('2022 deflators April 2024 WEO'!T$3,'IMF GDP constant 2022 US'!$B$1:$BD$1,0)),0)</f>
        <v>0.421852649358155</v>
      </c>
      <c r="U194" s="18" t="n">
        <f aca="false">IFERROR(INDEX('IMF GDP current US'!$B$1:$BD$197,MATCH('2022 deflators April 2024 WEO'!$B194,'IMF GDP current US'!$B$1:$B$197,0),MATCH('2022 deflators April 2024 WEO'!U$3,'IMF GDP current US'!$B$1:$BD$1,0))/INDEX('IMF GDP constant 2022 US'!$B$1:$BD$197,MATCH('2022 deflators April 2024 WEO'!$B194,'IMF GDP constant 2022 US'!$B$1:$B$197,0),MATCH('2022 deflators April 2024 WEO'!U$3,'IMF GDP constant 2022 US'!$B$1:$BD$1,0)),0)</f>
        <v>0.50142470685356</v>
      </c>
      <c r="V194" s="18" t="n">
        <f aca="false">IFERROR(INDEX('IMF GDP current US'!$B$1:$BD$197,MATCH('2022 deflators April 2024 WEO'!$B194,'IMF GDP current US'!$B$1:$B$197,0),MATCH('2022 deflators April 2024 WEO'!V$3,'IMF GDP current US'!$B$1:$BD$1,0))/INDEX('IMF GDP constant 2022 US'!$B$1:$BD$197,MATCH('2022 deflators April 2024 WEO'!$B194,'IMF GDP constant 2022 US'!$B$1:$B$197,0),MATCH('2022 deflators April 2024 WEO'!V$3,'IMF GDP constant 2022 US'!$B$1:$BD$1,0)),0)</f>
        <v>0.506224463645329</v>
      </c>
      <c r="W194" s="18" t="n">
        <f aca="false">IFERROR(INDEX('IMF GDP current US'!$B$1:$BD$197,MATCH('2022 deflators April 2024 WEO'!$B194,'IMF GDP current US'!$B$1:$B$197,0),MATCH('2022 deflators April 2024 WEO'!W$3,'IMF GDP current US'!$B$1:$BD$1,0))/INDEX('IMF GDP constant 2022 US'!$B$1:$BD$197,MATCH('2022 deflators April 2024 WEO'!$B194,'IMF GDP constant 2022 US'!$B$1:$B$197,0),MATCH('2022 deflators April 2024 WEO'!W$3,'IMF GDP constant 2022 US'!$B$1:$BD$1,0)),0)</f>
        <v>0.451495549343461</v>
      </c>
      <c r="X194" s="18" t="n">
        <f aca="false">IFERROR(INDEX('IMF GDP current US'!$B$1:$BD$197,MATCH('2022 deflators April 2024 WEO'!$B194,'IMF GDP current US'!$B$1:$B$197,0),MATCH('2022 deflators April 2024 WEO'!X$3,'IMF GDP current US'!$B$1:$BD$1,0))/INDEX('IMF GDP constant 2022 US'!$B$1:$BD$197,MATCH('2022 deflators April 2024 WEO'!$B194,'IMF GDP constant 2022 US'!$B$1:$B$197,0),MATCH('2022 deflators April 2024 WEO'!X$3,'IMF GDP constant 2022 US'!$B$1:$BD$1,0)),0)</f>
        <v>0.519980488975405</v>
      </c>
      <c r="Y194" s="18" t="n">
        <f aca="false">IFERROR(INDEX('IMF GDP current US'!$B$1:$BD$197,MATCH('2022 deflators April 2024 WEO'!$B194,'IMF GDP current US'!$B$1:$B$197,0),MATCH('2022 deflators April 2024 WEO'!Y$3,'IMF GDP current US'!$B$1:$BD$1,0))/INDEX('IMF GDP constant 2022 US'!$B$1:$BD$197,MATCH('2022 deflators April 2024 WEO'!$B194,'IMF GDP constant 2022 US'!$B$1:$B$197,0),MATCH('2022 deflators April 2024 WEO'!Y$3,'IMF GDP constant 2022 US'!$B$1:$BD$1,0)),0)</f>
        <v>0.429193514760371</v>
      </c>
      <c r="Z194" s="18" t="n">
        <f aca="false">IFERROR(INDEX('IMF GDP current US'!$B$1:$BD$197,MATCH('2022 deflators April 2024 WEO'!$B194,'IMF GDP current US'!$B$1:$B$197,0),MATCH('2022 deflators April 2024 WEO'!Z$3,'IMF GDP current US'!$B$1:$BD$1,0))/INDEX('IMF GDP constant 2022 US'!$B$1:$BD$197,MATCH('2022 deflators April 2024 WEO'!$B194,'IMF GDP constant 2022 US'!$B$1:$B$197,0),MATCH('2022 deflators April 2024 WEO'!Z$3,'IMF GDP constant 2022 US'!$B$1:$BD$1,0)),0)</f>
        <v>0.394705525392338</v>
      </c>
      <c r="AA194" s="18" t="n">
        <f aca="false">IFERROR(INDEX('IMF GDP current US'!$B$1:$BD$197,MATCH('2022 deflators April 2024 WEO'!$B194,'IMF GDP current US'!$B$1:$B$197,0),MATCH('2022 deflators April 2024 WEO'!AA$3,'IMF GDP current US'!$B$1:$BD$1,0))/INDEX('IMF GDP constant 2022 US'!$B$1:$BD$197,MATCH('2022 deflators April 2024 WEO'!$B194,'IMF GDP constant 2022 US'!$B$1:$B$197,0),MATCH('2022 deflators April 2024 WEO'!AA$3,'IMF GDP constant 2022 US'!$B$1:$BD$1,0)),0)</f>
        <v>0.401768795993075</v>
      </c>
      <c r="AB194" s="18" t="n">
        <f aca="false">IFERROR(INDEX('IMF GDP current US'!$B$1:$BD$197,MATCH('2022 deflators April 2024 WEO'!$B194,'IMF GDP current US'!$B$1:$B$197,0),MATCH('2022 deflators April 2024 WEO'!AB$3,'IMF GDP current US'!$B$1:$BD$1,0))/INDEX('IMF GDP constant 2022 US'!$B$1:$BD$197,MATCH('2022 deflators April 2024 WEO'!$B194,'IMF GDP constant 2022 US'!$B$1:$B$197,0),MATCH('2022 deflators April 2024 WEO'!AB$3,'IMF GDP constant 2022 US'!$B$1:$BD$1,0)),0)</f>
        <v>0.409982734394684</v>
      </c>
      <c r="AC194" s="18" t="n">
        <f aca="false">IFERROR(INDEX('IMF GDP current US'!$B$1:$BD$197,MATCH('2022 deflators April 2024 WEO'!$B194,'IMF GDP current US'!$B$1:$B$197,0),MATCH('2022 deflators April 2024 WEO'!AC$3,'IMF GDP current US'!$B$1:$BD$1,0))/INDEX('IMF GDP constant 2022 US'!$B$1:$BD$197,MATCH('2022 deflators April 2024 WEO'!$B194,'IMF GDP constant 2022 US'!$B$1:$B$197,0),MATCH('2022 deflators April 2024 WEO'!AC$3,'IMF GDP constant 2022 US'!$B$1:$BD$1,0)),0)</f>
        <v>0.425149628057236</v>
      </c>
      <c r="AD194" s="18" t="n">
        <f aca="false">IFERROR(INDEX('IMF GDP current US'!$B$1:$BD$197,MATCH('2022 deflators April 2024 WEO'!$B194,'IMF GDP current US'!$B$1:$B$197,0),MATCH('2022 deflators April 2024 WEO'!AD$3,'IMF GDP current US'!$B$1:$BD$1,0))/INDEX('IMF GDP constant 2022 US'!$B$1:$BD$197,MATCH('2022 deflators April 2024 WEO'!$B194,'IMF GDP constant 2022 US'!$B$1:$B$197,0),MATCH('2022 deflators April 2024 WEO'!AD$3,'IMF GDP constant 2022 US'!$B$1:$BD$1,0)),0)</f>
        <v>0.464650275990221</v>
      </c>
      <c r="AE194" s="18" t="n">
        <f aca="false">IFERROR(INDEX('IMF GDP current US'!$B$1:$BD$197,MATCH('2022 deflators April 2024 WEO'!$B194,'IMF GDP current US'!$B$1:$B$197,0),MATCH('2022 deflators April 2024 WEO'!AE$3,'IMF GDP current US'!$B$1:$BD$1,0))/INDEX('IMF GDP constant 2022 US'!$B$1:$BD$197,MATCH('2022 deflators April 2024 WEO'!$B194,'IMF GDP constant 2022 US'!$B$1:$B$197,0),MATCH('2022 deflators April 2024 WEO'!AE$3,'IMF GDP constant 2022 US'!$B$1:$BD$1,0)),0)</f>
        <v>0.550933845439369</v>
      </c>
      <c r="AF194" s="18" t="n">
        <f aca="false">IFERROR(INDEX('IMF GDP current US'!$B$1:$BD$197,MATCH('2022 deflators April 2024 WEO'!$B194,'IMF GDP current US'!$B$1:$B$197,0),MATCH('2022 deflators April 2024 WEO'!AF$3,'IMF GDP current US'!$B$1:$BD$1,0))/INDEX('IMF GDP constant 2022 US'!$B$1:$BD$197,MATCH('2022 deflators April 2024 WEO'!$B194,'IMF GDP constant 2022 US'!$B$1:$B$197,0),MATCH('2022 deflators April 2024 WEO'!AF$3,'IMF GDP constant 2022 US'!$B$1:$BD$1,0)),0)</f>
        <v>0.687846462097843</v>
      </c>
      <c r="AG194" s="18" t="n">
        <f aca="false">IFERROR(INDEX('IMF GDP current US'!$B$1:$BD$197,MATCH('2022 deflators April 2024 WEO'!$B194,'IMF GDP current US'!$B$1:$B$197,0),MATCH('2022 deflators April 2024 WEO'!AG$3,'IMF GDP current US'!$B$1:$BD$1,0))/INDEX('IMF GDP constant 2022 US'!$B$1:$BD$197,MATCH('2022 deflators April 2024 WEO'!$B194,'IMF GDP constant 2022 US'!$B$1:$B$197,0),MATCH('2022 deflators April 2024 WEO'!AG$3,'IMF GDP constant 2022 US'!$B$1:$BD$1,0)),0)</f>
        <v>0.97674195266733</v>
      </c>
      <c r="AH194" s="18" t="n">
        <f aca="false">IFERROR(INDEX('IMF GDP current US'!$B$1:$BD$197,MATCH('2022 deflators April 2024 WEO'!$B194,'IMF GDP current US'!$B$1:$B$197,0),MATCH('2022 deflators April 2024 WEO'!AH$3,'IMF GDP current US'!$B$1:$BD$1,0))/INDEX('IMF GDP constant 2022 US'!$B$1:$BD$197,MATCH('2022 deflators April 2024 WEO'!$B194,'IMF GDP constant 2022 US'!$B$1:$B$197,0),MATCH('2022 deflators April 2024 WEO'!AH$3,'IMF GDP constant 2022 US'!$B$1:$BD$1,0)),0)</f>
        <v>0.993137749956906</v>
      </c>
      <c r="AI194" s="18" t="n">
        <f aca="false">IFERROR(INDEX('IMF GDP current US'!$B$1:$BD$197,MATCH('2022 deflators April 2024 WEO'!$B194,'IMF GDP current US'!$B$1:$B$197,0),MATCH('2022 deflators April 2024 WEO'!AI$3,'IMF GDP current US'!$B$1:$BD$1,0))/INDEX('IMF GDP constant 2022 US'!$B$1:$BD$197,MATCH('2022 deflators April 2024 WEO'!$B194,'IMF GDP constant 2022 US'!$B$1:$B$197,0),MATCH('2022 deflators April 2024 WEO'!AI$3,'IMF GDP constant 2022 US'!$B$1:$BD$1,0)),0)</f>
        <v>1.17409364514242</v>
      </c>
      <c r="AJ194" s="18" t="n">
        <f aca="false">IFERROR(INDEX('IMF GDP current US'!$B$1:$BD$197,MATCH('2022 deflators April 2024 WEO'!$B194,'IMF GDP current US'!$B$1:$B$197,0),MATCH('2022 deflators April 2024 WEO'!AJ$3,'IMF GDP current US'!$B$1:$BD$1,0))/INDEX('IMF GDP constant 2022 US'!$B$1:$BD$197,MATCH('2022 deflators April 2024 WEO'!$B194,'IMF GDP constant 2022 US'!$B$1:$B$197,0),MATCH('2022 deflators April 2024 WEO'!AJ$3,'IMF GDP constant 2022 US'!$B$1:$BD$1,0)),0)</f>
        <v>0.92004020466927</v>
      </c>
      <c r="AK194" s="18" t="n">
        <f aca="false">IFERROR(INDEX('IMF GDP current US'!$B$1:$BD$197,MATCH('2022 deflators April 2024 WEO'!$B194,'IMF GDP current US'!$B$1:$B$197,0),MATCH('2022 deflators April 2024 WEO'!AK$3,'IMF GDP current US'!$B$1:$BD$1,0))/INDEX('IMF GDP constant 2022 US'!$B$1:$BD$197,MATCH('2022 deflators April 2024 WEO'!$B194,'IMF GDP constant 2022 US'!$B$1:$B$197,0),MATCH('2022 deflators April 2024 WEO'!AK$3,'IMF GDP constant 2022 US'!$B$1:$BD$1,0)),0)</f>
        <v>1.10246683722719</v>
      </c>
      <c r="AL194" s="18" t="n">
        <f aca="false">IFERROR(INDEX('IMF GDP current US'!$B$1:$BD$197,MATCH('2022 deflators April 2024 WEO'!$B194,'IMF GDP current US'!$B$1:$B$197,0),MATCH('2022 deflators April 2024 WEO'!AL$3,'IMF GDP current US'!$B$1:$BD$1,0))/INDEX('IMF GDP constant 2022 US'!$B$1:$BD$197,MATCH('2022 deflators April 2024 WEO'!$B194,'IMF GDP constant 2022 US'!$B$1:$B$197,0),MATCH('2022 deflators April 2024 WEO'!AL$3,'IMF GDP constant 2022 US'!$B$1:$BD$1,0)),0)</f>
        <v>1.20880387351712</v>
      </c>
      <c r="AM194" s="18" t="n">
        <f aca="false">IFERROR(INDEX('IMF GDP current US'!$B$1:$BD$197,MATCH('2022 deflators April 2024 WEO'!$B194,'IMF GDP current US'!$B$1:$B$197,0),MATCH('2022 deflators April 2024 WEO'!AM$3,'IMF GDP current US'!$B$1:$BD$1,0))/INDEX('IMF GDP constant 2022 US'!$B$1:$BD$197,MATCH('2022 deflators April 2024 WEO'!$B194,'IMF GDP constant 2022 US'!$B$1:$B$197,0),MATCH('2022 deflators April 2024 WEO'!AM$3,'IMF GDP constant 2022 US'!$B$1:$BD$1,0)),0)</f>
        <v>1.22149149736603</v>
      </c>
      <c r="AN194" s="18" t="n">
        <f aca="false">IFERROR(INDEX('IMF GDP current US'!$B$1:$BD$197,MATCH('2022 deflators April 2024 WEO'!$B194,'IMF GDP current US'!$B$1:$B$197,0),MATCH('2022 deflators April 2024 WEO'!AN$3,'IMF GDP current US'!$B$1:$BD$1,0))/INDEX('IMF GDP constant 2022 US'!$B$1:$BD$197,MATCH('2022 deflators April 2024 WEO'!$B194,'IMF GDP constant 2022 US'!$B$1:$B$197,0),MATCH('2022 deflators April 2024 WEO'!AN$3,'IMF GDP constant 2022 US'!$B$1:$BD$1,0)),0)</f>
        <v>1.2784984235434</v>
      </c>
      <c r="AO194" s="18" t="n">
        <f aca="false">IFERROR(INDEX('IMF GDP current US'!$B$1:$BD$197,MATCH('2022 deflators April 2024 WEO'!$B194,'IMF GDP current US'!$B$1:$B$197,0),MATCH('2022 deflators April 2024 WEO'!AO$3,'IMF GDP current US'!$B$1:$BD$1,0))/INDEX('IMF GDP constant 2022 US'!$B$1:$BD$197,MATCH('2022 deflators April 2024 WEO'!$B194,'IMF GDP constant 2022 US'!$B$1:$B$197,0),MATCH('2022 deflators April 2024 WEO'!AO$3,'IMF GDP constant 2022 US'!$B$1:$BD$1,0)),0)</f>
        <v>1.18206857602891</v>
      </c>
      <c r="AP194" s="18" t="n">
        <f aca="false">IFERROR(INDEX('IMF GDP current US'!$B$1:$BD$197,MATCH('2022 deflators April 2024 WEO'!$B194,'IMF GDP current US'!$B$1:$B$197,0),MATCH('2022 deflators April 2024 WEO'!AP$3,'IMF GDP current US'!$B$1:$BD$1,0))/INDEX('IMF GDP constant 2022 US'!$B$1:$BD$197,MATCH('2022 deflators April 2024 WEO'!$B194,'IMF GDP constant 2022 US'!$B$1:$B$197,0),MATCH('2022 deflators April 2024 WEO'!AP$3,'IMF GDP constant 2022 US'!$B$1:$BD$1,0)),0)</f>
        <v>0.898896696038545</v>
      </c>
      <c r="AQ194" s="18" t="n">
        <f aca="false">IFERROR(INDEX('IMF GDP current US'!$B$1:$BD$197,MATCH('2022 deflators April 2024 WEO'!$B194,'IMF GDP current US'!$B$1:$B$197,0),MATCH('2022 deflators April 2024 WEO'!AQ$3,'IMF GDP current US'!$B$1:$BD$1,0))/INDEX('IMF GDP constant 2022 US'!$B$1:$BD$197,MATCH('2022 deflators April 2024 WEO'!$B194,'IMF GDP constant 2022 US'!$B$1:$B$197,0),MATCH('2022 deflators April 2024 WEO'!AQ$3,'IMF GDP constant 2022 US'!$B$1:$BD$1,0)),0)</f>
        <v>0.854765143157581</v>
      </c>
      <c r="AR194" s="18" t="n">
        <f aca="false">IFERROR(INDEX('IMF GDP current US'!$B$1:$BD$197,MATCH('2022 deflators April 2024 WEO'!$B194,'IMF GDP current US'!$B$1:$B$197,0),MATCH('2022 deflators April 2024 WEO'!AR$3,'IMF GDP current US'!$B$1:$BD$1,0))/INDEX('IMF GDP constant 2022 US'!$B$1:$BD$197,MATCH('2022 deflators April 2024 WEO'!$B194,'IMF GDP constant 2022 US'!$B$1:$B$197,0),MATCH('2022 deflators April 2024 WEO'!AR$3,'IMF GDP constant 2022 US'!$B$1:$BD$1,0)),0)</f>
        <v>1.01919756368654</v>
      </c>
      <c r="AS194" s="18" t="n">
        <f aca="false">IFERROR(INDEX('IMF GDP current US'!$B$1:$BD$197,MATCH('2022 deflators April 2024 WEO'!$B194,'IMF GDP current US'!$B$1:$B$197,0),MATCH('2022 deflators April 2024 WEO'!AS$3,'IMF GDP current US'!$B$1:$BD$1,0))/INDEX('IMF GDP constant 2022 US'!$B$1:$BD$197,MATCH('2022 deflators April 2024 WEO'!$B194,'IMF GDP constant 2022 US'!$B$1:$B$197,0),MATCH('2022 deflators April 2024 WEO'!AS$3,'IMF GDP constant 2022 US'!$B$1:$BD$1,0)),0)</f>
        <v>0.996251967282632</v>
      </c>
      <c r="AT194" s="18" t="n">
        <f aca="false">IFERROR(INDEX('IMF GDP current US'!$B$1:$BD$197,MATCH('2022 deflators April 2024 WEO'!$B194,'IMF GDP current US'!$B$1:$B$197,0),MATCH('2022 deflators April 2024 WEO'!AT$3,'IMF GDP current US'!$B$1:$BD$1,0))/INDEX('IMF GDP constant 2022 US'!$B$1:$BD$197,MATCH('2022 deflators April 2024 WEO'!$B194,'IMF GDP constant 2022 US'!$B$1:$B$197,0),MATCH('2022 deflators April 2024 WEO'!AT$3,'IMF GDP constant 2022 US'!$B$1:$BD$1,0)),0)</f>
        <v>0.87001241815798</v>
      </c>
      <c r="AU194" s="18" t="n">
        <f aca="false">IFERROR(INDEX('IMF GDP current US'!$B$1:$BD$197,MATCH('2022 deflators April 2024 WEO'!$B194,'IMF GDP current US'!$B$1:$B$197,0),MATCH('2022 deflators April 2024 WEO'!AU$3,'IMF GDP current US'!$B$1:$BD$1,0))/INDEX('IMF GDP constant 2022 US'!$B$1:$BD$197,MATCH('2022 deflators April 2024 WEO'!$B194,'IMF GDP constant 2022 US'!$B$1:$B$197,0),MATCH('2022 deflators April 2024 WEO'!AU$3,'IMF GDP constant 2022 US'!$B$1:$BD$1,0)),0)</f>
        <v>0.69639865997356</v>
      </c>
      <c r="AV194" s="18" t="n">
        <f aca="false">IFERROR(INDEX('IMF GDP current US'!$B$1:$BD$197,MATCH('2022 deflators April 2024 WEO'!$B194,'IMF GDP current US'!$B$1:$B$197,0),MATCH('2022 deflators April 2024 WEO'!AV$3,'IMF GDP current US'!$B$1:$BD$1,0))/INDEX('IMF GDP constant 2022 US'!$B$1:$BD$197,MATCH('2022 deflators April 2024 WEO'!$B194,'IMF GDP constant 2022 US'!$B$1:$B$197,0),MATCH('2022 deflators April 2024 WEO'!AV$3,'IMF GDP constant 2022 US'!$B$1:$BD$1,0)),0)</f>
        <v>0.798572900212897</v>
      </c>
      <c r="AW194" s="19" t="n">
        <f aca="false">IFERROR(INDEX('IMF GDP current US'!$B$1:$BD$197,MATCH('2022 deflators April 2024 WEO'!$B194,'IMF GDP current US'!$B$1:$B$197,0),MATCH('2022 deflators April 2024 WEO'!AW$3,'IMF GDP current US'!$B$1:$BD$1,0))/INDEX('IMF GDP constant 2022 US'!$B$1:$BD$197,MATCH('2022 deflators April 2024 WEO'!$B194,'IMF GDP constant 2022 US'!$B$1:$B$197,0),MATCH('2022 deflators April 2024 WEO'!AW$3,'IMF GDP constant 2022 US'!$B$1:$BD$1,0)),0)</f>
        <v>1</v>
      </c>
      <c r="AX194" s="18" t="n">
        <f aca="false">IFERROR(INDEX('IMF GDP current US'!$B$1:$BD$197,MATCH('2022 deflators April 2024 WEO'!$B194,'IMF GDP current US'!$B$1:$B$197,0),MATCH('2022 deflators April 2024 WEO'!AX$3,'IMF GDP current US'!$B$1:$BD$1,0))/INDEX('IMF GDP constant 2022 US'!$B$1:$BD$197,MATCH('2022 deflators April 2024 WEO'!$B194,'IMF GDP constant 2022 US'!$B$1:$B$197,0),MATCH('2022 deflators April 2024 WEO'!AX$3,'IMF GDP constant 2022 US'!$B$1:$BD$1,0)),0)</f>
        <v>0.934931253260172</v>
      </c>
      <c r="AY194" s="21" t="n">
        <f aca="false">IFERROR(INDEX('IMF GDP current US'!$B$1:$BD$197,MATCH('2022 deflators April 2024 WEO'!$B194,'IMF GDP current US'!$B$1:$B$197,0),MATCH('2022 deflators April 2024 WEO'!AY$3,'IMF GDP current US'!$B$1:$BD$1,0))/INDEX('IMF GDP constant 2022 US'!$B$1:$BD$197,MATCH('2022 deflators April 2024 WEO'!$B194,'IMF GDP constant 2022 US'!$B$1:$B$197,0),MATCH('2022 deflators April 2024 WEO'!AY$3,'IMF GDP constant 2022 US'!$B$1:$BD$1,0)),0)</f>
        <v>0.938912235480999</v>
      </c>
      <c r="AZ194" s="21" t="n">
        <f aca="false">IFERROR(INDEX('IMF GDP current US'!$B$1:$BD$197,MATCH('2022 deflators April 2024 WEO'!$B194,'IMF GDP current US'!$B$1:$B$197,0),MATCH('2022 deflators April 2024 WEO'!AZ$3,'IMF GDP current US'!$B$1:$BD$1,0))/INDEX('IMF GDP constant 2022 US'!$B$1:$BD$197,MATCH('2022 deflators April 2024 WEO'!$B194,'IMF GDP constant 2022 US'!$B$1:$B$197,0),MATCH('2022 deflators April 2024 WEO'!AZ$3,'IMF GDP constant 2022 US'!$B$1:$BD$1,0)),0)</f>
        <v>0.971591531063635</v>
      </c>
      <c r="BA194" s="21" t="n">
        <f aca="false">IFERROR(INDEX('IMF GDP current US'!$B$1:$BD$197,MATCH('2022 deflators April 2024 WEO'!$B194,'IMF GDP current US'!$B$1:$B$197,0),MATCH('2022 deflators April 2024 WEO'!BA$3,'IMF GDP current US'!$B$1:$BD$1,0))/INDEX('IMF GDP constant 2022 US'!$B$1:$BD$197,MATCH('2022 deflators April 2024 WEO'!$B194,'IMF GDP constant 2022 US'!$B$1:$B$197,0),MATCH('2022 deflators April 2024 WEO'!BA$3,'IMF GDP constant 2022 US'!$B$1:$BD$1,0)),0)</f>
        <v>1.00328670695376</v>
      </c>
      <c r="BB194" s="21" t="n">
        <f aca="false">IFERROR(INDEX('IMF GDP current US'!$B$1:$BD$197,MATCH('2022 deflators April 2024 WEO'!$B194,'IMF GDP current US'!$B$1:$B$197,0),MATCH('2022 deflators April 2024 WEO'!BB$3,'IMF GDP current US'!$B$1:$BD$1,0))/INDEX('IMF GDP constant 2022 US'!$B$1:$BD$197,MATCH('2022 deflators April 2024 WEO'!$B194,'IMF GDP constant 2022 US'!$B$1:$B$197,0),MATCH('2022 deflators April 2024 WEO'!BB$3,'IMF GDP constant 2022 US'!$B$1:$BD$1,0)),0)</f>
        <v>1.0371637950986</v>
      </c>
      <c r="BC194" s="21" t="n">
        <f aca="false">IFERROR(INDEX('IMF GDP current US'!$B$1:$BD$197,MATCH('2022 deflators April 2024 WEO'!$B194,'IMF GDP current US'!$B$1:$B$197,0),MATCH('2022 deflators April 2024 WEO'!BC$3,'IMF GDP current US'!$B$1:$BD$1,0))/INDEX('IMF GDP constant 2022 US'!$B$1:$BD$197,MATCH('2022 deflators April 2024 WEO'!$B194,'IMF GDP constant 2022 US'!$B$1:$B$197,0),MATCH('2022 deflators April 2024 WEO'!BC$3,'IMF GDP constant 2022 US'!$B$1:$BD$1,0)),0)</f>
        <v>1.07105202614985</v>
      </c>
      <c r="BD194" s="22" t="n">
        <f aca="false">IFERROR(INDEX('IMF GDP current US'!$B$1:$BD$197,MATCH('2022 deflators April 2024 WEO'!$B194,'IMF GDP current US'!$B$1:$B$197,0),MATCH('2022 deflators April 2024 WEO'!BD$3,'IMF GDP current US'!$B$1:$BD$1,0))/INDEX('IMF GDP constant 2022 US'!$B$1:$BD$197,MATCH('2022 deflators April 2024 WEO'!$B194,'IMF GDP constant 2022 US'!$B$1:$B$197,0),MATCH('2022 deflators April 2024 WEO'!BD$3,'IMF GDP constant 2022 US'!$B$1:$BD$1,0)),0)</f>
        <v>1.10416859445422</v>
      </c>
    </row>
    <row r="195" customFormat="false" ht="15" hidden="false" customHeight="false" outlineLevel="0" collapsed="false">
      <c r="A195" s="37" t="s">
        <v>216</v>
      </c>
      <c r="B195" s="11" t="str">
        <f aca="false">VLOOKUP(A195,'Names&amp;ISO'!$A:$C,3,0)</f>
        <v>ZWE</v>
      </c>
      <c r="C195" s="37" t="s">
        <v>216</v>
      </c>
      <c r="D195" s="11" t="n">
        <f aca="false">IFERROR(VLOOKUP(B195,'DAC ODA Recipients 2022-2023'!$B:$H,7,0),"")</f>
        <v>1</v>
      </c>
      <c r="E195" s="12" t="str">
        <f aca="false">IFERROR(VLOOKUP(B195,'OECD DAC Deflators 2022'!B:B,1,0),"")</f>
        <v/>
      </c>
      <c r="F195" s="38"/>
      <c r="G195" s="39" t="n">
        <f aca="false">IFERROR(INDEX('IMF GDP current US'!$B$1:$BD$197,MATCH('2022 deflators April 2024 WEO'!$B195,'IMF GDP current US'!$B$1:$B$197,0),MATCH('2022 deflators April 2024 WEO'!G$3,'IMF GDP current US'!$B$1:$BD$1,0))/INDEX('IMF GDP constant 2022 US'!$B$1:$BD$197,MATCH('2022 deflators April 2024 WEO'!$B195,'IMF GDP constant 2022 US'!$B$1:$B$197,0),MATCH('2022 deflators April 2024 WEO'!G$3,'IMF GDP constant 2022 US'!$B$1:$BD$1,0)),0)</f>
        <v>0</v>
      </c>
      <c r="H195" s="40" t="n">
        <f aca="false">IFERROR(INDEX('IMF GDP current US'!$B$1:$BD$197,MATCH('2022 deflators April 2024 WEO'!$B195,'IMF GDP current US'!$B$1:$B$197,0),MATCH('2022 deflators April 2024 WEO'!H$3,'IMF GDP current US'!$B$1:$BD$1,0))/INDEX('IMF GDP constant 2022 US'!$B$1:$BD$197,MATCH('2022 deflators April 2024 WEO'!$B195,'IMF GDP constant 2022 US'!$B$1:$B$197,0),MATCH('2022 deflators April 2024 WEO'!H$3,'IMF GDP constant 2022 US'!$B$1:$BD$1,0)),0)</f>
        <v>0</v>
      </c>
      <c r="I195" s="40" t="n">
        <f aca="false">IFERROR(INDEX('IMF GDP current US'!$B$1:$BD$197,MATCH('2022 deflators April 2024 WEO'!$B195,'IMF GDP current US'!$B$1:$B$197,0),MATCH('2022 deflators April 2024 WEO'!I$3,'IMF GDP current US'!$B$1:$BD$1,0))/INDEX('IMF GDP constant 2022 US'!$B$1:$BD$197,MATCH('2022 deflators April 2024 WEO'!$B195,'IMF GDP constant 2022 US'!$B$1:$B$197,0),MATCH('2022 deflators April 2024 WEO'!I$3,'IMF GDP constant 2022 US'!$B$1:$BD$1,0)),0)</f>
        <v>0</v>
      </c>
      <c r="J195" s="40" t="n">
        <f aca="false">IFERROR(INDEX('IMF GDP current US'!$B$1:$BD$197,MATCH('2022 deflators April 2024 WEO'!$B195,'IMF GDP current US'!$B$1:$B$197,0),MATCH('2022 deflators April 2024 WEO'!J$3,'IMF GDP current US'!$B$1:$BD$1,0))/INDEX('IMF GDP constant 2022 US'!$B$1:$BD$197,MATCH('2022 deflators April 2024 WEO'!$B195,'IMF GDP constant 2022 US'!$B$1:$B$197,0),MATCH('2022 deflators April 2024 WEO'!J$3,'IMF GDP constant 2022 US'!$B$1:$BD$1,0)),0)</f>
        <v>0</v>
      </c>
      <c r="K195" s="40" t="n">
        <f aca="false">IFERROR(INDEX('IMF GDP current US'!$B$1:$BD$197,MATCH('2022 deflators April 2024 WEO'!$B195,'IMF GDP current US'!$B$1:$B$197,0),MATCH('2022 deflators April 2024 WEO'!K$3,'IMF GDP current US'!$B$1:$BD$1,0))/INDEX('IMF GDP constant 2022 US'!$B$1:$BD$197,MATCH('2022 deflators April 2024 WEO'!$B195,'IMF GDP constant 2022 US'!$B$1:$B$197,0),MATCH('2022 deflators April 2024 WEO'!K$3,'IMF GDP constant 2022 US'!$B$1:$BD$1,0)),0)</f>
        <v>0</v>
      </c>
      <c r="L195" s="40" t="n">
        <f aca="false">IFERROR(INDEX('IMF GDP current US'!$B$1:$BD$197,MATCH('2022 deflators April 2024 WEO'!$B195,'IMF GDP current US'!$B$1:$B$197,0),MATCH('2022 deflators April 2024 WEO'!L$3,'IMF GDP current US'!$B$1:$BD$1,0))/INDEX('IMF GDP constant 2022 US'!$B$1:$BD$197,MATCH('2022 deflators April 2024 WEO'!$B195,'IMF GDP constant 2022 US'!$B$1:$B$197,0),MATCH('2022 deflators April 2024 WEO'!L$3,'IMF GDP constant 2022 US'!$B$1:$BD$1,0)),0)</f>
        <v>0</v>
      </c>
      <c r="M195" s="40" t="n">
        <f aca="false">IFERROR(INDEX('IMF GDP current US'!$B$1:$BD$197,MATCH('2022 deflators April 2024 WEO'!$B195,'IMF GDP current US'!$B$1:$B$197,0),MATCH('2022 deflators April 2024 WEO'!M$3,'IMF GDP current US'!$B$1:$BD$1,0))/INDEX('IMF GDP constant 2022 US'!$B$1:$BD$197,MATCH('2022 deflators April 2024 WEO'!$B195,'IMF GDP constant 2022 US'!$B$1:$B$197,0),MATCH('2022 deflators April 2024 WEO'!M$3,'IMF GDP constant 2022 US'!$B$1:$BD$1,0)),0)</f>
        <v>0</v>
      </c>
      <c r="N195" s="40" t="n">
        <f aca="false">IFERROR(INDEX('IMF GDP current US'!$B$1:$BD$197,MATCH('2022 deflators April 2024 WEO'!$B195,'IMF GDP current US'!$B$1:$B$197,0),MATCH('2022 deflators April 2024 WEO'!N$3,'IMF GDP current US'!$B$1:$BD$1,0))/INDEX('IMF GDP constant 2022 US'!$B$1:$BD$197,MATCH('2022 deflators April 2024 WEO'!$B195,'IMF GDP constant 2022 US'!$B$1:$B$197,0),MATCH('2022 deflators April 2024 WEO'!N$3,'IMF GDP constant 2022 US'!$B$1:$BD$1,0)),0)</f>
        <v>0</v>
      </c>
      <c r="O195" s="40" t="n">
        <f aca="false">IFERROR(INDEX('IMF GDP current US'!$B$1:$BD$197,MATCH('2022 deflators April 2024 WEO'!$B195,'IMF GDP current US'!$B$1:$B$197,0),MATCH('2022 deflators April 2024 WEO'!O$3,'IMF GDP current US'!$B$1:$BD$1,0))/INDEX('IMF GDP constant 2022 US'!$B$1:$BD$197,MATCH('2022 deflators April 2024 WEO'!$B195,'IMF GDP constant 2022 US'!$B$1:$B$197,0),MATCH('2022 deflators April 2024 WEO'!O$3,'IMF GDP constant 2022 US'!$B$1:$BD$1,0)),0)</f>
        <v>0</v>
      </c>
      <c r="P195" s="40" t="n">
        <f aca="false">IFERROR(INDEX('IMF GDP current US'!$B$1:$BD$197,MATCH('2022 deflators April 2024 WEO'!$B195,'IMF GDP current US'!$B$1:$B$197,0),MATCH('2022 deflators April 2024 WEO'!P$3,'IMF GDP current US'!$B$1:$BD$1,0))/INDEX('IMF GDP constant 2022 US'!$B$1:$BD$197,MATCH('2022 deflators April 2024 WEO'!$B195,'IMF GDP constant 2022 US'!$B$1:$B$197,0),MATCH('2022 deflators April 2024 WEO'!P$3,'IMF GDP constant 2022 US'!$B$1:$BD$1,0)),0)</f>
        <v>0</v>
      </c>
      <c r="Q195" s="40" t="n">
        <f aca="false">IFERROR(INDEX('IMF GDP current US'!$B$1:$BD$197,MATCH('2022 deflators April 2024 WEO'!$B195,'IMF GDP current US'!$B$1:$B$197,0),MATCH('2022 deflators April 2024 WEO'!Q$3,'IMF GDP current US'!$B$1:$BD$1,0))/INDEX('IMF GDP constant 2022 US'!$B$1:$BD$197,MATCH('2022 deflators April 2024 WEO'!$B195,'IMF GDP constant 2022 US'!$B$1:$B$197,0),MATCH('2022 deflators April 2024 WEO'!Q$3,'IMF GDP constant 2022 US'!$B$1:$BD$1,0)),0)</f>
        <v>0</v>
      </c>
      <c r="R195" s="40" t="n">
        <f aca="false">IFERROR(INDEX('IMF GDP current US'!$B$1:$BD$197,MATCH('2022 deflators April 2024 WEO'!$B195,'IMF GDP current US'!$B$1:$B$197,0),MATCH('2022 deflators April 2024 WEO'!R$3,'IMF GDP current US'!$B$1:$BD$1,0))/INDEX('IMF GDP constant 2022 US'!$B$1:$BD$197,MATCH('2022 deflators April 2024 WEO'!$B195,'IMF GDP constant 2022 US'!$B$1:$B$197,0),MATCH('2022 deflators April 2024 WEO'!R$3,'IMF GDP constant 2022 US'!$B$1:$BD$1,0)),0)</f>
        <v>0</v>
      </c>
      <c r="S195" s="40" t="n">
        <f aca="false">IFERROR(INDEX('IMF GDP current US'!$B$1:$BD$197,MATCH('2022 deflators April 2024 WEO'!$B195,'IMF GDP current US'!$B$1:$B$197,0),MATCH('2022 deflators April 2024 WEO'!S$3,'IMF GDP current US'!$B$1:$BD$1,0))/INDEX('IMF GDP constant 2022 US'!$B$1:$BD$197,MATCH('2022 deflators April 2024 WEO'!$B195,'IMF GDP constant 2022 US'!$B$1:$B$197,0),MATCH('2022 deflators April 2024 WEO'!S$3,'IMF GDP constant 2022 US'!$B$1:$BD$1,0)),0)</f>
        <v>0</v>
      </c>
      <c r="T195" s="40" t="n">
        <f aca="false">IFERROR(INDEX('IMF GDP current US'!$B$1:$BD$197,MATCH('2022 deflators April 2024 WEO'!$B195,'IMF GDP current US'!$B$1:$B$197,0),MATCH('2022 deflators April 2024 WEO'!T$3,'IMF GDP current US'!$B$1:$BD$1,0))/INDEX('IMF GDP constant 2022 US'!$B$1:$BD$197,MATCH('2022 deflators April 2024 WEO'!$B195,'IMF GDP constant 2022 US'!$B$1:$B$197,0),MATCH('2022 deflators April 2024 WEO'!T$3,'IMF GDP constant 2022 US'!$B$1:$BD$1,0)),0)</f>
        <v>0</v>
      </c>
      <c r="U195" s="40" t="n">
        <f aca="false">IFERROR(INDEX('IMF GDP current US'!$B$1:$BD$197,MATCH('2022 deflators April 2024 WEO'!$B195,'IMF GDP current US'!$B$1:$B$197,0),MATCH('2022 deflators April 2024 WEO'!U$3,'IMF GDP current US'!$B$1:$BD$1,0))/INDEX('IMF GDP constant 2022 US'!$B$1:$BD$197,MATCH('2022 deflators April 2024 WEO'!$B195,'IMF GDP constant 2022 US'!$B$1:$B$197,0),MATCH('2022 deflators April 2024 WEO'!U$3,'IMF GDP constant 2022 US'!$B$1:$BD$1,0)),0)</f>
        <v>0</v>
      </c>
      <c r="V195" s="40" t="n">
        <f aca="false">IFERROR(INDEX('IMF GDP current US'!$B$1:$BD$197,MATCH('2022 deflators April 2024 WEO'!$B195,'IMF GDP current US'!$B$1:$B$197,0),MATCH('2022 deflators April 2024 WEO'!V$3,'IMF GDP current US'!$B$1:$BD$1,0))/INDEX('IMF GDP constant 2022 US'!$B$1:$BD$197,MATCH('2022 deflators April 2024 WEO'!$B195,'IMF GDP constant 2022 US'!$B$1:$B$197,0),MATCH('2022 deflators April 2024 WEO'!V$3,'IMF GDP constant 2022 US'!$B$1:$BD$1,0)),0)</f>
        <v>0</v>
      </c>
      <c r="W195" s="40" t="n">
        <f aca="false">IFERROR(INDEX('IMF GDP current US'!$B$1:$BD$197,MATCH('2022 deflators April 2024 WEO'!$B195,'IMF GDP current US'!$B$1:$B$197,0),MATCH('2022 deflators April 2024 WEO'!W$3,'IMF GDP current US'!$B$1:$BD$1,0))/INDEX('IMF GDP constant 2022 US'!$B$1:$BD$197,MATCH('2022 deflators April 2024 WEO'!$B195,'IMF GDP constant 2022 US'!$B$1:$B$197,0),MATCH('2022 deflators April 2024 WEO'!W$3,'IMF GDP constant 2022 US'!$B$1:$BD$1,0)),0)</f>
        <v>0</v>
      </c>
      <c r="X195" s="40" t="n">
        <f aca="false">IFERROR(INDEX('IMF GDP current US'!$B$1:$BD$197,MATCH('2022 deflators April 2024 WEO'!$B195,'IMF GDP current US'!$B$1:$B$197,0),MATCH('2022 deflators April 2024 WEO'!X$3,'IMF GDP current US'!$B$1:$BD$1,0))/INDEX('IMF GDP constant 2022 US'!$B$1:$BD$197,MATCH('2022 deflators April 2024 WEO'!$B195,'IMF GDP constant 2022 US'!$B$1:$B$197,0),MATCH('2022 deflators April 2024 WEO'!X$3,'IMF GDP constant 2022 US'!$B$1:$BD$1,0)),0)</f>
        <v>0</v>
      </c>
      <c r="Y195" s="40" t="n">
        <f aca="false">IFERROR(INDEX('IMF GDP current US'!$B$1:$BD$197,MATCH('2022 deflators April 2024 WEO'!$B195,'IMF GDP current US'!$B$1:$B$197,0),MATCH('2022 deflators April 2024 WEO'!Y$3,'IMF GDP current US'!$B$1:$BD$1,0))/INDEX('IMF GDP constant 2022 US'!$B$1:$BD$197,MATCH('2022 deflators April 2024 WEO'!$B195,'IMF GDP constant 2022 US'!$B$1:$B$197,0),MATCH('2022 deflators April 2024 WEO'!Y$3,'IMF GDP constant 2022 US'!$B$1:$BD$1,0)),0)</f>
        <v>0.385173023938861</v>
      </c>
      <c r="Z195" s="40" t="n">
        <f aca="false">IFERROR(INDEX('IMF GDP current US'!$B$1:$BD$197,MATCH('2022 deflators April 2024 WEO'!$B195,'IMF GDP current US'!$B$1:$B$197,0),MATCH('2022 deflators April 2024 WEO'!Z$3,'IMF GDP current US'!$B$1:$BD$1,0))/INDEX('IMF GDP constant 2022 US'!$B$1:$BD$197,MATCH('2022 deflators April 2024 WEO'!$B195,'IMF GDP constant 2022 US'!$B$1:$B$197,0),MATCH('2022 deflators April 2024 WEO'!Z$3,'IMF GDP constant 2022 US'!$B$1:$BD$1,0)),0)</f>
        <v>0.378876757651336</v>
      </c>
      <c r="AA195" s="40" t="n">
        <f aca="false">IFERROR(INDEX('IMF GDP current US'!$B$1:$BD$197,MATCH('2022 deflators April 2024 WEO'!$B195,'IMF GDP current US'!$B$1:$B$197,0),MATCH('2022 deflators April 2024 WEO'!AA$3,'IMF GDP current US'!$B$1:$BD$1,0))/INDEX('IMF GDP constant 2022 US'!$B$1:$BD$197,MATCH('2022 deflators April 2024 WEO'!$B195,'IMF GDP constant 2022 US'!$B$1:$B$197,0),MATCH('2022 deflators April 2024 WEO'!AA$3,'IMF GDP constant 2022 US'!$B$1:$BD$1,0)),0)</f>
        <v>0.381194392328522</v>
      </c>
      <c r="AB195" s="40" t="n">
        <f aca="false">IFERROR(INDEX('IMF GDP current US'!$B$1:$BD$197,MATCH('2022 deflators April 2024 WEO'!$B195,'IMF GDP current US'!$B$1:$B$197,0),MATCH('2022 deflators April 2024 WEO'!AB$3,'IMF GDP current US'!$B$1:$BD$1,0))/INDEX('IMF GDP constant 2022 US'!$B$1:$BD$197,MATCH('2022 deflators April 2024 WEO'!$B195,'IMF GDP constant 2022 US'!$B$1:$B$197,0),MATCH('2022 deflators April 2024 WEO'!AB$3,'IMF GDP constant 2022 US'!$B$1:$BD$1,0)),0)</f>
        <v>0.379691147664179</v>
      </c>
      <c r="AC195" s="40" t="n">
        <f aca="false">IFERROR(INDEX('IMF GDP current US'!$B$1:$BD$197,MATCH('2022 deflators April 2024 WEO'!$B195,'IMF GDP current US'!$B$1:$B$197,0),MATCH('2022 deflators April 2024 WEO'!AC$3,'IMF GDP current US'!$B$1:$BD$1,0))/INDEX('IMF GDP constant 2022 US'!$B$1:$BD$197,MATCH('2022 deflators April 2024 WEO'!$B195,'IMF GDP constant 2022 US'!$B$1:$B$197,0),MATCH('2022 deflators April 2024 WEO'!AC$3,'IMF GDP constant 2022 US'!$B$1:$BD$1,0)),0)</f>
        <v>0.392761404232649</v>
      </c>
      <c r="AD195" s="40" t="n">
        <f aca="false">IFERROR(INDEX('IMF GDP current US'!$B$1:$BD$197,MATCH('2022 deflators April 2024 WEO'!$B195,'IMF GDP current US'!$B$1:$B$197,0),MATCH('2022 deflators April 2024 WEO'!AD$3,'IMF GDP current US'!$B$1:$BD$1,0))/INDEX('IMF GDP constant 2022 US'!$B$1:$BD$197,MATCH('2022 deflators April 2024 WEO'!$B195,'IMF GDP constant 2022 US'!$B$1:$B$197,0),MATCH('2022 deflators April 2024 WEO'!AD$3,'IMF GDP constant 2022 US'!$B$1:$BD$1,0)),0)</f>
        <v>0.418119630492832</v>
      </c>
      <c r="AE195" s="40" t="n">
        <f aca="false">IFERROR(INDEX('IMF GDP current US'!$B$1:$BD$197,MATCH('2022 deflators April 2024 WEO'!$B195,'IMF GDP current US'!$B$1:$B$197,0),MATCH('2022 deflators April 2024 WEO'!AE$3,'IMF GDP current US'!$B$1:$BD$1,0))/INDEX('IMF GDP constant 2022 US'!$B$1:$BD$197,MATCH('2022 deflators April 2024 WEO'!$B195,'IMF GDP constant 2022 US'!$B$1:$B$197,0),MATCH('2022 deflators April 2024 WEO'!AE$3,'IMF GDP constant 2022 US'!$B$1:$BD$1,0)),0)</f>
        <v>0.441010709551848</v>
      </c>
      <c r="AF195" s="40" t="n">
        <f aca="false">IFERROR(INDEX('IMF GDP current US'!$B$1:$BD$197,MATCH('2022 deflators April 2024 WEO'!$B195,'IMF GDP current US'!$B$1:$B$197,0),MATCH('2022 deflators April 2024 WEO'!AF$3,'IMF GDP current US'!$B$1:$BD$1,0))/INDEX('IMF GDP constant 2022 US'!$B$1:$BD$197,MATCH('2022 deflators April 2024 WEO'!$B195,'IMF GDP constant 2022 US'!$B$1:$B$197,0),MATCH('2022 deflators April 2024 WEO'!AF$3,'IMF GDP constant 2022 US'!$B$1:$BD$1,0)),0)</f>
        <v>0.455234417330967</v>
      </c>
      <c r="AG195" s="40" t="n">
        <f aca="false">IFERROR(INDEX('IMF GDP current US'!$B$1:$BD$197,MATCH('2022 deflators April 2024 WEO'!$B195,'IMF GDP current US'!$B$1:$B$197,0),MATCH('2022 deflators April 2024 WEO'!AG$3,'IMF GDP current US'!$B$1:$BD$1,0))/INDEX('IMF GDP constant 2022 US'!$B$1:$BD$197,MATCH('2022 deflators April 2024 WEO'!$B195,'IMF GDP constant 2022 US'!$B$1:$B$197,0),MATCH('2022 deflators April 2024 WEO'!AG$3,'IMF GDP constant 2022 US'!$B$1:$BD$1,0)),0)</f>
        <v>0.424796613415574</v>
      </c>
      <c r="AH195" s="40" t="n">
        <f aca="false">IFERROR(INDEX('IMF GDP current US'!$B$1:$BD$197,MATCH('2022 deflators April 2024 WEO'!$B195,'IMF GDP current US'!$B$1:$B$197,0),MATCH('2022 deflators April 2024 WEO'!AH$3,'IMF GDP current US'!$B$1:$BD$1,0))/INDEX('IMF GDP constant 2022 US'!$B$1:$BD$197,MATCH('2022 deflators April 2024 WEO'!$B195,'IMF GDP constant 2022 US'!$B$1:$B$197,0),MATCH('2022 deflators April 2024 WEO'!AH$3,'IMF GDP constant 2022 US'!$B$1:$BD$1,0)),0)</f>
        <v>0.420522538471156</v>
      </c>
      <c r="AI195" s="40" t="n">
        <f aca="false">IFERROR(INDEX('IMF GDP current US'!$B$1:$BD$197,MATCH('2022 deflators April 2024 WEO'!$B195,'IMF GDP current US'!$B$1:$B$197,0),MATCH('2022 deflators April 2024 WEO'!AI$3,'IMF GDP current US'!$B$1:$BD$1,0))/INDEX('IMF GDP constant 2022 US'!$B$1:$BD$197,MATCH('2022 deflators April 2024 WEO'!$B195,'IMF GDP constant 2022 US'!$B$1:$B$197,0),MATCH('2022 deflators April 2024 WEO'!AI$3,'IMF GDP constant 2022 US'!$B$1:$BD$1,0)),0)</f>
        <v>0.432965074848442</v>
      </c>
      <c r="AJ195" s="40" t="n">
        <f aca="false">IFERROR(INDEX('IMF GDP current US'!$B$1:$BD$197,MATCH('2022 deflators April 2024 WEO'!$B195,'IMF GDP current US'!$B$1:$B$197,0),MATCH('2022 deflators April 2024 WEO'!AJ$3,'IMF GDP current US'!$B$1:$BD$1,0))/INDEX('IMF GDP constant 2022 US'!$B$1:$BD$197,MATCH('2022 deflators April 2024 WEO'!$B195,'IMF GDP constant 2022 US'!$B$1:$B$197,0),MATCH('2022 deflators April 2024 WEO'!AJ$3,'IMF GDP constant 2022 US'!$B$1:$BD$1,0)),0)</f>
        <v>0.581009513493271</v>
      </c>
      <c r="AK195" s="40" t="n">
        <f aca="false">IFERROR(INDEX('IMF GDP current US'!$B$1:$BD$197,MATCH('2022 deflators April 2024 WEO'!$B195,'IMF GDP current US'!$B$1:$B$197,0),MATCH('2022 deflators April 2024 WEO'!AK$3,'IMF GDP current US'!$B$1:$BD$1,0))/INDEX('IMF GDP constant 2022 US'!$B$1:$BD$197,MATCH('2022 deflators April 2024 WEO'!$B195,'IMF GDP constant 2022 US'!$B$1:$B$197,0),MATCH('2022 deflators April 2024 WEO'!AK$3,'IMF GDP constant 2022 US'!$B$1:$BD$1,0)),0)</f>
        <v>0.604787224972372</v>
      </c>
      <c r="AL195" s="40" t="n">
        <f aca="false">IFERROR(INDEX('IMF GDP current US'!$B$1:$BD$197,MATCH('2022 deflators April 2024 WEO'!$B195,'IMF GDP current US'!$B$1:$B$197,0),MATCH('2022 deflators April 2024 WEO'!AL$3,'IMF GDP current US'!$B$1:$BD$1,0))/INDEX('IMF GDP constant 2022 US'!$B$1:$BD$197,MATCH('2022 deflators April 2024 WEO'!$B195,'IMF GDP constant 2022 US'!$B$1:$B$197,0),MATCH('2022 deflators April 2024 WEO'!AL$3,'IMF GDP constant 2022 US'!$B$1:$BD$1,0)),0)</f>
        <v>0.620109527110325</v>
      </c>
      <c r="AM195" s="40" t="n">
        <f aca="false">IFERROR(INDEX('IMF GDP current US'!$B$1:$BD$197,MATCH('2022 deflators April 2024 WEO'!$B195,'IMF GDP current US'!$B$1:$B$197,0),MATCH('2022 deflators April 2024 WEO'!AM$3,'IMF GDP current US'!$B$1:$BD$1,0))/INDEX('IMF GDP constant 2022 US'!$B$1:$BD$197,MATCH('2022 deflators April 2024 WEO'!$B195,'IMF GDP constant 2022 US'!$B$1:$B$197,0),MATCH('2022 deflators April 2024 WEO'!AM$3,'IMF GDP constant 2022 US'!$B$1:$BD$1,0)),0)</f>
        <v>0.645263415070731</v>
      </c>
      <c r="AN195" s="40" t="n">
        <f aca="false">IFERROR(INDEX('IMF GDP current US'!$B$1:$BD$197,MATCH('2022 deflators April 2024 WEO'!$B195,'IMF GDP current US'!$B$1:$B$197,0),MATCH('2022 deflators April 2024 WEO'!AN$3,'IMF GDP current US'!$B$1:$BD$1,0))/INDEX('IMF GDP constant 2022 US'!$B$1:$BD$197,MATCH('2022 deflators April 2024 WEO'!$B195,'IMF GDP constant 2022 US'!$B$1:$B$197,0),MATCH('2022 deflators April 2024 WEO'!AN$3,'IMF GDP constant 2022 US'!$B$1:$BD$1,0)),0)</f>
        <v>0.705854557345515</v>
      </c>
      <c r="AO195" s="40" t="n">
        <f aca="false">IFERROR(INDEX('IMF GDP current US'!$B$1:$BD$197,MATCH('2022 deflators April 2024 WEO'!$B195,'IMF GDP current US'!$B$1:$B$197,0),MATCH('2022 deflators April 2024 WEO'!AO$3,'IMF GDP current US'!$B$1:$BD$1,0))/INDEX('IMF GDP constant 2022 US'!$B$1:$BD$197,MATCH('2022 deflators April 2024 WEO'!$B195,'IMF GDP constant 2022 US'!$B$1:$B$197,0),MATCH('2022 deflators April 2024 WEO'!AO$3,'IMF GDP constant 2022 US'!$B$1:$BD$1,0)),0)</f>
        <v>0.704010085582026</v>
      </c>
      <c r="AP195" s="40" t="n">
        <f aca="false">IFERROR(INDEX('IMF GDP current US'!$B$1:$BD$197,MATCH('2022 deflators April 2024 WEO'!$B195,'IMF GDP current US'!$B$1:$B$197,0),MATCH('2022 deflators April 2024 WEO'!AP$3,'IMF GDP current US'!$B$1:$BD$1,0))/INDEX('IMF GDP constant 2022 US'!$B$1:$BD$197,MATCH('2022 deflators April 2024 WEO'!$B195,'IMF GDP constant 2022 US'!$B$1:$B$197,0),MATCH('2022 deflators April 2024 WEO'!AP$3,'IMF GDP constant 2022 US'!$B$1:$BD$1,0)),0)</f>
        <v>0.708272986639759</v>
      </c>
      <c r="AQ195" s="40" t="n">
        <f aca="false">IFERROR(INDEX('IMF GDP current US'!$B$1:$BD$197,MATCH('2022 deflators April 2024 WEO'!$B195,'IMF GDP current US'!$B$1:$B$197,0),MATCH('2022 deflators April 2024 WEO'!AQ$3,'IMF GDP current US'!$B$1:$BD$1,0))/INDEX('IMF GDP constant 2022 US'!$B$1:$BD$197,MATCH('2022 deflators April 2024 WEO'!$B195,'IMF GDP constant 2022 US'!$B$1:$B$197,0),MATCH('2022 deflators April 2024 WEO'!AQ$3,'IMF GDP constant 2022 US'!$B$1:$BD$1,0)),0)</f>
        <v>0.723587281453243</v>
      </c>
      <c r="AR195" s="40" t="n">
        <f aca="false">IFERROR(INDEX('IMF GDP current US'!$B$1:$BD$197,MATCH('2022 deflators April 2024 WEO'!$B195,'IMF GDP current US'!$B$1:$B$197,0),MATCH('2022 deflators April 2024 WEO'!AR$3,'IMF GDP current US'!$B$1:$BD$1,0))/INDEX('IMF GDP constant 2022 US'!$B$1:$BD$197,MATCH('2022 deflators April 2024 WEO'!$B195,'IMF GDP constant 2022 US'!$B$1:$B$197,0),MATCH('2022 deflators April 2024 WEO'!AR$3,'IMF GDP constant 2022 US'!$B$1:$BD$1,0)),0)</f>
        <v>0.737881457044306</v>
      </c>
      <c r="AS195" s="40" t="n">
        <f aca="false">IFERROR(INDEX('IMF GDP current US'!$B$1:$BD$197,MATCH('2022 deflators April 2024 WEO'!$B195,'IMF GDP current US'!$B$1:$B$197,0),MATCH('2022 deflators April 2024 WEO'!AS$3,'IMF GDP current US'!$B$1:$BD$1,0))/INDEX('IMF GDP constant 2022 US'!$B$1:$BD$197,MATCH('2022 deflators April 2024 WEO'!$B195,'IMF GDP constant 2022 US'!$B$1:$B$197,0),MATCH('2022 deflators April 2024 WEO'!AS$3,'IMF GDP constant 2022 US'!$B$1:$BD$1,0)),0)</f>
        <v>1.18164023978614</v>
      </c>
      <c r="AT195" s="40" t="n">
        <f aca="false">IFERROR(INDEX('IMF GDP current US'!$B$1:$BD$197,MATCH('2022 deflators April 2024 WEO'!$B195,'IMF GDP current US'!$B$1:$B$197,0),MATCH('2022 deflators April 2024 WEO'!AT$3,'IMF GDP current US'!$B$1:$BD$1,0))/INDEX('IMF GDP constant 2022 US'!$B$1:$BD$197,MATCH('2022 deflators April 2024 WEO'!$B195,'IMF GDP constant 2022 US'!$B$1:$B$197,0),MATCH('2022 deflators April 2024 WEO'!AT$3,'IMF GDP constant 2022 US'!$B$1:$BD$1,0)),0)</f>
        <v>0.885805435656843</v>
      </c>
      <c r="AU195" s="40" t="n">
        <f aca="false">IFERROR(INDEX('IMF GDP current US'!$B$1:$BD$197,MATCH('2022 deflators April 2024 WEO'!$B195,'IMF GDP current US'!$B$1:$B$197,0),MATCH('2022 deflators April 2024 WEO'!AU$3,'IMF GDP current US'!$B$1:$BD$1,0))/INDEX('IMF GDP constant 2022 US'!$B$1:$BD$197,MATCH('2022 deflators April 2024 WEO'!$B195,'IMF GDP constant 2022 US'!$B$1:$B$197,0),MATCH('2022 deflators April 2024 WEO'!AU$3,'IMF GDP constant 2022 US'!$B$1:$BD$1,0)),0)</f>
        <v>0.991734389337989</v>
      </c>
      <c r="AV195" s="40" t="n">
        <f aca="false">IFERROR(INDEX('IMF GDP current US'!$B$1:$BD$197,MATCH('2022 deflators April 2024 WEO'!$B195,'IMF GDP current US'!$B$1:$B$197,0),MATCH('2022 deflators April 2024 WEO'!AV$3,'IMF GDP current US'!$B$1:$BD$1,0))/INDEX('IMF GDP constant 2022 US'!$B$1:$BD$197,MATCH('2022 deflators April 2024 WEO'!$B195,'IMF GDP constant 2022 US'!$B$1:$B$197,0),MATCH('2022 deflators April 2024 WEO'!AV$3,'IMF GDP constant 2022 US'!$B$1:$BD$1,0)),0)</f>
        <v>1.22564435780256</v>
      </c>
      <c r="AW195" s="19" t="n">
        <f aca="false">IFERROR(INDEX('IMF GDP current US'!$B$1:$BD$197,MATCH('2022 deflators April 2024 WEO'!$B195,'IMF GDP current US'!$B$1:$B$197,0),MATCH('2022 deflators April 2024 WEO'!AW$3,'IMF GDP current US'!$B$1:$BD$1,0))/INDEX('IMF GDP constant 2022 US'!$B$1:$BD$197,MATCH('2022 deflators April 2024 WEO'!$B195,'IMF GDP constant 2022 US'!$B$1:$B$197,0),MATCH('2022 deflators April 2024 WEO'!AW$3,'IMF GDP constant 2022 US'!$B$1:$BD$1,0)),0)</f>
        <v>1</v>
      </c>
      <c r="AX195" s="40" t="n">
        <f aca="false">IFERROR(INDEX('IMF GDP current US'!$B$1:$BD$197,MATCH('2022 deflators April 2024 WEO'!$B195,'IMF GDP current US'!$B$1:$B$197,0),MATCH('2022 deflators April 2024 WEO'!AX$3,'IMF GDP current US'!$B$1:$BD$1,0))/INDEX('IMF GDP constant 2022 US'!$B$1:$BD$197,MATCH('2022 deflators April 2024 WEO'!$B195,'IMF GDP constant 2022 US'!$B$1:$B$197,0),MATCH('2022 deflators April 2024 WEO'!AX$3,'IMF GDP constant 2022 US'!$B$1:$BD$1,0)),0)</f>
        <v>0.977620251711585</v>
      </c>
      <c r="AY195" s="21" t="n">
        <f aca="false">IFERROR(INDEX('IMF GDP current US'!$B$1:$BD$197,MATCH('2022 deflators April 2024 WEO'!$B195,'IMF GDP current US'!$B$1:$B$197,0),MATCH('2022 deflators April 2024 WEO'!AY$3,'IMF GDP current US'!$B$1:$BD$1,0))/INDEX('IMF GDP constant 2022 US'!$B$1:$BD$197,MATCH('2022 deflators April 2024 WEO'!$B195,'IMF GDP constant 2022 US'!$B$1:$B$197,0),MATCH('2022 deflators April 2024 WEO'!AY$3,'IMF GDP constant 2022 US'!$B$1:$BD$1,0)),0)</f>
        <v>1.01171286204865</v>
      </c>
      <c r="AZ195" s="21" t="n">
        <f aca="false">IFERROR(INDEX('IMF GDP current US'!$B$1:$BD$197,MATCH('2022 deflators April 2024 WEO'!$B195,'IMF GDP current US'!$B$1:$B$197,0),MATCH('2022 deflators April 2024 WEO'!AZ$3,'IMF GDP current US'!$B$1:$BD$1,0))/INDEX('IMF GDP constant 2022 US'!$B$1:$BD$197,MATCH('2022 deflators April 2024 WEO'!$B195,'IMF GDP constant 2022 US'!$B$1:$B$197,0),MATCH('2022 deflators April 2024 WEO'!AZ$3,'IMF GDP constant 2022 US'!$B$1:$BD$1,0)),0)</f>
        <v>1.00600091947806</v>
      </c>
      <c r="BA195" s="21" t="n">
        <f aca="false">IFERROR(INDEX('IMF GDP current US'!$B$1:$BD$197,MATCH('2022 deflators April 2024 WEO'!$B195,'IMF GDP current US'!$B$1:$B$197,0),MATCH('2022 deflators April 2024 WEO'!BA$3,'IMF GDP current US'!$B$1:$BD$1,0))/INDEX('IMF GDP constant 2022 US'!$B$1:$BD$197,MATCH('2022 deflators April 2024 WEO'!$B195,'IMF GDP constant 2022 US'!$B$1:$B$197,0),MATCH('2022 deflators April 2024 WEO'!BA$3,'IMF GDP constant 2022 US'!$B$1:$BD$1,0)),0)</f>
        <v>1.0060796425032</v>
      </c>
      <c r="BB195" s="21" t="n">
        <f aca="false">IFERROR(INDEX('IMF GDP current US'!$B$1:$BD$197,MATCH('2022 deflators April 2024 WEO'!$B195,'IMF GDP current US'!$B$1:$B$197,0),MATCH('2022 deflators April 2024 WEO'!BB$3,'IMF GDP current US'!$B$1:$BD$1,0))/INDEX('IMF GDP constant 2022 US'!$B$1:$BD$197,MATCH('2022 deflators April 2024 WEO'!$B195,'IMF GDP constant 2022 US'!$B$1:$B$197,0),MATCH('2022 deflators April 2024 WEO'!BB$3,'IMF GDP constant 2022 US'!$B$1:$BD$1,0)),0)</f>
        <v>1.00612512650934</v>
      </c>
      <c r="BC195" s="21" t="n">
        <f aca="false">IFERROR(INDEX('IMF GDP current US'!$B$1:$BD$197,MATCH('2022 deflators April 2024 WEO'!$B195,'IMF GDP current US'!$B$1:$B$197,0),MATCH('2022 deflators April 2024 WEO'!BC$3,'IMF GDP current US'!$B$1:$BD$1,0))/INDEX('IMF GDP constant 2022 US'!$B$1:$BD$197,MATCH('2022 deflators April 2024 WEO'!$B195,'IMF GDP constant 2022 US'!$B$1:$B$197,0),MATCH('2022 deflators April 2024 WEO'!BC$3,'IMF GDP constant 2022 US'!$B$1:$BD$1,0)),0)</f>
        <v>1.00804726574947</v>
      </c>
      <c r="BD195" s="22" t="n">
        <f aca="false">IFERROR(INDEX('IMF GDP current US'!$B$1:$BD$197,MATCH('2022 deflators April 2024 WEO'!$B195,'IMF GDP current US'!$B$1:$B$197,0),MATCH('2022 deflators April 2024 WEO'!BD$3,'IMF GDP current US'!$B$1:$BD$1,0))/INDEX('IMF GDP constant 2022 US'!$B$1:$BD$197,MATCH('2022 deflators April 2024 WEO'!$B195,'IMF GDP constant 2022 US'!$B$1:$B$197,0),MATCH('2022 deflators April 2024 WEO'!BD$3,'IMF GDP constant 2022 US'!$B$1:$BD$1,0)),0)</f>
        <v>1.00830911167699</v>
      </c>
    </row>
    <row r="196" customFormat="false" ht="15" hidden="false" customHeight="false" outlineLevel="0" collapsed="false">
      <c r="A196" s="41" t="s">
        <v>217</v>
      </c>
      <c r="B196" s="42" t="s">
        <v>217</v>
      </c>
      <c r="C196" s="41" t="s">
        <v>217</v>
      </c>
      <c r="D196" s="41"/>
      <c r="E196" s="42" t="n">
        <v>1</v>
      </c>
      <c r="F196" s="23"/>
      <c r="G196" s="26" t="n">
        <f aca="false">INDEX('OECD DAC Deflators 2022'!$B$3:$BN$39,MATCH('2022 deflators April 2024 WEO'!$B196,'OECD DAC Deflators 2022'!$B$3:$B$39,0),MATCH('2022 deflators April 2024 WEO'!G$3,'OECD DAC Deflators 2022'!$B$3:$BN$3,0))/100</f>
        <v>0.41231707</v>
      </c>
      <c r="H196" s="27" t="n">
        <f aca="false">INDEX('OECD DAC Deflators 2022'!$B$3:$BN$39,MATCH('2022 deflators April 2024 WEO'!$B196,'OECD DAC Deflators 2022'!$B$3:$B$39,0),MATCH('2022 deflators April 2024 WEO'!H$3,'OECD DAC Deflators 2022'!$B$3:$BN$3,0))/100</f>
        <v>0.40366953</v>
      </c>
      <c r="I196" s="27" t="n">
        <f aca="false">INDEX('OECD DAC Deflators 2022'!$B$3:$BN$39,MATCH('2022 deflators April 2024 WEO'!$B196,'OECD DAC Deflators 2022'!$B$3:$B$39,0),MATCH('2022 deflators April 2024 WEO'!I$3,'OECD DAC Deflators 2022'!$B$3:$BN$3,0))/100</f>
        <v>0.39307461</v>
      </c>
      <c r="J196" s="27" t="n">
        <f aca="false">INDEX('OECD DAC Deflators 2022'!$B$3:$BN$39,MATCH('2022 deflators April 2024 WEO'!$B196,'OECD DAC Deflators 2022'!$B$3:$B$39,0),MATCH('2022 deflators April 2024 WEO'!J$3,'OECD DAC Deflators 2022'!$B$3:$BN$3,0))/100</f>
        <v>0.39365536</v>
      </c>
      <c r="K196" s="27" t="n">
        <f aca="false">INDEX('OECD DAC Deflators 2022'!$B$3:$BN$39,MATCH('2022 deflators April 2024 WEO'!$B196,'OECD DAC Deflators 2022'!$B$3:$B$39,0),MATCH('2022 deflators April 2024 WEO'!K$3,'OECD DAC Deflators 2022'!$B$3:$BN$3,0))/100</f>
        <v>0.38681408</v>
      </c>
      <c r="L196" s="27" t="n">
        <f aca="false">INDEX('OECD DAC Deflators 2022'!$B$3:$BN$39,MATCH('2022 deflators April 2024 WEO'!$B196,'OECD DAC Deflators 2022'!$B$3:$B$39,0),MATCH('2022 deflators April 2024 WEO'!L$3,'OECD DAC Deflators 2022'!$B$3:$BN$3,0))/100</f>
        <v>0.38750881</v>
      </c>
      <c r="M196" s="27" t="n">
        <f aca="false">INDEX('OECD DAC Deflators 2022'!$B$3:$BN$39,MATCH('2022 deflators April 2024 WEO'!$B196,'OECD DAC Deflators 2022'!$B$3:$B$39,0),MATCH('2022 deflators April 2024 WEO'!M$3,'OECD DAC Deflators 2022'!$B$3:$BN$3,0))/100</f>
        <v>0.471648</v>
      </c>
      <c r="N196" s="27" t="n">
        <f aca="false">INDEX('OECD DAC Deflators 2022'!$B$3:$BN$39,MATCH('2022 deflators April 2024 WEO'!$B196,'OECD DAC Deflators 2022'!$B$3:$B$39,0),MATCH('2022 deflators April 2024 WEO'!N$3,'OECD DAC Deflators 2022'!$B$3:$BN$3,0))/100</f>
        <v>0.54662041</v>
      </c>
      <c r="O196" s="27" t="n">
        <f aca="false">INDEX('OECD DAC Deflators 2022'!$B$3:$BN$39,MATCH('2022 deflators April 2024 WEO'!$B196,'OECD DAC Deflators 2022'!$B$3:$B$39,0),MATCH('2022 deflators April 2024 WEO'!O$3,'OECD DAC Deflators 2022'!$B$3:$BN$3,0))/100</f>
        <v>0.58740883</v>
      </c>
      <c r="P196" s="27" t="n">
        <f aca="false">INDEX('OECD DAC Deflators 2022'!$B$3:$BN$39,MATCH('2022 deflators April 2024 WEO'!$B196,'OECD DAC Deflators 2022'!$B$3:$B$39,0),MATCH('2022 deflators April 2024 WEO'!P$3,'OECD DAC Deflators 2022'!$B$3:$BN$3,0))/100</f>
        <v>0.59389464</v>
      </c>
      <c r="Q196" s="27" t="n">
        <f aca="false">INDEX('OECD DAC Deflators 2022'!$B$3:$BN$39,MATCH('2022 deflators April 2024 WEO'!$B196,'OECD DAC Deflators 2022'!$B$3:$B$39,0),MATCH('2022 deflators April 2024 WEO'!Q$3,'OECD DAC Deflators 2022'!$B$3:$BN$3,0))/100</f>
        <v>0.64983362</v>
      </c>
      <c r="R196" s="27" t="n">
        <f aca="false">INDEX('OECD DAC Deflators 2022'!$B$3:$BN$39,MATCH('2022 deflators April 2024 WEO'!$B196,'OECD DAC Deflators 2022'!$B$3:$B$39,0),MATCH('2022 deflators April 2024 WEO'!R$3,'OECD DAC Deflators 2022'!$B$3:$BN$3,0))/100</f>
        <v>0.67772741</v>
      </c>
      <c r="S196" s="27" t="n">
        <f aca="false">INDEX('OECD DAC Deflators 2022'!$B$3:$BN$39,MATCH('2022 deflators April 2024 WEO'!$B196,'OECD DAC Deflators 2022'!$B$3:$B$39,0),MATCH('2022 deflators April 2024 WEO'!S$3,'OECD DAC Deflators 2022'!$B$3:$BN$3,0))/100</f>
        <v>0.71348148</v>
      </c>
      <c r="T196" s="27" t="n">
        <f aca="false">INDEX('OECD DAC Deflators 2022'!$B$3:$BN$39,MATCH('2022 deflators April 2024 WEO'!$B196,'OECD DAC Deflators 2022'!$B$3:$B$39,0),MATCH('2022 deflators April 2024 WEO'!T$3,'OECD DAC Deflators 2022'!$B$3:$BN$3,0))/100</f>
        <v>0.69747694</v>
      </c>
      <c r="U196" s="27" t="n">
        <f aca="false">INDEX('OECD DAC Deflators 2022'!$B$3:$BN$39,MATCH('2022 deflators April 2024 WEO'!$B196,'OECD DAC Deflators 2022'!$B$3:$B$39,0),MATCH('2022 deflators April 2024 WEO'!U$3,'OECD DAC Deflators 2022'!$B$3:$BN$3,0))/100</f>
        <v>0.73154201</v>
      </c>
      <c r="V196" s="27" t="n">
        <f aca="false">INDEX('OECD DAC Deflators 2022'!$B$3:$BN$39,MATCH('2022 deflators April 2024 WEO'!$B196,'OECD DAC Deflators 2022'!$B$3:$B$39,0),MATCH('2022 deflators April 2024 WEO'!V$3,'OECD DAC Deflators 2022'!$B$3:$BN$3,0))/100</f>
        <v>0.81970132</v>
      </c>
      <c r="W196" s="27" t="n">
        <f aca="false">INDEX('OECD DAC Deflators 2022'!$B$3:$BN$39,MATCH('2022 deflators April 2024 WEO'!$B196,'OECD DAC Deflators 2022'!$B$3:$B$39,0),MATCH('2022 deflators April 2024 WEO'!W$3,'OECD DAC Deflators 2022'!$B$3:$BN$3,0))/100</f>
        <v>0.76851188</v>
      </c>
      <c r="X196" s="27" t="n">
        <f aca="false">INDEX('OECD DAC Deflators 2022'!$B$3:$BN$39,MATCH('2022 deflators April 2024 WEO'!$B196,'OECD DAC Deflators 2022'!$B$3:$B$39,0),MATCH('2022 deflators April 2024 WEO'!X$3,'OECD DAC Deflators 2022'!$B$3:$BN$3,0))/100</f>
        <v>0.72212024</v>
      </c>
      <c r="Y196" s="27" t="n">
        <f aca="false">INDEX('OECD DAC Deflators 2022'!$B$3:$BN$39,MATCH('2022 deflators April 2024 WEO'!$B196,'OECD DAC Deflators 2022'!$B$3:$B$39,0),MATCH('2022 deflators April 2024 WEO'!Y$3,'OECD DAC Deflators 2022'!$B$3:$BN$3,0))/100</f>
        <v>0.7092819</v>
      </c>
      <c r="Z196" s="27" t="n">
        <f aca="false">INDEX('OECD DAC Deflators 2022'!$B$3:$BN$39,MATCH('2022 deflators April 2024 WEO'!$B196,'OECD DAC Deflators 2022'!$B$3:$B$39,0),MATCH('2022 deflators April 2024 WEO'!Z$3,'OECD DAC Deflators 2022'!$B$3:$BN$3,0))/100</f>
        <v>0.71978347</v>
      </c>
      <c r="AA196" s="27" t="n">
        <f aca="false">INDEX('OECD DAC Deflators 2022'!$B$3:$BN$39,MATCH('2022 deflators April 2024 WEO'!$B196,'OECD DAC Deflators 2022'!$B$3:$B$39,0),MATCH('2022 deflators April 2024 WEO'!AA$3,'OECD DAC Deflators 2022'!$B$3:$BN$3,0))/100</f>
        <v>0.69454807</v>
      </c>
      <c r="AB196" s="27" t="n">
        <f aca="false">INDEX('OECD DAC Deflators 2022'!$B$3:$BN$39,MATCH('2022 deflators April 2024 WEO'!$B196,'OECD DAC Deflators 2022'!$B$3:$B$39,0),MATCH('2022 deflators April 2024 WEO'!AB$3,'OECD DAC Deflators 2022'!$B$3:$BN$3,0))/100</f>
        <v>0.65593728</v>
      </c>
      <c r="AC196" s="27" t="n">
        <f aca="false">INDEX('OECD DAC Deflators 2022'!$B$3:$BN$39,MATCH('2022 deflators April 2024 WEO'!$B196,'OECD DAC Deflators 2022'!$B$3:$B$39,0),MATCH('2022 deflators April 2024 WEO'!AC$3,'OECD DAC Deflators 2022'!$B$3:$BN$3,0))/100</f>
        <v>0.67694596</v>
      </c>
      <c r="AD196" s="27" t="n">
        <f aca="false">INDEX('OECD DAC Deflators 2022'!$B$3:$BN$39,MATCH('2022 deflators April 2024 WEO'!$B196,'OECD DAC Deflators 2022'!$B$3:$B$39,0),MATCH('2022 deflators April 2024 WEO'!AD$3,'OECD DAC Deflators 2022'!$B$3:$BN$3,0))/100</f>
        <v>0.76162993</v>
      </c>
      <c r="AE196" s="27" t="n">
        <f aca="false">INDEX('OECD DAC Deflators 2022'!$B$3:$BN$39,MATCH('2022 deflators April 2024 WEO'!$B196,'OECD DAC Deflators 2022'!$B$3:$B$39,0),MATCH('2022 deflators April 2024 WEO'!AE$3,'OECD DAC Deflators 2022'!$B$3:$BN$3,0))/100</f>
        <v>0.82309475</v>
      </c>
      <c r="AF196" s="27" t="n">
        <f aca="false">INDEX('OECD DAC Deflators 2022'!$B$3:$BN$39,MATCH('2022 deflators April 2024 WEO'!$B196,'OECD DAC Deflators 2022'!$B$3:$B$39,0),MATCH('2022 deflators April 2024 WEO'!AF$3,'OECD DAC Deflators 2022'!$B$3:$BN$3,0))/100</f>
        <v>0.84674932</v>
      </c>
      <c r="AG196" s="27" t="n">
        <f aca="false">INDEX('OECD DAC Deflators 2022'!$B$3:$BN$39,MATCH('2022 deflators April 2024 WEO'!$B196,'OECD DAC Deflators 2022'!$B$3:$B$39,0),MATCH('2022 deflators April 2024 WEO'!AG$3,'OECD DAC Deflators 2022'!$B$3:$BN$3,0))/100</f>
        <v>0.8758134</v>
      </c>
      <c r="AH196" s="27" t="n">
        <f aca="false">INDEX('OECD DAC Deflators 2022'!$B$3:$BN$39,MATCH('2022 deflators April 2024 WEO'!$B196,'OECD DAC Deflators 2022'!$B$3:$B$39,0),MATCH('2022 deflators April 2024 WEO'!AH$3,'OECD DAC Deflators 2022'!$B$3:$BN$3,0))/100</f>
        <v>0.94060056</v>
      </c>
      <c r="AI196" s="27" t="n">
        <f aca="false">INDEX('OECD DAC Deflators 2022'!$B$3:$BN$39,MATCH('2022 deflators April 2024 WEO'!$B196,'OECD DAC Deflators 2022'!$B$3:$B$39,0),MATCH('2022 deflators April 2024 WEO'!AI$3,'OECD DAC Deflators 2022'!$B$3:$BN$3,0))/100</f>
        <v>0.98531305</v>
      </c>
      <c r="AJ196" s="27" t="n">
        <f aca="false">INDEX('OECD DAC Deflators 2022'!$B$3:$BN$39,MATCH('2022 deflators April 2024 WEO'!$B196,'OECD DAC Deflators 2022'!$B$3:$B$39,0),MATCH('2022 deflators April 2024 WEO'!AJ$3,'OECD DAC Deflators 2022'!$B$3:$BN$3,0))/100</f>
        <v>0.948823</v>
      </c>
      <c r="AK196" s="27" t="n">
        <f aca="false">INDEX('OECD DAC Deflators 2022'!$B$3:$BN$39,MATCH('2022 deflators April 2024 WEO'!$B196,'OECD DAC Deflators 2022'!$B$3:$B$39,0),MATCH('2022 deflators April 2024 WEO'!AK$3,'OECD DAC Deflators 2022'!$B$3:$BN$3,0))/100</f>
        <v>0.95916111</v>
      </c>
      <c r="AL196" s="27" t="n">
        <f aca="false">INDEX('OECD DAC Deflators 2022'!$B$3:$BN$39,MATCH('2022 deflators April 2024 WEO'!$B196,'OECD DAC Deflators 2022'!$B$3:$B$39,0),MATCH('2022 deflators April 2024 WEO'!AL$3,'OECD DAC Deflators 2022'!$B$3:$BN$3,0))/100</f>
        <v>1.01613827</v>
      </c>
      <c r="AM196" s="27" t="n">
        <f aca="false">INDEX('OECD DAC Deflators 2022'!$B$3:$BN$39,MATCH('2022 deflators April 2024 WEO'!$B196,'OECD DAC Deflators 2022'!$B$3:$B$39,0),MATCH('2022 deflators April 2024 WEO'!AM$3,'OECD DAC Deflators 2022'!$B$3:$BN$3,0))/100</f>
        <v>0.99092258</v>
      </c>
      <c r="AN196" s="27" t="n">
        <f aca="false">INDEX('OECD DAC Deflators 2022'!$B$3:$BN$39,MATCH('2022 deflators April 2024 WEO'!$B196,'OECD DAC Deflators 2022'!$B$3:$B$39,0),MATCH('2022 deflators April 2024 WEO'!AN$3,'OECD DAC Deflators 2022'!$B$3:$BN$3,0))/100</f>
        <v>1.00328061</v>
      </c>
      <c r="AO196" s="27" t="n">
        <f aca="false">INDEX('OECD DAC Deflators 2022'!$B$3:$BN$39,MATCH('2022 deflators April 2024 WEO'!$B196,'OECD DAC Deflators 2022'!$B$3:$B$39,0),MATCH('2022 deflators April 2024 WEO'!AO$3,'OECD DAC Deflators 2022'!$B$3:$BN$3,0))/100</f>
        <v>1.00470755</v>
      </c>
      <c r="AP196" s="27" t="n">
        <f aca="false">INDEX('OECD DAC Deflators 2022'!$B$3:$BN$39,MATCH('2022 deflators April 2024 WEO'!$B196,'OECD DAC Deflators 2022'!$B$3:$B$39,0),MATCH('2022 deflators April 2024 WEO'!AP$3,'OECD DAC Deflators 2022'!$B$3:$BN$3,0))/100</f>
        <v>0.90862128</v>
      </c>
      <c r="AQ196" s="27" t="n">
        <f aca="false">INDEX('OECD DAC Deflators 2022'!$B$3:$BN$39,MATCH('2022 deflators April 2024 WEO'!$B196,'OECD DAC Deflators 2022'!$B$3:$B$39,0),MATCH('2022 deflators April 2024 WEO'!AQ$3,'OECD DAC Deflators 2022'!$B$3:$BN$3,0))/100</f>
        <v>0.90263663</v>
      </c>
      <c r="AR196" s="27" t="n">
        <f aca="false">INDEX('OECD DAC Deflators 2022'!$B$3:$BN$39,MATCH('2022 deflators April 2024 WEO'!$B196,'OECD DAC Deflators 2022'!$B$3:$B$39,0),MATCH('2022 deflators April 2024 WEO'!AR$3,'OECD DAC Deflators 2022'!$B$3:$BN$3,0))/100</f>
        <v>0.92149325</v>
      </c>
      <c r="AS196" s="27" t="n">
        <f aca="false">INDEX('OECD DAC Deflators 2022'!$B$3:$BN$39,MATCH('2022 deflators April 2024 WEO'!$B196,'OECD DAC Deflators 2022'!$B$3:$B$39,0),MATCH('2022 deflators April 2024 WEO'!AS$3,'OECD DAC Deflators 2022'!$B$3:$BN$3,0))/100</f>
        <v>0.96078642</v>
      </c>
      <c r="AT196" s="27" t="n">
        <f aca="false">INDEX('OECD DAC Deflators 2022'!$B$3:$BN$39,MATCH('2022 deflators April 2024 WEO'!$B196,'OECD DAC Deflators 2022'!$B$3:$B$39,0),MATCH('2022 deflators April 2024 WEO'!AT$3,'OECD DAC Deflators 2022'!$B$3:$BN$3,0))/100</f>
        <v>0.94402383</v>
      </c>
      <c r="AU196" s="27" t="n">
        <f aca="false">INDEX('OECD DAC Deflators 2022'!$B$3:$BN$39,MATCH('2022 deflators April 2024 WEO'!$B196,'OECD DAC Deflators 2022'!$B$3:$B$39,0),MATCH('2022 deflators April 2024 WEO'!AU$3,'OECD DAC Deflators 2022'!$B$3:$BN$3,0))/100</f>
        <v>0.97286492</v>
      </c>
      <c r="AV196" s="27" t="n">
        <f aca="false">INDEX('OECD DAC Deflators 2022'!$B$3:$BN$39,MATCH('2022 deflators April 2024 WEO'!$B196,'OECD DAC Deflators 2022'!$B$3:$B$39,0),MATCH('2022 deflators April 2024 WEO'!AV$3,'OECD DAC Deflators 2022'!$B$3:$BN$3,0))/100</f>
        <v>1.03097762</v>
      </c>
      <c r="AW196" s="15" t="n">
        <f aca="false">INDEX('OECD DAC Deflators 2022'!$B$3:$BN$39,MATCH('2022 deflators April 2024 WEO'!$B196,'OECD DAC Deflators 2022'!$B$3:$B$39,0),MATCH('2022 deflators April 2024 WEO'!AW$3,'OECD DAC Deflators 2022'!$B$3:$BN$3,0))/100</f>
        <v>1</v>
      </c>
      <c r="AX196" s="27" t="n">
        <f aca="false">INDEX('OECD DAC Deflators 2022'!$B$3:$BN$39,MATCH('2022 deflators April 2024 WEO'!$B196,'OECD DAC Deflators 2022'!$B$3:$B$39,0),MATCH('2022 deflators April 2024 WEO'!AX$3,'OECD DAC Deflators 2022'!$B$3:$BN$3,0))/100</f>
        <v>1.04346085</v>
      </c>
      <c r="AY196" s="43"/>
      <c r="AZ196" s="43"/>
      <c r="BA196" s="43"/>
      <c r="BB196" s="43"/>
      <c r="BC196" s="43"/>
      <c r="BD196" s="44"/>
    </row>
    <row r="197" customFormat="false" ht="15" hidden="false" customHeight="false" outlineLevel="0" collapsed="false">
      <c r="A197" s="36" t="s">
        <v>218</v>
      </c>
      <c r="B197" s="34" t="s">
        <v>218</v>
      </c>
      <c r="C197" s="36" t="s">
        <v>218</v>
      </c>
      <c r="D197" s="36"/>
      <c r="E197" s="34" t="n">
        <v>1</v>
      </c>
      <c r="F197" s="23"/>
      <c r="G197" s="26" t="n">
        <f aca="false">INDEX('OECD DAC Deflators 2022'!$B$3:$BN$39,MATCH('2022 deflators April 2024 WEO'!$B197,'OECD DAC Deflators 2022'!$B$3:$B$39,0),MATCH('2022 deflators April 2024 WEO'!G$3,'OECD DAC Deflators 2022'!$B$3:$BN$3,0))/100</f>
        <v>0.39521793</v>
      </c>
      <c r="H197" s="27" t="n">
        <f aca="false">INDEX('OECD DAC Deflators 2022'!$B$3:$BN$39,MATCH('2022 deflators April 2024 WEO'!$B197,'OECD DAC Deflators 2022'!$B$3:$B$39,0),MATCH('2022 deflators April 2024 WEO'!H$3,'OECD DAC Deflators 2022'!$B$3:$BN$3,0))/100</f>
        <v>0.34748662</v>
      </c>
      <c r="I197" s="27" t="n">
        <f aca="false">INDEX('OECD DAC Deflators 2022'!$B$3:$BN$39,MATCH('2022 deflators April 2024 WEO'!$B197,'OECD DAC Deflators 2022'!$B$3:$B$39,0),MATCH('2022 deflators April 2024 WEO'!I$3,'OECD DAC Deflators 2022'!$B$3:$BN$3,0))/100</f>
        <v>0.3354929</v>
      </c>
      <c r="J197" s="27" t="n">
        <f aca="false">INDEX('OECD DAC Deflators 2022'!$B$3:$BN$39,MATCH('2022 deflators April 2024 WEO'!$B197,'OECD DAC Deflators 2022'!$B$3:$B$39,0),MATCH('2022 deflators April 2024 WEO'!J$3,'OECD DAC Deflators 2022'!$B$3:$BN$3,0))/100</f>
        <v>0.32914989</v>
      </c>
      <c r="K197" s="27" t="n">
        <f aca="false">INDEX('OECD DAC Deflators 2022'!$B$3:$BN$39,MATCH('2022 deflators April 2024 WEO'!$B197,'OECD DAC Deflators 2022'!$B$3:$B$39,0),MATCH('2022 deflators April 2024 WEO'!K$3,'OECD DAC Deflators 2022'!$B$3:$BN$3,0))/100</f>
        <v>0.30960728</v>
      </c>
      <c r="L197" s="27" t="n">
        <f aca="false">INDEX('OECD DAC Deflators 2022'!$B$3:$BN$39,MATCH('2022 deflators April 2024 WEO'!$B197,'OECD DAC Deflators 2022'!$B$3:$B$39,0),MATCH('2022 deflators April 2024 WEO'!L$3,'OECD DAC Deflators 2022'!$B$3:$BN$3,0))/100</f>
        <v>0.31495324</v>
      </c>
      <c r="M197" s="27" t="n">
        <f aca="false">INDEX('OECD DAC Deflators 2022'!$B$3:$BN$39,MATCH('2022 deflators April 2024 WEO'!$B197,'OECD DAC Deflators 2022'!$B$3:$B$39,0),MATCH('2022 deflators April 2024 WEO'!M$3,'OECD DAC Deflators 2022'!$B$3:$BN$3,0))/100</f>
        <v>0.42689664</v>
      </c>
      <c r="N197" s="27" t="n">
        <f aca="false">INDEX('OECD DAC Deflators 2022'!$B$3:$BN$39,MATCH('2022 deflators April 2024 WEO'!$B197,'OECD DAC Deflators 2022'!$B$3:$B$39,0),MATCH('2022 deflators April 2024 WEO'!N$3,'OECD DAC Deflators 2022'!$B$3:$BN$3,0))/100</f>
        <v>0.51571957</v>
      </c>
      <c r="O197" s="27" t="n">
        <f aca="false">INDEX('OECD DAC Deflators 2022'!$B$3:$BN$39,MATCH('2022 deflators April 2024 WEO'!$B197,'OECD DAC Deflators 2022'!$B$3:$B$39,0),MATCH('2022 deflators April 2024 WEO'!O$3,'OECD DAC Deflators 2022'!$B$3:$BN$3,0))/100</f>
        <v>0.54743597</v>
      </c>
      <c r="P197" s="27" t="n">
        <f aca="false">INDEX('OECD DAC Deflators 2022'!$B$3:$BN$39,MATCH('2022 deflators April 2024 WEO'!$B197,'OECD DAC Deflators 2022'!$B$3:$B$39,0),MATCH('2022 deflators April 2024 WEO'!P$3,'OECD DAC Deflators 2022'!$B$3:$BN$3,0))/100</f>
        <v>0.53142928</v>
      </c>
      <c r="Q197" s="27" t="n">
        <f aca="false">INDEX('OECD DAC Deflators 2022'!$B$3:$BN$39,MATCH('2022 deflators April 2024 WEO'!$B197,'OECD DAC Deflators 2022'!$B$3:$B$39,0),MATCH('2022 deflators April 2024 WEO'!Q$3,'OECD DAC Deflators 2022'!$B$3:$BN$3,0))/100</f>
        <v>0.64076175</v>
      </c>
      <c r="R197" s="27" t="n">
        <f aca="false">INDEX('OECD DAC Deflators 2022'!$B$3:$BN$39,MATCH('2022 deflators April 2024 WEO'!$B197,'OECD DAC Deflators 2022'!$B$3:$B$39,0),MATCH('2022 deflators April 2024 WEO'!R$3,'OECD DAC Deflators 2022'!$B$3:$BN$3,0))/100</f>
        <v>0.65081362</v>
      </c>
      <c r="S197" s="27" t="n">
        <f aca="false">INDEX('OECD DAC Deflators 2022'!$B$3:$BN$39,MATCH('2022 deflators April 2024 WEO'!$B197,'OECD DAC Deflators 2022'!$B$3:$B$39,0),MATCH('2022 deflators April 2024 WEO'!S$3,'OECD DAC Deflators 2022'!$B$3:$BN$3,0))/100</f>
        <v>0.71325996</v>
      </c>
      <c r="T197" s="27" t="n">
        <f aca="false">INDEX('OECD DAC Deflators 2022'!$B$3:$BN$39,MATCH('2022 deflators April 2024 WEO'!$B197,'OECD DAC Deflators 2022'!$B$3:$B$39,0),MATCH('2022 deflators April 2024 WEO'!T$3,'OECD DAC Deflators 2022'!$B$3:$BN$3,0))/100</f>
        <v>0.66908541</v>
      </c>
      <c r="U197" s="27" t="n">
        <f aca="false">INDEX('OECD DAC Deflators 2022'!$B$3:$BN$39,MATCH('2022 deflators April 2024 WEO'!$B197,'OECD DAC Deflators 2022'!$B$3:$B$39,0),MATCH('2022 deflators April 2024 WEO'!U$3,'OECD DAC Deflators 2022'!$B$3:$BN$3,0))/100</f>
        <v>0.6972089</v>
      </c>
      <c r="V197" s="27" t="n">
        <f aca="false">INDEX('OECD DAC Deflators 2022'!$B$3:$BN$39,MATCH('2022 deflators April 2024 WEO'!$B197,'OECD DAC Deflators 2022'!$B$3:$B$39,0),MATCH('2022 deflators April 2024 WEO'!V$3,'OECD DAC Deflators 2022'!$B$3:$BN$3,0))/100</f>
        <v>0.78711375</v>
      </c>
      <c r="W197" s="27" t="n">
        <f aca="false">INDEX('OECD DAC Deflators 2022'!$B$3:$BN$39,MATCH('2022 deflators April 2024 WEO'!$B197,'OECD DAC Deflators 2022'!$B$3:$B$39,0),MATCH('2022 deflators April 2024 WEO'!W$3,'OECD DAC Deflators 2022'!$B$3:$BN$3,0))/100</f>
        <v>0.7791343</v>
      </c>
      <c r="X197" s="27" t="n">
        <f aca="false">INDEX('OECD DAC Deflators 2022'!$B$3:$BN$39,MATCH('2022 deflators April 2024 WEO'!$B197,'OECD DAC Deflators 2022'!$B$3:$B$39,0),MATCH('2022 deflators April 2024 WEO'!X$3,'OECD DAC Deflators 2022'!$B$3:$BN$3,0))/100</f>
        <v>0.70574395</v>
      </c>
      <c r="Y197" s="27" t="n">
        <f aca="false">INDEX('OECD DAC Deflators 2022'!$B$3:$BN$39,MATCH('2022 deflators April 2024 WEO'!$B197,'OECD DAC Deflators 2022'!$B$3:$B$39,0),MATCH('2022 deflators April 2024 WEO'!Y$3,'OECD DAC Deflators 2022'!$B$3:$BN$3,0))/100</f>
        <v>0.70681723</v>
      </c>
      <c r="Z197" s="27" t="n">
        <f aca="false">INDEX('OECD DAC Deflators 2022'!$B$3:$BN$39,MATCH('2022 deflators April 2024 WEO'!$B197,'OECD DAC Deflators 2022'!$B$3:$B$39,0),MATCH('2022 deflators April 2024 WEO'!Z$3,'OECD DAC Deflators 2022'!$B$3:$BN$3,0))/100</f>
        <v>0.68053717</v>
      </c>
      <c r="AA197" s="27" t="n">
        <f aca="false">INDEX('OECD DAC Deflators 2022'!$B$3:$BN$39,MATCH('2022 deflators April 2024 WEO'!$B197,'OECD DAC Deflators 2022'!$B$3:$B$39,0),MATCH('2022 deflators April 2024 WEO'!AA$3,'OECD DAC Deflators 2022'!$B$3:$BN$3,0))/100</f>
        <v>0.596536</v>
      </c>
      <c r="AB197" s="27" t="n">
        <f aca="false">INDEX('OECD DAC Deflators 2022'!$B$3:$BN$39,MATCH('2022 deflators April 2024 WEO'!$B197,'OECD DAC Deflators 2022'!$B$3:$B$39,0),MATCH('2022 deflators April 2024 WEO'!AB$3,'OECD DAC Deflators 2022'!$B$3:$BN$3,0))/100</f>
        <v>0.59400833</v>
      </c>
      <c r="AC197" s="27" t="n">
        <f aca="false">INDEX('OECD DAC Deflators 2022'!$B$3:$BN$39,MATCH('2022 deflators April 2024 WEO'!$B197,'OECD DAC Deflators 2022'!$B$3:$B$39,0),MATCH('2022 deflators April 2024 WEO'!AC$3,'OECD DAC Deflators 2022'!$B$3:$BN$3,0))/100</f>
        <v>0.64048322</v>
      </c>
      <c r="AD197" s="27" t="n">
        <f aca="false">INDEX('OECD DAC Deflators 2022'!$B$3:$BN$39,MATCH('2022 deflators April 2024 WEO'!$B197,'OECD DAC Deflators 2022'!$B$3:$B$39,0),MATCH('2022 deflators April 2024 WEO'!AD$3,'OECD DAC Deflators 2022'!$B$3:$BN$3,0))/100</f>
        <v>0.78484183</v>
      </c>
      <c r="AE197" s="27" t="n">
        <f aca="false">INDEX('OECD DAC Deflators 2022'!$B$3:$BN$39,MATCH('2022 deflators April 2024 WEO'!$B197,'OECD DAC Deflators 2022'!$B$3:$B$39,0),MATCH('2022 deflators April 2024 WEO'!AE$3,'OECD DAC Deflators 2022'!$B$3:$BN$3,0))/100</f>
        <v>0.8797771</v>
      </c>
      <c r="AF197" s="27" t="n">
        <f aca="false">INDEX('OECD DAC Deflators 2022'!$B$3:$BN$39,MATCH('2022 deflators April 2024 WEO'!$B197,'OECD DAC Deflators 2022'!$B$3:$B$39,0),MATCH('2022 deflators April 2024 WEO'!AF$3,'OECD DAC Deflators 2022'!$B$3:$BN$3,0))/100</f>
        <v>0.89641652</v>
      </c>
      <c r="AG197" s="27" t="n">
        <f aca="false">INDEX('OECD DAC Deflators 2022'!$B$3:$BN$39,MATCH('2022 deflators April 2024 WEO'!$B197,'OECD DAC Deflators 2022'!$B$3:$B$39,0),MATCH('2022 deflators April 2024 WEO'!AG$3,'OECD DAC Deflators 2022'!$B$3:$BN$3,0))/100</f>
        <v>0.9233328</v>
      </c>
      <c r="AH197" s="27" t="n">
        <f aca="false">INDEX('OECD DAC Deflators 2022'!$B$3:$BN$39,MATCH('2022 deflators April 2024 WEO'!$B197,'OECD DAC Deflators 2022'!$B$3:$B$39,0),MATCH('2022 deflators April 2024 WEO'!AH$3,'OECD DAC Deflators 2022'!$B$3:$BN$3,0))/100</f>
        <v>1.03148951</v>
      </c>
      <c r="AI197" s="27" t="n">
        <f aca="false">INDEX('OECD DAC Deflators 2022'!$B$3:$BN$39,MATCH('2022 deflators April 2024 WEO'!$B197,'OECD DAC Deflators 2022'!$B$3:$B$39,0),MATCH('2022 deflators April 2024 WEO'!AI$3,'OECD DAC Deflators 2022'!$B$3:$BN$3,0))/100</f>
        <v>1.1086147</v>
      </c>
      <c r="AJ197" s="27" t="n">
        <f aca="false">INDEX('OECD DAC Deflators 2022'!$B$3:$BN$39,MATCH('2022 deflators April 2024 WEO'!$B197,'OECD DAC Deflators 2022'!$B$3:$B$39,0),MATCH('2022 deflators April 2024 WEO'!AJ$3,'OECD DAC Deflators 2022'!$B$3:$BN$3,0))/100</f>
        <v>1.08003871</v>
      </c>
      <c r="AK197" s="27" t="n">
        <f aca="false">INDEX('OECD DAC Deflators 2022'!$B$3:$BN$39,MATCH('2022 deflators April 2024 WEO'!$B197,'OECD DAC Deflators 2022'!$B$3:$B$39,0),MATCH('2022 deflators April 2024 WEO'!AK$3,'OECD DAC Deflators 2022'!$B$3:$BN$3,0))/100</f>
        <v>1.03389755</v>
      </c>
      <c r="AL197" s="27" t="n">
        <f aca="false">INDEX('OECD DAC Deflators 2022'!$B$3:$BN$39,MATCH('2022 deflators April 2024 WEO'!$B197,'OECD DAC Deflators 2022'!$B$3:$B$39,0),MATCH('2022 deflators April 2024 WEO'!AL$3,'OECD DAC Deflators 2022'!$B$3:$BN$3,0))/100</f>
        <v>1.09693558</v>
      </c>
      <c r="AM197" s="27" t="n">
        <f aca="false">INDEX('OECD DAC Deflators 2022'!$B$3:$BN$39,MATCH('2022 deflators April 2024 WEO'!$B197,'OECD DAC Deflators 2022'!$B$3:$B$39,0),MATCH('2022 deflators April 2024 WEO'!AM$3,'OECD DAC Deflators 2022'!$B$3:$BN$3,0))/100</f>
        <v>1.02682139</v>
      </c>
      <c r="AN197" s="27" t="n">
        <f aca="false">INDEX('OECD DAC Deflators 2022'!$B$3:$BN$39,MATCH('2022 deflators April 2024 WEO'!$B197,'OECD DAC Deflators 2022'!$B$3:$B$39,0),MATCH('2022 deflators April 2024 WEO'!AN$3,'OECD DAC Deflators 2022'!$B$3:$BN$3,0))/100</f>
        <v>1.07374271</v>
      </c>
      <c r="AO197" s="27" t="n">
        <f aca="false">INDEX('OECD DAC Deflators 2022'!$B$3:$BN$39,MATCH('2022 deflators April 2024 WEO'!$B197,'OECD DAC Deflators 2022'!$B$3:$B$39,0),MATCH('2022 deflators April 2024 WEO'!AO$3,'OECD DAC Deflators 2022'!$B$3:$BN$3,0))/100</f>
        <v>1.08330534</v>
      </c>
      <c r="AP197" s="27" t="n">
        <f aca="false">INDEX('OECD DAC Deflators 2022'!$B$3:$BN$39,MATCH('2022 deflators April 2024 WEO'!$B197,'OECD DAC Deflators 2022'!$B$3:$B$39,0),MATCH('2022 deflators April 2024 WEO'!AP$3,'OECD DAC Deflators 2022'!$B$3:$BN$3,0))/100</f>
        <v>0.91878474</v>
      </c>
      <c r="AQ197" s="27" t="n">
        <f aca="false">INDEX('OECD DAC Deflators 2022'!$B$3:$BN$39,MATCH('2022 deflators April 2024 WEO'!$B197,'OECD DAC Deflators 2022'!$B$3:$B$39,0),MATCH('2022 deflators April 2024 WEO'!AQ$3,'OECD DAC Deflators 2022'!$B$3:$BN$3,0))/100</f>
        <v>0.92410403</v>
      </c>
      <c r="AR197" s="27" t="n">
        <f aca="false">INDEX('OECD DAC Deflators 2022'!$B$3:$BN$39,MATCH('2022 deflators April 2024 WEO'!$B197,'OECD DAC Deflators 2022'!$B$3:$B$39,0),MATCH('2022 deflators April 2024 WEO'!AR$3,'OECD DAC Deflators 2022'!$B$3:$BN$3,0))/100</f>
        <v>0.95242202</v>
      </c>
      <c r="AS197" s="27" t="n">
        <f aca="false">INDEX('OECD DAC Deflators 2022'!$B$3:$BN$39,MATCH('2022 deflators April 2024 WEO'!$B197,'OECD DAC Deflators 2022'!$B$3:$B$39,0),MATCH('2022 deflators April 2024 WEO'!AS$3,'OECD DAC Deflators 2022'!$B$3:$BN$3,0))/100</f>
        <v>1.01241738</v>
      </c>
      <c r="AT197" s="27" t="n">
        <f aca="false">INDEX('OECD DAC Deflators 2022'!$B$3:$BN$39,MATCH('2022 deflators April 2024 WEO'!$B197,'OECD DAC Deflators 2022'!$B$3:$B$39,0),MATCH('2022 deflators April 2024 WEO'!AT$3,'OECD DAC Deflators 2022'!$B$3:$BN$3,0))/100</f>
        <v>0.97674789</v>
      </c>
      <c r="AU197" s="27" t="n">
        <f aca="false">INDEX('OECD DAC Deflators 2022'!$B$3:$BN$39,MATCH('2022 deflators April 2024 WEO'!$B197,'OECD DAC Deflators 2022'!$B$3:$B$39,0),MATCH('2022 deflators April 2024 WEO'!AU$3,'OECD DAC Deflators 2022'!$B$3:$BN$3,0))/100</f>
        <v>1.01292331</v>
      </c>
      <c r="AV197" s="27" t="n">
        <f aca="false">INDEX('OECD DAC Deflators 2022'!$B$3:$BN$39,MATCH('2022 deflators April 2024 WEO'!$B197,'OECD DAC Deflators 2022'!$B$3:$B$39,0),MATCH('2022 deflators April 2024 WEO'!AV$3,'OECD DAC Deflators 2022'!$B$3:$BN$3,0))/100</f>
        <v>1.07499249</v>
      </c>
      <c r="AW197" s="45" t="n">
        <f aca="false">INDEX('OECD DAC Deflators 2022'!$B$3:$BN$39,MATCH('2022 deflators April 2024 WEO'!$B197,'OECD DAC Deflators 2022'!$B$3:$B$39,0),MATCH('2022 deflators April 2024 WEO'!AW$3,'OECD DAC Deflators 2022'!$B$3:$BN$3,0))/100</f>
        <v>1</v>
      </c>
      <c r="AX197" s="27" t="n">
        <f aca="false">INDEX('OECD DAC Deflators 2022'!$B$3:$BN$39,MATCH('2022 deflators April 2024 WEO'!$B197,'OECD DAC Deflators 2022'!$B$3:$B$39,0),MATCH('2022 deflators April 2024 WEO'!AX$3,'OECD DAC Deflators 2022'!$B$3:$BN$3,0))/100</f>
        <v>1.08626891</v>
      </c>
      <c r="AY197" s="46"/>
      <c r="AZ197" s="46"/>
      <c r="BA197" s="46"/>
      <c r="BB197" s="46"/>
      <c r="BC197" s="46"/>
      <c r="BD197" s="47"/>
    </row>
    <row r="198" customFormat="false" ht="15" hidden="false" customHeight="false" outlineLevel="0" collapsed="false">
      <c r="A198" s="48" t="s">
        <v>219</v>
      </c>
      <c r="B198" s="49"/>
      <c r="C198" s="50"/>
      <c r="D198" s="50"/>
      <c r="E198" s="51"/>
      <c r="F198" s="51"/>
      <c r="G198" s="52"/>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0"/>
      <c r="AP198" s="50"/>
      <c r="AQ198" s="50"/>
      <c r="AR198" s="50"/>
      <c r="AS198" s="50"/>
      <c r="AT198" s="50"/>
      <c r="AU198" s="50"/>
      <c r="AV198" s="50"/>
      <c r="AW198" s="53"/>
      <c r="AX198" s="50"/>
      <c r="AY198" s="54"/>
      <c r="AZ198" s="54"/>
      <c r="BA198" s="54"/>
      <c r="BB198" s="54"/>
      <c r="BC198" s="54"/>
      <c r="BD198" s="55"/>
    </row>
    <row r="199" customFormat="false" ht="15" hidden="false" customHeight="false" outlineLevel="0" collapsed="false">
      <c r="A199" s="56" t="s">
        <v>220</v>
      </c>
      <c r="B199" s="57" t="str">
        <f aca="false">VLOOKUP(A199,'Names&amp;ISO'!$A:$C,3,0)</f>
        <v>AIA</v>
      </c>
      <c r="C199" s="58" t="s">
        <v>220</v>
      </c>
      <c r="D199" s="12" t="str">
        <f aca="false">IFERROR(VLOOKUP(B199,'DAC ODA Recipients 2022-2023'!$B:$H,7,0),"")</f>
        <v/>
      </c>
      <c r="E199" s="56"/>
      <c r="F199" s="56"/>
      <c r="G199" s="59" t="n">
        <f aca="false">G185</f>
        <v>0.46435255</v>
      </c>
      <c r="H199" s="43" t="n">
        <f aca="false">H185</f>
        <v>0.45111682</v>
      </c>
      <c r="I199" s="43" t="n">
        <f aca="false">I185</f>
        <v>0.42348287</v>
      </c>
      <c r="J199" s="43" t="n">
        <f aca="false">J185</f>
        <v>0.38791441</v>
      </c>
      <c r="K199" s="43" t="n">
        <f aca="false">K185</f>
        <v>0.35833337</v>
      </c>
      <c r="L199" s="43" t="n">
        <f aca="false">L185</f>
        <v>0.36427548</v>
      </c>
      <c r="M199" s="43" t="n">
        <f aca="false">M185</f>
        <v>0.43469923</v>
      </c>
      <c r="N199" s="43" t="n">
        <f aca="false">N185</f>
        <v>0.51165997</v>
      </c>
      <c r="O199" s="43" t="n">
        <f aca="false">O185</f>
        <v>0.59081256</v>
      </c>
      <c r="P199" s="43" t="n">
        <f aca="false">P185</f>
        <v>0.58680307</v>
      </c>
      <c r="Q199" s="43" t="n">
        <f aca="false">Q185</f>
        <v>0.69160625</v>
      </c>
      <c r="R199" s="43" t="n">
        <f aca="false">R185</f>
        <v>0.73307239</v>
      </c>
      <c r="S199" s="43" t="n">
        <f aca="false">S185</f>
        <v>0.7534453</v>
      </c>
      <c r="T199" s="43" t="n">
        <f aca="false">T185</f>
        <v>0.66387587</v>
      </c>
      <c r="U199" s="43" t="n">
        <f aca="false">U185</f>
        <v>0.68926716</v>
      </c>
      <c r="V199" s="43" t="n">
        <f aca="false">V185</f>
        <v>0.72927899</v>
      </c>
      <c r="W199" s="43" t="n">
        <f aca="false">W185</f>
        <v>0.75091812</v>
      </c>
      <c r="X199" s="43" t="n">
        <f aca="false">X185</f>
        <v>0.78702787</v>
      </c>
      <c r="Y199" s="43" t="n">
        <f aca="false">Y185</f>
        <v>0.80615241</v>
      </c>
      <c r="Z199" s="43" t="n">
        <f aca="false">Z185</f>
        <v>0.7980508</v>
      </c>
      <c r="AA199" s="43" t="n">
        <f aca="false">AA185</f>
        <v>0.75524934</v>
      </c>
      <c r="AB199" s="43" t="n">
        <f aca="false">AB185</f>
        <v>0.72940828</v>
      </c>
      <c r="AC199" s="43" t="n">
        <f aca="false">AC185</f>
        <v>0.77596146</v>
      </c>
      <c r="AD199" s="43" t="n">
        <f aca="false">AD185</f>
        <v>0.86471788</v>
      </c>
      <c r="AE199" s="43" t="n">
        <f aca="false">AE185</f>
        <v>0.9958366</v>
      </c>
      <c r="AF199" s="43" t="n">
        <f aca="false">AF185</f>
        <v>1.01686863</v>
      </c>
      <c r="AG199" s="43" t="n">
        <f aca="false">AG185</f>
        <v>1.05809423</v>
      </c>
      <c r="AH199" s="43" t="n">
        <f aca="false">AH185</f>
        <v>1.17654524</v>
      </c>
      <c r="AI199" s="43" t="n">
        <f aca="false">AI185</f>
        <v>1.09992439</v>
      </c>
      <c r="AJ199" s="43" t="n">
        <f aca="false">AJ185</f>
        <v>0.96754891</v>
      </c>
      <c r="AK199" s="43" t="n">
        <f aca="false">AK185</f>
        <v>0.97179135</v>
      </c>
      <c r="AL199" s="43" t="n">
        <f aca="false">AL185</f>
        <v>1.03079515</v>
      </c>
      <c r="AM199" s="43" t="n">
        <f aca="false">AM185</f>
        <v>1.03455027</v>
      </c>
      <c r="AN199" s="43" t="n">
        <f aca="false">AN185</f>
        <v>1.04241258</v>
      </c>
      <c r="AO199" s="43" t="n">
        <f aca="false">AO185</f>
        <v>1.11213874</v>
      </c>
      <c r="AP199" s="43" t="n">
        <f aca="false">AP185</f>
        <v>1.03892765</v>
      </c>
      <c r="AQ199" s="43" t="n">
        <f aca="false">AQ185</f>
        <v>0.93567928</v>
      </c>
      <c r="AR199" s="43" t="n">
        <f aca="false">AR185</f>
        <v>0.90936191</v>
      </c>
      <c r="AS199" s="43" t="n">
        <f aca="false">AS185</f>
        <v>0.96009629</v>
      </c>
      <c r="AT199" s="43" t="n">
        <f aca="false">AT185</f>
        <v>0.93799502</v>
      </c>
      <c r="AU199" s="43" t="n">
        <f aca="false">AU185</f>
        <v>0.99060945</v>
      </c>
      <c r="AV199" s="43" t="n">
        <f aca="false">AV185</f>
        <v>1.06113898</v>
      </c>
      <c r="AW199" s="15" t="n">
        <f aca="false">AW185</f>
        <v>1</v>
      </c>
      <c r="AX199" s="43" t="n">
        <f aca="false">AX185</f>
        <v>1.08171413</v>
      </c>
      <c r="AY199" s="43" t="n">
        <f aca="false">AY185</f>
        <v>1.12067633854204</v>
      </c>
      <c r="AZ199" s="43" t="n">
        <f aca="false">AZ185</f>
        <v>1.16372136190969</v>
      </c>
      <c r="BA199" s="43" t="n">
        <f aca="false">BA185</f>
        <v>1.21541897784448</v>
      </c>
      <c r="BB199" s="43" t="n">
        <f aca="false">BB185</f>
        <v>1.26444038196616</v>
      </c>
      <c r="BC199" s="43" t="n">
        <f aca="false">BC185</f>
        <v>1.31974299500558</v>
      </c>
      <c r="BD199" s="44" t="n">
        <f aca="false">BD185</f>
        <v>1.38026274004538</v>
      </c>
    </row>
    <row r="200" customFormat="false" ht="15" hidden="false" customHeight="false" outlineLevel="0" collapsed="false">
      <c r="A200" s="12" t="s">
        <v>221</v>
      </c>
      <c r="B200" s="11" t="str">
        <f aca="false">VLOOKUP(A200,'Names&amp;ISO'!$A:$C,3,0)</f>
        <v>COK</v>
      </c>
      <c r="C200" s="60" t="s">
        <v>221</v>
      </c>
      <c r="D200" s="12" t="str">
        <f aca="false">IFERROR(VLOOKUP(B200,'DAC ODA Recipients 2022-2023'!$B:$H,7,0),"")</f>
        <v/>
      </c>
      <c r="E200" s="12"/>
      <c r="F200" s="12"/>
      <c r="G200" s="61" t="n">
        <f aca="false">G125</f>
        <v>0.28638999</v>
      </c>
      <c r="H200" s="21" t="n">
        <f aca="false">H125</f>
        <v>0.29491536</v>
      </c>
      <c r="I200" s="21" t="n">
        <f aca="false">I125</f>
        <v>0.29124376</v>
      </c>
      <c r="J200" s="21" t="n">
        <f aca="false">J125</f>
        <v>0.27930228</v>
      </c>
      <c r="K200" s="21" t="n">
        <f aca="false">K125</f>
        <v>0.25593406</v>
      </c>
      <c r="L200" s="21" t="n">
        <f aca="false">L125</f>
        <v>0.25370115</v>
      </c>
      <c r="M200" s="21" t="n">
        <f aca="false">M125</f>
        <v>0.33048127</v>
      </c>
      <c r="N200" s="21" t="n">
        <f aca="false">N125</f>
        <v>0.41167428</v>
      </c>
      <c r="O200" s="21" t="n">
        <f aca="false">O125</f>
        <v>0.48844004</v>
      </c>
      <c r="P200" s="21" t="n">
        <f aca="false">P125</f>
        <v>0.46752399</v>
      </c>
      <c r="Q200" s="21" t="n">
        <f aca="false">Q125</f>
        <v>0.48045706</v>
      </c>
      <c r="R200" s="21" t="n">
        <f aca="false">R125</f>
        <v>0.46799947</v>
      </c>
      <c r="S200" s="21" t="n">
        <f aca="false">S125</f>
        <v>0.44265728</v>
      </c>
      <c r="T200" s="21" t="n">
        <f aca="false">T125</f>
        <v>0.4548614</v>
      </c>
      <c r="U200" s="21" t="n">
        <f aca="false">U125</f>
        <v>0.50184601</v>
      </c>
      <c r="V200" s="21" t="n">
        <f aca="false">V125</f>
        <v>0.56778345</v>
      </c>
      <c r="W200" s="21" t="n">
        <f aca="false">W125</f>
        <v>0.60783295</v>
      </c>
      <c r="X200" s="21" t="n">
        <f aca="false">X125</f>
        <v>0.58614549</v>
      </c>
      <c r="Y200" s="21" t="n">
        <f aca="false">Y125</f>
        <v>0.47983055</v>
      </c>
      <c r="Z200" s="21" t="n">
        <f aca="false">Z125</f>
        <v>0.47573048</v>
      </c>
      <c r="AA200" s="21" t="n">
        <f aca="false">AA125</f>
        <v>0.41776116</v>
      </c>
      <c r="AB200" s="21" t="n">
        <f aca="false">AB125</f>
        <v>0.40301325</v>
      </c>
      <c r="AC200" s="62" t="n">
        <f aca="false">AC125</f>
        <v>0.4467615</v>
      </c>
      <c r="AD200" s="62" t="n">
        <f aca="false">AD125</f>
        <v>0.56822166</v>
      </c>
      <c r="AE200" s="62" t="n">
        <f aca="false">AE125</f>
        <v>0.67133637</v>
      </c>
      <c r="AF200" s="62" t="n">
        <f aca="false">AF125</f>
        <v>0.73156887</v>
      </c>
      <c r="AG200" s="62" t="n">
        <f aca="false">AG125</f>
        <v>0.6909119</v>
      </c>
      <c r="AH200" s="62" t="n">
        <f aca="false">AH125</f>
        <v>0.81712376</v>
      </c>
      <c r="AI200" s="62" t="n">
        <f aca="false">AI125</f>
        <v>0.79860525</v>
      </c>
      <c r="AJ200" s="62" t="n">
        <f aca="false">AJ125</f>
        <v>0.72854233</v>
      </c>
      <c r="AK200" s="62" t="n">
        <f aca="false">AK125</f>
        <v>0.86369267</v>
      </c>
      <c r="AL200" s="62" t="n">
        <f aca="false">AL125</f>
        <v>0.97362288</v>
      </c>
      <c r="AM200" s="62" t="n">
        <f aca="false">AM125</f>
        <v>0.99543495</v>
      </c>
      <c r="AN200" s="62" t="n">
        <f aca="false">AN125</f>
        <v>1.04095633</v>
      </c>
      <c r="AO200" s="62" t="n">
        <f aca="false">AO125</f>
        <v>1.07730942</v>
      </c>
      <c r="AP200" s="62" t="n">
        <f aca="false">AP125</f>
        <v>0.90874208</v>
      </c>
      <c r="AQ200" s="62" t="n">
        <f aca="false">AQ125</f>
        <v>0.92373503</v>
      </c>
      <c r="AR200" s="62" t="n">
        <f aca="false">AR125</f>
        <v>0.97276186</v>
      </c>
      <c r="AS200" s="62" t="n">
        <f aca="false">AS125</f>
        <v>0.96049278</v>
      </c>
      <c r="AT200" s="62" t="n">
        <f aca="false">AT125</f>
        <v>0.93692751</v>
      </c>
      <c r="AU200" s="62" t="n">
        <f aca="false">AU125</f>
        <v>0.94235764</v>
      </c>
      <c r="AV200" s="62" t="n">
        <f aca="false">AV125</f>
        <v>1.05804433</v>
      </c>
      <c r="AW200" s="19" t="n">
        <f aca="false">AW125</f>
        <v>1</v>
      </c>
      <c r="AX200" s="62" t="n">
        <f aca="false">AX125</f>
        <v>1.02523396</v>
      </c>
      <c r="AY200" s="21" t="n">
        <f aca="false">AY125</f>
        <v>1.04540078654061</v>
      </c>
      <c r="AZ200" s="21" t="n">
        <f aca="false">AZ125</f>
        <v>1.0616497206191</v>
      </c>
      <c r="BA200" s="21" t="n">
        <f aca="false">BA125</f>
        <v>1.07904553884949</v>
      </c>
      <c r="BB200" s="21" t="n">
        <f aca="false">BB125</f>
        <v>1.09504982465372</v>
      </c>
      <c r="BC200" s="21" t="n">
        <f aca="false">BC125</f>
        <v>1.11651859292273</v>
      </c>
      <c r="BD200" s="22" t="n">
        <f aca="false">BD125</f>
        <v>1.1384680487561</v>
      </c>
    </row>
    <row r="201" customFormat="false" ht="15" hidden="false" customHeight="false" outlineLevel="0" collapsed="false">
      <c r="A201" s="12" t="s">
        <v>222</v>
      </c>
      <c r="B201" s="11" t="str">
        <f aca="false">VLOOKUP(A201,'Names&amp;ISO'!$A:$C,3,0)</f>
        <v>CUB</v>
      </c>
      <c r="C201" s="60" t="s">
        <v>222</v>
      </c>
      <c r="D201" s="12" t="n">
        <f aca="false">IFERROR(VLOOKUP(B201,'DAC ODA Recipients 2022-2023'!$B:$H,7,0),"")</f>
        <v>1</v>
      </c>
      <c r="E201" s="12"/>
      <c r="F201" s="12"/>
      <c r="G201" s="61" t="n">
        <f aca="false">G196</f>
        <v>0.41231707</v>
      </c>
      <c r="H201" s="21" t="n">
        <f aca="false">H196</f>
        <v>0.40366953</v>
      </c>
      <c r="I201" s="21" t="n">
        <f aca="false">I196</f>
        <v>0.39307461</v>
      </c>
      <c r="J201" s="21" t="n">
        <f aca="false">J196</f>
        <v>0.39365536</v>
      </c>
      <c r="K201" s="21" t="n">
        <f aca="false">K196</f>
        <v>0.38681408</v>
      </c>
      <c r="L201" s="21" t="n">
        <f aca="false">L196</f>
        <v>0.38750881</v>
      </c>
      <c r="M201" s="21" t="n">
        <f aca="false">M196</f>
        <v>0.471648</v>
      </c>
      <c r="N201" s="21" t="n">
        <f aca="false">N196</f>
        <v>0.54662041</v>
      </c>
      <c r="O201" s="21" t="n">
        <f aca="false">O196</f>
        <v>0.58740883</v>
      </c>
      <c r="P201" s="21" t="n">
        <f aca="false">P196</f>
        <v>0.59389464</v>
      </c>
      <c r="Q201" s="21" t="n">
        <f aca="false">Q196</f>
        <v>0.64983362</v>
      </c>
      <c r="R201" s="21" t="n">
        <f aca="false">R196</f>
        <v>0.67772741</v>
      </c>
      <c r="S201" s="21" t="n">
        <f aca="false">S196</f>
        <v>0.71348148</v>
      </c>
      <c r="T201" s="21" t="n">
        <f aca="false">T196</f>
        <v>0.69747694</v>
      </c>
      <c r="U201" s="21" t="n">
        <f aca="false">U196</f>
        <v>0.73154201</v>
      </c>
      <c r="V201" s="21" t="n">
        <f aca="false">V196</f>
        <v>0.81970132</v>
      </c>
      <c r="W201" s="21" t="n">
        <f aca="false">W196</f>
        <v>0.76851188</v>
      </c>
      <c r="X201" s="21" t="n">
        <f aca="false">X196</f>
        <v>0.72212024</v>
      </c>
      <c r="Y201" s="21" t="n">
        <f aca="false">Y196</f>
        <v>0.7092819</v>
      </c>
      <c r="Z201" s="21" t="n">
        <f aca="false">Z196</f>
        <v>0.71978347</v>
      </c>
      <c r="AA201" s="21" t="n">
        <f aca="false">AA196</f>
        <v>0.69454807</v>
      </c>
      <c r="AB201" s="21" t="n">
        <f aca="false">AB196</f>
        <v>0.65593728</v>
      </c>
      <c r="AC201" s="21" t="n">
        <f aca="false">AC196</f>
        <v>0.67694596</v>
      </c>
      <c r="AD201" s="21" t="n">
        <f aca="false">AD196</f>
        <v>0.76162993</v>
      </c>
      <c r="AE201" s="21" t="n">
        <f aca="false">AE196</f>
        <v>0.82309475</v>
      </c>
      <c r="AF201" s="21" t="n">
        <f aca="false">AF196</f>
        <v>0.84674932</v>
      </c>
      <c r="AG201" s="21" t="n">
        <f aca="false">AG196</f>
        <v>0.8758134</v>
      </c>
      <c r="AH201" s="21" t="n">
        <f aca="false">AH196</f>
        <v>0.94060056</v>
      </c>
      <c r="AI201" s="21" t="n">
        <f aca="false">AI196</f>
        <v>0.98531305</v>
      </c>
      <c r="AJ201" s="21" t="n">
        <f aca="false">AJ196</f>
        <v>0.948823</v>
      </c>
      <c r="AK201" s="21" t="n">
        <f aca="false">AK196</f>
        <v>0.95916111</v>
      </c>
      <c r="AL201" s="21" t="n">
        <f aca="false">AL196</f>
        <v>1.01613827</v>
      </c>
      <c r="AM201" s="21" t="n">
        <f aca="false">AM196</f>
        <v>0.99092258</v>
      </c>
      <c r="AN201" s="21" t="n">
        <f aca="false">AN196</f>
        <v>1.00328061</v>
      </c>
      <c r="AO201" s="21" t="n">
        <f aca="false">AO196</f>
        <v>1.00470755</v>
      </c>
      <c r="AP201" s="21" t="n">
        <f aca="false">AP196</f>
        <v>0.90862128</v>
      </c>
      <c r="AQ201" s="21" t="n">
        <f aca="false">AQ196</f>
        <v>0.90263663</v>
      </c>
      <c r="AR201" s="21" t="n">
        <f aca="false">AR196</f>
        <v>0.92149325</v>
      </c>
      <c r="AS201" s="21" t="n">
        <f aca="false">AS196</f>
        <v>0.96078642</v>
      </c>
      <c r="AT201" s="21" t="n">
        <f aca="false">AT196</f>
        <v>0.94402383</v>
      </c>
      <c r="AU201" s="21" t="n">
        <f aca="false">AU196</f>
        <v>0.97286492</v>
      </c>
      <c r="AV201" s="21" t="n">
        <f aca="false">AV196</f>
        <v>1.03097762</v>
      </c>
      <c r="AW201" s="19" t="n">
        <f aca="false">AW196</f>
        <v>1</v>
      </c>
      <c r="AX201" s="21" t="n">
        <f aca="false">AX196</f>
        <v>1.04346085</v>
      </c>
      <c r="AY201" s="21" t="n">
        <f aca="false">AY196</f>
        <v>0</v>
      </c>
      <c r="AZ201" s="21" t="n">
        <f aca="false">AZ196</f>
        <v>0</v>
      </c>
      <c r="BA201" s="21" t="n">
        <f aca="false">BA196</f>
        <v>0</v>
      </c>
      <c r="BB201" s="21" t="n">
        <f aca="false">BB196</f>
        <v>0</v>
      </c>
      <c r="BC201" s="21" t="n">
        <f aca="false">BC196</f>
        <v>0</v>
      </c>
      <c r="BD201" s="22" t="n">
        <f aca="false">BD196</f>
        <v>0</v>
      </c>
    </row>
    <row r="202" customFormat="false" ht="15" hidden="false" customHeight="false" outlineLevel="0" collapsed="false">
      <c r="A202" s="12" t="s">
        <v>223</v>
      </c>
      <c r="B202" s="11" t="str">
        <f aca="false">VLOOKUP(A202,'Names&amp;ISO'!$A:$C,3,0)</f>
        <v>PRK</v>
      </c>
      <c r="C202" s="60" t="s">
        <v>223</v>
      </c>
      <c r="D202" s="12" t="n">
        <f aca="false">IFERROR(VLOOKUP(B202,'DAC ODA Recipients 2022-2023'!$B:$H,7,0),"")</f>
        <v>1</v>
      </c>
      <c r="E202" s="12"/>
      <c r="F202" s="12"/>
      <c r="G202" s="61" t="n">
        <f aca="false">G196</f>
        <v>0.41231707</v>
      </c>
      <c r="H202" s="21" t="n">
        <f aca="false">H196</f>
        <v>0.40366953</v>
      </c>
      <c r="I202" s="21" t="n">
        <f aca="false">I196</f>
        <v>0.39307461</v>
      </c>
      <c r="J202" s="21" t="n">
        <f aca="false">J196</f>
        <v>0.39365536</v>
      </c>
      <c r="K202" s="21" t="n">
        <f aca="false">K196</f>
        <v>0.38681408</v>
      </c>
      <c r="L202" s="21" t="n">
        <f aca="false">L196</f>
        <v>0.38750881</v>
      </c>
      <c r="M202" s="21" t="n">
        <f aca="false">M196</f>
        <v>0.471648</v>
      </c>
      <c r="N202" s="21" t="n">
        <f aca="false">N196</f>
        <v>0.54662041</v>
      </c>
      <c r="O202" s="21" t="n">
        <f aca="false">O196</f>
        <v>0.58740883</v>
      </c>
      <c r="P202" s="21" t="n">
        <f aca="false">P196</f>
        <v>0.59389464</v>
      </c>
      <c r="Q202" s="21" t="n">
        <f aca="false">Q196</f>
        <v>0.64983362</v>
      </c>
      <c r="R202" s="21" t="n">
        <f aca="false">R196</f>
        <v>0.67772741</v>
      </c>
      <c r="S202" s="21" t="n">
        <f aca="false">S196</f>
        <v>0.71348148</v>
      </c>
      <c r="T202" s="21" t="n">
        <f aca="false">T196</f>
        <v>0.69747694</v>
      </c>
      <c r="U202" s="21" t="n">
        <f aca="false">U196</f>
        <v>0.73154201</v>
      </c>
      <c r="V202" s="21" t="n">
        <f aca="false">V196</f>
        <v>0.81970132</v>
      </c>
      <c r="W202" s="21" t="n">
        <f aca="false">W196</f>
        <v>0.76851188</v>
      </c>
      <c r="X202" s="21" t="n">
        <f aca="false">X196</f>
        <v>0.72212024</v>
      </c>
      <c r="Y202" s="21" t="n">
        <f aca="false">Y196</f>
        <v>0.7092819</v>
      </c>
      <c r="Z202" s="21" t="n">
        <f aca="false">Z196</f>
        <v>0.71978347</v>
      </c>
      <c r="AA202" s="21" t="n">
        <f aca="false">AA196</f>
        <v>0.69454807</v>
      </c>
      <c r="AB202" s="21" t="n">
        <f aca="false">AB196</f>
        <v>0.65593728</v>
      </c>
      <c r="AC202" s="21" t="n">
        <f aca="false">AC196</f>
        <v>0.67694596</v>
      </c>
      <c r="AD202" s="21" t="n">
        <f aca="false">AD196</f>
        <v>0.76162993</v>
      </c>
      <c r="AE202" s="21" t="n">
        <f aca="false">AE196</f>
        <v>0.82309475</v>
      </c>
      <c r="AF202" s="21" t="n">
        <f aca="false">AF196</f>
        <v>0.84674932</v>
      </c>
      <c r="AG202" s="21" t="n">
        <f aca="false">AG196</f>
        <v>0.8758134</v>
      </c>
      <c r="AH202" s="21" t="n">
        <f aca="false">AH196</f>
        <v>0.94060056</v>
      </c>
      <c r="AI202" s="21" t="n">
        <f aca="false">AI196</f>
        <v>0.98531305</v>
      </c>
      <c r="AJ202" s="21" t="n">
        <f aca="false">AJ196</f>
        <v>0.948823</v>
      </c>
      <c r="AK202" s="21" t="n">
        <f aca="false">AK196</f>
        <v>0.95916111</v>
      </c>
      <c r="AL202" s="21" t="n">
        <f aca="false">AL196</f>
        <v>1.01613827</v>
      </c>
      <c r="AM202" s="21" t="n">
        <f aca="false">AM196</f>
        <v>0.99092258</v>
      </c>
      <c r="AN202" s="21" t="n">
        <f aca="false">AN196</f>
        <v>1.00328061</v>
      </c>
      <c r="AO202" s="21" t="n">
        <f aca="false">AO196</f>
        <v>1.00470755</v>
      </c>
      <c r="AP202" s="21" t="n">
        <f aca="false">AP196</f>
        <v>0.90862128</v>
      </c>
      <c r="AQ202" s="21" t="n">
        <f aca="false">AQ196</f>
        <v>0.90263663</v>
      </c>
      <c r="AR202" s="21" t="n">
        <f aca="false">AR196</f>
        <v>0.92149325</v>
      </c>
      <c r="AS202" s="21" t="n">
        <f aca="false">AS196</f>
        <v>0.96078642</v>
      </c>
      <c r="AT202" s="21" t="n">
        <f aca="false">AT196</f>
        <v>0.94402383</v>
      </c>
      <c r="AU202" s="21" t="n">
        <f aca="false">AU196</f>
        <v>0.97286492</v>
      </c>
      <c r="AV202" s="21" t="n">
        <f aca="false">AV196</f>
        <v>1.03097762</v>
      </c>
      <c r="AW202" s="19" t="n">
        <f aca="false">AW196</f>
        <v>1</v>
      </c>
      <c r="AX202" s="21" t="n">
        <f aca="false">AX196</f>
        <v>1.04346085</v>
      </c>
      <c r="AY202" s="21" t="n">
        <f aca="false">AY196</f>
        <v>0</v>
      </c>
      <c r="AZ202" s="21" t="n">
        <f aca="false">AZ196</f>
        <v>0</v>
      </c>
      <c r="BA202" s="21" t="n">
        <f aca="false">BA196</f>
        <v>0</v>
      </c>
      <c r="BB202" s="21" t="n">
        <f aca="false">BB196</f>
        <v>0</v>
      </c>
      <c r="BC202" s="21" t="n">
        <f aca="false">BC196</f>
        <v>0</v>
      </c>
      <c r="BD202" s="22" t="n">
        <f aca="false">BD196</f>
        <v>0</v>
      </c>
    </row>
    <row r="203" customFormat="false" ht="15" hidden="false" customHeight="false" outlineLevel="0" collapsed="false">
      <c r="A203" s="12" t="s">
        <v>224</v>
      </c>
      <c r="B203" s="11" t="str">
        <f aca="false">VLOOKUP(A203,'Names&amp;ISO'!$A:$C,3,0)</f>
        <v>MSR</v>
      </c>
      <c r="C203" s="60" t="s">
        <v>224</v>
      </c>
      <c r="D203" s="12" t="n">
        <f aca="false">IFERROR(VLOOKUP(B203,'DAC ODA Recipients 2022-2023'!$B:$H,7,0),"")</f>
        <v>1</v>
      </c>
      <c r="E203" s="12"/>
      <c r="F203" s="12"/>
      <c r="G203" s="61" t="n">
        <f aca="false">G185</f>
        <v>0.46435255</v>
      </c>
      <c r="H203" s="21" t="n">
        <f aca="false">H185</f>
        <v>0.45111682</v>
      </c>
      <c r="I203" s="21" t="n">
        <f aca="false">I185</f>
        <v>0.42348287</v>
      </c>
      <c r="J203" s="21" t="n">
        <f aca="false">J185</f>
        <v>0.38791441</v>
      </c>
      <c r="K203" s="21" t="n">
        <f aca="false">K185</f>
        <v>0.35833337</v>
      </c>
      <c r="L203" s="21" t="n">
        <f aca="false">L185</f>
        <v>0.36427548</v>
      </c>
      <c r="M203" s="21" t="n">
        <f aca="false">M185</f>
        <v>0.43469923</v>
      </c>
      <c r="N203" s="21" t="n">
        <f aca="false">N185</f>
        <v>0.51165997</v>
      </c>
      <c r="O203" s="21" t="n">
        <f aca="false">O185</f>
        <v>0.59081256</v>
      </c>
      <c r="P203" s="21" t="n">
        <f aca="false">P185</f>
        <v>0.58680307</v>
      </c>
      <c r="Q203" s="21" t="n">
        <f aca="false">Q185</f>
        <v>0.69160625</v>
      </c>
      <c r="R203" s="21" t="n">
        <f aca="false">R185</f>
        <v>0.73307239</v>
      </c>
      <c r="S203" s="21" t="n">
        <f aca="false">S185</f>
        <v>0.7534453</v>
      </c>
      <c r="T203" s="21" t="n">
        <f aca="false">T185</f>
        <v>0.66387587</v>
      </c>
      <c r="U203" s="21" t="n">
        <f aca="false">U185</f>
        <v>0.68926716</v>
      </c>
      <c r="V203" s="21" t="n">
        <f aca="false">V185</f>
        <v>0.72927899</v>
      </c>
      <c r="W203" s="21" t="n">
        <f aca="false">W185</f>
        <v>0.75091812</v>
      </c>
      <c r="X203" s="21" t="n">
        <f aca="false">X185</f>
        <v>0.78702787</v>
      </c>
      <c r="Y203" s="21" t="n">
        <f aca="false">Y185</f>
        <v>0.80615241</v>
      </c>
      <c r="Z203" s="21" t="n">
        <f aca="false">Z185</f>
        <v>0.7980508</v>
      </c>
      <c r="AA203" s="21" t="n">
        <f aca="false">AA185</f>
        <v>0.75524934</v>
      </c>
      <c r="AB203" s="21" t="n">
        <f aca="false">AB185</f>
        <v>0.72940828</v>
      </c>
      <c r="AC203" s="21" t="n">
        <f aca="false">AC185</f>
        <v>0.77596146</v>
      </c>
      <c r="AD203" s="21" t="n">
        <f aca="false">AD185</f>
        <v>0.86471788</v>
      </c>
      <c r="AE203" s="21" t="n">
        <f aca="false">AE185</f>
        <v>0.9958366</v>
      </c>
      <c r="AF203" s="21" t="n">
        <f aca="false">AF185</f>
        <v>1.01686863</v>
      </c>
      <c r="AG203" s="21" t="n">
        <f aca="false">AG185</f>
        <v>1.05809423</v>
      </c>
      <c r="AH203" s="21" t="n">
        <f aca="false">AH185</f>
        <v>1.17654524</v>
      </c>
      <c r="AI203" s="21" t="n">
        <f aca="false">AI185</f>
        <v>1.09992439</v>
      </c>
      <c r="AJ203" s="21" t="n">
        <f aca="false">AJ185</f>
        <v>0.96754891</v>
      </c>
      <c r="AK203" s="21" t="n">
        <f aca="false">AK185</f>
        <v>0.97179135</v>
      </c>
      <c r="AL203" s="21" t="n">
        <f aca="false">AL185</f>
        <v>1.03079515</v>
      </c>
      <c r="AM203" s="21" t="n">
        <f aca="false">AM185</f>
        <v>1.03455027</v>
      </c>
      <c r="AN203" s="21" t="n">
        <f aca="false">AN185</f>
        <v>1.04241258</v>
      </c>
      <c r="AO203" s="21" t="n">
        <f aca="false">AO185</f>
        <v>1.11213874</v>
      </c>
      <c r="AP203" s="21" t="n">
        <f aca="false">AP185</f>
        <v>1.03892765</v>
      </c>
      <c r="AQ203" s="21" t="n">
        <f aca="false">AQ185</f>
        <v>0.93567928</v>
      </c>
      <c r="AR203" s="21" t="n">
        <f aca="false">AR185</f>
        <v>0.90936191</v>
      </c>
      <c r="AS203" s="21" t="n">
        <f aca="false">AS185</f>
        <v>0.96009629</v>
      </c>
      <c r="AT203" s="21" t="n">
        <f aca="false">AT185</f>
        <v>0.93799502</v>
      </c>
      <c r="AU203" s="21" t="n">
        <f aca="false">AU185</f>
        <v>0.99060945</v>
      </c>
      <c r="AV203" s="21" t="n">
        <f aca="false">AV185</f>
        <v>1.06113898</v>
      </c>
      <c r="AW203" s="19" t="n">
        <f aca="false">AW185</f>
        <v>1</v>
      </c>
      <c r="AX203" s="21" t="n">
        <f aca="false">AX185</f>
        <v>1.08171413</v>
      </c>
      <c r="AY203" s="21" t="n">
        <f aca="false">AY185</f>
        <v>1.12067633854204</v>
      </c>
      <c r="AZ203" s="21" t="n">
        <f aca="false">AZ185</f>
        <v>1.16372136190969</v>
      </c>
      <c r="BA203" s="21" t="n">
        <f aca="false">BA185</f>
        <v>1.21541897784448</v>
      </c>
      <c r="BB203" s="21" t="n">
        <f aca="false">BB185</f>
        <v>1.26444038196616</v>
      </c>
      <c r="BC203" s="21" t="n">
        <f aca="false">BC185</f>
        <v>1.31974299500558</v>
      </c>
      <c r="BD203" s="22" t="n">
        <f aca="false">BD185</f>
        <v>1.38026274004538</v>
      </c>
      <c r="BE203" s="21"/>
      <c r="BF203" s="21"/>
      <c r="BG203" s="21"/>
      <c r="BH203" s="21"/>
      <c r="BI203" s="21"/>
      <c r="BJ203" s="21"/>
    </row>
    <row r="204" customFormat="false" ht="15" hidden="false" customHeight="false" outlineLevel="0" collapsed="false">
      <c r="A204" s="12" t="s">
        <v>225</v>
      </c>
      <c r="B204" s="11" t="str">
        <f aca="false">VLOOKUP(A204,'Names&amp;ISO'!$A:$C,3,0)</f>
        <v>NIU</v>
      </c>
      <c r="C204" s="60" t="s">
        <v>225</v>
      </c>
      <c r="D204" s="12" t="n">
        <f aca="false">IFERROR(VLOOKUP(B204,'DAC ODA Recipients 2022-2023'!$B:$H,7,0),"")</f>
        <v>1</v>
      </c>
      <c r="E204" s="12"/>
      <c r="F204" s="12"/>
      <c r="G204" s="61" t="n">
        <f aca="false">G125</f>
        <v>0.28638999</v>
      </c>
      <c r="H204" s="21" t="n">
        <f aca="false">H125</f>
        <v>0.29491536</v>
      </c>
      <c r="I204" s="21" t="n">
        <f aca="false">I125</f>
        <v>0.29124376</v>
      </c>
      <c r="J204" s="21" t="n">
        <f aca="false">J125</f>
        <v>0.27930228</v>
      </c>
      <c r="K204" s="21" t="n">
        <f aca="false">K125</f>
        <v>0.25593406</v>
      </c>
      <c r="L204" s="21" t="n">
        <f aca="false">L125</f>
        <v>0.25370115</v>
      </c>
      <c r="M204" s="21" t="n">
        <f aca="false">M125</f>
        <v>0.33048127</v>
      </c>
      <c r="N204" s="21" t="n">
        <f aca="false">N125</f>
        <v>0.41167428</v>
      </c>
      <c r="O204" s="21" t="n">
        <f aca="false">O125</f>
        <v>0.48844004</v>
      </c>
      <c r="P204" s="21" t="n">
        <f aca="false">P125</f>
        <v>0.46752399</v>
      </c>
      <c r="Q204" s="21" t="n">
        <f aca="false">Q125</f>
        <v>0.48045706</v>
      </c>
      <c r="R204" s="21" t="n">
        <f aca="false">R125</f>
        <v>0.46799947</v>
      </c>
      <c r="S204" s="21" t="n">
        <f aca="false">S125</f>
        <v>0.44265728</v>
      </c>
      <c r="T204" s="21" t="n">
        <f aca="false">T125</f>
        <v>0.4548614</v>
      </c>
      <c r="U204" s="21" t="n">
        <f aca="false">U125</f>
        <v>0.50184601</v>
      </c>
      <c r="V204" s="21" t="n">
        <f aca="false">V125</f>
        <v>0.56778345</v>
      </c>
      <c r="W204" s="21" t="n">
        <f aca="false">W125</f>
        <v>0.60783295</v>
      </c>
      <c r="X204" s="21" t="n">
        <f aca="false">X125</f>
        <v>0.58614549</v>
      </c>
      <c r="Y204" s="21" t="n">
        <f aca="false">Y125</f>
        <v>0.47983055</v>
      </c>
      <c r="Z204" s="21" t="n">
        <f aca="false">Z125</f>
        <v>0.47573048</v>
      </c>
      <c r="AA204" s="21" t="n">
        <f aca="false">AA125</f>
        <v>0.41776116</v>
      </c>
      <c r="AB204" s="21" t="n">
        <f aca="false">AB125</f>
        <v>0.40301325</v>
      </c>
      <c r="AC204" s="21" t="n">
        <f aca="false">AC125</f>
        <v>0.4467615</v>
      </c>
      <c r="AD204" s="21" t="n">
        <f aca="false">AD125</f>
        <v>0.56822166</v>
      </c>
      <c r="AE204" s="21" t="n">
        <f aca="false">AE125</f>
        <v>0.67133637</v>
      </c>
      <c r="AF204" s="21" t="n">
        <f aca="false">AF125</f>
        <v>0.73156887</v>
      </c>
      <c r="AG204" s="21" t="n">
        <f aca="false">AG125</f>
        <v>0.6909119</v>
      </c>
      <c r="AH204" s="21" t="n">
        <f aca="false">AH125</f>
        <v>0.81712376</v>
      </c>
      <c r="AI204" s="21" t="n">
        <f aca="false">AI125</f>
        <v>0.79860525</v>
      </c>
      <c r="AJ204" s="21" t="n">
        <f aca="false">AJ125</f>
        <v>0.72854233</v>
      </c>
      <c r="AK204" s="21" t="n">
        <f aca="false">AK125</f>
        <v>0.86369267</v>
      </c>
      <c r="AL204" s="21" t="n">
        <f aca="false">AL125</f>
        <v>0.97362288</v>
      </c>
      <c r="AM204" s="21" t="n">
        <f aca="false">AM125</f>
        <v>0.99543495</v>
      </c>
      <c r="AN204" s="21" t="n">
        <f aca="false">AN125</f>
        <v>1.04095633</v>
      </c>
      <c r="AO204" s="21" t="n">
        <f aca="false">AO125</f>
        <v>1.07730942</v>
      </c>
      <c r="AP204" s="21" t="n">
        <f aca="false">AP125</f>
        <v>0.90874208</v>
      </c>
      <c r="AQ204" s="21" t="n">
        <f aca="false">AQ125</f>
        <v>0.92373503</v>
      </c>
      <c r="AR204" s="21" t="n">
        <f aca="false">AR125</f>
        <v>0.97276186</v>
      </c>
      <c r="AS204" s="21" t="n">
        <f aca="false">AS125</f>
        <v>0.96049278</v>
      </c>
      <c r="AT204" s="21" t="n">
        <f aca="false">AT125</f>
        <v>0.93692751</v>
      </c>
      <c r="AU204" s="21" t="n">
        <f aca="false">AU125</f>
        <v>0.94235764</v>
      </c>
      <c r="AV204" s="21" t="n">
        <f aca="false">AV125</f>
        <v>1.05804433</v>
      </c>
      <c r="AW204" s="19" t="n">
        <f aca="false">AW125</f>
        <v>1</v>
      </c>
      <c r="AX204" s="21" t="n">
        <f aca="false">AX125</f>
        <v>1.02523396</v>
      </c>
      <c r="AY204" s="21" t="n">
        <f aca="false">AY125</f>
        <v>1.04540078654061</v>
      </c>
      <c r="AZ204" s="21" t="n">
        <f aca="false">AZ125</f>
        <v>1.0616497206191</v>
      </c>
      <c r="BA204" s="21" t="n">
        <f aca="false">BA125</f>
        <v>1.07904553884949</v>
      </c>
      <c r="BB204" s="21" t="n">
        <f aca="false">BB125</f>
        <v>1.09504982465372</v>
      </c>
      <c r="BC204" s="21" t="n">
        <f aca="false">BC125</f>
        <v>1.11651859292273</v>
      </c>
      <c r="BD204" s="22" t="n">
        <f aca="false">BD125</f>
        <v>1.1384680487561</v>
      </c>
      <c r="BE204" s="21"/>
      <c r="BF204" s="21"/>
      <c r="BG204" s="21"/>
      <c r="BH204" s="21"/>
      <c r="BI204" s="21"/>
      <c r="BJ204" s="21"/>
    </row>
    <row r="205" customFormat="false" ht="15" hidden="false" customHeight="false" outlineLevel="0" collapsed="false">
      <c r="A205" s="12" t="s">
        <v>226</v>
      </c>
      <c r="B205" s="11" t="str">
        <f aca="false">VLOOKUP(A205,'Names&amp;ISO'!$A:$C,3,0)</f>
        <v>SHN</v>
      </c>
      <c r="C205" s="60" t="s">
        <v>226</v>
      </c>
      <c r="D205" s="12" t="n">
        <f aca="false">IFERROR(VLOOKUP(B205,'DAC ODA Recipients 2022-2023'!$B:$H,7,0),"")</f>
        <v>1</v>
      </c>
      <c r="E205" s="12"/>
      <c r="F205" s="12"/>
      <c r="G205" s="61" t="n">
        <f aca="false">G185</f>
        <v>0.46435255</v>
      </c>
      <c r="H205" s="21" t="n">
        <f aca="false">H185</f>
        <v>0.45111682</v>
      </c>
      <c r="I205" s="21" t="n">
        <f aca="false">I185</f>
        <v>0.42348287</v>
      </c>
      <c r="J205" s="21" t="n">
        <f aca="false">J185</f>
        <v>0.38791441</v>
      </c>
      <c r="K205" s="21" t="n">
        <f aca="false">K185</f>
        <v>0.35833337</v>
      </c>
      <c r="L205" s="21" t="n">
        <f aca="false">L185</f>
        <v>0.36427548</v>
      </c>
      <c r="M205" s="21" t="n">
        <f aca="false">M185</f>
        <v>0.43469923</v>
      </c>
      <c r="N205" s="21" t="n">
        <f aca="false">N185</f>
        <v>0.51165997</v>
      </c>
      <c r="O205" s="21" t="n">
        <f aca="false">O185</f>
        <v>0.59081256</v>
      </c>
      <c r="P205" s="21" t="n">
        <f aca="false">P185</f>
        <v>0.58680307</v>
      </c>
      <c r="Q205" s="21" t="n">
        <f aca="false">Q185</f>
        <v>0.69160625</v>
      </c>
      <c r="R205" s="21" t="n">
        <f aca="false">R185</f>
        <v>0.73307239</v>
      </c>
      <c r="S205" s="21" t="n">
        <f aca="false">S185</f>
        <v>0.7534453</v>
      </c>
      <c r="T205" s="21" t="n">
        <f aca="false">T185</f>
        <v>0.66387587</v>
      </c>
      <c r="U205" s="21" t="n">
        <f aca="false">U185</f>
        <v>0.68926716</v>
      </c>
      <c r="V205" s="21" t="n">
        <f aca="false">V185</f>
        <v>0.72927899</v>
      </c>
      <c r="W205" s="21" t="n">
        <f aca="false">W185</f>
        <v>0.75091812</v>
      </c>
      <c r="X205" s="21" t="n">
        <f aca="false">X185</f>
        <v>0.78702787</v>
      </c>
      <c r="Y205" s="21" t="n">
        <f aca="false">Y185</f>
        <v>0.80615241</v>
      </c>
      <c r="Z205" s="21" t="n">
        <f aca="false">Z185</f>
        <v>0.7980508</v>
      </c>
      <c r="AA205" s="21" t="n">
        <f aca="false">AA185</f>
        <v>0.75524934</v>
      </c>
      <c r="AB205" s="21" t="n">
        <f aca="false">AB185</f>
        <v>0.72940828</v>
      </c>
      <c r="AC205" s="21" t="n">
        <f aca="false">AC185</f>
        <v>0.77596146</v>
      </c>
      <c r="AD205" s="21" t="n">
        <f aca="false">AD185</f>
        <v>0.86471788</v>
      </c>
      <c r="AE205" s="21" t="n">
        <f aca="false">AE185</f>
        <v>0.9958366</v>
      </c>
      <c r="AF205" s="21" t="n">
        <f aca="false">AF185</f>
        <v>1.01686863</v>
      </c>
      <c r="AG205" s="21" t="n">
        <f aca="false">AG185</f>
        <v>1.05809423</v>
      </c>
      <c r="AH205" s="21" t="n">
        <f aca="false">AH185</f>
        <v>1.17654524</v>
      </c>
      <c r="AI205" s="21" t="n">
        <f aca="false">AI185</f>
        <v>1.09992439</v>
      </c>
      <c r="AJ205" s="21" t="n">
        <f aca="false">AJ185</f>
        <v>0.96754891</v>
      </c>
      <c r="AK205" s="21" t="n">
        <f aca="false">AK185</f>
        <v>0.97179135</v>
      </c>
      <c r="AL205" s="21" t="n">
        <f aca="false">AL185</f>
        <v>1.03079515</v>
      </c>
      <c r="AM205" s="21" t="n">
        <f aca="false">AM185</f>
        <v>1.03455027</v>
      </c>
      <c r="AN205" s="21" t="n">
        <f aca="false">AN185</f>
        <v>1.04241258</v>
      </c>
      <c r="AO205" s="21" t="n">
        <f aca="false">AO185</f>
        <v>1.11213874</v>
      </c>
      <c r="AP205" s="21" t="n">
        <f aca="false">AP185</f>
        <v>1.03892765</v>
      </c>
      <c r="AQ205" s="21" t="n">
        <f aca="false">AQ185</f>
        <v>0.93567928</v>
      </c>
      <c r="AR205" s="21" t="n">
        <f aca="false">AR185</f>
        <v>0.90936191</v>
      </c>
      <c r="AS205" s="21" t="n">
        <f aca="false">AS185</f>
        <v>0.96009629</v>
      </c>
      <c r="AT205" s="21" t="n">
        <f aca="false">AT185</f>
        <v>0.93799502</v>
      </c>
      <c r="AU205" s="21" t="n">
        <f aca="false">AU185</f>
        <v>0.99060945</v>
      </c>
      <c r="AV205" s="21" t="n">
        <f aca="false">AV185</f>
        <v>1.06113898</v>
      </c>
      <c r="AW205" s="19" t="n">
        <f aca="false">AW185</f>
        <v>1</v>
      </c>
      <c r="AX205" s="21" t="n">
        <f aca="false">AX185</f>
        <v>1.08171413</v>
      </c>
      <c r="AY205" s="21" t="n">
        <f aca="false">AY185</f>
        <v>1.12067633854204</v>
      </c>
      <c r="AZ205" s="21" t="n">
        <f aca="false">AZ185</f>
        <v>1.16372136190969</v>
      </c>
      <c r="BA205" s="21" t="n">
        <f aca="false">BA185</f>
        <v>1.21541897784448</v>
      </c>
      <c r="BB205" s="21" t="n">
        <f aca="false">BB185</f>
        <v>1.26444038196616</v>
      </c>
      <c r="BC205" s="21" t="n">
        <f aca="false">BC185</f>
        <v>1.31974299500558</v>
      </c>
      <c r="BD205" s="22" t="n">
        <f aca="false">BD185</f>
        <v>1.38026274004538</v>
      </c>
    </row>
    <row r="206" customFormat="false" ht="15" hidden="false" customHeight="false" outlineLevel="0" collapsed="false">
      <c r="A206" s="12" t="s">
        <v>227</v>
      </c>
      <c r="B206" s="11" t="str">
        <f aca="false">VLOOKUP(A206,'Names&amp;ISO'!$A:$C,3,0)</f>
        <v>TKL</v>
      </c>
      <c r="C206" s="60" t="s">
        <v>227</v>
      </c>
      <c r="D206" s="12" t="n">
        <f aca="false">IFERROR(VLOOKUP(B206,'DAC ODA Recipients 2022-2023'!$B:$H,7,0),"")</f>
        <v>1</v>
      </c>
      <c r="E206" s="12"/>
      <c r="F206" s="12"/>
      <c r="G206" s="61" t="n">
        <f aca="false">G125</f>
        <v>0.28638999</v>
      </c>
      <c r="H206" s="21" t="n">
        <f aca="false">H125</f>
        <v>0.29491536</v>
      </c>
      <c r="I206" s="21" t="n">
        <f aca="false">I125</f>
        <v>0.29124376</v>
      </c>
      <c r="J206" s="21" t="n">
        <f aca="false">J125</f>
        <v>0.27930228</v>
      </c>
      <c r="K206" s="21" t="n">
        <f aca="false">K125</f>
        <v>0.25593406</v>
      </c>
      <c r="L206" s="21" t="n">
        <f aca="false">L125</f>
        <v>0.25370115</v>
      </c>
      <c r="M206" s="21" t="n">
        <f aca="false">M125</f>
        <v>0.33048127</v>
      </c>
      <c r="N206" s="21" t="n">
        <f aca="false">N125</f>
        <v>0.41167428</v>
      </c>
      <c r="O206" s="21" t="n">
        <f aca="false">O125</f>
        <v>0.48844004</v>
      </c>
      <c r="P206" s="21" t="n">
        <f aca="false">P125</f>
        <v>0.46752399</v>
      </c>
      <c r="Q206" s="21" t="n">
        <f aca="false">Q125</f>
        <v>0.48045706</v>
      </c>
      <c r="R206" s="21" t="n">
        <f aca="false">R125</f>
        <v>0.46799947</v>
      </c>
      <c r="S206" s="21" t="n">
        <f aca="false">S125</f>
        <v>0.44265728</v>
      </c>
      <c r="T206" s="21" t="n">
        <f aca="false">T125</f>
        <v>0.4548614</v>
      </c>
      <c r="U206" s="21" t="n">
        <f aca="false">U125</f>
        <v>0.50184601</v>
      </c>
      <c r="V206" s="21" t="n">
        <f aca="false">V125</f>
        <v>0.56778345</v>
      </c>
      <c r="W206" s="21" t="n">
        <f aca="false">W125</f>
        <v>0.60783295</v>
      </c>
      <c r="X206" s="21" t="n">
        <f aca="false">X125</f>
        <v>0.58614549</v>
      </c>
      <c r="Y206" s="21" t="n">
        <f aca="false">Y125</f>
        <v>0.47983055</v>
      </c>
      <c r="Z206" s="21" t="n">
        <f aca="false">Z125</f>
        <v>0.47573048</v>
      </c>
      <c r="AA206" s="21" t="n">
        <f aca="false">AA125</f>
        <v>0.41776116</v>
      </c>
      <c r="AB206" s="21" t="n">
        <f aca="false">AB125</f>
        <v>0.40301325</v>
      </c>
      <c r="AC206" s="21" t="n">
        <f aca="false">AC125</f>
        <v>0.4467615</v>
      </c>
      <c r="AD206" s="21" t="n">
        <f aca="false">AD125</f>
        <v>0.56822166</v>
      </c>
      <c r="AE206" s="21" t="n">
        <f aca="false">AE125</f>
        <v>0.67133637</v>
      </c>
      <c r="AF206" s="21" t="n">
        <f aca="false">AF125</f>
        <v>0.73156887</v>
      </c>
      <c r="AG206" s="21" t="n">
        <f aca="false">AG125</f>
        <v>0.6909119</v>
      </c>
      <c r="AH206" s="21" t="n">
        <f aca="false">AH125</f>
        <v>0.81712376</v>
      </c>
      <c r="AI206" s="21" t="n">
        <f aca="false">AI125</f>
        <v>0.79860525</v>
      </c>
      <c r="AJ206" s="21" t="n">
        <f aca="false">AJ125</f>
        <v>0.72854233</v>
      </c>
      <c r="AK206" s="21" t="n">
        <f aca="false">AK125</f>
        <v>0.86369267</v>
      </c>
      <c r="AL206" s="21" t="n">
        <f aca="false">AL125</f>
        <v>0.97362288</v>
      </c>
      <c r="AM206" s="21" t="n">
        <f aca="false">AM125</f>
        <v>0.99543495</v>
      </c>
      <c r="AN206" s="21" t="n">
        <f aca="false">AN125</f>
        <v>1.04095633</v>
      </c>
      <c r="AO206" s="21" t="n">
        <f aca="false">AO125</f>
        <v>1.07730942</v>
      </c>
      <c r="AP206" s="21" t="n">
        <f aca="false">AP125</f>
        <v>0.90874208</v>
      </c>
      <c r="AQ206" s="21" t="n">
        <f aca="false">AQ125</f>
        <v>0.92373503</v>
      </c>
      <c r="AR206" s="21" t="n">
        <f aca="false">AR125</f>
        <v>0.97276186</v>
      </c>
      <c r="AS206" s="21" t="n">
        <f aca="false">AS125</f>
        <v>0.96049278</v>
      </c>
      <c r="AT206" s="21" t="n">
        <f aca="false">AT125</f>
        <v>0.93692751</v>
      </c>
      <c r="AU206" s="21" t="n">
        <f aca="false">AU125</f>
        <v>0.94235764</v>
      </c>
      <c r="AV206" s="21" t="n">
        <f aca="false">AV125</f>
        <v>1.05804433</v>
      </c>
      <c r="AW206" s="19" t="n">
        <f aca="false">AW125</f>
        <v>1</v>
      </c>
      <c r="AX206" s="21" t="n">
        <f aca="false">AX125</f>
        <v>1.02523396</v>
      </c>
      <c r="AY206" s="21" t="n">
        <f aca="false">AY125</f>
        <v>1.04540078654061</v>
      </c>
      <c r="AZ206" s="21" t="n">
        <f aca="false">AZ125</f>
        <v>1.0616497206191</v>
      </c>
      <c r="BA206" s="21" t="n">
        <f aca="false">BA125</f>
        <v>1.07904553884949</v>
      </c>
      <c r="BB206" s="21" t="n">
        <f aca="false">BB125</f>
        <v>1.09504982465372</v>
      </c>
      <c r="BC206" s="21" t="n">
        <f aca="false">BC125</f>
        <v>1.11651859292273</v>
      </c>
      <c r="BD206" s="22" t="n">
        <f aca="false">BD125</f>
        <v>1.1384680487561</v>
      </c>
    </row>
    <row r="207" customFormat="false" ht="15" hidden="false" customHeight="false" outlineLevel="0" collapsed="false">
      <c r="A207" s="38" t="s">
        <v>228</v>
      </c>
      <c r="B207" s="37" t="str">
        <f aca="false">VLOOKUP(A207,'Names&amp;ISO'!$A:$C,3,0)</f>
        <v>WLF</v>
      </c>
      <c r="C207" s="63" t="s">
        <v>228</v>
      </c>
      <c r="D207" s="38" t="n">
        <f aca="false">IFERROR(VLOOKUP(B207,'DAC ODA Recipients 2022-2023'!$B:$H,7,0),"")</f>
        <v>1</v>
      </c>
      <c r="E207" s="38"/>
      <c r="F207" s="38"/>
      <c r="G207" s="64" t="n">
        <f aca="false">G61</f>
        <v>0.51265931</v>
      </c>
      <c r="H207" s="46" t="n">
        <f aca="false">H61</f>
        <v>0.44525516</v>
      </c>
      <c r="I207" s="46" t="n">
        <f aca="false">I61</f>
        <v>0.41275078</v>
      </c>
      <c r="J207" s="46" t="n">
        <f aca="false">J61</f>
        <v>0.39024884</v>
      </c>
      <c r="K207" s="46" t="n">
        <f aca="false">K61</f>
        <v>0.36437037</v>
      </c>
      <c r="L207" s="46" t="n">
        <f aca="false">L61</f>
        <v>0.37367223</v>
      </c>
      <c r="M207" s="46" t="n">
        <f aca="false">M61</f>
        <v>0.50923463</v>
      </c>
      <c r="N207" s="46" t="n">
        <f aca="false">N61</f>
        <v>0.60146049</v>
      </c>
      <c r="O207" s="46" t="n">
        <f aca="false">O61</f>
        <v>0.62612946</v>
      </c>
      <c r="P207" s="46" t="n">
        <f aca="false">P61</f>
        <v>0.6037071</v>
      </c>
      <c r="Q207" s="46" t="n">
        <f aca="false">Q61</f>
        <v>0.72617761</v>
      </c>
      <c r="R207" s="46" t="n">
        <f aca="false">R61</f>
        <v>0.71882835</v>
      </c>
      <c r="S207" s="46" t="n">
        <f aca="false">S61</f>
        <v>0.7811583</v>
      </c>
      <c r="T207" s="46" t="n">
        <f aca="false">T61</f>
        <v>0.74233311</v>
      </c>
      <c r="U207" s="46" t="n">
        <f aca="false">U61</f>
        <v>0.76352557</v>
      </c>
      <c r="V207" s="46" t="n">
        <f aca="false">V61</f>
        <v>0.85927118</v>
      </c>
      <c r="W207" s="46" t="n">
        <f aca="false">W61</f>
        <v>0.84989752</v>
      </c>
      <c r="X207" s="46" t="n">
        <f aca="false">X61</f>
        <v>0.7512651</v>
      </c>
      <c r="Y207" s="46" t="n">
        <f aca="false">Y61</f>
        <v>0.75042713</v>
      </c>
      <c r="Z207" s="46" t="n">
        <f aca="false">Z61</f>
        <v>0.72061395</v>
      </c>
      <c r="AA207" s="46" t="n">
        <f aca="false">AA61</f>
        <v>0.63297723</v>
      </c>
      <c r="AB207" s="46" t="n">
        <f aca="false">AB61</f>
        <v>0.62745605</v>
      </c>
      <c r="AC207" s="46" t="n">
        <f aca="false">AC61</f>
        <v>0.67396999</v>
      </c>
      <c r="AD207" s="46" t="n">
        <f aca="false">AD61</f>
        <v>0.8230212</v>
      </c>
      <c r="AE207" s="46" t="n">
        <f aca="false">AE61</f>
        <v>0.9196275</v>
      </c>
      <c r="AF207" s="46" t="n">
        <f aca="false">AF61</f>
        <v>0.93770799</v>
      </c>
      <c r="AG207" s="46" t="n">
        <f aca="false">AG61</f>
        <v>0.96743923</v>
      </c>
      <c r="AH207" s="46" t="n">
        <f aca="false">AH61</f>
        <v>1.08213866</v>
      </c>
      <c r="AI207" s="46" t="n">
        <f aca="false">AI61</f>
        <v>1.16716218</v>
      </c>
      <c r="AJ207" s="46" t="n">
        <f aca="false">AJ61</f>
        <v>1.12754785</v>
      </c>
      <c r="AK207" s="46" t="n">
        <f aca="false">AK61</f>
        <v>1.08401203</v>
      </c>
      <c r="AL207" s="46" t="n">
        <f aca="false">AL61</f>
        <v>1.14874156</v>
      </c>
      <c r="AM207" s="46" t="n">
        <f aca="false">AM61</f>
        <v>1.07416961</v>
      </c>
      <c r="AN207" s="46" t="n">
        <f aca="false">AN61</f>
        <v>1.11818944</v>
      </c>
      <c r="AO207" s="46" t="n">
        <f aca="false">AO61</f>
        <v>1.12389057</v>
      </c>
      <c r="AP207" s="46" t="n">
        <f aca="false">AP61</f>
        <v>0.95033613</v>
      </c>
      <c r="AQ207" s="46" t="n">
        <f aca="false">AQ61</f>
        <v>0.95239201</v>
      </c>
      <c r="AR207" s="46" t="n">
        <f aca="false">AR61</f>
        <v>0.97585153</v>
      </c>
      <c r="AS207" s="46" t="n">
        <f aca="false">AS61</f>
        <v>1.03189028</v>
      </c>
      <c r="AT207" s="46" t="n">
        <f aca="false">AT61</f>
        <v>0.99123508</v>
      </c>
      <c r="AU207" s="46" t="n">
        <f aca="false">AU61</f>
        <v>1.03777446</v>
      </c>
      <c r="AV207" s="46" t="n">
        <f aca="false">AV61</f>
        <v>1.09230735</v>
      </c>
      <c r="AW207" s="45" t="n">
        <f aca="false">AW61</f>
        <v>1</v>
      </c>
      <c r="AX207" s="46" t="n">
        <f aca="false">AX61</f>
        <v>1.08246192</v>
      </c>
      <c r="AY207" s="46" t="n">
        <f aca="false">AY61</f>
        <v>1.10778872354454</v>
      </c>
      <c r="AZ207" s="46" t="n">
        <f aca="false">AZ61</f>
        <v>1.12453009754068</v>
      </c>
      <c r="BA207" s="46" t="n">
        <f aca="false">BA61</f>
        <v>1.14479059523158</v>
      </c>
      <c r="BB207" s="46" t="n">
        <f aca="false">BB61</f>
        <v>1.1636590392038</v>
      </c>
      <c r="BC207" s="46" t="n">
        <f aca="false">BC61</f>
        <v>1.18305462766905</v>
      </c>
      <c r="BD207" s="47" t="n">
        <f aca="false">BD61</f>
        <v>1.20040252569429</v>
      </c>
    </row>
    <row r="208" customFormat="false" ht="15" hidden="false" customHeight="false" outlineLevel="0" collapsed="false">
      <c r="A208" s="12"/>
    </row>
    <row r="209" customFormat="false" ht="15" hidden="false" customHeight="false" outlineLevel="0" collapsed="false">
      <c r="A209" s="0" t="s">
        <v>229</v>
      </c>
    </row>
    <row r="210" customFormat="false" ht="15" hidden="false" customHeight="false" outlineLevel="0" collapsed="false">
      <c r="A210" s="12" t="s">
        <v>230</v>
      </c>
    </row>
    <row r="212" customFormat="false" ht="15" hidden="false" customHeight="false" outlineLevel="0" collapsed="false">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c r="AD212" s="65"/>
      <c r="AE212" s="65"/>
      <c r="AF212" s="65"/>
      <c r="AG212" s="65"/>
      <c r="AH212" s="65"/>
      <c r="AI212" s="65"/>
      <c r="AJ212" s="65"/>
      <c r="AK212" s="65"/>
      <c r="AL212" s="65"/>
      <c r="AM212" s="65"/>
      <c r="AN212" s="65"/>
      <c r="AO212" s="65"/>
      <c r="AP212" s="65"/>
      <c r="AQ212" s="65"/>
      <c r="AR212" s="65"/>
      <c r="AS212" s="65"/>
      <c r="AT212" s="65"/>
      <c r="AU212" s="65"/>
      <c r="AV212" s="65"/>
      <c r="AW212" s="65"/>
      <c r="AX212" s="65"/>
    </row>
    <row r="213" customFormat="false" ht="15" hidden="false" customHeight="false" outlineLevel="0" collapsed="false">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row>
  </sheetData>
  <autoFilter ref="A3:BJ3"/>
  <mergeCells count="1">
    <mergeCell ref="A1:AA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AS2" activePane="bottomRight" state="frozen"/>
      <selection pane="topLeft" activeCell="A1" activeCellId="0" sqref="A1"/>
      <selection pane="topRight" activeCell="AS1" activeCellId="0" sqref="AS1"/>
      <selection pane="bottomLeft" activeCell="A2" activeCellId="0" sqref="A2"/>
      <selection pane="bottomRight" activeCell="B93" activeCellId="0" sqref="B93"/>
    </sheetView>
  </sheetViews>
  <sheetFormatPr defaultColWidth="8.8359375" defaultRowHeight="15" zeroHeight="false" outlineLevelRow="0" outlineLevelCol="0"/>
  <sheetData>
    <row r="1" customFormat="false" ht="15" hidden="false" customHeight="false" outlineLevel="0" collapsed="false">
      <c r="A1" s="0" t="s">
        <v>231</v>
      </c>
      <c r="B1" s="0" t="s">
        <v>232</v>
      </c>
      <c r="C1" s="0" t="s">
        <v>233</v>
      </c>
      <c r="D1" s="0" t="s">
        <v>234</v>
      </c>
      <c r="E1" s="0" t="s">
        <v>235</v>
      </c>
      <c r="F1" s="0" t="s">
        <v>236</v>
      </c>
      <c r="G1" s="66" t="n">
        <v>1980</v>
      </c>
      <c r="H1" s="66" t="n">
        <v>1981</v>
      </c>
      <c r="I1" s="66" t="n">
        <v>1982</v>
      </c>
      <c r="J1" s="66" t="n">
        <v>1983</v>
      </c>
      <c r="K1" s="66" t="n">
        <v>1984</v>
      </c>
      <c r="L1" s="66" t="n">
        <v>1985</v>
      </c>
      <c r="M1" s="66" t="n">
        <v>1986</v>
      </c>
      <c r="N1" s="66" t="n">
        <v>1987</v>
      </c>
      <c r="O1" s="66" t="n">
        <v>1988</v>
      </c>
      <c r="P1" s="66" t="n">
        <v>1989</v>
      </c>
      <c r="Q1" s="66" t="n">
        <v>1990</v>
      </c>
      <c r="R1" s="66" t="n">
        <v>1991</v>
      </c>
      <c r="S1" s="66" t="n">
        <v>1992</v>
      </c>
      <c r="T1" s="66" t="n">
        <v>1993</v>
      </c>
      <c r="U1" s="66" t="n">
        <v>1994</v>
      </c>
      <c r="V1" s="66" t="n">
        <v>1995</v>
      </c>
      <c r="W1" s="66" t="n">
        <v>1996</v>
      </c>
      <c r="X1" s="66" t="n">
        <v>1997</v>
      </c>
      <c r="Y1" s="66" t="n">
        <v>1998</v>
      </c>
      <c r="Z1" s="66" t="n">
        <v>1999</v>
      </c>
      <c r="AA1" s="66" t="n">
        <v>2000</v>
      </c>
      <c r="AB1" s="66" t="n">
        <v>2001</v>
      </c>
      <c r="AC1" s="66" t="n">
        <v>2002</v>
      </c>
      <c r="AD1" s="66" t="n">
        <v>2003</v>
      </c>
      <c r="AE1" s="66" t="n">
        <v>2004</v>
      </c>
      <c r="AF1" s="66" t="n">
        <v>2005</v>
      </c>
      <c r="AG1" s="66" t="n">
        <v>2006</v>
      </c>
      <c r="AH1" s="66" t="n">
        <v>2007</v>
      </c>
      <c r="AI1" s="66" t="n">
        <v>2008</v>
      </c>
      <c r="AJ1" s="66" t="n">
        <v>2009</v>
      </c>
      <c r="AK1" s="66" t="n">
        <v>2010</v>
      </c>
      <c r="AL1" s="66" t="n">
        <v>2011</v>
      </c>
      <c r="AM1" s="66" t="n">
        <v>2012</v>
      </c>
      <c r="AN1" s="66" t="n">
        <v>2013</v>
      </c>
      <c r="AO1" s="66" t="n">
        <v>2014</v>
      </c>
      <c r="AP1" s="66" t="n">
        <v>2015</v>
      </c>
      <c r="AQ1" s="66" t="n">
        <v>2016</v>
      </c>
      <c r="AR1" s="66" t="n">
        <v>2017</v>
      </c>
      <c r="AS1" s="66" t="n">
        <v>2018</v>
      </c>
      <c r="AT1" s="66" t="n">
        <v>2019</v>
      </c>
      <c r="AU1" s="66" t="n">
        <v>2020</v>
      </c>
      <c r="AV1" s="66" t="n">
        <v>2021</v>
      </c>
      <c r="AW1" s="66" t="n">
        <v>2022</v>
      </c>
      <c r="AX1" s="66" t="n">
        <v>2023</v>
      </c>
      <c r="AY1" s="66" t="n">
        <v>2024</v>
      </c>
      <c r="AZ1" s="66" t="n">
        <v>2025</v>
      </c>
      <c r="BA1" s="66" t="n">
        <v>2026</v>
      </c>
      <c r="BB1" s="66" t="n">
        <v>2027</v>
      </c>
      <c r="BC1" s="66" t="n">
        <v>2028</v>
      </c>
      <c r="BD1" s="66" t="n">
        <v>2029</v>
      </c>
      <c r="BE1" s="66" t="s">
        <v>237</v>
      </c>
    </row>
    <row r="2" customFormat="false" ht="15" hidden="false" customHeight="false" outlineLevel="0" collapsed="false">
      <c r="A2" s="0" t="s">
        <v>9</v>
      </c>
      <c r="B2" s="0" t="s">
        <v>238</v>
      </c>
      <c r="C2" s="0" t="s">
        <v>239</v>
      </c>
      <c r="D2" s="0" t="s">
        <v>240</v>
      </c>
      <c r="E2" s="0" t="s">
        <v>241</v>
      </c>
      <c r="F2" s="0" t="s">
        <v>242</v>
      </c>
      <c r="G2" s="0" t="str">
        <f aca="false">IFERROR(H2/(1+'IMF GDP constant growth'!H2/100),"")</f>
        <v/>
      </c>
      <c r="H2" s="0" t="str">
        <f aca="false">IFERROR(I2/(1+'IMF GDP constant growth'!I2/100),"")</f>
        <v/>
      </c>
      <c r="I2" s="0" t="str">
        <f aca="false">IFERROR(J2/(1+'IMF GDP constant growth'!J2/100),"")</f>
        <v/>
      </c>
      <c r="J2" s="0" t="str">
        <f aca="false">IFERROR(K2/(1+'IMF GDP constant growth'!K2/100),"")</f>
        <v/>
      </c>
      <c r="K2" s="0" t="str">
        <f aca="false">IFERROR(L2/(1+'IMF GDP constant growth'!L2/100),"")</f>
        <v/>
      </c>
      <c r="L2" s="0" t="str">
        <f aca="false">IFERROR(M2/(1+'IMF GDP constant growth'!M2/100),"")</f>
        <v/>
      </c>
      <c r="M2" s="0" t="str">
        <f aca="false">IFERROR(N2/(1+'IMF GDP constant growth'!N2/100),"")</f>
        <v/>
      </c>
      <c r="N2" s="0" t="str">
        <f aca="false">IFERROR(O2/(1+'IMF GDP constant growth'!O2/100),"")</f>
        <v/>
      </c>
      <c r="O2" s="0" t="str">
        <f aca="false">IFERROR(P2/(1+'IMF GDP constant growth'!P2/100),"")</f>
        <v/>
      </c>
      <c r="P2" s="0" t="str">
        <f aca="false">IFERROR(Q2/(1+'IMF GDP constant growth'!Q2/100),"")</f>
        <v/>
      </c>
      <c r="Q2" s="0" t="str">
        <f aca="false">IFERROR(R2/(1+'IMF GDP constant growth'!R2/100),"")</f>
        <v/>
      </c>
      <c r="R2" s="0" t="str">
        <f aca="false">IFERROR(S2/(1+'IMF GDP constant growth'!S2/100),"")</f>
        <v/>
      </c>
      <c r="S2" s="0" t="str">
        <f aca="false">IFERROR(T2/(1+'IMF GDP constant growth'!T2/100),"")</f>
        <v/>
      </c>
      <c r="T2" s="0" t="str">
        <f aca="false">IFERROR(U2/(1+'IMF GDP constant growth'!U2/100),"")</f>
        <v/>
      </c>
      <c r="U2" s="0" t="str">
        <f aca="false">IFERROR(V2/(1+'IMF GDP constant growth'!V2/100),"")</f>
        <v/>
      </c>
      <c r="V2" s="0" t="str">
        <f aca="false">IFERROR(W2/(1+'IMF GDP constant growth'!W2/100),"")</f>
        <v/>
      </c>
      <c r="W2" s="0" t="str">
        <f aca="false">IFERROR(X2/(1+'IMF GDP constant growth'!X2/100),"")</f>
        <v/>
      </c>
      <c r="X2" s="0" t="str">
        <f aca="false">IFERROR(Y2/(1+'IMF GDP constant growth'!Y2/100),"")</f>
        <v/>
      </c>
      <c r="Y2" s="0" t="str">
        <f aca="false">IFERROR(Z2/(1+'IMF GDP constant growth'!Z2/100),"")</f>
        <v/>
      </c>
      <c r="Z2" s="0" t="str">
        <f aca="false">IFERROR(AA2/(1+'IMF GDP constant growth'!AA2/100),"")</f>
        <v/>
      </c>
      <c r="AA2" s="0" t="str">
        <f aca="false">IFERROR(AB2/(1+'IMF GDP constant growth'!AB2/100),"")</f>
        <v/>
      </c>
      <c r="AB2" s="0" t="str">
        <f aca="false">IFERROR(AC2/(1+'IMF GDP constant growth'!AC2/100),"")</f>
        <v/>
      </c>
      <c r="AC2" s="0" t="n">
        <f aca="false">IFERROR(AD2/(1+'IMF GDP constant growth'!AD2/100),"")</f>
        <v>6.35270398569816</v>
      </c>
      <c r="AD2" s="0" t="n">
        <f aca="false">IFERROR(AE2/(1+'IMF GDP constant growth'!AE2/100),"")</f>
        <v>6.90488101613504</v>
      </c>
      <c r="AE2" s="0" t="n">
        <f aca="false">IFERROR(AF2/(1+'IMF GDP constant growth'!AF2/100),"")</f>
        <v>6.95121276775331</v>
      </c>
      <c r="AF2" s="0" t="n">
        <f aca="false">IFERROR(AG2/(1+'IMF GDP constant growth'!AG2/100),"")</f>
        <v>7.77354123817853</v>
      </c>
      <c r="AG2" s="0" t="n">
        <f aca="false">IFERROR(AH2/(1+'IMF GDP constant growth'!AH2/100),"")</f>
        <v>8.19028078395728</v>
      </c>
      <c r="AH2" s="0" t="n">
        <f aca="false">IFERROR(AI2/(1+'IMF GDP constant growth'!AI2/100),"")</f>
        <v>9.28286424053718</v>
      </c>
      <c r="AI2" s="0" t="n">
        <f aca="false">IFERROR(AJ2/(1+'IMF GDP constant growth'!AJ2/100),"")</f>
        <v>9.64146128614913</v>
      </c>
      <c r="AJ2" s="0" t="n">
        <f aca="false">IFERROR(AK2/(1+'IMF GDP constant growth'!AK2/100),"")</f>
        <v>11.6261560919029</v>
      </c>
      <c r="AK2" s="0" t="n">
        <f aca="false">IFERROR(AL2/(1+'IMF GDP constant growth'!AL2/100),"")</f>
        <v>12.6071711429377</v>
      </c>
      <c r="AL2" s="0" t="n">
        <f aca="false">IFERROR(AM2/(1+'IMF GDP constant growth'!AM2/100),"")</f>
        <v>13.4239897612886</v>
      </c>
      <c r="AM2" s="0" t="n">
        <f aca="false">IFERROR(AN2/(1+'IMF GDP constant growth'!AN2/100),"")</f>
        <v>15.2990526511454</v>
      </c>
      <c r="AN2" s="0" t="n">
        <f aca="false">IFERROR(AO2/(1+'IMF GDP constant growth'!AO2/100),"")</f>
        <v>16.16849781331</v>
      </c>
      <c r="AO2" s="0" t="n">
        <f aca="false">IFERROR(AP2/(1+'IMF GDP constant growth'!AP2/100),"")</f>
        <v>16.604562199335</v>
      </c>
      <c r="AP2" s="0" t="n">
        <f aca="false">IFERROR(AQ2/(1+'IMF GDP constant growth'!AQ2/100),"")</f>
        <v>16.7686152738644</v>
      </c>
      <c r="AQ2" s="0" t="n">
        <f aca="false">IFERROR(AR2/(1+'IMF GDP constant growth'!AR2/100),"")</f>
        <v>17.1314881083908</v>
      </c>
      <c r="AR2" s="0" t="n">
        <f aca="false">IFERROR(AS2/(1+'IMF GDP constant growth'!AS2/100),"")</f>
        <v>17.5849585986199</v>
      </c>
      <c r="AS2" s="0" t="n">
        <f aca="false">IFERROR(AT2/(1+'IMF GDP constant growth'!AT2/100),"")</f>
        <v>17.7940437563575</v>
      </c>
      <c r="AT2" s="0" t="n">
        <f aca="false">IFERROR(AU2/(1+'IMF GDP constant growth'!AU2/100),"")</f>
        <v>18.4901467481062</v>
      </c>
      <c r="AU2" s="0" t="n">
        <f aca="false">IFERROR(AV2/(1+'IMF GDP constant growth'!AV2/100),"")</f>
        <v>18.0554433980583</v>
      </c>
      <c r="AV2" s="0" t="n">
        <f aca="false">IFERROR(AW2/(1+'IMF GDP constant growth'!AW2/100),"")</f>
        <v>15.4298208191126</v>
      </c>
      <c r="AW2" s="0" t="n">
        <f aca="false">'IMF GDP current US'!AW2</f>
        <v>14.467</v>
      </c>
      <c r="AX2" s="0" t="str">
        <f aca="false">IFERROR(AW2*(1+'IMF GDP constant growth'!AX2/100),"")</f>
        <v/>
      </c>
      <c r="AY2" s="0" t="str">
        <f aca="false">IFERROR(AX2*(1+'IMF GDP constant growth'!AY2/100),"")</f>
        <v/>
      </c>
      <c r="AZ2" s="0" t="str">
        <f aca="false">IFERROR(AY2*(1+'IMF GDP constant growth'!AZ2/100),"")</f>
        <v/>
      </c>
      <c r="BA2" s="0" t="str">
        <f aca="false">IFERROR(AZ2*(1+'IMF GDP constant growth'!BA2/100),"")</f>
        <v/>
      </c>
      <c r="BB2" s="0" t="str">
        <f aca="false">IFERROR(BA2*(1+'IMF GDP constant growth'!BB2/100),"")</f>
        <v/>
      </c>
      <c r="BC2" s="0" t="str">
        <f aca="false">IFERROR(BB2*(1+'IMF GDP constant growth'!BC2/100),"")</f>
        <v/>
      </c>
      <c r="BD2" s="0" t="str">
        <f aca="false">IFERROR(BC2*(1+'IMF GDP constant growth'!BD2/100),"")</f>
        <v/>
      </c>
      <c r="BE2" s="0" t="n">
        <v>2023</v>
      </c>
    </row>
    <row r="3" customFormat="false" ht="15" hidden="false" customHeight="false" outlineLevel="0" collapsed="false">
      <c r="A3" s="0" t="s">
        <v>10</v>
      </c>
      <c r="B3" s="0" t="s">
        <v>243</v>
      </c>
      <c r="C3" s="0" t="s">
        <v>239</v>
      </c>
      <c r="D3" s="0" t="s">
        <v>240</v>
      </c>
      <c r="E3" s="0" t="s">
        <v>241</v>
      </c>
      <c r="F3" s="0" t="s">
        <v>242</v>
      </c>
      <c r="G3" s="0" t="n">
        <f aca="false">IFERROR(H3/(1+'IMF GDP constant growth'!H3/100),"")</f>
        <v>6.42639886392498</v>
      </c>
      <c r="H3" s="0" t="n">
        <f aca="false">IFERROR(I3/(1+'IMF GDP constant growth'!I3/100),"")</f>
        <v>6.7927035991687</v>
      </c>
      <c r="I3" s="0" t="n">
        <f aca="false">IFERROR(J3/(1+'IMF GDP constant growth'!J3/100),"")</f>
        <v>6.98969200354459</v>
      </c>
      <c r="J3" s="0" t="n">
        <f aca="false">IFERROR(K3/(1+'IMF GDP constant growth'!K3/100),"")</f>
        <v>7.06657861558358</v>
      </c>
      <c r="K3" s="0" t="n">
        <f aca="false">IFERROR(L3/(1+'IMF GDP constant growth'!L3/100),"")</f>
        <v>7.20791018789525</v>
      </c>
      <c r="L3" s="0" t="n">
        <f aca="false">IFERROR(M3/(1+'IMF GDP constant growth'!M3/100),"")</f>
        <v>7.09979153507683</v>
      </c>
      <c r="M3" s="0" t="n">
        <f aca="false">IFERROR(N3/(1+'IMF GDP constant growth'!N3/100),"")</f>
        <v>7.49737986104113</v>
      </c>
      <c r="N3" s="0" t="n">
        <f aca="false">IFERROR(O3/(1+'IMF GDP constant growth'!O3/100),"")</f>
        <v>7.4374008221528</v>
      </c>
      <c r="O3" s="0" t="n">
        <f aca="false">IFERROR(P3/(1+'IMF GDP constant growth'!P3/100),"")</f>
        <v>7.33327721064266</v>
      </c>
      <c r="P3" s="0" t="n">
        <f aca="false">IFERROR(Q3/(1+'IMF GDP constant growth'!Q3/100),"")</f>
        <v>8.05193837728564</v>
      </c>
      <c r="Q3" s="0" t="n">
        <f aca="false">IFERROR(R3/(1+'IMF GDP constant growth'!R3/100),"")</f>
        <v>7.24674453955708</v>
      </c>
      <c r="R3" s="0" t="n">
        <f aca="false">IFERROR(S3/(1+'IMF GDP constant growth'!S3/100),"")</f>
        <v>5.2176560684811</v>
      </c>
      <c r="S3" s="0" t="n">
        <f aca="false">IFERROR(T3/(1+'IMF GDP constant growth'!T3/100),"")</f>
        <v>4.84198483155046</v>
      </c>
      <c r="T3" s="0" t="n">
        <f aca="false">IFERROR(U3/(1+'IMF GDP constant growth'!U3/100),"")</f>
        <v>5.3068153753793</v>
      </c>
      <c r="U3" s="0" t="n">
        <f aca="false">IFERROR(V3/(1+'IMF GDP constant growth'!V3/100),"")</f>
        <v>5.80565602066496</v>
      </c>
      <c r="V3" s="0" t="n">
        <f aca="false">IFERROR(W3/(1+'IMF GDP constant growth'!W3/100),"")</f>
        <v>6.32235940650414</v>
      </c>
      <c r="W3" s="0" t="n">
        <f aca="false">IFERROR(X3/(1+'IMF GDP constant growth'!X3/100),"")</f>
        <v>6.89769411249601</v>
      </c>
      <c r="X3" s="0" t="n">
        <f aca="false">IFERROR(Y3/(1+'IMF GDP constant growth'!Y3/100),"")</f>
        <v>6.14419000764695</v>
      </c>
      <c r="Y3" s="0" t="n">
        <f aca="false">IFERROR(Z3/(1+'IMF GDP constant growth'!Z3/100),"")</f>
        <v>6.6866605434221</v>
      </c>
      <c r="Z3" s="0" t="n">
        <f aca="false">IFERROR(AA3/(1+'IMF GDP constant growth'!AA3/100),"")</f>
        <v>7.54863795407464</v>
      </c>
      <c r="AA3" s="0" t="n">
        <f aca="false">IFERROR(AB3/(1+'IMF GDP constant growth'!AB3/100),"")</f>
        <v>8.07296634636467</v>
      </c>
      <c r="AB3" s="0" t="n">
        <f aca="false">IFERROR(AC3/(1+'IMF GDP constant growth'!AC3/100),"")</f>
        <v>8.74245744546869</v>
      </c>
      <c r="AC3" s="0" t="n">
        <f aca="false">IFERROR(AD3/(1+'IMF GDP constant growth'!AD3/100),"")</f>
        <v>9.1391027397696</v>
      </c>
      <c r="AD3" s="0" t="n">
        <f aca="false">IFERROR(AE3/(1+'IMF GDP constant growth'!AE3/100),"")</f>
        <v>9.64440373025146</v>
      </c>
      <c r="AE3" s="0" t="n">
        <f aca="false">IFERROR(AF3/(1+'IMF GDP constant growth'!AF3/100),"")</f>
        <v>10.1762925959748</v>
      </c>
      <c r="AF3" s="0" t="n">
        <f aca="false">IFERROR(AG3/(1+'IMF GDP constant growth'!AG3/100),"")</f>
        <v>10.7386345248284</v>
      </c>
      <c r="AG3" s="0" t="n">
        <f aca="false">IFERROR(AH3/(1+'IMF GDP constant growth'!AH3/100),"")</f>
        <v>11.372536120829</v>
      </c>
      <c r="AH3" s="0" t="n">
        <f aca="false">IFERROR(AI3/(1+'IMF GDP constant growth'!AI3/100),"")</f>
        <v>12.0529549569382</v>
      </c>
      <c r="AI3" s="0" t="n">
        <f aca="false">IFERROR(AJ3/(1+'IMF GDP constant growth'!AJ3/100),"")</f>
        <v>12.9569265787086</v>
      </c>
      <c r="AJ3" s="0" t="n">
        <f aca="false">IFERROR(AK3/(1+'IMF GDP constant growth'!AK3/100),"")</f>
        <v>13.3915018961585</v>
      </c>
      <c r="AK3" s="0" t="n">
        <f aca="false">IFERROR(AL3/(1+'IMF GDP constant growth'!AL3/100),"")</f>
        <v>13.8879248714491</v>
      </c>
      <c r="AL3" s="0" t="n">
        <f aca="false">IFERROR(AM3/(1+'IMF GDP constant growth'!AM3/100),"")</f>
        <v>14.2413725594274</v>
      </c>
      <c r="AM3" s="0" t="n">
        <f aca="false">IFERROR(AN3/(1+'IMF GDP constant growth'!AN3/100),"")</f>
        <v>14.4433152223201</v>
      </c>
      <c r="AN3" s="0" t="n">
        <f aca="false">IFERROR(AO3/(1+'IMF GDP constant growth'!AO3/100),"")</f>
        <v>14.5880372408478</v>
      </c>
      <c r="AO3" s="0" t="n">
        <f aca="false">IFERROR(AP3/(1+'IMF GDP constant growth'!AP3/100),"")</f>
        <v>14.8468290215004</v>
      </c>
      <c r="AP3" s="0" t="n">
        <f aca="false">IFERROR(AQ3/(1+'IMF GDP constant growth'!AQ3/100),"")</f>
        <v>15.1762801574875</v>
      </c>
      <c r="AQ3" s="0" t="n">
        <f aca="false">IFERROR(AR3/(1+'IMF GDP constant growth'!AR3/100),"")</f>
        <v>15.6793738447082</v>
      </c>
      <c r="AR3" s="0" t="n">
        <f aca="false">IFERROR(AS3/(1+'IMF GDP constant growth'!AS3/100),"")</f>
        <v>16.275503638284</v>
      </c>
      <c r="AS3" s="0" t="n">
        <f aca="false">IFERROR(AT3/(1+'IMF GDP constant growth'!AT3/100),"")</f>
        <v>16.9296161295067</v>
      </c>
      <c r="AT3" s="0" t="n">
        <f aca="false">IFERROR(AU3/(1+'IMF GDP constant growth'!AU3/100),"")</f>
        <v>17.2831065142908</v>
      </c>
      <c r="AU3" s="0" t="n">
        <f aca="false">IFERROR(AV3/(1+'IMF GDP constant growth'!AV3/100),"")</f>
        <v>16.7124183371889</v>
      </c>
      <c r="AV3" s="0" t="n">
        <f aca="false">IFERROR(AW3/(1+'IMF GDP constant growth'!AW3/100),"")</f>
        <v>18.201327686849</v>
      </c>
      <c r="AW3" s="0" t="n">
        <f aca="false">'IMF GDP current US'!AW3</f>
        <v>19.083</v>
      </c>
      <c r="AX3" s="0" t="n">
        <f aca="false">IFERROR(AW3*(1+'IMF GDP constant growth'!AX3/100),"")</f>
        <v>19.71216651</v>
      </c>
      <c r="AY3" s="0" t="n">
        <f aca="false">IFERROR(AX3*(1+'IMF GDP constant growth'!AY3/100),"")</f>
        <v>20.319301238508</v>
      </c>
      <c r="AZ3" s="0" t="n">
        <f aca="false">IFERROR(AY3*(1+'IMF GDP constant growth'!AZ3/100),"")</f>
        <v>21.0087351295306</v>
      </c>
      <c r="BA3" s="0" t="n">
        <f aca="false">IFERROR(AZ3*(1+'IMF GDP constant growth'!BA3/100),"")</f>
        <v>21.7455114705232</v>
      </c>
      <c r="BB3" s="0" t="n">
        <f aca="false">IFERROR(BA3*(1+'IMF GDP constant growth'!BB3/100),"")</f>
        <v>22.4985585327474</v>
      </c>
      <c r="BC3" s="0" t="n">
        <f aca="false">IFERROR(BB3*(1+'IMF GDP constant growth'!BC3/100),"")</f>
        <v>23.2799334705897</v>
      </c>
      <c r="BD3" s="0" t="n">
        <f aca="false">IFERROR(BC3*(1+'IMF GDP constant growth'!BD3/100),"")</f>
        <v>24.0884455600233</v>
      </c>
      <c r="BE3" s="0" t="n">
        <v>2022</v>
      </c>
    </row>
    <row r="4" customFormat="false" ht="15" hidden="false" customHeight="false" outlineLevel="0" collapsed="false">
      <c r="A4" s="0" t="s">
        <v>11</v>
      </c>
      <c r="B4" s="0" t="s">
        <v>244</v>
      </c>
      <c r="C4" s="0" t="s">
        <v>239</v>
      </c>
      <c r="D4" s="0" t="s">
        <v>240</v>
      </c>
      <c r="E4" s="0" t="s">
        <v>241</v>
      </c>
      <c r="F4" s="0" t="s">
        <v>242</v>
      </c>
      <c r="G4" s="0" t="n">
        <f aca="false">IFERROR(H4/(1+'IMF GDP constant growth'!H4/100),"")</f>
        <v>75.8656419242578</v>
      </c>
      <c r="H4" s="0" t="n">
        <f aca="false">IFERROR(I4/(1+'IMF GDP constant growth'!I4/100),"")</f>
        <v>78.1416111819855</v>
      </c>
      <c r="I4" s="0" t="n">
        <f aca="false">IFERROR(J4/(1+'IMF GDP constant growth'!J4/100),"")</f>
        <v>83.1426742976326</v>
      </c>
      <c r="J4" s="0" t="n">
        <f aca="false">IFERROR(K4/(1+'IMF GDP constant growth'!K4/100),"")</f>
        <v>87.6323787097048</v>
      </c>
      <c r="K4" s="0" t="n">
        <f aca="false">IFERROR(L4/(1+'IMF GDP constant growth'!L4/100),"")</f>
        <v>92.5397919174483</v>
      </c>
      <c r="L4" s="0" t="n">
        <f aca="false">IFERROR(M4/(1+'IMF GDP constant growth'!M4/100),"")</f>
        <v>97.7220202648254</v>
      </c>
      <c r="M4" s="0" t="n">
        <f aca="false">IFERROR(N4/(1+'IMF GDP constant growth'!N4/100),"")</f>
        <v>97.5265762242957</v>
      </c>
      <c r="N4" s="0" t="n">
        <f aca="false">IFERROR(O4/(1+'IMF GDP constant growth'!O4/100),"")</f>
        <v>96.8438901907257</v>
      </c>
      <c r="O4" s="0" t="n">
        <f aca="false">IFERROR(P4/(1+'IMF GDP constant growth'!P4/100),"")</f>
        <v>95.0038562771019</v>
      </c>
      <c r="P4" s="0" t="n">
        <f aca="false">IFERROR(Q4/(1+'IMF GDP constant growth'!Q4/100),"")</f>
        <v>99.5640413784028</v>
      </c>
      <c r="Q4" s="0" t="n">
        <f aca="false">IFERROR(R4/(1+'IMF GDP constant growth'!R4/100),"")</f>
        <v>100.36055370943</v>
      </c>
      <c r="R4" s="0" t="n">
        <f aca="false">IFERROR(S4/(1+'IMF GDP constant growth'!S4/100),"")</f>
        <v>99.1562270649168</v>
      </c>
      <c r="S4" s="0" t="n">
        <f aca="false">IFERROR(T4/(1+'IMF GDP constant growth'!T4/100),"")</f>
        <v>100.742726697955</v>
      </c>
      <c r="T4" s="0" t="n">
        <f aca="false">IFERROR(U4/(1+'IMF GDP constant growth'!U4/100),"")</f>
        <v>98.6251145827645</v>
      </c>
      <c r="U4" s="0" t="n">
        <f aca="false">IFERROR(V4/(1+'IMF GDP constant growth'!V4/100),"")</f>
        <v>97.7374885515196</v>
      </c>
      <c r="V4" s="0" t="n">
        <f aca="false">IFERROR(W4/(1+'IMF GDP constant growth'!W4/100),"")</f>
        <v>101.498427110982</v>
      </c>
      <c r="W4" s="0" t="n">
        <f aca="false">IFERROR(X4/(1+'IMF GDP constant growth'!X4/100),"")</f>
        <v>105.355367341199</v>
      </c>
      <c r="X4" s="0" t="n">
        <f aca="false">IFERROR(Y4/(1+'IMF GDP constant growth'!Y4/100),"")</f>
        <v>106.514276381953</v>
      </c>
      <c r="Y4" s="0" t="n">
        <f aca="false">IFERROR(Z4/(1+'IMF GDP constant growth'!Z4/100),"")</f>
        <v>111.946504477432</v>
      </c>
      <c r="Z4" s="0" t="n">
        <f aca="false">IFERROR(AA4/(1+'IMF GDP constant growth'!AA4/100),"")</f>
        <v>115.52879262071</v>
      </c>
      <c r="AA4" s="0" t="n">
        <f aca="false">IFERROR(AB4/(1+'IMF GDP constant growth'!AB4/100),"")</f>
        <v>119.918886740297</v>
      </c>
      <c r="AB4" s="0" t="n">
        <f aca="false">IFERROR(AC4/(1+'IMF GDP constant growth'!AC4/100),"")</f>
        <v>123.516453342506</v>
      </c>
      <c r="AC4" s="0" t="n">
        <f aca="false">IFERROR(AD4/(1+'IMF GDP constant growth'!AD4/100),"")</f>
        <v>130.178930835801</v>
      </c>
      <c r="AD4" s="0" t="n">
        <f aca="false">IFERROR(AE4/(1+'IMF GDP constant growth'!AE4/100),"")</f>
        <v>138.644466708053</v>
      </c>
      <c r="AE4" s="0" t="n">
        <f aca="false">IFERROR(AF4/(1+'IMF GDP constant growth'!AF4/100),"")</f>
        <v>144.926447494595</v>
      </c>
      <c r="AF4" s="0" t="n">
        <f aca="false">IFERROR(AG4/(1+'IMF GDP constant growth'!AG4/100),"")</f>
        <v>152.69595434478</v>
      </c>
      <c r="AG4" s="0" t="n">
        <f aca="false">IFERROR(AH4/(1+'IMF GDP constant growth'!AH4/100),"")</f>
        <v>157.076801274932</v>
      </c>
      <c r="AH4" s="0" t="n">
        <f aca="false">IFERROR(AI4/(1+'IMF GDP constant growth'!AI4/100),"")</f>
        <v>162.001158994901</v>
      </c>
      <c r="AI4" s="0" t="n">
        <f aca="false">IFERROR(AJ4/(1+'IMF GDP constant growth'!AJ4/100),"")</f>
        <v>165.973427413456</v>
      </c>
      <c r="AJ4" s="0" t="n">
        <f aca="false">IFERROR(AK4/(1+'IMF GDP constant growth'!AK4/100),"")</f>
        <v>167.892080234355</v>
      </c>
      <c r="AK4" s="0" t="n">
        <f aca="false">IFERROR(AL4/(1+'IMF GDP constant growth'!AL4/100),"")</f>
        <v>175.976083897639</v>
      </c>
      <c r="AL4" s="0" t="n">
        <f aca="false">IFERROR(AM4/(1+'IMF GDP constant growth'!AM4/100),"")</f>
        <v>181.243048088696</v>
      </c>
      <c r="AM4" s="0" t="n">
        <f aca="false">IFERROR(AN4/(1+'IMF GDP constant growth'!AN4/100),"")</f>
        <v>185.652691448694</v>
      </c>
      <c r="AN4" s="0" t="n">
        <f aca="false">IFERROR(AO4/(1+'IMF GDP constant growth'!AO4/100),"")</f>
        <v>190.474091845616</v>
      </c>
      <c r="AO4" s="0" t="n">
        <f aca="false">IFERROR(AP4/(1+'IMF GDP constant growth'!AP4/100),"")</f>
        <v>198.256863238428</v>
      </c>
      <c r="AP4" s="0" t="n">
        <f aca="false">IFERROR(AQ4/(1+'IMF GDP constant growth'!AQ4/100),"")</f>
        <v>204.525745254027</v>
      </c>
      <c r="AQ4" s="0" t="n">
        <f aca="false">IFERROR(AR4/(1+'IMF GDP constant growth'!AR4/100),"")</f>
        <v>212.469525199694</v>
      </c>
      <c r="AR4" s="0" t="n">
        <f aca="false">IFERROR(AS4/(1+'IMF GDP constant growth'!AS4/100),"")</f>
        <v>215.707560763737</v>
      </c>
      <c r="AS4" s="0" t="n">
        <f aca="false">IFERROR(AT4/(1+'IMF GDP constant growth'!AT4/100),"")</f>
        <v>218.813749638735</v>
      </c>
      <c r="AT4" s="0" t="n">
        <f aca="false">IFERROR(AU4/(1+'IMF GDP constant growth'!AU4/100),"")</f>
        <v>220.855281922864</v>
      </c>
      <c r="AU4" s="0" t="n">
        <f aca="false">IFERROR(AV4/(1+'IMF GDP constant growth'!AV4/100),"")</f>
        <v>209.774972428794</v>
      </c>
      <c r="AV4" s="0" t="n">
        <f aca="false">IFERROR(AW4/(1+'IMF GDP constant growth'!AW4/100),"")</f>
        <v>217.75691012971</v>
      </c>
      <c r="AW4" s="0" t="n">
        <f aca="false">'IMF GDP current US'!AW4</f>
        <v>225.631</v>
      </c>
      <c r="AX4" s="0" t="n">
        <f aca="false">IFERROR(AW4*(1+'IMF GDP constant growth'!AX4/100),"")</f>
        <v>235.07140104</v>
      </c>
      <c r="AY4" s="0" t="n">
        <f aca="false">IFERROR(AX4*(1+'IMF GDP constant growth'!AY4/100),"")</f>
        <v>244.116948552019</v>
      </c>
      <c r="AZ4" s="0" t="n">
        <f aca="false">IFERROR(AY4*(1+'IMF GDP constant growth'!AZ4/100),"")</f>
        <v>251.694338635074</v>
      </c>
      <c r="BA4" s="0" t="n">
        <f aca="false">IFERROR(AZ4*(1+'IMF GDP constant growth'!BA4/100),"")</f>
        <v>258.039552912064</v>
      </c>
      <c r="BB4" s="0" t="n">
        <f aca="false">IFERROR(BA4*(1+'IMF GDP constant growth'!BB4/100),"")</f>
        <v>263.486767874038</v>
      </c>
      <c r="BC4" s="0" t="n">
        <f aca="false">IFERROR(BB4*(1+'IMF GDP constant growth'!BC4/100),"")</f>
        <v>269.043703808501</v>
      </c>
      <c r="BD4" s="0" t="n">
        <f aca="false">IFERROR(BC4*(1+'IMF GDP constant growth'!BD4/100),"")</f>
        <v>274.733978144051</v>
      </c>
      <c r="BE4" s="0" t="n">
        <v>2022</v>
      </c>
    </row>
    <row r="5" customFormat="false" ht="15" hidden="false" customHeight="false" outlineLevel="0" collapsed="false">
      <c r="A5" s="0" t="s">
        <v>245</v>
      </c>
      <c r="B5" s="0" t="s">
        <v>246</v>
      </c>
      <c r="C5" s="0" t="s">
        <v>239</v>
      </c>
      <c r="D5" s="0" t="s">
        <v>240</v>
      </c>
      <c r="E5" s="0" t="s">
        <v>241</v>
      </c>
      <c r="F5" s="0" t="s">
        <v>242</v>
      </c>
      <c r="G5" s="0" t="str">
        <f aca="false">IFERROR(H5/(1+'IMF GDP constant growth'!H5/100),"")</f>
        <v/>
      </c>
      <c r="H5" s="0" t="str">
        <f aca="false">IFERROR(I5/(1+'IMF GDP constant growth'!I5/100),"")</f>
        <v/>
      </c>
      <c r="I5" s="0" t="str">
        <f aca="false">IFERROR(J5/(1+'IMF GDP constant growth'!J5/100),"")</f>
        <v/>
      </c>
      <c r="J5" s="0" t="str">
        <f aca="false">IFERROR(K5/(1+'IMF GDP constant growth'!K5/100),"")</f>
        <v/>
      </c>
      <c r="K5" s="0" t="str">
        <f aca="false">IFERROR(L5/(1+'IMF GDP constant growth'!L5/100),"")</f>
        <v/>
      </c>
      <c r="L5" s="0" t="str">
        <f aca="false">IFERROR(M5/(1+'IMF GDP constant growth'!M5/100),"")</f>
        <v/>
      </c>
      <c r="M5" s="0" t="str">
        <f aca="false">IFERROR(N5/(1+'IMF GDP constant growth'!N5/100),"")</f>
        <v/>
      </c>
      <c r="N5" s="0" t="str">
        <f aca="false">IFERROR(O5/(1+'IMF GDP constant growth'!O5/100),"")</f>
        <v/>
      </c>
      <c r="O5" s="0" t="str">
        <f aca="false">IFERROR(P5/(1+'IMF GDP constant growth'!P5/100),"")</f>
        <v/>
      </c>
      <c r="P5" s="0" t="str">
        <f aca="false">IFERROR(Q5/(1+'IMF GDP constant growth'!Q5/100),"")</f>
        <v/>
      </c>
      <c r="Q5" s="0" t="str">
        <f aca="false">IFERROR(R5/(1+'IMF GDP constant growth'!R5/100),"")</f>
        <v/>
      </c>
      <c r="R5" s="0" t="str">
        <f aca="false">IFERROR(S5/(1+'IMF GDP constant growth'!S5/100),"")</f>
        <v/>
      </c>
      <c r="S5" s="0" t="str">
        <f aca="false">IFERROR(T5/(1+'IMF GDP constant growth'!T5/100),"")</f>
        <v/>
      </c>
      <c r="T5" s="0" t="str">
        <f aca="false">IFERROR(U5/(1+'IMF GDP constant growth'!U5/100),"")</f>
        <v/>
      </c>
      <c r="U5" s="0" t="str">
        <f aca="false">IFERROR(V5/(1+'IMF GDP constant growth'!V5/100),"")</f>
        <v/>
      </c>
      <c r="V5" s="0" t="str">
        <f aca="false">IFERROR(W5/(1+'IMF GDP constant growth'!W5/100),"")</f>
        <v/>
      </c>
      <c r="W5" s="0" t="str">
        <f aca="false">IFERROR(X5/(1+'IMF GDP constant growth'!X5/100),"")</f>
        <v/>
      </c>
      <c r="X5" s="0" t="str">
        <f aca="false">IFERROR(Y5/(1+'IMF GDP constant growth'!Y5/100),"")</f>
        <v/>
      </c>
      <c r="Y5" s="0" t="str">
        <f aca="false">IFERROR(Z5/(1+'IMF GDP constant growth'!Z5/100),"")</f>
        <v/>
      </c>
      <c r="Z5" s="0" t="str">
        <f aca="false">IFERROR(AA5/(1+'IMF GDP constant growth'!AA5/100),"")</f>
        <v/>
      </c>
      <c r="AA5" s="0" t="n">
        <f aca="false">IFERROR(AB5/(1+'IMF GDP constant growth'!AB5/100),"")</f>
        <v>2.38584053925568</v>
      </c>
      <c r="AB5" s="0" t="n">
        <f aca="false">IFERROR(AC5/(1+'IMF GDP constant growth'!AC5/100),"")</f>
        <v>2.57954693263784</v>
      </c>
      <c r="AC5" s="0" t="n">
        <f aca="false">IFERROR(AD5/(1+'IMF GDP constant growth'!AD5/100),"")</f>
        <v>2.69681313619556</v>
      </c>
      <c r="AD5" s="0" t="n">
        <f aca="false">IFERROR(AE5/(1+'IMF GDP constant growth'!AE5/100),"")</f>
        <v>2.9312740702564</v>
      </c>
      <c r="AE5" s="0" t="n">
        <f aca="false">IFERROR(AF5/(1+'IMF GDP constant growth'!AF5/100),"")</f>
        <v>3.16976252861246</v>
      </c>
      <c r="AF5" s="0" t="n">
        <f aca="false">IFERROR(AG5/(1+'IMF GDP constant growth'!AG5/100),"")</f>
        <v>3.34086630990697</v>
      </c>
      <c r="AG5" s="0" t="n">
        <f aca="false">IFERROR(AH5/(1+'IMF GDP constant growth'!AH5/100),"")</f>
        <v>3.50152857075039</v>
      </c>
      <c r="AH5" s="0" t="n">
        <f aca="false">IFERROR(AI5/(1+'IMF GDP constant growth'!AI5/100),"")</f>
        <v>3.55590730945414</v>
      </c>
      <c r="AI5" s="0" t="n">
        <f aca="false">IFERROR(AJ5/(1+'IMF GDP constant growth'!AJ5/100),"")</f>
        <v>3.35823442212159</v>
      </c>
      <c r="AJ5" s="0" t="n">
        <f aca="false">IFERROR(AK5/(1+'IMF GDP constant growth'!AK5/100),"")</f>
        <v>3.18014725071648</v>
      </c>
      <c r="AK5" s="0" t="n">
        <f aca="false">IFERROR(AL5/(1+'IMF GDP constant growth'!AL5/100),"")</f>
        <v>3.11733934251483</v>
      </c>
      <c r="AL5" s="0" t="n">
        <f aca="false">IFERROR(AM5/(1+'IMF GDP constant growth'!AM5/100),"")</f>
        <v>3.11708995536743</v>
      </c>
      <c r="AM5" s="0" t="n">
        <f aca="false">IFERROR(AN5/(1+'IMF GDP constant growth'!AN5/100),"")</f>
        <v>2.96204590098745</v>
      </c>
      <c r="AN5" s="0" t="n">
        <f aca="false">IFERROR(AO5/(1+'IMF GDP constant growth'!AO5/100),"")</f>
        <v>2.85695251242042</v>
      </c>
      <c r="AO5" s="0" t="n">
        <f aca="false">IFERROR(AP5/(1+'IMF GDP constant growth'!AP5/100),"")</f>
        <v>2.92849060333143</v>
      </c>
      <c r="AP5" s="0" t="n">
        <f aca="false">IFERROR(AQ5/(1+'IMF GDP constant growth'!AQ5/100),"")</f>
        <v>2.9704851585832</v>
      </c>
      <c r="AQ5" s="0" t="n">
        <f aca="false">IFERROR(AR5/(1+'IMF GDP constant growth'!AR5/100),"")</f>
        <v>3.08069015796663</v>
      </c>
      <c r="AR5" s="0" t="n">
        <f aca="false">IFERROR(AS5/(1+'IMF GDP constant growth'!AS5/100),"")</f>
        <v>3.0913493459132</v>
      </c>
      <c r="AS5" s="0" t="n">
        <f aca="false">IFERROR(AT5/(1+'IMF GDP constant growth'!AT5/100),"")</f>
        <v>3.14047088701976</v>
      </c>
      <c r="AT5" s="0" t="n">
        <f aca="false">IFERROR(AU5/(1+'IMF GDP constant growth'!AU5/100),"")</f>
        <v>3.20378278010208</v>
      </c>
      <c r="AU5" s="0" t="n">
        <f aca="false">IFERROR(AV5/(1+'IMF GDP constant growth'!AV5/100),"")</f>
        <v>2.84547171397546</v>
      </c>
      <c r="AV5" s="0" t="n">
        <f aca="false">IFERROR(AW5/(1+'IMF GDP constant growth'!AW5/100),"")</f>
        <v>3.08127595491261</v>
      </c>
      <c r="AW5" s="0" t="n">
        <f aca="false">'IMF GDP current US'!AW5</f>
        <v>3.376</v>
      </c>
      <c r="AX5" s="0" t="n">
        <f aca="false">IFERROR(AW5*(1+'IMF GDP constant growth'!AX5/100),"")</f>
        <v>3.452804</v>
      </c>
      <c r="AY5" s="0" t="n">
        <f aca="false">IFERROR(AX5*(1+'IMF GDP constant growth'!AY5/100),"")</f>
        <v>3.514954472</v>
      </c>
      <c r="AZ5" s="0" t="n">
        <f aca="false">IFERROR(AY5*(1+'IMF GDP constant growth'!AZ5/100),"")</f>
        <v>3.56767878908</v>
      </c>
      <c r="BA5" s="0" t="n">
        <f aca="false">IFERROR(AZ5*(1+'IMF GDP constant growth'!BA5/100),"")</f>
        <v>3.6211939709162</v>
      </c>
      <c r="BB5" s="0" t="n">
        <f aca="false">IFERROR(BA5*(1+'IMF GDP constant growth'!BB5/100),"")</f>
        <v>3.67551188047994</v>
      </c>
      <c r="BC5" s="0" t="n">
        <f aca="false">IFERROR(BB5*(1+'IMF GDP constant growth'!BC5/100),"")</f>
        <v>3.73064455868714</v>
      </c>
      <c r="BD5" s="0" t="n">
        <f aca="false">IFERROR(BC5*(1+'IMF GDP constant growth'!BD5/100),"")</f>
        <v>3.78660422706745</v>
      </c>
      <c r="BE5" s="0" t="n">
        <v>2022</v>
      </c>
    </row>
    <row r="6" customFormat="false" ht="15" hidden="false" customHeight="false" outlineLevel="0" collapsed="false">
      <c r="A6" s="0" t="s">
        <v>12</v>
      </c>
      <c r="B6" s="0" t="s">
        <v>247</v>
      </c>
      <c r="C6" s="0" t="s">
        <v>239</v>
      </c>
      <c r="D6" s="0" t="s">
        <v>240</v>
      </c>
      <c r="E6" s="0" t="s">
        <v>241</v>
      </c>
      <c r="F6" s="0" t="s">
        <v>242</v>
      </c>
      <c r="G6" s="0" t="str">
        <f aca="false">IFERROR(H6/(1+'IMF GDP constant growth'!H6/100),"")</f>
        <v/>
      </c>
      <c r="H6" s="0" t="str">
        <f aca="false">IFERROR(I6/(1+'IMF GDP constant growth'!I6/100),"")</f>
        <v/>
      </c>
      <c r="I6" s="0" t="n">
        <f aca="false">IFERROR(J6/(1+'IMF GDP constant growth'!J6/100),"")</f>
        <v>16.1678340090613</v>
      </c>
      <c r="J6" s="0" t="n">
        <f aca="false">IFERROR(K6/(1+'IMF GDP constant growth'!K6/100),"")</f>
        <v>16.8468830374419</v>
      </c>
      <c r="K6" s="0" t="n">
        <f aca="false">IFERROR(L6/(1+'IMF GDP constant growth'!L6/100),"")</f>
        <v>17.8576960196884</v>
      </c>
      <c r="L6" s="0" t="n">
        <f aca="false">IFERROR(M6/(1+'IMF GDP constant growth'!M6/100),"")</f>
        <v>18.4827153803775</v>
      </c>
      <c r="M6" s="0" t="n">
        <f aca="false">IFERROR(N6/(1+'IMF GDP constant growth'!N6/100),"")</f>
        <v>19.0187141264084</v>
      </c>
      <c r="N6" s="0" t="n">
        <f aca="false">IFERROR(O6/(1+'IMF GDP constant growth'!O6/100),"")</f>
        <v>19.7952482241897</v>
      </c>
      <c r="O6" s="0" t="n">
        <f aca="false">IFERROR(P6/(1+'IMF GDP constant growth'!P6/100),"")</f>
        <v>21.0084989878503</v>
      </c>
      <c r="P6" s="0" t="n">
        <f aca="false">IFERROR(Q6/(1+'IMF GDP constant growth'!Q6/100),"")</f>
        <v>21.0173225574252</v>
      </c>
      <c r="Q6" s="0" t="n">
        <f aca="false">IFERROR(R6/(1+'IMF GDP constant growth'!R6/100),"")</f>
        <v>20.292224929194</v>
      </c>
      <c r="R6" s="0" t="n">
        <f aca="false">IFERROR(S6/(1+'IMF GDP constant growth'!S6/100),"")</f>
        <v>22.7443373896378</v>
      </c>
      <c r="S6" s="0" t="n">
        <f aca="false">IFERROR(T6/(1+'IMF GDP constant growth'!T6/100),"")</f>
        <v>25.3378741821782</v>
      </c>
      <c r="T6" s="0" t="n">
        <f aca="false">IFERROR(U6/(1+'IMF GDP constant growth'!U6/100),"")</f>
        <v>28.1171856012214</v>
      </c>
      <c r="U6" s="0" t="n">
        <f aca="false">IFERROR(V6/(1+'IMF GDP constant growth'!V6/100),"")</f>
        <v>31.0725829797657</v>
      </c>
      <c r="V6" s="0" t="n">
        <f aca="false">IFERROR(W6/(1+'IMF GDP constant growth'!W6/100),"")</f>
        <v>34.2929454797887</v>
      </c>
      <c r="W6" s="0" t="n">
        <f aca="false">IFERROR(X6/(1+'IMF GDP constant growth'!X6/100),"")</f>
        <v>38.1364988091634</v>
      </c>
      <c r="X6" s="0" t="n">
        <f aca="false">IFERROR(Y6/(1+'IMF GDP constant growth'!Y6/100),"")</f>
        <v>40.9105477325419</v>
      </c>
      <c r="Y6" s="0" t="n">
        <f aca="false">IFERROR(Z6/(1+'IMF GDP constant growth'!Z6/100),"")</f>
        <v>42.8296615266755</v>
      </c>
      <c r="Z6" s="0" t="n">
        <f aca="false">IFERROR(AA6/(1+'IMF GDP constant growth'!AA6/100),"")</f>
        <v>43.7637764445723</v>
      </c>
      <c r="AA6" s="0" t="n">
        <f aca="false">IFERROR(AB6/(1+'IMF GDP constant growth'!AB6/100),"")</f>
        <v>45.100759814954</v>
      </c>
      <c r="AB6" s="0" t="n">
        <f aca="false">IFERROR(AC6/(1+'IMF GDP constant growth'!AC6/100),"")</f>
        <v>46.9976977727709</v>
      </c>
      <c r="AC6" s="0" t="n">
        <f aca="false">IFERROR(AD6/(1+'IMF GDP constant growth'!AD6/100),"")</f>
        <v>53.4204031503978</v>
      </c>
      <c r="AD6" s="0" t="n">
        <f aca="false">IFERROR(AE6/(1+'IMF GDP constant growth'!AE6/100),"")</f>
        <v>55.0176732045947</v>
      </c>
      <c r="AE6" s="0" t="n">
        <f aca="false">IFERROR(AF6/(1+'IMF GDP constant growth'!AF6/100),"")</f>
        <v>61.0437589506939</v>
      </c>
      <c r="AF6" s="0" t="n">
        <f aca="false">IFERROR(AG6/(1+'IMF GDP constant growth'!AG6/100),"")</f>
        <v>70.2180254833937</v>
      </c>
      <c r="AG6" s="0" t="n">
        <f aca="false">IFERROR(AH6/(1+'IMF GDP constant growth'!AH6/100),"")</f>
        <v>78.326803066216</v>
      </c>
      <c r="AH6" s="0" t="n">
        <f aca="false">IFERROR(AI6/(1+'IMF GDP constant growth'!AI6/100),"")</f>
        <v>89.3003881757929</v>
      </c>
      <c r="AI6" s="0" t="n">
        <f aca="false">IFERROR(AJ6/(1+'IMF GDP constant growth'!AJ6/100),"")</f>
        <v>99.271669519502</v>
      </c>
      <c r="AJ6" s="0" t="n">
        <f aca="false">IFERROR(AK6/(1+'IMF GDP constant growth'!AK6/100),"")</f>
        <v>100.124413160674</v>
      </c>
      <c r="AK6" s="0" t="n">
        <f aca="false">IFERROR(AL6/(1+'IMF GDP constant growth'!AL6/100),"")</f>
        <v>104.989458396152</v>
      </c>
      <c r="AL6" s="0" t="n">
        <f aca="false">IFERROR(AM6/(1+'IMF GDP constant growth'!AM6/100),"")</f>
        <v>108.634692391666</v>
      </c>
      <c r="AM6" s="0" t="n">
        <f aca="false">IFERROR(AN6/(1+'IMF GDP constant growth'!AN6/100),"")</f>
        <v>117.914267815762</v>
      </c>
      <c r="AN6" s="0" t="n">
        <f aca="false">IFERROR(AO6/(1+'IMF GDP constant growth'!AO6/100),"")</f>
        <v>123.756919786033</v>
      </c>
      <c r="AO6" s="0" t="n">
        <f aca="false">IFERROR(AP6/(1+'IMF GDP constant growth'!AP6/100),"")</f>
        <v>129.725716027314</v>
      </c>
      <c r="AP6" s="0" t="n">
        <f aca="false">IFERROR(AQ6/(1+'IMF GDP constant growth'!AQ6/100),"")</f>
        <v>130.950326786611</v>
      </c>
      <c r="AQ6" s="0" t="n">
        <f aca="false">IFERROR(AR6/(1+'IMF GDP constant growth'!AR6/100),"")</f>
        <v>127.571808355517</v>
      </c>
      <c r="AR6" s="0" t="n">
        <f aca="false">IFERROR(AS6/(1+'IMF GDP constant growth'!AS6/100),"")</f>
        <v>127.380450642984</v>
      </c>
      <c r="AS6" s="0" t="n">
        <f aca="false">IFERROR(AT6/(1+'IMF GDP constant growth'!AT6/100),"")</f>
        <v>125.704123912522</v>
      </c>
      <c r="AT6" s="0" t="n">
        <f aca="false">IFERROR(AU6/(1+'IMF GDP constant growth'!AU6/100),"")</f>
        <v>124.821680962656</v>
      </c>
      <c r="AU6" s="0" t="n">
        <f aca="false">IFERROR(AV6/(1+'IMF GDP constant growth'!AV6/100),"")</f>
        <v>117.784234589981</v>
      </c>
      <c r="AV6" s="0" t="n">
        <f aca="false">IFERROR(AW6/(1+'IMF GDP constant growth'!AW6/100),"")</f>
        <v>119.196467562715</v>
      </c>
      <c r="AW6" s="0" t="n">
        <f aca="false">'IMF GDP current US'!AW6</f>
        <v>122.826</v>
      </c>
      <c r="AX6" s="0" t="n">
        <f aca="false">IFERROR(AW6*(1+'IMF GDP constant growth'!AX6/100),"")</f>
        <v>123.4032822</v>
      </c>
      <c r="AY6" s="0" t="n">
        <f aca="false">IFERROR(AX6*(1+'IMF GDP constant growth'!AY6/100),"")</f>
        <v>126.559938158676</v>
      </c>
      <c r="AZ6" s="0" t="n">
        <f aca="false">IFERROR(AY6*(1+'IMF GDP constant growth'!AZ6/100),"")</f>
        <v>130.518733024279</v>
      </c>
      <c r="BA6" s="0" t="n">
        <f aca="false">IFERROR(AZ6*(1+'IMF GDP constant growth'!BA6/100),"")</f>
        <v>134.949844010454</v>
      </c>
      <c r="BB6" s="0" t="n">
        <f aca="false">IFERROR(BA6*(1+'IMF GDP constant growth'!BB6/100),"")</f>
        <v>139.670389553939</v>
      </c>
      <c r="BC6" s="0" t="n">
        <f aca="false">IFERROR(BB6*(1+'IMF GDP constant growth'!BC6/100),"")</f>
        <v>144.651035645433</v>
      </c>
      <c r="BD6" s="0" t="n">
        <f aca="false">IFERROR(BC6*(1+'IMF GDP constant growth'!BD6/100),"")</f>
        <v>149.900421729006</v>
      </c>
      <c r="BE6" s="0" t="n">
        <v>2022</v>
      </c>
    </row>
    <row r="7" customFormat="false" ht="15" hidden="false" customHeight="false" outlineLevel="0" collapsed="false">
      <c r="A7" s="0" t="s">
        <v>13</v>
      </c>
      <c r="B7" s="0" t="s">
        <v>248</v>
      </c>
      <c r="C7" s="0" t="s">
        <v>239</v>
      </c>
      <c r="D7" s="0" t="s">
        <v>240</v>
      </c>
      <c r="E7" s="0" t="s">
        <v>241</v>
      </c>
      <c r="F7" s="0" t="s">
        <v>242</v>
      </c>
      <c r="G7" s="0" t="n">
        <f aca="false">IFERROR(H7/(1+'IMF GDP constant growth'!H7/100),"")</f>
        <v>0.480568543934151</v>
      </c>
      <c r="H7" s="0" t="n">
        <f aca="false">IFERROR(I7/(1+'IMF GDP constant growth'!I7/100),"")</f>
        <v>0.498902233885239</v>
      </c>
      <c r="I7" s="0" t="n">
        <f aca="false">IFERROR(J7/(1+'IMF GDP constant growth'!J7/100),"")</f>
        <v>0.498478166986436</v>
      </c>
      <c r="J7" s="0" t="n">
        <f aca="false">IFERROR(K7/(1+'IMF GDP constant growth'!K7/100),"")</f>
        <v>0.525216535863589</v>
      </c>
      <c r="K7" s="0" t="n">
        <f aca="false">IFERROR(L7/(1+'IMF GDP constant growth'!L7/100),"")</f>
        <v>0.578604796734123</v>
      </c>
      <c r="L7" s="0" t="n">
        <f aca="false">IFERROR(M7/(1+'IMF GDP constant growth'!M7/100),"")</f>
        <v>0.622833347396479</v>
      </c>
      <c r="M7" s="0" t="n">
        <f aca="false">IFERROR(N7/(1+'IMF GDP constant growth'!N7/100),"")</f>
        <v>0.694415584012756</v>
      </c>
      <c r="N7" s="0" t="n">
        <f aca="false">IFERROR(O7/(1+'IMF GDP constant growth'!O7/100),"")</f>
        <v>0.740427560609441</v>
      </c>
      <c r="O7" s="0" t="n">
        <f aca="false">IFERROR(P7/(1+'IMF GDP constant growth'!P7/100),"")</f>
        <v>0.779033453619618</v>
      </c>
      <c r="P7" s="0" t="n">
        <f aca="false">IFERROR(Q7/(1+'IMF GDP constant growth'!Q7/100),"")</f>
        <v>0.81994829060372</v>
      </c>
      <c r="Q7" s="0" t="n">
        <f aca="false">IFERROR(R7/(1+'IMF GDP constant growth'!R7/100),"")</f>
        <v>0.844645133116704</v>
      </c>
      <c r="R7" s="0" t="n">
        <f aca="false">IFERROR(S7/(1+'IMF GDP constant growth'!S7/100),"")</f>
        <v>0.863033057664655</v>
      </c>
      <c r="S7" s="0" t="n">
        <f aca="false">IFERROR(T7/(1+'IMF GDP constant growth'!T7/100),"")</f>
        <v>0.873026980472411</v>
      </c>
      <c r="T7" s="0" t="n">
        <f aca="false">IFERROR(U7/(1+'IMF GDP constant growth'!U7/100),"")</f>
        <v>0.919122805041354</v>
      </c>
      <c r="U7" s="0" t="n">
        <f aca="false">IFERROR(V7/(1+'IMF GDP constant growth'!V7/100),"")</f>
        <v>0.980483443505915</v>
      </c>
      <c r="V7" s="0" t="n">
        <f aca="false">IFERROR(W7/(1+'IMF GDP constant growth'!W7/100),"")</f>
        <v>0.937734365369057</v>
      </c>
      <c r="W7" s="0" t="n">
        <f aca="false">IFERROR(X7/(1+'IMF GDP constant growth'!X7/100),"")</f>
        <v>0.999681097545337</v>
      </c>
      <c r="X7" s="0" t="n">
        <f aca="false">IFERROR(Y7/(1+'IMF GDP constant growth'!Y7/100),"")</f>
        <v>1.05437365039204</v>
      </c>
      <c r="Y7" s="0" t="n">
        <f aca="false">IFERROR(Z7/(1+'IMF GDP constant growth'!Z7/100),"")</f>
        <v>1.10425606779209</v>
      </c>
      <c r="Z7" s="0" t="n">
        <f aca="false">IFERROR(AA7/(1+'IMF GDP constant growth'!AA7/100),"")</f>
        <v>1.1452129253465</v>
      </c>
      <c r="AA7" s="0" t="n">
        <f aca="false">IFERROR(AB7/(1+'IMF GDP constant growth'!AB7/100),"")</f>
        <v>1.21625048310574</v>
      </c>
      <c r="AB7" s="0" t="n">
        <f aca="false">IFERROR(AC7/(1+'IMF GDP constant growth'!AC7/100),"")</f>
        <v>1.16093541113409</v>
      </c>
      <c r="AC7" s="0" t="n">
        <f aca="false">IFERROR(AD7/(1+'IMF GDP constant growth'!AD7/100),"")</f>
        <v>1.17286982716055</v>
      </c>
      <c r="AD7" s="0" t="n">
        <f aca="false">IFERROR(AE7/(1+'IMF GDP constant growth'!AE7/100),"")</f>
        <v>1.24413339785883</v>
      </c>
      <c r="AE7" s="0" t="n">
        <f aca="false">IFERROR(AF7/(1+'IMF GDP constant growth'!AF7/100),"")</f>
        <v>1.31588257091335</v>
      </c>
      <c r="AF7" s="0" t="n">
        <f aca="false">IFERROR(AG7/(1+'IMF GDP constant growth'!AG7/100),"")</f>
        <v>1.40108596737998</v>
      </c>
      <c r="AG7" s="0" t="n">
        <f aca="false">IFERROR(AH7/(1+'IMF GDP constant growth'!AH7/100),"")</f>
        <v>1.57912196125496</v>
      </c>
      <c r="AH7" s="0" t="n">
        <f aca="false">IFERROR(AI7/(1+'IMF GDP constant growth'!AI7/100),"")</f>
        <v>1.72623296316547</v>
      </c>
      <c r="AI7" s="0" t="n">
        <f aca="false">IFERROR(AJ7/(1+'IMF GDP constant growth'!AJ7/100),"")</f>
        <v>1.72599129055063</v>
      </c>
      <c r="AJ7" s="0" t="n">
        <f aca="false">IFERROR(AK7/(1+'IMF GDP constant growth'!AK7/100),"")</f>
        <v>1.51951095246206</v>
      </c>
      <c r="AK7" s="0" t="n">
        <f aca="false">IFERROR(AL7/(1+'IMF GDP constant growth'!AL7/100),"")</f>
        <v>1.40036609867951</v>
      </c>
      <c r="AL7" s="0" t="n">
        <f aca="false">IFERROR(AM7/(1+'IMF GDP constant growth'!AM7/100),"")</f>
        <v>1.37293292680637</v>
      </c>
      <c r="AM7" s="0" t="n">
        <f aca="false">IFERROR(AN7/(1+'IMF GDP constant growth'!AN7/100),"")</f>
        <v>1.41922822509829</v>
      </c>
      <c r="AN7" s="0" t="n">
        <f aca="false">IFERROR(AO7/(1+'IMF GDP constant growth'!AO7/100),"")</f>
        <v>1.41069866346544</v>
      </c>
      <c r="AO7" s="0" t="n">
        <f aca="false">IFERROR(AP7/(1+'IMF GDP constant growth'!AP7/100),"")</f>
        <v>1.46426289171723</v>
      </c>
      <c r="AP7" s="0" t="n">
        <f aca="false">IFERROR(AQ7/(1+'IMF GDP constant growth'!AQ7/100),"")</f>
        <v>1.52025630469649</v>
      </c>
      <c r="AQ7" s="0" t="n">
        <f aca="false">IFERROR(AR7/(1+'IMF GDP constant growth'!AR7/100),"")</f>
        <v>1.60382479376566</v>
      </c>
      <c r="AR7" s="0" t="n">
        <f aca="false">IFERROR(AS7/(1+'IMF GDP constant growth'!AS7/100),"")</f>
        <v>1.65424904528165</v>
      </c>
      <c r="AS7" s="0" t="n">
        <f aca="false">IFERROR(AT7/(1+'IMF GDP constant growth'!AT7/100),"")</f>
        <v>1.76713500013167</v>
      </c>
      <c r="AT7" s="0" t="n">
        <f aca="false">IFERROR(AU7/(1+'IMF GDP constant growth'!AU7/100),"")</f>
        <v>1.84389934453739</v>
      </c>
      <c r="AU7" s="0" t="n">
        <f aca="false">IFERROR(AV7/(1+'IMF GDP constant growth'!AV7/100),"")</f>
        <v>1.52116164226301</v>
      </c>
      <c r="AV7" s="0" t="n">
        <f aca="false">IFERROR(AW7/(1+'IMF GDP constant growth'!AW7/100),"")</f>
        <v>1.62088899952978</v>
      </c>
      <c r="AW7" s="0" t="n">
        <f aca="false">'IMF GDP current US'!AW7</f>
        <v>1.758</v>
      </c>
      <c r="AX7" s="0" t="n">
        <f aca="false">IFERROR(AW7*(1+'IMF GDP constant growth'!AX7/100),"")</f>
        <v>1.86107154</v>
      </c>
      <c r="AY7" s="0" t="n">
        <f aca="false">IFERROR(AX7*(1+'IMF GDP constant growth'!AY7/100),"")</f>
        <v>1.9741688574858</v>
      </c>
      <c r="AZ7" s="0" t="n">
        <f aca="false">IFERROR(AY7*(1+'IMF GDP constant growth'!AZ7/100),"")</f>
        <v>2.05382657088535</v>
      </c>
      <c r="BA7" s="0" t="n">
        <f aca="false">IFERROR(AZ7*(1+'IMF GDP constant growth'!BA7/100),"")</f>
        <v>2.11051218424179</v>
      </c>
      <c r="BB7" s="0" t="n">
        <f aca="false">IFERROR(BA7*(1+'IMF GDP constant growth'!BB7/100),"")</f>
        <v>2.16867790003949</v>
      </c>
      <c r="BC7" s="0" t="n">
        <f aca="false">IFERROR(BB7*(1+'IMF GDP constant growth'!BC7/100),"")</f>
        <v>2.22872859109159</v>
      </c>
      <c r="BD7" s="0" t="n">
        <f aca="false">IFERROR(BC7*(1+'IMF GDP constant growth'!BD7/100),"")</f>
        <v>2.29075410778166</v>
      </c>
      <c r="BE7" s="0" t="n">
        <v>2022</v>
      </c>
    </row>
    <row r="8" customFormat="false" ht="15" hidden="false" customHeight="false" outlineLevel="0" collapsed="false">
      <c r="A8" s="0" t="s">
        <v>14</v>
      </c>
      <c r="B8" s="0" t="s">
        <v>249</v>
      </c>
      <c r="C8" s="0" t="s">
        <v>239</v>
      </c>
      <c r="D8" s="0" t="s">
        <v>240</v>
      </c>
      <c r="E8" s="0" t="s">
        <v>241</v>
      </c>
      <c r="F8" s="0" t="s">
        <v>242</v>
      </c>
      <c r="G8" s="0" t="n">
        <f aca="false">IFERROR(H8/(1+'IMF GDP constant growth'!H8/100),"")</f>
        <v>310.541777461675</v>
      </c>
      <c r="H8" s="0" t="n">
        <f aca="false">IFERROR(I8/(1+'IMF GDP constant growth'!I8/100),"")</f>
        <v>292.704257764276</v>
      </c>
      <c r="I8" s="0" t="n">
        <f aca="false">IFERROR(J8/(1+'IMF GDP constant growth'!J8/100),"")</f>
        <v>283.487000687279</v>
      </c>
      <c r="J8" s="0" t="n">
        <f aca="false">IFERROR(K8/(1+'IMF GDP constant growth'!K8/100),"")</f>
        <v>294.069570422935</v>
      </c>
      <c r="K8" s="0" t="n">
        <f aca="false">IFERROR(L8/(1+'IMF GDP constant growth'!L8/100),"")</f>
        <v>299.950961831394</v>
      </c>
      <c r="L8" s="0" t="n">
        <f aca="false">IFERROR(M8/(1+'IMF GDP constant growth'!M8/100),"")</f>
        <v>279.101370474494</v>
      </c>
      <c r="M8" s="0" t="n">
        <f aca="false">IFERROR(N8/(1+'IMF GDP constant growth'!N8/100),"")</f>
        <v>299.045954408601</v>
      </c>
      <c r="N8" s="0" t="n">
        <f aca="false">IFERROR(O8/(1+'IMF GDP constant growth'!O8/100),"")</f>
        <v>306.608826595595</v>
      </c>
      <c r="O8" s="0" t="n">
        <f aca="false">IFERROR(P8/(1+'IMF GDP constant growth'!P8/100),"")</f>
        <v>300.608491859119</v>
      </c>
      <c r="P8" s="0" t="n">
        <f aca="false">IFERROR(Q8/(1+'IMF GDP constant growth'!Q8/100),"")</f>
        <v>279.54485483455</v>
      </c>
      <c r="Q8" s="0" t="n">
        <f aca="false">IFERROR(R8/(1+'IMF GDP constant growth'!R8/100),"")</f>
        <v>275.804544676864</v>
      </c>
      <c r="R8" s="0" t="n">
        <f aca="false">IFERROR(S8/(1+'IMF GDP constant growth'!S8/100),"")</f>
        <v>304.758505777041</v>
      </c>
      <c r="S8" s="0" t="n">
        <f aca="false">IFERROR(T8/(1+'IMF GDP constant growth'!T8/100),"")</f>
        <v>336.145584287019</v>
      </c>
      <c r="T8" s="0" t="n">
        <f aca="false">IFERROR(U8/(1+'IMF GDP constant growth'!U8/100),"")</f>
        <v>357.1580447608</v>
      </c>
      <c r="U8" s="0" t="n">
        <f aca="false">IFERROR(V8/(1+'IMF GDP constant growth'!V8/100),"")</f>
        <v>377.980358770355</v>
      </c>
      <c r="V8" s="0" t="n">
        <f aca="false">IFERROR(W8/(1+'IMF GDP constant growth'!W8/100),"")</f>
        <v>367.226817563338</v>
      </c>
      <c r="W8" s="0" t="n">
        <f aca="false">IFERROR(X8/(1+'IMF GDP constant growth'!X8/100),"")</f>
        <v>387.523443770064</v>
      </c>
      <c r="X8" s="0" t="n">
        <f aca="false">IFERROR(Y8/(1+'IMF GDP constant growth'!Y8/100),"")</f>
        <v>418.955470294254</v>
      </c>
      <c r="Y8" s="0" t="n">
        <f aca="false">IFERROR(Z8/(1+'IMF GDP constant growth'!Z8/100),"")</f>
        <v>435.085255900583</v>
      </c>
      <c r="Z8" s="0" t="n">
        <f aca="false">IFERROR(AA8/(1+'IMF GDP constant growth'!AA8/100),"")</f>
        <v>420.357619988348</v>
      </c>
      <c r="AA8" s="0" t="n">
        <f aca="false">IFERROR(AB8/(1+'IMF GDP constant growth'!AB8/100),"")</f>
        <v>417.04099836664</v>
      </c>
      <c r="AB8" s="0" t="n">
        <f aca="false">IFERROR(AC8/(1+'IMF GDP constant growth'!AC8/100),"")</f>
        <v>398.653660748655</v>
      </c>
      <c r="AC8" s="0" t="n">
        <f aca="false">IFERROR(AD8/(1+'IMF GDP constant growth'!AD8/100),"")</f>
        <v>355.224330946696</v>
      </c>
      <c r="AD8" s="0" t="n">
        <f aca="false">IFERROR(AE8/(1+'IMF GDP constant growth'!AE8/100),"")</f>
        <v>387.034669782973</v>
      </c>
      <c r="AE8" s="0" t="n">
        <f aca="false">IFERROR(AF8/(1+'IMF GDP constant growth'!AF8/100),"")</f>
        <v>421.523329207334</v>
      </c>
      <c r="AF8" s="0" t="n">
        <f aca="false">IFERROR(AG8/(1+'IMF GDP constant growth'!AG8/100),"")</f>
        <v>458.836574308767</v>
      </c>
      <c r="AG8" s="0" t="n">
        <f aca="false">IFERROR(AH8/(1+'IMF GDP constant growth'!AH8/100),"")</f>
        <v>495.759153443393</v>
      </c>
      <c r="AH8" s="0" t="n">
        <f aca="false">IFERROR(AI8/(1+'IMF GDP constant growth'!AI8/100),"")</f>
        <v>540.417137985574</v>
      </c>
      <c r="AI8" s="0" t="n">
        <f aca="false">IFERROR(AJ8/(1+'IMF GDP constant growth'!AJ8/100),"")</f>
        <v>562.341861273649</v>
      </c>
      <c r="AJ8" s="0" t="n">
        <f aca="false">IFERROR(AK8/(1+'IMF GDP constant growth'!AK8/100),"")</f>
        <v>529.056846504862</v>
      </c>
      <c r="AK8" s="0" t="n">
        <f aca="false">IFERROR(AL8/(1+'IMF GDP constant growth'!AL8/100),"")</f>
        <v>582.623852213479</v>
      </c>
      <c r="AL8" s="0" t="n">
        <f aca="false">IFERROR(AM8/(1+'IMF GDP constant growth'!AM8/100),"")</f>
        <v>617.604588300376</v>
      </c>
      <c r="AM8" s="0" t="n">
        <f aca="false">IFERROR(AN8/(1+'IMF GDP constant growth'!AN8/100),"")</f>
        <v>611.267965224414</v>
      </c>
      <c r="AN8" s="0" t="n">
        <f aca="false">IFERROR(AO8/(1+'IMF GDP constant growth'!AO8/100),"")</f>
        <v>625.968959788061</v>
      </c>
      <c r="AO8" s="0" t="n">
        <f aca="false">IFERROR(AP8/(1+'IMF GDP constant growth'!AP8/100),"")</f>
        <v>610.238359828588</v>
      </c>
      <c r="AP8" s="0" t="n">
        <f aca="false">IFERROR(AQ8/(1+'IMF GDP constant growth'!AQ8/100),"")</f>
        <v>626.903969435506</v>
      </c>
      <c r="AQ8" s="0" t="n">
        <f aca="false">IFERROR(AR8/(1+'IMF GDP constant growth'!AR8/100),"")</f>
        <v>613.864366871248</v>
      </c>
      <c r="AR8" s="0" t="n">
        <f aca="false">IFERROR(AS8/(1+'IMF GDP constant growth'!AS8/100),"")</f>
        <v>631.16306472968</v>
      </c>
      <c r="AS8" s="0" t="n">
        <f aca="false">IFERROR(AT8/(1+'IMF GDP constant growth'!AT8/100),"")</f>
        <v>614.645527325704</v>
      </c>
      <c r="AT8" s="0" t="n">
        <f aca="false">IFERROR(AU8/(1+'IMF GDP constant growth'!AU8/100),"")</f>
        <v>602.346470323916</v>
      </c>
      <c r="AU8" s="0" t="n">
        <f aca="false">IFERROR(AV8/(1+'IMF GDP constant growth'!AV8/100),"")</f>
        <v>542.714169761849</v>
      </c>
      <c r="AV8" s="0" t="n">
        <f aca="false">IFERROR(AW8/(1+'IMF GDP constant growth'!AW8/100),"")</f>
        <v>600.882274476924</v>
      </c>
      <c r="AW8" s="0" t="n">
        <f aca="false">'IMF GDP current US'!AW8</f>
        <v>630.662</v>
      </c>
      <c r="AX8" s="0" t="n">
        <f aca="false">IFERROR(AW8*(1+'IMF GDP constant growth'!AX8/100),"")</f>
        <v>620.76691322</v>
      </c>
      <c r="AY8" s="0" t="n">
        <f aca="false">IFERROR(AX8*(1+'IMF GDP constant growth'!AY8/100),"")</f>
        <v>603.608915738599</v>
      </c>
      <c r="AZ8" s="0" t="n">
        <f aca="false">IFERROR(AY8*(1+'IMF GDP constant growth'!AZ8/100),"")</f>
        <v>633.807469793001</v>
      </c>
      <c r="BA8" s="0" t="n">
        <f aca="false">IFERROR(AZ8*(1+'IMF GDP constant growth'!BA8/100),"")</f>
        <v>662.297115560197</v>
      </c>
      <c r="BB8" s="0" t="n">
        <f aca="false">IFERROR(BA8*(1+'IMF GDP constant growth'!BB8/100),"")</f>
        <v>688.126703067044</v>
      </c>
      <c r="BC8" s="0" t="n">
        <f aca="false">IFERROR(BB8*(1+'IMF GDP constant growth'!BC8/100),"")</f>
        <v>709.458630862123</v>
      </c>
      <c r="BD8" s="0" t="n">
        <f aca="false">IFERROR(BC8*(1+'IMF GDP constant growth'!BD8/100),"")</f>
        <v>725.78327395826</v>
      </c>
      <c r="BE8" s="0" t="n">
        <v>2022</v>
      </c>
    </row>
    <row r="9" customFormat="false" ht="15" hidden="false" customHeight="false" outlineLevel="0" collapsed="false">
      <c r="A9" s="0" t="s">
        <v>15</v>
      </c>
      <c r="B9" s="0" t="s">
        <v>250</v>
      </c>
      <c r="C9" s="0" t="s">
        <v>239</v>
      </c>
      <c r="D9" s="0" t="s">
        <v>240</v>
      </c>
      <c r="E9" s="0" t="s">
        <v>241</v>
      </c>
      <c r="F9" s="0" t="s">
        <v>242</v>
      </c>
      <c r="G9" s="0" t="str">
        <f aca="false">IFERROR(H9/(1+'IMF GDP constant growth'!H9/100),"")</f>
        <v/>
      </c>
      <c r="H9" s="0" t="str">
        <f aca="false">IFERROR(I9/(1+'IMF GDP constant growth'!I9/100),"")</f>
        <v/>
      </c>
      <c r="I9" s="0" t="str">
        <f aca="false">IFERROR(J9/(1+'IMF GDP constant growth'!J9/100),"")</f>
        <v/>
      </c>
      <c r="J9" s="0" t="str">
        <f aca="false">IFERROR(K9/(1+'IMF GDP constant growth'!K9/100),"")</f>
        <v/>
      </c>
      <c r="K9" s="0" t="str">
        <f aca="false">IFERROR(L9/(1+'IMF GDP constant growth'!L9/100),"")</f>
        <v/>
      </c>
      <c r="L9" s="0" t="str">
        <f aca="false">IFERROR(M9/(1+'IMF GDP constant growth'!M9/100),"")</f>
        <v/>
      </c>
      <c r="M9" s="0" t="str">
        <f aca="false">IFERROR(N9/(1+'IMF GDP constant growth'!N9/100),"")</f>
        <v/>
      </c>
      <c r="N9" s="0" t="str">
        <f aca="false">IFERROR(O9/(1+'IMF GDP constant growth'!O9/100),"")</f>
        <v/>
      </c>
      <c r="O9" s="0" t="str">
        <f aca="false">IFERROR(P9/(1+'IMF GDP constant growth'!P9/100),"")</f>
        <v/>
      </c>
      <c r="P9" s="0" t="str">
        <f aca="false">IFERROR(Q9/(1+'IMF GDP constant growth'!Q9/100),"")</f>
        <v/>
      </c>
      <c r="Q9" s="0" t="str">
        <f aca="false">IFERROR(R9/(1+'IMF GDP constant growth'!R9/100),"")</f>
        <v/>
      </c>
      <c r="R9" s="0" t="str">
        <f aca="false">IFERROR(S9/(1+'IMF GDP constant growth'!S9/100),"")</f>
        <v/>
      </c>
      <c r="S9" s="0" t="n">
        <f aca="false">IFERROR(T9/(1+'IMF GDP constant growth'!T9/100),"")</f>
        <v>4.32647157510303</v>
      </c>
      <c r="T9" s="0" t="n">
        <f aca="false">IFERROR(U9/(1+'IMF GDP constant growth'!U9/100),"")</f>
        <v>3.71842925993805</v>
      </c>
      <c r="U9" s="0" t="n">
        <f aca="false">IFERROR(V9/(1+'IMF GDP constant growth'!V9/100),"")</f>
        <v>3.9192244399747</v>
      </c>
      <c r="V9" s="0" t="n">
        <f aca="false">IFERROR(W9/(1+'IMF GDP constant growth'!W9/100),"")</f>
        <v>4.23405573923787</v>
      </c>
      <c r="W9" s="0" t="n">
        <f aca="false">IFERROR(X9/(1+'IMF GDP constant growth'!X9/100),"")</f>
        <v>4.45291408039908</v>
      </c>
      <c r="X9" s="0" t="n">
        <f aca="false">IFERROR(Y9/(1+'IMF GDP constant growth'!Y9/100),"")</f>
        <v>4.6037342803022</v>
      </c>
      <c r="Y9" s="0" t="n">
        <f aca="false">IFERROR(Z9/(1+'IMF GDP constant growth'!Z9/100),"")</f>
        <v>4.89243445701995</v>
      </c>
      <c r="Z9" s="0" t="n">
        <f aca="false">IFERROR(AA9/(1+'IMF GDP constant growth'!AA9/100),"")</f>
        <v>5.04752462930748</v>
      </c>
      <c r="AA9" s="0" t="n">
        <f aca="false">IFERROR(AB9/(1+'IMF GDP constant growth'!AB9/100),"")</f>
        <v>5.34295624586085</v>
      </c>
      <c r="AB9" s="0" t="n">
        <f aca="false">IFERROR(AC9/(1+'IMF GDP constant growth'!AC9/100),"")</f>
        <v>5.84882734321895</v>
      </c>
      <c r="AC9" s="0" t="n">
        <f aca="false">IFERROR(AD9/(1+'IMF GDP constant growth'!AD9/100),"")</f>
        <v>6.71486320792938</v>
      </c>
      <c r="AD9" s="0" t="n">
        <f aca="false">IFERROR(AE9/(1+'IMF GDP constant growth'!AE9/100),"")</f>
        <v>7.65843578590762</v>
      </c>
      <c r="AE9" s="0" t="n">
        <f aca="false">IFERROR(AF9/(1+'IMF GDP constant growth'!AF9/100),"")</f>
        <v>8.46050376576572</v>
      </c>
      <c r="AF9" s="0" t="n">
        <f aca="false">IFERROR(AG9/(1+'IMF GDP constant growth'!AG9/100),"")</f>
        <v>9.65453466222824</v>
      </c>
      <c r="AG9" s="0" t="n">
        <f aca="false">IFERROR(AH9/(1+'IMF GDP constant growth'!AH9/100),"")</f>
        <v>10.9287401469491</v>
      </c>
      <c r="AH9" s="0" t="n">
        <f aca="false">IFERROR(AI9/(1+'IMF GDP constant growth'!AI9/100),"")</f>
        <v>12.4313326297532</v>
      </c>
      <c r="AI9" s="0" t="n">
        <f aca="false">IFERROR(AJ9/(1+'IMF GDP constant growth'!AJ9/100),"")</f>
        <v>13.2950616208684</v>
      </c>
      <c r="AJ9" s="0" t="n">
        <f aca="false">IFERROR(AK9/(1+'IMF GDP constant growth'!AK9/100),"")</f>
        <v>11.4138104015155</v>
      </c>
      <c r="AK9" s="0" t="n">
        <f aca="false">IFERROR(AL9/(1+'IMF GDP constant growth'!AL9/100),"")</f>
        <v>11.6649142303489</v>
      </c>
      <c r="AL9" s="0" t="n">
        <f aca="false">IFERROR(AM9/(1+'IMF GDP constant growth'!AM9/100),"")</f>
        <v>12.2131651991753</v>
      </c>
      <c r="AM9" s="0" t="n">
        <f aca="false">IFERROR(AN9/(1+'IMF GDP constant growth'!AN9/100),"")</f>
        <v>13.0844524044844</v>
      </c>
      <c r="AN9" s="0" t="n">
        <f aca="false">IFERROR(AO9/(1+'IMF GDP constant growth'!AO9/100),"")</f>
        <v>13.5308939205254</v>
      </c>
      <c r="AO9" s="0" t="n">
        <f aca="false">IFERROR(AP9/(1+'IMF GDP constant growth'!AP9/100),"")</f>
        <v>14.0189532642388</v>
      </c>
      <c r="AP9" s="0" t="n">
        <f aca="false">IFERROR(AQ9/(1+'IMF GDP constant growth'!AQ9/100),"")</f>
        <v>14.4751300034571</v>
      </c>
      <c r="AQ9" s="0" t="n">
        <f aca="false">IFERROR(AR9/(1+'IMF GDP constant growth'!AR9/100),"")</f>
        <v>14.5033565069639</v>
      </c>
      <c r="AR9" s="0" t="n">
        <f aca="false">IFERROR(AS9/(1+'IMF GDP constant growth'!AS9/100),"")</f>
        <v>15.5937188491574</v>
      </c>
      <c r="AS9" s="0" t="n">
        <f aca="false">IFERROR(AT9/(1+'IMF GDP constant growth'!AT9/100),"")</f>
        <v>16.4084906590259</v>
      </c>
      <c r="AT9" s="0" t="n">
        <f aca="false">IFERROR(AU9/(1+'IMF GDP constant growth'!AU9/100),"")</f>
        <v>17.6606225812161</v>
      </c>
      <c r="AU9" s="0" t="n">
        <f aca="false">IFERROR(AV9/(1+'IMF GDP constant growth'!AV9/100),"")</f>
        <v>16.3977114604334</v>
      </c>
      <c r="AV9" s="0" t="n">
        <f aca="false">IFERROR(AW9/(1+'IMF GDP constant growth'!AW9/100),"")</f>
        <v>17.3297573798444</v>
      </c>
      <c r="AW9" s="0" t="n">
        <f aca="false">'IMF GDP current US'!AW9</f>
        <v>19.514</v>
      </c>
      <c r="AX9" s="0" t="n">
        <f aca="false">IFERROR(AW9*(1+'IMF GDP constant growth'!AX9/100),"")</f>
        <v>21.21444996</v>
      </c>
      <c r="AY9" s="0" t="n">
        <f aca="false">IFERROR(AX9*(1+'IMF GDP constant growth'!AY9/100),"")</f>
        <v>22.4896505470956</v>
      </c>
      <c r="AZ9" s="0" t="n">
        <f aca="false">IFERROR(AY9*(1+'IMF GDP constant growth'!AZ9/100),"")</f>
        <v>23.6703572008181</v>
      </c>
      <c r="BA9" s="0" t="n">
        <f aca="false">IFERROR(AZ9*(1+'IMF GDP constant growth'!BA9/100),"")</f>
        <v>24.7355232748549</v>
      </c>
      <c r="BB9" s="0" t="n">
        <f aca="false">IFERROR(BA9*(1+'IMF GDP constant growth'!BB9/100),"")</f>
        <v>25.8486218222234</v>
      </c>
      <c r="BC9" s="0" t="n">
        <f aca="false">IFERROR(BB9*(1+'IMF GDP constant growth'!BC9/100),"")</f>
        <v>27.0118098042235</v>
      </c>
      <c r="BD9" s="0" t="n">
        <f aca="false">IFERROR(BC9*(1+'IMF GDP constant growth'!BD9/100),"")</f>
        <v>28.2273412454135</v>
      </c>
      <c r="BE9" s="0" t="n">
        <v>2022</v>
      </c>
    </row>
    <row r="10" customFormat="false" ht="15" hidden="false" customHeight="false" outlineLevel="0" collapsed="false">
      <c r="A10" s="0" t="s">
        <v>251</v>
      </c>
      <c r="B10" s="0" t="s">
        <v>252</v>
      </c>
      <c r="C10" s="0" t="s">
        <v>239</v>
      </c>
      <c r="D10" s="0" t="s">
        <v>240</v>
      </c>
      <c r="E10" s="0" t="s">
        <v>241</v>
      </c>
      <c r="F10" s="0" t="s">
        <v>242</v>
      </c>
      <c r="G10" s="0" t="str">
        <f aca="false">IFERROR(H10/(1+'IMF GDP constant growth'!H10/100),"")</f>
        <v/>
      </c>
      <c r="H10" s="0" t="str">
        <f aca="false">IFERROR(I10/(1+'IMF GDP constant growth'!I10/100),"")</f>
        <v/>
      </c>
      <c r="I10" s="0" t="str">
        <f aca="false">IFERROR(J10/(1+'IMF GDP constant growth'!J10/100),"")</f>
        <v/>
      </c>
      <c r="J10" s="0" t="str">
        <f aca="false">IFERROR(K10/(1+'IMF GDP constant growth'!K10/100),"")</f>
        <v/>
      </c>
      <c r="K10" s="0" t="str">
        <f aca="false">IFERROR(L10/(1+'IMF GDP constant growth'!L10/100),"")</f>
        <v/>
      </c>
      <c r="L10" s="0" t="str">
        <f aca="false">IFERROR(M10/(1+'IMF GDP constant growth'!M10/100),"")</f>
        <v/>
      </c>
      <c r="M10" s="0" t="n">
        <f aca="false">IFERROR(N10/(1+'IMF GDP constant growth'!N10/100),"")</f>
        <v>1.0642769761703</v>
      </c>
      <c r="N10" s="0" t="n">
        <f aca="false">IFERROR(O10/(1+'IMF GDP constant growth'!O10/100),"")</f>
        <v>1.23540207116872</v>
      </c>
      <c r="O10" s="0" t="n">
        <f aca="false">IFERROR(P10/(1+'IMF GDP constant growth'!P10/100),"")</f>
        <v>1.46568101723457</v>
      </c>
      <c r="P10" s="0" t="n">
        <f aca="false">IFERROR(Q10/(1+'IMF GDP constant growth'!Q10/100),"")</f>
        <v>1.64295513626909</v>
      </c>
      <c r="Q10" s="0" t="n">
        <f aca="false">IFERROR(R10/(1+'IMF GDP constant growth'!R10/100),"")</f>
        <v>1.70829546203852</v>
      </c>
      <c r="R10" s="0" t="n">
        <f aca="false">IFERROR(S10/(1+'IMF GDP constant growth'!S10/100),"")</f>
        <v>1.84453202513609</v>
      </c>
      <c r="S10" s="0" t="n">
        <f aca="false">IFERROR(T10/(1+'IMF GDP constant growth'!T10/100),"")</f>
        <v>1.95289828161283</v>
      </c>
      <c r="T10" s="0" t="n">
        <f aca="false">IFERROR(U10/(1+'IMF GDP constant growth'!U10/100),"")</f>
        <v>2.09553797210183</v>
      </c>
      <c r="U10" s="0" t="n">
        <f aca="false">IFERROR(V10/(1+'IMF GDP constant growth'!V10/100),"")</f>
        <v>2.26751877347223</v>
      </c>
      <c r="V10" s="0" t="n">
        <f aca="false">IFERROR(W10/(1+'IMF GDP constant growth'!W10/100),"")</f>
        <v>2.32427476837224</v>
      </c>
      <c r="W10" s="0" t="n">
        <f aca="false">IFERROR(X10/(1+'IMF GDP constant growth'!X10/100),"")</f>
        <v>2.35349090221068</v>
      </c>
      <c r="X10" s="0" t="n">
        <f aca="false">IFERROR(Y10/(1+'IMF GDP constant growth'!Y10/100),"")</f>
        <v>2.51865889372783</v>
      </c>
      <c r="Y10" s="0" t="n">
        <f aca="false">IFERROR(Z10/(1+'IMF GDP constant growth'!Z10/100),"")</f>
        <v>2.56875501912407</v>
      </c>
      <c r="Z10" s="0" t="n">
        <f aca="false">IFERROR(AA10/(1+'IMF GDP constant growth'!AA10/100),"")</f>
        <v>2.60397265043626</v>
      </c>
      <c r="AA10" s="0" t="n">
        <f aca="false">IFERROR(AB10/(1+'IMF GDP constant growth'!AB10/100),"")</f>
        <v>2.80406190889579</v>
      </c>
      <c r="AB10" s="0" t="n">
        <f aca="false">IFERROR(AC10/(1+'IMF GDP constant growth'!AC10/100),"")</f>
        <v>2.92132777792581</v>
      </c>
      <c r="AC10" s="0" t="n">
        <f aca="false">IFERROR(AD10/(1+'IMF GDP constant growth'!AD10/100),"")</f>
        <v>2.89372123042441</v>
      </c>
      <c r="AD10" s="0" t="n">
        <f aca="false">IFERROR(AE10/(1+'IMF GDP constant growth'!AE10/100),"")</f>
        <v>2.92587047329443</v>
      </c>
      <c r="AE10" s="0" t="n">
        <f aca="false">IFERROR(AF10/(1+'IMF GDP constant growth'!AF10/100),"")</f>
        <v>3.13928346561652</v>
      </c>
      <c r="AF10" s="0" t="n">
        <f aca="false">IFERROR(AG10/(1+'IMF GDP constant growth'!AG10/100),"")</f>
        <v>3.12726000994321</v>
      </c>
      <c r="AG10" s="0" t="n">
        <f aca="false">IFERROR(AH10/(1+'IMF GDP constant growth'!AH10/100),"")</f>
        <v>3.16250423025527</v>
      </c>
      <c r="AH10" s="0" t="n">
        <f aca="false">IFERROR(AI10/(1+'IMF GDP constant growth'!AI10/100),"")</f>
        <v>3.26022561097016</v>
      </c>
      <c r="AI10" s="0" t="n">
        <f aca="false">IFERROR(AJ10/(1+'IMF GDP constant growth'!AJ10/100),"")</f>
        <v>3.32008335318757</v>
      </c>
      <c r="AJ10" s="0" t="n">
        <f aca="false">IFERROR(AK10/(1+'IMF GDP constant growth'!AK10/100),"")</f>
        <v>2.93236401920232</v>
      </c>
      <c r="AK10" s="0" t="n">
        <f aca="false">IFERROR(AL10/(1+'IMF GDP constant growth'!AL10/100),"")</f>
        <v>2.85222251055753</v>
      </c>
      <c r="AL10" s="0" t="n">
        <f aca="false">IFERROR(AM10/(1+'IMF GDP constant growth'!AM10/100),"")</f>
        <v>2.94831388693821</v>
      </c>
      <c r="AM10" s="0" t="n">
        <f aca="false">IFERROR(AN10/(1+'IMF GDP constant growth'!AN10/100),"")</f>
        <v>2.91762193937518</v>
      </c>
      <c r="AN10" s="0" t="n">
        <f aca="false">IFERROR(AO10/(1+'IMF GDP constant growth'!AO10/100),"")</f>
        <v>3.1052542062964</v>
      </c>
      <c r="AO10" s="0" t="n">
        <f aca="false">IFERROR(AP10/(1+'IMF GDP constant growth'!AP10/100),"")</f>
        <v>3.05597382204248</v>
      </c>
      <c r="AP10" s="0" t="n">
        <f aca="false">IFERROR(AQ10/(1+'IMF GDP constant growth'!AQ10/100),"")</f>
        <v>3.03690454539293</v>
      </c>
      <c r="AQ10" s="0" t="n">
        <f aca="false">IFERROR(AR10/(1+'IMF GDP constant growth'!AR10/100),"")</f>
        <v>3.08913930357369</v>
      </c>
      <c r="AR10" s="0" t="n">
        <f aca="false">IFERROR(AS10/(1+'IMF GDP constant growth'!AS10/100),"")</f>
        <v>3.3068927330826</v>
      </c>
      <c r="AS10" s="0" t="n">
        <f aca="false">IFERROR(AT10/(1+'IMF GDP constant growth'!AT10/100),"")</f>
        <v>3.38566291798463</v>
      </c>
      <c r="AT10" s="0" t="n">
        <f aca="false">IFERROR(AU10/(1+'IMF GDP constant growth'!AU10/100),"")</f>
        <v>3.30769110098344</v>
      </c>
      <c r="AU10" s="0" t="n">
        <f aca="false">IFERROR(AV10/(1+'IMF GDP constant growth'!AV10/100),"")</f>
        <v>2.51440754423458</v>
      </c>
      <c r="AV10" s="0" t="n">
        <f aca="false">IFERROR(AW10/(1+'IMF GDP constant growth'!AW10/100),"")</f>
        <v>3.20936464538558</v>
      </c>
      <c r="AW10" s="0" t="n">
        <f aca="false">'IMF GDP current US'!AW10</f>
        <v>3.545</v>
      </c>
      <c r="AX10" s="0" t="n">
        <f aca="false">IFERROR(AW10*(1+'IMF GDP constant growth'!AX10/100),"")</f>
        <v>3.732885</v>
      </c>
      <c r="AY10" s="0" t="n">
        <f aca="false">IFERROR(AX10*(1+'IMF GDP constant growth'!AY10/100),"")</f>
        <v>3.773946735</v>
      </c>
      <c r="AZ10" s="0" t="n">
        <f aca="false">IFERROR(AY10*(1+'IMF GDP constant growth'!AZ10/100),"")</f>
        <v>3.81168620235</v>
      </c>
      <c r="BA10" s="0" t="n">
        <f aca="false">IFERROR(AZ10*(1+'IMF GDP constant growth'!BA10/100),"")</f>
        <v>3.85361475057585</v>
      </c>
      <c r="BB10" s="0" t="n">
        <f aca="false">IFERROR(BA10*(1+'IMF GDP constant growth'!BB10/100),"")</f>
        <v>3.89600451283218</v>
      </c>
      <c r="BC10" s="0" t="n">
        <f aca="false">IFERROR(BB10*(1+'IMF GDP constant growth'!BC10/100),"")</f>
        <v>3.93886056247334</v>
      </c>
      <c r="BD10" s="0" t="n">
        <f aca="false">IFERROR(BC10*(1+'IMF GDP constant growth'!BD10/100),"")</f>
        <v>3.98218802866054</v>
      </c>
      <c r="BE10" s="0" t="n">
        <v>2022</v>
      </c>
    </row>
    <row r="11" customFormat="false" ht="15" hidden="false" customHeight="false" outlineLevel="0" collapsed="false">
      <c r="A11" s="0" t="s">
        <v>16</v>
      </c>
      <c r="B11" s="0" t="s">
        <v>253</v>
      </c>
      <c r="C11" s="0" t="s">
        <v>239</v>
      </c>
      <c r="D11" s="0" t="s">
        <v>240</v>
      </c>
      <c r="E11" s="0" t="s">
        <v>241</v>
      </c>
      <c r="F11" s="0" t="s">
        <v>242</v>
      </c>
      <c r="G11" s="0" t="n">
        <f aca="false">IFERROR(H11/(1+'IMF GDP constant growth'!H11/100),"")</f>
        <v>486.261099670198</v>
      </c>
      <c r="H11" s="0" t="n">
        <f aca="false">IFERROR(I11/(1+'IMF GDP constant growth'!I11/100),"")</f>
        <v>506.329095253587</v>
      </c>
      <c r="I11" s="0" t="n">
        <f aca="false">IFERROR(J11/(1+'IMF GDP constant growth'!J11/100),"")</f>
        <v>506.648082583597</v>
      </c>
      <c r="J11" s="0" t="n">
        <f aca="false">IFERROR(K11/(1+'IMF GDP constant growth'!K11/100),"")</f>
        <v>504.24657067215</v>
      </c>
      <c r="K11" s="0" t="n">
        <f aca="false">IFERROR(L11/(1+'IMF GDP constant growth'!L11/100),"")</f>
        <v>536.246058047005</v>
      </c>
      <c r="L11" s="0" t="n">
        <f aca="false">IFERROR(M11/(1+'IMF GDP constant growth'!M11/100),"")</f>
        <v>565.50364297405</v>
      </c>
      <c r="M11" s="0" t="n">
        <f aca="false">IFERROR(N11/(1+'IMF GDP constant growth'!N11/100),"")</f>
        <v>579.347172154054</v>
      </c>
      <c r="N11" s="0" t="n">
        <f aca="false">IFERROR(O11/(1+'IMF GDP constant growth'!O11/100),"")</f>
        <v>607.694629287552</v>
      </c>
      <c r="O11" s="0" t="n">
        <f aca="false">IFERROR(P11/(1+'IMF GDP constant growth'!P11/100),"")</f>
        <v>633.539881871152</v>
      </c>
      <c r="P11" s="0" t="n">
        <f aca="false">IFERROR(Q11/(1+'IMF GDP constant growth'!Q11/100),"")</f>
        <v>662.961473985248</v>
      </c>
      <c r="Q11" s="0" t="n">
        <f aca="false">IFERROR(R11/(1+'IMF GDP constant growth'!R11/100),"")</f>
        <v>672.992081086645</v>
      </c>
      <c r="R11" s="0" t="n">
        <f aca="false">IFERROR(S11/(1+'IMF GDP constant growth'!S11/100),"")</f>
        <v>666.295809879833</v>
      </c>
      <c r="S11" s="0" t="n">
        <f aca="false">IFERROR(T11/(1+'IMF GDP constant growth'!T11/100),"")</f>
        <v>683.512893607128</v>
      </c>
      <c r="T11" s="0" t="n">
        <f aca="false">IFERROR(U11/(1+'IMF GDP constant growth'!U11/100),"")</f>
        <v>710.368115196952</v>
      </c>
      <c r="U11" s="0" t="n">
        <f aca="false">IFERROR(V11/(1+'IMF GDP constant growth'!V11/100),"")</f>
        <v>744.828072465156</v>
      </c>
      <c r="V11" s="0" t="n">
        <f aca="false">IFERROR(W11/(1+'IMF GDP constant growth'!W11/100),"")</f>
        <v>766.8675351294</v>
      </c>
      <c r="W11" s="0" t="n">
        <f aca="false">IFERROR(X11/(1+'IMF GDP constant growth'!X11/100),"")</f>
        <v>797.641929314143</v>
      </c>
      <c r="X11" s="0" t="n">
        <f aca="false">IFERROR(Y11/(1+'IMF GDP constant growth'!Y11/100),"")</f>
        <v>834.796090381596</v>
      </c>
      <c r="Y11" s="0" t="n">
        <f aca="false">IFERROR(Z11/(1+'IMF GDP constant growth'!Z11/100),"")</f>
        <v>874.098290316761</v>
      </c>
      <c r="Z11" s="0" t="n">
        <f aca="false">IFERROR(AA11/(1+'IMF GDP constant growth'!AA11/100),"")</f>
        <v>912.654765902634</v>
      </c>
      <c r="AA11" s="0" t="n">
        <f aca="false">IFERROR(AB11/(1+'IMF GDP constant growth'!AB11/100),"")</f>
        <v>940.837545073707</v>
      </c>
      <c r="AB11" s="0" t="n">
        <f aca="false">IFERROR(AC11/(1+'IMF GDP constant growth'!AC11/100),"")</f>
        <v>965.656839512752</v>
      </c>
      <c r="AC11" s="0" t="n">
        <f aca="false">IFERROR(AD11/(1+'IMF GDP constant growth'!AD11/100),"")</f>
        <v>1005.75091148932</v>
      </c>
      <c r="AD11" s="0" t="n">
        <f aca="false">IFERROR(AE11/(1+'IMF GDP constant growth'!AE11/100),"")</f>
        <v>1035.95361136135</v>
      </c>
      <c r="AE11" s="0" t="n">
        <f aca="false">IFERROR(AF11/(1+'IMF GDP constant growth'!AF11/100),"")</f>
        <v>1078.64525968555</v>
      </c>
      <c r="AF11" s="0" t="n">
        <f aca="false">IFERROR(AG11/(1+'IMF GDP constant growth'!AG11/100),"")</f>
        <v>1111.0585497391</v>
      </c>
      <c r="AG11" s="0" t="n">
        <f aca="false">IFERROR(AH11/(1+'IMF GDP constant growth'!AH11/100),"")</f>
        <v>1140.32383193922</v>
      </c>
      <c r="AH11" s="0" t="n">
        <f aca="false">IFERROR(AI11/(1+'IMF GDP constant growth'!AI11/100),"")</f>
        <v>1190.14458015665</v>
      </c>
      <c r="AI11" s="0" t="n">
        <f aca="false">IFERROR(AJ11/(1+'IMF GDP constant growth'!AJ11/100),"")</f>
        <v>1220.69559152927</v>
      </c>
      <c r="AJ11" s="0" t="n">
        <f aca="false">IFERROR(AK11/(1+'IMF GDP constant growth'!AK11/100),"")</f>
        <v>1244.70667381465</v>
      </c>
      <c r="AK11" s="0" t="n">
        <f aca="false">IFERROR(AL11/(1+'IMF GDP constant growth'!AL11/100),"")</f>
        <v>1275.06506958899</v>
      </c>
      <c r="AL11" s="0" t="n">
        <f aca="false">IFERROR(AM11/(1+'IMF GDP constant growth'!AM11/100),"")</f>
        <v>1310.38437201661</v>
      </c>
      <c r="AM11" s="0" t="n">
        <f aca="false">IFERROR(AN11/(1+'IMF GDP constant growth'!AN11/100),"")</f>
        <v>1360.1527704658</v>
      </c>
      <c r="AN11" s="0" t="n">
        <f aca="false">IFERROR(AO11/(1+'IMF GDP constant growth'!AO11/100),"")</f>
        <v>1390.51138030259</v>
      </c>
      <c r="AO11" s="0" t="n">
        <f aca="false">IFERROR(AP11/(1+'IMF GDP constant growth'!AP11/100),"")</f>
        <v>1426.47000459722</v>
      </c>
      <c r="AP11" s="0" t="n">
        <f aca="false">IFERROR(AQ11/(1+'IMF GDP constant growth'!AQ11/100),"")</f>
        <v>1459.97778500521</v>
      </c>
      <c r="AQ11" s="0" t="n">
        <f aca="false">IFERROR(AR11/(1+'IMF GDP constant growth'!AR11/100),"")</f>
        <v>1499.68918075735</v>
      </c>
      <c r="AR11" s="0" t="n">
        <f aca="false">IFERROR(AS11/(1+'IMF GDP constant growth'!AS11/100),"")</f>
        <v>1535.98165893168</v>
      </c>
      <c r="AS11" s="0" t="n">
        <f aca="false">IFERROR(AT11/(1+'IMF GDP constant growth'!AT11/100),"")</f>
        <v>1579.74177639464</v>
      </c>
      <c r="AT11" s="0" t="n">
        <f aca="false">IFERROR(AU11/(1+'IMF GDP constant growth'!AU11/100),"")</f>
        <v>1608.4140896362</v>
      </c>
      <c r="AU11" s="0" t="n">
        <f aca="false">IFERROR(AV11/(1+'IMF GDP constant growth'!AV11/100),"")</f>
        <v>1574.17095366785</v>
      </c>
      <c r="AV11" s="0" t="n">
        <f aca="false">IFERROR(AW11/(1+'IMF GDP constant growth'!AW11/100),"")</f>
        <v>1661.60040843456</v>
      </c>
      <c r="AW11" s="0" t="n">
        <f aca="false">'IMF GDP current US'!AW11</f>
        <v>1724.924</v>
      </c>
      <c r="AX11" s="0" t="n">
        <f aca="false">IFERROR(AW11*(1+'IMF GDP constant growth'!AX11/100),"")</f>
        <v>1760.50918212</v>
      </c>
      <c r="AY11" s="0" t="n">
        <f aca="false">IFERROR(AX11*(1+'IMF GDP constant growth'!AY11/100),"")</f>
        <v>1786.23022127077</v>
      </c>
      <c r="AZ11" s="0" t="n">
        <f aca="false">IFERROR(AY11*(1+'IMF GDP constant growth'!AZ11/100),"")</f>
        <v>1822.75862929576</v>
      </c>
      <c r="BA11" s="0" t="n">
        <f aca="false">IFERROR(AZ11*(1+'IMF GDP constant growth'!BA11/100),"")</f>
        <v>1861.94793982562</v>
      </c>
      <c r="BB11" s="0" t="n">
        <f aca="false">IFERROR(BA11*(1+'IMF GDP constant growth'!BB11/100),"")</f>
        <v>1902.94803346058</v>
      </c>
      <c r="BC11" s="0" t="n">
        <f aca="false">IFERROR(BB11*(1+'IMF GDP constant growth'!BC11/100),"")</f>
        <v>1945.42183356742</v>
      </c>
      <c r="BD11" s="0" t="n">
        <f aca="false">IFERROR(BC11*(1+'IMF GDP constant growth'!BD11/100),"")</f>
        <v>1989.34945856937</v>
      </c>
      <c r="BE11" s="0" t="n">
        <v>2023</v>
      </c>
    </row>
    <row r="12" customFormat="false" ht="15" hidden="false" customHeight="false" outlineLevel="0" collapsed="false">
      <c r="A12" s="0" t="s">
        <v>17</v>
      </c>
      <c r="B12" s="0" t="s">
        <v>254</v>
      </c>
      <c r="C12" s="0" t="s">
        <v>239</v>
      </c>
      <c r="D12" s="0" t="s">
        <v>240</v>
      </c>
      <c r="E12" s="0" t="s">
        <v>241</v>
      </c>
      <c r="F12" s="0" t="s">
        <v>242</v>
      </c>
      <c r="G12" s="0" t="n">
        <f aca="false">IFERROR(H12/(1+'IMF GDP constant growth'!H12/100),"")</f>
        <v>219.517807774363</v>
      </c>
      <c r="H12" s="0" t="n">
        <f aca="false">IFERROR(I12/(1+'IMF GDP constant growth'!I12/100),"")</f>
        <v>219.300485144666</v>
      </c>
      <c r="I12" s="0" t="n">
        <f aca="false">IFERROR(J12/(1+'IMF GDP constant growth'!J12/100),"")</f>
        <v>223.484738401226</v>
      </c>
      <c r="J12" s="0" t="n">
        <f aca="false">IFERROR(K12/(1+'IMF GDP constant growth'!K12/100),"")</f>
        <v>229.751250465997</v>
      </c>
      <c r="K12" s="0" t="n">
        <f aca="false">IFERROR(L12/(1+'IMF GDP constant growth'!L12/100),"")</f>
        <v>230.514024617544</v>
      </c>
      <c r="L12" s="0" t="n">
        <f aca="false">IFERROR(M12/(1+'IMF GDP constant growth'!M12/100),"")</f>
        <v>235.684454189715</v>
      </c>
      <c r="M12" s="0" t="n">
        <f aca="false">IFERROR(N12/(1+'IMF GDP constant growth'!N12/100),"")</f>
        <v>241.201827262297</v>
      </c>
      <c r="N12" s="0" t="n">
        <f aca="false">IFERROR(O12/(1+'IMF GDP constant growth'!O12/100),"")</f>
        <v>245.256429978576</v>
      </c>
      <c r="O12" s="0" t="n">
        <f aca="false">IFERROR(P12/(1+'IMF GDP constant growth'!P12/100),"")</f>
        <v>247.61334427067</v>
      </c>
      <c r="P12" s="0" t="n">
        <f aca="false">IFERROR(Q12/(1+'IMF GDP constant growth'!Q12/100),"")</f>
        <v>257.238074962471</v>
      </c>
      <c r="Q12" s="0" t="n">
        <f aca="false">IFERROR(R12/(1+'IMF GDP constant growth'!R12/100),"")</f>
        <v>268.41764170034</v>
      </c>
      <c r="R12" s="0" t="n">
        <f aca="false">IFERROR(S12/(1+'IMF GDP constant growth'!S12/100),"")</f>
        <v>277.656576927665</v>
      </c>
      <c r="S12" s="0" t="n">
        <f aca="false">IFERROR(T12/(1+'IMF GDP constant growth'!T12/100),"")</f>
        <v>283.470705648531</v>
      </c>
      <c r="T12" s="0" t="n">
        <f aca="false">IFERROR(U12/(1+'IMF GDP constant growth'!U12/100),"")</f>
        <v>284.964596267298</v>
      </c>
      <c r="U12" s="0" t="n">
        <f aca="false">IFERROR(V12/(1+'IMF GDP constant growth'!V12/100),"")</f>
        <v>291.809445869639</v>
      </c>
      <c r="V12" s="0" t="n">
        <f aca="false">IFERROR(W12/(1+'IMF GDP constant growth'!W12/100),"")</f>
        <v>299.594921885441</v>
      </c>
      <c r="W12" s="0" t="n">
        <f aca="false">IFERROR(X12/(1+'IMF GDP constant growth'!X12/100),"")</f>
        <v>306.779208112254</v>
      </c>
      <c r="X12" s="0" t="n">
        <f aca="false">IFERROR(Y12/(1+'IMF GDP constant growth'!Y12/100),"")</f>
        <v>313.203164730124</v>
      </c>
      <c r="Y12" s="0" t="n">
        <f aca="false">IFERROR(Z12/(1+'IMF GDP constant growth'!Z12/100),"")</f>
        <v>324.41897005911</v>
      </c>
      <c r="Z12" s="0" t="n">
        <f aca="false">IFERROR(AA12/(1+'IMF GDP constant growth'!AA12/100),"")</f>
        <v>335.955308634412</v>
      </c>
      <c r="AA12" s="0" t="n">
        <f aca="false">IFERROR(AB12/(1+'IMF GDP constant growth'!AB12/100),"")</f>
        <v>347.29715985391</v>
      </c>
      <c r="AB12" s="0" t="n">
        <f aca="false">IFERROR(AC12/(1+'IMF GDP constant growth'!AC12/100),"")</f>
        <v>351.697414869259</v>
      </c>
      <c r="AC12" s="0" t="n">
        <f aca="false">IFERROR(AD12/(1+'IMF GDP constant growth'!AD12/100),"")</f>
        <v>357.507456162899</v>
      </c>
      <c r="AD12" s="0" t="n">
        <f aca="false">IFERROR(AE12/(1+'IMF GDP constant growth'!AE12/100),"")</f>
        <v>360.871601325392</v>
      </c>
      <c r="AE12" s="0" t="n">
        <f aca="false">IFERROR(AF12/(1+'IMF GDP constant growth'!AF12/100),"")</f>
        <v>370.741439621641</v>
      </c>
      <c r="AF12" s="0" t="n">
        <f aca="false">IFERROR(AG12/(1+'IMF GDP constant growth'!AG12/100),"")</f>
        <v>379.060877526751</v>
      </c>
      <c r="AG12" s="0" t="n">
        <f aca="false">IFERROR(AH12/(1+'IMF GDP constant growth'!AH12/100),"")</f>
        <v>392.153640236525</v>
      </c>
      <c r="AH12" s="0" t="n">
        <f aca="false">IFERROR(AI12/(1+'IMF GDP constant growth'!AI12/100),"")</f>
        <v>406.76920640814</v>
      </c>
      <c r="AI12" s="0" t="n">
        <f aca="false">IFERROR(AJ12/(1+'IMF GDP constant growth'!AJ12/100),"")</f>
        <v>412.708036821699</v>
      </c>
      <c r="AJ12" s="0" t="n">
        <f aca="false">IFERROR(AK12/(1+'IMF GDP constant growth'!AK12/100),"")</f>
        <v>397.169579235362</v>
      </c>
      <c r="AK12" s="0" t="n">
        <f aca="false">IFERROR(AL12/(1+'IMF GDP constant growth'!AL12/100),"")</f>
        <v>404.465584405916</v>
      </c>
      <c r="AL12" s="0" t="n">
        <f aca="false">IFERROR(AM12/(1+'IMF GDP constant growth'!AM12/100),"")</f>
        <v>416.288113438101</v>
      </c>
      <c r="AM12" s="0" t="n">
        <f aca="false">IFERROR(AN12/(1+'IMF GDP constant growth'!AN12/100),"")</f>
        <v>419.11887260948</v>
      </c>
      <c r="AN12" s="0" t="n">
        <f aca="false">IFERROR(AO12/(1+'IMF GDP constant growth'!AO12/100),"")</f>
        <v>419.227843516358</v>
      </c>
      <c r="AO12" s="0" t="n">
        <f aca="false">IFERROR(AP12/(1+'IMF GDP constant growth'!AP12/100),"")</f>
        <v>421.998939562001</v>
      </c>
      <c r="AP12" s="0" t="n">
        <f aca="false">IFERROR(AQ12/(1+'IMF GDP constant growth'!AQ12/100),"")</f>
        <v>426.282228798556</v>
      </c>
      <c r="AQ12" s="0" t="n">
        <f aca="false">IFERROR(AR12/(1+'IMF GDP constant growth'!AR12/100),"")</f>
        <v>434.760982329359</v>
      </c>
      <c r="AR12" s="0" t="n">
        <f aca="false">IFERROR(AS12/(1+'IMF GDP constant growth'!AS12/100),"")</f>
        <v>444.582232920179</v>
      </c>
      <c r="AS12" s="0" t="n">
        <f aca="false">IFERROR(AT12/(1+'IMF GDP constant growth'!AT12/100),"")</f>
        <v>455.363352068494</v>
      </c>
      <c r="AT12" s="0" t="n">
        <f aca="false">IFERROR(AU12/(1+'IMF GDP constant growth'!AU12/100),"")</f>
        <v>461.970674307007</v>
      </c>
      <c r="AU12" s="0" t="n">
        <f aca="false">IFERROR(AV12/(1+'IMF GDP constant growth'!AV12/100),"")</f>
        <v>431.328159480224</v>
      </c>
      <c r="AV12" s="0" t="n">
        <f aca="false">IFERROR(AW12/(1+'IMF GDP constant growth'!AW12/100),"")</f>
        <v>449.607846878996</v>
      </c>
      <c r="AW12" s="0" t="n">
        <f aca="false">'IMF GDP current US'!AW12</f>
        <v>471.216</v>
      </c>
      <c r="AX12" s="0" t="n">
        <f aca="false">IFERROR(AW12*(1+'IMF GDP constant growth'!AX12/100),"")</f>
        <v>467.70072864</v>
      </c>
      <c r="AY12" s="0" t="n">
        <f aca="false">IFERROR(AX12*(1+'IMF GDP constant growth'!AY12/100),"")</f>
        <v>469.735226809584</v>
      </c>
      <c r="AZ12" s="0" t="n">
        <f aca="false">IFERROR(AY12*(1+'IMF GDP constant growth'!AZ12/100),"")</f>
        <v>477.175832802248</v>
      </c>
      <c r="BA12" s="0" t="n">
        <f aca="false">IFERROR(AZ12*(1+'IMF GDP constant growth'!BA12/100),"")</f>
        <v>483.66065237003</v>
      </c>
      <c r="BB12" s="0" t="n">
        <f aca="false">IFERROR(BA12*(1+'IMF GDP constant growth'!BB12/100),"")</f>
        <v>488.511768713302</v>
      </c>
      <c r="BC12" s="0" t="n">
        <f aca="false">IFERROR(BB12*(1+'IMF GDP constant growth'!BC12/100),"")</f>
        <v>492.82532763104</v>
      </c>
      <c r="BD12" s="0" t="n">
        <f aca="false">IFERROR(BC12*(1+'IMF GDP constant growth'!BD12/100),"")</f>
        <v>497.339607632141</v>
      </c>
      <c r="BE12" s="0" t="n">
        <v>2023</v>
      </c>
    </row>
    <row r="13" customFormat="false" ht="15" hidden="false" customHeight="false" outlineLevel="0" collapsed="false">
      <c r="A13" s="0" t="s">
        <v>18</v>
      </c>
      <c r="B13" s="0" t="s">
        <v>255</v>
      </c>
      <c r="C13" s="0" t="s">
        <v>239</v>
      </c>
      <c r="D13" s="0" t="s">
        <v>240</v>
      </c>
      <c r="E13" s="0" t="s">
        <v>241</v>
      </c>
      <c r="F13" s="0" t="s">
        <v>242</v>
      </c>
      <c r="G13" s="0" t="str">
        <f aca="false">IFERROR(H13/(1+'IMF GDP constant growth'!H13/100),"")</f>
        <v/>
      </c>
      <c r="H13" s="0" t="str">
        <f aca="false">IFERROR(I13/(1+'IMF GDP constant growth'!I13/100),"")</f>
        <v/>
      </c>
      <c r="I13" s="0" t="str">
        <f aca="false">IFERROR(J13/(1+'IMF GDP constant growth'!J13/100),"")</f>
        <v/>
      </c>
      <c r="J13" s="0" t="str">
        <f aca="false">IFERROR(K13/(1+'IMF GDP constant growth'!K13/100),"")</f>
        <v/>
      </c>
      <c r="K13" s="0" t="str">
        <f aca="false">IFERROR(L13/(1+'IMF GDP constant growth'!L13/100),"")</f>
        <v/>
      </c>
      <c r="L13" s="0" t="str">
        <f aca="false">IFERROR(M13/(1+'IMF GDP constant growth'!M13/100),"")</f>
        <v/>
      </c>
      <c r="M13" s="0" t="str">
        <f aca="false">IFERROR(N13/(1+'IMF GDP constant growth'!N13/100),"")</f>
        <v/>
      </c>
      <c r="N13" s="0" t="str">
        <f aca="false">IFERROR(O13/(1+'IMF GDP constant growth'!O13/100),"")</f>
        <v/>
      </c>
      <c r="O13" s="0" t="str">
        <f aca="false">IFERROR(P13/(1+'IMF GDP constant growth'!P13/100),"")</f>
        <v/>
      </c>
      <c r="P13" s="0" t="str">
        <f aca="false">IFERROR(Q13/(1+'IMF GDP constant growth'!Q13/100),"")</f>
        <v/>
      </c>
      <c r="Q13" s="0" t="str">
        <f aca="false">IFERROR(R13/(1+'IMF GDP constant growth'!R13/100),"")</f>
        <v/>
      </c>
      <c r="R13" s="0" t="str">
        <f aca="false">IFERROR(S13/(1+'IMF GDP constant growth'!S13/100),"")</f>
        <v/>
      </c>
      <c r="S13" s="0" t="n">
        <f aca="false">IFERROR(T13/(1+'IMF GDP constant growth'!T13/100),"")</f>
        <v>22.984879064072</v>
      </c>
      <c r="T13" s="0" t="n">
        <f aca="false">IFERROR(U13/(1+'IMF GDP constant growth'!U13/100),"")</f>
        <v>17.6758316978526</v>
      </c>
      <c r="U13" s="0" t="n">
        <f aca="false">IFERROR(V13/(1+'IMF GDP constant growth'!V13/100),"")</f>
        <v>14.1984653279341</v>
      </c>
      <c r="V13" s="0" t="n">
        <f aca="false">IFERROR(W13/(1+'IMF GDP constant growth'!W13/100),"")</f>
        <v>12.3488312496641</v>
      </c>
      <c r="W13" s="0" t="n">
        <f aca="false">IFERROR(X13/(1+'IMF GDP constant growth'!X13/100),"")</f>
        <v>12.6613801685931</v>
      </c>
      <c r="X13" s="0" t="n">
        <f aca="false">IFERROR(Y13/(1+'IMF GDP constant growth'!Y13/100),"")</f>
        <v>13.7862171827709</v>
      </c>
      <c r="Y13" s="0" t="n">
        <f aca="false">IFERROR(Z13/(1+'IMF GDP constant growth'!Z13/100),"")</f>
        <v>14.61435524894</v>
      </c>
      <c r="Z13" s="0" t="n">
        <f aca="false">IFERROR(AA13/(1+'IMF GDP constant growth'!AA13/100),"")</f>
        <v>16.2798071731092</v>
      </c>
      <c r="AA13" s="0" t="n">
        <f aca="false">IFERROR(AB13/(1+'IMF GDP constant growth'!AB13/100),"")</f>
        <v>17.2935507657787</v>
      </c>
      <c r="AB13" s="0" t="n">
        <f aca="false">IFERROR(AC13/(1+'IMF GDP constant growth'!AC13/100),"")</f>
        <v>18.4152104684471</v>
      </c>
      <c r="AC13" s="0" t="n">
        <f aca="false">IFERROR(AD13/(1+'IMF GDP constant growth'!AD13/100),"")</f>
        <v>20.1534221845638</v>
      </c>
      <c r="AD13" s="0" t="n">
        <f aca="false">IFERROR(AE13/(1+'IMF GDP constant growth'!AE13/100),"")</f>
        <v>22.2106835211641</v>
      </c>
      <c r="AE13" s="0" t="n">
        <f aca="false">IFERROR(AF13/(1+'IMF GDP constant growth'!AF13/100),"")</f>
        <v>24.2660601742126</v>
      </c>
      <c r="AF13" s="0" t="n">
        <f aca="false">IFERROR(AG13/(1+'IMF GDP constant growth'!AG13/100),"")</f>
        <v>30.6723000602047</v>
      </c>
      <c r="AG13" s="0" t="n">
        <f aca="false">IFERROR(AH13/(1+'IMF GDP constant growth'!AH13/100),"")</f>
        <v>41.2438149989549</v>
      </c>
      <c r="AH13" s="0" t="n">
        <f aca="false">IFERROR(AI13/(1+'IMF GDP constant growth'!AI13/100),"")</f>
        <v>51.5547687486936</v>
      </c>
      <c r="AI13" s="0" t="n">
        <f aca="false">IFERROR(AJ13/(1+'IMF GDP constant growth'!AJ13/100),"")</f>
        <v>57.1072173429279</v>
      </c>
      <c r="AJ13" s="0" t="n">
        <f aca="false">IFERROR(AK13/(1+'IMF GDP constant growth'!AK13/100),"")</f>
        <v>62.395345668883</v>
      </c>
      <c r="AK13" s="0" t="n">
        <f aca="false">IFERROR(AL13/(1+'IMF GDP constant growth'!AL13/100),"")</f>
        <v>65.5151129523271</v>
      </c>
      <c r="AL13" s="0" t="n">
        <f aca="false">IFERROR(AM13/(1+'IMF GDP constant growth'!AM13/100),"")</f>
        <v>65.5806280652795</v>
      </c>
      <c r="AM13" s="0" t="n">
        <f aca="false">IFERROR(AN13/(1+'IMF GDP constant growth'!AN13/100),"")</f>
        <v>67.0253693015576</v>
      </c>
      <c r="AN13" s="0" t="n">
        <f aca="false">IFERROR(AO13/(1+'IMF GDP constant growth'!AO13/100),"")</f>
        <v>70.9416616298476</v>
      </c>
      <c r="AO13" s="0" t="n">
        <f aca="false">IFERROR(AP13/(1+'IMF GDP constant growth'!AP13/100),"")</f>
        <v>72.9053268237618</v>
      </c>
      <c r="AP13" s="0" t="n">
        <f aca="false">IFERROR(AQ13/(1+'IMF GDP constant growth'!AQ13/100),"")</f>
        <v>73.6927043534584</v>
      </c>
      <c r="AQ13" s="0" t="n">
        <f aca="false">IFERROR(AR13/(1+'IMF GDP constant growth'!AR13/100),"")</f>
        <v>71.4347598920684</v>
      </c>
      <c r="AR13" s="0" t="n">
        <f aca="false">IFERROR(AS13/(1+'IMF GDP constant growth'!AS13/100),"")</f>
        <v>71.5447694223022</v>
      </c>
      <c r="AS13" s="0" t="n">
        <f aca="false">IFERROR(AT13/(1+'IMF GDP constant growth'!AT13/100),"")</f>
        <v>72.5964775328101</v>
      </c>
      <c r="AT13" s="0" t="n">
        <f aca="false">IFERROR(AU13/(1+'IMF GDP constant growth'!AU13/100),"")</f>
        <v>74.3968701756238</v>
      </c>
      <c r="AU13" s="0" t="n">
        <f aca="false">IFERROR(AV13/(1+'IMF GDP constant growth'!AV13/100),"")</f>
        <v>71.2729455969493</v>
      </c>
      <c r="AV13" s="0" t="n">
        <f aca="false">IFERROR(AW13/(1+'IMF GDP constant growth'!AW13/100),"")</f>
        <v>75.275634221674</v>
      </c>
      <c r="AW13" s="0" t="n">
        <f aca="false">'IMF GDP current US'!AW13</f>
        <v>78.721</v>
      </c>
      <c r="AX13" s="0" t="n">
        <f aca="false">IFERROR(AW13*(1+'IMF GDP constant growth'!AX13/100),"")</f>
        <v>79.586931</v>
      </c>
      <c r="AY13" s="0" t="n">
        <f aca="false">IFERROR(AX13*(1+'IMF GDP constant growth'!AY13/100),"")</f>
        <v>81.78671377284</v>
      </c>
      <c r="AZ13" s="0" t="n">
        <f aca="false">IFERROR(AY13*(1+'IMF GDP constant growth'!AZ13/100),"")</f>
        <v>83.680894063819</v>
      </c>
      <c r="BA13" s="0" t="n">
        <f aca="false">IFERROR(AZ13*(1+'IMF GDP constant growth'!BA13/100),"")</f>
        <v>85.6298220865653</v>
      </c>
      <c r="BB13" s="0" t="n">
        <f aca="false">IFERROR(BA13*(1+'IMF GDP constant growth'!BB13/100),"")</f>
        <v>87.6421229055996</v>
      </c>
      <c r="BC13" s="0" t="n">
        <f aca="false">IFERROR(BB13*(1+'IMF GDP constant growth'!BC13/100),"")</f>
        <v>89.7043420575684</v>
      </c>
      <c r="BD13" s="0" t="n">
        <f aca="false">IFERROR(BC13*(1+'IMF GDP constant growth'!BD13/100),"")</f>
        <v>91.8787753090438</v>
      </c>
      <c r="BE13" s="0" t="n">
        <v>2022</v>
      </c>
    </row>
    <row r="14" customFormat="false" ht="15" hidden="false" customHeight="false" outlineLevel="0" collapsed="false">
      <c r="A14" s="0" t="s">
        <v>20</v>
      </c>
      <c r="B14" s="0" t="s">
        <v>256</v>
      </c>
      <c r="C14" s="0" t="s">
        <v>239</v>
      </c>
      <c r="D14" s="0" t="s">
        <v>240</v>
      </c>
      <c r="E14" s="0" t="s">
        <v>241</v>
      </c>
      <c r="F14" s="0" t="s">
        <v>242</v>
      </c>
      <c r="G14" s="0" t="n">
        <f aca="false">IFERROR(H14/(1+'IMF GDP constant growth'!H14/100),"")</f>
        <v>6.4608423435778</v>
      </c>
      <c r="H14" s="0" t="n">
        <f aca="false">IFERROR(I14/(1+'IMF GDP constant growth'!I14/100),"")</f>
        <v>6.27347791561404</v>
      </c>
      <c r="I14" s="0" t="n">
        <f aca="false">IFERROR(J14/(1+'IMF GDP constant growth'!J14/100),"")</f>
        <v>6.66870702429772</v>
      </c>
      <c r="J14" s="0" t="n">
        <f aca="false">IFERROR(K14/(1+'IMF GDP constant growth'!K14/100),"")</f>
        <v>7.12217910194997</v>
      </c>
      <c r="K14" s="0" t="n">
        <f aca="false">IFERROR(L14/(1+'IMF GDP constant growth'!L14/100),"")</f>
        <v>7.29311140039677</v>
      </c>
      <c r="L14" s="0" t="n">
        <f aca="false">IFERROR(M14/(1+'IMF GDP constant growth'!M14/100),"")</f>
        <v>7.59212896781304</v>
      </c>
      <c r="M14" s="0" t="n">
        <f aca="false">IFERROR(N14/(1+'IMF GDP constant growth'!N14/100),"")</f>
        <v>7.78952432097618</v>
      </c>
      <c r="N14" s="0" t="n">
        <f aca="false">IFERROR(O14/(1+'IMF GDP constant growth'!O14/100),"")</f>
        <v>8.07773672085229</v>
      </c>
      <c r="O14" s="0" t="n">
        <f aca="false">IFERROR(P14/(1+'IMF GDP constant growth'!P14/100),"")</f>
        <v>8.25988968390751</v>
      </c>
      <c r="P14" s="0" t="n">
        <f aca="false">IFERROR(Q14/(1+'IMF GDP constant growth'!Q14/100),"")</f>
        <v>8.44986714663739</v>
      </c>
      <c r="Q14" s="0" t="n">
        <f aca="false">IFERROR(R14/(1+'IMF GDP constant growth'!R14/100),"")</f>
        <v>8.53875974902001</v>
      </c>
      <c r="R14" s="0" t="n">
        <f aca="false">IFERROR(S14/(1+'IMF GDP constant growth'!S14/100),"")</f>
        <v>8.181668816316</v>
      </c>
      <c r="S14" s="0" t="n">
        <f aca="false">IFERROR(T14/(1+'IMF GDP constant growth'!T14/100),"")</f>
        <v>7.86863816740375</v>
      </c>
      <c r="T14" s="0" t="n">
        <f aca="false">IFERROR(U14/(1+'IMF GDP constant growth'!U14/100),"")</f>
        <v>7.89287357295935</v>
      </c>
      <c r="U14" s="0" t="n">
        <f aca="false">IFERROR(V14/(1+'IMF GDP constant growth'!V14/100),"")</f>
        <v>8.14142016177184</v>
      </c>
      <c r="V14" s="0" t="n">
        <f aca="false">IFERROR(W14/(1+'IMF GDP constant growth'!W14/100),"")</f>
        <v>8.49793295065583</v>
      </c>
      <c r="W14" s="0" t="n">
        <f aca="false">IFERROR(X14/(1+'IMF GDP constant growth'!X14/100),"")</f>
        <v>8.85688563849153</v>
      </c>
      <c r="X14" s="0" t="n">
        <f aca="false">IFERROR(Y14/(1+'IMF GDP constant growth'!Y14/100),"")</f>
        <v>9.29494720217132</v>
      </c>
      <c r="Y14" s="0" t="n">
        <f aca="false">IFERROR(Z14/(1+'IMF GDP constant growth'!Z14/100),"")</f>
        <v>9.73329691222572</v>
      </c>
      <c r="Z14" s="0" t="n">
        <f aca="false">IFERROR(AA14/(1+'IMF GDP constant growth'!AA14/100),"")</f>
        <v>10.4286436436351</v>
      </c>
      <c r="AA14" s="0" t="n">
        <f aca="false">IFERROR(AB14/(1+'IMF GDP constant growth'!AB14/100),"")</f>
        <v>10.8613280684096</v>
      </c>
      <c r="AB14" s="0" t="n">
        <f aca="false">IFERROR(AC14/(1+'IMF GDP constant growth'!AC14/100),"")</f>
        <v>11.146546543486</v>
      </c>
      <c r="AC14" s="0" t="n">
        <f aca="false">IFERROR(AD14/(1+'IMF GDP constant growth'!AD14/100),"")</f>
        <v>11.4480606274873</v>
      </c>
      <c r="AD14" s="0" t="n">
        <f aca="false">IFERROR(AE14/(1+'IMF GDP constant growth'!AE14/100),"")</f>
        <v>11.3032426605496</v>
      </c>
      <c r="AE14" s="0" t="n">
        <f aca="false">IFERROR(AF14/(1+'IMF GDP constant growth'!AF14/100),"")</f>
        <v>11.4030502932422</v>
      </c>
      <c r="AF14" s="0" t="n">
        <f aca="false">IFERROR(AG14/(1+'IMF GDP constant growth'!AG14/100),"")</f>
        <v>11.7901838506978</v>
      </c>
      <c r="AG14" s="0" t="n">
        <f aca="false">IFERROR(AH14/(1+'IMF GDP constant growth'!AH14/100),"")</f>
        <v>12.0869427782199</v>
      </c>
      <c r="AH14" s="0" t="n">
        <f aca="false">IFERROR(AI14/(1+'IMF GDP constant growth'!AI14/100),"")</f>
        <v>12.2618408402207</v>
      </c>
      <c r="AI14" s="0" t="n">
        <f aca="false">IFERROR(AJ14/(1+'IMF GDP constant growth'!AJ14/100),"")</f>
        <v>11.976875659094</v>
      </c>
      <c r="AJ14" s="0" t="n">
        <f aca="false">IFERROR(AK14/(1+'IMF GDP constant growth'!AK14/100),"")</f>
        <v>11.4768411003268</v>
      </c>
      <c r="AK14" s="0" t="n">
        <f aca="false">IFERROR(AL14/(1+'IMF GDP constant growth'!AL14/100),"")</f>
        <v>11.6534696848608</v>
      </c>
      <c r="AL14" s="0" t="n">
        <f aca="false">IFERROR(AM14/(1+'IMF GDP constant growth'!AM14/100),"")</f>
        <v>11.724905454029</v>
      </c>
      <c r="AM14" s="0" t="n">
        <f aca="false">IFERROR(AN14/(1+'IMF GDP constant growth'!AN14/100),"")</f>
        <v>12.1351598958655</v>
      </c>
      <c r="AN14" s="0" t="n">
        <f aca="false">IFERROR(AO14/(1+'IMF GDP constant growth'!AO14/100),"")</f>
        <v>11.7877302680469</v>
      </c>
      <c r="AO14" s="0" t="n">
        <f aca="false">IFERROR(AP14/(1+'IMF GDP constant growth'!AP14/100),"")</f>
        <v>12.0054496460977</v>
      </c>
      <c r="AP14" s="0" t="n">
        <f aca="false">IFERROR(AQ14/(1+'IMF GDP constant growth'!AQ14/100),"")</f>
        <v>12.1251439790693</v>
      </c>
      <c r="AQ14" s="0" t="n">
        <f aca="false">IFERROR(AR14/(1+'IMF GDP constant growth'!AR14/100),"")</f>
        <v>12.032629130509</v>
      </c>
      <c r="AR14" s="0" t="n">
        <f aca="false">IFERROR(AS14/(1+'IMF GDP constant growth'!AS14/100),"")</f>
        <v>12.336332689763</v>
      </c>
      <c r="AS14" s="0" t="n">
        <f aca="false">IFERROR(AT14/(1+'IMF GDP constant growth'!AT14/100),"")</f>
        <v>12.6963068776503</v>
      </c>
      <c r="AT14" s="0" t="n">
        <f aca="false">IFERROR(AU14/(1+'IMF GDP constant growth'!AU14/100),"")</f>
        <v>12.6018463544806</v>
      </c>
      <c r="AU14" s="0" t="n">
        <f aca="false">IFERROR(AV14/(1+'IMF GDP constant growth'!AV14/100),"")</f>
        <v>9.6394043134693</v>
      </c>
      <c r="AV14" s="0" t="n">
        <f aca="false">IFERROR(AW14/(1+'IMF GDP constant growth'!AW14/100),"")</f>
        <v>11.2766571361121</v>
      </c>
      <c r="AW14" s="0" t="n">
        <f aca="false">'IMF GDP current US'!AW14</f>
        <v>12.897</v>
      </c>
      <c r="AX14" s="0" t="n">
        <f aca="false">IFERROR(AW14*(1+'IMF GDP constant growth'!AX14/100),"")</f>
        <v>13.45208688</v>
      </c>
      <c r="AY14" s="0" t="n">
        <f aca="false">IFERROR(AX14*(1+'IMF GDP constant growth'!AY14/100),"")</f>
        <v>13.7613503573712</v>
      </c>
      <c r="AZ14" s="0" t="n">
        <f aca="false">IFERROR(AY14*(1+'IMF GDP constant growth'!AZ14/100),"")</f>
        <v>14.0090546638039</v>
      </c>
      <c r="BA14" s="0" t="n">
        <f aca="false">IFERROR(AZ14*(1+'IMF GDP constant growth'!BA14/100),"")</f>
        <v>14.2331995384247</v>
      </c>
      <c r="BB14" s="0" t="n">
        <f aca="false">IFERROR(BA14*(1+'IMF GDP constant growth'!BB14/100),"")</f>
        <v>14.4466975315011</v>
      </c>
      <c r="BC14" s="0" t="n">
        <f aca="false">IFERROR(BB14*(1+'IMF GDP constant growth'!BC14/100),"")</f>
        <v>14.6633979944736</v>
      </c>
      <c r="BD14" s="0" t="n">
        <f aca="false">IFERROR(BC14*(1+'IMF GDP constant growth'!BD14/100),"")</f>
        <v>14.8833489643907</v>
      </c>
      <c r="BE14" s="0" t="n">
        <v>2022</v>
      </c>
    </row>
    <row r="15" customFormat="false" ht="15" hidden="false" customHeight="false" outlineLevel="0" collapsed="false">
      <c r="A15" s="0" t="s">
        <v>21</v>
      </c>
      <c r="B15" s="0" t="s">
        <v>257</v>
      </c>
      <c r="C15" s="0" t="s">
        <v>239</v>
      </c>
      <c r="D15" s="0" t="s">
        <v>240</v>
      </c>
      <c r="E15" s="0" t="s">
        <v>241</v>
      </c>
      <c r="F15" s="0" t="s">
        <v>242</v>
      </c>
      <c r="G15" s="0" t="n">
        <f aca="false">IFERROR(H15/(1+'IMF GDP constant growth'!H15/100),"")</f>
        <v>9.22842111525379</v>
      </c>
      <c r="H15" s="0" t="n">
        <f aca="false">IFERROR(I15/(1+'IMF GDP constant growth'!I15/100),"")</f>
        <v>9.48469436962439</v>
      </c>
      <c r="I15" s="0" t="n">
        <f aca="false">IFERROR(J15/(1+'IMF GDP constant growth'!J15/100),"")</f>
        <v>10.0922838909425</v>
      </c>
      <c r="J15" s="0" t="n">
        <f aca="false">IFERROR(K15/(1+'IMF GDP constant growth'!K15/100),"")</f>
        <v>10.798138226275</v>
      </c>
      <c r="K15" s="0" t="n">
        <f aca="false">IFERROR(L15/(1+'IMF GDP constant growth'!L15/100),"")</f>
        <v>11.2501482924269</v>
      </c>
      <c r="L15" s="0" t="n">
        <f aca="false">IFERROR(M15/(1+'IMF GDP constant growth'!M15/100),"")</f>
        <v>11.1455219133073</v>
      </c>
      <c r="M15" s="0" t="n">
        <f aca="false">IFERROR(N15/(1+'IMF GDP constant growth'!N15/100),"")</f>
        <v>11.1994662393678</v>
      </c>
      <c r="N15" s="0" t="n">
        <f aca="false">IFERROR(O15/(1+'IMF GDP constant growth'!O15/100),"")</f>
        <v>11.0626087619227</v>
      </c>
      <c r="O15" s="0" t="n">
        <f aca="false">IFERROR(P15/(1+'IMF GDP constant growth'!P15/100),"")</f>
        <v>11.7210552354323</v>
      </c>
      <c r="P15" s="0" t="n">
        <f aca="false">IFERROR(Q15/(1+'IMF GDP constant growth'!Q15/100),"")</f>
        <v>11.8397895249672</v>
      </c>
      <c r="Q15" s="0" t="n">
        <f aca="false">IFERROR(R15/(1+'IMF GDP constant growth'!R15/100),"")</f>
        <v>12.2545373520268</v>
      </c>
      <c r="R15" s="0" t="n">
        <f aca="false">IFERROR(S15/(1+'IMF GDP constant growth'!S15/100),"")</f>
        <v>12.5346760758942</v>
      </c>
      <c r="S15" s="0" t="n">
        <f aca="false">IFERROR(T15/(1+'IMF GDP constant growth'!T15/100),"")</f>
        <v>13.4275210527801</v>
      </c>
      <c r="T15" s="0" t="n">
        <f aca="false">IFERROR(U15/(1+'IMF GDP constant growth'!U15/100),"")</f>
        <v>14.4485497536335</v>
      </c>
      <c r="U15" s="0" t="n">
        <f aca="false">IFERROR(V15/(1+'IMF GDP constant growth'!V15/100),"")</f>
        <v>14.9126371717202</v>
      </c>
      <c r="V15" s="0" t="n">
        <f aca="false">IFERROR(W15/(1+'IMF GDP constant growth'!W15/100),"")</f>
        <v>15.1994071845324</v>
      </c>
      <c r="W15" s="0" t="n">
        <f aca="false">IFERROR(X15/(1+'IMF GDP constant growth'!X15/100),"")</f>
        <v>15.6933879180297</v>
      </c>
      <c r="X15" s="0" t="n">
        <f aca="false">IFERROR(Y15/(1+'IMF GDP constant growth'!Y15/100),"")</f>
        <v>16.0618686663451</v>
      </c>
      <c r="Y15" s="0" t="n">
        <f aca="false">IFERROR(Z15/(1+'IMF GDP constant growth'!Z15/100),"")</f>
        <v>16.8407086779761</v>
      </c>
      <c r="Z15" s="0" t="n">
        <f aca="false">IFERROR(AA15/(1+'IMF GDP constant growth'!AA15/100),"")</f>
        <v>17.8464358002249</v>
      </c>
      <c r="AA15" s="0" t="n">
        <f aca="false">IFERROR(AB15/(1+'IMF GDP constant growth'!AB15/100),"")</f>
        <v>19.0988986646846</v>
      </c>
      <c r="AB15" s="0" t="n">
        <f aca="false">IFERROR(AC15/(1+'IMF GDP constant growth'!AC15/100),"")</f>
        <v>19.5746522304219</v>
      </c>
      <c r="AC15" s="0" t="n">
        <f aca="false">IFERROR(AD15/(1+'IMF GDP constant growth'!AD15/100),"")</f>
        <v>20.2302073336188</v>
      </c>
      <c r="AD15" s="0" t="n">
        <f aca="false">IFERROR(AE15/(1+'IMF GDP constant growth'!AE15/100),"")</f>
        <v>21.5039011873434</v>
      </c>
      <c r="AE15" s="0" t="n">
        <f aca="false">IFERROR(AF15/(1+'IMF GDP constant growth'!AF15/100),"")</f>
        <v>23.0050885292318</v>
      </c>
      <c r="AF15" s="0" t="n">
        <f aca="false">IFERROR(AG15/(1+'IMF GDP constant growth'!AG15/100),"")</f>
        <v>24.5623029717755</v>
      </c>
      <c r="AG15" s="0" t="n">
        <f aca="false">IFERROR(AH15/(1+'IMF GDP constant growth'!AH15/100),"")</f>
        <v>26.1507471049603</v>
      </c>
      <c r="AH15" s="0" t="n">
        <f aca="false">IFERROR(AI15/(1+'IMF GDP constant growth'!AI15/100),"")</f>
        <v>28.3196900698457</v>
      </c>
      <c r="AI15" s="0" t="n">
        <f aca="false">IFERROR(AJ15/(1+'IMF GDP constant growth'!AJ15/100),"")</f>
        <v>30.0874051240054</v>
      </c>
      <c r="AJ15" s="0" t="n">
        <f aca="false">IFERROR(AK15/(1+'IMF GDP constant growth'!AK15/100),"")</f>
        <v>30.8519260882064</v>
      </c>
      <c r="AK15" s="0" t="n">
        <f aca="false">IFERROR(AL15/(1+'IMF GDP constant growth'!AL15/100),"")</f>
        <v>32.1899741226519</v>
      </c>
      <c r="AL15" s="0" t="n">
        <f aca="false">IFERROR(AM15/(1+'IMF GDP constant growth'!AM15/100),"")</f>
        <v>32.8286232092453</v>
      </c>
      <c r="AM15" s="0" t="n">
        <f aca="false">IFERROR(AN15/(1+'IMF GDP constant growth'!AN15/100),"")</f>
        <v>34.052474282486</v>
      </c>
      <c r="AN15" s="0" t="n">
        <f aca="false">IFERROR(AO15/(1+'IMF GDP constant growth'!AO15/100),"")</f>
        <v>35.8967562896254</v>
      </c>
      <c r="AO15" s="0" t="n">
        <f aca="false">IFERROR(AP15/(1+'IMF GDP constant growth'!AP15/100),"")</f>
        <v>37.458624155787</v>
      </c>
      <c r="AP15" s="0" t="n">
        <f aca="false">IFERROR(AQ15/(1+'IMF GDP constant growth'!AQ15/100),"")</f>
        <v>38.3894709660584</v>
      </c>
      <c r="AQ15" s="0" t="n">
        <f aca="false">IFERROR(AR15/(1+'IMF GDP constant growth'!AR15/100),"")</f>
        <v>39.7553683430307</v>
      </c>
      <c r="AR15" s="0" t="n">
        <f aca="false">IFERROR(AS15/(1+'IMF GDP constant growth'!AS15/100),"")</f>
        <v>41.4616687523136</v>
      </c>
      <c r="AS15" s="0" t="n">
        <f aca="false">IFERROR(AT15/(1+'IMF GDP constant growth'!AT15/100),"")</f>
        <v>42.3365099629874</v>
      </c>
      <c r="AT15" s="0" t="n">
        <f aca="false">IFERROR(AU15/(1+'IMF GDP constant growth'!AU15/100),"")</f>
        <v>43.2539421338853</v>
      </c>
      <c r="AU15" s="0" t="n">
        <f aca="false">IFERROR(AV15/(1+'IMF GDP constant growth'!AV15/100),"")</f>
        <v>41.2447965217664</v>
      </c>
      <c r="AV15" s="0" t="n">
        <f aca="false">IFERROR(AW15/(1+'IMF GDP constant growth'!AW15/100),"")</f>
        <v>42.3134491996454</v>
      </c>
      <c r="AW15" s="0" t="n">
        <f aca="false">'IMF GDP current US'!AW15</f>
        <v>44.383</v>
      </c>
      <c r="AX15" s="0" t="n">
        <f aca="false">IFERROR(AW15*(1+'IMF GDP constant growth'!AX15/100),"")</f>
        <v>45.54450311</v>
      </c>
      <c r="AY15" s="0" t="n">
        <f aca="false">IFERROR(AX15*(1+'IMF GDP constant growth'!AY15/100),"")</f>
        <v>47.1690755359337</v>
      </c>
      <c r="AZ15" s="0" t="n">
        <f aca="false">IFERROR(AY15*(1+'IMF GDP constant growth'!AZ15/100),"")</f>
        <v>48.6605617043799</v>
      </c>
      <c r="BA15" s="0" t="n">
        <f aca="false">IFERROR(AZ15*(1+'IMF GDP constant growth'!BA15/100),"")</f>
        <v>49.9573656738017</v>
      </c>
      <c r="BB15" s="0" t="n">
        <f aca="false">IFERROR(BA15*(1+'IMF GDP constant growth'!BB15/100),"")</f>
        <v>51.3152068728156</v>
      </c>
      <c r="BC15" s="0" t="n">
        <f aca="false">IFERROR(BB15*(1+'IMF GDP constant growth'!BC15/100),"")</f>
        <v>52.7084147394125</v>
      </c>
      <c r="BD15" s="0" t="n">
        <f aca="false">IFERROR(BC15*(1+'IMF GDP constant growth'!BD15/100),"")</f>
        <v>54.1905753618848</v>
      </c>
      <c r="BE15" s="0" t="n">
        <v>2022</v>
      </c>
    </row>
    <row r="16" customFormat="false" ht="15" hidden="false" customHeight="false" outlineLevel="0" collapsed="false">
      <c r="A16" s="0" t="s">
        <v>22</v>
      </c>
      <c r="B16" s="0" t="s">
        <v>258</v>
      </c>
      <c r="C16" s="0" t="s">
        <v>239</v>
      </c>
      <c r="D16" s="0" t="s">
        <v>240</v>
      </c>
      <c r="E16" s="0" t="s">
        <v>241</v>
      </c>
      <c r="F16" s="0" t="s">
        <v>242</v>
      </c>
      <c r="G16" s="0" t="n">
        <f aca="false">IFERROR(H16/(1+'IMF GDP constant growth'!H16/100),"")</f>
        <v>55.5269380670771</v>
      </c>
      <c r="H16" s="0" t="n">
        <f aca="false">IFERROR(I16/(1+'IMF GDP constant growth'!I16/100),"")</f>
        <v>57.6380722523874</v>
      </c>
      <c r="I16" s="0" t="n">
        <f aca="false">IFERROR(J16/(1+'IMF GDP constant growth'!J16/100),"")</f>
        <v>59.0075528491041</v>
      </c>
      <c r="J16" s="0" t="n">
        <f aca="false">IFERROR(K16/(1+'IMF GDP constant growth'!K16/100),"")</f>
        <v>61.3772961715242</v>
      </c>
      <c r="K16" s="0" t="n">
        <f aca="false">IFERROR(L16/(1+'IMF GDP constant growth'!L16/100),"")</f>
        <v>64.5572538861708</v>
      </c>
      <c r="L16" s="0" t="n">
        <f aca="false">IFERROR(M16/(1+'IMF GDP constant growth'!M16/100),"")</f>
        <v>66.6379341789221</v>
      </c>
      <c r="M16" s="0" t="n">
        <f aca="false">IFERROR(N16/(1+'IMF GDP constant growth'!N16/100),"")</f>
        <v>69.4693800021845</v>
      </c>
      <c r="N16" s="0" t="n">
        <f aca="false">IFERROR(O16/(1+'IMF GDP constant growth'!O16/100),"")</f>
        <v>72.061977263866</v>
      </c>
      <c r="O16" s="0" t="n">
        <f aca="false">IFERROR(P16/(1+'IMF GDP constant growth'!P16/100),"")</f>
        <v>73.6177953529929</v>
      </c>
      <c r="P16" s="0" t="n">
        <f aca="false">IFERROR(Q16/(1+'IMF GDP constant growth'!Q16/100),"")</f>
        <v>75.5406921676131</v>
      </c>
      <c r="Q16" s="0" t="n">
        <f aca="false">IFERROR(R16/(1+'IMF GDP constant growth'!R16/100),"")</f>
        <v>80.028564689291</v>
      </c>
      <c r="R16" s="0" t="n">
        <f aca="false">IFERROR(S16/(1+'IMF GDP constant growth'!S16/100),"")</f>
        <v>82.7007184642664</v>
      </c>
      <c r="S16" s="0" t="n">
        <f aca="false">IFERROR(T16/(1+'IMF GDP constant growth'!T16/100),"")</f>
        <v>86.8688346748654</v>
      </c>
      <c r="T16" s="0" t="n">
        <f aca="false">IFERROR(U16/(1+'IMF GDP constant growth'!U16/100),"")</f>
        <v>90.8422151728938</v>
      </c>
      <c r="U16" s="0" t="n">
        <f aca="false">IFERROR(V16/(1+'IMF GDP constant growth'!V16/100),"")</f>
        <v>94.5531196627065</v>
      </c>
      <c r="V16" s="0" t="n">
        <f aca="false">IFERROR(W16/(1+'IMF GDP constant growth'!W16/100),"")</f>
        <v>99.2098608060948</v>
      </c>
      <c r="W16" s="0" t="n">
        <f aca="false">IFERROR(X16/(1+'IMF GDP constant growth'!X16/100),"")</f>
        <v>103.795340572552</v>
      </c>
      <c r="X16" s="0" t="n">
        <f aca="false">IFERROR(Y16/(1+'IMF GDP constant growth'!Y16/100),"")</f>
        <v>108.45575136426</v>
      </c>
      <c r="Y16" s="0" t="n">
        <f aca="false">IFERROR(Z16/(1+'IMF GDP constant growth'!Z16/100),"")</f>
        <v>114.070505612388</v>
      </c>
      <c r="Z16" s="0" t="n">
        <f aca="false">IFERROR(AA16/(1+'IMF GDP constant growth'!AA16/100),"")</f>
        <v>119.397598224486</v>
      </c>
      <c r="AA16" s="0" t="n">
        <f aca="false">IFERROR(AB16/(1+'IMF GDP constant growth'!AB16/100),"")</f>
        <v>125.717313098508</v>
      </c>
      <c r="AB16" s="0" t="n">
        <f aca="false">IFERROR(AC16/(1+'IMF GDP constant growth'!AC16/100),"")</f>
        <v>132.09998108452</v>
      </c>
      <c r="AC16" s="0" t="n">
        <f aca="false">IFERROR(AD16/(1+'IMF GDP constant growth'!AD16/100),"")</f>
        <v>137.163373359489</v>
      </c>
      <c r="AD16" s="0" t="n">
        <f aca="false">IFERROR(AE16/(1+'IMF GDP constant growth'!AE16/100),"")</f>
        <v>143.664917256729</v>
      </c>
      <c r="AE16" s="0" t="n">
        <f aca="false">IFERROR(AF16/(1+'IMF GDP constant growth'!AF16/100),"")</f>
        <v>151.192958920982</v>
      </c>
      <c r="AF16" s="0" t="n">
        <f aca="false">IFERROR(AG16/(1+'IMF GDP constant growth'!AG16/100),"")</f>
        <v>161.074930716057</v>
      </c>
      <c r="AG16" s="0" t="n">
        <f aca="false">IFERROR(AH16/(1+'IMF GDP constant growth'!AH16/100),"")</f>
        <v>171.821850093432</v>
      </c>
      <c r="AH16" s="0" t="n">
        <f aca="false">IFERROR(AI16/(1+'IMF GDP constant growth'!AI16/100),"")</f>
        <v>183.950754491528</v>
      </c>
      <c r="AI16" s="0" t="n">
        <f aca="false">IFERROR(AJ16/(1+'IMF GDP constant growth'!AJ16/100),"")</f>
        <v>195.013552866648</v>
      </c>
      <c r="AJ16" s="0" t="n">
        <f aca="false">IFERROR(AK16/(1+'IMF GDP constant growth'!AK16/100),"")</f>
        <v>204.851986608771</v>
      </c>
      <c r="AK16" s="0" t="n">
        <f aca="false">IFERROR(AL16/(1+'IMF GDP constant growth'!AL16/100),"")</f>
        <v>216.266339302611</v>
      </c>
      <c r="AL16" s="0" t="n">
        <f aca="false">IFERROR(AM16/(1+'IMF GDP constant growth'!AM16/100),"")</f>
        <v>230.245795475132</v>
      </c>
      <c r="AM16" s="0" t="n">
        <f aca="false">IFERROR(AN16/(1+'IMF GDP constant growth'!AN16/100),"")</f>
        <v>245.260123798066</v>
      </c>
      <c r="AN16" s="0" t="n">
        <f aca="false">IFERROR(AO16/(1+'IMF GDP constant growth'!AO16/100),"")</f>
        <v>260.010067643281</v>
      </c>
      <c r="AO16" s="0" t="n">
        <f aca="false">IFERROR(AP16/(1+'IMF GDP constant growth'!AP16/100),"")</f>
        <v>275.769277843141</v>
      </c>
      <c r="AP16" s="0" t="n">
        <f aca="false">IFERROR(AQ16/(1+'IMF GDP constant growth'!AQ16/100),"")</f>
        <v>293.840438620202</v>
      </c>
      <c r="AQ16" s="0" t="n">
        <f aca="false">IFERROR(AR16/(1+'IMF GDP constant growth'!AR16/100),"")</f>
        <v>314.744247423643</v>
      </c>
      <c r="AR16" s="0" t="n">
        <f aca="false">IFERROR(AS16/(1+'IMF GDP constant growth'!AS16/100),"")</f>
        <v>335.485893328861</v>
      </c>
      <c r="AS16" s="0" t="n">
        <f aca="false">IFERROR(AT16/(1+'IMF GDP constant growth'!AT16/100),"")</f>
        <v>360.0401058616</v>
      </c>
      <c r="AT16" s="0" t="n">
        <f aca="false">IFERROR(AU16/(1+'IMF GDP constant growth'!AU16/100),"")</f>
        <v>388.418467005612</v>
      </c>
      <c r="AU16" s="0" t="n">
        <f aca="false">IFERROR(AV16/(1+'IMF GDP constant growth'!AV16/100),"")</f>
        <v>401.811135747965</v>
      </c>
      <c r="AV16" s="0" t="n">
        <f aca="false">IFERROR(AW16/(1+'IMF GDP constant growth'!AW16/100),"")</f>
        <v>429.692810457516</v>
      </c>
      <c r="AW16" s="0" t="n">
        <f aca="false">'IMF GDP current US'!AW16</f>
        <v>460.201</v>
      </c>
      <c r="AX16" s="0" t="n">
        <f aca="false">IFERROR(AW16*(1+'IMF GDP constant growth'!AX16/100),"")</f>
        <v>487.92811025</v>
      </c>
      <c r="AY16" s="0" t="n">
        <f aca="false">IFERROR(AX16*(1+'IMF GDP constant growth'!AY16/100),"")</f>
        <v>515.74001253425</v>
      </c>
      <c r="AZ16" s="0" t="n">
        <f aca="false">IFERROR(AY16*(1+'IMF GDP constant growth'!AZ16/100),"")</f>
        <v>549.77885336151</v>
      </c>
      <c r="BA16" s="0" t="n">
        <f aca="false">IFERROR(AZ16*(1+'IMF GDP constant growth'!BA16/100),"")</f>
        <v>588.813151950178</v>
      </c>
      <c r="BB16" s="0" t="n">
        <f aca="false">IFERROR(BA16*(1+'IMF GDP constant growth'!BB16/100),"")</f>
        <v>631.20769889059</v>
      </c>
      <c r="BC16" s="0" t="n">
        <f aca="false">IFERROR(BB16*(1+'IMF GDP constant growth'!BC16/100),"")</f>
        <v>675.392237812932</v>
      </c>
      <c r="BD16" s="0" t="n">
        <f aca="false">IFERROR(BC16*(1+'IMF GDP constant growth'!BD16/100),"")</f>
        <v>722.669694459837</v>
      </c>
      <c r="BE16" s="0" t="n">
        <v>2023</v>
      </c>
    </row>
    <row r="17" customFormat="false" ht="15" hidden="false" customHeight="false" outlineLevel="0" collapsed="false">
      <c r="A17" s="0" t="s">
        <v>23</v>
      </c>
      <c r="B17" s="0" t="s">
        <v>259</v>
      </c>
      <c r="C17" s="0" t="s">
        <v>239</v>
      </c>
      <c r="D17" s="0" t="s">
        <v>240</v>
      </c>
      <c r="E17" s="0" t="s">
        <v>241</v>
      </c>
      <c r="F17" s="0" t="s">
        <v>242</v>
      </c>
      <c r="G17" s="0" t="n">
        <f aca="false">IFERROR(H17/(1+'IMF GDP constant growth'!H17/100),"")</f>
        <v>4.45857459484245</v>
      </c>
      <c r="H17" s="0" t="n">
        <f aca="false">IFERROR(I17/(1+'IMF GDP constant growth'!I17/100),"")</f>
        <v>4.37386167754045</v>
      </c>
      <c r="I17" s="0" t="n">
        <f aca="false">IFERROR(J17/(1+'IMF GDP constant growth'!J17/100),"")</f>
        <v>4.15954245534096</v>
      </c>
      <c r="J17" s="0" t="n">
        <f aca="false">IFERROR(K17/(1+'IMF GDP constant growth'!K17/100),"")</f>
        <v>4.18034016761767</v>
      </c>
      <c r="K17" s="0" t="n">
        <f aca="false">IFERROR(L17/(1+'IMF GDP constant growth'!L17/100),"")</f>
        <v>4.3308324136519</v>
      </c>
      <c r="L17" s="0" t="n">
        <f aca="false">IFERROR(M17/(1+'IMF GDP constant growth'!M17/100),"")</f>
        <v>4.37847157020207</v>
      </c>
      <c r="M17" s="0" t="n">
        <f aca="false">IFERROR(N17/(1+'IMF GDP constant growth'!N17/100),"")</f>
        <v>4.60177362028238</v>
      </c>
      <c r="N17" s="0" t="n">
        <f aca="false">IFERROR(O17/(1+'IMF GDP constant growth'!O17/100),"")</f>
        <v>4.72141973440972</v>
      </c>
      <c r="O17" s="0" t="n">
        <f aca="false">IFERROR(P17/(1+'IMF GDP constant growth'!P17/100),"")</f>
        <v>4.88666942511406</v>
      </c>
      <c r="P17" s="0" t="n">
        <f aca="false">IFERROR(Q17/(1+'IMF GDP constant growth'!Q17/100),"")</f>
        <v>5.06258952441817</v>
      </c>
      <c r="Q17" s="0" t="n">
        <f aca="false">IFERROR(R17/(1+'IMF GDP constant growth'!R17/100),"")</f>
        <v>4.89552407011237</v>
      </c>
      <c r="R17" s="0" t="n">
        <f aca="false">IFERROR(S17/(1+'IMF GDP constant growth'!S17/100),"")</f>
        <v>4.70459863137799</v>
      </c>
      <c r="S17" s="0" t="n">
        <f aca="false">IFERROR(T17/(1+'IMF GDP constant growth'!T17/100),"")</f>
        <v>4.43643650938944</v>
      </c>
      <c r="T17" s="0" t="n">
        <f aca="false">IFERROR(U17/(1+'IMF GDP constant growth'!U17/100),"")</f>
        <v>4.47192800146456</v>
      </c>
      <c r="U17" s="0" t="n">
        <f aca="false">IFERROR(V17/(1+'IMF GDP constant growth'!V17/100),"")</f>
        <v>4.56136656149385</v>
      </c>
      <c r="V17" s="0" t="n">
        <f aca="false">IFERROR(W17/(1+'IMF GDP constant growth'!W17/100),"")</f>
        <v>4.65364300703287</v>
      </c>
      <c r="W17" s="0" t="n">
        <f aca="false">IFERROR(X17/(1+'IMF GDP constant growth'!X17/100),"")</f>
        <v>4.83820648869179</v>
      </c>
      <c r="X17" s="0" t="n">
        <f aca="false">IFERROR(Y17/(1+'IMF GDP constant growth'!Y17/100),"")</f>
        <v>5.06753747625578</v>
      </c>
      <c r="Y17" s="0" t="n">
        <f aca="false">IFERROR(Z17/(1+'IMF GDP constant growth'!Z17/100),"")</f>
        <v>5.25706337786775</v>
      </c>
      <c r="Z17" s="0" t="n">
        <f aca="false">IFERROR(AA17/(1+'IMF GDP constant growth'!AA17/100),"")</f>
        <v>5.2742014044796</v>
      </c>
      <c r="AA17" s="0" t="n">
        <f aca="false">IFERROR(AB17/(1+'IMF GDP constant growth'!AB17/100),"")</f>
        <v>5.50906159302108</v>
      </c>
      <c r="AB17" s="0" t="n">
        <f aca="false">IFERROR(AC17/(1+'IMF GDP constant growth'!AC17/100),"")</f>
        <v>5.37866210511427</v>
      </c>
      <c r="AC17" s="0" t="n">
        <f aca="false">IFERROR(AD17/(1+'IMF GDP constant growth'!AD17/100),"")</f>
        <v>5.42120732236572</v>
      </c>
      <c r="AD17" s="0" t="n">
        <f aca="false">IFERROR(AE17/(1+'IMF GDP constant growth'!AE17/100),"")</f>
        <v>5.53890173333428</v>
      </c>
      <c r="AE17" s="0" t="n">
        <f aca="false">IFERROR(AF17/(1+'IMF GDP constant growth'!AF17/100),"")</f>
        <v>5.61683408072229</v>
      </c>
      <c r="AF17" s="0" t="n">
        <f aca="false">IFERROR(AG17/(1+'IMF GDP constant growth'!AG17/100),"")</f>
        <v>5.83954155202293</v>
      </c>
      <c r="AG17" s="0" t="n">
        <f aca="false">IFERROR(AH17/(1+'IMF GDP constant growth'!AH17/100),"")</f>
        <v>6.17058516260711</v>
      </c>
      <c r="AH17" s="0" t="n">
        <f aca="false">IFERROR(AI17/(1+'IMF GDP constant growth'!AI17/100),"")</f>
        <v>6.30646144788772</v>
      </c>
      <c r="AI17" s="0" t="n">
        <f aca="false">IFERROR(AJ17/(1+'IMF GDP constant growth'!AJ17/100),"")</f>
        <v>6.35048054879397</v>
      </c>
      <c r="AJ17" s="0" t="n">
        <f aca="false">IFERROR(AK17/(1+'IMF GDP constant growth'!AK17/100),"")</f>
        <v>6.02813015613719</v>
      </c>
      <c r="AK17" s="0" t="n">
        <f aca="false">IFERROR(AL17/(1+'IMF GDP constant growth'!AL17/100),"")</f>
        <v>5.89020653816477</v>
      </c>
      <c r="AL17" s="0" t="n">
        <f aca="false">IFERROR(AM17/(1+'IMF GDP constant growth'!AM17/100),"")</f>
        <v>5.85056544816292</v>
      </c>
      <c r="AM17" s="0" t="n">
        <f aca="false">IFERROR(AN17/(1+'IMF GDP constant growth'!AN17/100),"")</f>
        <v>5.82423790364619</v>
      </c>
      <c r="AN17" s="0" t="n">
        <f aca="false">IFERROR(AO17/(1+'IMF GDP constant growth'!AO17/100),"")</f>
        <v>5.74205790682574</v>
      </c>
      <c r="AO17" s="0" t="n">
        <f aca="false">IFERROR(AP17/(1+'IMF GDP constant growth'!AP17/100),"")</f>
        <v>5.73482291386314</v>
      </c>
      <c r="AP17" s="0" t="n">
        <f aca="false">IFERROR(AQ17/(1+'IMF GDP constant growth'!AQ17/100),"")</f>
        <v>5.87509668233624</v>
      </c>
      <c r="AQ17" s="0" t="n">
        <f aca="false">IFERROR(AR17/(1+'IMF GDP constant growth'!AR17/100),"")</f>
        <v>6.02109283489229</v>
      </c>
      <c r="AR17" s="0" t="n">
        <f aca="false">IFERROR(AS17/(1+'IMF GDP constant growth'!AS17/100),"")</f>
        <v>5.97978813804493</v>
      </c>
      <c r="AS17" s="0" t="n">
        <f aca="false">IFERROR(AT17/(1+'IMF GDP constant growth'!AT17/100),"")</f>
        <v>5.93942456811313</v>
      </c>
      <c r="AT17" s="0" t="n">
        <f aca="false">IFERROR(AU17/(1+'IMF GDP constant growth'!AU17/100),"")</f>
        <v>5.95914345767926</v>
      </c>
      <c r="AU17" s="0" t="n">
        <f aca="false">IFERROR(AV17/(1+'IMF GDP constant growth'!AV17/100),"")</f>
        <v>5.2015575499045</v>
      </c>
      <c r="AV17" s="0" t="n">
        <f aca="false">IFERROR(AW17/(1+'IMF GDP constant growth'!AW17/100),"")</f>
        <v>5.13268892794376</v>
      </c>
      <c r="AW17" s="0" t="n">
        <f aca="false">'IMF GDP current US'!AW17</f>
        <v>5.841</v>
      </c>
      <c r="AX17" s="0" t="n">
        <f aca="false">IFERROR(AW17*(1+'IMF GDP constant growth'!AX17/100),"")</f>
        <v>6.098004</v>
      </c>
      <c r="AY17" s="0" t="n">
        <f aca="false">IFERROR(AX17*(1+'IMF GDP constant growth'!AY17/100),"")</f>
        <v>6.323630148</v>
      </c>
      <c r="AZ17" s="0" t="n">
        <f aca="false">IFERROR(AY17*(1+'IMF GDP constant growth'!AZ17/100),"")</f>
        <v>6.500691792144</v>
      </c>
      <c r="BA17" s="0" t="n">
        <f aca="false">IFERROR(AZ17*(1+'IMF GDP constant growth'!BA17/100),"")</f>
        <v>6.65020770336331</v>
      </c>
      <c r="BB17" s="0" t="n">
        <f aca="false">IFERROR(BA17*(1+'IMF GDP constant growth'!BB17/100),"")</f>
        <v>6.78321185743058</v>
      </c>
      <c r="BC17" s="0" t="n">
        <f aca="false">IFERROR(BB17*(1+'IMF GDP constant growth'!BC17/100),"")</f>
        <v>6.91887609457919</v>
      </c>
      <c r="BD17" s="0" t="n">
        <f aca="false">IFERROR(BC17*(1+'IMF GDP constant growth'!BD17/100),"")</f>
        <v>7.05725361647078</v>
      </c>
      <c r="BE17" s="0" t="n">
        <v>2022</v>
      </c>
    </row>
    <row r="18" customFormat="false" ht="15" hidden="false" customHeight="false" outlineLevel="0" collapsed="false">
      <c r="A18" s="0" t="s">
        <v>24</v>
      </c>
      <c r="B18" s="0" t="s">
        <v>260</v>
      </c>
      <c r="C18" s="0" t="s">
        <v>239</v>
      </c>
      <c r="D18" s="0" t="s">
        <v>240</v>
      </c>
      <c r="E18" s="0" t="s">
        <v>241</v>
      </c>
      <c r="F18" s="0" t="s">
        <v>242</v>
      </c>
      <c r="G18" s="0" t="str">
        <f aca="false">IFERROR(H18/(1+'IMF GDP constant growth'!H18/100),"")</f>
        <v/>
      </c>
      <c r="H18" s="0" t="str">
        <f aca="false">IFERROR(I18/(1+'IMF GDP constant growth'!I18/100),"")</f>
        <v/>
      </c>
      <c r="I18" s="0" t="str">
        <f aca="false">IFERROR(J18/(1+'IMF GDP constant growth'!J18/100),"")</f>
        <v/>
      </c>
      <c r="J18" s="0" t="str">
        <f aca="false">IFERROR(K18/(1+'IMF GDP constant growth'!K18/100),"")</f>
        <v/>
      </c>
      <c r="K18" s="0" t="str">
        <f aca="false">IFERROR(L18/(1+'IMF GDP constant growth'!L18/100),"")</f>
        <v/>
      </c>
      <c r="L18" s="0" t="str">
        <f aca="false">IFERROR(M18/(1+'IMF GDP constant growth'!M18/100),"")</f>
        <v/>
      </c>
      <c r="M18" s="0" t="str">
        <f aca="false">IFERROR(N18/(1+'IMF GDP constant growth'!N18/100),"")</f>
        <v/>
      </c>
      <c r="N18" s="0" t="str">
        <f aca="false">IFERROR(O18/(1+'IMF GDP constant growth'!O18/100),"")</f>
        <v/>
      </c>
      <c r="O18" s="0" t="str">
        <f aca="false">IFERROR(P18/(1+'IMF GDP constant growth'!P18/100),"")</f>
        <v/>
      </c>
      <c r="P18" s="0" t="str">
        <f aca="false">IFERROR(Q18/(1+'IMF GDP constant growth'!Q18/100),"")</f>
        <v/>
      </c>
      <c r="Q18" s="0" t="str">
        <f aca="false">IFERROR(R18/(1+'IMF GDP constant growth'!R18/100),"")</f>
        <v/>
      </c>
      <c r="R18" s="0" t="str">
        <f aca="false">IFERROR(S18/(1+'IMF GDP constant growth'!S18/100),"")</f>
        <v/>
      </c>
      <c r="S18" s="0" t="n">
        <f aca="false">IFERROR(T18/(1+'IMF GDP constant growth'!T18/100),"")</f>
        <v>33.7934767343864</v>
      </c>
      <c r="T18" s="0" t="n">
        <f aca="false">IFERROR(U18/(1+'IMF GDP constant growth'!U18/100),"")</f>
        <v>31.225172502573</v>
      </c>
      <c r="U18" s="0" t="n">
        <f aca="false">IFERROR(V18/(1+'IMF GDP constant growth'!V18/100),"")</f>
        <v>27.571827319772</v>
      </c>
      <c r="V18" s="0" t="n">
        <f aca="false">IFERROR(W18/(1+'IMF GDP constant growth'!W18/100),"")</f>
        <v>24.5157659796485</v>
      </c>
      <c r="W18" s="0" t="n">
        <f aca="false">IFERROR(X18/(1+'IMF GDP constant growth'!X18/100),"")</f>
        <v>25.1963236432435</v>
      </c>
      <c r="X18" s="0" t="n">
        <f aca="false">IFERROR(Y18/(1+'IMF GDP constant growth'!Y18/100),"")</f>
        <v>28.077271288612</v>
      </c>
      <c r="Y18" s="0" t="n">
        <f aca="false">IFERROR(Z18/(1+'IMF GDP constant growth'!Z18/100),"")</f>
        <v>30.4475545307966</v>
      </c>
      <c r="Z18" s="0" t="n">
        <f aca="false">IFERROR(AA18/(1+'IMF GDP constant growth'!AA18/100),"")</f>
        <v>31.4687655097595</v>
      </c>
      <c r="AA18" s="0" t="n">
        <f aca="false">IFERROR(AB18/(1+'IMF GDP constant growth'!AB18/100),"")</f>
        <v>33.2813664031217</v>
      </c>
      <c r="AB18" s="0" t="n">
        <f aca="false">IFERROR(AC18/(1+'IMF GDP constant growth'!AC18/100),"")</f>
        <v>34.8512484563569</v>
      </c>
      <c r="AC18" s="0" t="n">
        <f aca="false">IFERROR(AD18/(1+'IMF GDP constant growth'!AD18/100),"")</f>
        <v>36.6105394784338</v>
      </c>
      <c r="AD18" s="0" t="n">
        <f aca="false">IFERROR(AE18/(1+'IMF GDP constant growth'!AE18/100),"")</f>
        <v>39.1853587199521</v>
      </c>
      <c r="AE18" s="0" t="n">
        <f aca="false">IFERROR(AF18/(1+'IMF GDP constant growth'!AF18/100),"")</f>
        <v>43.6677719039274</v>
      </c>
      <c r="AF18" s="0" t="n">
        <f aca="false">IFERROR(AG18/(1+'IMF GDP constant growth'!AG18/100),"")</f>
        <v>47.7952497042866</v>
      </c>
      <c r="AG18" s="0" t="n">
        <f aca="false">IFERROR(AH18/(1+'IMF GDP constant growth'!AH18/100),"")</f>
        <v>52.5752526272123</v>
      </c>
      <c r="AH18" s="0" t="n">
        <f aca="false">IFERROR(AI18/(1+'IMF GDP constant growth'!AI18/100),"")</f>
        <v>57.1161771966246</v>
      </c>
      <c r="AI18" s="0" t="n">
        <f aca="false">IFERROR(AJ18/(1+'IMF GDP constant growth'!AJ18/100),"")</f>
        <v>62.9620179326991</v>
      </c>
      <c r="AJ18" s="0" t="n">
        <f aca="false">IFERROR(AK18/(1+'IMF GDP constant growth'!AK18/100),"")</f>
        <v>63.0677941228261</v>
      </c>
      <c r="AK18" s="0" t="n">
        <f aca="false">IFERROR(AL18/(1+'IMF GDP constant growth'!AL18/100),"")</f>
        <v>67.9902354541126</v>
      </c>
      <c r="AL18" s="0" t="n">
        <f aca="false">IFERROR(AM18/(1+'IMF GDP constant growth'!AM18/100),"")</f>
        <v>71.5869189096352</v>
      </c>
      <c r="AM18" s="0" t="n">
        <f aca="false">IFERROR(AN18/(1+'IMF GDP constant growth'!AN18/100),"")</f>
        <v>72.7530698186731</v>
      </c>
      <c r="AN18" s="0" t="n">
        <f aca="false">IFERROR(AO18/(1+'IMF GDP constant growth'!AO18/100),"")</f>
        <v>73.4529543503288</v>
      </c>
      <c r="AO18" s="0" t="n">
        <f aca="false">IFERROR(AP18/(1+'IMF GDP constant growth'!AP18/100),"")</f>
        <v>74.6913711606753</v>
      </c>
      <c r="AP18" s="0" t="n">
        <f aca="false">IFERROR(AQ18/(1+'IMF GDP constant growth'!AQ18/100),"")</f>
        <v>71.8306916452215</v>
      </c>
      <c r="AQ18" s="0" t="n">
        <f aca="false">IFERROR(AR18/(1+'IMF GDP constant growth'!AR18/100),"")</f>
        <v>70.0090653050986</v>
      </c>
      <c r="AR18" s="0" t="n">
        <f aca="false">IFERROR(AS18/(1+'IMF GDP constant growth'!AS18/100),"")</f>
        <v>71.7879956545012</v>
      </c>
      <c r="AS18" s="0" t="n">
        <f aca="false">IFERROR(AT18/(1+'IMF GDP constant growth'!AT18/100),"")</f>
        <v>74.0407029581394</v>
      </c>
      <c r="AT18" s="0" t="n">
        <f aca="false">IFERROR(AU18/(1+'IMF GDP constant growth'!AU18/100),"")</f>
        <v>75.1113315229141</v>
      </c>
      <c r="AU18" s="0" t="n">
        <f aca="false">IFERROR(AV18/(1+'IMF GDP constant growth'!AV18/100),"")</f>
        <v>74.6058322617649</v>
      </c>
      <c r="AV18" s="0" t="n">
        <f aca="false">IFERROR(AW18/(1+'IMF GDP constant growth'!AW18/100),"")</f>
        <v>76.4254685106294</v>
      </c>
      <c r="AW18" s="0" t="n">
        <f aca="false">'IMF GDP current US'!AW18</f>
        <v>72.835</v>
      </c>
      <c r="AX18" s="0" t="n">
        <f aca="false">IFERROR(AW18*(1+'IMF GDP constant growth'!AX18/100),"")</f>
        <v>75.6624547</v>
      </c>
      <c r="AY18" s="0" t="n">
        <f aca="false">IFERROR(AX18*(1+'IMF GDP constant growth'!AY18/100),"")</f>
        <v>77.479110237347</v>
      </c>
      <c r="AZ18" s="0" t="n">
        <f aca="false">IFERROR(AY18*(1+'IMF GDP constant growth'!AZ18/100),"")</f>
        <v>78.3693452139741</v>
      </c>
      <c r="BA18" s="0" t="n">
        <f aca="false">IFERROR(AZ18*(1+'IMF GDP constant growth'!BA18/100),"")</f>
        <v>79.4085227315114</v>
      </c>
      <c r="BB18" s="0" t="n">
        <f aca="false">IFERROR(BA18*(1+'IMF GDP constant growth'!BB18/100),"")</f>
        <v>80.4162168849743</v>
      </c>
      <c r="BC18" s="0" t="n">
        <f aca="false">IFERROR(BB18*(1+'IMF GDP constant growth'!BC18/100),"")</f>
        <v>81.4190071095299</v>
      </c>
      <c r="BD18" s="0" t="n">
        <f aca="false">IFERROR(BC18*(1+'IMF GDP constant growth'!BD18/100),"")</f>
        <v>82.2877479153886</v>
      </c>
      <c r="BE18" s="0" t="n">
        <v>2022</v>
      </c>
    </row>
    <row r="19" customFormat="false" ht="15" hidden="false" customHeight="false" outlineLevel="0" collapsed="false">
      <c r="A19" s="0" t="s">
        <v>25</v>
      </c>
      <c r="B19" s="0" t="s">
        <v>261</v>
      </c>
      <c r="C19" s="0" t="s">
        <v>239</v>
      </c>
      <c r="D19" s="0" t="s">
        <v>240</v>
      </c>
      <c r="E19" s="0" t="s">
        <v>241</v>
      </c>
      <c r="F19" s="0" t="s">
        <v>242</v>
      </c>
      <c r="G19" s="0" t="n">
        <f aca="false">IFERROR(H19/(1+'IMF GDP constant growth'!H19/100),"")</f>
        <v>271.963212391895</v>
      </c>
      <c r="H19" s="0" t="n">
        <f aca="false">IFERROR(I19/(1+'IMF GDP constant growth'!I19/100),"")</f>
        <v>271.204435029322</v>
      </c>
      <c r="I19" s="0" t="n">
        <f aca="false">IFERROR(J19/(1+'IMF GDP constant growth'!J19/100),"")</f>
        <v>272.818101417746</v>
      </c>
      <c r="J19" s="0" t="n">
        <f aca="false">IFERROR(K19/(1+'IMF GDP constant growth'!K19/100),"")</f>
        <v>273.669293894169</v>
      </c>
      <c r="K19" s="0" t="n">
        <f aca="false">IFERROR(L19/(1+'IMF GDP constant growth'!L19/100),"")</f>
        <v>280.4179786816</v>
      </c>
      <c r="L19" s="0" t="n">
        <f aca="false">IFERROR(M19/(1+'IMF GDP constant growth'!M19/100),"")</f>
        <v>285.05048368942</v>
      </c>
      <c r="M19" s="0" t="n">
        <f aca="false">IFERROR(N19/(1+'IMF GDP constant growth'!N19/100),"")</f>
        <v>290.246954007078</v>
      </c>
      <c r="N19" s="0" t="n">
        <f aca="false">IFERROR(O19/(1+'IMF GDP constant growth'!O19/100),"")</f>
        <v>296.942951236021</v>
      </c>
      <c r="O19" s="0" t="n">
        <f aca="false">IFERROR(P19/(1+'IMF GDP constant growth'!P19/100),"")</f>
        <v>310.967566822898</v>
      </c>
      <c r="P19" s="0" t="n">
        <f aca="false">IFERROR(Q19/(1+'IMF GDP constant growth'!Q19/100),"")</f>
        <v>321.755031715985</v>
      </c>
      <c r="Q19" s="0" t="n">
        <f aca="false">IFERROR(R19/(1+'IMF GDP constant growth'!R19/100),"")</f>
        <v>331.848487060915</v>
      </c>
      <c r="R19" s="0" t="n">
        <f aca="false">IFERROR(S19/(1+'IMF GDP constant growth'!S19/100),"")</f>
        <v>337.931269828742</v>
      </c>
      <c r="S19" s="0" t="n">
        <f aca="false">IFERROR(T19/(1+'IMF GDP constant growth'!T19/100),"")</f>
        <v>343.10499756982</v>
      </c>
      <c r="T19" s="0" t="n">
        <f aca="false">IFERROR(U19/(1+'IMF GDP constant growth'!U19/100),"")</f>
        <v>339.804327493198</v>
      </c>
      <c r="U19" s="0" t="n">
        <f aca="false">IFERROR(V19/(1+'IMF GDP constant growth'!V19/100),"")</f>
        <v>350.769813141404</v>
      </c>
      <c r="V19" s="0" t="n">
        <f aca="false">IFERROR(W19/(1+'IMF GDP constant growth'!W19/100),"")</f>
        <v>359.135673184826</v>
      </c>
      <c r="W19" s="0" t="n">
        <f aca="false">IFERROR(X19/(1+'IMF GDP constant growth'!X19/100),"")</f>
        <v>363.879855427598</v>
      </c>
      <c r="X19" s="0" t="n">
        <f aca="false">IFERROR(Y19/(1+'IMF GDP constant growth'!Y19/100),"")</f>
        <v>377.685457142521</v>
      </c>
      <c r="Y19" s="0" t="n">
        <f aca="false">IFERROR(Z19/(1+'IMF GDP constant growth'!Z19/100),"")</f>
        <v>385.095645811657</v>
      </c>
      <c r="Z19" s="0" t="n">
        <f aca="false">IFERROR(AA19/(1+'IMF GDP constant growth'!AA19/100),"")</f>
        <v>398.739584542764</v>
      </c>
      <c r="AA19" s="0" t="n">
        <f aca="false">IFERROR(AB19/(1+'IMF GDP constant growth'!AB19/100),"")</f>
        <v>413.560734900218</v>
      </c>
      <c r="AB19" s="0" t="n">
        <f aca="false">IFERROR(AC19/(1+'IMF GDP constant growth'!AC19/100),"")</f>
        <v>418.109902984121</v>
      </c>
      <c r="AC19" s="0" t="n">
        <f aca="false">IFERROR(AD19/(1+'IMF GDP constant growth'!AD19/100),"")</f>
        <v>425.24703902806</v>
      </c>
      <c r="AD19" s="0" t="n">
        <f aca="false">IFERROR(AE19/(1+'IMF GDP constant growth'!AE19/100),"")</f>
        <v>429.661103293171</v>
      </c>
      <c r="AE19" s="0" t="n">
        <f aca="false">IFERROR(AF19/(1+'IMF GDP constant growth'!AF19/100),"")</f>
        <v>445.00430129177</v>
      </c>
      <c r="AF19" s="0" t="n">
        <f aca="false">IFERROR(AG19/(1+'IMF GDP constant growth'!AG19/100),"")</f>
        <v>455.337301167765</v>
      </c>
      <c r="AG19" s="0" t="n">
        <f aca="false">IFERROR(AH19/(1+'IMF GDP constant growth'!AH19/100),"")</f>
        <v>466.957509093566</v>
      </c>
      <c r="AH19" s="0" t="n">
        <f aca="false">IFERROR(AI19/(1+'IMF GDP constant growth'!AI19/100),"")</f>
        <v>484.127536702937</v>
      </c>
      <c r="AI19" s="0" t="n">
        <f aca="false">IFERROR(AJ19/(1+'IMF GDP constant growth'!AJ19/100),"")</f>
        <v>486.291586791999</v>
      </c>
      <c r="AJ19" s="0" t="n">
        <f aca="false">IFERROR(AK19/(1+'IMF GDP constant growth'!AK19/100),"")</f>
        <v>476.463633822933</v>
      </c>
      <c r="AK19" s="0" t="n">
        <f aca="false">IFERROR(AL19/(1+'IMF GDP constant growth'!AL19/100),"")</f>
        <v>490.11431693196</v>
      </c>
      <c r="AL19" s="0" t="n">
        <f aca="false">IFERROR(AM19/(1+'IMF GDP constant growth'!AM19/100),"")</f>
        <v>498.416853460787</v>
      </c>
      <c r="AM19" s="0" t="n">
        <f aca="false">IFERROR(AN19/(1+'IMF GDP constant growth'!AN19/100),"")</f>
        <v>502.100154007862</v>
      </c>
      <c r="AN19" s="0" t="n">
        <f aca="false">IFERROR(AO19/(1+'IMF GDP constant growth'!AO19/100),"")</f>
        <v>504.404793714758</v>
      </c>
      <c r="AO19" s="0" t="n">
        <f aca="false">IFERROR(AP19/(1+'IMF GDP constant growth'!AP19/100),"")</f>
        <v>512.369345407514</v>
      </c>
      <c r="AP19" s="0" t="n">
        <f aca="false">IFERROR(AQ19/(1+'IMF GDP constant growth'!AQ19/100),"")</f>
        <v>522.826803747282</v>
      </c>
      <c r="AQ19" s="0" t="n">
        <f aca="false">IFERROR(AR19/(1+'IMF GDP constant growth'!AR19/100),"")</f>
        <v>529.45101935076</v>
      </c>
      <c r="AR19" s="0" t="n">
        <f aca="false">IFERROR(AS19/(1+'IMF GDP constant growth'!AS19/100),"")</f>
        <v>538.028125864242</v>
      </c>
      <c r="AS19" s="0" t="n">
        <f aca="false">IFERROR(AT19/(1+'IMF GDP constant growth'!AT19/100),"")</f>
        <v>547.674970160988</v>
      </c>
      <c r="AT19" s="0" t="n">
        <f aca="false">IFERROR(AU19/(1+'IMF GDP constant growth'!AU19/100),"")</f>
        <v>559.948366242296</v>
      </c>
      <c r="AU19" s="0" t="n">
        <f aca="false">IFERROR(AV19/(1+'IMF GDP constant growth'!AV19/100),"")</f>
        <v>530.489482694289</v>
      </c>
      <c r="AV19" s="0" t="n">
        <f aca="false">IFERROR(AW19/(1+'IMF GDP constant growth'!AW19/100),"")</f>
        <v>566.833317153674</v>
      </c>
      <c r="AW19" s="0" t="n">
        <f aca="false">'IMF GDP current US'!AW19</f>
        <v>583.895</v>
      </c>
      <c r="AX19" s="0" t="n">
        <f aca="false">IFERROR(AW19*(1+'IMF GDP constant growth'!AX19/100),"")</f>
        <v>592.42570595</v>
      </c>
      <c r="AY19" s="0" t="n">
        <f aca="false">IFERROR(AX19*(1+'IMF GDP constant growth'!AY19/100),"")</f>
        <v>599.285995624901</v>
      </c>
      <c r="AZ19" s="0" t="n">
        <f aca="false">IFERROR(AY19*(1+'IMF GDP constant growth'!AZ19/100),"")</f>
        <v>606.441470412662</v>
      </c>
      <c r="BA19" s="0" t="n">
        <f aca="false">IFERROR(AZ19*(1+'IMF GDP constant growth'!BA19/100),"")</f>
        <v>613.961344645779</v>
      </c>
      <c r="BB19" s="0" t="n">
        <f aca="false">IFERROR(BA19*(1+'IMF GDP constant growth'!BB19/100),"")</f>
        <v>621.48237111769</v>
      </c>
      <c r="BC19" s="0" t="n">
        <f aca="false">IFERROR(BB19*(1+'IMF GDP constant growth'!BC19/100),"")</f>
        <v>629.82266453809</v>
      </c>
      <c r="BD19" s="0" t="n">
        <f aca="false">IFERROR(BC19*(1+'IMF GDP constant growth'!BD19/100),"")</f>
        <v>637.714342524752</v>
      </c>
      <c r="BE19" s="0" t="n">
        <v>2023</v>
      </c>
    </row>
    <row r="20" customFormat="false" ht="15" hidden="false" customHeight="false" outlineLevel="0" collapsed="false">
      <c r="A20" s="0" t="s">
        <v>26</v>
      </c>
      <c r="B20" s="0" t="s">
        <v>262</v>
      </c>
      <c r="C20" s="0" t="s">
        <v>239</v>
      </c>
      <c r="D20" s="0" t="s">
        <v>240</v>
      </c>
      <c r="E20" s="0" t="s">
        <v>241</v>
      </c>
      <c r="F20" s="0" t="s">
        <v>242</v>
      </c>
      <c r="G20" s="0" t="n">
        <f aca="false">IFERROR(H20/(1+'IMF GDP constant growth'!H20/100),"")</f>
        <v>0.428960682121083</v>
      </c>
      <c r="H20" s="0" t="n">
        <f aca="false">IFERROR(I20/(1+'IMF GDP constant growth'!I20/100),"")</f>
        <v>0.429878657980822</v>
      </c>
      <c r="I20" s="0" t="n">
        <f aca="false">IFERROR(J20/(1+'IMF GDP constant growth'!J20/100),"")</f>
        <v>0.39741852051669</v>
      </c>
      <c r="J20" s="0" t="n">
        <f aca="false">IFERROR(K20/(1+'IMF GDP constant growth'!K20/100),"")</f>
        <v>0.421565669823285</v>
      </c>
      <c r="K20" s="0" t="n">
        <f aca="false">IFERROR(L20/(1+'IMF GDP constant growth'!L20/100),"")</f>
        <v>0.469337491527659</v>
      </c>
      <c r="L20" s="0" t="n">
        <f aca="false">IFERROR(M20/(1+'IMF GDP constant growth'!M20/100),"")</f>
        <v>0.462677592522882</v>
      </c>
      <c r="M20" s="0" t="n">
        <f aca="false">IFERROR(N20/(1+'IMF GDP constant growth'!N20/100),"")</f>
        <v>0.496337387378921</v>
      </c>
      <c r="N20" s="0" t="n">
        <f aca="false">IFERROR(O20/(1+'IMF GDP constant growth'!O20/100),"")</f>
        <v>0.605516722480663</v>
      </c>
      <c r="O20" s="0" t="n">
        <f aca="false">IFERROR(P20/(1+'IMF GDP constant growth'!P20/100),"")</f>
        <v>0.671281893709288</v>
      </c>
      <c r="P20" s="0" t="n">
        <f aca="false">IFERROR(Q20/(1+'IMF GDP constant growth'!Q20/100),"")</f>
        <v>0.775156053941863</v>
      </c>
      <c r="Q20" s="0" t="n">
        <f aca="false">IFERROR(R20/(1+'IMF GDP constant growth'!R20/100),"")</f>
        <v>0.862043296028206</v>
      </c>
      <c r="R20" s="0" t="n">
        <f aca="false">IFERROR(S20/(1+'IMF GDP constant growth'!S20/100),"")</f>
        <v>0.960867939484879</v>
      </c>
      <c r="S20" s="0" t="n">
        <f aca="false">IFERROR(T20/(1+'IMF GDP constant growth'!T20/100),"")</f>
        <v>1.07656604807825</v>
      </c>
      <c r="T20" s="0" t="n">
        <f aca="false">IFERROR(U20/(1+'IMF GDP constant growth'!U20/100),"")</f>
        <v>1.14412056759516</v>
      </c>
      <c r="U20" s="0" t="n">
        <f aca="false">IFERROR(V20/(1+'IMF GDP constant growth'!V20/100),"")</f>
        <v>1.14592827809196</v>
      </c>
      <c r="V20" s="0" t="n">
        <f aca="false">IFERROR(W20/(1+'IMF GDP constant growth'!W20/100),"")</f>
        <v>1.15326221907175</v>
      </c>
      <c r="W20" s="0" t="n">
        <f aca="false">IFERROR(X20/(1+'IMF GDP constant growth'!X20/100),"")</f>
        <v>1.1655098638383</v>
      </c>
      <c r="X20" s="0" t="n">
        <f aca="false">IFERROR(Y20/(1+'IMF GDP constant growth'!Y20/100),"")</f>
        <v>1.20732835775281</v>
      </c>
      <c r="Y20" s="0" t="n">
        <f aca="false">IFERROR(Z20/(1+'IMF GDP constant growth'!Z20/100),"")</f>
        <v>1.25428135758582</v>
      </c>
      <c r="Z20" s="0" t="n">
        <f aca="false">IFERROR(AA20/(1+'IMF GDP constant growth'!AA20/100),"")</f>
        <v>1.36681548098842</v>
      </c>
      <c r="AA20" s="0" t="n">
        <f aca="false">IFERROR(AB20/(1+'IMF GDP constant growth'!AB20/100),"")</f>
        <v>1.54481586107754</v>
      </c>
      <c r="AB20" s="0" t="n">
        <f aca="false">IFERROR(AC20/(1+'IMF GDP constant growth'!AC20/100),"")</f>
        <v>1.62224203203475</v>
      </c>
      <c r="AC20" s="0" t="n">
        <f aca="false">IFERROR(AD20/(1+'IMF GDP constant growth'!AD20/100),"")</f>
        <v>1.70531704649525</v>
      </c>
      <c r="AD20" s="0" t="n">
        <f aca="false">IFERROR(AE20/(1+'IMF GDP constant growth'!AE20/100),"")</f>
        <v>1.86435491425139</v>
      </c>
      <c r="AE20" s="0" t="n">
        <f aca="false">IFERROR(AF20/(1+'IMF GDP constant growth'!AF20/100),"")</f>
        <v>1.95104741776408</v>
      </c>
      <c r="AF20" s="0" t="n">
        <f aca="false">IFERROR(AG20/(1+'IMF GDP constant growth'!AG20/100),"")</f>
        <v>1.99709213682332</v>
      </c>
      <c r="AG20" s="0" t="n">
        <f aca="false">IFERROR(AH20/(1+'IMF GDP constant growth'!AH20/100),"")</f>
        <v>2.08450485965207</v>
      </c>
      <c r="AH20" s="0" t="n">
        <f aca="false">IFERROR(AI20/(1+'IMF GDP constant growth'!AI20/100),"")</f>
        <v>2.15318929477761</v>
      </c>
      <c r="AI20" s="0" t="n">
        <f aca="false">IFERROR(AJ20/(1+'IMF GDP constant growth'!AJ20/100),"")</f>
        <v>2.12005171153098</v>
      </c>
      <c r="AJ20" s="0" t="n">
        <f aca="false">IFERROR(AK20/(1+'IMF GDP constant growth'!AK20/100),"")</f>
        <v>2.11057508038044</v>
      </c>
      <c r="AK20" s="0" t="n">
        <f aca="false">IFERROR(AL20/(1+'IMF GDP constant growth'!AL20/100),"")</f>
        <v>2.13670399987555</v>
      </c>
      <c r="AL20" s="0" t="n">
        <f aca="false">IFERROR(AM20/(1+'IMF GDP constant growth'!AM20/100),"")</f>
        <v>2.13033662195592</v>
      </c>
      <c r="AM20" s="0" t="n">
        <f aca="false">IFERROR(AN20/(1+'IMF GDP constant growth'!AN20/100),"")</f>
        <v>2.20832824568572</v>
      </c>
      <c r="AN20" s="0" t="n">
        <f aca="false">IFERROR(AO20/(1+'IMF GDP constant growth'!AO20/100),"")</f>
        <v>2.3063117699468</v>
      </c>
      <c r="AO20" s="0" t="n">
        <f aca="false">IFERROR(AP20/(1+'IMF GDP constant growth'!AP20/100),"")</f>
        <v>2.39870261945087</v>
      </c>
      <c r="AP20" s="0" t="n">
        <f aca="false">IFERROR(AQ20/(1+'IMF GDP constant growth'!AQ20/100),"")</f>
        <v>2.47608476595435</v>
      </c>
      <c r="AQ20" s="0" t="n">
        <f aca="false">IFERROR(AR20/(1+'IMF GDP constant growth'!AR20/100),"")</f>
        <v>2.47586191832542</v>
      </c>
      <c r="AR20" s="0" t="n">
        <f aca="false">IFERROR(AS20/(1+'IMF GDP constant growth'!AS20/100),"")</f>
        <v>2.43087550726945</v>
      </c>
      <c r="AS20" s="0" t="n">
        <f aca="false">IFERROR(AT20/(1+'IMF GDP constant growth'!AT20/100),"")</f>
        <v>2.45654555262621</v>
      </c>
      <c r="AT20" s="0" t="n">
        <f aca="false">IFERROR(AU20/(1+'IMF GDP constant growth'!AU20/100),"")</f>
        <v>2.56060482223546</v>
      </c>
      <c r="AU20" s="0" t="n">
        <f aca="false">IFERROR(AV20/(1+'IMF GDP constant growth'!AV20/100),"")</f>
        <v>2.20900817409431</v>
      </c>
      <c r="AV20" s="0" t="n">
        <f aca="false">IFERROR(AW20/(1+'IMF GDP constant growth'!AW20/100),"")</f>
        <v>2.60362539431451</v>
      </c>
      <c r="AW20" s="0" t="n">
        <f aca="false">'IMF GDP current US'!AW20</f>
        <v>2.831</v>
      </c>
      <c r="AX20" s="0" t="n">
        <f aca="false">IFERROR(AW20*(1+'IMF GDP constant growth'!AX20/100),"")</f>
        <v>2.96402869</v>
      </c>
      <c r="AY20" s="0" t="n">
        <f aca="false">IFERROR(AX20*(1+'IMF GDP constant growth'!AY20/100),"")</f>
        <v>3.0643017805827</v>
      </c>
      <c r="AZ20" s="0" t="n">
        <f aca="false">IFERROR(AY20*(1+'IMF GDP constant growth'!AZ20/100),"")</f>
        <v>3.14225761788072</v>
      </c>
      <c r="BA20" s="0" t="n">
        <f aca="false">IFERROR(AZ20*(1+'IMF GDP constant growth'!BA20/100),"")</f>
        <v>3.22219665167961</v>
      </c>
      <c r="BB20" s="0" t="n">
        <f aca="false">IFERROR(BA20*(1+'IMF GDP constant growth'!BB20/100),"")</f>
        <v>3.30416933449834</v>
      </c>
      <c r="BC20" s="0" t="n">
        <f aca="false">IFERROR(BB20*(1+'IMF GDP constant growth'!BC20/100),"")</f>
        <v>3.38822740236798</v>
      </c>
      <c r="BD20" s="0" t="n">
        <f aca="false">IFERROR(BC20*(1+'IMF GDP constant growth'!BD20/100),"")</f>
        <v>3.47442390748422</v>
      </c>
      <c r="BE20" s="0" t="n">
        <v>2022</v>
      </c>
    </row>
    <row r="21" customFormat="false" ht="15" hidden="false" customHeight="false" outlineLevel="0" collapsed="false">
      <c r="A21" s="0" t="s">
        <v>27</v>
      </c>
      <c r="B21" s="0" t="s">
        <v>263</v>
      </c>
      <c r="C21" s="0" t="s">
        <v>239</v>
      </c>
      <c r="D21" s="0" t="s">
        <v>240</v>
      </c>
      <c r="E21" s="0" t="s">
        <v>241</v>
      </c>
      <c r="F21" s="0" t="s">
        <v>242</v>
      </c>
      <c r="G21" s="0" t="n">
        <f aca="false">IFERROR(H21/(1+'IMF GDP constant growth'!H21/100),"")</f>
        <v>3.54554138505644</v>
      </c>
      <c r="H21" s="0" t="n">
        <f aca="false">IFERROR(I21/(1+'IMF GDP constant growth'!I21/100),"")</f>
        <v>3.61393487837418</v>
      </c>
      <c r="I21" s="0" t="n">
        <f aca="false">IFERROR(J21/(1+'IMF GDP constant growth'!J21/100),"")</f>
        <v>3.67472126302843</v>
      </c>
      <c r="J21" s="0" t="n">
        <f aca="false">IFERROR(K21/(1+'IMF GDP constant growth'!K21/100),"")</f>
        <v>3.60122683776786</v>
      </c>
      <c r="K21" s="0" t="n">
        <f aca="false">IFERROR(L21/(1+'IMF GDP constant growth'!L21/100),"")</f>
        <v>3.61563174511894</v>
      </c>
      <c r="L21" s="0" t="n">
        <f aca="false">IFERROR(M21/(1+'IMF GDP constant growth'!M21/100),"")</f>
        <v>3.77208013073023</v>
      </c>
      <c r="M21" s="0" t="n">
        <f aca="false">IFERROR(N21/(1+'IMF GDP constant growth'!N21/100),"")</f>
        <v>3.8757368927227</v>
      </c>
      <c r="N21" s="0" t="n">
        <f aca="false">IFERROR(O21/(1+'IMF GDP constant growth'!O21/100),"")</f>
        <v>3.79535410956763</v>
      </c>
      <c r="O21" s="0" t="n">
        <f aca="false">IFERROR(P21/(1+'IMF GDP constant growth'!P21/100),"")</f>
        <v>3.92545884844361</v>
      </c>
      <c r="P21" s="0" t="n">
        <f aca="false">IFERROR(Q21/(1+'IMF GDP constant growth'!Q21/100),"")</f>
        <v>3.81362252585145</v>
      </c>
      <c r="Q21" s="0" t="n">
        <f aca="false">IFERROR(R21/(1+'IMF GDP constant growth'!R21/100),"")</f>
        <v>4.15593328377188</v>
      </c>
      <c r="R21" s="0" t="n">
        <f aca="false">IFERROR(S21/(1+'IMF GDP constant growth'!S21/100),"")</f>
        <v>4.33156302434408</v>
      </c>
      <c r="S21" s="0" t="n">
        <f aca="false">IFERROR(T21/(1+'IMF GDP constant growth'!T21/100),"")</f>
        <v>4.45969065860417</v>
      </c>
      <c r="T21" s="0" t="n">
        <f aca="false">IFERROR(U21/(1+'IMF GDP constant growth'!U21/100),"")</f>
        <v>4.71995820544031</v>
      </c>
      <c r="U21" s="0" t="n">
        <f aca="false">IFERROR(V21/(1+'IMF GDP constant growth'!V21/100),"")</f>
        <v>4.81530136119021</v>
      </c>
      <c r="V21" s="0" t="n">
        <f aca="false">IFERROR(W21/(1+'IMF GDP constant growth'!W21/100),"")</f>
        <v>5.10638632847416</v>
      </c>
      <c r="W21" s="0" t="n">
        <f aca="false">IFERROR(X21/(1+'IMF GDP constant growth'!X21/100),"")</f>
        <v>5.32718647331738</v>
      </c>
      <c r="X21" s="0" t="n">
        <f aca="false">IFERROR(Y21/(1+'IMF GDP constant growth'!Y21/100),"")</f>
        <v>5.63270061756213</v>
      </c>
      <c r="Y21" s="0" t="n">
        <f aca="false">IFERROR(Z21/(1+'IMF GDP constant growth'!Z21/100),"")</f>
        <v>5.85581188902377</v>
      </c>
      <c r="Z21" s="0" t="n">
        <f aca="false">IFERROR(AA21/(1+'IMF GDP constant growth'!AA21/100),"")</f>
        <v>6.11100817114742</v>
      </c>
      <c r="AA21" s="0" t="n">
        <f aca="false">IFERROR(AB21/(1+'IMF GDP constant growth'!AB21/100),"")</f>
        <v>6.46899102981324</v>
      </c>
      <c r="AB21" s="0" t="n">
        <f aca="false">IFERROR(AC21/(1+'IMF GDP constant growth'!AC21/100),"")</f>
        <v>6.81398232143318</v>
      </c>
      <c r="AC21" s="0" t="n">
        <f aca="false">IFERROR(AD21/(1+'IMF GDP constant growth'!AD21/100),"")</f>
        <v>7.13035552061732</v>
      </c>
      <c r="AD21" s="0" t="n">
        <f aca="false">IFERROR(AE21/(1+'IMF GDP constant growth'!AE21/100),"")</f>
        <v>7.37592496474738</v>
      </c>
      <c r="AE21" s="0" t="n">
        <f aca="false">IFERROR(AF21/(1+'IMF GDP constant growth'!AF21/100),"")</f>
        <v>7.70267844068569</v>
      </c>
      <c r="AF21" s="0" t="n">
        <f aca="false">IFERROR(AG21/(1+'IMF GDP constant growth'!AG21/100),"")</f>
        <v>7.83462532237464</v>
      </c>
      <c r="AG21" s="0" t="n">
        <f aca="false">IFERROR(AH21/(1+'IMF GDP constant growth'!AH21/100),"")</f>
        <v>8.14362294508909</v>
      </c>
      <c r="AH21" s="0" t="n">
        <f aca="false">IFERROR(AI21/(1+'IMF GDP constant growth'!AI21/100),"")</f>
        <v>8.63110021458212</v>
      </c>
      <c r="AI21" s="0" t="n">
        <f aca="false">IFERROR(AJ21/(1+'IMF GDP constant growth'!AJ21/100),"")</f>
        <v>9.05376519209021</v>
      </c>
      <c r="AJ21" s="0" t="n">
        <f aca="false">IFERROR(AK21/(1+'IMF GDP constant growth'!AK21/100),"")</f>
        <v>9.26372200689478</v>
      </c>
      <c r="AK21" s="0" t="n">
        <f aca="false">IFERROR(AL21/(1+'IMF GDP constant growth'!AL21/100),"")</f>
        <v>9.45955709012054</v>
      </c>
      <c r="AL21" s="0" t="n">
        <f aca="false">IFERROR(AM21/(1+'IMF GDP constant growth'!AM21/100),"")</f>
        <v>9.73993836227171</v>
      </c>
      <c r="AM21" s="0" t="n">
        <f aca="false">IFERROR(AN21/(1+'IMF GDP constant growth'!AN21/100),"")</f>
        <v>10.2085267968806</v>
      </c>
      <c r="AN21" s="0" t="n">
        <f aca="false">IFERROR(AO21/(1+'IMF GDP constant growth'!AO21/100),"")</f>
        <v>10.9426219588443</v>
      </c>
      <c r="AO21" s="0" t="n">
        <f aca="false">IFERROR(AP21/(1+'IMF GDP constant growth'!AP21/100),"")</f>
        <v>11.6383538629876</v>
      </c>
      <c r="AP21" s="0" t="n">
        <f aca="false">IFERROR(AQ21/(1+'IMF GDP constant growth'!AQ21/100),"")</f>
        <v>11.8452837946715</v>
      </c>
      <c r="AQ21" s="0" t="n">
        <f aca="false">IFERROR(AR21/(1+'IMF GDP constant growth'!AR21/100),"")</f>
        <v>12.2409162734136</v>
      </c>
      <c r="AR21" s="0" t="n">
        <f aca="false">IFERROR(AS21/(1+'IMF GDP constant growth'!AS21/100),"")</f>
        <v>12.9352210444416</v>
      </c>
      <c r="AS21" s="0" t="n">
        <f aca="false">IFERROR(AT21/(1+'IMF GDP constant growth'!AT21/100),"")</f>
        <v>13.8014927977878</v>
      </c>
      <c r="AT21" s="0" t="n">
        <f aca="false">IFERROR(AU21/(1+'IMF GDP constant growth'!AU21/100),"")</f>
        <v>14.7491032932839</v>
      </c>
      <c r="AU21" s="0" t="n">
        <f aca="false">IFERROR(AV21/(1+'IMF GDP constant growth'!AV21/100),"")</f>
        <v>15.3167962790424</v>
      </c>
      <c r="AV21" s="0" t="n">
        <f aca="false">IFERROR(AW21/(1+'IMF GDP constant growth'!AW21/100),"")</f>
        <v>16.4127130528079</v>
      </c>
      <c r="AW21" s="0" t="n">
        <f aca="false">'IMF GDP current US'!AW21</f>
        <v>17.439</v>
      </c>
      <c r="AX21" s="0" t="n">
        <f aca="false">IFERROR(AW21*(1+'IMF GDP constant growth'!AX21/100),"")</f>
        <v>18.44278884</v>
      </c>
      <c r="AY21" s="0" t="n">
        <f aca="false">IFERROR(AX21*(1+'IMF GDP constant growth'!AY21/100),"")</f>
        <v>19.5565488580476</v>
      </c>
      <c r="AZ21" s="0" t="n">
        <f aca="false">IFERROR(AY21*(1+'IMF GDP constant growth'!AZ21/100),"")</f>
        <v>20.7338530993021</v>
      </c>
      <c r="BA21" s="0" t="n">
        <f aca="false">IFERROR(AZ21*(1+'IMF GDP constant growth'!BA21/100),"")</f>
        <v>21.9756035614193</v>
      </c>
      <c r="BB21" s="0" t="n">
        <f aca="false">IFERROR(BA21*(1+'IMF GDP constant growth'!BB21/100),"")</f>
        <v>23.3002929441016</v>
      </c>
      <c r="BC21" s="0" t="n">
        <f aca="false">IFERROR(BB21*(1+'IMF GDP constant growth'!BC21/100),"")</f>
        <v>24.706931629137</v>
      </c>
      <c r="BD21" s="0" t="n">
        <f aca="false">IFERROR(BC21*(1+'IMF GDP constant growth'!BD21/100),"")</f>
        <v>26.1957713291088</v>
      </c>
      <c r="BE21" s="0" t="n">
        <v>2022</v>
      </c>
    </row>
    <row r="22" customFormat="false" ht="15" hidden="false" customHeight="false" outlineLevel="0" collapsed="false">
      <c r="A22" s="0" t="s">
        <v>28</v>
      </c>
      <c r="B22" s="0" t="s">
        <v>264</v>
      </c>
      <c r="C22" s="0" t="s">
        <v>239</v>
      </c>
      <c r="D22" s="0" t="s">
        <v>240</v>
      </c>
      <c r="E22" s="0" t="s">
        <v>241</v>
      </c>
      <c r="F22" s="0" t="s">
        <v>242</v>
      </c>
      <c r="G22" s="0" t="n">
        <f aca="false">IFERROR(H22/(1+'IMF GDP constant growth'!H22/100),"")</f>
        <v>0.193934164990088</v>
      </c>
      <c r="H22" s="0" t="n">
        <f aca="false">IFERROR(I22/(1+'IMF GDP constant growth'!I22/100),"")</f>
        <v>0.220287878670591</v>
      </c>
      <c r="I22" s="0" t="n">
        <f aca="false">IFERROR(J22/(1+'IMF GDP constant growth'!J22/100),"")</f>
        <v>0.238340470327646</v>
      </c>
      <c r="J22" s="0" t="n">
        <f aca="false">IFERROR(K22/(1+'IMF GDP constant growth'!K22/100),"")</f>
        <v>0.255827510635586</v>
      </c>
      <c r="K22" s="0" t="n">
        <f aca="false">IFERROR(L22/(1+'IMF GDP constant growth'!L22/100),"")</f>
        <v>0.275311333845592</v>
      </c>
      <c r="L22" s="0" t="n">
        <f aca="false">IFERROR(M22/(1+'IMF GDP constant growth'!M22/100),"")</f>
        <v>0.287284623754537</v>
      </c>
      <c r="M22" s="0" t="n">
        <f aca="false">IFERROR(N22/(1+'IMF GDP constant growth'!N22/100),"")</f>
        <v>0.310135242727973</v>
      </c>
      <c r="N22" s="0" t="n">
        <f aca="false">IFERROR(O22/(1+'IMF GDP constant growth'!O22/100),"")</f>
        <v>0.372872500979414</v>
      </c>
      <c r="O22" s="0" t="n">
        <f aca="false">IFERROR(P22/(1+'IMF GDP constant growth'!P22/100),"")</f>
        <v>0.4290979454021</v>
      </c>
      <c r="P22" s="0" t="n">
        <f aca="false">IFERROR(Q22/(1+'IMF GDP constant growth'!Q22/100),"")</f>
        <v>0.455676272140307</v>
      </c>
      <c r="Q22" s="0" t="n">
        <f aca="false">IFERROR(R22/(1+'IMF GDP constant growth'!R22/100),"")</f>
        <v>0.497133699379632</v>
      </c>
      <c r="R22" s="0" t="n">
        <f aca="false">IFERROR(S22/(1+'IMF GDP constant growth'!S22/100),"")</f>
        <v>0.521473365301258</v>
      </c>
      <c r="S22" s="0" t="n">
        <f aca="false">IFERROR(T22/(1+'IMF GDP constant growth'!T22/100),"")</f>
        <v>0.532335655500483</v>
      </c>
      <c r="T22" s="0" t="n">
        <f aca="false">IFERROR(U22/(1+'IMF GDP constant growth'!U22/100),"")</f>
        <v>0.549327809624059</v>
      </c>
      <c r="U22" s="0" t="n">
        <f aca="false">IFERROR(V22/(1+'IMF GDP constant growth'!V22/100),"")</f>
        <v>0.561588806334868</v>
      </c>
      <c r="V22" s="0" t="n">
        <f aca="false">IFERROR(W22/(1+'IMF GDP constant growth'!W22/100),"")</f>
        <v>0.595390836588163</v>
      </c>
      <c r="W22" s="0" t="n">
        <f aca="false">IFERROR(X22/(1+'IMF GDP constant growth'!X22/100),"")</f>
        <v>0.630941623440843</v>
      </c>
      <c r="X22" s="0" t="n">
        <f aca="false">IFERROR(Y22/(1+'IMF GDP constant growth'!Y22/100),"")</f>
        <v>0.665921027044403</v>
      </c>
      <c r="Y22" s="0" t="n">
        <f aca="false">IFERROR(Z22/(1+'IMF GDP constant growth'!Z22/100),"")</f>
        <v>0.705936221559501</v>
      </c>
      <c r="Z22" s="0" t="n">
        <f aca="false">IFERROR(AA22/(1+'IMF GDP constant growth'!AA22/100),"")</f>
        <v>0.755965921581423</v>
      </c>
      <c r="AA22" s="0" t="n">
        <f aca="false">IFERROR(AB22/(1+'IMF GDP constant growth'!AB22/100),"")</f>
        <v>0.808384598583879</v>
      </c>
      <c r="AB22" s="0" t="n">
        <f aca="false">IFERROR(AC22/(1+'IMF GDP constant growth'!AC22/100),"")</f>
        <v>0.865294874324184</v>
      </c>
      <c r="AC22" s="0" t="n">
        <f aca="false">IFERROR(AD22/(1+'IMF GDP constant growth'!AD22/100),"")</f>
        <v>0.947636334564873</v>
      </c>
      <c r="AD22" s="0" t="n">
        <f aca="false">IFERROR(AE22/(1+'IMF GDP constant growth'!AE22/100),"")</f>
        <v>1.03338794647965</v>
      </c>
      <c r="AE22" s="0" t="n">
        <f aca="false">IFERROR(AF22/(1+'IMF GDP constant growth'!AF22/100),"")</f>
        <v>1.09976245428204</v>
      </c>
      <c r="AF22" s="0" t="n">
        <f aca="false">IFERROR(AG22/(1+'IMF GDP constant growth'!AG22/100),"")</f>
        <v>1.16650703763241</v>
      </c>
      <c r="AG22" s="0" t="n">
        <f aca="false">IFERROR(AH22/(1+'IMF GDP constant growth'!AH22/100),"")</f>
        <v>1.23960036861046</v>
      </c>
      <c r="AH22" s="0" t="n">
        <f aca="false">IFERROR(AI22/(1+'IMF GDP constant growth'!AI22/100),"")</f>
        <v>1.37615474521659</v>
      </c>
      <c r="AI22" s="0" t="n">
        <f aca="false">IFERROR(AJ22/(1+'IMF GDP constant growth'!AJ22/100),"")</f>
        <v>1.5122014033287</v>
      </c>
      <c r="AJ22" s="0" t="n">
        <f aca="false">IFERROR(AK22/(1+'IMF GDP constant growth'!AK22/100),"")</f>
        <v>1.60494471539485</v>
      </c>
      <c r="AK22" s="0" t="n">
        <f aca="false">IFERROR(AL22/(1+'IMF GDP constant growth'!AL22/100),"")</f>
        <v>1.76348115438155</v>
      </c>
      <c r="AL22" s="0" t="n">
        <f aca="false">IFERROR(AM22/(1+'IMF GDP constant growth'!AM22/100),"")</f>
        <v>1.9401466964275</v>
      </c>
      <c r="AM22" s="0" t="n">
        <f aca="false">IFERROR(AN22/(1+'IMF GDP constant growth'!AN22/100),"")</f>
        <v>2.06893363413635</v>
      </c>
      <c r="AN22" s="0" t="n">
        <f aca="false">IFERROR(AO22/(1+'IMF GDP constant growth'!AO22/100),"")</f>
        <v>2.13791188149846</v>
      </c>
      <c r="AO22" s="0" t="n">
        <f aca="false">IFERROR(AP22/(1+'IMF GDP constant growth'!AP22/100),"")</f>
        <v>2.21712151670798</v>
      </c>
      <c r="AP22" s="0" t="n">
        <f aca="false">IFERROR(AQ22/(1+'IMF GDP constant growth'!AQ22/100),"")</f>
        <v>2.35358534606135</v>
      </c>
      <c r="AQ22" s="0" t="n">
        <f aca="false">IFERROR(AR22/(1+'IMF GDP constant growth'!AR22/100),"")</f>
        <v>2.5304337489644</v>
      </c>
      <c r="AR22" s="0" t="n">
        <f aca="false">IFERROR(AS22/(1+'IMF GDP constant growth'!AS22/100),"")</f>
        <v>2.67859064496627</v>
      </c>
      <c r="AS22" s="0" t="n">
        <f aca="false">IFERROR(AT22/(1+'IMF GDP constant growth'!AT22/100),"")</f>
        <v>2.77247524707234</v>
      </c>
      <c r="AT22" s="0" t="n">
        <f aca="false">IFERROR(AU22/(1+'IMF GDP constant growth'!AU22/100),"")</f>
        <v>2.90133989655626</v>
      </c>
      <c r="AU22" s="0" t="n">
        <f aca="false">IFERROR(AV22/(1+'IMF GDP constant growth'!AV22/100),"")</f>
        <v>2.8301120020958</v>
      </c>
      <c r="AV22" s="0" t="n">
        <f aca="false">IFERROR(AW22/(1+'IMF GDP constant growth'!AW22/100),"")</f>
        <v>2.73691641386679</v>
      </c>
      <c r="AW22" s="0" t="n">
        <f aca="false">'IMF GDP current US'!AW22</f>
        <v>2.869</v>
      </c>
      <c r="AX22" s="0" t="n">
        <f aca="false">IFERROR(AW22*(1+'IMF GDP constant growth'!AX22/100),"")</f>
        <v>3.00223636</v>
      </c>
      <c r="AY22" s="0" t="n">
        <f aca="false">IFERROR(AX22*(1+'IMF GDP constant growth'!AY22/100),"")</f>
        <v>3.131182411662</v>
      </c>
      <c r="AZ22" s="0" t="n">
        <f aca="false">IFERROR(AY22*(1+'IMF GDP constant growth'!AZ22/100),"")</f>
        <v>3.28677086569749</v>
      </c>
      <c r="BA22" s="0" t="n">
        <f aca="false">IFERROR(AZ22*(1+'IMF GDP constant growth'!BA22/100),"")</f>
        <v>3.45705846424927</v>
      </c>
      <c r="BB22" s="0" t="n">
        <f aca="false">IFERROR(BA22*(1+'IMF GDP constant growth'!BB22/100),"")</f>
        <v>3.58047545142297</v>
      </c>
      <c r="BC22" s="0" t="n">
        <f aca="false">IFERROR(BB22*(1+'IMF GDP constant growth'!BC22/100),"")</f>
        <v>3.72022140829201</v>
      </c>
      <c r="BD22" s="0" t="n">
        <f aca="false">IFERROR(BC22*(1+'IMF GDP constant growth'!BD22/100),"")</f>
        <v>3.91047353111206</v>
      </c>
      <c r="BE22" s="0" t="n">
        <v>2022</v>
      </c>
    </row>
    <row r="23" customFormat="false" ht="15" hidden="false" customHeight="false" outlineLevel="0" collapsed="false">
      <c r="A23" s="0" t="s">
        <v>29</v>
      </c>
      <c r="B23" s="0" t="s">
        <v>265</v>
      </c>
      <c r="C23" s="0" t="s">
        <v>239</v>
      </c>
      <c r="D23" s="0" t="s">
        <v>240</v>
      </c>
      <c r="E23" s="0" t="s">
        <v>241</v>
      </c>
      <c r="F23" s="0" t="s">
        <v>242</v>
      </c>
      <c r="G23" s="0" t="n">
        <f aca="false">IFERROR(H23/(1+'IMF GDP constant growth'!H23/100),"")</f>
        <v>13.6817344025844</v>
      </c>
      <c r="H23" s="0" t="n">
        <f aca="false">IFERROR(I23/(1+'IMF GDP constant growth'!I23/100),"")</f>
        <v>13.7227796057922</v>
      </c>
      <c r="I23" s="0" t="n">
        <f aca="false">IFERROR(J23/(1+'IMF GDP constant growth'!J23/100),"")</f>
        <v>13.18223931712</v>
      </c>
      <c r="J23" s="0" t="n">
        <f aca="false">IFERROR(K23/(1+'IMF GDP constant growth'!K23/100),"")</f>
        <v>12.649413203922</v>
      </c>
      <c r="K23" s="0" t="n">
        <f aca="false">IFERROR(L23/(1+'IMF GDP constant growth'!L23/100),"")</f>
        <v>12.6239878833821</v>
      </c>
      <c r="L23" s="0" t="n">
        <f aca="false">IFERROR(M23/(1+'IMF GDP constant growth'!M23/100),"")</f>
        <v>12.4124098464567</v>
      </c>
      <c r="M23" s="0" t="n">
        <f aca="false">IFERROR(N23/(1+'IMF GDP constant growth'!N23/100),"")</f>
        <v>12.0929144170089</v>
      </c>
      <c r="N23" s="0" t="n">
        <f aca="false">IFERROR(O23/(1+'IMF GDP constant growth'!O23/100),"")</f>
        <v>12.3907628990998</v>
      </c>
      <c r="O23" s="0" t="n">
        <f aca="false">IFERROR(P23/(1+'IMF GDP constant growth'!P23/100),"")</f>
        <v>12.7513340994636</v>
      </c>
      <c r="P23" s="0" t="n">
        <f aca="false">IFERROR(Q23/(1+'IMF GDP constant growth'!Q23/100),"")</f>
        <v>13.2346096618333</v>
      </c>
      <c r="Q23" s="0" t="n">
        <f aca="false">IFERROR(R23/(1+'IMF GDP constant growth'!R23/100),"")</f>
        <v>13.8481661657558</v>
      </c>
      <c r="R23" s="0" t="n">
        <f aca="false">IFERROR(S23/(1+'IMF GDP constant growth'!S23/100),"")</f>
        <v>14.5775490777062</v>
      </c>
      <c r="S23" s="0" t="n">
        <f aca="false">IFERROR(T23/(1+'IMF GDP constant growth'!T23/100),"")</f>
        <v>14.8174955355253</v>
      </c>
      <c r="T23" s="0" t="n">
        <f aca="false">IFERROR(U23/(1+'IMF GDP constant growth'!U23/100),"")</f>
        <v>15.4500544199368</v>
      </c>
      <c r="U23" s="0" t="n">
        <f aca="false">IFERROR(V23/(1+'IMF GDP constant growth'!V23/100),"")</f>
        <v>16.1711084597153</v>
      </c>
      <c r="V23" s="0" t="n">
        <f aca="false">IFERROR(W23/(1+'IMF GDP constant growth'!W23/100),"")</f>
        <v>16.9275929134608</v>
      </c>
      <c r="W23" s="0" t="n">
        <f aca="false">IFERROR(X23/(1+'IMF GDP constant growth'!X23/100),"")</f>
        <v>17.6658052404168</v>
      </c>
      <c r="X23" s="0" t="n">
        <f aca="false">IFERROR(Y23/(1+'IMF GDP constant growth'!Y23/100),"")</f>
        <v>18.540969232027</v>
      </c>
      <c r="Y23" s="0" t="n">
        <f aca="false">IFERROR(Z23/(1+'IMF GDP constant growth'!Z23/100),"")</f>
        <v>19.4733945747057</v>
      </c>
      <c r="Z23" s="0" t="n">
        <f aca="false">IFERROR(AA23/(1+'IMF GDP constant growth'!AA23/100),"")</f>
        <v>19.5565459695397</v>
      </c>
      <c r="AA23" s="0" t="n">
        <f aca="false">IFERROR(AB23/(1+'IMF GDP constant growth'!AB23/100),"")</f>
        <v>20.0470241424557</v>
      </c>
      <c r="AB23" s="0" t="n">
        <f aca="false">IFERROR(AC23/(1+'IMF GDP constant growth'!AC23/100),"")</f>
        <v>20.3846160290147</v>
      </c>
      <c r="AC23" s="0" t="n">
        <f aca="false">IFERROR(AD23/(1+'IMF GDP constant growth'!AD23/100),"")</f>
        <v>20.891377583496</v>
      </c>
      <c r="AD23" s="0" t="n">
        <f aca="false">IFERROR(AE23/(1+'IMF GDP constant growth'!AE23/100),"")</f>
        <v>21.4577428297846</v>
      </c>
      <c r="AE23" s="0" t="n">
        <f aca="false">IFERROR(AF23/(1+'IMF GDP constant growth'!AF23/100),"")</f>
        <v>22.3531744380715</v>
      </c>
      <c r="AF23" s="0" t="n">
        <f aca="false">IFERROR(AG23/(1+'IMF GDP constant growth'!AG23/100),"")</f>
        <v>23.3414082799786</v>
      </c>
      <c r="AG23" s="0" t="n">
        <f aca="false">IFERROR(AH23/(1+'IMF GDP constant growth'!AH23/100),"")</f>
        <v>24.4610956351692</v>
      </c>
      <c r="AH23" s="0" t="n">
        <f aca="false">IFERROR(AI23/(1+'IMF GDP constant growth'!AI23/100),"")</f>
        <v>25.5775000399583</v>
      </c>
      <c r="AI23" s="0" t="n">
        <f aca="false">IFERROR(AJ23/(1+'IMF GDP constant growth'!AJ23/100),"")</f>
        <v>27.1500047424149</v>
      </c>
      <c r="AJ23" s="0" t="n">
        <f aca="false">IFERROR(AK23/(1+'IMF GDP constant growth'!AK23/100),"")</f>
        <v>28.0614304016178</v>
      </c>
      <c r="AK23" s="0" t="n">
        <f aca="false">IFERROR(AL23/(1+'IMF GDP constant growth'!AL23/100),"")</f>
        <v>29.2195256342926</v>
      </c>
      <c r="AL23" s="0" t="n">
        <f aca="false">IFERROR(AM23/(1+'IMF GDP constant growth'!AM23/100),"")</f>
        <v>30.7401097483012</v>
      </c>
      <c r="AM23" s="0" t="n">
        <f aca="false">IFERROR(AN23/(1+'IMF GDP constant growth'!AN23/100),"")</f>
        <v>32.3146181696091</v>
      </c>
      <c r="AN23" s="0" t="n">
        <f aca="false">IFERROR(AO23/(1+'IMF GDP constant growth'!AO23/100),"")</f>
        <v>34.5107196204158</v>
      </c>
      <c r="AO23" s="0" t="n">
        <f aca="false">IFERROR(AP23/(1+'IMF GDP constant growth'!AP23/100),"")</f>
        <v>36.3953500188867</v>
      </c>
      <c r="AP23" s="0" t="n">
        <f aca="false">IFERROR(AQ23/(1+'IMF GDP constant growth'!AQ23/100),"")</f>
        <v>38.163072169304</v>
      </c>
      <c r="AQ23" s="0" t="n">
        <f aca="false">IFERROR(AR23/(1+'IMF GDP constant growth'!AR23/100),"")</f>
        <v>39.7903455666031</v>
      </c>
      <c r="AR23" s="0" t="n">
        <f aca="false">IFERROR(AS23/(1+'IMF GDP constant growth'!AS23/100),"")</f>
        <v>41.4595505631221</v>
      </c>
      <c r="AS23" s="0" t="n">
        <f aca="false">IFERROR(AT23/(1+'IMF GDP constant growth'!AT23/100),"")</f>
        <v>43.2108019789084</v>
      </c>
      <c r="AT23" s="0" t="n">
        <f aca="false">IFERROR(AU23/(1+'IMF GDP constant growth'!AU23/100),"")</f>
        <v>44.1687854587808</v>
      </c>
      <c r="AU23" s="0" t="n">
        <f aca="false">IFERROR(AV23/(1+'IMF GDP constant growth'!AV23/100),"")</f>
        <v>40.3093169853926</v>
      </c>
      <c r="AV23" s="0" t="n">
        <f aca="false">IFERROR(AW23/(1+'IMF GDP constant growth'!AW23/100),"")</f>
        <v>42.7726193463699</v>
      </c>
      <c r="AW23" s="0" t="n">
        <f aca="false">'IMF GDP current US'!AW23</f>
        <v>44.315</v>
      </c>
      <c r="AX23" s="0" t="n">
        <f aca="false">IFERROR(AW23*(1+'IMF GDP constant growth'!AX23/100),"")</f>
        <v>45.422875</v>
      </c>
      <c r="AY23" s="0" t="n">
        <f aca="false">IFERROR(AX23*(1+'IMF GDP constant growth'!AY23/100),"")</f>
        <v>46.149641</v>
      </c>
      <c r="AZ23" s="0" t="n">
        <f aca="false">IFERROR(AY23*(1+'IMF GDP constant growth'!AZ23/100),"")</f>
        <v>47.164933102</v>
      </c>
      <c r="BA23" s="0" t="n">
        <f aca="false">IFERROR(AZ23*(1+'IMF GDP constant growth'!BA23/100),"")</f>
        <v>48.202561630244</v>
      </c>
      <c r="BB23" s="0" t="n">
        <f aca="false">IFERROR(BA23*(1+'IMF GDP constant growth'!BB23/100),"")</f>
        <v>49.3112205477396</v>
      </c>
      <c r="BC23" s="0" t="n">
        <f aca="false">IFERROR(BB23*(1+'IMF GDP constant growth'!BC23/100),"")</f>
        <v>50.4453786203376</v>
      </c>
      <c r="BD23" s="0" t="n">
        <f aca="false">IFERROR(BC23*(1+'IMF GDP constant growth'!BD23/100),"")</f>
        <v>51.6056223286054</v>
      </c>
      <c r="BE23" s="0" t="n">
        <v>2022</v>
      </c>
    </row>
    <row r="24" customFormat="false" ht="15" hidden="false" customHeight="false" outlineLevel="0" collapsed="false">
      <c r="A24" s="0" t="s">
        <v>30</v>
      </c>
      <c r="B24" s="0" t="s">
        <v>266</v>
      </c>
      <c r="C24" s="0" t="s">
        <v>239</v>
      </c>
      <c r="D24" s="0" t="s">
        <v>240</v>
      </c>
      <c r="E24" s="0" t="s">
        <v>241</v>
      </c>
      <c r="F24" s="0" t="s">
        <v>242</v>
      </c>
      <c r="G24" s="0" t="str">
        <f aca="false">IFERROR(H24/(1+'IMF GDP constant growth'!H24/100),"")</f>
        <v/>
      </c>
      <c r="H24" s="0" t="str">
        <f aca="false">IFERROR(I24/(1+'IMF GDP constant growth'!I24/100),"")</f>
        <v/>
      </c>
      <c r="I24" s="0" t="str">
        <f aca="false">IFERROR(J24/(1+'IMF GDP constant growth'!J24/100),"")</f>
        <v/>
      </c>
      <c r="J24" s="0" t="str">
        <f aca="false">IFERROR(K24/(1+'IMF GDP constant growth'!K24/100),"")</f>
        <v/>
      </c>
      <c r="K24" s="0" t="str">
        <f aca="false">IFERROR(L24/(1+'IMF GDP constant growth'!L24/100),"")</f>
        <v/>
      </c>
      <c r="L24" s="0" t="str">
        <f aca="false">IFERROR(M24/(1+'IMF GDP constant growth'!M24/100),"")</f>
        <v/>
      </c>
      <c r="M24" s="0" t="str">
        <f aca="false">IFERROR(N24/(1+'IMF GDP constant growth'!N24/100),"")</f>
        <v/>
      </c>
      <c r="N24" s="0" t="str">
        <f aca="false">IFERROR(O24/(1+'IMF GDP constant growth'!O24/100),"")</f>
        <v/>
      </c>
      <c r="O24" s="0" t="str">
        <f aca="false">IFERROR(P24/(1+'IMF GDP constant growth'!P24/100),"")</f>
        <v/>
      </c>
      <c r="P24" s="0" t="str">
        <f aca="false">IFERROR(Q24/(1+'IMF GDP constant growth'!Q24/100),"")</f>
        <v/>
      </c>
      <c r="Q24" s="0" t="str">
        <f aca="false">IFERROR(R24/(1+'IMF GDP constant growth'!R24/100),"")</f>
        <v/>
      </c>
      <c r="R24" s="0" t="str">
        <f aca="false">IFERROR(S24/(1+'IMF GDP constant growth'!S24/100),"")</f>
        <v/>
      </c>
      <c r="S24" s="0" t="str">
        <f aca="false">IFERROR(T24/(1+'IMF GDP constant growth'!T24/100),"")</f>
        <v/>
      </c>
      <c r="T24" s="0" t="str">
        <f aca="false">IFERROR(U24/(1+'IMF GDP constant growth'!U24/100),"")</f>
        <v/>
      </c>
      <c r="U24" s="0" t="str">
        <f aca="false">IFERROR(V24/(1+'IMF GDP constant growth'!V24/100),"")</f>
        <v/>
      </c>
      <c r="V24" s="0" t="str">
        <f aca="false">IFERROR(W24/(1+'IMF GDP constant growth'!W24/100),"")</f>
        <v/>
      </c>
      <c r="W24" s="0" t="n">
        <f aca="false">IFERROR(X24/(1+'IMF GDP constant growth'!X24/100),"")</f>
        <v>7.75670138550173</v>
      </c>
      <c r="X24" s="0" t="n">
        <f aca="false">IFERROR(Y24/(1+'IMF GDP constant growth'!Y24/100),"")</f>
        <v>9.52934035313044</v>
      </c>
      <c r="Y24" s="0" t="n">
        <f aca="false">IFERROR(Z24/(1+'IMF GDP constant growth'!Z24/100),"")</f>
        <v>10.8457234295119</v>
      </c>
      <c r="Z24" s="0" t="n">
        <f aca="false">IFERROR(AA24/(1+'IMF GDP constant growth'!AA24/100),"")</f>
        <v>12.0116386981844</v>
      </c>
      <c r="AA24" s="0" t="n">
        <f aca="false">IFERROR(AB24/(1+'IMF GDP constant growth'!AB24/100),"")</f>
        <v>12.5451956891578</v>
      </c>
      <c r="AB24" s="0" t="n">
        <f aca="false">IFERROR(AC24/(1+'IMF GDP constant growth'!AC24/100),"")</f>
        <v>12.8415132113357</v>
      </c>
      <c r="AC24" s="0" t="n">
        <f aca="false">IFERROR(AD24/(1+'IMF GDP constant growth'!AD24/100),"")</f>
        <v>13.4903948739045</v>
      </c>
      <c r="AD24" s="0" t="n">
        <f aca="false">IFERROR(AE24/(1+'IMF GDP constant growth'!AE24/100),"")</f>
        <v>14.0108543081397</v>
      </c>
      <c r="AE24" s="0" t="n">
        <f aca="false">IFERROR(AF24/(1+'IMF GDP constant growth'!AF24/100),"")</f>
        <v>14.8875134622</v>
      </c>
      <c r="AF24" s="0" t="n">
        <f aca="false">IFERROR(AG24/(1+'IMF GDP constant growth'!AG24/100),"")</f>
        <v>15.5181485324588</v>
      </c>
      <c r="AG24" s="0" t="n">
        <f aca="false">IFERROR(AH24/(1+'IMF GDP constant growth'!AH24/100),"")</f>
        <v>16.401286365441</v>
      </c>
      <c r="AH24" s="0" t="n">
        <f aca="false">IFERROR(AI24/(1+'IMF GDP constant growth'!AI24/100),"")</f>
        <v>17.3819192772307</v>
      </c>
      <c r="AI24" s="0" t="n">
        <f aca="false">IFERROR(AJ24/(1+'IMF GDP constant growth'!AJ24/100),"")</f>
        <v>18.354263841599</v>
      </c>
      <c r="AJ24" s="0" t="n">
        <f aca="false">IFERROR(AK24/(1+'IMF GDP constant growth'!AK24/100),"")</f>
        <v>18.2044930486516</v>
      </c>
      <c r="AK24" s="0" t="n">
        <f aca="false">IFERROR(AL24/(1+'IMF GDP constant growth'!AL24/100),"")</f>
        <v>18.3441215103347</v>
      </c>
      <c r="AL24" s="0" t="n">
        <f aca="false">IFERROR(AM24/(1+'IMF GDP constant growth'!AM24/100),"")</f>
        <v>18.5106861336486</v>
      </c>
      <c r="AM24" s="0" t="n">
        <f aca="false">IFERROR(AN24/(1+'IMF GDP constant growth'!AN24/100),"")</f>
        <v>18.3798155826837</v>
      </c>
      <c r="AN24" s="0" t="n">
        <f aca="false">IFERROR(AO24/(1+'IMF GDP constant growth'!AO24/100),"")</f>
        <v>18.8119250470326</v>
      </c>
      <c r="AO24" s="0" t="n">
        <f aca="false">IFERROR(AP24/(1+'IMF GDP constant growth'!AP24/100),"")</f>
        <v>19.0278859465725</v>
      </c>
      <c r="AP24" s="0" t="n">
        <f aca="false">IFERROR(AQ24/(1+'IMF GDP constant growth'!AQ24/100),"")</f>
        <v>19.8487489463076</v>
      </c>
      <c r="AQ24" s="0" t="n">
        <f aca="false">IFERROR(AR24/(1+'IMF GDP constant growth'!AR24/100),"")</f>
        <v>20.4922453871469</v>
      </c>
      <c r="AR24" s="0" t="n">
        <f aca="false">IFERROR(AS24/(1+'IMF GDP constant growth'!AS24/100),"")</f>
        <v>21.157013827506</v>
      </c>
      <c r="AS24" s="0" t="n">
        <f aca="false">IFERROR(AT24/(1+'IMF GDP constant growth'!AT24/100),"")</f>
        <v>21.9671158869612</v>
      </c>
      <c r="AT24" s="0" t="n">
        <f aca="false">IFERROR(AU24/(1+'IMF GDP constant growth'!AU24/100),"")</f>
        <v>22.6010868514589</v>
      </c>
      <c r="AU24" s="0" t="n">
        <f aca="false">IFERROR(AV24/(1+'IMF GDP constant growth'!AV24/100),"")</f>
        <v>21.9196640828874</v>
      </c>
      <c r="AV24" s="0" t="n">
        <f aca="false">IFERROR(AW24/(1+'IMF GDP constant growth'!AW24/100),"")</f>
        <v>23.5399656518944</v>
      </c>
      <c r="AW24" s="0" t="n">
        <f aca="false">'IMF GDP current US'!AW24</f>
        <v>24.535</v>
      </c>
      <c r="AX24" s="0" t="n">
        <f aca="false">IFERROR(AW24*(1+'IMF GDP constant growth'!AX24/100),"")</f>
        <v>24.97663</v>
      </c>
      <c r="AY24" s="0" t="n">
        <f aca="false">IFERROR(AX24*(1+'IMF GDP constant growth'!AY24/100),"")</f>
        <v>25.60104575</v>
      </c>
      <c r="AZ24" s="0" t="n">
        <f aca="false">IFERROR(AY24*(1+'IMF GDP constant growth'!AZ24/100),"")</f>
        <v>26.3690771225</v>
      </c>
      <c r="BA24" s="0" t="n">
        <f aca="false">IFERROR(AZ24*(1+'IMF GDP constant growth'!BA24/100),"")</f>
        <v>27.160149436175</v>
      </c>
      <c r="BB24" s="0" t="n">
        <f aca="false">IFERROR(BA24*(1+'IMF GDP constant growth'!BB24/100),"")</f>
        <v>27.9749539192602</v>
      </c>
      <c r="BC24" s="0" t="n">
        <f aca="false">IFERROR(BB24*(1+'IMF GDP constant growth'!BC24/100),"")</f>
        <v>28.8142025368381</v>
      </c>
      <c r="BD24" s="0" t="n">
        <f aca="false">IFERROR(BC24*(1+'IMF GDP constant growth'!BD24/100),"")</f>
        <v>29.6786286129432</v>
      </c>
      <c r="BE24" s="0" t="n">
        <v>2022</v>
      </c>
    </row>
    <row r="25" customFormat="false" ht="15" hidden="false" customHeight="false" outlineLevel="0" collapsed="false">
      <c r="A25" s="0" t="s">
        <v>31</v>
      </c>
      <c r="B25" s="0" t="s">
        <v>267</v>
      </c>
      <c r="C25" s="0" t="s">
        <v>239</v>
      </c>
      <c r="D25" s="0" t="s">
        <v>240</v>
      </c>
      <c r="E25" s="0" t="s">
        <v>241</v>
      </c>
      <c r="F25" s="0" t="s">
        <v>242</v>
      </c>
      <c r="G25" s="0" t="n">
        <f aca="false">IFERROR(H25/(1+'IMF GDP constant growth'!H25/100),"")</f>
        <v>2.42355857027994</v>
      </c>
      <c r="H25" s="0" t="n">
        <f aca="false">IFERROR(I25/(1+'IMF GDP constant growth'!I25/100),"")</f>
        <v>2.62117553610056</v>
      </c>
      <c r="I25" s="0" t="n">
        <f aca="false">IFERROR(J25/(1+'IMF GDP constant growth'!J25/100),"")</f>
        <v>3.03726094070116</v>
      </c>
      <c r="J25" s="0" t="n">
        <f aca="false">IFERROR(K25/(1+'IMF GDP constant growth'!K25/100),"")</f>
        <v>3.36507251403104</v>
      </c>
      <c r="K25" s="0" t="n">
        <f aca="false">IFERROR(L25/(1+'IMF GDP constant growth'!L25/100),"")</f>
        <v>3.58437428977044</v>
      </c>
      <c r="L25" s="0" t="n">
        <f aca="false">IFERROR(M25/(1+'IMF GDP constant growth'!M25/100),"")</f>
        <v>3.86019189136828</v>
      </c>
      <c r="M25" s="0" t="n">
        <f aca="false">IFERROR(N25/(1+'IMF GDP constant growth'!N25/100),"")</f>
        <v>4.19278602472857</v>
      </c>
      <c r="N25" s="0" t="n">
        <f aca="false">IFERROR(O25/(1+'IMF GDP constant growth'!O25/100),"")</f>
        <v>4.81709186381066</v>
      </c>
      <c r="O25" s="0" t="n">
        <f aca="false">IFERROR(P25/(1+'IMF GDP constant growth'!P25/100),"")</f>
        <v>5.94525477831511</v>
      </c>
      <c r="P25" s="0" t="n">
        <f aca="false">IFERROR(Q25/(1+'IMF GDP constant growth'!Q25/100),"")</f>
        <v>6.22260091372351</v>
      </c>
      <c r="Q25" s="0" t="n">
        <f aca="false">IFERROR(R25/(1+'IMF GDP constant growth'!R25/100),"")</f>
        <v>6.7693808560124</v>
      </c>
      <c r="R25" s="0" t="n">
        <f aca="false">IFERROR(S25/(1+'IMF GDP constant growth'!S25/100),"")</f>
        <v>7.19158714000189</v>
      </c>
      <c r="S25" s="0" t="n">
        <f aca="false">IFERROR(T25/(1+'IMF GDP constant growth'!T25/100),"")</f>
        <v>7.17662863875069</v>
      </c>
      <c r="T25" s="0" t="n">
        <f aca="false">IFERROR(U25/(1+'IMF GDP constant growth'!U25/100),"")</f>
        <v>7.46563147403318</v>
      </c>
      <c r="U25" s="0" t="n">
        <f aca="false">IFERROR(V25/(1+'IMF GDP constant growth'!V25/100),"")</f>
        <v>7.40695161064728</v>
      </c>
      <c r="V25" s="0" t="n">
        <f aca="false">IFERROR(W25/(1+'IMF GDP constant growth'!W25/100),"")</f>
        <v>8.03306123029529</v>
      </c>
      <c r="W25" s="0" t="n">
        <f aca="false">IFERROR(X25/(1+'IMF GDP constant growth'!X25/100),"")</f>
        <v>8.23115652023437</v>
      </c>
      <c r="X25" s="0" t="n">
        <f aca="false">IFERROR(Y25/(1+'IMF GDP constant growth'!Y25/100),"")</f>
        <v>8.81606250256223</v>
      </c>
      <c r="Y25" s="0" t="n">
        <f aca="false">IFERROR(Z25/(1+'IMF GDP constant growth'!Z25/100),"")</f>
        <v>8.67306596877067</v>
      </c>
      <c r="Z25" s="0" t="n">
        <f aca="false">IFERROR(AA25/(1+'IMF GDP constant growth'!AA25/100),"")</f>
        <v>9.36994681936139</v>
      </c>
      <c r="AA25" s="0" t="n">
        <f aca="false">IFERROR(AB25/(1+'IMF GDP constant growth'!AB25/100),"")</f>
        <v>9.77013724801631</v>
      </c>
      <c r="AB25" s="0" t="n">
        <f aca="false">IFERROR(AC25/(1+'IMF GDP constant growth'!AC25/100),"")</f>
        <v>9.99954007059974</v>
      </c>
      <c r="AC25" s="0" t="n">
        <f aca="false">IFERROR(AD25/(1+'IMF GDP constant growth'!AD25/100),"")</f>
        <v>10.7429058794481</v>
      </c>
      <c r="AD25" s="0" t="n">
        <f aca="false">IFERROR(AE25/(1+'IMF GDP constant growth'!AE25/100),"")</f>
        <v>11.3217336482328</v>
      </c>
      <c r="AE25" s="0" t="n">
        <f aca="false">IFERROR(AF25/(1+'IMF GDP constant growth'!AF25/100),"")</f>
        <v>11.4798982672986</v>
      </c>
      <c r="AF25" s="0" t="n">
        <f aca="false">IFERROR(AG25/(1+'IMF GDP constant growth'!AG25/100),"")</f>
        <v>12.0506788091487</v>
      </c>
      <c r="AG25" s="0" t="n">
        <f aca="false">IFERROR(AH25/(1+'IMF GDP constant growth'!AH25/100),"")</f>
        <v>12.7778167684927</v>
      </c>
      <c r="AH25" s="0" t="n">
        <f aca="false">IFERROR(AI25/(1+'IMF GDP constant growth'!AI25/100),"")</f>
        <v>13.5180356938915</v>
      </c>
      <c r="AI25" s="0" t="n">
        <f aca="false">IFERROR(AJ25/(1+'IMF GDP constant growth'!AJ25/100),"")</f>
        <v>13.9576422146569</v>
      </c>
      <c r="AJ25" s="0" t="n">
        <f aca="false">IFERROR(AK25/(1+'IMF GDP constant growth'!AK25/100),"")</f>
        <v>11.9834732998158</v>
      </c>
      <c r="AK25" s="0" t="n">
        <f aca="false">IFERROR(AL25/(1+'IMF GDP constant growth'!AL25/100),"")</f>
        <v>13.1964404672231</v>
      </c>
      <c r="AL25" s="0" t="n">
        <f aca="false">IFERROR(AM25/(1+'IMF GDP constant growth'!AM25/100),"")</f>
        <v>14.0989450307765</v>
      </c>
      <c r="AM25" s="0" t="n">
        <f aca="false">IFERROR(AN25/(1+'IMF GDP constant growth'!AN25/100),"")</f>
        <v>14.0748358347739</v>
      </c>
      <c r="AN25" s="0" t="n">
        <f aca="false">IFERROR(AO25/(1+'IMF GDP constant growth'!AO25/100),"")</f>
        <v>15.6375648575088</v>
      </c>
      <c r="AO25" s="0" t="n">
        <f aca="false">IFERROR(AP25/(1+'IMF GDP constant growth'!AP25/100),"")</f>
        <v>16.5284369274411</v>
      </c>
      <c r="AP25" s="0" t="n">
        <f aca="false">IFERROR(AQ25/(1+'IMF GDP constant growth'!AQ25/100),"")</f>
        <v>15.726642452091</v>
      </c>
      <c r="AQ25" s="0" t="n">
        <f aca="false">IFERROR(AR25/(1+'IMF GDP constant growth'!AR25/100),"")</f>
        <v>16.8592752414905</v>
      </c>
      <c r="AR25" s="0" t="n">
        <f aca="false">IFERROR(AS25/(1+'IMF GDP constant growth'!AS25/100),"")</f>
        <v>17.5526972321731</v>
      </c>
      <c r="AS25" s="0" t="n">
        <f aca="false">IFERROR(AT25/(1+'IMF GDP constant growth'!AT25/100),"")</f>
        <v>18.2881552462011</v>
      </c>
      <c r="AT25" s="0" t="n">
        <f aca="false">IFERROR(AU25/(1+'IMF GDP constant growth'!AU25/100),"")</f>
        <v>18.8428349948184</v>
      </c>
      <c r="AU25" s="0" t="n">
        <f aca="false">IFERROR(AV25/(1+'IMF GDP constant growth'!AV25/100),"")</f>
        <v>17.1986092131705</v>
      </c>
      <c r="AV25" s="0" t="n">
        <f aca="false">IFERROR(AW25/(1+'IMF GDP constant growth'!AW25/100),"")</f>
        <v>19.2395681684975</v>
      </c>
      <c r="AW25" s="0" t="n">
        <f aca="false">'IMF GDP current US'!AW25</f>
        <v>20.352</v>
      </c>
      <c r="AX25" s="0" t="n">
        <f aca="false">IFERROR(AW25*(1+'IMF GDP constant growth'!AX25/100),"")</f>
        <v>21.0124224</v>
      </c>
      <c r="AY25" s="0" t="n">
        <f aca="false">IFERROR(AX25*(1+'IMF GDP constant growth'!AY25/100),"")</f>
        <v>21.763406376576</v>
      </c>
      <c r="AZ25" s="0" t="n">
        <f aca="false">IFERROR(AY25*(1+'IMF GDP constant growth'!AZ25/100),"")</f>
        <v>22.7629996314521</v>
      </c>
      <c r="BA25" s="0" t="n">
        <f aca="false">IFERROR(AZ25*(1+'IMF GDP constant growth'!BA25/100),"")</f>
        <v>23.6760235466697</v>
      </c>
      <c r="BB25" s="0" t="n">
        <f aca="false">IFERROR(BA25*(1+'IMF GDP constant growth'!BB25/100),"")</f>
        <v>24.6211704066527</v>
      </c>
      <c r="BC25" s="0" t="n">
        <f aca="false">IFERROR(BB25*(1+'IMF GDP constant growth'!BC25/100),"")</f>
        <v>25.6116800921124</v>
      </c>
      <c r="BD25" s="0" t="n">
        <f aca="false">IFERROR(BC25*(1+'IMF GDP constant growth'!BD25/100),"")</f>
        <v>26.6307688429775</v>
      </c>
      <c r="BE25" s="0" t="n">
        <v>2022</v>
      </c>
    </row>
    <row r="26" customFormat="false" ht="15" hidden="false" customHeight="false" outlineLevel="0" collapsed="false">
      <c r="A26" s="0" t="s">
        <v>32</v>
      </c>
      <c r="B26" s="0" t="s">
        <v>268</v>
      </c>
      <c r="C26" s="0" t="s">
        <v>239</v>
      </c>
      <c r="D26" s="0" t="s">
        <v>240</v>
      </c>
      <c r="E26" s="0" t="s">
        <v>241</v>
      </c>
      <c r="F26" s="0" t="s">
        <v>242</v>
      </c>
      <c r="G26" s="0" t="n">
        <f aca="false">IFERROR(H26/(1+'IMF GDP constant growth'!H26/100),"")</f>
        <v>812.018418893733</v>
      </c>
      <c r="H26" s="0" t="n">
        <f aca="false">IFERROR(I26/(1+'IMF GDP constant growth'!I26/100),"")</f>
        <v>776.289608462409</v>
      </c>
      <c r="I26" s="0" t="n">
        <f aca="false">IFERROR(J26/(1+'IMF GDP constant growth'!J26/100),"")</f>
        <v>780.916294528845</v>
      </c>
      <c r="J26" s="0" t="n">
        <f aca="false">IFERROR(K26/(1+'IMF GDP constant growth'!K26/100),"")</f>
        <v>754.365140514864</v>
      </c>
      <c r="K26" s="0" t="n">
        <f aca="false">IFERROR(L26/(1+'IMF GDP constant growth'!L26/100),"")</f>
        <v>794.399298521988</v>
      </c>
      <c r="L26" s="0" t="n">
        <f aca="false">IFERROR(M26/(1+'IMF GDP constant growth'!M26/100),"")</f>
        <v>857.16478709821</v>
      </c>
      <c r="M26" s="0" t="n">
        <f aca="false">IFERROR(N26/(1+'IMF GDP constant growth'!N26/100),"")</f>
        <v>921.829298636899</v>
      </c>
      <c r="N26" s="0" t="n">
        <f aca="false">IFERROR(O26/(1+'IMF GDP constant growth'!O26/100),"")</f>
        <v>955.024371680814</v>
      </c>
      <c r="O26" s="0" t="n">
        <f aca="false">IFERROR(P26/(1+'IMF GDP constant growth'!P26/100),"")</f>
        <v>957.545636022051</v>
      </c>
      <c r="P26" s="0" t="n">
        <f aca="false">IFERROR(Q26/(1+'IMF GDP constant growth'!Q26/100),"")</f>
        <v>988.187096374757</v>
      </c>
      <c r="Q26" s="0" t="n">
        <f aca="false">IFERROR(R26/(1+'IMF GDP constant growth'!R26/100),"")</f>
        <v>946.999458197857</v>
      </c>
      <c r="R26" s="0" t="n">
        <f aca="false">IFERROR(S26/(1+'IMF GDP constant growth'!S26/100),"")</f>
        <v>956.763022611877</v>
      </c>
      <c r="S26" s="0" t="n">
        <f aca="false">IFERROR(T26/(1+'IMF GDP constant growth'!T26/100),"")</f>
        <v>952.294939296279</v>
      </c>
      <c r="T26" s="0" t="n">
        <f aca="false">IFERROR(U26/(1+'IMF GDP constant growth'!U26/100),"")</f>
        <v>996.719498214451</v>
      </c>
      <c r="U26" s="0" t="n">
        <f aca="false">IFERROR(V26/(1+'IMF GDP constant growth'!V26/100),"")</f>
        <v>1049.88451624921</v>
      </c>
      <c r="V26" s="0" t="n">
        <f aca="false">IFERROR(W26/(1+'IMF GDP constant growth'!W26/100),"")</f>
        <v>1096.25791533194</v>
      </c>
      <c r="W26" s="0" t="n">
        <f aca="false">IFERROR(X26/(1+'IMF GDP constant growth'!X26/100),"")</f>
        <v>1120.47425268162</v>
      </c>
      <c r="X26" s="0" t="n">
        <f aca="false">IFERROR(Y26/(1+'IMF GDP constant growth'!Y26/100),"")</f>
        <v>1158.51435356016</v>
      </c>
      <c r="Y26" s="0" t="n">
        <f aca="false">IFERROR(Z26/(1+'IMF GDP constant growth'!Z26/100),"")</f>
        <v>1162.43013207519</v>
      </c>
      <c r="Z26" s="0" t="n">
        <f aca="false">IFERROR(AA26/(1+'IMF GDP constant growth'!AA26/100),"")</f>
        <v>1167.87030509331</v>
      </c>
      <c r="AA26" s="0" t="n">
        <f aca="false">IFERROR(AB26/(1+'IMF GDP constant growth'!AB26/100),"")</f>
        <v>1219.1164540808</v>
      </c>
      <c r="AB26" s="0" t="n">
        <f aca="false">IFERROR(AC26/(1+'IMF GDP constant growth'!AC26/100),"")</f>
        <v>1236.06217279252</v>
      </c>
      <c r="AC26" s="0" t="n">
        <f aca="false">IFERROR(AD26/(1+'IMF GDP constant growth'!AD26/100),"")</f>
        <v>1273.79915092788</v>
      </c>
      <c r="AD26" s="0" t="n">
        <f aca="false">IFERROR(AE26/(1+'IMF GDP constant growth'!AE26/100),"")</f>
        <v>1288.33319923997</v>
      </c>
      <c r="AE26" s="0" t="n">
        <f aca="false">IFERROR(AF26/(1+'IMF GDP constant growth'!AF26/100),"")</f>
        <v>1362.54119151619</v>
      </c>
      <c r="AF26" s="0" t="n">
        <f aca="false">IFERROR(AG26/(1+'IMF GDP constant growth'!AG26/100),"")</f>
        <v>1406.16976046854</v>
      </c>
      <c r="AG26" s="0" t="n">
        <f aca="false">IFERROR(AH26/(1+'IMF GDP constant growth'!AH26/100),"")</f>
        <v>1461.8822063783</v>
      </c>
      <c r="AH26" s="0" t="n">
        <f aca="false">IFERROR(AI26/(1+'IMF GDP constant growth'!AI26/100),"")</f>
        <v>1550.61845630546</v>
      </c>
      <c r="AI26" s="0" t="n">
        <f aca="false">IFERROR(AJ26/(1+'IMF GDP constant growth'!AJ26/100),"")</f>
        <v>1629.60696046966</v>
      </c>
      <c r="AJ26" s="0" t="n">
        <f aca="false">IFERROR(AK26/(1+'IMF GDP constant growth'!AK26/100),"")</f>
        <v>1627.55365569947</v>
      </c>
      <c r="AK26" s="0" t="n">
        <f aca="false">IFERROR(AL26/(1+'IMF GDP constant growth'!AL26/100),"")</f>
        <v>1750.07589490053</v>
      </c>
      <c r="AL26" s="0" t="n">
        <f aca="false">IFERROR(AM26/(1+'IMF GDP constant growth'!AM26/100),"")</f>
        <v>1819.62391096387</v>
      </c>
      <c r="AM26" s="0" t="n">
        <f aca="false">IFERROR(AN26/(1+'IMF GDP constant growth'!AN26/100),"")</f>
        <v>1854.57888629349</v>
      </c>
      <c r="AN26" s="0" t="n">
        <f aca="false">IFERROR(AO26/(1+'IMF GDP constant growth'!AO26/100),"")</f>
        <v>1910.30898182661</v>
      </c>
      <c r="AO26" s="0" t="n">
        <f aca="false">IFERROR(AP26/(1+'IMF GDP constant growth'!AP26/100),"")</f>
        <v>1919.93693909502</v>
      </c>
      <c r="AP26" s="0" t="n">
        <f aca="false">IFERROR(AQ26/(1+'IMF GDP constant growth'!AQ26/100),"")</f>
        <v>1851.85597523471</v>
      </c>
      <c r="AQ26" s="0" t="n">
        <f aca="false">IFERROR(AR26/(1+'IMF GDP constant growth'!AR26/100),"")</f>
        <v>1791.18917348602</v>
      </c>
      <c r="AR26" s="0" t="n">
        <f aca="false">IFERROR(AS26/(1+'IMF GDP constant growth'!AS26/100),"")</f>
        <v>1814.88660625124</v>
      </c>
      <c r="AS26" s="0" t="n">
        <f aca="false">IFERROR(AT26/(1+'IMF GDP constant growth'!AT26/100),"")</f>
        <v>1847.26418330676</v>
      </c>
      <c r="AT26" s="0" t="n">
        <f aca="false">IFERROR(AU26/(1+'IMF GDP constant growth'!AU26/100),"")</f>
        <v>1869.81927898493</v>
      </c>
      <c r="AU26" s="0" t="n">
        <f aca="false">IFERROR(AV26/(1+'IMF GDP constant growth'!AV26/100),"")</f>
        <v>1808.5453012126</v>
      </c>
      <c r="AV26" s="0" t="n">
        <f aca="false">IFERROR(AW26/(1+'IMF GDP constant growth'!AW26/100),"")</f>
        <v>1894.68631390935</v>
      </c>
      <c r="AW26" s="0" t="n">
        <f aca="false">'IMF GDP current US'!AW26</f>
        <v>1951.849</v>
      </c>
      <c r="AX26" s="0" t="n">
        <f aca="false">IFERROR(AW26*(1+'IMF GDP constant growth'!AX26/100),"")</f>
        <v>2008.60876892</v>
      </c>
      <c r="AY26" s="0" t="n">
        <f aca="false">IFERROR(AX26*(1+'IMF GDP constant growth'!AY26/100),"")</f>
        <v>2051.87420180254</v>
      </c>
      <c r="AZ26" s="0" t="n">
        <f aca="false">IFERROR(AY26*(1+'IMF GDP constant growth'!AZ26/100),"")</f>
        <v>2095.4354911068</v>
      </c>
      <c r="BA26" s="0" t="n">
        <f aca="false">IFERROR(AZ26*(1+'IMF GDP constant growth'!BA26/100),"")</f>
        <v>2139.08341238656</v>
      </c>
      <c r="BB26" s="0" t="n">
        <f aca="false">IFERROR(BA26*(1+'IMF GDP constant growth'!BB26/100),"")</f>
        <v>2181.82229896604</v>
      </c>
      <c r="BC26" s="0" t="n">
        <f aca="false">IFERROR(BB26*(1+'IMF GDP constant growth'!BC26/100),"")</f>
        <v>2225.48056316835</v>
      </c>
      <c r="BD26" s="0" t="n">
        <f aca="false">IFERROR(BC26*(1+'IMF GDP constant growth'!BD26/100),"")</f>
        <v>2269.96791962609</v>
      </c>
      <c r="BE26" s="0" t="n">
        <v>2023</v>
      </c>
    </row>
    <row r="27" customFormat="false" ht="15" hidden="false" customHeight="false" outlineLevel="0" collapsed="false">
      <c r="A27" s="0" t="s">
        <v>33</v>
      </c>
      <c r="B27" s="0" t="s">
        <v>269</v>
      </c>
      <c r="C27" s="0" t="s">
        <v>239</v>
      </c>
      <c r="D27" s="0" t="s">
        <v>240</v>
      </c>
      <c r="E27" s="0" t="s">
        <v>241</v>
      </c>
      <c r="F27" s="0" t="s">
        <v>242</v>
      </c>
      <c r="G27" s="0" t="str">
        <f aca="false">IFERROR(H27/(1+'IMF GDP constant growth'!H27/100),"")</f>
        <v/>
      </c>
      <c r="H27" s="0" t="str">
        <f aca="false">IFERROR(I27/(1+'IMF GDP constant growth'!I27/100),"")</f>
        <v/>
      </c>
      <c r="I27" s="0" t="str">
        <f aca="false">IFERROR(J27/(1+'IMF GDP constant growth'!J27/100),"")</f>
        <v/>
      </c>
      <c r="J27" s="0" t="str">
        <f aca="false">IFERROR(K27/(1+'IMF GDP constant growth'!K27/100),"")</f>
        <v/>
      </c>
      <c r="K27" s="0" t="str">
        <f aca="false">IFERROR(L27/(1+'IMF GDP constant growth'!L27/100),"")</f>
        <v/>
      </c>
      <c r="L27" s="0" t="n">
        <f aca="false">IFERROR(M27/(1+'IMF GDP constant growth'!M27/100),"")</f>
        <v>11.6316851817128</v>
      </c>
      <c r="M27" s="0" t="n">
        <f aca="false">IFERROR(N27/(1+'IMF GDP constant growth'!N27/100),"")</f>
        <v>11.3158849290293</v>
      </c>
      <c r="N27" s="0" t="n">
        <f aca="false">IFERROR(O27/(1+'IMF GDP constant growth'!O27/100),"")</f>
        <v>11.5432210572535</v>
      </c>
      <c r="O27" s="0" t="n">
        <f aca="false">IFERROR(P27/(1+'IMF GDP constant growth'!P27/100),"")</f>
        <v>11.6698501922516</v>
      </c>
      <c r="P27" s="0" t="n">
        <f aca="false">IFERROR(Q27/(1+'IMF GDP constant growth'!Q27/100),"")</f>
        <v>11.5445160011868</v>
      </c>
      <c r="Q27" s="0" t="n">
        <f aca="false">IFERROR(R27/(1+'IMF GDP constant growth'!R27/100),"")</f>
        <v>11.6702357804397</v>
      </c>
      <c r="R27" s="0" t="n">
        <f aca="false">IFERROR(S27/(1+'IMF GDP constant growth'!S27/100),"")</f>
        <v>12.0373813980924</v>
      </c>
      <c r="S27" s="0" t="n">
        <f aca="false">IFERROR(T27/(1+'IMF GDP constant growth'!T27/100),"")</f>
        <v>12.6102403788276</v>
      </c>
      <c r="T27" s="0" t="n">
        <f aca="false">IFERROR(U27/(1+'IMF GDP constant growth'!U27/100),"")</f>
        <v>12.648701611983</v>
      </c>
      <c r="U27" s="0" t="n">
        <f aca="false">IFERROR(V27/(1+'IMF GDP constant growth'!V27/100),"")</f>
        <v>13.0465032776799</v>
      </c>
      <c r="V27" s="0" t="n">
        <f aca="false">IFERROR(W27/(1+'IMF GDP constant growth'!W27/100),"")</f>
        <v>13.6308561594872</v>
      </c>
      <c r="W27" s="0" t="n">
        <f aca="false">IFERROR(X27/(1+'IMF GDP constant growth'!X27/100),"")</f>
        <v>14.0231521997572</v>
      </c>
      <c r="X27" s="0" t="n">
        <f aca="false">IFERROR(Y27/(1+'IMF GDP constant growth'!Y27/100),"")</f>
        <v>13.8168716308988</v>
      </c>
      <c r="Y27" s="0" t="n">
        <f aca="false">IFERROR(Z27/(1+'IMF GDP constant growth'!Z27/100),"")</f>
        <v>13.739635318482</v>
      </c>
      <c r="Z27" s="0" t="n">
        <f aca="false">IFERROR(AA27/(1+'IMF GDP constant growth'!AA27/100),"")</f>
        <v>14.1589689884021</v>
      </c>
      <c r="AA27" s="0" t="n">
        <f aca="false">IFERROR(AB27/(1+'IMF GDP constant growth'!AB27/100),"")</f>
        <v>14.5623580148817</v>
      </c>
      <c r="AB27" s="0" t="n">
        <f aca="false">IFERROR(AC27/(1+'IMF GDP constant growth'!AC27/100),"")</f>
        <v>14.96194911881</v>
      </c>
      <c r="AC27" s="0" t="n">
        <f aca="false">IFERROR(AD27/(1+'IMF GDP constant growth'!AD27/100),"")</f>
        <v>15.5412757886904</v>
      </c>
      <c r="AD27" s="0" t="n">
        <f aca="false">IFERROR(AE27/(1+'IMF GDP constant growth'!AE27/100),"")</f>
        <v>15.9925944375939</v>
      </c>
      <c r="AE27" s="0" t="n">
        <f aca="false">IFERROR(AF27/(1+'IMF GDP constant growth'!AF27/100),"")</f>
        <v>16.0731971135594</v>
      </c>
      <c r="AF27" s="0" t="n">
        <f aca="false">IFERROR(AG27/(1+'IMF GDP constant growth'!AG27/100),"")</f>
        <v>16.13556111836</v>
      </c>
      <c r="AG27" s="0" t="n">
        <f aca="false">IFERROR(AH27/(1+'IMF GDP constant growth'!AH27/100),"")</f>
        <v>16.8452030963455</v>
      </c>
      <c r="AH27" s="0" t="n">
        <f aca="false">IFERROR(AI27/(1+'IMF GDP constant growth'!AI27/100),"")</f>
        <v>16.8711447091139</v>
      </c>
      <c r="AI27" s="0" t="n">
        <f aca="false">IFERROR(AJ27/(1+'IMF GDP constant growth'!AJ27/100),"")</f>
        <v>16.5440132132041</v>
      </c>
      <c r="AJ27" s="0" t="n">
        <f aca="false">IFERROR(AK27/(1+'IMF GDP constant growth'!AK27/100),"")</f>
        <v>16.2520113799911</v>
      </c>
      <c r="AK27" s="0" t="n">
        <f aca="false">IFERROR(AL27/(1+'IMF GDP constant growth'!AL27/100),"")</f>
        <v>16.6744011557571</v>
      </c>
      <c r="AL27" s="0" t="n">
        <f aca="false">IFERROR(AM27/(1+'IMF GDP constant growth'!AM27/100),"")</f>
        <v>17.2986907350286</v>
      </c>
      <c r="AM27" s="0" t="n">
        <f aca="false">IFERROR(AN27/(1+'IMF GDP constant growth'!AN27/100),"")</f>
        <v>17.4566277814394</v>
      </c>
      <c r="AN27" s="0" t="n">
        <f aca="false">IFERROR(AO27/(1+'IMF GDP constant growth'!AO27/100),"")</f>
        <v>17.0856744410838</v>
      </c>
      <c r="AO27" s="0" t="n">
        <f aca="false">IFERROR(AP27/(1+'IMF GDP constant growth'!AP27/100),"")</f>
        <v>16.6571657261014</v>
      </c>
      <c r="AP27" s="0" t="n">
        <f aca="false">IFERROR(AQ27/(1+'IMF GDP constant growth'!AQ27/100),"")</f>
        <v>16.5897042049107</v>
      </c>
      <c r="AQ27" s="0" t="n">
        <f aca="false">IFERROR(AR27/(1+'IMF GDP constant growth'!AR27/100),"")</f>
        <v>16.1807679962597</v>
      </c>
      <c r="AR27" s="0" t="n">
        <f aca="false">IFERROR(AS27/(1+'IMF GDP constant growth'!AS27/100),"")</f>
        <v>16.39581040293</v>
      </c>
      <c r="AS27" s="0" t="n">
        <f aca="false">IFERROR(AT27/(1+'IMF GDP constant growth'!AT27/100),"")</f>
        <v>16.4043362243395</v>
      </c>
      <c r="AT27" s="0" t="n">
        <f aca="false">IFERROR(AU27/(1+'IMF GDP constant growth'!AU27/100),"")</f>
        <v>17.0390199928592</v>
      </c>
      <c r="AU27" s="0" t="n">
        <f aca="false">IFERROR(AV27/(1+'IMF GDP constant growth'!AV27/100),"")</f>
        <v>17.2322424795782</v>
      </c>
      <c r="AV27" s="0" t="n">
        <f aca="false">IFERROR(AW27/(1+'IMF GDP constant growth'!AW27/100),"")</f>
        <v>16.9580775017281</v>
      </c>
      <c r="AW27" s="0" t="n">
        <f aca="false">'IMF GDP current US'!AW27</f>
        <v>16.682</v>
      </c>
      <c r="AX27" s="0" t="n">
        <f aca="false">IFERROR(AW27*(1+'IMF GDP constant growth'!AX27/100),"")</f>
        <v>16.91671574</v>
      </c>
      <c r="AY27" s="0" t="n">
        <f aca="false">IFERROR(AX27*(1+'IMF GDP constant growth'!AY27/100),"")</f>
        <v>17.320179410399</v>
      </c>
      <c r="AZ27" s="0" t="n">
        <f aca="false">IFERROR(AY27*(1+'IMF GDP constant growth'!AZ27/100),"")</f>
        <v>17.756474729747</v>
      </c>
      <c r="BA27" s="0" t="n">
        <f aca="false">IFERROR(AZ27*(1+'IMF GDP constant growth'!BA27/100),"")</f>
        <v>18.274608662361</v>
      </c>
      <c r="BB27" s="0" t="n">
        <f aca="false">IFERROR(BA27*(1+'IMF GDP constant growth'!BB27/100),"")</f>
        <v>18.8328979569961</v>
      </c>
      <c r="BC27" s="0" t="n">
        <f aca="false">IFERROR(BB27*(1+'IMF GDP constant growth'!BC27/100),"")</f>
        <v>19.4091846344802</v>
      </c>
      <c r="BD27" s="0" t="n">
        <f aca="false">IFERROR(BC27*(1+'IMF GDP constant growth'!BD27/100),"")</f>
        <v>20.0069875212222</v>
      </c>
      <c r="BE27" s="0" t="n">
        <v>2023</v>
      </c>
    </row>
    <row r="28" customFormat="false" ht="15" hidden="false" customHeight="false" outlineLevel="0" collapsed="false">
      <c r="A28" s="0" t="s">
        <v>34</v>
      </c>
      <c r="B28" s="0" t="s">
        <v>270</v>
      </c>
      <c r="C28" s="0" t="s">
        <v>239</v>
      </c>
      <c r="D28" s="0" t="s">
        <v>240</v>
      </c>
      <c r="E28" s="0" t="s">
        <v>241</v>
      </c>
      <c r="F28" s="0" t="s">
        <v>242</v>
      </c>
      <c r="G28" s="0" t="n">
        <f aca="false">IFERROR(H28/(1+'IMF GDP constant growth'!H28/100),"")</f>
        <v>58.9044174770894</v>
      </c>
      <c r="H28" s="0" t="n">
        <f aca="false">IFERROR(I28/(1+'IMF GDP constant growth'!I28/100),"")</f>
        <v>62.0263516033751</v>
      </c>
      <c r="I28" s="0" t="n">
        <f aca="false">IFERROR(J28/(1+'IMF GDP constant growth'!J28/100),"")</f>
        <v>64.6314583707168</v>
      </c>
      <c r="J28" s="0" t="n">
        <f aca="false">IFERROR(K28/(1+'IMF GDP constant growth'!K28/100),"")</f>
        <v>66.5704021218383</v>
      </c>
      <c r="K28" s="0" t="n">
        <f aca="false">IFERROR(L28/(1+'IMF GDP constant growth'!L28/100),"")</f>
        <v>69.6326406194429</v>
      </c>
      <c r="L28" s="0" t="n">
        <f aca="false">IFERROR(M28/(1+'IMF GDP constant growth'!M28/100),"")</f>
        <v>70.8860281505929</v>
      </c>
      <c r="M28" s="0" t="n">
        <f aca="false">IFERROR(N28/(1+'IMF GDP constant growth'!N28/100),"")</f>
        <v>74.6429876425743</v>
      </c>
      <c r="N28" s="0" t="n">
        <f aca="false">IFERROR(O28/(1+'IMF GDP constant growth'!O28/100),"")</f>
        <v>78.1512080617753</v>
      </c>
      <c r="O28" s="0" t="n">
        <f aca="false">IFERROR(P28/(1+'IMF GDP constant growth'!P28/100),"")</f>
        <v>80.0268370552579</v>
      </c>
      <c r="P28" s="0" t="n">
        <f aca="false">IFERROR(Q28/(1+'IMF GDP constant growth'!Q28/100),"")</f>
        <v>79.6267028699816</v>
      </c>
      <c r="Q28" s="0" t="n">
        <f aca="false">IFERROR(R28/(1+'IMF GDP constant growth'!R28/100),"")</f>
        <v>72.3806729088133</v>
      </c>
      <c r="R28" s="0" t="n">
        <f aca="false">IFERROR(S28/(1+'IMF GDP constant growth'!S28/100),"")</f>
        <v>64.5961315374704</v>
      </c>
      <c r="S28" s="0" t="n">
        <f aca="false">IFERROR(T28/(1+'IMF GDP constant growth'!T28/100),"")</f>
        <v>59.1532614941232</v>
      </c>
      <c r="T28" s="0" t="n">
        <f aca="false">IFERROR(U28/(1+'IMF GDP constant growth'!U28/100),"")</f>
        <v>52.2766948454313</v>
      </c>
      <c r="U28" s="0" t="n">
        <f aca="false">IFERROR(V28/(1+'IMF GDP constant growth'!V28/100),"")</f>
        <v>50.3607539793463</v>
      </c>
      <c r="V28" s="0" t="n">
        <f aca="false">IFERROR(W28/(1+'IMF GDP constant growth'!W28/100),"")</f>
        <v>49.5544783081369</v>
      </c>
      <c r="W28" s="0" t="n">
        <f aca="false">IFERROR(X28/(1+'IMF GDP constant growth'!X28/100),"")</f>
        <v>52.1337889040755</v>
      </c>
      <c r="X28" s="0" t="n">
        <f aca="false">IFERROR(Y28/(1+'IMF GDP constant growth'!Y28/100),"")</f>
        <v>44.7751046002652</v>
      </c>
      <c r="Y28" s="0" t="n">
        <f aca="false">IFERROR(Z28/(1+'IMF GDP constant growth'!Z28/100),"")</f>
        <v>46.4716333135693</v>
      </c>
      <c r="Z28" s="0" t="n">
        <f aca="false">IFERROR(AA28/(1+'IMF GDP constant growth'!AA28/100),"")</f>
        <v>42.569874980562</v>
      </c>
      <c r="AA28" s="0" t="n">
        <f aca="false">IFERROR(AB28/(1+'IMF GDP constant growth'!AB28/100),"")</f>
        <v>44.5225551459204</v>
      </c>
      <c r="AB28" s="0" t="n">
        <f aca="false">IFERROR(AC28/(1+'IMF GDP constant growth'!AC28/100),"")</f>
        <v>46.2250976547004</v>
      </c>
      <c r="AC28" s="0" t="n">
        <f aca="false">IFERROR(AD28/(1+'IMF GDP constant growth'!AD28/100),"")</f>
        <v>48.9394353889844</v>
      </c>
      <c r="AD28" s="0" t="n">
        <f aca="false">IFERROR(AE28/(1+'IMF GDP constant growth'!AE28/100),"")</f>
        <v>51.5023936203055</v>
      </c>
      <c r="AE28" s="0" t="n">
        <f aca="false">IFERROR(AF28/(1+'IMF GDP constant growth'!AF28/100),"")</f>
        <v>54.8551994449874</v>
      </c>
      <c r="AF28" s="0" t="n">
        <f aca="false">IFERROR(AG28/(1+'IMF GDP constant growth'!AG28/100),"")</f>
        <v>58.7257823178257</v>
      </c>
      <c r="AG28" s="0" t="n">
        <f aca="false">IFERROR(AH28/(1+'IMF GDP constant growth'!AH28/100),"")</f>
        <v>62.7208972889074</v>
      </c>
      <c r="AH28" s="0" t="n">
        <f aca="false">IFERROR(AI28/(1+'IMF GDP constant growth'!AI28/100),"")</f>
        <v>66.8943457945113</v>
      </c>
      <c r="AI28" s="0" t="n">
        <f aca="false">IFERROR(AJ28/(1+'IMF GDP constant growth'!AJ28/100),"")</f>
        <v>70.9949691917148</v>
      </c>
      <c r="AJ28" s="0" t="n">
        <f aca="false">IFERROR(AK28/(1+'IMF GDP constant growth'!AK28/100),"")</f>
        <v>68.6187675728681</v>
      </c>
      <c r="AK28" s="0" t="n">
        <f aca="false">IFERROR(AL28/(1+'IMF GDP constant growth'!AL28/100),"")</f>
        <v>69.6857894086262</v>
      </c>
      <c r="AL28" s="0" t="n">
        <f aca="false">IFERROR(AM28/(1+'IMF GDP constant growth'!AM28/100),"")</f>
        <v>71.1422224072665</v>
      </c>
      <c r="AM28" s="0" t="n">
        <f aca="false">IFERROR(AN28/(1+'IMF GDP constant growth'!AN28/100),"")</f>
        <v>71.6750776530969</v>
      </c>
      <c r="AN28" s="0" t="n">
        <f aca="false">IFERROR(AO28/(1+'IMF GDP constant growth'!AO28/100),"")</f>
        <v>71.2858819814406</v>
      </c>
      <c r="AO28" s="0" t="n">
        <f aca="false">IFERROR(AP28/(1+'IMF GDP constant growth'!AP28/100),"")</f>
        <v>71.9623850014444</v>
      </c>
      <c r="AP28" s="0" t="n">
        <f aca="false">IFERROR(AQ28/(1+'IMF GDP constant growth'!AQ28/100),"")</f>
        <v>74.4076668437935</v>
      </c>
      <c r="AQ28" s="0" t="n">
        <f aca="false">IFERROR(AR28/(1+'IMF GDP constant growth'!AR28/100),"")</f>
        <v>76.6599869191552</v>
      </c>
      <c r="AR28" s="0" t="n">
        <f aca="false">IFERROR(AS28/(1+'IMF GDP constant growth'!AS28/100),"")</f>
        <v>78.7650701599552</v>
      </c>
      <c r="AS28" s="0" t="n">
        <f aca="false">IFERROR(AT28/(1+'IMF GDP constant growth'!AT28/100),"")</f>
        <v>80.8877888007659</v>
      </c>
      <c r="AT28" s="0" t="n">
        <f aca="false">IFERROR(AU28/(1+'IMF GDP constant growth'!AU28/100),"")</f>
        <v>84.1516110788769</v>
      </c>
      <c r="AU28" s="0" t="n">
        <f aca="false">IFERROR(AV28/(1+'IMF GDP constant growth'!AV28/100),"")</f>
        <v>80.8141581834886</v>
      </c>
      <c r="AV28" s="0" t="n">
        <f aca="false">IFERROR(AW28/(1+'IMF GDP constant growth'!AW28/100),"")</f>
        <v>87.0061389835075</v>
      </c>
      <c r="AW28" s="0" t="n">
        <f aca="false">'IMF GDP current US'!AW28</f>
        <v>90.422</v>
      </c>
      <c r="AX28" s="0" t="n">
        <f aca="false">IFERROR(AW28*(1+'IMF GDP constant growth'!AX28/100),"")</f>
        <v>92.09119012</v>
      </c>
      <c r="AY28" s="0" t="n">
        <f aca="false">IFERROR(AX28*(1+'IMF GDP constant growth'!AY28/100),"")</f>
        <v>94.6117259935844</v>
      </c>
      <c r="AZ28" s="0" t="n">
        <f aca="false">IFERROR(AY28*(1+'IMF GDP constant growth'!AZ28/100),"")</f>
        <v>97.3791189788967</v>
      </c>
      <c r="BA28" s="0" t="n">
        <f aca="false">IFERROR(AZ28*(1+'IMF GDP constant growth'!BA28/100),"")</f>
        <v>100.232327164978</v>
      </c>
      <c r="BB28" s="0" t="n">
        <f aca="false">IFERROR(BA28*(1+'IMF GDP constant growth'!BB28/100),"")</f>
        <v>102.88848383485</v>
      </c>
      <c r="BC28" s="0" t="n">
        <f aca="false">IFERROR(BB28*(1+'IMF GDP constant growth'!BC28/100),"")</f>
        <v>105.707628291925</v>
      </c>
      <c r="BD28" s="0" t="n">
        <f aca="false">IFERROR(BC28*(1+'IMF GDP constant growth'!BD28/100),"")</f>
        <v>108.440170483272</v>
      </c>
      <c r="BE28" s="0" t="n">
        <v>2023</v>
      </c>
    </row>
    <row r="29" customFormat="false" ht="15" hidden="false" customHeight="false" outlineLevel="0" collapsed="false">
      <c r="A29" s="0" t="s">
        <v>35</v>
      </c>
      <c r="B29" s="0" t="s">
        <v>271</v>
      </c>
      <c r="C29" s="0" t="s">
        <v>239</v>
      </c>
      <c r="D29" s="0" t="s">
        <v>240</v>
      </c>
      <c r="E29" s="0" t="s">
        <v>241</v>
      </c>
      <c r="F29" s="0" t="s">
        <v>242</v>
      </c>
      <c r="G29" s="0" t="n">
        <f aca="false">IFERROR(H29/(1+'IMF GDP constant growth'!H29/100),"")</f>
        <v>2.5751545761116</v>
      </c>
      <c r="H29" s="0" t="n">
        <f aca="false">IFERROR(I29/(1+'IMF GDP constant growth'!I29/100),"")</f>
        <v>2.64367943938193</v>
      </c>
      <c r="I29" s="0" t="n">
        <f aca="false">IFERROR(J29/(1+'IMF GDP constant growth'!J29/100),"")</f>
        <v>2.68069095153328</v>
      </c>
      <c r="J29" s="0" t="n">
        <f aca="false">IFERROR(K29/(1+'IMF GDP constant growth'!K29/100),"")</f>
        <v>2.64852266011488</v>
      </c>
      <c r="K29" s="0" t="n">
        <f aca="false">IFERROR(L29/(1+'IMF GDP constant growth'!L29/100),"")</f>
        <v>2.69089902267672</v>
      </c>
      <c r="L29" s="0" t="n">
        <f aca="false">IFERROR(M29/(1+'IMF GDP constant growth'!M29/100),"")</f>
        <v>2.99497061223919</v>
      </c>
      <c r="M29" s="0" t="n">
        <f aca="false">IFERROR(N29/(1+'IMF GDP constant growth'!N29/100),"")</f>
        <v>3.23322052444281</v>
      </c>
      <c r="N29" s="0" t="n">
        <f aca="false">IFERROR(O29/(1+'IMF GDP constant growth'!O29/100),"")</f>
        <v>3.22559012400513</v>
      </c>
      <c r="O29" s="0" t="n">
        <f aca="false">IFERROR(P29/(1+'IMF GDP constant growth'!P29/100),"")</f>
        <v>3.41254532759246</v>
      </c>
      <c r="P29" s="0" t="n">
        <f aca="false">IFERROR(Q29/(1+'IMF GDP constant growth'!Q29/100),"")</f>
        <v>3.4859150521357</v>
      </c>
      <c r="Q29" s="0" t="n">
        <f aca="false">IFERROR(R29/(1+'IMF GDP constant growth'!R29/100),"")</f>
        <v>3.46489498437132</v>
      </c>
      <c r="R29" s="0" t="n">
        <f aca="false">IFERROR(S29/(1+'IMF GDP constant growth'!S29/100),"")</f>
        <v>3.7791609594538</v>
      </c>
      <c r="S29" s="0" t="n">
        <f aca="false">IFERROR(T29/(1+'IMF GDP constant growth'!T29/100),"")</f>
        <v>3.78796640448933</v>
      </c>
      <c r="T29" s="0" t="n">
        <f aca="false">IFERROR(U29/(1+'IMF GDP constant growth'!U29/100),"")</f>
        <v>3.91906792174871</v>
      </c>
      <c r="U29" s="0" t="n">
        <f aca="false">IFERROR(V29/(1+'IMF GDP constant growth'!V29/100),"")</f>
        <v>3.9706036649197</v>
      </c>
      <c r="V29" s="0" t="n">
        <f aca="false">IFERROR(W29/(1+'IMF GDP constant growth'!W29/100),"")</f>
        <v>4.19756337040651</v>
      </c>
      <c r="W29" s="0" t="n">
        <f aca="false">IFERROR(X29/(1+'IMF GDP constant growth'!X29/100),"")</f>
        <v>4.65992497565679</v>
      </c>
      <c r="X29" s="0" t="n">
        <f aca="false">IFERROR(Y29/(1+'IMF GDP constant growth'!Y29/100),"")</f>
        <v>4.95429243636903</v>
      </c>
      <c r="Y29" s="0" t="n">
        <f aca="false">IFERROR(Z29/(1+'IMF GDP constant growth'!Z29/100),"")</f>
        <v>5.31635212761888</v>
      </c>
      <c r="Z29" s="0" t="n">
        <f aca="false">IFERROR(AA29/(1+'IMF GDP constant growth'!AA29/100),"")</f>
        <v>5.70620022913717</v>
      </c>
      <c r="AA29" s="0" t="n">
        <f aca="false">IFERROR(AB29/(1+'IMF GDP constant growth'!AB29/100),"")</f>
        <v>5.81393328946328</v>
      </c>
      <c r="AB29" s="0" t="n">
        <f aca="false">IFERROR(AC29/(1+'IMF GDP constant growth'!AC29/100),"")</f>
        <v>6.19840869789549</v>
      </c>
      <c r="AC29" s="0" t="n">
        <f aca="false">IFERROR(AD29/(1+'IMF GDP constant growth'!AD29/100),"")</f>
        <v>6.46822542851488</v>
      </c>
      <c r="AD29" s="0" t="n">
        <f aca="false">IFERROR(AE29/(1+'IMF GDP constant growth'!AE29/100),"")</f>
        <v>6.97287637644761</v>
      </c>
      <c r="AE29" s="0" t="n">
        <f aca="false">IFERROR(AF29/(1+'IMF GDP constant growth'!AF29/100),"")</f>
        <v>7.28512178058493</v>
      </c>
      <c r="AF29" s="0" t="n">
        <f aca="false">IFERROR(AG29/(1+'IMF GDP constant growth'!AG29/100),"")</f>
        <v>7.9161590292192</v>
      </c>
      <c r="AG29" s="0" t="n">
        <f aca="false">IFERROR(AH29/(1+'IMF GDP constant growth'!AH29/100),"")</f>
        <v>8.41115645331628</v>
      </c>
      <c r="AH29" s="0" t="n">
        <f aca="false">IFERROR(AI29/(1+'IMF GDP constant growth'!AI29/100),"")</f>
        <v>8.75693909511211</v>
      </c>
      <c r="AI29" s="0" t="n">
        <f aca="false">IFERROR(AJ29/(1+'IMF GDP constant growth'!AJ29/100),"")</f>
        <v>9.26484156262861</v>
      </c>
      <c r="AJ29" s="0" t="n">
        <f aca="false">IFERROR(AK29/(1+'IMF GDP constant growth'!AK29/100),"")</f>
        <v>9.53926616971367</v>
      </c>
      <c r="AK29" s="0" t="n">
        <f aca="false">IFERROR(AL29/(1+'IMF GDP constant growth'!AL29/100),"")</f>
        <v>10.3449525904077</v>
      </c>
      <c r="AL29" s="0" t="n">
        <f aca="false">IFERROR(AM29/(1+'IMF GDP constant growth'!AM29/100),"")</f>
        <v>11.0300988004704</v>
      </c>
      <c r="AM29" s="0" t="n">
        <f aca="false">IFERROR(AN29/(1+'IMF GDP constant growth'!AN29/100),"")</f>
        <v>11.7418710760647</v>
      </c>
      <c r="AN29" s="0" t="n">
        <f aca="false">IFERROR(AO29/(1+'IMF GDP constant growth'!AO29/100),"")</f>
        <v>12.4220776675012</v>
      </c>
      <c r="AO29" s="0" t="n">
        <f aca="false">IFERROR(AP29/(1+'IMF GDP constant growth'!AP29/100),"")</f>
        <v>12.9595809681739</v>
      </c>
      <c r="AP29" s="0" t="n">
        <f aca="false">IFERROR(AQ29/(1+'IMF GDP constant growth'!AQ29/100),"")</f>
        <v>13.467726137936</v>
      </c>
      <c r="AQ29" s="0" t="n">
        <f aca="false">IFERROR(AR29/(1+'IMF GDP constant growth'!AR29/100),"")</f>
        <v>14.2701332612343</v>
      </c>
      <c r="AR29" s="0" t="n">
        <f aca="false">IFERROR(AS29/(1+'IMF GDP constant growth'!AS29/100),"")</f>
        <v>15.1553096274286</v>
      </c>
      <c r="AS29" s="0" t="n">
        <f aca="false">IFERROR(AT29/(1+'IMF GDP constant growth'!AT29/100),"")</f>
        <v>16.1563178283203</v>
      </c>
      <c r="AT29" s="0" t="n">
        <f aca="false">IFERROR(AU29/(1+'IMF GDP constant growth'!AU29/100),"")</f>
        <v>17.042653424382</v>
      </c>
      <c r="AU29" s="0" t="n">
        <f aca="false">IFERROR(AV29/(1+'IMF GDP constant growth'!AV29/100),"")</f>
        <v>17.3702132231986</v>
      </c>
      <c r="AV29" s="0" t="n">
        <f aca="false">IFERROR(AW29/(1+'IMF GDP constant growth'!AW29/100),"")</f>
        <v>18.5753586166241</v>
      </c>
      <c r="AW29" s="0" t="n">
        <f aca="false">'IMF GDP current US'!AW29</f>
        <v>18.906</v>
      </c>
      <c r="AX29" s="0" t="n">
        <f aca="false">IFERROR(AW29*(1+'IMF GDP constant growth'!AX29/100),"")</f>
        <v>19.57924266</v>
      </c>
      <c r="AY29" s="0" t="n">
        <f aca="false">IFERROR(AX29*(1+'IMF GDP constant growth'!AY29/100),"")</f>
        <v>20.6490524789424</v>
      </c>
      <c r="AZ29" s="0" t="n">
        <f aca="false">IFERROR(AY29*(1+'IMF GDP constant growth'!AZ29/100),"")</f>
        <v>21.8452520890475</v>
      </c>
      <c r="BA29" s="0" t="n">
        <f aca="false">IFERROR(AZ29*(1+'IMF GDP constant growth'!BA29/100),"")</f>
        <v>22.9320533804776</v>
      </c>
      <c r="BB29" s="0" t="n">
        <f aca="false">IFERROR(BA29*(1+'IMF GDP constant growth'!BB29/100),"")</f>
        <v>24.0598517657295</v>
      </c>
      <c r="BC29" s="0" t="n">
        <f aca="false">IFERROR(BB29*(1+'IMF GDP constant growth'!BC29/100),"")</f>
        <v>25.2500926325802</v>
      </c>
      <c r="BD29" s="0" t="n">
        <f aca="false">IFERROR(BC29*(1+'IMF GDP constant growth'!BD29/100),"")</f>
        <v>26.5065372419774</v>
      </c>
      <c r="BE29" s="0" t="n">
        <v>2022</v>
      </c>
    </row>
    <row r="30" customFormat="false" ht="15" hidden="false" customHeight="false" outlineLevel="0" collapsed="false">
      <c r="A30" s="0" t="s">
        <v>36</v>
      </c>
      <c r="B30" s="0" t="s">
        <v>272</v>
      </c>
      <c r="C30" s="0" t="s">
        <v>239</v>
      </c>
      <c r="D30" s="0" t="s">
        <v>240</v>
      </c>
      <c r="E30" s="0" t="s">
        <v>241</v>
      </c>
      <c r="F30" s="0" t="s">
        <v>242</v>
      </c>
      <c r="G30" s="0" t="n">
        <f aca="false">IFERROR(H30/(1+'IMF GDP constant growth'!H30/100),"")</f>
        <v>1.59895604658147</v>
      </c>
      <c r="H30" s="0" t="n">
        <f aca="false">IFERROR(I30/(1+'IMF GDP constant growth'!I30/100),"")</f>
        <v>1.79345306008764</v>
      </c>
      <c r="I30" s="0" t="n">
        <f aca="false">IFERROR(J30/(1+'IMF GDP constant growth'!J30/100),"")</f>
        <v>1.77455006483431</v>
      </c>
      <c r="J30" s="0" t="n">
        <f aca="false">IFERROR(K30/(1+'IMF GDP constant growth'!K30/100),"")</f>
        <v>1.84047459974291</v>
      </c>
      <c r="K30" s="0" t="n">
        <f aca="false">IFERROR(L30/(1+'IMF GDP constant growth'!L30/100),"")</f>
        <v>1.84332733537251</v>
      </c>
      <c r="L30" s="0" t="n">
        <f aca="false">IFERROR(M30/(1+'IMF GDP constant growth'!M30/100),"")</f>
        <v>2.06054502857281</v>
      </c>
      <c r="M30" s="0" t="n">
        <f aca="false">IFERROR(N30/(1+'IMF GDP constant growth'!N30/100),"")</f>
        <v>2.12751274200142</v>
      </c>
      <c r="N30" s="0" t="n">
        <f aca="false">IFERROR(O30/(1+'IMF GDP constant growth'!O30/100),"")</f>
        <v>2.24458976819376</v>
      </c>
      <c r="O30" s="0" t="n">
        <f aca="false">IFERROR(P30/(1+'IMF GDP constant growth'!P30/100),"")</f>
        <v>2.35751507943159</v>
      </c>
      <c r="P30" s="0" t="n">
        <f aca="false">IFERROR(Q30/(1+'IMF GDP constant growth'!Q30/100),"")</f>
        <v>2.38931795785312</v>
      </c>
      <c r="Q30" s="0" t="n">
        <f aca="false">IFERROR(R30/(1+'IMF GDP constant growth'!R30/100),"")</f>
        <v>2.47194057283568</v>
      </c>
      <c r="R30" s="0" t="n">
        <f aca="false">IFERROR(S30/(1+'IMF GDP constant growth'!S30/100),"")</f>
        <v>2.61484345735131</v>
      </c>
      <c r="S30" s="0" t="n">
        <f aca="false">IFERROR(T30/(1+'IMF GDP constant growth'!T30/100),"")</f>
        <v>2.64117493096684</v>
      </c>
      <c r="T30" s="0" t="n">
        <f aca="false">IFERROR(U30/(1+'IMF GDP constant growth'!U30/100),"")</f>
        <v>2.47647126227175</v>
      </c>
      <c r="U30" s="0" t="n">
        <f aca="false">IFERROR(V30/(1+'IMF GDP constant growth'!V30/100),"")</f>
        <v>2.38164717763936</v>
      </c>
      <c r="V30" s="0" t="n">
        <f aca="false">IFERROR(W30/(1+'IMF GDP constant growth'!W30/100),"")</f>
        <v>2.1930445376421</v>
      </c>
      <c r="W30" s="0" t="n">
        <f aca="false">IFERROR(X30/(1+'IMF GDP constant growth'!X30/100),"")</f>
        <v>2.01757904418536</v>
      </c>
      <c r="X30" s="0" t="n">
        <f aca="false">IFERROR(Y30/(1+'IMF GDP constant growth'!Y30/100),"")</f>
        <v>2.02591164563784</v>
      </c>
      <c r="Y30" s="0" t="n">
        <f aca="false">IFERROR(Z30/(1+'IMF GDP constant growth'!Z30/100),"")</f>
        <v>2.12218296703855</v>
      </c>
      <c r="Z30" s="0" t="n">
        <f aca="false">IFERROR(AA30/(1+'IMF GDP constant growth'!AA30/100),"")</f>
        <v>2.14688517677488</v>
      </c>
      <c r="AA30" s="0" t="n">
        <f aca="false">IFERROR(AB30/(1+'IMF GDP constant growth'!AB30/100),"")</f>
        <v>2.18512120177324</v>
      </c>
      <c r="AB30" s="0" t="n">
        <f aca="false">IFERROR(AC30/(1+'IMF GDP constant growth'!AC30/100),"")</f>
        <v>2.22150346978277</v>
      </c>
      <c r="AC30" s="0" t="n">
        <f aca="false">IFERROR(AD30/(1+'IMF GDP constant growth'!AD30/100),"")</f>
        <v>2.27377544642676</v>
      </c>
      <c r="AD30" s="0" t="n">
        <f aca="false">IFERROR(AE30/(1+'IMF GDP constant growth'!AE30/100),"")</f>
        <v>2.32991496219903</v>
      </c>
      <c r="AE30" s="0" t="n">
        <f aca="false">IFERROR(AF30/(1+'IMF GDP constant growth'!AF30/100),"")</f>
        <v>2.41765955967545</v>
      </c>
      <c r="AF30" s="0" t="n">
        <f aca="false">IFERROR(AG30/(1+'IMF GDP constant growth'!AG30/100),"")</f>
        <v>2.52331128243327</v>
      </c>
      <c r="AG30" s="0" t="n">
        <f aca="false">IFERROR(AH30/(1+'IMF GDP constant growth'!AH30/100),"")</f>
        <v>2.6599233552642</v>
      </c>
      <c r="AH30" s="0" t="n">
        <f aca="false">IFERROR(AI30/(1+'IMF GDP constant growth'!AI30/100),"")</f>
        <v>2.75174390948792</v>
      </c>
      <c r="AI30" s="0" t="n">
        <f aca="false">IFERROR(AJ30/(1+'IMF GDP constant growth'!AJ30/100),"")</f>
        <v>2.88553369836723</v>
      </c>
      <c r="AJ30" s="0" t="n">
        <f aca="false">IFERROR(AK30/(1+'IMF GDP constant growth'!AK30/100),"")</f>
        <v>2.99555909828597</v>
      </c>
      <c r="AK30" s="0" t="n">
        <f aca="false">IFERROR(AL30/(1+'IMF GDP constant growth'!AL30/100),"")</f>
        <v>3.14905154648214</v>
      </c>
      <c r="AL30" s="0" t="n">
        <f aca="false">IFERROR(AM30/(1+'IMF GDP constant growth'!AM30/100),"")</f>
        <v>3.27605279535177</v>
      </c>
      <c r="AM30" s="0" t="n">
        <f aca="false">IFERROR(AN30/(1+'IMF GDP constant growth'!AN30/100),"")</f>
        <v>3.42173886316106</v>
      </c>
      <c r="AN30" s="0" t="n">
        <f aca="false">IFERROR(AO30/(1+'IMF GDP constant growth'!AO30/100),"")</f>
        <v>3.59022528478311</v>
      </c>
      <c r="AO30" s="0" t="n">
        <f aca="false">IFERROR(AP30/(1+'IMF GDP constant growth'!AP30/100),"")</f>
        <v>3.74248673911076</v>
      </c>
      <c r="AP30" s="0" t="n">
        <f aca="false">IFERROR(AQ30/(1+'IMF GDP constant growth'!AQ30/100),"")</f>
        <v>3.59652975628544</v>
      </c>
      <c r="AQ30" s="0" t="n">
        <f aca="false">IFERROR(AR30/(1+'IMF GDP constant growth'!AR30/100),"")</f>
        <v>3.57495057774773</v>
      </c>
      <c r="AR30" s="0" t="n">
        <f aca="false">IFERROR(AS30/(1+'IMF GDP constant growth'!AS30/100),"")</f>
        <v>3.59282533063647</v>
      </c>
      <c r="AS30" s="0" t="n">
        <f aca="false">IFERROR(AT30/(1+'IMF GDP constant growth'!AT30/100),"")</f>
        <v>3.65066981845972</v>
      </c>
      <c r="AT30" s="0" t="n">
        <f aca="false">IFERROR(AU30/(1+'IMF GDP constant growth'!AU30/100),"")</f>
        <v>3.71791515651575</v>
      </c>
      <c r="AU30" s="0" t="n">
        <f aca="false">IFERROR(AV30/(1+'IMF GDP constant growth'!AV30/100),"")</f>
        <v>3.73037017229007</v>
      </c>
      <c r="AV30" s="0" t="n">
        <f aca="false">IFERROR(AW30/(1+'IMF GDP constant growth'!AW30/100),"")</f>
        <v>3.8467204179638</v>
      </c>
      <c r="AW30" s="0" t="n">
        <f aca="false">'IMF GDP current US'!AW30</f>
        <v>3.917</v>
      </c>
      <c r="AX30" s="0" t="n">
        <f aca="false">IFERROR(AW30*(1+'IMF GDP constant growth'!AX30/100),"")</f>
        <v>4.02115303</v>
      </c>
      <c r="AY30" s="0" t="n">
        <f aca="false">IFERROR(AX30*(1+'IMF GDP constant growth'!AY30/100),"")</f>
        <v>4.1933388027446</v>
      </c>
      <c r="AZ30" s="0" t="n">
        <f aca="false">IFERROR(AY30*(1+'IMF GDP constant growth'!AZ30/100),"")</f>
        <v>4.41768242869144</v>
      </c>
      <c r="BA30" s="0" t="n">
        <f aca="false">IFERROR(AZ30*(1+'IMF GDP constant growth'!BA30/100),"")</f>
        <v>4.68473133150583</v>
      </c>
      <c r="BB30" s="0" t="n">
        <f aca="false">IFERROR(BA30*(1+'IMF GDP constant growth'!BB30/100),"")</f>
        <v>4.96600260064944</v>
      </c>
      <c r="BC30" s="0" t="n">
        <f aca="false">IFERROR(BB30*(1+'IMF GDP constant growth'!BC30/100),"")</f>
        <v>5.24057288443935</v>
      </c>
      <c r="BD30" s="0" t="n">
        <f aca="false">IFERROR(BC30*(1+'IMF GDP constant growth'!BD30/100),"")</f>
        <v>5.50323039740745</v>
      </c>
      <c r="BE30" s="0" t="n">
        <v>2022</v>
      </c>
    </row>
    <row r="31" customFormat="false" ht="15" hidden="false" customHeight="false" outlineLevel="0" collapsed="false">
      <c r="A31" s="0" t="s">
        <v>37</v>
      </c>
      <c r="B31" s="0" t="s">
        <v>273</v>
      </c>
      <c r="C31" s="0" t="s">
        <v>239</v>
      </c>
      <c r="D31" s="0" t="s">
        <v>240</v>
      </c>
      <c r="E31" s="0" t="s">
        <v>241</v>
      </c>
      <c r="F31" s="0" t="s">
        <v>242</v>
      </c>
      <c r="G31" s="0" t="n">
        <f aca="false">IFERROR(H31/(1+'IMF GDP constant growth'!H31/100),"")</f>
        <v>0.305388794416247</v>
      </c>
      <c r="H31" s="0" t="n">
        <f aca="false">IFERROR(I31/(1+'IMF GDP constant growth'!I31/100),"")</f>
        <v>0.331200255320308</v>
      </c>
      <c r="I31" s="0" t="n">
        <f aca="false">IFERROR(J31/(1+'IMF GDP constant growth'!J31/100),"")</f>
        <v>0.340556662533107</v>
      </c>
      <c r="J31" s="0" t="n">
        <f aca="false">IFERROR(K31/(1+'IMF GDP constant growth'!K31/100),"")</f>
        <v>0.372981062372884</v>
      </c>
      <c r="K31" s="0" t="n">
        <f aca="false">IFERROR(L31/(1+'IMF GDP constant growth'!L31/100),"")</f>
        <v>0.38709093596245</v>
      </c>
      <c r="L31" s="0" t="n">
        <f aca="false">IFERROR(M31/(1+'IMF GDP constant growth'!M31/100),"")</f>
        <v>0.420543334648325</v>
      </c>
      <c r="M31" s="0" t="n">
        <f aca="false">IFERROR(N31/(1+'IMF GDP constant growth'!N31/100),"")</f>
        <v>0.432617133786078</v>
      </c>
      <c r="N31" s="0" t="n">
        <f aca="false">IFERROR(O31/(1+'IMF GDP constant growth'!O31/100),"")</f>
        <v>0.45125860608092</v>
      </c>
      <c r="O31" s="0" t="n">
        <f aca="false">IFERROR(P31/(1+'IMF GDP constant growth'!P31/100),"")</f>
        <v>0.478320584687593</v>
      </c>
      <c r="P31" s="0" t="n">
        <f aca="false">IFERROR(Q31/(1+'IMF GDP constant growth'!Q31/100),"")</f>
        <v>0.505575291603093</v>
      </c>
      <c r="Q31" s="0" t="n">
        <f aca="false">IFERROR(R31/(1+'IMF GDP constant growth'!R31/100),"")</f>
        <v>0.509073872620986</v>
      </c>
      <c r="R31" s="0" t="n">
        <f aca="false">IFERROR(S31/(1+'IMF GDP constant growth'!S31/100),"")</f>
        <v>0.516221269792585</v>
      </c>
      <c r="S31" s="0" t="n">
        <f aca="false">IFERROR(T31/(1+'IMF GDP constant growth'!T31/100),"")</f>
        <v>0.531935045245071</v>
      </c>
      <c r="T31" s="0" t="n">
        <f aca="false">IFERROR(U31/(1+'IMF GDP constant growth'!U31/100),"")</f>
        <v>0.570824816402938</v>
      </c>
      <c r="U31" s="0" t="n">
        <f aca="false">IFERROR(V31/(1+'IMF GDP constant growth'!V31/100),"")</f>
        <v>0.610382976179662</v>
      </c>
      <c r="V31" s="0" t="n">
        <f aca="false">IFERROR(W31/(1+'IMF GDP constant growth'!W31/100),"")</f>
        <v>0.656112868755042</v>
      </c>
      <c r="W31" s="0" t="n">
        <f aca="false">IFERROR(X31/(1+'IMF GDP constant growth'!X31/100),"")</f>
        <v>0.700033064189504</v>
      </c>
      <c r="X31" s="0" t="n">
        <f aca="false">IFERROR(Y31/(1+'IMF GDP constant growth'!Y31/100),"")</f>
        <v>0.753508589962941</v>
      </c>
      <c r="Y31" s="0" t="n">
        <f aca="false">IFERROR(Z31/(1+'IMF GDP constant growth'!Z31/100),"")</f>
        <v>0.816901267636523</v>
      </c>
      <c r="Z31" s="0" t="n">
        <f aca="false">IFERROR(AA31/(1+'IMF GDP constant growth'!AA31/100),"")</f>
        <v>0.913785757978215</v>
      </c>
      <c r="AA31" s="0" t="n">
        <f aca="false">IFERROR(AB31/(1+'IMF GDP constant growth'!AB31/100),"")</f>
        <v>0.980190569010491</v>
      </c>
      <c r="AB31" s="0" t="n">
        <f aca="false">IFERROR(AC31/(1+'IMF GDP constant growth'!AC31/100),"")</f>
        <v>1.04035466613636</v>
      </c>
      <c r="AC31" s="0" t="n">
        <f aca="false">IFERROR(AD31/(1+'IMF GDP constant growth'!AD31/100),"")</f>
        <v>1.09549346344158</v>
      </c>
      <c r="AD31" s="0" t="n">
        <f aca="false">IFERROR(AE31/(1+'IMF GDP constant growth'!AE31/100),"")</f>
        <v>1.17767738306897</v>
      </c>
      <c r="AE31" s="0" t="n">
        <f aca="false">IFERROR(AF31/(1+'IMF GDP constant growth'!AF31/100),"")</f>
        <v>1.23570154773278</v>
      </c>
      <c r="AF31" s="0" t="n">
        <f aca="false">IFERROR(AG31/(1+'IMF GDP constant growth'!AG31/100),"")</f>
        <v>1.30749580765605</v>
      </c>
      <c r="AG31" s="0" t="n">
        <f aca="false">IFERROR(AH31/(1+'IMF GDP constant growth'!AH31/100),"")</f>
        <v>1.42671327539813</v>
      </c>
      <c r="AH31" s="0" t="n">
        <f aca="false">IFERROR(AI31/(1+'IMF GDP constant growth'!AI31/100),"")</f>
        <v>1.64357369325865</v>
      </c>
      <c r="AI31" s="0" t="n">
        <f aca="false">IFERROR(AJ31/(1+'IMF GDP constant growth'!AJ31/100),"")</f>
        <v>1.75926484552712</v>
      </c>
      <c r="AJ31" s="0" t="n">
        <f aca="false">IFERROR(AK31/(1+'IMF GDP constant growth'!AK31/100),"")</f>
        <v>1.73280550225039</v>
      </c>
      <c r="AK31" s="0" t="n">
        <f aca="false">IFERROR(AL31/(1+'IMF GDP constant growth'!AL31/100),"")</f>
        <v>1.76461981127171</v>
      </c>
      <c r="AL31" s="0" t="n">
        <f aca="false">IFERROR(AM31/(1+'IMF GDP constant growth'!AM31/100),"")</f>
        <v>1.83388113886413</v>
      </c>
      <c r="AM31" s="0" t="n">
        <f aca="false">IFERROR(AN31/(1+'IMF GDP constant growth'!AN31/100),"")</f>
        <v>1.85376041040941</v>
      </c>
      <c r="AN31" s="0" t="n">
        <f aca="false">IFERROR(AO31/(1+'IMF GDP constant growth'!AO31/100),"")</f>
        <v>1.8654761762032</v>
      </c>
      <c r="AO31" s="0" t="n">
        <f aca="false">IFERROR(AP31/(1+'IMF GDP constant growth'!AP31/100),"")</f>
        <v>1.87847854515134</v>
      </c>
      <c r="AP31" s="0" t="n">
        <f aca="false">IFERROR(AQ31/(1+'IMF GDP constant growth'!AQ31/100),"")</f>
        <v>1.89606110433395</v>
      </c>
      <c r="AQ31" s="0" t="n">
        <f aca="false">IFERROR(AR31/(1+'IMF GDP constant growth'!AR31/100),"")</f>
        <v>1.97723148021049</v>
      </c>
      <c r="AR31" s="0" t="n">
        <f aca="false">IFERROR(AS31/(1+'IMF GDP constant growth'!AS31/100),"")</f>
        <v>2.06721528487487</v>
      </c>
      <c r="AS31" s="0" t="n">
        <f aca="false">IFERROR(AT31/(1+'IMF GDP constant growth'!AT31/100),"")</f>
        <v>2.14384695548518</v>
      </c>
      <c r="AT31" s="0" t="n">
        <f aca="false">IFERROR(AU31/(1+'IMF GDP constant growth'!AU31/100),"")</f>
        <v>2.29280144195229</v>
      </c>
      <c r="AU31" s="0" t="n">
        <f aca="false">IFERROR(AV31/(1+'IMF GDP constant growth'!AV31/100),"")</f>
        <v>1.81578410195412</v>
      </c>
      <c r="AV31" s="0" t="n">
        <f aca="false">IFERROR(AW31/(1+'IMF GDP constant growth'!AW31/100),"")</f>
        <v>1.91774037927884</v>
      </c>
      <c r="AW31" s="0" t="n">
        <f aca="false">'IMF GDP current US'!AW31</f>
        <v>2.246</v>
      </c>
      <c r="AX31" s="0" t="n">
        <f aca="false">IFERROR(AW31*(1+'IMF GDP constant growth'!AX31/100),"")</f>
        <v>2.35362832</v>
      </c>
      <c r="AY31" s="0" t="n">
        <f aca="false">IFERROR(AX31*(1+'IMF GDP constant growth'!AY31/100),"")</f>
        <v>2.4652373749344</v>
      </c>
      <c r="AZ31" s="0" t="n">
        <f aca="false">IFERROR(AY31*(1+'IMF GDP constant growth'!AZ31/100),"")</f>
        <v>2.5818924075163</v>
      </c>
      <c r="BA31" s="0" t="n">
        <f aca="false">IFERROR(AZ31*(1+'IMF GDP constant growth'!BA31/100),"")</f>
        <v>2.7012274745917</v>
      </c>
      <c r="BB31" s="0" t="n">
        <f aca="false">IFERROR(BA31*(1+'IMF GDP constant growth'!BB31/100),"")</f>
        <v>2.82510576657647</v>
      </c>
      <c r="BC31" s="0" t="n">
        <f aca="false">IFERROR(BB31*(1+'IMF GDP constant growth'!BC31/100),"")</f>
        <v>2.95200951761109</v>
      </c>
      <c r="BD31" s="0" t="n">
        <f aca="false">IFERROR(BC31*(1+'IMF GDP constant growth'!BD31/100),"")</f>
        <v>3.08505658656982</v>
      </c>
      <c r="BE31" s="0" t="n">
        <v>2022</v>
      </c>
    </row>
    <row r="32" customFormat="false" ht="15" hidden="false" customHeight="false" outlineLevel="0" collapsed="false">
      <c r="A32" s="0" t="s">
        <v>38</v>
      </c>
      <c r="B32" s="0" t="s">
        <v>274</v>
      </c>
      <c r="C32" s="0" t="s">
        <v>239</v>
      </c>
      <c r="D32" s="0" t="s">
        <v>240</v>
      </c>
      <c r="E32" s="0" t="s">
        <v>241</v>
      </c>
      <c r="F32" s="0" t="s">
        <v>242</v>
      </c>
      <c r="G32" s="0" t="str">
        <f aca="false">IFERROR(H32/(1+'IMF GDP constant growth'!H32/100),"")</f>
        <v/>
      </c>
      <c r="H32" s="0" t="str">
        <f aca="false">IFERROR(I32/(1+'IMF GDP constant growth'!I32/100),"")</f>
        <v/>
      </c>
      <c r="I32" s="0" t="str">
        <f aca="false">IFERROR(J32/(1+'IMF GDP constant growth'!J32/100),"")</f>
        <v/>
      </c>
      <c r="J32" s="0" t="str">
        <f aca="false">IFERROR(K32/(1+'IMF GDP constant growth'!K32/100),"")</f>
        <v/>
      </c>
      <c r="K32" s="0" t="str">
        <f aca="false">IFERROR(L32/(1+'IMF GDP constant growth'!L32/100),"")</f>
        <v/>
      </c>
      <c r="L32" s="0" t="str">
        <f aca="false">IFERROR(M32/(1+'IMF GDP constant growth'!M32/100),"")</f>
        <v/>
      </c>
      <c r="M32" s="0" t="str">
        <f aca="false">IFERROR(N32/(1+'IMF GDP constant growth'!N32/100),"")</f>
        <v/>
      </c>
      <c r="N32" s="0" t="n">
        <f aca="false">IFERROR(O32/(1+'IMF GDP constant growth'!O32/100),"")</f>
        <v>3.75949414466038</v>
      </c>
      <c r="O32" s="0" t="n">
        <f aca="false">IFERROR(P32/(1+'IMF GDP constant growth'!P32/100),"")</f>
        <v>4.12100710161092</v>
      </c>
      <c r="P32" s="0" t="n">
        <f aca="false">IFERROR(Q32/(1+'IMF GDP constant growth'!Q32/100),"")</f>
        <v>4.25811300788152</v>
      </c>
      <c r="Q32" s="0" t="n">
        <f aca="false">IFERROR(R32/(1+'IMF GDP constant growth'!R32/100),"")</f>
        <v>4.30571871130964</v>
      </c>
      <c r="R32" s="0" t="n">
        <f aca="false">IFERROR(S32/(1+'IMF GDP constant growth'!S32/100),"")</f>
        <v>4.63260887587226</v>
      </c>
      <c r="S32" s="0" t="n">
        <f aca="false">IFERROR(T32/(1+'IMF GDP constant growth'!T32/100),"")</f>
        <v>4.96008799730767</v>
      </c>
      <c r="T32" s="0" t="n">
        <f aca="false">IFERROR(U32/(1+'IMF GDP constant growth'!U32/100),"")</f>
        <v>5.16057475415885</v>
      </c>
      <c r="U32" s="0" t="n">
        <f aca="false">IFERROR(V32/(1+'IMF GDP constant growth'!V32/100),"")</f>
        <v>5.58276137479658</v>
      </c>
      <c r="V32" s="0" t="n">
        <f aca="false">IFERROR(W32/(1+'IMF GDP constant growth'!W32/100),"")</f>
        <v>5.91655467739567</v>
      </c>
      <c r="W32" s="0" t="n">
        <f aca="false">IFERROR(X32/(1+'IMF GDP constant growth'!X32/100),"")</f>
        <v>6.26551307226847</v>
      </c>
      <c r="X32" s="0" t="n">
        <f aca="false">IFERROR(Y32/(1+'IMF GDP constant growth'!Y32/100),"")</f>
        <v>6.51657218107426</v>
      </c>
      <c r="Y32" s="0" t="n">
        <f aca="false">IFERROR(Z32/(1+'IMF GDP constant growth'!Z32/100),"")</f>
        <v>6.82167809059216</v>
      </c>
      <c r="Z32" s="0" t="n">
        <f aca="false">IFERROR(AA32/(1+'IMF GDP constant growth'!AA32/100),"")</f>
        <v>7.6883722920019</v>
      </c>
      <c r="AA32" s="0" t="n">
        <f aca="false">IFERROR(AB32/(1+'IMF GDP constant growth'!AB32/100),"")</f>
        <v>8.42453393896108</v>
      </c>
      <c r="AB32" s="0" t="n">
        <f aca="false">IFERROR(AC32/(1+'IMF GDP constant growth'!AC32/100),"")</f>
        <v>9.0471069970503</v>
      </c>
      <c r="AC32" s="0" t="n">
        <f aca="false">IFERROR(AD32/(1+'IMF GDP constant growth'!AD32/100),"")</f>
        <v>9.61390825041551</v>
      </c>
      <c r="AD32" s="0" t="n">
        <f aca="false">IFERROR(AE32/(1+'IMF GDP constant growth'!AE32/100),"")</f>
        <v>10.6026025748882</v>
      </c>
      <c r="AE32" s="0" t="n">
        <f aca="false">IFERROR(AF32/(1+'IMF GDP constant growth'!AF32/100),"")</f>
        <v>11.6053967264212</v>
      </c>
      <c r="AF32" s="0" t="n">
        <f aca="false">IFERROR(AG32/(1+'IMF GDP constant growth'!AG32/100),"")</f>
        <v>13.149262652937</v>
      </c>
      <c r="AG32" s="0" t="n">
        <f aca="false">IFERROR(AH32/(1+'IMF GDP constant growth'!AH32/100),"")</f>
        <v>14.5881864650479</v>
      </c>
      <c r="AH32" s="0" t="n">
        <f aca="false">IFERROR(AI32/(1+'IMF GDP constant growth'!AI32/100),"")</f>
        <v>16.1050660936835</v>
      </c>
      <c r="AI32" s="0" t="n">
        <f aca="false">IFERROR(AJ32/(1+'IMF GDP constant growth'!AJ32/100),"")</f>
        <v>17.3090808348473</v>
      </c>
      <c r="AJ32" s="0" t="n">
        <f aca="false">IFERROR(AK32/(1+'IMF GDP constant growth'!AK32/100),"")</f>
        <v>18.0144258788674</v>
      </c>
      <c r="AK32" s="0" t="n">
        <f aca="false">IFERROR(AL32/(1+'IMF GDP constant growth'!AL32/100),"")</f>
        <v>18.9290182807375</v>
      </c>
      <c r="AL32" s="0" t="n">
        <f aca="false">IFERROR(AM32/(1+'IMF GDP constant growth'!AM32/100),"")</f>
        <v>20.3083758428548</v>
      </c>
      <c r="AM32" s="0" t="n">
        <f aca="false">IFERROR(AN32/(1+'IMF GDP constant growth'!AN32/100),"")</f>
        <v>21.8619665948332</v>
      </c>
      <c r="AN32" s="0" t="n">
        <f aca="false">IFERROR(AO32/(1+'IMF GDP constant growth'!AO32/100),"")</f>
        <v>23.5796613101892</v>
      </c>
      <c r="AO32" s="0" t="n">
        <f aca="false">IFERROR(AP32/(1+'IMF GDP constant growth'!AP32/100),"")</f>
        <v>25.4660342150044</v>
      </c>
      <c r="AP32" s="0" t="n">
        <f aca="false">IFERROR(AQ32/(1+'IMF GDP constant growth'!AQ32/100),"")</f>
        <v>27.3013713008797</v>
      </c>
      <c r="AQ32" s="0" t="n">
        <f aca="false">IFERROR(AR32/(1+'IMF GDP constant growth'!AR32/100),"")</f>
        <v>29.4598177159273</v>
      </c>
      <c r="AR32" s="0" t="n">
        <f aca="false">IFERROR(AS32/(1+'IMF GDP constant growth'!AS32/100),"")</f>
        <v>31.8386979964884</v>
      </c>
      <c r="AS32" s="0" t="n">
        <f aca="false">IFERROR(AT32/(1+'IMF GDP constant growth'!AT32/100),"")</f>
        <v>34.6328621326602</v>
      </c>
      <c r="AT32" s="0" t="n">
        <f aca="false">IFERROR(AU32/(1+'IMF GDP constant growth'!AU32/100),"")</f>
        <v>37.3816724001295</v>
      </c>
      <c r="AU32" s="0" t="n">
        <f aca="false">IFERROR(AV32/(1+'IMF GDP constant growth'!AV32/100),"")</f>
        <v>36.0523801295809</v>
      </c>
      <c r="AV32" s="0" t="n">
        <f aca="false">IFERROR(AW32/(1+'IMF GDP constant growth'!AW32/100),"")</f>
        <v>37.1663986755849</v>
      </c>
      <c r="AW32" s="0" t="n">
        <f aca="false">'IMF GDP current US'!AW32</f>
        <v>39.063</v>
      </c>
      <c r="AX32" s="0" t="n">
        <f aca="false">IFERROR(AW32*(1+'IMF GDP constant growth'!AX32/100),"")</f>
        <v>41.01536874</v>
      </c>
      <c r="AY32" s="0" t="n">
        <f aca="false">IFERROR(AX32*(1+'IMF GDP constant growth'!AY32/100),"")</f>
        <v>43.4894157823968</v>
      </c>
      <c r="AZ32" s="0" t="n">
        <f aca="false">IFERROR(AY32*(1+'IMF GDP constant growth'!AZ32/100),"")</f>
        <v>46.1505331341217</v>
      </c>
      <c r="BA32" s="0" t="n">
        <f aca="false">IFERROR(AZ32*(1+'IMF GDP constant growth'!BA32/100),"")</f>
        <v>48.9620236126524</v>
      </c>
      <c r="BB32" s="0" t="n">
        <f aca="false">IFERROR(BA32*(1+'IMF GDP constant growth'!BB32/100),"")</f>
        <v>51.8767328783136</v>
      </c>
      <c r="BC32" s="0" t="n">
        <f aca="false">IFERROR(BB32*(1+'IMF GDP constant growth'!BC32/100),"")</f>
        <v>54.8663889940908</v>
      </c>
      <c r="BD32" s="0" t="n">
        <f aca="false">IFERROR(BC32*(1+'IMF GDP constant growth'!BD32/100),"")</f>
        <v>57.8845890526557</v>
      </c>
      <c r="BE32" s="0" t="n">
        <v>2022</v>
      </c>
    </row>
    <row r="33" customFormat="false" ht="15" hidden="false" customHeight="false" outlineLevel="0" collapsed="false">
      <c r="A33" s="0" t="s">
        <v>39</v>
      </c>
      <c r="B33" s="0" t="s">
        <v>275</v>
      </c>
      <c r="C33" s="0" t="s">
        <v>239</v>
      </c>
      <c r="D33" s="0" t="s">
        <v>240</v>
      </c>
      <c r="E33" s="0" t="s">
        <v>241</v>
      </c>
      <c r="F33" s="0" t="s">
        <v>242</v>
      </c>
      <c r="G33" s="0" t="n">
        <f aca="false">IFERROR(H33/(1+'IMF GDP constant growth'!H33/100),"")</f>
        <v>12.3536013533593</v>
      </c>
      <c r="H33" s="0" t="n">
        <f aca="false">IFERROR(I33/(1+'IMF GDP constant growth'!I33/100),"")</f>
        <v>14.4600139201206</v>
      </c>
      <c r="I33" s="0" t="n">
        <f aca="false">IFERROR(J33/(1+'IMF GDP constant growth'!J33/100),"")</f>
        <v>15.5536247728993</v>
      </c>
      <c r="J33" s="0" t="n">
        <f aca="false">IFERROR(K33/(1+'IMF GDP constant growth'!K33/100),"")</f>
        <v>16.6181148523566</v>
      </c>
      <c r="K33" s="0" t="n">
        <f aca="false">IFERROR(L33/(1+'IMF GDP constant growth'!L33/100),"")</f>
        <v>17.8591556695305</v>
      </c>
      <c r="L33" s="0" t="n">
        <f aca="false">IFERROR(M33/(1+'IMF GDP constant growth'!M33/100),"")</f>
        <v>19.3069974196594</v>
      </c>
      <c r="M33" s="0" t="n">
        <f aca="false">IFERROR(N33/(1+'IMF GDP constant growth'!N33/100),"")</f>
        <v>20.6181356144285</v>
      </c>
      <c r="N33" s="0" t="n">
        <f aca="false">IFERROR(O33/(1+'IMF GDP constant growth'!O33/100),"")</f>
        <v>20.1742271546498</v>
      </c>
      <c r="O33" s="0" t="n">
        <f aca="false">IFERROR(P33/(1+'IMF GDP constant growth'!P33/100),"")</f>
        <v>18.5875241889366</v>
      </c>
      <c r="P33" s="0" t="n">
        <f aca="false">IFERROR(Q33/(1+'IMF GDP constant growth'!Q33/100),"")</f>
        <v>18.2585250107924</v>
      </c>
      <c r="Q33" s="0" t="n">
        <f aca="false">IFERROR(R33/(1+'IMF GDP constant growth'!R33/100),"")</f>
        <v>17.1336172848775</v>
      </c>
      <c r="R33" s="0" t="n">
        <f aca="false">IFERROR(S33/(1+'IMF GDP constant growth'!S33/100),"")</f>
        <v>16.4887079302747</v>
      </c>
      <c r="S33" s="0" t="n">
        <f aca="false">IFERROR(T33/(1+'IMF GDP constant growth'!T33/100),"")</f>
        <v>15.9858023384013</v>
      </c>
      <c r="T33" s="0" t="n">
        <f aca="false">IFERROR(U33/(1+'IMF GDP constant growth'!U33/100),"")</f>
        <v>15.4809707005546</v>
      </c>
      <c r="U33" s="0" t="n">
        <f aca="false">IFERROR(V33/(1+'IMF GDP constant growth'!V33/100),"")</f>
        <v>15.0947204815758</v>
      </c>
      <c r="V33" s="0" t="n">
        <f aca="false">IFERROR(W33/(1+'IMF GDP constant growth'!W33/100),"")</f>
        <v>15.593450046287</v>
      </c>
      <c r="W33" s="0" t="n">
        <f aca="false">IFERROR(X33/(1+'IMF GDP constant growth'!X33/100),"")</f>
        <v>16.3594003125607</v>
      </c>
      <c r="X33" s="0" t="n">
        <f aca="false">IFERROR(Y33/(1+'IMF GDP constant growth'!Y33/100),"")</f>
        <v>17.2287388451701</v>
      </c>
      <c r="Y33" s="0" t="n">
        <f aca="false">IFERROR(Z33/(1+'IMF GDP constant growth'!Z33/100),"")</f>
        <v>18.0720856116412</v>
      </c>
      <c r="Z33" s="0" t="n">
        <f aca="false">IFERROR(AA33/(1+'IMF GDP constant growth'!AA33/100),"")</f>
        <v>18.8061737291861</v>
      </c>
      <c r="AA33" s="0" t="n">
        <f aca="false">IFERROR(AB33/(1+'IMF GDP constant growth'!AB33/100),"")</f>
        <v>19.4386253516986</v>
      </c>
      <c r="AB33" s="0" t="n">
        <f aca="false">IFERROR(AC33/(1+'IMF GDP constant growth'!AC33/100),"")</f>
        <v>20.0909856185016</v>
      </c>
      <c r="AC33" s="0" t="n">
        <f aca="false">IFERROR(AD33/(1+'IMF GDP constant growth'!AD33/100),"")</f>
        <v>21.0647956914304</v>
      </c>
      <c r="AD33" s="0" t="n">
        <f aca="false">IFERROR(AE33/(1+'IMF GDP constant growth'!AE33/100),"")</f>
        <v>22.1167715882604</v>
      </c>
      <c r="AE33" s="0" t="n">
        <f aca="false">IFERROR(AF33/(1+'IMF GDP constant growth'!AF33/100),"")</f>
        <v>23.5678529721662</v>
      </c>
      <c r="AF33" s="0" t="n">
        <f aca="false">IFERROR(AG33/(1+'IMF GDP constant growth'!AG33/100),"")</f>
        <v>23.8549094213672</v>
      </c>
      <c r="AG33" s="0" t="n">
        <f aca="false">IFERROR(AH33/(1+'IMF GDP constant growth'!AH33/100),"")</f>
        <v>24.6955564293762</v>
      </c>
      <c r="AH33" s="0" t="n">
        <f aca="false">IFERROR(AI33/(1+'IMF GDP constant growth'!AI33/100),"")</f>
        <v>25.7080742429806</v>
      </c>
      <c r="AI33" s="0" t="n">
        <f aca="false">IFERROR(AJ33/(1+'IMF GDP constant growth'!AJ33/100),"")</f>
        <v>26.442811004845</v>
      </c>
      <c r="AJ33" s="0" t="n">
        <f aca="false">IFERROR(AK33/(1+'IMF GDP constant growth'!AK33/100),"")</f>
        <v>27.1353482250619</v>
      </c>
      <c r="AK33" s="0" t="n">
        <f aca="false">IFERROR(AL33/(1+'IMF GDP constant growth'!AL33/100),"")</f>
        <v>27.9317706954674</v>
      </c>
      <c r="AL33" s="0" t="n">
        <f aca="false">IFERROR(AM33/(1+'IMF GDP constant growth'!AM33/100),"")</f>
        <v>28.9049135864975</v>
      </c>
      <c r="AM33" s="0" t="n">
        <f aca="false">IFERROR(AN33/(1+'IMF GDP constant growth'!AN33/100),"")</f>
        <v>30.2079470909768</v>
      </c>
      <c r="AN33" s="0" t="n">
        <f aca="false">IFERROR(AO33/(1+'IMF GDP constant growth'!AO33/100),"")</f>
        <v>31.7144174124038</v>
      </c>
      <c r="AO33" s="0" t="n">
        <f aca="false">IFERROR(AP33/(1+'IMF GDP constant growth'!AP33/100),"")</f>
        <v>33.5471935946666</v>
      </c>
      <c r="AP33" s="0" t="n">
        <f aca="false">IFERROR(AQ33/(1+'IMF GDP constant growth'!AQ33/100),"")</f>
        <v>35.425836435968</v>
      </c>
      <c r="AQ33" s="0" t="n">
        <f aca="false">IFERROR(AR33/(1+'IMF GDP constant growth'!AR33/100),"")</f>
        <v>37.012559649935</v>
      </c>
      <c r="AR33" s="0" t="n">
        <f aca="false">IFERROR(AS33/(1+'IMF GDP constant growth'!AS33/100),"")</f>
        <v>38.3231743871392</v>
      </c>
      <c r="AS33" s="0" t="n">
        <f aca="false">IFERROR(AT33/(1+'IMF GDP constant growth'!AT33/100),"")</f>
        <v>39.8645324609899</v>
      </c>
      <c r="AT33" s="0" t="n">
        <f aca="false">IFERROR(AU33/(1+'IMF GDP constant growth'!AU33/100),"")</f>
        <v>41.228696761805</v>
      </c>
      <c r="AU33" s="0" t="n">
        <f aca="false">IFERROR(AV33/(1+'IMF GDP constant growth'!AV33/100),"")</f>
        <v>41.4509194373511</v>
      </c>
      <c r="AV33" s="0" t="n">
        <f aca="false">IFERROR(AW33/(1+'IMF GDP constant growth'!AW33/100),"")</f>
        <v>42.9634634876201</v>
      </c>
      <c r="AW33" s="0" t="n">
        <f aca="false">'IMF GDP current US'!AW33</f>
        <v>44.508</v>
      </c>
      <c r="AX33" s="0" t="n">
        <f aca="false">IFERROR(AW33*(1+'IMF GDP constant growth'!AX33/100),"")</f>
        <v>46.27452252</v>
      </c>
      <c r="AY33" s="0" t="n">
        <f aca="false">IFERROR(AX33*(1+'IMF GDP constant growth'!AY33/100),"")</f>
        <v>48.2425779627756</v>
      </c>
      <c r="AZ33" s="0" t="n">
        <f aca="false">IFERROR(AY33*(1+'IMF GDP constant growth'!AZ33/100),"")</f>
        <v>50.3980563461524</v>
      </c>
      <c r="BA33" s="0" t="n">
        <f aca="false">IFERROR(AZ33*(1+'IMF GDP constant growth'!BA33/100),"")</f>
        <v>52.6448016980639</v>
      </c>
      <c r="BB33" s="0" t="n">
        <f aca="false">IFERROR(BA33*(1+'IMF GDP constant growth'!BB33/100),"")</f>
        <v>55.0196087026636</v>
      </c>
      <c r="BC33" s="0" t="n">
        <f aca="false">IFERROR(BB33*(1+'IMF GDP constant growth'!BC33/100),"")</f>
        <v>57.5356554086364</v>
      </c>
      <c r="BD33" s="0" t="n">
        <f aca="false">IFERROR(BC33*(1+'IMF GDP constant growth'!BD33/100),"")</f>
        <v>60.1420205986476</v>
      </c>
      <c r="BE33" s="0" t="n">
        <v>2022</v>
      </c>
    </row>
    <row r="34" customFormat="false" ht="15" hidden="false" customHeight="false" outlineLevel="0" collapsed="false">
      <c r="A34" s="0" t="s">
        <v>40</v>
      </c>
      <c r="B34" s="0" t="s">
        <v>276</v>
      </c>
      <c r="C34" s="0" t="s">
        <v>239</v>
      </c>
      <c r="D34" s="0" t="s">
        <v>240</v>
      </c>
      <c r="E34" s="0" t="s">
        <v>241</v>
      </c>
      <c r="F34" s="0" t="s">
        <v>242</v>
      </c>
      <c r="G34" s="0" t="n">
        <f aca="false">IFERROR(H34/(1+'IMF GDP constant growth'!H34/100),"")</f>
        <v>830.437946586009</v>
      </c>
      <c r="H34" s="0" t="n">
        <f aca="false">IFERROR(I34/(1+'IMF GDP constant growth'!I34/100),"")</f>
        <v>859.528187854917</v>
      </c>
      <c r="I34" s="0" t="n">
        <f aca="false">IFERROR(J34/(1+'IMF GDP constant growth'!J34/100),"")</f>
        <v>832.31552542743</v>
      </c>
      <c r="J34" s="0" t="n">
        <f aca="false">IFERROR(K34/(1+'IMF GDP constant growth'!K34/100),"")</f>
        <v>853.639449188881</v>
      </c>
      <c r="K34" s="0" t="n">
        <f aca="false">IFERROR(L34/(1+'IMF GDP constant growth'!L34/100),"")</f>
        <v>903.995640296533</v>
      </c>
      <c r="L34" s="0" t="n">
        <f aca="false">IFERROR(M34/(1+'IMF GDP constant growth'!M34/100),"")</f>
        <v>946.826953733783</v>
      </c>
      <c r="M34" s="0" t="n">
        <f aca="false">IFERROR(N34/(1+'IMF GDP constant growth'!N34/100),"")</f>
        <v>966.909153422477</v>
      </c>
      <c r="N34" s="0" t="n">
        <f aca="false">IFERROR(O34/(1+'IMF GDP constant growth'!O34/100),"")</f>
        <v>1006.28169414984</v>
      </c>
      <c r="O34" s="0" t="n">
        <f aca="false">IFERROR(P34/(1+'IMF GDP constant growth'!P34/100),"")</f>
        <v>1050.66877967879</v>
      </c>
      <c r="P34" s="0" t="n">
        <f aca="false">IFERROR(Q34/(1+'IMF GDP constant growth'!Q34/100),"")</f>
        <v>1075.22290905988</v>
      </c>
      <c r="Q34" s="0" t="n">
        <f aca="false">IFERROR(R34/(1+'IMF GDP constant growth'!R34/100),"")</f>
        <v>1077.40561156527</v>
      </c>
      <c r="R34" s="0" t="n">
        <f aca="false">IFERROR(S34/(1+'IMF GDP constant growth'!S34/100),"")</f>
        <v>1054.87706022744</v>
      </c>
      <c r="S34" s="0" t="n">
        <f aca="false">IFERROR(T34/(1+'IMF GDP constant growth'!T34/100),"")</f>
        <v>1064.26546606347</v>
      </c>
      <c r="T34" s="0" t="n">
        <f aca="false">IFERROR(U34/(1+'IMF GDP constant growth'!U34/100),"")</f>
        <v>1092.55364215144</v>
      </c>
      <c r="U34" s="0" t="n">
        <f aca="false">IFERROR(V34/(1+'IMF GDP constant growth'!V34/100),"")</f>
        <v>1141.65300282972</v>
      </c>
      <c r="V34" s="0" t="n">
        <f aca="false">IFERROR(W34/(1+'IMF GDP constant growth'!W34/100),"")</f>
        <v>1172.27213636561</v>
      </c>
      <c r="W34" s="0" t="n">
        <f aca="false">IFERROR(X34/(1+'IMF GDP constant growth'!X34/100),"")</f>
        <v>1192.07181274883</v>
      </c>
      <c r="X34" s="0" t="n">
        <f aca="false">IFERROR(Y34/(1+'IMF GDP constant growth'!Y34/100),"")</f>
        <v>1243.09248633448</v>
      </c>
      <c r="Y34" s="0" t="n">
        <f aca="false">IFERROR(Z34/(1+'IMF GDP constant growth'!Z34/100),"")</f>
        <v>1291.48607682748</v>
      </c>
      <c r="Z34" s="0" t="n">
        <f aca="false">IFERROR(AA34/(1+'IMF GDP constant growth'!AA34/100),"")</f>
        <v>1357.88137603718</v>
      </c>
      <c r="AA34" s="0" t="n">
        <f aca="false">IFERROR(AB34/(1+'IMF GDP constant growth'!AB34/100),"")</f>
        <v>1427.66289995173</v>
      </c>
      <c r="AB34" s="0" t="n">
        <f aca="false">IFERROR(AC34/(1+'IMF GDP constant growth'!AC34/100),"")</f>
        <v>1454.43157932583</v>
      </c>
      <c r="AC34" s="0" t="n">
        <f aca="false">IFERROR(AD34/(1+'IMF GDP constant growth'!AD34/100),"")</f>
        <v>1498.04998238981</v>
      </c>
      <c r="AD34" s="0" t="n">
        <f aca="false">IFERROR(AE34/(1+'IMF GDP constant growth'!AE34/100),"")</f>
        <v>1525.10476507177</v>
      </c>
      <c r="AE34" s="0" t="n">
        <f aca="false">IFERROR(AF34/(1+'IMF GDP constant growth'!AF34/100),"")</f>
        <v>1572.26100440779</v>
      </c>
      <c r="AF34" s="0" t="n">
        <f aca="false">IFERROR(AG34/(1+'IMF GDP constant growth'!AG34/100),"")</f>
        <v>1622.73058264928</v>
      </c>
      <c r="AG34" s="0" t="n">
        <f aca="false">IFERROR(AH34/(1+'IMF GDP constant growth'!AH34/100),"")</f>
        <v>1665.53821541957</v>
      </c>
      <c r="AH34" s="0" t="n">
        <f aca="false">IFERROR(AI34/(1+'IMF GDP constant growth'!AI34/100),"")</f>
        <v>1699.68174883567</v>
      </c>
      <c r="AI34" s="0" t="n">
        <f aca="false">IFERROR(AJ34/(1+'IMF GDP constant growth'!AJ34/100),"")</f>
        <v>1716.59358223658</v>
      </c>
      <c r="AJ34" s="0" t="n">
        <f aca="false">IFERROR(AK34/(1+'IMF GDP constant growth'!AK34/100),"")</f>
        <v>1666.55487931438</v>
      </c>
      <c r="AK34" s="0" t="n">
        <f aca="false">IFERROR(AL34/(1+'IMF GDP constant growth'!AL34/100),"")</f>
        <v>1718.06809063399</v>
      </c>
      <c r="AL34" s="0" t="n">
        <f aca="false">IFERROR(AM34/(1+'IMF GDP constant growth'!AM34/100),"")</f>
        <v>1771.96388663718</v>
      </c>
      <c r="AM34" s="0" t="n">
        <f aca="false">IFERROR(AN34/(1+'IMF GDP constant growth'!AN34/100),"")</f>
        <v>1803.07957248653</v>
      </c>
      <c r="AN34" s="0" t="n">
        <f aca="false">IFERROR(AO34/(1+'IMF GDP constant growth'!AO34/100),"")</f>
        <v>1845.01920334257</v>
      </c>
      <c r="AO34" s="0" t="n">
        <f aca="false">IFERROR(AP34/(1+'IMF GDP constant growth'!AP34/100),"")</f>
        <v>1898.0266050546</v>
      </c>
      <c r="AP34" s="0" t="n">
        <f aca="false">IFERROR(AQ34/(1+'IMF GDP constant growth'!AQ34/100),"")</f>
        <v>1910.36377798745</v>
      </c>
      <c r="AQ34" s="0" t="n">
        <f aca="false">IFERROR(AR34/(1+'IMF GDP constant growth'!AR34/100),"")</f>
        <v>1930.21245764074</v>
      </c>
      <c r="AR34" s="0" t="n">
        <f aca="false">IFERROR(AS34/(1+'IMF GDP constant growth'!AS34/100),"")</f>
        <v>1988.77510360556</v>
      </c>
      <c r="AS34" s="0" t="n">
        <f aca="false">IFERROR(AT34/(1+'IMF GDP constant growth'!AT34/100),"")</f>
        <v>2043.32720469746</v>
      </c>
      <c r="AT34" s="0" t="n">
        <f aca="false">IFERROR(AU34/(1+'IMF GDP constant growth'!AU34/100),"")</f>
        <v>2082.31388776309</v>
      </c>
      <c r="AU34" s="0" t="n">
        <f aca="false">IFERROR(AV34/(1+'IMF GDP constant growth'!AV34/100),"")</f>
        <v>1977.40691409759</v>
      </c>
      <c r="AV34" s="0" t="n">
        <f aca="false">IFERROR(AW34/(1+'IMF GDP constant growth'!AW34/100),"")</f>
        <v>2081.95241764593</v>
      </c>
      <c r="AW34" s="0" t="n">
        <f aca="false">'IMF GDP current US'!AW34</f>
        <v>2161.483</v>
      </c>
      <c r="AX34" s="0" t="n">
        <f aca="false">IFERROR(AW34*(1+'IMF GDP constant growth'!AX34/100),"")</f>
        <v>2184.52440878</v>
      </c>
      <c r="AY34" s="0" t="n">
        <f aca="false">IFERROR(AX34*(1+'IMF GDP constant growth'!AY34/100),"")</f>
        <v>2209.73382045732</v>
      </c>
      <c r="AZ34" s="0" t="n">
        <f aca="false">IFERROR(AY34*(1+'IMF GDP constant growth'!AZ34/100),"")</f>
        <v>2260.73447703348</v>
      </c>
      <c r="BA34" s="0" t="n">
        <f aca="false">IFERROR(AZ34*(1+'IMF GDP constant growth'!BA34/100),"")</f>
        <v>2302.76153096153</v>
      </c>
      <c r="BB34" s="0" t="n">
        <f aca="false">IFERROR(BA34*(1+'IMF GDP constant growth'!BB34/100),"")</f>
        <v>2341.51700752761</v>
      </c>
      <c r="BC34" s="0" t="n">
        <f aca="false">IFERROR(BB34*(1+'IMF GDP constant growth'!BC34/100),"")</f>
        <v>2380.7374174037</v>
      </c>
      <c r="BD34" s="0" t="n">
        <f aca="false">IFERROR(BC34*(1+'IMF GDP constant growth'!BD34/100),"")</f>
        <v>2420.2576585326</v>
      </c>
      <c r="BE34" s="0" t="n">
        <v>2023</v>
      </c>
    </row>
    <row r="35" customFormat="false" ht="15" hidden="false" customHeight="false" outlineLevel="0" collapsed="false">
      <c r="A35" s="0" t="s">
        <v>41</v>
      </c>
      <c r="B35" s="0" t="s">
        <v>277</v>
      </c>
      <c r="C35" s="0" t="s">
        <v>239</v>
      </c>
      <c r="D35" s="0" t="s">
        <v>240</v>
      </c>
      <c r="E35" s="0" t="s">
        <v>241</v>
      </c>
      <c r="F35" s="0" t="s">
        <v>242</v>
      </c>
      <c r="G35" s="0" t="n">
        <f aca="false">IFERROR(H35/(1+'IMF GDP constant growth'!H35/100),"")</f>
        <v>1.53481101514996</v>
      </c>
      <c r="H35" s="0" t="n">
        <f aca="false">IFERROR(I35/(1+'IMF GDP constant growth'!I35/100),"")</f>
        <v>1.73363043405248</v>
      </c>
      <c r="I35" s="0" t="n">
        <f aca="false">IFERROR(J35/(1+'IMF GDP constant growth'!J35/100),"")</f>
        <v>1.67170515494813</v>
      </c>
      <c r="J35" s="0" t="n">
        <f aca="false">IFERROR(K35/(1+'IMF GDP constant growth'!K35/100),"")</f>
        <v>1.57095148525941</v>
      </c>
      <c r="K35" s="0" t="n">
        <f aca="false">IFERROR(L35/(1+'IMF GDP constant growth'!L35/100),"")</f>
        <v>1.72666419647832</v>
      </c>
      <c r="L35" s="0" t="n">
        <f aca="false">IFERROR(M35/(1+'IMF GDP constant growth'!M35/100),"")</f>
        <v>1.79112057093285</v>
      </c>
      <c r="M35" s="0" t="n">
        <f aca="false">IFERROR(N35/(1+'IMF GDP constant growth'!N35/100),"")</f>
        <v>1.91995587360005</v>
      </c>
      <c r="N35" s="0" t="n">
        <f aca="false">IFERROR(O35/(1+'IMF GDP constant growth'!O35/100),"")</f>
        <v>1.91995587360005</v>
      </c>
      <c r="O35" s="0" t="n">
        <f aca="false">IFERROR(P35/(1+'IMF GDP constant growth'!P35/100),"")</f>
        <v>1.9529407155085</v>
      </c>
      <c r="P35" s="0" t="n">
        <f aca="false">IFERROR(Q35/(1+'IMF GDP constant growth'!Q35/100),"")</f>
        <v>2.02695716862627</v>
      </c>
      <c r="Q35" s="0" t="n">
        <f aca="false">IFERROR(R35/(1+'IMF GDP constant growth'!R35/100),"")</f>
        <v>2.05460486440634</v>
      </c>
      <c r="R35" s="0" t="n">
        <f aca="false">IFERROR(S35/(1+'IMF GDP constant growth'!S35/100),"")</f>
        <v>2.03818857153973</v>
      </c>
      <c r="S35" s="0" t="n">
        <f aca="false">IFERROR(T35/(1+'IMF GDP constant growth'!T35/100),"")</f>
        <v>1.93784854816283</v>
      </c>
      <c r="T35" s="0" t="n">
        <f aca="false">IFERROR(U35/(1+'IMF GDP constant growth'!U35/100),"")</f>
        <v>1.91463312255584</v>
      </c>
      <c r="U35" s="0" t="n">
        <f aca="false">IFERROR(V35/(1+'IMF GDP constant growth'!V35/100),"")</f>
        <v>2.15534079872356</v>
      </c>
      <c r="V35" s="0" t="n">
        <f aca="false">IFERROR(W35/(1+'IMF GDP constant growth'!W35/100),"")</f>
        <v>2.22357888841115</v>
      </c>
      <c r="W35" s="0" t="n">
        <f aca="false">IFERROR(X35/(1+'IMF GDP constant growth'!X35/100),"")</f>
        <v>2.08667313625167</v>
      </c>
      <c r="X35" s="0" t="n">
        <f aca="false">IFERROR(Y35/(1+'IMF GDP constant growth'!Y35/100),"")</f>
        <v>2.1723310684948</v>
      </c>
      <c r="Y35" s="0" t="n">
        <f aca="false">IFERROR(Z35/(1+'IMF GDP constant growth'!Z35/100),"")</f>
        <v>2.24488692618253</v>
      </c>
      <c r="Z35" s="0" t="n">
        <f aca="false">IFERROR(AA35/(1+'IMF GDP constant growth'!AA35/100),"")</f>
        <v>2.30969681174142</v>
      </c>
      <c r="AA35" s="0" t="n">
        <f aca="false">IFERROR(AB35/(1+'IMF GDP constant growth'!AB35/100),"")</f>
        <v>2.22698656891296</v>
      </c>
      <c r="AB35" s="0" t="n">
        <f aca="false">IFERROR(AC35/(1+'IMF GDP constant growth'!AC35/100),"")</f>
        <v>2.2850886484959</v>
      </c>
      <c r="AC35" s="0" t="n">
        <f aca="false">IFERROR(AD35/(1+'IMF GDP constant growth'!AD35/100),"")</f>
        <v>2.33286985213595</v>
      </c>
      <c r="AD35" s="0" t="n">
        <f aca="false">IFERROR(AE35/(1+'IMF GDP constant growth'!AE35/100),"")</f>
        <v>2.28040360916141</v>
      </c>
      <c r="AE35" s="0" t="n">
        <f aca="false">IFERROR(AF35/(1+'IMF GDP constant growth'!AF35/100),"")</f>
        <v>2.27821442169662</v>
      </c>
      <c r="AF35" s="0" t="n">
        <f aca="false">IFERROR(AG35/(1+'IMF GDP constant growth'!AG35/100),"")</f>
        <v>2.34498888639654</v>
      </c>
      <c r="AG35" s="0" t="n">
        <f aca="false">IFERROR(AH35/(1+'IMF GDP constant growth'!AH35/100),"")</f>
        <v>2.45646965805583</v>
      </c>
      <c r="AH35" s="0" t="n">
        <f aca="false">IFERROR(AI35/(1+'IMF GDP constant growth'!AI35/100),"")</f>
        <v>2.55548994997207</v>
      </c>
      <c r="AI35" s="0" t="n">
        <f aca="false">IFERROR(AJ35/(1+'IMF GDP constant growth'!AJ35/100),"")</f>
        <v>2.62226490236484</v>
      </c>
      <c r="AJ35" s="0" t="n">
        <f aca="false">IFERROR(AK35/(1+'IMF GDP constant growth'!AK35/100),"")</f>
        <v>2.69600299141933</v>
      </c>
      <c r="AK35" s="0" t="n">
        <f aca="false">IFERROR(AL35/(1+'IMF GDP constant growth'!AL35/100),"")</f>
        <v>2.82085488995196</v>
      </c>
      <c r="AL35" s="0" t="n">
        <f aca="false">IFERROR(AM35/(1+'IMF GDP constant growth'!AM35/100),"")</f>
        <v>2.93918975258545</v>
      </c>
      <c r="AM35" s="0" t="n">
        <f aca="false">IFERROR(AN35/(1+'IMF GDP constant growth'!AN35/100),"")</f>
        <v>3.08773640268112</v>
      </c>
      <c r="AN35" s="0" t="n">
        <f aca="false">IFERROR(AO35/(1+'IMF GDP constant growth'!AO35/100),"")</f>
        <v>1.9640473710174</v>
      </c>
      <c r="AO35" s="0" t="n">
        <f aca="false">IFERROR(AP35/(1+'IMF GDP constant growth'!AP35/100),"")</f>
        <v>1.96561860891422</v>
      </c>
      <c r="AP35" s="0" t="n">
        <f aca="false">IFERROR(AQ35/(1+'IMF GDP constant growth'!AQ35/100),"")</f>
        <v>2.05088714416892</v>
      </c>
      <c r="AQ35" s="0" t="n">
        <f aca="false">IFERROR(AR35/(1+'IMF GDP constant growth'!AR35/100),"")</f>
        <v>2.14830428351694</v>
      </c>
      <c r="AR35" s="0" t="n">
        <f aca="false">IFERROR(AS35/(1+'IMF GDP constant growth'!AS35/100),"")</f>
        <v>2.24557950147459</v>
      </c>
      <c r="AS35" s="0" t="n">
        <f aca="false">IFERROR(AT35/(1+'IMF GDP constant growth'!AT35/100),"")</f>
        <v>2.33136063843092</v>
      </c>
      <c r="AT35" s="0" t="n">
        <f aca="false">IFERROR(AU35/(1+'IMF GDP constant growth'!AU35/100),"")</f>
        <v>2.40060204939232</v>
      </c>
      <c r="AU35" s="0" t="n">
        <f aca="false">IFERROR(AV35/(1+'IMF GDP constant growth'!AV35/100),"")</f>
        <v>2.42362382304599</v>
      </c>
      <c r="AV35" s="0" t="n">
        <f aca="false">IFERROR(AW35/(1+'IMF GDP constant growth'!AW35/100),"")</f>
        <v>2.44744804522653</v>
      </c>
      <c r="AW35" s="0" t="n">
        <f aca="false">'IMF GDP current US'!AW35</f>
        <v>2.459</v>
      </c>
      <c r="AX35" s="0" t="n">
        <f aca="false">IFERROR(AW35*(1+'IMF GDP constant growth'!AX35/100),"")</f>
        <v>2.47687693</v>
      </c>
      <c r="AY35" s="0" t="n">
        <f aca="false">IFERROR(AX35*(1+'IMF GDP constant growth'!AY35/100),"")</f>
        <v>2.5083084982417</v>
      </c>
      <c r="AZ35" s="0" t="n">
        <f aca="false">IFERROR(AY35*(1+'IMF GDP constant growth'!AZ35/100),"")</f>
        <v>2.55145140441146</v>
      </c>
      <c r="BA35" s="0" t="n">
        <f aca="false">IFERROR(AZ35*(1+'IMF GDP constant growth'!BA35/100),"")</f>
        <v>2.60110264874131</v>
      </c>
      <c r="BB35" s="0" t="n">
        <f aca="false">IFERROR(BA35*(1+'IMF GDP constant growth'!BB35/100),"")</f>
        <v>2.65601192565623</v>
      </c>
      <c r="BC35" s="0" t="n">
        <f aca="false">IFERROR(BB35*(1+'IMF GDP constant growth'!BC35/100),"")</f>
        <v>2.71818916483585</v>
      </c>
      <c r="BD35" s="0" t="n">
        <f aca="false">IFERROR(BC35*(1+'IMF GDP constant growth'!BD35/100),"")</f>
        <v>2.78753017043081</v>
      </c>
      <c r="BE35" s="0" t="n">
        <v>2021</v>
      </c>
    </row>
    <row r="36" customFormat="false" ht="15" hidden="false" customHeight="false" outlineLevel="0" collapsed="false">
      <c r="A36" s="0" t="s">
        <v>42</v>
      </c>
      <c r="B36" s="0" t="s">
        <v>278</v>
      </c>
      <c r="C36" s="0" t="s">
        <v>239</v>
      </c>
      <c r="D36" s="0" t="s">
        <v>240</v>
      </c>
      <c r="E36" s="0" t="s">
        <v>241</v>
      </c>
      <c r="F36" s="0" t="s">
        <v>242</v>
      </c>
      <c r="G36" s="0" t="n">
        <f aca="false">IFERROR(H36/(1+'IMF GDP constant growth'!H36/100),"")</f>
        <v>2.53692593091654</v>
      </c>
      <c r="H36" s="0" t="n">
        <f aca="false">IFERROR(I36/(1+'IMF GDP constant growth'!I36/100),"")</f>
        <v>2.26281108408101</v>
      </c>
      <c r="I36" s="0" t="n">
        <f aca="false">IFERROR(J36/(1+'IMF GDP constant growth'!J36/100),"")</f>
        <v>2.38445980796121</v>
      </c>
      <c r="J36" s="0" t="n">
        <f aca="false">IFERROR(K36/(1+'IMF GDP constant growth'!K36/100),"")</f>
        <v>2.75784236928985</v>
      </c>
      <c r="K36" s="0" t="n">
        <f aca="false">IFERROR(L36/(1+'IMF GDP constant growth'!L36/100),"")</f>
        <v>2.90279456421973</v>
      </c>
      <c r="L36" s="0" t="n">
        <f aca="false">IFERROR(M36/(1+'IMF GDP constant growth'!M36/100),"")</f>
        <v>3.13202825095616</v>
      </c>
      <c r="M36" s="0" t="n">
        <f aca="false">IFERROR(N36/(1+'IMF GDP constant growth'!N36/100),"")</f>
        <v>3.3188850564082</v>
      </c>
      <c r="N36" s="0" t="n">
        <f aca="false">IFERROR(O36/(1+'IMF GDP constant growth'!O36/100),"")</f>
        <v>3.43992479441541</v>
      </c>
      <c r="O36" s="0" t="n">
        <f aca="false">IFERROR(P36/(1+'IMF GDP constant growth'!P36/100),"")</f>
        <v>3.69943272090611</v>
      </c>
      <c r="P36" s="0" t="n">
        <f aca="false">IFERROR(Q36/(1+'IMF GDP constant growth'!Q36/100),"")</f>
        <v>3.77164564761819</v>
      </c>
      <c r="Q36" s="0" t="n">
        <f aca="false">IFERROR(R36/(1+'IMF GDP constant growth'!R36/100),"")</f>
        <v>3.89241374125493</v>
      </c>
      <c r="R36" s="0" t="n">
        <f aca="false">IFERROR(S36/(1+'IMF GDP constant growth'!S36/100),"")</f>
        <v>4.29730261862027</v>
      </c>
      <c r="S36" s="0" t="n">
        <f aca="false">IFERROR(T36/(1+'IMF GDP constant growth'!T36/100),"")</f>
        <v>4.40009409725766</v>
      </c>
      <c r="T36" s="0" t="n">
        <f aca="false">IFERROR(U36/(1+'IMF GDP constant growth'!U36/100),"")</f>
        <v>4.30883614568054</v>
      </c>
      <c r="U36" s="0" t="n">
        <f aca="false">IFERROR(V36/(1+'IMF GDP constant growth'!V36/100),"")</f>
        <v>4.54556360352423</v>
      </c>
      <c r="V36" s="0" t="n">
        <f aca="false">IFERROR(W36/(1+'IMF GDP constant growth'!W36/100),"")</f>
        <v>4.51033548559691</v>
      </c>
      <c r="W36" s="0" t="n">
        <f aca="false">IFERROR(X36/(1+'IMF GDP constant growth'!X36/100),"")</f>
        <v>4.60572908111729</v>
      </c>
      <c r="X36" s="0" t="n">
        <f aca="false">IFERROR(Y36/(1+'IMF GDP constant growth'!Y36/100),"")</f>
        <v>4.86609094607285</v>
      </c>
      <c r="Y36" s="0" t="n">
        <f aca="false">IFERROR(Z36/(1+'IMF GDP constant growth'!Z36/100),"")</f>
        <v>5.20438158864383</v>
      </c>
      <c r="Z36" s="0" t="n">
        <f aca="false">IFERROR(AA36/(1+'IMF GDP constant growth'!AA36/100),"")</f>
        <v>5.1688356623934</v>
      </c>
      <c r="AA36" s="0" t="n">
        <f aca="false">IFERROR(AB36/(1+'IMF GDP constant growth'!AB36/100),"")</f>
        <v>5.12334990856433</v>
      </c>
      <c r="AB36" s="0" t="n">
        <f aca="false">IFERROR(AC36/(1+'IMF GDP constant growth'!AC36/100),"")</f>
        <v>5.72063004090476</v>
      </c>
      <c r="AC36" s="0" t="n">
        <f aca="false">IFERROR(AD36/(1+'IMF GDP constant growth'!AD36/100),"")</f>
        <v>6.20636873767799</v>
      </c>
      <c r="AD36" s="0" t="n">
        <f aca="false">IFERROR(AE36/(1+'IMF GDP constant growth'!AE36/100),"")</f>
        <v>7.12007034323894</v>
      </c>
      <c r="AE36" s="0" t="n">
        <f aca="false">IFERROR(AF36/(1+'IMF GDP constant growth'!AF36/100),"")</f>
        <v>9.51447879896676</v>
      </c>
      <c r="AF36" s="0" t="n">
        <f aca="false">IFERROR(AG36/(1+'IMF GDP constant growth'!AG36/100),"")</f>
        <v>10.3052271319489</v>
      </c>
      <c r="AG36" s="0" t="n">
        <f aca="false">IFERROR(AH36/(1+'IMF GDP constant growth'!AH36/100),"")</f>
        <v>10.477839686409</v>
      </c>
      <c r="AH36" s="0" t="n">
        <f aca="false">IFERROR(AI36/(1+'IMF GDP constant growth'!AI36/100),"")</f>
        <v>10.8850085366229</v>
      </c>
      <c r="AI36" s="0" t="n">
        <f aca="false">IFERROR(AJ36/(1+'IMF GDP constant growth'!AJ36/100),"")</f>
        <v>11.3256336821854</v>
      </c>
      <c r="AJ36" s="0" t="n">
        <f aca="false">IFERROR(AK36/(1+'IMF GDP constant growth'!AK36/100),"")</f>
        <v>11.6541903153056</v>
      </c>
      <c r="AK36" s="0" t="n">
        <f aca="false">IFERROR(AL36/(1+'IMF GDP constant growth'!AL36/100),"")</f>
        <v>12.873568247996</v>
      </c>
      <c r="AL36" s="0" t="n">
        <f aca="false">IFERROR(AM36/(1+'IMF GDP constant growth'!AM36/100),"")</f>
        <v>13.0384786572528</v>
      </c>
      <c r="AM36" s="0" t="n">
        <f aca="false">IFERROR(AN36/(1+'IMF GDP constant growth'!AN36/100),"")</f>
        <v>13.9436098456393</v>
      </c>
      <c r="AN36" s="0" t="n">
        <f aca="false">IFERROR(AO36/(1+'IMF GDP constant growth'!AO36/100),"")</f>
        <v>14.729611132638</v>
      </c>
      <c r="AO36" s="0" t="n">
        <f aca="false">IFERROR(AP36/(1+'IMF GDP constant growth'!AP36/100),"")</f>
        <v>15.6313579261781</v>
      </c>
      <c r="AP36" s="0" t="n">
        <f aca="false">IFERROR(AQ36/(1+'IMF GDP constant growth'!AQ36/100),"")</f>
        <v>15.8476959198764</v>
      </c>
      <c r="AQ36" s="0" t="n">
        <f aca="false">IFERROR(AR36/(1+'IMF GDP constant growth'!AR36/100),"")</f>
        <v>14.8445367681482</v>
      </c>
      <c r="AR36" s="0" t="n">
        <f aca="false">IFERROR(AS36/(1+'IMF GDP constant growth'!AS36/100),"")</f>
        <v>14.5431926717548</v>
      </c>
      <c r="AS36" s="0" t="n">
        <f aca="false">IFERROR(AT36/(1+'IMF GDP constant growth'!AT36/100),"")</f>
        <v>15.3974598092937</v>
      </c>
      <c r="AT36" s="0" t="n">
        <f aca="false">IFERROR(AU36/(1+'IMF GDP constant growth'!AU36/100),"")</f>
        <v>16.4110745885395</v>
      </c>
      <c r="AU36" s="0" t="n">
        <f aca="false">IFERROR(AV36/(1+'IMF GDP constant growth'!AV36/100),"")</f>
        <v>16.0741552272368</v>
      </c>
      <c r="AV36" s="0" t="n">
        <f aca="false">IFERROR(AW36/(1+'IMF GDP constant growth'!AW36/100),"")</f>
        <v>15.9272374484599</v>
      </c>
      <c r="AW36" s="0" t="n">
        <f aca="false">'IMF GDP current US'!AW36</f>
        <v>16.417</v>
      </c>
      <c r="AX36" s="0" t="n">
        <f aca="false">IFERROR(AW36*(1+'IMF GDP constant growth'!AX36/100),"")</f>
        <v>17.13425873</v>
      </c>
      <c r="AY36" s="0" t="n">
        <f aca="false">IFERROR(AX36*(1+'IMF GDP constant growth'!AY36/100),"")</f>
        <v>17.6332083442176</v>
      </c>
      <c r="AZ36" s="0" t="n">
        <f aca="false">IFERROR(AY36*(1+'IMF GDP constant growth'!AZ36/100),"")</f>
        <v>18.2794654300332</v>
      </c>
      <c r="BA36" s="0" t="n">
        <f aca="false">IFERROR(AZ36*(1+'IMF GDP constant growth'!BA36/100),"")</f>
        <v>18.7898281048397</v>
      </c>
      <c r="BB36" s="0" t="n">
        <f aca="false">IFERROR(BA36*(1+'IMF GDP constant growth'!BB36/100),"")</f>
        <v>19.2858795668075</v>
      </c>
      <c r="BC36" s="0" t="n">
        <f aca="false">IFERROR(BB36*(1+'IMF GDP constant growth'!BC36/100),"")</f>
        <v>19.8083340442723</v>
      </c>
      <c r="BD36" s="0" t="n">
        <f aca="false">IFERROR(BC36*(1+'IMF GDP constant growth'!BD36/100),"")</f>
        <v>20.3342453131477</v>
      </c>
      <c r="BE36" s="0" t="n">
        <v>2022</v>
      </c>
    </row>
    <row r="37" customFormat="false" ht="15" hidden="false" customHeight="false" outlineLevel="0" collapsed="false">
      <c r="A37" s="0" t="s">
        <v>43</v>
      </c>
      <c r="B37" s="0" t="s">
        <v>279</v>
      </c>
      <c r="C37" s="0" t="s">
        <v>239</v>
      </c>
      <c r="D37" s="0" t="s">
        <v>240</v>
      </c>
      <c r="E37" s="0" t="s">
        <v>241</v>
      </c>
      <c r="F37" s="0" t="s">
        <v>242</v>
      </c>
      <c r="G37" s="0" t="n">
        <f aca="false">IFERROR(H37/(1+'IMF GDP constant growth'!H37/100),"")</f>
        <v>59.2954867427118</v>
      </c>
      <c r="H37" s="0" t="n">
        <f aca="false">IFERROR(I37/(1+'IMF GDP constant growth'!I37/100),"")</f>
        <v>62.9789223791691</v>
      </c>
      <c r="I37" s="0" t="n">
        <f aca="false">IFERROR(J37/(1+'IMF GDP constant growth'!J37/100),"")</f>
        <v>54.4213464062876</v>
      </c>
      <c r="J37" s="0" t="n">
        <f aca="false">IFERROR(K37/(1+'IMF GDP constant growth'!K37/100),"")</f>
        <v>52.8964602799834</v>
      </c>
      <c r="K37" s="0" t="n">
        <f aca="false">IFERROR(L37/(1+'IMF GDP constant growth'!L37/100),"")</f>
        <v>56.0099459320632</v>
      </c>
      <c r="L37" s="0" t="n">
        <f aca="false">IFERROR(M37/(1+'IMF GDP constant growth'!M37/100),"")</f>
        <v>57.1122216680062</v>
      </c>
      <c r="M37" s="0" t="n">
        <f aca="false">IFERROR(N37/(1+'IMF GDP constant growth'!N37/100),"")</f>
        <v>60.3082215925478</v>
      </c>
      <c r="N37" s="0" t="n">
        <f aca="false">IFERROR(O37/(1+'IMF GDP constant growth'!O37/100),"")</f>
        <v>64.2771056555534</v>
      </c>
      <c r="O37" s="0" t="n">
        <f aca="false">IFERROR(P37/(1+'IMF GDP constant growth'!P37/100),"")</f>
        <v>68.9616211157301</v>
      </c>
      <c r="P37" s="0" t="n">
        <f aca="false">IFERROR(Q37/(1+'IMF GDP constant growth'!Q37/100),"")</f>
        <v>76.2750010350533</v>
      </c>
      <c r="Q37" s="0" t="n">
        <f aca="false">IFERROR(R37/(1+'IMF GDP constant growth'!R37/100),"")</f>
        <v>79.0750563230501</v>
      </c>
      <c r="R37" s="0" t="n">
        <f aca="false">IFERROR(S37/(1+'IMF GDP constant growth'!S37/100),"")</f>
        <v>85.246073718501</v>
      </c>
      <c r="S37" s="0" t="n">
        <f aca="false">IFERROR(T37/(1+'IMF GDP constant growth'!T37/100),"")</f>
        <v>94.765502770646</v>
      </c>
      <c r="T37" s="0" t="n">
        <f aca="false">IFERROR(U37/(1+'IMF GDP constant growth'!U37/100),"")</f>
        <v>101.009601748204</v>
      </c>
      <c r="U37" s="0" t="n">
        <f aca="false">IFERROR(V37/(1+'IMF GDP constant growth'!V37/100),"")</f>
        <v>106.090384716139</v>
      </c>
      <c r="V37" s="0" t="n">
        <f aca="false">IFERROR(W37/(1+'IMF GDP constant growth'!W37/100),"")</f>
        <v>115.567438782831</v>
      </c>
      <c r="W37" s="0" t="n">
        <f aca="false">IFERROR(X37/(1+'IMF GDP constant growth'!X37/100),"")</f>
        <v>121.328475606155</v>
      </c>
      <c r="X37" s="0" t="n">
        <f aca="false">IFERROR(Y37/(1+'IMF GDP constant growth'!Y37/100),"")</f>
        <v>130.297076522962</v>
      </c>
      <c r="Y37" s="0" t="n">
        <f aca="false">IFERROR(Z37/(1+'IMF GDP constant growth'!Z37/100),"")</f>
        <v>135.744797292387</v>
      </c>
      <c r="Z37" s="0" t="n">
        <f aca="false">IFERROR(AA37/(1+'IMF GDP constant growth'!AA37/100),"")</f>
        <v>135.372856547806</v>
      </c>
      <c r="AA37" s="0" t="n">
        <f aca="false">IFERROR(AB37/(1+'IMF GDP constant growth'!AB37/100),"")</f>
        <v>142.103594975363</v>
      </c>
      <c r="AB37" s="0" t="n">
        <f aca="false">IFERROR(AC37/(1+'IMF GDP constant growth'!AC37/100),"")</f>
        <v>146.585542360886</v>
      </c>
      <c r="AC37" s="0" t="n">
        <f aca="false">IFERROR(AD37/(1+'IMF GDP constant growth'!AD37/100),"")</f>
        <v>151.280677282705</v>
      </c>
      <c r="AD37" s="0" t="n">
        <f aca="false">IFERROR(AE37/(1+'IMF GDP constant growth'!AE37/100),"")</f>
        <v>158.425663670767</v>
      </c>
      <c r="AE37" s="0" t="n">
        <f aca="false">IFERROR(AF37/(1+'IMF GDP constant growth'!AF37/100),"")</f>
        <v>168.998992464154</v>
      </c>
      <c r="AF37" s="0" t="n">
        <f aca="false">IFERROR(AG37/(1+'IMF GDP constant growth'!AG37/100),"")</f>
        <v>178.863463654287</v>
      </c>
      <c r="AG37" s="0" t="n">
        <f aca="false">IFERROR(AH37/(1+'IMF GDP constant growth'!AH37/100),"")</f>
        <v>189.684703205372</v>
      </c>
      <c r="AH37" s="0" t="n">
        <f aca="false">IFERROR(AI37/(1+'IMF GDP constant growth'!AI37/100),"")</f>
        <v>199.487608667025</v>
      </c>
      <c r="AI37" s="0" t="n">
        <f aca="false">IFERROR(AJ37/(1+'IMF GDP constant growth'!AJ37/100),"")</f>
        <v>207.046194159419</v>
      </c>
      <c r="AJ37" s="0" t="n">
        <f aca="false">IFERROR(AK37/(1+'IMF GDP constant growth'!AK37/100),"")</f>
        <v>204.731417708716</v>
      </c>
      <c r="AK37" s="0" t="n">
        <f aca="false">IFERROR(AL37/(1+'IMF GDP constant growth'!AL37/100),"")</f>
        <v>216.71230027303</v>
      </c>
      <c r="AL37" s="0" t="n">
        <f aca="false">IFERROR(AM37/(1+'IMF GDP constant growth'!AM37/100),"")</f>
        <v>230.200473842024</v>
      </c>
      <c r="AM37" s="0" t="n">
        <f aca="false">IFERROR(AN37/(1+'IMF GDP constant growth'!AN37/100),"")</f>
        <v>244.369313007</v>
      </c>
      <c r="AN37" s="0" t="n">
        <f aca="false">IFERROR(AO37/(1+'IMF GDP constant growth'!AO37/100),"")</f>
        <v>252.455493574402</v>
      </c>
      <c r="AO37" s="0" t="n">
        <f aca="false">IFERROR(AP37/(1+'IMF GDP constant growth'!AP37/100),"")</f>
        <v>256.982020574191</v>
      </c>
      <c r="AP37" s="0" t="n">
        <f aca="false">IFERROR(AQ37/(1+'IMF GDP constant growth'!AQ37/100),"")</f>
        <v>262.512273656948</v>
      </c>
      <c r="AQ37" s="0" t="n">
        <f aca="false">IFERROR(AR37/(1+'IMF GDP constant growth'!AR37/100),"")</f>
        <v>267.114113814154</v>
      </c>
      <c r="AR37" s="0" t="n">
        <f aca="false">IFERROR(AS37/(1+'IMF GDP constant growth'!AS37/100),"")</f>
        <v>270.74152347975</v>
      </c>
      <c r="AS37" s="0" t="n">
        <f aca="false">IFERROR(AT37/(1+'IMF GDP constant growth'!AT37/100),"")</f>
        <v>281.544110266592</v>
      </c>
      <c r="AT37" s="0" t="n">
        <f aca="false">IFERROR(AU37/(1+'IMF GDP constant growth'!AU37/100),"")</f>
        <v>283.329099925682</v>
      </c>
      <c r="AU37" s="0" t="n">
        <f aca="false">IFERROR(AV37/(1+'IMF GDP constant growth'!AV37/100),"")</f>
        <v>265.924193317248</v>
      </c>
      <c r="AV37" s="0" t="n">
        <f aca="false">IFERROR(AW37/(1+'IMF GDP constant growth'!AW37/100),"")</f>
        <v>296.064041387825</v>
      </c>
      <c r="AW37" s="0" t="n">
        <f aca="false">'IMF GDP current US'!AW37</f>
        <v>302.16</v>
      </c>
      <c r="AX37" s="0" t="n">
        <f aca="false">IFERROR(AW37*(1+'IMF GDP constant growth'!AX37/100),"")</f>
        <v>302.8217304</v>
      </c>
      <c r="AY37" s="0" t="n">
        <f aca="false">IFERROR(AX37*(1+'IMF GDP constant growth'!AY37/100),"")</f>
        <v>308.826685313832</v>
      </c>
      <c r="AZ37" s="0" t="n">
        <f aca="false">IFERROR(AY37*(1+'IMF GDP constant growth'!AZ37/100),"")</f>
        <v>316.652353519684</v>
      </c>
      <c r="BA37" s="0" t="n">
        <f aca="false">IFERROR(AZ37*(1+'IMF GDP constant growth'!BA37/100),"")</f>
        <v>324.109516445073</v>
      </c>
      <c r="BB37" s="0" t="n">
        <f aca="false">IFERROR(BA37*(1+'IMF GDP constant growth'!BB37/100),"")</f>
        <v>331.713125700874</v>
      </c>
      <c r="BC37" s="0" t="n">
        <f aca="false">IFERROR(BB37*(1+'IMF GDP constant growth'!BC37/100),"")</f>
        <v>339.332576198224</v>
      </c>
      <c r="BD37" s="0" t="n">
        <f aca="false">IFERROR(BC37*(1+'IMF GDP constant growth'!BD37/100),"")</f>
        <v>347.205091966022</v>
      </c>
      <c r="BE37" s="0" t="n">
        <v>2023</v>
      </c>
    </row>
    <row r="38" customFormat="false" ht="15" hidden="false" customHeight="false" outlineLevel="0" collapsed="false">
      <c r="A38" s="0" t="s">
        <v>45</v>
      </c>
      <c r="B38" s="0" t="s">
        <v>280</v>
      </c>
      <c r="C38" s="0" t="s">
        <v>239</v>
      </c>
      <c r="D38" s="0" t="s">
        <v>240</v>
      </c>
      <c r="E38" s="0" t="s">
        <v>241</v>
      </c>
      <c r="F38" s="0" t="s">
        <v>242</v>
      </c>
      <c r="G38" s="0" t="n">
        <f aca="false">IFERROR(H38/(1+'IMF GDP constant growth'!H38/100),"")</f>
        <v>463.668888868757</v>
      </c>
      <c r="H38" s="0" t="n">
        <f aca="false">IFERROR(I38/(1+'IMF GDP constant growth'!I38/100),"")</f>
        <v>487.316002201064</v>
      </c>
      <c r="I38" s="0" t="n">
        <f aca="false">IFERROR(J38/(1+'IMF GDP constant growth'!J38/100),"")</f>
        <v>531.17444239916</v>
      </c>
      <c r="J38" s="0" t="n">
        <f aca="false">IFERROR(K38/(1+'IMF GDP constant growth'!K38/100),"")</f>
        <v>588.541282178269</v>
      </c>
      <c r="K38" s="0" t="n">
        <f aca="false">IFERROR(L38/(1+'IMF GDP constant growth'!L38/100),"")</f>
        <v>677.999557069366</v>
      </c>
      <c r="L38" s="0" t="n">
        <f aca="false">IFERROR(M38/(1+'IMF GDP constant growth'!M38/100),"")</f>
        <v>769.536277269301</v>
      </c>
      <c r="M38" s="0" t="n">
        <f aca="false">IFERROR(N38/(1+'IMF GDP constant growth'!N38/100),"")</f>
        <v>838.025005946269</v>
      </c>
      <c r="N38" s="0" t="n">
        <f aca="false">IFERROR(O38/(1+'IMF GDP constant growth'!O38/100),"")</f>
        <v>936.073931641982</v>
      </c>
      <c r="O38" s="0" t="n">
        <f aca="false">IFERROR(P38/(1+'IMF GDP constant growth'!P38/100),"")</f>
        <v>1040.91421198588</v>
      </c>
      <c r="P38" s="0" t="n">
        <f aca="false">IFERROR(Q38/(1+'IMF GDP constant growth'!Q38/100),"")</f>
        <v>1084.63260888929</v>
      </c>
      <c r="Q38" s="0" t="n">
        <f aca="false">IFERROR(R38/(1+'IMF GDP constant growth'!R38/100),"")</f>
        <v>1126.80312472291</v>
      </c>
      <c r="R38" s="0" t="n">
        <f aca="false">IFERROR(S38/(1+'IMF GDP constant growth'!S38/100),"")</f>
        <v>1228.17033382298</v>
      </c>
      <c r="S38" s="0" t="n">
        <f aca="false">IFERROR(T38/(1+'IMF GDP constant growth'!T38/100),"")</f>
        <v>1403.51621238289</v>
      </c>
      <c r="T38" s="0" t="n">
        <f aca="false">IFERROR(U38/(1+'IMF GDP constant growth'!U38/100),"")</f>
        <v>1598.31022749951</v>
      </c>
      <c r="U38" s="0" t="n">
        <f aca="false">IFERROR(V38/(1+'IMF GDP constant growth'!V38/100),"")</f>
        <v>1806.55406704042</v>
      </c>
      <c r="V38" s="0" t="n">
        <f aca="false">IFERROR(W38/(1+'IMF GDP constant growth'!W38/100),"")</f>
        <v>2004.71498265408</v>
      </c>
      <c r="W38" s="0" t="n">
        <f aca="false">IFERROR(X38/(1+'IMF GDP constant growth'!X38/100),"")</f>
        <v>2203.60275608319</v>
      </c>
      <c r="X38" s="0" t="n">
        <f aca="false">IFERROR(Y38/(1+'IMF GDP constant growth'!Y38/100),"")</f>
        <v>2407.36990293821</v>
      </c>
      <c r="Y38" s="0" t="n">
        <f aca="false">IFERROR(Z38/(1+'IMF GDP constant growth'!Z38/100),"")</f>
        <v>2596.49288251303</v>
      </c>
      <c r="Z38" s="0" t="n">
        <f aca="false">IFERROR(AA38/(1+'IMF GDP constant growth'!AA38/100),"")</f>
        <v>2795.90353589003</v>
      </c>
      <c r="AA38" s="0" t="n">
        <f aca="false">IFERROR(AB38/(1+'IMF GDP constant growth'!AB38/100),"")</f>
        <v>3032.77248345064</v>
      </c>
      <c r="AB38" s="0" t="n">
        <f aca="false">IFERROR(AC38/(1+'IMF GDP constant growth'!AC38/100),"")</f>
        <v>3285.0688263489</v>
      </c>
      <c r="AC38" s="0" t="n">
        <f aca="false">IFERROR(AD38/(1+'IMF GDP constant growth'!AD38/100),"")</f>
        <v>3584.5028498706</v>
      </c>
      <c r="AD38" s="0" t="n">
        <f aca="false">IFERROR(AE38/(1+'IMF GDP constant growth'!AE38/100),"")</f>
        <v>3943.70588045613</v>
      </c>
      <c r="AE38" s="0" t="n">
        <f aca="false">IFERROR(AF38/(1+'IMF GDP constant growth'!AF38/100),"")</f>
        <v>4342.57229320546</v>
      </c>
      <c r="AF38" s="0" t="n">
        <f aca="false">IFERROR(AG38/(1+'IMF GDP constant growth'!AG38/100),"")</f>
        <v>4837.14785167863</v>
      </c>
      <c r="AG38" s="0" t="n">
        <f aca="false">IFERROR(AH38/(1+'IMF GDP constant growth'!AH38/100),"")</f>
        <v>5451.94934362699</v>
      </c>
      <c r="AH38" s="0" t="n">
        <f aca="false">IFERROR(AI38/(1+'IMF GDP constant growth'!AI38/100),"")</f>
        <v>6228.68856661352</v>
      </c>
      <c r="AI38" s="0" t="n">
        <f aca="false">IFERROR(AJ38/(1+'IMF GDP constant growth'!AJ38/100),"")</f>
        <v>6826.14437392309</v>
      </c>
      <c r="AJ38" s="0" t="n">
        <f aca="false">IFERROR(AK38/(1+'IMF GDP constant growth'!AK38/100),"")</f>
        <v>7470.94197148387</v>
      </c>
      <c r="AK38" s="0" t="n">
        <f aca="false">IFERROR(AL38/(1+'IMF GDP constant growth'!AL38/100),"")</f>
        <v>8263.68362407802</v>
      </c>
      <c r="AL38" s="0" t="n">
        <f aca="false">IFERROR(AM38/(1+'IMF GDP constant growth'!AM38/100),"")</f>
        <v>9052.94804701371</v>
      </c>
      <c r="AM38" s="0" t="n">
        <f aca="false">IFERROR(AN38/(1+'IMF GDP constant growth'!AN38/100),"")</f>
        <v>9763.42340974335</v>
      </c>
      <c r="AN38" s="0" t="n">
        <f aca="false">IFERROR(AO38/(1+'IMF GDP constant growth'!AO38/100),"")</f>
        <v>10522.1390429145</v>
      </c>
      <c r="AO38" s="0" t="n">
        <f aca="false">IFERROR(AP38/(1+'IMF GDP constant growth'!AP38/100),"")</f>
        <v>11299.8303395763</v>
      </c>
      <c r="AP38" s="0" t="n">
        <f aca="false">IFERROR(AQ38/(1+'IMF GDP constant growth'!AQ38/100),"")</f>
        <v>12092.8524328078</v>
      </c>
      <c r="AQ38" s="0" t="n">
        <f aca="false">IFERROR(AR38/(1+'IMF GDP constant growth'!AR38/100),"")</f>
        <v>12921.3337529794</v>
      </c>
      <c r="AR38" s="0" t="n">
        <f aca="false">IFERROR(AS38/(1+'IMF GDP constant growth'!AS38/100),"")</f>
        <v>13818.9788087989</v>
      </c>
      <c r="AS38" s="0" t="n">
        <f aca="false">IFERROR(AT38/(1+'IMF GDP constant growth'!AT38/100),"")</f>
        <v>14751.8980681809</v>
      </c>
      <c r="AT38" s="0" t="n">
        <f aca="false">IFERROR(AU38/(1+'IMF GDP constant growth'!AU38/100),"")</f>
        <v>15629.7835222184</v>
      </c>
      <c r="AU38" s="0" t="n">
        <f aca="false">IFERROR(AV38/(1+'IMF GDP constant growth'!AV38/100),"")</f>
        <v>15980.2032687865</v>
      </c>
      <c r="AV38" s="0" t="n">
        <f aca="false">IFERROR(AW38/(1+'IMF GDP constant growth'!AW38/100),"")</f>
        <v>17330.530444999</v>
      </c>
      <c r="AW38" s="0" t="n">
        <f aca="false">'IMF GDP current US'!AW38</f>
        <v>17848.54</v>
      </c>
      <c r="AX38" s="0" t="n">
        <f aca="false">IFERROR(AW38*(1+'IMF GDP constant growth'!AX38/100),"")</f>
        <v>18783.803496</v>
      </c>
      <c r="AY38" s="0" t="n">
        <f aca="false">IFERROR(AX38*(1+'IMF GDP constant growth'!AY38/100),"")</f>
        <v>19655.7476542843</v>
      </c>
      <c r="AZ38" s="0" t="n">
        <f aca="false">IFERROR(AY38*(1+'IMF GDP constant growth'!AZ38/100),"")</f>
        <v>20458.8815034384</v>
      </c>
      <c r="BA38" s="0" t="n">
        <f aca="false">IFERROR(AZ38*(1+'IMF GDP constant growth'!BA38/100),"")</f>
        <v>21230.181336118</v>
      </c>
      <c r="BB38" s="0" t="n">
        <f aca="false">IFERROR(BA38*(1+'IMF GDP constant growth'!BB38/100),"")</f>
        <v>21989.5849225109</v>
      </c>
      <c r="BC38" s="0" t="n">
        <f aca="false">IFERROR(BB38*(1+'IMF GDP constant growth'!BC38/100),"")</f>
        <v>22732.8328928918</v>
      </c>
      <c r="BD38" s="0" t="n">
        <f aca="false">IFERROR(BC38*(1+'IMF GDP constant growth'!BD38/100),"")</f>
        <v>23484.3803483308</v>
      </c>
      <c r="BE38" s="0" t="n">
        <v>2023</v>
      </c>
    </row>
    <row r="39" customFormat="false" ht="15" hidden="false" customHeight="false" outlineLevel="0" collapsed="false">
      <c r="A39" s="0" t="s">
        <v>46</v>
      </c>
      <c r="B39" s="0" t="s">
        <v>281</v>
      </c>
      <c r="C39" s="0" t="s">
        <v>239</v>
      </c>
      <c r="D39" s="0" t="s">
        <v>240</v>
      </c>
      <c r="E39" s="0" t="s">
        <v>241</v>
      </c>
      <c r="F39" s="0" t="s">
        <v>242</v>
      </c>
      <c r="G39" s="0" t="n">
        <f aca="false">IFERROR(H39/(1+'IMF GDP constant growth'!H39/100),"")</f>
        <v>83.9275022198809</v>
      </c>
      <c r="H39" s="0" t="n">
        <f aca="false">IFERROR(I39/(1+'IMF GDP constant growth'!I39/100),"")</f>
        <v>85.8385314454276</v>
      </c>
      <c r="I39" s="0" t="n">
        <f aca="false">IFERROR(J39/(1+'IMF GDP constant growth'!J39/100),"")</f>
        <v>86.6522807235302</v>
      </c>
      <c r="J39" s="0" t="n">
        <f aca="false">IFERROR(K39/(1+'IMF GDP constant growth'!K39/100),"")</f>
        <v>88.0161876221186</v>
      </c>
      <c r="K39" s="0" t="n">
        <f aca="false">IFERROR(L39/(1+'IMF GDP constant growth'!L39/100),"")</f>
        <v>90.9656100693358</v>
      </c>
      <c r="L39" s="0" t="n">
        <f aca="false">IFERROR(M39/(1+'IMF GDP constant growth'!M39/100),"")</f>
        <v>93.79191157419</v>
      </c>
      <c r="M39" s="0" t="n">
        <f aca="false">IFERROR(N39/(1+'IMF GDP constant growth'!N39/100),"")</f>
        <v>99.2543525042709</v>
      </c>
      <c r="N39" s="0" t="n">
        <f aca="false">IFERROR(O39/(1+'IMF GDP constant growth'!O39/100),"")</f>
        <v>104.583318690225</v>
      </c>
      <c r="O39" s="0" t="n">
        <f aca="false">IFERROR(P39/(1+'IMF GDP constant growth'!P39/100),"")</f>
        <v>108.833584761796</v>
      </c>
      <c r="P39" s="0" t="n">
        <f aca="false">IFERROR(Q39/(1+'IMF GDP constant growth'!Q39/100),"")</f>
        <v>112.549163345564</v>
      </c>
      <c r="Q39" s="0" t="n">
        <f aca="false">IFERROR(R39/(1+'IMF GDP constant growth'!R39/100),"")</f>
        <v>117.368518520021</v>
      </c>
      <c r="R39" s="0" t="n">
        <f aca="false">IFERROR(S39/(1+'IMF GDP constant growth'!S39/100),"")</f>
        <v>120.152499779316</v>
      </c>
      <c r="S39" s="0" t="n">
        <f aca="false">IFERROR(T39/(1+'IMF GDP constant growth'!T39/100),"")</f>
        <v>125.382738094709</v>
      </c>
      <c r="T39" s="0" t="n">
        <f aca="false">IFERROR(U39/(1+'IMF GDP constant growth'!U39/100),"")</f>
        <v>132.542092439917</v>
      </c>
      <c r="U39" s="0" t="n">
        <f aca="false">IFERROR(V39/(1+'IMF GDP constant growth'!V39/100),"")</f>
        <v>139.3640339378</v>
      </c>
      <c r="V39" s="0" t="n">
        <f aca="false">IFERROR(W39/(1+'IMF GDP constant growth'!W39/100),"")</f>
        <v>146.613750983244</v>
      </c>
      <c r="W39" s="0" t="n">
        <f aca="false">IFERROR(X39/(1+'IMF GDP constant growth'!X39/100),"")</f>
        <v>149.628129703459</v>
      </c>
      <c r="X39" s="0" t="n">
        <f aca="false">IFERROR(Y39/(1+'IMF GDP constant growth'!Y39/100),"")</f>
        <v>154.760374552288</v>
      </c>
      <c r="Y39" s="0" t="n">
        <f aca="false">IFERROR(Z39/(1+'IMF GDP constant growth'!Z39/100),"")</f>
        <v>155.642508687236</v>
      </c>
      <c r="Z39" s="0" t="n">
        <f aca="false">IFERROR(AA39/(1+'IMF GDP constant growth'!AA39/100),"")</f>
        <v>149.099297622025</v>
      </c>
      <c r="AA39" s="0" t="n">
        <f aca="false">IFERROR(AB39/(1+'IMF GDP constant growth'!AB39/100),"")</f>
        <v>153.460452077469</v>
      </c>
      <c r="AB39" s="0" t="n">
        <f aca="false">IFERROR(AC39/(1+'IMF GDP constant growth'!AC39/100),"")</f>
        <v>156.035518463329</v>
      </c>
      <c r="AC39" s="0" t="n">
        <f aca="false">IFERROR(AD39/(1+'IMF GDP constant growth'!AD39/100),"")</f>
        <v>159.942647845651</v>
      </c>
      <c r="AD39" s="0" t="n">
        <f aca="false">IFERROR(AE39/(1+'IMF GDP constant growth'!AE39/100),"")</f>
        <v>166.209200788243</v>
      </c>
      <c r="AE39" s="0" t="n">
        <f aca="false">IFERROR(AF39/(1+'IMF GDP constant growth'!AF39/100),"")</f>
        <v>175.07313746628</v>
      </c>
      <c r="AF39" s="0" t="n">
        <f aca="false">IFERROR(AG39/(1+'IMF GDP constant growth'!AG39/100),"")</f>
        <v>182.858639889406</v>
      </c>
      <c r="AG39" s="0" t="n">
        <f aca="false">IFERROR(AH39/(1+'IMF GDP constant growth'!AH39/100),"")</f>
        <v>195.141254730777</v>
      </c>
      <c r="AH39" s="0" t="n">
        <f aca="false">IFERROR(AI39/(1+'IMF GDP constant growth'!AI39/100),"")</f>
        <v>208.289872474537</v>
      </c>
      <c r="AI39" s="0" t="n">
        <f aca="false">IFERROR(AJ39/(1+'IMF GDP constant growth'!AJ39/100),"")</f>
        <v>215.128028987876</v>
      </c>
      <c r="AJ39" s="0" t="n">
        <f aca="false">IFERROR(AK39/(1+'IMF GDP constant growth'!AK39/100),"")</f>
        <v>217.580488518338</v>
      </c>
      <c r="AK39" s="0" t="n">
        <f aca="false">IFERROR(AL39/(1+'IMF GDP constant growth'!AL39/100),"")</f>
        <v>227.360731477237</v>
      </c>
      <c r="AL39" s="0" t="n">
        <f aca="false">IFERROR(AM39/(1+'IMF GDP constant growth'!AM39/100),"")</f>
        <v>243.157755100275</v>
      </c>
      <c r="AM39" s="0" t="n">
        <f aca="false">IFERROR(AN39/(1+'IMF GDP constant growth'!AN39/100),"")</f>
        <v>252.672518057349</v>
      </c>
      <c r="AN39" s="0" t="n">
        <f aca="false">IFERROR(AO39/(1+'IMF GDP constant growth'!AO39/100),"")</f>
        <v>265.644725134414</v>
      </c>
      <c r="AO39" s="0" t="n">
        <f aca="false">IFERROR(AP39/(1+'IMF GDP constant growth'!AP39/100),"")</f>
        <v>277.596081318211</v>
      </c>
      <c r="AP39" s="0" t="n">
        <f aca="false">IFERROR(AQ39/(1+'IMF GDP constant growth'!AQ39/100),"")</f>
        <v>285.801821481977</v>
      </c>
      <c r="AQ39" s="0" t="n">
        <f aca="false">IFERROR(AR39/(1+'IMF GDP constant growth'!AR39/100),"")</f>
        <v>291.769363514521</v>
      </c>
      <c r="AR39" s="0" t="n">
        <f aca="false">IFERROR(AS39/(1+'IMF GDP constant growth'!AS39/100),"")</f>
        <v>295.734509164683</v>
      </c>
      <c r="AS39" s="0" t="n">
        <f aca="false">IFERROR(AT39/(1+'IMF GDP constant growth'!AT39/100),"")</f>
        <v>303.317141979666</v>
      </c>
      <c r="AT39" s="0" t="n">
        <f aca="false">IFERROR(AU39/(1+'IMF GDP constant growth'!AU39/100),"")</f>
        <v>312.983859294558</v>
      </c>
      <c r="AU39" s="0" t="n">
        <f aca="false">IFERROR(AV39/(1+'IMF GDP constant growth'!AV39/100),"")</f>
        <v>290.492839165651</v>
      </c>
      <c r="AV39" s="0" t="n">
        <f aca="false">IFERROR(AW39/(1+'IMF GDP constant growth'!AW39/100),"")</f>
        <v>321.868970723933</v>
      </c>
      <c r="AW39" s="0" t="n">
        <f aca="false">'IMF GDP current US'!AW39</f>
        <v>345.33</v>
      </c>
      <c r="AX39" s="0" t="n">
        <f aca="false">IFERROR(AW39*(1+'IMF GDP constant growth'!AX39/100),"")</f>
        <v>347.4434196</v>
      </c>
      <c r="AY39" s="0" t="n">
        <f aca="false">IFERROR(AX39*(1+'IMF GDP constant growth'!AY39/100),"")</f>
        <v>351.40427458344</v>
      </c>
      <c r="AZ39" s="0" t="n">
        <f aca="false">IFERROR(AY39*(1+'IMF GDP constant growth'!AZ39/100),"")</f>
        <v>360.083960165651</v>
      </c>
      <c r="BA39" s="0" t="n">
        <f aca="false">IFERROR(AZ39*(1+'IMF GDP constant growth'!BA39/100),"")</f>
        <v>370.88647897062</v>
      </c>
      <c r="BB39" s="0" t="n">
        <f aca="false">IFERROR(BA39*(1+'IMF GDP constant growth'!BB39/100),"")</f>
        <v>382.013073339739</v>
      </c>
      <c r="BC39" s="0" t="n">
        <f aca="false">IFERROR(BB39*(1+'IMF GDP constant growth'!BC39/100),"")</f>
        <v>393.473465539931</v>
      </c>
      <c r="BD39" s="0" t="n">
        <f aca="false">IFERROR(BC39*(1+'IMF GDP constant growth'!BD39/100),"")</f>
        <v>405.277669506129</v>
      </c>
      <c r="BE39" s="0" t="n">
        <v>2023</v>
      </c>
    </row>
    <row r="40" customFormat="false" ht="15" hidden="false" customHeight="false" outlineLevel="0" collapsed="false">
      <c r="A40" s="0" t="s">
        <v>47</v>
      </c>
      <c r="B40" s="0" t="s">
        <v>282</v>
      </c>
      <c r="C40" s="0" t="s">
        <v>239</v>
      </c>
      <c r="D40" s="0" t="s">
        <v>240</v>
      </c>
      <c r="E40" s="0" t="s">
        <v>241</v>
      </c>
      <c r="F40" s="0" t="s">
        <v>242</v>
      </c>
      <c r="G40" s="0" t="n">
        <f aca="false">IFERROR(H40/(1+'IMF GDP constant growth'!H40/100),"")</f>
        <v>0.422104500088327</v>
      </c>
      <c r="H40" s="0" t="n">
        <f aca="false">IFERROR(I40/(1+'IMF GDP constant growth'!I40/100),"")</f>
        <v>0.445159847883152</v>
      </c>
      <c r="I40" s="0" t="n">
        <f aca="false">IFERROR(J40/(1+'IMF GDP constant growth'!J40/100),"")</f>
        <v>0.46322443451025</v>
      </c>
      <c r="J40" s="0" t="n">
        <f aca="false">IFERROR(K40/(1+'IMF GDP constant growth'!K40/100),"")</f>
        <v>0.477551966269652</v>
      </c>
      <c r="K40" s="0" t="n">
        <f aca="false">IFERROR(L40/(1+'IMF GDP constant growth'!L40/100),"")</f>
        <v>0.497451556704109</v>
      </c>
      <c r="L40" s="0" t="n">
        <f aca="false">IFERROR(M40/(1+'IMF GDP constant growth'!M40/100),"")</f>
        <v>0.511817957661723</v>
      </c>
      <c r="M40" s="0" t="n">
        <f aca="false">IFERROR(N40/(1+'IMF GDP constant growth'!N40/100),"")</f>
        <v>0.522909052804253</v>
      </c>
      <c r="N40" s="0" t="n">
        <f aca="false">IFERROR(O40/(1+'IMF GDP constant growth'!O40/100),"")</f>
        <v>0.534245721069049</v>
      </c>
      <c r="O40" s="0" t="n">
        <f aca="false">IFERROR(P40/(1+'IMF GDP constant growth'!P40/100),"")</f>
        <v>0.561321294212828</v>
      </c>
      <c r="P40" s="0" t="n">
        <f aca="false">IFERROR(Q40/(1+'IMF GDP constant growth'!Q40/100),"")</f>
        <v>0.556740912452052</v>
      </c>
      <c r="Q40" s="0" t="n">
        <f aca="false">IFERROR(R40/(1+'IMF GDP constant growth'!R40/100),"")</f>
        <v>0.597733745835896</v>
      </c>
      <c r="R40" s="0" t="n">
        <f aca="false">IFERROR(S40/(1+'IMF GDP constant growth'!S40/100),"")</f>
        <v>0.560937256442239</v>
      </c>
      <c r="S40" s="0" t="n">
        <f aca="false">IFERROR(T40/(1+'IMF GDP constant growth'!T40/100),"")</f>
        <v>0.602345644712805</v>
      </c>
      <c r="T40" s="0" t="n">
        <f aca="false">IFERROR(U40/(1+'IMF GDP constant growth'!U40/100),"")</f>
        <v>0.617470543851543</v>
      </c>
      <c r="U40" s="0" t="n">
        <f aca="false">IFERROR(V40/(1+'IMF GDP constant growth'!V40/100),"")</f>
        <v>0.592728499159412</v>
      </c>
      <c r="V40" s="0" t="n">
        <f aca="false">IFERROR(W40/(1+'IMF GDP constant growth'!W40/100),"")</f>
        <v>0.626099113662087</v>
      </c>
      <c r="W40" s="0" t="n">
        <f aca="false">IFERROR(X40/(1+'IMF GDP constant growth'!X40/100),"")</f>
        <v>0.622812093315361</v>
      </c>
      <c r="X40" s="0" t="n">
        <f aca="false">IFERROR(Y40/(1+'IMF GDP constant growth'!Y40/100),"")</f>
        <v>0.650228281663103</v>
      </c>
      <c r="Y40" s="0" t="n">
        <f aca="false">IFERROR(Z40/(1+'IMF GDP constant growth'!Z40/100),"")</f>
        <v>0.650319313622536</v>
      </c>
      <c r="Z40" s="0" t="n">
        <f aca="false">IFERROR(AA40/(1+'IMF GDP constant growth'!AA40/100),"")</f>
        <v>0.668034011725614</v>
      </c>
      <c r="AA40" s="0" t="n">
        <f aca="false">IFERROR(AB40/(1+'IMF GDP constant growth'!AB40/100),"")</f>
        <v>0.661574122832227</v>
      </c>
      <c r="AB40" s="0" t="n">
        <f aca="false">IFERROR(AC40/(1+'IMF GDP constant growth'!AC40/100),"")</f>
        <v>0.697590218079213</v>
      </c>
      <c r="AC40" s="0" t="n">
        <f aca="false">IFERROR(AD40/(1+'IMF GDP constant growth'!AD40/100),"")</f>
        <v>0.72979098254575</v>
      </c>
      <c r="AD40" s="0" t="n">
        <f aca="false">IFERROR(AE40/(1+'IMF GDP constant growth'!AE40/100),"")</f>
        <v>0.744175162811726</v>
      </c>
      <c r="AE40" s="0" t="n">
        <f aca="false">IFERROR(AF40/(1+'IMF GDP constant growth'!AF40/100),"")</f>
        <v>0.76724459285889</v>
      </c>
      <c r="AF40" s="0" t="n">
        <f aca="false">IFERROR(AG40/(1+'IMF GDP constant growth'!AG40/100),"")</f>
        <v>0.811322794718633</v>
      </c>
      <c r="AG40" s="0" t="n">
        <f aca="false">IFERROR(AH40/(1+'IMF GDP constant growth'!AH40/100),"")</f>
        <v>0.796483700803229</v>
      </c>
      <c r="AH40" s="0" t="n">
        <f aca="false">IFERROR(AI40/(1+'IMF GDP constant growth'!AI40/100),"")</f>
        <v>0.802887429757687</v>
      </c>
      <c r="AI40" s="0" t="n">
        <f aca="false">IFERROR(AJ40/(1+'IMF GDP constant growth'!AJ40/100),"")</f>
        <v>0.83472191634758</v>
      </c>
      <c r="AJ40" s="0" t="n">
        <f aca="false">IFERROR(AK40/(1+'IMF GDP constant growth'!AK40/100),"")</f>
        <v>0.861775253656405</v>
      </c>
      <c r="AK40" s="0" t="n">
        <f aca="false">IFERROR(AL40/(1+'IMF GDP constant growth'!AL40/100),"")</f>
        <v>0.894333122739543</v>
      </c>
      <c r="AL40" s="0" t="n">
        <f aca="false">IFERROR(AM40/(1+'IMF GDP constant growth'!AM40/100),"")</f>
        <v>0.93139428734587</v>
      </c>
      <c r="AM40" s="0" t="n">
        <f aca="false">IFERROR(AN40/(1+'IMF GDP constant growth'!AN40/100),"")</f>
        <v>0.960900858368987</v>
      </c>
      <c r="AN40" s="0" t="n">
        <f aca="false">IFERROR(AO40/(1+'IMF GDP constant growth'!AO40/100),"")</f>
        <v>1.00381469070375</v>
      </c>
      <c r="AO40" s="0" t="n">
        <f aca="false">IFERROR(AP40/(1+'IMF GDP constant growth'!AP40/100),"")</f>
        <v>1.02496506623687</v>
      </c>
      <c r="AP40" s="0" t="n">
        <f aca="false">IFERROR(AQ40/(1+'IMF GDP constant growth'!AQ40/100),"")</f>
        <v>1.03672141554661</v>
      </c>
      <c r="AQ40" s="0" t="n">
        <f aca="false">IFERROR(AR40/(1+'IMF GDP constant growth'!AR40/100),"")</f>
        <v>1.07114056654276</v>
      </c>
      <c r="AR40" s="0" t="n">
        <f aca="false">IFERROR(AS40/(1+'IMF GDP constant growth'!AS40/100),"")</f>
        <v>1.11201529056203</v>
      </c>
      <c r="AS40" s="0" t="n">
        <f aca="false">IFERROR(AT40/(1+'IMF GDP constant growth'!AT40/100),"")</f>
        <v>1.1525148874443</v>
      </c>
      <c r="AT40" s="0" t="n">
        <f aca="false">IFERROR(AU40/(1+'IMF GDP constant growth'!AU40/100),"")</f>
        <v>1.17281067461219</v>
      </c>
      <c r="AU40" s="0" t="n">
        <f aca="false">IFERROR(AV40/(1+'IMF GDP constant growth'!AV40/100),"")</f>
        <v>1.17051196568995</v>
      </c>
      <c r="AV40" s="0" t="n">
        <f aca="false">IFERROR(AW40/(1+'IMF GDP constant growth'!AW40/100),"")</f>
        <v>1.19392220500375</v>
      </c>
      <c r="AW40" s="0" t="n">
        <f aca="false">'IMF GDP current US'!AW40</f>
        <v>1.225</v>
      </c>
      <c r="AX40" s="0" t="n">
        <f aca="false">IFERROR(AW40*(1+'IMF GDP constant growth'!AX40/100),"")</f>
        <v>1.261701</v>
      </c>
      <c r="AY40" s="0" t="n">
        <f aca="false">IFERROR(AX40*(1+'IMF GDP constant growth'!AY40/100),"")</f>
        <v>1.30574698191</v>
      </c>
      <c r="AZ40" s="0" t="n">
        <f aca="false">IFERROR(AY40*(1+'IMF GDP constant growth'!AZ40/100),"")</f>
        <v>1.35832941287152</v>
      </c>
      <c r="BA40" s="0" t="n">
        <f aca="false">IFERROR(AZ40*(1+'IMF GDP constant growth'!BA40/100),"")</f>
        <v>1.4171179098606</v>
      </c>
      <c r="BB40" s="0" t="n">
        <f aca="false">IFERROR(BA40*(1+'IMF GDP constant growth'!BB40/100),"")</f>
        <v>1.48066147693874</v>
      </c>
      <c r="BC40" s="0" t="n">
        <f aca="false">IFERROR(BB40*(1+'IMF GDP constant growth'!BC40/100),"")</f>
        <v>1.54449279320957</v>
      </c>
      <c r="BD40" s="0" t="n">
        <f aca="false">IFERROR(BC40*(1+'IMF GDP constant growth'!BD40/100),"")</f>
        <v>1.60338430341465</v>
      </c>
      <c r="BE40" s="0" t="n">
        <v>2022</v>
      </c>
    </row>
    <row r="41" customFormat="false" ht="15" hidden="false" customHeight="false" outlineLevel="0" collapsed="false">
      <c r="A41" s="0" t="s">
        <v>48</v>
      </c>
      <c r="B41" s="0" t="s">
        <v>283</v>
      </c>
      <c r="C41" s="0" t="s">
        <v>239</v>
      </c>
      <c r="D41" s="0" t="s">
        <v>240</v>
      </c>
      <c r="E41" s="0" t="s">
        <v>241</v>
      </c>
      <c r="F41" s="0" t="s">
        <v>242</v>
      </c>
      <c r="G41" s="0" t="n">
        <f aca="false">IFERROR(H41/(1+'IMF GDP constant growth'!H41/100),"")</f>
        <v>35.5527858319081</v>
      </c>
      <c r="H41" s="0" t="n">
        <f aca="false">IFERROR(I41/(1+'IMF GDP constant growth'!I41/100),"")</f>
        <v>35.8887596580197</v>
      </c>
      <c r="I41" s="0" t="n">
        <f aca="false">IFERROR(J41/(1+'IMF GDP constant growth'!J41/100),"")</f>
        <v>35.7258246891722</v>
      </c>
      <c r="J41" s="0" t="n">
        <f aca="false">IFERROR(K41/(1+'IMF GDP constant growth'!K41/100),"")</f>
        <v>36.2295588172896</v>
      </c>
      <c r="K41" s="0" t="n">
        <f aca="false">IFERROR(L41/(1+'IMF GDP constant growth'!L41/100),"")</f>
        <v>37.9845186463991</v>
      </c>
      <c r="L41" s="0" t="n">
        <f aca="false">IFERROR(M41/(1+'IMF GDP constant growth'!M41/100),"")</f>
        <v>38.1607668129184</v>
      </c>
      <c r="M41" s="0" t="n">
        <f aca="false">IFERROR(N41/(1+'IMF GDP constant growth'!N41/100),"")</f>
        <v>39.9619550064881</v>
      </c>
      <c r="N41" s="0" t="n">
        <f aca="false">IFERROR(O41/(1+'IMF GDP constant growth'!O41/100),"")</f>
        <v>41.0293388247114</v>
      </c>
      <c r="O41" s="0" t="n">
        <f aca="false">IFERROR(P41/(1+'IMF GDP constant growth'!P41/100),"")</f>
        <v>41.2201252502463</v>
      </c>
      <c r="P41" s="0" t="n">
        <f aca="false">IFERROR(Q41/(1+'IMF GDP constant growth'!Q41/100),"")</f>
        <v>40.7007516720932</v>
      </c>
      <c r="Q41" s="0" t="n">
        <f aca="false">IFERROR(R41/(1+'IMF GDP constant growth'!R41/100),"")</f>
        <v>38.0275263022702</v>
      </c>
      <c r="R41" s="0" t="n">
        <f aca="false">IFERROR(S41/(1+'IMF GDP constant growth'!S41/100),"")</f>
        <v>34.8161017060434</v>
      </c>
      <c r="S41" s="0" t="n">
        <f aca="false">IFERROR(T41/(1+'IMF GDP constant growth'!T41/100),"")</f>
        <v>31.1736411455572</v>
      </c>
      <c r="T41" s="0" t="n">
        <f aca="false">IFERROR(U41/(1+'IMF GDP constant growth'!U41/100),"")</f>
        <v>26.9751751560735</v>
      </c>
      <c r="U41" s="0" t="n">
        <f aca="false">IFERROR(V41/(1+'IMF GDP constant growth'!V41/100),"")</f>
        <v>25.3178203944844</v>
      </c>
      <c r="V41" s="0" t="n">
        <f aca="false">IFERROR(W41/(1+'IMF GDP constant growth'!W41/100),"")</f>
        <v>26.01709859378</v>
      </c>
      <c r="W41" s="0" t="n">
        <f aca="false">IFERROR(X41/(1+'IMF GDP constant growth'!X41/100),"")</f>
        <v>25.5136677359904</v>
      </c>
      <c r="X41" s="0" t="n">
        <f aca="false">IFERROR(Y41/(1+'IMF GDP constant growth'!Y41/100),"")</f>
        <v>23.5133961854887</v>
      </c>
      <c r="Y41" s="0" t="n">
        <f aca="false">IFERROR(Z41/(1+'IMF GDP constant growth'!Z41/100),"")</f>
        <v>22.6022520833011</v>
      </c>
      <c r="Z41" s="0" t="n">
        <f aca="false">IFERROR(AA41/(1+'IMF GDP constant growth'!AA41/100),"")</f>
        <v>21.742914459094</v>
      </c>
      <c r="AA41" s="0" t="n">
        <f aca="false">IFERROR(AB41/(1+'IMF GDP constant growth'!AB41/100),"")</f>
        <v>19.9739109387021</v>
      </c>
      <c r="AB41" s="0" t="n">
        <f aca="false">IFERROR(AC41/(1+'IMF GDP constant growth'!AC41/100),"")</f>
        <v>19.5544588089893</v>
      </c>
      <c r="AC41" s="0" t="n">
        <f aca="false">IFERROR(AD41/(1+'IMF GDP constant growth'!AD41/100),"")</f>
        <v>20.1309242546783</v>
      </c>
      <c r="AD41" s="0" t="n">
        <f aca="false">IFERROR(AE41/(1+'IMF GDP constant growth'!AE41/100),"")</f>
        <v>21.4662084604911</v>
      </c>
      <c r="AE41" s="0" t="n">
        <f aca="false">IFERROR(AF41/(1+'IMF GDP constant growth'!AF41/100),"")</f>
        <v>23.1107346906494</v>
      </c>
      <c r="AF41" s="0" t="n">
        <f aca="false">IFERROR(AG41/(1+'IMF GDP constant growth'!AG41/100),"")</f>
        <v>25.3765111197206</v>
      </c>
      <c r="AG41" s="0" t="n">
        <f aca="false">IFERROR(AH41/(1+'IMF GDP constant growth'!AH41/100),"")</f>
        <v>26.6729970728272</v>
      </c>
      <c r="AH41" s="0" t="n">
        <f aca="false">IFERROR(AI41/(1+'IMF GDP constant growth'!AI41/100),"")</f>
        <v>28.9482037231393</v>
      </c>
      <c r="AI41" s="0" t="n">
        <f aca="false">IFERROR(AJ41/(1+'IMF GDP constant growth'!AJ41/100),"")</f>
        <v>31.0909497627261</v>
      </c>
      <c r="AJ41" s="0" t="n">
        <f aca="false">IFERROR(AK41/(1+'IMF GDP constant growth'!AK41/100),"")</f>
        <v>31.2666136288855</v>
      </c>
      <c r="AK41" s="0" t="n">
        <f aca="false">IFERROR(AL41/(1+'IMF GDP constant growth'!AL41/100),"")</f>
        <v>33.718854135799</v>
      </c>
      <c r="AL41" s="0" t="n">
        <f aca="false">IFERROR(AM41/(1+'IMF GDP constant growth'!AM41/100),"")</f>
        <v>36.2791267303302</v>
      </c>
      <c r="AM41" s="0" t="n">
        <f aca="false">IFERROR(AN41/(1+'IMF GDP constant growth'!AN41/100),"")</f>
        <v>39.4241642265825</v>
      </c>
      <c r="AN41" s="0" t="n">
        <f aca="false">IFERROR(AO41/(1+'IMF GDP constant growth'!AO41/100),"")</f>
        <v>43.2183457917488</v>
      </c>
      <c r="AO41" s="0" t="n">
        <f aca="false">IFERROR(AP41/(1+'IMF GDP constant growth'!AP41/100),"")</f>
        <v>46.3741494014623</v>
      </c>
      <c r="AP41" s="0" t="n">
        <f aca="false">IFERROR(AQ41/(1+'IMF GDP constant growth'!AQ41/100),"")</f>
        <v>49.3235453033953</v>
      </c>
      <c r="AQ41" s="0" t="n">
        <f aca="false">IFERROR(AR41/(1+'IMF GDP constant growth'!AR41/100),"")</f>
        <v>49.5178800718907</v>
      </c>
      <c r="AR41" s="0" t="n">
        <f aca="false">IFERROR(AS41/(1+'IMF GDP constant growth'!AS41/100),"")</f>
        <v>51.3292441249205</v>
      </c>
      <c r="AS41" s="0" t="n">
        <f aca="false">IFERROR(AT41/(1+'IMF GDP constant growth'!AT41/100),"")</f>
        <v>53.8058801539479</v>
      </c>
      <c r="AT41" s="0" t="n">
        <f aca="false">IFERROR(AU41/(1+'IMF GDP constant growth'!AU41/100),"")</f>
        <v>56.2190738788525</v>
      </c>
      <c r="AU41" s="0" t="n">
        <f aca="false">IFERROR(AV41/(1+'IMF GDP constant growth'!AV41/100),"")</f>
        <v>57.1584946033681</v>
      </c>
      <c r="AV41" s="0" t="n">
        <f aca="false">IFERROR(AW41/(1+'IMF GDP constant growth'!AW41/100),"")</f>
        <v>60.6091529225734</v>
      </c>
      <c r="AW41" s="0" t="n">
        <f aca="false">'IMF GDP current US'!AW41</f>
        <v>65.927</v>
      </c>
      <c r="AX41" s="0" t="n">
        <f aca="false">IFERROR(AW41*(1+'IMF GDP constant growth'!AX41/100),"")</f>
        <v>69.9749178</v>
      </c>
      <c r="AY41" s="0" t="n">
        <f aca="false">IFERROR(AX41*(1+'IMF GDP constant growth'!AY41/100),"")</f>
        <v>73.263039187422</v>
      </c>
      <c r="AZ41" s="0" t="n">
        <f aca="false">IFERROR(AY41*(1+'IMF GDP constant growth'!AZ41/100),"")</f>
        <v>77.4082619446464</v>
      </c>
      <c r="BA41" s="0" t="n">
        <f aca="false">IFERROR(AZ41*(1+'IMF GDP constant growth'!BA41/100),"")</f>
        <v>81.4164617481401</v>
      </c>
      <c r="BB41" s="0" t="n">
        <f aca="false">IFERROR(BA41*(1+'IMF GDP constant growth'!BB41/100),"")</f>
        <v>86.1451298464721</v>
      </c>
      <c r="BC41" s="0" t="n">
        <f aca="false">IFERROR(BB41*(1+'IMF GDP constant growth'!BC41/100),"")</f>
        <v>89.920870887643</v>
      </c>
      <c r="BD41" s="0" t="n">
        <f aca="false">IFERROR(BC41*(1+'IMF GDP constant growth'!BD41/100),"")</f>
        <v>93.5887432111499</v>
      </c>
      <c r="BE41" s="0" t="n">
        <v>2020</v>
      </c>
    </row>
    <row r="42" customFormat="false" ht="15" hidden="false" customHeight="false" outlineLevel="0" collapsed="false">
      <c r="A42" s="0" t="s">
        <v>50</v>
      </c>
      <c r="B42" s="0" t="s">
        <v>284</v>
      </c>
      <c r="C42" s="0" t="s">
        <v>239</v>
      </c>
      <c r="D42" s="0" t="s">
        <v>240</v>
      </c>
      <c r="E42" s="0" t="s">
        <v>241</v>
      </c>
      <c r="F42" s="0" t="s">
        <v>242</v>
      </c>
      <c r="G42" s="0" t="n">
        <f aca="false">IFERROR(H42/(1+'IMF GDP constant growth'!H42/100),"")</f>
        <v>4.33750514712058</v>
      </c>
      <c r="H42" s="0" t="n">
        <f aca="false">IFERROR(I42/(1+'IMF GDP constant growth'!I42/100),"")</f>
        <v>4.45084415661484</v>
      </c>
      <c r="I42" s="0" t="n">
        <f aca="false">IFERROR(J42/(1+'IMF GDP constant growth'!J42/100),"")</f>
        <v>4.55810950078925</v>
      </c>
      <c r="J42" s="0" t="n">
        <f aca="false">IFERROR(K42/(1+'IMF GDP constant growth'!K42/100),"")</f>
        <v>4.66718506114314</v>
      </c>
      <c r="K42" s="0" t="n">
        <f aca="false">IFERROR(L42/(1+'IMF GDP constant growth'!L42/100),"")</f>
        <v>4.77803070634529</v>
      </c>
      <c r="L42" s="0" t="n">
        <f aca="false">IFERROR(M42/(1+'IMF GDP constant growth'!M42/100),"")</f>
        <v>4.89074445070798</v>
      </c>
      <c r="M42" s="0" t="n">
        <f aca="false">IFERROR(N42/(1+'IMF GDP constant growth'!N42/100),"")</f>
        <v>5.00533459318806</v>
      </c>
      <c r="N42" s="0" t="n">
        <f aca="false">IFERROR(O42/(1+'IMF GDP constant growth'!O42/100),"")</f>
        <v>5.12180872917155</v>
      </c>
      <c r="O42" s="0" t="n">
        <f aca="false">IFERROR(P42/(1+'IMF GDP constant growth'!P42/100),"")</f>
        <v>6.24389458555845</v>
      </c>
      <c r="P42" s="0" t="n">
        <f aca="false">IFERROR(Q42/(1+'IMF GDP constant growth'!Q42/100),"")</f>
        <v>7.57190852496088</v>
      </c>
      <c r="Q42" s="0" t="n">
        <f aca="false">IFERROR(R42/(1+'IMF GDP constant growth'!R42/100),"")</f>
        <v>7.64785476746624</v>
      </c>
      <c r="R42" s="0" t="n">
        <f aca="false">IFERROR(S42/(1+'IMF GDP constant growth'!S42/100),"")</f>
        <v>7.90803478665544</v>
      </c>
      <c r="S42" s="0" t="n">
        <f aca="false">IFERROR(T42/(1+'IMF GDP constant growth'!T42/100),"")</f>
        <v>8.2386697210855</v>
      </c>
      <c r="T42" s="0" t="n">
        <f aca="false">IFERROR(U42/(1+'IMF GDP constant growth'!U42/100),"")</f>
        <v>8.34709061461498</v>
      </c>
      <c r="U42" s="0" t="n">
        <f aca="false">IFERROR(V42/(1+'IMF GDP constant growth'!V42/100),"")</f>
        <v>8.23014787510423</v>
      </c>
      <c r="V42" s="0" t="n">
        <f aca="false">IFERROR(W42/(1+'IMF GDP constant growth'!W42/100),"")</f>
        <v>8.55647323835211</v>
      </c>
      <c r="W42" s="0" t="n">
        <f aca="false">IFERROR(X42/(1+'IMF GDP constant growth'!X42/100),"")</f>
        <v>8.85552197803252</v>
      </c>
      <c r="X42" s="0" t="n">
        <f aca="false">IFERROR(Y42/(1+'IMF GDP constant growth'!Y42/100),"")</f>
        <v>8.76661253737307</v>
      </c>
      <c r="Y42" s="0" t="n">
        <f aca="false">IFERROR(Z42/(1+'IMF GDP constant growth'!Z42/100),"")</f>
        <v>9.55122435946796</v>
      </c>
      <c r="Z42" s="0" t="n">
        <f aca="false">IFERROR(AA42/(1+'IMF GDP constant growth'!AA42/100),"")</f>
        <v>9.19993032752673</v>
      </c>
      <c r="AA42" s="0" t="n">
        <f aca="false">IFERROR(AB42/(1+'IMF GDP constant growth'!AB42/100),"")</f>
        <v>10.2811061396177</v>
      </c>
      <c r="AB42" s="0" t="n">
        <f aca="false">IFERROR(AC42/(1+'IMF GDP constant growth'!AC42/100),"")</f>
        <v>9.78524839050391</v>
      </c>
      <c r="AC42" s="0" t="n">
        <f aca="false">IFERROR(AD42/(1+'IMF GDP constant growth'!AD42/100),"")</f>
        <v>9.88163308715037</v>
      </c>
      <c r="AD42" s="0" t="n">
        <f aca="false">IFERROR(AE42/(1+'IMF GDP constant growth'!AE42/100),"")</f>
        <v>9.92698978302039</v>
      </c>
      <c r="AE42" s="0" t="n">
        <f aca="false">IFERROR(AF42/(1+'IMF GDP constant growth'!AF42/100),"")</f>
        <v>9.90743361314784</v>
      </c>
      <c r="AF42" s="0" t="n">
        <f aca="false">IFERROR(AG42/(1+'IMF GDP constant growth'!AG42/100),"")</f>
        <v>10.8200073232549</v>
      </c>
      <c r="AG42" s="0" t="n">
        <f aca="false">IFERROR(AH42/(1+'IMF GDP constant growth'!AH42/100),"")</f>
        <v>11.68409310809</v>
      </c>
      <c r="AH42" s="0" t="n">
        <f aca="false">IFERROR(AI42/(1+'IMF GDP constant growth'!AI42/100),"")</f>
        <v>10.9113071899209</v>
      </c>
      <c r="AI42" s="0" t="n">
        <f aca="false">IFERROR(AJ42/(1+'IMF GDP constant growth'!AJ42/100),"")</f>
        <v>11.5993742213174</v>
      </c>
      <c r="AJ42" s="0" t="n">
        <f aca="false">IFERROR(AK42/(1+'IMF GDP constant growth'!AK42/100),"")</f>
        <v>12.9491933994521</v>
      </c>
      <c r="AK42" s="0" t="n">
        <f aca="false">IFERROR(AL42/(1+'IMF GDP constant growth'!AL42/100),"")</f>
        <v>14.2351777959517</v>
      </c>
      <c r="AL42" s="0" t="n">
        <f aca="false">IFERROR(AM42/(1+'IMF GDP constant growth'!AM42/100),"")</f>
        <v>14.5492058181303</v>
      </c>
      <c r="AM42" s="0" t="n">
        <f aca="false">IFERROR(AN42/(1+'IMF GDP constant growth'!AN42/100),"")</f>
        <v>15.9964153208598</v>
      </c>
      <c r="AN42" s="0" t="n">
        <f aca="false">IFERROR(AO42/(1+'IMF GDP constant growth'!AO42/100),"")</f>
        <v>15.8825208437752</v>
      </c>
      <c r="AO42" s="0" t="n">
        <f aca="false">IFERROR(AP42/(1+'IMF GDP constant growth'!AP42/100),"")</f>
        <v>16.9493497688516</v>
      </c>
      <c r="AP42" s="0" t="n">
        <f aca="false">IFERROR(AQ42/(1+'IMF GDP constant growth'!AQ42/100),"")</f>
        <v>16.3474783585597</v>
      </c>
      <c r="AQ42" s="0" t="n">
        <f aca="false">IFERROR(AR42/(1+'IMF GDP constant growth'!AR42/100),"")</f>
        <v>15.5310852893332</v>
      </c>
      <c r="AR42" s="0" t="n">
        <f aca="false">IFERROR(AS42/(1+'IMF GDP constant growth'!AS42/100),"")</f>
        <v>14.662121067395</v>
      </c>
      <c r="AS42" s="0" t="n">
        <f aca="false">IFERROR(AT42/(1+'IMF GDP constant growth'!AT42/100),"")</f>
        <v>14.3243057980023</v>
      </c>
      <c r="AT42" s="0" t="n">
        <f aca="false">IFERROR(AU42/(1+'IMF GDP constant growth'!AU42/100),"")</f>
        <v>14.4853109951718</v>
      </c>
      <c r="AU42" s="0" t="n">
        <f aca="false">IFERROR(AV42/(1+'IMF GDP constant growth'!AV42/100),"")</f>
        <v>13.5773717019944</v>
      </c>
      <c r="AV42" s="0" t="n">
        <f aca="false">IFERROR(AW42/(1+'IMF GDP constant growth'!AW42/100),"")</f>
        <v>13.7208845208845</v>
      </c>
      <c r="AW42" s="0" t="n">
        <f aca="false">'IMF GDP current US'!AW42</f>
        <v>13.961</v>
      </c>
      <c r="AX42" s="0" t="n">
        <f aca="false">IFERROR(AW42*(1+'IMF GDP constant growth'!AX42/100),"")</f>
        <v>14.52404713</v>
      </c>
      <c r="AY42" s="0" t="n">
        <f aca="false">IFERROR(AX42*(1+'IMF GDP constant growth'!AY42/100),"")</f>
        <v>15.1677528988016</v>
      </c>
      <c r="AZ42" s="0" t="n">
        <f aca="false">IFERROR(AY42*(1+'IMF GDP constant growth'!AZ42/100),"")</f>
        <v>15.6582780275488</v>
      </c>
      <c r="BA42" s="0" t="n">
        <f aca="false">IFERROR(AZ42*(1+'IMF GDP constant growth'!BA42/100),"")</f>
        <v>16.2451502880214</v>
      </c>
      <c r="BB42" s="0" t="n">
        <f aca="false">IFERROR(BA42*(1+'IMF GDP constant growth'!BB42/100),"")</f>
        <v>16.8752996676937</v>
      </c>
      <c r="BC42" s="0" t="n">
        <f aca="false">IFERROR(BB42*(1+'IMF GDP constant growth'!BC42/100),"")</f>
        <v>17.5417052515709</v>
      </c>
      <c r="BD42" s="0" t="n">
        <f aca="false">IFERROR(BC42*(1+'IMF GDP constant growth'!BD42/100),"")</f>
        <v>18.2456538833165</v>
      </c>
      <c r="BE42" s="0" t="n">
        <v>2020</v>
      </c>
    </row>
    <row r="43" customFormat="false" ht="15" hidden="false" customHeight="false" outlineLevel="0" collapsed="false">
      <c r="A43" s="0" t="s">
        <v>51</v>
      </c>
      <c r="B43" s="0" t="s">
        <v>285</v>
      </c>
      <c r="C43" s="0" t="s">
        <v>239</v>
      </c>
      <c r="D43" s="0" t="s">
        <v>240</v>
      </c>
      <c r="E43" s="0" t="s">
        <v>241</v>
      </c>
      <c r="F43" s="0" t="s">
        <v>242</v>
      </c>
      <c r="G43" s="0" t="n">
        <f aca="false">IFERROR(H43/(1+'IMF GDP constant growth'!H43/100),"")</f>
        <v>14.77616512561</v>
      </c>
      <c r="H43" s="0" t="n">
        <f aca="false">IFERROR(I43/(1+'IMF GDP constant growth'!I43/100),"")</f>
        <v>14.4422237937712</v>
      </c>
      <c r="I43" s="0" t="n">
        <f aca="false">IFERROR(J43/(1+'IMF GDP constant growth'!J43/100),"")</f>
        <v>13.3901077903949</v>
      </c>
      <c r="J43" s="0" t="n">
        <f aca="false">IFERROR(K43/(1+'IMF GDP constant growth'!K43/100),"")</f>
        <v>13.7729309721223</v>
      </c>
      <c r="K43" s="0" t="n">
        <f aca="false">IFERROR(L43/(1+'IMF GDP constant growth'!L43/100),"")</f>
        <v>14.8786218705643</v>
      </c>
      <c r="L43" s="0" t="n">
        <f aca="false">IFERROR(M43/(1+'IMF GDP constant growth'!M43/100),"")</f>
        <v>14.9860455204698</v>
      </c>
      <c r="M43" s="0" t="n">
        <f aca="false">IFERROR(N43/(1+'IMF GDP constant growth'!N43/100),"")</f>
        <v>15.815673000483</v>
      </c>
      <c r="N43" s="0" t="n">
        <f aca="false">IFERROR(O43/(1+'IMF GDP constant growth'!O43/100),"")</f>
        <v>16.569289818956</v>
      </c>
      <c r="O43" s="0" t="n">
        <f aca="false">IFERROR(P43/(1+'IMF GDP constant growth'!P43/100),"")</f>
        <v>17.1379478455426</v>
      </c>
      <c r="P43" s="0" t="n">
        <f aca="false">IFERROR(Q43/(1+'IMF GDP constant growth'!Q43/100),"")</f>
        <v>18.108983970471</v>
      </c>
      <c r="Q43" s="0" t="n">
        <f aca="false">IFERROR(R43/(1+'IMF GDP constant growth'!R43/100),"")</f>
        <v>18.760907393408</v>
      </c>
      <c r="R43" s="0" t="n">
        <f aca="false">IFERROR(S43/(1+'IMF GDP constant growth'!S43/100),"")</f>
        <v>19.1854667277208</v>
      </c>
      <c r="S43" s="0" t="n">
        <f aca="false">IFERROR(T43/(1+'IMF GDP constant growth'!T43/100),"")</f>
        <v>20.9507215213384</v>
      </c>
      <c r="T43" s="0" t="n">
        <f aca="false">IFERROR(U43/(1+'IMF GDP constant growth'!U43/100),"")</f>
        <v>22.4375942277078</v>
      </c>
      <c r="U43" s="0" t="n">
        <f aca="false">IFERROR(V43/(1+'IMF GDP constant growth'!V43/100),"")</f>
        <v>23.4515491108579</v>
      </c>
      <c r="V43" s="0" t="n">
        <f aca="false">IFERROR(W43/(1+'IMF GDP constant growth'!W43/100),"")</f>
        <v>24.4257264609229</v>
      </c>
      <c r="W43" s="0" t="n">
        <f aca="false">IFERROR(X43/(1+'IMF GDP constant growth'!X43/100),"")</f>
        <v>24.7554737681454</v>
      </c>
      <c r="X43" s="0" t="n">
        <f aca="false">IFERROR(Y43/(1+'IMF GDP constant growth'!Y43/100),"")</f>
        <v>26.111083511689</v>
      </c>
      <c r="Y43" s="0" t="n">
        <f aca="false">IFERROR(Z43/(1+'IMF GDP constant growth'!Z43/100),"")</f>
        <v>27.9793315369504</v>
      </c>
      <c r="Z43" s="0" t="n">
        <f aca="false">IFERROR(AA43/(1+'IMF GDP constant growth'!AA43/100),"")</f>
        <v>29.1586603612328</v>
      </c>
      <c r="AA43" s="0" t="n">
        <f aca="false">IFERROR(AB43/(1+'IMF GDP constant growth'!AB43/100),"")</f>
        <v>30.2868089306089</v>
      </c>
      <c r="AB43" s="0" t="n">
        <f aca="false">IFERROR(AC43/(1+'IMF GDP constant growth'!AC43/100),"")</f>
        <v>31.3441214303765</v>
      </c>
      <c r="AC43" s="0" t="n">
        <f aca="false">IFERROR(AD43/(1+'IMF GDP constant growth'!AD43/100),"")</f>
        <v>32.4151500596524</v>
      </c>
      <c r="AD43" s="0" t="n">
        <f aca="false">IFERROR(AE43/(1+'IMF GDP constant growth'!AE43/100),"")</f>
        <v>33.8145120877276</v>
      </c>
      <c r="AE43" s="0" t="n">
        <f aca="false">IFERROR(AF43/(1+'IMF GDP constant growth'!AF43/100),"")</f>
        <v>35.3108042476096</v>
      </c>
      <c r="AF43" s="0" t="n">
        <f aca="false">IFERROR(AG43/(1+'IMF GDP constant growth'!AG43/100),"")</f>
        <v>36.715114932537</v>
      </c>
      <c r="AG43" s="0" t="n">
        <f aca="false">IFERROR(AH43/(1+'IMF GDP constant growth'!AH43/100),"")</f>
        <v>39.405231403644</v>
      </c>
      <c r="AH43" s="0" t="n">
        <f aca="false">IFERROR(AI43/(1+'IMF GDP constant growth'!AI43/100),"")</f>
        <v>42.6423711634534</v>
      </c>
      <c r="AI43" s="0" t="n">
        <f aca="false">IFERROR(AJ43/(1+'IMF GDP constant growth'!AJ43/100),"")</f>
        <v>44.6627667091778</v>
      </c>
      <c r="AJ43" s="0" t="n">
        <f aca="false">IFERROR(AK43/(1+'IMF GDP constant growth'!AK43/100),"")</f>
        <v>44.2728607558067</v>
      </c>
      <c r="AK43" s="0" t="n">
        <f aca="false">IFERROR(AL43/(1+'IMF GDP constant growth'!AL43/100),"")</f>
        <v>46.6458860923179</v>
      </c>
      <c r="AL43" s="0" t="n">
        <f aca="false">IFERROR(AM43/(1+'IMF GDP constant growth'!AM43/100),"")</f>
        <v>48.6997044569627</v>
      </c>
      <c r="AM43" s="0" t="n">
        <f aca="false">IFERROR(AN43/(1+'IMF GDP constant growth'!AN43/100),"")</f>
        <v>51.0777110255961</v>
      </c>
      <c r="AN43" s="0" t="n">
        <f aca="false">IFERROR(AO43/(1+'IMF GDP constant growth'!AO43/100),"")</f>
        <v>52.3520999156848</v>
      </c>
      <c r="AO43" s="0" t="n">
        <f aca="false">IFERROR(AP43/(1+'IMF GDP constant growth'!AP43/100),"")</f>
        <v>54.2064112946983</v>
      </c>
      <c r="AP43" s="0" t="n">
        <f aca="false">IFERROR(AQ43/(1+'IMF GDP constant growth'!AQ43/100),"")</f>
        <v>56.1860294351807</v>
      </c>
      <c r="AQ43" s="0" t="n">
        <f aca="false">IFERROR(AR43/(1+'IMF GDP constant growth'!AR43/100),"")</f>
        <v>58.5480901126357</v>
      </c>
      <c r="AR43" s="0" t="n">
        <f aca="false">IFERROR(AS43/(1+'IMF GDP constant growth'!AS43/100),"")</f>
        <v>60.9825196995191</v>
      </c>
      <c r="AS43" s="0" t="n">
        <f aca="false">IFERROR(AT43/(1+'IMF GDP constant growth'!AT43/100),"")</f>
        <v>62.5778224148585</v>
      </c>
      <c r="AT43" s="0" t="n">
        <f aca="false">IFERROR(AU43/(1+'IMF GDP constant growth'!AU43/100),"")</f>
        <v>64.0909541608498</v>
      </c>
      <c r="AU43" s="0" t="n">
        <f aca="false">IFERROR(AV43/(1+'IMF GDP constant growth'!AV43/100),"")</f>
        <v>61.3523476895567</v>
      </c>
      <c r="AV43" s="0" t="n">
        <f aca="false">IFERROR(AW43/(1+'IMF GDP constant growth'!AW43/100),"")</f>
        <v>66.2212700021999</v>
      </c>
      <c r="AW43" s="0" t="n">
        <f aca="false">'IMF GDP current US'!AW43</f>
        <v>69.235</v>
      </c>
      <c r="AX43" s="0" t="n">
        <f aca="false">IFERROR(AW43*(1+'IMF GDP constant growth'!AX43/100),"")</f>
        <v>72.7742932</v>
      </c>
      <c r="AY43" s="0" t="n">
        <f aca="false">IFERROR(AX43*(1+'IMF GDP constant growth'!AY43/100),"")</f>
        <v>75.684537185068</v>
      </c>
      <c r="AZ43" s="0" t="n">
        <f aca="false">IFERROR(AY43*(1+'IMF GDP constant growth'!AZ43/100),"")</f>
        <v>78.3365233680328</v>
      </c>
      <c r="BA43" s="0" t="n">
        <f aca="false">IFERROR(AZ43*(1+'IMF GDP constant growth'!BA43/100),"")</f>
        <v>80.9247621001126</v>
      </c>
      <c r="BB43" s="0" t="n">
        <f aca="false">IFERROR(BA43*(1+'IMF GDP constant growth'!BB43/100),"")</f>
        <v>83.5952792494163</v>
      </c>
      <c r="BC43" s="0" t="n">
        <f aca="false">IFERROR(BB43*(1+'IMF GDP constant growth'!BC43/100),"")</f>
        <v>86.353923464647</v>
      </c>
      <c r="BD43" s="0" t="n">
        <f aca="false">IFERROR(BC43*(1+'IMF GDP constant growth'!BD43/100),"")</f>
        <v>89.2036029389804</v>
      </c>
      <c r="BE43" s="0" t="n">
        <v>2023</v>
      </c>
    </row>
    <row r="44" customFormat="false" ht="15" hidden="false" customHeight="false" outlineLevel="0" collapsed="false">
      <c r="A44" s="0" t="s">
        <v>52</v>
      </c>
      <c r="B44" s="0" t="s">
        <v>286</v>
      </c>
      <c r="C44" s="0" t="s">
        <v>239</v>
      </c>
      <c r="D44" s="0" t="s">
        <v>240</v>
      </c>
      <c r="E44" s="0" t="s">
        <v>241</v>
      </c>
      <c r="F44" s="0" t="s">
        <v>242</v>
      </c>
      <c r="G44" s="0" t="n">
        <f aca="false">IFERROR(H44/(1+'IMF GDP constant growth'!H44/100),"")</f>
        <v>22.9936043976744</v>
      </c>
      <c r="H44" s="0" t="n">
        <f aca="false">IFERROR(I44/(1+'IMF GDP constant growth'!I44/100),"")</f>
        <v>23.797920679505</v>
      </c>
      <c r="I44" s="0" t="n">
        <f aca="false">IFERROR(J44/(1+'IMF GDP constant growth'!J44/100),"")</f>
        <v>23.845516520864</v>
      </c>
      <c r="J44" s="0" t="n">
        <f aca="false">IFERROR(K44/(1+'IMF GDP constant growth'!K44/100),"")</f>
        <v>23.2493786078424</v>
      </c>
      <c r="K44" s="0" t="n">
        <f aca="false">IFERROR(L44/(1+'IMF GDP constant growth'!L44/100),"")</f>
        <v>22.7843910356856</v>
      </c>
      <c r="L44" s="0" t="n">
        <f aca="false">IFERROR(M44/(1+'IMF GDP constant growth'!M44/100),"")</f>
        <v>23.6046291129703</v>
      </c>
      <c r="M44" s="0" t="n">
        <f aca="false">IFERROR(N44/(1+'IMF GDP constant growth'!N44/100),"")</f>
        <v>24.7376513103928</v>
      </c>
      <c r="N44" s="0" t="n">
        <f aca="false">IFERROR(O44/(1+'IMF GDP constant growth'!O44/100),"")</f>
        <v>24.6139630538409</v>
      </c>
      <c r="O44" s="0" t="n">
        <f aca="false">IFERROR(P44/(1+'IMF GDP constant growth'!P44/100),"")</f>
        <v>24.8945622326547</v>
      </c>
      <c r="P44" s="0" t="n">
        <f aca="false">IFERROR(Q44/(1+'IMF GDP constant growth'!Q44/100),"")</f>
        <v>25.628951818518</v>
      </c>
      <c r="Q44" s="0" t="n">
        <f aca="false">IFERROR(R44/(1+'IMF GDP constant growth'!R44/100),"")</f>
        <v>25.3495962436961</v>
      </c>
      <c r="R44" s="0" t="n">
        <f aca="false">IFERROR(S44/(1+'IMF GDP constant growth'!S44/100),"")</f>
        <v>25.3597360821936</v>
      </c>
      <c r="S44" s="0" t="n">
        <f aca="false">IFERROR(T44/(1+'IMF GDP constant growth'!T44/100),"")</f>
        <v>25.2963367419881</v>
      </c>
      <c r="T44" s="0" t="n">
        <f aca="false">IFERROR(U44/(1+'IMF GDP constant growth'!U44/100),"")</f>
        <v>25.2508033358526</v>
      </c>
      <c r="U44" s="0" t="n">
        <f aca="false">IFERROR(V44/(1+'IMF GDP constant growth'!V44/100),"")</f>
        <v>25.2939822095569</v>
      </c>
      <c r="V44" s="0" t="n">
        <f aca="false">IFERROR(W44/(1+'IMF GDP constant growth'!W44/100),"")</f>
        <v>26.7033628982734</v>
      </c>
      <c r="W44" s="0" t="n">
        <f aca="false">IFERROR(X44/(1+'IMF GDP constant growth'!X44/100),"")</f>
        <v>28.8759485036769</v>
      </c>
      <c r="X44" s="0" t="n">
        <f aca="false">IFERROR(Y44/(1+'IMF GDP constant growth'!Y44/100),"")</f>
        <v>30.5285190365423</v>
      </c>
      <c r="Y44" s="0" t="n">
        <f aca="false">IFERROR(Z44/(1+'IMF GDP constant growth'!Z44/100),"")</f>
        <v>32.0338803102342</v>
      </c>
      <c r="Z44" s="0" t="n">
        <f aca="false">IFERROR(AA44/(1+'IMF GDP constant growth'!AA44/100),"")</f>
        <v>32.5521884936538</v>
      </c>
      <c r="AA44" s="0" t="n">
        <f aca="false">IFERROR(AB44/(1+'IMF GDP constant growth'!AB44/100),"")</f>
        <v>31.879009235605</v>
      </c>
      <c r="AB44" s="0" t="n">
        <f aca="false">IFERROR(AC44/(1+'IMF GDP constant growth'!AC44/100),"")</f>
        <v>31.9175828367801</v>
      </c>
      <c r="AC44" s="0" t="n">
        <f aca="false">IFERROR(AD44/(1+'IMF GDP constant growth'!AD44/100),"")</f>
        <v>31.3851975550626</v>
      </c>
      <c r="AD44" s="0" t="n">
        <f aca="false">IFERROR(AE44/(1+'IMF GDP constant growth'!AE44/100),"")</f>
        <v>30.9583588683138</v>
      </c>
      <c r="AE44" s="0" t="n">
        <f aca="false">IFERROR(AF44/(1+'IMF GDP constant growth'!AF44/100),"")</f>
        <v>31.3397658495714</v>
      </c>
      <c r="AF44" s="0" t="n">
        <f aca="false">IFERROR(AG44/(1+'IMF GDP constant growth'!AG44/100),"")</f>
        <v>31.8791232198425</v>
      </c>
      <c r="AG44" s="0" t="n">
        <f aca="false">IFERROR(AH44/(1+'IMF GDP constant growth'!AH44/100),"")</f>
        <v>32.3624107278553</v>
      </c>
      <c r="AH44" s="0" t="n">
        <f aca="false">IFERROR(AI44/(1+'IMF GDP constant growth'!AI44/100),"")</f>
        <v>32.933607277202</v>
      </c>
      <c r="AI44" s="0" t="n">
        <f aca="false">IFERROR(AJ44/(1+'IMF GDP constant growth'!AJ44/100),"")</f>
        <v>33.7711089102612</v>
      </c>
      <c r="AJ44" s="0" t="n">
        <f aca="false">IFERROR(AK44/(1+'IMF GDP constant growth'!AK44/100),"")</f>
        <v>34.8690076609338</v>
      </c>
      <c r="AK44" s="0" t="n">
        <f aca="false">IFERROR(AL44/(1+'IMF GDP constant growth'!AL44/100),"")</f>
        <v>35.5726642355315</v>
      </c>
      <c r="AL44" s="0" t="n">
        <f aca="false">IFERROR(AM44/(1+'IMF GDP constant growth'!AM44/100),"")</f>
        <v>33.8448999336117</v>
      </c>
      <c r="AM44" s="0" t="n">
        <f aca="false">IFERROR(AN44/(1+'IMF GDP constant growth'!AN44/100),"")</f>
        <v>37.5218098623993</v>
      </c>
      <c r="AN44" s="0" t="n">
        <f aca="false">IFERROR(AO44/(1+'IMF GDP constant growth'!AO44/100),"")</f>
        <v>41.000832072841</v>
      </c>
      <c r="AO44" s="0" t="n">
        <f aca="false">IFERROR(AP44/(1+'IMF GDP constant growth'!AP44/100),"")</f>
        <v>44.6064452453266</v>
      </c>
      <c r="AP44" s="0" t="n">
        <f aca="false">IFERROR(AQ44/(1+'IMF GDP constant growth'!AQ44/100),"")</f>
        <v>48.5509931983708</v>
      </c>
      <c r="AQ44" s="0" t="n">
        <f aca="false">IFERROR(AR44/(1+'IMF GDP constant growth'!AR44/100),"")</f>
        <v>52.033070430558</v>
      </c>
      <c r="AR44" s="0" t="n">
        <f aca="false">IFERROR(AS44/(1+'IMF GDP constant growth'!AS44/100),"")</f>
        <v>55.8897616108709</v>
      </c>
      <c r="AS44" s="0" t="n">
        <f aca="false">IFERROR(AT44/(1+'IMF GDP constant growth'!AT44/100),"")</f>
        <v>58.5959438680693</v>
      </c>
      <c r="AT44" s="0" t="n">
        <f aca="false">IFERROR(AU44/(1+'IMF GDP constant growth'!AU44/100),"")</f>
        <v>62.5341772554422</v>
      </c>
      <c r="AU44" s="0" t="n">
        <f aca="false">IFERROR(AV44/(1+'IMF GDP constant growth'!AV44/100),"")</f>
        <v>62.9725418380029</v>
      </c>
      <c r="AV44" s="0" t="n">
        <f aca="false">IFERROR(AW44/(1+'IMF GDP constant growth'!AW44/100),"")</f>
        <v>67.4196627426026</v>
      </c>
      <c r="AW44" s="0" t="n">
        <f aca="false">'IMF GDP current US'!AW44</f>
        <v>72.046</v>
      </c>
      <c r="AX44" s="0" t="n">
        <f aca="false">IFERROR(AW44*(1+'IMF GDP constant growth'!AX44/100),"")</f>
        <v>76.512852</v>
      </c>
      <c r="AY44" s="0" t="n">
        <f aca="false">IFERROR(AX44*(1+'IMF GDP constant growth'!AY44/100),"")</f>
        <v>81.48618738</v>
      </c>
      <c r="AZ44" s="0" t="n">
        <f aca="false">IFERROR(AY44*(1+'IMF GDP constant growth'!AZ44/100),"")</f>
        <v>86.70130337232</v>
      </c>
      <c r="BA44" s="0" t="n">
        <f aca="false">IFERROR(AZ44*(1+'IMF GDP constant growth'!BA44/100),"")</f>
        <v>92.1634854847762</v>
      </c>
      <c r="BB44" s="0" t="n">
        <f aca="false">IFERROR(BA44*(1+'IMF GDP constant growth'!BB44/100),"")</f>
        <v>97.7854580993475</v>
      </c>
      <c r="BC44" s="0" t="n">
        <f aca="false">IFERROR(BB44*(1+'IMF GDP constant growth'!BC44/100),"")</f>
        <v>103.652585585308</v>
      </c>
      <c r="BD44" s="0" t="n">
        <f aca="false">IFERROR(BC44*(1+'IMF GDP constant growth'!BD44/100),"")</f>
        <v>109.871740720427</v>
      </c>
      <c r="BE44" s="0" t="n">
        <v>2022</v>
      </c>
    </row>
    <row r="45" customFormat="false" ht="15" hidden="false" customHeight="false" outlineLevel="0" collapsed="false">
      <c r="A45" s="0" t="s">
        <v>53</v>
      </c>
      <c r="B45" s="0" t="s">
        <v>287</v>
      </c>
      <c r="C45" s="0" t="s">
        <v>239</v>
      </c>
      <c r="D45" s="0" t="s">
        <v>240</v>
      </c>
      <c r="E45" s="0" t="s">
        <v>241</v>
      </c>
      <c r="F45" s="0" t="s">
        <v>242</v>
      </c>
      <c r="G45" s="0" t="str">
        <f aca="false">IFERROR(H45/(1+'IMF GDP constant growth'!H45/100),"")</f>
        <v/>
      </c>
      <c r="H45" s="0" t="str">
        <f aca="false">IFERROR(I45/(1+'IMF GDP constant growth'!I45/100),"")</f>
        <v/>
      </c>
      <c r="I45" s="0" t="str">
        <f aca="false">IFERROR(J45/(1+'IMF GDP constant growth'!J45/100),"")</f>
        <v/>
      </c>
      <c r="J45" s="0" t="str">
        <f aca="false">IFERROR(K45/(1+'IMF GDP constant growth'!K45/100),"")</f>
        <v/>
      </c>
      <c r="K45" s="0" t="str">
        <f aca="false">IFERROR(L45/(1+'IMF GDP constant growth'!L45/100),"")</f>
        <v/>
      </c>
      <c r="L45" s="0" t="str">
        <f aca="false">IFERROR(M45/(1+'IMF GDP constant growth'!M45/100),"")</f>
        <v/>
      </c>
      <c r="M45" s="0" t="str">
        <f aca="false">IFERROR(N45/(1+'IMF GDP constant growth'!N45/100),"")</f>
        <v/>
      </c>
      <c r="N45" s="0" t="str">
        <f aca="false">IFERROR(O45/(1+'IMF GDP constant growth'!O45/100),"")</f>
        <v/>
      </c>
      <c r="O45" s="0" t="str">
        <f aca="false">IFERROR(P45/(1+'IMF GDP constant growth'!P45/100),"")</f>
        <v/>
      </c>
      <c r="P45" s="0" t="str">
        <f aca="false">IFERROR(Q45/(1+'IMF GDP constant growth'!Q45/100),"")</f>
        <v/>
      </c>
      <c r="Q45" s="0" t="str">
        <f aca="false">IFERROR(R45/(1+'IMF GDP constant growth'!R45/100),"")</f>
        <v/>
      </c>
      <c r="R45" s="0" t="str">
        <f aca="false">IFERROR(S45/(1+'IMF GDP constant growth'!S45/100),"")</f>
        <v/>
      </c>
      <c r="S45" s="0" t="n">
        <f aca="false">IFERROR(T45/(1+'IMF GDP constant growth'!T45/100),"")</f>
        <v>36.1367216301727</v>
      </c>
      <c r="T45" s="0" t="n">
        <f aca="false">IFERROR(U45/(1+'IMF GDP constant growth'!U45/100),"")</f>
        <v>33.2457838997589</v>
      </c>
      <c r="U45" s="0" t="n">
        <f aca="false">IFERROR(V45/(1+'IMF GDP constant growth'!V45/100),"")</f>
        <v>35.2072851498447</v>
      </c>
      <c r="V45" s="0" t="n">
        <f aca="false">IFERROR(W45/(1+'IMF GDP constant growth'!W45/100),"")</f>
        <v>37.5429364466854</v>
      </c>
      <c r="W45" s="0" t="n">
        <f aca="false">IFERROR(X45/(1+'IMF GDP constant growth'!X45/100),"")</f>
        <v>39.7482085335637</v>
      </c>
      <c r="X45" s="0" t="n">
        <f aca="false">IFERROR(Y45/(1+'IMF GDP constant growth'!Y45/100),"")</f>
        <v>42.389476990619</v>
      </c>
      <c r="Y45" s="0" t="n">
        <f aca="false">IFERROR(Z45/(1+'IMF GDP constant growth'!Z45/100),"")</f>
        <v>43.1787690521843</v>
      </c>
      <c r="Z45" s="0" t="n">
        <f aca="false">IFERROR(AA45/(1+'IMF GDP constant growth'!AA45/100),"")</f>
        <v>42.7746157738559</v>
      </c>
      <c r="AA45" s="0" t="n">
        <f aca="false">IFERROR(AB45/(1+'IMF GDP constant growth'!AB45/100),"")</f>
        <v>44.3782361192177</v>
      </c>
      <c r="AB45" s="0" t="n">
        <f aca="false">IFERROR(AC45/(1+'IMF GDP constant growth'!AC45/100),"")</f>
        <v>45.7650559979433</v>
      </c>
      <c r="AC45" s="0" t="n">
        <f aca="false">IFERROR(AD45/(1+'IMF GDP constant growth'!AD45/100),"")</f>
        <v>48.4281246064636</v>
      </c>
      <c r="AD45" s="0" t="n">
        <f aca="false">IFERROR(AE45/(1+'IMF GDP constant growth'!AE45/100),"")</f>
        <v>51.1396153031795</v>
      </c>
      <c r="AE45" s="0" t="n">
        <f aca="false">IFERROR(AF45/(1+'IMF GDP constant growth'!AF45/100),"")</f>
        <v>53.2772512228524</v>
      </c>
      <c r="AF45" s="0" t="n">
        <f aca="false">IFERROR(AG45/(1+'IMF GDP constant growth'!AG45/100),"")</f>
        <v>55.5724352055329</v>
      </c>
      <c r="AG45" s="0" t="n">
        <f aca="false">IFERROR(AH45/(1+'IMF GDP constant growth'!AH45/100),"")</f>
        <v>58.3944034652698</v>
      </c>
      <c r="AH45" s="0" t="n">
        <f aca="false">IFERROR(AI45/(1+'IMF GDP constant growth'!AI45/100),"")</f>
        <v>61.3579194411323</v>
      </c>
      <c r="AI45" s="0" t="n">
        <f aca="false">IFERROR(AJ45/(1+'IMF GDP constant growth'!AJ45/100),"")</f>
        <v>62.5918272010935</v>
      </c>
      <c r="AJ45" s="0" t="n">
        <f aca="false">IFERROR(AK45/(1+'IMF GDP constant growth'!AK45/100),"")</f>
        <v>58.0739491137185</v>
      </c>
      <c r="AK45" s="0" t="n">
        <f aca="false">IFERROR(AL45/(1+'IMF GDP constant growth'!AL45/100),"")</f>
        <v>57.3515091867439</v>
      </c>
      <c r="AL45" s="0" t="n">
        <f aca="false">IFERROR(AM45/(1+'IMF GDP constant growth'!AM45/100),"")</f>
        <v>57.3044809492107</v>
      </c>
      <c r="AM45" s="0" t="n">
        <f aca="false">IFERROR(AN45/(1+'IMF GDP constant growth'!AN45/100),"")</f>
        <v>55.9635560949992</v>
      </c>
      <c r="AN45" s="0" t="n">
        <f aca="false">IFERROR(AO45/(1+'IMF GDP constant growth'!AO45/100),"")</f>
        <v>55.7402615061802</v>
      </c>
      <c r="AO45" s="0" t="n">
        <f aca="false">IFERROR(AP45/(1+'IMF GDP constant growth'!AP45/100),"")</f>
        <v>55.504480200009</v>
      </c>
      <c r="AP45" s="0" t="n">
        <f aca="false">IFERROR(AQ45/(1+'IMF GDP constant growth'!AQ45/100),"")</f>
        <v>56.9048582354552</v>
      </c>
      <c r="AQ45" s="0" t="n">
        <f aca="false">IFERROR(AR45/(1+'IMF GDP constant growth'!AR45/100),"")</f>
        <v>58.9323783343845</v>
      </c>
      <c r="AR45" s="0" t="n">
        <f aca="false">IFERROR(AS45/(1+'IMF GDP constant growth'!AS45/100),"")</f>
        <v>60.9349005501869</v>
      </c>
      <c r="AS45" s="0" t="n">
        <f aca="false">IFERROR(AT45/(1+'IMF GDP constant growth'!AT45/100),"")</f>
        <v>62.6544834437132</v>
      </c>
      <c r="AT45" s="0" t="n">
        <f aca="false">IFERROR(AU45/(1+'IMF GDP constant growth'!AU45/100),"")</f>
        <v>64.7834827911305</v>
      </c>
      <c r="AU45" s="0" t="n">
        <f aca="false">IFERROR(AV45/(1+'IMF GDP constant growth'!AV45/100),"")</f>
        <v>59.2179337845445</v>
      </c>
      <c r="AV45" s="0" t="n">
        <f aca="false">IFERROR(AW45/(1+'IMF GDP constant growth'!AW45/100),"")</f>
        <v>67.3829024947575</v>
      </c>
      <c r="AW45" s="0" t="n">
        <f aca="false">'IMF GDP current US'!AW45</f>
        <v>71.657</v>
      </c>
      <c r="AX45" s="0" t="n">
        <f aca="false">IFERROR(AW45*(1+'IMF GDP constant growth'!AX45/100),"")</f>
        <v>73.68560967</v>
      </c>
      <c r="AY45" s="0" t="n">
        <f aca="false">IFERROR(AX45*(1+'IMF GDP constant growth'!AY45/100),"")</f>
        <v>75.8961779601</v>
      </c>
      <c r="AZ45" s="0" t="n">
        <f aca="false">IFERROR(AY45*(1+'IMF GDP constant growth'!AZ45/100),"")</f>
        <v>77.9734563508679</v>
      </c>
      <c r="BA45" s="0" t="n">
        <f aca="false">IFERROR(AZ45*(1+'IMF GDP constant growth'!BA45/100),"")</f>
        <v>80.1075898511912</v>
      </c>
      <c r="BB45" s="0" t="n">
        <f aca="false">IFERROR(BA45*(1+'IMF GDP constant growth'!BB45/100),"")</f>
        <v>82.2208280714656</v>
      </c>
      <c r="BC45" s="0" t="n">
        <f aca="false">IFERROR(BB45*(1+'IMF GDP constant growth'!BC45/100),"")</f>
        <v>84.3585696013237</v>
      </c>
      <c r="BD45" s="0" t="n">
        <f aca="false">IFERROR(BC45*(1+'IMF GDP constant growth'!BD45/100),"")</f>
        <v>86.5518924109581</v>
      </c>
      <c r="BE45" s="0" t="n">
        <v>2022</v>
      </c>
    </row>
    <row r="46" customFormat="false" ht="15" hidden="false" customHeight="false" outlineLevel="0" collapsed="false">
      <c r="A46" s="0" t="s">
        <v>54</v>
      </c>
      <c r="B46" s="0" t="s">
        <v>288</v>
      </c>
      <c r="C46" s="0" t="s">
        <v>239</v>
      </c>
      <c r="D46" s="0" t="s">
        <v>240</v>
      </c>
      <c r="E46" s="0" t="s">
        <v>241</v>
      </c>
      <c r="F46" s="0" t="s">
        <v>242</v>
      </c>
      <c r="G46" s="0" t="n">
        <f aca="false">IFERROR(H46/(1+'IMF GDP constant growth'!H46/100),"")</f>
        <v>5.60859180949829</v>
      </c>
      <c r="H46" s="0" t="n">
        <f aca="false">IFERROR(I46/(1+'IMF GDP constant growth'!I46/100),"")</f>
        <v>5.77970994560608</v>
      </c>
      <c r="I46" s="0" t="n">
        <f aca="false">IFERROR(J46/(1+'IMF GDP constant growth'!J46/100),"")</f>
        <v>6.14261793309069</v>
      </c>
      <c r="J46" s="0" t="n">
        <f aca="false">IFERROR(K46/(1+'IMF GDP constant growth'!K46/100),"")</f>
        <v>6.46860666679981</v>
      </c>
      <c r="K46" s="0" t="n">
        <f aca="false">IFERROR(L46/(1+'IMF GDP constant growth'!L46/100),"")</f>
        <v>7.04023743794491</v>
      </c>
      <c r="L46" s="0" t="n">
        <f aca="false">IFERROR(M46/(1+'IMF GDP constant growth'!M46/100),"")</f>
        <v>7.37436710674978</v>
      </c>
      <c r="M46" s="0" t="n">
        <f aca="false">IFERROR(N46/(1+'IMF GDP constant growth'!N46/100),"")</f>
        <v>7.63859068018462</v>
      </c>
      <c r="N46" s="0" t="n">
        <f aca="false">IFERROR(O46/(1+'IMF GDP constant growth'!O46/100),"")</f>
        <v>8.183909668843</v>
      </c>
      <c r="O46" s="0" t="n">
        <f aca="false">IFERROR(P46/(1+'IMF GDP constant growth'!P46/100),"")</f>
        <v>8.86456543600067</v>
      </c>
      <c r="P46" s="0" t="n">
        <f aca="false">IFERROR(Q46/(1+'IMF GDP constant growth'!Q46/100),"")</f>
        <v>9.58153148846441</v>
      </c>
      <c r="Q46" s="0" t="n">
        <f aca="false">IFERROR(R46/(1+'IMF GDP constant growth'!R46/100),"")</f>
        <v>10.2907564492405</v>
      </c>
      <c r="R46" s="0" t="n">
        <f aca="false">IFERROR(S46/(1+'IMF GDP constant growth'!S46/100),"")</f>
        <v>10.3669080469649</v>
      </c>
      <c r="S46" s="0" t="n">
        <f aca="false">IFERROR(T46/(1+'IMF GDP constant growth'!T46/100),"")</f>
        <v>11.3377689855632</v>
      </c>
      <c r="T46" s="0" t="n">
        <f aca="false">IFERROR(U46/(1+'IMF GDP constant growth'!U46/100),"")</f>
        <v>11.417246746152</v>
      </c>
      <c r="U46" s="0" t="n">
        <f aca="false">IFERROR(V46/(1+'IMF GDP constant growth'!V46/100),"")</f>
        <v>12.0907501317075</v>
      </c>
      <c r="V46" s="0" t="n">
        <f aca="false">IFERROR(W46/(1+'IMF GDP constant growth'!W46/100),"")</f>
        <v>13.2906361747781</v>
      </c>
      <c r="W46" s="0" t="n">
        <f aca="false">IFERROR(X46/(1+'IMF GDP constant growth'!X46/100),"")</f>
        <v>13.4565033142394</v>
      </c>
      <c r="X46" s="0" t="n">
        <f aca="false">IFERROR(Y46/(1+'IMF GDP constant growth'!Y46/100),"")</f>
        <v>13.8118895667684</v>
      </c>
      <c r="Y46" s="0" t="n">
        <f aca="false">IFERROR(Z46/(1+'IMF GDP constant growth'!Z46/100),"")</f>
        <v>14.6559341381937</v>
      </c>
      <c r="Z46" s="0" t="n">
        <f aca="false">IFERROR(AA46/(1+'IMF GDP constant growth'!AA46/100),"")</f>
        <v>15.3884377264206</v>
      </c>
      <c r="AA46" s="0" t="n">
        <f aca="false">IFERROR(AB46/(1+'IMF GDP constant growth'!AB46/100),"")</f>
        <v>16.3065119211788</v>
      </c>
      <c r="AB46" s="0" t="n">
        <f aca="false">IFERROR(AC46/(1+'IMF GDP constant growth'!AC46/100),"")</f>
        <v>16.9507822071846</v>
      </c>
      <c r="AC46" s="0" t="n">
        <f aca="false">IFERROR(AD46/(1+'IMF GDP constant growth'!AD46/100),"")</f>
        <v>17.5818598287581</v>
      </c>
      <c r="AD46" s="0" t="n">
        <f aca="false">IFERROR(AE46/(1+'IMF GDP constant growth'!AE46/100),"")</f>
        <v>18.0432078306647</v>
      </c>
      <c r="AE46" s="0" t="n">
        <f aca="false">IFERROR(AF46/(1+'IMF GDP constant growth'!AF46/100),"")</f>
        <v>18.9498790241556</v>
      </c>
      <c r="AF46" s="0" t="n">
        <f aca="false">IFERROR(AG46/(1+'IMF GDP constant growth'!AG46/100),"")</f>
        <v>19.8698956507784</v>
      </c>
      <c r="AG46" s="0" t="n">
        <f aca="false">IFERROR(AH46/(1+'IMF GDP constant growth'!AH46/100),"")</f>
        <v>20.8065625317561</v>
      </c>
      <c r="AH46" s="0" t="n">
        <f aca="false">IFERROR(AI46/(1+'IMF GDP constant growth'!AI46/100),"")</f>
        <v>21.8668649583743</v>
      </c>
      <c r="AI46" s="0" t="n">
        <f aca="false">IFERROR(AJ46/(1+'IMF GDP constant growth'!AJ46/100),"")</f>
        <v>22.6645681920558</v>
      </c>
      <c r="AJ46" s="0" t="n">
        <f aca="false">IFERROR(AK46/(1+'IMF GDP constant growth'!AK46/100),"")</f>
        <v>22.207650497304</v>
      </c>
      <c r="AK46" s="0" t="n">
        <f aca="false">IFERROR(AL46/(1+'IMF GDP constant growth'!AL46/100),"")</f>
        <v>22.7146511581574</v>
      </c>
      <c r="AL46" s="0" t="n">
        <f aca="false">IFERROR(AM46/(1+'IMF GDP constant growth'!AM46/100),"")</f>
        <v>22.809371253487</v>
      </c>
      <c r="AM46" s="0" t="n">
        <f aca="false">IFERROR(AN46/(1+'IMF GDP constant growth'!AN46/100),"")</f>
        <v>22.0229041326667</v>
      </c>
      <c r="AN46" s="0" t="n">
        <f aca="false">IFERROR(AO46/(1+'IMF GDP constant growth'!AO46/100),"")</f>
        <v>20.572255437448</v>
      </c>
      <c r="AO46" s="0" t="n">
        <f aca="false">IFERROR(AP46/(1+'IMF GDP constant growth'!AP46/100),"")</f>
        <v>20.2070979034333</v>
      </c>
      <c r="AP46" s="0" t="n">
        <f aca="false">IFERROR(AQ46/(1+'IMF GDP constant growth'!AQ46/100),"")</f>
        <v>20.8975744387936</v>
      </c>
      <c r="AQ46" s="0" t="n">
        <f aca="false">IFERROR(AR46/(1+'IMF GDP constant growth'!AR46/100),"")</f>
        <v>22.2713809823999</v>
      </c>
      <c r="AR46" s="0" t="n">
        <f aca="false">IFERROR(AS46/(1+'IMF GDP constant growth'!AS46/100),"")</f>
        <v>23.5484219679307</v>
      </c>
      <c r="AS46" s="0" t="n">
        <f aca="false">IFERROR(AT46/(1+'IMF GDP constant growth'!AT46/100),"")</f>
        <v>24.8784368406794</v>
      </c>
      <c r="AT46" s="0" t="n">
        <f aca="false">IFERROR(AU46/(1+'IMF GDP constant growth'!AU46/100),"")</f>
        <v>26.2559558885478</v>
      </c>
      <c r="AU46" s="0" t="n">
        <f aca="false">IFERROR(AV46/(1+'IMF GDP constant growth'!AV46/100),"")</f>
        <v>25.3519633273051</v>
      </c>
      <c r="AV46" s="0" t="n">
        <f aca="false">IFERROR(AW46/(1+'IMF GDP constant growth'!AW46/100),"")</f>
        <v>27.8643428930411</v>
      </c>
      <c r="AW46" s="0" t="n">
        <f aca="false">'IMF GDP current US'!AW46</f>
        <v>29.274</v>
      </c>
      <c r="AX46" s="0" t="n">
        <f aca="false">IFERROR(AW46*(1+'IMF GDP constant growth'!AX46/100),"")</f>
        <v>29.9941404</v>
      </c>
      <c r="AY46" s="0" t="n">
        <f aca="false">IFERROR(AX46*(1+'IMF GDP constant growth'!AY46/100),"")</f>
        <v>30.800682835356</v>
      </c>
      <c r="AZ46" s="0" t="n">
        <f aca="false">IFERROR(AY46*(1+'IMF GDP constant growth'!AZ46/100),"")</f>
        <v>31.6865104737008</v>
      </c>
      <c r="BA46" s="0" t="n">
        <f aca="false">IFERROR(AZ46*(1+'IMF GDP constant growth'!BA46/100),"")</f>
        <v>32.6228468581987</v>
      </c>
      <c r="BB46" s="0" t="n">
        <f aca="false">IFERROR(BA46*(1+'IMF GDP constant growth'!BB46/100),"")</f>
        <v>33.6273043129626</v>
      </c>
      <c r="BC46" s="0" t="n">
        <f aca="false">IFERROR(BB46*(1+'IMF GDP constant growth'!BC46/100),"")</f>
        <v>34.6599988284137</v>
      </c>
      <c r="BD46" s="0" t="n">
        <f aca="false">IFERROR(BC46*(1+'IMF GDP constant growth'!BD46/100),"")</f>
        <v>35.693559993477</v>
      </c>
      <c r="BE46" s="0" t="n">
        <v>2023</v>
      </c>
    </row>
    <row r="47" customFormat="false" ht="15" hidden="false" customHeight="false" outlineLevel="0" collapsed="false">
      <c r="A47" s="0" t="s">
        <v>289</v>
      </c>
      <c r="B47" s="0" t="s">
        <v>290</v>
      </c>
      <c r="C47" s="0" t="s">
        <v>239</v>
      </c>
      <c r="D47" s="0" t="s">
        <v>240</v>
      </c>
      <c r="E47" s="0" t="s">
        <v>241</v>
      </c>
      <c r="F47" s="0" t="s">
        <v>242</v>
      </c>
      <c r="G47" s="0" t="str">
        <f aca="false">IFERROR(H47/(1+'IMF GDP constant growth'!H47/100),"")</f>
        <v/>
      </c>
      <c r="H47" s="0" t="str">
        <f aca="false">IFERROR(I47/(1+'IMF GDP constant growth'!I47/100),"")</f>
        <v/>
      </c>
      <c r="I47" s="0" t="str">
        <f aca="false">IFERROR(J47/(1+'IMF GDP constant growth'!J47/100),"")</f>
        <v/>
      </c>
      <c r="J47" s="0" t="str">
        <f aca="false">IFERROR(K47/(1+'IMF GDP constant growth'!K47/100),"")</f>
        <v/>
      </c>
      <c r="K47" s="0" t="str">
        <f aca="false">IFERROR(L47/(1+'IMF GDP constant growth'!L47/100),"")</f>
        <v/>
      </c>
      <c r="L47" s="0" t="str">
        <f aca="false">IFERROR(M47/(1+'IMF GDP constant growth'!M47/100),"")</f>
        <v/>
      </c>
      <c r="M47" s="0" t="str">
        <f aca="false">IFERROR(N47/(1+'IMF GDP constant growth'!N47/100),"")</f>
        <v/>
      </c>
      <c r="N47" s="0" t="str">
        <f aca="false">IFERROR(O47/(1+'IMF GDP constant growth'!O47/100),"")</f>
        <v/>
      </c>
      <c r="O47" s="0" t="str">
        <f aca="false">IFERROR(P47/(1+'IMF GDP constant growth'!P47/100),"")</f>
        <v/>
      </c>
      <c r="P47" s="0" t="str">
        <f aca="false">IFERROR(Q47/(1+'IMF GDP constant growth'!Q47/100),"")</f>
        <v/>
      </c>
      <c r="Q47" s="0" t="str">
        <f aca="false">IFERROR(R47/(1+'IMF GDP constant growth'!R47/100),"")</f>
        <v/>
      </c>
      <c r="R47" s="0" t="str">
        <f aca="false">IFERROR(S47/(1+'IMF GDP constant growth'!S47/100),"")</f>
        <v/>
      </c>
      <c r="S47" s="0" t="str">
        <f aca="false">IFERROR(T47/(1+'IMF GDP constant growth'!T47/100),"")</f>
        <v/>
      </c>
      <c r="T47" s="0" t="str">
        <f aca="false">IFERROR(U47/(1+'IMF GDP constant growth'!U47/100),"")</f>
        <v/>
      </c>
      <c r="U47" s="0" t="str">
        <f aca="false">IFERROR(V47/(1+'IMF GDP constant growth'!V47/100),"")</f>
        <v/>
      </c>
      <c r="V47" s="0" t="n">
        <f aca="false">IFERROR(W47/(1+'IMF GDP constant growth'!W47/100),"")</f>
        <v>155.527777894149</v>
      </c>
      <c r="W47" s="0" t="n">
        <f aca="false">IFERROR(X47/(1+'IMF GDP constant growth'!X47/100),"")</f>
        <v>162.56540984386</v>
      </c>
      <c r="X47" s="0" t="n">
        <f aca="false">IFERROR(Y47/(1+'IMF GDP constant growth'!Y47/100),"")</f>
        <v>161.723321020868</v>
      </c>
      <c r="Y47" s="0" t="n">
        <f aca="false">IFERROR(Z47/(1+'IMF GDP constant growth'!Z47/100),"")</f>
        <v>161.145968764824</v>
      </c>
      <c r="Z47" s="0" t="n">
        <f aca="false">IFERROR(AA47/(1+'IMF GDP constant growth'!AA47/100),"")</f>
        <v>163.376228972529</v>
      </c>
      <c r="AA47" s="0" t="n">
        <f aca="false">IFERROR(AB47/(1+'IMF GDP constant growth'!AB47/100),"")</f>
        <v>169.91291189372</v>
      </c>
      <c r="AB47" s="0" t="n">
        <f aca="false">IFERROR(AC47/(1+'IMF GDP constant growth'!AC47/100),"")</f>
        <v>175.083361802646</v>
      </c>
      <c r="AC47" s="0" t="n">
        <f aca="false">IFERROR(AD47/(1+'IMF GDP constant growth'!AD47/100),"")</f>
        <v>177.832170582947</v>
      </c>
      <c r="AD47" s="0" t="n">
        <f aca="false">IFERROR(AE47/(1+'IMF GDP constant growth'!AE47/100),"")</f>
        <v>184.20567557664</v>
      </c>
      <c r="AE47" s="0" t="n">
        <f aca="false">IFERROR(AF47/(1+'IMF GDP constant growth'!AF47/100),"")</f>
        <v>193.0733367989</v>
      </c>
      <c r="AF47" s="0" t="n">
        <f aca="false">IFERROR(AG47/(1+'IMF GDP constant growth'!AG47/100),"")</f>
        <v>205.820038494363</v>
      </c>
      <c r="AG47" s="0" t="n">
        <f aca="false">IFERROR(AH47/(1+'IMF GDP constant growth'!AH47/100),"")</f>
        <v>219.747880499277</v>
      </c>
      <c r="AH47" s="0" t="n">
        <f aca="false">IFERROR(AI47/(1+'IMF GDP constant growth'!AI47/100),"")</f>
        <v>231.987837443086</v>
      </c>
      <c r="AI47" s="0" t="n">
        <f aca="false">IFERROR(AJ47/(1+'IMF GDP constant growth'!AJ47/100),"")</f>
        <v>238.219030756808</v>
      </c>
      <c r="AJ47" s="0" t="n">
        <f aca="false">IFERROR(AK47/(1+'IMF GDP constant growth'!AK47/100),"")</f>
        <v>227.125170494463</v>
      </c>
      <c r="AK47" s="0" t="n">
        <f aca="false">IFERROR(AL47/(1+'IMF GDP constant growth'!AL47/100),"")</f>
        <v>232.655668396003</v>
      </c>
      <c r="AL47" s="0" t="n">
        <f aca="false">IFERROR(AM47/(1+'IMF GDP constant growth'!AM47/100),"")</f>
        <v>236.750408159773</v>
      </c>
      <c r="AM47" s="0" t="n">
        <f aca="false">IFERROR(AN47/(1+'IMF GDP constant growth'!AN47/100),"")</f>
        <v>234.891917455719</v>
      </c>
      <c r="AN47" s="0" t="n">
        <f aca="false">IFERROR(AO47/(1+'IMF GDP constant growth'!AO47/100),"")</f>
        <v>234.783867173689</v>
      </c>
      <c r="AO47" s="0" t="n">
        <f aca="false">IFERROR(AP47/(1+'IMF GDP constant growth'!AP47/100),"")</f>
        <v>240.094678249158</v>
      </c>
      <c r="AP47" s="0" t="n">
        <f aca="false">IFERROR(AQ47/(1+'IMF GDP constant growth'!AQ47/100),"")</f>
        <v>253.030979513223</v>
      </c>
      <c r="AQ47" s="0" t="n">
        <f aca="false">IFERROR(AR47/(1+'IMF GDP constant growth'!AR47/100),"")</f>
        <v>259.450375463473</v>
      </c>
      <c r="AR47" s="0" t="n">
        <f aca="false">IFERROR(AS47/(1+'IMF GDP constant growth'!AS47/100),"")</f>
        <v>272.86136537118</v>
      </c>
      <c r="AS47" s="0" t="n">
        <f aca="false">IFERROR(AT47/(1+'IMF GDP constant growth'!AT47/100),"")</f>
        <v>281.647501336132</v>
      </c>
      <c r="AT47" s="0" t="n">
        <f aca="false">IFERROR(AU47/(1+'IMF GDP constant growth'!AU47/100),"")</f>
        <v>290.181420626617</v>
      </c>
      <c r="AU47" s="0" t="n">
        <f aca="false">IFERROR(AV47/(1+'IMF GDP constant growth'!AV47/100),"")</f>
        <v>274.212737049534</v>
      </c>
      <c r="AV47" s="0" t="n">
        <f aca="false">IFERROR(AW47/(1+'IMF GDP constant growth'!AW47/100),"")</f>
        <v>283.955515596904</v>
      </c>
      <c r="AW47" s="0" t="n">
        <f aca="false">'IMF GDP current US'!AW47</f>
        <v>290.566</v>
      </c>
      <c r="AX47" s="0" t="n">
        <f aca="false">IFERROR(AW47*(1+'IMF GDP constant growth'!AX47/100),"")</f>
        <v>289.3892077</v>
      </c>
      <c r="AY47" s="0" t="n">
        <f aca="false">IFERROR(AX47*(1+'IMF GDP constant growth'!AY47/100),"")</f>
        <v>291.287600902512</v>
      </c>
      <c r="AZ47" s="0" t="n">
        <f aca="false">IFERROR(AY47*(1+'IMF GDP constant growth'!AZ47/100),"")</f>
        <v>297.154133184689</v>
      </c>
      <c r="BA47" s="0" t="n">
        <f aca="false">IFERROR(AZ47*(1+'IMF GDP constant growth'!BA47/100),"")</f>
        <v>303.397341522899</v>
      </c>
      <c r="BB47" s="0" t="n">
        <f aca="false">IFERROR(BA47*(1+'IMF GDP constant growth'!BB47/100),"")</f>
        <v>310.066015089572</v>
      </c>
      <c r="BC47" s="0" t="n">
        <f aca="false">IFERROR(BB47*(1+'IMF GDP constant growth'!BC47/100),"")</f>
        <v>317.045601089238</v>
      </c>
      <c r="BD47" s="0" t="n">
        <f aca="false">IFERROR(BC47*(1+'IMF GDP constant growth'!BD47/100),"")</f>
        <v>324.347161282324</v>
      </c>
      <c r="BE47" s="0" t="n">
        <v>2023</v>
      </c>
    </row>
    <row r="48" customFormat="false" ht="15" hidden="false" customHeight="false" outlineLevel="0" collapsed="false">
      <c r="A48" s="0" t="s">
        <v>56</v>
      </c>
      <c r="B48" s="0" t="s">
        <v>291</v>
      </c>
      <c r="C48" s="0" t="s">
        <v>239</v>
      </c>
      <c r="D48" s="0" t="s">
        <v>240</v>
      </c>
      <c r="E48" s="0" t="s">
        <v>241</v>
      </c>
      <c r="F48" s="0" t="s">
        <v>242</v>
      </c>
      <c r="G48" s="0" t="n">
        <f aca="false">IFERROR(H48/(1+'IMF GDP constant growth'!H48/100),"")</f>
        <v>184.57034770468</v>
      </c>
      <c r="H48" s="0" t="n">
        <f aca="false">IFERROR(I48/(1+'IMF GDP constant growth'!I48/100),"")</f>
        <v>183.355874816783</v>
      </c>
      <c r="I48" s="0" t="n">
        <f aca="false">IFERROR(J48/(1+'IMF GDP constant growth'!J48/100),"")</f>
        <v>190.099703892544</v>
      </c>
      <c r="J48" s="0" t="n">
        <f aca="false">IFERROR(K48/(1+'IMF GDP constant growth'!K48/100),"")</f>
        <v>195.030890211517</v>
      </c>
      <c r="K48" s="0" t="n">
        <f aca="false">IFERROR(L48/(1+'IMF GDP constant growth'!L48/100),"")</f>
        <v>203.167578951142</v>
      </c>
      <c r="L48" s="0" t="n">
        <f aca="false">IFERROR(M48/(1+'IMF GDP constant growth'!M48/100),"")</f>
        <v>211.304440488135</v>
      </c>
      <c r="M48" s="0" t="n">
        <f aca="false">IFERROR(N48/(1+'IMF GDP constant growth'!N48/100),"")</f>
        <v>221.658358072053</v>
      </c>
      <c r="N48" s="0" t="n">
        <f aca="false">IFERROR(O48/(1+'IMF GDP constant growth'!O48/100),"")</f>
        <v>222.221370301556</v>
      </c>
      <c r="O48" s="0" t="n">
        <f aca="false">IFERROR(P48/(1+'IMF GDP constant growth'!P48/100),"")</f>
        <v>222.203592591932</v>
      </c>
      <c r="P48" s="0" t="n">
        <f aca="false">IFERROR(Q48/(1+'IMF GDP constant growth'!Q48/100),"")</f>
        <v>223.630139656372</v>
      </c>
      <c r="Q48" s="0" t="n">
        <f aca="false">IFERROR(R48/(1+'IMF GDP constant growth'!R48/100),"")</f>
        <v>226.924211613511</v>
      </c>
      <c r="R48" s="0" t="n">
        <f aca="false">IFERROR(S48/(1+'IMF GDP constant growth'!S48/100),"")</f>
        <v>230.094342849752</v>
      </c>
      <c r="S48" s="0" t="n">
        <f aca="false">IFERROR(T48/(1+'IMF GDP constant growth'!T48/100),"")</f>
        <v>234.601891026178</v>
      </c>
      <c r="T48" s="0" t="n">
        <f aca="false">IFERROR(U48/(1+'IMF GDP constant growth'!U48/100),"")</f>
        <v>234.62065917746</v>
      </c>
      <c r="U48" s="0" t="n">
        <f aca="false">IFERROR(V48/(1+'IMF GDP constant growth'!V48/100),"")</f>
        <v>247.123594105027</v>
      </c>
      <c r="V48" s="0" t="n">
        <f aca="false">IFERROR(W48/(1+'IMF GDP constant growth'!W48/100),"")</f>
        <v>254.608967770468</v>
      </c>
      <c r="W48" s="0" t="n">
        <f aca="false">IFERROR(X48/(1+'IMF GDP constant growth'!X48/100),"")</f>
        <v>262.005358284201</v>
      </c>
      <c r="X48" s="0" t="n">
        <f aca="false">IFERROR(Y48/(1+'IMF GDP constant growth'!Y48/100),"")</f>
        <v>270.546732964265</v>
      </c>
      <c r="Y48" s="0" t="n">
        <f aca="false">IFERROR(Z48/(1+'IMF GDP constant growth'!Z48/100),"")</f>
        <v>276.533932164765</v>
      </c>
      <c r="Z48" s="0" t="n">
        <f aca="false">IFERROR(AA48/(1+'IMF GDP constant growth'!AA48/100),"")</f>
        <v>284.686152484982</v>
      </c>
      <c r="AA48" s="0" t="n">
        <f aca="false">IFERROR(AB48/(1+'IMF GDP constant growth'!AB48/100),"")</f>
        <v>295.359036341644</v>
      </c>
      <c r="AB48" s="0" t="n">
        <f aca="false">IFERROR(AC48/(1+'IMF GDP constant growth'!AC48/100),"")</f>
        <v>297.789841210736</v>
      </c>
      <c r="AC48" s="0" t="n">
        <f aca="false">IFERROR(AD48/(1+'IMF GDP constant growth'!AD48/100),"")</f>
        <v>299.18051976919</v>
      </c>
      <c r="AD48" s="0" t="n">
        <f aca="false">IFERROR(AE48/(1+'IMF GDP constant growth'!AE48/100),"")</f>
        <v>300.341340185894</v>
      </c>
      <c r="AE48" s="0" t="n">
        <f aca="false">IFERROR(AF48/(1+'IMF GDP constant growth'!AF48/100),"")</f>
        <v>308.354447142054</v>
      </c>
      <c r="AF48" s="0" t="n">
        <f aca="false">IFERROR(AG48/(1+'IMF GDP constant growth'!AG48/100),"")</f>
        <v>315.576108294121</v>
      </c>
      <c r="AG48" s="0" t="n">
        <f aca="false">IFERROR(AH48/(1+'IMF GDP constant growth'!AH48/100),"")</f>
        <v>327.921445650587</v>
      </c>
      <c r="AH48" s="0" t="n">
        <f aca="false">IFERROR(AI48/(1+'IMF GDP constant growth'!AI48/100),"")</f>
        <v>330.898972377094</v>
      </c>
      <c r="AI48" s="0" t="n">
        <f aca="false">IFERROR(AJ48/(1+'IMF GDP constant growth'!AJ48/100),"")</f>
        <v>329.208078628247</v>
      </c>
      <c r="AJ48" s="0" t="n">
        <f aca="false">IFERROR(AK48/(1+'IMF GDP constant growth'!AK48/100),"")</f>
        <v>313.060422371532</v>
      </c>
      <c r="AK48" s="0" t="n">
        <f aca="false">IFERROR(AL48/(1+'IMF GDP constant growth'!AL48/100),"")</f>
        <v>318.908391061432</v>
      </c>
      <c r="AL48" s="0" t="n">
        <f aca="false">IFERROR(AM48/(1+'IMF GDP constant growth'!AM48/100),"")</f>
        <v>323.169007166013</v>
      </c>
      <c r="AM48" s="0" t="n">
        <f aca="false">IFERROR(AN48/(1+'IMF GDP constant growth'!AN48/100),"")</f>
        <v>323.909064192423</v>
      </c>
      <c r="AN48" s="0" t="n">
        <f aca="false">IFERROR(AO48/(1+'IMF GDP constant growth'!AO48/100),"")</f>
        <v>326.937613942622</v>
      </c>
      <c r="AO48" s="0" t="n">
        <f aca="false">IFERROR(AP48/(1+'IMF GDP constant growth'!AP48/100),"")</f>
        <v>332.220925783935</v>
      </c>
      <c r="AP48" s="0" t="n">
        <f aca="false">IFERROR(AQ48/(1+'IMF GDP constant growth'!AQ48/100),"")</f>
        <v>340.004862075052</v>
      </c>
      <c r="AQ48" s="0" t="n">
        <f aca="false">IFERROR(AR48/(1+'IMF GDP constant growth'!AR48/100),"")</f>
        <v>351.04821999525</v>
      </c>
      <c r="AR48" s="0" t="n">
        <f aca="false">IFERROR(AS48/(1+'IMF GDP constant growth'!AS48/100),"")</f>
        <v>360.944269316916</v>
      </c>
      <c r="AS48" s="0" t="n">
        <f aca="false">IFERROR(AT48/(1+'IMF GDP constant growth'!AT48/100),"")</f>
        <v>368.130669719016</v>
      </c>
      <c r="AT48" s="0" t="n">
        <f aca="false">IFERROR(AU48/(1+'IMF GDP constant growth'!AU48/100),"")</f>
        <v>373.626860617921</v>
      </c>
      <c r="AU48" s="0" t="n">
        <f aca="false">IFERROR(AV48/(1+'IMF GDP constant growth'!AV48/100),"")</f>
        <v>364.573881785148</v>
      </c>
      <c r="AV48" s="0" t="n">
        <f aca="false">IFERROR(AW48/(1+'IMF GDP constant growth'!AW48/100),"")</f>
        <v>389.528963993342</v>
      </c>
      <c r="AW48" s="0" t="n">
        <f aca="false">'IMF GDP current US'!AW48</f>
        <v>400.167</v>
      </c>
      <c r="AX48" s="0" t="n">
        <f aca="false">IFERROR(AW48*(1+'IMF GDP constant growth'!AX48/100),"")</f>
        <v>407.42202771</v>
      </c>
      <c r="AY48" s="0" t="n">
        <f aca="false">IFERROR(AX48*(1+'IMF GDP constant growth'!AY48/100),"")</f>
        <v>416.100116900223</v>
      </c>
      <c r="AZ48" s="0" t="n">
        <f aca="false">IFERROR(AY48*(1+'IMF GDP constant growth'!AZ48/100),"")</f>
        <v>422.275042635022</v>
      </c>
      <c r="BA48" s="0" t="n">
        <f aca="false">IFERROR(AZ48*(1+'IMF GDP constant growth'!BA48/100),"")</f>
        <v>428.440258257494</v>
      </c>
      <c r="BB48" s="0" t="n">
        <f aca="false">IFERROR(BA48*(1+'IMF GDP constant growth'!BB48/100),"")</f>
        <v>434.438421873099</v>
      </c>
      <c r="BC48" s="0" t="n">
        <f aca="false">IFERROR(BB48*(1+'IMF GDP constant growth'!BC48/100),"")</f>
        <v>440.520559779322</v>
      </c>
      <c r="BD48" s="0" t="n">
        <f aca="false">IFERROR(BC48*(1+'IMF GDP constant growth'!BD48/100),"")</f>
        <v>446.687847616232</v>
      </c>
      <c r="BE48" s="0" t="n">
        <v>2022</v>
      </c>
    </row>
    <row r="49" customFormat="false" ht="15" hidden="false" customHeight="false" outlineLevel="0" collapsed="false">
      <c r="A49" s="0" t="s">
        <v>57</v>
      </c>
      <c r="B49" s="0" t="s">
        <v>292</v>
      </c>
      <c r="C49" s="0" t="s">
        <v>239</v>
      </c>
      <c r="D49" s="0" t="s">
        <v>240</v>
      </c>
      <c r="E49" s="0" t="s">
        <v>241</v>
      </c>
      <c r="F49" s="0" t="s">
        <v>242</v>
      </c>
      <c r="G49" s="0" t="str">
        <f aca="false">IFERROR(H49/(1+'IMF GDP constant growth'!H49/100),"")</f>
        <v/>
      </c>
      <c r="H49" s="0" t="str">
        <f aca="false">IFERROR(I49/(1+'IMF GDP constant growth'!I49/100),"")</f>
        <v/>
      </c>
      <c r="I49" s="0" t="str">
        <f aca="false">IFERROR(J49/(1+'IMF GDP constant growth'!J49/100),"")</f>
        <v/>
      </c>
      <c r="J49" s="0" t="str">
        <f aca="false">IFERROR(K49/(1+'IMF GDP constant growth'!K49/100),"")</f>
        <v/>
      </c>
      <c r="K49" s="0" t="str">
        <f aca="false">IFERROR(L49/(1+'IMF GDP constant growth'!L49/100),"")</f>
        <v/>
      </c>
      <c r="L49" s="0" t="str">
        <f aca="false">IFERROR(M49/(1+'IMF GDP constant growth'!M49/100),"")</f>
        <v/>
      </c>
      <c r="M49" s="0" t="str">
        <f aca="false">IFERROR(N49/(1+'IMF GDP constant growth'!N49/100),"")</f>
        <v/>
      </c>
      <c r="N49" s="0" t="str">
        <f aca="false">IFERROR(O49/(1+'IMF GDP constant growth'!O49/100),"")</f>
        <v/>
      </c>
      <c r="O49" s="0" t="str">
        <f aca="false">IFERROR(P49/(1+'IMF GDP constant growth'!P49/100),"")</f>
        <v/>
      </c>
      <c r="P49" s="0" t="str">
        <f aca="false">IFERROR(Q49/(1+'IMF GDP constant growth'!Q49/100),"")</f>
        <v/>
      </c>
      <c r="Q49" s="0" t="str">
        <f aca="false">IFERROR(R49/(1+'IMF GDP constant growth'!R49/100),"")</f>
        <v/>
      </c>
      <c r="R49" s="0" t="n">
        <f aca="false">IFERROR(S49/(1+'IMF GDP constant growth'!S49/100),"")</f>
        <v>1.59912662416949</v>
      </c>
      <c r="S49" s="0" t="n">
        <f aca="false">IFERROR(T49/(1+'IMF GDP constant growth'!T49/100),"")</f>
        <v>1.60811371579732</v>
      </c>
      <c r="T49" s="0" t="n">
        <f aca="false">IFERROR(U49/(1+'IMF GDP constant growth'!U49/100),"")</f>
        <v>1.49954995884384</v>
      </c>
      <c r="U49" s="0" t="n">
        <f aca="false">IFERROR(V49/(1+'IMF GDP constant growth'!V49/100),"")</f>
        <v>1.47915607940356</v>
      </c>
      <c r="V49" s="0" t="n">
        <f aca="false">IFERROR(W49/(1+'IMF GDP constant growth'!W49/100),"")</f>
        <v>1.42766665627953</v>
      </c>
      <c r="W49" s="0" t="n">
        <f aca="false">IFERROR(X49/(1+'IMF GDP constant growth'!X49/100),"")</f>
        <v>1.37438613666717</v>
      </c>
      <c r="X49" s="0" t="n">
        <f aca="false">IFERROR(Y49/(1+'IMF GDP constant growth'!Y49/100),"")</f>
        <v>1.3576736012453</v>
      </c>
      <c r="Y49" s="0" t="n">
        <f aca="false">IFERROR(Z49/(1+'IMF GDP constant growth'!Z49/100),"")</f>
        <v>1.35922134915072</v>
      </c>
      <c r="Z49" s="0" t="n">
        <f aca="false">IFERROR(AA49/(1+'IMF GDP constant growth'!AA49/100),"")</f>
        <v>1.39889702033243</v>
      </c>
      <c r="AA49" s="0" t="n">
        <f aca="false">IFERROR(AB49/(1+'IMF GDP constant growth'!AB49/100),"")</f>
        <v>1.4088711560874</v>
      </c>
      <c r="AB49" s="0" t="n">
        <f aca="false">IFERROR(AC49/(1+'IMF GDP constant growth'!AC49/100),"")</f>
        <v>1.43413221591605</v>
      </c>
      <c r="AC49" s="0" t="n">
        <f aca="false">IFERROR(AD49/(1+'IMF GDP constant growth'!AD49/100),"")</f>
        <v>1.48051205177877</v>
      </c>
      <c r="AD49" s="0" t="n">
        <f aca="false">IFERROR(AE49/(1+'IMF GDP constant growth'!AE49/100),"")</f>
        <v>1.52768116574845</v>
      </c>
      <c r="AE49" s="0" t="n">
        <f aca="false">IFERROR(AF49/(1+'IMF GDP constant growth'!AF49/100),"")</f>
        <v>1.57013542534459</v>
      </c>
      <c r="AF49" s="0" t="n">
        <f aca="false">IFERROR(AG49/(1+'IMF GDP constant growth'!AG49/100),"")</f>
        <v>1.61898233842706</v>
      </c>
      <c r="AG49" s="0" t="n">
        <f aca="false">IFERROR(AH49/(1+'IMF GDP constant growth'!AH49/100),"")</f>
        <v>1.69709823625617</v>
      </c>
      <c r="AH49" s="0" t="n">
        <f aca="false">IFERROR(AI49/(1+'IMF GDP constant growth'!AI49/100),"")</f>
        <v>1.78224165476914</v>
      </c>
      <c r="AI49" s="0" t="n">
        <f aca="false">IFERROR(AJ49/(1+'IMF GDP constant growth'!AJ49/100),"")</f>
        <v>1.88571860524504</v>
      </c>
      <c r="AJ49" s="0" t="n">
        <f aca="false">IFERROR(AK49/(1+'IMF GDP constant growth'!AK49/100),"")</f>
        <v>1.9161918179058</v>
      </c>
      <c r="AK49" s="0" t="n">
        <f aca="false">IFERROR(AL49/(1+'IMF GDP constant growth'!AL49/100),"")</f>
        <v>1.99565629259435</v>
      </c>
      <c r="AL49" s="0" t="n">
        <f aca="false">IFERROR(AM49/(1+'IMF GDP constant growth'!AM49/100),"")</f>
        <v>2.14119950601326</v>
      </c>
      <c r="AM49" s="0" t="n">
        <f aca="false">IFERROR(AN49/(1+'IMF GDP constant growth'!AN49/100),"")</f>
        <v>2.24487638609442</v>
      </c>
      <c r="AN49" s="0" t="n">
        <f aca="false">IFERROR(AO49/(1+'IMF GDP constant growth'!AO49/100),"")</f>
        <v>2.357142654163</v>
      </c>
      <c r="AO49" s="0" t="n">
        <f aca="false">IFERROR(AP49/(1+'IMF GDP constant growth'!AP49/100),"")</f>
        <v>2.52669192527695</v>
      </c>
      <c r="AP49" s="0" t="n">
        <f aca="false">IFERROR(AQ49/(1+'IMF GDP constant growth'!AQ49/100),"")</f>
        <v>2.71136783809544</v>
      </c>
      <c r="AQ49" s="0" t="n">
        <f aca="false">IFERROR(AR49/(1+'IMF GDP constant growth'!AR49/100),"")</f>
        <v>2.90449856920298</v>
      </c>
      <c r="AR49" s="0" t="n">
        <f aca="false">IFERROR(AS49/(1+'IMF GDP constant growth'!AS49/100),"")</f>
        <v>3.06302610111008</v>
      </c>
      <c r="AS49" s="0" t="n">
        <f aca="false">IFERROR(AT49/(1+'IMF GDP constant growth'!AT49/100),"")</f>
        <v>3.20925496717707</v>
      </c>
      <c r="AT49" s="0" t="n">
        <f aca="false">IFERROR(AU49/(1+'IMF GDP constant growth'!AU49/100),"")</f>
        <v>3.38720815510704</v>
      </c>
      <c r="AU49" s="0" t="n">
        <f aca="false">IFERROR(AV49/(1+'IMF GDP constant growth'!AV49/100),"")</f>
        <v>3.43178381442825</v>
      </c>
      <c r="AV49" s="0" t="n">
        <f aca="false">IFERROR(AW49/(1+'IMF GDP constant growth'!AW49/100),"")</f>
        <v>3.58696907851669</v>
      </c>
      <c r="AW49" s="0" t="n">
        <f aca="false">'IMF GDP current US'!AW49</f>
        <v>3.726</v>
      </c>
      <c r="AX49" s="0" t="n">
        <f aca="false">IFERROR(AW49*(1+'IMF GDP constant growth'!AX49/100),"")</f>
        <v>3.98641014</v>
      </c>
      <c r="AY49" s="0" t="n">
        <f aca="false">IFERROR(AX49*(1+'IMF GDP constant growth'!AY49/100),"")</f>
        <v>4.2460450324182</v>
      </c>
      <c r="AZ49" s="0" t="n">
        <f aca="false">IFERROR(AY49*(1+'IMF GDP constant growth'!AZ49/100),"")</f>
        <v>4.50114741796588</v>
      </c>
      <c r="BA49" s="0" t="n">
        <f aca="false">IFERROR(AZ49*(1+'IMF GDP constant growth'!BA49/100),"")</f>
        <v>4.74916064069581</v>
      </c>
      <c r="BB49" s="0" t="n">
        <f aca="false">IFERROR(BA49*(1+'IMF GDP constant growth'!BB49/100),"")</f>
        <v>5.01036447593407</v>
      </c>
      <c r="BC49" s="0" t="n">
        <f aca="false">IFERROR(BB49*(1+'IMF GDP constant growth'!BC49/100),"")</f>
        <v>5.28593452211045</v>
      </c>
      <c r="BD49" s="0" t="n">
        <f aca="false">IFERROR(BC49*(1+'IMF GDP constant growth'!BD49/100),"")</f>
        <v>5.57666092082652</v>
      </c>
      <c r="BE49" s="0" t="n">
        <v>2021</v>
      </c>
    </row>
    <row r="50" customFormat="false" ht="15" hidden="false" customHeight="false" outlineLevel="0" collapsed="false">
      <c r="A50" s="0" t="s">
        <v>58</v>
      </c>
      <c r="B50" s="0" t="s">
        <v>293</v>
      </c>
      <c r="C50" s="0" t="s">
        <v>239</v>
      </c>
      <c r="D50" s="0" t="s">
        <v>240</v>
      </c>
      <c r="E50" s="0" t="s">
        <v>241</v>
      </c>
      <c r="F50" s="0" t="s">
        <v>242</v>
      </c>
      <c r="G50" s="0" t="n">
        <f aca="false">IFERROR(H50/(1+'IMF GDP constant growth'!H50/100),"")</f>
        <v>0.246030353280947</v>
      </c>
      <c r="H50" s="0" t="n">
        <f aca="false">IFERROR(I50/(1+'IMF GDP constant growth'!I50/100),"")</f>
        <v>0.272672980237741</v>
      </c>
      <c r="I50" s="0" t="n">
        <f aca="false">IFERROR(J50/(1+'IMF GDP constant growth'!J50/100),"")</f>
        <v>0.283928920861955</v>
      </c>
      <c r="J50" s="0" t="n">
        <f aca="false">IFERROR(K50/(1+'IMF GDP constant growth'!K50/100),"")</f>
        <v>0.291186144079186</v>
      </c>
      <c r="K50" s="0" t="n">
        <f aca="false">IFERROR(L50/(1+'IMF GDP constant growth'!L50/100),"")</f>
        <v>0.30340722654619</v>
      </c>
      <c r="L50" s="0" t="n">
        <f aca="false">IFERROR(M50/(1+'IMF GDP constant growth'!M50/100),"")</f>
        <v>0.307718643235411</v>
      </c>
      <c r="M50" s="0" t="n">
        <f aca="false">IFERROR(N50/(1+'IMF GDP constant growth'!N50/100),"")</f>
        <v>0.329483582871452</v>
      </c>
      <c r="N50" s="0" t="n">
        <f aca="false">IFERROR(O50/(1+'IMF GDP constant growth'!O50/100),"")</f>
        <v>0.350267407278983</v>
      </c>
      <c r="O50" s="0" t="n">
        <f aca="false">IFERROR(P50/(1+'IMF GDP constant growth'!P50/100),"")</f>
        <v>0.377647810505981</v>
      </c>
      <c r="P50" s="0" t="n">
        <f aca="false">IFERROR(Q50/(1+'IMF GDP constant growth'!Q50/100),"")</f>
        <v>0.376926503187915</v>
      </c>
      <c r="Q50" s="0" t="n">
        <f aca="false">IFERROR(R50/(1+'IMF GDP constant growth'!R50/100),"")</f>
        <v>0.397352150395668</v>
      </c>
      <c r="R50" s="0" t="n">
        <f aca="false">IFERROR(S50/(1+'IMF GDP constant growth'!S50/100),"")</f>
        <v>0.402700510339993</v>
      </c>
      <c r="S50" s="0" t="n">
        <f aca="false">IFERROR(T50/(1+'IMF GDP constant growth'!T50/100),"")</f>
        <v>0.410875330699895</v>
      </c>
      <c r="T50" s="0" t="n">
        <f aca="false">IFERROR(U50/(1+'IMF GDP constant growth'!U50/100),"")</f>
        <v>0.419758455349627</v>
      </c>
      <c r="U50" s="0" t="n">
        <f aca="false">IFERROR(V50/(1+'IMF GDP constant growth'!V50/100),"")</f>
        <v>0.419901173224446</v>
      </c>
      <c r="V50" s="0" t="n">
        <f aca="false">IFERROR(W50/(1+'IMF GDP constant growth'!W50/100),"")</f>
        <v>0.432624178773146</v>
      </c>
      <c r="W50" s="0" t="n">
        <f aca="false">IFERROR(X50/(1+'IMF GDP constant growth'!X50/100),"")</f>
        <v>0.446057159524053</v>
      </c>
      <c r="X50" s="0" t="n">
        <f aca="false">IFERROR(Y50/(1+'IMF GDP constant growth'!Y50/100),"")</f>
        <v>0.455803508459653</v>
      </c>
      <c r="Y50" s="0" t="n">
        <f aca="false">IFERROR(Z50/(1+'IMF GDP constant growth'!Z50/100),"")</f>
        <v>0.473005532868921</v>
      </c>
      <c r="Z50" s="0" t="n">
        <f aca="false">IFERROR(AA50/(1+'IMF GDP constant growth'!AA50/100),"")</f>
        <v>0.474684702510605</v>
      </c>
      <c r="AA50" s="0" t="n">
        <f aca="false">IFERROR(AB50/(1+'IMF GDP constant growth'!AB50/100),"")</f>
        <v>0.485792324549354</v>
      </c>
      <c r="AB50" s="0" t="n">
        <f aca="false">IFERROR(AC50/(1+'IMF GDP constant growth'!AC50/100),"")</f>
        <v>0.485486275384887</v>
      </c>
      <c r="AC50" s="0" t="n">
        <f aca="false">IFERROR(AD50/(1+'IMF GDP constant growth'!AD50/100),"")</f>
        <v>0.471751868654249</v>
      </c>
      <c r="AD50" s="0" t="n">
        <f aca="false">IFERROR(AE50/(1+'IMF GDP constant growth'!AE50/100),"")</f>
        <v>0.501722264869853</v>
      </c>
      <c r="AE50" s="0" t="n">
        <f aca="false">IFERROR(AF50/(1+'IMF GDP constant growth'!AF50/100),"")</f>
        <v>0.517029811171033</v>
      </c>
      <c r="AF50" s="0" t="n">
        <f aca="false">IFERROR(AG50/(1+'IMF GDP constant growth'!AG50/100),"")</f>
        <v>0.520421526732315</v>
      </c>
      <c r="AG50" s="0" t="n">
        <f aca="false">IFERROR(AH50/(1+'IMF GDP constant growth'!AH50/100),"")</f>
        <v>0.544667965662773</v>
      </c>
      <c r="AH50" s="0" t="n">
        <f aca="false">IFERROR(AI50/(1+'IMF GDP constant growth'!AI50/100),"")</f>
        <v>0.579276168200986</v>
      </c>
      <c r="AI50" s="0" t="n">
        <f aca="false">IFERROR(AJ50/(1+'IMF GDP constant growth'!AJ50/100),"")</f>
        <v>0.620526424138578</v>
      </c>
      <c r="AJ50" s="0" t="n">
        <f aca="false">IFERROR(AK50/(1+'IMF GDP constant growth'!AK50/100),"")</f>
        <v>0.613266264976156</v>
      </c>
      <c r="AK50" s="0" t="n">
        <f aca="false">IFERROR(AL50/(1+'IMF GDP constant growth'!AL50/100),"")</f>
        <v>0.617393546939446</v>
      </c>
      <c r="AL50" s="0" t="n">
        <f aca="false">IFERROR(AM50/(1+'IMF GDP constant growth'!AM50/100),"")</f>
        <v>0.616010585394302</v>
      </c>
      <c r="AM50" s="0" t="n">
        <f aca="false">IFERROR(AN50/(1+'IMF GDP constant growth'!AN50/100),"")</f>
        <v>0.609487033294976</v>
      </c>
      <c r="AN50" s="0" t="n">
        <f aca="false">IFERROR(AO50/(1+'IMF GDP constant growth'!AO50/100),"")</f>
        <v>0.603392162962026</v>
      </c>
      <c r="AO50" s="0" t="n">
        <f aca="false">IFERROR(AP50/(1+'IMF GDP constant growth'!AP50/100),"")</f>
        <v>0.632077426389241</v>
      </c>
      <c r="AP50" s="0" t="n">
        <f aca="false">IFERROR(AQ50/(1+'IMF GDP constant growth'!AQ50/100),"")</f>
        <v>0.614809071100287</v>
      </c>
      <c r="AQ50" s="0" t="n">
        <f aca="false">IFERROR(AR50/(1+'IMF GDP constant growth'!AR50/100),"")</f>
        <v>0.631802393825498</v>
      </c>
      <c r="AR50" s="0" t="n">
        <f aca="false">IFERROR(AS50/(1+'IMF GDP constant growth'!AS50/100),"")</f>
        <v>0.589983393378189</v>
      </c>
      <c r="AS50" s="0" t="n">
        <f aca="false">IFERROR(AT50/(1+'IMF GDP constant growth'!AT50/100),"")</f>
        <v>0.610916004175247</v>
      </c>
      <c r="AT50" s="0" t="n">
        <f aca="false">IFERROR(AU50/(1+'IMF GDP constant growth'!AU50/100),"")</f>
        <v>0.644528602724969</v>
      </c>
      <c r="AU50" s="0" t="n">
        <f aca="false">IFERROR(AV50/(1+'IMF GDP constant growth'!AV50/100),"")</f>
        <v>0.537504628242488</v>
      </c>
      <c r="AV50" s="0" t="n">
        <f aca="false">IFERROR(AW50/(1+'IMF GDP constant growth'!AW50/100),"")</f>
        <v>0.57454944722096</v>
      </c>
      <c r="AW50" s="0" t="n">
        <f aca="false">'IMF GDP current US'!AW50</f>
        <v>0.607</v>
      </c>
      <c r="AX50" s="0" t="n">
        <f aca="false">IFERROR(AW50*(1+'IMF GDP constant growth'!AX50/100),"")</f>
        <v>0.63568682</v>
      </c>
      <c r="AY50" s="0" t="n">
        <f aca="false">IFERROR(AX50*(1+'IMF GDP constant growth'!AY50/100),"")</f>
        <v>0.6648584881698</v>
      </c>
      <c r="AZ50" s="0" t="n">
        <f aca="false">IFERROR(AY50*(1+'IMF GDP constant growth'!AZ50/100),"")</f>
        <v>0.693154865426307</v>
      </c>
      <c r="BA50" s="0" t="n">
        <f aca="false">IFERROR(AZ50*(1+'IMF GDP constant growth'!BA50/100),"")</f>
        <v>0.71589034501229</v>
      </c>
      <c r="BB50" s="0" t="n">
        <f aca="false">IFERROR(BA50*(1+'IMF GDP constant growth'!BB50/100),"")</f>
        <v>0.736815819796999</v>
      </c>
      <c r="BC50" s="0" t="n">
        <f aca="false">IFERROR(BB50*(1+'IMF GDP constant growth'!BC50/100),"")</f>
        <v>0.758301369102279</v>
      </c>
      <c r="BD50" s="0" t="n">
        <f aca="false">IFERROR(BC50*(1+'IMF GDP constant growth'!BD50/100),"")</f>
        <v>0.776500601960734</v>
      </c>
      <c r="BE50" s="0" t="n">
        <v>2022</v>
      </c>
    </row>
    <row r="51" customFormat="false" ht="15" hidden="false" customHeight="false" outlineLevel="0" collapsed="false">
      <c r="A51" s="0" t="s">
        <v>59</v>
      </c>
      <c r="B51" s="0" t="s">
        <v>294</v>
      </c>
      <c r="C51" s="0" t="s">
        <v>239</v>
      </c>
      <c r="D51" s="0" t="s">
        <v>240</v>
      </c>
      <c r="E51" s="0" t="s">
        <v>241</v>
      </c>
      <c r="F51" s="0" t="s">
        <v>242</v>
      </c>
      <c r="G51" s="0" t="n">
        <f aca="false">IFERROR(H51/(1+'IMF GDP constant growth'!H51/100),"")</f>
        <v>18.3587573652402</v>
      </c>
      <c r="H51" s="0" t="n">
        <f aca="false">IFERROR(I51/(1+'IMF GDP constant growth'!I51/100),"")</f>
        <v>19.1443285928989</v>
      </c>
      <c r="I51" s="0" t="n">
        <f aca="false">IFERROR(J51/(1+'IMF GDP constant growth'!J51/100),"")</f>
        <v>19.4697821789782</v>
      </c>
      <c r="J51" s="0" t="n">
        <f aca="false">IFERROR(K51/(1+'IMF GDP constant growth'!K51/100),"")</f>
        <v>20.3708436982213</v>
      </c>
      <c r="K51" s="0" t="n">
        <f aca="false">IFERROR(L51/(1+'IMF GDP constant growth'!L51/100),"")</f>
        <v>20.62609036976</v>
      </c>
      <c r="L51" s="0" t="n">
        <f aca="false">IFERROR(M51/(1+'IMF GDP constant growth'!M51/100),"")</f>
        <v>20.18819847121</v>
      </c>
      <c r="M51" s="0" t="n">
        <f aca="false">IFERROR(N51/(1+'IMF GDP constant growth'!N51/100),"")</f>
        <v>20.899226821366</v>
      </c>
      <c r="N51" s="0" t="n">
        <f aca="false">IFERROR(O51/(1+'IMF GDP constant growth'!O51/100),"")</f>
        <v>23.0136015988836</v>
      </c>
      <c r="O51" s="0" t="n">
        <f aca="false">IFERROR(P51/(1+'IMF GDP constant growth'!P51/100),"")</f>
        <v>23.5097748493555</v>
      </c>
      <c r="P51" s="0" t="n">
        <f aca="false">IFERROR(Q51/(1+'IMF GDP constant growth'!Q51/100),"")</f>
        <v>24.5444400404757</v>
      </c>
      <c r="Q51" s="0" t="n">
        <f aca="false">IFERROR(R51/(1+'IMF GDP constant growth'!R51/100),"")</f>
        <v>23.2057862806681</v>
      </c>
      <c r="R51" s="0" t="n">
        <f aca="false">IFERROR(S51/(1+'IMF GDP constant growth'!S51/100),"")</f>
        <v>23.4250809610204</v>
      </c>
      <c r="S51" s="0" t="n">
        <f aca="false">IFERROR(T51/(1+'IMF GDP constant growth'!T51/100),"")</f>
        <v>26.0536092956565</v>
      </c>
      <c r="T51" s="0" t="n">
        <f aca="false">IFERROR(U51/(1+'IMF GDP constant growth'!U51/100),"")</f>
        <v>27.9724576202816</v>
      </c>
      <c r="U51" s="0" t="n">
        <f aca="false">IFERROR(V51/(1+'IMF GDP constant growth'!V51/100),"")</f>
        <v>28.699741518409</v>
      </c>
      <c r="V51" s="0" t="n">
        <f aca="false">IFERROR(W51/(1+'IMF GDP constant growth'!W51/100),"")</f>
        <v>30.3313218237305</v>
      </c>
      <c r="W51" s="0" t="n">
        <f aca="false">IFERROR(X51/(1+'IMF GDP constant growth'!X51/100),"")</f>
        <v>32.1445282423531</v>
      </c>
      <c r="X51" s="0" t="n">
        <f aca="false">IFERROR(Y51/(1+'IMF GDP constant growth'!Y51/100),"")</f>
        <v>35.0005695766862</v>
      </c>
      <c r="Y51" s="0" t="n">
        <f aca="false">IFERROR(Z51/(1+'IMF GDP constant growth'!Z51/100),"")</f>
        <v>37.3505078180649</v>
      </c>
      <c r="Z51" s="0" t="n">
        <f aca="false">IFERROR(AA51/(1+'IMF GDP constant growth'!AA51/100),"")</f>
        <v>39.569127982458</v>
      </c>
      <c r="AA51" s="0" t="n">
        <f aca="false">IFERROR(AB51/(1+'IMF GDP constant growth'!AB51/100),"")</f>
        <v>41.4138407290002</v>
      </c>
      <c r="AB51" s="0" t="n">
        <f aca="false">IFERROR(AC51/(1+'IMF GDP constant growth'!AC51/100),"")</f>
        <v>42.4326212109336</v>
      </c>
      <c r="AC51" s="0" t="n">
        <f aca="false">IFERROR(AD51/(1+'IMF GDP constant growth'!AD51/100),"")</f>
        <v>44.339967534365</v>
      </c>
      <c r="AD51" s="0" t="n">
        <f aca="false">IFERROR(AE51/(1+'IMF GDP constant growth'!AE51/100),"")</f>
        <v>43.7431515713525</v>
      </c>
      <c r="AE51" s="0" t="n">
        <f aca="false">IFERROR(AF51/(1+'IMF GDP constant growth'!AF51/100),"")</f>
        <v>44.8673505667362</v>
      </c>
      <c r="AF51" s="0" t="n">
        <f aca="false">IFERROR(AG51/(1+'IMF GDP constant growth'!AG51/100),"")</f>
        <v>49.0974443781681</v>
      </c>
      <c r="AG51" s="0" t="n">
        <f aca="false">IFERROR(AH51/(1+'IMF GDP constant growth'!AH51/100),"")</f>
        <v>53.6016439254212</v>
      </c>
      <c r="AH51" s="0" t="n">
        <f aca="false">IFERROR(AI51/(1+'IMF GDP constant growth'!AI51/100),"")</f>
        <v>57.5767418389305</v>
      </c>
      <c r="AI51" s="0" t="n">
        <f aca="false">IFERROR(AJ51/(1+'IMF GDP constant growth'!AJ51/100),"")</f>
        <v>59.4249552519602</v>
      </c>
      <c r="AJ51" s="0" t="n">
        <f aca="false">IFERROR(AK51/(1+'IMF GDP constant growth'!AK51/100),"")</f>
        <v>59.9871153286437</v>
      </c>
      <c r="AK51" s="0" t="n">
        <f aca="false">IFERROR(AL51/(1+'IMF GDP constant growth'!AL51/100),"")</f>
        <v>64.9900407470526</v>
      </c>
      <c r="AL51" s="0" t="n">
        <f aca="false">IFERROR(AM51/(1+'IMF GDP constant growth'!AM51/100),"")</f>
        <v>67.0261787236577</v>
      </c>
      <c r="AM51" s="0" t="n">
        <f aca="false">IFERROR(AN51/(1+'IMF GDP constant growth'!AN51/100),"")</f>
        <v>68.8472799995795</v>
      </c>
      <c r="AN51" s="0" t="n">
        <f aca="false">IFERROR(AO51/(1+'IMF GDP constant growth'!AO51/100),"")</f>
        <v>72.203584899559</v>
      </c>
      <c r="AO51" s="0" t="n">
        <f aca="false">IFERROR(AP51/(1+'IMF GDP constant growth'!AP51/100),"")</f>
        <v>77.2939376349779</v>
      </c>
      <c r="AP51" s="0" t="n">
        <f aca="false">IFERROR(AQ51/(1+'IMF GDP constant growth'!AQ51/100),"")</f>
        <v>82.6480886949529</v>
      </c>
      <c r="AQ51" s="0" t="n">
        <f aca="false">IFERROR(AR51/(1+'IMF GDP constant growth'!AR51/100),"")</f>
        <v>88.1516249211498</v>
      </c>
      <c r="AR51" s="0" t="n">
        <f aca="false">IFERROR(AS51/(1+'IMF GDP constant growth'!AS51/100),"")</f>
        <v>92.2656612562198</v>
      </c>
      <c r="AS51" s="0" t="n">
        <f aca="false">IFERROR(AT51/(1+'IMF GDP constant growth'!AT51/100),"")</f>
        <v>98.7085723817416</v>
      </c>
      <c r="AT51" s="0" t="n">
        <f aca="false">IFERROR(AU51/(1+'IMF GDP constant growth'!AU51/100),"")</f>
        <v>103.695329458467</v>
      </c>
      <c r="AU51" s="0" t="n">
        <f aca="false">IFERROR(AV51/(1+'IMF GDP constant growth'!AV51/100),"")</f>
        <v>96.7270033188582</v>
      </c>
      <c r="AV51" s="0" t="n">
        <f aca="false">IFERROR(AW51/(1+'IMF GDP constant growth'!AW51/100),"")</f>
        <v>108.597341166149</v>
      </c>
      <c r="AW51" s="0" t="n">
        <f aca="false">'IMF GDP current US'!AW51</f>
        <v>113.873</v>
      </c>
      <c r="AX51" s="0" t="n">
        <f aca="false">IFERROR(AW51*(1+'IMF GDP constant growth'!AX51/100),"")</f>
        <v>116.61620057</v>
      </c>
      <c r="AY51" s="0" t="n">
        <f aca="false">IFERROR(AX51*(1+'IMF GDP constant growth'!AY51/100),"")</f>
        <v>122.857499624506</v>
      </c>
      <c r="AZ51" s="0" t="n">
        <f aca="false">IFERROR(AY51*(1+'IMF GDP constant growth'!AZ51/100),"")</f>
        <v>128.941403005912</v>
      </c>
      <c r="BA51" s="0" t="n">
        <f aca="false">IFERROR(AZ51*(1+'IMF GDP constant growth'!BA51/100),"")</f>
        <v>135.44262854547</v>
      </c>
      <c r="BB51" s="0" t="n">
        <f aca="false">IFERROR(BA51*(1+'IMF GDP constant growth'!BB51/100),"")</f>
        <v>142.271645876733</v>
      </c>
      <c r="BC51" s="0" t="n">
        <f aca="false">IFERROR(BB51*(1+'IMF GDP constant growth'!BC51/100),"")</f>
        <v>149.443559545379</v>
      </c>
      <c r="BD51" s="0" t="n">
        <f aca="false">IFERROR(BC51*(1+'IMF GDP constant growth'!BD51/100),"")</f>
        <v>156.978503817657</v>
      </c>
      <c r="BE51" s="0" t="n">
        <v>2022</v>
      </c>
    </row>
    <row r="52" customFormat="false" ht="15" hidden="false" customHeight="false" outlineLevel="0" collapsed="false">
      <c r="A52" s="0" t="s">
        <v>60</v>
      </c>
      <c r="B52" s="0" t="s">
        <v>295</v>
      </c>
      <c r="C52" s="0" t="s">
        <v>239</v>
      </c>
      <c r="D52" s="0" t="s">
        <v>240</v>
      </c>
      <c r="E52" s="0" t="s">
        <v>241</v>
      </c>
      <c r="F52" s="0" t="s">
        <v>242</v>
      </c>
      <c r="G52" s="0" t="n">
        <f aca="false">IFERROR(H52/(1+'IMF GDP constant growth'!H52/100),"")</f>
        <v>34.7117929336321</v>
      </c>
      <c r="H52" s="0" t="n">
        <f aca="false">IFERROR(I52/(1+'IMF GDP constant growth'!I52/100),"")</f>
        <v>36.0655528580438</v>
      </c>
      <c r="I52" s="0" t="n">
        <f aca="false">IFERROR(J52/(1+'IMF GDP constant growth'!J52/100),"")</f>
        <v>36.4983394923403</v>
      </c>
      <c r="J52" s="0" t="n">
        <f aca="false">IFERROR(K52/(1+'IMF GDP constant growth'!K52/100),"")</f>
        <v>35.4763859865548</v>
      </c>
      <c r="K52" s="0" t="n">
        <f aca="false">IFERROR(L52/(1+'IMF GDP constant growth'!L52/100),"")</f>
        <v>36.9663941979901</v>
      </c>
      <c r="L52" s="0" t="n">
        <f aca="false">IFERROR(M52/(1+'IMF GDP constant growth'!M52/100),"")</f>
        <v>38.5929155427016</v>
      </c>
      <c r="M52" s="0" t="n">
        <f aca="false">IFERROR(N52/(1+'IMF GDP constant growth'!N52/100),"")</f>
        <v>39.7869803495928</v>
      </c>
      <c r="N52" s="0" t="n">
        <f aca="false">IFERROR(O52/(1+'IMF GDP constant growth'!O52/100),"")</f>
        <v>37.4109018831151</v>
      </c>
      <c r="O52" s="0" t="n">
        <f aca="false">IFERROR(P52/(1+'IMF GDP constant growth'!P52/100),"")</f>
        <v>41.3338090545786</v>
      </c>
      <c r="P52" s="0" t="n">
        <f aca="false">IFERROR(Q52/(1+'IMF GDP constant growth'!Q52/100),"")</f>
        <v>41.4516104103842</v>
      </c>
      <c r="Q52" s="0" t="n">
        <f aca="false">IFERROR(R52/(1+'IMF GDP constant growth'!R52/100),"")</f>
        <v>42.6984748515285</v>
      </c>
      <c r="R52" s="0" t="n">
        <f aca="false">IFERROR(S52/(1+'IMF GDP constant growth'!S52/100),"")</f>
        <v>44.8816478706872</v>
      </c>
      <c r="S52" s="0" t="n">
        <f aca="false">IFERROR(T52/(1+'IMF GDP constant growth'!T52/100),"")</f>
        <v>46.5036706247338</v>
      </c>
      <c r="T52" s="0" t="n">
        <f aca="false">IFERROR(U52/(1+'IMF GDP constant growth'!U52/100),"")</f>
        <v>47.4337440372285</v>
      </c>
      <c r="U52" s="0" t="n">
        <f aca="false">IFERROR(V52/(1+'IMF GDP constant growth'!V52/100),"")</f>
        <v>49.4534728583337</v>
      </c>
      <c r="V52" s="0" t="n">
        <f aca="false">IFERROR(W52/(1+'IMF GDP constant growth'!W52/100),"")</f>
        <v>50.5676596018319</v>
      </c>
      <c r="W52" s="0" t="n">
        <f aca="false">IFERROR(X52/(1+'IMF GDP constant growth'!X52/100),"")</f>
        <v>51.4434914661357</v>
      </c>
      <c r="X52" s="0" t="n">
        <f aca="false">IFERROR(Y52/(1+'IMF GDP constant growth'!Y52/100),"")</f>
        <v>53.66996577679</v>
      </c>
      <c r="Y52" s="0" t="n">
        <f aca="false">IFERROR(Z52/(1+'IMF GDP constant growth'!Z52/100),"")</f>
        <v>55.4233635587177</v>
      </c>
      <c r="Z52" s="0" t="n">
        <f aca="false">IFERROR(AA52/(1+'IMF GDP constant growth'!AA52/100),"")</f>
        <v>52.7968503596701</v>
      </c>
      <c r="AA52" s="0" t="n">
        <f aca="false">IFERROR(AB52/(1+'IMF GDP constant growth'!AB52/100),"")</f>
        <v>53.3733919655977</v>
      </c>
      <c r="AB52" s="0" t="n">
        <f aca="false">IFERROR(AC52/(1+'IMF GDP constant growth'!AC52/100),"")</f>
        <v>55.6182768316707</v>
      </c>
      <c r="AC52" s="0" t="n">
        <f aca="false">IFERROR(AD52/(1+'IMF GDP constant growth'!AD52/100),"")</f>
        <v>58.3591455139355</v>
      </c>
      <c r="AD52" s="0" t="n">
        <f aca="false">IFERROR(AE52/(1+'IMF GDP constant growth'!AE52/100),"")</f>
        <v>60.0428068620125</v>
      </c>
      <c r="AE52" s="0" t="n">
        <f aca="false">IFERROR(AF52/(1+'IMF GDP constant growth'!AF52/100),"")</f>
        <v>64.1449314268252</v>
      </c>
      <c r="AF52" s="0" t="n">
        <f aca="false">IFERROR(AG52/(1+'IMF GDP constant growth'!AG52/100),"")</f>
        <v>67.6081162745595</v>
      </c>
      <c r="AG52" s="0" t="n">
        <f aca="false">IFERROR(AH52/(1+'IMF GDP constant growth'!AH52/100),"")</f>
        <v>70.5429846020381</v>
      </c>
      <c r="AH52" s="0" t="n">
        <f aca="false">IFERROR(AI52/(1+'IMF GDP constant growth'!AI52/100),"")</f>
        <v>71.8847121691689</v>
      </c>
      <c r="AI52" s="0" t="n">
        <f aca="false">IFERROR(AJ52/(1+'IMF GDP constant growth'!AJ52/100),"")</f>
        <v>76.6039435230748</v>
      </c>
      <c r="AJ52" s="0" t="n">
        <f aca="false">IFERROR(AK52/(1+'IMF GDP constant growth'!AK52/100),"")</f>
        <v>77.4396925469116</v>
      </c>
      <c r="AK52" s="0" t="n">
        <f aca="false">IFERROR(AL52/(1+'IMF GDP constant growth'!AL52/100),"")</f>
        <v>80.5597377596266</v>
      </c>
      <c r="AL52" s="0" t="n">
        <f aca="false">IFERROR(AM52/(1+'IMF GDP constant growth'!AM52/100),"")</f>
        <v>87.3920091190206</v>
      </c>
      <c r="AM52" s="0" t="n">
        <f aca="false">IFERROR(AN52/(1+'IMF GDP constant growth'!AN52/100),"")</f>
        <v>92.4458890063735</v>
      </c>
      <c r="AN52" s="0" t="n">
        <f aca="false">IFERROR(AO52/(1+'IMF GDP constant growth'!AO52/100),"")</f>
        <v>99.1121620626231</v>
      </c>
      <c r="AO52" s="0" t="n">
        <f aca="false">IFERROR(AP52/(1+'IMF GDP constant growth'!AP52/100),"")</f>
        <v>103.30064203139</v>
      </c>
      <c r="AP52" s="0" t="n">
        <f aca="false">IFERROR(AQ52/(1+'IMF GDP constant growth'!AQ52/100),"")</f>
        <v>103.424602801827</v>
      </c>
      <c r="AQ52" s="0" t="n">
        <f aca="false">IFERROR(AR52/(1+'IMF GDP constant growth'!AR52/100),"")</f>
        <v>102.713041534551</v>
      </c>
      <c r="AR52" s="0" t="n">
        <f aca="false">IFERROR(AS52/(1+'IMF GDP constant growth'!AS52/100),"")</f>
        <v>108.845010114163</v>
      </c>
      <c r="AS52" s="0" t="n">
        <f aca="false">IFERROR(AT52/(1+'IMF GDP constant growth'!AT52/100),"")</f>
        <v>109.981352019755</v>
      </c>
      <c r="AT52" s="0" t="n">
        <f aca="false">IFERROR(AU52/(1+'IMF GDP constant growth'!AU52/100),"")</f>
        <v>110.162821250588</v>
      </c>
      <c r="AU52" s="0" t="n">
        <f aca="false">IFERROR(AV52/(1+'IMF GDP constant growth'!AV52/100),"")</f>
        <v>99.978268425971</v>
      </c>
      <c r="AV52" s="0" t="n">
        <f aca="false">IFERROR(AW52/(1+'IMF GDP constant growth'!AW52/100),"")</f>
        <v>109.794134820033</v>
      </c>
      <c r="AW52" s="0" t="n">
        <f aca="false">'IMF GDP current US'!AW52</f>
        <v>116.586</v>
      </c>
      <c r="AX52" s="0" t="n">
        <f aca="false">IFERROR(AW52*(1+'IMF GDP constant growth'!AX52/100),"")</f>
        <v>119.24882424</v>
      </c>
      <c r="AY52" s="0" t="n">
        <f aca="false">IFERROR(AX52*(1+'IMF GDP constant growth'!AY52/100),"")</f>
        <v>119.345415787634</v>
      </c>
      <c r="AZ52" s="0" t="n">
        <f aca="false">IFERROR(AY52*(1+'IMF GDP constant growth'!AZ52/100),"")</f>
        <v>120.356271459356</v>
      </c>
      <c r="BA52" s="0" t="n">
        <f aca="false">IFERROR(AZ52*(1+'IMF GDP constant growth'!BA52/100),"")</f>
        <v>122.751361261397</v>
      </c>
      <c r="BB52" s="0" t="n">
        <f aca="false">IFERROR(BA52*(1+'IMF GDP constant growth'!BB52/100),"")</f>
        <v>125.443298613859</v>
      </c>
      <c r="BC52" s="0" t="n">
        <f aca="false">IFERROR(BB52*(1+'IMF GDP constant growth'!BC52/100),"")</f>
        <v>128.530458192746</v>
      </c>
      <c r="BD52" s="0" t="n">
        <f aca="false">IFERROR(BC52*(1+'IMF GDP constant growth'!BD52/100),"")</f>
        <v>131.756572693384</v>
      </c>
      <c r="BE52" s="0" t="n">
        <v>2022</v>
      </c>
    </row>
    <row r="53" customFormat="false" ht="15" hidden="false" customHeight="false" outlineLevel="0" collapsed="false">
      <c r="A53" s="0" t="s">
        <v>61</v>
      </c>
      <c r="B53" s="0" t="s">
        <v>296</v>
      </c>
      <c r="C53" s="0" t="s">
        <v>239</v>
      </c>
      <c r="D53" s="0" t="s">
        <v>240</v>
      </c>
      <c r="E53" s="0" t="s">
        <v>241</v>
      </c>
      <c r="F53" s="0" t="s">
        <v>242</v>
      </c>
      <c r="G53" s="0" t="n">
        <f aca="false">IFERROR(H53/(1+'IMF GDP constant growth'!H53/100),"")</f>
        <v>72.6231330021279</v>
      </c>
      <c r="H53" s="0" t="n">
        <f aca="false">IFERROR(I53/(1+'IMF GDP constant growth'!I53/100),"")</f>
        <v>74.2193894655147</v>
      </c>
      <c r="I53" s="0" t="n">
        <f aca="false">IFERROR(J53/(1+'IMF GDP constant growth'!J53/100),"")</f>
        <v>79.6344361209187</v>
      </c>
      <c r="J53" s="0" t="n">
        <f aca="false">IFERROR(K53/(1+'IMF GDP constant growth'!K53/100),"")</f>
        <v>86.7027886710114</v>
      </c>
      <c r="K53" s="0" t="n">
        <f aca="false">IFERROR(L53/(1+'IMF GDP constant growth'!L53/100),"")</f>
        <v>93.6572193503133</v>
      </c>
      <c r="L53" s="0" t="n">
        <f aca="false">IFERROR(M53/(1+'IMF GDP constant growth'!M53/100),"")</f>
        <v>100.611267887074</v>
      </c>
      <c r="M53" s="0" t="n">
        <f aca="false">IFERROR(N53/(1+'IMF GDP constant growth'!N53/100),"")</f>
        <v>105.39935812582</v>
      </c>
      <c r="N53" s="0" t="n">
        <f aca="false">IFERROR(O53/(1+'IMF GDP constant growth'!O53/100),"")</f>
        <v>109.903072698536</v>
      </c>
      <c r="O53" s="0" t="n">
        <f aca="false">IFERROR(P53/(1+'IMF GDP constant growth'!P53/100),"")</f>
        <v>114.292601422116</v>
      </c>
      <c r="P53" s="0" t="n">
        <f aca="false">IFERROR(Q53/(1+'IMF GDP constant growth'!Q53/100),"")</f>
        <v>117.71337898268</v>
      </c>
      <c r="Q53" s="0" t="n">
        <f aca="false">IFERROR(R53/(1+'IMF GDP constant growth'!R53/100),"")</f>
        <v>120.479643388773</v>
      </c>
      <c r="R53" s="0" t="n">
        <f aca="false">IFERROR(S53/(1+'IMF GDP constant growth'!S53/100),"")</f>
        <v>123.009715899937</v>
      </c>
      <c r="S53" s="0" t="n">
        <f aca="false">IFERROR(T53/(1+'IMF GDP constant growth'!T53/100),"")</f>
        <v>123.378745047637</v>
      </c>
      <c r="T53" s="0" t="n">
        <f aca="false">IFERROR(U53/(1+'IMF GDP constant growth'!U53/100),"")</f>
        <v>126.956728654018</v>
      </c>
      <c r="U53" s="0" t="n">
        <f aca="false">IFERROR(V53/(1+'IMF GDP constant growth'!V53/100),"")</f>
        <v>132.273676450048</v>
      </c>
      <c r="V53" s="0" t="n">
        <f aca="false">IFERROR(W53/(1+'IMF GDP constant growth'!W53/100),"")</f>
        <v>138.204828102068</v>
      </c>
      <c r="W53" s="0" t="n">
        <f aca="false">IFERROR(X53/(1+'IMF GDP constant growth'!X53/100),"")</f>
        <v>144.947841665168</v>
      </c>
      <c r="X53" s="0" t="n">
        <f aca="false">IFERROR(Y53/(1+'IMF GDP constant growth'!Y53/100),"")</f>
        <v>153.52730441333</v>
      </c>
      <c r="Y53" s="0" t="n">
        <f aca="false">IFERROR(Z53/(1+'IMF GDP constant growth'!Z53/100),"")</f>
        <v>165.107868985227</v>
      </c>
      <c r="Z53" s="0" t="n">
        <f aca="false">IFERROR(AA53/(1+'IMF GDP constant growth'!AA53/100),"")</f>
        <v>175.195959780224</v>
      </c>
      <c r="AA53" s="0" t="n">
        <f aca="false">IFERROR(AB53/(1+'IMF GDP constant growth'!AB53/100),"")</f>
        <v>184.626758295194</v>
      </c>
      <c r="AB53" s="0" t="n">
        <f aca="false">IFERROR(AC53/(1+'IMF GDP constant growth'!AC53/100),"")</f>
        <v>191.133005257517</v>
      </c>
      <c r="AC53" s="0" t="n">
        <f aca="false">IFERROR(AD53/(1+'IMF GDP constant growth'!AD53/100),"")</f>
        <v>197.222502805021</v>
      </c>
      <c r="AD53" s="0" t="n">
        <f aca="false">IFERROR(AE53/(1+'IMF GDP constant growth'!AE53/100),"")</f>
        <v>203.519817319585</v>
      </c>
      <c r="AE53" s="0" t="n">
        <f aca="false">IFERROR(AF53/(1+'IMF GDP constant growth'!AF53/100),"")</f>
        <v>211.847848244303</v>
      </c>
      <c r="AF53" s="0" t="n">
        <f aca="false">IFERROR(AG53/(1+'IMF GDP constant growth'!AG53/100),"")</f>
        <v>221.321684017788</v>
      </c>
      <c r="AG53" s="0" t="n">
        <f aca="false">IFERROR(AH53/(1+'IMF GDP constant growth'!AH53/100),"")</f>
        <v>236.468940071965</v>
      </c>
      <c r="AH53" s="0" t="n">
        <f aca="false">IFERROR(AI53/(1+'IMF GDP constant growth'!AI53/100),"")</f>
        <v>253.229858544266</v>
      </c>
      <c r="AI53" s="0" t="n">
        <f aca="false">IFERROR(AJ53/(1+'IMF GDP constant growth'!AJ53/100),"")</f>
        <v>271.350987221694</v>
      </c>
      <c r="AJ53" s="0" t="n">
        <f aca="false">IFERROR(AK53/(1+'IMF GDP constant growth'!AK53/100),"")</f>
        <v>284.033932364436</v>
      </c>
      <c r="AK53" s="0" t="n">
        <f aca="false">IFERROR(AL53/(1+'IMF GDP constant growth'!AL53/100),"")</f>
        <v>298.653158863234</v>
      </c>
      <c r="AL53" s="0" t="n">
        <f aca="false">IFERROR(AM53/(1+'IMF GDP constant growth'!AM53/100),"")</f>
        <v>303.92438711717</v>
      </c>
      <c r="AM53" s="0" t="n">
        <f aca="false">IFERROR(AN53/(1+'IMF GDP constant growth'!AN53/100),"")</f>
        <v>310.689743974398</v>
      </c>
      <c r="AN53" s="0" t="n">
        <f aca="false">IFERROR(AO53/(1+'IMF GDP constant growth'!AO53/100),"")</f>
        <v>320.948719320432</v>
      </c>
      <c r="AO53" s="0" t="n">
        <f aca="false">IFERROR(AP53/(1+'IMF GDP constant growth'!AP53/100),"")</f>
        <v>330.352516796521</v>
      </c>
      <c r="AP53" s="0" t="n">
        <f aca="false">IFERROR(AQ53/(1+'IMF GDP constant growth'!AQ53/100),"")</f>
        <v>344.75588652885</v>
      </c>
      <c r="AQ53" s="0" t="n">
        <f aca="false">IFERROR(AR53/(1+'IMF GDP constant growth'!AR53/100),"")</f>
        <v>359.718292004202</v>
      </c>
      <c r="AR53" s="0" t="n">
        <f aca="false">IFERROR(AS53/(1+'IMF GDP constant growth'!AS53/100),"")</f>
        <v>374.794085622098</v>
      </c>
      <c r="AS53" s="0" t="n">
        <f aca="false">IFERROR(AT53/(1+'IMF GDP constant growth'!AT53/100),"")</f>
        <v>394.759366563187</v>
      </c>
      <c r="AT53" s="0" t="n">
        <f aca="false">IFERROR(AU53/(1+'IMF GDP constant growth'!AU53/100),"")</f>
        <v>416.660616220112</v>
      </c>
      <c r="AU53" s="0" t="n">
        <f aca="false">IFERROR(AV53/(1+'IMF GDP constant growth'!AV53/100),"")</f>
        <v>431.547900037657</v>
      </c>
      <c r="AV53" s="0" t="n">
        <f aca="false">IFERROR(AW53/(1+'IMF GDP constant growth'!AW53/100),"")</f>
        <v>445.586153225882</v>
      </c>
      <c r="AW53" s="0" t="n">
        <f aca="false">'IMF GDP current US'!AW53</f>
        <v>475.231</v>
      </c>
      <c r="AX53" s="0" t="n">
        <f aca="false">IFERROR(AW53*(1+'IMF GDP constant growth'!AX53/100),"")</f>
        <v>493.0996856</v>
      </c>
      <c r="AY53" s="0" t="n">
        <f aca="false">IFERROR(AX53*(1+'IMF GDP constant growth'!AY53/100),"")</f>
        <v>507.725022274896</v>
      </c>
      <c r="AZ53" s="0" t="n">
        <f aca="false">IFERROR(AY53*(1+'IMF GDP constant growth'!AZ53/100),"")</f>
        <v>530.273090514124</v>
      </c>
      <c r="BA53" s="0" t="n">
        <f aca="false">IFERROR(AZ53*(1+'IMF GDP constant growth'!BA53/100),"")</f>
        <v>555.365613157253</v>
      </c>
      <c r="BB53" s="0" t="n">
        <f aca="false">IFERROR(BA53*(1+'IMF GDP constant growth'!BB53/100),"")</f>
        <v>583.478220495273</v>
      </c>
      <c r="BC53" s="0" t="n">
        <f aca="false">IFERROR(BB53*(1+'IMF GDP constant growth'!BC53/100),"")</f>
        <v>615.487835671643</v>
      </c>
      <c r="BD53" s="0" t="n">
        <f aca="false">IFERROR(BC53*(1+'IMF GDP constant growth'!BD53/100),"")</f>
        <v>650.127491063244</v>
      </c>
      <c r="BE53" s="0" t="n">
        <v>2023</v>
      </c>
    </row>
    <row r="54" customFormat="false" ht="15" hidden="false" customHeight="false" outlineLevel="0" collapsed="false">
      <c r="A54" s="0" t="s">
        <v>62</v>
      </c>
      <c r="B54" s="0" t="s">
        <v>297</v>
      </c>
      <c r="C54" s="0" t="s">
        <v>239</v>
      </c>
      <c r="D54" s="0" t="s">
        <v>240</v>
      </c>
      <c r="E54" s="0" t="s">
        <v>241</v>
      </c>
      <c r="F54" s="0" t="s">
        <v>242</v>
      </c>
      <c r="G54" s="0" t="n">
        <f aca="false">IFERROR(H54/(1+'IMF GDP constant growth'!H54/100),"")</f>
        <v>14.661361069462</v>
      </c>
      <c r="H54" s="0" t="n">
        <f aca="false">IFERROR(I54/(1+'IMF GDP constant growth'!I54/100),"")</f>
        <v>13.8219981482353</v>
      </c>
      <c r="I54" s="0" t="n">
        <f aca="false">IFERROR(J54/(1+'IMF GDP constant growth'!J54/100),"")</f>
        <v>12.9503829450076</v>
      </c>
      <c r="J54" s="0" t="n">
        <f aca="false">IFERROR(K54/(1+'IMF GDP constant growth'!K54/100),"")</f>
        <v>13.1491713232135</v>
      </c>
      <c r="K54" s="0" t="n">
        <f aca="false">IFERROR(L54/(1+'IMF GDP constant growth'!L54/100),"")</f>
        <v>13.3249757438048</v>
      </c>
      <c r="L54" s="0" t="n">
        <f aca="false">IFERROR(M54/(1+'IMF GDP constant growth'!M54/100),"")</f>
        <v>13.4070575943867</v>
      </c>
      <c r="M54" s="0" t="n">
        <f aca="false">IFERROR(N54/(1+'IMF GDP constant growth'!N54/100),"")</f>
        <v>13.432531003816</v>
      </c>
      <c r="N54" s="0" t="n">
        <f aca="false">IFERROR(O54/(1+'IMF GDP constant growth'!O54/100),"")</f>
        <v>13.7700905079419</v>
      </c>
      <c r="O54" s="0" t="n">
        <f aca="false">IFERROR(P54/(1+'IMF GDP constant growth'!P54/100),"")</f>
        <v>14.0286928076811</v>
      </c>
      <c r="P54" s="0" t="n">
        <f aca="false">IFERROR(Q54/(1+'IMF GDP constant growth'!Q54/100),"")</f>
        <v>14.1636488324909</v>
      </c>
      <c r="Q54" s="0" t="n">
        <f aca="false">IFERROR(R54/(1+'IMF GDP constant growth'!R54/100),"")</f>
        <v>14.8478947075886</v>
      </c>
      <c r="R54" s="0" t="n">
        <f aca="false">IFERROR(S54/(1+'IMF GDP constant growth'!S54/100),"")</f>
        <v>15.0703161703083</v>
      </c>
      <c r="S54" s="0" t="n">
        <f aca="false">IFERROR(T54/(1+'IMF GDP constant growth'!T54/100),"")</f>
        <v>16.1284030686256</v>
      </c>
      <c r="T54" s="0" t="n">
        <f aca="false">IFERROR(U54/(1+'IMF GDP constant growth'!U54/100),"")</f>
        <v>17.0665922751276</v>
      </c>
      <c r="U54" s="0" t="n">
        <f aca="false">IFERROR(V54/(1+'IMF GDP constant growth'!V54/100),"")</f>
        <v>17.8673567846765</v>
      </c>
      <c r="V54" s="0" t="n">
        <f aca="false">IFERROR(W54/(1+'IMF GDP constant growth'!W54/100),"")</f>
        <v>18.7130187812953</v>
      </c>
      <c r="W54" s="0" t="n">
        <f aca="false">IFERROR(X54/(1+'IMF GDP constant growth'!X54/100),"")</f>
        <v>18.8657170145507</v>
      </c>
      <c r="X54" s="0" t="n">
        <f aca="false">IFERROR(Y54/(1+'IMF GDP constant growth'!Y54/100),"")</f>
        <v>19.457345900127</v>
      </c>
      <c r="Y54" s="0" t="n">
        <f aca="false">IFERROR(Z54/(1+'IMF GDP constant growth'!Z54/100),"")</f>
        <v>19.9733547133983</v>
      </c>
      <c r="Z54" s="0" t="n">
        <f aca="false">IFERROR(AA54/(1+'IMF GDP constant growth'!AA54/100),"")</f>
        <v>20.4055781093963</v>
      </c>
      <c r="AA54" s="0" t="n">
        <f aca="false">IFERROR(AB54/(1+'IMF GDP constant growth'!AB54/100),"")</f>
        <v>20.6353449189081</v>
      </c>
      <c r="AB54" s="0" t="n">
        <f aca="false">IFERROR(AC54/(1+'IMF GDP constant growth'!AC54/100),"")</f>
        <v>20.8163168938469</v>
      </c>
      <c r="AC54" s="0" t="n">
        <f aca="false">IFERROR(AD54/(1+'IMF GDP constant growth'!AD54/100),"")</f>
        <v>21.1445902112629</v>
      </c>
      <c r="AD54" s="0" t="n">
        <f aca="false">IFERROR(AE54/(1+'IMF GDP constant growth'!AE54/100),"")</f>
        <v>21.4755030480691</v>
      </c>
      <c r="AE54" s="0" t="n">
        <f aca="false">IFERROR(AF54/(1+'IMF GDP constant growth'!AF54/100),"")</f>
        <v>21.6664202701665</v>
      </c>
      <c r="AF54" s="0" t="n">
        <f aca="false">IFERROR(AG54/(1+'IMF GDP constant growth'!AG54/100),"")</f>
        <v>22.2533635952853</v>
      </c>
      <c r="AG54" s="0" t="n">
        <f aca="false">IFERROR(AH54/(1+'IMF GDP constant growth'!AH54/100),"")</f>
        <v>23.2249454498554</v>
      </c>
      <c r="AH54" s="0" t="n">
        <f aca="false">IFERROR(AI54/(1+'IMF GDP constant growth'!AI54/100),"")</f>
        <v>23.6536779428598</v>
      </c>
      <c r="AI54" s="0" t="n">
        <f aca="false">IFERROR(AJ54/(1+'IMF GDP constant growth'!AJ54/100),"")</f>
        <v>24.1494590325421</v>
      </c>
      <c r="AJ54" s="0" t="n">
        <f aca="false">IFERROR(AK54/(1+'IMF GDP constant growth'!AK54/100),"")</f>
        <v>23.653670638604</v>
      </c>
      <c r="AK54" s="0" t="n">
        <f aca="false">IFERROR(AL54/(1+'IMF GDP constant growth'!AL54/100),"")</f>
        <v>24.1494515751892</v>
      </c>
      <c r="AL54" s="0" t="n">
        <f aca="false">IFERROR(AM54/(1+'IMF GDP constant growth'!AM54/100),"")</f>
        <v>25.0673722295621</v>
      </c>
      <c r="AM54" s="0" t="n">
        <f aca="false">IFERROR(AN54/(1+'IMF GDP constant growth'!AN54/100),"")</f>
        <v>25.7777815585479</v>
      </c>
      <c r="AN54" s="0" t="n">
        <f aca="false">IFERROR(AO54/(1+'IMF GDP constant growth'!AO54/100),"")</f>
        <v>26.3539149763814</v>
      </c>
      <c r="AO54" s="0" t="n">
        <f aca="false">IFERROR(AP54/(1+'IMF GDP constant growth'!AP54/100),"")</f>
        <v>26.802985687579</v>
      </c>
      <c r="AP54" s="0" t="n">
        <f aca="false">IFERROR(AQ54/(1+'IMF GDP constant growth'!AQ54/100),"")</f>
        <v>27.4462573440809</v>
      </c>
      <c r="AQ54" s="0" t="n">
        <f aca="false">IFERROR(AR54/(1+'IMF GDP constant growth'!AR54/100),"")</f>
        <v>28.1365307162845</v>
      </c>
      <c r="AR54" s="0" t="n">
        <f aca="false">IFERROR(AS54/(1+'IMF GDP constant growth'!AS54/100),"")</f>
        <v>28.7729790410869</v>
      </c>
      <c r="AS54" s="0" t="n">
        <f aca="false">IFERROR(AT54/(1+'IMF GDP constant growth'!AT54/100),"")</f>
        <v>29.4764783786414</v>
      </c>
      <c r="AT54" s="0" t="n">
        <f aca="false">IFERROR(AU54/(1+'IMF GDP constant growth'!AU54/100),"")</f>
        <v>30.19334633281</v>
      </c>
      <c r="AU54" s="0" t="n">
        <f aca="false">IFERROR(AV54/(1+'IMF GDP constant growth'!AV54/100),"")</f>
        <v>27.8077700390547</v>
      </c>
      <c r="AV54" s="0" t="n">
        <f aca="false">IFERROR(AW54/(1+'IMF GDP constant growth'!AW54/100),"")</f>
        <v>31.1180069845037</v>
      </c>
      <c r="AW54" s="0" t="n">
        <f aca="false">'IMF GDP current US'!AW54</f>
        <v>31.989</v>
      </c>
      <c r="AX54" s="0" t="n">
        <f aca="false">IFERROR(AW54*(1+'IMF GDP constant growth'!AX54/100),"")</f>
        <v>33.10797522</v>
      </c>
      <c r="AY54" s="0" t="n">
        <f aca="false">IFERROR(AX54*(1+'IMF GDP constant growth'!AY54/100),"")</f>
        <v>34.1012144766</v>
      </c>
      <c r="AZ54" s="0" t="n">
        <f aca="false">IFERROR(AY54*(1+'IMF GDP constant growth'!AZ54/100),"")</f>
        <v>34.8855424095618</v>
      </c>
      <c r="BA54" s="0" t="n">
        <f aca="false">IFERROR(AZ54*(1+'IMF GDP constant growth'!BA54/100),"")</f>
        <v>35.6879098849817</v>
      </c>
      <c r="BB54" s="0" t="n">
        <f aca="false">IFERROR(BA54*(1+'IMF GDP constant growth'!BB54/100),"")</f>
        <v>36.5087318123363</v>
      </c>
      <c r="BC54" s="0" t="n">
        <f aca="false">IFERROR(BB54*(1+'IMF GDP constant growth'!BC54/100),"")</f>
        <v>37.34843264402</v>
      </c>
      <c r="BD54" s="0" t="n">
        <f aca="false">IFERROR(BC54*(1+'IMF GDP constant growth'!BD54/100),"")</f>
        <v>38.2074465948325</v>
      </c>
      <c r="BE54" s="0" t="n">
        <v>2023</v>
      </c>
    </row>
    <row r="55" customFormat="false" ht="15" hidden="false" customHeight="false" outlineLevel="0" collapsed="false">
      <c r="A55" s="0" t="s">
        <v>63</v>
      </c>
      <c r="B55" s="0" t="s">
        <v>298</v>
      </c>
      <c r="C55" s="0" t="s">
        <v>239</v>
      </c>
      <c r="D55" s="0" t="s">
        <v>240</v>
      </c>
      <c r="E55" s="0" t="s">
        <v>241</v>
      </c>
      <c r="F55" s="0" t="s">
        <v>242</v>
      </c>
      <c r="G55" s="0" t="n">
        <f aca="false">IFERROR(H55/(1+'IMF GDP constant growth'!H55/100),"")</f>
        <v>0.102244771882771</v>
      </c>
      <c r="H55" s="0" t="n">
        <f aca="false">IFERROR(I55/(1+'IMF GDP constant growth'!I55/100),"")</f>
        <v>0.108143272772688</v>
      </c>
      <c r="I55" s="0" t="n">
        <f aca="false">IFERROR(J55/(1+'IMF GDP constant growth'!J55/100),"")</f>
        <v>0.110524587639142</v>
      </c>
      <c r="J55" s="0" t="n">
        <f aca="false">IFERROR(K55/(1+'IMF GDP constant growth'!K55/100),"")</f>
        <v>0.116055238004605</v>
      </c>
      <c r="K55" s="0" t="n">
        <f aca="false">IFERROR(L55/(1+'IMF GDP constant growth'!L55/100),"")</f>
        <v>0.117228556460832</v>
      </c>
      <c r="L55" s="0" t="n">
        <f aca="false">IFERROR(M55/(1+'IMF GDP constant growth'!M55/100),"")</f>
        <v>0.132356901672102</v>
      </c>
      <c r="M55" s="0" t="n">
        <f aca="false">IFERROR(N55/(1+'IMF GDP constant growth'!N55/100),"")</f>
        <v>0.129271662294125</v>
      </c>
      <c r="N55" s="0" t="n">
        <f aca="false">IFERROR(O55/(1+'IMF GDP constant growth'!O55/100),"")</f>
        <v>0.135007445950116</v>
      </c>
      <c r="O55" s="0" t="n">
        <f aca="false">IFERROR(P55/(1+'IMF GDP constant growth'!P55/100),"")</f>
        <v>0.138591893640091</v>
      </c>
      <c r="P55" s="0" t="n">
        <f aca="false">IFERROR(Q55/(1+'IMF GDP constant growth'!Q55/100),"")</f>
        <v>0.136888599267254</v>
      </c>
      <c r="Q55" s="0" t="n">
        <f aca="false">IFERROR(R55/(1+'IMF GDP constant growth'!R55/100),"")</f>
        <v>0.140361463030665</v>
      </c>
      <c r="R55" s="0" t="n">
        <f aca="false">IFERROR(S55/(1+'IMF GDP constant growth'!S55/100),"")</f>
        <v>0.138613962815933</v>
      </c>
      <c r="S55" s="0" t="n">
        <f aca="false">IFERROR(T55/(1+'IMF GDP constant growth'!T55/100),"")</f>
        <v>0.184359342824447</v>
      </c>
      <c r="T55" s="0" t="n">
        <f aca="false">IFERROR(U55/(1+'IMF GDP constant growth'!U55/100),"")</f>
        <v>0.203645173677312</v>
      </c>
      <c r="U55" s="0" t="n">
        <f aca="false">IFERROR(V55/(1+'IMF GDP constant growth'!V55/100),"")</f>
        <v>0.237873854468995</v>
      </c>
      <c r="V55" s="0" t="n">
        <f aca="false">IFERROR(W55/(1+'IMF GDP constant growth'!W55/100),"")</f>
        <v>0.300934213288726</v>
      </c>
      <c r="W55" s="0" t="n">
        <f aca="false">IFERROR(X55/(1+'IMF GDP constant growth'!X55/100),"")</f>
        <v>0.459460338164961</v>
      </c>
      <c r="X55" s="0" t="n">
        <f aca="false">IFERROR(Y55/(1+'IMF GDP constant growth'!Y55/100),"")</f>
        <v>1.1393375843578</v>
      </c>
      <c r="Y55" s="0" t="n">
        <f aca="false">IFERROR(Z55/(1+'IMF GDP constant growth'!Z55/100),"")</f>
        <v>1.42206420591619</v>
      </c>
      <c r="Z55" s="0" t="n">
        <f aca="false">IFERROR(AA55/(1+'IMF GDP constant growth'!AA55/100),"")</f>
        <v>1.79741805306776</v>
      </c>
      <c r="AA55" s="0" t="n">
        <f aca="false">IFERROR(AB55/(1+'IMF GDP constant growth'!AB55/100),"")</f>
        <v>3.78365487261029</v>
      </c>
      <c r="AB55" s="0" t="n">
        <f aca="false">IFERROR(AC55/(1+'IMF GDP constant growth'!AC55/100),"")</f>
        <v>6.05471803679717</v>
      </c>
      <c r="AC55" s="0" t="n">
        <f aca="false">IFERROR(AD55/(1+'IMF GDP constant growth'!AD55/100),"")</f>
        <v>7.24271426279714</v>
      </c>
      <c r="AD55" s="0" t="n">
        <f aca="false">IFERROR(AE55/(1+'IMF GDP constant growth'!AE55/100),"")</f>
        <v>8.28964860948447</v>
      </c>
      <c r="AE55" s="0" t="n">
        <f aca="false">IFERROR(AF55/(1+'IMF GDP constant growth'!AF55/100),"")</f>
        <v>10.8089557183929</v>
      </c>
      <c r="AF55" s="0" t="n">
        <f aca="false">IFERROR(AG55/(1+'IMF GDP constant growth'!AG55/100),"")</f>
        <v>11.696370982873</v>
      </c>
      <c r="AG55" s="0" t="n">
        <f aca="false">IFERROR(AH55/(1+'IMF GDP constant growth'!AH55/100),"")</f>
        <v>12.4567520604695</v>
      </c>
      <c r="AH55" s="0" t="n">
        <f aca="false">IFERROR(AI55/(1+'IMF GDP constant growth'!AI55/100),"")</f>
        <v>14.3603929103505</v>
      </c>
      <c r="AI55" s="0" t="n">
        <f aca="false">IFERROR(AJ55/(1+'IMF GDP constant growth'!AJ55/100),"")</f>
        <v>16.9163992444637</v>
      </c>
      <c r="AJ55" s="0" t="n">
        <f aca="false">IFERROR(AK55/(1+'IMF GDP constant growth'!AK55/100),"")</f>
        <v>17.1435864863169</v>
      </c>
      <c r="AK55" s="0" t="n">
        <f aca="false">IFERROR(AL55/(1+'IMF GDP constant growth'!AL55/100),"")</f>
        <v>15.613692828278</v>
      </c>
      <c r="AL55" s="0" t="n">
        <f aca="false">IFERROR(AM55/(1+'IMF GDP constant growth'!AM55/100),"")</f>
        <v>16.6323301483948</v>
      </c>
      <c r="AM55" s="0" t="n">
        <f aca="false">IFERROR(AN55/(1+'IMF GDP constant growth'!AN55/100),"")</f>
        <v>18.0149757536309</v>
      </c>
      <c r="AN55" s="0" t="n">
        <f aca="false">IFERROR(AO55/(1+'IMF GDP constant growth'!AO55/100),"")</f>
        <v>17.2704168057333</v>
      </c>
      <c r="AO55" s="0" t="n">
        <f aca="false">IFERROR(AP55/(1+'IMF GDP constant growth'!AP55/100),"")</f>
        <v>17.3420890354771</v>
      </c>
      <c r="AP55" s="0" t="n">
        <f aca="false">IFERROR(AQ55/(1+'IMF GDP constant growth'!AQ55/100),"")</f>
        <v>15.7622247243452</v>
      </c>
      <c r="AQ55" s="0" t="n">
        <f aca="false">IFERROR(AR55/(1+'IMF GDP constant growth'!AR55/100),"")</f>
        <v>14.3726269926469</v>
      </c>
      <c r="AR55" s="0" t="n">
        <f aca="false">IFERROR(AS55/(1+'IMF GDP constant growth'!AS55/100),"")</f>
        <v>13.5579864947037</v>
      </c>
      <c r="AS55" s="0" t="n">
        <f aca="false">IFERROR(AT55/(1+'IMF GDP constant growth'!AT55/100),"")</f>
        <v>12.712374877029</v>
      </c>
      <c r="AT55" s="0" t="n">
        <f aca="false">IFERROR(AU55/(1+'IMF GDP constant growth'!AU55/100),"")</f>
        <v>12.0154824862703</v>
      </c>
      <c r="AU55" s="0" t="n">
        <f aca="false">IFERROR(AV55/(1+'IMF GDP constant growth'!AV55/100),"")</f>
        <v>11.4401811848276</v>
      </c>
      <c r="AV55" s="0" t="n">
        <f aca="false">IFERROR(AW55/(1+'IMF GDP constant growth'!AW55/100),"")</f>
        <v>11.3970517017608</v>
      </c>
      <c r="AW55" s="0" t="n">
        <f aca="false">'IMF GDP current US'!AW55</f>
        <v>11.767</v>
      </c>
      <c r="AX55" s="0" t="n">
        <f aca="false">IFERROR(AW55*(1+'IMF GDP constant growth'!AX55/100),"")</f>
        <v>11.06721651</v>
      </c>
      <c r="AY55" s="0" t="n">
        <f aca="false">IFERROR(AX55*(1+'IMF GDP constant growth'!AY55/100),"")</f>
        <v>11.1189004111017</v>
      </c>
      <c r="AZ55" s="0" t="n">
        <f aca="false">IFERROR(AY55*(1+'IMF GDP constant growth'!AZ55/100),"")</f>
        <v>10.6093212052609</v>
      </c>
      <c r="BA55" s="0" t="n">
        <f aca="false">IFERROR(AZ55*(1+'IMF GDP constant growth'!BA55/100),"")</f>
        <v>10.2743849348108</v>
      </c>
      <c r="BB55" s="0" t="n">
        <f aca="false">IFERROR(BA55*(1+'IMF GDP constant growth'!BB55/100),"")</f>
        <v>10.4446314931806</v>
      </c>
      <c r="BC55" s="0" t="n">
        <f aca="false">IFERROR(BB55*(1+'IMF GDP constant growth'!BC55/100),"")</f>
        <v>10.436380234301</v>
      </c>
      <c r="BD55" s="0" t="n">
        <f aca="false">IFERROR(BC55*(1+'IMF GDP constant growth'!BD55/100),"")</f>
        <v>10.7439403598059</v>
      </c>
      <c r="BE55" s="0" t="n">
        <v>2022</v>
      </c>
    </row>
    <row r="56" customFormat="false" ht="15" hidden="false" customHeight="false" outlineLevel="0" collapsed="false">
      <c r="A56" s="0" t="s">
        <v>64</v>
      </c>
      <c r="B56" s="0" t="s">
        <v>299</v>
      </c>
      <c r="C56" s="0" t="s">
        <v>239</v>
      </c>
      <c r="D56" s="0" t="s">
        <v>240</v>
      </c>
      <c r="E56" s="0" t="s">
        <v>241</v>
      </c>
      <c r="F56" s="0" t="s">
        <v>242</v>
      </c>
      <c r="G56" s="0" t="str">
        <f aca="false">IFERROR(H56/(1+'IMF GDP constant growth'!H56/100),"")</f>
        <v/>
      </c>
      <c r="H56" s="0" t="str">
        <f aca="false">IFERROR(I56/(1+'IMF GDP constant growth'!I56/100),"")</f>
        <v/>
      </c>
      <c r="I56" s="0" t="str">
        <f aca="false">IFERROR(J56/(1+'IMF GDP constant growth'!J56/100),"")</f>
        <v/>
      </c>
      <c r="J56" s="0" t="str">
        <f aca="false">IFERROR(K56/(1+'IMF GDP constant growth'!K56/100),"")</f>
        <v/>
      </c>
      <c r="K56" s="0" t="str">
        <f aca="false">IFERROR(L56/(1+'IMF GDP constant growth'!L56/100),"")</f>
        <v/>
      </c>
      <c r="L56" s="0" t="str">
        <f aca="false">IFERROR(M56/(1+'IMF GDP constant growth'!M56/100),"")</f>
        <v/>
      </c>
      <c r="M56" s="0" t="str">
        <f aca="false">IFERROR(N56/(1+'IMF GDP constant growth'!N56/100),"")</f>
        <v/>
      </c>
      <c r="N56" s="0" t="str">
        <f aca="false">IFERROR(O56/(1+'IMF GDP constant growth'!O56/100),"")</f>
        <v/>
      </c>
      <c r="O56" s="0" t="str">
        <f aca="false">IFERROR(P56/(1+'IMF GDP constant growth'!P56/100),"")</f>
        <v/>
      </c>
      <c r="P56" s="0" t="str">
        <f aca="false">IFERROR(Q56/(1+'IMF GDP constant growth'!Q56/100),"")</f>
        <v/>
      </c>
      <c r="Q56" s="0" t="str">
        <f aca="false">IFERROR(R56/(1+'IMF GDP constant growth'!R56/100),"")</f>
        <v/>
      </c>
      <c r="R56" s="0" t="str">
        <f aca="false">IFERROR(S56/(1+'IMF GDP constant growth'!S56/100),"")</f>
        <v/>
      </c>
      <c r="S56" s="0" t="str">
        <f aca="false">IFERROR(T56/(1+'IMF GDP constant growth'!T56/100),"")</f>
        <v/>
      </c>
      <c r="T56" s="0" t="str">
        <f aca="false">IFERROR(U56/(1+'IMF GDP constant growth'!U56/100),"")</f>
        <v/>
      </c>
      <c r="U56" s="0" t="str">
        <f aca="false">IFERROR(V56/(1+'IMF GDP constant growth'!V56/100),"")</f>
        <v/>
      </c>
      <c r="V56" s="0" t="str">
        <f aca="false">IFERROR(W56/(1+'IMF GDP constant growth'!W56/100),"")</f>
        <v/>
      </c>
      <c r="W56" s="0" t="str">
        <f aca="false">IFERROR(X56/(1+'IMF GDP constant growth'!X56/100),"")</f>
        <v/>
      </c>
      <c r="X56" s="0" t="str">
        <f aca="false">IFERROR(Y56/(1+'IMF GDP constant growth'!Y56/100),"")</f>
        <v/>
      </c>
      <c r="Y56" s="0" t="str">
        <f aca="false">IFERROR(Z56/(1+'IMF GDP constant growth'!Z56/100),"")</f>
        <v/>
      </c>
      <c r="Z56" s="0" t="str">
        <f aca="false">IFERROR(AA56/(1+'IMF GDP constant growth'!AA56/100),"")</f>
        <v/>
      </c>
      <c r="AA56" s="0" t="str">
        <f aca="false">IFERROR(AB56/(1+'IMF GDP constant growth'!AB56/100),"")</f>
        <v/>
      </c>
      <c r="AB56" s="0" t="str">
        <f aca="false">IFERROR(AC56/(1+'IMF GDP constant growth'!AC56/100),"")</f>
        <v/>
      </c>
      <c r="AC56" s="0" t="str">
        <f aca="false">IFERROR(AD56/(1+'IMF GDP constant growth'!AD56/100),"")</f>
        <v/>
      </c>
      <c r="AD56" s="0" t="str">
        <f aca="false">IFERROR(AE56/(1+'IMF GDP constant growth'!AE56/100),"")</f>
        <v/>
      </c>
      <c r="AE56" s="0" t="str">
        <f aca="false">IFERROR(AF56/(1+'IMF GDP constant growth'!AF56/100),"")</f>
        <v/>
      </c>
      <c r="AF56" s="0" t="str">
        <f aca="false">IFERROR(AG56/(1+'IMF GDP constant growth'!AG56/100),"")</f>
        <v/>
      </c>
      <c r="AG56" s="0" t="str">
        <f aca="false">IFERROR(AH56/(1+'IMF GDP constant growth'!AH56/100),"")</f>
        <v/>
      </c>
      <c r="AH56" s="0" t="str">
        <f aca="false">IFERROR(AI56/(1+'IMF GDP constant growth'!AI56/100),"")</f>
        <v/>
      </c>
      <c r="AI56" s="0" t="str">
        <f aca="false">IFERROR(AJ56/(1+'IMF GDP constant growth'!AJ56/100),"")</f>
        <v/>
      </c>
      <c r="AJ56" s="0" t="str">
        <f aca="false">IFERROR(AK56/(1+'IMF GDP constant growth'!AK56/100),"")</f>
        <v/>
      </c>
      <c r="AK56" s="0" t="str">
        <f aca="false">IFERROR(AL56/(1+'IMF GDP constant growth'!AL56/100),"")</f>
        <v/>
      </c>
      <c r="AL56" s="0" t="str">
        <f aca="false">IFERROR(AM56/(1+'IMF GDP constant growth'!AM56/100),"")</f>
        <v/>
      </c>
      <c r="AM56" s="0" t="str">
        <f aca="false">IFERROR(AN56/(1+'IMF GDP constant growth'!AN56/100),"")</f>
        <v/>
      </c>
      <c r="AN56" s="0" t="str">
        <f aca="false">IFERROR(AO56/(1+'IMF GDP constant growth'!AO56/100),"")</f>
        <v/>
      </c>
      <c r="AO56" s="0" t="str">
        <f aca="false">IFERROR(AP56/(1+'IMF GDP constant growth'!AP56/100),"")</f>
        <v/>
      </c>
      <c r="AP56" s="0" t="str">
        <f aca="false">IFERROR(AQ56/(1+'IMF GDP constant growth'!AQ56/100),"")</f>
        <v/>
      </c>
      <c r="AQ56" s="0" t="str">
        <f aca="false">IFERROR(AR56/(1+'IMF GDP constant growth'!AR56/100),"")</f>
        <v/>
      </c>
      <c r="AR56" s="0" t="str">
        <f aca="false">IFERROR(AS56/(1+'IMF GDP constant growth'!AS56/100),"")</f>
        <v/>
      </c>
      <c r="AS56" s="0" t="str">
        <f aca="false">IFERROR(AT56/(1+'IMF GDP constant growth'!AT56/100),"")</f>
        <v/>
      </c>
      <c r="AT56" s="0" t="str">
        <f aca="false">IFERROR(AU56/(1+'IMF GDP constant growth'!AU56/100),"")</f>
        <v/>
      </c>
      <c r="AU56" s="0" t="str">
        <f aca="false">IFERROR(AV56/(1+'IMF GDP constant growth'!AV56/100),"")</f>
        <v/>
      </c>
      <c r="AV56" s="0" t="str">
        <f aca="false">IFERROR(AW56/(1+'IMF GDP constant growth'!AW56/100),"")</f>
        <v/>
      </c>
      <c r="AW56" s="0" t="str">
        <f aca="false">'IMF GDP current US'!AW56</f>
        <v>n/a</v>
      </c>
      <c r="AX56" s="0" t="str">
        <f aca="false">IFERROR(AW56*(1+'IMF GDP constant growth'!AX56/100),"")</f>
        <v/>
      </c>
      <c r="AY56" s="0" t="str">
        <f aca="false">IFERROR(AX56*(1+'IMF GDP constant growth'!AY56/100),"")</f>
        <v/>
      </c>
      <c r="AZ56" s="0" t="str">
        <f aca="false">IFERROR(AY56*(1+'IMF GDP constant growth'!AZ56/100),"")</f>
        <v/>
      </c>
      <c r="BA56" s="0" t="str">
        <f aca="false">IFERROR(AZ56*(1+'IMF GDP constant growth'!BA56/100),"")</f>
        <v/>
      </c>
      <c r="BB56" s="0" t="str">
        <f aca="false">IFERROR(BA56*(1+'IMF GDP constant growth'!BB56/100),"")</f>
        <v/>
      </c>
      <c r="BC56" s="0" t="str">
        <f aca="false">IFERROR(BB56*(1+'IMF GDP constant growth'!BC56/100),"")</f>
        <v/>
      </c>
      <c r="BD56" s="0" t="str">
        <f aca="false">IFERROR(BC56*(1+'IMF GDP constant growth'!BD56/100),"")</f>
        <v/>
      </c>
      <c r="BE56" s="0" t="n">
        <v>2019</v>
      </c>
    </row>
    <row r="57" customFormat="false" ht="15" hidden="false" customHeight="false" outlineLevel="0" collapsed="false">
      <c r="A57" s="0" t="s">
        <v>65</v>
      </c>
      <c r="B57" s="0" t="s">
        <v>300</v>
      </c>
      <c r="C57" s="0" t="s">
        <v>239</v>
      </c>
      <c r="D57" s="0" t="s">
        <v>240</v>
      </c>
      <c r="E57" s="0" t="s">
        <v>241</v>
      </c>
      <c r="F57" s="0" t="s">
        <v>242</v>
      </c>
      <c r="G57" s="0" t="str">
        <f aca="false">IFERROR(H57/(1+'IMF GDP constant growth'!H57/100),"")</f>
        <v/>
      </c>
      <c r="H57" s="0" t="str">
        <f aca="false">IFERROR(I57/(1+'IMF GDP constant growth'!I57/100),"")</f>
        <v/>
      </c>
      <c r="I57" s="0" t="str">
        <f aca="false">IFERROR(J57/(1+'IMF GDP constant growth'!J57/100),"")</f>
        <v/>
      </c>
      <c r="J57" s="0" t="str">
        <f aca="false">IFERROR(K57/(1+'IMF GDP constant growth'!K57/100),"")</f>
        <v/>
      </c>
      <c r="K57" s="0" t="str">
        <f aca="false">IFERROR(L57/(1+'IMF GDP constant growth'!L57/100),"")</f>
        <v/>
      </c>
      <c r="L57" s="0" t="str">
        <f aca="false">IFERROR(M57/(1+'IMF GDP constant growth'!M57/100),"")</f>
        <v/>
      </c>
      <c r="M57" s="0" t="str">
        <f aca="false">IFERROR(N57/(1+'IMF GDP constant growth'!N57/100),"")</f>
        <v/>
      </c>
      <c r="N57" s="0" t="str">
        <f aca="false">IFERROR(O57/(1+'IMF GDP constant growth'!O57/100),"")</f>
        <v/>
      </c>
      <c r="O57" s="0" t="str">
        <f aca="false">IFERROR(P57/(1+'IMF GDP constant growth'!P57/100),"")</f>
        <v/>
      </c>
      <c r="P57" s="0" t="str">
        <f aca="false">IFERROR(Q57/(1+'IMF GDP constant growth'!Q57/100),"")</f>
        <v/>
      </c>
      <c r="Q57" s="0" t="str">
        <f aca="false">IFERROR(R57/(1+'IMF GDP constant growth'!R57/100),"")</f>
        <v/>
      </c>
      <c r="R57" s="0" t="str">
        <f aca="false">IFERROR(S57/(1+'IMF GDP constant growth'!S57/100),"")</f>
        <v/>
      </c>
      <c r="S57" s="0" t="str">
        <f aca="false">IFERROR(T57/(1+'IMF GDP constant growth'!T57/100),"")</f>
        <v/>
      </c>
      <c r="T57" s="0" t="n">
        <f aca="false">IFERROR(U57/(1+'IMF GDP constant growth'!U57/100),"")</f>
        <v>13.5821634026705</v>
      </c>
      <c r="U57" s="0" t="n">
        <f aca="false">IFERROR(V57/(1+'IMF GDP constant growth'!V57/100),"")</f>
        <v>13.3591442795987</v>
      </c>
      <c r="V57" s="0" t="n">
        <f aca="false">IFERROR(W57/(1+'IMF GDP constant growth'!W57/100),"")</f>
        <v>13.647033838824</v>
      </c>
      <c r="W57" s="0" t="n">
        <f aca="false">IFERROR(X57/(1+'IMF GDP constant growth'!X57/100),"")</f>
        <v>14.3216067214771</v>
      </c>
      <c r="X57" s="0" t="n">
        <f aca="false">IFERROR(Y57/(1+'IMF GDP constant growth'!Y57/100),"")</f>
        <v>16.1905763986299</v>
      </c>
      <c r="Y57" s="0" t="n">
        <f aca="false">IFERROR(Z57/(1+'IMF GDP constant growth'!Z57/100),"")</f>
        <v>16.8932474143304</v>
      </c>
      <c r="Z57" s="0" t="n">
        <f aca="false">IFERROR(AA57/(1+'IMF GDP constant growth'!AA57/100),"")</f>
        <v>16.8214511128195</v>
      </c>
      <c r="AA57" s="0" t="n">
        <f aca="false">IFERROR(AB57/(1+'IMF GDP constant growth'!AB57/100),"")</f>
        <v>18.5183991010807</v>
      </c>
      <c r="AB57" s="0" t="n">
        <f aca="false">IFERROR(AC57/(1+'IMF GDP constant growth'!AC57/100),"")</f>
        <v>19.6302437831096</v>
      </c>
      <c r="AC57" s="0" t="n">
        <f aca="false">IFERROR(AD57/(1+'IMF GDP constant growth'!AD57/100),"")</f>
        <v>20.959407589664</v>
      </c>
      <c r="AD57" s="0" t="n">
        <f aca="false">IFERROR(AE57/(1+'IMF GDP constant growth'!AE57/100),"")</f>
        <v>22.5523225664784</v>
      </c>
      <c r="AE57" s="0" t="n">
        <f aca="false">IFERROR(AF57/(1+'IMF GDP constant growth'!AF57/100),"")</f>
        <v>24.0867825939016</v>
      </c>
      <c r="AF57" s="0" t="n">
        <f aca="false">IFERROR(AG57/(1+'IMF GDP constant growth'!AG57/100),"")</f>
        <v>26.3812895037967</v>
      </c>
      <c r="AG57" s="0" t="n">
        <f aca="false">IFERROR(AH57/(1+'IMF GDP constant growth'!AH57/100),"")</f>
        <v>28.9576862367375</v>
      </c>
      <c r="AH57" s="0" t="n">
        <f aca="false">IFERROR(AI57/(1+'IMF GDP constant growth'!AI57/100),"")</f>
        <v>31.1523892766198</v>
      </c>
      <c r="AI57" s="0" t="n">
        <f aca="false">IFERROR(AJ57/(1+'IMF GDP constant growth'!AJ57/100),"")</f>
        <v>29.5536486589437</v>
      </c>
      <c r="AJ57" s="0" t="n">
        <f aca="false">IFERROR(AK57/(1+'IMF GDP constant growth'!AK57/100),"")</f>
        <v>25.2302453966268</v>
      </c>
      <c r="AK57" s="0" t="n">
        <f aca="false">IFERROR(AL57/(1+'IMF GDP constant growth'!AL57/100),"")</f>
        <v>25.8468725941204</v>
      </c>
      <c r="AL57" s="0" t="n">
        <f aca="false">IFERROR(AM57/(1+'IMF GDP constant growth'!AM57/100),"")</f>
        <v>27.7241309506313</v>
      </c>
      <c r="AM57" s="0" t="n">
        <f aca="false">IFERROR(AN57/(1+'IMF GDP constant growth'!AN57/100),"")</f>
        <v>28.6190658977177</v>
      </c>
      <c r="AN57" s="0" t="n">
        <f aca="false">IFERROR(AO57/(1+'IMF GDP constant growth'!AO57/100),"")</f>
        <v>29.0363318785064</v>
      </c>
      <c r="AO57" s="0" t="n">
        <f aca="false">IFERROR(AP57/(1+'IMF GDP constant growth'!AP57/100),"")</f>
        <v>29.9106158313683</v>
      </c>
      <c r="AP57" s="0" t="n">
        <f aca="false">IFERROR(AQ57/(1+'IMF GDP constant growth'!AQ57/100),"")</f>
        <v>30.4648595427235</v>
      </c>
      <c r="AQ57" s="0" t="n">
        <f aca="false">IFERROR(AR57/(1+'IMF GDP constant growth'!AR57/100),"")</f>
        <v>31.4260258612964</v>
      </c>
      <c r="AR57" s="0" t="n">
        <f aca="false">IFERROR(AS57/(1+'IMF GDP constant growth'!AS57/100),"")</f>
        <v>33.2462212791827</v>
      </c>
      <c r="AS57" s="0" t="n">
        <f aca="false">IFERROR(AT57/(1+'IMF GDP constant growth'!AT57/100),"")</f>
        <v>34.504258292387</v>
      </c>
      <c r="AT57" s="0" t="n">
        <f aca="false">IFERROR(AU57/(1+'IMF GDP constant growth'!AU57/100),"")</f>
        <v>35.8961600719019</v>
      </c>
      <c r="AU57" s="0" t="n">
        <f aca="false">IFERROR(AV57/(1+'IMF GDP constant growth'!AV57/100),"")</f>
        <v>35.549762127208</v>
      </c>
      <c r="AV57" s="0" t="n">
        <f aca="false">IFERROR(AW57/(1+'IMF GDP constant growth'!AW57/100),"")</f>
        <v>38.1267643838094</v>
      </c>
      <c r="AW57" s="0" t="n">
        <f aca="false">'IMF GDP current US'!AW57</f>
        <v>37.951</v>
      </c>
      <c r="AX57" s="0" t="n">
        <f aca="false">IFERROR(AW57*(1+'IMF GDP constant growth'!AX57/100),"")</f>
        <v>36.81019294</v>
      </c>
      <c r="AY57" s="0" t="n">
        <f aca="false">IFERROR(AX57*(1+'IMF GDP constant growth'!AY57/100),"")</f>
        <v>36.6158351212768</v>
      </c>
      <c r="AZ57" s="0" t="n">
        <f aca="false">IFERROR(AY57*(1+'IMF GDP constant growth'!AZ57/100),"")</f>
        <v>37.4136941685694</v>
      </c>
      <c r="BA57" s="0" t="n">
        <f aca="false">IFERROR(AZ57*(1+'IMF GDP constant growth'!BA57/100),"")</f>
        <v>38.1627163258242</v>
      </c>
      <c r="BB57" s="0" t="n">
        <f aca="false">IFERROR(BA57*(1+'IMF GDP constant growth'!BB57/100),"")</f>
        <v>38.8965853607698</v>
      </c>
      <c r="BC57" s="0" t="n">
        <f aca="false">IFERROR(BB57*(1+'IMF GDP constant growth'!BC57/100),"")</f>
        <v>39.6811294874965</v>
      </c>
      <c r="BD57" s="0" t="n">
        <f aca="false">IFERROR(BC57*(1+'IMF GDP constant growth'!BD57/100),"")</f>
        <v>40.4973703210543</v>
      </c>
      <c r="BE57" s="0" t="n">
        <v>2023</v>
      </c>
    </row>
    <row r="58" customFormat="false" ht="15" hidden="false" customHeight="false" outlineLevel="0" collapsed="false">
      <c r="A58" s="0" t="s">
        <v>183</v>
      </c>
      <c r="B58" s="0" t="s">
        <v>301</v>
      </c>
      <c r="C58" s="0" t="s">
        <v>239</v>
      </c>
      <c r="D58" s="0" t="s">
        <v>240</v>
      </c>
      <c r="E58" s="0" t="s">
        <v>241</v>
      </c>
      <c r="F58" s="0" t="s">
        <v>242</v>
      </c>
      <c r="G58" s="0" t="n">
        <f aca="false">IFERROR(H58/(1+'IMF GDP constant growth'!H58/100),"")</f>
        <v>0.97111575787663</v>
      </c>
      <c r="H58" s="0" t="n">
        <f aca="false">IFERROR(I58/(1+'IMF GDP constant growth'!I58/100),"")</f>
        <v>1.03814216748528</v>
      </c>
      <c r="I58" s="0" t="n">
        <f aca="false">IFERROR(J58/(1+'IMF GDP constant growth'!J58/100),"")</f>
        <v>1.05308103327539</v>
      </c>
      <c r="J58" s="0" t="n">
        <f aca="false">IFERROR(K58/(1+'IMF GDP constant growth'!K58/100),"")</f>
        <v>1.04732068002337</v>
      </c>
      <c r="K58" s="0" t="n">
        <f aca="false">IFERROR(L58/(1+'IMF GDP constant growth'!L58/100),"")</f>
        <v>1.07330470609475</v>
      </c>
      <c r="L58" s="0" t="n">
        <f aca="false">IFERROR(M58/(1+'IMF GDP constant growth'!M58/100),"")</f>
        <v>1.09395508864002</v>
      </c>
      <c r="M58" s="0" t="n">
        <f aca="false">IFERROR(N58/(1+'IMF GDP constant growth'!N58/100),"")</f>
        <v>1.29725570231288</v>
      </c>
      <c r="N58" s="0" t="n">
        <f aca="false">IFERROR(O58/(1+'IMF GDP constant growth'!O58/100),"")</f>
        <v>1.42718883345653</v>
      </c>
      <c r="O58" s="0" t="n">
        <f aca="false">IFERROR(P58/(1+'IMF GDP constant growth'!P58/100),"")</f>
        <v>1.53524130003753</v>
      </c>
      <c r="P58" s="0" t="n">
        <f aca="false">IFERROR(Q58/(1+'IMF GDP constant growth'!Q58/100),"")</f>
        <v>1.67967680154506</v>
      </c>
      <c r="Q58" s="0" t="n">
        <f aca="false">IFERROR(R58/(1+'IMF GDP constant growth'!R58/100),"")</f>
        <v>1.84527613740938</v>
      </c>
      <c r="R58" s="0" t="n">
        <f aca="false">IFERROR(S58/(1+'IMF GDP constant growth'!S58/100),"")</f>
        <v>1.87775299742779</v>
      </c>
      <c r="S58" s="0" t="n">
        <f aca="false">IFERROR(T58/(1+'IMF GDP constant growth'!T58/100),"")</f>
        <v>1.93834808665478</v>
      </c>
      <c r="T58" s="0" t="n">
        <f aca="false">IFERROR(U58/(1+'IMF GDP constant growth'!U58/100),"")</f>
        <v>1.99855317822628</v>
      </c>
      <c r="U58" s="0" t="n">
        <f aca="false">IFERROR(V58/(1+'IMF GDP constant growth'!V58/100),"")</f>
        <v>2.0465384400355</v>
      </c>
      <c r="V58" s="0" t="n">
        <f aca="false">IFERROR(W58/(1+'IMF GDP constant growth'!W58/100),"")</f>
        <v>2.14530438515161</v>
      </c>
      <c r="W58" s="0" t="n">
        <f aca="false">IFERROR(X58/(1+'IMF GDP constant growth'!X58/100),"")</f>
        <v>2.22772697962913</v>
      </c>
      <c r="X58" s="0" t="n">
        <f aca="false">IFERROR(Y58/(1+'IMF GDP constant growth'!Y58/100),"")</f>
        <v>2.29685334780703</v>
      </c>
      <c r="Y58" s="0" t="n">
        <f aca="false">IFERROR(Z58/(1+'IMF GDP constant growth'!Z58/100),"")</f>
        <v>2.35666340898392</v>
      </c>
      <c r="Z58" s="0" t="n">
        <f aca="false">IFERROR(AA58/(1+'IMF GDP constant growth'!AA58/100),"")</f>
        <v>2.42620854618304</v>
      </c>
      <c r="AA58" s="0" t="n">
        <f aca="false">IFERROR(AB58/(1+'IMF GDP constant growth'!AB58/100),"")</f>
        <v>2.46890981659586</v>
      </c>
      <c r="AB58" s="0" t="n">
        <f aca="false">IFERROR(AC58/(1+'IMF GDP constant growth'!AC58/100),"")</f>
        <v>2.49495681516094</v>
      </c>
      <c r="AC58" s="0" t="n">
        <f aca="false">IFERROR(AD58/(1+'IMF GDP constant growth'!AD58/100),"")</f>
        <v>2.60423592366499</v>
      </c>
      <c r="AD58" s="0" t="n">
        <f aca="false">IFERROR(AE58/(1+'IMF GDP constant growth'!AE58/100),"")</f>
        <v>2.7052802775032</v>
      </c>
      <c r="AE58" s="0" t="n">
        <f aca="false">IFERROR(AF58/(1+'IMF GDP constant growth'!AF58/100),"")</f>
        <v>2.80331963475991</v>
      </c>
      <c r="AF58" s="0" t="n">
        <f aca="false">IFERROR(AG58/(1+'IMF GDP constant growth'!AG58/100),"")</f>
        <v>2.97149077964916</v>
      </c>
      <c r="AG58" s="0" t="n">
        <f aca="false">IFERROR(AH58/(1+'IMF GDP constant growth'!AH58/100),"")</f>
        <v>3.14954250716574</v>
      </c>
      <c r="AH58" s="0" t="n">
        <f aca="false">IFERROR(AI58/(1+'IMF GDP constant growth'!AI58/100),"")</f>
        <v>3.28922471735854</v>
      </c>
      <c r="AI58" s="0" t="n">
        <f aca="false">IFERROR(AJ58/(1+'IMF GDP constant growth'!AJ58/100),"")</f>
        <v>3.31626214453522</v>
      </c>
      <c r="AJ58" s="0" t="n">
        <f aca="false">IFERROR(AK58/(1+'IMF GDP constant growth'!AK58/100),"")</f>
        <v>3.3681616470972</v>
      </c>
      <c r="AK58" s="0" t="n">
        <f aca="false">IFERROR(AL58/(1+'IMF GDP constant growth'!AL58/100),"")</f>
        <v>3.49594969998807</v>
      </c>
      <c r="AL58" s="0" t="n">
        <f aca="false">IFERROR(AM58/(1+'IMF GDP constant growth'!AM58/100),"")</f>
        <v>3.5745036897468</v>
      </c>
      <c r="AM58" s="0" t="n">
        <f aca="false">IFERROR(AN58/(1+'IMF GDP constant growth'!AN58/100),"")</f>
        <v>3.76741965388243</v>
      </c>
      <c r="AN58" s="0" t="n">
        <f aca="false">IFERROR(AO58/(1+'IMF GDP constant growth'!AO58/100),"")</f>
        <v>3.91287972671883</v>
      </c>
      <c r="AO58" s="0" t="n">
        <f aca="false">IFERROR(AP58/(1+'IMF GDP constant growth'!AP58/100),"")</f>
        <v>3.94899560659645</v>
      </c>
      <c r="AP58" s="0" t="n">
        <f aca="false">IFERROR(AQ58/(1+'IMF GDP constant growth'!AQ58/100),"")</f>
        <v>4.03693973875535</v>
      </c>
      <c r="AQ58" s="0" t="n">
        <f aca="false">IFERROR(AR58/(1+'IMF GDP constant growth'!AR58/100),"")</f>
        <v>4.07985240817832</v>
      </c>
      <c r="AR58" s="0" t="n">
        <f aca="false">IFERROR(AS58/(1+'IMF GDP constant growth'!AS58/100),"")</f>
        <v>4.1625510164921</v>
      </c>
      <c r="AS58" s="0" t="n">
        <f aca="false">IFERROR(AT58/(1+'IMF GDP constant growth'!AT58/100),"")</f>
        <v>4.26161973068461</v>
      </c>
      <c r="AT58" s="0" t="n">
        <f aca="false">IFERROR(AU58/(1+'IMF GDP constant growth'!AU58/100),"")</f>
        <v>4.37634253383464</v>
      </c>
      <c r="AU58" s="0" t="n">
        <f aca="false">IFERROR(AV58/(1+'IMF GDP constant growth'!AV58/100),"")</f>
        <v>4.30807159030682</v>
      </c>
      <c r="AV58" s="0" t="n">
        <f aca="false">IFERROR(AW58/(1+'IMF GDP constant growth'!AW58/100),"")</f>
        <v>4.7683028782993</v>
      </c>
      <c r="AW58" s="0" t="n">
        <f aca="false">'IMF GDP current US'!AW58</f>
        <v>4.791</v>
      </c>
      <c r="AX58" s="0" t="n">
        <f aca="false">IFERROR(AW58*(1+'IMF GDP constant growth'!AX58/100),"")</f>
        <v>5.03692203</v>
      </c>
      <c r="AY58" s="0" t="n">
        <f aca="false">IFERROR(AX58*(1+'IMF GDP constant growth'!AY58/100),"")</f>
        <v>5.2232377758897</v>
      </c>
      <c r="AZ58" s="0" t="n">
        <f aca="false">IFERROR(AY58*(1+'IMF GDP constant growth'!AZ58/100),"")</f>
        <v>5.39388095402802</v>
      </c>
      <c r="BA58" s="0" t="n">
        <f aca="false">IFERROR(AZ58*(1+'IMF GDP constant growth'!BA58/100),"")</f>
        <v>5.56610757289013</v>
      </c>
      <c r="BB58" s="0" t="n">
        <f aca="false">IFERROR(BA58*(1+'IMF GDP constant growth'!BB58/100),"")</f>
        <v>5.74600416964594</v>
      </c>
      <c r="BC58" s="0" t="n">
        <f aca="false">IFERROR(BB58*(1+'IMF GDP constant growth'!BC58/100),"")</f>
        <v>5.91476431210844</v>
      </c>
      <c r="BD58" s="0" t="n">
        <f aca="false">IFERROR(BC58*(1+'IMF GDP constant growth'!BD58/100),"")</f>
        <v>6.0751135726097</v>
      </c>
      <c r="BE58" s="0" t="n">
        <v>2022</v>
      </c>
    </row>
    <row r="59" customFormat="false" ht="15" hidden="false" customHeight="false" outlineLevel="0" collapsed="false">
      <c r="A59" s="0" t="s">
        <v>66</v>
      </c>
      <c r="B59" s="0" t="s">
        <v>302</v>
      </c>
      <c r="C59" s="0" t="s">
        <v>239</v>
      </c>
      <c r="D59" s="0" t="s">
        <v>240</v>
      </c>
      <c r="E59" s="0" t="s">
        <v>241</v>
      </c>
      <c r="F59" s="0" t="s">
        <v>242</v>
      </c>
      <c r="G59" s="0" t="str">
        <f aca="false">IFERROR(H59/(1+'IMF GDP constant growth'!H59/100),"")</f>
        <v/>
      </c>
      <c r="H59" s="0" t="n">
        <f aca="false">IFERROR(I59/(1+'IMF GDP constant growth'!I59/100),"")</f>
        <v>11.6376925864681</v>
      </c>
      <c r="I59" s="0" t="n">
        <f aca="false">IFERROR(J59/(1+'IMF GDP constant growth'!J59/100),"")</f>
        <v>11.7495308122241</v>
      </c>
      <c r="J59" s="0" t="n">
        <f aca="false">IFERROR(K59/(1+'IMF GDP constant growth'!K59/100),"")</f>
        <v>12.671281504443</v>
      </c>
      <c r="K59" s="0" t="n">
        <f aca="false">IFERROR(L59/(1+'IMF GDP constant growth'!L59/100),"")</f>
        <v>12.3792084657656</v>
      </c>
      <c r="L59" s="0" t="n">
        <f aca="false">IFERROR(M59/(1+'IMF GDP constant growth'!M59/100),"")</f>
        <v>10.9663694035678</v>
      </c>
      <c r="M59" s="0" t="n">
        <f aca="false">IFERROR(N59/(1+'IMF GDP constant growth'!N59/100),"")</f>
        <v>12.0293395898556</v>
      </c>
      <c r="N59" s="0" t="n">
        <f aca="false">IFERROR(O59/(1+'IMF GDP constant growth'!O59/100),"")</f>
        <v>13.6978089909686</v>
      </c>
      <c r="O59" s="0" t="n">
        <f aca="false">IFERROR(P59/(1+'IMF GDP constant growth'!P59/100),"")</f>
        <v>13.7764344145768</v>
      </c>
      <c r="P59" s="0" t="n">
        <f aca="false">IFERROR(Q59/(1+'IMF GDP constant growth'!Q59/100),"")</f>
        <v>13.7134761093021</v>
      </c>
      <c r="Q59" s="0" t="n">
        <f aca="false">IFERROR(R59/(1+'IMF GDP constant growth'!R59/100),"")</f>
        <v>14.0703007576662</v>
      </c>
      <c r="R59" s="0" t="n">
        <f aca="false">IFERROR(S59/(1+'IMF GDP constant growth'!S59/100),"")</f>
        <v>13.0547064489778</v>
      </c>
      <c r="S59" s="0" t="n">
        <f aca="false">IFERROR(T59/(1+'IMF GDP constant growth'!T59/100),"")</f>
        <v>11.8919237455674</v>
      </c>
      <c r="T59" s="0" t="n">
        <f aca="false">IFERROR(U59/(1+'IMF GDP constant growth'!U59/100),"")</f>
        <v>13.4810415156875</v>
      </c>
      <c r="U59" s="0" t="n">
        <f aca="false">IFERROR(V59/(1+'IMF GDP constant growth'!V59/100),"")</f>
        <v>13.9509906229244</v>
      </c>
      <c r="V59" s="0" t="n">
        <f aca="false">IFERROR(W59/(1+'IMF GDP constant growth'!W59/100),"")</f>
        <v>14.8049307589536</v>
      </c>
      <c r="W59" s="0" t="n">
        <f aca="false">IFERROR(X59/(1+'IMF GDP constant growth'!X59/100),"")</f>
        <v>16.8084820385628</v>
      </c>
      <c r="X59" s="0" t="n">
        <f aca="false">IFERROR(Y59/(1+'IMF GDP constant growth'!Y59/100),"")</f>
        <v>17.285842928458</v>
      </c>
      <c r="Y59" s="0" t="n">
        <f aca="false">IFERROR(Z59/(1+'IMF GDP constant growth'!Z59/100),"")</f>
        <v>16.562430401902</v>
      </c>
      <c r="Z59" s="0" t="n">
        <f aca="false">IFERROR(AA59/(1+'IMF GDP constant growth'!AA59/100),"")</f>
        <v>17.6048697713977</v>
      </c>
      <c r="AA59" s="0" t="n">
        <f aca="false">IFERROR(AB59/(1+'IMF GDP constant growth'!AB59/100),"")</f>
        <v>19.3368368595079</v>
      </c>
      <c r="AB59" s="0" t="n">
        <f aca="false">IFERROR(AC59/(1+'IMF GDP constant growth'!AC59/100),"")</f>
        <v>20.7677627871114</v>
      </c>
      <c r="AC59" s="0" t="n">
        <f aca="false">IFERROR(AD59/(1+'IMF GDP constant growth'!AD59/100),"")</f>
        <v>21.1000469917052</v>
      </c>
      <c r="AD59" s="0" t="n">
        <f aca="false">IFERROR(AE59/(1+'IMF GDP constant growth'!AE59/100),"")</f>
        <v>20.6569460048794</v>
      </c>
      <c r="AE59" s="0" t="n">
        <f aca="false">IFERROR(AF59/(1+'IMF GDP constant growth'!AF59/100),"")</f>
        <v>23.0738086874503</v>
      </c>
      <c r="AF59" s="0" t="n">
        <f aca="false">IFERROR(AG59/(1+'IMF GDP constant growth'!AG59/100),"")</f>
        <v>25.981108582069</v>
      </c>
      <c r="AG59" s="0" t="n">
        <f aca="false">IFERROR(AH59/(1+'IMF GDP constant growth'!AH59/100),"")</f>
        <v>28.968936069007</v>
      </c>
      <c r="AH59" s="0" t="n">
        <f aca="false">IFERROR(AI59/(1+'IMF GDP constant growth'!AI59/100),"")</f>
        <v>32.3872705251498</v>
      </c>
      <c r="AI59" s="0" t="n">
        <f aca="false">IFERROR(AJ59/(1+'IMF GDP constant growth'!AJ59/100),"")</f>
        <v>36.0146448239666</v>
      </c>
      <c r="AJ59" s="0" t="n">
        <f aca="false">IFERROR(AK59/(1+'IMF GDP constant growth'!AK59/100),"")</f>
        <v>39.6161093063632</v>
      </c>
      <c r="AK59" s="0" t="n">
        <f aca="false">IFERROR(AL59/(1+'IMF GDP constant growth'!AL59/100),"")</f>
        <v>43.8154168928377</v>
      </c>
      <c r="AL59" s="0" t="n">
        <f aca="false">IFERROR(AM59/(1+'IMF GDP constant growth'!AM59/100),"")</f>
        <v>48.8103744186213</v>
      </c>
      <c r="AM59" s="0" t="n">
        <f aca="false">IFERROR(AN59/(1+'IMF GDP constant growth'!AN59/100),"")</f>
        <v>53.0568769930413</v>
      </c>
      <c r="AN59" s="0" t="n">
        <f aca="false">IFERROR(AO59/(1+'IMF GDP constant growth'!AO59/100),"")</f>
        <v>58.3095078153524</v>
      </c>
      <c r="AO59" s="0" t="n">
        <f aca="false">IFERROR(AP59/(1+'IMF GDP constant growth'!AP59/100),"")</f>
        <v>64.3153871203337</v>
      </c>
      <c r="AP59" s="0" t="n">
        <f aca="false">IFERROR(AQ59/(1+'IMF GDP constant growth'!AQ59/100),"")</f>
        <v>71.0041873808484</v>
      </c>
      <c r="AQ59" s="0" t="n">
        <f aca="false">IFERROR(AR59/(1+'IMF GDP constant growth'!AR59/100),"")</f>
        <v>76.6845223713163</v>
      </c>
      <c r="AR59" s="0" t="n">
        <f aca="false">IFERROR(AS59/(1+'IMF GDP constant growth'!AS59/100),"")</f>
        <v>84.5140121054277</v>
      </c>
      <c r="AS59" s="0" t="n">
        <f aca="false">IFERROR(AT59/(1+'IMF GDP constant growth'!AT59/100),"")</f>
        <v>91.0241264579087</v>
      </c>
      <c r="AT59" s="0" t="n">
        <f aca="false">IFERROR(AU59/(1+'IMF GDP constant growth'!AU59/100),"")</f>
        <v>99.24997676591</v>
      </c>
      <c r="AU59" s="0" t="n">
        <f aca="false">IFERROR(AV59/(1+'IMF GDP constant growth'!AV59/100),"")</f>
        <v>105.261547858621</v>
      </c>
      <c r="AV59" s="0" t="n">
        <f aca="false">IFERROR(AW59/(1+'IMF GDP constant growth'!AW59/100),"")</f>
        <v>111.856183831964</v>
      </c>
      <c r="AW59" s="0" t="n">
        <f aca="false">'IMF GDP current US'!AW59</f>
        <v>118.968</v>
      </c>
      <c r="AX59" s="0" t="n">
        <f aca="false">IFERROR(AW59*(1+'IMF GDP constant growth'!AX59/100),"")</f>
        <v>127.50514368</v>
      </c>
      <c r="AY59" s="0" t="n">
        <f aca="false">IFERROR(AX59*(1+'IMF GDP constant growth'!AY59/100),"")</f>
        <v>135.453814337011</v>
      </c>
      <c r="AZ59" s="0" t="n">
        <f aca="false">IFERROR(AY59*(1+'IMF GDP constant growth'!AZ59/100),"")</f>
        <v>144.246121425627</v>
      </c>
      <c r="BA59" s="0" t="n">
        <f aca="false">IFERROR(AZ59*(1+'IMF GDP constant growth'!BA59/100),"")</f>
        <v>153.897629410215</v>
      </c>
      <c r="BB59" s="0" t="n">
        <f aca="false">IFERROR(BA59*(1+'IMF GDP constant growth'!BB59/100),"")</f>
        <v>164.347278447169</v>
      </c>
      <c r="BC59" s="0" t="n">
        <f aca="false">IFERROR(BB59*(1+'IMF GDP constant growth'!BC59/100),"")</f>
        <v>175.826935846704</v>
      </c>
      <c r="BD59" s="0" t="n">
        <f aca="false">IFERROR(BC59*(1+'IMF GDP constant growth'!BD59/100),"")</f>
        <v>188.155920588274</v>
      </c>
      <c r="BE59" s="0" t="n">
        <v>2022</v>
      </c>
    </row>
    <row r="60" customFormat="false" ht="15" hidden="false" customHeight="false" outlineLevel="0" collapsed="false">
      <c r="A60" s="0" t="s">
        <v>67</v>
      </c>
      <c r="B60" s="0" t="s">
        <v>303</v>
      </c>
      <c r="C60" s="0" t="s">
        <v>239</v>
      </c>
      <c r="D60" s="0" t="s">
        <v>240</v>
      </c>
      <c r="E60" s="0" t="s">
        <v>241</v>
      </c>
      <c r="F60" s="0" t="s">
        <v>242</v>
      </c>
      <c r="G60" s="0" t="n">
        <f aca="false">IFERROR(H60/(1+'IMF GDP constant growth'!H60/100),"")</f>
        <v>2.06882942016163</v>
      </c>
      <c r="H60" s="0" t="n">
        <f aca="false">IFERROR(I60/(1+'IMF GDP constant growth'!I60/100),"")</f>
        <v>2.19304193854813</v>
      </c>
      <c r="I60" s="0" t="n">
        <f aca="false">IFERROR(J60/(1+'IMF GDP constant growth'!J60/100),"")</f>
        <v>2.16909392057919</v>
      </c>
      <c r="J60" s="0" t="n">
        <f aca="false">IFERROR(K60/(1+'IMF GDP constant growth'!K60/100),"")</f>
        <v>2.07773168464439</v>
      </c>
      <c r="K60" s="0" t="n">
        <f aca="false">IFERROR(L60/(1+'IMF GDP constant growth'!L60/100),"")</f>
        <v>2.2877280260114</v>
      </c>
      <c r="L60" s="0" t="n">
        <f aca="false">IFERROR(M60/(1+'IMF GDP constant growth'!M60/100),"")</f>
        <v>2.20138917030973</v>
      </c>
      <c r="M60" s="0" t="n">
        <f aca="false">IFERROR(N60/(1+'IMF GDP constant growth'!N60/100),"")</f>
        <v>2.34659279998336</v>
      </c>
      <c r="N60" s="0" t="n">
        <f aca="false">IFERROR(O60/(1+'IMF GDP constant growth'!O60/100),"")</f>
        <v>2.17777891395256</v>
      </c>
      <c r="O60" s="0" t="n">
        <f aca="false">IFERROR(P60/(1+'IMF GDP constant growth'!P60/100),"")</f>
        <v>2.2531736199536</v>
      </c>
      <c r="P60" s="0" t="n">
        <f aca="false">IFERROR(Q60/(1+'IMF GDP constant growth'!Q60/100),"")</f>
        <v>2.56609437229275</v>
      </c>
      <c r="Q60" s="0" t="n">
        <f aca="false">IFERROR(R60/(1+'IMF GDP constant growth'!R60/100),"")</f>
        <v>2.71497916777318</v>
      </c>
      <c r="R60" s="0" t="n">
        <f aca="false">IFERROR(S60/(1+'IMF GDP constant growth'!S60/100),"")</f>
        <v>2.6416747302433</v>
      </c>
      <c r="S60" s="0" t="n">
        <f aca="false">IFERROR(T60/(1+'IMF GDP constant growth'!T60/100),"")</f>
        <v>2.80281688878814</v>
      </c>
      <c r="T60" s="0" t="n">
        <f aca="false">IFERROR(U60/(1+'IMF GDP constant growth'!U60/100),"")</f>
        <v>2.87569012789663</v>
      </c>
      <c r="U60" s="0" t="n">
        <f aca="false">IFERROR(V60/(1+'IMF GDP constant growth'!V60/100),"")</f>
        <v>3.02235032441936</v>
      </c>
      <c r="V60" s="0" t="n">
        <f aca="false">IFERROR(W60/(1+'IMF GDP constant growth'!W60/100),"")</f>
        <v>3.10093143285427</v>
      </c>
      <c r="W60" s="0" t="n">
        <f aca="false">IFERROR(X60/(1+'IMF GDP constant growth'!X60/100),"")</f>
        <v>3.24977614163127</v>
      </c>
      <c r="X60" s="0" t="n">
        <f aca="false">IFERROR(Y60/(1+'IMF GDP constant growth'!Y60/100),"")</f>
        <v>3.17178151423212</v>
      </c>
      <c r="Y60" s="0" t="n">
        <f aca="false">IFERROR(Z60/(1+'IMF GDP constant growth'!Z60/100),"")</f>
        <v>3.21301467391714</v>
      </c>
      <c r="Z60" s="0" t="n">
        <f aca="false">IFERROR(AA60/(1+'IMF GDP constant growth'!AA60/100),"")</f>
        <v>3.49254695054793</v>
      </c>
      <c r="AA60" s="0" t="n">
        <f aca="false">IFERROR(AB60/(1+'IMF GDP constant growth'!AB60/100),"")</f>
        <v>3.43317365238861</v>
      </c>
      <c r="AB60" s="0" t="n">
        <f aca="false">IFERROR(AC60/(1+'IMF GDP constant growth'!AC60/100),"")</f>
        <v>3.498403951784</v>
      </c>
      <c r="AC60" s="0" t="n">
        <f aca="false">IFERROR(AD60/(1+'IMF GDP constant growth'!AD60/100),"")</f>
        <v>3.61035287824108</v>
      </c>
      <c r="AD60" s="0" t="n">
        <f aca="false">IFERROR(AE60/(1+'IMF GDP constant growth'!AE60/100),"")</f>
        <v>3.63923570126701</v>
      </c>
      <c r="AE60" s="0" t="n">
        <f aca="false">IFERROR(AF60/(1+'IMF GDP constant growth'!AF60/100),"")</f>
        <v>3.83575442913543</v>
      </c>
      <c r="AF60" s="0" t="n">
        <f aca="false">IFERROR(AG60/(1+'IMF GDP constant growth'!AG60/100),"")</f>
        <v>3.78588962155667</v>
      </c>
      <c r="AG60" s="0" t="n">
        <f aca="false">IFERROR(AH60/(1+'IMF GDP constant growth'!AH60/100),"")</f>
        <v>3.85782152436625</v>
      </c>
      <c r="AH60" s="0" t="n">
        <f aca="false">IFERROR(AI60/(1+'IMF GDP constant growth'!AI60/100),"")</f>
        <v>3.82310113064695</v>
      </c>
      <c r="AI60" s="0" t="n">
        <f aca="false">IFERROR(AJ60/(1+'IMF GDP constant growth'!AJ60/100),"")</f>
        <v>3.86133214195342</v>
      </c>
      <c r="AJ60" s="0" t="n">
        <f aca="false">IFERROR(AK60/(1+'IMF GDP constant growth'!AK60/100),"")</f>
        <v>3.80727349196607</v>
      </c>
      <c r="AK60" s="0" t="n">
        <f aca="false">IFERROR(AL60/(1+'IMF GDP constant growth'!AL60/100),"")</f>
        <v>3.92149169672506</v>
      </c>
      <c r="AL60" s="0" t="n">
        <f aca="false">IFERROR(AM60/(1+'IMF GDP constant growth'!AM60/100),"")</f>
        <v>4.02737197253663</v>
      </c>
      <c r="AM60" s="0" t="n">
        <f aca="false">IFERROR(AN60/(1+'IMF GDP constant growth'!AN60/100),"")</f>
        <v>4.08419819106912</v>
      </c>
      <c r="AN60" s="0" t="n">
        <f aca="false">IFERROR(AO60/(1+'IMF GDP constant growth'!AO60/100),"")</f>
        <v>4.27754413343434</v>
      </c>
      <c r="AO60" s="0" t="n">
        <f aca="false">IFERROR(AP60/(1+'IMF GDP constant growth'!AP60/100),"")</f>
        <v>4.517257706672</v>
      </c>
      <c r="AP60" s="0" t="n">
        <f aca="false">IFERROR(AQ60/(1+'IMF GDP constant growth'!AQ60/100),"")</f>
        <v>4.7205794760493</v>
      </c>
      <c r="AQ60" s="0" t="n">
        <f aca="false">IFERROR(AR60/(1+'IMF GDP constant growth'!AR60/100),"")</f>
        <v>4.83604485003347</v>
      </c>
      <c r="AR60" s="0" t="n">
        <f aca="false">IFERROR(AS60/(1+'IMF GDP constant growth'!AS60/100),"")</f>
        <v>5.09491833085576</v>
      </c>
      <c r="AS60" s="0" t="n">
        <f aca="false">IFERROR(AT60/(1+'IMF GDP constant growth'!AT60/100),"")</f>
        <v>5.28913661762798</v>
      </c>
      <c r="AT60" s="0" t="n">
        <f aca="false">IFERROR(AU60/(1+'IMF GDP constant growth'!AU60/100),"")</f>
        <v>5.25840673387956</v>
      </c>
      <c r="AU60" s="0" t="n">
        <f aca="false">IFERROR(AV60/(1+'IMF GDP constant growth'!AV60/100),"")</f>
        <v>4.36237422642649</v>
      </c>
      <c r="AV60" s="0" t="n">
        <f aca="false">IFERROR(AW60/(1+'IMF GDP constant growth'!AW60/100),"")</f>
        <v>4.14944674043461</v>
      </c>
      <c r="AW60" s="0" t="n">
        <f aca="false">'IMF GDP current US'!AW60</f>
        <v>4.98</v>
      </c>
      <c r="AX60" s="0" t="n">
        <f aca="false">IFERROR(AW60*(1+'IMF GDP constant growth'!AX60/100),"")</f>
        <v>5.380641</v>
      </c>
      <c r="AY60" s="0" t="n">
        <f aca="false">IFERROR(AX60*(1+'IMF GDP constant growth'!AY60/100),"")</f>
        <v>5.54469674409</v>
      </c>
      <c r="AZ60" s="0" t="n">
        <f aca="false">IFERROR(AY60*(1+'IMF GDP constant growth'!AZ60/100),"")</f>
        <v>5.73199660010536</v>
      </c>
      <c r="BA60" s="0" t="n">
        <f aca="false">IFERROR(AZ60*(1+'IMF GDP constant growth'!BA60/100),"")</f>
        <v>5.92946388297899</v>
      </c>
      <c r="BB60" s="0" t="n">
        <f aca="false">IFERROR(BA60*(1+'IMF GDP constant growth'!BB60/100),"")</f>
        <v>6.12501760183964</v>
      </c>
      <c r="BC60" s="0" t="n">
        <f aca="false">IFERROR(BB60*(1+'IMF GDP constant growth'!BC60/100),"")</f>
        <v>6.32653068094016</v>
      </c>
      <c r="BD60" s="0" t="n">
        <f aca="false">IFERROR(BC60*(1+'IMF GDP constant growth'!BD60/100),"")</f>
        <v>6.52562660146935</v>
      </c>
      <c r="BE60" s="0" t="n">
        <v>2022</v>
      </c>
    </row>
    <row r="61" customFormat="false" ht="15" hidden="false" customHeight="false" outlineLevel="0" collapsed="false">
      <c r="A61" s="0" t="s">
        <v>68</v>
      </c>
      <c r="B61" s="0" t="s">
        <v>304</v>
      </c>
      <c r="C61" s="0" t="s">
        <v>239</v>
      </c>
      <c r="D61" s="0" t="s">
        <v>240</v>
      </c>
      <c r="E61" s="0" t="s">
        <v>241</v>
      </c>
      <c r="F61" s="0" t="s">
        <v>242</v>
      </c>
      <c r="G61" s="0" t="n">
        <f aca="false">IFERROR(H61/(1+'IMF GDP constant growth'!H61/100),"")</f>
        <v>125.155401282377</v>
      </c>
      <c r="H61" s="0" t="n">
        <f aca="false">IFERROR(I61/(1+'IMF GDP constant growth'!I61/100),"")</f>
        <v>126.774912174971</v>
      </c>
      <c r="I61" s="0" t="n">
        <f aca="false">IFERROR(J61/(1+'IMF GDP constant growth'!J61/100),"")</f>
        <v>130.688453713812</v>
      </c>
      <c r="J61" s="0" t="n">
        <f aca="false">IFERROR(K61/(1+'IMF GDP constant growth'!K61/100),"")</f>
        <v>134.768547238758</v>
      </c>
      <c r="K61" s="0" t="n">
        <f aca="false">IFERROR(L61/(1+'IMF GDP constant growth'!L61/100),"")</f>
        <v>139.098660661539</v>
      </c>
      <c r="L61" s="0" t="n">
        <f aca="false">IFERROR(M61/(1+'IMF GDP constant growth'!M61/100),"")</f>
        <v>144.018580289137</v>
      </c>
      <c r="M61" s="0" t="n">
        <f aca="false">IFERROR(N61/(1+'IMF GDP constant growth'!N61/100),"")</f>
        <v>147.944526787819</v>
      </c>
      <c r="N61" s="0" t="n">
        <f aca="false">IFERROR(O61/(1+'IMF GDP constant growth'!O61/100),"")</f>
        <v>153.209872496198</v>
      </c>
      <c r="O61" s="0" t="n">
        <f aca="false">IFERROR(P61/(1+'IMF GDP constant growth'!P61/100),"")</f>
        <v>161.193638951975</v>
      </c>
      <c r="P61" s="0" t="n">
        <f aca="false">IFERROR(Q61/(1+'IMF GDP constant growth'!Q61/100),"")</f>
        <v>169.393559365462</v>
      </c>
      <c r="Q61" s="0" t="n">
        <f aca="false">IFERROR(R61/(1+'IMF GDP constant growth'!R61/100),"")</f>
        <v>169.750979775723</v>
      </c>
      <c r="R61" s="0" t="n">
        <f aca="false">IFERROR(S61/(1+'IMF GDP constant growth'!S61/100),"")</f>
        <v>159.759437106124</v>
      </c>
      <c r="S61" s="0" t="n">
        <f aca="false">IFERROR(T61/(1+'IMF GDP constant growth'!T61/100),"")</f>
        <v>154.495363653477</v>
      </c>
      <c r="T61" s="0" t="n">
        <f aca="false">IFERROR(U61/(1+'IMF GDP constant growth'!U61/100),"")</f>
        <v>153.472604346091</v>
      </c>
      <c r="U61" s="0" t="n">
        <f aca="false">IFERROR(V61/(1+'IMF GDP constant growth'!V61/100),"")</f>
        <v>159.55625838237</v>
      </c>
      <c r="V61" s="0" t="n">
        <f aca="false">IFERROR(W61/(1+'IMF GDP constant growth'!W61/100),"")</f>
        <v>166.284745798355</v>
      </c>
      <c r="W61" s="0" t="n">
        <f aca="false">IFERROR(X61/(1+'IMF GDP constant growth'!X61/100),"")</f>
        <v>172.38240742678</v>
      </c>
      <c r="X61" s="0" t="n">
        <f aca="false">IFERROR(Y61/(1+'IMF GDP constant growth'!Y61/100),"")</f>
        <v>183.301109113192</v>
      </c>
      <c r="Y61" s="0" t="n">
        <f aca="false">IFERROR(Z61/(1+'IMF GDP constant growth'!Z61/100),"")</f>
        <v>193.303850637499</v>
      </c>
      <c r="Z61" s="0" t="n">
        <f aca="false">IFERROR(AA61/(1+'IMF GDP constant growth'!AA61/100),"")</f>
        <v>201.770559295422</v>
      </c>
      <c r="AA61" s="0" t="n">
        <f aca="false">IFERROR(AB61/(1+'IMF GDP constant growth'!AB61/100),"")</f>
        <v>213.418773683547</v>
      </c>
      <c r="AB61" s="0" t="n">
        <f aca="false">IFERROR(AC61/(1+'IMF GDP constant growth'!AC61/100),"")</f>
        <v>218.98686948895</v>
      </c>
      <c r="AC61" s="0" t="n">
        <f aca="false">IFERROR(AD61/(1+'IMF GDP constant growth'!AD61/100),"")</f>
        <v>222.724975351127</v>
      </c>
      <c r="AD61" s="0" t="n">
        <f aca="false">IFERROR(AE61/(1+'IMF GDP constant growth'!AE61/100),"")</f>
        <v>227.188383857163</v>
      </c>
      <c r="AE61" s="0" t="n">
        <f aca="false">IFERROR(AF61/(1+'IMF GDP constant growth'!AF61/100),"")</f>
        <v>236.257744140741</v>
      </c>
      <c r="AF61" s="0" t="n">
        <f aca="false">IFERROR(AG61/(1+'IMF GDP constant growth'!AG61/100),"")</f>
        <v>242.825709427854</v>
      </c>
      <c r="AG61" s="0" t="n">
        <f aca="false">IFERROR(AH61/(1+'IMF GDP constant growth'!AH61/100),"")</f>
        <v>252.604300746513</v>
      </c>
      <c r="AH61" s="0" t="n">
        <f aca="false">IFERROR(AI61/(1+'IMF GDP constant growth'!AI61/100),"")</f>
        <v>265.989802643071</v>
      </c>
      <c r="AI61" s="0" t="n">
        <f aca="false">IFERROR(AJ61/(1+'IMF GDP constant growth'!AJ61/100),"")</f>
        <v>268.075162695793</v>
      </c>
      <c r="AJ61" s="0" t="n">
        <f aca="false">IFERROR(AK61/(1+'IMF GDP constant growth'!AK61/100),"")</f>
        <v>246.430774059735</v>
      </c>
      <c r="AK61" s="0" t="n">
        <f aca="false">IFERROR(AL61/(1+'IMF GDP constant growth'!AL61/100),"")</f>
        <v>254.282058521278</v>
      </c>
      <c r="AL61" s="0" t="n">
        <f aca="false">IFERROR(AM61/(1+'IMF GDP constant growth'!AM61/100),"")</f>
        <v>260.758622551815</v>
      </c>
      <c r="AM61" s="0" t="n">
        <f aca="false">IFERROR(AN61/(1+'IMF GDP constant growth'!AN61/100),"")</f>
        <v>257.115824594766</v>
      </c>
      <c r="AN61" s="0" t="n">
        <f aca="false">IFERROR(AO61/(1+'IMF GDP constant growth'!AO61/100),"")</f>
        <v>254.796639856921</v>
      </c>
      <c r="AO61" s="0" t="n">
        <f aca="false">IFERROR(AP61/(1+'IMF GDP constant growth'!AP61/100),"")</f>
        <v>253.866632121443</v>
      </c>
      <c r="AP61" s="0" t="n">
        <f aca="false">IFERROR(AQ61/(1+'IMF GDP constant growth'!AQ61/100),"")</f>
        <v>255.247666600184</v>
      </c>
      <c r="AQ61" s="0" t="n">
        <f aca="false">IFERROR(AR61/(1+'IMF GDP constant growth'!AR61/100),"")</f>
        <v>262.422678508315</v>
      </c>
      <c r="AR61" s="0" t="n">
        <f aca="false">IFERROR(AS61/(1+'IMF GDP constant growth'!AS61/100),"")</f>
        <v>270.799210406301</v>
      </c>
      <c r="AS61" s="0" t="n">
        <f aca="false">IFERROR(AT61/(1+'IMF GDP constant growth'!AT61/100),"")</f>
        <v>273.886321404932</v>
      </c>
      <c r="AT61" s="0" t="n">
        <f aca="false">IFERROR(AU61/(1+'IMF GDP constant growth'!AU61/100),"")</f>
        <v>277.238689978929</v>
      </c>
      <c r="AU61" s="0" t="n">
        <f aca="false">IFERROR(AV61/(1+'IMF GDP constant growth'!AV61/100),"")</f>
        <v>270.709718829925</v>
      </c>
      <c r="AV61" s="0" t="n">
        <f aca="false">IFERROR(AW61/(1+'IMF GDP constant growth'!AW61/100),"")</f>
        <v>278.392460650318</v>
      </c>
      <c r="AW61" s="0" t="n">
        <f aca="false">'IMF GDP current US'!AW61</f>
        <v>282.109</v>
      </c>
      <c r="AX61" s="0" t="n">
        <f aca="false">IFERROR(AW61*(1+'IMF GDP constant growth'!AX61/100),"")</f>
        <v>279.40921687</v>
      </c>
      <c r="AY61" s="0" t="n">
        <f aca="false">IFERROR(AX61*(1+'IMF GDP constant growth'!AY61/100),"")</f>
        <v>280.588323765191</v>
      </c>
      <c r="AZ61" s="0" t="n">
        <f aca="false">IFERROR(AY61*(1+'IMF GDP constant growth'!AZ61/100),"")</f>
        <v>285.790431287798</v>
      </c>
      <c r="BA61" s="0" t="n">
        <f aca="false">IFERROR(AZ61*(1+'IMF GDP constant growth'!BA61/100),"")</f>
        <v>291.331907750468</v>
      </c>
      <c r="BB61" s="0" t="n">
        <f aca="false">IFERROR(BA61*(1+'IMF GDP constant growth'!BB61/100),"")</f>
        <v>296.249590353296</v>
      </c>
      <c r="BC61" s="0" t="n">
        <f aca="false">IFERROR(BB61*(1+'IMF GDP constant growth'!BC61/100),"")</f>
        <v>300.9481088563</v>
      </c>
      <c r="BD61" s="0" t="n">
        <f aca="false">IFERROR(BC61*(1+'IMF GDP constant growth'!BD61/100),"")</f>
        <v>305.504463224384</v>
      </c>
      <c r="BE61" s="0" t="n">
        <v>2023</v>
      </c>
    </row>
    <row r="62" customFormat="false" ht="15" hidden="false" customHeight="false" outlineLevel="0" collapsed="false">
      <c r="A62" s="0" t="s">
        <v>69</v>
      </c>
      <c r="B62" s="0" t="s">
        <v>305</v>
      </c>
      <c r="C62" s="0" t="s">
        <v>239</v>
      </c>
      <c r="D62" s="0" t="s">
        <v>240</v>
      </c>
      <c r="E62" s="0" t="s">
        <v>241</v>
      </c>
      <c r="F62" s="0" t="s">
        <v>242</v>
      </c>
      <c r="G62" s="0" t="n">
        <f aca="false">IFERROR(H62/(1+'IMF GDP constant growth'!H62/100),"")</f>
        <v>1370.77871230496</v>
      </c>
      <c r="H62" s="0" t="n">
        <f aca="false">IFERROR(I62/(1+'IMF GDP constant growth'!I62/100),"")</f>
        <v>1385.4323367395</v>
      </c>
      <c r="I62" s="0" t="n">
        <f aca="false">IFERROR(J62/(1+'IMF GDP constant growth'!J62/100),"")</f>
        <v>1420.13741677482</v>
      </c>
      <c r="J62" s="0" t="n">
        <f aca="false">IFERROR(K62/(1+'IMF GDP constant growth'!K62/100),"")</f>
        <v>1437.761322117</v>
      </c>
      <c r="K62" s="0" t="n">
        <f aca="false">IFERROR(L62/(1+'IMF GDP constant growth'!L62/100),"")</f>
        <v>1459.52902853385</v>
      </c>
      <c r="L62" s="0" t="n">
        <f aca="false">IFERROR(M62/(1+'IMF GDP constant growth'!M62/100),"")</f>
        <v>1483.21718466696</v>
      </c>
      <c r="M62" s="0" t="n">
        <f aca="false">IFERROR(N62/(1+'IMF GDP constant growth'!N62/100),"")</f>
        <v>1517.87997027262</v>
      </c>
      <c r="N62" s="0" t="n">
        <f aca="false">IFERROR(O62/(1+'IMF GDP constant growth'!O62/100),"")</f>
        <v>1556.76805511101</v>
      </c>
      <c r="O62" s="0" t="n">
        <f aca="false">IFERROR(P62/(1+'IMF GDP constant growth'!P62/100),"")</f>
        <v>1630.60556396492</v>
      </c>
      <c r="P62" s="0" t="n">
        <f aca="false">IFERROR(Q62/(1+'IMF GDP constant growth'!Q62/100),"")</f>
        <v>1701.43906966356</v>
      </c>
      <c r="Q62" s="0" t="n">
        <f aca="false">IFERROR(R62/(1+'IMF GDP constant growth'!R62/100),"")</f>
        <v>1751.18914806052</v>
      </c>
      <c r="R62" s="0" t="n">
        <f aca="false">IFERROR(S62/(1+'IMF GDP constant growth'!S62/100),"")</f>
        <v>1769.54161033219</v>
      </c>
      <c r="S62" s="0" t="n">
        <f aca="false">IFERROR(T62/(1+'IMF GDP constant growth'!T62/100),"")</f>
        <v>1797.83658068141</v>
      </c>
      <c r="T62" s="0" t="n">
        <f aca="false">IFERROR(U62/(1+'IMF GDP constant growth'!U62/100),"")</f>
        <v>1786.52818858892</v>
      </c>
      <c r="U62" s="0" t="n">
        <f aca="false">IFERROR(V62/(1+'IMF GDP constant growth'!V62/100),"")</f>
        <v>1828.65452327585</v>
      </c>
      <c r="V62" s="0" t="n">
        <f aca="false">IFERROR(W62/(1+'IMF GDP constant growth'!W62/100),"")</f>
        <v>1867.18427408127</v>
      </c>
      <c r="W62" s="0" t="n">
        <f aca="false">IFERROR(X62/(1+'IMF GDP constant growth'!X62/100),"")</f>
        <v>1893.56758787404</v>
      </c>
      <c r="X62" s="0" t="n">
        <f aca="false">IFERROR(Y62/(1+'IMF GDP constant growth'!Y62/100),"")</f>
        <v>1937.80132672678</v>
      </c>
      <c r="Y62" s="0" t="n">
        <f aca="false">IFERROR(Z62/(1+'IMF GDP constant growth'!Z62/100),"")</f>
        <v>2007.349016343</v>
      </c>
      <c r="Z62" s="0" t="n">
        <f aca="false">IFERROR(AA62/(1+'IMF GDP constant growth'!AA62/100),"")</f>
        <v>2076.02042619209</v>
      </c>
      <c r="AA62" s="0" t="n">
        <f aca="false">IFERROR(AB62/(1+'IMF GDP constant growth'!AB62/100),"")</f>
        <v>2157.48346771587</v>
      </c>
      <c r="AB62" s="0" t="n">
        <f aca="false">IFERROR(AC62/(1+'IMF GDP constant growth'!AC62/100),"")</f>
        <v>2200.28793971535</v>
      </c>
      <c r="AC62" s="0" t="n">
        <f aca="false">IFERROR(AD62/(1+'IMF GDP constant growth'!AD62/100),"")</f>
        <v>2225.28321071052</v>
      </c>
      <c r="AD62" s="0" t="n">
        <f aca="false">IFERROR(AE62/(1+'IMF GDP constant growth'!AE62/100),"")</f>
        <v>2243.59729153467</v>
      </c>
      <c r="AE62" s="0" t="n">
        <f aca="false">IFERROR(AF62/(1+'IMF GDP constant growth'!AF62/100),"")</f>
        <v>2307.0910948851</v>
      </c>
      <c r="AF62" s="0" t="n">
        <f aca="false">IFERROR(AG62/(1+'IMF GDP constant growth'!AG62/100),"")</f>
        <v>2345.45801979304</v>
      </c>
      <c r="AG62" s="0" t="n">
        <f aca="false">IFERROR(AH62/(1+'IMF GDP constant growth'!AH62/100),"")</f>
        <v>2402.89828669777</v>
      </c>
      <c r="AH62" s="0" t="n">
        <f aca="false">IFERROR(AI62/(1+'IMF GDP constant growth'!AI62/100),"")</f>
        <v>2461.16857015019</v>
      </c>
      <c r="AI62" s="0" t="n">
        <f aca="false">IFERROR(AJ62/(1+'IMF GDP constant growth'!AJ62/100),"")</f>
        <v>2467.44455000407</v>
      </c>
      <c r="AJ62" s="0" t="n">
        <f aca="false">IFERROR(AK62/(1+'IMF GDP constant growth'!AK62/100),"")</f>
        <v>2396.55486808246</v>
      </c>
      <c r="AK62" s="0" t="n">
        <f aca="false">IFERROR(AL62/(1+'IMF GDP constant growth'!AL62/100),"")</f>
        <v>2443.26372246138</v>
      </c>
      <c r="AL62" s="0" t="n">
        <f aca="false">IFERROR(AM62/(1+'IMF GDP constant growth'!AM62/100),"")</f>
        <v>2496.84449589496</v>
      </c>
      <c r="AM62" s="0" t="n">
        <f aca="false">IFERROR(AN62/(1+'IMF GDP constant growth'!AN62/100),"")</f>
        <v>2504.65961916711</v>
      </c>
      <c r="AN62" s="0" t="n">
        <f aca="false">IFERROR(AO62/(1+'IMF GDP constant growth'!AO62/100),"")</f>
        <v>2519.08645857352</v>
      </c>
      <c r="AO62" s="0" t="n">
        <f aca="false">IFERROR(AP62/(1+'IMF GDP constant growth'!AP62/100),"")</f>
        <v>2543.16892511748</v>
      </c>
      <c r="AP62" s="0" t="n">
        <f aca="false">IFERROR(AQ62/(1+'IMF GDP constant growth'!AQ62/100),"")</f>
        <v>2571.47439525404</v>
      </c>
      <c r="AQ62" s="0" t="n">
        <f aca="false">IFERROR(AR62/(1+'IMF GDP constant growth'!AR62/100),"")</f>
        <v>2599.63203988207</v>
      </c>
      <c r="AR62" s="0" t="n">
        <f aca="false">IFERROR(AS62/(1+'IMF GDP constant growth'!AS62/100),"")</f>
        <v>2659.18960991577</v>
      </c>
      <c r="AS62" s="0" t="n">
        <f aca="false">IFERROR(AT62/(1+'IMF GDP constant growth'!AT62/100),"")</f>
        <v>2708.7834961407</v>
      </c>
      <c r="AT62" s="0" t="n">
        <f aca="false">IFERROR(AU62/(1+'IMF GDP constant growth'!AU62/100),"")</f>
        <v>2758.70637597457</v>
      </c>
      <c r="AU62" s="0" t="n">
        <f aca="false">IFERROR(AV62/(1+'IMF GDP constant growth'!AV62/100),"")</f>
        <v>2550.69991522609</v>
      </c>
      <c r="AV62" s="0" t="n">
        <f aca="false">IFERROR(AW62/(1+'IMF GDP constant growth'!AW62/100),"")</f>
        <v>2711.92965686753</v>
      </c>
      <c r="AW62" s="0" t="n">
        <f aca="false">'IMF GDP current US'!AW62</f>
        <v>2780.433</v>
      </c>
      <c r="AX62" s="0" t="n">
        <f aca="false">IFERROR(AW62*(1+'IMF GDP constant growth'!AX62/100),"")</f>
        <v>2804.59496277</v>
      </c>
      <c r="AY62" s="0" t="n">
        <f aca="false">IFERROR(AX62*(1+'IMF GDP constant growth'!AY62/100),"")</f>
        <v>2825.46114929301</v>
      </c>
      <c r="AZ62" s="0" t="n">
        <f aca="false">IFERROR(AY62*(1+'IMF GDP constant growth'!AZ62/100),"")</f>
        <v>2866.20429906581</v>
      </c>
      <c r="BA62" s="0" t="n">
        <f aca="false">IFERROR(AZ62*(1+'IMF GDP constant growth'!BA62/100),"")</f>
        <v>2911.14638247517</v>
      </c>
      <c r="BB62" s="0" t="n">
        <f aca="false">IFERROR(BA62*(1+'IMF GDP constant growth'!BB62/100),"")</f>
        <v>2953.7655655146</v>
      </c>
      <c r="BC62" s="0" t="n">
        <f aca="false">IFERROR(BB62*(1+'IMF GDP constant growth'!BC62/100),"")</f>
        <v>2996.47701559194</v>
      </c>
      <c r="BD62" s="0" t="n">
        <f aca="false">IFERROR(BC62*(1+'IMF GDP constant growth'!BD62/100),"")</f>
        <v>3036.71970191134</v>
      </c>
      <c r="BE62" s="0" t="n">
        <v>2023</v>
      </c>
    </row>
    <row r="63" customFormat="false" ht="15" hidden="false" customHeight="false" outlineLevel="0" collapsed="false">
      <c r="A63" s="0" t="s">
        <v>70</v>
      </c>
      <c r="B63" s="0" t="s">
        <v>306</v>
      </c>
      <c r="C63" s="0" t="s">
        <v>239</v>
      </c>
      <c r="D63" s="0" t="s">
        <v>240</v>
      </c>
      <c r="E63" s="0" t="s">
        <v>241</v>
      </c>
      <c r="F63" s="0" t="s">
        <v>242</v>
      </c>
      <c r="G63" s="0" t="n">
        <f aca="false">IFERROR(H63/(1+'IMF GDP constant growth'!H63/100),"")</f>
        <v>9.27286594024995</v>
      </c>
      <c r="H63" s="0" t="n">
        <f aca="false">IFERROR(I63/(1+'IMF GDP constant growth'!I63/100),"")</f>
        <v>8.90195130263996</v>
      </c>
      <c r="I63" s="0" t="n">
        <f aca="false">IFERROR(J63/(1+'IMF GDP constant growth'!J63/100),"")</f>
        <v>9.26693130604819</v>
      </c>
      <c r="J63" s="0" t="n">
        <f aca="false">IFERROR(K63/(1+'IMF GDP constant growth'!K63/100),"")</f>
        <v>9.45226993216916</v>
      </c>
      <c r="K63" s="0" t="n">
        <f aca="false">IFERROR(L63/(1+'IMF GDP constant growth'!L63/100),"")</f>
        <v>9.91543115884545</v>
      </c>
      <c r="L63" s="0" t="n">
        <f aca="false">IFERROR(M63/(1+'IMF GDP constant growth'!M63/100),"")</f>
        <v>10.4905261660585</v>
      </c>
      <c r="M63" s="0" t="n">
        <f aca="false">IFERROR(N63/(1+'IMF GDP constant growth'!N63/100),"")</f>
        <v>10.2702251165713</v>
      </c>
      <c r="N63" s="0" t="n">
        <f aca="false">IFERROR(O63/(1+'IMF GDP constant growth'!O63/100),"")</f>
        <v>8.68861044861928</v>
      </c>
      <c r="O63" s="0" t="n">
        <f aca="false">IFERROR(P63/(1+'IMF GDP constant growth'!P63/100),"")</f>
        <v>8.99271181432096</v>
      </c>
      <c r="P63" s="0" t="n">
        <f aca="false">IFERROR(Q63/(1+'IMF GDP constant growth'!Q63/100),"")</f>
        <v>10.3803771743888</v>
      </c>
      <c r="Q63" s="0" t="n">
        <f aca="false">IFERROR(R63/(1+'IMF GDP constant growth'!R63/100),"")</f>
        <v>10.9146551875546</v>
      </c>
      <c r="R63" s="0" t="n">
        <f aca="false">IFERROR(S63/(1+'IMF GDP constant growth'!S63/100),"")</f>
        <v>11.5830686712405</v>
      </c>
      <c r="S63" s="0" t="n">
        <f aca="false">IFERROR(T63/(1+'IMF GDP constant growth'!T63/100),"")</f>
        <v>11.2254993413593</v>
      </c>
      <c r="T63" s="0" t="n">
        <f aca="false">IFERROR(U63/(1+'IMF GDP constant growth'!U63/100),"")</f>
        <v>11.6685698003627</v>
      </c>
      <c r="U63" s="0" t="n">
        <f aca="false">IFERROR(V63/(1+'IMF GDP constant growth'!V63/100),"")</f>
        <v>12.1018237970502</v>
      </c>
      <c r="V63" s="0" t="n">
        <f aca="false">IFERROR(W63/(1+'IMF GDP constant growth'!W63/100),"")</f>
        <v>12.7037685127155</v>
      </c>
      <c r="W63" s="0" t="n">
        <f aca="false">IFERROR(X63/(1+'IMF GDP constant growth'!X63/100),"")</f>
        <v>13.1642801213014</v>
      </c>
      <c r="X63" s="0" t="n">
        <f aca="false">IFERROR(Y63/(1+'IMF GDP constant growth'!Y63/100),"")</f>
        <v>13.9196465146617</v>
      </c>
      <c r="Y63" s="0" t="n">
        <f aca="false">IFERROR(Z63/(1+'IMF GDP constant growth'!Z63/100),"")</f>
        <v>14.4037718204416</v>
      </c>
      <c r="Z63" s="0" t="n">
        <f aca="false">IFERROR(AA63/(1+'IMF GDP constant growth'!AA63/100),"")</f>
        <v>13.1156425065395</v>
      </c>
      <c r="AA63" s="0" t="n">
        <f aca="false">IFERROR(AB63/(1+'IMF GDP constant growth'!AB63/100),"")</f>
        <v>12.8686749581414</v>
      </c>
      <c r="AB63" s="0" t="n">
        <f aca="false">IFERROR(AC63/(1+'IMF GDP constant growth'!AC63/100),"")</f>
        <v>13.1453514697414</v>
      </c>
      <c r="AC63" s="0" t="n">
        <f aca="false">IFERROR(AD63/(1+'IMF GDP constant growth'!AD63/100),"")</f>
        <v>13.1699332769898</v>
      </c>
      <c r="AD63" s="0" t="n">
        <f aca="false">IFERROR(AE63/(1+'IMF GDP constant growth'!AE63/100),"")</f>
        <v>13.3939538420314</v>
      </c>
      <c r="AE63" s="0" t="n">
        <f aca="false">IFERROR(AF63/(1+'IMF GDP constant growth'!AF63/100),"")</f>
        <v>13.5439661250622</v>
      </c>
      <c r="AF63" s="0" t="n">
        <f aca="false">IFERROR(AG63/(1+'IMF GDP constant growth'!AG63/100),"")</f>
        <v>13.4375105513192</v>
      </c>
      <c r="AG63" s="0" t="n">
        <f aca="false">IFERROR(AH63/(1+'IMF GDP constant growth'!AH63/100),"")</f>
        <v>13.18112285</v>
      </c>
      <c r="AH63" s="0" t="n">
        <f aca="false">IFERROR(AI63/(1+'IMF GDP constant growth'!AI63/100),"")</f>
        <v>14.0158833600905</v>
      </c>
      <c r="AI63" s="0" t="n">
        <f aca="false">IFERROR(AJ63/(1+'IMF GDP constant growth'!AJ63/100),"")</f>
        <v>14.2587786187209</v>
      </c>
      <c r="AJ63" s="0" t="n">
        <f aca="false">IFERROR(AK63/(1+'IMF GDP constant growth'!AK63/100),"")</f>
        <v>13.9338210540002</v>
      </c>
      <c r="AK63" s="0" t="n">
        <f aca="false">IFERROR(AL63/(1+'IMF GDP constant growth'!AL63/100),"")</f>
        <v>14.8074716340861</v>
      </c>
      <c r="AL63" s="0" t="n">
        <f aca="false">IFERROR(AM63/(1+'IMF GDP constant growth'!AM63/100),"")</f>
        <v>15.8576175223754</v>
      </c>
      <c r="AM63" s="0" t="n">
        <f aca="false">IFERROR(AN63/(1+'IMF GDP constant growth'!AN63/100),"")</f>
        <v>16.6903010184754</v>
      </c>
      <c r="AN63" s="0" t="n">
        <f aca="false">IFERROR(AO63/(1+'IMF GDP constant growth'!AO63/100),"")</f>
        <v>17.6111049256647</v>
      </c>
      <c r="AO63" s="0" t="n">
        <f aca="false">IFERROR(AP63/(1+'IMF GDP constant growth'!AP63/100),"")</f>
        <v>18.3921574291179</v>
      </c>
      <c r="AP63" s="0" t="n">
        <f aca="false">IFERROR(AQ63/(1+'IMF GDP constant growth'!AQ63/100),"")</f>
        <v>19.1055892157934</v>
      </c>
      <c r="AQ63" s="0" t="n">
        <f aca="false">IFERROR(AR63/(1+'IMF GDP constant growth'!AR63/100),"")</f>
        <v>19.5050870862956</v>
      </c>
      <c r="AR63" s="0" t="n">
        <f aca="false">IFERROR(AS63/(1+'IMF GDP constant growth'!AS63/100),"")</f>
        <v>19.5973461482138</v>
      </c>
      <c r="AS63" s="0" t="n">
        <f aca="false">IFERROR(AT63/(1+'IMF GDP constant growth'!AT63/100),"")</f>
        <v>19.7754860247011</v>
      </c>
      <c r="AT63" s="0" t="n">
        <f aca="false">IFERROR(AU63/(1+'IMF GDP constant growth'!AU63/100),"")</f>
        <v>20.5315028554254</v>
      </c>
      <c r="AU63" s="0" t="n">
        <f aca="false">IFERROR(AV63/(1+'IMF GDP constant growth'!AV63/100),"")</f>
        <v>20.1588560785994</v>
      </c>
      <c r="AV63" s="0" t="n">
        <f aca="false">IFERROR(AW63/(1+'IMF GDP constant growth'!AW63/100),"")</f>
        <v>20.4547880858332</v>
      </c>
      <c r="AW63" s="0" t="n">
        <f aca="false">'IMF GDP current US'!AW63</f>
        <v>21.076</v>
      </c>
      <c r="AX63" s="0" t="n">
        <f aca="false">IFERROR(AW63*(1+'IMF GDP constant growth'!AX63/100),"")</f>
        <v>21.55358216</v>
      </c>
      <c r="AY63" s="0" t="n">
        <f aca="false">IFERROR(AX63*(1+'IMF GDP constant growth'!AY63/100),"")</f>
        <v>22.1790671142832</v>
      </c>
      <c r="AZ63" s="0" t="n">
        <f aca="false">IFERROR(AY63*(1+'IMF GDP constant growth'!AZ63/100),"")</f>
        <v>22.7714699969057</v>
      </c>
      <c r="BA63" s="0" t="n">
        <f aca="false">IFERROR(AZ63*(1+'IMF GDP constant growth'!BA63/100),"")</f>
        <v>23.365349934425</v>
      </c>
      <c r="BB63" s="0" t="n">
        <f aca="false">IFERROR(BA63*(1+'IMF GDP constant growth'!BB63/100),"")</f>
        <v>23.9712134582247</v>
      </c>
      <c r="BC63" s="0" t="n">
        <f aca="false">IFERROR(BB63*(1+'IMF GDP constant growth'!BC63/100),"")</f>
        <v>24.5908693261198</v>
      </c>
      <c r="BD63" s="0" t="n">
        <f aca="false">IFERROR(BC63*(1+'IMF GDP constant growth'!BD63/100),"")</f>
        <v>25.2373632807034</v>
      </c>
      <c r="BE63" s="0" t="n">
        <v>2022</v>
      </c>
    </row>
    <row r="64" customFormat="false" ht="15" hidden="false" customHeight="false" outlineLevel="0" collapsed="false">
      <c r="A64" s="0" t="s">
        <v>72</v>
      </c>
      <c r="B64" s="0" t="s">
        <v>307</v>
      </c>
      <c r="C64" s="0" t="s">
        <v>239</v>
      </c>
      <c r="D64" s="0" t="s">
        <v>240</v>
      </c>
      <c r="E64" s="0" t="s">
        <v>241</v>
      </c>
      <c r="F64" s="0" t="s">
        <v>242</v>
      </c>
      <c r="G64" s="0" t="n">
        <f aca="false">IFERROR(H64/(1+'IMF GDP constant growth'!H64/100),"")</f>
        <v>0.591211358750581</v>
      </c>
      <c r="H64" s="0" t="n">
        <f aca="false">IFERROR(I64/(1+'IMF GDP constant growth'!I64/100),"")</f>
        <v>0.534910301056763</v>
      </c>
      <c r="I64" s="0" t="n">
        <f aca="false">IFERROR(J64/(1+'IMF GDP constant growth'!J64/100),"")</f>
        <v>0.645952330453136</v>
      </c>
      <c r="J64" s="0" t="n">
        <f aca="false">IFERROR(K64/(1+'IMF GDP constant growth'!K64/100),"")</f>
        <v>0.733272166483791</v>
      </c>
      <c r="K64" s="0" t="n">
        <f aca="false">IFERROR(L64/(1+'IMF GDP constant growth'!L64/100),"")</f>
        <v>0.677396827397726</v>
      </c>
      <c r="L64" s="0" t="n">
        <f aca="false">IFERROR(M64/(1+'IMF GDP constant growth'!M64/100),"")</f>
        <v>0.70211503762947</v>
      </c>
      <c r="M64" s="0" t="n">
        <f aca="false">IFERROR(N64/(1+'IMF GDP constant growth'!N64/100),"")</f>
        <v>0.71871303711903</v>
      </c>
      <c r="N64" s="0" t="n">
        <f aca="false">IFERROR(O64/(1+'IMF GDP constant growth'!O64/100),"")</f>
        <v>0.738837002158363</v>
      </c>
      <c r="O64" s="0" t="n">
        <f aca="false">IFERROR(P64/(1+'IMF GDP constant growth'!P64/100),"")</f>
        <v>0.751412007935098</v>
      </c>
      <c r="P64" s="0" t="n">
        <f aca="false">IFERROR(Q64/(1+'IMF GDP constant growth'!Q64/100),"")</f>
        <v>0.783955661998768</v>
      </c>
      <c r="Q64" s="0" t="n">
        <f aca="false">IFERROR(R64/(1+'IMF GDP constant growth'!R64/100),"")</f>
        <v>0.828609776506217</v>
      </c>
      <c r="R64" s="0" t="n">
        <f aca="false">IFERROR(S64/(1+'IMF GDP constant growth'!S64/100),"")</f>
        <v>0.846532605972047</v>
      </c>
      <c r="S64" s="0" t="n">
        <f aca="false">IFERROR(T64/(1+'IMF GDP constant growth'!T64/100),"")</f>
        <v>0.861456975815334</v>
      </c>
      <c r="T64" s="0" t="n">
        <f aca="false">IFERROR(U64/(1+'IMF GDP constant growth'!U64/100),"")</f>
        <v>0.894476621698336</v>
      </c>
      <c r="U64" s="0" t="n">
        <f aca="false">IFERROR(V64/(1+'IMF GDP constant growth'!V64/100),"")</f>
        <v>0.864082306093026</v>
      </c>
      <c r="V64" s="0" t="n">
        <f aca="false">IFERROR(W64/(1+'IMF GDP constant growth'!W64/100),"")</f>
        <v>0.892769838655315</v>
      </c>
      <c r="W64" s="0" t="n">
        <f aca="false">IFERROR(X64/(1+'IMF GDP constant growth'!X64/100),"")</f>
        <v>0.918713730166638</v>
      </c>
      <c r="X64" s="0" t="n">
        <f aca="false">IFERROR(Y64/(1+'IMF GDP constant growth'!Y64/100),"")</f>
        <v>0.931731903723099</v>
      </c>
      <c r="Y64" s="0" t="n">
        <f aca="false">IFERROR(Z64/(1+'IMF GDP constant growth'!Z64/100),"")</f>
        <v>0.992294477465101</v>
      </c>
      <c r="Z64" s="0" t="n">
        <f aca="false">IFERROR(AA64/(1+'IMF GDP constant growth'!AA64/100),"")</f>
        <v>1.05579140107809</v>
      </c>
      <c r="AA64" s="0" t="n">
        <f aca="false">IFERROR(AB64/(1+'IMF GDP constant growth'!AB64/100),"")</f>
        <v>1.11412387598766</v>
      </c>
      <c r="AB64" s="0" t="n">
        <f aca="false">IFERROR(AC64/(1+'IMF GDP constant growth'!AC64/100),"")</f>
        <v>1.17821942257323</v>
      </c>
      <c r="AC64" s="0" t="n">
        <f aca="false">IFERROR(AD64/(1+'IMF GDP constant growth'!AD64/100),"")</f>
        <v>1.13996263792227</v>
      </c>
      <c r="AD64" s="0" t="n">
        <f aca="false">IFERROR(AE64/(1+'IMF GDP constant growth'!AE64/100),"")</f>
        <v>1.21832366965305</v>
      </c>
      <c r="AE64" s="0" t="n">
        <f aca="false">IFERROR(AF64/(1+'IMF GDP constant growth'!AF64/100),"")</f>
        <v>1.30416675541681</v>
      </c>
      <c r="AF64" s="0" t="n">
        <f aca="false">IFERROR(AG64/(1+'IMF GDP constant growth'!AG64/100),"")</f>
        <v>1.2734927533294</v>
      </c>
      <c r="AG64" s="0" t="n">
        <f aca="false">IFERROR(AH64/(1+'IMF GDP constant growth'!AH64/100),"")</f>
        <v>1.26641213362089</v>
      </c>
      <c r="AH64" s="0" t="n">
        <f aca="false">IFERROR(AI64/(1+'IMF GDP constant growth'!AI64/100),"")</f>
        <v>1.30494905484697</v>
      </c>
      <c r="AI64" s="0" t="n">
        <f aca="false">IFERROR(AJ64/(1+'IMF GDP constant growth'!AJ64/100),"")</f>
        <v>1.3865866677182</v>
      </c>
      <c r="AJ64" s="0" t="n">
        <f aca="false">IFERROR(AK64/(1+'IMF GDP constant growth'!AK64/100),"")</f>
        <v>1.4790165349883</v>
      </c>
      <c r="AK64" s="0" t="n">
        <f aca="false">IFERROR(AL64/(1+'IMF GDP constant growth'!AL64/100),"")</f>
        <v>1.5663968318754</v>
      </c>
      <c r="AL64" s="0" t="n">
        <f aca="false">IFERROR(AM64/(1+'IMF GDP constant growth'!AM64/100),"")</f>
        <v>1.43904876944393</v>
      </c>
      <c r="AM64" s="0" t="n">
        <f aca="false">IFERROR(AN64/(1+'IMF GDP constant growth'!AN64/100),"")</f>
        <v>1.51448370593819</v>
      </c>
      <c r="AN64" s="0" t="n">
        <f aca="false">IFERROR(AO64/(1+'IMF GDP constant growth'!AO64/100),"")</f>
        <v>1.55799482280979</v>
      </c>
      <c r="AO64" s="0" t="n">
        <f aca="false">IFERROR(AP64/(1+'IMF GDP constant growth'!AP64/100),"")</f>
        <v>1.53607383565286</v>
      </c>
      <c r="AP64" s="0" t="n">
        <f aca="false">IFERROR(AQ64/(1+'IMF GDP constant growth'!AQ64/100),"")</f>
        <v>1.59840771190365</v>
      </c>
      <c r="AQ64" s="0" t="n">
        <f aca="false">IFERROR(AR64/(1+'IMF GDP constant growth'!AR64/100),"")</f>
        <v>1.62946477374594</v>
      </c>
      <c r="AR64" s="0" t="n">
        <f aca="false">IFERROR(AS64/(1+'IMF GDP constant growth'!AS64/100),"")</f>
        <v>1.7080538597837</v>
      </c>
      <c r="AS64" s="0" t="n">
        <f aca="false">IFERROR(AT64/(1+'IMF GDP constant growth'!AT64/100),"")</f>
        <v>1.83163155653905</v>
      </c>
      <c r="AT64" s="0" t="n">
        <f aca="false">IFERROR(AU64/(1+'IMF GDP constant growth'!AU64/100),"")</f>
        <v>1.94559567198691</v>
      </c>
      <c r="AU64" s="0" t="n">
        <f aca="false">IFERROR(AV64/(1+'IMF GDP constant growth'!AV64/100),"")</f>
        <v>1.95709414240836</v>
      </c>
      <c r="AV64" s="0" t="n">
        <f aca="false">IFERROR(AW64/(1+'IMF GDP constant growth'!AW64/100),"")</f>
        <v>2.05995901053334</v>
      </c>
      <c r="AW64" s="0" t="n">
        <f aca="false">'IMF GDP current US'!AW64</f>
        <v>2.161</v>
      </c>
      <c r="AX64" s="0" t="n">
        <f aca="false">IFERROR(AW64*(1+'IMF GDP constant growth'!AX64/100),"")</f>
        <v>2.28104355</v>
      </c>
      <c r="AY64" s="0" t="n">
        <f aca="false">IFERROR(AX64*(1+'IMF GDP constant growth'!AY64/100),"")</f>
        <v>2.4229928901165</v>
      </c>
      <c r="AZ64" s="0" t="n">
        <f aca="false">IFERROR(AY64*(1+'IMF GDP constant growth'!AZ64/100),"")</f>
        <v>2.56323571859644</v>
      </c>
      <c r="BA64" s="0" t="n">
        <f aca="false">IFERROR(AZ64*(1+'IMF GDP constant growth'!BA64/100),"")</f>
        <v>2.6918845193128</v>
      </c>
      <c r="BB64" s="0" t="n">
        <f aca="false">IFERROR(BA64*(1+'IMF GDP constant growth'!BB64/100),"")</f>
        <v>2.8270171221823</v>
      </c>
      <c r="BC64" s="0" t="n">
        <f aca="false">IFERROR(BB64*(1+'IMF GDP constant growth'!BC64/100),"")</f>
        <v>2.96887684137341</v>
      </c>
      <c r="BD64" s="0" t="n">
        <f aca="false">IFERROR(BC64*(1+'IMF GDP constant growth'!BD64/100),"")</f>
        <v>3.11785508127353</v>
      </c>
      <c r="BE64" s="0" t="n">
        <v>2023</v>
      </c>
    </row>
    <row r="65" customFormat="false" ht="15" hidden="false" customHeight="false" outlineLevel="0" collapsed="false">
      <c r="A65" s="0" t="s">
        <v>73</v>
      </c>
      <c r="B65" s="0" t="s">
        <v>308</v>
      </c>
      <c r="C65" s="0" t="s">
        <v>239</v>
      </c>
      <c r="D65" s="0" t="s">
        <v>240</v>
      </c>
      <c r="E65" s="0" t="s">
        <v>241</v>
      </c>
      <c r="F65" s="0" t="s">
        <v>242</v>
      </c>
      <c r="G65" s="0" t="str">
        <f aca="false">IFERROR(H65/(1+'IMF GDP constant growth'!H65/100),"")</f>
        <v/>
      </c>
      <c r="H65" s="0" t="str">
        <f aca="false">IFERROR(I65/(1+'IMF GDP constant growth'!I65/100),"")</f>
        <v/>
      </c>
      <c r="I65" s="0" t="str">
        <f aca="false">IFERROR(J65/(1+'IMF GDP constant growth'!J65/100),"")</f>
        <v/>
      </c>
      <c r="J65" s="0" t="str">
        <f aca="false">IFERROR(K65/(1+'IMF GDP constant growth'!K65/100),"")</f>
        <v/>
      </c>
      <c r="K65" s="0" t="str">
        <f aca="false">IFERROR(L65/(1+'IMF GDP constant growth'!L65/100),"")</f>
        <v/>
      </c>
      <c r="L65" s="0" t="str">
        <f aca="false">IFERROR(M65/(1+'IMF GDP constant growth'!M65/100),"")</f>
        <v/>
      </c>
      <c r="M65" s="0" t="str">
        <f aca="false">IFERROR(N65/(1+'IMF GDP constant growth'!N65/100),"")</f>
        <v/>
      </c>
      <c r="N65" s="0" t="str">
        <f aca="false">IFERROR(O65/(1+'IMF GDP constant growth'!O65/100),"")</f>
        <v/>
      </c>
      <c r="O65" s="0" t="str">
        <f aca="false">IFERROR(P65/(1+'IMF GDP constant growth'!P65/100),"")</f>
        <v/>
      </c>
      <c r="P65" s="0" t="str">
        <f aca="false">IFERROR(Q65/(1+'IMF GDP constant growth'!Q65/100),"")</f>
        <v/>
      </c>
      <c r="Q65" s="0" t="str">
        <f aca="false">IFERROR(R65/(1+'IMF GDP constant growth'!R65/100),"")</f>
        <v/>
      </c>
      <c r="R65" s="0" t="str">
        <f aca="false">IFERROR(S65/(1+'IMF GDP constant growth'!S65/100),"")</f>
        <v/>
      </c>
      <c r="S65" s="0" t="str">
        <f aca="false">IFERROR(T65/(1+'IMF GDP constant growth'!T65/100),"")</f>
        <v/>
      </c>
      <c r="T65" s="0" t="str">
        <f aca="false">IFERROR(U65/(1+'IMF GDP constant growth'!U65/100),"")</f>
        <v/>
      </c>
      <c r="U65" s="0" t="n">
        <f aca="false">IFERROR(V65/(1+'IMF GDP constant growth'!V65/100),"")</f>
        <v>5.44726948946921</v>
      </c>
      <c r="V65" s="0" t="n">
        <f aca="false">IFERROR(W65/(1+'IMF GDP constant growth'!W65/100),"")</f>
        <v>5.58889849619541</v>
      </c>
      <c r="W65" s="0" t="n">
        <f aca="false">IFERROR(X65/(1+'IMF GDP constant growth'!X65/100),"")</f>
        <v>6.17573283829592</v>
      </c>
      <c r="X65" s="0" t="n">
        <f aca="false">IFERROR(Y65/(1+'IMF GDP constant growth'!Y65/100),"")</f>
        <v>6.82585223418333</v>
      </c>
      <c r="Y65" s="0" t="n">
        <f aca="false">IFERROR(Z65/(1+'IMF GDP constant growth'!Z65/100),"")</f>
        <v>7.03772668753239</v>
      </c>
      <c r="Z65" s="0" t="n">
        <f aca="false">IFERROR(AA65/(1+'IMF GDP constant growth'!AA65/100),"")</f>
        <v>7.24555075661522</v>
      </c>
      <c r="AA65" s="0" t="n">
        <f aca="false">IFERROR(AB65/(1+'IMF GDP constant growth'!AB65/100),"")</f>
        <v>7.37285508340895</v>
      </c>
      <c r="AB65" s="0" t="n">
        <f aca="false">IFERROR(AC65/(1+'IMF GDP constant growth'!AC65/100),"")</f>
        <v>7.73301905423347</v>
      </c>
      <c r="AC65" s="0" t="n">
        <f aca="false">IFERROR(AD65/(1+'IMF GDP constant growth'!AD65/100),"")</f>
        <v>8.1473542151593</v>
      </c>
      <c r="AD65" s="0" t="n">
        <f aca="false">IFERROR(AE65/(1+'IMF GDP constant growth'!AE65/100),"")</f>
        <v>9.10703106816292</v>
      </c>
      <c r="AE65" s="0" t="n">
        <f aca="false">IFERROR(AF65/(1+'IMF GDP constant growth'!AF65/100),"")</f>
        <v>9.63487458887364</v>
      </c>
      <c r="AF65" s="0" t="n">
        <f aca="false">IFERROR(AG65/(1+'IMF GDP constant growth'!AG65/100),"")</f>
        <v>10.5586663644548</v>
      </c>
      <c r="AG65" s="0" t="n">
        <f aca="false">IFERROR(AH65/(1+'IMF GDP constant growth'!AH65/100),"")</f>
        <v>11.5532927359865</v>
      </c>
      <c r="AH65" s="0" t="n">
        <f aca="false">IFERROR(AI65/(1+'IMF GDP constant growth'!AI65/100),"")</f>
        <v>13.0065814292462</v>
      </c>
      <c r="AI65" s="0" t="n">
        <f aca="false">IFERROR(AJ65/(1+'IMF GDP constant growth'!AJ65/100),"")</f>
        <v>13.3212106340197</v>
      </c>
      <c r="AJ65" s="0" t="n">
        <f aca="false">IFERROR(AK65/(1+'IMF GDP constant growth'!AK65/100),"")</f>
        <v>12.8348532337716</v>
      </c>
      <c r="AK65" s="0" t="n">
        <f aca="false">IFERROR(AL65/(1+'IMF GDP constant growth'!AL65/100),"")</f>
        <v>13.7258487452601</v>
      </c>
      <c r="AL65" s="0" t="n">
        <f aca="false">IFERROR(AM65/(1+'IMF GDP constant growth'!AM65/100),"")</f>
        <v>14.8169164620208</v>
      </c>
      <c r="AM65" s="0" t="n">
        <f aca="false">IFERROR(AN65/(1+'IMF GDP constant growth'!AN65/100),"")</f>
        <v>15.7917213960571</v>
      </c>
      <c r="AN65" s="0" t="n">
        <f aca="false">IFERROR(AO65/(1+'IMF GDP constant growth'!AO65/100),"")</f>
        <v>16.6024683725307</v>
      </c>
      <c r="AO65" s="0" t="n">
        <f aca="false">IFERROR(AP65/(1+'IMF GDP constant growth'!AP65/100),"")</f>
        <v>17.2816753536509</v>
      </c>
      <c r="AP65" s="0" t="n">
        <f aca="false">IFERROR(AQ65/(1+'IMF GDP constant growth'!AQ65/100),"")</f>
        <v>17.8607842947518</v>
      </c>
      <c r="AQ65" s="0" t="n">
        <f aca="false">IFERROR(AR65/(1+'IMF GDP constant growth'!AR65/100),"")</f>
        <v>18.4769813529207</v>
      </c>
      <c r="AR65" s="0" t="n">
        <f aca="false">IFERROR(AS65/(1+'IMF GDP constant growth'!AS65/100),"")</f>
        <v>19.430578360545</v>
      </c>
      <c r="AS65" s="0" t="n">
        <f aca="false">IFERROR(AT65/(1+'IMF GDP constant growth'!AT65/100),"")</f>
        <v>20.6084600207612</v>
      </c>
      <c r="AT65" s="0" t="n">
        <f aca="false">IFERROR(AU65/(1+'IMF GDP constant growth'!AU65/100),"")</f>
        <v>21.7171951698781</v>
      </c>
      <c r="AU65" s="0" t="n">
        <f aca="false">IFERROR(AV65/(1+'IMF GDP constant growth'!AV65/100),"")</f>
        <v>20.3509664217411</v>
      </c>
      <c r="AV65" s="0" t="n">
        <f aca="false">IFERROR(AW65/(1+'IMF GDP constant growth'!AW65/100),"")</f>
        <v>22.5171232876712</v>
      </c>
      <c r="AW65" s="0" t="n">
        <f aca="false">'IMF GDP current US'!AW65</f>
        <v>24.985</v>
      </c>
      <c r="AX65" s="0" t="n">
        <f aca="false">IFERROR(AW65*(1+'IMF GDP constant growth'!AX65/100),"")</f>
        <v>26.8523789</v>
      </c>
      <c r="AY65" s="0" t="n">
        <f aca="false">IFERROR(AX65*(1+'IMF GDP constant growth'!AY65/100),"")</f>
        <v>28.39370544886</v>
      </c>
      <c r="AZ65" s="0" t="n">
        <f aca="false">IFERROR(AY65*(1+'IMF GDP constant growth'!AZ65/100),"")</f>
        <v>29.8792641179444</v>
      </c>
      <c r="BA65" s="0" t="n">
        <f aca="false">IFERROR(AZ65*(1+'IMF GDP constant growth'!BA65/100),"")</f>
        <v>31.2826931535642</v>
      </c>
      <c r="BB65" s="0" t="n">
        <f aca="false">IFERROR(BA65*(1+'IMF GDP constant growth'!BB65/100),"")</f>
        <v>32.8005294253751</v>
      </c>
      <c r="BC65" s="0" t="n">
        <f aca="false">IFERROR(BB65*(1+'IMF GDP constant growth'!BC65/100),"")</f>
        <v>34.4405558966439</v>
      </c>
      <c r="BD65" s="0" t="n">
        <f aca="false">IFERROR(BC65*(1+'IMF GDP constant growth'!BD65/100),"")</f>
        <v>36.1625836914761</v>
      </c>
      <c r="BE65" s="0" t="n">
        <v>2023</v>
      </c>
    </row>
    <row r="66" customFormat="false" ht="15" hidden="false" customHeight="false" outlineLevel="0" collapsed="false">
      <c r="A66" s="0" t="s">
        <v>74</v>
      </c>
      <c r="B66" s="0" t="s">
        <v>309</v>
      </c>
      <c r="C66" s="0" t="s">
        <v>239</v>
      </c>
      <c r="D66" s="0" t="s">
        <v>240</v>
      </c>
      <c r="E66" s="0" t="s">
        <v>241</v>
      </c>
      <c r="F66" s="0" t="s">
        <v>242</v>
      </c>
      <c r="G66" s="0" t="n">
        <f aca="false">IFERROR(H66/(1+'IMF GDP constant growth'!H66/100),"")</f>
        <v>2099.90562100041</v>
      </c>
      <c r="H66" s="0" t="n">
        <f aca="false">IFERROR(I66/(1+'IMF GDP constant growth'!I66/100),"")</f>
        <v>2102.21551718351</v>
      </c>
      <c r="I66" s="0" t="n">
        <f aca="false">IFERROR(J66/(1+'IMF GDP constant growth'!J66/100),"")</f>
        <v>2085.6500589081</v>
      </c>
      <c r="J66" s="0" t="n">
        <f aca="false">IFERROR(K66/(1+'IMF GDP constant growth'!K66/100),"")</f>
        <v>2118.08191732412</v>
      </c>
      <c r="K66" s="0" t="n">
        <f aca="false">IFERROR(L66/(1+'IMF GDP constant growth'!L66/100),"")</f>
        <v>2177.9389123077</v>
      </c>
      <c r="L66" s="0" t="n">
        <f aca="false">IFERROR(M66/(1+'IMF GDP constant growth'!M66/100),"")</f>
        <v>2225.67933326549</v>
      </c>
      <c r="M66" s="0" t="n">
        <f aca="false">IFERROR(N66/(1+'IMF GDP constant growth'!N66/100),"")</f>
        <v>2279.47400275051</v>
      </c>
      <c r="N66" s="0" t="n">
        <f aca="false">IFERROR(O66/(1+'IMF GDP constant growth'!O66/100),"")</f>
        <v>2312.95947585092</v>
      </c>
      <c r="O66" s="0" t="n">
        <f aca="false">IFERROR(P66/(1+'IMF GDP constant growth'!P66/100),"")</f>
        <v>2399.37164186871</v>
      </c>
      <c r="P66" s="0" t="n">
        <f aca="false">IFERROR(Q66/(1+'IMF GDP constant growth'!Q66/100),"")</f>
        <v>2493.25905421503</v>
      </c>
      <c r="Q66" s="0" t="n">
        <f aca="false">IFERROR(R66/(1+'IMF GDP constant growth'!R66/100),"")</f>
        <v>2635.94826988776</v>
      </c>
      <c r="R66" s="0" t="n">
        <f aca="false">IFERROR(S66/(1+'IMF GDP constant growth'!S66/100),"")</f>
        <v>2768.03563769183</v>
      </c>
      <c r="S66" s="0" t="n">
        <f aca="false">IFERROR(T66/(1+'IMF GDP constant growth'!T66/100),"")</f>
        <v>2821.18192193552</v>
      </c>
      <c r="T66" s="0" t="n">
        <f aca="false">IFERROR(U66/(1+'IMF GDP constant growth'!U66/100),"")</f>
        <v>2793.61897455821</v>
      </c>
      <c r="U66" s="0" t="n">
        <f aca="false">IFERROR(V66/(1+'IMF GDP constant growth'!V66/100),"")</f>
        <v>2860.63789375786</v>
      </c>
      <c r="V66" s="0" t="n">
        <f aca="false">IFERROR(W66/(1+'IMF GDP constant growth'!W66/100),"")</f>
        <v>2904.72032370067</v>
      </c>
      <c r="W66" s="0" t="n">
        <f aca="false">IFERROR(X66/(1+'IMF GDP constant growth'!X66/100),"")</f>
        <v>2928.42284154206</v>
      </c>
      <c r="X66" s="0" t="n">
        <f aca="false">IFERROR(Y66/(1+'IMF GDP constant growth'!Y66/100),"")</f>
        <v>2980.69518926359</v>
      </c>
      <c r="Y66" s="0" t="n">
        <f aca="false">IFERROR(Z66/(1+'IMF GDP constant growth'!Z66/100),"")</f>
        <v>3040.90523208671</v>
      </c>
      <c r="Z66" s="0" t="n">
        <f aca="false">IFERROR(AA66/(1+'IMF GDP constant growth'!AA66/100),"")</f>
        <v>3098.28711381619</v>
      </c>
      <c r="AA66" s="0" t="n">
        <f aca="false">IFERROR(AB66/(1+'IMF GDP constant growth'!AB66/100),"")</f>
        <v>3188.26137160141</v>
      </c>
      <c r="AB66" s="0" t="n">
        <f aca="false">IFERROR(AC66/(1+'IMF GDP constant growth'!AC66/100),"")</f>
        <v>3242.04734094033</v>
      </c>
      <c r="AC66" s="0" t="n">
        <f aca="false">IFERROR(AD66/(1+'IMF GDP constant growth'!AD66/100),"")</f>
        <v>3235.53082578504</v>
      </c>
      <c r="AD66" s="0" t="n">
        <f aca="false">IFERROR(AE66/(1+'IMF GDP constant growth'!AE66/100),"")</f>
        <v>3212.78504407977</v>
      </c>
      <c r="AE66" s="0" t="n">
        <f aca="false">IFERROR(AF66/(1+'IMF GDP constant growth'!AF66/100),"")</f>
        <v>3250.82441900167</v>
      </c>
      <c r="AF66" s="0" t="n">
        <f aca="false">IFERROR(AG66/(1+'IMF GDP constant growth'!AG66/100),"")</f>
        <v>3274.42540428363</v>
      </c>
      <c r="AG66" s="0" t="n">
        <f aca="false">IFERROR(AH66/(1+'IMF GDP constant growth'!AH66/100),"")</f>
        <v>3399.311989203</v>
      </c>
      <c r="AH66" s="0" t="n">
        <f aca="false">IFERROR(AI66/(1+'IMF GDP constant growth'!AI66/100),"")</f>
        <v>3500.67947272104</v>
      </c>
      <c r="AI66" s="0" t="n">
        <f aca="false">IFERROR(AJ66/(1+'IMF GDP constant growth'!AJ66/100),"")</f>
        <v>3534.25098886443</v>
      </c>
      <c r="AJ66" s="0" t="n">
        <f aca="false">IFERROR(AK66/(1+'IMF GDP constant growth'!AK66/100),"")</f>
        <v>3332.94005253871</v>
      </c>
      <c r="AK66" s="0" t="n">
        <f aca="false">IFERROR(AL66/(1+'IMF GDP constant growth'!AL66/100),"")</f>
        <v>3472.42359373746</v>
      </c>
      <c r="AL66" s="0" t="n">
        <f aca="false">IFERROR(AM66/(1+'IMF GDP constant growth'!AM66/100),"")</f>
        <v>3608.33425319634</v>
      </c>
      <c r="AM66" s="0" t="n">
        <f aca="false">IFERROR(AN66/(1+'IMF GDP constant growth'!AN66/100),"")</f>
        <v>3623.74184045749</v>
      </c>
      <c r="AN66" s="0" t="n">
        <f aca="false">IFERROR(AO66/(1+'IMF GDP constant growth'!AO66/100),"")</f>
        <v>3639.39640520827</v>
      </c>
      <c r="AO66" s="0" t="n">
        <f aca="false">IFERROR(AP66/(1+'IMF GDP constant growth'!AP66/100),"")</f>
        <v>3720.08182351174</v>
      </c>
      <c r="AP66" s="0" t="n">
        <f aca="false">IFERROR(AQ66/(1+'IMF GDP constant growth'!AQ66/100),"")</f>
        <v>3775.39944022735</v>
      </c>
      <c r="AQ66" s="0" t="n">
        <f aca="false">IFERROR(AR66/(1+'IMF GDP constant growth'!AR66/100),"")</f>
        <v>3859.59084774442</v>
      </c>
      <c r="AR66" s="0" t="n">
        <f aca="false">IFERROR(AS66/(1+'IMF GDP constant growth'!AS66/100),"")</f>
        <v>3963.02788246397</v>
      </c>
      <c r="AS66" s="0" t="n">
        <f aca="false">IFERROR(AT66/(1+'IMF GDP constant growth'!AT66/100),"")</f>
        <v>4002.02407682742</v>
      </c>
      <c r="AT66" s="0" t="n">
        <f aca="false">IFERROR(AU66/(1+'IMF GDP constant growth'!AU66/100),"")</f>
        <v>4044.88575469024</v>
      </c>
      <c r="AU66" s="0" t="n">
        <f aca="false">IFERROR(AV66/(1+'IMF GDP constant growth'!AV66/100),"")</f>
        <v>3890.00707914315</v>
      </c>
      <c r="AV66" s="0" t="n">
        <f aca="false">IFERROR(AW66/(1+'IMF GDP constant growth'!AW66/100),"")</f>
        <v>4013.2814034812</v>
      </c>
      <c r="AW66" s="0" t="n">
        <f aca="false">'IMF GDP current US'!AW66</f>
        <v>4085.681</v>
      </c>
      <c r="AX66" s="0" t="n">
        <f aca="false">IFERROR(AW66*(1+'IMF GDP constant growth'!AX66/100),"")</f>
        <v>4073.21967295</v>
      </c>
      <c r="AY66" s="0" t="n">
        <f aca="false">IFERROR(AX66*(1+'IMF GDP constant growth'!AY66/100),"")</f>
        <v>4079.32950245943</v>
      </c>
      <c r="AZ66" s="0" t="n">
        <f aca="false">IFERROR(AY66*(1+'IMF GDP constant growth'!AZ66/100),"")</f>
        <v>4133.42141166204</v>
      </c>
      <c r="BA66" s="0" t="n">
        <f aca="false">IFERROR(AZ66*(1+'IMF GDP constant growth'!BA66/100),"")</f>
        <v>4193.39735634525</v>
      </c>
      <c r="BB66" s="0" t="n">
        <f aca="false">IFERROR(BA66*(1+'IMF GDP constant growth'!BB66/100),"")</f>
        <v>4240.1537368685</v>
      </c>
      <c r="BC66" s="0" t="n">
        <f aca="false">IFERROR(BB66*(1+'IMF GDP constant growth'!BC66/100),"")</f>
        <v>4275.34701288451</v>
      </c>
      <c r="BD66" s="0" t="n">
        <f aca="false">IFERROR(BC66*(1+'IMF GDP constant growth'!BD66/100),"")</f>
        <v>4303.39328928903</v>
      </c>
      <c r="BE66" s="0" t="n">
        <v>2023</v>
      </c>
    </row>
    <row r="67" customFormat="false" ht="15" hidden="false" customHeight="false" outlineLevel="0" collapsed="false">
      <c r="A67" s="0" t="s">
        <v>75</v>
      </c>
      <c r="B67" s="0" t="s">
        <v>310</v>
      </c>
      <c r="C67" s="0" t="s">
        <v>239</v>
      </c>
      <c r="D67" s="0" t="s">
        <v>240</v>
      </c>
      <c r="E67" s="0" t="s">
        <v>241</v>
      </c>
      <c r="F67" s="0" t="s">
        <v>242</v>
      </c>
      <c r="G67" s="0" t="n">
        <f aca="false">IFERROR(H67/(1+'IMF GDP constant growth'!H67/100),"")</f>
        <v>10.995140845917</v>
      </c>
      <c r="H67" s="0" t="n">
        <f aca="false">IFERROR(I67/(1+'IMF GDP constant growth'!I67/100),"")</f>
        <v>10.5823832585613</v>
      </c>
      <c r="I67" s="0" t="n">
        <f aca="false">IFERROR(J67/(1+'IMF GDP constant growth'!J67/100),"")</f>
        <v>9.70372797660292</v>
      </c>
      <c r="J67" s="0" t="n">
        <f aca="false">IFERROR(K67/(1+'IMF GDP constant growth'!K67/100),"")</f>
        <v>9.09996202189869</v>
      </c>
      <c r="K67" s="0" t="n">
        <f aca="false">IFERROR(L67/(1+'IMF GDP constant growth'!L67/100),"")</f>
        <v>9.95335646031234</v>
      </c>
      <c r="L67" s="0" t="n">
        <f aca="false">IFERROR(M67/(1+'IMF GDP constant growth'!M67/100),"")</f>
        <v>10.5936558814042</v>
      </c>
      <c r="M67" s="0" t="n">
        <f aca="false">IFERROR(N67/(1+'IMF GDP constant growth'!N67/100),"")</f>
        <v>11.2492972439043</v>
      </c>
      <c r="N67" s="0" t="n">
        <f aca="false">IFERROR(O67/(1+'IMF GDP constant growth'!O67/100),"")</f>
        <v>11.9985004403484</v>
      </c>
      <c r="O67" s="0" t="n">
        <f aca="false">IFERROR(P67/(1+'IMF GDP constant growth'!P67/100),"")</f>
        <v>12.7745634488301</v>
      </c>
      <c r="P67" s="0" t="n">
        <f aca="false">IFERROR(Q67/(1+'IMF GDP constant growth'!Q67/100),"")</f>
        <v>13.3546563750415</v>
      </c>
      <c r="Q67" s="0" t="n">
        <f aca="false">IFERROR(R67/(1+'IMF GDP constant growth'!R67/100),"")</f>
        <v>13.8347562717242</v>
      </c>
      <c r="R67" s="0" t="n">
        <f aca="false">IFERROR(S67/(1+'IMF GDP constant growth'!S67/100),"")</f>
        <v>14.4952275361363</v>
      </c>
      <c r="S67" s="0" t="n">
        <f aca="false">IFERROR(T67/(1+'IMF GDP constant growth'!T67/100),"")</f>
        <v>15.1435990638277</v>
      </c>
      <c r="T67" s="0" t="n">
        <f aca="false">IFERROR(U67/(1+'IMF GDP constant growth'!U67/100),"")</f>
        <v>15.8662516111536</v>
      </c>
      <c r="U67" s="0" t="n">
        <f aca="false">IFERROR(V67/(1+'IMF GDP constant growth'!V67/100),"")</f>
        <v>16.4228397176728</v>
      </c>
      <c r="V67" s="0" t="n">
        <f aca="false">IFERROR(W67/(1+'IMF GDP constant growth'!W67/100),"")</f>
        <v>17.1180185229219</v>
      </c>
      <c r="W67" s="0" t="n">
        <f aca="false">IFERROR(X67/(1+'IMF GDP constant growth'!X67/100),"")</f>
        <v>17.9336921055392</v>
      </c>
      <c r="X67" s="0" t="n">
        <f aca="false">IFERROR(Y67/(1+'IMF GDP constant growth'!Y67/100),"")</f>
        <v>18.9733082368973</v>
      </c>
      <c r="Y67" s="0" t="n">
        <f aca="false">IFERROR(Z67/(1+'IMF GDP constant growth'!Z67/100),"")</f>
        <v>19.9238709795658</v>
      </c>
      <c r="Z67" s="0" t="n">
        <f aca="false">IFERROR(AA67/(1+'IMF GDP constant growth'!AA67/100),"")</f>
        <v>20.8262230962303</v>
      </c>
      <c r="AA67" s="0" t="n">
        <f aca="false">IFERROR(AB67/(1+'IMF GDP constant growth'!AB67/100),"")</f>
        <v>21.5751340787708</v>
      </c>
      <c r="AB67" s="0" t="n">
        <f aca="false">IFERROR(AC67/(1+'IMF GDP constant growth'!AC67/100),"")</f>
        <v>22.4010302113061</v>
      </c>
      <c r="AC67" s="0" t="n">
        <f aca="false">IFERROR(AD67/(1+'IMF GDP constant growth'!AD67/100),"")</f>
        <v>23.4352857761621</v>
      </c>
      <c r="AD67" s="0" t="n">
        <f aca="false">IFERROR(AE67/(1+'IMF GDP constant growth'!AE67/100),"")</f>
        <v>24.6332975850396</v>
      </c>
      <c r="AE67" s="0" t="n">
        <f aca="false">IFERROR(AF67/(1+'IMF GDP constant growth'!AF67/100),"")</f>
        <v>25.9644809865351</v>
      </c>
      <c r="AF67" s="0" t="n">
        <f aca="false">IFERROR(AG67/(1+'IMF GDP constant growth'!AG67/100),"")</f>
        <v>27.5820681519962</v>
      </c>
      <c r="AG67" s="0" t="n">
        <f aca="false">IFERROR(AH67/(1+'IMF GDP constant growth'!AH67/100),"")</f>
        <v>29.1862412357163</v>
      </c>
      <c r="AH67" s="0" t="n">
        <f aca="false">IFERROR(AI67/(1+'IMF GDP constant growth'!AI67/100),"")</f>
        <v>30.3758724284841</v>
      </c>
      <c r="AI67" s="0" t="n">
        <f aca="false">IFERROR(AJ67/(1+'IMF GDP constant growth'!AJ67/100),"")</f>
        <v>33.112131016842</v>
      </c>
      <c r="AJ67" s="0" t="n">
        <f aca="false">IFERROR(AK67/(1+'IMF GDP constant growth'!AK67/100),"")</f>
        <v>34.9938934225291</v>
      </c>
      <c r="AK67" s="0" t="n">
        <f aca="false">IFERROR(AL67/(1+'IMF GDP constant growth'!AL67/100),"")</f>
        <v>37.7122190635912</v>
      </c>
      <c r="AL67" s="0" t="n">
        <f aca="false">IFERROR(AM67/(1+'IMF GDP constant growth'!AM67/100),"")</f>
        <v>42.9726965007715</v>
      </c>
      <c r="AM67" s="0" t="n">
        <f aca="false">IFERROR(AN67/(1+'IMF GDP constant growth'!AN67/100),"")</f>
        <v>46.5944353618565</v>
      </c>
      <c r="AN67" s="0" t="n">
        <f aca="false">IFERROR(AO67/(1+'IMF GDP constant growth'!AO67/100),"")</f>
        <v>49.9688043707622</v>
      </c>
      <c r="AO67" s="0" t="n">
        <f aca="false">IFERROR(AP67/(1+'IMF GDP constant growth'!AP67/100),"")</f>
        <v>51.3959134235911</v>
      </c>
      <c r="AP67" s="0" t="n">
        <f aca="false">IFERROR(AQ67/(1+'IMF GDP constant growth'!AQ67/100),"")</f>
        <v>52.4860207473055</v>
      </c>
      <c r="AQ67" s="0" t="n">
        <f aca="false">IFERROR(AR67/(1+'IMF GDP constant growth'!AR67/100),"")</f>
        <v>54.2563742271121</v>
      </c>
      <c r="AR67" s="0" t="n">
        <f aca="false">IFERROR(AS67/(1+'IMF GDP constant growth'!AS67/100),"")</f>
        <v>58.6668748880341</v>
      </c>
      <c r="AS67" s="0" t="n">
        <f aca="false">IFERROR(AT67/(1+'IMF GDP constant growth'!AT67/100),"")</f>
        <v>62.3042211310922</v>
      </c>
      <c r="AT67" s="0" t="n">
        <f aca="false">IFERROR(AU67/(1+'IMF GDP constant growth'!AU67/100),"")</f>
        <v>66.3589798423036</v>
      </c>
      <c r="AU67" s="0" t="n">
        <f aca="false">IFERROR(AV67/(1+'IMF GDP constant growth'!AV67/100),"")</f>
        <v>66.7000649986931</v>
      </c>
      <c r="AV67" s="0" t="n">
        <f aca="false">IFERROR(AW67/(1+'IMF GDP constant growth'!AW67/100),"")</f>
        <v>70.0857602980267</v>
      </c>
      <c r="AW67" s="0" t="n">
        <f aca="false">'IMF GDP current US'!AW67</f>
        <v>72.243</v>
      </c>
      <c r="AX67" s="0" t="n">
        <f aca="false">IFERROR(AW67*(1+'IMF GDP constant growth'!AX67/100),"")</f>
        <v>73.87496937</v>
      </c>
      <c r="AY67" s="0" t="n">
        <f aca="false">IFERROR(AX67*(1+'IMF GDP constant growth'!AY67/100),"")</f>
        <v>75.9279547687923</v>
      </c>
      <c r="AZ67" s="0" t="n">
        <f aca="false">IFERROR(AY67*(1+'IMF GDP constant growth'!AZ67/100),"")</f>
        <v>79.2551177467608</v>
      </c>
      <c r="BA67" s="0" t="n">
        <f aca="false">IFERROR(AZ67*(1+'IMF GDP constant growth'!BA67/100),"")</f>
        <v>83.1742833193381</v>
      </c>
      <c r="BB67" s="0" t="n">
        <f aca="false">IFERROR(BA67*(1+'IMF GDP constant growth'!BB67/100),"")</f>
        <v>87.332997485305</v>
      </c>
      <c r="BC67" s="0" t="n">
        <f aca="false">IFERROR(BB67*(1+'IMF GDP constant growth'!BC67/100),"")</f>
        <v>91.6996473595703</v>
      </c>
      <c r="BD67" s="0" t="n">
        <f aca="false">IFERROR(BC67*(1+'IMF GDP constant growth'!BD67/100),"")</f>
        <v>96.2846297275488</v>
      </c>
      <c r="BE67" s="0" t="n">
        <v>2022</v>
      </c>
    </row>
    <row r="68" customFormat="false" ht="15" hidden="false" customHeight="false" outlineLevel="0" collapsed="false">
      <c r="A68" s="0" t="s">
        <v>76</v>
      </c>
      <c r="B68" s="0" t="s">
        <v>311</v>
      </c>
      <c r="C68" s="0" t="s">
        <v>239</v>
      </c>
      <c r="D68" s="0" t="s">
        <v>240</v>
      </c>
      <c r="E68" s="0" t="s">
        <v>241</v>
      </c>
      <c r="F68" s="0" t="s">
        <v>242</v>
      </c>
      <c r="G68" s="0" t="str">
        <f aca="false">IFERROR(H68/(1+'IMF GDP constant growth'!H68/100),"")</f>
        <v/>
      </c>
      <c r="H68" s="0" t="str">
        <f aca="false">IFERROR(I68/(1+'IMF GDP constant growth'!I68/100),"")</f>
        <v/>
      </c>
      <c r="I68" s="0" t="str">
        <f aca="false">IFERROR(J68/(1+'IMF GDP constant growth'!J68/100),"")</f>
        <v/>
      </c>
      <c r="J68" s="0" t="str">
        <f aca="false">IFERROR(K68/(1+'IMF GDP constant growth'!K68/100),"")</f>
        <v/>
      </c>
      <c r="K68" s="0" t="str">
        <f aca="false">IFERROR(L68/(1+'IMF GDP constant growth'!L68/100),"")</f>
        <v/>
      </c>
      <c r="L68" s="0" t="str">
        <f aca="false">IFERROR(M68/(1+'IMF GDP constant growth'!M68/100),"")</f>
        <v/>
      </c>
      <c r="M68" s="0" t="str">
        <f aca="false">IFERROR(N68/(1+'IMF GDP constant growth'!N68/100),"")</f>
        <v/>
      </c>
      <c r="N68" s="0" t="str">
        <f aca="false">IFERROR(O68/(1+'IMF GDP constant growth'!O68/100),"")</f>
        <v/>
      </c>
      <c r="O68" s="0" t="str">
        <f aca="false">IFERROR(P68/(1+'IMF GDP constant growth'!P68/100),"")</f>
        <v/>
      </c>
      <c r="P68" s="0" t="str">
        <f aca="false">IFERROR(Q68/(1+'IMF GDP constant growth'!Q68/100),"")</f>
        <v/>
      </c>
      <c r="Q68" s="0" t="n">
        <f aca="false">IFERROR(R68/(1+'IMF GDP constant growth'!R68/100),"")</f>
        <v>162.961128949754</v>
      </c>
      <c r="R68" s="0" t="n">
        <f aca="false">IFERROR(S68/(1+'IMF GDP constant growth'!S68/100),"")</f>
        <v>168.016183169775</v>
      </c>
      <c r="S68" s="0" t="n">
        <f aca="false">IFERROR(T68/(1+'IMF GDP constant growth'!T68/100),"")</f>
        <v>169.187255966468</v>
      </c>
      <c r="T68" s="0" t="n">
        <f aca="false">IFERROR(U68/(1+'IMF GDP constant growth'!U68/100),"")</f>
        <v>166.481951743565</v>
      </c>
      <c r="U68" s="0" t="n">
        <f aca="false">IFERROR(V68/(1+'IMF GDP constant growth'!V68/100),"")</f>
        <v>169.811590778436</v>
      </c>
      <c r="V68" s="0" t="n">
        <f aca="false">IFERROR(W68/(1+'IMF GDP constant growth'!W68/100),"")</f>
        <v>173.377634184783</v>
      </c>
      <c r="W68" s="0" t="n">
        <f aca="false">IFERROR(X68/(1+'IMF GDP constant growth'!X68/100),"")</f>
        <v>178.339702075152</v>
      </c>
      <c r="X68" s="0" t="n">
        <f aca="false">IFERROR(Y68/(1+'IMF GDP constant growth'!Y68/100),"")</f>
        <v>186.336454316201</v>
      </c>
      <c r="Y68" s="0" t="n">
        <f aca="false">IFERROR(Z68/(1+'IMF GDP constant growth'!Z68/100),"")</f>
        <v>193.594259211817</v>
      </c>
      <c r="Z68" s="0" t="n">
        <f aca="false">IFERROR(AA68/(1+'IMF GDP constant growth'!AA68/100),"")</f>
        <v>199.543410797396</v>
      </c>
      <c r="AA68" s="0" t="n">
        <f aca="false">IFERROR(AB68/(1+'IMF GDP constant growth'!AB68/100),"")</f>
        <v>207.365512500654</v>
      </c>
      <c r="AB68" s="0" t="n">
        <f aca="false">IFERROR(AC68/(1+'IMF GDP constant growth'!AC68/100),"")</f>
        <v>215.933855477181</v>
      </c>
      <c r="AC68" s="0" t="n">
        <f aca="false">IFERROR(AD68/(1+'IMF GDP constant growth'!AD68/100),"")</f>
        <v>224.404940627551</v>
      </c>
      <c r="AD68" s="0" t="n">
        <f aca="false">IFERROR(AE68/(1+'IMF GDP constant growth'!AE68/100),"")</f>
        <v>237.409206936918</v>
      </c>
      <c r="AE68" s="0" t="n">
        <f aca="false">IFERROR(AF68/(1+'IMF GDP constant growth'!AF68/100),"")</f>
        <v>249.424486899995</v>
      </c>
      <c r="AF68" s="0" t="n">
        <f aca="false">IFERROR(AG68/(1+'IMF GDP constant growth'!AG68/100),"")</f>
        <v>250.918539576526</v>
      </c>
      <c r="AG68" s="0" t="n">
        <f aca="false">IFERROR(AH68/(1+'IMF GDP constant growth'!AH68/100),"")</f>
        <v>265.100455433392</v>
      </c>
      <c r="AH68" s="0" t="n">
        <f aca="false">IFERROR(AI68/(1+'IMF GDP constant growth'!AI68/100),"")</f>
        <v>273.779844344281</v>
      </c>
      <c r="AI68" s="0" t="n">
        <f aca="false">IFERROR(AJ68/(1+'IMF GDP constant growth'!AJ68/100),"")</f>
        <v>272.862681865727</v>
      </c>
      <c r="AJ68" s="0" t="n">
        <f aca="false">IFERROR(AK68/(1+'IMF GDP constant growth'!AK68/100),"")</f>
        <v>261.126857918682</v>
      </c>
      <c r="AK68" s="0" t="n">
        <f aca="false">IFERROR(AL68/(1+'IMF GDP constant growth'!AL68/100),"")</f>
        <v>246.822328641897</v>
      </c>
      <c r="AL68" s="0" t="n">
        <f aca="false">IFERROR(AM68/(1+'IMF GDP constant growth'!AM68/100),"")</f>
        <v>221.772330508031</v>
      </c>
      <c r="AM68" s="0" t="n">
        <f aca="false">IFERROR(AN68/(1+'IMF GDP constant growth'!AN68/100),"")</f>
        <v>206.055325444927</v>
      </c>
      <c r="AN68" s="0" t="n">
        <f aca="false">IFERROR(AO68/(1+'IMF GDP constant growth'!AO68/100),"")</f>
        <v>200.870973456732</v>
      </c>
      <c r="AO68" s="0" t="n">
        <f aca="false">IFERROR(AP68/(1+'IMF GDP constant growth'!AP68/100),"")</f>
        <v>201.827119290387</v>
      </c>
      <c r="AP68" s="0" t="n">
        <f aca="false">IFERROR(AQ68/(1+'IMF GDP constant growth'!AQ68/100),"")</f>
        <v>201.431538136577</v>
      </c>
      <c r="AQ68" s="0" t="n">
        <f aca="false">IFERROR(AR68/(1+'IMF GDP constant growth'!AR68/100),"")</f>
        <v>200.450566545852</v>
      </c>
      <c r="AR68" s="0" t="n">
        <f aca="false">IFERROR(AS68/(1+'IMF GDP constant growth'!AS68/100),"")</f>
        <v>202.639486732533</v>
      </c>
      <c r="AS68" s="0" t="n">
        <f aca="false">IFERROR(AT68/(1+'IMF GDP constant growth'!AT68/100),"")</f>
        <v>206.019513371232</v>
      </c>
      <c r="AT68" s="0" t="n">
        <f aca="false">IFERROR(AU68/(1+'IMF GDP constant growth'!AU68/100),"")</f>
        <v>209.892680222611</v>
      </c>
      <c r="AU68" s="0" t="n">
        <f aca="false">IFERROR(AV68/(1+'IMF GDP constant growth'!AV68/100),"")</f>
        <v>190.339078133072</v>
      </c>
      <c r="AV68" s="0" t="n">
        <f aca="false">IFERROR(AW68/(1+'IMF GDP constant growth'!AW68/100),"")</f>
        <v>206.289492880624</v>
      </c>
      <c r="AW68" s="0" t="n">
        <f aca="false">'IMF GDP current US'!AW68</f>
        <v>217.753</v>
      </c>
      <c r="AX68" s="0" t="n">
        <f aca="false">IFERROR(AW68*(1+'IMF GDP constant growth'!AX68/100),"")</f>
        <v>222.13201283</v>
      </c>
      <c r="AY68" s="0" t="n">
        <f aca="false">IFERROR(AX68*(1+'IMF GDP constant growth'!AY68/100),"")</f>
        <v>226.659063251475</v>
      </c>
      <c r="AZ68" s="0" t="n">
        <f aca="false">IFERROR(AY68*(1+'IMF GDP constant growth'!AZ68/100),"")</f>
        <v>231.038116353494</v>
      </c>
      <c r="BA68" s="0" t="n">
        <f aca="false">IFERROR(AZ68*(1+'IMF GDP constant growth'!BA68/100),"")</f>
        <v>234.979626618485</v>
      </c>
      <c r="BB68" s="0" t="n">
        <f aca="false">IFERROR(BA68*(1+'IMF GDP constant growth'!BB68/100),"")</f>
        <v>238.095456467446</v>
      </c>
      <c r="BC68" s="0" t="n">
        <f aca="false">IFERROR(BB68*(1+'IMF GDP constant growth'!BC68/100),"")</f>
        <v>241.226411719993</v>
      </c>
      <c r="BD68" s="0" t="n">
        <f aca="false">IFERROR(BC68*(1+'IMF GDP constant growth'!BD68/100),"")</f>
        <v>244.251390922961</v>
      </c>
      <c r="BE68" s="0" t="n">
        <v>2023</v>
      </c>
    </row>
    <row r="69" customFormat="false" ht="15" hidden="false" customHeight="false" outlineLevel="0" collapsed="false">
      <c r="A69" s="0" t="s">
        <v>77</v>
      </c>
      <c r="B69" s="0" t="s">
        <v>312</v>
      </c>
      <c r="C69" s="0" t="s">
        <v>239</v>
      </c>
      <c r="D69" s="0" t="s">
        <v>240</v>
      </c>
      <c r="E69" s="0" t="s">
        <v>241</v>
      </c>
      <c r="F69" s="0" t="s">
        <v>242</v>
      </c>
      <c r="G69" s="0" t="n">
        <f aca="false">IFERROR(H69/(1+'IMF GDP constant growth'!H69/100),"")</f>
        <v>0.363064648834964</v>
      </c>
      <c r="H69" s="0" t="n">
        <f aca="false">IFERROR(I69/(1+'IMF GDP constant growth'!I69/100),"")</f>
        <v>0.368056787756445</v>
      </c>
      <c r="I69" s="0" t="n">
        <f aca="false">IFERROR(J69/(1+'IMF GDP constant growth'!J69/100),"")</f>
        <v>0.383172880029602</v>
      </c>
      <c r="J69" s="0" t="n">
        <f aca="false">IFERROR(K69/(1+'IMF GDP constant growth'!K69/100),"")</f>
        <v>0.395798426426578</v>
      </c>
      <c r="K69" s="0" t="n">
        <f aca="false">IFERROR(L69/(1+'IMF GDP constant growth'!L69/100),"")</f>
        <v>0.411483918065863</v>
      </c>
      <c r="L69" s="0" t="n">
        <f aca="false">IFERROR(M69/(1+'IMF GDP constant growth'!M69/100),"")</f>
        <v>0.436123575079647</v>
      </c>
      <c r="M69" s="0" t="n">
        <f aca="false">IFERROR(N69/(1+'IMF GDP constant growth'!N69/100),"")</f>
        <v>0.468213547734007</v>
      </c>
      <c r="N69" s="0" t="n">
        <f aca="false">IFERROR(O69/(1+'IMF GDP constant growth'!O69/100),"")</f>
        <v>0.510694562919913</v>
      </c>
      <c r="O69" s="0" t="n">
        <f aca="false">IFERROR(P69/(1+'IMF GDP constant growth'!P69/100),"")</f>
        <v>0.525586416374658</v>
      </c>
      <c r="P69" s="0" t="n">
        <f aca="false">IFERROR(Q69/(1+'IMF GDP constant growth'!Q69/100),"")</f>
        <v>0.545337953902018</v>
      </c>
      <c r="Q69" s="0" t="n">
        <f aca="false">IFERROR(R69/(1+'IMF GDP constant growth'!R69/100),"")</f>
        <v>0.568465736527002</v>
      </c>
      <c r="R69" s="0" t="n">
        <f aca="false">IFERROR(S69/(1+'IMF GDP constant growth'!S69/100),"")</f>
        <v>0.576555003957782</v>
      </c>
      <c r="S69" s="0" t="n">
        <f aca="false">IFERROR(T69/(1+'IMF GDP constant growth'!T69/100),"")</f>
        <v>0.571867611775605</v>
      </c>
      <c r="T69" s="0" t="n">
        <f aca="false">IFERROR(U69/(1+'IMF GDP constant growth'!U69/100),"")</f>
        <v>0.560681881289274</v>
      </c>
      <c r="U69" s="0" t="n">
        <f aca="false">IFERROR(V69/(1+'IMF GDP constant growth'!V69/100),"")</f>
        <v>0.570987214267371</v>
      </c>
      <c r="V69" s="0" t="n">
        <f aca="false">IFERROR(W69/(1+'IMF GDP constant growth'!W69/100),"")</f>
        <v>0.583526093492683</v>
      </c>
      <c r="W69" s="0" t="n">
        <f aca="false">IFERROR(X69/(1+'IMF GDP constant growth'!X69/100),"")</f>
        <v>0.609119547953271</v>
      </c>
      <c r="X69" s="0" t="n">
        <f aca="false">IFERROR(Y69/(1+'IMF GDP constant growth'!Y69/100),"")</f>
        <v>0.639063864930654</v>
      </c>
      <c r="Y69" s="0" t="n">
        <f aca="false">IFERROR(Z69/(1+'IMF GDP constant growth'!Z69/100),"")</f>
        <v>0.714524526101666</v>
      </c>
      <c r="Z69" s="0" t="n">
        <f aca="false">IFERROR(AA69/(1+'IMF GDP constant growth'!AA69/100),"")</f>
        <v>0.764405483268823</v>
      </c>
      <c r="AA69" s="0" t="n">
        <f aca="false">IFERROR(AB69/(1+'IMF GDP constant growth'!AB69/100),"")</f>
        <v>0.803107332886724</v>
      </c>
      <c r="AB69" s="0" t="n">
        <f aca="false">IFERROR(AC69/(1+'IMF GDP constant growth'!AC69/100),"")</f>
        <v>0.786852440469096</v>
      </c>
      <c r="AC69" s="0" t="n">
        <f aca="false">IFERROR(AD69/(1+'IMF GDP constant growth'!AD69/100),"")</f>
        <v>0.813904427372424</v>
      </c>
      <c r="AD69" s="0" t="n">
        <f aca="false">IFERROR(AE69/(1+'IMF GDP constant growth'!AE69/100),"")</f>
        <v>0.89093234237895</v>
      </c>
      <c r="AE69" s="0" t="n">
        <f aca="false">IFERROR(AF69/(1+'IMF GDP constant growth'!AF69/100),"")</f>
        <v>0.885168010123758</v>
      </c>
      <c r="AF69" s="0" t="n">
        <f aca="false">IFERROR(AG69/(1+'IMF GDP constant growth'!AG69/100),"")</f>
        <v>1.00265636010748</v>
      </c>
      <c r="AG69" s="0" t="n">
        <f aca="false">IFERROR(AH69/(1+'IMF GDP constant growth'!AH69/100),"")</f>
        <v>0.962620291648393</v>
      </c>
      <c r="AH69" s="0" t="n">
        <f aca="false">IFERROR(AI69/(1+'IMF GDP constant growth'!AI69/100),"")</f>
        <v>1.02157115830894</v>
      </c>
      <c r="AI69" s="0" t="n">
        <f aca="false">IFERROR(AJ69/(1+'IMF GDP constant growth'!AJ69/100),"")</f>
        <v>1.03125565288971</v>
      </c>
      <c r="AJ69" s="0" t="n">
        <f aca="false">IFERROR(AK69/(1+'IMF GDP constant growth'!AK69/100),"")</f>
        <v>0.963058716564112</v>
      </c>
      <c r="AK69" s="0" t="n">
        <f aca="false">IFERROR(AL69/(1+'IMF GDP constant growth'!AL69/100),"")</f>
        <v>0.95813748652247</v>
      </c>
      <c r="AL69" s="0" t="n">
        <f aca="false">IFERROR(AM69/(1+'IMF GDP constant growth'!AM69/100),"")</f>
        <v>0.965467238294367</v>
      </c>
      <c r="AM69" s="0" t="n">
        <f aca="false">IFERROR(AN69/(1+'IMF GDP constant growth'!AN69/100),"")</f>
        <v>0.954316091692067</v>
      </c>
      <c r="AN69" s="0" t="n">
        <f aca="false">IFERROR(AO69/(1+'IMF GDP constant growth'!AO69/100),"")</f>
        <v>0.976752063007747</v>
      </c>
      <c r="AO69" s="0" t="n">
        <f aca="false">IFERROR(AP69/(1+'IMF GDP constant growth'!AP69/100),"")</f>
        <v>1.04846519947378</v>
      </c>
      <c r="AP69" s="0" t="n">
        <f aca="false">IFERROR(AQ69/(1+'IMF GDP constant growth'!AQ69/100),"")</f>
        <v>1.11603878157986</v>
      </c>
      <c r="AQ69" s="0" t="n">
        <f aca="false">IFERROR(AR69/(1+'IMF GDP constant growth'!AR69/100),"")</f>
        <v>1.15777863201095</v>
      </c>
      <c r="AR69" s="0" t="n">
        <f aca="false">IFERROR(AS69/(1+'IMF GDP constant growth'!AS69/100),"")</f>
        <v>1.20917242548591</v>
      </c>
      <c r="AS69" s="0" t="n">
        <f aca="false">IFERROR(AT69/(1+'IMF GDP constant growth'!AT69/100),"")</f>
        <v>1.26190443496135</v>
      </c>
      <c r="AT69" s="0" t="n">
        <f aca="false">IFERROR(AU69/(1+'IMF GDP constant growth'!AU69/100),"")</f>
        <v>1.27044752798604</v>
      </c>
      <c r="AU69" s="0" t="n">
        <f aca="false">IFERROR(AV69/(1+'IMF GDP constant growth'!AV69/100),"")</f>
        <v>1.095672061561</v>
      </c>
      <c r="AV69" s="0" t="n">
        <f aca="false">IFERROR(AW69/(1+'IMF GDP constant growth'!AW69/100),"")</f>
        <v>1.14702621108637</v>
      </c>
      <c r="AW69" s="0" t="n">
        <f aca="false">'IMF GDP current US'!AW69</f>
        <v>1.231</v>
      </c>
      <c r="AX69" s="0" t="n">
        <f aca="false">IFERROR(AW69*(1+'IMF GDP constant growth'!AX69/100),"")</f>
        <v>1.28997721</v>
      </c>
      <c r="AY69" s="0" t="n">
        <f aca="false">IFERROR(AX69*(1+'IMF GDP constant growth'!AY69/100),"")</f>
        <v>1.3433951662661</v>
      </c>
      <c r="AZ69" s="0" t="n">
        <f aca="false">IFERROR(AY69*(1+'IMF GDP constant growth'!AZ69/100),"")</f>
        <v>1.39272463677139</v>
      </c>
      <c r="BA69" s="0" t="n">
        <f aca="false">IFERROR(AZ69*(1+'IMF GDP constant growth'!BA69/100),"")</f>
        <v>1.43418604920808</v>
      </c>
      <c r="BB69" s="0" t="n">
        <f aca="false">IFERROR(BA69*(1+'IMF GDP constant growth'!BB69/100),"")</f>
        <v>1.47290907253669</v>
      </c>
      <c r="BC69" s="0" t="n">
        <f aca="false">IFERROR(BB69*(1+'IMF GDP constant growth'!BC69/100),"")</f>
        <v>1.51272180476736</v>
      </c>
      <c r="BD69" s="0" t="n">
        <f aca="false">IFERROR(BC69*(1+'IMF GDP constant growth'!BD69/100),"")</f>
        <v>1.55365605680437</v>
      </c>
      <c r="BE69" s="0" t="n">
        <v>2021</v>
      </c>
    </row>
    <row r="70" customFormat="false" ht="15" hidden="false" customHeight="false" outlineLevel="0" collapsed="false">
      <c r="A70" s="0" t="s">
        <v>78</v>
      </c>
      <c r="B70" s="0" t="s">
        <v>313</v>
      </c>
      <c r="C70" s="0" t="s">
        <v>239</v>
      </c>
      <c r="D70" s="0" t="s">
        <v>240</v>
      </c>
      <c r="E70" s="0" t="s">
        <v>241</v>
      </c>
      <c r="F70" s="0" t="s">
        <v>242</v>
      </c>
      <c r="G70" s="0" t="n">
        <f aca="false">IFERROR(H70/(1+'IMF GDP constant growth'!H70/100),"")</f>
        <v>28.5768276378983</v>
      </c>
      <c r="H70" s="0" t="n">
        <f aca="false">IFERROR(I70/(1+'IMF GDP constant growth'!I70/100),"")</f>
        <v>28.7608624078863</v>
      </c>
      <c r="I70" s="0" t="n">
        <f aca="false">IFERROR(J70/(1+'IMF GDP constant growth'!J70/100),"")</f>
        <v>27.742152661399</v>
      </c>
      <c r="J70" s="0" t="n">
        <f aca="false">IFERROR(K70/(1+'IMF GDP constant growth'!K70/100),"")</f>
        <v>27.0408310421188</v>
      </c>
      <c r="K70" s="0" t="n">
        <f aca="false">IFERROR(L70/(1+'IMF GDP constant growth'!L70/100),"")</f>
        <v>27.1787392804336</v>
      </c>
      <c r="L70" s="0" t="n">
        <f aca="false">IFERROR(M70/(1+'IMF GDP constant growth'!M70/100),"")</f>
        <v>27.015666844751</v>
      </c>
      <c r="M70" s="0" t="n">
        <f aca="false">IFERROR(N70/(1+'IMF GDP constant growth'!N70/100),"")</f>
        <v>27.0426825115958</v>
      </c>
      <c r="N70" s="0" t="n">
        <f aca="false">IFERROR(O70/(1+'IMF GDP constant growth'!O70/100),"")</f>
        <v>28.0105401186858</v>
      </c>
      <c r="O70" s="0" t="n">
        <f aca="false">IFERROR(P70/(1+'IMF GDP constant growth'!P70/100),"")</f>
        <v>29.100710340105</v>
      </c>
      <c r="P70" s="0" t="n">
        <f aca="false">IFERROR(Q70/(1+'IMF GDP constant growth'!Q70/100),"")</f>
        <v>30.2481513488154</v>
      </c>
      <c r="Q70" s="0" t="n">
        <f aca="false">IFERROR(R70/(1+'IMF GDP constant growth'!R70/100),"")</f>
        <v>31.1861465221422</v>
      </c>
      <c r="R70" s="0" t="n">
        <f aca="false">IFERROR(S70/(1+'IMF GDP constant growth'!S70/100),"")</f>
        <v>32.1217309178064</v>
      </c>
      <c r="S70" s="0" t="n">
        <f aca="false">IFERROR(T70/(1+'IMF GDP constant growth'!T70/100),"")</f>
        <v>33.5993305400255</v>
      </c>
      <c r="T70" s="0" t="n">
        <f aca="false">IFERROR(U70/(1+'IMF GDP constant growth'!U70/100),"")</f>
        <v>34.7417077783864</v>
      </c>
      <c r="U70" s="0" t="n">
        <f aca="false">IFERROR(V70/(1+'IMF GDP constant growth'!V70/100),"")</f>
        <v>35.9576675506299</v>
      </c>
      <c r="V70" s="0" t="n">
        <f aca="false">IFERROR(W70/(1+'IMF GDP constant growth'!W70/100),"")</f>
        <v>37.5398049228576</v>
      </c>
      <c r="W70" s="0" t="n">
        <f aca="false">IFERROR(X70/(1+'IMF GDP constant growth'!X70/100),"")</f>
        <v>38.5909194606976</v>
      </c>
      <c r="X70" s="0" t="n">
        <f aca="false">IFERROR(Y70/(1+'IMF GDP constant growth'!Y70/100),"")</f>
        <v>40.1731471585862</v>
      </c>
      <c r="Y70" s="0" t="n">
        <f aca="false">IFERROR(Z70/(1+'IMF GDP constant growth'!Z70/100),"")</f>
        <v>42.0211119278812</v>
      </c>
      <c r="Z70" s="0" t="n">
        <f aca="false">IFERROR(AA70/(1+'IMF GDP constant growth'!AA70/100),"")</f>
        <v>43.5758930692128</v>
      </c>
      <c r="AA70" s="0" t="n">
        <f aca="false">IFERROR(AB70/(1+'IMF GDP constant growth'!AB70/100),"")</f>
        <v>44.6652903959431</v>
      </c>
      <c r="AB70" s="0" t="n">
        <f aca="false">IFERROR(AC70/(1+'IMF GDP constant growth'!AC70/100),"")</f>
        <v>46.0517010098332</v>
      </c>
      <c r="AC70" s="0" t="n">
        <f aca="false">IFERROR(AD70/(1+'IMF GDP constant growth'!AD70/100),"")</f>
        <v>47.8196258116007</v>
      </c>
      <c r="AD70" s="0" t="n">
        <f aca="false">IFERROR(AE70/(1+'IMF GDP constant growth'!AE70/100),"")</f>
        <v>49.0438082323777</v>
      </c>
      <c r="AE70" s="0" t="n">
        <f aca="false">IFERROR(AF70/(1+'IMF GDP constant growth'!AF70/100),"")</f>
        <v>50.5828029347097</v>
      </c>
      <c r="AF70" s="0" t="n">
        <f aca="false">IFERROR(AG70/(1+'IMF GDP constant growth'!AG70/100),"")</f>
        <v>52.2398955588508</v>
      </c>
      <c r="AG70" s="0" t="n">
        <f aca="false">IFERROR(AH70/(1+'IMF GDP constant growth'!AH70/100),"")</f>
        <v>55.0352523702049</v>
      </c>
      <c r="AH70" s="0" t="n">
        <f aca="false">IFERROR(AI70/(1+'IMF GDP constant growth'!AI70/100),"")</f>
        <v>58.5233866654285</v>
      </c>
      <c r="AI70" s="0" t="n">
        <f aca="false">IFERROR(AJ70/(1+'IMF GDP constant growth'!AJ70/100),"")</f>
        <v>60.4511470221877</v>
      </c>
      <c r="AJ70" s="0" t="n">
        <f aca="false">IFERROR(AK70/(1+'IMF GDP constant growth'!AK70/100),"")</f>
        <v>60.7394989934835</v>
      </c>
      <c r="AK70" s="0" t="n">
        <f aca="false">IFERROR(AL70/(1+'IMF GDP constant growth'!AL70/100),"")</f>
        <v>62.4912261444556</v>
      </c>
      <c r="AL70" s="0" t="n">
        <f aca="false">IFERROR(AM70/(1+'IMF GDP constant growth'!AM70/100),"")</f>
        <v>65.0933608011107</v>
      </c>
      <c r="AM70" s="0" t="n">
        <f aca="false">IFERROR(AN70/(1+'IMF GDP constant growth'!AN70/100),"")</f>
        <v>67.0298882849437</v>
      </c>
      <c r="AN70" s="0" t="n">
        <f aca="false">IFERROR(AO70/(1+'IMF GDP constant growth'!AO70/100),"")</f>
        <v>69.5066426570724</v>
      </c>
      <c r="AO70" s="0" t="n">
        <f aca="false">IFERROR(AP70/(1+'IMF GDP constant growth'!AP70/100),"")</f>
        <v>72.5955178567527</v>
      </c>
      <c r="AP70" s="0" t="n">
        <f aca="false">IFERROR(AQ70/(1+'IMF GDP constant growth'!AQ70/100),"")</f>
        <v>75.566126447451</v>
      </c>
      <c r="AQ70" s="0" t="n">
        <f aca="false">IFERROR(AR70/(1+'IMF GDP constant growth'!AR70/100),"")</f>
        <v>77.5897873137138</v>
      </c>
      <c r="AR70" s="0" t="n">
        <f aca="false">IFERROR(AS70/(1+'IMF GDP constant growth'!AS70/100),"")</f>
        <v>79.9795527629761</v>
      </c>
      <c r="AS70" s="0" t="n">
        <f aca="false">IFERROR(AT70/(1+'IMF GDP constant growth'!AT70/100),"")</f>
        <v>82.7044561256107</v>
      </c>
      <c r="AT70" s="0" t="n">
        <f aca="false">IFERROR(AU70/(1+'IMF GDP constant growth'!AU70/100),"")</f>
        <v>86.0275211727378</v>
      </c>
      <c r="AU70" s="0" t="n">
        <f aca="false">IFERROR(AV70/(1+'IMF GDP constant growth'!AV70/100),"")</f>
        <v>84.4859079933223</v>
      </c>
      <c r="AV70" s="0" t="n">
        <f aca="false">IFERROR(AW70/(1+'IMF GDP constant growth'!AW70/100),"")</f>
        <v>91.246470350948</v>
      </c>
      <c r="AW70" s="0" t="n">
        <f aca="false">'IMF GDP current US'!AW70</f>
        <v>95.004</v>
      </c>
      <c r="AX70" s="0" t="n">
        <f aca="false">IFERROR(AW70*(1+'IMF GDP constant growth'!AX70/100),"")</f>
        <v>98.30443896</v>
      </c>
      <c r="AY70" s="0" t="n">
        <f aca="false">IFERROR(AX70*(1+'IMF GDP constant growth'!AY70/100),"")</f>
        <v>101.7450943236</v>
      </c>
      <c r="AZ70" s="0" t="n">
        <f aca="false">IFERROR(AY70*(1+'IMF GDP constant growth'!AZ70/100),"")</f>
        <v>105.509662813573</v>
      </c>
      <c r="BA70" s="0" t="n">
        <f aca="false">IFERROR(AZ70*(1+'IMF GDP constant growth'!BA70/100),"")</f>
        <v>109.424071303957</v>
      </c>
      <c r="BB70" s="0" t="n">
        <f aca="false">IFERROR(BA70*(1+'IMF GDP constant growth'!BB70/100),"")</f>
        <v>113.538416384986</v>
      </c>
      <c r="BC70" s="0" t="n">
        <f aca="false">IFERROR(BB70*(1+'IMF GDP constant growth'!BC70/100),"")</f>
        <v>117.920999257446</v>
      </c>
      <c r="BD70" s="0" t="n">
        <f aca="false">IFERROR(BC70*(1+'IMF GDP constant growth'!BD70/100),"")</f>
        <v>122.472749828783</v>
      </c>
      <c r="BE70" s="0" t="n">
        <v>2022</v>
      </c>
    </row>
    <row r="71" customFormat="false" ht="15" hidden="false" customHeight="false" outlineLevel="0" collapsed="false">
      <c r="A71" s="0" t="s">
        <v>79</v>
      </c>
      <c r="B71" s="0" t="s">
        <v>314</v>
      </c>
      <c r="C71" s="0" t="s">
        <v>239</v>
      </c>
      <c r="D71" s="0" t="s">
        <v>240</v>
      </c>
      <c r="E71" s="0" t="s">
        <v>241</v>
      </c>
      <c r="F71" s="0" t="s">
        <v>242</v>
      </c>
      <c r="G71" s="0" t="n">
        <f aca="false">IFERROR(H71/(1+'IMF GDP constant growth'!H71/100),"")</f>
        <v>3.66898195390189</v>
      </c>
      <c r="H71" s="0" t="n">
        <f aca="false">IFERROR(I71/(1+'IMF GDP constant growth'!I71/100),"")</f>
        <v>3.69136274382069</v>
      </c>
      <c r="I71" s="0" t="n">
        <f aca="false">IFERROR(J71/(1+'IMF GDP constant growth'!J71/100),"")</f>
        <v>3.75780727320947</v>
      </c>
      <c r="J71" s="0" t="n">
        <f aca="false">IFERROR(K71/(1+'IMF GDP constant growth'!K71/100),"")</f>
        <v>3.80665876776119</v>
      </c>
      <c r="K71" s="0" t="n">
        <f aca="false">IFERROR(L71/(1+'IMF GDP constant growth'!L71/100),"")</f>
        <v>3.85995199050985</v>
      </c>
      <c r="L71" s="0" t="n">
        <f aca="false">IFERROR(M71/(1+'IMF GDP constant growth'!M71/100),"")</f>
        <v>4.05294959003534</v>
      </c>
      <c r="M71" s="0" t="n">
        <f aca="false">IFERROR(N71/(1+'IMF GDP constant growth'!N71/100),"")</f>
        <v>4.17915844026904</v>
      </c>
      <c r="N71" s="0" t="n">
        <f aca="false">IFERROR(O71/(1+'IMF GDP constant growth'!O71/100),"")</f>
        <v>4.31707066879792</v>
      </c>
      <c r="O71" s="0" t="n">
        <f aca="false">IFERROR(P71/(1+'IMF GDP constant growth'!P71/100),"")</f>
        <v>4.58939148658569</v>
      </c>
      <c r="P71" s="0" t="n">
        <f aca="false">IFERROR(Q71/(1+'IMF GDP constant growth'!Q71/100),"")</f>
        <v>4.77310482779371</v>
      </c>
      <c r="Q71" s="0" t="n">
        <f aca="false">IFERROR(R71/(1+'IMF GDP constant growth'!R71/100),"")</f>
        <v>4.97949388054751</v>
      </c>
      <c r="R71" s="0" t="n">
        <f aca="false">IFERROR(S71/(1+'IMF GDP constant growth'!S71/100),"")</f>
        <v>5.10383184274479</v>
      </c>
      <c r="S71" s="0" t="n">
        <f aca="false">IFERROR(T71/(1+'IMF GDP constant growth'!T71/100),"")</f>
        <v>5.27088025895782</v>
      </c>
      <c r="T71" s="0" t="n">
        <f aca="false">IFERROR(U71/(1+'IMF GDP constant growth'!U71/100),"")</f>
        <v>5.53695429443001</v>
      </c>
      <c r="U71" s="0" t="n">
        <f aca="false">IFERROR(V71/(1+'IMF GDP constant growth'!V71/100),"")</f>
        <v>5.75848783575016</v>
      </c>
      <c r="V71" s="0" t="n">
        <f aca="false">IFERROR(W71/(1+'IMF GDP constant growth'!W71/100),"")</f>
        <v>6.02798506646327</v>
      </c>
      <c r="W71" s="0" t="n">
        <f aca="false">IFERROR(X71/(1+'IMF GDP constant growth'!X71/100),"")</f>
        <v>6.29695376012886</v>
      </c>
      <c r="X71" s="0" t="n">
        <f aca="false">IFERROR(Y71/(1+'IMF GDP constant growth'!Y71/100),"")</f>
        <v>6.62326190397873</v>
      </c>
      <c r="Y71" s="0" t="n">
        <f aca="false">IFERROR(Z71/(1+'IMF GDP constant growth'!Z71/100),"")</f>
        <v>6.86461356775972</v>
      </c>
      <c r="Z71" s="0" t="n">
        <f aca="false">IFERROR(AA71/(1+'IMF GDP constant growth'!AA71/100),"")</f>
        <v>7.12629263696272</v>
      </c>
      <c r="AA71" s="0" t="n">
        <f aca="false">IFERROR(AB71/(1+'IMF GDP constant growth'!AB71/100),"")</f>
        <v>7.3046637416659</v>
      </c>
      <c r="AB71" s="0" t="n">
        <f aca="false">IFERROR(AC71/(1+'IMF GDP constant growth'!AC71/100),"")</f>
        <v>7.57186834133604</v>
      </c>
      <c r="AC71" s="0" t="n">
        <f aca="false">IFERROR(AD71/(1+'IMF GDP constant growth'!AD71/100),"")</f>
        <v>7.96295534116604</v>
      </c>
      <c r="AD71" s="0" t="n">
        <f aca="false">IFERROR(AE71/(1+'IMF GDP constant growth'!AE71/100),"")</f>
        <v>8.06241265337721</v>
      </c>
      <c r="AE71" s="0" t="n">
        <f aca="false">IFERROR(AF71/(1+'IMF GDP constant growth'!AF71/100),"")</f>
        <v>8.25107310946623</v>
      </c>
      <c r="AF71" s="0" t="n">
        <f aca="false">IFERROR(AG71/(1+'IMF GDP constant growth'!AG71/100),"")</f>
        <v>8.49835777055694</v>
      </c>
      <c r="AG71" s="0" t="n">
        <f aca="false">IFERROR(AH71/(1+'IMF GDP constant growth'!AH71/100),"")</f>
        <v>8.71056176408774</v>
      </c>
      <c r="AH71" s="0" t="n">
        <f aca="false">IFERROR(AI71/(1+'IMF GDP constant growth'!AI71/100),"")</f>
        <v>9.27779354616514</v>
      </c>
      <c r="AI71" s="0" t="n">
        <f aca="false">IFERROR(AJ71/(1+'IMF GDP constant growth'!AJ71/100),"")</f>
        <v>9.6620797548473</v>
      </c>
      <c r="AJ71" s="0" t="n">
        <f aca="false">IFERROR(AK71/(1+'IMF GDP constant growth'!AK71/100),"")</f>
        <v>9.51347696821775</v>
      </c>
      <c r="AK71" s="0" t="n">
        <f aca="false">IFERROR(AL71/(1+'IMF GDP constant growth'!AL71/100),"")</f>
        <v>9.91485056150685</v>
      </c>
      <c r="AL71" s="0" t="n">
        <f aca="false">IFERROR(AM71/(1+'IMF GDP constant growth'!AM71/100),"")</f>
        <v>10.4714702720299</v>
      </c>
      <c r="AM71" s="0" t="n">
        <f aca="false">IFERROR(AN71/(1+'IMF GDP constant growth'!AN71/100),"")</f>
        <v>11.090648309215</v>
      </c>
      <c r="AN71" s="0" t="n">
        <f aca="false">IFERROR(AO71/(1+'IMF GDP constant growth'!AO71/100),"")</f>
        <v>11.5282852914966</v>
      </c>
      <c r="AO71" s="0" t="n">
        <f aca="false">IFERROR(AP71/(1+'IMF GDP constant growth'!AP71/100),"")</f>
        <v>11.9544859987232</v>
      </c>
      <c r="AP71" s="0" t="n">
        <f aca="false">IFERROR(AQ71/(1+'IMF GDP constant growth'!AQ71/100),"")</f>
        <v>12.4118646330344</v>
      </c>
      <c r="AQ71" s="0" t="n">
        <f aca="false">IFERROR(AR71/(1+'IMF GDP constant growth'!AR71/100),"")</f>
        <v>13.754952504975</v>
      </c>
      <c r="AR71" s="0" t="n">
        <f aca="false">IFERROR(AS71/(1+'IMF GDP constant growth'!AS71/100),"")</f>
        <v>15.1717126129875</v>
      </c>
      <c r="AS71" s="0" t="n">
        <f aca="false">IFERROR(AT71/(1+'IMF GDP constant growth'!AT71/100),"")</f>
        <v>16.1363301009212</v>
      </c>
      <c r="AT71" s="0" t="n">
        <f aca="false">IFERROR(AU71/(1+'IMF GDP constant growth'!AU71/100),"")</f>
        <v>17.0427077626899</v>
      </c>
      <c r="AU71" s="0" t="n">
        <f aca="false">IFERROR(AV71/(1+'IMF GDP constant growth'!AV71/100),"")</f>
        <v>17.8443967358469</v>
      </c>
      <c r="AV71" s="0" t="n">
        <f aca="false">IFERROR(AW71/(1+'IMF GDP constant growth'!AW71/100),"")</f>
        <v>18.8406494056092</v>
      </c>
      <c r="AW71" s="0" t="n">
        <f aca="false">'IMF GDP current US'!AW71</f>
        <v>19.589</v>
      </c>
      <c r="AX71" s="0" t="n">
        <f aca="false">IFERROR(AW71*(1+'IMF GDP constant growth'!AX71/100),"")</f>
        <v>20.705573</v>
      </c>
      <c r="AY71" s="0" t="n">
        <f aca="false">IFERROR(AX71*(1+'IMF GDP constant growth'!AY71/100),"")</f>
        <v>21.54911804402</v>
      </c>
      <c r="AZ71" s="0" t="n">
        <f aca="false">IFERROR(AY71*(1+'IMF GDP constant growth'!AZ71/100),"")</f>
        <v>22.7558686544851</v>
      </c>
      <c r="BA71" s="0" t="n">
        <f aca="false">IFERROR(AZ71*(1+'IMF GDP constant growth'!BA71/100),"")</f>
        <v>24.0650137781776</v>
      </c>
      <c r="BB71" s="0" t="n">
        <f aca="false">IFERROR(BA71*(1+'IMF GDP constant growth'!BB71/100),"")</f>
        <v>25.4061569960355</v>
      </c>
      <c r="BC71" s="0" t="n">
        <f aca="false">IFERROR(BB71*(1+'IMF GDP constant growth'!BC71/100),"")</f>
        <v>26.8395723737518</v>
      </c>
      <c r="BD71" s="0" t="n">
        <f aca="false">IFERROR(BC71*(1+'IMF GDP constant growth'!BD71/100),"")</f>
        <v>28.3533242556314</v>
      </c>
      <c r="BE71" s="0" t="n">
        <v>2021</v>
      </c>
    </row>
    <row r="72" customFormat="false" ht="15" hidden="false" customHeight="false" outlineLevel="0" collapsed="false">
      <c r="A72" s="0" t="s">
        <v>80</v>
      </c>
      <c r="B72" s="0" t="s">
        <v>315</v>
      </c>
      <c r="C72" s="0" t="s">
        <v>239</v>
      </c>
      <c r="D72" s="0" t="s">
        <v>240</v>
      </c>
      <c r="E72" s="0" t="s">
        <v>241</v>
      </c>
      <c r="F72" s="0" t="s">
        <v>242</v>
      </c>
      <c r="G72" s="0" t="n">
        <f aca="false">IFERROR(H72/(1+'IMF GDP constant growth'!H72/100),"")</f>
        <v>0.505915958785687</v>
      </c>
      <c r="H72" s="0" t="n">
        <f aca="false">IFERROR(I72/(1+'IMF GDP constant growth'!I72/100),"")</f>
        <v>0.503396497310934</v>
      </c>
      <c r="I72" s="0" t="n">
        <f aca="false">IFERROR(J72/(1+'IMF GDP constant growth'!J72/100),"")</f>
        <v>0.524539150197994</v>
      </c>
      <c r="J72" s="0" t="n">
        <f aca="false">IFERROR(K72/(1+'IMF GDP constant growth'!K72/100),"")</f>
        <v>0.506704819091262</v>
      </c>
      <c r="K72" s="0" t="n">
        <f aca="false">IFERROR(L72/(1+'IMF GDP constant growth'!L72/100),"")</f>
        <v>0.534573584141281</v>
      </c>
      <c r="L72" s="0" t="n">
        <f aca="false">IFERROR(M72/(1+'IMF GDP constant growth'!M72/100),"")</f>
        <v>0.557560248259356</v>
      </c>
      <c r="M72" s="0" t="n">
        <f aca="false">IFERROR(N72/(1+'IMF GDP constant growth'!N72/100),"")</f>
        <v>0.551984645776763</v>
      </c>
      <c r="N72" s="0" t="n">
        <f aca="false">IFERROR(O72/(1+'IMF GDP constant growth'!O72/100),"")</f>
        <v>0.582895785940261</v>
      </c>
      <c r="O72" s="0" t="n">
        <f aca="false">IFERROR(P72/(1+'IMF GDP constant growth'!P72/100),"")</f>
        <v>0.594308885428972</v>
      </c>
      <c r="P72" s="0" t="n">
        <f aca="false">IFERROR(Q72/(1+'IMF GDP constant growth'!Q72/100),"")</f>
        <v>0.611692420327769</v>
      </c>
      <c r="Q72" s="0" t="n">
        <f aca="false">IFERROR(R72/(1+'IMF GDP constant growth'!R72/100),"")</f>
        <v>0.639707933178781</v>
      </c>
      <c r="R72" s="0" t="n">
        <f aca="false">IFERROR(S72/(1+'IMF GDP constant growth'!S72/100),"")</f>
        <v>0.686438597697491</v>
      </c>
      <c r="S72" s="0" t="n">
        <f aca="false">IFERROR(T72/(1+'IMF GDP constant growth'!T72/100),"")</f>
        <v>0.707683872296228</v>
      </c>
      <c r="T72" s="0" t="n">
        <f aca="false">IFERROR(U72/(1+'IMF GDP constant growth'!U72/100),"")</f>
        <v>0.72379075722969</v>
      </c>
      <c r="U72" s="0" t="n">
        <f aca="false">IFERROR(V72/(1+'IMF GDP constant growth'!V72/100),"")</f>
        <v>0.745236677366406</v>
      </c>
      <c r="V72" s="0" t="n">
        <f aca="false">IFERROR(W72/(1+'IMF GDP constant growth'!W72/100),"")</f>
        <v>0.775165382329441</v>
      </c>
      <c r="W72" s="0" t="n">
        <f aca="false">IFERROR(X72/(1+'IMF GDP constant growth'!X72/100),"")</f>
        <v>0.804210829205325</v>
      </c>
      <c r="X72" s="0" t="n">
        <f aca="false">IFERROR(Y72/(1+'IMF GDP constant growth'!Y72/100),"")</f>
        <v>0.852415226307893</v>
      </c>
      <c r="Y72" s="0" t="n">
        <f aca="false">IFERROR(Z72/(1+'IMF GDP constant growth'!Z72/100),"")</f>
        <v>0.661082104610823</v>
      </c>
      <c r="Z72" s="0" t="n">
        <f aca="false">IFERROR(AA72/(1+'IMF GDP constant growth'!AA72/100),"")</f>
        <v>0.772243060501133</v>
      </c>
      <c r="AA72" s="0" t="n">
        <f aca="false">IFERROR(AB72/(1+'IMF GDP constant growth'!AB72/100),"")</f>
        <v>0.780737734166645</v>
      </c>
      <c r="AB72" s="0" t="n">
        <f aca="false">IFERROR(AC72/(1+'IMF GDP constant growth'!AC72/100),"")</f>
        <v>0.818103842123861</v>
      </c>
      <c r="AC72" s="0" t="n">
        <f aca="false">IFERROR(AD72/(1+'IMF GDP constant growth'!AD72/100),"")</f>
        <v>0.847997356515067</v>
      </c>
      <c r="AD72" s="0" t="n">
        <f aca="false">IFERROR(AE72/(1+'IMF GDP constant growth'!AE72/100),"")</f>
        <v>0.845572084075434</v>
      </c>
      <c r="AE72" s="0" t="n">
        <f aca="false">IFERROR(AF72/(1+'IMF GDP constant growth'!AF72/100),"")</f>
        <v>0.855482188900798</v>
      </c>
      <c r="AF72" s="0" t="n">
        <f aca="false">IFERROR(AG72/(1+'IMF GDP constant growth'!AG72/100),"")</f>
        <v>0.91160182049269</v>
      </c>
      <c r="AG72" s="0" t="n">
        <f aca="false">IFERROR(AH72/(1+'IMF GDP constant growth'!AH72/100),"")</f>
        <v>0.93591424104523</v>
      </c>
      <c r="AH72" s="0" t="n">
        <f aca="false">IFERROR(AI72/(1+'IMF GDP constant growth'!AI72/100),"")</f>
        <v>0.959873645615988</v>
      </c>
      <c r="AI72" s="0" t="n">
        <f aca="false">IFERROR(AJ72/(1+'IMF GDP constant growth'!AJ72/100),"")</f>
        <v>1.00330792808011</v>
      </c>
      <c r="AJ72" s="0" t="n">
        <f aca="false">IFERROR(AK72/(1+'IMF GDP constant growth'!AK72/100),"")</f>
        <v>1.02786890615951</v>
      </c>
      <c r="AK72" s="0" t="n">
        <f aca="false">IFERROR(AL72/(1+'IMF GDP constant growth'!AL72/100),"")</f>
        <v>1.08548095834975</v>
      </c>
      <c r="AL72" s="0" t="n">
        <f aca="false">IFERROR(AM72/(1+'IMF GDP constant growth'!AM72/100),"")</f>
        <v>1.17324209383233</v>
      </c>
      <c r="AM72" s="0" t="n">
        <f aca="false">IFERROR(AN72/(1+'IMF GDP constant growth'!AN72/100),"")</f>
        <v>1.15314445676498</v>
      </c>
      <c r="AN72" s="0" t="n">
        <f aca="false">IFERROR(AO72/(1+'IMF GDP constant growth'!AO72/100),"")</f>
        <v>1.19069084027725</v>
      </c>
      <c r="AO72" s="0" t="n">
        <f aca="false">IFERROR(AP72/(1+'IMF GDP constant growth'!AP72/100),"")</f>
        <v>1.20218100688593</v>
      </c>
      <c r="AP72" s="0" t="n">
        <f aca="false">IFERROR(AQ72/(1+'IMF GDP constant growth'!AQ72/100),"")</f>
        <v>1.27592278984831</v>
      </c>
      <c r="AQ72" s="0" t="n">
        <f aca="false">IFERROR(AR72/(1+'IMF GDP constant growth'!AR72/100),"")</f>
        <v>1.34363601230556</v>
      </c>
      <c r="AR72" s="0" t="n">
        <f aca="false">IFERROR(AS72/(1+'IMF GDP constant growth'!AS72/100),"")</f>
        <v>1.40798274093487</v>
      </c>
      <c r="AS72" s="0" t="n">
        <f aca="false">IFERROR(AT72/(1+'IMF GDP constant growth'!AT72/100),"")</f>
        <v>1.46093697182143</v>
      </c>
      <c r="AT72" s="0" t="n">
        <f aca="false">IFERROR(AU72/(1+'IMF GDP constant growth'!AU72/100),"")</f>
        <v>1.5266791355534</v>
      </c>
      <c r="AU72" s="0" t="n">
        <f aca="false">IFERROR(AV72/(1+'IMF GDP constant growth'!AV72/100),"")</f>
        <v>1.5495793225867</v>
      </c>
      <c r="AV72" s="0" t="n">
        <f aca="false">IFERROR(AW72/(1+'IMF GDP constant growth'!AW72/100),"")</f>
        <v>1.64875239923225</v>
      </c>
      <c r="AW72" s="0" t="n">
        <f aca="false">'IMF GDP current US'!AW72</f>
        <v>1.718</v>
      </c>
      <c r="AX72" s="0" t="n">
        <f aca="false">IFERROR(AW72*(1+'IMF GDP constant growth'!AX72/100),"")</f>
        <v>1.790156</v>
      </c>
      <c r="AY72" s="0" t="n">
        <f aca="false">IFERROR(AX72*(1+'IMF GDP constant growth'!AY72/100),"")</f>
        <v>1.8796638</v>
      </c>
      <c r="AZ72" s="0" t="n">
        <f aca="false">IFERROR(AY72*(1+'IMF GDP constant growth'!AZ72/100),"")</f>
        <v>1.97364699</v>
      </c>
      <c r="BA72" s="0" t="n">
        <f aca="false">IFERROR(AZ72*(1+'IMF GDP constant growth'!BA72/100),"")</f>
        <v>2.0723293395</v>
      </c>
      <c r="BB72" s="0" t="n">
        <f aca="false">IFERROR(BA72*(1+'IMF GDP constant growth'!BB72/100),"")</f>
        <v>2.175945806475</v>
      </c>
      <c r="BC72" s="0" t="n">
        <f aca="false">IFERROR(BB72*(1+'IMF GDP constant growth'!BC72/100),"")</f>
        <v>2.27386336776638</v>
      </c>
      <c r="BD72" s="0" t="n">
        <f aca="false">IFERROR(BC72*(1+'IMF GDP constant growth'!BD72/100),"")</f>
        <v>2.37618721931586</v>
      </c>
      <c r="BE72" s="0" t="n">
        <v>2022</v>
      </c>
    </row>
    <row r="73" customFormat="false" ht="15" hidden="false" customHeight="false" outlineLevel="0" collapsed="false">
      <c r="A73" s="0" t="s">
        <v>81</v>
      </c>
      <c r="B73" s="0" t="s">
        <v>316</v>
      </c>
      <c r="C73" s="0" t="s">
        <v>239</v>
      </c>
      <c r="D73" s="0" t="s">
        <v>240</v>
      </c>
      <c r="E73" s="0" t="s">
        <v>241</v>
      </c>
      <c r="F73" s="0" t="s">
        <v>242</v>
      </c>
      <c r="G73" s="0" t="n">
        <f aca="false">IFERROR(H73/(1+'IMF GDP constant growth'!H73/100),"")</f>
        <v>2.54538701893958</v>
      </c>
      <c r="H73" s="0" t="n">
        <f aca="false">IFERROR(I73/(1+'IMF GDP constant growth'!I73/100),"")</f>
        <v>2.55969209398602</v>
      </c>
      <c r="I73" s="0" t="n">
        <f aca="false">IFERROR(J73/(1+'IMF GDP constant growth'!J73/100),"")</f>
        <v>2.3322890483563</v>
      </c>
      <c r="J73" s="0" t="n">
        <f aca="false">IFERROR(K73/(1+'IMF GDP constant growth'!K73/100),"")</f>
        <v>2.06414577646678</v>
      </c>
      <c r="K73" s="0" t="n">
        <f aca="false">IFERROR(L73/(1+'IMF GDP constant growth'!L73/100),"")</f>
        <v>2.10819464733658</v>
      </c>
      <c r="L73" s="0" t="n">
        <f aca="false">IFERROR(M73/(1+'IMF GDP constant growth'!M73/100),"")</f>
        <v>2.11591063974583</v>
      </c>
      <c r="M73" s="0" t="n">
        <f aca="false">IFERROR(N73/(1+'IMF GDP constant growth'!N73/100),"")</f>
        <v>2.11095940884882</v>
      </c>
      <c r="N73" s="0" t="n">
        <f aca="false">IFERROR(O73/(1+'IMF GDP constant growth'!O73/100),"")</f>
        <v>2.10821516161732</v>
      </c>
      <c r="O73" s="0" t="n">
        <f aca="false">IFERROR(P73/(1+'IMF GDP constant growth'!P73/100),"")</f>
        <v>1.98212281280099</v>
      </c>
      <c r="P73" s="0" t="n">
        <f aca="false">IFERROR(Q73/(1+'IMF GDP constant growth'!Q73/100),"")</f>
        <v>1.88412666093611</v>
      </c>
      <c r="Q73" s="0" t="n">
        <f aca="false">IFERROR(R73/(1+'IMF GDP constant growth'!R73/100),"")</f>
        <v>1.82741444844193</v>
      </c>
      <c r="R73" s="0" t="n">
        <f aca="false">IFERROR(S73/(1+'IMF GDP constant growth'!S73/100),"")</f>
        <v>1.93753444310504</v>
      </c>
      <c r="S73" s="0" t="n">
        <f aca="false">IFERROR(T73/(1+'IMF GDP constant growth'!T73/100),"")</f>
        <v>2.08784836520113</v>
      </c>
      <c r="T73" s="0" t="n">
        <f aca="false">IFERROR(U73/(1+'IMF GDP constant growth'!U73/100),"")</f>
        <v>2.25907280963127</v>
      </c>
      <c r="U73" s="0" t="n">
        <f aca="false">IFERROR(V73/(1+'IMF GDP constant growth'!V73/100),"")</f>
        <v>2.4506873653442</v>
      </c>
      <c r="V73" s="0" t="n">
        <f aca="false">IFERROR(W73/(1+'IMF GDP constant growth'!W73/100),"")</f>
        <v>2.57456961166235</v>
      </c>
      <c r="W73" s="0" t="n">
        <f aca="false">IFERROR(X73/(1+'IMF GDP constant growth'!X73/100),"")</f>
        <v>2.77940236996621</v>
      </c>
      <c r="X73" s="0" t="n">
        <f aca="false">IFERROR(Y73/(1+'IMF GDP constant growth'!Y73/100),"")</f>
        <v>2.95130840654862</v>
      </c>
      <c r="Y73" s="0" t="n">
        <f aca="false">IFERROR(Z73/(1+'IMF GDP constant growth'!Z73/100),"")</f>
        <v>2.90092957204883</v>
      </c>
      <c r="Z73" s="0" t="n">
        <f aca="false">IFERROR(AA73/(1+'IMF GDP constant growth'!AA73/100),"")</f>
        <v>2.98755132907021</v>
      </c>
      <c r="AA73" s="0" t="n">
        <f aca="false">IFERROR(AB73/(1+'IMF GDP constant growth'!AB73/100),"")</f>
        <v>2.94736876369421</v>
      </c>
      <c r="AB73" s="0" t="n">
        <f aca="false">IFERROR(AC73/(1+'IMF GDP constant growth'!AC73/100),"")</f>
        <v>3.0139792977537</v>
      </c>
      <c r="AC73" s="0" t="n">
        <f aca="false">IFERROR(AD73/(1+'IMF GDP constant growth'!AD73/100),"")</f>
        <v>3.04860991988489</v>
      </c>
      <c r="AD73" s="0" t="n">
        <f aca="false">IFERROR(AE73/(1+'IMF GDP constant growth'!AE73/100),"")</f>
        <v>3.02873298320724</v>
      </c>
      <c r="AE73" s="0" t="n">
        <f aca="false">IFERROR(AF73/(1+'IMF GDP constant growth'!AF73/100),"")</f>
        <v>3.07616294172427</v>
      </c>
      <c r="AF73" s="0" t="n">
        <f aca="false">IFERROR(AG73/(1+'IMF GDP constant growth'!AG73/100),"")</f>
        <v>3.01642385739598</v>
      </c>
      <c r="AG73" s="0" t="n">
        <f aca="false">IFERROR(AH73/(1+'IMF GDP constant growth'!AH73/100),"")</f>
        <v>3.17107590856468</v>
      </c>
      <c r="AH73" s="0" t="n">
        <f aca="false">IFERROR(AI73/(1+'IMF GDP constant growth'!AI73/100),"")</f>
        <v>3.39368543734592</v>
      </c>
      <c r="AI73" s="0" t="n">
        <f aca="false">IFERROR(AJ73/(1+'IMF GDP constant growth'!AJ73/100),"")</f>
        <v>3.46077859844225</v>
      </c>
      <c r="AJ73" s="0" t="n">
        <f aca="false">IFERROR(AK73/(1+'IMF GDP constant growth'!AK73/100),"")</f>
        <v>3.57564184012454</v>
      </c>
      <c r="AK73" s="0" t="n">
        <f aca="false">IFERROR(AL73/(1+'IMF GDP constant growth'!AL73/100),"")</f>
        <v>3.73193314495639</v>
      </c>
      <c r="AL73" s="0" t="n">
        <f aca="false">IFERROR(AM73/(1+'IMF GDP constant growth'!AM73/100),"")</f>
        <v>3.93483835004767</v>
      </c>
      <c r="AM73" s="0" t="n">
        <f aca="false">IFERROR(AN73/(1+'IMF GDP constant growth'!AN73/100),"")</f>
        <v>4.13311485450657</v>
      </c>
      <c r="AN73" s="0" t="n">
        <f aca="false">IFERROR(AO73/(1+'IMF GDP constant growth'!AO73/100),"")</f>
        <v>4.28409754014169</v>
      </c>
      <c r="AO73" s="0" t="n">
        <f aca="false">IFERROR(AP73/(1+'IMF GDP constant growth'!AP73/100),"")</f>
        <v>4.35632742466848</v>
      </c>
      <c r="AP73" s="0" t="n">
        <f aca="false">IFERROR(AQ73/(1+'IMF GDP constant growth'!AQ73/100),"")</f>
        <v>4.38625539407595</v>
      </c>
      <c r="AQ73" s="0" t="n">
        <f aca="false">IFERROR(AR73/(1+'IMF GDP constant growth'!AR73/100),"")</f>
        <v>4.55324013692843</v>
      </c>
      <c r="AR73" s="0" t="n">
        <f aca="false">IFERROR(AS73/(1+'IMF GDP constant growth'!AS73/100),"")</f>
        <v>4.72325812364133</v>
      </c>
      <c r="AS73" s="0" t="n">
        <f aca="false">IFERROR(AT73/(1+'IMF GDP constant growth'!AT73/100),"")</f>
        <v>4.93301801691224</v>
      </c>
      <c r="AT73" s="0" t="n">
        <f aca="false">IFERROR(AU73/(1+'IMF GDP constant growth'!AU73/100),"")</f>
        <v>5.19708247135756</v>
      </c>
      <c r="AU73" s="0" t="n">
        <f aca="false">IFERROR(AV73/(1+'IMF GDP constant growth'!AV73/100),"")</f>
        <v>7.45677392990382</v>
      </c>
      <c r="AV73" s="0" t="n">
        <f aca="false">IFERROR(AW73/(1+'IMF GDP constant growth'!AW73/100),"")</f>
        <v>8.95260278024253</v>
      </c>
      <c r="AW73" s="0" t="n">
        <f aca="false">'IMF GDP current US'!AW73</f>
        <v>14.529</v>
      </c>
      <c r="AX73" s="0" t="n">
        <f aca="false">IFERROR(AW73*(1+'IMF GDP constant growth'!AX73/100),"")</f>
        <v>19.31819427</v>
      </c>
      <c r="AY73" s="0" t="n">
        <f aca="false">IFERROR(AX73*(1+'IMF GDP constant growth'!AY73/100),"")</f>
        <v>25.8660962178165</v>
      </c>
      <c r="AZ73" s="0" t="n">
        <f aca="false">IFERROR(AY73*(1+'IMF GDP constant growth'!AZ73/100),"")</f>
        <v>30.707194785943</v>
      </c>
      <c r="BA73" s="0" t="n">
        <f aca="false">IFERROR(AZ73*(1+'IMF GDP constant growth'!BA73/100),"")</f>
        <v>37.1735158639669</v>
      </c>
      <c r="BB73" s="0" t="n">
        <f aca="false">IFERROR(BA73*(1+'IMF GDP constant growth'!BB73/100),"")</f>
        <v>45.0003996291252</v>
      </c>
      <c r="BC73" s="0" t="n">
        <f aca="false">IFERROR(BB73*(1+'IMF GDP constant growth'!BC73/100),"")</f>
        <v>51.069153523109</v>
      </c>
      <c r="BD73" s="0" t="n">
        <f aca="false">IFERROR(BC73*(1+'IMF GDP constant growth'!BD73/100),"")</f>
        <v>57.1617035384159</v>
      </c>
      <c r="BE73" s="0" t="n">
        <v>2022</v>
      </c>
    </row>
    <row r="74" customFormat="false" ht="15" hidden="false" customHeight="false" outlineLevel="0" collapsed="false">
      <c r="A74" s="0" t="s">
        <v>82</v>
      </c>
      <c r="B74" s="0" t="s">
        <v>317</v>
      </c>
      <c r="C74" s="0" t="s">
        <v>239</v>
      </c>
      <c r="D74" s="0" t="s">
        <v>240</v>
      </c>
      <c r="E74" s="0" t="s">
        <v>241</v>
      </c>
      <c r="F74" s="0" t="s">
        <v>242</v>
      </c>
      <c r="G74" s="0" t="n">
        <f aca="false">IFERROR(H74/(1+'IMF GDP constant growth'!H74/100),"")</f>
        <v>15.301701872686</v>
      </c>
      <c r="H74" s="0" t="n">
        <f aca="false">IFERROR(I74/(1+'IMF GDP constant growth'!I74/100),"")</f>
        <v>15.4632878444615</v>
      </c>
      <c r="I74" s="0" t="n">
        <f aca="false">IFERROR(J74/(1+'IMF GDP constant growth'!J74/100),"")</f>
        <v>15.0307796834519</v>
      </c>
      <c r="J74" s="0" t="n">
        <f aca="false">IFERROR(K74/(1+'IMF GDP constant growth'!K74/100),"")</f>
        <v>14.8053179882002</v>
      </c>
      <c r="K74" s="0" t="n">
        <f aca="false">IFERROR(L74/(1+'IMF GDP constant growth'!L74/100),"")</f>
        <v>14.8350766773565</v>
      </c>
      <c r="L74" s="0" t="n">
        <f aca="false">IFERROR(M74/(1+'IMF GDP constant growth'!M74/100),"")</f>
        <v>14.947378207804</v>
      </c>
      <c r="M74" s="0" t="n">
        <f aca="false">IFERROR(N74/(1+'IMF GDP constant growth'!N74/100),"")</f>
        <v>14.9881845503113</v>
      </c>
      <c r="N74" s="0" t="n">
        <f aca="false">IFERROR(O74/(1+'IMF GDP constant growth'!O74/100),"")</f>
        <v>14.923435593054</v>
      </c>
      <c r="O74" s="0" t="n">
        <f aca="false">IFERROR(P74/(1+'IMF GDP constant growth'!P74/100),"")</f>
        <v>15.0068575980192</v>
      </c>
      <c r="P74" s="0" t="n">
        <f aca="false">IFERROR(Q74/(1+'IMF GDP constant growth'!Q74/100),"")</f>
        <v>14.8371300385856</v>
      </c>
      <c r="Q74" s="0" t="n">
        <f aca="false">IFERROR(R74/(1+'IMF GDP constant growth'!R74/100),"")</f>
        <v>14.7718466664158</v>
      </c>
      <c r="R74" s="0" t="n">
        <f aca="false">IFERROR(S74/(1+'IMF GDP constant growth'!S74/100),"")</f>
        <v>14.958267371346</v>
      </c>
      <c r="S74" s="0" t="n">
        <f aca="false">IFERROR(T74/(1+'IMF GDP constant growth'!T74/100),"")</f>
        <v>14.621556772817</v>
      </c>
      <c r="T74" s="0" t="n">
        <f aca="false">IFERROR(U74/(1+'IMF GDP constant growth'!U74/100),"")</f>
        <v>13.9018837484589</v>
      </c>
      <c r="U74" s="0" t="n">
        <f aca="false">IFERROR(V74/(1+'IMF GDP constant growth'!V74/100),"")</f>
        <v>12.2888481771252</v>
      </c>
      <c r="V74" s="0" t="n">
        <f aca="false">IFERROR(W74/(1+'IMF GDP constant growth'!W74/100),"")</f>
        <v>13.5044610388065</v>
      </c>
      <c r="W74" s="0" t="n">
        <f aca="false">IFERROR(X74/(1+'IMF GDP constant growth'!X74/100),"")</f>
        <v>14.0639508596442</v>
      </c>
      <c r="X74" s="0" t="n">
        <f aca="false">IFERROR(Y74/(1+'IMF GDP constant growth'!Y74/100),"")</f>
        <v>14.4443807303976</v>
      </c>
      <c r="Y74" s="0" t="n">
        <f aca="false">IFERROR(Z74/(1+'IMF GDP constant growth'!Z74/100),"")</f>
        <v>14.7595571179349</v>
      </c>
      <c r="Z74" s="0" t="n">
        <f aca="false">IFERROR(AA74/(1+'IMF GDP constant growth'!AA74/100),"")</f>
        <v>15.1595411158309</v>
      </c>
      <c r="AA74" s="0" t="n">
        <f aca="false">IFERROR(AB74/(1+'IMF GDP constant growth'!AB74/100),"")</f>
        <v>15.2914291235386</v>
      </c>
      <c r="AB74" s="0" t="n">
        <f aca="false">IFERROR(AC74/(1+'IMF GDP constant growth'!AC74/100),"")</f>
        <v>15.2389795216449</v>
      </c>
      <c r="AC74" s="0" t="n">
        <f aca="false">IFERROR(AD74/(1+'IMF GDP constant growth'!AD74/100),"")</f>
        <v>15.3992935862126</v>
      </c>
      <c r="AD74" s="0" t="n">
        <f aca="false">IFERROR(AE74/(1+'IMF GDP constant growth'!AE74/100),"")</f>
        <v>15.9353429959486</v>
      </c>
      <c r="AE74" s="0" t="n">
        <f aca="false">IFERROR(AF74/(1+'IMF GDP constant growth'!AF74/100),"")</f>
        <v>15.725315175262</v>
      </c>
      <c r="AF74" s="0" t="n">
        <f aca="false">IFERROR(AG74/(1+'IMF GDP constant growth'!AG74/100),"")</f>
        <v>16.2083968574461</v>
      </c>
      <c r="AG74" s="0" t="n">
        <f aca="false">IFERROR(AH74/(1+'IMF GDP constant growth'!AH74/100),"")</f>
        <v>16.4951233978543</v>
      </c>
      <c r="AH74" s="0" t="n">
        <f aca="false">IFERROR(AI74/(1+'IMF GDP constant growth'!AI74/100),"")</f>
        <v>17.2715488561913</v>
      </c>
      <c r="AI74" s="0" t="n">
        <f aca="false">IFERROR(AJ74/(1+'IMF GDP constant growth'!AJ74/100),"")</f>
        <v>17.7306266247889</v>
      </c>
      <c r="AJ74" s="0" t="n">
        <f aca="false">IFERROR(AK74/(1+'IMF GDP constant growth'!AK74/100),"")</f>
        <v>18.774960532989</v>
      </c>
      <c r="AK74" s="0" t="n">
        <f aca="false">IFERROR(AL74/(1+'IMF GDP constant growth'!AL74/100),"")</f>
        <v>17.7137997636644</v>
      </c>
      <c r="AL74" s="0" t="n">
        <f aca="false">IFERROR(AM74/(1+'IMF GDP constant growth'!AM74/100),"")</f>
        <v>18.616849275616</v>
      </c>
      <c r="AM74" s="0" t="n">
        <f aca="false">IFERROR(AN74/(1+'IMF GDP constant growth'!AN74/100),"")</f>
        <v>18.7103058589796</v>
      </c>
      <c r="AN74" s="0" t="n">
        <f aca="false">IFERROR(AO74/(1+'IMF GDP constant growth'!AO74/100),"")</f>
        <v>19.5195265873805</v>
      </c>
      <c r="AO74" s="0" t="n">
        <f aca="false">IFERROR(AP74/(1+'IMF GDP constant growth'!AP74/100),"")</f>
        <v>19.8558480304811</v>
      </c>
      <c r="AP74" s="0" t="n">
        <f aca="false">IFERROR(AQ74/(1+'IMF GDP constant growth'!AQ74/100),"")</f>
        <v>20.3647534155023</v>
      </c>
      <c r="AQ74" s="0" t="n">
        <f aca="false">IFERROR(AR74/(1+'IMF GDP constant growth'!AR74/100),"")</f>
        <v>20.7337627473912</v>
      </c>
      <c r="AR74" s="0" t="n">
        <f aca="false">IFERROR(AS74/(1+'IMF GDP constant growth'!AS74/100),"")</f>
        <v>21.2541801923507</v>
      </c>
      <c r="AS74" s="0" t="n">
        <f aca="false">IFERROR(AT74/(1+'IMF GDP constant growth'!AT74/100),"")</f>
        <v>21.6086999179591</v>
      </c>
      <c r="AT74" s="0" t="n">
        <f aca="false">IFERROR(AU74/(1+'IMF GDP constant growth'!AU74/100),"")</f>
        <v>21.2445933243415</v>
      </c>
      <c r="AU74" s="0" t="n">
        <f aca="false">IFERROR(AV74/(1+'IMF GDP constant growth'!AV74/100),"")</f>
        <v>20.5343865695088</v>
      </c>
      <c r="AV74" s="0" t="n">
        <f aca="false">IFERROR(AW74/(1+'IMF GDP constant growth'!AW74/100),"")</f>
        <v>20.165178298989</v>
      </c>
      <c r="AW74" s="0" t="n">
        <f aca="false">'IMF GDP current US'!AW74</f>
        <v>19.826</v>
      </c>
      <c r="AX74" s="0" t="n">
        <f aca="false">IFERROR(AW74*(1+'IMF GDP constant growth'!AX74/100),"")</f>
        <v>19.45644336</v>
      </c>
      <c r="AY74" s="0" t="n">
        <f aca="false">IFERROR(AX74*(1+'IMF GDP constant growth'!AY74/100),"")</f>
        <v>18.8727500592</v>
      </c>
      <c r="AZ74" s="0" t="n">
        <f aca="false">IFERROR(AY74*(1+'IMF GDP constant growth'!AZ74/100),"")</f>
        <v>19.155841310088</v>
      </c>
      <c r="BA74" s="0" t="n">
        <f aca="false">IFERROR(AZ74*(1+'IMF GDP constant growth'!BA74/100),"")</f>
        <v>19.4431789297393</v>
      </c>
      <c r="BB74" s="0" t="n">
        <f aca="false">IFERROR(BA74*(1+'IMF GDP constant growth'!BB74/100),"")</f>
        <v>19.7348266136854</v>
      </c>
      <c r="BC74" s="0" t="n">
        <f aca="false">IFERROR(BB74*(1+'IMF GDP constant growth'!BC74/100),"")</f>
        <v>20.0308490128907</v>
      </c>
      <c r="BD74" s="0" t="n">
        <f aca="false">IFERROR(BC74*(1+'IMF GDP constant growth'!BD74/100),"")</f>
        <v>20.331311748084</v>
      </c>
      <c r="BE74" s="0" t="n">
        <v>2021</v>
      </c>
    </row>
    <row r="75" customFormat="false" ht="15" hidden="false" customHeight="false" outlineLevel="0" collapsed="false">
      <c r="A75" s="0" t="s">
        <v>83</v>
      </c>
      <c r="B75" s="0" t="s">
        <v>318</v>
      </c>
      <c r="C75" s="0" t="s">
        <v>239</v>
      </c>
      <c r="D75" s="0" t="s">
        <v>240</v>
      </c>
      <c r="E75" s="0" t="s">
        <v>241</v>
      </c>
      <c r="F75" s="0" t="s">
        <v>242</v>
      </c>
      <c r="G75" s="0" t="n">
        <f aca="false">IFERROR(H75/(1+'IMF GDP constant growth'!H75/100),"")</f>
        <v>7.95857143088771</v>
      </c>
      <c r="H75" s="0" t="n">
        <f aca="false">IFERROR(I75/(1+'IMF GDP constant growth'!I75/100),"")</f>
        <v>7.86131768800226</v>
      </c>
      <c r="I75" s="0" t="n">
        <f aca="false">IFERROR(J75/(1+'IMF GDP constant growth'!J75/100),"")</f>
        <v>7.69819534597621</v>
      </c>
      <c r="J75" s="0" t="n">
        <f aca="false">IFERROR(K75/(1+'IMF GDP constant growth'!K75/100),"")</f>
        <v>7.76794099581076</v>
      </c>
      <c r="K75" s="0" t="n">
        <f aca="false">IFERROR(L75/(1+'IMF GDP constant growth'!L75/100),"")</f>
        <v>8.2594186226157</v>
      </c>
      <c r="L75" s="0" t="n">
        <f aca="false">IFERROR(M75/(1+'IMF GDP constant growth'!M75/100),"")</f>
        <v>8.72409351432406</v>
      </c>
      <c r="M75" s="0" t="n">
        <f aca="false">IFERROR(N75/(1+'IMF GDP constant growth'!N75/100),"")</f>
        <v>9.18917493957268</v>
      </c>
      <c r="N75" s="0" t="n">
        <f aca="false">IFERROR(O75/(1+'IMF GDP constant growth'!O75/100),"")</f>
        <v>9.79915237206151</v>
      </c>
      <c r="O75" s="0" t="n">
        <f aca="false">IFERROR(P75/(1+'IMF GDP constant growth'!P75/100),"")</f>
        <v>9.97024557247771</v>
      </c>
      <c r="P75" s="0" t="n">
        <f aca="false">IFERROR(Q75/(1+'IMF GDP constant growth'!Q75/100),"")</f>
        <v>10.2422338716949</v>
      </c>
      <c r="Q75" s="0" t="n">
        <f aca="false">IFERROR(R75/(1+'IMF GDP constant growth'!R75/100),"")</f>
        <v>10.5281970413926</v>
      </c>
      <c r="R75" s="0" t="n">
        <f aca="false">IFERROR(S75/(1+'IMF GDP constant growth'!S75/100),"")</f>
        <v>10.1787661815888</v>
      </c>
      <c r="S75" s="0" t="n">
        <f aca="false">IFERROR(T75/(1+'IMF GDP constant growth'!T75/100),"")</f>
        <v>10.7970244394585</v>
      </c>
      <c r="T75" s="0" t="n">
        <f aca="false">IFERROR(U75/(1+'IMF GDP constant growth'!U75/100),"")</f>
        <v>11.4983991470457</v>
      </c>
      <c r="U75" s="0" t="n">
        <f aca="false">IFERROR(V75/(1+'IMF GDP constant growth'!V75/100),"")</f>
        <v>11.5227757532375</v>
      </c>
      <c r="V75" s="0" t="n">
        <f aca="false">IFERROR(W75/(1+'IMF GDP constant growth'!W75/100),"")</f>
        <v>12.2359203446053</v>
      </c>
      <c r="W75" s="0" t="n">
        <f aca="false">IFERROR(X75/(1+'IMF GDP constant growth'!X75/100),"")</f>
        <v>12.4648544142529</v>
      </c>
      <c r="X75" s="0" t="n">
        <f aca="false">IFERROR(Y75/(1+'IMF GDP constant growth'!Y75/100),"")</f>
        <v>13.0379884202202</v>
      </c>
      <c r="Y75" s="0" t="n">
        <f aca="false">IFERROR(Z75/(1+'IMF GDP constant growth'!Z75/100),"")</f>
        <v>13.5060522045062</v>
      </c>
      <c r="Z75" s="0" t="n">
        <f aca="false">IFERROR(AA75/(1+'IMF GDP constant growth'!AA75/100),"")</f>
        <v>13.406647660281</v>
      </c>
      <c r="AA75" s="0" t="n">
        <f aca="false">IFERROR(AB75/(1+'IMF GDP constant growth'!AB75/100),"")</f>
        <v>14.3841263411921</v>
      </c>
      <c r="AB75" s="0" t="n">
        <f aca="false">IFERROR(AC75/(1+'IMF GDP constant growth'!AC75/100),"")</f>
        <v>14.7758061014627</v>
      </c>
      <c r="AC75" s="0" t="n">
        <f aca="false">IFERROR(AD75/(1+'IMF GDP constant growth'!AD75/100),"")</f>
        <v>15.3304898625116</v>
      </c>
      <c r="AD75" s="0" t="n">
        <f aca="false">IFERROR(AE75/(1+'IMF GDP constant growth'!AE75/100),"")</f>
        <v>16.02756723656</v>
      </c>
      <c r="AE75" s="0" t="n">
        <f aca="false">IFERROR(AF75/(1+'IMF GDP constant growth'!AF75/100),"")</f>
        <v>17.0264052267425</v>
      </c>
      <c r="AF75" s="0" t="n">
        <f aca="false">IFERROR(AG75/(1+'IMF GDP constant growth'!AG75/100),"")</f>
        <v>18.0566730070127</v>
      </c>
      <c r="AG75" s="0" t="n">
        <f aca="false">IFERROR(AH75/(1+'IMF GDP constant growth'!AH75/100),"")</f>
        <v>19.2424547233832</v>
      </c>
      <c r="AH75" s="0" t="n">
        <f aca="false">IFERROR(AI75/(1+'IMF GDP constant growth'!AI75/100),"")</f>
        <v>20.4331778216661</v>
      </c>
      <c r="AI75" s="0" t="n">
        <f aca="false">IFERROR(AJ75/(1+'IMF GDP constant growth'!AJ75/100),"")</f>
        <v>21.297909907079</v>
      </c>
      <c r="AJ75" s="0" t="n">
        <f aca="false">IFERROR(AK75/(1+'IMF GDP constant growth'!AK75/100),"")</f>
        <v>20.7799447381389</v>
      </c>
      <c r="AK75" s="0" t="n">
        <f aca="false">IFERROR(AL75/(1+'IMF GDP constant growth'!AL75/100),"")</f>
        <v>21.5552444763188</v>
      </c>
      <c r="AL75" s="0" t="n">
        <f aca="false">IFERROR(AM75/(1+'IMF GDP constant growth'!AM75/100),"")</f>
        <v>22.3821036544304</v>
      </c>
      <c r="AM75" s="0" t="n">
        <f aca="false">IFERROR(AN75/(1+'IMF GDP constant growth'!AN75/100),"")</f>
        <v>23.3062607143218</v>
      </c>
      <c r="AN75" s="0" t="n">
        <f aca="false">IFERROR(AO75/(1+'IMF GDP constant growth'!AO75/100),"")</f>
        <v>23.9569715134657</v>
      </c>
      <c r="AO75" s="0" t="n">
        <f aca="false">IFERROR(AP75/(1+'IMF GDP constant growth'!AP75/100),"")</f>
        <v>24.6895757023475</v>
      </c>
      <c r="AP75" s="0" t="n">
        <f aca="false">IFERROR(AQ75/(1+'IMF GDP constant growth'!AQ75/100),"")</f>
        <v>25.6376554093176</v>
      </c>
      <c r="AQ75" s="0" t="n">
        <f aca="false">IFERROR(AR75/(1+'IMF GDP constant growth'!AR75/100),"")</f>
        <v>26.6357293344024</v>
      </c>
      <c r="AR75" s="0" t="n">
        <f aca="false">IFERROR(AS75/(1+'IMF GDP constant growth'!AS75/100),"")</f>
        <v>27.9256977060675</v>
      </c>
      <c r="AS75" s="0" t="n">
        <f aca="false">IFERROR(AT75/(1+'IMF GDP constant growth'!AT75/100),"")</f>
        <v>28.9994407828658</v>
      </c>
      <c r="AT75" s="0" t="n">
        <f aca="false">IFERROR(AU75/(1+'IMF GDP constant growth'!AU75/100),"")</f>
        <v>29.7687959468352</v>
      </c>
      <c r="AU75" s="0" t="n">
        <f aca="false">IFERROR(AV75/(1+'IMF GDP constant growth'!AV75/100),"")</f>
        <v>27.1000233902014</v>
      </c>
      <c r="AV75" s="0" t="n">
        <f aca="false">IFERROR(AW75/(1+'IMF GDP constant growth'!AW75/100),"")</f>
        <v>30.4967403219293</v>
      </c>
      <c r="AW75" s="0" t="n">
        <f aca="false">'IMF GDP current US'!AW75</f>
        <v>31.716</v>
      </c>
      <c r="AX75" s="0" t="n">
        <f aca="false">IFERROR(AW75*(1+'IMF GDP constant growth'!AX75/100),"")</f>
        <v>32.82606</v>
      </c>
      <c r="AY75" s="0" t="n">
        <f aca="false">IFERROR(AX75*(1+'IMF GDP constant growth'!AY75/100),"")</f>
        <v>34.00779816</v>
      </c>
      <c r="AZ75" s="0" t="n">
        <f aca="false">IFERROR(AY75*(1+'IMF GDP constant growth'!AZ75/100),"")</f>
        <v>35.279689811184</v>
      </c>
      <c r="BA75" s="0" t="n">
        <f aca="false">IFERROR(AZ75*(1+'IMF GDP constant growth'!BA75/100),"")</f>
        <v>36.620318024009</v>
      </c>
      <c r="BB75" s="0" t="n">
        <f aca="false">IFERROR(BA75*(1+'IMF GDP constant growth'!BB75/100),"")</f>
        <v>38.063158554155</v>
      </c>
      <c r="BC75" s="0" t="n">
        <f aca="false">IFERROR(BB75*(1+'IMF GDP constant growth'!BC75/100),"")</f>
        <v>39.547621737767</v>
      </c>
      <c r="BD75" s="0" t="n">
        <f aca="false">IFERROR(BC75*(1+'IMF GDP constant growth'!BD75/100),"")</f>
        <v>41.105798034235</v>
      </c>
      <c r="BE75" s="0" t="n">
        <v>2022</v>
      </c>
    </row>
    <row r="76" customFormat="false" ht="15" hidden="false" customHeight="false" outlineLevel="0" collapsed="false">
      <c r="A76" s="0" t="s">
        <v>85</v>
      </c>
      <c r="B76" s="0" t="s">
        <v>319</v>
      </c>
      <c r="C76" s="0" t="s">
        <v>239</v>
      </c>
      <c r="D76" s="0" t="s">
        <v>240</v>
      </c>
      <c r="E76" s="0" t="s">
        <v>241</v>
      </c>
      <c r="F76" s="0" t="s">
        <v>242</v>
      </c>
      <c r="G76" s="0" t="n">
        <f aca="false">IFERROR(H76/(1+'IMF GDP constant growth'!H76/100),"")</f>
        <v>71.7446572943722</v>
      </c>
      <c r="H76" s="0" t="n">
        <f aca="false">IFERROR(I76/(1+'IMF GDP constant growth'!I76/100),"")</f>
        <v>78.3401436394439</v>
      </c>
      <c r="I76" s="0" t="n">
        <f aca="false">IFERROR(J76/(1+'IMF GDP constant growth'!J76/100),"")</f>
        <v>80.6010401848782</v>
      </c>
      <c r="J76" s="0" t="n">
        <f aca="false">IFERROR(K76/(1+'IMF GDP constant growth'!K76/100),"")</f>
        <v>85.4491927519987</v>
      </c>
      <c r="K76" s="0" t="n">
        <f aca="false">IFERROR(L76/(1+'IMF GDP constant growth'!L76/100),"")</f>
        <v>93.9958210110536</v>
      </c>
      <c r="L76" s="0" t="n">
        <f aca="false">IFERROR(M76/(1+'IMF GDP constant growth'!M76/100),"")</f>
        <v>94.6678911312826</v>
      </c>
      <c r="M76" s="0" t="n">
        <f aca="false">IFERROR(N76/(1+'IMF GDP constant growth'!N76/100),"")</f>
        <v>105.1798137625</v>
      </c>
      <c r="N76" s="0" t="n">
        <f aca="false">IFERROR(O76/(1+'IMF GDP constant growth'!O76/100),"")</f>
        <v>119.269701614125</v>
      </c>
      <c r="O76" s="0" t="n">
        <f aca="false">IFERROR(P76/(1+'IMF GDP constant growth'!P76/100),"")</f>
        <v>129.421938615519</v>
      </c>
      <c r="P76" s="0" t="n">
        <f aca="false">IFERROR(Q76/(1+'IMF GDP constant growth'!Q76/100),"")</f>
        <v>132.368876157794</v>
      </c>
      <c r="Q76" s="0" t="n">
        <f aca="false">IFERROR(R76/(1+'IMF GDP constant growth'!R76/100),"")</f>
        <v>137.4399278034</v>
      </c>
      <c r="R76" s="0" t="n">
        <f aca="false">IFERROR(S76/(1+'IMF GDP constant growth'!S76/100),"")</f>
        <v>145.276752486749</v>
      </c>
      <c r="S76" s="0" t="n">
        <f aca="false">IFERROR(T76/(1+'IMF GDP constant growth'!T76/100),"")</f>
        <v>154.334758004298</v>
      </c>
      <c r="T76" s="0" t="n">
        <f aca="false">IFERROR(U76/(1+'IMF GDP constant growth'!U76/100),"")</f>
        <v>163.905056348145</v>
      </c>
      <c r="U76" s="0" t="n">
        <f aca="false">IFERROR(V76/(1+'IMF GDP constant growth'!V76/100),"")</f>
        <v>173.798365549319</v>
      </c>
      <c r="V76" s="0" t="n">
        <f aca="false">IFERROR(W76/(1+'IMF GDP constant growth'!W76/100),"")</f>
        <v>177.92433874746</v>
      </c>
      <c r="W76" s="0" t="n">
        <f aca="false">IFERROR(X76/(1+'IMF GDP constant growth'!X76/100),"")</f>
        <v>185.502136334714</v>
      </c>
      <c r="X76" s="0" t="n">
        <f aca="false">IFERROR(Y76/(1+'IMF GDP constant growth'!Y76/100),"")</f>
        <v>194.962745287784</v>
      </c>
      <c r="Y76" s="0" t="n">
        <f aca="false">IFERROR(Z76/(1+'IMF GDP constant growth'!Z76/100),"")</f>
        <v>183.493086982504</v>
      </c>
      <c r="Z76" s="0" t="n">
        <f aca="false">IFERROR(AA76/(1+'IMF GDP constant growth'!AA76/100),"")</f>
        <v>188.093258673155</v>
      </c>
      <c r="AA76" s="0" t="n">
        <f aca="false">IFERROR(AB76/(1+'IMF GDP constant growth'!AB76/100),"")</f>
        <v>202.506845085279</v>
      </c>
      <c r="AB76" s="0" t="n">
        <f aca="false">IFERROR(AC76/(1+'IMF GDP constant growth'!AC76/100),"")</f>
        <v>203.642908486208</v>
      </c>
      <c r="AC76" s="0" t="n">
        <f aca="false">IFERROR(AD76/(1+'IMF GDP constant growth'!AD76/100),"")</f>
        <v>207.017271479824</v>
      </c>
      <c r="AD76" s="0" t="n">
        <f aca="false">IFERROR(AE76/(1+'IMF GDP constant growth'!AE76/100),"")</f>
        <v>213.343719296247</v>
      </c>
      <c r="AE76" s="0" t="n">
        <f aca="false">IFERROR(AF76/(1+'IMF GDP constant growth'!AF76/100),"")</f>
        <v>231.904622875021</v>
      </c>
      <c r="AF76" s="0" t="n">
        <f aca="false">IFERROR(AG76/(1+'IMF GDP constant growth'!AG76/100),"")</f>
        <v>249.037736413027</v>
      </c>
      <c r="AG76" s="0" t="n">
        <f aca="false">IFERROR(AH76/(1+'IMF GDP constant growth'!AH76/100),"")</f>
        <v>266.552560414956</v>
      </c>
      <c r="AH76" s="0" t="n">
        <f aca="false">IFERROR(AI76/(1+'IMF GDP constant growth'!AI76/100),"")</f>
        <v>283.785183445783</v>
      </c>
      <c r="AI76" s="0" t="n">
        <f aca="false">IFERROR(AJ76/(1+'IMF GDP constant growth'!AJ76/100),"")</f>
        <v>289.824132149509</v>
      </c>
      <c r="AJ76" s="0" t="n">
        <f aca="false">IFERROR(AK76/(1+'IMF GDP constant growth'!AK76/100),"")</f>
        <v>282.697356739952</v>
      </c>
      <c r="AK76" s="0" t="n">
        <f aca="false">IFERROR(AL76/(1+'IMF GDP constant growth'!AL76/100),"")</f>
        <v>301.830313844112</v>
      </c>
      <c r="AL76" s="0" t="n">
        <f aca="false">IFERROR(AM76/(1+'IMF GDP constant growth'!AM76/100),"")</f>
        <v>316.363443455706</v>
      </c>
      <c r="AM76" s="0" t="n">
        <f aca="false">IFERROR(AN76/(1+'IMF GDP constant growth'!AN76/100),"")</f>
        <v>321.741621994453</v>
      </c>
      <c r="AN76" s="0" t="n">
        <f aca="false">IFERROR(AO76/(1+'IMF GDP constant growth'!AO76/100),"")</f>
        <v>331.722047108721</v>
      </c>
      <c r="AO76" s="0" t="n">
        <f aca="false">IFERROR(AP76/(1+'IMF GDP constant growth'!AP76/100),"")</f>
        <v>340.884210049864</v>
      </c>
      <c r="AP76" s="0" t="n">
        <f aca="false">IFERROR(AQ76/(1+'IMF GDP constant growth'!AQ76/100),"")</f>
        <v>349.024524985855</v>
      </c>
      <c r="AQ76" s="0" t="n">
        <f aca="false">IFERROR(AR76/(1+'IMF GDP constant growth'!AR76/100),"")</f>
        <v>356.615808404297</v>
      </c>
      <c r="AR76" s="0" t="n">
        <f aca="false">IFERROR(AS76/(1+'IMF GDP constant growth'!AS76/100),"")</f>
        <v>370.152944491324</v>
      </c>
      <c r="AS76" s="0" t="n">
        <f aca="false">IFERROR(AT76/(1+'IMF GDP constant growth'!AT76/100),"")</f>
        <v>380.691198820992</v>
      </c>
      <c r="AT76" s="0" t="n">
        <f aca="false">IFERROR(AU76/(1+'IMF GDP constant growth'!AU76/100),"")</f>
        <v>374.326041976705</v>
      </c>
      <c r="AU76" s="0" t="n">
        <f aca="false">IFERROR(AV76/(1+'IMF GDP constant growth'!AV76/100),"")</f>
        <v>349.82640252933</v>
      </c>
      <c r="AV76" s="0" t="n">
        <f aca="false">IFERROR(AW76/(1+'IMF GDP constant growth'!AW76/100),"")</f>
        <v>372.404198548573</v>
      </c>
      <c r="AW76" s="0" t="n">
        <f aca="false">'IMF GDP current US'!AW76</f>
        <v>358.696</v>
      </c>
      <c r="AX76" s="0" t="n">
        <f aca="false">IFERROR(AW76*(1+'IMF GDP constant growth'!AX76/100),"")</f>
        <v>370.2280764</v>
      </c>
      <c r="AY76" s="0" t="n">
        <f aca="false">IFERROR(AX76*(1+'IMF GDP constant growth'!AY76/100),"")</f>
        <v>380.886942719556</v>
      </c>
      <c r="AZ76" s="0" t="n">
        <f aca="false">IFERROR(AY76*(1+'IMF GDP constant growth'!AZ76/100),"")</f>
        <v>391.269920778091</v>
      </c>
      <c r="BA76" s="0" t="n">
        <f aca="false">IFERROR(AZ76*(1+'IMF GDP constant growth'!BA76/100),"")</f>
        <v>401.439026019114</v>
      </c>
      <c r="BB76" s="0" t="n">
        <f aca="false">IFERROR(BA76*(1+'IMF GDP constant growth'!BB76/100),"")</f>
        <v>411.840311183269</v>
      </c>
      <c r="BC76" s="0" t="n">
        <f aca="false">IFERROR(BB76*(1+'IMF GDP constant growth'!BC76/100),"")</f>
        <v>422.366949537113</v>
      </c>
      <c r="BD76" s="0" t="n">
        <f aca="false">IFERROR(BC76*(1+'IMF GDP constant growth'!BD76/100),"")</f>
        <v>433.183767114759</v>
      </c>
      <c r="BE76" s="0" t="n">
        <v>2023</v>
      </c>
    </row>
    <row r="77" customFormat="false" ht="15" hidden="false" customHeight="false" outlineLevel="0" collapsed="false">
      <c r="A77" s="0" t="s">
        <v>86</v>
      </c>
      <c r="B77" s="0" t="s">
        <v>320</v>
      </c>
      <c r="C77" s="0" t="s">
        <v>239</v>
      </c>
      <c r="D77" s="0" t="s">
        <v>240</v>
      </c>
      <c r="E77" s="0" t="s">
        <v>241</v>
      </c>
      <c r="F77" s="0" t="s">
        <v>242</v>
      </c>
      <c r="G77" s="0" t="n">
        <f aca="false">IFERROR(H77/(1+'IMF GDP constant growth'!H77/100),"")</f>
        <v>89.3004075022087</v>
      </c>
      <c r="H77" s="0" t="n">
        <f aca="false">IFERROR(I77/(1+'IMF GDP constant growth'!I77/100),"")</f>
        <v>91.8606501852971</v>
      </c>
      <c r="I77" s="0" t="n">
        <f aca="false">IFERROR(J77/(1+'IMF GDP constant growth'!J77/100),"")</f>
        <v>94.4704112570614</v>
      </c>
      <c r="J77" s="0" t="n">
        <f aca="false">IFERROR(K77/(1+'IMF GDP constant growth'!K77/100),"")</f>
        <v>95.1534323304499</v>
      </c>
      <c r="K77" s="0" t="n">
        <f aca="false">IFERROR(L77/(1+'IMF GDP constant growth'!L77/100),"")</f>
        <v>97.6826105617933</v>
      </c>
      <c r="L77" s="0" t="n">
        <f aca="false">IFERROR(M77/(1+'IMF GDP constant growth'!M77/100),"")</f>
        <v>97.435473557072</v>
      </c>
      <c r="M77" s="0" t="n">
        <f aca="false">IFERROR(N77/(1+'IMF GDP constant growth'!N77/100),"")</f>
        <v>98.931108076173</v>
      </c>
      <c r="N77" s="0" t="n">
        <f aca="false">IFERROR(O77/(1+'IMF GDP constant growth'!O77/100),"")</f>
        <v>102.938807264339</v>
      </c>
      <c r="O77" s="0" t="n">
        <f aca="false">IFERROR(P77/(1+'IMF GDP constant growth'!P77/100),"")</f>
        <v>102.871897039617</v>
      </c>
      <c r="P77" s="0" t="n">
        <f aca="false">IFERROR(Q77/(1+'IMF GDP constant growth'!Q77/100),"")</f>
        <v>103.629034201829</v>
      </c>
      <c r="Q77" s="0" t="n">
        <f aca="false">IFERROR(R77/(1+'IMF GDP constant growth'!R77/100),"")</f>
        <v>100.005126875791</v>
      </c>
      <c r="R77" s="0" t="n">
        <f aca="false">IFERROR(S77/(1+'IMF GDP constant growth'!S77/100),"")</f>
        <v>88.1125171877216</v>
      </c>
      <c r="S77" s="0" t="n">
        <f aca="false">IFERROR(T77/(1+'IMF GDP constant growth'!T77/100),"")</f>
        <v>85.4127496610898</v>
      </c>
      <c r="T77" s="0" t="n">
        <f aca="false">IFERROR(U77/(1+'IMF GDP constant growth'!U77/100),"")</f>
        <v>84.9207722230419</v>
      </c>
      <c r="U77" s="0" t="n">
        <f aca="false">IFERROR(V77/(1+'IMF GDP constant growth'!V77/100),"")</f>
        <v>87.4233873804549</v>
      </c>
      <c r="V77" s="0" t="n">
        <f aca="false">IFERROR(W77/(1+'IMF GDP constant growth'!W77/100),"")</f>
        <v>89.6448156537923</v>
      </c>
      <c r="W77" s="0" t="n">
        <f aca="false">IFERROR(X77/(1+'IMF GDP constant growth'!X77/100),"")</f>
        <v>89.7183244026284</v>
      </c>
      <c r="X77" s="0" t="n">
        <f aca="false">IFERROR(Y77/(1+'IMF GDP constant growth'!Y77/100),"")</f>
        <v>92.538171338603</v>
      </c>
      <c r="Y77" s="0" t="n">
        <f aca="false">IFERROR(Z77/(1+'IMF GDP constant growth'!Z77/100),"")</f>
        <v>96.1471600208085</v>
      </c>
      <c r="Z77" s="0" t="n">
        <f aca="false">IFERROR(AA77/(1+'IMF GDP constant growth'!AA77/100),"")</f>
        <v>99.0998393050476</v>
      </c>
      <c r="AA77" s="0" t="n">
        <f aca="false">IFERROR(AB77/(1+'IMF GDP constant growth'!AB77/100),"")</f>
        <v>103.538521107521</v>
      </c>
      <c r="AB77" s="0" t="n">
        <f aca="false">IFERROR(AC77/(1+'IMF GDP constant growth'!AC77/100),"")</f>
        <v>107.756680457441</v>
      </c>
      <c r="AC77" s="0" t="n">
        <f aca="false">IFERROR(AD77/(1+'IMF GDP constant growth'!AD77/100),"")</f>
        <v>112.865424677928</v>
      </c>
      <c r="AD77" s="0" t="n">
        <f aca="false">IFERROR(AE77/(1+'IMF GDP constant growth'!AE77/100),"")</f>
        <v>117.463562079307</v>
      </c>
      <c r="AE77" s="0" t="n">
        <f aca="false">IFERROR(AF77/(1+'IMF GDP constant growth'!AF77/100),"")</f>
        <v>123.342613361376</v>
      </c>
      <c r="AF77" s="0" t="n">
        <f aca="false">IFERROR(AG77/(1+'IMF GDP constant growth'!AG77/100),"")</f>
        <v>128.638945179114</v>
      </c>
      <c r="AG77" s="0" t="n">
        <f aca="false">IFERROR(AH77/(1+'IMF GDP constant growth'!AH77/100),"")</f>
        <v>133.715037955882</v>
      </c>
      <c r="AH77" s="0" t="n">
        <f aca="false">IFERROR(AI77/(1+'IMF GDP constant growth'!AI77/100),"")</f>
        <v>134.08542861102</v>
      </c>
      <c r="AI77" s="0" t="n">
        <f aca="false">IFERROR(AJ77/(1+'IMF GDP constant growth'!AJ77/100),"")</f>
        <v>135.431646314274</v>
      </c>
      <c r="AJ77" s="0" t="n">
        <f aca="false">IFERROR(AK77/(1+'IMF GDP constant growth'!AK77/100),"")</f>
        <v>126.495866290458</v>
      </c>
      <c r="AK77" s="0" t="n">
        <f aca="false">IFERROR(AL77/(1+'IMF GDP constant growth'!AL77/100),"")</f>
        <v>127.856961811744</v>
      </c>
      <c r="AL77" s="0" t="n">
        <f aca="false">IFERROR(AM77/(1+'IMF GDP constant growth'!AM77/100),"")</f>
        <v>130.244051288769</v>
      </c>
      <c r="AM77" s="0" t="n">
        <f aca="false">IFERROR(AN77/(1+'IMF GDP constant growth'!AN77/100),"")</f>
        <v>128.616000647659</v>
      </c>
      <c r="AN77" s="0" t="n">
        <f aca="false">IFERROR(AO77/(1+'IMF GDP constant growth'!AO77/100),"")</f>
        <v>130.934947139337</v>
      </c>
      <c r="AO77" s="0" t="n">
        <f aca="false">IFERROR(AP77/(1+'IMF GDP constant growth'!AP77/100),"")</f>
        <v>136.476114102273</v>
      </c>
      <c r="AP77" s="0" t="n">
        <f aca="false">IFERROR(AQ77/(1+'IMF GDP constant growth'!AQ77/100),"")</f>
        <v>141.535283652045</v>
      </c>
      <c r="AQ77" s="0" t="n">
        <f aca="false">IFERROR(AR77/(1+'IMF GDP constant growth'!AR77/100),"")</f>
        <v>144.650475245226</v>
      </c>
      <c r="AR77" s="0" t="n">
        <f aca="false">IFERROR(AS77/(1+'IMF GDP constant growth'!AS77/100),"")</f>
        <v>150.829943547702</v>
      </c>
      <c r="AS77" s="0" t="n">
        <f aca="false">IFERROR(AT77/(1+'IMF GDP constant growth'!AT77/100),"")</f>
        <v>158.91744512073</v>
      </c>
      <c r="AT77" s="0" t="n">
        <f aca="false">IFERROR(AU77/(1+'IMF GDP constant growth'!AU77/100),"")</f>
        <v>166.647189651402</v>
      </c>
      <c r="AU77" s="0" t="n">
        <f aca="false">IFERROR(AV77/(1+'IMF GDP constant growth'!AV77/100),"")</f>
        <v>159.088073128815</v>
      </c>
      <c r="AV77" s="0" t="n">
        <f aca="false">IFERROR(AW77/(1+'IMF GDP constant growth'!AW77/100),"")</f>
        <v>170.361053990723</v>
      </c>
      <c r="AW77" s="0" t="n">
        <f aca="false">'IMF GDP current US'!AW77</f>
        <v>178.121</v>
      </c>
      <c r="AX77" s="0" t="n">
        <f aca="false">IFERROR(AW77*(1+'IMF GDP constant growth'!AX77/100),"")</f>
        <v>176.50366132</v>
      </c>
      <c r="AY77" s="0" t="n">
        <f aca="false">IFERROR(AX77*(1+'IMF GDP constant growth'!AY77/100),"")</f>
        <v>180.39203697888</v>
      </c>
      <c r="AZ77" s="0" t="n">
        <f aca="false">IFERROR(AY77*(1+'IMF GDP constant growth'!AZ77/100),"")</f>
        <v>186.426150615823</v>
      </c>
      <c r="BA77" s="0" t="n">
        <f aca="false">IFERROR(AZ77*(1+'IMF GDP constant growth'!BA77/100),"")</f>
        <v>191.646082833066</v>
      </c>
      <c r="BB77" s="0" t="n">
        <f aca="false">IFERROR(BA77*(1+'IMF GDP constant growth'!BB77/100),"")</f>
        <v>197.395465318058</v>
      </c>
      <c r="BC77" s="0" t="n">
        <f aca="false">IFERROR(BB77*(1+'IMF GDP constant growth'!BC77/100),"")</f>
        <v>203.712120208236</v>
      </c>
      <c r="BD77" s="0" t="n">
        <f aca="false">IFERROR(BC77*(1+'IMF GDP constant growth'!BD77/100),"")</f>
        <v>210.2309080549</v>
      </c>
      <c r="BE77" s="0" t="n">
        <v>2022</v>
      </c>
    </row>
    <row r="78" customFormat="false" ht="15" hidden="false" customHeight="false" outlineLevel="0" collapsed="false">
      <c r="A78" s="0" t="s">
        <v>87</v>
      </c>
      <c r="B78" s="0" t="s">
        <v>321</v>
      </c>
      <c r="C78" s="0" t="s">
        <v>239</v>
      </c>
      <c r="D78" s="0" t="s">
        <v>240</v>
      </c>
      <c r="E78" s="0" t="s">
        <v>241</v>
      </c>
      <c r="F78" s="0" t="s">
        <v>242</v>
      </c>
      <c r="G78" s="0" t="n">
        <f aca="false">IFERROR(H78/(1+'IMF GDP constant growth'!H78/100),"")</f>
        <v>8.95156723070601</v>
      </c>
      <c r="H78" s="0" t="n">
        <f aca="false">IFERROR(I78/(1+'IMF GDP constant growth'!I78/100),"")</f>
        <v>9.33335157309562</v>
      </c>
      <c r="I78" s="0" t="n">
        <f aca="false">IFERROR(J78/(1+'IMF GDP constant growth'!J78/100),"")</f>
        <v>9.5343919659801</v>
      </c>
      <c r="J78" s="0" t="n">
        <f aca="false">IFERROR(K78/(1+'IMF GDP constant growth'!K78/100),"")</f>
        <v>9.32930719479187</v>
      </c>
      <c r="K78" s="0" t="n">
        <f aca="false">IFERROR(L78/(1+'IMF GDP constant growth'!L78/100),"")</f>
        <v>9.71451428886483</v>
      </c>
      <c r="L78" s="0" t="n">
        <f aca="false">IFERROR(M78/(1+'IMF GDP constant growth'!M78/100),"")</f>
        <v>10.0344132443971</v>
      </c>
      <c r="M78" s="0" t="n">
        <f aca="false">IFERROR(N78/(1+'IMF GDP constant growth'!N78/100),"")</f>
        <v>10.6635709548208</v>
      </c>
      <c r="N78" s="0" t="n">
        <f aca="false">IFERROR(O78/(1+'IMF GDP constant growth'!O78/100),"")</f>
        <v>11.5748797286198</v>
      </c>
      <c r="O78" s="0" t="n">
        <f aca="false">IFERROR(P78/(1+'IMF GDP constant growth'!P78/100),"")</f>
        <v>11.5644623368641</v>
      </c>
      <c r="P78" s="0" t="n">
        <f aca="false">IFERROR(Q78/(1+'IMF GDP constant growth'!Q78/100),"")</f>
        <v>11.5942986496932</v>
      </c>
      <c r="Q78" s="0" t="n">
        <f aca="false">IFERROR(R78/(1+'IMF GDP constant growth'!R78/100),"")</f>
        <v>11.7298360009081</v>
      </c>
      <c r="R78" s="0" t="n">
        <f aca="false">IFERROR(S78/(1+'IMF GDP constant growth'!S78/100),"")</f>
        <v>11.7035611682661</v>
      </c>
      <c r="S78" s="0" t="n">
        <f aca="false">IFERROR(T78/(1+'IMF GDP constant growth'!T78/100),"")</f>
        <v>11.3086830144488</v>
      </c>
      <c r="T78" s="0" t="n">
        <f aca="false">IFERROR(U78/(1+'IMF GDP constant growth'!U78/100),"")</f>
        <v>11.4571660224285</v>
      </c>
      <c r="U78" s="0" t="n">
        <f aca="false">IFERROR(V78/(1+'IMF GDP constant growth'!V78/100),"")</f>
        <v>11.8706551441779</v>
      </c>
      <c r="V78" s="0" t="n">
        <f aca="false">IFERROR(W78/(1+'IMF GDP constant growth'!W78/100),"")</f>
        <v>11.8845438106966</v>
      </c>
      <c r="W78" s="0" t="n">
        <f aca="false">IFERROR(X78/(1+'IMF GDP constant growth'!X78/100),"")</f>
        <v>12.4273109265311</v>
      </c>
      <c r="X78" s="0" t="n">
        <f aca="false">IFERROR(Y78/(1+'IMF GDP constant growth'!Y78/100),"")</f>
        <v>13.1446153132105</v>
      </c>
      <c r="Y78" s="0" t="n">
        <f aca="false">IFERROR(Z78/(1+'IMF GDP constant growth'!Z78/100),"")</f>
        <v>14.1124533387222</v>
      </c>
      <c r="Z78" s="0" t="n">
        <f aca="false">IFERROR(AA78/(1+'IMF GDP constant growth'!AA78/100),"")</f>
        <v>14.6803384610724</v>
      </c>
      <c r="AA78" s="0" t="n">
        <f aca="false">IFERROR(AB78/(1+'IMF GDP constant growth'!AB78/100),"")</f>
        <v>15.4121533333568</v>
      </c>
      <c r="AB78" s="0" t="n">
        <f aca="false">IFERROR(AC78/(1+'IMF GDP constant growth'!AC78/100),"")</f>
        <v>16.0306430466244</v>
      </c>
      <c r="AC78" s="0" t="n">
        <f aca="false">IFERROR(AD78/(1+'IMF GDP constant growth'!AD78/100),"")</f>
        <v>16.1204146476855</v>
      </c>
      <c r="AD78" s="0" t="n">
        <f aca="false">IFERROR(AE78/(1+'IMF GDP constant growth'!AE78/100),"")</f>
        <v>16.4658751335854</v>
      </c>
      <c r="AE78" s="0" t="n">
        <f aca="false">IFERROR(AF78/(1+'IMF GDP constant growth'!AF78/100),"")</f>
        <v>17.7505427115078</v>
      </c>
      <c r="AF78" s="0" t="n">
        <f aca="false">IFERROR(AG78/(1+'IMF GDP constant growth'!AG78/100),"")</f>
        <v>18.8377634525876</v>
      </c>
      <c r="AG78" s="0" t="n">
        <f aca="false">IFERROR(AH78/(1+'IMF GDP constant growth'!AH78/100),"")</f>
        <v>20.0277449698876</v>
      </c>
      <c r="AH78" s="0" t="n">
        <f aca="false">IFERROR(AI78/(1+'IMF GDP constant growth'!AI78/100),"")</f>
        <v>21.7210908070916</v>
      </c>
      <c r="AI78" s="0" t="n">
        <f aca="false">IFERROR(AJ78/(1+'IMF GDP constant growth'!AJ78/100),"")</f>
        <v>22.2011269139283</v>
      </c>
      <c r="AJ78" s="0" t="n">
        <f aca="false">IFERROR(AK78/(1+'IMF GDP constant growth'!AK78/100),"")</f>
        <v>20.4996325472448</v>
      </c>
      <c r="AK78" s="0" t="n">
        <f aca="false">IFERROR(AL78/(1+'IMF GDP constant growth'!AL78/100),"")</f>
        <v>19.9188779571814</v>
      </c>
      <c r="AL78" s="0" t="n">
        <f aca="false">IFERROR(AM78/(1+'IMF GDP constant growth'!AM78/100),"")</f>
        <v>20.286580444271</v>
      </c>
      <c r="AM78" s="0" t="n">
        <f aca="false">IFERROR(AN78/(1+'IMF GDP constant growth'!AN78/100),"")</f>
        <v>20.502429660198</v>
      </c>
      <c r="AN78" s="0" t="n">
        <f aca="false">IFERROR(AO78/(1+'IMF GDP constant growth'!AO78/100),"")</f>
        <v>21.4357002583302</v>
      </c>
      <c r="AO78" s="0" t="n">
        <f aca="false">IFERROR(AP78/(1+'IMF GDP constant growth'!AP78/100),"")</f>
        <v>21.7973205216883</v>
      </c>
      <c r="AP78" s="0" t="n">
        <f aca="false">IFERROR(AQ78/(1+'IMF GDP constant growth'!AQ78/100),"")</f>
        <v>22.7644676332356</v>
      </c>
      <c r="AQ78" s="0" t="n">
        <f aca="false">IFERROR(AR78/(1+'IMF GDP constant growth'!AR78/100),"")</f>
        <v>24.1995396728347</v>
      </c>
      <c r="AR78" s="0" t="n">
        <f aca="false">IFERROR(AS78/(1+'IMF GDP constant growth'!AS78/100),"")</f>
        <v>25.2147103621101</v>
      </c>
      <c r="AS78" s="0" t="n">
        <f aca="false">IFERROR(AT78/(1+'IMF GDP constant growth'!AT78/100),"")</f>
        <v>26.4474575517137</v>
      </c>
      <c r="AT78" s="0" t="n">
        <f aca="false">IFERROR(AU78/(1+'IMF GDP constant growth'!AU78/100),"")</f>
        <v>26.9396447367511</v>
      </c>
      <c r="AU78" s="0" t="n">
        <f aca="false">IFERROR(AV78/(1+'IMF GDP constant growth'!AV78/100),"")</f>
        <v>25.0700333920206</v>
      </c>
      <c r="AV78" s="0" t="n">
        <f aca="false">IFERROR(AW78/(1+'IMF GDP constant growth'!AW78/100),"")</f>
        <v>26.3608894113757</v>
      </c>
      <c r="AW78" s="0" t="n">
        <f aca="false">'IMF GDP current US'!AW78</f>
        <v>28.702</v>
      </c>
      <c r="AX78" s="0" t="n">
        <f aca="false">IFERROR(AW78*(1+'IMF GDP constant growth'!AX78/100),"")</f>
        <v>29.86844928</v>
      </c>
      <c r="AY78" s="0" t="n">
        <f aca="false">IFERROR(AX78*(1+'IMF GDP constant growth'!AY78/100),"")</f>
        <v>30.3884589819648</v>
      </c>
      <c r="AZ78" s="0" t="n">
        <f aca="false">IFERROR(AY78*(1+'IMF GDP constant growth'!AZ78/100),"")</f>
        <v>30.9950126232448</v>
      </c>
      <c r="BA78" s="0" t="n">
        <f aca="false">IFERROR(AZ78*(1+'IMF GDP constant growth'!BA78/100),"")</f>
        <v>31.6716337488103</v>
      </c>
      <c r="BB78" s="0" t="n">
        <f aca="false">IFERROR(BA78*(1+'IMF GDP constant growth'!BB78/100),"")</f>
        <v>32.4067323681201</v>
      </c>
      <c r="BC78" s="0" t="n">
        <f aca="false">IFERROR(BB78*(1+'IMF GDP constant growth'!BC78/100),"")</f>
        <v>33.2301874375941</v>
      </c>
      <c r="BD78" s="0" t="n">
        <f aca="false">IFERROR(BC78*(1+'IMF GDP constant growth'!BD78/100),"")</f>
        <v>34.0546283879208</v>
      </c>
      <c r="BE78" s="0" t="n">
        <v>2022</v>
      </c>
    </row>
    <row r="79" customFormat="false" ht="15" hidden="false" customHeight="false" outlineLevel="0" collapsed="false">
      <c r="A79" s="0" t="s">
        <v>88</v>
      </c>
      <c r="B79" s="0" t="s">
        <v>322</v>
      </c>
      <c r="C79" s="0" t="s">
        <v>239</v>
      </c>
      <c r="D79" s="0" t="s">
        <v>240</v>
      </c>
      <c r="E79" s="0" t="s">
        <v>241</v>
      </c>
      <c r="F79" s="0" t="s">
        <v>242</v>
      </c>
      <c r="G79" s="0" t="n">
        <f aca="false">IFERROR(H79/(1+'IMF GDP constant growth'!H79/100),"")</f>
        <v>305.563762003056</v>
      </c>
      <c r="H79" s="0" t="n">
        <f aca="false">IFERROR(I79/(1+'IMF GDP constant growth'!I79/100),"")</f>
        <v>323.91897718658</v>
      </c>
      <c r="I79" s="0" t="n">
        <f aca="false">IFERROR(J79/(1+'IMF GDP constant growth'!J79/100),"")</f>
        <v>335.175161643814</v>
      </c>
      <c r="J79" s="0" t="n">
        <f aca="false">IFERROR(K79/(1+'IMF GDP constant growth'!K79/100),"")</f>
        <v>359.606079176031</v>
      </c>
      <c r="K79" s="0" t="n">
        <f aca="false">IFERROR(L79/(1+'IMF GDP constant growth'!L79/100),"")</f>
        <v>373.343031400556</v>
      </c>
      <c r="L79" s="0" t="n">
        <f aca="false">IFERROR(M79/(1+'IMF GDP constant growth'!M79/100),"")</f>
        <v>392.958474270341</v>
      </c>
      <c r="M79" s="0" t="n">
        <f aca="false">IFERROR(N79/(1+'IMF GDP constant growth'!N79/100),"")</f>
        <v>411.730100586235</v>
      </c>
      <c r="N79" s="0" t="n">
        <f aca="false">IFERROR(O79/(1+'IMF GDP constant growth'!O79/100),"")</f>
        <v>428.05519907448</v>
      </c>
      <c r="O79" s="0" t="n">
        <f aca="false">IFERROR(P79/(1+'IMF GDP constant growth'!P79/100),"")</f>
        <v>469.26835364137</v>
      </c>
      <c r="P79" s="0" t="n">
        <f aca="false">IFERROR(Q79/(1+'IMF GDP constant growth'!Q79/100),"")</f>
        <v>497.175742632423</v>
      </c>
      <c r="Q79" s="0" t="n">
        <f aca="false">IFERROR(R79/(1+'IMF GDP constant growth'!R79/100),"")</f>
        <v>524.689448229701</v>
      </c>
      <c r="R79" s="0" t="n">
        <f aca="false">IFERROR(S79/(1+'IMF GDP constant growth'!S79/100),"")</f>
        <v>530.235415697489</v>
      </c>
      <c r="S79" s="0" t="n">
        <f aca="false">IFERROR(T79/(1+'IMF GDP constant growth'!T79/100),"")</f>
        <v>559.308223540182</v>
      </c>
      <c r="T79" s="0" t="n">
        <f aca="false">IFERROR(U79/(1+'IMF GDP constant growth'!U79/100),"")</f>
        <v>585.880957240576</v>
      </c>
      <c r="U79" s="0" t="n">
        <f aca="false">IFERROR(V79/(1+'IMF GDP constant growth'!V79/100),"")</f>
        <v>624.894770183226</v>
      </c>
      <c r="V79" s="0" t="n">
        <f aca="false">IFERROR(W79/(1+'IMF GDP constant growth'!W79/100),"")</f>
        <v>672.224300076904</v>
      </c>
      <c r="W79" s="0" t="n">
        <f aca="false">IFERROR(X79/(1+'IMF GDP constant growth'!X79/100),"")</f>
        <v>722.97723473271</v>
      </c>
      <c r="X79" s="0" t="n">
        <f aca="false">IFERROR(Y79/(1+'IMF GDP constant growth'!Y79/100),"")</f>
        <v>752.257812739385</v>
      </c>
      <c r="Y79" s="0" t="n">
        <f aca="false">IFERROR(Z79/(1+'IMF GDP constant growth'!Z79/100),"")</f>
        <v>798.777435879188</v>
      </c>
      <c r="Z79" s="0" t="n">
        <f aca="false">IFERROR(AA79/(1+'IMF GDP constant growth'!AA79/100),"")</f>
        <v>869.437287857061</v>
      </c>
      <c r="AA79" s="0" t="n">
        <f aca="false">IFERROR(AB79/(1+'IMF GDP constant growth'!AB79/100),"")</f>
        <v>902.832374083651</v>
      </c>
      <c r="AB79" s="0" t="n">
        <f aca="false">IFERROR(AC79/(1+'IMF GDP constant growth'!AC79/100),"")</f>
        <v>946.385007809446</v>
      </c>
      <c r="AC79" s="0" t="n">
        <f aca="false">IFERROR(AD79/(1+'IMF GDP constant growth'!AD79/100),"")</f>
        <v>982.385493506517</v>
      </c>
      <c r="AD79" s="0" t="n">
        <f aca="false">IFERROR(AE79/(1+'IMF GDP constant growth'!AE79/100),"")</f>
        <v>1059.60099329613</v>
      </c>
      <c r="AE79" s="0" t="n">
        <f aca="false">IFERROR(AF79/(1+'IMF GDP constant growth'!AF79/100),"")</f>
        <v>1143.55317999498</v>
      </c>
      <c r="AF79" s="0" t="n">
        <f aca="false">IFERROR(AG79/(1+'IMF GDP constant growth'!AG79/100),"")</f>
        <v>1234.15689844598</v>
      </c>
      <c r="AG79" s="0" t="n">
        <f aca="false">IFERROR(AH79/(1+'IMF GDP constant growth'!AH79/100),"")</f>
        <v>1333.64228602972</v>
      </c>
      <c r="AH79" s="0" t="n">
        <f aca="false">IFERROR(AI79/(1+'IMF GDP constant growth'!AI79/100),"")</f>
        <v>1435.81262156245</v>
      </c>
      <c r="AI79" s="0" t="n">
        <f aca="false">IFERROR(AJ79/(1+'IMF GDP constant growth'!AJ79/100),"")</f>
        <v>1480.13615719008</v>
      </c>
      <c r="AJ79" s="0" t="n">
        <f aca="false">IFERROR(AK79/(1+'IMF GDP constant growth'!AK79/100),"")</f>
        <v>1596.50446186837</v>
      </c>
      <c r="AK79" s="0" t="n">
        <f aca="false">IFERROR(AL79/(1+'IMF GDP constant growth'!AL79/100),"")</f>
        <v>1732.17541103794</v>
      </c>
      <c r="AL79" s="0" t="n">
        <f aca="false">IFERROR(AM79/(1+'IMF GDP constant growth'!AM79/100),"")</f>
        <v>1822.95872433044</v>
      </c>
      <c r="AM79" s="0" t="n">
        <f aca="false">IFERROR(AN79/(1+'IMF GDP constant growth'!AN79/100),"")</f>
        <v>1922.41935232991</v>
      </c>
      <c r="AN79" s="0" t="n">
        <f aca="false">IFERROR(AO79/(1+'IMF GDP constant growth'!AO79/100),"")</f>
        <v>2045.1850521697</v>
      </c>
      <c r="AO79" s="0" t="n">
        <f aca="false">IFERROR(AP79/(1+'IMF GDP constant growth'!AP79/100),"")</f>
        <v>2196.73326453547</v>
      </c>
      <c r="AP79" s="0" t="n">
        <f aca="false">IFERROR(AQ79/(1+'IMF GDP constant growth'!AQ79/100),"")</f>
        <v>2372.38405636773</v>
      </c>
      <c r="AQ79" s="0" t="n">
        <f aca="false">IFERROR(AR79/(1+'IMF GDP constant growth'!AR79/100),"")</f>
        <v>2568.24808406145</v>
      </c>
      <c r="AR79" s="0" t="n">
        <f aca="false">IFERROR(AS79/(1+'IMF GDP constant growth'!AS79/100),"")</f>
        <v>2742.76054137342</v>
      </c>
      <c r="AS79" s="0" t="n">
        <f aca="false">IFERROR(AT79/(1+'IMF GDP constant growth'!AT79/100),"")</f>
        <v>2919.77830671367</v>
      </c>
      <c r="AT79" s="0" t="n">
        <f aca="false">IFERROR(AU79/(1+'IMF GDP constant growth'!AU79/100),"")</f>
        <v>3032.80292496655</v>
      </c>
      <c r="AU79" s="0" t="n">
        <f aca="false">IFERROR(AV79/(1+'IMF GDP constant growth'!AV79/100),"")</f>
        <v>2857.56757196199</v>
      </c>
      <c r="AV79" s="0" t="n">
        <f aca="false">IFERROR(AW79/(1+'IMF GDP constant growth'!AW79/100),"")</f>
        <v>3134.4658696851</v>
      </c>
      <c r="AW79" s="0" t="n">
        <f aca="false">'IMF GDP current US'!AW79</f>
        <v>3353.471</v>
      </c>
      <c r="AX79" s="0" t="n">
        <f aca="false">IFERROR(AW79*(1+'IMF GDP constant growth'!AX79/100),"")</f>
        <v>3615.94717517</v>
      </c>
      <c r="AY79" s="0" t="n">
        <f aca="false">IFERROR(AX79*(1+'IMF GDP constant growth'!AY79/100),"")</f>
        <v>3862.12085885557</v>
      </c>
      <c r="AZ79" s="0" t="n">
        <f aca="false">IFERROR(AY79*(1+'IMF GDP constant growth'!AZ79/100),"")</f>
        <v>4111.53662392047</v>
      </c>
      <c r="BA79" s="0" t="n">
        <f aca="false">IFERROR(AZ79*(1+'IMF GDP constant growth'!BA79/100),"")</f>
        <v>4377.4296973894</v>
      </c>
      <c r="BB79" s="0" t="n">
        <f aca="false">IFERROR(BA79*(1+'IMF GDP constant growth'!BB79/100),"")</f>
        <v>4660.95581888932</v>
      </c>
      <c r="BC79" s="0" t="n">
        <f aca="false">IFERROR(BB79*(1+'IMF GDP constant growth'!BC79/100),"")</f>
        <v>4963.26541330248</v>
      </c>
      <c r="BD79" s="0" t="n">
        <f aca="false">IFERROR(BC79*(1+'IMF GDP constant growth'!BD79/100),"")</f>
        <v>5285.62950189647</v>
      </c>
      <c r="BE79" s="0" t="n">
        <v>2023</v>
      </c>
    </row>
    <row r="80" customFormat="false" ht="15" hidden="false" customHeight="false" outlineLevel="0" collapsed="false">
      <c r="A80" s="0" t="s">
        <v>89</v>
      </c>
      <c r="B80" s="0" t="s">
        <v>323</v>
      </c>
      <c r="C80" s="0" t="s">
        <v>239</v>
      </c>
      <c r="D80" s="0" t="s">
        <v>240</v>
      </c>
      <c r="E80" s="0" t="s">
        <v>241</v>
      </c>
      <c r="F80" s="0" t="s">
        <v>242</v>
      </c>
      <c r="G80" s="0" t="n">
        <f aca="false">IFERROR(H80/(1+'IMF GDP constant growth'!H80/100),"")</f>
        <v>162.307810967839</v>
      </c>
      <c r="H80" s="0" t="n">
        <f aca="false">IFERROR(I80/(1+'IMF GDP constant growth'!I80/100),"")</f>
        <v>174.649696913833</v>
      </c>
      <c r="I80" s="0" t="n">
        <f aca="false">IFERROR(J80/(1+'IMF GDP constant growth'!J80/100),"")</f>
        <v>178.572329106518</v>
      </c>
      <c r="J80" s="0" t="n">
        <f aca="false">IFERROR(K80/(1+'IMF GDP constant growth'!K80/100),"")</f>
        <v>186.059866865954</v>
      </c>
      <c r="K80" s="0" t="n">
        <f aca="false">IFERROR(L80/(1+'IMF GDP constant growth'!L80/100),"")</f>
        <v>200.152041182381</v>
      </c>
      <c r="L80" s="0" t="n">
        <f aca="false">IFERROR(M80/(1+'IMF GDP constant growth'!M80/100),"")</f>
        <v>207.969979910965</v>
      </c>
      <c r="M80" s="0" t="n">
        <f aca="false">IFERROR(N80/(1+'IMF GDP constant growth'!N80/100),"")</f>
        <v>222.920941766764</v>
      </c>
      <c r="N80" s="0" t="n">
        <f aca="false">IFERROR(O80/(1+'IMF GDP constant growth'!O80/100),"")</f>
        <v>237.571306059676</v>
      </c>
      <c r="O80" s="0" t="n">
        <f aca="false">IFERROR(P80/(1+'IMF GDP constant growth'!P80/100),"")</f>
        <v>254.151407509581</v>
      </c>
      <c r="P80" s="0" t="n">
        <f aca="false">IFERROR(Q80/(1+'IMF GDP constant growth'!Q80/100),"")</f>
        <v>277.241062881826</v>
      </c>
      <c r="Q80" s="0" t="n">
        <f aca="false">IFERROR(R80/(1+'IMF GDP constant growth'!R80/100),"")</f>
        <v>302.198303362448</v>
      </c>
      <c r="R80" s="0" t="n">
        <f aca="false">IFERROR(S80/(1+'IMF GDP constant growth'!S80/100),"")</f>
        <v>329.178567886648</v>
      </c>
      <c r="S80" s="0" t="n">
        <f aca="false">IFERROR(T80/(1+'IMF GDP constant growth'!T80/100),"")</f>
        <v>350.650885869894</v>
      </c>
      <c r="T80" s="0" t="n">
        <f aca="false">IFERROR(U80/(1+'IMF GDP constant growth'!U80/100),"")</f>
        <v>378.548670349703</v>
      </c>
      <c r="U80" s="0" t="n">
        <f aca="false">IFERROR(V80/(1+'IMF GDP constant growth'!V80/100),"")</f>
        <v>407.09124009407</v>
      </c>
      <c r="V80" s="0" t="n">
        <f aca="false">IFERROR(W80/(1+'IMF GDP constant growth'!W80/100),"")</f>
        <v>440.554140029803</v>
      </c>
      <c r="W80" s="0" t="n">
        <f aca="false">IFERROR(X80/(1+'IMF GDP constant growth'!X80/100),"")</f>
        <v>474.996662697333</v>
      </c>
      <c r="X80" s="0" t="n">
        <f aca="false">IFERROR(Y80/(1+'IMF GDP constant growth'!Y80/100),"")</f>
        <v>497.321505844107</v>
      </c>
      <c r="Y80" s="0" t="n">
        <f aca="false">IFERROR(Z80/(1+'IMF GDP constant growth'!Z80/100),"")</f>
        <v>432.038111771951</v>
      </c>
      <c r="Z80" s="0" t="n">
        <f aca="false">IFERROR(AA80/(1+'IMF GDP constant growth'!AA80/100),"")</f>
        <v>435.455533236067</v>
      </c>
      <c r="AA80" s="0" t="n">
        <f aca="false">IFERROR(AB80/(1+'IMF GDP constant growth'!AB80/100),"")</f>
        <v>457.136864235891</v>
      </c>
      <c r="AB80" s="0" t="n">
        <f aca="false">IFERROR(AC80/(1+'IMF GDP constant growth'!AC80/100),"")</f>
        <v>473.790360200005</v>
      </c>
      <c r="AC80" s="0" t="n">
        <f aca="false">IFERROR(AD80/(1+'IMF GDP constant growth'!AD80/100),"")</f>
        <v>495.106188505403</v>
      </c>
      <c r="AD80" s="0" t="n">
        <f aca="false">IFERROR(AE80/(1+'IMF GDP constant growth'!AE80/100),"")</f>
        <v>518.772264315961</v>
      </c>
      <c r="AE80" s="0" t="n">
        <f aca="false">IFERROR(AF80/(1+'IMF GDP constant growth'!AF80/100),"")</f>
        <v>544.871696933697</v>
      </c>
      <c r="AF80" s="0" t="n">
        <f aca="false">IFERROR(AG80/(1+'IMF GDP constant growth'!AG80/100),"")</f>
        <v>575.891242640133</v>
      </c>
      <c r="AG80" s="0" t="n">
        <f aca="false">IFERROR(AH80/(1+'IMF GDP constant growth'!AH80/100),"")</f>
        <v>607.571019897767</v>
      </c>
      <c r="AH80" s="0" t="n">
        <f aca="false">IFERROR(AI80/(1+'IMF GDP constant growth'!AI80/100),"")</f>
        <v>646.12140111028</v>
      </c>
      <c r="AI80" s="0" t="n">
        <f aca="false">IFERROR(AJ80/(1+'IMF GDP constant growth'!AJ80/100),"")</f>
        <v>694.205755780907</v>
      </c>
      <c r="AJ80" s="0" t="n">
        <f aca="false">IFERROR(AK80/(1+'IMF GDP constant growth'!AK80/100),"")</f>
        <v>726.847310417725</v>
      </c>
      <c r="AK80" s="0" t="n">
        <f aca="false">IFERROR(AL80/(1+'IMF GDP constant growth'!AL80/100),"")</f>
        <v>773.205631876168</v>
      </c>
      <c r="AL80" s="0" t="n">
        <f aca="false">IFERROR(AM80/(1+'IMF GDP constant growth'!AM80/100),"")</f>
        <v>820.912419362927</v>
      </c>
      <c r="AM80" s="0" t="n">
        <f aca="false">IFERROR(AN80/(1+'IMF GDP constant growth'!AN80/100),"")</f>
        <v>870.413438250512</v>
      </c>
      <c r="AN80" s="0" t="n">
        <f aca="false">IFERROR(AO80/(1+'IMF GDP constant growth'!AO80/100),"")</f>
        <v>918.782313014092</v>
      </c>
      <c r="AO80" s="0" t="n">
        <f aca="false">IFERROR(AP80/(1+'IMF GDP constant growth'!AP80/100),"")</f>
        <v>964.785743426708</v>
      </c>
      <c r="AP80" s="0" t="n">
        <f aca="false">IFERROR(AQ80/(1+'IMF GDP constant growth'!AQ80/100),"")</f>
        <v>1011.82869627619</v>
      </c>
      <c r="AQ80" s="0" t="n">
        <f aca="false">IFERROR(AR80/(1+'IMF GDP constant growth'!AR80/100),"")</f>
        <v>1062.75403455978</v>
      </c>
      <c r="AR80" s="0" t="n">
        <f aca="false">IFERROR(AS80/(1+'IMF GDP constant growth'!AS80/100),"")</f>
        <v>1116.63566411196</v>
      </c>
      <c r="AS80" s="0" t="n">
        <f aca="false">IFERROR(AT80/(1+'IMF GDP constant growth'!AT80/100),"")</f>
        <v>1174.41039337311</v>
      </c>
      <c r="AT80" s="0" t="n">
        <f aca="false">IFERROR(AU80/(1+'IMF GDP constant growth'!AU80/100),"")</f>
        <v>1233.3540510165</v>
      </c>
      <c r="AU80" s="0" t="n">
        <f aca="false">IFERROR(AV80/(1+'IMF GDP constant growth'!AV80/100),"")</f>
        <v>1207.8729563225</v>
      </c>
      <c r="AV80" s="0" t="n">
        <f aca="false">IFERROR(AW80/(1+'IMF GDP constant growth'!AW80/100),"")</f>
        <v>1252.60049189513</v>
      </c>
      <c r="AW80" s="0" t="n">
        <f aca="false">'IMF GDP current US'!AW80</f>
        <v>1319.076</v>
      </c>
      <c r="AX80" s="0" t="n">
        <f aca="false">IFERROR(AW80*(1+'IMF GDP constant growth'!AX80/100),"")</f>
        <v>1385.66295648</v>
      </c>
      <c r="AY80" s="0" t="n">
        <f aca="false">IFERROR(AX80*(1+'IMF GDP constant growth'!AY80/100),"")</f>
        <v>1454.44726563967</v>
      </c>
      <c r="AZ80" s="0" t="n">
        <f aca="false">IFERROR(AY80*(1+'IMF GDP constant growth'!AZ80/100),"")</f>
        <v>1527.96957491775</v>
      </c>
      <c r="BA80" s="0" t="n">
        <f aca="false">IFERROR(AZ80*(1+'IMF GDP constant growth'!BA80/100),"")</f>
        <v>1605.22371662559</v>
      </c>
      <c r="BB80" s="0" t="n">
        <f aca="false">IFERROR(BA80*(1+'IMF GDP constant growth'!BB80/100),"")</f>
        <v>1686.36777550102</v>
      </c>
      <c r="BC80" s="0" t="n">
        <f aca="false">IFERROR(BB80*(1+'IMF GDP constant growth'!BC80/100),"")</f>
        <v>1771.84975804116</v>
      </c>
      <c r="BD80" s="0" t="n">
        <f aca="false">IFERROR(BC80*(1+'IMF GDP constant growth'!BD80/100),"")</f>
        <v>1861.70025927143</v>
      </c>
      <c r="BE80" s="0" t="n">
        <v>2023</v>
      </c>
    </row>
    <row r="81" customFormat="false" ht="15" hidden="false" customHeight="false" outlineLevel="0" collapsed="false">
      <c r="A81" s="0" t="s">
        <v>91</v>
      </c>
      <c r="B81" s="0" t="s">
        <v>324</v>
      </c>
      <c r="C81" s="0" t="s">
        <v>239</v>
      </c>
      <c r="D81" s="0" t="s">
        <v>240</v>
      </c>
      <c r="E81" s="0" t="s">
        <v>241</v>
      </c>
      <c r="F81" s="0" t="s">
        <v>242</v>
      </c>
      <c r="G81" s="0" t="n">
        <f aca="false">IFERROR(H81/(1+'IMF GDP constant growth'!H81/100),"")</f>
        <v>107.413161353703</v>
      </c>
      <c r="H81" s="0" t="n">
        <f aca="false">IFERROR(I81/(1+'IMF GDP constant growth'!I81/100),"")</f>
        <v>101.293833551382</v>
      </c>
      <c r="I81" s="0" t="n">
        <f aca="false">IFERROR(J81/(1+'IMF GDP constant growth'!J81/100),"")</f>
        <v>124.764627723573</v>
      </c>
      <c r="J81" s="0" t="n">
        <f aca="false">IFERROR(K81/(1+'IMF GDP constant growth'!K81/100),"")</f>
        <v>138.597281999286</v>
      </c>
      <c r="K81" s="0" t="n">
        <f aca="false">IFERROR(L81/(1+'IMF GDP constant growth'!L81/100),"")</f>
        <v>128.701436064537</v>
      </c>
      <c r="L81" s="0" t="n">
        <f aca="false">IFERROR(M81/(1+'IMF GDP constant growth'!M81/100),"")</f>
        <v>131.105578890222</v>
      </c>
      <c r="M81" s="0" t="n">
        <f aca="false">IFERROR(N81/(1+'IMF GDP constant growth'!N81/100),"")</f>
        <v>118.276897995814</v>
      </c>
      <c r="N81" s="0" t="n">
        <f aca="false">IFERROR(O81/(1+'IMF GDP constant growth'!O81/100),"")</f>
        <v>118.073461731261</v>
      </c>
      <c r="O81" s="0" t="n">
        <f aca="false">IFERROR(P81/(1+'IMF GDP constant growth'!P81/100),"")</f>
        <v>110.892233788766</v>
      </c>
      <c r="P81" s="0" t="n">
        <f aca="false">IFERROR(Q81/(1+'IMF GDP constant growth'!Q81/100),"")</f>
        <v>117.692145564693</v>
      </c>
      <c r="Q81" s="0" t="n">
        <f aca="false">IFERROR(R81/(1+'IMF GDP constant growth'!R81/100),"")</f>
        <v>133.692392754213</v>
      </c>
      <c r="R81" s="0" t="n">
        <f aca="false">IFERROR(S81/(1+'IMF GDP constant growth'!S81/100),"")</f>
        <v>150.692717416839</v>
      </c>
      <c r="S81" s="0" t="n">
        <f aca="false">IFERROR(T81/(1+'IMF GDP constant growth'!T81/100),"")</f>
        <v>155.662563237246</v>
      </c>
      <c r="T81" s="0" t="n">
        <f aca="false">IFERROR(U81/(1+'IMF GDP constant growth'!U81/100),"")</f>
        <v>153.372766932026</v>
      </c>
      <c r="U81" s="0" t="n">
        <f aca="false">IFERROR(V81/(1+'IMF GDP constant growth'!V81/100),"")</f>
        <v>150.76849734952</v>
      </c>
      <c r="V81" s="0" t="n">
        <f aca="false">IFERROR(W81/(1+'IMF GDP constant growth'!W81/100),"")</f>
        <v>154.388448970882</v>
      </c>
      <c r="W81" s="0" t="n">
        <f aca="false">IFERROR(X81/(1+'IMF GDP constant growth'!X81/100),"")</f>
        <v>164.193659365023</v>
      </c>
      <c r="X81" s="0" t="n">
        <f aca="false">IFERROR(Y81/(1+'IMF GDP constant growth'!Y81/100),"")</f>
        <v>166.410273766451</v>
      </c>
      <c r="Y81" s="0" t="n">
        <f aca="false">IFERROR(Z81/(1+'IMF GDP constant growth'!Z81/100),"")</f>
        <v>169.871607460793</v>
      </c>
      <c r="Z81" s="0" t="n">
        <f aca="false">IFERROR(AA81/(1+'IMF GDP constant growth'!AA81/100),"")</f>
        <v>173.274135758233</v>
      </c>
      <c r="AA81" s="0" t="n">
        <f aca="false">IFERROR(AB81/(1+'IMF GDP constant growth'!AB81/100),"")</f>
        <v>183.403741734659</v>
      </c>
      <c r="AB81" s="0" t="n">
        <f aca="false">IFERROR(AC81/(1+'IMF GDP constant growth'!AC81/100),"")</f>
        <v>187.790759236952</v>
      </c>
      <c r="AC81" s="0" t="n">
        <f aca="false">IFERROR(AD81/(1+'IMF GDP constant growth'!AD81/100),"")</f>
        <v>202.962374675705</v>
      </c>
      <c r="AD81" s="0" t="n">
        <f aca="false">IFERROR(AE81/(1+'IMF GDP constant growth'!AE81/100),"")</f>
        <v>220.496294223939</v>
      </c>
      <c r="AE81" s="0" t="n">
        <f aca="false">IFERROR(AF81/(1+'IMF GDP constant growth'!AF81/100),"")</f>
        <v>230.059218504432</v>
      </c>
      <c r="AF81" s="0" t="n">
        <f aca="false">IFERROR(AG81/(1+'IMF GDP constant growth'!AG81/100),"")</f>
        <v>237.398107574723</v>
      </c>
      <c r="AG81" s="0" t="n">
        <f aca="false">IFERROR(AH81/(1+'IMF GDP constant growth'!AH81/100),"")</f>
        <v>249.268012953459</v>
      </c>
      <c r="AH81" s="0" t="n">
        <f aca="false">IFERROR(AI81/(1+'IMF GDP constant growth'!AI81/100),"")</f>
        <v>269.598312089943</v>
      </c>
      <c r="AI81" s="0" t="n">
        <f aca="false">IFERROR(AJ81/(1+'IMF GDP constant growth'!AJ81/100),"")</f>
        <v>270.275003853289</v>
      </c>
      <c r="AJ81" s="0" t="n">
        <f aca="false">IFERROR(AK81/(1+'IMF GDP constant growth'!AK81/100),"")</f>
        <v>272.996673142092</v>
      </c>
      <c r="AK81" s="0" t="n">
        <f aca="false">IFERROR(AL81/(1+'IMF GDP constant growth'!AL81/100),"")</f>
        <v>288.82502025087</v>
      </c>
      <c r="AL81" s="0" t="n">
        <f aca="false">IFERROR(AM81/(1+'IMF GDP constant growth'!AM81/100),"")</f>
        <v>296.467330286708</v>
      </c>
      <c r="AM81" s="0" t="n">
        <f aca="false">IFERROR(AN81/(1+'IMF GDP constant growth'!AN81/100),"")</f>
        <v>285.358699420865</v>
      </c>
      <c r="AN81" s="0" t="n">
        <f aca="false">IFERROR(AO81/(1+'IMF GDP constant growth'!AO81/100),"")</f>
        <v>281.01554001568</v>
      </c>
      <c r="AO81" s="0" t="n">
        <f aca="false">IFERROR(AP81/(1+'IMF GDP constant growth'!AP81/100),"")</f>
        <v>295.024164685461</v>
      </c>
      <c r="AP81" s="0" t="n">
        <f aca="false">IFERROR(AQ81/(1+'IMF GDP constant growth'!AQ81/100),"")</f>
        <v>290.820070338693</v>
      </c>
      <c r="AQ81" s="0" t="n">
        <f aca="false">IFERROR(AR81/(1+'IMF GDP constant growth'!AR81/100),"")</f>
        <v>316.455859539049</v>
      </c>
      <c r="AR81" s="0" t="n">
        <f aca="false">IFERROR(AS81/(1+'IMF GDP constant growth'!AS81/100),"")</f>
        <v>325.186876703732</v>
      </c>
      <c r="AS81" s="0" t="n">
        <f aca="false">IFERROR(AT81/(1+'IMF GDP constant growth'!AT81/100),"")</f>
        <v>319.209941909917</v>
      </c>
      <c r="AT81" s="0" t="n">
        <f aca="false">IFERROR(AU81/(1+'IMF GDP constant growth'!AU81/100),"")</f>
        <v>309.407004593863</v>
      </c>
      <c r="AU81" s="0" t="n">
        <f aca="false">IFERROR(AV81/(1+'IMF GDP constant growth'!AV81/100),"")</f>
        <v>319.710257846839</v>
      </c>
      <c r="AV81" s="0" t="n">
        <f aca="false">IFERROR(AW81/(1+'IMF GDP constant growth'!AW81/100),"")</f>
        <v>334.80058201721</v>
      </c>
      <c r="AW81" s="0" t="n">
        <f aca="false">'IMF GDP current US'!AW81</f>
        <v>347.446</v>
      </c>
      <c r="AX81" s="0" t="n">
        <f aca="false">IFERROR(AW81*(1+'IMF GDP constant growth'!AX81/100),"")</f>
        <v>363.80723214</v>
      </c>
      <c r="AY81" s="0" t="n">
        <f aca="false">IFERROR(AX81*(1+'IMF GDP constant growth'!AY81/100),"")</f>
        <v>375.907460680977</v>
      </c>
      <c r="AZ81" s="0" t="n">
        <f aca="false">IFERROR(AY81*(1+'IMF GDP constant growth'!AZ81/100),"")</f>
        <v>387.372638231746</v>
      </c>
      <c r="BA81" s="0" t="n">
        <f aca="false">IFERROR(AZ81*(1+'IMF GDP constant growth'!BA81/100),"")</f>
        <v>398.006017151208</v>
      </c>
      <c r="BB81" s="0" t="n">
        <f aca="false">IFERROR(BA81*(1+'IMF GDP constant growth'!BB81/100),"")</f>
        <v>407.339258253404</v>
      </c>
      <c r="BC81" s="0" t="n">
        <f aca="false">IFERROR(BB81*(1+'IMF GDP constant growth'!BC81/100),"")</f>
        <v>415.457529670394</v>
      </c>
      <c r="BD81" s="0" t="n">
        <f aca="false">IFERROR(BC81*(1+'IMF GDP constant growth'!BD81/100),"")</f>
        <v>423.754216537912</v>
      </c>
      <c r="BE81" s="0" t="n">
        <v>2023</v>
      </c>
    </row>
    <row r="82" customFormat="false" ht="15" hidden="false" customHeight="false" outlineLevel="0" collapsed="false">
      <c r="A82" s="0" t="s">
        <v>92</v>
      </c>
      <c r="B82" s="0" t="s">
        <v>325</v>
      </c>
      <c r="C82" s="0" t="s">
        <v>239</v>
      </c>
      <c r="D82" s="0" t="s">
        <v>240</v>
      </c>
      <c r="E82" s="0" t="s">
        <v>241</v>
      </c>
      <c r="F82" s="0" t="s">
        <v>242</v>
      </c>
      <c r="G82" s="0" t="str">
        <f aca="false">IFERROR(H82/(1+'IMF GDP constant growth'!H82/100),"")</f>
        <v/>
      </c>
      <c r="H82" s="0" t="str">
        <f aca="false">IFERROR(I82/(1+'IMF GDP constant growth'!I82/100),"")</f>
        <v/>
      </c>
      <c r="I82" s="0" t="str">
        <f aca="false">IFERROR(J82/(1+'IMF GDP constant growth'!J82/100),"")</f>
        <v/>
      </c>
      <c r="J82" s="0" t="str">
        <f aca="false">IFERROR(K82/(1+'IMF GDP constant growth'!K82/100),"")</f>
        <v/>
      </c>
      <c r="K82" s="0" t="str">
        <f aca="false">IFERROR(L82/(1+'IMF GDP constant growth'!L82/100),"")</f>
        <v/>
      </c>
      <c r="L82" s="0" t="str">
        <f aca="false">IFERROR(M82/(1+'IMF GDP constant growth'!M82/100),"")</f>
        <v/>
      </c>
      <c r="M82" s="0" t="str">
        <f aca="false">IFERROR(N82/(1+'IMF GDP constant growth'!N82/100),"")</f>
        <v/>
      </c>
      <c r="N82" s="0" t="str">
        <f aca="false">IFERROR(O82/(1+'IMF GDP constant growth'!O82/100),"")</f>
        <v/>
      </c>
      <c r="O82" s="0" t="str">
        <f aca="false">IFERROR(P82/(1+'IMF GDP constant growth'!P82/100),"")</f>
        <v/>
      </c>
      <c r="P82" s="0" t="str">
        <f aca="false">IFERROR(Q82/(1+'IMF GDP constant growth'!Q82/100),"")</f>
        <v/>
      </c>
      <c r="Q82" s="0" t="str">
        <f aca="false">IFERROR(R82/(1+'IMF GDP constant growth'!R82/100),"")</f>
        <v/>
      </c>
      <c r="R82" s="0" t="str">
        <f aca="false">IFERROR(S82/(1+'IMF GDP constant growth'!S82/100),"")</f>
        <v/>
      </c>
      <c r="S82" s="0" t="str">
        <f aca="false">IFERROR(T82/(1+'IMF GDP constant growth'!T82/100),"")</f>
        <v/>
      </c>
      <c r="T82" s="0" t="str">
        <f aca="false">IFERROR(U82/(1+'IMF GDP constant growth'!U82/100),"")</f>
        <v/>
      </c>
      <c r="U82" s="0" t="str">
        <f aca="false">IFERROR(V82/(1+'IMF GDP constant growth'!V82/100),"")</f>
        <v/>
      </c>
      <c r="V82" s="0" t="str">
        <f aca="false">IFERROR(W82/(1+'IMF GDP constant growth'!W82/100),"")</f>
        <v/>
      </c>
      <c r="W82" s="0" t="str">
        <f aca="false">IFERROR(X82/(1+'IMF GDP constant growth'!X82/100),"")</f>
        <v/>
      </c>
      <c r="X82" s="0" t="str">
        <f aca="false">IFERROR(Y82/(1+'IMF GDP constant growth'!Y82/100),"")</f>
        <v/>
      </c>
      <c r="Y82" s="0" t="n">
        <f aca="false">IFERROR(Z82/(1+'IMF GDP constant growth'!Z82/100),"")</f>
        <v>43.7846503491632</v>
      </c>
      <c r="Z82" s="0" t="n">
        <f aca="false">IFERROR(AA82/(1+'IMF GDP constant growth'!AA82/100),"")</f>
        <v>54.622227003588</v>
      </c>
      <c r="AA82" s="0" t="n">
        <f aca="false">IFERROR(AB82/(1+'IMF GDP constant growth'!AB82/100),"")</f>
        <v>52.2510761293623</v>
      </c>
      <c r="AB82" s="0" t="n">
        <f aca="false">IFERROR(AC82/(1+'IMF GDP constant growth'!AC82/100),"")</f>
        <v>48.8187029384245</v>
      </c>
      <c r="AC82" s="0" t="n">
        <f aca="false">IFERROR(AD82/(1+'IMF GDP constant growth'!AD82/100),"")</f>
        <v>45.0123086703155</v>
      </c>
      <c r="AD82" s="0" t="n">
        <f aca="false">IFERROR(AE82/(1+'IMF GDP constant growth'!AE82/100),"")</f>
        <v>81.8265255625064</v>
      </c>
      <c r="AE82" s="0" t="n">
        <f aca="false">IFERROR(AF82/(1+'IMF GDP constant growth'!AF82/100),"")</f>
        <v>125.510434499306</v>
      </c>
      <c r="AF82" s="0" t="n">
        <f aca="false">IFERROR(AG82/(1+'IMF GDP constant growth'!AG82/100),"")</f>
        <v>127.61273427717</v>
      </c>
      <c r="AG82" s="0" t="n">
        <f aca="false">IFERROR(AH82/(1+'IMF GDP constant growth'!AH82/100),"")</f>
        <v>134.807540235716</v>
      </c>
      <c r="AH82" s="0" t="n">
        <f aca="false">IFERROR(AI82/(1+'IMF GDP constant growth'!AI82/100),"")</f>
        <v>137.354054670769</v>
      </c>
      <c r="AI82" s="0" t="n">
        <f aca="false">IFERROR(AJ82/(1+'IMF GDP constant growth'!AJ82/100),"")</f>
        <v>148.65554628908</v>
      </c>
      <c r="AJ82" s="0" t="n">
        <f aca="false">IFERROR(AK82/(1+'IMF GDP constant growth'!AK82/100),"")</f>
        <v>153.678617198188</v>
      </c>
      <c r="AK82" s="0" t="n">
        <f aca="false">IFERROR(AL82/(1+'IMF GDP constant growth'!AL82/100),"")</f>
        <v>163.518659057388</v>
      </c>
      <c r="AL82" s="0" t="n">
        <f aca="false">IFERROR(AM82/(1+'IMF GDP constant growth'!AM82/100),"")</f>
        <v>175.857777069858</v>
      </c>
      <c r="AM82" s="0" t="n">
        <f aca="false">IFERROR(AN82/(1+'IMF GDP constant growth'!AN82/100),"")</f>
        <v>200.365316882314</v>
      </c>
      <c r="AN82" s="0" t="n">
        <f aca="false">IFERROR(AO82/(1+'IMF GDP constant growth'!AO82/100),"")</f>
        <v>215.649183254097</v>
      </c>
      <c r="AO82" s="0" t="n">
        <f aca="false">IFERROR(AP82/(1+'IMF GDP constant growth'!AP82/100),"")</f>
        <v>217.240674226512</v>
      </c>
      <c r="AP82" s="0" t="n">
        <f aca="false">IFERROR(AQ82/(1+'IMF GDP constant growth'!AQ82/100),"")</f>
        <v>222.752070131639</v>
      </c>
      <c r="AQ82" s="0" t="n">
        <f aca="false">IFERROR(AR82/(1+'IMF GDP constant growth'!AR82/100),"")</f>
        <v>256.608157270946</v>
      </c>
      <c r="AR82" s="0" t="n">
        <f aca="false">IFERROR(AS82/(1+'IMF GDP constant growth'!AS82/100),"")</f>
        <v>247.886046005307</v>
      </c>
      <c r="AS82" s="0" t="n">
        <f aca="false">IFERROR(AT82/(1+'IMF GDP constant growth'!AT82/100),"")</f>
        <v>259.544126748936</v>
      </c>
      <c r="AT82" s="0" t="n">
        <f aca="false">IFERROR(AU82/(1+'IMF GDP constant growth'!AU82/100),"")</f>
        <v>273.476455472819</v>
      </c>
      <c r="AU82" s="0" t="n">
        <f aca="false">IFERROR(AV82/(1+'IMF GDP constant growth'!AV82/100),"")</f>
        <v>240.508868765571</v>
      </c>
      <c r="AV82" s="0" t="n">
        <f aca="false">IFERROR(AW82/(1+'IMF GDP constant growth'!AW82/100),"")</f>
        <v>244.308908892067</v>
      </c>
      <c r="AW82" s="0" t="n">
        <f aca="false">'IMF GDP current US'!AW82</f>
        <v>261.369</v>
      </c>
      <c r="AX82" s="0" t="n">
        <f aca="false">IFERROR(AW82*(1+'IMF GDP constant growth'!AX82/100),"")</f>
        <v>255.68161056</v>
      </c>
      <c r="AY82" s="0" t="n">
        <f aca="false">IFERROR(AX82*(1+'IMF GDP constant growth'!AY82/100),"")</f>
        <v>259.202346337411</v>
      </c>
      <c r="AZ82" s="0" t="n">
        <f aca="false">IFERROR(AY82*(1+'IMF GDP constant growth'!AZ82/100),"")</f>
        <v>272.971174974855</v>
      </c>
      <c r="BA82" s="0" t="n">
        <f aca="false">IFERROR(AZ82*(1+'IMF GDP constant growth'!BA82/100),"")</f>
        <v>283.251269424408</v>
      </c>
      <c r="BB82" s="0" t="n">
        <f aca="false">IFERROR(BA82*(1+'IMF GDP constant growth'!BB82/100),"")</f>
        <v>293.309522001668</v>
      </c>
      <c r="BC82" s="0" t="n">
        <f aca="false">IFERROR(BB82*(1+'IMF GDP constant growth'!BC82/100),"")</f>
        <v>303.739608604048</v>
      </c>
      <c r="BD82" s="0" t="n">
        <f aca="false">IFERROR(BC82*(1+'IMF GDP constant growth'!BD82/100),"")</f>
        <v>314.543626482094</v>
      </c>
      <c r="BE82" s="0" t="n">
        <v>2022</v>
      </c>
    </row>
    <row r="83" customFormat="false" ht="15" hidden="false" customHeight="false" outlineLevel="0" collapsed="false">
      <c r="A83" s="0" t="s">
        <v>93</v>
      </c>
      <c r="B83" s="0" t="s">
        <v>326</v>
      </c>
      <c r="C83" s="0" t="s">
        <v>239</v>
      </c>
      <c r="D83" s="0" t="s">
        <v>240</v>
      </c>
      <c r="E83" s="0" t="s">
        <v>241</v>
      </c>
      <c r="F83" s="0" t="s">
        <v>242</v>
      </c>
      <c r="G83" s="0" t="n">
        <f aca="false">IFERROR(H83/(1+'IMF GDP constant growth'!H83/100),"")</f>
        <v>64.8023795337671</v>
      </c>
      <c r="H83" s="0" t="n">
        <f aca="false">IFERROR(I83/(1+'IMF GDP constant growth'!I83/100),"")</f>
        <v>66.4302153076553</v>
      </c>
      <c r="I83" s="0" t="n">
        <f aca="false">IFERROR(J83/(1+'IMF GDP constant growth'!J83/100),"")</f>
        <v>67.4233470265048</v>
      </c>
      <c r="J83" s="0" t="n">
        <f aca="false">IFERROR(K83/(1+'IMF GDP constant growth'!K83/100),"")</f>
        <v>66.9318308266815</v>
      </c>
      <c r="K83" s="0" t="n">
        <f aca="false">IFERROR(L83/(1+'IMF GDP constant growth'!L83/100),"")</f>
        <v>69.0763266863684</v>
      </c>
      <c r="L83" s="0" t="n">
        <f aca="false">IFERROR(M83/(1+'IMF GDP constant growth'!M83/100),"")</f>
        <v>70.421242766952</v>
      </c>
      <c r="M83" s="0" t="n">
        <f aca="false">IFERROR(N83/(1+'IMF GDP constant growth'!N83/100),"")</f>
        <v>70.7198288362839</v>
      </c>
      <c r="N83" s="0" t="n">
        <f aca="false">IFERROR(O83/(1+'IMF GDP constant growth'!O83/100),"")</f>
        <v>73.294737804213</v>
      </c>
      <c r="O83" s="0" t="n">
        <f aca="false">IFERROR(P83/(1+'IMF GDP constant growth'!P83/100),"")</f>
        <v>75.4921140435833</v>
      </c>
      <c r="P83" s="0" t="n">
        <f aca="false">IFERROR(Q83/(1+'IMF GDP constant growth'!Q83/100),"")</f>
        <v>79.7302413259901</v>
      </c>
      <c r="Q83" s="0" t="n">
        <f aca="false">IFERROR(R83/(1+'IMF GDP constant growth'!R83/100),"")</f>
        <v>85.8782402346372</v>
      </c>
      <c r="R83" s="0" t="n">
        <f aca="false">IFERROR(S83/(1+'IMF GDP constant growth'!S83/100),"")</f>
        <v>87.2883609392899</v>
      </c>
      <c r="S83" s="0" t="n">
        <f aca="false">IFERROR(T83/(1+'IMF GDP constant growth'!T83/100),"")</f>
        <v>90.4124113773071</v>
      </c>
      <c r="T83" s="0" t="n">
        <f aca="false">IFERROR(U83/(1+'IMF GDP constant growth'!U83/100),"")</f>
        <v>92.504554576578</v>
      </c>
      <c r="U83" s="0" t="n">
        <f aca="false">IFERROR(V83/(1+'IMF GDP constant growth'!V83/100),"")</f>
        <v>97.9567730233215</v>
      </c>
      <c r="V83" s="0" t="n">
        <f aca="false">IFERROR(W83/(1+'IMF GDP constant growth'!W83/100),"")</f>
        <v>107.353766259449</v>
      </c>
      <c r="W83" s="0" t="n">
        <f aca="false">IFERROR(X83/(1+'IMF GDP constant growth'!X83/100),"")</f>
        <v>117.114370687758</v>
      </c>
      <c r="X83" s="0" t="n">
        <f aca="false">IFERROR(Y83/(1+'IMF GDP constant growth'!Y83/100),"")</f>
        <v>129.700652105571</v>
      </c>
      <c r="Y83" s="0" t="n">
        <f aca="false">IFERROR(Z83/(1+'IMF GDP constant growth'!Z83/100),"")</f>
        <v>141.068914262624</v>
      </c>
      <c r="Z83" s="0" t="n">
        <f aca="false">IFERROR(AA83/(1+'IMF GDP constant growth'!AA83/100),"")</f>
        <v>155.923470934479</v>
      </c>
      <c r="AA83" s="0" t="n">
        <f aca="false">IFERROR(AB83/(1+'IMF GDP constant growth'!AB83/100),"")</f>
        <v>170.586514141157</v>
      </c>
      <c r="AB83" s="0" t="n">
        <f aca="false">IFERROR(AC83/(1+'IMF GDP constant growth'!AC83/100),"")</f>
        <v>179.637834581487</v>
      </c>
      <c r="AC83" s="0" t="n">
        <f aca="false">IFERROR(AD83/(1+'IMF GDP constant growth'!AD83/100),"")</f>
        <v>190.234670443449</v>
      </c>
      <c r="AD83" s="0" t="n">
        <f aca="false">IFERROR(AE83/(1+'IMF GDP constant growth'!AE83/100),"")</f>
        <v>195.968343410615</v>
      </c>
      <c r="AE83" s="0" t="n">
        <f aca="false">IFERROR(AF83/(1+'IMF GDP constant growth'!AF83/100),"")</f>
        <v>209.272634244761</v>
      </c>
      <c r="AF83" s="0" t="n">
        <f aca="false">IFERROR(AG83/(1+'IMF GDP constant growth'!AG83/100),"")</f>
        <v>221.282790724068</v>
      </c>
      <c r="AG83" s="0" t="n">
        <f aca="false">IFERROR(AH83/(1+'IMF GDP constant growth'!AH83/100),"")</f>
        <v>232.320376325384</v>
      </c>
      <c r="AH83" s="0" t="n">
        <f aca="false">IFERROR(AI83/(1+'IMF GDP constant growth'!AI83/100),"")</f>
        <v>244.658911512026</v>
      </c>
      <c r="AI83" s="0" t="n">
        <f aca="false">IFERROR(AJ83/(1+'IMF GDP constant growth'!AJ83/100),"")</f>
        <v>233.688405919826</v>
      </c>
      <c r="AJ83" s="0" t="n">
        <f aca="false">IFERROR(AK83/(1+'IMF GDP constant growth'!AK83/100),"")</f>
        <v>221.781981638211</v>
      </c>
      <c r="AK83" s="0" t="n">
        <f aca="false">IFERROR(AL83/(1+'IMF GDP constant growth'!AL83/100),"")</f>
        <v>225.512354569366</v>
      </c>
      <c r="AL83" s="0" t="n">
        <f aca="false">IFERROR(AM83/(1+'IMF GDP constant growth'!AM83/100),"")</f>
        <v>228.4011678314</v>
      </c>
      <c r="AM83" s="0" t="n">
        <f aca="false">IFERROR(AN83/(1+'IMF GDP constant growth'!AN83/100),"")</f>
        <v>228.106530324897</v>
      </c>
      <c r="AN83" s="0" t="n">
        <f aca="false">IFERROR(AO83/(1+'IMF GDP constant growth'!AO83/100),"")</f>
        <v>230.786782056215</v>
      </c>
      <c r="AO83" s="0" t="n">
        <f aca="false">IFERROR(AP83/(1+'IMF GDP constant growth'!AP83/100),"")</f>
        <v>251.162947043958</v>
      </c>
      <c r="AP83" s="0" t="n">
        <f aca="false">IFERROR(AQ83/(1+'IMF GDP constant growth'!AQ83/100),"")</f>
        <v>312.635078332966</v>
      </c>
      <c r="AQ83" s="0" t="n">
        <f aca="false">IFERROR(AR83/(1+'IMF GDP constant growth'!AR83/100),"")</f>
        <v>318.156213816327</v>
      </c>
      <c r="AR83" s="0" t="n">
        <f aca="false">IFERROR(AS83/(1+'IMF GDP constant growth'!AS83/100),"")</f>
        <v>347.779738884765</v>
      </c>
      <c r="AS83" s="0" t="n">
        <f aca="false">IFERROR(AT83/(1+'IMF GDP constant growth'!AT83/100),"")</f>
        <v>377.240160565693</v>
      </c>
      <c r="AT83" s="0" t="n">
        <f aca="false">IFERROR(AU83/(1+'IMF GDP constant growth'!AU83/100),"")</f>
        <v>397.226344272464</v>
      </c>
      <c r="AU83" s="0" t="n">
        <f aca="false">IFERROR(AV83/(1+'IMF GDP constant growth'!AV83/100),"")</f>
        <v>423.510811472973</v>
      </c>
      <c r="AV83" s="0" t="n">
        <f aca="false">IFERROR(AW83/(1+'IMF GDP constant growth'!AW83/100),"")</f>
        <v>487.56682170826</v>
      </c>
      <c r="AW83" s="0" t="n">
        <f aca="false">'IMF GDP current US'!AW83</f>
        <v>533.559</v>
      </c>
      <c r="AX83" s="0" t="n">
        <f aca="false">IFERROR(AW83*(1+'IMF GDP constant growth'!AX83/100),"")</f>
        <v>516.49044759</v>
      </c>
      <c r="AY83" s="0" t="n">
        <f aca="false">IFERROR(AX83*(1+'IMF GDP constant growth'!AY83/100),"")</f>
        <v>524.062197551669</v>
      </c>
      <c r="AZ83" s="0" t="n">
        <f aca="false">IFERROR(AY83*(1+'IMF GDP constant growth'!AZ83/100),"")</f>
        <v>536.917443257612</v>
      </c>
      <c r="BA83" s="0" t="n">
        <f aca="false">IFERROR(AZ83*(1+'IMF GDP constant growth'!BA83/100),"")</f>
        <v>550.37796356008</v>
      </c>
      <c r="BB83" s="0" t="n">
        <f aca="false">IFERROR(BA83*(1+'IMF GDP constant growth'!BB83/100),"")</f>
        <v>564.208961784345</v>
      </c>
      <c r="BC83" s="0" t="n">
        <f aca="false">IFERROR(BB83*(1+'IMF GDP constant growth'!BC83/100),"")</f>
        <v>578.410101352457</v>
      </c>
      <c r="BD83" s="0" t="n">
        <f aca="false">IFERROR(BC83*(1+'IMF GDP constant growth'!BD83/100),"")</f>
        <v>592.997604108566</v>
      </c>
      <c r="BE83" s="0" t="n">
        <v>2023</v>
      </c>
    </row>
    <row r="84" customFormat="false" ht="15" hidden="false" customHeight="false" outlineLevel="0" collapsed="false">
      <c r="A84" s="0" t="s">
        <v>94</v>
      </c>
      <c r="B84" s="0" t="s">
        <v>327</v>
      </c>
      <c r="C84" s="0" t="s">
        <v>239</v>
      </c>
      <c r="D84" s="0" t="s">
        <v>240</v>
      </c>
      <c r="E84" s="0" t="s">
        <v>241</v>
      </c>
      <c r="F84" s="0" t="s">
        <v>242</v>
      </c>
      <c r="G84" s="0" t="n">
        <f aca="false">IFERROR(H84/(1+'IMF GDP constant growth'!H84/100),"")</f>
        <v>93.4802784714591</v>
      </c>
      <c r="H84" s="0" t="n">
        <f aca="false">IFERROR(I84/(1+'IMF GDP constant growth'!I84/100),"")</f>
        <v>97.8953520236661</v>
      </c>
      <c r="I84" s="0" t="n">
        <f aca="false">IFERROR(J84/(1+'IMF GDP constant growth'!J84/100),"")</f>
        <v>99.2893818364831</v>
      </c>
      <c r="J84" s="0" t="n">
        <f aca="false">IFERROR(K84/(1+'IMF GDP constant growth'!K84/100),"")</f>
        <v>101.857005250775</v>
      </c>
      <c r="K84" s="0" t="n">
        <f aca="false">IFERROR(L84/(1+'IMF GDP constant growth'!L84/100),"")</f>
        <v>104.108045066817</v>
      </c>
      <c r="L84" s="0" t="n">
        <f aca="false">IFERROR(M84/(1+'IMF GDP constant growth'!M84/100),"")</f>
        <v>108.741894152741</v>
      </c>
      <c r="M84" s="0" t="n">
        <f aca="false">IFERROR(N84/(1+'IMF GDP constant growth'!N84/100),"")</f>
        <v>112.603318814105</v>
      </c>
      <c r="N84" s="0" t="n">
        <f aca="false">IFERROR(O84/(1+'IMF GDP constant growth'!O84/100),"")</f>
        <v>121.037307393281</v>
      </c>
      <c r="O84" s="0" t="n">
        <f aca="false">IFERROR(P84/(1+'IMF GDP constant growth'!P84/100),"")</f>
        <v>125.351077028777</v>
      </c>
      <c r="P84" s="0" t="n">
        <f aca="false">IFERROR(Q84/(1+'IMF GDP constant growth'!Q84/100),"")</f>
        <v>127.129808811816</v>
      </c>
      <c r="Q84" s="0" t="n">
        <f aca="false">IFERROR(R84/(1+'IMF GDP constant growth'!R84/100),"")</f>
        <v>135.562329030304</v>
      </c>
      <c r="R84" s="0" t="n">
        <f aca="false">IFERROR(S84/(1+'IMF GDP constant growth'!S84/100),"")</f>
        <v>141.822597384923</v>
      </c>
      <c r="S84" s="0" t="n">
        <f aca="false">IFERROR(T84/(1+'IMF GDP constant growth'!T84/100),"")</f>
        <v>151.970004227814</v>
      </c>
      <c r="T84" s="0" t="n">
        <f aca="false">IFERROR(U84/(1+'IMF GDP constant growth'!U84/100),"")</f>
        <v>157.700793087245</v>
      </c>
      <c r="U84" s="0" t="n">
        <f aca="false">IFERROR(V84/(1+'IMF GDP constant growth'!V84/100),"")</f>
        <v>168.757195690592</v>
      </c>
      <c r="V84" s="0" t="n">
        <f aca="false">IFERROR(W84/(1+'IMF GDP constant growth'!W84/100),"")</f>
        <v>185.049015362562</v>
      </c>
      <c r="W84" s="0" t="n">
        <f aca="false">IFERROR(X84/(1+'IMF GDP constant growth'!X84/100),"")</f>
        <v>195.911392564344</v>
      </c>
      <c r="X84" s="0" t="n">
        <f aca="false">IFERROR(Y84/(1+'IMF GDP constant growth'!Y84/100),"")</f>
        <v>203.267865355135</v>
      </c>
      <c r="Y84" s="0" t="n">
        <f aca="false">IFERROR(Z84/(1+'IMF GDP constant growth'!Z84/100),"")</f>
        <v>211.528671403168</v>
      </c>
      <c r="Z84" s="0" t="n">
        <f aca="false">IFERROR(AA84/(1+'IMF GDP constant growth'!AA84/100),"")</f>
        <v>218.557769153895</v>
      </c>
      <c r="AA84" s="0" t="n">
        <f aca="false">IFERROR(AB84/(1+'IMF GDP constant growth'!AB84/100),"")</f>
        <v>237.41056232111</v>
      </c>
      <c r="AB84" s="0" t="n">
        <f aca="false">IFERROR(AC84/(1+'IMF GDP constant growth'!AC84/100),"")</f>
        <v>237.816534382679</v>
      </c>
      <c r="AC84" s="0" t="n">
        <f aca="false">IFERROR(AD84/(1+'IMF GDP constant growth'!AD84/100),"")</f>
        <v>237.528776376076</v>
      </c>
      <c r="AD84" s="0" t="n">
        <f aca="false">IFERROR(AE84/(1+'IMF GDP constant growth'!AE84/100),"")</f>
        <v>241.008572949986</v>
      </c>
      <c r="AE84" s="0" t="n">
        <f aca="false">IFERROR(AF84/(1+'IMF GDP constant growth'!AF84/100),"")</f>
        <v>252.287774164045</v>
      </c>
      <c r="AF84" s="0" t="n">
        <f aca="false">IFERROR(AG84/(1+'IMF GDP constant growth'!AG84/100),"")</f>
        <v>262.921703845059</v>
      </c>
      <c r="AG84" s="0" t="n">
        <f aca="false">IFERROR(AH84/(1+'IMF GDP constant growth'!AH84/100),"")</f>
        <v>277.595364136652</v>
      </c>
      <c r="AH84" s="0" t="n">
        <f aca="false">IFERROR(AI84/(1+'IMF GDP constant growth'!AI84/100),"")</f>
        <v>294.314932918603</v>
      </c>
      <c r="AI84" s="0" t="n">
        <f aca="false">IFERROR(AJ84/(1+'IMF GDP constant growth'!AJ84/100),"")</f>
        <v>303.986121614308</v>
      </c>
      <c r="AJ84" s="0" t="n">
        <f aca="false">IFERROR(AK84/(1+'IMF GDP constant growth'!AK84/100),"")</f>
        <v>307.354287841795</v>
      </c>
      <c r="AK84" s="0" t="n">
        <f aca="false">IFERROR(AL84/(1+'IMF GDP constant growth'!AL84/100),"")</f>
        <v>324.667554875923</v>
      </c>
      <c r="AL84" s="0" t="n">
        <f aca="false">IFERROR(AM84/(1+'IMF GDP constant growth'!AM84/100),"")</f>
        <v>342.72881095367</v>
      </c>
      <c r="AM84" s="0" t="n">
        <f aca="false">IFERROR(AN84/(1+'IMF GDP constant growth'!AN84/100),"")</f>
        <v>351.437550040003</v>
      </c>
      <c r="AN84" s="0" t="n">
        <f aca="false">IFERROR(AO84/(1+'IMF GDP constant growth'!AO84/100),"")</f>
        <v>366.306872782196</v>
      </c>
      <c r="AO84" s="0" t="n">
        <f aca="false">IFERROR(AP84/(1+'IMF GDP constant growth'!AP84/100),"")</f>
        <v>380.537894789784</v>
      </c>
      <c r="AP84" s="0" t="n">
        <f aca="false">IFERROR(AQ84/(1+'IMF GDP constant growth'!AQ84/100),"")</f>
        <v>389.34354167522</v>
      </c>
      <c r="AQ84" s="0" t="n">
        <f aca="false">IFERROR(AR84/(1+'IMF GDP constant growth'!AR84/100),"")</f>
        <v>406.346174140177</v>
      </c>
      <c r="AR84" s="0" t="n">
        <f aca="false">IFERROR(AS84/(1+'IMF GDP constant growth'!AS84/100),"")</f>
        <v>423.709346161186</v>
      </c>
      <c r="AS84" s="0" t="n">
        <f aca="false">IFERROR(AT84/(1+'IMF GDP constant growth'!AT84/100),"")</f>
        <v>440.975502017255</v>
      </c>
      <c r="AT84" s="0" t="n">
        <f aca="false">IFERROR(AU84/(1+'IMF GDP constant growth'!AU84/100),"")</f>
        <v>457.666424768608</v>
      </c>
      <c r="AU84" s="0" t="n">
        <f aca="false">IFERROR(AV84/(1+'IMF GDP constant growth'!AV84/100),"")</f>
        <v>450.961611645748</v>
      </c>
      <c r="AV84" s="0" t="n">
        <f aca="false">IFERROR(AW84/(1+'IMF GDP constant growth'!AW84/100),"")</f>
        <v>493.099464637926</v>
      </c>
      <c r="AW84" s="0" t="n">
        <f aca="false">'IMF GDP current US'!AW84</f>
        <v>525.003</v>
      </c>
      <c r="AX84" s="0" t="n">
        <f aca="false">IFERROR(AW84*(1+'IMF GDP constant growth'!AX84/100),"")</f>
        <v>535.51881009</v>
      </c>
      <c r="AY84" s="0" t="n">
        <f aca="false">IFERROR(AX84*(1+'IMF GDP constant growth'!AY84/100),"")</f>
        <v>544.135307744348</v>
      </c>
      <c r="AZ84" s="0" t="n">
        <f aca="false">IFERROR(AY84*(1+'IMF GDP constant growth'!AZ84/100),"")</f>
        <v>573.709061720253</v>
      </c>
      <c r="BA84" s="0" t="n">
        <f aca="false">IFERROR(AZ84*(1+'IMF GDP constant growth'!BA84/100),"")</f>
        <v>591.494042633581</v>
      </c>
      <c r="BB84" s="0" t="n">
        <f aca="false">IFERROR(BA84*(1+'IMF GDP constant growth'!BB84/100),"")</f>
        <v>611.634414785255</v>
      </c>
      <c r="BC84" s="0" t="n">
        <f aca="false">IFERROR(BB84*(1+'IMF GDP constant growth'!BC84/100),"")</f>
        <v>633.420832639905</v>
      </c>
      <c r="BD84" s="0" t="n">
        <f aca="false">IFERROR(BC84*(1+'IMF GDP constant growth'!BD84/100),"")</f>
        <v>655.96428007356</v>
      </c>
      <c r="BE84" s="0" t="n">
        <v>2023</v>
      </c>
    </row>
    <row r="85" customFormat="false" ht="15" hidden="false" customHeight="false" outlineLevel="0" collapsed="false">
      <c r="A85" s="0" t="s">
        <v>95</v>
      </c>
      <c r="B85" s="0" t="s">
        <v>328</v>
      </c>
      <c r="C85" s="0" t="s">
        <v>239</v>
      </c>
      <c r="D85" s="0" t="s">
        <v>240</v>
      </c>
      <c r="E85" s="0" t="s">
        <v>241</v>
      </c>
      <c r="F85" s="0" t="s">
        <v>242</v>
      </c>
      <c r="G85" s="0" t="n">
        <f aca="false">IFERROR(H85/(1+'IMF GDP constant growth'!H85/100),"")</f>
        <v>1322.46755221755</v>
      </c>
      <c r="H85" s="0" t="n">
        <f aca="false">IFERROR(I85/(1+'IMF GDP constant growth'!I85/100),"")</f>
        <v>1306.14830262319</v>
      </c>
      <c r="I85" s="0" t="n">
        <f aca="false">IFERROR(J85/(1+'IMF GDP constant growth'!J85/100),"")</f>
        <v>1311.55575659605</v>
      </c>
      <c r="J85" s="0" t="n">
        <f aca="false">IFERROR(K85/(1+'IMF GDP constant growth'!K85/100),"")</f>
        <v>1326.88784339066</v>
      </c>
      <c r="K85" s="0" t="n">
        <f aca="false">IFERROR(L85/(1+'IMF GDP constant growth'!L85/100),"")</f>
        <v>1369.69324521844</v>
      </c>
      <c r="L85" s="0" t="n">
        <f aca="false">IFERROR(M85/(1+'IMF GDP constant growth'!M85/100),"")</f>
        <v>1408.01726221965</v>
      </c>
      <c r="M85" s="0" t="n">
        <f aca="false">IFERROR(N85/(1+'IMF GDP constant growth'!N85/100),"")</f>
        <v>1448.28655591913</v>
      </c>
      <c r="N85" s="0" t="n">
        <f aca="false">IFERROR(O85/(1+'IMF GDP constant growth'!O85/100),"")</f>
        <v>1494.51586278407</v>
      </c>
      <c r="O85" s="0" t="n">
        <f aca="false">IFERROR(P85/(1+'IMF GDP constant growth'!P85/100),"")</f>
        <v>1557.19585806924</v>
      </c>
      <c r="P85" s="0" t="n">
        <f aca="false">IFERROR(Q85/(1+'IMF GDP constant growth'!Q85/100),"")</f>
        <v>1609.9692256992</v>
      </c>
      <c r="Q85" s="0" t="n">
        <f aca="false">IFERROR(R85/(1+'IMF GDP constant growth'!R85/100),"")</f>
        <v>1643.02189390281</v>
      </c>
      <c r="R85" s="0" t="n">
        <f aca="false">IFERROR(S85/(1+'IMF GDP constant growth'!S85/100),"")</f>
        <v>1666.59925808031</v>
      </c>
      <c r="S85" s="0" t="n">
        <f aca="false">IFERROR(T85/(1+'IMF GDP constant growth'!T85/100),"")</f>
        <v>1680.4986958927</v>
      </c>
      <c r="T85" s="0" t="n">
        <f aca="false">IFERROR(U85/(1+'IMF GDP constant growth'!U85/100),"")</f>
        <v>1666.16404201674</v>
      </c>
      <c r="U85" s="0" t="n">
        <f aca="false">IFERROR(V85/(1+'IMF GDP constant growth'!V85/100),"")</f>
        <v>1702.00323056052</v>
      </c>
      <c r="V85" s="0" t="n">
        <f aca="false">IFERROR(W85/(1+'IMF GDP constant growth'!W85/100),"")</f>
        <v>1751.1400638268</v>
      </c>
      <c r="W85" s="0" t="n">
        <f aca="false">IFERROR(X85/(1+'IMF GDP constant growth'!X85/100),"")</f>
        <v>1772.10121039081</v>
      </c>
      <c r="X85" s="0" t="n">
        <f aca="false">IFERROR(Y85/(1+'IMF GDP constant growth'!Y85/100),"")</f>
        <v>1804.53066254096</v>
      </c>
      <c r="Y85" s="0" t="n">
        <f aca="false">IFERROR(Z85/(1+'IMF GDP constant growth'!Z85/100),"")</f>
        <v>1837.21071283958</v>
      </c>
      <c r="Z85" s="0" t="n">
        <f aca="false">IFERROR(AA85/(1+'IMF GDP constant growth'!AA85/100),"")</f>
        <v>1867.08375903035</v>
      </c>
      <c r="AA85" s="0" t="n">
        <f aca="false">IFERROR(AB85/(1+'IMF GDP constant growth'!AB85/100),"")</f>
        <v>1937.79022098483</v>
      </c>
      <c r="AB85" s="0" t="n">
        <f aca="false">IFERROR(AC85/(1+'IMF GDP constant growth'!AC85/100),"")</f>
        <v>1975.59650819624</v>
      </c>
      <c r="AC85" s="0" t="n">
        <f aca="false">IFERROR(AD85/(1+'IMF GDP constant growth'!AD85/100),"")</f>
        <v>1980.61452332706</v>
      </c>
      <c r="AD85" s="0" t="n">
        <f aca="false">IFERROR(AE85/(1+'IMF GDP constant growth'!AE85/100),"")</f>
        <v>1983.36757751448</v>
      </c>
      <c r="AE85" s="0" t="n">
        <f aca="false">IFERROR(AF85/(1+'IMF GDP constant growth'!AF85/100),"")</f>
        <v>2011.61073181829</v>
      </c>
      <c r="AF85" s="0" t="n">
        <f aca="false">IFERROR(AG85/(1+'IMF GDP constant growth'!AG85/100),"")</f>
        <v>2028.06570760456</v>
      </c>
      <c r="AG85" s="0" t="n">
        <f aca="false">IFERROR(AH85/(1+'IMF GDP constant growth'!AH85/100),"")</f>
        <v>2064.38836442776</v>
      </c>
      <c r="AH85" s="0" t="n">
        <f aca="false">IFERROR(AI85/(1+'IMF GDP constant growth'!AI85/100),"")</f>
        <v>2095.0858194068</v>
      </c>
      <c r="AI85" s="0" t="n">
        <f aca="false">IFERROR(AJ85/(1+'IMF GDP constant growth'!AJ85/100),"")</f>
        <v>2074.93109382411</v>
      </c>
      <c r="AJ85" s="0" t="n">
        <f aca="false">IFERROR(AK85/(1+'IMF GDP constant growth'!AK85/100),"")</f>
        <v>1965.35398275926</v>
      </c>
      <c r="AK85" s="0" t="n">
        <f aca="false">IFERROR(AL85/(1+'IMF GDP constant growth'!AL85/100),"")</f>
        <v>1999.02049648392</v>
      </c>
      <c r="AL85" s="0" t="n">
        <f aca="false">IFERROR(AM85/(1+'IMF GDP constant growth'!AM85/100),"")</f>
        <v>2013.15357139406</v>
      </c>
      <c r="AM85" s="0" t="n">
        <f aca="false">IFERROR(AN85/(1+'IMF GDP constant growth'!AN85/100),"")</f>
        <v>1953.14146343081</v>
      </c>
      <c r="AN85" s="0" t="n">
        <f aca="false">IFERROR(AO85/(1+'IMF GDP constant growth'!AO85/100),"")</f>
        <v>1917.18412908905</v>
      </c>
      <c r="AO85" s="0" t="n">
        <f aca="false">IFERROR(AP85/(1+'IMF GDP constant growth'!AP85/100),"")</f>
        <v>1917.08826988259</v>
      </c>
      <c r="AP85" s="0" t="n">
        <f aca="false">IFERROR(AQ85/(1+'IMF GDP constant growth'!AQ85/100),"")</f>
        <v>1932.00321662228</v>
      </c>
      <c r="AQ85" s="0" t="n">
        <f aca="false">IFERROR(AR85/(1+'IMF GDP constant growth'!AR85/100),"")</f>
        <v>1956.9840182132</v>
      </c>
      <c r="AR85" s="0" t="n">
        <f aca="false">IFERROR(AS85/(1+'IMF GDP constant growth'!AS85/100),"")</f>
        <v>1989.626511637</v>
      </c>
      <c r="AS85" s="0" t="n">
        <f aca="false">IFERROR(AT85/(1+'IMF GDP constant growth'!AT85/100),"")</f>
        <v>2008.05045313476</v>
      </c>
      <c r="AT85" s="0" t="n">
        <f aca="false">IFERROR(AU85/(1+'IMF GDP constant growth'!AU85/100),"")</f>
        <v>2017.7493368234</v>
      </c>
      <c r="AU85" s="0" t="n">
        <f aca="false">IFERROR(AV85/(1+'IMF GDP constant growth'!AV85/100),"")</f>
        <v>1836.67651133687</v>
      </c>
      <c r="AV85" s="0" t="n">
        <f aca="false">IFERROR(AW85/(1+'IMF GDP constant growth'!AW85/100),"")</f>
        <v>1989.30432942896</v>
      </c>
      <c r="AW85" s="0" t="n">
        <f aca="false">'IMF GDP current US'!AW85</f>
        <v>2068.598</v>
      </c>
      <c r="AX85" s="0" t="n">
        <f aca="false">IFERROR(AW85*(1+'IMF GDP constant growth'!AX85/100),"")</f>
        <v>2087.64978758</v>
      </c>
      <c r="AY85" s="0" t="n">
        <f aca="false">IFERROR(AX85*(1+'IMF GDP constant growth'!AY85/100),"")</f>
        <v>2102.45122457394</v>
      </c>
      <c r="AZ85" s="0" t="n">
        <f aca="false">IFERROR(AY85*(1+'IMF GDP constant growth'!AZ85/100),"")</f>
        <v>2117.4627263174</v>
      </c>
      <c r="BA85" s="0" t="n">
        <f aca="false">IFERROR(AZ85*(1+'IMF GDP constant growth'!BA85/100),"")</f>
        <v>2121.06241295214</v>
      </c>
      <c r="BB85" s="0" t="n">
        <f aca="false">IFERROR(BA85*(1+'IMF GDP constant growth'!BB85/100),"")</f>
        <v>2127.84981267359</v>
      </c>
      <c r="BC85" s="0" t="n">
        <f aca="false">IFERROR(BB85*(1+'IMF GDP constant growth'!BC85/100),"")</f>
        <v>2143.85124326489</v>
      </c>
      <c r="BD85" s="0" t="n">
        <f aca="false">IFERROR(BC85*(1+'IMF GDP constant growth'!BD85/100),"")</f>
        <v>2161.73096263372</v>
      </c>
      <c r="BE85" s="0" t="n">
        <v>2023</v>
      </c>
    </row>
    <row r="86" customFormat="false" ht="15" hidden="false" customHeight="false" outlineLevel="0" collapsed="false">
      <c r="A86" s="0" t="s">
        <v>96</v>
      </c>
      <c r="B86" s="0" t="s">
        <v>329</v>
      </c>
      <c r="C86" s="0" t="s">
        <v>239</v>
      </c>
      <c r="D86" s="0" t="s">
        <v>240</v>
      </c>
      <c r="E86" s="0" t="s">
        <v>241</v>
      </c>
      <c r="F86" s="0" t="s">
        <v>242</v>
      </c>
      <c r="G86" s="0" t="n">
        <f aca="false">IFERROR(H86/(1+'IMF GDP constant growth'!H86/100),"")</f>
        <v>9.99685198327378</v>
      </c>
      <c r="H86" s="0" t="n">
        <f aca="false">IFERROR(I86/(1+'IMF GDP constant growth'!I86/100),"")</f>
        <v>10.4387128409345</v>
      </c>
      <c r="I86" s="0" t="n">
        <f aca="false">IFERROR(J86/(1+'IMF GDP constant growth'!J86/100),"")</f>
        <v>10.7602251964353</v>
      </c>
      <c r="J86" s="0" t="n">
        <f aca="false">IFERROR(K86/(1+'IMF GDP constant growth'!K86/100),"")</f>
        <v>11.2070973488432</v>
      </c>
      <c r="K86" s="0" t="n">
        <f aca="false">IFERROR(L86/(1+'IMF GDP constant growth'!L86/100),"")</f>
        <v>11.3135647736572</v>
      </c>
      <c r="L86" s="0" t="n">
        <f aca="false">IFERROR(M86/(1+'IMF GDP constant growth'!M86/100),"")</f>
        <v>11.2117426906943</v>
      </c>
      <c r="M86" s="0" t="n">
        <f aca="false">IFERROR(N86/(1+'IMF GDP constant growth'!N86/100),"")</f>
        <v>11.9965646790429</v>
      </c>
      <c r="N86" s="0" t="n">
        <f aca="false">IFERROR(O86/(1+'IMF GDP constant growth'!O86/100),"")</f>
        <v>12.9203001593292</v>
      </c>
      <c r="O86" s="0" t="n">
        <f aca="false">IFERROR(P86/(1+'IMF GDP constant growth'!P86/100),"")</f>
        <v>12.4043925739672</v>
      </c>
      <c r="P86" s="0" t="n">
        <f aca="false">IFERROR(Q86/(1+'IMF GDP constant growth'!Q86/100),"")</f>
        <v>12.9873990249437</v>
      </c>
      <c r="Q86" s="0" t="n">
        <f aca="false">IFERROR(R86/(1+'IMF GDP constant growth'!R86/100),"")</f>
        <v>13.6205347274097</v>
      </c>
      <c r="R86" s="0" t="n">
        <f aca="false">IFERROR(S86/(1+'IMF GDP constant growth'!S86/100),"")</f>
        <v>13.7341299870363</v>
      </c>
      <c r="S86" s="0" t="n">
        <f aca="false">IFERROR(T86/(1+'IMF GDP constant growth'!T86/100),"")</f>
        <v>14.1156641180761</v>
      </c>
      <c r="T86" s="0" t="n">
        <f aca="false">IFERROR(U86/(1+'IMF GDP constant growth'!U86/100),"")</f>
        <v>14.4277614517268</v>
      </c>
      <c r="U86" s="0" t="n">
        <f aca="false">IFERROR(V86/(1+'IMF GDP constant growth'!V86/100),"")</f>
        <v>14.6982819789467</v>
      </c>
      <c r="V86" s="0" t="n">
        <f aca="false">IFERROR(W86/(1+'IMF GDP constant growth'!W86/100),"")</f>
        <v>15.0688256676359</v>
      </c>
      <c r="W86" s="0" t="n">
        <f aca="false">IFERROR(X86/(1+'IMF GDP constant growth'!X86/100),"")</f>
        <v>15.1043880962115</v>
      </c>
      <c r="X86" s="0" t="n">
        <f aca="false">IFERROR(Y86/(1+'IMF GDP constant growth'!Y86/100),"")</f>
        <v>14.8565250875527</v>
      </c>
      <c r="Y86" s="0" t="n">
        <f aca="false">IFERROR(Z86/(1+'IMF GDP constant growth'!Z86/100),"")</f>
        <v>14.6767611339933</v>
      </c>
      <c r="Z86" s="0" t="n">
        <f aca="false">IFERROR(AA86/(1+'IMF GDP constant growth'!AA86/100),"")</f>
        <v>14.8207401607178</v>
      </c>
      <c r="AA86" s="0" t="n">
        <f aca="false">IFERROR(AB86/(1+'IMF GDP constant growth'!AB86/100),"")</f>
        <v>14.935749104365</v>
      </c>
      <c r="AB86" s="0" t="n">
        <f aca="false">IFERROR(AC86/(1+'IMF GDP constant growth'!AC86/100),"")</f>
        <v>15.1270760503919</v>
      </c>
      <c r="AC86" s="0" t="n">
        <f aca="false">IFERROR(AD86/(1+'IMF GDP constant growth'!AD86/100),"")</f>
        <v>15.229183813732</v>
      </c>
      <c r="AD86" s="0" t="n">
        <f aca="false">IFERROR(AE86/(1+'IMF GDP constant growth'!AE86/100),"")</f>
        <v>15.7876379841816</v>
      </c>
      <c r="AE86" s="0" t="n">
        <f aca="false">IFERROR(AF86/(1+'IMF GDP constant growth'!AF86/100),"")</f>
        <v>15.9966663110922</v>
      </c>
      <c r="AF86" s="0" t="n">
        <f aca="false">IFERROR(AG86/(1+'IMF GDP constant growth'!AG86/100),"")</f>
        <v>16.1396765079133</v>
      </c>
      <c r="AG86" s="0" t="n">
        <f aca="false">IFERROR(AH86/(1+'IMF GDP constant growth'!AH86/100),"")</f>
        <v>16.6075657298777</v>
      </c>
      <c r="AH86" s="0" t="n">
        <f aca="false">IFERROR(AI86/(1+'IMF GDP constant growth'!AI86/100),"")</f>
        <v>16.8473789790172</v>
      </c>
      <c r="AI86" s="0" t="n">
        <f aca="false">IFERROR(AJ86/(1+'IMF GDP constant growth'!AJ86/100),"")</f>
        <v>16.7095674189688</v>
      </c>
      <c r="AJ86" s="0" t="n">
        <f aca="false">IFERROR(AK86/(1+'IMF GDP constant growth'!AK86/100),"")</f>
        <v>16.1396040743078</v>
      </c>
      <c r="AK86" s="0" t="n">
        <f aca="false">IFERROR(AL86/(1+'IMF GDP constant growth'!AL86/100),"")</f>
        <v>15.9080007558415</v>
      </c>
      <c r="AL86" s="0" t="n">
        <f aca="false">IFERROR(AM86/(1+'IMF GDP constant growth'!AM86/100),"")</f>
        <v>16.1348488466198</v>
      </c>
      <c r="AM86" s="0" t="n">
        <f aca="false">IFERROR(AN86/(1+'IMF GDP constant growth'!AN86/100),"")</f>
        <v>16.0540132538982</v>
      </c>
      <c r="AN86" s="0" t="n">
        <f aca="false">IFERROR(AO86/(1+'IMF GDP constant growth'!AO86/100),"")</f>
        <v>16.0899742435869</v>
      </c>
      <c r="AO86" s="0" t="n">
        <f aca="false">IFERROR(AP86/(1+'IMF GDP constant growth'!AP86/100),"")</f>
        <v>16.1824915954875</v>
      </c>
      <c r="AP86" s="0" t="n">
        <f aca="false">IFERROR(AQ86/(1+'IMF GDP constant growth'!AQ86/100),"")</f>
        <v>16.3231174474523</v>
      </c>
      <c r="AQ86" s="0" t="n">
        <f aca="false">IFERROR(AR86/(1+'IMF GDP constant growth'!AR86/100),"")</f>
        <v>16.5676377468152</v>
      </c>
      <c r="AR86" s="0" t="n">
        <f aca="false">IFERROR(AS86/(1+'IMF GDP constant growth'!AS86/100),"")</f>
        <v>16.6801320071161</v>
      </c>
      <c r="AS86" s="0" t="n">
        <f aca="false">IFERROR(AT86/(1+'IMF GDP constant growth'!AT86/100),"")</f>
        <v>16.9848780188861</v>
      </c>
      <c r="AT86" s="0" t="n">
        <f aca="false">IFERROR(AU86/(1+'IMF GDP constant growth'!AU86/100),"")</f>
        <v>17.1496313356693</v>
      </c>
      <c r="AU86" s="0" t="n">
        <f aca="false">IFERROR(AV86/(1+'IMF GDP constant growth'!AV86/100),"")</f>
        <v>15.4483879071709</v>
      </c>
      <c r="AV86" s="0" t="n">
        <f aca="false">IFERROR(AW86/(1+'IMF GDP constant growth'!AW86/100),"")</f>
        <v>16.1591682347798</v>
      </c>
      <c r="AW86" s="0" t="n">
        <f aca="false">'IMF GDP current US'!AW86</f>
        <v>17.003</v>
      </c>
      <c r="AX86" s="0" t="n">
        <f aca="false">IFERROR(AW86*(1+'IMF GDP constant growth'!AX86/100),"")</f>
        <v>17.377066</v>
      </c>
      <c r="AY86" s="0" t="n">
        <f aca="false">IFERROR(AX86*(1+'IMF GDP constant growth'!AY86/100),"")</f>
        <v>17.689853188</v>
      </c>
      <c r="AZ86" s="0" t="n">
        <f aca="false">IFERROR(AY86*(1+'IMF GDP constant growth'!AZ86/100),"")</f>
        <v>17.990580692196</v>
      </c>
      <c r="BA86" s="0" t="n">
        <f aca="false">IFERROR(AZ86*(1+'IMF GDP constant growth'!BA86/100),"")</f>
        <v>18.2784299832711</v>
      </c>
      <c r="BB86" s="0" t="n">
        <f aca="false">IFERROR(BA86*(1+'IMF GDP constant growth'!BB86/100),"")</f>
        <v>18.5708848630035</v>
      </c>
      <c r="BC86" s="0" t="n">
        <f aca="false">IFERROR(BB86*(1+'IMF GDP constant growth'!BC86/100),"")</f>
        <v>18.8680190208115</v>
      </c>
      <c r="BD86" s="0" t="n">
        <f aca="false">IFERROR(BC86*(1+'IMF GDP constant growth'!BD86/100),"")</f>
        <v>19.1699073251445</v>
      </c>
      <c r="BE86" s="0" t="n">
        <v>2022</v>
      </c>
    </row>
    <row r="87" customFormat="false" ht="15" hidden="false" customHeight="false" outlineLevel="0" collapsed="false">
      <c r="A87" s="0" t="s">
        <v>97</v>
      </c>
      <c r="B87" s="0" t="s">
        <v>330</v>
      </c>
      <c r="C87" s="0" t="s">
        <v>239</v>
      </c>
      <c r="D87" s="0" t="s">
        <v>240</v>
      </c>
      <c r="E87" s="0" t="s">
        <v>241</v>
      </c>
      <c r="F87" s="0" t="s">
        <v>242</v>
      </c>
      <c r="G87" s="0" t="n">
        <f aca="false">IFERROR(H87/(1+'IMF GDP constant growth'!H87/100),"")</f>
        <v>2121.97527992032</v>
      </c>
      <c r="H87" s="0" t="n">
        <f aca="false">IFERROR(I87/(1+'IMF GDP constant growth'!I87/100),"")</f>
        <v>2212.39264659773</v>
      </c>
      <c r="I87" s="0" t="n">
        <f aca="false">IFERROR(J87/(1+'IMF GDP constant growth'!J87/100),"")</f>
        <v>2284.95912540613</v>
      </c>
      <c r="J87" s="0" t="n">
        <f aca="false">IFERROR(K87/(1+'IMF GDP constant growth'!K87/100),"")</f>
        <v>2367.90314165837</v>
      </c>
      <c r="K87" s="0" t="n">
        <f aca="false">IFERROR(L87/(1+'IMF GDP constant growth'!L87/100),"")</f>
        <v>2472.35134923692</v>
      </c>
      <c r="L87" s="0" t="n">
        <f aca="false">IFERROR(M87/(1+'IMF GDP constant growth'!M87/100),"")</f>
        <v>2599.92467885755</v>
      </c>
      <c r="M87" s="0" t="n">
        <f aca="false">IFERROR(N87/(1+'IMF GDP constant growth'!N87/100),"")</f>
        <v>2685.56619777912</v>
      </c>
      <c r="N87" s="0" t="n">
        <f aca="false">IFERROR(O87/(1+'IMF GDP constant growth'!O87/100),"")</f>
        <v>2810.41817031387</v>
      </c>
      <c r="O87" s="0" t="n">
        <f aca="false">IFERROR(P87/(1+'IMF GDP constant growth'!P87/100),"")</f>
        <v>2997.64822882018</v>
      </c>
      <c r="P87" s="0" t="n">
        <f aca="false">IFERROR(Q87/(1+'IMF GDP constant growth'!Q87/100),"")</f>
        <v>3145.31238057186</v>
      </c>
      <c r="Q87" s="0" t="n">
        <f aca="false">IFERROR(R87/(1+'IMF GDP constant growth'!R87/100),"")</f>
        <v>3297.57695291534</v>
      </c>
      <c r="R87" s="0" t="n">
        <f aca="false">IFERROR(S87/(1+'IMF GDP constant growth'!S87/100),"")</f>
        <v>3413.75058896655</v>
      </c>
      <c r="S87" s="0" t="n">
        <f aca="false">IFERROR(T87/(1+'IMF GDP constant growth'!T87/100),"")</f>
        <v>3444.50848177314</v>
      </c>
      <c r="T87" s="0" t="n">
        <f aca="false">IFERROR(U87/(1+'IMF GDP constant growth'!U87/100),"")</f>
        <v>3428.6981878418</v>
      </c>
      <c r="U87" s="0" t="n">
        <f aca="false">IFERROR(V87/(1+'IMF GDP constant growth'!V87/100),"")</f>
        <v>3465.83098921613</v>
      </c>
      <c r="V87" s="0" t="n">
        <f aca="false">IFERROR(W87/(1+'IMF GDP constant growth'!W87/100),"")</f>
        <v>3557.0170025424</v>
      </c>
      <c r="W87" s="0" t="n">
        <f aca="false">IFERROR(X87/(1+'IMF GDP constant growth'!X87/100),"")</f>
        <v>3668.49391540208</v>
      </c>
      <c r="X87" s="0" t="n">
        <f aca="false">IFERROR(Y87/(1+'IMF GDP constant growth'!Y87/100),"")</f>
        <v>3704.48184071218</v>
      </c>
      <c r="Y87" s="0" t="n">
        <f aca="false">IFERROR(Z87/(1+'IMF GDP constant growth'!Z87/100),"")</f>
        <v>3657.43492133513</v>
      </c>
      <c r="Z87" s="0" t="n">
        <f aca="false">IFERROR(AA87/(1+'IMF GDP constant growth'!AA87/100),"")</f>
        <v>3645.21908869787</v>
      </c>
      <c r="AA87" s="0" t="n">
        <f aca="false">IFERROR(AB87/(1+'IMF GDP constant growth'!AB87/100),"")</f>
        <v>3746.00939650037</v>
      </c>
      <c r="AB87" s="0" t="n">
        <f aca="false">IFERROR(AC87/(1+'IMF GDP constant growth'!AC87/100),"")</f>
        <v>3760.46899277086</v>
      </c>
      <c r="AC87" s="0" t="n">
        <f aca="false">IFERROR(AD87/(1+'IMF GDP constant growth'!AD87/100),"")</f>
        <v>3762.04838974783</v>
      </c>
      <c r="AD87" s="0" t="n">
        <f aca="false">IFERROR(AE87/(1+'IMF GDP constant growth'!AE87/100),"")</f>
        <v>3819.79583253045</v>
      </c>
      <c r="AE87" s="0" t="n">
        <f aca="false">IFERROR(AF87/(1+'IMF GDP constant growth'!AF87/100),"")</f>
        <v>3903.29656942957</v>
      </c>
      <c r="AF87" s="0" t="n">
        <f aca="false">IFERROR(AG87/(1+'IMF GDP constant growth'!AG87/100),"")</f>
        <v>3973.71203954208</v>
      </c>
      <c r="AG87" s="0" t="n">
        <f aca="false">IFERROR(AH87/(1+'IMF GDP constant growth'!AH87/100),"")</f>
        <v>4028.2313687246</v>
      </c>
      <c r="AH87" s="0" t="n">
        <f aca="false">IFERROR(AI87/(1+'IMF GDP constant growth'!AI87/100),"")</f>
        <v>4088.01032223647</v>
      </c>
      <c r="AI87" s="0" t="n">
        <f aca="false">IFERROR(AJ87/(1+'IMF GDP constant growth'!AJ87/100),"")</f>
        <v>4037.9730758923</v>
      </c>
      <c r="AJ87" s="0" t="n">
        <f aca="false">IFERROR(AK87/(1+'IMF GDP constant growth'!AK87/100),"")</f>
        <v>3808.09126868175</v>
      </c>
      <c r="AK87" s="0" t="n">
        <f aca="false">IFERROR(AL87/(1+'IMF GDP constant growth'!AL87/100),"")</f>
        <v>3964.14684887232</v>
      </c>
      <c r="AL87" s="0" t="n">
        <f aca="false">IFERROR(AM87/(1+'IMF GDP constant growth'!AM87/100),"")</f>
        <v>3965.09824411605</v>
      </c>
      <c r="AM87" s="0" t="n">
        <f aca="false">IFERROR(AN87/(1+'IMF GDP constant growth'!AN87/100),"")</f>
        <v>4019.61834497265</v>
      </c>
      <c r="AN87" s="0" t="n">
        <f aca="false">IFERROR(AO87/(1+'IMF GDP constant growth'!AO87/100),"")</f>
        <v>4100.21169278935</v>
      </c>
      <c r="AO87" s="0" t="n">
        <f aca="false">IFERROR(AP87/(1+'IMF GDP constant growth'!AP87/100),"")</f>
        <v>4112.34831940001</v>
      </c>
      <c r="AP87" s="0" t="n">
        <f aca="false">IFERROR(AQ87/(1+'IMF GDP constant growth'!AQ87/100),"")</f>
        <v>4176.54207666584</v>
      </c>
      <c r="AQ87" s="0" t="n">
        <f aca="false">IFERROR(AR87/(1+'IMF GDP constant growth'!AR87/100),"")</f>
        <v>4208.0332039239</v>
      </c>
      <c r="AR87" s="0" t="n">
        <f aca="false">IFERROR(AS87/(1+'IMF GDP constant growth'!AS87/100),"")</f>
        <v>4278.51776008963</v>
      </c>
      <c r="AS87" s="0" t="n">
        <f aca="false">IFERROR(AT87/(1+'IMF GDP constant growth'!AT87/100),"")</f>
        <v>4306.02862928701</v>
      </c>
      <c r="AT87" s="0" t="n">
        <f aca="false">IFERROR(AU87/(1+'IMF GDP constant growth'!AU87/100),"")</f>
        <v>4288.71839419727</v>
      </c>
      <c r="AU87" s="0" t="n">
        <f aca="false">IFERROR(AV87/(1+'IMF GDP constant growth'!AV87/100),"")</f>
        <v>4110.86524238991</v>
      </c>
      <c r="AV87" s="0" t="n">
        <f aca="false">IFERROR(AW87/(1+'IMF GDP constant growth'!AW87/100),"")</f>
        <v>4216.06228394267</v>
      </c>
      <c r="AW87" s="0" t="n">
        <f aca="false">'IMF GDP current US'!AW87</f>
        <v>4256.41</v>
      </c>
      <c r="AX87" s="0" t="n">
        <f aca="false">IFERROR(AW87*(1+'IMF GDP constant growth'!AX87/100),"")</f>
        <v>4338.2607643</v>
      </c>
      <c r="AY87" s="0" t="n">
        <f aca="false">IFERROR(AX87*(1+'IMF GDP constant growth'!AY87/100),"")</f>
        <v>4375.35289383477</v>
      </c>
      <c r="AZ87" s="0" t="n">
        <f aca="false">IFERROR(AY87*(1+'IMF GDP constant growth'!AZ87/100),"")</f>
        <v>4419.41269747568</v>
      </c>
      <c r="BA87" s="0" t="n">
        <f aca="false">IFERROR(AZ87*(1+'IMF GDP constant growth'!BA87/100),"")</f>
        <v>4454.72380492851</v>
      </c>
      <c r="BB87" s="0" t="n">
        <f aca="false">IFERROR(BA87*(1+'IMF GDP constant growth'!BB87/100),"")</f>
        <v>4481.18486432979</v>
      </c>
      <c r="BC87" s="0" t="n">
        <f aca="false">IFERROR(BB87*(1+'IMF GDP constant growth'!BC87/100),"")</f>
        <v>4506.95167729968</v>
      </c>
      <c r="BD87" s="0" t="n">
        <f aca="false">IFERROR(BC87*(1+'IMF GDP constant growth'!BD87/100),"")</f>
        <v>4527.05268178044</v>
      </c>
      <c r="BE87" s="0" t="n">
        <v>2023</v>
      </c>
    </row>
    <row r="88" customFormat="false" ht="15" hidden="false" customHeight="false" outlineLevel="0" collapsed="false">
      <c r="A88" s="0" t="s">
        <v>98</v>
      </c>
      <c r="B88" s="0" t="s">
        <v>331</v>
      </c>
      <c r="C88" s="0" t="s">
        <v>239</v>
      </c>
      <c r="D88" s="0" t="s">
        <v>240</v>
      </c>
      <c r="E88" s="0" t="s">
        <v>241</v>
      </c>
      <c r="F88" s="0" t="s">
        <v>242</v>
      </c>
      <c r="G88" s="0" t="n">
        <f aca="false">IFERROR(H88/(1+'IMF GDP constant growth'!H88/100),"")</f>
        <v>10.570200089444</v>
      </c>
      <c r="H88" s="0" t="n">
        <f aca="false">IFERROR(I88/(1+'IMF GDP constant growth'!I88/100),"")</f>
        <v>12.1528761488364</v>
      </c>
      <c r="I88" s="0" t="n">
        <f aca="false">IFERROR(J88/(1+'IMF GDP constant growth'!J88/100),"")</f>
        <v>12.8633332884974</v>
      </c>
      <c r="J88" s="0" t="n">
        <f aca="false">IFERROR(K88/(1+'IMF GDP constant growth'!K88/100),"")</f>
        <v>13.0390464212183</v>
      </c>
      <c r="K88" s="0" t="n">
        <f aca="false">IFERROR(L88/(1+'IMF GDP constant growth'!L88/100),"")</f>
        <v>13.7533253841726</v>
      </c>
      <c r="L88" s="0" t="n">
        <f aca="false">IFERROR(M88/(1+'IMF GDP constant growth'!M88/100),"")</f>
        <v>13.6036892039928</v>
      </c>
      <c r="M88" s="0" t="n">
        <f aca="false">IFERROR(N88/(1+'IMF GDP constant growth'!N88/100),"")</f>
        <v>14.4109321213577</v>
      </c>
      <c r="N88" s="0" t="n">
        <f aca="false">IFERROR(O88/(1+'IMF GDP constant growth'!O88/100),"")</f>
        <v>14.8014683818465</v>
      </c>
      <c r="O88" s="0" t="n">
        <f aca="false">IFERROR(P88/(1+'IMF GDP constant growth'!P88/100),"")</f>
        <v>15.2293788327657</v>
      </c>
      <c r="P88" s="0" t="n">
        <f aca="false">IFERROR(Q88/(1+'IMF GDP constant growth'!Q88/100),"")</f>
        <v>13.6057747554046</v>
      </c>
      <c r="Q88" s="0" t="n">
        <f aca="false">IFERROR(R88/(1+'IMF GDP constant growth'!R88/100),"")</f>
        <v>13.3875381283279</v>
      </c>
      <c r="R88" s="0" t="n">
        <f aca="false">IFERROR(S88/(1+'IMF GDP constant growth'!S88/100),"")</f>
        <v>12.6311422240773</v>
      </c>
      <c r="S88" s="0" t="n">
        <f aca="false">IFERROR(T88/(1+'IMF GDP constant growth'!T88/100),"")</f>
        <v>14.7602475573678</v>
      </c>
      <c r="T88" s="0" t="n">
        <f aca="false">IFERROR(U88/(1+'IMF GDP constant growth'!U88/100),"")</f>
        <v>15.4037943508691</v>
      </c>
      <c r="U88" s="0" t="n">
        <f aca="false">IFERROR(V88/(1+'IMF GDP constant growth'!V88/100),"")</f>
        <v>16.1742921442995</v>
      </c>
      <c r="V88" s="0" t="n">
        <f aca="false">IFERROR(W88/(1+'IMF GDP constant growth'!W88/100),"")</f>
        <v>17.1368242698068</v>
      </c>
      <c r="W88" s="0" t="n">
        <f aca="false">IFERROR(X88/(1+'IMF GDP constant growth'!X88/100),"")</f>
        <v>17.4646517180882</v>
      </c>
      <c r="X88" s="0" t="n">
        <f aca="false">IFERROR(Y88/(1+'IMF GDP constant growth'!Y88/100),"")</f>
        <v>18.1180043388619</v>
      </c>
      <c r="Y88" s="0" t="n">
        <f aca="false">IFERROR(Z88/(1+'IMF GDP constant growth'!Z88/100),"")</f>
        <v>18.6988675579658</v>
      </c>
      <c r="Z88" s="0" t="n">
        <f aca="false">IFERROR(AA88/(1+'IMF GDP constant growth'!AA88/100),"")</f>
        <v>19.3041499008171</v>
      </c>
      <c r="AA88" s="0" t="n">
        <f aca="false">IFERROR(AB88/(1+'IMF GDP constant growth'!AB88/100),"")</f>
        <v>20.1149241966515</v>
      </c>
      <c r="AB88" s="0" t="n">
        <f aca="false">IFERROR(AC88/(1+'IMF GDP constant growth'!AC88/100),"")</f>
        <v>21.1180554663385</v>
      </c>
      <c r="AC88" s="0" t="n">
        <f aca="false">IFERROR(AD88/(1+'IMF GDP constant growth'!AD88/100),"")</f>
        <v>22.5084682382422</v>
      </c>
      <c r="AD88" s="0" t="n">
        <f aca="false">IFERROR(AE88/(1+'IMF GDP constant growth'!AE88/100),"")</f>
        <v>23.4043052741242</v>
      </c>
      <c r="AE88" s="0" t="n">
        <f aca="false">IFERROR(AF88/(1+'IMF GDP constant growth'!AF88/100),"")</f>
        <v>25.3367987606087</v>
      </c>
      <c r="AF88" s="0" t="n">
        <f aca="false">IFERROR(AG88/(1+'IMF GDP constant growth'!AG88/100),"")</f>
        <v>27.5720111472696</v>
      </c>
      <c r="AG88" s="0" t="n">
        <f aca="false">IFERROR(AH88/(1+'IMF GDP constant growth'!AH88/100),"")</f>
        <v>29.9197678964596</v>
      </c>
      <c r="AH88" s="0" t="n">
        <f aca="false">IFERROR(AI88/(1+'IMF GDP constant growth'!AI88/100),"")</f>
        <v>32.4249500624301</v>
      </c>
      <c r="AI88" s="0" t="n">
        <f aca="false">IFERROR(AJ88/(1+'IMF GDP constant growth'!AJ88/100),"")</f>
        <v>34.8188841255393</v>
      </c>
      <c r="AJ88" s="0" t="n">
        <f aca="false">IFERROR(AK88/(1+'IMF GDP constant growth'!AK88/100),"")</f>
        <v>36.5681848640064</v>
      </c>
      <c r="AK88" s="0" t="n">
        <f aca="false">IFERROR(AL88/(1+'IMF GDP constant growth'!AL88/100),"")</f>
        <v>37.4147383436082</v>
      </c>
      <c r="AL88" s="0" t="n">
        <f aca="false">IFERROR(AM88/(1+'IMF GDP constant growth'!AM88/100),"")</f>
        <v>38.4387797320728</v>
      </c>
      <c r="AM88" s="0" t="n">
        <f aca="false">IFERROR(AN88/(1+'IMF GDP constant growth'!AN88/100),"")</f>
        <v>39.3724576917648</v>
      </c>
      <c r="AN88" s="0" t="n">
        <f aca="false">IFERROR(AO88/(1+'IMF GDP constant growth'!AO88/100),"")</f>
        <v>40.4000788375199</v>
      </c>
      <c r="AO88" s="0" t="n">
        <f aca="false">IFERROR(AP88/(1+'IMF GDP constant growth'!AP88/100),"")</f>
        <v>41.7672175053815</v>
      </c>
      <c r="AP88" s="0" t="n">
        <f aca="false">IFERROR(AQ88/(1+'IMF GDP constant growth'!AQ88/100),"")</f>
        <v>42.8101449264909</v>
      </c>
      <c r="AQ88" s="0" t="n">
        <f aca="false">IFERROR(AR88/(1+'IMF GDP constant growth'!AR88/100),"")</f>
        <v>43.6637792163251</v>
      </c>
      <c r="AR88" s="0" t="n">
        <f aca="false">IFERROR(AS88/(1+'IMF GDP constant growth'!AS88/100),"")</f>
        <v>44.744021114137</v>
      </c>
      <c r="AS88" s="0" t="n">
        <f aca="false">IFERROR(AT88/(1+'IMF GDP constant growth'!AT88/100),"")</f>
        <v>45.6026588793173</v>
      </c>
      <c r="AT88" s="0" t="n">
        <f aca="false">IFERROR(AU88/(1+'IMF GDP constant growth'!AU88/100),"")</f>
        <v>46.4011614362942</v>
      </c>
      <c r="AU88" s="0" t="n">
        <f aca="false">IFERROR(AV88/(1+'IMF GDP constant growth'!AV88/100),"")</f>
        <v>45.8893566256518</v>
      </c>
      <c r="AV88" s="0" t="n">
        <f aca="false">IFERROR(AW88/(1+'IMF GDP constant growth'!AW88/100),"")</f>
        <v>47.5670715038857</v>
      </c>
      <c r="AW88" s="0" t="n">
        <f aca="false">'IMF GDP current US'!AW88</f>
        <v>48.722</v>
      </c>
      <c r="AX88" s="0" t="n">
        <f aca="false">IFERROR(AW88*(1+'IMF GDP constant growth'!AX88/100),"")</f>
        <v>49.988772</v>
      </c>
      <c r="AY88" s="0" t="n">
        <f aca="false">IFERROR(AX88*(1+'IMF GDP constant growth'!AY88/100),"")</f>
        <v>51.288480072</v>
      </c>
      <c r="AZ88" s="0" t="n">
        <f aca="false">IFERROR(AY88*(1+'IMF GDP constant growth'!AZ88/100),"")</f>
        <v>52.82713447416</v>
      </c>
      <c r="BA88" s="0" t="n">
        <f aca="false">IFERROR(AZ88*(1+'IMF GDP constant growth'!BA88/100),"")</f>
        <v>54.4119485083848</v>
      </c>
      <c r="BB88" s="0" t="n">
        <f aca="false">IFERROR(BA88*(1+'IMF GDP constant growth'!BB88/100),"")</f>
        <v>56.0443069636364</v>
      </c>
      <c r="BC88" s="0" t="n">
        <f aca="false">IFERROR(BB88*(1+'IMF GDP constant growth'!BC88/100),"")</f>
        <v>57.7256361725454</v>
      </c>
      <c r="BD88" s="0" t="n">
        <f aca="false">IFERROR(BC88*(1+'IMF GDP constant growth'!BD88/100),"")</f>
        <v>59.4574052577218</v>
      </c>
      <c r="BE88" s="0" t="n">
        <v>2022</v>
      </c>
    </row>
    <row r="89" customFormat="false" ht="15" hidden="false" customHeight="false" outlineLevel="0" collapsed="false">
      <c r="A89" s="0" t="s">
        <v>99</v>
      </c>
      <c r="B89" s="0" t="s">
        <v>332</v>
      </c>
      <c r="C89" s="0" t="s">
        <v>239</v>
      </c>
      <c r="D89" s="0" t="s">
        <v>240</v>
      </c>
      <c r="E89" s="0" t="s">
        <v>241</v>
      </c>
      <c r="F89" s="0" t="s">
        <v>242</v>
      </c>
      <c r="G89" s="0" t="str">
        <f aca="false">IFERROR(H89/(1+'IMF GDP constant growth'!H89/100),"")</f>
        <v/>
      </c>
      <c r="H89" s="0" t="str">
        <f aca="false">IFERROR(I89/(1+'IMF GDP constant growth'!I89/100),"")</f>
        <v/>
      </c>
      <c r="I89" s="0" t="str">
        <f aca="false">IFERROR(J89/(1+'IMF GDP constant growth'!J89/100),"")</f>
        <v/>
      </c>
      <c r="J89" s="0" t="str">
        <f aca="false">IFERROR(K89/(1+'IMF GDP constant growth'!K89/100),"")</f>
        <v/>
      </c>
      <c r="K89" s="0" t="str">
        <f aca="false">IFERROR(L89/(1+'IMF GDP constant growth'!L89/100),"")</f>
        <v/>
      </c>
      <c r="L89" s="0" t="str">
        <f aca="false">IFERROR(M89/(1+'IMF GDP constant growth'!M89/100),"")</f>
        <v/>
      </c>
      <c r="M89" s="0" t="str">
        <f aca="false">IFERROR(N89/(1+'IMF GDP constant growth'!N89/100),"")</f>
        <v/>
      </c>
      <c r="N89" s="0" t="str">
        <f aca="false">IFERROR(O89/(1+'IMF GDP constant growth'!O89/100),"")</f>
        <v/>
      </c>
      <c r="O89" s="0" t="str">
        <f aca="false">IFERROR(P89/(1+'IMF GDP constant growth'!P89/100),"")</f>
        <v/>
      </c>
      <c r="P89" s="0" t="str">
        <f aca="false">IFERROR(Q89/(1+'IMF GDP constant growth'!Q89/100),"")</f>
        <v/>
      </c>
      <c r="Q89" s="0" t="str">
        <f aca="false">IFERROR(R89/(1+'IMF GDP constant growth'!R89/100),"")</f>
        <v/>
      </c>
      <c r="R89" s="0" t="str">
        <f aca="false">IFERROR(S89/(1+'IMF GDP constant growth'!S89/100),"")</f>
        <v/>
      </c>
      <c r="S89" s="0" t="n">
        <f aca="false">IFERROR(T89/(1+'IMF GDP constant growth'!T89/100),"")</f>
        <v>82.1794689792969</v>
      </c>
      <c r="T89" s="0" t="n">
        <f aca="false">IFERROR(U89/(1+'IMF GDP constant growth'!U89/100),"")</f>
        <v>74.6189578332016</v>
      </c>
      <c r="U89" s="0" t="n">
        <f aca="false">IFERROR(V89/(1+'IMF GDP constant growth'!V89/100),"")</f>
        <v>65.2318929377848</v>
      </c>
      <c r="V89" s="0" t="n">
        <f aca="false">IFERROR(W89/(1+'IMF GDP constant growth'!W89/100),"")</f>
        <v>59.8828777168865</v>
      </c>
      <c r="W89" s="0" t="n">
        <f aca="false">IFERROR(X89/(1+'IMF GDP constant growth'!X89/100),"")</f>
        <v>60.1822921054709</v>
      </c>
      <c r="X89" s="0" t="n">
        <f aca="false">IFERROR(Y89/(1+'IMF GDP constant growth'!Y89/100),"")</f>
        <v>61.2053910712639</v>
      </c>
      <c r="Y89" s="0" t="n">
        <f aca="false">IFERROR(Z89/(1+'IMF GDP constant growth'!Z89/100),"")</f>
        <v>60.0424886409099</v>
      </c>
      <c r="Z89" s="0" t="n">
        <f aca="false">IFERROR(AA89/(1+'IMF GDP constant growth'!AA89/100),"")</f>
        <v>61.6636358342144</v>
      </c>
      <c r="AA89" s="0" t="n">
        <f aca="false">IFERROR(AB89/(1+'IMF GDP constant growth'!AB89/100),"")</f>
        <v>67.7066721459674</v>
      </c>
      <c r="AB89" s="0" t="n">
        <f aca="false">IFERROR(AC89/(1+'IMF GDP constant growth'!AC89/100),"")</f>
        <v>76.8463958189516</v>
      </c>
      <c r="AC89" s="0" t="n">
        <f aca="false">IFERROR(AD89/(1+'IMF GDP constant growth'!AD89/100),"")</f>
        <v>84.3765741452507</v>
      </c>
      <c r="AD89" s="0" t="n">
        <f aca="false">IFERROR(AE89/(1+'IMF GDP constant growth'!AE89/100),"")</f>
        <v>92.223595540759</v>
      </c>
      <c r="AE89" s="0" t="n">
        <f aca="false">IFERROR(AF89/(1+'IMF GDP constant growth'!AF89/100),"")</f>
        <v>101.076138476716</v>
      </c>
      <c r="AF89" s="0" t="n">
        <f aca="false">IFERROR(AG89/(1+'IMF GDP constant growth'!AG89/100),"")</f>
        <v>110.882545431727</v>
      </c>
      <c r="AG89" s="0" t="n">
        <f aca="false">IFERROR(AH89/(1+'IMF GDP constant growth'!AH89/100),"")</f>
        <v>122.746977792922</v>
      </c>
      <c r="AH89" s="0" t="n">
        <f aca="false">IFERROR(AI89/(1+'IMF GDP constant growth'!AI89/100),"")</f>
        <v>133.671458816492</v>
      </c>
      <c r="AI89" s="0" t="n">
        <f aca="false">IFERROR(AJ89/(1+'IMF GDP constant growth'!AJ89/100),"")</f>
        <v>138.082616957437</v>
      </c>
      <c r="AJ89" s="0" t="n">
        <f aca="false">IFERROR(AK89/(1+'IMF GDP constant growth'!AK89/100),"")</f>
        <v>139.739608360926</v>
      </c>
      <c r="AK89" s="0" t="n">
        <f aca="false">IFERROR(AL89/(1+'IMF GDP constant growth'!AL89/100),"")</f>
        <v>149.93920237519</v>
      </c>
      <c r="AL89" s="0" t="n">
        <f aca="false">IFERROR(AM89/(1+'IMF GDP constant growth'!AM89/100),"")</f>
        <v>161.186141945353</v>
      </c>
      <c r="AM89" s="0" t="n">
        <f aca="false">IFERROR(AN89/(1+'IMF GDP constant growth'!AN89/100),"")</f>
        <v>169.24706090404</v>
      </c>
      <c r="AN89" s="0" t="n">
        <f aca="false">IFERROR(AO89/(1+'IMF GDP constant growth'!AO89/100),"")</f>
        <v>179.230945026769</v>
      </c>
      <c r="AO89" s="0" t="n">
        <f aca="false">IFERROR(AP89/(1+'IMF GDP constant growth'!AP89/100),"")</f>
        <v>186.93787566292</v>
      </c>
      <c r="AP89" s="0" t="n">
        <f aca="false">IFERROR(AQ89/(1+'IMF GDP constant growth'!AQ89/100),"")</f>
        <v>188.80725441955</v>
      </c>
      <c r="AQ89" s="0" t="n">
        <f aca="false">IFERROR(AR89/(1+'IMF GDP constant growth'!AR89/100),"")</f>
        <v>190.506519709325</v>
      </c>
      <c r="AR89" s="0" t="n">
        <f aca="false">IFERROR(AS89/(1+'IMF GDP constant growth'!AS89/100),"")</f>
        <v>197.938179043186</v>
      </c>
      <c r="AS89" s="0" t="n">
        <f aca="false">IFERROR(AT89/(1+'IMF GDP constant growth'!AT89/100),"")</f>
        <v>206.053644383957</v>
      </c>
      <c r="AT89" s="0" t="n">
        <f aca="false">IFERROR(AU89/(1+'IMF GDP constant growth'!AU89/100),"")</f>
        <v>215.326058381235</v>
      </c>
      <c r="AU89" s="0" t="n">
        <f aca="false">IFERROR(AV89/(1+'IMF GDP constant growth'!AV89/100),"")</f>
        <v>209.727580863323</v>
      </c>
      <c r="AV89" s="0" t="n">
        <f aca="false">IFERROR(AW89/(1+'IMF GDP constant growth'!AW89/100),"")</f>
        <v>218.326411678719</v>
      </c>
      <c r="AW89" s="0" t="n">
        <f aca="false">'IMF GDP current US'!AW89</f>
        <v>225.529</v>
      </c>
      <c r="AX89" s="0" t="n">
        <f aca="false">IFERROR(AW89*(1+'IMF GDP constant growth'!AX89/100),"")</f>
        <v>237.03323429</v>
      </c>
      <c r="AY89" s="0" t="n">
        <f aca="false">IFERROR(AX89*(1+'IMF GDP constant growth'!AY89/100),"")</f>
        <v>244.402597544076</v>
      </c>
      <c r="AZ89" s="0" t="n">
        <f aca="false">IFERROR(AY89*(1+'IMF GDP constant growth'!AZ89/100),"")</f>
        <v>258.206456253366</v>
      </c>
      <c r="BA89" s="0" t="n">
        <f aca="false">IFERROR(AZ89*(1+'IMF GDP constant growth'!BA89/100),"")</f>
        <v>263.783715708438</v>
      </c>
      <c r="BB89" s="0" t="n">
        <f aca="false">IFERROR(BA89*(1+'IMF GDP constant growth'!BB89/100),"")</f>
        <v>273.601745607106</v>
      </c>
      <c r="BC89" s="0" t="n">
        <f aca="false">IFERROR(BB89*(1+'IMF GDP constant growth'!BC89/100),"")</f>
        <v>279.982138314664</v>
      </c>
      <c r="BD89" s="0" t="n">
        <f aca="false">IFERROR(BC89*(1+'IMF GDP constant growth'!BD89/100),"")</f>
        <v>286.648513027936</v>
      </c>
      <c r="BE89" s="0" t="n">
        <v>2022</v>
      </c>
    </row>
    <row r="90" customFormat="false" ht="15" hidden="false" customHeight="false" outlineLevel="0" collapsed="false">
      <c r="A90" s="0" t="s">
        <v>100</v>
      </c>
      <c r="B90" s="0" t="s">
        <v>333</v>
      </c>
      <c r="C90" s="0" t="s">
        <v>239</v>
      </c>
      <c r="D90" s="0" t="s">
        <v>240</v>
      </c>
      <c r="E90" s="0" t="s">
        <v>241</v>
      </c>
      <c r="F90" s="0" t="s">
        <v>242</v>
      </c>
      <c r="G90" s="0" t="n">
        <f aca="false">IFERROR(H90/(1+'IMF GDP constant growth'!H90/100),"")</f>
        <v>24.37831223711</v>
      </c>
      <c r="H90" s="0" t="n">
        <f aca="false">IFERROR(I90/(1+'IMF GDP constant growth'!I90/100),"")</f>
        <v>25.3778230388315</v>
      </c>
      <c r="I90" s="0" t="n">
        <f aca="false">IFERROR(J90/(1+'IMF GDP constant growth'!J90/100),"")</f>
        <v>26.6599106587533</v>
      </c>
      <c r="J90" s="0" t="n">
        <f aca="false">IFERROR(K90/(1+'IMF GDP constant growth'!K90/100),"")</f>
        <v>27.0846030355473</v>
      </c>
      <c r="K90" s="0" t="n">
        <f aca="false">IFERROR(L90/(1+'IMF GDP constant growth'!L90/100),"")</f>
        <v>27.517956684116</v>
      </c>
      <c r="L90" s="0" t="n">
        <f aca="false">IFERROR(M90/(1+'IMF GDP constant growth'!M90/100),"")</f>
        <v>28.6387630598601</v>
      </c>
      <c r="M90" s="0" t="n">
        <f aca="false">IFERROR(N90/(1+'IMF GDP constant growth'!N90/100),"")</f>
        <v>30.6383214966995</v>
      </c>
      <c r="N90" s="0" t="n">
        <f aca="false">IFERROR(O90/(1+'IMF GDP constant growth'!O90/100),"")</f>
        <v>32.4187143588727</v>
      </c>
      <c r="O90" s="0" t="n">
        <f aca="false">IFERROR(P90/(1+'IMF GDP constant growth'!P90/100),"")</f>
        <v>34.3933382504716</v>
      </c>
      <c r="P90" s="0" t="n">
        <f aca="false">IFERROR(Q90/(1+'IMF GDP constant growth'!Q90/100),"")</f>
        <v>35.9596108743981</v>
      </c>
      <c r="Q90" s="0" t="n">
        <f aca="false">IFERROR(R90/(1+'IMF GDP constant growth'!R90/100),"")</f>
        <v>37.4461811879457</v>
      </c>
      <c r="R90" s="0" t="n">
        <f aca="false">IFERROR(S90/(1+'IMF GDP constant growth'!S90/100),"")</f>
        <v>37.9475855540523</v>
      </c>
      <c r="S90" s="0" t="n">
        <f aca="false">IFERROR(T90/(1+'IMF GDP constant growth'!T90/100),"")</f>
        <v>37.5377516300685</v>
      </c>
      <c r="T90" s="0" t="n">
        <f aca="false">IFERROR(U90/(1+'IMF GDP constant growth'!U90/100),"")</f>
        <v>37.50209076602</v>
      </c>
      <c r="U90" s="0" t="n">
        <f aca="false">IFERROR(V90/(1+'IMF GDP constant growth'!V90/100),"")</f>
        <v>38.4512686833079</v>
      </c>
      <c r="V90" s="0" t="n">
        <f aca="false">IFERROR(W90/(1+'IMF GDP constant growth'!W90/100),"")</f>
        <v>40.0996745717614</v>
      </c>
      <c r="W90" s="0" t="n">
        <f aca="false">IFERROR(X90/(1+'IMF GDP constant growth'!X90/100),"")</f>
        <v>41.8957389958305</v>
      </c>
      <c r="X90" s="0" t="n">
        <f aca="false">IFERROR(Y90/(1+'IMF GDP constant growth'!Y90/100),"")</f>
        <v>42.0679304831034</v>
      </c>
      <c r="Y90" s="0" t="n">
        <f aca="false">IFERROR(Z90/(1+'IMF GDP constant growth'!Z90/100),"")</f>
        <v>43.3228168494144</v>
      </c>
      <c r="Z90" s="0" t="n">
        <f aca="false">IFERROR(AA90/(1+'IMF GDP constant growth'!AA90/100),"")</f>
        <v>44.275485591933</v>
      </c>
      <c r="AA90" s="0" t="n">
        <f aca="false">IFERROR(AB90/(1+'IMF GDP constant growth'!AB90/100),"")</f>
        <v>44.429121526937</v>
      </c>
      <c r="AB90" s="0" t="n">
        <f aca="false">IFERROR(AC90/(1+'IMF GDP constant growth'!AC90/100),"")</f>
        <v>46.1969562724939</v>
      </c>
      <c r="AC90" s="0" t="n">
        <f aca="false">IFERROR(AD90/(1+'IMF GDP constant growth'!AD90/100),"")</f>
        <v>46.4191636321645</v>
      </c>
      <c r="AD90" s="0" t="n">
        <f aca="false">IFERROR(AE90/(1+'IMF GDP constant growth'!AE90/100),"")</f>
        <v>47.7880647676771</v>
      </c>
      <c r="AE90" s="0" t="n">
        <f aca="false">IFERROR(AF90/(1+'IMF GDP constant growth'!AF90/100),"")</f>
        <v>50.0030415696589</v>
      </c>
      <c r="AF90" s="0" t="n">
        <f aca="false">IFERROR(AG90/(1+'IMF GDP constant growth'!AG90/100),"")</f>
        <v>52.8357138745801</v>
      </c>
      <c r="AG90" s="0" t="n">
        <f aca="false">IFERROR(AH90/(1+'IMF GDP constant growth'!AH90/100),"")</f>
        <v>55.928716564798</v>
      </c>
      <c r="AH90" s="0" t="n">
        <f aca="false">IFERROR(AI90/(1+'IMF GDP constant growth'!AI90/100),"")</f>
        <v>59.7603929366523</v>
      </c>
      <c r="AI90" s="0" t="n">
        <f aca="false">IFERROR(AJ90/(1+'IMF GDP constant growth'!AJ90/100),"")</f>
        <v>59.8990370482654</v>
      </c>
      <c r="AJ90" s="0" t="n">
        <f aca="false">IFERROR(AK90/(1+'IMF GDP constant growth'!AK90/100),"")</f>
        <v>61.8798982034515</v>
      </c>
      <c r="AK90" s="0" t="n">
        <f aca="false">IFERROR(AL90/(1+'IMF GDP constant growth'!AL90/100),"")</f>
        <v>66.8661804006856</v>
      </c>
      <c r="AL90" s="0" t="n">
        <f aca="false">IFERROR(AM90/(1+'IMF GDP constant growth'!AM90/100),"")</f>
        <v>70.2903974990047</v>
      </c>
      <c r="AM90" s="0" t="n">
        <f aca="false">IFERROR(AN90/(1+'IMF GDP constant growth'!AN90/100),"")</f>
        <v>73.5019657607343</v>
      </c>
      <c r="AN90" s="0" t="n">
        <f aca="false">IFERROR(AO90/(1+'IMF GDP constant growth'!AO90/100),"")</f>
        <v>76.2935704203269</v>
      </c>
      <c r="AO90" s="0" t="n">
        <f aca="false">IFERROR(AP90/(1+'IMF GDP constant growth'!AP90/100),"")</f>
        <v>80.1235076554273</v>
      </c>
      <c r="AP90" s="0" t="n">
        <f aca="false">IFERROR(AQ90/(1+'IMF GDP constant growth'!AQ90/100),"")</f>
        <v>84.104043515749</v>
      </c>
      <c r="AQ90" s="0" t="n">
        <f aca="false">IFERROR(AR90/(1+'IMF GDP constant growth'!AR90/100),"")</f>
        <v>87.6481879095026</v>
      </c>
      <c r="AR90" s="0" t="n">
        <f aca="false">IFERROR(AS90/(1+'IMF GDP constant growth'!AS90/100),"")</f>
        <v>90.9928427601293</v>
      </c>
      <c r="AS90" s="0" t="n">
        <f aca="false">IFERROR(AT90/(1+'IMF GDP constant growth'!AT90/100),"")</f>
        <v>96.1530468730562</v>
      </c>
      <c r="AT90" s="0" t="n">
        <f aca="false">IFERROR(AU90/(1+'IMF GDP constant growth'!AU90/100),"")</f>
        <v>101.070313690144</v>
      </c>
      <c r="AU90" s="0" t="n">
        <f aca="false">IFERROR(AV90/(1+'IMF GDP constant growth'!AV90/100),"")</f>
        <v>100.79439173377</v>
      </c>
      <c r="AV90" s="0" t="n">
        <f aca="false">IFERROR(AW90/(1+'IMF GDP constant growth'!AW90/100),"")</f>
        <v>108.444686066363</v>
      </c>
      <c r="AW90" s="0" t="n">
        <f aca="false">'IMF GDP current US'!AW90</f>
        <v>113.701</v>
      </c>
      <c r="AX90" s="0" t="n">
        <f aca="false">IFERROR(AW90*(1+'IMF GDP constant growth'!AX90/100),"")</f>
        <v>119.96251407</v>
      </c>
      <c r="AY90" s="0" t="n">
        <f aca="false">IFERROR(AX90*(1+'IMF GDP constant growth'!AY90/100),"")</f>
        <v>125.929449519842</v>
      </c>
      <c r="AZ90" s="0" t="n">
        <f aca="false">IFERROR(AY90*(1+'IMF GDP constant growth'!AZ90/100),"")</f>
        <v>132.632674117783</v>
      </c>
      <c r="BA90" s="0" t="n">
        <f aca="false">IFERROR(AZ90*(1+'IMF GDP constant growth'!BA90/100),"")</f>
        <v>139.660879519284</v>
      </c>
      <c r="BB90" s="0" t="n">
        <f aca="false">IFERROR(BA90*(1+'IMF GDP constant growth'!BB90/100),"")</f>
        <v>147.102011180072</v>
      </c>
      <c r="BC90" s="0" t="n">
        <f aca="false">IFERROR(BB90*(1+'IMF GDP constant growth'!BC90/100),"")</f>
        <v>154.913127973734</v>
      </c>
      <c r="BD90" s="0" t="n">
        <f aca="false">IFERROR(BC90*(1+'IMF GDP constant growth'!BD90/100),"")</f>
        <v>163.064656767711</v>
      </c>
      <c r="BE90" s="0" t="n">
        <v>2022</v>
      </c>
    </row>
    <row r="91" customFormat="false" ht="15" hidden="false" customHeight="false" outlineLevel="0" collapsed="false">
      <c r="A91" s="0" t="s">
        <v>101</v>
      </c>
      <c r="B91" s="0" t="s">
        <v>334</v>
      </c>
      <c r="C91" s="0" t="s">
        <v>239</v>
      </c>
      <c r="D91" s="0" t="s">
        <v>240</v>
      </c>
      <c r="E91" s="0" t="s">
        <v>241</v>
      </c>
      <c r="F91" s="0" t="s">
        <v>242</v>
      </c>
      <c r="G91" s="0" t="n">
        <f aca="false">IFERROR(H91/(1+'IMF GDP constant growth'!H91/100),"")</f>
        <v>0.112705072500802</v>
      </c>
      <c r="H91" s="0" t="n">
        <f aca="false">IFERROR(I91/(1+'IMF GDP constant growth'!I91/100),"")</f>
        <v>0.119604877039301</v>
      </c>
      <c r="I91" s="0" t="n">
        <f aca="false">IFERROR(J91/(1+'IMF GDP constant growth'!J91/100),"")</f>
        <v>0.118301183879573</v>
      </c>
      <c r="J91" s="0" t="n">
        <f aca="false">IFERROR(K91/(1+'IMF GDP constant growth'!K91/100),"")</f>
        <v>0.106733694119828</v>
      </c>
      <c r="K91" s="0" t="n">
        <f aca="false">IFERROR(L91/(1+'IMF GDP constant growth'!L91/100),"")</f>
        <v>0.121588889667426</v>
      </c>
      <c r="L91" s="0" t="n">
        <f aca="false">IFERROR(M91/(1+'IMF GDP constant growth'!M91/100),"")</f>
        <v>0.105490520675459</v>
      </c>
      <c r="M91" s="0" t="n">
        <f aca="false">IFERROR(N91/(1+'IMF GDP constant growth'!N91/100),"")</f>
        <v>0.102889124435602</v>
      </c>
      <c r="N91" s="0" t="n">
        <f aca="false">IFERROR(O91/(1+'IMF GDP constant growth'!O91/100),"")</f>
        <v>0.104219480814554</v>
      </c>
      <c r="O91" s="0" t="n">
        <f aca="false">IFERROR(P91/(1+'IMF GDP constant growth'!P91/100),"")</f>
        <v>0.127194665360123</v>
      </c>
      <c r="P91" s="0" t="n">
        <f aca="false">IFERROR(Q91/(1+'IMF GDP constant growth'!Q91/100),"")</f>
        <v>0.117919630362063</v>
      </c>
      <c r="Q91" s="0" t="n">
        <f aca="false">IFERROR(R91/(1+'IMF GDP constant growth'!R91/100),"")</f>
        <v>0.110390461963445</v>
      </c>
      <c r="R91" s="0" t="n">
        <f aca="false">IFERROR(S91/(1+'IMF GDP constant growth'!S91/100),"")</f>
        <v>0.10415450476713</v>
      </c>
      <c r="S91" s="0" t="n">
        <f aca="false">IFERROR(T91/(1+'IMF GDP constant growth'!T91/100),"")</f>
        <v>0.129108882564287</v>
      </c>
      <c r="T91" s="0" t="n">
        <f aca="false">IFERROR(U91/(1+'IMF GDP constant growth'!U91/100),"")</f>
        <v>0.12897460932642</v>
      </c>
      <c r="U91" s="0" t="n">
        <f aca="false">IFERROR(V91/(1+'IMF GDP constant growth'!V91/100),"")</f>
        <v>0.131612140087145</v>
      </c>
      <c r="V91" s="0" t="n">
        <f aca="false">IFERROR(W91/(1+'IMF GDP constant growth'!W91/100),"")</f>
        <v>0.135234106182343</v>
      </c>
      <c r="W91" s="0" t="n">
        <f aca="false">IFERROR(X91/(1+'IMF GDP constant growth'!X91/100),"")</f>
        <v>0.135163784447129</v>
      </c>
      <c r="X91" s="0" t="n">
        <f aca="false">IFERROR(Y91/(1+'IMF GDP constant growth'!Y91/100),"")</f>
        <v>0.136754662190071</v>
      </c>
      <c r="Y91" s="0" t="n">
        <f aca="false">IFERROR(Z91/(1+'IMF GDP constant growth'!Z91/100),"")</f>
        <v>0.142829304284554</v>
      </c>
      <c r="Z91" s="0" t="n">
        <f aca="false">IFERROR(AA91/(1+'IMF GDP constant growth'!AA91/100),"")</f>
        <v>0.137238965314857</v>
      </c>
      <c r="AA91" s="0" t="n">
        <f aca="false">IFERROR(AB91/(1+'IMF GDP constant growth'!AB91/100),"")</f>
        <v>0.146492988746038</v>
      </c>
      <c r="AB91" s="0" t="n">
        <f aca="false">IFERROR(AC91/(1+'IMF GDP constant growth'!AC91/100),"")</f>
        <v>0.141887249179862</v>
      </c>
      <c r="AC91" s="0" t="n">
        <f aca="false">IFERROR(AD91/(1+'IMF GDP constant growth'!AD91/100),"")</f>
        <v>0.143940357675495</v>
      </c>
      <c r="AD91" s="0" t="n">
        <f aca="false">IFERROR(AE91/(1+'IMF GDP constant growth'!AE91/100),"")</f>
        <v>0.141673297042106</v>
      </c>
      <c r="AE91" s="0" t="n">
        <f aca="false">IFERROR(AF91/(1+'IMF GDP constant growth'!AF91/100),"")</f>
        <v>0.140810506663119</v>
      </c>
      <c r="AF91" s="0" t="n">
        <f aca="false">IFERROR(AG91/(1+'IMF GDP constant growth'!AG91/100),"")</f>
        <v>0.142629778409207</v>
      </c>
      <c r="AG91" s="0" t="n">
        <f aca="false">IFERROR(AH91/(1+'IMF GDP constant growth'!AH91/100),"")</f>
        <v>0.150869500707907</v>
      </c>
      <c r="AH91" s="0" t="n">
        <f aca="false">IFERROR(AI91/(1+'IMF GDP constant growth'!AI91/100),"")</f>
        <v>0.155478563954533</v>
      </c>
      <c r="AI91" s="0" t="n">
        <f aca="false">IFERROR(AJ91/(1+'IMF GDP constant growth'!AJ91/100),"")</f>
        <v>0.15083752882049</v>
      </c>
      <c r="AJ91" s="0" t="n">
        <f aca="false">IFERROR(AK91/(1+'IMF GDP constant growth'!AK91/100),"")</f>
        <v>0.151647526350256</v>
      </c>
      <c r="AK91" s="0" t="n">
        <f aca="false">IFERROR(AL91/(1+'IMF GDP constant growth'!AL91/100),"")</f>
        <v>0.153506725023311</v>
      </c>
      <c r="AL91" s="0" t="n">
        <f aca="false">IFERROR(AM91/(1+'IMF GDP constant growth'!AM91/100),"")</f>
        <v>0.158517184528071</v>
      </c>
      <c r="AM91" s="0" t="n">
        <f aca="false">IFERROR(AN91/(1+'IMF GDP constant growth'!AN91/100),"")</f>
        <v>0.167717521918081</v>
      </c>
      <c r="AN91" s="0" t="n">
        <f aca="false">IFERROR(AO91/(1+'IMF GDP constant growth'!AO91/100),"")</f>
        <v>0.180683763537568</v>
      </c>
      <c r="AO91" s="0" t="n">
        <f aca="false">IFERROR(AP91/(1+'IMF GDP constant growth'!AP91/100),"")</f>
        <v>0.182967606308682</v>
      </c>
      <c r="AP91" s="0" t="n">
        <f aca="false">IFERROR(AQ91/(1+'IMF GDP constant growth'!AQ91/100),"")</f>
        <v>0.203578907159355</v>
      </c>
      <c r="AQ91" s="0" t="n">
        <f aca="false">IFERROR(AR91/(1+'IMF GDP constant growth'!AR91/100),"")</f>
        <v>0.218008580098811</v>
      </c>
      <c r="AR91" s="0" t="n">
        <f aca="false">IFERROR(AS91/(1+'IMF GDP constant growth'!AS91/100),"")</f>
        <v>0.226181721766715</v>
      </c>
      <c r="AS91" s="0" t="n">
        <f aca="false">IFERROR(AT91/(1+'IMF GDP constant growth'!AT91/100),"")</f>
        <v>0.234050583866979</v>
      </c>
      <c r="AT91" s="0" t="n">
        <f aca="false">IFERROR(AU91/(1+'IMF GDP constant growth'!AU91/100),"")</f>
        <v>0.241689994924397</v>
      </c>
      <c r="AU91" s="0" t="n">
        <f aca="false">IFERROR(AV91/(1+'IMF GDP constant growth'!AV91/100),"")</f>
        <v>0.240331697152922</v>
      </c>
      <c r="AV91" s="0" t="n">
        <f aca="false">IFERROR(AW91/(1+'IMF GDP constant growth'!AW91/100),"")</f>
        <v>0.260815167701266</v>
      </c>
      <c r="AW91" s="0" t="n">
        <f aca="false">'IMF GDP current US'!AW91</f>
        <v>0.271</v>
      </c>
      <c r="AX91" s="0" t="n">
        <f aca="false">IFERROR(AW91*(1+'IMF GDP constant growth'!AX91/100),"")</f>
        <v>0.28225734</v>
      </c>
      <c r="AY91" s="0" t="n">
        <f aca="false">IFERROR(AX91*(1+'IMF GDP constant growth'!AY91/100),"")</f>
        <v>0.2985181853574</v>
      </c>
      <c r="AZ91" s="0" t="n">
        <f aca="false">IFERROR(AY91*(1+'IMF GDP constant growth'!AZ91/100),"")</f>
        <v>0.310876838231196</v>
      </c>
      <c r="BA91" s="0" t="n">
        <f aca="false">IFERROR(AZ91*(1+'IMF GDP constant growth'!BA91/100),"")</f>
        <v>0.321048728378121</v>
      </c>
      <c r="BB91" s="0" t="n">
        <f aca="false">IFERROR(BA91*(1+'IMF GDP constant growth'!BB91/100),"")</f>
        <v>0.328991473918196</v>
      </c>
      <c r="BC91" s="0" t="n">
        <f aca="false">IFERROR(BB91*(1+'IMF GDP constant growth'!BC91/100),"")</f>
        <v>0.335975962909479</v>
      </c>
      <c r="BD91" s="0" t="n">
        <f aca="false">IFERROR(BC91*(1+'IMF GDP constant growth'!BD91/100),"")</f>
        <v>0.343075135005756</v>
      </c>
      <c r="BE91" s="0" t="n">
        <v>2022</v>
      </c>
    </row>
    <row r="92" customFormat="false" ht="15" hidden="false" customHeight="false" outlineLevel="0" collapsed="false">
      <c r="A92" s="0" t="s">
        <v>102</v>
      </c>
      <c r="B92" s="0" t="s">
        <v>335</v>
      </c>
      <c r="C92" s="0" t="s">
        <v>239</v>
      </c>
      <c r="D92" s="0" t="s">
        <v>240</v>
      </c>
      <c r="E92" s="0" t="s">
        <v>241</v>
      </c>
      <c r="F92" s="0" t="s">
        <v>242</v>
      </c>
      <c r="G92" s="0" t="n">
        <f aca="false">IFERROR(H92/(1+'IMF GDP constant growth'!H92/100),"")</f>
        <v>148.696130788575</v>
      </c>
      <c r="H92" s="0" t="n">
        <f aca="false">IFERROR(I92/(1+'IMF GDP constant growth'!I92/100),"")</f>
        <v>159.470652425515</v>
      </c>
      <c r="I92" s="0" t="n">
        <f aca="false">IFERROR(J92/(1+'IMF GDP constant growth'!J92/100),"")</f>
        <v>172.767315424754</v>
      </c>
      <c r="J92" s="0" t="n">
        <f aca="false">IFERROR(K92/(1+'IMF GDP constant growth'!K92/100),"")</f>
        <v>195.876671535969</v>
      </c>
      <c r="K92" s="0" t="n">
        <f aca="false">IFERROR(L92/(1+'IMF GDP constant growth'!L92/100),"")</f>
        <v>216.545577916445</v>
      </c>
      <c r="L92" s="0" t="n">
        <f aca="false">IFERROR(M92/(1+'IMF GDP constant growth'!M92/100),"")</f>
        <v>233.520585769315</v>
      </c>
      <c r="M92" s="0" t="n">
        <f aca="false">IFERROR(N92/(1+'IMF GDP constant growth'!N92/100),"")</f>
        <v>259.971462519405</v>
      </c>
      <c r="N92" s="0" t="n">
        <f aca="false">IFERROR(O92/(1+'IMF GDP constant growth'!O92/100),"")</f>
        <v>293.050231410375</v>
      </c>
      <c r="O92" s="0" t="n">
        <f aca="false">IFERROR(P92/(1+'IMF GDP constant growth'!P92/100),"")</f>
        <v>328.18109315185</v>
      </c>
      <c r="P92" s="0" t="n">
        <f aca="false">IFERROR(Q92/(1+'IMF GDP constant growth'!Q92/100),"")</f>
        <v>351.393341870481</v>
      </c>
      <c r="Q92" s="0" t="n">
        <f aca="false">IFERROR(R92/(1+'IMF GDP constant growth'!R92/100),"")</f>
        <v>386.103976180447</v>
      </c>
      <c r="R92" s="0" t="n">
        <f aca="false">IFERROR(S92/(1+'IMF GDP constant growth'!S92/100),"")</f>
        <v>427.718262733175</v>
      </c>
      <c r="S92" s="0" t="n">
        <f aca="false">IFERROR(T92/(1+'IMF GDP constant growth'!T92/100),"")</f>
        <v>454.232517840005</v>
      </c>
      <c r="T92" s="0" t="n">
        <f aca="false">IFERROR(U92/(1+'IMF GDP constant growth'!U92/100),"")</f>
        <v>485.470088091862</v>
      </c>
      <c r="U92" s="0" t="n">
        <f aca="false">IFERROR(V92/(1+'IMF GDP constant growth'!V92/100),"")</f>
        <v>530.468310557097</v>
      </c>
      <c r="V92" s="0" t="n">
        <f aca="false">IFERROR(W92/(1+'IMF GDP constant growth'!W92/100),"")</f>
        <v>581.472838617161</v>
      </c>
      <c r="W92" s="0" t="n">
        <f aca="false">IFERROR(X92/(1+'IMF GDP constant growth'!X92/100),"")</f>
        <v>627.356860312442</v>
      </c>
      <c r="X92" s="0" t="n">
        <f aca="false">IFERROR(Y92/(1+'IMF GDP constant growth'!Y92/100),"")</f>
        <v>666.071052162322</v>
      </c>
      <c r="Y92" s="0" t="n">
        <f aca="false">IFERROR(Z92/(1+'IMF GDP constant growth'!Z92/100),"")</f>
        <v>631.908267896917</v>
      </c>
      <c r="Z92" s="0" t="n">
        <f aca="false">IFERROR(AA92/(1+'IMF GDP constant growth'!AA92/100),"")</f>
        <v>704.369188976656</v>
      </c>
      <c r="AA92" s="0" t="n">
        <f aca="false">IFERROR(AB92/(1+'IMF GDP constant growth'!AB92/100),"")</f>
        <v>768.192081189831</v>
      </c>
      <c r="AB92" s="0" t="n">
        <f aca="false">IFERROR(AC92/(1+'IMF GDP constant growth'!AC92/100),"")</f>
        <v>805.464760969162</v>
      </c>
      <c r="AC92" s="0" t="n">
        <f aca="false">IFERROR(AD92/(1+'IMF GDP constant growth'!AD92/100),"")</f>
        <v>867.68691375403</v>
      </c>
      <c r="AD92" s="0" t="n">
        <f aca="false">IFERROR(AE92/(1+'IMF GDP constant growth'!AE92/100),"")</f>
        <v>894.993020929869</v>
      </c>
      <c r="AE92" s="0" t="n">
        <f aca="false">IFERROR(AF92/(1+'IMF GDP constant growth'!AF92/100),"")</f>
        <v>941.505808227594</v>
      </c>
      <c r="AF92" s="0" t="n">
        <f aca="false">IFERROR(AG92/(1+'IMF GDP constant growth'!AG92/100),"")</f>
        <v>982.075293504122</v>
      </c>
      <c r="AG92" s="0" t="n">
        <f aca="false">IFERROR(AH92/(1+'IMF GDP constant growth'!AH92/100),"")</f>
        <v>1033.77173695418</v>
      </c>
      <c r="AH92" s="0" t="n">
        <f aca="false">IFERROR(AI92/(1+'IMF GDP constant growth'!AI92/100),"")</f>
        <v>1093.73049769752</v>
      </c>
      <c r="AI92" s="0" t="n">
        <f aca="false">IFERROR(AJ92/(1+'IMF GDP constant growth'!AJ92/100),"")</f>
        <v>1126.68459759315</v>
      </c>
      <c r="AJ92" s="0" t="n">
        <f aca="false">IFERROR(AK92/(1+'IMF GDP constant growth'!AK92/100),"")</f>
        <v>1135.61920645206</v>
      </c>
      <c r="AK92" s="0" t="n">
        <f aca="false">IFERROR(AL92/(1+'IMF GDP constant growth'!AL92/100),"")</f>
        <v>1212.89809345112</v>
      </c>
      <c r="AL92" s="0" t="n">
        <f aca="false">IFERROR(AM92/(1+'IMF GDP constant growth'!AM92/100),"")</f>
        <v>1257.60551717573</v>
      </c>
      <c r="AM92" s="0" t="n">
        <f aca="false">IFERROR(AN92/(1+'IMF GDP constant growth'!AN92/100),"")</f>
        <v>1287.82577775347</v>
      </c>
      <c r="AN92" s="0" t="n">
        <f aca="false">IFERROR(AO92/(1+'IMF GDP constant growth'!AO92/100),"")</f>
        <v>1328.58546361936</v>
      </c>
      <c r="AO92" s="0" t="n">
        <f aca="false">IFERROR(AP92/(1+'IMF GDP constant growth'!AP92/100),"")</f>
        <v>1371.12677016445</v>
      </c>
      <c r="AP92" s="0" t="n">
        <f aca="false">IFERROR(AQ92/(1+'IMF GDP constant growth'!AQ92/100),"")</f>
        <v>1409.64172113837</v>
      </c>
      <c r="AQ92" s="0" t="n">
        <f aca="false">IFERROR(AR92/(1+'IMF GDP constant growth'!AR92/100),"")</f>
        <v>1451.18386266032</v>
      </c>
      <c r="AR92" s="0" t="n">
        <f aca="false">IFERROR(AS92/(1+'IMF GDP constant growth'!AS92/100),"")</f>
        <v>1497.04127272039</v>
      </c>
      <c r="AS92" s="0" t="n">
        <f aca="false">IFERROR(AT92/(1+'IMF GDP constant growth'!AT92/100),"")</f>
        <v>1540.56026251837</v>
      </c>
      <c r="AT92" s="0" t="n">
        <f aca="false">IFERROR(AU92/(1+'IMF GDP constant growth'!AU92/100),"")</f>
        <v>1575.13043480928</v>
      </c>
      <c r="AU92" s="0" t="n">
        <f aca="false">IFERROR(AV92/(1+'IMF GDP constant growth'!AV92/100),"")</f>
        <v>1563.96276002648</v>
      </c>
      <c r="AV92" s="0" t="n">
        <f aca="false">IFERROR(AW92/(1+'IMF GDP constant growth'!AW92/100),"")</f>
        <v>1631.29135684562</v>
      </c>
      <c r="AW92" s="0" t="n">
        <f aca="false">'IMF GDP current US'!AW92</f>
        <v>1673.917</v>
      </c>
      <c r="AX92" s="0" t="n">
        <f aca="false">IFERROR(AW92*(1+'IMF GDP constant growth'!AX92/100),"")</f>
        <v>1696.63205369</v>
      </c>
      <c r="AY92" s="0" t="n">
        <f aca="false">IFERROR(AX92*(1+'IMF GDP constant growth'!AY92/100),"")</f>
        <v>1736.02784997668</v>
      </c>
      <c r="AZ92" s="0" t="n">
        <f aca="false">IFERROR(AY92*(1+'IMF GDP constant growth'!AZ92/100),"")</f>
        <v>1776.59882083064</v>
      </c>
      <c r="BA92" s="0" t="n">
        <f aca="false">IFERROR(AZ92*(1+'IMF GDP constant growth'!BA92/100),"")</f>
        <v>1815.89718674741</v>
      </c>
      <c r="BB92" s="0" t="n">
        <f aca="false">IFERROR(BA92*(1+'IMF GDP constant growth'!BB92/100),"")</f>
        <v>1854.593955797</v>
      </c>
      <c r="BC92" s="0" t="n">
        <f aca="false">IFERROR(BB92*(1+'IMF GDP constant growth'!BC92/100),"")</f>
        <v>1893.24369383581</v>
      </c>
      <c r="BD92" s="0" t="n">
        <f aca="false">IFERROR(BC92*(1+'IMF GDP constant growth'!BD92/100),"")</f>
        <v>1931.58187863598</v>
      </c>
      <c r="BE92" s="0" t="n">
        <v>2023</v>
      </c>
    </row>
    <row r="93" customFormat="false" ht="15" hidden="false" customHeight="false" outlineLevel="0" collapsed="false">
      <c r="A93" s="0" t="s">
        <v>103</v>
      </c>
      <c r="B93" s="5" t="s">
        <v>336</v>
      </c>
      <c r="C93" s="0" t="s">
        <v>239</v>
      </c>
      <c r="D93" s="0" t="s">
        <v>240</v>
      </c>
      <c r="E93" s="0" t="s">
        <v>241</v>
      </c>
      <c r="F93" s="0" t="s">
        <v>242</v>
      </c>
      <c r="G93" s="0" t="str">
        <f aca="false">IFERROR(H93/(1+'IMF GDP constant growth'!H93/100),"")</f>
        <v/>
      </c>
      <c r="H93" s="0" t="str">
        <f aca="false">IFERROR(I93/(1+'IMF GDP constant growth'!I93/100),"")</f>
        <v/>
      </c>
      <c r="I93" s="0" t="str">
        <f aca="false">IFERROR(J93/(1+'IMF GDP constant growth'!J93/100),"")</f>
        <v/>
      </c>
      <c r="J93" s="0" t="str">
        <f aca="false">IFERROR(K93/(1+'IMF GDP constant growth'!K93/100),"")</f>
        <v/>
      </c>
      <c r="K93" s="0" t="str">
        <f aca="false">IFERROR(L93/(1+'IMF GDP constant growth'!L93/100),"")</f>
        <v/>
      </c>
      <c r="L93" s="0" t="str">
        <f aca="false">IFERROR(M93/(1+'IMF GDP constant growth'!M93/100),"")</f>
        <v/>
      </c>
      <c r="M93" s="0" t="str">
        <f aca="false">IFERROR(N93/(1+'IMF GDP constant growth'!N93/100),"")</f>
        <v/>
      </c>
      <c r="N93" s="0" t="str">
        <f aca="false">IFERROR(O93/(1+'IMF GDP constant growth'!O93/100),"")</f>
        <v/>
      </c>
      <c r="O93" s="0" t="str">
        <f aca="false">IFERROR(P93/(1+'IMF GDP constant growth'!P93/100),"")</f>
        <v/>
      </c>
      <c r="P93" s="0" t="str">
        <f aca="false">IFERROR(Q93/(1+'IMF GDP constant growth'!Q93/100),"")</f>
        <v/>
      </c>
      <c r="Q93" s="0" t="str">
        <f aca="false">IFERROR(R93/(1+'IMF GDP constant growth'!R93/100),"")</f>
        <v/>
      </c>
      <c r="R93" s="0" t="str">
        <f aca="false">IFERROR(S93/(1+'IMF GDP constant growth'!S93/100),"")</f>
        <v/>
      </c>
      <c r="S93" s="0" t="str">
        <f aca="false">IFERROR(T93/(1+'IMF GDP constant growth'!T93/100),"")</f>
        <v/>
      </c>
      <c r="T93" s="0" t="str">
        <f aca="false">IFERROR(U93/(1+'IMF GDP constant growth'!U93/100),"")</f>
        <v/>
      </c>
      <c r="U93" s="0" t="str">
        <f aca="false">IFERROR(V93/(1+'IMF GDP constant growth'!V93/100),"")</f>
        <v/>
      </c>
      <c r="V93" s="0" t="str">
        <f aca="false">IFERROR(W93/(1+'IMF GDP constant growth'!W93/100),"")</f>
        <v/>
      </c>
      <c r="W93" s="0" t="str">
        <f aca="false">IFERROR(X93/(1+'IMF GDP constant growth'!X93/100),"")</f>
        <v/>
      </c>
      <c r="X93" s="0" t="str">
        <f aca="false">IFERROR(Y93/(1+'IMF GDP constant growth'!Y93/100),"")</f>
        <v/>
      </c>
      <c r="Y93" s="0" t="str">
        <f aca="false">IFERROR(Z93/(1+'IMF GDP constant growth'!Z93/100),"")</f>
        <v/>
      </c>
      <c r="Z93" s="0" t="str">
        <f aca="false">IFERROR(AA93/(1+'IMF GDP constant growth'!AA93/100),"")</f>
        <v/>
      </c>
      <c r="AA93" s="0" t="n">
        <f aca="false">IFERROR(AB93/(1+'IMF GDP constant growth'!AB93/100),"")</f>
        <v>4.04923160699591</v>
      </c>
      <c r="AB93" s="0" t="n">
        <f aca="false">IFERROR(AC93/(1+'IMF GDP constant growth'!AC93/100),"")</f>
        <v>4.23359312206244</v>
      </c>
      <c r="AC93" s="0" t="n">
        <f aca="false">IFERROR(AD93/(1+'IMF GDP constant growth'!AD93/100),"")</f>
        <v>4.21492297639414</v>
      </c>
      <c r="AD93" s="0" t="n">
        <f aca="false">IFERROR(AE93/(1+'IMF GDP constant growth'!AE93/100),"")</f>
        <v>4.32261425844101</v>
      </c>
      <c r="AE93" s="0" t="n">
        <f aca="false">IFERROR(AF93/(1+'IMF GDP constant growth'!AF93/100),"")</f>
        <v>4.34876607470458</v>
      </c>
      <c r="AF93" s="0" t="n">
        <f aca="false">IFERROR(AG93/(1+'IMF GDP constant growth'!AG93/100),"")</f>
        <v>4.54489542467375</v>
      </c>
      <c r="AG93" s="0" t="n">
        <f aca="false">IFERROR(AH93/(1+'IMF GDP constant growth'!AH93/100),"")</f>
        <v>4.70823896623653</v>
      </c>
      <c r="AH93" s="0" t="n">
        <f aca="false">IFERROR(AI93/(1+'IMF GDP constant growth'!AI93/100),"")</f>
        <v>5.10128275513796</v>
      </c>
      <c r="AI93" s="0" t="n">
        <f aca="false">IFERROR(AJ93/(1+'IMF GDP constant growth'!AJ93/100),"")</f>
        <v>5.19387103714371</v>
      </c>
      <c r="AJ93" s="0" t="n">
        <f aca="false">IFERROR(AK93/(1+'IMF GDP constant growth'!AK93/100),"")</f>
        <v>5.45538244386389</v>
      </c>
      <c r="AK93" s="0" t="n">
        <f aca="false">IFERROR(AL93/(1+'IMF GDP constant growth'!AL93/100),"")</f>
        <v>5.72493289041521</v>
      </c>
      <c r="AL93" s="0" t="n">
        <f aca="false">IFERROR(AM93/(1+'IMF GDP constant growth'!AM93/100),"")</f>
        <v>6.08674864908945</v>
      </c>
      <c r="AM93" s="0" t="n">
        <f aca="false">IFERROR(AN93/(1+'IMF GDP constant growth'!AN93/100),"")</f>
        <v>6.19095378596186</v>
      </c>
      <c r="AN93" s="0" t="n">
        <f aca="false">IFERROR(AO93/(1+'IMF GDP constant growth'!AO93/100),"")</f>
        <v>6.52155071813222</v>
      </c>
      <c r="AO93" s="0" t="n">
        <f aca="false">IFERROR(AP93/(1+'IMF GDP constant growth'!AP93/100),"")</f>
        <v>6.73995745168247</v>
      </c>
      <c r="AP93" s="0" t="n">
        <f aca="false">IFERROR(AQ93/(1+'IMF GDP constant growth'!AQ93/100),"")</f>
        <v>7.13869333452401</v>
      </c>
      <c r="AQ93" s="0" t="n">
        <f aca="false">IFERROR(AR93/(1+'IMF GDP constant growth'!AR93/100),"")</f>
        <v>7.53646132712369</v>
      </c>
      <c r="AR93" s="0" t="n">
        <f aca="false">IFERROR(AS93/(1+'IMF GDP constant growth'!AS93/100),"")</f>
        <v>7.9000955861574</v>
      </c>
      <c r="AS93" s="0" t="n">
        <f aca="false">IFERROR(AT93/(1+'IMF GDP constant growth'!AT93/100),"")</f>
        <v>8.16917284182192</v>
      </c>
      <c r="AT93" s="0" t="n">
        <f aca="false">IFERROR(AU93/(1+'IMF GDP constant growth'!AU93/100),"")</f>
        <v>8.55778039390739</v>
      </c>
      <c r="AU93" s="0" t="n">
        <f aca="false">IFERROR(AV93/(1+'IMF GDP constant growth'!AV93/100),"")</f>
        <v>8.1007093430688</v>
      </c>
      <c r="AV93" s="0" t="n">
        <f aca="false">IFERROR(AW93/(1+'IMF GDP constant growth'!AW93/100),"")</f>
        <v>8.97121156907497</v>
      </c>
      <c r="AW93" s="0" t="n">
        <f aca="false">'IMF GDP current US'!AW93</f>
        <v>9.355</v>
      </c>
      <c r="AX93" s="0" t="n">
        <f aca="false">IFERROR(AW93*(1+'IMF GDP constant growth'!AX93/100),"")</f>
        <v>9.663715</v>
      </c>
      <c r="AY93" s="0" t="n">
        <f aca="false">IFERROR(AX93*(1+'IMF GDP constant growth'!AY93/100),"")</f>
        <v>10.03093617</v>
      </c>
      <c r="AZ93" s="0" t="n">
        <f aca="false">IFERROR(AY93*(1+'IMF GDP constant growth'!AZ93/100),"")</f>
        <v>10.4321736168</v>
      </c>
      <c r="BA93" s="0" t="n">
        <f aca="false">IFERROR(AZ93*(1+'IMF GDP constant growth'!BA93/100),"")</f>
        <v>10.8390283878552</v>
      </c>
      <c r="BB93" s="0" t="n">
        <f aca="false">IFERROR(BA93*(1+'IMF GDP constant growth'!BB93/100),"")</f>
        <v>11.2509114665937</v>
      </c>
      <c r="BC93" s="0" t="n">
        <f aca="false">IFERROR(BB93*(1+'IMF GDP constant growth'!BC93/100),"")</f>
        <v>11.6784461023243</v>
      </c>
      <c r="BD93" s="0" t="n">
        <f aca="false">IFERROR(BC93*(1+'IMF GDP constant growth'!BD93/100),"")</f>
        <v>12.1222270542126</v>
      </c>
      <c r="BE93" s="0" t="n">
        <v>2022</v>
      </c>
    </row>
    <row r="94" customFormat="false" ht="15" hidden="false" customHeight="false" outlineLevel="0" collapsed="false">
      <c r="A94" s="0" t="s">
        <v>104</v>
      </c>
      <c r="B94" s="0" t="s">
        <v>337</v>
      </c>
      <c r="C94" s="0" t="s">
        <v>239</v>
      </c>
      <c r="D94" s="0" t="s">
        <v>240</v>
      </c>
      <c r="E94" s="0" t="s">
        <v>241</v>
      </c>
      <c r="F94" s="0" t="s">
        <v>242</v>
      </c>
      <c r="G94" s="0" t="str">
        <f aca="false">IFERROR(H94/(1+'IMF GDP constant growth'!H94/100),"")</f>
        <v/>
      </c>
      <c r="H94" s="0" t="n">
        <f aca="false">IFERROR(I94/(1+'IMF GDP constant growth'!I94/100),"")</f>
        <v>56.3964352950993</v>
      </c>
      <c r="I94" s="0" t="n">
        <f aca="false">IFERROR(J94/(1+'IMF GDP constant growth'!J94/100),"")</f>
        <v>51.0365180846531</v>
      </c>
      <c r="J94" s="0" t="n">
        <f aca="false">IFERROR(K94/(1+'IMF GDP constant growth'!K94/100),"")</f>
        <v>53.7174663796399</v>
      </c>
      <c r="K94" s="0" t="n">
        <f aca="false">IFERROR(L94/(1+'IMF GDP constant growth'!L94/100),"")</f>
        <v>56.5322616179331</v>
      </c>
      <c r="L94" s="0" t="n">
        <f aca="false">IFERROR(M94/(1+'IMF GDP constant growth'!M94/100),"")</f>
        <v>54.1251179182415</v>
      </c>
      <c r="M94" s="0" t="n">
        <f aca="false">IFERROR(N94/(1+'IMF GDP constant growth'!N94/100),"")</f>
        <v>58.7609342679389</v>
      </c>
      <c r="N94" s="0" t="n">
        <f aca="false">IFERROR(O94/(1+'IMF GDP constant growth'!O94/100),"")</f>
        <v>63.5452495360344</v>
      </c>
      <c r="O94" s="0" t="n">
        <f aca="false">IFERROR(P94/(1+'IMF GDP constant growth'!P94/100),"")</f>
        <v>57.158951957663</v>
      </c>
      <c r="P94" s="0" t="n">
        <f aca="false">IFERROR(Q94/(1+'IMF GDP constant growth'!Q94/100),"")</f>
        <v>71.9608341566194</v>
      </c>
      <c r="Q94" s="0" t="n">
        <f aca="false">IFERROR(R94/(1+'IMF GDP constant growth'!R94/100),"")</f>
        <v>53.0862269656797</v>
      </c>
      <c r="R94" s="0" t="n">
        <f aca="false">IFERROR(S94/(1+'IMF GDP constant growth'!S94/100),"")</f>
        <v>31.3166270115938</v>
      </c>
      <c r="S94" s="0" t="n">
        <f aca="false">IFERROR(T94/(1+'IMF GDP constant growth'!T94/100),"")</f>
        <v>57.2496126736244</v>
      </c>
      <c r="T94" s="0" t="n">
        <f aca="false">IFERROR(U94/(1+'IMF GDP constant growth'!U94/100),"")</f>
        <v>77.3625465981222</v>
      </c>
      <c r="U94" s="0" t="n">
        <f aca="false">IFERROR(V94/(1+'IMF GDP constant growth'!V94/100),"")</f>
        <v>84.0281036130164</v>
      </c>
      <c r="V94" s="0" t="n">
        <f aca="false">IFERROR(W94/(1+'IMF GDP constant growth'!W94/100),"")</f>
        <v>85.4305326623176</v>
      </c>
      <c r="W94" s="0" t="n">
        <f aca="false">IFERROR(X94/(1+'IMF GDP constant growth'!X94/100),"")</f>
        <v>85.9414072476383</v>
      </c>
      <c r="X94" s="0" t="n">
        <f aca="false">IFERROR(Y94/(1+'IMF GDP constant growth'!Y94/100),"")</f>
        <v>88.0839265303219</v>
      </c>
      <c r="Y94" s="0" t="n">
        <f aca="false">IFERROR(Z94/(1+'IMF GDP constant growth'!Z94/100),"")</f>
        <v>91.3025132057398</v>
      </c>
      <c r="Z94" s="0" t="n">
        <f aca="false">IFERROR(AA94/(1+'IMF GDP constant growth'!AA94/100),"")</f>
        <v>89.6691112444892</v>
      </c>
      <c r="AA94" s="0" t="n">
        <f aca="false">IFERROR(AB94/(1+'IMF GDP constant growth'!AB94/100),"")</f>
        <v>93.8745925618557</v>
      </c>
      <c r="AB94" s="0" t="n">
        <f aca="false">IFERROR(AC94/(1+'IMF GDP constant growth'!AC94/100),"")</f>
        <v>94.0745454440124</v>
      </c>
      <c r="AC94" s="0" t="n">
        <f aca="false">IFERROR(AD94/(1+'IMF GDP constant growth'!AD94/100),"")</f>
        <v>96.909952243695</v>
      </c>
      <c r="AD94" s="0" t="n">
        <f aca="false">IFERROR(AE94/(1+'IMF GDP constant growth'!AE94/100),"")</f>
        <v>113.700570569438</v>
      </c>
      <c r="AE94" s="0" t="n">
        <f aca="false">IFERROR(AF94/(1+'IMF GDP constant growth'!AF94/100),"")</f>
        <v>125.343508995748</v>
      </c>
      <c r="AF94" s="0" t="n">
        <f aca="false">IFERROR(AG94/(1+'IMF GDP constant growth'!AG94/100),"")</f>
        <v>138.641201865107</v>
      </c>
      <c r="AG94" s="0" t="n">
        <f aca="false">IFERROR(AH94/(1+'IMF GDP constant growth'!AH94/100),"")</f>
        <v>149.06008818527</v>
      </c>
      <c r="AH94" s="0" t="n">
        <f aca="false">IFERROR(AI94/(1+'IMF GDP constant growth'!AI94/100),"")</f>
        <v>157.991768669331</v>
      </c>
      <c r="AI94" s="0" t="n">
        <f aca="false">IFERROR(AJ94/(1+'IMF GDP constant growth'!AJ94/100),"")</f>
        <v>161.90996453233</v>
      </c>
      <c r="AJ94" s="0" t="n">
        <f aca="false">IFERROR(AK94/(1+'IMF GDP constant growth'!AK94/100),"")</f>
        <v>150.453215442023</v>
      </c>
      <c r="AK94" s="0" t="n">
        <f aca="false">IFERROR(AL94/(1+'IMF GDP constant growth'!AL94/100),"")</f>
        <v>146.885969703892</v>
      </c>
      <c r="AL94" s="0" t="n">
        <f aca="false">IFERROR(AM94/(1+'IMF GDP constant growth'!AM94/100),"")</f>
        <v>161.028150866983</v>
      </c>
      <c r="AM94" s="0" t="n">
        <f aca="false">IFERROR(AN94/(1+'IMF GDP constant growth'!AN94/100),"")</f>
        <v>171.697876143429</v>
      </c>
      <c r="AN94" s="0" t="n">
        <f aca="false">IFERROR(AO94/(1+'IMF GDP constant growth'!AO94/100),"")</f>
        <v>173.670684740317</v>
      </c>
      <c r="AO94" s="0" t="n">
        <f aca="false">IFERROR(AP94/(1+'IMF GDP constant growth'!AP94/100),"")</f>
        <v>174.540774870866</v>
      </c>
      <c r="AP94" s="0" t="n">
        <f aca="false">IFERROR(AQ94/(1+'IMF GDP constant growth'!AQ94/100),"")</f>
        <v>175.575801665851</v>
      </c>
      <c r="AQ94" s="0" t="n">
        <f aca="false">IFERROR(AR94/(1+'IMF GDP constant growth'!AR94/100),"")</f>
        <v>180.713149622594</v>
      </c>
      <c r="AR94" s="0" t="n">
        <f aca="false">IFERROR(AS94/(1+'IMF GDP constant growth'!AS94/100),"")</f>
        <v>172.197946012377</v>
      </c>
      <c r="AS94" s="0" t="n">
        <f aca="false">IFERROR(AT94/(1+'IMF GDP constant growth'!AT94/100),"")</f>
        <v>176.389244018318</v>
      </c>
      <c r="AT94" s="0" t="n">
        <f aca="false">IFERROR(AU94/(1+'IMF GDP constant growth'!AU94/100),"")</f>
        <v>178.826943370651</v>
      </c>
      <c r="AU94" s="0" t="n">
        <f aca="false">IFERROR(AV94/(1+'IMF GDP constant growth'!AV94/100),"")</f>
        <v>169.395610377283</v>
      </c>
      <c r="AV94" s="0" t="n">
        <f aca="false">IFERROR(AW94/(1+'IMF GDP constant growth'!AW94/100),"")</f>
        <v>172.271947841489</v>
      </c>
      <c r="AW94" s="0" t="n">
        <f aca="false">'IMF GDP current US'!AW94</f>
        <v>182.846</v>
      </c>
      <c r="AX94" s="0" t="n">
        <f aca="false">IFERROR(AW94*(1+'IMF GDP constant growth'!AX94/100),"")</f>
        <v>178.76670574</v>
      </c>
      <c r="AY94" s="0" t="n">
        <f aca="false">IFERROR(AX94*(1+'IMF GDP constant growth'!AY94/100),"")</f>
        <v>176.197828178516</v>
      </c>
      <c r="AZ94" s="0" t="n">
        <f aca="false">IFERROR(AY94*(1+'IMF GDP constant growth'!AZ94/100),"")</f>
        <v>182.898631584145</v>
      </c>
      <c r="BA94" s="0" t="n">
        <f aca="false">IFERROR(AZ94*(1+'IMF GDP constant growth'!BA94/100),"")</f>
        <v>187.447320551643</v>
      </c>
      <c r="BB94" s="0" t="n">
        <f aca="false">IFERROR(BA94*(1+'IMF GDP constant growth'!BB94/100),"")</f>
        <v>192.300331680725</v>
      </c>
      <c r="BC94" s="0" t="n">
        <f aca="false">IFERROR(BB94*(1+'IMF GDP constant growth'!BC94/100),"")</f>
        <v>197.302063307741</v>
      </c>
      <c r="BD94" s="0" t="n">
        <f aca="false">IFERROR(BC94*(1+'IMF GDP constant growth'!BD94/100),"")</f>
        <v>202.455593201339</v>
      </c>
      <c r="BE94" s="0" t="n">
        <v>2022</v>
      </c>
    </row>
    <row r="95" customFormat="false" ht="15" hidden="false" customHeight="false" outlineLevel="0" collapsed="false">
      <c r="A95" s="0" t="s">
        <v>106</v>
      </c>
      <c r="B95" s="0" t="s">
        <v>338</v>
      </c>
      <c r="C95" s="0" t="s">
        <v>239</v>
      </c>
      <c r="D95" s="0" t="s">
        <v>240</v>
      </c>
      <c r="E95" s="0" t="s">
        <v>241</v>
      </c>
      <c r="F95" s="0" t="s">
        <v>242</v>
      </c>
      <c r="G95" s="0" t="str">
        <f aca="false">IFERROR(H95/(1+'IMF GDP constant growth'!H95/100),"")</f>
        <v/>
      </c>
      <c r="H95" s="0" t="str">
        <f aca="false">IFERROR(I95/(1+'IMF GDP constant growth'!I95/100),"")</f>
        <v/>
      </c>
      <c r="I95" s="0" t="str">
        <f aca="false">IFERROR(J95/(1+'IMF GDP constant growth'!J95/100),"")</f>
        <v/>
      </c>
      <c r="J95" s="0" t="str">
        <f aca="false">IFERROR(K95/(1+'IMF GDP constant growth'!K95/100),"")</f>
        <v/>
      </c>
      <c r="K95" s="0" t="str">
        <f aca="false">IFERROR(L95/(1+'IMF GDP constant growth'!L95/100),"")</f>
        <v/>
      </c>
      <c r="L95" s="0" t="str">
        <f aca="false">IFERROR(M95/(1+'IMF GDP constant growth'!M95/100),"")</f>
        <v/>
      </c>
      <c r="M95" s="0" t="str">
        <f aca="false">IFERROR(N95/(1+'IMF GDP constant growth'!N95/100),"")</f>
        <v/>
      </c>
      <c r="N95" s="0" t="str">
        <f aca="false">IFERROR(O95/(1+'IMF GDP constant growth'!O95/100),"")</f>
        <v/>
      </c>
      <c r="O95" s="0" t="str">
        <f aca="false">IFERROR(P95/(1+'IMF GDP constant growth'!P95/100),"")</f>
        <v/>
      </c>
      <c r="P95" s="0" t="str">
        <f aca="false">IFERROR(Q95/(1+'IMF GDP constant growth'!Q95/100),"")</f>
        <v/>
      </c>
      <c r="Q95" s="0" t="str">
        <f aca="false">IFERROR(R95/(1+'IMF GDP constant growth'!R95/100),"")</f>
        <v/>
      </c>
      <c r="R95" s="0" t="str">
        <f aca="false">IFERROR(S95/(1+'IMF GDP constant growth'!S95/100),"")</f>
        <v/>
      </c>
      <c r="S95" s="0" t="n">
        <f aca="false">IFERROR(T95/(1+'IMF GDP constant growth'!T95/100),"")</f>
        <v>5.80393703801608</v>
      </c>
      <c r="T95" s="0" t="n">
        <f aca="false">IFERROR(U95/(1+'IMF GDP constant growth'!U95/100),"")</f>
        <v>5.04913502622209</v>
      </c>
      <c r="U95" s="0" t="n">
        <f aca="false">IFERROR(V95/(1+'IMF GDP constant growth'!V95/100),"")</f>
        <v>4.04905285157828</v>
      </c>
      <c r="V95" s="0" t="n">
        <f aca="false">IFERROR(W95/(1+'IMF GDP constant growth'!W95/100),"")</f>
        <v>3.82943222490867</v>
      </c>
      <c r="W95" s="0" t="n">
        <f aca="false">IFERROR(X95/(1+'IMF GDP constant growth'!X95/100),"")</f>
        <v>4.10074749804345</v>
      </c>
      <c r="X95" s="0" t="n">
        <f aca="false">IFERROR(Y95/(1+'IMF GDP constant growth'!Y95/100),"")</f>
        <v>4.50733661247446</v>
      </c>
      <c r="Y95" s="0" t="n">
        <f aca="false">IFERROR(Z95/(1+'IMF GDP constant growth'!Z95/100),"")</f>
        <v>4.60298229539117</v>
      </c>
      <c r="Z95" s="0" t="n">
        <f aca="false">IFERROR(AA95/(1+'IMF GDP constant growth'!AA95/100),"")</f>
        <v>4.77126732811067</v>
      </c>
      <c r="AA95" s="0" t="n">
        <f aca="false">IFERROR(AB95/(1+'IMF GDP constant growth'!AB95/100),"")</f>
        <v>5.03096740877974</v>
      </c>
      <c r="AB95" s="0" t="n">
        <f aca="false">IFERROR(AC95/(1+'IMF GDP constant growth'!AC95/100),"")</f>
        <v>5.29871549427499</v>
      </c>
      <c r="AC95" s="0" t="n">
        <f aca="false">IFERROR(AD95/(1+'IMF GDP constant growth'!AD95/100),"")</f>
        <v>5.29781471264097</v>
      </c>
      <c r="AD95" s="0" t="n">
        <f aca="false">IFERROR(AE95/(1+'IMF GDP constant growth'!AE95/100),"")</f>
        <v>5.67025108693963</v>
      </c>
      <c r="AE95" s="0" t="n">
        <f aca="false">IFERROR(AF95/(1+'IMF GDP constant growth'!AF95/100),"")</f>
        <v>6.06869963081888</v>
      </c>
      <c r="AF95" s="0" t="n">
        <f aca="false">IFERROR(AG95/(1+'IMF GDP constant growth'!AG95/100),"")</f>
        <v>6.05801871946863</v>
      </c>
      <c r="AG95" s="0" t="n">
        <f aca="false">IFERROR(AH95/(1+'IMF GDP constant growth'!AH95/100),"")</f>
        <v>6.24599904033374</v>
      </c>
      <c r="AH95" s="0" t="n">
        <f aca="false">IFERROR(AI95/(1+'IMF GDP constant growth'!AI95/100),"")</f>
        <v>6.77959473834946</v>
      </c>
      <c r="AI95" s="0" t="n">
        <f aca="false">IFERROR(AJ95/(1+'IMF GDP constant growth'!AJ95/100),"")</f>
        <v>7.29253887625298</v>
      </c>
      <c r="AJ95" s="0" t="n">
        <f aca="false">IFERROR(AK95/(1+'IMF GDP constant growth'!AK95/100),"")</f>
        <v>7.50300154822164</v>
      </c>
      <c r="AK95" s="0" t="n">
        <f aca="false">IFERROR(AL95/(1+'IMF GDP constant growth'!AL95/100),"")</f>
        <v>7.46758738091403</v>
      </c>
      <c r="AL95" s="0" t="n">
        <f aca="false">IFERROR(AM95/(1+'IMF GDP constant growth'!AM95/100),"")</f>
        <v>7.91235688532127</v>
      </c>
      <c r="AM95" s="0" t="n">
        <f aca="false">IFERROR(AN95/(1+'IMF GDP constant growth'!AN95/100),"")</f>
        <v>7.90539401126219</v>
      </c>
      <c r="AN95" s="0" t="n">
        <f aca="false">IFERROR(AO95/(1+'IMF GDP constant growth'!AO95/100),"")</f>
        <v>8.76826776759146</v>
      </c>
      <c r="AO95" s="0" t="n">
        <f aca="false">IFERROR(AP95/(1+'IMF GDP constant growth'!AP95/100),"")</f>
        <v>9.12110286255934</v>
      </c>
      <c r="AP95" s="0" t="n">
        <f aca="false">IFERROR(AQ95/(1+'IMF GDP constant growth'!AQ95/100),"")</f>
        <v>9.47463680951214</v>
      </c>
      <c r="AQ95" s="0" t="n">
        <f aca="false">IFERROR(AR95/(1+'IMF GDP constant growth'!AR95/100),"")</f>
        <v>9.88545706157259</v>
      </c>
      <c r="AR95" s="0" t="n">
        <f aca="false">IFERROR(AS95/(1+'IMF GDP constant growth'!AS95/100),"")</f>
        <v>10.3540277262911</v>
      </c>
      <c r="AS95" s="0" t="n">
        <f aca="false">IFERROR(AT95/(1+'IMF GDP constant growth'!AT95/100),"")</f>
        <v>10.7121735453435</v>
      </c>
      <c r="AT95" s="0" t="n">
        <f aca="false">IFERROR(AU95/(1+'IMF GDP constant growth'!AU95/100),"")</f>
        <v>11.2050406501648</v>
      </c>
      <c r="AU95" s="0" t="n">
        <f aca="false">IFERROR(AV95/(1+'IMF GDP constant growth'!AV95/100),"")</f>
        <v>10.4039922940845</v>
      </c>
      <c r="AV95" s="0" t="n">
        <f aca="false">IFERROR(AW95/(1+'IMF GDP constant growth'!AW95/100),"")</f>
        <v>10.9769401497197</v>
      </c>
      <c r="AW95" s="0" t="n">
        <f aca="false">'IMF GDP current US'!AW95</f>
        <v>11.672</v>
      </c>
      <c r="AX95" s="0" t="n">
        <f aca="false">IFERROR(AW95*(1+'IMF GDP constant growth'!AX95/100),"")</f>
        <v>12.16175712</v>
      </c>
      <c r="AY95" s="0" t="n">
        <f aca="false">IFERROR(AX95*(1+'IMF GDP constant growth'!AY95/100),"")</f>
        <v>12.7024688415552</v>
      </c>
      <c r="AZ95" s="0" t="n">
        <f aca="false">IFERROR(AY95*(1+'IMF GDP constant growth'!AZ95/100),"")</f>
        <v>13.2333050144438</v>
      </c>
      <c r="BA95" s="0" t="n">
        <f aca="false">IFERROR(AZ95*(1+'IMF GDP constant growth'!BA95/100),"")</f>
        <v>13.7565498947149</v>
      </c>
      <c r="BB95" s="0" t="n">
        <f aca="false">IFERROR(BA95*(1+'IMF GDP constant growth'!BB95/100),"")</f>
        <v>14.3018595325414</v>
      </c>
      <c r="BC95" s="0" t="n">
        <f aca="false">IFERROR(BB95*(1+'IMF GDP constant growth'!BC95/100),"")</f>
        <v>14.8765082485589</v>
      </c>
      <c r="BD95" s="0" t="n">
        <f aca="false">IFERROR(BC95*(1+'IMF GDP constant growth'!BD95/100),"")</f>
        <v>15.469039572099</v>
      </c>
      <c r="BE95" s="0" t="n">
        <v>2023</v>
      </c>
    </row>
    <row r="96" customFormat="false" ht="15" hidden="false" customHeight="false" outlineLevel="0" collapsed="false">
      <c r="A96" s="0" t="s">
        <v>108</v>
      </c>
      <c r="B96" s="0" t="s">
        <v>339</v>
      </c>
      <c r="C96" s="0" t="s">
        <v>239</v>
      </c>
      <c r="D96" s="0" t="s">
        <v>240</v>
      </c>
      <c r="E96" s="0" t="s">
        <v>241</v>
      </c>
      <c r="F96" s="0" t="s">
        <v>242</v>
      </c>
      <c r="G96" s="0" t="n">
        <f aca="false">IFERROR(H96/(1+'IMF GDP constant growth'!H96/100),"")</f>
        <v>1.27092180504118</v>
      </c>
      <c r="H96" s="0" t="n">
        <f aca="false">IFERROR(I96/(1+'IMF GDP constant growth'!I96/100),"")</f>
        <v>1.4657795361901</v>
      </c>
      <c r="I96" s="0" t="n">
        <f aca="false">IFERROR(J96/(1+'IMF GDP constant growth'!J96/100),"")</f>
        <v>1.53489104132146</v>
      </c>
      <c r="J96" s="0" t="n">
        <f aca="false">IFERROR(K96/(1+'IMF GDP constant growth'!K96/100),"")</f>
        <v>1.5809377725611</v>
      </c>
      <c r="K96" s="0" t="n">
        <f aca="false">IFERROR(L96/(1+'IMF GDP constant growth'!L96/100),"")</f>
        <v>1.68271854635859</v>
      </c>
      <c r="L96" s="0" t="n">
        <f aca="false">IFERROR(M96/(1+'IMF GDP constant growth'!M96/100),"")</f>
        <v>1.83621613215742</v>
      </c>
      <c r="M96" s="0" t="n">
        <f aca="false">IFERROR(N96/(1+'IMF GDP constant growth'!N96/100),"")</f>
        <v>1.9248870091793</v>
      </c>
      <c r="N96" s="0" t="n">
        <f aca="false">IFERROR(O96/(1+'IMF GDP constant growth'!O96/100),"")</f>
        <v>1.90640809389118</v>
      </c>
      <c r="O96" s="0" t="n">
        <f aca="false">IFERROR(P96/(1+'IMF GDP constant growth'!P96/100),"")</f>
        <v>1.86637352391946</v>
      </c>
      <c r="P96" s="0" t="n">
        <f aca="false">IFERROR(Q96/(1+'IMF GDP constant growth'!Q96/100),"")</f>
        <v>2.05101385664082</v>
      </c>
      <c r="Q96" s="0" t="n">
        <f aca="false">IFERROR(R96/(1+'IMF GDP constant growth'!R96/100),"")</f>
        <v>2.18814464309582</v>
      </c>
      <c r="R96" s="0" t="n">
        <f aca="false">IFERROR(S96/(1+'IMF GDP constant growth'!S96/100),"")</f>
        <v>2.27564854737322</v>
      </c>
      <c r="S96" s="0" t="n">
        <f aca="false">IFERROR(T96/(1+'IMF GDP constant growth'!T96/100),"")</f>
        <v>2.43492118920388</v>
      </c>
      <c r="T96" s="0" t="n">
        <f aca="false">IFERROR(U96/(1+'IMF GDP constant growth'!U96/100),"")</f>
        <v>2.57777801537447</v>
      </c>
      <c r="U96" s="0" t="n">
        <f aca="false">IFERROR(V96/(1+'IMF GDP constant growth'!V96/100),"")</f>
        <v>2.78812470142902</v>
      </c>
      <c r="V96" s="0" t="n">
        <f aca="false">IFERROR(W96/(1+'IMF GDP constant growth'!W96/100),"")</f>
        <v>2.9845480866447</v>
      </c>
      <c r="W96" s="0" t="n">
        <f aca="false">IFERROR(X96/(1+'IMF GDP constant growth'!X96/100),"")</f>
        <v>3.19024314077625</v>
      </c>
      <c r="X96" s="0" t="n">
        <f aca="false">IFERROR(Y96/(1+'IMF GDP constant growth'!Y96/100),"")</f>
        <v>3.41059323450967</v>
      </c>
      <c r="Y96" s="0" t="n">
        <f aca="false">IFERROR(Z96/(1+'IMF GDP constant growth'!Z96/100),"")</f>
        <v>3.55653251901433</v>
      </c>
      <c r="Z96" s="0" t="n">
        <f aca="false">IFERROR(AA96/(1+'IMF GDP constant growth'!AA96/100),"")</f>
        <v>3.69978964888023</v>
      </c>
      <c r="AA96" s="0" t="n">
        <f aca="false">IFERROR(AB96/(1+'IMF GDP constant growth'!AB96/100),"")</f>
        <v>3.93764912540674</v>
      </c>
      <c r="AB96" s="0" t="n">
        <f aca="false">IFERROR(AC96/(1+'IMF GDP constant growth'!AC96/100),"")</f>
        <v>4.12555374167115</v>
      </c>
      <c r="AC96" s="0" t="n">
        <f aca="false">IFERROR(AD96/(1+'IMF GDP constant growth'!AD96/100),"")</f>
        <v>4.40646269594154</v>
      </c>
      <c r="AD96" s="0" t="n">
        <f aca="false">IFERROR(AE96/(1+'IMF GDP constant growth'!AE96/100),"")</f>
        <v>4.67873802592377</v>
      </c>
      <c r="AE96" s="0" t="n">
        <f aca="false">IFERROR(AF96/(1+'IMF GDP constant growth'!AF96/100),"")</f>
        <v>5.01499892784691</v>
      </c>
      <c r="AF96" s="0" t="n">
        <f aca="false">IFERROR(AG96/(1+'IMF GDP constant growth'!AG96/100),"")</f>
        <v>5.36303985343949</v>
      </c>
      <c r="AG96" s="0" t="n">
        <f aca="false">IFERROR(AH96/(1+'IMF GDP constant growth'!AH96/100),"")</f>
        <v>5.84324644191646</v>
      </c>
      <c r="AH96" s="0" t="n">
        <f aca="false">IFERROR(AI96/(1+'IMF GDP constant growth'!AI96/100),"")</f>
        <v>6.30199972007132</v>
      </c>
      <c r="AI96" s="0" t="n">
        <f aca="false">IFERROR(AJ96/(1+'IMF GDP constant growth'!AJ96/100),"")</f>
        <v>6.7949421381753</v>
      </c>
      <c r="AJ96" s="0" t="n">
        <f aca="false">IFERROR(AK96/(1+'IMF GDP constant growth'!AK96/100),"")</f>
        <v>7.29593322202296</v>
      </c>
      <c r="AK96" s="0" t="n">
        <f aca="false">IFERROR(AL96/(1+'IMF GDP constant growth'!AL96/100),"")</f>
        <v>7.88092114776476</v>
      </c>
      <c r="AL96" s="0" t="n">
        <f aca="false">IFERROR(AM96/(1+'IMF GDP constant growth'!AM96/100),"")</f>
        <v>8.51029151062526</v>
      </c>
      <c r="AM96" s="0" t="n">
        <f aca="false">IFERROR(AN96/(1+'IMF GDP constant growth'!AN96/100),"")</f>
        <v>9.17451976302956</v>
      </c>
      <c r="AN96" s="0" t="n">
        <f aca="false">IFERROR(AO96/(1+'IMF GDP constant growth'!AO96/100),"")</f>
        <v>9.91086671921031</v>
      </c>
      <c r="AO96" s="0" t="n">
        <f aca="false">IFERROR(AP96/(1+'IMF GDP constant growth'!AP96/100),"")</f>
        <v>10.6652818938766</v>
      </c>
      <c r="AP96" s="0" t="n">
        <f aca="false">IFERROR(AQ96/(1+'IMF GDP constant growth'!AQ96/100),"")</f>
        <v>11.4406478875614</v>
      </c>
      <c r="AQ96" s="0" t="n">
        <f aca="false">IFERROR(AR96/(1+'IMF GDP constant growth'!AR96/100),"")</f>
        <v>12.2441245887049</v>
      </c>
      <c r="AR96" s="0" t="n">
        <f aca="false">IFERROR(AS96/(1+'IMF GDP constant growth'!AS96/100),"")</f>
        <v>13.082969564277</v>
      </c>
      <c r="AS96" s="0" t="n">
        <f aca="false">IFERROR(AT96/(1+'IMF GDP constant growth'!AT96/100),"")</f>
        <v>13.9057575201744</v>
      </c>
      <c r="AT96" s="0" t="n">
        <f aca="false">IFERROR(AU96/(1+'IMF GDP constant growth'!AU96/100),"")</f>
        <v>14.5526533600129</v>
      </c>
      <c r="AU96" s="0" t="n">
        <f aca="false">IFERROR(AV96/(1+'IMF GDP constant growth'!AV96/100),"")</f>
        <v>14.4893493178969</v>
      </c>
      <c r="AV96" s="0" t="n">
        <f aca="false">IFERROR(AW96/(1+'IMF GDP constant growth'!AW96/100),"")</f>
        <v>14.7879748073387</v>
      </c>
      <c r="AW96" s="0" t="n">
        <f aca="false">'IMF GDP current US'!AW96</f>
        <v>15.121</v>
      </c>
      <c r="AX96" s="0" t="n">
        <f aca="false">IFERROR(AW96*(1+'IMF GDP constant growth'!AX96/100),"")</f>
        <v>15.68002337</v>
      </c>
      <c r="AY96" s="0" t="n">
        <f aca="false">IFERROR(AX96*(1+'IMF GDP constant growth'!AY96/100),"")</f>
        <v>16.3023634975553</v>
      </c>
      <c r="AZ96" s="0" t="n">
        <f aca="false">IFERROR(AY96*(1+'IMF GDP constant growth'!AZ96/100),"")</f>
        <v>16.9500563993132</v>
      </c>
      <c r="BA96" s="0" t="n">
        <f aca="false">IFERROR(AZ96*(1+'IMF GDP constant growth'!BA96/100),"")</f>
        <v>17.6407711975852</v>
      </c>
      <c r="BB96" s="0" t="n">
        <f aca="false">IFERROR(BA96*(1+'IMF GDP constant growth'!BB96/100),"")</f>
        <v>18.3880342655149</v>
      </c>
      <c r="BC96" s="0" t="n">
        <f aca="false">IFERROR(BB96*(1+'IMF GDP constant growth'!BC96/100),"")</f>
        <v>19.2035435851905</v>
      </c>
      <c r="BD96" s="0" t="n">
        <f aca="false">IFERROR(BC96*(1+'IMF GDP constant growth'!BD96/100),"")</f>
        <v>20.0863304838017</v>
      </c>
      <c r="BE96" s="0" t="n">
        <v>2022</v>
      </c>
    </row>
    <row r="97" customFormat="false" ht="15" hidden="false" customHeight="false" outlineLevel="0" collapsed="false">
      <c r="A97" s="0" t="s">
        <v>109</v>
      </c>
      <c r="B97" s="0" t="s">
        <v>340</v>
      </c>
      <c r="C97" s="0" t="s">
        <v>239</v>
      </c>
      <c r="D97" s="0" t="s">
        <v>240</v>
      </c>
      <c r="E97" s="0" t="s">
        <v>241</v>
      </c>
      <c r="F97" s="0" t="s">
        <v>242</v>
      </c>
      <c r="G97" s="0" t="str">
        <f aca="false">IFERROR(H97/(1+'IMF GDP constant growth'!H97/100),"")</f>
        <v/>
      </c>
      <c r="H97" s="0" t="str">
        <f aca="false">IFERROR(I97/(1+'IMF GDP constant growth'!I97/100),"")</f>
        <v/>
      </c>
      <c r="I97" s="0" t="str">
        <f aca="false">IFERROR(J97/(1+'IMF GDP constant growth'!J97/100),"")</f>
        <v/>
      </c>
      <c r="J97" s="0" t="str">
        <f aca="false">IFERROR(K97/(1+'IMF GDP constant growth'!K97/100),"")</f>
        <v/>
      </c>
      <c r="K97" s="0" t="str">
        <f aca="false">IFERROR(L97/(1+'IMF GDP constant growth'!L97/100),"")</f>
        <v/>
      </c>
      <c r="L97" s="0" t="str">
        <f aca="false">IFERROR(M97/(1+'IMF GDP constant growth'!M97/100),"")</f>
        <v/>
      </c>
      <c r="M97" s="0" t="str">
        <f aca="false">IFERROR(N97/(1+'IMF GDP constant growth'!N97/100),"")</f>
        <v/>
      </c>
      <c r="N97" s="0" t="str">
        <f aca="false">IFERROR(O97/(1+'IMF GDP constant growth'!O97/100),"")</f>
        <v/>
      </c>
      <c r="O97" s="0" t="str">
        <f aca="false">IFERROR(P97/(1+'IMF GDP constant growth'!P97/100),"")</f>
        <v/>
      </c>
      <c r="P97" s="0" t="str">
        <f aca="false">IFERROR(Q97/(1+'IMF GDP constant growth'!Q97/100),"")</f>
        <v/>
      </c>
      <c r="Q97" s="0" t="str">
        <f aca="false">IFERROR(R97/(1+'IMF GDP constant growth'!R97/100),"")</f>
        <v/>
      </c>
      <c r="R97" s="0" t="str">
        <f aca="false">IFERROR(S97/(1+'IMF GDP constant growth'!S97/100),"")</f>
        <v/>
      </c>
      <c r="S97" s="0" t="n">
        <f aca="false">IFERROR(T97/(1+'IMF GDP constant growth'!T97/100),"")</f>
        <v>17.6221143344945</v>
      </c>
      <c r="T97" s="0" t="n">
        <f aca="false">IFERROR(U97/(1+'IMF GDP constant growth'!U97/100),"")</f>
        <v>15.6131933003621</v>
      </c>
      <c r="U97" s="0" t="n">
        <f aca="false">IFERROR(V97/(1+'IMF GDP constant growth'!V97/100),"")</f>
        <v>15.9566835529701</v>
      </c>
      <c r="V97" s="0" t="n">
        <f aca="false">IFERROR(W97/(1+'IMF GDP constant growth'!W97/100),"")</f>
        <v>15.6241462677262</v>
      </c>
      <c r="W97" s="0" t="n">
        <f aca="false">IFERROR(X97/(1+'IMF GDP constant growth'!X97/100),"")</f>
        <v>16.028499173135</v>
      </c>
      <c r="X97" s="0" t="n">
        <f aca="false">IFERROR(Y97/(1+'IMF GDP constant growth'!Y97/100),"")</f>
        <v>17.4449376450649</v>
      </c>
      <c r="Y97" s="0" t="n">
        <f aca="false">IFERROR(Z97/(1+'IMF GDP constant growth'!Z97/100),"")</f>
        <v>18.5502488942562</v>
      </c>
      <c r="Z97" s="0" t="n">
        <f aca="false">IFERROR(AA97/(1+'IMF GDP constant growth'!AA97/100),"")</f>
        <v>19.0614937537819</v>
      </c>
      <c r="AA97" s="0" t="n">
        <f aca="false">IFERROR(AB97/(1+'IMF GDP constant growth'!AB97/100),"")</f>
        <v>20.1434241392466</v>
      </c>
      <c r="AB97" s="0" t="n">
        <f aca="false">IFERROR(AC97/(1+'IMF GDP constant growth'!AC97/100),"")</f>
        <v>21.4172942818125</v>
      </c>
      <c r="AC97" s="0" t="n">
        <f aca="false">IFERROR(AD97/(1+'IMF GDP constant growth'!AD97/100),"")</f>
        <v>22.9353521005074</v>
      </c>
      <c r="AD97" s="0" t="n">
        <f aca="false">IFERROR(AE97/(1+'IMF GDP constant growth'!AE97/100),"")</f>
        <v>24.8671968079331</v>
      </c>
      <c r="AE97" s="0" t="n">
        <f aca="false">IFERROR(AF97/(1+'IMF GDP constant growth'!AF97/100),"")</f>
        <v>26.9271953915023</v>
      </c>
      <c r="AF97" s="0" t="n">
        <f aca="false">IFERROR(AG97/(1+'IMF GDP constant growth'!AG97/100),"")</f>
        <v>29.8137907374714</v>
      </c>
      <c r="AG97" s="0" t="n">
        <f aca="false">IFERROR(AH97/(1+'IMF GDP constant growth'!AH97/100),"")</f>
        <v>33.3830977645614</v>
      </c>
      <c r="AH97" s="0" t="n">
        <f aca="false">IFERROR(AI97/(1+'IMF GDP constant growth'!AI97/100),"")</f>
        <v>36.7020453443141</v>
      </c>
      <c r="AI97" s="0" t="n">
        <f aca="false">IFERROR(AJ97/(1+'IMF GDP constant growth'!AJ97/100),"")</f>
        <v>35.5095958910774</v>
      </c>
      <c r="AJ97" s="0" t="n">
        <f aca="false">IFERROR(AK97/(1+'IMF GDP constant growth'!AK97/100),"")</f>
        <v>30.4459275170097</v>
      </c>
      <c r="AK97" s="0" t="n">
        <f aca="false">IFERROR(AL97/(1+'IMF GDP constant growth'!AL97/100),"")</f>
        <v>29.0892569868518</v>
      </c>
      <c r="AL97" s="0" t="n">
        <f aca="false">IFERROR(AM97/(1+'IMF GDP constant growth'!AM97/100),"")</f>
        <v>29.8380144616933</v>
      </c>
      <c r="AM97" s="0" t="n">
        <f aca="false">IFERROR(AN97/(1+'IMF GDP constant growth'!AN97/100),"")</f>
        <v>31.9392074400858</v>
      </c>
      <c r="AN97" s="0" t="n">
        <f aca="false">IFERROR(AO97/(1+'IMF GDP constant growth'!AO97/100),"")</f>
        <v>32.5805467254827</v>
      </c>
      <c r="AO97" s="0" t="n">
        <f aca="false">IFERROR(AP97/(1+'IMF GDP constant growth'!AP97/100),"")</f>
        <v>33.2002287242014</v>
      </c>
      <c r="AP97" s="0" t="n">
        <f aca="false">IFERROR(AQ97/(1+'IMF GDP constant growth'!AQ97/100),"")</f>
        <v>34.4900576101366</v>
      </c>
      <c r="AQ97" s="0" t="n">
        <f aca="false">IFERROR(AR97/(1+'IMF GDP constant growth'!AR97/100),"")</f>
        <v>35.3071270749207</v>
      </c>
      <c r="AR97" s="0" t="n">
        <f aca="false">IFERROR(AS97/(1+'IMF GDP constant growth'!AS97/100),"")</f>
        <v>36.4764991236421</v>
      </c>
      <c r="AS97" s="0" t="n">
        <f aca="false">IFERROR(AT97/(1+'IMF GDP constant growth'!AT97/100),"")</f>
        <v>37.9322762036667</v>
      </c>
      <c r="AT97" s="0" t="n">
        <f aca="false">IFERROR(AU97/(1+'IMF GDP constant growth'!AU97/100),"")</f>
        <v>38.1553179877442</v>
      </c>
      <c r="AU97" s="0" t="n">
        <f aca="false">IFERROR(AV97/(1+'IMF GDP constant growth'!AV97/100),"")</f>
        <v>36.8145401136549</v>
      </c>
      <c r="AV97" s="0" t="n">
        <f aca="false">IFERROR(AW97/(1+'IMF GDP constant growth'!AW97/100),"")</f>
        <v>39.2928949541062</v>
      </c>
      <c r="AW97" s="0" t="n">
        <f aca="false">'IMF GDP current US'!AW97</f>
        <v>40.454</v>
      </c>
      <c r="AX97" s="0" t="n">
        <f aca="false">IFERROR(AW97*(1+'IMF GDP constant growth'!AX97/100),"")</f>
        <v>40.33021076</v>
      </c>
      <c r="AY97" s="0" t="n">
        <f aca="false">IFERROR(AX97*(1+'IMF GDP constant growth'!AY97/100),"")</f>
        <v>40.9992889565084</v>
      </c>
      <c r="AZ97" s="0" t="n">
        <f aca="false">IFERROR(AY97*(1+'IMF GDP constant growth'!AZ97/100),"")</f>
        <v>41.9972116497098</v>
      </c>
      <c r="BA97" s="0" t="n">
        <f aca="false">IFERROR(AZ97*(1+'IMF GDP constant growth'!BA97/100),"")</f>
        <v>43.0408423592051</v>
      </c>
      <c r="BB97" s="0" t="n">
        <f aca="false">IFERROR(BA97*(1+'IMF GDP constant growth'!BB97/100),"")</f>
        <v>44.1116985171021</v>
      </c>
      <c r="BC97" s="0" t="n">
        <f aca="false">IFERROR(BB97*(1+'IMF GDP constant growth'!BC97/100),"")</f>
        <v>45.210079810178</v>
      </c>
      <c r="BD97" s="0" t="n">
        <f aca="false">IFERROR(BC97*(1+'IMF GDP constant growth'!BD97/100),"")</f>
        <v>46.3371670998457</v>
      </c>
      <c r="BE97" s="0" t="n">
        <v>2023</v>
      </c>
    </row>
    <row r="98" customFormat="false" ht="15" hidden="false" customHeight="false" outlineLevel="0" collapsed="false">
      <c r="A98" s="0" t="s">
        <v>110</v>
      </c>
      <c r="B98" s="0" t="s">
        <v>341</v>
      </c>
      <c r="C98" s="0" t="s">
        <v>239</v>
      </c>
      <c r="D98" s="0" t="s">
        <v>240</v>
      </c>
      <c r="E98" s="0" t="s">
        <v>241</v>
      </c>
      <c r="F98" s="0" t="s">
        <v>242</v>
      </c>
      <c r="G98" s="0" t="str">
        <f aca="false">IFERROR(H98/(1+'IMF GDP constant growth'!H98/100),"")</f>
        <v/>
      </c>
      <c r="H98" s="0" t="str">
        <f aca="false">IFERROR(I98/(1+'IMF GDP constant growth'!I98/100),"")</f>
        <v/>
      </c>
      <c r="I98" s="0" t="str">
        <f aca="false">IFERROR(J98/(1+'IMF GDP constant growth'!J98/100),"")</f>
        <v/>
      </c>
      <c r="J98" s="0" t="str">
        <f aca="false">IFERROR(K98/(1+'IMF GDP constant growth'!K98/100),"")</f>
        <v/>
      </c>
      <c r="K98" s="0" t="str">
        <f aca="false">IFERROR(L98/(1+'IMF GDP constant growth'!L98/100),"")</f>
        <v/>
      </c>
      <c r="L98" s="0" t="str">
        <f aca="false">IFERROR(M98/(1+'IMF GDP constant growth'!M98/100),"")</f>
        <v/>
      </c>
      <c r="M98" s="0" t="str">
        <f aca="false">IFERROR(N98/(1+'IMF GDP constant growth'!N98/100),"")</f>
        <v/>
      </c>
      <c r="N98" s="0" t="str">
        <f aca="false">IFERROR(O98/(1+'IMF GDP constant growth'!O98/100),"")</f>
        <v/>
      </c>
      <c r="O98" s="0" t="str">
        <f aca="false">IFERROR(P98/(1+'IMF GDP constant growth'!P98/100),"")</f>
        <v/>
      </c>
      <c r="P98" s="0" t="str">
        <f aca="false">IFERROR(Q98/(1+'IMF GDP constant growth'!Q98/100),"")</f>
        <v/>
      </c>
      <c r="Q98" s="0" t="str">
        <f aca="false">IFERROR(R98/(1+'IMF GDP constant growth'!R98/100),"")</f>
        <v/>
      </c>
      <c r="R98" s="0" t="str">
        <f aca="false">IFERROR(S98/(1+'IMF GDP constant growth'!S98/100),"")</f>
        <v/>
      </c>
      <c r="S98" s="0" t="str">
        <f aca="false">IFERROR(T98/(1+'IMF GDP constant growth'!T98/100),"")</f>
        <v/>
      </c>
      <c r="T98" s="0" t="str">
        <f aca="false">IFERROR(U98/(1+'IMF GDP constant growth'!U98/100),"")</f>
        <v/>
      </c>
      <c r="U98" s="0" t="str">
        <f aca="false">IFERROR(V98/(1+'IMF GDP constant growth'!V98/100),"")</f>
        <v/>
      </c>
      <c r="V98" s="0" t="str">
        <f aca="false">IFERROR(W98/(1+'IMF GDP constant growth'!W98/100),"")</f>
        <v/>
      </c>
      <c r="W98" s="0" t="str">
        <f aca="false">IFERROR(X98/(1+'IMF GDP constant growth'!X98/100),"")</f>
        <v/>
      </c>
      <c r="X98" s="0" t="str">
        <f aca="false">IFERROR(Y98/(1+'IMF GDP constant growth'!Y98/100),"")</f>
        <v/>
      </c>
      <c r="Y98" s="0" t="str">
        <f aca="false">IFERROR(Z98/(1+'IMF GDP constant growth'!Z98/100),"")</f>
        <v/>
      </c>
      <c r="Z98" s="0" t="str">
        <f aca="false">IFERROR(AA98/(1+'IMF GDP constant growth'!AA98/100),"")</f>
        <v/>
      </c>
      <c r="AA98" s="0" t="str">
        <f aca="false">IFERROR(AB98/(1+'IMF GDP constant growth'!AB98/100),"")</f>
        <v/>
      </c>
      <c r="AB98" s="0" t="str">
        <f aca="false">IFERROR(AC98/(1+'IMF GDP constant growth'!AC98/100),"")</f>
        <v/>
      </c>
      <c r="AC98" s="0" t="str">
        <f aca="false">IFERROR(AD98/(1+'IMF GDP constant growth'!AD98/100),"")</f>
        <v/>
      </c>
      <c r="AD98" s="0" t="str">
        <f aca="false">IFERROR(AE98/(1+'IMF GDP constant growth'!AE98/100),"")</f>
        <v/>
      </c>
      <c r="AE98" s="0" t="str">
        <f aca="false">IFERROR(AF98/(1+'IMF GDP constant growth'!AF98/100),"")</f>
        <v/>
      </c>
      <c r="AF98" s="0" t="str">
        <f aca="false">IFERROR(AG98/(1+'IMF GDP constant growth'!AG98/100),"")</f>
        <v/>
      </c>
      <c r="AG98" s="0" t="str">
        <f aca="false">IFERROR(AH98/(1+'IMF GDP constant growth'!AH98/100),"")</f>
        <v/>
      </c>
      <c r="AH98" s="0" t="str">
        <f aca="false">IFERROR(AI98/(1+'IMF GDP constant growth'!AI98/100),"")</f>
        <v/>
      </c>
      <c r="AI98" s="0" t="str">
        <f aca="false">IFERROR(AJ98/(1+'IMF GDP constant growth'!AJ98/100),"")</f>
        <v/>
      </c>
      <c r="AJ98" s="0" t="str">
        <f aca="false">IFERROR(AK98/(1+'IMF GDP constant growth'!AK98/100),"")</f>
        <v/>
      </c>
      <c r="AK98" s="0" t="str">
        <f aca="false">IFERROR(AL98/(1+'IMF GDP constant growth'!AL98/100),"")</f>
        <v/>
      </c>
      <c r="AL98" s="0" t="str">
        <f aca="false">IFERROR(AM98/(1+'IMF GDP constant growth'!AM98/100),"")</f>
        <v/>
      </c>
      <c r="AM98" s="0" t="str">
        <f aca="false">IFERROR(AN98/(1+'IMF GDP constant growth'!AN98/100),"")</f>
        <v/>
      </c>
      <c r="AN98" s="0" t="str">
        <f aca="false">IFERROR(AO98/(1+'IMF GDP constant growth'!AO98/100),"")</f>
        <v/>
      </c>
      <c r="AO98" s="0" t="str">
        <f aca="false">IFERROR(AP98/(1+'IMF GDP constant growth'!AP98/100),"")</f>
        <v/>
      </c>
      <c r="AP98" s="0" t="str">
        <f aca="false">IFERROR(AQ98/(1+'IMF GDP constant growth'!AQ98/100),"")</f>
        <v/>
      </c>
      <c r="AQ98" s="0" t="str">
        <f aca="false">IFERROR(AR98/(1+'IMF GDP constant growth'!AR98/100),"")</f>
        <v/>
      </c>
      <c r="AR98" s="0" t="str">
        <f aca="false">IFERROR(AS98/(1+'IMF GDP constant growth'!AS98/100),"")</f>
        <v/>
      </c>
      <c r="AS98" s="0" t="str">
        <f aca="false">IFERROR(AT98/(1+'IMF GDP constant growth'!AT98/100),"")</f>
        <v/>
      </c>
      <c r="AT98" s="0" t="str">
        <f aca="false">IFERROR(AU98/(1+'IMF GDP constant growth'!AU98/100),"")</f>
        <v/>
      </c>
      <c r="AU98" s="0" t="str">
        <f aca="false">IFERROR(AV98/(1+'IMF GDP constant growth'!AV98/100),"")</f>
        <v/>
      </c>
      <c r="AV98" s="0" t="str">
        <f aca="false">IFERROR(AW98/(1+'IMF GDP constant growth'!AW98/100),"")</f>
        <v/>
      </c>
      <c r="AW98" s="0" t="n">
        <f aca="false">'IMF GDP current US'!AW98</f>
        <v>21.78</v>
      </c>
      <c r="AX98" s="0" t="str">
        <f aca="false">IFERROR(AW98*(1+'IMF GDP constant growth'!AX98/100),"")</f>
        <v/>
      </c>
      <c r="AY98" s="0" t="str">
        <f aca="false">IFERROR(AX98*(1+'IMF GDP constant growth'!AY98/100),"")</f>
        <v/>
      </c>
      <c r="AZ98" s="0" t="str">
        <f aca="false">IFERROR(AY98*(1+'IMF GDP constant growth'!AZ98/100),"")</f>
        <v/>
      </c>
      <c r="BA98" s="0" t="str">
        <f aca="false">IFERROR(AZ98*(1+'IMF GDP constant growth'!BA98/100),"")</f>
        <v/>
      </c>
      <c r="BB98" s="0" t="str">
        <f aca="false">IFERROR(BA98*(1+'IMF GDP constant growth'!BB98/100),"")</f>
        <v/>
      </c>
      <c r="BC98" s="0" t="str">
        <f aca="false">IFERROR(BB98*(1+'IMF GDP constant growth'!BC98/100),"")</f>
        <v/>
      </c>
      <c r="BD98" s="0" t="str">
        <f aca="false">IFERROR(BC98*(1+'IMF GDP constant growth'!BD98/100),"")</f>
        <v/>
      </c>
      <c r="BE98" s="0" t="n">
        <v>2020</v>
      </c>
    </row>
    <row r="99" customFormat="false" ht="15" hidden="false" customHeight="false" outlineLevel="0" collapsed="false">
      <c r="A99" s="0" t="s">
        <v>111</v>
      </c>
      <c r="B99" s="0" t="s">
        <v>342</v>
      </c>
      <c r="C99" s="0" t="s">
        <v>239</v>
      </c>
      <c r="D99" s="0" t="s">
        <v>240</v>
      </c>
      <c r="E99" s="0" t="s">
        <v>241</v>
      </c>
      <c r="F99" s="0" t="s">
        <v>242</v>
      </c>
      <c r="G99" s="0" t="n">
        <f aca="false">IFERROR(H99/(1+'IMF GDP constant growth'!H99/100),"")</f>
        <v>0.651578458371598</v>
      </c>
      <c r="H99" s="0" t="n">
        <f aca="false">IFERROR(I99/(1+'IMF GDP constant growth'!I99/100),"")</f>
        <v>0.67164055910486</v>
      </c>
      <c r="I99" s="0" t="n">
        <f aca="false">IFERROR(J99/(1+'IMF GDP constant growth'!J99/100),"")</f>
        <v>0.708956908568726</v>
      </c>
      <c r="J99" s="0" t="n">
        <f aca="false">IFERROR(K99/(1+'IMF GDP constant growth'!K99/100),"")</f>
        <v>0.730573004710986</v>
      </c>
      <c r="K99" s="0" t="n">
        <f aca="false">IFERROR(L99/(1+'IMF GDP constant growth'!L99/100),"")</f>
        <v>0.765414031305653</v>
      </c>
      <c r="L99" s="0" t="n">
        <f aca="false">IFERROR(M99/(1+'IMF GDP constant growth'!M99/100),"")</f>
        <v>0.788039670071048</v>
      </c>
      <c r="M99" s="0" t="n">
        <f aca="false">IFERROR(N99/(1+'IMF GDP constant growth'!N99/100),"")</f>
        <v>0.817740885236026</v>
      </c>
      <c r="N99" s="0" t="n">
        <f aca="false">IFERROR(O99/(1+'IMF GDP constant growth'!O99/100),"")</f>
        <v>0.839705405413466</v>
      </c>
      <c r="O99" s="0" t="n">
        <f aca="false">IFERROR(P99/(1+'IMF GDP constant growth'!P99/100),"")</f>
        <v>0.905655867954639</v>
      </c>
      <c r="P99" s="0" t="n">
        <f aca="false">IFERROR(Q99/(1+'IMF GDP constant growth'!Q99/100),"")</f>
        <v>0.959922767562481</v>
      </c>
      <c r="Q99" s="0" t="n">
        <f aca="false">IFERROR(R99/(1+'IMF GDP constant growth'!R99/100),"")</f>
        <v>1.02163620228907</v>
      </c>
      <c r="R99" s="0" t="n">
        <f aca="false">IFERROR(S99/(1+'IMF GDP constant growth'!S99/100),"")</f>
        <v>1.0987697355619</v>
      </c>
      <c r="S99" s="0" t="n">
        <f aca="false">IFERROR(T99/(1+'IMF GDP constant growth'!T99/100),"")</f>
        <v>1.16533320614224</v>
      </c>
      <c r="T99" s="0" t="n">
        <f aca="false">IFERROR(U99/(1+'IMF GDP constant growth'!U99/100),"")</f>
        <v>1.21173677441082</v>
      </c>
      <c r="U99" s="0" t="n">
        <f aca="false">IFERROR(V99/(1+'IMF GDP constant growth'!V99/100),"")</f>
        <v>1.27477132141567</v>
      </c>
      <c r="V99" s="0" t="n">
        <f aca="false">IFERROR(W99/(1+'IMF GDP constant growth'!W99/100),"")</f>
        <v>1.32661627105765</v>
      </c>
      <c r="W99" s="0" t="n">
        <f aca="false">IFERROR(X99/(1+'IMF GDP constant growth'!X99/100),"")</f>
        <v>1.38985606869897</v>
      </c>
      <c r="X99" s="0" t="n">
        <f aca="false">IFERROR(Y99/(1+'IMF GDP constant growth'!Y99/100),"")</f>
        <v>1.43529046358474</v>
      </c>
      <c r="Y99" s="0" t="n">
        <f aca="false">IFERROR(Z99/(1+'IMF GDP constant growth'!Z99/100),"")</f>
        <v>1.45442288546432</v>
      </c>
      <c r="Z99" s="0" t="n">
        <f aca="false">IFERROR(AA99/(1+'IMF GDP constant growth'!AA99/100),"")</f>
        <v>1.4753374865573</v>
      </c>
      <c r="AA99" s="0" t="n">
        <f aca="false">IFERROR(AB99/(1+'IMF GDP constant growth'!AB99/100),"")</f>
        <v>1.53365757740091</v>
      </c>
      <c r="AB99" s="0" t="n">
        <f aca="false">IFERROR(AC99/(1+'IMF GDP constant growth'!AC99/100),"")</f>
        <v>1.58420693115204</v>
      </c>
      <c r="AC99" s="0" t="n">
        <f aca="false">IFERROR(AD99/(1+'IMF GDP constant growth'!AD99/100),"")</f>
        <v>1.62252889681661</v>
      </c>
      <c r="AD99" s="0" t="n">
        <f aca="false">IFERROR(AE99/(1+'IMF GDP constant growth'!AE99/100),"")</f>
        <v>1.69140524848647</v>
      </c>
      <c r="AE99" s="0" t="n">
        <f aca="false">IFERROR(AF99/(1+'IMF GDP constant growth'!AF99/100),"")</f>
        <v>1.72640042307766</v>
      </c>
      <c r="AF99" s="0" t="n">
        <f aca="false">IFERROR(AG99/(1+'IMF GDP constant growth'!AG99/100),"")</f>
        <v>1.78382050114922</v>
      </c>
      <c r="AG99" s="0" t="n">
        <f aca="false">IFERROR(AH99/(1+'IMF GDP constant growth'!AH99/100),"")</f>
        <v>1.8587588004025</v>
      </c>
      <c r="AH99" s="0" t="n">
        <f aca="false">IFERROR(AI99/(1+'IMF GDP constant growth'!AI99/100),"")</f>
        <v>1.93684525760741</v>
      </c>
      <c r="AI99" s="0" t="n">
        <f aca="false">IFERROR(AJ99/(1+'IMF GDP constant growth'!AJ99/100),"")</f>
        <v>2.00967063929345</v>
      </c>
      <c r="AJ99" s="0" t="n">
        <f aca="false">IFERROR(AK99/(1+'IMF GDP constant growth'!AK99/100),"")</f>
        <v>2.01694564700769</v>
      </c>
      <c r="AK99" s="0" t="n">
        <f aca="false">IFERROR(AL99/(1+'IMF GDP constant growth'!AL99/100),"")</f>
        <v>2.11980987500508</v>
      </c>
      <c r="AL99" s="0" t="n">
        <f aca="false">IFERROR(AM99/(1+'IMF GDP constant growth'!AM99/100),"")</f>
        <v>2.22709345277909</v>
      </c>
      <c r="AM99" s="0" t="n">
        <f aca="false">IFERROR(AN99/(1+'IMF GDP constant growth'!AN99/100),"")</f>
        <v>2.3416996818591</v>
      </c>
      <c r="AN99" s="0" t="n">
        <f aca="false">IFERROR(AO99/(1+'IMF GDP constant growth'!AO99/100),"")</f>
        <v>2.38319460022165</v>
      </c>
      <c r="AO99" s="0" t="n">
        <f aca="false">IFERROR(AP99/(1+'IMF GDP constant growth'!AP99/100),"")</f>
        <v>2.43247906455423</v>
      </c>
      <c r="AP99" s="0" t="n">
        <f aca="false">IFERROR(AQ99/(1+'IMF GDP constant growth'!AQ99/100),"")</f>
        <v>2.51148598457095</v>
      </c>
      <c r="AQ99" s="0" t="n">
        <f aca="false">IFERROR(AR99/(1+'IMF GDP constant growth'!AR99/100),"")</f>
        <v>2.55862657650135</v>
      </c>
      <c r="AR99" s="0" t="n">
        <f aca="false">IFERROR(AS99/(1+'IMF GDP constant growth'!AS99/100),"")</f>
        <v>2.4886737258998</v>
      </c>
      <c r="AS99" s="0" t="n">
        <f aca="false">IFERROR(AT99/(1+'IMF GDP constant growth'!AT99/100),"")</f>
        <v>2.45109475263872</v>
      </c>
      <c r="AT99" s="0" t="n">
        <f aca="false">IFERROR(AU99/(1+'IMF GDP constant growth'!AU99/100),"")</f>
        <v>2.37614027510302</v>
      </c>
      <c r="AU99" s="0" t="n">
        <f aca="false">IFERROR(AV99/(1+'IMF GDP constant growth'!AV99/100),"")</f>
        <v>2.25013355631431</v>
      </c>
      <c r="AV99" s="0" t="n">
        <f aca="false">IFERROR(AW99/(1+'IMF GDP constant growth'!AW99/100),"")</f>
        <v>2.28838582677165</v>
      </c>
      <c r="AW99" s="0" t="n">
        <f aca="false">'IMF GDP current US'!AW99</f>
        <v>2.325</v>
      </c>
      <c r="AX99" s="0" t="n">
        <f aca="false">IFERROR(AW99*(1+'IMF GDP constant growth'!AX99/100),"")</f>
        <v>2.36864025</v>
      </c>
      <c r="AY99" s="0" t="n">
        <f aca="false">IFERROR(AX99*(1+'IMF GDP constant growth'!AY99/100),"")</f>
        <v>2.424966515145</v>
      </c>
      <c r="AZ99" s="0" t="n">
        <f aca="false">IFERROR(AY99*(1+'IMF GDP constant growth'!AZ99/100),"")</f>
        <v>2.48607567132665</v>
      </c>
      <c r="BA99" s="0" t="n">
        <f aca="false">IFERROR(AZ99*(1+'IMF GDP constant growth'!BA99/100),"")</f>
        <v>2.5463132848429</v>
      </c>
      <c r="BB99" s="0" t="n">
        <f aca="false">IFERROR(BA99*(1+'IMF GDP constant growth'!BB99/100),"")</f>
        <v>2.60016781081733</v>
      </c>
      <c r="BC99" s="0" t="n">
        <f aca="false">IFERROR(BB99*(1+'IMF GDP constant growth'!BC99/100),"")</f>
        <v>2.65490134323503</v>
      </c>
      <c r="BD99" s="0" t="n">
        <f aca="false">IFERROR(BC99*(1+'IMF GDP constant growth'!BD99/100),"")</f>
        <v>2.71022948722805</v>
      </c>
      <c r="BE99" s="0" t="n">
        <v>2023</v>
      </c>
    </row>
    <row r="100" customFormat="false" ht="15" hidden="false" customHeight="false" outlineLevel="0" collapsed="false">
      <c r="A100" s="0" t="s">
        <v>112</v>
      </c>
      <c r="B100" s="0" t="s">
        <v>343</v>
      </c>
      <c r="C100" s="0" t="s">
        <v>239</v>
      </c>
      <c r="D100" s="0" t="s">
        <v>240</v>
      </c>
      <c r="E100" s="0" t="s">
        <v>241</v>
      </c>
      <c r="F100" s="0" t="s">
        <v>242</v>
      </c>
      <c r="G100" s="0" t="str">
        <f aca="false">IFERROR(H100/(1+'IMF GDP constant growth'!H100/100),"")</f>
        <v/>
      </c>
      <c r="H100" s="0" t="str">
        <f aca="false">IFERROR(I100/(1+'IMF GDP constant growth'!I100/100),"")</f>
        <v/>
      </c>
      <c r="I100" s="0" t="str">
        <f aca="false">IFERROR(J100/(1+'IMF GDP constant growth'!J100/100),"")</f>
        <v/>
      </c>
      <c r="J100" s="0" t="str">
        <f aca="false">IFERROR(K100/(1+'IMF GDP constant growth'!K100/100),"")</f>
        <v/>
      </c>
      <c r="K100" s="0" t="str">
        <f aca="false">IFERROR(L100/(1+'IMF GDP constant growth'!L100/100),"")</f>
        <v/>
      </c>
      <c r="L100" s="0" t="str">
        <f aca="false">IFERROR(M100/(1+'IMF GDP constant growth'!M100/100),"")</f>
        <v/>
      </c>
      <c r="M100" s="0" t="str">
        <f aca="false">IFERROR(N100/(1+'IMF GDP constant growth'!N100/100),"")</f>
        <v/>
      </c>
      <c r="N100" s="0" t="str">
        <f aca="false">IFERROR(O100/(1+'IMF GDP constant growth'!O100/100),"")</f>
        <v/>
      </c>
      <c r="O100" s="0" t="str">
        <f aca="false">IFERROR(P100/(1+'IMF GDP constant growth'!P100/100),"")</f>
        <v/>
      </c>
      <c r="P100" s="0" t="str">
        <f aca="false">IFERROR(Q100/(1+'IMF GDP constant growth'!Q100/100),"")</f>
        <v/>
      </c>
      <c r="Q100" s="0" t="str">
        <f aca="false">IFERROR(R100/(1+'IMF GDP constant growth'!R100/100),"")</f>
        <v/>
      </c>
      <c r="R100" s="0" t="str">
        <f aca="false">IFERROR(S100/(1+'IMF GDP constant growth'!S100/100),"")</f>
        <v/>
      </c>
      <c r="S100" s="0" t="str">
        <f aca="false">IFERROR(T100/(1+'IMF GDP constant growth'!T100/100),"")</f>
        <v/>
      </c>
      <c r="T100" s="0" t="str">
        <f aca="false">IFERROR(U100/(1+'IMF GDP constant growth'!U100/100),"")</f>
        <v/>
      </c>
      <c r="U100" s="0" t="str">
        <f aca="false">IFERROR(V100/(1+'IMF GDP constant growth'!V100/100),"")</f>
        <v/>
      </c>
      <c r="V100" s="0" t="str">
        <f aca="false">IFERROR(W100/(1+'IMF GDP constant growth'!W100/100),"")</f>
        <v/>
      </c>
      <c r="W100" s="0" t="str">
        <f aca="false">IFERROR(X100/(1+'IMF GDP constant growth'!X100/100),"")</f>
        <v/>
      </c>
      <c r="X100" s="0" t="str">
        <f aca="false">IFERROR(Y100/(1+'IMF GDP constant growth'!Y100/100),"")</f>
        <v/>
      </c>
      <c r="Y100" s="0" t="str">
        <f aca="false">IFERROR(Z100/(1+'IMF GDP constant growth'!Z100/100),"")</f>
        <v/>
      </c>
      <c r="Z100" s="0" t="str">
        <f aca="false">IFERROR(AA100/(1+'IMF GDP constant growth'!AA100/100),"")</f>
        <v/>
      </c>
      <c r="AA100" s="0" t="n">
        <f aca="false">IFERROR(AB100/(1+'IMF GDP constant growth'!AB100/100),"")</f>
        <v>2.39225492340713</v>
      </c>
      <c r="AB100" s="0" t="n">
        <f aca="false">IFERROR(AC100/(1+'IMF GDP constant growth'!AC100/100),"")</f>
        <v>2.4582333141947</v>
      </c>
      <c r="AC100" s="0" t="n">
        <f aca="false">IFERROR(AD100/(1+'IMF GDP constant growth'!AD100/100),"")</f>
        <v>2.56715763234667</v>
      </c>
      <c r="AD100" s="0" t="n">
        <f aca="false">IFERROR(AE100/(1+'IMF GDP constant growth'!AE100/100),"")</f>
        <v>1.82334937995055</v>
      </c>
      <c r="AE100" s="0" t="n">
        <f aca="false">IFERROR(AF100/(1+'IMF GDP constant growth'!AF100/100),"")</f>
        <v>1.89575458382838</v>
      </c>
      <c r="AF100" s="0" t="n">
        <f aca="false">IFERROR(AG100/(1+'IMF GDP constant growth'!AG100/100),"")</f>
        <v>2.00676997225737</v>
      </c>
      <c r="AG100" s="0" t="n">
        <f aca="false">IFERROR(AH100/(1+'IMF GDP constant growth'!AH100/100),"")</f>
        <v>2.1769440659048</v>
      </c>
      <c r="AH100" s="0" t="n">
        <f aca="false">IFERROR(AI100/(1+'IMF GDP constant growth'!AI100/100),"")</f>
        <v>2.4621890468603</v>
      </c>
      <c r="AI100" s="0" t="n">
        <f aca="false">IFERROR(AJ100/(1+'IMF GDP constant growth'!AJ100/100),"")</f>
        <v>2.61250568817112</v>
      </c>
      <c r="AJ100" s="0" t="n">
        <f aca="false">IFERROR(AK100/(1+'IMF GDP constant growth'!AK100/100),"")</f>
        <v>2.74814698350097</v>
      </c>
      <c r="AK100" s="0" t="n">
        <f aca="false">IFERROR(AL100/(1+'IMF GDP constant growth'!AL100/100),"")</f>
        <v>2.92268179842312</v>
      </c>
      <c r="AL100" s="0" t="n">
        <f aca="false">IFERROR(AM100/(1+'IMF GDP constant growth'!AM100/100),"")</f>
        <v>3.1477282969017</v>
      </c>
      <c r="AM100" s="0" t="n">
        <f aca="false">IFERROR(AN100/(1+'IMF GDP constant growth'!AN100/100),"")</f>
        <v>3.41276701950082</v>
      </c>
      <c r="AN100" s="0" t="n">
        <f aca="false">IFERROR(AO100/(1+'IMF GDP constant growth'!AO100/100),"")</f>
        <v>3.71431911334391</v>
      </c>
      <c r="AO100" s="0" t="n">
        <f aca="false">IFERROR(AP100/(1+'IMF GDP constant growth'!AP100/100),"")</f>
        <v>3.74013363118165</v>
      </c>
      <c r="AP100" s="0" t="n">
        <f aca="false">IFERROR(AQ100/(1+'IMF GDP constant growth'!AQ100/100),"")</f>
        <v>3.74039544053583</v>
      </c>
      <c r="AQ100" s="0" t="n">
        <f aca="false">IFERROR(AR100/(1+'IMF GDP constant growth'!AR100/100),"")</f>
        <v>3.6794269948551</v>
      </c>
      <c r="AR100" s="0" t="n">
        <f aca="false">IFERROR(AS100/(1+'IMF GDP constant growth'!AS100/100),"")</f>
        <v>3.77027204735807</v>
      </c>
      <c r="AS100" s="0" t="n">
        <f aca="false">IFERROR(AT100/(1+'IMF GDP constant growth'!AT100/100),"")</f>
        <v>3.81709882618626</v>
      </c>
      <c r="AT100" s="0" t="n">
        <f aca="false">IFERROR(AU100/(1+'IMF GDP constant growth'!AU100/100),"")</f>
        <v>3.72106061971941</v>
      </c>
      <c r="AU100" s="0" t="n">
        <f aca="false">IFERROR(AV100/(1+'IMF GDP constant growth'!AV100/100),"")</f>
        <v>3.61065675113234</v>
      </c>
      <c r="AV100" s="0" t="n">
        <f aca="false">IFERROR(AW100/(1+'IMF GDP constant growth'!AW100/100),"")</f>
        <v>3.79158676093158</v>
      </c>
      <c r="AW100" s="0" t="n">
        <f aca="false">'IMF GDP current US'!AW100</f>
        <v>3.974</v>
      </c>
      <c r="AX100" s="0" t="n">
        <f aca="false">IFERROR(AW100*(1+'IMF GDP constant growth'!AX100/100),"")</f>
        <v>4.15612842</v>
      </c>
      <c r="AY100" s="0" t="n">
        <f aca="false">IFERROR(AX100*(1+'IMF GDP constant growth'!AY100/100),"")</f>
        <v>4.3754473167234</v>
      </c>
      <c r="AZ100" s="0" t="n">
        <f aca="false">IFERROR(AY100*(1+'IMF GDP constant growth'!AZ100/100),"")</f>
        <v>4.64882526507228</v>
      </c>
      <c r="BA100" s="0" t="n">
        <f aca="false">IFERROR(AZ100*(1+'IMF GDP constant growth'!BA100/100),"")</f>
        <v>4.93863303209688</v>
      </c>
      <c r="BB100" s="0" t="n">
        <f aca="false">IFERROR(BA100*(1+'IMF GDP constant growth'!BB100/100),"")</f>
        <v>5.24868041385193</v>
      </c>
      <c r="BC100" s="0" t="n">
        <f aca="false">IFERROR(BB100*(1+'IMF GDP constant growth'!BC100/100),"")</f>
        <v>5.62306878777199</v>
      </c>
      <c r="BD100" s="0" t="n">
        <f aca="false">IFERROR(BC100*(1+'IMF GDP constant growth'!BD100/100),"")</f>
        <v>5.96894374890784</v>
      </c>
      <c r="BE100" s="0" t="n">
        <v>2022</v>
      </c>
    </row>
    <row r="101" customFormat="false" ht="15" hidden="false" customHeight="false" outlineLevel="0" collapsed="false">
      <c r="A101" s="0" t="s">
        <v>113</v>
      </c>
      <c r="B101" s="0" t="s">
        <v>344</v>
      </c>
      <c r="C101" s="0" t="s">
        <v>239</v>
      </c>
      <c r="D101" s="0" t="s">
        <v>240</v>
      </c>
      <c r="E101" s="0" t="s">
        <v>241</v>
      </c>
      <c r="F101" s="0" t="s">
        <v>242</v>
      </c>
      <c r="G101" s="0" t="n">
        <f aca="false">IFERROR(H101/(1+'IMF GDP constant growth'!H101/100),"")</f>
        <v>81.3628377981467</v>
      </c>
      <c r="H101" s="0" t="n">
        <f aca="false">IFERROR(I101/(1+'IMF GDP constant growth'!I101/100),"")</f>
        <v>65.0577251033981</v>
      </c>
      <c r="I101" s="0" t="n">
        <f aca="false">IFERROR(J101/(1+'IMF GDP constant growth'!J101/100),"")</f>
        <v>66.0453013704676</v>
      </c>
      <c r="J101" s="0" t="n">
        <f aca="false">IFERROR(K101/(1+'IMF GDP constant growth'!K101/100),"")</f>
        <v>62.9352281289323</v>
      </c>
      <c r="K101" s="0" t="n">
        <f aca="false">IFERROR(L101/(1+'IMF GDP constant growth'!L101/100),"")</f>
        <v>57.7078280805432</v>
      </c>
      <c r="L101" s="0" t="n">
        <f aca="false">IFERROR(M101/(1+'IMF GDP constant growth'!M101/100),"")</f>
        <v>58.0581145969921</v>
      </c>
      <c r="M101" s="0" t="n">
        <f aca="false">IFERROR(N101/(1+'IMF GDP constant growth'!N101/100),"")</f>
        <v>51.4667768467956</v>
      </c>
      <c r="N101" s="0" t="n">
        <f aca="false">IFERROR(O101/(1+'IMF GDP constant growth'!O101/100),"")</f>
        <v>43.9001313147797</v>
      </c>
      <c r="O101" s="0" t="n">
        <f aca="false">IFERROR(P101/(1+'IMF GDP constant growth'!P101/100),"")</f>
        <v>47.2273222671269</v>
      </c>
      <c r="P101" s="0" t="n">
        <f aca="false">IFERROR(Q101/(1+'IMF GDP constant growth'!Q101/100),"")</f>
        <v>50.6272171971373</v>
      </c>
      <c r="Q101" s="0" t="n">
        <f aca="false">IFERROR(R101/(1+'IMF GDP constant growth'!R101/100),"")</f>
        <v>52.5105496768708</v>
      </c>
      <c r="R101" s="0" t="n">
        <f aca="false">IFERROR(S101/(1+'IMF GDP constant growth'!S101/100),"")</f>
        <v>62.1304823776736</v>
      </c>
      <c r="S101" s="0" t="n">
        <f aca="false">IFERROR(T101/(1+'IMF GDP constant growth'!T101/100),"")</f>
        <v>59.3066519536083</v>
      </c>
      <c r="T101" s="0" t="n">
        <f aca="false">IFERROR(U101/(1+'IMF GDP constant growth'!U101/100),"")</f>
        <v>56.063764224785</v>
      </c>
      <c r="U101" s="0" t="n">
        <f aca="false">IFERROR(V101/(1+'IMF GDP constant growth'!V101/100),"")</f>
        <v>57.8684567951808</v>
      </c>
      <c r="V101" s="0" t="n">
        <f aca="false">IFERROR(W101/(1+'IMF GDP constant growth'!W101/100),"")</f>
        <v>48.9387752271165</v>
      </c>
      <c r="W101" s="0" t="n">
        <f aca="false">IFERROR(X101/(1+'IMF GDP constant growth'!X101/100),"")</f>
        <v>49.7996082833614</v>
      </c>
      <c r="X101" s="0" t="n">
        <f aca="false">IFERROR(Y101/(1+'IMF GDP constant growth'!Y101/100),"")</f>
        <v>48.4873886050949</v>
      </c>
      <c r="Y101" s="0" t="n">
        <f aca="false">IFERROR(Z101/(1+'IMF GDP constant growth'!Z101/100),"")</f>
        <v>48.1596138581244</v>
      </c>
      <c r="Z101" s="0" t="n">
        <f aca="false">IFERROR(AA101/(1+'IMF GDP constant growth'!AA101/100),"")</f>
        <v>48.0685921879326</v>
      </c>
      <c r="AA101" s="0" t="n">
        <f aca="false">IFERROR(AB101/(1+'IMF GDP constant growth'!AB101/100),"")</f>
        <v>50.0115246841688</v>
      </c>
      <c r="AB101" s="0" t="n">
        <f aca="false">IFERROR(AC101/(1+'IMF GDP constant growth'!AC101/100),"")</f>
        <v>51.3248273223751</v>
      </c>
      <c r="AC101" s="0" t="n">
        <f aca="false">IFERROR(AD101/(1+'IMF GDP constant growth'!AD101/100),"")</f>
        <v>49.4119510080702</v>
      </c>
      <c r="AD101" s="0" t="n">
        <f aca="false">IFERROR(AE101/(1+'IMF GDP constant growth'!AE101/100),"")</f>
        <v>57.3895104983231</v>
      </c>
      <c r="AE101" s="0" t="n">
        <f aca="false">IFERROR(AF101/(1+'IMF GDP constant growth'!AF101/100),"")</f>
        <v>60.7439273869501</v>
      </c>
      <c r="AF101" s="0" t="n">
        <f aca="false">IFERROR(AG101/(1+'IMF GDP constant growth'!AG101/100),"")</f>
        <v>67.1943250361703</v>
      </c>
      <c r="AG101" s="0" t="n">
        <f aca="false">IFERROR(AH101/(1+'IMF GDP constant growth'!AH101/100),"")</f>
        <v>67.3811252597708</v>
      </c>
      <c r="AH101" s="0" t="n">
        <f aca="false">IFERROR(AI101/(1+'IMF GDP constant growth'!AI101/100),"")</f>
        <v>71.5789693634546</v>
      </c>
      <c r="AI101" s="0" t="n">
        <f aca="false">IFERROR(AJ101/(1+'IMF GDP constant growth'!AJ101/100),"")</f>
        <v>71.4630114330858</v>
      </c>
      <c r="AJ101" s="0" t="n">
        <f aca="false">IFERROR(AK101/(1+'IMF GDP constant growth'!AK101/100),"")</f>
        <v>68.31863893003</v>
      </c>
      <c r="AK101" s="0" t="n">
        <f aca="false">IFERROR(AL101/(1+'IMF GDP constant growth'!AL101/100),"")</f>
        <v>71.7530169090426</v>
      </c>
      <c r="AL101" s="0" t="n">
        <f aca="false">IFERROR(AM101/(1+'IMF GDP constant growth'!AM101/100),"")</f>
        <v>35.6332657271996</v>
      </c>
      <c r="AM101" s="0" t="n">
        <f aca="false">IFERROR(AN101/(1+'IMF GDP constant growth'!AN101/100),"")</f>
        <v>66.5725613601553</v>
      </c>
      <c r="AN101" s="0" t="n">
        <f aca="false">IFERROR(AO101/(1+'IMF GDP constant growth'!AO101/100),"")</f>
        <v>54.5908317665545</v>
      </c>
      <c r="AO101" s="0" t="n">
        <f aca="false">IFERROR(AP101/(1+'IMF GDP constant growth'!AP101/100),"")</f>
        <v>42.0114664025874</v>
      </c>
      <c r="AP101" s="0" t="n">
        <f aca="false">IFERROR(AQ101/(1+'IMF GDP constant growth'!AQ101/100),"")</f>
        <v>41.6573097408136</v>
      </c>
      <c r="AQ101" s="0" t="n">
        <f aca="false">IFERROR(AR101/(1+'IMF GDP constant growth'!AR101/100),"")</f>
        <v>41.036199252578</v>
      </c>
      <c r="AR101" s="0" t="n">
        <f aca="false">IFERROR(AS101/(1+'IMF GDP constant growth'!AS101/100),"")</f>
        <v>54.3696811137257</v>
      </c>
      <c r="AS101" s="0" t="n">
        <f aca="false">IFERROR(AT101/(1+'IMF GDP constant growth'!AT101/100),"")</f>
        <v>58.6871774909666</v>
      </c>
      <c r="AT101" s="0" t="n">
        <f aca="false">IFERROR(AU101/(1+'IMF GDP constant growth'!AU101/100),"")</f>
        <v>52.116561099078</v>
      </c>
      <c r="AU101" s="0" t="n">
        <f aca="false">IFERROR(AV101/(1+'IMF GDP constant growth'!AV101/100),"")</f>
        <v>36.7651068617336</v>
      </c>
      <c r="AV101" s="0" t="n">
        <f aca="false">IFERROR(AW101/(1+'IMF GDP constant growth'!AW101/100),"")</f>
        <v>47.1824998910058</v>
      </c>
      <c r="AW101" s="0" t="n">
        <f aca="false">'IMF GDP current US'!AW101</f>
        <v>43.289</v>
      </c>
      <c r="AX101" s="0" t="n">
        <f aca="false">IFERROR(AW101*(1+'IMF GDP constant growth'!AX101/100),"")</f>
        <v>47.68543084</v>
      </c>
      <c r="AY101" s="0" t="n">
        <f aca="false">IFERROR(AX101*(1+'IMF GDP constant growth'!AY101/100),"")</f>
        <v>51.4201537833888</v>
      </c>
      <c r="AZ101" s="0" t="n">
        <f aca="false">IFERROR(AY101*(1+'IMF GDP constant growth'!AZ101/100),"")</f>
        <v>54.991797665183</v>
      </c>
      <c r="BA101" s="0" t="n">
        <f aca="false">IFERROR(AZ101*(1+'IMF GDP constant growth'!BA101/100),"")</f>
        <v>57.2871552997277</v>
      </c>
      <c r="BB101" s="0" t="n">
        <f aca="false">IFERROR(BA101*(1+'IMF GDP constant growth'!BB101/100),"")</f>
        <v>58.4369085065933</v>
      </c>
      <c r="BC101" s="0" t="n">
        <f aca="false">IFERROR(BB101*(1+'IMF GDP constant growth'!BC101/100),"")</f>
        <v>59.6915489322298</v>
      </c>
      <c r="BD101" s="0" t="n">
        <f aca="false">IFERROR(BC101*(1+'IMF GDP constant growth'!BD101/100),"")</f>
        <v>61.0614699802245</v>
      </c>
      <c r="BE101" s="0" t="n">
        <v>2022</v>
      </c>
    </row>
    <row r="102" customFormat="false" ht="15" hidden="false" customHeight="false" outlineLevel="0" collapsed="false">
      <c r="A102" s="0" t="s">
        <v>114</v>
      </c>
      <c r="B102" s="0" t="s">
        <v>345</v>
      </c>
      <c r="C102" s="0" t="s">
        <v>239</v>
      </c>
      <c r="D102" s="0" t="s">
        <v>240</v>
      </c>
      <c r="E102" s="0" t="s">
        <v>241</v>
      </c>
      <c r="F102" s="0" t="s">
        <v>242</v>
      </c>
      <c r="G102" s="0" t="str">
        <f aca="false">IFERROR(H102/(1+'IMF GDP constant growth'!H102/100),"")</f>
        <v/>
      </c>
      <c r="H102" s="0" t="str">
        <f aca="false">IFERROR(I102/(1+'IMF GDP constant growth'!I102/100),"")</f>
        <v/>
      </c>
      <c r="I102" s="0" t="str">
        <f aca="false">IFERROR(J102/(1+'IMF GDP constant growth'!J102/100),"")</f>
        <v/>
      </c>
      <c r="J102" s="0" t="str">
        <f aca="false">IFERROR(K102/(1+'IMF GDP constant growth'!K102/100),"")</f>
        <v/>
      </c>
      <c r="K102" s="0" t="str">
        <f aca="false">IFERROR(L102/(1+'IMF GDP constant growth'!L102/100),"")</f>
        <v/>
      </c>
      <c r="L102" s="0" t="str">
        <f aca="false">IFERROR(M102/(1+'IMF GDP constant growth'!M102/100),"")</f>
        <v/>
      </c>
      <c r="M102" s="0" t="str">
        <f aca="false">IFERROR(N102/(1+'IMF GDP constant growth'!N102/100),"")</f>
        <v/>
      </c>
      <c r="N102" s="0" t="str">
        <f aca="false">IFERROR(O102/(1+'IMF GDP constant growth'!O102/100),"")</f>
        <v/>
      </c>
      <c r="O102" s="0" t="str">
        <f aca="false">IFERROR(P102/(1+'IMF GDP constant growth'!P102/100),"")</f>
        <v/>
      </c>
      <c r="P102" s="0" t="str">
        <f aca="false">IFERROR(Q102/(1+'IMF GDP constant growth'!Q102/100),"")</f>
        <v/>
      </c>
      <c r="Q102" s="0" t="str">
        <f aca="false">IFERROR(R102/(1+'IMF GDP constant growth'!R102/100),"")</f>
        <v/>
      </c>
      <c r="R102" s="0" t="str">
        <f aca="false">IFERROR(S102/(1+'IMF GDP constant growth'!S102/100),"")</f>
        <v/>
      </c>
      <c r="S102" s="0" t="str">
        <f aca="false">IFERROR(T102/(1+'IMF GDP constant growth'!T102/100),"")</f>
        <v/>
      </c>
      <c r="T102" s="0" t="str">
        <f aca="false">IFERROR(U102/(1+'IMF GDP constant growth'!U102/100),"")</f>
        <v/>
      </c>
      <c r="U102" s="0" t="str">
        <f aca="false">IFERROR(V102/(1+'IMF GDP constant growth'!V102/100),"")</f>
        <v/>
      </c>
      <c r="V102" s="0" t="n">
        <f aca="false">IFERROR(W102/(1+'IMF GDP constant growth'!W102/100),"")</f>
        <v>24.2239096872572</v>
      </c>
      <c r="W102" s="0" t="n">
        <f aca="false">IFERROR(X102/(1+'IMF GDP constant growth'!X102/100),"")</f>
        <v>25.4930003157726</v>
      </c>
      <c r="X102" s="0" t="n">
        <f aca="false">IFERROR(Y102/(1+'IMF GDP constant growth'!Y102/100),"")</f>
        <v>27.6117235720164</v>
      </c>
      <c r="Y102" s="0" t="n">
        <f aca="false">IFERROR(Z102/(1+'IMF GDP constant growth'!Z102/100),"")</f>
        <v>29.6759760262604</v>
      </c>
      <c r="Z102" s="0" t="n">
        <f aca="false">IFERROR(AA102/(1+'IMF GDP constant growth'!AA102/100),"")</f>
        <v>29.3373731398007</v>
      </c>
      <c r="AA102" s="0" t="n">
        <f aca="false">IFERROR(AB102/(1+'IMF GDP constant growth'!AB102/100),"")</f>
        <v>30.4216824510478</v>
      </c>
      <c r="AB102" s="0" t="n">
        <f aca="false">IFERROR(AC102/(1+'IMF GDP constant growth'!AC102/100),"")</f>
        <v>32.4070014478032</v>
      </c>
      <c r="AC102" s="0" t="n">
        <f aca="false">IFERROR(AD102/(1+'IMF GDP constant growth'!AD102/100),"")</f>
        <v>34.5947981155443</v>
      </c>
      <c r="AD102" s="0" t="n">
        <f aca="false">IFERROR(AE102/(1+'IMF GDP constant growth'!AE102/100),"")</f>
        <v>38.2500844844328</v>
      </c>
      <c r="AE102" s="0" t="n">
        <f aca="false">IFERROR(AF102/(1+'IMF GDP constant growth'!AF102/100),"")</f>
        <v>40.76311503506</v>
      </c>
      <c r="AF102" s="0" t="n">
        <f aca="false">IFERROR(AG102/(1+'IMF GDP constant growth'!AG102/100),"")</f>
        <v>43.9149190895708</v>
      </c>
      <c r="AG102" s="0" t="n">
        <f aca="false">IFERROR(AH102/(1+'IMF GDP constant growth'!AH102/100),"")</f>
        <v>47.1707711908716</v>
      </c>
      <c r="AH102" s="0" t="n">
        <f aca="false">IFERROR(AI102/(1+'IMF GDP constant growth'!AI102/100),"")</f>
        <v>52.4100287470417</v>
      </c>
      <c r="AI102" s="0" t="n">
        <f aca="false">IFERROR(AJ102/(1+'IMF GDP constant growth'!AJ102/100),"")</f>
        <v>53.7805509987769</v>
      </c>
      <c r="AJ102" s="0" t="n">
        <f aca="false">IFERROR(AK102/(1+'IMF GDP constant growth'!AK102/100),"")</f>
        <v>45.8000550360684</v>
      </c>
      <c r="AK102" s="0" t="n">
        <f aca="false">IFERROR(AL102/(1+'IMF GDP constant growth'!AL102/100),"")</f>
        <v>46.5566719452642</v>
      </c>
      <c r="AL102" s="0" t="n">
        <f aca="false">IFERROR(AM102/(1+'IMF GDP constant growth'!AM102/100),"")</f>
        <v>49.3682293640387</v>
      </c>
      <c r="AM102" s="0" t="n">
        <f aca="false">IFERROR(AN102/(1+'IMF GDP constant growth'!AN102/100),"")</f>
        <v>51.2659441007924</v>
      </c>
      <c r="AN102" s="0" t="n">
        <f aca="false">IFERROR(AO102/(1+'IMF GDP constant growth'!AO102/100),"")</f>
        <v>53.0858851163705</v>
      </c>
      <c r="AO102" s="0" t="n">
        <f aca="false">IFERROR(AP102/(1+'IMF GDP constant growth'!AP102/100),"")</f>
        <v>54.9635328729365</v>
      </c>
      <c r="AP102" s="0" t="n">
        <f aca="false">IFERROR(AQ102/(1+'IMF GDP constant growth'!AQ102/100),"")</f>
        <v>56.0765444136135</v>
      </c>
      <c r="AQ102" s="0" t="n">
        <f aca="false">IFERROR(AR102/(1+'IMF GDP constant growth'!AR102/100),"")</f>
        <v>57.4891125673924</v>
      </c>
      <c r="AR102" s="0" t="n">
        <f aca="false">IFERROR(AS102/(1+'IMF GDP constant growth'!AS102/100),"")</f>
        <v>59.9513712586538</v>
      </c>
      <c r="AS102" s="0" t="n">
        <f aca="false">IFERROR(AT102/(1+'IMF GDP constant growth'!AT102/100),"")</f>
        <v>62.3452295130119</v>
      </c>
      <c r="AT102" s="0" t="n">
        <f aca="false">IFERROR(AU102/(1+'IMF GDP constant growth'!AU102/100),"")</f>
        <v>65.254257922089</v>
      </c>
      <c r="AU102" s="0" t="n">
        <f aca="false">IFERROR(AV102/(1+'IMF GDP constant growth'!AV102/100),"")</f>
        <v>65.2379443576085</v>
      </c>
      <c r="AV102" s="0" t="n">
        <f aca="false">IFERROR(AW102/(1+'IMF GDP constant growth'!AW102/100),"")</f>
        <v>69.3381491604842</v>
      </c>
      <c r="AW102" s="0" t="n">
        <f aca="false">'IMF GDP current US'!AW102</f>
        <v>71.03</v>
      </c>
      <c r="AX102" s="0" t="n">
        <f aca="false">IFERROR(AW102*(1+'IMF GDP constant growth'!AX102/100),"")</f>
        <v>70.7863671</v>
      </c>
      <c r="AY102" s="0" t="n">
        <f aca="false">IFERROR(AX102*(1+'IMF GDP constant growth'!AY102/100),"")</f>
        <v>72.350037949239</v>
      </c>
      <c r="AZ102" s="0" t="n">
        <f aca="false">IFERROR(AY102*(1+'IMF GDP constant growth'!AZ102/100),"")</f>
        <v>74.1291253824108</v>
      </c>
      <c r="BA102" s="0" t="n">
        <f aca="false">IFERROR(AZ102*(1+'IMF GDP constant growth'!BA102/100),"")</f>
        <v>75.8044436160533</v>
      </c>
      <c r="BB102" s="0" t="n">
        <f aca="false">IFERROR(BA102*(1+'IMF GDP constant growth'!BB102/100),"")</f>
        <v>77.4910924865105</v>
      </c>
      <c r="BC102" s="0" t="n">
        <f aca="false">IFERROR(BB102*(1+'IMF GDP constant growth'!BC102/100),"")</f>
        <v>79.211394739711</v>
      </c>
      <c r="BD102" s="0" t="n">
        <f aca="false">IFERROR(BC102*(1+'IMF GDP constant growth'!BD102/100),"")</f>
        <v>80.9770167284591</v>
      </c>
      <c r="BE102" s="0" t="n">
        <v>2023</v>
      </c>
    </row>
    <row r="103" customFormat="false" ht="15" hidden="false" customHeight="false" outlineLevel="0" collapsed="false">
      <c r="A103" s="0" t="s">
        <v>115</v>
      </c>
      <c r="B103" s="0" t="s">
        <v>346</v>
      </c>
      <c r="C103" s="0" t="s">
        <v>239</v>
      </c>
      <c r="D103" s="0" t="s">
        <v>240</v>
      </c>
      <c r="E103" s="0" t="s">
        <v>241</v>
      </c>
      <c r="F103" s="0" t="s">
        <v>242</v>
      </c>
      <c r="G103" s="0" t="n">
        <f aca="false">IFERROR(H103/(1+'IMF GDP constant growth'!H103/100),"")</f>
        <v>17.1156182605949</v>
      </c>
      <c r="H103" s="0" t="n">
        <f aca="false">IFERROR(I103/(1+'IMF GDP constant growth'!I103/100),"")</f>
        <v>17.2522008943144</v>
      </c>
      <c r="I103" s="0" t="n">
        <f aca="false">IFERROR(J103/(1+'IMF GDP constant growth'!J103/100),"")</f>
        <v>17.4314512616063</v>
      </c>
      <c r="J103" s="0" t="n">
        <f aca="false">IFERROR(K103/(1+'IMF GDP constant growth'!K103/100),"")</f>
        <v>17.7603827469128</v>
      </c>
      <c r="K103" s="0" t="n">
        <f aca="false">IFERROR(L103/(1+'IMF GDP constant growth'!L103/100),"")</f>
        <v>18.6004488508418</v>
      </c>
      <c r="L103" s="0" t="n">
        <f aca="false">IFERROR(M103/(1+'IMF GDP constant growth'!M103/100),"")</f>
        <v>19.6413299685349</v>
      </c>
      <c r="M103" s="0" t="n">
        <f aca="false">IFERROR(N103/(1+'IMF GDP constant growth'!N103/100),"")</f>
        <v>21.6021239392938</v>
      </c>
      <c r="N103" s="0" t="n">
        <f aca="false">IFERROR(O103/(1+'IMF GDP constant growth'!O103/100),"")</f>
        <v>22.4556238561353</v>
      </c>
      <c r="O103" s="0" t="n">
        <f aca="false">IFERROR(P103/(1+'IMF GDP constant growth'!P103/100),"")</f>
        <v>24.3562678593186</v>
      </c>
      <c r="P103" s="0" t="n">
        <f aca="false">IFERROR(Q103/(1+'IMF GDP constant growth'!Q103/100),"")</f>
        <v>26.7426949841746</v>
      </c>
      <c r="Q103" s="0" t="n">
        <f aca="false">IFERROR(R103/(1+'IMF GDP constant growth'!R103/100),"")</f>
        <v>28.1654063573327</v>
      </c>
      <c r="R103" s="0" t="n">
        <f aca="false">IFERROR(S103/(1+'IMF GDP constant growth'!S103/100),"")</f>
        <v>30.6003057369241</v>
      </c>
      <c r="S103" s="0" t="n">
        <f aca="false">IFERROR(T103/(1+'IMF GDP constant growth'!T103/100),"")</f>
        <v>31.1569252982787</v>
      </c>
      <c r="T103" s="0" t="n">
        <f aca="false">IFERROR(U103/(1+'IMF GDP constant growth'!U103/100),"")</f>
        <v>32.4658277300594</v>
      </c>
      <c r="U103" s="0" t="n">
        <f aca="false">IFERROR(V103/(1+'IMF GDP constant growth'!V103/100),"")</f>
        <v>33.706347007625</v>
      </c>
      <c r="V103" s="0" t="n">
        <f aca="false">IFERROR(W103/(1+'IMF GDP constant growth'!W103/100),"")</f>
        <v>34.1890218967742</v>
      </c>
      <c r="W103" s="0" t="n">
        <f aca="false">IFERROR(X103/(1+'IMF GDP constant growth'!X103/100),"")</f>
        <v>34.7069855785103</v>
      </c>
      <c r="X103" s="0" t="n">
        <f aca="false">IFERROR(Y103/(1+'IMF GDP constant growth'!Y103/100),"")</f>
        <v>36.7675393123065</v>
      </c>
      <c r="Y103" s="0" t="n">
        <f aca="false">IFERROR(Z103/(1+'IMF GDP constant growth'!Z103/100),"")</f>
        <v>39.1544879644614</v>
      </c>
      <c r="Z103" s="0" t="n">
        <f aca="false">IFERROR(AA103/(1+'IMF GDP constant growth'!AA103/100),"")</f>
        <v>42.4516873959487</v>
      </c>
      <c r="AA103" s="0" t="n">
        <f aca="false">IFERROR(AB103/(1+'IMF GDP constant growth'!AB103/100),"")</f>
        <v>46.0354588459147</v>
      </c>
      <c r="AB103" s="0" t="n">
        <f aca="false">IFERROR(AC103/(1+'IMF GDP constant growth'!AC103/100),"")</f>
        <v>47.4505888508381</v>
      </c>
      <c r="AC103" s="0" t="n">
        <f aca="false">IFERROR(AD103/(1+'IMF GDP constant growth'!AD103/100),"")</f>
        <v>48.9808703412776</v>
      </c>
      <c r="AD103" s="0" t="n">
        <f aca="false">IFERROR(AE103/(1+'IMF GDP constant growth'!AE103/100),"")</f>
        <v>50.2636793355157</v>
      </c>
      <c r="AE103" s="0" t="n">
        <f aca="false">IFERROR(AF103/(1+'IMF GDP constant growth'!AF103/100),"")</f>
        <v>52.3903356082014</v>
      </c>
      <c r="AF103" s="0" t="n">
        <f aca="false">IFERROR(AG103/(1+'IMF GDP constant growth'!AG103/100),"")</f>
        <v>53.6906637379969</v>
      </c>
      <c r="AG103" s="0" t="n">
        <f aca="false">IFERROR(AH103/(1+'IMF GDP constant growth'!AH103/100),"")</f>
        <v>56.9206940684748</v>
      </c>
      <c r="AH103" s="0" t="n">
        <f aca="false">IFERROR(AI103/(1+'IMF GDP constant growth'!AI103/100),"")</f>
        <v>61.5307010810806</v>
      </c>
      <c r="AI103" s="0" t="n">
        <f aca="false">IFERROR(AJ103/(1+'IMF GDP constant growth'!AJ103/100),"")</f>
        <v>61.3448783638157</v>
      </c>
      <c r="AJ103" s="0" t="n">
        <f aca="false">IFERROR(AK103/(1+'IMF GDP constant growth'!AK103/100),"")</f>
        <v>59.3579177536117</v>
      </c>
      <c r="AK103" s="0" t="n">
        <f aca="false">IFERROR(AL103/(1+'IMF GDP constant growth'!AL103/100),"")</f>
        <v>61.5897754611476</v>
      </c>
      <c r="AL103" s="0" t="n">
        <f aca="false">IFERROR(AM103/(1+'IMF GDP constant growth'!AM103/100),"")</f>
        <v>62.2327727169619</v>
      </c>
      <c r="AM103" s="0" t="n">
        <f aca="false">IFERROR(AN103/(1+'IMF GDP constant growth'!AN103/100),"")</f>
        <v>63.2596134667918</v>
      </c>
      <c r="AN103" s="0" t="n">
        <f aca="false">IFERROR(AO103/(1+'IMF GDP constant growth'!AO103/100),"")</f>
        <v>65.2662084059584</v>
      </c>
      <c r="AO103" s="0" t="n">
        <f aca="false">IFERROR(AP103/(1+'IMF GDP constant growth'!AP103/100),"")</f>
        <v>66.9781410524467</v>
      </c>
      <c r="AP103" s="0" t="n">
        <f aca="false">IFERROR(AQ103/(1+'IMF GDP constant growth'!AQ103/100),"")</f>
        <v>68.4978750729268</v>
      </c>
      <c r="AQ103" s="0" t="n">
        <f aca="false">IFERROR(AR103/(1+'IMF GDP constant growth'!AR103/100),"")</f>
        <v>71.9076992940571</v>
      </c>
      <c r="AR103" s="0" t="n">
        <f aca="false">IFERROR(AS103/(1+'IMF GDP constant growth'!AS103/100),"")</f>
        <v>72.8547236937598</v>
      </c>
      <c r="AS103" s="0" t="n">
        <f aca="false">IFERROR(AT103/(1+'IMF GDP constant growth'!AT103/100),"")</f>
        <v>73.7428227755867</v>
      </c>
      <c r="AT103" s="0" t="n">
        <f aca="false">IFERROR(AU103/(1+'IMF GDP constant growth'!AU103/100),"")</f>
        <v>75.8931634877228</v>
      </c>
      <c r="AU103" s="0" t="n">
        <f aca="false">IFERROR(AV103/(1+'IMF GDP constant growth'!AV103/100),"")</f>
        <v>75.2025356999845</v>
      </c>
      <c r="AV103" s="0" t="n">
        <f aca="false">IFERROR(AW103/(1+'IMF GDP constant growth'!AW103/100),"")</f>
        <v>80.5938054843164</v>
      </c>
      <c r="AW103" s="0" t="n">
        <f aca="false">'IMF GDP current US'!AW103</f>
        <v>81.706</v>
      </c>
      <c r="AX103" s="0" t="n">
        <f aca="false">IFERROR(AW103*(1+'IMF GDP constant growth'!AX103/100),"")</f>
        <v>80.8113193</v>
      </c>
      <c r="AY103" s="0" t="n">
        <f aca="false">IFERROR(AX103*(1+'IMF GDP constant growth'!AY103/100),"")</f>
        <v>81.831158149566</v>
      </c>
      <c r="AZ103" s="0" t="n">
        <f aca="false">IFERROR(AY103*(1+'IMF GDP constant growth'!AZ103/100),"")</f>
        <v>84.2083532938109</v>
      </c>
      <c r="BA103" s="0" t="n">
        <f aca="false">IFERROR(AZ103*(1+'IMF GDP constant growth'!BA103/100),"")</f>
        <v>86.3312458803479</v>
      </c>
      <c r="BB103" s="0" t="n">
        <f aca="false">IFERROR(BA103*(1+'IMF GDP constant growth'!BB103/100),"")</f>
        <v>88.351397033948</v>
      </c>
      <c r="BC103" s="0" t="n">
        <f aca="false">IFERROR(BB103*(1+'IMF GDP constant growth'!BC103/100),"")</f>
        <v>90.3967318752839</v>
      </c>
      <c r="BD103" s="0" t="n">
        <f aca="false">IFERROR(BC103*(1+'IMF GDP constant growth'!BD103/100),"")</f>
        <v>92.4758567084154</v>
      </c>
      <c r="BE103" s="0" t="n">
        <v>2022</v>
      </c>
    </row>
    <row r="104" customFormat="false" ht="15" hidden="false" customHeight="false" outlineLevel="0" collapsed="false">
      <c r="A104" s="0" t="s">
        <v>347</v>
      </c>
      <c r="B104" s="0" t="s">
        <v>348</v>
      </c>
      <c r="C104" s="0" t="s">
        <v>239</v>
      </c>
      <c r="D104" s="0" t="s">
        <v>240</v>
      </c>
      <c r="E104" s="0" t="s">
        <v>241</v>
      </c>
      <c r="F104" s="0" t="s">
        <v>242</v>
      </c>
      <c r="G104" s="0" t="str">
        <f aca="false">IFERROR(H104/(1+'IMF GDP constant growth'!H104/100),"")</f>
        <v/>
      </c>
      <c r="H104" s="0" t="str">
        <f aca="false">IFERROR(I104/(1+'IMF GDP constant growth'!I104/100),"")</f>
        <v/>
      </c>
      <c r="I104" s="0" t="str">
        <f aca="false">IFERROR(J104/(1+'IMF GDP constant growth'!J104/100),"")</f>
        <v/>
      </c>
      <c r="J104" s="0" t="str">
        <f aca="false">IFERROR(K104/(1+'IMF GDP constant growth'!K104/100),"")</f>
        <v/>
      </c>
      <c r="K104" s="0" t="str">
        <f aca="false">IFERROR(L104/(1+'IMF GDP constant growth'!L104/100),"")</f>
        <v/>
      </c>
      <c r="L104" s="0" t="str">
        <f aca="false">IFERROR(M104/(1+'IMF GDP constant growth'!M104/100),"")</f>
        <v/>
      </c>
      <c r="M104" s="0" t="str">
        <f aca="false">IFERROR(N104/(1+'IMF GDP constant growth'!N104/100),"")</f>
        <v/>
      </c>
      <c r="N104" s="0" t="str">
        <f aca="false">IFERROR(O104/(1+'IMF GDP constant growth'!O104/100),"")</f>
        <v/>
      </c>
      <c r="O104" s="0" t="str">
        <f aca="false">IFERROR(P104/(1+'IMF GDP constant growth'!P104/100),"")</f>
        <v/>
      </c>
      <c r="P104" s="0" t="str">
        <f aca="false">IFERROR(Q104/(1+'IMF GDP constant growth'!Q104/100),"")</f>
        <v/>
      </c>
      <c r="Q104" s="0" t="str">
        <f aca="false">IFERROR(R104/(1+'IMF GDP constant growth'!R104/100),"")</f>
        <v/>
      </c>
      <c r="R104" s="0" t="str">
        <f aca="false">IFERROR(S104/(1+'IMF GDP constant growth'!S104/100),"")</f>
        <v/>
      </c>
      <c r="S104" s="0" t="str">
        <f aca="false">IFERROR(T104/(1+'IMF GDP constant growth'!T104/100),"")</f>
        <v/>
      </c>
      <c r="T104" s="0" t="str">
        <f aca="false">IFERROR(U104/(1+'IMF GDP constant growth'!U104/100),"")</f>
        <v/>
      </c>
      <c r="U104" s="0" t="str">
        <f aca="false">IFERROR(V104/(1+'IMF GDP constant growth'!V104/100),"")</f>
        <v/>
      </c>
      <c r="V104" s="0" t="str">
        <f aca="false">IFERROR(W104/(1+'IMF GDP constant growth'!W104/100),"")</f>
        <v/>
      </c>
      <c r="W104" s="0" t="str">
        <f aca="false">IFERROR(X104/(1+'IMF GDP constant growth'!X104/100),"")</f>
        <v/>
      </c>
      <c r="X104" s="0" t="str">
        <f aca="false">IFERROR(Y104/(1+'IMF GDP constant growth'!Y104/100),"")</f>
        <v/>
      </c>
      <c r="Y104" s="0" t="str">
        <f aca="false">IFERROR(Z104/(1+'IMF GDP constant growth'!Z104/100),"")</f>
        <v/>
      </c>
      <c r="Z104" s="0" t="str">
        <f aca="false">IFERROR(AA104/(1+'IMF GDP constant growth'!AA104/100),"")</f>
        <v/>
      </c>
      <c r="AA104" s="0" t="str">
        <f aca="false">IFERROR(AB104/(1+'IMF GDP constant growth'!AB104/100),"")</f>
        <v/>
      </c>
      <c r="AB104" s="0" t="n">
        <f aca="false">IFERROR(AC104/(1+'IMF GDP constant growth'!AC104/100),"")</f>
        <v>15.2360539992806</v>
      </c>
      <c r="AC104" s="0" t="n">
        <f aca="false">IFERROR(AD104/(1+'IMF GDP constant growth'!AD104/100),"")</f>
        <v>16.5937387711565</v>
      </c>
      <c r="AD104" s="0" t="n">
        <f aca="false">IFERROR(AE104/(1+'IMF GDP constant growth'!AE104/100),"")</f>
        <v>18.5254159015068</v>
      </c>
      <c r="AE104" s="0" t="n">
        <f aca="false">IFERROR(AF104/(1+'IMF GDP constant growth'!AF104/100),"")</f>
        <v>23.4585489019191</v>
      </c>
      <c r="AF104" s="0" t="n">
        <f aca="false">IFERROR(AG104/(1+'IMF GDP constant growth'!AG104/100),"")</f>
        <v>25.3532958967271</v>
      </c>
      <c r="AG104" s="0" t="n">
        <f aca="false">IFERROR(AH104/(1+'IMF GDP constant growth'!AH104/100),"")</f>
        <v>28.7481022172988</v>
      </c>
      <c r="AH104" s="0" t="n">
        <f aca="false">IFERROR(AI104/(1+'IMF GDP constant growth'!AI104/100),"")</f>
        <v>32.9099649752972</v>
      </c>
      <c r="AI104" s="0" t="n">
        <f aca="false">IFERROR(AJ104/(1+'IMF GDP constant growth'!AJ104/100),"")</f>
        <v>34.0259418876095</v>
      </c>
      <c r="AJ104" s="0" t="n">
        <f aca="false">IFERROR(AK104/(1+'IMF GDP constant growth'!AK104/100),"")</f>
        <v>34.4597726466765</v>
      </c>
      <c r="AK104" s="0" t="n">
        <f aca="false">IFERROR(AL104/(1+'IMF GDP constant growth'!AL104/100),"")</f>
        <v>43.1171013287011</v>
      </c>
      <c r="AL104" s="0" t="n">
        <f aca="false">IFERROR(AM104/(1+'IMF GDP constant growth'!AM104/100),"")</f>
        <v>52.4372939519131</v>
      </c>
      <c r="AM104" s="0" t="n">
        <f aca="false">IFERROR(AN104/(1+'IMF GDP constant growth'!AN104/100),"")</f>
        <v>57.2835486589489</v>
      </c>
      <c r="AN104" s="0" t="n">
        <f aca="false">IFERROR(AO104/(1+'IMF GDP constant growth'!AO104/100),"")</f>
        <v>63.4432486462457</v>
      </c>
      <c r="AO104" s="0" t="n">
        <f aca="false">IFERROR(AP104/(1+'IMF GDP constant growth'!AP104/100),"")</f>
        <v>62.1439309139706</v>
      </c>
      <c r="AP104" s="0" t="n">
        <f aca="false">IFERROR(AQ104/(1+'IMF GDP constant growth'!AQ104/100),"")</f>
        <v>48.7736641778298</v>
      </c>
      <c r="AQ104" s="0" t="n">
        <f aca="false">IFERROR(AR104/(1+'IMF GDP constant growth'!AR104/100),"")</f>
        <v>48.4424909980623</v>
      </c>
      <c r="AR104" s="0" t="n">
        <f aca="false">IFERROR(AS104/(1+'IMF GDP constant growth'!AS104/100),"")</f>
        <v>53.2189206104713</v>
      </c>
      <c r="AS104" s="0" t="n">
        <f aca="false">IFERROR(AT104/(1+'IMF GDP constant growth'!AT104/100),"")</f>
        <v>56.627592475572</v>
      </c>
      <c r="AT104" s="0" t="n">
        <f aca="false">IFERROR(AU104/(1+'IMF GDP constant growth'!AU104/100),"")</f>
        <v>55.1762272804231</v>
      </c>
      <c r="AU104" s="0" t="n">
        <f aca="false">IFERROR(AV104/(1+'IMF GDP constant growth'!AV104/100),"")</f>
        <v>25.1956724253324</v>
      </c>
      <c r="AV104" s="0" t="n">
        <f aca="false">IFERROR(AW104/(1+'IMF GDP constant growth'!AW104/100),"")</f>
        <v>31.1254739306344</v>
      </c>
      <c r="AW104" s="0" t="n">
        <f aca="false">'IMF GDP current US'!AW104</f>
        <v>24.464</v>
      </c>
      <c r="AX104" s="0" t="n">
        <f aca="false">IFERROR(AW104*(1+'IMF GDP constant growth'!AX104/100),"")</f>
        <v>44.16583776</v>
      </c>
      <c r="AY104" s="0" t="n">
        <f aca="false">IFERROR(AX104*(1+'IMF GDP constant growth'!AY104/100),"")</f>
        <v>50.3221138853664</v>
      </c>
      <c r="AZ104" s="0" t="n">
        <f aca="false">IFERROR(AY104*(1+'IMF GDP constant growth'!AZ104/100),"")</f>
        <v>55.1741721061934</v>
      </c>
      <c r="BA104" s="0" t="n">
        <f aca="false">IFERROR(AZ104*(1+'IMF GDP constant growth'!BA104/100),"")</f>
        <v>57.5974217450974</v>
      </c>
      <c r="BB104" s="0" t="n">
        <f aca="false">IFERROR(BA104*(1+'IMF GDP constant growth'!BB104/100),"")</f>
        <v>59.3501112888008</v>
      </c>
      <c r="BC104" s="0" t="n">
        <f aca="false">IFERROR(BB104*(1+'IMF GDP constant growth'!BC104/100),"")</f>
        <v>61.145452155287</v>
      </c>
      <c r="BD104" s="0" t="n">
        <f aca="false">IFERROR(BC104*(1+'IMF GDP constant growth'!BD104/100),"")</f>
        <v>62.9810386289887</v>
      </c>
      <c r="BE104" s="0" t="n">
        <v>2023</v>
      </c>
    </row>
    <row r="105" customFormat="false" ht="15" hidden="false" customHeight="false" outlineLevel="0" collapsed="false">
      <c r="A105" s="0" t="s">
        <v>117</v>
      </c>
      <c r="B105" s="0" t="s">
        <v>349</v>
      </c>
      <c r="C105" s="0" t="s">
        <v>239</v>
      </c>
      <c r="D105" s="0" t="s">
        <v>240</v>
      </c>
      <c r="E105" s="0" t="s">
        <v>241</v>
      </c>
      <c r="F105" s="0" t="s">
        <v>242</v>
      </c>
      <c r="G105" s="0" t="n">
        <f aca="false">IFERROR(H105/(1+'IMF GDP constant growth'!H105/100),"")</f>
        <v>7.00367438901722</v>
      </c>
      <c r="H105" s="0" t="n">
        <f aca="false">IFERROR(I105/(1+'IMF GDP constant growth'!I105/100),"")</f>
        <v>6.31731429889354</v>
      </c>
      <c r="I105" s="0" t="n">
        <f aca="false">IFERROR(J105/(1+'IMF GDP constant growth'!J105/100),"")</f>
        <v>6.19728532721456</v>
      </c>
      <c r="J105" s="0" t="n">
        <f aca="false">IFERROR(K105/(1+'IMF GDP constant growth'!K105/100),"")</f>
        <v>6.25306089515949</v>
      </c>
      <c r="K105" s="0" t="n">
        <f aca="false">IFERROR(L105/(1+'IMF GDP constant growth'!L105/100),"")</f>
        <v>6.3631147669143</v>
      </c>
      <c r="L105" s="0" t="n">
        <f aca="false">IFERROR(M105/(1+'IMF GDP constant growth'!M105/100),"")</f>
        <v>6.43667237361983</v>
      </c>
      <c r="M105" s="0" t="n">
        <f aca="false">IFERROR(N105/(1+'IMF GDP constant growth'!N105/100),"")</f>
        <v>6.56283115214278</v>
      </c>
      <c r="N105" s="0" t="n">
        <f aca="false">IFERROR(O105/(1+'IMF GDP constant growth'!O105/100),"")</f>
        <v>6.63994441818045</v>
      </c>
      <c r="O105" s="0" t="n">
        <f aca="false">IFERROR(P105/(1+'IMF GDP constant growth'!P105/100),"")</f>
        <v>6.86616732450786</v>
      </c>
      <c r="P105" s="0" t="n">
        <f aca="false">IFERROR(Q105/(1+'IMF GDP constant growth'!Q105/100),"")</f>
        <v>7.14596364298156</v>
      </c>
      <c r="Q105" s="0" t="n">
        <f aca="false">IFERROR(R105/(1+'IMF GDP constant growth'!R105/100),"")</f>
        <v>7.36956084537045</v>
      </c>
      <c r="R105" s="0" t="n">
        <f aca="false">IFERROR(S105/(1+'IMF GDP constant growth'!S105/100),"")</f>
        <v>6.90483633846139</v>
      </c>
      <c r="S105" s="0" t="n">
        <f aca="false">IFERROR(T105/(1+'IMF GDP constant growth'!T105/100),"")</f>
        <v>6.98638245561862</v>
      </c>
      <c r="T105" s="0" t="n">
        <f aca="false">IFERROR(U105/(1+'IMF GDP constant growth'!U105/100),"")</f>
        <v>7.13309648718661</v>
      </c>
      <c r="U105" s="0" t="n">
        <f aca="false">IFERROR(V105/(1+'IMF GDP constant growth'!V105/100),"")</f>
        <v>7.13010058666199</v>
      </c>
      <c r="V105" s="0" t="n">
        <f aca="false">IFERROR(W105/(1+'IMF GDP constant growth'!W105/100),"")</f>
        <v>7.24981497551205</v>
      </c>
      <c r="W105" s="0" t="n">
        <f aca="false">IFERROR(X105/(1+'IMF GDP constant growth'!X105/100),"")</f>
        <v>7.40597599008458</v>
      </c>
      <c r="X105" s="0" t="n">
        <f aca="false">IFERROR(Y105/(1+'IMF GDP constant growth'!Y105/100),"")</f>
        <v>7.6794786833984</v>
      </c>
      <c r="Y105" s="0" t="n">
        <f aca="false">IFERROR(Z105/(1+'IMF GDP constant growth'!Z105/100),"")</f>
        <v>7.98028386342711</v>
      </c>
      <c r="Z105" s="0" t="n">
        <f aca="false">IFERROR(AA105/(1+'IMF GDP constant growth'!AA105/100),"")</f>
        <v>8.35527740216955</v>
      </c>
      <c r="AA105" s="0" t="n">
        <f aca="false">IFERROR(AB105/(1+'IMF GDP constant growth'!AB105/100),"")</f>
        <v>8.72767211598425</v>
      </c>
      <c r="AB105" s="0" t="n">
        <f aca="false">IFERROR(AC105/(1+'IMF GDP constant growth'!AC105/100),"")</f>
        <v>9.24958690852011</v>
      </c>
      <c r="AC105" s="0" t="n">
        <f aca="false">IFERROR(AD105/(1+'IMF GDP constant growth'!AD105/100),"")</f>
        <v>8.10189816491093</v>
      </c>
      <c r="AD105" s="0" t="n">
        <f aca="false">IFERROR(AE105/(1+'IMF GDP constant growth'!AE105/100),"")</f>
        <v>8.89466890034747</v>
      </c>
      <c r="AE105" s="0" t="n">
        <f aca="false">IFERROR(AF105/(1+'IMF GDP constant growth'!AF105/100),"")</f>
        <v>9.36226164443873</v>
      </c>
      <c r="AF105" s="0" t="n">
        <f aca="false">IFERROR(AG105/(1+'IMF GDP constant growth'!AG105/100),"")</f>
        <v>9.80753080824824</v>
      </c>
      <c r="AG105" s="0" t="n">
        <f aca="false">IFERROR(AH105/(1+'IMF GDP constant growth'!AH105/100),"")</f>
        <v>10.3370393965856</v>
      </c>
      <c r="AH105" s="0" t="n">
        <f aca="false">IFERROR(AI105/(1+'IMF GDP constant growth'!AI105/100),"")</f>
        <v>10.9273877165246</v>
      </c>
      <c r="AI105" s="0" t="n">
        <f aca="false">IFERROR(AJ105/(1+'IMF GDP constant growth'!AJ105/100),"")</f>
        <v>11.6609432539349</v>
      </c>
      <c r="AJ105" s="0" t="n">
        <f aca="false">IFERROR(AK105/(1+'IMF GDP constant growth'!AK105/100),"")</f>
        <v>11.1969543218608</v>
      </c>
      <c r="AK105" s="0" t="n">
        <f aca="false">IFERROR(AL105/(1+'IMF GDP constant growth'!AL105/100),"")</f>
        <v>11.2662634691131</v>
      </c>
      <c r="AL105" s="0" t="n">
        <f aca="false">IFERROR(AM105/(1+'IMF GDP constant growth'!AM105/100),"")</f>
        <v>11.4440451066557</v>
      </c>
      <c r="AM105" s="0" t="n">
        <f aca="false">IFERROR(AN105/(1+'IMF GDP constant growth'!AN105/100),"")</f>
        <v>11.7886253048171</v>
      </c>
      <c r="AN105" s="0" t="n">
        <f aca="false">IFERROR(AO105/(1+'IMF GDP constant growth'!AO105/100),"")</f>
        <v>12.0597636868279</v>
      </c>
      <c r="AO105" s="0" t="n">
        <f aca="false">IFERROR(AP105/(1+'IMF GDP constant growth'!AP105/100),"")</f>
        <v>12.4624391963311</v>
      </c>
      <c r="AP105" s="0" t="n">
        <f aca="false">IFERROR(AQ105/(1+'IMF GDP constant growth'!AQ105/100),"")</f>
        <v>12.8527627919602</v>
      </c>
      <c r="AQ105" s="0" t="n">
        <f aca="false">IFERROR(AR105/(1+'IMF GDP constant growth'!AR105/100),"")</f>
        <v>13.3659736102432</v>
      </c>
      <c r="AR105" s="0" t="n">
        <f aca="false">IFERROR(AS105/(1+'IMF GDP constant growth'!AS105/100),"")</f>
        <v>13.891657352334</v>
      </c>
      <c r="AS105" s="0" t="n">
        <f aca="false">IFERROR(AT105/(1+'IMF GDP constant growth'!AT105/100),"")</f>
        <v>14.3353568881676</v>
      </c>
      <c r="AT105" s="0" t="n">
        <f aca="false">IFERROR(AU105/(1+'IMF GDP constant growth'!AU105/100),"")</f>
        <v>14.9676894805046</v>
      </c>
      <c r="AU105" s="0" t="n">
        <f aca="false">IFERROR(AV105/(1+'IMF GDP constant growth'!AV105/100),"")</f>
        <v>13.8992958053862</v>
      </c>
      <c r="AV105" s="0" t="n">
        <f aca="false">IFERROR(AW105/(1+'IMF GDP constant growth'!AW105/100),"")</f>
        <v>14.6971153846154</v>
      </c>
      <c r="AW105" s="0" t="n">
        <f aca="false">'IMF GDP current US'!AW105</f>
        <v>15.285</v>
      </c>
      <c r="AX105" s="0" t="n">
        <f aca="false">IFERROR(AW105*(1+'IMF GDP constant growth'!AX105/100),"")</f>
        <v>15.86583</v>
      </c>
      <c r="AY105" s="0" t="n">
        <f aca="false">IFERROR(AX105*(1+'IMF GDP constant growth'!AY105/100),"")</f>
        <v>16.57979235</v>
      </c>
      <c r="AZ105" s="0" t="n">
        <f aca="false">IFERROR(AY105*(1+'IMF GDP constant growth'!AZ105/100),"")</f>
        <v>17.3424627981</v>
      </c>
      <c r="BA105" s="0" t="n">
        <f aca="false">IFERROR(AZ105*(1+'IMF GDP constant growth'!BA105/100),"")</f>
        <v>18.1575585496107</v>
      </c>
      <c r="BB105" s="0" t="n">
        <f aca="false">IFERROR(BA105*(1+'IMF GDP constant growth'!BB105/100),"")</f>
        <v>18.9928062428928</v>
      </c>
      <c r="BC105" s="0" t="n">
        <f aca="false">IFERROR(BB105*(1+'IMF GDP constant growth'!BC105/100),"")</f>
        <v>19.847482523823</v>
      </c>
      <c r="BD105" s="0" t="n">
        <f aca="false">IFERROR(BC105*(1+'IMF GDP constant growth'!BD105/100),"")</f>
        <v>20.740619237395</v>
      </c>
      <c r="BE105" s="0" t="n">
        <v>2022</v>
      </c>
    </row>
    <row r="106" customFormat="false" ht="15" hidden="false" customHeight="false" outlineLevel="0" collapsed="false">
      <c r="A106" s="0" t="s">
        <v>118</v>
      </c>
      <c r="B106" s="0" t="s">
        <v>350</v>
      </c>
      <c r="C106" s="0" t="s">
        <v>239</v>
      </c>
      <c r="D106" s="0" t="s">
        <v>240</v>
      </c>
      <c r="E106" s="0" t="s">
        <v>241</v>
      </c>
      <c r="F106" s="0" t="s">
        <v>242</v>
      </c>
      <c r="G106" s="0" t="n">
        <f aca="false">IFERROR(H106/(1+'IMF GDP constant growth'!H106/100),"")</f>
        <v>2.95017184076276</v>
      </c>
      <c r="H106" s="0" t="n">
        <f aca="false">IFERROR(I106/(1+'IMF GDP constant growth'!I106/100),"")</f>
        <v>2.79543532771475</v>
      </c>
      <c r="I106" s="0" t="n">
        <f aca="false">IFERROR(J106/(1+'IMF GDP constant growth'!J106/100),"")</f>
        <v>2.86576848056005</v>
      </c>
      <c r="J106" s="0" t="n">
        <f aca="false">IFERROR(K106/(1+'IMF GDP constant growth'!K106/100),"")</f>
        <v>2.97162996823194</v>
      </c>
      <c r="K106" s="0" t="n">
        <f aca="false">IFERROR(L106/(1+'IMF GDP constant growth'!L106/100),"")</f>
        <v>3.13129564642505</v>
      </c>
      <c r="L106" s="0" t="n">
        <f aca="false">IFERROR(M106/(1+'IMF GDP constant growth'!M106/100),"")</f>
        <v>3.27442717042313</v>
      </c>
      <c r="M106" s="0" t="n">
        <f aca="false">IFERROR(N106/(1+'IMF GDP constant growth'!N106/100),"")</f>
        <v>3.26738715200672</v>
      </c>
      <c r="N106" s="0" t="n">
        <f aca="false">IFERROR(O106/(1+'IMF GDP constant growth'!O106/100),"")</f>
        <v>3.32048219322683</v>
      </c>
      <c r="O106" s="0" t="n">
        <f aca="false">IFERROR(P106/(1+'IMF GDP constant growth'!P106/100),"")</f>
        <v>3.42597391250565</v>
      </c>
      <c r="P106" s="0" t="n">
        <f aca="false">IFERROR(Q106/(1+'IMF GDP constant growth'!Q106/100),"")</f>
        <v>3.47205326162885</v>
      </c>
      <c r="Q106" s="0" t="n">
        <f aca="false">IFERROR(R106/(1+'IMF GDP constant growth'!R106/100),"")</f>
        <v>3.66968253328077</v>
      </c>
      <c r="R106" s="0" t="n">
        <f aca="false">IFERROR(S106/(1+'IMF GDP constant growth'!S106/100),"")</f>
        <v>3.99004581843618</v>
      </c>
      <c r="S106" s="0" t="n">
        <f aca="false">IFERROR(T106/(1+'IMF GDP constant growth'!T106/100),"")</f>
        <v>3.69745575857025</v>
      </c>
      <c r="T106" s="0" t="n">
        <f aca="false">IFERROR(U106/(1+'IMF GDP constant growth'!U106/100),"")</f>
        <v>4.05581317069088</v>
      </c>
      <c r="U106" s="0" t="n">
        <f aca="false">IFERROR(V106/(1+'IMF GDP constant growth'!V106/100),"")</f>
        <v>3.63753715839753</v>
      </c>
      <c r="V106" s="0" t="n">
        <f aca="false">IFERROR(W106/(1+'IMF GDP constant growth'!W106/100),"")</f>
        <v>4.14060854740391</v>
      </c>
      <c r="W106" s="0" t="n">
        <f aca="false">IFERROR(X106/(1+'IMF GDP constant growth'!X106/100),"")</f>
        <v>4.55379987434934</v>
      </c>
      <c r="X106" s="0" t="n">
        <f aca="false">IFERROR(Y106/(1+'IMF GDP constant growth'!Y106/100),"")</f>
        <v>4.85375867207274</v>
      </c>
      <c r="Y106" s="0" t="n">
        <f aca="false">IFERROR(Z106/(1+'IMF GDP constant growth'!Z106/100),"")</f>
        <v>4.90525705158343</v>
      </c>
      <c r="Z106" s="0" t="n">
        <f aca="false">IFERROR(AA106/(1+'IMF GDP constant growth'!AA106/100),"")</f>
        <v>5.07895220378</v>
      </c>
      <c r="AA106" s="0" t="n">
        <f aca="false">IFERROR(AB106/(1+'IMF GDP constant growth'!AB106/100),"")</f>
        <v>5.11831408335929</v>
      </c>
      <c r="AB106" s="0" t="n">
        <f aca="false">IFERROR(AC106/(1+'IMF GDP constant growth'!AC106/100),"")</f>
        <v>4.90969160132157</v>
      </c>
      <c r="AC106" s="0" t="n">
        <f aca="false">IFERROR(AD106/(1+'IMF GDP constant growth'!AD106/100),"")</f>
        <v>4.99610217350483</v>
      </c>
      <c r="AD106" s="0" t="n">
        <f aca="false">IFERROR(AE106/(1+'IMF GDP constant growth'!AE106/100),"")</f>
        <v>5.28117976352501</v>
      </c>
      <c r="AE106" s="0" t="n">
        <f aca="false">IFERROR(AF106/(1+'IMF GDP constant growth'!AF106/100),"")</f>
        <v>5.56741970670807</v>
      </c>
      <c r="AF106" s="0" t="n">
        <f aca="false">IFERROR(AG106/(1+'IMF GDP constant growth'!AG106/100),"")</f>
        <v>5.74941865692035</v>
      </c>
      <c r="AG106" s="0" t="n">
        <f aca="false">IFERROR(AH106/(1+'IMF GDP constant growth'!AH106/100),"")</f>
        <v>6.01964133379561</v>
      </c>
      <c r="AH106" s="0" t="n">
        <f aca="false">IFERROR(AI106/(1+'IMF GDP constant growth'!AI106/100),"")</f>
        <v>6.59752690183999</v>
      </c>
      <c r="AI106" s="0" t="n">
        <f aca="false">IFERROR(AJ106/(1+'IMF GDP constant growth'!AJ106/100),"")</f>
        <v>7.10157795714056</v>
      </c>
      <c r="AJ106" s="0" t="n">
        <f aca="false">IFERROR(AK106/(1+'IMF GDP constant growth'!AK106/100),"")</f>
        <v>7.69299736941123</v>
      </c>
      <c r="AK106" s="0" t="n">
        <f aca="false">IFERROR(AL106/(1+'IMF GDP constant growth'!AL106/100),"")</f>
        <v>8.22181400858456</v>
      </c>
      <c r="AL106" s="0" t="n">
        <f aca="false">IFERROR(AM106/(1+'IMF GDP constant growth'!AM106/100),"")</f>
        <v>8.62090086056125</v>
      </c>
      <c r="AM106" s="0" t="n">
        <f aca="false">IFERROR(AN106/(1+'IMF GDP constant growth'!AN106/100),"")</f>
        <v>8.78349105079144</v>
      </c>
      <c r="AN106" s="0" t="n">
        <f aca="false">IFERROR(AO106/(1+'IMF GDP constant growth'!AO106/100),"")</f>
        <v>9.2402325854326</v>
      </c>
      <c r="AO106" s="0" t="n">
        <f aca="false">IFERROR(AP106/(1+'IMF GDP constant growth'!AP106/100),"")</f>
        <v>9.76692584280225</v>
      </c>
      <c r="AP106" s="0" t="n">
        <f aca="false">IFERROR(AQ106/(1+'IMF GDP constant growth'!AQ106/100),"")</f>
        <v>10.0550501551649</v>
      </c>
      <c r="AQ106" s="0" t="n">
        <f aca="false">IFERROR(AR106/(1+'IMF GDP constant growth'!AR106/100),"")</f>
        <v>10.2832997936872</v>
      </c>
      <c r="AR106" s="0" t="n">
        <f aca="false">IFERROR(AS106/(1+'IMF GDP constant growth'!AS106/100),"")</f>
        <v>10.6946317854347</v>
      </c>
      <c r="AS106" s="0" t="n">
        <f aca="false">IFERROR(AT106/(1+'IMF GDP constant growth'!AT106/100),"")</f>
        <v>11.1643400134509</v>
      </c>
      <c r="AT106" s="0" t="n">
        <f aca="false">IFERROR(AU106/(1+'IMF GDP constant growth'!AU106/100),"")</f>
        <v>11.7725732573837</v>
      </c>
      <c r="AU106" s="0" t="n">
        <f aca="false">IFERROR(AV106/(1+'IMF GDP constant growth'!AV106/100),"")</f>
        <v>11.8800568512237</v>
      </c>
      <c r="AV106" s="0" t="n">
        <f aca="false">IFERROR(AW106/(1+'IMF GDP constant growth'!AW106/100),"")</f>
        <v>12.422619047619</v>
      </c>
      <c r="AW106" s="0" t="n">
        <f aca="false">'IMF GDP current US'!AW106</f>
        <v>12.522</v>
      </c>
      <c r="AX106" s="0" t="n">
        <f aca="false">IFERROR(AW106*(1+'IMF GDP constant growth'!AX106/100),"")</f>
        <v>12.722352</v>
      </c>
      <c r="AY106" s="0" t="n">
        <f aca="false">IFERROR(AX106*(1+'IMF GDP constant growth'!AY106/100),"")</f>
        <v>13.142189616</v>
      </c>
      <c r="AZ106" s="0" t="n">
        <f aca="false">IFERROR(AY106*(1+'IMF GDP constant growth'!AZ106/100),"")</f>
        <v>13.641592821408</v>
      </c>
      <c r="BA106" s="0" t="n">
        <f aca="false">IFERROR(AZ106*(1+'IMF GDP constant growth'!BA106/100),"")</f>
        <v>14.2281813127285</v>
      </c>
      <c r="BB106" s="0" t="n">
        <f aca="false">IFERROR(BA106*(1+'IMF GDP constant growth'!BB106/100),"")</f>
        <v>14.8684494718013</v>
      </c>
      <c r="BC106" s="0" t="n">
        <f aca="false">IFERROR(BB106*(1+'IMF GDP constant growth'!BC106/100),"")</f>
        <v>15.5523981475042</v>
      </c>
      <c r="BD106" s="0" t="n">
        <f aca="false">IFERROR(BC106*(1+'IMF GDP constant growth'!BD106/100),"")</f>
        <v>16.2678084622894</v>
      </c>
      <c r="BE106" s="0" t="n">
        <v>2022</v>
      </c>
    </row>
    <row r="107" customFormat="false" ht="15" hidden="false" customHeight="false" outlineLevel="0" collapsed="false">
      <c r="A107" s="0" t="s">
        <v>119</v>
      </c>
      <c r="B107" s="0" t="s">
        <v>351</v>
      </c>
      <c r="C107" s="0" t="s">
        <v>239</v>
      </c>
      <c r="D107" s="0" t="s">
        <v>240</v>
      </c>
      <c r="E107" s="0" t="s">
        <v>241</v>
      </c>
      <c r="F107" s="0" t="s">
        <v>242</v>
      </c>
      <c r="G107" s="0" t="n">
        <f aca="false">IFERROR(H107/(1+'IMF GDP constant growth'!H107/100),"")</f>
        <v>44.042901042321</v>
      </c>
      <c r="H107" s="0" t="n">
        <f aca="false">IFERROR(I107/(1+'IMF GDP constant growth'!I107/100),"")</f>
        <v>47.1003592326789</v>
      </c>
      <c r="I107" s="0" t="n">
        <f aca="false">IFERROR(J107/(1+'IMF GDP constant growth'!J107/100),"")</f>
        <v>49.8985915746924</v>
      </c>
      <c r="J107" s="0" t="n">
        <f aca="false">IFERROR(K107/(1+'IMF GDP constant growth'!K107/100),"")</f>
        <v>53.0172535481106</v>
      </c>
      <c r="K107" s="0" t="n">
        <f aca="false">IFERROR(L107/(1+'IMF GDP constant growth'!L107/100),"")</f>
        <v>57.132452768515</v>
      </c>
      <c r="L107" s="0" t="n">
        <f aca="false">IFERROR(M107/(1+'IMF GDP constant growth'!M107/100),"")</f>
        <v>56.6319724822628</v>
      </c>
      <c r="M107" s="0" t="n">
        <f aca="false">IFERROR(N107/(1+'IMF GDP constant growth'!N107/100),"")</f>
        <v>57.2849391249833</v>
      </c>
      <c r="N107" s="0" t="n">
        <f aca="false">IFERROR(O107/(1+'IMF GDP constant growth'!O107/100),"")</f>
        <v>60.3720244944286</v>
      </c>
      <c r="O107" s="0" t="n">
        <f aca="false">IFERROR(P107/(1+'IMF GDP constant growth'!P107/100),"")</f>
        <v>66.371796288685</v>
      </c>
      <c r="P107" s="0" t="n">
        <f aca="false">IFERROR(Q107/(1+'IMF GDP constant growth'!Q107/100),"")</f>
        <v>72.3850810324398</v>
      </c>
      <c r="Q107" s="0" t="n">
        <f aca="false">IFERROR(R107/(1+'IMF GDP constant growth'!R107/100),"")</f>
        <v>78.9048052810317</v>
      </c>
      <c r="R107" s="0" t="n">
        <f aca="false">IFERROR(S107/(1+'IMF GDP constant growth'!S107/100),"")</f>
        <v>86.4378470412118</v>
      </c>
      <c r="S107" s="0" t="n">
        <f aca="false">IFERROR(T107/(1+'IMF GDP constant growth'!T107/100),"")</f>
        <v>94.1187141292938</v>
      </c>
      <c r="T107" s="0" t="n">
        <f aca="false">IFERROR(U107/(1+'IMF GDP constant growth'!U107/100),"")</f>
        <v>103.432702079529</v>
      </c>
      <c r="U107" s="0" t="n">
        <f aca="false">IFERROR(V107/(1+'IMF GDP constant growth'!V107/100),"")</f>
        <v>112.959888268074</v>
      </c>
      <c r="V107" s="0" t="n">
        <f aca="false">IFERROR(W107/(1+'IMF GDP constant growth'!W107/100),"")</f>
        <v>124.063845284826</v>
      </c>
      <c r="W107" s="0" t="n">
        <f aca="false">IFERROR(X107/(1+'IMF GDP constant growth'!X107/100),"")</f>
        <v>136.472711090214</v>
      </c>
      <c r="X107" s="0" t="n">
        <f aca="false">IFERROR(Y107/(1+'IMF GDP constant growth'!Y107/100),"")</f>
        <v>146.472066631794</v>
      </c>
      <c r="Y107" s="0" t="n">
        <f aca="false">IFERROR(Z107/(1+'IMF GDP constant growth'!Z107/100),"")</f>
        <v>135.69318724836</v>
      </c>
      <c r="Z107" s="0" t="n">
        <f aca="false">IFERROR(AA107/(1+'IMF GDP constant growth'!AA107/100),"")</f>
        <v>144.012536558557</v>
      </c>
      <c r="AA107" s="0" t="n">
        <f aca="false">IFERROR(AB107/(1+'IMF GDP constant growth'!AB107/100),"")</f>
        <v>156.49986360355</v>
      </c>
      <c r="AB107" s="0" t="n">
        <f aca="false">IFERROR(AC107/(1+'IMF GDP constant growth'!AC107/100),"")</f>
        <v>157.310532897016</v>
      </c>
      <c r="AC107" s="0" t="n">
        <f aca="false">IFERROR(AD107/(1+'IMF GDP constant growth'!AD107/100),"")</f>
        <v>165.791143725494</v>
      </c>
      <c r="AD107" s="0" t="n">
        <f aca="false">IFERROR(AE107/(1+'IMF GDP constant growth'!AE107/100),"")</f>
        <v>175.388793035763</v>
      </c>
      <c r="AE107" s="0" t="n">
        <f aca="false">IFERROR(AF107/(1+'IMF GDP constant growth'!AF107/100),"")</f>
        <v>187.285414867379</v>
      </c>
      <c r="AF107" s="0" t="n">
        <f aca="false">IFERROR(AG107/(1+'IMF GDP constant growth'!AG107/100),"")</f>
        <v>196.60473711118</v>
      </c>
      <c r="AG107" s="0" t="n">
        <f aca="false">IFERROR(AH107/(1+'IMF GDP constant growth'!AH107/100),"")</f>
        <v>207.583145631468</v>
      </c>
      <c r="AH107" s="0" t="n">
        <f aca="false">IFERROR(AI107/(1+'IMF GDP constant growth'!AI107/100),"")</f>
        <v>220.658807974794</v>
      </c>
      <c r="AI107" s="0" t="n">
        <f aca="false">IFERROR(AJ107/(1+'IMF GDP constant growth'!AJ107/100),"")</f>
        <v>231.321041576136</v>
      </c>
      <c r="AJ107" s="0" t="n">
        <f aca="false">IFERROR(AK107/(1+'IMF GDP constant growth'!AK107/100),"")</f>
        <v>227.818841006674</v>
      </c>
      <c r="AK107" s="0" t="n">
        <f aca="false">IFERROR(AL107/(1+'IMF GDP constant growth'!AL107/100),"")</f>
        <v>244.969043357656</v>
      </c>
      <c r="AL107" s="0" t="n">
        <f aca="false">IFERROR(AM107/(1+'IMF GDP constant growth'!AM107/100),"")</f>
        <v>257.935254822577</v>
      </c>
      <c r="AM107" s="0" t="n">
        <f aca="false">IFERROR(AN107/(1+'IMF GDP constant growth'!AN107/100),"")</f>
        <v>272.054630671565</v>
      </c>
      <c r="AN107" s="0" t="n">
        <f aca="false">IFERROR(AO107/(1+'IMF GDP constant growth'!AO107/100),"")</f>
        <v>284.824875035288</v>
      </c>
      <c r="AO107" s="0" t="n">
        <f aca="false">IFERROR(AP107/(1+'IMF GDP constant growth'!AP107/100),"")</f>
        <v>301.934305278658</v>
      </c>
      <c r="AP107" s="0" t="n">
        <f aca="false">IFERROR(AQ107/(1+'IMF GDP constant growth'!AQ107/100),"")</f>
        <v>317.05215594396</v>
      </c>
      <c r="AQ107" s="0" t="n">
        <f aca="false">IFERROR(AR107/(1+'IMF GDP constant growth'!AR107/100),"")</f>
        <v>331.160976883466</v>
      </c>
      <c r="AR107" s="0" t="n">
        <f aca="false">IFERROR(AS107/(1+'IMF GDP constant growth'!AS107/100),"")</f>
        <v>350.411364469702</v>
      </c>
      <c r="AS107" s="0" t="n">
        <f aca="false">IFERROR(AT107/(1+'IMF GDP constant growth'!AT107/100),"")</f>
        <v>367.38178685097</v>
      </c>
      <c r="AT107" s="0" t="n">
        <f aca="false">IFERROR(AU107/(1+'IMF GDP constant growth'!AU107/100),"")</f>
        <v>383.594345104703</v>
      </c>
      <c r="AU107" s="0" t="n">
        <f aca="false">IFERROR(AV107/(1+'IMF GDP constant growth'!AV107/100),"")</f>
        <v>362.661601692339</v>
      </c>
      <c r="AV107" s="0" t="n">
        <f aca="false">IFERROR(AW107/(1+'IMF GDP constant growth'!AW107/100),"")</f>
        <v>374.622181316153</v>
      </c>
      <c r="AW107" s="0" t="n">
        <f aca="false">'IMF GDP current US'!AW107</f>
        <v>407.027</v>
      </c>
      <c r="AX107" s="0" t="n">
        <f aca="false">IFERROR(AW107*(1+'IMF GDP constant growth'!AX107/100),"")</f>
        <v>422.0055936</v>
      </c>
      <c r="AY107" s="0" t="n">
        <f aca="false">IFERROR(AX107*(1+'IMF GDP constant growth'!AY107/100),"")</f>
        <v>440.662460893056</v>
      </c>
      <c r="AZ107" s="0" t="n">
        <f aca="false">IFERROR(AY107*(1+'IMF GDP constant growth'!AZ107/100),"")</f>
        <v>460.029576049306</v>
      </c>
      <c r="BA107" s="0" t="n">
        <f aca="false">IFERROR(AZ107*(1+'IMF GDP constant growth'!BA107/100),"")</f>
        <v>480.293878874278</v>
      </c>
      <c r="BB107" s="0" t="n">
        <f aca="false">IFERROR(BA107*(1+'IMF GDP constant growth'!BB107/100),"")</f>
        <v>499.284698844967</v>
      </c>
      <c r="BC107" s="0" t="n">
        <f aca="false">IFERROR(BB107*(1+'IMF GDP constant growth'!BC107/100),"")</f>
        <v>519.066358613204</v>
      </c>
      <c r="BD107" s="0" t="n">
        <f aca="false">IFERROR(BC107*(1+'IMF GDP constant growth'!BD107/100),"")</f>
        <v>539.652530395804</v>
      </c>
      <c r="BE107" s="0" t="n">
        <v>2023</v>
      </c>
    </row>
    <row r="108" customFormat="false" ht="15" hidden="false" customHeight="false" outlineLevel="0" collapsed="false">
      <c r="A108" s="0" t="s">
        <v>120</v>
      </c>
      <c r="B108" s="0" t="s">
        <v>352</v>
      </c>
      <c r="C108" s="0" t="s">
        <v>239</v>
      </c>
      <c r="D108" s="0" t="s">
        <v>240</v>
      </c>
      <c r="E108" s="0" t="s">
        <v>241</v>
      </c>
      <c r="F108" s="0" t="s">
        <v>242</v>
      </c>
      <c r="G108" s="0" t="n">
        <f aca="false">IFERROR(H108/(1+'IMF GDP constant growth'!H108/100),"")</f>
        <v>0.446668666012228</v>
      </c>
      <c r="H108" s="0" t="n">
        <f aca="false">IFERROR(I108/(1+'IMF GDP constant growth'!I108/100),"")</f>
        <v>0.481892957013952</v>
      </c>
      <c r="I108" s="0" t="n">
        <f aca="false">IFERROR(J108/(1+'IMF GDP constant growth'!J108/100),"")</f>
        <v>0.517871085184614</v>
      </c>
      <c r="J108" s="0" t="n">
        <f aca="false">IFERROR(K108/(1+'IMF GDP constant growth'!K108/100),"")</f>
        <v>0.540729914884663</v>
      </c>
      <c r="K108" s="0" t="n">
        <f aca="false">IFERROR(L108/(1+'IMF GDP constant growth'!L108/100),"")</f>
        <v>0.634703366792468</v>
      </c>
      <c r="L108" s="0" t="n">
        <f aca="false">IFERROR(M108/(1+'IMF GDP constant growth'!M108/100),"")</f>
        <v>0.722298778443497</v>
      </c>
      <c r="M108" s="0" t="n">
        <f aca="false">IFERROR(N108/(1+'IMF GDP constant growth'!N108/100),"")</f>
        <v>0.7843875814385</v>
      </c>
      <c r="N108" s="0" t="n">
        <f aca="false">IFERROR(O108/(1+'IMF GDP constant growth'!O108/100),"")</f>
        <v>0.853931384408837</v>
      </c>
      <c r="O108" s="0" t="n">
        <f aca="false">IFERROR(P108/(1+'IMF GDP constant growth'!P108/100),"")</f>
        <v>0.928411279756976</v>
      </c>
      <c r="P108" s="0" t="n">
        <f aca="false">IFERROR(Q108/(1+'IMF GDP constant growth'!Q108/100),"")</f>
        <v>1.01467925587199</v>
      </c>
      <c r="Q108" s="0" t="n">
        <f aca="false">IFERROR(R108/(1+'IMF GDP constant growth'!R108/100),"")</f>
        <v>0.973594892801737</v>
      </c>
      <c r="R108" s="0" t="n">
        <f aca="false">IFERROR(S108/(1+'IMF GDP constant growth'!S108/100),"")</f>
        <v>1.04073399660934</v>
      </c>
      <c r="S108" s="0" t="n">
        <f aca="false">IFERROR(T108/(1+'IMF GDP constant growth'!T108/100),"")</f>
        <v>1.10803826417007</v>
      </c>
      <c r="T108" s="0" t="n">
        <f aca="false">IFERROR(U108/(1+'IMF GDP constant growth'!U108/100),"")</f>
        <v>1.16806069694016</v>
      </c>
      <c r="U108" s="0" t="n">
        <f aca="false">IFERROR(V108/(1+'IMF GDP constant growth'!V108/100),"")</f>
        <v>1.25572365224552</v>
      </c>
      <c r="V108" s="0" t="n">
        <f aca="false">IFERROR(W108/(1+'IMF GDP constant growth'!W108/100),"")</f>
        <v>1.34835838607168</v>
      </c>
      <c r="W108" s="0" t="n">
        <f aca="false">IFERROR(X108/(1+'IMF GDP constant growth'!X108/100),"")</f>
        <v>1.47084326186243</v>
      </c>
      <c r="X108" s="0" t="n">
        <f aca="false">IFERROR(Y108/(1+'IMF GDP constant growth'!Y108/100),"")</f>
        <v>1.65658134897041</v>
      </c>
      <c r="Y108" s="0" t="n">
        <f aca="false">IFERROR(Z108/(1+'IMF GDP constant growth'!Z108/100),"")</f>
        <v>1.81854530745925</v>
      </c>
      <c r="Z108" s="0" t="n">
        <f aca="false">IFERROR(AA108/(1+'IMF GDP constant growth'!AA108/100),"")</f>
        <v>1.9500625040947</v>
      </c>
      <c r="AA108" s="0" t="n">
        <f aca="false">IFERROR(AB108/(1+'IMF GDP constant growth'!AB108/100),"")</f>
        <v>2.04243696491367</v>
      </c>
      <c r="AB108" s="0" t="n">
        <f aca="false">IFERROR(AC108/(1+'IMF GDP constant growth'!AC108/100),"")</f>
        <v>2.07205230090492</v>
      </c>
      <c r="AC108" s="0" t="n">
        <f aca="false">IFERROR(AD108/(1+'IMF GDP constant growth'!AD108/100),"")</f>
        <v>2.1984060502141</v>
      </c>
      <c r="AD108" s="0" t="n">
        <f aca="false">IFERROR(AE108/(1+'IMF GDP constant growth'!AE108/100),"")</f>
        <v>2.5095464585009</v>
      </c>
      <c r="AE108" s="0" t="n">
        <f aca="false">IFERROR(AF108/(1+'IMF GDP constant growth'!AF108/100),"")</f>
        <v>2.66089720541309</v>
      </c>
      <c r="AF108" s="0" t="n">
        <f aca="false">IFERROR(AG108/(1+'IMF GDP constant growth'!AG108/100),"")</f>
        <v>2.36226471204958</v>
      </c>
      <c r="AG108" s="0" t="n">
        <f aca="false">IFERROR(AH108/(1+'IMF GDP constant growth'!AH108/100),"")</f>
        <v>2.919900919976</v>
      </c>
      <c r="AH108" s="0" t="n">
        <f aca="false">IFERROR(AI108/(1+'IMF GDP constant growth'!AI108/100),"")</f>
        <v>3.12788546250589</v>
      </c>
      <c r="AI108" s="0" t="n">
        <f aca="false">IFERROR(AJ108/(1+'IMF GDP constant growth'!AJ108/100),"")</f>
        <v>3.40876957703892</v>
      </c>
      <c r="AJ108" s="0" t="n">
        <f aca="false">IFERROR(AK108/(1+'IMF GDP constant growth'!AK108/100),"")</f>
        <v>3.13068215494409</v>
      </c>
      <c r="AK108" s="0" t="n">
        <f aca="false">IFERROR(AL108/(1+'IMF GDP constant growth'!AL108/100),"")</f>
        <v>3.34466428023452</v>
      </c>
      <c r="AL108" s="0" t="n">
        <f aca="false">IFERROR(AM108/(1+'IMF GDP constant growth'!AM108/100),"")</f>
        <v>3.63140234897902</v>
      </c>
      <c r="AM108" s="0" t="n">
        <f aca="false">IFERROR(AN108/(1+'IMF GDP constant growth'!AN108/100),"")</f>
        <v>3.71724870050889</v>
      </c>
      <c r="AN108" s="0" t="n">
        <f aca="false">IFERROR(AO108/(1+'IMF GDP constant growth'!AO108/100),"")</f>
        <v>3.97608072752532</v>
      </c>
      <c r="AO108" s="0" t="n">
        <f aca="false">IFERROR(AP108/(1+'IMF GDP constant growth'!AP108/100),"")</f>
        <v>4.28625478507957</v>
      </c>
      <c r="AP108" s="0" t="n">
        <f aca="false">IFERROR(AQ108/(1+'IMF GDP constant growth'!AQ108/100),"")</f>
        <v>4.45650482514293</v>
      </c>
      <c r="AQ108" s="0" t="n">
        <f aca="false">IFERROR(AR108/(1+'IMF GDP constant growth'!AR108/100),"")</f>
        <v>4.74938632225133</v>
      </c>
      <c r="AR108" s="0" t="n">
        <f aca="false">IFERROR(AS108/(1+'IMF GDP constant growth'!AS108/100),"")</f>
        <v>5.08445552728616</v>
      </c>
      <c r="AS108" s="0" t="n">
        <f aca="false">IFERROR(AT108/(1+'IMF GDP constant growth'!AT108/100),"")</f>
        <v>5.52517613239132</v>
      </c>
      <c r="AT108" s="0" t="n">
        <f aca="false">IFERROR(AU108/(1+'IMF GDP constant growth'!AU108/100),"")</f>
        <v>5.92840348653324</v>
      </c>
      <c r="AU108" s="0" t="n">
        <f aca="false">IFERROR(AV108/(1+'IMF GDP constant growth'!AV108/100),"")</f>
        <v>3.97742518315002</v>
      </c>
      <c r="AV108" s="0" t="n">
        <f aca="false">IFERROR(AW108/(1+'IMF GDP constant growth'!AW108/100),"")</f>
        <v>5.47639741192376</v>
      </c>
      <c r="AW108" s="0" t="n">
        <f aca="false">'IMF GDP current US'!AW108</f>
        <v>6.238</v>
      </c>
      <c r="AX108" s="0" t="n">
        <f aca="false">IFERROR(AW108*(1+'IMF GDP constant growth'!AX108/100),"")</f>
        <v>6.51396912</v>
      </c>
      <c r="AY108" s="0" t="n">
        <f aca="false">IFERROR(AX108*(1+'IMF GDP constant growth'!AY108/100),"")</f>
        <v>6.850741323504</v>
      </c>
      <c r="AZ108" s="0" t="n">
        <f aca="false">IFERROR(AY108*(1+'IMF GDP constant growth'!AZ108/100),"")</f>
        <v>7.2963135391847</v>
      </c>
      <c r="BA108" s="0" t="n">
        <f aca="false">IFERROR(AZ108*(1+'IMF GDP constant growth'!BA108/100),"")</f>
        <v>7.66112921614394</v>
      </c>
      <c r="BB108" s="0" t="n">
        <f aca="false">IFERROR(BA108*(1+'IMF GDP constant growth'!BB108/100),"")</f>
        <v>8.02886341851885</v>
      </c>
      <c r="BC108" s="0" t="n">
        <f aca="false">IFERROR(BB108*(1+'IMF GDP constant growth'!BC108/100),"")</f>
        <v>8.39008198371801</v>
      </c>
      <c r="BD108" s="0" t="n">
        <f aca="false">IFERROR(BC108*(1+'IMF GDP constant growth'!BD108/100),"")</f>
        <v>8.76755177216548</v>
      </c>
      <c r="BE108" s="0" t="n">
        <v>2022</v>
      </c>
    </row>
    <row r="109" customFormat="false" ht="15" hidden="false" customHeight="false" outlineLevel="0" collapsed="false">
      <c r="A109" s="0" t="s">
        <v>121</v>
      </c>
      <c r="B109" s="0" t="s">
        <v>353</v>
      </c>
      <c r="C109" s="0" t="s">
        <v>239</v>
      </c>
      <c r="D109" s="0" t="s">
        <v>240</v>
      </c>
      <c r="E109" s="0" t="s">
        <v>241</v>
      </c>
      <c r="F109" s="0" t="s">
        <v>242</v>
      </c>
      <c r="G109" s="0" t="n">
        <f aca="false">IFERROR(H109/(1+'IMF GDP constant growth'!H109/100),"")</f>
        <v>3.96789018550606</v>
      </c>
      <c r="H109" s="0" t="n">
        <f aca="false">IFERROR(I109/(1+'IMF GDP constant growth'!I109/100),"")</f>
        <v>3.78766861328038</v>
      </c>
      <c r="I109" s="0" t="n">
        <f aca="false">IFERROR(J109/(1+'IMF GDP constant growth'!J109/100),"")</f>
        <v>3.34992775164356</v>
      </c>
      <c r="J109" s="0" t="n">
        <f aca="false">IFERROR(K109/(1+'IMF GDP constant growth'!K109/100),"")</f>
        <v>3.45809691874413</v>
      </c>
      <c r="K109" s="0" t="n">
        <f aca="false">IFERROR(L109/(1+'IMF GDP constant growth'!L109/100),"")</f>
        <v>3.54174828320855</v>
      </c>
      <c r="L109" s="0" t="n">
        <f aca="false">IFERROR(M109/(1+'IMF GDP constant growth'!M109/100),"")</f>
        <v>3.65660718003301</v>
      </c>
      <c r="M109" s="0" t="n">
        <f aca="false">IFERROR(N109/(1+'IMF GDP constant growth'!N109/100),"")</f>
        <v>3.87980648230222</v>
      </c>
      <c r="N109" s="0" t="n">
        <f aca="false">IFERROR(O109/(1+'IMF GDP constant growth'!O109/100),"")</f>
        <v>3.97598688499849</v>
      </c>
      <c r="O109" s="0" t="n">
        <f aca="false">IFERROR(P109/(1+'IMF GDP constant growth'!P109/100),"")</f>
        <v>3.97813391791639</v>
      </c>
      <c r="P109" s="0" t="n">
        <f aca="false">IFERROR(Q109/(1+'IMF GDP constant growth'!Q109/100),"")</f>
        <v>4.40347599642001</v>
      </c>
      <c r="Q109" s="0" t="n">
        <f aca="false">IFERROR(R109/(1+'IMF GDP constant growth'!R109/100),"")</f>
        <v>4.81343961168672</v>
      </c>
      <c r="R109" s="0" t="n">
        <f aca="false">IFERROR(S109/(1+'IMF GDP constant growth'!S109/100),"")</f>
        <v>5.18311177386426</v>
      </c>
      <c r="S109" s="0" t="n">
        <f aca="false">IFERROR(T109/(1+'IMF GDP constant growth'!T109/100),"")</f>
        <v>5.1021515679565</v>
      </c>
      <c r="T109" s="0" t="n">
        <f aca="false">IFERROR(U109/(1+'IMF GDP constant growth'!U109/100),"")</f>
        <v>5.28383918529143</v>
      </c>
      <c r="U109" s="0" t="n">
        <f aca="false">IFERROR(V109/(1+'IMF GDP constant growth'!V109/100),"")</f>
        <v>5.48473075111621</v>
      </c>
      <c r="V109" s="0" t="n">
        <f aca="false">IFERROR(W109/(1+'IMF GDP constant growth'!W109/100),"")</f>
        <v>5.64910813172716</v>
      </c>
      <c r="W109" s="0" t="n">
        <f aca="false">IFERROR(X109/(1+'IMF GDP constant growth'!X109/100),"")</f>
        <v>6.06041969479821</v>
      </c>
      <c r="X109" s="0" t="n">
        <f aca="false">IFERROR(Y109/(1+'IMF GDP constant growth'!Y109/100),"")</f>
        <v>6.35113802755768</v>
      </c>
      <c r="Y109" s="0" t="n">
        <f aca="false">IFERROR(Z109/(1+'IMF GDP constant growth'!Z109/100),"")</f>
        <v>6.53697232624402</v>
      </c>
      <c r="Z109" s="0" t="n">
        <f aca="false">IFERROR(AA109/(1+'IMF GDP constant growth'!AA109/100),"")</f>
        <v>6.94520624801796</v>
      </c>
      <c r="AA109" s="0" t="n">
        <f aca="false">IFERROR(AB109/(1+'IMF GDP constant growth'!AB109/100),"")</f>
        <v>6.94096967220667</v>
      </c>
      <c r="AB109" s="0" t="n">
        <f aca="false">IFERROR(AC109/(1+'IMF GDP constant growth'!AC109/100),"")</f>
        <v>8.00821316900517</v>
      </c>
      <c r="AC109" s="0" t="n">
        <f aca="false">IFERROR(AD109/(1+'IMF GDP constant growth'!AD109/100),"")</f>
        <v>8.25694827003447</v>
      </c>
      <c r="AD109" s="0" t="n">
        <f aca="false">IFERROR(AE109/(1+'IMF GDP constant growth'!AE109/100),"")</f>
        <v>9.00989938277891</v>
      </c>
      <c r="AE109" s="0" t="n">
        <f aca="false">IFERROR(AF109/(1+'IMF GDP constant growth'!AF109/100),"")</f>
        <v>9.15045381315026</v>
      </c>
      <c r="AF109" s="0" t="n">
        <f aca="false">IFERROR(AG109/(1+'IMF GDP constant growth'!AG109/100),"")</f>
        <v>9.74843596983963</v>
      </c>
      <c r="AG109" s="0" t="n">
        <f aca="false">IFERROR(AH109/(1+'IMF GDP constant growth'!AH109/100),"")</f>
        <v>10.2029080547536</v>
      </c>
      <c r="AH109" s="0" t="n">
        <f aca="false">IFERROR(AI109/(1+'IMF GDP constant growth'!AI109/100),"")</f>
        <v>10.5593976621866</v>
      </c>
      <c r="AI109" s="0" t="n">
        <f aca="false">IFERROR(AJ109/(1+'IMF GDP constant growth'!AJ109/100),"")</f>
        <v>11.0633977126028</v>
      </c>
      <c r="AJ109" s="0" t="n">
        <f aca="false">IFERROR(AK109/(1+'IMF GDP constant growth'!AK109/100),"")</f>
        <v>11.5810540915755</v>
      </c>
      <c r="AK109" s="0" t="n">
        <f aca="false">IFERROR(AL109/(1+'IMF GDP constant growth'!AL109/100),"")</f>
        <v>12.2079365495525</v>
      </c>
      <c r="AL109" s="0" t="n">
        <f aca="false">IFERROR(AM109/(1+'IMF GDP constant growth'!AM109/100),"")</f>
        <v>12.603473693758</v>
      </c>
      <c r="AM109" s="0" t="n">
        <f aca="false">IFERROR(AN109/(1+'IMF GDP constant growth'!AN109/100),"")</f>
        <v>12.4981086536782</v>
      </c>
      <c r="AN109" s="0" t="n">
        <f aca="false">IFERROR(AO109/(1+'IMF GDP constant growth'!AO109/100),"")</f>
        <v>12.7849402472801</v>
      </c>
      <c r="AO109" s="0" t="n">
        <f aca="false">IFERROR(AP109/(1+'IMF GDP constant growth'!AP109/100),"")</f>
        <v>13.6907532637999</v>
      </c>
      <c r="AP109" s="0" t="n">
        <f aca="false">IFERROR(AQ109/(1+'IMF GDP constant growth'!AQ109/100),"")</f>
        <v>14.5357465552416</v>
      </c>
      <c r="AQ109" s="0" t="n">
        <f aca="false">IFERROR(AR109/(1+'IMF GDP constant growth'!AR109/100),"")</f>
        <v>15.3863784436543</v>
      </c>
      <c r="AR109" s="0" t="n">
        <f aca="false">IFERROR(AS109/(1+'IMF GDP constant growth'!AS109/100),"")</f>
        <v>16.2026258200902</v>
      </c>
      <c r="AS109" s="0" t="n">
        <f aca="false">IFERROR(AT109/(1+'IMF GDP constant growth'!AT109/100),"")</f>
        <v>16.9716024415117</v>
      </c>
      <c r="AT109" s="0" t="n">
        <f aca="false">IFERROR(AU109/(1+'IMF GDP constant growth'!AU109/100),"")</f>
        <v>17.7802992978497</v>
      </c>
      <c r="AU109" s="0" t="n">
        <f aca="false">IFERROR(AV109/(1+'IMF GDP constant growth'!AV109/100),"")</f>
        <v>17.5591123745845</v>
      </c>
      <c r="AV109" s="0" t="n">
        <f aca="false">IFERROR(AW109/(1+'IMF GDP constant growth'!AW109/100),"")</f>
        <v>18.0951920753805</v>
      </c>
      <c r="AW109" s="0" t="n">
        <f aca="false">'IMF GDP current US'!AW109</f>
        <v>18.724</v>
      </c>
      <c r="AX109" s="0" t="n">
        <f aca="false">IFERROR(AW109*(1+'IMF GDP constant growth'!AX109/100),"")</f>
        <v>19.56658</v>
      </c>
      <c r="AY109" s="0" t="n">
        <f aca="false">IFERROR(AX109*(1+'IMF GDP constant growth'!AY109/100),"")</f>
        <v>20.3492432</v>
      </c>
      <c r="AZ109" s="0" t="n">
        <f aca="false">IFERROR(AY109*(1+'IMF GDP constant growth'!AZ109/100),"")</f>
        <v>21.264959144</v>
      </c>
      <c r="BA109" s="0" t="n">
        <f aca="false">IFERROR(AZ109*(1+'IMF GDP constant growth'!BA109/100),"")</f>
        <v>22.306942142056</v>
      </c>
      <c r="BB109" s="0" t="n">
        <f aca="false">IFERROR(BA109*(1+'IMF GDP constant growth'!BB109/100),"")</f>
        <v>23.3999823070167</v>
      </c>
      <c r="BC109" s="0" t="n">
        <f aca="false">IFERROR(BB109*(1+'IMF GDP constant growth'!BC109/100),"")</f>
        <v>24.5465814400606</v>
      </c>
      <c r="BD109" s="0" t="n">
        <f aca="false">IFERROR(BC109*(1+'IMF GDP constant growth'!BD109/100),"")</f>
        <v>25.7493639306235</v>
      </c>
      <c r="BE109" s="0" t="n">
        <v>2022</v>
      </c>
    </row>
    <row r="110" customFormat="false" ht="15" hidden="false" customHeight="false" outlineLevel="0" collapsed="false">
      <c r="A110" s="0" t="s">
        <v>122</v>
      </c>
      <c r="B110" s="0" t="s">
        <v>354</v>
      </c>
      <c r="C110" s="0" t="s">
        <v>239</v>
      </c>
      <c r="D110" s="0" t="s">
        <v>240</v>
      </c>
      <c r="E110" s="0" t="s">
        <v>241</v>
      </c>
      <c r="F110" s="0" t="s">
        <v>242</v>
      </c>
      <c r="G110" s="0" t="str">
        <f aca="false">IFERROR(H110/(1+'IMF GDP constant growth'!H110/100),"")</f>
        <v/>
      </c>
      <c r="H110" s="0" t="str">
        <f aca="false">IFERROR(I110/(1+'IMF GDP constant growth'!I110/100),"")</f>
        <v/>
      </c>
      <c r="I110" s="0" t="str">
        <f aca="false">IFERROR(J110/(1+'IMF GDP constant growth'!J110/100),"")</f>
        <v/>
      </c>
      <c r="J110" s="0" t="str">
        <f aca="false">IFERROR(K110/(1+'IMF GDP constant growth'!K110/100),"")</f>
        <v/>
      </c>
      <c r="K110" s="0" t="str">
        <f aca="false">IFERROR(L110/(1+'IMF GDP constant growth'!L110/100),"")</f>
        <v/>
      </c>
      <c r="L110" s="0" t="str">
        <f aca="false">IFERROR(M110/(1+'IMF GDP constant growth'!M110/100),"")</f>
        <v/>
      </c>
      <c r="M110" s="0" t="str">
        <f aca="false">IFERROR(N110/(1+'IMF GDP constant growth'!N110/100),"")</f>
        <v/>
      </c>
      <c r="N110" s="0" t="str">
        <f aca="false">IFERROR(O110/(1+'IMF GDP constant growth'!O110/100),"")</f>
        <v/>
      </c>
      <c r="O110" s="0" t="str">
        <f aca="false">IFERROR(P110/(1+'IMF GDP constant growth'!P110/100),"")</f>
        <v/>
      </c>
      <c r="P110" s="0" t="str">
        <f aca="false">IFERROR(Q110/(1+'IMF GDP constant growth'!Q110/100),"")</f>
        <v/>
      </c>
      <c r="Q110" s="0" t="str">
        <f aca="false">IFERROR(R110/(1+'IMF GDP constant growth'!R110/100),"")</f>
        <v/>
      </c>
      <c r="R110" s="0" t="str">
        <f aca="false">IFERROR(S110/(1+'IMF GDP constant growth'!S110/100),"")</f>
        <v/>
      </c>
      <c r="S110" s="0" t="str">
        <f aca="false">IFERROR(T110/(1+'IMF GDP constant growth'!T110/100),"")</f>
        <v/>
      </c>
      <c r="T110" s="0" t="str">
        <f aca="false">IFERROR(U110/(1+'IMF GDP constant growth'!U110/100),"")</f>
        <v/>
      </c>
      <c r="U110" s="0" t="str">
        <f aca="false">IFERROR(V110/(1+'IMF GDP constant growth'!V110/100),"")</f>
        <v/>
      </c>
      <c r="V110" s="0" t="str">
        <f aca="false">IFERROR(W110/(1+'IMF GDP constant growth'!W110/100),"")</f>
        <v/>
      </c>
      <c r="W110" s="0" t="str">
        <f aca="false">IFERROR(X110/(1+'IMF GDP constant growth'!X110/100),"")</f>
        <v/>
      </c>
      <c r="X110" s="0" t="str">
        <f aca="false">IFERROR(Y110/(1+'IMF GDP constant growth'!Y110/100),"")</f>
        <v/>
      </c>
      <c r="Y110" s="0" t="str">
        <f aca="false">IFERROR(Z110/(1+'IMF GDP constant growth'!Z110/100),"")</f>
        <v/>
      </c>
      <c r="Z110" s="0" t="str">
        <f aca="false">IFERROR(AA110/(1+'IMF GDP constant growth'!AA110/100),"")</f>
        <v/>
      </c>
      <c r="AA110" s="0" t="n">
        <f aca="false">IFERROR(AB110/(1+'IMF GDP constant growth'!AB110/100),"")</f>
        <v>7.54060058537856</v>
      </c>
      <c r="AB110" s="0" t="n">
        <f aca="false">IFERROR(AC110/(1+'IMF GDP constant growth'!AC110/100),"")</f>
        <v>7.45199852850036</v>
      </c>
      <c r="AC110" s="0" t="n">
        <f aca="false">IFERROR(AD110/(1+'IMF GDP constant growth'!AD110/100),"")</f>
        <v>7.6431422907564</v>
      </c>
      <c r="AD110" s="0" t="n">
        <f aca="false">IFERROR(AE110/(1+'IMF GDP constant growth'!AE110/100),"")</f>
        <v>7.95452390768181</v>
      </c>
      <c r="AE110" s="0" t="n">
        <f aca="false">IFERROR(AF110/(1+'IMF GDP constant growth'!AF110/100),"")</f>
        <v>7.96566024115257</v>
      </c>
      <c r="AF110" s="0" t="n">
        <f aca="false">IFERROR(AG110/(1+'IMF GDP constant growth'!AG110/100),"")</f>
        <v>8.23521818371317</v>
      </c>
      <c r="AG110" s="0" t="n">
        <f aca="false">IFERROR(AH110/(1+'IMF GDP constant growth'!AH110/100),"")</f>
        <v>8.44192216012437</v>
      </c>
      <c r="AH110" s="0" t="n">
        <f aca="false">IFERROR(AI110/(1+'IMF GDP constant growth'!AI110/100),"")</f>
        <v>8.84502394327031</v>
      </c>
      <c r="AI110" s="0" t="n">
        <f aca="false">IFERROR(AJ110/(1+'IMF GDP constant growth'!AJ110/100),"")</f>
        <v>9.18343455933983</v>
      </c>
      <c r="AJ110" s="0" t="n">
        <f aca="false">IFERROR(AK110/(1+'IMF GDP constant growth'!AK110/100),"")</f>
        <v>9.07929441143692</v>
      </c>
      <c r="AK110" s="0" t="n">
        <f aca="false">IFERROR(AL110/(1+'IMF GDP constant growth'!AL110/100),"")</f>
        <v>9.58265049360698</v>
      </c>
      <c r="AL110" s="0" t="n">
        <f aca="false">IFERROR(AM110/(1+'IMF GDP constant growth'!AM110/100),"")</f>
        <v>9.62740147141212</v>
      </c>
      <c r="AM110" s="0" t="n">
        <f aca="false">IFERROR(AN110/(1+'IMF GDP constant growth'!AN110/100),"")</f>
        <v>10.0238578640049</v>
      </c>
      <c r="AN110" s="0" t="n">
        <f aca="false">IFERROR(AO110/(1+'IMF GDP constant growth'!AO110/100),"")</f>
        <v>10.5724636049019</v>
      </c>
      <c r="AO110" s="0" t="n">
        <f aca="false">IFERROR(AP110/(1+'IMF GDP constant growth'!AP110/100),"")</f>
        <v>11.3795654765001</v>
      </c>
      <c r="AP110" s="0" t="n">
        <f aca="false">IFERROR(AQ110/(1+'IMF GDP constant growth'!AQ110/100),"")</f>
        <v>12.4729141274822</v>
      </c>
      <c r="AQ110" s="0" t="n">
        <f aca="false">IFERROR(AR110/(1+'IMF GDP constant growth'!AR110/100),"")</f>
        <v>12.8946233541324</v>
      </c>
      <c r="AR110" s="0" t="n">
        <f aca="false">IFERROR(AS110/(1+'IMF GDP constant growth'!AS110/100),"")</f>
        <v>14.296139966493</v>
      </c>
      <c r="AS110" s="0" t="n">
        <f aca="false">IFERROR(AT110/(1+'IMF GDP constant growth'!AT110/100),"")</f>
        <v>15.3563417064081</v>
      </c>
      <c r="AT110" s="0" t="n">
        <f aca="false">IFERROR(AU110/(1+'IMF GDP constant growth'!AU110/100),"")</f>
        <v>16.4503274895727</v>
      </c>
      <c r="AU110" s="0" t="n">
        <f aca="false">IFERROR(AV110/(1+'IMF GDP constant growth'!AV110/100),"")</f>
        <v>15.1084742762482</v>
      </c>
      <c r="AV110" s="0" t="n">
        <f aca="false">IFERROR(AW110/(1+'IMF GDP constant growth'!AW110/100),"")</f>
        <v>16.9991487471779</v>
      </c>
      <c r="AW110" s="0" t="n">
        <f aca="false">'IMF GDP current US'!AW110</f>
        <v>18.372</v>
      </c>
      <c r="AX110" s="0" t="n">
        <f aca="false">IFERROR(AW110*(1+'IMF GDP constant growth'!AX110/100),"")</f>
        <v>19.40340408</v>
      </c>
      <c r="AY110" s="0" t="n">
        <f aca="false">IFERROR(AX110*(1+'IMF GDP constant growth'!AY110/100),"")</f>
        <v>20.3815296796728</v>
      </c>
      <c r="AZ110" s="0" t="n">
        <f aca="false">IFERROR(AY110*(1+'IMF GDP constant growth'!AZ110/100),"")</f>
        <v>21.1978099433437</v>
      </c>
      <c r="BA110" s="0" t="n">
        <f aca="false">IFERROR(AZ110*(1+'IMF GDP constant growth'!BA110/100),"")</f>
        <v>21.9617790137018</v>
      </c>
      <c r="BB110" s="0" t="n">
        <f aca="false">IFERROR(BA110*(1+'IMF GDP constant growth'!BB110/100),"")</f>
        <v>22.7304412791814</v>
      </c>
      <c r="BC110" s="0" t="n">
        <f aca="false">IFERROR(BB110*(1+'IMF GDP constant growth'!BC110/100),"")</f>
        <v>23.5337350739876</v>
      </c>
      <c r="BD110" s="0" t="n">
        <f aca="false">IFERROR(BC110*(1+'IMF GDP constant growth'!BD110/100),"")</f>
        <v>24.3600045124353</v>
      </c>
      <c r="BE110" s="0" t="n">
        <v>2023</v>
      </c>
    </row>
    <row r="111" customFormat="false" ht="15" hidden="false" customHeight="false" outlineLevel="0" collapsed="false">
      <c r="A111" s="0" t="s">
        <v>123</v>
      </c>
      <c r="B111" s="0" t="s">
        <v>355</v>
      </c>
      <c r="C111" s="0" t="s">
        <v>239</v>
      </c>
      <c r="D111" s="0" t="s">
        <v>240</v>
      </c>
      <c r="E111" s="0" t="s">
        <v>241</v>
      </c>
      <c r="F111" s="0" t="s">
        <v>242</v>
      </c>
      <c r="G111" s="0" t="str">
        <f aca="false">IFERROR(H111/(1+'IMF GDP constant growth'!H111/100),"")</f>
        <v/>
      </c>
      <c r="H111" s="0" t="str">
        <f aca="false">IFERROR(I111/(1+'IMF GDP constant growth'!I111/100),"")</f>
        <v/>
      </c>
      <c r="I111" s="0" t="str">
        <f aca="false">IFERROR(J111/(1+'IMF GDP constant growth'!J111/100),"")</f>
        <v/>
      </c>
      <c r="J111" s="0" t="str">
        <f aca="false">IFERROR(K111/(1+'IMF GDP constant growth'!K111/100),"")</f>
        <v/>
      </c>
      <c r="K111" s="0" t="str">
        <f aca="false">IFERROR(L111/(1+'IMF GDP constant growth'!L111/100),"")</f>
        <v/>
      </c>
      <c r="L111" s="0" t="str">
        <f aca="false">IFERROR(M111/(1+'IMF GDP constant growth'!M111/100),"")</f>
        <v/>
      </c>
      <c r="M111" s="0" t="str">
        <f aca="false">IFERROR(N111/(1+'IMF GDP constant growth'!N111/100),"")</f>
        <v/>
      </c>
      <c r="N111" s="0" t="str">
        <f aca="false">IFERROR(O111/(1+'IMF GDP constant growth'!O111/100),"")</f>
        <v/>
      </c>
      <c r="O111" s="0" t="str">
        <f aca="false">IFERROR(P111/(1+'IMF GDP constant growth'!P111/100),"")</f>
        <v/>
      </c>
      <c r="P111" s="0" t="str">
        <f aca="false">IFERROR(Q111/(1+'IMF GDP constant growth'!Q111/100),"")</f>
        <v/>
      </c>
      <c r="Q111" s="0" t="str">
        <f aca="false">IFERROR(R111/(1+'IMF GDP constant growth'!R111/100),"")</f>
        <v/>
      </c>
      <c r="R111" s="0" t="str">
        <f aca="false">IFERROR(S111/(1+'IMF GDP constant growth'!S111/100),"")</f>
        <v/>
      </c>
      <c r="S111" s="0" t="str">
        <f aca="false">IFERROR(T111/(1+'IMF GDP constant growth'!T111/100),"")</f>
        <v/>
      </c>
      <c r="T111" s="0" t="str">
        <f aca="false">IFERROR(U111/(1+'IMF GDP constant growth'!U111/100),"")</f>
        <v/>
      </c>
      <c r="U111" s="0" t="str">
        <f aca="false">IFERROR(V111/(1+'IMF GDP constant growth'!V111/100),"")</f>
        <v/>
      </c>
      <c r="V111" s="0" t="str">
        <f aca="false">IFERROR(W111/(1+'IMF GDP constant growth'!W111/100),"")</f>
        <v/>
      </c>
      <c r="W111" s="0" t="str">
        <f aca="false">IFERROR(X111/(1+'IMF GDP constant growth'!X111/100),"")</f>
        <v/>
      </c>
      <c r="X111" s="0" t="n">
        <f aca="false">IFERROR(Y111/(1+'IMF GDP constant growth'!Y111/100),"")</f>
        <v>0.179971749276596</v>
      </c>
      <c r="Y111" s="0" t="n">
        <f aca="false">IFERROR(Z111/(1+'IMF GDP constant growth'!Z111/100),"")</f>
        <v>0.178749741099008</v>
      </c>
      <c r="Z111" s="0" t="n">
        <f aca="false">IFERROR(AA111/(1+'IMF GDP constant growth'!AA111/100),"")</f>
        <v>0.176309807133006</v>
      </c>
      <c r="AA111" s="0" t="n">
        <f aca="false">IFERROR(AB111/(1+'IMF GDP constant growth'!AB111/100),"")</f>
        <v>0.180661133173049</v>
      </c>
      <c r="AB111" s="0" t="n">
        <f aca="false">IFERROR(AC111/(1+'IMF GDP constant growth'!AC111/100),"")</f>
        <v>0.193155657143297</v>
      </c>
      <c r="AC111" s="0" t="n">
        <f aca="false">IFERROR(AD111/(1+'IMF GDP constant growth'!AD111/100),"")</f>
        <v>0.200201975515884</v>
      </c>
      <c r="AD111" s="0" t="n">
        <f aca="false">IFERROR(AE111/(1+'IMF GDP constant growth'!AE111/100),"")</f>
        <v>0.197128875191715</v>
      </c>
      <c r="AE111" s="0" t="n">
        <f aca="false">IFERROR(AF111/(1+'IMF GDP constant growth'!AF111/100),"")</f>
        <v>0.195733202755358</v>
      </c>
      <c r="AF111" s="0" t="n">
        <f aca="false">IFERROR(AG111/(1+'IMF GDP constant growth'!AG111/100),"")</f>
        <v>0.19920355244021</v>
      </c>
      <c r="AG111" s="0" t="n">
        <f aca="false">IFERROR(AH111/(1+'IMF GDP constant growth'!AH111/100),"")</f>
        <v>0.199607935651664</v>
      </c>
      <c r="AH111" s="0" t="n">
        <f aca="false">IFERROR(AI111/(1+'IMF GDP constant growth'!AI111/100),"")</f>
        <v>0.206378636828969</v>
      </c>
      <c r="AI111" s="0" t="n">
        <f aca="false">IFERROR(AJ111/(1+'IMF GDP constant growth'!AJ111/100),"")</f>
        <v>0.190598926257026</v>
      </c>
      <c r="AJ111" s="0" t="n">
        <f aca="false">IFERROR(AK111/(1+'IMF GDP constant growth'!AK111/100),"")</f>
        <v>0.197599624818446</v>
      </c>
      <c r="AK111" s="0" t="n">
        <f aca="false">IFERROR(AL111/(1+'IMF GDP constant growth'!AL111/100),"")</f>
        <v>0.208313476476102</v>
      </c>
      <c r="AL111" s="0" t="n">
        <f aca="false">IFERROR(AM111/(1+'IMF GDP constant growth'!AM111/100),"")</f>
        <v>0.20820307033357</v>
      </c>
      <c r="AM111" s="0" t="n">
        <f aca="false">IFERROR(AN111/(1+'IMF GDP constant growth'!AN111/100),"")</f>
        <v>0.205477692142904</v>
      </c>
      <c r="AN111" s="0" t="n">
        <f aca="false">IFERROR(AO111/(1+'IMF GDP constant growth'!AO111/100),"")</f>
        <v>0.212895436829262</v>
      </c>
      <c r="AO111" s="0" t="n">
        <f aca="false">IFERROR(AP111/(1+'IMF GDP constant growth'!AP111/100),"")</f>
        <v>0.21043010767078</v>
      </c>
      <c r="AP111" s="0" t="n">
        <f aca="false">IFERROR(AQ111/(1+'IMF GDP constant growth'!AQ111/100),"")</f>
        <v>0.214851244232943</v>
      </c>
      <c r="AQ111" s="0" t="n">
        <f aca="false">IFERROR(AR111/(1+'IMF GDP constant growth'!AR111/100),"")</f>
        <v>0.219457654909297</v>
      </c>
      <c r="AR111" s="0" t="n">
        <f aca="false">IFERROR(AS111/(1+'IMF GDP constant growth'!AS111/100),"")</f>
        <v>0.22765220374361</v>
      </c>
      <c r="AS111" s="0" t="n">
        <f aca="false">IFERROR(AT111/(1+'IMF GDP constant growth'!AT111/100),"")</f>
        <v>0.240535041953461</v>
      </c>
      <c r="AT111" s="0" t="n">
        <f aca="false">IFERROR(AU111/(1+'IMF GDP constant growth'!AU111/100),"")</f>
        <v>0.265449661599</v>
      </c>
      <c r="AU111" s="0" t="n">
        <f aca="false">IFERROR(AV111/(1+'IMF GDP constant growth'!AV111/100),"")</f>
        <v>0.257894964229893</v>
      </c>
      <c r="AV111" s="0" t="n">
        <f aca="false">IFERROR(AW111/(1+'IMF GDP constant growth'!AW111/100),"")</f>
        <v>0.260762756232129</v>
      </c>
      <c r="AW111" s="0" t="n">
        <f aca="false">'IMF GDP current US'!AW111</f>
        <v>0.259</v>
      </c>
      <c r="AX111" s="0" t="n">
        <f aca="false">IFERROR(AW111*(1+'IMF GDP constant growth'!AX111/100),"")</f>
        <v>0.26677</v>
      </c>
      <c r="AY111" s="0" t="n">
        <f aca="false">IFERROR(AX111*(1+'IMF GDP constant growth'!AY111/100),"")</f>
        <v>0.2747731</v>
      </c>
      <c r="AZ111" s="0" t="n">
        <f aca="false">IFERROR(AY111*(1+'IMF GDP constant growth'!AZ111/100),"")</f>
        <v>0.280268562</v>
      </c>
      <c r="BA111" s="0" t="n">
        <f aca="false">IFERROR(AZ111*(1+'IMF GDP constant growth'!BA111/100),"")</f>
        <v>0.285173261835</v>
      </c>
      <c r="BB111" s="0" t="n">
        <f aca="false">IFERROR(BA111*(1+'IMF GDP constant growth'!BB111/100),"")</f>
        <v>0.289450860762525</v>
      </c>
      <c r="BC111" s="0" t="n">
        <f aca="false">IFERROR(BB111*(1+'IMF GDP constant growth'!BC111/100),"")</f>
        <v>0.293792623673963</v>
      </c>
      <c r="BD111" s="0" t="n">
        <f aca="false">IFERROR(BC111*(1+'IMF GDP constant growth'!BD111/100),"")</f>
        <v>0.298199513029072</v>
      </c>
      <c r="BE111" s="0" t="n">
        <v>2022</v>
      </c>
    </row>
    <row r="112" customFormat="false" ht="15" hidden="false" customHeight="false" outlineLevel="0" collapsed="false">
      <c r="A112" s="0" t="s">
        <v>124</v>
      </c>
      <c r="B112" s="0" t="s">
        <v>356</v>
      </c>
      <c r="C112" s="0" t="s">
        <v>239</v>
      </c>
      <c r="D112" s="0" t="s">
        <v>240</v>
      </c>
      <c r="E112" s="0" t="s">
        <v>241</v>
      </c>
      <c r="F112" s="0" t="s">
        <v>242</v>
      </c>
      <c r="G112" s="0" t="str">
        <f aca="false">IFERROR(H112/(1+'IMF GDP constant growth'!H112/100),"")</f>
        <v/>
      </c>
      <c r="H112" s="0" t="str">
        <f aca="false">IFERROR(I112/(1+'IMF GDP constant growth'!I112/100),"")</f>
        <v/>
      </c>
      <c r="I112" s="0" t="str">
        <f aca="false">IFERROR(J112/(1+'IMF GDP constant growth'!J112/100),"")</f>
        <v/>
      </c>
      <c r="J112" s="0" t="str">
        <f aca="false">IFERROR(K112/(1+'IMF GDP constant growth'!K112/100),"")</f>
        <v/>
      </c>
      <c r="K112" s="0" t="str">
        <f aca="false">IFERROR(L112/(1+'IMF GDP constant growth'!L112/100),"")</f>
        <v/>
      </c>
      <c r="L112" s="0" t="str">
        <f aca="false">IFERROR(M112/(1+'IMF GDP constant growth'!M112/100),"")</f>
        <v/>
      </c>
      <c r="M112" s="0" t="str">
        <f aca="false">IFERROR(N112/(1+'IMF GDP constant growth'!N112/100),"")</f>
        <v/>
      </c>
      <c r="N112" s="0" t="str">
        <f aca="false">IFERROR(O112/(1+'IMF GDP constant growth'!O112/100),"")</f>
        <v/>
      </c>
      <c r="O112" s="0" t="str">
        <f aca="false">IFERROR(P112/(1+'IMF GDP constant growth'!P112/100),"")</f>
        <v/>
      </c>
      <c r="P112" s="0" t="str">
        <f aca="false">IFERROR(Q112/(1+'IMF GDP constant growth'!Q112/100),"")</f>
        <v/>
      </c>
      <c r="Q112" s="0" t="str">
        <f aca="false">IFERROR(R112/(1+'IMF GDP constant growth'!R112/100),"")</f>
        <v/>
      </c>
      <c r="R112" s="0" t="n">
        <f aca="false">IFERROR(S112/(1+'IMF GDP constant growth'!S112/100),"")</f>
        <v>3.6619242116494</v>
      </c>
      <c r="S112" s="0" t="n">
        <f aca="false">IFERROR(T112/(1+'IMF GDP constant growth'!T112/100),"")</f>
        <v>3.72681350867983</v>
      </c>
      <c r="T112" s="0" t="n">
        <f aca="false">IFERROR(U112/(1+'IMF GDP constant growth'!U112/100),"")</f>
        <v>3.94572653417969</v>
      </c>
      <c r="U112" s="0" t="n">
        <f aca="false">IFERROR(V112/(1+'IMF GDP constant growth'!V112/100),"")</f>
        <v>3.82494784496845</v>
      </c>
      <c r="V112" s="0" t="n">
        <f aca="false">IFERROR(W112/(1+'IMF GDP constant growth'!W112/100),"")</f>
        <v>4.20055772334435</v>
      </c>
      <c r="W112" s="0" t="n">
        <f aca="false">IFERROR(X112/(1+'IMF GDP constant growth'!X112/100),"")</f>
        <v>4.44498817726575</v>
      </c>
      <c r="X112" s="0" t="n">
        <f aca="false">IFERROR(Y112/(1+'IMF GDP constant growth'!Y112/100),"")</f>
        <v>4.26518840549536</v>
      </c>
      <c r="Y112" s="0" t="n">
        <f aca="false">IFERROR(Z112/(1+'IMF GDP constant growth'!Z112/100),"")</f>
        <v>4.38367533940002</v>
      </c>
      <c r="Z112" s="0" t="n">
        <f aca="false">IFERROR(AA112/(1+'IMF GDP constant growth'!AA112/100),"")</f>
        <v>4.54468773461618</v>
      </c>
      <c r="AA112" s="0" t="n">
        <f aca="false">IFERROR(AB112/(1+'IMF GDP constant growth'!AB112/100),"")</f>
        <v>4.36662686917392</v>
      </c>
      <c r="AB112" s="0" t="n">
        <f aca="false">IFERROR(AC112/(1+'IMF GDP constant growth'!AC112/100),"")</f>
        <v>4.33173752048922</v>
      </c>
      <c r="AC112" s="0" t="n">
        <f aca="false">IFERROR(AD112/(1+'IMF GDP constant growth'!AD112/100),"")</f>
        <v>4.39155881564717</v>
      </c>
      <c r="AD112" s="0" t="n">
        <f aca="false">IFERROR(AE112/(1+'IMF GDP constant growth'!AE112/100),"")</f>
        <v>4.69580601039521</v>
      </c>
      <c r="AE112" s="0" t="n">
        <f aca="false">IFERROR(AF112/(1+'IMF GDP constant growth'!AF112/100),"")</f>
        <v>4.91805850886722</v>
      </c>
      <c r="AF112" s="0" t="n">
        <f aca="false">IFERROR(AG112/(1+'IMF GDP constant growth'!AG112/100),"")</f>
        <v>5.33933940073678</v>
      </c>
      <c r="AG112" s="0" t="n">
        <f aca="false">IFERROR(AH112/(1+'IMF GDP constant growth'!AH112/100),"")</f>
        <v>6.31820049307386</v>
      </c>
      <c r="AH112" s="0" t="n">
        <f aca="false">IFERROR(AI112/(1+'IMF GDP constant growth'!AI112/100),"")</f>
        <v>6.19379512536523</v>
      </c>
      <c r="AI112" s="0" t="n">
        <f aca="false">IFERROR(AJ112/(1+'IMF GDP constant growth'!AJ112/100),"")</f>
        <v>6.17329366350027</v>
      </c>
      <c r="AJ112" s="0" t="n">
        <f aca="false">IFERROR(AK112/(1+'IMF GDP constant growth'!AK112/100),"")</f>
        <v>6.1793434912905</v>
      </c>
      <c r="AK112" s="0" t="n">
        <f aca="false">IFERROR(AL112/(1+'IMF GDP constant growth'!AL112/100),"")</f>
        <v>6.34124229076231</v>
      </c>
      <c r="AL112" s="0" t="n">
        <f aca="false">IFERROR(AM112/(1+'IMF GDP constant growth'!AM112/100),"")</f>
        <v>6.60586233155583</v>
      </c>
      <c r="AM112" s="0" t="n">
        <f aca="false">IFERROR(AN112/(1+'IMF GDP constant growth'!AN112/100),"")</f>
        <v>6.90114437777637</v>
      </c>
      <c r="AN112" s="0" t="n">
        <f aca="false">IFERROR(AO112/(1+'IMF GDP constant growth'!AO112/100),"")</f>
        <v>7.18761088089787</v>
      </c>
      <c r="AO112" s="0" t="n">
        <f aca="false">IFERROR(AP112/(1+'IMF GDP constant growth'!AP112/100),"")</f>
        <v>7.49488124605625</v>
      </c>
      <c r="AP112" s="0" t="n">
        <f aca="false">IFERROR(AQ112/(1+'IMF GDP constant growth'!AQ112/100),"")</f>
        <v>7.89780606184424</v>
      </c>
      <c r="AQ112" s="0" t="n">
        <f aca="false">IFERROR(AR112/(1+'IMF GDP constant growth'!AR112/100),"")</f>
        <v>7.99739739628409</v>
      </c>
      <c r="AR112" s="0" t="n">
        <f aca="false">IFERROR(AS112/(1+'IMF GDP constant growth'!AS112/100),"")</f>
        <v>8.49891418700507</v>
      </c>
      <c r="AS112" s="0" t="n">
        <f aca="false">IFERROR(AT112/(1+'IMF GDP constant growth'!AT112/100),"")</f>
        <v>8.90456736115082</v>
      </c>
      <c r="AT112" s="0" t="n">
        <f aca="false">IFERROR(AU112/(1+'IMF GDP constant growth'!AU112/100),"")</f>
        <v>9.18470505033262</v>
      </c>
      <c r="AU112" s="0" t="n">
        <f aca="false">IFERROR(AV112/(1+'IMF GDP constant growth'!AV112/100),"")</f>
        <v>9.1453026656667</v>
      </c>
      <c r="AV112" s="0" t="n">
        <f aca="false">IFERROR(AW112/(1+'IMF GDP constant growth'!AW112/100),"")</f>
        <v>9.21270354631266</v>
      </c>
      <c r="AW112" s="0" t="n">
        <f aca="false">'IMF GDP current US'!AW112</f>
        <v>9.799</v>
      </c>
      <c r="AX112" s="0" t="n">
        <f aca="false">IFERROR(AW112*(1+'IMF GDP constant growth'!AX112/100),"")</f>
        <v>10.27042989</v>
      </c>
      <c r="AY112" s="0" t="n">
        <f aca="false">IFERROR(AX112*(1+'IMF GDP constant growth'!AY112/100),"")</f>
        <v>10.7892920080428</v>
      </c>
      <c r="AZ112" s="0" t="n">
        <f aca="false">IFERROR(AY112*(1+'IMF GDP constant growth'!AZ112/100),"")</f>
        <v>11.387881928649</v>
      </c>
      <c r="BA112" s="0" t="n">
        <f aca="false">IFERROR(AZ112*(1+'IMF GDP constant growth'!BA112/100),"")</f>
        <v>11.8962369779439</v>
      </c>
      <c r="BB112" s="0" t="n">
        <f aca="false">IFERROR(BA112*(1+'IMF GDP constant growth'!BB112/100),"")</f>
        <v>12.5619503992296</v>
      </c>
      <c r="BC112" s="0" t="n">
        <f aca="false">IFERROR(BB112*(1+'IMF GDP constant growth'!BC112/100),"")</f>
        <v>13.1013605493726</v>
      </c>
      <c r="BD112" s="0" t="n">
        <f aca="false">IFERROR(BC112*(1+'IMF GDP constant growth'!BD112/100),"")</f>
        <v>13.385136018872</v>
      </c>
      <c r="BE112" s="0" t="n">
        <v>2023</v>
      </c>
    </row>
    <row r="113" customFormat="false" ht="15" hidden="false" customHeight="false" outlineLevel="0" collapsed="false">
      <c r="A113" s="0" t="s">
        <v>125</v>
      </c>
      <c r="B113" s="0" t="s">
        <v>357</v>
      </c>
      <c r="C113" s="0" t="s">
        <v>239</v>
      </c>
      <c r="D113" s="0" t="s">
        <v>240</v>
      </c>
      <c r="E113" s="0" t="s">
        <v>241</v>
      </c>
      <c r="F113" s="0" t="s">
        <v>242</v>
      </c>
      <c r="G113" s="0" t="n">
        <f aca="false">IFERROR(H113/(1+'IMF GDP constant growth'!H113/100),"")</f>
        <v>2.17297346586547</v>
      </c>
      <c r="H113" s="0" t="n">
        <f aca="false">IFERROR(I113/(1+'IMF GDP constant growth'!I113/100),"")</f>
        <v>2.30078776512767</v>
      </c>
      <c r="I113" s="0" t="n">
        <f aca="false">IFERROR(J113/(1+'IMF GDP constant growth'!J113/100),"")</f>
        <v>2.42726206857674</v>
      </c>
      <c r="J113" s="0" t="n">
        <f aca="false">IFERROR(K113/(1+'IMF GDP constant growth'!K113/100),"")</f>
        <v>2.43658275492007</v>
      </c>
      <c r="K113" s="0" t="n">
        <f aca="false">IFERROR(L113/(1+'IMF GDP constant growth'!L113/100),"")</f>
        <v>2.55292958146751</v>
      </c>
      <c r="L113" s="0" t="n">
        <f aca="false">IFERROR(M113/(1+'IMF GDP constant growth'!M113/100),"")</f>
        <v>2.72846901948921</v>
      </c>
      <c r="M113" s="0" t="n">
        <f aca="false">IFERROR(N113/(1+'IMF GDP constant growth'!N113/100),"")</f>
        <v>2.99427647136785</v>
      </c>
      <c r="N113" s="0" t="n">
        <f aca="false">IFERROR(O113/(1+'IMF GDP constant growth'!O113/100),"")</f>
        <v>3.29858478915297</v>
      </c>
      <c r="O113" s="0" t="n">
        <f aca="false">IFERROR(P113/(1+'IMF GDP constant growth'!P113/100),"")</f>
        <v>3.52259168218435</v>
      </c>
      <c r="P113" s="0" t="n">
        <f aca="false">IFERROR(Q113/(1+'IMF GDP constant growth'!Q113/100),"")</f>
        <v>3.67987540079388</v>
      </c>
      <c r="Q113" s="0" t="n">
        <f aca="false">IFERROR(R113/(1+'IMF GDP constant growth'!R113/100),"")</f>
        <v>3.94434804584894</v>
      </c>
      <c r="R113" s="0" t="n">
        <f aca="false">IFERROR(S113/(1+'IMF GDP constant growth'!S113/100),"")</f>
        <v>4.11927988168234</v>
      </c>
      <c r="S113" s="0" t="n">
        <f aca="false">IFERROR(T113/(1+'IMF GDP constant growth'!T113/100),"")</f>
        <v>4.38756858037631</v>
      </c>
      <c r="T113" s="0" t="n">
        <f aca="false">IFERROR(U113/(1+'IMF GDP constant growth'!U113/100),"")</f>
        <v>4.61054481563103</v>
      </c>
      <c r="U113" s="0" t="n">
        <f aca="false">IFERROR(V113/(1+'IMF GDP constant growth'!V113/100),"")</f>
        <v>4.80123694920553</v>
      </c>
      <c r="V113" s="0" t="n">
        <f aca="false">IFERROR(W113/(1+'IMF GDP constant growth'!W113/100),"")</f>
        <v>5.00711398958746</v>
      </c>
      <c r="W113" s="0" t="n">
        <f aca="false">IFERROR(X113/(1+'IMF GDP constant growth'!X113/100),"")</f>
        <v>5.28691151932561</v>
      </c>
      <c r="X113" s="0" t="n">
        <f aca="false">IFERROR(Y113/(1+'IMF GDP constant growth'!Y113/100),"")</f>
        <v>5.58757817742966</v>
      </c>
      <c r="Y113" s="0" t="n">
        <f aca="false">IFERROR(Z113/(1+'IMF GDP constant growth'!Z113/100),"")</f>
        <v>5.92685592436319</v>
      </c>
      <c r="Z113" s="0" t="n">
        <f aca="false">IFERROR(AA113/(1+'IMF GDP constant growth'!AA113/100),"")</f>
        <v>6.08160613254831</v>
      </c>
      <c r="AA113" s="0" t="n">
        <f aca="false">IFERROR(AB113/(1+'IMF GDP constant growth'!AB113/100),"")</f>
        <v>6.57981130692667</v>
      </c>
      <c r="AB113" s="0" t="n">
        <f aca="false">IFERROR(AC113/(1+'IMF GDP constant growth'!AC113/100),"")</f>
        <v>6.79128644233129</v>
      </c>
      <c r="AC113" s="0" t="n">
        <f aca="false">IFERROR(AD113/(1+'IMF GDP constant growth'!AD113/100),"")</f>
        <v>6.90178067274802</v>
      </c>
      <c r="AD113" s="0" t="n">
        <f aca="false">IFERROR(AE113/(1+'IMF GDP constant growth'!AE113/100),"")</f>
        <v>7.31478322820526</v>
      </c>
      <c r="AE113" s="0" t="n">
        <f aca="false">IFERROR(AF113/(1+'IMF GDP constant growth'!AF113/100),"")</f>
        <v>7.62924575918581</v>
      </c>
      <c r="AF113" s="0" t="n">
        <f aca="false">IFERROR(AG113/(1+'IMF GDP constant growth'!AG113/100),"")</f>
        <v>7.74009870006678</v>
      </c>
      <c r="AG113" s="0" t="n">
        <f aca="false">IFERROR(AH113/(1+'IMF GDP constant growth'!AH113/100),"")</f>
        <v>8.08948675538779</v>
      </c>
      <c r="AH113" s="0" t="n">
        <f aca="false">IFERROR(AI113/(1+'IMF GDP constant growth'!AI113/100),"")</f>
        <v>8.55277166186885</v>
      </c>
      <c r="AI113" s="0" t="n">
        <f aca="false">IFERROR(AJ113/(1+'IMF GDP constant growth'!AJ113/100),"")</f>
        <v>9.01350947129372</v>
      </c>
      <c r="AJ113" s="0" t="n">
        <f aca="false">IFERROR(AK113/(1+'IMF GDP constant growth'!AK113/100),"")</f>
        <v>9.31230731026711</v>
      </c>
      <c r="AK113" s="0" t="n">
        <f aca="false">IFERROR(AL113/(1+'IMF GDP constant growth'!AL113/100),"")</f>
        <v>9.7199070012375</v>
      </c>
      <c r="AL113" s="0" t="n">
        <f aca="false">IFERROR(AM113/(1+'IMF GDP constant growth'!AM113/100),"")</f>
        <v>10.116284808748</v>
      </c>
      <c r="AM113" s="0" t="n">
        <f aca="false">IFERROR(AN113/(1+'IMF GDP constant growth'!AN113/100),"")</f>
        <v>10.4699501256618</v>
      </c>
      <c r="AN113" s="0" t="n">
        <f aca="false">IFERROR(AO113/(1+'IMF GDP constant growth'!AO113/100),"")</f>
        <v>10.821740449884</v>
      </c>
      <c r="AO113" s="0" t="n">
        <f aca="false">IFERROR(AP113/(1+'IMF GDP constant growth'!AP113/100),"")</f>
        <v>11.2358884569011</v>
      </c>
      <c r="AP113" s="0" t="n">
        <f aca="false">IFERROR(AQ113/(1+'IMF GDP constant growth'!AQ113/100),"")</f>
        <v>11.6506050998453</v>
      </c>
      <c r="AQ113" s="0" t="n">
        <f aca="false">IFERROR(AR113/(1+'IMF GDP constant growth'!AR113/100),"")</f>
        <v>12.1005514688013</v>
      </c>
      <c r="AR113" s="0" t="n">
        <f aca="false">IFERROR(AS113/(1+'IMF GDP constant growth'!AS113/100),"")</f>
        <v>12.5770711856427</v>
      </c>
      <c r="AS113" s="0" t="n">
        <f aca="false">IFERROR(AT113/(1+'IMF GDP constant growth'!AT113/100),"")</f>
        <v>13.0810344280514</v>
      </c>
      <c r="AT113" s="0" t="n">
        <f aca="false">IFERROR(AU113/(1+'IMF GDP constant growth'!AU113/100),"")</f>
        <v>13.4592071333664</v>
      </c>
      <c r="AU113" s="0" t="n">
        <f aca="false">IFERROR(AV113/(1+'IMF GDP constant growth'!AV113/100),"")</f>
        <v>11.5012962716756</v>
      </c>
      <c r="AV113" s="0" t="n">
        <f aca="false">IFERROR(AW113/(1+'IMF GDP constant growth'!AW113/100),"")</f>
        <v>11.8928003967634</v>
      </c>
      <c r="AW113" s="0" t="n">
        <f aca="false">'IMF GDP current US'!AW113</f>
        <v>12.949</v>
      </c>
      <c r="AX113" s="0" t="n">
        <f aca="false">IFERROR(AW113*(1+'IMF GDP constant growth'!AX113/100),"")</f>
        <v>13.8385963</v>
      </c>
      <c r="AY113" s="0" t="n">
        <f aca="false">IFERROR(AX113*(1+'IMF GDP constant growth'!AY113/100),"")</f>
        <v>14.511290466143</v>
      </c>
      <c r="AZ113" s="0" t="n">
        <f aca="false">IFERROR(AY113*(1+'IMF GDP constant growth'!AZ113/100),"")</f>
        <v>15.0447255036784</v>
      </c>
      <c r="BA113" s="0" t="n">
        <f aca="false">IFERROR(AZ113*(1+'IMF GDP constant growth'!BA113/100),"")</f>
        <v>15.5657243478708</v>
      </c>
      <c r="BB113" s="0" t="n">
        <f aca="false">IFERROR(BA113*(1+'IMF GDP constant growth'!BB113/100),"")</f>
        <v>16.0839073114114</v>
      </c>
      <c r="BC113" s="0" t="n">
        <f aca="false">IFERROR(BB113*(1+'IMF GDP constant growth'!BC113/100),"")</f>
        <v>16.6193405858083</v>
      </c>
      <c r="BD113" s="0" t="n">
        <f aca="false">IFERROR(BC113*(1+'IMF GDP constant growth'!BD113/100),"")</f>
        <v>17.1725984339099</v>
      </c>
      <c r="BE113" s="0" t="n">
        <v>2023</v>
      </c>
    </row>
    <row r="114" customFormat="false" ht="15" hidden="false" customHeight="false" outlineLevel="0" collapsed="false">
      <c r="A114" s="0" t="s">
        <v>126</v>
      </c>
      <c r="B114" s="0" t="s">
        <v>358</v>
      </c>
      <c r="C114" s="0" t="s">
        <v>239</v>
      </c>
      <c r="D114" s="0" t="s">
        <v>240</v>
      </c>
      <c r="E114" s="0" t="s">
        <v>241</v>
      </c>
      <c r="F114" s="0" t="s">
        <v>242</v>
      </c>
      <c r="G114" s="0" t="n">
        <f aca="false">IFERROR(H114/(1+'IMF GDP constant growth'!H114/100),"")</f>
        <v>635.359703378653</v>
      </c>
      <c r="H114" s="0" t="n">
        <f aca="false">IFERROR(I114/(1+'IMF GDP constant growth'!I114/100),"")</f>
        <v>696.265284544531</v>
      </c>
      <c r="I114" s="0" t="n">
        <f aca="false">IFERROR(J114/(1+'IMF GDP constant growth'!J114/100),"")</f>
        <v>695.917151902259</v>
      </c>
      <c r="J114" s="0" t="n">
        <f aca="false">IFERROR(K114/(1+'IMF GDP constant growth'!K114/100),"")</f>
        <v>663.737942798298</v>
      </c>
      <c r="K114" s="0" t="n">
        <f aca="false">IFERROR(L114/(1+'IMF GDP constant growth'!L114/100),"")</f>
        <v>687.055056728803</v>
      </c>
      <c r="L114" s="0" t="n">
        <f aca="false">IFERROR(M114/(1+'IMF GDP constant growth'!M114/100),"")</f>
        <v>700.239643267428</v>
      </c>
      <c r="M114" s="0" t="n">
        <f aca="false">IFERROR(N114/(1+'IMF GDP constant growth'!N114/100),"")</f>
        <v>672.720225287018</v>
      </c>
      <c r="N114" s="0" t="n">
        <f aca="false">IFERROR(O114/(1+'IMF GDP constant growth'!O114/100),"")</f>
        <v>686.59844353469</v>
      </c>
      <c r="O114" s="0" t="n">
        <f aca="false">IFERROR(P114/(1+'IMF GDP constant growth'!P114/100),"")</f>
        <v>694.961212576942</v>
      </c>
      <c r="P114" s="0" t="n">
        <f aca="false">IFERROR(Q114/(1+'IMF GDP constant growth'!Q114/100),"")</f>
        <v>720.153556532856</v>
      </c>
      <c r="Q114" s="0" t="n">
        <f aca="false">IFERROR(R114/(1+'IMF GDP constant growth'!R114/100),"")</f>
        <v>757.961618250831</v>
      </c>
      <c r="R114" s="0" t="n">
        <f aca="false">IFERROR(S114/(1+'IMF GDP constant growth'!S114/100),"")</f>
        <v>788.098172192484</v>
      </c>
      <c r="S114" s="0" t="n">
        <f aca="false">IFERROR(T114/(1+'IMF GDP constant growth'!T114/100),"")</f>
        <v>816.225395958034</v>
      </c>
      <c r="T114" s="0" t="n">
        <f aca="false">IFERROR(U114/(1+'IMF GDP constant growth'!U114/100),"")</f>
        <v>839.626578060151</v>
      </c>
      <c r="U114" s="0" t="n">
        <f aca="false">IFERROR(V114/(1+'IMF GDP constant growth'!V114/100),"")</f>
        <v>876.519769900114</v>
      </c>
      <c r="V114" s="0" t="n">
        <f aca="false">IFERROR(W114/(1+'IMF GDP constant growth'!W114/100),"")</f>
        <v>824.717451499017</v>
      </c>
      <c r="W114" s="0" t="n">
        <f aca="false">IFERROR(X114/(1+'IMF GDP constant growth'!X114/100),"")</f>
        <v>875.998382633226</v>
      </c>
      <c r="X114" s="0" t="n">
        <f aca="false">IFERROR(Y114/(1+'IMF GDP constant growth'!Y114/100),"")</f>
        <v>939.061506198992</v>
      </c>
      <c r="Y114" s="0" t="n">
        <f aca="false">IFERROR(Z114/(1+'IMF GDP constant growth'!Z114/100),"")</f>
        <v>997.1424603574</v>
      </c>
      <c r="Z114" s="0" t="n">
        <f aca="false">IFERROR(AA114/(1+'IMF GDP constant growth'!AA114/100),"")</f>
        <v>1024.61373514025</v>
      </c>
      <c r="AA114" s="0" t="n">
        <f aca="false">IFERROR(AB114/(1+'IMF GDP constant growth'!AB114/100),"")</f>
        <v>1076.14155988045</v>
      </c>
      <c r="AB114" s="0" t="n">
        <f aca="false">IFERROR(AC114/(1+'IMF GDP constant growth'!AC114/100),"")</f>
        <v>1071.28816144539</v>
      </c>
      <c r="AC114" s="0" t="n">
        <f aca="false">IFERROR(AD114/(1+'IMF GDP constant growth'!AD114/100),"")</f>
        <v>1068.74920850276</v>
      </c>
      <c r="AD114" s="0" t="n">
        <f aca="false">IFERROR(AE114/(1+'IMF GDP constant growth'!AE114/100),"")</f>
        <v>1081.42457411561</v>
      </c>
      <c r="AE114" s="0" t="n">
        <f aca="false">IFERROR(AF114/(1+'IMF GDP constant growth'!AF114/100),"")</f>
        <v>1119.97736018283</v>
      </c>
      <c r="AF114" s="0" t="n">
        <f aca="false">IFERROR(AG114/(1+'IMF GDP constant growth'!AG114/100),"")</f>
        <v>1143.64248180349</v>
      </c>
      <c r="AG114" s="0" t="n">
        <f aca="false">IFERROR(AH114/(1+'IMF GDP constant growth'!AH114/100),"")</f>
        <v>1198.59450305415</v>
      </c>
      <c r="AH114" s="0" t="n">
        <f aca="false">IFERROR(AI114/(1+'IMF GDP constant growth'!AI114/100),"")</f>
        <v>1223.50129682761</v>
      </c>
      <c r="AI114" s="0" t="n">
        <f aca="false">IFERROR(AJ114/(1+'IMF GDP constant growth'!AJ114/100),"")</f>
        <v>1235.0389140567</v>
      </c>
      <c r="AJ114" s="0" t="n">
        <f aca="false">IFERROR(AK114/(1+'IMF GDP constant growth'!AK114/100),"")</f>
        <v>1157.29321441683</v>
      </c>
      <c r="AK114" s="0" t="n">
        <f aca="false">IFERROR(AL114/(1+'IMF GDP constant growth'!AL114/100),"")</f>
        <v>1214.82226010549</v>
      </c>
      <c r="AL114" s="0" t="n">
        <f aca="false">IFERROR(AM114/(1+'IMF GDP constant growth'!AM114/100),"")</f>
        <v>1256.66073874352</v>
      </c>
      <c r="AM114" s="0" t="n">
        <f aca="false">IFERROR(AN114/(1+'IMF GDP constant growth'!AN114/100),"")</f>
        <v>1301.30989479108</v>
      </c>
      <c r="AN114" s="0" t="n">
        <f aca="false">IFERROR(AO114/(1+'IMF GDP constant growth'!AO114/100),"")</f>
        <v>1312.3970550947</v>
      </c>
      <c r="AO114" s="0" t="n">
        <f aca="false">IFERROR(AP114/(1+'IMF GDP constant growth'!AP114/100),"")</f>
        <v>1345.25947735427</v>
      </c>
      <c r="AP114" s="0" t="n">
        <f aca="false">IFERROR(AQ114/(1+'IMF GDP constant growth'!AQ114/100),"")</f>
        <v>1381.60838843238</v>
      </c>
      <c r="AQ114" s="0" t="n">
        <f aca="false">IFERROR(AR114/(1+'IMF GDP constant growth'!AR114/100),"")</f>
        <v>1406.0904890754</v>
      </c>
      <c r="AR114" s="0" t="n">
        <f aca="false">IFERROR(AS114/(1+'IMF GDP constant growth'!AS114/100),"")</f>
        <v>1432.4125030309</v>
      </c>
      <c r="AS114" s="0" t="n">
        <f aca="false">IFERROR(AT114/(1+'IMF GDP constant growth'!AT114/100),"")</f>
        <v>1460.65967759066</v>
      </c>
      <c r="AT114" s="0" t="n">
        <f aca="false">IFERROR(AU114/(1+'IMF GDP constant growth'!AU114/100),"")</f>
        <v>1456.99342179991</v>
      </c>
      <c r="AU114" s="0" t="n">
        <f aca="false">IFERROR(AV114/(1+'IMF GDP constant growth'!AV114/100),"")</f>
        <v>1331.32773916967</v>
      </c>
      <c r="AV114" s="0" t="n">
        <f aca="false">IFERROR(AW114/(1+'IMF GDP constant growth'!AW114/100),"")</f>
        <v>1407.73263812062</v>
      </c>
      <c r="AW114" s="0" t="n">
        <f aca="false">'IMF GDP current US'!AW114</f>
        <v>1463.324</v>
      </c>
      <c r="AX114" s="0" t="n">
        <f aca="false">IFERROR(AW114*(1+'IMF GDP constant growth'!AX114/100),"")</f>
        <v>1510.57473196</v>
      </c>
      <c r="AY114" s="0" t="n">
        <f aca="false">IFERROR(AX114*(1+'IMF GDP constant growth'!AY114/100),"")</f>
        <v>1546.33003586549</v>
      </c>
      <c r="AZ114" s="0" t="n">
        <f aca="false">IFERROR(AY114*(1+'IMF GDP constant growth'!AZ114/100),"")</f>
        <v>1568.56626178124</v>
      </c>
      <c r="BA114" s="0" t="n">
        <f aca="false">IFERROR(AZ114*(1+'IMF GDP constant growth'!BA114/100),"")</f>
        <v>1598.91801894671</v>
      </c>
      <c r="BB114" s="0" t="n">
        <f aca="false">IFERROR(BA114*(1+'IMF GDP constant growth'!BB114/100),"")</f>
        <v>1631.79177341625</v>
      </c>
      <c r="BC114" s="0" t="n">
        <f aca="false">IFERROR(BB114*(1+'IMF GDP constant growth'!BC114/100),"")</f>
        <v>1665.42300186636</v>
      </c>
      <c r="BD114" s="0" t="n">
        <f aca="false">IFERROR(BC114*(1+'IMF GDP constant growth'!BD114/100),"")</f>
        <v>1699.74736993482</v>
      </c>
      <c r="BE114" s="0" t="n">
        <v>2023</v>
      </c>
    </row>
    <row r="115" customFormat="false" ht="15" hidden="false" customHeight="false" outlineLevel="0" collapsed="false">
      <c r="A115" s="0" t="s">
        <v>127</v>
      </c>
      <c r="B115" s="0" t="s">
        <v>359</v>
      </c>
      <c r="C115" s="0" t="s">
        <v>239</v>
      </c>
      <c r="D115" s="0" t="s">
        <v>240</v>
      </c>
      <c r="E115" s="0" t="s">
        <v>241</v>
      </c>
      <c r="F115" s="0" t="s">
        <v>242</v>
      </c>
      <c r="G115" s="0" t="str">
        <f aca="false">IFERROR(H115/(1+'IMF GDP constant growth'!H115/100),"")</f>
        <v/>
      </c>
      <c r="H115" s="0" t="str">
        <f aca="false">IFERROR(I115/(1+'IMF GDP constant growth'!I115/100),"")</f>
        <v/>
      </c>
      <c r="I115" s="0" t="str">
        <f aca="false">IFERROR(J115/(1+'IMF GDP constant growth'!J115/100),"")</f>
        <v/>
      </c>
      <c r="J115" s="0" t="str">
        <f aca="false">IFERROR(K115/(1+'IMF GDP constant growth'!K115/100),"")</f>
        <v/>
      </c>
      <c r="K115" s="0" t="str">
        <f aca="false">IFERROR(L115/(1+'IMF GDP constant growth'!L115/100),"")</f>
        <v/>
      </c>
      <c r="L115" s="0" t="str">
        <f aca="false">IFERROR(M115/(1+'IMF GDP constant growth'!M115/100),"")</f>
        <v/>
      </c>
      <c r="M115" s="0" t="str">
        <f aca="false">IFERROR(N115/(1+'IMF GDP constant growth'!N115/100),"")</f>
        <v/>
      </c>
      <c r="N115" s="0" t="str">
        <f aca="false">IFERROR(O115/(1+'IMF GDP constant growth'!O115/100),"")</f>
        <v/>
      </c>
      <c r="O115" s="0" t="str">
        <f aca="false">IFERROR(P115/(1+'IMF GDP constant growth'!P115/100),"")</f>
        <v/>
      </c>
      <c r="P115" s="0" t="str">
        <f aca="false">IFERROR(Q115/(1+'IMF GDP constant growth'!Q115/100),"")</f>
        <v/>
      </c>
      <c r="Q115" s="0" t="str">
        <f aca="false">IFERROR(R115/(1+'IMF GDP constant growth'!R115/100),"")</f>
        <v/>
      </c>
      <c r="R115" s="0" t="str">
        <f aca="false">IFERROR(S115/(1+'IMF GDP constant growth'!S115/100),"")</f>
        <v/>
      </c>
      <c r="S115" s="0" t="str">
        <f aca="false">IFERROR(T115/(1+'IMF GDP constant growth'!T115/100),"")</f>
        <v/>
      </c>
      <c r="T115" s="0" t="str">
        <f aca="false">IFERROR(U115/(1+'IMF GDP constant growth'!U115/100),"")</f>
        <v/>
      </c>
      <c r="U115" s="0" t="str">
        <f aca="false">IFERROR(V115/(1+'IMF GDP constant growth'!V115/100),"")</f>
        <v/>
      </c>
      <c r="V115" s="0" t="n">
        <f aca="false">IFERROR(W115/(1+'IMF GDP constant growth'!W115/100),"")</f>
        <v>0.399220519986947</v>
      </c>
      <c r="W115" s="0" t="n">
        <f aca="false">IFERROR(X115/(1+'IMF GDP constant growth'!X115/100),"")</f>
        <v>0.385890546824582</v>
      </c>
      <c r="X115" s="0" t="n">
        <f aca="false">IFERROR(Y115/(1+'IMF GDP constant growth'!Y115/100),"")</f>
        <v>0.361922884961307</v>
      </c>
      <c r="Y115" s="0" t="n">
        <f aca="false">IFERROR(Z115/(1+'IMF GDP constant growth'!Z115/100),"")</f>
        <v>0.37219063720766</v>
      </c>
      <c r="Z115" s="0" t="n">
        <f aca="false">IFERROR(AA115/(1+'IMF GDP constant growth'!AA115/100),"")</f>
        <v>0.376392669501734</v>
      </c>
      <c r="AA115" s="0" t="n">
        <f aca="false">IFERROR(AB115/(1+'IMF GDP constant growth'!AB115/100),"")</f>
        <v>0.39380083046619</v>
      </c>
      <c r="AB115" s="0" t="n">
        <f aca="false">IFERROR(AC115/(1+'IMF GDP constant growth'!AC115/100),"")</f>
        <v>0.400968005580674</v>
      </c>
      <c r="AC115" s="0" t="n">
        <f aca="false">IFERROR(AD115/(1+'IMF GDP constant growth'!AD115/100),"")</f>
        <v>0.402744293845397</v>
      </c>
      <c r="AD115" s="0" t="n">
        <f aca="false">IFERROR(AE115/(1+'IMF GDP constant growth'!AE115/100),"")</f>
        <v>0.409844675745891</v>
      </c>
      <c r="AE115" s="0" t="n">
        <f aca="false">IFERROR(AF115/(1+'IMF GDP constant growth'!AF115/100),"")</f>
        <v>0.396770630589597</v>
      </c>
      <c r="AF115" s="0" t="n">
        <f aca="false">IFERROR(AG115/(1+'IMF GDP constant growth'!AG115/100),"")</f>
        <v>0.40595190298144</v>
      </c>
      <c r="AG115" s="0" t="n">
        <f aca="false">IFERROR(AH115/(1+'IMF GDP constant growth'!AH115/100),"")</f>
        <v>0.405144058694507</v>
      </c>
      <c r="AH115" s="0" t="n">
        <f aca="false">IFERROR(AI115/(1+'IMF GDP constant growth'!AI115/100),"")</f>
        <v>0.398159375122614</v>
      </c>
      <c r="AI115" s="0" t="n">
        <f aca="false">IFERROR(AJ115/(1+'IMF GDP constant growth'!AJ115/100),"")</f>
        <v>0.387874918463197</v>
      </c>
      <c r="AJ115" s="0" t="n">
        <f aca="false">IFERROR(AK115/(1+'IMF GDP constant growth'!AK115/100),"")</f>
        <v>0.392133785067922</v>
      </c>
      <c r="AK115" s="0" t="n">
        <f aca="false">IFERROR(AL115/(1+'IMF GDP constant growth'!AL115/100),"")</f>
        <v>0.400235269067426</v>
      </c>
      <c r="AL115" s="0" t="n">
        <f aca="false">IFERROR(AM115/(1+'IMF GDP constant growth'!AM115/100),"")</f>
        <v>0.415380171648937</v>
      </c>
      <c r="AM115" s="0" t="n">
        <f aca="false">IFERROR(AN115/(1+'IMF GDP constant growth'!AN115/100),"")</f>
        <v>0.408343631541204</v>
      </c>
      <c r="AN115" s="0" t="n">
        <f aca="false">IFERROR(AO115/(1+'IMF GDP constant growth'!AO115/100),"")</f>
        <v>0.39333291964575</v>
      </c>
      <c r="AO115" s="0" t="n">
        <f aca="false">IFERROR(AP115/(1+'IMF GDP constant growth'!AP115/100),"")</f>
        <v>0.38316133034371</v>
      </c>
      <c r="AP115" s="0" t="n">
        <f aca="false">IFERROR(AQ115/(1+'IMF GDP constant growth'!AQ115/100),"")</f>
        <v>0.400150703731151</v>
      </c>
      <c r="AQ115" s="0" t="n">
        <f aca="false">IFERROR(AR115/(1+'IMF GDP constant growth'!AR115/100),"")</f>
        <v>0.403924124867335</v>
      </c>
      <c r="AR115" s="0" t="n">
        <f aca="false">IFERROR(AS115/(1+'IMF GDP constant growth'!AS115/100),"")</f>
        <v>0.413032613883094</v>
      </c>
      <c r="AS115" s="0" t="n">
        <f aca="false">IFERROR(AT115/(1+'IMF GDP constant growth'!AT115/100),"")</f>
        <v>0.413296954755979</v>
      </c>
      <c r="AT115" s="0" t="n">
        <f aca="false">IFERROR(AU115/(1+'IMF GDP constant growth'!AU115/100),"")</f>
        <v>0.429084898427657</v>
      </c>
      <c r="AU115" s="0" t="n">
        <f aca="false">IFERROR(AV115/(1+'IMF GDP constant growth'!AV115/100),"")</f>
        <v>0.42106101082706</v>
      </c>
      <c r="AV115" s="0" t="n">
        <f aca="false">IFERROR(AW115/(1+'IMF GDP constant growth'!AW115/100),"")</f>
        <v>0.43374757908328</v>
      </c>
      <c r="AW115" s="0" t="n">
        <f aca="false">'IMF GDP current US'!AW115</f>
        <v>0.43</v>
      </c>
      <c r="AX115" s="0" t="n">
        <f aca="false">IFERROR(AW115*(1+'IMF GDP constant growth'!AX115/100),"")</f>
        <v>0.4332938</v>
      </c>
      <c r="AY115" s="0" t="n">
        <f aca="false">IFERROR(AX115*(1+'IMF GDP constant growth'!AY115/100),"")</f>
        <v>0.437852050776</v>
      </c>
      <c r="AZ115" s="0" t="n">
        <f aca="false">IFERROR(AY115*(1+'IMF GDP constant growth'!AZ115/100),"")</f>
        <v>0.445404998651886</v>
      </c>
      <c r="BA115" s="0" t="n">
        <f aca="false">IFERROR(AZ115*(1+'IMF GDP constant growth'!BA115/100),"")</f>
        <v>0.450375718436841</v>
      </c>
      <c r="BB115" s="0" t="n">
        <f aca="false">IFERROR(BA115*(1+'IMF GDP constant growth'!BB115/100),"")</f>
        <v>0.454019257998995</v>
      </c>
      <c r="BC115" s="0" t="n">
        <f aca="false">IFERROR(BB115*(1+'IMF GDP constant growth'!BC115/100),"")</f>
        <v>0.457351759352708</v>
      </c>
      <c r="BD115" s="0" t="n">
        <f aca="false">IFERROR(BC115*(1+'IMF GDP constant growth'!BD115/100),"")</f>
        <v>0.460553221668177</v>
      </c>
      <c r="BE115" s="0" t="n">
        <v>2022</v>
      </c>
    </row>
    <row r="116" customFormat="false" ht="15" hidden="false" customHeight="false" outlineLevel="0" collapsed="false">
      <c r="A116" s="0" t="s">
        <v>128</v>
      </c>
      <c r="B116" s="0" t="s">
        <v>360</v>
      </c>
      <c r="C116" s="0" t="s">
        <v>239</v>
      </c>
      <c r="D116" s="0" t="s">
        <v>240</v>
      </c>
      <c r="E116" s="0" t="s">
        <v>241</v>
      </c>
      <c r="F116" s="0" t="s">
        <v>242</v>
      </c>
      <c r="G116" s="0" t="str">
        <f aca="false">IFERROR(H116/(1+'IMF GDP constant growth'!H116/100),"")</f>
        <v/>
      </c>
      <c r="H116" s="0" t="str">
        <f aca="false">IFERROR(I116/(1+'IMF GDP constant growth'!I116/100),"")</f>
        <v/>
      </c>
      <c r="I116" s="0" t="str">
        <f aca="false">IFERROR(J116/(1+'IMF GDP constant growth'!J116/100),"")</f>
        <v/>
      </c>
      <c r="J116" s="0" t="str">
        <f aca="false">IFERROR(K116/(1+'IMF GDP constant growth'!K116/100),"")</f>
        <v/>
      </c>
      <c r="K116" s="0" t="str">
        <f aca="false">IFERROR(L116/(1+'IMF GDP constant growth'!L116/100),"")</f>
        <v/>
      </c>
      <c r="L116" s="0" t="str">
        <f aca="false">IFERROR(M116/(1+'IMF GDP constant growth'!M116/100),"")</f>
        <v/>
      </c>
      <c r="M116" s="0" t="str">
        <f aca="false">IFERROR(N116/(1+'IMF GDP constant growth'!N116/100),"")</f>
        <v/>
      </c>
      <c r="N116" s="0" t="str">
        <f aca="false">IFERROR(O116/(1+'IMF GDP constant growth'!O116/100),"")</f>
        <v/>
      </c>
      <c r="O116" s="0" t="str">
        <f aca="false">IFERROR(P116/(1+'IMF GDP constant growth'!P116/100),"")</f>
        <v/>
      </c>
      <c r="P116" s="0" t="str">
        <f aca="false">IFERROR(Q116/(1+'IMF GDP constant growth'!Q116/100),"")</f>
        <v/>
      </c>
      <c r="Q116" s="0" t="str">
        <f aca="false">IFERROR(R116/(1+'IMF GDP constant growth'!R116/100),"")</f>
        <v/>
      </c>
      <c r="R116" s="0" t="str">
        <f aca="false">IFERROR(S116/(1+'IMF GDP constant growth'!S116/100),"")</f>
        <v/>
      </c>
      <c r="S116" s="0" t="n">
        <f aca="false">IFERROR(T116/(1+'IMF GDP constant growth'!T116/100),"")</f>
        <v>10.639287766304</v>
      </c>
      <c r="T116" s="0" t="n">
        <f aca="false">IFERROR(U116/(1+'IMF GDP constant growth'!U116/100),"")</f>
        <v>10.5116163131083</v>
      </c>
      <c r="U116" s="0" t="n">
        <f aca="false">IFERROR(V116/(1+'IMF GDP constant growth'!V116/100),"")</f>
        <v>7.26352687235786</v>
      </c>
      <c r="V116" s="0" t="n">
        <f aca="false">IFERROR(W116/(1+'IMF GDP constant growth'!W116/100),"")</f>
        <v>7.15980370862059</v>
      </c>
      <c r="W116" s="0" t="n">
        <f aca="false">IFERROR(X116/(1+'IMF GDP constant growth'!X116/100),"")</f>
        <v>6.73737528981198</v>
      </c>
      <c r="X116" s="0" t="n">
        <f aca="false">IFERROR(Y116/(1+'IMF GDP constant growth'!Y116/100),"")</f>
        <v>6.84517329444897</v>
      </c>
      <c r="Y116" s="0" t="n">
        <f aca="false">IFERROR(Z116/(1+'IMF GDP constant growth'!Z116/100),"")</f>
        <v>6.40023703030979</v>
      </c>
      <c r="Z116" s="0" t="n">
        <f aca="false">IFERROR(AA116/(1+'IMF GDP constant growth'!AA116/100),"")</f>
        <v>6.18262897127925</v>
      </c>
      <c r="AA116" s="0" t="n">
        <f aca="false">IFERROR(AB116/(1+'IMF GDP constant growth'!AB116/100),"")</f>
        <v>6.31246417967612</v>
      </c>
      <c r="AB116" s="0" t="n">
        <f aca="false">IFERROR(AC116/(1+'IMF GDP constant growth'!AC116/100),"")</f>
        <v>6.69752449463636</v>
      </c>
      <c r="AC116" s="0" t="n">
        <f aca="false">IFERROR(AD116/(1+'IMF GDP constant growth'!AD116/100),"")</f>
        <v>7.219931405218</v>
      </c>
      <c r="AD116" s="0" t="n">
        <f aca="false">IFERROR(AE116/(1+'IMF GDP constant growth'!AE116/100),"")</f>
        <v>7.69644687796239</v>
      </c>
      <c r="AE116" s="0" t="n">
        <f aca="false">IFERROR(AF116/(1+'IMF GDP constant growth'!AF116/100),"")</f>
        <v>8.2659839469316</v>
      </c>
      <c r="AF116" s="0" t="n">
        <f aca="false">IFERROR(AG116/(1+'IMF GDP constant growth'!AG116/100),"")</f>
        <v>8.88593274295147</v>
      </c>
      <c r="AG116" s="0" t="n">
        <f aca="false">IFERROR(AH116/(1+'IMF GDP constant growth'!AH116/100),"")</f>
        <v>9.31245751461315</v>
      </c>
      <c r="AH116" s="0" t="n">
        <f aca="false">IFERROR(AI116/(1+'IMF GDP constant growth'!AI116/100),"")</f>
        <v>9.59183124005154</v>
      </c>
      <c r="AI116" s="0" t="n">
        <f aca="false">IFERROR(AJ116/(1+'IMF GDP constant growth'!AJ116/100),"")</f>
        <v>10.3399940767756</v>
      </c>
      <c r="AJ116" s="0" t="n">
        <f aca="false">IFERROR(AK116/(1+'IMF GDP constant growth'!AK116/100),"")</f>
        <v>9.71959443216903</v>
      </c>
      <c r="AK116" s="0" t="n">
        <f aca="false">IFERROR(AL116/(1+'IMF GDP constant growth'!AL116/100),"")</f>
        <v>10.409685636853</v>
      </c>
      <c r="AL116" s="0" t="n">
        <f aca="false">IFERROR(AM116/(1+'IMF GDP constant growth'!AM116/100),"")</f>
        <v>11.0153211472051</v>
      </c>
      <c r="AM116" s="0" t="n">
        <f aca="false">IFERROR(AN116/(1+'IMF GDP constant growth'!AN116/100),"")</f>
        <v>10.9503307524366</v>
      </c>
      <c r="AN116" s="0" t="n">
        <f aca="false">IFERROR(AO116/(1+'IMF GDP constant growth'!AO116/100),"")</f>
        <v>11.940678665687</v>
      </c>
      <c r="AO116" s="0" t="n">
        <f aca="false">IFERROR(AP116/(1+'IMF GDP constant growth'!AP116/100),"")</f>
        <v>12.5377125989713</v>
      </c>
      <c r="AP116" s="0" t="n">
        <f aca="false">IFERROR(AQ116/(1+'IMF GDP constant growth'!AQ116/100),"")</f>
        <v>12.4953351303868</v>
      </c>
      <c r="AQ116" s="0" t="n">
        <f aca="false">IFERROR(AR116/(1+'IMF GDP constant growth'!AR116/100),"")</f>
        <v>13.0462544562856</v>
      </c>
      <c r="AR116" s="0" t="n">
        <f aca="false">IFERROR(AS116/(1+'IMF GDP constant growth'!AS116/100),"")</f>
        <v>13.5941971434496</v>
      </c>
      <c r="AS116" s="0" t="n">
        <f aca="false">IFERROR(AT116/(1+'IMF GDP constant growth'!AT116/100),"")</f>
        <v>14.151559226331</v>
      </c>
      <c r="AT116" s="0" t="n">
        <f aca="false">IFERROR(AU116/(1+'IMF GDP constant growth'!AU116/100),"")</f>
        <v>14.6610153584789</v>
      </c>
      <c r="AU116" s="0" t="n">
        <f aca="false">IFERROR(AV116/(1+'IMF GDP constant growth'!AV116/100),"")</f>
        <v>13.4441510837252</v>
      </c>
      <c r="AV116" s="0" t="n">
        <f aca="false">IFERROR(AW116/(1+'IMF GDP constant growth'!AW116/100),"")</f>
        <v>15.312888084363</v>
      </c>
      <c r="AW116" s="0" t="n">
        <f aca="false">'IMF GDP current US'!AW116</f>
        <v>14.55</v>
      </c>
      <c r="AX116" s="0" t="n">
        <f aca="false">IFERROR(AW116*(1+'IMF GDP constant growth'!AX116/100),"")</f>
        <v>14.700156</v>
      </c>
      <c r="AY116" s="0" t="n">
        <f aca="false">IFERROR(AX116*(1+'IMF GDP constant growth'!AY116/100),"")</f>
        <v>15.082360056</v>
      </c>
      <c r="AZ116" s="0" t="n">
        <f aca="false">IFERROR(AY116*(1+'IMF GDP constant growth'!AZ116/100),"")</f>
        <v>15.8108380467048</v>
      </c>
      <c r="BA116" s="0" t="n">
        <f aca="false">IFERROR(AZ116*(1+'IMF GDP constant growth'!BA116/100),"")</f>
        <v>16.6032772496056</v>
      </c>
      <c r="BB116" s="0" t="n">
        <f aca="false">IFERROR(BA116*(1+'IMF GDP constant growth'!BB116/100),"")</f>
        <v>17.4369278003083</v>
      </c>
      <c r="BC116" s="0" t="n">
        <f aca="false">IFERROR(BB116*(1+'IMF GDP constant growth'!BC116/100),"")</f>
        <v>18.3159233307219</v>
      </c>
      <c r="BD116" s="0" t="n">
        <f aca="false">IFERROR(BC116*(1+'IMF GDP constant growth'!BD116/100),"")</f>
        <v>19.2311700195581</v>
      </c>
      <c r="BE116" s="0" t="n">
        <v>2022</v>
      </c>
    </row>
    <row r="117" customFormat="false" ht="15" hidden="false" customHeight="false" outlineLevel="0" collapsed="false">
      <c r="A117" s="0" t="s">
        <v>129</v>
      </c>
      <c r="B117" s="0" t="s">
        <v>361</v>
      </c>
      <c r="C117" s="0" t="s">
        <v>239</v>
      </c>
      <c r="D117" s="0" t="s">
        <v>240</v>
      </c>
      <c r="E117" s="0" t="s">
        <v>241</v>
      </c>
      <c r="F117" s="0" t="s">
        <v>242</v>
      </c>
      <c r="G117" s="0" t="n">
        <f aca="false">IFERROR(H117/(1+'IMF GDP constant growth'!H117/100),"")</f>
        <v>2.76871934611014</v>
      </c>
      <c r="H117" s="0" t="n">
        <f aca="false">IFERROR(I117/(1+'IMF GDP constant growth'!I117/100),"")</f>
        <v>3.00062727854032</v>
      </c>
      <c r="I117" s="0" t="n">
        <f aca="false">IFERROR(J117/(1+'IMF GDP constant growth'!J117/100),"")</f>
        <v>3.25060953711552</v>
      </c>
      <c r="J117" s="0" t="n">
        <f aca="false">IFERROR(K117/(1+'IMF GDP constant growth'!K117/100),"")</f>
        <v>3.43888484150525</v>
      </c>
      <c r="K117" s="0" t="n">
        <f aca="false">IFERROR(L117/(1+'IMF GDP constant growth'!L117/100),"")</f>
        <v>3.64226049103187</v>
      </c>
      <c r="L117" s="0" t="n">
        <f aca="false">IFERROR(M117/(1+'IMF GDP constant growth'!M117/100),"")</f>
        <v>3.84910446431757</v>
      </c>
      <c r="M117" s="0" t="n">
        <f aca="false">IFERROR(N117/(1+'IMF GDP constant growth'!N117/100),"")</f>
        <v>4.21192105112414</v>
      </c>
      <c r="N117" s="0" t="n">
        <f aca="false">IFERROR(O117/(1+'IMF GDP constant growth'!O117/100),"")</f>
        <v>4.36110729475496</v>
      </c>
      <c r="O117" s="0" t="n">
        <f aca="false">IFERROR(P117/(1+'IMF GDP constant growth'!P117/100),"")</f>
        <v>4.58552987614305</v>
      </c>
      <c r="P117" s="0" t="n">
        <f aca="false">IFERROR(Q117/(1+'IMF GDP constant growth'!Q117/100),"")</f>
        <v>4.77734259086211</v>
      </c>
      <c r="Q117" s="0" t="n">
        <f aca="false">IFERROR(R117/(1+'IMF GDP constant growth'!R117/100),"")</f>
        <v>4.65857785405328</v>
      </c>
      <c r="R117" s="0" t="n">
        <f aca="false">IFERROR(S117/(1+'IMF GDP constant growth'!S117/100),"")</f>
        <v>4.23003527725892</v>
      </c>
      <c r="S117" s="0" t="n">
        <f aca="false">IFERROR(T117/(1+'IMF GDP constant growth'!T117/100),"")</f>
        <v>3.83850321199583</v>
      </c>
      <c r="T117" s="0" t="n">
        <f aca="false">IFERROR(U117/(1+'IMF GDP constant growth'!U117/100),"")</f>
        <v>3.71686104520769</v>
      </c>
      <c r="U117" s="0" t="n">
        <f aca="false">IFERROR(V117/(1+'IMF GDP constant growth'!V117/100),"")</f>
        <v>3.79617885991242</v>
      </c>
      <c r="V117" s="0" t="n">
        <f aca="false">IFERROR(W117/(1+'IMF GDP constant growth'!W117/100),"")</f>
        <v>4.03822322402043</v>
      </c>
      <c r="W117" s="0" t="n">
        <f aca="false">IFERROR(X117/(1+'IMF GDP constant growth'!X117/100),"")</f>
        <v>4.12847751307729</v>
      </c>
      <c r="X117" s="0" t="n">
        <f aca="false">IFERROR(Y117/(1+'IMF GDP constant growth'!Y117/100),"")</f>
        <v>4.28936428176191</v>
      </c>
      <c r="Y117" s="0" t="n">
        <f aca="false">IFERROR(Z117/(1+'IMF GDP constant growth'!Z117/100),"")</f>
        <v>4.43262904877276</v>
      </c>
      <c r="Z117" s="0" t="n">
        <f aca="false">IFERROR(AA117/(1+'IMF GDP constant growth'!AA117/100),"")</f>
        <v>4.56871076057008</v>
      </c>
      <c r="AA117" s="0" t="n">
        <f aca="false">IFERROR(AB117/(1+'IMF GDP constant growth'!AB117/100),"")</f>
        <v>4.62106818588622</v>
      </c>
      <c r="AB117" s="0" t="n">
        <f aca="false">IFERROR(AC117/(1+'IMF GDP constant growth'!AC117/100),"")</f>
        <v>4.83543953902948</v>
      </c>
      <c r="AC117" s="0" t="n">
        <f aca="false">IFERROR(AD117/(1+'IMF GDP constant growth'!AD117/100),"")</f>
        <v>5.09012213955016</v>
      </c>
      <c r="AD117" s="0" t="n">
        <f aca="false">IFERROR(AE117/(1+'IMF GDP constant growth'!AE117/100),"")</f>
        <v>5.46460242535686</v>
      </c>
      <c r="AE117" s="0" t="n">
        <f aca="false">IFERROR(AF117/(1+'IMF GDP constant growth'!AF117/100),"")</f>
        <v>5.97964120394675</v>
      </c>
      <c r="AF117" s="0" t="n">
        <f aca="false">IFERROR(AG117/(1+'IMF GDP constant growth'!AG117/100),"")</f>
        <v>6.36873645708756</v>
      </c>
      <c r="AG117" s="0" t="n">
        <f aca="false">IFERROR(AH117/(1+'IMF GDP constant growth'!AH117/100),"")</f>
        <v>6.88861641407962</v>
      </c>
      <c r="AH117" s="0" t="n">
        <f aca="false">IFERROR(AI117/(1+'IMF GDP constant growth'!AI117/100),"")</f>
        <v>7.49185255346057</v>
      </c>
      <c r="AI117" s="0" t="n">
        <f aca="false">IFERROR(AJ117/(1+'IMF GDP constant growth'!AJ117/100),"")</f>
        <v>8.07764050461566</v>
      </c>
      <c r="AJ117" s="0" t="n">
        <f aca="false">IFERROR(AK117/(1+'IMF GDP constant growth'!AK117/100),"")</f>
        <v>7.91051412257516</v>
      </c>
      <c r="AK117" s="0" t="n">
        <f aca="false">IFERROR(AL117/(1+'IMF GDP constant growth'!AL117/100),"")</f>
        <v>8.48901002035908</v>
      </c>
      <c r="AL117" s="0" t="n">
        <f aca="false">IFERROR(AM117/(1+'IMF GDP constant growth'!AM117/100),"")</f>
        <v>9.95684474297936</v>
      </c>
      <c r="AM117" s="0" t="n">
        <f aca="false">IFERROR(AN117/(1+'IMF GDP constant growth'!AN117/100),"")</f>
        <v>11.1835280153144</v>
      </c>
      <c r="AN117" s="0" t="n">
        <f aca="false">IFERROR(AO117/(1+'IMF GDP constant growth'!AO117/100),"")</f>
        <v>12.4862971938184</v>
      </c>
      <c r="AO117" s="0" t="n">
        <f aca="false">IFERROR(AP117/(1+'IMF GDP constant growth'!AP117/100),"")</f>
        <v>13.470841727551</v>
      </c>
      <c r="AP117" s="0" t="n">
        <f aca="false">IFERROR(AQ117/(1+'IMF GDP constant growth'!AQ117/100),"")</f>
        <v>13.795489013185</v>
      </c>
      <c r="AQ117" s="0" t="n">
        <f aca="false">IFERROR(AR117/(1+'IMF GDP constant growth'!AR117/100),"")</f>
        <v>14.0010417994814</v>
      </c>
      <c r="AR117" s="0" t="n">
        <f aca="false">IFERROR(AS117/(1+'IMF GDP constant growth'!AS117/100),"")</f>
        <v>14.7902805257182</v>
      </c>
      <c r="AS117" s="0" t="n">
        <f aca="false">IFERROR(AT117/(1+'IMF GDP constant growth'!AT117/100),"")</f>
        <v>15.9357877524351</v>
      </c>
      <c r="AT117" s="0" t="n">
        <f aca="false">IFERROR(AU117/(1+'IMF GDP constant growth'!AU117/100),"")</f>
        <v>16.8285105823265</v>
      </c>
      <c r="AU117" s="0" t="n">
        <f aca="false">IFERROR(AV117/(1+'IMF GDP constant growth'!AV117/100),"")</f>
        <v>16.061467069984</v>
      </c>
      <c r="AV117" s="0" t="n">
        <f aca="false">IFERROR(AW117/(1+'IMF GDP constant growth'!AW117/100),"")</f>
        <v>16.3243932859197</v>
      </c>
      <c r="AW117" s="0" t="n">
        <f aca="false">'IMF GDP current US'!AW117</f>
        <v>17.146</v>
      </c>
      <c r="AX117" s="0" t="n">
        <f aca="false">IFERROR(AW117*(1+'IMF GDP constant growth'!AX117/100),"")</f>
        <v>18.35016358</v>
      </c>
      <c r="AY117" s="0" t="n">
        <f aca="false">IFERROR(AX117*(1+'IMF GDP constant growth'!AY117/100),"")</f>
        <v>19.5495302715888</v>
      </c>
      <c r="AZ117" s="0" t="n">
        <f aca="false">IFERROR(AY117*(1+'IMF GDP constant growth'!AZ117/100),"")</f>
        <v>20.7146822757755</v>
      </c>
      <c r="BA117" s="0" t="n">
        <f aca="false">IFERROR(AZ117*(1+'IMF GDP constant growth'!BA117/100),"")</f>
        <v>21.849846864488</v>
      </c>
      <c r="BB117" s="0" t="n">
        <f aca="false">IFERROR(BA117*(1+'IMF GDP constant growth'!BB117/100),"")</f>
        <v>23.0240576349856</v>
      </c>
      <c r="BC117" s="0" t="n">
        <f aca="false">IFERROR(BB117*(1+'IMF GDP constant growth'!BC117/100),"")</f>
        <v>24.2144014147143</v>
      </c>
      <c r="BD117" s="0" t="n">
        <f aca="false">IFERROR(BC117*(1+'IMF GDP constant growth'!BD117/100),"")</f>
        <v>25.4665281118692</v>
      </c>
      <c r="BE117" s="0" t="n">
        <v>2023</v>
      </c>
    </row>
    <row r="118" customFormat="false" ht="15" hidden="false" customHeight="false" outlineLevel="0" collapsed="false">
      <c r="A118" s="0" t="s">
        <v>130</v>
      </c>
      <c r="B118" s="0" t="s">
        <v>362</v>
      </c>
      <c r="C118" s="0" t="s">
        <v>239</v>
      </c>
      <c r="D118" s="0" t="s">
        <v>240</v>
      </c>
      <c r="E118" s="0" t="s">
        <v>241</v>
      </c>
      <c r="F118" s="0" t="s">
        <v>242</v>
      </c>
      <c r="G118" s="0" t="str">
        <f aca="false">IFERROR(H118/(1+'IMF GDP constant growth'!H118/100),"")</f>
        <v/>
      </c>
      <c r="H118" s="0" t="str">
        <f aca="false">IFERROR(I118/(1+'IMF GDP constant growth'!I118/100),"")</f>
        <v/>
      </c>
      <c r="I118" s="0" t="str">
        <f aca="false">IFERROR(J118/(1+'IMF GDP constant growth'!J118/100),"")</f>
        <v/>
      </c>
      <c r="J118" s="0" t="str">
        <f aca="false">IFERROR(K118/(1+'IMF GDP constant growth'!K118/100),"")</f>
        <v/>
      </c>
      <c r="K118" s="0" t="str">
        <f aca="false">IFERROR(L118/(1+'IMF GDP constant growth'!L118/100),"")</f>
        <v/>
      </c>
      <c r="L118" s="0" t="str">
        <f aca="false">IFERROR(M118/(1+'IMF GDP constant growth'!M118/100),"")</f>
        <v/>
      </c>
      <c r="M118" s="0" t="str">
        <f aca="false">IFERROR(N118/(1+'IMF GDP constant growth'!N118/100),"")</f>
        <v/>
      </c>
      <c r="N118" s="0" t="str">
        <f aca="false">IFERROR(O118/(1+'IMF GDP constant growth'!O118/100),"")</f>
        <v/>
      </c>
      <c r="O118" s="0" t="str">
        <f aca="false">IFERROR(P118/(1+'IMF GDP constant growth'!P118/100),"")</f>
        <v/>
      </c>
      <c r="P118" s="0" t="str">
        <f aca="false">IFERROR(Q118/(1+'IMF GDP constant growth'!Q118/100),"")</f>
        <v/>
      </c>
      <c r="Q118" s="0" t="str">
        <f aca="false">IFERROR(R118/(1+'IMF GDP constant growth'!R118/100),"")</f>
        <v/>
      </c>
      <c r="R118" s="0" t="str">
        <f aca="false">IFERROR(S118/(1+'IMF GDP constant growth'!S118/100),"")</f>
        <v/>
      </c>
      <c r="S118" s="0" t="str">
        <f aca="false">IFERROR(T118/(1+'IMF GDP constant growth'!T118/100),"")</f>
        <v/>
      </c>
      <c r="T118" s="0" t="str">
        <f aca="false">IFERROR(U118/(1+'IMF GDP constant growth'!U118/100),"")</f>
        <v/>
      </c>
      <c r="U118" s="0" t="str">
        <f aca="false">IFERROR(V118/(1+'IMF GDP constant growth'!V118/100),"")</f>
        <v/>
      </c>
      <c r="V118" s="0" t="str">
        <f aca="false">IFERROR(W118/(1+'IMF GDP constant growth'!W118/100),"")</f>
        <v/>
      </c>
      <c r="W118" s="0" t="str">
        <f aca="false">IFERROR(X118/(1+'IMF GDP constant growth'!X118/100),"")</f>
        <v/>
      </c>
      <c r="X118" s="0" t="str">
        <f aca="false">IFERROR(Y118/(1+'IMF GDP constant growth'!Y118/100),"")</f>
        <v/>
      </c>
      <c r="Y118" s="0" t="str">
        <f aca="false">IFERROR(Z118/(1+'IMF GDP constant growth'!Z118/100),"")</f>
        <v/>
      </c>
      <c r="Z118" s="0" t="str">
        <f aca="false">IFERROR(AA118/(1+'IMF GDP constant growth'!AA118/100),"")</f>
        <v/>
      </c>
      <c r="AA118" s="0" t="n">
        <f aca="false">IFERROR(AB118/(1+'IMF GDP constant growth'!AB118/100),"")</f>
        <v>3.43925704443773</v>
      </c>
      <c r="AB118" s="0" t="n">
        <f aca="false">IFERROR(AC118/(1+'IMF GDP constant growth'!AC118/100),"")</f>
        <v>3.47708887192655</v>
      </c>
      <c r="AC118" s="0" t="n">
        <f aca="false">IFERROR(AD118/(1+'IMF GDP constant growth'!AD118/100),"")</f>
        <v>3.54315356049315</v>
      </c>
      <c r="AD118" s="0" t="n">
        <f aca="false">IFERROR(AE118/(1+'IMF GDP constant growth'!AE118/100),"")</f>
        <v>3.63173239950548</v>
      </c>
      <c r="AE118" s="0" t="n">
        <f aca="false">IFERROR(AF118/(1+'IMF GDP constant growth'!AF118/100),"")</f>
        <v>3.79152862508372</v>
      </c>
      <c r="AF118" s="0" t="n">
        <f aca="false">IFERROR(AG118/(1+'IMF GDP constant growth'!AG118/100),"")</f>
        <v>3.95077282733724</v>
      </c>
      <c r="AG118" s="0" t="n">
        <f aca="false">IFERROR(AH118/(1+'IMF GDP constant growth'!AH118/100),"")</f>
        <v>4.29053929048824</v>
      </c>
      <c r="AH118" s="0" t="n">
        <f aca="false">IFERROR(AI118/(1+'IMF GDP constant growth'!AI118/100),"")</f>
        <v>4.58229596224144</v>
      </c>
      <c r="AI118" s="0" t="n">
        <f aca="false">IFERROR(AJ118/(1+'IMF GDP constant growth'!AJ118/100),"")</f>
        <v>4.91222127152282</v>
      </c>
      <c r="AJ118" s="0" t="n">
        <f aca="false">IFERROR(AK118/(1+'IMF GDP constant growth'!AK118/100),"")</f>
        <v>4.6273124377745</v>
      </c>
      <c r="AK118" s="0" t="n">
        <f aca="false">IFERROR(AL118/(1+'IMF GDP constant growth'!AL118/100),"")</f>
        <v>4.75224987359441</v>
      </c>
      <c r="AL118" s="0" t="n">
        <f aca="false">IFERROR(AM118/(1+'IMF GDP constant growth'!AM118/100),"")</f>
        <v>4.90432186954943</v>
      </c>
      <c r="AM118" s="0" t="n">
        <f aca="false">IFERROR(AN118/(1+'IMF GDP constant growth'!AN118/100),"")</f>
        <v>4.7707281418229</v>
      </c>
      <c r="AN118" s="0" t="n">
        <f aca="false">IFERROR(AO118/(1+'IMF GDP constant growth'!AO118/100),"")</f>
        <v>4.9400412835762</v>
      </c>
      <c r="AO118" s="0" t="n">
        <f aca="false">IFERROR(AP118/(1+'IMF GDP constant growth'!AP118/100),"")</f>
        <v>5.0281716200752</v>
      </c>
      <c r="AP118" s="0" t="n">
        <f aca="false">IFERROR(AQ118/(1+'IMF GDP constant growth'!AQ118/100),"")</f>
        <v>5.19862663799575</v>
      </c>
      <c r="AQ118" s="0" t="n">
        <f aca="false">IFERROR(AR118/(1+'IMF GDP constant growth'!AR118/100),"")</f>
        <v>5.35193413755024</v>
      </c>
      <c r="AR118" s="0" t="n">
        <f aca="false">IFERROR(AS118/(1+'IMF GDP constant growth'!AS118/100),"")</f>
        <v>5.60433135147711</v>
      </c>
      <c r="AS118" s="0" t="n">
        <f aca="false">IFERROR(AT118/(1+'IMF GDP constant growth'!AT118/100),"")</f>
        <v>5.88891929750512</v>
      </c>
      <c r="AT118" s="0" t="n">
        <f aca="false">IFERROR(AU118/(1+'IMF GDP constant growth'!AU118/100),"")</f>
        <v>6.12818608856275</v>
      </c>
      <c r="AU118" s="0" t="n">
        <f aca="false">IFERROR(AV118/(1+'IMF GDP constant growth'!AV118/100),"")</f>
        <v>5.19014464398645</v>
      </c>
      <c r="AV118" s="0" t="n">
        <f aca="false">IFERROR(AW118/(1+'IMF GDP constant growth'!AW118/100),"")</f>
        <v>5.8670952099016</v>
      </c>
      <c r="AW118" s="0" t="n">
        <f aca="false">'IMF GDP current US'!AW118</f>
        <v>6.243</v>
      </c>
      <c r="AX118" s="0" t="n">
        <f aca="false">IFERROR(AW118*(1+'IMF GDP constant growth'!AX118/100),"")</f>
        <v>6.61758</v>
      </c>
      <c r="AY118" s="0" t="n">
        <f aca="false">IFERROR(AX118*(1+'IMF GDP constant growth'!AY118/100),"")</f>
        <v>6.8652098436</v>
      </c>
      <c r="AZ118" s="0" t="n">
        <f aca="false">IFERROR(AY118*(1+'IMF GDP constant growth'!AZ118/100),"")</f>
        <v>7.071166138908</v>
      </c>
      <c r="BA118" s="0" t="n">
        <f aca="false">IFERROR(AZ118*(1+'IMF GDP constant growth'!BA118/100),"")</f>
        <v>7.28330112307524</v>
      </c>
      <c r="BB118" s="0" t="n">
        <f aca="false">IFERROR(BA118*(1+'IMF GDP constant growth'!BB118/100),"")</f>
        <v>7.5018001567675</v>
      </c>
      <c r="BC118" s="0" t="n">
        <f aca="false">IFERROR(BB118*(1+'IMF GDP constant growth'!BC118/100),"")</f>
        <v>7.72685416147052</v>
      </c>
      <c r="BD118" s="0" t="n">
        <f aca="false">IFERROR(BC118*(1+'IMF GDP constant growth'!BD118/100),"")</f>
        <v>7.95865978631464</v>
      </c>
      <c r="BE118" s="0" t="n">
        <v>2023</v>
      </c>
    </row>
    <row r="119" customFormat="false" ht="15" hidden="false" customHeight="false" outlineLevel="0" collapsed="false">
      <c r="A119" s="0" t="s">
        <v>131</v>
      </c>
      <c r="B119" s="0" t="s">
        <v>363</v>
      </c>
      <c r="C119" s="0" t="s">
        <v>239</v>
      </c>
      <c r="D119" s="0" t="s">
        <v>240</v>
      </c>
      <c r="E119" s="0" t="s">
        <v>241</v>
      </c>
      <c r="F119" s="0" t="s">
        <v>242</v>
      </c>
      <c r="G119" s="0" t="n">
        <f aca="false">IFERROR(H119/(1+'IMF GDP constant growth'!H119/100),"")</f>
        <v>30.3503653755696</v>
      </c>
      <c r="H119" s="0" t="n">
        <f aca="false">IFERROR(I119/(1+'IMF GDP constant growth'!I119/100),"")</f>
        <v>29.5111777729351</v>
      </c>
      <c r="I119" s="0" t="n">
        <f aca="false">IFERROR(J119/(1+'IMF GDP constant growth'!J119/100),"")</f>
        <v>32.3498579629138</v>
      </c>
      <c r="J119" s="0" t="n">
        <f aca="false">IFERROR(K119/(1+'IMF GDP constant growth'!K119/100),"")</f>
        <v>32.1696692540603</v>
      </c>
      <c r="K119" s="0" t="n">
        <f aca="false">IFERROR(L119/(1+'IMF GDP constant growth'!L119/100),"")</f>
        <v>33.5648678096089</v>
      </c>
      <c r="L119" s="0" t="n">
        <f aca="false">IFERROR(M119/(1+'IMF GDP constant growth'!M119/100),"")</f>
        <v>35.6875100498886</v>
      </c>
      <c r="M119" s="0" t="n">
        <f aca="false">IFERROR(N119/(1+'IMF GDP constant growth'!N119/100),"")</f>
        <v>38.6495733840294</v>
      </c>
      <c r="N119" s="0" t="n">
        <f aca="false">IFERROR(O119/(1+'IMF GDP constant growth'!O119/100),"")</f>
        <v>37.6663282371396</v>
      </c>
      <c r="O119" s="0" t="n">
        <f aca="false">IFERROR(P119/(1+'IMF GDP constant growth'!P119/100),"")</f>
        <v>41.5892763230377</v>
      </c>
      <c r="P119" s="0" t="n">
        <f aca="false">IFERROR(Q119/(1+'IMF GDP constant growth'!Q119/100),"")</f>
        <v>42.5732786008408</v>
      </c>
      <c r="Q119" s="0" t="n">
        <f aca="false">IFERROR(R119/(1+'IMF GDP constant growth'!R119/100),"")</f>
        <v>44.2911103923847</v>
      </c>
      <c r="R119" s="0" t="n">
        <f aca="false">IFERROR(S119/(1+'IMF GDP constant growth'!S119/100),"")</f>
        <v>47.633760493698</v>
      </c>
      <c r="S119" s="0" t="n">
        <f aca="false">IFERROR(T119/(1+'IMF GDP constant growth'!T119/100),"")</f>
        <v>46.2485707385413</v>
      </c>
      <c r="T119" s="0" t="n">
        <f aca="false">IFERROR(U119/(1+'IMF GDP constant growth'!U119/100),"")</f>
        <v>45.7846975740337</v>
      </c>
      <c r="U119" s="0" t="n">
        <f aca="false">IFERROR(V119/(1+'IMF GDP constant growth'!V119/100),"")</f>
        <v>51.0471907131931</v>
      </c>
      <c r="V119" s="0" t="n">
        <f aca="false">IFERROR(W119/(1+'IMF GDP constant growth'!W119/100),"")</f>
        <v>47.8169244848623</v>
      </c>
      <c r="W119" s="0" t="n">
        <f aca="false">IFERROR(X119/(1+'IMF GDP constant growth'!X119/100),"")</f>
        <v>54.2530825205248</v>
      </c>
      <c r="X119" s="0" t="n">
        <f aca="false">IFERROR(Y119/(1+'IMF GDP constant growth'!Y119/100),"")</f>
        <v>53.1615105002118</v>
      </c>
      <c r="Y119" s="0" t="n">
        <f aca="false">IFERROR(Z119/(1+'IMF GDP constant growth'!Z119/100),"")</f>
        <v>57.4032674230237</v>
      </c>
      <c r="Z119" s="0" t="n">
        <f aca="false">IFERROR(AA119/(1+'IMF GDP constant growth'!AA119/100),"")</f>
        <v>57.7069307076915</v>
      </c>
      <c r="AA119" s="0" t="n">
        <f aca="false">IFERROR(AB119/(1+'IMF GDP constant growth'!AB119/100),"")</f>
        <v>58.626202113865</v>
      </c>
      <c r="AB119" s="0" t="n">
        <f aca="false">IFERROR(AC119/(1+'IMF GDP constant growth'!AC119/100),"")</f>
        <v>63.0536528975041</v>
      </c>
      <c r="AC119" s="0" t="n">
        <f aca="false">IFERROR(AD119/(1+'IMF GDP constant growth'!AD119/100),"")</f>
        <v>65.1445120275853</v>
      </c>
      <c r="AD119" s="0" t="n">
        <f aca="false">IFERROR(AE119/(1+'IMF GDP constant growth'!AE119/100),"")</f>
        <v>69.2596908523679</v>
      </c>
      <c r="AE119" s="0" t="n">
        <f aca="false">IFERROR(AF119/(1+'IMF GDP constant growth'!AF119/100),"")</f>
        <v>72.5855412070986</v>
      </c>
      <c r="AF119" s="0" t="n">
        <f aca="false">IFERROR(AG119/(1+'IMF GDP constant growth'!AG119/100),"")</f>
        <v>74.747138624246</v>
      </c>
      <c r="AG119" s="0" t="n">
        <f aca="false">IFERROR(AH119/(1+'IMF GDP constant growth'!AH119/100),"")</f>
        <v>80.5475165814875</v>
      </c>
      <c r="AH119" s="0" t="n">
        <f aca="false">IFERROR(AI119/(1+'IMF GDP constant growth'!AI119/100),"")</f>
        <v>82.7271323801825</v>
      </c>
      <c r="AI119" s="0" t="n">
        <f aca="false">IFERROR(AJ119/(1+'IMF GDP constant growth'!AJ119/100),"")</f>
        <v>87.6270604310608</v>
      </c>
      <c r="AJ119" s="0" t="n">
        <f aca="false">IFERROR(AK119/(1+'IMF GDP constant growth'!AK119/100),"")</f>
        <v>91.345952875755</v>
      </c>
      <c r="AK119" s="0" t="n">
        <f aca="false">IFERROR(AL119/(1+'IMF GDP constant growth'!AL119/100),"")</f>
        <v>94.8317144374938</v>
      </c>
      <c r="AL119" s="0" t="n">
        <f aca="false">IFERROR(AM119/(1+'IMF GDP constant growth'!AM119/100),"")</f>
        <v>99.8065861768847</v>
      </c>
      <c r="AM119" s="0" t="n">
        <f aca="false">IFERROR(AN119/(1+'IMF GDP constant growth'!AN119/100),"")</f>
        <v>102.810764420809</v>
      </c>
      <c r="AN119" s="0" t="n">
        <f aca="false">IFERROR(AO119/(1+'IMF GDP constant growth'!AO119/100),"")</f>
        <v>107.473232587293</v>
      </c>
      <c r="AO119" s="0" t="n">
        <f aca="false">IFERROR(AP119/(1+'IMF GDP constant growth'!AP119/100),"")</f>
        <v>110.341693165047</v>
      </c>
      <c r="AP119" s="0" t="n">
        <f aca="false">IFERROR(AQ119/(1+'IMF GDP constant growth'!AQ119/100),"")</f>
        <v>115.136039733069</v>
      </c>
      <c r="AQ119" s="0" t="n">
        <f aca="false">IFERROR(AR119/(1+'IMF GDP constant growth'!AR119/100),"")</f>
        <v>115.735898500078</v>
      </c>
      <c r="AR119" s="0" t="n">
        <f aca="false">IFERROR(AS119/(1+'IMF GDP constant growth'!AS119/100),"")</f>
        <v>121.589820246212</v>
      </c>
      <c r="AS119" s="0" t="n">
        <f aca="false">IFERROR(AT119/(1+'IMF GDP constant growth'!AT119/100),"")</f>
        <v>125.317764134961</v>
      </c>
      <c r="AT119" s="0" t="n">
        <f aca="false">IFERROR(AU119/(1+'IMF GDP constant growth'!AU119/100),"")</f>
        <v>128.940700696103</v>
      </c>
      <c r="AU119" s="0" t="n">
        <f aca="false">IFERROR(AV119/(1+'IMF GDP constant growth'!AV119/100),"")</f>
        <v>119.685337200136</v>
      </c>
      <c r="AV119" s="0" t="n">
        <f aca="false">IFERROR(AW119/(1+'IMF GDP constant growth'!AW119/100),"")</f>
        <v>129.285298096959</v>
      </c>
      <c r="AW119" s="0" t="n">
        <f aca="false">'IMF GDP current US'!AW119</f>
        <v>130.913</v>
      </c>
      <c r="AX119" s="0" t="n">
        <f aca="false">IFERROR(AW119*(1+'IMF GDP constant growth'!AX119/100),"")</f>
        <v>134.86264521</v>
      </c>
      <c r="AY119" s="0" t="n">
        <f aca="false">IFERROR(AX119*(1+'IMF GDP constant growth'!AY119/100),"")</f>
        <v>139.104075401855</v>
      </c>
      <c r="AZ119" s="0" t="n">
        <f aca="false">IFERROR(AY119*(1+'IMF GDP constant growth'!AZ119/100),"")</f>
        <v>143.697291971624</v>
      </c>
      <c r="BA119" s="0" t="n">
        <f aca="false">IFERROR(AZ119*(1+'IMF GDP constant growth'!BA119/100),"")</f>
        <v>148.557134386104</v>
      </c>
      <c r="BB119" s="0" t="n">
        <f aca="false">IFERROR(BA119*(1+'IMF GDP constant growth'!BB119/100),"")</f>
        <v>153.600649098512</v>
      </c>
      <c r="BC119" s="0" t="n">
        <f aca="false">IFERROR(BB119*(1+'IMF GDP constant growth'!BC119/100),"")</f>
        <v>158.790815031551</v>
      </c>
      <c r="BD119" s="0" t="n">
        <f aca="false">IFERROR(BC119*(1+'IMF GDP constant growth'!BD119/100),"")</f>
        <v>164.203993915977</v>
      </c>
      <c r="BE119" s="0" t="n">
        <v>2022</v>
      </c>
    </row>
    <row r="120" customFormat="false" ht="15" hidden="false" customHeight="false" outlineLevel="0" collapsed="false">
      <c r="A120" s="0" t="s">
        <v>132</v>
      </c>
      <c r="B120" s="0" t="s">
        <v>364</v>
      </c>
      <c r="C120" s="0" t="s">
        <v>239</v>
      </c>
      <c r="D120" s="0" t="s">
        <v>240</v>
      </c>
      <c r="E120" s="0" t="s">
        <v>241</v>
      </c>
      <c r="F120" s="0" t="s">
        <v>242</v>
      </c>
      <c r="G120" s="0" t="n">
        <f aca="false">IFERROR(H120/(1+'IMF GDP constant growth'!H120/100),"")</f>
        <v>2.65573303840267</v>
      </c>
      <c r="H120" s="0" t="n">
        <f aca="false">IFERROR(I120/(1+'IMF GDP constant growth'!I120/100),"")</f>
        <v>2.7885196903228</v>
      </c>
      <c r="I120" s="0" t="n">
        <f aca="false">IFERROR(J120/(1+'IMF GDP constant growth'!J120/100),"")</f>
        <v>2.59611183169053</v>
      </c>
      <c r="J120" s="0" t="n">
        <f aca="false">IFERROR(K120/(1+'IMF GDP constant growth'!K120/100),"")</f>
        <v>2.18852227411512</v>
      </c>
      <c r="K120" s="0" t="n">
        <f aca="false">IFERROR(L120/(1+'IMF GDP constant growth'!L120/100),"")</f>
        <v>2.04626832629763</v>
      </c>
      <c r="L120" s="0" t="n">
        <f aca="false">IFERROR(M120/(1+'IMF GDP constant growth'!M120/100),"")</f>
        <v>2.06673100956061</v>
      </c>
      <c r="M120" s="0" t="n">
        <f aca="false">IFERROR(N120/(1+'IMF GDP constant growth'!N120/100),"")</f>
        <v>2.01919619634072</v>
      </c>
      <c r="N120" s="0" t="n">
        <f aca="false">IFERROR(O120/(1+'IMF GDP constant growth'!O120/100),"")</f>
        <v>2.3160180372028</v>
      </c>
      <c r="O120" s="0" t="n">
        <f aca="false">IFERROR(P120/(1+'IMF GDP constant growth'!P120/100),"")</f>
        <v>2.50593151625343</v>
      </c>
      <c r="P120" s="0" t="n">
        <f aca="false">IFERROR(Q120/(1+'IMF GDP constant growth'!Q120/100),"")</f>
        <v>2.6688170648099</v>
      </c>
      <c r="Q120" s="0" t="n">
        <f aca="false">IFERROR(R120/(1+'IMF GDP constant growth'!R120/100),"")</f>
        <v>2.695505235458</v>
      </c>
      <c r="R120" s="0" t="n">
        <f aca="false">IFERROR(S120/(1+'IMF GDP constant growth'!S120/100),"")</f>
        <v>2.87211473848521</v>
      </c>
      <c r="S120" s="0" t="n">
        <f aca="false">IFERROR(T120/(1+'IMF GDP constant growth'!T120/100),"")</f>
        <v>2.65452332589757</v>
      </c>
      <c r="T120" s="0" t="n">
        <f aca="false">IFERROR(U120/(1+'IMF GDP constant growth'!U120/100),"")</f>
        <v>2.94495472298403</v>
      </c>
      <c r="U120" s="0" t="n">
        <f aca="false">IFERROR(V120/(1+'IMF GDP constant growth'!V120/100),"")</f>
        <v>3.1346098071442</v>
      </c>
      <c r="V120" s="0" t="n">
        <f aca="false">IFERROR(W120/(1+'IMF GDP constant growth'!W120/100),"")</f>
        <v>3.20115757334987</v>
      </c>
      <c r="W120" s="0" t="n">
        <f aca="false">IFERROR(X120/(1+'IMF GDP constant growth'!X120/100),"")</f>
        <v>3.54355338739537</v>
      </c>
      <c r="X120" s="0" t="n">
        <f aca="false">IFERROR(Y120/(1+'IMF GDP constant growth'!Y120/100),"")</f>
        <v>3.96222422011613</v>
      </c>
      <c r="Y120" s="0" t="n">
        <f aca="false">IFERROR(Z120/(1+'IMF GDP constant growth'!Z120/100),"")</f>
        <v>4.37306724949998</v>
      </c>
      <c r="Z120" s="0" t="n">
        <f aca="false">IFERROR(AA120/(1+'IMF GDP constant growth'!AA120/100),"")</f>
        <v>4.88983260637339</v>
      </c>
      <c r="AA120" s="0" t="n">
        <f aca="false">IFERROR(AB120/(1+'IMF GDP constant growth'!AB120/100),"")</f>
        <v>4.92728872413821</v>
      </c>
      <c r="AB120" s="0" t="n">
        <f aca="false">IFERROR(AC120/(1+'IMF GDP constant growth'!AC120/100),"")</f>
        <v>5.56054387096445</v>
      </c>
      <c r="AC120" s="0" t="n">
        <f aca="false">IFERROR(AD120/(1+'IMF GDP constant growth'!AD120/100),"")</f>
        <v>6.09813725240929</v>
      </c>
      <c r="AD120" s="0" t="n">
        <f aca="false">IFERROR(AE120/(1+'IMF GDP constant growth'!AE120/100),"")</f>
        <v>6.53830079928819</v>
      </c>
      <c r="AE120" s="0" t="n">
        <f aca="false">IFERROR(AF120/(1+'IMF GDP constant growth'!AF120/100),"")</f>
        <v>7.07476837986979</v>
      </c>
      <c r="AF120" s="0" t="n">
        <f aca="false">IFERROR(AG120/(1+'IMF GDP constant growth'!AG120/100),"")</f>
        <v>7.52132776000717</v>
      </c>
      <c r="AG120" s="0" t="n">
        <f aca="false">IFERROR(AH120/(1+'IMF GDP constant growth'!AH120/100),"")</f>
        <v>8.26676655430148</v>
      </c>
      <c r="AH120" s="0" t="n">
        <f aca="false">IFERROR(AI120/(1+'IMF GDP constant growth'!AI120/100),"")</f>
        <v>8.89909152804</v>
      </c>
      <c r="AI120" s="0" t="n">
        <f aca="false">IFERROR(AJ120/(1+'IMF GDP constant growth'!AJ120/100),"")</f>
        <v>9.5111710433386</v>
      </c>
      <c r="AJ120" s="0" t="n">
        <f aca="false">IFERROR(AK120/(1+'IMF GDP constant growth'!AK120/100),"")</f>
        <v>10.0750883744981</v>
      </c>
      <c r="AK120" s="0" t="n">
        <f aca="false">IFERROR(AL120/(1+'IMF GDP constant growth'!AL120/100),"")</f>
        <v>10.7481042779146</v>
      </c>
      <c r="AL120" s="0" t="n">
        <f aca="false">IFERROR(AM120/(1+'IMF GDP constant growth'!AM120/100),"")</f>
        <v>11.514874037101</v>
      </c>
      <c r="AM120" s="0" t="n">
        <f aca="false">IFERROR(AN120/(1+'IMF GDP constant growth'!AN120/100),"")</f>
        <v>12.4354882163673</v>
      </c>
      <c r="AN120" s="0" t="n">
        <f aca="false">IFERROR(AO120/(1+'IMF GDP constant growth'!AO120/100),"")</f>
        <v>13.2526241470648</v>
      </c>
      <c r="AO120" s="0" t="n">
        <f aca="false">IFERROR(AP120/(1+'IMF GDP constant growth'!AP120/100),"")</f>
        <v>14.2734737851132</v>
      </c>
      <c r="AP120" s="0" t="n">
        <f aca="false">IFERROR(AQ120/(1+'IMF GDP constant growth'!AQ120/100),"")</f>
        <v>15.3287117020466</v>
      </c>
      <c r="AQ120" s="0" t="n">
        <f aca="false">IFERROR(AR120/(1+'IMF GDP constant growth'!AR120/100),"")</f>
        <v>16.0487012906917</v>
      </c>
      <c r="AR120" s="0" t="n">
        <f aca="false">IFERROR(AS120/(1+'IMF GDP constant growth'!AS120/100),"")</f>
        <v>16.4720660307402</v>
      </c>
      <c r="AS120" s="0" t="n">
        <f aca="false">IFERROR(AT120/(1+'IMF GDP constant growth'!AT120/100),"")</f>
        <v>17.0461175319115</v>
      </c>
      <c r="AT120" s="0" t="n">
        <f aca="false">IFERROR(AU120/(1+'IMF GDP constant growth'!AU120/100),"")</f>
        <v>17.4412465363012</v>
      </c>
      <c r="AU120" s="0" t="n">
        <f aca="false">IFERROR(AV120/(1+'IMF GDP constant growth'!AV120/100),"")</f>
        <v>17.2284633285583</v>
      </c>
      <c r="AV120" s="0" t="n">
        <f aca="false">IFERROR(AW120/(1+'IMF GDP constant growth'!AW120/100),"")</f>
        <v>17.6379839018781</v>
      </c>
      <c r="AW120" s="0" t="n">
        <f aca="false">'IMF GDP current US'!AW120</f>
        <v>18.407</v>
      </c>
      <c r="AX120" s="0" t="n">
        <f aca="false">IFERROR(AW120*(1+'IMF GDP constant growth'!AX120/100),"")</f>
        <v>19.51381291</v>
      </c>
      <c r="AY120" s="0" t="n">
        <f aca="false">IFERROR(AX120*(1+'IMF GDP constant growth'!AY120/100),"")</f>
        <v>20.4844299641434</v>
      </c>
      <c r="AZ120" s="0" t="n">
        <f aca="false">IFERROR(AY120*(1+'IMF GDP constant growth'!AZ120/100),"")</f>
        <v>21.502710977661</v>
      </c>
      <c r="BA120" s="0" t="n">
        <f aca="false">IFERROR(AZ120*(1+'IMF GDP constant growth'!BA120/100),"")</f>
        <v>22.3524981154981</v>
      </c>
      <c r="BB120" s="0" t="n">
        <f aca="false">IFERROR(BA120*(1+'IMF GDP constant growth'!BB120/100),"")</f>
        <v>25.284475293308</v>
      </c>
      <c r="BC120" s="0" t="n">
        <f aca="false">IFERROR(BB120*(1+'IMF GDP constant growth'!BC120/100),"")</f>
        <v>28.3363114612103</v>
      </c>
      <c r="BD120" s="0" t="n">
        <f aca="false">IFERROR(BC120*(1+'IMF GDP constant growth'!BD120/100),"")</f>
        <v>30.7349802264017</v>
      </c>
      <c r="BE120" s="0" t="n">
        <v>2022</v>
      </c>
    </row>
    <row r="121" customFormat="false" ht="15" hidden="false" customHeight="false" outlineLevel="0" collapsed="false">
      <c r="A121" s="0" t="s">
        <v>133</v>
      </c>
      <c r="B121" s="0" t="s">
        <v>365</v>
      </c>
      <c r="C121" s="0" t="s">
        <v>239</v>
      </c>
      <c r="D121" s="0" t="s">
        <v>240</v>
      </c>
      <c r="E121" s="0" t="s">
        <v>241</v>
      </c>
      <c r="F121" s="0" t="s">
        <v>242</v>
      </c>
      <c r="G121" s="0" t="str">
        <f aca="false">IFERROR(H121/(1+'IMF GDP constant growth'!H121/100),"")</f>
        <v/>
      </c>
      <c r="H121" s="0" t="str">
        <f aca="false">IFERROR(I121/(1+'IMF GDP constant growth'!I121/100),"")</f>
        <v/>
      </c>
      <c r="I121" s="0" t="str">
        <f aca="false">IFERROR(J121/(1+'IMF GDP constant growth'!J121/100),"")</f>
        <v/>
      </c>
      <c r="J121" s="0" t="str">
        <f aca="false">IFERROR(K121/(1+'IMF GDP constant growth'!K121/100),"")</f>
        <v/>
      </c>
      <c r="K121" s="0" t="str">
        <f aca="false">IFERROR(L121/(1+'IMF GDP constant growth'!L121/100),"")</f>
        <v/>
      </c>
      <c r="L121" s="0" t="str">
        <f aca="false">IFERROR(M121/(1+'IMF GDP constant growth'!M121/100),"")</f>
        <v/>
      </c>
      <c r="M121" s="0" t="str">
        <f aca="false">IFERROR(N121/(1+'IMF GDP constant growth'!N121/100),"")</f>
        <v/>
      </c>
      <c r="N121" s="0" t="str">
        <f aca="false">IFERROR(O121/(1+'IMF GDP constant growth'!O121/100),"")</f>
        <v/>
      </c>
      <c r="O121" s="0" t="str">
        <f aca="false">IFERROR(P121/(1+'IMF GDP constant growth'!P121/100),"")</f>
        <v/>
      </c>
      <c r="P121" s="0" t="str">
        <f aca="false">IFERROR(Q121/(1+'IMF GDP constant growth'!Q121/100),"")</f>
        <v/>
      </c>
      <c r="Q121" s="0" t="str">
        <f aca="false">IFERROR(R121/(1+'IMF GDP constant growth'!R121/100),"")</f>
        <v/>
      </c>
      <c r="R121" s="0" t="str">
        <f aca="false">IFERROR(S121/(1+'IMF GDP constant growth'!S121/100),"")</f>
        <v/>
      </c>
      <c r="S121" s="0" t="str">
        <f aca="false">IFERROR(T121/(1+'IMF GDP constant growth'!T121/100),"")</f>
        <v/>
      </c>
      <c r="T121" s="0" t="str">
        <f aca="false">IFERROR(U121/(1+'IMF GDP constant growth'!U121/100),"")</f>
        <v/>
      </c>
      <c r="U121" s="0" t="str">
        <f aca="false">IFERROR(V121/(1+'IMF GDP constant growth'!V121/100),"")</f>
        <v/>
      </c>
      <c r="V121" s="0" t="str">
        <f aca="false">IFERROR(W121/(1+'IMF GDP constant growth'!W121/100),"")</f>
        <v/>
      </c>
      <c r="W121" s="0" t="str">
        <f aca="false">IFERROR(X121/(1+'IMF GDP constant growth'!X121/100),"")</f>
        <v/>
      </c>
      <c r="X121" s="0" t="str">
        <f aca="false">IFERROR(Y121/(1+'IMF GDP constant growth'!Y121/100),"")</f>
        <v/>
      </c>
      <c r="Y121" s="0" t="n">
        <f aca="false">IFERROR(Z121/(1+'IMF GDP constant growth'!Z121/100),"")</f>
        <v>11.9979503813886</v>
      </c>
      <c r="Z121" s="0" t="n">
        <f aca="false">IFERROR(AA121/(1+'IMF GDP constant growth'!AA121/100),"")</f>
        <v>13.0096175575473</v>
      </c>
      <c r="AA121" s="0" t="n">
        <f aca="false">IFERROR(AB121/(1+'IMF GDP constant growth'!AB121/100),"")</f>
        <v>14.6251518658435</v>
      </c>
      <c r="AB121" s="0" t="n">
        <f aca="false">IFERROR(AC121/(1+'IMF GDP constant growth'!AC121/100),"")</f>
        <v>16.4486158004769</v>
      </c>
      <c r="AC121" s="0" t="n">
        <f aca="false">IFERROR(AD121/(1+'IMF GDP constant growth'!AD121/100),"")</f>
        <v>18.0816343771482</v>
      </c>
      <c r="AD121" s="0" t="n">
        <f aca="false">IFERROR(AE121/(1+'IMF GDP constant growth'!AE121/100),"")</f>
        <v>20.4676868495567</v>
      </c>
      <c r="AE121" s="0" t="n">
        <f aca="false">IFERROR(AF121/(1+'IMF GDP constant growth'!AF121/100),"")</f>
        <v>23.6029271211718</v>
      </c>
      <c r="AF121" s="0" t="n">
        <f aca="false">IFERROR(AG121/(1+'IMF GDP constant growth'!AG121/100),"")</f>
        <v>26.8051362437012</v>
      </c>
      <c r="AG121" s="0" t="n">
        <f aca="false">IFERROR(AH121/(1+'IMF GDP constant growth'!AH121/100),"")</f>
        <v>30.3720957236505</v>
      </c>
      <c r="AH121" s="0" t="n">
        <f aca="false">IFERROR(AI121/(1+'IMF GDP constant growth'!AI121/100),"")</f>
        <v>34.1686076891068</v>
      </c>
      <c r="AI121" s="0" t="n">
        <f aca="false">IFERROR(AJ121/(1+'IMF GDP constant growth'!AJ121/100),"")</f>
        <v>36.7510710582495</v>
      </c>
      <c r="AJ121" s="0" t="n">
        <f aca="false">IFERROR(AK121/(1+'IMF GDP constant growth'!AK121/100),"")</f>
        <v>38.3626055241537</v>
      </c>
      <c r="AK121" s="0" t="n">
        <f aca="false">IFERROR(AL121/(1+'IMF GDP constant growth'!AL121/100),"")</f>
        <v>40.3754914360061</v>
      </c>
      <c r="AL121" s="0" t="n">
        <f aca="false">IFERROR(AM121/(1+'IMF GDP constant growth'!AM121/100),"")</f>
        <v>42.58443457247</v>
      </c>
      <c r="AM121" s="0" t="n">
        <f aca="false">IFERROR(AN121/(1+'IMF GDP constant growth'!AN121/100),"")</f>
        <v>45.3464609988404</v>
      </c>
      <c r="AN121" s="0" t="n">
        <f aca="false">IFERROR(AO121/(1+'IMF GDP constant growth'!AO121/100),"")</f>
        <v>48.9283779531388</v>
      </c>
      <c r="AO121" s="0" t="n">
        <f aca="false">IFERROR(AP121/(1+'IMF GDP constant growth'!AP121/100),"")</f>
        <v>52.9405049452962</v>
      </c>
      <c r="AP121" s="0" t="n">
        <f aca="false">IFERROR(AQ121/(1+'IMF GDP constant growth'!AQ121/100),"")</f>
        <v>56.8967488798582</v>
      </c>
      <c r="AQ121" s="0" t="n">
        <f aca="false">IFERROR(AR121/(1+'IMF GDP constant growth'!AR121/100),"")</f>
        <v>60.5426925480795</v>
      </c>
      <c r="AR121" s="0" t="n">
        <f aca="false">IFERROR(AS121/(1+'IMF GDP constant growth'!AS121/100),"")</f>
        <v>64.023897369594</v>
      </c>
      <c r="AS121" s="0" t="n">
        <f aca="false">IFERROR(AT121/(1+'IMF GDP constant growth'!AT121/100),"")</f>
        <v>68.1246279961165</v>
      </c>
      <c r="AT121" s="0" t="n">
        <f aca="false">IFERROR(AU121/(1+'IMF GDP constant growth'!AU121/100),"")</f>
        <v>72.7230403858544</v>
      </c>
      <c r="AU121" s="0" t="n">
        <f aca="false">IFERROR(AV121/(1+'IMF GDP constant growth'!AV121/100),"")</f>
        <v>71.8503639012241</v>
      </c>
      <c r="AV121" s="0" t="n">
        <f aca="false">IFERROR(AW121/(1+'IMF GDP constant growth'!AW121/100),"")</f>
        <v>64.3161347425418</v>
      </c>
      <c r="AW121" s="0" t="n">
        <f aca="false">'IMF GDP current US'!AW121</f>
        <v>61.766</v>
      </c>
      <c r="AX121" s="0" t="n">
        <f aca="false">IFERROR(AW121*(1+'IMF GDP constant growth'!AX121/100),"")</f>
        <v>63.33856236</v>
      </c>
      <c r="AY121" s="0" t="n">
        <f aca="false">IFERROR(AX121*(1+'IMF GDP constant growth'!AY121/100),"")</f>
        <v>64.2892741810236</v>
      </c>
      <c r="AZ121" s="0" t="n">
        <f aca="false">IFERROR(AY121*(1+'IMF GDP constant growth'!AZ121/100),"")</f>
        <v>65.5847030557712</v>
      </c>
      <c r="BA121" s="0" t="n">
        <f aca="false">IFERROR(AZ121*(1+'IMF GDP constant growth'!BA121/100),"")</f>
        <v>66.9088582104672</v>
      </c>
      <c r="BB121" s="0" t="n">
        <f aca="false">IFERROR(BA121*(1+'IMF GDP constant growth'!BB121/100),"")</f>
        <v>68.262424412065</v>
      </c>
      <c r="BC121" s="0" t="n">
        <f aca="false">IFERROR(BB121*(1+'IMF GDP constant growth'!BC121/100),"")</f>
        <v>69.6399601367005</v>
      </c>
      <c r="BD121" s="0" t="n">
        <f aca="false">IFERROR(BC121*(1+'IMF GDP constant growth'!BD121/100),"")</f>
        <v>71.0418125342522</v>
      </c>
      <c r="BE121" s="0" t="n">
        <v>2021</v>
      </c>
    </row>
    <row r="122" customFormat="false" ht="15" hidden="false" customHeight="false" outlineLevel="0" collapsed="false">
      <c r="A122" s="0" t="s">
        <v>134</v>
      </c>
      <c r="B122" s="0" t="s">
        <v>366</v>
      </c>
      <c r="C122" s="0" t="s">
        <v>239</v>
      </c>
      <c r="D122" s="0" t="s">
        <v>240</v>
      </c>
      <c r="E122" s="0" t="s">
        <v>241</v>
      </c>
      <c r="F122" s="0" t="s">
        <v>242</v>
      </c>
      <c r="G122" s="0" t="str">
        <f aca="false">IFERROR(H122/(1+'IMF GDP constant growth'!H122/100),"")</f>
        <v/>
      </c>
      <c r="H122" s="0" t="str">
        <f aca="false">IFERROR(I122/(1+'IMF GDP constant growth'!I122/100),"")</f>
        <v/>
      </c>
      <c r="I122" s="0" t="str">
        <f aca="false">IFERROR(J122/(1+'IMF GDP constant growth'!J122/100),"")</f>
        <v/>
      </c>
      <c r="J122" s="0" t="str">
        <f aca="false">IFERROR(K122/(1+'IMF GDP constant growth'!K122/100),"")</f>
        <v/>
      </c>
      <c r="K122" s="0" t="str">
        <f aca="false">IFERROR(L122/(1+'IMF GDP constant growth'!L122/100),"")</f>
        <v/>
      </c>
      <c r="L122" s="0" t="str">
        <f aca="false">IFERROR(M122/(1+'IMF GDP constant growth'!M122/100),"")</f>
        <v/>
      </c>
      <c r="M122" s="0" t="str">
        <f aca="false">IFERROR(N122/(1+'IMF GDP constant growth'!N122/100),"")</f>
        <v/>
      </c>
      <c r="N122" s="0" t="str">
        <f aca="false">IFERROR(O122/(1+'IMF GDP constant growth'!O122/100),"")</f>
        <v/>
      </c>
      <c r="O122" s="0" t="str">
        <f aca="false">IFERROR(P122/(1+'IMF GDP constant growth'!P122/100),"")</f>
        <v/>
      </c>
      <c r="P122" s="0" t="str">
        <f aca="false">IFERROR(Q122/(1+'IMF GDP constant growth'!Q122/100),"")</f>
        <v/>
      </c>
      <c r="Q122" s="0" t="n">
        <f aca="false">IFERROR(R122/(1+'IMF GDP constant growth'!R122/100),"")</f>
        <v>4.62212176504793</v>
      </c>
      <c r="R122" s="0" t="n">
        <f aca="false">IFERROR(S122/(1+'IMF GDP constant growth'!S122/100),"")</f>
        <v>4.86908173095445</v>
      </c>
      <c r="S122" s="0" t="n">
        <f aca="false">IFERROR(T122/(1+'IMF GDP constant growth'!T122/100),"")</f>
        <v>5.32044560741392</v>
      </c>
      <c r="T122" s="0" t="n">
        <f aca="false">IFERROR(U122/(1+'IMF GDP constant growth'!U122/100),"")</f>
        <v>5.23425438857382</v>
      </c>
      <c r="U122" s="0" t="n">
        <f aca="false">IFERROR(V122/(1+'IMF GDP constant growth'!V122/100),"")</f>
        <v>5.39154373295046</v>
      </c>
      <c r="V122" s="0" t="n">
        <f aca="false">IFERROR(W122/(1+'IMF GDP constant growth'!W122/100),"")</f>
        <v>5.61340575756137</v>
      </c>
      <c r="W122" s="0" t="n">
        <f aca="false">IFERROR(X122/(1+'IMF GDP constant growth'!X122/100),"")</f>
        <v>5.79281020557303</v>
      </c>
      <c r="X122" s="0" t="n">
        <f aca="false">IFERROR(Y122/(1+'IMF GDP constant growth'!Y122/100),"")</f>
        <v>6.03703508383999</v>
      </c>
      <c r="Y122" s="0" t="n">
        <f aca="false">IFERROR(Z122/(1+'IMF GDP constant growth'!Z122/100),"")</f>
        <v>6.23571390844917</v>
      </c>
      <c r="Z122" s="0" t="n">
        <f aca="false">IFERROR(AA122/(1+'IMF GDP constant growth'!AA122/100),"")</f>
        <v>6.44560803860756</v>
      </c>
      <c r="AA122" s="0" t="n">
        <f aca="false">IFERROR(AB122/(1+'IMF GDP constant growth'!AB122/100),"")</f>
        <v>6.67101095171767</v>
      </c>
      <c r="AB122" s="0" t="n">
        <f aca="false">IFERROR(AC122/(1+'IMF GDP constant growth'!AC122/100),"")</f>
        <v>6.83064824379227</v>
      </c>
      <c r="AC122" s="0" t="n">
        <f aca="false">IFERROR(AD122/(1+'IMF GDP constant growth'!AD122/100),"")</f>
        <v>7.2869355464776</v>
      </c>
      <c r="AD122" s="0" t="n">
        <f aca="false">IFERROR(AE122/(1+'IMF GDP constant growth'!AE122/100),"")</f>
        <v>7.54030229542862</v>
      </c>
      <c r="AE122" s="0" t="n">
        <f aca="false">IFERROR(AF122/(1+'IMF GDP constant growth'!AF122/100),"")</f>
        <v>8.04037514366145</v>
      </c>
      <c r="AF122" s="0" t="n">
        <f aca="false">IFERROR(AG122/(1+'IMF GDP constant growth'!AG122/100),"")</f>
        <v>8.41586066287044</v>
      </c>
      <c r="AG122" s="0" t="n">
        <f aca="false">IFERROR(AH122/(1+'IMF GDP constant growth'!AH122/100),"")</f>
        <v>8.74811884184057</v>
      </c>
      <c r="AH122" s="0" t="n">
        <f aca="false">IFERROR(AI122/(1+'IMF GDP constant growth'!AI122/100),"")</f>
        <v>9.06707525481407</v>
      </c>
      <c r="AI122" s="0" t="n">
        <f aca="false">IFERROR(AJ122/(1+'IMF GDP constant growth'!AJ122/100),"")</f>
        <v>9.30735274906664</v>
      </c>
      <c r="AJ122" s="0" t="n">
        <f aca="false">IFERROR(AK122/(1+'IMF GDP constant growth'!AK122/100),"")</f>
        <v>9.33490251320388</v>
      </c>
      <c r="AK122" s="0" t="n">
        <f aca="false">IFERROR(AL122/(1+'IMF GDP constant growth'!AL122/100),"")</f>
        <v>9.89863727597626</v>
      </c>
      <c r="AL122" s="0" t="n">
        <f aca="false">IFERROR(AM122/(1+'IMF GDP constant growth'!AM122/100),"")</f>
        <v>10.4025768996962</v>
      </c>
      <c r="AM122" s="0" t="n">
        <f aca="false">IFERROR(AN122/(1+'IMF GDP constant growth'!AN122/100),"")</f>
        <v>10.9291553423588</v>
      </c>
      <c r="AN122" s="0" t="n">
        <f aca="false">IFERROR(AO122/(1+'IMF GDP constant growth'!AO122/100),"")</f>
        <v>11.5428274148323</v>
      </c>
      <c r="AO122" s="0" t="n">
        <f aca="false">IFERROR(AP122/(1+'IMF GDP constant growth'!AP122/100),"")</f>
        <v>12.246131889218</v>
      </c>
      <c r="AP122" s="0" t="n">
        <f aca="false">IFERROR(AQ122/(1+'IMF GDP constant growth'!AQ122/100),"")</f>
        <v>12.7683069529743</v>
      </c>
      <c r="AQ122" s="0" t="n">
        <f aca="false">IFERROR(AR122/(1+'IMF GDP constant growth'!AR122/100),"")</f>
        <v>12.7726481773383</v>
      </c>
      <c r="AR122" s="0" t="n">
        <f aca="false">IFERROR(AS122/(1+'IMF GDP constant growth'!AS122/100),"")</f>
        <v>12.641473080557</v>
      </c>
      <c r="AS122" s="0" t="n">
        <f aca="false">IFERROR(AT122/(1+'IMF GDP constant growth'!AT122/100),"")</f>
        <v>12.7754726952109</v>
      </c>
      <c r="AT122" s="0" t="n">
        <f aca="false">IFERROR(AU122/(1+'IMF GDP constant growth'!AU122/100),"")</f>
        <v>12.6682864792981</v>
      </c>
      <c r="AU122" s="0" t="n">
        <f aca="false">IFERROR(AV122/(1+'IMF GDP constant growth'!AV122/100),"")</f>
        <v>11.6420285916102</v>
      </c>
      <c r="AV122" s="0" t="n">
        <f aca="false">IFERROR(AW122/(1+'IMF GDP constant growth'!AW122/100),"")</f>
        <v>12.0524100994644</v>
      </c>
      <c r="AW122" s="0" t="n">
        <f aca="false">'IMF GDP current US'!AW122</f>
        <v>12.602</v>
      </c>
      <c r="AX122" s="0" t="n">
        <f aca="false">IFERROR(AW122*(1+'IMF GDP constant growth'!AX122/100),"")</f>
        <v>12.99946708</v>
      </c>
      <c r="AY122" s="0" t="n">
        <f aca="false">IFERROR(AX122*(1+'IMF GDP constant growth'!AY122/100),"")</f>
        <v>13.34395295762</v>
      </c>
      <c r="AZ122" s="0" t="n">
        <f aca="false">IFERROR(AY122*(1+'IMF GDP constant growth'!AZ122/100),"")</f>
        <v>13.6966336342899</v>
      </c>
      <c r="BA122" s="0" t="n">
        <f aca="false">IFERROR(AZ122*(1+'IMF GDP constant growth'!BA122/100),"")</f>
        <v>14.0500067820546</v>
      </c>
      <c r="BB122" s="0" t="n">
        <f aca="false">IFERROR(BA122*(1+'IMF GDP constant growth'!BB122/100),"")</f>
        <v>14.4147449581167</v>
      </c>
      <c r="BC122" s="0" t="n">
        <f aca="false">IFERROR(BB122*(1+'IMF GDP constant growth'!BC122/100),"")</f>
        <v>14.7968798469564</v>
      </c>
      <c r="BD122" s="0" t="n">
        <f aca="false">IFERROR(BC122*(1+'IMF GDP constant growth'!BD122/100),"")</f>
        <v>15.1867776309237</v>
      </c>
      <c r="BE122" s="0" t="n">
        <v>2022</v>
      </c>
    </row>
    <row r="123" customFormat="false" ht="15" hidden="false" customHeight="false" outlineLevel="0" collapsed="false">
      <c r="A123" s="0" t="s">
        <v>135</v>
      </c>
      <c r="B123" s="0" t="s">
        <v>367</v>
      </c>
      <c r="C123" s="0" t="s">
        <v>239</v>
      </c>
      <c r="D123" s="0" t="s">
        <v>240</v>
      </c>
      <c r="E123" s="0" t="s">
        <v>241</v>
      </c>
      <c r="F123" s="0" t="s">
        <v>242</v>
      </c>
      <c r="G123" s="0" t="str">
        <f aca="false">IFERROR(H123/(1+'IMF GDP constant growth'!H123/100),"")</f>
        <v/>
      </c>
      <c r="H123" s="0" t="str">
        <f aca="false">IFERROR(I123/(1+'IMF GDP constant growth'!I123/100),"")</f>
        <v/>
      </c>
      <c r="I123" s="0" t="str">
        <f aca="false">IFERROR(J123/(1+'IMF GDP constant growth'!J123/100),"")</f>
        <v/>
      </c>
      <c r="J123" s="0" t="str">
        <f aca="false">IFERROR(K123/(1+'IMF GDP constant growth'!K123/100),"")</f>
        <v/>
      </c>
      <c r="K123" s="0" t="str">
        <f aca="false">IFERROR(L123/(1+'IMF GDP constant growth'!L123/100),"")</f>
        <v/>
      </c>
      <c r="L123" s="0" t="str">
        <f aca="false">IFERROR(M123/(1+'IMF GDP constant growth'!M123/100),"")</f>
        <v/>
      </c>
      <c r="M123" s="0" t="str">
        <f aca="false">IFERROR(N123/(1+'IMF GDP constant growth'!N123/100),"")</f>
        <v/>
      </c>
      <c r="N123" s="0" t="str">
        <f aca="false">IFERROR(O123/(1+'IMF GDP constant growth'!O123/100),"")</f>
        <v/>
      </c>
      <c r="O123" s="0" t="str">
        <f aca="false">IFERROR(P123/(1+'IMF GDP constant growth'!P123/100),"")</f>
        <v/>
      </c>
      <c r="P123" s="0" t="str">
        <f aca="false">IFERROR(Q123/(1+'IMF GDP constant growth'!Q123/100),"")</f>
        <v/>
      </c>
      <c r="Q123" s="0" t="str">
        <f aca="false">IFERROR(R123/(1+'IMF GDP constant growth'!R123/100),"")</f>
        <v/>
      </c>
      <c r="R123" s="0" t="str">
        <f aca="false">IFERROR(S123/(1+'IMF GDP constant growth'!S123/100),"")</f>
        <v/>
      </c>
      <c r="S123" s="0" t="str">
        <f aca="false">IFERROR(T123/(1+'IMF GDP constant growth'!T123/100),"")</f>
        <v/>
      </c>
      <c r="T123" s="0" t="str">
        <f aca="false">IFERROR(U123/(1+'IMF GDP constant growth'!U123/100),"")</f>
        <v/>
      </c>
      <c r="U123" s="0" t="str">
        <f aca="false">IFERROR(V123/(1+'IMF GDP constant growth'!V123/100),"")</f>
        <v/>
      </c>
      <c r="V123" s="0" t="str">
        <f aca="false">IFERROR(W123/(1+'IMF GDP constant growth'!W123/100),"")</f>
        <v/>
      </c>
      <c r="W123" s="0" t="str">
        <f aca="false">IFERROR(X123/(1+'IMF GDP constant growth'!X123/100),"")</f>
        <v/>
      </c>
      <c r="X123" s="0" t="str">
        <f aca="false">IFERROR(Y123/(1+'IMF GDP constant growth'!Y123/100),"")</f>
        <v/>
      </c>
      <c r="Y123" s="0" t="str">
        <f aca="false">IFERROR(Z123/(1+'IMF GDP constant growth'!Z123/100),"")</f>
        <v/>
      </c>
      <c r="Z123" s="0" t="str">
        <f aca="false">IFERROR(AA123/(1+'IMF GDP constant growth'!AA123/100),"")</f>
        <v/>
      </c>
      <c r="AA123" s="0" t="str">
        <f aca="false">IFERROR(AB123/(1+'IMF GDP constant growth'!AB123/100),"")</f>
        <v/>
      </c>
      <c r="AB123" s="0" t="str">
        <f aca="false">IFERROR(AC123/(1+'IMF GDP constant growth'!AC123/100),"")</f>
        <v/>
      </c>
      <c r="AC123" s="0" t="str">
        <f aca="false">IFERROR(AD123/(1+'IMF GDP constant growth'!AD123/100),"")</f>
        <v/>
      </c>
      <c r="AD123" s="0" t="str">
        <f aca="false">IFERROR(AE123/(1+'IMF GDP constant growth'!AE123/100),"")</f>
        <v/>
      </c>
      <c r="AE123" s="0" t="n">
        <f aca="false">IFERROR(AF123/(1+'IMF GDP constant growth'!AF123/100),"")</f>
        <v>0.0553708667800943</v>
      </c>
      <c r="AF123" s="0" t="n">
        <f aca="false">IFERROR(AG123/(1+'IMF GDP constant growth'!AG123/100),"")</f>
        <v>0.0507014415845289</v>
      </c>
      <c r="AG123" s="0" t="n">
        <f aca="false">IFERROR(AH123/(1+'IMF GDP constant growth'!AH123/100),"")</f>
        <v>0.0461154961932083</v>
      </c>
      <c r="AH123" s="0" t="n">
        <f aca="false">IFERROR(AI123/(1+'IMF GDP constant growth'!AI123/100),"")</f>
        <v>0.0440361484698565</v>
      </c>
      <c r="AI123" s="0" t="n">
        <f aca="false">IFERROR(AJ123/(1+'IMF GDP constant growth'!AJ123/100),"")</f>
        <v>0.0778840936297271</v>
      </c>
      <c r="AJ123" s="0" t="n">
        <f aca="false">IFERROR(AK123/(1+'IMF GDP constant growth'!AK123/100),"")</f>
        <v>0.0734820846577749</v>
      </c>
      <c r="AK123" s="0" t="n">
        <f aca="false">IFERROR(AL123/(1+'IMF GDP constant growth'!AL123/100),"")</f>
        <v>0.0733645133223225</v>
      </c>
      <c r="AL123" s="0" t="n">
        <f aca="false">IFERROR(AM123/(1+'IMF GDP constant growth'!AM123/100),"")</f>
        <v>0.0839253350150708</v>
      </c>
      <c r="AM123" s="0" t="n">
        <f aca="false">IFERROR(AN123/(1+'IMF GDP constant growth'!AN123/100),"")</f>
        <v>0.105140820453531</v>
      </c>
      <c r="AN123" s="0" t="n">
        <f aca="false">IFERROR(AO123/(1+'IMF GDP constant growth'!AO123/100),"")</f>
        <v>0.108976357583675</v>
      </c>
      <c r="AO123" s="0" t="n">
        <f aca="false">IFERROR(AP123/(1+'IMF GDP constant growth'!AP123/100),"")</f>
        <v>0.126873544789642</v>
      </c>
      <c r="AP123" s="0" t="n">
        <f aca="false">IFERROR(AQ123/(1+'IMF GDP constant growth'!AQ123/100),"")</f>
        <v>0.130296593028067</v>
      </c>
      <c r="AQ123" s="0" t="n">
        <f aca="false">IFERROR(AR123/(1+'IMF GDP constant growth'!AR123/100),"")</f>
        <v>0.135981433381881</v>
      </c>
      <c r="AR123" s="0" t="n">
        <f aca="false">IFERROR(AS123/(1+'IMF GDP constant growth'!AS123/100),"")</f>
        <v>0.127807589421296</v>
      </c>
      <c r="AS123" s="0" t="n">
        <f aca="false">IFERROR(AT123/(1+'IMF GDP constant growth'!AT123/100),"")</f>
        <v>0.126249614906251</v>
      </c>
      <c r="AT123" s="0" t="n">
        <f aca="false">IFERROR(AU123/(1+'IMF GDP constant growth'!AU123/100),"")</f>
        <v>0.136964419723344</v>
      </c>
      <c r="AU123" s="0" t="n">
        <f aca="false">IFERROR(AV123/(1+'IMF GDP constant growth'!AV123/100),"")</f>
        <v>0.139679054522261</v>
      </c>
      <c r="AV123" s="0" t="n">
        <f aca="false">IFERROR(AW123/(1+'IMF GDP constant growth'!AW123/100),"")</f>
        <v>0.14974572398168</v>
      </c>
      <c r="AW123" s="0" t="n">
        <f aca="false">'IMF GDP current US'!AW123</f>
        <v>0.154</v>
      </c>
      <c r="AX123" s="0" t="n">
        <f aca="false">IFERROR(AW123*(1+'IMF GDP constant growth'!AX123/100),"")</f>
        <v>0.15491784</v>
      </c>
      <c r="AY123" s="0" t="n">
        <f aca="false">IFERROR(AX123*(1+'IMF GDP constant growth'!AY123/100),"")</f>
        <v>0.1573593451584</v>
      </c>
      <c r="AZ123" s="0" t="n">
        <f aca="false">IFERROR(AY123*(1+'IMF GDP constant growth'!AZ123/100),"")</f>
        <v>0.159439635701394</v>
      </c>
      <c r="BA123" s="0" t="n">
        <f aca="false">IFERROR(AZ123*(1+'IMF GDP constant growth'!BA123/100),"")</f>
        <v>0.161367260897024</v>
      </c>
      <c r="BB123" s="0" t="n">
        <f aca="false">IFERROR(BA123*(1+'IMF GDP constant growth'!BB123/100),"")</f>
        <v>0.162880885804238</v>
      </c>
      <c r="BC123" s="0" t="n">
        <f aca="false">IFERROR(BB123*(1+'IMF GDP constant growth'!BC123/100),"")</f>
        <v>0.164446171116817</v>
      </c>
      <c r="BD123" s="0" t="n">
        <f aca="false">IFERROR(BC123*(1+'IMF GDP constant growth'!BD123/100),"")</f>
        <v>0.165806140951953</v>
      </c>
      <c r="BE123" s="0" t="n">
        <v>2021</v>
      </c>
    </row>
    <row r="124" customFormat="false" ht="15" hidden="false" customHeight="false" outlineLevel="0" collapsed="false">
      <c r="A124" s="0" t="s">
        <v>136</v>
      </c>
      <c r="B124" s="0" t="s">
        <v>368</v>
      </c>
      <c r="C124" s="0" t="s">
        <v>239</v>
      </c>
      <c r="D124" s="0" t="s">
        <v>240</v>
      </c>
      <c r="E124" s="0" t="s">
        <v>241</v>
      </c>
      <c r="F124" s="0" t="s">
        <v>242</v>
      </c>
      <c r="G124" s="0" t="n">
        <f aca="false">IFERROR(H124/(1+'IMF GDP constant growth'!H124/100),"")</f>
        <v>6.35635807658912</v>
      </c>
      <c r="H124" s="0" t="n">
        <f aca="false">IFERROR(I124/(1+'IMF GDP constant growth'!I124/100),"")</f>
        <v>6.88654190375742</v>
      </c>
      <c r="I124" s="0" t="n">
        <f aca="false">IFERROR(J124/(1+'IMF GDP constant growth'!J124/100),"")</f>
        <v>7.14685318771945</v>
      </c>
      <c r="J124" s="0" t="n">
        <f aca="false">IFERROR(K124/(1+'IMF GDP constant growth'!K124/100),"")</f>
        <v>6.93401989978916</v>
      </c>
      <c r="K124" s="0" t="n">
        <f aca="false">IFERROR(L124/(1+'IMF GDP constant growth'!L124/100),"")</f>
        <v>7.60530236628775</v>
      </c>
      <c r="L124" s="0" t="n">
        <f aca="false">IFERROR(M124/(1+'IMF GDP constant growth'!M124/100),"")</f>
        <v>8.07264819669613</v>
      </c>
      <c r="M124" s="0" t="n">
        <f aca="false">IFERROR(N124/(1+'IMF GDP constant growth'!N124/100),"")</f>
        <v>8.44124531335728</v>
      </c>
      <c r="N124" s="0" t="n">
        <f aca="false">IFERROR(O124/(1+'IMF GDP constant growth'!O124/100),"")</f>
        <v>8.58474648368435</v>
      </c>
      <c r="O124" s="0" t="n">
        <f aca="false">IFERROR(P124/(1+'IMF GDP constant growth'!P124/100),"")</f>
        <v>9.24551442053354</v>
      </c>
      <c r="P124" s="0" t="n">
        <f aca="false">IFERROR(Q124/(1+'IMF GDP constant growth'!Q124/100),"")</f>
        <v>9.64566028465423</v>
      </c>
      <c r="Q124" s="0" t="n">
        <f aca="false">IFERROR(R124/(1+'IMF GDP constant growth'!R124/100),"")</f>
        <v>10.092736638848</v>
      </c>
      <c r="R124" s="0" t="n">
        <f aca="false">IFERROR(S124/(1+'IMF GDP constant growth'!S124/100),"")</f>
        <v>10.735240253277</v>
      </c>
      <c r="S124" s="0" t="n">
        <f aca="false">IFERROR(T124/(1+'IMF GDP constant growth'!T124/100),"")</f>
        <v>11.1762439228816</v>
      </c>
      <c r="T124" s="0" t="n">
        <f aca="false">IFERROR(U124/(1+'IMF GDP constant growth'!U124/100),"")</f>
        <v>11.6061940265949</v>
      </c>
      <c r="U124" s="0" t="n">
        <f aca="false">IFERROR(V124/(1+'IMF GDP constant growth'!V124/100),"")</f>
        <v>12.5601071136407</v>
      </c>
      <c r="V124" s="0" t="n">
        <f aca="false">IFERROR(W124/(1+'IMF GDP constant growth'!W124/100),"")</f>
        <v>12.9956916283418</v>
      </c>
      <c r="W124" s="0" t="n">
        <f aca="false">IFERROR(X124/(1+'IMF GDP constant growth'!X124/100),"")</f>
        <v>13.6894016474627</v>
      </c>
      <c r="X124" s="0" t="n">
        <f aca="false">IFERROR(Y124/(1+'IMF GDP constant growth'!Y124/100),"")</f>
        <v>14.4096010681357</v>
      </c>
      <c r="Y124" s="0" t="n">
        <f aca="false">IFERROR(Z124/(1+'IMF GDP constant growth'!Z124/100),"")</f>
        <v>14.8336756275709</v>
      </c>
      <c r="Z124" s="0" t="n">
        <f aca="false">IFERROR(AA124/(1+'IMF GDP constant growth'!AA124/100),"")</f>
        <v>15.4986693059549</v>
      </c>
      <c r="AA124" s="0" t="n">
        <f aca="false">IFERROR(AB124/(1+'IMF GDP constant growth'!AB124/100),"")</f>
        <v>16.4465679207071</v>
      </c>
      <c r="AB124" s="0" t="n">
        <f aca="false">IFERROR(AC124/(1+'IMF GDP constant growth'!AC124/100),"")</f>
        <v>17.3723452289637</v>
      </c>
      <c r="AC124" s="0" t="n">
        <f aca="false">IFERROR(AD124/(1+'IMF GDP constant growth'!AD124/100),"")</f>
        <v>17.3931920432385</v>
      </c>
      <c r="AD124" s="0" t="n">
        <f aca="false">IFERROR(AE124/(1+'IMF GDP constant growth'!AE124/100),"")</f>
        <v>18.0793534693442</v>
      </c>
      <c r="AE124" s="0" t="n">
        <f aca="false">IFERROR(AF124/(1+'IMF GDP constant growth'!AF124/100),"")</f>
        <v>18.9260095923136</v>
      </c>
      <c r="AF124" s="0" t="n">
        <f aca="false">IFERROR(AG124/(1+'IMF GDP constant growth'!AG124/100),"")</f>
        <v>19.5844454660302</v>
      </c>
      <c r="AG124" s="0" t="n">
        <f aca="false">IFERROR(AH124/(1+'IMF GDP constant growth'!AH124/100),"")</f>
        <v>20.2434620559621</v>
      </c>
      <c r="AH124" s="0" t="n">
        <f aca="false">IFERROR(AI124/(1+'IMF GDP constant growth'!AI124/100),"")</f>
        <v>20.9341689813116</v>
      </c>
      <c r="AI124" s="0" t="n">
        <f aca="false">IFERROR(AJ124/(1+'IMF GDP constant growth'!AJ124/100),"")</f>
        <v>22.2121999976206</v>
      </c>
      <c r="AJ124" s="0" t="n">
        <f aca="false">IFERROR(AK124/(1+'IMF GDP constant growth'!AK124/100),"")</f>
        <v>23.2190790235128</v>
      </c>
      <c r="AK124" s="0" t="n">
        <f aca="false">IFERROR(AL124/(1+'IMF GDP constant growth'!AL124/100),"")</f>
        <v>24.3373098692851</v>
      </c>
      <c r="AL124" s="0" t="n">
        <f aca="false">IFERROR(AM124/(1+'IMF GDP constant growth'!AM124/100),"")</f>
        <v>25.1701326130121</v>
      </c>
      <c r="AM124" s="0" t="n">
        <f aca="false">IFERROR(AN124/(1+'IMF GDP constant growth'!AN124/100),"")</f>
        <v>26.3455778060397</v>
      </c>
      <c r="AN124" s="0" t="n">
        <f aca="false">IFERROR(AO124/(1+'IMF GDP constant growth'!AO124/100),"")</f>
        <v>27.2742594237026</v>
      </c>
      <c r="AO124" s="0" t="n">
        <f aca="false">IFERROR(AP124/(1+'IMF GDP constant growth'!AP124/100),"")</f>
        <v>28.9137151576614</v>
      </c>
      <c r="AP124" s="0" t="n">
        <f aca="false">IFERROR(AQ124/(1+'IMF GDP constant growth'!AQ124/100),"")</f>
        <v>30.06332447233</v>
      </c>
      <c r="AQ124" s="0" t="n">
        <f aca="false">IFERROR(AR124/(1+'IMF GDP constant growth'!AR124/100),"")</f>
        <v>30.1934986672952</v>
      </c>
      <c r="AR124" s="0" t="n">
        <f aca="false">IFERROR(AS124/(1+'IMF GDP constant growth'!AS124/100),"")</f>
        <v>32.9039690426583</v>
      </c>
      <c r="AS124" s="0" t="n">
        <f aca="false">IFERROR(AT124/(1+'IMF GDP constant growth'!AT124/100),"")</f>
        <v>35.4119095630897</v>
      </c>
      <c r="AT124" s="0" t="n">
        <f aca="false">IFERROR(AU124/(1+'IMF GDP constant growth'!AU124/100),"")</f>
        <v>37.7692803827046</v>
      </c>
      <c r="AU124" s="0" t="n">
        <f aca="false">IFERROR(AV124/(1+'IMF GDP constant growth'!AV124/100),"")</f>
        <v>36.8741484376345</v>
      </c>
      <c r="AV124" s="0" t="n">
        <f aca="false">IFERROR(AW124/(1+'IMF GDP constant growth'!AW124/100),"")</f>
        <v>38.6581197390473</v>
      </c>
      <c r="AW124" s="0" t="n">
        <f aca="false">'IMF GDP current US'!AW124</f>
        <v>40.828</v>
      </c>
      <c r="AX124" s="0" t="n">
        <f aca="false">IFERROR(AW124*(1+'IMF GDP constant growth'!AX124/100),"")</f>
        <v>41.16768896</v>
      </c>
      <c r="AY124" s="0" t="n">
        <f aca="false">IFERROR(AX124*(1+'IMF GDP constant growth'!AY124/100),"")</f>
        <v>42.4455340253184</v>
      </c>
      <c r="AZ124" s="0" t="n">
        <f aca="false">IFERROR(AY124*(1+'IMF GDP constant growth'!AZ124/100),"")</f>
        <v>44.6488816965727</v>
      </c>
      <c r="BA124" s="0" t="n">
        <f aca="false">IFERROR(AZ124*(1+'IMF GDP constant growth'!BA124/100),"")</f>
        <v>46.96392621254</v>
      </c>
      <c r="BB124" s="0" t="n">
        <f aca="false">IFERROR(BA124*(1+'IMF GDP constant growth'!BB124/100),"")</f>
        <v>49.4088682111648</v>
      </c>
      <c r="BC124" s="0" t="n">
        <f aca="false">IFERROR(BB124*(1+'IMF GDP constant growth'!BC124/100),"")</f>
        <v>51.9919638412445</v>
      </c>
      <c r="BD124" s="0" t="n">
        <f aca="false">IFERROR(BC124*(1+'IMF GDP constant growth'!BD124/100),"")</f>
        <v>54.7210220232714</v>
      </c>
      <c r="BE124" s="0" t="n">
        <v>2022</v>
      </c>
    </row>
    <row r="125" customFormat="false" ht="15" hidden="false" customHeight="false" outlineLevel="0" collapsed="false">
      <c r="A125" s="0" t="s">
        <v>137</v>
      </c>
      <c r="B125" s="0" t="s">
        <v>369</v>
      </c>
      <c r="C125" s="0" t="s">
        <v>239</v>
      </c>
      <c r="D125" s="0" t="s">
        <v>240</v>
      </c>
      <c r="E125" s="0" t="s">
        <v>241</v>
      </c>
      <c r="F125" s="0" t="s">
        <v>242</v>
      </c>
      <c r="G125" s="0" t="n">
        <f aca="false">IFERROR(H125/(1+'IMF GDP constant growth'!H125/100),"")</f>
        <v>416.744828867342</v>
      </c>
      <c r="H125" s="0" t="n">
        <f aca="false">IFERROR(I125/(1+'IMF GDP constant growth'!I125/100),"")</f>
        <v>414.602760446964</v>
      </c>
      <c r="I125" s="0" t="n">
        <f aca="false">IFERROR(J125/(1+'IMF GDP constant growth'!J125/100),"")</f>
        <v>409.28340703043</v>
      </c>
      <c r="J125" s="0" t="n">
        <f aca="false">IFERROR(K125/(1+'IMF GDP constant growth'!K125/100),"")</f>
        <v>416.478609326025</v>
      </c>
      <c r="K125" s="0" t="n">
        <f aca="false">IFERROR(L125/(1+'IMF GDP constant growth'!L125/100),"")</f>
        <v>429.46441236481</v>
      </c>
      <c r="L125" s="0" t="n">
        <f aca="false">IFERROR(M125/(1+'IMF GDP constant growth'!M125/100),"")</f>
        <v>440.870987157219</v>
      </c>
      <c r="M125" s="0" t="n">
        <f aca="false">IFERROR(N125/(1+'IMF GDP constant growth'!N125/100),"")</f>
        <v>454.652614215754</v>
      </c>
      <c r="N125" s="0" t="n">
        <f aca="false">IFERROR(O125/(1+'IMF GDP constant growth'!O125/100),"")</f>
        <v>463.063687578745</v>
      </c>
      <c r="O125" s="0" t="n">
        <f aca="false">IFERROR(P125/(1+'IMF GDP constant growth'!P125/100),"")</f>
        <v>484.295157654231</v>
      </c>
      <c r="P125" s="0" t="n">
        <f aca="false">IFERROR(Q125/(1+'IMF GDP constant growth'!Q125/100),"")</f>
        <v>505.996423668717</v>
      </c>
      <c r="Q125" s="0" t="n">
        <f aca="false">IFERROR(R125/(1+'IMF GDP constant growth'!R125/100),"")</f>
        <v>527.136954249596</v>
      </c>
      <c r="R125" s="0" t="n">
        <f aca="false">IFERROR(S125/(1+'IMF GDP constant growth'!S125/100),"")</f>
        <v>540.057080998253</v>
      </c>
      <c r="S125" s="0" t="n">
        <f aca="false">IFERROR(T125/(1+'IMF GDP constant growth'!T125/100),"")</f>
        <v>548.638588015316</v>
      </c>
      <c r="T125" s="0" t="n">
        <f aca="false">IFERROR(U125/(1+'IMF GDP constant growth'!U125/100),"")</f>
        <v>555.573379767829</v>
      </c>
      <c r="U125" s="0" t="n">
        <f aca="false">IFERROR(V125/(1+'IMF GDP constant growth'!V125/100),"")</f>
        <v>572.290582765043</v>
      </c>
      <c r="V125" s="0" t="n">
        <f aca="false">IFERROR(W125/(1+'IMF GDP constant growth'!W125/100),"")</f>
        <v>588.160200625118</v>
      </c>
      <c r="W125" s="0" t="n">
        <f aca="false">IFERROR(X125/(1+'IMF GDP constant growth'!X125/100),"")</f>
        <v>608.710518034959</v>
      </c>
      <c r="X125" s="0" t="n">
        <f aca="false">IFERROR(Y125/(1+'IMF GDP constant growth'!Y125/100),"")</f>
        <v>635.055509255512</v>
      </c>
      <c r="Y125" s="0" t="n">
        <f aca="false">IFERROR(Z125/(1+'IMF GDP constant growth'!Z125/100),"")</f>
        <v>664.69990042756</v>
      </c>
      <c r="Z125" s="0" t="n">
        <f aca="false">IFERROR(AA125/(1+'IMF GDP constant growth'!AA125/100),"")</f>
        <v>698.147599417075</v>
      </c>
      <c r="AA125" s="0" t="n">
        <f aca="false">IFERROR(AB125/(1+'IMF GDP constant growth'!AB125/100),"")</f>
        <v>727.462817116597</v>
      </c>
      <c r="AB125" s="0" t="n">
        <f aca="false">IFERROR(AC125/(1+'IMF GDP constant growth'!AC125/100),"")</f>
        <v>744.398151499072</v>
      </c>
      <c r="AC125" s="0" t="n">
        <f aca="false">IFERROR(AD125/(1+'IMF GDP constant growth'!AD125/100),"")</f>
        <v>746.013495487825</v>
      </c>
      <c r="AD125" s="0" t="n">
        <f aca="false">IFERROR(AE125/(1+'IMF GDP constant growth'!AE125/100),"")</f>
        <v>747.192196810695</v>
      </c>
      <c r="AE125" s="0" t="n">
        <f aca="false">IFERROR(AF125/(1+'IMF GDP constant growth'!AF125/100),"")</f>
        <v>762.009018073452</v>
      </c>
      <c r="AF125" s="0" t="n">
        <f aca="false">IFERROR(AG125/(1+'IMF GDP constant growth'!AG125/100),"")</f>
        <v>777.607342673415</v>
      </c>
      <c r="AG125" s="0" t="n">
        <f aca="false">IFERROR(AH125/(1+'IMF GDP constant growth'!AH125/100),"")</f>
        <v>804.528108876769</v>
      </c>
      <c r="AH125" s="0" t="n">
        <f aca="false">IFERROR(AI125/(1+'IMF GDP constant growth'!AI125/100),"")</f>
        <v>834.874909143601</v>
      </c>
      <c r="AI125" s="0" t="n">
        <f aca="false">IFERROR(AJ125/(1+'IMF GDP constant growth'!AJ125/100),"")</f>
        <v>853.008392170199</v>
      </c>
      <c r="AJ125" s="0" t="n">
        <f aca="false">IFERROR(AK125/(1+'IMF GDP constant growth'!AK125/100),"")</f>
        <v>821.728574429318</v>
      </c>
      <c r="AK125" s="0" t="n">
        <f aca="false">IFERROR(AL125/(1+'IMF GDP constant growth'!AL125/100),"")</f>
        <v>832.747954612415</v>
      </c>
      <c r="AL125" s="0" t="n">
        <f aca="false">IFERROR(AM125/(1+'IMF GDP constant growth'!AM125/100),"")</f>
        <v>845.655547908908</v>
      </c>
      <c r="AM125" s="0" t="n">
        <f aca="false">IFERROR(AN125/(1+'IMF GDP constant growth'!AN125/100),"")</f>
        <v>836.936839209967</v>
      </c>
      <c r="AN125" s="0" t="n">
        <f aca="false">IFERROR(AO125/(1+'IMF GDP constant growth'!AO125/100),"")</f>
        <v>835.87392942417</v>
      </c>
      <c r="AO125" s="0" t="n">
        <f aca="false">IFERROR(AP125/(1+'IMF GDP constant growth'!AP125/100),"")</f>
        <v>847.77677417917</v>
      </c>
      <c r="AP125" s="0" t="n">
        <f aca="false">IFERROR(AQ125/(1+'IMF GDP constant growth'!AQ125/100),"")</f>
        <v>864.376243417598</v>
      </c>
      <c r="AQ125" s="0" t="n">
        <f aca="false">IFERROR(AR125/(1+'IMF GDP constant growth'!AR125/100),"")</f>
        <v>883.323370673312</v>
      </c>
      <c r="AR125" s="0" t="n">
        <f aca="false">IFERROR(AS125/(1+'IMF GDP constant growth'!AS125/100),"")</f>
        <v>909.036913993612</v>
      </c>
      <c r="AS125" s="0" t="n">
        <f aca="false">IFERROR(AT125/(1+'IMF GDP constant growth'!AT125/100),"")</f>
        <v>930.499275533001</v>
      </c>
      <c r="AT125" s="0" t="n">
        <f aca="false">IFERROR(AU125/(1+'IMF GDP constant growth'!AU125/100),"")</f>
        <v>948.699841362427</v>
      </c>
      <c r="AU125" s="0" t="n">
        <f aca="false">IFERROR(AV125/(1+'IMF GDP constant growth'!AV125/100),"")</f>
        <v>911.842852525496</v>
      </c>
      <c r="AV125" s="0" t="n">
        <f aca="false">IFERROR(AW125/(1+'IMF GDP constant growth'!AW125/100),"")</f>
        <v>968.304161953875</v>
      </c>
      <c r="AW125" s="0" t="n">
        <f aca="false">'IMF GDP current US'!AW125</f>
        <v>1010.193</v>
      </c>
      <c r="AX125" s="0" t="n">
        <f aca="false">IFERROR(AW125*(1+'IMF GDP constant growth'!AX125/100),"")</f>
        <v>1011.13247949</v>
      </c>
      <c r="AY125" s="0" t="n">
        <f aca="false">IFERROR(AX125*(1+'IMF GDP constant growth'!AY125/100),"")</f>
        <v>1017.52283676038</v>
      </c>
      <c r="AZ125" s="0" t="n">
        <f aca="false">IFERROR(AY125*(1+'IMF GDP constant growth'!AZ125/100),"")</f>
        <v>1030.70993272479</v>
      </c>
      <c r="BA125" s="0" t="n">
        <f aca="false">IFERROR(AZ125*(1+'IMF GDP constant growth'!BA125/100),"")</f>
        <v>1050.38618534051</v>
      </c>
      <c r="BB125" s="0" t="n">
        <f aca="false">IFERROR(BA125*(1+'IMF GDP constant growth'!BB125/100),"")</f>
        <v>1070.54309623719</v>
      </c>
      <c r="BC125" s="0" t="n">
        <f aca="false">IFERROR(BB125*(1+'IMF GDP constant growth'!BC125/100),"")</f>
        <v>1089.43818188578</v>
      </c>
      <c r="BD125" s="0" t="n">
        <f aca="false">IFERROR(BC125*(1+'IMF GDP constant growth'!BD125/100),"")</f>
        <v>1107.19602425052</v>
      </c>
      <c r="BE125" s="0" t="n">
        <v>2023</v>
      </c>
    </row>
    <row r="126" customFormat="false" ht="15" hidden="false" customHeight="false" outlineLevel="0" collapsed="false">
      <c r="A126" s="0" t="s">
        <v>138</v>
      </c>
      <c r="B126" s="0" t="s">
        <v>370</v>
      </c>
      <c r="C126" s="0" t="s">
        <v>239</v>
      </c>
      <c r="D126" s="0" t="s">
        <v>240</v>
      </c>
      <c r="E126" s="0" t="s">
        <v>241</v>
      </c>
      <c r="F126" s="0" t="s">
        <v>242</v>
      </c>
      <c r="G126" s="0" t="n">
        <f aca="false">IFERROR(H126/(1+'IMF GDP constant growth'!H126/100),"")</f>
        <v>82.0238634562783</v>
      </c>
      <c r="H126" s="0" t="n">
        <f aca="false">IFERROR(I126/(1+'IMF GDP constant growth'!I126/100),"")</f>
        <v>84.4525900532187</v>
      </c>
      <c r="I126" s="0" t="n">
        <f aca="false">IFERROR(J126/(1+'IMF GDP constant growth'!J126/100),"")</f>
        <v>86.8831355949503</v>
      </c>
      <c r="J126" s="0" t="n">
        <f aca="false">IFERROR(K126/(1+'IMF GDP constant growth'!K126/100),"")</f>
        <v>86.7754005068126</v>
      </c>
      <c r="K126" s="0" t="n">
        <f aca="false">IFERROR(L126/(1+'IMF GDP constant growth'!L126/100),"")</f>
        <v>92.7264574735698</v>
      </c>
      <c r="L126" s="0" t="n">
        <f aca="false">IFERROR(M126/(1+'IMF GDP constant growth'!M126/100),"")</f>
        <v>93.8512294027242</v>
      </c>
      <c r="M126" s="0" t="n">
        <f aca="false">IFERROR(N126/(1+'IMF GDP constant growth'!N126/100),"")</f>
        <v>95.5499366549135</v>
      </c>
      <c r="N126" s="0" t="n">
        <f aca="false">IFERROR(O126/(1+'IMF GDP constant growth'!O126/100),"")</f>
        <v>97.8775331118272</v>
      </c>
      <c r="O126" s="0" t="n">
        <f aca="false">IFERROR(P126/(1+'IMF GDP constant growth'!P126/100),"")</f>
        <v>98.4207534205978</v>
      </c>
      <c r="P126" s="0" t="n">
        <f aca="false">IFERROR(Q126/(1+'IMF GDP constant growth'!Q126/100),"")</f>
        <v>98.841994245238</v>
      </c>
      <c r="Q126" s="0" t="n">
        <f aca="false">IFERROR(R126/(1+'IMF GDP constant growth'!R126/100),"")</f>
        <v>98.8627510640295</v>
      </c>
      <c r="R126" s="0" t="n">
        <f aca="false">IFERROR(S126/(1+'IMF GDP constant growth'!S126/100),"")</f>
        <v>97.555785494963</v>
      </c>
      <c r="S126" s="0" t="n">
        <f aca="false">IFERROR(T126/(1+'IMF GDP constant growth'!T126/100),"")</f>
        <v>98.2425782248475</v>
      </c>
      <c r="T126" s="0" t="n">
        <f aca="false">IFERROR(U126/(1+'IMF GDP constant growth'!U126/100),"")</f>
        <v>103.375752937096</v>
      </c>
      <c r="U126" s="0" t="n">
        <f aca="false">IFERROR(V126/(1+'IMF GDP constant growth'!V126/100),"")</f>
        <v>109.147221223574</v>
      </c>
      <c r="V126" s="0" t="n">
        <f aca="false">IFERROR(W126/(1+'IMF GDP constant growth'!W126/100),"")</f>
        <v>114.487794758043</v>
      </c>
      <c r="W126" s="0" t="n">
        <f aca="false">IFERROR(X126/(1+'IMF GDP constant growth'!X126/100),"")</f>
        <v>119.153172394434</v>
      </c>
      <c r="X126" s="0" t="n">
        <f aca="false">IFERROR(Y126/(1+'IMF GDP constant growth'!Y126/100),"")</f>
        <v>122.068850522925</v>
      </c>
      <c r="Y126" s="0" t="n">
        <f aca="false">IFERROR(Z126/(1+'IMF GDP constant growth'!Z126/100),"")</f>
        <v>122.570553498575</v>
      </c>
      <c r="Z126" s="0" t="n">
        <f aca="false">IFERROR(AA126/(1+'IMF GDP constant growth'!AA126/100),"")</f>
        <v>128.065391411916</v>
      </c>
      <c r="AA126" s="0" t="n">
        <f aca="false">IFERROR(AB126/(1+'IMF GDP constant growth'!AB126/100),"")</f>
        <v>133.464628313842</v>
      </c>
      <c r="AB126" s="0" t="n">
        <f aca="false">IFERROR(AC126/(1+'IMF GDP constant growth'!AC126/100),"")</f>
        <v>136.829271593634</v>
      </c>
      <c r="AC126" s="0" t="n">
        <f aca="false">IFERROR(AD126/(1+'IMF GDP constant growth'!AD126/100),"")</f>
        <v>143.265720529399</v>
      </c>
      <c r="AD126" s="0" t="n">
        <f aca="false">IFERROR(AE126/(1+'IMF GDP constant growth'!AE126/100),"")</f>
        <v>149.608093977235</v>
      </c>
      <c r="AE126" s="0" t="n">
        <f aca="false">IFERROR(AF126/(1+'IMF GDP constant growth'!AF126/100),"")</f>
        <v>156.853613968553</v>
      </c>
      <c r="AF126" s="0" t="n">
        <f aca="false">IFERROR(AG126/(1+'IMF GDP constant growth'!AG126/100),"")</f>
        <v>161.899594729921</v>
      </c>
      <c r="AG126" s="0" t="n">
        <f aca="false">IFERROR(AH126/(1+'IMF GDP constant growth'!AH126/100),"")</f>
        <v>166.453830329674</v>
      </c>
      <c r="AH126" s="0" t="n">
        <f aca="false">IFERROR(AI126/(1+'IMF GDP constant growth'!AI126/100),"")</f>
        <v>172.288037082729</v>
      </c>
      <c r="AI126" s="0" t="n">
        <f aca="false">IFERROR(AJ126/(1+'IMF GDP constant growth'!AJ126/100),"")</f>
        <v>171.672968790343</v>
      </c>
      <c r="AJ126" s="0" t="n">
        <f aca="false">IFERROR(AK126/(1+'IMF GDP constant growth'!AK126/100),"")</f>
        <v>169.758815188331</v>
      </c>
      <c r="AK126" s="0" t="n">
        <f aca="false">IFERROR(AL126/(1+'IMF GDP constant growth'!AL126/100),"")</f>
        <v>172.670178868811</v>
      </c>
      <c r="AL126" s="0" t="n">
        <f aca="false">IFERROR(AM126/(1+'IMF GDP constant growth'!AM126/100),"")</f>
        <v>175.759248368774</v>
      </c>
      <c r="AM126" s="0" t="n">
        <f aca="false">IFERROR(AN126/(1+'IMF GDP constant growth'!AN126/100),"")</f>
        <v>180.179593465248</v>
      </c>
      <c r="AN126" s="0" t="n">
        <f aca="false">IFERROR(AO126/(1+'IMF GDP constant growth'!AO126/100),"")</f>
        <v>184.357958237708</v>
      </c>
      <c r="AO126" s="0" t="n">
        <f aca="false">IFERROR(AP126/(1+'IMF GDP constant growth'!AP126/100),"")</f>
        <v>191.30087894494</v>
      </c>
      <c r="AP126" s="0" t="n">
        <f aca="false">IFERROR(AQ126/(1+'IMF GDP constant growth'!AQ126/100),"")</f>
        <v>198.256578903378</v>
      </c>
      <c r="AQ126" s="0" t="n">
        <f aca="false">IFERROR(AR126/(1+'IMF GDP constant growth'!AR126/100),"")</f>
        <v>206.077800941116</v>
      </c>
      <c r="AR126" s="0" t="n">
        <f aca="false">IFERROR(AS126/(1+'IMF GDP constant growth'!AS126/100),"")</f>
        <v>212.973164160606</v>
      </c>
      <c r="AS126" s="0" t="n">
        <f aca="false">IFERROR(AT126/(1+'IMF GDP constant growth'!AT126/100),"")</f>
        <v>220.420835711302</v>
      </c>
      <c r="AT126" s="0" t="n">
        <f aca="false">IFERROR(AU126/(1+'IMF GDP constant growth'!AU126/100),"")</f>
        <v>227.207593242853</v>
      </c>
      <c r="AU126" s="0" t="n">
        <f aca="false">IFERROR(AV126/(1+'IMF GDP constant growth'!AV126/100),"")</f>
        <v>224.094849215426</v>
      </c>
      <c r="AV126" s="0" t="n">
        <f aca="false">IFERROR(AW126/(1+'IMF GDP constant growth'!AW126/100),"")</f>
        <v>236.70690732927</v>
      </c>
      <c r="AW126" s="0" t="n">
        <f aca="false">'IMF GDP current US'!AW126</f>
        <v>242.35</v>
      </c>
      <c r="AX126" s="0" t="n">
        <f aca="false">IFERROR(AW126*(1+'IMF GDP constant growth'!AX126/100),"")</f>
        <v>243.8840755</v>
      </c>
      <c r="AY126" s="0" t="n">
        <f aca="false">IFERROR(AX126*(1+'IMF GDP constant growth'!AY126/100),"")</f>
        <v>246.437541770485</v>
      </c>
      <c r="AZ126" s="0" t="n">
        <f aca="false">IFERROR(AY126*(1+'IMF GDP constant growth'!AZ126/100),"")</f>
        <v>251.282503841693</v>
      </c>
      <c r="BA126" s="0" t="n">
        <f aca="false">IFERROR(AZ126*(1+'IMF GDP constant growth'!BA126/100),"")</f>
        <v>257.345950659393</v>
      </c>
      <c r="BB126" s="0" t="n">
        <f aca="false">IFERROR(BA126*(1+'IMF GDP constant growth'!BB126/100),"")</f>
        <v>263.465637366073</v>
      </c>
      <c r="BC126" s="0" t="n">
        <f aca="false">IFERROR(BB126*(1+'IMF GDP constant growth'!BC126/100),"")</f>
        <v>269.844140446706</v>
      </c>
      <c r="BD126" s="0" t="n">
        <f aca="false">IFERROR(BC126*(1+'IMF GDP constant growth'!BD126/100),"")</f>
        <v>276.247541899506</v>
      </c>
      <c r="BE126" s="0" t="n">
        <v>2022</v>
      </c>
    </row>
    <row r="127" customFormat="false" ht="15" hidden="false" customHeight="false" outlineLevel="0" collapsed="false">
      <c r="A127" s="0" t="s">
        <v>139</v>
      </c>
      <c r="B127" s="0" t="s">
        <v>371</v>
      </c>
      <c r="C127" s="0" t="s">
        <v>239</v>
      </c>
      <c r="D127" s="0" t="s">
        <v>240</v>
      </c>
      <c r="E127" s="0" t="s">
        <v>241</v>
      </c>
      <c r="F127" s="0" t="s">
        <v>242</v>
      </c>
      <c r="G127" s="0" t="n">
        <f aca="false">IFERROR(H127/(1+'IMF GDP constant growth'!H127/100),"")</f>
        <v>6.31758518440274</v>
      </c>
      <c r="H127" s="0" t="n">
        <f aca="false">IFERROR(I127/(1+'IMF GDP constant growth'!I127/100),"")</f>
        <v>6.65627092613857</v>
      </c>
      <c r="I127" s="0" t="n">
        <f aca="false">IFERROR(J127/(1+'IMF GDP constant growth'!J127/100),"")</f>
        <v>6.60188919267201</v>
      </c>
      <c r="J127" s="0" t="n">
        <f aca="false">IFERROR(K127/(1+'IMF GDP constant growth'!K127/100),"")</f>
        <v>6.90656637891383</v>
      </c>
      <c r="K127" s="0" t="n">
        <f aca="false">IFERROR(L127/(1+'IMF GDP constant growth'!L127/100),"")</f>
        <v>6.79840954942004</v>
      </c>
      <c r="L127" s="0" t="n">
        <f aca="false">IFERROR(M127/(1+'IMF GDP constant growth'!M127/100),"")</f>
        <v>6.52076250342172</v>
      </c>
      <c r="M127" s="0" t="n">
        <f aca="false">IFERROR(N127/(1+'IMF GDP constant growth'!N127/100),"")</f>
        <v>6.45457676401199</v>
      </c>
      <c r="N127" s="0" t="n">
        <f aca="false">IFERROR(O127/(1+'IMF GDP constant growth'!O127/100),"")</f>
        <v>6.40900745205807</v>
      </c>
      <c r="O127" s="0" t="n">
        <f aca="false">IFERROR(P127/(1+'IMF GDP constant growth'!P127/100),"")</f>
        <v>5.61429052800287</v>
      </c>
      <c r="P127" s="0" t="n">
        <f aca="false">IFERROR(Q127/(1+'IMF GDP constant growth'!Q127/100),"")</f>
        <v>5.5191844464585</v>
      </c>
      <c r="Q127" s="0" t="n">
        <f aca="false">IFERROR(R127/(1+'IMF GDP constant growth'!R127/100),"")</f>
        <v>5.51189912298917</v>
      </c>
      <c r="R127" s="0" t="n">
        <f aca="false">IFERROR(S127/(1+'IMF GDP constant growth'!S127/100),"")</f>
        <v>5.50341079833977</v>
      </c>
      <c r="S127" s="0" t="n">
        <f aca="false">IFERROR(T127/(1+'IMF GDP constant growth'!T127/100),"")</f>
        <v>5.52542444153313</v>
      </c>
      <c r="T127" s="0" t="n">
        <f aca="false">IFERROR(U127/(1+'IMF GDP constant growth'!U127/100),"")</f>
        <v>5.503322743767</v>
      </c>
      <c r="U127" s="0" t="n">
        <f aca="false">IFERROR(V127/(1+'IMF GDP constant growth'!V127/100),"")</f>
        <v>5.77848888095535</v>
      </c>
      <c r="V127" s="0" t="n">
        <f aca="false">IFERROR(W127/(1+'IMF GDP constant growth'!W127/100),"")</f>
        <v>6.12011314359743</v>
      </c>
      <c r="W127" s="0" t="n">
        <f aca="false">IFERROR(X127/(1+'IMF GDP constant growth'!X127/100),"")</f>
        <v>6.50837312142725</v>
      </c>
      <c r="X127" s="0" t="n">
        <f aca="false">IFERROR(Y127/(1+'IMF GDP constant growth'!Y127/100),"")</f>
        <v>6.76656028315427</v>
      </c>
      <c r="Y127" s="0" t="n">
        <f aca="false">IFERROR(Z127/(1+'IMF GDP constant growth'!Z127/100),"")</f>
        <v>7.01773500086495</v>
      </c>
      <c r="Z127" s="0" t="n">
        <f aca="false">IFERROR(AA127/(1+'IMF GDP constant growth'!AA127/100),"")</f>
        <v>7.51150283552581</v>
      </c>
      <c r="AA127" s="0" t="n">
        <f aca="false">IFERROR(AB127/(1+'IMF GDP constant growth'!AB127/100),"")</f>
        <v>7.81962468183908</v>
      </c>
      <c r="AB127" s="0" t="n">
        <f aca="false">IFERROR(AC127/(1+'IMF GDP constant growth'!AC127/100),"")</f>
        <v>8.05116376866834</v>
      </c>
      <c r="AC127" s="0" t="n">
        <f aca="false">IFERROR(AD127/(1+'IMF GDP constant growth'!AD127/100),"")</f>
        <v>8.1118695434841</v>
      </c>
      <c r="AD127" s="0" t="n">
        <f aca="false">IFERROR(AE127/(1+'IMF GDP constant growth'!AE127/100),"")</f>
        <v>8.31636977467533</v>
      </c>
      <c r="AE127" s="0" t="n">
        <f aca="false">IFERROR(AF127/(1+'IMF GDP constant growth'!AF127/100),"")</f>
        <v>8.76137872131821</v>
      </c>
      <c r="AF127" s="0" t="n">
        <f aca="false">IFERROR(AG127/(1+'IMF GDP constant growth'!AG127/100),"")</f>
        <v>9.13321163425095</v>
      </c>
      <c r="AG127" s="0" t="n">
        <f aca="false">IFERROR(AH127/(1+'IMF GDP constant growth'!AH127/100),"")</f>
        <v>9.4807303369342</v>
      </c>
      <c r="AH127" s="0" t="n">
        <f aca="false">IFERROR(AI127/(1+'IMF GDP constant growth'!AI127/100),"")</f>
        <v>9.96197220883698</v>
      </c>
      <c r="AI127" s="0" t="n">
        <f aca="false">IFERROR(AJ127/(1+'IMF GDP constant growth'!AJ127/100),"")</f>
        <v>10.3042655739326</v>
      </c>
      <c r="AJ127" s="0" t="n">
        <f aca="false">IFERROR(AK127/(1+'IMF GDP constant growth'!AK127/100),"")</f>
        <v>9.96494610858302</v>
      </c>
      <c r="AK127" s="0" t="n">
        <f aca="false">IFERROR(AL127/(1+'IMF GDP constant growth'!AL127/100),"")</f>
        <v>10.4044002319715</v>
      </c>
      <c r="AL127" s="0" t="n">
        <f aca="false">IFERROR(AM127/(1+'IMF GDP constant growth'!AM127/100),"")</f>
        <v>11.0616461946252</v>
      </c>
      <c r="AM127" s="0" t="n">
        <f aca="false">IFERROR(AN127/(1+'IMF GDP constant growth'!AN127/100),"")</f>
        <v>11.780210731428</v>
      </c>
      <c r="AN127" s="0" t="n">
        <f aca="false">IFERROR(AO127/(1+'IMF GDP constant growth'!AO127/100),"")</f>
        <v>12.3606217141655</v>
      </c>
      <c r="AO127" s="0" t="n">
        <f aca="false">IFERROR(AP127/(1+'IMF GDP constant growth'!AP127/100),"")</f>
        <v>12.9520774631883</v>
      </c>
      <c r="AP127" s="0" t="n">
        <f aca="false">IFERROR(AQ127/(1+'IMF GDP constant growth'!AQ127/100),"")</f>
        <v>13.5727410152243</v>
      </c>
      <c r="AQ127" s="0" t="n">
        <f aca="false">IFERROR(AR127/(1+'IMF GDP constant growth'!AR127/100),"")</f>
        <v>14.192065187749</v>
      </c>
      <c r="AR127" s="0" t="n">
        <f aca="false">IFERROR(AS127/(1+'IMF GDP constant growth'!AS127/100),"")</f>
        <v>14.8492997265936</v>
      </c>
      <c r="AS127" s="0" t="n">
        <f aca="false">IFERROR(AT127/(1+'IMF GDP constant growth'!AT127/100),"")</f>
        <v>14.3499177767883</v>
      </c>
      <c r="AT127" s="0" t="n">
        <f aca="false">IFERROR(AU127/(1+'IMF GDP constant growth'!AU127/100),"")</f>
        <v>13.9342006587947</v>
      </c>
      <c r="AU127" s="0" t="n">
        <f aca="false">IFERROR(AV127/(1+'IMF GDP constant growth'!AV127/100),"")</f>
        <v>13.6881226751604</v>
      </c>
      <c r="AV127" s="0" t="n">
        <f aca="false">IFERROR(AW127/(1+'IMF GDP constant growth'!AW127/100),"")</f>
        <v>15.1044327283592</v>
      </c>
      <c r="AW127" s="0" t="n">
        <f aca="false">'IMF GDP current US'!AW127</f>
        <v>15.671</v>
      </c>
      <c r="AX127" s="0" t="n">
        <f aca="false">IFERROR(AW127*(1+'IMF GDP constant growth'!AX127/100),"")</f>
        <v>16.40534306</v>
      </c>
      <c r="AY127" s="0" t="n">
        <f aca="false">IFERROR(AX127*(1+'IMF GDP constant growth'!AY127/100),"")</f>
        <v>16.9795300671</v>
      </c>
      <c r="AZ127" s="0" t="n">
        <f aca="false">IFERROR(AY127*(1+'IMF GDP constant growth'!AZ127/100),"")</f>
        <v>17.5738136194485</v>
      </c>
      <c r="BA127" s="0" t="n">
        <f aca="false">IFERROR(AZ127*(1+'IMF GDP constant growth'!BA127/100),"")</f>
        <v>18.1888970961292</v>
      </c>
      <c r="BB127" s="0" t="n">
        <f aca="false">IFERROR(BA127*(1+'IMF GDP constant growth'!BB127/100),"")</f>
        <v>18.8255084944937</v>
      </c>
      <c r="BC127" s="0" t="n">
        <f aca="false">IFERROR(BB127*(1+'IMF GDP constant growth'!BC127/100),"")</f>
        <v>19.484401291801</v>
      </c>
      <c r="BD127" s="0" t="n">
        <f aca="false">IFERROR(BC127*(1+'IMF GDP constant growth'!BD127/100),"")</f>
        <v>20.166355337014</v>
      </c>
      <c r="BE127" s="0" t="n">
        <v>2022</v>
      </c>
    </row>
    <row r="128" customFormat="false" ht="15" hidden="false" customHeight="false" outlineLevel="0" collapsed="false">
      <c r="A128" s="0" t="s">
        <v>140</v>
      </c>
      <c r="B128" s="0" t="s">
        <v>372</v>
      </c>
      <c r="C128" s="0" t="s">
        <v>239</v>
      </c>
      <c r="D128" s="0" t="s">
        <v>240</v>
      </c>
      <c r="E128" s="0" t="s">
        <v>241</v>
      </c>
      <c r="F128" s="0" t="s">
        <v>242</v>
      </c>
      <c r="G128" s="0" t="n">
        <f aca="false">IFERROR(H128/(1+'IMF GDP constant growth'!H128/100),"")</f>
        <v>4.17342186746541</v>
      </c>
      <c r="H128" s="0" t="n">
        <f aca="false">IFERROR(I128/(1+'IMF GDP constant growth'!I128/100),"")</f>
        <v>4.16599317654132</v>
      </c>
      <c r="I128" s="0" t="n">
        <f aca="false">IFERROR(J128/(1+'IMF GDP constant growth'!J128/100),"")</f>
        <v>4.25656186819933</v>
      </c>
      <c r="J128" s="0" t="n">
        <f aca="false">IFERROR(K128/(1+'IMF GDP constant growth'!K128/100),"")</f>
        <v>4.09208831761211</v>
      </c>
      <c r="K128" s="0" t="n">
        <f aca="false">IFERROR(L128/(1+'IMF GDP constant growth'!L128/100),"")</f>
        <v>3.40379906258975</v>
      </c>
      <c r="L128" s="0" t="n">
        <f aca="false">IFERROR(M128/(1+'IMF GDP constant growth'!M128/100),"")</f>
        <v>3.66650427424043</v>
      </c>
      <c r="M128" s="0" t="n">
        <f aca="false">IFERROR(N128/(1+'IMF GDP constant growth'!N128/100),"")</f>
        <v>3.89940062574018</v>
      </c>
      <c r="N128" s="0" t="n">
        <f aca="false">IFERROR(O128/(1+'IMF GDP constant growth'!O128/100),"")</f>
        <v>3.90283209829083</v>
      </c>
      <c r="O128" s="0" t="n">
        <f aca="false">IFERROR(P128/(1+'IMF GDP constant growth'!P128/100),"")</f>
        <v>4.17099569176439</v>
      </c>
      <c r="P128" s="0" t="n">
        <f aca="false">IFERROR(Q128/(1+'IMF GDP constant growth'!Q128/100),"")</f>
        <v>4.21091212053458</v>
      </c>
      <c r="Q128" s="0" t="n">
        <f aca="false">IFERROR(R128/(1+'IMF GDP constant growth'!R128/100),"")</f>
        <v>4.15583338999799</v>
      </c>
      <c r="R128" s="0" t="n">
        <f aca="false">IFERROR(S128/(1+'IMF GDP constant growth'!S128/100),"")</f>
        <v>4.137547723082</v>
      </c>
      <c r="S128" s="0" t="n">
        <f aca="false">IFERROR(T128/(1+'IMF GDP constant growth'!T128/100),"")</f>
        <v>4.22034005302087</v>
      </c>
      <c r="T128" s="0" t="n">
        <f aca="false">IFERROR(U128/(1+'IMF GDP constant growth'!U128/100),"")</f>
        <v>4.23397175139213</v>
      </c>
      <c r="U128" s="0" t="n">
        <f aca="false">IFERROR(V128/(1+'IMF GDP constant growth'!V128/100),"")</f>
        <v>4.31263894653299</v>
      </c>
      <c r="V128" s="0" t="n">
        <f aca="false">IFERROR(W128/(1+'IMF GDP constant growth'!W128/100),"")</f>
        <v>4.41847110628091</v>
      </c>
      <c r="W128" s="0" t="n">
        <f aca="false">IFERROR(X128/(1+'IMF GDP constant growth'!X128/100),"")</f>
        <v>4.42288957738719</v>
      </c>
      <c r="X128" s="0" t="n">
        <f aca="false">IFERROR(Y128/(1+'IMF GDP constant growth'!Y128/100),"")</f>
        <v>4.49042710123389</v>
      </c>
      <c r="Y128" s="0" t="n">
        <f aca="false">IFERROR(Z128/(1+'IMF GDP constant growth'!Z128/100),"")</f>
        <v>4.93834720458198</v>
      </c>
      <c r="Z128" s="0" t="n">
        <f aca="false">IFERROR(AA128/(1+'IMF GDP constant growth'!AA128/100),"")</f>
        <v>4.9273840737878</v>
      </c>
      <c r="AA128" s="0" t="n">
        <f aca="false">IFERROR(AB128/(1+'IMF GDP constant growth'!AB128/100),"")</f>
        <v>4.86781200033571</v>
      </c>
      <c r="AB128" s="0" t="n">
        <f aca="false">IFERROR(AC128/(1+'IMF GDP constant growth'!AC128/100),"")</f>
        <v>5.22165325464011</v>
      </c>
      <c r="AC128" s="0" t="n">
        <f aca="false">IFERROR(AD128/(1+'IMF GDP constant growth'!AD128/100),"")</f>
        <v>5.4785585947684</v>
      </c>
      <c r="AD128" s="0" t="n">
        <f aca="false">IFERROR(AE128/(1+'IMF GDP constant growth'!AE128/100),"")</f>
        <v>5.59821031447815</v>
      </c>
      <c r="AE128" s="0" t="n">
        <f aca="false">IFERROR(AF128/(1+'IMF GDP constant growth'!AF128/100),"")</f>
        <v>5.61847583581656</v>
      </c>
      <c r="AF128" s="0" t="n">
        <f aca="false">IFERROR(AG128/(1+'IMF GDP constant growth'!AG128/100),"")</f>
        <v>6.0305910383737</v>
      </c>
      <c r="AG128" s="0" t="n">
        <f aca="false">IFERROR(AH128/(1+'IMF GDP constant growth'!AH128/100),"")</f>
        <v>6.38838600468041</v>
      </c>
      <c r="AH128" s="0" t="n">
        <f aca="false">IFERROR(AI128/(1+'IMF GDP constant growth'!AI128/100),"")</f>
        <v>6.58923686066757</v>
      </c>
      <c r="AI128" s="0" t="n">
        <f aca="false">IFERROR(AJ128/(1+'IMF GDP constant growth'!AJ128/100),"")</f>
        <v>7.09878254710299</v>
      </c>
      <c r="AJ128" s="0" t="n">
        <f aca="false">IFERROR(AK128/(1+'IMF GDP constant growth'!AK128/100),"")</f>
        <v>7.23813164850262</v>
      </c>
      <c r="AK128" s="0" t="n">
        <f aca="false">IFERROR(AL128/(1+'IMF GDP constant growth'!AL128/100),"")</f>
        <v>7.85923572526063</v>
      </c>
      <c r="AL128" s="0" t="n">
        <f aca="false">IFERROR(AM128/(1+'IMF GDP constant growth'!AM128/100),"")</f>
        <v>8.04439931894777</v>
      </c>
      <c r="AM128" s="0" t="n">
        <f aca="false">IFERROR(AN128/(1+'IMF GDP constant growth'!AN128/100),"")</f>
        <v>8.89243989515124</v>
      </c>
      <c r="AN128" s="0" t="n">
        <f aca="false">IFERROR(AO128/(1+'IMF GDP constant growth'!AO128/100),"")</f>
        <v>9.36471737798273</v>
      </c>
      <c r="AO128" s="0" t="n">
        <f aca="false">IFERROR(AP128/(1+'IMF GDP constant growth'!AP128/100),"")</f>
        <v>9.9869092005759</v>
      </c>
      <c r="AP128" s="0" t="n">
        <f aca="false">IFERROR(AQ128/(1+'IMF GDP constant growth'!AQ128/100),"")</f>
        <v>10.4256341217572</v>
      </c>
      <c r="AQ128" s="0" t="n">
        <f aca="false">IFERROR(AR128/(1+'IMF GDP constant growth'!AR128/100),"")</f>
        <v>11.0241697766873</v>
      </c>
      <c r="AR128" s="0" t="n">
        <f aca="false">IFERROR(AS128/(1+'IMF GDP constant growth'!AS128/100),"")</f>
        <v>11.5754885072194</v>
      </c>
      <c r="AS128" s="0" t="n">
        <f aca="false">IFERROR(AT128/(1+'IMF GDP constant growth'!AT128/100),"")</f>
        <v>12.3865829869203</v>
      </c>
      <c r="AT128" s="0" t="n">
        <f aca="false">IFERROR(AU128/(1+'IMF GDP constant growth'!AU128/100),"")</f>
        <v>13.1474907798068</v>
      </c>
      <c r="AU128" s="0" t="n">
        <f aca="false">IFERROR(AV128/(1+'IMF GDP constant growth'!AV128/100),"")</f>
        <v>13.6142267024899</v>
      </c>
      <c r="AV128" s="0" t="n">
        <f aca="false">IFERROR(AW128/(1+'IMF GDP constant growth'!AW128/100),"")</f>
        <v>13.8046897340578</v>
      </c>
      <c r="AW128" s="0" t="n">
        <f aca="false">'IMF GDP current US'!AW128</f>
        <v>15.448</v>
      </c>
      <c r="AX128" s="0" t="n">
        <f aca="false">IFERROR(AW128*(1+'IMF GDP constant growth'!AX128/100),"")</f>
        <v>15.66566232</v>
      </c>
      <c r="AY128" s="0" t="n">
        <f aca="false">IFERROR(AX128*(1+'IMF GDP constant growth'!AY128/100),"")</f>
        <v>17.2986509602368</v>
      </c>
      <c r="AZ128" s="0" t="n">
        <f aca="false">IFERROR(AY128*(1+'IMF GDP constant growth'!AZ128/100),"")</f>
        <v>18.3514468576768</v>
      </c>
      <c r="BA128" s="0" t="n">
        <f aca="false">IFERROR(AZ128*(1+'IMF GDP constant growth'!BA128/100),"")</f>
        <v>19.4367514248398</v>
      </c>
      <c r="BB128" s="0" t="n">
        <f aca="false">IFERROR(BA128*(1+'IMF GDP constant growth'!BB128/100),"")</f>
        <v>20.569914032908</v>
      </c>
      <c r="BC128" s="0" t="n">
        <f aca="false">IFERROR(BB128*(1+'IMF GDP constant growth'!BC128/100),"")</f>
        <v>21.795058112708</v>
      </c>
      <c r="BD128" s="0" t="n">
        <f aca="false">IFERROR(BC128*(1+'IMF GDP constant growth'!BD128/100),"")</f>
        <v>23.0970948843611</v>
      </c>
      <c r="BE128" s="0" t="n">
        <v>2021</v>
      </c>
    </row>
    <row r="129" customFormat="false" ht="15" hidden="false" customHeight="false" outlineLevel="0" collapsed="false">
      <c r="A129" s="0" t="s">
        <v>141</v>
      </c>
      <c r="B129" s="0" t="s">
        <v>373</v>
      </c>
      <c r="C129" s="0" t="s">
        <v>239</v>
      </c>
      <c r="D129" s="0" t="s">
        <v>240</v>
      </c>
      <c r="E129" s="0" t="s">
        <v>241</v>
      </c>
      <c r="F129" s="0" t="s">
        <v>242</v>
      </c>
      <c r="G129" s="0" t="str">
        <f aca="false">IFERROR(H129/(1+'IMF GDP constant growth'!H129/100),"")</f>
        <v/>
      </c>
      <c r="H129" s="0" t="str">
        <f aca="false">IFERROR(I129/(1+'IMF GDP constant growth'!I129/100),"")</f>
        <v/>
      </c>
      <c r="I129" s="0" t="str">
        <f aca="false">IFERROR(J129/(1+'IMF GDP constant growth'!J129/100),"")</f>
        <v/>
      </c>
      <c r="J129" s="0" t="str">
        <f aca="false">IFERROR(K129/(1+'IMF GDP constant growth'!K129/100),"")</f>
        <v/>
      </c>
      <c r="K129" s="0" t="str">
        <f aca="false">IFERROR(L129/(1+'IMF GDP constant growth'!L129/100),"")</f>
        <v/>
      </c>
      <c r="L129" s="0" t="str">
        <f aca="false">IFERROR(M129/(1+'IMF GDP constant growth'!M129/100),"")</f>
        <v/>
      </c>
      <c r="M129" s="0" t="str">
        <f aca="false">IFERROR(N129/(1+'IMF GDP constant growth'!N129/100),"")</f>
        <v/>
      </c>
      <c r="N129" s="0" t="str">
        <f aca="false">IFERROR(O129/(1+'IMF GDP constant growth'!O129/100),"")</f>
        <v/>
      </c>
      <c r="O129" s="0" t="str">
        <f aca="false">IFERROR(P129/(1+'IMF GDP constant growth'!P129/100),"")</f>
        <v/>
      </c>
      <c r="P129" s="0" t="str">
        <f aca="false">IFERROR(Q129/(1+'IMF GDP constant growth'!Q129/100),"")</f>
        <v/>
      </c>
      <c r="Q129" s="0" t="n">
        <f aca="false">IFERROR(R129/(1+'IMF GDP constant growth'!R129/100),"")</f>
        <v>121.634958332665</v>
      </c>
      <c r="R129" s="0" t="n">
        <f aca="false">IFERROR(S129/(1+'IMF GDP constant growth'!S129/100),"")</f>
        <v>120.963533362669</v>
      </c>
      <c r="S129" s="0" t="n">
        <f aca="false">IFERROR(T129/(1+'IMF GDP constant growth'!T129/100),"")</f>
        <v>123.616263649312</v>
      </c>
      <c r="T129" s="0" t="n">
        <f aca="false">IFERROR(U129/(1+'IMF GDP constant growth'!U129/100),"")</f>
        <v>125.55580282597</v>
      </c>
      <c r="U129" s="0" t="n">
        <f aca="false">IFERROR(V129/(1+'IMF GDP constant growth'!V129/100),"")</f>
        <v>125.878481239232</v>
      </c>
      <c r="V129" s="0" t="n">
        <f aca="false">IFERROR(W129/(1+'IMF GDP constant growth'!W129/100),"")</f>
        <v>128.234926408031</v>
      </c>
      <c r="W129" s="0" t="n">
        <f aca="false">IFERROR(X129/(1+'IMF GDP constant growth'!X129/100),"")</f>
        <v>133.431005626084</v>
      </c>
      <c r="X129" s="0" t="n">
        <f aca="false">IFERROR(Y129/(1+'IMF GDP constant growth'!Y129/100),"")</f>
        <v>137.281824448453</v>
      </c>
      <c r="Y129" s="0" t="n">
        <f aca="false">IFERROR(Z129/(1+'IMF GDP constant growth'!Z129/100),"")</f>
        <v>140.708378786686</v>
      </c>
      <c r="Z129" s="0" t="n">
        <f aca="false">IFERROR(AA129/(1+'IMF GDP constant growth'!AA129/100),"")</f>
        <v>141.442876523953</v>
      </c>
      <c r="AA129" s="0" t="n">
        <f aca="false">IFERROR(AB129/(1+'IMF GDP constant growth'!AB129/100),"")</f>
        <v>149.247694450545</v>
      </c>
      <c r="AB129" s="0" t="n">
        <f aca="false">IFERROR(AC129/(1+'IMF GDP constant growth'!AC129/100),"")</f>
        <v>159.198038239562</v>
      </c>
      <c r="AC129" s="0" t="n">
        <f aca="false">IFERROR(AD129/(1+'IMF GDP constant growth'!AD129/100),"")</f>
        <v>182.447319744068</v>
      </c>
      <c r="AD129" s="0" t="n">
        <f aca="false">IFERROR(AE129/(1+'IMF GDP constant growth'!AE129/100),"")</f>
        <v>199.785288539347</v>
      </c>
      <c r="AE129" s="0" t="n">
        <f aca="false">IFERROR(AF129/(1+'IMF GDP constant growth'!AF129/100),"")</f>
        <v>220.646868368625</v>
      </c>
      <c r="AF129" s="0" t="n">
        <f aca="false">IFERROR(AG129/(1+'IMF GDP constant growth'!AG129/100),"")</f>
        <v>236.109800903899</v>
      </c>
      <c r="AG129" s="0" t="n">
        <f aca="false">IFERROR(AH129/(1+'IMF GDP constant growth'!AH129/100),"")</f>
        <v>251.990546112695</v>
      </c>
      <c r="AH129" s="0" t="n">
        <f aca="false">IFERROR(AI129/(1+'IMF GDP constant growth'!AI129/100),"")</f>
        <v>270.431214277222</v>
      </c>
      <c r="AI129" s="0" t="n">
        <f aca="false">IFERROR(AJ129/(1+'IMF GDP constant growth'!AJ129/100),"")</f>
        <v>289.899557393039</v>
      </c>
      <c r="AJ129" s="0" t="n">
        <f aca="false">IFERROR(AK129/(1+'IMF GDP constant growth'!AK129/100),"")</f>
        <v>314.11486742208</v>
      </c>
      <c r="AK129" s="0" t="n">
        <f aca="false">IFERROR(AL129/(1+'IMF GDP constant growth'!AL129/100),"")</f>
        <v>349.481060345132</v>
      </c>
      <c r="AL129" s="0" t="n">
        <f aca="false">IFERROR(AM129/(1+'IMF GDP constant growth'!AM129/100),"")</f>
        <v>366.560199764198</v>
      </c>
      <c r="AM129" s="0" t="n">
        <f aca="false">IFERROR(AN129/(1+'IMF GDP constant growth'!AN129/100),"")</f>
        <v>382.245310712108</v>
      </c>
      <c r="AN129" s="0" t="n">
        <f aca="false">IFERROR(AO129/(1+'IMF GDP constant growth'!AO129/100),"")</f>
        <v>402.86362277192</v>
      </c>
      <c r="AO129" s="0" t="n">
        <f aca="false">IFERROR(AP129/(1+'IMF GDP constant growth'!AP129/100),"")</f>
        <v>428.284317368828</v>
      </c>
      <c r="AP129" s="0" t="n">
        <f aca="false">IFERROR(AQ129/(1+'IMF GDP constant growth'!AQ129/100),"")</f>
        <v>439.646700308623</v>
      </c>
      <c r="AQ129" s="0" t="n">
        <f aca="false">IFERROR(AR129/(1+'IMF GDP constant growth'!AR129/100),"")</f>
        <v>432.537613164632</v>
      </c>
      <c r="AR129" s="0" t="n">
        <f aca="false">IFERROR(AS129/(1+'IMF GDP constant growth'!AS129/100),"")</f>
        <v>436.023866326739</v>
      </c>
      <c r="AS129" s="0" t="n">
        <f aca="false">IFERROR(AT129/(1+'IMF GDP constant growth'!AT129/100),"")</f>
        <v>444.408605276202</v>
      </c>
      <c r="AT129" s="0" t="n">
        <f aca="false">IFERROR(AU129/(1+'IMF GDP constant growth'!AU129/100),"")</f>
        <v>454.221147280701</v>
      </c>
      <c r="AU129" s="0" t="n">
        <f aca="false">IFERROR(AV129/(1+'IMF GDP constant growth'!AV129/100),"")</f>
        <v>446.072419898485</v>
      </c>
      <c r="AV129" s="0" t="n">
        <f aca="false">IFERROR(AW129/(1+'IMF GDP constant growth'!AW129/100),"")</f>
        <v>462.340681052183</v>
      </c>
      <c r="AW129" s="0" t="n">
        <f aca="false">'IMF GDP current US'!AW129</f>
        <v>477.376</v>
      </c>
      <c r="AX129" s="0" t="n">
        <f aca="false">IFERROR(AW129*(1+'IMF GDP constant growth'!AX129/100),"")</f>
        <v>491.0289536</v>
      </c>
      <c r="AY129" s="0" t="n">
        <f aca="false">IFERROR(AX129*(1+'IMF GDP constant growth'!AY129/100),"")</f>
        <v>507.419500071168</v>
      </c>
      <c r="AZ129" s="0" t="n">
        <f aca="false">IFERROR(AY129*(1+'IMF GDP constant growth'!AZ129/100),"")</f>
        <v>522.459414053277</v>
      </c>
      <c r="BA129" s="0" t="n">
        <f aca="false">IFERROR(AZ129*(1+'IMF GDP constant growth'!BA129/100),"")</f>
        <v>538.044378374487</v>
      </c>
      <c r="BB129" s="0" t="n">
        <f aca="false">IFERROR(BA129*(1+'IMF GDP constant growth'!BB129/100),"")</f>
        <v>556.015060612195</v>
      </c>
      <c r="BC129" s="0" t="n">
        <f aca="false">IFERROR(BB129*(1+'IMF GDP constant growth'!BC129/100),"")</f>
        <v>574.563723034218</v>
      </c>
      <c r="BD129" s="0" t="n">
        <f aca="false">IFERROR(BC129*(1+'IMF GDP constant growth'!BD129/100),"")</f>
        <v>593.610510452802</v>
      </c>
      <c r="BE129" s="0" t="n">
        <v>2022</v>
      </c>
    </row>
    <row r="130" customFormat="false" ht="15" hidden="false" customHeight="false" outlineLevel="0" collapsed="false">
      <c r="A130" s="0" t="s">
        <v>116</v>
      </c>
      <c r="B130" s="0" t="s">
        <v>374</v>
      </c>
      <c r="C130" s="0" t="s">
        <v>239</v>
      </c>
      <c r="D130" s="0" t="s">
        <v>240</v>
      </c>
      <c r="E130" s="0" t="s">
        <v>241</v>
      </c>
      <c r="F130" s="0" t="s">
        <v>242</v>
      </c>
      <c r="G130" s="0" t="str">
        <f aca="false">IFERROR(H130/(1+'IMF GDP constant growth'!H130/100),"")</f>
        <v/>
      </c>
      <c r="H130" s="0" t="str">
        <f aca="false">IFERROR(I130/(1+'IMF GDP constant growth'!I130/100),"")</f>
        <v/>
      </c>
      <c r="I130" s="0" t="str">
        <f aca="false">IFERROR(J130/(1+'IMF GDP constant growth'!J130/100),"")</f>
        <v/>
      </c>
      <c r="J130" s="0" t="str">
        <f aca="false">IFERROR(K130/(1+'IMF GDP constant growth'!K130/100),"")</f>
        <v/>
      </c>
      <c r="K130" s="0" t="str">
        <f aca="false">IFERROR(L130/(1+'IMF GDP constant growth'!L130/100),"")</f>
        <v/>
      </c>
      <c r="L130" s="0" t="str">
        <f aca="false">IFERROR(M130/(1+'IMF GDP constant growth'!M130/100),"")</f>
        <v/>
      </c>
      <c r="M130" s="0" t="str">
        <f aca="false">IFERROR(N130/(1+'IMF GDP constant growth'!N130/100),"")</f>
        <v/>
      </c>
      <c r="N130" s="0" t="str">
        <f aca="false">IFERROR(O130/(1+'IMF GDP constant growth'!O130/100),"")</f>
        <v/>
      </c>
      <c r="O130" s="0" t="str">
        <f aca="false">IFERROR(P130/(1+'IMF GDP constant growth'!P130/100),"")</f>
        <v/>
      </c>
      <c r="P130" s="0" t="str">
        <f aca="false">IFERROR(Q130/(1+'IMF GDP constant growth'!Q130/100),"")</f>
        <v/>
      </c>
      <c r="Q130" s="0" t="str">
        <f aca="false">IFERROR(R130/(1+'IMF GDP constant growth'!R130/100),"")</f>
        <v/>
      </c>
      <c r="R130" s="0" t="str">
        <f aca="false">IFERROR(S130/(1+'IMF GDP constant growth'!S130/100),"")</f>
        <v/>
      </c>
      <c r="S130" s="0" t="n">
        <f aca="false">IFERROR(T130/(1+'IMF GDP constant growth'!T130/100),"")</f>
        <v>7.72141506739716</v>
      </c>
      <c r="T130" s="0" t="n">
        <f aca="false">IFERROR(U130/(1+'IMF GDP constant growth'!U130/100),"")</f>
        <v>7.14230893734237</v>
      </c>
      <c r="U130" s="0" t="n">
        <f aca="false">IFERROR(V130/(1+'IMF GDP constant growth'!V130/100),"")</f>
        <v>7.01374737647021</v>
      </c>
      <c r="V130" s="0" t="n">
        <f aca="false">IFERROR(W130/(1+'IMF GDP constant growth'!W130/100),"")</f>
        <v>6.93659615532904</v>
      </c>
      <c r="W130" s="0" t="n">
        <f aca="false">IFERROR(X130/(1+'IMF GDP constant growth'!X130/100),"")</f>
        <v>7.01983530919299</v>
      </c>
      <c r="X130" s="0" t="n">
        <f aca="false">IFERROR(Y130/(1+'IMF GDP constant growth'!Y130/100),"")</f>
        <v>7.11467328422018</v>
      </c>
      <c r="Y130" s="0" t="n">
        <f aca="false">IFERROR(Z130/(1+'IMF GDP constant growth'!Z130/100),"")</f>
        <v>7.35522038795967</v>
      </c>
      <c r="Z130" s="0" t="n">
        <f aca="false">IFERROR(AA130/(1+'IMF GDP constant growth'!AA130/100),"")</f>
        <v>7.67502537042815</v>
      </c>
      <c r="AA130" s="0" t="n">
        <f aca="false">IFERROR(AB130/(1+'IMF GDP constant growth'!AB130/100),"")</f>
        <v>8.02339477199189</v>
      </c>
      <c r="AB130" s="0" t="n">
        <f aca="false">IFERROR(AC130/(1+'IMF GDP constant growth'!AC130/100),"")</f>
        <v>7.7773172543349</v>
      </c>
      <c r="AC130" s="0" t="n">
        <f aca="false">IFERROR(AD130/(1+'IMF GDP constant growth'!AD130/100),"")</f>
        <v>7.89351037411466</v>
      </c>
      <c r="AD130" s="0" t="n">
        <f aca="false">IFERROR(AE130/(1+'IMF GDP constant growth'!AE130/100),"")</f>
        <v>8.06898310973123</v>
      </c>
      <c r="AE130" s="0" t="n">
        <f aca="false">IFERROR(AF130/(1+'IMF GDP constant growth'!AF130/100),"")</f>
        <v>8.44612738028007</v>
      </c>
      <c r="AF130" s="0" t="n">
        <f aca="false">IFERROR(AG130/(1+'IMF GDP constant growth'!AG130/100),"")</f>
        <v>8.8451224377245</v>
      </c>
      <c r="AG130" s="0" t="n">
        <f aca="false">IFERROR(AH130/(1+'IMF GDP constant growth'!AH130/100),"")</f>
        <v>9.2994963773504</v>
      </c>
      <c r="AH130" s="0" t="n">
        <f aca="false">IFERROR(AI130/(1+'IMF GDP constant growth'!AI130/100),"")</f>
        <v>9.90145277785629</v>
      </c>
      <c r="AI130" s="0" t="n">
        <f aca="false">IFERROR(AJ130/(1+'IMF GDP constant growth'!AJ130/100),"")</f>
        <v>10.4432602738606</v>
      </c>
      <c r="AJ130" s="0" t="n">
        <f aca="false">IFERROR(AK130/(1+'IMF GDP constant growth'!AK130/100),"")</f>
        <v>10.4057689694774</v>
      </c>
      <c r="AK130" s="0" t="n">
        <f aca="false">IFERROR(AL130/(1+'IMF GDP constant growth'!AL130/100),"")</f>
        <v>10.7552987491622</v>
      </c>
      <c r="AL130" s="0" t="n">
        <f aca="false">IFERROR(AM130/(1+'IMF GDP constant growth'!AM130/100),"")</f>
        <v>11.0069727398926</v>
      </c>
      <c r="AM130" s="0" t="n">
        <f aca="false">IFERROR(AN130/(1+'IMF GDP constant growth'!AN130/100),"")</f>
        <v>10.9567809441987</v>
      </c>
      <c r="AN130" s="0" t="n">
        <f aca="false">IFERROR(AO130/(1+'IMF GDP constant growth'!AO130/100),"")</f>
        <v>11.2772667868165</v>
      </c>
      <c r="AO130" s="0" t="n">
        <f aca="false">IFERROR(AP130/(1+'IMF GDP constant growth'!AP130/100),"")</f>
        <v>11.68651879851</v>
      </c>
      <c r="AP130" s="0" t="n">
        <f aca="false">IFERROR(AQ130/(1+'IMF GDP constant growth'!AQ130/100),"")</f>
        <v>12.1371509633806</v>
      </c>
      <c r="AQ130" s="0" t="n">
        <f aca="false">IFERROR(AR130/(1+'IMF GDP constant growth'!AR130/100),"")</f>
        <v>12.4828170228177</v>
      </c>
      <c r="AR130" s="0" t="n">
        <f aca="false">IFERROR(AS130/(1+'IMF GDP constant growth'!AS130/100),"")</f>
        <v>12.6178811030046</v>
      </c>
      <c r="AS130" s="0" t="n">
        <f aca="false">IFERROR(AT130/(1+'IMF GDP constant growth'!AT130/100),"")</f>
        <v>12.9814022575821</v>
      </c>
      <c r="AT130" s="0" t="n">
        <f aca="false">IFERROR(AU130/(1+'IMF GDP constant growth'!AU130/100),"")</f>
        <v>13.4889750858536</v>
      </c>
      <c r="AU130" s="0" t="n">
        <f aca="false">IFERROR(AV130/(1+'IMF GDP constant growth'!AV130/100),"")</f>
        <v>12.8566119338288</v>
      </c>
      <c r="AV130" s="0" t="n">
        <f aca="false">IFERROR(AW130/(1+'IMF GDP constant growth'!AW130/100),"")</f>
        <v>13.4365736981638</v>
      </c>
      <c r="AW130" s="0" t="n">
        <f aca="false">'IMF GDP current US'!AW130</f>
        <v>13.735</v>
      </c>
      <c r="AX130" s="0" t="n">
        <f aca="false">IFERROR(AW130*(1+'IMF GDP constant growth'!AX130/100),"")</f>
        <v>13.87605845</v>
      </c>
      <c r="AY130" s="0" t="n">
        <f aca="false">IFERROR(AX130*(1+'IMF GDP constant growth'!AY130/100),"")</f>
        <v>14.25071202815</v>
      </c>
      <c r="AZ130" s="0" t="n">
        <f aca="false">IFERROR(AY130*(1+'IMF GDP constant growth'!AZ130/100),"")</f>
        <v>14.7779883731915</v>
      </c>
      <c r="BA130" s="0" t="n">
        <f aca="false">IFERROR(AZ130*(1+'IMF GDP constant growth'!BA130/100),"")</f>
        <v>15.354329919746</v>
      </c>
      <c r="BB130" s="0" t="n">
        <f aca="false">IFERROR(BA130*(1+'IMF GDP constant growth'!BB130/100),"")</f>
        <v>15.9531487866161</v>
      </c>
      <c r="BC130" s="0" t="n">
        <f aca="false">IFERROR(BB130*(1+'IMF GDP constant growth'!BC130/100),"")</f>
        <v>16.5593684405075</v>
      </c>
      <c r="BD130" s="0" t="n">
        <f aca="false">IFERROR(BC130*(1+'IMF GDP constant growth'!BD130/100),"")</f>
        <v>17.1389463359253</v>
      </c>
      <c r="BE130" s="0" t="n">
        <v>2023</v>
      </c>
    </row>
    <row r="131" customFormat="false" ht="15" hidden="false" customHeight="false" outlineLevel="0" collapsed="false">
      <c r="A131" s="0" t="s">
        <v>142</v>
      </c>
      <c r="B131" s="0" t="s">
        <v>375</v>
      </c>
      <c r="C131" s="0" t="s">
        <v>239</v>
      </c>
      <c r="D131" s="0" t="s">
        <v>240</v>
      </c>
      <c r="E131" s="0" t="s">
        <v>241</v>
      </c>
      <c r="F131" s="0" t="s">
        <v>242</v>
      </c>
      <c r="G131" s="0" t="n">
        <f aca="false">IFERROR(H131/(1+'IMF GDP constant growth'!H131/100),"")</f>
        <v>225.054197812105</v>
      </c>
      <c r="H131" s="0" t="n">
        <f aca="false">IFERROR(I131/(1+'IMF GDP constant growth'!I131/100),"")</f>
        <v>228.650563893142</v>
      </c>
      <c r="I131" s="0" t="n">
        <f aca="false">IFERROR(J131/(1+'IMF GDP constant growth'!J131/100),"")</f>
        <v>229.187892718291</v>
      </c>
      <c r="J131" s="0" t="n">
        <f aca="false">IFERROR(K131/(1+'IMF GDP constant growth'!K131/100),"")</f>
        <v>238.293527695989</v>
      </c>
      <c r="K131" s="0" t="n">
        <f aca="false">IFERROR(L131/(1+'IMF GDP constant growth'!L131/100),"")</f>
        <v>252.71505199215</v>
      </c>
      <c r="L131" s="0" t="n">
        <f aca="false">IFERROR(M131/(1+'IMF GDP constant growth'!M131/100),"")</f>
        <v>266.748318829274</v>
      </c>
      <c r="M131" s="0" t="n">
        <f aca="false">IFERROR(N131/(1+'IMF GDP constant growth'!N131/100),"")</f>
        <v>277.530285876353</v>
      </c>
      <c r="N131" s="0" t="n">
        <f aca="false">IFERROR(O131/(1+'IMF GDP constant growth'!O131/100),"")</f>
        <v>282.398167090625</v>
      </c>
      <c r="O131" s="0" t="n">
        <f aca="false">IFERROR(P131/(1+'IMF GDP constant growth'!P131/100),"")</f>
        <v>281.678051764544</v>
      </c>
      <c r="P131" s="0" t="n">
        <f aca="false">IFERROR(Q131/(1+'IMF GDP constant growth'!Q131/100),"")</f>
        <v>284.60186994186</v>
      </c>
      <c r="Q131" s="0" t="n">
        <f aca="false">IFERROR(R131/(1+'IMF GDP constant growth'!R131/100),"")</f>
        <v>290.100378069136</v>
      </c>
      <c r="R131" s="0" t="n">
        <f aca="false">IFERROR(S131/(1+'IMF GDP constant growth'!S131/100),"")</f>
        <v>299.047073728788</v>
      </c>
      <c r="S131" s="0" t="n">
        <f aca="false">IFERROR(T131/(1+'IMF GDP constant growth'!T131/100),"")</f>
        <v>309.735016143855</v>
      </c>
      <c r="T131" s="0" t="n">
        <f aca="false">IFERROR(U131/(1+'IMF GDP constant growth'!U131/100),"")</f>
        <v>318.546977353148</v>
      </c>
      <c r="U131" s="0" t="n">
        <f aca="false">IFERROR(V131/(1+'IMF GDP constant growth'!V131/100),"")</f>
        <v>334.64952705835</v>
      </c>
      <c r="V131" s="0" t="n">
        <f aca="false">IFERROR(W131/(1+'IMF GDP constant growth'!W131/100),"")</f>
        <v>348.557561402895</v>
      </c>
      <c r="W131" s="0" t="n">
        <f aca="false">IFERROR(X131/(1+'IMF GDP constant growth'!X131/100),"")</f>
        <v>366.083035590232</v>
      </c>
      <c r="X131" s="0" t="n">
        <f aca="false">IFERROR(Y131/(1+'IMF GDP constant growth'!Y131/100),"")</f>
        <v>385.430524021176</v>
      </c>
      <c r="Y131" s="0" t="n">
        <f aca="false">IFERROR(Z131/(1+'IMF GDP constant growth'!Z131/100),"")</f>
        <v>395.717664707301</v>
      </c>
      <c r="Z131" s="0" t="n">
        <f aca="false">IFERROR(AA131/(1+'IMF GDP constant growth'!AA131/100),"")</f>
        <v>403.916934720037</v>
      </c>
      <c r="AA131" s="0" t="n">
        <f aca="false">IFERROR(AB131/(1+'IMF GDP constant growth'!AB131/100),"")</f>
        <v>417.322937783395</v>
      </c>
      <c r="AB131" s="0" t="n">
        <f aca="false">IFERROR(AC131/(1+'IMF GDP constant growth'!AC131/100),"")</f>
        <v>425.949002907378</v>
      </c>
      <c r="AC131" s="0" t="n">
        <f aca="false">IFERROR(AD131/(1+'IMF GDP constant growth'!AD131/100),"")</f>
        <v>431.818580167441</v>
      </c>
      <c r="AD131" s="0" t="n">
        <f aca="false">IFERROR(AE131/(1+'IMF GDP constant growth'!AE131/100),"")</f>
        <v>435.899265750023</v>
      </c>
      <c r="AE131" s="0" t="n">
        <f aca="false">IFERROR(AF131/(1+'IMF GDP constant growth'!AF131/100),"")</f>
        <v>453.400621269887</v>
      </c>
      <c r="AF131" s="0" t="n">
        <f aca="false">IFERROR(AG131/(1+'IMF GDP constant growth'!AG131/100),"")</f>
        <v>465.574427950983</v>
      </c>
      <c r="AG131" s="0" t="n">
        <f aca="false">IFERROR(AH131/(1+'IMF GDP constant growth'!AH131/100),"")</f>
        <v>477.032214622857</v>
      </c>
      <c r="AH131" s="0" t="n">
        <f aca="false">IFERROR(AI131/(1+'IMF GDP constant growth'!AI131/100),"")</f>
        <v>490.932933356967</v>
      </c>
      <c r="AI131" s="0" t="n">
        <f aca="false">IFERROR(AJ131/(1+'IMF GDP constant growth'!AJ131/100),"")</f>
        <v>493.299230095748</v>
      </c>
      <c r="AJ131" s="0" t="n">
        <f aca="false">IFERROR(AK131/(1+'IMF GDP constant growth'!AK131/100),"")</f>
        <v>483.72922503189</v>
      </c>
      <c r="AK131" s="0" t="n">
        <f aca="false">IFERROR(AL131/(1+'IMF GDP constant growth'!AL131/100),"")</f>
        <v>487.536174032891</v>
      </c>
      <c r="AL131" s="0" t="n">
        <f aca="false">IFERROR(AM131/(1+'IMF GDP constant growth'!AM131/100),"")</f>
        <v>492.928324117695</v>
      </c>
      <c r="AM131" s="0" t="n">
        <f aca="false">IFERROR(AN131/(1+'IMF GDP constant growth'!AN131/100),"")</f>
        <v>506.326115967214</v>
      </c>
      <c r="AN131" s="0" t="n">
        <f aca="false">IFERROR(AO131/(1+'IMF GDP constant growth'!AO131/100),"")</f>
        <v>511.470389305441</v>
      </c>
      <c r="AO131" s="0" t="n">
        <f aca="false">IFERROR(AP131/(1+'IMF GDP constant growth'!AP131/100),"")</f>
        <v>521.945302878416</v>
      </c>
      <c r="AP131" s="0" t="n">
        <f aca="false">IFERROR(AQ131/(1+'IMF GDP constant growth'!AQ131/100),"")</f>
        <v>531.637827152868</v>
      </c>
      <c r="AQ131" s="0" t="n">
        <f aca="false">IFERROR(AR131/(1+'IMF GDP constant growth'!AR131/100),"")</f>
        <v>537.831407839199</v>
      </c>
      <c r="AR131" s="0" t="n">
        <f aca="false">IFERROR(AS131/(1+'IMF GDP constant growth'!AS131/100),"")</f>
        <v>551.083573728357</v>
      </c>
      <c r="AS131" s="0" t="n">
        <f aca="false">IFERROR(AT131/(1+'IMF GDP constant growth'!AT131/100),"")</f>
        <v>555.652056554565</v>
      </c>
      <c r="AT131" s="0" t="n">
        <f aca="false">IFERROR(AU131/(1+'IMF GDP constant growth'!AU131/100),"")</f>
        <v>561.897585670238</v>
      </c>
      <c r="AU131" s="0" t="n">
        <f aca="false">IFERROR(AV131/(1+'IMF GDP constant growth'!AV131/100),"")</f>
        <v>554.716534525373</v>
      </c>
      <c r="AV131" s="0" t="n">
        <f aca="false">IFERROR(AW131/(1+'IMF GDP constant growth'!AW131/100),"")</f>
        <v>576.400403859969</v>
      </c>
      <c r="AW131" s="0" t="n">
        <f aca="false">'IMF GDP current US'!AW131</f>
        <v>593.727</v>
      </c>
      <c r="AX131" s="0" t="n">
        <f aca="false">IFERROR(AW131*(1+'IMF GDP constant growth'!AX131/100),"")</f>
        <v>596.77875678</v>
      </c>
      <c r="AY131" s="0" t="n">
        <f aca="false">IFERROR(AX131*(1+'IMF GDP constant growth'!AY131/100),"")</f>
        <v>605.879632820895</v>
      </c>
      <c r="AZ131" s="0" t="n">
        <f aca="false">IFERROR(AY131*(1+'IMF GDP constant growth'!AZ131/100),"")</f>
        <v>617.5004041784</v>
      </c>
      <c r="BA131" s="0" t="n">
        <f aca="false">IFERROR(AZ131*(1+'IMF GDP constant growth'!BA131/100),"")</f>
        <v>627.997911049433</v>
      </c>
      <c r="BB131" s="0" t="n">
        <f aca="false">IFERROR(BA131*(1+'IMF GDP constant growth'!BB131/100),"")</f>
        <v>637.932838002234</v>
      </c>
      <c r="BC131" s="0" t="n">
        <f aca="false">IFERROR(BB131*(1+'IMF GDP constant growth'!BC131/100),"")</f>
        <v>646.838380420746</v>
      </c>
      <c r="BD131" s="0" t="n">
        <f aca="false">IFERROR(BC131*(1+'IMF GDP constant growth'!BD131/100),"")</f>
        <v>656.042890574133</v>
      </c>
      <c r="BE131" s="0" t="n">
        <v>2023</v>
      </c>
    </row>
    <row r="132" customFormat="false" ht="15" hidden="false" customHeight="false" outlineLevel="0" collapsed="false">
      <c r="A132" s="0" t="s">
        <v>143</v>
      </c>
      <c r="B132" s="0" t="s">
        <v>376</v>
      </c>
      <c r="C132" s="0" t="s">
        <v>239</v>
      </c>
      <c r="D132" s="0" t="s">
        <v>240</v>
      </c>
      <c r="E132" s="0" t="s">
        <v>241</v>
      </c>
      <c r="F132" s="0" t="s">
        <v>242</v>
      </c>
      <c r="G132" s="0" t="n">
        <f aca="false">IFERROR(H132/(1+'IMF GDP constant growth'!H132/100),"")</f>
        <v>16.6833877573006</v>
      </c>
      <c r="H132" s="0" t="n">
        <f aca="false">IFERROR(I132/(1+'IMF GDP constant growth'!I132/100),"")</f>
        <v>19.5355797282887</v>
      </c>
      <c r="I132" s="0" t="n">
        <f aca="false">IFERROR(J132/(1+'IMF GDP constant growth'!J132/100),"")</f>
        <v>21.7823667528392</v>
      </c>
      <c r="J132" s="0" t="n">
        <f aca="false">IFERROR(K132/(1+'IMF GDP constant growth'!K132/100),"")</f>
        <v>25.2560007789145</v>
      </c>
      <c r="K132" s="0" t="n">
        <f aca="false">IFERROR(L132/(1+'IMF GDP constant growth'!L132/100),"")</f>
        <v>28.7675951272147</v>
      </c>
      <c r="L132" s="0" t="n">
        <f aca="false">IFERROR(M132/(1+'IMF GDP constant growth'!M132/100),"")</f>
        <v>32.9455129675401</v>
      </c>
      <c r="M132" s="0" t="n">
        <f aca="false">IFERROR(N132/(1+'IMF GDP constant growth'!N132/100),"")</f>
        <v>33.6521942206939</v>
      </c>
      <c r="N132" s="0" t="n">
        <f aca="false">IFERROR(O132/(1+'IMF GDP constant growth'!O132/100),"")</f>
        <v>32.3087986274038</v>
      </c>
      <c r="O132" s="0" t="n">
        <f aca="false">IFERROR(P132/(1+'IMF GDP constant growth'!P132/100),"")</f>
        <v>34.0033951154111</v>
      </c>
      <c r="P132" s="0" t="n">
        <f aca="false">IFERROR(Q132/(1+'IMF GDP constant growth'!Q132/100),"")</f>
        <v>35.0177163917038</v>
      </c>
      <c r="Q132" s="0" t="n">
        <f aca="false">IFERROR(R132/(1+'IMF GDP constant growth'!R132/100),"")</f>
        <v>37.9515006710007</v>
      </c>
      <c r="R132" s="0" t="n">
        <f aca="false">IFERROR(S132/(1+'IMF GDP constant growth'!S132/100),"")</f>
        <v>40.245289371556</v>
      </c>
      <c r="S132" s="0" t="n">
        <f aca="false">IFERROR(T132/(1+'IMF GDP constant growth'!T132/100),"")</f>
        <v>43.6629193449886</v>
      </c>
      <c r="T132" s="0" t="n">
        <f aca="false">IFERROR(U132/(1+'IMF GDP constant growth'!U132/100),"")</f>
        <v>46.3455691095447</v>
      </c>
      <c r="U132" s="0" t="n">
        <f aca="false">IFERROR(V132/(1+'IMF GDP constant growth'!V132/100),"")</f>
        <v>48.1275562418067</v>
      </c>
      <c r="V132" s="0" t="n">
        <f aca="false">IFERROR(W132/(1+'IMF GDP constant growth'!W132/100),"")</f>
        <v>50.4525984838484</v>
      </c>
      <c r="W132" s="0" t="n">
        <f aca="false">IFERROR(X132/(1+'IMF GDP constant growth'!X132/100),"")</f>
        <v>51.9101740540467</v>
      </c>
      <c r="X132" s="0" t="n">
        <f aca="false">IFERROR(Y132/(1+'IMF GDP constant growth'!Y132/100),"")</f>
        <v>55.1171846071057</v>
      </c>
      <c r="Y132" s="0" t="n">
        <f aca="false">IFERROR(Z132/(1+'IMF GDP constant growth'!Z132/100),"")</f>
        <v>56.6075532788819</v>
      </c>
      <c r="Z132" s="0" t="n">
        <f aca="false">IFERROR(AA132/(1+'IMF GDP constant growth'!AA132/100),"")</f>
        <v>56.7762437876529</v>
      </c>
      <c r="AA132" s="0" t="n">
        <f aca="false">IFERROR(AB132/(1+'IMF GDP constant growth'!AB132/100),"")</f>
        <v>60.2923965654223</v>
      </c>
      <c r="AB132" s="0" t="n">
        <f aca="false">IFERROR(AC132/(1+'IMF GDP constant growth'!AC132/100),"")</f>
        <v>63.0736848189852</v>
      </c>
      <c r="AC132" s="0" t="n">
        <f aca="false">IFERROR(AD132/(1+'IMF GDP constant growth'!AD132/100),"")</f>
        <v>62.5791871300044</v>
      </c>
      <c r="AD132" s="0" t="n">
        <f aca="false">IFERROR(AE132/(1+'IMF GDP constant growth'!AE132/100),"")</f>
        <v>61.2055739725008</v>
      </c>
      <c r="AE132" s="0" t="n">
        <f aca="false">IFERROR(AF132/(1+'IMF GDP constant growth'!AF132/100),"")</f>
        <v>62.424789006033</v>
      </c>
      <c r="AF132" s="0" t="n">
        <f aca="false">IFERROR(AG132/(1+'IMF GDP constant growth'!AG132/100),"")</f>
        <v>64.1601981404007</v>
      </c>
      <c r="AG132" s="0" t="n">
        <f aca="false">IFERROR(AH132/(1+'IMF GDP constant growth'!AH132/100),"")</f>
        <v>67.1564793935574</v>
      </c>
      <c r="AH132" s="0" t="n">
        <f aca="false">IFERROR(AI132/(1+'IMF GDP constant growth'!AI132/100),"")</f>
        <v>70.5008720673566</v>
      </c>
      <c r="AI132" s="0" t="n">
        <f aca="false">IFERROR(AJ132/(1+'IMF GDP constant growth'!AJ132/100),"")</f>
        <v>76.810700117385</v>
      </c>
      <c r="AJ132" s="0" t="n">
        <f aca="false">IFERROR(AK132/(1+'IMF GDP constant growth'!AK132/100),"")</f>
        <v>81.405516198407</v>
      </c>
      <c r="AK132" s="0" t="n">
        <f aca="false">IFERROR(AL132/(1+'IMF GDP constant growth'!AL132/100),"")</f>
        <v>83.4178605588316</v>
      </c>
      <c r="AL132" s="0" t="n">
        <f aca="false">IFERROR(AM132/(1+'IMF GDP constant growth'!AM132/100),"")</f>
        <v>85.8319734434042</v>
      </c>
      <c r="AM132" s="0" t="n">
        <f aca="false">IFERROR(AN132/(1+'IMF GDP constant growth'!AN132/100),"")</f>
        <v>93.4392612496931</v>
      </c>
      <c r="AN132" s="0" t="n">
        <f aca="false">IFERROR(AO132/(1+'IMF GDP constant growth'!AO132/100),"")</f>
        <v>98.3233314352146</v>
      </c>
      <c r="AO132" s="0" t="n">
        <f aca="false">IFERROR(AP132/(1+'IMF GDP constant growth'!AP132/100),"")</f>
        <v>99.5936688773575</v>
      </c>
      <c r="AP132" s="0" t="n">
        <f aca="false">IFERROR(AQ132/(1+'IMF GDP constant growth'!AQ132/100),"")</f>
        <v>104.590283244935</v>
      </c>
      <c r="AQ132" s="0" t="n">
        <f aca="false">IFERROR(AR132/(1+'IMF GDP constant growth'!AR132/100),"")</f>
        <v>109.867908937474</v>
      </c>
      <c r="AR132" s="0" t="n">
        <f aca="false">IFERROR(AS132/(1+'IMF GDP constant growth'!AS132/100),"")</f>
        <v>110.201907380644</v>
      </c>
      <c r="AS132" s="0" t="n">
        <f aca="false">IFERROR(AT132/(1+'IMF GDP constant growth'!AT132/100),"")</f>
        <v>111.620205928633</v>
      </c>
      <c r="AT132" s="0" t="n">
        <f aca="false">IFERROR(AU132/(1+'IMF GDP constant growth'!AU132/100),"")</f>
        <v>110.358897601639</v>
      </c>
      <c r="AU132" s="0" t="n">
        <f aca="false">IFERROR(AV132/(1+'IMF GDP constant growth'!AV132/100),"")</f>
        <v>106.630974040656</v>
      </c>
      <c r="AV132" s="0" t="n">
        <f aca="false">IFERROR(AW132/(1+'IMF GDP constant growth'!AW132/100),"")</f>
        <v>109.928003757993</v>
      </c>
      <c r="AW132" s="0" t="n">
        <f aca="false">'IMF GDP current US'!AW132</f>
        <v>114.667</v>
      </c>
      <c r="AX132" s="0" t="n">
        <f aca="false">IFERROR(AW132*(1+'IMF GDP constant growth'!AX132/100),"")</f>
        <v>116.17028437</v>
      </c>
      <c r="AY132" s="0" t="n">
        <f aca="false">IFERROR(AX132*(1+'IMF GDP constant growth'!AY132/100),"")</f>
        <v>117.557357565378</v>
      </c>
      <c r="AZ132" s="0" t="n">
        <f aca="false">IFERROR(AY132*(1+'IMF GDP constant growth'!AZ132/100),"")</f>
        <v>121.187528766997</v>
      </c>
      <c r="BA132" s="0" t="n">
        <f aca="false">IFERROR(AZ132*(1+'IMF GDP constant growth'!BA132/100),"")</f>
        <v>125.486050412362</v>
      </c>
      <c r="BB132" s="0" t="n">
        <f aca="false">IFERROR(BA132*(1+'IMF GDP constant growth'!BB132/100),"")</f>
        <v>129.546779003706</v>
      </c>
      <c r="BC132" s="0" t="n">
        <f aca="false">IFERROR(BB132*(1+'IMF GDP constant growth'!BC132/100),"")</f>
        <v>133.580865701881</v>
      </c>
      <c r="BD132" s="0" t="n">
        <f aca="false">IFERROR(BC132*(1+'IMF GDP constant growth'!BD132/100),"")</f>
        <v>137.835416274486</v>
      </c>
      <c r="BE132" s="0" t="n">
        <v>2022</v>
      </c>
    </row>
    <row r="133" customFormat="false" ht="15" hidden="false" customHeight="false" outlineLevel="0" collapsed="false">
      <c r="A133" s="0" t="s">
        <v>144</v>
      </c>
      <c r="B133" s="0" t="s">
        <v>377</v>
      </c>
      <c r="C133" s="0" t="s">
        <v>239</v>
      </c>
      <c r="D133" s="0" t="s">
        <v>240</v>
      </c>
      <c r="E133" s="0" t="s">
        <v>241</v>
      </c>
      <c r="F133" s="0" t="s">
        <v>242</v>
      </c>
      <c r="G133" s="0" t="n">
        <f aca="false">IFERROR(H133/(1+'IMF GDP constant growth'!H133/100),"")</f>
        <v>54.7813232158391</v>
      </c>
      <c r="H133" s="0" t="n">
        <f aca="false">IFERROR(I133/(1+'IMF GDP constant growth'!I133/100),"")</f>
        <v>58.1821477610784</v>
      </c>
      <c r="I133" s="0" t="n">
        <f aca="false">IFERROR(J133/(1+'IMF GDP constant growth'!J133/100),"")</f>
        <v>62.5818817747711</v>
      </c>
      <c r="J133" s="0" t="n">
        <f aca="false">IFERROR(K133/(1+'IMF GDP constant growth'!K133/100),"")</f>
        <v>66.8299399096426</v>
      </c>
      <c r="K133" s="0" t="n">
        <f aca="false">IFERROR(L133/(1+'IMF GDP constant growth'!L133/100),"")</f>
        <v>69.4850934222527</v>
      </c>
      <c r="L133" s="0" t="n">
        <f aca="false">IFERROR(M133/(1+'IMF GDP constant growth'!M133/100),"")</f>
        <v>75.5358553574624</v>
      </c>
      <c r="M133" s="0" t="n">
        <f aca="false">IFERROR(N133/(1+'IMF GDP constant growth'!N133/100),"")</f>
        <v>80.3422018338578</v>
      </c>
      <c r="N133" s="0" t="n">
        <f aca="false">IFERROR(O133/(1+'IMF GDP constant growth'!O133/100),"")</f>
        <v>85.0108871824233</v>
      </c>
      <c r="O133" s="0" t="n">
        <f aca="false">IFERROR(P133/(1+'IMF GDP constant growth'!P133/100),"")</f>
        <v>90.482187881484</v>
      </c>
      <c r="P133" s="0" t="n">
        <f aca="false">IFERROR(Q133/(1+'IMF GDP constant growth'!Q133/100),"")</f>
        <v>94.8325714748258</v>
      </c>
      <c r="Q133" s="0" t="n">
        <f aca="false">IFERROR(R133/(1+'IMF GDP constant growth'!R133/100),"")</f>
        <v>99.1844381798055</v>
      </c>
      <c r="R133" s="0" t="n">
        <f aca="false">IFERROR(S133/(1+'IMF GDP constant growth'!S133/100),"")</f>
        <v>104.269624325284</v>
      </c>
      <c r="S133" s="0" t="n">
        <f aca="false">IFERROR(T133/(1+'IMF GDP constant growth'!T133/100),"")</f>
        <v>112.161792190465</v>
      </c>
      <c r="T133" s="0" t="n">
        <f aca="false">IFERROR(U133/(1+'IMF GDP constant growth'!U133/100),"")</f>
        <v>114.513824972699</v>
      </c>
      <c r="U133" s="0" t="n">
        <f aca="false">IFERROR(V133/(1+'IMF GDP constant growth'!V133/100),"")</f>
        <v>119.516933985756</v>
      </c>
      <c r="V133" s="0" t="n">
        <f aca="false">IFERROR(W133/(1+'IMF GDP constant growth'!W133/100),"")</f>
        <v>125.566881184115</v>
      </c>
      <c r="W133" s="0" t="n">
        <f aca="false">IFERROR(X133/(1+'IMF GDP constant growth'!X133/100),"")</f>
        <v>133.853039673455</v>
      </c>
      <c r="X133" s="0" t="n">
        <f aca="false">IFERROR(Y133/(1+'IMF GDP constant growth'!Y133/100),"")</f>
        <v>136.132556939094</v>
      </c>
      <c r="Y133" s="0" t="n">
        <f aca="false">IFERROR(Z133/(1+'IMF GDP constant growth'!Z133/100),"")</f>
        <v>140.889028478546</v>
      </c>
      <c r="Z133" s="0" t="n">
        <f aca="false">IFERROR(AA133/(1+'IMF GDP constant growth'!AA133/100),"")</f>
        <v>146.781007649519</v>
      </c>
      <c r="AA133" s="0" t="n">
        <f aca="false">IFERROR(AB133/(1+'IMF GDP constant growth'!AB133/100),"")</f>
        <v>152.517209428462</v>
      </c>
      <c r="AB133" s="0" t="n">
        <f aca="false">IFERROR(AC133/(1+'IMF GDP constant growth'!AC133/100),"")</f>
        <v>158.065785507469</v>
      </c>
      <c r="AC133" s="0" t="n">
        <f aca="false">IFERROR(AD133/(1+'IMF GDP constant growth'!AD133/100),"")</f>
        <v>162.21185106133</v>
      </c>
      <c r="AD133" s="0" t="n">
        <f aca="false">IFERROR(AE133/(1+'IMF GDP constant growth'!AE133/100),"")</f>
        <v>170.593337405669</v>
      </c>
      <c r="AE133" s="0" t="n">
        <f aca="false">IFERROR(AF133/(1+'IMF GDP constant growth'!AF133/100),"")</f>
        <v>183.713670985539</v>
      </c>
      <c r="AF133" s="0" t="n">
        <f aca="false">IFERROR(AG133/(1+'IMF GDP constant growth'!AG133/100),"")</f>
        <v>198.405253254253</v>
      </c>
      <c r="AG133" s="0" t="n">
        <f aca="false">IFERROR(AH133/(1+'IMF GDP constant growth'!AH133/100),"")</f>
        <v>209.642926798574</v>
      </c>
      <c r="AH133" s="0" t="n">
        <f aca="false">IFERROR(AI133/(1+'IMF GDP constant growth'!AI133/100),"")</f>
        <v>220.357776787249</v>
      </c>
      <c r="AI133" s="0" t="n">
        <f aca="false">IFERROR(AJ133/(1+'IMF GDP constant growth'!AJ133/100),"")</f>
        <v>230.152679965442</v>
      </c>
      <c r="AJ133" s="0" t="n">
        <f aca="false">IFERROR(AK133/(1+'IMF GDP constant growth'!AK133/100),"")</f>
        <v>232.599202953475</v>
      </c>
      <c r="AK133" s="0" t="n">
        <f aca="false">IFERROR(AL133/(1+'IMF GDP constant growth'!AL133/100),"")</f>
        <v>237.867574900371</v>
      </c>
      <c r="AL133" s="0" t="n">
        <f aca="false">IFERROR(AM133/(1+'IMF GDP constant growth'!AM133/100),"")</f>
        <v>245.488852000179</v>
      </c>
      <c r="AM133" s="0" t="n">
        <f aca="false">IFERROR(AN133/(1+'IMF GDP constant growth'!AN133/100),"")</f>
        <v>253.334675710104</v>
      </c>
      <c r="AN133" s="0" t="n">
        <f aca="false">IFERROR(AO133/(1+'IMF GDP constant growth'!AO133/100),"")</f>
        <v>263.103260805486</v>
      </c>
      <c r="AO133" s="0" t="n">
        <f aca="false">IFERROR(AP133/(1+'IMF GDP constant growth'!AP133/100),"")</f>
        <v>272.459212759729</v>
      </c>
      <c r="AP133" s="0" t="n">
        <f aca="false">IFERROR(AQ133/(1+'IMF GDP constant growth'!AQ133/100),"")</f>
        <v>282.84535795013</v>
      </c>
      <c r="AQ133" s="0" t="n">
        <f aca="false">IFERROR(AR133/(1+'IMF GDP constant growth'!AR133/100),"")</f>
        <v>294.362820925859</v>
      </c>
      <c r="AR133" s="0" t="n">
        <f aca="false">IFERROR(AS133/(1+'IMF GDP constant growth'!AS133/100),"")</f>
        <v>307.930003342332</v>
      </c>
      <c r="AS133" s="0" t="n">
        <f aca="false">IFERROR(AT133/(1+'IMF GDP constant growth'!AT133/100),"")</f>
        <v>326.701416346081</v>
      </c>
      <c r="AT133" s="0" t="n">
        <f aca="false">IFERROR(AU133/(1+'IMF GDP constant growth'!AU133/100),"")</f>
        <v>336.894500536078</v>
      </c>
      <c r="AU133" s="0" t="n">
        <f aca="false">IFERROR(AV133/(1+'IMF GDP constant growth'!AV133/100),"")</f>
        <v>333.717585396023</v>
      </c>
      <c r="AV133" s="0" t="n">
        <f aca="false">IFERROR(AW133/(1+'IMF GDP constant growth'!AW133/100),"")</f>
        <v>352.973090073374</v>
      </c>
      <c r="AW133" s="0" t="n">
        <f aca="false">'IMF GDP current US'!AW133</f>
        <v>374.748</v>
      </c>
      <c r="AX133" s="0" t="n">
        <f aca="false">IFERROR(AW133*(1+'IMF GDP constant growth'!AX133/100),"")</f>
        <v>374.12591832</v>
      </c>
      <c r="AY133" s="0" t="n">
        <f aca="false">IFERROR(AX133*(1+'IMF GDP constant growth'!AY133/100),"")</f>
        <v>381.6084366864</v>
      </c>
      <c r="AZ133" s="0" t="n">
        <f aca="false">IFERROR(AY133*(1+'IMF GDP constant growth'!AZ133/100),"")</f>
        <v>394.964731970424</v>
      </c>
      <c r="BA133" s="0" t="n">
        <f aca="false">IFERROR(AZ133*(1+'IMF GDP constant growth'!BA133/100),"")</f>
        <v>412.738144909093</v>
      </c>
      <c r="BB133" s="0" t="n">
        <f aca="false">IFERROR(BA133*(1+'IMF GDP constant growth'!BB133/100),"")</f>
        <v>433.375052154548</v>
      </c>
      <c r="BC133" s="0" t="n">
        <f aca="false">IFERROR(BB133*(1+'IMF GDP constant growth'!BC133/100),"")</f>
        <v>455.043804762275</v>
      </c>
      <c r="BD133" s="0" t="n">
        <f aca="false">IFERROR(BC133*(1+'IMF GDP constant growth'!BD133/100),"")</f>
        <v>477.795995000389</v>
      </c>
      <c r="BE133" s="0" t="n">
        <v>2023</v>
      </c>
    </row>
    <row r="134" customFormat="false" ht="15" hidden="false" customHeight="false" outlineLevel="0" collapsed="false">
      <c r="A134" s="0" t="s">
        <v>145</v>
      </c>
      <c r="B134" s="0" t="s">
        <v>378</v>
      </c>
      <c r="C134" s="0" t="s">
        <v>239</v>
      </c>
      <c r="D134" s="0" t="s">
        <v>240</v>
      </c>
      <c r="E134" s="0" t="s">
        <v>241</v>
      </c>
      <c r="F134" s="0" t="s">
        <v>242</v>
      </c>
      <c r="G134" s="0" t="str">
        <f aca="false">IFERROR(H134/(1+'IMF GDP constant growth'!H134/100),"")</f>
        <v/>
      </c>
      <c r="H134" s="0" t="str">
        <f aca="false">IFERROR(I134/(1+'IMF GDP constant growth'!I134/100),"")</f>
        <v/>
      </c>
      <c r="I134" s="0" t="str">
        <f aca="false">IFERROR(J134/(1+'IMF GDP constant growth'!J134/100),"")</f>
        <v/>
      </c>
      <c r="J134" s="0" t="str">
        <f aca="false">IFERROR(K134/(1+'IMF GDP constant growth'!K134/100),"")</f>
        <v/>
      </c>
      <c r="K134" s="0" t="str">
        <f aca="false">IFERROR(L134/(1+'IMF GDP constant growth'!L134/100),"")</f>
        <v/>
      </c>
      <c r="L134" s="0" t="str">
        <f aca="false">IFERROR(M134/(1+'IMF GDP constant growth'!M134/100),"")</f>
        <v/>
      </c>
      <c r="M134" s="0" t="str">
        <f aca="false">IFERROR(N134/(1+'IMF GDP constant growth'!N134/100),"")</f>
        <v/>
      </c>
      <c r="N134" s="0" t="str">
        <f aca="false">IFERROR(O134/(1+'IMF GDP constant growth'!O134/100),"")</f>
        <v/>
      </c>
      <c r="O134" s="0" t="str">
        <f aca="false">IFERROR(P134/(1+'IMF GDP constant growth'!P134/100),"")</f>
        <v/>
      </c>
      <c r="P134" s="0" t="str">
        <f aca="false">IFERROR(Q134/(1+'IMF GDP constant growth'!Q134/100),"")</f>
        <v/>
      </c>
      <c r="Q134" s="0" t="str">
        <f aca="false">IFERROR(R134/(1+'IMF GDP constant growth'!R134/100),"")</f>
        <v/>
      </c>
      <c r="R134" s="0" t="str">
        <f aca="false">IFERROR(S134/(1+'IMF GDP constant growth'!S134/100),"")</f>
        <v/>
      </c>
      <c r="S134" s="0" t="str">
        <f aca="false">IFERROR(T134/(1+'IMF GDP constant growth'!T134/100),"")</f>
        <v/>
      </c>
      <c r="T134" s="0" t="str">
        <f aca="false">IFERROR(U134/(1+'IMF GDP constant growth'!U134/100),"")</f>
        <v/>
      </c>
      <c r="U134" s="0" t="str">
        <f aca="false">IFERROR(V134/(1+'IMF GDP constant growth'!V134/100),"")</f>
        <v/>
      </c>
      <c r="V134" s="0" t="str">
        <f aca="false">IFERROR(W134/(1+'IMF GDP constant growth'!W134/100),"")</f>
        <v/>
      </c>
      <c r="W134" s="0" t="str">
        <f aca="false">IFERROR(X134/(1+'IMF GDP constant growth'!X134/100),"")</f>
        <v/>
      </c>
      <c r="X134" s="0" t="str">
        <f aca="false">IFERROR(Y134/(1+'IMF GDP constant growth'!Y134/100),"")</f>
        <v/>
      </c>
      <c r="Y134" s="0" t="str">
        <f aca="false">IFERROR(Z134/(1+'IMF GDP constant growth'!Z134/100),"")</f>
        <v/>
      </c>
      <c r="Z134" s="0" t="str">
        <f aca="false">IFERROR(AA134/(1+'IMF GDP constant growth'!AA134/100),"")</f>
        <v/>
      </c>
      <c r="AA134" s="0" t="n">
        <f aca="false">IFERROR(AB134/(1+'IMF GDP constant growth'!AB134/100),"")</f>
        <v>0.25260411689316</v>
      </c>
      <c r="AB134" s="0" t="n">
        <f aca="false">IFERROR(AC134/(1+'IMF GDP constant growth'!AC134/100),"")</f>
        <v>0.269028436573553</v>
      </c>
      <c r="AC134" s="0" t="n">
        <f aca="false">IFERROR(AD134/(1+'IMF GDP constant growth'!AD134/100),"")</f>
        <v>0.282630514326712</v>
      </c>
      <c r="AD134" s="0" t="n">
        <f aca="false">IFERROR(AE134/(1+'IMF GDP constant growth'!AE134/100),"")</f>
        <v>0.273077602942469</v>
      </c>
      <c r="AE134" s="0" t="n">
        <f aca="false">IFERROR(AF134/(1+'IMF GDP constant growth'!AF134/100),"")</f>
        <v>0.284210976814433</v>
      </c>
      <c r="AF134" s="0" t="n">
        <f aca="false">IFERROR(AG134/(1+'IMF GDP constant growth'!AG134/100),"")</f>
        <v>0.294624467004914</v>
      </c>
      <c r="AG134" s="0" t="n">
        <f aca="false">IFERROR(AH134/(1+'IMF GDP constant growth'!AH134/100),"")</f>
        <v>0.294715800589686</v>
      </c>
      <c r="AH134" s="0" t="n">
        <f aca="false">IFERROR(AI134/(1+'IMF GDP constant growth'!AI134/100),"")</f>
        <v>0.29750675922127</v>
      </c>
      <c r="AI134" s="0" t="n">
        <f aca="false">IFERROR(AJ134/(1+'IMF GDP constant growth'!AJ134/100),"")</f>
        <v>0.281872779024192</v>
      </c>
      <c r="AJ134" s="0" t="n">
        <f aca="false">IFERROR(AK134/(1+'IMF GDP constant growth'!AK134/100),"")</f>
        <v>0.262595499666728</v>
      </c>
      <c r="AK134" s="0" t="n">
        <f aca="false">IFERROR(AL134/(1+'IMF GDP constant growth'!AL134/100),"")</f>
        <v>0.259599285015531</v>
      </c>
      <c r="AL134" s="0" t="n">
        <f aca="false">IFERROR(AM134/(1+'IMF GDP constant growth'!AM134/100),"")</f>
        <v>0.270305159529571</v>
      </c>
      <c r="AM134" s="0" t="n">
        <f aca="false">IFERROR(AN134/(1+'IMF GDP constant growth'!AN134/100),"")</f>
        <v>0.275354459909583</v>
      </c>
      <c r="AN134" s="0" t="n">
        <f aca="false">IFERROR(AO134/(1+'IMF GDP constant growth'!AO134/100),"")</f>
        <v>0.270915746015841</v>
      </c>
      <c r="AO134" s="0" t="n">
        <f aca="false">IFERROR(AP134/(1+'IMF GDP constant growth'!AP134/100),"")</f>
        <v>0.282930859351644</v>
      </c>
      <c r="AP134" s="0" t="n">
        <f aca="false">IFERROR(AQ134/(1+'IMF GDP constant growth'!AQ134/100),"")</f>
        <v>0.309947927111132</v>
      </c>
      <c r="AQ134" s="0" t="n">
        <f aca="false">IFERROR(AR134/(1+'IMF GDP constant growth'!AR134/100),"")</f>
        <v>0.314618842372697</v>
      </c>
      <c r="AR134" s="0" t="n">
        <f aca="false">IFERROR(AS134/(1+'IMF GDP constant growth'!AS134/100),"")</f>
        <v>0.30356313625172</v>
      </c>
      <c r="AS134" s="0" t="n">
        <f aca="false">IFERROR(AT134/(1+'IMF GDP constant growth'!AT134/100),"")</f>
        <v>0.307391067399854</v>
      </c>
      <c r="AT134" s="0" t="n">
        <f aca="false">IFERROR(AU134/(1+'IMF GDP constant growth'!AU134/100),"")</f>
        <v>0.31156236418447</v>
      </c>
      <c r="AU134" s="0" t="n">
        <f aca="false">IFERROR(AV134/(1+'IMF GDP constant growth'!AV134/100),"")</f>
        <v>0.289628373745884</v>
      </c>
      <c r="AV134" s="0" t="n">
        <f aca="false">IFERROR(AW134/(1+'IMF GDP constant growth'!AW134/100),"")</f>
        <v>0.250928230445959</v>
      </c>
      <c r="AW134" s="0" t="n">
        <f aca="false">'IMF GDP current US'!AW134</f>
        <v>0.246</v>
      </c>
      <c r="AX134" s="0" t="n">
        <f aca="false">IFERROR(AW134*(1+'IMF GDP constant growth'!AX134/100),"")</f>
        <v>0.247968</v>
      </c>
      <c r="AY134" s="0" t="n">
        <f aca="false">IFERROR(AX134*(1+'IMF GDP constant growth'!AY134/100),"")</f>
        <v>0.278716032</v>
      </c>
      <c r="AZ134" s="0" t="n">
        <f aca="false">IFERROR(AY134*(1+'IMF GDP constant growth'!AZ134/100),"")</f>
        <v>0.311883239808</v>
      </c>
      <c r="BA134" s="0" t="n">
        <f aca="false">IFERROR(AZ134*(1+'IMF GDP constant growth'!BA134/100),"")</f>
        <v>0.32279915320128</v>
      </c>
      <c r="BB134" s="0" t="n">
        <f aca="false">IFERROR(BA134*(1+'IMF GDP constant growth'!BB134/100),"")</f>
        <v>0.329255136265306</v>
      </c>
      <c r="BC134" s="0" t="n">
        <f aca="false">IFERROR(BB134*(1+'IMF GDP constant growth'!BC134/100),"")</f>
        <v>0.334193963309285</v>
      </c>
      <c r="BD134" s="0" t="n">
        <f aca="false">IFERROR(BC134*(1+'IMF GDP constant growth'!BD134/100),"")</f>
        <v>0.339206872758924</v>
      </c>
      <c r="BE134" s="0" t="n">
        <v>2022</v>
      </c>
    </row>
    <row r="135" customFormat="false" ht="15" hidden="false" customHeight="false" outlineLevel="0" collapsed="false">
      <c r="A135" s="0" t="s">
        <v>146</v>
      </c>
      <c r="B135" s="0" t="s">
        <v>379</v>
      </c>
      <c r="C135" s="0" t="s">
        <v>239</v>
      </c>
      <c r="D135" s="0" t="s">
        <v>240</v>
      </c>
      <c r="E135" s="0" t="s">
        <v>241</v>
      </c>
      <c r="F135" s="0" t="s">
        <v>242</v>
      </c>
      <c r="G135" s="0" t="n">
        <f aca="false">IFERROR(H135/(1+'IMF GDP constant growth'!H135/100),"")</f>
        <v>12.1296672034704</v>
      </c>
      <c r="H135" s="0" t="n">
        <f aca="false">IFERROR(I135/(1+'IMF GDP constant growth'!I135/100),"")</f>
        <v>13.2464456628939</v>
      </c>
      <c r="I135" s="0" t="n">
        <f aca="false">IFERROR(J135/(1+'IMF GDP constant growth'!J135/100),"")</f>
        <v>13.9548655769455</v>
      </c>
      <c r="J135" s="0" t="n">
        <f aca="false">IFERROR(K135/(1+'IMF GDP constant growth'!K135/100),"")</f>
        <v>13.3281525638848</v>
      </c>
      <c r="K135" s="0" t="n">
        <f aca="false">IFERROR(L135/(1+'IMF GDP constant growth'!L135/100),"")</f>
        <v>13.6892122168405</v>
      </c>
      <c r="L135" s="0" t="n">
        <f aca="false">IFERROR(M135/(1+'IMF GDP constant growth'!M135/100),"")</f>
        <v>14.3657330845967</v>
      </c>
      <c r="M135" s="0" t="n">
        <f aca="false">IFERROR(N135/(1+'IMF GDP constant growth'!N135/100),"")</f>
        <v>14.8783024410551</v>
      </c>
      <c r="N135" s="0" t="n">
        <f aca="false">IFERROR(O135/(1+'IMF GDP constant growth'!O135/100),"")</f>
        <v>14.6091539498965</v>
      </c>
      <c r="O135" s="0" t="n">
        <f aca="false">IFERROR(P135/(1+'IMF GDP constant growth'!P135/100),"")</f>
        <v>12.6544491514003</v>
      </c>
      <c r="P135" s="0" t="n">
        <f aca="false">IFERROR(Q135/(1+'IMF GDP constant growth'!Q135/100),"")</f>
        <v>12.8521116471452</v>
      </c>
      <c r="Q135" s="0" t="n">
        <f aca="false">IFERROR(R135/(1+'IMF GDP constant growth'!R135/100),"")</f>
        <v>13.8930041694475</v>
      </c>
      <c r="R135" s="0" t="n">
        <f aca="false">IFERROR(S135/(1+'IMF GDP constant growth'!S135/100),"")</f>
        <v>15.201447302126</v>
      </c>
      <c r="S135" s="0" t="n">
        <f aca="false">IFERROR(T135/(1+'IMF GDP constant growth'!T135/100),"")</f>
        <v>16.4484220243194</v>
      </c>
      <c r="T135" s="0" t="n">
        <f aca="false">IFERROR(U135/(1+'IMF GDP constant growth'!U135/100),"")</f>
        <v>17.3458479299663</v>
      </c>
      <c r="U135" s="0" t="n">
        <f aca="false">IFERROR(V135/(1+'IMF GDP constant growth'!V135/100),"")</f>
        <v>17.840031137491</v>
      </c>
      <c r="V135" s="0" t="n">
        <f aca="false">IFERROR(W135/(1+'IMF GDP constant growth'!W135/100),"")</f>
        <v>18.1525884830199</v>
      </c>
      <c r="W135" s="0" t="n">
        <f aca="false">IFERROR(X135/(1+'IMF GDP constant growth'!X135/100),"")</f>
        <v>19.4906157801033</v>
      </c>
      <c r="X135" s="0" t="n">
        <f aca="false">IFERROR(Y135/(1+'IMF GDP constant growth'!Y135/100),"")</f>
        <v>20.753607682654</v>
      </c>
      <c r="Y135" s="0" t="n">
        <f aca="false">IFERROR(Z135/(1+'IMF GDP constant growth'!Z135/100),"")</f>
        <v>22.2752621979461</v>
      </c>
      <c r="Z135" s="0" t="n">
        <f aca="false">IFERROR(AA135/(1+'IMF GDP constant growth'!AA135/100),"")</f>
        <v>23.1390968659825</v>
      </c>
      <c r="AA135" s="0" t="n">
        <f aca="false">IFERROR(AB135/(1+'IMF GDP constant growth'!AB135/100),"")</f>
        <v>23.7724139472044</v>
      </c>
      <c r="AB135" s="0" t="n">
        <f aca="false">IFERROR(AC135/(1+'IMF GDP constant growth'!AC135/100),"")</f>
        <v>23.9050640170298</v>
      </c>
      <c r="AC135" s="0" t="n">
        <f aca="false">IFERROR(AD135/(1+'IMF GDP constant growth'!AD135/100),"")</f>
        <v>24.4422108054925</v>
      </c>
      <c r="AD135" s="0" t="n">
        <f aca="false">IFERROR(AE135/(1+'IMF GDP constant growth'!AE135/100),"")</f>
        <v>25.4751386341326</v>
      </c>
      <c r="AE135" s="0" t="n">
        <f aca="false">IFERROR(AF135/(1+'IMF GDP constant growth'!AF135/100),"")</f>
        <v>27.3878120427833</v>
      </c>
      <c r="AF135" s="0" t="n">
        <f aca="false">IFERROR(AG135/(1+'IMF GDP constant growth'!AG135/100),"")</f>
        <v>29.3545308255755</v>
      </c>
      <c r="AG135" s="0" t="n">
        <f aca="false">IFERROR(AH135/(1+'IMF GDP constant growth'!AH135/100),"")</f>
        <v>31.861701303388</v>
      </c>
      <c r="AH135" s="0" t="n">
        <f aca="false">IFERROR(AI135/(1+'IMF GDP constant growth'!AI135/100),"")</f>
        <v>35.7204719482413</v>
      </c>
      <c r="AI135" s="0" t="n">
        <f aca="false">IFERROR(AJ135/(1+'IMF GDP constant growth'!AJ135/100),"")</f>
        <v>39.2410816634599</v>
      </c>
      <c r="AJ135" s="0" t="n">
        <f aca="false">IFERROR(AK135/(1+'IMF GDP constant growth'!AK135/100),"")</f>
        <v>39.7288483085367</v>
      </c>
      <c r="AK135" s="0" t="n">
        <f aca="false">IFERROR(AL135/(1+'IMF GDP constant growth'!AL135/100),"")</f>
        <v>42.0442455879583</v>
      </c>
      <c r="AL135" s="0" t="n">
        <f aca="false">IFERROR(AM135/(1+'IMF GDP constant growth'!AM135/100),"")</f>
        <v>46.8011315337799</v>
      </c>
      <c r="AM135" s="0" t="n">
        <f aca="false">IFERROR(AN135/(1+'IMF GDP constant growth'!AN135/100),"")</f>
        <v>51.3778141864682</v>
      </c>
      <c r="AN135" s="0" t="n">
        <f aca="false">IFERROR(AO135/(1+'IMF GDP constant growth'!AO135/100),"")</f>
        <v>54.9244246997601</v>
      </c>
      <c r="AO135" s="0" t="n">
        <f aca="false">IFERROR(AP135/(1+'IMF GDP constant growth'!AP135/100),"")</f>
        <v>57.7074452992969</v>
      </c>
      <c r="AP135" s="0" t="n">
        <f aca="false">IFERROR(AQ135/(1+'IMF GDP constant growth'!AQ135/100),"")</f>
        <v>61.0158131383056</v>
      </c>
      <c r="AQ135" s="0" t="n">
        <f aca="false">IFERROR(AR135/(1+'IMF GDP constant growth'!AR135/100),"")</f>
        <v>64.0379263630459</v>
      </c>
      <c r="AR135" s="0" t="n">
        <f aca="false">IFERROR(AS135/(1+'IMF GDP constant growth'!AS135/100),"")</f>
        <v>67.6182868260038</v>
      </c>
      <c r="AS135" s="0" t="n">
        <f aca="false">IFERROR(AT135/(1+'IMF GDP constant growth'!AT135/100),"")</f>
        <v>70.110020695542</v>
      </c>
      <c r="AT135" s="0" t="n">
        <f aca="false">IFERROR(AU135/(1+'IMF GDP constant growth'!AU135/100),"")</f>
        <v>72.4110315747697</v>
      </c>
      <c r="AU135" s="0" t="n">
        <f aca="false">IFERROR(AV135/(1+'IMF GDP constant growth'!AV135/100),"")</f>
        <v>59.6174505161394</v>
      </c>
      <c r="AV135" s="0" t="n">
        <f aca="false">IFERROR(AW135/(1+'IMF GDP constant growth'!AW135/100),"")</f>
        <v>69.0584699798753</v>
      </c>
      <c r="AW135" s="0" t="n">
        <f aca="false">'IMF GDP current US'!AW135</f>
        <v>76.523</v>
      </c>
      <c r="AX135" s="0" t="n">
        <f aca="false">IFERROR(AW135*(1+'IMF GDP constant growth'!AX135/100),"")</f>
        <v>82.12218791</v>
      </c>
      <c r="AY135" s="0" t="n">
        <f aca="false">IFERROR(AX135*(1+'IMF GDP constant growth'!AY135/100),"")</f>
        <v>84.17524260775</v>
      </c>
      <c r="AZ135" s="0" t="n">
        <f aca="false">IFERROR(AY135*(1+'IMF GDP constant growth'!AZ135/100),"")</f>
        <v>86.7004998859825</v>
      </c>
      <c r="BA135" s="0" t="n">
        <f aca="false">IFERROR(AZ135*(1+'IMF GDP constant growth'!BA135/100),"")</f>
        <v>90.1685198814218</v>
      </c>
      <c r="BB135" s="0" t="n">
        <f aca="false">IFERROR(BA135*(1+'IMF GDP constant growth'!BB135/100),"")</f>
        <v>93.7752606766787</v>
      </c>
      <c r="BC135" s="0" t="n">
        <f aca="false">IFERROR(BB135*(1+'IMF GDP constant growth'!BC135/100),"")</f>
        <v>97.5262711037458</v>
      </c>
      <c r="BD135" s="0" t="n">
        <f aca="false">IFERROR(BC135*(1+'IMF GDP constant growth'!BD135/100),"")</f>
        <v>101.427321947896</v>
      </c>
      <c r="BE135" s="0" t="n">
        <v>2022</v>
      </c>
    </row>
    <row r="136" customFormat="false" ht="15" hidden="false" customHeight="false" outlineLevel="0" collapsed="false">
      <c r="A136" s="0" t="s">
        <v>147</v>
      </c>
      <c r="B136" s="0" t="s">
        <v>380</v>
      </c>
      <c r="C136" s="0" t="s">
        <v>239</v>
      </c>
      <c r="D136" s="0" t="s">
        <v>240</v>
      </c>
      <c r="E136" s="0" t="s">
        <v>241</v>
      </c>
      <c r="F136" s="0" t="s">
        <v>242</v>
      </c>
      <c r="G136" s="0" t="n">
        <f aca="false">IFERROR(H136/(1+'IMF GDP constant growth'!H136/100),"")</f>
        <v>7.74278945676676</v>
      </c>
      <c r="H136" s="0" t="n">
        <f aca="false">IFERROR(I136/(1+'IMF GDP constant growth'!I136/100),"")</f>
        <v>7.83175410762501</v>
      </c>
      <c r="I136" s="0" t="n">
        <f aca="false">IFERROR(J136/(1+'IMF GDP constant growth'!J136/100),"")</f>
        <v>7.89691430180045</v>
      </c>
      <c r="J136" s="0" t="n">
        <f aca="false">IFERROR(K136/(1+'IMF GDP constant growth'!K136/100),"")</f>
        <v>8.16841021549635</v>
      </c>
      <c r="K136" s="0" t="n">
        <f aca="false">IFERROR(L136/(1+'IMF GDP constant growth'!L136/100),"")</f>
        <v>8.08811474307802</v>
      </c>
      <c r="L136" s="0" t="n">
        <f aca="false">IFERROR(M136/(1+'IMF GDP constant growth'!M136/100),"")</f>
        <v>8.37750748858536</v>
      </c>
      <c r="M136" s="0" t="n">
        <f aca="false">IFERROR(N136/(1+'IMF GDP constant growth'!N136/100),"")</f>
        <v>8.85117176198997</v>
      </c>
      <c r="N136" s="0" t="n">
        <f aca="false">IFERROR(O136/(1+'IMF GDP constant growth'!O136/100),"")</f>
        <v>9.09564112605613</v>
      </c>
      <c r="O136" s="0" t="n">
        <f aca="false">IFERROR(P136/(1+'IMF GDP constant growth'!P136/100),"")</f>
        <v>9.36023332641311</v>
      </c>
      <c r="P136" s="0" t="n">
        <f aca="false">IFERROR(Q136/(1+'IMF GDP constant growth'!Q136/100),"")</f>
        <v>9.22694360384499</v>
      </c>
      <c r="Q136" s="0" t="n">
        <f aca="false">IFERROR(R136/(1+'IMF GDP constant growth'!R136/100),"")</f>
        <v>8.93795573017256</v>
      </c>
      <c r="R136" s="0" t="n">
        <f aca="false">IFERROR(S136/(1+'IMF GDP constant growth'!S136/100),"")</f>
        <v>9.79313933443547</v>
      </c>
      <c r="S136" s="0" t="n">
        <f aca="false">IFERROR(T136/(1+'IMF GDP constant growth'!T136/100),"")</f>
        <v>11.1472367102079</v>
      </c>
      <c r="T136" s="0" t="n">
        <f aca="false">IFERROR(U136/(1+'IMF GDP constant growth'!U136/100),"")</f>
        <v>12.633609253147</v>
      </c>
      <c r="U136" s="0" t="n">
        <f aca="false">IFERROR(V136/(1+'IMF GDP constant growth'!V136/100),"")</f>
        <v>13.9591275359872</v>
      </c>
      <c r="V136" s="0" t="n">
        <f aca="false">IFERROR(W136/(1+'IMF GDP constant growth'!W136/100),"")</f>
        <v>13.478096001097</v>
      </c>
      <c r="W136" s="0" t="n">
        <f aca="false">IFERROR(X136/(1+'IMF GDP constant growth'!X136/100),"")</f>
        <v>14.3675155562094</v>
      </c>
      <c r="X136" s="0" t="n">
        <f aca="false">IFERROR(Y136/(1+'IMF GDP constant growth'!Y136/100),"")</f>
        <v>13.4561840444791</v>
      </c>
      <c r="Y136" s="0" t="n">
        <f aca="false">IFERROR(Z136/(1+'IMF GDP constant growth'!Z136/100),"")</f>
        <v>14.0862025814416</v>
      </c>
      <c r="Z136" s="0" t="n">
        <f aca="false">IFERROR(AA136/(1+'IMF GDP constant growth'!AA136/100),"")</f>
        <v>14.3476425013531</v>
      </c>
      <c r="AA136" s="0" t="n">
        <f aca="false">IFERROR(AB136/(1+'IMF GDP constant growth'!AB136/100),"")</f>
        <v>13.9898122973694</v>
      </c>
      <c r="AB136" s="0" t="n">
        <f aca="false">IFERROR(AC136/(1+'IMF GDP constant growth'!AC136/100),"")</f>
        <v>13.9726048282436</v>
      </c>
      <c r="AC136" s="0" t="n">
        <f aca="false">IFERROR(AD136/(1+'IMF GDP constant growth'!AD136/100),"")</f>
        <v>13.9503883865667</v>
      </c>
      <c r="AD136" s="0" t="n">
        <f aca="false">IFERROR(AE136/(1+'IMF GDP constant growth'!AE136/100),"")</f>
        <v>15.2123405200155</v>
      </c>
      <c r="AE136" s="0" t="n">
        <f aca="false">IFERROR(AF136/(1+'IMF GDP constant growth'!AF136/100),"")</f>
        <v>15.3002678482212</v>
      </c>
      <c r="AF136" s="0" t="n">
        <f aca="false">IFERROR(AG136/(1+'IMF GDP constant growth'!AG136/100),"")</f>
        <v>15.9508352371276</v>
      </c>
      <c r="AG136" s="0" t="n">
        <f aca="false">IFERROR(AH136/(1+'IMF GDP constant growth'!AH136/100),"")</f>
        <v>16.3555079270935</v>
      </c>
      <c r="AH136" s="0" t="n">
        <f aca="false">IFERROR(AI136/(1+'IMF GDP constant growth'!AI136/100),"")</f>
        <v>17.6336908715959</v>
      </c>
      <c r="AI136" s="0" t="n">
        <f aca="false">IFERROR(AJ136/(1+'IMF GDP constant growth'!AJ136/100),"")</f>
        <v>17.581495146616</v>
      </c>
      <c r="AJ136" s="0" t="n">
        <f aca="false">IFERROR(AK136/(1+'IMF GDP constant growth'!AK136/100),"")</f>
        <v>18.7770368165858</v>
      </c>
      <c r="AK136" s="0" t="n">
        <f aca="false">IFERROR(AL136/(1+'IMF GDP constant growth'!AL136/100),"")</f>
        <v>20.6787751053697</v>
      </c>
      <c r="AL136" s="0" t="n">
        <f aca="false">IFERROR(AM136/(1+'IMF GDP constant growth'!AM136/100),"")</f>
        <v>20.9078959335372</v>
      </c>
      <c r="AM136" s="0" t="n">
        <f aca="false">IFERROR(AN136/(1+'IMF GDP constant growth'!AN136/100),"")</f>
        <v>21.881576647162</v>
      </c>
      <c r="AN136" s="0" t="n">
        <f aca="false">IFERROR(AO136/(1+'IMF GDP constant growth'!AO136/100),"")</f>
        <v>22.7185469539159</v>
      </c>
      <c r="AO136" s="0" t="n">
        <f aca="false">IFERROR(AP136/(1+'IMF GDP constant growth'!AP136/100),"")</f>
        <v>25.7955469533543</v>
      </c>
      <c r="AP136" s="0" t="n">
        <f aca="false">IFERROR(AQ136/(1+'IMF GDP constant growth'!AQ136/100),"")</f>
        <v>27.4918621210069</v>
      </c>
      <c r="AQ136" s="0" t="n">
        <f aca="false">IFERROR(AR136/(1+'IMF GDP constant growth'!AR136/100),"")</f>
        <v>29.0017151886926</v>
      </c>
      <c r="AR136" s="0" t="n">
        <f aca="false">IFERROR(AS136/(1+'IMF GDP constant growth'!AS136/100),"")</f>
        <v>30.0269258206129</v>
      </c>
      <c r="AS136" s="0" t="n">
        <f aca="false">IFERROR(AT136/(1+'IMF GDP constant growth'!AT136/100),"")</f>
        <v>29.9431506975734</v>
      </c>
      <c r="AT136" s="0" t="n">
        <f aca="false">IFERROR(AU136/(1+'IMF GDP constant growth'!AU136/100),"")</f>
        <v>31.2846038488246</v>
      </c>
      <c r="AU136" s="0" t="n">
        <f aca="false">IFERROR(AV136/(1+'IMF GDP constant growth'!AV136/100),"")</f>
        <v>30.2938204449324</v>
      </c>
      <c r="AV136" s="0" t="n">
        <f aca="false">IFERROR(AW136/(1+'IMF GDP constant growth'!AW136/100),"")</f>
        <v>30.0575286454619</v>
      </c>
      <c r="AW136" s="0" t="n">
        <f aca="false">'IMF GDP current US'!AW136</f>
        <v>31.61</v>
      </c>
      <c r="AX136" s="0" t="n">
        <f aca="false">IFERROR(AW136*(1+'IMF GDP constant growth'!AX136/100),"")</f>
        <v>32.4574641</v>
      </c>
      <c r="AY136" s="0" t="n">
        <f aca="false">IFERROR(AX136*(1+'IMF GDP constant growth'!AY136/100),"")</f>
        <v>33.92454147732</v>
      </c>
      <c r="AZ136" s="0" t="n">
        <f aca="false">IFERROR(AY136*(1+'IMF GDP constant growth'!AZ136/100),"")</f>
        <v>35.1790710211513</v>
      </c>
      <c r="BA136" s="0" t="n">
        <f aca="false">IFERROR(AZ136*(1+'IMF GDP constant growth'!BA136/100),"")</f>
        <v>36.392748971381</v>
      </c>
      <c r="BB136" s="0" t="n">
        <f aca="false">IFERROR(BA136*(1+'IMF GDP constant growth'!BB136/100),"")</f>
        <v>37.5081867273538</v>
      </c>
      <c r="BC136" s="0" t="n">
        <f aca="false">IFERROR(BB136*(1+'IMF GDP constant growth'!BC136/100),"")</f>
        <v>38.6735660889727</v>
      </c>
      <c r="BD136" s="0" t="n">
        <f aca="false">IFERROR(BC136*(1+'IMF GDP constant growth'!BD136/100),"")</f>
        <v>39.8774742013224</v>
      </c>
      <c r="BE136" s="0" t="n">
        <v>2022</v>
      </c>
    </row>
    <row r="137" customFormat="false" ht="15" hidden="false" customHeight="false" outlineLevel="0" collapsed="false">
      <c r="A137" s="0" t="s">
        <v>148</v>
      </c>
      <c r="B137" s="0" t="s">
        <v>381</v>
      </c>
      <c r="C137" s="0" t="s">
        <v>239</v>
      </c>
      <c r="D137" s="0" t="s">
        <v>240</v>
      </c>
      <c r="E137" s="0" t="s">
        <v>241</v>
      </c>
      <c r="F137" s="0" t="s">
        <v>242</v>
      </c>
      <c r="G137" s="0" t="n">
        <f aca="false">IFERROR(H137/(1+'IMF GDP constant growth'!H137/100),"")</f>
        <v>12.0518646540468</v>
      </c>
      <c r="H137" s="0" t="n">
        <f aca="false">IFERROR(I137/(1+'IMF GDP constant growth'!I137/100),"")</f>
        <v>13.1570206428229</v>
      </c>
      <c r="I137" s="0" t="n">
        <f aca="false">IFERROR(J137/(1+'IMF GDP constant growth'!J137/100),"")</f>
        <v>12.9730854942363</v>
      </c>
      <c r="J137" s="0" t="n">
        <f aca="false">IFERROR(K137/(1+'IMF GDP constant growth'!K137/100),"")</f>
        <v>12.5783145026467</v>
      </c>
      <c r="K137" s="0" t="n">
        <f aca="false">IFERROR(L137/(1+'IMF GDP constant growth'!L137/100),"")</f>
        <v>12.9326456221862</v>
      </c>
      <c r="L137" s="0" t="n">
        <f aca="false">IFERROR(M137/(1+'IMF GDP constant growth'!M137/100),"")</f>
        <v>13.4333976606773</v>
      </c>
      <c r="M137" s="0" t="n">
        <f aca="false">IFERROR(N137/(1+'IMF GDP constant growth'!N137/100),"")</f>
        <v>13.4687274965248</v>
      </c>
      <c r="N137" s="0" t="n">
        <f aca="false">IFERROR(O137/(1+'IMF GDP constant growth'!O137/100),"")</f>
        <v>14.0171740801833</v>
      </c>
      <c r="O137" s="0" t="n">
        <f aca="false">IFERROR(P137/(1+'IMF GDP constant growth'!P137/100),"")</f>
        <v>14.8415240878389</v>
      </c>
      <c r="P137" s="0" t="n">
        <f aca="false">IFERROR(Q137/(1+'IMF GDP constant growth'!Q137/100),"")</f>
        <v>15.7048555440285</v>
      </c>
      <c r="Q137" s="0" t="n">
        <f aca="false">IFERROR(R137/(1+'IMF GDP constant growth'!R137/100),"")</f>
        <v>16.3518955924425</v>
      </c>
      <c r="R137" s="0" t="n">
        <f aca="false">IFERROR(S137/(1+'IMF GDP constant growth'!S137/100),"")</f>
        <v>16.9225767486187</v>
      </c>
      <c r="S137" s="0" t="n">
        <f aca="false">IFERROR(T137/(1+'IMF GDP constant growth'!T137/100),"")</f>
        <v>17.2095836502753</v>
      </c>
      <c r="T137" s="0" t="n">
        <f aca="false">IFERROR(U137/(1+'IMF GDP constant growth'!U137/100),"")</f>
        <v>18.0590486992529</v>
      </c>
      <c r="U137" s="0" t="n">
        <f aca="false">IFERROR(V137/(1+'IMF GDP constant growth'!V137/100),"")</f>
        <v>19.0194289090792</v>
      </c>
      <c r="V137" s="0" t="n">
        <f aca="false">IFERROR(W137/(1+'IMF GDP constant growth'!W137/100),"")</f>
        <v>20.3171245435456</v>
      </c>
      <c r="W137" s="0" t="n">
        <f aca="false">IFERROR(X137/(1+'IMF GDP constant growth'!X137/100),"")</f>
        <v>20.636916083861</v>
      </c>
      <c r="X137" s="0" t="n">
        <f aca="false">IFERROR(Y137/(1+'IMF GDP constant growth'!Y137/100),"")</f>
        <v>21.5125404332993</v>
      </c>
      <c r="Y137" s="0" t="n">
        <f aca="false">IFERROR(Z137/(1+'IMF GDP constant growth'!Z137/100),"")</f>
        <v>21.5271689607939</v>
      </c>
      <c r="Z137" s="0" t="n">
        <f aca="false">IFERROR(AA137/(1+'IMF GDP constant growth'!AA137/100),"")</f>
        <v>21.2331078327895</v>
      </c>
      <c r="AA137" s="0" t="n">
        <f aca="false">IFERROR(AB137/(1+'IMF GDP constant growth'!AB137/100),"")</f>
        <v>20.7417737175387</v>
      </c>
      <c r="AB137" s="0" t="n">
        <f aca="false">IFERROR(AC137/(1+'IMF GDP constant growth'!AC137/100),"")</f>
        <v>20.5687873247344</v>
      </c>
      <c r="AC137" s="0" t="n">
        <f aca="false">IFERROR(AD137/(1+'IMF GDP constant growth'!AD137/100),"")</f>
        <v>20.5644678793963</v>
      </c>
      <c r="AD137" s="0" t="n">
        <f aca="false">IFERROR(AE137/(1+'IMF GDP constant growth'!AE137/100),"")</f>
        <v>21.453058536465</v>
      </c>
      <c r="AE137" s="0" t="n">
        <f aca="false">IFERROR(AF137/(1+'IMF GDP constant growth'!AF137/100),"")</f>
        <v>22.3234091212893</v>
      </c>
      <c r="AF137" s="0" t="n">
        <f aca="false">IFERROR(AG137/(1+'IMF GDP constant growth'!AG137/100),"")</f>
        <v>22.7995674378465</v>
      </c>
      <c r="AG137" s="0" t="n">
        <f aca="false">IFERROR(AH137/(1+'IMF GDP constant growth'!AH137/100),"")</f>
        <v>23.8955426445837</v>
      </c>
      <c r="AH137" s="0" t="n">
        <f aca="false">IFERROR(AI137/(1+'IMF GDP constant growth'!AI137/100),"")</f>
        <v>25.1911589667731</v>
      </c>
      <c r="AI137" s="0" t="n">
        <f aca="false">IFERROR(AJ137/(1+'IMF GDP constant growth'!AJ137/100),"")</f>
        <v>26.8275766532546</v>
      </c>
      <c r="AJ137" s="0" t="n">
        <f aca="false">IFERROR(AK137/(1+'IMF GDP constant growth'!AK137/100),"")</f>
        <v>26.7575566781896</v>
      </c>
      <c r="AK137" s="0" t="n">
        <f aca="false">IFERROR(AL137/(1+'IMF GDP constant growth'!AL137/100),"")</f>
        <v>29.7263075916348</v>
      </c>
      <c r="AL137" s="0" t="n">
        <f aca="false">IFERROR(AM137/(1+'IMF GDP constant growth'!AM137/100),"")</f>
        <v>31.0003771350122</v>
      </c>
      <c r="AM137" s="0" t="n">
        <f aca="false">IFERROR(AN137/(1+'IMF GDP constant growth'!AN137/100),"")</f>
        <v>30.7808944648964</v>
      </c>
      <c r="AN137" s="0" t="n">
        <f aca="false">IFERROR(AO137/(1+'IMF GDP constant growth'!AO137/100),"")</f>
        <v>33.3335540428702</v>
      </c>
      <c r="AO137" s="0" t="n">
        <f aca="false">IFERROR(AP137/(1+'IMF GDP constant growth'!AP137/100),"")</f>
        <v>35.1005657426828</v>
      </c>
      <c r="AP137" s="0" t="n">
        <f aca="false">IFERROR(AQ137/(1+'IMF GDP constant growth'!AQ137/100),"")</f>
        <v>36.1384894716939</v>
      </c>
      <c r="AQ137" s="0" t="n">
        <f aca="false">IFERROR(AR137/(1+'IMF GDP constant growth'!AR137/100),"")</f>
        <v>37.6808802023458</v>
      </c>
      <c r="AR137" s="0" t="n">
        <f aca="false">IFERROR(AS137/(1+'IMF GDP constant growth'!AS137/100),"")</f>
        <v>39.4933305400786</v>
      </c>
      <c r="AS137" s="0" t="n">
        <f aca="false">IFERROR(AT137/(1+'IMF GDP constant growth'!AT137/100),"")</f>
        <v>40.7586968505827</v>
      </c>
      <c r="AT137" s="0" t="n">
        <f aca="false">IFERROR(AU137/(1+'IMF GDP constant growth'!AU137/100),"")</f>
        <v>40.5948468892434</v>
      </c>
      <c r="AU137" s="0" t="n">
        <f aca="false">IFERROR(AV137/(1+'IMF GDP constant growth'!AV137/100),"")</f>
        <v>40.2619691447516</v>
      </c>
      <c r="AV137" s="0" t="n">
        <f aca="false">IFERROR(AW137/(1+'IMF GDP constant growth'!AW137/100),"")</f>
        <v>41.8792924452963</v>
      </c>
      <c r="AW137" s="0" t="n">
        <f aca="false">'IMF GDP current US'!AW137</f>
        <v>41.953</v>
      </c>
      <c r="AX137" s="0" t="n">
        <f aca="false">IFERROR(AW137*(1+'IMF GDP constant growth'!AX137/100),"")</f>
        <v>43.83123581</v>
      </c>
      <c r="AY137" s="0" t="n">
        <f aca="false">IFERROR(AX137*(1+'IMF GDP constant growth'!AY137/100),"")</f>
        <v>45.49682277078</v>
      </c>
      <c r="AZ137" s="0" t="n">
        <f aca="false">IFERROR(AY137*(1+'IMF GDP constant growth'!AZ137/100),"")</f>
        <v>47.2257020360697</v>
      </c>
      <c r="BA137" s="0" t="n">
        <f aca="false">IFERROR(AZ137*(1+'IMF GDP constant growth'!BA137/100),"")</f>
        <v>48.8786016073321</v>
      </c>
      <c r="BB137" s="0" t="n">
        <f aca="false">IFERROR(BA137*(1+'IMF GDP constant growth'!BB137/100),"")</f>
        <v>50.5893526635887</v>
      </c>
      <c r="BC137" s="0" t="n">
        <f aca="false">IFERROR(BB137*(1+'IMF GDP constant growth'!BC137/100),"")</f>
        <v>52.3599800068143</v>
      </c>
      <c r="BD137" s="0" t="n">
        <f aca="false">IFERROR(BC137*(1+'IMF GDP constant growth'!BD137/100),"")</f>
        <v>54.1925793070528</v>
      </c>
      <c r="BE137" s="0" t="n">
        <v>2022</v>
      </c>
    </row>
    <row r="138" customFormat="false" ht="15" hidden="false" customHeight="false" outlineLevel="0" collapsed="false">
      <c r="A138" s="0" t="s">
        <v>149</v>
      </c>
      <c r="B138" s="0" t="s">
        <v>382</v>
      </c>
      <c r="C138" s="0" t="s">
        <v>239</v>
      </c>
      <c r="D138" s="0" t="s">
        <v>240</v>
      </c>
      <c r="E138" s="0" t="s">
        <v>241</v>
      </c>
      <c r="F138" s="0" t="s">
        <v>242</v>
      </c>
      <c r="G138" s="0" t="n">
        <f aca="false">IFERROR(H138/(1+'IMF GDP constant growth'!H138/100),"")</f>
        <v>72.0477062069643</v>
      </c>
      <c r="H138" s="0" t="n">
        <f aca="false">IFERROR(I138/(1+'IMF GDP constant growth'!I138/100),"")</f>
        <v>75.9822314429266</v>
      </c>
      <c r="I138" s="0" t="n">
        <f aca="false">IFERROR(J138/(1+'IMF GDP constant growth'!J138/100),"")</f>
        <v>75.7360490130515</v>
      </c>
      <c r="J138" s="0" t="n">
        <f aca="false">IFERROR(K138/(1+'IMF GDP constant growth'!K138/100),"")</f>
        <v>68.670633000624</v>
      </c>
      <c r="K138" s="0" t="n">
        <f aca="false">IFERROR(L138/(1+'IMF GDP constant growth'!L138/100),"")</f>
        <v>71.2808037609777</v>
      </c>
      <c r="L138" s="0" t="n">
        <f aca="false">IFERROR(M138/(1+'IMF GDP constant growth'!M138/100),"")</f>
        <v>72.7698597515445</v>
      </c>
      <c r="M138" s="0" t="n">
        <f aca="false">IFERROR(N138/(1+'IMF GDP constant growth'!N138/100),"")</f>
        <v>81.5793789730665</v>
      </c>
      <c r="N138" s="0" t="n">
        <f aca="false">IFERROR(O138/(1+'IMF GDP constant growth'!O138/100),"")</f>
        <v>87.8919913180024</v>
      </c>
      <c r="O138" s="0" t="n">
        <f aca="false">IFERROR(P138/(1+'IMF GDP constant growth'!P138/100),"")</f>
        <v>79.6108078960202</v>
      </c>
      <c r="P138" s="0" t="n">
        <f aca="false">IFERROR(Q138/(1+'IMF GDP constant growth'!Q138/100),"")</f>
        <v>68.9254452602164</v>
      </c>
      <c r="Q138" s="0" t="n">
        <f aca="false">IFERROR(R138/(1+'IMF GDP constant growth'!R138/100),"")</f>
        <v>65.4171400964714</v>
      </c>
      <c r="R138" s="0" t="n">
        <f aca="false">IFERROR(S138/(1+'IMF GDP constant growth'!S138/100),"")</f>
        <v>66.8687464352121</v>
      </c>
      <c r="S138" s="0" t="n">
        <f aca="false">IFERROR(T138/(1+'IMF GDP constant growth'!T138/100),"")</f>
        <v>66.5069865169975</v>
      </c>
      <c r="T138" s="0" t="n">
        <f aca="false">IFERROR(U138/(1+'IMF GDP constant growth'!U138/100),"")</f>
        <v>69.9946128899489</v>
      </c>
      <c r="U138" s="0" t="n">
        <f aca="false">IFERROR(V138/(1+'IMF GDP constant growth'!V138/100),"")</f>
        <v>78.6095498444438</v>
      </c>
      <c r="V138" s="0" t="n">
        <f aca="false">IFERROR(W138/(1+'IMF GDP constant growth'!W138/100),"")</f>
        <v>84.4353035834155</v>
      </c>
      <c r="W138" s="0" t="n">
        <f aca="false">IFERROR(X138/(1+'IMF GDP constant growth'!X138/100),"")</f>
        <v>86.7986477307153</v>
      </c>
      <c r="X138" s="0" t="n">
        <f aca="false">IFERROR(Y138/(1+'IMF GDP constant growth'!Y138/100),"")</f>
        <v>92.4197281577565</v>
      </c>
      <c r="Y138" s="0" t="n">
        <f aca="false">IFERROR(Z138/(1+'IMF GDP constant growth'!Z138/100),"")</f>
        <v>92.0574428233781</v>
      </c>
      <c r="Z138" s="0" t="n">
        <f aca="false">IFERROR(AA138/(1+'IMF GDP constant growth'!AA138/100),"")</f>
        <v>93.4337015935876</v>
      </c>
      <c r="AA138" s="0" t="n">
        <f aca="false">IFERROR(AB138/(1+'IMF GDP constant growth'!AB138/100),"")</f>
        <v>95.9517398515347</v>
      </c>
      <c r="AB138" s="0" t="n">
        <f aca="false">IFERROR(AC138/(1+'IMF GDP constant growth'!AC138/100),"")</f>
        <v>96.5437620864187</v>
      </c>
      <c r="AC138" s="0" t="n">
        <f aca="false">IFERROR(AD138/(1+'IMF GDP constant growth'!AD138/100),"")</f>
        <v>101.809258870612</v>
      </c>
      <c r="AD138" s="0" t="n">
        <f aca="false">IFERROR(AE138/(1+'IMF GDP constant growth'!AE138/100),"")</f>
        <v>106.049614502573</v>
      </c>
      <c r="AE138" s="0" t="n">
        <f aca="false">IFERROR(AF138/(1+'IMF GDP constant growth'!AF138/100),"")</f>
        <v>111.308614885756</v>
      </c>
      <c r="AF138" s="0" t="n">
        <f aca="false">IFERROR(AG138/(1+'IMF GDP constant growth'!AG138/100),"")</f>
        <v>118.304361331325</v>
      </c>
      <c r="AG138" s="0" t="n">
        <f aca="false">IFERROR(AH138/(1+'IMF GDP constant growth'!AH138/100),"")</f>
        <v>127.211496695961</v>
      </c>
      <c r="AH138" s="0" t="n">
        <f aca="false">IFERROR(AI138/(1+'IMF GDP constant growth'!AI138/100),"")</f>
        <v>138.047371984523</v>
      </c>
      <c r="AI138" s="0" t="n">
        <f aca="false">IFERROR(AJ138/(1+'IMF GDP constant growth'!AJ138/100),"")</f>
        <v>150.635911835791</v>
      </c>
      <c r="AJ138" s="0" t="n">
        <f aca="false">IFERROR(AK138/(1+'IMF GDP constant growth'!AK138/100),"")</f>
        <v>152.286881429512</v>
      </c>
      <c r="AK138" s="0" t="n">
        <f aca="false">IFERROR(AL138/(1+'IMF GDP constant growth'!AL138/100),"")</f>
        <v>164.978470127847</v>
      </c>
      <c r="AL138" s="0" t="n">
        <f aca="false">IFERROR(AM138/(1+'IMF GDP constant growth'!AM138/100),"")</f>
        <v>175.413358363434</v>
      </c>
      <c r="AM138" s="0" t="n">
        <f aca="false">IFERROR(AN138/(1+'IMF GDP constant growth'!AN138/100),"")</f>
        <v>186.187246834116</v>
      </c>
      <c r="AN138" s="0" t="n">
        <f aca="false">IFERROR(AO138/(1+'IMF GDP constant growth'!AO138/100),"")</f>
        <v>197.082924518848</v>
      </c>
      <c r="AO138" s="0" t="n">
        <f aca="false">IFERROR(AP138/(1+'IMF GDP constant growth'!AP138/100),"")</f>
        <v>201.781381439377</v>
      </c>
      <c r="AP138" s="0" t="n">
        <f aca="false">IFERROR(AQ138/(1+'IMF GDP constant growth'!AQ138/100),"")</f>
        <v>208.343311963786</v>
      </c>
      <c r="AQ138" s="0" t="n">
        <f aca="false">IFERROR(AR138/(1+'IMF GDP constant growth'!AR138/100),"")</f>
        <v>216.581206518834</v>
      </c>
      <c r="AR138" s="0" t="n">
        <f aca="false">IFERROR(AS138/(1+'IMF GDP constant growth'!AS138/100),"")</f>
        <v>222.043384547239</v>
      </c>
      <c r="AS138" s="0" t="n">
        <f aca="false">IFERROR(AT138/(1+'IMF GDP constant growth'!AT138/100),"")</f>
        <v>230.858506913764</v>
      </c>
      <c r="AT138" s="0" t="n">
        <f aca="false">IFERROR(AU138/(1+'IMF GDP constant growth'!AU138/100),"")</f>
        <v>236.029737468633</v>
      </c>
      <c r="AU138" s="0" t="n">
        <f aca="false">IFERROR(AV138/(1+'IMF GDP constant growth'!AV138/100),"")</f>
        <v>210.375665303167</v>
      </c>
      <c r="AV138" s="0" t="n">
        <f aca="false">IFERROR(AW138/(1+'IMF GDP constant growth'!AW138/100),"")</f>
        <v>238.603872073546</v>
      </c>
      <c r="AW138" s="0" t="n">
        <f aca="false">'IMF GDP current US'!AW138</f>
        <v>245.008</v>
      </c>
      <c r="AX138" s="0" t="n">
        <f aca="false">IFERROR(AW138*(1+'IMF GDP constant growth'!AX138/100),"")</f>
        <v>243.65555584</v>
      </c>
      <c r="AY138" s="0" t="n">
        <f aca="false">IFERROR(AX138*(1+'IMF GDP constant growth'!AY138/100),"")</f>
        <v>249.839533847219</v>
      </c>
      <c r="AZ138" s="0" t="n">
        <f aca="false">IFERROR(AY138*(1+'IMF GDP constant growth'!AZ138/100),"")</f>
        <v>256.535233354325</v>
      </c>
      <c r="BA138" s="0" t="n">
        <f aca="false">IFERROR(AZ138*(1+'IMF GDP constant growth'!BA138/100),"")</f>
        <v>262.438109073808</v>
      </c>
      <c r="BB138" s="0" t="n">
        <f aca="false">IFERROR(BA138*(1+'IMF GDP constant growth'!BB138/100),"")</f>
        <v>268.474185582505</v>
      </c>
      <c r="BC138" s="0" t="n">
        <f aca="false">IFERROR(BB138*(1+'IMF GDP constant growth'!BC138/100),"")</f>
        <v>274.649091850903</v>
      </c>
      <c r="BD138" s="0" t="n">
        <f aca="false">IFERROR(BC138*(1+'IMF GDP constant growth'!BD138/100),"")</f>
        <v>280.966020963473</v>
      </c>
      <c r="BE138" s="0" t="n">
        <v>2023</v>
      </c>
    </row>
    <row r="139" customFormat="false" ht="15" hidden="false" customHeight="false" outlineLevel="0" collapsed="false">
      <c r="A139" s="0" t="s">
        <v>150</v>
      </c>
      <c r="B139" s="0" t="s">
        <v>383</v>
      </c>
      <c r="C139" s="0" t="s">
        <v>239</v>
      </c>
      <c r="D139" s="0" t="s">
        <v>240</v>
      </c>
      <c r="E139" s="0" t="s">
        <v>241</v>
      </c>
      <c r="F139" s="0" t="s">
        <v>242</v>
      </c>
      <c r="G139" s="0" t="n">
        <f aca="false">IFERROR(H139/(1+'IMF GDP constant growth'!H139/100),"")</f>
        <v>89.8686363327515</v>
      </c>
      <c r="H139" s="0" t="n">
        <f aca="false">IFERROR(I139/(1+'IMF GDP constant growth'!I139/100),"")</f>
        <v>92.9448397544216</v>
      </c>
      <c r="I139" s="0" t="n">
        <f aca="false">IFERROR(J139/(1+'IMF GDP constant growth'!J139/100),"")</f>
        <v>96.3085135051341</v>
      </c>
      <c r="J139" s="0" t="n">
        <f aca="false">IFERROR(K139/(1+'IMF GDP constant growth'!K139/100),"")</f>
        <v>98.1142981333554</v>
      </c>
      <c r="K139" s="0" t="n">
        <f aca="false">IFERROR(L139/(1+'IMF GDP constant growth'!L139/100),"")</f>
        <v>90.9284069380684</v>
      </c>
      <c r="L139" s="0" t="n">
        <f aca="false">IFERROR(M139/(1+'IMF GDP constant growth'!M139/100),"")</f>
        <v>84.2842682431038</v>
      </c>
      <c r="M139" s="0" t="n">
        <f aca="false">IFERROR(N139/(1+'IMF GDP constant growth'!N139/100),"")</f>
        <v>87.1642616889706</v>
      </c>
      <c r="N139" s="0" t="n">
        <f aca="false">IFERROR(O139/(1+'IMF GDP constant growth'!O139/100),"")</f>
        <v>90.9227846529991</v>
      </c>
      <c r="O139" s="0" t="n">
        <f aca="false">IFERROR(P139/(1+'IMF GDP constant growth'!P139/100),"")</f>
        <v>97.0628003006161</v>
      </c>
      <c r="P139" s="0" t="n">
        <f aca="false">IFERROR(Q139/(1+'IMF GDP constant growth'!Q139/100),"")</f>
        <v>103.085547059269</v>
      </c>
      <c r="Q139" s="0" t="n">
        <f aca="false">IFERROR(R139/(1+'IMF GDP constant growth'!R139/100),"")</f>
        <v>106.216255123459</v>
      </c>
      <c r="R139" s="0" t="n">
        <f aca="false">IFERROR(S139/(1+'IMF GDP constant growth'!S139/100),"")</f>
        <v>105.753152251121</v>
      </c>
      <c r="S139" s="0" t="n">
        <f aca="false">IFERROR(T139/(1+'IMF GDP constant growth'!T139/100),"")</f>
        <v>106.195200427531</v>
      </c>
      <c r="T139" s="0" t="n">
        <f aca="false">IFERROR(U139/(1+'IMF GDP constant growth'!U139/100),"")</f>
        <v>108.512379700859</v>
      </c>
      <c r="U139" s="0" t="n">
        <f aca="false">IFERROR(V139/(1+'IMF GDP constant growth'!V139/100),"")</f>
        <v>113.258711188975</v>
      </c>
      <c r="V139" s="0" t="n">
        <f aca="false">IFERROR(W139/(1+'IMF GDP constant growth'!W139/100),"")</f>
        <v>118.496926581465</v>
      </c>
      <c r="W139" s="0" t="n">
        <f aca="false">IFERROR(X139/(1+'IMF GDP constant growth'!X139/100),"")</f>
        <v>125.440846479139</v>
      </c>
      <c r="X139" s="0" t="n">
        <f aca="false">IFERROR(Y139/(1+'IMF GDP constant growth'!Y139/100),"")</f>
        <v>131.946208777547</v>
      </c>
      <c r="Y139" s="0" t="n">
        <f aca="false">IFERROR(Z139/(1+'IMF GDP constant growth'!Z139/100),"")</f>
        <v>131.268005264431</v>
      </c>
      <c r="Z139" s="0" t="n">
        <f aca="false">IFERROR(AA139/(1+'IMF GDP constant growth'!AA139/100),"")</f>
        <v>135.660232720578</v>
      </c>
      <c r="AA139" s="0" t="n">
        <f aca="false">IFERROR(AB139/(1+'IMF GDP constant growth'!AB139/100),"")</f>
        <v>141.606220720721</v>
      </c>
      <c r="AB139" s="0" t="n">
        <f aca="false">IFERROR(AC139/(1+'IMF GDP constant growth'!AC139/100),"")</f>
        <v>145.923794390496</v>
      </c>
      <c r="AC139" s="0" t="n">
        <f aca="false">IFERROR(AD139/(1+'IMF GDP constant growth'!AD139/100),"")</f>
        <v>151.346322590047</v>
      </c>
      <c r="AD139" s="0" t="n">
        <f aca="false">IFERROR(AE139/(1+'IMF GDP constant growth'!AE139/100),"")</f>
        <v>159.045310020203</v>
      </c>
      <c r="AE139" s="0" t="n">
        <f aca="false">IFERROR(AF139/(1+'IMF GDP constant growth'!AF139/100),"")</f>
        <v>169.49299643543</v>
      </c>
      <c r="AF139" s="0" t="n">
        <f aca="false">IFERROR(AG139/(1+'IMF GDP constant growth'!AG139/100),"")</f>
        <v>177.869340319269</v>
      </c>
      <c r="AG139" s="0" t="n">
        <f aca="false">IFERROR(AH139/(1+'IMF GDP constant growth'!AH139/100),"")</f>
        <v>187.324874450641</v>
      </c>
      <c r="AH139" s="0" t="n">
        <f aca="false">IFERROR(AI139/(1+'IMF GDP constant growth'!AI139/100),"")</f>
        <v>199.536583016078</v>
      </c>
      <c r="AI139" s="0" t="n">
        <f aca="false">IFERROR(AJ139/(1+'IMF GDP constant growth'!AJ139/100),"")</f>
        <v>208.204452182297</v>
      </c>
      <c r="AJ139" s="0" t="n">
        <f aca="false">IFERROR(AK139/(1+'IMF GDP constant growth'!AK139/100),"")</f>
        <v>211.219252649896</v>
      </c>
      <c r="AK139" s="0" t="n">
        <f aca="false">IFERROR(AL139/(1+'IMF GDP constant growth'!AL139/100),"")</f>
        <v>226.712184831766</v>
      </c>
      <c r="AL139" s="0" t="n">
        <f aca="false">IFERROR(AM139/(1+'IMF GDP constant growth'!AM139/100),"")</f>
        <v>235.458740922576</v>
      </c>
      <c r="AM139" s="0" t="n">
        <f aca="false">IFERROR(AN139/(1+'IMF GDP constant growth'!AN139/100),"")</f>
        <v>251.698330284006</v>
      </c>
      <c r="AN139" s="0" t="n">
        <f aca="false">IFERROR(AO139/(1+'IMF GDP constant growth'!AO139/100),"")</f>
        <v>268.690484561479</v>
      </c>
      <c r="AO139" s="0" t="n">
        <f aca="false">IFERROR(AP139/(1+'IMF GDP constant growth'!AP139/100),"")</f>
        <v>285.746956521442</v>
      </c>
      <c r="AP139" s="0" t="n">
        <f aca="false">IFERROR(AQ139/(1+'IMF GDP constant growth'!AQ139/100),"")</f>
        <v>303.886173321423</v>
      </c>
      <c r="AQ139" s="0" t="n">
        <f aca="false">IFERROR(AR139/(1+'IMF GDP constant growth'!AR139/100),"")</f>
        <v>325.610995852172</v>
      </c>
      <c r="AR139" s="0" t="n">
        <f aca="false">IFERROR(AS139/(1+'IMF GDP constant growth'!AS139/100),"")</f>
        <v>348.179093974686</v>
      </c>
      <c r="AS139" s="0" t="n">
        <f aca="false">IFERROR(AT139/(1+'IMF GDP constant growth'!AT139/100),"")</f>
        <v>370.25713032362</v>
      </c>
      <c r="AT139" s="0" t="n">
        <f aca="false">IFERROR(AU139/(1+'IMF GDP constant growth'!AU139/100),"")</f>
        <v>392.913164128123</v>
      </c>
      <c r="AU139" s="0" t="n">
        <f aca="false">IFERROR(AV139/(1+'IMF GDP constant growth'!AV139/100),"")</f>
        <v>355.515689166408</v>
      </c>
      <c r="AV139" s="0" t="n">
        <f aca="false">IFERROR(AW139/(1+'IMF GDP constant growth'!AW139/100),"")</f>
        <v>375.833410802268</v>
      </c>
      <c r="AW139" s="0" t="n">
        <f aca="false">'IMF GDP current US'!AW139</f>
        <v>404.284</v>
      </c>
      <c r="AX139" s="0" t="n">
        <f aca="false">IFERROR(AW139*(1+'IMF GDP constant growth'!AX139/100),"")</f>
        <v>426.79453312</v>
      </c>
      <c r="AY139" s="0" t="n">
        <f aca="false">IFERROR(AX139*(1+'IMF GDP constant growth'!AY139/100),"")</f>
        <v>453.097880196186</v>
      </c>
      <c r="AZ139" s="0" t="n">
        <f aca="false">IFERROR(AY139*(1+'IMF GDP constant growth'!AZ139/100),"")</f>
        <v>481.085736255904</v>
      </c>
      <c r="BA139" s="0" t="n">
        <f aca="false">IFERROR(AZ139*(1+'IMF GDP constant growth'!BA139/100),"")</f>
        <v>510.850510758057</v>
      </c>
      <c r="BB139" s="0" t="n">
        <f aca="false">IFERROR(BA139*(1+'IMF GDP constant growth'!BB139/100),"")</f>
        <v>543.115829017536</v>
      </c>
      <c r="BC139" s="0" t="n">
        <f aca="false">IFERROR(BB139*(1+'IMF GDP constant growth'!BC139/100),"")</f>
        <v>577.462474044605</v>
      </c>
      <c r="BD139" s="0" t="n">
        <f aca="false">IFERROR(BC139*(1+'IMF GDP constant growth'!BD139/100),"")</f>
        <v>614.408523133978</v>
      </c>
      <c r="BE139" s="0" t="n">
        <v>2023</v>
      </c>
    </row>
    <row r="140" customFormat="false" ht="15" hidden="false" customHeight="false" outlineLevel="0" collapsed="false">
      <c r="A140" s="0" t="s">
        <v>151</v>
      </c>
      <c r="B140" s="0" t="s">
        <v>384</v>
      </c>
      <c r="C140" s="0" t="s">
        <v>239</v>
      </c>
      <c r="D140" s="0" t="s">
        <v>240</v>
      </c>
      <c r="E140" s="0" t="s">
        <v>241</v>
      </c>
      <c r="F140" s="0" t="s">
        <v>242</v>
      </c>
      <c r="G140" s="0" t="n">
        <f aca="false">IFERROR(H140/(1+'IMF GDP constant growth'!H140/100),"")</f>
        <v>216.430417121434</v>
      </c>
      <c r="H140" s="0" t="n">
        <f aca="false">IFERROR(I140/(1+'IMF GDP constant growth'!I140/100),"")</f>
        <v>194.78737540929</v>
      </c>
      <c r="I140" s="0" t="n">
        <f aca="false">IFERROR(J140/(1+'IMF GDP constant growth'!J140/100),"")</f>
        <v>185.347979196956</v>
      </c>
      <c r="J140" s="0" t="n">
        <f aca="false">IFERROR(K140/(1+'IMF GDP constant growth'!K140/100),"")</f>
        <v>195.727466031986</v>
      </c>
      <c r="K140" s="0" t="n">
        <f aca="false">IFERROR(L140/(1+'IMF GDP constant growth'!L140/100),"")</f>
        <v>195.011103506309</v>
      </c>
      <c r="L140" s="0" t="n">
        <f aca="false">IFERROR(M140/(1+'IMF GDP constant growth'!M140/100),"")</f>
        <v>202.542432323722</v>
      </c>
      <c r="M140" s="0" t="n">
        <f aca="false">IFERROR(N140/(1+'IMF GDP constant growth'!N140/100),"")</f>
        <v>209.619264909113</v>
      </c>
      <c r="N140" s="0" t="n">
        <f aca="false">IFERROR(O140/(1+'IMF GDP constant growth'!O140/100),"")</f>
        <v>214.444700387321</v>
      </c>
      <c r="O140" s="0" t="n">
        <f aca="false">IFERROR(P140/(1+'IMF GDP constant growth'!P140/100),"")</f>
        <v>221.489208795044</v>
      </c>
      <c r="P140" s="0" t="n">
        <f aca="false">IFERROR(Q140/(1+'IMF GDP constant growth'!Q140/100),"")</f>
        <v>229.932377434312</v>
      </c>
      <c r="Q140" s="0" t="n">
        <f aca="false">IFERROR(R140/(1+'IMF GDP constant growth'!R140/100),"")</f>
        <v>213.443926648497</v>
      </c>
      <c r="R140" s="0" t="n">
        <f aca="false">IFERROR(S140/(1+'IMF GDP constant growth'!S140/100),"")</f>
        <v>198.49217958677</v>
      </c>
      <c r="S140" s="0" t="n">
        <f aca="false">IFERROR(T140/(1+'IMF GDP constant growth'!T140/100),"")</f>
        <v>202.527525597769</v>
      </c>
      <c r="T140" s="0" t="n">
        <f aca="false">IFERROR(U140/(1+'IMF GDP constant growth'!U140/100),"")</f>
        <v>211.209880620145</v>
      </c>
      <c r="U140" s="0" t="n">
        <f aca="false">IFERROR(V140/(1+'IMF GDP constant growth'!V140/100),"")</f>
        <v>222.275166265835</v>
      </c>
      <c r="V140" s="0" t="n">
        <f aca="false">IFERROR(W140/(1+'IMF GDP constant growth'!W140/100),"")</f>
        <v>237.2298394522</v>
      </c>
      <c r="W140" s="0" t="n">
        <f aca="false">IFERROR(X140/(1+'IMF GDP constant growth'!X140/100),"")</f>
        <v>252.030609135623</v>
      </c>
      <c r="X140" s="0" t="n">
        <f aca="false">IFERROR(Y140/(1+'IMF GDP constant growth'!Y140/100),"")</f>
        <v>269.889498098973</v>
      </c>
      <c r="Y140" s="0" t="n">
        <f aca="false">IFERROR(Z140/(1+'IMF GDP constant growth'!Z140/100),"")</f>
        <v>283.335392894264</v>
      </c>
      <c r="Z140" s="0" t="n">
        <f aca="false">IFERROR(AA140/(1+'IMF GDP constant growth'!AA140/100),"")</f>
        <v>296.1534860688</v>
      </c>
      <c r="AA140" s="0" t="n">
        <f aca="false">IFERROR(AB140/(1+'IMF GDP constant growth'!AB140/100),"")</f>
        <v>308.769624575331</v>
      </c>
      <c r="AB140" s="0" t="n">
        <f aca="false">IFERROR(AC140/(1+'IMF GDP constant growth'!AC140/100),"")</f>
        <v>312.490298551464</v>
      </c>
      <c r="AC140" s="0" t="n">
        <f aca="false">IFERROR(AD140/(1+'IMF GDP constant growth'!AD140/100),"")</f>
        <v>316.999533559561</v>
      </c>
      <c r="AD140" s="0" t="n">
        <f aca="false">IFERROR(AE140/(1+'IMF GDP constant growth'!AE140/100),"")</f>
        <v>328.088177243475</v>
      </c>
      <c r="AE140" s="0" t="n">
        <f aca="false">IFERROR(AF140/(1+'IMF GDP constant growth'!AF140/100),"")</f>
        <v>344.436811115517</v>
      </c>
      <c r="AF140" s="0" t="n">
        <f aca="false">IFERROR(AG140/(1+'IMF GDP constant growth'!AG140/100),"")</f>
        <v>356.516210081339</v>
      </c>
      <c r="AG140" s="0" t="n">
        <f aca="false">IFERROR(AH140/(1+'IMF GDP constant growth'!AH140/100),"")</f>
        <v>378.374218921425</v>
      </c>
      <c r="AH140" s="0" t="n">
        <f aca="false">IFERROR(AI140/(1+'IMF GDP constant growth'!AI140/100),"")</f>
        <v>405.095006261656</v>
      </c>
      <c r="AI140" s="0" t="n">
        <f aca="false">IFERROR(AJ140/(1+'IMF GDP constant growth'!AJ140/100),"")</f>
        <v>422.108996524646</v>
      </c>
      <c r="AJ140" s="0" t="n">
        <f aca="false">IFERROR(AK140/(1+'IMF GDP constant growth'!AK140/100),"")</f>
        <v>434.063123306224</v>
      </c>
      <c r="AK140" s="0" t="n">
        <f aca="false">IFERROR(AL140/(1+'IMF GDP constant growth'!AL140/100),"")</f>
        <v>446.802875975262</v>
      </c>
      <c r="AL140" s="0" t="n">
        <f aca="false">IFERROR(AM140/(1+'IMF GDP constant growth'!AM140/100),"")</f>
        <v>469.330676981934</v>
      </c>
      <c r="AM140" s="0" t="n">
        <f aca="false">IFERROR(AN140/(1+'IMF GDP constant growth'!AN140/100),"")</f>
        <v>476.581835941305</v>
      </c>
      <c r="AN140" s="0" t="n">
        <f aca="false">IFERROR(AO140/(1+'IMF GDP constant growth'!AO140/100),"")</f>
        <v>480.666142275322</v>
      </c>
      <c r="AO140" s="0" t="n">
        <f aca="false">IFERROR(AP140/(1+'IMF GDP constant growth'!AP140/100),"")</f>
        <v>499.109302154426</v>
      </c>
      <c r="AP140" s="0" t="n">
        <f aca="false">IFERROR(AQ140/(1+'IMF GDP constant growth'!AQ140/100),"")</f>
        <v>520.985262867855</v>
      </c>
      <c r="AQ140" s="0" t="n">
        <f aca="false">IFERROR(AR140/(1+'IMF GDP constant growth'!AR140/100),"")</f>
        <v>536.375167532971</v>
      </c>
      <c r="AR140" s="0" t="n">
        <f aca="false">IFERROR(AS140/(1+'IMF GDP constant growth'!AS140/100),"")</f>
        <v>563.944851144166</v>
      </c>
      <c r="AS140" s="0" t="n">
        <f aca="false">IFERROR(AT140/(1+'IMF GDP constant growth'!AT140/100),"")</f>
        <v>597.471372544687</v>
      </c>
      <c r="AT140" s="0" t="n">
        <f aca="false">IFERROR(AU140/(1+'IMF GDP constant growth'!AU140/100),"")</f>
        <v>624.058848622925</v>
      </c>
      <c r="AU140" s="0" t="n">
        <f aca="false">IFERROR(AV140/(1+'IMF GDP constant growth'!AV140/100),"")</f>
        <v>611.452859880742</v>
      </c>
      <c r="AV140" s="0" t="n">
        <f aca="false">IFERROR(AW140/(1+'IMF GDP constant growth'!AW140/100),"")</f>
        <v>653.857115713471</v>
      </c>
      <c r="AW140" s="0" t="n">
        <f aca="false">'IMF GDP current US'!AW140</f>
        <v>688.25</v>
      </c>
      <c r="AX140" s="0" t="n">
        <f aca="false">IFERROR(AW140*(1+'IMF GDP constant growth'!AX140/100),"")</f>
        <v>689.3512</v>
      </c>
      <c r="AY140" s="0" t="n">
        <f aca="false">IFERROR(AX140*(1+'IMF GDP constant growth'!AY140/100),"")</f>
        <v>710.500494816</v>
      </c>
      <c r="AZ140" s="0" t="n">
        <f aca="false">IFERROR(AY140*(1+'IMF GDP constant growth'!AZ140/100),"")</f>
        <v>735.197492015804</v>
      </c>
      <c r="BA140" s="0" t="n">
        <f aca="false">IFERROR(AZ140*(1+'IMF GDP constant growth'!BA140/100),"")</f>
        <v>759.429601352645</v>
      </c>
      <c r="BB140" s="0" t="n">
        <f aca="false">IFERROR(BA140*(1+'IMF GDP constant growth'!BB140/100),"")</f>
        <v>782.18211220917</v>
      </c>
      <c r="BC140" s="0" t="n">
        <f aca="false">IFERROR(BB140*(1+'IMF GDP constant growth'!BC140/100),"")</f>
        <v>805.405099120661</v>
      </c>
      <c r="BD140" s="0" t="n">
        <f aca="false">IFERROR(BC140*(1+'IMF GDP constant growth'!BD140/100),"")</f>
        <v>829.655846655184</v>
      </c>
      <c r="BE140" s="0" t="n">
        <v>2023</v>
      </c>
    </row>
    <row r="141" customFormat="false" ht="15" hidden="false" customHeight="false" outlineLevel="0" collapsed="false">
      <c r="A141" s="0" t="s">
        <v>152</v>
      </c>
      <c r="B141" s="0" t="s">
        <v>385</v>
      </c>
      <c r="C141" s="0" t="s">
        <v>239</v>
      </c>
      <c r="D141" s="0" t="s">
        <v>240</v>
      </c>
      <c r="E141" s="0" t="s">
        <v>241</v>
      </c>
      <c r="F141" s="0" t="s">
        <v>242</v>
      </c>
      <c r="G141" s="0" t="n">
        <f aca="false">IFERROR(H141/(1+'IMF GDP constant growth'!H141/100),"")</f>
        <v>110.330753445143</v>
      </c>
      <c r="H141" s="0" t="n">
        <f aca="false">IFERROR(I141/(1+'IMF GDP constant growth'!I141/100),"")</f>
        <v>114.217705889016</v>
      </c>
      <c r="I141" s="0" t="n">
        <f aca="false">IFERROR(J141/(1+'IMF GDP constant growth'!J141/100),"")</f>
        <v>116.688234867395</v>
      </c>
      <c r="J141" s="0" t="n">
        <f aca="false">IFERROR(K141/(1+'IMF GDP constant growth'!K141/100),"")</f>
        <v>117.822444510306</v>
      </c>
      <c r="K141" s="0" t="n">
        <f aca="false">IFERROR(L141/(1+'IMF GDP constant growth'!L141/100),"")</f>
        <v>116.594734638509</v>
      </c>
      <c r="L141" s="0" t="n">
        <f aca="false">IFERROR(M141/(1+'IMF GDP constant growth'!M141/100),"")</f>
        <v>118.502224497195</v>
      </c>
      <c r="M141" s="0" t="n">
        <f aca="false">IFERROR(N141/(1+'IMF GDP constant growth'!N141/100),"")</f>
        <v>122.436498350502</v>
      </c>
      <c r="N141" s="0" t="n">
        <f aca="false">IFERROR(O141/(1+'IMF GDP constant growth'!O141/100),"")</f>
        <v>131.780851904612</v>
      </c>
      <c r="O141" s="0" t="n">
        <f aca="false">IFERROR(P141/(1+'IMF GDP constant growth'!P141/100),"")</f>
        <v>138.817949396318</v>
      </c>
      <c r="P141" s="0" t="n">
        <f aca="false">IFERROR(Q141/(1+'IMF GDP constant growth'!Q141/100),"")</f>
        <v>148.047954851679</v>
      </c>
      <c r="Q141" s="0" t="n">
        <f aca="false">IFERROR(R141/(1+'IMF GDP constant growth'!R141/100),"")</f>
        <v>159.683043623473</v>
      </c>
      <c r="R141" s="0" t="n">
        <f aca="false">IFERROR(S141/(1+'IMF GDP constant growth'!S141/100),"")</f>
        <v>165.064362193584</v>
      </c>
      <c r="S141" s="0" t="n">
        <f aca="false">IFERROR(T141/(1+'IMF GDP constant growth'!T141/100),"")</f>
        <v>170.230876730243</v>
      </c>
      <c r="T141" s="0" t="n">
        <f aca="false">IFERROR(U141/(1+'IMF GDP constant growth'!U141/100),"")</f>
        <v>169.061390607106</v>
      </c>
      <c r="U141" s="0" t="n">
        <f aca="false">IFERROR(V141/(1+'IMF GDP constant growth'!V141/100),"")</f>
        <v>171.578714713246</v>
      </c>
      <c r="V141" s="0" t="n">
        <f aca="false">IFERROR(W141/(1+'IMF GDP constant growth'!W141/100),"")</f>
        <v>175.537035661681</v>
      </c>
      <c r="W141" s="0" t="n">
        <f aca="false">IFERROR(X141/(1+'IMF GDP constant growth'!X141/100),"")</f>
        <v>181.687853391266</v>
      </c>
      <c r="X141" s="0" t="n">
        <f aca="false">IFERROR(Y141/(1+'IMF GDP constant growth'!Y141/100),"")</f>
        <v>189.683935819015</v>
      </c>
      <c r="Y141" s="0" t="n">
        <f aca="false">IFERROR(Z141/(1+'IMF GDP constant growth'!Z141/100),"")</f>
        <v>198.803939453194</v>
      </c>
      <c r="Z141" s="0" t="n">
        <f aca="false">IFERROR(AA141/(1+'IMF GDP constant growth'!AA141/100),"")</f>
        <v>206.57120936763</v>
      </c>
      <c r="AA141" s="0" t="n">
        <f aca="false">IFERROR(AB141/(1+'IMF GDP constant growth'!AB141/100),"")</f>
        <v>214.453966717099</v>
      </c>
      <c r="AB141" s="0" t="n">
        <f aca="false">IFERROR(AC141/(1+'IMF GDP constant growth'!AC141/100),"")</f>
        <v>218.622951830079</v>
      </c>
      <c r="AC141" s="0" t="n">
        <f aca="false">IFERROR(AD141/(1+'IMF GDP constant growth'!AD141/100),"")</f>
        <v>220.308534788689</v>
      </c>
      <c r="AD141" s="0" t="n">
        <f aca="false">IFERROR(AE141/(1+'IMF GDP constant growth'!AE141/100),"")</f>
        <v>218.257462329806</v>
      </c>
      <c r="AE141" s="0" t="n">
        <f aca="false">IFERROR(AF141/(1+'IMF GDP constant growth'!AF141/100),"")</f>
        <v>222.162088330887</v>
      </c>
      <c r="AF141" s="0" t="n">
        <f aca="false">IFERROR(AG141/(1+'IMF GDP constant growth'!AG141/100),"")</f>
        <v>223.899395861634</v>
      </c>
      <c r="AG141" s="0" t="n">
        <f aca="false">IFERROR(AH141/(1+'IMF GDP constant growth'!AH141/100),"")</f>
        <v>227.537761044386</v>
      </c>
      <c r="AH141" s="0" t="n">
        <f aca="false">IFERROR(AI141/(1+'IMF GDP constant growth'!AI141/100),"")</f>
        <v>233.242132713768</v>
      </c>
      <c r="AI141" s="0" t="n">
        <f aca="false">IFERROR(AJ141/(1+'IMF GDP constant growth'!AJ141/100),"")</f>
        <v>233.986175117125</v>
      </c>
      <c r="AJ141" s="0" t="n">
        <f aca="false">IFERROR(AK141/(1+'IMF GDP constant growth'!AK141/100),"")</f>
        <v>226.681126729969</v>
      </c>
      <c r="AK141" s="0" t="n">
        <f aca="false">IFERROR(AL141/(1+'IMF GDP constant growth'!AL141/100),"")</f>
        <v>230.620844712536</v>
      </c>
      <c r="AL141" s="0" t="n">
        <f aca="false">IFERROR(AM141/(1+'IMF GDP constant growth'!AM141/100),"")</f>
        <v>226.709515186211</v>
      </c>
      <c r="AM141" s="0" t="n">
        <f aca="false">IFERROR(AN141/(1+'IMF GDP constant growth'!AN141/100),"")</f>
        <v>217.511910155106</v>
      </c>
      <c r="AN141" s="0" t="n">
        <f aca="false">IFERROR(AO141/(1+'IMF GDP constant growth'!AO141/100),"")</f>
        <v>215.504275224375</v>
      </c>
      <c r="AO141" s="0" t="n">
        <f aca="false">IFERROR(AP141/(1+'IMF GDP constant growth'!AP141/100),"")</f>
        <v>217.211069084152</v>
      </c>
      <c r="AP141" s="0" t="n">
        <f aca="false">IFERROR(AQ141/(1+'IMF GDP constant growth'!AQ141/100),"")</f>
        <v>221.10349144214</v>
      </c>
      <c r="AQ141" s="0" t="n">
        <f aca="false">IFERROR(AR141/(1+'IMF GDP constant growth'!AR141/100),"")</f>
        <v>225.567570934356</v>
      </c>
      <c r="AR141" s="0" t="n">
        <f aca="false">IFERROR(AS141/(1+'IMF GDP constant growth'!AS141/100),"")</f>
        <v>233.475969971315</v>
      </c>
      <c r="AS141" s="0" t="n">
        <f aca="false">IFERROR(AT141/(1+'IMF GDP constant growth'!AT141/100),"")</f>
        <v>240.127700355798</v>
      </c>
      <c r="AT141" s="0" t="n">
        <f aca="false">IFERROR(AU141/(1+'IMF GDP constant growth'!AU141/100),"")</f>
        <v>246.570326556344</v>
      </c>
      <c r="AU141" s="0" t="n">
        <f aca="false">IFERROR(AV141/(1+'IMF GDP constant growth'!AV141/100),"")</f>
        <v>226.102523748902</v>
      </c>
      <c r="AV141" s="0" t="n">
        <f aca="false">IFERROR(AW141/(1+'IMF GDP constant growth'!AW141/100),"")</f>
        <v>239.074025536376</v>
      </c>
      <c r="AW141" s="0" t="n">
        <f aca="false">'IMF GDP current US'!AW141</f>
        <v>255.398</v>
      </c>
      <c r="AX141" s="0" t="n">
        <f aca="false">IFERROR(AW141*(1+'IMF GDP constant growth'!AX141/100),"")</f>
        <v>261.2210744</v>
      </c>
      <c r="AY141" s="0" t="n">
        <f aca="false">IFERROR(AX141*(1+'IMF GDP constant growth'!AY141/100),"")</f>
        <v>265.745423408608</v>
      </c>
      <c r="AZ141" s="0" t="n">
        <f aca="false">IFERROR(AY141*(1+'IMF GDP constant growth'!AZ141/100),"")</f>
        <v>271.23572385623</v>
      </c>
      <c r="BA141" s="0" t="n">
        <f aca="false">IFERROR(AZ141*(1+'IMF GDP constant growth'!BA141/100),"")</f>
        <v>276.660438333354</v>
      </c>
      <c r="BB141" s="0" t="n">
        <f aca="false">IFERROR(BA141*(1+'IMF GDP constant growth'!BB141/100),"")</f>
        <v>281.999984793188</v>
      </c>
      <c r="BC141" s="0" t="n">
        <f aca="false">IFERROR(BB141*(1+'IMF GDP constant growth'!BC141/100),"")</f>
        <v>287.357984504259</v>
      </c>
      <c r="BD141" s="0" t="n">
        <f aca="false">IFERROR(BC141*(1+'IMF GDP constant growth'!BD141/100),"")</f>
        <v>292.81778620984</v>
      </c>
      <c r="BE141" s="0" t="n">
        <v>2023</v>
      </c>
    </row>
    <row r="142" customFormat="false" ht="15" hidden="false" customHeight="false" outlineLevel="0" collapsed="false">
      <c r="A142" s="0" t="s">
        <v>386</v>
      </c>
      <c r="B142" s="0" t="s">
        <v>387</v>
      </c>
      <c r="C142" s="0" t="s">
        <v>239</v>
      </c>
      <c r="D142" s="0" t="s">
        <v>240</v>
      </c>
      <c r="E142" s="0" t="s">
        <v>241</v>
      </c>
      <c r="F142" s="0" t="s">
        <v>242</v>
      </c>
      <c r="G142" s="0" t="n">
        <f aca="false">IFERROR(H142/(1+'IMF GDP constant growth'!H142/100),"")</f>
        <v>55.3279363656834</v>
      </c>
      <c r="H142" s="0" t="n">
        <f aca="false">IFERROR(I142/(1+'IMF GDP constant growth'!I142/100),"")</f>
        <v>55.9199452847962</v>
      </c>
      <c r="I142" s="0" t="n">
        <f aca="false">IFERROR(J142/(1+'IMF GDP constant growth'!J142/100),"")</f>
        <v>54.2149461530628</v>
      </c>
      <c r="J142" s="0" t="n">
        <f aca="false">IFERROR(K142/(1+'IMF GDP constant growth'!K142/100),"")</f>
        <v>54.4686721010591</v>
      </c>
      <c r="K142" s="0" t="n">
        <f aca="false">IFERROR(L142/(1+'IMF GDP constant growth'!L142/100),"")</f>
        <v>58.4546895254146</v>
      </c>
      <c r="L142" s="0" t="n">
        <f aca="false">IFERROR(M142/(1+'IMF GDP constant growth'!M142/100),"")</f>
        <v>59.6594406765334</v>
      </c>
      <c r="M142" s="0" t="n">
        <f aca="false">IFERROR(N142/(1+'IMF GDP constant growth'!N142/100),"")</f>
        <v>64.5294408189589</v>
      </c>
      <c r="N142" s="0" t="n">
        <f aca="false">IFERROR(O142/(1+'IMF GDP constant growth'!O142/100),"")</f>
        <v>67.7023534240271</v>
      </c>
      <c r="O142" s="0" t="n">
        <f aca="false">IFERROR(P142/(1+'IMF GDP constant growth'!P142/100),"")</f>
        <v>72.1084225848628</v>
      </c>
      <c r="P142" s="0" t="n">
        <f aca="false">IFERROR(Q142/(1+'IMF GDP constant growth'!Q142/100),"")</f>
        <v>75.670578660555</v>
      </c>
      <c r="Q142" s="0" t="n">
        <f aca="false">IFERROR(R142/(1+'IMF GDP constant growth'!R142/100),"")</f>
        <v>78.5316832397106</v>
      </c>
      <c r="R142" s="0" t="n">
        <f aca="false">IFERROR(S142/(1+'IMF GDP constant growth'!S142/100),"")</f>
        <v>80.3410532215535</v>
      </c>
      <c r="S142" s="0" t="n">
        <f aca="false">IFERROR(T142/(1+'IMF GDP constant growth'!T142/100),"")</f>
        <v>84.0078188905852</v>
      </c>
      <c r="T142" s="0" t="n">
        <f aca="false">IFERROR(U142/(1+'IMF GDP constant growth'!U142/100),"")</f>
        <v>87.9099820780529</v>
      </c>
      <c r="U142" s="0" t="n">
        <f aca="false">IFERROR(V142/(1+'IMF GDP constant growth'!V142/100),"")</f>
        <v>91.5898939278402</v>
      </c>
      <c r="V142" s="0" t="n">
        <f aca="false">IFERROR(W142/(1+'IMF GDP constant growth'!W142/100),"")</f>
        <v>95.7563182026176</v>
      </c>
      <c r="W142" s="0" t="n">
        <f aca="false">IFERROR(X142/(1+'IMF GDP constant growth'!X142/100),"")</f>
        <v>97.9721194058262</v>
      </c>
      <c r="X142" s="0" t="n">
        <f aca="false">IFERROR(Y142/(1+'IMF GDP constant growth'!Y142/100),"")</f>
        <v>102.753158832831</v>
      </c>
      <c r="Y142" s="0" t="n">
        <f aca="false">IFERROR(Z142/(1+'IMF GDP constant growth'!Z142/100),"")</f>
        <v>109.450609725554</v>
      </c>
      <c r="Z142" s="0" t="n">
        <f aca="false">IFERROR(AA142/(1+'IMF GDP constant growth'!AA142/100),"")</f>
        <v>114.280665132743</v>
      </c>
      <c r="AA142" s="0" t="n">
        <f aca="false">IFERROR(AB142/(1+'IMF GDP constant growth'!AB142/100),"")</f>
        <v>118.019928495886</v>
      </c>
      <c r="AB142" s="0" t="n">
        <f aca="false">IFERROR(AC142/(1+'IMF GDP constant growth'!AC142/100),"")</f>
        <v>129.194055325877</v>
      </c>
      <c r="AC142" s="0" t="n">
        <f aca="false">IFERROR(AD142/(1+'IMF GDP constant growth'!AD142/100),"")</f>
        <v>131.997566326449</v>
      </c>
      <c r="AD142" s="0" t="n">
        <f aca="false">IFERROR(AE142/(1+'IMF GDP constant growth'!AE142/100),"")</f>
        <v>135.087629354151</v>
      </c>
      <c r="AE142" s="0" t="n">
        <f aca="false">IFERROR(AF142/(1+'IMF GDP constant growth'!AF142/100),"")</f>
        <v>137.771820549418</v>
      </c>
      <c r="AF142" s="0" t="n">
        <f aca="false">IFERROR(AG142/(1+'IMF GDP constant growth'!AG142/100),"")</f>
        <v>135.034294475101</v>
      </c>
      <c r="AG142" s="0" t="n">
        <f aca="false">IFERROR(AH142/(1+'IMF GDP constant growth'!AH142/100),"")</f>
        <v>133.130310923002</v>
      </c>
      <c r="AH142" s="0" t="n">
        <f aca="false">IFERROR(AI142/(1+'IMF GDP constant growth'!AI142/100),"")</f>
        <v>131.583336710077</v>
      </c>
      <c r="AI142" s="0" t="n">
        <f aca="false">IFERROR(AJ142/(1+'IMF GDP constant growth'!AJ142/100),"")</f>
        <v>129.156939981143</v>
      </c>
      <c r="AJ142" s="0" t="n">
        <f aca="false">IFERROR(AK142/(1+'IMF GDP constant growth'!AK142/100),"")</f>
        <v>126.635796512711</v>
      </c>
      <c r="AK142" s="0" t="n">
        <f aca="false">IFERROR(AL142/(1+'IMF GDP constant growth'!AL142/100),"")</f>
        <v>126.112790673113</v>
      </c>
      <c r="AL142" s="0" t="n">
        <f aca="false">IFERROR(AM142/(1+'IMF GDP constant growth'!AM142/100),"")</f>
        <v>125.660045754597</v>
      </c>
      <c r="AM142" s="0" t="n">
        <f aca="false">IFERROR(AN142/(1+'IMF GDP constant growth'!AN142/100),"")</f>
        <v>125.696487167866</v>
      </c>
      <c r="AN142" s="0" t="n">
        <f aca="false">IFERROR(AO142/(1+'IMF GDP constant growth'!AO142/100),"")</f>
        <v>125.31059895226</v>
      </c>
      <c r="AO142" s="0" t="n">
        <f aca="false">IFERROR(AP142/(1+'IMF GDP constant growth'!AP142/100),"")</f>
        <v>123.819402824728</v>
      </c>
      <c r="AP142" s="0" t="n">
        <f aca="false">IFERROR(AQ142/(1+'IMF GDP constant growth'!AQ142/100),"")</f>
        <v>122.520537289097</v>
      </c>
      <c r="AQ142" s="0" t="n">
        <f aca="false">IFERROR(AR142/(1+'IMF GDP constant growth'!AR142/100),"")</f>
        <v>120.973102903136</v>
      </c>
      <c r="AR142" s="0" t="n">
        <f aca="false">IFERROR(AS142/(1+'IMF GDP constant growth'!AS142/100),"")</f>
        <v>117.481819153351</v>
      </c>
      <c r="AS142" s="0" t="n">
        <f aca="false">IFERROR(AT142/(1+'IMF GDP constant growth'!AT142/100),"")</f>
        <v>112.354912565499</v>
      </c>
      <c r="AT142" s="0" t="n">
        <f aca="false">IFERROR(AU142/(1+'IMF GDP constant growth'!AU142/100),"")</f>
        <v>114.241351547474</v>
      </c>
      <c r="AU142" s="0" t="n">
        <f aca="false">IFERROR(AV142/(1+'IMF GDP constant growth'!AV142/100),"")</f>
        <v>109.459208571696</v>
      </c>
      <c r="AV142" s="0" t="n">
        <f aca="false">IFERROR(AW142/(1+'IMF GDP constant growth'!AW142/100),"")</f>
        <v>109.910180511012</v>
      </c>
      <c r="AW142" s="0" t="n">
        <f aca="false">'IMF GDP current US'!AW142</f>
        <v>113.435</v>
      </c>
      <c r="AX142" s="0" t="n">
        <f aca="false">IFERROR(AW142*(1+'IMF GDP constant growth'!AX142/100),"")</f>
        <v>112.640955</v>
      </c>
      <c r="AY142" s="0" t="n">
        <f aca="false">IFERROR(AX142*(1+'IMF GDP constant growth'!AY142/100),"")</f>
        <v>112.41567309</v>
      </c>
      <c r="AZ142" s="0" t="n">
        <f aca="false">IFERROR(AY142*(1+'IMF GDP constant growth'!AZ142/100),"")</f>
        <v>112.41567309</v>
      </c>
      <c r="BA142" s="0" t="n">
        <f aca="false">IFERROR(AZ142*(1+'IMF GDP constant growth'!BA142/100),"")</f>
        <v>112.75292010927</v>
      </c>
      <c r="BB142" s="0" t="n">
        <f aca="false">IFERROR(BA142*(1+'IMF GDP constant growth'!BB142/100),"")</f>
        <v>114.669719751128</v>
      </c>
      <c r="BC142" s="0" t="n">
        <f aca="false">IFERROR(BB142*(1+'IMF GDP constant growth'!BC142/100),"")</f>
        <v>115.587077509137</v>
      </c>
      <c r="BD142" s="0" t="n">
        <f aca="false">IFERROR(BC142*(1+'IMF GDP constant growth'!BD142/100),"")</f>
        <v>116.51177412921</v>
      </c>
      <c r="BE142" s="0" t="n">
        <v>2022</v>
      </c>
    </row>
    <row r="143" customFormat="false" ht="15" hidden="false" customHeight="false" outlineLevel="0" collapsed="false">
      <c r="A143" s="0" t="s">
        <v>153</v>
      </c>
      <c r="B143" s="0" t="s">
        <v>388</v>
      </c>
      <c r="C143" s="0" t="s">
        <v>239</v>
      </c>
      <c r="D143" s="0" t="s">
        <v>240</v>
      </c>
      <c r="E143" s="0" t="s">
        <v>241</v>
      </c>
      <c r="F143" s="0" t="s">
        <v>242</v>
      </c>
      <c r="G143" s="0" t="n">
        <f aca="false">IFERROR(H143/(1+'IMF GDP constant growth'!H143/100),"")</f>
        <v>31.2721681406621</v>
      </c>
      <c r="H143" s="0" t="n">
        <f aca="false">IFERROR(I143/(1+'IMF GDP constant growth'!I143/100),"")</f>
        <v>30.0544299132647</v>
      </c>
      <c r="I143" s="0" t="n">
        <f aca="false">IFERROR(J143/(1+'IMF GDP constant growth'!J143/100),"")</f>
        <v>27.5869612173857</v>
      </c>
      <c r="J143" s="0" t="n">
        <f aca="false">IFERROR(K143/(1+'IMF GDP constant growth'!K143/100),"")</f>
        <v>26.1168520541112</v>
      </c>
      <c r="K143" s="0" t="n">
        <f aca="false">IFERROR(L143/(1+'IMF GDP constant growth'!L143/100),"")</f>
        <v>30.2924143605225</v>
      </c>
      <c r="L143" s="0" t="n">
        <f aca="false">IFERROR(M143/(1+'IMF GDP constant growth'!M143/100),"")</f>
        <v>26.3450098452028</v>
      </c>
      <c r="M143" s="0" t="n">
        <f aca="false">IFERROR(N143/(1+'IMF GDP constant growth'!N143/100),"")</f>
        <v>27.321355910066</v>
      </c>
      <c r="N143" s="0" t="n">
        <f aca="false">IFERROR(O143/(1+'IMF GDP constant growth'!O143/100),"")</f>
        <v>27.5672481132566</v>
      </c>
      <c r="O143" s="0" t="n">
        <f aca="false">IFERROR(P143/(1+'IMF GDP constant growth'!P143/100),"")</f>
        <v>28.8629087745797</v>
      </c>
      <c r="P143" s="0" t="n">
        <f aca="false">IFERROR(Q143/(1+'IMF GDP constant growth'!Q143/100),"")</f>
        <v>30.3926429396324</v>
      </c>
      <c r="Q143" s="0" t="n">
        <f aca="false">IFERROR(R143/(1+'IMF GDP constant growth'!R143/100),"")</f>
        <v>25.9419443075526</v>
      </c>
      <c r="R143" s="0" t="n">
        <f aca="false">IFERROR(S143/(1+'IMF GDP constant growth'!S143/100),"")</f>
        <v>25.5465890763055</v>
      </c>
      <c r="S143" s="0" t="n">
        <f aca="false">IFERROR(T143/(1+'IMF GDP constant growth'!T143/100),"")</f>
        <v>28.2095655216196</v>
      </c>
      <c r="T143" s="0" t="n">
        <f aca="false">IFERROR(U143/(1+'IMF GDP constant growth'!U143/100),"")</f>
        <v>27.958218292822</v>
      </c>
      <c r="U143" s="0" t="n">
        <f aca="false">IFERROR(V143/(1+'IMF GDP constant growth'!V143/100),"")</f>
        <v>28.4975323236905</v>
      </c>
      <c r="V143" s="0" t="n">
        <f aca="false">IFERROR(W143/(1+'IMF GDP constant growth'!W143/100),"")</f>
        <v>28.600408415379</v>
      </c>
      <c r="W143" s="0" t="n">
        <f aca="false">IFERROR(X143/(1+'IMF GDP constant growth'!X143/100),"")</f>
        <v>29.8099196872654</v>
      </c>
      <c r="X143" s="0" t="n">
        <f aca="false">IFERROR(Y143/(1+'IMF GDP constant growth'!Y143/100),"")</f>
        <v>38.0806819044972</v>
      </c>
      <c r="Y143" s="0" t="n">
        <f aca="false">IFERROR(Z143/(1+'IMF GDP constant growth'!Z143/100),"")</f>
        <v>41.9850942201653</v>
      </c>
      <c r="Z143" s="0" t="n">
        <f aca="false">IFERROR(AA143/(1+'IMF GDP constant growth'!AA143/100),"")</f>
        <v>43.5666727194389</v>
      </c>
      <c r="AA143" s="0" t="n">
        <f aca="false">IFERROR(AB143/(1+'IMF GDP constant growth'!AB143/100),"")</f>
        <v>46.5928138065311</v>
      </c>
      <c r="AB143" s="0" t="n">
        <f aca="false">IFERROR(AC143/(1+'IMF GDP constant growth'!AC143/100),"")</f>
        <v>48.689490427825</v>
      </c>
      <c r="AC143" s="0" t="n">
        <f aca="false">IFERROR(AD143/(1+'IMF GDP constant growth'!AD143/100),"")</f>
        <v>52.0359191049294</v>
      </c>
      <c r="AD143" s="0" t="n">
        <f aca="false">IFERROR(AE143/(1+'IMF GDP constant growth'!AE143/100),"")</f>
        <v>54.110591199643</v>
      </c>
      <c r="AE143" s="0" t="n">
        <f aca="false">IFERROR(AF143/(1+'IMF GDP constant growth'!AF143/100),"")</f>
        <v>64.5133523577744</v>
      </c>
      <c r="AF143" s="0" t="n">
        <f aca="false">IFERROR(AG143/(1+'IMF GDP constant growth'!AG143/100),"")</f>
        <v>69.5402327734921</v>
      </c>
      <c r="AG143" s="0" t="n">
        <f aca="false">IFERROR(AH143/(1+'IMF GDP constant growth'!AH143/100),"")</f>
        <v>89.0685209409442</v>
      </c>
      <c r="AH143" s="0" t="n">
        <f aca="false">IFERROR(AI143/(1+'IMF GDP constant growth'!AI143/100),"")</f>
        <v>105.270975585311</v>
      </c>
      <c r="AI143" s="0" t="n">
        <f aca="false">IFERROR(AJ143/(1+'IMF GDP constant growth'!AJ143/100),"")</f>
        <v>123.687080054206</v>
      </c>
      <c r="AJ143" s="0" t="n">
        <f aca="false">IFERROR(AK143/(1+'IMF GDP constant growth'!AK143/100),"")</f>
        <v>139.844323321687</v>
      </c>
      <c r="AK143" s="0" t="n">
        <f aca="false">IFERROR(AL143/(1+'IMF GDP constant growth'!AL143/100),"")</f>
        <v>164.661096938353</v>
      </c>
      <c r="AL143" s="0" t="n">
        <f aca="false">IFERROR(AM143/(1+'IMF GDP constant growth'!AM143/100),"")</f>
        <v>183.271094114326</v>
      </c>
      <c r="AM143" s="0" t="n">
        <f aca="false">IFERROR(AN143/(1+'IMF GDP constant growth'!AN143/100),"")</f>
        <v>191.939816865933</v>
      </c>
      <c r="AN143" s="0" t="n">
        <f aca="false">IFERROR(AO143/(1+'IMF GDP constant growth'!AO143/100),"")</f>
        <v>202.603993091005</v>
      </c>
      <c r="AO143" s="0" t="n">
        <f aca="false">IFERROR(AP143/(1+'IMF GDP constant growth'!AP143/100),"")</f>
        <v>213.410890082479</v>
      </c>
      <c r="AP143" s="0" t="n">
        <f aca="false">IFERROR(AQ143/(1+'IMF GDP constant growth'!AQ143/100),"")</f>
        <v>223.554309688099</v>
      </c>
      <c r="AQ143" s="0" t="n">
        <f aca="false">IFERROR(AR143/(1+'IMF GDP constant growth'!AR143/100),"")</f>
        <v>230.404013736942</v>
      </c>
      <c r="AR143" s="0" t="n">
        <f aca="false">IFERROR(AS143/(1+'IMF GDP constant growth'!AS143/100),"")</f>
        <v>226.952561611163</v>
      </c>
      <c r="AS143" s="0" t="n">
        <f aca="false">IFERROR(AT143/(1+'IMF GDP constant growth'!AT143/100),"")</f>
        <v>229.755425747061</v>
      </c>
      <c r="AT143" s="0" t="n">
        <f aca="false">IFERROR(AU143/(1+'IMF GDP constant growth'!AU143/100),"")</f>
        <v>231.336143076201</v>
      </c>
      <c r="AU143" s="0" t="n">
        <f aca="false">IFERROR(AV143/(1+'IMF GDP constant growth'!AV143/100),"")</f>
        <v>223.105203105549</v>
      </c>
      <c r="AV143" s="0" t="n">
        <f aca="false">IFERROR(AW143/(1+'IMF GDP constant growth'!AW143/100),"")</f>
        <v>226.735124760077</v>
      </c>
      <c r="AW143" s="0" t="n">
        <f aca="false">'IMF GDP current US'!AW143</f>
        <v>236.258</v>
      </c>
      <c r="AX143" s="0" t="n">
        <f aca="false">IFERROR(AW143*(1+'IMF GDP constant growth'!AX143/100),"")</f>
        <v>239.93889964</v>
      </c>
      <c r="AY143" s="0" t="n">
        <f aca="false">IFERROR(AX143*(1+'IMF GDP constant growth'!AY143/100),"")</f>
        <v>244.723281298822</v>
      </c>
      <c r="AZ143" s="0" t="n">
        <f aca="false">IFERROR(AY143*(1+'IMF GDP constant growth'!AZ143/100),"")</f>
        <v>249.595721829481</v>
      </c>
      <c r="BA143" s="0" t="n">
        <f aca="false">IFERROR(AZ143*(1+'IMF GDP constant growth'!BA143/100),"")</f>
        <v>264.251982615308</v>
      </c>
      <c r="BB143" s="0" t="n">
        <f aca="false">IFERROR(BA143*(1+'IMF GDP constant growth'!BB143/100),"")</f>
        <v>284.24000258033</v>
      </c>
      <c r="BC143" s="0" t="n">
        <f aca="false">IFERROR(BB143*(1+'IMF GDP constant growth'!BC143/100),"")</f>
        <v>293.997961868913</v>
      </c>
      <c r="BD143" s="0" t="n">
        <f aca="false">IFERROR(BC143*(1+'IMF GDP constant growth'!BD143/100),"")</f>
        <v>298.722509116146</v>
      </c>
      <c r="BE143" s="0" t="n">
        <v>2022</v>
      </c>
    </row>
    <row r="144" customFormat="false" ht="15" hidden="false" customHeight="false" outlineLevel="0" collapsed="false">
      <c r="A144" s="0" t="s">
        <v>154</v>
      </c>
      <c r="B144" s="0" t="s">
        <v>389</v>
      </c>
      <c r="C144" s="0" t="s">
        <v>239</v>
      </c>
      <c r="D144" s="0" t="s">
        <v>240</v>
      </c>
      <c r="E144" s="0" t="s">
        <v>241</v>
      </c>
      <c r="F144" s="0" t="s">
        <v>242</v>
      </c>
      <c r="G144" s="0" t="n">
        <f aca="false">IFERROR(H144/(1+'IMF GDP constant growth'!H144/100),"")</f>
        <v>146.918650925538</v>
      </c>
      <c r="H144" s="0" t="n">
        <f aca="false">IFERROR(I144/(1+'IMF GDP constant growth'!I144/100),"")</f>
        <v>147.065569576463</v>
      </c>
      <c r="I144" s="0" t="n">
        <f aca="false">IFERROR(J144/(1+'IMF GDP constant growth'!J144/100),"")</f>
        <v>152.801126789945</v>
      </c>
      <c r="J144" s="0" t="n">
        <f aca="false">IFERROR(K144/(1+'IMF GDP constant growth'!K144/100),"")</f>
        <v>161.969194397342</v>
      </c>
      <c r="K144" s="0" t="n">
        <f aca="false">IFERROR(L144/(1+'IMF GDP constant growth'!L144/100),"")</f>
        <v>171.687346061183</v>
      </c>
      <c r="L144" s="0" t="n">
        <f aca="false">IFERROR(M144/(1+'IMF GDP constant growth'!M144/100),"")</f>
        <v>171.515658715121</v>
      </c>
      <c r="M144" s="0" t="n">
        <f aca="false">IFERROR(N144/(1+'IMF GDP constant growth'!N144/100),"")</f>
        <v>175.632034524284</v>
      </c>
      <c r="N144" s="0" t="n">
        <f aca="false">IFERROR(O144/(1+'IMF GDP constant growth'!O144/100),"")</f>
        <v>177.037090800479</v>
      </c>
      <c r="O144" s="0" t="n">
        <f aca="false">IFERROR(P144/(1+'IMF GDP constant growth'!P144/100),"")</f>
        <v>176.151905346476</v>
      </c>
      <c r="P144" s="0" t="n">
        <f aca="false">IFERROR(Q144/(1+'IMF GDP constant growth'!Q144/100),"")</f>
        <v>165.935094836381</v>
      </c>
      <c r="Q144" s="0" t="n">
        <f aca="false">IFERROR(R144/(1+'IMF GDP constant growth'!R144/100),"")</f>
        <v>156.622817314163</v>
      </c>
      <c r="R144" s="0" t="n">
        <f aca="false">IFERROR(S144/(1+'IMF GDP constant growth'!S144/100),"")</f>
        <v>136.376185719961</v>
      </c>
      <c r="S144" s="0" t="n">
        <f aca="false">IFERROR(T144/(1+'IMF GDP constant growth'!T144/100),"")</f>
        <v>124.421449279749</v>
      </c>
      <c r="T144" s="0" t="n">
        <f aca="false">IFERROR(U144/(1+'IMF GDP constant growth'!U144/100),"")</f>
        <v>126.322609024744</v>
      </c>
      <c r="U144" s="0" t="n">
        <f aca="false">IFERROR(V144/(1+'IMF GDP constant growth'!V144/100),"")</f>
        <v>131.289614011597</v>
      </c>
      <c r="V144" s="0" t="n">
        <f aca="false">IFERROR(W144/(1+'IMF GDP constant growth'!W144/100),"")</f>
        <v>140.661066659745</v>
      </c>
      <c r="W144" s="0" t="n">
        <f aca="false">IFERROR(X144/(1+'IMF GDP constant growth'!X144/100),"")</f>
        <v>146.214365571471</v>
      </c>
      <c r="X144" s="0" t="n">
        <f aca="false">IFERROR(Y144/(1+'IMF GDP constant growth'!Y144/100),"")</f>
        <v>137.36401002343</v>
      </c>
      <c r="Y144" s="0" t="n">
        <f aca="false">IFERROR(Z144/(1+'IMF GDP constant growth'!Z144/100),"")</f>
        <v>130.745812020501</v>
      </c>
      <c r="Z144" s="0" t="n">
        <f aca="false">IFERROR(AA144/(1+'IMF GDP constant growth'!AA144/100),"")</f>
        <v>129.242235182266</v>
      </c>
      <c r="AA144" s="0" t="n">
        <f aca="false">IFERROR(AB144/(1+'IMF GDP constant growth'!AB144/100),"")</f>
        <v>133.017400871939</v>
      </c>
      <c r="AB144" s="0" t="n">
        <f aca="false">IFERROR(AC144/(1+'IMF GDP constant growth'!AC144/100),"")</f>
        <v>139.958248849437</v>
      </c>
      <c r="AC144" s="0" t="n">
        <f aca="false">IFERROR(AD144/(1+'IMF GDP constant growth'!AD144/100),"")</f>
        <v>147.940067781321</v>
      </c>
      <c r="AD144" s="0" t="n">
        <f aca="false">IFERROR(AE144/(1+'IMF GDP constant growth'!AE144/100),"")</f>
        <v>151.403344768081</v>
      </c>
      <c r="AE144" s="0" t="n">
        <f aca="false">IFERROR(AF144/(1+'IMF GDP constant growth'!AF144/100),"")</f>
        <v>167.191685560497</v>
      </c>
      <c r="AF144" s="0" t="n">
        <f aca="false">IFERROR(AG144/(1+'IMF GDP constant growth'!AG144/100),"")</f>
        <v>174.996193442461</v>
      </c>
      <c r="AG144" s="0" t="n">
        <f aca="false">IFERROR(AH144/(1+'IMF GDP constant growth'!AH144/100),"")</f>
        <v>189.046637813956</v>
      </c>
      <c r="AH144" s="0" t="n">
        <f aca="false">IFERROR(AI144/(1+'IMF GDP constant growth'!AI144/100),"")</f>
        <v>202.722271593418</v>
      </c>
      <c r="AI144" s="0" t="n">
        <f aca="false">IFERROR(AJ144/(1+'IMF GDP constant growth'!AJ144/100),"")</f>
        <v>221.589633410617</v>
      </c>
      <c r="AJ144" s="0" t="n">
        <f aca="false">IFERROR(AK144/(1+'IMF GDP constant growth'!AK144/100),"")</f>
        <v>209.364533335353</v>
      </c>
      <c r="AK144" s="0" t="n">
        <f aca="false">IFERROR(AL144/(1+'IMF GDP constant growth'!AL144/100),"")</f>
        <v>201.197222889941</v>
      </c>
      <c r="AL144" s="0" t="n">
        <f aca="false">IFERROR(AM144/(1+'IMF GDP constant growth'!AM144/100),"")</f>
        <v>210.28530144788</v>
      </c>
      <c r="AM144" s="0" t="n">
        <f aca="false">IFERROR(AN144/(1+'IMF GDP constant growth'!AN144/100),"")</f>
        <v>214.333293500751</v>
      </c>
      <c r="AN144" s="0" t="n">
        <f aca="false">IFERROR(AO144/(1+'IMF GDP constant growth'!AO144/100),"")</f>
        <v>214.911993393203</v>
      </c>
      <c r="AO144" s="0" t="n">
        <f aca="false">IFERROR(AP144/(1+'IMF GDP constant growth'!AP144/100),"")</f>
        <v>223.768516640937</v>
      </c>
      <c r="AP144" s="0" t="n">
        <f aca="false">IFERROR(AQ144/(1+'IMF GDP constant growth'!AQ144/100),"")</f>
        <v>230.839601766791</v>
      </c>
      <c r="AQ144" s="0" t="n">
        <f aca="false">IFERROR(AR144/(1+'IMF GDP constant growth'!AR144/100),"")</f>
        <v>237.436997585286</v>
      </c>
      <c r="AR144" s="0" t="n">
        <f aca="false">IFERROR(AS144/(1+'IMF GDP constant growth'!AS144/100),"")</f>
        <v>256.899708277352</v>
      </c>
      <c r="AS144" s="0" t="n">
        <f aca="false">IFERROR(AT144/(1+'IMF GDP constant growth'!AT144/100),"")</f>
        <v>272.388191689393</v>
      </c>
      <c r="AT144" s="0" t="n">
        <f aca="false">IFERROR(AU144/(1+'IMF GDP constant growth'!AU144/100),"")</f>
        <v>282.883308715186</v>
      </c>
      <c r="AU144" s="0" t="n">
        <f aca="false">IFERROR(AV144/(1+'IMF GDP constant growth'!AV144/100),"")</f>
        <v>272.481689453728</v>
      </c>
      <c r="AV144" s="0" t="n">
        <f aca="false">IFERROR(AW144/(1+'IMF GDP constant growth'!AW144/100),"")</f>
        <v>288.037669104642</v>
      </c>
      <c r="AW144" s="0" t="n">
        <f aca="false">'IMF GDP current US'!AW144</f>
        <v>301.273</v>
      </c>
      <c r="AX144" s="0" t="n">
        <f aca="false">IFERROR(AW144*(1+'IMF GDP constant growth'!AX144/100),"")</f>
        <v>307.6298603</v>
      </c>
      <c r="AY144" s="0" t="n">
        <f aca="false">IFERROR(AX144*(1+'IMF GDP constant growth'!AY144/100),"")</f>
        <v>316.154283728913</v>
      </c>
      <c r="AZ144" s="0" t="n">
        <f aca="false">IFERROR(AY144*(1+'IMF GDP constant growth'!AZ144/100),"")</f>
        <v>327.538999485991</v>
      </c>
      <c r="BA144" s="0" t="n">
        <f aca="false">IFERROR(AZ144*(1+'IMF GDP constant growth'!BA144/100),"")</f>
        <v>340.145975576207</v>
      </c>
      <c r="BB144" s="0" t="n">
        <f aca="false">IFERROR(BA144*(1+'IMF GDP constant growth'!BB144/100),"")</f>
        <v>353.238194176135</v>
      </c>
      <c r="BC144" s="0" t="n">
        <f aca="false">IFERROR(BB144*(1+'IMF GDP constant growth'!BC144/100),"")</f>
        <v>365.954769166476</v>
      </c>
      <c r="BD144" s="0" t="n">
        <f aca="false">IFERROR(BC144*(1+'IMF GDP constant growth'!BD144/100),"")</f>
        <v>378.763186087303</v>
      </c>
      <c r="BE144" s="0" t="n">
        <v>2022</v>
      </c>
    </row>
    <row r="145" customFormat="false" ht="15" hidden="false" customHeight="false" outlineLevel="0" collapsed="false">
      <c r="A145" s="0" t="s">
        <v>155</v>
      </c>
      <c r="B145" s="0" t="s">
        <v>390</v>
      </c>
      <c r="C145" s="0" t="s">
        <v>239</v>
      </c>
      <c r="D145" s="0" t="s">
        <v>240</v>
      </c>
      <c r="E145" s="0" t="s">
        <v>241</v>
      </c>
      <c r="F145" s="0" t="s">
        <v>242</v>
      </c>
      <c r="G145" s="0" t="str">
        <f aca="false">IFERROR(H145/(1+'IMF GDP constant growth'!H145/100),"")</f>
        <v/>
      </c>
      <c r="H145" s="0" t="str">
        <f aca="false">IFERROR(I145/(1+'IMF GDP constant growth'!I145/100),"")</f>
        <v/>
      </c>
      <c r="I145" s="0" t="str">
        <f aca="false">IFERROR(J145/(1+'IMF GDP constant growth'!J145/100),"")</f>
        <v/>
      </c>
      <c r="J145" s="0" t="str">
        <f aca="false">IFERROR(K145/(1+'IMF GDP constant growth'!K145/100),"")</f>
        <v/>
      </c>
      <c r="K145" s="0" t="str">
        <f aca="false">IFERROR(L145/(1+'IMF GDP constant growth'!L145/100),"")</f>
        <v/>
      </c>
      <c r="L145" s="0" t="str">
        <f aca="false">IFERROR(M145/(1+'IMF GDP constant growth'!M145/100),"")</f>
        <v/>
      </c>
      <c r="M145" s="0" t="str">
        <f aca="false">IFERROR(N145/(1+'IMF GDP constant growth'!N145/100),"")</f>
        <v/>
      </c>
      <c r="N145" s="0" t="str">
        <f aca="false">IFERROR(O145/(1+'IMF GDP constant growth'!O145/100),"")</f>
        <v/>
      </c>
      <c r="O145" s="0" t="str">
        <f aca="false">IFERROR(P145/(1+'IMF GDP constant growth'!P145/100),"")</f>
        <v/>
      </c>
      <c r="P145" s="0" t="str">
        <f aca="false">IFERROR(Q145/(1+'IMF GDP constant growth'!Q145/100),"")</f>
        <v/>
      </c>
      <c r="Q145" s="0" t="str">
        <f aca="false">IFERROR(R145/(1+'IMF GDP constant growth'!R145/100),"")</f>
        <v/>
      </c>
      <c r="R145" s="0" t="str">
        <f aca="false">IFERROR(S145/(1+'IMF GDP constant growth'!S145/100),"")</f>
        <v/>
      </c>
      <c r="S145" s="0" t="n">
        <f aca="false">IFERROR(T145/(1+'IMF GDP constant growth'!T145/100),"")</f>
        <v>1442.50531831632</v>
      </c>
      <c r="T145" s="0" t="n">
        <f aca="false">IFERROR(U145/(1+'IMF GDP constant growth'!U145/100),"")</f>
        <v>1317.0073556228</v>
      </c>
      <c r="U145" s="0" t="n">
        <f aca="false">IFERROR(V145/(1+'IMF GDP constant growth'!V145/100),"")</f>
        <v>1149.74742145871</v>
      </c>
      <c r="V145" s="0" t="n">
        <f aca="false">IFERROR(W145/(1+'IMF GDP constant growth'!W145/100),"")</f>
        <v>1102.6077771789</v>
      </c>
      <c r="W145" s="0" t="n">
        <f aca="false">IFERROR(X145/(1+'IMF GDP constant growth'!X145/100),"")</f>
        <v>1063.12339267812</v>
      </c>
      <c r="X145" s="0" t="n">
        <f aca="false">IFERROR(Y145/(1+'IMF GDP constant growth'!Y145/100),"")</f>
        <v>1077.75197056137</v>
      </c>
      <c r="Y145" s="0" t="n">
        <f aca="false">IFERROR(Z145/(1+'IMF GDP constant growth'!Z145/100),"")</f>
        <v>1020.42634324721</v>
      </c>
      <c r="Z145" s="0" t="n">
        <f aca="false">IFERROR(AA145/(1+'IMF GDP constant growth'!AA145/100),"")</f>
        <v>1085.19280325311</v>
      </c>
      <c r="AA145" s="0" t="n">
        <f aca="false">IFERROR(AB145/(1+'IMF GDP constant growth'!AB145/100),"")</f>
        <v>1194.29808769218</v>
      </c>
      <c r="AB145" s="0" t="n">
        <f aca="false">IFERROR(AC145/(1+'IMF GDP constant growth'!AC145/100),"")</f>
        <v>1254.9923165087</v>
      </c>
      <c r="AC145" s="0" t="n">
        <f aca="false">IFERROR(AD145/(1+'IMF GDP constant growth'!AD145/100),"")</f>
        <v>1314.5542518502</v>
      </c>
      <c r="AD145" s="0" t="n">
        <f aca="false">IFERROR(AE145/(1+'IMF GDP constant growth'!AE145/100),"")</f>
        <v>1411.2528626163</v>
      </c>
      <c r="AE145" s="0" t="n">
        <f aca="false">IFERROR(AF145/(1+'IMF GDP constant growth'!AF145/100),"")</f>
        <v>1512.08687965024</v>
      </c>
      <c r="AF145" s="0" t="n">
        <f aca="false">IFERROR(AG145/(1+'IMF GDP constant growth'!AG145/100),"")</f>
        <v>1608.81507734146</v>
      </c>
      <c r="AG145" s="0" t="n">
        <f aca="false">IFERROR(AH145/(1+'IMF GDP constant growth'!AH145/100),"")</f>
        <v>1740.17482840639</v>
      </c>
      <c r="AH145" s="0" t="n">
        <f aca="false">IFERROR(AI145/(1+'IMF GDP constant growth'!AI145/100),"")</f>
        <v>1888.95977623514</v>
      </c>
      <c r="AI145" s="0" t="n">
        <f aca="false">IFERROR(AJ145/(1+'IMF GDP constant growth'!AJ145/100),"")</f>
        <v>1988.0734956942</v>
      </c>
      <c r="AJ145" s="0" t="n">
        <f aca="false">IFERROR(AK145/(1+'IMF GDP constant growth'!AK145/100),"")</f>
        <v>1832.58626759596</v>
      </c>
      <c r="AK145" s="0" t="n">
        <f aca="false">IFERROR(AL145/(1+'IMF GDP constant growth'!AL145/100),"")</f>
        <v>1915.27255998988</v>
      </c>
      <c r="AL145" s="0" t="n">
        <f aca="false">IFERROR(AM145/(1+'IMF GDP constant growth'!AM145/100),"")</f>
        <v>1989.50852441509</v>
      </c>
      <c r="AM145" s="0" t="n">
        <f aca="false">IFERROR(AN145/(1+'IMF GDP constant growth'!AN145/100),"")</f>
        <v>2069.56634743756</v>
      </c>
      <c r="AN145" s="0" t="n">
        <f aca="false">IFERROR(AO145/(1+'IMF GDP constant growth'!AO145/100),"")</f>
        <v>2105.88723683508</v>
      </c>
      <c r="AO145" s="0" t="n">
        <f aca="false">IFERROR(AP145/(1+'IMF GDP constant growth'!AP145/100),"")</f>
        <v>2121.38656689819</v>
      </c>
      <c r="AP145" s="0" t="n">
        <f aca="false">IFERROR(AQ145/(1+'IMF GDP constant growth'!AQ145/100),"")</f>
        <v>2079.53160993329</v>
      </c>
      <c r="AQ145" s="0" t="n">
        <f aca="false">IFERROR(AR145/(1+'IMF GDP constant growth'!AR145/100),"")</f>
        <v>2083.56590125656</v>
      </c>
      <c r="AR145" s="0" t="n">
        <f aca="false">IFERROR(AS145/(1+'IMF GDP constant growth'!AS145/100),"")</f>
        <v>2121.63265027252</v>
      </c>
      <c r="AS145" s="0" t="n">
        <f aca="false">IFERROR(AT145/(1+'IMF GDP constant growth'!AT145/100),"")</f>
        <v>2181.16566243916</v>
      </c>
      <c r="AT145" s="0" t="n">
        <f aca="false">IFERROR(AU145/(1+'IMF GDP constant growth'!AU145/100),"")</f>
        <v>2229.10768369958</v>
      </c>
      <c r="AU145" s="0" t="n">
        <f aca="false">IFERROR(AV145/(1+'IMF GDP constant growth'!AV145/100),"")</f>
        <v>2169.94716577419</v>
      </c>
      <c r="AV145" s="0" t="n">
        <f aca="false">IFERROR(AW145/(1+'IMF GDP constant growth'!AW145/100),"")</f>
        <v>2299.88360206075</v>
      </c>
      <c r="AW145" s="0" t="n">
        <f aca="false">'IMF GDP current US'!AW145</f>
        <v>2272.262</v>
      </c>
      <c r="AX145" s="0" t="n">
        <f aca="false">IFERROR(AW145*(1+'IMF GDP constant growth'!AX145/100),"")</f>
        <v>2353.7225927</v>
      </c>
      <c r="AY145" s="0" t="n">
        <f aca="false">IFERROR(AX145*(1+'IMF GDP constant growth'!AY145/100),"")</f>
        <v>2428.1708383071</v>
      </c>
      <c r="AZ145" s="0" t="n">
        <f aca="false">IFERROR(AY145*(1+'IMF GDP constant growth'!AZ145/100),"")</f>
        <v>2472.14501218884</v>
      </c>
      <c r="BA145" s="0" t="n">
        <f aca="false">IFERROR(AZ145*(1+'IMF GDP constant growth'!BA145/100),"")</f>
        <v>2503.0468248412</v>
      </c>
      <c r="BB145" s="0" t="n">
        <f aca="false">IFERROR(BA145*(1+'IMF GDP constant growth'!BB145/100),"")</f>
        <v>2534.33491015172</v>
      </c>
      <c r="BC145" s="0" t="n">
        <f aca="false">IFERROR(BB145*(1+'IMF GDP constant growth'!BC145/100),"")</f>
        <v>2566.01409652861</v>
      </c>
      <c r="BD145" s="0" t="n">
        <f aca="false">IFERROR(BC145*(1+'IMF GDP constant growth'!BD145/100),"")</f>
        <v>2598.08927273522</v>
      </c>
      <c r="BE145" s="0" t="n">
        <v>2022</v>
      </c>
    </row>
    <row r="146" customFormat="false" ht="15" hidden="false" customHeight="false" outlineLevel="0" collapsed="false">
      <c r="A146" s="0" t="s">
        <v>156</v>
      </c>
      <c r="B146" s="0" t="s">
        <v>391</v>
      </c>
      <c r="C146" s="0" t="s">
        <v>239</v>
      </c>
      <c r="D146" s="0" t="s">
        <v>240</v>
      </c>
      <c r="E146" s="0" t="s">
        <v>241</v>
      </c>
      <c r="F146" s="0" t="s">
        <v>242</v>
      </c>
      <c r="G146" s="0" t="n">
        <f aca="false">IFERROR(H146/(1+'IMF GDP constant growth'!H146/100),"")</f>
        <v>2.1894130185942</v>
      </c>
      <c r="H146" s="0" t="n">
        <f aca="false">IFERROR(I146/(1+'IMF GDP constant growth'!I146/100),"")</f>
        <v>2.24353530841385</v>
      </c>
      <c r="I146" s="0" t="n">
        <f aca="false">IFERROR(J146/(1+'IMF GDP constant growth'!J146/100),"")</f>
        <v>2.1881648570022</v>
      </c>
      <c r="J146" s="0" t="n">
        <f aca="false">IFERROR(K146/(1+'IMF GDP constant growth'!K146/100),"")</f>
        <v>2.32022060612228</v>
      </c>
      <c r="K146" s="0" t="n">
        <f aca="false">IFERROR(L146/(1+'IMF GDP constant growth'!L146/100),"")</f>
        <v>2.62124602756059</v>
      </c>
      <c r="L146" s="0" t="n">
        <f aca="false">IFERROR(M146/(1+'IMF GDP constant growth'!M146/100),"")</f>
        <v>2.73626630324994</v>
      </c>
      <c r="M146" s="0" t="n">
        <f aca="false">IFERROR(N146/(1+'IMF GDP constant growth'!N146/100),"")</f>
        <v>2.88678831259172</v>
      </c>
      <c r="N146" s="0" t="n">
        <f aca="false">IFERROR(O146/(1+'IMF GDP constant growth'!O146/100),"")</f>
        <v>2.87827228706958</v>
      </c>
      <c r="O146" s="0" t="n">
        <f aca="false">IFERROR(P146/(1+'IMF GDP constant growth'!P146/100),"")</f>
        <v>2.8867919730393</v>
      </c>
      <c r="P146" s="0" t="n">
        <f aca="false">IFERROR(Q146/(1+'IMF GDP constant growth'!Q146/100),"")</f>
        <v>2.72207162305768</v>
      </c>
      <c r="Q146" s="0" t="n">
        <f aca="false">IFERROR(R146/(1+'IMF GDP constant growth'!R146/100),"")</f>
        <v>2.73347710315829</v>
      </c>
      <c r="R146" s="0" t="n">
        <f aca="false">IFERROR(S146/(1+'IMF GDP constant growth'!S146/100),"")</f>
        <v>2.61593758772249</v>
      </c>
      <c r="S146" s="0" t="n">
        <f aca="false">IFERROR(T146/(1+'IMF GDP constant growth'!T146/100),"")</f>
        <v>2.78858946851217</v>
      </c>
      <c r="T146" s="0" t="n">
        <f aca="false">IFERROR(U146/(1+'IMF GDP constant growth'!U146/100),"")</f>
        <v>2.49918965346998</v>
      </c>
      <c r="U146" s="0" t="n">
        <f aca="false">IFERROR(V146/(1+'IMF GDP constant growth'!V146/100),"")</f>
        <v>1.4522791076314</v>
      </c>
      <c r="V146" s="0" t="n">
        <f aca="false">IFERROR(W146/(1+'IMF GDP constant growth'!W146/100),"")</f>
        <v>1.80868292343523</v>
      </c>
      <c r="W146" s="0" t="n">
        <f aca="false">IFERROR(X146/(1+'IMF GDP constant growth'!X146/100),"")</f>
        <v>2.01841779523678</v>
      </c>
      <c r="X146" s="0" t="n">
        <f aca="false">IFERROR(Y146/(1+'IMF GDP constant growth'!Y146/100),"")</f>
        <v>2.31916204672706</v>
      </c>
      <c r="Y146" s="0" t="n">
        <f aca="false">IFERROR(Z146/(1+'IMF GDP constant growth'!Z146/100),"")</f>
        <v>2.51258016142409</v>
      </c>
      <c r="Z146" s="0" t="n">
        <f aca="false">IFERROR(AA146/(1+'IMF GDP constant growth'!AA146/100),"")</f>
        <v>2.595696313164</v>
      </c>
      <c r="AA146" s="0" t="n">
        <f aca="false">IFERROR(AB146/(1+'IMF GDP constant growth'!AB146/100),"")</f>
        <v>2.81305992242835</v>
      </c>
      <c r="AB146" s="0" t="n">
        <f aca="false">IFERROR(AC146/(1+'IMF GDP constant growth'!AC146/100),"")</f>
        <v>3.05177618744562</v>
      </c>
      <c r="AC146" s="0" t="n">
        <f aca="false">IFERROR(AD146/(1+'IMF GDP constant growth'!AD146/100),"")</f>
        <v>3.45381718237971</v>
      </c>
      <c r="AD146" s="0" t="n">
        <f aca="false">IFERROR(AE146/(1+'IMF GDP constant growth'!AE146/100),"")</f>
        <v>3.53045738565672</v>
      </c>
      <c r="AE146" s="0" t="n">
        <f aca="false">IFERROR(AF146/(1+'IMF GDP constant growth'!AF146/100),"")</f>
        <v>3.79305280600186</v>
      </c>
      <c r="AF146" s="0" t="n">
        <f aca="false">IFERROR(AG146/(1+'IMF GDP constant growth'!AG146/100),"")</f>
        <v>4.1473618686105</v>
      </c>
      <c r="AG146" s="0" t="n">
        <f aca="false">IFERROR(AH146/(1+'IMF GDP constant growth'!AH146/100),"")</f>
        <v>4.52929242309084</v>
      </c>
      <c r="AH146" s="0" t="n">
        <f aca="false">IFERROR(AI146/(1+'IMF GDP constant growth'!AI146/100),"")</f>
        <v>4.87732325288114</v>
      </c>
      <c r="AI146" s="0" t="n">
        <f aca="false">IFERROR(AJ146/(1+'IMF GDP constant growth'!AJ146/100),"")</f>
        <v>5.4213398885075</v>
      </c>
      <c r="AJ146" s="0" t="n">
        <f aca="false">IFERROR(AK146/(1+'IMF GDP constant growth'!AK146/100),"")</f>
        <v>5.76055312533141</v>
      </c>
      <c r="AK146" s="0" t="n">
        <f aca="false">IFERROR(AL146/(1+'IMF GDP constant growth'!AL146/100),"")</f>
        <v>6.1826864583557</v>
      </c>
      <c r="AL146" s="0" t="n">
        <f aca="false">IFERROR(AM146/(1+'IMF GDP constant growth'!AM146/100),"")</f>
        <v>6.67519926162832</v>
      </c>
      <c r="AM146" s="0" t="n">
        <f aca="false">IFERROR(AN146/(1+'IMF GDP constant growth'!AN146/100),"")</f>
        <v>7.25186972584039</v>
      </c>
      <c r="AN146" s="0" t="n">
        <f aca="false">IFERROR(AO146/(1+'IMF GDP constant growth'!AO146/100),"")</f>
        <v>7.59488316387264</v>
      </c>
      <c r="AO146" s="0" t="n">
        <f aca="false">IFERROR(AP146/(1+'IMF GDP constant growth'!AP146/100),"")</f>
        <v>8.06227227377736</v>
      </c>
      <c r="AP146" s="0" t="n">
        <f aca="false">IFERROR(AQ146/(1+'IMF GDP constant growth'!AQ146/100),"")</f>
        <v>8.77715395629319</v>
      </c>
      <c r="AQ146" s="0" t="n">
        <f aca="false">IFERROR(AR146/(1+'IMF GDP constant growth'!AR146/100),"")</f>
        <v>9.30106227594434</v>
      </c>
      <c r="AR146" s="0" t="n">
        <f aca="false">IFERROR(AS146/(1+'IMF GDP constant growth'!AS146/100),"")</f>
        <v>9.66668703401171</v>
      </c>
      <c r="AS146" s="0" t="n">
        <f aca="false">IFERROR(AT146/(1+'IMF GDP constant growth'!AT146/100),"")</f>
        <v>10.492125439846</v>
      </c>
      <c r="AT146" s="0" t="n">
        <f aca="false">IFERROR(AU146/(1+'IMF GDP constant growth'!AU146/100),"")</f>
        <v>11.4859395615082</v>
      </c>
      <c r="AU146" s="0" t="n">
        <f aca="false">IFERROR(AV146/(1+'IMF GDP constant growth'!AV146/100),"")</f>
        <v>11.0977148043292</v>
      </c>
      <c r="AV146" s="0" t="n">
        <f aca="false">IFERROR(AW146/(1+'IMF GDP constant growth'!AW146/100),"")</f>
        <v>12.3051461750402</v>
      </c>
      <c r="AW146" s="0" t="n">
        <f aca="false">'IMF GDP current US'!AW146</f>
        <v>13.309</v>
      </c>
      <c r="AX146" s="0" t="n">
        <f aca="false">IFERROR(AW146*(1+'IMF GDP constant growth'!AX146/100),"")</f>
        <v>14.23384241</v>
      </c>
      <c r="AY146" s="0" t="n">
        <f aca="false">IFERROR(AX146*(1+'IMF GDP constant growth'!AY146/100),"")</f>
        <v>15.2203900274371</v>
      </c>
      <c r="AZ146" s="0" t="n">
        <f aca="false">IFERROR(AY146*(1+'IMF GDP constant growth'!AZ146/100),"")</f>
        <v>16.2847519020558</v>
      </c>
      <c r="BA146" s="0" t="n">
        <f aca="false">IFERROR(AZ146*(1+'IMF GDP constant growth'!BA146/100),"")</f>
        <v>17.4730502483488</v>
      </c>
      <c r="BB146" s="0" t="n">
        <f aca="false">IFERROR(BA146*(1+'IMF GDP constant growth'!BB146/100),"")</f>
        <v>18.7424673488913</v>
      </c>
      <c r="BC146" s="0" t="n">
        <f aca="false">IFERROR(BB146*(1+'IMF GDP constant growth'!BC146/100),"")</f>
        <v>20.1041076017883</v>
      </c>
      <c r="BD146" s="0" t="n">
        <f aca="false">IFERROR(BC146*(1+'IMF GDP constant growth'!BD146/100),"")</f>
        <v>21.5717074567188</v>
      </c>
      <c r="BE146" s="0" t="n">
        <v>2023</v>
      </c>
    </row>
    <row r="147" customFormat="false" ht="15" hidden="false" customHeight="false" outlineLevel="0" collapsed="false">
      <c r="A147" s="0" t="s">
        <v>157</v>
      </c>
      <c r="B147" s="0" t="s">
        <v>392</v>
      </c>
      <c r="C147" s="0" t="s">
        <v>239</v>
      </c>
      <c r="D147" s="0" t="s">
        <v>240</v>
      </c>
      <c r="E147" s="0" t="s">
        <v>241</v>
      </c>
      <c r="F147" s="0" t="s">
        <v>242</v>
      </c>
      <c r="G147" s="0" t="n">
        <f aca="false">IFERROR(H147/(1+'IMF GDP constant growth'!H147/100),"")</f>
        <v>0.412576891184025</v>
      </c>
      <c r="H147" s="0" t="n">
        <f aca="false">IFERROR(I147/(1+'IMF GDP constant growth'!I147/100),"")</f>
        <v>0.3752139279184</v>
      </c>
      <c r="I147" s="0" t="n">
        <f aca="false">IFERROR(J147/(1+'IMF GDP constant growth'!J147/100),"")</f>
        <v>0.371409258689307</v>
      </c>
      <c r="J147" s="0" t="n">
        <f aca="false">IFERROR(K147/(1+'IMF GDP constant growth'!K147/100),"")</f>
        <v>0.37321059359395</v>
      </c>
      <c r="K147" s="0" t="n">
        <f aca="false">IFERROR(L147/(1+'IMF GDP constant growth'!L147/100),"")</f>
        <v>0.380600163347111</v>
      </c>
      <c r="L147" s="0" t="n">
        <f aca="false">IFERROR(M147/(1+'IMF GDP constant growth'!M147/100),"")</f>
        <v>0.402773928863713</v>
      </c>
      <c r="M147" s="0" t="n">
        <f aca="false">IFERROR(N147/(1+'IMF GDP constant growth'!N147/100),"")</f>
        <v>0.422066800056285</v>
      </c>
      <c r="N147" s="0" t="n">
        <f aca="false">IFERROR(O147/(1+'IMF GDP constant growth'!O147/100),"")</f>
        <v>0.424215120068572</v>
      </c>
      <c r="O147" s="0" t="n">
        <f aca="false">IFERROR(P147/(1+'IMF GDP constant growth'!P147/100),"")</f>
        <v>0.43639433616574</v>
      </c>
      <c r="P147" s="0" t="n">
        <f aca="false">IFERROR(Q147/(1+'IMF GDP constant growth'!Q147/100),"")</f>
        <v>0.461788122587225</v>
      </c>
      <c r="Q147" s="0" t="n">
        <f aca="false">IFERROR(R147/(1+'IMF GDP constant growth'!R147/100),"")</f>
        <v>0.432030495967704</v>
      </c>
      <c r="R147" s="0" t="n">
        <f aca="false">IFERROR(S147/(1+'IMF GDP constant growth'!S147/100),"")</f>
        <v>0.421475990951213</v>
      </c>
      <c r="S147" s="0" t="n">
        <f aca="false">IFERROR(T147/(1+'IMF GDP constant growth'!T147/100),"")</f>
        <v>0.438904023177046</v>
      </c>
      <c r="T147" s="0" t="n">
        <f aca="false">IFERROR(U147/(1+'IMF GDP constant growth'!U147/100),"")</f>
        <v>0.446290777887115</v>
      </c>
      <c r="U147" s="0" t="n">
        <f aca="false">IFERROR(V147/(1+'IMF GDP constant growth'!V147/100),"")</f>
        <v>0.474808758594102</v>
      </c>
      <c r="V147" s="0" t="n">
        <f aca="false">IFERROR(W147/(1+'IMF GDP constant growth'!W147/100),"")</f>
        <v>0.505937220807531</v>
      </c>
      <c r="W147" s="0" t="n">
        <f aca="false">IFERROR(X147/(1+'IMF GDP constant growth'!X147/100),"")</f>
        <v>0.542739094249071</v>
      </c>
      <c r="X147" s="0" t="n">
        <f aca="false">IFERROR(Y147/(1+'IMF GDP constant growth'!Y147/100),"")</f>
        <v>0.547097289175891</v>
      </c>
      <c r="Y147" s="0" t="n">
        <f aca="false">IFERROR(Z147/(1+'IMF GDP constant growth'!Z147/100),"")</f>
        <v>0.553115359356826</v>
      </c>
      <c r="Z147" s="0" t="n">
        <f aca="false">IFERROR(AA147/(1+'IMF GDP constant growth'!AA147/100),"")</f>
        <v>0.549597545671317</v>
      </c>
      <c r="AA147" s="0" t="n">
        <f aca="false">IFERROR(AB147/(1+'IMF GDP constant growth'!AB147/100),"")</f>
        <v>0.577588548672357</v>
      </c>
      <c r="AB147" s="0" t="n">
        <f aca="false">IFERROR(AC147/(1+'IMF GDP constant growth'!AC147/100),"")</f>
        <v>0.620272342419244</v>
      </c>
      <c r="AC147" s="0" t="n">
        <f aca="false">IFERROR(AD147/(1+'IMF GDP constant growth'!AD147/100),"")</f>
        <v>0.655330135212779</v>
      </c>
      <c r="AD147" s="0" t="n">
        <f aca="false">IFERROR(AE147/(1+'IMF GDP constant growth'!AE147/100),"")</f>
        <v>0.689492495161421</v>
      </c>
      <c r="AE147" s="0" t="n">
        <f aca="false">IFERROR(AF147/(1+'IMF GDP constant growth'!AF147/100),"")</f>
        <v>0.710777128487055</v>
      </c>
      <c r="AF147" s="0" t="n">
        <f aca="false">IFERROR(AG147/(1+'IMF GDP constant growth'!AG147/100),"")</f>
        <v>0.75796562204731</v>
      </c>
      <c r="AG147" s="0" t="n">
        <f aca="false">IFERROR(AH147/(1+'IMF GDP constant growth'!AH147/100),"")</f>
        <v>0.774125449109359</v>
      </c>
      <c r="AH147" s="0" t="n">
        <f aca="false">IFERROR(AI147/(1+'IMF GDP constant growth'!AI147/100),"")</f>
        <v>0.77788769879203</v>
      </c>
      <c r="AI147" s="0" t="n">
        <f aca="false">IFERROR(AJ147/(1+'IMF GDP constant growth'!AJ147/100),"")</f>
        <v>0.805549385361075</v>
      </c>
      <c r="AJ147" s="0" t="n">
        <f aca="false">IFERROR(AK147/(1+'IMF GDP constant growth'!AK147/100),"")</f>
        <v>0.801231640655539</v>
      </c>
      <c r="AK147" s="0" t="n">
        <f aca="false">IFERROR(AL147/(1+'IMF GDP constant growth'!AL147/100),"")</f>
        <v>0.821526838113344</v>
      </c>
      <c r="AL147" s="0" t="n">
        <f aca="false">IFERROR(AM147/(1+'IMF GDP constant growth'!AM147/100),"")</f>
        <v>0.853147406112327</v>
      </c>
      <c r="AM147" s="0" t="n">
        <f aca="false">IFERROR(AN147/(1+'IMF GDP constant growth'!AN147/100),"")</f>
        <v>0.821307944916215</v>
      </c>
      <c r="AN147" s="0" t="n">
        <f aca="false">IFERROR(AO147/(1+'IMF GDP constant growth'!AO147/100),"")</f>
        <v>0.822186744417275</v>
      </c>
      <c r="AO147" s="0" t="n">
        <f aca="false">IFERROR(AP147/(1+'IMF GDP constant growth'!AP147/100),"")</f>
        <v>0.827613176930429</v>
      </c>
      <c r="AP147" s="0" t="n">
        <f aca="false">IFERROR(AQ147/(1+'IMF GDP constant growth'!AQ147/100),"")</f>
        <v>0.859476284242251</v>
      </c>
      <c r="AQ147" s="0" t="n">
        <f aca="false">IFERROR(AR147/(1+'IMF GDP constant growth'!AR147/100),"")</f>
        <v>0.928096870776152</v>
      </c>
      <c r="AR147" s="0" t="n">
        <f aca="false">IFERROR(AS147/(1+'IMF GDP constant growth'!AS147/100),"")</f>
        <v>0.941145912779265</v>
      </c>
      <c r="AS147" s="0" t="n">
        <f aca="false">IFERROR(AT147/(1+'IMF GDP constant growth'!AT147/100),"")</f>
        <v>0.935404922711311</v>
      </c>
      <c r="AT147" s="0" t="n">
        <f aca="false">IFERROR(AU147/(1+'IMF GDP constant growth'!AU147/100),"")</f>
        <v>0.977058503919646</v>
      </c>
      <c r="AU147" s="0" t="n">
        <f aca="false">IFERROR(AV147/(1+'IMF GDP constant growth'!AV147/100),"")</f>
        <v>0.946691525617823</v>
      </c>
      <c r="AV147" s="0" t="n">
        <f aca="false">IFERROR(AW147/(1+'IMF GDP constant growth'!AW147/100),"")</f>
        <v>0.87969416634985</v>
      </c>
      <c r="AW147" s="0" t="n">
        <f aca="false">'IMF GDP current US'!AW147</f>
        <v>0.833</v>
      </c>
      <c r="AX147" s="0" t="n">
        <f aca="false">IFERROR(AW147*(1+'IMF GDP constant growth'!AX147/100),"")</f>
        <v>0.8995567</v>
      </c>
      <c r="AY147" s="0" t="n">
        <f aca="false">IFERROR(AX147*(1+'IMF GDP constant growth'!AY147/100),"")</f>
        <v>0.94768298345</v>
      </c>
      <c r="AZ147" s="0" t="n">
        <f aca="false">IFERROR(AY147*(1+'IMF GDP constant growth'!AZ147/100),"")</f>
        <v>0.980292754910515</v>
      </c>
      <c r="BA147" s="0" t="n">
        <f aca="false">IFERROR(AZ147*(1+'IMF GDP constant growth'!BA147/100),"")</f>
        <v>1.00661361537986</v>
      </c>
      <c r="BB147" s="0" t="n">
        <f aca="false">IFERROR(BA147*(1+'IMF GDP constant growth'!BB147/100),"")</f>
        <v>1.02846719696976</v>
      </c>
      <c r="BC147" s="0" t="n">
        <f aca="false">IFERROR(BB147*(1+'IMF GDP constant growth'!BC147/100),"")</f>
        <v>1.04903654090915</v>
      </c>
      <c r="BD147" s="0" t="n">
        <f aca="false">IFERROR(BC147*(1+'IMF GDP constant growth'!BD147/100),"")</f>
        <v>1.07001727172734</v>
      </c>
      <c r="BE147" s="0" t="n">
        <v>2023</v>
      </c>
    </row>
    <row r="148" customFormat="false" ht="15" hidden="false" customHeight="false" outlineLevel="0" collapsed="false">
      <c r="A148" s="0" t="s">
        <v>158</v>
      </c>
      <c r="B148" s="0" t="s">
        <v>393</v>
      </c>
      <c r="C148" s="0" t="s">
        <v>239</v>
      </c>
      <c r="D148" s="0" t="s">
        <v>240</v>
      </c>
      <c r="E148" s="0" t="s">
        <v>241</v>
      </c>
      <c r="F148" s="0" t="s">
        <v>242</v>
      </c>
      <c r="G148" s="0" t="str">
        <f aca="false">IFERROR(H148/(1+'IMF GDP constant growth'!H148/100),"")</f>
        <v/>
      </c>
      <c r="H148" s="0" t="str">
        <f aca="false">IFERROR(I148/(1+'IMF GDP constant growth'!I148/100),"")</f>
        <v/>
      </c>
      <c r="I148" s="0" t="str">
        <f aca="false">IFERROR(J148/(1+'IMF GDP constant growth'!J148/100),"")</f>
        <v/>
      </c>
      <c r="J148" s="0" t="str">
        <f aca="false">IFERROR(K148/(1+'IMF GDP constant growth'!K148/100),"")</f>
        <v/>
      </c>
      <c r="K148" s="0" t="str">
        <f aca="false">IFERROR(L148/(1+'IMF GDP constant growth'!L148/100),"")</f>
        <v/>
      </c>
      <c r="L148" s="0" t="str">
        <f aca="false">IFERROR(M148/(1+'IMF GDP constant growth'!M148/100),"")</f>
        <v/>
      </c>
      <c r="M148" s="0" t="str">
        <f aca="false">IFERROR(N148/(1+'IMF GDP constant growth'!N148/100),"")</f>
        <v/>
      </c>
      <c r="N148" s="0" t="str">
        <f aca="false">IFERROR(O148/(1+'IMF GDP constant growth'!O148/100),"")</f>
        <v/>
      </c>
      <c r="O148" s="0" t="str">
        <f aca="false">IFERROR(P148/(1+'IMF GDP constant growth'!P148/100),"")</f>
        <v/>
      </c>
      <c r="P148" s="0" t="str">
        <f aca="false">IFERROR(Q148/(1+'IMF GDP constant growth'!Q148/100),"")</f>
        <v/>
      </c>
      <c r="Q148" s="0" t="str">
        <f aca="false">IFERROR(R148/(1+'IMF GDP constant growth'!R148/100),"")</f>
        <v/>
      </c>
      <c r="R148" s="0" t="str">
        <f aca="false">IFERROR(S148/(1+'IMF GDP constant growth'!S148/100),"")</f>
        <v/>
      </c>
      <c r="S148" s="0" t="str">
        <f aca="false">IFERROR(T148/(1+'IMF GDP constant growth'!T148/100),"")</f>
        <v/>
      </c>
      <c r="T148" s="0" t="str">
        <f aca="false">IFERROR(U148/(1+'IMF GDP constant growth'!U148/100),"")</f>
        <v/>
      </c>
      <c r="U148" s="0" t="str">
        <f aca="false">IFERROR(V148/(1+'IMF GDP constant growth'!V148/100),"")</f>
        <v/>
      </c>
      <c r="V148" s="0" t="str">
        <f aca="false">IFERROR(W148/(1+'IMF GDP constant growth'!W148/100),"")</f>
        <v/>
      </c>
      <c r="W148" s="0" t="str">
        <f aca="false">IFERROR(X148/(1+'IMF GDP constant growth'!X148/100),"")</f>
        <v/>
      </c>
      <c r="X148" s="0" t="n">
        <f aca="false">IFERROR(Y148/(1+'IMF GDP constant growth'!Y148/100),"")</f>
        <v>1.325179299996</v>
      </c>
      <c r="Y148" s="0" t="n">
        <f aca="false">IFERROR(Z148/(1+'IMF GDP constant growth'!Z148/100),"")</f>
        <v>1.4248327833557</v>
      </c>
      <c r="Z148" s="0" t="n">
        <f aca="false">IFERROR(AA148/(1+'IMF GDP constant growth'!AA148/100),"")</f>
        <v>1.55303923720205</v>
      </c>
      <c r="AA148" s="0" t="n">
        <f aca="false">IFERROR(AB148/(1+'IMF GDP constant growth'!AB148/100),"")</f>
        <v>1.58725269159761</v>
      </c>
      <c r="AB148" s="0" t="n">
        <f aca="false">IFERROR(AC148/(1+'IMF GDP constant growth'!AC148/100),"")</f>
        <v>1.6751706181852</v>
      </c>
      <c r="AC148" s="0" t="n">
        <f aca="false">IFERROR(AD148/(1+'IMF GDP constant growth'!AD148/100),"")</f>
        <v>1.68044740563249</v>
      </c>
      <c r="AD148" s="0" t="n">
        <f aca="false">IFERROR(AE148/(1+'IMF GDP constant growth'!AE148/100),"")</f>
        <v>1.74598485445215</v>
      </c>
      <c r="AE148" s="0" t="n">
        <f aca="false">IFERROR(AF148/(1+'IMF GDP constant growth'!AF148/100),"")</f>
        <v>1.82568906305789</v>
      </c>
      <c r="AF148" s="0" t="n">
        <f aca="false">IFERROR(AG148/(1+'IMF GDP constant growth'!AG148/100),"")</f>
        <v>1.86998027972768</v>
      </c>
      <c r="AG148" s="0" t="n">
        <f aca="false">IFERROR(AH148/(1+'IMF GDP constant growth'!AH148/100),"")</f>
        <v>1.94152572523006</v>
      </c>
      <c r="AH148" s="0" t="n">
        <f aca="false">IFERROR(AI148/(1+'IMF GDP constant growth'!AI148/100),"")</f>
        <v>2.07943229749315</v>
      </c>
      <c r="AI148" s="0" t="n">
        <f aca="false">IFERROR(AJ148/(1+'IMF GDP constant growth'!AJ148/100),"")</f>
        <v>2.0713433058559</v>
      </c>
      <c r="AJ148" s="0" t="n">
        <f aca="false">IFERROR(AK148/(1+'IMF GDP constant growth'!AK148/100),"")</f>
        <v>1.86141266180741</v>
      </c>
      <c r="AK148" s="0" t="n">
        <f aca="false">IFERROR(AL148/(1+'IMF GDP constant growth'!AL148/100),"")</f>
        <v>1.75324597202978</v>
      </c>
      <c r="AL148" s="0" t="n">
        <f aca="false">IFERROR(AM148/(1+'IMF GDP constant growth'!AM148/100),"")</f>
        <v>1.60360642831704</v>
      </c>
      <c r="AM148" s="0" t="n">
        <f aca="false">IFERROR(AN148/(1+'IMF GDP constant growth'!AN148/100),"")</f>
        <v>1.48761757535687</v>
      </c>
      <c r="AN148" s="0" t="n">
        <f aca="false">IFERROR(AO148/(1+'IMF GDP constant growth'!AO148/100),"")</f>
        <v>1.47541911123894</v>
      </c>
      <c r="AO148" s="0" t="n">
        <f aca="false">IFERROR(AP148/(1+'IMF GDP constant growth'!AP148/100),"")</f>
        <v>1.465843641207</v>
      </c>
      <c r="AP148" s="0" t="n">
        <f aca="false">IFERROR(AQ148/(1+'IMF GDP constant growth'!AQ148/100),"")</f>
        <v>1.50528949359188</v>
      </c>
      <c r="AQ148" s="0" t="n">
        <f aca="false">IFERROR(AR148/(1+'IMF GDP constant growth'!AR148/100),"")</f>
        <v>1.54048316195206</v>
      </c>
      <c r="AR148" s="0" t="n">
        <f aca="false">IFERROR(AS148/(1+'IMF GDP constant growth'!AS148/100),"")</f>
        <v>1.54439598918342</v>
      </c>
      <c r="AS148" s="0" t="n">
        <f aca="false">IFERROR(AT148/(1+'IMF GDP constant growth'!AT148/100),"")</f>
        <v>1.5673148256629</v>
      </c>
      <c r="AT148" s="0" t="n">
        <f aca="false">IFERROR(AU148/(1+'IMF GDP constant growth'!AU148/100),"")</f>
        <v>1.59916266292037</v>
      </c>
      <c r="AU148" s="0" t="n">
        <f aca="false">IFERROR(AV148/(1+'IMF GDP constant growth'!AV148/100),"")</f>
        <v>1.49022770232223</v>
      </c>
      <c r="AV148" s="0" t="n">
        <f aca="false">IFERROR(AW148/(1+'IMF GDP constant growth'!AW148/100),"")</f>
        <v>1.70225729980864</v>
      </c>
      <c r="AW148" s="0" t="n">
        <f aca="false">'IMF GDP current US'!AW148</f>
        <v>1.788</v>
      </c>
      <c r="AX148" s="0" t="n">
        <f aca="false">IFERROR(AW148*(1+'IMF GDP constant growth'!AX148/100),"")</f>
        <v>1.82919552</v>
      </c>
      <c r="AY148" s="0" t="n">
        <f aca="false">IFERROR(AX148*(1+'IMF GDP constant growth'!AY148/100),"")</f>
        <v>1.85297506176</v>
      </c>
      <c r="AZ148" s="0" t="n">
        <f aca="false">IFERROR(AY148*(1+'IMF GDP constant growth'!AZ148/100),"")</f>
        <v>1.87706373756288</v>
      </c>
      <c r="BA148" s="0" t="n">
        <f aca="false">IFERROR(AZ148*(1+'IMF GDP constant growth'!BA148/100),"")</f>
        <v>1.9014655661512</v>
      </c>
      <c r="BB148" s="0" t="n">
        <f aca="false">IFERROR(BA148*(1+'IMF GDP constant growth'!BB148/100),"")</f>
        <v>1.92618461851116</v>
      </c>
      <c r="BC148" s="0" t="n">
        <f aca="false">IFERROR(BB148*(1+'IMF GDP constant growth'!BC148/100),"")</f>
        <v>1.95122501855181</v>
      </c>
      <c r="BD148" s="0" t="n">
        <f aca="false">IFERROR(BC148*(1+'IMF GDP constant growth'!BD148/100),"")</f>
        <v>1.97659094379298</v>
      </c>
      <c r="BE148" s="0" t="n">
        <v>2021</v>
      </c>
    </row>
    <row r="149" customFormat="false" ht="15" hidden="false" customHeight="false" outlineLevel="0" collapsed="false">
      <c r="A149" s="0" t="s">
        <v>160</v>
      </c>
      <c r="B149" s="0" t="s">
        <v>394</v>
      </c>
      <c r="C149" s="0" t="s">
        <v>239</v>
      </c>
      <c r="D149" s="0" t="s">
        <v>240</v>
      </c>
      <c r="E149" s="0" t="s">
        <v>241</v>
      </c>
      <c r="F149" s="0" t="s">
        <v>242</v>
      </c>
      <c r="G149" s="0" t="n">
        <f aca="false">IFERROR(H149/(1+'IMF GDP constant growth'!H149/100),"")</f>
        <v>0.241203155618253</v>
      </c>
      <c r="H149" s="0" t="n">
        <f aca="false">IFERROR(I149/(1+'IMF GDP constant growth'!I149/100),"")</f>
        <v>0.216325462147786</v>
      </c>
      <c r="I149" s="0" t="n">
        <f aca="false">IFERROR(J149/(1+'IMF GDP constant growth'!J149/100),"")</f>
        <v>0.223016408692017</v>
      </c>
      <c r="J149" s="0" t="n">
        <f aca="false">IFERROR(K149/(1+'IMF GDP constant growth'!K149/100),"")</f>
        <v>0.214376753019288</v>
      </c>
      <c r="K149" s="0" t="n">
        <f aca="false">IFERROR(L149/(1+'IMF GDP constant growth'!L149/100),"")</f>
        <v>0.201449834812225</v>
      </c>
      <c r="L149" s="0" t="n">
        <f aca="false">IFERROR(M149/(1+'IMF GDP constant growth'!M149/100),"")</f>
        <v>0.220184669449762</v>
      </c>
      <c r="M149" s="0" t="n">
        <f aca="false">IFERROR(N149/(1+'IMF GDP constant growth'!N149/100),"")</f>
        <v>0.207343499527452</v>
      </c>
      <c r="N149" s="0" t="n">
        <f aca="false">IFERROR(O149/(1+'IMF GDP constant growth'!O149/100),"")</f>
        <v>0.201268334991298</v>
      </c>
      <c r="O149" s="0" t="n">
        <f aca="false">IFERROR(P149/(1+'IMF GDP constant growth'!P149/100),"")</f>
        <v>0.205291689007774</v>
      </c>
      <c r="P149" s="0" t="n">
        <f aca="false">IFERROR(Q149/(1+'IMF GDP constant growth'!Q149/100),"")</f>
        <v>0.211727583458168</v>
      </c>
      <c r="Q149" s="0" t="n">
        <f aca="false">IFERROR(R149/(1+'IMF GDP constant growth'!R149/100),"")</f>
        <v>0.207169088586313</v>
      </c>
      <c r="R149" s="0" t="n">
        <f aca="false">IFERROR(S149/(1+'IMF GDP constant growth'!S149/100),"")</f>
        <v>0.209657189340235</v>
      </c>
      <c r="S149" s="0" t="n">
        <f aca="false">IFERROR(T149/(1+'IMF GDP constant growth'!T149/100),"")</f>
        <v>0.211124789665617</v>
      </c>
      <c r="T149" s="0" t="n">
        <f aca="false">IFERROR(U149/(1+'IMF GDP constant growth'!U149/100),"")</f>
        <v>0.213447162351938</v>
      </c>
      <c r="U149" s="0" t="n">
        <f aca="false">IFERROR(V149/(1+'IMF GDP constant growth'!V149/100),"")</f>
        <v>0.218142999923681</v>
      </c>
      <c r="V149" s="0" t="n">
        <f aca="false">IFERROR(W149/(1+'IMF GDP constant growth'!W149/100),"")</f>
        <v>0.222505859922155</v>
      </c>
      <c r="W149" s="0" t="n">
        <f aca="false">IFERROR(X149/(1+'IMF GDP constant growth'!X149/100),"")</f>
        <v>0.225843447820987</v>
      </c>
      <c r="X149" s="0" t="n">
        <f aca="false">IFERROR(Y149/(1+'IMF GDP constant growth'!Y149/100),"")</f>
        <v>0.228092848561284</v>
      </c>
      <c r="Y149" s="0" t="n">
        <f aca="false">IFERROR(Z149/(1+'IMF GDP constant growth'!Z149/100),"")</f>
        <v>0.233795169775316</v>
      </c>
      <c r="Z149" s="0" t="n">
        <f aca="false">IFERROR(AA149/(1+'IMF GDP constant growth'!AA149/100),"")</f>
        <v>0.239640049019699</v>
      </c>
      <c r="AA149" s="0" t="n">
        <f aca="false">IFERROR(AB149/(1+'IMF GDP constant growth'!AB149/100),"")</f>
        <v>0.240713636439307</v>
      </c>
      <c r="AB149" s="0" t="n">
        <f aca="false">IFERROR(AC149/(1+'IMF GDP constant growth'!AC149/100),"")</f>
        <v>0.246490763713851</v>
      </c>
      <c r="AC149" s="0" t="n">
        <f aca="false">IFERROR(AD149/(1+'IMF GDP constant growth'!AD149/100),"")</f>
        <v>0.252349849167329</v>
      </c>
      <c r="AD149" s="0" t="n">
        <f aca="false">IFERROR(AE149/(1+'IMF GDP constant growth'!AE149/100),"")</f>
        <v>0.268936804753097</v>
      </c>
      <c r="AE149" s="0" t="n">
        <f aca="false">IFERROR(AF149/(1+'IMF GDP constant growth'!AF149/100),"")</f>
        <v>0.279242463111236</v>
      </c>
      <c r="AF149" s="0" t="n">
        <f aca="false">IFERROR(AG149/(1+'IMF GDP constant growth'!AG149/100),"")</f>
        <v>0.299051923444347</v>
      </c>
      <c r="AG149" s="0" t="n">
        <f aca="false">IFERROR(AH149/(1+'IMF GDP constant growth'!AH149/100),"")</f>
        <v>0.326313496785534</v>
      </c>
      <c r="AH149" s="0" t="n">
        <f aca="false">IFERROR(AI149/(1+'IMF GDP constant growth'!AI149/100),"")</f>
        <v>0.336931737970935</v>
      </c>
      <c r="AI149" s="0" t="n">
        <f aca="false">IFERROR(AJ149/(1+'IMF GDP constant growth'!AJ149/100),"")</f>
        <v>0.364512970041236</v>
      </c>
      <c r="AJ149" s="0" t="n">
        <f aca="false">IFERROR(AK149/(1+'IMF GDP constant growth'!AK149/100),"")</f>
        <v>0.376549188311998</v>
      </c>
      <c r="AK149" s="0" t="n">
        <f aca="false">IFERROR(AL149/(1+'IMF GDP constant growth'!AL149/100),"")</f>
        <v>0.382001620558755</v>
      </c>
      <c r="AL149" s="0" t="n">
        <f aca="false">IFERROR(AM149/(1+'IMF GDP constant growth'!AM149/100),"")</f>
        <v>0.389637832953725</v>
      </c>
      <c r="AM149" s="0" t="n">
        <f aca="false">IFERROR(AN149/(1+'IMF GDP constant growth'!AN149/100),"")</f>
        <v>0.401104874377553</v>
      </c>
      <c r="AN149" s="0" t="n">
        <f aca="false">IFERROR(AO149/(1+'IMF GDP constant growth'!AO149/100),"")</f>
        <v>0.421641443945684</v>
      </c>
      <c r="AO149" s="0" t="n">
        <f aca="false">IFERROR(AP149/(1+'IMF GDP constant growth'!AP149/100),"")</f>
        <v>0.442327173185659</v>
      </c>
      <c r="AP149" s="0" t="n">
        <f aca="false">IFERROR(AQ149/(1+'IMF GDP constant growth'!AQ149/100),"")</f>
        <v>0.449139011652718</v>
      </c>
      <c r="AQ149" s="0" t="n">
        <f aca="false">IFERROR(AR149/(1+'IMF GDP constant growth'!AR149/100),"")</f>
        <v>0.472390938285979</v>
      </c>
      <c r="AR149" s="0" t="n">
        <f aca="false">IFERROR(AS149/(1+'IMF GDP constant growth'!AS149/100),"")</f>
        <v>0.491820377577682</v>
      </c>
      <c r="AS149" s="0" t="n">
        <f aca="false">IFERROR(AT149/(1+'IMF GDP constant growth'!AT149/100),"")</f>
        <v>0.513352273708033</v>
      </c>
      <c r="AT149" s="0" t="n">
        <f aca="false">IFERROR(AU149/(1+'IMF GDP constant growth'!AU149/100),"")</f>
        <v>0.523691188500512</v>
      </c>
      <c r="AU149" s="0" t="n">
        <f aca="false">IFERROR(AV149/(1+'IMF GDP constant growth'!AV149/100),"")</f>
        <v>0.537438082198651</v>
      </c>
      <c r="AV149" s="0" t="n">
        <f aca="false">IFERROR(AW149/(1+'IMF GDP constant growth'!AW149/100),"")</f>
        <v>0.547644031379603</v>
      </c>
      <c r="AW149" s="0" t="n">
        <f aca="false">'IMF GDP current US'!AW149</f>
        <v>0.548</v>
      </c>
      <c r="AX149" s="0" t="n">
        <f aca="false">IFERROR(AW149*(1+'IMF GDP constant growth'!AX149/100),"")</f>
        <v>0.546356</v>
      </c>
      <c r="AY149" s="0" t="n">
        <f aca="false">IFERROR(AX149*(1+'IMF GDP constant growth'!AY149/100),"")</f>
        <v>0.562200324</v>
      </c>
      <c r="AZ149" s="0" t="n">
        <f aca="false">IFERROR(AY149*(1+'IMF GDP constant growth'!AZ149/100),"")</f>
        <v>0.585250537284</v>
      </c>
      <c r="BA149" s="0" t="n">
        <f aca="false">IFERROR(AZ149*(1+'IMF GDP constant growth'!BA149/100),"")</f>
        <v>0.604265327240357</v>
      </c>
      <c r="BB149" s="0" t="n">
        <f aca="false">IFERROR(BA149*(1+'IMF GDP constant growth'!BB149/100),"")</f>
        <v>0.623897907722396</v>
      </c>
      <c r="BC149" s="0" t="n">
        <f aca="false">IFERROR(BB149*(1+'IMF GDP constant growth'!BC149/100),"")</f>
        <v>0.644168350744297</v>
      </c>
      <c r="BD149" s="0" t="n">
        <f aca="false">IFERROR(BC149*(1+'IMF GDP constant growth'!BD149/100),"")</f>
        <v>0.665741548810723</v>
      </c>
      <c r="BE149" s="0" t="n">
        <v>2022</v>
      </c>
    </row>
    <row r="150" customFormat="false" ht="15" hidden="false" customHeight="false" outlineLevel="0" collapsed="false">
      <c r="A150" s="0" t="s">
        <v>161</v>
      </c>
      <c r="B150" s="0" t="s">
        <v>395</v>
      </c>
      <c r="C150" s="0" t="s">
        <v>239</v>
      </c>
      <c r="D150" s="0" t="s">
        <v>240</v>
      </c>
      <c r="E150" s="0" t="s">
        <v>241</v>
      </c>
      <c r="F150" s="0" t="s">
        <v>242</v>
      </c>
      <c r="G150" s="0" t="n">
        <f aca="false">IFERROR(H150/(1+'IMF GDP constant growth'!H150/100),"")</f>
        <v>491.053171196661</v>
      </c>
      <c r="H150" s="0" t="n">
        <f aca="false">IFERROR(I150/(1+'IMF GDP constant growth'!I150/100),"")</f>
        <v>500.594334313013</v>
      </c>
      <c r="I150" s="0" t="n">
        <f aca="false">IFERROR(J150/(1+'IMF GDP constant growth'!J150/100),"")</f>
        <v>396.821128809925</v>
      </c>
      <c r="J150" s="0" t="n">
        <f aca="false">IFERROR(K150/(1+'IMF GDP constant growth'!K150/100),"")</f>
        <v>333.127369424644</v>
      </c>
      <c r="K150" s="0" t="n">
        <f aca="false">IFERROR(L150/(1+'IMF GDP constant growth'!L150/100),"")</f>
        <v>317.600302735761</v>
      </c>
      <c r="L150" s="0" t="n">
        <f aca="false">IFERROR(M150/(1+'IMF GDP constant growth'!M150/100),"")</f>
        <v>286.494529085821</v>
      </c>
      <c r="M150" s="0" t="n">
        <f aca="false">IFERROR(N150/(1+'IMF GDP constant growth'!N150/100),"")</f>
        <v>335.235843319191</v>
      </c>
      <c r="N150" s="0" t="n">
        <f aca="false">IFERROR(O150/(1+'IMF GDP constant growth'!O150/100),"")</f>
        <v>313.003002190263</v>
      </c>
      <c r="O150" s="0" t="n">
        <f aca="false">IFERROR(P150/(1+'IMF GDP constant growth'!P150/100),"")</f>
        <v>354.034565747384</v>
      </c>
      <c r="P150" s="0" t="n">
        <f aca="false">IFERROR(Q150/(1+'IMF GDP constant growth'!Q150/100),"")</f>
        <v>352.253771881675</v>
      </c>
      <c r="Q150" s="0" t="n">
        <f aca="false">IFERROR(R150/(1+'IMF GDP constant growth'!R150/100),"")</f>
        <v>405.771687443658</v>
      </c>
      <c r="R150" s="0" t="n">
        <f aca="false">IFERROR(S150/(1+'IMF GDP constant growth'!S150/100),"")</f>
        <v>466.669902295202</v>
      </c>
      <c r="S150" s="0" t="n">
        <f aca="false">IFERROR(T150/(1+'IMF GDP constant growth'!T150/100),"")</f>
        <v>485.276031299712</v>
      </c>
      <c r="T150" s="0" t="n">
        <f aca="false">IFERROR(U150/(1+'IMF GDP constant growth'!U150/100),"")</f>
        <v>478.656866232784</v>
      </c>
      <c r="U150" s="0" t="n">
        <f aca="false">IFERROR(V150/(1+'IMF GDP constant growth'!V150/100),"")</f>
        <v>481.332558115025</v>
      </c>
      <c r="V150" s="0" t="n">
        <f aca="false">IFERROR(W150/(1+'IMF GDP constant growth'!W150/100),"")</f>
        <v>482.352983138229</v>
      </c>
      <c r="W150" s="0" t="n">
        <f aca="false">IFERROR(X150/(1+'IMF GDP constant growth'!X150/100),"")</f>
        <v>495.072631303584</v>
      </c>
      <c r="X150" s="0" t="n">
        <f aca="false">IFERROR(Y150/(1+'IMF GDP constant growth'!Y150/100),"")</f>
        <v>500.538233153175</v>
      </c>
      <c r="Y150" s="0" t="n">
        <f aca="false">IFERROR(Z150/(1+'IMF GDP constant growth'!Z150/100),"")</f>
        <v>515.018804238297</v>
      </c>
      <c r="Z150" s="0" t="n">
        <f aca="false">IFERROR(AA150/(1+'IMF GDP constant growth'!AA150/100),"")</f>
        <v>495.638646634809</v>
      </c>
      <c r="AA150" s="0" t="n">
        <f aca="false">IFERROR(AB150/(1+'IMF GDP constant growth'!AB150/100),"")</f>
        <v>523.518320508017</v>
      </c>
      <c r="AB150" s="0" t="n">
        <f aca="false">IFERROR(AC150/(1+'IMF GDP constant growth'!AC150/100),"")</f>
        <v>517.178513646665</v>
      </c>
      <c r="AC150" s="0" t="n">
        <f aca="false">IFERROR(AD150/(1+'IMF GDP constant growth'!AD150/100),"")</f>
        <v>502.599251346966</v>
      </c>
      <c r="AD150" s="0" t="n">
        <f aca="false">IFERROR(AE150/(1+'IMF GDP constant growth'!AE150/100),"")</f>
        <v>559.101459183392</v>
      </c>
      <c r="AE150" s="0" t="n">
        <f aca="false">IFERROR(AF150/(1+'IMF GDP constant growth'!AF150/100),"")</f>
        <v>603.594753305206</v>
      </c>
      <c r="AF150" s="0" t="n">
        <f aca="false">IFERROR(AG150/(1+'IMF GDP constant growth'!AG150/100),"")</f>
        <v>637.239124854438</v>
      </c>
      <c r="AG150" s="0" t="n">
        <f aca="false">IFERROR(AH150/(1+'IMF GDP constant growth'!AH150/100),"")</f>
        <v>655.00535165538</v>
      </c>
      <c r="AH150" s="0" t="n">
        <f aca="false">IFERROR(AI150/(1+'IMF GDP constant growth'!AI150/100),"")</f>
        <v>667.103300500455</v>
      </c>
      <c r="AI150" s="0" t="n">
        <f aca="false">IFERROR(AJ150/(1+'IMF GDP constant growth'!AJ150/100),"")</f>
        <v>708.797256781733</v>
      </c>
      <c r="AJ150" s="0" t="n">
        <f aca="false">IFERROR(AK150/(1+'IMF GDP constant growth'!AK150/100),"")</f>
        <v>694.203121264597</v>
      </c>
      <c r="AK150" s="0" t="n">
        <f aca="false">IFERROR(AL150/(1+'IMF GDP constant growth'!AL150/100),"")</f>
        <v>729.190958576333</v>
      </c>
      <c r="AL150" s="0" t="n">
        <f aca="false">IFERROR(AM150/(1+'IMF GDP constant growth'!AM150/100),"")</f>
        <v>809.358212562215</v>
      </c>
      <c r="AM150" s="0" t="n">
        <f aca="false">IFERROR(AN150/(1+'IMF GDP constant growth'!AN150/100),"")</f>
        <v>853.136398279705</v>
      </c>
      <c r="AN150" s="0" t="n">
        <f aca="false">IFERROR(AO150/(1+'IMF GDP constant growth'!AO150/100),"")</f>
        <v>874.763405976096</v>
      </c>
      <c r="AO150" s="0" t="n">
        <f aca="false">IFERROR(AP150/(1+'IMF GDP constant growth'!AP150/100),"")</f>
        <v>908.100639377845</v>
      </c>
      <c r="AP150" s="0" t="n">
        <f aca="false">IFERROR(AQ150/(1+'IMF GDP constant growth'!AQ150/100),"")</f>
        <v>949.046897207392</v>
      </c>
      <c r="AQ150" s="0" t="n">
        <f aca="false">IFERROR(AR150/(1+'IMF GDP constant growth'!AR150/100),"")</f>
        <v>966.936431219751</v>
      </c>
      <c r="AR150" s="0" t="n">
        <f aca="false">IFERROR(AS150/(1+'IMF GDP constant growth'!AS150/100),"")</f>
        <v>975.745222108163</v>
      </c>
      <c r="AS150" s="0" t="n">
        <f aca="false">IFERROR(AT150/(1+'IMF GDP constant growth'!AT150/100),"")</f>
        <v>1006.9593117634</v>
      </c>
      <c r="AT150" s="0" t="n">
        <f aca="false">IFERROR(AU150/(1+'IMF GDP constant growth'!AU150/100),"")</f>
        <v>1018.01572500657</v>
      </c>
      <c r="AU150" s="0" t="n">
        <f aca="false">IFERROR(AV150/(1+'IMF GDP constant growth'!AV150/100),"")</f>
        <v>981.55040173683</v>
      </c>
      <c r="AV150" s="0" t="n">
        <f aca="false">IFERROR(AW150/(1+'IMF GDP constant growth'!AW150/100),"")</f>
        <v>1031.36408462497</v>
      </c>
      <c r="AW150" s="0" t="n">
        <f aca="false">'IMF GDP current US'!AW150</f>
        <v>1108.572</v>
      </c>
      <c r="AX150" s="0" t="n">
        <f aca="false">IFERROR(AW150*(1+'IMF GDP constant growth'!AX150/100),"")</f>
        <v>1100.2022814</v>
      </c>
      <c r="AY150" s="0" t="n">
        <f aca="false">IFERROR(AX150*(1+'IMF GDP constant growth'!AY150/100),"")</f>
        <v>1128.30144766696</v>
      </c>
      <c r="AZ150" s="0" t="n">
        <f aca="false">IFERROR(AY150*(1+'IMF GDP constant growth'!AZ150/100),"")</f>
        <v>1195.63847806372</v>
      </c>
      <c r="BA150" s="0" t="n">
        <f aca="false">IFERROR(AZ150*(1+'IMF GDP constant growth'!BA150/100),"")</f>
        <v>1243.18902033631</v>
      </c>
      <c r="BB150" s="0" t="n">
        <f aca="false">IFERROR(BA150*(1+'IMF GDP constant growth'!BB150/100),"")</f>
        <v>1286.70063604808</v>
      </c>
      <c r="BC150" s="0" t="n">
        <f aca="false">IFERROR(BB150*(1+'IMF GDP constant growth'!BC150/100),"")</f>
        <v>1325.25018710409</v>
      </c>
      <c r="BD150" s="0" t="n">
        <f aca="false">IFERROR(BC150*(1+'IMF GDP constant growth'!BD150/100),"")</f>
        <v>1371.89899369015</v>
      </c>
      <c r="BE150" s="0" t="n">
        <v>2023</v>
      </c>
    </row>
    <row r="151" customFormat="false" ht="15" hidden="false" customHeight="false" outlineLevel="0" collapsed="false">
      <c r="A151" s="0" t="s">
        <v>162</v>
      </c>
      <c r="B151" s="0" t="s">
        <v>396</v>
      </c>
      <c r="C151" s="0" t="s">
        <v>239</v>
      </c>
      <c r="D151" s="0" t="s">
        <v>240</v>
      </c>
      <c r="E151" s="0" t="s">
        <v>241</v>
      </c>
      <c r="F151" s="0" t="s">
        <v>242</v>
      </c>
      <c r="G151" s="0" t="n">
        <f aca="false">IFERROR(H151/(1+'IMF GDP constant growth'!H151/100),"")</f>
        <v>6.52150665599773</v>
      </c>
      <c r="H151" s="0" t="n">
        <f aca="false">IFERROR(I151/(1+'IMF GDP constant growth'!I151/100),"")</f>
        <v>6.85214704345682</v>
      </c>
      <c r="I151" s="0" t="n">
        <f aca="false">IFERROR(J151/(1+'IMF GDP constant growth'!J151/100),"")</f>
        <v>7.38956093607513</v>
      </c>
      <c r="J151" s="0" t="n">
        <f aca="false">IFERROR(K151/(1+'IMF GDP constant growth'!K151/100),"")</f>
        <v>6.99599292061977</v>
      </c>
      <c r="K151" s="0" t="n">
        <f aca="false">IFERROR(L151/(1+'IMF GDP constant growth'!L151/100),"")</f>
        <v>7.25806281542619</v>
      </c>
      <c r="L151" s="0" t="n">
        <f aca="false">IFERROR(M151/(1+'IMF GDP constant growth'!M151/100),"")</f>
        <v>7.49634501765663</v>
      </c>
      <c r="M151" s="0" t="n">
        <f aca="false">IFERROR(N151/(1+'IMF GDP constant growth'!N151/100),"")</f>
        <v>7.72970623805628</v>
      </c>
      <c r="N151" s="0" t="n">
        <f aca="false">IFERROR(O151/(1+'IMF GDP constant growth'!O151/100),"")</f>
        <v>8.20075453620343</v>
      </c>
      <c r="O151" s="0" t="n">
        <f aca="false">IFERROR(P151/(1+'IMF GDP constant growth'!P151/100),"")</f>
        <v>8.15220606934911</v>
      </c>
      <c r="P151" s="0" t="n">
        <f aca="false">IFERROR(Q151/(1+'IMF GDP constant growth'!Q151/100),"")</f>
        <v>8.47650082678782</v>
      </c>
      <c r="Q151" s="0" t="n">
        <f aca="false">IFERROR(R151/(1+'IMF GDP constant growth'!R151/100),"")</f>
        <v>8.41919968119873</v>
      </c>
      <c r="R151" s="0" t="n">
        <f aca="false">IFERROR(S151/(1+'IMF GDP constant growth'!S151/100),"")</f>
        <v>8.63439442505017</v>
      </c>
      <c r="S151" s="0" t="n">
        <f aca="false">IFERROR(T151/(1+'IMF GDP constant growth'!T151/100),"")</f>
        <v>8.74171994775354</v>
      </c>
      <c r="T151" s="0" t="n">
        <f aca="false">IFERROR(U151/(1+'IMF GDP constant growth'!U151/100),"")</f>
        <v>8.85632389626859</v>
      </c>
      <c r="U151" s="0" t="n">
        <f aca="false">IFERROR(V151/(1+'IMF GDP constant growth'!V151/100),"")</f>
        <v>8.8361314777851</v>
      </c>
      <c r="V151" s="0" t="n">
        <f aca="false">IFERROR(W151/(1+'IMF GDP constant growth'!W151/100),"")</f>
        <v>9.37451696872654</v>
      </c>
      <c r="W151" s="0" t="n">
        <f aca="false">IFERROR(X151/(1+'IMF GDP constant growth'!X151/100),"")</f>
        <v>9.55019541672048</v>
      </c>
      <c r="X151" s="0" t="n">
        <f aca="false">IFERROR(Y151/(1+'IMF GDP constant growth'!Y151/100),"")</f>
        <v>9.80967422619277</v>
      </c>
      <c r="Y151" s="0" t="n">
        <f aca="false">IFERROR(Z151/(1+'IMF GDP constant growth'!Z151/100),"")</f>
        <v>10.395507970981</v>
      </c>
      <c r="Z151" s="0" t="n">
        <f aca="false">IFERROR(AA151/(1+'IMF GDP constant growth'!AA151/100),"")</f>
        <v>11.0169514374863</v>
      </c>
      <c r="AA151" s="0" t="n">
        <f aca="false">IFERROR(AB151/(1+'IMF GDP constant growth'!AB151/100),"")</f>
        <v>11.4451803398613</v>
      </c>
      <c r="AB151" s="0" t="n">
        <f aca="false">IFERROR(AC151/(1+'IMF GDP constant growth'!AC151/100),"")</f>
        <v>11.9385820643128</v>
      </c>
      <c r="AC151" s="0" t="n">
        <f aca="false">IFERROR(AD151/(1+'IMF GDP constant growth'!AD151/100),"")</f>
        <v>11.9468196859371</v>
      </c>
      <c r="AD151" s="0" t="n">
        <f aca="false">IFERROR(AE151/(1+'IMF GDP constant growth'!AE151/100),"")</f>
        <v>12.6151247791685</v>
      </c>
      <c r="AE151" s="0" t="n">
        <f aca="false">IFERROR(AF151/(1+'IMF GDP constant growth'!AF151/100),"")</f>
        <v>13.2008450226653</v>
      </c>
      <c r="AF151" s="0" t="n">
        <f aca="false">IFERROR(AG151/(1+'IMF GDP constant growth'!AG151/100),"")</f>
        <v>13.7698014431421</v>
      </c>
      <c r="AG151" s="0" t="n">
        <f aca="false">IFERROR(AH151/(1+'IMF GDP constant growth'!AH151/100),"")</f>
        <v>14.0907755147818</v>
      </c>
      <c r="AH151" s="0" t="n">
        <f aca="false">IFERROR(AI151/(1+'IMF GDP constant growth'!AI151/100),"")</f>
        <v>14.4891217385846</v>
      </c>
      <c r="AI151" s="0" t="n">
        <f aca="false">IFERROR(AJ151/(1+'IMF GDP constant growth'!AJ151/100),"")</f>
        <v>15.0256539165644</v>
      </c>
      <c r="AJ151" s="0" t="n">
        <f aca="false">IFERROR(AK151/(1+'IMF GDP constant growth'!AK151/100),"")</f>
        <v>15.4391599123483</v>
      </c>
      <c r="AK151" s="0" t="n">
        <f aca="false">IFERROR(AL151/(1+'IMF GDP constant growth'!AL151/100),"")</f>
        <v>15.962701824976</v>
      </c>
      <c r="AL151" s="0" t="n">
        <f aca="false">IFERROR(AM151/(1+'IMF GDP constant growth'!AM151/100),"")</f>
        <v>16.1756442673212</v>
      </c>
      <c r="AM151" s="0" t="n">
        <f aca="false">IFERROR(AN151/(1+'IMF GDP constant growth'!AN151/100),"")</f>
        <v>16.8231553073421</v>
      </c>
      <c r="AN151" s="0" t="n">
        <f aca="false">IFERROR(AO151/(1+'IMF GDP constant growth'!AO151/100),"")</f>
        <v>17.2289298133552</v>
      </c>
      <c r="AO151" s="0" t="n">
        <f aca="false">IFERROR(AP151/(1+'IMF GDP constant growth'!AP151/100),"")</f>
        <v>18.3012584049384</v>
      </c>
      <c r="AP151" s="0" t="n">
        <f aca="false">IFERROR(AQ151/(1+'IMF GDP constant growth'!AQ151/100),"")</f>
        <v>19.4664995275808</v>
      </c>
      <c r="AQ151" s="0" t="n">
        <f aca="false">IFERROR(AR151/(1+'IMF GDP constant growth'!AR151/100),"")</f>
        <v>20.7037902375538</v>
      </c>
      <c r="AR151" s="0" t="n">
        <f aca="false">IFERROR(AS151/(1+'IMF GDP constant growth'!AS151/100),"")</f>
        <v>22.2373199804495</v>
      </c>
      <c r="AS151" s="0" t="n">
        <f aca="false">IFERROR(AT151/(1+'IMF GDP constant growth'!AT151/100),"")</f>
        <v>23.6180351780356</v>
      </c>
      <c r="AT151" s="0" t="n">
        <f aca="false">IFERROR(AU151/(1+'IMF GDP constant growth'!AU151/100),"")</f>
        <v>24.7077713211501</v>
      </c>
      <c r="AU151" s="0" t="n">
        <f aca="false">IFERROR(AV151/(1+'IMF GDP constant growth'!AV151/100),"")</f>
        <v>25.03934961228</v>
      </c>
      <c r="AV151" s="0" t="n">
        <f aca="false">IFERROR(AW151/(1+'IMF GDP constant growth'!AW151/100),"")</f>
        <v>26.6769230769231</v>
      </c>
      <c r="AW151" s="0" t="n">
        <f aca="false">'IMF GDP current US'!AW151</f>
        <v>27.744</v>
      </c>
      <c r="AX151" s="0" t="n">
        <f aca="false">IFERROR(AW151*(1+'IMF GDP constant growth'!AX151/100),"")</f>
        <v>28.88205888</v>
      </c>
      <c r="AY151" s="0" t="n">
        <f aca="false">IFERROR(AX151*(1+'IMF GDP constant growth'!AY151/100),"")</f>
        <v>31.2654063787776</v>
      </c>
      <c r="AZ151" s="0" t="n">
        <f aca="false">IFERROR(AY151*(1+'IMF GDP constant growth'!AZ151/100),"")</f>
        <v>34.4510386347113</v>
      </c>
      <c r="BA151" s="0" t="n">
        <f aca="false">IFERROR(AZ151*(1+'IMF GDP constant growth'!BA151/100),"")</f>
        <v>36.2266451659443</v>
      </c>
      <c r="BB151" s="0" t="n">
        <f aca="false">IFERROR(BA151*(1+'IMF GDP constant growth'!BB151/100),"")</f>
        <v>38.0919551255387</v>
      </c>
      <c r="BC151" s="0" t="n">
        <f aca="false">IFERROR(BB151*(1+'IMF GDP constant growth'!BC151/100),"")</f>
        <v>40.1100669080898</v>
      </c>
      <c r="BD151" s="0" t="n">
        <f aca="false">IFERROR(BC151*(1+'IMF GDP constant growth'!BD151/100),"")</f>
        <v>41.727304805824</v>
      </c>
      <c r="BE151" s="0" t="n">
        <v>2021</v>
      </c>
    </row>
    <row r="152" customFormat="false" ht="15" hidden="false" customHeight="false" outlineLevel="0" collapsed="false">
      <c r="A152" s="0" t="s">
        <v>163</v>
      </c>
      <c r="B152" s="0" t="s">
        <v>397</v>
      </c>
      <c r="C152" s="0" t="s">
        <v>239</v>
      </c>
      <c r="D152" s="0" t="s">
        <v>240</v>
      </c>
      <c r="E152" s="0" t="s">
        <v>241</v>
      </c>
      <c r="F152" s="0" t="s">
        <v>242</v>
      </c>
      <c r="G152" s="0" t="str">
        <f aca="false">IFERROR(H152/(1+'IMF GDP constant growth'!H152/100),"")</f>
        <v/>
      </c>
      <c r="H152" s="0" t="str">
        <f aca="false">IFERROR(I152/(1+'IMF GDP constant growth'!I152/100),"")</f>
        <v/>
      </c>
      <c r="I152" s="0" t="str">
        <f aca="false">IFERROR(J152/(1+'IMF GDP constant growth'!J152/100),"")</f>
        <v/>
      </c>
      <c r="J152" s="0" t="str">
        <f aca="false">IFERROR(K152/(1+'IMF GDP constant growth'!K152/100),"")</f>
        <v/>
      </c>
      <c r="K152" s="0" t="str">
        <f aca="false">IFERROR(L152/(1+'IMF GDP constant growth'!L152/100),"")</f>
        <v/>
      </c>
      <c r="L152" s="0" t="str">
        <f aca="false">IFERROR(M152/(1+'IMF GDP constant growth'!M152/100),"")</f>
        <v/>
      </c>
      <c r="M152" s="0" t="str">
        <f aca="false">IFERROR(N152/(1+'IMF GDP constant growth'!N152/100),"")</f>
        <v/>
      </c>
      <c r="N152" s="0" t="str">
        <f aca="false">IFERROR(O152/(1+'IMF GDP constant growth'!O152/100),"")</f>
        <v/>
      </c>
      <c r="O152" s="0" t="str">
        <f aca="false">IFERROR(P152/(1+'IMF GDP constant growth'!P152/100),"")</f>
        <v/>
      </c>
      <c r="P152" s="0" t="str">
        <f aca="false">IFERROR(Q152/(1+'IMF GDP constant growth'!Q152/100),"")</f>
        <v/>
      </c>
      <c r="Q152" s="0" t="str">
        <f aca="false">IFERROR(R152/(1+'IMF GDP constant growth'!R152/100),"")</f>
        <v/>
      </c>
      <c r="R152" s="0" t="str">
        <f aca="false">IFERROR(S152/(1+'IMF GDP constant growth'!S152/100),"")</f>
        <v/>
      </c>
      <c r="S152" s="0" t="str">
        <f aca="false">IFERROR(T152/(1+'IMF GDP constant growth'!T152/100),"")</f>
        <v/>
      </c>
      <c r="T152" s="0" t="str">
        <f aca="false">IFERROR(U152/(1+'IMF GDP constant growth'!U152/100),"")</f>
        <v/>
      </c>
      <c r="U152" s="0" t="str">
        <f aca="false">IFERROR(V152/(1+'IMF GDP constant growth'!V152/100),"")</f>
        <v/>
      </c>
      <c r="V152" s="0" t="str">
        <f aca="false">IFERROR(W152/(1+'IMF GDP constant growth'!W152/100),"")</f>
        <v/>
      </c>
      <c r="W152" s="0" t="str">
        <f aca="false">IFERROR(X152/(1+'IMF GDP constant growth'!X152/100),"")</f>
        <v/>
      </c>
      <c r="X152" s="0" t="str">
        <f aca="false">IFERROR(Y152/(1+'IMF GDP constant growth'!Y152/100),"")</f>
        <v/>
      </c>
      <c r="Y152" s="0" t="n">
        <f aca="false">IFERROR(Z152/(1+'IMF GDP constant growth'!Z152/100),"")</f>
        <v>31.7801697007239</v>
      </c>
      <c r="Z152" s="0" t="n">
        <f aca="false">IFERROR(AA152/(1+'IMF GDP constant growth'!AA152/100),"")</f>
        <v>28.7852065081277</v>
      </c>
      <c r="AA152" s="0" t="n">
        <f aca="false">IFERROR(AB152/(1+'IMF GDP constant growth'!AB152/100),"")</f>
        <v>30.5503153712061</v>
      </c>
      <c r="AB152" s="0" t="n">
        <f aca="false">IFERROR(AC152/(1+'IMF GDP constant growth'!AC152/100),"")</f>
        <v>32.6518715655914</v>
      </c>
      <c r="AC152" s="0" t="n">
        <f aca="false">IFERROR(AD152/(1+'IMF GDP constant growth'!AD152/100),"")</f>
        <v>34.7350609714761</v>
      </c>
      <c r="AD152" s="0" t="n">
        <f aca="false">IFERROR(AE152/(1+'IMF GDP constant growth'!AE152/100),"")</f>
        <v>36.2592354469045</v>
      </c>
      <c r="AE152" s="0" t="n">
        <f aca="false">IFERROR(AF152/(1+'IMF GDP constant growth'!AF152/100),"")</f>
        <v>39.532719223051</v>
      </c>
      <c r="AF152" s="0" t="n">
        <f aca="false">IFERROR(AG152/(1+'IMF GDP constant growth'!AG152/100),"")</f>
        <v>41.7188785960857</v>
      </c>
      <c r="AG152" s="0" t="n">
        <f aca="false">IFERROR(AH152/(1+'IMF GDP constant growth'!AH152/100),"")</f>
        <v>43.8498789147738</v>
      </c>
      <c r="AH152" s="0" t="n">
        <f aca="false">IFERROR(AI152/(1+'IMF GDP constant growth'!AI152/100),"")</f>
        <v>46.6738111168852</v>
      </c>
      <c r="AI152" s="0" t="n">
        <f aca="false">IFERROR(AJ152/(1+'IMF GDP constant growth'!AJ152/100),"")</f>
        <v>49.3136818736562</v>
      </c>
      <c r="AJ152" s="0" t="n">
        <f aca="false">IFERROR(AK152/(1+'IMF GDP constant growth'!AK152/100),"")</f>
        <v>47.9664320848679</v>
      </c>
      <c r="AK152" s="0" t="n">
        <f aca="false">IFERROR(AL152/(1+'IMF GDP constant growth'!AL152/100),"")</f>
        <v>48.3170667034083</v>
      </c>
      <c r="AL152" s="0" t="n">
        <f aca="false">IFERROR(AM152/(1+'IMF GDP constant growth'!AM152/100),"")</f>
        <v>49.3008021814897</v>
      </c>
      <c r="AM152" s="0" t="n">
        <f aca="false">IFERROR(AN152/(1+'IMF GDP constant growth'!AN152/100),"")</f>
        <v>48.964570710612</v>
      </c>
      <c r="AN152" s="0" t="n">
        <f aca="false">IFERROR(AO152/(1+'IMF GDP constant growth'!AO152/100),"")</f>
        <v>50.38111574127</v>
      </c>
      <c r="AO152" s="0" t="n">
        <f aca="false">IFERROR(AP152/(1+'IMF GDP constant growth'!AP152/100),"")</f>
        <v>49.5800560009838</v>
      </c>
      <c r="AP152" s="0" t="n">
        <f aca="false">IFERROR(AQ152/(1+'IMF GDP constant growth'!AQ152/100),"")</f>
        <v>50.4754718123615</v>
      </c>
      <c r="AQ152" s="0" t="n">
        <f aca="false">IFERROR(AR152/(1+'IMF GDP constant growth'!AR152/100),"")</f>
        <v>52.1608478161763</v>
      </c>
      <c r="AR152" s="0" t="n">
        <f aca="false">IFERROR(AS152/(1+'IMF GDP constant growth'!AS152/100),"")</f>
        <v>53.2567472287941</v>
      </c>
      <c r="AS152" s="0" t="n">
        <f aca="false">IFERROR(AT152/(1+'IMF GDP constant growth'!AT152/100),"")</f>
        <v>55.6506380167284</v>
      </c>
      <c r="AT152" s="0" t="n">
        <f aca="false">IFERROR(AU152/(1+'IMF GDP constant growth'!AU152/100),"")</f>
        <v>58.0614236556131</v>
      </c>
      <c r="AU152" s="0" t="n">
        <f aca="false">IFERROR(AV152/(1+'IMF GDP constant growth'!AV152/100),"")</f>
        <v>57.5371290000029</v>
      </c>
      <c r="AV152" s="0" t="n">
        <f aca="false">IFERROR(AW152/(1+'IMF GDP constant growth'!AW152/100),"")</f>
        <v>61.9824475865431</v>
      </c>
      <c r="AW152" s="0" t="n">
        <f aca="false">'IMF GDP current US'!AW152</f>
        <v>63.563</v>
      </c>
      <c r="AX152" s="0" t="n">
        <f aca="false">IFERROR(AW152*(1+'IMF GDP constant growth'!AX152/100),"")</f>
        <v>65.16987264</v>
      </c>
      <c r="AY152" s="0" t="n">
        <f aca="false">IFERROR(AX152*(1+'IMF GDP constant growth'!AY152/100),"")</f>
        <v>67.428008726976</v>
      </c>
      <c r="AZ152" s="0" t="n">
        <f aca="false">IFERROR(AY152*(1+'IMF GDP constant growth'!AZ152/100),"")</f>
        <v>70.4312522356755</v>
      </c>
      <c r="BA152" s="0" t="n">
        <f aca="false">IFERROR(AZ152*(1+'IMF GDP constant growth'!BA152/100),"")</f>
        <v>73.2555454503261</v>
      </c>
      <c r="BB152" s="0" t="n">
        <f aca="false">IFERROR(BA152*(1+'IMF GDP constant growth'!BB152/100),"")</f>
        <v>76.1864998237937</v>
      </c>
      <c r="BC152" s="0" t="n">
        <f aca="false">IFERROR(BB152*(1+'IMF GDP constant growth'!BC152/100),"")</f>
        <v>79.2530064417014</v>
      </c>
      <c r="BD152" s="0" t="n">
        <f aca="false">IFERROR(BC152*(1+'IMF GDP constant growth'!BD152/100),"")</f>
        <v>82.4262968196271</v>
      </c>
      <c r="BE152" s="0" t="n">
        <v>2022</v>
      </c>
    </row>
    <row r="153" customFormat="false" ht="15" hidden="false" customHeight="false" outlineLevel="0" collapsed="false">
      <c r="A153" s="0" t="s">
        <v>164</v>
      </c>
      <c r="B153" s="0" t="s">
        <v>398</v>
      </c>
      <c r="C153" s="0" t="s">
        <v>239</v>
      </c>
      <c r="D153" s="0" t="s">
        <v>240</v>
      </c>
      <c r="E153" s="0" t="s">
        <v>241</v>
      </c>
      <c r="F153" s="0" t="s">
        <v>242</v>
      </c>
      <c r="G153" s="0" t="n">
        <f aca="false">IFERROR(H153/(1+'IMF GDP constant growth'!H153/100),"")</f>
        <v>0.421243780081447</v>
      </c>
      <c r="H153" s="0" t="n">
        <f aca="false">IFERROR(I153/(1+'IMF GDP constant growth'!I153/100),"")</f>
        <v>0.404912158727689</v>
      </c>
      <c r="I153" s="0" t="n">
        <f aca="false">IFERROR(J153/(1+'IMF GDP constant growth'!J153/100),"")</f>
        <v>0.396526427920439</v>
      </c>
      <c r="J153" s="0" t="n">
        <f aca="false">IFERROR(K153/(1+'IMF GDP constant growth'!K153/100),"")</f>
        <v>0.394083825124449</v>
      </c>
      <c r="K153" s="0" t="n">
        <f aca="false">IFERROR(L153/(1+'IMF GDP constant growth'!L153/100),"")</f>
        <v>0.411053074634308</v>
      </c>
      <c r="L153" s="0" t="n">
        <f aca="false">IFERROR(M153/(1+'IMF GDP constant growth'!M153/100),"")</f>
        <v>0.453366878137163</v>
      </c>
      <c r="M153" s="0" t="n">
        <f aca="false">IFERROR(N153/(1+'IMF GDP constant growth'!N153/100),"")</f>
        <v>0.456821533748568</v>
      </c>
      <c r="N153" s="0" t="n">
        <f aca="false">IFERROR(O153/(1+'IMF GDP constant growth'!O153/100),"")</f>
        <v>0.479091583518811</v>
      </c>
      <c r="O153" s="0" t="n">
        <f aca="false">IFERROR(P153/(1+'IMF GDP constant growth'!P153/100),"")</f>
        <v>0.504608001257023</v>
      </c>
      <c r="P153" s="0" t="n">
        <f aca="false">IFERROR(Q153/(1+'IMF GDP constant growth'!Q153/100),"")</f>
        <v>0.556511980266321</v>
      </c>
      <c r="Q153" s="0" t="n">
        <f aca="false">IFERROR(R153/(1+'IMF GDP constant growth'!R153/100),"")</f>
        <v>0.597999948395175</v>
      </c>
      <c r="R153" s="0" t="n">
        <f aca="false">IFERROR(S153/(1+'IMF GDP constant growth'!S153/100),"")</f>
        <v>0.614504746970882</v>
      </c>
      <c r="S153" s="0" t="n">
        <f aca="false">IFERROR(T153/(1+'IMF GDP constant growth'!T153/100),"")</f>
        <v>0.658583172471103</v>
      </c>
      <c r="T153" s="0" t="n">
        <f aca="false">IFERROR(U153/(1+'IMF GDP constant growth'!U153/100),"")</f>
        <v>0.706679501556667</v>
      </c>
      <c r="U153" s="0" t="n">
        <f aca="false">IFERROR(V153/(1+'IMF GDP constant growth'!V153/100),"")</f>
        <v>0.689457722103731</v>
      </c>
      <c r="V153" s="0" t="n">
        <f aca="false">IFERROR(W153/(1+'IMF GDP constant growth'!W153/100),"")</f>
        <v>0.692801592055935</v>
      </c>
      <c r="W153" s="0" t="n">
        <f aca="false">IFERROR(X153/(1+'IMF GDP constant growth'!X153/100),"")</f>
        <v>0.762067895229687</v>
      </c>
      <c r="X153" s="0" t="n">
        <f aca="false">IFERROR(Y153/(1+'IMF GDP constant growth'!Y153/100),"")</f>
        <v>0.854994454373995</v>
      </c>
      <c r="Y153" s="0" t="n">
        <f aca="false">IFERROR(Z153/(1+'IMF GDP constant growth'!Z153/100),"")</f>
        <v>0.876087167563401</v>
      </c>
      <c r="Z153" s="0" t="n">
        <f aca="false">IFERROR(AA153/(1+'IMF GDP constant growth'!AA153/100),"")</f>
        <v>0.892487519340188</v>
      </c>
      <c r="AA153" s="0" t="n">
        <f aca="false">IFERROR(AB153/(1+'IMF GDP constant growth'!AB153/100),"")</f>
        <v>0.930445013537726</v>
      </c>
      <c r="AB153" s="0" t="n">
        <f aca="false">IFERROR(AC153/(1+'IMF GDP constant growth'!AC153/100),"")</f>
        <v>0.909314607280285</v>
      </c>
      <c r="AC153" s="0" t="n">
        <f aca="false">IFERROR(AD153/(1+'IMF GDP constant growth'!AD153/100),"")</f>
        <v>0.920344593466594</v>
      </c>
      <c r="AD153" s="0" t="n">
        <f aca="false">IFERROR(AE153/(1+'IMF GDP constant growth'!AE153/100),"")</f>
        <v>0.866163907249216</v>
      </c>
      <c r="AE153" s="0" t="n">
        <f aca="false">IFERROR(AF153/(1+'IMF GDP constant growth'!AF153/100),"")</f>
        <v>0.841478235892613</v>
      </c>
      <c r="AF153" s="0" t="n">
        <f aca="false">IFERROR(AG153/(1+'IMF GDP constant growth'!AG153/100),"")</f>
        <v>0.917261765817102</v>
      </c>
      <c r="AG153" s="0" t="n">
        <f aca="false">IFERROR(AH153/(1+'IMF GDP constant growth'!AH153/100),"")</f>
        <v>1.00353940750986</v>
      </c>
      <c r="AH153" s="0" t="n">
        <f aca="false">IFERROR(AI153/(1+'IMF GDP constant growth'!AI153/100),"")</f>
        <v>1.10808814298424</v>
      </c>
      <c r="AI153" s="0" t="n">
        <f aca="false">IFERROR(AJ153/(1+'IMF GDP constant growth'!AJ153/100),"")</f>
        <v>1.08486261550729</v>
      </c>
      <c r="AJ153" s="0" t="n">
        <f aca="false">IFERROR(AK153/(1+'IMF GDP constant growth'!AK153/100),"")</f>
        <v>1.07298336986748</v>
      </c>
      <c r="AK153" s="0" t="n">
        <f aca="false">IFERROR(AL153/(1+'IMF GDP constant growth'!AL153/100),"")</f>
        <v>1.14080664867681</v>
      </c>
      <c r="AL153" s="0" t="n">
        <f aca="false">IFERROR(AM153/(1+'IMF GDP constant growth'!AM153/100),"")</f>
        <v>1.20565009858759</v>
      </c>
      <c r="AM153" s="0" t="n">
        <f aca="false">IFERROR(AN153/(1+'IMF GDP constant growth'!AN153/100),"")</f>
        <v>1.25170593235364</v>
      </c>
      <c r="AN153" s="0" t="n">
        <f aca="false">IFERROR(AO153/(1+'IMF GDP constant growth'!AO153/100),"")</f>
        <v>1.33185266320224</v>
      </c>
      <c r="AO153" s="0" t="n">
        <f aca="false">IFERROR(AP153/(1+'IMF GDP constant growth'!AP153/100),"")</f>
        <v>1.39467615332549</v>
      </c>
      <c r="AP153" s="0" t="n">
        <f aca="false">IFERROR(AQ153/(1+'IMF GDP constant growth'!AQ153/100),"")</f>
        <v>1.5189836388714</v>
      </c>
      <c r="AQ153" s="0" t="n">
        <f aca="false">IFERROR(AR153/(1+'IMF GDP constant growth'!AR153/100),"")</f>
        <v>1.70305407622983</v>
      </c>
      <c r="AR153" s="0" t="n">
        <f aca="false">IFERROR(AS153/(1+'IMF GDP constant growth'!AS153/100),"")</f>
        <v>1.82153554831314</v>
      </c>
      <c r="AS153" s="0" t="n">
        <f aca="false">IFERROR(AT153/(1+'IMF GDP constant growth'!AT153/100),"")</f>
        <v>1.91146475833336</v>
      </c>
      <c r="AT153" s="0" t="n">
        <f aca="false">IFERROR(AU153/(1+'IMF GDP constant growth'!AU153/100),"")</f>
        <v>2.01684381046028</v>
      </c>
      <c r="AU153" s="0" t="n">
        <f aca="false">IFERROR(AV153/(1+'IMF GDP constant growth'!AV153/100),"")</f>
        <v>1.78004617867414</v>
      </c>
      <c r="AV153" s="0" t="n">
        <f aca="false">IFERROR(AW153/(1+'IMF GDP constant growth'!AW153/100),"")</f>
        <v>1.78990763450399</v>
      </c>
      <c r="AW153" s="0" t="n">
        <f aca="false">'IMF GDP current US'!AW153</f>
        <v>2.058</v>
      </c>
      <c r="AX153" s="0" t="n">
        <f aca="false">IFERROR(AW153*(1+'IMF GDP constant growth'!AX153/100),"")</f>
        <v>2.13371382</v>
      </c>
      <c r="AY153" s="0" t="n">
        <f aca="false">IFERROR(AX153*(1+'IMF GDP constant growth'!AY153/100),"")</f>
        <v>2.2026114392478</v>
      </c>
      <c r="AZ153" s="0" t="n">
        <f aca="false">IFERROR(AY153*(1+'IMF GDP constant growth'!AZ153/100),"")</f>
        <v>2.28602433445211</v>
      </c>
      <c r="BA153" s="0" t="n">
        <f aca="false">IFERROR(AZ153*(1+'IMF GDP constant growth'!BA153/100),"")</f>
        <v>2.3720245699142</v>
      </c>
      <c r="BB153" s="0" t="n">
        <f aca="false">IFERROR(BA153*(1+'IMF GDP constant growth'!BB153/100),"")</f>
        <v>2.45969459801823</v>
      </c>
      <c r="BC153" s="0" t="n">
        <f aca="false">IFERROR(BB153*(1+'IMF GDP constant growth'!BC153/100),"")</f>
        <v>2.54930127222404</v>
      </c>
      <c r="BD153" s="0" t="n">
        <f aca="false">IFERROR(BC153*(1+'IMF GDP constant growth'!BD153/100),"")</f>
        <v>2.64082118789688</v>
      </c>
      <c r="BE153" s="0" t="n">
        <v>2022</v>
      </c>
    </row>
    <row r="154" customFormat="false" ht="15" hidden="false" customHeight="false" outlineLevel="0" collapsed="false">
      <c r="A154" s="0" t="s">
        <v>165</v>
      </c>
      <c r="B154" s="0" t="s">
        <v>399</v>
      </c>
      <c r="C154" s="0" t="s">
        <v>239</v>
      </c>
      <c r="D154" s="0" t="s">
        <v>240</v>
      </c>
      <c r="E154" s="0" t="s">
        <v>241</v>
      </c>
      <c r="F154" s="0" t="s">
        <v>242</v>
      </c>
      <c r="G154" s="0" t="n">
        <f aca="false">IFERROR(H154/(1+'IMF GDP constant growth'!H154/100),"")</f>
        <v>2.28108478694322</v>
      </c>
      <c r="H154" s="0" t="n">
        <f aca="false">IFERROR(I154/(1+'IMF GDP constant growth'!I154/100),"")</f>
        <v>2.32392355924202</v>
      </c>
      <c r="I154" s="0" t="n">
        <f aca="false">IFERROR(J154/(1+'IMF GDP constant growth'!J154/100),"")</f>
        <v>2.36528939859653</v>
      </c>
      <c r="J154" s="0" t="n">
        <f aca="false">IFERROR(K154/(1+'IMF GDP constant growth'!K154/100),"")</f>
        <v>2.32801243767465</v>
      </c>
      <c r="K154" s="0" t="n">
        <f aca="false">IFERROR(L154/(1+'IMF GDP constant growth'!L154/100),"")</f>
        <v>2.36758864911511</v>
      </c>
      <c r="L154" s="0" t="n">
        <f aca="false">IFERROR(M154/(1+'IMF GDP constant growth'!M154/100),"")</f>
        <v>2.20801317416476</v>
      </c>
      <c r="M154" s="0" t="n">
        <f aca="false">IFERROR(N154/(1+'IMF GDP constant growth'!N154/100),"")</f>
        <v>2.21092775155465</v>
      </c>
      <c r="N154" s="0" t="n">
        <f aca="false">IFERROR(O154/(1+'IMF GDP constant growth'!O154/100),"")</f>
        <v>2.26359205059668</v>
      </c>
      <c r="O154" s="0" t="n">
        <f aca="false">IFERROR(P154/(1+'IMF GDP constant growth'!P154/100),"")</f>
        <v>2.31017677499796</v>
      </c>
      <c r="P154" s="0" t="n">
        <f aca="false">IFERROR(Q154/(1+'IMF GDP constant growth'!Q154/100),"")</f>
        <v>2.42457672889586</v>
      </c>
      <c r="Q154" s="0" t="n">
        <f aca="false">IFERROR(R154/(1+'IMF GDP constant growth'!R154/100),"")</f>
        <v>2.46363665999838</v>
      </c>
      <c r="R154" s="0" t="n">
        <f aca="false">IFERROR(S154/(1+'IMF GDP constant growth'!S154/100),"")</f>
        <v>2.26671818176471</v>
      </c>
      <c r="S154" s="0" t="n">
        <f aca="false">IFERROR(T154/(1+'IMF GDP constant growth'!T154/100),"")</f>
        <v>2.04807054595168</v>
      </c>
      <c r="T154" s="0" t="n">
        <f aca="false">IFERROR(U154/(1+'IMF GDP constant growth'!U154/100),"")</f>
        <v>2.0491765040465</v>
      </c>
      <c r="U154" s="0" t="n">
        <f aca="false">IFERROR(V154/(1+'IMF GDP constant growth'!V154/100),"")</f>
        <v>2.12089768168812</v>
      </c>
      <c r="V154" s="0" t="n">
        <f aca="false">IFERROR(W154/(1+'IMF GDP constant growth'!W154/100),"")</f>
        <v>1.90827768909889</v>
      </c>
      <c r="W154" s="0" t="n">
        <f aca="false">IFERROR(X154/(1+'IMF GDP constant growth'!X154/100),"")</f>
        <v>1.43527289830195</v>
      </c>
      <c r="X154" s="0" t="n">
        <f aca="false">IFERROR(Y154/(1+'IMF GDP constant growth'!Y154/100),"")</f>
        <v>1.18272227911674</v>
      </c>
      <c r="Y154" s="0" t="n">
        <f aca="false">IFERROR(Z154/(1+'IMF GDP constant growth'!Z154/100),"")</f>
        <v>1.17282289364053</v>
      </c>
      <c r="Z154" s="0" t="n">
        <f aca="false">IFERROR(AA154/(1+'IMF GDP constant growth'!AA154/100),"")</f>
        <v>1.07756621821905</v>
      </c>
      <c r="AA154" s="0" t="n">
        <f aca="false">IFERROR(AB154/(1+'IMF GDP constant growth'!AB154/100),"")</f>
        <v>1.11858916414665</v>
      </c>
      <c r="AB154" s="0" t="n">
        <f aca="false">IFERROR(AC154/(1+'IMF GDP constant growth'!AC154/100),"")</f>
        <v>1.32183681527209</v>
      </c>
      <c r="AC154" s="0" t="n">
        <f aca="false">IFERROR(AD154/(1+'IMF GDP constant growth'!AD154/100),"")</f>
        <v>1.67113219370774</v>
      </c>
      <c r="AD154" s="0" t="n">
        <f aca="false">IFERROR(AE154/(1+'IMF GDP constant growth'!AE154/100),"")</f>
        <v>1.82699869341486</v>
      </c>
      <c r="AE154" s="0" t="n">
        <f aca="false">IFERROR(AF154/(1+'IMF GDP constant growth'!AF154/100),"")</f>
        <v>1.94754406720637</v>
      </c>
      <c r="AF154" s="0" t="n">
        <f aca="false">IFERROR(AG154/(1+'IMF GDP constant growth'!AG154/100),"")</f>
        <v>2.03528092743402</v>
      </c>
      <c r="AG154" s="0" t="n">
        <f aca="false">IFERROR(AH154/(1+'IMF GDP constant growth'!AH154/100),"")</f>
        <v>2.12125119380883</v>
      </c>
      <c r="AH154" s="0" t="n">
        <f aca="false">IFERROR(AI154/(1+'IMF GDP constant growth'!AI154/100),"")</f>
        <v>2.29218161500595</v>
      </c>
      <c r="AI154" s="0" t="n">
        <f aca="false">IFERROR(AJ154/(1+'IMF GDP constant growth'!AJ154/100),"")</f>
        <v>2.41595942221627</v>
      </c>
      <c r="AJ154" s="0" t="n">
        <f aca="false">IFERROR(AK154/(1+'IMF GDP constant growth'!AK154/100),"")</f>
        <v>2.4929560490023</v>
      </c>
      <c r="AK154" s="0" t="n">
        <f aca="false">IFERROR(AL154/(1+'IMF GDP constant growth'!AL154/100),"")</f>
        <v>2.62625440894246</v>
      </c>
      <c r="AL154" s="0" t="n">
        <f aca="false">IFERROR(AM154/(1+'IMF GDP constant growth'!AM154/100),"")</f>
        <v>2.7920235872349</v>
      </c>
      <c r="AM154" s="0" t="n">
        <f aca="false">IFERROR(AN154/(1+'IMF GDP constant growth'!AN154/100),"")</f>
        <v>3.21579692730542</v>
      </c>
      <c r="AN154" s="0" t="n">
        <f aca="false">IFERROR(AO154/(1+'IMF GDP constant growth'!AO154/100),"")</f>
        <v>3.8821100506431</v>
      </c>
      <c r="AO154" s="0" t="n">
        <f aca="false">IFERROR(AP154/(1+'IMF GDP constant growth'!AP154/100),"")</f>
        <v>4.0589401634499</v>
      </c>
      <c r="AP154" s="0" t="n">
        <f aca="false">IFERROR(AQ154/(1+'IMF GDP constant growth'!AQ154/100),"")</f>
        <v>3.22714155575411</v>
      </c>
      <c r="AQ154" s="0" t="n">
        <f aca="false">IFERROR(AR154/(1+'IMF GDP constant growth'!AR154/100),"")</f>
        <v>3.43219413020672</v>
      </c>
      <c r="AR154" s="0" t="n">
        <f aca="false">IFERROR(AS154/(1+'IMF GDP constant growth'!AS154/100),"")</f>
        <v>3.56141623920901</v>
      </c>
      <c r="AS154" s="0" t="n">
        <f aca="false">IFERROR(AT154/(1+'IMF GDP constant growth'!AT154/100),"")</f>
        <v>3.6848193118976</v>
      </c>
      <c r="AT154" s="0" t="n">
        <f aca="false">IFERROR(AU154/(1+'IMF GDP constant growth'!AU154/100),"")</f>
        <v>3.8784197185447</v>
      </c>
      <c r="AU154" s="0" t="n">
        <f aca="false">IFERROR(AV154/(1+'IMF GDP constant growth'!AV154/100),"")</f>
        <v>3.80205363428655</v>
      </c>
      <c r="AV154" s="0" t="n">
        <f aca="false">IFERROR(AW154/(1+'IMF GDP constant growth'!AW154/100),"")</f>
        <v>3.95812793597402</v>
      </c>
      <c r="AW154" s="0" t="n">
        <f aca="false">'IMF GDP current US'!AW154</f>
        <v>4.095</v>
      </c>
      <c r="AX154" s="0" t="n">
        <f aca="false">IFERROR(AW154*(1+'IMF GDP constant growth'!AX154/100),"")</f>
        <v>4.2339024</v>
      </c>
      <c r="AY154" s="0" t="n">
        <f aca="false">IFERROR(AX154*(1+'IMF GDP constant growth'!AY154/100),"")</f>
        <v>4.40347019112</v>
      </c>
      <c r="AZ154" s="0" t="n">
        <f aca="false">IFERROR(AY154*(1+'IMF GDP constant growth'!AZ154/100),"")</f>
        <v>4.60250704375862</v>
      </c>
      <c r="BA154" s="0" t="n">
        <f aca="false">IFERROR(AZ154*(1+'IMF GDP constant growth'!BA154/100),"")</f>
        <v>4.81044831199564</v>
      </c>
      <c r="BB154" s="0" t="n">
        <f aca="false">IFERROR(BA154*(1+'IMF GDP constant growth'!BB154/100),"")</f>
        <v>5.02576397844056</v>
      </c>
      <c r="BC154" s="0" t="n">
        <f aca="false">IFERROR(BB154*(1+'IMF GDP constant growth'!BC154/100),"")</f>
        <v>5.25142078107254</v>
      </c>
      <c r="BD154" s="0" t="n">
        <f aca="false">IFERROR(BC154*(1+'IMF GDP constant growth'!BD154/100),"")</f>
        <v>5.48941517087075</v>
      </c>
      <c r="BE154" s="0" t="n">
        <v>2023</v>
      </c>
    </row>
    <row r="155" customFormat="false" ht="15" hidden="false" customHeight="false" outlineLevel="0" collapsed="false">
      <c r="A155" s="0" t="s">
        <v>166</v>
      </c>
      <c r="B155" s="0" t="s">
        <v>400</v>
      </c>
      <c r="C155" s="0" t="s">
        <v>239</v>
      </c>
      <c r="D155" s="0" t="s">
        <v>240</v>
      </c>
      <c r="E155" s="0" t="s">
        <v>241</v>
      </c>
      <c r="F155" s="0" t="s">
        <v>242</v>
      </c>
      <c r="G155" s="0" t="n">
        <f aca="false">IFERROR(H155/(1+'IMF GDP constant growth'!H155/100),"")</f>
        <v>43.8368244329863</v>
      </c>
      <c r="H155" s="0" t="n">
        <f aca="false">IFERROR(I155/(1+'IMF GDP constant growth'!I155/100),"")</f>
        <v>48.5782153636581</v>
      </c>
      <c r="I155" s="0" t="n">
        <f aca="false">IFERROR(J155/(1+'IMF GDP constant growth'!J155/100),"")</f>
        <v>52.0282402187851</v>
      </c>
      <c r="J155" s="0" t="n">
        <f aca="false">IFERROR(K155/(1+'IMF GDP constant growth'!K155/100),"")</f>
        <v>56.4787358870999</v>
      </c>
      <c r="K155" s="0" t="n">
        <f aca="false">IFERROR(L155/(1+'IMF GDP constant growth'!L155/100),"")</f>
        <v>61.4443463462938</v>
      </c>
      <c r="L155" s="0" t="n">
        <f aca="false">IFERROR(M155/(1+'IMF GDP constant growth'!M155/100),"")</f>
        <v>61.0615480685564</v>
      </c>
      <c r="M155" s="0" t="n">
        <f aca="false">IFERROR(N155/(1+'IMF GDP constant growth'!N155/100),"")</f>
        <v>61.8816046591171</v>
      </c>
      <c r="N155" s="0" t="n">
        <f aca="false">IFERROR(O155/(1+'IMF GDP constant growth'!O155/100),"")</f>
        <v>68.5635803302085</v>
      </c>
      <c r="O155" s="0" t="n">
        <f aca="false">IFERROR(P155/(1+'IMF GDP constant growth'!P155/100),"")</f>
        <v>76.2865820186032</v>
      </c>
      <c r="P155" s="0" t="n">
        <f aca="false">IFERROR(Q155/(1+'IMF GDP constant growth'!Q155/100),"")</f>
        <v>84.0365358858731</v>
      </c>
      <c r="Q155" s="0" t="n">
        <f aca="false">IFERROR(R155/(1+'IMF GDP constant growth'!R155/100),"")</f>
        <v>92.2897640752247</v>
      </c>
      <c r="R155" s="0" t="n">
        <f aca="false">IFERROR(S155/(1+'IMF GDP constant growth'!S155/100),"")</f>
        <v>98.4621034965757</v>
      </c>
      <c r="S155" s="0" t="n">
        <f aca="false">IFERROR(T155/(1+'IMF GDP constant growth'!T155/100),"")</f>
        <v>104.999987168748</v>
      </c>
      <c r="T155" s="0" t="n">
        <f aca="false">IFERROR(U155/(1+'IMF GDP constant growth'!U155/100),"")</f>
        <v>117.032985698287</v>
      </c>
      <c r="U155" s="0" t="n">
        <f aca="false">IFERROR(V155/(1+'IMF GDP constant growth'!V155/100),"")</f>
        <v>130.018965791369</v>
      </c>
      <c r="V155" s="0" t="n">
        <f aca="false">IFERROR(W155/(1+'IMF GDP constant growth'!W155/100),"")</f>
        <v>139.3478265869</v>
      </c>
      <c r="W155" s="0" t="n">
        <f aca="false">IFERROR(X155/(1+'IMF GDP constant growth'!X155/100),"")</f>
        <v>149.758502711207</v>
      </c>
      <c r="X155" s="0" t="n">
        <f aca="false">IFERROR(Y155/(1+'IMF GDP constant growth'!Y155/100),"")</f>
        <v>162.212419796671</v>
      </c>
      <c r="Y155" s="0" t="n">
        <f aca="false">IFERROR(Z155/(1+'IMF GDP constant growth'!Z155/100),"")</f>
        <v>158.658345678926</v>
      </c>
      <c r="Z155" s="0" t="n">
        <f aca="false">IFERROR(AA155/(1+'IMF GDP constant growth'!AA155/100),"")</f>
        <v>167.730429884847</v>
      </c>
      <c r="AA155" s="0" t="n">
        <f aca="false">IFERROR(AB155/(1+'IMF GDP constant growth'!AB155/100),"")</f>
        <v>182.889906137839</v>
      </c>
      <c r="AB155" s="0" t="n">
        <f aca="false">IFERROR(AC155/(1+'IMF GDP constant growth'!AC155/100),"")</f>
        <v>180.931155243103</v>
      </c>
      <c r="AC155" s="0" t="n">
        <f aca="false">IFERROR(AD155/(1+'IMF GDP constant growth'!AD155/100),"")</f>
        <v>188.02908446329</v>
      </c>
      <c r="AD155" s="0" t="n">
        <f aca="false">IFERROR(AE155/(1+'IMF GDP constant growth'!AE155/100),"")</f>
        <v>196.58064722468</v>
      </c>
      <c r="AE155" s="0" t="n">
        <f aca="false">IFERROR(AF155/(1+'IMF GDP constant growth'!AF155/100),"")</f>
        <v>216.120763558813</v>
      </c>
      <c r="AF155" s="0" t="n">
        <f aca="false">IFERROR(AG155/(1+'IMF GDP constant growth'!AG155/100),"")</f>
        <v>232.040219002556</v>
      </c>
      <c r="AG155" s="0" t="n">
        <f aca="false">IFERROR(AH155/(1+'IMF GDP constant growth'!AH155/100),"")</f>
        <v>252.940081528116</v>
      </c>
      <c r="AH155" s="0" t="n">
        <f aca="false">IFERROR(AI155/(1+'IMF GDP constant growth'!AI155/100),"")</f>
        <v>275.760335683582</v>
      </c>
      <c r="AI155" s="0" t="n">
        <f aca="false">IFERROR(AJ155/(1+'IMF GDP constant growth'!AJ155/100),"")</f>
        <v>280.897750737367</v>
      </c>
      <c r="AJ155" s="0" t="n">
        <f aca="false">IFERROR(AK155/(1+'IMF GDP constant growth'!AK155/100),"")</f>
        <v>281.257299858311</v>
      </c>
      <c r="AK155" s="0" t="n">
        <f aca="false">IFERROR(AL155/(1+'IMF GDP constant growth'!AL155/100),"")</f>
        <v>322.095859797738</v>
      </c>
      <c r="AL155" s="0" t="n">
        <f aca="false">IFERROR(AM155/(1+'IMF GDP constant growth'!AM155/100),"")</f>
        <v>342.114117484168</v>
      </c>
      <c r="AM155" s="0" t="n">
        <f aca="false">IFERROR(AN155/(1+'IMF GDP constant growth'!AN155/100),"")</f>
        <v>357.28687859459</v>
      </c>
      <c r="AN155" s="0" t="n">
        <f aca="false">IFERROR(AO155/(1+'IMF GDP constant growth'!AO155/100),"")</f>
        <v>374.500960405278</v>
      </c>
      <c r="AO155" s="0" t="n">
        <f aca="false">IFERROR(AP155/(1+'IMF GDP constant growth'!AP155/100),"")</f>
        <v>389.241318206829</v>
      </c>
      <c r="AP155" s="0" t="n">
        <f aca="false">IFERROR(AQ155/(1+'IMF GDP constant growth'!AQ155/100),"")</f>
        <v>400.829032249847</v>
      </c>
      <c r="AQ155" s="0" t="n">
        <f aca="false">IFERROR(AR155/(1+'IMF GDP constant growth'!AR155/100),"")</f>
        <v>415.214786217294</v>
      </c>
      <c r="AR155" s="0" t="n">
        <f aca="false">IFERROR(AS155/(1+'IMF GDP constant growth'!AS155/100),"")</f>
        <v>433.95342951928</v>
      </c>
      <c r="AS155" s="0" t="n">
        <f aca="false">IFERROR(AT155/(1+'IMF GDP constant growth'!AT155/100),"")</f>
        <v>449.215571635473</v>
      </c>
      <c r="AT155" s="0" t="n">
        <f aca="false">IFERROR(AU155/(1+'IMF GDP constant growth'!AU155/100),"")</f>
        <v>455.25752107397</v>
      </c>
      <c r="AU155" s="0" t="n">
        <f aca="false">IFERROR(AV155/(1+'IMF GDP constant growth'!AV155/100),"")</f>
        <v>437.639055008408</v>
      </c>
      <c r="AV155" s="0" t="n">
        <f aca="false">IFERROR(AW155/(1+'IMF GDP constant growth'!AW155/100),"")</f>
        <v>480.050655829273</v>
      </c>
      <c r="AW155" s="0" t="n">
        <f aca="false">'IMF GDP current US'!AW155</f>
        <v>498.475</v>
      </c>
      <c r="AX155" s="0" t="n">
        <f aca="false">IFERROR(AW155*(1+'IMF GDP constant growth'!AX155/100),"")</f>
        <v>503.83360625</v>
      </c>
      <c r="AY155" s="0" t="n">
        <f aca="false">IFERROR(AX155*(1+'IMF GDP constant growth'!AY155/100),"")</f>
        <v>514.41411198125</v>
      </c>
      <c r="AZ155" s="0" t="n">
        <f aca="false">IFERROR(AY155*(1+'IMF GDP constant growth'!AZ155/100),"")</f>
        <v>526.245636556819</v>
      </c>
      <c r="BA155" s="0" t="n">
        <f aca="false">IFERROR(AZ155*(1+'IMF GDP constant growth'!BA155/100),"")</f>
        <v>539.522813967147</v>
      </c>
      <c r="BB155" s="0" t="n">
        <f aca="false">IFERROR(BA155*(1+'IMF GDP constant growth'!BB155/100),"")</f>
        <v>552.94074635051</v>
      </c>
      <c r="BC155" s="0" t="n">
        <f aca="false">IFERROR(BB155*(1+'IMF GDP constant growth'!BC155/100),"")</f>
        <v>566.670265082393</v>
      </c>
      <c r="BD155" s="0" t="n">
        <f aca="false">IFERROR(BC155*(1+'IMF GDP constant growth'!BD155/100),"")</f>
        <v>580.842688412104</v>
      </c>
      <c r="BE155" s="0" t="n">
        <v>2022</v>
      </c>
    </row>
    <row r="156" customFormat="false" ht="15" hidden="false" customHeight="false" outlineLevel="0" collapsed="false">
      <c r="A156" s="0" t="s">
        <v>167</v>
      </c>
      <c r="B156" s="0" t="s">
        <v>401</v>
      </c>
      <c r="C156" s="0" t="s">
        <v>239</v>
      </c>
      <c r="D156" s="0" t="s">
        <v>240</v>
      </c>
      <c r="E156" s="0" t="s">
        <v>241</v>
      </c>
      <c r="F156" s="0" t="s">
        <v>242</v>
      </c>
      <c r="G156" s="0" t="str">
        <f aca="false">IFERROR(H156/(1+'IMF GDP constant growth'!H156/100),"")</f>
        <v/>
      </c>
      <c r="H156" s="0" t="str">
        <f aca="false">IFERROR(I156/(1+'IMF GDP constant growth'!I156/100),"")</f>
        <v/>
      </c>
      <c r="I156" s="0" t="str">
        <f aca="false">IFERROR(J156/(1+'IMF GDP constant growth'!J156/100),"")</f>
        <v/>
      </c>
      <c r="J156" s="0" t="str">
        <f aca="false">IFERROR(K156/(1+'IMF GDP constant growth'!K156/100),"")</f>
        <v/>
      </c>
      <c r="K156" s="0" t="str">
        <f aca="false">IFERROR(L156/(1+'IMF GDP constant growth'!L156/100),"")</f>
        <v/>
      </c>
      <c r="L156" s="0" t="str">
        <f aca="false">IFERROR(M156/(1+'IMF GDP constant growth'!M156/100),"")</f>
        <v/>
      </c>
      <c r="M156" s="0" t="str">
        <f aca="false">IFERROR(N156/(1+'IMF GDP constant growth'!N156/100),"")</f>
        <v/>
      </c>
      <c r="N156" s="0" t="str">
        <f aca="false">IFERROR(O156/(1+'IMF GDP constant growth'!O156/100),"")</f>
        <v/>
      </c>
      <c r="O156" s="0" t="str">
        <f aca="false">IFERROR(P156/(1+'IMF GDP constant growth'!P156/100),"")</f>
        <v/>
      </c>
      <c r="P156" s="0" t="str">
        <f aca="false">IFERROR(Q156/(1+'IMF GDP constant growth'!Q156/100),"")</f>
        <v/>
      </c>
      <c r="Q156" s="0" t="str">
        <f aca="false">IFERROR(R156/(1+'IMF GDP constant growth'!R156/100),"")</f>
        <v/>
      </c>
      <c r="R156" s="0" t="str">
        <f aca="false">IFERROR(S156/(1+'IMF GDP constant growth'!S156/100),"")</f>
        <v/>
      </c>
      <c r="S156" s="0" t="str">
        <f aca="false">IFERROR(T156/(1+'IMF GDP constant growth'!T156/100),"")</f>
        <v/>
      </c>
      <c r="T156" s="0" t="n">
        <f aca="false">IFERROR(U156/(1+'IMF GDP constant growth'!U156/100),"")</f>
        <v>40.2211662366052</v>
      </c>
      <c r="U156" s="0" t="n">
        <f aca="false">IFERROR(V156/(1+'IMF GDP constant growth'!V156/100),"")</f>
        <v>42.7172918132489</v>
      </c>
      <c r="V156" s="0" t="n">
        <f aca="false">IFERROR(W156/(1+'IMF GDP constant growth'!W156/100),"")</f>
        <v>46.0799970247878</v>
      </c>
      <c r="W156" s="0" t="n">
        <f aca="false">IFERROR(X156/(1+'IMF GDP constant growth'!X156/100),"")</f>
        <v>49.2784096182784</v>
      </c>
      <c r="X156" s="0" t="n">
        <f aca="false">IFERROR(Y156/(1+'IMF GDP constant growth'!Y156/100),"")</f>
        <v>51.4688349258108</v>
      </c>
      <c r="Y156" s="0" t="n">
        <f aca="false">IFERROR(Z156/(1+'IMF GDP constant growth'!Z156/100),"")</f>
        <v>53.5667046373869</v>
      </c>
      <c r="Z156" s="0" t="n">
        <f aca="false">IFERROR(AA156/(1+'IMF GDP constant growth'!AA156/100),"")</f>
        <v>53.5099239304713</v>
      </c>
      <c r="AA156" s="0" t="n">
        <f aca="false">IFERROR(AB156/(1+'IMF GDP constant growth'!AB156/100),"")</f>
        <v>54.1343847427399</v>
      </c>
      <c r="AB156" s="0" t="n">
        <f aca="false">IFERROR(AC156/(1+'IMF GDP constant growth'!AC156/100),"")</f>
        <v>55.8959176222686</v>
      </c>
      <c r="AC156" s="0" t="n">
        <f aca="false">IFERROR(AD156/(1+'IMF GDP constant growth'!AD156/100),"")</f>
        <v>58.4168235070329</v>
      </c>
      <c r="AD156" s="0" t="n">
        <f aca="false">IFERROR(AE156/(1+'IMF GDP constant growth'!AE156/100),"")</f>
        <v>61.6291646316847</v>
      </c>
      <c r="AE156" s="0" t="n">
        <f aca="false">IFERROR(AF156/(1+'IMF GDP constant growth'!AF156/100),"")</f>
        <v>64.8825682325913</v>
      </c>
      <c r="AF156" s="0" t="n">
        <f aca="false">IFERROR(AG156/(1+'IMF GDP constant growth'!AG156/100),"")</f>
        <v>69.1803895523182</v>
      </c>
      <c r="AG156" s="0" t="n">
        <f aca="false">IFERROR(AH156/(1+'IMF GDP constant growth'!AH156/100),"")</f>
        <v>75.0558800369965</v>
      </c>
      <c r="AH156" s="0" t="n">
        <f aca="false">IFERROR(AI156/(1+'IMF GDP constant growth'!AI156/100),"")</f>
        <v>83.185932962604</v>
      </c>
      <c r="AI156" s="0" t="n">
        <f aca="false">IFERROR(AJ156/(1+'IMF GDP constant growth'!AJ156/100),"")</f>
        <v>87.8227168659396</v>
      </c>
      <c r="AJ156" s="0" t="n">
        <f aca="false">IFERROR(AK156/(1+'IMF GDP constant growth'!AK156/100),"")</f>
        <v>83.0319876609025</v>
      </c>
      <c r="AK156" s="0" t="n">
        <f aca="false">IFERROR(AL156/(1+'IMF GDP constant growth'!AL156/100),"")</f>
        <v>88.6092462720854</v>
      </c>
      <c r="AL156" s="0" t="n">
        <f aca="false">IFERROR(AM156/(1+'IMF GDP constant growth'!AM156/100),"")</f>
        <v>90.9759992400128</v>
      </c>
      <c r="AM156" s="0" t="n">
        <f aca="false">IFERROR(AN156/(1+'IMF GDP constant growth'!AN156/100),"")</f>
        <v>92.1759726699885</v>
      </c>
      <c r="AN156" s="0" t="n">
        <f aca="false">IFERROR(AO156/(1+'IMF GDP constant growth'!AO156/100),"")</f>
        <v>92.7594465769895</v>
      </c>
      <c r="AO156" s="0" t="n">
        <f aca="false">IFERROR(AP156/(1+'IMF GDP constant growth'!AP156/100),"")</f>
        <v>95.2611688511709</v>
      </c>
      <c r="AP156" s="0" t="n">
        <f aca="false">IFERROR(AQ156/(1+'IMF GDP constant growth'!AQ156/100),"")</f>
        <v>100.183313445711</v>
      </c>
      <c r="AQ156" s="0" t="n">
        <f aca="false">IFERROR(AR156/(1+'IMF GDP constant growth'!AR156/100),"")</f>
        <v>102.130877059096</v>
      </c>
      <c r="AR156" s="0" t="n">
        <f aca="false">IFERROR(AS156/(1+'IMF GDP constant growth'!AS156/100),"")</f>
        <v>105.131482227092</v>
      </c>
      <c r="AS156" s="0" t="n">
        <f aca="false">IFERROR(AT156/(1+'IMF GDP constant growth'!AT156/100),"")</f>
        <v>109.368280960844</v>
      </c>
      <c r="AT156" s="0" t="n">
        <f aca="false">IFERROR(AU156/(1+'IMF GDP constant growth'!AU156/100),"")</f>
        <v>112.11451849577</v>
      </c>
      <c r="AU156" s="0" t="n">
        <f aca="false">IFERROR(AV156/(1+'IMF GDP constant growth'!AV156/100),"")</f>
        <v>108.375499303936</v>
      </c>
      <c r="AV156" s="0" t="n">
        <f aca="false">IFERROR(AW156/(1+'IMF GDP constant growth'!AW156/100),"")</f>
        <v>113.565601965602</v>
      </c>
      <c r="AW156" s="0" t="n">
        <f aca="false">'IMF GDP current US'!AW156</f>
        <v>115.553</v>
      </c>
      <c r="AX156" s="0" t="n">
        <f aca="false">IFERROR(AW156*(1+'IMF GDP constant growth'!AX156/100),"")</f>
        <v>116.8818595</v>
      </c>
      <c r="AY156" s="0" t="n">
        <f aca="false">IFERROR(AX156*(1+'IMF GDP constant growth'!AY156/100),"")</f>
        <v>119.309495721815</v>
      </c>
      <c r="AZ156" s="0" t="n">
        <f aca="false">IFERROR(AY156*(1+'IMF GDP constant growth'!AZ156/100),"")</f>
        <v>122.411542610582</v>
      </c>
      <c r="BA156" s="0" t="n">
        <f aca="false">IFERROR(AZ156*(1+'IMF GDP constant growth'!BA156/100),"")</f>
        <v>125.839065803679</v>
      </c>
      <c r="BB156" s="0" t="n">
        <f aca="false">IFERROR(BA156*(1+'IMF GDP constant growth'!BB156/100),"")</f>
        <v>129.236720580378</v>
      </c>
      <c r="BC156" s="0" t="n">
        <f aca="false">IFERROR(BB156*(1+'IMF GDP constant growth'!BC156/100),"")</f>
        <v>132.726112036048</v>
      </c>
      <c r="BD156" s="0" t="n">
        <f aca="false">IFERROR(BC156*(1+'IMF GDP constant growth'!BD156/100),"")</f>
        <v>136.309717061021</v>
      </c>
      <c r="BE156" s="0" t="n">
        <v>2023</v>
      </c>
    </row>
    <row r="157" customFormat="false" ht="15" hidden="false" customHeight="false" outlineLevel="0" collapsed="false">
      <c r="A157" s="0" t="s">
        <v>168</v>
      </c>
      <c r="B157" s="0" t="s">
        <v>402</v>
      </c>
      <c r="C157" s="0" t="s">
        <v>239</v>
      </c>
      <c r="D157" s="0" t="s">
        <v>240</v>
      </c>
      <c r="E157" s="0" t="s">
        <v>241</v>
      </c>
      <c r="F157" s="0" t="s">
        <v>242</v>
      </c>
      <c r="G157" s="0" t="str">
        <f aca="false">IFERROR(H157/(1+'IMF GDP constant growth'!H157/100),"")</f>
        <v/>
      </c>
      <c r="H157" s="0" t="str">
        <f aca="false">IFERROR(I157/(1+'IMF GDP constant growth'!I157/100),"")</f>
        <v/>
      </c>
      <c r="I157" s="0" t="str">
        <f aca="false">IFERROR(J157/(1+'IMF GDP constant growth'!J157/100),"")</f>
        <v/>
      </c>
      <c r="J157" s="0" t="str">
        <f aca="false">IFERROR(K157/(1+'IMF GDP constant growth'!K157/100),"")</f>
        <v/>
      </c>
      <c r="K157" s="0" t="str">
        <f aca="false">IFERROR(L157/(1+'IMF GDP constant growth'!L157/100),"")</f>
        <v/>
      </c>
      <c r="L157" s="0" t="str">
        <f aca="false">IFERROR(M157/(1+'IMF GDP constant growth'!M157/100),"")</f>
        <v/>
      </c>
      <c r="M157" s="0" t="str">
        <f aca="false">IFERROR(N157/(1+'IMF GDP constant growth'!N157/100),"")</f>
        <v/>
      </c>
      <c r="N157" s="0" t="str">
        <f aca="false">IFERROR(O157/(1+'IMF GDP constant growth'!O157/100),"")</f>
        <v/>
      </c>
      <c r="O157" s="0" t="str">
        <f aca="false">IFERROR(P157/(1+'IMF GDP constant growth'!P157/100),"")</f>
        <v/>
      </c>
      <c r="P157" s="0" t="str">
        <f aca="false">IFERROR(Q157/(1+'IMF GDP constant growth'!Q157/100),"")</f>
        <v/>
      </c>
      <c r="Q157" s="0" t="str">
        <f aca="false">IFERROR(R157/(1+'IMF GDP constant growth'!R157/100),"")</f>
        <v/>
      </c>
      <c r="R157" s="0" t="str">
        <f aca="false">IFERROR(S157/(1+'IMF GDP constant growth'!S157/100),"")</f>
        <v/>
      </c>
      <c r="S157" s="0" t="n">
        <f aca="false">IFERROR(T157/(1+'IMF GDP constant growth'!T157/100),"")</f>
        <v>26.3210871511793</v>
      </c>
      <c r="T157" s="0" t="n">
        <f aca="false">IFERROR(U157/(1+'IMF GDP constant growth'!U157/100),"")</f>
        <v>27.0580775914124</v>
      </c>
      <c r="U157" s="0" t="n">
        <f aca="false">IFERROR(V157/(1+'IMF GDP constant growth'!V157/100),"")</f>
        <v>28.4921557037572</v>
      </c>
      <c r="V157" s="0" t="n">
        <f aca="false">IFERROR(W157/(1+'IMF GDP constant growth'!W157/100),"")</f>
        <v>29.6603340876112</v>
      </c>
      <c r="W157" s="0" t="n">
        <f aca="false">IFERROR(X157/(1+'IMF GDP constant growth'!X157/100),"")</f>
        <v>30.6103545884374</v>
      </c>
      <c r="X157" s="0" t="n">
        <f aca="false">IFERROR(Y157/(1+'IMF GDP constant growth'!Y157/100),"")</f>
        <v>32.1561774951535</v>
      </c>
      <c r="Y157" s="0" t="n">
        <f aca="false">IFERROR(Z157/(1+'IMF GDP constant growth'!Z157/100),"")</f>
        <v>33.2109001169946</v>
      </c>
      <c r="Z157" s="0" t="n">
        <f aca="false">IFERROR(AA157/(1+'IMF GDP constant growth'!AA157/100),"")</f>
        <v>34.9817053112327</v>
      </c>
      <c r="AA157" s="0" t="n">
        <f aca="false">IFERROR(AB157/(1+'IMF GDP constant growth'!AB157/100),"")</f>
        <v>36.2665833473143</v>
      </c>
      <c r="AB157" s="0" t="n">
        <f aca="false">IFERROR(AC157/(1+'IMF GDP constant growth'!AC157/100),"")</f>
        <v>37.4332793335974</v>
      </c>
      <c r="AC157" s="0" t="n">
        <f aca="false">IFERROR(AD157/(1+'IMF GDP constant growth'!AD157/100),"")</f>
        <v>38.7456901070333</v>
      </c>
      <c r="AD157" s="0" t="n">
        <f aca="false">IFERROR(AE157/(1+'IMF GDP constant growth'!AE157/100),"")</f>
        <v>39.8925625342015</v>
      </c>
      <c r="AE157" s="0" t="n">
        <f aca="false">IFERROR(AF157/(1+'IMF GDP constant growth'!AF157/100),"")</f>
        <v>41.6314793350673</v>
      </c>
      <c r="AF157" s="0" t="n">
        <f aca="false">IFERROR(AG157/(1+'IMF GDP constant growth'!AG157/100),"")</f>
        <v>43.2126429202132</v>
      </c>
      <c r="AG157" s="0" t="n">
        <f aca="false">IFERROR(AH157/(1+'IMF GDP constant growth'!AH157/100),"")</f>
        <v>45.6956413824087</v>
      </c>
      <c r="AH157" s="0" t="n">
        <f aca="false">IFERROR(AI157/(1+'IMF GDP constant growth'!AI157/100),"")</f>
        <v>48.8851971509008</v>
      </c>
      <c r="AI157" s="0" t="n">
        <f aca="false">IFERROR(AJ157/(1+'IMF GDP constant growth'!AJ157/100),"")</f>
        <v>50.6010675708974</v>
      </c>
      <c r="AJ157" s="0" t="n">
        <f aca="false">IFERROR(AK157/(1+'IMF GDP constant growth'!AK157/100),"")</f>
        <v>46.7811929799703</v>
      </c>
      <c r="AK157" s="0" t="n">
        <f aca="false">IFERROR(AL157/(1+'IMF GDP constant growth'!AL157/100),"")</f>
        <v>47.4099322136211</v>
      </c>
      <c r="AL157" s="0" t="n">
        <f aca="false">IFERROR(AM157/(1+'IMF GDP constant growth'!AM157/100),"")</f>
        <v>47.8181317299804</v>
      </c>
      <c r="AM157" s="0" t="n">
        <f aca="false">IFERROR(AN157/(1+'IMF GDP constant growth'!AN157/100),"")</f>
        <v>46.5557330523089</v>
      </c>
      <c r="AN157" s="0" t="n">
        <f aca="false">IFERROR(AO157/(1+'IMF GDP constant growth'!AO157/100),"")</f>
        <v>46.0766745592007</v>
      </c>
      <c r="AO157" s="0" t="n">
        <f aca="false">IFERROR(AP157/(1+'IMF GDP constant growth'!AP157/100),"")</f>
        <v>47.3520769109993</v>
      </c>
      <c r="AP157" s="0" t="n">
        <f aca="false">IFERROR(AQ157/(1+'IMF GDP constant growth'!AQ157/100),"")</f>
        <v>48.3985578107324</v>
      </c>
      <c r="AQ157" s="0" t="n">
        <f aca="false">IFERROR(AR157/(1+'IMF GDP constant growth'!AR157/100),"")</f>
        <v>49.943439776051</v>
      </c>
      <c r="AR157" s="0" t="n">
        <f aca="false">IFERROR(AS157/(1+'IMF GDP constant growth'!AS157/100),"")</f>
        <v>52.3487158356656</v>
      </c>
      <c r="AS157" s="0" t="n">
        <f aca="false">IFERROR(AT157/(1+'IMF GDP constant growth'!AT157/100),"")</f>
        <v>54.6808511261445</v>
      </c>
      <c r="AT157" s="0" t="n">
        <f aca="false">IFERROR(AU157/(1+'IMF GDP constant growth'!AU157/100),"")</f>
        <v>56.6072575113186</v>
      </c>
      <c r="AU157" s="0" t="n">
        <f aca="false">IFERROR(AV157/(1+'IMF GDP constant growth'!AV157/100),"")</f>
        <v>54.2065437202636</v>
      </c>
      <c r="AV157" s="0" t="n">
        <f aca="false">IFERROR(AW157/(1+'IMF GDP constant growth'!AW157/100),"")</f>
        <v>58.6672002030041</v>
      </c>
      <c r="AW157" s="0" t="n">
        <f aca="false">'IMF GDP current US'!AW157</f>
        <v>60.111</v>
      </c>
      <c r="AX157" s="0" t="n">
        <f aca="false">IFERROR(AW157*(1+'IMF GDP constant growth'!AX157/100),"")</f>
        <v>61.06496157</v>
      </c>
      <c r="AY157" s="0" t="n">
        <f aca="false">IFERROR(AX157*(1+'IMF GDP constant growth'!AY157/100),"")</f>
        <v>62.292367297557</v>
      </c>
      <c r="AZ157" s="0" t="n">
        <f aca="false">IFERROR(AY157*(1+'IMF GDP constant growth'!AZ157/100),"")</f>
        <v>63.8496764799959</v>
      </c>
      <c r="BA157" s="0" t="n">
        <f aca="false">IFERROR(AZ157*(1+'IMF GDP constant growth'!BA157/100),"")</f>
        <v>65.5736177449558</v>
      </c>
      <c r="BB157" s="0" t="n">
        <f aca="false">IFERROR(BA157*(1+'IMF GDP constant growth'!BB157/100),"")</f>
        <v>67.3441054240696</v>
      </c>
      <c r="BC157" s="0" t="n">
        <f aca="false">IFERROR(BB157*(1+'IMF GDP constant growth'!BC157/100),"")</f>
        <v>69.1623962705195</v>
      </c>
      <c r="BD157" s="0" t="n">
        <f aca="false">IFERROR(BC157*(1+'IMF GDP constant growth'!BD157/100),"")</f>
        <v>71.0297809698235</v>
      </c>
      <c r="BE157" s="0" t="n">
        <v>2023</v>
      </c>
    </row>
    <row r="158" customFormat="false" ht="15" hidden="false" customHeight="false" outlineLevel="0" collapsed="false">
      <c r="A158" s="0" t="s">
        <v>169</v>
      </c>
      <c r="B158" s="0" t="s">
        <v>403</v>
      </c>
      <c r="C158" s="0" t="s">
        <v>239</v>
      </c>
      <c r="D158" s="0" t="s">
        <v>240</v>
      </c>
      <c r="E158" s="0" t="s">
        <v>241</v>
      </c>
      <c r="F158" s="0" t="s">
        <v>242</v>
      </c>
      <c r="G158" s="0" t="n">
        <f aca="false">IFERROR(H158/(1+'IMF GDP constant growth'!H158/100),"")</f>
        <v>0.56706290857295</v>
      </c>
      <c r="H158" s="0" t="n">
        <f aca="false">IFERROR(I158/(1+'IMF GDP constant growth'!I158/100),"")</f>
        <v>0.556872788105894</v>
      </c>
      <c r="I158" s="0" t="n">
        <f aca="false">IFERROR(J158/(1+'IMF GDP constant growth'!J158/100),"")</f>
        <v>0.547573012544525</v>
      </c>
      <c r="J158" s="0" t="n">
        <f aca="false">IFERROR(K158/(1+'IMF GDP constant growth'!K158/100),"")</f>
        <v>0.568879078462633</v>
      </c>
      <c r="K158" s="0" t="n">
        <f aca="false">IFERROR(L158/(1+'IMF GDP constant growth'!L158/100),"")</f>
        <v>0.569846172896019</v>
      </c>
      <c r="L158" s="0" t="n">
        <f aca="false">IFERROR(M158/(1+'IMF GDP constant growth'!M158/100),"")</f>
        <v>0.551998590760916</v>
      </c>
      <c r="M158" s="0" t="n">
        <f aca="false">IFERROR(N158/(1+'IMF GDP constant growth'!N158/100),"")</f>
        <v>0.550889073593486</v>
      </c>
      <c r="N158" s="0" t="n">
        <f aca="false">IFERROR(O158/(1+'IMF GDP constant growth'!O158/100),"")</f>
        <v>0.597279442480794</v>
      </c>
      <c r="O158" s="0" t="n">
        <f aca="false">IFERROR(P158/(1+'IMF GDP constant growth'!P158/100),"")</f>
        <v>0.604745435511804</v>
      </c>
      <c r="P158" s="0" t="n">
        <f aca="false">IFERROR(Q158/(1+'IMF GDP constant growth'!Q158/100),"")</f>
        <v>0.630531780882027</v>
      </c>
      <c r="Q158" s="0" t="n">
        <f aca="false">IFERROR(R158/(1+'IMF GDP constant growth'!R158/100),"")</f>
        <v>0.644403480061432</v>
      </c>
      <c r="R158" s="0" t="n">
        <f aca="false">IFERROR(S158/(1+'IMF GDP constant growth'!S158/100),"")</f>
        <v>0.683067688865118</v>
      </c>
      <c r="S158" s="0" t="n">
        <f aca="false">IFERROR(T158/(1+'IMF GDP constant growth'!T158/100),"")</f>
        <v>0.769817285350988</v>
      </c>
      <c r="T158" s="0" t="n">
        <f aca="false">IFERROR(U158/(1+'IMF GDP constant growth'!U158/100),"")</f>
        <v>0.800609976765027</v>
      </c>
      <c r="U158" s="0" t="n">
        <f aca="false">IFERROR(V158/(1+'IMF GDP constant growth'!V158/100),"")</f>
        <v>0.865459384882994</v>
      </c>
      <c r="V158" s="0" t="n">
        <f aca="false">IFERROR(W158/(1+'IMF GDP constant growth'!W158/100),"")</f>
        <v>0.95277558222384</v>
      </c>
      <c r="W158" s="0" t="n">
        <f aca="false">IFERROR(X158/(1+'IMF GDP constant growth'!X158/100),"")</f>
        <v>0.968115269097643</v>
      </c>
      <c r="X158" s="0" t="n">
        <f aca="false">IFERROR(Y158/(1+'IMF GDP constant growth'!Y158/100),"")</f>
        <v>0.959266695538091</v>
      </c>
      <c r="Y158" s="0" t="n">
        <f aca="false">IFERROR(Z158/(1+'IMF GDP constant growth'!Z158/100),"")</f>
        <v>0.971660421244443</v>
      </c>
      <c r="Z158" s="0" t="n">
        <f aca="false">IFERROR(AA158/(1+'IMF GDP constant growth'!AA158/100),"")</f>
        <v>0.966938151597195</v>
      </c>
      <c r="AA158" s="0" t="n">
        <f aca="false">IFERROR(AB158/(1+'IMF GDP constant growth'!AB158/100),"")</f>
        <v>0.828888391693664</v>
      </c>
      <c r="AB158" s="0" t="n">
        <f aca="false">IFERROR(AC158/(1+'IMF GDP constant growth'!AC158/100),"")</f>
        <v>0.762933742366599</v>
      </c>
      <c r="AC158" s="0" t="n">
        <f aca="false">IFERROR(AD158/(1+'IMF GDP constant growth'!AD158/100),"")</f>
        <v>0.741571597580334</v>
      </c>
      <c r="AD158" s="0" t="n">
        <f aca="false">IFERROR(AE158/(1+'IMF GDP constant growth'!AE158/100),"")</f>
        <v>0.789944312890499</v>
      </c>
      <c r="AE158" s="0" t="n">
        <f aca="false">IFERROR(AF158/(1+'IMF GDP constant growth'!AF158/100),"")</f>
        <v>0.842609900230909</v>
      </c>
      <c r="AF158" s="0" t="n">
        <f aca="false">IFERROR(AG158/(1+'IMF GDP constant growth'!AG158/100),"")</f>
        <v>0.889172523317669</v>
      </c>
      <c r="AG158" s="0" t="n">
        <f aca="false">IFERROR(AH158/(1+'IMF GDP constant growth'!AH158/100),"")</f>
        <v>0.932510792104172</v>
      </c>
      <c r="AH158" s="0" t="n">
        <f aca="false">IFERROR(AI158/(1+'IMF GDP constant growth'!AI158/100),"")</f>
        <v>0.973932921489439</v>
      </c>
      <c r="AI158" s="0" t="n">
        <f aca="false">IFERROR(AJ158/(1+'IMF GDP constant growth'!AJ158/100),"")</f>
        <v>1.03047946691112</v>
      </c>
      <c r="AJ158" s="0" t="n">
        <f aca="false">IFERROR(AK158/(1+'IMF GDP constant growth'!AK158/100),"")</f>
        <v>1.05695248441606</v>
      </c>
      <c r="AK158" s="0" t="n">
        <f aca="false">IFERROR(AL158/(1+'IMF GDP constant growth'!AL158/100),"")</f>
        <v>1.14801951047335</v>
      </c>
      <c r="AL158" s="0" t="n">
        <f aca="false">IFERROR(AM158/(1+'IMF GDP constant growth'!AM158/100),"")</f>
        <v>1.23144608829945</v>
      </c>
      <c r="AM158" s="0" t="n">
        <f aca="false">IFERROR(AN158/(1+'IMF GDP constant growth'!AN158/100),"")</f>
        <v>1.2482799563265</v>
      </c>
      <c r="AN158" s="0" t="n">
        <f aca="false">IFERROR(AO158/(1+'IMF GDP constant growth'!AO158/100),"")</f>
        <v>1.31365237763932</v>
      </c>
      <c r="AO158" s="0" t="n">
        <f aca="false">IFERROR(AP158/(1+'IMF GDP constant growth'!AP158/100),"")</f>
        <v>1.32923229483812</v>
      </c>
      <c r="AP158" s="0" t="n">
        <f aca="false">IFERROR(AQ158/(1+'IMF GDP constant growth'!AQ158/100),"")</f>
        <v>1.35153681274551</v>
      </c>
      <c r="AQ158" s="0" t="n">
        <f aca="false">IFERROR(AR158/(1+'IMF GDP constant growth'!AR158/100),"")</f>
        <v>1.42662819806165</v>
      </c>
      <c r="AR158" s="0" t="n">
        <f aca="false">IFERROR(AS158/(1+'IMF GDP constant growth'!AS158/100),"")</f>
        <v>1.470525547716</v>
      </c>
      <c r="AS158" s="0" t="n">
        <f aca="false">IFERROR(AT158/(1+'IMF GDP constant growth'!AT158/100),"")</f>
        <v>1.51089147400081</v>
      </c>
      <c r="AT158" s="0" t="n">
        <f aca="false">IFERROR(AU158/(1+'IMF GDP constant growth'!AU158/100),"")</f>
        <v>1.53731696588108</v>
      </c>
      <c r="AU158" s="0" t="n">
        <f aca="false">IFERROR(AV158/(1+'IMF GDP constant growth'!AV158/100),"")</f>
        <v>1.48530953292533</v>
      </c>
      <c r="AV158" s="0" t="n">
        <f aca="false">IFERROR(AW158/(1+'IMF GDP constant growth'!AW158/100),"")</f>
        <v>1.52339286934953</v>
      </c>
      <c r="AW158" s="0" t="n">
        <f aca="false">'IMF GDP current US'!AW158</f>
        <v>1.56</v>
      </c>
      <c r="AX158" s="0" t="n">
        <f aca="false">IFERROR(AW158*(1+'IMF GDP constant growth'!AX158/100),"")</f>
        <v>1.60602</v>
      </c>
      <c r="AY158" s="0" t="n">
        <f aca="false">IFERROR(AX158*(1+'IMF GDP constant growth'!AY158/100),"")</f>
        <v>1.6441147944</v>
      </c>
      <c r="AZ158" s="0" t="n">
        <f aca="false">IFERROR(AY158*(1+'IMF GDP constant growth'!AZ158/100),"")</f>
        <v>1.68571089869832</v>
      </c>
      <c r="BA158" s="0" t="n">
        <f aca="false">IFERROR(AZ158*(1+'IMF GDP constant growth'!BA158/100),"")</f>
        <v>1.72985966713523</v>
      </c>
      <c r="BB158" s="0" t="n">
        <f aca="false">IFERROR(BA158*(1+'IMF GDP constant growth'!BB158/100),"")</f>
        <v>1.78035427081891</v>
      </c>
      <c r="BC158" s="0" t="n">
        <f aca="false">IFERROR(BB158*(1+'IMF GDP constant growth'!BC158/100),"")</f>
        <v>1.8327322934664</v>
      </c>
      <c r="BD158" s="0" t="n">
        <f aca="false">IFERROR(BC158*(1+'IMF GDP constant growth'!BD158/100),"")</f>
        <v>1.88705447864474</v>
      </c>
      <c r="BE158" s="0" t="n">
        <v>2022</v>
      </c>
    </row>
    <row r="159" customFormat="false" ht="15" hidden="false" customHeight="false" outlineLevel="0" collapsed="false">
      <c r="A159" s="0" t="s">
        <v>170</v>
      </c>
      <c r="B159" s="0" t="s">
        <v>404</v>
      </c>
      <c r="C159" s="0" t="s">
        <v>239</v>
      </c>
      <c r="D159" s="0" t="s">
        <v>240</v>
      </c>
      <c r="E159" s="0" t="s">
        <v>241</v>
      </c>
      <c r="F159" s="0" t="s">
        <v>242</v>
      </c>
      <c r="G159" s="0" t="str">
        <f aca="false">IFERROR(H159/(1+'IMF GDP constant growth'!H159/100),"")</f>
        <v/>
      </c>
      <c r="H159" s="0" t="str">
        <f aca="false">IFERROR(I159/(1+'IMF GDP constant growth'!I159/100),"")</f>
        <v/>
      </c>
      <c r="I159" s="0" t="str">
        <f aca="false">IFERROR(J159/(1+'IMF GDP constant growth'!J159/100),"")</f>
        <v/>
      </c>
      <c r="J159" s="0" t="str">
        <f aca="false">IFERROR(K159/(1+'IMF GDP constant growth'!K159/100),"")</f>
        <v/>
      </c>
      <c r="K159" s="0" t="str">
        <f aca="false">IFERROR(L159/(1+'IMF GDP constant growth'!L159/100),"")</f>
        <v/>
      </c>
      <c r="L159" s="0" t="str">
        <f aca="false">IFERROR(M159/(1+'IMF GDP constant growth'!M159/100),"")</f>
        <v/>
      </c>
      <c r="M159" s="0" t="str">
        <f aca="false">IFERROR(N159/(1+'IMF GDP constant growth'!N159/100),"")</f>
        <v/>
      </c>
      <c r="N159" s="0" t="str">
        <f aca="false">IFERROR(O159/(1+'IMF GDP constant growth'!O159/100),"")</f>
        <v/>
      </c>
      <c r="O159" s="0" t="str">
        <f aca="false">IFERROR(P159/(1+'IMF GDP constant growth'!P159/100),"")</f>
        <v/>
      </c>
      <c r="P159" s="0" t="str">
        <f aca="false">IFERROR(Q159/(1+'IMF GDP constant growth'!Q159/100),"")</f>
        <v/>
      </c>
      <c r="Q159" s="0" t="str">
        <f aca="false">IFERROR(R159/(1+'IMF GDP constant growth'!R159/100),"")</f>
        <v/>
      </c>
      <c r="R159" s="0" t="str">
        <f aca="false">IFERROR(S159/(1+'IMF GDP constant growth'!S159/100),"")</f>
        <v/>
      </c>
      <c r="S159" s="0" t="str">
        <f aca="false">IFERROR(T159/(1+'IMF GDP constant growth'!T159/100),"")</f>
        <v/>
      </c>
      <c r="T159" s="0" t="str">
        <f aca="false">IFERROR(U159/(1+'IMF GDP constant growth'!U159/100),"")</f>
        <v/>
      </c>
      <c r="U159" s="0" t="str">
        <f aca="false">IFERROR(V159/(1+'IMF GDP constant growth'!V159/100),"")</f>
        <v/>
      </c>
      <c r="V159" s="0" t="str">
        <f aca="false">IFERROR(W159/(1+'IMF GDP constant growth'!W159/100),"")</f>
        <v/>
      </c>
      <c r="W159" s="0" t="str">
        <f aca="false">IFERROR(X159/(1+'IMF GDP constant growth'!X159/100),"")</f>
        <v/>
      </c>
      <c r="X159" s="0" t="str">
        <f aca="false">IFERROR(Y159/(1+'IMF GDP constant growth'!Y159/100),"")</f>
        <v/>
      </c>
      <c r="Y159" s="0" t="str">
        <f aca="false">IFERROR(Z159/(1+'IMF GDP constant growth'!Z159/100),"")</f>
        <v/>
      </c>
      <c r="Z159" s="0" t="str">
        <f aca="false">IFERROR(AA159/(1+'IMF GDP constant growth'!AA159/100),"")</f>
        <v/>
      </c>
      <c r="AA159" s="0" t="str">
        <f aca="false">IFERROR(AB159/(1+'IMF GDP constant growth'!AB159/100),"")</f>
        <v/>
      </c>
      <c r="AB159" s="0" t="str">
        <f aca="false">IFERROR(AC159/(1+'IMF GDP constant growth'!AC159/100),"")</f>
        <v/>
      </c>
      <c r="AC159" s="0" t="str">
        <f aca="false">IFERROR(AD159/(1+'IMF GDP constant growth'!AD159/100),"")</f>
        <v/>
      </c>
      <c r="AD159" s="0" t="str">
        <f aca="false">IFERROR(AE159/(1+'IMF GDP constant growth'!AE159/100),"")</f>
        <v/>
      </c>
      <c r="AE159" s="0" t="str">
        <f aca="false">IFERROR(AF159/(1+'IMF GDP constant growth'!AF159/100),"")</f>
        <v/>
      </c>
      <c r="AF159" s="0" t="str">
        <f aca="false">IFERROR(AG159/(1+'IMF GDP constant growth'!AG159/100),"")</f>
        <v/>
      </c>
      <c r="AG159" s="0" t="str">
        <f aca="false">IFERROR(AH159/(1+'IMF GDP constant growth'!AH159/100),"")</f>
        <v/>
      </c>
      <c r="AH159" s="0" t="str">
        <f aca="false">IFERROR(AI159/(1+'IMF GDP constant growth'!AI159/100),"")</f>
        <v/>
      </c>
      <c r="AI159" s="0" t="str">
        <f aca="false">IFERROR(AJ159/(1+'IMF GDP constant growth'!AJ159/100),"")</f>
        <v/>
      </c>
      <c r="AJ159" s="0" t="str">
        <f aca="false">IFERROR(AK159/(1+'IMF GDP constant growth'!AK159/100),"")</f>
        <v/>
      </c>
      <c r="AK159" s="0" t="str">
        <f aca="false">IFERROR(AL159/(1+'IMF GDP constant growth'!AL159/100),"")</f>
        <v/>
      </c>
      <c r="AL159" s="0" t="n">
        <f aca="false">IFERROR(AM159/(1+'IMF GDP constant growth'!AM159/100),"")</f>
        <v>7.62262855522846</v>
      </c>
      <c r="AM159" s="0" t="n">
        <f aca="false">IFERROR(AN159/(1+'IMF GDP constant growth'!AN159/100),"")</f>
        <v>7.7141000978912</v>
      </c>
      <c r="AN159" s="0" t="n">
        <f aca="false">IFERROR(AO159/(1+'IMF GDP constant growth'!AO159/100),"")</f>
        <v>8.15033245842695</v>
      </c>
      <c r="AO159" s="0" t="n">
        <f aca="false">IFERROR(AP159/(1+'IMF GDP constant growth'!AP159/100),"")</f>
        <v>8.37422209105993</v>
      </c>
      <c r="AP159" s="0" t="n">
        <f aca="false">IFERROR(AQ159/(1+'IMF GDP constant growth'!AQ159/100),"")</f>
        <v>8.75851514281868</v>
      </c>
      <c r="AQ159" s="0" t="n">
        <f aca="false">IFERROR(AR159/(1+'IMF GDP constant growth'!AR159/100),"")</f>
        <v>8.64684407474774</v>
      </c>
      <c r="AR159" s="0" t="n">
        <f aca="false">IFERROR(AS159/(1+'IMF GDP constant growth'!AS159/100),"")</f>
        <v>9.46829426184877</v>
      </c>
      <c r="AS159" s="0" t="n">
        <f aca="false">IFERROR(AT159/(1+'IMF GDP constant growth'!AT159/100),"")</f>
        <v>9.75177499204852</v>
      </c>
      <c r="AT159" s="0" t="n">
        <f aca="false">IFERROR(AU159/(1+'IMF GDP constant growth'!AU159/100),"")</f>
        <v>10.1054718710101</v>
      </c>
      <c r="AU159" s="0" t="n">
        <f aca="false">IFERROR(AV159/(1+'IMF GDP constant growth'!AV159/100),"")</f>
        <v>9.84677179111226</v>
      </c>
      <c r="AV159" s="0" t="n">
        <f aca="false">IFERROR(AW159/(1+'IMF GDP constant growth'!AW159/100),"")</f>
        <v>10.1725030019623</v>
      </c>
      <c r="AW159" s="0" t="n">
        <f aca="false">'IMF GDP current US'!AW159</f>
        <v>10.42</v>
      </c>
      <c r="AX159" s="0" t="n">
        <f aca="false">IFERROR(AW159*(1+'IMF GDP constant growth'!AX159/100),"")</f>
        <v>10.71176</v>
      </c>
      <c r="AY159" s="0" t="n">
        <f aca="false">IFERROR(AX159*(1+'IMF GDP constant growth'!AY159/100),"")</f>
        <v>11.10809512</v>
      </c>
      <c r="AZ159" s="0" t="n">
        <f aca="false">IFERROR(AY159*(1+'IMF GDP constant growth'!AZ159/100),"")</f>
        <v>11.54131082968</v>
      </c>
      <c r="BA159" s="0" t="n">
        <f aca="false">IFERROR(AZ159*(1+'IMF GDP constant growth'!BA159/100),"")</f>
        <v>12.0029632628672</v>
      </c>
      <c r="BB159" s="0" t="n">
        <f aca="false">IFERROR(BA159*(1+'IMF GDP constant growth'!BB159/100),"")</f>
        <v>12.4950847566448</v>
      </c>
      <c r="BC159" s="0" t="n">
        <f aca="false">IFERROR(BB159*(1+'IMF GDP constant growth'!BC159/100),"")</f>
        <v>13.0323734011805</v>
      </c>
      <c r="BD159" s="0" t="n">
        <f aca="false">IFERROR(BC159*(1+'IMF GDP constant growth'!BD159/100),"")</f>
        <v>13.6188302042336</v>
      </c>
      <c r="BE159" s="0" t="n">
        <v>2022</v>
      </c>
    </row>
    <row r="160" customFormat="false" ht="15" hidden="false" customHeight="false" outlineLevel="0" collapsed="false">
      <c r="A160" s="0" t="s">
        <v>171</v>
      </c>
      <c r="B160" s="0" t="s">
        <v>405</v>
      </c>
      <c r="C160" s="0" t="s">
        <v>239</v>
      </c>
      <c r="D160" s="0" t="s">
        <v>240</v>
      </c>
      <c r="E160" s="0" t="s">
        <v>241</v>
      </c>
      <c r="F160" s="0" t="s">
        <v>242</v>
      </c>
      <c r="G160" s="0" t="n">
        <f aca="false">IFERROR(H160/(1+'IMF GDP constant growth'!H160/100),"")</f>
        <v>179.005106681538</v>
      </c>
      <c r="H160" s="0" t="n">
        <f aca="false">IFERROR(I160/(1+'IMF GDP constant growth'!I160/100),"")</f>
        <v>188.601570450735</v>
      </c>
      <c r="I160" s="0" t="n">
        <f aca="false">IFERROR(J160/(1+'IMF GDP constant growth'!J160/100),"")</f>
        <v>187.879226435909</v>
      </c>
      <c r="J160" s="0" t="n">
        <f aca="false">IFERROR(K160/(1+'IMF GDP constant growth'!K160/100),"")</f>
        <v>184.409097123637</v>
      </c>
      <c r="K160" s="0" t="n">
        <f aca="false">IFERROR(L160/(1+'IMF GDP constant growth'!L160/100),"")</f>
        <v>193.812116985972</v>
      </c>
      <c r="L160" s="0" t="n">
        <f aca="false">IFERROR(M160/(1+'IMF GDP constant growth'!M160/100),"")</f>
        <v>191.463114128102</v>
      </c>
      <c r="M160" s="0" t="n">
        <f aca="false">IFERROR(N160/(1+'IMF GDP constant growth'!N160/100),"")</f>
        <v>191.497577488645</v>
      </c>
      <c r="N160" s="0" t="n">
        <f aca="false">IFERROR(O160/(1+'IMF GDP constant growth'!O160/100),"")</f>
        <v>195.520941591681</v>
      </c>
      <c r="O160" s="0" t="n">
        <f aca="false">IFERROR(P160/(1+'IMF GDP constant growth'!P160/100),"")</f>
        <v>203.732821138532</v>
      </c>
      <c r="P160" s="0" t="n">
        <f aca="false">IFERROR(Q160/(1+'IMF GDP constant growth'!Q160/100),"")</f>
        <v>208.612222204799</v>
      </c>
      <c r="Q160" s="0" t="n">
        <f aca="false">IFERROR(R160/(1+'IMF GDP constant growth'!R160/100),"")</f>
        <v>207.948835338188</v>
      </c>
      <c r="R160" s="0" t="n">
        <f aca="false">IFERROR(S160/(1+'IMF GDP constant growth'!S160/100),"")</f>
        <v>205.831916194445</v>
      </c>
      <c r="S160" s="0" t="n">
        <f aca="false">IFERROR(T160/(1+'IMF GDP constant growth'!T160/100),"")</f>
        <v>201.43328814537</v>
      </c>
      <c r="T160" s="0" t="n">
        <f aca="false">IFERROR(U160/(1+'IMF GDP constant growth'!U160/100),"")</f>
        <v>203.918974921084</v>
      </c>
      <c r="U160" s="0" t="n">
        <f aca="false">IFERROR(V160/(1+'IMF GDP constant growth'!V160/100),"")</f>
        <v>210.444382118559</v>
      </c>
      <c r="V160" s="0" t="n">
        <f aca="false">IFERROR(W160/(1+'IMF GDP constant growth'!W160/100),"")</f>
        <v>216.968157964234</v>
      </c>
      <c r="W160" s="0" t="n">
        <f aca="false">IFERROR(X160/(1+'IMF GDP constant growth'!X160/100),"")</f>
        <v>226.297788756696</v>
      </c>
      <c r="X160" s="0" t="n">
        <f aca="false">IFERROR(Y160/(1+'IMF GDP constant growth'!Y160/100),"")</f>
        <v>232.18153126437</v>
      </c>
      <c r="Y160" s="0" t="n">
        <f aca="false">IFERROR(Z160/(1+'IMF GDP constant growth'!Z160/100),"")</f>
        <v>233.342438920692</v>
      </c>
      <c r="Z160" s="0" t="n">
        <f aca="false">IFERROR(AA160/(1+'IMF GDP constant growth'!AA160/100),"")</f>
        <v>238.942657454789</v>
      </c>
      <c r="AA160" s="0" t="n">
        <f aca="false">IFERROR(AB160/(1+'IMF GDP constant growth'!AB160/100),"")</f>
        <v>248.97824906789</v>
      </c>
      <c r="AB160" s="0" t="n">
        <f aca="false">IFERROR(AC160/(1+'IMF GDP constant growth'!AC160/100),"")</f>
        <v>255.700661792723</v>
      </c>
      <c r="AC160" s="0" t="n">
        <f aca="false">IFERROR(AD160/(1+'IMF GDP constant growth'!AD160/100),"")</f>
        <v>265.161586279053</v>
      </c>
      <c r="AD160" s="0" t="n">
        <f aca="false">IFERROR(AE160/(1+'IMF GDP constant growth'!AE160/100),"")</f>
        <v>272.981201458423</v>
      </c>
      <c r="AE160" s="0" t="n">
        <f aca="false">IFERROR(AF160/(1+'IMF GDP constant growth'!AF160/100),"")</f>
        <v>285.415495184854</v>
      </c>
      <c r="AF160" s="0" t="n">
        <f aca="false">IFERROR(AG160/(1+'IMF GDP constant growth'!AG160/100),"")</f>
        <v>300.476870865759</v>
      </c>
      <c r="AG160" s="0" t="n">
        <f aca="false">IFERROR(AH160/(1+'IMF GDP constant growth'!AH160/100),"")</f>
        <v>317.315594709076</v>
      </c>
      <c r="AH160" s="0" t="n">
        <f aca="false">IFERROR(AI160/(1+'IMF GDP constant growth'!AI160/100),"")</f>
        <v>334.323710585482</v>
      </c>
      <c r="AI160" s="0" t="n">
        <f aca="false">IFERROR(AJ160/(1+'IMF GDP constant growth'!AJ160/100),"")</f>
        <v>344.991980190265</v>
      </c>
      <c r="AJ160" s="0" t="n">
        <f aca="false">IFERROR(AK160/(1+'IMF GDP constant growth'!AK160/100),"")</f>
        <v>339.686003534939</v>
      </c>
      <c r="AK160" s="0" t="n">
        <f aca="false">IFERROR(AL160/(1+'IMF GDP constant growth'!AL160/100),"")</f>
        <v>350.012458042401</v>
      </c>
      <c r="AL160" s="0" t="n">
        <f aca="false">IFERROR(AM160/(1+'IMF GDP constant growth'!AM160/100),"")</f>
        <v>361.104352837765</v>
      </c>
      <c r="AM160" s="0" t="n">
        <f aca="false">IFERROR(AN160/(1+'IMF GDP constant growth'!AN160/100),"")</f>
        <v>369.756413131758</v>
      </c>
      <c r="AN160" s="0" t="n">
        <f aca="false">IFERROR(AO160/(1+'IMF GDP constant growth'!AO160/100),"")</f>
        <v>378.944859998082</v>
      </c>
      <c r="AO160" s="0" t="n">
        <f aca="false">IFERROR(AP160/(1+'IMF GDP constant growth'!AP160/100),"")</f>
        <v>384.303140318455</v>
      </c>
      <c r="AP160" s="0" t="n">
        <f aca="false">IFERROR(AQ160/(1+'IMF GDP constant growth'!AQ160/100),"")</f>
        <v>389.383627833465</v>
      </c>
      <c r="AQ160" s="0" t="n">
        <f aca="false">IFERROR(AR160/(1+'IMF GDP constant growth'!AR160/100),"")</f>
        <v>391.973028958557</v>
      </c>
      <c r="AR160" s="0" t="n">
        <f aca="false">IFERROR(AS160/(1+'IMF GDP constant growth'!AS160/100),"")</f>
        <v>396.512076633897</v>
      </c>
      <c r="AS160" s="0" t="n">
        <f aca="false">IFERROR(AT160/(1+'IMF GDP constant growth'!AT160/100),"")</f>
        <v>402.685769667087</v>
      </c>
      <c r="AT160" s="0" t="n">
        <f aca="false">IFERROR(AU160/(1+'IMF GDP constant growth'!AU160/100),"")</f>
        <v>403.732752668221</v>
      </c>
      <c r="AU160" s="0" t="n">
        <f aca="false">IFERROR(AV160/(1+'IMF GDP constant growth'!AV160/100),"")</f>
        <v>379.658168626615</v>
      </c>
      <c r="AV160" s="0" t="n">
        <f aca="false">IFERROR(AW160/(1+'IMF GDP constant growth'!AW160/100),"")</f>
        <v>397.513492297125</v>
      </c>
      <c r="AW160" s="0" t="n">
        <f aca="false">'IMF GDP current US'!AW160</f>
        <v>405.106</v>
      </c>
      <c r="AX160" s="0" t="n">
        <f aca="false">IFERROR(AW160*(1+'IMF GDP constant growth'!AX160/100),"")</f>
        <v>407.54473812</v>
      </c>
      <c r="AY160" s="0" t="n">
        <f aca="false">IFERROR(AX160*(1+'IMF GDP constant growth'!AY160/100),"")</f>
        <v>411.127056368075</v>
      </c>
      <c r="AZ160" s="0" t="n">
        <f aca="false">IFERROR(AY160*(1+'IMF GDP constant growth'!AZ160/100),"")</f>
        <v>416.11402756182</v>
      </c>
      <c r="BA160" s="0" t="n">
        <f aca="false">IFERROR(AZ160*(1+'IMF GDP constant growth'!BA160/100),"")</f>
        <v>421.835595440795</v>
      </c>
      <c r="BB160" s="0" t="n">
        <f aca="false">IFERROR(BA160*(1+'IMF GDP constant growth'!BB160/100),"")</f>
        <v>427.741293776966</v>
      </c>
      <c r="BC160" s="0" t="n">
        <f aca="false">IFERROR(BB160*(1+'IMF GDP constant growth'!BC160/100),"")</f>
        <v>433.729671889843</v>
      </c>
      <c r="BD160" s="0" t="n">
        <f aca="false">IFERROR(BC160*(1+'IMF GDP constant growth'!BD160/100),"")</f>
        <v>439.801887296301</v>
      </c>
      <c r="BE160" s="0" t="n">
        <v>2022</v>
      </c>
    </row>
    <row r="161" customFormat="false" ht="15" hidden="false" customHeight="false" outlineLevel="0" collapsed="false">
      <c r="A161" s="0" t="s">
        <v>172</v>
      </c>
      <c r="B161" s="0" t="s">
        <v>406</v>
      </c>
      <c r="C161" s="0" t="s">
        <v>239</v>
      </c>
      <c r="D161" s="0" t="s">
        <v>240</v>
      </c>
      <c r="E161" s="0" t="s">
        <v>241</v>
      </c>
      <c r="F161" s="0" t="s">
        <v>242</v>
      </c>
      <c r="G161" s="0" t="str">
        <f aca="false">IFERROR(H161/(1+'IMF GDP constant growth'!H161/100),"")</f>
        <v/>
      </c>
      <c r="H161" s="0" t="str">
        <f aca="false">IFERROR(I161/(1+'IMF GDP constant growth'!I161/100),"")</f>
        <v/>
      </c>
      <c r="I161" s="0" t="str">
        <f aca="false">IFERROR(J161/(1+'IMF GDP constant growth'!J161/100),"")</f>
        <v/>
      </c>
      <c r="J161" s="0" t="str">
        <f aca="false">IFERROR(K161/(1+'IMF GDP constant growth'!K161/100),"")</f>
        <v/>
      </c>
      <c r="K161" s="0" t="str">
        <f aca="false">IFERROR(L161/(1+'IMF GDP constant growth'!L161/100),"")</f>
        <v/>
      </c>
      <c r="L161" s="0" t="str">
        <f aca="false">IFERROR(M161/(1+'IMF GDP constant growth'!M161/100),"")</f>
        <v/>
      </c>
      <c r="M161" s="0" t="str">
        <f aca="false">IFERROR(N161/(1+'IMF GDP constant growth'!N161/100),"")</f>
        <v/>
      </c>
      <c r="N161" s="0" t="str">
        <f aca="false">IFERROR(O161/(1+'IMF GDP constant growth'!O161/100),"")</f>
        <v/>
      </c>
      <c r="O161" s="0" t="str">
        <f aca="false">IFERROR(P161/(1+'IMF GDP constant growth'!P161/100),"")</f>
        <v/>
      </c>
      <c r="P161" s="0" t="str">
        <f aca="false">IFERROR(Q161/(1+'IMF GDP constant growth'!Q161/100),"")</f>
        <v/>
      </c>
      <c r="Q161" s="0" t="str">
        <f aca="false">IFERROR(R161/(1+'IMF GDP constant growth'!R161/100),"")</f>
        <v/>
      </c>
      <c r="R161" s="0" t="str">
        <f aca="false">IFERROR(S161/(1+'IMF GDP constant growth'!S161/100),"")</f>
        <v/>
      </c>
      <c r="S161" s="0" t="str">
        <f aca="false">IFERROR(T161/(1+'IMF GDP constant growth'!T161/100),"")</f>
        <v/>
      </c>
      <c r="T161" s="0" t="str">
        <f aca="false">IFERROR(U161/(1+'IMF GDP constant growth'!U161/100),"")</f>
        <v/>
      </c>
      <c r="U161" s="0" t="str">
        <f aca="false">IFERROR(V161/(1+'IMF GDP constant growth'!V161/100),"")</f>
        <v/>
      </c>
      <c r="V161" s="0" t="str">
        <f aca="false">IFERROR(W161/(1+'IMF GDP constant growth'!W161/100),"")</f>
        <v/>
      </c>
      <c r="W161" s="0" t="str">
        <f aca="false">IFERROR(X161/(1+'IMF GDP constant growth'!X161/100),"")</f>
        <v/>
      </c>
      <c r="X161" s="0" t="str">
        <f aca="false">IFERROR(Y161/(1+'IMF GDP constant growth'!Y161/100),"")</f>
        <v/>
      </c>
      <c r="Y161" s="0" t="str">
        <f aca="false">IFERROR(Z161/(1+'IMF GDP constant growth'!Z161/100),"")</f>
        <v/>
      </c>
      <c r="Z161" s="0" t="str">
        <f aca="false">IFERROR(AA161/(1+'IMF GDP constant growth'!AA161/100),"")</f>
        <v/>
      </c>
      <c r="AA161" s="0" t="str">
        <f aca="false">IFERROR(AB161/(1+'IMF GDP constant growth'!AB161/100),"")</f>
        <v/>
      </c>
      <c r="AB161" s="0" t="str">
        <f aca="false">IFERROR(AC161/(1+'IMF GDP constant growth'!AC161/100),"")</f>
        <v/>
      </c>
      <c r="AC161" s="0" t="str">
        <f aca="false">IFERROR(AD161/(1+'IMF GDP constant growth'!AD161/100),"")</f>
        <v/>
      </c>
      <c r="AD161" s="0" t="str">
        <f aca="false">IFERROR(AE161/(1+'IMF GDP constant growth'!AE161/100),"")</f>
        <v/>
      </c>
      <c r="AE161" s="0" t="str">
        <f aca="false">IFERROR(AF161/(1+'IMF GDP constant growth'!AF161/100),"")</f>
        <v/>
      </c>
      <c r="AF161" s="0" t="str">
        <f aca="false">IFERROR(AG161/(1+'IMF GDP constant growth'!AG161/100),"")</f>
        <v/>
      </c>
      <c r="AG161" s="0" t="str">
        <f aca="false">IFERROR(AH161/(1+'IMF GDP constant growth'!AH161/100),"")</f>
        <v/>
      </c>
      <c r="AH161" s="0" t="str">
        <f aca="false">IFERROR(AI161/(1+'IMF GDP constant growth'!AI161/100),"")</f>
        <v/>
      </c>
      <c r="AI161" s="0" t="str">
        <f aca="false">IFERROR(AJ161/(1+'IMF GDP constant growth'!AJ161/100),"")</f>
        <v/>
      </c>
      <c r="AJ161" s="0" t="str">
        <f aca="false">IFERROR(AK161/(1+'IMF GDP constant growth'!AK161/100),"")</f>
        <v/>
      </c>
      <c r="AK161" s="0" t="str">
        <f aca="false">IFERROR(AL161/(1+'IMF GDP constant growth'!AL161/100),"")</f>
        <v/>
      </c>
      <c r="AL161" s="0" t="n">
        <f aca="false">IFERROR(AM161/(1+'IMF GDP constant growth'!AM161/100),"")</f>
        <v>16.6663299935422</v>
      </c>
      <c r="AM161" s="0" t="n">
        <f aca="false">IFERROR(AN161/(1+'IMF GDP constant growth'!AN161/100),"")</f>
        <v>8.27999940409171</v>
      </c>
      <c r="AN161" s="0" t="n">
        <f aca="false">IFERROR(AO161/(1+'IMF GDP constant growth'!AO161/100),"")</f>
        <v>10.5381208415756</v>
      </c>
      <c r="AO161" s="0" t="n">
        <f aca="false">IFERROR(AP161/(1+'IMF GDP constant growth'!AP161/100),"")</f>
        <v>10.7020940018705</v>
      </c>
      <c r="AP161" s="0" t="n">
        <f aca="false">IFERROR(AQ161/(1+'IMF GDP constant growth'!AQ161/100),"")</f>
        <v>10.6773721647262</v>
      </c>
      <c r="AQ161" s="0" t="n">
        <f aca="false">IFERROR(AR161/(1+'IMF GDP constant growth'!AR161/100),"")</f>
        <v>9.25738844053927</v>
      </c>
      <c r="AR161" s="0" t="n">
        <f aca="false">IFERROR(AS161/(1+'IMF GDP constant growth'!AS161/100),"")</f>
        <v>8.72101535429442</v>
      </c>
      <c r="AS161" s="0" t="n">
        <f aca="false">IFERROR(AT161/(1+'IMF GDP constant growth'!AT161/100),"")</f>
        <v>8.53360073433063</v>
      </c>
      <c r="AT161" s="0" t="n">
        <f aca="false">IFERROR(AU161/(1+'IMF GDP constant growth'!AU161/100),"")</f>
        <v>8.6066483566165</v>
      </c>
      <c r="AU161" s="0" t="n">
        <f aca="false">IFERROR(AV161/(1+'IMF GDP constant growth'!AV161/100),"")</f>
        <v>8.04773261233783</v>
      </c>
      <c r="AV161" s="0" t="n">
        <f aca="false">IFERROR(AW161/(1+'IMF GDP constant growth'!AW161/100),"")</f>
        <v>8.47659628324931</v>
      </c>
      <c r="AW161" s="0" t="n">
        <f aca="false">'IMF GDP current US'!AW161</f>
        <v>8.037</v>
      </c>
      <c r="AX161" s="0" t="n">
        <f aca="false">IFERROR(AW161*(1+'IMF GDP constant growth'!AX161/100),"")</f>
        <v>8.0313741</v>
      </c>
      <c r="AY161" s="0" t="n">
        <f aca="false">IFERROR(AX161*(1+'IMF GDP constant growth'!AY161/100),"")</f>
        <v>8.481371990823</v>
      </c>
      <c r="AZ161" s="0" t="n">
        <f aca="false">IFERROR(AY161*(1+'IMF GDP constant growth'!AZ161/100),"")</f>
        <v>9.05776603131933</v>
      </c>
      <c r="BA161" s="0" t="n">
        <f aca="false">IFERROR(AZ161*(1+'IMF GDP constant growth'!BA161/100),"")</f>
        <v>9.53221181603984</v>
      </c>
      <c r="BB161" s="0" t="n">
        <f aca="false">IFERROR(BA161*(1+'IMF GDP constant growth'!BB161/100),"")</f>
        <v>10.0408506385437</v>
      </c>
      <c r="BC161" s="0" t="n">
        <f aca="false">IFERROR(BB161*(1+'IMF GDP constant growth'!BC161/100),"")</f>
        <v>10.6062509380001</v>
      </c>
      <c r="BD161" s="0" t="n">
        <f aca="false">IFERROR(BC161*(1+'IMF GDP constant growth'!BD161/100),"")</f>
        <v>11.2178073670852</v>
      </c>
      <c r="BE161" s="0" t="n">
        <v>2021</v>
      </c>
    </row>
    <row r="162" customFormat="false" ht="15" hidden="false" customHeight="false" outlineLevel="0" collapsed="false">
      <c r="A162" s="0" t="s">
        <v>173</v>
      </c>
      <c r="B162" s="0" t="s">
        <v>407</v>
      </c>
      <c r="C162" s="0" t="s">
        <v>239</v>
      </c>
      <c r="D162" s="0" t="s">
        <v>240</v>
      </c>
      <c r="E162" s="0" t="s">
        <v>241</v>
      </c>
      <c r="F162" s="0" t="s">
        <v>242</v>
      </c>
      <c r="G162" s="0" t="n">
        <f aca="false">IFERROR(H162/(1+'IMF GDP constant growth'!H162/100),"")</f>
        <v>584.63876246793</v>
      </c>
      <c r="H162" s="0" t="n">
        <f aca="false">IFERROR(I162/(1+'IMF GDP constant growth'!I162/100),"")</f>
        <v>582.253436317061</v>
      </c>
      <c r="I162" s="0" t="n">
        <f aca="false">IFERROR(J162/(1+'IMF GDP constant growth'!J162/100),"")</f>
        <v>589.46755639303</v>
      </c>
      <c r="J162" s="0" t="n">
        <f aca="false">IFERROR(K162/(1+'IMF GDP constant growth'!K162/100),"")</f>
        <v>599.205560424642</v>
      </c>
      <c r="K162" s="0" t="n">
        <f aca="false">IFERROR(L162/(1+'IMF GDP constant growth'!L162/100),"")</f>
        <v>609.380070840653</v>
      </c>
      <c r="L162" s="0" t="n">
        <f aca="false">IFERROR(M162/(1+'IMF GDP constant growth'!M162/100),"")</f>
        <v>623.773628113909</v>
      </c>
      <c r="M162" s="0" t="n">
        <f aca="false">IFERROR(N162/(1+'IMF GDP constant growth'!N162/100),"")</f>
        <v>645.181539030778</v>
      </c>
      <c r="N162" s="0" t="n">
        <f aca="false">IFERROR(O162/(1+'IMF GDP constant growth'!O162/100),"")</f>
        <v>682.014953094045</v>
      </c>
      <c r="O162" s="0" t="n">
        <f aca="false">IFERROR(P162/(1+'IMF GDP constant growth'!P162/100),"")</f>
        <v>718.059443365066</v>
      </c>
      <c r="P162" s="0" t="n">
        <f aca="false">IFERROR(Q162/(1+'IMF GDP constant growth'!Q162/100),"")</f>
        <v>753.991137911054</v>
      </c>
      <c r="Q162" s="0" t="n">
        <f aca="false">IFERROR(R162/(1+'IMF GDP constant growth'!R162/100),"")</f>
        <v>782.997176986492</v>
      </c>
      <c r="R162" s="0" t="n">
        <f aca="false">IFERROR(S162/(1+'IMF GDP constant growth'!S162/100),"")</f>
        <v>802.767855705401</v>
      </c>
      <c r="S162" s="0" t="n">
        <f aca="false">IFERROR(T162/(1+'IMF GDP constant growth'!T162/100),"")</f>
        <v>809.599410157454</v>
      </c>
      <c r="T162" s="0" t="n">
        <f aca="false">IFERROR(U162/(1+'IMF GDP constant growth'!U162/100),"")</f>
        <v>798.961273907985</v>
      </c>
      <c r="U162" s="0" t="n">
        <f aca="false">IFERROR(V162/(1+'IMF GDP constant growth'!V162/100),"")</f>
        <v>817.617019653736</v>
      </c>
      <c r="V162" s="0" t="n">
        <f aca="false">IFERROR(W162/(1+'IMF GDP constant growth'!W162/100),"")</f>
        <v>851.319193203863</v>
      </c>
      <c r="W162" s="0" t="n">
        <f aca="false">IFERROR(X162/(1+'IMF GDP constant growth'!X162/100),"")</f>
        <v>871.929630871329</v>
      </c>
      <c r="X162" s="0" t="n">
        <f aca="false">IFERROR(Y162/(1+'IMF GDP constant growth'!Y162/100),"")</f>
        <v>905.629711104506</v>
      </c>
      <c r="Y162" s="0" t="n">
        <f aca="false">IFERROR(Z162/(1+'IMF GDP constant growth'!Z162/100),"")</f>
        <v>946.102302893766</v>
      </c>
      <c r="Z162" s="0" t="n">
        <f aca="false">IFERROR(AA162/(1+'IMF GDP constant growth'!AA162/100),"")</f>
        <v>990.994857166075</v>
      </c>
      <c r="AA162" s="0" t="n">
        <f aca="false">IFERROR(AB162/(1+'IMF GDP constant growth'!AB162/100),"")</f>
        <v>1041.06982729868</v>
      </c>
      <c r="AB162" s="0" t="n">
        <f aca="false">IFERROR(AC162/(1+'IMF GDP constant growth'!AC162/100),"")</f>
        <v>1082.00469290806</v>
      </c>
      <c r="AC162" s="0" t="n">
        <f aca="false">IFERROR(AD162/(1+'IMF GDP constant growth'!AD162/100),"")</f>
        <v>1111.53260097752</v>
      </c>
      <c r="AD162" s="0" t="n">
        <f aca="false">IFERROR(AE162/(1+'IMF GDP constant growth'!AE162/100),"")</f>
        <v>1144.67850313867</v>
      </c>
      <c r="AE162" s="0" t="n">
        <f aca="false">IFERROR(AF162/(1+'IMF GDP constant growth'!AF162/100),"")</f>
        <v>1180.44970636176</v>
      </c>
      <c r="AF162" s="0" t="n">
        <f aca="false">IFERROR(AG162/(1+'IMF GDP constant growth'!AG162/100),"")</f>
        <v>1223.57153413515</v>
      </c>
      <c r="AG162" s="0" t="n">
        <f aca="false">IFERROR(AH162/(1+'IMF GDP constant growth'!AH162/100),"")</f>
        <v>1273.71349560401</v>
      </c>
      <c r="AH162" s="0" t="n">
        <f aca="false">IFERROR(AI162/(1+'IMF GDP constant growth'!AI162/100),"")</f>
        <v>1319.65634139045</v>
      </c>
      <c r="AI162" s="0" t="n">
        <f aca="false">IFERROR(AJ162/(1+'IMF GDP constant growth'!AJ162/100),"")</f>
        <v>1331.38808626541</v>
      </c>
      <c r="AJ162" s="0" t="n">
        <f aca="false">IFERROR(AK162/(1+'IMF GDP constant growth'!AK162/100),"")</f>
        <v>1281.24801093665</v>
      </c>
      <c r="AK162" s="0" t="n">
        <f aca="false">IFERROR(AL162/(1+'IMF GDP constant growth'!AL162/100),"")</f>
        <v>1283.3620701547</v>
      </c>
      <c r="AL162" s="0" t="n">
        <f aca="false">IFERROR(AM162/(1+'IMF GDP constant growth'!AM162/100),"")</f>
        <v>1272.91550290364</v>
      </c>
      <c r="AM162" s="0" t="n">
        <f aca="false">IFERROR(AN162/(1+'IMF GDP constant growth'!AN162/100),"")</f>
        <v>1235.21174570763</v>
      </c>
      <c r="AN162" s="0" t="n">
        <f aca="false">IFERROR(AO162/(1+'IMF GDP constant growth'!AO162/100),"")</f>
        <v>1217.90642915027</v>
      </c>
      <c r="AO162" s="0" t="n">
        <f aca="false">IFERROR(AP162/(1+'IMF GDP constant growth'!AP162/100),"")</f>
        <v>1234.93276102979</v>
      </c>
      <c r="AP162" s="0" t="n">
        <f aca="false">IFERROR(AQ162/(1+'IMF GDP constant growth'!AQ162/100),"")</f>
        <v>1282.3171310705</v>
      </c>
      <c r="AQ162" s="0" t="n">
        <f aca="false">IFERROR(AR162/(1+'IMF GDP constant growth'!AR162/100),"")</f>
        <v>1321.27392551242</v>
      </c>
      <c r="AR162" s="0" t="n">
        <f aca="false">IFERROR(AS162/(1+'IMF GDP constant growth'!AS162/100),"")</f>
        <v>1360.60825027493</v>
      </c>
      <c r="AS162" s="0" t="n">
        <f aca="false">IFERROR(AT162/(1+'IMF GDP constant growth'!AT162/100),"")</f>
        <v>1391.67093662871</v>
      </c>
      <c r="AT162" s="0" t="n">
        <f aca="false">IFERROR(AU162/(1+'IMF GDP constant growth'!AU162/100),"")</f>
        <v>1419.26777130205</v>
      </c>
      <c r="AU162" s="0" t="n">
        <f aca="false">IFERROR(AV162/(1+'IMF GDP constant growth'!AV162/100),"")</f>
        <v>1260.80652463618</v>
      </c>
      <c r="AV162" s="0" t="n">
        <f aca="false">IFERROR(AW162/(1+'IMF GDP constant growth'!AW162/100),"")</f>
        <v>1341.49814221289</v>
      </c>
      <c r="AW162" s="0" t="n">
        <f aca="false">'IMF GDP current US'!AW162</f>
        <v>1418.916</v>
      </c>
      <c r="AX162" s="0" t="n">
        <f aca="false">IFERROR(AW162*(1+'IMF GDP constant growth'!AX162/100),"")</f>
        <v>1454.40308916</v>
      </c>
      <c r="AY162" s="0" t="n">
        <f aca="false">IFERROR(AX162*(1+'IMF GDP constant growth'!AY162/100),"")</f>
        <v>1481.99311576136</v>
      </c>
      <c r="AZ162" s="0" t="n">
        <f aca="false">IFERROR(AY162*(1+'IMF GDP constant growth'!AZ162/100),"")</f>
        <v>1512.84821243152</v>
      </c>
      <c r="BA162" s="0" t="n">
        <f aca="false">IFERROR(AZ162*(1+'IMF GDP constant growth'!BA162/100),"")</f>
        <v>1540.38204989777</v>
      </c>
      <c r="BB162" s="0" t="n">
        <f aca="false">IFERROR(BA162*(1+'IMF GDP constant growth'!BB162/100),"")</f>
        <v>1565.45946967011</v>
      </c>
      <c r="BC162" s="0" t="n">
        <f aca="false">IFERROR(BB162*(1+'IMF GDP constant growth'!BC162/100),"")</f>
        <v>1591.07038659391</v>
      </c>
      <c r="BD162" s="0" t="n">
        <f aca="false">IFERROR(BC162*(1+'IMF GDP constant growth'!BD162/100),"")</f>
        <v>1616.79799474513</v>
      </c>
      <c r="BE162" s="0" t="n">
        <v>2023</v>
      </c>
    </row>
    <row r="163" customFormat="false" ht="15" hidden="false" customHeight="false" outlineLevel="0" collapsed="false">
      <c r="A163" s="0" t="s">
        <v>174</v>
      </c>
      <c r="B163" s="0" t="s">
        <v>408</v>
      </c>
      <c r="C163" s="0" t="s">
        <v>239</v>
      </c>
      <c r="D163" s="0" t="s">
        <v>240</v>
      </c>
      <c r="E163" s="0" t="s">
        <v>241</v>
      </c>
      <c r="F163" s="0" t="s">
        <v>242</v>
      </c>
      <c r="G163" s="0" t="n">
        <f aca="false">IFERROR(H163/(1+'IMF GDP constant growth'!H163/100),"")</f>
        <v>11.8500167566586</v>
      </c>
      <c r="H163" s="0" t="n">
        <f aca="false">IFERROR(I163/(1+'IMF GDP constant growth'!I163/100),"")</f>
        <v>12.483400152302</v>
      </c>
      <c r="I163" s="0" t="n">
        <f aca="false">IFERROR(J163/(1+'IMF GDP constant growth'!J163/100),"")</f>
        <v>13.136656482272</v>
      </c>
      <c r="J163" s="0" t="n">
        <f aca="false">IFERROR(K163/(1+'IMF GDP constant growth'!K163/100),"")</f>
        <v>13.5720052780945</v>
      </c>
      <c r="K163" s="0" t="n">
        <f aca="false">IFERROR(L163/(1+'IMF GDP constant growth'!L163/100),"")</f>
        <v>14.4847226330463</v>
      </c>
      <c r="L163" s="0" t="n">
        <f aca="false">IFERROR(M163/(1+'IMF GDP constant growth'!M163/100),"")</f>
        <v>15.2027303339664</v>
      </c>
      <c r="M163" s="0" t="n">
        <f aca="false">IFERROR(N163/(1+'IMF GDP constant growth'!N163/100),"")</f>
        <v>15.8535592195635</v>
      </c>
      <c r="N163" s="0" t="n">
        <f aca="false">IFERROR(O163/(1+'IMF GDP constant growth'!O163/100),"")</f>
        <v>16.084069970616</v>
      </c>
      <c r="O163" s="0" t="n">
        <f aca="false">IFERROR(P163/(1+'IMF GDP constant growth'!P163/100),"")</f>
        <v>16.5180181784232</v>
      </c>
      <c r="P163" s="0" t="n">
        <f aca="false">IFERROR(Q163/(1+'IMF GDP constant growth'!Q163/100),"")</f>
        <v>16.8896735874377</v>
      </c>
      <c r="Q163" s="0" t="n">
        <f aca="false">IFERROR(R163/(1+'IMF GDP constant growth'!R163/100),"")</f>
        <v>17.9324420347261</v>
      </c>
      <c r="R163" s="0" t="n">
        <f aca="false">IFERROR(S163/(1+'IMF GDP constant growth'!S163/100),"")</f>
        <v>19.8729115873039</v>
      </c>
      <c r="S163" s="0" t="n">
        <f aca="false">IFERROR(T163/(1+'IMF GDP constant growth'!T163/100),"")</f>
        <v>19.2498958090419</v>
      </c>
      <c r="T163" s="0" t="n">
        <f aca="false">IFERROR(U163/(1+'IMF GDP constant growth'!U163/100),"")</f>
        <v>20.6892105186839</v>
      </c>
      <c r="U163" s="0" t="n">
        <f aca="false">IFERROR(V163/(1+'IMF GDP constant growth'!V163/100),"")</f>
        <v>22.3517954759654</v>
      </c>
      <c r="V163" s="0" t="n">
        <f aca="false">IFERROR(W163/(1+'IMF GDP constant growth'!W163/100),"")</f>
        <v>23.704302620216</v>
      </c>
      <c r="W163" s="0" t="n">
        <f aca="false">IFERROR(X163/(1+'IMF GDP constant growth'!X163/100),"")</f>
        <v>26.5872199048867</v>
      </c>
      <c r="X163" s="0" t="n">
        <f aca="false">IFERROR(Y163/(1+'IMF GDP constant growth'!Y163/100),"")</f>
        <v>29.3233107052986</v>
      </c>
      <c r="Y163" s="0" t="n">
        <f aca="false">IFERROR(Z163/(1+'IMF GDP constant growth'!Z163/100),"")</f>
        <v>28.8406490110894</v>
      </c>
      <c r="Z163" s="0" t="n">
        <f aca="false">IFERROR(AA163/(1+'IMF GDP constant growth'!AA163/100),"")</f>
        <v>29.6709712961187</v>
      </c>
      <c r="AA163" s="0" t="n">
        <f aca="false">IFERROR(AB163/(1+'IMF GDP constant growth'!AB163/100),"")</f>
        <v>32.1686736598259</v>
      </c>
      <c r="AB163" s="0" t="n">
        <f aca="false">IFERROR(AC163/(1+'IMF GDP constant growth'!AC163/100),"")</f>
        <v>31.5420278969325</v>
      </c>
      <c r="AC163" s="0" t="n">
        <f aca="false">IFERROR(AD163/(1+'IMF GDP constant growth'!AD163/100),"")</f>
        <v>32.7175992766512</v>
      </c>
      <c r="AD163" s="0" t="n">
        <f aca="false">IFERROR(AE163/(1+'IMF GDP constant growth'!AE163/100),"")</f>
        <v>34.6610246736843</v>
      </c>
      <c r="AE163" s="0" t="n">
        <f aca="false">IFERROR(AF163/(1+'IMF GDP constant growth'!AF163/100),"")</f>
        <v>36.5483174671664</v>
      </c>
      <c r="AF163" s="0" t="n">
        <f aca="false">IFERROR(AG163/(1+'IMF GDP constant growth'!AG163/100),"")</f>
        <v>38.8296634434669</v>
      </c>
      <c r="AG163" s="0" t="n">
        <f aca="false">IFERROR(AH163/(1+'IMF GDP constant growth'!AH163/100),"")</f>
        <v>41.807122036312</v>
      </c>
      <c r="AH163" s="0" t="n">
        <f aca="false">IFERROR(AI163/(1+'IMF GDP constant growth'!AI163/100),"")</f>
        <v>44.6487521211201</v>
      </c>
      <c r="AI163" s="0" t="n">
        <f aca="false">IFERROR(AJ163/(1+'IMF GDP constant growth'!AJ163/100),"")</f>
        <v>47.3053528723267</v>
      </c>
      <c r="AJ163" s="0" t="n">
        <f aca="false">IFERROR(AK163/(1+'IMF GDP constant growth'!AK163/100),"")</f>
        <v>48.9794893104784</v>
      </c>
      <c r="AK163" s="0" t="n">
        <f aca="false">IFERROR(AL163/(1+'IMF GDP constant growth'!AL163/100),"")</f>
        <v>52.9056851736063</v>
      </c>
      <c r="AL163" s="0" t="n">
        <f aca="false">IFERROR(AM163/(1+'IMF GDP constant growth'!AM163/100),"")</f>
        <v>57.4920790213063</v>
      </c>
      <c r="AM163" s="0" t="n">
        <f aca="false">IFERROR(AN163/(1+'IMF GDP constant growth'!AN163/100),"")</f>
        <v>62.4547952824254</v>
      </c>
      <c r="AN163" s="0" t="n">
        <f aca="false">IFERROR(AO163/(1+'IMF GDP constant growth'!AO163/100),"")</f>
        <v>64.9854635872693</v>
      </c>
      <c r="AO163" s="0" t="n">
        <f aca="false">IFERROR(AP163/(1+'IMF GDP constant growth'!AP163/100),"")</f>
        <v>69.1302364548653</v>
      </c>
      <c r="AP163" s="0" t="n">
        <f aca="false">IFERROR(AQ163/(1+'IMF GDP constant growth'!AQ163/100),"")</f>
        <v>72.0378542001569</v>
      </c>
      <c r="AQ163" s="0" t="n">
        <f aca="false">IFERROR(AR163/(1+'IMF GDP constant growth'!AR163/100),"")</f>
        <v>75.6786473514329</v>
      </c>
      <c r="AR163" s="0" t="n">
        <f aca="false">IFERROR(AS163/(1+'IMF GDP constant growth'!AS163/100),"")</f>
        <v>80.5682447568089</v>
      </c>
      <c r="AS163" s="0" t="n">
        <f aca="false">IFERROR(AT163/(1+'IMF GDP constant growth'!AT163/100),"")</f>
        <v>82.4293712106912</v>
      </c>
      <c r="AT163" s="0" t="n">
        <f aca="false">IFERROR(AU163/(1+'IMF GDP constant growth'!AU163/100),"")</f>
        <v>82.2480265940277</v>
      </c>
      <c r="AU163" s="0" t="n">
        <f aca="false">IFERROR(AV163/(1+'IMF GDP constant growth'!AV163/100),"")</f>
        <v>78.4440553640539</v>
      </c>
      <c r="AV163" s="0" t="n">
        <f aca="false">IFERROR(AW163/(1+'IMF GDP constant growth'!AW163/100),"")</f>
        <v>81.1990105884395</v>
      </c>
      <c r="AW163" s="0" t="n">
        <f aca="false">'IMF GDP current US'!AW163</f>
        <v>74.846</v>
      </c>
      <c r="AX163" s="0" t="str">
        <f aca="false">IFERROR(AW163*(1+'IMF GDP constant growth'!AX163/100),"")</f>
        <v/>
      </c>
      <c r="AY163" s="0" t="str">
        <f aca="false">IFERROR(AX163*(1+'IMF GDP constant growth'!AY163/100),"")</f>
        <v/>
      </c>
      <c r="AZ163" s="0" t="str">
        <f aca="false">IFERROR(AY163*(1+'IMF GDP constant growth'!AZ163/100),"")</f>
        <v/>
      </c>
      <c r="BA163" s="0" t="str">
        <f aca="false">IFERROR(AZ163*(1+'IMF GDP constant growth'!BA163/100),"")</f>
        <v/>
      </c>
      <c r="BB163" s="0" t="str">
        <f aca="false">IFERROR(BA163*(1+'IMF GDP constant growth'!BB163/100),"")</f>
        <v/>
      </c>
      <c r="BC163" s="0" t="str">
        <f aca="false">IFERROR(BB163*(1+'IMF GDP constant growth'!BC163/100),"")</f>
        <v/>
      </c>
      <c r="BD163" s="0" t="str">
        <f aca="false">IFERROR(BC163*(1+'IMF GDP constant growth'!BD163/100),"")</f>
        <v/>
      </c>
      <c r="BE163" s="0" t="n">
        <v>2021</v>
      </c>
    </row>
    <row r="164" customFormat="false" ht="15" hidden="false" customHeight="false" outlineLevel="0" collapsed="false">
      <c r="A164" s="0" t="s">
        <v>176</v>
      </c>
      <c r="B164" s="0" t="s">
        <v>409</v>
      </c>
      <c r="C164" s="0" t="s">
        <v>239</v>
      </c>
      <c r="D164" s="0" t="s">
        <v>240</v>
      </c>
      <c r="E164" s="0" t="s">
        <v>241</v>
      </c>
      <c r="F164" s="0" t="s">
        <v>242</v>
      </c>
      <c r="G164" s="0" t="n">
        <f aca="false">IFERROR(H164/(1+'IMF GDP constant growth'!H164/100),"")</f>
        <v>0.22031206439932</v>
      </c>
      <c r="H164" s="0" t="n">
        <f aca="false">IFERROR(I164/(1+'IMF GDP constant growth'!I164/100),"")</f>
        <v>0.226264896379389</v>
      </c>
      <c r="I164" s="0" t="n">
        <f aca="false">IFERROR(J164/(1+'IMF GDP constant growth'!J164/100),"")</f>
        <v>0.240094206846098</v>
      </c>
      <c r="J164" s="0" t="n">
        <f aca="false">IFERROR(K164/(1+'IMF GDP constant growth'!K164/100),"")</f>
        <v>0.235153068069205</v>
      </c>
      <c r="K164" s="0" t="n">
        <f aca="false">IFERROR(L164/(1+'IMF GDP constant growth'!L164/100),"")</f>
        <v>0.257847690668564</v>
      </c>
      <c r="L164" s="0" t="n">
        <f aca="false">IFERROR(M164/(1+'IMF GDP constant growth'!M164/100),"")</f>
        <v>0.274445346516899</v>
      </c>
      <c r="M164" s="0" t="n">
        <f aca="false">IFERROR(N164/(1+'IMF GDP constant growth'!N164/100),"")</f>
        <v>0.298711804055924</v>
      </c>
      <c r="N164" s="0" t="n">
        <f aca="false">IFERROR(O164/(1+'IMF GDP constant growth'!O164/100),"")</f>
        <v>0.323409296015267</v>
      </c>
      <c r="O164" s="0" t="n">
        <f aca="false">IFERROR(P164/(1+'IMF GDP constant growth'!P164/100),"")</f>
        <v>0.356891860431728</v>
      </c>
      <c r="P164" s="0" t="n">
        <f aca="false">IFERROR(Q164/(1+'IMF GDP constant growth'!Q164/100),"")</f>
        <v>0.378351767999488</v>
      </c>
      <c r="Q164" s="0" t="n">
        <f aca="false">IFERROR(R164/(1+'IMF GDP constant growth'!R164/100),"")</f>
        <v>0.39898707342618</v>
      </c>
      <c r="R164" s="0" t="n">
        <f aca="false">IFERROR(S164/(1+'IMF GDP constant growth'!S164/100),"")</f>
        <v>0.408044079992954</v>
      </c>
      <c r="S164" s="0" t="n">
        <f aca="false">IFERROR(T164/(1+'IMF GDP constant growth'!T164/100),"")</f>
        <v>0.420599596334337</v>
      </c>
      <c r="T164" s="0" t="n">
        <f aca="false">IFERROR(U164/(1+'IMF GDP constant growth'!U164/100),"")</f>
        <v>0.443387682463732</v>
      </c>
      <c r="U164" s="0" t="n">
        <f aca="false">IFERROR(V164/(1+'IMF GDP constant growth'!V164/100),"")</f>
        <v>0.467348352824072</v>
      </c>
      <c r="V164" s="0" t="n">
        <f aca="false">IFERROR(W164/(1+'IMF GDP constant growth'!W164/100),"")</f>
        <v>0.483527952798841</v>
      </c>
      <c r="W164" s="0" t="n">
        <f aca="false">IFERROR(X164/(1+'IMF GDP constant growth'!X164/100),"")</f>
        <v>0.512041596175389</v>
      </c>
      <c r="X164" s="0" t="n">
        <f aca="false">IFERROR(Y164/(1+'IMF GDP constant growth'!Y164/100),"")</f>
        <v>0.54955888392716</v>
      </c>
      <c r="Y164" s="0" t="n">
        <f aca="false">IFERROR(Z164/(1+'IMF GDP constant growth'!Z164/100),"")</f>
        <v>0.555186366898574</v>
      </c>
      <c r="Z164" s="0" t="n">
        <f aca="false">IFERROR(AA164/(1+'IMF GDP constant growth'!AA164/100),"")</f>
        <v>0.577077365345385</v>
      </c>
      <c r="AA164" s="0" t="n">
        <f aca="false">IFERROR(AB164/(1+'IMF GDP constant growth'!AB164/100),"")</f>
        <v>0.633134660615035</v>
      </c>
      <c r="AB164" s="0" t="n">
        <f aca="false">IFERROR(AC164/(1+'IMF GDP constant growth'!AC164/100),"")</f>
        <v>0.666747779747087</v>
      </c>
      <c r="AC164" s="0" t="n">
        <f aca="false">IFERROR(AD164/(1+'IMF GDP constant growth'!AD164/100),"")</f>
        <v>0.675882224329622</v>
      </c>
      <c r="AD164" s="0" t="n">
        <f aca="false">IFERROR(AE164/(1+'IMF GDP constant growth'!AE164/100),"")</f>
        <v>0.649279499980009</v>
      </c>
      <c r="AE164" s="0" t="n">
        <f aca="false">IFERROR(AF164/(1+'IMF GDP constant growth'!AF164/100),"")</f>
        <v>0.67522470879921</v>
      </c>
      <c r="AF164" s="0" t="n">
        <f aca="false">IFERROR(AG164/(1+'IMF GDP constant growth'!AG164/100),"")</f>
        <v>0.740951081953725</v>
      </c>
      <c r="AG164" s="0" t="n">
        <f aca="false">IFERROR(AH164/(1+'IMF GDP constant growth'!AH164/100),"")</f>
        <v>0.764291041035267</v>
      </c>
      <c r="AH164" s="0" t="n">
        <f aca="false">IFERROR(AI164/(1+'IMF GDP constant growth'!AI164/100),"")</f>
        <v>0.768884430191889</v>
      </c>
      <c r="AI164" s="0" t="n">
        <f aca="false">IFERROR(AJ164/(1+'IMF GDP constant growth'!AJ164/100),"")</f>
        <v>0.854838020643041</v>
      </c>
      <c r="AJ164" s="0" t="n">
        <f aca="false">IFERROR(AK164/(1+'IMF GDP constant growth'!AK164/100),"")</f>
        <v>0.825953043925512</v>
      </c>
      <c r="AK164" s="0" t="n">
        <f aca="false">IFERROR(AL164/(1+'IMF GDP constant growth'!AL164/100),"")</f>
        <v>0.826316463264839</v>
      </c>
      <c r="AL164" s="0" t="n">
        <f aca="false">IFERROR(AM164/(1+'IMF GDP constant growth'!AM164/100),"")</f>
        <v>0.839678000475832</v>
      </c>
      <c r="AM164" s="0" t="n">
        <f aca="false">IFERROR(AN164/(1+'IMF GDP constant growth'!AN164/100),"")</f>
        <v>0.835336865213372</v>
      </c>
      <c r="AN164" s="0" t="n">
        <f aca="false">IFERROR(AO164/(1+'IMF GDP constant growth'!AO164/100),"")</f>
        <v>0.883001186742447</v>
      </c>
      <c r="AO164" s="0" t="n">
        <f aca="false">IFERROR(AP164/(1+'IMF GDP constant growth'!AP164/100),"")</f>
        <v>0.949994486780597</v>
      </c>
      <c r="AP164" s="0" t="n">
        <f aca="false">IFERROR(AQ164/(1+'IMF GDP constant growth'!AQ164/100),"")</f>
        <v>0.956805947250813</v>
      </c>
      <c r="AQ164" s="0" t="n">
        <f aca="false">IFERROR(AR164/(1+'IMF GDP constant growth'!AR164/100),"")</f>
        <v>0.99421705978832</v>
      </c>
      <c r="AR164" s="0" t="n">
        <f aca="false">IFERROR(AS164/(1+'IMF GDP constant growth'!AS164/100),"")</f>
        <v>0.994386076688484</v>
      </c>
      <c r="AS164" s="0" t="n">
        <f aca="false">IFERROR(AT164/(1+'IMF GDP constant growth'!AT164/100),"")</f>
        <v>1.0148008228429</v>
      </c>
      <c r="AT164" s="0" t="n">
        <f aca="false">IFERROR(AU164/(1+'IMF GDP constant growth'!AU164/100),"")</f>
        <v>1.05590025616804</v>
      </c>
      <c r="AU164" s="0" t="n">
        <f aca="false">IFERROR(AV164/(1+'IMF GDP constant growth'!AV164/100),"")</f>
        <v>0.902150619867408</v>
      </c>
      <c r="AV164" s="0" t="n">
        <f aca="false">IFERROR(AW164/(1+'IMF GDP constant growth'!AW164/100),"")</f>
        <v>0.894112457844389</v>
      </c>
      <c r="AW164" s="0" t="n">
        <f aca="false">'IMF GDP current US'!AW164</f>
        <v>0.973</v>
      </c>
      <c r="AX164" s="0" t="n">
        <f aca="false">IFERROR(AW164*(1+'IMF GDP constant growth'!AX164/100),"")</f>
        <v>1.0065685</v>
      </c>
      <c r="AY164" s="0" t="n">
        <f aca="false">IFERROR(AX164*(1+'IMF GDP constant growth'!AY164/100),"")</f>
        <v>1.054189255735</v>
      </c>
      <c r="AZ164" s="0" t="n">
        <f aca="false">IFERROR(AY164*(1+'IMF GDP constant growth'!AZ164/100),"")</f>
        <v>1.09904500856652</v>
      </c>
      <c r="BA164" s="0" t="n">
        <f aca="false">IFERROR(AZ164*(1+'IMF GDP constant growth'!BA164/100),"")</f>
        <v>1.14080871889205</v>
      </c>
      <c r="BB164" s="0" t="n">
        <f aca="false">IFERROR(BA164*(1+'IMF GDP constant growth'!BB164/100),"")</f>
        <v>1.17560338481826</v>
      </c>
      <c r="BC164" s="0" t="n">
        <f aca="false">IFERROR(BB164*(1+'IMF GDP constant growth'!BC164/100),"")</f>
        <v>1.20910808128558</v>
      </c>
      <c r="BD164" s="0" t="n">
        <f aca="false">IFERROR(BC164*(1+'IMF GDP constant growth'!BD164/100),"")</f>
        <v>1.24357975268303</v>
      </c>
      <c r="BE164" s="0" t="n">
        <v>2022</v>
      </c>
    </row>
    <row r="165" customFormat="false" ht="15" hidden="false" customHeight="false" outlineLevel="0" collapsed="false">
      <c r="A165" s="0" t="s">
        <v>178</v>
      </c>
      <c r="B165" s="0" t="s">
        <v>410</v>
      </c>
      <c r="C165" s="0" t="s">
        <v>239</v>
      </c>
      <c r="D165" s="0" t="s">
        <v>240</v>
      </c>
      <c r="E165" s="0" t="s">
        <v>241</v>
      </c>
      <c r="F165" s="0" t="s">
        <v>242</v>
      </c>
      <c r="G165" s="0" t="n">
        <f aca="false">IFERROR(H165/(1+'IMF GDP constant growth'!H165/100),"")</f>
        <v>0.611166271556758</v>
      </c>
      <c r="H165" s="0" t="n">
        <f aca="false">IFERROR(I165/(1+'IMF GDP constant growth'!I165/100),"")</f>
        <v>0.642366309719731</v>
      </c>
      <c r="I165" s="0" t="n">
        <f aca="false">IFERROR(J165/(1+'IMF GDP constant growth'!J165/100),"")</f>
        <v>0.655945933507206</v>
      </c>
      <c r="J165" s="0" t="n">
        <f aca="false">IFERROR(K165/(1+'IMF GDP constant growth'!K165/100),"")</f>
        <v>0.682570778948263</v>
      </c>
      <c r="K165" s="0" t="n">
        <f aca="false">IFERROR(L165/(1+'IMF GDP constant growth'!L165/100),"")</f>
        <v>0.737244698342019</v>
      </c>
      <c r="L165" s="0" t="n">
        <f aca="false">IFERROR(M165/(1+'IMF GDP constant growth'!M165/100),"")</f>
        <v>0.83006380586328</v>
      </c>
      <c r="M165" s="0" t="n">
        <f aca="false">IFERROR(N165/(1+'IMF GDP constant growth'!N165/100),"")</f>
        <v>0.949609595183709</v>
      </c>
      <c r="N165" s="0" t="n">
        <f aca="false">IFERROR(O165/(1+'IMF GDP constant growth'!O165/100),"")</f>
        <v>0.986872275698718</v>
      </c>
      <c r="O165" s="0" t="n">
        <f aca="false">IFERROR(P165/(1+'IMF GDP constant growth'!P165/100),"")</f>
        <v>1.12403765329808</v>
      </c>
      <c r="P165" s="0" t="n">
        <f aca="false">IFERROR(Q165/(1+'IMF GDP constant growth'!Q165/100),"")</f>
        <v>1.22500995569385</v>
      </c>
      <c r="Q165" s="0" t="n">
        <f aca="false">IFERROR(R165/(1+'IMF GDP constant growth'!R165/100),"")</f>
        <v>1.34616344031197</v>
      </c>
      <c r="R165" s="0" t="n">
        <f aca="false">IFERROR(S165/(1+'IMF GDP constant growth'!S165/100),"")</f>
        <v>1.35122501484754</v>
      </c>
      <c r="S165" s="0" t="n">
        <f aca="false">IFERROR(T165/(1+'IMF GDP constant growth'!T165/100),"")</f>
        <v>1.45867442802822</v>
      </c>
      <c r="T165" s="0" t="n">
        <f aca="false">IFERROR(U165/(1+'IMF GDP constant growth'!U165/100),"")</f>
        <v>1.46717849994363</v>
      </c>
      <c r="U165" s="0" t="n">
        <f aca="false">IFERROR(V165/(1+'IMF GDP constant growth'!V165/100),"")</f>
        <v>1.49063868415772</v>
      </c>
      <c r="V165" s="0" t="n">
        <f aca="false">IFERROR(W165/(1+'IMF GDP constant growth'!W165/100),"")</f>
        <v>1.51670995474364</v>
      </c>
      <c r="W165" s="0" t="n">
        <f aca="false">IFERROR(X165/(1+'IMF GDP constant growth'!X165/100),"")</f>
        <v>1.56102821962125</v>
      </c>
      <c r="X165" s="0" t="n">
        <f aca="false">IFERROR(Y165/(1+'IMF GDP constant growth'!Y165/100),"")</f>
        <v>1.55019468377708</v>
      </c>
      <c r="Y165" s="0" t="n">
        <f aca="false">IFERROR(Z165/(1+'IMF GDP constant growth'!Z165/100),"")</f>
        <v>1.64763992159931</v>
      </c>
      <c r="Z165" s="0" t="n">
        <f aca="false">IFERROR(AA165/(1+'IMF GDP constant growth'!AA165/100),"")</f>
        <v>1.69163190750601</v>
      </c>
      <c r="AA165" s="0" t="n">
        <f aca="false">IFERROR(AB165/(1+'IMF GDP constant growth'!AB165/100),"")</f>
        <v>1.69246080714069</v>
      </c>
      <c r="AB165" s="0" t="n">
        <f aca="false">IFERROR(AC165/(1+'IMF GDP constant growth'!AC165/100),"")</f>
        <v>1.63476481822526</v>
      </c>
      <c r="AC165" s="0" t="n">
        <f aca="false">IFERROR(AD165/(1+'IMF GDP constant growth'!AD165/100),"")</f>
        <v>1.64158178751726</v>
      </c>
      <c r="AD165" s="0" t="n">
        <f aca="false">IFERROR(AE165/(1+'IMF GDP constant growth'!AE165/100),"")</f>
        <v>1.711578834937</v>
      </c>
      <c r="AE165" s="0" t="n">
        <f aca="false">IFERROR(AF165/(1+'IMF GDP constant growth'!AF165/100),"")</f>
        <v>1.83597638466022</v>
      </c>
      <c r="AF165" s="0" t="n">
        <f aca="false">IFERROR(AG165/(1+'IMF GDP constant growth'!AG165/100),"")</f>
        <v>1.82843052171926</v>
      </c>
      <c r="AG165" s="0" t="n">
        <f aca="false">IFERROR(AH165/(1+'IMF GDP constant growth'!AH165/100),"")</f>
        <v>1.94705909396841</v>
      </c>
      <c r="AH165" s="0" t="n">
        <f aca="false">IFERROR(AI165/(1+'IMF GDP constant growth'!AI165/100),"")</f>
        <v>1.98490992275516</v>
      </c>
      <c r="AI165" s="0" t="n">
        <f aca="false">IFERROR(AJ165/(1+'IMF GDP constant growth'!AJ165/100),"")</f>
        <v>2.08179337608483</v>
      </c>
      <c r="AJ165" s="0" t="n">
        <f aca="false">IFERROR(AK165/(1+'IMF GDP constant growth'!AK165/100),"")</f>
        <v>2.04255157094564</v>
      </c>
      <c r="AK165" s="0" t="n">
        <f aca="false">IFERROR(AL165/(1+'IMF GDP constant growth'!AL165/100),"")</f>
        <v>2.05292773292604</v>
      </c>
      <c r="AL165" s="0" t="n">
        <f aca="false">IFERROR(AM165/(1+'IMF GDP constant growth'!AM165/100),"")</f>
        <v>2.15276160857823</v>
      </c>
      <c r="AM165" s="0" t="n">
        <f aca="false">IFERROR(AN165/(1+'IMF GDP constant growth'!AN165/100),"")</f>
        <v>2.14460264208172</v>
      </c>
      <c r="AN165" s="0" t="n">
        <f aca="false">IFERROR(AO165/(1+'IMF GDP constant growth'!AO165/100),"")</f>
        <v>2.09694957137467</v>
      </c>
      <c r="AO165" s="0" t="n">
        <f aca="false">IFERROR(AP165/(1+'IMF GDP constant growth'!AP165/100),"")</f>
        <v>2.12427282428968</v>
      </c>
      <c r="AP165" s="0" t="n">
        <f aca="false">IFERROR(AQ165/(1+'IMF GDP constant growth'!AQ165/100),"")</f>
        <v>2.11917456951138</v>
      </c>
      <c r="AQ165" s="0" t="n">
        <f aca="false">IFERROR(AR165/(1+'IMF GDP constant growth'!AR165/100),"")</f>
        <v>2.19980916188129</v>
      </c>
      <c r="AR165" s="0" t="n">
        <f aca="false">IFERROR(AS165/(1+'IMF GDP constant growth'!AS165/100),"")</f>
        <v>2.27414071346126</v>
      </c>
      <c r="AS165" s="0" t="n">
        <f aca="false">IFERROR(AT165/(1+'IMF GDP constant growth'!AT165/100),"")</f>
        <v>2.33920387927339</v>
      </c>
      <c r="AT165" s="0" t="n">
        <f aca="false">IFERROR(AU165/(1+'IMF GDP constant growth'!AU165/100),"")</f>
        <v>2.33452547151484</v>
      </c>
      <c r="AU165" s="0" t="n">
        <f aca="false">IFERROR(AV165/(1+'IMF GDP constant growth'!AV165/100),"")</f>
        <v>1.78390429380335</v>
      </c>
      <c r="AV165" s="0" t="n">
        <f aca="false">IFERROR(AW165/(1+'IMF GDP constant growth'!AW165/100),"")</f>
        <v>1.9857530646472</v>
      </c>
      <c r="AW165" s="0" t="n">
        <f aca="false">'IMF GDP current US'!AW165</f>
        <v>2.297</v>
      </c>
      <c r="AX165" s="0" t="n">
        <f aca="false">IFERROR(AW165*(1+'IMF GDP constant growth'!AX165/100),"")</f>
        <v>2.36643831</v>
      </c>
      <c r="AY165" s="0" t="n">
        <f aca="false">IFERROR(AX165*(1+'IMF GDP constant growth'!AY165/100),"")</f>
        <v>2.4242267335302</v>
      </c>
      <c r="AZ165" s="0" t="n">
        <f aca="false">IFERROR(AY165*(1+'IMF GDP constant growth'!AZ165/100),"")</f>
        <v>2.47542640214236</v>
      </c>
      <c r="BA165" s="0" t="n">
        <f aca="false">IFERROR(AZ165*(1+'IMF GDP constant growth'!BA165/100),"")</f>
        <v>2.51919194093223</v>
      </c>
      <c r="BB165" s="0" t="n">
        <f aca="false">IFERROR(BA165*(1+'IMF GDP constant growth'!BB165/100),"")</f>
        <v>2.55697982004622</v>
      </c>
      <c r="BC165" s="0" t="n">
        <f aca="false">IFERROR(BB165*(1+'IMF GDP constant growth'!BC165/100),"")</f>
        <v>2.59533451734691</v>
      </c>
      <c r="BD165" s="0" t="n">
        <f aca="false">IFERROR(BC165*(1+'IMF GDP constant growth'!BD165/100),"")</f>
        <v>2.63426453510711</v>
      </c>
      <c r="BE165" s="0" t="n">
        <v>2022</v>
      </c>
    </row>
    <row r="166" customFormat="false" ht="15" hidden="false" customHeight="false" outlineLevel="0" collapsed="false">
      <c r="A166" s="0" t="s">
        <v>180</v>
      </c>
      <c r="B166" s="0" t="s">
        <v>411</v>
      </c>
      <c r="C166" s="0" t="s">
        <v>239</v>
      </c>
      <c r="D166" s="0" t="s">
        <v>240</v>
      </c>
      <c r="E166" s="0" t="s">
        <v>241</v>
      </c>
      <c r="F166" s="0" t="s">
        <v>242</v>
      </c>
      <c r="G166" s="0" t="n">
        <f aca="false">IFERROR(H166/(1+'IMF GDP constant growth'!H166/100),"")</f>
        <v>0.294299814408501</v>
      </c>
      <c r="H166" s="0" t="n">
        <f aca="false">IFERROR(I166/(1+'IMF GDP constant growth'!I166/100),"")</f>
        <v>0.305718647207551</v>
      </c>
      <c r="I166" s="0" t="n">
        <f aca="false">IFERROR(J166/(1+'IMF GDP constant growth'!J166/100),"")</f>
        <v>0.313600073932562</v>
      </c>
      <c r="J166" s="0" t="n">
        <f aca="false">IFERROR(K166/(1+'IMF GDP constant growth'!K166/100),"")</f>
        <v>0.323691724311712</v>
      </c>
      <c r="K166" s="0" t="n">
        <f aca="false">IFERROR(L166/(1+'IMF GDP constant growth'!L166/100),"")</f>
        <v>0.340857096451962</v>
      </c>
      <c r="L166" s="0" t="n">
        <f aca="false">IFERROR(M166/(1+'IMF GDP constant growth'!M166/100),"")</f>
        <v>0.355415103041425</v>
      </c>
      <c r="M166" s="0" t="n">
        <f aca="false">IFERROR(N166/(1+'IMF GDP constant growth'!N166/100),"")</f>
        <v>0.374625289360814</v>
      </c>
      <c r="N166" s="0" t="n">
        <f aca="false">IFERROR(O166/(1+'IMF GDP constant growth'!O166/100),"")</f>
        <v>0.377060353741659</v>
      </c>
      <c r="O166" s="0" t="n">
        <f aca="false">IFERROR(P166/(1+'IMF GDP constant growth'!P166/100),"")</f>
        <v>0.426715431725898</v>
      </c>
      <c r="P166" s="0" t="n">
        <f aca="false">IFERROR(Q166/(1+'IMF GDP constant growth'!Q166/100),"")</f>
        <v>0.440686094960604</v>
      </c>
      <c r="Q166" s="0" t="n">
        <f aca="false">IFERROR(R166/(1+'IMF GDP constant growth'!R166/100),"")</f>
        <v>0.461865468684411</v>
      </c>
      <c r="R166" s="0" t="n">
        <f aca="false">IFERROR(S166/(1+'IMF GDP constant growth'!S166/100),"")</f>
        <v>0.472123500743892</v>
      </c>
      <c r="S166" s="0" t="n">
        <f aca="false">IFERROR(T166/(1+'IMF GDP constant growth'!T166/100),"")</f>
        <v>0.505625384356678</v>
      </c>
      <c r="T166" s="0" t="n">
        <f aca="false">IFERROR(U166/(1+'IMF GDP constant growth'!U166/100),"")</f>
        <v>0.523772279401239</v>
      </c>
      <c r="U166" s="0" t="n">
        <f aca="false">IFERROR(V166/(1+'IMF GDP constant growth'!V166/100),"")</f>
        <v>0.517670332346215</v>
      </c>
      <c r="V166" s="0" t="n">
        <f aca="false">IFERROR(W166/(1+'IMF GDP constant growth'!W166/100),"")</f>
        <v>0.552861561539111</v>
      </c>
      <c r="W166" s="0" t="n">
        <f aca="false">IFERROR(X166/(1+'IMF GDP constant growth'!X166/100),"")</f>
        <v>0.558721894091425</v>
      </c>
      <c r="X166" s="0" t="n">
        <f aca="false">IFERROR(Y166/(1+'IMF GDP constant growth'!Y166/100),"")</f>
        <v>0.579623680149385</v>
      </c>
      <c r="Y166" s="0" t="n">
        <f aca="false">IFERROR(Z166/(1+'IMF GDP constant growth'!Z166/100),"")</f>
        <v>0.605469100047246</v>
      </c>
      <c r="Z166" s="0" t="n">
        <f aca="false">IFERROR(AA166/(1+'IMF GDP constant growth'!AA166/100),"")</f>
        <v>0.618226333985242</v>
      </c>
      <c r="AA166" s="0" t="n">
        <f aca="false">IFERROR(AB166/(1+'IMF GDP constant growth'!AB166/100),"")</f>
        <v>0.629391501577015</v>
      </c>
      <c r="AB166" s="0" t="n">
        <f aca="false">IFERROR(AC166/(1+'IMF GDP constant growth'!AC166/100),"")</f>
        <v>0.639505823007358</v>
      </c>
      <c r="AC166" s="0" t="n">
        <f aca="false">IFERROR(AD166/(1+'IMF GDP constant growth'!AD166/100),"")</f>
        <v>0.670656151646046</v>
      </c>
      <c r="AD166" s="0" t="n">
        <f aca="false">IFERROR(AE166/(1+'IMF GDP constant growth'!AE166/100),"")</f>
        <v>0.711740547495883</v>
      </c>
      <c r="AE166" s="0" t="n">
        <f aca="false">IFERROR(AF166/(1+'IMF GDP constant growth'!AF166/100),"")</f>
        <v>0.738423700621504</v>
      </c>
      <c r="AF166" s="0" t="n">
        <f aca="false">IFERROR(AG166/(1+'IMF GDP constant growth'!AG166/100),"")</f>
        <v>0.755178534388606</v>
      </c>
      <c r="AG166" s="0" t="n">
        <f aca="false">IFERROR(AH166/(1+'IMF GDP constant growth'!AH166/100),"")</f>
        <v>0.804552106966933</v>
      </c>
      <c r="AH166" s="0" t="n">
        <f aca="false">IFERROR(AI166/(1+'IMF GDP constant growth'!AI166/100),"")</f>
        <v>0.829388630509002</v>
      </c>
      <c r="AI166" s="0" t="n">
        <f aca="false">IFERROR(AJ166/(1+'IMF GDP constant growth'!AJ166/100),"")</f>
        <v>0.832946707733885</v>
      </c>
      <c r="AJ166" s="0" t="n">
        <f aca="false">IFERROR(AK166/(1+'IMF GDP constant growth'!AK166/100),"")</f>
        <v>0.822751440031223</v>
      </c>
      <c r="AK166" s="0" t="n">
        <f aca="false">IFERROR(AL166/(1+'IMF GDP constant growth'!AL166/100),"")</f>
        <v>0.787578815969888</v>
      </c>
      <c r="AL166" s="0" t="n">
        <f aca="false">IFERROR(AM166/(1+'IMF GDP constant growth'!AM166/100),"")</f>
        <v>0.782758833616153</v>
      </c>
      <c r="AM166" s="0" t="n">
        <f aca="false">IFERROR(AN166/(1+'IMF GDP constant growth'!AN166/100),"")</f>
        <v>0.790993456545794</v>
      </c>
      <c r="AN166" s="0" t="n">
        <f aca="false">IFERROR(AO166/(1+'IMF GDP constant growth'!AO166/100),"")</f>
        <v>0.810467715445952</v>
      </c>
      <c r="AO166" s="0" t="n">
        <f aca="false">IFERROR(AP166/(1+'IMF GDP constant growth'!AP166/100),"")</f>
        <v>0.819755675464963</v>
      </c>
      <c r="AP166" s="0" t="n">
        <f aca="false">IFERROR(AQ166/(1+'IMF GDP constant growth'!AQ166/100),"")</f>
        <v>0.842585871026662</v>
      </c>
      <c r="AQ166" s="0" t="n">
        <f aca="false">IFERROR(AR166/(1+'IMF GDP constant growth'!AR166/100),"")</f>
        <v>0.877553184674268</v>
      </c>
      <c r="AR166" s="0" t="n">
        <f aca="false">IFERROR(AS166/(1+'IMF GDP constant growth'!AS166/100),"")</f>
        <v>0.891137707973026</v>
      </c>
      <c r="AS166" s="0" t="n">
        <f aca="false">IFERROR(AT166/(1+'IMF GDP constant growth'!AT166/100),"")</f>
        <v>0.91943133020117</v>
      </c>
      <c r="AT166" s="0" t="n">
        <f aca="false">IFERROR(AU166/(1+'IMF GDP constant growth'!AU166/100),"")</f>
        <v>0.925517965607101</v>
      </c>
      <c r="AU166" s="0" t="n">
        <f aca="false">IFERROR(AV166/(1+'IMF GDP constant growth'!AV166/100),"")</f>
        <v>0.890912848873051</v>
      </c>
      <c r="AV166" s="0" t="n">
        <f aca="false">IFERROR(AW166/(1+'IMF GDP constant growth'!AW166/100),"")</f>
        <v>0.897630331753555</v>
      </c>
      <c r="AW166" s="0" t="n">
        <f aca="false">'IMF GDP current US'!AW166</f>
        <v>0.947</v>
      </c>
      <c r="AX166" s="0" t="n">
        <f aca="false">IFERROR(AW166*(1+'IMF GDP constant growth'!AX166/100),"")</f>
        <v>1.0059981</v>
      </c>
      <c r="AY166" s="0" t="n">
        <f aca="false">IFERROR(AX166*(1+'IMF GDP constant growth'!AY166/100),"")</f>
        <v>1.0593159993</v>
      </c>
      <c r="AZ166" s="0" t="n">
        <f aca="false">IFERROR(AY166*(1+'IMF GDP constant growth'!AZ166/100),"")</f>
        <v>1.1006293232727</v>
      </c>
      <c r="BA166" s="0" t="n">
        <f aca="false">IFERROR(AZ166*(1+'IMF GDP constant growth'!BA166/100),"")</f>
        <v>1.13144694432434</v>
      </c>
      <c r="BB166" s="0" t="n">
        <f aca="false">IFERROR(BA166*(1+'IMF GDP constant growth'!BB166/100),"")</f>
        <v>1.16199601182109</v>
      </c>
      <c r="BC166" s="0" t="n">
        <f aca="false">IFERROR(BB166*(1+'IMF GDP constant growth'!BC166/100),"")</f>
        <v>1.19336990414026</v>
      </c>
      <c r="BD166" s="0" t="n">
        <f aca="false">IFERROR(BC166*(1+'IMF GDP constant growth'!BD166/100),"")</f>
        <v>1.22559089155205</v>
      </c>
      <c r="BE166" s="0" t="n">
        <v>2021</v>
      </c>
    </row>
    <row r="167" customFormat="false" ht="15" hidden="false" customHeight="false" outlineLevel="0" collapsed="false">
      <c r="A167" s="0" t="s">
        <v>181</v>
      </c>
      <c r="B167" s="0" t="s">
        <v>412</v>
      </c>
      <c r="C167" s="0" t="s">
        <v>239</v>
      </c>
      <c r="D167" s="0" t="s">
        <v>240</v>
      </c>
      <c r="E167" s="0" t="s">
        <v>241</v>
      </c>
      <c r="F167" s="0" t="s">
        <v>242</v>
      </c>
      <c r="G167" s="0" t="n">
        <f aca="false">IFERROR(H167/(1+'IMF GDP constant growth'!H167/100),"")</f>
        <v>10.5762568863905</v>
      </c>
      <c r="H167" s="0" t="n">
        <f aca="false">IFERROR(I167/(1+'IMF GDP constant growth'!I167/100),"")</f>
        <v>11.2446763216104</v>
      </c>
      <c r="I167" s="0" t="n">
        <f aca="false">IFERROR(J167/(1+'IMF GDP constant growth'!J167/100),"")</f>
        <v>11.7087441134033</v>
      </c>
      <c r="J167" s="0" t="n">
        <f aca="false">IFERROR(K167/(1+'IMF GDP constant growth'!K167/100),"")</f>
        <v>11.5319420772909</v>
      </c>
      <c r="K167" s="0" t="n">
        <f aca="false">IFERROR(L167/(1+'IMF GDP constant growth'!L167/100),"")</f>
        <v>10.8828090577602</v>
      </c>
      <c r="L167" s="0" t="n">
        <f aca="false">IFERROR(M167/(1+'IMF GDP constant growth'!M167/100),"")</f>
        <v>10.8150091573303</v>
      </c>
      <c r="M167" s="0" t="n">
        <f aca="false">IFERROR(N167/(1+'IMF GDP constant growth'!N167/100),"")</f>
        <v>11.8892640169279</v>
      </c>
      <c r="N167" s="0" t="n">
        <f aca="false">IFERROR(O167/(1+'IMF GDP constant growth'!O167/100),"")</f>
        <v>12.6575482577018</v>
      </c>
      <c r="O167" s="0" t="n">
        <f aca="false">IFERROR(P167/(1+'IMF GDP constant growth'!P167/100),"")</f>
        <v>13.2008102289224</v>
      </c>
      <c r="P167" s="0" t="n">
        <f aca="false">IFERROR(Q167/(1+'IMF GDP constant growth'!Q167/100),"")</f>
        <v>13.3886577584799</v>
      </c>
      <c r="Q167" s="0" t="n">
        <f aca="false">IFERROR(R167/(1+'IMF GDP constant growth'!R167/100),"")</f>
        <v>13.500854710496</v>
      </c>
      <c r="R167" s="0" t="n">
        <f aca="false">IFERROR(S167/(1+'IMF GDP constant growth'!S167/100),"")</f>
        <v>14.4491547453613</v>
      </c>
      <c r="S167" s="0" t="n">
        <f aca="false">IFERROR(T167/(1+'IMF GDP constant growth'!T167/100),"")</f>
        <v>15.2497824098017</v>
      </c>
      <c r="T167" s="0" t="n">
        <f aca="false">IFERROR(U167/(1+'IMF GDP constant growth'!U167/100),"")</f>
        <v>15.6691514260713</v>
      </c>
      <c r="U167" s="0" t="n">
        <f aca="false">IFERROR(V167/(1+'IMF GDP constant growth'!V167/100),"")</f>
        <v>16.2197654071834</v>
      </c>
      <c r="V167" s="0" t="n">
        <f aca="false">IFERROR(W167/(1+'IMF GDP constant growth'!W167/100),"")</f>
        <v>17.6568366222599</v>
      </c>
      <c r="W167" s="0" t="n">
        <f aca="false">IFERROR(X167/(1+'IMF GDP constant growth'!X167/100),"")</f>
        <v>18.6217827436664</v>
      </c>
      <c r="X167" s="0" t="n">
        <f aca="false">IFERROR(Y167/(1+'IMF GDP constant growth'!Y167/100),"")</f>
        <v>19.7497041244502</v>
      </c>
      <c r="Y167" s="0" t="n">
        <f aca="false">IFERROR(Z167/(1+'IMF GDP constant growth'!Z167/100),"")</f>
        <v>21.3774747383874</v>
      </c>
      <c r="Z167" s="0" t="n">
        <f aca="false">IFERROR(AA167/(1+'IMF GDP constant growth'!AA167/100),"")</f>
        <v>22.2828107935581</v>
      </c>
      <c r="AA167" s="0" t="n">
        <f aca="false">IFERROR(AB167/(1+'IMF GDP constant growth'!AB167/100),"")</f>
        <v>24.151224478598</v>
      </c>
      <c r="AB167" s="0" t="n">
        <f aca="false">IFERROR(AC167/(1+'IMF GDP constant growth'!AC167/100),"")</f>
        <v>26.7757380426872</v>
      </c>
      <c r="AC167" s="0" t="n">
        <f aca="false">IFERROR(AD167/(1+'IMF GDP constant growth'!AD167/100),"")</f>
        <v>28.3664846398033</v>
      </c>
      <c r="AD167" s="0" t="n">
        <f aca="false">IFERROR(AE167/(1+'IMF GDP constant growth'!AE167/100),"")</f>
        <v>30.1504528588005</v>
      </c>
      <c r="AE167" s="0" t="n">
        <f aca="false">IFERROR(AF167/(1+'IMF GDP constant growth'!AF167/100),"")</f>
        <v>31.6989801176285</v>
      </c>
      <c r="AF167" s="0" t="n">
        <f aca="false">IFERROR(AG167/(1+'IMF GDP constant growth'!AG167/100),"")</f>
        <v>33.4893385146721</v>
      </c>
      <c r="AG167" s="0" t="n">
        <f aca="false">IFERROR(AH167/(1+'IMF GDP constant growth'!AH167/100),"")</f>
        <v>35.6765272130654</v>
      </c>
      <c r="AH167" s="0" t="n">
        <f aca="false">IFERROR(AI167/(1+'IMF GDP constant growth'!AI167/100),"")</f>
        <v>37.7225760487347</v>
      </c>
      <c r="AI167" s="0" t="n">
        <f aca="false">IFERROR(AJ167/(1+'IMF GDP constant growth'!AJ167/100),"")</f>
        <v>39.1737635493295</v>
      </c>
      <c r="AJ167" s="0" t="n">
        <f aca="false">IFERROR(AK167/(1+'IMF GDP constant growth'!AK167/100),"")</f>
        <v>38.0894337742841</v>
      </c>
      <c r="AK167" s="0" t="n">
        <f aca="false">IFERROR(AL167/(1+'IMF GDP constant growth'!AL167/100),"")</f>
        <v>39.558924129296</v>
      </c>
      <c r="AL167" s="0" t="n">
        <f aca="false">IFERROR(AM167/(1+'IMF GDP constant growth'!AM167/100),"")</f>
        <v>38.2875003077804</v>
      </c>
      <c r="AM167" s="0" t="n">
        <f aca="false">IFERROR(AN167/(1+'IMF GDP constant growth'!AN167/100),"")</f>
        <v>31.7767108804423</v>
      </c>
      <c r="AN167" s="0" t="n">
        <f aca="false">IFERROR(AO167/(1+'IMF GDP constant growth'!AO167/100),"")</f>
        <v>32.397945578155</v>
      </c>
      <c r="AO167" s="0" t="n">
        <f aca="false">IFERROR(AP167/(1+'IMF GDP constant growth'!AP167/100),"")</f>
        <v>33.9080138215528</v>
      </c>
      <c r="AP167" s="0" t="n">
        <f aca="false">IFERROR(AQ167/(1+'IMF GDP constant growth'!AQ167/100),"")</f>
        <v>35.5715409796382</v>
      </c>
      <c r="AQ167" s="0" t="n">
        <f aca="false">IFERROR(AR167/(1+'IMF GDP constant growth'!AR167/100),"")</f>
        <v>37.2434034056811</v>
      </c>
      <c r="AR167" s="0" t="n">
        <f aca="false">IFERROR(AS167/(1+'IMF GDP constant growth'!AS167/100),"")</f>
        <v>37.5294327438368</v>
      </c>
      <c r="AS167" s="0" t="n">
        <f aca="false">IFERROR(AT167/(1+'IMF GDP constant growth'!AT167/100),"")</f>
        <v>36.6700087340029</v>
      </c>
      <c r="AT167" s="0" t="n">
        <f aca="false">IFERROR(AU167/(1+'IMF GDP constant growth'!AU167/100),"")</f>
        <v>35.7532585156528</v>
      </c>
      <c r="AU167" s="0" t="n">
        <f aca="false">IFERROR(AV167/(1+'IMF GDP constant growth'!AV167/100),"")</f>
        <v>34.4554152315346</v>
      </c>
      <c r="AV167" s="0" t="n">
        <f aca="false">IFERROR(AW167/(1+'IMF GDP constant growth'!AW167/100),"")</f>
        <v>34.6276923076923</v>
      </c>
      <c r="AW167" s="0" t="n">
        <f aca="false">'IMF GDP current US'!AW167</f>
        <v>33.762</v>
      </c>
      <c r="AX167" s="0" t="n">
        <f aca="false">IFERROR(AW167*(1+'IMF GDP constant growth'!AX167/100),"")</f>
        <v>27.583554</v>
      </c>
      <c r="AY167" s="0" t="n">
        <f aca="false">IFERROR(AX167*(1+'IMF GDP constant growth'!AY167/100),"")</f>
        <v>26.42476889646</v>
      </c>
      <c r="AZ167" s="0" t="n">
        <f aca="false">IFERROR(AY167*(1+'IMF GDP constant growth'!AZ167/100),"")</f>
        <v>27.8517064168688</v>
      </c>
      <c r="BA167" s="0" t="n">
        <f aca="false">IFERROR(AZ167*(1+'IMF GDP constant growth'!BA167/100),"")</f>
        <v>29.9127326917171</v>
      </c>
      <c r="BB167" s="0" t="n">
        <f aca="false">IFERROR(BA167*(1+'IMF GDP constant growth'!BB167/100),"")</f>
        <v>32.0066239801373</v>
      </c>
      <c r="BC167" s="0" t="n">
        <f aca="false">IFERROR(BB167*(1+'IMF GDP constant growth'!BC167/100),"")</f>
        <v>33.6069551791442</v>
      </c>
      <c r="BD167" s="0" t="n">
        <f aca="false">IFERROR(BC167*(1+'IMF GDP constant growth'!BD167/100),"")</f>
        <v>35.1192681622057</v>
      </c>
      <c r="BE167" s="0" t="n">
        <v>2019</v>
      </c>
    </row>
    <row r="168" customFormat="false" ht="15" hidden="false" customHeight="false" outlineLevel="0" collapsed="false">
      <c r="A168" s="0" t="s">
        <v>182</v>
      </c>
      <c r="B168" s="0" t="s">
        <v>413</v>
      </c>
      <c r="C168" s="0" t="s">
        <v>239</v>
      </c>
      <c r="D168" s="0" t="s">
        <v>240</v>
      </c>
      <c r="E168" s="0" t="s">
        <v>241</v>
      </c>
      <c r="F168" s="0" t="s">
        <v>242</v>
      </c>
      <c r="G168" s="0" t="n">
        <f aca="false">IFERROR(H168/(1+'IMF GDP constant growth'!H168/100),"")</f>
        <v>2.524363573012</v>
      </c>
      <c r="H168" s="0" t="n">
        <f aca="false">IFERROR(I168/(1+'IMF GDP constant growth'!I168/100),"")</f>
        <v>2.57232648089923</v>
      </c>
      <c r="I168" s="0" t="n">
        <f aca="false">IFERROR(J168/(1+'IMF GDP constant growth'!J168/100),"")</f>
        <v>2.41026991260258</v>
      </c>
      <c r="J168" s="0" t="n">
        <f aca="false">IFERROR(K168/(1+'IMF GDP constant growth'!K168/100),"")</f>
        <v>2.28734614705985</v>
      </c>
      <c r="K168" s="0" t="n">
        <f aca="false">IFERROR(L168/(1+'IMF GDP constant growth'!L168/100),"")</f>
        <v>2.21872576264805</v>
      </c>
      <c r="L168" s="0" t="n">
        <f aca="false">IFERROR(M168/(1+'IMF GDP constant growth'!M168/100),"")</f>
        <v>2.19875723078422</v>
      </c>
      <c r="M168" s="0" t="n">
        <f aca="false">IFERROR(N168/(1+'IMF GDP constant growth'!N168/100),"")</f>
        <v>2.1459870572454</v>
      </c>
      <c r="N168" s="0" t="n">
        <f aca="false">IFERROR(O168/(1+'IMF GDP constant growth'!O168/100),"")</f>
        <v>1.95714019620781</v>
      </c>
      <c r="O168" s="0" t="n">
        <f aca="false">IFERROR(P168/(1+'IMF GDP constant growth'!P168/100),"")</f>
        <v>2.16851133739825</v>
      </c>
      <c r="P168" s="0" t="n">
        <f aca="false">IFERROR(Q168/(1+'IMF GDP constant growth'!Q168/100),"")</f>
        <v>2.21838709815841</v>
      </c>
      <c r="Q168" s="0" t="n">
        <f aca="false">IFERROR(R168/(1+'IMF GDP constant growth'!R168/100),"")</f>
        <v>2.18511129168603</v>
      </c>
      <c r="R168" s="0" t="n">
        <f aca="false">IFERROR(S168/(1+'IMF GDP constant growth'!S168/100),"")</f>
        <v>1.88358778454628</v>
      </c>
      <c r="S168" s="0" t="n">
        <f aca="false">IFERROR(T168/(1+'IMF GDP constant growth'!T168/100),"")</f>
        <v>1.95704770814358</v>
      </c>
      <c r="T168" s="0" t="n">
        <f aca="false">IFERROR(U168/(1+'IMF GDP constant growth'!U168/100),"")</f>
        <v>1.91399265856442</v>
      </c>
      <c r="U168" s="0" t="n">
        <f aca="false">IFERROR(V168/(1+'IMF GDP constant growth'!V168/100),"")</f>
        <v>1.78001317246491</v>
      </c>
      <c r="V168" s="0" t="n">
        <f aca="false">IFERROR(W168/(1+'IMF GDP constant growth'!W168/100),"")</f>
        <v>1.98115466095345</v>
      </c>
      <c r="W168" s="0" t="n">
        <f aca="false">IFERROR(X168/(1+'IMF GDP constant growth'!X168/100),"")</f>
        <v>2.20304398298023</v>
      </c>
      <c r="X168" s="0" t="n">
        <f aca="false">IFERROR(Y168/(1+'IMF GDP constant growth'!Y168/100),"")</f>
        <v>2.35725706178885</v>
      </c>
      <c r="Y168" s="0" t="n">
        <f aca="false">IFERROR(Z168/(1+'IMF GDP constant growth'!Z168/100),"")</f>
        <v>2.4091167171482</v>
      </c>
      <c r="Z168" s="0" t="n">
        <f aca="false">IFERROR(AA168/(1+'IMF GDP constant growth'!AA168/100),"")</f>
        <v>2.38743466669387</v>
      </c>
      <c r="AA168" s="0" t="n">
        <f aca="false">IFERROR(AB168/(1+'IMF GDP constant growth'!AB168/100),"")</f>
        <v>2.38504723202718</v>
      </c>
      <c r="AB168" s="0" t="n">
        <f aca="false">IFERROR(AC168/(1+'IMF GDP constant growth'!AC168/100),"")</f>
        <v>2.50196224734115</v>
      </c>
      <c r="AC168" s="0" t="n">
        <f aca="false">IFERROR(AD168/(1+'IMF GDP constant growth'!AD168/100),"")</f>
        <v>2.59571077274902</v>
      </c>
      <c r="AD168" s="0" t="n">
        <f aca="false">IFERROR(AE168/(1+'IMF GDP constant growth'!AE168/100),"")</f>
        <v>2.75638526958219</v>
      </c>
      <c r="AE168" s="0" t="n">
        <f aca="false">IFERROR(AF168/(1+'IMF GDP constant growth'!AF168/100),"")</f>
        <v>2.95773921352517</v>
      </c>
      <c r="AF168" s="0" t="n">
        <f aca="false">IFERROR(AG168/(1+'IMF GDP constant growth'!AG168/100),"")</f>
        <v>3.10323040543847</v>
      </c>
      <c r="AG168" s="0" t="n">
        <f aca="false">IFERROR(AH168/(1+'IMF GDP constant growth'!AH168/100),"")</f>
        <v>3.28219370292011</v>
      </c>
      <c r="AH168" s="0" t="n">
        <f aca="false">IFERROR(AI168/(1+'IMF GDP constant growth'!AI168/100),"")</f>
        <v>3.449552759832</v>
      </c>
      <c r="AI168" s="0" t="n">
        <f aca="false">IFERROR(AJ168/(1+'IMF GDP constant growth'!AJ168/100),"")</f>
        <v>3.59267470383743</v>
      </c>
      <c r="AJ168" s="0" t="n">
        <f aca="false">IFERROR(AK168/(1+'IMF GDP constant growth'!AK168/100),"")</f>
        <v>3.70106569965221</v>
      </c>
      <c r="AK168" s="0" t="n">
        <f aca="false">IFERROR(AL168/(1+'IMF GDP constant growth'!AL168/100),"")</f>
        <v>3.89215172172525</v>
      </c>
      <c r="AL168" s="0" t="n">
        <f aca="false">IFERROR(AM168/(1+'IMF GDP constant growth'!AM168/100),"")</f>
        <v>4.11972583289453</v>
      </c>
      <c r="AM168" s="0" t="n">
        <f aca="false">IFERROR(AN168/(1+'IMF GDP constant growth'!AN168/100),"")</f>
        <v>4.23083483860769</v>
      </c>
      <c r="AN168" s="0" t="n">
        <f aca="false">IFERROR(AO168/(1+'IMF GDP constant growth'!AO168/100),"")</f>
        <v>4.35484060772728</v>
      </c>
      <c r="AO168" s="0" t="n">
        <f aca="false">IFERROR(AP168/(1+'IMF GDP constant growth'!AP168/100),"")</f>
        <v>4.36590190287091</v>
      </c>
      <c r="AP168" s="0" t="n">
        <f aca="false">IFERROR(AQ168/(1+'IMF GDP constant growth'!AQ168/100),"")</f>
        <v>4.2168500119069</v>
      </c>
      <c r="AQ168" s="0" t="n">
        <f aca="false">IFERROR(AR168/(1+'IMF GDP constant growth'!AR168/100),"")</f>
        <v>4.00971833932203</v>
      </c>
      <c r="AR168" s="0" t="n">
        <f aca="false">IFERROR(AS168/(1+'IMF GDP constant growth'!AS168/100),"")</f>
        <v>4.07251052851581</v>
      </c>
      <c r="AS168" s="0" t="n">
        <f aca="false">IFERROR(AT168/(1+'IMF GDP constant growth'!AT168/100),"")</f>
        <v>4.27401834946678</v>
      </c>
      <c r="AT168" s="0" t="n">
        <f aca="false">IFERROR(AU168/(1+'IMF GDP constant growth'!AU168/100),"")</f>
        <v>4.32393888378855</v>
      </c>
      <c r="AU168" s="0" t="n">
        <f aca="false">IFERROR(AV168/(1+'IMF GDP constant growth'!AV168/100),"")</f>
        <v>3.63318964710333</v>
      </c>
      <c r="AV168" s="0" t="n">
        <f aca="false">IFERROR(AW168/(1+'IMF GDP constant growth'!AW168/100),"")</f>
        <v>3.54472147919636</v>
      </c>
      <c r="AW168" s="0" t="n">
        <f aca="false">'IMF GDP current US'!AW168</f>
        <v>3.631</v>
      </c>
      <c r="AX168" s="0" t="n">
        <f aca="false">IFERROR(AW168*(1+'IMF GDP constant growth'!AX168/100),"")</f>
        <v>3.70899388</v>
      </c>
      <c r="AY168" s="0" t="n">
        <f aca="false">IFERROR(AX168*(1+'IMF GDP constant growth'!AY168/100),"")</f>
        <v>3.8188542787256</v>
      </c>
      <c r="AZ168" s="0" t="n">
        <f aca="false">IFERROR(AY168*(1+'IMF GDP constant growth'!AZ168/100),"")</f>
        <v>3.93280889040277</v>
      </c>
      <c r="BA168" s="0" t="n">
        <f aca="false">IFERROR(AZ168*(1+'IMF GDP constant growth'!BA168/100),"")</f>
        <v>4.05079315711486</v>
      </c>
      <c r="BB168" s="0" t="n">
        <f aca="false">IFERROR(BA168*(1+'IMF GDP constant growth'!BB168/100),"")</f>
        <v>4.1723169518283</v>
      </c>
      <c r="BC168" s="0" t="n">
        <f aca="false">IFERROR(BB168*(1+'IMF GDP constant growth'!BC168/100),"")</f>
        <v>4.29748646038315</v>
      </c>
      <c r="BD168" s="0" t="n">
        <f aca="false">IFERROR(BC168*(1+'IMF GDP constant growth'!BD168/100),"")</f>
        <v>4.42641105419465</v>
      </c>
      <c r="BE168" s="0" t="n">
        <v>2022</v>
      </c>
    </row>
    <row r="169" customFormat="false" ht="15" hidden="false" customHeight="false" outlineLevel="0" collapsed="false">
      <c r="A169" s="0" t="s">
        <v>184</v>
      </c>
      <c r="B169" s="0" t="s">
        <v>414</v>
      </c>
      <c r="C169" s="0" t="s">
        <v>239</v>
      </c>
      <c r="D169" s="0" t="s">
        <v>240</v>
      </c>
      <c r="E169" s="0" t="s">
        <v>241</v>
      </c>
      <c r="F169" s="0" t="s">
        <v>242</v>
      </c>
      <c r="G169" s="0" t="n">
        <f aca="false">IFERROR(H169/(1+'IMF GDP constant growth'!H169/100),"")</f>
        <v>227.702003984946</v>
      </c>
      <c r="H169" s="0" t="n">
        <f aca="false">IFERROR(I169/(1+'IMF GDP constant growth'!I169/100),"")</f>
        <v>238.039674965863</v>
      </c>
      <c r="I169" s="0" t="n">
        <f aca="false">IFERROR(J169/(1+'IMF GDP constant growth'!J169/100),"")</f>
        <v>241.365089225136</v>
      </c>
      <c r="J169" s="0" t="n">
        <f aca="false">IFERROR(K169/(1+'IMF GDP constant growth'!K169/100),"")</f>
        <v>246.332382761389</v>
      </c>
      <c r="K169" s="0" t="n">
        <f aca="false">IFERROR(L169/(1+'IMF GDP constant growth'!L169/100),"")</f>
        <v>257.040451440027</v>
      </c>
      <c r="L169" s="0" t="n">
        <f aca="false">IFERROR(M169/(1+'IMF GDP constant growth'!M169/100),"")</f>
        <v>263.019212340522</v>
      </c>
      <c r="M169" s="0" t="n">
        <f aca="false">IFERROR(N169/(1+'IMF GDP constant growth'!N169/100),"")</f>
        <v>270.833513139159</v>
      </c>
      <c r="N169" s="0" t="n">
        <f aca="false">IFERROR(O169/(1+'IMF GDP constant growth'!O169/100),"")</f>
        <v>279.776435743014</v>
      </c>
      <c r="O169" s="0" t="n">
        <f aca="false">IFERROR(P169/(1+'IMF GDP constant growth'!P169/100),"")</f>
        <v>286.681318177152</v>
      </c>
      <c r="P169" s="0" t="n">
        <f aca="false">IFERROR(Q169/(1+'IMF GDP constant growth'!Q169/100),"")</f>
        <v>294.3013076143</v>
      </c>
      <c r="Q169" s="0" t="n">
        <f aca="false">IFERROR(R169/(1+'IMF GDP constant growth'!R169/100),"")</f>
        <v>296.511510434484</v>
      </c>
      <c r="R169" s="0" t="n">
        <f aca="false">IFERROR(S169/(1+'IMF GDP constant growth'!S169/100),"")</f>
        <v>293.240988474391</v>
      </c>
      <c r="S169" s="0" t="n">
        <f aca="false">IFERROR(T169/(1+'IMF GDP constant growth'!T169/100),"")</f>
        <v>290.499185232156</v>
      </c>
      <c r="T169" s="0" t="n">
        <f aca="false">IFERROR(U169/(1+'IMF GDP constant growth'!U169/100),"")</f>
        <v>285.18595513426</v>
      </c>
      <c r="U169" s="0" t="n">
        <f aca="false">IFERROR(V169/(1+'IMF GDP constant growth'!V169/100),"")</f>
        <v>296.393763171036</v>
      </c>
      <c r="V169" s="0" t="n">
        <f aca="false">IFERROR(W169/(1+'IMF GDP constant growth'!W169/100),"")</f>
        <v>308.056857751816</v>
      </c>
      <c r="W169" s="0" t="n">
        <f aca="false">IFERROR(X169/(1+'IMF GDP constant growth'!X169/100),"")</f>
        <v>312.921075535717</v>
      </c>
      <c r="X169" s="0" t="n">
        <f aca="false">IFERROR(Y169/(1+'IMF GDP constant growth'!Y169/100),"")</f>
        <v>322.530881765419</v>
      </c>
      <c r="Y169" s="0" t="n">
        <f aca="false">IFERROR(Z169/(1+'IMF GDP constant growth'!Z169/100),"")</f>
        <v>336.438413387144</v>
      </c>
      <c r="Z169" s="0" t="n">
        <f aca="false">IFERROR(AA169/(1+'IMF GDP constant growth'!AA169/100),"")</f>
        <v>350.726952803696</v>
      </c>
      <c r="AA169" s="0" t="n">
        <f aca="false">IFERROR(AB169/(1+'IMF GDP constant growth'!AB169/100),"")</f>
        <v>367.44259937432</v>
      </c>
      <c r="AB169" s="0" t="n">
        <f aca="false">IFERROR(AC169/(1+'IMF GDP constant growth'!AC169/100),"")</f>
        <v>372.766842639254</v>
      </c>
      <c r="AC169" s="0" t="n">
        <f aca="false">IFERROR(AD169/(1+'IMF GDP constant growth'!AD169/100),"")</f>
        <v>380.956530172039</v>
      </c>
      <c r="AD169" s="0" t="n">
        <f aca="false">IFERROR(AE169/(1+'IMF GDP constant growth'!AE169/100),"")</f>
        <v>389.756626019013</v>
      </c>
      <c r="AE169" s="0" t="n">
        <f aca="false">IFERROR(AF169/(1+'IMF GDP constant growth'!AF169/100),"")</f>
        <v>406.660370889457</v>
      </c>
      <c r="AF169" s="0" t="n">
        <f aca="false">IFERROR(AG169/(1+'IMF GDP constant growth'!AG169/100),"")</f>
        <v>418.286790893187</v>
      </c>
      <c r="AG169" s="0" t="n">
        <f aca="false">IFERROR(AH169/(1+'IMF GDP constant growth'!AH169/100),"")</f>
        <v>437.791503952536</v>
      </c>
      <c r="AH169" s="0" t="n">
        <f aca="false">IFERROR(AI169/(1+'IMF GDP constant growth'!AI169/100),"")</f>
        <v>452.847153773464</v>
      </c>
      <c r="AI169" s="0" t="n">
        <f aca="false">IFERROR(AJ169/(1+'IMF GDP constant growth'!AJ169/100),"")</f>
        <v>450.804813109945</v>
      </c>
      <c r="AJ169" s="0" t="n">
        <f aca="false">IFERROR(AK169/(1+'IMF GDP constant growth'!AK169/100),"")</f>
        <v>431.239884220974</v>
      </c>
      <c r="AK169" s="0" t="n">
        <f aca="false">IFERROR(AL169/(1+'IMF GDP constant growth'!AL169/100),"")</f>
        <v>456.907282129806</v>
      </c>
      <c r="AL169" s="0" t="n">
        <f aca="false">IFERROR(AM169/(1+'IMF GDP constant growth'!AM169/100),"")</f>
        <v>471.505469793853</v>
      </c>
      <c r="AM169" s="0" t="n">
        <f aca="false">IFERROR(AN169/(1+'IMF GDP constant growth'!AN169/100),"")</f>
        <v>468.733017631465</v>
      </c>
      <c r="AN169" s="0" t="n">
        <f aca="false">IFERROR(AO169/(1+'IMF GDP constant growth'!AO169/100),"")</f>
        <v>474.301565880927</v>
      </c>
      <c r="AO169" s="0" t="n">
        <f aca="false">IFERROR(AP169/(1+'IMF GDP constant growth'!AP169/100),"")</f>
        <v>486.908501502042</v>
      </c>
      <c r="AP169" s="0" t="n">
        <f aca="false">IFERROR(AQ169/(1+'IMF GDP constant growth'!AQ169/100),"")</f>
        <v>508.765824134469</v>
      </c>
      <c r="AQ169" s="0" t="n">
        <f aca="false">IFERROR(AR169/(1+'IMF GDP constant growth'!AR169/100),"")</f>
        <v>519.302364352294</v>
      </c>
      <c r="AR169" s="0" t="n">
        <f aca="false">IFERROR(AS169/(1+'IMF GDP constant growth'!AS169/100),"")</f>
        <v>532.638049068861</v>
      </c>
      <c r="AS169" s="0" t="n">
        <f aca="false">IFERROR(AT169/(1+'IMF GDP constant growth'!AT169/100),"")</f>
        <v>543.024491025704</v>
      </c>
      <c r="AT169" s="0" t="n">
        <f aca="false">IFERROR(AU169/(1+'IMF GDP constant growth'!AU169/100),"")</f>
        <v>553.808957417474</v>
      </c>
      <c r="AU169" s="0" t="n">
        <f aca="false">IFERROR(AV169/(1+'IMF GDP constant growth'!AV169/100),"")</f>
        <v>541.791303041515</v>
      </c>
      <c r="AV169" s="0" t="n">
        <f aca="false">IFERROR(AW169/(1+'IMF GDP constant growth'!AW169/100),"")</f>
        <v>575.095214439477</v>
      </c>
      <c r="AW169" s="0" t="n">
        <f aca="false">'IMF GDP current US'!AW169</f>
        <v>590.41</v>
      </c>
      <c r="AX169" s="0" t="n">
        <f aca="false">IFERROR(AW169*(1+'IMF GDP constant growth'!AX169/100),"")</f>
        <v>589.2527964</v>
      </c>
      <c r="AY169" s="0" t="n">
        <f aca="false">IFERROR(AX169*(1+'IMF GDP constant growth'!AY169/100),"")</f>
        <v>590.51968991226</v>
      </c>
      <c r="AZ169" s="0" t="n">
        <f aca="false">IFERROR(AY169*(1+'IMF GDP constant growth'!AZ169/100),"")</f>
        <v>603.64694261901</v>
      </c>
      <c r="BA169" s="0" t="n">
        <f aca="false">IFERROR(AZ169*(1+'IMF GDP constant growth'!BA169/100),"")</f>
        <v>616.776263620973</v>
      </c>
      <c r="BB169" s="0" t="n">
        <f aca="false">IFERROR(BA169*(1+'IMF GDP constant growth'!BB169/100),"")</f>
        <v>630.314502607453</v>
      </c>
      <c r="BC169" s="0" t="n">
        <f aca="false">IFERROR(BB169*(1+'IMF GDP constant growth'!BC169/100),"")</f>
        <v>643.69607949781</v>
      </c>
      <c r="BD169" s="0" t="n">
        <f aca="false">IFERROR(BC169*(1+'IMF GDP constant growth'!BD169/100),"")</f>
        <v>657.323125500778</v>
      </c>
      <c r="BE169" s="0" t="n">
        <v>2023</v>
      </c>
    </row>
    <row r="170" customFormat="false" ht="15" hidden="false" customHeight="false" outlineLevel="0" collapsed="false">
      <c r="A170" s="0" t="s">
        <v>185</v>
      </c>
      <c r="B170" s="0" t="s">
        <v>415</v>
      </c>
      <c r="C170" s="0" t="s">
        <v>239</v>
      </c>
      <c r="D170" s="0" t="s">
        <v>240</v>
      </c>
      <c r="E170" s="0" t="s">
        <v>241</v>
      </c>
      <c r="F170" s="0" t="s">
        <v>242</v>
      </c>
      <c r="G170" s="0" t="n">
        <f aca="false">IFERROR(H170/(1+'IMF GDP constant growth'!H170/100),"")</f>
        <v>390.902710565708</v>
      </c>
      <c r="H170" s="0" t="n">
        <f aca="false">IFERROR(I170/(1+'IMF GDP constant growth'!I170/100),"")</f>
        <v>397.278333775035</v>
      </c>
      <c r="I170" s="0" t="n">
        <f aca="false">IFERROR(J170/(1+'IMF GDP constant growth'!J170/100),"")</f>
        <v>391.95480410245</v>
      </c>
      <c r="J170" s="0" t="n">
        <f aca="false">IFERROR(K170/(1+'IMF GDP constant growth'!K170/100),"")</f>
        <v>394.32613066727</v>
      </c>
      <c r="K170" s="0" t="n">
        <f aca="false">IFERROR(L170/(1+'IMF GDP constant growth'!L170/100),"")</f>
        <v>406.420113094835</v>
      </c>
      <c r="L170" s="0" t="n">
        <f aca="false">IFERROR(M170/(1+'IMF GDP constant growth'!M170/100),"")</f>
        <v>421.510491894046</v>
      </c>
      <c r="M170" s="0" t="n">
        <f aca="false">IFERROR(N170/(1+'IMF GDP constant growth'!N170/100),"")</f>
        <v>429.249424525221</v>
      </c>
      <c r="N170" s="0" t="n">
        <f aca="false">IFERROR(O170/(1+'IMF GDP constant growth'!O170/100),"")</f>
        <v>435.8684506514</v>
      </c>
      <c r="O170" s="0" t="n">
        <f aca="false">IFERROR(P170/(1+'IMF GDP constant growth'!P170/100),"")</f>
        <v>450.178011886285</v>
      </c>
      <c r="P170" s="0" t="n">
        <f aca="false">IFERROR(Q170/(1+'IMF GDP constant growth'!Q170/100),"")</f>
        <v>470.125399592966</v>
      </c>
      <c r="Q170" s="0" t="n">
        <f aca="false">IFERROR(R170/(1+'IMF GDP constant growth'!R170/100),"")</f>
        <v>487.581155679853</v>
      </c>
      <c r="R170" s="0" t="n">
        <f aca="false">IFERROR(S170/(1+'IMF GDP constant growth'!S170/100),"")</f>
        <v>483.051526743587</v>
      </c>
      <c r="S170" s="0" t="n">
        <f aca="false">IFERROR(T170/(1+'IMF GDP constant growth'!T170/100),"")</f>
        <v>482.351102029809</v>
      </c>
      <c r="T170" s="0" t="n">
        <f aca="false">IFERROR(U170/(1+'IMF GDP constant growth'!U170/100),"")</f>
        <v>481.656516442886</v>
      </c>
      <c r="U170" s="0" t="n">
        <f aca="false">IFERROR(V170/(1+'IMF GDP constant growth'!V170/100),"")</f>
        <v>487.922867721808</v>
      </c>
      <c r="V170" s="0" t="n">
        <f aca="false">IFERROR(W170/(1+'IMF GDP constant growth'!W170/100),"")</f>
        <v>490.669873467082</v>
      </c>
      <c r="W170" s="0" t="n">
        <f aca="false">IFERROR(X170/(1+'IMF GDP constant growth'!X170/100),"")</f>
        <v>492.872981198949</v>
      </c>
      <c r="X170" s="0" t="n">
        <f aca="false">IFERROR(Y170/(1+'IMF GDP constant growth'!Y170/100),"")</f>
        <v>503.92319343743</v>
      </c>
      <c r="Y170" s="0" t="n">
        <f aca="false">IFERROR(Z170/(1+'IMF GDP constant growth'!Z170/100),"")</f>
        <v>518.718378396753</v>
      </c>
      <c r="Z170" s="0" t="n">
        <f aca="false">IFERROR(AA170/(1+'IMF GDP constant growth'!AA170/100),"")</f>
        <v>527.189049515972</v>
      </c>
      <c r="AA170" s="0" t="n">
        <f aca="false">IFERROR(AB170/(1+'IMF GDP constant growth'!AB170/100),"")</f>
        <v>548.861791341573</v>
      </c>
      <c r="AB170" s="0" t="n">
        <f aca="false">IFERROR(AC170/(1+'IMF GDP constant growth'!AC170/100),"")</f>
        <v>557.753352361307</v>
      </c>
      <c r="AC170" s="0" t="n">
        <f aca="false">IFERROR(AD170/(1+'IMF GDP constant growth'!AD170/100),"")</f>
        <v>557.390812682272</v>
      </c>
      <c r="AD170" s="0" t="n">
        <f aca="false">IFERROR(AE170/(1+'IMF GDP constant growth'!AE170/100),"")</f>
        <v>556.967195664633</v>
      </c>
      <c r="AE170" s="0" t="n">
        <f aca="false">IFERROR(AF170/(1+'IMF GDP constant growth'!AF170/100),"")</f>
        <v>571.080744402775</v>
      </c>
      <c r="AF170" s="0" t="n">
        <f aca="false">IFERROR(AG170/(1+'IMF GDP constant growth'!AG170/100),"")</f>
        <v>587.35083481081</v>
      </c>
      <c r="AG170" s="0" t="n">
        <f aca="false">IFERROR(AH170/(1+'IMF GDP constant growth'!AH170/100),"")</f>
        <v>611.802250063984</v>
      </c>
      <c r="AH170" s="0" t="n">
        <f aca="false">IFERROR(AI170/(1+'IMF GDP constant growth'!AI170/100),"")</f>
        <v>635.742072108988</v>
      </c>
      <c r="AI170" s="0" t="n">
        <f aca="false">IFERROR(AJ170/(1+'IMF GDP constant growth'!AJ170/100),"")</f>
        <v>652.875320952325</v>
      </c>
      <c r="AJ170" s="0" t="n">
        <f aca="false">IFERROR(AK170/(1+'IMF GDP constant growth'!AK170/100),"")</f>
        <v>637.826544804374</v>
      </c>
      <c r="AK170" s="0" t="n">
        <f aca="false">IFERROR(AL170/(1+'IMF GDP constant growth'!AL170/100),"")</f>
        <v>658.275263830802</v>
      </c>
      <c r="AL170" s="0" t="n">
        <f aca="false">IFERROR(AM170/(1+'IMF GDP constant growth'!AM170/100),"")</f>
        <v>670.815407606779</v>
      </c>
      <c r="AM170" s="0" t="n">
        <f aca="false">IFERROR(AN170/(1+'IMF GDP constant growth'!AN170/100),"")</f>
        <v>678.86519249806</v>
      </c>
      <c r="AN170" s="0" t="n">
        <f aca="false">IFERROR(AO170/(1+'IMF GDP constant growth'!AO170/100),"")</f>
        <v>691.329157432325</v>
      </c>
      <c r="AO170" s="0" t="n">
        <f aca="false">IFERROR(AP170/(1+'IMF GDP constant growth'!AP170/100),"")</f>
        <v>707.36108059318</v>
      </c>
      <c r="AP170" s="0" t="n">
        <f aca="false">IFERROR(AQ170/(1+'IMF GDP constant growth'!AQ170/100),"")</f>
        <v>718.551532888164</v>
      </c>
      <c r="AQ170" s="0" t="n">
        <f aca="false">IFERROR(AR170/(1+'IMF GDP constant growth'!AR170/100),"")</f>
        <v>733.533332348883</v>
      </c>
      <c r="AR170" s="0" t="n">
        <f aca="false">IFERROR(AS170/(1+'IMF GDP constant growth'!AS170/100),"")</f>
        <v>744.066871001413</v>
      </c>
      <c r="AS170" s="0" t="n">
        <f aca="false">IFERROR(AT170/(1+'IMF GDP constant growth'!AT170/100),"")</f>
        <v>765.287658162373</v>
      </c>
      <c r="AT170" s="0" t="n">
        <f aca="false">IFERROR(AU170/(1+'IMF GDP constant growth'!AU170/100),"")</f>
        <v>774.142036367312</v>
      </c>
      <c r="AU170" s="0" t="n">
        <f aca="false">IFERROR(AV170/(1+'IMF GDP constant growth'!AV170/100),"")</f>
        <v>756.553529301046</v>
      </c>
      <c r="AV170" s="0" t="n">
        <f aca="false">IFERROR(AW170/(1+'IMF GDP constant growth'!AW170/100),"")</f>
        <v>797.384723277424</v>
      </c>
      <c r="AW170" s="0" t="n">
        <f aca="false">'IMF GDP current US'!AW170</f>
        <v>818.643</v>
      </c>
      <c r="AX170" s="0" t="n">
        <f aca="false">IFERROR(AW170*(1+'IMF GDP constant growth'!AX170/100),"")</f>
        <v>824.89743252</v>
      </c>
      <c r="AY170" s="0" t="n">
        <f aca="false">IFERROR(AX170*(1+'IMF GDP constant growth'!AY170/100),"")</f>
        <v>835.959307090093</v>
      </c>
      <c r="AZ170" s="0" t="n">
        <f aca="false">IFERROR(AY170*(1+'IMF GDP constant growth'!AZ170/100),"")</f>
        <v>847.587501051716</v>
      </c>
      <c r="BA170" s="0" t="n">
        <f aca="false">IFERROR(AZ170*(1+'IMF GDP constant growth'!BA170/100),"")</f>
        <v>862.844076070647</v>
      </c>
      <c r="BB170" s="0" t="n">
        <f aca="false">IFERROR(BA170*(1+'IMF GDP constant growth'!BB170/100),"")</f>
        <v>873.198204983495</v>
      </c>
      <c r="BC170" s="0" t="n">
        <f aca="false">IFERROR(BB170*(1+'IMF GDP constant growth'!BC170/100),"")</f>
        <v>888.915772673198</v>
      </c>
      <c r="BD170" s="0" t="n">
        <f aca="false">IFERROR(BC170*(1+'IMF GDP constant growth'!BD170/100),"")</f>
        <v>899.582761945276</v>
      </c>
      <c r="BE170" s="0" t="n">
        <v>2023</v>
      </c>
    </row>
    <row r="171" customFormat="false" ht="15" hidden="false" customHeight="false" outlineLevel="0" collapsed="false">
      <c r="A171" s="0" t="s">
        <v>187</v>
      </c>
      <c r="B171" s="0" t="s">
        <v>416</v>
      </c>
      <c r="C171" s="0" t="s">
        <v>239</v>
      </c>
      <c r="D171" s="0" t="s">
        <v>240</v>
      </c>
      <c r="E171" s="0" t="s">
        <v>241</v>
      </c>
      <c r="F171" s="0" t="s">
        <v>242</v>
      </c>
      <c r="G171" s="0" t="str">
        <f aca="false">IFERROR(H171/(1+'IMF GDP constant growth'!H171/100),"")</f>
        <v/>
      </c>
      <c r="H171" s="0" t="str">
        <f aca="false">IFERROR(I171/(1+'IMF GDP constant growth'!I171/100),"")</f>
        <v/>
      </c>
      <c r="I171" s="0" t="str">
        <f aca="false">IFERROR(J171/(1+'IMF GDP constant growth'!J171/100),"")</f>
        <v/>
      </c>
      <c r="J171" s="0" t="str">
        <f aca="false">IFERROR(K171/(1+'IMF GDP constant growth'!K171/100),"")</f>
        <v/>
      </c>
      <c r="K171" s="0" t="str">
        <f aca="false">IFERROR(L171/(1+'IMF GDP constant growth'!L171/100),"")</f>
        <v/>
      </c>
      <c r="L171" s="0" t="str">
        <f aca="false">IFERROR(M171/(1+'IMF GDP constant growth'!M171/100),"")</f>
        <v/>
      </c>
      <c r="M171" s="0" t="str">
        <f aca="false">IFERROR(N171/(1+'IMF GDP constant growth'!N171/100),"")</f>
        <v/>
      </c>
      <c r="N171" s="0" t="str">
        <f aca="false">IFERROR(O171/(1+'IMF GDP constant growth'!O171/100),"")</f>
        <v/>
      </c>
      <c r="O171" s="0" t="str">
        <f aca="false">IFERROR(P171/(1+'IMF GDP constant growth'!P171/100),"")</f>
        <v/>
      </c>
      <c r="P171" s="0" t="str">
        <f aca="false">IFERROR(Q171/(1+'IMF GDP constant growth'!Q171/100),"")</f>
        <v/>
      </c>
      <c r="Q171" s="0" t="str">
        <f aca="false">IFERROR(R171/(1+'IMF GDP constant growth'!R171/100),"")</f>
        <v/>
      </c>
      <c r="R171" s="0" t="str">
        <f aca="false">IFERROR(S171/(1+'IMF GDP constant growth'!S171/100),"")</f>
        <v/>
      </c>
      <c r="S171" s="0" t="str">
        <f aca="false">IFERROR(T171/(1+'IMF GDP constant growth'!T171/100),"")</f>
        <v/>
      </c>
      <c r="T171" s="0" t="str">
        <f aca="false">IFERROR(U171/(1+'IMF GDP constant growth'!U171/100),"")</f>
        <v/>
      </c>
      <c r="U171" s="0" t="str">
        <f aca="false">IFERROR(V171/(1+'IMF GDP constant growth'!V171/100),"")</f>
        <v/>
      </c>
      <c r="V171" s="0" t="str">
        <f aca="false">IFERROR(W171/(1+'IMF GDP constant growth'!W171/100),"")</f>
        <v/>
      </c>
      <c r="W171" s="0" t="str">
        <f aca="false">IFERROR(X171/(1+'IMF GDP constant growth'!X171/100),"")</f>
        <v/>
      </c>
      <c r="X171" s="0" t="str">
        <f aca="false">IFERROR(Y171/(1+'IMF GDP constant growth'!Y171/100),"")</f>
        <v/>
      </c>
      <c r="Y171" s="0" t="str">
        <f aca="false">IFERROR(Z171/(1+'IMF GDP constant growth'!Z171/100),"")</f>
        <v/>
      </c>
      <c r="Z171" s="0" t="str">
        <f aca="false">IFERROR(AA171/(1+'IMF GDP constant growth'!AA171/100),"")</f>
        <v/>
      </c>
      <c r="AA171" s="0" t="str">
        <f aca="false">IFERROR(AB171/(1+'IMF GDP constant growth'!AB171/100),"")</f>
        <v/>
      </c>
      <c r="AB171" s="0" t="str">
        <f aca="false">IFERROR(AC171/(1+'IMF GDP constant growth'!AC171/100),"")</f>
        <v/>
      </c>
      <c r="AC171" s="0" t="str">
        <f aca="false">IFERROR(AD171/(1+'IMF GDP constant growth'!AD171/100),"")</f>
        <v/>
      </c>
      <c r="AD171" s="0" t="str">
        <f aca="false">IFERROR(AE171/(1+'IMF GDP constant growth'!AE171/100),"")</f>
        <v/>
      </c>
      <c r="AE171" s="0" t="str">
        <f aca="false">IFERROR(AF171/(1+'IMF GDP constant growth'!AF171/100),"")</f>
        <v/>
      </c>
      <c r="AF171" s="0" t="str">
        <f aca="false">IFERROR(AG171/(1+'IMF GDP constant growth'!AG171/100),"")</f>
        <v/>
      </c>
      <c r="AG171" s="0" t="str">
        <f aca="false">IFERROR(AH171/(1+'IMF GDP constant growth'!AH171/100),"")</f>
        <v/>
      </c>
      <c r="AH171" s="0" t="str">
        <f aca="false">IFERROR(AI171/(1+'IMF GDP constant growth'!AI171/100),"")</f>
        <v/>
      </c>
      <c r="AI171" s="0" t="str">
        <f aca="false">IFERROR(AJ171/(1+'IMF GDP constant growth'!AJ171/100),"")</f>
        <v/>
      </c>
      <c r="AJ171" s="0" t="str">
        <f aca="false">IFERROR(AK171/(1+'IMF GDP constant growth'!AK171/100),"")</f>
        <v/>
      </c>
      <c r="AK171" s="0" t="str">
        <f aca="false">IFERROR(AL171/(1+'IMF GDP constant growth'!AL171/100),"")</f>
        <v/>
      </c>
      <c r="AL171" s="0" t="str">
        <f aca="false">IFERROR(AM171/(1+'IMF GDP constant growth'!AM171/100),"")</f>
        <v/>
      </c>
      <c r="AM171" s="0" t="str">
        <f aca="false">IFERROR(AN171/(1+'IMF GDP constant growth'!AN171/100),"")</f>
        <v/>
      </c>
      <c r="AN171" s="0" t="str">
        <f aca="false">IFERROR(AO171/(1+'IMF GDP constant growth'!AO171/100),"")</f>
        <v/>
      </c>
      <c r="AO171" s="0" t="str">
        <f aca="false">IFERROR(AP171/(1+'IMF GDP constant growth'!AP171/100),"")</f>
        <v/>
      </c>
      <c r="AP171" s="0" t="str">
        <f aca="false">IFERROR(AQ171/(1+'IMF GDP constant growth'!AQ171/100),"")</f>
        <v/>
      </c>
      <c r="AQ171" s="0" t="str">
        <f aca="false">IFERROR(AR171/(1+'IMF GDP constant growth'!AR171/100),"")</f>
        <v/>
      </c>
      <c r="AR171" s="0" t="str">
        <f aca="false">IFERROR(AS171/(1+'IMF GDP constant growth'!AS171/100),"")</f>
        <v/>
      </c>
      <c r="AS171" s="0" t="str">
        <f aca="false">IFERROR(AT171/(1+'IMF GDP constant growth'!AT171/100),"")</f>
        <v/>
      </c>
      <c r="AT171" s="0" t="str">
        <f aca="false">IFERROR(AU171/(1+'IMF GDP constant growth'!AU171/100),"")</f>
        <v/>
      </c>
      <c r="AU171" s="0" t="str">
        <f aca="false">IFERROR(AV171/(1+'IMF GDP constant growth'!AV171/100),"")</f>
        <v/>
      </c>
      <c r="AV171" s="0" t="str">
        <f aca="false">IFERROR(AW171/(1+'IMF GDP constant growth'!AW171/100),"")</f>
        <v/>
      </c>
      <c r="AW171" s="0" t="str">
        <f aca="false">'IMF GDP current US'!AW171</f>
        <v>n/a</v>
      </c>
      <c r="AX171" s="0" t="str">
        <f aca="false">IFERROR(AW171*(1+'IMF GDP constant growth'!AX171/100),"")</f>
        <v/>
      </c>
      <c r="AY171" s="0" t="str">
        <f aca="false">IFERROR(AX171*(1+'IMF GDP constant growth'!AY171/100),"")</f>
        <v/>
      </c>
      <c r="AZ171" s="0" t="str">
        <f aca="false">IFERROR(AY171*(1+'IMF GDP constant growth'!AZ171/100),"")</f>
        <v/>
      </c>
      <c r="BA171" s="0" t="str">
        <f aca="false">IFERROR(AZ171*(1+'IMF GDP constant growth'!BA171/100),"")</f>
        <v/>
      </c>
      <c r="BB171" s="0" t="str">
        <f aca="false">IFERROR(BA171*(1+'IMF GDP constant growth'!BB171/100),"")</f>
        <v/>
      </c>
      <c r="BC171" s="0" t="str">
        <f aca="false">IFERROR(BB171*(1+'IMF GDP constant growth'!BC171/100),"")</f>
        <v/>
      </c>
      <c r="BD171" s="0" t="str">
        <f aca="false">IFERROR(BC171*(1+'IMF GDP constant growth'!BD171/100),"")</f>
        <v/>
      </c>
      <c r="BE171" s="0" t="n">
        <v>2010</v>
      </c>
    </row>
    <row r="172" customFormat="false" ht="15" hidden="false" customHeight="false" outlineLevel="0" collapsed="false">
      <c r="A172" s="0" t="s">
        <v>189</v>
      </c>
      <c r="B172" s="0" t="s">
        <v>417</v>
      </c>
      <c r="C172" s="0" t="s">
        <v>239</v>
      </c>
      <c r="D172" s="0" t="s">
        <v>240</v>
      </c>
      <c r="E172" s="0" t="s">
        <v>241</v>
      </c>
      <c r="F172" s="0" t="s">
        <v>242</v>
      </c>
      <c r="G172" s="0" t="n">
        <f aca="false">IFERROR(H172/(1+'IMF GDP constant growth'!H172/100),"")</f>
        <v>82.1602972823614</v>
      </c>
      <c r="H172" s="0" t="n">
        <f aca="false">IFERROR(I172/(1+'IMF GDP constant growth'!I172/100),"")</f>
        <v>87.9936783894091</v>
      </c>
      <c r="I172" s="0" t="n">
        <f aca="false">IFERROR(J172/(1+'IMF GDP constant growth'!J172/100),"")</f>
        <v>92.2261743199397</v>
      </c>
      <c r="J172" s="0" t="n">
        <f aca="false">IFERROR(K172/(1+'IMF GDP constant growth'!K172/100),"")</f>
        <v>100.547742028828</v>
      </c>
      <c r="K172" s="0" t="n">
        <f aca="false">IFERROR(L172/(1+'IMF GDP constant growth'!L172/100),"")</f>
        <v>110.651784625305</v>
      </c>
      <c r="L172" s="0" t="n">
        <f aca="false">IFERROR(M172/(1+'IMF GDP constant growth'!M172/100),"")</f>
        <v>115.970815912243</v>
      </c>
      <c r="M172" s="0" t="n">
        <f aca="false">IFERROR(N172/(1+'IMF GDP constant growth'!N172/100),"")</f>
        <v>129.321376240061</v>
      </c>
      <c r="N172" s="0" t="n">
        <f aca="false">IFERROR(O172/(1+'IMF GDP constant growth'!O172/100),"")</f>
        <v>145.811144924431</v>
      </c>
      <c r="O172" s="0" t="n">
        <f aca="false">IFERROR(P172/(1+'IMF GDP constant growth'!P172/100),"")</f>
        <v>157.511031193167</v>
      </c>
      <c r="P172" s="0" t="n">
        <f aca="false">IFERROR(Q172/(1+'IMF GDP constant growth'!Q172/100),"")</f>
        <v>171.249143333835</v>
      </c>
      <c r="Q172" s="0" t="n">
        <f aca="false">IFERROR(R172/(1+'IMF GDP constant growth'!R172/100),"")</f>
        <v>180.738058365963</v>
      </c>
      <c r="R172" s="0" t="n">
        <f aca="false">IFERROR(S172/(1+'IMF GDP constant growth'!S172/100),"")</f>
        <v>195.869448612361</v>
      </c>
      <c r="S172" s="0" t="n">
        <f aca="false">IFERROR(T172/(1+'IMF GDP constant growth'!T172/100),"")</f>
        <v>212.146199792048</v>
      </c>
      <c r="T172" s="0" t="n">
        <f aca="false">IFERROR(U172/(1+'IMF GDP constant growth'!U172/100),"")</f>
        <v>226.601841845879</v>
      </c>
      <c r="U172" s="0" t="n">
        <f aca="false">IFERROR(V172/(1+'IMF GDP constant growth'!V172/100),"")</f>
        <v>243.603778039575</v>
      </c>
      <c r="V172" s="0" t="n">
        <f aca="false">IFERROR(W172/(1+'IMF GDP constant growth'!W172/100),"")</f>
        <v>259.435587574367</v>
      </c>
      <c r="W172" s="0" t="n">
        <f aca="false">IFERROR(X172/(1+'IMF GDP constant growth'!X172/100),"")</f>
        <v>275.460923818836</v>
      </c>
      <c r="X172" s="0" t="n">
        <f aca="false">IFERROR(Y172/(1+'IMF GDP constant growth'!Y172/100),"")</f>
        <v>292.129064319113</v>
      </c>
      <c r="Y172" s="0" t="n">
        <f aca="false">IFERROR(Z172/(1+'IMF GDP constant growth'!Z172/100),"")</f>
        <v>304.413091473732</v>
      </c>
      <c r="Z172" s="0" t="n">
        <f aca="false">IFERROR(AA172/(1+'IMF GDP constant growth'!AA172/100),"")</f>
        <v>324.906180791744</v>
      </c>
      <c r="AA172" s="0" t="n">
        <f aca="false">IFERROR(AB172/(1+'IMF GDP constant growth'!AB172/100),"")</f>
        <v>345.420757046934</v>
      </c>
      <c r="AB172" s="0" t="n">
        <f aca="false">IFERROR(AC172/(1+'IMF GDP constant growth'!AC172/100),"")</f>
        <v>340.577958033136</v>
      </c>
      <c r="AC172" s="0" t="n">
        <f aca="false">IFERROR(AD172/(1+'IMF GDP constant growth'!AD172/100),"")</f>
        <v>359.245035912932</v>
      </c>
      <c r="AD172" s="0" t="n">
        <f aca="false">IFERROR(AE172/(1+'IMF GDP constant growth'!AE172/100),"")</f>
        <v>374.423138680254</v>
      </c>
      <c r="AE172" s="0" t="n">
        <f aca="false">IFERROR(AF172/(1+'IMF GDP constant growth'!AF172/100),"")</f>
        <v>400.453035281305</v>
      </c>
      <c r="AF172" s="0" t="n">
        <f aca="false">IFERROR(AG172/(1+'IMF GDP constant growth'!AG172/100),"")</f>
        <v>422.009422170498</v>
      </c>
      <c r="AG172" s="0" t="n">
        <f aca="false">IFERROR(AH172/(1+'IMF GDP constant growth'!AH172/100),"")</f>
        <v>446.363585923957</v>
      </c>
      <c r="AH172" s="0" t="n">
        <f aca="false">IFERROR(AI172/(1+'IMF GDP constant growth'!AI172/100),"")</f>
        <v>476.943955195608</v>
      </c>
      <c r="AI172" s="0" t="n">
        <f aca="false">IFERROR(AJ172/(1+'IMF GDP constant growth'!AJ172/100),"")</f>
        <v>480.75473739762</v>
      </c>
      <c r="AJ172" s="0" t="n">
        <f aca="false">IFERROR(AK172/(1+'IMF GDP constant growth'!AK172/100),"")</f>
        <v>473.000163483397</v>
      </c>
      <c r="AK172" s="0" t="n">
        <f aca="false">IFERROR(AL172/(1+'IMF GDP constant growth'!AL172/100),"")</f>
        <v>521.459030232271</v>
      </c>
      <c r="AL172" s="0" t="n">
        <f aca="false">IFERROR(AM172/(1+'IMF GDP constant growth'!AM172/100),"")</f>
        <v>540.617435003004</v>
      </c>
      <c r="AM172" s="0" t="n">
        <f aca="false">IFERROR(AN172/(1+'IMF GDP constant growth'!AN172/100),"")</f>
        <v>552.629954408771</v>
      </c>
      <c r="AN172" s="0" t="n">
        <f aca="false">IFERROR(AO172/(1+'IMF GDP constant growth'!AO172/100),"")</f>
        <v>566.357282476285</v>
      </c>
      <c r="AO172" s="0" t="n">
        <f aca="false">IFERROR(AP172/(1+'IMF GDP constant growth'!AP172/100),"")</f>
        <v>593.083682636341</v>
      </c>
      <c r="AP172" s="0" t="n">
        <f aca="false">IFERROR(AQ172/(1+'IMF GDP constant growth'!AQ172/100),"")</f>
        <v>601.77828942379</v>
      </c>
      <c r="AQ172" s="0" t="n">
        <f aca="false">IFERROR(AR172/(1+'IMF GDP constant growth'!AR172/100),"")</f>
        <v>614.806789389815</v>
      </c>
      <c r="AR172" s="0" t="n">
        <f aca="false">IFERROR(AS172/(1+'IMF GDP constant growth'!AS172/100),"")</f>
        <v>635.163042186511</v>
      </c>
      <c r="AS172" s="0" t="n">
        <f aca="false">IFERROR(AT172/(1+'IMF GDP constant growth'!AT172/100),"")</f>
        <v>652.865036172249</v>
      </c>
      <c r="AT172" s="0" t="n">
        <f aca="false">IFERROR(AU172/(1+'IMF GDP constant growth'!AU172/100),"")</f>
        <v>672.868820880567</v>
      </c>
      <c r="AU172" s="0" t="n">
        <f aca="false">IFERROR(AV172/(1+'IMF GDP constant growth'!AV172/100),"")</f>
        <v>695.658887843792</v>
      </c>
      <c r="AV172" s="0" t="n">
        <f aca="false">IFERROR(AW172/(1+'IMF GDP constant growth'!AW172/100),"")</f>
        <v>741.711506219051</v>
      </c>
      <c r="AW172" s="0" t="n">
        <f aca="false">'IMF GDP current US'!AW172</f>
        <v>760.907</v>
      </c>
      <c r="AX172" s="0" t="n">
        <f aca="false">IFERROR(AW172*(1+'IMF GDP constant growth'!AX172/100),"")</f>
        <v>771.52926172</v>
      </c>
      <c r="AY172" s="0" t="n">
        <f aca="false">IFERROR(AX172*(1+'IMF GDP constant growth'!AY172/100),"")</f>
        <v>795.230640640038</v>
      </c>
      <c r="AZ172" s="0" t="n">
        <f aca="false">IFERROR(AY172*(1+'IMF GDP constant growth'!AZ172/100),"")</f>
        <v>816.940437129512</v>
      </c>
      <c r="BA172" s="0" t="n">
        <f aca="false">IFERROR(AZ172*(1+'IMF GDP constant growth'!BA172/100),"")</f>
        <v>837.49465852769</v>
      </c>
      <c r="BB172" s="0" t="n">
        <f aca="false">IFERROR(BA172*(1+'IMF GDP constant growth'!BB172/100),"")</f>
        <v>857.703404637963</v>
      </c>
      <c r="BC172" s="0" t="n">
        <f aca="false">IFERROR(BB172*(1+'IMF GDP constant growth'!BC172/100),"")</f>
        <v>877.662162863889</v>
      </c>
      <c r="BD172" s="0" t="n">
        <f aca="false">IFERROR(BC172*(1+'IMF GDP constant growth'!BD172/100),"")</f>
        <v>895.531364499797</v>
      </c>
      <c r="BE172" s="0" t="n">
        <v>2023</v>
      </c>
    </row>
    <row r="173" customFormat="false" ht="15" hidden="false" customHeight="false" outlineLevel="0" collapsed="false">
      <c r="A173" s="0" t="s">
        <v>190</v>
      </c>
      <c r="B173" s="0" t="s">
        <v>418</v>
      </c>
      <c r="C173" s="0" t="s">
        <v>239</v>
      </c>
      <c r="D173" s="0" t="s">
        <v>240</v>
      </c>
      <c r="E173" s="0" t="s">
        <v>241</v>
      </c>
      <c r="F173" s="0" t="s">
        <v>242</v>
      </c>
      <c r="G173" s="0" t="str">
        <f aca="false">IFERROR(H173/(1+'IMF GDP constant growth'!H173/100),"")</f>
        <v/>
      </c>
      <c r="H173" s="0" t="str">
        <f aca="false">IFERROR(I173/(1+'IMF GDP constant growth'!I173/100),"")</f>
        <v/>
      </c>
      <c r="I173" s="0" t="str">
        <f aca="false">IFERROR(J173/(1+'IMF GDP constant growth'!J173/100),"")</f>
        <v/>
      </c>
      <c r="J173" s="0" t="str">
        <f aca="false">IFERROR(K173/(1+'IMF GDP constant growth'!K173/100),"")</f>
        <v/>
      </c>
      <c r="K173" s="0" t="str">
        <f aca="false">IFERROR(L173/(1+'IMF GDP constant growth'!L173/100),"")</f>
        <v/>
      </c>
      <c r="L173" s="0" t="str">
        <f aca="false">IFERROR(M173/(1+'IMF GDP constant growth'!M173/100),"")</f>
        <v/>
      </c>
      <c r="M173" s="0" t="str">
        <f aca="false">IFERROR(N173/(1+'IMF GDP constant growth'!N173/100),"")</f>
        <v/>
      </c>
      <c r="N173" s="0" t="str">
        <f aca="false">IFERROR(O173/(1+'IMF GDP constant growth'!O173/100),"")</f>
        <v/>
      </c>
      <c r="O173" s="0" t="str">
        <f aca="false">IFERROR(P173/(1+'IMF GDP constant growth'!P173/100),"")</f>
        <v/>
      </c>
      <c r="P173" s="0" t="str">
        <f aca="false">IFERROR(Q173/(1+'IMF GDP constant growth'!Q173/100),"")</f>
        <v/>
      </c>
      <c r="Q173" s="0" t="str">
        <f aca="false">IFERROR(R173/(1+'IMF GDP constant growth'!R173/100),"")</f>
        <v/>
      </c>
      <c r="R173" s="0" t="str">
        <f aca="false">IFERROR(S173/(1+'IMF GDP constant growth'!S173/100),"")</f>
        <v/>
      </c>
      <c r="S173" s="0" t="n">
        <f aca="false">IFERROR(T173/(1+'IMF GDP constant growth'!T173/100),"")</f>
        <v>3.0278530846539</v>
      </c>
      <c r="T173" s="0" t="n">
        <f aca="false">IFERROR(U173/(1+'IMF GDP constant growth'!U173/100),"")</f>
        <v>2.69179167078816</v>
      </c>
      <c r="U173" s="0" t="n">
        <f aca="false">IFERROR(V173/(1+'IMF GDP constant growth'!V173/100),"")</f>
        <v>2.11572133532279</v>
      </c>
      <c r="V173" s="0" t="n">
        <f aca="false">IFERROR(W173/(1+'IMF GDP constant growth'!W173/100),"")</f>
        <v>1.85129848283415</v>
      </c>
      <c r="W173" s="0" t="n">
        <f aca="false">IFERROR(X173/(1+'IMF GDP constant growth'!X173/100),"")</f>
        <v>1.77043376510395</v>
      </c>
      <c r="X173" s="0" t="n">
        <f aca="false">IFERROR(Y173/(1+'IMF GDP constant growth'!Y173/100),"")</f>
        <v>1.80053113911072</v>
      </c>
      <c r="Y173" s="0" t="n">
        <f aca="false">IFERROR(Z173/(1+'IMF GDP constant growth'!Z173/100),"")</f>
        <v>1.89595928948359</v>
      </c>
      <c r="Z173" s="0" t="n">
        <f aca="false">IFERROR(AA173/(1+'IMF GDP constant growth'!AA173/100),"")</f>
        <v>1.96609082360158</v>
      </c>
      <c r="AA173" s="0" t="n">
        <f aca="false">IFERROR(AB173/(1+'IMF GDP constant growth'!AB173/100),"")</f>
        <v>2.12927636196051</v>
      </c>
      <c r="AB173" s="0" t="n">
        <f aca="false">IFERROR(AC173/(1+'IMF GDP constant growth'!AC173/100),"")</f>
        <v>2.34646255088049</v>
      </c>
      <c r="AC173" s="0" t="n">
        <f aca="false">IFERROR(AD173/(1+'IMF GDP constant growth'!AD173/100),"")</f>
        <v>2.55999064301061</v>
      </c>
      <c r="AD173" s="0" t="n">
        <f aca="false">IFERROR(AE173/(1+'IMF GDP constant growth'!AE173/100),"")</f>
        <v>2.82110968859769</v>
      </c>
      <c r="AE173" s="0" t="n">
        <f aca="false">IFERROR(AF173/(1+'IMF GDP constant growth'!AF173/100),"")</f>
        <v>3.12014731558905</v>
      </c>
      <c r="AF173" s="0" t="n">
        <f aca="false">IFERROR(AG173/(1+'IMF GDP constant growth'!AG173/100),"")</f>
        <v>3.32919718573352</v>
      </c>
      <c r="AG173" s="0" t="n">
        <f aca="false">IFERROR(AH173/(1+'IMF GDP constant growth'!AH173/100),"")</f>
        <v>3.56224098873486</v>
      </c>
      <c r="AH173" s="0" t="n">
        <f aca="false">IFERROR(AI173/(1+'IMF GDP constant growth'!AI173/100),"")</f>
        <v>3.84009578585618</v>
      </c>
      <c r="AI173" s="0" t="n">
        <f aca="false">IFERROR(AJ173/(1+'IMF GDP constant growth'!AJ173/100),"")</f>
        <v>4.14346335293882</v>
      </c>
      <c r="AJ173" s="0" t="n">
        <f aca="false">IFERROR(AK173/(1+'IMF GDP constant growth'!AK173/100),"")</f>
        <v>4.30505842370344</v>
      </c>
      <c r="AK173" s="0" t="n">
        <f aca="false">IFERROR(AL173/(1+'IMF GDP constant growth'!AL173/100),"")</f>
        <v>4.58488722124416</v>
      </c>
      <c r="AL173" s="0" t="n">
        <f aca="false">IFERROR(AM173/(1+'IMF GDP constant growth'!AM173/100),"")</f>
        <v>4.92416887561623</v>
      </c>
      <c r="AM173" s="0" t="n">
        <f aca="false">IFERROR(AN173/(1+'IMF GDP constant growth'!AN173/100),"")</f>
        <v>5.29348154128744</v>
      </c>
      <c r="AN173" s="0" t="n">
        <f aca="false">IFERROR(AO173/(1+'IMF GDP constant growth'!AO173/100),"")</f>
        <v>5.68519917534271</v>
      </c>
      <c r="AO173" s="0" t="n">
        <f aca="false">IFERROR(AP173/(1+'IMF GDP constant growth'!AP173/100),"")</f>
        <v>6.06610752009068</v>
      </c>
      <c r="AP173" s="0" t="n">
        <f aca="false">IFERROR(AQ173/(1+'IMF GDP constant growth'!AQ173/100),"")</f>
        <v>6.43007397129612</v>
      </c>
      <c r="AQ173" s="0" t="n">
        <f aca="false">IFERROR(AR173/(1+'IMF GDP constant growth'!AR173/100),"")</f>
        <v>6.87374907531555</v>
      </c>
      <c r="AR173" s="0" t="n">
        <f aca="false">IFERROR(AS173/(1+'IMF GDP constant growth'!AS173/100),"")</f>
        <v>7.36178525966295</v>
      </c>
      <c r="AS173" s="0" t="n">
        <f aca="false">IFERROR(AT173/(1+'IMF GDP constant growth'!AT173/100),"")</f>
        <v>7.92128093939734</v>
      </c>
      <c r="AT173" s="0" t="n">
        <f aca="false">IFERROR(AU173/(1+'IMF GDP constant growth'!AU173/100),"")</f>
        <v>8.50745572891274</v>
      </c>
      <c r="AU173" s="0" t="n">
        <f aca="false">IFERROR(AV173/(1+'IMF GDP constant growth'!AV173/100),"")</f>
        <v>8.88093303541201</v>
      </c>
      <c r="AV173" s="0" t="n">
        <f aca="false">IFERROR(AW173/(1+'IMF GDP constant growth'!AW173/100),"")</f>
        <v>9.71574074074074</v>
      </c>
      <c r="AW173" s="0" t="n">
        <f aca="false">'IMF GDP current US'!AW173</f>
        <v>10.493</v>
      </c>
      <c r="AX173" s="0" t="n">
        <f aca="false">IFERROR(AW173*(1+'IMF GDP constant growth'!AX173/100),"")</f>
        <v>11.3586725</v>
      </c>
      <c r="AY173" s="0" t="n">
        <f aca="false">IFERROR(AX173*(1+'IMF GDP constant growth'!AY173/100),"")</f>
        <v>12.0919883966</v>
      </c>
      <c r="AZ173" s="0" t="n">
        <f aca="false">IFERROR(AY173*(1+'IMF GDP constant growth'!AZ173/100),"")</f>
        <v>12.636127874447</v>
      </c>
      <c r="BA173" s="0" t="n">
        <f aca="false">IFERROR(AZ173*(1+'IMF GDP constant growth'!BA173/100),"")</f>
        <v>13.2047536287971</v>
      </c>
      <c r="BB173" s="0" t="n">
        <f aca="false">IFERROR(BA173*(1+'IMF GDP constant growth'!BB173/100),"")</f>
        <v>13.798967542093</v>
      </c>
      <c r="BC173" s="0" t="n">
        <f aca="false">IFERROR(BB173*(1+'IMF GDP constant growth'!BC173/100),"")</f>
        <v>14.4199210814872</v>
      </c>
      <c r="BD173" s="0" t="n">
        <f aca="false">IFERROR(BC173*(1+'IMF GDP constant growth'!BD173/100),"")</f>
        <v>15.0688175301541</v>
      </c>
      <c r="BE173" s="0" t="n">
        <v>2022</v>
      </c>
    </row>
    <row r="174" customFormat="false" ht="15" hidden="false" customHeight="false" outlineLevel="0" collapsed="false">
      <c r="A174" s="0" t="s">
        <v>191</v>
      </c>
      <c r="B174" s="0" t="s">
        <v>419</v>
      </c>
      <c r="C174" s="0" t="s">
        <v>239</v>
      </c>
      <c r="D174" s="0" t="s">
        <v>240</v>
      </c>
      <c r="E174" s="0" t="s">
        <v>241</v>
      </c>
      <c r="F174" s="0" t="s">
        <v>242</v>
      </c>
      <c r="G174" s="0" t="n">
        <f aca="false">IFERROR(H174/(1+'IMF GDP constant growth'!H174/100),"")</f>
        <v>9.65218071374392</v>
      </c>
      <c r="H174" s="0" t="n">
        <f aca="false">IFERROR(I174/(1+'IMF GDP constant growth'!I174/100),"")</f>
        <v>9.70044161731264</v>
      </c>
      <c r="I174" s="0" t="n">
        <f aca="false">IFERROR(J174/(1+'IMF GDP constant growth'!J174/100),"")</f>
        <v>9.75864426701651</v>
      </c>
      <c r="J174" s="0" t="n">
        <f aca="false">IFERROR(K174/(1+'IMF GDP constant growth'!K174/100),"")</f>
        <v>9.99285172942491</v>
      </c>
      <c r="K174" s="0" t="n">
        <f aca="false">IFERROR(L174/(1+'IMF GDP constant growth'!L174/100),"")</f>
        <v>10.3326086882254</v>
      </c>
      <c r="L174" s="0" t="n">
        <f aca="false">IFERROR(M174/(1+'IMF GDP constant growth'!M174/100),"")</f>
        <v>10.8079086878837</v>
      </c>
      <c r="M174" s="0" t="n">
        <f aca="false">IFERROR(N174/(1+'IMF GDP constant growth'!N174/100),"")</f>
        <v>11.5212306612841</v>
      </c>
      <c r="N174" s="0" t="n">
        <f aca="false">IFERROR(O174/(1+'IMF GDP constant growth'!O174/100),"")</f>
        <v>12.2009832702998</v>
      </c>
      <c r="O174" s="0" t="n">
        <f aca="false">IFERROR(P174/(1+'IMF GDP constant growth'!P174/100),"")</f>
        <v>12.737826534193</v>
      </c>
      <c r="P174" s="0" t="n">
        <f aca="false">IFERROR(Q174/(1+'IMF GDP constant growth'!Q174/100),"")</f>
        <v>13.2218639424923</v>
      </c>
      <c r="Q174" s="0" t="n">
        <f aca="false">IFERROR(R174/(1+'IMF GDP constant growth'!R174/100),"")</f>
        <v>14.1533442572409</v>
      </c>
      <c r="R174" s="0" t="n">
        <f aca="false">IFERROR(S174/(1+'IMF GDP constant growth'!S174/100),"")</f>
        <v>14.446601550251</v>
      </c>
      <c r="S174" s="0" t="n">
        <f aca="false">IFERROR(T174/(1+'IMF GDP constant growth'!T174/100),"")</f>
        <v>14.5309697033044</v>
      </c>
      <c r="T174" s="0" t="n">
        <f aca="false">IFERROR(U174/(1+'IMF GDP constant growth'!U174/100),"")</f>
        <v>14.7062131979263</v>
      </c>
      <c r="U174" s="0" t="n">
        <f aca="false">IFERROR(V174/(1+'IMF GDP constant growth'!V174/100),"")</f>
        <v>14.9366595587378</v>
      </c>
      <c r="V174" s="0" t="n">
        <f aca="false">IFERROR(W174/(1+'IMF GDP constant growth'!W174/100),"")</f>
        <v>15.4700476715803</v>
      </c>
      <c r="W174" s="0" t="n">
        <f aca="false">IFERROR(X174/(1+'IMF GDP constant growth'!X174/100),"")</f>
        <v>16.1730066377769</v>
      </c>
      <c r="X174" s="0" t="n">
        <f aca="false">IFERROR(Y174/(1+'IMF GDP constant growth'!Y174/100),"")</f>
        <v>16.7431051217585</v>
      </c>
      <c r="Y174" s="0" t="n">
        <f aca="false">IFERROR(Z174/(1+'IMF GDP constant growth'!Z174/100),"")</f>
        <v>17.3639394596734</v>
      </c>
      <c r="Z174" s="0" t="n">
        <f aca="false">IFERROR(AA174/(1+'IMF GDP constant growth'!AA174/100),"")</f>
        <v>18.2043541295215</v>
      </c>
      <c r="AA174" s="0" t="n">
        <f aca="false">IFERROR(AB174/(1+'IMF GDP constant growth'!AB174/100),"")</f>
        <v>19.1025569622721</v>
      </c>
      <c r="AB174" s="0" t="n">
        <f aca="false">IFERROR(AC174/(1+'IMF GDP constant growth'!AC174/100),"")</f>
        <v>20.2483283288692</v>
      </c>
      <c r="AC174" s="0" t="n">
        <f aca="false">IFERROR(AD174/(1+'IMF GDP constant growth'!AD174/100),"")</f>
        <v>21.6989185703494</v>
      </c>
      <c r="AD174" s="0" t="n">
        <f aca="false">IFERROR(AE174/(1+'IMF GDP constant growth'!AE174/100),"")</f>
        <v>23.1931061031037</v>
      </c>
      <c r="AE174" s="0" t="n">
        <f aca="false">IFERROR(AF174/(1+'IMF GDP constant growth'!AF174/100),"")</f>
        <v>25.0086624488546</v>
      </c>
      <c r="AF174" s="0" t="n">
        <f aca="false">IFERROR(AG174/(1+'IMF GDP constant growth'!AG174/100),"")</f>
        <v>26.8518008713352</v>
      </c>
      <c r="AG174" s="0" t="n">
        <f aca="false">IFERROR(AH174/(1+'IMF GDP constant growth'!AH174/100),"")</f>
        <v>28.1033633099481</v>
      </c>
      <c r="AH174" s="0" t="n">
        <f aca="false">IFERROR(AI174/(1+'IMF GDP constant growth'!AI174/100),"")</f>
        <v>30.4820319805021</v>
      </c>
      <c r="AI174" s="0" t="n">
        <f aca="false">IFERROR(AJ174/(1+'IMF GDP constant growth'!AJ174/100),"")</f>
        <v>32.1789667008567</v>
      </c>
      <c r="AJ174" s="0" t="n">
        <f aca="false">IFERROR(AK174/(1+'IMF GDP constant growth'!AK174/100),"")</f>
        <v>33.9108386886968</v>
      </c>
      <c r="AK174" s="0" t="n">
        <f aca="false">IFERROR(AL174/(1+'IMF GDP constant growth'!AL174/100),"")</f>
        <v>36.067228920911</v>
      </c>
      <c r="AL174" s="0" t="n">
        <f aca="false">IFERROR(AM174/(1+'IMF GDP constant growth'!AM174/100),"")</f>
        <v>38.9183433671091</v>
      </c>
      <c r="AM174" s="0" t="n">
        <f aca="false">IFERROR(AN174/(1+'IMF GDP constant growth'!AN174/100),"")</f>
        <v>40.9191353996121</v>
      </c>
      <c r="AN174" s="0" t="n">
        <f aca="false">IFERROR(AO174/(1+'IMF GDP constant growth'!AO174/100),"")</f>
        <v>43.6942711624138</v>
      </c>
      <c r="AO174" s="0" t="n">
        <f aca="false">IFERROR(AP174/(1+'IMF GDP constant growth'!AP174/100),"")</f>
        <v>46.6357694970675</v>
      </c>
      <c r="AP174" s="0" t="n">
        <f aca="false">IFERROR(AQ174/(1+'IMF GDP constant growth'!AQ174/100),"")</f>
        <v>49.5089992557819</v>
      </c>
      <c r="AQ174" s="0" t="n">
        <f aca="false">IFERROR(AR174/(1+'IMF GDP constant growth'!AR174/100),"")</f>
        <v>52.9087822346764</v>
      </c>
      <c r="AR174" s="0" t="n">
        <f aca="false">IFERROR(AS174/(1+'IMF GDP constant growth'!AS174/100),"")</f>
        <v>56.4679560156031</v>
      </c>
      <c r="AS174" s="0" t="n">
        <f aca="false">IFERROR(AT174/(1+'IMF GDP constant growth'!AT174/100),"")</f>
        <v>60.4365239643797</v>
      </c>
      <c r="AT174" s="0" t="n">
        <f aca="false">IFERROR(AU174/(1+'IMF GDP constant growth'!AU174/100),"")</f>
        <v>64.6157095965165</v>
      </c>
      <c r="AU174" s="0" t="n">
        <f aca="false">IFERROR(AV174/(1+'IMF GDP constant growth'!AV174/100),"")</f>
        <v>67.5460320267186</v>
      </c>
      <c r="AV174" s="0" t="n">
        <f aca="false">IFERROR(AW174/(1+'IMF GDP constant growth'!AW174/100),"")</f>
        <v>70.8139090561712</v>
      </c>
      <c r="AW174" s="0" t="n">
        <f aca="false">'IMF GDP current US'!AW174</f>
        <v>74.128</v>
      </c>
      <c r="AX174" s="0" t="n">
        <f aca="false">IFERROR(AW174*(1+'IMF GDP constant growth'!AX174/100),"")</f>
        <v>77.85144944</v>
      </c>
      <c r="AY174" s="0" t="n">
        <f aca="false">IFERROR(AX174*(1+'IMF GDP constant growth'!AY174/100),"")</f>
        <v>82.1356147026832</v>
      </c>
      <c r="AZ174" s="0" t="n">
        <f aca="false">IFERROR(AY174*(1+'IMF GDP constant growth'!AZ174/100),"")</f>
        <v>87.0629302286972</v>
      </c>
      <c r="BA174" s="0" t="n">
        <f aca="false">IFERROR(AZ174*(1+'IMF GDP constant growth'!BA174/100),"")</f>
        <v>92.5461535745005</v>
      </c>
      <c r="BB174" s="0" t="n">
        <f aca="false">IFERROR(BA174*(1+'IMF GDP constant growth'!BB174/100),"")</f>
        <v>98.5579517107001</v>
      </c>
      <c r="BC174" s="0" t="n">
        <f aca="false">IFERROR(BB174*(1+'IMF GDP constant growth'!BC174/100),"")</f>
        <v>104.960276253827</v>
      </c>
      <c r="BD174" s="0" t="n">
        <f aca="false">IFERROR(BC174*(1+'IMF GDP constant growth'!BD174/100),"")</f>
        <v>111.784793415851</v>
      </c>
      <c r="BE174" s="0" t="n">
        <v>2022</v>
      </c>
    </row>
    <row r="175" customFormat="false" ht="15" hidden="false" customHeight="false" outlineLevel="0" collapsed="false">
      <c r="A175" s="0" t="s">
        <v>192</v>
      </c>
      <c r="B175" s="0" t="s">
        <v>420</v>
      </c>
      <c r="C175" s="0" t="s">
        <v>239</v>
      </c>
      <c r="D175" s="0" t="s">
        <v>240</v>
      </c>
      <c r="E175" s="0" t="s">
        <v>241</v>
      </c>
      <c r="F175" s="0" t="s">
        <v>242</v>
      </c>
      <c r="G175" s="0" t="n">
        <f aca="false">IFERROR(H175/(1+'IMF GDP constant growth'!H175/100),"")</f>
        <v>73.2366373654895</v>
      </c>
      <c r="H175" s="0" t="n">
        <f aca="false">IFERROR(I175/(1+'IMF GDP constant growth'!I175/100),"")</f>
        <v>77.5649226337899</v>
      </c>
      <c r="I175" s="0" t="n">
        <f aca="false">IFERROR(J175/(1+'IMF GDP constant growth'!J175/100),"")</f>
        <v>81.7169729423767</v>
      </c>
      <c r="J175" s="0" t="n">
        <f aca="false">IFERROR(K175/(1+'IMF GDP constant growth'!K175/100),"")</f>
        <v>86.2775972022908</v>
      </c>
      <c r="K175" s="0" t="n">
        <f aca="false">IFERROR(L175/(1+'IMF GDP constant growth'!L175/100),"")</f>
        <v>91.2471868011427</v>
      </c>
      <c r="L175" s="0" t="n">
        <f aca="false">IFERROR(M175/(1+'IMF GDP constant growth'!M175/100),"")</f>
        <v>95.4837936843198</v>
      </c>
      <c r="M175" s="0" t="n">
        <f aca="false">IFERROR(N175/(1+'IMF GDP constant growth'!N175/100),"")</f>
        <v>100.76786682681</v>
      </c>
      <c r="N175" s="0" t="n">
        <f aca="false">IFERROR(O175/(1+'IMF GDP constant growth'!O175/100),"")</f>
        <v>110.359960070054</v>
      </c>
      <c r="O175" s="0" t="n">
        <f aca="false">IFERROR(P175/(1+'IMF GDP constant growth'!P175/100),"")</f>
        <v>125.024591564163</v>
      </c>
      <c r="P175" s="0" t="n">
        <f aca="false">IFERROR(Q175/(1+'IMF GDP constant growth'!Q175/100),"")</f>
        <v>140.270090259497</v>
      </c>
      <c r="Q175" s="0" t="n">
        <f aca="false">IFERROR(R175/(1+'IMF GDP constant growth'!R175/100),"")</f>
        <v>156.573682850358</v>
      </c>
      <c r="R175" s="0" t="n">
        <f aca="false">IFERROR(S175/(1+'IMF GDP constant growth'!S175/100),"")</f>
        <v>169.730569420274</v>
      </c>
      <c r="S175" s="0" t="n">
        <f aca="false">IFERROR(T175/(1+'IMF GDP constant growth'!T175/100),"")</f>
        <v>185.396700977765</v>
      </c>
      <c r="T175" s="0" t="n">
        <f aca="false">IFERROR(U175/(1+'IMF GDP constant growth'!U175/100),"")</f>
        <v>201.481718754596</v>
      </c>
      <c r="U175" s="0" t="n">
        <f aca="false">IFERROR(V175/(1+'IMF GDP constant growth'!V175/100),"")</f>
        <v>217.594211803401</v>
      </c>
      <c r="V175" s="0" t="n">
        <f aca="false">IFERROR(W175/(1+'IMF GDP constant growth'!W175/100),"")</f>
        <v>235.262861801837</v>
      </c>
      <c r="W175" s="0" t="n">
        <f aca="false">IFERROR(X175/(1+'IMF GDP constant growth'!X175/100),"")</f>
        <v>248.559918750877</v>
      </c>
      <c r="X175" s="0" t="n">
        <f aca="false">IFERROR(Y175/(1+'IMF GDP constant growth'!Y175/100),"")</f>
        <v>241.714578588478</v>
      </c>
      <c r="Y175" s="0" t="n">
        <f aca="false">IFERROR(Z175/(1+'IMF GDP constant growth'!Z175/100),"")</f>
        <v>223.262087659033</v>
      </c>
      <c r="Z175" s="0" t="n">
        <f aca="false">IFERROR(AA175/(1+'IMF GDP constant growth'!AA175/100),"")</f>
        <v>233.469630306804</v>
      </c>
      <c r="AA175" s="0" t="n">
        <f aca="false">IFERROR(AB175/(1+'IMF GDP constant growth'!AB175/100),"")</f>
        <v>243.870702336973</v>
      </c>
      <c r="AB175" s="0" t="n">
        <f aca="false">IFERROR(AC175/(1+'IMF GDP constant growth'!AC175/100),"")</f>
        <v>252.269609325458</v>
      </c>
      <c r="AC175" s="0" t="n">
        <f aca="false">IFERROR(AD175/(1+'IMF GDP constant growth'!AD175/100),"")</f>
        <v>267.78166760288</v>
      </c>
      <c r="AD175" s="0" t="n">
        <f aca="false">IFERROR(AE175/(1+'IMF GDP constant growth'!AE175/100),"")</f>
        <v>287.032491686851</v>
      </c>
      <c r="AE175" s="0" t="n">
        <f aca="false">IFERROR(AF175/(1+'IMF GDP constant growth'!AF175/100),"")</f>
        <v>305.083965089038</v>
      </c>
      <c r="AF175" s="0" t="n">
        <f aca="false">IFERROR(AG175/(1+'IMF GDP constant growth'!AG175/100),"")</f>
        <v>317.860881546966</v>
      </c>
      <c r="AG175" s="0" t="n">
        <f aca="false">IFERROR(AH175/(1+'IMF GDP constant growth'!AH175/100),"")</f>
        <v>333.65221014222</v>
      </c>
      <c r="AH175" s="0" t="n">
        <f aca="false">IFERROR(AI175/(1+'IMF GDP constant growth'!AI175/100),"")</f>
        <v>351.786207763449</v>
      </c>
      <c r="AI175" s="0" t="n">
        <f aca="false">IFERROR(AJ175/(1+'IMF GDP constant growth'!AJ175/100),"")</f>
        <v>357.858037709446</v>
      </c>
      <c r="AJ175" s="0" t="n">
        <f aca="false">IFERROR(AK175/(1+'IMF GDP constant growth'!AK175/100),"")</f>
        <v>355.385238668874</v>
      </c>
      <c r="AK175" s="0" t="n">
        <f aca="false">IFERROR(AL175/(1+'IMF GDP constant growth'!AL175/100),"")</f>
        <v>382.085331650067</v>
      </c>
      <c r="AL175" s="0" t="n">
        <f aca="false">IFERROR(AM175/(1+'IMF GDP constant growth'!AM175/100),"")</f>
        <v>385.294848435927</v>
      </c>
      <c r="AM175" s="0" t="n">
        <f aca="false">IFERROR(AN175/(1+'IMF GDP constant growth'!AN175/100),"")</f>
        <v>413.201754308141</v>
      </c>
      <c r="AN175" s="0" t="n">
        <f aca="false">IFERROR(AO175/(1+'IMF GDP constant growth'!AO175/100),"")</f>
        <v>424.304485446401</v>
      </c>
      <c r="AO175" s="0" t="n">
        <f aca="false">IFERROR(AP175/(1+'IMF GDP constant growth'!AP175/100),"")</f>
        <v>428.479641583194</v>
      </c>
      <c r="AP175" s="0" t="n">
        <f aca="false">IFERROR(AQ175/(1+'IMF GDP constant growth'!AQ175/100),"")</f>
        <v>441.908193550411</v>
      </c>
      <c r="AQ175" s="0" t="n">
        <f aca="false">IFERROR(AR175/(1+'IMF GDP constant growth'!AR175/100),"")</f>
        <v>457.087739998868</v>
      </c>
      <c r="AR175" s="0" t="n">
        <f aca="false">IFERROR(AS175/(1+'IMF GDP constant growth'!AS175/100),"")</f>
        <v>476.18486577602</v>
      </c>
      <c r="AS175" s="0" t="n">
        <f aca="false">IFERROR(AT175/(1+'IMF GDP constant growth'!AT175/100),"")</f>
        <v>496.294152657742</v>
      </c>
      <c r="AT175" s="0" t="n">
        <f aca="false">IFERROR(AU175/(1+'IMF GDP constant growth'!AU175/100),"")</f>
        <v>506.790773986453</v>
      </c>
      <c r="AU175" s="0" t="n">
        <f aca="false">IFERROR(AV175/(1+'IMF GDP constant growth'!AV175/100),"")</f>
        <v>476.129932160272</v>
      </c>
      <c r="AV175" s="0" t="n">
        <f aca="false">IFERROR(AW175/(1+'IMF GDP constant growth'!AW175/100),"")</f>
        <v>483.505184809435</v>
      </c>
      <c r="AW175" s="0" t="n">
        <f aca="false">'IMF GDP current US'!AW175</f>
        <v>495.646</v>
      </c>
      <c r="AX175" s="0" t="n">
        <f aca="false">IFERROR(AW175*(1+'IMF GDP constant growth'!AX175/100),"")</f>
        <v>504.92449312</v>
      </c>
      <c r="AY175" s="0" t="n">
        <f aca="false">IFERROR(AX175*(1+'IMF GDP constant growth'!AY175/100),"")</f>
        <v>518.55745443424</v>
      </c>
      <c r="AZ175" s="0" t="n">
        <f aca="false">IFERROR(AY175*(1+'IMF GDP constant growth'!AZ175/100),"")</f>
        <v>533.595620612833</v>
      </c>
      <c r="BA175" s="0" t="n">
        <f aca="false">IFERROR(AZ175*(1+'IMF GDP constant growth'!BA175/100),"")</f>
        <v>549.624833056042</v>
      </c>
      <c r="BB175" s="0" t="n">
        <f aca="false">IFERROR(BA175*(1+'IMF GDP constant growth'!BB175/100),"")</f>
        <v>566.003653081113</v>
      </c>
      <c r="BC175" s="0" t="n">
        <f aca="false">IFERROR(BB175*(1+'IMF GDP constant growth'!BC175/100),"")</f>
        <v>582.808301541091</v>
      </c>
      <c r="BD175" s="0" t="n">
        <f aca="false">IFERROR(BC175*(1+'IMF GDP constant growth'!BD175/100),"")</f>
        <v>600.164332760984</v>
      </c>
      <c r="BE175" s="0" t="n">
        <v>2023</v>
      </c>
    </row>
    <row r="176" customFormat="false" ht="15" hidden="false" customHeight="false" outlineLevel="0" collapsed="false">
      <c r="A176" s="0" t="s">
        <v>193</v>
      </c>
      <c r="B176" s="0" t="s">
        <v>421</v>
      </c>
      <c r="C176" s="0" t="s">
        <v>239</v>
      </c>
      <c r="D176" s="0" t="s">
        <v>240</v>
      </c>
      <c r="E176" s="0" t="s">
        <v>241</v>
      </c>
      <c r="F176" s="0" t="s">
        <v>242</v>
      </c>
      <c r="G176" s="0" t="str">
        <f aca="false">IFERROR(H176/(1+'IMF GDP constant growth'!H176/100),"")</f>
        <v/>
      </c>
      <c r="H176" s="0" t="str">
        <f aca="false">IFERROR(I176/(1+'IMF GDP constant growth'!I176/100),"")</f>
        <v/>
      </c>
      <c r="I176" s="0" t="str">
        <f aca="false">IFERROR(J176/(1+'IMF GDP constant growth'!J176/100),"")</f>
        <v/>
      </c>
      <c r="J176" s="0" t="str">
        <f aca="false">IFERROR(K176/(1+'IMF GDP constant growth'!K176/100),"")</f>
        <v/>
      </c>
      <c r="K176" s="0" t="str">
        <f aca="false">IFERROR(L176/(1+'IMF GDP constant growth'!L176/100),"")</f>
        <v/>
      </c>
      <c r="L176" s="0" t="str">
        <f aca="false">IFERROR(M176/(1+'IMF GDP constant growth'!M176/100),"")</f>
        <v/>
      </c>
      <c r="M176" s="0" t="str">
        <f aca="false">IFERROR(N176/(1+'IMF GDP constant growth'!N176/100),"")</f>
        <v/>
      </c>
      <c r="N176" s="0" t="str">
        <f aca="false">IFERROR(O176/(1+'IMF GDP constant growth'!O176/100),"")</f>
        <v/>
      </c>
      <c r="O176" s="0" t="str">
        <f aca="false">IFERROR(P176/(1+'IMF GDP constant growth'!P176/100),"")</f>
        <v/>
      </c>
      <c r="P176" s="0" t="str">
        <f aca="false">IFERROR(Q176/(1+'IMF GDP constant growth'!Q176/100),"")</f>
        <v/>
      </c>
      <c r="Q176" s="0" t="str">
        <f aca="false">IFERROR(R176/(1+'IMF GDP constant growth'!R176/100),"")</f>
        <v/>
      </c>
      <c r="R176" s="0" t="str">
        <f aca="false">IFERROR(S176/(1+'IMF GDP constant growth'!S176/100),"")</f>
        <v/>
      </c>
      <c r="S176" s="0" t="str">
        <f aca="false">IFERROR(T176/(1+'IMF GDP constant growth'!T176/100),"")</f>
        <v/>
      </c>
      <c r="T176" s="0" t="str">
        <f aca="false">IFERROR(U176/(1+'IMF GDP constant growth'!U176/100),"")</f>
        <v/>
      </c>
      <c r="U176" s="0" t="str">
        <f aca="false">IFERROR(V176/(1+'IMF GDP constant growth'!V176/100),"")</f>
        <v/>
      </c>
      <c r="V176" s="0" t="str">
        <f aca="false">IFERROR(W176/(1+'IMF GDP constant growth'!W176/100),"")</f>
        <v/>
      </c>
      <c r="W176" s="0" t="str">
        <f aca="false">IFERROR(X176/(1+'IMF GDP constant growth'!X176/100),"")</f>
        <v/>
      </c>
      <c r="X176" s="0" t="str">
        <f aca="false">IFERROR(Y176/(1+'IMF GDP constant growth'!Y176/100),"")</f>
        <v/>
      </c>
      <c r="Y176" s="0" t="str">
        <f aca="false">IFERROR(Z176/(1+'IMF GDP constant growth'!Z176/100),"")</f>
        <v/>
      </c>
      <c r="Z176" s="0" t="str">
        <f aca="false">IFERROR(AA176/(1+'IMF GDP constant growth'!AA176/100),"")</f>
        <v/>
      </c>
      <c r="AA176" s="0" t="n">
        <f aca="false">IFERROR(AB176/(1+'IMF GDP constant growth'!AB176/100),"")</f>
        <v>1.68111109771519</v>
      </c>
      <c r="AB176" s="0" t="n">
        <f aca="false">IFERROR(AC176/(1+'IMF GDP constant growth'!AC176/100),"")</f>
        <v>1.95593913996967</v>
      </c>
      <c r="AC176" s="0" t="n">
        <f aca="false">IFERROR(AD176/(1+'IMF GDP constant growth'!AD176/100),"")</f>
        <v>1.8248716582003</v>
      </c>
      <c r="AD176" s="0" t="n">
        <f aca="false">IFERROR(AE176/(1+'IMF GDP constant growth'!AE176/100),"")</f>
        <v>1.78505295861837</v>
      </c>
      <c r="AE176" s="0" t="n">
        <f aca="false">IFERROR(AF176/(1+'IMF GDP constant growth'!AF176/100),"")</f>
        <v>1.79219317045285</v>
      </c>
      <c r="AF176" s="0" t="n">
        <f aca="false">IFERROR(AG176/(1+'IMF GDP constant growth'!AG176/100),"")</f>
        <v>1.84574390238598</v>
      </c>
      <c r="AG176" s="0" t="n">
        <f aca="false">IFERROR(AH176/(1+'IMF GDP constant growth'!AH176/100),"")</f>
        <v>1.7697177110467</v>
      </c>
      <c r="AH176" s="0" t="n">
        <f aca="false">IFERROR(AI176/(1+'IMF GDP constant growth'!AI176/100),"")</f>
        <v>1.95132614255431</v>
      </c>
      <c r="AI176" s="0" t="n">
        <f aca="false">IFERROR(AJ176/(1+'IMF GDP constant growth'!AJ176/100),"")</f>
        <v>2.17360170345267</v>
      </c>
      <c r="AJ176" s="0" t="n">
        <f aca="false">IFERROR(AK176/(1+'IMF GDP constant growth'!AK176/100),"")</f>
        <v>2.39409186025091</v>
      </c>
      <c r="AK176" s="0" t="n">
        <f aca="false">IFERROR(AL176/(1+'IMF GDP constant growth'!AL176/100),"")</f>
        <v>2.61743668989372</v>
      </c>
      <c r="AL176" s="0" t="n">
        <f aca="false">IFERROR(AM176/(1+'IMF GDP constant growth'!AM176/100),"")</f>
        <v>2.77333121914379</v>
      </c>
      <c r="AM176" s="0" t="n">
        <f aca="false">IFERROR(AN176/(1+'IMF GDP constant growth'!AN176/100),"")</f>
        <v>2.90792098320884</v>
      </c>
      <c r="AN176" s="0" t="n">
        <f aca="false">IFERROR(AO176/(1+'IMF GDP constant growth'!AO176/100),"")</f>
        <v>2.99713599897369</v>
      </c>
      <c r="AO176" s="0" t="n">
        <f aca="false">IFERROR(AP176/(1+'IMF GDP constant growth'!AP176/100),"")</f>
        <v>3.13236677524738</v>
      </c>
      <c r="AP176" s="0" t="n">
        <f aca="false">IFERROR(AQ176/(1+'IMF GDP constant growth'!AQ176/100),"")</f>
        <v>3.21885142191196</v>
      </c>
      <c r="AQ176" s="0" t="n">
        <f aca="false">IFERROR(AR176/(1+'IMF GDP constant growth'!AR176/100),"")</f>
        <v>3.32780954254368</v>
      </c>
      <c r="AR176" s="0" t="n">
        <f aca="false">IFERROR(AS176/(1+'IMF GDP constant growth'!AS176/100),"")</f>
        <v>3.22604512673269</v>
      </c>
      <c r="AS176" s="0" t="n">
        <f aca="false">IFERROR(AT176/(1+'IMF GDP constant growth'!AT176/100),"")</f>
        <v>3.20378541535824</v>
      </c>
      <c r="AT176" s="0" t="n">
        <f aca="false">IFERROR(AU176/(1+'IMF GDP constant growth'!AU176/100),"")</f>
        <v>3.27026396272692</v>
      </c>
      <c r="AU176" s="0" t="n">
        <f aca="false">IFERROR(AV176/(1+'IMF GDP constant growth'!AV176/100),"")</f>
        <v>3.03346414918587</v>
      </c>
      <c r="AV176" s="0" t="n">
        <f aca="false">IFERROR(AW176/(1+'IMF GDP constant growth'!AW176/100),"")</f>
        <v>3.08190857164836</v>
      </c>
      <c r="AW176" s="0" t="n">
        <f aca="false">'IMF GDP current US'!AW176</f>
        <v>3.205</v>
      </c>
      <c r="AX176" s="0" t="n">
        <f aca="false">IFERROR(AW176*(1+'IMF GDP constant growth'!AX176/100),"")</f>
        <v>3.253075</v>
      </c>
      <c r="AY176" s="0" t="n">
        <f aca="false">IFERROR(AX176*(1+'IMF GDP constant growth'!AY176/100),"")</f>
        <v>3.366932625</v>
      </c>
      <c r="AZ176" s="0" t="n">
        <f aca="false">IFERROR(AY176*(1+'IMF GDP constant growth'!AZ176/100),"")</f>
        <v>3.474674469</v>
      </c>
      <c r="BA176" s="0" t="n">
        <f aca="false">IFERROR(AZ176*(1+'IMF GDP constant growth'!BA176/100),"")</f>
        <v>3.582389377539</v>
      </c>
      <c r="BB176" s="0" t="n">
        <f aca="false">IFERROR(BA176*(1+'IMF GDP constant growth'!BB176/100),"")</f>
        <v>3.68986105886517</v>
      </c>
      <c r="BC176" s="0" t="n">
        <f aca="false">IFERROR(BB176*(1+'IMF GDP constant growth'!BC176/100),"")</f>
        <v>3.80055689063112</v>
      </c>
      <c r="BD176" s="0" t="n">
        <f aca="false">IFERROR(BC176*(1+'IMF GDP constant growth'!BD176/100),"")</f>
        <v>3.91457359735006</v>
      </c>
      <c r="BE176" s="0" t="n">
        <v>2022</v>
      </c>
    </row>
    <row r="177" customFormat="false" ht="15" hidden="false" customHeight="false" outlineLevel="0" collapsed="false">
      <c r="A177" s="0" t="s">
        <v>194</v>
      </c>
      <c r="B177" s="0" t="s">
        <v>422</v>
      </c>
      <c r="C177" s="0" t="s">
        <v>239</v>
      </c>
      <c r="D177" s="0" t="s">
        <v>240</v>
      </c>
      <c r="E177" s="0" t="s">
        <v>241</v>
      </c>
      <c r="F177" s="0" t="s">
        <v>242</v>
      </c>
      <c r="G177" s="0" t="n">
        <f aca="false">IFERROR(H177/(1+'IMF GDP constant growth'!H177/100),"")</f>
        <v>2.70942827105587</v>
      </c>
      <c r="H177" s="0" t="n">
        <f aca="false">IFERROR(I177/(1+'IMF GDP constant growth'!I177/100),"")</f>
        <v>2.61679291846847</v>
      </c>
      <c r="I177" s="0" t="n">
        <f aca="false">IFERROR(J177/(1+'IMF GDP constant growth'!J177/100),"")</f>
        <v>2.51976223705166</v>
      </c>
      <c r="J177" s="0" t="n">
        <f aca="false">IFERROR(K177/(1+'IMF GDP constant growth'!K177/100),"")</f>
        <v>2.38984329610928</v>
      </c>
      <c r="K177" s="0" t="n">
        <f aca="false">IFERROR(L177/(1+'IMF GDP constant growth'!L177/100),"")</f>
        <v>2.53038998035347</v>
      </c>
      <c r="L177" s="0" t="n">
        <f aca="false">IFERROR(M177/(1+'IMF GDP constant growth'!M177/100),"")</f>
        <v>2.6244445759232</v>
      </c>
      <c r="M177" s="0" t="n">
        <f aca="false">IFERROR(N177/(1+'IMF GDP constant growth'!N177/100),"")</f>
        <v>2.7100014690983</v>
      </c>
      <c r="N177" s="0" t="n">
        <f aca="false">IFERROR(O177/(1+'IMF GDP constant growth'!O177/100),"")</f>
        <v>2.6426850326059</v>
      </c>
      <c r="O177" s="0" t="n">
        <f aca="false">IFERROR(P177/(1+'IMF GDP constant growth'!P177/100),"")</f>
        <v>2.91023046530692</v>
      </c>
      <c r="P177" s="0" t="n">
        <f aca="false">IFERROR(Q177/(1+'IMF GDP constant growth'!Q177/100),"")</f>
        <v>3.0295499143845</v>
      </c>
      <c r="Q177" s="0" t="n">
        <f aca="false">IFERROR(R177/(1+'IMF GDP constant growth'!R177/100),"")</f>
        <v>3.20820247283576</v>
      </c>
      <c r="R177" s="0" t="n">
        <f aca="false">IFERROR(S177/(1+'IMF GDP constant growth'!S177/100),"")</f>
        <v>3.18927407824603</v>
      </c>
      <c r="S177" s="0" t="n">
        <f aca="false">IFERROR(T177/(1+'IMF GDP constant growth'!T177/100),"")</f>
        <v>3.08699405855668</v>
      </c>
      <c r="T177" s="0" t="n">
        <f aca="false">IFERROR(U177/(1+'IMF GDP constant growth'!U177/100),"")</f>
        <v>2.58322749814081</v>
      </c>
      <c r="U177" s="0" t="n">
        <f aca="false">IFERROR(V177/(1+'IMF GDP constant growth'!V177/100),"")</f>
        <v>2.94307108863183</v>
      </c>
      <c r="V177" s="0" t="n">
        <f aca="false">IFERROR(W177/(1+'IMF GDP constant growth'!W177/100),"")</f>
        <v>3.52259121669432</v>
      </c>
      <c r="W177" s="0" t="n">
        <f aca="false">IFERROR(X177/(1+'IMF GDP constant growth'!X177/100),"")</f>
        <v>3.38623171069608</v>
      </c>
      <c r="X177" s="0" t="n">
        <f aca="false">IFERROR(Y177/(1+'IMF GDP constant growth'!Y177/100),"")</f>
        <v>3.51501010265386</v>
      </c>
      <c r="Y177" s="0" t="n">
        <f aca="false">IFERROR(Z177/(1+'IMF GDP constant growth'!Z177/100),"")</f>
        <v>3.4354654240308</v>
      </c>
      <c r="Z177" s="0" t="n">
        <f aca="false">IFERROR(AA177/(1+'IMF GDP constant growth'!AA177/100),"")</f>
        <v>3.52272624580118</v>
      </c>
      <c r="AA177" s="0" t="n">
        <f aca="false">IFERROR(AB177/(1+'IMF GDP constant growth'!AB177/100),"")</f>
        <v>3.48855580121691</v>
      </c>
      <c r="AB177" s="0" t="n">
        <f aca="false">IFERROR(AC177/(1+'IMF GDP constant growth'!AC177/100),"")</f>
        <v>3.51716195878689</v>
      </c>
      <c r="AC177" s="0" t="n">
        <f aca="false">IFERROR(AD177/(1+'IMF GDP constant growth'!AD177/100),"")</f>
        <v>3.65186926180843</v>
      </c>
      <c r="AD177" s="0" t="n">
        <f aca="false">IFERROR(AE177/(1+'IMF GDP constant growth'!AE177/100),"")</f>
        <v>3.89727487620195</v>
      </c>
      <c r="AE177" s="0" t="n">
        <f aca="false">IFERROR(AF177/(1+'IMF GDP constant growth'!AF177/100),"")</f>
        <v>3.85908158241517</v>
      </c>
      <c r="AF177" s="0" t="n">
        <f aca="false">IFERROR(AG177/(1+'IMF GDP constant growth'!AG177/100),"")</f>
        <v>3.67886247251638</v>
      </c>
      <c r="AG177" s="0" t="n">
        <f aca="false">IFERROR(AH177/(1+'IMF GDP constant growth'!AH177/100),"")</f>
        <v>3.77635232803807</v>
      </c>
      <c r="AH177" s="0" t="n">
        <f aca="false">IFERROR(AI177/(1+'IMF GDP constant growth'!AI177/100),"")</f>
        <v>3.82351896861526</v>
      </c>
      <c r="AI177" s="0" t="n">
        <f aca="false">IFERROR(AJ177/(1+'IMF GDP constant growth'!AJ177/100),"")</f>
        <v>3.97783619418858</v>
      </c>
      <c r="AJ177" s="0" t="n">
        <f aca="false">IFERROR(AK177/(1+'IMF GDP constant growth'!AK177/100),"")</f>
        <v>4.19478738021962</v>
      </c>
      <c r="AK177" s="0" t="n">
        <f aca="false">IFERROR(AL177/(1+'IMF GDP constant growth'!AL177/100),"")</f>
        <v>4.44035023345768</v>
      </c>
      <c r="AL177" s="0" t="n">
        <f aca="false">IFERROR(AM177/(1+'IMF GDP constant growth'!AM177/100),"")</f>
        <v>4.69891182755192</v>
      </c>
      <c r="AM177" s="0" t="n">
        <f aca="false">IFERROR(AN177/(1+'IMF GDP constant growth'!AN177/100),"")</f>
        <v>4.99508424004252</v>
      </c>
      <c r="AN177" s="0" t="n">
        <f aca="false">IFERROR(AO177/(1+'IMF GDP constant growth'!AO177/100),"")</f>
        <v>5.28599794618259</v>
      </c>
      <c r="AO177" s="0" t="n">
        <f aca="false">IFERROR(AP177/(1+'IMF GDP constant growth'!AP177/100),"")</f>
        <v>5.58375821049106</v>
      </c>
      <c r="AP177" s="0" t="n">
        <f aca="false">IFERROR(AQ177/(1+'IMF GDP constant growth'!AQ177/100),"")</f>
        <v>5.88907810944071</v>
      </c>
      <c r="AQ177" s="0" t="n">
        <f aca="false">IFERROR(AR177/(1+'IMF GDP constant growth'!AR177/100),"")</f>
        <v>6.22675784823604</v>
      </c>
      <c r="AR177" s="0" t="n">
        <f aca="false">IFERROR(AS177/(1+'IMF GDP constant growth'!AS177/100),"")</f>
        <v>6.47632630279334</v>
      </c>
      <c r="AS177" s="0" t="n">
        <f aca="false">IFERROR(AT177/(1+'IMF GDP constant growth'!AT177/100),"")</f>
        <v>6.78686614901228</v>
      </c>
      <c r="AT177" s="0" t="n">
        <f aca="false">IFERROR(AU177/(1+'IMF GDP constant growth'!AU177/100),"")</f>
        <v>7.12098356952816</v>
      </c>
      <c r="AU177" s="0" t="n">
        <f aca="false">IFERROR(AV177/(1+'IMF GDP constant growth'!AV177/100),"")</f>
        <v>7.26169420486203</v>
      </c>
      <c r="AV177" s="0" t="n">
        <f aca="false">IFERROR(AW177/(1+'IMF GDP constant growth'!AW177/100),"")</f>
        <v>7.69674230467532</v>
      </c>
      <c r="AW177" s="0" t="n">
        <f aca="false">'IMF GDP current US'!AW177</f>
        <v>8.144</v>
      </c>
      <c r="AX177" s="0" t="n">
        <f aca="false">IFERROR(AW177*(1+'IMF GDP constant growth'!AX177/100),"")</f>
        <v>8.583776</v>
      </c>
      <c r="AY177" s="0" t="n">
        <f aca="false">IFERROR(AX177*(1+'IMF GDP constant growth'!AY177/100),"")</f>
        <v>9.038716128</v>
      </c>
      <c r="AZ177" s="0" t="n">
        <f aca="false">IFERROR(AY177*(1+'IMF GDP constant growth'!AZ177/100),"")</f>
        <v>9.517768082784</v>
      </c>
      <c r="BA177" s="0" t="n">
        <f aca="false">IFERROR(AZ177*(1+'IMF GDP constant growth'!BA177/100),"")</f>
        <v>10.0412453273371</v>
      </c>
      <c r="BB177" s="0" t="n">
        <f aca="false">IFERROR(BA177*(1+'IMF GDP constant growth'!BB177/100),"")</f>
        <v>10.5935138203407</v>
      </c>
      <c r="BC177" s="0" t="n">
        <f aca="false">IFERROR(BB177*(1+'IMF GDP constant growth'!BC177/100),"")</f>
        <v>11.1761570804594</v>
      </c>
      <c r="BD177" s="0" t="n">
        <f aca="false">IFERROR(BC177*(1+'IMF GDP constant growth'!BD177/100),"")</f>
        <v>11.7908457198847</v>
      </c>
      <c r="BE177" s="0" t="n">
        <v>2022</v>
      </c>
    </row>
    <row r="178" customFormat="false" ht="15" hidden="false" customHeight="false" outlineLevel="0" collapsed="false">
      <c r="A178" s="0" t="s">
        <v>195</v>
      </c>
      <c r="B178" s="0" t="s">
        <v>423</v>
      </c>
      <c r="C178" s="0" t="s">
        <v>239</v>
      </c>
      <c r="D178" s="0" t="s">
        <v>240</v>
      </c>
      <c r="E178" s="0" t="s">
        <v>241</v>
      </c>
      <c r="F178" s="0" t="s">
        <v>242</v>
      </c>
      <c r="G178" s="0" t="n">
        <f aca="false">IFERROR(H178/(1+'IMF GDP constant growth'!H178/100),"")</f>
        <v>0.149599377703366</v>
      </c>
      <c r="H178" s="0" t="n">
        <f aca="false">IFERROR(I178/(1+'IMF GDP constant growth'!I178/100),"")</f>
        <v>0.170543290581838</v>
      </c>
      <c r="I178" s="0" t="n">
        <f aca="false">IFERROR(J178/(1+'IMF GDP constant growth'!J178/100),"")</f>
        <v>0.192372831776313</v>
      </c>
      <c r="J178" s="0" t="n">
        <f aca="false">IFERROR(K178/(1+'IMF GDP constant growth'!K178/100),"")</f>
        <v>0.203530456019339</v>
      </c>
      <c r="K178" s="0" t="n">
        <f aca="false">IFERROR(L178/(1+'IMF GDP constant growth'!L178/100),"")</f>
        <v>0.293287387123868</v>
      </c>
      <c r="L178" s="0" t="n">
        <f aca="false">IFERROR(M178/(1+'IMF GDP constant growth'!M178/100),"")</f>
        <v>0.309711480802804</v>
      </c>
      <c r="M178" s="0" t="n">
        <f aca="false">IFERROR(N178/(1+'IMF GDP constant growth'!N178/100),"")</f>
        <v>0.336966091113451</v>
      </c>
      <c r="N178" s="0" t="n">
        <f aca="false">IFERROR(O178/(1+'IMF GDP constant growth'!O178/100),"")</f>
        <v>0.34269451466238</v>
      </c>
      <c r="O178" s="0" t="n">
        <f aca="false">IFERROR(P178/(1+'IMF GDP constant growth'!P178/100),"")</f>
        <v>0.330700206649196</v>
      </c>
      <c r="P178" s="0" t="n">
        <f aca="false">IFERROR(Q178/(1+'IMF GDP constant growth'!Q178/100),"")</f>
        <v>0.334337908922337</v>
      </c>
      <c r="Q178" s="0" t="n">
        <f aca="false">IFERROR(R178/(1+'IMF GDP constant growth'!R178/100),"")</f>
        <v>0.350051790641687</v>
      </c>
      <c r="R178" s="0" t="n">
        <f aca="false">IFERROR(S178/(1+'IMF GDP constant growth'!S178/100),"")</f>
        <v>0.370704846289547</v>
      </c>
      <c r="S178" s="0" t="n">
        <f aca="false">IFERROR(T178/(1+'IMF GDP constant growth'!T178/100),"")</f>
        <v>0.356618062130544</v>
      </c>
      <c r="T178" s="0" t="n">
        <f aca="false">IFERROR(U178/(1+'IMF GDP constant growth'!U178/100),"")</f>
        <v>0.356261444068414</v>
      </c>
      <c r="U178" s="0" t="n">
        <f aca="false">IFERROR(V178/(1+'IMF GDP constant growth'!V178/100),"")</f>
        <v>0.363311858046527</v>
      </c>
      <c r="V178" s="0" t="n">
        <f aca="false">IFERROR(W178/(1+'IMF GDP constant growth'!W178/100),"")</f>
        <v>0.392122488389617</v>
      </c>
      <c r="W178" s="0" t="n">
        <f aca="false">IFERROR(X178/(1+'IMF GDP constant growth'!X178/100),"")</f>
        <v>0.392475398629168</v>
      </c>
      <c r="X178" s="0" t="n">
        <f aca="false">IFERROR(Y178/(1+'IMF GDP constant growth'!Y178/100),"")</f>
        <v>0.389979255093886</v>
      </c>
      <c r="Y178" s="0" t="n">
        <f aca="false">IFERROR(Z178/(1+'IMF GDP constant growth'!Z178/100),"")</f>
        <v>0.398972176716351</v>
      </c>
      <c r="Z178" s="0" t="n">
        <f aca="false">IFERROR(AA178/(1+'IMF GDP constant growth'!AA178/100),"")</f>
        <v>0.408132577893759</v>
      </c>
      <c r="AA178" s="0" t="n">
        <f aca="false">IFERROR(AB178/(1+'IMF GDP constant growth'!AB178/100),"")</f>
        <v>0.423502850777238</v>
      </c>
      <c r="AB178" s="0" t="n">
        <f aca="false">IFERROR(AC178/(1+'IMF GDP constant growth'!AC178/100),"")</f>
        <v>0.429685992398585</v>
      </c>
      <c r="AC178" s="0" t="n">
        <f aca="false">IFERROR(AD178/(1+'IMF GDP constant growth'!AD178/100),"")</f>
        <v>0.449000377756902</v>
      </c>
      <c r="AD178" s="0" t="n">
        <f aca="false">IFERROR(AE178/(1+'IMF GDP constant growth'!AE178/100),"")</f>
        <v>0.449251817968446</v>
      </c>
      <c r="AE178" s="0" t="n">
        <f aca="false">IFERROR(AF178/(1+'IMF GDP constant growth'!AF178/100),"")</f>
        <v>0.44078342119974</v>
      </c>
      <c r="AF178" s="0" t="n">
        <f aca="false">IFERROR(AG178/(1+'IMF GDP constant growth'!AG178/100),"")</f>
        <v>0.438949762167549</v>
      </c>
      <c r="AG178" s="0" t="n">
        <f aca="false">IFERROR(AH178/(1+'IMF GDP constant growth'!AH178/100),"")</f>
        <v>0.429319204385593</v>
      </c>
      <c r="AH178" s="0" t="n">
        <f aca="false">IFERROR(AI178/(1+'IMF GDP constant growth'!AI178/100),"")</f>
        <v>0.418586224275954</v>
      </c>
      <c r="AI178" s="0" t="n">
        <f aca="false">IFERROR(AJ178/(1+'IMF GDP constant growth'!AJ178/100),"")</f>
        <v>0.438469069929061</v>
      </c>
      <c r="AJ178" s="0" t="n">
        <f aca="false">IFERROR(AK178/(1+'IMF GDP constant growth'!AK178/100),"")</f>
        <v>0.41567306298345</v>
      </c>
      <c r="AK178" s="0" t="n">
        <f aca="false">IFERROR(AL178/(1+'IMF GDP constant growth'!AL178/100),"")</f>
        <v>0.419010917679207</v>
      </c>
      <c r="AL178" s="0" t="n">
        <f aca="false">IFERROR(AM178/(1+'IMF GDP constant growth'!AM178/100),"")</f>
        <v>0.447579082046575</v>
      </c>
      <c r="AM178" s="0" t="n">
        <f aca="false">IFERROR(AN178/(1+'IMF GDP constant growth'!AN178/100),"")</f>
        <v>0.451262657891818</v>
      </c>
      <c r="AN178" s="0" t="n">
        <f aca="false">IFERROR(AO178/(1+'IMF GDP constant growth'!AO178/100),"")</f>
        <v>0.452670597384441</v>
      </c>
      <c r="AO178" s="0" t="n">
        <f aca="false">IFERROR(AP178/(1+'IMF GDP constant growth'!AP178/100),"")</f>
        <v>0.461810016745632</v>
      </c>
      <c r="AP178" s="0" t="n">
        <f aca="false">IFERROR(AQ178/(1+'IMF GDP constant growth'!AQ178/100),"")</f>
        <v>0.467222430141891</v>
      </c>
      <c r="AQ178" s="0" t="n">
        <f aca="false">IFERROR(AR178/(1+'IMF GDP constant growth'!AR178/100),"")</f>
        <v>0.497923616026515</v>
      </c>
      <c r="AR178" s="0" t="n">
        <f aca="false">IFERROR(AS178/(1+'IMF GDP constant growth'!AS178/100),"")</f>
        <v>0.514464638550916</v>
      </c>
      <c r="AS178" s="0" t="n">
        <f aca="false">IFERROR(AT178/(1+'IMF GDP constant growth'!AT178/100),"")</f>
        <v>0.515704498329823</v>
      </c>
      <c r="AT178" s="0" t="n">
        <f aca="false">IFERROR(AU178/(1+'IMF GDP constant growth'!AU178/100),"")</f>
        <v>0.519345372088032</v>
      </c>
      <c r="AU178" s="0" t="n">
        <f aca="false">IFERROR(AV178/(1+'IMF GDP constant growth'!AV178/100),"")</f>
        <v>0.521884970957543</v>
      </c>
      <c r="AV178" s="0" t="n">
        <f aca="false">IFERROR(AW178/(1+'IMF GDP constant growth'!AW178/100),"")</f>
        <v>0.507966298782105</v>
      </c>
      <c r="AW178" s="0" t="n">
        <f aca="false">'IMF GDP current US'!AW178</f>
        <v>0.498</v>
      </c>
      <c r="AX178" s="0" t="n">
        <f aca="false">IFERROR(AW178*(1+'IMF GDP constant growth'!AX178/100),"")</f>
        <v>0.51073884</v>
      </c>
      <c r="AY178" s="0" t="n">
        <f aca="false">IFERROR(AX178*(1+'IMF GDP constant growth'!AY178/100),"")</f>
        <v>0.5236298883216</v>
      </c>
      <c r="AZ178" s="0" t="n">
        <f aca="false">IFERROR(AY178*(1+'IMF GDP constant growth'!AZ178/100),"")</f>
        <v>0.536113224859187</v>
      </c>
      <c r="BA178" s="0" t="n">
        <f aca="false">IFERROR(AZ178*(1+'IMF GDP constant growth'!BA178/100),"")</f>
        <v>0.543881505487396</v>
      </c>
      <c r="BB178" s="0" t="n">
        <f aca="false">IFERROR(BA178*(1+'IMF GDP constant growth'!BB178/100),"")</f>
        <v>0.550582125635001</v>
      </c>
      <c r="BC178" s="0" t="n">
        <f aca="false">IFERROR(BB178*(1+'IMF GDP constant growth'!BC178/100),"")</f>
        <v>0.557189111142621</v>
      </c>
      <c r="BD178" s="0" t="n">
        <f aca="false">IFERROR(BC178*(1+'IMF GDP constant growth'!BD178/100),"")</f>
        <v>0.563875380476333</v>
      </c>
      <c r="BE178" s="0" t="n">
        <v>2022</v>
      </c>
    </row>
    <row r="179" customFormat="false" ht="15" hidden="false" customHeight="false" outlineLevel="0" collapsed="false">
      <c r="A179" s="0" t="s">
        <v>196</v>
      </c>
      <c r="B179" s="0" t="s">
        <v>424</v>
      </c>
      <c r="C179" s="0" t="s">
        <v>239</v>
      </c>
      <c r="D179" s="0" t="s">
        <v>240</v>
      </c>
      <c r="E179" s="0" t="s">
        <v>241</v>
      </c>
      <c r="F179" s="0" t="s">
        <v>242</v>
      </c>
      <c r="G179" s="0" t="n">
        <f aca="false">IFERROR(H179/(1+'IMF GDP constant growth'!H179/100),"")</f>
        <v>14.0069186375936</v>
      </c>
      <c r="H179" s="0" t="n">
        <f aca="false">IFERROR(I179/(1+'IMF GDP constant growth'!I179/100),"")</f>
        <v>14.6480153036362</v>
      </c>
      <c r="I179" s="0" t="n">
        <f aca="false">IFERROR(J179/(1+'IMF GDP constant growth'!J179/100),"")</f>
        <v>15.2044934050214</v>
      </c>
      <c r="J179" s="0" t="n">
        <f aca="false">IFERROR(K179/(1+'IMF GDP constant growth'!K179/100),"")</f>
        <v>13.6384305843042</v>
      </c>
      <c r="K179" s="0" t="n">
        <f aca="false">IFERROR(L179/(1+'IMF GDP constant growth'!L179/100),"")</f>
        <v>12.8540844414008</v>
      </c>
      <c r="L179" s="0" t="n">
        <f aca="false">IFERROR(M179/(1+'IMF GDP constant growth'!M179/100),"")</f>
        <v>12.3246247032595</v>
      </c>
      <c r="M179" s="0" t="n">
        <f aca="false">IFERROR(N179/(1+'IMF GDP constant growth'!N179/100),"")</f>
        <v>11.9205002592397</v>
      </c>
      <c r="N179" s="0" t="n">
        <f aca="false">IFERROR(O179/(1+'IMF GDP constant growth'!O179/100),"")</f>
        <v>11.3766870374132</v>
      </c>
      <c r="O179" s="0" t="n">
        <f aca="false">IFERROR(P179/(1+'IMF GDP constant growth'!P179/100),"")</f>
        <v>10.9307209055466</v>
      </c>
      <c r="P179" s="0" t="n">
        <f aca="false">IFERROR(Q179/(1+'IMF GDP constant growth'!Q179/100),"")</f>
        <v>10.8399959220305</v>
      </c>
      <c r="Q179" s="0" t="n">
        <f aca="false">IFERROR(R179/(1+'IMF GDP constant growth'!R179/100),"")</f>
        <v>11.003571460494</v>
      </c>
      <c r="R179" s="0" t="n">
        <f aca="false">IFERROR(S179/(1+'IMF GDP constant growth'!S179/100),"")</f>
        <v>11.3460026043445</v>
      </c>
      <c r="S179" s="0" t="n">
        <f aca="false">IFERROR(T179/(1+'IMF GDP constant growth'!T179/100),"")</f>
        <v>12.491154647201</v>
      </c>
      <c r="T179" s="0" t="n">
        <f aca="false">IFERROR(U179/(1+'IMF GDP constant growth'!U179/100),"")</f>
        <v>12.4075888226112</v>
      </c>
      <c r="U179" s="0" t="n">
        <f aca="false">IFERROR(V179/(1+'IMF GDP constant growth'!V179/100),"")</f>
        <v>12.8501675159138</v>
      </c>
      <c r="V179" s="0" t="n">
        <f aca="false">IFERROR(W179/(1+'IMF GDP constant growth'!W179/100),"")</f>
        <v>13.3397588982701</v>
      </c>
      <c r="W179" s="0" t="n">
        <f aca="false">IFERROR(X179/(1+'IMF GDP constant growth'!X179/100),"")</f>
        <v>14.2914172980727</v>
      </c>
      <c r="X179" s="0" t="n">
        <f aca="false">IFERROR(Y179/(1+'IMF GDP constant growth'!Y179/100),"")</f>
        <v>15.3665606214067</v>
      </c>
      <c r="Y179" s="0" t="n">
        <f aca="false">IFERROR(Z179/(1+'IMF GDP constant growth'!Z179/100),"")</f>
        <v>16.615093671896</v>
      </c>
      <c r="Z179" s="0" t="n">
        <f aca="false">IFERROR(AA179/(1+'IMF GDP constant growth'!AA179/100),"")</f>
        <v>17.9484549390657</v>
      </c>
      <c r="AA179" s="0" t="n">
        <f aca="false">IFERROR(AB179/(1+'IMF GDP constant growth'!AB179/100),"")</f>
        <v>19.1870778144106</v>
      </c>
      <c r="AB179" s="0" t="n">
        <f aca="false">IFERROR(AC179/(1+'IMF GDP constant growth'!AC179/100),"")</f>
        <v>19.8966159519875</v>
      </c>
      <c r="AC179" s="0" t="n">
        <f aca="false">IFERROR(AD179/(1+'IMF GDP constant growth'!AD179/100),"")</f>
        <v>21.3196219248736</v>
      </c>
      <c r="AD179" s="0" t="n">
        <f aca="false">IFERROR(AE179/(1+'IMF GDP constant growth'!AE179/100),"")</f>
        <v>24.2783590556076</v>
      </c>
      <c r="AE179" s="0" t="n">
        <f aca="false">IFERROR(AF179/(1+'IMF GDP constant growth'!AF179/100),"")</f>
        <v>26.0574772072025</v>
      </c>
      <c r="AF179" s="0" t="n">
        <f aca="false">IFERROR(AG179/(1+'IMF GDP constant growth'!AG179/100),"")</f>
        <v>27.5935654885671</v>
      </c>
      <c r="AG179" s="0" t="n">
        <f aca="false">IFERROR(AH179/(1+'IMF GDP constant growth'!AH179/100),"")</f>
        <v>31.5066090105008</v>
      </c>
      <c r="AH179" s="0" t="n">
        <f aca="false">IFERROR(AI179/(1+'IMF GDP constant growth'!AI179/100),"")</f>
        <v>32.8472152238976</v>
      </c>
      <c r="AI179" s="0" t="n">
        <f aca="false">IFERROR(AJ179/(1+'IMF GDP constant growth'!AJ179/100),"")</f>
        <v>33.9265747161549</v>
      </c>
      <c r="AJ179" s="0" t="n">
        <f aca="false">IFERROR(AK179/(1+'IMF GDP constant growth'!AK179/100),"")</f>
        <v>32.2902960175947</v>
      </c>
      <c r="AK179" s="0" t="n">
        <f aca="false">IFERROR(AL179/(1+'IMF GDP constant growth'!AL179/100),"")</f>
        <v>33.4078631627637</v>
      </c>
      <c r="AL179" s="0" t="n">
        <f aca="false">IFERROR(AM179/(1+'IMF GDP constant growth'!AM179/100),"")</f>
        <v>33.3437200654912</v>
      </c>
      <c r="AM179" s="0" t="n">
        <f aca="false">IFERROR(AN179/(1+'IMF GDP constant growth'!AN179/100),"")</f>
        <v>35.1282759633963</v>
      </c>
      <c r="AN179" s="0" t="n">
        <f aca="false">IFERROR(AO179/(1+'IMF GDP constant growth'!AO179/100),"")</f>
        <v>36.3690066704234</v>
      </c>
      <c r="AO179" s="0" t="n">
        <f aca="false">IFERROR(AP179/(1+'IMF GDP constant growth'!AP179/100),"")</f>
        <v>37.7706681875015</v>
      </c>
      <c r="AP179" s="0" t="n">
        <f aca="false">IFERROR(AQ179/(1+'IMF GDP constant growth'!AQ179/100),"")</f>
        <v>37.4771900956847</v>
      </c>
      <c r="AQ179" s="0" t="n">
        <f aca="false">IFERROR(AR179/(1+'IMF GDP constant growth'!AR179/100),"")</f>
        <v>34.6562819971825</v>
      </c>
      <c r="AR179" s="0" t="n">
        <f aca="false">IFERROR(AS179/(1+'IMF GDP constant growth'!AS179/100),"")</f>
        <v>32.9924338984978</v>
      </c>
      <c r="AS179" s="0" t="n">
        <f aca="false">IFERROR(AT179/(1+'IMF GDP constant growth'!AT179/100),"")</f>
        <v>32.7938194464288</v>
      </c>
      <c r="AT179" s="0" t="n">
        <f aca="false">IFERROR(AU179/(1+'IMF GDP constant growth'!AU179/100),"")</f>
        <v>32.9122051346304</v>
      </c>
      <c r="AU179" s="0" t="n">
        <f aca="false">IFERROR(AV179/(1+'IMF GDP constant growth'!AV179/100),"")</f>
        <v>29.9244351525087</v>
      </c>
      <c r="AV179" s="0" t="n">
        <f aca="false">IFERROR(AW179/(1+'IMF GDP constant growth'!AW179/100),"")</f>
        <v>29.6141187599771</v>
      </c>
      <c r="AW179" s="0" t="n">
        <f aca="false">'IMF GDP current US'!AW179</f>
        <v>30.053</v>
      </c>
      <c r="AX179" s="0" t="n">
        <f aca="false">IFERROR(AW179*(1+'IMF GDP constant growth'!AX179/100),"")</f>
        <v>30.68501459</v>
      </c>
      <c r="AY179" s="0" t="n">
        <f aca="false">IFERROR(AX179*(1+'IMF GDP constant growth'!AY179/100),"")</f>
        <v>31.4101014847617</v>
      </c>
      <c r="AZ179" s="0" t="n">
        <f aca="false">IFERROR(AY179*(1+'IMF GDP constant growth'!AZ179/100),"")</f>
        <v>32.1347325260152</v>
      </c>
      <c r="BA179" s="0" t="n">
        <f aca="false">IFERROR(AZ179*(1+'IMF GDP constant growth'!BA179/100),"")</f>
        <v>32.4114125730641</v>
      </c>
      <c r="BB179" s="0" t="n">
        <f aca="false">IFERROR(BA179*(1+'IMF GDP constant growth'!BB179/100),"")</f>
        <v>33.1283530191803</v>
      </c>
      <c r="BC179" s="0" t="n">
        <f aca="false">IFERROR(BB179*(1+'IMF GDP constant growth'!BC179/100),"")</f>
        <v>34.0854311379044</v>
      </c>
      <c r="BD179" s="0" t="n">
        <f aca="false">IFERROR(BC179*(1+'IMF GDP constant growth'!BD179/100),"")</f>
        <v>35.0353921037178</v>
      </c>
      <c r="BE179" s="0" t="n">
        <v>2022</v>
      </c>
    </row>
    <row r="180" customFormat="false" ht="15" hidden="false" customHeight="false" outlineLevel="0" collapsed="false">
      <c r="A180" s="0" t="s">
        <v>197</v>
      </c>
      <c r="B180" s="0" t="s">
        <v>425</v>
      </c>
      <c r="C180" s="0" t="s">
        <v>239</v>
      </c>
      <c r="D180" s="0" t="s">
        <v>240</v>
      </c>
      <c r="E180" s="0" t="s">
        <v>241</v>
      </c>
      <c r="F180" s="0" t="s">
        <v>242</v>
      </c>
      <c r="G180" s="0" t="n">
        <f aca="false">IFERROR(H180/(1+'IMF GDP constant growth'!H180/100),"")</f>
        <v>11.6525301279795</v>
      </c>
      <c r="H180" s="0" t="n">
        <f aca="false">IFERROR(I180/(1+'IMF GDP constant growth'!I180/100),"")</f>
        <v>12.2959828416465</v>
      </c>
      <c r="I180" s="0" t="n">
        <f aca="false">IFERROR(J180/(1+'IMF GDP constant growth'!J180/100),"")</f>
        <v>12.2367162043498</v>
      </c>
      <c r="J180" s="0" t="n">
        <f aca="false">IFERROR(K180/(1+'IMF GDP constant growth'!K180/100),"")</f>
        <v>12.8086603197411</v>
      </c>
      <c r="K180" s="0" t="n">
        <f aca="false">IFERROR(L180/(1+'IMF GDP constant growth'!L180/100),"")</f>
        <v>13.5427246426655</v>
      </c>
      <c r="L180" s="0" t="n">
        <f aca="false">IFERROR(M180/(1+'IMF GDP constant growth'!M180/100),"")</f>
        <v>14.3103262754117</v>
      </c>
      <c r="M180" s="0" t="n">
        <f aca="false">IFERROR(N180/(1+'IMF GDP constant growth'!N180/100),"")</f>
        <v>14.10239723463</v>
      </c>
      <c r="N180" s="0" t="n">
        <f aca="false">IFERROR(O180/(1+'IMF GDP constant growth'!O180/100),"")</f>
        <v>15.0473988733226</v>
      </c>
      <c r="O180" s="0" t="n">
        <f aca="false">IFERROR(P180/(1+'IMF GDP constant growth'!P180/100),"")</f>
        <v>15.0580825265226</v>
      </c>
      <c r="P180" s="0" t="n">
        <f aca="false">IFERROR(Q180/(1+'IMF GDP constant growth'!Q180/100),"")</f>
        <v>15.4464304748816</v>
      </c>
      <c r="Q180" s="0" t="n">
        <f aca="false">IFERROR(R180/(1+'IMF GDP constant growth'!R180/100),"")</f>
        <v>16.5392654309795</v>
      </c>
      <c r="R180" s="0" t="n">
        <f aca="false">IFERROR(S180/(1+'IMF GDP constant growth'!S180/100),"")</f>
        <v>17.2236602345135</v>
      </c>
      <c r="S180" s="0" t="n">
        <f aca="false">IFERROR(T180/(1+'IMF GDP constant growth'!T180/100),"")</f>
        <v>18.6031031826956</v>
      </c>
      <c r="T180" s="0" t="n">
        <f aca="false">IFERROR(U180/(1+'IMF GDP constant growth'!U180/100),"")</f>
        <v>19.063902048531</v>
      </c>
      <c r="U180" s="0" t="n">
        <f aca="false">IFERROR(V180/(1+'IMF GDP constant growth'!V180/100),"")</f>
        <v>19.7555404148517</v>
      </c>
      <c r="V180" s="0" t="n">
        <f aca="false">IFERROR(W180/(1+'IMF GDP constant growth'!W180/100),"")</f>
        <v>20.2832108993324</v>
      </c>
      <c r="W180" s="0" t="n">
        <f aca="false">IFERROR(X180/(1+'IMF GDP constant growth'!X180/100),"")</f>
        <v>21.6736250064816</v>
      </c>
      <c r="X180" s="0" t="n">
        <f aca="false">IFERROR(Y180/(1+'IMF GDP constant growth'!Y180/100),"")</f>
        <v>22.9144400381027</v>
      </c>
      <c r="Y180" s="0" t="n">
        <f aca="false">IFERROR(Z180/(1+'IMF GDP constant growth'!Z180/100),"")</f>
        <v>24.0516836971937</v>
      </c>
      <c r="Z180" s="0" t="n">
        <f aca="false">IFERROR(AA180/(1+'IMF GDP constant growth'!AA180/100),"")</f>
        <v>25.4988735052539</v>
      </c>
      <c r="AA180" s="0" t="n">
        <f aca="false">IFERROR(AB180/(1+'IMF GDP constant growth'!AB180/100),"")</f>
        <v>26.5953250659798</v>
      </c>
      <c r="AB180" s="0" t="n">
        <f aca="false">IFERROR(AC180/(1+'IMF GDP constant growth'!AC180/100),"")</f>
        <v>27.6048836054844</v>
      </c>
      <c r="AC180" s="0" t="n">
        <f aca="false">IFERROR(AD180/(1+'IMF GDP constant growth'!AD180/100),"")</f>
        <v>27.970096215585</v>
      </c>
      <c r="AD180" s="0" t="n">
        <f aca="false">IFERROR(AE180/(1+'IMF GDP constant growth'!AE180/100),"")</f>
        <v>29.2852501396418</v>
      </c>
      <c r="AE180" s="0" t="n">
        <f aca="false">IFERROR(AF180/(1+'IMF GDP constant growth'!AF180/100),"")</f>
        <v>31.1114783383498</v>
      </c>
      <c r="AF180" s="0" t="n">
        <f aca="false">IFERROR(AG180/(1+'IMF GDP constant growth'!AG180/100),"")</f>
        <v>32.1963355880081</v>
      </c>
      <c r="AG180" s="0" t="n">
        <f aca="false">IFERROR(AH180/(1+'IMF GDP constant growth'!AH180/100),"")</f>
        <v>33.8847114262432</v>
      </c>
      <c r="AH180" s="0" t="n">
        <f aca="false">IFERROR(AI180/(1+'IMF GDP constant growth'!AI180/100),"")</f>
        <v>36.1583755629442</v>
      </c>
      <c r="AI180" s="0" t="n">
        <f aca="false">IFERROR(AJ180/(1+'IMF GDP constant growth'!AJ180/100),"")</f>
        <v>37.6907675193017</v>
      </c>
      <c r="AJ180" s="0" t="n">
        <f aca="false">IFERROR(AK180/(1+'IMF GDP constant growth'!AK180/100),"")</f>
        <v>38.8376975749141</v>
      </c>
      <c r="AK180" s="0" t="n">
        <f aca="false">IFERROR(AL180/(1+'IMF GDP constant growth'!AL180/100),"")</f>
        <v>40.2012891367693</v>
      </c>
      <c r="AL180" s="0" t="n">
        <f aca="false">IFERROR(AM180/(1+'IMF GDP constant growth'!AM180/100),"")</f>
        <v>39.3783687481396</v>
      </c>
      <c r="AM180" s="0" t="n">
        <f aca="false">IFERROR(AN180/(1+'IMF GDP constant growth'!AN180/100),"")</f>
        <v>41.0389545582487</v>
      </c>
      <c r="AN180" s="0" t="n">
        <f aca="false">IFERROR(AO180/(1+'IMF GDP constant growth'!AO180/100),"")</f>
        <v>42.0362011540141</v>
      </c>
      <c r="AO180" s="0" t="n">
        <f aca="false">IFERROR(AP180/(1+'IMF GDP constant growth'!AP180/100),"")</f>
        <v>43.3351197696732</v>
      </c>
      <c r="AP180" s="0" t="n">
        <f aca="false">IFERROR(AQ180/(1+'IMF GDP constant growth'!AQ180/100),"")</f>
        <v>43.7546037290436</v>
      </c>
      <c r="AQ180" s="0" t="n">
        <f aca="false">IFERROR(AR180/(1+'IMF GDP constant growth'!AR180/100),"")</f>
        <v>44.243342652697</v>
      </c>
      <c r="AR180" s="0" t="n">
        <f aca="false">IFERROR(AS180/(1+'IMF GDP constant growth'!AS180/100),"")</f>
        <v>45.2335086612644</v>
      </c>
      <c r="AS180" s="0" t="n">
        <f aca="false">IFERROR(AT180/(1+'IMF GDP constant growth'!AT180/100),"")</f>
        <v>46.4208882636226</v>
      </c>
      <c r="AT180" s="0" t="n">
        <f aca="false">IFERROR(AU180/(1+'IMF GDP constant growth'!AU180/100),"")</f>
        <v>47.1580519692489</v>
      </c>
      <c r="AU180" s="0" t="n">
        <f aca="false">IFERROR(AV180/(1+'IMF GDP constant growth'!AV180/100),"")</f>
        <v>43.106232144051</v>
      </c>
      <c r="AV180" s="0" t="n">
        <f aca="false">IFERROR(AW180/(1+'IMF GDP constant growth'!AW180/100),"")</f>
        <v>45.0912741342846</v>
      </c>
      <c r="AW180" s="0" t="n">
        <f aca="false">'IMF GDP current US'!AW180</f>
        <v>46.265</v>
      </c>
      <c r="AX180" s="0" t="n">
        <f aca="false">IFERROR(AW180*(1+'IMF GDP constant growth'!AX180/100),"")</f>
        <v>46.46162625</v>
      </c>
      <c r="AY180" s="0" t="n">
        <f aca="false">IFERROR(AX180*(1+'IMF GDP constant growth'!AY180/100),"")</f>
        <v>47.334175590975</v>
      </c>
      <c r="AZ180" s="0" t="n">
        <f aca="false">IFERROR(AY180*(1+'IMF GDP constant growth'!AZ180/100),"")</f>
        <v>48.1918708526835</v>
      </c>
      <c r="BA180" s="0" t="n">
        <f aca="false">IFERROR(AZ180*(1+'IMF GDP constant growth'!BA180/100),"")</f>
        <v>48.9981208520489</v>
      </c>
      <c r="BB180" s="0" t="n">
        <f aca="false">IFERROR(BA180*(1+'IMF GDP constant growth'!BB180/100),"")</f>
        <v>49.7032038111098</v>
      </c>
      <c r="BC180" s="0" t="n">
        <f aca="false">IFERROR(BB180*(1+'IMF GDP constant growth'!BC180/100),"")</f>
        <v>50.3503395247305</v>
      </c>
      <c r="BD180" s="0" t="n">
        <f aca="false">IFERROR(BC180*(1+'IMF GDP constant growth'!BD180/100),"")</f>
        <v>50.9666276805132</v>
      </c>
      <c r="BE180" s="0" t="n">
        <v>2022</v>
      </c>
    </row>
    <row r="181" customFormat="false" ht="15" hidden="false" customHeight="false" outlineLevel="0" collapsed="false">
      <c r="A181" s="0" t="s">
        <v>198</v>
      </c>
      <c r="B181" s="0" t="s">
        <v>426</v>
      </c>
      <c r="C181" s="0" t="s">
        <v>239</v>
      </c>
      <c r="D181" s="0" t="s">
        <v>240</v>
      </c>
      <c r="E181" s="0" t="s">
        <v>241</v>
      </c>
      <c r="F181" s="0" t="s">
        <v>242</v>
      </c>
      <c r="G181" s="0" t="n">
        <f aca="false">IFERROR(H181/(1+'IMF GDP constant growth'!H181/100),"")</f>
        <v>131.758432311304</v>
      </c>
      <c r="H181" s="0" t="n">
        <f aca="false">IFERROR(I181/(1+'IMF GDP constant growth'!I181/100),"")</f>
        <v>137.509687881692</v>
      </c>
      <c r="I181" s="0" t="n">
        <f aca="false">IFERROR(J181/(1+'IMF GDP constant growth'!J181/100),"")</f>
        <v>142.224895079156</v>
      </c>
      <c r="J181" s="0" t="n">
        <f aca="false">IFERROR(K181/(1+'IMF GDP constant growth'!K181/100),"")</f>
        <v>148.991955587022</v>
      </c>
      <c r="K181" s="0" t="n">
        <f aca="false">IFERROR(L181/(1+'IMF GDP constant growth'!L181/100),"")</f>
        <v>159.157676716724</v>
      </c>
      <c r="L181" s="0" t="n">
        <f aca="false">IFERROR(M181/(1+'IMF GDP constant growth'!M181/100),"")</f>
        <v>165.934610591323</v>
      </c>
      <c r="M181" s="0" t="n">
        <f aca="false">IFERROR(N181/(1+'IMF GDP constant growth'!N181/100),"")</f>
        <v>177.452131912466</v>
      </c>
      <c r="N181" s="0" t="n">
        <f aca="false">IFERROR(O181/(1+'IMF GDP constant growth'!O181/100),"")</f>
        <v>195.245257179329</v>
      </c>
      <c r="O181" s="0" t="n">
        <f aca="false">IFERROR(P181/(1+'IMF GDP constant growth'!P181/100),"")</f>
        <v>199.386409084103</v>
      </c>
      <c r="P181" s="0" t="n">
        <f aca="false">IFERROR(Q181/(1+'IMF GDP constant growth'!Q181/100),"")</f>
        <v>199.890856699086</v>
      </c>
      <c r="Q181" s="0" t="n">
        <f aca="false">IFERROR(R181/(1+'IMF GDP constant growth'!R181/100),"")</f>
        <v>218.390755486586</v>
      </c>
      <c r="R181" s="0" t="n">
        <f aca="false">IFERROR(S181/(1+'IMF GDP constant growth'!S181/100),"")</f>
        <v>220.413053882392</v>
      </c>
      <c r="S181" s="0" t="n">
        <f aca="false">IFERROR(T181/(1+'IMF GDP constant growth'!T181/100),"")</f>
        <v>233.602571026714</v>
      </c>
      <c r="T181" s="0" t="n">
        <f aca="false">IFERROR(U181/(1+'IMF GDP constant growth'!U181/100),"")</f>
        <v>252.388889788682</v>
      </c>
      <c r="U181" s="0" t="n">
        <f aca="false">IFERROR(V181/(1+'IMF GDP constant growth'!V181/100),"")</f>
        <v>238.618551961812</v>
      </c>
      <c r="V181" s="0" t="n">
        <f aca="false">IFERROR(W181/(1+'IMF GDP constant growth'!W181/100),"")</f>
        <v>255.775225847866</v>
      </c>
      <c r="W181" s="0" t="n">
        <f aca="false">IFERROR(X181/(1+'IMF GDP constant growth'!X181/100),"")</f>
        <v>273.697395923026</v>
      </c>
      <c r="X181" s="0" t="n">
        <f aca="false">IFERROR(Y181/(1+'IMF GDP constant growth'!Y181/100),"")</f>
        <v>294.301335888112</v>
      </c>
      <c r="Y181" s="0" t="n">
        <f aca="false">IFERROR(Z181/(1+'IMF GDP constant growth'!Z181/100),"")</f>
        <v>303.401133193772</v>
      </c>
      <c r="Z181" s="0" t="n">
        <f aca="false">IFERROR(AA181/(1+'IMF GDP constant growth'!AA181/100),"")</f>
        <v>293.501154217659</v>
      </c>
      <c r="AA181" s="0" t="n">
        <f aca="false">IFERROR(AB181/(1+'IMF GDP constant growth'!AB181/100),"")</f>
        <v>313.84958923957</v>
      </c>
      <c r="AB181" s="0" t="n">
        <f aca="false">IFERROR(AC181/(1+'IMF GDP constant growth'!AC181/100),"")</f>
        <v>295.803237858294</v>
      </c>
      <c r="AC181" s="0" t="n">
        <f aca="false">IFERROR(AD181/(1+'IMF GDP constant growth'!AD181/100),"")</f>
        <v>314.876630635397</v>
      </c>
      <c r="AD181" s="0" t="n">
        <f aca="false">IFERROR(AE181/(1+'IMF GDP constant growth'!AE181/100),"")</f>
        <v>333.022970858915</v>
      </c>
      <c r="AE181" s="0" t="n">
        <f aca="false">IFERROR(AF181/(1+'IMF GDP constant growth'!AF181/100),"")</f>
        <v>365.645901084254</v>
      </c>
      <c r="AF181" s="0" t="n">
        <f aca="false">IFERROR(AG181/(1+'IMF GDP constant growth'!AG181/100),"")</f>
        <v>398.524780509751</v>
      </c>
      <c r="AG181" s="0" t="n">
        <f aca="false">IFERROR(AH181/(1+'IMF GDP constant growth'!AH181/100),"")</f>
        <v>426.214282259568</v>
      </c>
      <c r="AH181" s="0" t="n">
        <f aca="false">IFERROR(AI181/(1+'IMF GDP constant growth'!AI181/100),"")</f>
        <v>447.712530656741</v>
      </c>
      <c r="AI181" s="0" t="n">
        <f aca="false">IFERROR(AJ181/(1+'IMF GDP constant growth'!AJ181/100),"")</f>
        <v>451.361387781593</v>
      </c>
      <c r="AJ181" s="0" t="n">
        <f aca="false">IFERROR(AK181/(1+'IMF GDP constant growth'!AK181/100),"")</f>
        <v>429.592228048887</v>
      </c>
      <c r="AK181" s="0" t="n">
        <f aca="false">IFERROR(AL181/(1+'IMF GDP constant growth'!AL181/100),"")</f>
        <v>465.793965106567</v>
      </c>
      <c r="AL181" s="0" t="n">
        <f aca="false">IFERROR(AM181/(1+'IMF GDP constant growth'!AM181/100),"")</f>
        <v>517.962889198502</v>
      </c>
      <c r="AM181" s="0" t="n">
        <f aca="false">IFERROR(AN181/(1+'IMF GDP constant growth'!AN181/100),"")</f>
        <v>542.762952333326</v>
      </c>
      <c r="AN181" s="0" t="n">
        <f aca="false">IFERROR(AO181/(1+'IMF GDP constant growth'!AO181/100),"")</f>
        <v>588.821816468333</v>
      </c>
      <c r="AO181" s="0" t="n">
        <f aca="false">IFERROR(AP181/(1+'IMF GDP constant growth'!AP181/100),"")</f>
        <v>617.909614201868</v>
      </c>
      <c r="AP181" s="0" t="n">
        <f aca="false">IFERROR(AQ181/(1+'IMF GDP constant growth'!AQ181/100),"")</f>
        <v>655.50323512991</v>
      </c>
      <c r="AQ181" s="0" t="n">
        <f aca="false">IFERROR(AR181/(1+'IMF GDP constant growth'!AR181/100),"")</f>
        <v>677.285607633277</v>
      </c>
      <c r="AR181" s="0" t="n">
        <f aca="false">IFERROR(AS181/(1+'IMF GDP constant growth'!AS181/100),"")</f>
        <v>728.095573917925</v>
      </c>
      <c r="AS181" s="0" t="n">
        <f aca="false">IFERROR(AT181/(1+'IMF GDP constant growth'!AT181/100),"")</f>
        <v>750.033093560072</v>
      </c>
      <c r="AT181" s="0" t="n">
        <f aca="false">IFERROR(AU181/(1+'IMF GDP constant growth'!AU181/100),"")</f>
        <v>756.175864596329</v>
      </c>
      <c r="AU181" s="0" t="n">
        <f aca="false">IFERROR(AV181/(1+'IMF GDP constant growth'!AV181/100),"")</f>
        <v>770.240735677821</v>
      </c>
      <c r="AV181" s="0" t="n">
        <f aca="false">IFERROR(AW181/(1+'IMF GDP constant growth'!AW181/100),"")</f>
        <v>858.348573432007</v>
      </c>
      <c r="AW181" s="0" t="n">
        <f aca="false">'IMF GDP current US'!AW181</f>
        <v>905.841</v>
      </c>
      <c r="AX181" s="0" t="n">
        <f aca="false">IFERROR(AW181*(1+'IMF GDP constant growth'!AX181/100),"")</f>
        <v>946.75783797</v>
      </c>
      <c r="AY181" s="0" t="n">
        <f aca="false">IFERROR(AX181*(1+'IMF GDP constant growth'!AY181/100),"")</f>
        <v>976.126266103829</v>
      </c>
      <c r="AZ181" s="0" t="n">
        <f aca="false">IFERROR(AY181*(1+'IMF GDP constant growth'!AZ181/100),"")</f>
        <v>1007.23541020456</v>
      </c>
      <c r="BA181" s="0" t="n">
        <f aca="false">IFERROR(AZ181*(1+'IMF GDP constant growth'!BA181/100),"")</f>
        <v>1040.29287636747</v>
      </c>
      <c r="BB181" s="0" t="n">
        <f aca="false">IFERROR(BA181*(1+'IMF GDP constant growth'!BB181/100),"")</f>
        <v>1076.13096595833</v>
      </c>
      <c r="BC181" s="0" t="n">
        <f aca="false">IFERROR(BB181*(1+'IMF GDP constant growth'!BC181/100),"")</f>
        <v>1113.30052952253</v>
      </c>
      <c r="BD181" s="0" t="n">
        <f aca="false">IFERROR(BC181*(1+'IMF GDP constant growth'!BD181/100),"")</f>
        <v>1152.09905297639</v>
      </c>
      <c r="BE181" s="0" t="n">
        <v>2023</v>
      </c>
    </row>
    <row r="182" customFormat="false" ht="15" hidden="false" customHeight="false" outlineLevel="0" collapsed="false">
      <c r="A182" s="0" t="s">
        <v>199</v>
      </c>
      <c r="B182" s="0" t="s">
        <v>427</v>
      </c>
      <c r="C182" s="0" t="s">
        <v>239</v>
      </c>
      <c r="D182" s="0" t="s">
        <v>240</v>
      </c>
      <c r="E182" s="0" t="s">
        <v>241</v>
      </c>
      <c r="F182" s="0" t="s">
        <v>242</v>
      </c>
      <c r="G182" s="0" t="str">
        <f aca="false">IFERROR(H182/(1+'IMF GDP constant growth'!H182/100),"")</f>
        <v/>
      </c>
      <c r="H182" s="0" t="str">
        <f aca="false">IFERROR(I182/(1+'IMF GDP constant growth'!I182/100),"")</f>
        <v/>
      </c>
      <c r="I182" s="0" t="str">
        <f aca="false">IFERROR(J182/(1+'IMF GDP constant growth'!J182/100),"")</f>
        <v/>
      </c>
      <c r="J182" s="0" t="str">
        <f aca="false">IFERROR(K182/(1+'IMF GDP constant growth'!K182/100),"")</f>
        <v/>
      </c>
      <c r="K182" s="0" t="str">
        <f aca="false">IFERROR(L182/(1+'IMF GDP constant growth'!L182/100),"")</f>
        <v/>
      </c>
      <c r="L182" s="0" t="str">
        <f aca="false">IFERROR(M182/(1+'IMF GDP constant growth'!M182/100),"")</f>
        <v/>
      </c>
      <c r="M182" s="0" t="str">
        <f aca="false">IFERROR(N182/(1+'IMF GDP constant growth'!N182/100),"")</f>
        <v/>
      </c>
      <c r="N182" s="0" t="str">
        <f aca="false">IFERROR(O182/(1+'IMF GDP constant growth'!O182/100),"")</f>
        <v/>
      </c>
      <c r="O182" s="0" t="str">
        <f aca="false">IFERROR(P182/(1+'IMF GDP constant growth'!P182/100),"")</f>
        <v/>
      </c>
      <c r="P182" s="0" t="str">
        <f aca="false">IFERROR(Q182/(1+'IMF GDP constant growth'!Q182/100),"")</f>
        <v/>
      </c>
      <c r="Q182" s="0" t="str">
        <f aca="false">IFERROR(R182/(1+'IMF GDP constant growth'!R182/100),"")</f>
        <v/>
      </c>
      <c r="R182" s="0" t="str">
        <f aca="false">IFERROR(S182/(1+'IMF GDP constant growth'!S182/100),"")</f>
        <v/>
      </c>
      <c r="S182" s="0" t="n">
        <f aca="false">IFERROR(T182/(1+'IMF GDP constant growth'!T182/100),"")</f>
        <v>19.5318273469894</v>
      </c>
      <c r="T182" s="0" t="n">
        <f aca="false">IFERROR(U182/(1+'IMF GDP constant growth'!U182/100),"")</f>
        <v>17.5786446122904</v>
      </c>
      <c r="U182" s="0" t="n">
        <f aca="false">IFERROR(V182/(1+'IMF GDP constant growth'!V182/100),"")</f>
        <v>14.5375390943642</v>
      </c>
      <c r="V182" s="0" t="n">
        <f aca="false">IFERROR(W182/(1+'IMF GDP constant growth'!W182/100),"")</f>
        <v>13.49083627957</v>
      </c>
      <c r="W182" s="0" t="n">
        <f aca="false">IFERROR(X182/(1+'IMF GDP constant growth'!X182/100),"")</f>
        <v>12.5869502488388</v>
      </c>
      <c r="X182" s="0" t="n">
        <f aca="false">IFERROR(Y182/(1+'IMF GDP constant growth'!Y182/100),"")</f>
        <v>11.16462487072</v>
      </c>
      <c r="Y182" s="0" t="n">
        <f aca="false">IFERROR(Z182/(1+'IMF GDP constant growth'!Z182/100),"")</f>
        <v>11.9126547370582</v>
      </c>
      <c r="Z182" s="0" t="n">
        <f aca="false">IFERROR(AA182/(1+'IMF GDP constant growth'!AA182/100),"")</f>
        <v>13.8781236421255</v>
      </c>
      <c r="AA182" s="0" t="n">
        <f aca="false">IFERROR(AB182/(1+'IMF GDP constant growth'!AB182/100),"")</f>
        <v>16.4576504834873</v>
      </c>
      <c r="AB182" s="0" t="n">
        <f aca="false">IFERROR(AC182/(1+'IMF GDP constant growth'!AC182/100),"")</f>
        <v>19.8135299935752</v>
      </c>
      <c r="AC182" s="0" t="n">
        <f aca="false">IFERROR(AD182/(1+'IMF GDP constant growth'!AD182/100),"")</f>
        <v>22.9377274029622</v>
      </c>
      <c r="AD182" s="0" t="n">
        <f aca="false">IFERROR(AE182/(1+'IMF GDP constant growth'!AE182/100),"")</f>
        <v>26.8589319024986</v>
      </c>
      <c r="AE182" s="0" t="n">
        <f aca="false">IFERROR(AF182/(1+'IMF GDP constant growth'!AF182/100),"")</f>
        <v>30.8050461776137</v>
      </c>
      <c r="AF182" s="0" t="n">
        <f aca="false">IFERROR(AG182/(1+'IMF GDP constant growth'!AG182/100),"")</f>
        <v>34.8220241991745</v>
      </c>
      <c r="AG182" s="0" t="n">
        <f aca="false">IFERROR(AH182/(1+'IMF GDP constant growth'!AH182/100),"")</f>
        <v>38.6409555930979</v>
      </c>
      <c r="AH182" s="0" t="n">
        <f aca="false">IFERROR(AI182/(1+'IMF GDP constant growth'!AI182/100),"")</f>
        <v>42.9134860530268</v>
      </c>
      <c r="AI182" s="0" t="n">
        <f aca="false">IFERROR(AJ182/(1+'IMF GDP constant growth'!AJ182/100),"")</f>
        <v>49.2419378412667</v>
      </c>
      <c r="AJ182" s="0" t="n">
        <f aca="false">IFERROR(AK182/(1+'IMF GDP constant growth'!AK182/100),"")</f>
        <v>52.2619458890715</v>
      </c>
      <c r="AK182" s="0" t="n">
        <f aca="false">IFERROR(AL182/(1+'IMF GDP constant growth'!AL182/100),"")</f>
        <v>60.6374453372541</v>
      </c>
      <c r="AL182" s="0" t="n">
        <f aca="false">IFERROR(AM182/(1+'IMF GDP constant growth'!AM182/100),"")</f>
        <v>68.3141459169505</v>
      </c>
      <c r="AM182" s="0" t="n">
        <f aca="false">IFERROR(AN182/(1+'IMF GDP constant growth'!AN182/100),"")</f>
        <v>73.2389126961035</v>
      </c>
      <c r="AN182" s="0" t="n">
        <f aca="false">IFERROR(AO182/(1+'IMF GDP constant growth'!AO182/100),"")</f>
        <v>71.9543021674138</v>
      </c>
      <c r="AO182" s="0" t="n">
        <f aca="false">IFERROR(AP182/(1+'IMF GDP constant growth'!AP182/100),"")</f>
        <v>74.5482547605491</v>
      </c>
      <c r="AP182" s="0" t="n">
        <f aca="false">IFERROR(AQ182/(1+'IMF GDP constant growth'!AQ182/100),"")</f>
        <v>76.1577515808293</v>
      </c>
      <c r="AQ182" s="0" t="n">
        <f aca="false">IFERROR(AR182/(1+'IMF GDP constant growth'!AR182/100),"")</f>
        <v>75.8028564584627</v>
      </c>
      <c r="AR182" s="0" t="n">
        <f aca="false">IFERROR(AS182/(1+'IMF GDP constant growth'!AS182/100),"")</f>
        <v>77.4257956152384</v>
      </c>
      <c r="AS182" s="0" t="n">
        <f aca="false">IFERROR(AT182/(1+'IMF GDP constant growth'!AT182/100),"")</f>
        <v>78.7730044589435</v>
      </c>
      <c r="AT182" s="0" t="n">
        <f aca="false">IFERROR(AU182/(1+'IMF GDP constant growth'!AU182/100),"")</f>
        <v>75.8851861154786</v>
      </c>
      <c r="AU182" s="0" t="n">
        <f aca="false">IFERROR(AV182/(1+'IMF GDP constant growth'!AV182/100),"")</f>
        <v>74.2794555772751</v>
      </c>
      <c r="AV182" s="0" t="n">
        <f aca="false">IFERROR(AW182/(1+'IMF GDP constant growth'!AW182/100),"")</f>
        <v>74.0283910174239</v>
      </c>
      <c r="AW182" s="0" t="n">
        <f aca="false">'IMF GDP current US'!AW182</f>
        <v>77.963</v>
      </c>
      <c r="AX182" s="0" t="n">
        <f aca="false">IFERROR(AW182*(1+'IMF GDP constant growth'!AX182/100),"")</f>
        <v>79.48639702</v>
      </c>
      <c r="AY182" s="0" t="n">
        <f aca="false">IFERROR(AX182*(1+'IMF GDP constant growth'!AY182/100),"")</f>
        <v>81.3090201036686</v>
      </c>
      <c r="AZ182" s="0" t="n">
        <f aca="false">IFERROR(AY182*(1+'IMF GDP constant growth'!AZ182/100),"")</f>
        <v>83.1482301384136</v>
      </c>
      <c r="BA182" s="0" t="n">
        <f aca="false">IFERROR(AZ182*(1+'IMF GDP constant growth'!BA182/100),"")</f>
        <v>85.0373579271583</v>
      </c>
      <c r="BB182" s="0" t="n">
        <f aca="false">IFERROR(BA182*(1+'IMF GDP constant growth'!BB182/100),"")</f>
        <v>86.9566510955743</v>
      </c>
      <c r="BC182" s="0" t="n">
        <f aca="false">IFERROR(BB182*(1+'IMF GDP constant growth'!BC182/100),"")</f>
        <v>88.9096974791809</v>
      </c>
      <c r="BD182" s="0" t="n">
        <f aca="false">IFERROR(BC182*(1+'IMF GDP constant growth'!BD182/100),"")</f>
        <v>90.9066092845633</v>
      </c>
      <c r="BE182" s="0" t="n">
        <v>2022</v>
      </c>
    </row>
    <row r="183" customFormat="false" ht="15" hidden="false" customHeight="false" outlineLevel="0" collapsed="false">
      <c r="A183" s="0" t="s">
        <v>200</v>
      </c>
      <c r="B183" s="0" t="s">
        <v>428</v>
      </c>
      <c r="C183" s="0" t="s">
        <v>239</v>
      </c>
      <c r="D183" s="0" t="s">
        <v>240</v>
      </c>
      <c r="E183" s="0" t="s">
        <v>241</v>
      </c>
      <c r="F183" s="0" t="s">
        <v>242</v>
      </c>
      <c r="G183" s="0" t="str">
        <f aca="false">IFERROR(H183/(1+'IMF GDP constant growth'!H183/100),"")</f>
        <v/>
      </c>
      <c r="H183" s="0" t="str">
        <f aca="false">IFERROR(I183/(1+'IMF GDP constant growth'!I183/100),"")</f>
        <v/>
      </c>
      <c r="I183" s="0" t="str">
        <f aca="false">IFERROR(J183/(1+'IMF GDP constant growth'!J183/100),"")</f>
        <v/>
      </c>
      <c r="J183" s="0" t="str">
        <f aca="false">IFERROR(K183/(1+'IMF GDP constant growth'!K183/100),"")</f>
        <v/>
      </c>
      <c r="K183" s="0" t="str">
        <f aca="false">IFERROR(L183/(1+'IMF GDP constant growth'!L183/100),"")</f>
        <v/>
      </c>
      <c r="L183" s="0" t="str">
        <f aca="false">IFERROR(M183/(1+'IMF GDP constant growth'!M183/100),"")</f>
        <v/>
      </c>
      <c r="M183" s="0" t="str">
        <f aca="false">IFERROR(N183/(1+'IMF GDP constant growth'!N183/100),"")</f>
        <v/>
      </c>
      <c r="N183" s="0" t="str">
        <f aca="false">IFERROR(O183/(1+'IMF GDP constant growth'!O183/100),"")</f>
        <v/>
      </c>
      <c r="O183" s="0" t="str">
        <f aca="false">IFERROR(P183/(1+'IMF GDP constant growth'!P183/100),"")</f>
        <v/>
      </c>
      <c r="P183" s="0" t="str">
        <f aca="false">IFERROR(Q183/(1+'IMF GDP constant growth'!Q183/100),"")</f>
        <v/>
      </c>
      <c r="Q183" s="0" t="str">
        <f aca="false">IFERROR(R183/(1+'IMF GDP constant growth'!R183/100),"")</f>
        <v/>
      </c>
      <c r="R183" s="0" t="str">
        <f aca="false">IFERROR(S183/(1+'IMF GDP constant growth'!S183/100),"")</f>
        <v/>
      </c>
      <c r="S183" s="0" t="str">
        <f aca="false">IFERROR(T183/(1+'IMF GDP constant growth'!T183/100),"")</f>
        <v/>
      </c>
      <c r="T183" s="0" t="str">
        <f aca="false">IFERROR(U183/(1+'IMF GDP constant growth'!U183/100),"")</f>
        <v/>
      </c>
      <c r="U183" s="0" t="str">
        <f aca="false">IFERROR(V183/(1+'IMF GDP constant growth'!V183/100),"")</f>
        <v/>
      </c>
      <c r="V183" s="0" t="str">
        <f aca="false">IFERROR(W183/(1+'IMF GDP constant growth'!W183/100),"")</f>
        <v/>
      </c>
      <c r="W183" s="0" t="str">
        <f aca="false">IFERROR(X183/(1+'IMF GDP constant growth'!X183/100),"")</f>
        <v/>
      </c>
      <c r="X183" s="0" t="str">
        <f aca="false">IFERROR(Y183/(1+'IMF GDP constant growth'!Y183/100),"")</f>
        <v/>
      </c>
      <c r="Y183" s="0" t="str">
        <f aca="false">IFERROR(Z183/(1+'IMF GDP constant growth'!Z183/100),"")</f>
        <v/>
      </c>
      <c r="Z183" s="0" t="str">
        <f aca="false">IFERROR(AA183/(1+'IMF GDP constant growth'!AA183/100),"")</f>
        <v/>
      </c>
      <c r="AA183" s="0" t="n">
        <f aca="false">IFERROR(AB183/(1+'IMF GDP constant growth'!AB183/100),"")</f>
        <v>0.0381664805996656</v>
      </c>
      <c r="AB183" s="0" t="n">
        <f aca="false">IFERROR(AC183/(1+'IMF GDP constant growth'!AC183/100),"")</f>
        <v>0.0384317376398332</v>
      </c>
      <c r="AC183" s="0" t="n">
        <f aca="false">IFERROR(AD183/(1+'IMF GDP constant growth'!AD183/100),"")</f>
        <v>0.0416281052593382</v>
      </c>
      <c r="AD183" s="0" t="n">
        <f aca="false">IFERROR(AE183/(1+'IMF GDP constant growth'!AE183/100),"")</f>
        <v>0.0398168663995044</v>
      </c>
      <c r="AE183" s="0" t="n">
        <f aca="false">IFERROR(AF183/(1+'IMF GDP constant growth'!AF183/100),"")</f>
        <v>0.0390651239618817</v>
      </c>
      <c r="AF183" s="0" t="n">
        <f aca="false">IFERROR(AG183/(1+'IMF GDP constant growth'!AG183/100),"")</f>
        <v>0.0376017444182696</v>
      </c>
      <c r="AG183" s="0" t="n">
        <f aca="false">IFERROR(AH183/(1+'IMF GDP constant growth'!AH183/100),"")</f>
        <v>0.0380909431131513</v>
      </c>
      <c r="AH183" s="0" t="n">
        <f aca="false">IFERROR(AI183/(1+'IMF GDP constant growth'!AI183/100),"")</f>
        <v>0.0407211227351144</v>
      </c>
      <c r="AI183" s="0" t="n">
        <f aca="false">IFERROR(AJ183/(1+'IMF GDP constant growth'!AJ183/100),"")</f>
        <v>0.0434001653998576</v>
      </c>
      <c r="AJ183" s="0" t="n">
        <f aca="false">IFERROR(AK183/(1+'IMF GDP constant growth'!AK183/100),"")</f>
        <v>0.0409610761043856</v>
      </c>
      <c r="AK183" s="0" t="n">
        <f aca="false">IFERROR(AL183/(1+'IMF GDP constant growth'!AL183/100),"")</f>
        <v>0.0399501567461294</v>
      </c>
      <c r="AL183" s="0" t="n">
        <f aca="false">IFERROR(AM183/(1+'IMF GDP constant growth'!AM183/100),"")</f>
        <v>0.0429544085334383</v>
      </c>
      <c r="AM183" s="0" t="n">
        <f aca="false">IFERROR(AN183/(1+'IMF GDP constant growth'!AN183/100),"")</f>
        <v>0.0417289192579793</v>
      </c>
      <c r="AN183" s="0" t="n">
        <f aca="false">IFERROR(AO183/(1+'IMF GDP constant growth'!AO183/100),"")</f>
        <v>0.0433167046357454</v>
      </c>
      <c r="AO183" s="0" t="n">
        <f aca="false">IFERROR(AP183/(1+'IMF GDP constant growth'!AP183/100),"")</f>
        <v>0.0440387941020233</v>
      </c>
      <c r="AP183" s="0" t="n">
        <f aca="false">IFERROR(AQ183/(1+'IMF GDP constant growth'!AQ183/100),"")</f>
        <v>0.048169192600852</v>
      </c>
      <c r="AQ183" s="0" t="n">
        <f aca="false">IFERROR(AR183/(1+'IMF GDP constant growth'!AR183/100),"")</f>
        <v>0.0504553024816885</v>
      </c>
      <c r="AR183" s="0" t="n">
        <f aca="false">IFERROR(AS183/(1+'IMF GDP constant growth'!AS183/100),"")</f>
        <v>0.0521102364030879</v>
      </c>
      <c r="AS183" s="0" t="n">
        <f aca="false">IFERROR(AT183/(1+'IMF GDP constant growth'!AT183/100),"")</f>
        <v>0.0528330053819987</v>
      </c>
      <c r="AT183" s="0" t="n">
        <f aca="false">IFERROR(AU183/(1+'IMF GDP constant growth'!AU183/100),"")</f>
        <v>0.0601355833858985</v>
      </c>
      <c r="AU183" s="0" t="n">
        <f aca="false">IFERROR(AV183/(1+'IMF GDP constant growth'!AV183/100),"")</f>
        <v>0.0575647871961514</v>
      </c>
      <c r="AV183" s="0" t="n">
        <f aca="false">IFERROR(AW183/(1+'IMF GDP constant growth'!AW183/100),"")</f>
        <v>0.05860325595717</v>
      </c>
      <c r="AW183" s="0" t="n">
        <f aca="false">'IMF GDP current US'!AW183</f>
        <v>0.059</v>
      </c>
      <c r="AX183" s="0" t="n">
        <f aca="false">IFERROR(AW183*(1+'IMF GDP constant growth'!AX183/100),"")</f>
        <v>0.06127327</v>
      </c>
      <c r="AY183" s="0" t="n">
        <f aca="false">IFERROR(AX183*(1+'IMF GDP constant growth'!AY183/100),"")</f>
        <v>0.0634264127078</v>
      </c>
      <c r="AZ183" s="0" t="n">
        <f aca="false">IFERROR(AY183*(1+'IMF GDP constant growth'!AZ183/100),"")</f>
        <v>0.0650031933277159</v>
      </c>
      <c r="BA183" s="0" t="n">
        <f aca="false">IFERROR(AZ183*(1+'IMF GDP constant growth'!BA183/100),"")</f>
        <v>0.066448214315391</v>
      </c>
      <c r="BB183" s="0" t="n">
        <f aca="false">IFERROR(BA183*(1+'IMF GDP constant growth'!BB183/100),"")</f>
        <v>0.0678143896017155</v>
      </c>
      <c r="BC183" s="0" t="n">
        <f aca="false">IFERROR(BB183*(1+'IMF GDP constant growth'!BC183/100),"")</f>
        <v>0.0691957687179024</v>
      </c>
      <c r="BD183" s="0" t="n">
        <f aca="false">IFERROR(BC183*(1+'IMF GDP constant growth'!BD183/100),"")</f>
        <v>0.0705347068425938</v>
      </c>
      <c r="BE183" s="0" t="n">
        <v>2021</v>
      </c>
    </row>
    <row r="184" customFormat="false" ht="15" hidden="false" customHeight="false" outlineLevel="0" collapsed="false">
      <c r="A184" s="0" t="s">
        <v>201</v>
      </c>
      <c r="B184" s="0" t="s">
        <v>429</v>
      </c>
      <c r="C184" s="0" t="s">
        <v>239</v>
      </c>
      <c r="D184" s="0" t="s">
        <v>240</v>
      </c>
      <c r="E184" s="0" t="s">
        <v>241</v>
      </c>
      <c r="F184" s="0" t="s">
        <v>242</v>
      </c>
      <c r="G184" s="0" t="n">
        <f aca="false">IFERROR(H184/(1+'IMF GDP constant growth'!H184/100),"")</f>
        <v>4.93282312437242</v>
      </c>
      <c r="H184" s="0" t="n">
        <f aca="false">IFERROR(I184/(1+'IMF GDP constant growth'!I184/100),"")</f>
        <v>5.12318076874195</v>
      </c>
      <c r="I184" s="0" t="n">
        <f aca="false">IFERROR(J184/(1+'IMF GDP constant growth'!J184/100),"")</f>
        <v>5.54353775081722</v>
      </c>
      <c r="J184" s="0" t="n">
        <f aca="false">IFERROR(K184/(1+'IMF GDP constant growth'!K184/100),"")</f>
        <v>5.81511566522976</v>
      </c>
      <c r="K184" s="0" t="n">
        <f aca="false">IFERROR(L184/(1+'IMF GDP constant growth'!L184/100),"")</f>
        <v>5.64066219527287</v>
      </c>
      <c r="L184" s="0" t="n">
        <f aca="false">IFERROR(M184/(1+'IMF GDP constant growth'!M184/100),"")</f>
        <v>5.47144232941468</v>
      </c>
      <c r="M184" s="0" t="n">
        <f aca="false">IFERROR(N184/(1+'IMF GDP constant growth'!N184/100),"")</f>
        <v>5.52320217385094</v>
      </c>
      <c r="N184" s="0" t="n">
        <f aca="false">IFERROR(O184/(1+'IMF GDP constant growth'!O184/100),"")</f>
        <v>5.74413026080498</v>
      </c>
      <c r="O184" s="0" t="n">
        <f aca="false">IFERROR(P184/(1+'IMF GDP constant growth'!P184/100),"")</f>
        <v>6.22054842463615</v>
      </c>
      <c r="P184" s="0" t="n">
        <f aca="false">IFERROR(Q184/(1+'IMF GDP constant growth'!Q184/100),"")</f>
        <v>6.6188501402656</v>
      </c>
      <c r="Q184" s="0" t="n">
        <f aca="false">IFERROR(R184/(1+'IMF GDP constant growth'!R184/100),"")</f>
        <v>7.04887683387866</v>
      </c>
      <c r="R184" s="0" t="n">
        <f aca="false">IFERROR(S184/(1+'IMF GDP constant growth'!S184/100),"")</f>
        <v>7.17420586398502</v>
      </c>
      <c r="S184" s="0" t="n">
        <f aca="false">IFERROR(T184/(1+'IMF GDP constant growth'!T184/100),"")</f>
        <v>7.59389690702814</v>
      </c>
      <c r="T184" s="0" t="n">
        <f aca="false">IFERROR(U184/(1+'IMF GDP constant growth'!U184/100),"")</f>
        <v>8.10162485423204</v>
      </c>
      <c r="U184" s="0" t="n">
        <f aca="false">IFERROR(V184/(1+'IMF GDP constant growth'!V184/100),"")</f>
        <v>8.72496387051666</v>
      </c>
      <c r="V184" s="0" t="n">
        <f aca="false">IFERROR(W184/(1+'IMF GDP constant growth'!W184/100),"")</f>
        <v>9.52539205599785</v>
      </c>
      <c r="W184" s="0" t="n">
        <f aca="false">IFERROR(X184/(1+'IMF GDP constant growth'!X184/100),"")</f>
        <v>10.1535916620909</v>
      </c>
      <c r="X184" s="0" t="n">
        <f aca="false">IFERROR(Y184/(1+'IMF GDP constant growth'!Y184/100),"")</f>
        <v>10.6226875968795</v>
      </c>
      <c r="Y184" s="0" t="n">
        <f aca="false">IFERROR(Z184/(1+'IMF GDP constant growth'!Z184/100),"")</f>
        <v>11.267909641514</v>
      </c>
      <c r="Z184" s="0" t="n">
        <f aca="false">IFERROR(AA184/(1+'IMF GDP constant growth'!AA184/100),"")</f>
        <v>12.1640464953036</v>
      </c>
      <c r="AA184" s="0" t="n">
        <f aca="false">IFERROR(AB184/(1+'IMF GDP constant growth'!AB184/100),"")</f>
        <v>12.6434315676835</v>
      </c>
      <c r="AB184" s="0" t="n">
        <f aca="false">IFERROR(AC184/(1+'IMF GDP constant growth'!AC184/100),"")</f>
        <v>13.7516283445909</v>
      </c>
      <c r="AC184" s="0" t="n">
        <f aca="false">IFERROR(AD184/(1+'IMF GDP constant growth'!AD184/100),"")</f>
        <v>14.7220807568687</v>
      </c>
      <c r="AD184" s="0" t="n">
        <f aca="false">IFERROR(AE184/(1+'IMF GDP constant growth'!AE184/100),"")</f>
        <v>15.6288137106843</v>
      </c>
      <c r="AE184" s="0" t="n">
        <f aca="false">IFERROR(AF184/(1+'IMF GDP constant growth'!AF184/100),"")</f>
        <v>16.5357537703153</v>
      </c>
      <c r="AF184" s="0" t="n">
        <f aca="false">IFERROR(AG184/(1+'IMF GDP constant growth'!AG184/100),"")</f>
        <v>18.1904866501107</v>
      </c>
      <c r="AG184" s="0" t="n">
        <f aca="false">IFERROR(AH184/(1+'IMF GDP constant growth'!AH184/100),"")</f>
        <v>19.472734054077</v>
      </c>
      <c r="AH184" s="0" t="n">
        <f aca="false">IFERROR(AI184/(1+'IMF GDP constant growth'!AI184/100),"")</f>
        <v>21.0430153281978</v>
      </c>
      <c r="AI184" s="0" t="n">
        <f aca="false">IFERROR(AJ184/(1+'IMF GDP constant growth'!AJ184/100),"")</f>
        <v>23.2373809666223</v>
      </c>
      <c r="AJ184" s="0" t="n">
        <f aca="false">IFERROR(AK184/(1+'IMF GDP constant growth'!AK184/100),"")</f>
        <v>25.112405236819</v>
      </c>
      <c r="AK184" s="0" t="n">
        <f aca="false">IFERROR(AL184/(1+'IMF GDP constant growth'!AL184/100),"")</f>
        <v>26.9918176447426</v>
      </c>
      <c r="AL184" s="0" t="n">
        <f aca="false">IFERROR(AM184/(1+'IMF GDP constant growth'!AM184/100),"")</f>
        <v>29.0639794853295</v>
      </c>
      <c r="AM184" s="0" t="n">
        <f aca="false">IFERROR(AN184/(1+'IMF GDP constant growth'!AN184/100),"")</f>
        <v>29.7420421267222</v>
      </c>
      <c r="AN184" s="0" t="n">
        <f aca="false">IFERROR(AO184/(1+'IMF GDP constant growth'!AO184/100),"")</f>
        <v>30.9132837456725</v>
      </c>
      <c r="AO184" s="0" t="n">
        <f aca="false">IFERROR(AP184/(1+'IMF GDP constant growth'!AP184/100),"")</f>
        <v>32.6892518968614</v>
      </c>
      <c r="AP184" s="0" t="n">
        <f aca="false">IFERROR(AQ184/(1+'IMF GDP constant growth'!AQ184/100),"")</f>
        <v>35.3060265112052</v>
      </c>
      <c r="AQ184" s="0" t="n">
        <f aca="false">IFERROR(AR184/(1+'IMF GDP constant growth'!AR184/100),"")</f>
        <v>35.3649875754789</v>
      </c>
      <c r="AR184" s="0" t="n">
        <f aca="false">IFERROR(AS184/(1+'IMF GDP constant growth'!AS184/100),"")</f>
        <v>37.7680384812327</v>
      </c>
      <c r="AS184" s="0" t="n">
        <f aca="false">IFERROR(AT184/(1+'IMF GDP constant growth'!AT184/100),"")</f>
        <v>39.8709628638677</v>
      </c>
      <c r="AT184" s="0" t="n">
        <f aca="false">IFERROR(AU184/(1+'IMF GDP constant growth'!AU184/100),"")</f>
        <v>42.910725072609</v>
      </c>
      <c r="AU184" s="0" t="n">
        <f aca="false">IFERROR(AV184/(1+'IMF GDP constant growth'!AV184/100),"")</f>
        <v>42.4206845922798</v>
      </c>
      <c r="AV184" s="0" t="n">
        <f aca="false">IFERROR(AW184/(1+'IMF GDP constant growth'!AW184/100),"")</f>
        <v>44.7478833490122</v>
      </c>
      <c r="AW184" s="0" t="n">
        <f aca="false">'IMF GDP current US'!AW184</f>
        <v>47.567</v>
      </c>
      <c r="AX184" s="0" t="n">
        <f aca="false">IFERROR(AW184*(1+'IMF GDP constant growth'!AX184/100),"")</f>
        <v>49.83404322</v>
      </c>
      <c r="AY184" s="0" t="n">
        <f aca="false">IFERROR(AX184*(1+'IMF GDP constant growth'!AY184/100),"")</f>
        <v>52.6401981937182</v>
      </c>
      <c r="AZ184" s="0" t="n">
        <f aca="false">IFERROR(AY184*(1+'IMF GDP constant growth'!AZ184/100),"")</f>
        <v>56.0839199595513</v>
      </c>
      <c r="BA184" s="0" t="n">
        <f aca="false">IFERROR(AZ184*(1+'IMF GDP constant growth'!BA184/100),"")</f>
        <v>59.837616722444</v>
      </c>
      <c r="BB184" s="0" t="n">
        <f aca="false">IFERROR(BA184*(1+'IMF GDP constant growth'!BB184/100),"")</f>
        <v>64.0555703252091</v>
      </c>
      <c r="BC184" s="0" t="n">
        <f aca="false">IFERROR(BB184*(1+'IMF GDP constant growth'!BC184/100),"")</f>
        <v>68.4971835715591</v>
      </c>
      <c r="BD184" s="0" t="n">
        <f aca="false">IFERROR(BC184*(1+'IMF GDP constant growth'!BD184/100),"")</f>
        <v>73.2858216750468</v>
      </c>
      <c r="BE184" s="0" t="n">
        <v>2022</v>
      </c>
    </row>
    <row r="185" customFormat="false" ht="15" hidden="false" customHeight="false" outlineLevel="0" collapsed="false">
      <c r="A185" s="0" t="s">
        <v>202</v>
      </c>
      <c r="B185" s="0" t="s">
        <v>430</v>
      </c>
      <c r="C185" s="0" t="s">
        <v>239</v>
      </c>
      <c r="D185" s="0" t="s">
        <v>240</v>
      </c>
      <c r="E185" s="0" t="s">
        <v>241</v>
      </c>
      <c r="F185" s="0" t="s">
        <v>242</v>
      </c>
      <c r="G185" s="0" t="str">
        <f aca="false">IFERROR(H185/(1+'IMF GDP constant growth'!H185/100),"")</f>
        <v/>
      </c>
      <c r="H185" s="0" t="str">
        <f aca="false">IFERROR(I185/(1+'IMF GDP constant growth'!I185/100),"")</f>
        <v/>
      </c>
      <c r="I185" s="0" t="str">
        <f aca="false">IFERROR(J185/(1+'IMF GDP constant growth'!J185/100),"")</f>
        <v/>
      </c>
      <c r="J185" s="0" t="str">
        <f aca="false">IFERROR(K185/(1+'IMF GDP constant growth'!K185/100),"")</f>
        <v/>
      </c>
      <c r="K185" s="0" t="str">
        <f aca="false">IFERROR(L185/(1+'IMF GDP constant growth'!L185/100),"")</f>
        <v/>
      </c>
      <c r="L185" s="0" t="str">
        <f aca="false">IFERROR(M185/(1+'IMF GDP constant growth'!M185/100),"")</f>
        <v/>
      </c>
      <c r="M185" s="0" t="str">
        <f aca="false">IFERROR(N185/(1+'IMF GDP constant growth'!N185/100),"")</f>
        <v/>
      </c>
      <c r="N185" s="0" t="str">
        <f aca="false">IFERROR(O185/(1+'IMF GDP constant growth'!O185/100),"")</f>
        <v/>
      </c>
      <c r="O185" s="0" t="str">
        <f aca="false">IFERROR(P185/(1+'IMF GDP constant growth'!P185/100),"")</f>
        <v/>
      </c>
      <c r="P185" s="0" t="str">
        <f aca="false">IFERROR(Q185/(1+'IMF GDP constant growth'!Q185/100),"")</f>
        <v/>
      </c>
      <c r="Q185" s="0" t="str">
        <f aca="false">IFERROR(R185/(1+'IMF GDP constant growth'!R185/100),"")</f>
        <v/>
      </c>
      <c r="R185" s="0" t="str">
        <f aca="false">IFERROR(S185/(1+'IMF GDP constant growth'!S185/100),"")</f>
        <v/>
      </c>
      <c r="S185" s="0" t="n">
        <f aca="false">IFERROR(T185/(1+'IMF GDP constant growth'!T185/100),"")</f>
        <v>285.118930344361</v>
      </c>
      <c r="T185" s="0" t="n">
        <f aca="false">IFERROR(U185/(1+'IMF GDP constant growth'!U185/100),"")</f>
        <v>244.632042235462</v>
      </c>
      <c r="U185" s="0" t="n">
        <f aca="false">IFERROR(V185/(1+'IMF GDP constant growth'!V185/100),"")</f>
        <v>188.611304563541</v>
      </c>
      <c r="V185" s="0" t="n">
        <f aca="false">IFERROR(W185/(1+'IMF GDP constant growth'!W185/100),"")</f>
        <v>165.600725406789</v>
      </c>
      <c r="W185" s="0" t="n">
        <f aca="false">IFERROR(X185/(1+'IMF GDP constant growth'!X185/100),"")</f>
        <v>149.04065286611</v>
      </c>
      <c r="X185" s="0" t="n">
        <f aca="false">IFERROR(Y185/(1+'IMF GDP constant growth'!Y185/100),"")</f>
        <v>144.569433280127</v>
      </c>
      <c r="Y185" s="0" t="n">
        <f aca="false">IFERROR(Z185/(1+'IMF GDP constant growth'!Z185/100),"")</f>
        <v>141.822614047804</v>
      </c>
      <c r="Z185" s="0" t="n">
        <f aca="false">IFERROR(AA185/(1+'IMF GDP constant growth'!AA185/100),"")</f>
        <v>141.538968819709</v>
      </c>
      <c r="AA185" s="0" t="n">
        <f aca="false">IFERROR(AB185/(1+'IMF GDP constant growth'!AB185/100),"")</f>
        <v>149.889767980072</v>
      </c>
      <c r="AB185" s="0" t="n">
        <f aca="false">IFERROR(AC185/(1+'IMF GDP constant growth'!AC185/100),"")</f>
        <v>163.080067562318</v>
      </c>
      <c r="AC185" s="0" t="n">
        <f aca="false">IFERROR(AD185/(1+'IMF GDP constant growth'!AD185/100),"")</f>
        <v>171.723311143121</v>
      </c>
      <c r="AD185" s="0" t="n">
        <f aca="false">IFERROR(AE185/(1+'IMF GDP constant growth'!AE185/100),"")</f>
        <v>188.037025701717</v>
      </c>
      <c r="AE185" s="0" t="n">
        <f aca="false">IFERROR(AF185/(1+'IMF GDP constant growth'!AF185/100),"")</f>
        <v>210.22539473452</v>
      </c>
      <c r="AF185" s="0" t="n">
        <f aca="false">IFERROR(AG185/(1+'IMF GDP constant growth'!AG185/100),"")</f>
        <v>216.74238197129</v>
      </c>
      <c r="AG185" s="0" t="n">
        <f aca="false">IFERROR(AH185/(1+'IMF GDP constant growth'!AH185/100),"")</f>
        <v>233.214803001108</v>
      </c>
      <c r="AH185" s="0" t="n">
        <f aca="false">IFERROR(AI185/(1+'IMF GDP constant growth'!AI185/100),"")</f>
        <v>252.338416847199</v>
      </c>
      <c r="AI185" s="0" t="n">
        <f aca="false">IFERROR(AJ185/(1+'IMF GDP constant growth'!AJ185/100),"")</f>
        <v>257.889862017837</v>
      </c>
      <c r="AJ185" s="0" t="n">
        <f aca="false">IFERROR(AK185/(1+'IMF GDP constant growth'!AK185/100),"")</f>
        <v>218.948492853144</v>
      </c>
      <c r="AK185" s="0" t="n">
        <f aca="false">IFERROR(AL185/(1+'IMF GDP constant growth'!AL185/100),"")</f>
        <v>227.925381060123</v>
      </c>
      <c r="AL185" s="0" t="n">
        <f aca="false">IFERROR(AM185/(1+'IMF GDP constant growth'!AM185/100),"")</f>
        <v>240.370106866005</v>
      </c>
      <c r="AM185" s="0" t="n">
        <f aca="false">IFERROR(AN185/(1+'IMF GDP constant growth'!AN185/100),"")</f>
        <v>240.908535905385</v>
      </c>
      <c r="AN185" s="0" t="n">
        <f aca="false">IFERROR(AO185/(1+'IMF GDP constant growth'!AO185/100),"")</f>
        <v>240.913354076103</v>
      </c>
      <c r="AO185" s="0" t="n">
        <f aca="false">IFERROR(AP185/(1+'IMF GDP constant growth'!AP185/100),"")</f>
        <v>225.073301045599</v>
      </c>
      <c r="AP185" s="0" t="n">
        <f aca="false">IFERROR(AQ185/(1+'IMF GDP constant growth'!AQ185/100),"")</f>
        <v>203.043126339256</v>
      </c>
      <c r="AQ185" s="0" t="n">
        <f aca="false">IFERROR(AR185/(1+'IMF GDP constant growth'!AR185/100),"")</f>
        <v>207.950678702876</v>
      </c>
      <c r="AR185" s="0" t="n">
        <f aca="false">IFERROR(AS185/(1+'IMF GDP constant growth'!AS185/100),"")</f>
        <v>212.858314720264</v>
      </c>
      <c r="AS185" s="0" t="n">
        <f aca="false">IFERROR(AT185/(1+'IMF GDP constant growth'!AT185/100),"")</f>
        <v>220.282812737707</v>
      </c>
      <c r="AT185" s="0" t="n">
        <f aca="false">IFERROR(AU185/(1+'IMF GDP constant growth'!AU185/100),"")</f>
        <v>227.329659917186</v>
      </c>
      <c r="AU185" s="0" t="n">
        <f aca="false">IFERROR(AV185/(1+'IMF GDP constant growth'!AV185/100),"")</f>
        <v>218.797977780494</v>
      </c>
      <c r="AV185" s="0" t="n">
        <f aca="false">IFERROR(AW185/(1+'IMF GDP constant growth'!AW185/100),"")</f>
        <v>226.33775609481</v>
      </c>
      <c r="AW185" s="0" t="n">
        <f aca="false">'IMF GDP current US'!AW185</f>
        <v>160.521</v>
      </c>
      <c r="AX185" s="0" t="n">
        <f aca="false">IFERROR(AW185*(1+'IMF GDP constant growth'!AX185/100),"")</f>
        <v>168.55186563</v>
      </c>
      <c r="AY185" s="0" t="n">
        <f aca="false">IFERROR(AX185*(1+'IMF GDP constant growth'!AY185/100),"")</f>
        <v>173.948896367473</v>
      </c>
      <c r="AZ185" s="0" t="n">
        <f aca="false">IFERROR(AY185*(1+'IMF GDP constant growth'!AZ185/100),"")</f>
        <v>185.19469251763</v>
      </c>
      <c r="BA185" s="0" t="n">
        <f aca="false">IFERROR(AZ185*(1+'IMF GDP constant growth'!BA185/100),"")</f>
        <v>194.44331546196</v>
      </c>
      <c r="BB185" s="0" t="n">
        <f aca="false">IFERROR(BA185*(1+'IMF GDP constant growth'!BB185/100),"")</f>
        <v>203.197153524058</v>
      </c>
      <c r="BC185" s="0" t="n">
        <f aca="false">IFERROR(BB185*(1+'IMF GDP constant growth'!BC185/100),"")</f>
        <v>211.934631125592</v>
      </c>
      <c r="BD185" s="0" t="n">
        <f aca="false">IFERROR(BC185*(1+'IMF GDP constant growth'!BD185/100),"")</f>
        <v>220.835885632867</v>
      </c>
      <c r="BE185" s="0" t="n">
        <v>2022</v>
      </c>
    </row>
    <row r="186" customFormat="false" ht="15" hidden="false" customHeight="false" outlineLevel="0" collapsed="false">
      <c r="A186" s="0" t="s">
        <v>203</v>
      </c>
      <c r="B186" s="0" t="s">
        <v>431</v>
      </c>
      <c r="C186" s="0" t="s">
        <v>239</v>
      </c>
      <c r="D186" s="0" t="s">
        <v>240</v>
      </c>
      <c r="E186" s="0" t="s">
        <v>241</v>
      </c>
      <c r="F186" s="0" t="s">
        <v>242</v>
      </c>
      <c r="G186" s="0" t="n">
        <f aca="false">IFERROR(H186/(1+'IMF GDP constant growth'!H186/100),"")</f>
        <v>121.809436032064</v>
      </c>
      <c r="H186" s="0" t="n">
        <f aca="false">IFERROR(I186/(1+'IMF GDP constant growth'!I186/100),"")</f>
        <v>131.583425179277</v>
      </c>
      <c r="I186" s="0" t="n">
        <f aca="false">IFERROR(J186/(1+'IMF GDP constant growth'!J186/100),"")</f>
        <v>122.125208577391</v>
      </c>
      <c r="J186" s="0" t="n">
        <f aca="false">IFERROR(K186/(1+'IMF GDP constant growth'!K186/100),"")</f>
        <v>115.713635127078</v>
      </c>
      <c r="K186" s="0" t="n">
        <f aca="false">IFERROR(L186/(1+'IMF GDP constant growth'!L186/100),"")</f>
        <v>120.864049026584</v>
      </c>
      <c r="L186" s="0" t="n">
        <f aca="false">IFERROR(M186/(1+'IMF GDP constant growth'!M186/100),"")</f>
        <v>117.815857710133</v>
      </c>
      <c r="M186" s="0" t="n">
        <f aca="false">IFERROR(N186/(1+'IMF GDP constant growth'!N186/100),"")</f>
        <v>95.1139200879678</v>
      </c>
      <c r="N186" s="0" t="n">
        <f aca="false">IFERROR(O186/(1+'IMF GDP constant growth'!O186/100),"")</f>
        <v>100.158762409434</v>
      </c>
      <c r="O186" s="0" t="n">
        <f aca="false">IFERROR(P186/(1+'IMF GDP constant growth'!P186/100),"")</f>
        <v>97.5315980714341</v>
      </c>
      <c r="P186" s="0" t="n">
        <f aca="false">IFERROR(Q186/(1+'IMF GDP constant growth'!Q186/100),"")</f>
        <v>112.876244396013</v>
      </c>
      <c r="Q186" s="0" t="n">
        <f aca="false">IFERROR(R186/(1+'IMF GDP constant growth'!R186/100),"")</f>
        <v>139.472145100601</v>
      </c>
      <c r="R186" s="0" t="n">
        <f aca="false">IFERROR(S186/(1+'IMF GDP constant growth'!S186/100),"")</f>
        <v>142.507058977991</v>
      </c>
      <c r="S186" s="0" t="n">
        <f aca="false">IFERROR(T186/(1+'IMF GDP constant growth'!T186/100),"")</f>
        <v>146.987480912259</v>
      </c>
      <c r="T186" s="0" t="n">
        <f aca="false">IFERROR(U186/(1+'IMF GDP constant growth'!U186/100),"")</f>
        <v>147.372588112249</v>
      </c>
      <c r="U186" s="0" t="n">
        <f aca="false">IFERROR(V186/(1+'IMF GDP constant growth'!V186/100),"")</f>
        <v>158.35037220073</v>
      </c>
      <c r="V186" s="0" t="n">
        <f aca="false">IFERROR(W186/(1+'IMF GDP constant growth'!W186/100),"")</f>
        <v>168.847418373916</v>
      </c>
      <c r="W186" s="0" t="n">
        <f aca="false">IFERROR(X186/(1+'IMF GDP constant growth'!X186/100),"")</f>
        <v>177.963490491924</v>
      </c>
      <c r="X186" s="0" t="n">
        <f aca="false">IFERROR(Y186/(1+'IMF GDP constant growth'!Y186/100),"")</f>
        <v>193.209622722367</v>
      </c>
      <c r="Y186" s="0" t="n">
        <f aca="false">IFERROR(Z186/(1+'IMF GDP constant growth'!Z186/100),"")</f>
        <v>194.90600320987</v>
      </c>
      <c r="Z186" s="0" t="n">
        <f aca="false">IFERROR(AA186/(1+'IMF GDP constant growth'!AA186/100),"")</f>
        <v>202.370903132808</v>
      </c>
      <c r="AA186" s="0" t="n">
        <f aca="false">IFERROR(AB186/(1+'IMF GDP constant growth'!AB186/100),"")</f>
        <v>227.307045816832</v>
      </c>
      <c r="AB186" s="0" t="n">
        <f aca="false">IFERROR(AC186/(1+'IMF GDP constant growth'!AC186/100),"")</f>
        <v>230.48707138781</v>
      </c>
      <c r="AC186" s="0" t="n">
        <f aca="false">IFERROR(AD186/(1+'IMF GDP constant growth'!AD186/100),"")</f>
        <v>236.094821834675</v>
      </c>
      <c r="AD186" s="0" t="n">
        <f aca="false">IFERROR(AE186/(1+'IMF GDP constant growth'!AE186/100),"")</f>
        <v>256.873527104345</v>
      </c>
      <c r="AE186" s="0" t="n">
        <f aca="false">IFERROR(AF186/(1+'IMF GDP constant growth'!AF186/100),"")</f>
        <v>281.446048707146</v>
      </c>
      <c r="AF186" s="0" t="n">
        <f aca="false">IFERROR(AG186/(1+'IMF GDP constant growth'!AG186/100),"")</f>
        <v>295.110254371878</v>
      </c>
      <c r="AG186" s="0" t="n">
        <f aca="false">IFERROR(AH186/(1+'IMF GDP constant growth'!AH186/100),"")</f>
        <v>324.14025009444</v>
      </c>
      <c r="AH186" s="0" t="n">
        <f aca="false">IFERROR(AI186/(1+'IMF GDP constant growth'!AI186/100),"")</f>
        <v>334.460875657447</v>
      </c>
      <c r="AI186" s="0" t="n">
        <f aca="false">IFERROR(AJ186/(1+'IMF GDP constant growth'!AJ186/100),"")</f>
        <v>345.136866808433</v>
      </c>
      <c r="AJ186" s="0" t="n">
        <f aca="false">IFERROR(AK186/(1+'IMF GDP constant growth'!AK186/100),"")</f>
        <v>327.041340881667</v>
      </c>
      <c r="AK186" s="0" t="n">
        <f aca="false">IFERROR(AL186/(1+'IMF GDP constant growth'!AL186/100),"")</f>
        <v>344.322205333854</v>
      </c>
      <c r="AL186" s="0" t="n">
        <f aca="false">IFERROR(AM186/(1+'IMF GDP constant growth'!AM186/100),"")</f>
        <v>365.725273617406</v>
      </c>
      <c r="AM186" s="0" t="n">
        <f aca="false">IFERROR(AN186/(1+'IMF GDP constant growth'!AN186/100),"")</f>
        <v>372.396102608188</v>
      </c>
      <c r="AN186" s="0" t="n">
        <f aca="false">IFERROR(AO186/(1+'IMF GDP constant growth'!AO186/100),"")</f>
        <v>391.224449556058</v>
      </c>
      <c r="AO186" s="0" t="n">
        <f aca="false">IFERROR(AP186/(1+'IMF GDP constant growth'!AP186/100),"")</f>
        <v>407.522860124563</v>
      </c>
      <c r="AP186" s="0" t="n">
        <f aca="false">IFERROR(AQ186/(1+'IMF GDP constant growth'!AQ186/100),"")</f>
        <v>435.181436641217</v>
      </c>
      <c r="AQ186" s="0" t="n">
        <f aca="false">IFERROR(AR186/(1+'IMF GDP constant growth'!AR186/100),"")</f>
        <v>459.381876332835</v>
      </c>
      <c r="AR186" s="0" t="n">
        <f aca="false">IFERROR(AS186/(1+'IMF GDP constant growth'!AS186/100),"")</f>
        <v>462.758333123882</v>
      </c>
      <c r="AS186" s="0" t="n">
        <f aca="false">IFERROR(AT186/(1+'IMF GDP constant growth'!AT186/100),"")</f>
        <v>468.838977621129</v>
      </c>
      <c r="AT186" s="0" t="n">
        <f aca="false">IFERROR(AU186/(1+'IMF GDP constant growth'!AU186/100),"")</f>
        <v>474.033713493172</v>
      </c>
      <c r="AU186" s="0" t="n">
        <f aca="false">IFERROR(AV186/(1+'IMF GDP constant growth'!AV186/100),"")</f>
        <v>450.535862315315</v>
      </c>
      <c r="AV186" s="0" t="n">
        <f aca="false">IFERROR(AW186/(1+'IMF GDP constant growth'!AW186/100),"")</f>
        <v>470.156699119147</v>
      </c>
      <c r="AW186" s="0" t="n">
        <f aca="false">'IMF GDP current US'!AW186</f>
        <v>507.064</v>
      </c>
      <c r="AX186" s="0" t="n">
        <f aca="false">IFERROR(AW186*(1+'IMF GDP constant growth'!AX186/100),"")</f>
        <v>524.32445856</v>
      </c>
      <c r="AY186" s="0" t="n">
        <f aca="false">IFERROR(AX186*(1+'IMF GDP constant growth'!AY186/100),"")</f>
        <v>542.754463278384</v>
      </c>
      <c r="AZ186" s="0" t="n">
        <f aca="false">IFERROR(AY186*(1+'IMF GDP constant growth'!AZ186/100),"")</f>
        <v>565.392751941725</v>
      </c>
      <c r="BA186" s="0" t="n">
        <f aca="false">IFERROR(AZ186*(1+'IMF GDP constant growth'!BA186/100),"")</f>
        <v>589.518060667079</v>
      </c>
      <c r="BB186" s="0" t="n">
        <f aca="false">IFERROR(BA186*(1+'IMF GDP constant growth'!BB186/100),"")</f>
        <v>615.238733653983</v>
      </c>
      <c r="BC186" s="0" t="n">
        <f aca="false">IFERROR(BB186*(1+'IMF GDP constant growth'!BC186/100),"")</f>
        <v>642.684533562288</v>
      </c>
      <c r="BD186" s="0" t="n">
        <f aca="false">IFERROR(BC186*(1+'IMF GDP constant growth'!BD186/100),"")</f>
        <v>671.881691922023</v>
      </c>
      <c r="BE186" s="0" t="n">
        <v>2022</v>
      </c>
    </row>
    <row r="187" customFormat="false" ht="15" hidden="false" customHeight="false" outlineLevel="0" collapsed="false">
      <c r="A187" s="0" t="s">
        <v>204</v>
      </c>
      <c r="B187" s="0" t="s">
        <v>432</v>
      </c>
      <c r="C187" s="0" t="s">
        <v>239</v>
      </c>
      <c r="D187" s="0" t="s">
        <v>240</v>
      </c>
      <c r="E187" s="0" t="s">
        <v>241</v>
      </c>
      <c r="F187" s="0" t="s">
        <v>242</v>
      </c>
      <c r="G187" s="0" t="n">
        <f aca="false">IFERROR(H187/(1+'IMF GDP constant growth'!H187/100),"")</f>
        <v>1305.92169412419</v>
      </c>
      <c r="H187" s="0" t="n">
        <f aca="false">IFERROR(I187/(1+'IMF GDP constant growth'!I187/100),"")</f>
        <v>1296.95001208555</v>
      </c>
      <c r="I187" s="0" t="n">
        <f aca="false">IFERROR(J187/(1+'IMF GDP constant growth'!J187/100),"")</f>
        <v>1322.43507982304</v>
      </c>
      <c r="J187" s="0" t="n">
        <f aca="false">IFERROR(K187/(1+'IMF GDP constant growth'!K187/100),"")</f>
        <v>1377.52772524846</v>
      </c>
      <c r="K187" s="0" t="n">
        <f aca="false">IFERROR(L187/(1+'IMF GDP constant growth'!L187/100),"")</f>
        <v>1408.10884074898</v>
      </c>
      <c r="L187" s="0" t="n">
        <f aca="false">IFERROR(M187/(1+'IMF GDP constant growth'!M187/100),"")</f>
        <v>1465.6723301588</v>
      </c>
      <c r="M187" s="0" t="n">
        <f aca="false">IFERROR(N187/(1+'IMF GDP constant growth'!N187/100),"")</f>
        <v>1511.22542618013</v>
      </c>
      <c r="N187" s="0" t="n">
        <f aca="false">IFERROR(O187/(1+'IMF GDP constant growth'!O187/100),"")</f>
        <v>1593.1338442791</v>
      </c>
      <c r="O187" s="0" t="n">
        <f aca="false">IFERROR(P187/(1+'IMF GDP constant growth'!P187/100),"")</f>
        <v>1678.79665108598</v>
      </c>
      <c r="P187" s="0" t="n">
        <f aca="false">IFERROR(Q187/(1+'IMF GDP constant growth'!Q187/100),"")</f>
        <v>1719.12134664507</v>
      </c>
      <c r="Q187" s="0" t="n">
        <f aca="false">IFERROR(R187/(1+'IMF GDP constant growth'!R187/100),"")</f>
        <v>1728.74842618628</v>
      </c>
      <c r="R187" s="0" t="n">
        <f aca="false">IFERROR(S187/(1+'IMF GDP constant growth'!S187/100),"")</f>
        <v>1704.45951079836</v>
      </c>
      <c r="S187" s="0" t="n">
        <f aca="false">IFERROR(T187/(1+'IMF GDP constant growth'!T187/100),"")</f>
        <v>1708.63543659982</v>
      </c>
      <c r="T187" s="0" t="n">
        <f aca="false">IFERROR(U187/(1+'IMF GDP constant growth'!U187/100),"")</f>
        <v>1747.23351111261</v>
      </c>
      <c r="U187" s="0" t="n">
        <f aca="false">IFERROR(V187/(1+'IMF GDP constant growth'!V187/100),"")</f>
        <v>1806.81417384155</v>
      </c>
      <c r="V187" s="0" t="n">
        <f aca="false">IFERROR(W187/(1+'IMF GDP constant growth'!W187/100),"")</f>
        <v>1849.92476002941</v>
      </c>
      <c r="W187" s="0" t="n">
        <f aca="false">IFERROR(X187/(1+'IMF GDP constant growth'!X187/100),"")</f>
        <v>1897.68981733337</v>
      </c>
      <c r="X187" s="0" t="n">
        <f aca="false">IFERROR(Y187/(1+'IMF GDP constant growth'!Y187/100),"")</f>
        <v>1991.15104083704</v>
      </c>
      <c r="Y187" s="0" t="n">
        <f aca="false">IFERROR(Z187/(1+'IMF GDP constant growth'!Z187/100),"")</f>
        <v>2059.12893737121</v>
      </c>
      <c r="Z187" s="0" t="n">
        <f aca="false">IFERROR(AA187/(1+'IMF GDP constant growth'!AA187/100),"")</f>
        <v>2122.26183059101</v>
      </c>
      <c r="AA187" s="0" t="n">
        <f aca="false">IFERROR(AB187/(1+'IMF GDP constant growth'!AB187/100),"")</f>
        <v>2213.92231905424</v>
      </c>
      <c r="AB187" s="0" t="n">
        <f aca="false">IFERROR(AC187/(1+'IMF GDP constant growth'!AC187/100),"")</f>
        <v>2271.01937566265</v>
      </c>
      <c r="AC187" s="0" t="n">
        <f aca="false">IFERROR(AD187/(1+'IMF GDP constant growth'!AD187/100),"")</f>
        <v>2311.71604287452</v>
      </c>
      <c r="AD187" s="0" t="n">
        <f aca="false">IFERROR(AE187/(1+'IMF GDP constant growth'!AE187/100),"")</f>
        <v>2384.46574674378</v>
      </c>
      <c r="AE187" s="0" t="n">
        <f aca="false">IFERROR(AF187/(1+'IMF GDP constant growth'!AF187/100),"")</f>
        <v>2442.31288575979</v>
      </c>
      <c r="AF187" s="0" t="n">
        <f aca="false">IFERROR(AG187/(1+'IMF GDP constant growth'!AG187/100),"")</f>
        <v>2509.20783570075</v>
      </c>
      <c r="AG187" s="0" t="n">
        <f aca="false">IFERROR(AH187/(1+'IMF GDP constant growth'!AH187/100),"")</f>
        <v>2569.07753466057</v>
      </c>
      <c r="AH187" s="0" t="n">
        <f aca="false">IFERROR(AI187/(1+'IMF GDP constant growth'!AI187/100),"")</f>
        <v>2636.38736606868</v>
      </c>
      <c r="AI187" s="0" t="n">
        <f aca="false">IFERROR(AJ187/(1+'IMF GDP constant growth'!AJ187/100),"")</f>
        <v>2630.42913062136</v>
      </c>
      <c r="AJ187" s="0" t="n">
        <f aca="false">IFERROR(AK187/(1+'IMF GDP constant growth'!AK187/100),"")</f>
        <v>2509.03482624318</v>
      </c>
      <c r="AK187" s="0" t="n">
        <f aca="false">IFERROR(AL187/(1+'IMF GDP constant growth'!AL187/100),"")</f>
        <v>2565.21211600277</v>
      </c>
      <c r="AL187" s="0" t="n">
        <f aca="false">IFERROR(AM187/(1+'IMF GDP constant growth'!AM187/100),"")</f>
        <v>2594.583794731</v>
      </c>
      <c r="AM187" s="0" t="n">
        <f aca="false">IFERROR(AN187/(1+'IMF GDP constant growth'!AN187/100),"")</f>
        <v>2633.83984754528</v>
      </c>
      <c r="AN187" s="0" t="n">
        <f aca="false">IFERROR(AO187/(1+'IMF GDP constant growth'!AO187/100),"")</f>
        <v>2681.03825761329</v>
      </c>
      <c r="AO187" s="0" t="n">
        <f aca="false">IFERROR(AP187/(1+'IMF GDP constant growth'!AP187/100),"")</f>
        <v>2766.72424032661</v>
      </c>
      <c r="AP187" s="0" t="n">
        <f aca="false">IFERROR(AQ187/(1+'IMF GDP constant growth'!AQ187/100),"")</f>
        <v>2828.14551846186</v>
      </c>
      <c r="AQ187" s="0" t="n">
        <f aca="false">IFERROR(AR187/(1+'IMF GDP constant growth'!AR187/100),"")</f>
        <v>2882.47419387152</v>
      </c>
      <c r="AR187" s="0" t="n">
        <f aca="false">IFERROR(AS187/(1+'IMF GDP constant growth'!AS187/100),"")</f>
        <v>2959.0038837188</v>
      </c>
      <c r="AS187" s="0" t="n">
        <f aca="false">IFERROR(AT187/(1+'IMF GDP constant growth'!AT187/100),"")</f>
        <v>3000.54829824622</v>
      </c>
      <c r="AT187" s="0" t="n">
        <f aca="false">IFERROR(AU187/(1+'IMF GDP constant growth'!AU187/100),"")</f>
        <v>3049.81730130342</v>
      </c>
      <c r="AU187" s="0" t="n">
        <f aca="false">IFERROR(AV187/(1+'IMF GDP constant growth'!AV187/100),"")</f>
        <v>2733.85622888839</v>
      </c>
      <c r="AV187" s="0" t="n">
        <f aca="false">IFERROR(AW187/(1+'IMF GDP constant growth'!AW187/100),"")</f>
        <v>2971.01825674445</v>
      </c>
      <c r="AW187" s="0" t="n">
        <f aca="false">'IMF GDP current US'!AW187</f>
        <v>3100.109</v>
      </c>
      <c r="AX187" s="0" t="n">
        <f aca="false">IFERROR(AW187*(1+'IMF GDP constant growth'!AX187/100),"")</f>
        <v>3104.60415805</v>
      </c>
      <c r="AY187" s="0" t="n">
        <f aca="false">IFERROR(AX187*(1+'IMF GDP constant growth'!AY187/100),"")</f>
        <v>3118.88533717703</v>
      </c>
      <c r="AZ187" s="0" t="n">
        <f aca="false">IFERROR(AY187*(1+'IMF GDP constant growth'!AZ187/100),"")</f>
        <v>3166.91617136956</v>
      </c>
      <c r="BA187" s="0" t="n">
        <f aca="false">IFERROR(AZ187*(1+'IMF GDP constant growth'!BA187/100),"")</f>
        <v>3221.57714448739</v>
      </c>
      <c r="BB187" s="0" t="n">
        <f aca="false">IFERROR(BA187*(1+'IMF GDP constant growth'!BB187/100),"")</f>
        <v>3277.63258680148</v>
      </c>
      <c r="BC187" s="0" t="n">
        <f aca="false">IFERROR(BB187*(1+'IMF GDP constant growth'!BC187/100),"")</f>
        <v>3329.97637921269</v>
      </c>
      <c r="BD187" s="0" t="n">
        <f aca="false">IFERROR(BC187*(1+'IMF GDP constant growth'!BD187/100),"")</f>
        <v>3377.22874403372</v>
      </c>
      <c r="BE187" s="0" t="n">
        <v>2022</v>
      </c>
    </row>
    <row r="188" customFormat="false" ht="15" hidden="false" customHeight="false" outlineLevel="0" collapsed="false">
      <c r="A188" s="0" t="s">
        <v>205</v>
      </c>
      <c r="B188" s="0" t="s">
        <v>433</v>
      </c>
      <c r="C188" s="0" t="s">
        <v>239</v>
      </c>
      <c r="D188" s="0" t="s">
        <v>240</v>
      </c>
      <c r="E188" s="0" t="s">
        <v>241</v>
      </c>
      <c r="F188" s="0" t="s">
        <v>242</v>
      </c>
      <c r="G188" s="0" t="n">
        <f aca="false">IFERROR(H188/(1+'IMF GDP constant growth'!H188/100),"")</f>
        <v>8561.5511839339</v>
      </c>
      <c r="H188" s="0" t="n">
        <f aca="false">IFERROR(I188/(1+'IMF GDP constant growth'!I188/100),"")</f>
        <v>8778.75773747031</v>
      </c>
      <c r="I188" s="0" t="n">
        <f aca="false">IFERROR(J188/(1+'IMF GDP constant growth'!J188/100),"")</f>
        <v>8620.47673546372</v>
      </c>
      <c r="J188" s="0" t="n">
        <f aca="false">IFERROR(K188/(1+'IMF GDP constant growth'!K188/100),"")</f>
        <v>9015.63938901738</v>
      </c>
      <c r="K188" s="0" t="n">
        <f aca="false">IFERROR(L188/(1+'IMF GDP constant growth'!L188/100),"")</f>
        <v>9668.01105520667</v>
      </c>
      <c r="L188" s="0" t="n">
        <f aca="false">IFERROR(M188/(1+'IMF GDP constant growth'!M188/100),"")</f>
        <v>10071.0704360982</v>
      </c>
      <c r="M188" s="0" t="n">
        <f aca="false">IFERROR(N188/(1+'IMF GDP constant growth'!N188/100),"")</f>
        <v>10419.8316053003</v>
      </c>
      <c r="N188" s="0" t="n">
        <f aca="false">IFERROR(O188/(1+'IMF GDP constant growth'!O188/100),"")</f>
        <v>10779.8367872634</v>
      </c>
      <c r="O188" s="0" t="n">
        <f aca="false">IFERROR(P188/(1+'IMF GDP constant growth'!P188/100),"")</f>
        <v>11230.1105698674</v>
      </c>
      <c r="P188" s="0" t="n">
        <f aca="false">IFERROR(Q188/(1+'IMF GDP constant growth'!Q188/100),"")</f>
        <v>11642.480229993</v>
      </c>
      <c r="Q188" s="0" t="n">
        <f aca="false">IFERROR(R188/(1+'IMF GDP constant growth'!R188/100),"")</f>
        <v>11862.0574071306</v>
      </c>
      <c r="R188" s="0" t="n">
        <f aca="false">IFERROR(S188/(1+'IMF GDP constant growth'!S188/100),"")</f>
        <v>11849.1277645569</v>
      </c>
      <c r="S188" s="0" t="n">
        <f aca="false">IFERROR(T188/(1+'IMF GDP constant growth'!T188/100),"")</f>
        <v>12266.4540444246</v>
      </c>
      <c r="T188" s="0" t="n">
        <f aca="false">IFERROR(U188/(1+'IMF GDP constant growth'!U188/100),"")</f>
        <v>12604.0268597271</v>
      </c>
      <c r="U188" s="0" t="n">
        <f aca="false">IFERROR(V188/(1+'IMF GDP constant growth'!V188/100),"")</f>
        <v>13111.8431019055</v>
      </c>
      <c r="V188" s="0" t="n">
        <f aca="false">IFERROR(W188/(1+'IMF GDP constant growth'!W188/100),"")</f>
        <v>13463.8960891917</v>
      </c>
      <c r="W188" s="0" t="n">
        <f aca="false">IFERROR(X188/(1+'IMF GDP constant growth'!X188/100),"")</f>
        <v>13971.8888886369</v>
      </c>
      <c r="X188" s="0" t="n">
        <f aca="false">IFERROR(Y188/(1+'IMF GDP constant growth'!Y188/100),"")</f>
        <v>14593.2187875146</v>
      </c>
      <c r="Y188" s="0" t="n">
        <f aca="false">IFERROR(Z188/(1+'IMF GDP constant growth'!Z188/100),"")</f>
        <v>15247.4327857589</v>
      </c>
      <c r="Z188" s="0" t="n">
        <f aca="false">IFERROR(AA188/(1+'IMF GDP constant growth'!AA188/100),"")</f>
        <v>15977.479867541</v>
      </c>
      <c r="AA188" s="0" t="n">
        <f aca="false">IFERROR(AB188/(1+'IMF GDP constant growth'!AB188/100),"")</f>
        <v>16629.0414965393</v>
      </c>
      <c r="AB188" s="0" t="n">
        <f aca="false">IFERROR(AC188/(1+'IMF GDP constant growth'!AC188/100),"")</f>
        <v>16788.0151332462</v>
      </c>
      <c r="AC188" s="0" t="n">
        <f aca="false">IFERROR(AD188/(1+'IMF GDP constant growth'!AD188/100),"")</f>
        <v>17073.4113905114</v>
      </c>
      <c r="AD188" s="0" t="n">
        <f aca="false">IFERROR(AE188/(1+'IMF GDP constant growth'!AE188/100),"")</f>
        <v>17550.7839729901</v>
      </c>
      <c r="AE188" s="0" t="n">
        <f aca="false">IFERROR(AF188/(1+'IMF GDP constant growth'!AF188/100),"")</f>
        <v>18226.1381402708</v>
      </c>
      <c r="AF188" s="0" t="n">
        <f aca="false">IFERROR(AG188/(1+'IMF GDP constant growth'!AG188/100),"")</f>
        <v>18860.9545316964</v>
      </c>
      <c r="AG188" s="0" t="n">
        <f aca="false">IFERROR(AH188/(1+'IMF GDP constant growth'!AH188/100),"")</f>
        <v>19386.2321154042</v>
      </c>
      <c r="AH188" s="0" t="n">
        <f aca="false">IFERROR(AI188/(1+'IMF GDP constant growth'!AI188/100),"")</f>
        <v>19774.7322069969</v>
      </c>
      <c r="AI188" s="0" t="n">
        <f aca="false">IFERROR(AJ188/(1+'IMF GDP constant growth'!AJ188/100),"")</f>
        <v>19797.2754017128</v>
      </c>
      <c r="AJ188" s="0" t="n">
        <f aca="false">IFERROR(AK188/(1+'IMF GDP constant growth'!AK188/100),"")</f>
        <v>19287.2975873647</v>
      </c>
      <c r="AK188" s="0" t="n">
        <f aca="false">IFERROR(AL188/(1+'IMF GDP constant growth'!AL188/100),"")</f>
        <v>19807.0902573442</v>
      </c>
      <c r="AL188" s="0" t="n">
        <f aca="false">IFERROR(AM188/(1+'IMF GDP constant growth'!AM188/100),"")</f>
        <v>20116.8731489691</v>
      </c>
      <c r="AM188" s="0" t="n">
        <f aca="false">IFERROR(AN188/(1+'IMF GDP constant growth'!AN188/100),"")</f>
        <v>20577.348375349</v>
      </c>
      <c r="AN188" s="0" t="n">
        <f aca="false">IFERROR(AO188/(1+'IMF GDP constant growth'!AO188/100),"")</f>
        <v>21013.1766139388</v>
      </c>
      <c r="AO188" s="0" t="n">
        <f aca="false">IFERROR(AP188/(1+'IMF GDP constant growth'!AP188/100),"")</f>
        <v>21543.5491916747</v>
      </c>
      <c r="AP188" s="0" t="n">
        <f aca="false">IFERROR(AQ188/(1+'IMF GDP constant growth'!AQ188/100),"")</f>
        <v>22178.2221508614</v>
      </c>
      <c r="AQ188" s="0" t="n">
        <f aca="false">IFERROR(AR188/(1+'IMF GDP constant growth'!AR188/100),"")</f>
        <v>22581.8657940071</v>
      </c>
      <c r="AR188" s="0" t="n">
        <f aca="false">IFERROR(AS188/(1+'IMF GDP constant growth'!AS188/100),"")</f>
        <v>23136.9280552238</v>
      </c>
      <c r="AS188" s="0" t="n">
        <f aca="false">IFERROR(AT188/(1+'IMF GDP constant growth'!AT188/100),"")</f>
        <v>23823.4007106223</v>
      </c>
      <c r="AT188" s="0" t="n">
        <f aca="false">IFERROR(AU188/(1+'IMF GDP constant growth'!AU188/100),"")</f>
        <v>24411.1240061533</v>
      </c>
      <c r="AU188" s="0" t="n">
        <f aca="false">IFERROR(AV188/(1+'IMF GDP constant growth'!AV188/100),"")</f>
        <v>23870.6617206571</v>
      </c>
      <c r="AV188" s="0" t="n">
        <f aca="false">IFERROR(AW188/(1+'IMF GDP constant growth'!AW188/100),"")</f>
        <v>25255.1601004552</v>
      </c>
      <c r="AW188" s="0" t="n">
        <f aca="false">'IMF GDP current US'!AW188</f>
        <v>25744.1</v>
      </c>
      <c r="AX188" s="0" t="n">
        <f aca="false">IFERROR(AW188*(1+'IMF GDP constant growth'!AX188/100),"")</f>
        <v>26395.683171</v>
      </c>
      <c r="AY188" s="0" t="n">
        <f aca="false">IFERROR(AX188*(1+'IMF GDP constant growth'!AY188/100),"")</f>
        <v>27114.9655374097</v>
      </c>
      <c r="AZ188" s="0" t="n">
        <f aca="false">IFERROR(AY188*(1+'IMF GDP constant growth'!AZ188/100),"")</f>
        <v>27624.9980391684</v>
      </c>
      <c r="BA188" s="0" t="n">
        <f aca="false">IFERROR(AZ188*(1+'IMF GDP constant growth'!BA188/100),"")</f>
        <v>28185.2329994028</v>
      </c>
      <c r="BB188" s="0" t="n">
        <f aca="false">IFERROR(BA188*(1+'IMF GDP constant growth'!BB188/100),"")</f>
        <v>28782.7599389901</v>
      </c>
      <c r="BC188" s="0" t="n">
        <f aca="false">IFERROR(BB188*(1+'IMF GDP constant growth'!BC188/100),"")</f>
        <v>29393.5301048955</v>
      </c>
      <c r="BD188" s="0" t="n">
        <f aca="false">IFERROR(BC188*(1+'IMF GDP constant growth'!BD188/100),"")</f>
        <v>30017.2608137214</v>
      </c>
      <c r="BE188" s="0" t="n">
        <v>2023</v>
      </c>
    </row>
    <row r="189" customFormat="false" ht="15" hidden="false" customHeight="false" outlineLevel="0" collapsed="false">
      <c r="A189" s="0" t="s">
        <v>206</v>
      </c>
      <c r="B189" s="0" t="s">
        <v>434</v>
      </c>
      <c r="C189" s="0" t="s">
        <v>239</v>
      </c>
      <c r="D189" s="0" t="s">
        <v>240</v>
      </c>
      <c r="E189" s="0" t="s">
        <v>241</v>
      </c>
      <c r="F189" s="0" t="s">
        <v>242</v>
      </c>
      <c r="G189" s="0" t="n">
        <f aca="false">IFERROR(H189/(1+'IMF GDP constant growth'!H189/100),"")</f>
        <v>30.4190400281253</v>
      </c>
      <c r="H189" s="0" t="n">
        <f aca="false">IFERROR(I189/(1+'IMF GDP constant growth'!I189/100),"")</f>
        <v>30.9966975982594</v>
      </c>
      <c r="I189" s="0" t="n">
        <f aca="false">IFERROR(J189/(1+'IMF GDP constant growth'!J189/100),"")</f>
        <v>28.0857977268069</v>
      </c>
      <c r="J189" s="0" t="n">
        <f aca="false">IFERROR(K189/(1+'IMF GDP constant growth'!K189/100),"")</f>
        <v>26.4419359858568</v>
      </c>
      <c r="K189" s="0" t="n">
        <f aca="false">IFERROR(L189/(1+'IMF GDP constant growth'!L189/100),"")</f>
        <v>26.0564125591831</v>
      </c>
      <c r="L189" s="0" t="n">
        <f aca="false">IFERROR(M189/(1+'IMF GDP constant growth'!M189/100),"")</f>
        <v>26.1340606686094</v>
      </c>
      <c r="M189" s="0" t="n">
        <f aca="false">IFERROR(N189/(1+'IMF GDP constant growth'!N189/100),"")</f>
        <v>28.0941152187551</v>
      </c>
      <c r="N189" s="0" t="n">
        <f aca="false">IFERROR(O189/(1+'IMF GDP constant growth'!O189/100),"")</f>
        <v>29.7544774281836</v>
      </c>
      <c r="O189" s="0" t="n">
        <f aca="false">IFERROR(P189/(1+'IMF GDP constant growth'!P189/100),"")</f>
        <v>29.9020596362273</v>
      </c>
      <c r="P189" s="0" t="n">
        <f aca="false">IFERROR(Q189/(1+'IMF GDP constant growth'!Q189/100),"")</f>
        <v>30.2321783746113</v>
      </c>
      <c r="Q189" s="0" t="n">
        <f aca="false">IFERROR(R189/(1+'IMF GDP constant growth'!R189/100),"")</f>
        <v>30.3219679443839</v>
      </c>
      <c r="R189" s="0" t="n">
        <f aca="false">IFERROR(S189/(1+'IMF GDP constant growth'!S189/100),"")</f>
        <v>31.3950623899356</v>
      </c>
      <c r="S189" s="0" t="n">
        <f aca="false">IFERROR(T189/(1+'IMF GDP constant growth'!T189/100),"")</f>
        <v>33.8853187387053</v>
      </c>
      <c r="T189" s="0" t="n">
        <f aca="false">IFERROR(U189/(1+'IMF GDP constant growth'!U189/100),"")</f>
        <v>34.7859905107801</v>
      </c>
      <c r="U189" s="0" t="n">
        <f aca="false">IFERROR(V189/(1+'IMF GDP constant growth'!V189/100),"")</f>
        <v>37.31875847987</v>
      </c>
      <c r="V189" s="0" t="n">
        <f aca="false">IFERROR(W189/(1+'IMF GDP constant growth'!W189/100),"")</f>
        <v>36.7783828570815</v>
      </c>
      <c r="W189" s="0" t="n">
        <f aca="false">IFERROR(X189/(1+'IMF GDP constant growth'!X189/100),"")</f>
        <v>38.8298810528495</v>
      </c>
      <c r="X189" s="0" t="n">
        <f aca="false">IFERROR(Y189/(1+'IMF GDP constant growth'!Y189/100),"")</f>
        <v>40.9639713155141</v>
      </c>
      <c r="Y189" s="0" t="n">
        <f aca="false">IFERROR(Z189/(1+'IMF GDP constant growth'!Z189/100),"")</f>
        <v>42.8151331792622</v>
      </c>
      <c r="Z189" s="0" t="n">
        <f aca="false">IFERROR(AA189/(1+'IMF GDP constant growth'!AA189/100),"")</f>
        <v>41.9849477469163</v>
      </c>
      <c r="AA189" s="0" t="n">
        <f aca="false">IFERROR(AB189/(1+'IMF GDP constant growth'!AB189/100),"")</f>
        <v>41.1746382554008</v>
      </c>
      <c r="AB189" s="0" t="n">
        <f aca="false">IFERROR(AC189/(1+'IMF GDP constant growth'!AC189/100),"")</f>
        <v>39.5918851608632</v>
      </c>
      <c r="AC189" s="0" t="n">
        <f aca="false">IFERROR(AD189/(1+'IMF GDP constant growth'!AD189/100),"")</f>
        <v>36.5306406002253</v>
      </c>
      <c r="AD189" s="0" t="n">
        <f aca="false">IFERROR(AE189/(1+'IMF GDP constant growth'!AE189/100),"")</f>
        <v>36.8247122570571</v>
      </c>
      <c r="AE189" s="0" t="n">
        <f aca="false">IFERROR(AF189/(1+'IMF GDP constant growth'!AF189/100),"")</f>
        <v>38.6674208584002</v>
      </c>
      <c r="AF189" s="0" t="n">
        <f aca="false">IFERROR(AG189/(1+'IMF GDP constant growth'!AG189/100),"")</f>
        <v>41.5520104544369</v>
      </c>
      <c r="AG189" s="0" t="n">
        <f aca="false">IFERROR(AH189/(1+'IMF GDP constant growth'!AH189/100),"")</f>
        <v>43.2552273629643</v>
      </c>
      <c r="AH189" s="0" t="n">
        <f aca="false">IFERROR(AI189/(1+'IMF GDP constant growth'!AI189/100),"")</f>
        <v>46.0849843370494</v>
      </c>
      <c r="AI189" s="0" t="n">
        <f aca="false">IFERROR(AJ189/(1+'IMF GDP constant growth'!AJ189/100),"")</f>
        <v>49.392042813076</v>
      </c>
      <c r="AJ189" s="0" t="n">
        <f aca="false">IFERROR(AK189/(1+'IMF GDP constant growth'!AK189/100),"")</f>
        <v>51.4877471896349</v>
      </c>
      <c r="AK189" s="0" t="n">
        <f aca="false">IFERROR(AL189/(1+'IMF GDP constant growth'!AL189/100),"")</f>
        <v>55.5053361028421</v>
      </c>
      <c r="AL189" s="0" t="n">
        <f aca="false">IFERROR(AM189/(1+'IMF GDP constant growth'!AM189/100),"")</f>
        <v>58.3705215524708</v>
      </c>
      <c r="AM189" s="0" t="n">
        <f aca="false">IFERROR(AN189/(1+'IMF GDP constant growth'!AN189/100),"")</f>
        <v>60.4356706049972</v>
      </c>
      <c r="AN189" s="0" t="n">
        <f aca="false">IFERROR(AO189/(1+'IMF GDP constant growth'!AO189/100),"")</f>
        <v>63.238677007657</v>
      </c>
      <c r="AO189" s="0" t="n">
        <f aca="false">IFERROR(AP189/(1+'IMF GDP constant growth'!AP189/100),"")</f>
        <v>65.286977755935</v>
      </c>
      <c r="AP189" s="0" t="n">
        <f aca="false">IFERROR(AQ189/(1+'IMF GDP constant growth'!AQ189/100),"")</f>
        <v>65.5291924434095</v>
      </c>
      <c r="AQ189" s="0" t="n">
        <f aca="false">IFERROR(AR189/(1+'IMF GDP constant growth'!AR189/100),"")</f>
        <v>66.6366357957031</v>
      </c>
      <c r="AR189" s="0" t="n">
        <f aca="false">IFERROR(AS189/(1+'IMF GDP constant growth'!AS189/100),"")</f>
        <v>67.7961132585484</v>
      </c>
      <c r="AS189" s="0" t="n">
        <f aca="false">IFERROR(AT189/(1+'IMF GDP constant growth'!AT189/100),"")</f>
        <v>67.9072988842924</v>
      </c>
      <c r="AT189" s="0" t="n">
        <f aca="false">IFERROR(AU189/(1+'IMF GDP constant growth'!AU189/100),"")</f>
        <v>68.5381576909275</v>
      </c>
      <c r="AU189" s="0" t="n">
        <f aca="false">IFERROR(AV189/(1+'IMF GDP constant growth'!AV189/100),"")</f>
        <v>63.480041653337</v>
      </c>
      <c r="AV189" s="0" t="n">
        <f aca="false">IFERROR(AW189/(1+'IMF GDP constant growth'!AW189/100),"")</f>
        <v>67.0108015700956</v>
      </c>
      <c r="AW189" s="0" t="n">
        <f aca="false">'IMF GDP current US'!AW189</f>
        <v>70.165</v>
      </c>
      <c r="AX189" s="0" t="n">
        <f aca="false">IFERROR(AW189*(1+'IMF GDP constant growth'!AX189/100),"")</f>
        <v>70.42250555</v>
      </c>
      <c r="AY189" s="0" t="n">
        <f aca="false">IFERROR(AX189*(1+'IMF GDP constant growth'!AY189/100),"")</f>
        <v>73.02813825535</v>
      </c>
      <c r="AZ189" s="0" t="n">
        <f aca="false">IFERROR(AY189*(1+'IMF GDP constant growth'!AZ189/100),"")</f>
        <v>75.1452239833726</v>
      </c>
      <c r="BA189" s="0" t="n">
        <f aca="false">IFERROR(AZ189*(1+'IMF GDP constant growth'!BA189/100),"")</f>
        <v>77.10050271142</v>
      </c>
      <c r="BB189" s="0" t="n">
        <f aca="false">IFERROR(BA189*(1+'IMF GDP constant growth'!BB189/100),"")</f>
        <v>78.950914776494</v>
      </c>
      <c r="BC189" s="0" t="n">
        <f aca="false">IFERROR(BB189*(1+'IMF GDP constant growth'!BC189/100),"")</f>
        <v>80.7667858163534</v>
      </c>
      <c r="BD189" s="0" t="n">
        <f aca="false">IFERROR(BC189*(1+'IMF GDP constant growth'!BD189/100),"")</f>
        <v>82.5436551043132</v>
      </c>
      <c r="BE189" s="0" t="n">
        <v>2023</v>
      </c>
    </row>
    <row r="190" customFormat="false" ht="15" hidden="false" customHeight="false" outlineLevel="0" collapsed="false">
      <c r="A190" s="0" t="s">
        <v>207</v>
      </c>
      <c r="B190" s="0" t="s">
        <v>435</v>
      </c>
      <c r="C190" s="0" t="s">
        <v>239</v>
      </c>
      <c r="D190" s="0" t="s">
        <v>240</v>
      </c>
      <c r="E190" s="0" t="s">
        <v>241</v>
      </c>
      <c r="F190" s="0" t="s">
        <v>242</v>
      </c>
      <c r="G190" s="0" t="str">
        <f aca="false">IFERROR(H190/(1+'IMF GDP constant growth'!H190/100),"")</f>
        <v/>
      </c>
      <c r="H190" s="0" t="str">
        <f aca="false">IFERROR(I190/(1+'IMF GDP constant growth'!I190/100),"")</f>
        <v/>
      </c>
      <c r="I190" s="0" t="str">
        <f aca="false">IFERROR(J190/(1+'IMF GDP constant growth'!J190/100),"")</f>
        <v/>
      </c>
      <c r="J190" s="0" t="str">
        <f aca="false">IFERROR(K190/(1+'IMF GDP constant growth'!K190/100),"")</f>
        <v/>
      </c>
      <c r="K190" s="0" t="str">
        <f aca="false">IFERROR(L190/(1+'IMF GDP constant growth'!L190/100),"")</f>
        <v/>
      </c>
      <c r="L190" s="0" t="str">
        <f aca="false">IFERROR(M190/(1+'IMF GDP constant growth'!M190/100),"")</f>
        <v/>
      </c>
      <c r="M190" s="0" t="str">
        <f aca="false">IFERROR(N190/(1+'IMF GDP constant growth'!N190/100),"")</f>
        <v/>
      </c>
      <c r="N190" s="0" t="str">
        <f aca="false">IFERROR(O190/(1+'IMF GDP constant growth'!O190/100),"")</f>
        <v/>
      </c>
      <c r="O190" s="0" t="str">
        <f aca="false">IFERROR(P190/(1+'IMF GDP constant growth'!P190/100),"")</f>
        <v/>
      </c>
      <c r="P190" s="0" t="str">
        <f aca="false">IFERROR(Q190/(1+'IMF GDP constant growth'!Q190/100),"")</f>
        <v/>
      </c>
      <c r="Q190" s="0" t="str">
        <f aca="false">IFERROR(R190/(1+'IMF GDP constant growth'!R190/100),"")</f>
        <v/>
      </c>
      <c r="R190" s="0" t="str">
        <f aca="false">IFERROR(S190/(1+'IMF GDP constant growth'!S190/100),"")</f>
        <v/>
      </c>
      <c r="S190" s="0" t="n">
        <f aca="false">IFERROR(T190/(1+'IMF GDP constant growth'!T190/100),"")</f>
        <v>18.6701837692904</v>
      </c>
      <c r="T190" s="0" t="n">
        <f aca="false">IFERROR(U190/(1+'IMF GDP constant growth'!U190/100),"")</f>
        <v>18.2407695425967</v>
      </c>
      <c r="U190" s="0" t="n">
        <f aca="false">IFERROR(V190/(1+'IMF GDP constant growth'!V190/100),"")</f>
        <v>17.2922495263817</v>
      </c>
      <c r="V190" s="0" t="n">
        <f aca="false">IFERROR(W190/(1+'IMF GDP constant growth'!W190/100),"")</f>
        <v>17.1366192806442</v>
      </c>
      <c r="W190" s="0" t="n">
        <f aca="false">IFERROR(X190/(1+'IMF GDP constant growth'!X190/100),"")</f>
        <v>17.4279418084152</v>
      </c>
      <c r="X190" s="0" t="n">
        <f aca="false">IFERROR(Y190/(1+'IMF GDP constant growth'!Y190/100),"")</f>
        <v>18.3341947824528</v>
      </c>
      <c r="Y190" s="0" t="n">
        <f aca="false">IFERROR(Z190/(1+'IMF GDP constant growth'!Z190/100),"")</f>
        <v>19.1225651580982</v>
      </c>
      <c r="Z190" s="0" t="n">
        <f aca="false">IFERROR(AA190/(1+'IMF GDP constant growth'!AA190/100),"")</f>
        <v>19.9448354598965</v>
      </c>
      <c r="AA190" s="0" t="n">
        <f aca="false">IFERROR(AB190/(1+'IMF GDP constant growth'!AB190/100),"")</f>
        <v>20.7027392073725</v>
      </c>
      <c r="AB190" s="0" t="n">
        <f aca="false">IFERROR(AC190/(1+'IMF GDP constant growth'!AC190/100),"")</f>
        <v>21.5722542540822</v>
      </c>
      <c r="AC190" s="0" t="n">
        <f aca="false">IFERROR(AD190/(1+'IMF GDP constant growth'!AD190/100),"")</f>
        <v>22.4351444242455</v>
      </c>
      <c r="AD190" s="0" t="n">
        <f aca="false">IFERROR(AE190/(1+'IMF GDP constant growth'!AE190/100),"")</f>
        <v>23.3774204900638</v>
      </c>
      <c r="AE190" s="0" t="n">
        <f aca="false">IFERROR(AF190/(1+'IMF GDP constant growth'!AF190/100),"")</f>
        <v>25.1073496063285</v>
      </c>
      <c r="AF190" s="0" t="n">
        <f aca="false">IFERROR(AG190/(1+'IMF GDP constant growth'!AG190/100),"")</f>
        <v>26.8648640787715</v>
      </c>
      <c r="AG190" s="0" t="n">
        <f aca="false">IFERROR(AH190/(1+'IMF GDP constant growth'!AH190/100),"")</f>
        <v>28.8797288846794</v>
      </c>
      <c r="AH190" s="0" t="n">
        <f aca="false">IFERROR(AI190/(1+'IMF GDP constant growth'!AI190/100),"")</f>
        <v>31.6233031287239</v>
      </c>
      <c r="AI190" s="0" t="n">
        <f aca="false">IFERROR(AJ190/(1+'IMF GDP constant growth'!AJ190/100),"")</f>
        <v>34.4694004103091</v>
      </c>
      <c r="AJ190" s="0" t="n">
        <f aca="false">IFERROR(AK190/(1+'IMF GDP constant growth'!AK190/100),"")</f>
        <v>37.2614218435441</v>
      </c>
      <c r="AK190" s="0" t="n">
        <f aca="false">IFERROR(AL190/(1+'IMF GDP constant growth'!AL190/100),"")</f>
        <v>39.9047471091251</v>
      </c>
      <c r="AL190" s="0" t="n">
        <f aca="false">IFERROR(AM190/(1+'IMF GDP constant growth'!AM190/100),"")</f>
        <v>42.9075793290868</v>
      </c>
      <c r="AM190" s="0" t="n">
        <f aca="false">IFERROR(AN190/(1+'IMF GDP constant growth'!AN190/100),"")</f>
        <v>45.9548756130385</v>
      </c>
      <c r="AN190" s="0" t="n">
        <f aca="false">IFERROR(AO190/(1+'IMF GDP constant growth'!AO190/100),"")</f>
        <v>49.3082028865219</v>
      </c>
      <c r="AO190" s="0" t="n">
        <f aca="false">IFERROR(AP190/(1+'IMF GDP constant growth'!AP190/100),"")</f>
        <v>52.6976487529415</v>
      </c>
      <c r="AP190" s="0" t="n">
        <f aca="false">IFERROR(AQ190/(1+'IMF GDP constant growth'!AQ190/100),"")</f>
        <v>56.5018920164163</v>
      </c>
      <c r="AQ190" s="0" t="n">
        <f aca="false">IFERROR(AR190/(1+'IMF GDP constant growth'!AR190/100),"")</f>
        <v>59.8535842508301</v>
      </c>
      <c r="AR190" s="0" t="n">
        <f aca="false">IFERROR(AS190/(1+'IMF GDP constant growth'!AS190/100),"")</f>
        <v>62.4841492786541</v>
      </c>
      <c r="AS190" s="0" t="n">
        <f aca="false">IFERROR(AT190/(1+'IMF GDP constant growth'!AT190/100),"")</f>
        <v>66.158217256239</v>
      </c>
      <c r="AT190" s="0" t="n">
        <f aca="false">IFERROR(AU190/(1+'IMF GDP constant growth'!AU190/100),"")</f>
        <v>70.1158018125072</v>
      </c>
      <c r="AU190" s="0" t="n">
        <f aca="false">IFERROR(AV190/(1+'IMF GDP constant growth'!AV190/100),"")</f>
        <v>71.5153132166848</v>
      </c>
      <c r="AV190" s="0" t="n">
        <f aca="false">IFERROR(AW190/(1+'IMF GDP constant growth'!AW190/100),"")</f>
        <v>76.809591854116</v>
      </c>
      <c r="AW190" s="0" t="n">
        <f aca="false">'IMF GDP current US'!AW190</f>
        <v>81.167</v>
      </c>
      <c r="AX190" s="0" t="n">
        <f aca="false">IFERROR(AW190*(1+'IMF GDP constant growth'!AX190/100),"")</f>
        <v>86.02809163</v>
      </c>
      <c r="AY190" s="0" t="n">
        <f aca="false">IFERROR(AX190*(1+'IMF GDP constant growth'!AY190/100),"")</f>
        <v>90.4998318329274</v>
      </c>
      <c r="AZ190" s="0" t="n">
        <f aca="false">IFERROR(AY190*(1+'IMF GDP constant growth'!AZ190/100),"")</f>
        <v>95.3850127552688</v>
      </c>
      <c r="BA190" s="0" t="n">
        <f aca="false">IFERROR(AZ190*(1+'IMF GDP constant growth'!BA190/100),"")</f>
        <v>100.623557655788</v>
      </c>
      <c r="BB190" s="0" t="n">
        <f aca="false">IFERROR(BA190*(1+'IMF GDP constant growth'!BB190/100),"")</f>
        <v>106.162884504739</v>
      </c>
      <c r="BC190" s="0" t="n">
        <f aca="false">IFERROR(BB190*(1+'IMF GDP constant growth'!BC190/100),"")</f>
        <v>112.000781523655</v>
      </c>
      <c r="BD190" s="0" t="n">
        <f aca="false">IFERROR(BC190*(1+'IMF GDP constant growth'!BD190/100),"")</f>
        <v>118.161944515271</v>
      </c>
      <c r="BE190" s="0" t="n">
        <v>2023</v>
      </c>
    </row>
    <row r="191" customFormat="false" ht="15" hidden="false" customHeight="false" outlineLevel="0" collapsed="false">
      <c r="A191" s="0" t="s">
        <v>208</v>
      </c>
      <c r="B191" s="0" t="s">
        <v>436</v>
      </c>
      <c r="C191" s="0" t="s">
        <v>239</v>
      </c>
      <c r="D191" s="0" t="s">
        <v>240</v>
      </c>
      <c r="E191" s="0" t="s">
        <v>241</v>
      </c>
      <c r="F191" s="0" t="s">
        <v>242</v>
      </c>
      <c r="G191" s="0" t="n">
        <f aca="false">IFERROR(H191/(1+'IMF GDP constant growth'!H191/100),"")</f>
        <v>0.372123950947602</v>
      </c>
      <c r="H191" s="0" t="n">
        <f aca="false">IFERROR(I191/(1+'IMF GDP constant growth'!I191/100),"")</f>
        <v>0.38840437380156</v>
      </c>
      <c r="I191" s="0" t="n">
        <f aca="false">IFERROR(J191/(1+'IMF GDP constant growth'!J191/100),"")</f>
        <v>0.396094780402831</v>
      </c>
      <c r="J191" s="0" t="n">
        <f aca="false">IFERROR(K191/(1+'IMF GDP constant growth'!K191/100),"")</f>
        <v>0.408017233292956</v>
      </c>
      <c r="K191" s="0" t="n">
        <f aca="false">IFERROR(L191/(1+'IMF GDP constant growth'!L191/100),"")</f>
        <v>0.447093043725423</v>
      </c>
      <c r="L191" s="0" t="n">
        <f aca="false">IFERROR(M191/(1+'IMF GDP constant growth'!M191/100),"")</f>
        <v>0.451568445093114</v>
      </c>
      <c r="M191" s="0" t="n">
        <f aca="false">IFERROR(N191/(1+'IMF GDP constant growth'!N191/100),"")</f>
        <v>0.450895608109925</v>
      </c>
      <c r="N191" s="0" t="n">
        <f aca="false">IFERROR(O191/(1+'IMF GDP constant growth'!O191/100),"")</f>
        <v>0.437846689211224</v>
      </c>
      <c r="O191" s="0" t="n">
        <f aca="false">IFERROR(P191/(1+'IMF GDP constant growth'!P191/100),"")</f>
        <v>0.430425187829094</v>
      </c>
      <c r="P191" s="0" t="n">
        <f aca="false">IFERROR(Q191/(1+'IMF GDP constant growth'!Q191/100),"")</f>
        <v>0.437023605958514</v>
      </c>
      <c r="Q191" s="0" t="n">
        <f aca="false">IFERROR(R191/(1+'IMF GDP constant growth'!R191/100),"")</f>
        <v>0.488142257147481</v>
      </c>
      <c r="R191" s="0" t="n">
        <f aca="false">IFERROR(S191/(1+'IMF GDP constant growth'!S191/100),"")</f>
        <v>0.503504093979912</v>
      </c>
      <c r="S191" s="0" t="n">
        <f aca="false">IFERROR(T191/(1+'IMF GDP constant growth'!T191/100),"")</f>
        <v>0.516514639768353</v>
      </c>
      <c r="T191" s="0" t="n">
        <f aca="false">IFERROR(U191/(1+'IMF GDP constant growth'!U191/100),"")</f>
        <v>0.520316187517049</v>
      </c>
      <c r="U191" s="0" t="n">
        <f aca="false">IFERROR(V191/(1+'IMF GDP constant growth'!V191/100),"")</f>
        <v>0.567555694181721</v>
      </c>
      <c r="V191" s="0" t="n">
        <f aca="false">IFERROR(W191/(1+'IMF GDP constant growth'!W191/100),"")</f>
        <v>0.573259628908248</v>
      </c>
      <c r="W191" s="0" t="n">
        <f aca="false">IFERROR(X191/(1+'IMF GDP constant growth'!X191/100),"")</f>
        <v>0.586605113069232</v>
      </c>
      <c r="X191" s="0" t="n">
        <f aca="false">IFERROR(Y191/(1+'IMF GDP constant growth'!Y191/100),"")</f>
        <v>0.615389825967539</v>
      </c>
      <c r="Y191" s="0" t="n">
        <f aca="false">IFERROR(Z191/(1+'IMF GDP constant growth'!Z191/100),"")</f>
        <v>0.622626810320917</v>
      </c>
      <c r="Z191" s="0" t="n">
        <f aca="false">IFERROR(AA191/(1+'IMF GDP constant growth'!AA191/100),"")</f>
        <v>0.624725062671699</v>
      </c>
      <c r="AA191" s="0" t="n">
        <f aca="false">IFERROR(AB191/(1+'IMF GDP constant growth'!AB191/100),"")</f>
        <v>0.661740022634997</v>
      </c>
      <c r="AB191" s="0" t="n">
        <f aca="false">IFERROR(AC191/(1+'IMF GDP constant growth'!AC191/100),"")</f>
        <v>0.63925409666586</v>
      </c>
      <c r="AC191" s="0" t="n">
        <f aca="false">IFERROR(AD191/(1+'IMF GDP constant growth'!AD191/100),"")</f>
        <v>0.606025668721168</v>
      </c>
      <c r="AD191" s="0" t="n">
        <f aca="false">IFERROR(AE191/(1+'IMF GDP constant growth'!AE191/100),"")</f>
        <v>0.632012049395932</v>
      </c>
      <c r="AE191" s="0" t="n">
        <f aca="false">IFERROR(AF191/(1+'IMF GDP constant growth'!AF191/100),"")</f>
        <v>0.657210369805348</v>
      </c>
      <c r="AF191" s="0" t="n">
        <f aca="false">IFERROR(AG191/(1+'IMF GDP constant growth'!AG191/100),"")</f>
        <v>0.692075379923521</v>
      </c>
      <c r="AG191" s="0" t="n">
        <f aca="false">IFERROR(AH191/(1+'IMF GDP constant growth'!AH191/100),"")</f>
        <v>0.75063187781885</v>
      </c>
      <c r="AH191" s="0" t="n">
        <f aca="false">IFERROR(AI191/(1+'IMF GDP constant growth'!AI191/100),"")</f>
        <v>0.77222005062492</v>
      </c>
      <c r="AI191" s="0" t="n">
        <f aca="false">IFERROR(AJ191/(1+'IMF GDP constant growth'!AJ191/100),"")</f>
        <v>0.815472095660422</v>
      </c>
      <c r="AJ191" s="0" t="n">
        <f aca="false">IFERROR(AK191/(1+'IMF GDP constant growth'!AK191/100),"")</f>
        <v>0.840237983205629</v>
      </c>
      <c r="AK191" s="0" t="n">
        <f aca="false">IFERROR(AL191/(1+'IMF GDP constant growth'!AL191/100),"")</f>
        <v>0.850816579414188</v>
      </c>
      <c r="AL191" s="0" t="n">
        <f aca="false">IFERROR(AM191/(1+'IMF GDP constant growth'!AM191/100),"")</f>
        <v>0.877532220007794</v>
      </c>
      <c r="AM191" s="0" t="n">
        <f aca="false">IFERROR(AN191/(1+'IMF GDP constant growth'!AN191/100),"")</f>
        <v>0.886395295429873</v>
      </c>
      <c r="AN191" s="0" t="n">
        <f aca="false">IFERROR(AO191/(1+'IMF GDP constant growth'!AO191/100),"")</f>
        <v>0.890499305647713</v>
      </c>
      <c r="AO191" s="0" t="n">
        <f aca="false">IFERROR(AP191/(1+'IMF GDP constant growth'!AP191/100),"")</f>
        <v>0.918434268865881</v>
      </c>
      <c r="AP191" s="0" t="n">
        <f aca="false">IFERROR(AQ191/(1+'IMF GDP constant growth'!AQ191/100),"")</f>
        <v>0.921804922632619</v>
      </c>
      <c r="AQ191" s="0" t="n">
        <f aca="false">IFERROR(AR191/(1+'IMF GDP constant growth'!AR191/100),"")</f>
        <v>0.965028355454863</v>
      </c>
      <c r="AR191" s="0" t="n">
        <f aca="false">IFERROR(AS191/(1+'IMF GDP constant growth'!AS191/100),"")</f>
        <v>1.02598919666895</v>
      </c>
      <c r="AS191" s="0" t="n">
        <f aca="false">IFERROR(AT191/(1+'IMF GDP constant growth'!AT191/100),"")</f>
        <v>1.05574288337235</v>
      </c>
      <c r="AT191" s="0" t="n">
        <f aca="false">IFERROR(AU191/(1+'IMF GDP constant growth'!AU191/100),"")</f>
        <v>1.08995951022244</v>
      </c>
      <c r="AU191" s="0" t="n">
        <f aca="false">IFERROR(AV191/(1+'IMF GDP constant growth'!AV191/100),"")</f>
        <v>1.03554873147214</v>
      </c>
      <c r="AV191" s="0" t="n">
        <f aca="false">IFERROR(AW191/(1+'IMF GDP constant growth'!AW191/100),"")</f>
        <v>1.01947701515969</v>
      </c>
      <c r="AW191" s="0" t="n">
        <f aca="false">'IMF GDP current US'!AW191</f>
        <v>1.039</v>
      </c>
      <c r="AX191" s="0" t="n">
        <f aca="false">IFERROR(AW191*(1+'IMF GDP constant growth'!AX191/100),"")</f>
        <v>1.06200346</v>
      </c>
      <c r="AY191" s="0" t="n">
        <f aca="false">IFERROR(AX191*(1+'IMF GDP constant growth'!AY191/100),"")</f>
        <v>1.0935237226928</v>
      </c>
      <c r="AZ191" s="0" t="n">
        <f aca="false">IFERROR(AY191*(1+'IMF GDP constant growth'!AZ191/100),"")</f>
        <v>1.13197201678268</v>
      </c>
      <c r="BA191" s="0" t="n">
        <f aca="false">IFERROR(AZ191*(1+'IMF GDP constant growth'!BA191/100),"")</f>
        <v>1.16722162538529</v>
      </c>
      <c r="BB191" s="0" t="n">
        <f aca="false">IFERROR(BA191*(1+'IMF GDP constant growth'!BB191/100),"")</f>
        <v>1.20203984647053</v>
      </c>
      <c r="BC191" s="0" t="n">
        <f aca="false">IFERROR(BB191*(1+'IMF GDP constant growth'!BC191/100),"")</f>
        <v>1.23200669984305</v>
      </c>
      <c r="BD191" s="0" t="n">
        <f aca="false">IFERROR(BC191*(1+'IMF GDP constant growth'!BD191/100),"")</f>
        <v>1.26272062687013</v>
      </c>
      <c r="BE191" s="0" t="n">
        <v>2020</v>
      </c>
    </row>
    <row r="192" customFormat="false" ht="15" hidden="false" customHeight="false" outlineLevel="0" collapsed="false">
      <c r="A192" s="0" t="s">
        <v>209</v>
      </c>
      <c r="B192" s="0" t="s">
        <v>437</v>
      </c>
      <c r="C192" s="0" t="s">
        <v>239</v>
      </c>
      <c r="D192" s="0" t="s">
        <v>240</v>
      </c>
      <c r="E192" s="0" t="s">
        <v>241</v>
      </c>
      <c r="F192" s="0" t="s">
        <v>242</v>
      </c>
      <c r="G192" s="0" t="n">
        <f aca="false">IFERROR(H192/(1+'IMF GDP constant growth'!H192/100),"")</f>
        <v>167.68716506825</v>
      </c>
      <c r="H192" s="0" t="n">
        <f aca="false">IFERROR(I192/(1+'IMF GDP constant growth'!I192/100),"")</f>
        <v>165.527354382171</v>
      </c>
      <c r="I192" s="0" t="n">
        <f aca="false">IFERROR(J192/(1+'IMF GDP constant growth'!J192/100),"")</f>
        <v>169.905552905579</v>
      </c>
      <c r="J192" s="0" t="n">
        <f aca="false">IFERROR(K192/(1+'IMF GDP constant growth'!K192/100),"")</f>
        <v>153.159661611205</v>
      </c>
      <c r="K192" s="0" t="n">
        <f aca="false">IFERROR(L192/(1+'IMF GDP constant growth'!L192/100),"")</f>
        <v>161.159190737158</v>
      </c>
      <c r="L192" s="0" t="n">
        <f aca="false">IFERROR(M192/(1+'IMF GDP constant growth'!M192/100),"")</f>
        <v>162.556440920849</v>
      </c>
      <c r="M192" s="0" t="n">
        <f aca="false">IFERROR(N192/(1+'IMF GDP constant growth'!N192/100),"")</f>
        <v>172.439872528837</v>
      </c>
      <c r="N192" s="0" t="n">
        <f aca="false">IFERROR(O192/(1+'IMF GDP constant growth'!O192/100),"")</f>
        <v>180.718710808947</v>
      </c>
      <c r="O192" s="0" t="n">
        <f aca="false">IFERROR(P192/(1+'IMF GDP constant growth'!P192/100),"")</f>
        <v>192.483498882609</v>
      </c>
      <c r="P192" s="0" t="n">
        <f aca="false">IFERROR(Q192/(1+'IMF GDP constant growth'!Q192/100),"")</f>
        <v>165.68979583815</v>
      </c>
      <c r="Q192" s="0" t="n">
        <f aca="false">IFERROR(R192/(1+'IMF GDP constant growth'!R192/100),"")</f>
        <v>176.406611832961</v>
      </c>
      <c r="R192" s="0" t="n">
        <f aca="false">IFERROR(S192/(1+'IMF GDP constant growth'!S192/100),"")</f>
        <v>193.570975164309</v>
      </c>
      <c r="S192" s="0" t="n">
        <f aca="false">IFERROR(T192/(1+'IMF GDP constant growth'!T192/100),"")</f>
        <v>205.301376259266</v>
      </c>
      <c r="T192" s="0" t="n">
        <f aca="false">IFERROR(U192/(1+'IMF GDP constant growth'!U192/100),"")</f>
        <v>205.865955043979</v>
      </c>
      <c r="U192" s="0" t="n">
        <f aca="false">IFERROR(V192/(1+'IMF GDP constant growth'!V192/100),"")</f>
        <v>201.030163759996</v>
      </c>
      <c r="V192" s="0" t="n">
        <f aca="false">IFERROR(W192/(1+'IMF GDP constant growth'!W192/100),"")</f>
        <v>208.97487583179</v>
      </c>
      <c r="W192" s="0" t="n">
        <f aca="false">IFERROR(X192/(1+'IMF GDP constant growth'!X192/100),"")</f>
        <v>208.561105577644</v>
      </c>
      <c r="X192" s="0" t="n">
        <f aca="false">IFERROR(Y192/(1+'IMF GDP constant growth'!Y192/100),"")</f>
        <v>221.848533613995</v>
      </c>
      <c r="Y192" s="0" t="n">
        <f aca="false">IFERROR(Z192/(1+'IMF GDP constant growth'!Z192/100),"")</f>
        <v>222.50076830282</v>
      </c>
      <c r="Z192" s="0" t="n">
        <f aca="false">IFERROR(AA192/(1+'IMF GDP constant growth'!AA192/100),"")</f>
        <v>209.217472435142</v>
      </c>
      <c r="AA192" s="0" t="n">
        <f aca="false">IFERROR(AB192/(1+'IMF GDP constant growth'!AB192/100),"")</f>
        <v>216.931320643826</v>
      </c>
      <c r="AB192" s="0" t="n">
        <f aca="false">IFERROR(AC192/(1+'IMF GDP constant growth'!AC192/100),"")</f>
        <v>224.293969666477</v>
      </c>
      <c r="AC192" s="0" t="n">
        <f aca="false">IFERROR(AD192/(1+'IMF GDP constant growth'!AD192/100),"")</f>
        <v>204.430495712814</v>
      </c>
      <c r="AD192" s="0" t="n">
        <f aca="false">IFERROR(AE192/(1+'IMF GDP constant growth'!AE192/100),"")</f>
        <v>188.576910770285</v>
      </c>
      <c r="AE192" s="0" t="n">
        <f aca="false">IFERROR(AF192/(1+'IMF GDP constant growth'!AF192/100),"")</f>
        <v>223.061970442847</v>
      </c>
      <c r="AF192" s="0" t="n">
        <f aca="false">IFERROR(AG192/(1+'IMF GDP constant growth'!AG192/100),"")</f>
        <v>246.07750455314</v>
      </c>
      <c r="AG192" s="0" t="n">
        <f aca="false">IFERROR(AH192/(1+'IMF GDP constant growth'!AH192/100),"")</f>
        <v>270.370275802626</v>
      </c>
      <c r="AH192" s="0" t="n">
        <f aca="false">IFERROR(AI192/(1+'IMF GDP constant growth'!AI192/100),"")</f>
        <v>294.038489746388</v>
      </c>
      <c r="AI192" s="0" t="n">
        <f aca="false">IFERROR(AJ192/(1+'IMF GDP constant growth'!AJ192/100),"")</f>
        <v>309.557841235202</v>
      </c>
      <c r="AJ192" s="0" t="n">
        <f aca="false">IFERROR(AK192/(1+'IMF GDP constant growth'!AK192/100),"")</f>
        <v>299.645799158851</v>
      </c>
      <c r="AK192" s="0" t="n">
        <f aca="false">IFERROR(AL192/(1+'IMF GDP constant growth'!AL192/100),"")</f>
        <v>295.184073209376</v>
      </c>
      <c r="AL192" s="0" t="n">
        <f aca="false">IFERROR(AM192/(1+'IMF GDP constant growth'!AM192/100),"")</f>
        <v>307.5109601066</v>
      </c>
      <c r="AM192" s="0" t="n">
        <f aca="false">IFERROR(AN192/(1+'IMF GDP constant growth'!AN192/100),"")</f>
        <v>324.811526722197</v>
      </c>
      <c r="AN192" s="0" t="n">
        <f aca="false">IFERROR(AO192/(1+'IMF GDP constant growth'!AO192/100),"")</f>
        <v>329.173745526076</v>
      </c>
      <c r="AO192" s="0" t="n">
        <f aca="false">IFERROR(AP192/(1+'IMF GDP constant growth'!AP192/100),"")</f>
        <v>316.355719875291</v>
      </c>
      <c r="AP192" s="0" t="n">
        <f aca="false">IFERROR(AQ192/(1+'IMF GDP constant growth'!AQ192/100),"")</f>
        <v>296.675230541849</v>
      </c>
      <c r="AQ192" s="0" t="n">
        <f aca="false">IFERROR(AR192/(1+'IMF GDP constant growth'!AR192/100),"")</f>
        <v>246.121771257518</v>
      </c>
      <c r="AR192" s="0" t="n">
        <f aca="false">IFERROR(AS192/(1+'IMF GDP constant growth'!AS192/100),"")</f>
        <v>207.552028483752</v>
      </c>
      <c r="AS192" s="0" t="n">
        <f aca="false">IFERROR(AT192/(1+'IMF GDP constant growth'!AT192/100),"")</f>
        <v>166.757677285271</v>
      </c>
      <c r="AT192" s="0" t="n">
        <f aca="false">IFERROR(AU192/(1+'IMF GDP constant growth'!AU192/100),"")</f>
        <v>120.615827980436</v>
      </c>
      <c r="AU192" s="0" t="n">
        <f aca="false">IFERROR(AV192/(1+'IMF GDP constant growth'!AV192/100),"")</f>
        <v>84.4371103777044</v>
      </c>
      <c r="AV192" s="0" t="n">
        <f aca="false">IFERROR(AW192/(1+'IMF GDP constant growth'!AW192/100),"")</f>
        <v>85.2814814814815</v>
      </c>
      <c r="AW192" s="0" t="n">
        <f aca="false">'IMF GDP current US'!AW192</f>
        <v>92.104</v>
      </c>
      <c r="AX192" s="0" t="n">
        <f aca="false">IFERROR(AW192*(1+'IMF GDP constant growth'!AX192/100),"")</f>
        <v>95.78816</v>
      </c>
      <c r="AY192" s="0" t="n">
        <f aca="false">IFERROR(AX192*(1+'IMF GDP constant growth'!AY192/100),"")</f>
        <v>99.6196864</v>
      </c>
      <c r="AZ192" s="0" t="n">
        <f aca="false">IFERROR(AY192*(1+'IMF GDP constant growth'!AZ192/100),"")</f>
        <v>102.608276992</v>
      </c>
      <c r="BA192" s="0" t="str">
        <f aca="false">IFERROR(AZ192*(1+'IMF GDP constant growth'!BA192/100),"")</f>
        <v/>
      </c>
      <c r="BB192" s="0" t="str">
        <f aca="false">IFERROR(BA192*(1+'IMF GDP constant growth'!BB192/100),"")</f>
        <v/>
      </c>
      <c r="BC192" s="0" t="str">
        <f aca="false">IFERROR(BB192*(1+'IMF GDP constant growth'!BC192/100),"")</f>
        <v/>
      </c>
      <c r="BD192" s="0" t="str">
        <f aca="false">IFERROR(BC192*(1+'IMF GDP constant growth'!BD192/100),"")</f>
        <v/>
      </c>
      <c r="BE192" s="0" t="n">
        <v>2018</v>
      </c>
    </row>
    <row r="193" customFormat="false" ht="15" hidden="false" customHeight="false" outlineLevel="0" collapsed="false">
      <c r="A193" s="0" t="s">
        <v>211</v>
      </c>
      <c r="B193" s="0" t="s">
        <v>438</v>
      </c>
      <c r="C193" s="0" t="s">
        <v>239</v>
      </c>
      <c r="D193" s="0" t="s">
        <v>240</v>
      </c>
      <c r="E193" s="0" t="s">
        <v>241</v>
      </c>
      <c r="F193" s="0" t="s">
        <v>242</v>
      </c>
      <c r="G193" s="0" t="n">
        <f aca="false">IFERROR(H193/(1+'IMF GDP constant growth'!H193/100),"")</f>
        <v>28.3637058152309</v>
      </c>
      <c r="H193" s="0" t="n">
        <f aca="false">IFERROR(I193/(1+'IMF GDP constant growth'!I193/100),"")</f>
        <v>30.0079498413399</v>
      </c>
      <c r="I193" s="0" t="n">
        <f aca="false">IFERROR(J193/(1+'IMF GDP constant growth'!J193/100),"")</f>
        <v>32.4535977534091</v>
      </c>
      <c r="J193" s="0" t="n">
        <f aca="false">IFERROR(K193/(1+'IMF GDP constant growth'!K193/100),"")</f>
        <v>34.7555314420584</v>
      </c>
      <c r="K193" s="0" t="n">
        <f aca="false">IFERROR(L193/(1+'IMF GDP constant growth'!L193/100),"")</f>
        <v>37.673953417248</v>
      </c>
      <c r="L193" s="0" t="n">
        <f aca="false">IFERROR(M193/(1+'IMF GDP constant growth'!M193/100),"")</f>
        <v>39.7908528597632</v>
      </c>
      <c r="M193" s="0" t="n">
        <f aca="false">IFERROR(N193/(1+'IMF GDP constant growth'!N193/100),"")</f>
        <v>41.1266317902654</v>
      </c>
      <c r="N193" s="0" t="n">
        <f aca="false">IFERROR(O193/(1+'IMF GDP constant growth'!O193/100),"")</f>
        <v>42.1749496345993</v>
      </c>
      <c r="O193" s="0" t="n">
        <f aca="false">IFERROR(P193/(1+'IMF GDP constant growth'!P193/100),"")</f>
        <v>44.3258720659639</v>
      </c>
      <c r="P193" s="0" t="n">
        <f aca="false">IFERROR(Q193/(1+'IMF GDP constant growth'!Q193/100),"")</f>
        <v>47.783290087109</v>
      </c>
      <c r="Q193" s="0" t="n">
        <f aca="false">IFERROR(R193/(1+'IMF GDP constant growth'!R193/100),"")</f>
        <v>50.1949127378054</v>
      </c>
      <c r="R193" s="0" t="n">
        <f aca="false">IFERROR(S193/(1+'IMF GDP constant growth'!S193/100),"")</f>
        <v>53.1107352187445</v>
      </c>
      <c r="S193" s="0" t="n">
        <f aca="false">IFERROR(T193/(1+'IMF GDP constant growth'!T193/100),"")</f>
        <v>57.7313691827753</v>
      </c>
      <c r="T193" s="0" t="n">
        <f aca="false">IFERROR(U193/(1+'IMF GDP constant growth'!U193/100),"")</f>
        <v>62.3949091853599</v>
      </c>
      <c r="U193" s="0" t="n">
        <f aca="false">IFERROR(V193/(1+'IMF GDP constant growth'!V193/100),"")</f>
        <v>67.9068754627946</v>
      </c>
      <c r="V193" s="0" t="n">
        <f aca="false">IFERROR(W193/(1+'IMF GDP constant growth'!W193/100),"")</f>
        <v>74.3851913819452</v>
      </c>
      <c r="W193" s="0" t="n">
        <f aca="false">IFERROR(X193/(1+'IMF GDP constant growth'!X193/100),"")</f>
        <v>81.3327682570189</v>
      </c>
      <c r="X193" s="0" t="n">
        <f aca="false">IFERROR(Y193/(1+'IMF GDP constant growth'!Y193/100),"")</f>
        <v>87.9630155253311</v>
      </c>
      <c r="Y193" s="0" t="n">
        <f aca="false">IFERROR(Z193/(1+'IMF GDP constant growth'!Z193/100),"")</f>
        <v>93.0340833703664</v>
      </c>
      <c r="Z193" s="0" t="n">
        <f aca="false">IFERROR(AA193/(1+'IMF GDP constant growth'!AA193/100),"")</f>
        <v>97.4755305104677</v>
      </c>
      <c r="AA193" s="0" t="n">
        <f aca="false">IFERROR(AB193/(1+'IMF GDP constant growth'!AB193/100),"")</f>
        <v>104.091194766213</v>
      </c>
      <c r="AB193" s="0" t="n">
        <f aca="false">IFERROR(AC193/(1+'IMF GDP constant growth'!AC193/100),"")</f>
        <v>111.268282645344</v>
      </c>
      <c r="AC193" s="0" t="n">
        <f aca="false">IFERROR(AD193/(1+'IMF GDP constant growth'!AD193/100),"")</f>
        <v>119.146077056634</v>
      </c>
      <c r="AD193" s="0" t="n">
        <f aca="false">IFERROR(AE193/(1+'IMF GDP constant growth'!AE193/100),"")</f>
        <v>127.892590573361</v>
      </c>
      <c r="AE193" s="0" t="n">
        <f aca="false">IFERROR(AF193/(1+'IMF GDP constant growth'!AF193/100),"")</f>
        <v>137.854144453121</v>
      </c>
      <c r="AF193" s="0" t="n">
        <f aca="false">IFERROR(AG193/(1+'IMF GDP constant growth'!AG193/100),"")</f>
        <v>148.257996734998</v>
      </c>
      <c r="AG193" s="0" t="n">
        <f aca="false">IFERROR(AH193/(1+'IMF GDP constant growth'!AH193/100),"")</f>
        <v>158.603439747166</v>
      </c>
      <c r="AH193" s="0" t="n">
        <f aca="false">IFERROR(AI193/(1+'IMF GDP constant growth'!AI193/100),"")</f>
        <v>169.910278966741</v>
      </c>
      <c r="AI193" s="0" t="n">
        <f aca="false">IFERROR(AJ193/(1+'IMF GDP constant growth'!AJ193/100),"")</f>
        <v>179.530598961838</v>
      </c>
      <c r="AJ193" s="0" t="n">
        <f aca="false">IFERROR(AK193/(1+'IMF GDP constant growth'!AK193/100),"")</f>
        <v>189.221660693798</v>
      </c>
      <c r="AK193" s="0" t="n">
        <f aca="false">IFERROR(AL193/(1+'IMF GDP constant growth'!AL193/100),"")</f>
        <v>201.375367960161</v>
      </c>
      <c r="AL193" s="0" t="n">
        <f aca="false">IFERROR(AM193/(1+'IMF GDP constant growth'!AM193/100),"")</f>
        <v>214.289570307446</v>
      </c>
      <c r="AM193" s="0" t="n">
        <f aca="false">IFERROR(AN193/(1+'IMF GDP constant growth'!AN193/100),"")</f>
        <v>226.086211152871</v>
      </c>
      <c r="AN193" s="0" t="n">
        <f aca="false">IFERROR(AO193/(1+'IMF GDP constant growth'!AO193/100),"")</f>
        <v>238.643039320301</v>
      </c>
      <c r="AO193" s="0" t="n">
        <f aca="false">IFERROR(AP193/(1+'IMF GDP constant growth'!AP193/100),"")</f>
        <v>253.968695305451</v>
      </c>
      <c r="AP193" s="0" t="n">
        <f aca="false">IFERROR(AQ193/(1+'IMF GDP constant growth'!AQ193/100),"")</f>
        <v>271.713488046443</v>
      </c>
      <c r="AQ193" s="0" t="n">
        <f aca="false">IFERROR(AR193/(1+'IMF GDP constant growth'!AR193/100),"")</f>
        <v>289.891120396749</v>
      </c>
      <c r="AR193" s="0" t="n">
        <f aca="false">IFERROR(AS193/(1+'IMF GDP constant growth'!AS193/100),"")</f>
        <v>310.009564152284</v>
      </c>
      <c r="AS193" s="0" t="n">
        <f aca="false">IFERROR(AT193/(1+'IMF GDP constant growth'!AT193/100),"")</f>
        <v>333.151778116252</v>
      </c>
      <c r="AT193" s="0" t="n">
        <f aca="false">IFERROR(AU193/(1+'IMF GDP constant growth'!AU193/100),"")</f>
        <v>357.668417467827</v>
      </c>
      <c r="AU193" s="0" t="n">
        <f aca="false">IFERROR(AV193/(1+'IMF GDP constant growth'!AV193/100),"")</f>
        <v>367.922770996629</v>
      </c>
      <c r="AV193" s="0" t="n">
        <f aca="false">IFERROR(AW193/(1+'IMF GDP constant growth'!AW193/100),"")</f>
        <v>377.312160112463</v>
      </c>
      <c r="AW193" s="0" t="n">
        <f aca="false">'IMF GDP current US'!AW193</f>
        <v>407.965</v>
      </c>
      <c r="AX193" s="0" t="n">
        <f aca="false">IFERROR(AW193*(1+'IMF GDP constant growth'!AX193/100),"")</f>
        <v>428.5509139</v>
      </c>
      <c r="AY193" s="0" t="n">
        <f aca="false">IFERROR(AX193*(1+'IMF GDP constant growth'!AY193/100),"")</f>
        <v>453.471149543285</v>
      </c>
      <c r="AZ193" s="0" t="n">
        <f aca="false">IFERROR(AY193*(1+'IMF GDP constant growth'!AZ193/100),"")</f>
        <v>482.946774263598</v>
      </c>
      <c r="BA193" s="0" t="n">
        <f aca="false">IFERROR(AZ193*(1+'IMF GDP constant growth'!BA193/100),"")</f>
        <v>514.338314590732</v>
      </c>
      <c r="BB193" s="0" t="n">
        <f aca="false">IFERROR(BA193*(1+'IMF GDP constant growth'!BB193/100),"")</f>
        <v>547.77030503913</v>
      </c>
      <c r="BC193" s="0" t="n">
        <f aca="false">IFERROR(BB193*(1+'IMF GDP constant growth'!BC193/100),"")</f>
        <v>583.375374866673</v>
      </c>
      <c r="BD193" s="0" t="n">
        <f aca="false">IFERROR(BC193*(1+'IMF GDP constant growth'!BD193/100),"")</f>
        <v>621.294774233007</v>
      </c>
      <c r="BE193" s="0" t="n">
        <v>2023</v>
      </c>
    </row>
    <row r="194" customFormat="false" ht="15" hidden="false" customHeight="false" outlineLevel="0" collapsed="false">
      <c r="A194" s="0" t="s">
        <v>439</v>
      </c>
      <c r="B194" s="5" t="s">
        <v>213</v>
      </c>
      <c r="C194" s="0" t="s">
        <v>239</v>
      </c>
      <c r="D194" s="0" t="s">
        <v>240</v>
      </c>
      <c r="E194" s="0" t="s">
        <v>241</v>
      </c>
      <c r="F194" s="0" t="s">
        <v>242</v>
      </c>
      <c r="G194" s="0" t="str">
        <f aca="false">IFERROR(H194/(1+'IMF GDP constant growth'!H194/100),"")</f>
        <v/>
      </c>
      <c r="H194" s="0" t="str">
        <f aca="false">IFERROR(I194/(1+'IMF GDP constant growth'!I194/100),"")</f>
        <v/>
      </c>
      <c r="I194" s="0" t="str">
        <f aca="false">IFERROR(J194/(1+'IMF GDP constant growth'!J194/100),"")</f>
        <v/>
      </c>
      <c r="J194" s="0" t="str">
        <f aca="false">IFERROR(K194/(1+'IMF GDP constant growth'!K194/100),"")</f>
        <v/>
      </c>
      <c r="K194" s="0" t="str">
        <f aca="false">IFERROR(L194/(1+'IMF GDP constant growth'!L194/100),"")</f>
        <v/>
      </c>
      <c r="L194" s="0" t="str">
        <f aca="false">IFERROR(M194/(1+'IMF GDP constant growth'!M194/100),"")</f>
        <v/>
      </c>
      <c r="M194" s="0" t="str">
        <f aca="false">IFERROR(N194/(1+'IMF GDP constant growth'!N194/100),"")</f>
        <v/>
      </c>
      <c r="N194" s="0" t="str">
        <f aca="false">IFERROR(O194/(1+'IMF GDP constant growth'!O194/100),"")</f>
        <v/>
      </c>
      <c r="O194" s="0" t="str">
        <f aca="false">IFERROR(P194/(1+'IMF GDP constant growth'!P194/100),"")</f>
        <v/>
      </c>
      <c r="P194" s="0" t="str">
        <f aca="false">IFERROR(Q194/(1+'IMF GDP constant growth'!Q194/100),"")</f>
        <v/>
      </c>
      <c r="Q194" s="0" t="str">
        <f aca="false">IFERROR(R194/(1+'IMF GDP constant growth'!R194/100),"")</f>
        <v/>
      </c>
      <c r="R194" s="0" t="str">
        <f aca="false">IFERROR(S194/(1+'IMF GDP constant growth'!S194/100),"")</f>
        <v/>
      </c>
      <c r="S194" s="0" t="str">
        <f aca="false">IFERROR(T194/(1+'IMF GDP constant growth'!T194/100),"")</f>
        <v/>
      </c>
      <c r="T194" s="0" t="str">
        <f aca="false">IFERROR(U194/(1+'IMF GDP constant growth'!U194/100),"")</f>
        <v/>
      </c>
      <c r="U194" s="0" t="n">
        <f aca="false">IFERROR(V194/(1+'IMF GDP constant growth'!V194/100),"")</f>
        <v>6.19989665466851</v>
      </c>
      <c r="V194" s="0" t="n">
        <f aca="false">IFERROR(W194/(1+'IMF GDP constant growth'!W194/100),"")</f>
        <v>6.64120529854781</v>
      </c>
      <c r="W194" s="0" t="n">
        <f aca="false">IFERROR(X194/(1+'IMF GDP constant growth'!X194/100),"")</f>
        <v>6.72189594292517</v>
      </c>
      <c r="X194" s="0" t="n">
        <f aca="false">IFERROR(Y194/(1+'IMF GDP constant growth'!Y194/100),"")</f>
        <v>7.70786363983343</v>
      </c>
      <c r="Y194" s="0" t="n">
        <f aca="false">IFERROR(Z194/(1+'IMF GDP constant growth'!Z194/100),"")</f>
        <v>8.81270881396715</v>
      </c>
      <c r="Z194" s="0" t="n">
        <f aca="false">IFERROR(AA194/(1+'IMF GDP constant growth'!AA194/100),"")</f>
        <v>9.54248923085177</v>
      </c>
      <c r="AA194" s="0" t="n">
        <f aca="false">IFERROR(AB194/(1+'IMF GDP constant growth'!AB194/100),"")</f>
        <v>8.7260338522601</v>
      </c>
      <c r="AB194" s="0" t="n">
        <f aca="false">IFERROR(AC194/(1+'IMF GDP constant growth'!AC194/100),"")</f>
        <v>7.91355284027616</v>
      </c>
      <c r="AC194" s="0" t="n">
        <f aca="false">IFERROR(AD194/(1+'IMF GDP constant growth'!AD194/100),"")</f>
        <v>6.92530836158247</v>
      </c>
      <c r="AD194" s="0" t="n">
        <f aca="false">IFERROR(AE194/(1+'IMF GDP constant growth'!AE194/100),"")</f>
        <v>7.89595958154187</v>
      </c>
      <c r="AE194" s="0" t="n">
        <f aca="false">IFERROR(AF194/(1+'IMF GDP constant growth'!AF194/100),"")</f>
        <v>9.62706976019911</v>
      </c>
      <c r="AF194" s="0" t="n">
        <f aca="false">IFERROR(AG194/(1+'IMF GDP constant growth'!AG194/100),"")</f>
        <v>10.7140622068232</v>
      </c>
      <c r="AG194" s="0" t="n">
        <f aca="false">IFERROR(AH194/(1+'IMF GDP constant growth'!AH194/100),"")</f>
        <v>10.6072430066212</v>
      </c>
      <c r="AH194" s="0" t="n">
        <f aca="false">IFERROR(AI194/(1+'IMF GDP constant growth'!AI194/100),"")</f>
        <v>11.009045371712</v>
      </c>
      <c r="AI194" s="0" t="n">
        <f aca="false">IFERROR(AJ194/(1+'IMF GDP constant growth'!AJ194/100),"")</f>
        <v>11.8269073523765</v>
      </c>
      <c r="AJ194" s="0" t="n">
        <f aca="false">IFERROR(AK194/(1+'IMF GDP constant growth'!AK194/100),"")</f>
        <v>12.8431935011662</v>
      </c>
      <c r="AK194" s="0" t="n">
        <f aca="false">IFERROR(AL194/(1+'IMF GDP constant growth'!AL194/100),"")</f>
        <v>13.5851447897285</v>
      </c>
      <c r="AL194" s="0" t="n">
        <f aca="false">IFERROR(AM194/(1+'IMF GDP constant growth'!AM194/100),"")</f>
        <v>14.8894545409904</v>
      </c>
      <c r="AM194" s="0" t="n">
        <f aca="false">IFERROR(AN194/(1+'IMF GDP constant growth'!AN194/100),"")</f>
        <v>15.7971156898091</v>
      </c>
      <c r="AN194" s="0" t="n">
        <f aca="false">IFERROR(AO194/(1+'IMF GDP constant growth'!AO194/100),"")</f>
        <v>16.5394221560733</v>
      </c>
      <c r="AO194" s="0" t="n">
        <f aca="false">IFERROR(AP194/(1+'IMF GDP constant growth'!AP194/100),"")</f>
        <v>16.5132898690667</v>
      </c>
      <c r="AP194" s="0" t="n">
        <f aca="false">IFERROR(AQ194/(1+'IMF GDP constant growth'!AQ194/100),"")</f>
        <v>17.1277493850947</v>
      </c>
      <c r="AQ194" s="0" t="n">
        <f aca="false">IFERROR(AR194/(1+'IMF GDP constant growth'!AR194/100),"")</f>
        <v>18.6461243680833</v>
      </c>
      <c r="AR194" s="0" t="n">
        <f aca="false">IFERROR(AS194/(1+'IMF GDP constant growth'!AS194/100),"")</f>
        <v>18.9107128728664</v>
      </c>
      <c r="AS194" s="0" t="n">
        <f aca="false">IFERROR(AT194/(1+'IMF GDP constant growth'!AT194/100),"")</f>
        <v>19.1427473198165</v>
      </c>
      <c r="AT194" s="0" t="n">
        <f aca="false">IFERROR(AU194/(1+'IMF GDP constant growth'!AU194/100),"")</f>
        <v>19.4036629657856</v>
      </c>
      <c r="AU194" s="0" t="n">
        <f aca="false">IFERROR(AV194/(1+'IMF GDP constant growth'!AV194/100),"")</f>
        <v>17.207556391318</v>
      </c>
      <c r="AV194" s="0" t="n">
        <f aca="false">IFERROR(AW194/(1+'IMF GDP constant growth'!AW194/100),"")</f>
        <v>18.4141502454772</v>
      </c>
      <c r="AW194" s="0" t="n">
        <f aca="false">'IMF GDP current US'!AW194</f>
        <v>19.166</v>
      </c>
      <c r="AX194" s="0" t="n">
        <f aca="false">IFERROR(AW194*(1+'IMF GDP constant growth'!AX194/100),"")</f>
        <v>17.99035756</v>
      </c>
      <c r="AY194" s="0" t="str">
        <f aca="false">IFERROR(AX194*(1+'IMF GDP constant growth'!AY194/100),"")</f>
        <v/>
      </c>
      <c r="AZ194" s="0" t="str">
        <f aca="false">IFERROR(AY194*(1+'IMF GDP constant growth'!AZ194/100),"")</f>
        <v/>
      </c>
      <c r="BA194" s="0" t="str">
        <f aca="false">IFERROR(AZ194*(1+'IMF GDP constant growth'!BA194/100),"")</f>
        <v/>
      </c>
      <c r="BB194" s="0" t="str">
        <f aca="false">IFERROR(BA194*(1+'IMF GDP constant growth'!BB194/100),"")</f>
        <v/>
      </c>
      <c r="BC194" s="0" t="str">
        <f aca="false">IFERROR(BB194*(1+'IMF GDP constant growth'!BC194/100),"")</f>
        <v/>
      </c>
      <c r="BD194" s="0" t="str">
        <f aca="false">IFERROR(BC194*(1+'IMF GDP constant growth'!BD194/100),"")</f>
        <v/>
      </c>
      <c r="BE194" s="0" t="n">
        <v>2022</v>
      </c>
    </row>
    <row r="195" customFormat="false" ht="15" hidden="false" customHeight="false" outlineLevel="0" collapsed="false">
      <c r="A195" s="0" t="s">
        <v>214</v>
      </c>
      <c r="B195" s="0" t="s">
        <v>440</v>
      </c>
      <c r="C195" s="0" t="s">
        <v>239</v>
      </c>
      <c r="D195" s="0" t="s">
        <v>240</v>
      </c>
      <c r="E195" s="0" t="s">
        <v>241</v>
      </c>
      <c r="F195" s="0" t="s">
        <v>242</v>
      </c>
      <c r="G195" s="0" t="str">
        <f aca="false">IFERROR(H195/(1+'IMF GDP constant growth'!H195/100),"")</f>
        <v/>
      </c>
      <c r="H195" s="0" t="str">
        <f aca="false">IFERROR(I195/(1+'IMF GDP constant growth'!I195/100),"")</f>
        <v/>
      </c>
      <c r="I195" s="0" t="str">
        <f aca="false">IFERROR(J195/(1+'IMF GDP constant growth'!J195/100),"")</f>
        <v/>
      </c>
      <c r="J195" s="0" t="str">
        <f aca="false">IFERROR(K195/(1+'IMF GDP constant growth'!K195/100),"")</f>
        <v/>
      </c>
      <c r="K195" s="0" t="str">
        <f aca="false">IFERROR(L195/(1+'IMF GDP constant growth'!L195/100),"")</f>
        <v/>
      </c>
      <c r="L195" s="0" t="str">
        <f aca="false">IFERROR(M195/(1+'IMF GDP constant growth'!M195/100),"")</f>
        <v/>
      </c>
      <c r="M195" s="0" t="str">
        <f aca="false">IFERROR(N195/(1+'IMF GDP constant growth'!N195/100),"")</f>
        <v/>
      </c>
      <c r="N195" s="0" t="str">
        <f aca="false">IFERROR(O195/(1+'IMF GDP constant growth'!O195/100),"")</f>
        <v/>
      </c>
      <c r="O195" s="0" t="str">
        <f aca="false">IFERROR(P195/(1+'IMF GDP constant growth'!P195/100),"")</f>
        <v/>
      </c>
      <c r="P195" s="0" t="str">
        <f aca="false">IFERROR(Q195/(1+'IMF GDP constant growth'!Q195/100),"")</f>
        <v/>
      </c>
      <c r="Q195" s="0" t="n">
        <f aca="false">IFERROR(R195/(1+'IMF GDP constant growth'!R195/100),"")</f>
        <v>16.2987769943763</v>
      </c>
      <c r="R195" s="0" t="n">
        <f aca="false">IFERROR(S195/(1+'IMF GDP constant growth'!S195/100),"")</f>
        <v>17.3244590306324</v>
      </c>
      <c r="S195" s="0" t="n">
        <f aca="false">IFERROR(T195/(1+'IMF GDP constant growth'!T195/100),"")</f>
        <v>18.7464506278667</v>
      </c>
      <c r="T195" s="0" t="n">
        <f aca="false">IFERROR(U195/(1+'IMF GDP constant growth'!U195/100),"")</f>
        <v>19.4966835819939</v>
      </c>
      <c r="U195" s="0" t="n">
        <f aca="false">IFERROR(V195/(1+'IMF GDP constant growth'!V195/100),"")</f>
        <v>20.8072506523755</v>
      </c>
      <c r="V195" s="0" t="n">
        <f aca="false">IFERROR(W195/(1+'IMF GDP constant growth'!W195/100),"")</f>
        <v>21.9868136918587</v>
      </c>
      <c r="W195" s="0" t="n">
        <f aca="false">IFERROR(X195/(1+'IMF GDP constant growth'!X195/100),"")</f>
        <v>23.0059025064764</v>
      </c>
      <c r="X195" s="0" t="n">
        <f aca="false">IFERROR(Y195/(1+'IMF GDP constant growth'!Y195/100),"")</f>
        <v>24.2093412665901</v>
      </c>
      <c r="Y195" s="0" t="n">
        <f aca="false">IFERROR(Z195/(1+'IMF GDP constant growth'!Z195/100),"")</f>
        <v>25.6635963964742</v>
      </c>
      <c r="Z195" s="0" t="n">
        <f aca="false">IFERROR(AA195/(1+'IMF GDP constant growth'!AA195/100),"")</f>
        <v>26.6326537964051</v>
      </c>
      <c r="AA195" s="0" t="n">
        <f aca="false">IFERROR(AB195/(1+'IMF GDP constant growth'!AB195/100),"")</f>
        <v>28.2790844540988</v>
      </c>
      <c r="AB195" s="0" t="n">
        <f aca="false">IFERROR(AC195/(1+'IMF GDP constant growth'!AC195/100),"")</f>
        <v>29.3548208267328</v>
      </c>
      <c r="AC195" s="0" t="n">
        <f aca="false">IFERROR(AD195/(1+'IMF GDP constant growth'!AD195/100),"")</f>
        <v>30.5099330262647</v>
      </c>
      <c r="AD195" s="0" t="n">
        <f aca="false">IFERROR(AE195/(1+'IMF GDP constant growth'!AE195/100),"")</f>
        <v>31.6531402167588</v>
      </c>
      <c r="AE195" s="0" t="n">
        <f aca="false">IFERROR(AF195/(1+'IMF GDP constant growth'!AF195/100),"")</f>
        <v>32.9107194775707</v>
      </c>
      <c r="AF195" s="0" t="n">
        <f aca="false">IFERROR(AG195/(1+'IMF GDP constant growth'!AG195/100),"")</f>
        <v>34.7510869107564</v>
      </c>
      <c r="AG195" s="0" t="n">
        <f aca="false">IFERROR(AH195/(1+'IMF GDP constant growth'!AH195/100),"")</f>
        <v>35.8526963658274</v>
      </c>
      <c r="AH195" s="0" t="n">
        <f aca="false">IFERROR(AI195/(1+'IMF GDP constant growth'!AI195/100),"")</f>
        <v>37.0494593705187</v>
      </c>
      <c r="AI195" s="0" t="n">
        <f aca="false">IFERROR(AJ195/(1+'IMF GDP constant growth'!AJ195/100),"")</f>
        <v>38.4010236483552</v>
      </c>
      <c r="AJ195" s="0" t="n">
        <f aca="false">IFERROR(AK195/(1+'IMF GDP constant growth'!AK195/100),"")</f>
        <v>39.8856072226006</v>
      </c>
      <c r="AK195" s="0" t="n">
        <f aca="false">IFERROR(AL195/(1+'IMF GDP constant growth'!AL195/100),"")</f>
        <v>42.9575966908853</v>
      </c>
      <c r="AL195" s="0" t="n">
        <f aca="false">IFERROR(AM195/(1+'IMF GDP constant growth'!AM195/100),"")</f>
        <v>37.4955382716393</v>
      </c>
      <c r="AM195" s="0" t="n">
        <f aca="false">IFERROR(AN195/(1+'IMF GDP constant growth'!AN195/100),"")</f>
        <v>38.3928065024796</v>
      </c>
      <c r="AN195" s="0" t="n">
        <f aca="false">IFERROR(AO195/(1+'IMF GDP constant growth'!AO195/100),"")</f>
        <v>40.2448754881592</v>
      </c>
      <c r="AO195" s="0" t="n">
        <f aca="false">IFERROR(AP195/(1+'IMF GDP constant growth'!AP195/100),"")</f>
        <v>40.1688126734866</v>
      </c>
      <c r="AP195" s="0" t="n">
        <f aca="false">IFERROR(AQ195/(1+'IMF GDP constant growth'!AQ195/100),"")</f>
        <v>28.923553565544</v>
      </c>
      <c r="AQ195" s="0" t="n">
        <f aca="false">IFERROR(AR195/(1+'IMF GDP constant growth'!AR195/100),"")</f>
        <v>26.2119704187743</v>
      </c>
      <c r="AR195" s="0" t="n">
        <f aca="false">IFERROR(AS195/(1+'IMF GDP constant growth'!AS195/100),"")</f>
        <v>24.882499279134</v>
      </c>
      <c r="AS195" s="0" t="n">
        <f aca="false">IFERROR(AT195/(1+'IMF GDP constant growth'!AT195/100),"")</f>
        <v>25.0696156737131</v>
      </c>
      <c r="AT195" s="0" t="n">
        <f aca="false">IFERROR(AU195/(1+'IMF GDP constant growth'!AU195/100),"")</f>
        <v>25.5960776028611</v>
      </c>
      <c r="AU195" s="0" t="n">
        <f aca="false">IFERROR(AV195/(1+'IMF GDP constant growth'!AV195/100),"")</f>
        <v>23.4204110066179</v>
      </c>
      <c r="AV195" s="0" t="n">
        <f aca="false">IFERROR(AW195/(1+'IMF GDP constant growth'!AW195/100),"")</f>
        <v>23.1862068965517</v>
      </c>
      <c r="AW195" s="0" t="n">
        <f aca="false">'IMF GDP current US'!AW195</f>
        <v>23.534</v>
      </c>
      <c r="AX195" s="0" t="n">
        <f aca="false">IFERROR(AW195*(1+'IMF GDP constant growth'!AX195/100),"")</f>
        <v>23.06332</v>
      </c>
      <c r="AY195" s="0" t="n">
        <f aca="false">IFERROR(AX195*(1+'IMF GDP constant growth'!AY195/100),"")</f>
        <v>22.8326868</v>
      </c>
      <c r="AZ195" s="0" t="n">
        <f aca="false">IFERROR(AY195*(1+'IMF GDP constant growth'!AZ195/100),"")</f>
        <v>23.175177102</v>
      </c>
      <c r="BA195" s="0" t="n">
        <f aca="false">IFERROR(AZ195*(1+'IMF GDP constant growth'!BA195/100),"")</f>
        <v>24.79743949914</v>
      </c>
      <c r="BB195" s="0" t="n">
        <f aca="false">IFERROR(BA195*(1+'IMF GDP constant growth'!BB195/100),"")</f>
        <v>26.4092730665841</v>
      </c>
      <c r="BC195" s="0" t="n">
        <f aca="false">IFERROR(BB195*(1+'IMF GDP constant growth'!BC195/100),"")</f>
        <v>27.9938294505791</v>
      </c>
      <c r="BD195" s="0" t="n">
        <f aca="false">IFERROR(BC195*(1+'IMF GDP constant growth'!BD195/100),"")</f>
        <v>29.533490070361</v>
      </c>
      <c r="BE195" s="0" t="n">
        <v>2022</v>
      </c>
    </row>
    <row r="196" customFormat="false" ht="15" hidden="false" customHeight="false" outlineLevel="0" collapsed="false">
      <c r="A196" s="0" t="s">
        <v>215</v>
      </c>
      <c r="B196" s="0" t="s">
        <v>441</v>
      </c>
      <c r="C196" s="0" t="s">
        <v>239</v>
      </c>
      <c r="D196" s="0" t="s">
        <v>240</v>
      </c>
      <c r="E196" s="0" t="s">
        <v>241</v>
      </c>
      <c r="F196" s="0" t="s">
        <v>242</v>
      </c>
      <c r="G196" s="0" t="n">
        <f aca="false">IFERROR(H196/(1+'IMF GDP constant growth'!H196/100),"")</f>
        <v>7.55023959229393</v>
      </c>
      <c r="H196" s="0" t="n">
        <f aca="false">IFERROR(I196/(1+'IMF GDP constant growth'!I196/100),"")</f>
        <v>8.05089597965894</v>
      </c>
      <c r="I196" s="0" t="n">
        <f aca="false">IFERROR(J196/(1+'IMF GDP constant growth'!J196/100),"")</f>
        <v>7.81645388873127</v>
      </c>
      <c r="J196" s="0" t="n">
        <f aca="false">IFERROR(K196/(1+'IMF GDP constant growth'!K196/100),"")</f>
        <v>7.7269554917053</v>
      </c>
      <c r="K196" s="0" t="n">
        <f aca="false">IFERROR(L196/(1+'IMF GDP constant growth'!L196/100),"")</f>
        <v>7.59420639635781</v>
      </c>
      <c r="L196" s="0" t="n">
        <f aca="false">IFERROR(M196/(1+'IMF GDP constant growth'!M196/100),"")</f>
        <v>7.68814672948075</v>
      </c>
      <c r="M196" s="0" t="n">
        <f aca="false">IFERROR(N196/(1+'IMF GDP constant growth'!N196/100),"")</f>
        <v>7.81869146094733</v>
      </c>
      <c r="N196" s="0" t="n">
        <f aca="false">IFERROR(O196/(1+'IMF GDP constant growth'!O196/100),"")</f>
        <v>7.93526815063006</v>
      </c>
      <c r="O196" s="0" t="n">
        <f aca="false">IFERROR(P196/(1+'IMF GDP constant growth'!P196/100),"")</f>
        <v>8.67094686087497</v>
      </c>
      <c r="P196" s="0" t="n">
        <f aca="false">IFERROR(Q196/(1+'IMF GDP constant growth'!Q196/100),"")</f>
        <v>8.35376362470416</v>
      </c>
      <c r="Q196" s="0" t="n">
        <f aca="false">IFERROR(R196/(1+'IMF GDP constant growth'!R196/100),"")</f>
        <v>8.30539533331713</v>
      </c>
      <c r="R196" s="0" t="n">
        <f aca="false">IFERROR(S196/(1+'IMF GDP constant growth'!S196/100),"")</f>
        <v>8.25008140039724</v>
      </c>
      <c r="S196" s="0" t="n">
        <f aca="false">IFERROR(T196/(1+'IMF GDP constant growth'!T196/100),"")</f>
        <v>8.41937307073339</v>
      </c>
      <c r="T196" s="0" t="n">
        <f aca="false">IFERROR(U196/(1+'IMF GDP constant growth'!U196/100),"")</f>
        <v>8.41289015346892</v>
      </c>
      <c r="U196" s="0" t="n">
        <f aca="false">IFERROR(V196/(1+'IMF GDP constant growth'!V196/100),"")</f>
        <v>7.29321860294374</v>
      </c>
      <c r="V196" s="0" t="n">
        <f aca="false">IFERROR(W196/(1+'IMF GDP constant growth'!W196/100),"")</f>
        <v>7.50457607805705</v>
      </c>
      <c r="W196" s="0" t="n">
        <f aca="false">IFERROR(X196/(1+'IMF GDP constant growth'!X196/100),"")</f>
        <v>7.97128566435142</v>
      </c>
      <c r="X196" s="0" t="n">
        <f aca="false">IFERROR(Y196/(1+'IMF GDP constant growth'!Y196/100),"")</f>
        <v>8.27531049958979</v>
      </c>
      <c r="Y196" s="0" t="n">
        <f aca="false">IFERROR(Z196/(1+'IMF GDP constant growth'!Z196/100),"")</f>
        <v>8.24336780106137</v>
      </c>
      <c r="Z196" s="0" t="n">
        <f aca="false">IFERROR(AA196/(1+'IMF GDP constant growth'!AA196/100),"")</f>
        <v>8.62668440381072</v>
      </c>
      <c r="AA196" s="0" t="n">
        <f aca="false">IFERROR(AB196/(1+'IMF GDP constant growth'!AB196/100),"")</f>
        <v>8.96286629502723</v>
      </c>
      <c r="AB196" s="0" t="n">
        <f aca="false">IFERROR(AC196/(1+'IMF GDP constant growth'!AC196/100),"")</f>
        <v>9.43942189593382</v>
      </c>
      <c r="AC196" s="0" t="n">
        <f aca="false">IFERROR(AD196/(1+'IMF GDP constant growth'!AD196/100),"")</f>
        <v>9.8647622465646</v>
      </c>
      <c r="AD196" s="0" t="n">
        <f aca="false">IFERROR(AE196/(1+'IMF GDP constant growth'!AE196/100),"")</f>
        <v>10.5498699845885</v>
      </c>
      <c r="AE196" s="0" t="n">
        <f aca="false">IFERROR(AF196/(1+'IMF GDP constant growth'!AF196/100),"")</f>
        <v>11.2917368419048</v>
      </c>
      <c r="AF196" s="0" t="n">
        <f aca="false">IFERROR(AG196/(1+'IMF GDP constant growth'!AG196/100),"")</f>
        <v>12.108806919785</v>
      </c>
      <c r="AG196" s="0" t="n">
        <f aca="false">IFERROR(AH196/(1+'IMF GDP constant growth'!AH196/100),"")</f>
        <v>13.0658870187248</v>
      </c>
      <c r="AH196" s="0" t="n">
        <f aca="false">IFERROR(AI196/(1+'IMF GDP constant growth'!AI196/100),"")</f>
        <v>14.1571499025287</v>
      </c>
      <c r="AI196" s="0" t="n">
        <f aca="false">IFERROR(AJ196/(1+'IMF GDP constant growth'!AJ196/100),"")</f>
        <v>15.2577267359513</v>
      </c>
      <c r="AJ196" s="0" t="n">
        <f aca="false">IFERROR(AK196/(1+'IMF GDP constant growth'!AK196/100),"")</f>
        <v>16.664489141006</v>
      </c>
      <c r="AK196" s="0" t="n">
        <f aca="false">IFERROR(AL196/(1+'IMF GDP constant growth'!AL196/100),"")</f>
        <v>18.3805982327468</v>
      </c>
      <c r="AL196" s="0" t="n">
        <f aca="false">IFERROR(AM196/(1+'IMF GDP constant growth'!AM196/100),"")</f>
        <v>19.4034785243992</v>
      </c>
      <c r="AM196" s="0" t="n">
        <f aca="false">IFERROR(AN196/(1+'IMF GDP constant growth'!AN196/100),"")</f>
        <v>20.877754822683</v>
      </c>
      <c r="AN196" s="0" t="n">
        <f aca="false">IFERROR(AO196/(1+'IMF GDP constant growth'!AO196/100),"")</f>
        <v>21.9335428840661</v>
      </c>
      <c r="AO196" s="0" t="n">
        <f aca="false">IFERROR(AP196/(1+'IMF GDP constant growth'!AP196/100),"")</f>
        <v>22.9639807287595</v>
      </c>
      <c r="AP196" s="0" t="n">
        <f aca="false">IFERROR(AQ196/(1+'IMF GDP constant growth'!AQ196/100),"")</f>
        <v>23.6345289660393</v>
      </c>
      <c r="AQ196" s="0" t="n">
        <f aca="false">IFERROR(AR196/(1+'IMF GDP constant growth'!AR196/100),"")</f>
        <v>24.5272051250866</v>
      </c>
      <c r="AR196" s="0" t="n">
        <f aca="false">IFERROR(AS196/(1+'IMF GDP constant growth'!AS196/100),"")</f>
        <v>25.3866383926696</v>
      </c>
      <c r="AS196" s="0" t="n">
        <f aca="false">IFERROR(AT196/(1+'IMF GDP constant growth'!AT196/100),"")</f>
        <v>26.4109892518139</v>
      </c>
      <c r="AT196" s="0" t="n">
        <f aca="false">IFERROR(AU196/(1+'IMF GDP constant growth'!AU196/100),"")</f>
        <v>26.7915716069325</v>
      </c>
      <c r="AU196" s="0" t="n">
        <f aca="false">IFERROR(AV196/(1+'IMF GDP constant growth'!AV196/100),"")</f>
        <v>26.0454263376794</v>
      </c>
      <c r="AV196" s="0" t="n">
        <f aca="false">IFERROR(AW196/(1+'IMF GDP constant growth'!AW196/100),"")</f>
        <v>27.6693586698337</v>
      </c>
      <c r="AW196" s="0" t="n">
        <f aca="false">'IMF GDP current US'!AW196</f>
        <v>29.122</v>
      </c>
      <c r="AX196" s="0" t="n">
        <f aca="false">IFERROR(AW196*(1+'IMF GDP constant growth'!AX196/100),"")</f>
        <v>30.3829826</v>
      </c>
      <c r="AY196" s="0" t="n">
        <f aca="false">IFERROR(AX196*(1+'IMF GDP constant growth'!AY196/100),"")</f>
        <v>31.81554022959</v>
      </c>
      <c r="AZ196" s="0" t="n">
        <f aca="false">IFERROR(AY196*(1+'IMF GDP constant growth'!AZ196/100),"")</f>
        <v>33.3576394645182</v>
      </c>
      <c r="BA196" s="0" t="n">
        <f aca="false">IFERROR(AZ196*(1+'IMF GDP constant growth'!BA196/100),"")</f>
        <v>34.9491324433704</v>
      </c>
      <c r="BB196" s="0" t="n">
        <f aca="false">IFERROR(BA196*(1+'IMF GDP constant growth'!BB196/100),"")</f>
        <v>36.6721246728285</v>
      </c>
      <c r="BC196" s="0" t="n">
        <f aca="false">IFERROR(BB196*(1+'IMF GDP constant growth'!BC196/100),"")</f>
        <v>38.4976630390419</v>
      </c>
      <c r="BD196" s="0" t="n">
        <f aca="false">IFERROR(BC196*(1+'IMF GDP constant growth'!BD196/100),"")</f>
        <v>40.3932879670844</v>
      </c>
      <c r="BE196" s="0" t="n">
        <v>2022</v>
      </c>
    </row>
    <row r="197" customFormat="false" ht="15" hidden="false" customHeight="false" outlineLevel="0" collapsed="false">
      <c r="A197" s="0" t="s">
        <v>216</v>
      </c>
      <c r="B197" s="0" t="s">
        <v>442</v>
      </c>
      <c r="C197" s="0" t="s">
        <v>239</v>
      </c>
      <c r="D197" s="0" t="s">
        <v>240</v>
      </c>
      <c r="E197" s="0" t="s">
        <v>241</v>
      </c>
      <c r="F197" s="0" t="s">
        <v>242</v>
      </c>
      <c r="G197" s="0" t="str">
        <f aca="false">IFERROR(H197/(1+'IMF GDP constant growth'!H197/100),"")</f>
        <v/>
      </c>
      <c r="H197" s="0" t="str">
        <f aca="false">IFERROR(I197/(1+'IMF GDP constant growth'!I197/100),"")</f>
        <v/>
      </c>
      <c r="I197" s="0" t="str">
        <f aca="false">IFERROR(J197/(1+'IMF GDP constant growth'!J197/100),"")</f>
        <v/>
      </c>
      <c r="J197" s="0" t="str">
        <f aca="false">IFERROR(K197/(1+'IMF GDP constant growth'!K197/100),"")</f>
        <v/>
      </c>
      <c r="K197" s="0" t="str">
        <f aca="false">IFERROR(L197/(1+'IMF GDP constant growth'!L197/100),"")</f>
        <v/>
      </c>
      <c r="L197" s="0" t="str">
        <f aca="false">IFERROR(M197/(1+'IMF GDP constant growth'!M197/100),"")</f>
        <v/>
      </c>
      <c r="M197" s="0" t="str">
        <f aca="false">IFERROR(N197/(1+'IMF GDP constant growth'!N197/100),"")</f>
        <v/>
      </c>
      <c r="N197" s="0" t="str">
        <f aca="false">IFERROR(O197/(1+'IMF GDP constant growth'!O197/100),"")</f>
        <v/>
      </c>
      <c r="O197" s="0" t="str">
        <f aca="false">IFERROR(P197/(1+'IMF GDP constant growth'!P197/100),"")</f>
        <v/>
      </c>
      <c r="P197" s="0" t="str">
        <f aca="false">IFERROR(Q197/(1+'IMF GDP constant growth'!Q197/100),"")</f>
        <v/>
      </c>
      <c r="Q197" s="0" t="str">
        <f aca="false">IFERROR(R197/(1+'IMF GDP constant growth'!R197/100),"")</f>
        <v/>
      </c>
      <c r="R197" s="0" t="str">
        <f aca="false">IFERROR(S197/(1+'IMF GDP constant growth'!S197/100),"")</f>
        <v/>
      </c>
      <c r="S197" s="0" t="str">
        <f aca="false">IFERROR(T197/(1+'IMF GDP constant growth'!T197/100),"")</f>
        <v/>
      </c>
      <c r="T197" s="0" t="str">
        <f aca="false">IFERROR(U197/(1+'IMF GDP constant growth'!U197/100),"")</f>
        <v/>
      </c>
      <c r="U197" s="0" t="str">
        <f aca="false">IFERROR(V197/(1+'IMF GDP constant growth'!V197/100),"")</f>
        <v/>
      </c>
      <c r="V197" s="0" t="str">
        <f aca="false">IFERROR(W197/(1+'IMF GDP constant growth'!W197/100),"")</f>
        <v/>
      </c>
      <c r="W197" s="0" t="str">
        <f aca="false">IFERROR(X197/(1+'IMF GDP constant growth'!X197/100),"")</f>
        <v/>
      </c>
      <c r="X197" s="0" t="str">
        <f aca="false">IFERROR(Y197/(1+'IMF GDP constant growth'!Y197/100),"")</f>
        <v/>
      </c>
      <c r="Y197" s="0" t="n">
        <f aca="false">IFERROR(Z197/(1+'IMF GDP constant growth'!Z197/100),"")</f>
        <v>31.4118571344199</v>
      </c>
      <c r="Z197" s="0" t="n">
        <f aca="false">IFERROR(AA197/(1+'IMF GDP constant growth'!AA197/100),"")</f>
        <v>31.0628714016565</v>
      </c>
      <c r="AA197" s="0" t="n">
        <f aca="false">IFERROR(AB197/(1+'IMF GDP constant growth'!AB197/100),"")</f>
        <v>29.7486013126524</v>
      </c>
      <c r="AB197" s="0" t="n">
        <f aca="false">IFERROR(AC197/(1+'IMF GDP constant growth'!AC197/100),"")</f>
        <v>29.6135426626929</v>
      </c>
      <c r="AC197" s="0" t="n">
        <f aca="false">IFERROR(AD197/(1+'IMF GDP constant growth'!AD197/100),"")</f>
        <v>27.3321153359591</v>
      </c>
      <c r="AD197" s="0" t="n">
        <f aca="false">IFERROR(AE197/(1+'IMF GDP constant growth'!AE197/100),"")</f>
        <v>22.8977529438531</v>
      </c>
      <c r="AE197" s="0" t="n">
        <f aca="false">IFERROR(AF197/(1+'IMF GDP constant growth'!AF197/100),"")</f>
        <v>21.4620638342735</v>
      </c>
      <c r="AF197" s="0" t="n">
        <f aca="false">IFERROR(AG197/(1+'IMF GDP constant growth'!AG197/100),"")</f>
        <v>19.8710810422388</v>
      </c>
      <c r="AG197" s="0" t="n">
        <f aca="false">IFERROR(AH197/(1+'IMF GDP constant growth'!AH197/100),"")</f>
        <v>19.1644654003768</v>
      </c>
      <c r="AH197" s="0" t="n">
        <f aca="false">IFERROR(AI197/(1+'IMF GDP constant growth'!AI197/100),"")</f>
        <v>18.51268193211</v>
      </c>
      <c r="AI197" s="0" t="n">
        <f aca="false">IFERROR(AJ197/(1+'IMF GDP constant growth'!AJ197/100),"")</f>
        <v>15.4908568603317</v>
      </c>
      <c r="AJ197" s="0" t="n">
        <f aca="false">IFERROR(AK197/(1+'IMF GDP constant growth'!AK197/100),"")</f>
        <v>16.6365606337218</v>
      </c>
      <c r="AK197" s="0" t="n">
        <f aca="false">IFERROR(AL197/(1+'IMF GDP constant growth'!AL197/100),"")</f>
        <v>19.9111348632573</v>
      </c>
      <c r="AL197" s="0" t="n">
        <f aca="false">IFERROR(AM197/(1+'IMF GDP constant growth'!AM197/100),"")</f>
        <v>22.7379186797939</v>
      </c>
      <c r="AM197" s="0" t="n">
        <f aca="false">IFERROR(AN197/(1+'IMF GDP constant growth'!AN197/100),"")</f>
        <v>26.525601173474</v>
      </c>
      <c r="AN197" s="0" t="n">
        <f aca="false">IFERROR(AO197/(1+'IMF GDP constant growth'!AO197/100),"")</f>
        <v>27.0494817966501</v>
      </c>
      <c r="AO197" s="0" t="n">
        <f aca="false">IFERROR(AP197/(1+'IMF GDP constant growth'!AP197/100),"")</f>
        <v>27.6970463908619</v>
      </c>
      <c r="AP197" s="0" t="n">
        <f aca="false">IFERROR(AQ197/(1+'IMF GDP constant growth'!AQ197/100),"")</f>
        <v>28.1939314031139</v>
      </c>
      <c r="AQ197" s="0" t="n">
        <f aca="false">IFERROR(AR197/(1+'IMF GDP constant growth'!AR197/100),"")</f>
        <v>28.4070775245215</v>
      </c>
      <c r="AR197" s="0" t="n">
        <f aca="false">IFERROR(AS197/(1+'IMF GDP constant growth'!AS197/100),"")</f>
        <v>29.8774278571907</v>
      </c>
      <c r="AS197" s="0" t="n">
        <f aca="false">IFERROR(AT197/(1+'IMF GDP constant growth'!AT197/100),"")</f>
        <v>31.3674151844288</v>
      </c>
      <c r="AT197" s="0" t="n">
        <f aca="false">IFERROR(AU197/(1+'IMF GDP constant growth'!AU197/100),"")</f>
        <v>29.3890723087469</v>
      </c>
      <c r="AU197" s="0" t="n">
        <f aca="false">IFERROR(AV197/(1+'IMF GDP constant growth'!AV197/100),"")</f>
        <v>27.1020147016802</v>
      </c>
      <c r="AV197" s="0" t="n">
        <f aca="false">IFERROR(AW197/(1+'IMF GDP constant growth'!AW197/100),"")</f>
        <v>29.3853594402968</v>
      </c>
      <c r="AW197" s="0" t="n">
        <f aca="false">'IMF GDP current US'!AW197</f>
        <v>31.291</v>
      </c>
      <c r="AX197" s="0" t="n">
        <f aca="false">IFERROR(AW197*(1+'IMF GDP constant growth'!AX197/100),"")</f>
        <v>32.95349083</v>
      </c>
      <c r="AY197" s="0" t="n">
        <f aca="false">IFERROR(AX197*(1+'IMF GDP constant growth'!AY197/100),"")</f>
        <v>34.0066843969268</v>
      </c>
      <c r="AZ197" s="0" t="n">
        <f aca="false">IFERROR(AY197*(1+'IMF GDP constant growth'!AZ197/100),"")</f>
        <v>35.1013595676639</v>
      </c>
      <c r="BA197" s="0" t="n">
        <f aca="false">IFERROR(AZ197*(1+'IMF GDP constant growth'!BA197/100),"")</f>
        <v>36.2038932716842</v>
      </c>
      <c r="BB197" s="0" t="n">
        <f aca="false">IFERROR(BA197*(1+'IMF GDP constant growth'!BB197/100),"")</f>
        <v>37.3124564836632</v>
      </c>
      <c r="BC197" s="0" t="n">
        <f aca="false">IFERROR(BB197*(1+'IMF GDP constant growth'!BC197/100),"")</f>
        <v>38.4396657940346</v>
      </c>
      <c r="BD197" s="0" t="n">
        <f aca="false">IFERROR(BC197*(1+'IMF GDP constant growth'!BD197/100),"")</f>
        <v>39.5940089578295</v>
      </c>
      <c r="BE197" s="0" t="n">
        <v>2022</v>
      </c>
    </row>
    <row r="199" customFormat="false" ht="15" hidden="false" customHeight="false" outlineLevel="0" collapsed="false">
      <c r="B199" s="0" t="s">
        <v>443</v>
      </c>
    </row>
  </sheetData>
  <autoFilter ref="A1:BG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AT187" activePane="bottomRight" state="frozen"/>
      <selection pane="topLeft" activeCell="A1" activeCellId="0" sqref="A1"/>
      <selection pane="topRight" activeCell="AT1" activeCellId="0" sqref="AT1"/>
      <selection pane="bottomLeft" activeCell="A187" activeCellId="0" sqref="A187"/>
      <selection pane="bottomRight" activeCell="B93" activeCellId="0" sqref="B93"/>
    </sheetView>
  </sheetViews>
  <sheetFormatPr defaultColWidth="8.8359375" defaultRowHeight="15" zeroHeight="false" outlineLevelRow="0" outlineLevelCol="0"/>
  <sheetData>
    <row r="1" customFormat="false" ht="15" hidden="false" customHeight="false" outlineLevel="0" collapsed="false">
      <c r="A1" s="0" t="s">
        <v>231</v>
      </c>
      <c r="B1" s="0" t="s">
        <v>232</v>
      </c>
      <c r="C1" s="0" t="s">
        <v>233</v>
      </c>
      <c r="D1" s="0" t="s">
        <v>234</v>
      </c>
      <c r="E1" s="0" t="s">
        <v>235</v>
      </c>
      <c r="F1" s="0" t="s">
        <v>236</v>
      </c>
      <c r="G1" s="0" t="n">
        <v>1980</v>
      </c>
      <c r="H1" s="0" t="n">
        <v>1981</v>
      </c>
      <c r="I1" s="0" t="n">
        <v>1982</v>
      </c>
      <c r="J1" s="0" t="n">
        <v>1983</v>
      </c>
      <c r="K1" s="0" t="n">
        <v>1984</v>
      </c>
      <c r="L1" s="0" t="n">
        <v>1985</v>
      </c>
      <c r="M1" s="0" t="n">
        <v>1986</v>
      </c>
      <c r="N1" s="0" t="n">
        <v>1987</v>
      </c>
      <c r="O1" s="0" t="n">
        <v>1988</v>
      </c>
      <c r="P1" s="0" t="n">
        <v>1989</v>
      </c>
      <c r="Q1" s="0" t="n">
        <v>1990</v>
      </c>
      <c r="R1" s="0" t="n">
        <v>1991</v>
      </c>
      <c r="S1" s="0" t="n">
        <v>1992</v>
      </c>
      <c r="T1" s="0" t="n">
        <v>1993</v>
      </c>
      <c r="U1" s="0" t="n">
        <v>1994</v>
      </c>
      <c r="V1" s="0" t="n">
        <v>1995</v>
      </c>
      <c r="W1" s="0" t="n">
        <v>1996</v>
      </c>
      <c r="X1" s="0" t="n">
        <v>1997</v>
      </c>
      <c r="Y1" s="0" t="n">
        <v>1998</v>
      </c>
      <c r="Z1" s="0" t="n">
        <v>1999</v>
      </c>
      <c r="AA1" s="0" t="n">
        <v>2000</v>
      </c>
      <c r="AB1" s="0" t="n">
        <v>2001</v>
      </c>
      <c r="AC1" s="0" t="n">
        <v>2002</v>
      </c>
      <c r="AD1" s="0" t="n">
        <v>2003</v>
      </c>
      <c r="AE1" s="0" t="n">
        <v>2004</v>
      </c>
      <c r="AF1" s="0" t="n">
        <v>2005</v>
      </c>
      <c r="AG1" s="0" t="n">
        <v>2006</v>
      </c>
      <c r="AH1" s="0" t="n">
        <v>2007</v>
      </c>
      <c r="AI1" s="0" t="n">
        <v>2008</v>
      </c>
      <c r="AJ1" s="0" t="n">
        <v>2009</v>
      </c>
      <c r="AK1" s="0" t="n">
        <v>2010</v>
      </c>
      <c r="AL1" s="0" t="n">
        <v>2011</v>
      </c>
      <c r="AM1" s="0" t="n">
        <v>2012</v>
      </c>
      <c r="AN1" s="0" t="n">
        <v>2013</v>
      </c>
      <c r="AO1" s="0" t="n">
        <v>2014</v>
      </c>
      <c r="AP1" s="0" t="n">
        <v>2015</v>
      </c>
      <c r="AQ1" s="0" t="n">
        <v>2016</v>
      </c>
      <c r="AR1" s="0" t="n">
        <v>2017</v>
      </c>
      <c r="AS1" s="0" t="n">
        <v>2018</v>
      </c>
      <c r="AT1" s="0" t="n">
        <v>2019</v>
      </c>
      <c r="AU1" s="0" t="n">
        <v>2020</v>
      </c>
      <c r="AV1" s="0" t="n">
        <v>2021</v>
      </c>
      <c r="AW1" s="0" t="n">
        <v>2022</v>
      </c>
      <c r="AX1" s="0" t="n">
        <v>2023</v>
      </c>
      <c r="AY1" s="0" t="n">
        <v>2024</v>
      </c>
      <c r="AZ1" s="0" t="n">
        <v>2025</v>
      </c>
      <c r="BA1" s="0" t="n">
        <v>2026</v>
      </c>
      <c r="BB1" s="0" t="n">
        <v>2027</v>
      </c>
      <c r="BC1" s="0" t="n">
        <v>2028</v>
      </c>
      <c r="BD1" s="0" t="n">
        <v>2029</v>
      </c>
      <c r="BE1" s="0" t="s">
        <v>237</v>
      </c>
    </row>
    <row r="2" customFormat="false" ht="15" hidden="false" customHeight="false" outlineLevel="0" collapsed="false">
      <c r="A2" s="0" t="s">
        <v>9</v>
      </c>
      <c r="B2" s="0" t="s">
        <v>238</v>
      </c>
      <c r="C2" s="0" t="s">
        <v>444</v>
      </c>
      <c r="D2" s="0" t="s">
        <v>240</v>
      </c>
      <c r="E2" s="0" t="s">
        <v>241</v>
      </c>
      <c r="F2" s="0" t="s">
        <v>242</v>
      </c>
      <c r="G2" s="0" t="s">
        <v>445</v>
      </c>
      <c r="H2" s="0" t="s">
        <v>445</v>
      </c>
      <c r="I2" s="0" t="s">
        <v>445</v>
      </c>
      <c r="J2" s="0" t="s">
        <v>445</v>
      </c>
      <c r="K2" s="0" t="s">
        <v>445</v>
      </c>
      <c r="L2" s="0" t="s">
        <v>445</v>
      </c>
      <c r="M2" s="0" t="s">
        <v>445</v>
      </c>
      <c r="N2" s="0" t="s">
        <v>445</v>
      </c>
      <c r="O2" s="0" t="s">
        <v>445</v>
      </c>
      <c r="P2" s="0" t="s">
        <v>445</v>
      </c>
      <c r="Q2" s="0" t="s">
        <v>445</v>
      </c>
      <c r="R2" s="0" t="s">
        <v>445</v>
      </c>
      <c r="S2" s="0" t="s">
        <v>445</v>
      </c>
      <c r="T2" s="0" t="s">
        <v>445</v>
      </c>
      <c r="U2" s="0" t="s">
        <v>445</v>
      </c>
      <c r="V2" s="0" t="s">
        <v>445</v>
      </c>
      <c r="W2" s="0" t="s">
        <v>445</v>
      </c>
      <c r="X2" s="0" t="s">
        <v>445</v>
      </c>
      <c r="Y2" s="0" t="s">
        <v>445</v>
      </c>
      <c r="Z2" s="0" t="s">
        <v>445</v>
      </c>
      <c r="AA2" s="0" t="s">
        <v>445</v>
      </c>
      <c r="AB2" s="0" t="s">
        <v>445</v>
      </c>
      <c r="AC2" s="0" t="n">
        <v>4.367</v>
      </c>
      <c r="AD2" s="0" t="n">
        <v>4.553</v>
      </c>
      <c r="AE2" s="0" t="n">
        <v>5.146</v>
      </c>
      <c r="AF2" s="0" t="n">
        <v>6.167</v>
      </c>
      <c r="AG2" s="0" t="n">
        <v>6.925</v>
      </c>
      <c r="AH2" s="0" t="n">
        <v>8.556</v>
      </c>
      <c r="AI2" s="0" t="n">
        <v>10.297</v>
      </c>
      <c r="AJ2" s="0" t="n">
        <v>12.066</v>
      </c>
      <c r="AK2" s="0" t="n">
        <v>15.325</v>
      </c>
      <c r="AL2" s="0" t="n">
        <v>17.89</v>
      </c>
      <c r="AM2" s="0" t="n">
        <v>20.293</v>
      </c>
      <c r="AN2" s="0" t="n">
        <v>20.17</v>
      </c>
      <c r="AO2" s="0" t="n">
        <v>20.616</v>
      </c>
      <c r="AP2" s="0" t="n">
        <v>20.057</v>
      </c>
      <c r="AQ2" s="0" t="n">
        <v>18.02</v>
      </c>
      <c r="AR2" s="0" t="n">
        <v>18.883</v>
      </c>
      <c r="AS2" s="0" t="n">
        <v>18.336</v>
      </c>
      <c r="AT2" s="0" t="n">
        <v>18.876</v>
      </c>
      <c r="AU2" s="0" t="n">
        <v>20.136</v>
      </c>
      <c r="AV2" s="0" t="n">
        <v>14.288</v>
      </c>
      <c r="AW2" s="0" t="n">
        <v>14.467</v>
      </c>
      <c r="AX2" s="0" t="s">
        <v>445</v>
      </c>
      <c r="AY2" s="0" t="s">
        <v>445</v>
      </c>
      <c r="AZ2" s="0" t="s">
        <v>445</v>
      </c>
      <c r="BA2" s="0" t="s">
        <v>445</v>
      </c>
      <c r="BB2" s="0" t="s">
        <v>445</v>
      </c>
      <c r="BC2" s="0" t="s">
        <v>445</v>
      </c>
      <c r="BD2" s="0" t="s">
        <v>445</v>
      </c>
      <c r="BE2" s="0" t="n">
        <v>2023</v>
      </c>
    </row>
    <row r="3" customFormat="false" ht="15" hidden="false" customHeight="false" outlineLevel="0" collapsed="false">
      <c r="A3" s="0" t="s">
        <v>10</v>
      </c>
      <c r="B3" s="0" t="s">
        <v>243</v>
      </c>
      <c r="C3" s="0" t="s">
        <v>444</v>
      </c>
      <c r="D3" s="0" t="s">
        <v>240</v>
      </c>
      <c r="E3" s="0" t="s">
        <v>241</v>
      </c>
      <c r="F3" s="0" t="s">
        <v>242</v>
      </c>
      <c r="G3" s="0" t="n">
        <v>1.946</v>
      </c>
      <c r="H3" s="0" t="n">
        <v>2.229</v>
      </c>
      <c r="I3" s="0" t="n">
        <v>2.296</v>
      </c>
      <c r="J3" s="0" t="n">
        <v>2.319</v>
      </c>
      <c r="K3" s="0" t="n">
        <v>2.29</v>
      </c>
      <c r="L3" s="0" t="n">
        <v>2.339</v>
      </c>
      <c r="M3" s="0" t="n">
        <v>2.587</v>
      </c>
      <c r="N3" s="0" t="n">
        <v>2.566</v>
      </c>
      <c r="O3" s="0" t="n">
        <v>2.53</v>
      </c>
      <c r="P3" s="0" t="n">
        <v>2.779</v>
      </c>
      <c r="Q3" s="0" t="n">
        <v>2.221</v>
      </c>
      <c r="R3" s="0" t="n">
        <v>1.333</v>
      </c>
      <c r="S3" s="0" t="n">
        <v>0.843</v>
      </c>
      <c r="T3" s="0" t="n">
        <v>1.461</v>
      </c>
      <c r="U3" s="0" t="n">
        <v>2.361</v>
      </c>
      <c r="V3" s="0" t="n">
        <v>2.882</v>
      </c>
      <c r="W3" s="0" t="n">
        <v>3.2</v>
      </c>
      <c r="X3" s="0" t="n">
        <v>2.259</v>
      </c>
      <c r="Y3" s="0" t="n">
        <v>2.56</v>
      </c>
      <c r="Z3" s="0" t="n">
        <v>3.209</v>
      </c>
      <c r="AA3" s="0" t="n">
        <v>3.483</v>
      </c>
      <c r="AB3" s="0" t="n">
        <v>3.928</v>
      </c>
      <c r="AC3" s="0" t="n">
        <v>4.348</v>
      </c>
      <c r="AD3" s="0" t="n">
        <v>5.611</v>
      </c>
      <c r="AE3" s="0" t="n">
        <v>7.185</v>
      </c>
      <c r="AF3" s="0" t="n">
        <v>8.052</v>
      </c>
      <c r="AG3" s="0" t="n">
        <v>8.896</v>
      </c>
      <c r="AH3" s="0" t="n">
        <v>10.677</v>
      </c>
      <c r="AI3" s="0" t="n">
        <v>12.881</v>
      </c>
      <c r="AJ3" s="0" t="n">
        <v>12.044</v>
      </c>
      <c r="AK3" s="0" t="n">
        <v>11.937</v>
      </c>
      <c r="AL3" s="0" t="n">
        <v>12.899</v>
      </c>
      <c r="AM3" s="0" t="n">
        <v>12.324</v>
      </c>
      <c r="AN3" s="0" t="n">
        <v>12.784</v>
      </c>
      <c r="AO3" s="0" t="n">
        <v>13.246</v>
      </c>
      <c r="AP3" s="0" t="n">
        <v>11.389</v>
      </c>
      <c r="AQ3" s="0" t="n">
        <v>11.862</v>
      </c>
      <c r="AR3" s="0" t="n">
        <v>13.053</v>
      </c>
      <c r="AS3" s="0" t="n">
        <v>15.157</v>
      </c>
      <c r="AT3" s="0" t="n">
        <v>15.399</v>
      </c>
      <c r="AU3" s="0" t="n">
        <v>15.192</v>
      </c>
      <c r="AV3" s="0" t="n">
        <v>17.984</v>
      </c>
      <c r="AW3" s="0" t="n">
        <v>19.083</v>
      </c>
      <c r="AX3" s="0" t="n">
        <v>22.743</v>
      </c>
      <c r="AY3" s="0" t="n">
        <v>25.431</v>
      </c>
      <c r="AZ3" s="0" t="n">
        <v>26.911</v>
      </c>
      <c r="BA3" s="0" t="n">
        <v>28.691</v>
      </c>
      <c r="BB3" s="0" t="n">
        <v>30.542</v>
      </c>
      <c r="BC3" s="0" t="n">
        <v>32.534</v>
      </c>
      <c r="BD3" s="0" t="n">
        <v>34.674</v>
      </c>
      <c r="BE3" s="0" t="n">
        <v>2022</v>
      </c>
    </row>
    <row r="4" customFormat="false" ht="15" hidden="false" customHeight="false" outlineLevel="0" collapsed="false">
      <c r="A4" s="0" t="s">
        <v>11</v>
      </c>
      <c r="B4" s="0" t="s">
        <v>244</v>
      </c>
      <c r="C4" s="0" t="s">
        <v>444</v>
      </c>
      <c r="D4" s="0" t="s">
        <v>240</v>
      </c>
      <c r="E4" s="0" t="s">
        <v>241</v>
      </c>
      <c r="F4" s="0" t="s">
        <v>242</v>
      </c>
      <c r="G4" s="0" t="n">
        <v>45.957</v>
      </c>
      <c r="H4" s="0" t="n">
        <v>48.156</v>
      </c>
      <c r="I4" s="0" t="n">
        <v>48.599</v>
      </c>
      <c r="J4" s="0" t="n">
        <v>51.582</v>
      </c>
      <c r="K4" s="0" t="n">
        <v>55.906</v>
      </c>
      <c r="L4" s="0" t="n">
        <v>66.346</v>
      </c>
      <c r="M4" s="0" t="n">
        <v>66.783</v>
      </c>
      <c r="N4" s="0" t="n">
        <v>68.698</v>
      </c>
      <c r="O4" s="0" t="n">
        <v>56.07</v>
      </c>
      <c r="P4" s="0" t="n">
        <v>57.041</v>
      </c>
      <c r="Q4" s="0" t="n">
        <v>67.171</v>
      </c>
      <c r="R4" s="0" t="n">
        <v>50.65</v>
      </c>
      <c r="S4" s="0" t="n">
        <v>53.414</v>
      </c>
      <c r="T4" s="0" t="n">
        <v>55.309</v>
      </c>
      <c r="U4" s="0" t="n">
        <v>46.044</v>
      </c>
      <c r="V4" s="0" t="n">
        <v>45.654</v>
      </c>
      <c r="W4" s="0" t="n">
        <v>50.945</v>
      </c>
      <c r="X4" s="0" t="n">
        <v>52.287</v>
      </c>
      <c r="Y4" s="0" t="n">
        <v>52.297</v>
      </c>
      <c r="Z4" s="0" t="n">
        <v>53.011</v>
      </c>
      <c r="AA4" s="0" t="n">
        <v>59.418</v>
      </c>
      <c r="AB4" s="0" t="n">
        <v>59.413</v>
      </c>
      <c r="AC4" s="0" t="n">
        <v>61.516</v>
      </c>
      <c r="AD4" s="0" t="n">
        <v>73.482</v>
      </c>
      <c r="AE4" s="0" t="n">
        <v>91.914</v>
      </c>
      <c r="AF4" s="0" t="n">
        <v>107.047</v>
      </c>
      <c r="AG4" s="0" t="n">
        <v>123.084</v>
      </c>
      <c r="AH4" s="0" t="n">
        <v>142.483</v>
      </c>
      <c r="AI4" s="0" t="n">
        <v>180.384</v>
      </c>
      <c r="AJ4" s="0" t="n">
        <v>150.317</v>
      </c>
      <c r="AK4" s="0" t="n">
        <v>177.785</v>
      </c>
      <c r="AL4" s="0" t="n">
        <v>218.332</v>
      </c>
      <c r="AM4" s="0" t="n">
        <v>227.144</v>
      </c>
      <c r="AN4" s="0" t="n">
        <v>229.701</v>
      </c>
      <c r="AO4" s="0" t="n">
        <v>238.943</v>
      </c>
      <c r="AP4" s="0" t="n">
        <v>187.494</v>
      </c>
      <c r="AQ4" s="0" t="n">
        <v>180.764</v>
      </c>
      <c r="AR4" s="0" t="n">
        <v>190.004</v>
      </c>
      <c r="AS4" s="0" t="n">
        <v>194.507</v>
      </c>
      <c r="AT4" s="0" t="n">
        <v>193.361</v>
      </c>
      <c r="AU4" s="0" t="n">
        <v>164.774</v>
      </c>
      <c r="AV4" s="0" t="n">
        <v>185.884</v>
      </c>
      <c r="AW4" s="0" t="n">
        <v>225.631</v>
      </c>
      <c r="AX4" s="0" t="n">
        <v>244.746</v>
      </c>
      <c r="AY4" s="0" t="n">
        <v>266.78</v>
      </c>
      <c r="AZ4" s="0" t="n">
        <v>277.339</v>
      </c>
      <c r="BA4" s="0" t="n">
        <v>287.038</v>
      </c>
      <c r="BB4" s="0" t="n">
        <v>294.125</v>
      </c>
      <c r="BC4" s="0" t="n">
        <v>300.405</v>
      </c>
      <c r="BD4" s="0" t="n">
        <v>306.032</v>
      </c>
      <c r="BE4" s="0" t="n">
        <v>2022</v>
      </c>
    </row>
    <row r="5" customFormat="false" ht="15" hidden="false" customHeight="false" outlineLevel="0" collapsed="false">
      <c r="A5" s="0" t="s">
        <v>245</v>
      </c>
      <c r="B5" s="0" t="s">
        <v>246</v>
      </c>
      <c r="C5" s="0" t="s">
        <v>444</v>
      </c>
      <c r="D5" s="0" t="s">
        <v>240</v>
      </c>
      <c r="E5" s="0" t="s">
        <v>241</v>
      </c>
      <c r="F5" s="0" t="s">
        <v>242</v>
      </c>
      <c r="G5" s="0" t="s">
        <v>445</v>
      </c>
      <c r="H5" s="0" t="s">
        <v>445</v>
      </c>
      <c r="I5" s="0" t="s">
        <v>445</v>
      </c>
      <c r="J5" s="0" t="s">
        <v>445</v>
      </c>
      <c r="K5" s="0" t="s">
        <v>445</v>
      </c>
      <c r="L5" s="0" t="s">
        <v>445</v>
      </c>
      <c r="M5" s="0" t="s">
        <v>445</v>
      </c>
      <c r="N5" s="0" t="s">
        <v>445</v>
      </c>
      <c r="O5" s="0" t="s">
        <v>445</v>
      </c>
      <c r="P5" s="0" t="s">
        <v>445</v>
      </c>
      <c r="Q5" s="0" t="s">
        <v>445</v>
      </c>
      <c r="R5" s="0" t="s">
        <v>445</v>
      </c>
      <c r="S5" s="0" t="s">
        <v>445</v>
      </c>
      <c r="T5" s="0" t="s">
        <v>445</v>
      </c>
      <c r="U5" s="0" t="s">
        <v>445</v>
      </c>
      <c r="V5" s="0" t="s">
        <v>445</v>
      </c>
      <c r="W5" s="0" t="s">
        <v>445</v>
      </c>
      <c r="X5" s="0" t="s">
        <v>445</v>
      </c>
      <c r="Y5" s="0" t="s">
        <v>445</v>
      </c>
      <c r="Z5" s="0" t="s">
        <v>445</v>
      </c>
      <c r="AA5" s="0" t="n">
        <v>1.429</v>
      </c>
      <c r="AB5" s="0" t="n">
        <v>1.547</v>
      </c>
      <c r="AC5" s="0" t="n">
        <v>1.758</v>
      </c>
      <c r="AD5" s="0" t="n">
        <v>2.362</v>
      </c>
      <c r="AE5" s="0" t="n">
        <v>2.896</v>
      </c>
      <c r="AF5" s="0" t="n">
        <v>3.158</v>
      </c>
      <c r="AG5" s="0" t="n">
        <v>3.456</v>
      </c>
      <c r="AH5" s="0" t="n">
        <v>3.952</v>
      </c>
      <c r="AI5" s="0" t="n">
        <v>4.082</v>
      </c>
      <c r="AJ5" s="0" t="n">
        <v>3.675</v>
      </c>
      <c r="AK5" s="0" t="n">
        <v>3.446</v>
      </c>
      <c r="AL5" s="0" t="n">
        <v>3.625</v>
      </c>
      <c r="AM5" s="0" t="n">
        <v>3.189</v>
      </c>
      <c r="AN5" s="0" t="n">
        <v>3.193</v>
      </c>
      <c r="AO5" s="0" t="n">
        <v>3.267</v>
      </c>
      <c r="AP5" s="0" t="n">
        <v>2.789</v>
      </c>
      <c r="AQ5" s="0" t="n">
        <v>2.895</v>
      </c>
      <c r="AR5" s="0" t="n">
        <v>2.993</v>
      </c>
      <c r="AS5" s="0" t="n">
        <v>3.217</v>
      </c>
      <c r="AT5" s="0" t="n">
        <v>3.155</v>
      </c>
      <c r="AU5" s="0" t="n">
        <v>2.885</v>
      </c>
      <c r="AV5" s="0" t="n">
        <v>3.325</v>
      </c>
      <c r="AW5" s="0" t="n">
        <v>3.376</v>
      </c>
      <c r="AX5" s="0" t="n">
        <v>3.726</v>
      </c>
      <c r="AY5" s="0" t="n">
        <v>3.897</v>
      </c>
      <c r="AZ5" s="0" t="n">
        <v>4.033</v>
      </c>
      <c r="BA5" s="0" t="n">
        <v>4.16</v>
      </c>
      <c r="BB5" s="0" t="n">
        <v>4.289</v>
      </c>
      <c r="BC5" s="0" t="n">
        <v>4.421</v>
      </c>
      <c r="BD5" s="0" t="n">
        <v>4.554</v>
      </c>
      <c r="BE5" s="0" t="n">
        <v>2022</v>
      </c>
    </row>
    <row r="6" customFormat="false" ht="15" hidden="false" customHeight="false" outlineLevel="0" collapsed="false">
      <c r="A6" s="0" t="s">
        <v>12</v>
      </c>
      <c r="B6" s="0" t="s">
        <v>247</v>
      </c>
      <c r="C6" s="0" t="s">
        <v>444</v>
      </c>
      <c r="D6" s="0" t="s">
        <v>240</v>
      </c>
      <c r="E6" s="0" t="s">
        <v>241</v>
      </c>
      <c r="F6" s="0" t="s">
        <v>242</v>
      </c>
      <c r="G6" s="0" t="n">
        <v>6.639</v>
      </c>
      <c r="H6" s="0" t="n">
        <v>6.214</v>
      </c>
      <c r="I6" s="0" t="n">
        <v>6.214</v>
      </c>
      <c r="J6" s="0" t="n">
        <v>6.476</v>
      </c>
      <c r="K6" s="0" t="n">
        <v>6.864</v>
      </c>
      <c r="L6" s="0" t="n">
        <v>8.457</v>
      </c>
      <c r="M6" s="0" t="n">
        <v>7.918</v>
      </c>
      <c r="N6" s="0" t="n">
        <v>9.05</v>
      </c>
      <c r="O6" s="0" t="n">
        <v>9.818</v>
      </c>
      <c r="P6" s="0" t="n">
        <v>11.421</v>
      </c>
      <c r="Q6" s="0" t="n">
        <v>12.571</v>
      </c>
      <c r="R6" s="0" t="n">
        <v>12.186</v>
      </c>
      <c r="S6" s="0" t="n">
        <v>9.395</v>
      </c>
      <c r="T6" s="0" t="n">
        <v>6.819</v>
      </c>
      <c r="U6" s="0" t="n">
        <v>4.965</v>
      </c>
      <c r="V6" s="0" t="n">
        <v>6.197</v>
      </c>
      <c r="W6" s="0" t="n">
        <v>7.994</v>
      </c>
      <c r="X6" s="0" t="n">
        <v>9.388</v>
      </c>
      <c r="Y6" s="0" t="n">
        <v>7.958</v>
      </c>
      <c r="Z6" s="0" t="n">
        <v>7.526</v>
      </c>
      <c r="AA6" s="0" t="n">
        <v>11.166</v>
      </c>
      <c r="AB6" s="0" t="n">
        <v>10.93</v>
      </c>
      <c r="AC6" s="0" t="n">
        <v>15.286</v>
      </c>
      <c r="AD6" s="0" t="n">
        <v>17.813</v>
      </c>
      <c r="AE6" s="0" t="n">
        <v>23.552</v>
      </c>
      <c r="AF6" s="0" t="n">
        <v>36.971</v>
      </c>
      <c r="AG6" s="0" t="n">
        <v>52.381</v>
      </c>
      <c r="AH6" s="0" t="n">
        <v>65.266</v>
      </c>
      <c r="AI6" s="0" t="n">
        <v>88.539</v>
      </c>
      <c r="AJ6" s="0" t="n">
        <v>70.307</v>
      </c>
      <c r="AK6" s="0" t="n">
        <v>83.799</v>
      </c>
      <c r="AL6" s="0" t="n">
        <v>111.79</v>
      </c>
      <c r="AM6" s="0" t="n">
        <v>128.053</v>
      </c>
      <c r="AN6" s="0" t="n">
        <v>136.71</v>
      </c>
      <c r="AO6" s="0" t="n">
        <v>145.712</v>
      </c>
      <c r="AP6" s="0" t="n">
        <v>116.194</v>
      </c>
      <c r="AQ6" s="0" t="n">
        <v>101.124</v>
      </c>
      <c r="AR6" s="0" t="n">
        <v>122.022</v>
      </c>
      <c r="AS6" s="0" t="n">
        <v>101.353</v>
      </c>
      <c r="AT6" s="0" t="n">
        <v>84.516</v>
      </c>
      <c r="AU6" s="0" t="n">
        <v>57.139</v>
      </c>
      <c r="AV6" s="0" t="n">
        <v>74.861</v>
      </c>
      <c r="AW6" s="0" t="n">
        <v>122.826</v>
      </c>
      <c r="AX6" s="0" t="n">
        <v>94.381</v>
      </c>
      <c r="AY6" s="0" t="n">
        <v>92.123</v>
      </c>
      <c r="AZ6" s="0" t="n">
        <v>95.386</v>
      </c>
      <c r="BA6" s="0" t="n">
        <v>98.704</v>
      </c>
      <c r="BB6" s="0" t="n">
        <v>104.687</v>
      </c>
      <c r="BC6" s="0" t="n">
        <v>109.642</v>
      </c>
      <c r="BD6" s="0" t="n">
        <v>114.976</v>
      </c>
      <c r="BE6" s="0" t="n">
        <v>2022</v>
      </c>
    </row>
    <row r="7" customFormat="false" ht="15" hidden="false" customHeight="false" outlineLevel="0" collapsed="false">
      <c r="A7" s="0" t="s">
        <v>13</v>
      </c>
      <c r="B7" s="0" t="s">
        <v>248</v>
      </c>
      <c r="C7" s="0" t="s">
        <v>444</v>
      </c>
      <c r="D7" s="0" t="s">
        <v>240</v>
      </c>
      <c r="E7" s="0" t="s">
        <v>241</v>
      </c>
      <c r="F7" s="0" t="s">
        <v>242</v>
      </c>
      <c r="G7" s="0" t="n">
        <v>0.131</v>
      </c>
      <c r="H7" s="0" t="n">
        <v>0.148</v>
      </c>
      <c r="I7" s="0" t="n">
        <v>0.164</v>
      </c>
      <c r="J7" s="0" t="n">
        <v>0.182</v>
      </c>
      <c r="K7" s="0" t="n">
        <v>0.208</v>
      </c>
      <c r="L7" s="0" t="n">
        <v>0.241</v>
      </c>
      <c r="M7" s="0" t="n">
        <v>0.29</v>
      </c>
      <c r="N7" s="0" t="n">
        <v>0.337</v>
      </c>
      <c r="O7" s="0" t="n">
        <v>0.399</v>
      </c>
      <c r="P7" s="0" t="n">
        <v>0.439</v>
      </c>
      <c r="Q7" s="0" t="n">
        <v>0.459</v>
      </c>
      <c r="R7" s="0" t="n">
        <v>0.482</v>
      </c>
      <c r="S7" s="0" t="n">
        <v>0.499</v>
      </c>
      <c r="T7" s="0" t="n">
        <v>0.535</v>
      </c>
      <c r="U7" s="0" t="n">
        <v>0.589</v>
      </c>
      <c r="V7" s="0" t="n">
        <v>0.577</v>
      </c>
      <c r="W7" s="0" t="n">
        <v>0.634</v>
      </c>
      <c r="X7" s="0" t="n">
        <v>0.681</v>
      </c>
      <c r="Y7" s="0" t="n">
        <v>0.728</v>
      </c>
      <c r="Z7" s="0" t="n">
        <v>0.766</v>
      </c>
      <c r="AA7" s="0" t="n">
        <v>0.826</v>
      </c>
      <c r="AB7" s="0" t="n">
        <v>0.8</v>
      </c>
      <c r="AC7" s="0" t="n">
        <v>0.814</v>
      </c>
      <c r="AD7" s="0" t="n">
        <v>0.856</v>
      </c>
      <c r="AE7" s="0" t="n">
        <v>0.92</v>
      </c>
      <c r="AF7" s="0" t="n">
        <v>1.023</v>
      </c>
      <c r="AG7" s="0" t="n">
        <v>1.158</v>
      </c>
      <c r="AH7" s="0" t="n">
        <v>1.313</v>
      </c>
      <c r="AI7" s="0" t="n">
        <v>1.37</v>
      </c>
      <c r="AJ7" s="0" t="n">
        <v>1.228</v>
      </c>
      <c r="AK7" s="0" t="n">
        <v>1.149</v>
      </c>
      <c r="AL7" s="0" t="n">
        <v>1.138</v>
      </c>
      <c r="AM7" s="0" t="n">
        <v>1.2</v>
      </c>
      <c r="AN7" s="0" t="n">
        <v>1.181</v>
      </c>
      <c r="AO7" s="0" t="n">
        <v>1.25</v>
      </c>
      <c r="AP7" s="0" t="n">
        <v>1.337</v>
      </c>
      <c r="AQ7" s="0" t="n">
        <v>1.437</v>
      </c>
      <c r="AR7" s="0" t="n">
        <v>1.468</v>
      </c>
      <c r="AS7" s="0" t="n">
        <v>1.605</v>
      </c>
      <c r="AT7" s="0" t="n">
        <v>1.675</v>
      </c>
      <c r="AU7" s="0" t="n">
        <v>1.416</v>
      </c>
      <c r="AV7" s="0" t="n">
        <v>1.561</v>
      </c>
      <c r="AW7" s="0" t="n">
        <v>1.758</v>
      </c>
      <c r="AX7" s="0" t="n">
        <v>1.954</v>
      </c>
      <c r="AY7" s="0" t="n">
        <v>2.127</v>
      </c>
      <c r="AZ7" s="0" t="n">
        <v>2.258</v>
      </c>
      <c r="BA7" s="0" t="n">
        <v>2.367</v>
      </c>
      <c r="BB7" s="0" t="n">
        <v>2.48</v>
      </c>
      <c r="BC7" s="0" t="n">
        <v>2.6</v>
      </c>
      <c r="BD7" s="0" t="n">
        <v>2.725</v>
      </c>
      <c r="BE7" s="0" t="n">
        <v>2022</v>
      </c>
    </row>
    <row r="8" customFormat="false" ht="15" hidden="false" customHeight="false" outlineLevel="0" collapsed="false">
      <c r="A8" s="0" t="s">
        <v>14</v>
      </c>
      <c r="B8" s="0" t="s">
        <v>249</v>
      </c>
      <c r="C8" s="0" t="s">
        <v>444</v>
      </c>
      <c r="D8" s="0" t="s">
        <v>240</v>
      </c>
      <c r="E8" s="0" t="s">
        <v>241</v>
      </c>
      <c r="F8" s="0" t="s">
        <v>242</v>
      </c>
      <c r="G8" s="0" t="n">
        <v>233.696</v>
      </c>
      <c r="H8" s="0" t="n">
        <v>189.802</v>
      </c>
      <c r="I8" s="0" t="n">
        <v>94.25</v>
      </c>
      <c r="J8" s="0" t="n">
        <v>116.267</v>
      </c>
      <c r="K8" s="0" t="n">
        <v>130.544</v>
      </c>
      <c r="L8" s="0" t="n">
        <v>98.599</v>
      </c>
      <c r="M8" s="0" t="n">
        <v>118.565</v>
      </c>
      <c r="N8" s="0" t="n">
        <v>121.561</v>
      </c>
      <c r="O8" s="0" t="n">
        <v>142.386</v>
      </c>
      <c r="P8" s="0" t="n">
        <v>91.352</v>
      </c>
      <c r="Q8" s="0" t="n">
        <v>158.024</v>
      </c>
      <c r="R8" s="0" t="n">
        <v>211.979</v>
      </c>
      <c r="S8" s="0" t="n">
        <v>255.787</v>
      </c>
      <c r="T8" s="0" t="n">
        <v>264.429</v>
      </c>
      <c r="U8" s="0" t="n">
        <v>287.835</v>
      </c>
      <c r="V8" s="0" t="n">
        <v>288.497</v>
      </c>
      <c r="W8" s="0" t="n">
        <v>304.282</v>
      </c>
      <c r="X8" s="0" t="n">
        <v>327.436</v>
      </c>
      <c r="Y8" s="0" t="n">
        <v>334.244</v>
      </c>
      <c r="Z8" s="0" t="n">
        <v>316.998</v>
      </c>
      <c r="AA8" s="0" t="n">
        <v>317.759</v>
      </c>
      <c r="AB8" s="0" t="n">
        <v>300.421</v>
      </c>
      <c r="AC8" s="0" t="n">
        <v>112.458</v>
      </c>
      <c r="AD8" s="0" t="n">
        <v>142.431</v>
      </c>
      <c r="AE8" s="0" t="n">
        <v>164.911</v>
      </c>
      <c r="AF8" s="0" t="n">
        <v>199.273</v>
      </c>
      <c r="AG8" s="0" t="n">
        <v>232.892</v>
      </c>
      <c r="AH8" s="0" t="n">
        <v>287.921</v>
      </c>
      <c r="AI8" s="0" t="n">
        <v>363.545</v>
      </c>
      <c r="AJ8" s="0" t="n">
        <v>334.633</v>
      </c>
      <c r="AK8" s="0" t="n">
        <v>424.729</v>
      </c>
      <c r="AL8" s="0" t="n">
        <v>527.644</v>
      </c>
      <c r="AM8" s="0" t="n">
        <v>579.666</v>
      </c>
      <c r="AN8" s="0" t="n">
        <v>611.471</v>
      </c>
      <c r="AO8" s="0" t="n">
        <v>563.614</v>
      </c>
      <c r="AP8" s="0" t="n">
        <v>642.464</v>
      </c>
      <c r="AQ8" s="0" t="n">
        <v>556.774</v>
      </c>
      <c r="AR8" s="0" t="n">
        <v>643.861</v>
      </c>
      <c r="AS8" s="0" t="n">
        <v>524.431</v>
      </c>
      <c r="AT8" s="0" t="n">
        <v>446.762</v>
      </c>
      <c r="AU8" s="0" t="n">
        <v>385.218</v>
      </c>
      <c r="AV8" s="0" t="n">
        <v>487.377</v>
      </c>
      <c r="AW8" s="0" t="n">
        <v>630.662</v>
      </c>
      <c r="AX8" s="0" t="n">
        <v>654.892</v>
      </c>
      <c r="AY8" s="0" t="n">
        <v>604.26</v>
      </c>
      <c r="AZ8" s="0" t="n">
        <v>558.957</v>
      </c>
      <c r="BA8" s="0" t="n">
        <v>592.49</v>
      </c>
      <c r="BB8" s="0" t="n">
        <v>629.443</v>
      </c>
      <c r="BC8" s="0" t="n">
        <v>663.404</v>
      </c>
      <c r="BD8" s="0" t="n">
        <v>694.081</v>
      </c>
      <c r="BE8" s="0" t="n">
        <v>2022</v>
      </c>
    </row>
    <row r="9" customFormat="false" ht="15" hidden="false" customHeight="false" outlineLevel="0" collapsed="false">
      <c r="A9" s="0" t="s">
        <v>15</v>
      </c>
      <c r="B9" s="0" t="s">
        <v>250</v>
      </c>
      <c r="C9" s="0" t="s">
        <v>444</v>
      </c>
      <c r="D9" s="0" t="s">
        <v>240</v>
      </c>
      <c r="E9" s="0" t="s">
        <v>241</v>
      </c>
      <c r="F9" s="0" t="s">
        <v>242</v>
      </c>
      <c r="G9" s="0" t="s">
        <v>445</v>
      </c>
      <c r="H9" s="0" t="s">
        <v>445</v>
      </c>
      <c r="I9" s="0" t="s">
        <v>445</v>
      </c>
      <c r="J9" s="0" t="s">
        <v>445</v>
      </c>
      <c r="K9" s="0" t="s">
        <v>445</v>
      </c>
      <c r="L9" s="0" t="s">
        <v>445</v>
      </c>
      <c r="M9" s="0" t="s">
        <v>445</v>
      </c>
      <c r="N9" s="0" t="s">
        <v>445</v>
      </c>
      <c r="O9" s="0" t="s">
        <v>445</v>
      </c>
      <c r="P9" s="0" t="s">
        <v>445</v>
      </c>
      <c r="Q9" s="0" t="s">
        <v>445</v>
      </c>
      <c r="R9" s="0" t="s">
        <v>445</v>
      </c>
      <c r="S9" s="0" t="n">
        <v>0.108</v>
      </c>
      <c r="T9" s="0" t="n">
        <v>0.835</v>
      </c>
      <c r="U9" s="0" t="n">
        <v>0.648</v>
      </c>
      <c r="V9" s="0" t="n">
        <v>1.287</v>
      </c>
      <c r="W9" s="0" t="n">
        <v>1.597</v>
      </c>
      <c r="X9" s="0" t="n">
        <v>1.639</v>
      </c>
      <c r="Y9" s="0" t="n">
        <v>1.892</v>
      </c>
      <c r="Z9" s="0" t="n">
        <v>1.845</v>
      </c>
      <c r="AA9" s="0" t="n">
        <v>1.912</v>
      </c>
      <c r="AB9" s="0" t="n">
        <v>2.118</v>
      </c>
      <c r="AC9" s="0" t="n">
        <v>2.376</v>
      </c>
      <c r="AD9" s="0" t="n">
        <v>2.807</v>
      </c>
      <c r="AE9" s="0" t="n">
        <v>3.577</v>
      </c>
      <c r="AF9" s="0" t="n">
        <v>4.9</v>
      </c>
      <c r="AG9" s="0" t="n">
        <v>6.384</v>
      </c>
      <c r="AH9" s="0" t="n">
        <v>9.206</v>
      </c>
      <c r="AI9" s="0" t="n">
        <v>11.662</v>
      </c>
      <c r="AJ9" s="0" t="n">
        <v>8.648</v>
      </c>
      <c r="AK9" s="0" t="n">
        <v>9.26</v>
      </c>
      <c r="AL9" s="0" t="n">
        <v>10.142</v>
      </c>
      <c r="AM9" s="0" t="n">
        <v>10.619</v>
      </c>
      <c r="AN9" s="0" t="n">
        <v>11.121</v>
      </c>
      <c r="AO9" s="0" t="n">
        <v>11.61</v>
      </c>
      <c r="AP9" s="0" t="n">
        <v>10.553</v>
      </c>
      <c r="AQ9" s="0" t="n">
        <v>10.546</v>
      </c>
      <c r="AR9" s="0" t="n">
        <v>11.527</v>
      </c>
      <c r="AS9" s="0" t="n">
        <v>12.458</v>
      </c>
      <c r="AT9" s="0" t="n">
        <v>13.619</v>
      </c>
      <c r="AU9" s="0" t="n">
        <v>12.642</v>
      </c>
      <c r="AV9" s="0" t="n">
        <v>13.879</v>
      </c>
      <c r="AW9" s="0" t="n">
        <v>19.514</v>
      </c>
      <c r="AX9" s="0" t="n">
        <v>24.155</v>
      </c>
      <c r="AY9" s="0" t="n">
        <v>25.408</v>
      </c>
      <c r="AZ9" s="0" t="n">
        <v>27.151</v>
      </c>
      <c r="BA9" s="0" t="n">
        <v>29.151</v>
      </c>
      <c r="BB9" s="0" t="n">
        <v>31.284</v>
      </c>
      <c r="BC9" s="0" t="n">
        <v>33.575</v>
      </c>
      <c r="BD9" s="0" t="n">
        <v>36.048</v>
      </c>
      <c r="BE9" s="0" t="n">
        <v>2022</v>
      </c>
    </row>
    <row r="10" customFormat="false" ht="15" hidden="false" customHeight="false" outlineLevel="0" collapsed="false">
      <c r="A10" s="0" t="s">
        <v>251</v>
      </c>
      <c r="B10" s="0" t="s">
        <v>252</v>
      </c>
      <c r="C10" s="0" t="s">
        <v>444</v>
      </c>
      <c r="D10" s="0" t="s">
        <v>240</v>
      </c>
      <c r="E10" s="0" t="s">
        <v>241</v>
      </c>
      <c r="F10" s="0" t="s">
        <v>242</v>
      </c>
      <c r="G10" s="0" t="s">
        <v>445</v>
      </c>
      <c r="H10" s="0" t="s">
        <v>445</v>
      </c>
      <c r="I10" s="0" t="s">
        <v>445</v>
      </c>
      <c r="J10" s="0" t="s">
        <v>445</v>
      </c>
      <c r="K10" s="0" t="s">
        <v>445</v>
      </c>
      <c r="L10" s="0" t="s">
        <v>445</v>
      </c>
      <c r="M10" s="0" t="s">
        <v>445</v>
      </c>
      <c r="N10" s="0" t="s">
        <v>445</v>
      </c>
      <c r="O10" s="0" t="s">
        <v>445</v>
      </c>
      <c r="P10" s="0" t="s">
        <v>445</v>
      </c>
      <c r="Q10" s="0" t="s">
        <v>445</v>
      </c>
      <c r="R10" s="0" t="s">
        <v>445</v>
      </c>
      <c r="S10" s="0" t="s">
        <v>445</v>
      </c>
      <c r="T10" s="0" t="s">
        <v>445</v>
      </c>
      <c r="U10" s="0" t="s">
        <v>445</v>
      </c>
      <c r="V10" s="0" t="n">
        <v>1.321</v>
      </c>
      <c r="W10" s="0" t="n">
        <v>1.38</v>
      </c>
      <c r="X10" s="0" t="n">
        <v>1.532</v>
      </c>
      <c r="Y10" s="0" t="n">
        <v>1.665</v>
      </c>
      <c r="Z10" s="0" t="n">
        <v>1.723</v>
      </c>
      <c r="AA10" s="0" t="n">
        <v>1.873</v>
      </c>
      <c r="AB10" s="0" t="n">
        <v>1.896</v>
      </c>
      <c r="AC10" s="0" t="n">
        <v>1.962</v>
      </c>
      <c r="AD10" s="0" t="n">
        <v>2.044</v>
      </c>
      <c r="AE10" s="0" t="n">
        <v>2.255</v>
      </c>
      <c r="AF10" s="0" t="n">
        <v>2.36</v>
      </c>
      <c r="AG10" s="0" t="n">
        <v>2.47</v>
      </c>
      <c r="AH10" s="0" t="n">
        <v>2.678</v>
      </c>
      <c r="AI10" s="0" t="n">
        <v>2.843</v>
      </c>
      <c r="AJ10" s="0" t="n">
        <v>2.554</v>
      </c>
      <c r="AK10" s="0" t="n">
        <v>2.454</v>
      </c>
      <c r="AL10" s="0" t="n">
        <v>2.638</v>
      </c>
      <c r="AM10" s="0" t="n">
        <v>2.615</v>
      </c>
      <c r="AN10" s="0" t="n">
        <v>2.728</v>
      </c>
      <c r="AO10" s="0" t="n">
        <v>2.791</v>
      </c>
      <c r="AP10" s="0" t="n">
        <v>2.963</v>
      </c>
      <c r="AQ10" s="0" t="n">
        <v>2.984</v>
      </c>
      <c r="AR10" s="0" t="n">
        <v>3.092</v>
      </c>
      <c r="AS10" s="0" t="n">
        <v>3.276</v>
      </c>
      <c r="AT10" s="0" t="n">
        <v>3.396</v>
      </c>
      <c r="AU10" s="0" t="n">
        <v>2.559</v>
      </c>
      <c r="AV10" s="0" t="n">
        <v>3.103</v>
      </c>
      <c r="AW10" s="0" t="n">
        <v>3.545</v>
      </c>
      <c r="AX10" s="0" t="n">
        <v>3.937</v>
      </c>
      <c r="AY10" s="0" t="n">
        <v>4.069</v>
      </c>
      <c r="AZ10" s="0" t="n">
        <v>4.181</v>
      </c>
      <c r="BA10" s="0" t="n">
        <v>4.308</v>
      </c>
      <c r="BB10" s="0" t="n">
        <v>4.442</v>
      </c>
      <c r="BC10" s="0" t="n">
        <v>4.58</v>
      </c>
      <c r="BD10" s="0" t="n">
        <v>4.723</v>
      </c>
      <c r="BE10" s="0" t="n">
        <v>2022</v>
      </c>
    </row>
    <row r="11" customFormat="false" ht="15" hidden="false" customHeight="false" outlineLevel="0" collapsed="false">
      <c r="A11" s="0" t="s">
        <v>16</v>
      </c>
      <c r="B11" s="0" t="s">
        <v>253</v>
      </c>
      <c r="C11" s="0" t="s">
        <v>444</v>
      </c>
      <c r="D11" s="0" t="s">
        <v>240</v>
      </c>
      <c r="E11" s="0" t="s">
        <v>241</v>
      </c>
      <c r="F11" s="0" t="s">
        <v>242</v>
      </c>
      <c r="G11" s="0" t="n">
        <v>162.957</v>
      </c>
      <c r="H11" s="0" t="n">
        <v>188.448</v>
      </c>
      <c r="I11" s="0" t="n">
        <v>187.087</v>
      </c>
      <c r="J11" s="0" t="n">
        <v>179.514</v>
      </c>
      <c r="K11" s="0" t="n">
        <v>197.175</v>
      </c>
      <c r="L11" s="0" t="n">
        <v>174.419</v>
      </c>
      <c r="M11" s="0" t="n">
        <v>181.514</v>
      </c>
      <c r="N11" s="0" t="n">
        <v>213.142</v>
      </c>
      <c r="O11" s="0" t="n">
        <v>271.143</v>
      </c>
      <c r="P11" s="0" t="n">
        <v>308.356</v>
      </c>
      <c r="Q11" s="0" t="n">
        <v>324.069</v>
      </c>
      <c r="R11" s="0" t="n">
        <v>324.449</v>
      </c>
      <c r="S11" s="0" t="n">
        <v>318.084</v>
      </c>
      <c r="T11" s="0" t="n">
        <v>309.298</v>
      </c>
      <c r="U11" s="0" t="n">
        <v>353.374</v>
      </c>
      <c r="V11" s="0" t="n">
        <v>379.095</v>
      </c>
      <c r="W11" s="0" t="n">
        <v>424.75</v>
      </c>
      <c r="X11" s="0" t="n">
        <v>426.412</v>
      </c>
      <c r="Y11" s="0" t="n">
        <v>381.5</v>
      </c>
      <c r="Z11" s="0" t="n">
        <v>412.062</v>
      </c>
      <c r="AA11" s="0" t="n">
        <v>400.254</v>
      </c>
      <c r="AB11" s="0" t="n">
        <v>378.004</v>
      </c>
      <c r="AC11" s="0" t="n">
        <v>425.486</v>
      </c>
      <c r="AD11" s="0" t="n">
        <v>541.343</v>
      </c>
      <c r="AE11" s="0" t="n">
        <v>658.941</v>
      </c>
      <c r="AF11" s="0" t="n">
        <v>736.417</v>
      </c>
      <c r="AG11" s="0" t="n">
        <v>783.356</v>
      </c>
      <c r="AH11" s="0" t="n">
        <v>950.04</v>
      </c>
      <c r="AI11" s="67" t="n">
        <v>1056.715</v>
      </c>
      <c r="AJ11" s="67" t="n">
        <v>1000.983</v>
      </c>
      <c r="AK11" s="67" t="n">
        <v>1254.773</v>
      </c>
      <c r="AL11" s="67" t="n">
        <v>1515.485</v>
      </c>
      <c r="AM11" s="67" t="n">
        <v>1570.239</v>
      </c>
      <c r="AN11" s="67" t="n">
        <v>1520.194</v>
      </c>
      <c r="AO11" s="67" t="n">
        <v>1457.632</v>
      </c>
      <c r="AP11" s="67" t="n">
        <v>1234.526</v>
      </c>
      <c r="AQ11" s="67" t="n">
        <v>1263.874</v>
      </c>
      <c r="AR11" s="67" t="n">
        <v>1382.612</v>
      </c>
      <c r="AS11" s="67" t="n">
        <v>1419.098</v>
      </c>
      <c r="AT11" s="67" t="n">
        <v>1388.204</v>
      </c>
      <c r="AU11" s="67" t="n">
        <v>1364.901</v>
      </c>
      <c r="AV11" s="67" t="n">
        <v>1657.799</v>
      </c>
      <c r="AW11" s="67" t="n">
        <v>1724.924</v>
      </c>
      <c r="AX11" s="67" t="n">
        <v>1741.882</v>
      </c>
      <c r="AY11" s="67" t="n">
        <v>1790.348</v>
      </c>
      <c r="AZ11" s="67" t="n">
        <v>1863.238</v>
      </c>
      <c r="BA11" s="67" t="n">
        <v>1940.478</v>
      </c>
      <c r="BB11" s="67" t="n">
        <v>2016.877</v>
      </c>
      <c r="BC11" s="67" t="n">
        <v>2107.311</v>
      </c>
      <c r="BD11" s="67" t="n">
        <v>2208.401</v>
      </c>
      <c r="BE11" s="0" t="n">
        <v>2023</v>
      </c>
    </row>
    <row r="12" customFormat="false" ht="15" hidden="false" customHeight="false" outlineLevel="0" collapsed="false">
      <c r="A12" s="0" t="s">
        <v>17</v>
      </c>
      <c r="B12" s="0" t="s">
        <v>254</v>
      </c>
      <c r="C12" s="0" t="s">
        <v>444</v>
      </c>
      <c r="D12" s="0" t="s">
        <v>240</v>
      </c>
      <c r="E12" s="0" t="s">
        <v>241</v>
      </c>
      <c r="F12" s="0" t="s">
        <v>242</v>
      </c>
      <c r="G12" s="0" t="n">
        <v>80.923</v>
      </c>
      <c r="H12" s="0" t="n">
        <v>70.121</v>
      </c>
      <c r="I12" s="0" t="n">
        <v>70.111</v>
      </c>
      <c r="J12" s="0" t="n">
        <v>71.032</v>
      </c>
      <c r="K12" s="0" t="n">
        <v>67.007</v>
      </c>
      <c r="L12" s="0" t="n">
        <v>68.624</v>
      </c>
      <c r="M12" s="0" t="n">
        <v>97.375</v>
      </c>
      <c r="N12" s="0" t="n">
        <v>121.771</v>
      </c>
      <c r="O12" s="0" t="n">
        <v>133.591</v>
      </c>
      <c r="P12" s="0" t="n">
        <v>133.263</v>
      </c>
      <c r="Q12" s="0" t="n">
        <v>166.866</v>
      </c>
      <c r="R12" s="0" t="n">
        <v>174.435</v>
      </c>
      <c r="S12" s="0" t="n">
        <v>195.506</v>
      </c>
      <c r="T12" s="0" t="n">
        <v>190.383</v>
      </c>
      <c r="U12" s="0" t="n">
        <v>203.97</v>
      </c>
      <c r="V12" s="0" t="n">
        <v>241.234</v>
      </c>
      <c r="W12" s="0" t="n">
        <v>237.343</v>
      </c>
      <c r="X12" s="0" t="n">
        <v>213.045</v>
      </c>
      <c r="Y12" s="0" t="n">
        <v>218.557</v>
      </c>
      <c r="Z12" s="0" t="n">
        <v>217.475</v>
      </c>
      <c r="AA12" s="0" t="n">
        <v>197.377</v>
      </c>
      <c r="AB12" s="0" t="n">
        <v>197.51</v>
      </c>
      <c r="AC12" s="0" t="n">
        <v>214.243</v>
      </c>
      <c r="AD12" s="0" t="n">
        <v>262.208</v>
      </c>
      <c r="AE12" s="0" t="n">
        <v>301.321</v>
      </c>
      <c r="AF12" s="0" t="n">
        <v>316.267</v>
      </c>
      <c r="AG12" s="0" t="n">
        <v>336.298</v>
      </c>
      <c r="AH12" s="0" t="n">
        <v>389.231</v>
      </c>
      <c r="AI12" s="0" t="n">
        <v>432.005</v>
      </c>
      <c r="AJ12" s="0" t="n">
        <v>401.323</v>
      </c>
      <c r="AK12" s="0" t="n">
        <v>392.595</v>
      </c>
      <c r="AL12" s="0" t="n">
        <v>431.609</v>
      </c>
      <c r="AM12" s="0" t="n">
        <v>409.661</v>
      </c>
      <c r="AN12" s="0" t="n">
        <v>430.197</v>
      </c>
      <c r="AO12" s="0" t="n">
        <v>442.699</v>
      </c>
      <c r="AP12" s="0" t="n">
        <v>382.01</v>
      </c>
      <c r="AQ12" s="0" t="n">
        <v>395.728</v>
      </c>
      <c r="AR12" s="0" t="n">
        <v>417.114</v>
      </c>
      <c r="AS12" s="0" t="n">
        <v>455.198</v>
      </c>
      <c r="AT12" s="0" t="n">
        <v>444.645</v>
      </c>
      <c r="AU12" s="0" t="n">
        <v>434.701</v>
      </c>
      <c r="AV12" s="0" t="n">
        <v>479.614</v>
      </c>
      <c r="AW12" s="0" t="n">
        <v>471.216</v>
      </c>
      <c r="AX12" s="0" t="n">
        <v>519.71</v>
      </c>
      <c r="AY12" s="0" t="n">
        <v>540.887</v>
      </c>
      <c r="AZ12" s="0" t="n">
        <v>561.734</v>
      </c>
      <c r="BA12" s="0" t="n">
        <v>581.023</v>
      </c>
      <c r="BB12" s="0" t="n">
        <v>598.329</v>
      </c>
      <c r="BC12" s="0" t="n">
        <v>615.262</v>
      </c>
      <c r="BD12" s="0" t="n">
        <v>632.535</v>
      </c>
      <c r="BE12" s="0" t="n">
        <v>2023</v>
      </c>
    </row>
    <row r="13" customFormat="false" ht="15" hidden="false" customHeight="false" outlineLevel="0" collapsed="false">
      <c r="A13" s="0" t="s">
        <v>18</v>
      </c>
      <c r="B13" s="0" t="s">
        <v>255</v>
      </c>
      <c r="C13" s="0" t="s">
        <v>444</v>
      </c>
      <c r="D13" s="0" t="s">
        <v>240</v>
      </c>
      <c r="E13" s="0" t="s">
        <v>241</v>
      </c>
      <c r="F13" s="0" t="s">
        <v>242</v>
      </c>
      <c r="G13" s="0" t="s">
        <v>445</v>
      </c>
      <c r="H13" s="0" t="s">
        <v>445</v>
      </c>
      <c r="I13" s="0" t="s">
        <v>445</v>
      </c>
      <c r="J13" s="0" t="s">
        <v>445</v>
      </c>
      <c r="K13" s="0" t="s">
        <v>445</v>
      </c>
      <c r="L13" s="0" t="s">
        <v>445</v>
      </c>
      <c r="M13" s="0" t="s">
        <v>445</v>
      </c>
      <c r="N13" s="0" t="s">
        <v>445</v>
      </c>
      <c r="O13" s="0" t="s">
        <v>445</v>
      </c>
      <c r="P13" s="0" t="s">
        <v>445</v>
      </c>
      <c r="Q13" s="0" t="s">
        <v>445</v>
      </c>
      <c r="R13" s="0" t="s">
        <v>445</v>
      </c>
      <c r="S13" s="0" t="n">
        <v>1.193</v>
      </c>
      <c r="T13" s="0" t="n">
        <v>1.309</v>
      </c>
      <c r="U13" s="0" t="n">
        <v>2.258</v>
      </c>
      <c r="V13" s="0" t="n">
        <v>2.417</v>
      </c>
      <c r="W13" s="0" t="n">
        <v>3.177</v>
      </c>
      <c r="X13" s="0" t="n">
        <v>4.317</v>
      </c>
      <c r="Y13" s="0" t="n">
        <v>4.28</v>
      </c>
      <c r="Z13" s="0" t="n">
        <v>4.581</v>
      </c>
      <c r="AA13" s="0" t="n">
        <v>5.273</v>
      </c>
      <c r="AB13" s="0" t="n">
        <v>5.475</v>
      </c>
      <c r="AC13" s="0" t="n">
        <v>6.232</v>
      </c>
      <c r="AD13" s="0" t="n">
        <v>7.276</v>
      </c>
      <c r="AE13" s="0" t="n">
        <v>8.682</v>
      </c>
      <c r="AF13" s="0" t="n">
        <v>13.239</v>
      </c>
      <c r="AG13" s="0" t="n">
        <v>20.983</v>
      </c>
      <c r="AH13" s="0" t="n">
        <v>33.05</v>
      </c>
      <c r="AI13" s="0" t="n">
        <v>48.852</v>
      </c>
      <c r="AJ13" s="0" t="n">
        <v>44.297</v>
      </c>
      <c r="AK13" s="0" t="n">
        <v>52.909</v>
      </c>
      <c r="AL13" s="0" t="n">
        <v>65.952</v>
      </c>
      <c r="AM13" s="0" t="n">
        <v>69.684</v>
      </c>
      <c r="AN13" s="0" t="n">
        <v>74.164</v>
      </c>
      <c r="AO13" s="0" t="n">
        <v>75.235</v>
      </c>
      <c r="AP13" s="0" t="n">
        <v>52.997</v>
      </c>
      <c r="AQ13" s="0" t="n">
        <v>37.83</v>
      </c>
      <c r="AR13" s="0" t="n">
        <v>41.375</v>
      </c>
      <c r="AS13" s="0" t="n">
        <v>47.113</v>
      </c>
      <c r="AT13" s="0" t="n">
        <v>48.174</v>
      </c>
      <c r="AU13" s="0" t="n">
        <v>42.693</v>
      </c>
      <c r="AV13" s="0" t="n">
        <v>54.825</v>
      </c>
      <c r="AW13" s="0" t="n">
        <v>78.721</v>
      </c>
      <c r="AX13" s="0" t="n">
        <v>76.639</v>
      </c>
      <c r="AY13" s="0" t="n">
        <v>78.749</v>
      </c>
      <c r="AZ13" s="0" t="n">
        <v>81.438</v>
      </c>
      <c r="BA13" s="0" t="n">
        <v>84.596</v>
      </c>
      <c r="BB13" s="0" t="n">
        <v>88.192</v>
      </c>
      <c r="BC13" s="0" t="n">
        <v>92.414</v>
      </c>
      <c r="BD13" s="0" t="n">
        <v>97.433</v>
      </c>
      <c r="BE13" s="0" t="n">
        <v>2022</v>
      </c>
    </row>
    <row r="14" customFormat="false" ht="15" hidden="false" customHeight="false" outlineLevel="0" collapsed="false">
      <c r="A14" s="0" t="s">
        <v>20</v>
      </c>
      <c r="B14" s="0" t="s">
        <v>256</v>
      </c>
      <c r="C14" s="0" t="s">
        <v>444</v>
      </c>
      <c r="D14" s="0" t="s">
        <v>240</v>
      </c>
      <c r="E14" s="0" t="s">
        <v>241</v>
      </c>
      <c r="F14" s="0" t="s">
        <v>242</v>
      </c>
      <c r="G14" s="0" t="n">
        <v>2.598</v>
      </c>
      <c r="H14" s="0" t="n">
        <v>2.692</v>
      </c>
      <c r="I14" s="0" t="n">
        <v>3.031</v>
      </c>
      <c r="J14" s="0" t="n">
        <v>3.373</v>
      </c>
      <c r="K14" s="0" t="n">
        <v>3.603</v>
      </c>
      <c r="L14" s="0" t="n">
        <v>3.923</v>
      </c>
      <c r="M14" s="0" t="n">
        <v>4.241</v>
      </c>
      <c r="N14" s="0" t="n">
        <v>4.669</v>
      </c>
      <c r="O14" s="0" t="n">
        <v>4.855</v>
      </c>
      <c r="P14" s="0" t="n">
        <v>5.473</v>
      </c>
      <c r="Q14" s="0" t="n">
        <v>5.218</v>
      </c>
      <c r="R14" s="0" t="n">
        <v>5.128</v>
      </c>
      <c r="S14" s="0" t="n">
        <v>5.125</v>
      </c>
      <c r="T14" s="0" t="n">
        <v>5.097</v>
      </c>
      <c r="U14" s="0" t="n">
        <v>5.372</v>
      </c>
      <c r="V14" s="0" t="n">
        <v>5.653</v>
      </c>
      <c r="W14" s="0" t="n">
        <v>5.95</v>
      </c>
      <c r="X14" s="0" t="n">
        <v>6.332</v>
      </c>
      <c r="Y14" s="0" t="n">
        <v>6.833</v>
      </c>
      <c r="Z14" s="0" t="n">
        <v>7.684</v>
      </c>
      <c r="AA14" s="0" t="n">
        <v>8.076</v>
      </c>
      <c r="AB14" s="0" t="n">
        <v>8.318</v>
      </c>
      <c r="AC14" s="0" t="n">
        <v>8.881</v>
      </c>
      <c r="AD14" s="0" t="n">
        <v>8.87</v>
      </c>
      <c r="AE14" s="0" t="n">
        <v>9.055</v>
      </c>
      <c r="AF14" s="0" t="n">
        <v>9.836</v>
      </c>
      <c r="AG14" s="0" t="n">
        <v>10.167</v>
      </c>
      <c r="AH14" s="0" t="n">
        <v>10.618</v>
      </c>
      <c r="AI14" s="0" t="n">
        <v>10.526</v>
      </c>
      <c r="AJ14" s="0" t="n">
        <v>9.982</v>
      </c>
      <c r="AK14" s="0" t="n">
        <v>10.096</v>
      </c>
      <c r="AL14" s="0" t="n">
        <v>10.07</v>
      </c>
      <c r="AM14" s="0" t="n">
        <v>10.72</v>
      </c>
      <c r="AN14" s="0" t="n">
        <v>10.395</v>
      </c>
      <c r="AO14" s="0" t="n">
        <v>10.998</v>
      </c>
      <c r="AP14" s="0" t="n">
        <v>11.673</v>
      </c>
      <c r="AQ14" s="0" t="n">
        <v>11.751</v>
      </c>
      <c r="AR14" s="0" t="n">
        <v>12.254</v>
      </c>
      <c r="AS14" s="0" t="n">
        <v>12.654</v>
      </c>
      <c r="AT14" s="0" t="n">
        <v>13.059</v>
      </c>
      <c r="AU14" s="0" t="n">
        <v>9.755</v>
      </c>
      <c r="AV14" s="0" t="n">
        <v>11.528</v>
      </c>
      <c r="AW14" s="0" t="n">
        <v>12.897</v>
      </c>
      <c r="AX14" s="0" t="n">
        <v>13.816</v>
      </c>
      <c r="AY14" s="0" t="n">
        <v>14.39</v>
      </c>
      <c r="AZ14" s="0" t="n">
        <v>14.926</v>
      </c>
      <c r="BA14" s="0" t="n">
        <v>15.443</v>
      </c>
      <c r="BB14" s="0" t="n">
        <v>15.959</v>
      </c>
      <c r="BC14" s="0" t="n">
        <v>16.522</v>
      </c>
      <c r="BD14" s="0" t="n">
        <v>17.102</v>
      </c>
      <c r="BE14" s="0" t="n">
        <v>2022</v>
      </c>
    </row>
    <row r="15" customFormat="false" ht="15" hidden="false" customHeight="false" outlineLevel="0" collapsed="false">
      <c r="A15" s="0" t="s">
        <v>21</v>
      </c>
      <c r="B15" s="0" t="s">
        <v>257</v>
      </c>
      <c r="C15" s="0" t="s">
        <v>444</v>
      </c>
      <c r="D15" s="0" t="s">
        <v>240</v>
      </c>
      <c r="E15" s="0" t="s">
        <v>241</v>
      </c>
      <c r="F15" s="0" t="s">
        <v>242</v>
      </c>
      <c r="G15" s="0" t="n">
        <v>3.593</v>
      </c>
      <c r="H15" s="0" t="n">
        <v>4.056</v>
      </c>
      <c r="I15" s="0" t="n">
        <v>4.264</v>
      </c>
      <c r="J15" s="0" t="n">
        <v>4.368</v>
      </c>
      <c r="K15" s="0" t="n">
        <v>4.534</v>
      </c>
      <c r="L15" s="0" t="n">
        <v>4.278</v>
      </c>
      <c r="M15" s="0" t="n">
        <v>3.347</v>
      </c>
      <c r="N15" s="0" t="n">
        <v>3.626</v>
      </c>
      <c r="O15" s="0" t="n">
        <v>4.481</v>
      </c>
      <c r="P15" s="0" t="n">
        <v>4.675</v>
      </c>
      <c r="Q15" s="0" t="n">
        <v>4.965</v>
      </c>
      <c r="R15" s="0" t="n">
        <v>5.209</v>
      </c>
      <c r="S15" s="0" t="n">
        <v>5.442</v>
      </c>
      <c r="T15" s="0" t="n">
        <v>5.986</v>
      </c>
      <c r="U15" s="0" t="n">
        <v>6.411</v>
      </c>
      <c r="V15" s="0" t="n">
        <v>6.787</v>
      </c>
      <c r="W15" s="0" t="n">
        <v>7.057</v>
      </c>
      <c r="X15" s="0" t="n">
        <v>7.318</v>
      </c>
      <c r="Y15" s="0" t="n">
        <v>6.996</v>
      </c>
      <c r="Z15" s="0" t="n">
        <v>7.582</v>
      </c>
      <c r="AA15" s="0" t="n">
        <v>9.063</v>
      </c>
      <c r="AB15" s="0" t="n">
        <v>9.189</v>
      </c>
      <c r="AC15" s="0" t="n">
        <v>9.594</v>
      </c>
      <c r="AD15" s="0" t="n">
        <v>11.075</v>
      </c>
      <c r="AE15" s="0" t="n">
        <v>13.15</v>
      </c>
      <c r="AF15" s="0" t="n">
        <v>15.969</v>
      </c>
      <c r="AG15" s="0" t="n">
        <v>18.505</v>
      </c>
      <c r="AH15" s="0" t="n">
        <v>21.73</v>
      </c>
      <c r="AI15" s="0" t="n">
        <v>25.711</v>
      </c>
      <c r="AJ15" s="0" t="n">
        <v>22.938</v>
      </c>
      <c r="AK15" s="0" t="n">
        <v>25.713</v>
      </c>
      <c r="AL15" s="0" t="n">
        <v>28.777</v>
      </c>
      <c r="AM15" s="0" t="n">
        <v>30.749</v>
      </c>
      <c r="AN15" s="0" t="n">
        <v>32.539</v>
      </c>
      <c r="AO15" s="0" t="n">
        <v>33.388</v>
      </c>
      <c r="AP15" s="0" t="n">
        <v>31.051</v>
      </c>
      <c r="AQ15" s="0" t="n">
        <v>32.235</v>
      </c>
      <c r="AR15" s="0" t="n">
        <v>35.474</v>
      </c>
      <c r="AS15" s="0" t="n">
        <v>37.802</v>
      </c>
      <c r="AT15" s="0" t="n">
        <v>38.654</v>
      </c>
      <c r="AU15" s="0" t="n">
        <v>34.622</v>
      </c>
      <c r="AV15" s="0" t="n">
        <v>39.289</v>
      </c>
      <c r="AW15" s="0" t="n">
        <v>44.383</v>
      </c>
      <c r="AX15" s="0" t="n">
        <v>44.674</v>
      </c>
      <c r="AY15" s="0" t="n">
        <v>46.79</v>
      </c>
      <c r="AZ15" s="0" t="n">
        <v>48.729</v>
      </c>
      <c r="BA15" s="0" t="n">
        <v>50.733</v>
      </c>
      <c r="BB15" s="0" t="n">
        <v>52.982</v>
      </c>
      <c r="BC15" s="0" t="n">
        <v>55.427</v>
      </c>
      <c r="BD15" s="0" t="n">
        <v>58.098</v>
      </c>
      <c r="BE15" s="0" t="n">
        <v>2022</v>
      </c>
    </row>
    <row r="16" customFormat="false" ht="15" hidden="false" customHeight="false" outlineLevel="0" collapsed="false">
      <c r="A16" s="0" t="s">
        <v>22</v>
      </c>
      <c r="B16" s="0" t="s">
        <v>258</v>
      </c>
      <c r="C16" s="0" t="s">
        <v>444</v>
      </c>
      <c r="D16" s="0" t="s">
        <v>240</v>
      </c>
      <c r="E16" s="0" t="s">
        <v>241</v>
      </c>
      <c r="F16" s="0" t="s">
        <v>242</v>
      </c>
      <c r="G16" s="0" t="n">
        <v>24.775</v>
      </c>
      <c r="H16" s="0" t="n">
        <v>26.355</v>
      </c>
      <c r="I16" s="0" t="n">
        <v>24.678</v>
      </c>
      <c r="J16" s="0" t="n">
        <v>23.904</v>
      </c>
      <c r="K16" s="0" t="n">
        <v>26.817</v>
      </c>
      <c r="L16" s="0" t="n">
        <v>28.819</v>
      </c>
      <c r="M16" s="0" t="n">
        <v>29.639</v>
      </c>
      <c r="N16" s="0" t="n">
        <v>32.449</v>
      </c>
      <c r="O16" s="0" t="n">
        <v>34.914</v>
      </c>
      <c r="P16" s="0" t="n">
        <v>38.07</v>
      </c>
      <c r="Q16" s="0" t="n">
        <v>41.068</v>
      </c>
      <c r="R16" s="0" t="n">
        <v>42.488</v>
      </c>
      <c r="S16" s="0" t="n">
        <v>43.292</v>
      </c>
      <c r="T16" s="0" t="n">
        <v>43.684</v>
      </c>
      <c r="U16" s="0" t="n">
        <v>46.438</v>
      </c>
      <c r="V16" s="0" t="n">
        <v>51.842</v>
      </c>
      <c r="W16" s="0" t="n">
        <v>55.445</v>
      </c>
      <c r="X16" s="0" t="n">
        <v>57.599</v>
      </c>
      <c r="Y16" s="0" t="n">
        <v>59.879</v>
      </c>
      <c r="Z16" s="0" t="n">
        <v>61.526</v>
      </c>
      <c r="AA16" s="0" t="n">
        <v>61.687</v>
      </c>
      <c r="AB16" s="0" t="n">
        <v>62.537</v>
      </c>
      <c r="AC16" s="0" t="n">
        <v>65.036</v>
      </c>
      <c r="AD16" s="0" t="n">
        <v>71.755</v>
      </c>
      <c r="AE16" s="0" t="n">
        <v>77.152</v>
      </c>
      <c r="AF16" s="0" t="n">
        <v>79.53</v>
      </c>
      <c r="AG16" s="0" t="n">
        <v>86.028</v>
      </c>
      <c r="AH16" s="0" t="n">
        <v>95.374</v>
      </c>
      <c r="AI16" s="0" t="n">
        <v>109.765</v>
      </c>
      <c r="AJ16" s="0" t="n">
        <v>122.76</v>
      </c>
      <c r="AK16" s="0" t="n">
        <v>138.094</v>
      </c>
      <c r="AL16" s="0" t="n">
        <v>154.097</v>
      </c>
      <c r="AM16" s="0" t="n">
        <v>159.749</v>
      </c>
      <c r="AN16" s="0" t="n">
        <v>179.676</v>
      </c>
      <c r="AO16" s="0" t="n">
        <v>207.102</v>
      </c>
      <c r="AP16" s="0" t="n">
        <v>233.687</v>
      </c>
      <c r="AQ16" s="0" t="n">
        <v>265.236</v>
      </c>
      <c r="AR16" s="0" t="n">
        <v>293.755</v>
      </c>
      <c r="AS16" s="0" t="n">
        <v>321.379</v>
      </c>
      <c r="AT16" s="0" t="n">
        <v>351.238</v>
      </c>
      <c r="AU16" s="0" t="n">
        <v>373.902</v>
      </c>
      <c r="AV16" s="0" t="n">
        <v>416.265</v>
      </c>
      <c r="AW16" s="0" t="n">
        <v>460.201</v>
      </c>
      <c r="AX16" s="0" t="n">
        <v>446.349</v>
      </c>
      <c r="AY16" s="0" t="n">
        <v>455.162</v>
      </c>
      <c r="AZ16" s="0" t="n">
        <v>491.815</v>
      </c>
      <c r="BA16" s="0" t="n">
        <v>546.924</v>
      </c>
      <c r="BB16" s="0" t="n">
        <v>613.706</v>
      </c>
      <c r="BC16" s="0" t="n">
        <v>691.865</v>
      </c>
      <c r="BD16" s="0" t="n">
        <v>779.978</v>
      </c>
      <c r="BE16" s="0" t="n">
        <v>2023</v>
      </c>
    </row>
    <row r="17" customFormat="false" ht="15" hidden="false" customHeight="false" outlineLevel="0" collapsed="false">
      <c r="A17" s="0" t="s">
        <v>23</v>
      </c>
      <c r="B17" s="0" t="s">
        <v>259</v>
      </c>
      <c r="C17" s="0" t="s">
        <v>444</v>
      </c>
      <c r="D17" s="0" t="s">
        <v>240</v>
      </c>
      <c r="E17" s="0" t="s">
        <v>241</v>
      </c>
      <c r="F17" s="0" t="s">
        <v>242</v>
      </c>
      <c r="G17" s="0" t="n">
        <v>1.018</v>
      </c>
      <c r="H17" s="0" t="n">
        <v>1.12</v>
      </c>
      <c r="I17" s="0" t="n">
        <v>1.171</v>
      </c>
      <c r="J17" s="0" t="n">
        <v>1.243</v>
      </c>
      <c r="K17" s="0" t="n">
        <v>1.355</v>
      </c>
      <c r="L17" s="0" t="n">
        <v>1.418</v>
      </c>
      <c r="M17" s="0" t="n">
        <v>1.557</v>
      </c>
      <c r="N17" s="0" t="n">
        <v>1.714</v>
      </c>
      <c r="O17" s="0" t="n">
        <v>1.823</v>
      </c>
      <c r="P17" s="0" t="n">
        <v>2.018</v>
      </c>
      <c r="Q17" s="0" t="n">
        <v>2.024</v>
      </c>
      <c r="R17" s="0" t="n">
        <v>2.032</v>
      </c>
      <c r="S17" s="0" t="n">
        <v>1.957</v>
      </c>
      <c r="T17" s="0" t="n">
        <v>2.075</v>
      </c>
      <c r="U17" s="0" t="n">
        <v>2.163</v>
      </c>
      <c r="V17" s="0" t="n">
        <v>2.229</v>
      </c>
      <c r="W17" s="0" t="n">
        <v>2.377</v>
      </c>
      <c r="X17" s="0" t="n">
        <v>2.513</v>
      </c>
      <c r="Y17" s="0" t="n">
        <v>2.833</v>
      </c>
      <c r="Z17" s="0" t="n">
        <v>2.969</v>
      </c>
      <c r="AA17" s="0" t="n">
        <v>3.059</v>
      </c>
      <c r="AB17" s="0" t="n">
        <v>3.055</v>
      </c>
      <c r="AC17" s="0" t="n">
        <v>3.106</v>
      </c>
      <c r="AD17" s="0" t="n">
        <v>3.21</v>
      </c>
      <c r="AE17" s="0" t="n">
        <v>3.444</v>
      </c>
      <c r="AF17" s="0" t="n">
        <v>3.82</v>
      </c>
      <c r="AG17" s="0" t="n">
        <v>4.217</v>
      </c>
      <c r="AH17" s="0" t="n">
        <v>4.674</v>
      </c>
      <c r="AI17" s="0" t="n">
        <v>4.785</v>
      </c>
      <c r="AJ17" s="0" t="n">
        <v>4.466</v>
      </c>
      <c r="AK17" s="0" t="n">
        <v>4.53</v>
      </c>
      <c r="AL17" s="0" t="n">
        <v>4.658</v>
      </c>
      <c r="AM17" s="0" t="n">
        <v>4.61</v>
      </c>
      <c r="AN17" s="0" t="n">
        <v>4.677</v>
      </c>
      <c r="AO17" s="0" t="n">
        <v>4.696</v>
      </c>
      <c r="AP17" s="0" t="n">
        <v>4.725</v>
      </c>
      <c r="AQ17" s="0" t="n">
        <v>4.833</v>
      </c>
      <c r="AR17" s="0" t="n">
        <v>4.982</v>
      </c>
      <c r="AS17" s="0" t="n">
        <v>5.097</v>
      </c>
      <c r="AT17" s="0" t="n">
        <v>5.367</v>
      </c>
      <c r="AU17" s="0" t="n">
        <v>4.78</v>
      </c>
      <c r="AV17" s="0" t="n">
        <v>4.945</v>
      </c>
      <c r="AW17" s="0" t="n">
        <v>5.841</v>
      </c>
      <c r="AX17" s="0" t="n">
        <v>6.388</v>
      </c>
      <c r="AY17" s="0" t="n">
        <v>6.863</v>
      </c>
      <c r="AZ17" s="0" t="n">
        <v>7.268</v>
      </c>
      <c r="BA17" s="0" t="n">
        <v>7.643</v>
      </c>
      <c r="BB17" s="0" t="n">
        <v>8.019</v>
      </c>
      <c r="BC17" s="0" t="n">
        <v>8.412</v>
      </c>
      <c r="BD17" s="0" t="n">
        <v>8.81</v>
      </c>
      <c r="BE17" s="0" t="n">
        <v>2022</v>
      </c>
    </row>
    <row r="18" customFormat="false" ht="15" hidden="false" customHeight="false" outlineLevel="0" collapsed="false">
      <c r="A18" s="0" t="s">
        <v>24</v>
      </c>
      <c r="B18" s="0" t="s">
        <v>260</v>
      </c>
      <c r="C18" s="0" t="s">
        <v>444</v>
      </c>
      <c r="D18" s="0" t="s">
        <v>240</v>
      </c>
      <c r="E18" s="0" t="s">
        <v>241</v>
      </c>
      <c r="F18" s="0" t="s">
        <v>242</v>
      </c>
      <c r="G18" s="0" t="s">
        <v>445</v>
      </c>
      <c r="H18" s="0" t="s">
        <v>445</v>
      </c>
      <c r="I18" s="0" t="s">
        <v>445</v>
      </c>
      <c r="J18" s="0" t="s">
        <v>445</v>
      </c>
      <c r="K18" s="0" t="s">
        <v>445</v>
      </c>
      <c r="L18" s="0" t="s">
        <v>445</v>
      </c>
      <c r="M18" s="0" t="s">
        <v>445</v>
      </c>
      <c r="N18" s="0" t="s">
        <v>445</v>
      </c>
      <c r="O18" s="0" t="s">
        <v>445</v>
      </c>
      <c r="P18" s="0" t="s">
        <v>445</v>
      </c>
      <c r="Q18" s="0" t="s">
        <v>445</v>
      </c>
      <c r="R18" s="0" t="s">
        <v>445</v>
      </c>
      <c r="S18" s="0" t="n">
        <v>12.8</v>
      </c>
      <c r="T18" s="0" t="n">
        <v>11.408</v>
      </c>
      <c r="U18" s="0" t="n">
        <v>15.687</v>
      </c>
      <c r="V18" s="0" t="n">
        <v>10.532</v>
      </c>
      <c r="W18" s="0" t="n">
        <v>14.494</v>
      </c>
      <c r="X18" s="0" t="n">
        <v>14.091</v>
      </c>
      <c r="Y18" s="0" t="n">
        <v>15.215</v>
      </c>
      <c r="Z18" s="0" t="n">
        <v>12.133</v>
      </c>
      <c r="AA18" s="0" t="n">
        <v>10.785</v>
      </c>
      <c r="AB18" s="0" t="n">
        <v>12.778</v>
      </c>
      <c r="AC18" s="0" t="n">
        <v>15.092</v>
      </c>
      <c r="AD18" s="0" t="n">
        <v>18.42</v>
      </c>
      <c r="AE18" s="0" t="n">
        <v>23.928</v>
      </c>
      <c r="AF18" s="0" t="n">
        <v>31.239</v>
      </c>
      <c r="AG18" s="0" t="n">
        <v>38.219</v>
      </c>
      <c r="AH18" s="0" t="n">
        <v>46.815</v>
      </c>
      <c r="AI18" s="0" t="n">
        <v>62.798</v>
      </c>
      <c r="AJ18" s="0" t="n">
        <v>50.855</v>
      </c>
      <c r="AK18" s="0" t="n">
        <v>57.22</v>
      </c>
      <c r="AL18" s="0" t="n">
        <v>61.368</v>
      </c>
      <c r="AM18" s="0" t="n">
        <v>65.669</v>
      </c>
      <c r="AN18" s="0" t="n">
        <v>75.496</v>
      </c>
      <c r="AO18" s="0" t="n">
        <v>78.736</v>
      </c>
      <c r="AP18" s="0" t="n">
        <v>56.329</v>
      </c>
      <c r="AQ18" s="0" t="n">
        <v>47.703</v>
      </c>
      <c r="AR18" s="0" t="n">
        <v>54.723</v>
      </c>
      <c r="AS18" s="0" t="n">
        <v>60.011</v>
      </c>
      <c r="AT18" s="0" t="n">
        <v>64.414</v>
      </c>
      <c r="AU18" s="0" t="n">
        <v>61.312</v>
      </c>
      <c r="AV18" s="0" t="n">
        <v>68.207</v>
      </c>
      <c r="AW18" s="0" t="n">
        <v>72.835</v>
      </c>
      <c r="AX18" s="0" t="n">
        <v>71.805</v>
      </c>
      <c r="AY18" s="0" t="n">
        <v>69.048</v>
      </c>
      <c r="AZ18" s="0" t="n">
        <v>70.815</v>
      </c>
      <c r="BA18" s="0" t="n">
        <v>73.435</v>
      </c>
      <c r="BB18" s="0" t="n">
        <v>76.402</v>
      </c>
      <c r="BC18" s="0" t="n">
        <v>80.005</v>
      </c>
      <c r="BD18" s="0" t="n">
        <v>83.378</v>
      </c>
      <c r="BE18" s="0" t="n">
        <v>2022</v>
      </c>
    </row>
    <row r="19" customFormat="false" ht="15" hidden="false" customHeight="false" outlineLevel="0" collapsed="false">
      <c r="A19" s="0" t="s">
        <v>25</v>
      </c>
      <c r="B19" s="0" t="s">
        <v>261</v>
      </c>
      <c r="C19" s="0" t="s">
        <v>444</v>
      </c>
      <c r="D19" s="0" t="s">
        <v>240</v>
      </c>
      <c r="E19" s="0" t="s">
        <v>241</v>
      </c>
      <c r="F19" s="0" t="s">
        <v>242</v>
      </c>
      <c r="G19" s="0" t="n">
        <v>123.478</v>
      </c>
      <c r="H19" s="0" t="n">
        <v>102.245</v>
      </c>
      <c r="I19" s="0" t="n">
        <v>89.958</v>
      </c>
      <c r="J19" s="0" t="n">
        <v>85.037</v>
      </c>
      <c r="K19" s="0" t="n">
        <v>81.237</v>
      </c>
      <c r="L19" s="0" t="n">
        <v>84.467</v>
      </c>
      <c r="M19" s="0" t="n">
        <v>117.063</v>
      </c>
      <c r="N19" s="0" t="n">
        <v>145.411</v>
      </c>
      <c r="O19" s="0" t="n">
        <v>158.097</v>
      </c>
      <c r="P19" s="0" t="n">
        <v>159.816</v>
      </c>
      <c r="Q19" s="0" t="n">
        <v>200.149</v>
      </c>
      <c r="R19" s="0" t="n">
        <v>205.369</v>
      </c>
      <c r="S19" s="0" t="n">
        <v>228.732</v>
      </c>
      <c r="T19" s="0" t="n">
        <v>218.72</v>
      </c>
      <c r="U19" s="0" t="n">
        <v>238.622</v>
      </c>
      <c r="V19" s="0" t="n">
        <v>288.301</v>
      </c>
      <c r="W19" s="0" t="n">
        <v>279.292</v>
      </c>
      <c r="X19" s="0" t="n">
        <v>253.022</v>
      </c>
      <c r="Y19" s="0" t="n">
        <v>258.876</v>
      </c>
      <c r="Z19" s="0" t="n">
        <v>258.5</v>
      </c>
      <c r="AA19" s="0" t="n">
        <v>236.897</v>
      </c>
      <c r="AB19" s="0" t="n">
        <v>236.748</v>
      </c>
      <c r="AC19" s="0" t="n">
        <v>258.2</v>
      </c>
      <c r="AD19" s="0" t="n">
        <v>318.004</v>
      </c>
      <c r="AE19" s="0" t="n">
        <v>369.047</v>
      </c>
      <c r="AF19" s="0" t="n">
        <v>385.927</v>
      </c>
      <c r="AG19" s="0" t="n">
        <v>408.281</v>
      </c>
      <c r="AH19" s="0" t="n">
        <v>470.978</v>
      </c>
      <c r="AI19" s="0" t="n">
        <v>517.27</v>
      </c>
      <c r="AJ19" s="0" t="n">
        <v>482.73</v>
      </c>
      <c r="AK19" s="0" t="n">
        <v>481.814</v>
      </c>
      <c r="AL19" s="0" t="n">
        <v>523.239</v>
      </c>
      <c r="AM19" s="0" t="n">
        <v>496.467</v>
      </c>
      <c r="AN19" s="0" t="n">
        <v>521.799</v>
      </c>
      <c r="AO19" s="0" t="n">
        <v>535.529</v>
      </c>
      <c r="AP19" s="0" t="n">
        <v>462.383</v>
      </c>
      <c r="AQ19" s="0" t="n">
        <v>475.931</v>
      </c>
      <c r="AR19" s="0" t="n">
        <v>502.587</v>
      </c>
      <c r="AS19" s="0" t="n">
        <v>543.546</v>
      </c>
      <c r="AT19" s="0" t="n">
        <v>535.925</v>
      </c>
      <c r="AU19" s="0" t="n">
        <v>525.843</v>
      </c>
      <c r="AV19" s="0" t="n">
        <v>601.149</v>
      </c>
      <c r="AW19" s="0" t="n">
        <v>583.895</v>
      </c>
      <c r="AX19" s="0" t="n">
        <v>630.11</v>
      </c>
      <c r="AY19" s="0" t="n">
        <v>655.192</v>
      </c>
      <c r="AZ19" s="0" t="n">
        <v>673.248</v>
      </c>
      <c r="BA19" s="0" t="n">
        <v>693.456</v>
      </c>
      <c r="BB19" s="0" t="n">
        <v>714.154</v>
      </c>
      <c r="BC19" s="0" t="n">
        <v>737.174</v>
      </c>
      <c r="BD19" s="0" t="n">
        <v>759.32</v>
      </c>
      <c r="BE19" s="0" t="n">
        <v>2023</v>
      </c>
    </row>
    <row r="20" customFormat="false" ht="15" hidden="false" customHeight="false" outlineLevel="0" collapsed="false">
      <c r="A20" s="0" t="s">
        <v>26</v>
      </c>
      <c r="B20" s="0" t="s">
        <v>262</v>
      </c>
      <c r="C20" s="0" t="s">
        <v>444</v>
      </c>
      <c r="D20" s="0" t="s">
        <v>240</v>
      </c>
      <c r="E20" s="0" t="s">
        <v>241</v>
      </c>
      <c r="F20" s="0" t="s">
        <v>242</v>
      </c>
      <c r="G20" s="0" t="n">
        <v>0.223</v>
      </c>
      <c r="H20" s="0" t="n">
        <v>0.232</v>
      </c>
      <c r="I20" s="0" t="n">
        <v>0.232</v>
      </c>
      <c r="J20" s="0" t="n">
        <v>0.244</v>
      </c>
      <c r="K20" s="0" t="n">
        <v>0.273</v>
      </c>
      <c r="L20" s="0" t="n">
        <v>0.271</v>
      </c>
      <c r="M20" s="0" t="n">
        <v>0.295</v>
      </c>
      <c r="N20" s="0" t="n">
        <v>0.345</v>
      </c>
      <c r="O20" s="0" t="n">
        <v>0.407</v>
      </c>
      <c r="P20" s="0" t="n">
        <v>0.47</v>
      </c>
      <c r="Q20" s="0" t="n">
        <v>0.533</v>
      </c>
      <c r="R20" s="0" t="n">
        <v>0.578</v>
      </c>
      <c r="S20" s="0" t="n">
        <v>0.672</v>
      </c>
      <c r="T20" s="0" t="n">
        <v>0.726</v>
      </c>
      <c r="U20" s="0" t="n">
        <v>0.75</v>
      </c>
      <c r="V20" s="0" t="n">
        <v>0.796</v>
      </c>
      <c r="W20" s="0" t="n">
        <v>0.828</v>
      </c>
      <c r="X20" s="0" t="n">
        <v>0.845</v>
      </c>
      <c r="Y20" s="0" t="n">
        <v>0.892</v>
      </c>
      <c r="Z20" s="0" t="n">
        <v>0.95</v>
      </c>
      <c r="AA20" s="0" t="n">
        <v>1.082</v>
      </c>
      <c r="AB20" s="0" t="n">
        <v>1.129</v>
      </c>
      <c r="AC20" s="0" t="n">
        <v>1.199</v>
      </c>
      <c r="AD20" s="0" t="n">
        <v>1.267</v>
      </c>
      <c r="AE20" s="0" t="n">
        <v>1.356</v>
      </c>
      <c r="AF20" s="0" t="n">
        <v>1.427</v>
      </c>
      <c r="AG20" s="0" t="n">
        <v>1.584</v>
      </c>
      <c r="AH20" s="0" t="n">
        <v>1.699</v>
      </c>
      <c r="AI20" s="0" t="n">
        <v>1.732</v>
      </c>
      <c r="AJ20" s="0" t="n">
        <v>1.681</v>
      </c>
      <c r="AK20" s="0" t="n">
        <v>1.739</v>
      </c>
      <c r="AL20" s="0" t="n">
        <v>1.819</v>
      </c>
      <c r="AM20" s="0" t="n">
        <v>1.9</v>
      </c>
      <c r="AN20" s="0" t="n">
        <v>2.022</v>
      </c>
      <c r="AO20" s="0" t="n">
        <v>2.125</v>
      </c>
      <c r="AP20" s="0" t="n">
        <v>2.195</v>
      </c>
      <c r="AQ20" s="0" t="n">
        <v>2.241</v>
      </c>
      <c r="AR20" s="0" t="n">
        <v>2.267</v>
      </c>
      <c r="AS20" s="0" t="n">
        <v>2.293</v>
      </c>
      <c r="AT20" s="0" t="n">
        <v>2.387</v>
      </c>
      <c r="AU20" s="0" t="n">
        <v>2.048</v>
      </c>
      <c r="AV20" s="0" t="n">
        <v>2.425</v>
      </c>
      <c r="AW20" s="0" t="n">
        <v>2.831</v>
      </c>
      <c r="AX20" s="0" t="n">
        <v>3.094</v>
      </c>
      <c r="AY20" s="0" t="n">
        <v>3.296</v>
      </c>
      <c r="AZ20" s="0" t="n">
        <v>3.456</v>
      </c>
      <c r="BA20" s="0" t="n">
        <v>3.589</v>
      </c>
      <c r="BB20" s="0" t="n">
        <v>3.726</v>
      </c>
      <c r="BC20" s="0" t="n">
        <v>3.869</v>
      </c>
      <c r="BD20" s="0" t="n">
        <v>4.017</v>
      </c>
      <c r="BE20" s="0" t="n">
        <v>2022</v>
      </c>
    </row>
    <row r="21" customFormat="false" ht="15" hidden="false" customHeight="false" outlineLevel="0" collapsed="false">
      <c r="A21" s="0" t="s">
        <v>27</v>
      </c>
      <c r="B21" s="0" t="s">
        <v>263</v>
      </c>
      <c r="C21" s="0" t="s">
        <v>444</v>
      </c>
      <c r="D21" s="0" t="s">
        <v>240</v>
      </c>
      <c r="E21" s="0" t="s">
        <v>241</v>
      </c>
      <c r="F21" s="0" t="s">
        <v>242</v>
      </c>
      <c r="G21" s="0" t="n">
        <v>2.302</v>
      </c>
      <c r="H21" s="0" t="n">
        <v>1.557</v>
      </c>
      <c r="I21" s="0" t="n">
        <v>1.542</v>
      </c>
      <c r="J21" s="0" t="n">
        <v>1.365</v>
      </c>
      <c r="K21" s="0" t="n">
        <v>1.456</v>
      </c>
      <c r="L21" s="0" t="n">
        <v>1.58</v>
      </c>
      <c r="M21" s="0" t="n">
        <v>2.036</v>
      </c>
      <c r="N21" s="0" t="n">
        <v>2.43</v>
      </c>
      <c r="O21" s="0" t="n">
        <v>2.552</v>
      </c>
      <c r="P21" s="0" t="n">
        <v>2.37</v>
      </c>
      <c r="Q21" s="0" t="n">
        <v>2.89</v>
      </c>
      <c r="R21" s="0" t="n">
        <v>2.954</v>
      </c>
      <c r="S21" s="0" t="n">
        <v>3.284</v>
      </c>
      <c r="T21" s="0" t="n">
        <v>3.199</v>
      </c>
      <c r="U21" s="0" t="n">
        <v>2.227</v>
      </c>
      <c r="V21" s="0" t="n">
        <v>2.993</v>
      </c>
      <c r="W21" s="0" t="n">
        <v>3.251</v>
      </c>
      <c r="X21" s="0" t="n">
        <v>3.124</v>
      </c>
      <c r="Y21" s="0" t="n">
        <v>3.362</v>
      </c>
      <c r="Z21" s="0" t="n">
        <v>3.681</v>
      </c>
      <c r="AA21" s="0" t="n">
        <v>3.522</v>
      </c>
      <c r="AB21" s="0" t="n">
        <v>3.666</v>
      </c>
      <c r="AC21" s="0" t="n">
        <v>4.191</v>
      </c>
      <c r="AD21" s="0" t="n">
        <v>5.348</v>
      </c>
      <c r="AE21" s="0" t="n">
        <v>6.187</v>
      </c>
      <c r="AF21" s="0" t="n">
        <v>6.571</v>
      </c>
      <c r="AG21" s="0" t="n">
        <v>7.034</v>
      </c>
      <c r="AH21" s="0" t="n">
        <v>8.17</v>
      </c>
      <c r="AI21" s="0" t="n">
        <v>9.787</v>
      </c>
      <c r="AJ21" s="0" t="n">
        <v>9.728</v>
      </c>
      <c r="AK21" s="0" t="n">
        <v>9.543</v>
      </c>
      <c r="AL21" s="0" t="n">
        <v>10.691</v>
      </c>
      <c r="AM21" s="0" t="n">
        <v>11.148</v>
      </c>
      <c r="AN21" s="0" t="n">
        <v>12.518</v>
      </c>
      <c r="AO21" s="0" t="n">
        <v>13.288</v>
      </c>
      <c r="AP21" s="0" t="n">
        <v>11.389</v>
      </c>
      <c r="AQ21" s="0" t="n">
        <v>11.818</v>
      </c>
      <c r="AR21" s="0" t="n">
        <v>12.697</v>
      </c>
      <c r="AS21" s="0" t="n">
        <v>14.257</v>
      </c>
      <c r="AT21" s="0" t="n">
        <v>14.392</v>
      </c>
      <c r="AU21" s="0" t="n">
        <v>15.674</v>
      </c>
      <c r="AV21" s="0" t="n">
        <v>17.699</v>
      </c>
      <c r="AW21" s="0" t="n">
        <v>17.439</v>
      </c>
      <c r="AX21" s="0" t="n">
        <v>19.398</v>
      </c>
      <c r="AY21" s="0" t="n">
        <v>21.371</v>
      </c>
      <c r="AZ21" s="0" t="n">
        <v>23.107</v>
      </c>
      <c r="BA21" s="0" t="n">
        <v>24.927</v>
      </c>
      <c r="BB21" s="0" t="n">
        <v>26.914</v>
      </c>
      <c r="BC21" s="0" t="n">
        <v>29.064</v>
      </c>
      <c r="BD21" s="0" t="n">
        <v>31.398</v>
      </c>
      <c r="BE21" s="0" t="n">
        <v>2022</v>
      </c>
    </row>
    <row r="22" customFormat="false" ht="15" hidden="false" customHeight="false" outlineLevel="0" collapsed="false">
      <c r="A22" s="0" t="s">
        <v>28</v>
      </c>
      <c r="B22" s="0" t="s">
        <v>264</v>
      </c>
      <c r="C22" s="0" t="s">
        <v>444</v>
      </c>
      <c r="D22" s="0" t="s">
        <v>240</v>
      </c>
      <c r="E22" s="0" t="s">
        <v>241</v>
      </c>
      <c r="F22" s="0" t="s">
        <v>242</v>
      </c>
      <c r="G22" s="0" t="n">
        <v>0.132</v>
      </c>
      <c r="H22" s="0" t="n">
        <v>0.143</v>
      </c>
      <c r="I22" s="0" t="n">
        <v>0.15</v>
      </c>
      <c r="J22" s="0" t="n">
        <v>0.162</v>
      </c>
      <c r="K22" s="0" t="n">
        <v>0.168</v>
      </c>
      <c r="L22" s="0" t="n">
        <v>0.174</v>
      </c>
      <c r="M22" s="0" t="n">
        <v>0.197</v>
      </c>
      <c r="N22" s="0" t="n">
        <v>0.238</v>
      </c>
      <c r="O22" s="0" t="n">
        <v>0.273</v>
      </c>
      <c r="P22" s="0" t="n">
        <v>0.272</v>
      </c>
      <c r="Q22" s="0" t="n">
        <v>0.293</v>
      </c>
      <c r="R22" s="0" t="n">
        <v>0.254</v>
      </c>
      <c r="S22" s="0" t="n">
        <v>0.248</v>
      </c>
      <c r="T22" s="0" t="n">
        <v>0.26</v>
      </c>
      <c r="U22" s="0" t="n">
        <v>0.263</v>
      </c>
      <c r="V22" s="0" t="n">
        <v>0.308</v>
      </c>
      <c r="W22" s="0" t="n">
        <v>0.324</v>
      </c>
      <c r="X22" s="0" t="n">
        <v>0.362</v>
      </c>
      <c r="Y22" s="0" t="n">
        <v>0.398</v>
      </c>
      <c r="Z22" s="0" t="n">
        <v>0.418</v>
      </c>
      <c r="AA22" s="0" t="n">
        <v>0.454</v>
      </c>
      <c r="AB22" s="0" t="n">
        <v>0.474</v>
      </c>
      <c r="AC22" s="0" t="n">
        <v>0.517</v>
      </c>
      <c r="AD22" s="0" t="n">
        <v>0.616</v>
      </c>
      <c r="AE22" s="0" t="n">
        <v>0.7</v>
      </c>
      <c r="AF22" s="0" t="n">
        <v>0.818</v>
      </c>
      <c r="AG22" s="0" t="n">
        <v>0.876</v>
      </c>
      <c r="AH22" s="0" t="n">
        <v>1.071</v>
      </c>
      <c r="AI22" s="0" t="n">
        <v>1.353</v>
      </c>
      <c r="AJ22" s="0" t="n">
        <v>1.274</v>
      </c>
      <c r="AK22" s="0" t="n">
        <v>1.511</v>
      </c>
      <c r="AL22" s="0" t="n">
        <v>1.842</v>
      </c>
      <c r="AM22" s="0" t="n">
        <v>1.931</v>
      </c>
      <c r="AN22" s="0" t="n">
        <v>1.967</v>
      </c>
      <c r="AO22" s="0" t="n">
        <v>1.933</v>
      </c>
      <c r="AP22" s="0" t="n">
        <v>2.126</v>
      </c>
      <c r="AQ22" s="0" t="n">
        <v>2.218</v>
      </c>
      <c r="AR22" s="0" t="n">
        <v>2.445</v>
      </c>
      <c r="AS22" s="0" t="n">
        <v>2.651</v>
      </c>
      <c r="AT22" s="0" t="n">
        <v>2.618</v>
      </c>
      <c r="AU22" s="0" t="n">
        <v>2.586</v>
      </c>
      <c r="AV22" s="0" t="n">
        <v>2.623</v>
      </c>
      <c r="AW22" s="0" t="n">
        <v>2.869</v>
      </c>
      <c r="AX22" s="0" t="n">
        <v>2.897</v>
      </c>
      <c r="AY22" s="0" t="n">
        <v>3.11</v>
      </c>
      <c r="AZ22" s="0" t="n">
        <v>3.395</v>
      </c>
      <c r="BA22" s="0" t="n">
        <v>3.705</v>
      </c>
      <c r="BB22" s="0" t="n">
        <v>3.98</v>
      </c>
      <c r="BC22" s="0" t="n">
        <v>4.283</v>
      </c>
      <c r="BD22" s="0" t="n">
        <v>4.654</v>
      </c>
      <c r="BE22" s="0" t="n">
        <v>2022</v>
      </c>
    </row>
    <row r="23" customFormat="false" ht="15" hidden="false" customHeight="false" outlineLevel="0" collapsed="false">
      <c r="A23" s="0" t="s">
        <v>29</v>
      </c>
      <c r="B23" s="0" t="s">
        <v>265</v>
      </c>
      <c r="C23" s="0" t="s">
        <v>444</v>
      </c>
      <c r="D23" s="0" t="s">
        <v>240</v>
      </c>
      <c r="E23" s="0" t="s">
        <v>241</v>
      </c>
      <c r="F23" s="0" t="s">
        <v>242</v>
      </c>
      <c r="G23" s="0" t="n">
        <v>3.589</v>
      </c>
      <c r="H23" s="0" t="n">
        <v>3.44</v>
      </c>
      <c r="I23" s="0" t="n">
        <v>3.813</v>
      </c>
      <c r="J23" s="0" t="n">
        <v>3.609</v>
      </c>
      <c r="K23" s="0" t="n">
        <v>3.752</v>
      </c>
      <c r="L23" s="0" t="n">
        <v>4.059</v>
      </c>
      <c r="M23" s="0" t="n">
        <v>3.97</v>
      </c>
      <c r="N23" s="0" t="n">
        <v>4.323</v>
      </c>
      <c r="O23" s="0" t="n">
        <v>4.598</v>
      </c>
      <c r="P23" s="0" t="n">
        <v>4.716</v>
      </c>
      <c r="Q23" s="0" t="n">
        <v>4.868</v>
      </c>
      <c r="R23" s="0" t="n">
        <v>5.335</v>
      </c>
      <c r="S23" s="0" t="n">
        <v>5.635</v>
      </c>
      <c r="T23" s="0" t="n">
        <v>5.724</v>
      </c>
      <c r="U23" s="0" t="n">
        <v>5.974</v>
      </c>
      <c r="V23" s="0" t="n">
        <v>6.707</v>
      </c>
      <c r="W23" s="0" t="n">
        <v>7.385</v>
      </c>
      <c r="X23" s="0" t="n">
        <v>7.919</v>
      </c>
      <c r="Y23" s="0" t="n">
        <v>8.49</v>
      </c>
      <c r="Z23" s="0" t="n">
        <v>8.269</v>
      </c>
      <c r="AA23" s="0" t="n">
        <v>8.385</v>
      </c>
      <c r="AB23" s="0" t="n">
        <v>8.155</v>
      </c>
      <c r="AC23" s="0" t="n">
        <v>7.917</v>
      </c>
      <c r="AD23" s="0" t="n">
        <v>8.092</v>
      </c>
      <c r="AE23" s="0" t="n">
        <v>8.785</v>
      </c>
      <c r="AF23" s="0" t="n">
        <v>9.573</v>
      </c>
      <c r="AG23" s="0" t="n">
        <v>11.52</v>
      </c>
      <c r="AH23" s="0" t="n">
        <v>13.216</v>
      </c>
      <c r="AI23" s="0" t="n">
        <v>16.792</v>
      </c>
      <c r="AJ23" s="0" t="n">
        <v>17.464</v>
      </c>
      <c r="AK23" s="0" t="n">
        <v>19.786</v>
      </c>
      <c r="AL23" s="0" t="n">
        <v>24.135</v>
      </c>
      <c r="AM23" s="0" t="n">
        <v>27.282</v>
      </c>
      <c r="AN23" s="0" t="n">
        <v>30.883</v>
      </c>
      <c r="AO23" s="0" t="n">
        <v>33.237</v>
      </c>
      <c r="AP23" s="0" t="n">
        <v>33.241</v>
      </c>
      <c r="AQ23" s="0" t="n">
        <v>34.189</v>
      </c>
      <c r="AR23" s="0" t="n">
        <v>37.782</v>
      </c>
      <c r="AS23" s="0" t="n">
        <v>40.581</v>
      </c>
      <c r="AT23" s="0" t="n">
        <v>41.193</v>
      </c>
      <c r="AU23" s="0" t="n">
        <v>36.897</v>
      </c>
      <c r="AV23" s="0" t="n">
        <v>40.703</v>
      </c>
      <c r="AW23" s="0" t="n">
        <v>44.315</v>
      </c>
      <c r="AX23" s="0" t="n">
        <v>46.473</v>
      </c>
      <c r="AY23" s="0" t="n">
        <v>49.334</v>
      </c>
      <c r="AZ23" s="0" t="n">
        <v>52.52</v>
      </c>
      <c r="BA23" s="0" t="n">
        <v>55.752</v>
      </c>
      <c r="BB23" s="0" t="n">
        <v>59.205</v>
      </c>
      <c r="BC23" s="0" t="n">
        <v>62.871</v>
      </c>
      <c r="BD23" s="0" t="n">
        <v>66.761</v>
      </c>
      <c r="BE23" s="0" t="n">
        <v>2022</v>
      </c>
    </row>
    <row r="24" customFormat="false" ht="15" hidden="false" customHeight="false" outlineLevel="0" collapsed="false">
      <c r="A24" s="0" t="s">
        <v>30</v>
      </c>
      <c r="B24" s="0" t="s">
        <v>266</v>
      </c>
      <c r="C24" s="0" t="s">
        <v>444</v>
      </c>
      <c r="D24" s="0" t="s">
        <v>240</v>
      </c>
      <c r="E24" s="0" t="s">
        <v>241</v>
      </c>
      <c r="F24" s="0" t="s">
        <v>242</v>
      </c>
      <c r="G24" s="0" t="s">
        <v>445</v>
      </c>
      <c r="H24" s="0" t="s">
        <v>445</v>
      </c>
      <c r="I24" s="0" t="s">
        <v>445</v>
      </c>
      <c r="J24" s="0" t="s">
        <v>445</v>
      </c>
      <c r="K24" s="0" t="s">
        <v>445</v>
      </c>
      <c r="L24" s="0" t="s">
        <v>445</v>
      </c>
      <c r="M24" s="0" t="s">
        <v>445</v>
      </c>
      <c r="N24" s="0" t="s">
        <v>445</v>
      </c>
      <c r="O24" s="0" t="s">
        <v>445</v>
      </c>
      <c r="P24" s="0" t="s">
        <v>445</v>
      </c>
      <c r="Q24" s="0" t="s">
        <v>445</v>
      </c>
      <c r="R24" s="0" t="s">
        <v>445</v>
      </c>
      <c r="S24" s="0" t="s">
        <v>445</v>
      </c>
      <c r="T24" s="0" t="s">
        <v>445</v>
      </c>
      <c r="U24" s="0" t="s">
        <v>445</v>
      </c>
      <c r="V24" s="0" t="s">
        <v>445</v>
      </c>
      <c r="W24" s="0" t="n">
        <v>3.584</v>
      </c>
      <c r="X24" s="0" t="n">
        <v>4.578</v>
      </c>
      <c r="Y24" s="0" t="n">
        <v>5.281</v>
      </c>
      <c r="Z24" s="0" t="n">
        <v>5.766</v>
      </c>
      <c r="AA24" s="0" t="n">
        <v>5.554</v>
      </c>
      <c r="AB24" s="0" t="n">
        <v>5.784</v>
      </c>
      <c r="AC24" s="0" t="n">
        <v>6.711</v>
      </c>
      <c r="AD24" s="0" t="n">
        <v>8.477</v>
      </c>
      <c r="AE24" s="0" t="n">
        <v>10.157</v>
      </c>
      <c r="AF24" s="0" t="n">
        <v>10.935</v>
      </c>
      <c r="AG24" s="0" t="n">
        <v>12.46</v>
      </c>
      <c r="AH24" s="0" t="n">
        <v>15.323</v>
      </c>
      <c r="AI24" s="0" t="n">
        <v>18.712</v>
      </c>
      <c r="AJ24" s="0" t="n">
        <v>17.601</v>
      </c>
      <c r="AK24" s="0" t="n">
        <v>17.164</v>
      </c>
      <c r="AL24" s="0" t="n">
        <v>18.629</v>
      </c>
      <c r="AM24" s="0" t="n">
        <v>17.207</v>
      </c>
      <c r="AN24" s="0" t="n">
        <v>18.155</v>
      </c>
      <c r="AO24" s="0" t="n">
        <v>18.522</v>
      </c>
      <c r="AP24" s="0" t="n">
        <v>16.404</v>
      </c>
      <c r="AQ24" s="0" t="n">
        <v>17.117</v>
      </c>
      <c r="AR24" s="0" t="n">
        <v>18.326</v>
      </c>
      <c r="AS24" s="0" t="n">
        <v>20.484</v>
      </c>
      <c r="AT24" s="0" t="n">
        <v>20.483</v>
      </c>
      <c r="AU24" s="0" t="n">
        <v>20.226</v>
      </c>
      <c r="AV24" s="0" t="n">
        <v>23.673</v>
      </c>
      <c r="AW24" s="0" t="n">
        <v>24.535</v>
      </c>
      <c r="AX24" s="0" t="n">
        <v>27.216</v>
      </c>
      <c r="AY24" s="0" t="n">
        <v>29.078</v>
      </c>
      <c r="AZ24" s="0" t="n">
        <v>30.754</v>
      </c>
      <c r="BA24" s="0" t="n">
        <v>32.436</v>
      </c>
      <c r="BB24" s="0" t="n">
        <v>34.052</v>
      </c>
      <c r="BC24" s="0" t="n">
        <v>35.72</v>
      </c>
      <c r="BD24" s="0" t="n">
        <v>37.722</v>
      </c>
      <c r="BE24" s="0" t="n">
        <v>2022</v>
      </c>
    </row>
    <row r="25" customFormat="false" ht="15" hidden="false" customHeight="false" outlineLevel="0" collapsed="false">
      <c r="A25" s="0" t="s">
        <v>31</v>
      </c>
      <c r="B25" s="0" t="s">
        <v>267</v>
      </c>
      <c r="C25" s="0" t="s">
        <v>444</v>
      </c>
      <c r="D25" s="0" t="s">
        <v>240</v>
      </c>
      <c r="E25" s="0" t="s">
        <v>241</v>
      </c>
      <c r="F25" s="0" t="s">
        <v>242</v>
      </c>
      <c r="G25" s="0" t="n">
        <v>1.174</v>
      </c>
      <c r="H25" s="0" t="n">
        <v>1.037</v>
      </c>
      <c r="I25" s="0" t="n">
        <v>1.094</v>
      </c>
      <c r="J25" s="0" t="n">
        <v>1.208</v>
      </c>
      <c r="K25" s="0" t="n">
        <v>1.2</v>
      </c>
      <c r="L25" s="0" t="n">
        <v>1.117</v>
      </c>
      <c r="M25" s="0" t="n">
        <v>1.515</v>
      </c>
      <c r="N25" s="0" t="n">
        <v>2.374</v>
      </c>
      <c r="O25" s="0" t="n">
        <v>3.082</v>
      </c>
      <c r="P25" s="0" t="n">
        <v>3.441</v>
      </c>
      <c r="Q25" s="0" t="n">
        <v>3.799</v>
      </c>
      <c r="R25" s="0" t="n">
        <v>3.802</v>
      </c>
      <c r="S25" s="0" t="n">
        <v>3.928</v>
      </c>
      <c r="T25" s="0" t="n">
        <v>3.957</v>
      </c>
      <c r="U25" s="0" t="n">
        <v>4.258</v>
      </c>
      <c r="V25" s="0" t="n">
        <v>4.805</v>
      </c>
      <c r="W25" s="0" t="n">
        <v>4.926</v>
      </c>
      <c r="X25" s="0" t="n">
        <v>5.011</v>
      </c>
      <c r="Y25" s="0" t="n">
        <v>4.808</v>
      </c>
      <c r="Z25" s="0" t="n">
        <v>5.413</v>
      </c>
      <c r="AA25" s="0" t="n">
        <v>5.682</v>
      </c>
      <c r="AB25" s="0" t="n">
        <v>5.46</v>
      </c>
      <c r="AC25" s="0" t="n">
        <v>5.395</v>
      </c>
      <c r="AD25" s="0" t="n">
        <v>7.469</v>
      </c>
      <c r="AE25" s="0" t="n">
        <v>8.819</v>
      </c>
      <c r="AF25" s="0" t="n">
        <v>9.833</v>
      </c>
      <c r="AG25" s="0" t="n">
        <v>9.919</v>
      </c>
      <c r="AH25" s="0" t="n">
        <v>10.566</v>
      </c>
      <c r="AI25" s="0" t="n">
        <v>10.731</v>
      </c>
      <c r="AJ25" s="0" t="n">
        <v>10.118</v>
      </c>
      <c r="AK25" s="0" t="n">
        <v>12.637</v>
      </c>
      <c r="AL25" s="0" t="n">
        <v>15.111</v>
      </c>
      <c r="AM25" s="0" t="n">
        <v>13.907</v>
      </c>
      <c r="AN25" s="0" t="n">
        <v>14.272</v>
      </c>
      <c r="AO25" s="0" t="n">
        <v>15.47</v>
      </c>
      <c r="AP25" s="0" t="n">
        <v>13.531</v>
      </c>
      <c r="AQ25" s="0" t="n">
        <v>15.083</v>
      </c>
      <c r="AR25" s="0" t="n">
        <v>16.105</v>
      </c>
      <c r="AS25" s="0" t="n">
        <v>17.032</v>
      </c>
      <c r="AT25" s="0" t="n">
        <v>16.696</v>
      </c>
      <c r="AU25" s="0" t="n">
        <v>14.93</v>
      </c>
      <c r="AV25" s="0" t="n">
        <v>18.737</v>
      </c>
      <c r="AW25" s="0" t="n">
        <v>20.352</v>
      </c>
      <c r="AX25" s="0" t="n">
        <v>20.445</v>
      </c>
      <c r="AY25" s="0" t="n">
        <v>21.418</v>
      </c>
      <c r="AZ25" s="0" t="n">
        <v>22.779</v>
      </c>
      <c r="BA25" s="0" t="n">
        <v>24.828</v>
      </c>
      <c r="BB25" s="0" t="n">
        <v>26.791</v>
      </c>
      <c r="BC25" s="0" t="n">
        <v>28.909</v>
      </c>
      <c r="BD25" s="0" t="n">
        <v>31.184</v>
      </c>
      <c r="BE25" s="0" t="n">
        <v>2022</v>
      </c>
    </row>
    <row r="26" customFormat="false" ht="15" hidden="false" customHeight="false" outlineLevel="0" collapsed="false">
      <c r="A26" s="0" t="s">
        <v>32</v>
      </c>
      <c r="B26" s="0" t="s">
        <v>268</v>
      </c>
      <c r="C26" s="0" t="s">
        <v>444</v>
      </c>
      <c r="D26" s="0" t="s">
        <v>240</v>
      </c>
      <c r="E26" s="0" t="s">
        <v>241</v>
      </c>
      <c r="F26" s="0" t="s">
        <v>242</v>
      </c>
      <c r="G26" s="0" t="n">
        <v>145.819</v>
      </c>
      <c r="H26" s="0" t="n">
        <v>167.583</v>
      </c>
      <c r="I26" s="0" t="n">
        <v>179.166</v>
      </c>
      <c r="J26" s="0" t="n">
        <v>143.652</v>
      </c>
      <c r="K26" s="0" t="n">
        <v>142.957</v>
      </c>
      <c r="L26" s="0" t="n">
        <v>226.938</v>
      </c>
      <c r="M26" s="0" t="n">
        <v>263.256</v>
      </c>
      <c r="N26" s="0" t="n">
        <v>286.539</v>
      </c>
      <c r="O26" s="0" t="n">
        <v>320.105</v>
      </c>
      <c r="P26" s="0" t="n">
        <v>439.434</v>
      </c>
      <c r="Q26" s="0" t="n">
        <v>455.335</v>
      </c>
      <c r="R26" s="0" t="n">
        <v>399.249</v>
      </c>
      <c r="S26" s="0" t="n">
        <v>382.465</v>
      </c>
      <c r="T26" s="0" t="n">
        <v>429.184</v>
      </c>
      <c r="U26" s="0" t="n">
        <v>546.764</v>
      </c>
      <c r="V26" s="0" t="n">
        <v>770.86</v>
      </c>
      <c r="W26" s="0" t="n">
        <v>851.146</v>
      </c>
      <c r="X26" s="0" t="n">
        <v>883.862</v>
      </c>
      <c r="Y26" s="0" t="n">
        <v>864.307</v>
      </c>
      <c r="Z26" s="0" t="n">
        <v>599.642</v>
      </c>
      <c r="AA26" s="0" t="n">
        <v>655.454</v>
      </c>
      <c r="AB26" s="0" t="n">
        <v>559.982</v>
      </c>
      <c r="AC26" s="0" t="n">
        <v>509.798</v>
      </c>
      <c r="AD26" s="0" t="n">
        <v>558.232</v>
      </c>
      <c r="AE26" s="0" t="n">
        <v>669.29</v>
      </c>
      <c r="AF26" s="0" t="n">
        <v>891.633</v>
      </c>
      <c r="AG26" s="67" t="n">
        <v>1107.628</v>
      </c>
      <c r="AH26" s="67" t="n">
        <v>1397.114</v>
      </c>
      <c r="AI26" s="67" t="n">
        <v>1695.855</v>
      </c>
      <c r="AJ26" s="67" t="n">
        <v>1669.204</v>
      </c>
      <c r="AK26" s="67" t="n">
        <v>2208.704</v>
      </c>
      <c r="AL26" s="67" t="n">
        <v>2614.027</v>
      </c>
      <c r="AM26" s="67" t="n">
        <v>2464.053</v>
      </c>
      <c r="AN26" s="67" t="n">
        <v>2471.718</v>
      </c>
      <c r="AO26" s="67" t="n">
        <v>2456.055</v>
      </c>
      <c r="AP26" s="67" t="n">
        <v>1800.046</v>
      </c>
      <c r="AQ26" s="67" t="n">
        <v>1796.622</v>
      </c>
      <c r="AR26" s="67" t="n">
        <v>2063.519</v>
      </c>
      <c r="AS26" s="67" t="n">
        <v>1916.934</v>
      </c>
      <c r="AT26" s="67" t="n">
        <v>1873.286</v>
      </c>
      <c r="AU26" s="67" t="n">
        <v>1476.092</v>
      </c>
      <c r="AV26" s="67" t="n">
        <v>1670.65</v>
      </c>
      <c r="AW26" s="67" t="n">
        <v>1951.849</v>
      </c>
      <c r="AX26" s="67" t="n">
        <v>2173.671</v>
      </c>
      <c r="AY26" s="67" t="n">
        <v>2331.391</v>
      </c>
      <c r="AZ26" s="67" t="n">
        <v>2437.906</v>
      </c>
      <c r="BA26" s="67" t="n">
        <v>2596.117</v>
      </c>
      <c r="BB26" s="67" t="n">
        <v>2760.057</v>
      </c>
      <c r="BC26" s="67" t="n">
        <v>2903.891</v>
      </c>
      <c r="BD26" s="67" t="n">
        <v>3058.227</v>
      </c>
      <c r="BE26" s="0" t="n">
        <v>2023</v>
      </c>
    </row>
    <row r="27" customFormat="false" ht="15" hidden="false" customHeight="false" outlineLevel="0" collapsed="false">
      <c r="A27" s="0" t="s">
        <v>33</v>
      </c>
      <c r="B27" s="0" t="s">
        <v>269</v>
      </c>
      <c r="C27" s="0" t="s">
        <v>444</v>
      </c>
      <c r="D27" s="0" t="s">
        <v>240</v>
      </c>
      <c r="E27" s="0" t="s">
        <v>241</v>
      </c>
      <c r="F27" s="0" t="s">
        <v>242</v>
      </c>
      <c r="G27" s="0" t="s">
        <v>445</v>
      </c>
      <c r="H27" s="0" t="s">
        <v>445</v>
      </c>
      <c r="I27" s="0" t="s">
        <v>445</v>
      </c>
      <c r="J27" s="0" t="s">
        <v>445</v>
      </c>
      <c r="K27" s="0" t="s">
        <v>445</v>
      </c>
      <c r="L27" s="0" t="n">
        <v>4.831</v>
      </c>
      <c r="M27" s="0" t="n">
        <v>3.291</v>
      </c>
      <c r="N27" s="0" t="n">
        <v>3.872</v>
      </c>
      <c r="O27" s="0" t="n">
        <v>3.689</v>
      </c>
      <c r="P27" s="0" t="n">
        <v>4.109</v>
      </c>
      <c r="Q27" s="0" t="n">
        <v>4.923</v>
      </c>
      <c r="R27" s="0" t="n">
        <v>5.254</v>
      </c>
      <c r="S27" s="0" t="n">
        <v>5.526</v>
      </c>
      <c r="T27" s="0" t="n">
        <v>5.588</v>
      </c>
      <c r="U27" s="0" t="n">
        <v>6.002</v>
      </c>
      <c r="V27" s="0" t="n">
        <v>7.153</v>
      </c>
      <c r="W27" s="0" t="n">
        <v>7.204</v>
      </c>
      <c r="X27" s="0" t="n">
        <v>7.043</v>
      </c>
      <c r="Y27" s="0" t="n">
        <v>5.353</v>
      </c>
      <c r="Z27" s="0" t="n">
        <v>5.779</v>
      </c>
      <c r="AA27" s="0" t="n">
        <v>6.65</v>
      </c>
      <c r="AB27" s="0" t="n">
        <v>6.206</v>
      </c>
      <c r="AC27" s="0" t="n">
        <v>6.475</v>
      </c>
      <c r="AD27" s="0" t="n">
        <v>7.266</v>
      </c>
      <c r="AE27" s="0" t="n">
        <v>8.723</v>
      </c>
      <c r="AF27" s="0" t="n">
        <v>10.561</v>
      </c>
      <c r="AG27" s="0" t="n">
        <v>12.71</v>
      </c>
      <c r="AH27" s="0" t="n">
        <v>13.571</v>
      </c>
      <c r="AI27" s="0" t="n">
        <v>15.949</v>
      </c>
      <c r="AJ27" s="0" t="n">
        <v>11.892</v>
      </c>
      <c r="AK27" s="0" t="n">
        <v>13.707</v>
      </c>
      <c r="AL27" s="0" t="n">
        <v>18.525</v>
      </c>
      <c r="AM27" s="0" t="n">
        <v>19.048</v>
      </c>
      <c r="AN27" s="0" t="n">
        <v>18.094</v>
      </c>
      <c r="AO27" s="0" t="n">
        <v>17.098</v>
      </c>
      <c r="AP27" s="0" t="n">
        <v>12.93</v>
      </c>
      <c r="AQ27" s="0" t="n">
        <v>11.4</v>
      </c>
      <c r="AR27" s="0" t="n">
        <v>12.128</v>
      </c>
      <c r="AS27" s="0" t="n">
        <v>13.567</v>
      </c>
      <c r="AT27" s="0" t="n">
        <v>13.469</v>
      </c>
      <c r="AU27" s="0" t="n">
        <v>12.006</v>
      </c>
      <c r="AV27" s="0" t="n">
        <v>14.006</v>
      </c>
      <c r="AW27" s="0" t="n">
        <v>16.682</v>
      </c>
      <c r="AX27" s="0" t="n">
        <v>15.128</v>
      </c>
      <c r="AY27" s="0" t="n">
        <v>15.51</v>
      </c>
      <c r="AZ27" s="0" t="n">
        <v>16.319</v>
      </c>
      <c r="BA27" s="0" t="n">
        <v>17.025</v>
      </c>
      <c r="BB27" s="0" t="n">
        <v>17.771</v>
      </c>
      <c r="BC27" s="0" t="n">
        <v>18.678</v>
      </c>
      <c r="BD27" s="0" t="n">
        <v>19.769</v>
      </c>
      <c r="BE27" s="0" t="n">
        <v>2023</v>
      </c>
    </row>
    <row r="28" customFormat="false" ht="15" hidden="false" customHeight="false" outlineLevel="0" collapsed="false">
      <c r="A28" s="0" t="s">
        <v>34</v>
      </c>
      <c r="B28" s="0" t="s">
        <v>270</v>
      </c>
      <c r="C28" s="0" t="s">
        <v>444</v>
      </c>
      <c r="D28" s="0" t="s">
        <v>240</v>
      </c>
      <c r="E28" s="0" t="s">
        <v>241</v>
      </c>
      <c r="F28" s="0" t="s">
        <v>242</v>
      </c>
      <c r="G28" s="0" t="n">
        <v>37.751</v>
      </c>
      <c r="H28" s="0" t="n">
        <v>40.718</v>
      </c>
      <c r="I28" s="0" t="n">
        <v>42.467</v>
      </c>
      <c r="J28" s="0" t="n">
        <v>43.641</v>
      </c>
      <c r="K28" s="0" t="n">
        <v>46.358</v>
      </c>
      <c r="L28" s="0" t="n">
        <v>39.692</v>
      </c>
      <c r="M28" s="0" t="n">
        <v>35.13</v>
      </c>
      <c r="N28" s="0" t="n">
        <v>40.721</v>
      </c>
      <c r="O28" s="0" t="n">
        <v>66.546</v>
      </c>
      <c r="P28" s="0" t="n">
        <v>67.774</v>
      </c>
      <c r="Q28" s="0" t="n">
        <v>29.882</v>
      </c>
      <c r="R28" s="0" t="n">
        <v>2.928</v>
      </c>
      <c r="S28" s="0" t="n">
        <v>11.882</v>
      </c>
      <c r="T28" s="0" t="n">
        <v>6.449</v>
      </c>
      <c r="U28" s="0" t="n">
        <v>11.338</v>
      </c>
      <c r="V28" s="0" t="n">
        <v>18.992</v>
      </c>
      <c r="W28" s="0" t="n">
        <v>12.295</v>
      </c>
      <c r="X28" s="0" t="n">
        <v>11.317</v>
      </c>
      <c r="Y28" s="0" t="n">
        <v>15.031</v>
      </c>
      <c r="Z28" s="0" t="n">
        <v>13.628</v>
      </c>
      <c r="AA28" s="0" t="n">
        <v>13.246</v>
      </c>
      <c r="AB28" s="0" t="n">
        <v>14.183</v>
      </c>
      <c r="AC28" s="0" t="n">
        <v>16.403</v>
      </c>
      <c r="AD28" s="0" t="n">
        <v>21.146</v>
      </c>
      <c r="AE28" s="0" t="n">
        <v>26.158</v>
      </c>
      <c r="AF28" s="0" t="n">
        <v>29.868</v>
      </c>
      <c r="AG28" s="0" t="n">
        <v>34.38</v>
      </c>
      <c r="AH28" s="0" t="n">
        <v>44.432</v>
      </c>
      <c r="AI28" s="0" t="n">
        <v>54.476</v>
      </c>
      <c r="AJ28" s="0" t="n">
        <v>52.024</v>
      </c>
      <c r="AK28" s="0" t="n">
        <v>50.69</v>
      </c>
      <c r="AL28" s="0" t="n">
        <v>57.682</v>
      </c>
      <c r="AM28" s="0" t="n">
        <v>54.297</v>
      </c>
      <c r="AN28" s="0" t="n">
        <v>55.82</v>
      </c>
      <c r="AO28" s="0" t="n">
        <v>57.081</v>
      </c>
      <c r="AP28" s="0" t="n">
        <v>50.766</v>
      </c>
      <c r="AQ28" s="0" t="n">
        <v>53.929</v>
      </c>
      <c r="AR28" s="0" t="n">
        <v>59.288</v>
      </c>
      <c r="AS28" s="0" t="n">
        <v>66.398</v>
      </c>
      <c r="AT28" s="0" t="n">
        <v>68.889</v>
      </c>
      <c r="AU28" s="0" t="n">
        <v>70.311</v>
      </c>
      <c r="AV28" s="0" t="n">
        <v>84.1</v>
      </c>
      <c r="AW28" s="0" t="n">
        <v>90.422</v>
      </c>
      <c r="AX28" s="0" t="n">
        <v>101.611</v>
      </c>
      <c r="AY28" s="0" t="n">
        <v>107.933</v>
      </c>
      <c r="AZ28" s="0" t="n">
        <v>114.461</v>
      </c>
      <c r="BA28" s="0" t="n">
        <v>120.579</v>
      </c>
      <c r="BB28" s="0" t="n">
        <v>126.442</v>
      </c>
      <c r="BC28" s="0" t="n">
        <v>132.618</v>
      </c>
      <c r="BD28" s="0" t="n">
        <v>138.756</v>
      </c>
      <c r="BE28" s="0" t="n">
        <v>2023</v>
      </c>
    </row>
    <row r="29" customFormat="false" ht="15" hidden="false" customHeight="false" outlineLevel="0" collapsed="false">
      <c r="A29" s="0" t="s">
        <v>35</v>
      </c>
      <c r="B29" s="0" t="s">
        <v>271</v>
      </c>
      <c r="C29" s="0" t="s">
        <v>444</v>
      </c>
      <c r="D29" s="0" t="s">
        <v>240</v>
      </c>
      <c r="E29" s="0" t="s">
        <v>241</v>
      </c>
      <c r="F29" s="0" t="s">
        <v>242</v>
      </c>
      <c r="G29" s="0" t="n">
        <v>2.386</v>
      </c>
      <c r="H29" s="0" t="n">
        <v>2.076</v>
      </c>
      <c r="I29" s="0" t="n">
        <v>1.934</v>
      </c>
      <c r="J29" s="0" t="n">
        <v>1.767</v>
      </c>
      <c r="K29" s="0" t="n">
        <v>1.579</v>
      </c>
      <c r="L29" s="0" t="n">
        <v>1.746</v>
      </c>
      <c r="M29" s="0" t="n">
        <v>2.29</v>
      </c>
      <c r="N29" s="0" t="n">
        <v>2.665</v>
      </c>
      <c r="O29" s="0" t="n">
        <v>2.942</v>
      </c>
      <c r="P29" s="0" t="n">
        <v>2.942</v>
      </c>
      <c r="Q29" s="0" t="n">
        <v>3.488</v>
      </c>
      <c r="R29" s="0" t="n">
        <v>3.526</v>
      </c>
      <c r="S29" s="0" t="n">
        <v>3.775</v>
      </c>
      <c r="T29" s="0" t="n">
        <v>3.599</v>
      </c>
      <c r="U29" s="0" t="n">
        <v>2.164</v>
      </c>
      <c r="V29" s="0" t="n">
        <v>2.676</v>
      </c>
      <c r="W29" s="0" t="n">
        <v>2.909</v>
      </c>
      <c r="X29" s="0" t="n">
        <v>2.753</v>
      </c>
      <c r="Y29" s="0" t="n">
        <v>3.155</v>
      </c>
      <c r="Z29" s="0" t="n">
        <v>3.388</v>
      </c>
      <c r="AA29" s="0" t="n">
        <v>2.961</v>
      </c>
      <c r="AB29" s="0" t="n">
        <v>3.19</v>
      </c>
      <c r="AC29" s="0" t="n">
        <v>3.62</v>
      </c>
      <c r="AD29" s="0" t="n">
        <v>4.74</v>
      </c>
      <c r="AE29" s="0" t="n">
        <v>5.449</v>
      </c>
      <c r="AF29" s="0" t="n">
        <v>6.15</v>
      </c>
      <c r="AG29" s="0" t="n">
        <v>6.548</v>
      </c>
      <c r="AH29" s="0" t="n">
        <v>7.627</v>
      </c>
      <c r="AI29" s="0" t="n">
        <v>9.45</v>
      </c>
      <c r="AJ29" s="0" t="n">
        <v>9.44</v>
      </c>
      <c r="AK29" s="0" t="n">
        <v>10.118</v>
      </c>
      <c r="AL29" s="0" t="n">
        <v>12.078</v>
      </c>
      <c r="AM29" s="0" t="n">
        <v>12.569</v>
      </c>
      <c r="AN29" s="0" t="n">
        <v>13.444</v>
      </c>
      <c r="AO29" s="0" t="n">
        <v>13.947</v>
      </c>
      <c r="AP29" s="0" t="n">
        <v>11.833</v>
      </c>
      <c r="AQ29" s="0" t="n">
        <v>12.829</v>
      </c>
      <c r="AR29" s="0" t="n">
        <v>14.094</v>
      </c>
      <c r="AS29" s="0" t="n">
        <v>15.916</v>
      </c>
      <c r="AT29" s="0" t="n">
        <v>16.031</v>
      </c>
      <c r="AU29" s="0" t="n">
        <v>17.754</v>
      </c>
      <c r="AV29" s="0" t="n">
        <v>19.654</v>
      </c>
      <c r="AW29" s="0" t="n">
        <v>18.906</v>
      </c>
      <c r="AX29" s="0" t="n">
        <v>20.382</v>
      </c>
      <c r="AY29" s="0" t="n">
        <v>21.902</v>
      </c>
      <c r="AZ29" s="0" t="n">
        <v>23.56</v>
      </c>
      <c r="BA29" s="0" t="n">
        <v>25.237</v>
      </c>
      <c r="BB29" s="0" t="n">
        <v>27.011</v>
      </c>
      <c r="BC29" s="0" t="n">
        <v>28.929</v>
      </c>
      <c r="BD29" s="0" t="n">
        <v>30.961</v>
      </c>
      <c r="BE29" s="0" t="n">
        <v>2022</v>
      </c>
    </row>
    <row r="30" customFormat="false" ht="15" hidden="false" customHeight="false" outlineLevel="0" collapsed="false">
      <c r="A30" s="0" t="s">
        <v>36</v>
      </c>
      <c r="B30" s="0" t="s">
        <v>272</v>
      </c>
      <c r="C30" s="0" t="s">
        <v>444</v>
      </c>
      <c r="D30" s="0" t="s">
        <v>240</v>
      </c>
      <c r="E30" s="0" t="s">
        <v>241</v>
      </c>
      <c r="F30" s="0" t="s">
        <v>242</v>
      </c>
      <c r="G30" s="0" t="n">
        <v>0.951</v>
      </c>
      <c r="H30" s="0" t="n">
        <v>0.989</v>
      </c>
      <c r="I30" s="0" t="n">
        <v>1.045</v>
      </c>
      <c r="J30" s="0" t="n">
        <v>1.106</v>
      </c>
      <c r="K30" s="0" t="n">
        <v>1.005</v>
      </c>
      <c r="L30" s="0" t="n">
        <v>1.17</v>
      </c>
      <c r="M30" s="0" t="n">
        <v>1.233</v>
      </c>
      <c r="N30" s="0" t="n">
        <v>1.161</v>
      </c>
      <c r="O30" s="0" t="n">
        <v>1.088</v>
      </c>
      <c r="P30" s="0" t="n">
        <v>1.131</v>
      </c>
      <c r="Q30" s="0" t="n">
        <v>1.131</v>
      </c>
      <c r="R30" s="0" t="n">
        <v>1.167</v>
      </c>
      <c r="S30" s="0" t="n">
        <v>1.082</v>
      </c>
      <c r="T30" s="0" t="n">
        <v>0.938</v>
      </c>
      <c r="U30" s="0" t="n">
        <v>0.924</v>
      </c>
      <c r="V30" s="0" t="n">
        <v>1</v>
      </c>
      <c r="W30" s="0" t="n">
        <v>0.868</v>
      </c>
      <c r="X30" s="0" t="n">
        <v>0.972</v>
      </c>
      <c r="Y30" s="0" t="n">
        <v>0.893</v>
      </c>
      <c r="Z30" s="0" t="n">
        <v>0.866</v>
      </c>
      <c r="AA30" s="0" t="n">
        <v>0.87</v>
      </c>
      <c r="AB30" s="0" t="n">
        <v>0.877</v>
      </c>
      <c r="AC30" s="0" t="n">
        <v>0.825</v>
      </c>
      <c r="AD30" s="0" t="n">
        <v>0.785</v>
      </c>
      <c r="AE30" s="0" t="n">
        <v>0.915</v>
      </c>
      <c r="AF30" s="0" t="n">
        <v>1.117</v>
      </c>
      <c r="AG30" s="0" t="n">
        <v>1.273</v>
      </c>
      <c r="AH30" s="0" t="n">
        <v>1.356</v>
      </c>
      <c r="AI30" s="0" t="n">
        <v>1.612</v>
      </c>
      <c r="AJ30" s="0" t="n">
        <v>1.775</v>
      </c>
      <c r="AK30" s="0" t="n">
        <v>2.032</v>
      </c>
      <c r="AL30" s="0" t="n">
        <v>2.236</v>
      </c>
      <c r="AM30" s="0" t="n">
        <v>2.333</v>
      </c>
      <c r="AN30" s="0" t="n">
        <v>2.456</v>
      </c>
      <c r="AO30" s="0" t="n">
        <v>2.706</v>
      </c>
      <c r="AP30" s="0" t="n">
        <v>3.104</v>
      </c>
      <c r="AQ30" s="0" t="n">
        <v>2.96</v>
      </c>
      <c r="AR30" s="0" t="n">
        <v>3.172</v>
      </c>
      <c r="AS30" s="0" t="n">
        <v>3.037</v>
      </c>
      <c r="AT30" s="0" t="n">
        <v>3.012</v>
      </c>
      <c r="AU30" s="0" t="n">
        <v>3.086</v>
      </c>
      <c r="AV30" s="0" t="n">
        <v>3.351</v>
      </c>
      <c r="AW30" s="0" t="n">
        <v>3.917</v>
      </c>
      <c r="AX30" s="0" t="n">
        <v>4.216</v>
      </c>
      <c r="AY30" s="0" t="n">
        <v>3.075</v>
      </c>
      <c r="AZ30" s="0" t="n">
        <v>3.299</v>
      </c>
      <c r="BA30" s="0" t="n">
        <v>3.787</v>
      </c>
      <c r="BB30" s="0" t="n">
        <v>4.226</v>
      </c>
      <c r="BC30" s="0" t="n">
        <v>4.654</v>
      </c>
      <c r="BD30" s="0" t="n">
        <v>4.97</v>
      </c>
      <c r="BE30" s="0" t="n">
        <v>2022</v>
      </c>
    </row>
    <row r="31" customFormat="false" ht="15" hidden="false" customHeight="false" outlineLevel="0" collapsed="false">
      <c r="A31" s="0" t="s">
        <v>37</v>
      </c>
      <c r="B31" s="0" t="s">
        <v>273</v>
      </c>
      <c r="C31" s="0" t="s">
        <v>444</v>
      </c>
      <c r="D31" s="0" t="s">
        <v>240</v>
      </c>
      <c r="E31" s="0" t="s">
        <v>241</v>
      </c>
      <c r="F31" s="0" t="s">
        <v>242</v>
      </c>
      <c r="G31" s="0" t="n">
        <v>0.157</v>
      </c>
      <c r="H31" s="0" t="n">
        <v>0.154</v>
      </c>
      <c r="I31" s="0" t="n">
        <v>0.155</v>
      </c>
      <c r="J31" s="0" t="n">
        <v>0.152</v>
      </c>
      <c r="K31" s="0" t="n">
        <v>0.145</v>
      </c>
      <c r="L31" s="0" t="n">
        <v>0.152</v>
      </c>
      <c r="M31" s="0" t="n">
        <v>0.21</v>
      </c>
      <c r="N31" s="0" t="n">
        <v>0.26</v>
      </c>
      <c r="O31" s="0" t="n">
        <v>0.292</v>
      </c>
      <c r="P31" s="0" t="n">
        <v>0.295</v>
      </c>
      <c r="Q31" s="0" t="n">
        <v>0.339</v>
      </c>
      <c r="R31" s="0" t="n">
        <v>0.353</v>
      </c>
      <c r="S31" s="0" t="n">
        <v>0.395</v>
      </c>
      <c r="T31" s="0" t="n">
        <v>0.398</v>
      </c>
      <c r="U31" s="0" t="n">
        <v>0.448</v>
      </c>
      <c r="V31" s="0" t="n">
        <v>0.536</v>
      </c>
      <c r="W31" s="0" t="n">
        <v>0.553</v>
      </c>
      <c r="X31" s="0" t="n">
        <v>0.54</v>
      </c>
      <c r="Y31" s="0" t="n">
        <v>0.575</v>
      </c>
      <c r="Z31" s="0" t="n">
        <v>0.657</v>
      </c>
      <c r="AA31" s="0" t="n">
        <v>0.609</v>
      </c>
      <c r="AB31" s="0" t="n">
        <v>0.616</v>
      </c>
      <c r="AC31" s="0" t="n">
        <v>0.679</v>
      </c>
      <c r="AD31" s="0" t="n">
        <v>0.825</v>
      </c>
      <c r="AE31" s="0" t="n">
        <v>0.943</v>
      </c>
      <c r="AF31" s="0" t="n">
        <v>1.041</v>
      </c>
      <c r="AG31" s="0" t="n">
        <v>1.084</v>
      </c>
      <c r="AH31" s="0" t="n">
        <v>1.231</v>
      </c>
      <c r="AI31" s="0" t="n">
        <v>1.472</v>
      </c>
      <c r="AJ31" s="0" t="n">
        <v>1.662</v>
      </c>
      <c r="AK31" s="0" t="n">
        <v>1.825</v>
      </c>
      <c r="AL31" s="0" t="n">
        <v>2.047</v>
      </c>
      <c r="AM31" s="0" t="n">
        <v>1.913</v>
      </c>
      <c r="AN31" s="0" t="n">
        <v>2.029</v>
      </c>
      <c r="AO31" s="0" t="n">
        <v>2.042</v>
      </c>
      <c r="AP31" s="0" t="n">
        <v>1.75</v>
      </c>
      <c r="AQ31" s="0" t="n">
        <v>1.855</v>
      </c>
      <c r="AR31" s="0" t="n">
        <v>1.965</v>
      </c>
      <c r="AS31" s="0" t="n">
        <v>2.073</v>
      </c>
      <c r="AT31" s="0" t="n">
        <v>2.231</v>
      </c>
      <c r="AU31" s="0" t="n">
        <v>1.83</v>
      </c>
      <c r="AV31" s="0" t="n">
        <v>1.999</v>
      </c>
      <c r="AW31" s="0" t="n">
        <v>2.246</v>
      </c>
      <c r="AX31" s="0" t="n">
        <v>2.52</v>
      </c>
      <c r="AY31" s="0" t="n">
        <v>2.718</v>
      </c>
      <c r="AZ31" s="0" t="n">
        <v>2.904</v>
      </c>
      <c r="BA31" s="0" t="n">
        <v>3.092</v>
      </c>
      <c r="BB31" s="0" t="n">
        <v>3.293</v>
      </c>
      <c r="BC31" s="0" t="n">
        <v>3.505</v>
      </c>
      <c r="BD31" s="0" t="n">
        <v>3.734</v>
      </c>
      <c r="BE31" s="0" t="n">
        <v>2022</v>
      </c>
    </row>
    <row r="32" customFormat="false" ht="15" hidden="false" customHeight="false" outlineLevel="0" collapsed="false">
      <c r="A32" s="0" t="s">
        <v>38</v>
      </c>
      <c r="B32" s="0" t="s">
        <v>274</v>
      </c>
      <c r="C32" s="0" t="s">
        <v>444</v>
      </c>
      <c r="D32" s="0" t="s">
        <v>240</v>
      </c>
      <c r="E32" s="0" t="s">
        <v>241</v>
      </c>
      <c r="F32" s="0" t="s">
        <v>242</v>
      </c>
      <c r="G32" s="0" t="s">
        <v>445</v>
      </c>
      <c r="H32" s="0" t="s">
        <v>445</v>
      </c>
      <c r="I32" s="0" t="s">
        <v>445</v>
      </c>
      <c r="J32" s="0" t="s">
        <v>445</v>
      </c>
      <c r="K32" s="0" t="s">
        <v>445</v>
      </c>
      <c r="L32" s="0" t="s">
        <v>445</v>
      </c>
      <c r="M32" s="0" t="n">
        <v>0.208</v>
      </c>
      <c r="N32" s="0" t="n">
        <v>0.142</v>
      </c>
      <c r="O32" s="0" t="n">
        <v>0.279</v>
      </c>
      <c r="P32" s="0" t="n">
        <v>0.35</v>
      </c>
      <c r="Q32" s="0" t="n">
        <v>0.909</v>
      </c>
      <c r="R32" s="0" t="n">
        <v>2.033</v>
      </c>
      <c r="S32" s="0" t="n">
        <v>2.466</v>
      </c>
      <c r="T32" s="0" t="n">
        <v>2.453</v>
      </c>
      <c r="U32" s="0" t="n">
        <v>2.795</v>
      </c>
      <c r="V32" s="0" t="n">
        <v>3.479</v>
      </c>
      <c r="W32" s="0" t="n">
        <v>3.545</v>
      </c>
      <c r="X32" s="0" t="n">
        <v>3.481</v>
      </c>
      <c r="Y32" s="0" t="n">
        <v>3.164</v>
      </c>
      <c r="Z32" s="0" t="n">
        <v>3.551</v>
      </c>
      <c r="AA32" s="0" t="n">
        <v>3.707</v>
      </c>
      <c r="AB32" s="0" t="n">
        <v>4.154</v>
      </c>
      <c r="AC32" s="0" t="n">
        <v>4.507</v>
      </c>
      <c r="AD32" s="0" t="n">
        <v>5.054</v>
      </c>
      <c r="AE32" s="0" t="n">
        <v>5.879</v>
      </c>
      <c r="AF32" s="0" t="n">
        <v>7.058</v>
      </c>
      <c r="AG32" s="0" t="n">
        <v>8.342</v>
      </c>
      <c r="AH32" s="0" t="n">
        <v>10.117</v>
      </c>
      <c r="AI32" s="0" t="n">
        <v>12.162</v>
      </c>
      <c r="AJ32" s="0" t="n">
        <v>12.49</v>
      </c>
      <c r="AK32" s="0" t="n">
        <v>13.796</v>
      </c>
      <c r="AL32" s="0" t="n">
        <v>16.017</v>
      </c>
      <c r="AM32" s="0" t="n">
        <v>17.829</v>
      </c>
      <c r="AN32" s="0" t="n">
        <v>19.806</v>
      </c>
      <c r="AO32" s="0" t="n">
        <v>22.04</v>
      </c>
      <c r="AP32" s="0" t="n">
        <v>24.217</v>
      </c>
      <c r="AQ32" s="0" t="n">
        <v>26.591</v>
      </c>
      <c r="AR32" s="0" t="n">
        <v>29.394</v>
      </c>
      <c r="AS32" s="0" t="n">
        <v>33.181</v>
      </c>
      <c r="AT32" s="0" t="n">
        <v>36.682</v>
      </c>
      <c r="AU32" s="0" t="n">
        <v>34.681</v>
      </c>
      <c r="AV32" s="0" t="n">
        <v>36.299</v>
      </c>
      <c r="AW32" s="0" t="n">
        <v>39.063</v>
      </c>
      <c r="AX32" s="0" t="n">
        <v>41.855</v>
      </c>
      <c r="AY32" s="0" t="n">
        <v>45.15</v>
      </c>
      <c r="AZ32" s="0" t="n">
        <v>48.725</v>
      </c>
      <c r="BA32" s="0" t="n">
        <v>52.61</v>
      </c>
      <c r="BB32" s="0" t="n">
        <v>56.747</v>
      </c>
      <c r="BC32" s="0" t="n">
        <v>61.097</v>
      </c>
      <c r="BD32" s="0" t="n">
        <v>65.607</v>
      </c>
      <c r="BE32" s="0" t="n">
        <v>2022</v>
      </c>
    </row>
    <row r="33" customFormat="false" ht="15" hidden="false" customHeight="false" outlineLevel="0" collapsed="false">
      <c r="A33" s="0" t="s">
        <v>39</v>
      </c>
      <c r="B33" s="0" t="s">
        <v>275</v>
      </c>
      <c r="C33" s="0" t="s">
        <v>444</v>
      </c>
      <c r="D33" s="0" t="s">
        <v>240</v>
      </c>
      <c r="E33" s="0" t="s">
        <v>241</v>
      </c>
      <c r="F33" s="0" t="s">
        <v>242</v>
      </c>
      <c r="G33" s="0" t="n">
        <v>8.85</v>
      </c>
      <c r="H33" s="0" t="n">
        <v>10.026</v>
      </c>
      <c r="I33" s="0" t="n">
        <v>9.616</v>
      </c>
      <c r="J33" s="0" t="n">
        <v>9.692</v>
      </c>
      <c r="K33" s="0" t="n">
        <v>10.243</v>
      </c>
      <c r="L33" s="0" t="n">
        <v>10.698</v>
      </c>
      <c r="M33" s="0" t="n">
        <v>13.945</v>
      </c>
      <c r="N33" s="0" t="n">
        <v>16.152</v>
      </c>
      <c r="O33" s="0" t="n">
        <v>16.403</v>
      </c>
      <c r="P33" s="0" t="n">
        <v>14.626</v>
      </c>
      <c r="Q33" s="0" t="n">
        <v>14.641</v>
      </c>
      <c r="R33" s="0" t="n">
        <v>16.325</v>
      </c>
      <c r="S33" s="0" t="n">
        <v>14.963</v>
      </c>
      <c r="T33" s="0" t="n">
        <v>15.611</v>
      </c>
      <c r="U33" s="0" t="n">
        <v>10.622</v>
      </c>
      <c r="V33" s="0" t="n">
        <v>10.075</v>
      </c>
      <c r="W33" s="0" t="n">
        <v>11.227</v>
      </c>
      <c r="X33" s="0" t="n">
        <v>11.352</v>
      </c>
      <c r="Y33" s="0" t="n">
        <v>11.338</v>
      </c>
      <c r="Z33" s="0" t="n">
        <v>11.553</v>
      </c>
      <c r="AA33" s="0" t="n">
        <v>10.245</v>
      </c>
      <c r="AB33" s="0" t="n">
        <v>10.95</v>
      </c>
      <c r="AC33" s="0" t="n">
        <v>12.369</v>
      </c>
      <c r="AD33" s="0" t="n">
        <v>15.944</v>
      </c>
      <c r="AE33" s="0" t="n">
        <v>18.803</v>
      </c>
      <c r="AF33" s="0" t="n">
        <v>19.534</v>
      </c>
      <c r="AG33" s="0" t="n">
        <v>20.912</v>
      </c>
      <c r="AH33" s="0" t="n">
        <v>23.931</v>
      </c>
      <c r="AI33" s="0" t="n">
        <v>27.712</v>
      </c>
      <c r="AJ33" s="0" t="n">
        <v>27.903</v>
      </c>
      <c r="AK33" s="0" t="n">
        <v>27.53</v>
      </c>
      <c r="AL33" s="0" t="n">
        <v>30.626</v>
      </c>
      <c r="AM33" s="0" t="n">
        <v>30.174</v>
      </c>
      <c r="AN33" s="0" t="n">
        <v>33.729</v>
      </c>
      <c r="AO33" s="0" t="n">
        <v>36.396</v>
      </c>
      <c r="AP33" s="0" t="n">
        <v>32.213</v>
      </c>
      <c r="AQ33" s="0" t="n">
        <v>33.805</v>
      </c>
      <c r="AR33" s="0" t="n">
        <v>36.086</v>
      </c>
      <c r="AS33" s="0" t="n">
        <v>39.992</v>
      </c>
      <c r="AT33" s="0" t="n">
        <v>39.673</v>
      </c>
      <c r="AU33" s="0" t="n">
        <v>40.863</v>
      </c>
      <c r="AV33" s="0" t="n">
        <v>45.391</v>
      </c>
      <c r="AW33" s="0" t="n">
        <v>44.508</v>
      </c>
      <c r="AX33" s="0" t="n">
        <v>48.958</v>
      </c>
      <c r="AY33" s="0" t="n">
        <v>53.205</v>
      </c>
      <c r="AZ33" s="0" t="n">
        <v>57.661</v>
      </c>
      <c r="BA33" s="0" t="n">
        <v>61.828</v>
      </c>
      <c r="BB33" s="0" t="n">
        <v>66.137</v>
      </c>
      <c r="BC33" s="0" t="n">
        <v>70.232</v>
      </c>
      <c r="BD33" s="0" t="n">
        <v>74.693</v>
      </c>
      <c r="BE33" s="0" t="n">
        <v>2022</v>
      </c>
    </row>
    <row r="34" customFormat="false" ht="15" hidden="false" customHeight="false" outlineLevel="0" collapsed="false">
      <c r="A34" s="0" t="s">
        <v>40</v>
      </c>
      <c r="B34" s="0" t="s">
        <v>276</v>
      </c>
      <c r="C34" s="0" t="s">
        <v>444</v>
      </c>
      <c r="D34" s="0" t="s">
        <v>240</v>
      </c>
      <c r="E34" s="0" t="s">
        <v>241</v>
      </c>
      <c r="F34" s="0" t="s">
        <v>242</v>
      </c>
      <c r="G34" s="0" t="n">
        <v>276.064</v>
      </c>
      <c r="H34" s="0" t="n">
        <v>307.246</v>
      </c>
      <c r="I34" s="0" t="n">
        <v>314.639</v>
      </c>
      <c r="J34" s="0" t="n">
        <v>341.863</v>
      </c>
      <c r="K34" s="0" t="n">
        <v>356.728</v>
      </c>
      <c r="L34" s="0" t="n">
        <v>366.184</v>
      </c>
      <c r="M34" s="0" t="n">
        <v>379.015</v>
      </c>
      <c r="N34" s="0" t="n">
        <v>433.14</v>
      </c>
      <c r="O34" s="0" t="n">
        <v>509.38</v>
      </c>
      <c r="P34" s="0" t="n">
        <v>567.225</v>
      </c>
      <c r="Q34" s="0" t="n">
        <v>596.089</v>
      </c>
      <c r="R34" s="0" t="n">
        <v>612.514</v>
      </c>
      <c r="S34" s="0" t="n">
        <v>594.376</v>
      </c>
      <c r="T34" s="0" t="n">
        <v>579.059</v>
      </c>
      <c r="U34" s="0" t="n">
        <v>579.913</v>
      </c>
      <c r="V34" s="0" t="n">
        <v>605.941</v>
      </c>
      <c r="W34" s="0" t="n">
        <v>630.598</v>
      </c>
      <c r="X34" s="0" t="n">
        <v>655.01</v>
      </c>
      <c r="Y34" s="0" t="n">
        <v>634.004</v>
      </c>
      <c r="Z34" s="0" t="n">
        <v>678.417</v>
      </c>
      <c r="AA34" s="0" t="n">
        <v>744.631</v>
      </c>
      <c r="AB34" s="0" t="n">
        <v>738.968</v>
      </c>
      <c r="AC34" s="0" t="n">
        <v>760.149</v>
      </c>
      <c r="AD34" s="0" t="n">
        <v>895.599</v>
      </c>
      <c r="AE34" s="67" t="n">
        <v>1026.473</v>
      </c>
      <c r="AF34" s="67" t="n">
        <v>1173.505</v>
      </c>
      <c r="AG34" s="67" t="n">
        <v>1319.356</v>
      </c>
      <c r="AH34" s="67" t="n">
        <v>1468.896</v>
      </c>
      <c r="AI34" s="67" t="n">
        <v>1552.864</v>
      </c>
      <c r="AJ34" s="67" t="n">
        <v>1376.509</v>
      </c>
      <c r="AK34" s="67" t="n">
        <v>1617.345</v>
      </c>
      <c r="AL34" s="67" t="n">
        <v>1793.327</v>
      </c>
      <c r="AM34" s="67" t="n">
        <v>1828.362</v>
      </c>
      <c r="AN34" s="67" t="n">
        <v>1846.595</v>
      </c>
      <c r="AO34" s="67" t="n">
        <v>1805.751</v>
      </c>
      <c r="AP34" s="67" t="n">
        <v>1556.508</v>
      </c>
      <c r="AQ34" s="67" t="n">
        <v>1527.996</v>
      </c>
      <c r="AR34" s="67" t="n">
        <v>1649.266</v>
      </c>
      <c r="AS34" s="67" t="n">
        <v>1725.3</v>
      </c>
      <c r="AT34" s="67" t="n">
        <v>1743.725</v>
      </c>
      <c r="AU34" s="67" t="n">
        <v>1655.685</v>
      </c>
      <c r="AV34" s="67" t="n">
        <v>2007.472</v>
      </c>
      <c r="AW34" s="67" t="n">
        <v>2161.483</v>
      </c>
      <c r="AX34" s="67" t="n">
        <v>2140.086</v>
      </c>
      <c r="AY34" s="67" t="n">
        <v>2242.182</v>
      </c>
      <c r="AZ34" s="67" t="n">
        <v>2360.581</v>
      </c>
      <c r="BA34" s="67" t="n">
        <v>2469.208</v>
      </c>
      <c r="BB34" s="67" t="n">
        <v>2576.318</v>
      </c>
      <c r="BC34" s="67" t="n">
        <v>2688.151</v>
      </c>
      <c r="BD34" s="67" t="n">
        <v>2805.774</v>
      </c>
      <c r="BE34" s="0" t="n">
        <v>2023</v>
      </c>
    </row>
    <row r="35" customFormat="false" ht="15" hidden="false" customHeight="false" outlineLevel="0" collapsed="false">
      <c r="A35" s="0" t="s">
        <v>41</v>
      </c>
      <c r="B35" s="0" t="s">
        <v>277</v>
      </c>
      <c r="C35" s="0" t="s">
        <v>444</v>
      </c>
      <c r="D35" s="0" t="s">
        <v>240</v>
      </c>
      <c r="E35" s="0" t="s">
        <v>241</v>
      </c>
      <c r="F35" s="0" t="s">
        <v>242</v>
      </c>
      <c r="G35" s="0" t="n">
        <v>0.714</v>
      </c>
      <c r="H35" s="0" t="n">
        <v>0.743</v>
      </c>
      <c r="I35" s="0" t="n">
        <v>0.719</v>
      </c>
      <c r="J35" s="0" t="n">
        <v>0.69</v>
      </c>
      <c r="K35" s="0" t="n">
        <v>0.67</v>
      </c>
      <c r="L35" s="0" t="n">
        <v>0.883</v>
      </c>
      <c r="M35" s="0" t="n">
        <v>1.158</v>
      </c>
      <c r="N35" s="0" t="n">
        <v>1.275</v>
      </c>
      <c r="O35" s="0" t="n">
        <v>1.372</v>
      </c>
      <c r="P35" s="0" t="n">
        <v>1.354</v>
      </c>
      <c r="Q35" s="0" t="n">
        <v>1.572</v>
      </c>
      <c r="R35" s="0" t="n">
        <v>1.498</v>
      </c>
      <c r="S35" s="0" t="n">
        <v>1.494</v>
      </c>
      <c r="T35" s="0" t="n">
        <v>1.309</v>
      </c>
      <c r="U35" s="0" t="n">
        <v>0.858</v>
      </c>
      <c r="V35" s="0" t="n">
        <v>1.117</v>
      </c>
      <c r="W35" s="0" t="n">
        <v>1</v>
      </c>
      <c r="X35" s="0" t="n">
        <v>0.979</v>
      </c>
      <c r="Y35" s="0" t="n">
        <v>1.036</v>
      </c>
      <c r="Z35" s="0" t="n">
        <v>1.039</v>
      </c>
      <c r="AA35" s="0" t="n">
        <v>0.868</v>
      </c>
      <c r="AB35" s="0" t="n">
        <v>0.899</v>
      </c>
      <c r="AC35" s="0" t="n">
        <v>0.983</v>
      </c>
      <c r="AD35" s="0" t="n">
        <v>1.188</v>
      </c>
      <c r="AE35" s="0" t="n">
        <v>1.31</v>
      </c>
      <c r="AF35" s="0" t="n">
        <v>1.413</v>
      </c>
      <c r="AG35" s="0" t="n">
        <v>1.538</v>
      </c>
      <c r="AH35" s="0" t="n">
        <v>1.755</v>
      </c>
      <c r="AI35" s="0" t="n">
        <v>2.033</v>
      </c>
      <c r="AJ35" s="0" t="n">
        <v>2.059</v>
      </c>
      <c r="AK35" s="0" t="n">
        <v>2.141</v>
      </c>
      <c r="AL35" s="0" t="n">
        <v>2.435</v>
      </c>
      <c r="AM35" s="0" t="n">
        <v>2.512</v>
      </c>
      <c r="AN35" s="0" t="n">
        <v>1.692</v>
      </c>
      <c r="AO35" s="0" t="n">
        <v>1.896</v>
      </c>
      <c r="AP35" s="0" t="n">
        <v>1.696</v>
      </c>
      <c r="AQ35" s="0" t="n">
        <v>1.825</v>
      </c>
      <c r="AR35" s="0" t="n">
        <v>2.072</v>
      </c>
      <c r="AS35" s="0" t="n">
        <v>2.28</v>
      </c>
      <c r="AT35" s="0" t="n">
        <v>2.278</v>
      </c>
      <c r="AU35" s="0" t="n">
        <v>2.388</v>
      </c>
      <c r="AV35" s="0" t="n">
        <v>2.584</v>
      </c>
      <c r="AW35" s="0" t="n">
        <v>2.459</v>
      </c>
      <c r="AX35" s="0" t="n">
        <v>2.632</v>
      </c>
      <c r="AY35" s="0" t="n">
        <v>2.81</v>
      </c>
      <c r="AZ35" s="0" t="n">
        <v>2.986</v>
      </c>
      <c r="BA35" s="0" t="n">
        <v>3.165</v>
      </c>
      <c r="BB35" s="0" t="n">
        <v>3.338</v>
      </c>
      <c r="BC35" s="0" t="n">
        <v>3.515</v>
      </c>
      <c r="BD35" s="0" t="n">
        <v>3.711</v>
      </c>
      <c r="BE35" s="0" t="n">
        <v>2021</v>
      </c>
    </row>
    <row r="36" customFormat="false" ht="15" hidden="false" customHeight="false" outlineLevel="0" collapsed="false">
      <c r="A36" s="0" t="s">
        <v>42</v>
      </c>
      <c r="B36" s="0" t="s">
        <v>278</v>
      </c>
      <c r="C36" s="0" t="s">
        <v>444</v>
      </c>
      <c r="D36" s="0" t="s">
        <v>240</v>
      </c>
      <c r="E36" s="0" t="s">
        <v>241</v>
      </c>
      <c r="F36" s="0" t="s">
        <v>242</v>
      </c>
      <c r="G36" s="0" t="n">
        <v>1.006</v>
      </c>
      <c r="H36" s="0" t="n">
        <v>1.19</v>
      </c>
      <c r="I36" s="0" t="n">
        <v>1.15</v>
      </c>
      <c r="J36" s="0" t="n">
        <v>1.151</v>
      </c>
      <c r="K36" s="0" t="n">
        <v>1.236</v>
      </c>
      <c r="L36" s="0" t="n">
        <v>1.34</v>
      </c>
      <c r="M36" s="0" t="n">
        <v>1.65</v>
      </c>
      <c r="N36" s="0" t="n">
        <v>1.87</v>
      </c>
      <c r="O36" s="0" t="n">
        <v>2.186</v>
      </c>
      <c r="P36" s="0" t="n">
        <v>2.065</v>
      </c>
      <c r="Q36" s="0" t="n">
        <v>2.488</v>
      </c>
      <c r="R36" s="0" t="n">
        <v>2.465</v>
      </c>
      <c r="S36" s="0" t="n">
        <v>2.57</v>
      </c>
      <c r="T36" s="0" t="n">
        <v>2.246</v>
      </c>
      <c r="U36" s="0" t="n">
        <v>1.819</v>
      </c>
      <c r="V36" s="0" t="n">
        <v>2.23</v>
      </c>
      <c r="W36" s="0" t="n">
        <v>2.479</v>
      </c>
      <c r="X36" s="0" t="n">
        <v>2.382</v>
      </c>
      <c r="Y36" s="0" t="n">
        <v>2.69</v>
      </c>
      <c r="Z36" s="0" t="n">
        <v>2.37</v>
      </c>
      <c r="AA36" s="0" t="n">
        <v>2.142</v>
      </c>
      <c r="AB36" s="0" t="n">
        <v>2.638</v>
      </c>
      <c r="AC36" s="0" t="n">
        <v>3.076</v>
      </c>
      <c r="AD36" s="0" t="n">
        <v>4.227</v>
      </c>
      <c r="AE36" s="0" t="n">
        <v>6.816</v>
      </c>
      <c r="AF36" s="0" t="n">
        <v>9.097</v>
      </c>
      <c r="AG36" s="0" t="n">
        <v>10.249</v>
      </c>
      <c r="AH36" s="0" t="n">
        <v>11.993</v>
      </c>
      <c r="AI36" s="0" t="n">
        <v>14.354</v>
      </c>
      <c r="AJ36" s="0" t="n">
        <v>12.998</v>
      </c>
      <c r="AK36" s="0" t="n">
        <v>14.289</v>
      </c>
      <c r="AL36" s="0" t="n">
        <v>16.237</v>
      </c>
      <c r="AM36" s="0" t="n">
        <v>16.174</v>
      </c>
      <c r="AN36" s="0" t="n">
        <v>16.92</v>
      </c>
      <c r="AO36" s="0" t="n">
        <v>18.213</v>
      </c>
      <c r="AP36" s="0" t="n">
        <v>14.508</v>
      </c>
      <c r="AQ36" s="0" t="n">
        <v>13.4</v>
      </c>
      <c r="AR36" s="0" t="n">
        <v>13.344</v>
      </c>
      <c r="AS36" s="0" t="n">
        <v>15.334</v>
      </c>
      <c r="AT36" s="0" t="n">
        <v>14.917</v>
      </c>
      <c r="AU36" s="0" t="n">
        <v>14.615</v>
      </c>
      <c r="AV36" s="0" t="n">
        <v>16.047</v>
      </c>
      <c r="AW36" s="0" t="n">
        <v>16.417</v>
      </c>
      <c r="AX36" s="0" t="n">
        <v>17.493</v>
      </c>
      <c r="AY36" s="0" t="n">
        <v>18.697</v>
      </c>
      <c r="AZ36" s="0" t="n">
        <v>19.698</v>
      </c>
      <c r="BA36" s="0" t="n">
        <v>20.783</v>
      </c>
      <c r="BB36" s="0" t="n">
        <v>21.964</v>
      </c>
      <c r="BC36" s="0" t="n">
        <v>23.252</v>
      </c>
      <c r="BD36" s="0" t="n">
        <v>24.632</v>
      </c>
      <c r="BE36" s="0" t="n">
        <v>2022</v>
      </c>
    </row>
    <row r="37" customFormat="false" ht="15" hidden="false" customHeight="false" outlineLevel="0" collapsed="false">
      <c r="A37" s="0" t="s">
        <v>43</v>
      </c>
      <c r="B37" s="0" t="s">
        <v>279</v>
      </c>
      <c r="C37" s="0" t="s">
        <v>444</v>
      </c>
      <c r="D37" s="0" t="s">
        <v>240</v>
      </c>
      <c r="E37" s="0" t="s">
        <v>241</v>
      </c>
      <c r="F37" s="0" t="s">
        <v>242</v>
      </c>
      <c r="G37" s="0" t="n">
        <v>29.032</v>
      </c>
      <c r="H37" s="0" t="n">
        <v>34.374</v>
      </c>
      <c r="I37" s="0" t="n">
        <v>25.63</v>
      </c>
      <c r="J37" s="0" t="n">
        <v>20.819</v>
      </c>
      <c r="K37" s="0" t="n">
        <v>20.246</v>
      </c>
      <c r="L37" s="0" t="n">
        <v>17.36</v>
      </c>
      <c r="M37" s="0" t="n">
        <v>18.662</v>
      </c>
      <c r="N37" s="0" t="n">
        <v>22.01</v>
      </c>
      <c r="O37" s="0" t="n">
        <v>25.947</v>
      </c>
      <c r="P37" s="0" t="n">
        <v>29.889</v>
      </c>
      <c r="Q37" s="0" t="n">
        <v>33.231</v>
      </c>
      <c r="R37" s="0" t="n">
        <v>38.249</v>
      </c>
      <c r="S37" s="0" t="n">
        <v>46.597</v>
      </c>
      <c r="T37" s="0" t="n">
        <v>49.855</v>
      </c>
      <c r="U37" s="0" t="n">
        <v>57.517</v>
      </c>
      <c r="V37" s="0" t="n">
        <v>74.119</v>
      </c>
      <c r="W37" s="0" t="n">
        <v>78.575</v>
      </c>
      <c r="X37" s="0" t="n">
        <v>85.73</v>
      </c>
      <c r="Y37" s="0" t="n">
        <v>81.996</v>
      </c>
      <c r="Z37" s="0" t="n">
        <v>75.596</v>
      </c>
      <c r="AA37" s="0" t="n">
        <v>78.25</v>
      </c>
      <c r="AB37" s="0" t="n">
        <v>71.517</v>
      </c>
      <c r="AC37" s="0" t="n">
        <v>70.295</v>
      </c>
      <c r="AD37" s="0" t="n">
        <v>76.508</v>
      </c>
      <c r="AE37" s="0" t="n">
        <v>99.079</v>
      </c>
      <c r="AF37" s="0" t="n">
        <v>122.315</v>
      </c>
      <c r="AG37" s="0" t="n">
        <v>153.84</v>
      </c>
      <c r="AH37" s="0" t="n">
        <v>172.565</v>
      </c>
      <c r="AI37" s="0" t="n">
        <v>179.663</v>
      </c>
      <c r="AJ37" s="0" t="n">
        <v>171.794</v>
      </c>
      <c r="AK37" s="0" t="n">
        <v>217.105</v>
      </c>
      <c r="AL37" s="0" t="n">
        <v>251.225</v>
      </c>
      <c r="AM37" s="0" t="n">
        <v>267.165</v>
      </c>
      <c r="AN37" s="0" t="n">
        <v>277.218</v>
      </c>
      <c r="AO37" s="0" t="n">
        <v>259.394</v>
      </c>
      <c r="AP37" s="0" t="n">
        <v>242.515</v>
      </c>
      <c r="AQ37" s="0" t="n">
        <v>249.306</v>
      </c>
      <c r="AR37" s="0" t="n">
        <v>276.357</v>
      </c>
      <c r="AS37" s="0" t="n">
        <v>295.428</v>
      </c>
      <c r="AT37" s="0" t="n">
        <v>278.04</v>
      </c>
      <c r="AU37" s="0" t="n">
        <v>254.06</v>
      </c>
      <c r="AV37" s="0" t="n">
        <v>315.601</v>
      </c>
      <c r="AW37" s="0" t="n">
        <v>302.16</v>
      </c>
      <c r="AX37" s="0" t="n">
        <v>335.658</v>
      </c>
      <c r="AY37" s="0" t="n">
        <v>333.76</v>
      </c>
      <c r="AZ37" s="0" t="n">
        <v>374.753</v>
      </c>
      <c r="BA37" s="0" t="n">
        <v>391.385</v>
      </c>
      <c r="BB37" s="0" t="n">
        <v>408.875</v>
      </c>
      <c r="BC37" s="0" t="n">
        <v>426.968</v>
      </c>
      <c r="BD37" s="0" t="n">
        <v>445.147</v>
      </c>
      <c r="BE37" s="0" t="n">
        <v>2023</v>
      </c>
    </row>
    <row r="38" customFormat="false" ht="15" hidden="false" customHeight="false" outlineLevel="0" collapsed="false">
      <c r="A38" s="0" t="s">
        <v>45</v>
      </c>
      <c r="B38" s="0" t="s">
        <v>280</v>
      </c>
      <c r="C38" s="0" t="s">
        <v>444</v>
      </c>
      <c r="D38" s="0" t="s">
        <v>240</v>
      </c>
      <c r="E38" s="0" t="s">
        <v>241</v>
      </c>
      <c r="F38" s="0" t="s">
        <v>242</v>
      </c>
      <c r="G38" s="0" t="n">
        <v>303.004</v>
      </c>
      <c r="H38" s="0" t="n">
        <v>288.699</v>
      </c>
      <c r="I38" s="0" t="n">
        <v>284.601</v>
      </c>
      <c r="J38" s="0" t="n">
        <v>305.428</v>
      </c>
      <c r="K38" s="0" t="n">
        <v>314.23</v>
      </c>
      <c r="L38" s="0" t="n">
        <v>310.133</v>
      </c>
      <c r="M38" s="0" t="n">
        <v>300.92</v>
      </c>
      <c r="N38" s="0" t="n">
        <v>327.728</v>
      </c>
      <c r="O38" s="0" t="n">
        <v>408.663</v>
      </c>
      <c r="P38" s="0" t="n">
        <v>458.18</v>
      </c>
      <c r="Q38" s="0" t="n">
        <v>396.59</v>
      </c>
      <c r="R38" s="0" t="n">
        <v>413.209</v>
      </c>
      <c r="S38" s="0" t="n">
        <v>492.148</v>
      </c>
      <c r="T38" s="0" t="n">
        <v>617.433</v>
      </c>
      <c r="U38" s="0" t="n">
        <v>561.686</v>
      </c>
      <c r="V38" s="0" t="n">
        <v>730.996</v>
      </c>
      <c r="W38" s="0" t="n">
        <v>860.468</v>
      </c>
      <c r="X38" s="0" t="n">
        <v>957.991</v>
      </c>
      <c r="Y38" s="67" t="n">
        <v>1024.167</v>
      </c>
      <c r="Z38" s="67" t="n">
        <v>1088.346</v>
      </c>
      <c r="AA38" s="67" t="n">
        <v>1205.532</v>
      </c>
      <c r="AB38" s="67" t="n">
        <v>1333.649</v>
      </c>
      <c r="AC38" s="67" t="n">
        <v>1465.829</v>
      </c>
      <c r="AD38" s="67" t="n">
        <v>1656.962</v>
      </c>
      <c r="AE38" s="67" t="n">
        <v>1949.446</v>
      </c>
      <c r="AF38" s="67" t="n">
        <v>2290.019</v>
      </c>
      <c r="AG38" s="67" t="n">
        <v>2754.149</v>
      </c>
      <c r="AH38" s="67" t="n">
        <v>3555.655</v>
      </c>
      <c r="AI38" s="67" t="n">
        <v>4577.28</v>
      </c>
      <c r="AJ38" s="67" t="n">
        <v>5088.992</v>
      </c>
      <c r="AK38" s="67" t="n">
        <v>6033.83</v>
      </c>
      <c r="AL38" s="67" t="n">
        <v>7492.212</v>
      </c>
      <c r="AM38" s="67" t="n">
        <v>8539.584</v>
      </c>
      <c r="AN38" s="67" t="n">
        <v>9624.928</v>
      </c>
      <c r="AO38" s="67" t="n">
        <v>10524.241</v>
      </c>
      <c r="AP38" s="67" t="n">
        <v>11113.508</v>
      </c>
      <c r="AQ38" s="67" t="n">
        <v>11226.897</v>
      </c>
      <c r="AR38" s="67" t="n">
        <v>12265.327</v>
      </c>
      <c r="AS38" s="67" t="n">
        <v>13841.812</v>
      </c>
      <c r="AT38" s="67" t="n">
        <v>14340.6</v>
      </c>
      <c r="AU38" s="67" t="n">
        <v>14862.564</v>
      </c>
      <c r="AV38" s="67" t="n">
        <v>17759.307</v>
      </c>
      <c r="AW38" s="67" t="n">
        <v>17848.54</v>
      </c>
      <c r="AX38" s="67" t="n">
        <v>17662.041</v>
      </c>
      <c r="AY38" s="67" t="n">
        <v>18532.633</v>
      </c>
      <c r="AZ38" s="67" t="n">
        <v>19790.074</v>
      </c>
      <c r="BA38" s="67" t="n">
        <v>21027.664</v>
      </c>
      <c r="BB38" s="67" t="n">
        <v>22276.918</v>
      </c>
      <c r="BC38" s="67" t="n">
        <v>23579.013</v>
      </c>
      <c r="BD38" s="67" t="n">
        <v>24842.337</v>
      </c>
      <c r="BE38" s="0" t="n">
        <v>2023</v>
      </c>
    </row>
    <row r="39" customFormat="false" ht="15" hidden="false" customHeight="false" outlineLevel="0" collapsed="false">
      <c r="A39" s="0" t="s">
        <v>46</v>
      </c>
      <c r="B39" s="0" t="s">
        <v>281</v>
      </c>
      <c r="C39" s="0" t="s">
        <v>444</v>
      </c>
      <c r="D39" s="0" t="s">
        <v>240</v>
      </c>
      <c r="E39" s="0" t="s">
        <v>241</v>
      </c>
      <c r="F39" s="0" t="s">
        <v>242</v>
      </c>
      <c r="G39" s="0" t="n">
        <v>46.501</v>
      </c>
      <c r="H39" s="0" t="n">
        <v>50.661</v>
      </c>
      <c r="I39" s="0" t="n">
        <v>54.252</v>
      </c>
      <c r="J39" s="0" t="n">
        <v>53.92</v>
      </c>
      <c r="K39" s="0" t="n">
        <v>53.257</v>
      </c>
      <c r="L39" s="0" t="n">
        <v>48.581</v>
      </c>
      <c r="M39" s="0" t="n">
        <v>48.648</v>
      </c>
      <c r="N39" s="0" t="n">
        <v>50.64</v>
      </c>
      <c r="O39" s="0" t="n">
        <v>54.592</v>
      </c>
      <c r="P39" s="0" t="n">
        <v>55.048</v>
      </c>
      <c r="Q39" s="0" t="n">
        <v>56.071</v>
      </c>
      <c r="R39" s="0" t="n">
        <v>57.954</v>
      </c>
      <c r="S39" s="0" t="n">
        <v>68.579</v>
      </c>
      <c r="T39" s="0" t="n">
        <v>77.721</v>
      </c>
      <c r="U39" s="0" t="n">
        <v>97.665</v>
      </c>
      <c r="V39" s="0" t="n">
        <v>110.564</v>
      </c>
      <c r="W39" s="0" t="n">
        <v>116.13</v>
      </c>
      <c r="X39" s="0" t="n">
        <v>127.49</v>
      </c>
      <c r="Y39" s="0" t="n">
        <v>117.725</v>
      </c>
      <c r="Z39" s="0" t="n">
        <v>103.132</v>
      </c>
      <c r="AA39" s="0" t="n">
        <v>99.27</v>
      </c>
      <c r="AB39" s="0" t="n">
        <v>97.606</v>
      </c>
      <c r="AC39" s="0" t="n">
        <v>97.353</v>
      </c>
      <c r="AD39" s="0" t="n">
        <v>94.072</v>
      </c>
      <c r="AE39" s="0" t="n">
        <v>116.382</v>
      </c>
      <c r="AF39" s="0" t="n">
        <v>145.601</v>
      </c>
      <c r="AG39" s="0" t="n">
        <v>161.793</v>
      </c>
      <c r="AH39" s="0" t="n">
        <v>206.23</v>
      </c>
      <c r="AI39" s="0" t="n">
        <v>242.505</v>
      </c>
      <c r="AJ39" s="0" t="n">
        <v>232.469</v>
      </c>
      <c r="AK39" s="0" t="n">
        <v>286.498</v>
      </c>
      <c r="AL39" s="0" t="n">
        <v>334.966</v>
      </c>
      <c r="AM39" s="0" t="n">
        <v>370.691</v>
      </c>
      <c r="AN39" s="0" t="n">
        <v>382.094</v>
      </c>
      <c r="AO39" s="0" t="n">
        <v>381.24</v>
      </c>
      <c r="AP39" s="0" t="n">
        <v>293.492</v>
      </c>
      <c r="AQ39" s="0" t="n">
        <v>282.719</v>
      </c>
      <c r="AR39" s="0" t="n">
        <v>311.89</v>
      </c>
      <c r="AS39" s="0" t="n">
        <v>334.124</v>
      </c>
      <c r="AT39" s="0" t="n">
        <v>323.055</v>
      </c>
      <c r="AU39" s="0" t="n">
        <v>270.348</v>
      </c>
      <c r="AV39" s="0" t="n">
        <v>318.525</v>
      </c>
      <c r="AW39" s="0" t="n">
        <v>345.33</v>
      </c>
      <c r="AX39" s="0" t="n">
        <v>363.616</v>
      </c>
      <c r="AY39" s="0" t="n">
        <v>386.076</v>
      </c>
      <c r="AZ39" s="0" t="n">
        <v>400.48</v>
      </c>
      <c r="BA39" s="0" t="n">
        <v>417.861</v>
      </c>
      <c r="BB39" s="0" t="n">
        <v>439.433</v>
      </c>
      <c r="BC39" s="0" t="n">
        <v>462.1</v>
      </c>
      <c r="BD39" s="0" t="n">
        <v>485.35</v>
      </c>
      <c r="BE39" s="0" t="n">
        <v>2023</v>
      </c>
    </row>
    <row r="40" customFormat="false" ht="15" hidden="false" customHeight="false" outlineLevel="0" collapsed="false">
      <c r="A40" s="0" t="s">
        <v>47</v>
      </c>
      <c r="B40" s="0" t="s">
        <v>282</v>
      </c>
      <c r="C40" s="0" t="s">
        <v>444</v>
      </c>
      <c r="D40" s="0" t="s">
        <v>240</v>
      </c>
      <c r="E40" s="0" t="s">
        <v>241</v>
      </c>
      <c r="F40" s="0" t="s">
        <v>242</v>
      </c>
      <c r="G40" s="0" t="n">
        <v>0.242</v>
      </c>
      <c r="H40" s="0" t="n">
        <v>0.212</v>
      </c>
      <c r="I40" s="0" t="n">
        <v>0.201</v>
      </c>
      <c r="J40" s="0" t="n">
        <v>0.195</v>
      </c>
      <c r="K40" s="0" t="n">
        <v>0.188</v>
      </c>
      <c r="L40" s="0" t="n">
        <v>0.191</v>
      </c>
      <c r="M40" s="0" t="n">
        <v>0.257</v>
      </c>
      <c r="N40" s="0" t="n">
        <v>0.312</v>
      </c>
      <c r="O40" s="0" t="n">
        <v>0.336</v>
      </c>
      <c r="P40" s="0" t="n">
        <v>0.328</v>
      </c>
      <c r="Q40" s="0" t="n">
        <v>0.401</v>
      </c>
      <c r="R40" s="0" t="n">
        <v>0.4</v>
      </c>
      <c r="S40" s="0" t="n">
        <v>0.436</v>
      </c>
      <c r="T40" s="0" t="n">
        <v>0.427</v>
      </c>
      <c r="U40" s="0" t="n">
        <v>0.314</v>
      </c>
      <c r="V40" s="0" t="n">
        <v>0.392</v>
      </c>
      <c r="W40" s="0" t="n">
        <v>0.392</v>
      </c>
      <c r="X40" s="0" t="n">
        <v>0.362</v>
      </c>
      <c r="Y40" s="0" t="n">
        <v>0.363</v>
      </c>
      <c r="Z40" s="0" t="n">
        <v>0.372</v>
      </c>
      <c r="AA40" s="0" t="n">
        <v>0.339</v>
      </c>
      <c r="AB40" s="0" t="n">
        <v>0.373</v>
      </c>
      <c r="AC40" s="0" t="n">
        <v>0.427</v>
      </c>
      <c r="AD40" s="0" t="n">
        <v>0.547</v>
      </c>
      <c r="AE40" s="0" t="n">
        <v>0.622</v>
      </c>
      <c r="AF40" s="0" t="n">
        <v>0.656</v>
      </c>
      <c r="AG40" s="0" t="n">
        <v>0.689</v>
      </c>
      <c r="AH40" s="0" t="n">
        <v>0.796</v>
      </c>
      <c r="AI40" s="0" t="n">
        <v>0.916</v>
      </c>
      <c r="AJ40" s="0" t="n">
        <v>0.904</v>
      </c>
      <c r="AK40" s="0" t="n">
        <v>0.909</v>
      </c>
      <c r="AL40" s="0" t="n">
        <v>1.023</v>
      </c>
      <c r="AM40" s="0" t="n">
        <v>1.016</v>
      </c>
      <c r="AN40" s="0" t="n">
        <v>1.116</v>
      </c>
      <c r="AO40" s="0" t="n">
        <v>1.15</v>
      </c>
      <c r="AP40" s="0" t="n">
        <v>0.966</v>
      </c>
      <c r="AQ40" s="0" t="n">
        <v>1.013</v>
      </c>
      <c r="AR40" s="0" t="n">
        <v>1.077</v>
      </c>
      <c r="AS40" s="0" t="n">
        <v>1.179</v>
      </c>
      <c r="AT40" s="0" t="n">
        <v>1.188</v>
      </c>
      <c r="AU40" s="0" t="n">
        <v>1.218</v>
      </c>
      <c r="AV40" s="0" t="n">
        <v>1.273</v>
      </c>
      <c r="AW40" s="0" t="n">
        <v>1.225</v>
      </c>
      <c r="AX40" s="0" t="n">
        <v>1.34</v>
      </c>
      <c r="AY40" s="0" t="n">
        <v>1.422</v>
      </c>
      <c r="AZ40" s="0" t="n">
        <v>1.516</v>
      </c>
      <c r="BA40" s="0" t="n">
        <v>1.617</v>
      </c>
      <c r="BB40" s="0" t="n">
        <v>1.716</v>
      </c>
      <c r="BC40" s="0" t="n">
        <v>1.818</v>
      </c>
      <c r="BD40" s="0" t="n">
        <v>1.924</v>
      </c>
      <c r="BE40" s="0" t="n">
        <v>2022</v>
      </c>
    </row>
    <row r="41" customFormat="false" ht="15" hidden="false" customHeight="false" outlineLevel="0" collapsed="false">
      <c r="A41" s="0" t="s">
        <v>48</v>
      </c>
      <c r="B41" s="0" t="s">
        <v>283</v>
      </c>
      <c r="C41" s="0" t="s">
        <v>444</v>
      </c>
      <c r="D41" s="0" t="s">
        <v>240</v>
      </c>
      <c r="E41" s="0" t="s">
        <v>241</v>
      </c>
      <c r="F41" s="0" t="s">
        <v>242</v>
      </c>
      <c r="G41" s="0" t="n">
        <v>68.606</v>
      </c>
      <c r="H41" s="0" t="n">
        <v>59.726</v>
      </c>
      <c r="I41" s="0" t="n">
        <v>64.939</v>
      </c>
      <c r="J41" s="0" t="n">
        <v>52.378</v>
      </c>
      <c r="K41" s="0" t="n">
        <v>34.951</v>
      </c>
      <c r="L41" s="0" t="n">
        <v>31.943</v>
      </c>
      <c r="M41" s="0" t="n">
        <v>35.84</v>
      </c>
      <c r="N41" s="0" t="n">
        <v>33.932</v>
      </c>
      <c r="O41" s="0" t="n">
        <v>39.314</v>
      </c>
      <c r="P41" s="0" t="n">
        <v>40.006</v>
      </c>
      <c r="Q41" s="0" t="n">
        <v>41.448</v>
      </c>
      <c r="R41" s="0" t="n">
        <v>40.25</v>
      </c>
      <c r="S41" s="0" t="n">
        <v>36.333</v>
      </c>
      <c r="T41" s="0" t="n">
        <v>47.45</v>
      </c>
      <c r="U41" s="0" t="n">
        <v>25.746</v>
      </c>
      <c r="V41" s="0" t="n">
        <v>25.021</v>
      </c>
      <c r="W41" s="0" t="n">
        <v>32.099</v>
      </c>
      <c r="X41" s="0" t="n">
        <v>28.819</v>
      </c>
      <c r="Y41" s="0" t="n">
        <v>21.089</v>
      </c>
      <c r="Z41" s="0" t="n">
        <v>19.147</v>
      </c>
      <c r="AA41" s="0" t="n">
        <v>19.077</v>
      </c>
      <c r="AB41" s="0" t="n">
        <v>7.246</v>
      </c>
      <c r="AC41" s="0" t="n">
        <v>8.72</v>
      </c>
      <c r="AD41" s="0" t="n">
        <v>9.022</v>
      </c>
      <c r="AE41" s="0" t="n">
        <v>10.275</v>
      </c>
      <c r="AF41" s="0" t="n">
        <v>12.72</v>
      </c>
      <c r="AG41" s="0" t="n">
        <v>15.403</v>
      </c>
      <c r="AH41" s="0" t="n">
        <v>18.598</v>
      </c>
      <c r="AI41" s="0" t="n">
        <v>22.665</v>
      </c>
      <c r="AJ41" s="0" t="n">
        <v>18.626</v>
      </c>
      <c r="AK41" s="0" t="n">
        <v>22.34</v>
      </c>
      <c r="AL41" s="0" t="n">
        <v>26.406</v>
      </c>
      <c r="AM41" s="0" t="n">
        <v>30.074</v>
      </c>
      <c r="AN41" s="0" t="n">
        <v>34.908</v>
      </c>
      <c r="AO41" s="0" t="n">
        <v>38.355</v>
      </c>
      <c r="AP41" s="0" t="n">
        <v>40.154</v>
      </c>
      <c r="AQ41" s="0" t="n">
        <v>38.086</v>
      </c>
      <c r="AR41" s="0" t="n">
        <v>39.461</v>
      </c>
      <c r="AS41" s="0" t="n">
        <v>48.037</v>
      </c>
      <c r="AT41" s="0" t="n">
        <v>50.891</v>
      </c>
      <c r="AU41" s="0" t="n">
        <v>49.613</v>
      </c>
      <c r="AV41" s="0" t="n">
        <v>58.182</v>
      </c>
      <c r="AW41" s="0" t="n">
        <v>65.927</v>
      </c>
      <c r="AX41" s="0" t="n">
        <v>67.268</v>
      </c>
      <c r="AY41" s="0" t="n">
        <v>73.761</v>
      </c>
      <c r="AZ41" s="0" t="n">
        <v>83.082</v>
      </c>
      <c r="BA41" s="0" t="n">
        <v>91.93</v>
      </c>
      <c r="BB41" s="0" t="n">
        <v>102.155</v>
      </c>
      <c r="BC41" s="0" t="n">
        <v>111.926</v>
      </c>
      <c r="BD41" s="0" t="n">
        <v>122.371</v>
      </c>
      <c r="BE41" s="0" t="n">
        <v>2020</v>
      </c>
    </row>
    <row r="42" customFormat="false" ht="15" hidden="false" customHeight="false" outlineLevel="0" collapsed="false">
      <c r="A42" s="0" t="s">
        <v>50</v>
      </c>
      <c r="B42" s="0" t="s">
        <v>284</v>
      </c>
      <c r="C42" s="0" t="s">
        <v>444</v>
      </c>
      <c r="D42" s="0" t="s">
        <v>240</v>
      </c>
      <c r="E42" s="0" t="s">
        <v>241</v>
      </c>
      <c r="F42" s="0" t="s">
        <v>242</v>
      </c>
      <c r="G42" s="0" t="n">
        <v>2.165</v>
      </c>
      <c r="H42" s="0" t="n">
        <v>1.775</v>
      </c>
      <c r="I42" s="0" t="n">
        <v>1.548</v>
      </c>
      <c r="J42" s="0" t="n">
        <v>1.407</v>
      </c>
      <c r="K42" s="0" t="n">
        <v>1.294</v>
      </c>
      <c r="L42" s="0" t="n">
        <v>1.327</v>
      </c>
      <c r="M42" s="0" t="n">
        <v>1.815</v>
      </c>
      <c r="N42" s="0" t="n">
        <v>2.205</v>
      </c>
      <c r="O42" s="0" t="n">
        <v>2.346</v>
      </c>
      <c r="P42" s="0" t="n">
        <v>2.478</v>
      </c>
      <c r="Q42" s="0" t="n">
        <v>2.909</v>
      </c>
      <c r="R42" s="0" t="n">
        <v>3.035</v>
      </c>
      <c r="S42" s="0" t="n">
        <v>3.28</v>
      </c>
      <c r="T42" s="0" t="n">
        <v>3.004</v>
      </c>
      <c r="U42" s="0" t="n">
        <v>2.068</v>
      </c>
      <c r="V42" s="0" t="n">
        <v>2.457</v>
      </c>
      <c r="W42" s="0" t="n">
        <v>2.84</v>
      </c>
      <c r="X42" s="0" t="n">
        <v>2.568</v>
      </c>
      <c r="Y42" s="0" t="n">
        <v>2.24</v>
      </c>
      <c r="Z42" s="0" t="n">
        <v>2.646</v>
      </c>
      <c r="AA42" s="0" t="n">
        <v>3.624</v>
      </c>
      <c r="AB42" s="0" t="n">
        <v>3.038</v>
      </c>
      <c r="AC42" s="0" t="n">
        <v>3.33</v>
      </c>
      <c r="AD42" s="0" t="n">
        <v>3.863</v>
      </c>
      <c r="AE42" s="0" t="n">
        <v>5.101</v>
      </c>
      <c r="AF42" s="0" t="n">
        <v>6.654</v>
      </c>
      <c r="AG42" s="0" t="n">
        <v>8.073</v>
      </c>
      <c r="AH42" s="0" t="n">
        <v>8.784</v>
      </c>
      <c r="AI42" s="0" t="n">
        <v>11.649</v>
      </c>
      <c r="AJ42" s="0" t="n">
        <v>9.713</v>
      </c>
      <c r="AK42" s="0" t="n">
        <v>13.159</v>
      </c>
      <c r="AL42" s="0" t="n">
        <v>15.653</v>
      </c>
      <c r="AM42" s="0" t="n">
        <v>17.704</v>
      </c>
      <c r="AN42" s="0" t="n">
        <v>17.959</v>
      </c>
      <c r="AO42" s="0" t="n">
        <v>17.918</v>
      </c>
      <c r="AP42" s="0" t="n">
        <v>11.891</v>
      </c>
      <c r="AQ42" s="0" t="n">
        <v>10.928</v>
      </c>
      <c r="AR42" s="0" t="n">
        <v>11.83</v>
      </c>
      <c r="AS42" s="0" t="n">
        <v>14.781</v>
      </c>
      <c r="AT42" s="0" t="n">
        <v>13.977</v>
      </c>
      <c r="AU42" s="0" t="n">
        <v>11.485</v>
      </c>
      <c r="AV42" s="0" t="n">
        <v>13.387</v>
      </c>
      <c r="AW42" s="0" t="n">
        <v>13.961</v>
      </c>
      <c r="AX42" s="0" t="n">
        <v>14.423</v>
      </c>
      <c r="AY42" s="0" t="n">
        <v>15.501</v>
      </c>
      <c r="AZ42" s="0" t="n">
        <v>16.229</v>
      </c>
      <c r="BA42" s="0" t="n">
        <v>17.084</v>
      </c>
      <c r="BB42" s="0" t="n">
        <v>18.076</v>
      </c>
      <c r="BC42" s="0" t="n">
        <v>19.188</v>
      </c>
      <c r="BD42" s="0" t="n">
        <v>20.527</v>
      </c>
      <c r="BE42" s="0" t="n">
        <v>2020</v>
      </c>
    </row>
    <row r="43" customFormat="false" ht="15" hidden="false" customHeight="false" outlineLevel="0" collapsed="false">
      <c r="A43" s="0" t="s">
        <v>51</v>
      </c>
      <c r="B43" s="0" t="s">
        <v>285</v>
      </c>
      <c r="C43" s="0" t="s">
        <v>444</v>
      </c>
      <c r="D43" s="0" t="s">
        <v>240</v>
      </c>
      <c r="E43" s="0" t="s">
        <v>241</v>
      </c>
      <c r="F43" s="0" t="s">
        <v>242</v>
      </c>
      <c r="G43" s="0" t="n">
        <v>4.854</v>
      </c>
      <c r="H43" s="0" t="n">
        <v>2.636</v>
      </c>
      <c r="I43" s="0" t="n">
        <v>2.619</v>
      </c>
      <c r="J43" s="0" t="n">
        <v>3.162</v>
      </c>
      <c r="K43" s="0" t="n">
        <v>3.678</v>
      </c>
      <c r="L43" s="0" t="n">
        <v>3.941</v>
      </c>
      <c r="M43" s="0" t="n">
        <v>4.425</v>
      </c>
      <c r="N43" s="0" t="n">
        <v>4.554</v>
      </c>
      <c r="O43" s="0" t="n">
        <v>4.636</v>
      </c>
      <c r="P43" s="0" t="n">
        <v>5.25</v>
      </c>
      <c r="Q43" s="0" t="n">
        <v>5.737</v>
      </c>
      <c r="R43" s="0" t="n">
        <v>7.197</v>
      </c>
      <c r="S43" s="0" t="n">
        <v>8.566</v>
      </c>
      <c r="T43" s="0" t="n">
        <v>9.586</v>
      </c>
      <c r="U43" s="0" t="n">
        <v>10.489</v>
      </c>
      <c r="V43" s="0" t="n">
        <v>11.578</v>
      </c>
      <c r="W43" s="0" t="n">
        <v>11.683</v>
      </c>
      <c r="X43" s="0" t="n">
        <v>12.618</v>
      </c>
      <c r="Y43" s="0" t="n">
        <v>13.688</v>
      </c>
      <c r="Z43" s="0" t="n">
        <v>14.259</v>
      </c>
      <c r="AA43" s="0" t="n">
        <v>15.016</v>
      </c>
      <c r="AB43" s="0" t="n">
        <v>15.979</v>
      </c>
      <c r="AC43" s="0" t="n">
        <v>16.584</v>
      </c>
      <c r="AD43" s="0" t="n">
        <v>17.277</v>
      </c>
      <c r="AE43" s="0" t="n">
        <v>18.615</v>
      </c>
      <c r="AF43" s="0" t="n">
        <v>20.049</v>
      </c>
      <c r="AG43" s="0" t="n">
        <v>22.717</v>
      </c>
      <c r="AH43" s="0" t="n">
        <v>26.885</v>
      </c>
      <c r="AI43" s="0" t="n">
        <v>30.802</v>
      </c>
      <c r="AJ43" s="0" t="n">
        <v>30.746</v>
      </c>
      <c r="AK43" s="0" t="n">
        <v>37.656</v>
      </c>
      <c r="AL43" s="0" t="n">
        <v>42.762</v>
      </c>
      <c r="AM43" s="0" t="n">
        <v>47.231</v>
      </c>
      <c r="AN43" s="0" t="n">
        <v>50.949</v>
      </c>
      <c r="AO43" s="0" t="n">
        <v>52.017</v>
      </c>
      <c r="AP43" s="0" t="n">
        <v>56.442</v>
      </c>
      <c r="AQ43" s="0" t="n">
        <v>58.847</v>
      </c>
      <c r="AR43" s="0" t="n">
        <v>60.517</v>
      </c>
      <c r="AS43" s="0" t="n">
        <v>62.422</v>
      </c>
      <c r="AT43" s="0" t="n">
        <v>64.412</v>
      </c>
      <c r="AU43" s="0" t="n">
        <v>62.382</v>
      </c>
      <c r="AV43" s="0" t="n">
        <v>64.954</v>
      </c>
      <c r="AW43" s="0" t="n">
        <v>69.235</v>
      </c>
      <c r="AX43" s="0" t="n">
        <v>86.509</v>
      </c>
      <c r="AY43" s="0" t="n">
        <v>96.058</v>
      </c>
      <c r="AZ43" s="0" t="n">
        <v>102.334</v>
      </c>
      <c r="BA43" s="0" t="n">
        <v>108.021</v>
      </c>
      <c r="BB43" s="0" t="n">
        <v>114.297</v>
      </c>
      <c r="BC43" s="0" t="n">
        <v>120.956</v>
      </c>
      <c r="BD43" s="0" t="n">
        <v>127.867</v>
      </c>
      <c r="BE43" s="0" t="n">
        <v>2023</v>
      </c>
    </row>
    <row r="44" customFormat="false" ht="15" hidden="false" customHeight="false" outlineLevel="0" collapsed="false">
      <c r="A44" s="0" t="s">
        <v>52</v>
      </c>
      <c r="B44" s="0" t="s">
        <v>286</v>
      </c>
      <c r="C44" s="0" t="s">
        <v>444</v>
      </c>
      <c r="D44" s="0" t="s">
        <v>240</v>
      </c>
      <c r="E44" s="0" t="s">
        <v>241</v>
      </c>
      <c r="F44" s="0" t="s">
        <v>242</v>
      </c>
      <c r="G44" s="0" t="n">
        <v>13.877</v>
      </c>
      <c r="H44" s="0" t="n">
        <v>11.502</v>
      </c>
      <c r="I44" s="0" t="n">
        <v>10.32</v>
      </c>
      <c r="J44" s="0" t="n">
        <v>9.312</v>
      </c>
      <c r="K44" s="0" t="n">
        <v>9.284</v>
      </c>
      <c r="L44" s="0" t="n">
        <v>9.47</v>
      </c>
      <c r="M44" s="0" t="n">
        <v>12.675</v>
      </c>
      <c r="N44" s="0" t="n">
        <v>13.944</v>
      </c>
      <c r="O44" s="0" t="n">
        <v>14.092</v>
      </c>
      <c r="P44" s="0" t="n">
        <v>13.487</v>
      </c>
      <c r="Q44" s="0" t="n">
        <v>14.923</v>
      </c>
      <c r="R44" s="0" t="n">
        <v>14.504</v>
      </c>
      <c r="S44" s="0" t="n">
        <v>15.416</v>
      </c>
      <c r="T44" s="0" t="n">
        <v>15.268</v>
      </c>
      <c r="U44" s="0" t="n">
        <v>11.492</v>
      </c>
      <c r="V44" s="0" t="n">
        <v>15.205</v>
      </c>
      <c r="W44" s="0" t="n">
        <v>16.78</v>
      </c>
      <c r="X44" s="0" t="n">
        <v>16.203</v>
      </c>
      <c r="Y44" s="0" t="n">
        <v>17.433</v>
      </c>
      <c r="Z44" s="0" t="n">
        <v>17.114</v>
      </c>
      <c r="AA44" s="0" t="n">
        <v>14.851</v>
      </c>
      <c r="AB44" s="0" t="n">
        <v>15.485</v>
      </c>
      <c r="AC44" s="0" t="n">
        <v>17.148</v>
      </c>
      <c r="AD44" s="0" t="n">
        <v>21.206</v>
      </c>
      <c r="AE44" s="0" t="n">
        <v>22.924</v>
      </c>
      <c r="AF44" s="0" t="n">
        <v>23.626</v>
      </c>
      <c r="AG44" s="0" t="n">
        <v>24.628</v>
      </c>
      <c r="AH44" s="0" t="n">
        <v>28.158</v>
      </c>
      <c r="AI44" s="0" t="n">
        <v>33.621</v>
      </c>
      <c r="AJ44" s="0" t="n">
        <v>33.693</v>
      </c>
      <c r="AK44" s="0" t="n">
        <v>34.431</v>
      </c>
      <c r="AL44" s="0" t="n">
        <v>35.529</v>
      </c>
      <c r="AM44" s="0" t="n">
        <v>37.03</v>
      </c>
      <c r="AN44" s="0" t="n">
        <v>43.228</v>
      </c>
      <c r="AO44" s="0" t="n">
        <v>48.882</v>
      </c>
      <c r="AP44" s="0" t="n">
        <v>45.815</v>
      </c>
      <c r="AQ44" s="0" t="n">
        <v>48.408</v>
      </c>
      <c r="AR44" s="0" t="n">
        <v>52.512</v>
      </c>
      <c r="AS44" s="0" t="n">
        <v>58.522</v>
      </c>
      <c r="AT44" s="0" t="n">
        <v>60.383</v>
      </c>
      <c r="AU44" s="0" t="n">
        <v>63.119</v>
      </c>
      <c r="AV44" s="0" t="n">
        <v>72.833</v>
      </c>
      <c r="AW44" s="0" t="n">
        <v>72.046</v>
      </c>
      <c r="AX44" s="0" t="n">
        <v>79.978</v>
      </c>
      <c r="AY44" s="0" t="n">
        <v>86.911</v>
      </c>
      <c r="AZ44" s="0" t="n">
        <v>93.892</v>
      </c>
      <c r="BA44" s="0" t="n">
        <v>101.688</v>
      </c>
      <c r="BB44" s="0" t="n">
        <v>109.883</v>
      </c>
      <c r="BC44" s="0" t="n">
        <v>118.67</v>
      </c>
      <c r="BD44" s="0" t="n">
        <v>128.306</v>
      </c>
      <c r="BE44" s="0" t="n">
        <v>2022</v>
      </c>
    </row>
    <row r="45" customFormat="false" ht="15" hidden="false" customHeight="false" outlineLevel="0" collapsed="false">
      <c r="A45" s="0" t="s">
        <v>53</v>
      </c>
      <c r="B45" s="0" t="s">
        <v>287</v>
      </c>
      <c r="C45" s="0" t="s">
        <v>444</v>
      </c>
      <c r="D45" s="0" t="s">
        <v>240</v>
      </c>
      <c r="E45" s="0" t="s">
        <v>241</v>
      </c>
      <c r="F45" s="0" t="s">
        <v>242</v>
      </c>
      <c r="G45" s="0" t="s">
        <v>445</v>
      </c>
      <c r="H45" s="0" t="s">
        <v>445</v>
      </c>
      <c r="I45" s="0" t="s">
        <v>445</v>
      </c>
      <c r="J45" s="0" t="s">
        <v>445</v>
      </c>
      <c r="K45" s="0" t="s">
        <v>445</v>
      </c>
      <c r="L45" s="0" t="s">
        <v>445</v>
      </c>
      <c r="M45" s="0" t="s">
        <v>445</v>
      </c>
      <c r="N45" s="0" t="s">
        <v>445</v>
      </c>
      <c r="O45" s="0" t="s">
        <v>445</v>
      </c>
      <c r="P45" s="0" t="s">
        <v>445</v>
      </c>
      <c r="Q45" s="0" t="s">
        <v>445</v>
      </c>
      <c r="R45" s="0" t="s">
        <v>445</v>
      </c>
      <c r="S45" s="0" t="n">
        <v>0.568</v>
      </c>
      <c r="T45" s="0" t="n">
        <v>7.355</v>
      </c>
      <c r="U45" s="0" t="n">
        <v>16.663</v>
      </c>
      <c r="V45" s="0" t="n">
        <v>20.65</v>
      </c>
      <c r="W45" s="0" t="n">
        <v>22.097</v>
      </c>
      <c r="X45" s="0" t="n">
        <v>22.094</v>
      </c>
      <c r="Y45" s="0" t="n">
        <v>23.963</v>
      </c>
      <c r="Z45" s="0" t="n">
        <v>23.585</v>
      </c>
      <c r="AA45" s="0" t="n">
        <v>22.138</v>
      </c>
      <c r="AB45" s="0" t="n">
        <v>23.063</v>
      </c>
      <c r="AC45" s="0" t="n">
        <v>26.739</v>
      </c>
      <c r="AD45" s="0" t="n">
        <v>35.249</v>
      </c>
      <c r="AE45" s="0" t="n">
        <v>41.836</v>
      </c>
      <c r="AF45" s="0" t="n">
        <v>45.05</v>
      </c>
      <c r="AG45" s="0" t="n">
        <v>49.601</v>
      </c>
      <c r="AH45" s="0" t="n">
        <v>59.325</v>
      </c>
      <c r="AI45" s="0" t="n">
        <v>68.512</v>
      </c>
      <c r="AJ45" s="0" t="n">
        <v>62.021</v>
      </c>
      <c r="AK45" s="0" t="n">
        <v>58.869</v>
      </c>
      <c r="AL45" s="0" t="n">
        <v>62.724</v>
      </c>
      <c r="AM45" s="0" t="n">
        <v>57.391</v>
      </c>
      <c r="AN45" s="0" t="n">
        <v>59.494</v>
      </c>
      <c r="AO45" s="0" t="n">
        <v>59.358</v>
      </c>
      <c r="AP45" s="0" t="n">
        <v>50.862</v>
      </c>
      <c r="AQ45" s="0" t="n">
        <v>52.497</v>
      </c>
      <c r="AR45" s="0" t="n">
        <v>56.042</v>
      </c>
      <c r="AS45" s="0" t="n">
        <v>61.508</v>
      </c>
      <c r="AT45" s="0" t="n">
        <v>61.475</v>
      </c>
      <c r="AU45" s="0" t="n">
        <v>57.718</v>
      </c>
      <c r="AV45" s="0" t="n">
        <v>69.129</v>
      </c>
      <c r="AW45" s="0" t="n">
        <v>71.657</v>
      </c>
      <c r="AX45" s="0" t="n">
        <v>82.044</v>
      </c>
      <c r="AY45" s="0" t="n">
        <v>88.076</v>
      </c>
      <c r="AZ45" s="0" t="n">
        <v>92.315</v>
      </c>
      <c r="BA45" s="0" t="n">
        <v>97.053</v>
      </c>
      <c r="BB45" s="0" t="n">
        <v>101.634</v>
      </c>
      <c r="BC45" s="0" t="n">
        <v>106.426</v>
      </c>
      <c r="BD45" s="0" t="n">
        <v>111.286</v>
      </c>
      <c r="BE45" s="0" t="n">
        <v>2022</v>
      </c>
    </row>
    <row r="46" customFormat="false" ht="15" hidden="false" customHeight="false" outlineLevel="0" collapsed="false">
      <c r="A46" s="0" t="s">
        <v>54</v>
      </c>
      <c r="B46" s="0" t="s">
        <v>288</v>
      </c>
      <c r="C46" s="0" t="s">
        <v>444</v>
      </c>
      <c r="D46" s="0" t="s">
        <v>240</v>
      </c>
      <c r="E46" s="0" t="s">
        <v>241</v>
      </c>
      <c r="F46" s="0" t="s">
        <v>242</v>
      </c>
      <c r="G46" s="0" t="n">
        <v>2.314</v>
      </c>
      <c r="H46" s="0" t="n">
        <v>2.242</v>
      </c>
      <c r="I46" s="0" t="n">
        <v>2.319</v>
      </c>
      <c r="J46" s="0" t="n">
        <v>2.321</v>
      </c>
      <c r="K46" s="0" t="n">
        <v>2.447</v>
      </c>
      <c r="L46" s="0" t="n">
        <v>2.611</v>
      </c>
      <c r="M46" s="0" t="n">
        <v>3.317</v>
      </c>
      <c r="N46" s="0" t="n">
        <v>3.979</v>
      </c>
      <c r="O46" s="0" t="n">
        <v>4.589</v>
      </c>
      <c r="P46" s="0" t="n">
        <v>4.901</v>
      </c>
      <c r="Q46" s="0" t="n">
        <v>6.003</v>
      </c>
      <c r="R46" s="0" t="n">
        <v>6.195</v>
      </c>
      <c r="S46" s="0" t="n">
        <v>7.424</v>
      </c>
      <c r="T46" s="0" t="n">
        <v>7.098</v>
      </c>
      <c r="U46" s="0" t="n">
        <v>8.004</v>
      </c>
      <c r="V46" s="0" t="n">
        <v>9.937</v>
      </c>
      <c r="W46" s="0" t="n">
        <v>10.016</v>
      </c>
      <c r="X46" s="0" t="n">
        <v>9.544</v>
      </c>
      <c r="Y46" s="0" t="n">
        <v>10.251</v>
      </c>
      <c r="Z46" s="0" t="n">
        <v>10.502</v>
      </c>
      <c r="AA46" s="0" t="n">
        <v>9.988</v>
      </c>
      <c r="AB46" s="0" t="n">
        <v>10.397</v>
      </c>
      <c r="AC46" s="0" t="n">
        <v>11.422</v>
      </c>
      <c r="AD46" s="0" t="n">
        <v>14.552</v>
      </c>
      <c r="AE46" s="0" t="n">
        <v>17.328</v>
      </c>
      <c r="AF46" s="0" t="n">
        <v>18.713</v>
      </c>
      <c r="AG46" s="0" t="n">
        <v>20.422</v>
      </c>
      <c r="AH46" s="0" t="n">
        <v>24.082</v>
      </c>
      <c r="AI46" s="0" t="n">
        <v>27.955</v>
      </c>
      <c r="AJ46" s="0" t="n">
        <v>26.02</v>
      </c>
      <c r="AK46" s="0" t="n">
        <v>25.821</v>
      </c>
      <c r="AL46" s="0" t="n">
        <v>27.637</v>
      </c>
      <c r="AM46" s="0" t="n">
        <v>25.063</v>
      </c>
      <c r="AN46" s="0" t="n">
        <v>23.96</v>
      </c>
      <c r="AO46" s="0" t="n">
        <v>23.232</v>
      </c>
      <c r="AP46" s="0" t="n">
        <v>19.911</v>
      </c>
      <c r="AQ46" s="0" t="n">
        <v>21.04</v>
      </c>
      <c r="AR46" s="0" t="n">
        <v>22.938</v>
      </c>
      <c r="AS46" s="0" t="n">
        <v>25.609</v>
      </c>
      <c r="AT46" s="0" t="n">
        <v>25.95</v>
      </c>
      <c r="AU46" s="0" t="n">
        <v>25.207</v>
      </c>
      <c r="AV46" s="0" t="n">
        <v>29.502</v>
      </c>
      <c r="AW46" s="0" t="n">
        <v>29.274</v>
      </c>
      <c r="AX46" s="0" t="n">
        <v>32.185</v>
      </c>
      <c r="AY46" s="0" t="n">
        <v>34.221</v>
      </c>
      <c r="AZ46" s="0" t="n">
        <v>35.935</v>
      </c>
      <c r="BA46" s="0" t="n">
        <v>37.806</v>
      </c>
      <c r="BB46" s="0" t="n">
        <v>39.796</v>
      </c>
      <c r="BC46" s="0" t="n">
        <v>41.804</v>
      </c>
      <c r="BD46" s="0" t="n">
        <v>43.817</v>
      </c>
      <c r="BE46" s="0" t="n">
        <v>2023</v>
      </c>
    </row>
    <row r="47" customFormat="false" ht="15" hidden="false" customHeight="false" outlineLevel="0" collapsed="false">
      <c r="A47" s="0" t="s">
        <v>289</v>
      </c>
      <c r="B47" s="0" t="s">
        <v>290</v>
      </c>
      <c r="C47" s="0" t="s">
        <v>444</v>
      </c>
      <c r="D47" s="0" t="s">
        <v>240</v>
      </c>
      <c r="E47" s="0" t="s">
        <v>241</v>
      </c>
      <c r="F47" s="0" t="s">
        <v>242</v>
      </c>
      <c r="G47" s="0" t="s">
        <v>445</v>
      </c>
      <c r="H47" s="0" t="s">
        <v>445</v>
      </c>
      <c r="I47" s="0" t="s">
        <v>445</v>
      </c>
      <c r="J47" s="0" t="s">
        <v>445</v>
      </c>
      <c r="K47" s="0" t="s">
        <v>445</v>
      </c>
      <c r="L47" s="0" t="s">
        <v>445</v>
      </c>
      <c r="M47" s="0" t="s">
        <v>445</v>
      </c>
      <c r="N47" s="0" t="s">
        <v>445</v>
      </c>
      <c r="O47" s="0" t="s">
        <v>445</v>
      </c>
      <c r="P47" s="0" t="s">
        <v>445</v>
      </c>
      <c r="Q47" s="0" t="s">
        <v>445</v>
      </c>
      <c r="R47" s="0" t="s">
        <v>445</v>
      </c>
      <c r="S47" s="0" t="s">
        <v>445</v>
      </c>
      <c r="T47" s="0" t="s">
        <v>445</v>
      </c>
      <c r="U47" s="0" t="s">
        <v>445</v>
      </c>
      <c r="V47" s="0" t="n">
        <v>60.139</v>
      </c>
      <c r="W47" s="0" t="n">
        <v>67.388</v>
      </c>
      <c r="X47" s="0" t="n">
        <v>62.171</v>
      </c>
      <c r="Y47" s="0" t="n">
        <v>66.782</v>
      </c>
      <c r="Z47" s="0" t="n">
        <v>65.173</v>
      </c>
      <c r="AA47" s="0" t="n">
        <v>61.823</v>
      </c>
      <c r="AB47" s="0" t="n">
        <v>67.809</v>
      </c>
      <c r="AC47" s="0" t="n">
        <v>82.184</v>
      </c>
      <c r="AD47" s="0" t="n">
        <v>100.125</v>
      </c>
      <c r="AE47" s="0" t="n">
        <v>119.815</v>
      </c>
      <c r="AF47" s="0" t="n">
        <v>137.143</v>
      </c>
      <c r="AG47" s="0" t="n">
        <v>156.264</v>
      </c>
      <c r="AH47" s="0" t="n">
        <v>189.988</v>
      </c>
      <c r="AI47" s="0" t="n">
        <v>237.131</v>
      </c>
      <c r="AJ47" s="0" t="n">
        <v>207.558</v>
      </c>
      <c r="AK47" s="0" t="n">
        <v>209.07</v>
      </c>
      <c r="AL47" s="0" t="n">
        <v>229.563</v>
      </c>
      <c r="AM47" s="0" t="n">
        <v>208.858</v>
      </c>
      <c r="AN47" s="0" t="n">
        <v>211.686</v>
      </c>
      <c r="AO47" s="0" t="n">
        <v>209.359</v>
      </c>
      <c r="AP47" s="0" t="n">
        <v>188.033</v>
      </c>
      <c r="AQ47" s="0" t="n">
        <v>196.272</v>
      </c>
      <c r="AR47" s="0" t="n">
        <v>218.629</v>
      </c>
      <c r="AS47" s="0" t="n">
        <v>249.001</v>
      </c>
      <c r="AT47" s="0" t="n">
        <v>252.548</v>
      </c>
      <c r="AU47" s="0" t="n">
        <v>245.975</v>
      </c>
      <c r="AV47" s="0" t="n">
        <v>281.791</v>
      </c>
      <c r="AW47" s="0" t="n">
        <v>290.566</v>
      </c>
      <c r="AX47" s="0" t="n">
        <v>332.025</v>
      </c>
      <c r="AY47" s="0" t="n">
        <v>325.88</v>
      </c>
      <c r="AZ47" s="0" t="n">
        <v>337.53</v>
      </c>
      <c r="BA47" s="0" t="n">
        <v>351.158</v>
      </c>
      <c r="BB47" s="0" t="n">
        <v>365.662</v>
      </c>
      <c r="BC47" s="0" t="n">
        <v>381.166</v>
      </c>
      <c r="BD47" s="0" t="n">
        <v>397.087</v>
      </c>
      <c r="BE47" s="0" t="n">
        <v>2023</v>
      </c>
    </row>
    <row r="48" customFormat="false" ht="15" hidden="false" customHeight="false" outlineLevel="0" collapsed="false">
      <c r="A48" s="0" t="s">
        <v>56</v>
      </c>
      <c r="B48" s="0" t="s">
        <v>291</v>
      </c>
      <c r="C48" s="0" t="s">
        <v>444</v>
      </c>
      <c r="D48" s="0" t="s">
        <v>240</v>
      </c>
      <c r="E48" s="0" t="s">
        <v>241</v>
      </c>
      <c r="F48" s="0" t="s">
        <v>242</v>
      </c>
      <c r="G48" s="0" t="n">
        <v>71.127</v>
      </c>
      <c r="H48" s="0" t="n">
        <v>61.878</v>
      </c>
      <c r="I48" s="0" t="n">
        <v>60.413</v>
      </c>
      <c r="J48" s="0" t="n">
        <v>60.645</v>
      </c>
      <c r="K48" s="0" t="n">
        <v>59.105</v>
      </c>
      <c r="L48" s="0" t="n">
        <v>62.658</v>
      </c>
      <c r="M48" s="0" t="n">
        <v>88.079</v>
      </c>
      <c r="N48" s="0" t="n">
        <v>109.414</v>
      </c>
      <c r="O48" s="0" t="n">
        <v>115.552</v>
      </c>
      <c r="P48" s="0" t="n">
        <v>112.41</v>
      </c>
      <c r="Q48" s="0" t="n">
        <v>138.248</v>
      </c>
      <c r="R48" s="0" t="n">
        <v>139.226</v>
      </c>
      <c r="S48" s="0" t="n">
        <v>152.915</v>
      </c>
      <c r="T48" s="0" t="n">
        <v>143.195</v>
      </c>
      <c r="U48" s="0" t="n">
        <v>156.164</v>
      </c>
      <c r="V48" s="0" t="n">
        <v>185.008</v>
      </c>
      <c r="W48" s="0" t="n">
        <v>187.633</v>
      </c>
      <c r="X48" s="0" t="n">
        <v>173.539</v>
      </c>
      <c r="Y48" s="0" t="n">
        <v>176.991</v>
      </c>
      <c r="Z48" s="0" t="n">
        <v>177.964</v>
      </c>
      <c r="AA48" s="0" t="n">
        <v>164.158</v>
      </c>
      <c r="AB48" s="0" t="n">
        <v>164.791</v>
      </c>
      <c r="AC48" s="0" t="n">
        <v>178.635</v>
      </c>
      <c r="AD48" s="0" t="n">
        <v>218.097</v>
      </c>
      <c r="AE48" s="0" t="n">
        <v>251.375</v>
      </c>
      <c r="AF48" s="0" t="n">
        <v>264.467</v>
      </c>
      <c r="AG48" s="0" t="n">
        <v>282.886</v>
      </c>
      <c r="AH48" s="0" t="n">
        <v>319.424</v>
      </c>
      <c r="AI48" s="0" t="n">
        <v>353.359</v>
      </c>
      <c r="AJ48" s="0" t="n">
        <v>321.243</v>
      </c>
      <c r="AK48" s="0" t="n">
        <v>321.995</v>
      </c>
      <c r="AL48" s="0" t="n">
        <v>344.003</v>
      </c>
      <c r="AM48" s="0" t="n">
        <v>327.149</v>
      </c>
      <c r="AN48" s="0" t="n">
        <v>343.584</v>
      </c>
      <c r="AO48" s="0" t="n">
        <v>352.994</v>
      </c>
      <c r="AP48" s="0" t="n">
        <v>302.673</v>
      </c>
      <c r="AQ48" s="0" t="n">
        <v>313.116</v>
      </c>
      <c r="AR48" s="0" t="n">
        <v>332.121</v>
      </c>
      <c r="AS48" s="0" t="n">
        <v>356.841</v>
      </c>
      <c r="AT48" s="0" t="n">
        <v>346.499</v>
      </c>
      <c r="AU48" s="0" t="n">
        <v>354.763</v>
      </c>
      <c r="AV48" s="0" t="n">
        <v>405.688</v>
      </c>
      <c r="AW48" s="0" t="n">
        <v>400.167</v>
      </c>
      <c r="AX48" s="0" t="n">
        <v>405.199</v>
      </c>
      <c r="AY48" s="0" t="n">
        <v>409.989</v>
      </c>
      <c r="AZ48" s="0" t="n">
        <v>424.326</v>
      </c>
      <c r="BA48" s="0" t="n">
        <v>441.465</v>
      </c>
      <c r="BB48" s="0" t="n">
        <v>458.995</v>
      </c>
      <c r="BC48" s="0" t="n">
        <v>477.516</v>
      </c>
      <c r="BD48" s="0" t="n">
        <v>496.843</v>
      </c>
      <c r="BE48" s="0" t="n">
        <v>2022</v>
      </c>
    </row>
    <row r="49" customFormat="false" ht="15" hidden="false" customHeight="false" outlineLevel="0" collapsed="false">
      <c r="A49" s="0" t="s">
        <v>57</v>
      </c>
      <c r="B49" s="0" t="s">
        <v>292</v>
      </c>
      <c r="C49" s="0" t="s">
        <v>444</v>
      </c>
      <c r="D49" s="0" t="s">
        <v>240</v>
      </c>
      <c r="E49" s="0" t="s">
        <v>241</v>
      </c>
      <c r="F49" s="0" t="s">
        <v>242</v>
      </c>
      <c r="G49" s="0" t="s">
        <v>445</v>
      </c>
      <c r="H49" s="0" t="s">
        <v>445</v>
      </c>
      <c r="I49" s="0" t="s">
        <v>445</v>
      </c>
      <c r="J49" s="0" t="s">
        <v>445</v>
      </c>
      <c r="K49" s="0" t="s">
        <v>445</v>
      </c>
      <c r="L49" s="0" t="s">
        <v>445</v>
      </c>
      <c r="M49" s="0" t="s">
        <v>445</v>
      </c>
      <c r="N49" s="0" t="s">
        <v>445</v>
      </c>
      <c r="O49" s="0" t="s">
        <v>445</v>
      </c>
      <c r="P49" s="0" t="s">
        <v>445</v>
      </c>
      <c r="Q49" s="0" t="s">
        <v>445</v>
      </c>
      <c r="R49" s="0" t="n">
        <v>0.65</v>
      </c>
      <c r="S49" s="0" t="n">
        <v>0.672</v>
      </c>
      <c r="T49" s="0" t="n">
        <v>0.655</v>
      </c>
      <c r="U49" s="0" t="n">
        <v>0.691</v>
      </c>
      <c r="V49" s="0" t="n">
        <v>0.699</v>
      </c>
      <c r="W49" s="0" t="n">
        <v>0.694</v>
      </c>
      <c r="X49" s="0" t="n">
        <v>0.706</v>
      </c>
      <c r="Y49" s="0" t="n">
        <v>0.722</v>
      </c>
      <c r="Z49" s="0" t="n">
        <v>0.759</v>
      </c>
      <c r="AA49" s="0" t="n">
        <v>0.781</v>
      </c>
      <c r="AB49" s="0" t="n">
        <v>0.811</v>
      </c>
      <c r="AC49" s="0" t="n">
        <v>0.837</v>
      </c>
      <c r="AD49" s="0" t="n">
        <v>0.882</v>
      </c>
      <c r="AE49" s="0" t="n">
        <v>0.936</v>
      </c>
      <c r="AF49" s="0" t="n">
        <v>0.996</v>
      </c>
      <c r="AG49" s="0" t="n">
        <v>1.08</v>
      </c>
      <c r="AH49" s="0" t="n">
        <v>1.191</v>
      </c>
      <c r="AI49" s="0" t="n">
        <v>1.382</v>
      </c>
      <c r="AJ49" s="0" t="n">
        <v>1.426</v>
      </c>
      <c r="AK49" s="0" t="n">
        <v>1.544</v>
      </c>
      <c r="AL49" s="0" t="n">
        <v>1.74</v>
      </c>
      <c r="AM49" s="0" t="n">
        <v>1.901</v>
      </c>
      <c r="AN49" s="0" t="n">
        <v>2.044</v>
      </c>
      <c r="AO49" s="0" t="n">
        <v>2.221</v>
      </c>
      <c r="AP49" s="0" t="n">
        <v>2.424</v>
      </c>
      <c r="AQ49" s="0" t="n">
        <v>2.605</v>
      </c>
      <c r="AR49" s="0" t="n">
        <v>2.763</v>
      </c>
      <c r="AS49" s="0" t="n">
        <v>2.913</v>
      </c>
      <c r="AT49" s="0" t="n">
        <v>3.089</v>
      </c>
      <c r="AU49" s="0" t="n">
        <v>3.185</v>
      </c>
      <c r="AV49" s="0" t="n">
        <v>3.386</v>
      </c>
      <c r="AW49" s="0" t="n">
        <v>3.726</v>
      </c>
      <c r="AX49" s="0" t="n">
        <v>4.023</v>
      </c>
      <c r="AY49" s="0" t="n">
        <v>4.364</v>
      </c>
      <c r="AZ49" s="0" t="n">
        <v>4.715</v>
      </c>
      <c r="BA49" s="0" t="n">
        <v>5.103</v>
      </c>
      <c r="BB49" s="0" t="n">
        <v>5.498</v>
      </c>
      <c r="BC49" s="0" t="n">
        <v>5.926</v>
      </c>
      <c r="BD49" s="0" t="n">
        <v>6.322</v>
      </c>
      <c r="BE49" s="0" t="n">
        <v>2021</v>
      </c>
    </row>
    <row r="50" customFormat="false" ht="15" hidden="false" customHeight="false" outlineLevel="0" collapsed="false">
      <c r="A50" s="0" t="s">
        <v>58</v>
      </c>
      <c r="B50" s="0" t="s">
        <v>293</v>
      </c>
      <c r="C50" s="0" t="s">
        <v>444</v>
      </c>
      <c r="D50" s="0" t="s">
        <v>240</v>
      </c>
      <c r="E50" s="0" t="s">
        <v>241</v>
      </c>
      <c r="F50" s="0" t="s">
        <v>242</v>
      </c>
      <c r="G50" s="0" t="n">
        <v>0.073</v>
      </c>
      <c r="H50" s="0" t="n">
        <v>0.082</v>
      </c>
      <c r="I50" s="0" t="n">
        <v>0.09</v>
      </c>
      <c r="J50" s="0" t="n">
        <v>0.099</v>
      </c>
      <c r="K50" s="0" t="n">
        <v>0.109</v>
      </c>
      <c r="L50" s="0" t="n">
        <v>0.119</v>
      </c>
      <c r="M50" s="0" t="n">
        <v>0.135</v>
      </c>
      <c r="N50" s="0" t="n">
        <v>0.152</v>
      </c>
      <c r="O50" s="0" t="n">
        <v>0.171</v>
      </c>
      <c r="P50" s="0" t="n">
        <v>0.185</v>
      </c>
      <c r="Q50" s="0" t="n">
        <v>0.201</v>
      </c>
      <c r="R50" s="0" t="n">
        <v>0.22</v>
      </c>
      <c r="S50" s="0" t="n">
        <v>0.234</v>
      </c>
      <c r="T50" s="0" t="n">
        <v>0.246</v>
      </c>
      <c r="U50" s="0" t="n">
        <v>0.264</v>
      </c>
      <c r="V50" s="0" t="n">
        <v>0.275</v>
      </c>
      <c r="W50" s="0" t="n">
        <v>0.292</v>
      </c>
      <c r="X50" s="0" t="n">
        <v>0.303</v>
      </c>
      <c r="Y50" s="0" t="n">
        <v>0.322</v>
      </c>
      <c r="Z50" s="0" t="n">
        <v>0.332</v>
      </c>
      <c r="AA50" s="0" t="n">
        <v>0.333</v>
      </c>
      <c r="AB50" s="0" t="n">
        <v>0.34</v>
      </c>
      <c r="AC50" s="0" t="n">
        <v>0.333</v>
      </c>
      <c r="AD50" s="0" t="n">
        <v>0.343</v>
      </c>
      <c r="AE50" s="0" t="n">
        <v>0.367</v>
      </c>
      <c r="AF50" s="0" t="n">
        <v>0.364</v>
      </c>
      <c r="AG50" s="0" t="n">
        <v>0.39</v>
      </c>
      <c r="AH50" s="0" t="n">
        <v>0.421</v>
      </c>
      <c r="AI50" s="0" t="n">
        <v>0.458</v>
      </c>
      <c r="AJ50" s="0" t="n">
        <v>0.489</v>
      </c>
      <c r="AK50" s="0" t="n">
        <v>0.494</v>
      </c>
      <c r="AL50" s="0" t="n">
        <v>0.501</v>
      </c>
      <c r="AM50" s="0" t="n">
        <v>0.486</v>
      </c>
      <c r="AN50" s="0" t="n">
        <v>0.498</v>
      </c>
      <c r="AO50" s="0" t="n">
        <v>0.52</v>
      </c>
      <c r="AP50" s="0" t="n">
        <v>0.541</v>
      </c>
      <c r="AQ50" s="0" t="n">
        <v>0.576</v>
      </c>
      <c r="AR50" s="0" t="n">
        <v>0.522</v>
      </c>
      <c r="AS50" s="0" t="n">
        <v>0.555</v>
      </c>
      <c r="AT50" s="0" t="n">
        <v>0.612</v>
      </c>
      <c r="AU50" s="0" t="n">
        <v>0.504</v>
      </c>
      <c r="AV50" s="0" t="n">
        <v>0.555</v>
      </c>
      <c r="AW50" s="0" t="n">
        <v>0.607</v>
      </c>
      <c r="AX50" s="0" t="n">
        <v>0.658</v>
      </c>
      <c r="AY50" s="0" t="n">
        <v>0.708</v>
      </c>
      <c r="AZ50" s="0" t="n">
        <v>0.753</v>
      </c>
      <c r="BA50" s="0" t="n">
        <v>0.793</v>
      </c>
      <c r="BB50" s="0" t="n">
        <v>0.833</v>
      </c>
      <c r="BC50" s="0" t="n">
        <v>0.874</v>
      </c>
      <c r="BD50" s="0" t="n">
        <v>0.913</v>
      </c>
      <c r="BE50" s="0" t="n">
        <v>2022</v>
      </c>
    </row>
    <row r="51" customFormat="false" ht="15" hidden="false" customHeight="false" outlineLevel="0" collapsed="false">
      <c r="A51" s="0" t="s">
        <v>59</v>
      </c>
      <c r="B51" s="0" t="s">
        <v>294</v>
      </c>
      <c r="C51" s="0" t="s">
        <v>444</v>
      </c>
      <c r="D51" s="0" t="s">
        <v>240</v>
      </c>
      <c r="E51" s="0" t="s">
        <v>241</v>
      </c>
      <c r="F51" s="0" t="s">
        <v>242</v>
      </c>
      <c r="G51" s="0" t="n">
        <v>8.672</v>
      </c>
      <c r="H51" s="0" t="n">
        <v>9.698</v>
      </c>
      <c r="I51" s="0" t="n">
        <v>9.141</v>
      </c>
      <c r="J51" s="0" t="n">
        <v>9.461</v>
      </c>
      <c r="K51" s="0" t="n">
        <v>14.87</v>
      </c>
      <c r="L51" s="0" t="n">
        <v>6.496</v>
      </c>
      <c r="M51" s="0" t="n">
        <v>7.891</v>
      </c>
      <c r="N51" s="0" t="n">
        <v>8.305</v>
      </c>
      <c r="O51" s="0" t="n">
        <v>7.605</v>
      </c>
      <c r="P51" s="0" t="n">
        <v>8.589</v>
      </c>
      <c r="Q51" s="0" t="n">
        <v>7.995</v>
      </c>
      <c r="R51" s="0" t="n">
        <v>9.887</v>
      </c>
      <c r="S51" s="0" t="n">
        <v>11.605</v>
      </c>
      <c r="T51" s="0" t="n">
        <v>13.081</v>
      </c>
      <c r="U51" s="0" t="n">
        <v>14.645</v>
      </c>
      <c r="V51" s="0" t="n">
        <v>16.637</v>
      </c>
      <c r="W51" s="0" t="n">
        <v>18.242</v>
      </c>
      <c r="X51" s="0" t="n">
        <v>20.017</v>
      </c>
      <c r="Y51" s="0" t="n">
        <v>21.672</v>
      </c>
      <c r="Z51" s="0" t="n">
        <v>22.137</v>
      </c>
      <c r="AA51" s="0" t="n">
        <v>24.306</v>
      </c>
      <c r="AB51" s="0" t="n">
        <v>25.602</v>
      </c>
      <c r="AC51" s="0" t="n">
        <v>27.249</v>
      </c>
      <c r="AD51" s="0" t="n">
        <v>21.518</v>
      </c>
      <c r="AE51" s="0" t="n">
        <v>22.506</v>
      </c>
      <c r="AF51" s="0" t="n">
        <v>35.948</v>
      </c>
      <c r="AG51" s="0" t="n">
        <v>37.998</v>
      </c>
      <c r="AH51" s="0" t="n">
        <v>44.067</v>
      </c>
      <c r="AI51" s="0" t="n">
        <v>48.206</v>
      </c>
      <c r="AJ51" s="0" t="n">
        <v>48.319</v>
      </c>
      <c r="AK51" s="0" t="n">
        <v>53.921</v>
      </c>
      <c r="AL51" s="0" t="n">
        <v>58.088</v>
      </c>
      <c r="AM51" s="0" t="n">
        <v>60.747</v>
      </c>
      <c r="AN51" s="0" t="n">
        <v>62.758</v>
      </c>
      <c r="AO51" s="0" t="n">
        <v>67.264</v>
      </c>
      <c r="AP51" s="0" t="n">
        <v>71.254</v>
      </c>
      <c r="AQ51" s="0" t="n">
        <v>75.777</v>
      </c>
      <c r="AR51" s="0" t="n">
        <v>80.082</v>
      </c>
      <c r="AS51" s="0" t="n">
        <v>85.63</v>
      </c>
      <c r="AT51" s="0" t="n">
        <v>89.032</v>
      </c>
      <c r="AU51" s="0" t="n">
        <v>78.923</v>
      </c>
      <c r="AV51" s="0" t="n">
        <v>94.458</v>
      </c>
      <c r="AW51" s="0" t="n">
        <v>113.873</v>
      </c>
      <c r="AX51" s="0" t="n">
        <v>119.966</v>
      </c>
      <c r="AY51" s="0" t="n">
        <v>127.356</v>
      </c>
      <c r="AZ51" s="0" t="n">
        <v>136.3</v>
      </c>
      <c r="BA51" s="0" t="n">
        <v>145.936</v>
      </c>
      <c r="BB51" s="0" t="n">
        <v>156.48</v>
      </c>
      <c r="BC51" s="0" t="n">
        <v>167.823</v>
      </c>
      <c r="BD51" s="0" t="n">
        <v>179.897</v>
      </c>
      <c r="BE51" s="0" t="n">
        <v>2022</v>
      </c>
    </row>
    <row r="52" customFormat="false" ht="15" hidden="false" customHeight="false" outlineLevel="0" collapsed="false">
      <c r="A52" s="0" t="s">
        <v>60</v>
      </c>
      <c r="B52" s="0" t="s">
        <v>295</v>
      </c>
      <c r="C52" s="0" t="s">
        <v>444</v>
      </c>
      <c r="D52" s="0" t="s">
        <v>240</v>
      </c>
      <c r="E52" s="0" t="s">
        <v>241</v>
      </c>
      <c r="F52" s="0" t="s">
        <v>242</v>
      </c>
      <c r="G52" s="0" t="n">
        <v>16.116</v>
      </c>
      <c r="H52" s="0" t="n">
        <v>16.501</v>
      </c>
      <c r="I52" s="0" t="n">
        <v>16.474</v>
      </c>
      <c r="J52" s="0" t="n">
        <v>14.478</v>
      </c>
      <c r="K52" s="0" t="n">
        <v>15.408</v>
      </c>
      <c r="L52" s="0" t="n">
        <v>18.02</v>
      </c>
      <c r="M52" s="0" t="n">
        <v>13.222</v>
      </c>
      <c r="N52" s="0" t="n">
        <v>12.355</v>
      </c>
      <c r="O52" s="0" t="n">
        <v>11.749</v>
      </c>
      <c r="P52" s="0" t="n">
        <v>11.531</v>
      </c>
      <c r="Q52" s="0" t="n">
        <v>11.71</v>
      </c>
      <c r="R52" s="0" t="n">
        <v>13.139</v>
      </c>
      <c r="S52" s="0" t="n">
        <v>14.367</v>
      </c>
      <c r="T52" s="0" t="n">
        <v>16.783</v>
      </c>
      <c r="U52" s="0" t="n">
        <v>20.238</v>
      </c>
      <c r="V52" s="0" t="n">
        <v>21.98</v>
      </c>
      <c r="W52" s="0" t="n">
        <v>23.001</v>
      </c>
      <c r="X52" s="0" t="n">
        <v>25.847</v>
      </c>
      <c r="Y52" s="0" t="n">
        <v>26.292</v>
      </c>
      <c r="Z52" s="0" t="n">
        <v>18.891</v>
      </c>
      <c r="AA52" s="0" t="n">
        <v>17.531</v>
      </c>
      <c r="AB52" s="0" t="n">
        <v>23.127</v>
      </c>
      <c r="AC52" s="0" t="n">
        <v>27.054</v>
      </c>
      <c r="AD52" s="0" t="n">
        <v>30.965</v>
      </c>
      <c r="AE52" s="0" t="n">
        <v>35.195</v>
      </c>
      <c r="AF52" s="0" t="n">
        <v>40.279</v>
      </c>
      <c r="AG52" s="0" t="n">
        <v>45.691</v>
      </c>
      <c r="AH52" s="0" t="n">
        <v>49.849</v>
      </c>
      <c r="AI52" s="0" t="n">
        <v>61.139</v>
      </c>
      <c r="AJ52" s="0" t="n">
        <v>60.095</v>
      </c>
      <c r="AK52" s="0" t="n">
        <v>68.151</v>
      </c>
      <c r="AL52" s="0" t="n">
        <v>78.987</v>
      </c>
      <c r="AM52" s="0" t="n">
        <v>87.735</v>
      </c>
      <c r="AN52" s="0" t="n">
        <v>96.57</v>
      </c>
      <c r="AO52" s="0" t="n">
        <v>102.718</v>
      </c>
      <c r="AP52" s="0" t="n">
        <v>97.21</v>
      </c>
      <c r="AQ52" s="0" t="n">
        <v>97.671</v>
      </c>
      <c r="AR52" s="0" t="n">
        <v>104.467</v>
      </c>
      <c r="AS52" s="0" t="n">
        <v>107.479</v>
      </c>
      <c r="AT52" s="0" t="n">
        <v>107.596</v>
      </c>
      <c r="AU52" s="0" t="n">
        <v>95.865</v>
      </c>
      <c r="AV52" s="0" t="n">
        <v>107.435</v>
      </c>
      <c r="AW52" s="0" t="n">
        <v>116.586</v>
      </c>
      <c r="AX52" s="0" t="n">
        <v>120.175</v>
      </c>
      <c r="AY52" s="0" t="n">
        <v>121.592</v>
      </c>
      <c r="AZ52" s="0" t="n">
        <v>124.408</v>
      </c>
      <c r="BA52" s="0" t="n">
        <v>128.731</v>
      </c>
      <c r="BB52" s="0" t="n">
        <v>133.47</v>
      </c>
      <c r="BC52" s="0" t="n">
        <v>138.747</v>
      </c>
      <c r="BD52" s="0" t="n">
        <v>144.301</v>
      </c>
      <c r="BE52" s="0" t="n">
        <v>2022</v>
      </c>
    </row>
    <row r="53" customFormat="false" ht="15" hidden="false" customHeight="false" outlineLevel="0" collapsed="false">
      <c r="A53" s="0" t="s">
        <v>61</v>
      </c>
      <c r="B53" s="0" t="s">
        <v>296</v>
      </c>
      <c r="C53" s="0" t="s">
        <v>444</v>
      </c>
      <c r="D53" s="0" t="s">
        <v>240</v>
      </c>
      <c r="E53" s="0" t="s">
        <v>241</v>
      </c>
      <c r="F53" s="0" t="s">
        <v>242</v>
      </c>
      <c r="G53" s="0" t="n">
        <v>23.523</v>
      </c>
      <c r="H53" s="0" t="n">
        <v>25.76</v>
      </c>
      <c r="I53" s="0" t="n">
        <v>30.479</v>
      </c>
      <c r="J53" s="0" t="n">
        <v>37.254</v>
      </c>
      <c r="K53" s="0" t="n">
        <v>41.888</v>
      </c>
      <c r="L53" s="0" t="n">
        <v>48.841</v>
      </c>
      <c r="M53" s="0" t="n">
        <v>54.076</v>
      </c>
      <c r="N53" s="0" t="n">
        <v>77.359</v>
      </c>
      <c r="O53" s="0" t="n">
        <v>92.53</v>
      </c>
      <c r="P53" s="0" t="n">
        <v>115.362</v>
      </c>
      <c r="Q53" s="0" t="n">
        <v>96.087</v>
      </c>
      <c r="R53" s="0" t="n">
        <v>48.431</v>
      </c>
      <c r="S53" s="0" t="n">
        <v>44.168</v>
      </c>
      <c r="T53" s="0" t="n">
        <v>49.526</v>
      </c>
      <c r="U53" s="0" t="n">
        <v>54.55</v>
      </c>
      <c r="V53" s="0" t="n">
        <v>63.25</v>
      </c>
      <c r="W53" s="0" t="n">
        <v>71.118</v>
      </c>
      <c r="X53" s="0" t="n">
        <v>79.777</v>
      </c>
      <c r="Y53" s="0" t="n">
        <v>89.189</v>
      </c>
      <c r="Z53" s="0" t="n">
        <v>95.039</v>
      </c>
      <c r="AA53" s="0" t="n">
        <v>104.752</v>
      </c>
      <c r="AB53" s="0" t="n">
        <v>102.273</v>
      </c>
      <c r="AC53" s="0" t="n">
        <v>90.261</v>
      </c>
      <c r="AD53" s="0" t="n">
        <v>85.163</v>
      </c>
      <c r="AE53" s="0" t="n">
        <v>82.855</v>
      </c>
      <c r="AF53" s="0" t="n">
        <v>94.127</v>
      </c>
      <c r="AG53" s="0" t="n">
        <v>112.902</v>
      </c>
      <c r="AH53" s="0" t="n">
        <v>137.055</v>
      </c>
      <c r="AI53" s="0" t="n">
        <v>170.797</v>
      </c>
      <c r="AJ53" s="0" t="n">
        <v>198.316</v>
      </c>
      <c r="AK53" s="0" t="n">
        <v>230.024</v>
      </c>
      <c r="AL53" s="0" t="n">
        <v>247.726</v>
      </c>
      <c r="AM53" s="0" t="n">
        <v>294.482</v>
      </c>
      <c r="AN53" s="0" t="n">
        <v>303.194</v>
      </c>
      <c r="AO53" s="0" t="n">
        <v>321.634</v>
      </c>
      <c r="AP53" s="0" t="n">
        <v>350.119</v>
      </c>
      <c r="AQ53" s="0" t="n">
        <v>351.443</v>
      </c>
      <c r="AR53" s="0" t="n">
        <v>246.826</v>
      </c>
      <c r="AS53" s="0" t="n">
        <v>263.156</v>
      </c>
      <c r="AT53" s="0" t="n">
        <v>317.894</v>
      </c>
      <c r="AU53" s="0" t="n">
        <v>382.525</v>
      </c>
      <c r="AV53" s="0" t="n">
        <v>423.3</v>
      </c>
      <c r="AW53" s="0" t="n">
        <v>475.231</v>
      </c>
      <c r="AX53" s="0" t="n">
        <v>393.909</v>
      </c>
      <c r="AY53" s="0" t="n">
        <v>347.594</v>
      </c>
      <c r="AZ53" s="0" t="n">
        <v>328.845</v>
      </c>
      <c r="BA53" s="0" t="n">
        <v>374.251</v>
      </c>
      <c r="BB53" s="0" t="n">
        <v>426.392</v>
      </c>
      <c r="BC53" s="0" t="n">
        <v>482.639</v>
      </c>
      <c r="BD53" s="0" t="n">
        <v>539.606</v>
      </c>
      <c r="BE53" s="0" t="n">
        <v>2023</v>
      </c>
    </row>
    <row r="54" customFormat="false" ht="15" hidden="false" customHeight="false" outlineLevel="0" collapsed="false">
      <c r="A54" s="0" t="s">
        <v>62</v>
      </c>
      <c r="B54" s="0" t="s">
        <v>297</v>
      </c>
      <c r="C54" s="0" t="s">
        <v>444</v>
      </c>
      <c r="D54" s="0" t="s">
        <v>240</v>
      </c>
      <c r="E54" s="0" t="s">
        <v>241</v>
      </c>
      <c r="F54" s="0" t="s">
        <v>242</v>
      </c>
      <c r="G54" s="0" t="n">
        <v>3.912</v>
      </c>
      <c r="H54" s="0" t="n">
        <v>3.449</v>
      </c>
      <c r="I54" s="0" t="n">
        <v>3.406</v>
      </c>
      <c r="J54" s="0" t="n">
        <v>3.261</v>
      </c>
      <c r="K54" s="0" t="n">
        <v>2.385</v>
      </c>
      <c r="L54" s="0" t="n">
        <v>2.319</v>
      </c>
      <c r="M54" s="0" t="n">
        <v>2.335</v>
      </c>
      <c r="N54" s="0" t="n">
        <v>2.374</v>
      </c>
      <c r="O54" s="0" t="n">
        <v>2.771</v>
      </c>
      <c r="P54" s="0" t="n">
        <v>3.167</v>
      </c>
      <c r="Q54" s="0" t="n">
        <v>4.818</v>
      </c>
      <c r="R54" s="0" t="n">
        <v>5.252</v>
      </c>
      <c r="S54" s="0" t="n">
        <v>5.813</v>
      </c>
      <c r="T54" s="0" t="n">
        <v>6.68</v>
      </c>
      <c r="U54" s="0" t="n">
        <v>7.679</v>
      </c>
      <c r="V54" s="0" t="n">
        <v>8.922</v>
      </c>
      <c r="W54" s="0" t="n">
        <v>9.586</v>
      </c>
      <c r="X54" s="0" t="n">
        <v>10.222</v>
      </c>
      <c r="Y54" s="0" t="n">
        <v>10.937</v>
      </c>
      <c r="Z54" s="0" t="n">
        <v>11.284</v>
      </c>
      <c r="AA54" s="0" t="n">
        <v>11.785</v>
      </c>
      <c r="AB54" s="0" t="n">
        <v>12.283</v>
      </c>
      <c r="AC54" s="0" t="n">
        <v>12.664</v>
      </c>
      <c r="AD54" s="0" t="n">
        <v>13.244</v>
      </c>
      <c r="AE54" s="0" t="n">
        <v>13.725</v>
      </c>
      <c r="AF54" s="0" t="n">
        <v>14.698</v>
      </c>
      <c r="AG54" s="0" t="n">
        <v>16</v>
      </c>
      <c r="AH54" s="0" t="n">
        <v>17.012</v>
      </c>
      <c r="AI54" s="0" t="n">
        <v>17.987</v>
      </c>
      <c r="AJ54" s="0" t="n">
        <v>17.602</v>
      </c>
      <c r="AK54" s="0" t="n">
        <v>18.448</v>
      </c>
      <c r="AL54" s="0" t="n">
        <v>20.284</v>
      </c>
      <c r="AM54" s="0" t="n">
        <v>21.386</v>
      </c>
      <c r="AN54" s="0" t="n">
        <v>21.991</v>
      </c>
      <c r="AO54" s="0" t="n">
        <v>22.593</v>
      </c>
      <c r="AP54" s="0" t="n">
        <v>23.438</v>
      </c>
      <c r="AQ54" s="0" t="n">
        <v>24.191</v>
      </c>
      <c r="AR54" s="0" t="n">
        <v>24.979</v>
      </c>
      <c r="AS54" s="0" t="n">
        <v>26.021</v>
      </c>
      <c r="AT54" s="0" t="n">
        <v>26.881</v>
      </c>
      <c r="AU54" s="0" t="n">
        <v>24.921</v>
      </c>
      <c r="AV54" s="0" t="n">
        <v>29.043</v>
      </c>
      <c r="AW54" s="0" t="n">
        <v>31.989</v>
      </c>
      <c r="AX54" s="0" t="n">
        <v>34.016</v>
      </c>
      <c r="AY54" s="0" t="n">
        <v>35.333</v>
      </c>
      <c r="AZ54" s="0" t="n">
        <v>37.09</v>
      </c>
      <c r="BA54" s="0" t="n">
        <v>38.859</v>
      </c>
      <c r="BB54" s="0" t="n">
        <v>40.643</v>
      </c>
      <c r="BC54" s="0" t="n">
        <v>42.44</v>
      </c>
      <c r="BD54" s="0" t="n">
        <v>44.325</v>
      </c>
      <c r="BE54" s="0" t="n">
        <v>2023</v>
      </c>
    </row>
    <row r="55" customFormat="false" ht="15" hidden="false" customHeight="false" outlineLevel="0" collapsed="false">
      <c r="A55" s="0" t="s">
        <v>63</v>
      </c>
      <c r="B55" s="0" t="s">
        <v>298</v>
      </c>
      <c r="C55" s="0" t="s">
        <v>444</v>
      </c>
      <c r="D55" s="0" t="s">
        <v>240</v>
      </c>
      <c r="E55" s="0" t="s">
        <v>241</v>
      </c>
      <c r="F55" s="0" t="s">
        <v>242</v>
      </c>
      <c r="G55" s="0" t="n">
        <v>0.032</v>
      </c>
      <c r="H55" s="0" t="n">
        <v>0.03</v>
      </c>
      <c r="I55" s="0" t="n">
        <v>0.035</v>
      </c>
      <c r="J55" s="0" t="n">
        <v>0.04</v>
      </c>
      <c r="K55" s="0" t="n">
        <v>0.044</v>
      </c>
      <c r="L55" s="0" t="n">
        <v>0.074</v>
      </c>
      <c r="M55" s="0" t="n">
        <v>0.091</v>
      </c>
      <c r="N55" s="0" t="n">
        <v>0.111</v>
      </c>
      <c r="O55" s="0" t="n">
        <v>0.119</v>
      </c>
      <c r="P55" s="0" t="n">
        <v>0.105</v>
      </c>
      <c r="Q55" s="0" t="n">
        <v>0.133</v>
      </c>
      <c r="R55" s="0" t="n">
        <v>0.132</v>
      </c>
      <c r="S55" s="0" t="n">
        <v>0.16</v>
      </c>
      <c r="T55" s="0" t="n">
        <v>0.162</v>
      </c>
      <c r="U55" s="0" t="n">
        <v>0.12</v>
      </c>
      <c r="V55" s="0" t="n">
        <v>0.169</v>
      </c>
      <c r="W55" s="0" t="n">
        <v>0.276</v>
      </c>
      <c r="X55" s="0" t="n">
        <v>0.526</v>
      </c>
      <c r="Y55" s="0" t="n">
        <v>0.44</v>
      </c>
      <c r="Z55" s="0" t="n">
        <v>0.738</v>
      </c>
      <c r="AA55" s="0" t="n">
        <v>1.159</v>
      </c>
      <c r="AB55" s="0" t="n">
        <v>1.674</v>
      </c>
      <c r="AC55" s="0" t="n">
        <v>2.071</v>
      </c>
      <c r="AD55" s="0" t="n">
        <v>3.768</v>
      </c>
      <c r="AE55" s="0" t="n">
        <v>5.954</v>
      </c>
      <c r="AF55" s="0" t="n">
        <v>8.187</v>
      </c>
      <c r="AG55" s="0" t="n">
        <v>10.095</v>
      </c>
      <c r="AH55" s="0" t="n">
        <v>13.089</v>
      </c>
      <c r="AI55" s="0" t="n">
        <v>19.83</v>
      </c>
      <c r="AJ55" s="0" t="n">
        <v>15.088</v>
      </c>
      <c r="AK55" s="0" t="n">
        <v>16.314</v>
      </c>
      <c r="AL55" s="0" t="n">
        <v>21.357</v>
      </c>
      <c r="AM55" s="0" t="n">
        <v>22.388</v>
      </c>
      <c r="AN55" s="0" t="n">
        <v>21.949</v>
      </c>
      <c r="AO55" s="0" t="n">
        <v>21.765</v>
      </c>
      <c r="AP55" s="0" t="n">
        <v>13.185</v>
      </c>
      <c r="AQ55" s="0" t="n">
        <v>11.241</v>
      </c>
      <c r="AR55" s="0" t="n">
        <v>12.201</v>
      </c>
      <c r="AS55" s="0" t="n">
        <v>13.097</v>
      </c>
      <c r="AT55" s="0" t="n">
        <v>11.364</v>
      </c>
      <c r="AU55" s="0" t="n">
        <v>9.894</v>
      </c>
      <c r="AV55" s="0" t="n">
        <v>12.269</v>
      </c>
      <c r="AW55" s="0" t="n">
        <v>11.767</v>
      </c>
      <c r="AX55" s="0" t="n">
        <v>10.284</v>
      </c>
      <c r="AY55" s="0" t="n">
        <v>10.708</v>
      </c>
      <c r="AZ55" s="0" t="n">
        <v>10.734</v>
      </c>
      <c r="BA55" s="0" t="n">
        <v>10.926</v>
      </c>
      <c r="BB55" s="0" t="n">
        <v>11.431</v>
      </c>
      <c r="BC55" s="0" t="n">
        <v>11.831</v>
      </c>
      <c r="BD55" s="0" t="n">
        <v>12.443</v>
      </c>
      <c r="BE55" s="0" t="n">
        <v>2022</v>
      </c>
    </row>
    <row r="56" customFormat="false" ht="15" hidden="false" customHeight="false" outlineLevel="0" collapsed="false">
      <c r="A56" s="0" t="s">
        <v>64</v>
      </c>
      <c r="B56" s="0" t="s">
        <v>299</v>
      </c>
      <c r="C56" s="0" t="s">
        <v>444</v>
      </c>
      <c r="D56" s="0" t="s">
        <v>240</v>
      </c>
      <c r="E56" s="0" t="s">
        <v>241</v>
      </c>
      <c r="F56" s="0" t="s">
        <v>242</v>
      </c>
      <c r="G56" s="0" t="s">
        <v>445</v>
      </c>
      <c r="H56" s="0" t="s">
        <v>445</v>
      </c>
      <c r="I56" s="0" t="s">
        <v>445</v>
      </c>
      <c r="J56" s="0" t="s">
        <v>445</v>
      </c>
      <c r="K56" s="0" t="s">
        <v>445</v>
      </c>
      <c r="L56" s="0" t="s">
        <v>445</v>
      </c>
      <c r="M56" s="0" t="s">
        <v>445</v>
      </c>
      <c r="N56" s="0" t="s">
        <v>445</v>
      </c>
      <c r="O56" s="0" t="s">
        <v>445</v>
      </c>
      <c r="P56" s="0" t="s">
        <v>445</v>
      </c>
      <c r="Q56" s="0" t="s">
        <v>445</v>
      </c>
      <c r="R56" s="0" t="s">
        <v>445</v>
      </c>
      <c r="S56" s="0" t="n">
        <v>0.606</v>
      </c>
      <c r="T56" s="0" t="n">
        <v>0.374</v>
      </c>
      <c r="U56" s="0" t="n">
        <v>0.433</v>
      </c>
      <c r="V56" s="0" t="n">
        <v>0.483</v>
      </c>
      <c r="W56" s="0" t="n">
        <v>0.579</v>
      </c>
      <c r="X56" s="0" t="n">
        <v>0.594</v>
      </c>
      <c r="Y56" s="0" t="n">
        <v>0.626</v>
      </c>
      <c r="Z56" s="0" t="n">
        <v>0.614</v>
      </c>
      <c r="AA56" s="0" t="n">
        <v>0.547</v>
      </c>
      <c r="AB56" s="0" t="n">
        <v>0.582</v>
      </c>
      <c r="AC56" s="0" t="n">
        <v>0.564</v>
      </c>
      <c r="AD56" s="0" t="n">
        <v>0.673</v>
      </c>
      <c r="AE56" s="0" t="n">
        <v>0.858</v>
      </c>
      <c r="AF56" s="0" t="n">
        <v>0.85</v>
      </c>
      <c r="AG56" s="0" t="n">
        <v>0.937</v>
      </c>
      <c r="AH56" s="0" t="n">
        <v>1.02</v>
      </c>
      <c r="AI56" s="0" t="n">
        <v>0.923</v>
      </c>
      <c r="AJ56" s="0" t="n">
        <v>1.297</v>
      </c>
      <c r="AK56" s="0" t="n">
        <v>1.59</v>
      </c>
      <c r="AL56" s="0" t="n">
        <v>2.065</v>
      </c>
      <c r="AM56" s="0" t="n">
        <v>2.255</v>
      </c>
      <c r="AN56" s="0" t="n">
        <v>1.958</v>
      </c>
      <c r="AO56" s="0" t="n">
        <v>2.604</v>
      </c>
      <c r="AP56" s="0" t="n">
        <v>2.016</v>
      </c>
      <c r="AQ56" s="0" t="n">
        <v>2.213</v>
      </c>
      <c r="AR56" s="0" t="n">
        <v>1.904</v>
      </c>
      <c r="AS56" s="0" t="n">
        <v>2.006</v>
      </c>
      <c r="AT56" s="0" t="n">
        <v>1.982</v>
      </c>
      <c r="AU56" s="0" t="s">
        <v>445</v>
      </c>
      <c r="AV56" s="0" t="s">
        <v>445</v>
      </c>
      <c r="AW56" s="0" t="s">
        <v>445</v>
      </c>
      <c r="AX56" s="0" t="s">
        <v>445</v>
      </c>
      <c r="AY56" s="0" t="s">
        <v>445</v>
      </c>
      <c r="AZ56" s="0" t="s">
        <v>445</v>
      </c>
      <c r="BA56" s="0" t="s">
        <v>445</v>
      </c>
      <c r="BB56" s="0" t="s">
        <v>445</v>
      </c>
      <c r="BC56" s="0" t="s">
        <v>445</v>
      </c>
      <c r="BD56" s="0" t="s">
        <v>445</v>
      </c>
      <c r="BE56" s="0" t="n">
        <v>2019</v>
      </c>
    </row>
    <row r="57" customFormat="false" ht="15" hidden="false" customHeight="false" outlineLevel="0" collapsed="false">
      <c r="A57" s="0" t="s">
        <v>65</v>
      </c>
      <c r="B57" s="0" t="s">
        <v>300</v>
      </c>
      <c r="C57" s="0" t="s">
        <v>444</v>
      </c>
      <c r="D57" s="0" t="s">
        <v>240</v>
      </c>
      <c r="E57" s="0" t="s">
        <v>241</v>
      </c>
      <c r="F57" s="0" t="s">
        <v>242</v>
      </c>
      <c r="G57" s="0" t="s">
        <v>445</v>
      </c>
      <c r="H57" s="0" t="s">
        <v>445</v>
      </c>
      <c r="I57" s="0" t="s">
        <v>445</v>
      </c>
      <c r="J57" s="0" t="s">
        <v>445</v>
      </c>
      <c r="K57" s="0" t="s">
        <v>445</v>
      </c>
      <c r="L57" s="0" t="s">
        <v>445</v>
      </c>
      <c r="M57" s="0" t="s">
        <v>445</v>
      </c>
      <c r="N57" s="0" t="s">
        <v>445</v>
      </c>
      <c r="O57" s="0" t="s">
        <v>445</v>
      </c>
      <c r="P57" s="0" t="s">
        <v>445</v>
      </c>
      <c r="Q57" s="0" t="s">
        <v>445</v>
      </c>
      <c r="R57" s="0" t="s">
        <v>445</v>
      </c>
      <c r="S57" s="0" t="s">
        <v>445</v>
      </c>
      <c r="T57" s="0" t="n">
        <v>1.791</v>
      </c>
      <c r="U57" s="0" t="n">
        <v>2.507</v>
      </c>
      <c r="V57" s="0" t="n">
        <v>3.909</v>
      </c>
      <c r="W57" s="0" t="n">
        <v>4.785</v>
      </c>
      <c r="X57" s="0" t="n">
        <v>5.16</v>
      </c>
      <c r="Y57" s="0" t="n">
        <v>5.678</v>
      </c>
      <c r="Z57" s="0" t="n">
        <v>5.772</v>
      </c>
      <c r="AA57" s="0" t="n">
        <v>5.707</v>
      </c>
      <c r="AB57" s="0" t="n">
        <v>6.269</v>
      </c>
      <c r="AC57" s="0" t="n">
        <v>7.391</v>
      </c>
      <c r="AD57" s="0" t="n">
        <v>9.891</v>
      </c>
      <c r="AE57" s="0" t="n">
        <v>12.158</v>
      </c>
      <c r="AF57" s="0" t="n">
        <v>14.126</v>
      </c>
      <c r="AG57" s="0" t="n">
        <v>17.047</v>
      </c>
      <c r="AH57" s="0" t="n">
        <v>22.476</v>
      </c>
      <c r="AI57" s="0" t="n">
        <v>24.433</v>
      </c>
      <c r="AJ57" s="0" t="n">
        <v>19.693</v>
      </c>
      <c r="AK57" s="0" t="n">
        <v>19.568</v>
      </c>
      <c r="AL57" s="0" t="n">
        <v>23.21</v>
      </c>
      <c r="AM57" s="0" t="n">
        <v>23.034</v>
      </c>
      <c r="AN57" s="0" t="n">
        <v>25.116</v>
      </c>
      <c r="AO57" s="0" t="n">
        <v>26.641</v>
      </c>
      <c r="AP57" s="0" t="n">
        <v>22.893</v>
      </c>
      <c r="AQ57" s="0" t="n">
        <v>24.066</v>
      </c>
      <c r="AR57" s="0" t="n">
        <v>26.915</v>
      </c>
      <c r="AS57" s="0" t="n">
        <v>30.639</v>
      </c>
      <c r="AT57" s="0" t="n">
        <v>31.294</v>
      </c>
      <c r="AU57" s="0" t="n">
        <v>31.305</v>
      </c>
      <c r="AV57" s="0" t="n">
        <v>36.889</v>
      </c>
      <c r="AW57" s="0" t="n">
        <v>37.951</v>
      </c>
      <c r="AX57" s="0" t="n">
        <v>40.757</v>
      </c>
      <c r="AY57" s="0" t="n">
        <v>43.486</v>
      </c>
      <c r="AZ57" s="0" t="n">
        <v>45.476</v>
      </c>
      <c r="BA57" s="0" t="n">
        <v>47.695</v>
      </c>
      <c r="BB57" s="0" t="n">
        <v>50.003</v>
      </c>
      <c r="BC57" s="0" t="n">
        <v>52.501</v>
      </c>
      <c r="BD57" s="0" t="n">
        <v>55.205</v>
      </c>
      <c r="BE57" s="0" t="n">
        <v>2023</v>
      </c>
    </row>
    <row r="58" customFormat="false" ht="15" hidden="false" customHeight="false" outlineLevel="0" collapsed="false">
      <c r="A58" s="0" t="s">
        <v>183</v>
      </c>
      <c r="B58" s="0" t="s">
        <v>301</v>
      </c>
      <c r="C58" s="0" t="s">
        <v>444</v>
      </c>
      <c r="D58" s="0" t="s">
        <v>240</v>
      </c>
      <c r="E58" s="0" t="s">
        <v>241</v>
      </c>
      <c r="F58" s="0" t="s">
        <v>242</v>
      </c>
      <c r="G58" s="0" t="n">
        <v>0.754</v>
      </c>
      <c r="H58" s="0" t="n">
        <v>0.798</v>
      </c>
      <c r="I58" s="0" t="n">
        <v>0.714</v>
      </c>
      <c r="J58" s="0" t="n">
        <v>0.734</v>
      </c>
      <c r="K58" s="0" t="n">
        <v>0.628</v>
      </c>
      <c r="L58" s="0" t="n">
        <v>0.497</v>
      </c>
      <c r="M58" s="0" t="n">
        <v>0.635</v>
      </c>
      <c r="N58" s="0" t="n">
        <v>0.831</v>
      </c>
      <c r="O58" s="0" t="n">
        <v>0.986</v>
      </c>
      <c r="P58" s="0" t="n">
        <v>1.006</v>
      </c>
      <c r="Q58" s="0" t="n">
        <v>1.237</v>
      </c>
      <c r="R58" s="0" t="n">
        <v>1.285</v>
      </c>
      <c r="S58" s="0" t="n">
        <v>1.425</v>
      </c>
      <c r="T58" s="0" t="n">
        <v>1.497</v>
      </c>
      <c r="U58" s="0" t="n">
        <v>1.621</v>
      </c>
      <c r="V58" s="0" t="n">
        <v>1.932</v>
      </c>
      <c r="W58" s="0" t="n">
        <v>1.83</v>
      </c>
      <c r="X58" s="0" t="n">
        <v>1.957</v>
      </c>
      <c r="Y58" s="0" t="n">
        <v>1.797</v>
      </c>
      <c r="Z58" s="0" t="n">
        <v>1.764</v>
      </c>
      <c r="AA58" s="0" t="n">
        <v>1.739</v>
      </c>
      <c r="AB58" s="0" t="n">
        <v>1.544</v>
      </c>
      <c r="AC58" s="0" t="n">
        <v>1.436</v>
      </c>
      <c r="AD58" s="0" t="n">
        <v>2.198</v>
      </c>
      <c r="AE58" s="0" t="n">
        <v>2.774</v>
      </c>
      <c r="AF58" s="0" t="n">
        <v>3.177</v>
      </c>
      <c r="AG58" s="0" t="n">
        <v>3.293</v>
      </c>
      <c r="AH58" s="0" t="n">
        <v>3.465</v>
      </c>
      <c r="AI58" s="0" t="n">
        <v>3.298</v>
      </c>
      <c r="AJ58" s="0" t="n">
        <v>3.596</v>
      </c>
      <c r="AK58" s="0" t="n">
        <v>4.438</v>
      </c>
      <c r="AL58" s="0" t="n">
        <v>4.826</v>
      </c>
      <c r="AM58" s="0" t="n">
        <v>4.887</v>
      </c>
      <c r="AN58" s="0" t="n">
        <v>4.6</v>
      </c>
      <c r="AO58" s="0" t="n">
        <v>4.426</v>
      </c>
      <c r="AP58" s="0" t="n">
        <v>4.061</v>
      </c>
      <c r="AQ58" s="0" t="n">
        <v>3.815</v>
      </c>
      <c r="AR58" s="0" t="n">
        <v>4.407</v>
      </c>
      <c r="AS58" s="0" t="n">
        <v>4.667</v>
      </c>
      <c r="AT58" s="0" t="n">
        <v>4.495</v>
      </c>
      <c r="AU58" s="0" t="n">
        <v>3.984</v>
      </c>
      <c r="AV58" s="0" t="n">
        <v>4.851</v>
      </c>
      <c r="AW58" s="0" t="n">
        <v>4.791</v>
      </c>
      <c r="AX58" s="0" t="n">
        <v>4.868</v>
      </c>
      <c r="AY58" s="0" t="n">
        <v>5.085</v>
      </c>
      <c r="AZ58" s="0" t="n">
        <v>5.306</v>
      </c>
      <c r="BA58" s="0" t="n">
        <v>5.527</v>
      </c>
      <c r="BB58" s="0" t="n">
        <v>5.776</v>
      </c>
      <c r="BC58" s="0" t="n">
        <v>6.01</v>
      </c>
      <c r="BD58" s="0" t="n">
        <v>6.198</v>
      </c>
      <c r="BE58" s="0" t="n">
        <v>2022</v>
      </c>
    </row>
    <row r="59" customFormat="false" ht="15" hidden="false" customHeight="false" outlineLevel="0" collapsed="false">
      <c r="A59" s="0" t="s">
        <v>66</v>
      </c>
      <c r="B59" s="0" t="s">
        <v>302</v>
      </c>
      <c r="C59" s="0" t="s">
        <v>444</v>
      </c>
      <c r="D59" s="0" t="s">
        <v>240</v>
      </c>
      <c r="E59" s="0" t="s">
        <v>241</v>
      </c>
      <c r="F59" s="0" t="s">
        <v>242</v>
      </c>
      <c r="G59" s="0" t="n">
        <v>7.385</v>
      </c>
      <c r="H59" s="0" t="n">
        <v>7.578</v>
      </c>
      <c r="I59" s="0" t="n">
        <v>7.973</v>
      </c>
      <c r="J59" s="0" t="n">
        <v>8.863</v>
      </c>
      <c r="K59" s="0" t="n">
        <v>8.375</v>
      </c>
      <c r="L59" s="0" t="n">
        <v>9.808</v>
      </c>
      <c r="M59" s="0" t="n">
        <v>10.188</v>
      </c>
      <c r="N59" s="0" t="n">
        <v>10.89</v>
      </c>
      <c r="O59" s="0" t="n">
        <v>11.285</v>
      </c>
      <c r="P59" s="0" t="n">
        <v>11.872</v>
      </c>
      <c r="Q59" s="0" t="n">
        <v>12.595</v>
      </c>
      <c r="R59" s="0" t="n">
        <v>13.928</v>
      </c>
      <c r="S59" s="0" t="n">
        <v>14.696</v>
      </c>
      <c r="T59" s="0" t="n">
        <v>9.143</v>
      </c>
      <c r="U59" s="0" t="n">
        <v>8.135</v>
      </c>
      <c r="V59" s="0" t="n">
        <v>7.887</v>
      </c>
      <c r="W59" s="0" t="n">
        <v>8.794</v>
      </c>
      <c r="X59" s="0" t="n">
        <v>8.621</v>
      </c>
      <c r="Y59" s="0" t="n">
        <v>7.815</v>
      </c>
      <c r="Z59" s="0" t="n">
        <v>7.515</v>
      </c>
      <c r="AA59" s="0" t="n">
        <v>8.167</v>
      </c>
      <c r="AB59" s="0" t="n">
        <v>8.103</v>
      </c>
      <c r="AC59" s="0" t="n">
        <v>7.828</v>
      </c>
      <c r="AD59" s="0" t="n">
        <v>8.604</v>
      </c>
      <c r="AE59" s="0" t="n">
        <v>10.122</v>
      </c>
      <c r="AF59" s="0" t="n">
        <v>12.387</v>
      </c>
      <c r="AG59" s="0" t="n">
        <v>15.31</v>
      </c>
      <c r="AH59" s="0" t="n">
        <v>19.329</v>
      </c>
      <c r="AI59" s="0" t="n">
        <v>26.25</v>
      </c>
      <c r="AJ59" s="0" t="n">
        <v>28.672</v>
      </c>
      <c r="AK59" s="0" t="n">
        <v>26.887</v>
      </c>
      <c r="AL59" s="0" t="n">
        <v>30.48</v>
      </c>
      <c r="AM59" s="0" t="n">
        <v>42.221</v>
      </c>
      <c r="AN59" s="0" t="n">
        <v>46.544</v>
      </c>
      <c r="AO59" s="0" t="n">
        <v>54.165</v>
      </c>
      <c r="AP59" s="0" t="n">
        <v>63.081</v>
      </c>
      <c r="AQ59" s="0" t="n">
        <v>72.12</v>
      </c>
      <c r="AR59" s="0" t="n">
        <v>76.841</v>
      </c>
      <c r="AS59" s="0" t="n">
        <v>80.207</v>
      </c>
      <c r="AT59" s="0" t="n">
        <v>92.608</v>
      </c>
      <c r="AU59" s="0" t="n">
        <v>96.611</v>
      </c>
      <c r="AV59" s="0" t="n">
        <v>99.269</v>
      </c>
      <c r="AW59" s="0" t="n">
        <v>118.968</v>
      </c>
      <c r="AX59" s="0" t="n">
        <v>159.747</v>
      </c>
      <c r="AY59" s="0" t="n">
        <v>205.13</v>
      </c>
      <c r="AZ59" s="0" t="n">
        <v>236.044</v>
      </c>
      <c r="BA59" s="0" t="n">
        <v>265.498</v>
      </c>
      <c r="BB59" s="0" t="n">
        <v>295.859</v>
      </c>
      <c r="BC59" s="0" t="n">
        <v>329.998</v>
      </c>
      <c r="BD59" s="0" t="n">
        <v>368.713</v>
      </c>
      <c r="BE59" s="0" t="n">
        <v>2022</v>
      </c>
    </row>
    <row r="60" customFormat="false" ht="15" hidden="false" customHeight="false" outlineLevel="0" collapsed="false">
      <c r="A60" s="0" t="s">
        <v>67</v>
      </c>
      <c r="B60" s="0" t="s">
        <v>303</v>
      </c>
      <c r="C60" s="0" t="s">
        <v>444</v>
      </c>
      <c r="D60" s="0" t="s">
        <v>240</v>
      </c>
      <c r="E60" s="0" t="s">
        <v>241</v>
      </c>
      <c r="F60" s="0" t="s">
        <v>242</v>
      </c>
      <c r="G60" s="0" t="n">
        <v>1.303</v>
      </c>
      <c r="H60" s="0" t="n">
        <v>1.339</v>
      </c>
      <c r="I60" s="0" t="n">
        <v>1.293</v>
      </c>
      <c r="J60" s="0" t="n">
        <v>1.217</v>
      </c>
      <c r="K60" s="0" t="n">
        <v>1.276</v>
      </c>
      <c r="L60" s="0" t="n">
        <v>1.236</v>
      </c>
      <c r="M60" s="0" t="n">
        <v>1.398</v>
      </c>
      <c r="N60" s="0" t="n">
        <v>1.276</v>
      </c>
      <c r="O60" s="0" t="n">
        <v>1.202</v>
      </c>
      <c r="P60" s="0" t="n">
        <v>1.281</v>
      </c>
      <c r="Q60" s="0" t="n">
        <v>1.448</v>
      </c>
      <c r="R60" s="0" t="n">
        <v>1.5</v>
      </c>
      <c r="S60" s="0" t="n">
        <v>1.659</v>
      </c>
      <c r="T60" s="0" t="n">
        <v>1.772</v>
      </c>
      <c r="U60" s="0" t="n">
        <v>1.977</v>
      </c>
      <c r="V60" s="0" t="n">
        <v>2.134</v>
      </c>
      <c r="W60" s="0" t="n">
        <v>2.307</v>
      </c>
      <c r="X60" s="0" t="n">
        <v>2.268</v>
      </c>
      <c r="Y60" s="0" t="n">
        <v>1.795</v>
      </c>
      <c r="Z60" s="0" t="n">
        <v>2.104</v>
      </c>
      <c r="AA60" s="0" t="n">
        <v>1.824</v>
      </c>
      <c r="AB60" s="0" t="n">
        <v>1.798</v>
      </c>
      <c r="AC60" s="0" t="n">
        <v>1.996</v>
      </c>
      <c r="AD60" s="0" t="n">
        <v>2.509</v>
      </c>
      <c r="AE60" s="0" t="n">
        <v>2.954</v>
      </c>
      <c r="AF60" s="0" t="n">
        <v>3.257</v>
      </c>
      <c r="AG60" s="0" t="n">
        <v>3.361</v>
      </c>
      <c r="AH60" s="0" t="n">
        <v>3.688</v>
      </c>
      <c r="AI60" s="0" t="n">
        <v>3.816</v>
      </c>
      <c r="AJ60" s="0" t="n">
        <v>3.106</v>
      </c>
      <c r="AK60" s="0" t="n">
        <v>3.402</v>
      </c>
      <c r="AL60" s="0" t="n">
        <v>4.094</v>
      </c>
      <c r="AM60" s="0" t="n">
        <v>4.303</v>
      </c>
      <c r="AN60" s="0" t="n">
        <v>4.539</v>
      </c>
      <c r="AO60" s="0" t="n">
        <v>4.857</v>
      </c>
      <c r="AP60" s="0" t="n">
        <v>4.682</v>
      </c>
      <c r="AQ60" s="0" t="n">
        <v>4.93</v>
      </c>
      <c r="AR60" s="0" t="n">
        <v>5.353</v>
      </c>
      <c r="AS60" s="0" t="n">
        <v>5.581</v>
      </c>
      <c r="AT60" s="0" t="n">
        <v>5.444</v>
      </c>
      <c r="AU60" s="0" t="n">
        <v>4.432</v>
      </c>
      <c r="AV60" s="0" t="n">
        <v>4.305</v>
      </c>
      <c r="AW60" s="0" t="n">
        <v>4.98</v>
      </c>
      <c r="AX60" s="0" t="n">
        <v>5.497</v>
      </c>
      <c r="AY60" s="0" t="n">
        <v>5.801</v>
      </c>
      <c r="AZ60" s="0" t="n">
        <v>6.103</v>
      </c>
      <c r="BA60" s="0" t="n">
        <v>6.441</v>
      </c>
      <c r="BB60" s="0" t="n">
        <v>6.792</v>
      </c>
      <c r="BC60" s="0" t="n">
        <v>7.163</v>
      </c>
      <c r="BD60" s="0" t="n">
        <v>7.546</v>
      </c>
      <c r="BE60" s="0" t="n">
        <v>2022</v>
      </c>
    </row>
    <row r="61" customFormat="false" ht="15" hidden="false" customHeight="false" outlineLevel="0" collapsed="false">
      <c r="A61" s="0" t="s">
        <v>68</v>
      </c>
      <c r="B61" s="0" t="s">
        <v>304</v>
      </c>
      <c r="C61" s="0" t="s">
        <v>444</v>
      </c>
      <c r="D61" s="0" t="s">
        <v>240</v>
      </c>
      <c r="E61" s="0" t="s">
        <v>241</v>
      </c>
      <c r="F61" s="0" t="s">
        <v>242</v>
      </c>
      <c r="G61" s="0" t="n">
        <v>53.714</v>
      </c>
      <c r="H61" s="0" t="n">
        <v>52.62</v>
      </c>
      <c r="I61" s="0" t="n">
        <v>53.111</v>
      </c>
      <c r="J61" s="0" t="n">
        <v>51.056</v>
      </c>
      <c r="K61" s="0" t="n">
        <v>53.032</v>
      </c>
      <c r="L61" s="0" t="n">
        <v>56.223</v>
      </c>
      <c r="M61" s="0" t="n">
        <v>73.652</v>
      </c>
      <c r="N61" s="0" t="n">
        <v>91.775</v>
      </c>
      <c r="O61" s="0" t="n">
        <v>109.255</v>
      </c>
      <c r="P61" s="0" t="n">
        <v>119.106</v>
      </c>
      <c r="Q61" s="0" t="n">
        <v>141.718</v>
      </c>
      <c r="R61" s="0" t="n">
        <v>128.194</v>
      </c>
      <c r="S61" s="0" t="n">
        <v>113.134</v>
      </c>
      <c r="T61" s="0" t="n">
        <v>89.279</v>
      </c>
      <c r="U61" s="0" t="n">
        <v>103.739</v>
      </c>
      <c r="V61" s="0" t="n">
        <v>134.339</v>
      </c>
      <c r="W61" s="0" t="n">
        <v>132.183</v>
      </c>
      <c r="X61" s="0" t="n">
        <v>127.076</v>
      </c>
      <c r="Y61" s="0" t="n">
        <v>134.212</v>
      </c>
      <c r="Z61" s="0" t="n">
        <v>135.398</v>
      </c>
      <c r="AA61" s="0" t="n">
        <v>126.075</v>
      </c>
      <c r="AB61" s="0" t="n">
        <v>129.534</v>
      </c>
      <c r="AC61" s="0" t="n">
        <v>140.305</v>
      </c>
      <c r="AD61" s="0" t="n">
        <v>171.609</v>
      </c>
      <c r="AE61" s="0" t="n">
        <v>197.39</v>
      </c>
      <c r="AF61" s="0" t="n">
        <v>204.999</v>
      </c>
      <c r="AG61" s="0" t="n">
        <v>217.101</v>
      </c>
      <c r="AH61" s="0" t="n">
        <v>256.408</v>
      </c>
      <c r="AI61" s="0" t="n">
        <v>285.685</v>
      </c>
      <c r="AJ61" s="0" t="n">
        <v>253.222</v>
      </c>
      <c r="AK61" s="0" t="n">
        <v>249.628</v>
      </c>
      <c r="AL61" s="0" t="n">
        <v>275.556</v>
      </c>
      <c r="AM61" s="0" t="n">
        <v>258.454</v>
      </c>
      <c r="AN61" s="0" t="n">
        <v>271.366</v>
      </c>
      <c r="AO61" s="0" t="n">
        <v>274.934</v>
      </c>
      <c r="AP61" s="0" t="n">
        <v>234.558</v>
      </c>
      <c r="AQ61" s="0" t="n">
        <v>240.705</v>
      </c>
      <c r="AR61" s="0" t="n">
        <v>255.558</v>
      </c>
      <c r="AS61" s="0" t="n">
        <v>275.833</v>
      </c>
      <c r="AT61" s="0" t="n">
        <v>268.545</v>
      </c>
      <c r="AU61" s="0" t="n">
        <v>271.668</v>
      </c>
      <c r="AV61" s="0" t="n">
        <v>296.668</v>
      </c>
      <c r="AW61" s="0" t="n">
        <v>282.109</v>
      </c>
      <c r="AX61" s="0" t="n">
        <v>300.499</v>
      </c>
      <c r="AY61" s="0" t="n">
        <v>308.055</v>
      </c>
      <c r="AZ61" s="0" t="n">
        <v>318.583</v>
      </c>
      <c r="BA61" s="0" t="n">
        <v>329.774</v>
      </c>
      <c r="BB61" s="0" t="n">
        <v>341.682</v>
      </c>
      <c r="BC61" s="0" t="n">
        <v>353.842</v>
      </c>
      <c r="BD61" s="0" t="n">
        <v>365.673</v>
      </c>
      <c r="BE61" s="0" t="n">
        <v>2023</v>
      </c>
    </row>
    <row r="62" customFormat="false" ht="15" hidden="false" customHeight="false" outlineLevel="0" collapsed="false">
      <c r="A62" s="0" t="s">
        <v>69</v>
      </c>
      <c r="B62" s="0" t="s">
        <v>305</v>
      </c>
      <c r="C62" s="0" t="s">
        <v>444</v>
      </c>
      <c r="D62" s="0" t="s">
        <v>240</v>
      </c>
      <c r="E62" s="0" t="s">
        <v>241</v>
      </c>
      <c r="F62" s="0" t="s">
        <v>242</v>
      </c>
      <c r="G62" s="0" t="n">
        <v>702.243</v>
      </c>
      <c r="H62" s="0" t="n">
        <v>618.954</v>
      </c>
      <c r="I62" s="0" t="n">
        <v>588.015</v>
      </c>
      <c r="J62" s="0" t="n">
        <v>562.499</v>
      </c>
      <c r="K62" s="0" t="n">
        <v>532.339</v>
      </c>
      <c r="L62" s="0" t="n">
        <v>557.561</v>
      </c>
      <c r="M62" s="0" t="n">
        <v>772.838</v>
      </c>
      <c r="N62" s="0" t="n">
        <v>935.117</v>
      </c>
      <c r="O62" s="67" t="n">
        <v>1020.878</v>
      </c>
      <c r="P62" s="67" t="n">
        <v>1026.179</v>
      </c>
      <c r="Q62" s="67" t="n">
        <v>1272.433</v>
      </c>
      <c r="R62" s="67" t="n">
        <v>1273.594</v>
      </c>
      <c r="S62" s="67" t="n">
        <v>1404.391</v>
      </c>
      <c r="T62" s="67" t="n">
        <v>1324.236</v>
      </c>
      <c r="U62" s="67" t="n">
        <v>1396.653</v>
      </c>
      <c r="V62" s="67" t="n">
        <v>1602.13</v>
      </c>
      <c r="W62" s="67" t="n">
        <v>1606.035</v>
      </c>
      <c r="X62" s="67" t="n">
        <v>1454.555</v>
      </c>
      <c r="Y62" s="67" t="n">
        <v>1505.184</v>
      </c>
      <c r="Z62" s="67" t="n">
        <v>1494.634</v>
      </c>
      <c r="AA62" s="67" t="n">
        <v>1366.243</v>
      </c>
      <c r="AB62" s="67" t="n">
        <v>1377.667</v>
      </c>
      <c r="AC62" s="67" t="n">
        <v>1500.348</v>
      </c>
      <c r="AD62" s="67" t="n">
        <v>1844.083</v>
      </c>
      <c r="AE62" s="67" t="n">
        <v>2118.671</v>
      </c>
      <c r="AF62" s="67" t="n">
        <v>2198.16</v>
      </c>
      <c r="AG62" s="67" t="n">
        <v>2320.659</v>
      </c>
      <c r="AH62" s="67" t="n">
        <v>2660.905</v>
      </c>
      <c r="AI62" s="67" t="n">
        <v>2929.983</v>
      </c>
      <c r="AJ62" s="67" t="n">
        <v>2697.955</v>
      </c>
      <c r="AK62" s="67" t="n">
        <v>2647.348</v>
      </c>
      <c r="AL62" s="67" t="n">
        <v>2864.653</v>
      </c>
      <c r="AM62" s="67" t="n">
        <v>2685.371</v>
      </c>
      <c r="AN62" s="67" t="n">
        <v>2811.919</v>
      </c>
      <c r="AO62" s="67" t="n">
        <v>2856.701</v>
      </c>
      <c r="AP62" s="67" t="n">
        <v>2439.436</v>
      </c>
      <c r="AQ62" s="67" t="n">
        <v>2472.282</v>
      </c>
      <c r="AR62" s="67" t="n">
        <v>2594.235</v>
      </c>
      <c r="AS62" s="67" t="n">
        <v>2792.223</v>
      </c>
      <c r="AT62" s="67" t="n">
        <v>2729.171</v>
      </c>
      <c r="AU62" s="67" t="n">
        <v>2645.3</v>
      </c>
      <c r="AV62" s="67" t="n">
        <v>2958.296</v>
      </c>
      <c r="AW62" s="67" t="n">
        <v>2780.433</v>
      </c>
      <c r="AX62" s="67" t="n">
        <v>3031.778</v>
      </c>
      <c r="AY62" s="67" t="n">
        <v>3130.014</v>
      </c>
      <c r="AZ62" s="67" t="n">
        <v>3223.133</v>
      </c>
      <c r="BA62" s="67" t="n">
        <v>3332.653</v>
      </c>
      <c r="BB62" s="67" t="n">
        <v>3437.176</v>
      </c>
      <c r="BC62" s="67" t="n">
        <v>3544.996</v>
      </c>
      <c r="BD62" s="67" t="n">
        <v>3645.286</v>
      </c>
      <c r="BE62" s="0" t="n">
        <v>2023</v>
      </c>
    </row>
    <row r="63" customFormat="false" ht="15" hidden="false" customHeight="false" outlineLevel="0" collapsed="false">
      <c r="A63" s="0" t="s">
        <v>70</v>
      </c>
      <c r="B63" s="0" t="s">
        <v>306</v>
      </c>
      <c r="C63" s="0" t="s">
        <v>444</v>
      </c>
      <c r="D63" s="0" t="s">
        <v>240</v>
      </c>
      <c r="E63" s="0" t="s">
        <v>241</v>
      </c>
      <c r="F63" s="0" t="s">
        <v>242</v>
      </c>
      <c r="G63" s="0" t="n">
        <v>4.559</v>
      </c>
      <c r="H63" s="0" t="n">
        <v>4.111</v>
      </c>
      <c r="I63" s="0" t="n">
        <v>3.853</v>
      </c>
      <c r="J63" s="0" t="n">
        <v>3.689</v>
      </c>
      <c r="K63" s="0" t="n">
        <v>3.547</v>
      </c>
      <c r="L63" s="0" t="n">
        <v>3.736</v>
      </c>
      <c r="M63" s="0" t="n">
        <v>4.889</v>
      </c>
      <c r="N63" s="0" t="n">
        <v>3.699</v>
      </c>
      <c r="O63" s="0" t="n">
        <v>4.079</v>
      </c>
      <c r="P63" s="0" t="n">
        <v>4.458</v>
      </c>
      <c r="Q63" s="0" t="n">
        <v>6.339</v>
      </c>
      <c r="R63" s="0" t="n">
        <v>5.754</v>
      </c>
      <c r="S63" s="0" t="n">
        <v>5.955</v>
      </c>
      <c r="T63" s="0" t="n">
        <v>5.757</v>
      </c>
      <c r="U63" s="0" t="n">
        <v>4.463</v>
      </c>
      <c r="V63" s="0" t="n">
        <v>5.281</v>
      </c>
      <c r="W63" s="0" t="n">
        <v>6.064</v>
      </c>
      <c r="X63" s="0" t="n">
        <v>5.673</v>
      </c>
      <c r="Y63" s="0" t="n">
        <v>4.774</v>
      </c>
      <c r="Z63" s="0" t="n">
        <v>4.966</v>
      </c>
      <c r="AA63" s="0" t="n">
        <v>5.397</v>
      </c>
      <c r="AB63" s="0" t="n">
        <v>5.023</v>
      </c>
      <c r="AC63" s="0" t="n">
        <v>5.332</v>
      </c>
      <c r="AD63" s="0" t="n">
        <v>6.51</v>
      </c>
      <c r="AE63" s="0" t="n">
        <v>7.767</v>
      </c>
      <c r="AF63" s="0" t="n">
        <v>9.468</v>
      </c>
      <c r="AG63" s="0" t="n">
        <v>10.164</v>
      </c>
      <c r="AH63" s="0" t="n">
        <v>12.457</v>
      </c>
      <c r="AI63" s="0" t="n">
        <v>15.57</v>
      </c>
      <c r="AJ63" s="0" t="n">
        <v>12.188</v>
      </c>
      <c r="AK63" s="0" t="n">
        <v>14.384</v>
      </c>
      <c r="AL63" s="0" t="n">
        <v>18.207</v>
      </c>
      <c r="AM63" s="0" t="n">
        <v>17.181</v>
      </c>
      <c r="AN63" s="0" t="n">
        <v>17.596</v>
      </c>
      <c r="AO63" s="0" t="n">
        <v>18.209</v>
      </c>
      <c r="AP63" s="0" t="n">
        <v>14.385</v>
      </c>
      <c r="AQ63" s="0" t="n">
        <v>14.02</v>
      </c>
      <c r="AR63" s="0" t="n">
        <v>14.924</v>
      </c>
      <c r="AS63" s="0" t="n">
        <v>16.83</v>
      </c>
      <c r="AT63" s="0" t="n">
        <v>16.824</v>
      </c>
      <c r="AU63" s="0" t="n">
        <v>15.337</v>
      </c>
      <c r="AV63" s="0" t="n">
        <v>20.229</v>
      </c>
      <c r="AW63" s="0" t="n">
        <v>21.076</v>
      </c>
      <c r="AX63" s="0" t="n">
        <v>20.524</v>
      </c>
      <c r="AY63" s="0" t="n">
        <v>21.013</v>
      </c>
      <c r="AZ63" s="0" t="n">
        <v>21.099</v>
      </c>
      <c r="BA63" s="0" t="n">
        <v>21.425</v>
      </c>
      <c r="BB63" s="0" t="n">
        <v>21.831</v>
      </c>
      <c r="BC63" s="0" t="n">
        <v>22.357</v>
      </c>
      <c r="BD63" s="0" t="n">
        <v>22.871</v>
      </c>
      <c r="BE63" s="0" t="n">
        <v>2022</v>
      </c>
    </row>
    <row r="64" customFormat="false" ht="15" hidden="false" customHeight="false" outlineLevel="0" collapsed="false">
      <c r="A64" s="0" t="s">
        <v>72</v>
      </c>
      <c r="B64" s="0" t="s">
        <v>307</v>
      </c>
      <c r="C64" s="0" t="s">
        <v>444</v>
      </c>
      <c r="D64" s="0" t="s">
        <v>240</v>
      </c>
      <c r="E64" s="0" t="s">
        <v>241</v>
      </c>
      <c r="F64" s="0" t="s">
        <v>242</v>
      </c>
      <c r="G64" s="0" t="n">
        <v>0.606</v>
      </c>
      <c r="H64" s="0" t="n">
        <v>0.579</v>
      </c>
      <c r="I64" s="0" t="n">
        <v>0.548</v>
      </c>
      <c r="J64" s="0" t="n">
        <v>0.551</v>
      </c>
      <c r="K64" s="0" t="n">
        <v>0.396</v>
      </c>
      <c r="L64" s="0" t="n">
        <v>0.482</v>
      </c>
      <c r="M64" s="0" t="n">
        <v>0.376</v>
      </c>
      <c r="N64" s="0" t="n">
        <v>0.504</v>
      </c>
      <c r="O64" s="0" t="n">
        <v>0.585</v>
      </c>
      <c r="P64" s="0" t="n">
        <v>0.614</v>
      </c>
      <c r="Q64" s="0" t="n">
        <v>0.721</v>
      </c>
      <c r="R64" s="0" t="n">
        <v>0.76</v>
      </c>
      <c r="S64" s="0" t="n">
        <v>0.82</v>
      </c>
      <c r="T64" s="0" t="n">
        <v>0.878</v>
      </c>
      <c r="U64" s="0" t="n">
        <v>0.87</v>
      </c>
      <c r="V64" s="0" t="n">
        <v>0.909</v>
      </c>
      <c r="W64" s="0" t="n">
        <v>0.949</v>
      </c>
      <c r="X64" s="0" t="n">
        <v>0.983</v>
      </c>
      <c r="Y64" s="0" t="n">
        <v>1.009</v>
      </c>
      <c r="Z64" s="0" t="n">
        <v>1.036</v>
      </c>
      <c r="AA64" s="0" t="n">
        <v>1.01</v>
      </c>
      <c r="AB64" s="0" t="n">
        <v>1.002</v>
      </c>
      <c r="AC64" s="0" t="n">
        <v>0.887</v>
      </c>
      <c r="AD64" s="0" t="n">
        <v>0.843</v>
      </c>
      <c r="AE64" s="0" t="n">
        <v>0.962</v>
      </c>
      <c r="AF64" s="0" t="n">
        <v>1.028</v>
      </c>
      <c r="AG64" s="0" t="n">
        <v>1.054</v>
      </c>
      <c r="AH64" s="0" t="n">
        <v>1.28</v>
      </c>
      <c r="AI64" s="0" t="n">
        <v>1.562</v>
      </c>
      <c r="AJ64" s="0" t="n">
        <v>1.45</v>
      </c>
      <c r="AK64" s="0" t="n">
        <v>1.543</v>
      </c>
      <c r="AL64" s="0" t="n">
        <v>1.41</v>
      </c>
      <c r="AM64" s="0" t="n">
        <v>1.415</v>
      </c>
      <c r="AN64" s="0" t="n">
        <v>1.376</v>
      </c>
      <c r="AO64" s="0" t="n">
        <v>1.229</v>
      </c>
      <c r="AP64" s="0" t="n">
        <v>1.355</v>
      </c>
      <c r="AQ64" s="0" t="n">
        <v>1.47</v>
      </c>
      <c r="AR64" s="0" t="n">
        <v>1.498</v>
      </c>
      <c r="AS64" s="0" t="n">
        <v>1.662</v>
      </c>
      <c r="AT64" s="0" t="n">
        <v>1.806</v>
      </c>
      <c r="AU64" s="0" t="n">
        <v>1.809</v>
      </c>
      <c r="AV64" s="0" t="n">
        <v>2.045</v>
      </c>
      <c r="AW64" s="0" t="n">
        <v>2.161</v>
      </c>
      <c r="AX64" s="0" t="n">
        <v>2.362</v>
      </c>
      <c r="AY64" s="0" t="n">
        <v>2.694</v>
      </c>
      <c r="AZ64" s="0" t="n">
        <v>3.006</v>
      </c>
      <c r="BA64" s="0" t="n">
        <v>3.226</v>
      </c>
      <c r="BB64" s="0" t="n">
        <v>3.408</v>
      </c>
      <c r="BC64" s="0" t="n">
        <v>3.61</v>
      </c>
      <c r="BD64" s="0" t="n">
        <v>3.885</v>
      </c>
      <c r="BE64" s="0" t="n">
        <v>2023</v>
      </c>
    </row>
    <row r="65" customFormat="false" ht="15" hidden="false" customHeight="false" outlineLevel="0" collapsed="false">
      <c r="A65" s="0" t="s">
        <v>73</v>
      </c>
      <c r="B65" s="0" t="s">
        <v>308</v>
      </c>
      <c r="C65" s="0" t="s">
        <v>444</v>
      </c>
      <c r="D65" s="0" t="s">
        <v>240</v>
      </c>
      <c r="E65" s="0" t="s">
        <v>241</v>
      </c>
      <c r="F65" s="0" t="s">
        <v>242</v>
      </c>
      <c r="G65" s="0" t="s">
        <v>445</v>
      </c>
      <c r="H65" s="0" t="s">
        <v>445</v>
      </c>
      <c r="I65" s="0" t="s">
        <v>445</v>
      </c>
      <c r="J65" s="0" t="s">
        <v>445</v>
      </c>
      <c r="K65" s="0" t="s">
        <v>445</v>
      </c>
      <c r="L65" s="0" t="s">
        <v>445</v>
      </c>
      <c r="M65" s="0" t="s">
        <v>445</v>
      </c>
      <c r="N65" s="0" t="s">
        <v>445</v>
      </c>
      <c r="O65" s="0" t="s">
        <v>445</v>
      </c>
      <c r="P65" s="0" t="s">
        <v>445</v>
      </c>
      <c r="Q65" s="0" t="s">
        <v>445</v>
      </c>
      <c r="R65" s="0" t="s">
        <v>445</v>
      </c>
      <c r="S65" s="0" t="s">
        <v>445</v>
      </c>
      <c r="T65" s="0" t="s">
        <v>445</v>
      </c>
      <c r="U65" s="0" t="n">
        <v>0.85</v>
      </c>
      <c r="V65" s="0" t="n">
        <v>1.961</v>
      </c>
      <c r="W65" s="0" t="n">
        <v>3.148</v>
      </c>
      <c r="X65" s="0" t="n">
        <v>3.608</v>
      </c>
      <c r="Y65" s="0" t="n">
        <v>3.73</v>
      </c>
      <c r="Z65" s="0" t="n">
        <v>2.898</v>
      </c>
      <c r="AA65" s="0" t="n">
        <v>3.144</v>
      </c>
      <c r="AB65" s="0" t="n">
        <v>3.311</v>
      </c>
      <c r="AC65" s="0" t="n">
        <v>3.493</v>
      </c>
      <c r="AD65" s="0" t="n">
        <v>4.103</v>
      </c>
      <c r="AE65" s="0" t="n">
        <v>5.269</v>
      </c>
      <c r="AF65" s="0" t="n">
        <v>6.59</v>
      </c>
      <c r="AG65" s="0" t="n">
        <v>7.979</v>
      </c>
      <c r="AH65" s="0" t="n">
        <v>10.458</v>
      </c>
      <c r="AI65" s="0" t="n">
        <v>13.158</v>
      </c>
      <c r="AJ65" s="0" t="n">
        <v>11.069</v>
      </c>
      <c r="AK65" s="0" t="n">
        <v>12.425</v>
      </c>
      <c r="AL65" s="0" t="n">
        <v>15.475</v>
      </c>
      <c r="AM65" s="0" t="n">
        <v>16.894</v>
      </c>
      <c r="AN65" s="0" t="n">
        <v>17.516</v>
      </c>
      <c r="AO65" s="0" t="n">
        <v>17.966</v>
      </c>
      <c r="AP65" s="0" t="n">
        <v>15.223</v>
      </c>
      <c r="AQ65" s="0" t="n">
        <v>15.445</v>
      </c>
      <c r="AR65" s="0" t="n">
        <v>16.472</v>
      </c>
      <c r="AS65" s="0" t="n">
        <v>17.905</v>
      </c>
      <c r="AT65" s="0" t="n">
        <v>17.645</v>
      </c>
      <c r="AU65" s="0" t="n">
        <v>16.013</v>
      </c>
      <c r="AV65" s="0" t="n">
        <v>18.849</v>
      </c>
      <c r="AW65" s="0" t="n">
        <v>24.985</v>
      </c>
      <c r="AX65" s="0" t="n">
        <v>30.536</v>
      </c>
      <c r="AY65" s="0" t="n">
        <v>32.865</v>
      </c>
      <c r="AZ65" s="0" t="n">
        <v>35.554</v>
      </c>
      <c r="BA65" s="0" t="n">
        <v>38.234</v>
      </c>
      <c r="BB65" s="0" t="n">
        <v>41.051</v>
      </c>
      <c r="BC65" s="0" t="n">
        <v>43.754</v>
      </c>
      <c r="BD65" s="0" t="n">
        <v>47.549</v>
      </c>
      <c r="BE65" s="0" t="n">
        <v>2023</v>
      </c>
    </row>
    <row r="66" customFormat="false" ht="15" hidden="false" customHeight="false" outlineLevel="0" collapsed="false">
      <c r="A66" s="0" t="s">
        <v>74</v>
      </c>
      <c r="B66" s="0" t="s">
        <v>309</v>
      </c>
      <c r="C66" s="0" t="s">
        <v>444</v>
      </c>
      <c r="D66" s="0" t="s">
        <v>240</v>
      </c>
      <c r="E66" s="0" t="s">
        <v>241</v>
      </c>
      <c r="F66" s="0" t="s">
        <v>242</v>
      </c>
      <c r="G66" s="0" t="n">
        <v>853.705</v>
      </c>
      <c r="H66" s="0" t="n">
        <v>718.264</v>
      </c>
      <c r="I66" s="0" t="n">
        <v>693.547</v>
      </c>
      <c r="J66" s="0" t="n">
        <v>691.912</v>
      </c>
      <c r="K66" s="0" t="n">
        <v>651.9</v>
      </c>
      <c r="L66" s="0" t="n">
        <v>661.037</v>
      </c>
      <c r="M66" s="0" t="n">
        <v>944.124</v>
      </c>
      <c r="N66" s="67" t="n">
        <v>1174.861</v>
      </c>
      <c r="O66" s="67" t="n">
        <v>1266.623</v>
      </c>
      <c r="P66" s="67" t="n">
        <v>1257.393</v>
      </c>
      <c r="Q66" s="67" t="n">
        <v>1598.64</v>
      </c>
      <c r="R66" s="67" t="n">
        <v>1875.618</v>
      </c>
      <c r="S66" s="67" t="n">
        <v>2136.312</v>
      </c>
      <c r="T66" s="67" t="n">
        <v>2072.457</v>
      </c>
      <c r="U66" s="67" t="n">
        <v>2209.934</v>
      </c>
      <c r="V66" s="67" t="n">
        <v>2588.002</v>
      </c>
      <c r="W66" s="67" t="n">
        <v>2498.113</v>
      </c>
      <c r="X66" s="67" t="n">
        <v>2214.694</v>
      </c>
      <c r="Y66" s="67" t="n">
        <v>2242.065</v>
      </c>
      <c r="Z66" s="67" t="n">
        <v>2197.125</v>
      </c>
      <c r="AA66" s="67" t="n">
        <v>1948.843</v>
      </c>
      <c r="AB66" s="67" t="n">
        <v>1945.804</v>
      </c>
      <c r="AC66" s="67" t="n">
        <v>2077.016</v>
      </c>
      <c r="AD66" s="67" t="n">
        <v>2501.014</v>
      </c>
      <c r="AE66" s="67" t="n">
        <v>2813.076</v>
      </c>
      <c r="AF66" s="67" t="n">
        <v>2848.438</v>
      </c>
      <c r="AG66" s="67" t="n">
        <v>2994.862</v>
      </c>
      <c r="AH66" s="67" t="n">
        <v>3425.982</v>
      </c>
      <c r="AI66" s="67" t="n">
        <v>3744.854</v>
      </c>
      <c r="AJ66" s="67" t="n">
        <v>3407.557</v>
      </c>
      <c r="AK66" s="67" t="n">
        <v>3402.444</v>
      </c>
      <c r="AL66" s="67" t="n">
        <v>3748.655</v>
      </c>
      <c r="AM66" s="67" t="n">
        <v>3529.377</v>
      </c>
      <c r="AN66" s="67" t="n">
        <v>3733.859</v>
      </c>
      <c r="AO66" s="67" t="n">
        <v>3890.095</v>
      </c>
      <c r="AP66" s="67" t="n">
        <v>3357.926</v>
      </c>
      <c r="AQ66" s="67" t="n">
        <v>3468.896</v>
      </c>
      <c r="AR66" s="67" t="n">
        <v>3689.547</v>
      </c>
      <c r="AS66" s="67" t="n">
        <v>3976.246</v>
      </c>
      <c r="AT66" s="67" t="n">
        <v>3889.607</v>
      </c>
      <c r="AU66" s="67" t="n">
        <v>3884.615</v>
      </c>
      <c r="AV66" s="67" t="n">
        <v>4281.348</v>
      </c>
      <c r="AW66" s="67" t="n">
        <v>4085.681</v>
      </c>
      <c r="AX66" s="67" t="n">
        <v>4457.366</v>
      </c>
      <c r="AY66" s="67" t="n">
        <v>4591.1</v>
      </c>
      <c r="AZ66" s="67" t="n">
        <v>4772.259</v>
      </c>
      <c r="BA66" s="67" t="n">
        <v>4941.646</v>
      </c>
      <c r="BB66" s="67" t="n">
        <v>5089.795</v>
      </c>
      <c r="BC66" s="67" t="n">
        <v>5229.272</v>
      </c>
      <c r="BD66" s="67" t="n">
        <v>5358.074</v>
      </c>
      <c r="BE66" s="0" t="n">
        <v>2023</v>
      </c>
    </row>
    <row r="67" customFormat="false" ht="15" hidden="false" customHeight="false" outlineLevel="0" collapsed="false">
      <c r="A67" s="0" t="s">
        <v>75</v>
      </c>
      <c r="B67" s="0" t="s">
        <v>310</v>
      </c>
      <c r="C67" s="0" t="s">
        <v>444</v>
      </c>
      <c r="D67" s="0" t="s">
        <v>240</v>
      </c>
      <c r="E67" s="0" t="s">
        <v>241</v>
      </c>
      <c r="F67" s="0" t="s">
        <v>242</v>
      </c>
      <c r="G67" s="0" t="n">
        <v>37.35</v>
      </c>
      <c r="H67" s="0" t="n">
        <v>60.694</v>
      </c>
      <c r="I67" s="0" t="n">
        <v>70.406</v>
      </c>
      <c r="J67" s="0" t="n">
        <v>47.317</v>
      </c>
      <c r="K67" s="0" t="n">
        <v>17.113</v>
      </c>
      <c r="L67" s="0" t="n">
        <v>15.255</v>
      </c>
      <c r="M67" s="0" t="n">
        <v>14.072</v>
      </c>
      <c r="N67" s="0" t="n">
        <v>11.777</v>
      </c>
      <c r="O67" s="0" t="n">
        <v>12.523</v>
      </c>
      <c r="P67" s="0" t="n">
        <v>12.733</v>
      </c>
      <c r="Q67" s="0" t="n">
        <v>14.749</v>
      </c>
      <c r="R67" s="0" t="n">
        <v>16.506</v>
      </c>
      <c r="S67" s="0" t="n">
        <v>16.312</v>
      </c>
      <c r="T67" s="0" t="n">
        <v>13.348</v>
      </c>
      <c r="U67" s="0" t="n">
        <v>12.32</v>
      </c>
      <c r="V67" s="0" t="n">
        <v>14.61</v>
      </c>
      <c r="W67" s="0" t="n">
        <v>15.482</v>
      </c>
      <c r="X67" s="0" t="n">
        <v>15.794</v>
      </c>
      <c r="Y67" s="0" t="n">
        <v>17.166</v>
      </c>
      <c r="Z67" s="0" t="n">
        <v>17.766</v>
      </c>
      <c r="AA67" s="0" t="n">
        <v>11.47</v>
      </c>
      <c r="AB67" s="0" t="n">
        <v>12.234</v>
      </c>
      <c r="AC67" s="0" t="n">
        <v>14.205</v>
      </c>
      <c r="AD67" s="0" t="n">
        <v>17.528</v>
      </c>
      <c r="AE67" s="0" t="n">
        <v>20.302</v>
      </c>
      <c r="AF67" s="0" t="n">
        <v>24.6</v>
      </c>
      <c r="AG67" s="0" t="n">
        <v>28.883</v>
      </c>
      <c r="AH67" s="0" t="n">
        <v>34.044</v>
      </c>
      <c r="AI67" s="0" t="n">
        <v>38.659</v>
      </c>
      <c r="AJ67" s="0" t="n">
        <v>34.601</v>
      </c>
      <c r="AK67" s="0" t="n">
        <v>43.327</v>
      </c>
      <c r="AL67" s="0" t="n">
        <v>53.849</v>
      </c>
      <c r="AM67" s="0" t="n">
        <v>56.854</v>
      </c>
      <c r="AN67" s="0" t="n">
        <v>63.702</v>
      </c>
      <c r="AO67" s="0" t="n">
        <v>54.285</v>
      </c>
      <c r="AP67" s="0" t="n">
        <v>49.437</v>
      </c>
      <c r="AQ67" s="0" t="n">
        <v>56.144</v>
      </c>
      <c r="AR67" s="0" t="n">
        <v>60.385</v>
      </c>
      <c r="AS67" s="0" t="n">
        <v>67.259</v>
      </c>
      <c r="AT67" s="0" t="n">
        <v>68.353</v>
      </c>
      <c r="AU67" s="0" t="n">
        <v>70.008</v>
      </c>
      <c r="AV67" s="0" t="n">
        <v>79.599</v>
      </c>
      <c r="AW67" s="0" t="n">
        <v>72.243</v>
      </c>
      <c r="AX67" s="0" t="n">
        <v>76.277</v>
      </c>
      <c r="AY67" s="0" t="n">
        <v>75.244</v>
      </c>
      <c r="AZ67" s="0" t="n">
        <v>76.019</v>
      </c>
      <c r="BA67" s="0" t="n">
        <v>81.084</v>
      </c>
      <c r="BB67" s="0" t="n">
        <v>86.456</v>
      </c>
      <c r="BC67" s="0" t="n">
        <v>92.244</v>
      </c>
      <c r="BD67" s="0" t="n">
        <v>98.554</v>
      </c>
      <c r="BE67" s="0" t="n">
        <v>2022</v>
      </c>
    </row>
    <row r="68" customFormat="false" ht="15" hidden="false" customHeight="false" outlineLevel="0" collapsed="false">
      <c r="A68" s="0" t="s">
        <v>76</v>
      </c>
      <c r="B68" s="0" t="s">
        <v>311</v>
      </c>
      <c r="C68" s="0" t="s">
        <v>444</v>
      </c>
      <c r="D68" s="0" t="s">
        <v>240</v>
      </c>
      <c r="E68" s="0" t="s">
        <v>241</v>
      </c>
      <c r="F68" s="0" t="s">
        <v>242</v>
      </c>
      <c r="G68" s="0" t="n">
        <v>57.01</v>
      </c>
      <c r="H68" s="0" t="n">
        <v>52.605</v>
      </c>
      <c r="I68" s="0" t="n">
        <v>54.878</v>
      </c>
      <c r="J68" s="0" t="n">
        <v>49.603</v>
      </c>
      <c r="K68" s="0" t="n">
        <v>48.329</v>
      </c>
      <c r="L68" s="0" t="n">
        <v>47.936</v>
      </c>
      <c r="M68" s="0" t="n">
        <v>56.421</v>
      </c>
      <c r="N68" s="0" t="n">
        <v>65.682</v>
      </c>
      <c r="O68" s="0" t="n">
        <v>76.447</v>
      </c>
      <c r="P68" s="0" t="n">
        <v>79.25</v>
      </c>
      <c r="Q68" s="0" t="n">
        <v>97.963</v>
      </c>
      <c r="R68" s="0" t="n">
        <v>105.633</v>
      </c>
      <c r="S68" s="0" t="n">
        <v>116.466</v>
      </c>
      <c r="T68" s="0" t="n">
        <v>109.022</v>
      </c>
      <c r="U68" s="0" t="n">
        <v>116.678</v>
      </c>
      <c r="V68" s="0" t="n">
        <v>136.941</v>
      </c>
      <c r="W68" s="0" t="n">
        <v>145.872</v>
      </c>
      <c r="X68" s="0" t="n">
        <v>143.327</v>
      </c>
      <c r="Y68" s="0" t="n">
        <v>144.644</v>
      </c>
      <c r="Z68" s="0" t="n">
        <v>149.412</v>
      </c>
      <c r="AA68" s="0" t="n">
        <v>132.198</v>
      </c>
      <c r="AB68" s="0" t="n">
        <v>136.31</v>
      </c>
      <c r="AC68" s="0" t="n">
        <v>154.455</v>
      </c>
      <c r="AD68" s="0" t="n">
        <v>202.319</v>
      </c>
      <c r="AE68" s="0" t="n">
        <v>240.854</v>
      </c>
      <c r="AF68" s="0" t="n">
        <v>248.012</v>
      </c>
      <c r="AG68" s="0" t="n">
        <v>273.561</v>
      </c>
      <c r="AH68" s="0" t="n">
        <v>318.94</v>
      </c>
      <c r="AI68" s="0" t="n">
        <v>355.87</v>
      </c>
      <c r="AJ68" s="0" t="n">
        <v>330.949</v>
      </c>
      <c r="AK68" s="0" t="n">
        <v>297.368</v>
      </c>
      <c r="AL68" s="0" t="n">
        <v>282.946</v>
      </c>
      <c r="AM68" s="0" t="n">
        <v>242.183</v>
      </c>
      <c r="AN68" s="0" t="n">
        <v>238.911</v>
      </c>
      <c r="AO68" s="0" t="n">
        <v>235.519</v>
      </c>
      <c r="AP68" s="0" t="n">
        <v>195.703</v>
      </c>
      <c r="AQ68" s="0" t="n">
        <v>193.095</v>
      </c>
      <c r="AR68" s="0" t="n">
        <v>199.774</v>
      </c>
      <c r="AS68" s="0" t="n">
        <v>212.146</v>
      </c>
      <c r="AT68" s="0" t="n">
        <v>205.275</v>
      </c>
      <c r="AU68" s="0" t="n">
        <v>188.329</v>
      </c>
      <c r="AV68" s="0" t="n">
        <v>214.811</v>
      </c>
      <c r="AW68" s="0" t="n">
        <v>217.753</v>
      </c>
      <c r="AX68" s="0" t="n">
        <v>238.275</v>
      </c>
      <c r="AY68" s="0" t="n">
        <v>250.276</v>
      </c>
      <c r="AZ68" s="0" t="n">
        <v>260.452</v>
      </c>
      <c r="BA68" s="0" t="n">
        <v>270.034</v>
      </c>
      <c r="BB68" s="0" t="n">
        <v>278.721</v>
      </c>
      <c r="BC68" s="0" t="n">
        <v>287.758</v>
      </c>
      <c r="BD68" s="0" t="n">
        <v>297.028</v>
      </c>
      <c r="BE68" s="0" t="n">
        <v>2023</v>
      </c>
    </row>
    <row r="69" customFormat="false" ht="15" hidden="false" customHeight="false" outlineLevel="0" collapsed="false">
      <c r="A69" s="0" t="s">
        <v>77</v>
      </c>
      <c r="B69" s="0" t="s">
        <v>312</v>
      </c>
      <c r="C69" s="0" t="s">
        <v>444</v>
      </c>
      <c r="D69" s="0" t="s">
        <v>240</v>
      </c>
      <c r="E69" s="0" t="s">
        <v>241</v>
      </c>
      <c r="F69" s="0" t="s">
        <v>242</v>
      </c>
      <c r="G69" s="0" t="n">
        <v>0.111</v>
      </c>
      <c r="H69" s="0" t="n">
        <v>0.116</v>
      </c>
      <c r="I69" s="0" t="n">
        <v>0.125</v>
      </c>
      <c r="J69" s="0" t="n">
        <v>0.132</v>
      </c>
      <c r="K69" s="0" t="n">
        <v>0.146</v>
      </c>
      <c r="L69" s="0" t="n">
        <v>0.168</v>
      </c>
      <c r="M69" s="0" t="n">
        <v>0.188</v>
      </c>
      <c r="N69" s="0" t="n">
        <v>0.215</v>
      </c>
      <c r="O69" s="0" t="n">
        <v>0.236</v>
      </c>
      <c r="P69" s="0" t="n">
        <v>0.267</v>
      </c>
      <c r="Q69" s="0" t="n">
        <v>0.278</v>
      </c>
      <c r="R69" s="0" t="n">
        <v>0.301</v>
      </c>
      <c r="S69" s="0" t="n">
        <v>0.31</v>
      </c>
      <c r="T69" s="0" t="n">
        <v>0.31</v>
      </c>
      <c r="U69" s="0" t="n">
        <v>0.325</v>
      </c>
      <c r="V69" s="0" t="n">
        <v>0.342</v>
      </c>
      <c r="W69" s="0" t="n">
        <v>0.367</v>
      </c>
      <c r="X69" s="0" t="n">
        <v>0.392</v>
      </c>
      <c r="Y69" s="0" t="n">
        <v>0.446</v>
      </c>
      <c r="Z69" s="0" t="n">
        <v>0.482</v>
      </c>
      <c r="AA69" s="0" t="n">
        <v>0.52</v>
      </c>
      <c r="AB69" s="0" t="n">
        <v>0.52</v>
      </c>
      <c r="AC69" s="0" t="n">
        <v>0.54</v>
      </c>
      <c r="AD69" s="0" t="n">
        <v>0.591</v>
      </c>
      <c r="AE69" s="0" t="n">
        <v>0.599</v>
      </c>
      <c r="AF69" s="0" t="n">
        <v>0.695</v>
      </c>
      <c r="AG69" s="0" t="n">
        <v>0.699</v>
      </c>
      <c r="AH69" s="0" t="n">
        <v>0.759</v>
      </c>
      <c r="AI69" s="0" t="n">
        <v>0.826</v>
      </c>
      <c r="AJ69" s="0" t="n">
        <v>0.771</v>
      </c>
      <c r="AK69" s="0" t="n">
        <v>0.771</v>
      </c>
      <c r="AL69" s="0" t="n">
        <v>0.779</v>
      </c>
      <c r="AM69" s="0" t="n">
        <v>0.8</v>
      </c>
      <c r="AN69" s="0" t="n">
        <v>0.843</v>
      </c>
      <c r="AO69" s="0" t="n">
        <v>0.911</v>
      </c>
      <c r="AP69" s="0" t="n">
        <v>0.997</v>
      </c>
      <c r="AQ69" s="0" t="n">
        <v>1.062</v>
      </c>
      <c r="AR69" s="0" t="n">
        <v>1.126</v>
      </c>
      <c r="AS69" s="0" t="n">
        <v>1.167</v>
      </c>
      <c r="AT69" s="0" t="n">
        <v>1.213</v>
      </c>
      <c r="AU69" s="0" t="n">
        <v>1.043</v>
      </c>
      <c r="AV69" s="0" t="n">
        <v>1.123</v>
      </c>
      <c r="AW69" s="0" t="n">
        <v>1.231</v>
      </c>
      <c r="AX69" s="0" t="n">
        <v>1.328</v>
      </c>
      <c r="AY69" s="0" t="n">
        <v>1.406</v>
      </c>
      <c r="AZ69" s="0" t="n">
        <v>1.487</v>
      </c>
      <c r="BA69" s="0" t="n">
        <v>1.566</v>
      </c>
      <c r="BB69" s="0" t="n">
        <v>1.644</v>
      </c>
      <c r="BC69" s="0" t="n">
        <v>1.726</v>
      </c>
      <c r="BD69" s="0" t="n">
        <v>1.812</v>
      </c>
      <c r="BE69" s="0" t="n">
        <v>2021</v>
      </c>
    </row>
    <row r="70" customFormat="false" ht="15" hidden="false" customHeight="false" outlineLevel="0" collapsed="false">
      <c r="A70" s="0" t="s">
        <v>78</v>
      </c>
      <c r="B70" s="0" t="s">
        <v>313</v>
      </c>
      <c r="C70" s="0" t="s">
        <v>444</v>
      </c>
      <c r="D70" s="0" t="s">
        <v>240</v>
      </c>
      <c r="E70" s="0" t="s">
        <v>241</v>
      </c>
      <c r="F70" s="0" t="s">
        <v>242</v>
      </c>
      <c r="G70" s="0" t="n">
        <v>7.718</v>
      </c>
      <c r="H70" s="0" t="n">
        <v>8.431</v>
      </c>
      <c r="I70" s="0" t="n">
        <v>8.539</v>
      </c>
      <c r="J70" s="0" t="n">
        <v>8.864</v>
      </c>
      <c r="K70" s="0" t="n">
        <v>9.276</v>
      </c>
      <c r="L70" s="0" t="n">
        <v>10.951</v>
      </c>
      <c r="M70" s="0" t="n">
        <v>5.921</v>
      </c>
      <c r="N70" s="0" t="n">
        <v>6.857</v>
      </c>
      <c r="O70" s="0" t="n">
        <v>7.426</v>
      </c>
      <c r="P70" s="0" t="n">
        <v>8.561</v>
      </c>
      <c r="Q70" s="0" t="n">
        <v>7.535</v>
      </c>
      <c r="R70" s="0" t="n">
        <v>9.174</v>
      </c>
      <c r="S70" s="0" t="n">
        <v>10.138</v>
      </c>
      <c r="T70" s="0" t="n">
        <v>11.045</v>
      </c>
      <c r="U70" s="0" t="n">
        <v>12.482</v>
      </c>
      <c r="V70" s="0" t="n">
        <v>14.05</v>
      </c>
      <c r="W70" s="0" t="n">
        <v>14.992</v>
      </c>
      <c r="X70" s="0" t="n">
        <v>16.982</v>
      </c>
      <c r="Y70" s="0" t="n">
        <v>18.461</v>
      </c>
      <c r="Z70" s="0" t="n">
        <v>17.422</v>
      </c>
      <c r="AA70" s="0" t="n">
        <v>18.124</v>
      </c>
      <c r="AB70" s="0" t="n">
        <v>19.735</v>
      </c>
      <c r="AC70" s="0" t="n">
        <v>21.924</v>
      </c>
      <c r="AD70" s="0" t="n">
        <v>23.092</v>
      </c>
      <c r="AE70" s="0" t="n">
        <v>24.977</v>
      </c>
      <c r="AF70" s="0" t="n">
        <v>28.179</v>
      </c>
      <c r="AG70" s="0" t="n">
        <v>31.308</v>
      </c>
      <c r="AH70" s="0" t="n">
        <v>35.028</v>
      </c>
      <c r="AI70" s="0" t="n">
        <v>40.242</v>
      </c>
      <c r="AJ70" s="0" t="n">
        <v>37.997</v>
      </c>
      <c r="AK70" s="0" t="n">
        <v>41.493</v>
      </c>
      <c r="AL70" s="0" t="n">
        <v>47.419</v>
      </c>
      <c r="AM70" s="0" t="n">
        <v>49.902</v>
      </c>
      <c r="AN70" s="0" t="n">
        <v>52.989</v>
      </c>
      <c r="AO70" s="0" t="n">
        <v>57.835</v>
      </c>
      <c r="AP70" s="0" t="n">
        <v>62.18</v>
      </c>
      <c r="AQ70" s="0" t="n">
        <v>66.034</v>
      </c>
      <c r="AR70" s="0" t="n">
        <v>71.624</v>
      </c>
      <c r="AS70" s="0" t="n">
        <v>73.331</v>
      </c>
      <c r="AT70" s="0" t="n">
        <v>77.156</v>
      </c>
      <c r="AU70" s="0" t="n">
        <v>77.714</v>
      </c>
      <c r="AV70" s="0" t="n">
        <v>86.041</v>
      </c>
      <c r="AW70" s="0" t="n">
        <v>95.004</v>
      </c>
      <c r="AX70" s="0" t="n">
        <v>102.036</v>
      </c>
      <c r="AY70" s="0" t="n">
        <v>110.035</v>
      </c>
      <c r="AZ70" s="0" t="n">
        <v>117.986</v>
      </c>
      <c r="BA70" s="0" t="n">
        <v>126.587</v>
      </c>
      <c r="BB70" s="0" t="n">
        <v>135.893</v>
      </c>
      <c r="BC70" s="0" t="n">
        <v>146.054</v>
      </c>
      <c r="BD70" s="0" t="n">
        <v>156.974</v>
      </c>
      <c r="BE70" s="0" t="n">
        <v>2022</v>
      </c>
    </row>
    <row r="71" customFormat="false" ht="15" hidden="false" customHeight="false" outlineLevel="0" collapsed="false">
      <c r="A71" s="0" t="s">
        <v>79</v>
      </c>
      <c r="B71" s="0" t="s">
        <v>314</v>
      </c>
      <c r="C71" s="0" t="s">
        <v>444</v>
      </c>
      <c r="D71" s="0" t="s">
        <v>240</v>
      </c>
      <c r="E71" s="0" t="s">
        <v>241</v>
      </c>
      <c r="F71" s="0" t="s">
        <v>242</v>
      </c>
      <c r="G71" s="0" t="n">
        <v>2.4</v>
      </c>
      <c r="H71" s="0" t="n">
        <v>2.381</v>
      </c>
      <c r="I71" s="0" t="n">
        <v>2.335</v>
      </c>
      <c r="J71" s="0" t="n">
        <v>2.284</v>
      </c>
      <c r="K71" s="0" t="n">
        <v>2.327</v>
      </c>
      <c r="L71" s="0" t="n">
        <v>2.473</v>
      </c>
      <c r="M71" s="0" t="n">
        <v>2.675</v>
      </c>
      <c r="N71" s="0" t="n">
        <v>2.84</v>
      </c>
      <c r="O71" s="0" t="n">
        <v>3.317</v>
      </c>
      <c r="P71" s="0" t="n">
        <v>3.384</v>
      </c>
      <c r="Q71" s="0" t="n">
        <v>3.71</v>
      </c>
      <c r="R71" s="0" t="n">
        <v>4.195</v>
      </c>
      <c r="S71" s="0" t="n">
        <v>4.57</v>
      </c>
      <c r="T71" s="0" t="n">
        <v>4.562</v>
      </c>
      <c r="U71" s="0" t="n">
        <v>4.707</v>
      </c>
      <c r="V71" s="0" t="n">
        <v>5.139</v>
      </c>
      <c r="W71" s="0" t="n">
        <v>5.316</v>
      </c>
      <c r="X71" s="0" t="n">
        <v>5.212</v>
      </c>
      <c r="Y71" s="0" t="n">
        <v>5.003</v>
      </c>
      <c r="Z71" s="0" t="n">
        <v>4.798</v>
      </c>
      <c r="AA71" s="0" t="n">
        <v>4.039</v>
      </c>
      <c r="AB71" s="0" t="n">
        <v>3.806</v>
      </c>
      <c r="AC71" s="0" t="n">
        <v>4.022</v>
      </c>
      <c r="AD71" s="0" t="n">
        <v>4.759</v>
      </c>
      <c r="AE71" s="0" t="n">
        <v>5.012</v>
      </c>
      <c r="AF71" s="0" t="n">
        <v>4.506</v>
      </c>
      <c r="AG71" s="0" t="n">
        <v>4.178</v>
      </c>
      <c r="AH71" s="0" t="n">
        <v>6.317</v>
      </c>
      <c r="AI71" s="0" t="n">
        <v>6.966</v>
      </c>
      <c r="AJ71" s="0" t="n">
        <v>6.753</v>
      </c>
      <c r="AK71" s="0" t="n">
        <v>6.858</v>
      </c>
      <c r="AL71" s="0" t="n">
        <v>6.775</v>
      </c>
      <c r="AM71" s="0" t="n">
        <v>7.387</v>
      </c>
      <c r="AN71" s="0" t="n">
        <v>8.376</v>
      </c>
      <c r="AO71" s="0" t="n">
        <v>8.777</v>
      </c>
      <c r="AP71" s="0" t="n">
        <v>8.79</v>
      </c>
      <c r="AQ71" s="0" t="n">
        <v>8.604</v>
      </c>
      <c r="AR71" s="0" t="n">
        <v>10.325</v>
      </c>
      <c r="AS71" s="0" t="n">
        <v>11.857</v>
      </c>
      <c r="AT71" s="0" t="n">
        <v>13.443</v>
      </c>
      <c r="AU71" s="0" t="n">
        <v>14.089</v>
      </c>
      <c r="AV71" s="0" t="n">
        <v>16.32</v>
      </c>
      <c r="AW71" s="0" t="n">
        <v>19.589</v>
      </c>
      <c r="AX71" s="0" t="n">
        <v>23.005</v>
      </c>
      <c r="AY71" s="0" t="n">
        <v>25.447</v>
      </c>
      <c r="AZ71" s="0" t="n">
        <v>27.216</v>
      </c>
      <c r="BA71" s="0" t="n">
        <v>29.027</v>
      </c>
      <c r="BB71" s="0" t="n">
        <v>31.064</v>
      </c>
      <c r="BC71" s="0" t="n">
        <v>33.255</v>
      </c>
      <c r="BD71" s="0" t="n">
        <v>35.384</v>
      </c>
      <c r="BE71" s="0" t="n">
        <v>2021</v>
      </c>
    </row>
    <row r="72" customFormat="false" ht="15" hidden="false" customHeight="false" outlineLevel="0" collapsed="false">
      <c r="A72" s="0" t="s">
        <v>80</v>
      </c>
      <c r="B72" s="0" t="s">
        <v>315</v>
      </c>
      <c r="C72" s="0" t="s">
        <v>444</v>
      </c>
      <c r="D72" s="0" t="s">
        <v>240</v>
      </c>
      <c r="E72" s="0" t="s">
        <v>241</v>
      </c>
      <c r="F72" s="0" t="s">
        <v>242</v>
      </c>
      <c r="G72" s="0" t="n">
        <v>0.289</v>
      </c>
      <c r="H72" s="0" t="n">
        <v>0.37</v>
      </c>
      <c r="I72" s="0" t="n">
        <v>0.421</v>
      </c>
      <c r="J72" s="0" t="n">
        <v>0.475</v>
      </c>
      <c r="K72" s="0" t="n">
        <v>0.33</v>
      </c>
      <c r="L72" s="0" t="n">
        <v>0.485</v>
      </c>
      <c r="M72" s="0" t="n">
        <v>0.474</v>
      </c>
      <c r="N72" s="0" t="n">
        <v>0.401</v>
      </c>
      <c r="O72" s="0" t="n">
        <v>0.374</v>
      </c>
      <c r="P72" s="0" t="n">
        <v>0.449</v>
      </c>
      <c r="Q72" s="0" t="n">
        <v>0.548</v>
      </c>
      <c r="R72" s="0" t="n">
        <v>0.772</v>
      </c>
      <c r="S72" s="0" t="n">
        <v>0.846</v>
      </c>
      <c r="T72" s="0" t="n">
        <v>0.653</v>
      </c>
      <c r="U72" s="0" t="n">
        <v>0.361</v>
      </c>
      <c r="V72" s="0" t="n">
        <v>0.778</v>
      </c>
      <c r="W72" s="0" t="n">
        <v>0.741</v>
      </c>
      <c r="X72" s="0" t="n">
        <v>0.704</v>
      </c>
      <c r="Y72" s="0" t="n">
        <v>0.592</v>
      </c>
      <c r="Z72" s="0" t="n">
        <v>0.58</v>
      </c>
      <c r="AA72" s="0" t="n">
        <v>0.392</v>
      </c>
      <c r="AB72" s="0" t="n">
        <v>0.413</v>
      </c>
      <c r="AC72" s="0" t="n">
        <v>0.466</v>
      </c>
      <c r="AD72" s="0" t="n">
        <v>0.553</v>
      </c>
      <c r="AE72" s="0" t="n">
        <v>0.582</v>
      </c>
      <c r="AF72" s="0" t="n">
        <v>0.64</v>
      </c>
      <c r="AG72" s="0" t="n">
        <v>0.635</v>
      </c>
      <c r="AH72" s="0" t="n">
        <v>0.753</v>
      </c>
      <c r="AI72" s="0" t="n">
        <v>0.953</v>
      </c>
      <c r="AJ72" s="0" t="n">
        <v>0.889</v>
      </c>
      <c r="AK72" s="0" t="n">
        <v>0.941</v>
      </c>
      <c r="AL72" s="0" t="n">
        <v>1.157</v>
      </c>
      <c r="AM72" s="0" t="n">
        <v>1.05</v>
      </c>
      <c r="AN72" s="0" t="n">
        <v>1.11</v>
      </c>
      <c r="AO72" s="0" t="n">
        <v>1.136</v>
      </c>
      <c r="AP72" s="0" t="n">
        <v>1.153</v>
      </c>
      <c r="AQ72" s="0" t="n">
        <v>1.245</v>
      </c>
      <c r="AR72" s="0" t="n">
        <v>1.469</v>
      </c>
      <c r="AS72" s="0" t="n">
        <v>1.555</v>
      </c>
      <c r="AT72" s="0" t="n">
        <v>1.487</v>
      </c>
      <c r="AU72" s="0" t="n">
        <v>1.523</v>
      </c>
      <c r="AV72" s="0" t="n">
        <v>1.725</v>
      </c>
      <c r="AW72" s="0" t="n">
        <v>1.718</v>
      </c>
      <c r="AX72" s="0" t="n">
        <v>1.969</v>
      </c>
      <c r="AY72" s="0" t="n">
        <v>2.151</v>
      </c>
      <c r="AZ72" s="0" t="n">
        <v>2.321</v>
      </c>
      <c r="BA72" s="0" t="n">
        <v>2.5</v>
      </c>
      <c r="BB72" s="0" t="n">
        <v>2.694</v>
      </c>
      <c r="BC72" s="0" t="n">
        <v>2.89</v>
      </c>
      <c r="BD72" s="0" t="n">
        <v>3.081</v>
      </c>
      <c r="BE72" s="0" t="n">
        <v>2022</v>
      </c>
    </row>
    <row r="73" customFormat="false" ht="15" hidden="false" customHeight="false" outlineLevel="0" collapsed="false">
      <c r="A73" s="0" t="s">
        <v>81</v>
      </c>
      <c r="B73" s="0" t="s">
        <v>316</v>
      </c>
      <c r="C73" s="0" t="s">
        <v>444</v>
      </c>
      <c r="D73" s="0" t="s">
        <v>240</v>
      </c>
      <c r="E73" s="0" t="s">
        <v>241</v>
      </c>
      <c r="F73" s="0" t="s">
        <v>242</v>
      </c>
      <c r="G73" s="0" t="n">
        <v>0.842</v>
      </c>
      <c r="H73" s="0" t="n">
        <v>0.808</v>
      </c>
      <c r="I73" s="0" t="n">
        <v>0.692</v>
      </c>
      <c r="J73" s="0" t="n">
        <v>0.703</v>
      </c>
      <c r="K73" s="0" t="n">
        <v>0.654</v>
      </c>
      <c r="L73" s="0" t="n">
        <v>0.697</v>
      </c>
      <c r="M73" s="0" t="n">
        <v>0.789</v>
      </c>
      <c r="N73" s="0" t="n">
        <v>0.728</v>
      </c>
      <c r="O73" s="0" t="n">
        <v>0.828</v>
      </c>
      <c r="P73" s="0" t="n">
        <v>0.832</v>
      </c>
      <c r="Q73" s="0" t="n">
        <v>0.685</v>
      </c>
      <c r="R73" s="0" t="n">
        <v>0.744</v>
      </c>
      <c r="S73" s="0" t="n">
        <v>0.823</v>
      </c>
      <c r="T73" s="0" t="n">
        <v>1.003</v>
      </c>
      <c r="U73" s="0" t="n">
        <v>1.176</v>
      </c>
      <c r="V73" s="0" t="n">
        <v>1.332</v>
      </c>
      <c r="W73" s="0" t="n">
        <v>1.495</v>
      </c>
      <c r="X73" s="0" t="n">
        <v>1.587</v>
      </c>
      <c r="Y73" s="0" t="n">
        <v>1.5</v>
      </c>
      <c r="Z73" s="0" t="n">
        <v>1.488</v>
      </c>
      <c r="AA73" s="0" t="n">
        <v>1.497</v>
      </c>
      <c r="AB73" s="0" t="n">
        <v>1.504</v>
      </c>
      <c r="AC73" s="0" t="n">
        <v>1.555</v>
      </c>
      <c r="AD73" s="0" t="n">
        <v>1.592</v>
      </c>
      <c r="AE73" s="0" t="n">
        <v>1.657</v>
      </c>
      <c r="AF73" s="0" t="n">
        <v>1.712</v>
      </c>
      <c r="AG73" s="0" t="n">
        <v>1.899</v>
      </c>
      <c r="AH73" s="0" t="n">
        <v>2.225</v>
      </c>
      <c r="AI73" s="0" t="n">
        <v>2.491</v>
      </c>
      <c r="AJ73" s="0" t="n">
        <v>2.596</v>
      </c>
      <c r="AK73" s="0" t="n">
        <v>2.889</v>
      </c>
      <c r="AL73" s="0" t="n">
        <v>3.328</v>
      </c>
      <c r="AM73" s="0" t="n">
        <v>4.063</v>
      </c>
      <c r="AN73" s="0" t="n">
        <v>4.168</v>
      </c>
      <c r="AO73" s="0" t="n">
        <v>4.128</v>
      </c>
      <c r="AP73" s="0" t="n">
        <v>4.28</v>
      </c>
      <c r="AQ73" s="0" t="n">
        <v>4.483</v>
      </c>
      <c r="AR73" s="0" t="n">
        <v>4.748</v>
      </c>
      <c r="AS73" s="0" t="n">
        <v>4.788</v>
      </c>
      <c r="AT73" s="0" t="n">
        <v>5.174</v>
      </c>
      <c r="AU73" s="0" t="n">
        <v>5.471</v>
      </c>
      <c r="AV73" s="0" t="n">
        <v>7.662</v>
      </c>
      <c r="AW73" s="0" t="n">
        <v>14.529</v>
      </c>
      <c r="AX73" s="0" t="n">
        <v>17.05</v>
      </c>
      <c r="AY73" s="0" t="n">
        <v>21.178</v>
      </c>
      <c r="AZ73" s="0" t="n">
        <v>23.685</v>
      </c>
      <c r="BA73" s="0" t="n">
        <v>28.005</v>
      </c>
      <c r="BB73" s="0" t="n">
        <v>28.985</v>
      </c>
      <c r="BC73" s="0" t="n">
        <v>30.076</v>
      </c>
      <c r="BD73" s="0" t="n">
        <v>31.268</v>
      </c>
      <c r="BE73" s="0" t="n">
        <v>2022</v>
      </c>
    </row>
    <row r="74" customFormat="false" ht="15" hidden="false" customHeight="false" outlineLevel="0" collapsed="false">
      <c r="A74" s="0" t="s">
        <v>82</v>
      </c>
      <c r="B74" s="0" t="s">
        <v>317</v>
      </c>
      <c r="C74" s="0" t="s">
        <v>444</v>
      </c>
      <c r="D74" s="0" t="s">
        <v>240</v>
      </c>
      <c r="E74" s="0" t="s">
        <v>241</v>
      </c>
      <c r="F74" s="0" t="s">
        <v>242</v>
      </c>
      <c r="G74" s="0" t="n">
        <v>2.664</v>
      </c>
      <c r="H74" s="0" t="n">
        <v>2.932</v>
      </c>
      <c r="I74" s="0" t="n">
        <v>3.05</v>
      </c>
      <c r="J74" s="0" t="n">
        <v>3.273</v>
      </c>
      <c r="K74" s="0" t="n">
        <v>3.627</v>
      </c>
      <c r="L74" s="0" t="n">
        <v>4.028</v>
      </c>
      <c r="M74" s="0" t="n">
        <v>4.475</v>
      </c>
      <c r="N74" s="0" t="n">
        <v>2.205</v>
      </c>
      <c r="O74" s="0" t="n">
        <v>1.45</v>
      </c>
      <c r="P74" s="0" t="n">
        <v>1.34</v>
      </c>
      <c r="Q74" s="0" t="n">
        <v>1.706</v>
      </c>
      <c r="R74" s="0" t="n">
        <v>1.53</v>
      </c>
      <c r="S74" s="0" t="n">
        <v>0.918</v>
      </c>
      <c r="T74" s="0" t="n">
        <v>1.107</v>
      </c>
      <c r="U74" s="0" t="n">
        <v>3.054</v>
      </c>
      <c r="V74" s="0" t="n">
        <v>4.846</v>
      </c>
      <c r="W74" s="0" t="n">
        <v>5</v>
      </c>
      <c r="X74" s="0" t="n">
        <v>5.748</v>
      </c>
      <c r="Y74" s="0" t="n">
        <v>6.408</v>
      </c>
      <c r="Z74" s="0" t="n">
        <v>7.148</v>
      </c>
      <c r="AA74" s="0" t="n">
        <v>6.81</v>
      </c>
      <c r="AB74" s="0" t="n">
        <v>6.285</v>
      </c>
      <c r="AC74" s="0" t="n">
        <v>6.064</v>
      </c>
      <c r="AD74" s="0" t="n">
        <v>4.866</v>
      </c>
      <c r="AE74" s="0" t="n">
        <v>6.037</v>
      </c>
      <c r="AF74" s="0" t="n">
        <v>7.186</v>
      </c>
      <c r="AG74" s="0" t="n">
        <v>7.507</v>
      </c>
      <c r="AH74" s="0" t="n">
        <v>9.522</v>
      </c>
      <c r="AI74" s="0" t="n">
        <v>10.488</v>
      </c>
      <c r="AJ74" s="0" t="n">
        <v>11.598</v>
      </c>
      <c r="AK74" s="0" t="n">
        <v>11.852</v>
      </c>
      <c r="AL74" s="0" t="n">
        <v>13.009</v>
      </c>
      <c r="AM74" s="0" t="n">
        <v>13.709</v>
      </c>
      <c r="AN74" s="0" t="n">
        <v>14.904</v>
      </c>
      <c r="AO74" s="0" t="n">
        <v>15.137</v>
      </c>
      <c r="AP74" s="0" t="n">
        <v>14.831</v>
      </c>
      <c r="AQ74" s="0" t="n">
        <v>13.996</v>
      </c>
      <c r="AR74" s="0" t="n">
        <v>15.036</v>
      </c>
      <c r="AS74" s="0" t="n">
        <v>16.454</v>
      </c>
      <c r="AT74" s="0" t="n">
        <v>14.787</v>
      </c>
      <c r="AU74" s="0" t="n">
        <v>14.508</v>
      </c>
      <c r="AV74" s="0" t="n">
        <v>21.017</v>
      </c>
      <c r="AW74" s="0" t="n">
        <v>19.826</v>
      </c>
      <c r="AX74" s="0" t="n">
        <v>21.533</v>
      </c>
      <c r="AY74" s="0" t="n">
        <v>24.046</v>
      </c>
      <c r="AZ74" s="0" t="n">
        <v>24.359</v>
      </c>
      <c r="BA74" s="0" t="n">
        <v>24.214</v>
      </c>
      <c r="BB74" s="0" t="n">
        <v>24.158</v>
      </c>
      <c r="BC74" s="0" t="n">
        <v>24.582</v>
      </c>
      <c r="BD74" s="0" t="n">
        <v>25.372</v>
      </c>
      <c r="BE74" s="0" t="n">
        <v>2021</v>
      </c>
    </row>
    <row r="75" customFormat="false" ht="15" hidden="false" customHeight="false" outlineLevel="0" collapsed="false">
      <c r="A75" s="0" t="s">
        <v>83</v>
      </c>
      <c r="B75" s="0" t="s">
        <v>318</v>
      </c>
      <c r="C75" s="0" t="s">
        <v>444</v>
      </c>
      <c r="D75" s="0" t="s">
        <v>240</v>
      </c>
      <c r="E75" s="0" t="s">
        <v>241</v>
      </c>
      <c r="F75" s="0" t="s">
        <v>242</v>
      </c>
      <c r="G75" s="0" t="n">
        <v>3.968</v>
      </c>
      <c r="H75" s="0" t="n">
        <v>4.044</v>
      </c>
      <c r="I75" s="0" t="n">
        <v>4.267</v>
      </c>
      <c r="J75" s="0" t="n">
        <v>4.477</v>
      </c>
      <c r="K75" s="0" t="n">
        <v>4.915</v>
      </c>
      <c r="L75" s="0" t="n">
        <v>5.278</v>
      </c>
      <c r="M75" s="0" t="n">
        <v>5.678</v>
      </c>
      <c r="N75" s="0" t="n">
        <v>6.191</v>
      </c>
      <c r="O75" s="0" t="n">
        <v>6.877</v>
      </c>
      <c r="P75" s="0" t="n">
        <v>7.877</v>
      </c>
      <c r="Q75" s="0" t="n">
        <v>4.923</v>
      </c>
      <c r="R75" s="0" t="n">
        <v>4.649</v>
      </c>
      <c r="S75" s="0" t="n">
        <v>4.944</v>
      </c>
      <c r="T75" s="0" t="n">
        <v>4.961</v>
      </c>
      <c r="U75" s="0" t="n">
        <v>4.642</v>
      </c>
      <c r="V75" s="0" t="n">
        <v>5.415</v>
      </c>
      <c r="W75" s="0" t="n">
        <v>5.217</v>
      </c>
      <c r="X75" s="0" t="n">
        <v>5.736</v>
      </c>
      <c r="Y75" s="0" t="n">
        <v>6.366</v>
      </c>
      <c r="Z75" s="0" t="n">
        <v>6.417</v>
      </c>
      <c r="AA75" s="0" t="n">
        <v>7.104</v>
      </c>
      <c r="AB75" s="0" t="n">
        <v>7.653</v>
      </c>
      <c r="AC75" s="0" t="n">
        <v>7.858</v>
      </c>
      <c r="AD75" s="0" t="n">
        <v>8.23</v>
      </c>
      <c r="AE75" s="0" t="n">
        <v>8.868</v>
      </c>
      <c r="AF75" s="0" t="n">
        <v>9.756</v>
      </c>
      <c r="AG75" s="0" t="n">
        <v>10.917</v>
      </c>
      <c r="AH75" s="0" t="n">
        <v>12.361</v>
      </c>
      <c r="AI75" s="0" t="n">
        <v>13.887</v>
      </c>
      <c r="AJ75" s="0" t="n">
        <v>14.587</v>
      </c>
      <c r="AK75" s="0" t="n">
        <v>15.839</v>
      </c>
      <c r="AL75" s="0" t="n">
        <v>17.711</v>
      </c>
      <c r="AM75" s="0" t="n">
        <v>18.523</v>
      </c>
      <c r="AN75" s="0" t="n">
        <v>18.494</v>
      </c>
      <c r="AO75" s="0" t="n">
        <v>19.753</v>
      </c>
      <c r="AP75" s="0" t="n">
        <v>20.978</v>
      </c>
      <c r="AQ75" s="0" t="n">
        <v>21.712</v>
      </c>
      <c r="AR75" s="0" t="n">
        <v>23.138</v>
      </c>
      <c r="AS75" s="0" t="n">
        <v>24.067</v>
      </c>
      <c r="AT75" s="0" t="n">
        <v>25.091</v>
      </c>
      <c r="AU75" s="0" t="n">
        <v>23.826</v>
      </c>
      <c r="AV75" s="0" t="n">
        <v>28.49</v>
      </c>
      <c r="AW75" s="0" t="n">
        <v>31.716</v>
      </c>
      <c r="AX75" s="0" t="n">
        <v>34.886</v>
      </c>
      <c r="AY75" s="0" t="n">
        <v>37.355</v>
      </c>
      <c r="AZ75" s="0" t="n">
        <v>39.624</v>
      </c>
      <c r="BA75" s="0" t="n">
        <v>41.962</v>
      </c>
      <c r="BB75" s="0" t="n">
        <v>44.462</v>
      </c>
      <c r="BC75" s="0" t="n">
        <v>47.107</v>
      </c>
      <c r="BD75" s="0" t="n">
        <v>49.922</v>
      </c>
      <c r="BE75" s="0" t="n">
        <v>2022</v>
      </c>
    </row>
    <row r="76" customFormat="false" ht="15" hidden="false" customHeight="false" outlineLevel="0" collapsed="false">
      <c r="A76" s="0" t="s">
        <v>85</v>
      </c>
      <c r="B76" s="0" t="s">
        <v>319</v>
      </c>
      <c r="C76" s="0" t="s">
        <v>444</v>
      </c>
      <c r="D76" s="0" t="s">
        <v>240</v>
      </c>
      <c r="E76" s="0" t="s">
        <v>241</v>
      </c>
      <c r="F76" s="0" t="s">
        <v>242</v>
      </c>
      <c r="G76" s="0" t="n">
        <v>28.862</v>
      </c>
      <c r="H76" s="0" t="n">
        <v>31.055</v>
      </c>
      <c r="I76" s="0" t="n">
        <v>32.291</v>
      </c>
      <c r="J76" s="0" t="n">
        <v>29.907</v>
      </c>
      <c r="K76" s="0" t="n">
        <v>33.511</v>
      </c>
      <c r="L76" s="0" t="n">
        <v>35.7</v>
      </c>
      <c r="M76" s="0" t="n">
        <v>41.076</v>
      </c>
      <c r="N76" s="0" t="n">
        <v>50.623</v>
      </c>
      <c r="O76" s="0" t="n">
        <v>59.708</v>
      </c>
      <c r="P76" s="0" t="n">
        <v>68.79</v>
      </c>
      <c r="Q76" s="0" t="n">
        <v>76.929</v>
      </c>
      <c r="R76" s="0" t="n">
        <v>88.96</v>
      </c>
      <c r="S76" s="0" t="n">
        <v>104.272</v>
      </c>
      <c r="T76" s="0" t="n">
        <v>120.354</v>
      </c>
      <c r="U76" s="0" t="n">
        <v>135.812</v>
      </c>
      <c r="V76" s="0" t="n">
        <v>144.652</v>
      </c>
      <c r="W76" s="0" t="n">
        <v>159.718</v>
      </c>
      <c r="X76" s="0" t="n">
        <v>177.349</v>
      </c>
      <c r="Y76" s="0" t="n">
        <v>168.858</v>
      </c>
      <c r="Z76" s="0" t="n">
        <v>165.734</v>
      </c>
      <c r="AA76" s="0" t="n">
        <v>171.643</v>
      </c>
      <c r="AB76" s="0" t="n">
        <v>169.381</v>
      </c>
      <c r="AC76" s="0" t="n">
        <v>166.336</v>
      </c>
      <c r="AD76" s="0" t="n">
        <v>161.37</v>
      </c>
      <c r="AE76" s="0" t="n">
        <v>169.085</v>
      </c>
      <c r="AF76" s="0" t="n">
        <v>181.556</v>
      </c>
      <c r="AG76" s="0" t="n">
        <v>193.515</v>
      </c>
      <c r="AH76" s="0" t="n">
        <v>211.583</v>
      </c>
      <c r="AI76" s="0" t="n">
        <v>219.279</v>
      </c>
      <c r="AJ76" s="0" t="n">
        <v>214.048</v>
      </c>
      <c r="AK76" s="0" t="n">
        <v>228.639</v>
      </c>
      <c r="AL76" s="0" t="n">
        <v>248.514</v>
      </c>
      <c r="AM76" s="0" t="n">
        <v>262.629</v>
      </c>
      <c r="AN76" s="0" t="n">
        <v>275.697</v>
      </c>
      <c r="AO76" s="0" t="n">
        <v>291.46</v>
      </c>
      <c r="AP76" s="0" t="n">
        <v>309.386</v>
      </c>
      <c r="AQ76" s="0" t="n">
        <v>320.86</v>
      </c>
      <c r="AR76" s="0" t="n">
        <v>341.271</v>
      </c>
      <c r="AS76" s="0" t="n">
        <v>361.731</v>
      </c>
      <c r="AT76" s="0" t="n">
        <v>363.075</v>
      </c>
      <c r="AU76" s="0" t="n">
        <v>344.941</v>
      </c>
      <c r="AV76" s="0" t="n">
        <v>368.954</v>
      </c>
      <c r="AW76" s="0" t="n">
        <v>358.696</v>
      </c>
      <c r="AX76" s="0" t="n">
        <v>376.969</v>
      </c>
      <c r="AY76" s="0" t="n">
        <v>406.775</v>
      </c>
      <c r="AZ76" s="0" t="n">
        <v>427.782</v>
      </c>
      <c r="BA76" s="0" t="n">
        <v>449.263</v>
      </c>
      <c r="BB76" s="0" t="n">
        <v>471.607</v>
      </c>
      <c r="BC76" s="0" t="n">
        <v>494.999</v>
      </c>
      <c r="BD76" s="0" t="n">
        <v>519.326</v>
      </c>
      <c r="BE76" s="0" t="n">
        <v>2023</v>
      </c>
    </row>
    <row r="77" customFormat="false" ht="15" hidden="false" customHeight="false" outlineLevel="0" collapsed="false">
      <c r="A77" s="0" t="s">
        <v>86</v>
      </c>
      <c r="B77" s="0" t="s">
        <v>320</v>
      </c>
      <c r="C77" s="0" t="s">
        <v>444</v>
      </c>
      <c r="D77" s="0" t="s">
        <v>240</v>
      </c>
      <c r="E77" s="0" t="s">
        <v>241</v>
      </c>
      <c r="F77" s="0" t="s">
        <v>242</v>
      </c>
      <c r="G77" s="0" t="n">
        <v>23.042</v>
      </c>
      <c r="H77" s="0" t="n">
        <v>23.629</v>
      </c>
      <c r="I77" s="0" t="n">
        <v>24.064</v>
      </c>
      <c r="J77" s="0" t="n">
        <v>21.839</v>
      </c>
      <c r="K77" s="0" t="n">
        <v>21.174</v>
      </c>
      <c r="L77" s="0" t="n">
        <v>21.441</v>
      </c>
      <c r="M77" s="0" t="n">
        <v>24.698</v>
      </c>
      <c r="N77" s="0" t="n">
        <v>27.144</v>
      </c>
      <c r="O77" s="0" t="n">
        <v>29.703</v>
      </c>
      <c r="P77" s="0" t="n">
        <v>30.323</v>
      </c>
      <c r="Q77" s="0" t="n">
        <v>34.366</v>
      </c>
      <c r="R77" s="0" t="n">
        <v>34.754</v>
      </c>
      <c r="S77" s="0" t="n">
        <v>38.731</v>
      </c>
      <c r="T77" s="0" t="n">
        <v>40.125</v>
      </c>
      <c r="U77" s="0" t="n">
        <v>43.167</v>
      </c>
      <c r="V77" s="0" t="n">
        <v>46.426</v>
      </c>
      <c r="W77" s="0" t="n">
        <v>46.659</v>
      </c>
      <c r="X77" s="0" t="n">
        <v>47.297</v>
      </c>
      <c r="Y77" s="0" t="n">
        <v>48.707</v>
      </c>
      <c r="Z77" s="0" t="n">
        <v>49.073</v>
      </c>
      <c r="AA77" s="0" t="n">
        <v>47.218</v>
      </c>
      <c r="AB77" s="0" t="n">
        <v>53.75</v>
      </c>
      <c r="AC77" s="0" t="n">
        <v>67.609</v>
      </c>
      <c r="AD77" s="0" t="n">
        <v>85.285</v>
      </c>
      <c r="AE77" s="0" t="n">
        <v>104.121</v>
      </c>
      <c r="AF77" s="0" t="n">
        <v>113.211</v>
      </c>
      <c r="AG77" s="0" t="n">
        <v>115.716</v>
      </c>
      <c r="AH77" s="0" t="n">
        <v>140.187</v>
      </c>
      <c r="AI77" s="0" t="n">
        <v>158.326</v>
      </c>
      <c r="AJ77" s="0" t="n">
        <v>131.069</v>
      </c>
      <c r="AK77" s="0" t="n">
        <v>132.175</v>
      </c>
      <c r="AL77" s="0" t="n">
        <v>141.942</v>
      </c>
      <c r="AM77" s="0" t="n">
        <v>128.814</v>
      </c>
      <c r="AN77" s="0" t="n">
        <v>135.684</v>
      </c>
      <c r="AO77" s="0" t="n">
        <v>141.034</v>
      </c>
      <c r="AP77" s="0" t="n">
        <v>125.174</v>
      </c>
      <c r="AQ77" s="0" t="n">
        <v>128.61</v>
      </c>
      <c r="AR77" s="0" t="n">
        <v>143.112</v>
      </c>
      <c r="AS77" s="0" t="n">
        <v>160.566</v>
      </c>
      <c r="AT77" s="0" t="n">
        <v>164.011</v>
      </c>
      <c r="AU77" s="0" t="n">
        <v>157.227</v>
      </c>
      <c r="AV77" s="0" t="n">
        <v>182.09</v>
      </c>
      <c r="AW77" s="0" t="n">
        <v>178.121</v>
      </c>
      <c r="AX77" s="0" t="n">
        <v>212.61</v>
      </c>
      <c r="AY77" s="0" t="n">
        <v>223.413</v>
      </c>
      <c r="AZ77" s="0" t="n">
        <v>240.121</v>
      </c>
      <c r="BA77" s="0" t="n">
        <v>254.15</v>
      </c>
      <c r="BB77" s="0" t="n">
        <v>269.148</v>
      </c>
      <c r="BC77" s="0" t="n">
        <v>285.531</v>
      </c>
      <c r="BD77" s="0" t="n">
        <v>302.462</v>
      </c>
      <c r="BE77" s="0" t="n">
        <v>2022</v>
      </c>
    </row>
    <row r="78" customFormat="false" ht="15" hidden="false" customHeight="false" outlineLevel="0" collapsed="false">
      <c r="A78" s="0" t="s">
        <v>87</v>
      </c>
      <c r="B78" s="0" t="s">
        <v>321</v>
      </c>
      <c r="C78" s="0" t="s">
        <v>444</v>
      </c>
      <c r="D78" s="0" t="s">
        <v>240</v>
      </c>
      <c r="E78" s="0" t="s">
        <v>241</v>
      </c>
      <c r="F78" s="0" t="s">
        <v>242</v>
      </c>
      <c r="G78" s="0" t="n">
        <v>3.434</v>
      </c>
      <c r="H78" s="0" t="n">
        <v>3.543</v>
      </c>
      <c r="I78" s="0" t="n">
        <v>3.251</v>
      </c>
      <c r="J78" s="0" t="n">
        <v>2.793</v>
      </c>
      <c r="K78" s="0" t="n">
        <v>2.892</v>
      </c>
      <c r="L78" s="0" t="n">
        <v>3.009</v>
      </c>
      <c r="M78" s="0" t="n">
        <v>4.014</v>
      </c>
      <c r="N78" s="0" t="n">
        <v>5.561</v>
      </c>
      <c r="O78" s="0" t="n">
        <v>6.145</v>
      </c>
      <c r="P78" s="0" t="n">
        <v>5.7</v>
      </c>
      <c r="Q78" s="0" t="n">
        <v>6.504</v>
      </c>
      <c r="R78" s="0" t="n">
        <v>6.949</v>
      </c>
      <c r="S78" s="0" t="n">
        <v>7.105</v>
      </c>
      <c r="T78" s="0" t="n">
        <v>6.225</v>
      </c>
      <c r="U78" s="0" t="n">
        <v>6.393</v>
      </c>
      <c r="V78" s="0" t="n">
        <v>7.124</v>
      </c>
      <c r="W78" s="0" t="n">
        <v>7.426</v>
      </c>
      <c r="X78" s="0" t="n">
        <v>7.57</v>
      </c>
      <c r="Y78" s="0" t="n">
        <v>8.504</v>
      </c>
      <c r="Z78" s="0" t="n">
        <v>8.982</v>
      </c>
      <c r="AA78" s="0" t="n">
        <v>9.026</v>
      </c>
      <c r="AB78" s="0" t="n">
        <v>8.235</v>
      </c>
      <c r="AC78" s="0" t="n">
        <v>9.318</v>
      </c>
      <c r="AD78" s="0" t="n">
        <v>11.429</v>
      </c>
      <c r="AE78" s="0" t="n">
        <v>13.825</v>
      </c>
      <c r="AF78" s="0" t="n">
        <v>16.853</v>
      </c>
      <c r="AG78" s="0" t="n">
        <v>17.465</v>
      </c>
      <c r="AH78" s="0" t="n">
        <v>21.653</v>
      </c>
      <c r="AI78" s="0" t="n">
        <v>18.075</v>
      </c>
      <c r="AJ78" s="0" t="n">
        <v>13.154</v>
      </c>
      <c r="AK78" s="0" t="n">
        <v>13.751</v>
      </c>
      <c r="AL78" s="0" t="n">
        <v>15.222</v>
      </c>
      <c r="AM78" s="0" t="n">
        <v>14.752</v>
      </c>
      <c r="AN78" s="0" t="n">
        <v>16.125</v>
      </c>
      <c r="AO78" s="0" t="n">
        <v>17.868</v>
      </c>
      <c r="AP78" s="0" t="n">
        <v>17.517</v>
      </c>
      <c r="AQ78" s="0" t="n">
        <v>20.793</v>
      </c>
      <c r="AR78" s="0" t="n">
        <v>24.728</v>
      </c>
      <c r="AS78" s="0" t="n">
        <v>26.261</v>
      </c>
      <c r="AT78" s="0" t="n">
        <v>24.681</v>
      </c>
      <c r="AU78" s="0" t="n">
        <v>21.63</v>
      </c>
      <c r="AV78" s="0" t="n">
        <v>25.798</v>
      </c>
      <c r="AW78" s="0" t="n">
        <v>28.702</v>
      </c>
      <c r="AX78" s="0" t="n">
        <v>31.02</v>
      </c>
      <c r="AY78" s="0" t="n">
        <v>33.338</v>
      </c>
      <c r="AZ78" s="0" t="n">
        <v>35.802</v>
      </c>
      <c r="BA78" s="0" t="n">
        <v>38.559</v>
      </c>
      <c r="BB78" s="0" t="n">
        <v>41.6</v>
      </c>
      <c r="BC78" s="0" t="n">
        <v>44.922</v>
      </c>
      <c r="BD78" s="0" t="n">
        <v>48.475</v>
      </c>
      <c r="BE78" s="0" t="n">
        <v>2022</v>
      </c>
    </row>
    <row r="79" customFormat="false" ht="15" hidden="false" customHeight="false" outlineLevel="0" collapsed="false">
      <c r="A79" s="0" t="s">
        <v>88</v>
      </c>
      <c r="B79" s="0" t="s">
        <v>322</v>
      </c>
      <c r="C79" s="0" t="s">
        <v>444</v>
      </c>
      <c r="D79" s="0" t="s">
        <v>240</v>
      </c>
      <c r="E79" s="0" t="s">
        <v>241</v>
      </c>
      <c r="F79" s="0" t="s">
        <v>242</v>
      </c>
      <c r="G79" s="0" t="n">
        <v>186.17</v>
      </c>
      <c r="H79" s="0" t="n">
        <v>193.153</v>
      </c>
      <c r="I79" s="0" t="n">
        <v>200.035</v>
      </c>
      <c r="J79" s="0" t="n">
        <v>218.218</v>
      </c>
      <c r="K79" s="0" t="n">
        <v>211.843</v>
      </c>
      <c r="L79" s="0" t="n">
        <v>233.52</v>
      </c>
      <c r="M79" s="0" t="n">
        <v>248.398</v>
      </c>
      <c r="N79" s="0" t="n">
        <v>278.864</v>
      </c>
      <c r="O79" s="0" t="n">
        <v>294.479</v>
      </c>
      <c r="P79" s="0" t="n">
        <v>296.043</v>
      </c>
      <c r="Q79" s="0" t="n">
        <v>320.979</v>
      </c>
      <c r="R79" s="0" t="n">
        <v>270.105</v>
      </c>
      <c r="S79" s="0" t="n">
        <v>288.21</v>
      </c>
      <c r="T79" s="0" t="n">
        <v>279.295</v>
      </c>
      <c r="U79" s="0" t="n">
        <v>327.275</v>
      </c>
      <c r="V79" s="0" t="n">
        <v>360.281</v>
      </c>
      <c r="W79" s="0" t="n">
        <v>392.902</v>
      </c>
      <c r="X79" s="0" t="n">
        <v>415.895</v>
      </c>
      <c r="Y79" s="0" t="n">
        <v>421.378</v>
      </c>
      <c r="Z79" s="0" t="n">
        <v>458.821</v>
      </c>
      <c r="AA79" s="0" t="n">
        <v>468.396</v>
      </c>
      <c r="AB79" s="0" t="n">
        <v>485.44</v>
      </c>
      <c r="AC79" s="0" t="n">
        <v>514.938</v>
      </c>
      <c r="AD79" s="0" t="n">
        <v>607.701</v>
      </c>
      <c r="AE79" s="0" t="n">
        <v>709.152</v>
      </c>
      <c r="AF79" s="0" t="n">
        <v>820.385</v>
      </c>
      <c r="AG79" s="0" t="n">
        <v>940.26</v>
      </c>
      <c r="AH79" s="67" t="n">
        <v>1216.736</v>
      </c>
      <c r="AI79" s="67" t="n">
        <v>1198.895</v>
      </c>
      <c r="AJ79" s="67" t="n">
        <v>1341.889</v>
      </c>
      <c r="AK79" s="67" t="n">
        <v>1675.615</v>
      </c>
      <c r="AL79" s="67" t="n">
        <v>1823.052</v>
      </c>
      <c r="AM79" s="67" t="n">
        <v>1827.637</v>
      </c>
      <c r="AN79" s="67" t="n">
        <v>1856.721</v>
      </c>
      <c r="AO79" s="67" t="n">
        <v>2039.127</v>
      </c>
      <c r="AP79" s="67" t="n">
        <v>2103.588</v>
      </c>
      <c r="AQ79" s="67" t="n">
        <v>2294.797</v>
      </c>
      <c r="AR79" s="67" t="n">
        <v>2651.474</v>
      </c>
      <c r="AS79" s="67" t="n">
        <v>2702.93</v>
      </c>
      <c r="AT79" s="67" t="n">
        <v>2835.606</v>
      </c>
      <c r="AU79" s="67" t="n">
        <v>2674.852</v>
      </c>
      <c r="AV79" s="67" t="n">
        <v>3167.271</v>
      </c>
      <c r="AW79" s="67" t="n">
        <v>3353.471</v>
      </c>
      <c r="AX79" s="67" t="n">
        <v>3572.078</v>
      </c>
      <c r="AY79" s="67" t="n">
        <v>3937.011</v>
      </c>
      <c r="AZ79" s="67" t="n">
        <v>4339.83</v>
      </c>
      <c r="BA79" s="67" t="n">
        <v>4789.829</v>
      </c>
      <c r="BB79" s="67" t="n">
        <v>5287.04</v>
      </c>
      <c r="BC79" s="67" t="n">
        <v>5833.423</v>
      </c>
      <c r="BD79" s="67" t="n">
        <v>6436.653</v>
      </c>
      <c r="BE79" s="0" t="n">
        <v>2023</v>
      </c>
    </row>
    <row r="80" customFormat="false" ht="15" hidden="false" customHeight="false" outlineLevel="0" collapsed="false">
      <c r="A80" s="0" t="s">
        <v>89</v>
      </c>
      <c r="B80" s="0" t="s">
        <v>323</v>
      </c>
      <c r="C80" s="0" t="s">
        <v>444</v>
      </c>
      <c r="D80" s="0" t="s">
        <v>240</v>
      </c>
      <c r="E80" s="0" t="s">
        <v>241</v>
      </c>
      <c r="F80" s="0" t="s">
        <v>242</v>
      </c>
      <c r="G80" s="0" t="n">
        <v>99.296</v>
      </c>
      <c r="H80" s="0" t="n">
        <v>110.848</v>
      </c>
      <c r="I80" s="0" t="n">
        <v>113.799</v>
      </c>
      <c r="J80" s="0" t="n">
        <v>103.149</v>
      </c>
      <c r="K80" s="0" t="n">
        <v>107.218</v>
      </c>
      <c r="L80" s="0" t="n">
        <v>107.062</v>
      </c>
      <c r="M80" s="0" t="n">
        <v>101.22</v>
      </c>
      <c r="N80" s="0" t="n">
        <v>95.214</v>
      </c>
      <c r="O80" s="0" t="n">
        <v>107.279</v>
      </c>
      <c r="P80" s="0" t="n">
        <v>122.582</v>
      </c>
      <c r="Q80" s="0" t="n">
        <v>138.258</v>
      </c>
      <c r="R80" s="0" t="n">
        <v>154.558</v>
      </c>
      <c r="S80" s="0" t="n">
        <v>168.28</v>
      </c>
      <c r="T80" s="0" t="n">
        <v>190.913</v>
      </c>
      <c r="U80" s="0" t="n">
        <v>213.727</v>
      </c>
      <c r="V80" s="0" t="n">
        <v>244.227</v>
      </c>
      <c r="W80" s="0" t="n">
        <v>274.722</v>
      </c>
      <c r="X80" s="0" t="n">
        <v>260.68</v>
      </c>
      <c r="Y80" s="0" t="n">
        <v>115.323</v>
      </c>
      <c r="Z80" s="0" t="n">
        <v>169.158</v>
      </c>
      <c r="AA80" s="0" t="n">
        <v>179.482</v>
      </c>
      <c r="AB80" s="0" t="n">
        <v>174.507</v>
      </c>
      <c r="AC80" s="0" t="n">
        <v>212.807</v>
      </c>
      <c r="AD80" s="0" t="n">
        <v>255.346</v>
      </c>
      <c r="AE80" s="0" t="n">
        <v>279.344</v>
      </c>
      <c r="AF80" s="0" t="n">
        <v>310.92</v>
      </c>
      <c r="AG80" s="0" t="n">
        <v>396.518</v>
      </c>
      <c r="AH80" s="0" t="n">
        <v>470.092</v>
      </c>
      <c r="AI80" s="0" t="n">
        <v>558.291</v>
      </c>
      <c r="AJ80" s="0" t="n">
        <v>578.577</v>
      </c>
      <c r="AK80" s="0" t="n">
        <v>755.094</v>
      </c>
      <c r="AL80" s="0" t="n">
        <v>892.969</v>
      </c>
      <c r="AM80" s="0" t="n">
        <v>917.87</v>
      </c>
      <c r="AN80" s="0" t="n">
        <v>912.524</v>
      </c>
      <c r="AO80" s="0" t="n">
        <v>890.815</v>
      </c>
      <c r="AP80" s="0" t="n">
        <v>860.854</v>
      </c>
      <c r="AQ80" s="0" t="n">
        <v>931.877</v>
      </c>
      <c r="AR80" s="67" t="n">
        <v>1015.619</v>
      </c>
      <c r="AS80" s="67" t="n">
        <v>1042.272</v>
      </c>
      <c r="AT80" s="67" t="n">
        <v>1119.1</v>
      </c>
      <c r="AU80" s="67" t="n">
        <v>1059.055</v>
      </c>
      <c r="AV80" s="67" t="n">
        <v>1186.51</v>
      </c>
      <c r="AW80" s="67" t="n">
        <v>1319.076</v>
      </c>
      <c r="AX80" s="67" t="n">
        <v>1371.171</v>
      </c>
      <c r="AY80" s="67" t="n">
        <v>1475.69</v>
      </c>
      <c r="AZ80" s="67" t="n">
        <v>1613.904</v>
      </c>
      <c r="BA80" s="67" t="n">
        <v>1746.604</v>
      </c>
      <c r="BB80" s="67" t="n">
        <v>1886.118</v>
      </c>
      <c r="BC80" s="67" t="n">
        <v>2035.959</v>
      </c>
      <c r="BD80" s="67" t="n">
        <v>2194.815</v>
      </c>
      <c r="BE80" s="0" t="n">
        <v>2023</v>
      </c>
    </row>
    <row r="81" customFormat="false" ht="15" hidden="false" customHeight="false" outlineLevel="0" collapsed="false">
      <c r="A81" s="0" t="s">
        <v>91</v>
      </c>
      <c r="B81" s="0" t="s">
        <v>324</v>
      </c>
      <c r="C81" s="0" t="s">
        <v>444</v>
      </c>
      <c r="D81" s="0" t="s">
        <v>240</v>
      </c>
      <c r="E81" s="0" t="s">
        <v>241</v>
      </c>
      <c r="F81" s="0" t="s">
        <v>242</v>
      </c>
      <c r="G81" s="0" t="n">
        <v>95.846</v>
      </c>
      <c r="H81" s="0" t="n">
        <v>101.481</v>
      </c>
      <c r="I81" s="0" t="n">
        <v>125.8</v>
      </c>
      <c r="J81" s="0" t="n">
        <v>156.927</v>
      </c>
      <c r="K81" s="0" t="n">
        <v>161.721</v>
      </c>
      <c r="L81" s="0" t="n">
        <v>180.541</v>
      </c>
      <c r="M81" s="0" t="n">
        <v>208.928</v>
      </c>
      <c r="N81" s="0" t="n">
        <v>277.019</v>
      </c>
      <c r="O81" s="0" t="n">
        <v>311.932</v>
      </c>
      <c r="P81" s="0" t="n">
        <v>379.427</v>
      </c>
      <c r="Q81" s="0" t="n">
        <v>581.008</v>
      </c>
      <c r="R81" s="0" t="n">
        <v>304.065</v>
      </c>
      <c r="S81" s="0" t="n">
        <v>50.472</v>
      </c>
      <c r="T81" s="0" t="n">
        <v>64.449</v>
      </c>
      <c r="U81" s="0" t="n">
        <v>79.818</v>
      </c>
      <c r="V81" s="0" t="n">
        <v>114.941</v>
      </c>
      <c r="W81" s="0" t="n">
        <v>158.032</v>
      </c>
      <c r="X81" s="0" t="n">
        <v>184.138</v>
      </c>
      <c r="Y81" s="0" t="n">
        <v>205</v>
      </c>
      <c r="Z81" s="0" t="n">
        <v>275.092</v>
      </c>
      <c r="AA81" s="0" t="n">
        <v>366.917</v>
      </c>
      <c r="AB81" s="0" t="n">
        <v>330.978</v>
      </c>
      <c r="AC81" s="0" t="n">
        <v>132.682</v>
      </c>
      <c r="AD81" s="0" t="n">
        <v>158.416</v>
      </c>
      <c r="AE81" s="0" t="n">
        <v>188.961</v>
      </c>
      <c r="AF81" s="0" t="n">
        <v>228.428</v>
      </c>
      <c r="AG81" s="0" t="n">
        <v>272.361</v>
      </c>
      <c r="AH81" s="0" t="n">
        <v>360.928</v>
      </c>
      <c r="AI81" s="0" t="n">
        <v>425.699</v>
      </c>
      <c r="AJ81" s="0" t="n">
        <v>440.408</v>
      </c>
      <c r="AK81" s="0" t="n">
        <v>517.899</v>
      </c>
      <c r="AL81" s="0" t="n">
        <v>625.43</v>
      </c>
      <c r="AM81" s="0" t="n">
        <v>421.882</v>
      </c>
      <c r="AN81" s="0" t="n">
        <v>428.321</v>
      </c>
      <c r="AO81" s="0" t="n">
        <v>460.809</v>
      </c>
      <c r="AP81" s="0" t="n">
        <v>408.288</v>
      </c>
      <c r="AQ81" s="0" t="n">
        <v>458.042</v>
      </c>
      <c r="AR81" s="0" t="n">
        <v>486.829</v>
      </c>
      <c r="AS81" s="0" t="n">
        <v>333.774</v>
      </c>
      <c r="AT81" s="0" t="n">
        <v>241.658</v>
      </c>
      <c r="AU81" s="0" t="n">
        <v>195.528</v>
      </c>
      <c r="AV81" s="0" t="n">
        <v>289.294</v>
      </c>
      <c r="AW81" s="0" t="n">
        <v>347.446</v>
      </c>
      <c r="AX81" s="0" t="n">
        <v>403.526</v>
      </c>
      <c r="AY81" s="0" t="n">
        <v>464.181</v>
      </c>
      <c r="AZ81" s="0" t="n">
        <v>486.247</v>
      </c>
      <c r="BA81" s="0" t="n">
        <v>509.425</v>
      </c>
      <c r="BB81" s="0" t="n">
        <v>532.17</v>
      </c>
      <c r="BC81" s="0" t="n">
        <v>554.011</v>
      </c>
      <c r="BD81" s="0" t="n">
        <v>576.239</v>
      </c>
      <c r="BE81" s="0" t="n">
        <v>2023</v>
      </c>
    </row>
    <row r="82" customFormat="false" ht="15" hidden="false" customHeight="false" outlineLevel="0" collapsed="false">
      <c r="A82" s="0" t="s">
        <v>92</v>
      </c>
      <c r="B82" s="0" t="s">
        <v>325</v>
      </c>
      <c r="C82" s="0" t="s">
        <v>444</v>
      </c>
      <c r="D82" s="0" t="s">
        <v>240</v>
      </c>
      <c r="E82" s="0" t="s">
        <v>241</v>
      </c>
      <c r="F82" s="0" t="s">
        <v>242</v>
      </c>
      <c r="G82" s="0" t="s">
        <v>445</v>
      </c>
      <c r="H82" s="0" t="s">
        <v>445</v>
      </c>
      <c r="I82" s="0" t="s">
        <v>445</v>
      </c>
      <c r="J82" s="0" t="s">
        <v>445</v>
      </c>
      <c r="K82" s="0" t="s">
        <v>445</v>
      </c>
      <c r="L82" s="0" t="s">
        <v>445</v>
      </c>
      <c r="M82" s="0" t="s">
        <v>445</v>
      </c>
      <c r="N82" s="0" t="s">
        <v>445</v>
      </c>
      <c r="O82" s="0" t="s">
        <v>445</v>
      </c>
      <c r="P82" s="0" t="s">
        <v>445</v>
      </c>
      <c r="Q82" s="0" t="s">
        <v>445</v>
      </c>
      <c r="R82" s="0" t="s">
        <v>445</v>
      </c>
      <c r="S82" s="0" t="s">
        <v>445</v>
      </c>
      <c r="T82" s="0" t="s">
        <v>445</v>
      </c>
      <c r="U82" s="0" t="s">
        <v>445</v>
      </c>
      <c r="V82" s="0" t="s">
        <v>445</v>
      </c>
      <c r="W82" s="0" t="s">
        <v>445</v>
      </c>
      <c r="X82" s="0" t="s">
        <v>445</v>
      </c>
      <c r="Y82" s="0" t="n">
        <v>10.469</v>
      </c>
      <c r="Z82" s="0" t="n">
        <v>18.449</v>
      </c>
      <c r="AA82" s="0" t="n">
        <v>25.857</v>
      </c>
      <c r="AB82" s="0" t="n">
        <v>18.936</v>
      </c>
      <c r="AC82" s="0" t="n">
        <v>18.97</v>
      </c>
      <c r="AD82" s="0" t="n">
        <v>15.8</v>
      </c>
      <c r="AE82" s="0" t="n">
        <v>36.642</v>
      </c>
      <c r="AF82" s="0" t="n">
        <v>50.065</v>
      </c>
      <c r="AG82" s="0" t="n">
        <v>65.144</v>
      </c>
      <c r="AH82" s="0" t="n">
        <v>88.833</v>
      </c>
      <c r="AI82" s="0" t="n">
        <v>131.614</v>
      </c>
      <c r="AJ82" s="0" t="n">
        <v>111.66</v>
      </c>
      <c r="AK82" s="0" t="n">
        <v>138.517</v>
      </c>
      <c r="AL82" s="0" t="n">
        <v>185.75</v>
      </c>
      <c r="AM82" s="0" t="n">
        <v>218.032</v>
      </c>
      <c r="AN82" s="0" t="n">
        <v>234.638</v>
      </c>
      <c r="AO82" s="0" t="n">
        <v>234.651</v>
      </c>
      <c r="AP82" s="0" t="n">
        <v>177.634</v>
      </c>
      <c r="AQ82" s="0" t="n">
        <v>167.807</v>
      </c>
      <c r="AR82" s="0" t="n">
        <v>192.343</v>
      </c>
      <c r="AS82" s="0" t="n">
        <v>227.186</v>
      </c>
      <c r="AT82" s="0" t="n">
        <v>232.558</v>
      </c>
      <c r="AU82" s="0" t="n">
        <v>181.402</v>
      </c>
      <c r="AV82" s="0" t="n">
        <v>206.372</v>
      </c>
      <c r="AW82" s="0" t="n">
        <v>261.369</v>
      </c>
      <c r="AX82" s="0" t="n">
        <v>254.416</v>
      </c>
      <c r="AY82" s="0" t="n">
        <v>265.894</v>
      </c>
      <c r="AZ82" s="0" t="n">
        <v>278.811</v>
      </c>
      <c r="BA82" s="0" t="n">
        <v>292.147</v>
      </c>
      <c r="BB82" s="0" t="n">
        <v>307.465</v>
      </c>
      <c r="BC82" s="0" t="n">
        <v>325.197</v>
      </c>
      <c r="BD82" s="0" t="n">
        <v>345.074</v>
      </c>
      <c r="BE82" s="0" t="n">
        <v>2022</v>
      </c>
    </row>
    <row r="83" customFormat="false" ht="15" hidden="false" customHeight="false" outlineLevel="0" collapsed="false">
      <c r="A83" s="0" t="s">
        <v>93</v>
      </c>
      <c r="B83" s="0" t="s">
        <v>326</v>
      </c>
      <c r="C83" s="0" t="s">
        <v>444</v>
      </c>
      <c r="D83" s="0" t="s">
        <v>240</v>
      </c>
      <c r="E83" s="0" t="s">
        <v>241</v>
      </c>
      <c r="F83" s="0" t="s">
        <v>242</v>
      </c>
      <c r="G83" s="0" t="n">
        <v>21.425</v>
      </c>
      <c r="H83" s="0" t="n">
        <v>20.423</v>
      </c>
      <c r="I83" s="0" t="n">
        <v>21.313</v>
      </c>
      <c r="J83" s="0" t="n">
        <v>20.618</v>
      </c>
      <c r="K83" s="0" t="n">
        <v>19.883</v>
      </c>
      <c r="L83" s="0" t="n">
        <v>21.168</v>
      </c>
      <c r="M83" s="0" t="n">
        <v>28.516</v>
      </c>
      <c r="N83" s="0" t="n">
        <v>33.66</v>
      </c>
      <c r="O83" s="0" t="n">
        <v>36.875</v>
      </c>
      <c r="P83" s="0" t="n">
        <v>38.03</v>
      </c>
      <c r="Q83" s="0" t="n">
        <v>48.199</v>
      </c>
      <c r="R83" s="0" t="n">
        <v>48.84</v>
      </c>
      <c r="S83" s="0" t="n">
        <v>54.911</v>
      </c>
      <c r="T83" s="0" t="n">
        <v>51.364</v>
      </c>
      <c r="U83" s="0" t="n">
        <v>55.843</v>
      </c>
      <c r="V83" s="0" t="n">
        <v>69.26</v>
      </c>
      <c r="W83" s="0" t="n">
        <v>75.928</v>
      </c>
      <c r="X83" s="0" t="n">
        <v>82.957</v>
      </c>
      <c r="Y83" s="0" t="n">
        <v>90.305</v>
      </c>
      <c r="Z83" s="0" t="n">
        <v>98.993</v>
      </c>
      <c r="AA83" s="0" t="n">
        <v>100.253</v>
      </c>
      <c r="AB83" s="0" t="n">
        <v>109.347</v>
      </c>
      <c r="AC83" s="0" t="n">
        <v>128.505</v>
      </c>
      <c r="AD83" s="0" t="n">
        <v>164.63</v>
      </c>
      <c r="AE83" s="0" t="n">
        <v>194.283</v>
      </c>
      <c r="AF83" s="0" t="n">
        <v>211.993</v>
      </c>
      <c r="AG83" s="0" t="n">
        <v>232.193</v>
      </c>
      <c r="AH83" s="0" t="n">
        <v>270.112</v>
      </c>
      <c r="AI83" s="0" t="n">
        <v>275.417</v>
      </c>
      <c r="AJ83" s="0" t="n">
        <v>236.187</v>
      </c>
      <c r="AK83" s="0" t="n">
        <v>222.096</v>
      </c>
      <c r="AL83" s="0" t="n">
        <v>239.129</v>
      </c>
      <c r="AM83" s="0" t="n">
        <v>225.262</v>
      </c>
      <c r="AN83" s="0" t="n">
        <v>238.115</v>
      </c>
      <c r="AO83" s="0" t="n">
        <v>259.75</v>
      </c>
      <c r="AP83" s="0" t="n">
        <v>292.394</v>
      </c>
      <c r="AQ83" s="0" t="n">
        <v>298.477</v>
      </c>
      <c r="AR83" s="0" t="n">
        <v>337.124</v>
      </c>
      <c r="AS83" s="0" t="n">
        <v>386.868</v>
      </c>
      <c r="AT83" s="0" t="n">
        <v>398.977</v>
      </c>
      <c r="AU83" s="0" t="n">
        <v>428.266</v>
      </c>
      <c r="AV83" s="0" t="n">
        <v>513.733</v>
      </c>
      <c r="AW83" s="0" t="n">
        <v>533.559</v>
      </c>
      <c r="AX83" s="0" t="n">
        <v>545.787</v>
      </c>
      <c r="AY83" s="0" t="n">
        <v>564.02</v>
      </c>
      <c r="AZ83" s="0" t="n">
        <v>586.864</v>
      </c>
      <c r="BA83" s="0" t="n">
        <v>612.631</v>
      </c>
      <c r="BB83" s="0" t="n">
        <v>639.446</v>
      </c>
      <c r="BC83" s="0" t="n">
        <v>667.93</v>
      </c>
      <c r="BD83" s="0" t="n">
        <v>696.95</v>
      </c>
      <c r="BE83" s="0" t="n">
        <v>2023</v>
      </c>
    </row>
    <row r="84" customFormat="false" ht="15" hidden="false" customHeight="false" outlineLevel="0" collapsed="false">
      <c r="A84" s="0" t="s">
        <v>94</v>
      </c>
      <c r="B84" s="0" t="s">
        <v>327</v>
      </c>
      <c r="C84" s="0" t="s">
        <v>444</v>
      </c>
      <c r="D84" s="0" t="s">
        <v>240</v>
      </c>
      <c r="E84" s="0" t="s">
        <v>241</v>
      </c>
      <c r="F84" s="0" t="s">
        <v>242</v>
      </c>
      <c r="G84" s="0" t="n">
        <v>25.013</v>
      </c>
      <c r="H84" s="0" t="n">
        <v>26.503</v>
      </c>
      <c r="I84" s="0" t="n">
        <v>28.404</v>
      </c>
      <c r="J84" s="0" t="n">
        <v>31.678</v>
      </c>
      <c r="K84" s="0" t="n">
        <v>29.989</v>
      </c>
      <c r="L84" s="0" t="n">
        <v>27.873</v>
      </c>
      <c r="M84" s="0" t="n">
        <v>34.314</v>
      </c>
      <c r="N84" s="0" t="n">
        <v>40.984</v>
      </c>
      <c r="O84" s="0" t="n">
        <v>50.77</v>
      </c>
      <c r="P84" s="0" t="n">
        <v>51.657</v>
      </c>
      <c r="Q84" s="0" t="n">
        <v>60.955</v>
      </c>
      <c r="R84" s="0" t="n">
        <v>69.146</v>
      </c>
      <c r="S84" s="0" t="n">
        <v>77.265</v>
      </c>
      <c r="T84" s="0" t="n">
        <v>77.656</v>
      </c>
      <c r="U84" s="0" t="n">
        <v>88.646</v>
      </c>
      <c r="V84" s="0" t="n">
        <v>105.307</v>
      </c>
      <c r="W84" s="0" t="n">
        <v>114.868</v>
      </c>
      <c r="X84" s="0" t="n">
        <v>119.248</v>
      </c>
      <c r="Y84" s="0" t="n">
        <v>120.359</v>
      </c>
      <c r="Z84" s="0" t="n">
        <v>121.167</v>
      </c>
      <c r="AA84" s="0" t="n">
        <v>136.228</v>
      </c>
      <c r="AB84" s="0" t="n">
        <v>134.622</v>
      </c>
      <c r="AC84" s="0" t="n">
        <v>125.055</v>
      </c>
      <c r="AD84" s="0" t="n">
        <v>131.314</v>
      </c>
      <c r="AE84" s="0" t="n">
        <v>139.9</v>
      </c>
      <c r="AF84" s="0" t="n">
        <v>147.103</v>
      </c>
      <c r="AG84" s="0" t="n">
        <v>158.722</v>
      </c>
      <c r="AH84" s="0" t="n">
        <v>184.069</v>
      </c>
      <c r="AI84" s="0" t="n">
        <v>220.551</v>
      </c>
      <c r="AJ84" s="0" t="n">
        <v>212.452</v>
      </c>
      <c r="AK84" s="0" t="n">
        <v>238.913</v>
      </c>
      <c r="AL84" s="0" t="n">
        <v>267.406</v>
      </c>
      <c r="AM84" s="0" t="n">
        <v>262.919</v>
      </c>
      <c r="AN84" s="0" t="n">
        <v>297.636</v>
      </c>
      <c r="AO84" s="0" t="n">
        <v>314.092</v>
      </c>
      <c r="AP84" s="0" t="n">
        <v>302.724</v>
      </c>
      <c r="AQ84" s="0" t="n">
        <v>320.96</v>
      </c>
      <c r="AR84" s="0" t="n">
        <v>357.229</v>
      </c>
      <c r="AS84" s="0" t="n">
        <v>375.151</v>
      </c>
      <c r="AT84" s="0" t="n">
        <v>399.652</v>
      </c>
      <c r="AU84" s="0" t="n">
        <v>411.731</v>
      </c>
      <c r="AV84" s="0" t="n">
        <v>489.71</v>
      </c>
      <c r="AW84" s="0" t="n">
        <v>525.003</v>
      </c>
      <c r="AX84" s="0" t="n">
        <v>509.478</v>
      </c>
      <c r="AY84" s="0" t="n">
        <v>530.664</v>
      </c>
      <c r="AZ84" s="0" t="n">
        <v>569.509</v>
      </c>
      <c r="BA84" s="0" t="n">
        <v>594.688</v>
      </c>
      <c r="BB84" s="0" t="n">
        <v>621.711</v>
      </c>
      <c r="BC84" s="0" t="n">
        <v>651.253</v>
      </c>
      <c r="BD84" s="0" t="n">
        <v>682.284</v>
      </c>
      <c r="BE84" s="0" t="n">
        <v>2023</v>
      </c>
    </row>
    <row r="85" customFormat="false" ht="15" hidden="false" customHeight="false" outlineLevel="0" collapsed="false">
      <c r="A85" s="0" t="s">
        <v>95</v>
      </c>
      <c r="B85" s="0" t="s">
        <v>328</v>
      </c>
      <c r="C85" s="0" t="s">
        <v>444</v>
      </c>
      <c r="D85" s="0" t="s">
        <v>240</v>
      </c>
      <c r="E85" s="0" t="s">
        <v>241</v>
      </c>
      <c r="F85" s="0" t="s">
        <v>242</v>
      </c>
      <c r="G85" s="0" t="n">
        <v>479.122</v>
      </c>
      <c r="H85" s="0" t="n">
        <v>434.498</v>
      </c>
      <c r="I85" s="0" t="n">
        <v>429.408</v>
      </c>
      <c r="J85" s="0" t="n">
        <v>445.612</v>
      </c>
      <c r="K85" s="0" t="n">
        <v>440.268</v>
      </c>
      <c r="L85" s="0" t="n">
        <v>454.653</v>
      </c>
      <c r="M85" s="0" t="n">
        <v>643.932</v>
      </c>
      <c r="N85" s="0" t="n">
        <v>808.203</v>
      </c>
      <c r="O85" s="0" t="n">
        <v>895.423</v>
      </c>
      <c r="P85" s="0" t="n">
        <v>931.283</v>
      </c>
      <c r="Q85" s="67" t="n">
        <v>1162.272</v>
      </c>
      <c r="R85" s="67" t="n">
        <v>1227.727</v>
      </c>
      <c r="S85" s="67" t="n">
        <v>1302.796</v>
      </c>
      <c r="T85" s="67" t="n">
        <v>1047.616</v>
      </c>
      <c r="U85" s="67" t="n">
        <v>1080.544</v>
      </c>
      <c r="V85" s="67" t="n">
        <v>1175.276</v>
      </c>
      <c r="W85" s="67" t="n">
        <v>1312.782</v>
      </c>
      <c r="X85" s="67" t="n">
        <v>1243.229</v>
      </c>
      <c r="Y85" s="67" t="n">
        <v>1271.702</v>
      </c>
      <c r="Z85" s="67" t="n">
        <v>1253.691</v>
      </c>
      <c r="AA85" s="67" t="n">
        <v>1147.185</v>
      </c>
      <c r="AB85" s="67" t="n">
        <v>1168.032</v>
      </c>
      <c r="AC85" s="67" t="n">
        <v>1275.866</v>
      </c>
      <c r="AD85" s="67" t="n">
        <v>1577.228</v>
      </c>
      <c r="AE85" s="67" t="n">
        <v>1805.723</v>
      </c>
      <c r="AF85" s="67" t="n">
        <v>1859.245</v>
      </c>
      <c r="AG85" s="67" t="n">
        <v>1949.654</v>
      </c>
      <c r="AH85" s="67" t="n">
        <v>2213.365</v>
      </c>
      <c r="AI85" s="67" t="n">
        <v>2408.391</v>
      </c>
      <c r="AJ85" s="67" t="n">
        <v>2197.54</v>
      </c>
      <c r="AK85" s="67" t="n">
        <v>2137.844</v>
      </c>
      <c r="AL85" s="67" t="n">
        <v>2294.592</v>
      </c>
      <c r="AM85" s="67" t="n">
        <v>2088.28</v>
      </c>
      <c r="AN85" s="67" t="n">
        <v>2141.954</v>
      </c>
      <c r="AO85" s="67" t="n">
        <v>2162.567</v>
      </c>
      <c r="AP85" s="67" t="n">
        <v>1836.824</v>
      </c>
      <c r="AQ85" s="67" t="n">
        <v>1876.554</v>
      </c>
      <c r="AR85" s="67" t="n">
        <v>1961.104</v>
      </c>
      <c r="AS85" s="67" t="n">
        <v>2092.881</v>
      </c>
      <c r="AT85" s="67" t="n">
        <v>2011.525</v>
      </c>
      <c r="AU85" s="67" t="n">
        <v>1895.943</v>
      </c>
      <c r="AV85" s="67" t="n">
        <v>2156.31</v>
      </c>
      <c r="AW85" s="67" t="n">
        <v>2068.598</v>
      </c>
      <c r="AX85" s="67" t="n">
        <v>2255.503</v>
      </c>
      <c r="AY85" s="67" t="n">
        <v>2328.028</v>
      </c>
      <c r="AZ85" s="67" t="n">
        <v>2390.443</v>
      </c>
      <c r="BA85" s="67" t="n">
        <v>2439.622</v>
      </c>
      <c r="BB85" s="67" t="n">
        <v>2492.629</v>
      </c>
      <c r="BC85" s="67" t="n">
        <v>2558.678</v>
      </c>
      <c r="BD85" s="67" t="n">
        <v>2625.878</v>
      </c>
      <c r="BE85" s="0" t="n">
        <v>2023</v>
      </c>
    </row>
    <row r="86" customFormat="false" ht="15" hidden="false" customHeight="false" outlineLevel="0" collapsed="false">
      <c r="A86" s="0" t="s">
        <v>96</v>
      </c>
      <c r="B86" s="0" t="s">
        <v>329</v>
      </c>
      <c r="C86" s="0" t="s">
        <v>444</v>
      </c>
      <c r="D86" s="0" t="s">
        <v>240</v>
      </c>
      <c r="E86" s="0" t="s">
        <v>241</v>
      </c>
      <c r="F86" s="0" t="s">
        <v>242</v>
      </c>
      <c r="G86" s="0" t="n">
        <v>2.565</v>
      </c>
      <c r="H86" s="0" t="n">
        <v>2.817</v>
      </c>
      <c r="I86" s="0" t="n">
        <v>3.235</v>
      </c>
      <c r="J86" s="0" t="n">
        <v>2.875</v>
      </c>
      <c r="K86" s="0" t="n">
        <v>2.119</v>
      </c>
      <c r="L86" s="0" t="n">
        <v>1.993</v>
      </c>
      <c r="M86" s="0" t="n">
        <v>2.369</v>
      </c>
      <c r="N86" s="0" t="n">
        <v>2.672</v>
      </c>
      <c r="O86" s="0" t="n">
        <v>3.184</v>
      </c>
      <c r="P86" s="0" t="n">
        <v>3.692</v>
      </c>
      <c r="Q86" s="0" t="n">
        <v>4.663</v>
      </c>
      <c r="R86" s="0" t="n">
        <v>4.285</v>
      </c>
      <c r="S86" s="0" t="n">
        <v>4.328</v>
      </c>
      <c r="T86" s="0" t="n">
        <v>5.44</v>
      </c>
      <c r="U86" s="0" t="n">
        <v>5.453</v>
      </c>
      <c r="V86" s="0" t="n">
        <v>6.549</v>
      </c>
      <c r="W86" s="0" t="n">
        <v>7.394</v>
      </c>
      <c r="X86" s="0" t="n">
        <v>8.4</v>
      </c>
      <c r="Y86" s="0" t="n">
        <v>8.787</v>
      </c>
      <c r="Z86" s="0" t="n">
        <v>8.887</v>
      </c>
      <c r="AA86" s="0" t="n">
        <v>9.065</v>
      </c>
      <c r="AB86" s="0" t="n">
        <v>9.195</v>
      </c>
      <c r="AC86" s="0" t="n">
        <v>9.719</v>
      </c>
      <c r="AD86" s="0" t="n">
        <v>9.43</v>
      </c>
      <c r="AE86" s="0" t="n">
        <v>10.175</v>
      </c>
      <c r="AF86" s="0" t="n">
        <v>11.233</v>
      </c>
      <c r="AG86" s="0" t="n">
        <v>11.946</v>
      </c>
      <c r="AH86" s="0" t="n">
        <v>12.881</v>
      </c>
      <c r="AI86" s="0" t="n">
        <v>13.743</v>
      </c>
      <c r="AJ86" s="0" t="n">
        <v>12.107</v>
      </c>
      <c r="AK86" s="0" t="n">
        <v>13.193</v>
      </c>
      <c r="AL86" s="0" t="n">
        <v>14.413</v>
      </c>
      <c r="AM86" s="0" t="n">
        <v>14.765</v>
      </c>
      <c r="AN86" s="0" t="n">
        <v>14.213</v>
      </c>
      <c r="AO86" s="0" t="n">
        <v>13.865</v>
      </c>
      <c r="AP86" s="0" t="n">
        <v>14.154</v>
      </c>
      <c r="AQ86" s="0" t="n">
        <v>14.108</v>
      </c>
      <c r="AR86" s="0" t="n">
        <v>14.755</v>
      </c>
      <c r="AS86" s="0" t="n">
        <v>15.648</v>
      </c>
      <c r="AT86" s="0" t="n">
        <v>15.808</v>
      </c>
      <c r="AU86" s="0" t="n">
        <v>13.885</v>
      </c>
      <c r="AV86" s="0" t="n">
        <v>14.674</v>
      </c>
      <c r="AW86" s="0" t="n">
        <v>17.003</v>
      </c>
      <c r="AX86" s="0" t="n">
        <v>18.884</v>
      </c>
      <c r="AY86" s="0" t="n">
        <v>20.098</v>
      </c>
      <c r="AZ86" s="0" t="n">
        <v>20.856</v>
      </c>
      <c r="BA86" s="0" t="n">
        <v>21.544</v>
      </c>
      <c r="BB86" s="0" t="n">
        <v>22.256</v>
      </c>
      <c r="BC86" s="0" t="n">
        <v>22.997</v>
      </c>
      <c r="BD86" s="0" t="n">
        <v>23.763</v>
      </c>
      <c r="BE86" s="0" t="n">
        <v>2022</v>
      </c>
    </row>
    <row r="87" customFormat="false" ht="15" hidden="false" customHeight="false" outlineLevel="0" collapsed="false">
      <c r="A87" s="0" t="s">
        <v>97</v>
      </c>
      <c r="B87" s="0" t="s">
        <v>330</v>
      </c>
      <c r="C87" s="0" t="s">
        <v>444</v>
      </c>
      <c r="D87" s="0" t="s">
        <v>240</v>
      </c>
      <c r="E87" s="0" t="s">
        <v>241</v>
      </c>
      <c r="F87" s="0" t="s">
        <v>242</v>
      </c>
      <c r="G87" s="67" t="n">
        <v>1129.381</v>
      </c>
      <c r="H87" s="67" t="n">
        <v>1245.224</v>
      </c>
      <c r="I87" s="67" t="n">
        <v>1158.735</v>
      </c>
      <c r="J87" s="67" t="n">
        <v>1270.864</v>
      </c>
      <c r="K87" s="67" t="n">
        <v>1345.829</v>
      </c>
      <c r="L87" s="67" t="n">
        <v>1427.025</v>
      </c>
      <c r="M87" s="67" t="n">
        <v>2120.091</v>
      </c>
      <c r="N87" s="67" t="n">
        <v>2580.757</v>
      </c>
      <c r="O87" s="67" t="n">
        <v>3125.735</v>
      </c>
      <c r="P87" s="67" t="n">
        <v>3109.464</v>
      </c>
      <c r="Q87" s="67" t="n">
        <v>3185.914</v>
      </c>
      <c r="R87" s="67" t="n">
        <v>3648.078</v>
      </c>
      <c r="S87" s="67" t="n">
        <v>3980.715</v>
      </c>
      <c r="T87" s="67" t="n">
        <v>4536.955</v>
      </c>
      <c r="U87" s="67" t="n">
        <v>4998.798</v>
      </c>
      <c r="V87" s="67" t="n">
        <v>5545.566</v>
      </c>
      <c r="W87" s="67" t="n">
        <v>4923.393</v>
      </c>
      <c r="X87" s="67" t="n">
        <v>4492.449</v>
      </c>
      <c r="Y87" s="67" t="n">
        <v>4098.363</v>
      </c>
      <c r="Z87" s="67" t="n">
        <v>4635.982</v>
      </c>
      <c r="AA87" s="67" t="n">
        <v>4968.36</v>
      </c>
      <c r="AB87" s="67" t="n">
        <v>4374.71</v>
      </c>
      <c r="AC87" s="67" t="n">
        <v>4182.845</v>
      </c>
      <c r="AD87" s="67" t="n">
        <v>4519.564</v>
      </c>
      <c r="AE87" s="67" t="n">
        <v>4893.135</v>
      </c>
      <c r="AF87" s="67" t="n">
        <v>4831.467</v>
      </c>
      <c r="AG87" s="67" t="n">
        <v>4601.663</v>
      </c>
      <c r="AH87" s="67" t="n">
        <v>4579.75</v>
      </c>
      <c r="AI87" s="67" t="n">
        <v>5106.679</v>
      </c>
      <c r="AJ87" s="67" t="n">
        <v>5289.494</v>
      </c>
      <c r="AK87" s="67" t="n">
        <v>5759.072</v>
      </c>
      <c r="AL87" s="67" t="n">
        <v>6233.148</v>
      </c>
      <c r="AM87" s="67" t="n">
        <v>6272.362</v>
      </c>
      <c r="AN87" s="67" t="n">
        <v>5212.328</v>
      </c>
      <c r="AO87" s="67" t="n">
        <v>4896.995</v>
      </c>
      <c r="AP87" s="67" t="n">
        <v>4444.931</v>
      </c>
      <c r="AQ87" s="67" t="n">
        <v>5003.678</v>
      </c>
      <c r="AR87" s="67" t="n">
        <v>4930.837</v>
      </c>
      <c r="AS87" s="67" t="n">
        <v>5040.881</v>
      </c>
      <c r="AT87" s="67" t="n">
        <v>5117.995</v>
      </c>
      <c r="AU87" s="67" t="n">
        <v>5055.587</v>
      </c>
      <c r="AV87" s="67" t="n">
        <v>5034.621</v>
      </c>
      <c r="AW87" s="67" t="n">
        <v>4256.41</v>
      </c>
      <c r="AX87" s="67" t="n">
        <v>4212.944</v>
      </c>
      <c r="AY87" s="67" t="n">
        <v>4110.452</v>
      </c>
      <c r="AZ87" s="67" t="n">
        <v>4310.366</v>
      </c>
      <c r="BA87" s="67" t="n">
        <v>4499.524</v>
      </c>
      <c r="BB87" s="67" t="n">
        <v>4649.09</v>
      </c>
      <c r="BC87" s="67" t="n">
        <v>4836.331</v>
      </c>
      <c r="BD87" s="67" t="n">
        <v>4944.744</v>
      </c>
      <c r="BE87" s="0" t="n">
        <v>2023</v>
      </c>
    </row>
    <row r="88" customFormat="false" ht="15" hidden="false" customHeight="false" outlineLevel="0" collapsed="false">
      <c r="A88" s="0" t="s">
        <v>98</v>
      </c>
      <c r="B88" s="0" t="s">
        <v>331</v>
      </c>
      <c r="C88" s="0" t="s">
        <v>444</v>
      </c>
      <c r="D88" s="0" t="s">
        <v>240</v>
      </c>
      <c r="E88" s="0" t="s">
        <v>241</v>
      </c>
      <c r="F88" s="0" t="s">
        <v>242</v>
      </c>
      <c r="G88" s="0" t="n">
        <v>3.932</v>
      </c>
      <c r="H88" s="0" t="n">
        <v>4.416</v>
      </c>
      <c r="I88" s="0" t="n">
        <v>4.713</v>
      </c>
      <c r="J88" s="0" t="n">
        <v>4.953</v>
      </c>
      <c r="K88" s="0" t="n">
        <v>5.003</v>
      </c>
      <c r="L88" s="0" t="n">
        <v>5.033</v>
      </c>
      <c r="M88" s="0" t="n">
        <v>6.445</v>
      </c>
      <c r="N88" s="0" t="n">
        <v>6.794</v>
      </c>
      <c r="O88" s="0" t="n">
        <v>6.364</v>
      </c>
      <c r="P88" s="0" t="n">
        <v>4.279</v>
      </c>
      <c r="Q88" s="0" t="n">
        <v>4.187</v>
      </c>
      <c r="R88" s="0" t="n">
        <v>4.373</v>
      </c>
      <c r="S88" s="0" t="n">
        <v>5.403</v>
      </c>
      <c r="T88" s="0" t="n">
        <v>5.615</v>
      </c>
      <c r="U88" s="0" t="n">
        <v>6.321</v>
      </c>
      <c r="V88" s="0" t="n">
        <v>6.759</v>
      </c>
      <c r="W88" s="0" t="n">
        <v>7.054</v>
      </c>
      <c r="X88" s="0" t="n">
        <v>7.389</v>
      </c>
      <c r="Y88" s="0" t="n">
        <v>8.163</v>
      </c>
      <c r="Z88" s="0" t="n">
        <v>8.414</v>
      </c>
      <c r="AA88" s="0" t="n">
        <v>8.725</v>
      </c>
      <c r="AB88" s="0" t="n">
        <v>9.268</v>
      </c>
      <c r="AC88" s="0" t="n">
        <v>9.972</v>
      </c>
      <c r="AD88" s="0" t="n">
        <v>10.575</v>
      </c>
      <c r="AE88" s="0" t="n">
        <v>11.771</v>
      </c>
      <c r="AF88" s="0" t="n">
        <v>13.134</v>
      </c>
      <c r="AG88" s="0" t="n">
        <v>15.795</v>
      </c>
      <c r="AH88" s="0" t="n">
        <v>17.957</v>
      </c>
      <c r="AI88" s="0" t="n">
        <v>22.648</v>
      </c>
      <c r="AJ88" s="0" t="n">
        <v>24.538</v>
      </c>
      <c r="AK88" s="0" t="n">
        <v>27.134</v>
      </c>
      <c r="AL88" s="0" t="n">
        <v>29.524</v>
      </c>
      <c r="AM88" s="0" t="n">
        <v>31.679</v>
      </c>
      <c r="AN88" s="0" t="n">
        <v>34.503</v>
      </c>
      <c r="AO88" s="0" t="n">
        <v>36.9</v>
      </c>
      <c r="AP88" s="0" t="n">
        <v>38.642</v>
      </c>
      <c r="AQ88" s="0" t="n">
        <v>39.949</v>
      </c>
      <c r="AR88" s="0" t="n">
        <v>41.667</v>
      </c>
      <c r="AS88" s="0" t="n">
        <v>43.432</v>
      </c>
      <c r="AT88" s="0" t="n">
        <v>44.566</v>
      </c>
      <c r="AU88" s="0" t="n">
        <v>43.762</v>
      </c>
      <c r="AV88" s="0" t="n">
        <v>46.362</v>
      </c>
      <c r="AW88" s="0" t="n">
        <v>48.722</v>
      </c>
      <c r="AX88" s="0" t="n">
        <v>50.989</v>
      </c>
      <c r="AY88" s="0" t="n">
        <v>53.57</v>
      </c>
      <c r="AZ88" s="0" t="n">
        <v>56.556</v>
      </c>
      <c r="BA88" s="0" t="n">
        <v>59.709</v>
      </c>
      <c r="BB88" s="0" t="n">
        <v>63.038</v>
      </c>
      <c r="BC88" s="0" t="n">
        <v>66.553</v>
      </c>
      <c r="BD88" s="0" t="n">
        <v>70.263</v>
      </c>
      <c r="BE88" s="0" t="n">
        <v>2022</v>
      </c>
    </row>
    <row r="89" customFormat="false" ht="15" hidden="false" customHeight="false" outlineLevel="0" collapsed="false">
      <c r="A89" s="0" t="s">
        <v>99</v>
      </c>
      <c r="B89" s="0" t="s">
        <v>332</v>
      </c>
      <c r="C89" s="0" t="s">
        <v>444</v>
      </c>
      <c r="D89" s="0" t="s">
        <v>240</v>
      </c>
      <c r="E89" s="0" t="s">
        <v>241</v>
      </c>
      <c r="F89" s="0" t="s">
        <v>242</v>
      </c>
      <c r="G89" s="0" t="s">
        <v>445</v>
      </c>
      <c r="H89" s="0" t="s">
        <v>445</v>
      </c>
      <c r="I89" s="0" t="s">
        <v>445</v>
      </c>
      <c r="J89" s="0" t="s">
        <v>445</v>
      </c>
      <c r="K89" s="0" t="s">
        <v>445</v>
      </c>
      <c r="L89" s="0" t="s">
        <v>445</v>
      </c>
      <c r="M89" s="0" t="s">
        <v>445</v>
      </c>
      <c r="N89" s="0" t="s">
        <v>445</v>
      </c>
      <c r="O89" s="0" t="s">
        <v>445</v>
      </c>
      <c r="P89" s="0" t="s">
        <v>445</v>
      </c>
      <c r="Q89" s="0" t="s">
        <v>445</v>
      </c>
      <c r="R89" s="0" t="s">
        <v>445</v>
      </c>
      <c r="S89" s="0" t="n">
        <v>2.875</v>
      </c>
      <c r="T89" s="0" t="n">
        <v>5.152</v>
      </c>
      <c r="U89" s="0" t="n">
        <v>11.881</v>
      </c>
      <c r="V89" s="0" t="n">
        <v>16.639</v>
      </c>
      <c r="W89" s="0" t="n">
        <v>21.035</v>
      </c>
      <c r="X89" s="0" t="n">
        <v>22.166</v>
      </c>
      <c r="Y89" s="0" t="n">
        <v>22.135</v>
      </c>
      <c r="Z89" s="0" t="n">
        <v>16.87</v>
      </c>
      <c r="AA89" s="0" t="n">
        <v>18.292</v>
      </c>
      <c r="AB89" s="0" t="n">
        <v>22.153</v>
      </c>
      <c r="AC89" s="0" t="n">
        <v>24.637</v>
      </c>
      <c r="AD89" s="0" t="n">
        <v>30.834</v>
      </c>
      <c r="AE89" s="0" t="n">
        <v>43.152</v>
      </c>
      <c r="AF89" s="0" t="n">
        <v>57.125</v>
      </c>
      <c r="AG89" s="0" t="n">
        <v>81.003</v>
      </c>
      <c r="AH89" s="0" t="n">
        <v>104.85</v>
      </c>
      <c r="AI89" s="0" t="n">
        <v>133.442</v>
      </c>
      <c r="AJ89" s="0" t="n">
        <v>115.309</v>
      </c>
      <c r="AK89" s="0" t="n">
        <v>148.047</v>
      </c>
      <c r="AL89" s="0" t="n">
        <v>192.626</v>
      </c>
      <c r="AM89" s="0" t="n">
        <v>207.999</v>
      </c>
      <c r="AN89" s="0" t="n">
        <v>236.635</v>
      </c>
      <c r="AO89" s="0" t="n">
        <v>221.416</v>
      </c>
      <c r="AP89" s="0" t="n">
        <v>184.388</v>
      </c>
      <c r="AQ89" s="0" t="n">
        <v>137.289</v>
      </c>
      <c r="AR89" s="0" t="n">
        <v>166.806</v>
      </c>
      <c r="AS89" s="0" t="n">
        <v>179.34</v>
      </c>
      <c r="AT89" s="0" t="n">
        <v>181.667</v>
      </c>
      <c r="AU89" s="0" t="n">
        <v>171.082</v>
      </c>
      <c r="AV89" s="0" t="n">
        <v>197.112</v>
      </c>
      <c r="AW89" s="0" t="n">
        <v>225.529</v>
      </c>
      <c r="AX89" s="0" t="n">
        <v>260.51</v>
      </c>
      <c r="AY89" s="0" t="n">
        <v>296.74</v>
      </c>
      <c r="AZ89" s="0" t="n">
        <v>312.99</v>
      </c>
      <c r="BA89" s="0" t="n">
        <v>327.308</v>
      </c>
      <c r="BB89" s="0" t="n">
        <v>350.694</v>
      </c>
      <c r="BC89" s="0" t="n">
        <v>370.044</v>
      </c>
      <c r="BD89" s="0" t="n">
        <v>388.61</v>
      </c>
      <c r="BE89" s="0" t="n">
        <v>2022</v>
      </c>
    </row>
    <row r="90" customFormat="false" ht="15" hidden="false" customHeight="false" outlineLevel="0" collapsed="false">
      <c r="A90" s="0" t="s">
        <v>100</v>
      </c>
      <c r="B90" s="0" t="s">
        <v>333</v>
      </c>
      <c r="C90" s="0" t="s">
        <v>444</v>
      </c>
      <c r="D90" s="0" t="s">
        <v>240</v>
      </c>
      <c r="E90" s="0" t="s">
        <v>241</v>
      </c>
      <c r="F90" s="0" t="s">
        <v>242</v>
      </c>
      <c r="G90" s="0" t="n">
        <v>13.449</v>
      </c>
      <c r="H90" s="0" t="n">
        <v>12.667</v>
      </c>
      <c r="I90" s="0" t="n">
        <v>12.196</v>
      </c>
      <c r="J90" s="0" t="n">
        <v>11.279</v>
      </c>
      <c r="K90" s="0" t="n">
        <v>11.703</v>
      </c>
      <c r="L90" s="0" t="n">
        <v>11.646</v>
      </c>
      <c r="M90" s="0" t="n">
        <v>13.832</v>
      </c>
      <c r="N90" s="0" t="n">
        <v>15.163</v>
      </c>
      <c r="O90" s="0" t="n">
        <v>15.722</v>
      </c>
      <c r="P90" s="0" t="n">
        <v>15.586</v>
      </c>
      <c r="Q90" s="0" t="n">
        <v>16.219</v>
      </c>
      <c r="R90" s="0" t="n">
        <v>15.315</v>
      </c>
      <c r="S90" s="0" t="n">
        <v>15.084</v>
      </c>
      <c r="T90" s="0" t="n">
        <v>10.479</v>
      </c>
      <c r="U90" s="0" t="n">
        <v>12.547</v>
      </c>
      <c r="V90" s="0" t="n">
        <v>15.905</v>
      </c>
      <c r="W90" s="0" t="n">
        <v>18.064</v>
      </c>
      <c r="X90" s="0" t="n">
        <v>18.3</v>
      </c>
      <c r="Y90" s="0" t="n">
        <v>20.63</v>
      </c>
      <c r="Z90" s="0" t="n">
        <v>18.594</v>
      </c>
      <c r="AA90" s="0" t="n">
        <v>18.206</v>
      </c>
      <c r="AB90" s="0" t="n">
        <v>18.697</v>
      </c>
      <c r="AC90" s="0" t="n">
        <v>19.03</v>
      </c>
      <c r="AD90" s="0" t="n">
        <v>21.391</v>
      </c>
      <c r="AE90" s="0" t="n">
        <v>22.79</v>
      </c>
      <c r="AF90" s="0" t="n">
        <v>26.308</v>
      </c>
      <c r="AG90" s="0" t="n">
        <v>29.668</v>
      </c>
      <c r="AH90" s="0" t="n">
        <v>36.708</v>
      </c>
      <c r="AI90" s="0" t="n">
        <v>41.059</v>
      </c>
      <c r="AJ90" s="0" t="n">
        <v>42.347</v>
      </c>
      <c r="AK90" s="0" t="n">
        <v>45.406</v>
      </c>
      <c r="AL90" s="0" t="n">
        <v>46.555</v>
      </c>
      <c r="AM90" s="0" t="n">
        <v>56.407</v>
      </c>
      <c r="AN90" s="0" t="n">
        <v>61.703</v>
      </c>
      <c r="AO90" s="0" t="n">
        <v>68.395</v>
      </c>
      <c r="AP90" s="0" t="n">
        <v>70.37</v>
      </c>
      <c r="AQ90" s="0" t="n">
        <v>74.816</v>
      </c>
      <c r="AR90" s="0" t="n">
        <v>81.965</v>
      </c>
      <c r="AS90" s="0" t="n">
        <v>92.211</v>
      </c>
      <c r="AT90" s="0" t="n">
        <v>100.328</v>
      </c>
      <c r="AU90" s="0" t="n">
        <v>100.912</v>
      </c>
      <c r="AV90" s="0" t="n">
        <v>109.875</v>
      </c>
      <c r="AW90" s="0" t="n">
        <v>113.701</v>
      </c>
      <c r="AX90" s="0" t="n">
        <v>108.923</v>
      </c>
      <c r="AY90" s="0" t="n">
        <v>104.001</v>
      </c>
      <c r="AZ90" s="0" t="n">
        <v>109.646</v>
      </c>
      <c r="BA90" s="0" t="n">
        <v>118.046</v>
      </c>
      <c r="BB90" s="0" t="n">
        <v>126.229</v>
      </c>
      <c r="BC90" s="0" t="n">
        <v>135.491</v>
      </c>
      <c r="BD90" s="0" t="n">
        <v>145.378</v>
      </c>
      <c r="BE90" s="0" t="n">
        <v>2022</v>
      </c>
    </row>
    <row r="91" customFormat="false" ht="15" hidden="false" customHeight="false" outlineLevel="0" collapsed="false">
      <c r="A91" s="0" t="s">
        <v>101</v>
      </c>
      <c r="B91" s="0" t="s">
        <v>334</v>
      </c>
      <c r="C91" s="0" t="s">
        <v>444</v>
      </c>
      <c r="D91" s="0" t="s">
        <v>240</v>
      </c>
      <c r="E91" s="0" t="s">
        <v>241</v>
      </c>
      <c r="F91" s="0" t="s">
        <v>242</v>
      </c>
      <c r="G91" s="0" t="n">
        <v>0.033</v>
      </c>
      <c r="H91" s="0" t="n">
        <v>0.035</v>
      </c>
      <c r="I91" s="0" t="n">
        <v>0.033</v>
      </c>
      <c r="J91" s="0" t="n">
        <v>0.031</v>
      </c>
      <c r="K91" s="0" t="n">
        <v>0.034</v>
      </c>
      <c r="L91" s="0" t="n">
        <v>0.026</v>
      </c>
      <c r="M91" s="0" t="n">
        <v>0.026</v>
      </c>
      <c r="N91" s="0" t="n">
        <v>0.03</v>
      </c>
      <c r="O91" s="0" t="n">
        <v>0.038</v>
      </c>
      <c r="P91" s="0" t="n">
        <v>0.038</v>
      </c>
      <c r="Q91" s="0" t="n">
        <v>0.037</v>
      </c>
      <c r="R91" s="0" t="n">
        <v>0.041</v>
      </c>
      <c r="S91" s="0" t="n">
        <v>0.062</v>
      </c>
      <c r="T91" s="0" t="n">
        <v>0.059</v>
      </c>
      <c r="U91" s="0" t="n">
        <v>0.067</v>
      </c>
      <c r="V91" s="0" t="n">
        <v>0.069</v>
      </c>
      <c r="W91" s="0" t="n">
        <v>0.081</v>
      </c>
      <c r="X91" s="0" t="n">
        <v>0.08</v>
      </c>
      <c r="Y91" s="0" t="n">
        <v>0.075</v>
      </c>
      <c r="Z91" s="0" t="n">
        <v>0.077</v>
      </c>
      <c r="AA91" s="0" t="n">
        <v>0.075</v>
      </c>
      <c r="AB91" s="0" t="n">
        <v>0.065</v>
      </c>
      <c r="AC91" s="0" t="n">
        <v>0.075</v>
      </c>
      <c r="AD91" s="0" t="n">
        <v>0.097</v>
      </c>
      <c r="AE91" s="0" t="n">
        <v>0.104</v>
      </c>
      <c r="AF91" s="0" t="n">
        <v>0.114</v>
      </c>
      <c r="AG91" s="0" t="n">
        <v>0.112</v>
      </c>
      <c r="AH91" s="0" t="n">
        <v>0.138</v>
      </c>
      <c r="AI91" s="0" t="n">
        <v>0.15</v>
      </c>
      <c r="AJ91" s="0" t="n">
        <v>0.142</v>
      </c>
      <c r="AK91" s="0" t="n">
        <v>0.166</v>
      </c>
      <c r="AL91" s="0" t="n">
        <v>0.196</v>
      </c>
      <c r="AM91" s="0" t="n">
        <v>0.207</v>
      </c>
      <c r="AN91" s="0" t="n">
        <v>0.202</v>
      </c>
      <c r="AO91" s="0" t="n">
        <v>0.201</v>
      </c>
      <c r="AP91" s="0" t="n">
        <v>0.192</v>
      </c>
      <c r="AQ91" s="0" t="n">
        <v>0.207</v>
      </c>
      <c r="AR91" s="0" t="n">
        <v>0.223</v>
      </c>
      <c r="AS91" s="0" t="n">
        <v>0.234</v>
      </c>
      <c r="AT91" s="0" t="n">
        <v>0.217</v>
      </c>
      <c r="AU91" s="0" t="n">
        <v>0.224</v>
      </c>
      <c r="AV91" s="0" t="n">
        <v>0.29</v>
      </c>
      <c r="AW91" s="0" t="n">
        <v>0.271</v>
      </c>
      <c r="AX91" s="0" t="n">
        <v>0.279</v>
      </c>
      <c r="AY91" s="0" t="n">
        <v>0.311</v>
      </c>
      <c r="AZ91" s="0" t="n">
        <v>0.332</v>
      </c>
      <c r="BA91" s="0" t="n">
        <v>0.349</v>
      </c>
      <c r="BB91" s="0" t="n">
        <v>0.365</v>
      </c>
      <c r="BC91" s="0" t="n">
        <v>0.379</v>
      </c>
      <c r="BD91" s="0" t="n">
        <v>0.394</v>
      </c>
      <c r="BE91" s="0" t="n">
        <v>2022</v>
      </c>
    </row>
    <row r="92" customFormat="false" ht="15" hidden="false" customHeight="false" outlineLevel="0" collapsed="false">
      <c r="A92" s="0" t="s">
        <v>102</v>
      </c>
      <c r="B92" s="0" t="s">
        <v>335</v>
      </c>
      <c r="C92" s="0" t="s">
        <v>444</v>
      </c>
      <c r="D92" s="0" t="s">
        <v>240</v>
      </c>
      <c r="E92" s="0" t="s">
        <v>241</v>
      </c>
      <c r="F92" s="0" t="s">
        <v>242</v>
      </c>
      <c r="G92" s="0" t="n">
        <v>65.368</v>
      </c>
      <c r="H92" s="0" t="n">
        <v>72.934</v>
      </c>
      <c r="I92" s="0" t="n">
        <v>78.349</v>
      </c>
      <c r="J92" s="0" t="n">
        <v>87.761</v>
      </c>
      <c r="K92" s="0" t="n">
        <v>97.511</v>
      </c>
      <c r="L92" s="0" t="n">
        <v>101.296</v>
      </c>
      <c r="M92" s="0" t="n">
        <v>116.836</v>
      </c>
      <c r="N92" s="0" t="n">
        <v>147.949</v>
      </c>
      <c r="O92" s="0" t="n">
        <v>199.593</v>
      </c>
      <c r="P92" s="0" t="n">
        <v>246.929</v>
      </c>
      <c r="Q92" s="0" t="n">
        <v>283.365</v>
      </c>
      <c r="R92" s="0" t="n">
        <v>330.658</v>
      </c>
      <c r="S92" s="0" t="n">
        <v>355.516</v>
      </c>
      <c r="T92" s="0" t="n">
        <v>392.731</v>
      </c>
      <c r="U92" s="0" t="n">
        <v>463.432</v>
      </c>
      <c r="V92" s="0" t="n">
        <v>566.595</v>
      </c>
      <c r="W92" s="0" t="n">
        <v>610.164</v>
      </c>
      <c r="X92" s="0" t="n">
        <v>570.594</v>
      </c>
      <c r="Y92" s="0" t="n">
        <v>382.855</v>
      </c>
      <c r="Z92" s="0" t="n">
        <v>497.254</v>
      </c>
      <c r="AA92" s="0" t="n">
        <v>576.483</v>
      </c>
      <c r="AB92" s="0" t="n">
        <v>547.743</v>
      </c>
      <c r="AC92" s="0" t="n">
        <v>626.989</v>
      </c>
      <c r="AD92" s="0" t="n">
        <v>702.696</v>
      </c>
      <c r="AE92" s="0" t="n">
        <v>792.532</v>
      </c>
      <c r="AF92" s="0" t="n">
        <v>934.708</v>
      </c>
      <c r="AG92" s="67" t="n">
        <v>1052.61</v>
      </c>
      <c r="AH92" s="67" t="n">
        <v>1172.465</v>
      </c>
      <c r="AI92" s="67" t="n">
        <v>1049.168</v>
      </c>
      <c r="AJ92" s="0" t="n">
        <v>943.739</v>
      </c>
      <c r="AK92" s="67" t="n">
        <v>1143.568</v>
      </c>
      <c r="AL92" s="67" t="n">
        <v>1253.419</v>
      </c>
      <c r="AM92" s="67" t="n">
        <v>1278.046</v>
      </c>
      <c r="AN92" s="67" t="n">
        <v>1370.633</v>
      </c>
      <c r="AO92" s="67" t="n">
        <v>1484.489</v>
      </c>
      <c r="AP92" s="67" t="n">
        <v>1466.039</v>
      </c>
      <c r="AQ92" s="67" t="n">
        <v>1499.362</v>
      </c>
      <c r="AR92" s="67" t="n">
        <v>1623.074</v>
      </c>
      <c r="AS92" s="67" t="n">
        <v>1725.373</v>
      </c>
      <c r="AT92" s="67" t="n">
        <v>1651.423</v>
      </c>
      <c r="AU92" s="67" t="n">
        <v>1644.676</v>
      </c>
      <c r="AV92" s="67" t="n">
        <v>1818.432</v>
      </c>
      <c r="AW92" s="67" t="n">
        <v>1673.917</v>
      </c>
      <c r="AX92" s="67" t="n">
        <v>1712.793</v>
      </c>
      <c r="AY92" s="67" t="n">
        <v>1760.947</v>
      </c>
      <c r="AZ92" s="67" t="n">
        <v>1842.661</v>
      </c>
      <c r="BA92" s="67" t="n">
        <v>1924.4</v>
      </c>
      <c r="BB92" s="67" t="n">
        <v>2004.894</v>
      </c>
      <c r="BC92" s="67" t="n">
        <v>2087.319</v>
      </c>
      <c r="BD92" s="67" t="n">
        <v>2171.007</v>
      </c>
      <c r="BE92" s="0" t="n">
        <v>2023</v>
      </c>
    </row>
    <row r="93" customFormat="false" ht="15" hidden="false" customHeight="false" outlineLevel="0" collapsed="false">
      <c r="A93" s="0" t="s">
        <v>103</v>
      </c>
      <c r="B93" s="5" t="s">
        <v>336</v>
      </c>
      <c r="C93" s="0" t="s">
        <v>444</v>
      </c>
      <c r="D93" s="0" t="s">
        <v>240</v>
      </c>
      <c r="E93" s="0" t="s">
        <v>241</v>
      </c>
      <c r="F93" s="0" t="s">
        <v>242</v>
      </c>
      <c r="G93" s="0" t="s">
        <v>445</v>
      </c>
      <c r="H93" s="0" t="s">
        <v>445</v>
      </c>
      <c r="I93" s="0" t="s">
        <v>445</v>
      </c>
      <c r="J93" s="0" t="s">
        <v>445</v>
      </c>
      <c r="K93" s="0" t="s">
        <v>445</v>
      </c>
      <c r="L93" s="0" t="s">
        <v>445</v>
      </c>
      <c r="M93" s="0" t="s">
        <v>445</v>
      </c>
      <c r="N93" s="0" t="s">
        <v>445</v>
      </c>
      <c r="O93" s="0" t="s">
        <v>445</v>
      </c>
      <c r="P93" s="0" t="s">
        <v>445</v>
      </c>
      <c r="Q93" s="0" t="s">
        <v>445</v>
      </c>
      <c r="R93" s="0" t="s">
        <v>445</v>
      </c>
      <c r="S93" s="0" t="s">
        <v>445</v>
      </c>
      <c r="T93" s="0" t="s">
        <v>445</v>
      </c>
      <c r="U93" s="0" t="s">
        <v>445</v>
      </c>
      <c r="V93" s="0" t="s">
        <v>445</v>
      </c>
      <c r="W93" s="0" t="s">
        <v>445</v>
      </c>
      <c r="X93" s="0" t="s">
        <v>445</v>
      </c>
      <c r="Y93" s="0" t="s">
        <v>445</v>
      </c>
      <c r="Z93" s="0" t="s">
        <v>445</v>
      </c>
      <c r="AA93" s="0" t="n">
        <v>2.217</v>
      </c>
      <c r="AB93" s="0" t="n">
        <v>2.509</v>
      </c>
      <c r="AC93" s="0" t="n">
        <v>2.73</v>
      </c>
      <c r="AD93" s="0" t="n">
        <v>3.39</v>
      </c>
      <c r="AE93" s="0" t="n">
        <v>3.71</v>
      </c>
      <c r="AF93" s="0" t="n">
        <v>3.828</v>
      </c>
      <c r="AG93" s="0" t="n">
        <v>4.019</v>
      </c>
      <c r="AH93" s="0" t="n">
        <v>4.868</v>
      </c>
      <c r="AI93" s="0" t="n">
        <v>5.202</v>
      </c>
      <c r="AJ93" s="0" t="n">
        <v>5.03</v>
      </c>
      <c r="AK93" s="0" t="n">
        <v>5.348</v>
      </c>
      <c r="AL93" s="0" t="n">
        <v>6.34</v>
      </c>
      <c r="AM93" s="0" t="n">
        <v>6.167</v>
      </c>
      <c r="AN93" s="0" t="n">
        <v>6.735</v>
      </c>
      <c r="AO93" s="0" t="n">
        <v>7.076</v>
      </c>
      <c r="AP93" s="0" t="n">
        <v>6.296</v>
      </c>
      <c r="AQ93" s="0" t="n">
        <v>6.681</v>
      </c>
      <c r="AR93" s="0" t="n">
        <v>7.178</v>
      </c>
      <c r="AS93" s="0" t="n">
        <v>7.882</v>
      </c>
      <c r="AT93" s="0" t="n">
        <v>7.9</v>
      </c>
      <c r="AU93" s="0" t="n">
        <v>7.728</v>
      </c>
      <c r="AV93" s="0" t="n">
        <v>9.418</v>
      </c>
      <c r="AW93" s="0" t="n">
        <v>9.355</v>
      </c>
      <c r="AX93" s="0" t="n">
        <v>10.477</v>
      </c>
      <c r="AY93" s="0" t="n">
        <v>11.318</v>
      </c>
      <c r="AZ93" s="0" t="n">
        <v>12.215</v>
      </c>
      <c r="BA93" s="0" t="n">
        <v>13.067</v>
      </c>
      <c r="BB93" s="0" t="n">
        <v>13.876</v>
      </c>
      <c r="BC93" s="0" t="n">
        <v>14.68</v>
      </c>
      <c r="BD93" s="0" t="n">
        <v>15.516</v>
      </c>
      <c r="BE93" s="0" t="n">
        <v>2022</v>
      </c>
    </row>
    <row r="94" customFormat="false" ht="15" hidden="false" customHeight="false" outlineLevel="0" collapsed="false">
      <c r="A94" s="0" t="s">
        <v>104</v>
      </c>
      <c r="B94" s="0" t="s">
        <v>337</v>
      </c>
      <c r="C94" s="0" t="s">
        <v>444</v>
      </c>
      <c r="D94" s="0" t="s">
        <v>240</v>
      </c>
      <c r="E94" s="0" t="s">
        <v>241</v>
      </c>
      <c r="F94" s="0" t="s">
        <v>242</v>
      </c>
      <c r="G94" s="0" t="s">
        <v>445</v>
      </c>
      <c r="H94" s="0" t="n">
        <v>25.249</v>
      </c>
      <c r="I94" s="0" t="n">
        <v>21.583</v>
      </c>
      <c r="J94" s="0" t="n">
        <v>20.871</v>
      </c>
      <c r="K94" s="0" t="n">
        <v>21.7</v>
      </c>
      <c r="L94" s="0" t="n">
        <v>21.445</v>
      </c>
      <c r="M94" s="0" t="n">
        <v>17.904</v>
      </c>
      <c r="N94" s="0" t="n">
        <v>22.368</v>
      </c>
      <c r="O94" s="0" t="n">
        <v>20.69</v>
      </c>
      <c r="P94" s="0" t="n">
        <v>24.313</v>
      </c>
      <c r="Q94" s="0" t="n">
        <v>18.293</v>
      </c>
      <c r="R94" s="0" t="n">
        <v>10.826</v>
      </c>
      <c r="S94" s="0" t="n">
        <v>19.871</v>
      </c>
      <c r="T94" s="0" t="n">
        <v>23.955</v>
      </c>
      <c r="U94" s="0" t="n">
        <v>24.859</v>
      </c>
      <c r="V94" s="0" t="n">
        <v>27.186</v>
      </c>
      <c r="W94" s="0" t="n">
        <v>31.491</v>
      </c>
      <c r="X94" s="0" t="n">
        <v>30.35</v>
      </c>
      <c r="Y94" s="0" t="n">
        <v>25.941</v>
      </c>
      <c r="Z94" s="0" t="n">
        <v>30.126</v>
      </c>
      <c r="AA94" s="0" t="n">
        <v>37.714</v>
      </c>
      <c r="AB94" s="0" t="n">
        <v>34.906</v>
      </c>
      <c r="AC94" s="0" t="n">
        <v>38.129</v>
      </c>
      <c r="AD94" s="0" t="n">
        <v>47.869</v>
      </c>
      <c r="AE94" s="0" t="n">
        <v>59.439</v>
      </c>
      <c r="AF94" s="0" t="n">
        <v>80.799</v>
      </c>
      <c r="AG94" s="0" t="n">
        <v>101.548</v>
      </c>
      <c r="AH94" s="0" t="n">
        <v>114.608</v>
      </c>
      <c r="AI94" s="0" t="n">
        <v>147.391</v>
      </c>
      <c r="AJ94" s="0" t="n">
        <v>105.992</v>
      </c>
      <c r="AK94" s="0" t="n">
        <v>115.401</v>
      </c>
      <c r="AL94" s="0" t="n">
        <v>154.02</v>
      </c>
      <c r="AM94" s="0" t="n">
        <v>174.066</v>
      </c>
      <c r="AN94" s="0" t="n">
        <v>174.179</v>
      </c>
      <c r="AO94" s="0" t="n">
        <v>162.695</v>
      </c>
      <c r="AP94" s="0" t="n">
        <v>114.606</v>
      </c>
      <c r="AQ94" s="0" t="n">
        <v>109.399</v>
      </c>
      <c r="AR94" s="0" t="n">
        <v>120.688</v>
      </c>
      <c r="AS94" s="0" t="n">
        <v>138.211</v>
      </c>
      <c r="AT94" s="0" t="n">
        <v>138.695</v>
      </c>
      <c r="AU94" s="0" t="n">
        <v>107.516</v>
      </c>
      <c r="AV94" s="0" t="n">
        <v>141.773</v>
      </c>
      <c r="AW94" s="0" t="n">
        <v>182.846</v>
      </c>
      <c r="AX94" s="0" t="n">
        <v>161.784</v>
      </c>
      <c r="AY94" s="0" t="n">
        <v>160.397</v>
      </c>
      <c r="AZ94" s="0" t="n">
        <v>163.377</v>
      </c>
      <c r="BA94" s="0" t="n">
        <v>166.478</v>
      </c>
      <c r="BB94" s="0" t="n">
        <v>171.137</v>
      </c>
      <c r="BC94" s="0" t="n">
        <v>176.782</v>
      </c>
      <c r="BD94" s="0" t="n">
        <v>183.425</v>
      </c>
      <c r="BE94" s="0" t="n">
        <v>2022</v>
      </c>
    </row>
    <row r="95" customFormat="false" ht="15" hidden="false" customHeight="false" outlineLevel="0" collapsed="false">
      <c r="A95" s="0" t="s">
        <v>106</v>
      </c>
      <c r="B95" s="0" t="s">
        <v>338</v>
      </c>
      <c r="C95" s="0" t="s">
        <v>444</v>
      </c>
      <c r="D95" s="0" t="s">
        <v>240</v>
      </c>
      <c r="E95" s="0" t="s">
        <v>241</v>
      </c>
      <c r="F95" s="0" t="s">
        <v>242</v>
      </c>
      <c r="G95" s="0" t="s">
        <v>445</v>
      </c>
      <c r="H95" s="0" t="s">
        <v>445</v>
      </c>
      <c r="I95" s="0" t="s">
        <v>445</v>
      </c>
      <c r="J95" s="0" t="s">
        <v>445</v>
      </c>
      <c r="K95" s="0" t="s">
        <v>445</v>
      </c>
      <c r="L95" s="0" t="s">
        <v>445</v>
      </c>
      <c r="M95" s="0" t="s">
        <v>445</v>
      </c>
      <c r="N95" s="0" t="s">
        <v>445</v>
      </c>
      <c r="O95" s="0" t="s">
        <v>445</v>
      </c>
      <c r="P95" s="0" t="s">
        <v>445</v>
      </c>
      <c r="Q95" s="0" t="s">
        <v>445</v>
      </c>
      <c r="R95" s="0" t="s">
        <v>445</v>
      </c>
      <c r="S95" s="0" t="n">
        <v>0.917</v>
      </c>
      <c r="T95" s="0" t="n">
        <v>0.665</v>
      </c>
      <c r="U95" s="0" t="n">
        <v>1.108</v>
      </c>
      <c r="V95" s="0" t="n">
        <v>1.493</v>
      </c>
      <c r="W95" s="0" t="n">
        <v>1.822</v>
      </c>
      <c r="X95" s="0" t="n">
        <v>1.767</v>
      </c>
      <c r="Y95" s="0" t="n">
        <v>1.63</v>
      </c>
      <c r="Z95" s="0" t="n">
        <v>1.242</v>
      </c>
      <c r="AA95" s="0" t="n">
        <v>1.368</v>
      </c>
      <c r="AB95" s="0" t="n">
        <v>1.525</v>
      </c>
      <c r="AC95" s="0" t="n">
        <v>1.606</v>
      </c>
      <c r="AD95" s="0" t="n">
        <v>1.92</v>
      </c>
      <c r="AE95" s="0" t="n">
        <v>2.214</v>
      </c>
      <c r="AF95" s="0" t="n">
        <v>2.459</v>
      </c>
      <c r="AG95" s="0" t="n">
        <v>2.837</v>
      </c>
      <c r="AH95" s="0" t="n">
        <v>3.807</v>
      </c>
      <c r="AI95" s="0" t="n">
        <v>5.139</v>
      </c>
      <c r="AJ95" s="0" t="n">
        <v>4.69</v>
      </c>
      <c r="AK95" s="0" t="n">
        <v>4.794</v>
      </c>
      <c r="AL95" s="0" t="n">
        <v>6.198</v>
      </c>
      <c r="AM95" s="0" t="n">
        <v>6.604</v>
      </c>
      <c r="AN95" s="0" t="n">
        <v>7.335</v>
      </c>
      <c r="AO95" s="0" t="n">
        <v>7.467</v>
      </c>
      <c r="AP95" s="0" t="n">
        <v>6.678</v>
      </c>
      <c r="AQ95" s="0" t="n">
        <v>6.813</v>
      </c>
      <c r="AR95" s="0" t="n">
        <v>7.703</v>
      </c>
      <c r="AS95" s="0" t="n">
        <v>8.271</v>
      </c>
      <c r="AT95" s="0" t="n">
        <v>9.372</v>
      </c>
      <c r="AU95" s="0" t="n">
        <v>8.283</v>
      </c>
      <c r="AV95" s="0" t="n">
        <v>9.256</v>
      </c>
      <c r="AW95" s="0" t="n">
        <v>11.672</v>
      </c>
      <c r="AX95" s="0" t="n">
        <v>12.775</v>
      </c>
      <c r="AY95" s="0" t="n">
        <v>13.599</v>
      </c>
      <c r="AZ95" s="0" t="n">
        <v>14.666</v>
      </c>
      <c r="BA95" s="0" t="n">
        <v>15.622</v>
      </c>
      <c r="BB95" s="0" t="n">
        <v>16.52</v>
      </c>
      <c r="BC95" s="0" t="n">
        <v>17.35</v>
      </c>
      <c r="BD95" s="0" t="n">
        <v>18.216</v>
      </c>
      <c r="BE95" s="0" t="n">
        <v>2023</v>
      </c>
    </row>
    <row r="96" customFormat="false" ht="15" hidden="false" customHeight="false" outlineLevel="0" collapsed="false">
      <c r="A96" s="0" t="s">
        <v>108</v>
      </c>
      <c r="B96" s="0" t="s">
        <v>339</v>
      </c>
      <c r="C96" s="0" t="s">
        <v>444</v>
      </c>
      <c r="D96" s="0" t="s">
        <v>240</v>
      </c>
      <c r="E96" s="0" t="s">
        <v>241</v>
      </c>
      <c r="F96" s="0" t="s">
        <v>242</v>
      </c>
      <c r="G96" s="0" t="n">
        <v>1.913</v>
      </c>
      <c r="H96" s="0" t="n">
        <v>1.118</v>
      </c>
      <c r="I96" s="0" t="n">
        <v>1.119</v>
      </c>
      <c r="J96" s="0" t="n">
        <v>2.047</v>
      </c>
      <c r="K96" s="0" t="n">
        <v>2.93</v>
      </c>
      <c r="L96" s="0" t="n">
        <v>3.685</v>
      </c>
      <c r="M96" s="0" t="n">
        <v>2.577</v>
      </c>
      <c r="N96" s="0" t="n">
        <v>1.815</v>
      </c>
      <c r="O96" s="0" t="n">
        <v>1.182</v>
      </c>
      <c r="P96" s="0" t="n">
        <v>1.46</v>
      </c>
      <c r="Q96" s="0" t="n">
        <v>1.742</v>
      </c>
      <c r="R96" s="0" t="n">
        <v>2.053</v>
      </c>
      <c r="S96" s="0" t="n">
        <v>2.354</v>
      </c>
      <c r="T96" s="0" t="n">
        <v>2.652</v>
      </c>
      <c r="U96" s="0" t="n">
        <v>3.081</v>
      </c>
      <c r="V96" s="0" t="n">
        <v>3.579</v>
      </c>
      <c r="W96" s="0" t="n">
        <v>3.726</v>
      </c>
      <c r="X96" s="0" t="n">
        <v>3.515</v>
      </c>
      <c r="Y96" s="0" t="n">
        <v>1.334</v>
      </c>
      <c r="Z96" s="0" t="n">
        <v>1.415</v>
      </c>
      <c r="AA96" s="0" t="n">
        <v>1.72</v>
      </c>
      <c r="AB96" s="0" t="n">
        <v>1.757</v>
      </c>
      <c r="AC96" s="0" t="n">
        <v>1.844</v>
      </c>
      <c r="AD96" s="0" t="n">
        <v>2.26</v>
      </c>
      <c r="AE96" s="0" t="n">
        <v>2.651</v>
      </c>
      <c r="AF96" s="0" t="n">
        <v>3.079</v>
      </c>
      <c r="AG96" s="0" t="n">
        <v>3.934</v>
      </c>
      <c r="AH96" s="0" t="n">
        <v>4.757</v>
      </c>
      <c r="AI96" s="0" t="n">
        <v>5.946</v>
      </c>
      <c r="AJ96" s="0" t="n">
        <v>6.431</v>
      </c>
      <c r="AK96" s="0" t="n">
        <v>7.506</v>
      </c>
      <c r="AL96" s="0" t="n">
        <v>8.964</v>
      </c>
      <c r="AM96" s="0" t="n">
        <v>10.194</v>
      </c>
      <c r="AN96" s="0" t="n">
        <v>11.972</v>
      </c>
      <c r="AO96" s="0" t="n">
        <v>13.266</v>
      </c>
      <c r="AP96" s="0" t="n">
        <v>14.418</v>
      </c>
      <c r="AQ96" s="0" t="n">
        <v>15.904</v>
      </c>
      <c r="AR96" s="0" t="n">
        <v>17.055</v>
      </c>
      <c r="AS96" s="0" t="n">
        <v>18.131</v>
      </c>
      <c r="AT96" s="0" t="n">
        <v>18.77</v>
      </c>
      <c r="AU96" s="0" t="n">
        <v>18.511</v>
      </c>
      <c r="AV96" s="0" t="n">
        <v>18.533</v>
      </c>
      <c r="AW96" s="0" t="n">
        <v>15.121</v>
      </c>
      <c r="AX96" s="0" t="n">
        <v>15.197</v>
      </c>
      <c r="AY96" s="0" t="n">
        <v>15.19</v>
      </c>
      <c r="AZ96" s="0" t="n">
        <v>16.221</v>
      </c>
      <c r="BA96" s="0" t="n">
        <v>17.006</v>
      </c>
      <c r="BB96" s="0" t="n">
        <v>17.951</v>
      </c>
      <c r="BC96" s="0" t="n">
        <v>19.107</v>
      </c>
      <c r="BD96" s="0" t="n">
        <v>20.368</v>
      </c>
      <c r="BE96" s="0" t="n">
        <v>2022</v>
      </c>
    </row>
    <row r="97" customFormat="false" ht="15" hidden="false" customHeight="false" outlineLevel="0" collapsed="false">
      <c r="A97" s="0" t="s">
        <v>109</v>
      </c>
      <c r="B97" s="0" t="s">
        <v>340</v>
      </c>
      <c r="C97" s="0" t="s">
        <v>444</v>
      </c>
      <c r="D97" s="0" t="s">
        <v>240</v>
      </c>
      <c r="E97" s="0" t="s">
        <v>241</v>
      </c>
      <c r="F97" s="0" t="s">
        <v>242</v>
      </c>
      <c r="G97" s="0" t="s">
        <v>445</v>
      </c>
      <c r="H97" s="0" t="s">
        <v>445</v>
      </c>
      <c r="I97" s="0" t="s">
        <v>445</v>
      </c>
      <c r="J97" s="0" t="s">
        <v>445</v>
      </c>
      <c r="K97" s="0" t="s">
        <v>445</v>
      </c>
      <c r="L97" s="0" t="s">
        <v>445</v>
      </c>
      <c r="M97" s="0" t="s">
        <v>445</v>
      </c>
      <c r="N97" s="0" t="s">
        <v>445</v>
      </c>
      <c r="O97" s="0" t="s">
        <v>445</v>
      </c>
      <c r="P97" s="0" t="s">
        <v>445</v>
      </c>
      <c r="Q97" s="0" t="s">
        <v>445</v>
      </c>
      <c r="R97" s="0" t="s">
        <v>445</v>
      </c>
      <c r="S97" s="0" t="n">
        <v>1.694</v>
      </c>
      <c r="T97" s="0" t="n">
        <v>2.728</v>
      </c>
      <c r="U97" s="0" t="n">
        <v>4.533</v>
      </c>
      <c r="V97" s="0" t="n">
        <v>5.411</v>
      </c>
      <c r="W97" s="0" t="n">
        <v>5.975</v>
      </c>
      <c r="X97" s="0" t="n">
        <v>6.529</v>
      </c>
      <c r="Y97" s="0" t="n">
        <v>7.169</v>
      </c>
      <c r="Z97" s="0" t="n">
        <v>7.535</v>
      </c>
      <c r="AA97" s="0" t="n">
        <v>7.963</v>
      </c>
      <c r="AB97" s="0" t="n">
        <v>8.363</v>
      </c>
      <c r="AC97" s="0" t="n">
        <v>9.564</v>
      </c>
      <c r="AD97" s="0" t="n">
        <v>11.777</v>
      </c>
      <c r="AE97" s="0" t="n">
        <v>14.44</v>
      </c>
      <c r="AF97" s="0" t="n">
        <v>17.03</v>
      </c>
      <c r="AG97" s="0" t="n">
        <v>21.589</v>
      </c>
      <c r="AH97" s="0" t="n">
        <v>31.1</v>
      </c>
      <c r="AI97" s="0" t="n">
        <v>36.023</v>
      </c>
      <c r="AJ97" s="0" t="n">
        <v>26.48</v>
      </c>
      <c r="AK97" s="0" t="n">
        <v>23.998</v>
      </c>
      <c r="AL97" s="0" t="n">
        <v>27.74</v>
      </c>
      <c r="AM97" s="0" t="n">
        <v>28.191</v>
      </c>
      <c r="AN97" s="0" t="n">
        <v>30.21</v>
      </c>
      <c r="AO97" s="0" t="n">
        <v>31.395</v>
      </c>
      <c r="AP97" s="0" t="n">
        <v>27.266</v>
      </c>
      <c r="AQ97" s="0" t="n">
        <v>28.076</v>
      </c>
      <c r="AR97" s="0" t="n">
        <v>30.473</v>
      </c>
      <c r="AS97" s="0" t="n">
        <v>34.445</v>
      </c>
      <c r="AT97" s="0" t="n">
        <v>34.229</v>
      </c>
      <c r="AU97" s="0" t="n">
        <v>34.363</v>
      </c>
      <c r="AV97" s="0" t="n">
        <v>39.469</v>
      </c>
      <c r="AW97" s="0" t="n">
        <v>40.454</v>
      </c>
      <c r="AX97" s="0" t="n">
        <v>43.598</v>
      </c>
      <c r="AY97" s="0" t="n">
        <v>45.466</v>
      </c>
      <c r="AZ97" s="0" t="n">
        <v>48.274</v>
      </c>
      <c r="BA97" s="0" t="n">
        <v>50.747</v>
      </c>
      <c r="BB97" s="0" t="n">
        <v>53.319</v>
      </c>
      <c r="BC97" s="0" t="n">
        <v>56.024</v>
      </c>
      <c r="BD97" s="0" t="n">
        <v>58.828</v>
      </c>
      <c r="BE97" s="0" t="n">
        <v>2023</v>
      </c>
    </row>
    <row r="98" customFormat="false" ht="15" hidden="false" customHeight="false" outlineLevel="0" collapsed="false">
      <c r="A98" s="0" t="s">
        <v>110</v>
      </c>
      <c r="B98" s="0" t="s">
        <v>341</v>
      </c>
      <c r="C98" s="0" t="s">
        <v>444</v>
      </c>
      <c r="D98" s="0" t="s">
        <v>240</v>
      </c>
      <c r="E98" s="0" t="s">
        <v>241</v>
      </c>
      <c r="F98" s="0" t="s">
        <v>242</v>
      </c>
      <c r="G98" s="0" t="n">
        <v>4.02</v>
      </c>
      <c r="H98" s="0" t="n">
        <v>3.843</v>
      </c>
      <c r="I98" s="0" t="n">
        <v>2.621</v>
      </c>
      <c r="J98" s="0" t="n">
        <v>3.611</v>
      </c>
      <c r="K98" s="0" t="n">
        <v>4.269</v>
      </c>
      <c r="L98" s="0" t="n">
        <v>3.566</v>
      </c>
      <c r="M98" s="0" t="n">
        <v>2.78</v>
      </c>
      <c r="N98" s="0" t="n">
        <v>3.254</v>
      </c>
      <c r="O98" s="0" t="n">
        <v>3.269</v>
      </c>
      <c r="P98" s="0" t="n">
        <v>2.682</v>
      </c>
      <c r="Q98" s="0" t="n">
        <v>2.801</v>
      </c>
      <c r="R98" s="0" t="n">
        <v>4.392</v>
      </c>
      <c r="S98" s="0" t="n">
        <v>5.472</v>
      </c>
      <c r="T98" s="0" t="n">
        <v>7.435</v>
      </c>
      <c r="U98" s="0" t="n">
        <v>8.988</v>
      </c>
      <c r="V98" s="0" t="n">
        <v>10.971</v>
      </c>
      <c r="W98" s="0" t="n">
        <v>12.824</v>
      </c>
      <c r="X98" s="0" t="n">
        <v>15.535</v>
      </c>
      <c r="Y98" s="0" t="n">
        <v>17.059</v>
      </c>
      <c r="Z98" s="0" t="n">
        <v>17.174</v>
      </c>
      <c r="AA98" s="0" t="n">
        <v>17.018</v>
      </c>
      <c r="AB98" s="0" t="n">
        <v>17.361</v>
      </c>
      <c r="AC98" s="0" t="n">
        <v>18.837</v>
      </c>
      <c r="AD98" s="0" t="n">
        <v>19.486</v>
      </c>
      <c r="AE98" s="0" t="n">
        <v>21.16</v>
      </c>
      <c r="AF98" s="0" t="n">
        <v>21.497</v>
      </c>
      <c r="AG98" s="0" t="n">
        <v>22.023</v>
      </c>
      <c r="AH98" s="0" t="n">
        <v>24.827</v>
      </c>
      <c r="AI98" s="0" t="n">
        <v>29.119</v>
      </c>
      <c r="AJ98" s="0" t="n">
        <v>35.4</v>
      </c>
      <c r="AK98" s="0" t="n">
        <v>38.444</v>
      </c>
      <c r="AL98" s="0" t="n">
        <v>39.927</v>
      </c>
      <c r="AM98" s="0" t="n">
        <v>44.017</v>
      </c>
      <c r="AN98" s="0" t="n">
        <v>46.88</v>
      </c>
      <c r="AO98" s="0" t="n">
        <v>48.096</v>
      </c>
      <c r="AP98" s="0" t="n">
        <v>49.929</v>
      </c>
      <c r="AQ98" s="0" t="n">
        <v>51.148</v>
      </c>
      <c r="AR98" s="0" t="n">
        <v>53.028</v>
      </c>
      <c r="AS98" s="0" t="n">
        <v>54.901</v>
      </c>
      <c r="AT98" s="0" t="n">
        <v>50.88</v>
      </c>
      <c r="AU98" s="0" t="n">
        <v>24.494</v>
      </c>
      <c r="AV98" s="0" t="n">
        <v>20.476</v>
      </c>
      <c r="AW98" s="0" t="n">
        <v>21.78</v>
      </c>
      <c r="AX98" s="0" t="s">
        <v>445</v>
      </c>
      <c r="AY98" s="0" t="s">
        <v>445</v>
      </c>
      <c r="AZ98" s="0" t="s">
        <v>445</v>
      </c>
      <c r="BA98" s="0" t="s">
        <v>445</v>
      </c>
      <c r="BB98" s="0" t="s">
        <v>445</v>
      </c>
      <c r="BC98" s="0" t="s">
        <v>445</v>
      </c>
      <c r="BD98" s="0" t="s">
        <v>445</v>
      </c>
      <c r="BE98" s="0" t="n">
        <v>2020</v>
      </c>
    </row>
    <row r="99" customFormat="false" ht="15" hidden="false" customHeight="false" outlineLevel="0" collapsed="false">
      <c r="A99" s="0" t="s">
        <v>111</v>
      </c>
      <c r="B99" s="0" t="s">
        <v>342</v>
      </c>
      <c r="C99" s="0" t="s">
        <v>444</v>
      </c>
      <c r="D99" s="0" t="s">
        <v>240</v>
      </c>
      <c r="E99" s="0" t="s">
        <v>241</v>
      </c>
      <c r="F99" s="0" t="s">
        <v>242</v>
      </c>
      <c r="G99" s="0" t="n">
        <v>0.428</v>
      </c>
      <c r="H99" s="0" t="n">
        <v>0.435</v>
      </c>
      <c r="I99" s="0" t="n">
        <v>0.362</v>
      </c>
      <c r="J99" s="0" t="n">
        <v>0.401</v>
      </c>
      <c r="K99" s="0" t="n">
        <v>0.36</v>
      </c>
      <c r="L99" s="0" t="n">
        <v>0.288</v>
      </c>
      <c r="M99" s="0" t="n">
        <v>0.331</v>
      </c>
      <c r="N99" s="0" t="n">
        <v>0.434</v>
      </c>
      <c r="O99" s="0" t="n">
        <v>0.496</v>
      </c>
      <c r="P99" s="0" t="n">
        <v>0.519</v>
      </c>
      <c r="Q99" s="0" t="n">
        <v>0.635</v>
      </c>
      <c r="R99" s="0" t="n">
        <v>0.743</v>
      </c>
      <c r="S99" s="0" t="n">
        <v>0.863</v>
      </c>
      <c r="T99" s="0" t="n">
        <v>0.865</v>
      </c>
      <c r="U99" s="0" t="n">
        <v>0.915</v>
      </c>
      <c r="V99" s="0" t="n">
        <v>1.032</v>
      </c>
      <c r="W99" s="0" t="n">
        <v>0.977</v>
      </c>
      <c r="X99" s="0" t="n">
        <v>1.027</v>
      </c>
      <c r="Y99" s="0" t="n">
        <v>0.949</v>
      </c>
      <c r="Z99" s="0" t="n">
        <v>0.937</v>
      </c>
      <c r="AA99" s="0" t="n">
        <v>0.922</v>
      </c>
      <c r="AB99" s="0" t="n">
        <v>0.774</v>
      </c>
      <c r="AC99" s="0" t="n">
        <v>0.856</v>
      </c>
      <c r="AD99" s="0" t="n">
        <v>1.256</v>
      </c>
      <c r="AE99" s="0" t="n">
        <v>1.598</v>
      </c>
      <c r="AF99" s="0" t="n">
        <v>1.73</v>
      </c>
      <c r="AG99" s="0" t="n">
        <v>1.72</v>
      </c>
      <c r="AH99" s="0" t="n">
        <v>1.759</v>
      </c>
      <c r="AI99" s="0" t="n">
        <v>1.652</v>
      </c>
      <c r="AJ99" s="0" t="n">
        <v>1.937</v>
      </c>
      <c r="AK99" s="0" t="n">
        <v>2.356</v>
      </c>
      <c r="AL99" s="0" t="n">
        <v>2.571</v>
      </c>
      <c r="AM99" s="0" t="n">
        <v>2.465</v>
      </c>
      <c r="AN99" s="0" t="n">
        <v>2.345</v>
      </c>
      <c r="AO99" s="0" t="n">
        <v>2.477</v>
      </c>
      <c r="AP99" s="0" t="n">
        <v>2.202</v>
      </c>
      <c r="AQ99" s="0" t="n">
        <v>2.206</v>
      </c>
      <c r="AR99" s="0" t="n">
        <v>2.424</v>
      </c>
      <c r="AS99" s="0" t="n">
        <v>2.472</v>
      </c>
      <c r="AT99" s="0" t="n">
        <v>2.323</v>
      </c>
      <c r="AU99" s="0" t="n">
        <v>2.092</v>
      </c>
      <c r="AV99" s="0" t="n">
        <v>2.427</v>
      </c>
      <c r="AW99" s="0" t="n">
        <v>2.325</v>
      </c>
      <c r="AX99" s="0" t="n">
        <v>2.249</v>
      </c>
      <c r="AY99" s="0" t="n">
        <v>2.395</v>
      </c>
      <c r="AZ99" s="0" t="n">
        <v>2.524</v>
      </c>
      <c r="BA99" s="0" t="n">
        <v>2.64</v>
      </c>
      <c r="BB99" s="0" t="n">
        <v>2.736</v>
      </c>
      <c r="BC99" s="0" t="n">
        <v>2.837</v>
      </c>
      <c r="BD99" s="0" t="n">
        <v>3.037</v>
      </c>
      <c r="BE99" s="0" t="n">
        <v>2023</v>
      </c>
    </row>
    <row r="100" customFormat="false" ht="15" hidden="false" customHeight="false" outlineLevel="0" collapsed="false">
      <c r="A100" s="0" t="s">
        <v>112</v>
      </c>
      <c r="B100" s="0" t="s">
        <v>343</v>
      </c>
      <c r="C100" s="0" t="s">
        <v>444</v>
      </c>
      <c r="D100" s="0" t="s">
        <v>240</v>
      </c>
      <c r="E100" s="0" t="s">
        <v>241</v>
      </c>
      <c r="F100" s="0" t="s">
        <v>242</v>
      </c>
      <c r="G100" s="0" t="s">
        <v>445</v>
      </c>
      <c r="H100" s="0" t="s">
        <v>445</v>
      </c>
      <c r="I100" s="0" t="s">
        <v>445</v>
      </c>
      <c r="J100" s="0" t="s">
        <v>445</v>
      </c>
      <c r="K100" s="0" t="s">
        <v>445</v>
      </c>
      <c r="L100" s="0" t="s">
        <v>445</v>
      </c>
      <c r="M100" s="0" t="s">
        <v>445</v>
      </c>
      <c r="N100" s="0" t="s">
        <v>445</v>
      </c>
      <c r="O100" s="0" t="s">
        <v>445</v>
      </c>
      <c r="P100" s="0" t="s">
        <v>445</v>
      </c>
      <c r="Q100" s="0" t="s">
        <v>445</v>
      </c>
      <c r="R100" s="0" t="s">
        <v>445</v>
      </c>
      <c r="S100" s="0" t="s">
        <v>445</v>
      </c>
      <c r="T100" s="0" t="s">
        <v>445</v>
      </c>
      <c r="U100" s="0" t="s">
        <v>445</v>
      </c>
      <c r="V100" s="0" t="s">
        <v>445</v>
      </c>
      <c r="W100" s="0" t="s">
        <v>445</v>
      </c>
      <c r="X100" s="0" t="s">
        <v>445</v>
      </c>
      <c r="Y100" s="0" t="s">
        <v>445</v>
      </c>
      <c r="Z100" s="0" t="s">
        <v>445</v>
      </c>
      <c r="AA100" s="0" t="n">
        <v>0.863</v>
      </c>
      <c r="AB100" s="0" t="n">
        <v>0.904</v>
      </c>
      <c r="AC100" s="0" t="n">
        <v>0.943</v>
      </c>
      <c r="AD100" s="0" t="n">
        <v>0.714</v>
      </c>
      <c r="AE100" s="0" t="n">
        <v>0.897</v>
      </c>
      <c r="AF100" s="0" t="n">
        <v>0.944</v>
      </c>
      <c r="AG100" s="0" t="n">
        <v>1.109</v>
      </c>
      <c r="AH100" s="0" t="n">
        <v>1.344</v>
      </c>
      <c r="AI100" s="0" t="n">
        <v>1.676</v>
      </c>
      <c r="AJ100" s="0" t="n">
        <v>1.765</v>
      </c>
      <c r="AK100" s="0" t="n">
        <v>1.966</v>
      </c>
      <c r="AL100" s="0" t="n">
        <v>2.34</v>
      </c>
      <c r="AM100" s="0" t="n">
        <v>2.675</v>
      </c>
      <c r="AN100" s="0" t="n">
        <v>3.044</v>
      </c>
      <c r="AO100" s="0" t="n">
        <v>3.09</v>
      </c>
      <c r="AP100" s="0" t="n">
        <v>3.092</v>
      </c>
      <c r="AQ100" s="0" t="n">
        <v>3.256</v>
      </c>
      <c r="AR100" s="0" t="n">
        <v>3.321</v>
      </c>
      <c r="AS100" s="0" t="n">
        <v>3.264</v>
      </c>
      <c r="AT100" s="0" t="n">
        <v>3.08</v>
      </c>
      <c r="AU100" s="0" t="n">
        <v>3.037</v>
      </c>
      <c r="AV100" s="0" t="n">
        <v>3.509</v>
      </c>
      <c r="AW100" s="0" t="n">
        <v>3.974</v>
      </c>
      <c r="AX100" s="0" t="n">
        <v>4.39</v>
      </c>
      <c r="AY100" s="0" t="n">
        <v>4.754</v>
      </c>
      <c r="AZ100" s="0" t="n">
        <v>5.068</v>
      </c>
      <c r="BA100" s="0" t="n">
        <v>5.481</v>
      </c>
      <c r="BB100" s="0" t="n">
        <v>5.892</v>
      </c>
      <c r="BC100" s="0" t="n">
        <v>6.408</v>
      </c>
      <c r="BD100" s="0" t="n">
        <v>6.867</v>
      </c>
      <c r="BE100" s="0" t="n">
        <v>2022</v>
      </c>
    </row>
    <row r="101" customFormat="false" ht="15" hidden="false" customHeight="false" outlineLevel="0" collapsed="false">
      <c r="A101" s="0" t="s">
        <v>113</v>
      </c>
      <c r="B101" s="0" t="s">
        <v>344</v>
      </c>
      <c r="C101" s="0" t="s">
        <v>444</v>
      </c>
      <c r="D101" s="0" t="s">
        <v>240</v>
      </c>
      <c r="E101" s="0" t="s">
        <v>241</v>
      </c>
      <c r="F101" s="0" t="s">
        <v>242</v>
      </c>
      <c r="G101" s="0" t="n">
        <v>40.19</v>
      </c>
      <c r="H101" s="0" t="n">
        <v>34.72</v>
      </c>
      <c r="I101" s="0" t="n">
        <v>34.616</v>
      </c>
      <c r="J101" s="0" t="n">
        <v>32.988</v>
      </c>
      <c r="K101" s="0" t="n">
        <v>30.89</v>
      </c>
      <c r="L101" s="0" t="n">
        <v>30.384</v>
      </c>
      <c r="M101" s="0" t="n">
        <v>24.756</v>
      </c>
      <c r="N101" s="0" t="n">
        <v>23.009</v>
      </c>
      <c r="O101" s="0" t="n">
        <v>25.87</v>
      </c>
      <c r="P101" s="0" t="n">
        <v>27.446</v>
      </c>
      <c r="Q101" s="0" t="n">
        <v>31.627</v>
      </c>
      <c r="R101" s="0" t="n">
        <v>34.995</v>
      </c>
      <c r="S101" s="0" t="n">
        <v>35.459</v>
      </c>
      <c r="T101" s="0" t="n">
        <v>31.912</v>
      </c>
      <c r="U101" s="0" t="n">
        <v>29.719</v>
      </c>
      <c r="V101" s="0" t="n">
        <v>33.739</v>
      </c>
      <c r="W101" s="0" t="n">
        <v>36.827</v>
      </c>
      <c r="X101" s="0" t="n">
        <v>37.702</v>
      </c>
      <c r="Y101" s="0" t="n">
        <v>30.921</v>
      </c>
      <c r="Z101" s="0" t="n">
        <v>37.129</v>
      </c>
      <c r="AA101" s="0" t="n">
        <v>39.498</v>
      </c>
      <c r="AB101" s="0" t="n">
        <v>35.206</v>
      </c>
      <c r="AC101" s="0" t="n">
        <v>21.128</v>
      </c>
      <c r="AD101" s="0" t="n">
        <v>27.026</v>
      </c>
      <c r="AE101" s="0" t="n">
        <v>34.054</v>
      </c>
      <c r="AF101" s="0" t="n">
        <v>48.852</v>
      </c>
      <c r="AG101" s="0" t="n">
        <v>60.094</v>
      </c>
      <c r="AH101" s="0" t="n">
        <v>68.211</v>
      </c>
      <c r="AI101" s="0" t="n">
        <v>86.804</v>
      </c>
      <c r="AJ101" s="0" t="n">
        <v>60.809</v>
      </c>
      <c r="AK101" s="0" t="n">
        <v>75.381</v>
      </c>
      <c r="AL101" s="0" t="n">
        <v>48.17</v>
      </c>
      <c r="AM101" s="0" t="n">
        <v>92.542</v>
      </c>
      <c r="AN101" s="0" t="n">
        <v>75.352</v>
      </c>
      <c r="AO101" s="0" t="n">
        <v>57.373</v>
      </c>
      <c r="AP101" s="0" t="n">
        <v>48.718</v>
      </c>
      <c r="AQ101" s="0" t="n">
        <v>49.913</v>
      </c>
      <c r="AR101" s="0" t="n">
        <v>67.153</v>
      </c>
      <c r="AS101" s="0" t="n">
        <v>76.682</v>
      </c>
      <c r="AT101" s="0" t="n">
        <v>69.28</v>
      </c>
      <c r="AU101" s="0" t="n">
        <v>46.921</v>
      </c>
      <c r="AV101" s="0" t="n">
        <v>35.224</v>
      </c>
      <c r="AW101" s="0" t="n">
        <v>43.289</v>
      </c>
      <c r="AX101" s="0" t="n">
        <v>45.011</v>
      </c>
      <c r="AY101" s="0" t="n">
        <v>48.221</v>
      </c>
      <c r="AZ101" s="0" t="n">
        <v>50.559</v>
      </c>
      <c r="BA101" s="0" t="n">
        <v>52.286</v>
      </c>
      <c r="BB101" s="0" t="n">
        <v>53.017</v>
      </c>
      <c r="BC101" s="0" t="n">
        <v>53.801</v>
      </c>
      <c r="BD101" s="0" t="n">
        <v>55.191</v>
      </c>
      <c r="BE101" s="0" t="n">
        <v>2022</v>
      </c>
    </row>
    <row r="102" customFormat="false" ht="15" hidden="false" customHeight="false" outlineLevel="0" collapsed="false">
      <c r="A102" s="0" t="s">
        <v>114</v>
      </c>
      <c r="B102" s="0" t="s">
        <v>345</v>
      </c>
      <c r="C102" s="0" t="s">
        <v>444</v>
      </c>
      <c r="D102" s="0" t="s">
        <v>240</v>
      </c>
      <c r="E102" s="0" t="s">
        <v>241</v>
      </c>
      <c r="F102" s="0" t="s">
        <v>242</v>
      </c>
      <c r="G102" s="0" t="s">
        <v>445</v>
      </c>
      <c r="H102" s="0" t="s">
        <v>445</v>
      </c>
      <c r="I102" s="0" t="s">
        <v>445</v>
      </c>
      <c r="J102" s="0" t="s">
        <v>445</v>
      </c>
      <c r="K102" s="0" t="s">
        <v>445</v>
      </c>
      <c r="L102" s="0" t="s">
        <v>445</v>
      </c>
      <c r="M102" s="0" t="s">
        <v>445</v>
      </c>
      <c r="N102" s="0" t="s">
        <v>445</v>
      </c>
      <c r="O102" s="0" t="s">
        <v>445</v>
      </c>
      <c r="P102" s="0" t="s">
        <v>445</v>
      </c>
      <c r="Q102" s="0" t="s">
        <v>445</v>
      </c>
      <c r="R102" s="0" t="s">
        <v>445</v>
      </c>
      <c r="S102" s="0" t="s">
        <v>445</v>
      </c>
      <c r="T102" s="0" t="s">
        <v>445</v>
      </c>
      <c r="U102" s="0" t="s">
        <v>445</v>
      </c>
      <c r="V102" s="0" t="n">
        <v>6.696</v>
      </c>
      <c r="W102" s="0" t="n">
        <v>8.383</v>
      </c>
      <c r="X102" s="0" t="n">
        <v>10.119</v>
      </c>
      <c r="Y102" s="0" t="n">
        <v>11.24</v>
      </c>
      <c r="Z102" s="0" t="n">
        <v>10.972</v>
      </c>
      <c r="AA102" s="0" t="n">
        <v>11.525</v>
      </c>
      <c r="AB102" s="0" t="n">
        <v>12.238</v>
      </c>
      <c r="AC102" s="0" t="n">
        <v>14.257</v>
      </c>
      <c r="AD102" s="0" t="n">
        <v>18.782</v>
      </c>
      <c r="AE102" s="0" t="n">
        <v>22.624</v>
      </c>
      <c r="AF102" s="0" t="n">
        <v>26.115</v>
      </c>
      <c r="AG102" s="0" t="n">
        <v>30.203</v>
      </c>
      <c r="AH102" s="0" t="n">
        <v>39.764</v>
      </c>
      <c r="AI102" s="0" t="n">
        <v>48.03</v>
      </c>
      <c r="AJ102" s="0" t="n">
        <v>37.475</v>
      </c>
      <c r="AK102" s="0" t="n">
        <v>37.195</v>
      </c>
      <c r="AL102" s="0" t="n">
        <v>43.584</v>
      </c>
      <c r="AM102" s="0" t="n">
        <v>42.952</v>
      </c>
      <c r="AN102" s="0" t="n">
        <v>46.537</v>
      </c>
      <c r="AO102" s="0" t="n">
        <v>48.611</v>
      </c>
      <c r="AP102" s="0" t="n">
        <v>41.44</v>
      </c>
      <c r="AQ102" s="0" t="n">
        <v>43.035</v>
      </c>
      <c r="AR102" s="0" t="n">
        <v>47.742</v>
      </c>
      <c r="AS102" s="0" t="n">
        <v>53.776</v>
      </c>
      <c r="AT102" s="0" t="n">
        <v>54.815</v>
      </c>
      <c r="AU102" s="0" t="n">
        <v>56.919</v>
      </c>
      <c r="AV102" s="0" t="n">
        <v>66.843</v>
      </c>
      <c r="AW102" s="0" t="n">
        <v>71.03</v>
      </c>
      <c r="AX102" s="0" t="n">
        <v>77.926</v>
      </c>
      <c r="AY102" s="0" t="n">
        <v>81.17</v>
      </c>
      <c r="AZ102" s="0" t="n">
        <v>84.727</v>
      </c>
      <c r="BA102" s="0" t="n">
        <v>88.531</v>
      </c>
      <c r="BB102" s="0" t="n">
        <v>92.476</v>
      </c>
      <c r="BC102" s="0" t="n">
        <v>96.59</v>
      </c>
      <c r="BD102" s="0" t="n">
        <v>100.765</v>
      </c>
      <c r="BE102" s="0" t="n">
        <v>2023</v>
      </c>
    </row>
    <row r="103" customFormat="false" ht="15" hidden="false" customHeight="false" outlineLevel="0" collapsed="false">
      <c r="A103" s="0" t="s">
        <v>115</v>
      </c>
      <c r="B103" s="0" t="s">
        <v>346</v>
      </c>
      <c r="C103" s="0" t="s">
        <v>444</v>
      </c>
      <c r="D103" s="0" t="s">
        <v>240</v>
      </c>
      <c r="E103" s="0" t="s">
        <v>241</v>
      </c>
      <c r="F103" s="0" t="s">
        <v>242</v>
      </c>
      <c r="G103" s="0" t="n">
        <v>6.434</v>
      </c>
      <c r="H103" s="0" t="n">
        <v>5.549</v>
      </c>
      <c r="I103" s="0" t="n">
        <v>4.557</v>
      </c>
      <c r="J103" s="0" t="n">
        <v>4.473</v>
      </c>
      <c r="K103" s="0" t="n">
        <v>4.385</v>
      </c>
      <c r="L103" s="0" t="n">
        <v>4.544</v>
      </c>
      <c r="M103" s="0" t="n">
        <v>6.611</v>
      </c>
      <c r="N103" s="0" t="n">
        <v>8.211</v>
      </c>
      <c r="O103" s="0" t="n">
        <v>9.301</v>
      </c>
      <c r="P103" s="0" t="n">
        <v>9.903</v>
      </c>
      <c r="Q103" s="0" t="n">
        <v>12.628</v>
      </c>
      <c r="R103" s="0" t="n">
        <v>13.683</v>
      </c>
      <c r="S103" s="0" t="n">
        <v>15.328</v>
      </c>
      <c r="T103" s="0" t="n">
        <v>15.714</v>
      </c>
      <c r="U103" s="0" t="n">
        <v>17.487</v>
      </c>
      <c r="V103" s="0" t="n">
        <v>20.571</v>
      </c>
      <c r="W103" s="0" t="n">
        <v>20.464</v>
      </c>
      <c r="X103" s="0" t="n">
        <v>18.428</v>
      </c>
      <c r="Y103" s="0" t="n">
        <v>19.263</v>
      </c>
      <c r="Z103" s="0" t="n">
        <v>21.088</v>
      </c>
      <c r="AA103" s="0" t="n">
        <v>21.24</v>
      </c>
      <c r="AB103" s="0" t="n">
        <v>21.388</v>
      </c>
      <c r="AC103" s="0" t="n">
        <v>23.633</v>
      </c>
      <c r="AD103" s="0" t="n">
        <v>29.66</v>
      </c>
      <c r="AE103" s="0" t="n">
        <v>35.049</v>
      </c>
      <c r="AF103" s="0" t="n">
        <v>37.693</v>
      </c>
      <c r="AG103" s="0" t="n">
        <v>42.912</v>
      </c>
      <c r="AH103" s="0" t="n">
        <v>51.593</v>
      </c>
      <c r="AI103" s="0" t="n">
        <v>58.838</v>
      </c>
      <c r="AJ103" s="0" t="n">
        <v>54.408</v>
      </c>
      <c r="AK103" s="0" t="n">
        <v>56.26</v>
      </c>
      <c r="AL103" s="0" t="n">
        <v>61.685</v>
      </c>
      <c r="AM103" s="0" t="n">
        <v>59.814</v>
      </c>
      <c r="AN103" s="0" t="n">
        <v>65.204</v>
      </c>
      <c r="AO103" s="0" t="n">
        <v>68.823</v>
      </c>
      <c r="AP103" s="0" t="n">
        <v>60.078</v>
      </c>
      <c r="AQ103" s="0" t="n">
        <v>62.2</v>
      </c>
      <c r="AR103" s="0" t="n">
        <v>65.689</v>
      </c>
      <c r="AS103" s="0" t="n">
        <v>71.033</v>
      </c>
      <c r="AT103" s="0" t="n">
        <v>69.898</v>
      </c>
      <c r="AU103" s="0" t="n">
        <v>73.64</v>
      </c>
      <c r="AV103" s="0" t="n">
        <v>85.641</v>
      </c>
      <c r="AW103" s="0" t="n">
        <v>81.706</v>
      </c>
      <c r="AX103" s="0" t="n">
        <v>85.78</v>
      </c>
      <c r="AY103" s="0" t="n">
        <v>88.556</v>
      </c>
      <c r="AZ103" s="0" t="n">
        <v>93.366</v>
      </c>
      <c r="BA103" s="0" t="n">
        <v>97.424</v>
      </c>
      <c r="BB103" s="0" t="n">
        <v>101.572</v>
      </c>
      <c r="BC103" s="0" t="n">
        <v>105.834</v>
      </c>
      <c r="BD103" s="0" t="n">
        <v>110.144</v>
      </c>
      <c r="BE103" s="0" t="n">
        <v>2022</v>
      </c>
    </row>
    <row r="104" customFormat="false" ht="15" hidden="false" customHeight="false" outlineLevel="0" collapsed="false">
      <c r="A104" s="0" t="s">
        <v>347</v>
      </c>
      <c r="B104" s="0" t="s">
        <v>348</v>
      </c>
      <c r="C104" s="0" t="s">
        <v>444</v>
      </c>
      <c r="D104" s="0" t="s">
        <v>240</v>
      </c>
      <c r="E104" s="0" t="s">
        <v>241</v>
      </c>
      <c r="F104" s="0" t="s">
        <v>242</v>
      </c>
      <c r="G104" s="0" t="s">
        <v>445</v>
      </c>
      <c r="H104" s="0" t="s">
        <v>445</v>
      </c>
      <c r="I104" s="0" t="s">
        <v>445</v>
      </c>
      <c r="J104" s="0" t="s">
        <v>445</v>
      </c>
      <c r="K104" s="0" t="s">
        <v>445</v>
      </c>
      <c r="L104" s="0" t="s">
        <v>445</v>
      </c>
      <c r="M104" s="0" t="s">
        <v>445</v>
      </c>
      <c r="N104" s="0" t="s">
        <v>445</v>
      </c>
      <c r="O104" s="0" t="s">
        <v>445</v>
      </c>
      <c r="P104" s="0" t="s">
        <v>445</v>
      </c>
      <c r="Q104" s="0" t="s">
        <v>445</v>
      </c>
      <c r="R104" s="0" t="s">
        <v>445</v>
      </c>
      <c r="S104" s="0" t="s">
        <v>445</v>
      </c>
      <c r="T104" s="0" t="s">
        <v>445</v>
      </c>
      <c r="U104" s="0" t="s">
        <v>445</v>
      </c>
      <c r="V104" s="0" t="s">
        <v>445</v>
      </c>
      <c r="W104" s="0" t="s">
        <v>445</v>
      </c>
      <c r="X104" s="0" t="s">
        <v>445</v>
      </c>
      <c r="Y104" s="0" t="s">
        <v>445</v>
      </c>
      <c r="Z104" s="0" t="s">
        <v>445</v>
      </c>
      <c r="AA104" s="0" t="s">
        <v>445</v>
      </c>
      <c r="AB104" s="0" t="n">
        <v>6.86</v>
      </c>
      <c r="AC104" s="0" t="n">
        <v>7.372</v>
      </c>
      <c r="AD104" s="0" t="n">
        <v>8.247</v>
      </c>
      <c r="AE104" s="0" t="n">
        <v>10.643</v>
      </c>
      <c r="AF104" s="0" t="n">
        <v>12.16</v>
      </c>
      <c r="AG104" s="0" t="n">
        <v>14.874</v>
      </c>
      <c r="AH104" s="0" t="n">
        <v>18.44</v>
      </c>
      <c r="AI104" s="0" t="n">
        <v>21.027</v>
      </c>
      <c r="AJ104" s="0" t="n">
        <v>21.588</v>
      </c>
      <c r="AK104" s="0" t="n">
        <v>28.242</v>
      </c>
      <c r="AL104" s="0" t="n">
        <v>36.844</v>
      </c>
      <c r="AM104" s="0" t="n">
        <v>43.19</v>
      </c>
      <c r="AN104" s="0" t="n">
        <v>51.536</v>
      </c>
      <c r="AO104" s="0" t="n">
        <v>54.903</v>
      </c>
      <c r="AP104" s="0" t="n">
        <v>45.048</v>
      </c>
      <c r="AQ104" s="0" t="n">
        <v>45.071</v>
      </c>
      <c r="AR104" s="0" t="n">
        <v>50.384</v>
      </c>
      <c r="AS104" s="0" t="n">
        <v>55.191</v>
      </c>
      <c r="AT104" s="0" t="n">
        <v>55.082</v>
      </c>
      <c r="AU104" s="0" t="n">
        <v>25.344</v>
      </c>
      <c r="AV104" s="0" t="n">
        <v>30.969</v>
      </c>
      <c r="AW104" s="0" t="n">
        <v>24.464</v>
      </c>
      <c r="AX104" s="0" t="n">
        <v>47.061</v>
      </c>
      <c r="AY104" s="0" t="n">
        <v>54.677</v>
      </c>
      <c r="AZ104" s="0" t="n">
        <v>61.777</v>
      </c>
      <c r="BA104" s="0" t="n">
        <v>66.171</v>
      </c>
      <c r="BB104" s="0" t="n">
        <v>69.827</v>
      </c>
      <c r="BC104" s="0" t="n">
        <v>73.65</v>
      </c>
      <c r="BD104" s="0" t="n">
        <v>77.625</v>
      </c>
      <c r="BE104" s="0" t="n">
        <v>2023</v>
      </c>
    </row>
    <row r="105" customFormat="false" ht="15" hidden="false" customHeight="false" outlineLevel="0" collapsed="false">
      <c r="A105" s="0" t="s">
        <v>117</v>
      </c>
      <c r="B105" s="0" t="s">
        <v>349</v>
      </c>
      <c r="C105" s="0" t="s">
        <v>444</v>
      </c>
      <c r="D105" s="0" t="s">
        <v>240</v>
      </c>
      <c r="E105" s="0" t="s">
        <v>241</v>
      </c>
      <c r="F105" s="0" t="s">
        <v>242</v>
      </c>
      <c r="G105" s="0" t="n">
        <v>5.202</v>
      </c>
      <c r="H105" s="0" t="n">
        <v>4.759</v>
      </c>
      <c r="I105" s="0" t="n">
        <v>4.785</v>
      </c>
      <c r="J105" s="0" t="n">
        <v>4.686</v>
      </c>
      <c r="K105" s="0" t="n">
        <v>3.906</v>
      </c>
      <c r="L105" s="0" t="n">
        <v>3.803</v>
      </c>
      <c r="M105" s="0" t="n">
        <v>4.348</v>
      </c>
      <c r="N105" s="0" t="n">
        <v>3.213</v>
      </c>
      <c r="O105" s="0" t="n">
        <v>3.189</v>
      </c>
      <c r="P105" s="0" t="n">
        <v>3.176</v>
      </c>
      <c r="Q105" s="0" t="n">
        <v>3.931</v>
      </c>
      <c r="R105" s="0" t="n">
        <v>3.255</v>
      </c>
      <c r="S105" s="0" t="n">
        <v>3.715</v>
      </c>
      <c r="T105" s="0" t="n">
        <v>4.063</v>
      </c>
      <c r="U105" s="0" t="n">
        <v>3.522</v>
      </c>
      <c r="V105" s="0" t="n">
        <v>3.838</v>
      </c>
      <c r="W105" s="0" t="n">
        <v>4.932</v>
      </c>
      <c r="X105" s="0" t="n">
        <v>4.263</v>
      </c>
      <c r="Y105" s="0" t="n">
        <v>4.402</v>
      </c>
      <c r="Z105" s="0" t="n">
        <v>4.278</v>
      </c>
      <c r="AA105" s="0" t="n">
        <v>4.629</v>
      </c>
      <c r="AB105" s="0" t="n">
        <v>5.438</v>
      </c>
      <c r="AC105" s="0" t="n">
        <v>5.352</v>
      </c>
      <c r="AD105" s="0" t="n">
        <v>6.372</v>
      </c>
      <c r="AE105" s="0" t="n">
        <v>5.065</v>
      </c>
      <c r="AF105" s="0" t="n">
        <v>5.859</v>
      </c>
      <c r="AG105" s="0" t="n">
        <v>6.396</v>
      </c>
      <c r="AH105" s="0" t="n">
        <v>8.525</v>
      </c>
      <c r="AI105" s="0" t="n">
        <v>10.725</v>
      </c>
      <c r="AJ105" s="0" t="n">
        <v>9.617</v>
      </c>
      <c r="AK105" s="0" t="n">
        <v>9.983</v>
      </c>
      <c r="AL105" s="0" t="n">
        <v>11.552</v>
      </c>
      <c r="AM105" s="0" t="n">
        <v>11.579</v>
      </c>
      <c r="AN105" s="0" t="n">
        <v>12.424</v>
      </c>
      <c r="AO105" s="0" t="n">
        <v>12.523</v>
      </c>
      <c r="AP105" s="0" t="n">
        <v>11.323</v>
      </c>
      <c r="AQ105" s="0" t="n">
        <v>11.849</v>
      </c>
      <c r="AR105" s="0" t="n">
        <v>13.176</v>
      </c>
      <c r="AS105" s="0" t="n">
        <v>13.76</v>
      </c>
      <c r="AT105" s="0" t="n">
        <v>14.105</v>
      </c>
      <c r="AU105" s="0" t="n">
        <v>13.051</v>
      </c>
      <c r="AV105" s="0" t="n">
        <v>14.555</v>
      </c>
      <c r="AW105" s="0" t="n">
        <v>15.285</v>
      </c>
      <c r="AX105" s="0" t="n">
        <v>15.753</v>
      </c>
      <c r="AY105" s="0" t="n">
        <v>16.465</v>
      </c>
      <c r="AZ105" s="0" t="n">
        <v>17.917</v>
      </c>
      <c r="BA105" s="0" t="n">
        <v>19.268</v>
      </c>
      <c r="BB105" s="0" t="n">
        <v>20.762</v>
      </c>
      <c r="BC105" s="0" t="n">
        <v>22.725</v>
      </c>
      <c r="BD105" s="0" t="n">
        <v>24.898</v>
      </c>
      <c r="BE105" s="0" t="n">
        <v>2022</v>
      </c>
    </row>
    <row r="106" customFormat="false" ht="15" hidden="false" customHeight="false" outlineLevel="0" collapsed="false">
      <c r="A106" s="0" t="s">
        <v>118</v>
      </c>
      <c r="B106" s="0" t="s">
        <v>350</v>
      </c>
      <c r="C106" s="0" t="s">
        <v>444</v>
      </c>
      <c r="D106" s="0" t="s">
        <v>240</v>
      </c>
      <c r="E106" s="0" t="s">
        <v>241</v>
      </c>
      <c r="F106" s="0" t="s">
        <v>242</v>
      </c>
      <c r="G106" s="0" t="n">
        <v>3.022</v>
      </c>
      <c r="H106" s="0" t="n">
        <v>3.022</v>
      </c>
      <c r="I106" s="0" t="n">
        <v>2.881</v>
      </c>
      <c r="J106" s="0" t="n">
        <v>2.986</v>
      </c>
      <c r="K106" s="0" t="n">
        <v>2.949</v>
      </c>
      <c r="L106" s="0" t="n">
        <v>2.762</v>
      </c>
      <c r="M106" s="0" t="n">
        <v>2.883</v>
      </c>
      <c r="N106" s="0" t="n">
        <v>2.834</v>
      </c>
      <c r="O106" s="0" t="n">
        <v>3.258</v>
      </c>
      <c r="P106" s="0" t="n">
        <v>3.715</v>
      </c>
      <c r="Q106" s="0" t="n">
        <v>4.222</v>
      </c>
      <c r="R106" s="0" t="n">
        <v>5.38</v>
      </c>
      <c r="S106" s="0" t="n">
        <v>4.394</v>
      </c>
      <c r="T106" s="0" t="n">
        <v>5.056</v>
      </c>
      <c r="U106" s="0" t="n">
        <v>2.93</v>
      </c>
      <c r="V106" s="0" t="n">
        <v>3.412</v>
      </c>
      <c r="W106" s="0" t="n">
        <v>5.569</v>
      </c>
      <c r="X106" s="0" t="n">
        <v>6.504</v>
      </c>
      <c r="Y106" s="0" t="n">
        <v>4.275</v>
      </c>
      <c r="Z106" s="0" t="n">
        <v>4.336</v>
      </c>
      <c r="AA106" s="0" t="n">
        <v>4.257</v>
      </c>
      <c r="AB106" s="0" t="n">
        <v>4.178</v>
      </c>
      <c r="AC106" s="0" t="n">
        <v>4.922</v>
      </c>
      <c r="AD106" s="0" t="n">
        <v>4.521</v>
      </c>
      <c r="AE106" s="0" t="n">
        <v>4.895</v>
      </c>
      <c r="AF106" s="0" t="n">
        <v>5.148</v>
      </c>
      <c r="AG106" s="0" t="n">
        <v>5.63</v>
      </c>
      <c r="AH106" s="0" t="n">
        <v>6.24</v>
      </c>
      <c r="AI106" s="0" t="n">
        <v>7.492</v>
      </c>
      <c r="AJ106" s="0" t="n">
        <v>8.723</v>
      </c>
      <c r="AK106" s="0" t="n">
        <v>9.796</v>
      </c>
      <c r="AL106" s="0" t="n">
        <v>11.241</v>
      </c>
      <c r="AM106" s="0" t="n">
        <v>8.421</v>
      </c>
      <c r="AN106" s="0" t="n">
        <v>7.648</v>
      </c>
      <c r="AO106" s="0" t="n">
        <v>8.526</v>
      </c>
      <c r="AP106" s="0" t="n">
        <v>9.014</v>
      </c>
      <c r="AQ106" s="0" t="n">
        <v>7.733</v>
      </c>
      <c r="AR106" s="0" t="n">
        <v>8.943</v>
      </c>
      <c r="AS106" s="0" t="n">
        <v>9.882</v>
      </c>
      <c r="AT106" s="0" t="n">
        <v>11.031</v>
      </c>
      <c r="AU106" s="0" t="n">
        <v>11.847</v>
      </c>
      <c r="AV106" s="0" t="n">
        <v>12.476</v>
      </c>
      <c r="AW106" s="0" t="n">
        <v>12.522</v>
      </c>
      <c r="AX106" s="0" t="n">
        <v>13.127</v>
      </c>
      <c r="AY106" s="0" t="n">
        <v>11.241</v>
      </c>
      <c r="AZ106" s="0" t="n">
        <v>11.333</v>
      </c>
      <c r="BA106" s="0" t="n">
        <v>11.698</v>
      </c>
      <c r="BB106" s="0" t="n">
        <v>12.351</v>
      </c>
      <c r="BC106" s="0" t="n">
        <v>13.064</v>
      </c>
      <c r="BD106" s="0" t="n">
        <v>13.837</v>
      </c>
      <c r="BE106" s="0" t="n">
        <v>2022</v>
      </c>
    </row>
    <row r="107" customFormat="false" ht="15" hidden="false" customHeight="false" outlineLevel="0" collapsed="false">
      <c r="A107" s="0" t="s">
        <v>119</v>
      </c>
      <c r="B107" s="0" t="s">
        <v>351</v>
      </c>
      <c r="C107" s="0" t="s">
        <v>444</v>
      </c>
      <c r="D107" s="0" t="s">
        <v>240</v>
      </c>
      <c r="E107" s="0" t="s">
        <v>241</v>
      </c>
      <c r="F107" s="0" t="s">
        <v>242</v>
      </c>
      <c r="G107" s="0" t="n">
        <v>26.757</v>
      </c>
      <c r="H107" s="0" t="n">
        <v>27.321</v>
      </c>
      <c r="I107" s="0" t="n">
        <v>29.278</v>
      </c>
      <c r="J107" s="0" t="n">
        <v>32.745</v>
      </c>
      <c r="K107" s="0" t="n">
        <v>37.087</v>
      </c>
      <c r="L107" s="0" t="n">
        <v>34.09</v>
      </c>
      <c r="M107" s="0" t="n">
        <v>30.303</v>
      </c>
      <c r="N107" s="0" t="n">
        <v>34.529</v>
      </c>
      <c r="O107" s="0" t="n">
        <v>37.845</v>
      </c>
      <c r="P107" s="0" t="n">
        <v>41.678</v>
      </c>
      <c r="Q107" s="0" t="n">
        <v>47.245</v>
      </c>
      <c r="R107" s="0" t="n">
        <v>53.519</v>
      </c>
      <c r="S107" s="0" t="n">
        <v>64.427</v>
      </c>
      <c r="T107" s="0" t="n">
        <v>72.857</v>
      </c>
      <c r="U107" s="0" t="n">
        <v>81.156</v>
      </c>
      <c r="V107" s="0" t="n">
        <v>96.606</v>
      </c>
      <c r="W107" s="0" t="n">
        <v>109.846</v>
      </c>
      <c r="X107" s="0" t="n">
        <v>109.116</v>
      </c>
      <c r="Y107" s="0" t="n">
        <v>78.639</v>
      </c>
      <c r="Z107" s="0" t="n">
        <v>86.203</v>
      </c>
      <c r="AA107" s="0" t="n">
        <v>102.149</v>
      </c>
      <c r="AB107" s="0" t="n">
        <v>101.054</v>
      </c>
      <c r="AC107" s="0" t="n">
        <v>109.833</v>
      </c>
      <c r="AD107" s="0" t="n">
        <v>120.025</v>
      </c>
      <c r="AE107" s="0" t="n">
        <v>135.869</v>
      </c>
      <c r="AF107" s="0" t="n">
        <v>150.345</v>
      </c>
      <c r="AG107" s="0" t="n">
        <v>170.41</v>
      </c>
      <c r="AH107" s="0" t="n">
        <v>202.732</v>
      </c>
      <c r="AI107" s="0" t="n">
        <v>241.946</v>
      </c>
      <c r="AJ107" s="0" t="n">
        <v>211.847</v>
      </c>
      <c r="AK107" s="0" t="n">
        <v>258.64</v>
      </c>
      <c r="AL107" s="0" t="n">
        <v>302.184</v>
      </c>
      <c r="AM107" s="0" t="n">
        <v>318.909</v>
      </c>
      <c r="AN107" s="0" t="n">
        <v>327.869</v>
      </c>
      <c r="AO107" s="0" t="n">
        <v>342.868</v>
      </c>
      <c r="AP107" s="0" t="n">
        <v>301.355</v>
      </c>
      <c r="AQ107" s="0" t="n">
        <v>301.256</v>
      </c>
      <c r="AR107" s="0" t="n">
        <v>319.109</v>
      </c>
      <c r="AS107" s="0" t="n">
        <v>358.783</v>
      </c>
      <c r="AT107" s="0" t="n">
        <v>365.178</v>
      </c>
      <c r="AU107" s="0" t="n">
        <v>337.456</v>
      </c>
      <c r="AV107" s="0" t="n">
        <v>373.832</v>
      </c>
      <c r="AW107" s="0" t="n">
        <v>407.027</v>
      </c>
      <c r="AX107" s="0" t="n">
        <v>415.569</v>
      </c>
      <c r="AY107" s="0" t="n">
        <v>445.519</v>
      </c>
      <c r="AZ107" s="0" t="n">
        <v>477.829</v>
      </c>
      <c r="BA107" s="0" t="n">
        <v>509.068</v>
      </c>
      <c r="BB107" s="0" t="n">
        <v>538.333</v>
      </c>
      <c r="BC107" s="0" t="n">
        <v>570.626</v>
      </c>
      <c r="BD107" s="0" t="n">
        <v>603.082</v>
      </c>
      <c r="BE107" s="0" t="n">
        <v>2023</v>
      </c>
    </row>
    <row r="108" customFormat="false" ht="15" hidden="false" customHeight="false" outlineLevel="0" collapsed="false">
      <c r="A108" s="0" t="s">
        <v>120</v>
      </c>
      <c r="B108" s="0" t="s">
        <v>352</v>
      </c>
      <c r="C108" s="0" t="s">
        <v>444</v>
      </c>
      <c r="D108" s="0" t="s">
        <v>240</v>
      </c>
      <c r="E108" s="0" t="s">
        <v>241</v>
      </c>
      <c r="F108" s="0" t="s">
        <v>242</v>
      </c>
      <c r="G108" s="0" t="n">
        <v>0.063</v>
      </c>
      <c r="H108" s="0" t="n">
        <v>0.073</v>
      </c>
      <c r="I108" s="0" t="n">
        <v>0.087</v>
      </c>
      <c r="J108" s="0" t="n">
        <v>0.094</v>
      </c>
      <c r="K108" s="0" t="n">
        <v>0.113</v>
      </c>
      <c r="L108" s="0" t="n">
        <v>0.134</v>
      </c>
      <c r="M108" s="0" t="n">
        <v>0.158</v>
      </c>
      <c r="N108" s="0" t="n">
        <v>0.149</v>
      </c>
      <c r="O108" s="0" t="n">
        <v>0.178</v>
      </c>
      <c r="P108" s="0" t="n">
        <v>0.201</v>
      </c>
      <c r="Q108" s="0" t="n">
        <v>0.231</v>
      </c>
      <c r="R108" s="0" t="n">
        <v>0.262</v>
      </c>
      <c r="S108" s="0" t="n">
        <v>0.306</v>
      </c>
      <c r="T108" s="0" t="n">
        <v>0.346</v>
      </c>
      <c r="U108" s="0" t="n">
        <v>0.382</v>
      </c>
      <c r="V108" s="0" t="n">
        <v>0.466</v>
      </c>
      <c r="W108" s="0" t="n">
        <v>0.527</v>
      </c>
      <c r="X108" s="0" t="n">
        <v>0.652</v>
      </c>
      <c r="Y108" s="0" t="n">
        <v>0.693</v>
      </c>
      <c r="Z108" s="0" t="n">
        <v>0.756</v>
      </c>
      <c r="AA108" s="0" t="n">
        <v>0.801</v>
      </c>
      <c r="AB108" s="0" t="n">
        <v>0.767</v>
      </c>
      <c r="AC108" s="0" t="n">
        <v>0.828</v>
      </c>
      <c r="AD108" s="0" t="n">
        <v>1.052</v>
      </c>
      <c r="AE108" s="0" t="n">
        <v>1.227</v>
      </c>
      <c r="AF108" s="0" t="n">
        <v>1.163</v>
      </c>
      <c r="AG108" s="0" t="n">
        <v>1.575</v>
      </c>
      <c r="AH108" s="0" t="n">
        <v>1.868</v>
      </c>
      <c r="AI108" s="0" t="n">
        <v>2.272</v>
      </c>
      <c r="AJ108" s="0" t="n">
        <v>2.345</v>
      </c>
      <c r="AK108" s="0" t="n">
        <v>2.588</v>
      </c>
      <c r="AL108" s="0" t="n">
        <v>2.629</v>
      </c>
      <c r="AM108" s="0" t="n">
        <v>2.885</v>
      </c>
      <c r="AN108" s="0" t="n">
        <v>3.286</v>
      </c>
      <c r="AO108" s="0" t="n">
        <v>3.69</v>
      </c>
      <c r="AP108" s="0" t="n">
        <v>4.098</v>
      </c>
      <c r="AQ108" s="0" t="n">
        <v>4.367</v>
      </c>
      <c r="AR108" s="0" t="n">
        <v>4.747</v>
      </c>
      <c r="AS108" s="0" t="n">
        <v>5.294</v>
      </c>
      <c r="AT108" s="0" t="n">
        <v>5.599</v>
      </c>
      <c r="AU108" s="0" t="n">
        <v>3.739</v>
      </c>
      <c r="AV108" s="0" t="n">
        <v>5.392</v>
      </c>
      <c r="AW108" s="0" t="n">
        <v>6.238</v>
      </c>
      <c r="AX108" s="0" t="n">
        <v>6.685</v>
      </c>
      <c r="AY108" s="0" t="n">
        <v>7.199</v>
      </c>
      <c r="AZ108" s="0" t="n">
        <v>7.897</v>
      </c>
      <c r="BA108" s="0" t="n">
        <v>8.461</v>
      </c>
      <c r="BB108" s="0" t="n">
        <v>9.044</v>
      </c>
      <c r="BC108" s="0" t="n">
        <v>9.64</v>
      </c>
      <c r="BD108" s="0" t="n">
        <v>10.276</v>
      </c>
      <c r="BE108" s="0" t="n">
        <v>2022</v>
      </c>
    </row>
    <row r="109" customFormat="false" ht="15" hidden="false" customHeight="false" outlineLevel="0" collapsed="false">
      <c r="A109" s="0" t="s">
        <v>121</v>
      </c>
      <c r="B109" s="0" t="s">
        <v>353</v>
      </c>
      <c r="C109" s="0" t="s">
        <v>444</v>
      </c>
      <c r="D109" s="0" t="s">
        <v>240</v>
      </c>
      <c r="E109" s="0" t="s">
        <v>241</v>
      </c>
      <c r="F109" s="0" t="s">
        <v>242</v>
      </c>
      <c r="G109" s="0" t="n">
        <v>2.031</v>
      </c>
      <c r="H109" s="0" t="n">
        <v>1.66</v>
      </c>
      <c r="I109" s="0" t="n">
        <v>1.468</v>
      </c>
      <c r="J109" s="0" t="n">
        <v>1.418</v>
      </c>
      <c r="K109" s="0" t="n">
        <v>1.416</v>
      </c>
      <c r="L109" s="0" t="n">
        <v>1.426</v>
      </c>
      <c r="M109" s="0" t="n">
        <v>1.981</v>
      </c>
      <c r="N109" s="0" t="n">
        <v>2.308</v>
      </c>
      <c r="O109" s="0" t="n">
        <v>2.316</v>
      </c>
      <c r="P109" s="0" t="n">
        <v>2.827</v>
      </c>
      <c r="Q109" s="0" t="n">
        <v>3.223</v>
      </c>
      <c r="R109" s="0" t="n">
        <v>3.284</v>
      </c>
      <c r="S109" s="0" t="n">
        <v>3.372</v>
      </c>
      <c r="T109" s="0" t="n">
        <v>3.362</v>
      </c>
      <c r="U109" s="0" t="n">
        <v>2.575</v>
      </c>
      <c r="V109" s="0" t="n">
        <v>3.337</v>
      </c>
      <c r="W109" s="0" t="n">
        <v>3.416</v>
      </c>
      <c r="X109" s="0" t="n">
        <v>3.208</v>
      </c>
      <c r="Y109" s="0" t="n">
        <v>3.328</v>
      </c>
      <c r="Z109" s="0" t="n">
        <v>3.444</v>
      </c>
      <c r="AA109" s="0" t="n">
        <v>2.963</v>
      </c>
      <c r="AB109" s="0" t="n">
        <v>3.468</v>
      </c>
      <c r="AC109" s="0" t="n">
        <v>3.905</v>
      </c>
      <c r="AD109" s="0" t="n">
        <v>4.713</v>
      </c>
      <c r="AE109" s="0" t="n">
        <v>5.452</v>
      </c>
      <c r="AF109" s="0" t="n">
        <v>6.251</v>
      </c>
      <c r="AG109" s="0" t="n">
        <v>6.906</v>
      </c>
      <c r="AH109" s="0" t="n">
        <v>8.157</v>
      </c>
      <c r="AI109" s="0" t="n">
        <v>9.871</v>
      </c>
      <c r="AJ109" s="0" t="n">
        <v>10.249</v>
      </c>
      <c r="AK109" s="0" t="n">
        <v>10.698</v>
      </c>
      <c r="AL109" s="0" t="n">
        <v>12.993</v>
      </c>
      <c r="AM109" s="0" t="n">
        <v>12.45</v>
      </c>
      <c r="AN109" s="0" t="n">
        <v>13.243</v>
      </c>
      <c r="AO109" s="0" t="n">
        <v>14.369</v>
      </c>
      <c r="AP109" s="0" t="n">
        <v>13.106</v>
      </c>
      <c r="AQ109" s="0" t="n">
        <v>14.022</v>
      </c>
      <c r="AR109" s="0" t="n">
        <v>15.36</v>
      </c>
      <c r="AS109" s="0" t="n">
        <v>17.079</v>
      </c>
      <c r="AT109" s="0" t="n">
        <v>17.281</v>
      </c>
      <c r="AU109" s="0" t="n">
        <v>17.643</v>
      </c>
      <c r="AV109" s="0" t="n">
        <v>19.786</v>
      </c>
      <c r="AW109" s="0" t="n">
        <v>18.724</v>
      </c>
      <c r="AX109" s="0" t="n">
        <v>20.684</v>
      </c>
      <c r="AY109" s="0" t="n">
        <v>21.662</v>
      </c>
      <c r="AZ109" s="0" t="n">
        <v>22.984</v>
      </c>
      <c r="BA109" s="0" t="n">
        <v>24.565</v>
      </c>
      <c r="BB109" s="0" t="n">
        <v>26.244</v>
      </c>
      <c r="BC109" s="0" t="n">
        <v>28.049</v>
      </c>
      <c r="BD109" s="0" t="n">
        <v>29.946</v>
      </c>
      <c r="BE109" s="0" t="n">
        <v>2022</v>
      </c>
    </row>
    <row r="110" customFormat="false" ht="15" hidden="false" customHeight="false" outlineLevel="0" collapsed="false">
      <c r="A110" s="0" t="s">
        <v>122</v>
      </c>
      <c r="B110" s="0" t="s">
        <v>354</v>
      </c>
      <c r="C110" s="0" t="s">
        <v>444</v>
      </c>
      <c r="D110" s="0" t="s">
        <v>240</v>
      </c>
      <c r="E110" s="0" t="s">
        <v>241</v>
      </c>
      <c r="F110" s="0" t="s">
        <v>242</v>
      </c>
      <c r="G110" s="0" t="s">
        <v>445</v>
      </c>
      <c r="H110" s="0" t="s">
        <v>445</v>
      </c>
      <c r="I110" s="0" t="s">
        <v>445</v>
      </c>
      <c r="J110" s="0" t="s">
        <v>445</v>
      </c>
      <c r="K110" s="0" t="s">
        <v>445</v>
      </c>
      <c r="L110" s="0" t="s">
        <v>445</v>
      </c>
      <c r="M110" s="0" t="s">
        <v>445</v>
      </c>
      <c r="N110" s="0" t="s">
        <v>445</v>
      </c>
      <c r="O110" s="0" t="s">
        <v>445</v>
      </c>
      <c r="P110" s="0" t="s">
        <v>445</v>
      </c>
      <c r="Q110" s="0" t="s">
        <v>445</v>
      </c>
      <c r="R110" s="0" t="s">
        <v>445</v>
      </c>
      <c r="S110" s="0" t="s">
        <v>445</v>
      </c>
      <c r="T110" s="0" t="s">
        <v>445</v>
      </c>
      <c r="U110" s="0" t="s">
        <v>445</v>
      </c>
      <c r="V110" s="0" t="n">
        <v>3.38</v>
      </c>
      <c r="W110" s="0" t="n">
        <v>3.446</v>
      </c>
      <c r="X110" s="0" t="n">
        <v>3.489</v>
      </c>
      <c r="Y110" s="0" t="n">
        <v>3.697</v>
      </c>
      <c r="Z110" s="0" t="n">
        <v>3.858</v>
      </c>
      <c r="AA110" s="0" t="n">
        <v>4.075</v>
      </c>
      <c r="AB110" s="0" t="n">
        <v>4.089</v>
      </c>
      <c r="AC110" s="0" t="n">
        <v>4.478</v>
      </c>
      <c r="AD110" s="0" t="n">
        <v>5.455</v>
      </c>
      <c r="AE110" s="0" t="n">
        <v>6.102</v>
      </c>
      <c r="AF110" s="0" t="n">
        <v>6.415</v>
      </c>
      <c r="AG110" s="0" t="n">
        <v>6.811</v>
      </c>
      <c r="AH110" s="0" t="n">
        <v>7.989</v>
      </c>
      <c r="AI110" s="0" t="n">
        <v>9.127</v>
      </c>
      <c r="AJ110" s="0" t="n">
        <v>8.721</v>
      </c>
      <c r="AK110" s="0" t="n">
        <v>9.043</v>
      </c>
      <c r="AL110" s="0" t="n">
        <v>9.637</v>
      </c>
      <c r="AM110" s="0" t="n">
        <v>9.468</v>
      </c>
      <c r="AN110" s="0" t="n">
        <v>10.551</v>
      </c>
      <c r="AO110" s="0" t="n">
        <v>11.629</v>
      </c>
      <c r="AP110" s="0" t="n">
        <v>11.093</v>
      </c>
      <c r="AQ110" s="0" t="n">
        <v>11.665</v>
      </c>
      <c r="AR110" s="0" t="n">
        <v>13.48</v>
      </c>
      <c r="AS110" s="0" t="n">
        <v>15.411</v>
      </c>
      <c r="AT110" s="0" t="n">
        <v>16.006</v>
      </c>
      <c r="AU110" s="0" t="n">
        <v>15.238</v>
      </c>
      <c r="AV110" s="0" t="n">
        <v>18.136</v>
      </c>
      <c r="AW110" s="0" t="n">
        <v>18.372</v>
      </c>
      <c r="AX110" s="0" t="n">
        <v>20.963</v>
      </c>
      <c r="AY110" s="0" t="n">
        <v>22.737</v>
      </c>
      <c r="AZ110" s="0" t="n">
        <v>24.023</v>
      </c>
      <c r="BA110" s="0" t="n">
        <v>25.371</v>
      </c>
      <c r="BB110" s="0" t="n">
        <v>26.737</v>
      </c>
      <c r="BC110" s="0" t="n">
        <v>28.167</v>
      </c>
      <c r="BD110" s="0" t="n">
        <v>29.637</v>
      </c>
      <c r="BE110" s="0" t="n">
        <v>2023</v>
      </c>
    </row>
    <row r="111" customFormat="false" ht="15" hidden="false" customHeight="false" outlineLevel="0" collapsed="false">
      <c r="A111" s="0" t="s">
        <v>123</v>
      </c>
      <c r="B111" s="0" t="s">
        <v>355</v>
      </c>
      <c r="C111" s="0" t="s">
        <v>444</v>
      </c>
      <c r="D111" s="0" t="s">
        <v>240</v>
      </c>
      <c r="E111" s="0" t="s">
        <v>241</v>
      </c>
      <c r="F111" s="0" t="s">
        <v>242</v>
      </c>
      <c r="G111" s="0" t="s">
        <v>445</v>
      </c>
      <c r="H111" s="0" t="s">
        <v>445</v>
      </c>
      <c r="I111" s="0" t="s">
        <v>445</v>
      </c>
      <c r="J111" s="0" t="s">
        <v>445</v>
      </c>
      <c r="K111" s="0" t="s">
        <v>445</v>
      </c>
      <c r="L111" s="0" t="s">
        <v>445</v>
      </c>
      <c r="M111" s="0" t="s">
        <v>445</v>
      </c>
      <c r="N111" s="0" t="s">
        <v>445</v>
      </c>
      <c r="O111" s="0" t="s">
        <v>445</v>
      </c>
      <c r="P111" s="0" t="s">
        <v>445</v>
      </c>
      <c r="Q111" s="0" t="s">
        <v>445</v>
      </c>
      <c r="R111" s="0" t="s">
        <v>445</v>
      </c>
      <c r="S111" s="0" t="s">
        <v>445</v>
      </c>
      <c r="T111" s="0" t="s">
        <v>445</v>
      </c>
      <c r="U111" s="0" t="s">
        <v>445</v>
      </c>
      <c r="V111" s="0" t="s">
        <v>445</v>
      </c>
      <c r="W111" s="0" t="s">
        <v>445</v>
      </c>
      <c r="X111" s="0" t="n">
        <v>0.11</v>
      </c>
      <c r="Y111" s="0" t="n">
        <v>0.112</v>
      </c>
      <c r="Z111" s="0" t="n">
        <v>0.113</v>
      </c>
      <c r="AA111" s="0" t="n">
        <v>0.115</v>
      </c>
      <c r="AB111" s="0" t="n">
        <v>0.122</v>
      </c>
      <c r="AC111" s="0" t="n">
        <v>0.132</v>
      </c>
      <c r="AD111" s="0" t="n">
        <v>0.131</v>
      </c>
      <c r="AE111" s="0" t="n">
        <v>0.133</v>
      </c>
      <c r="AF111" s="0" t="n">
        <v>0.138</v>
      </c>
      <c r="AG111" s="0" t="n">
        <v>0.143</v>
      </c>
      <c r="AH111" s="0" t="n">
        <v>0.15</v>
      </c>
      <c r="AI111" s="0" t="n">
        <v>0.146</v>
      </c>
      <c r="AJ111" s="0" t="n">
        <v>0.151</v>
      </c>
      <c r="AK111" s="0" t="n">
        <v>0.16</v>
      </c>
      <c r="AL111" s="0" t="n">
        <v>0.172</v>
      </c>
      <c r="AM111" s="0" t="n">
        <v>0.18</v>
      </c>
      <c r="AN111" s="0" t="n">
        <v>0.186</v>
      </c>
      <c r="AO111" s="0" t="n">
        <v>0.185</v>
      </c>
      <c r="AP111" s="0" t="n">
        <v>0.183</v>
      </c>
      <c r="AQ111" s="0" t="n">
        <v>0.201</v>
      </c>
      <c r="AR111" s="0" t="n">
        <v>0.213</v>
      </c>
      <c r="AS111" s="0" t="n">
        <v>0.219</v>
      </c>
      <c r="AT111" s="0" t="n">
        <v>0.232</v>
      </c>
      <c r="AU111" s="0" t="n">
        <v>0.241</v>
      </c>
      <c r="AV111" s="0" t="n">
        <v>0.258</v>
      </c>
      <c r="AW111" s="0" t="n">
        <v>0.259</v>
      </c>
      <c r="AX111" s="0" t="n">
        <v>0.284</v>
      </c>
      <c r="AY111" s="0" t="n">
        <v>0.305</v>
      </c>
      <c r="AZ111" s="0" t="n">
        <v>0.318</v>
      </c>
      <c r="BA111" s="0" t="n">
        <v>0.33</v>
      </c>
      <c r="BB111" s="0" t="n">
        <v>0.342</v>
      </c>
      <c r="BC111" s="0" t="n">
        <v>0.354</v>
      </c>
      <c r="BD111" s="0" t="n">
        <v>0.366</v>
      </c>
      <c r="BE111" s="0" t="n">
        <v>2022</v>
      </c>
    </row>
    <row r="112" customFormat="false" ht="15" hidden="false" customHeight="false" outlineLevel="0" collapsed="false">
      <c r="A112" s="0" t="s">
        <v>124</v>
      </c>
      <c r="B112" s="0" t="s">
        <v>356</v>
      </c>
      <c r="C112" s="0" t="s">
        <v>444</v>
      </c>
      <c r="D112" s="0" t="s">
        <v>240</v>
      </c>
      <c r="E112" s="0" t="s">
        <v>241</v>
      </c>
      <c r="F112" s="0" t="s">
        <v>242</v>
      </c>
      <c r="G112" s="0" t="s">
        <v>445</v>
      </c>
      <c r="H112" s="0" t="s">
        <v>445</v>
      </c>
      <c r="I112" s="0" t="s">
        <v>445</v>
      </c>
      <c r="J112" s="0" t="s">
        <v>445</v>
      </c>
      <c r="K112" s="0" t="s">
        <v>445</v>
      </c>
      <c r="L112" s="0" t="s">
        <v>445</v>
      </c>
      <c r="M112" s="0" t="s">
        <v>445</v>
      </c>
      <c r="N112" s="0" t="s">
        <v>445</v>
      </c>
      <c r="O112" s="0" t="s">
        <v>445</v>
      </c>
      <c r="P112" s="0" t="s">
        <v>445</v>
      </c>
      <c r="Q112" s="0" t="n">
        <v>1.793</v>
      </c>
      <c r="R112" s="0" t="n">
        <v>2.055</v>
      </c>
      <c r="S112" s="0" t="n">
        <v>2.164</v>
      </c>
      <c r="T112" s="0" t="n">
        <v>1.847</v>
      </c>
      <c r="U112" s="0" t="n">
        <v>1.945</v>
      </c>
      <c r="V112" s="0" t="n">
        <v>2.092</v>
      </c>
      <c r="W112" s="0" t="n">
        <v>2.132</v>
      </c>
      <c r="X112" s="0" t="n">
        <v>2.072</v>
      </c>
      <c r="Y112" s="0" t="n">
        <v>2.027</v>
      </c>
      <c r="Z112" s="0" t="n">
        <v>1.986</v>
      </c>
      <c r="AA112" s="0" t="n">
        <v>1.78</v>
      </c>
      <c r="AB112" s="0" t="n">
        <v>1.746</v>
      </c>
      <c r="AC112" s="0" t="n">
        <v>1.777</v>
      </c>
      <c r="AD112" s="0" t="n">
        <v>2.051</v>
      </c>
      <c r="AE112" s="0" t="n">
        <v>2.362</v>
      </c>
      <c r="AF112" s="0" t="n">
        <v>2.936</v>
      </c>
      <c r="AG112" s="0" t="n">
        <v>4.009</v>
      </c>
      <c r="AH112" s="0" t="n">
        <v>4.328</v>
      </c>
      <c r="AI112" s="0" t="n">
        <v>5.138</v>
      </c>
      <c r="AJ112" s="0" t="n">
        <v>4.725</v>
      </c>
      <c r="AK112" s="0" t="n">
        <v>5.637</v>
      </c>
      <c r="AL112" s="0" t="n">
        <v>6.782</v>
      </c>
      <c r="AM112" s="0" t="n">
        <v>6.721</v>
      </c>
      <c r="AN112" s="0" t="n">
        <v>7.331</v>
      </c>
      <c r="AO112" s="0" t="n">
        <v>6.615</v>
      </c>
      <c r="AP112" s="0" t="n">
        <v>6.182</v>
      </c>
      <c r="AQ112" s="0" t="n">
        <v>6.414</v>
      </c>
      <c r="AR112" s="0" t="n">
        <v>6.826</v>
      </c>
      <c r="AS112" s="0" t="n">
        <v>7.472</v>
      </c>
      <c r="AT112" s="0" t="n">
        <v>7.894</v>
      </c>
      <c r="AU112" s="0" t="n">
        <v>8.464</v>
      </c>
      <c r="AV112" s="0" t="n">
        <v>9.126</v>
      </c>
      <c r="AW112" s="0" t="n">
        <v>9.799</v>
      </c>
      <c r="AX112" s="0" t="n">
        <v>10.543</v>
      </c>
      <c r="AY112" s="0" t="n">
        <v>10.628</v>
      </c>
      <c r="AZ112" s="0" t="n">
        <v>11.356</v>
      </c>
      <c r="BA112" s="0" t="n">
        <v>11.941</v>
      </c>
      <c r="BB112" s="0" t="n">
        <v>12.53</v>
      </c>
      <c r="BC112" s="0" t="n">
        <v>13.051</v>
      </c>
      <c r="BD112" s="0" t="n">
        <v>13.182</v>
      </c>
      <c r="BE112" s="0" t="n">
        <v>2023</v>
      </c>
    </row>
    <row r="113" customFormat="false" ht="15" hidden="false" customHeight="false" outlineLevel="0" collapsed="false">
      <c r="A113" s="0" t="s">
        <v>125</v>
      </c>
      <c r="B113" s="0" t="s">
        <v>357</v>
      </c>
      <c r="C113" s="0" t="s">
        <v>444</v>
      </c>
      <c r="D113" s="0" t="s">
        <v>240</v>
      </c>
      <c r="E113" s="0" t="s">
        <v>241</v>
      </c>
      <c r="F113" s="0" t="s">
        <v>242</v>
      </c>
      <c r="G113" s="0" t="n">
        <v>1.242</v>
      </c>
      <c r="H113" s="0" t="n">
        <v>1.179</v>
      </c>
      <c r="I113" s="0" t="n">
        <v>1.131</v>
      </c>
      <c r="J113" s="0" t="n">
        <v>1.198</v>
      </c>
      <c r="K113" s="0" t="n">
        <v>1.108</v>
      </c>
      <c r="L113" s="0" t="n">
        <v>1.122</v>
      </c>
      <c r="M113" s="0" t="n">
        <v>1.515</v>
      </c>
      <c r="N113" s="0" t="n">
        <v>1.919</v>
      </c>
      <c r="O113" s="0" t="n">
        <v>2.225</v>
      </c>
      <c r="P113" s="0" t="n">
        <v>2.286</v>
      </c>
      <c r="Q113" s="0" t="n">
        <v>2.743</v>
      </c>
      <c r="R113" s="0" t="n">
        <v>3.017</v>
      </c>
      <c r="S113" s="0" t="n">
        <v>3.398</v>
      </c>
      <c r="T113" s="0" t="n">
        <v>3.502</v>
      </c>
      <c r="U113" s="0" t="n">
        <v>3.887</v>
      </c>
      <c r="V113" s="0" t="n">
        <v>4.439</v>
      </c>
      <c r="W113" s="0" t="n">
        <v>4.59</v>
      </c>
      <c r="X113" s="0" t="n">
        <v>4.31</v>
      </c>
      <c r="Y113" s="0" t="n">
        <v>4.354</v>
      </c>
      <c r="Z113" s="0" t="n">
        <v>4.597</v>
      </c>
      <c r="AA113" s="0" t="n">
        <v>4.935</v>
      </c>
      <c r="AB113" s="0" t="n">
        <v>4.882</v>
      </c>
      <c r="AC113" s="0" t="n">
        <v>5.123</v>
      </c>
      <c r="AD113" s="0" t="n">
        <v>6.155</v>
      </c>
      <c r="AE113" s="0" t="n">
        <v>6.962</v>
      </c>
      <c r="AF113" s="0" t="n">
        <v>6.867</v>
      </c>
      <c r="AG113" s="0" t="n">
        <v>7.123</v>
      </c>
      <c r="AH113" s="0" t="n">
        <v>8.26</v>
      </c>
      <c r="AI113" s="0" t="n">
        <v>10.125</v>
      </c>
      <c r="AJ113" s="0" t="n">
        <v>9.252</v>
      </c>
      <c r="AK113" s="0" t="n">
        <v>10.138</v>
      </c>
      <c r="AL113" s="0" t="n">
        <v>11.673</v>
      </c>
      <c r="AM113" s="0" t="n">
        <v>11.826</v>
      </c>
      <c r="AN113" s="0" t="n">
        <v>12.293</v>
      </c>
      <c r="AO113" s="0" t="n">
        <v>13.074</v>
      </c>
      <c r="AP113" s="0" t="n">
        <v>12.007</v>
      </c>
      <c r="AQ113" s="0" t="n">
        <v>12.594</v>
      </c>
      <c r="AR113" s="0" t="n">
        <v>13.714</v>
      </c>
      <c r="AS113" s="0" t="n">
        <v>14.736</v>
      </c>
      <c r="AT113" s="0" t="n">
        <v>14.436</v>
      </c>
      <c r="AU113" s="0" t="n">
        <v>11.408</v>
      </c>
      <c r="AV113" s="0" t="n">
        <v>11.484</v>
      </c>
      <c r="AW113" s="0" t="n">
        <v>12.949</v>
      </c>
      <c r="AX113" s="0" t="n">
        <v>14.371</v>
      </c>
      <c r="AY113" s="0" t="n">
        <v>16.359</v>
      </c>
      <c r="AZ113" s="0" t="n">
        <v>17.651</v>
      </c>
      <c r="BA113" s="0" t="n">
        <v>18.954</v>
      </c>
      <c r="BB113" s="0" t="n">
        <v>20.189</v>
      </c>
      <c r="BC113" s="0" t="n">
        <v>21.488</v>
      </c>
      <c r="BD113" s="0" t="n">
        <v>22.842</v>
      </c>
      <c r="BE113" s="0" t="n">
        <v>2023</v>
      </c>
    </row>
    <row r="114" customFormat="false" ht="15" hidden="false" customHeight="false" outlineLevel="0" collapsed="false">
      <c r="A114" s="0" t="s">
        <v>126</v>
      </c>
      <c r="B114" s="0" t="s">
        <v>358</v>
      </c>
      <c r="C114" s="0" t="s">
        <v>444</v>
      </c>
      <c r="D114" s="0" t="s">
        <v>240</v>
      </c>
      <c r="E114" s="0" t="s">
        <v>241</v>
      </c>
      <c r="F114" s="0" t="s">
        <v>242</v>
      </c>
      <c r="G114" s="0" t="n">
        <v>242.153</v>
      </c>
      <c r="H114" s="0" t="n">
        <v>311.012</v>
      </c>
      <c r="I114" s="0" t="n">
        <v>225.706</v>
      </c>
      <c r="J114" s="0" t="n">
        <v>184.01</v>
      </c>
      <c r="K114" s="0" t="n">
        <v>217.001</v>
      </c>
      <c r="L114" s="0" t="n">
        <v>230.272</v>
      </c>
      <c r="M114" s="0" t="n">
        <v>159.434</v>
      </c>
      <c r="N114" s="0" t="n">
        <v>174.84</v>
      </c>
      <c r="O114" s="0" t="n">
        <v>213.893</v>
      </c>
      <c r="P114" s="0" t="n">
        <v>260.663</v>
      </c>
      <c r="Q114" s="0" t="n">
        <v>307.613</v>
      </c>
      <c r="R114" s="0" t="n">
        <v>368.772</v>
      </c>
      <c r="S114" s="0" t="n">
        <v>427.661</v>
      </c>
      <c r="T114" s="0" t="n">
        <v>530.226</v>
      </c>
      <c r="U114" s="0" t="n">
        <v>553.618</v>
      </c>
      <c r="V114" s="0" t="n">
        <v>380.182</v>
      </c>
      <c r="W114" s="0" t="n">
        <v>432.158</v>
      </c>
      <c r="X114" s="0" t="n">
        <v>523.45</v>
      </c>
      <c r="Y114" s="0" t="n">
        <v>557.485</v>
      </c>
      <c r="Z114" s="0" t="n">
        <v>631.24</v>
      </c>
      <c r="AA114" s="0" t="n">
        <v>742.061</v>
      </c>
      <c r="AB114" s="0" t="n">
        <v>796.055</v>
      </c>
      <c r="AC114" s="0" t="n">
        <v>810.666</v>
      </c>
      <c r="AD114" s="0" t="n">
        <v>765.55</v>
      </c>
      <c r="AE114" s="0" t="n">
        <v>819.459</v>
      </c>
      <c r="AF114" s="0" t="n">
        <v>917.572</v>
      </c>
      <c r="AG114" s="67" t="n">
        <v>1020.265</v>
      </c>
      <c r="AH114" s="67" t="n">
        <v>1102.356</v>
      </c>
      <c r="AI114" s="67" t="n">
        <v>1161.553</v>
      </c>
      <c r="AJ114" s="0" t="n">
        <v>943.437</v>
      </c>
      <c r="AK114" s="67" t="n">
        <v>1105.424</v>
      </c>
      <c r="AL114" s="67" t="n">
        <v>1229.014</v>
      </c>
      <c r="AM114" s="67" t="n">
        <v>1255.11</v>
      </c>
      <c r="AN114" s="67" t="n">
        <v>1327.436</v>
      </c>
      <c r="AO114" s="67" t="n">
        <v>1364.508</v>
      </c>
      <c r="AP114" s="67" t="n">
        <v>1213.294</v>
      </c>
      <c r="AQ114" s="67" t="n">
        <v>1112.233</v>
      </c>
      <c r="AR114" s="67" t="n">
        <v>1190.721</v>
      </c>
      <c r="AS114" s="67" t="n">
        <v>1256.3</v>
      </c>
      <c r="AT114" s="67" t="n">
        <v>1305.2</v>
      </c>
      <c r="AU114" s="67" t="n">
        <v>1120.832</v>
      </c>
      <c r="AV114" s="67" t="n">
        <v>1313.07</v>
      </c>
      <c r="AW114" s="67" t="n">
        <v>1463.324</v>
      </c>
      <c r="AX114" s="67" t="n">
        <v>1788.897</v>
      </c>
      <c r="AY114" s="67" t="n">
        <v>2017.025</v>
      </c>
      <c r="AZ114" s="67" t="n">
        <v>2128.07</v>
      </c>
      <c r="BA114" s="67" t="n">
        <v>2231.099</v>
      </c>
      <c r="BB114" s="67" t="n">
        <v>2331.637</v>
      </c>
      <c r="BC114" s="67" t="n">
        <v>2437.85</v>
      </c>
      <c r="BD114" s="67" t="n">
        <v>2543.963</v>
      </c>
      <c r="BE114" s="0" t="n">
        <v>2023</v>
      </c>
    </row>
    <row r="115" customFormat="false" ht="15" hidden="false" customHeight="false" outlineLevel="0" collapsed="false">
      <c r="A115" s="0" t="s">
        <v>127</v>
      </c>
      <c r="B115" s="0" t="s">
        <v>359</v>
      </c>
      <c r="C115" s="0" t="s">
        <v>444</v>
      </c>
      <c r="D115" s="0" t="s">
        <v>240</v>
      </c>
      <c r="E115" s="0" t="s">
        <v>241</v>
      </c>
      <c r="F115" s="0" t="s">
        <v>242</v>
      </c>
      <c r="G115" s="0" t="s">
        <v>445</v>
      </c>
      <c r="H115" s="0" t="s">
        <v>445</v>
      </c>
      <c r="I115" s="0" t="s">
        <v>445</v>
      </c>
      <c r="J115" s="0" t="s">
        <v>445</v>
      </c>
      <c r="K115" s="0" t="s">
        <v>445</v>
      </c>
      <c r="L115" s="0" t="s">
        <v>445</v>
      </c>
      <c r="M115" s="0" t="s">
        <v>445</v>
      </c>
      <c r="N115" s="0" t="s">
        <v>445</v>
      </c>
      <c r="O115" s="0" t="s">
        <v>445</v>
      </c>
      <c r="P115" s="0" t="s">
        <v>445</v>
      </c>
      <c r="Q115" s="0" t="s">
        <v>445</v>
      </c>
      <c r="R115" s="0" t="s">
        <v>445</v>
      </c>
      <c r="S115" s="0" t="s">
        <v>445</v>
      </c>
      <c r="T115" s="0" t="s">
        <v>445</v>
      </c>
      <c r="U115" s="0" t="s">
        <v>445</v>
      </c>
      <c r="V115" s="0" t="n">
        <v>0.22</v>
      </c>
      <c r="W115" s="0" t="n">
        <v>0.217</v>
      </c>
      <c r="X115" s="0" t="n">
        <v>0.204</v>
      </c>
      <c r="Y115" s="0" t="n">
        <v>0.217</v>
      </c>
      <c r="Z115" s="0" t="n">
        <v>0.217</v>
      </c>
      <c r="AA115" s="0" t="n">
        <v>0.23</v>
      </c>
      <c r="AB115" s="0" t="n">
        <v>0.236</v>
      </c>
      <c r="AC115" s="0" t="n">
        <v>0.238</v>
      </c>
      <c r="AD115" s="0" t="n">
        <v>0.241</v>
      </c>
      <c r="AE115" s="0" t="n">
        <v>0.236</v>
      </c>
      <c r="AF115" s="0" t="n">
        <v>0.246</v>
      </c>
      <c r="AG115" s="0" t="n">
        <v>0.249</v>
      </c>
      <c r="AH115" s="0" t="n">
        <v>0.252</v>
      </c>
      <c r="AI115" s="0" t="n">
        <v>0.258</v>
      </c>
      <c r="AJ115" s="0" t="n">
        <v>0.275</v>
      </c>
      <c r="AK115" s="0" t="n">
        <v>0.291</v>
      </c>
      <c r="AL115" s="0" t="n">
        <v>0.307</v>
      </c>
      <c r="AM115" s="0" t="n">
        <v>0.323</v>
      </c>
      <c r="AN115" s="0" t="n">
        <v>0.313</v>
      </c>
      <c r="AO115" s="0" t="n">
        <v>0.314</v>
      </c>
      <c r="AP115" s="0" t="n">
        <v>0.31</v>
      </c>
      <c r="AQ115" s="0" t="n">
        <v>0.325</v>
      </c>
      <c r="AR115" s="0" t="n">
        <v>0.359</v>
      </c>
      <c r="AS115" s="0" t="n">
        <v>0.392</v>
      </c>
      <c r="AT115" s="0" t="n">
        <v>0.394</v>
      </c>
      <c r="AU115" s="0" t="n">
        <v>0.372</v>
      </c>
      <c r="AV115" s="0" t="n">
        <v>0.39</v>
      </c>
      <c r="AW115" s="0" t="n">
        <v>0.43</v>
      </c>
      <c r="AX115" s="0" t="n">
        <v>0.46</v>
      </c>
      <c r="AY115" s="0" t="n">
        <v>0.484</v>
      </c>
      <c r="AZ115" s="0" t="n">
        <v>0.507</v>
      </c>
      <c r="BA115" s="0" t="n">
        <v>0.526</v>
      </c>
      <c r="BB115" s="0" t="n">
        <v>0.541</v>
      </c>
      <c r="BC115" s="0" t="n">
        <v>0.556</v>
      </c>
      <c r="BD115" s="0" t="n">
        <v>0.571</v>
      </c>
      <c r="BE115" s="0" t="n">
        <v>2022</v>
      </c>
    </row>
    <row r="116" customFormat="false" ht="15" hidden="false" customHeight="false" outlineLevel="0" collapsed="false">
      <c r="A116" s="0" t="s">
        <v>128</v>
      </c>
      <c r="B116" s="0" t="s">
        <v>360</v>
      </c>
      <c r="C116" s="0" t="s">
        <v>444</v>
      </c>
      <c r="D116" s="0" t="s">
        <v>240</v>
      </c>
      <c r="E116" s="0" t="s">
        <v>241</v>
      </c>
      <c r="F116" s="0" t="s">
        <v>242</v>
      </c>
      <c r="G116" s="0" t="s">
        <v>445</v>
      </c>
      <c r="H116" s="0" t="s">
        <v>445</v>
      </c>
      <c r="I116" s="0" t="s">
        <v>445</v>
      </c>
      <c r="J116" s="0" t="s">
        <v>445</v>
      </c>
      <c r="K116" s="0" t="s">
        <v>445</v>
      </c>
      <c r="L116" s="0" t="s">
        <v>445</v>
      </c>
      <c r="M116" s="0" t="s">
        <v>445</v>
      </c>
      <c r="N116" s="0" t="s">
        <v>445</v>
      </c>
      <c r="O116" s="0" t="s">
        <v>445</v>
      </c>
      <c r="P116" s="0" t="s">
        <v>445</v>
      </c>
      <c r="Q116" s="0" t="s">
        <v>445</v>
      </c>
      <c r="R116" s="0" t="s">
        <v>445</v>
      </c>
      <c r="S116" s="0" t="n">
        <v>0.864</v>
      </c>
      <c r="T116" s="0" t="n">
        <v>1.11</v>
      </c>
      <c r="U116" s="0" t="n">
        <v>1.158</v>
      </c>
      <c r="V116" s="0" t="n">
        <v>1.441</v>
      </c>
      <c r="W116" s="0" t="n">
        <v>1.694</v>
      </c>
      <c r="X116" s="0" t="n">
        <v>1.928</v>
      </c>
      <c r="Y116" s="0" t="n">
        <v>1.697</v>
      </c>
      <c r="Z116" s="0" t="n">
        <v>1.172</v>
      </c>
      <c r="AA116" s="0" t="n">
        <v>1.315</v>
      </c>
      <c r="AB116" s="0" t="n">
        <v>1.481</v>
      </c>
      <c r="AC116" s="0" t="n">
        <v>1.662</v>
      </c>
      <c r="AD116" s="0" t="n">
        <v>1.981</v>
      </c>
      <c r="AE116" s="0" t="n">
        <v>2.598</v>
      </c>
      <c r="AF116" s="0" t="n">
        <v>2.988</v>
      </c>
      <c r="AG116" s="0" t="n">
        <v>3.408</v>
      </c>
      <c r="AH116" s="0" t="n">
        <v>4.401</v>
      </c>
      <c r="AI116" s="0" t="n">
        <v>6.055</v>
      </c>
      <c r="AJ116" s="0" t="n">
        <v>5.438</v>
      </c>
      <c r="AK116" s="0" t="n">
        <v>6.977</v>
      </c>
      <c r="AL116" s="0" t="n">
        <v>8.417</v>
      </c>
      <c r="AM116" s="0" t="n">
        <v>8.708</v>
      </c>
      <c r="AN116" s="0" t="n">
        <v>9.496</v>
      </c>
      <c r="AO116" s="0" t="n">
        <v>9.51</v>
      </c>
      <c r="AP116" s="0" t="n">
        <v>7.726</v>
      </c>
      <c r="AQ116" s="0" t="n">
        <v>8.072</v>
      </c>
      <c r="AR116" s="0" t="n">
        <v>9.515</v>
      </c>
      <c r="AS116" s="0" t="n">
        <v>11.252</v>
      </c>
      <c r="AT116" s="0" t="n">
        <v>11.737</v>
      </c>
      <c r="AU116" s="0" t="n">
        <v>11.53</v>
      </c>
      <c r="AV116" s="0" t="n">
        <v>13.694</v>
      </c>
      <c r="AW116" s="0" t="n">
        <v>14.55</v>
      </c>
      <c r="AX116" s="0" t="n">
        <v>17.052</v>
      </c>
      <c r="AY116" s="0" t="n">
        <v>18.356</v>
      </c>
      <c r="AZ116" s="0" t="n">
        <v>20.19</v>
      </c>
      <c r="BA116" s="0" t="n">
        <v>22.247</v>
      </c>
      <c r="BB116" s="0" t="n">
        <v>24.516</v>
      </c>
      <c r="BC116" s="0" t="n">
        <v>27.022</v>
      </c>
      <c r="BD116" s="0" t="n">
        <v>29.867</v>
      </c>
      <c r="BE116" s="0" t="n">
        <v>2022</v>
      </c>
    </row>
    <row r="117" customFormat="false" ht="15" hidden="false" customHeight="false" outlineLevel="0" collapsed="false">
      <c r="A117" s="0" t="s">
        <v>129</v>
      </c>
      <c r="B117" s="0" t="s">
        <v>361</v>
      </c>
      <c r="C117" s="0" t="s">
        <v>444</v>
      </c>
      <c r="D117" s="0" t="s">
        <v>240</v>
      </c>
      <c r="E117" s="0" t="s">
        <v>241</v>
      </c>
      <c r="F117" s="0" t="s">
        <v>242</v>
      </c>
      <c r="G117" s="0" t="n">
        <v>2.728</v>
      </c>
      <c r="H117" s="0" t="n">
        <v>2.854</v>
      </c>
      <c r="I117" s="0" t="n">
        <v>2.963</v>
      </c>
      <c r="J117" s="0" t="n">
        <v>3.071</v>
      </c>
      <c r="K117" s="0" t="n">
        <v>2.837</v>
      </c>
      <c r="L117" s="0" t="n">
        <v>3.294</v>
      </c>
      <c r="M117" s="0" t="n">
        <v>3.636</v>
      </c>
      <c r="N117" s="0" t="n">
        <v>4.086</v>
      </c>
      <c r="O117" s="0" t="n">
        <v>4.104</v>
      </c>
      <c r="P117" s="0" t="n">
        <v>4.275</v>
      </c>
      <c r="Q117" s="0" t="n">
        <v>2.678</v>
      </c>
      <c r="R117" s="0" t="n">
        <v>2.821</v>
      </c>
      <c r="S117" s="0" t="n">
        <v>1.566</v>
      </c>
      <c r="T117" s="0" t="n">
        <v>0.771</v>
      </c>
      <c r="U117" s="0" t="n">
        <v>0.926</v>
      </c>
      <c r="V117" s="0" t="n">
        <v>1.452</v>
      </c>
      <c r="W117" s="0" t="n">
        <v>1.348</v>
      </c>
      <c r="X117" s="0" t="n">
        <v>1.181</v>
      </c>
      <c r="Y117" s="0" t="n">
        <v>1.125</v>
      </c>
      <c r="Z117" s="0" t="n">
        <v>1.057</v>
      </c>
      <c r="AA117" s="0" t="n">
        <v>1.137</v>
      </c>
      <c r="AB117" s="0" t="n">
        <v>1.268</v>
      </c>
      <c r="AC117" s="0" t="n">
        <v>1.397</v>
      </c>
      <c r="AD117" s="0" t="n">
        <v>1.595</v>
      </c>
      <c r="AE117" s="0" t="n">
        <v>1.992</v>
      </c>
      <c r="AF117" s="0" t="n">
        <v>2.523</v>
      </c>
      <c r="AG117" s="0" t="n">
        <v>3.414</v>
      </c>
      <c r="AH117" s="0" t="n">
        <v>4.235</v>
      </c>
      <c r="AI117" s="0" t="n">
        <v>5.623</v>
      </c>
      <c r="AJ117" s="0" t="n">
        <v>4.584</v>
      </c>
      <c r="AK117" s="0" t="n">
        <v>7.185</v>
      </c>
      <c r="AL117" s="0" t="n">
        <v>10.41</v>
      </c>
      <c r="AM117" s="0" t="n">
        <v>12.278</v>
      </c>
      <c r="AN117" s="0" t="n">
        <v>12.582</v>
      </c>
      <c r="AO117" s="0" t="n">
        <v>12.227</v>
      </c>
      <c r="AP117" s="0" t="n">
        <v>11.62</v>
      </c>
      <c r="AQ117" s="0" t="n">
        <v>11.154</v>
      </c>
      <c r="AR117" s="0" t="n">
        <v>11.481</v>
      </c>
      <c r="AS117" s="0" t="n">
        <v>13.207</v>
      </c>
      <c r="AT117" s="0" t="n">
        <v>14.206</v>
      </c>
      <c r="AU117" s="0" t="n">
        <v>13.313</v>
      </c>
      <c r="AV117" s="0" t="n">
        <v>15.286</v>
      </c>
      <c r="AW117" s="0" t="n">
        <v>17.146</v>
      </c>
      <c r="AX117" s="0" t="n">
        <v>19.862</v>
      </c>
      <c r="AY117" s="0" t="n">
        <v>21.943</v>
      </c>
      <c r="AZ117" s="0" t="n">
        <v>23.509</v>
      </c>
      <c r="BA117" s="0" t="n">
        <v>25.382</v>
      </c>
      <c r="BB117" s="0" t="n">
        <v>27.246</v>
      </c>
      <c r="BC117" s="0" t="n">
        <v>29.215</v>
      </c>
      <c r="BD117" s="0" t="n">
        <v>31.326</v>
      </c>
      <c r="BE117" s="0" t="n">
        <v>2023</v>
      </c>
    </row>
    <row r="118" customFormat="false" ht="15" hidden="false" customHeight="false" outlineLevel="0" collapsed="false">
      <c r="A118" s="0" t="s">
        <v>130</v>
      </c>
      <c r="B118" s="0" t="s">
        <v>362</v>
      </c>
      <c r="C118" s="0" t="s">
        <v>444</v>
      </c>
      <c r="D118" s="0" t="s">
        <v>240</v>
      </c>
      <c r="E118" s="0" t="s">
        <v>241</v>
      </c>
      <c r="F118" s="0" t="s">
        <v>242</v>
      </c>
      <c r="G118" s="0" t="s">
        <v>445</v>
      </c>
      <c r="H118" s="0" t="s">
        <v>445</v>
      </c>
      <c r="I118" s="0" t="s">
        <v>445</v>
      </c>
      <c r="J118" s="0" t="s">
        <v>445</v>
      </c>
      <c r="K118" s="0" t="s">
        <v>445</v>
      </c>
      <c r="L118" s="0" t="s">
        <v>445</v>
      </c>
      <c r="M118" s="0" t="s">
        <v>445</v>
      </c>
      <c r="N118" s="0" t="s">
        <v>445</v>
      </c>
      <c r="O118" s="0" t="s">
        <v>445</v>
      </c>
      <c r="P118" s="0" t="s">
        <v>445</v>
      </c>
      <c r="Q118" s="0" t="s">
        <v>445</v>
      </c>
      <c r="R118" s="0" t="s">
        <v>445</v>
      </c>
      <c r="S118" s="0" t="s">
        <v>445</v>
      </c>
      <c r="T118" s="0" t="s">
        <v>445</v>
      </c>
      <c r="U118" s="0" t="s">
        <v>445</v>
      </c>
      <c r="V118" s="0" t="s">
        <v>445</v>
      </c>
      <c r="W118" s="0" t="s">
        <v>445</v>
      </c>
      <c r="X118" s="0" t="s">
        <v>445</v>
      </c>
      <c r="Y118" s="0" t="s">
        <v>445</v>
      </c>
      <c r="Z118" s="0" t="s">
        <v>445</v>
      </c>
      <c r="AA118" s="0" t="n">
        <v>0.966</v>
      </c>
      <c r="AB118" s="0" t="n">
        <v>1.15</v>
      </c>
      <c r="AC118" s="0" t="n">
        <v>1.269</v>
      </c>
      <c r="AD118" s="0" t="n">
        <v>1.681</v>
      </c>
      <c r="AE118" s="0" t="n">
        <v>2.073</v>
      </c>
      <c r="AF118" s="0" t="n">
        <v>2.261</v>
      </c>
      <c r="AG118" s="0" t="n">
        <v>2.724</v>
      </c>
      <c r="AH118" s="0" t="n">
        <v>3.686</v>
      </c>
      <c r="AI118" s="0" t="n">
        <v>4.564</v>
      </c>
      <c r="AJ118" s="0" t="n">
        <v>4.171</v>
      </c>
      <c r="AK118" s="0" t="n">
        <v>4.146</v>
      </c>
      <c r="AL118" s="0" t="n">
        <v>4.544</v>
      </c>
      <c r="AM118" s="0" t="n">
        <v>4.09</v>
      </c>
      <c r="AN118" s="0" t="n">
        <v>4.466</v>
      </c>
      <c r="AO118" s="0" t="n">
        <v>4.595</v>
      </c>
      <c r="AP118" s="0" t="n">
        <v>4.055</v>
      </c>
      <c r="AQ118" s="0" t="n">
        <v>4.376</v>
      </c>
      <c r="AR118" s="0" t="n">
        <v>4.855</v>
      </c>
      <c r="AS118" s="0" t="n">
        <v>5.509</v>
      </c>
      <c r="AT118" s="0" t="n">
        <v>5.543</v>
      </c>
      <c r="AU118" s="0" t="n">
        <v>4.777</v>
      </c>
      <c r="AV118" s="0" t="n">
        <v>5.865</v>
      </c>
      <c r="AW118" s="0" t="n">
        <v>6.243</v>
      </c>
      <c r="AX118" s="0" t="n">
        <v>7.406</v>
      </c>
      <c r="AY118" s="0" t="n">
        <v>8.011</v>
      </c>
      <c r="AZ118" s="0" t="n">
        <v>8.467</v>
      </c>
      <c r="BA118" s="0" t="n">
        <v>8.916</v>
      </c>
      <c r="BB118" s="0" t="n">
        <v>9.367</v>
      </c>
      <c r="BC118" s="0" t="n">
        <v>9.841</v>
      </c>
      <c r="BD118" s="0" t="n">
        <v>10.33</v>
      </c>
      <c r="BE118" s="0" t="n">
        <v>2023</v>
      </c>
    </row>
    <row r="119" customFormat="false" ht="15" hidden="false" customHeight="false" outlineLevel="0" collapsed="false">
      <c r="A119" s="0" t="s">
        <v>131</v>
      </c>
      <c r="B119" s="0" t="s">
        <v>363</v>
      </c>
      <c r="C119" s="0" t="s">
        <v>444</v>
      </c>
      <c r="D119" s="0" t="s">
        <v>240</v>
      </c>
      <c r="E119" s="0" t="s">
        <v>241</v>
      </c>
      <c r="F119" s="0" t="s">
        <v>242</v>
      </c>
      <c r="G119" s="0" t="n">
        <v>23.807</v>
      </c>
      <c r="H119" s="0" t="n">
        <v>19.329</v>
      </c>
      <c r="I119" s="0" t="n">
        <v>19.51</v>
      </c>
      <c r="J119" s="0" t="n">
        <v>17.635</v>
      </c>
      <c r="K119" s="0" t="n">
        <v>16.13</v>
      </c>
      <c r="L119" s="0" t="n">
        <v>16.28</v>
      </c>
      <c r="M119" s="0" t="n">
        <v>21.497</v>
      </c>
      <c r="N119" s="0" t="n">
        <v>23.713</v>
      </c>
      <c r="O119" s="0" t="n">
        <v>28.08</v>
      </c>
      <c r="P119" s="0" t="n">
        <v>28.901</v>
      </c>
      <c r="Q119" s="0" t="n">
        <v>32.661</v>
      </c>
      <c r="R119" s="0" t="n">
        <v>34.94</v>
      </c>
      <c r="S119" s="0" t="n">
        <v>36.483</v>
      </c>
      <c r="T119" s="0" t="n">
        <v>34.259</v>
      </c>
      <c r="U119" s="0" t="n">
        <v>38.532</v>
      </c>
      <c r="V119" s="0" t="n">
        <v>42.238</v>
      </c>
      <c r="W119" s="0" t="n">
        <v>46.71</v>
      </c>
      <c r="X119" s="0" t="n">
        <v>42.366</v>
      </c>
      <c r="Y119" s="0" t="n">
        <v>45.243</v>
      </c>
      <c r="Z119" s="0" t="n">
        <v>45.055</v>
      </c>
      <c r="AA119" s="0" t="n">
        <v>42.053</v>
      </c>
      <c r="AB119" s="0" t="n">
        <v>42.704</v>
      </c>
      <c r="AC119" s="0" t="n">
        <v>45.711</v>
      </c>
      <c r="AD119" s="0" t="n">
        <v>56.345</v>
      </c>
      <c r="AE119" s="0" t="n">
        <v>64.528</v>
      </c>
      <c r="AF119" s="0" t="n">
        <v>67.468</v>
      </c>
      <c r="AG119" s="0" t="n">
        <v>74.284</v>
      </c>
      <c r="AH119" s="0" t="n">
        <v>85.539</v>
      </c>
      <c r="AI119" s="0" t="n">
        <v>100.112</v>
      </c>
      <c r="AJ119" s="0" t="n">
        <v>100.535</v>
      </c>
      <c r="AK119" s="0" t="n">
        <v>100.881</v>
      </c>
      <c r="AL119" s="0" t="n">
        <v>109.705</v>
      </c>
      <c r="AM119" s="0" t="n">
        <v>106.345</v>
      </c>
      <c r="AN119" s="0" t="n">
        <v>115.608</v>
      </c>
      <c r="AO119" s="0" t="n">
        <v>119.131</v>
      </c>
      <c r="AP119" s="0" t="n">
        <v>110.414</v>
      </c>
      <c r="AQ119" s="0" t="n">
        <v>111.573</v>
      </c>
      <c r="AR119" s="0" t="n">
        <v>118.541</v>
      </c>
      <c r="AS119" s="0" t="n">
        <v>127.341</v>
      </c>
      <c r="AT119" s="0" t="n">
        <v>128.92</v>
      </c>
      <c r="AU119" s="0" t="n">
        <v>121.354</v>
      </c>
      <c r="AV119" s="0" t="n">
        <v>141.818</v>
      </c>
      <c r="AW119" s="0" t="n">
        <v>130.913</v>
      </c>
      <c r="AX119" s="0" t="n">
        <v>143.963</v>
      </c>
      <c r="AY119" s="0" t="n">
        <v>152.377</v>
      </c>
      <c r="AZ119" s="0" t="n">
        <v>161.436</v>
      </c>
      <c r="BA119" s="0" t="n">
        <v>170.859</v>
      </c>
      <c r="BB119" s="0" t="n">
        <v>180.096</v>
      </c>
      <c r="BC119" s="0" t="n">
        <v>189.674</v>
      </c>
      <c r="BD119" s="0" t="n">
        <v>199.772</v>
      </c>
      <c r="BE119" s="0" t="n">
        <v>2022</v>
      </c>
    </row>
    <row r="120" customFormat="false" ht="15" hidden="false" customHeight="false" outlineLevel="0" collapsed="false">
      <c r="A120" s="0" t="s">
        <v>132</v>
      </c>
      <c r="B120" s="0" t="s">
        <v>364</v>
      </c>
      <c r="C120" s="0" t="s">
        <v>444</v>
      </c>
      <c r="D120" s="0" t="s">
        <v>240</v>
      </c>
      <c r="E120" s="0" t="s">
        <v>241</v>
      </c>
      <c r="F120" s="0" t="s">
        <v>242</v>
      </c>
      <c r="G120" s="0" t="n">
        <v>4.615</v>
      </c>
      <c r="H120" s="0" t="n">
        <v>3.585</v>
      </c>
      <c r="I120" s="0" t="n">
        <v>3.662</v>
      </c>
      <c r="J120" s="0" t="n">
        <v>3.28</v>
      </c>
      <c r="K120" s="0" t="n">
        <v>3.417</v>
      </c>
      <c r="L120" s="0" t="n">
        <v>4.516</v>
      </c>
      <c r="M120" s="0" t="n">
        <v>5.301</v>
      </c>
      <c r="N120" s="0" t="n">
        <v>2.395</v>
      </c>
      <c r="O120" s="0" t="n">
        <v>2.105</v>
      </c>
      <c r="P120" s="0" t="n">
        <v>2.199</v>
      </c>
      <c r="Q120" s="0" t="n">
        <v>3.529</v>
      </c>
      <c r="R120" s="0" t="n">
        <v>3.855</v>
      </c>
      <c r="S120" s="0" t="n">
        <v>2.799</v>
      </c>
      <c r="T120" s="0" t="n">
        <v>2.883</v>
      </c>
      <c r="U120" s="0" t="n">
        <v>2.958</v>
      </c>
      <c r="V120" s="0" t="n">
        <v>3.062</v>
      </c>
      <c r="W120" s="0" t="n">
        <v>4.03</v>
      </c>
      <c r="X120" s="0" t="n">
        <v>4.874</v>
      </c>
      <c r="Y120" s="0" t="n">
        <v>5.551</v>
      </c>
      <c r="Z120" s="0" t="n">
        <v>6.285</v>
      </c>
      <c r="AA120" s="0" t="n">
        <v>5.931</v>
      </c>
      <c r="AB120" s="0" t="n">
        <v>5.65</v>
      </c>
      <c r="AC120" s="0" t="n">
        <v>5.951</v>
      </c>
      <c r="AD120" s="0" t="n">
        <v>6.584</v>
      </c>
      <c r="AE120" s="0" t="n">
        <v>7.937</v>
      </c>
      <c r="AF120" s="0" t="n">
        <v>8.868</v>
      </c>
      <c r="AG120" s="0" t="n">
        <v>9.51</v>
      </c>
      <c r="AH120" s="0" t="n">
        <v>10.811</v>
      </c>
      <c r="AI120" s="0" t="n">
        <v>12.92</v>
      </c>
      <c r="AJ120" s="0" t="n">
        <v>12.264</v>
      </c>
      <c r="AK120" s="0" t="n">
        <v>11.412</v>
      </c>
      <c r="AL120" s="0" t="n">
        <v>14.619</v>
      </c>
      <c r="AM120" s="0" t="n">
        <v>16.688</v>
      </c>
      <c r="AN120" s="0" t="n">
        <v>17.198</v>
      </c>
      <c r="AO120" s="0" t="n">
        <v>17.978</v>
      </c>
      <c r="AP120" s="0" t="n">
        <v>16.209</v>
      </c>
      <c r="AQ120" s="0" t="n">
        <v>12.069</v>
      </c>
      <c r="AR120" s="0" t="n">
        <v>13.265</v>
      </c>
      <c r="AS120" s="0" t="n">
        <v>15.017</v>
      </c>
      <c r="AT120" s="0" t="n">
        <v>15.513</v>
      </c>
      <c r="AU120" s="0" t="n">
        <v>14.235</v>
      </c>
      <c r="AV120" s="0" t="n">
        <v>16.168</v>
      </c>
      <c r="AW120" s="0" t="n">
        <v>18.407</v>
      </c>
      <c r="AX120" s="0" t="n">
        <v>21.353</v>
      </c>
      <c r="AY120" s="0" t="n">
        <v>22.975</v>
      </c>
      <c r="AZ120" s="0" t="n">
        <v>25.208</v>
      </c>
      <c r="BA120" s="0" t="n">
        <v>26.668</v>
      </c>
      <c r="BB120" s="0" t="n">
        <v>30.841</v>
      </c>
      <c r="BC120" s="0" t="n">
        <v>35.208</v>
      </c>
      <c r="BD120" s="0" t="n">
        <v>38.919</v>
      </c>
      <c r="BE120" s="0" t="n">
        <v>2022</v>
      </c>
    </row>
    <row r="121" customFormat="false" ht="15" hidden="false" customHeight="false" outlineLevel="0" collapsed="false">
      <c r="A121" s="0" t="s">
        <v>133</v>
      </c>
      <c r="B121" s="0" t="s">
        <v>365</v>
      </c>
      <c r="C121" s="0" t="s">
        <v>444</v>
      </c>
      <c r="D121" s="0" t="s">
        <v>240</v>
      </c>
      <c r="E121" s="0" t="s">
        <v>241</v>
      </c>
      <c r="F121" s="0" t="s">
        <v>242</v>
      </c>
      <c r="G121" s="0" t="s">
        <v>445</v>
      </c>
      <c r="H121" s="0" t="s">
        <v>445</v>
      </c>
      <c r="I121" s="0" t="s">
        <v>445</v>
      </c>
      <c r="J121" s="0" t="s">
        <v>445</v>
      </c>
      <c r="K121" s="0" t="s">
        <v>445</v>
      </c>
      <c r="L121" s="0" t="s">
        <v>445</v>
      </c>
      <c r="M121" s="0" t="s">
        <v>445</v>
      </c>
      <c r="N121" s="0" t="s">
        <v>445</v>
      </c>
      <c r="O121" s="0" t="s">
        <v>445</v>
      </c>
      <c r="P121" s="0" t="s">
        <v>445</v>
      </c>
      <c r="Q121" s="0" t="s">
        <v>445</v>
      </c>
      <c r="R121" s="0" t="s">
        <v>445</v>
      </c>
      <c r="S121" s="0" t="s">
        <v>445</v>
      </c>
      <c r="T121" s="0" t="s">
        <v>445</v>
      </c>
      <c r="U121" s="0" t="s">
        <v>445</v>
      </c>
      <c r="V121" s="0" t="s">
        <v>445</v>
      </c>
      <c r="W121" s="0" t="s">
        <v>445</v>
      </c>
      <c r="X121" s="0" t="s">
        <v>445</v>
      </c>
      <c r="Y121" s="0" t="n">
        <v>4.838</v>
      </c>
      <c r="Z121" s="0" t="n">
        <v>6.044</v>
      </c>
      <c r="AA121" s="0" t="n">
        <v>7.261</v>
      </c>
      <c r="AB121" s="0" t="n">
        <v>6.693</v>
      </c>
      <c r="AC121" s="0" t="n">
        <v>6.496</v>
      </c>
      <c r="AD121" s="0" t="n">
        <v>8.336</v>
      </c>
      <c r="AE121" s="0" t="n">
        <v>10.095</v>
      </c>
      <c r="AF121" s="0" t="n">
        <v>11.382</v>
      </c>
      <c r="AG121" s="0" t="n">
        <v>12.752</v>
      </c>
      <c r="AH121" s="0" t="n">
        <v>16.76</v>
      </c>
      <c r="AI121" s="0" t="n">
        <v>23.907</v>
      </c>
      <c r="AJ121" s="0" t="n">
        <v>28.971</v>
      </c>
      <c r="AK121" s="0" t="n">
        <v>35.748</v>
      </c>
      <c r="AL121" s="0" t="n">
        <v>50.292</v>
      </c>
      <c r="AM121" s="0" t="n">
        <v>55.131</v>
      </c>
      <c r="AN121" s="0" t="n">
        <v>59.176</v>
      </c>
      <c r="AO121" s="0" t="n">
        <v>63.153</v>
      </c>
      <c r="AP121" s="0" t="n">
        <v>62.655</v>
      </c>
      <c r="AQ121" s="0" t="n">
        <v>60.09</v>
      </c>
      <c r="AR121" s="0" t="n">
        <v>61.267</v>
      </c>
      <c r="AS121" s="0" t="n">
        <v>66.699</v>
      </c>
      <c r="AT121" s="0" t="n">
        <v>68.802</v>
      </c>
      <c r="AU121" s="0" t="n">
        <v>77.801</v>
      </c>
      <c r="AV121" s="0" t="n">
        <v>68.054</v>
      </c>
      <c r="AW121" s="0" t="n">
        <v>61.766</v>
      </c>
      <c r="AX121" s="0" t="n">
        <v>64.496</v>
      </c>
      <c r="AY121" s="0" t="n">
        <v>68.006</v>
      </c>
      <c r="AZ121" s="0" t="n">
        <v>73.539</v>
      </c>
      <c r="BA121" s="0" t="n">
        <v>79.529</v>
      </c>
      <c r="BB121" s="0" t="n">
        <v>86.119</v>
      </c>
      <c r="BC121" s="0" t="n">
        <v>93.251</v>
      </c>
      <c r="BD121" s="0" t="n">
        <v>100.968</v>
      </c>
      <c r="BE121" s="0" t="n">
        <v>2021</v>
      </c>
    </row>
    <row r="122" customFormat="false" ht="15" hidden="false" customHeight="false" outlineLevel="0" collapsed="false">
      <c r="A122" s="0" t="s">
        <v>134</v>
      </c>
      <c r="B122" s="0" t="s">
        <v>366</v>
      </c>
      <c r="C122" s="0" t="s">
        <v>444</v>
      </c>
      <c r="D122" s="0" t="s">
        <v>240</v>
      </c>
      <c r="E122" s="0" t="s">
        <v>241</v>
      </c>
      <c r="F122" s="0" t="s">
        <v>242</v>
      </c>
      <c r="G122" s="0" t="s">
        <v>445</v>
      </c>
      <c r="H122" s="0" t="s">
        <v>445</v>
      </c>
      <c r="I122" s="0" t="s">
        <v>445</v>
      </c>
      <c r="J122" s="0" t="s">
        <v>445</v>
      </c>
      <c r="K122" s="0" t="s">
        <v>445</v>
      </c>
      <c r="L122" s="0" t="s">
        <v>445</v>
      </c>
      <c r="M122" s="0" t="s">
        <v>445</v>
      </c>
      <c r="N122" s="0" t="s">
        <v>445</v>
      </c>
      <c r="O122" s="0" t="s">
        <v>445</v>
      </c>
      <c r="P122" s="0" t="s">
        <v>445</v>
      </c>
      <c r="Q122" s="0" t="n">
        <v>2.568</v>
      </c>
      <c r="R122" s="0" t="n">
        <v>2.841</v>
      </c>
      <c r="S122" s="0" t="n">
        <v>3.296</v>
      </c>
      <c r="T122" s="0" t="n">
        <v>3.156</v>
      </c>
      <c r="U122" s="0" t="n">
        <v>3.537</v>
      </c>
      <c r="V122" s="0" t="n">
        <v>3.948</v>
      </c>
      <c r="W122" s="0" t="n">
        <v>3.954</v>
      </c>
      <c r="X122" s="0" t="n">
        <v>4.11</v>
      </c>
      <c r="Y122" s="0" t="n">
        <v>3.832</v>
      </c>
      <c r="Z122" s="0" t="n">
        <v>3.824</v>
      </c>
      <c r="AA122" s="0" t="n">
        <v>3.941</v>
      </c>
      <c r="AB122" s="0" t="n">
        <v>3.577</v>
      </c>
      <c r="AC122" s="0" t="n">
        <v>3.396</v>
      </c>
      <c r="AD122" s="0" t="n">
        <v>4.974</v>
      </c>
      <c r="AE122" s="0" t="n">
        <v>6.673</v>
      </c>
      <c r="AF122" s="0" t="n">
        <v>7.324</v>
      </c>
      <c r="AG122" s="0" t="n">
        <v>7.711</v>
      </c>
      <c r="AH122" s="0" t="n">
        <v>8.73</v>
      </c>
      <c r="AI122" s="0" t="n">
        <v>8.496</v>
      </c>
      <c r="AJ122" s="0" t="n">
        <v>8.915</v>
      </c>
      <c r="AK122" s="0" t="n">
        <v>11.281</v>
      </c>
      <c r="AL122" s="0" t="n">
        <v>12.423</v>
      </c>
      <c r="AM122" s="0" t="n">
        <v>13.016</v>
      </c>
      <c r="AN122" s="0" t="n">
        <v>12.168</v>
      </c>
      <c r="AO122" s="0" t="n">
        <v>12.434</v>
      </c>
      <c r="AP122" s="0" t="n">
        <v>11.45</v>
      </c>
      <c r="AQ122" s="0" t="n">
        <v>10.719</v>
      </c>
      <c r="AR122" s="0" t="n">
        <v>12.883</v>
      </c>
      <c r="AS122" s="0" t="n">
        <v>13.676</v>
      </c>
      <c r="AT122" s="0" t="n">
        <v>12.539</v>
      </c>
      <c r="AU122" s="0" t="n">
        <v>10.583</v>
      </c>
      <c r="AV122" s="0" t="n">
        <v>12.443</v>
      </c>
      <c r="AW122" s="0" t="n">
        <v>12.602</v>
      </c>
      <c r="AX122" s="0" t="n">
        <v>12.327</v>
      </c>
      <c r="AY122" s="0" t="n">
        <v>12.765</v>
      </c>
      <c r="AZ122" s="0" t="n">
        <v>13.486</v>
      </c>
      <c r="BA122" s="0" t="n">
        <v>14.245</v>
      </c>
      <c r="BB122" s="0" t="n">
        <v>14.99</v>
      </c>
      <c r="BC122" s="0" t="n">
        <v>15.745</v>
      </c>
      <c r="BD122" s="0" t="n">
        <v>16.538</v>
      </c>
      <c r="BE122" s="0" t="n">
        <v>2022</v>
      </c>
    </row>
    <row r="123" customFormat="false" ht="15" hidden="false" customHeight="false" outlineLevel="0" collapsed="false">
      <c r="A123" s="0" t="s">
        <v>135</v>
      </c>
      <c r="B123" s="0" t="s">
        <v>367</v>
      </c>
      <c r="C123" s="0" t="s">
        <v>444</v>
      </c>
      <c r="D123" s="0" t="s">
        <v>240</v>
      </c>
      <c r="E123" s="0" t="s">
        <v>241</v>
      </c>
      <c r="F123" s="0" t="s">
        <v>242</v>
      </c>
      <c r="G123" s="0" t="s">
        <v>445</v>
      </c>
      <c r="H123" s="0" t="s">
        <v>445</v>
      </c>
      <c r="I123" s="0" t="s">
        <v>445</v>
      </c>
      <c r="J123" s="0" t="s">
        <v>445</v>
      </c>
      <c r="K123" s="0" t="s">
        <v>445</v>
      </c>
      <c r="L123" s="0" t="s">
        <v>445</v>
      </c>
      <c r="M123" s="0" t="s">
        <v>445</v>
      </c>
      <c r="N123" s="0" t="s">
        <v>445</v>
      </c>
      <c r="O123" s="0" t="s">
        <v>445</v>
      </c>
      <c r="P123" s="0" t="s">
        <v>445</v>
      </c>
      <c r="Q123" s="0" t="s">
        <v>445</v>
      </c>
      <c r="R123" s="0" t="s">
        <v>445</v>
      </c>
      <c r="S123" s="0" t="s">
        <v>445</v>
      </c>
      <c r="T123" s="0" t="s">
        <v>445</v>
      </c>
      <c r="U123" s="0" t="s">
        <v>445</v>
      </c>
      <c r="V123" s="0" t="s">
        <v>445</v>
      </c>
      <c r="W123" s="0" t="s">
        <v>445</v>
      </c>
      <c r="X123" s="0" t="s">
        <v>445</v>
      </c>
      <c r="Y123" s="0" t="s">
        <v>445</v>
      </c>
      <c r="Z123" s="0" t="s">
        <v>445</v>
      </c>
      <c r="AA123" s="0" t="s">
        <v>445</v>
      </c>
      <c r="AB123" s="0" t="s">
        <v>445</v>
      </c>
      <c r="AC123" s="0" t="s">
        <v>445</v>
      </c>
      <c r="AD123" s="0" t="s">
        <v>445</v>
      </c>
      <c r="AE123" s="0" t="n">
        <v>0.031</v>
      </c>
      <c r="AF123" s="0" t="n">
        <v>0.03</v>
      </c>
      <c r="AG123" s="0" t="n">
        <v>0.029</v>
      </c>
      <c r="AH123" s="0" t="n">
        <v>0.023</v>
      </c>
      <c r="AI123" s="0" t="n">
        <v>0.037</v>
      </c>
      <c r="AJ123" s="0" t="n">
        <v>0.044</v>
      </c>
      <c r="AK123" s="0" t="n">
        <v>0.048</v>
      </c>
      <c r="AL123" s="0" t="n">
        <v>0.066</v>
      </c>
      <c r="AM123" s="0" t="n">
        <v>0.101</v>
      </c>
      <c r="AN123" s="0" t="n">
        <v>0.094</v>
      </c>
      <c r="AO123" s="0" t="n">
        <v>0.099</v>
      </c>
      <c r="AP123" s="0" t="n">
        <v>0.085</v>
      </c>
      <c r="AQ123" s="0" t="n">
        <v>0.097</v>
      </c>
      <c r="AR123" s="0" t="n">
        <v>0.109</v>
      </c>
      <c r="AS123" s="0" t="n">
        <v>0.131</v>
      </c>
      <c r="AT123" s="0" t="n">
        <v>0.125</v>
      </c>
      <c r="AU123" s="0" t="n">
        <v>0.125</v>
      </c>
      <c r="AV123" s="0" t="n">
        <v>0.176</v>
      </c>
      <c r="AW123" s="0" t="n">
        <v>0.154</v>
      </c>
      <c r="AX123" s="0" t="n">
        <v>0.154</v>
      </c>
      <c r="AY123" s="0" t="n">
        <v>0.161</v>
      </c>
      <c r="AZ123" s="0" t="n">
        <v>0.164</v>
      </c>
      <c r="BA123" s="0" t="n">
        <v>0.169</v>
      </c>
      <c r="BB123" s="0" t="n">
        <v>0.172</v>
      </c>
      <c r="BC123" s="0" t="n">
        <v>0.176</v>
      </c>
      <c r="BD123" s="0" t="n">
        <v>0.181</v>
      </c>
      <c r="BE123" s="0" t="n">
        <v>2021</v>
      </c>
    </row>
    <row r="124" customFormat="false" ht="15" hidden="false" customHeight="false" outlineLevel="0" collapsed="false">
      <c r="A124" s="0" t="s">
        <v>136</v>
      </c>
      <c r="B124" s="0" t="s">
        <v>368</v>
      </c>
      <c r="C124" s="0" t="s">
        <v>444</v>
      </c>
      <c r="D124" s="0" t="s">
        <v>240</v>
      </c>
      <c r="E124" s="0" t="s">
        <v>241</v>
      </c>
      <c r="F124" s="0" t="s">
        <v>242</v>
      </c>
      <c r="G124" s="0" t="n">
        <v>2.258</v>
      </c>
      <c r="H124" s="0" t="n">
        <v>2.641</v>
      </c>
      <c r="I124" s="0" t="n">
        <v>2.669</v>
      </c>
      <c r="J124" s="0" t="n">
        <v>2.92</v>
      </c>
      <c r="K124" s="0" t="n">
        <v>3.089</v>
      </c>
      <c r="L124" s="0" t="n">
        <v>3.208</v>
      </c>
      <c r="M124" s="0" t="n">
        <v>3.491</v>
      </c>
      <c r="N124" s="0" t="n">
        <v>3.621</v>
      </c>
      <c r="O124" s="0" t="n">
        <v>4.27</v>
      </c>
      <c r="P124" s="0" t="n">
        <v>4.317</v>
      </c>
      <c r="Q124" s="0" t="n">
        <v>4.442</v>
      </c>
      <c r="R124" s="0" t="n">
        <v>4.861</v>
      </c>
      <c r="S124" s="0" t="n">
        <v>4.417</v>
      </c>
      <c r="T124" s="0" t="n">
        <v>4.743</v>
      </c>
      <c r="U124" s="0" t="n">
        <v>4.954</v>
      </c>
      <c r="V124" s="0" t="n">
        <v>5.379</v>
      </c>
      <c r="W124" s="0" t="n">
        <v>5.544</v>
      </c>
      <c r="X124" s="0" t="n">
        <v>6.027</v>
      </c>
      <c r="Y124" s="0" t="n">
        <v>5.992</v>
      </c>
      <c r="Z124" s="0" t="n">
        <v>6.164</v>
      </c>
      <c r="AA124" s="0" t="n">
        <v>6.537</v>
      </c>
      <c r="AB124" s="0" t="n">
        <v>6.719</v>
      </c>
      <c r="AC124" s="0" t="n">
        <v>6.816</v>
      </c>
      <c r="AD124" s="0" t="n">
        <v>7.218</v>
      </c>
      <c r="AE124" s="0" t="n">
        <v>8.297</v>
      </c>
      <c r="AF124" s="0" t="n">
        <v>9.331</v>
      </c>
      <c r="AG124" s="0" t="n">
        <v>10.316</v>
      </c>
      <c r="AH124" s="0" t="n">
        <v>11.777</v>
      </c>
      <c r="AI124" s="0" t="n">
        <v>14.31</v>
      </c>
      <c r="AJ124" s="0" t="n">
        <v>14.663</v>
      </c>
      <c r="AK124" s="0" t="n">
        <v>18.253</v>
      </c>
      <c r="AL124" s="0" t="n">
        <v>21.685</v>
      </c>
      <c r="AM124" s="0" t="n">
        <v>21.703</v>
      </c>
      <c r="AN124" s="0" t="n">
        <v>22.161</v>
      </c>
      <c r="AO124" s="0" t="n">
        <v>22.722</v>
      </c>
      <c r="AP124" s="0" t="n">
        <v>24.361</v>
      </c>
      <c r="AQ124" s="0" t="n">
        <v>24.524</v>
      </c>
      <c r="AR124" s="0" t="n">
        <v>28.972</v>
      </c>
      <c r="AS124" s="0" t="n">
        <v>33.112</v>
      </c>
      <c r="AT124" s="0" t="n">
        <v>34.186</v>
      </c>
      <c r="AU124" s="0" t="n">
        <v>33.434</v>
      </c>
      <c r="AV124" s="0" t="n">
        <v>36.927</v>
      </c>
      <c r="AW124" s="0" t="n">
        <v>40.828</v>
      </c>
      <c r="AX124" s="0" t="n">
        <v>41.015</v>
      </c>
      <c r="AY124" s="0" t="n">
        <v>44.179</v>
      </c>
      <c r="AZ124" s="0" t="n">
        <v>48.904</v>
      </c>
      <c r="BA124" s="0" t="n">
        <v>53.918</v>
      </c>
      <c r="BB124" s="0" t="n">
        <v>59.463</v>
      </c>
      <c r="BC124" s="0" t="n">
        <v>65.648</v>
      </c>
      <c r="BD124" s="0" t="n">
        <v>72.475</v>
      </c>
      <c r="BE124" s="0" t="n">
        <v>2022</v>
      </c>
    </row>
    <row r="125" customFormat="false" ht="15" hidden="false" customHeight="false" outlineLevel="0" collapsed="false">
      <c r="A125" s="0" t="s">
        <v>137</v>
      </c>
      <c r="B125" s="0" t="s">
        <v>369</v>
      </c>
      <c r="C125" s="0" t="s">
        <v>444</v>
      </c>
      <c r="D125" s="0" t="s">
        <v>240</v>
      </c>
      <c r="E125" s="0" t="s">
        <v>241</v>
      </c>
      <c r="F125" s="0" t="s">
        <v>242</v>
      </c>
      <c r="G125" s="0" t="n">
        <v>193.758</v>
      </c>
      <c r="H125" s="0" t="n">
        <v>162.4</v>
      </c>
      <c r="I125" s="0" t="n">
        <v>157.338</v>
      </c>
      <c r="J125" s="0" t="n">
        <v>153.179</v>
      </c>
      <c r="K125" s="0" t="n">
        <v>142.578</v>
      </c>
      <c r="L125" s="0" t="n">
        <v>144.655</v>
      </c>
      <c r="M125" s="0" t="n">
        <v>201.599</v>
      </c>
      <c r="N125" s="0" t="n">
        <v>246.928</v>
      </c>
      <c r="O125" s="0" t="n">
        <v>264.223</v>
      </c>
      <c r="P125" s="0" t="n">
        <v>260.532</v>
      </c>
      <c r="Q125" s="0" t="n">
        <v>321.405</v>
      </c>
      <c r="R125" s="0" t="n">
        <v>331.097</v>
      </c>
      <c r="S125" s="0" t="n">
        <v>366.004</v>
      </c>
      <c r="T125" s="0" t="n">
        <v>355.931</v>
      </c>
      <c r="U125" s="0" t="n">
        <v>382.55</v>
      </c>
      <c r="V125" s="0" t="n">
        <v>452.71</v>
      </c>
      <c r="W125" s="0" t="n">
        <v>450.625</v>
      </c>
      <c r="X125" s="0" t="n">
        <v>417.329</v>
      </c>
      <c r="Y125" s="0" t="n">
        <v>438.61</v>
      </c>
      <c r="Z125" s="0" t="n">
        <v>447.493</v>
      </c>
      <c r="AA125" s="0" t="n">
        <v>417.664</v>
      </c>
      <c r="AB125" s="0" t="n">
        <v>431.59</v>
      </c>
      <c r="AC125" s="0" t="n">
        <v>473.527</v>
      </c>
      <c r="AD125" s="0" t="n">
        <v>579.925</v>
      </c>
      <c r="AE125" s="0" t="n">
        <v>658.081</v>
      </c>
      <c r="AF125" s="0" t="n">
        <v>685.727</v>
      </c>
      <c r="AG125" s="0" t="n">
        <v>733.994</v>
      </c>
      <c r="AH125" s="0" t="n">
        <v>848.659</v>
      </c>
      <c r="AI125" s="0" t="n">
        <v>951.766</v>
      </c>
      <c r="AJ125" s="0" t="n">
        <v>870.572</v>
      </c>
      <c r="AK125" s="0" t="n">
        <v>848.073</v>
      </c>
      <c r="AL125" s="0" t="n">
        <v>905.111</v>
      </c>
      <c r="AM125" s="0" t="n">
        <v>839.455</v>
      </c>
      <c r="AN125" s="0" t="n">
        <v>877.186</v>
      </c>
      <c r="AO125" s="0" t="n">
        <v>892.398</v>
      </c>
      <c r="AP125" s="0" t="n">
        <v>765.65</v>
      </c>
      <c r="AQ125" s="0" t="n">
        <v>783.844</v>
      </c>
      <c r="AR125" s="0" t="n">
        <v>833.575</v>
      </c>
      <c r="AS125" s="0" t="n">
        <v>914.458</v>
      </c>
      <c r="AT125" s="0" t="n">
        <v>910.295</v>
      </c>
      <c r="AU125" s="0" t="n">
        <v>909.065</v>
      </c>
      <c r="AV125" s="67" t="n">
        <v>1030.363</v>
      </c>
      <c r="AW125" s="67" t="n">
        <v>1010.193</v>
      </c>
      <c r="AX125" s="67" t="n">
        <v>1117.101</v>
      </c>
      <c r="AY125" s="67" t="n">
        <v>1142.513</v>
      </c>
      <c r="AZ125" s="67" t="n">
        <v>1177.592</v>
      </c>
      <c r="BA125" s="67" t="n">
        <v>1223.053</v>
      </c>
      <c r="BB125" s="67" t="n">
        <v>1269.891</v>
      </c>
      <c r="BC125" s="67" t="n">
        <v>1317.55</v>
      </c>
      <c r="BD125" s="67" t="n">
        <v>1363.567</v>
      </c>
      <c r="BE125" s="0" t="n">
        <v>2023</v>
      </c>
    </row>
    <row r="126" customFormat="false" ht="15" hidden="false" customHeight="false" outlineLevel="0" collapsed="false">
      <c r="A126" s="0" t="s">
        <v>138</v>
      </c>
      <c r="B126" s="0" t="s">
        <v>370</v>
      </c>
      <c r="C126" s="0" t="s">
        <v>444</v>
      </c>
      <c r="D126" s="0" t="s">
        <v>240</v>
      </c>
      <c r="E126" s="0" t="s">
        <v>241</v>
      </c>
      <c r="F126" s="0" t="s">
        <v>242</v>
      </c>
      <c r="G126" s="0" t="n">
        <v>22.559</v>
      </c>
      <c r="H126" s="0" t="n">
        <v>23.479</v>
      </c>
      <c r="I126" s="0" t="n">
        <v>23.245</v>
      </c>
      <c r="J126" s="0" t="n">
        <v>22.492</v>
      </c>
      <c r="K126" s="0" t="n">
        <v>22.385</v>
      </c>
      <c r="L126" s="0" t="n">
        <v>22.546</v>
      </c>
      <c r="M126" s="0" t="n">
        <v>27.437</v>
      </c>
      <c r="N126" s="0" t="n">
        <v>36.99</v>
      </c>
      <c r="O126" s="0" t="n">
        <v>45.52</v>
      </c>
      <c r="P126" s="0" t="n">
        <v>44.022</v>
      </c>
      <c r="Q126" s="0" t="n">
        <v>45.799</v>
      </c>
      <c r="R126" s="0" t="n">
        <v>43.435</v>
      </c>
      <c r="S126" s="0" t="n">
        <v>41.52</v>
      </c>
      <c r="T126" s="0" t="n">
        <v>44.805</v>
      </c>
      <c r="U126" s="0" t="n">
        <v>52.92</v>
      </c>
      <c r="V126" s="0" t="n">
        <v>62.241</v>
      </c>
      <c r="W126" s="0" t="n">
        <v>69.101</v>
      </c>
      <c r="X126" s="0" t="n">
        <v>68.867</v>
      </c>
      <c r="Y126" s="0" t="n">
        <v>56.816</v>
      </c>
      <c r="Z126" s="0" t="n">
        <v>58.898</v>
      </c>
      <c r="AA126" s="0" t="n">
        <v>54.127</v>
      </c>
      <c r="AB126" s="0" t="n">
        <v>53.129</v>
      </c>
      <c r="AC126" s="0" t="n">
        <v>62.06</v>
      </c>
      <c r="AD126" s="0" t="n">
        <v>82.408</v>
      </c>
      <c r="AE126" s="0" t="n">
        <v>101.599</v>
      </c>
      <c r="AF126" s="0" t="n">
        <v>113.266</v>
      </c>
      <c r="AG126" s="0" t="n">
        <v>109.738</v>
      </c>
      <c r="AH126" s="0" t="n">
        <v>134.876</v>
      </c>
      <c r="AI126" s="0" t="n">
        <v>135.373</v>
      </c>
      <c r="AJ126" s="0" t="n">
        <v>121.701</v>
      </c>
      <c r="AK126" s="0" t="n">
        <v>145.36</v>
      </c>
      <c r="AL126" s="0" t="n">
        <v>166.949</v>
      </c>
      <c r="AM126" s="0" t="n">
        <v>175.033</v>
      </c>
      <c r="AN126" s="0" t="n">
        <v>187.132</v>
      </c>
      <c r="AO126" s="0" t="n">
        <v>200.153</v>
      </c>
      <c r="AP126" s="0" t="n">
        <v>176.326</v>
      </c>
      <c r="AQ126" s="0" t="n">
        <v>185.901</v>
      </c>
      <c r="AR126" s="0" t="n">
        <v>203.626</v>
      </c>
      <c r="AS126" s="0" t="n">
        <v>209.6</v>
      </c>
      <c r="AT126" s="0" t="n">
        <v>210.762</v>
      </c>
      <c r="AU126" s="0" t="n">
        <v>210.257</v>
      </c>
      <c r="AV126" s="0" t="n">
        <v>249.736</v>
      </c>
      <c r="AW126" s="0" t="n">
        <v>242.35</v>
      </c>
      <c r="AX126" s="0" t="n">
        <v>249.04</v>
      </c>
      <c r="AY126" s="0" t="n">
        <v>257.626</v>
      </c>
      <c r="AZ126" s="0" t="n">
        <v>266.774</v>
      </c>
      <c r="BA126" s="0" t="n">
        <v>277.688</v>
      </c>
      <c r="BB126" s="0" t="n">
        <v>288.508</v>
      </c>
      <c r="BC126" s="0" t="n">
        <v>301.286</v>
      </c>
      <c r="BD126" s="0" t="n">
        <v>314.499</v>
      </c>
      <c r="BE126" s="0" t="n">
        <v>2022</v>
      </c>
    </row>
    <row r="127" customFormat="false" ht="15" hidden="false" customHeight="false" outlineLevel="0" collapsed="false">
      <c r="A127" s="0" t="s">
        <v>139</v>
      </c>
      <c r="B127" s="0" t="s">
        <v>371</v>
      </c>
      <c r="C127" s="0" t="s">
        <v>444</v>
      </c>
      <c r="D127" s="0" t="s">
        <v>240</v>
      </c>
      <c r="E127" s="0" t="s">
        <v>241</v>
      </c>
      <c r="F127" s="0" t="s">
        <v>242</v>
      </c>
      <c r="G127" s="0" t="n">
        <v>1.832</v>
      </c>
      <c r="H127" s="0" t="n">
        <v>2.156</v>
      </c>
      <c r="I127" s="0" t="n">
        <v>2.497</v>
      </c>
      <c r="J127" s="0" t="n">
        <v>2.9</v>
      </c>
      <c r="K127" s="0" t="n">
        <v>3.966</v>
      </c>
      <c r="L127" s="0" t="n">
        <v>3.854</v>
      </c>
      <c r="M127" s="0" t="n">
        <v>5.8</v>
      </c>
      <c r="N127" s="0" t="n">
        <v>3.409</v>
      </c>
      <c r="O127" s="0" t="n">
        <v>1.499</v>
      </c>
      <c r="P127" s="0" t="n">
        <v>2.082</v>
      </c>
      <c r="Q127" s="0" t="n">
        <v>0.519</v>
      </c>
      <c r="R127" s="0" t="n">
        <v>3.678</v>
      </c>
      <c r="S127" s="0" t="n">
        <v>3.894</v>
      </c>
      <c r="T127" s="0" t="n">
        <v>3.726</v>
      </c>
      <c r="U127" s="0" t="n">
        <v>3.861</v>
      </c>
      <c r="V127" s="0" t="n">
        <v>4.14</v>
      </c>
      <c r="W127" s="0" t="n">
        <v>4.308</v>
      </c>
      <c r="X127" s="0" t="n">
        <v>4.39</v>
      </c>
      <c r="Y127" s="0" t="n">
        <v>4.635</v>
      </c>
      <c r="Z127" s="0" t="n">
        <v>4.856</v>
      </c>
      <c r="AA127" s="0" t="n">
        <v>5.109</v>
      </c>
      <c r="AB127" s="0" t="n">
        <v>5.335</v>
      </c>
      <c r="AC127" s="0" t="n">
        <v>5.224</v>
      </c>
      <c r="AD127" s="0" t="n">
        <v>5.322</v>
      </c>
      <c r="AE127" s="0" t="n">
        <v>5.793</v>
      </c>
      <c r="AF127" s="0" t="n">
        <v>6.321</v>
      </c>
      <c r="AG127" s="0" t="n">
        <v>6.764</v>
      </c>
      <c r="AH127" s="0" t="n">
        <v>7.423</v>
      </c>
      <c r="AI127" s="0" t="n">
        <v>8.497</v>
      </c>
      <c r="AJ127" s="0" t="n">
        <v>8.297</v>
      </c>
      <c r="AK127" s="0" t="n">
        <v>8.759</v>
      </c>
      <c r="AL127" s="0" t="n">
        <v>9.774</v>
      </c>
      <c r="AM127" s="0" t="n">
        <v>10.532</v>
      </c>
      <c r="AN127" s="0" t="n">
        <v>10.983</v>
      </c>
      <c r="AO127" s="0" t="n">
        <v>11.88</v>
      </c>
      <c r="AP127" s="0" t="n">
        <v>12.757</v>
      </c>
      <c r="AQ127" s="0" t="n">
        <v>13.286</v>
      </c>
      <c r="AR127" s="0" t="n">
        <v>13.786</v>
      </c>
      <c r="AS127" s="0" t="n">
        <v>13.025</v>
      </c>
      <c r="AT127" s="0" t="n">
        <v>12.713</v>
      </c>
      <c r="AU127" s="0" t="n">
        <v>12.682</v>
      </c>
      <c r="AV127" s="0" t="n">
        <v>14.145</v>
      </c>
      <c r="AW127" s="0" t="n">
        <v>15.671</v>
      </c>
      <c r="AX127" s="0" t="n">
        <v>17.412</v>
      </c>
      <c r="AY127" s="0" t="n">
        <v>18.829</v>
      </c>
      <c r="AZ127" s="0" t="n">
        <v>20.268</v>
      </c>
      <c r="BA127" s="0" t="n">
        <v>21.816</v>
      </c>
      <c r="BB127" s="0" t="n">
        <v>23.483</v>
      </c>
      <c r="BC127" s="0" t="n">
        <v>25.277</v>
      </c>
      <c r="BD127" s="0" t="n">
        <v>27.208</v>
      </c>
      <c r="BE127" s="0" t="n">
        <v>2022</v>
      </c>
    </row>
    <row r="128" customFormat="false" ht="15" hidden="false" customHeight="false" outlineLevel="0" collapsed="false">
      <c r="A128" s="0" t="s">
        <v>140</v>
      </c>
      <c r="B128" s="0" t="s">
        <v>372</v>
      </c>
      <c r="C128" s="0" t="s">
        <v>444</v>
      </c>
      <c r="D128" s="0" t="s">
        <v>240</v>
      </c>
      <c r="E128" s="0" t="s">
        <v>241</v>
      </c>
      <c r="F128" s="0" t="s">
        <v>242</v>
      </c>
      <c r="G128" s="0" t="n">
        <v>3.531</v>
      </c>
      <c r="H128" s="0" t="n">
        <v>3.056</v>
      </c>
      <c r="I128" s="0" t="n">
        <v>2.84</v>
      </c>
      <c r="J128" s="0" t="n">
        <v>2.538</v>
      </c>
      <c r="K128" s="0" t="n">
        <v>2.056</v>
      </c>
      <c r="L128" s="0" t="n">
        <v>2.027</v>
      </c>
      <c r="M128" s="0" t="n">
        <v>2.68</v>
      </c>
      <c r="N128" s="0" t="n">
        <v>3.143</v>
      </c>
      <c r="O128" s="0" t="n">
        <v>3.21</v>
      </c>
      <c r="P128" s="0" t="n">
        <v>3.068</v>
      </c>
      <c r="Q128" s="0" t="n">
        <v>3.491</v>
      </c>
      <c r="R128" s="0" t="n">
        <v>3.271</v>
      </c>
      <c r="S128" s="0" t="n">
        <v>3.372</v>
      </c>
      <c r="T128" s="0" t="n">
        <v>3.041</v>
      </c>
      <c r="U128" s="0" t="n">
        <v>1.935</v>
      </c>
      <c r="V128" s="0" t="n">
        <v>2.296</v>
      </c>
      <c r="W128" s="0" t="n">
        <v>2.397</v>
      </c>
      <c r="X128" s="0" t="n">
        <v>2.285</v>
      </c>
      <c r="Y128" s="0" t="n">
        <v>2.639</v>
      </c>
      <c r="Z128" s="0" t="n">
        <v>2.532</v>
      </c>
      <c r="AA128" s="0" t="n">
        <v>2.235</v>
      </c>
      <c r="AB128" s="0" t="n">
        <v>2.442</v>
      </c>
      <c r="AC128" s="0" t="n">
        <v>2.772</v>
      </c>
      <c r="AD128" s="0" t="n">
        <v>3.382</v>
      </c>
      <c r="AE128" s="0" t="n">
        <v>3.746</v>
      </c>
      <c r="AF128" s="0" t="n">
        <v>4.372</v>
      </c>
      <c r="AG128" s="0" t="n">
        <v>4.743</v>
      </c>
      <c r="AH128" s="0" t="n">
        <v>5.716</v>
      </c>
      <c r="AI128" s="0" t="n">
        <v>7.279</v>
      </c>
      <c r="AJ128" s="0" t="n">
        <v>7.324</v>
      </c>
      <c r="AK128" s="0" t="n">
        <v>7.838</v>
      </c>
      <c r="AL128" s="0" t="n">
        <v>8.754</v>
      </c>
      <c r="AM128" s="0" t="n">
        <v>9.412</v>
      </c>
      <c r="AN128" s="0" t="n">
        <v>10.206</v>
      </c>
      <c r="AO128" s="0" t="n">
        <v>10.83</v>
      </c>
      <c r="AP128" s="0" t="n">
        <v>9.684</v>
      </c>
      <c r="AQ128" s="0" t="n">
        <v>10.35</v>
      </c>
      <c r="AR128" s="0" t="n">
        <v>11.181</v>
      </c>
      <c r="AS128" s="0" t="n">
        <v>12.814</v>
      </c>
      <c r="AT128" s="0" t="n">
        <v>12.917</v>
      </c>
      <c r="AU128" s="0" t="n">
        <v>13.764</v>
      </c>
      <c r="AV128" s="0" t="n">
        <v>14.923</v>
      </c>
      <c r="AW128" s="0" t="n">
        <v>15.448</v>
      </c>
      <c r="AX128" s="0" t="n">
        <v>16.528</v>
      </c>
      <c r="AY128" s="0" t="n">
        <v>18.816</v>
      </c>
      <c r="AZ128" s="0" t="n">
        <v>20.41</v>
      </c>
      <c r="BA128" s="0" t="n">
        <v>22.088</v>
      </c>
      <c r="BB128" s="0" t="n">
        <v>23.807</v>
      </c>
      <c r="BC128" s="0" t="n">
        <v>25.701</v>
      </c>
      <c r="BD128" s="0" t="n">
        <v>27.72</v>
      </c>
      <c r="BE128" s="0" t="n">
        <v>2021</v>
      </c>
    </row>
    <row r="129" customFormat="false" ht="15" hidden="false" customHeight="false" outlineLevel="0" collapsed="false">
      <c r="A129" s="0" t="s">
        <v>141</v>
      </c>
      <c r="B129" s="0" t="s">
        <v>373</v>
      </c>
      <c r="C129" s="0" t="s">
        <v>444</v>
      </c>
      <c r="D129" s="0" t="s">
        <v>240</v>
      </c>
      <c r="E129" s="0" t="s">
        <v>241</v>
      </c>
      <c r="F129" s="0" t="s">
        <v>242</v>
      </c>
      <c r="G129" s="0" t="s">
        <v>445</v>
      </c>
      <c r="H129" s="0" t="s">
        <v>445</v>
      </c>
      <c r="I129" s="0" t="s">
        <v>445</v>
      </c>
      <c r="J129" s="0" t="s">
        <v>445</v>
      </c>
      <c r="K129" s="0" t="s">
        <v>445</v>
      </c>
      <c r="L129" s="0" t="s">
        <v>445</v>
      </c>
      <c r="M129" s="0" t="s">
        <v>445</v>
      </c>
      <c r="N129" s="0" t="s">
        <v>445</v>
      </c>
      <c r="O129" s="0" t="s">
        <v>445</v>
      </c>
      <c r="P129" s="0" t="s">
        <v>445</v>
      </c>
      <c r="Q129" s="0" t="n">
        <v>62.165</v>
      </c>
      <c r="R129" s="0" t="n">
        <v>60.131</v>
      </c>
      <c r="S129" s="0" t="n">
        <v>52.275</v>
      </c>
      <c r="T129" s="0" t="n">
        <v>56.807</v>
      </c>
      <c r="U129" s="0" t="n">
        <v>80.128</v>
      </c>
      <c r="V129" s="0" t="n">
        <v>132.23</v>
      </c>
      <c r="W129" s="0" t="n">
        <v>172.686</v>
      </c>
      <c r="X129" s="0" t="n">
        <v>187.866</v>
      </c>
      <c r="Y129" s="0" t="n">
        <v>209.677</v>
      </c>
      <c r="Z129" s="0" t="n">
        <v>57.477</v>
      </c>
      <c r="AA129" s="0" t="n">
        <v>67.824</v>
      </c>
      <c r="AB129" s="0" t="n">
        <v>73.128</v>
      </c>
      <c r="AC129" s="0" t="n">
        <v>93.983</v>
      </c>
      <c r="AD129" s="0" t="n">
        <v>102.935</v>
      </c>
      <c r="AE129" s="0" t="n">
        <v>130.345</v>
      </c>
      <c r="AF129" s="0" t="n">
        <v>169.645</v>
      </c>
      <c r="AG129" s="0" t="n">
        <v>222.791</v>
      </c>
      <c r="AH129" s="0" t="n">
        <v>262.215</v>
      </c>
      <c r="AI129" s="0" t="n">
        <v>330.26</v>
      </c>
      <c r="AJ129" s="0" t="n">
        <v>297.458</v>
      </c>
      <c r="AK129" s="0" t="n">
        <v>369.062</v>
      </c>
      <c r="AL129" s="0" t="n">
        <v>414.095</v>
      </c>
      <c r="AM129" s="0" t="n">
        <v>460.952</v>
      </c>
      <c r="AN129" s="0" t="n">
        <v>514.966</v>
      </c>
      <c r="AO129" s="0" t="n">
        <v>568.499</v>
      </c>
      <c r="AP129" s="0" t="n">
        <v>492.437</v>
      </c>
      <c r="AQ129" s="0" t="n">
        <v>404.649</v>
      </c>
      <c r="AR129" s="0" t="n">
        <v>375.745</v>
      </c>
      <c r="AS129" s="0" t="n">
        <v>421.737</v>
      </c>
      <c r="AT129" s="0" t="n">
        <v>448.12</v>
      </c>
      <c r="AU129" s="0" t="n">
        <v>429.423</v>
      </c>
      <c r="AV129" s="0" t="n">
        <v>441.424</v>
      </c>
      <c r="AW129" s="0" t="n">
        <v>477.376</v>
      </c>
      <c r="AX129" s="0" t="n">
        <v>374.947</v>
      </c>
      <c r="AY129" s="0" t="n">
        <v>252.738</v>
      </c>
      <c r="AZ129" s="0" t="n">
        <v>251.198</v>
      </c>
      <c r="BA129" s="0" t="n">
        <v>254.831</v>
      </c>
      <c r="BB129" s="0" t="n">
        <v>265.781</v>
      </c>
      <c r="BC129" s="0" t="n">
        <v>276.779</v>
      </c>
      <c r="BD129" s="0" t="n">
        <v>287.85</v>
      </c>
      <c r="BE129" s="0" t="n">
        <v>2022</v>
      </c>
    </row>
    <row r="130" customFormat="false" ht="15" hidden="false" customHeight="false" outlineLevel="0" collapsed="false">
      <c r="A130" s="0" t="s">
        <v>116</v>
      </c>
      <c r="B130" s="0" t="s">
        <v>374</v>
      </c>
      <c r="C130" s="0" t="s">
        <v>444</v>
      </c>
      <c r="D130" s="0" t="s">
        <v>240</v>
      </c>
      <c r="E130" s="0" t="s">
        <v>241</v>
      </c>
      <c r="F130" s="0" t="s">
        <v>242</v>
      </c>
      <c r="G130" s="0" t="s">
        <v>445</v>
      </c>
      <c r="H130" s="0" t="s">
        <v>445</v>
      </c>
      <c r="I130" s="0" t="s">
        <v>445</v>
      </c>
      <c r="J130" s="0" t="s">
        <v>445</v>
      </c>
      <c r="K130" s="0" t="s">
        <v>445</v>
      </c>
      <c r="L130" s="0" t="s">
        <v>445</v>
      </c>
      <c r="M130" s="0" t="s">
        <v>445</v>
      </c>
      <c r="N130" s="0" t="s">
        <v>445</v>
      </c>
      <c r="O130" s="0" t="s">
        <v>445</v>
      </c>
      <c r="P130" s="0" t="s">
        <v>445</v>
      </c>
      <c r="Q130" s="0" t="s">
        <v>445</v>
      </c>
      <c r="R130" s="0" t="s">
        <v>445</v>
      </c>
      <c r="S130" s="0" t="n">
        <v>2.443</v>
      </c>
      <c r="T130" s="0" t="n">
        <v>2.687</v>
      </c>
      <c r="U130" s="0" t="n">
        <v>3.561</v>
      </c>
      <c r="V130" s="0" t="n">
        <v>4.687</v>
      </c>
      <c r="W130" s="0" t="n">
        <v>4.642</v>
      </c>
      <c r="X130" s="0" t="n">
        <v>3.928</v>
      </c>
      <c r="Y130" s="0" t="n">
        <v>3.764</v>
      </c>
      <c r="Z130" s="0" t="n">
        <v>3.867</v>
      </c>
      <c r="AA130" s="0" t="n">
        <v>3.774</v>
      </c>
      <c r="AB130" s="0" t="n">
        <v>3.709</v>
      </c>
      <c r="AC130" s="0" t="n">
        <v>3.991</v>
      </c>
      <c r="AD130" s="0" t="n">
        <v>4.946</v>
      </c>
      <c r="AE130" s="0" t="n">
        <v>5.684</v>
      </c>
      <c r="AF130" s="0" t="n">
        <v>6.257</v>
      </c>
      <c r="AG130" s="0" t="n">
        <v>6.86</v>
      </c>
      <c r="AH130" s="0" t="n">
        <v>8.337</v>
      </c>
      <c r="AI130" s="0" t="n">
        <v>9.912</v>
      </c>
      <c r="AJ130" s="0" t="n">
        <v>9.4</v>
      </c>
      <c r="AK130" s="0" t="n">
        <v>9.415</v>
      </c>
      <c r="AL130" s="0" t="n">
        <v>10.499</v>
      </c>
      <c r="AM130" s="0" t="n">
        <v>9.751</v>
      </c>
      <c r="AN130" s="0" t="n">
        <v>10.824</v>
      </c>
      <c r="AO130" s="0" t="n">
        <v>11.378</v>
      </c>
      <c r="AP130" s="0" t="n">
        <v>10.067</v>
      </c>
      <c r="AQ130" s="0" t="n">
        <v>10.686</v>
      </c>
      <c r="AR130" s="0" t="n">
        <v>11.336</v>
      </c>
      <c r="AS130" s="0" t="n">
        <v>12.694</v>
      </c>
      <c r="AT130" s="0" t="n">
        <v>12.609</v>
      </c>
      <c r="AU130" s="0" t="n">
        <v>12.385</v>
      </c>
      <c r="AV130" s="0" t="n">
        <v>14.008</v>
      </c>
      <c r="AW130" s="0" t="n">
        <v>13.735</v>
      </c>
      <c r="AX130" s="0" t="n">
        <v>14.769</v>
      </c>
      <c r="AY130" s="0" t="n">
        <v>15.873</v>
      </c>
      <c r="AZ130" s="0" t="n">
        <v>16.904</v>
      </c>
      <c r="BA130" s="0" t="n">
        <v>17.953</v>
      </c>
      <c r="BB130" s="0" t="n">
        <v>19.15</v>
      </c>
      <c r="BC130" s="0" t="n">
        <v>20.323</v>
      </c>
      <c r="BD130" s="0" t="n">
        <v>21.404</v>
      </c>
      <c r="BE130" s="0" t="n">
        <v>2023</v>
      </c>
    </row>
    <row r="131" customFormat="false" ht="15" hidden="false" customHeight="false" outlineLevel="0" collapsed="false">
      <c r="A131" s="0" t="s">
        <v>142</v>
      </c>
      <c r="B131" s="0" t="s">
        <v>375</v>
      </c>
      <c r="C131" s="0" t="s">
        <v>444</v>
      </c>
      <c r="D131" s="0" t="s">
        <v>240</v>
      </c>
      <c r="E131" s="0" t="s">
        <v>241</v>
      </c>
      <c r="F131" s="0" t="s">
        <v>242</v>
      </c>
      <c r="G131" s="0" t="n">
        <v>64.439</v>
      </c>
      <c r="H131" s="0" t="n">
        <v>63.597</v>
      </c>
      <c r="I131" s="0" t="n">
        <v>62.647</v>
      </c>
      <c r="J131" s="0" t="n">
        <v>61.627</v>
      </c>
      <c r="K131" s="0" t="n">
        <v>62.058</v>
      </c>
      <c r="L131" s="0" t="n">
        <v>65.417</v>
      </c>
      <c r="M131" s="0" t="n">
        <v>78.693</v>
      </c>
      <c r="N131" s="0" t="n">
        <v>94.231</v>
      </c>
      <c r="O131" s="0" t="n">
        <v>101.901</v>
      </c>
      <c r="P131" s="0" t="n">
        <v>102.634</v>
      </c>
      <c r="Q131" s="0" t="n">
        <v>119.791</v>
      </c>
      <c r="R131" s="0" t="n">
        <v>121.872</v>
      </c>
      <c r="S131" s="0" t="n">
        <v>130.838</v>
      </c>
      <c r="T131" s="0" t="n">
        <v>120.579</v>
      </c>
      <c r="U131" s="0" t="n">
        <v>127.132</v>
      </c>
      <c r="V131" s="0" t="n">
        <v>152.031</v>
      </c>
      <c r="W131" s="0" t="n">
        <v>163.52</v>
      </c>
      <c r="X131" s="0" t="n">
        <v>161.357</v>
      </c>
      <c r="Y131" s="0" t="n">
        <v>154.23</v>
      </c>
      <c r="Z131" s="0" t="n">
        <v>162.384</v>
      </c>
      <c r="AA131" s="0" t="n">
        <v>171.456</v>
      </c>
      <c r="AB131" s="0" t="n">
        <v>174.24</v>
      </c>
      <c r="AC131" s="0" t="n">
        <v>195.915</v>
      </c>
      <c r="AD131" s="0" t="n">
        <v>229.385</v>
      </c>
      <c r="AE131" s="0" t="n">
        <v>265.267</v>
      </c>
      <c r="AF131" s="0" t="n">
        <v>309.979</v>
      </c>
      <c r="AG131" s="0" t="n">
        <v>346.914</v>
      </c>
      <c r="AH131" s="0" t="n">
        <v>402.646</v>
      </c>
      <c r="AI131" s="0" t="n">
        <v>464.915</v>
      </c>
      <c r="AJ131" s="0" t="n">
        <v>387.974</v>
      </c>
      <c r="AK131" s="0" t="n">
        <v>431.052</v>
      </c>
      <c r="AL131" s="0" t="n">
        <v>501.361</v>
      </c>
      <c r="AM131" s="0" t="n">
        <v>512.777</v>
      </c>
      <c r="AN131" s="0" t="n">
        <v>526.014</v>
      </c>
      <c r="AO131" s="0" t="n">
        <v>501.737</v>
      </c>
      <c r="AP131" s="0" t="n">
        <v>388.16</v>
      </c>
      <c r="AQ131" s="0" t="n">
        <v>370.957</v>
      </c>
      <c r="AR131" s="0" t="n">
        <v>401.745</v>
      </c>
      <c r="AS131" s="0" t="n">
        <v>439.788</v>
      </c>
      <c r="AT131" s="0" t="n">
        <v>408.743</v>
      </c>
      <c r="AU131" s="0" t="n">
        <v>367.633</v>
      </c>
      <c r="AV131" s="0" t="n">
        <v>503.368</v>
      </c>
      <c r="AW131" s="0" t="n">
        <v>593.727</v>
      </c>
      <c r="AX131" s="0" t="n">
        <v>485.513</v>
      </c>
      <c r="AY131" s="0" t="n">
        <v>526.951</v>
      </c>
      <c r="AZ131" s="0" t="n">
        <v>554.775</v>
      </c>
      <c r="BA131" s="0" t="n">
        <v>564.342</v>
      </c>
      <c r="BB131" s="0" t="n">
        <v>581.215</v>
      </c>
      <c r="BC131" s="0" t="n">
        <v>597.958</v>
      </c>
      <c r="BD131" s="0" t="n">
        <v>617.095</v>
      </c>
      <c r="BE131" s="0" t="n">
        <v>2023</v>
      </c>
    </row>
    <row r="132" customFormat="false" ht="15" hidden="false" customHeight="false" outlineLevel="0" collapsed="false">
      <c r="A132" s="0" t="s">
        <v>143</v>
      </c>
      <c r="B132" s="0" t="s">
        <v>376</v>
      </c>
      <c r="C132" s="0" t="s">
        <v>444</v>
      </c>
      <c r="D132" s="0" t="s">
        <v>240</v>
      </c>
      <c r="E132" s="0" t="s">
        <v>241</v>
      </c>
      <c r="F132" s="0" t="s">
        <v>242</v>
      </c>
      <c r="G132" s="0" t="n">
        <v>7.269</v>
      </c>
      <c r="H132" s="0" t="n">
        <v>8.849</v>
      </c>
      <c r="I132" s="0" t="n">
        <v>9.285</v>
      </c>
      <c r="J132" s="0" t="n">
        <v>9.733</v>
      </c>
      <c r="K132" s="0" t="n">
        <v>10.726</v>
      </c>
      <c r="L132" s="0" t="n">
        <v>11.916</v>
      </c>
      <c r="M132" s="0" t="n">
        <v>9.433</v>
      </c>
      <c r="N132" s="0" t="n">
        <v>9.89</v>
      </c>
      <c r="O132" s="0" t="n">
        <v>9.613</v>
      </c>
      <c r="P132" s="0" t="n">
        <v>10.743</v>
      </c>
      <c r="Q132" s="0" t="n">
        <v>13.395</v>
      </c>
      <c r="R132" s="0" t="n">
        <v>13</v>
      </c>
      <c r="S132" s="0" t="n">
        <v>14.274</v>
      </c>
      <c r="T132" s="0" t="n">
        <v>14.321</v>
      </c>
      <c r="U132" s="0" t="n">
        <v>14.808</v>
      </c>
      <c r="V132" s="0" t="n">
        <v>15.821</v>
      </c>
      <c r="W132" s="0" t="n">
        <v>17.512</v>
      </c>
      <c r="X132" s="0" t="n">
        <v>18.154</v>
      </c>
      <c r="Y132" s="0" t="n">
        <v>16.044</v>
      </c>
      <c r="Z132" s="0" t="n">
        <v>17.833</v>
      </c>
      <c r="AA132" s="0" t="n">
        <v>22.259</v>
      </c>
      <c r="AB132" s="0" t="n">
        <v>22.206</v>
      </c>
      <c r="AC132" s="0" t="n">
        <v>23.066</v>
      </c>
      <c r="AD132" s="0" t="n">
        <v>24.734</v>
      </c>
      <c r="AE132" s="0" t="n">
        <v>28.379</v>
      </c>
      <c r="AF132" s="0" t="n">
        <v>35.507</v>
      </c>
      <c r="AG132" s="0" t="n">
        <v>42.578</v>
      </c>
      <c r="AH132" s="0" t="n">
        <v>48.3</v>
      </c>
      <c r="AI132" s="0" t="n">
        <v>69.805</v>
      </c>
      <c r="AJ132" s="0" t="n">
        <v>55.454</v>
      </c>
      <c r="AK132" s="0" t="n">
        <v>64.994</v>
      </c>
      <c r="AL132" s="0" t="n">
        <v>77.497</v>
      </c>
      <c r="AM132" s="0" t="n">
        <v>87.409</v>
      </c>
      <c r="AN132" s="0" t="n">
        <v>89.936</v>
      </c>
      <c r="AO132" s="0" t="n">
        <v>92.699</v>
      </c>
      <c r="AP132" s="0" t="n">
        <v>78.711</v>
      </c>
      <c r="AQ132" s="0" t="n">
        <v>75.129</v>
      </c>
      <c r="AR132" s="0" t="n">
        <v>80.857</v>
      </c>
      <c r="AS132" s="0" t="n">
        <v>91.505</v>
      </c>
      <c r="AT132" s="0" t="n">
        <v>88.061</v>
      </c>
      <c r="AU132" s="0" t="n">
        <v>75.909</v>
      </c>
      <c r="AV132" s="0" t="n">
        <v>88.192</v>
      </c>
      <c r="AW132" s="0" t="n">
        <v>114.667</v>
      </c>
      <c r="AX132" s="0" t="n">
        <v>109.133</v>
      </c>
      <c r="AY132" s="0" t="n">
        <v>108.927</v>
      </c>
      <c r="AZ132" s="0" t="n">
        <v>111.052</v>
      </c>
      <c r="BA132" s="0" t="n">
        <v>114.812</v>
      </c>
      <c r="BB132" s="0" t="n">
        <v>119.129</v>
      </c>
      <c r="BC132" s="0" t="n">
        <v>124.098</v>
      </c>
      <c r="BD132" s="0" t="n">
        <v>127.526</v>
      </c>
      <c r="BE132" s="0" t="n">
        <v>2022</v>
      </c>
    </row>
    <row r="133" customFormat="false" ht="15" hidden="false" customHeight="false" outlineLevel="0" collapsed="false">
      <c r="A133" s="0" t="s">
        <v>144</v>
      </c>
      <c r="B133" s="0" t="s">
        <v>377</v>
      </c>
      <c r="C133" s="0" t="s">
        <v>444</v>
      </c>
      <c r="D133" s="0" t="s">
        <v>240</v>
      </c>
      <c r="E133" s="0" t="s">
        <v>241</v>
      </c>
      <c r="F133" s="0" t="s">
        <v>242</v>
      </c>
      <c r="G133" s="0" t="n">
        <v>38.616</v>
      </c>
      <c r="H133" s="0" t="n">
        <v>45.681</v>
      </c>
      <c r="I133" s="0" t="n">
        <v>49.932</v>
      </c>
      <c r="J133" s="0" t="n">
        <v>46.619</v>
      </c>
      <c r="K133" s="0" t="n">
        <v>50.612</v>
      </c>
      <c r="L133" s="0" t="n">
        <v>50.607</v>
      </c>
      <c r="M133" s="0" t="n">
        <v>51.827</v>
      </c>
      <c r="N133" s="0" t="n">
        <v>54.171</v>
      </c>
      <c r="O133" s="0" t="n">
        <v>62.385</v>
      </c>
      <c r="P133" s="0" t="n">
        <v>65.042</v>
      </c>
      <c r="Q133" s="0" t="n">
        <v>65.276</v>
      </c>
      <c r="R133" s="0" t="n">
        <v>74.158</v>
      </c>
      <c r="S133" s="0" t="n">
        <v>79.338</v>
      </c>
      <c r="T133" s="0" t="n">
        <v>83.969</v>
      </c>
      <c r="U133" s="0" t="n">
        <v>84.642</v>
      </c>
      <c r="V133" s="0" t="n">
        <v>98.917</v>
      </c>
      <c r="W133" s="0" t="n">
        <v>103.296</v>
      </c>
      <c r="X133" s="0" t="n">
        <v>101.848</v>
      </c>
      <c r="Y133" s="0" t="n">
        <v>101.381</v>
      </c>
      <c r="Z133" s="0" t="n">
        <v>96.008</v>
      </c>
      <c r="AA133" s="0" t="n">
        <v>99.421</v>
      </c>
      <c r="AB133" s="0" t="n">
        <v>96.784</v>
      </c>
      <c r="AC133" s="0" t="n">
        <v>98.169</v>
      </c>
      <c r="AD133" s="0" t="n">
        <v>112.507</v>
      </c>
      <c r="AE133" s="0" t="n">
        <v>132.206</v>
      </c>
      <c r="AF133" s="0" t="n">
        <v>145.209</v>
      </c>
      <c r="AG133" s="0" t="n">
        <v>161.871</v>
      </c>
      <c r="AH133" s="0" t="n">
        <v>184.141</v>
      </c>
      <c r="AI133" s="0" t="n">
        <v>202.204</v>
      </c>
      <c r="AJ133" s="0" t="n">
        <v>187.074</v>
      </c>
      <c r="AK133" s="0" t="n">
        <v>196.712</v>
      </c>
      <c r="AL133" s="0" t="n">
        <v>230.577</v>
      </c>
      <c r="AM133" s="0" t="n">
        <v>250.094</v>
      </c>
      <c r="AN133" s="0" t="n">
        <v>258.674</v>
      </c>
      <c r="AO133" s="0" t="n">
        <v>271.422</v>
      </c>
      <c r="AP133" s="0" t="n">
        <v>299.93</v>
      </c>
      <c r="AQ133" s="0" t="n">
        <v>313.623</v>
      </c>
      <c r="AR133" s="0" t="n">
        <v>339.229</v>
      </c>
      <c r="AS133" s="0" t="n">
        <v>356.163</v>
      </c>
      <c r="AT133" s="0" t="n">
        <v>321.071</v>
      </c>
      <c r="AU133" s="0" t="n">
        <v>300.41</v>
      </c>
      <c r="AV133" s="0" t="n">
        <v>348.481</v>
      </c>
      <c r="AW133" s="0" t="n">
        <v>374.748</v>
      </c>
      <c r="AX133" s="0" t="n">
        <v>338.237</v>
      </c>
      <c r="AY133" s="0" t="s">
        <v>445</v>
      </c>
      <c r="AZ133" s="0" t="s">
        <v>445</v>
      </c>
      <c r="BA133" s="0" t="s">
        <v>445</v>
      </c>
      <c r="BB133" s="0" t="s">
        <v>445</v>
      </c>
      <c r="BC133" s="0" t="s">
        <v>445</v>
      </c>
      <c r="BD133" s="0" t="s">
        <v>445</v>
      </c>
      <c r="BE133" s="0" t="n">
        <v>2023</v>
      </c>
    </row>
    <row r="134" customFormat="false" ht="15" hidden="false" customHeight="false" outlineLevel="0" collapsed="false">
      <c r="A134" s="0" t="s">
        <v>145</v>
      </c>
      <c r="B134" s="0" t="s">
        <v>378</v>
      </c>
      <c r="C134" s="0" t="s">
        <v>444</v>
      </c>
      <c r="D134" s="0" t="s">
        <v>240</v>
      </c>
      <c r="E134" s="0" t="s">
        <v>241</v>
      </c>
      <c r="F134" s="0" t="s">
        <v>242</v>
      </c>
      <c r="G134" s="0" t="s">
        <v>445</v>
      </c>
      <c r="H134" s="0" t="s">
        <v>445</v>
      </c>
      <c r="I134" s="0" t="s">
        <v>445</v>
      </c>
      <c r="J134" s="0" t="s">
        <v>445</v>
      </c>
      <c r="K134" s="0" t="s">
        <v>445</v>
      </c>
      <c r="L134" s="0" t="s">
        <v>445</v>
      </c>
      <c r="M134" s="0" t="s">
        <v>445</v>
      </c>
      <c r="N134" s="0" t="s">
        <v>445</v>
      </c>
      <c r="O134" s="0" t="s">
        <v>445</v>
      </c>
      <c r="P134" s="0" t="s">
        <v>445</v>
      </c>
      <c r="Q134" s="0" t="s">
        <v>445</v>
      </c>
      <c r="R134" s="0" t="s">
        <v>445</v>
      </c>
      <c r="S134" s="0" t="s">
        <v>445</v>
      </c>
      <c r="T134" s="0" t="s">
        <v>445</v>
      </c>
      <c r="U134" s="0" t="s">
        <v>445</v>
      </c>
      <c r="V134" s="0" t="s">
        <v>445</v>
      </c>
      <c r="W134" s="0" t="s">
        <v>445</v>
      </c>
      <c r="X134" s="0" t="s">
        <v>445</v>
      </c>
      <c r="Y134" s="0" t="s">
        <v>445</v>
      </c>
      <c r="Z134" s="0" t="s">
        <v>445</v>
      </c>
      <c r="AA134" s="0" t="n">
        <v>0.15</v>
      </c>
      <c r="AB134" s="0" t="n">
        <v>0.159</v>
      </c>
      <c r="AC134" s="0" t="n">
        <v>0.163</v>
      </c>
      <c r="AD134" s="0" t="n">
        <v>0.155</v>
      </c>
      <c r="AE134" s="0" t="n">
        <v>0.166</v>
      </c>
      <c r="AF134" s="0" t="n">
        <v>0.186</v>
      </c>
      <c r="AG134" s="0" t="n">
        <v>0.191</v>
      </c>
      <c r="AH134" s="0" t="n">
        <v>0.196</v>
      </c>
      <c r="AI134" s="0" t="n">
        <v>0.199</v>
      </c>
      <c r="AJ134" s="0" t="n">
        <v>0.184</v>
      </c>
      <c r="AK134" s="0" t="n">
        <v>0.184</v>
      </c>
      <c r="AL134" s="0" t="n">
        <v>0.195</v>
      </c>
      <c r="AM134" s="0" t="n">
        <v>0.215</v>
      </c>
      <c r="AN134" s="0" t="n">
        <v>0.226</v>
      </c>
      <c r="AO134" s="0" t="n">
        <v>0.246</v>
      </c>
      <c r="AP134" s="0" t="n">
        <v>0.283</v>
      </c>
      <c r="AQ134" s="0" t="n">
        <v>0.303</v>
      </c>
      <c r="AR134" s="0" t="n">
        <v>0.29</v>
      </c>
      <c r="AS134" s="0" t="n">
        <v>0.289</v>
      </c>
      <c r="AT134" s="0" t="n">
        <v>0.282</v>
      </c>
      <c r="AU134" s="0" t="n">
        <v>0.258</v>
      </c>
      <c r="AV134" s="0" t="n">
        <v>0.233</v>
      </c>
      <c r="AW134" s="0" t="n">
        <v>0.246</v>
      </c>
      <c r="AX134" s="0" t="n">
        <v>0.267</v>
      </c>
      <c r="AY134" s="0" t="n">
        <v>0.308</v>
      </c>
      <c r="AZ134" s="0" t="n">
        <v>0.351</v>
      </c>
      <c r="BA134" s="0" t="n">
        <v>0.371</v>
      </c>
      <c r="BB134" s="0" t="n">
        <v>0.386</v>
      </c>
      <c r="BC134" s="0" t="n">
        <v>0.399</v>
      </c>
      <c r="BD134" s="0" t="n">
        <v>0.413</v>
      </c>
      <c r="BE134" s="0" t="n">
        <v>2022</v>
      </c>
    </row>
    <row r="135" customFormat="false" ht="15" hidden="false" customHeight="false" outlineLevel="0" collapsed="false">
      <c r="A135" s="0" t="s">
        <v>146</v>
      </c>
      <c r="B135" s="0" t="s">
        <v>379</v>
      </c>
      <c r="C135" s="0" t="s">
        <v>444</v>
      </c>
      <c r="D135" s="0" t="s">
        <v>240</v>
      </c>
      <c r="E135" s="0" t="s">
        <v>241</v>
      </c>
      <c r="F135" s="0" t="s">
        <v>242</v>
      </c>
      <c r="G135" s="0" t="n">
        <v>4.253</v>
      </c>
      <c r="H135" s="0" t="n">
        <v>4.814</v>
      </c>
      <c r="I135" s="0" t="n">
        <v>5.319</v>
      </c>
      <c r="J135" s="0" t="n">
        <v>5.461</v>
      </c>
      <c r="K135" s="0" t="n">
        <v>5.7</v>
      </c>
      <c r="L135" s="0" t="n">
        <v>6.03</v>
      </c>
      <c r="M135" s="0" t="n">
        <v>6.266</v>
      </c>
      <c r="N135" s="0" t="n">
        <v>6.294</v>
      </c>
      <c r="O135" s="0" t="n">
        <v>5.441</v>
      </c>
      <c r="P135" s="0" t="n">
        <v>5.456</v>
      </c>
      <c r="Q135" s="0" t="n">
        <v>5.931</v>
      </c>
      <c r="R135" s="0" t="n">
        <v>6.522</v>
      </c>
      <c r="S135" s="0" t="n">
        <v>7.414</v>
      </c>
      <c r="T135" s="0" t="n">
        <v>8.096</v>
      </c>
      <c r="U135" s="0" t="n">
        <v>8.633</v>
      </c>
      <c r="V135" s="0" t="n">
        <v>8.825</v>
      </c>
      <c r="W135" s="0" t="n">
        <v>10.406</v>
      </c>
      <c r="X135" s="0" t="n">
        <v>11.245</v>
      </c>
      <c r="Y135" s="0" t="n">
        <v>12.191</v>
      </c>
      <c r="Z135" s="0" t="n">
        <v>12.775</v>
      </c>
      <c r="AA135" s="0" t="n">
        <v>12.958</v>
      </c>
      <c r="AB135" s="0" t="n">
        <v>13.166</v>
      </c>
      <c r="AC135" s="0" t="n">
        <v>13.685</v>
      </c>
      <c r="AD135" s="0" t="n">
        <v>14.422</v>
      </c>
      <c r="AE135" s="0" t="n">
        <v>15.811</v>
      </c>
      <c r="AF135" s="0" t="n">
        <v>17.244</v>
      </c>
      <c r="AG135" s="0" t="n">
        <v>19.109</v>
      </c>
      <c r="AH135" s="0" t="n">
        <v>22.072</v>
      </c>
      <c r="AI135" s="0" t="n">
        <v>26.072</v>
      </c>
      <c r="AJ135" s="0" t="n">
        <v>28.104</v>
      </c>
      <c r="AK135" s="0" t="n">
        <v>30.513</v>
      </c>
      <c r="AL135" s="0" t="n">
        <v>35.95</v>
      </c>
      <c r="AM135" s="0" t="n">
        <v>41.902</v>
      </c>
      <c r="AN135" s="0" t="n">
        <v>47.261</v>
      </c>
      <c r="AO135" s="0" t="n">
        <v>51.74</v>
      </c>
      <c r="AP135" s="0" t="n">
        <v>56.062</v>
      </c>
      <c r="AQ135" s="0" t="n">
        <v>60.017</v>
      </c>
      <c r="AR135" s="0" t="n">
        <v>64.468</v>
      </c>
      <c r="AS135" s="0" t="n">
        <v>67.294</v>
      </c>
      <c r="AT135" s="0" t="n">
        <v>69.722</v>
      </c>
      <c r="AU135" s="0" t="n">
        <v>57.087</v>
      </c>
      <c r="AV135" s="0" t="n">
        <v>67.407</v>
      </c>
      <c r="AW135" s="0" t="n">
        <v>76.523</v>
      </c>
      <c r="AX135" s="0" t="n">
        <v>83.382</v>
      </c>
      <c r="AY135" s="0" t="n">
        <v>87.347</v>
      </c>
      <c r="AZ135" s="0" t="n">
        <v>91.731</v>
      </c>
      <c r="BA135" s="0" t="n">
        <v>97.309</v>
      </c>
      <c r="BB135" s="0" t="n">
        <v>103.225</v>
      </c>
      <c r="BC135" s="0" t="n">
        <v>109.501</v>
      </c>
      <c r="BD135" s="0" t="n">
        <v>116.159</v>
      </c>
      <c r="BE135" s="0" t="n">
        <v>2022</v>
      </c>
    </row>
    <row r="136" customFormat="false" ht="15" hidden="false" customHeight="false" outlineLevel="0" collapsed="false">
      <c r="A136" s="0" t="s">
        <v>147</v>
      </c>
      <c r="B136" s="0" t="s">
        <v>380</v>
      </c>
      <c r="C136" s="0" t="s">
        <v>444</v>
      </c>
      <c r="D136" s="0" t="s">
        <v>240</v>
      </c>
      <c r="E136" s="0" t="s">
        <v>241</v>
      </c>
      <c r="F136" s="0" t="s">
        <v>242</v>
      </c>
      <c r="G136" s="0" t="n">
        <v>4.087</v>
      </c>
      <c r="H136" s="0" t="n">
        <v>4.011</v>
      </c>
      <c r="I136" s="0" t="n">
        <v>3.805</v>
      </c>
      <c r="J136" s="0" t="n">
        <v>3.799</v>
      </c>
      <c r="K136" s="0" t="n">
        <v>3.509</v>
      </c>
      <c r="L136" s="0" t="n">
        <v>3.25</v>
      </c>
      <c r="M136" s="0" t="n">
        <v>3.535</v>
      </c>
      <c r="N136" s="0" t="n">
        <v>3.885</v>
      </c>
      <c r="O136" s="0" t="n">
        <v>5.4</v>
      </c>
      <c r="P136" s="0" t="n">
        <v>5.238</v>
      </c>
      <c r="Q136" s="0" t="n">
        <v>4.757</v>
      </c>
      <c r="R136" s="0" t="n">
        <v>5.596</v>
      </c>
      <c r="S136" s="0" t="n">
        <v>6.466</v>
      </c>
      <c r="T136" s="0" t="n">
        <v>7.349</v>
      </c>
      <c r="U136" s="0" t="n">
        <v>8.077</v>
      </c>
      <c r="V136" s="0" t="n">
        <v>7.149</v>
      </c>
      <c r="W136" s="0" t="n">
        <v>7.608</v>
      </c>
      <c r="X136" s="0" t="n">
        <v>7.272</v>
      </c>
      <c r="Y136" s="0" t="n">
        <v>5.558</v>
      </c>
      <c r="Z136" s="0" t="n">
        <v>5.072</v>
      </c>
      <c r="AA136" s="0" t="n">
        <v>5.169</v>
      </c>
      <c r="AB136" s="0" t="n">
        <v>4.531</v>
      </c>
      <c r="AC136" s="0" t="n">
        <v>4.387</v>
      </c>
      <c r="AD136" s="0" t="n">
        <v>5.488</v>
      </c>
      <c r="AE136" s="0" t="n">
        <v>6.279</v>
      </c>
      <c r="AF136" s="0" t="n">
        <v>7.339</v>
      </c>
      <c r="AG136" s="0" t="n">
        <v>8.355</v>
      </c>
      <c r="AH136" s="0" t="n">
        <v>9.545</v>
      </c>
      <c r="AI136" s="0" t="n">
        <v>11.671</v>
      </c>
      <c r="AJ136" s="0" t="n">
        <v>11.619</v>
      </c>
      <c r="AK136" s="0" t="n">
        <v>14.251</v>
      </c>
      <c r="AL136" s="0" t="n">
        <v>17.985</v>
      </c>
      <c r="AM136" s="0" t="n">
        <v>21.295</v>
      </c>
      <c r="AN136" s="0" t="n">
        <v>21.261</v>
      </c>
      <c r="AO136" s="0" t="n">
        <v>23.211</v>
      </c>
      <c r="AP136" s="0" t="n">
        <v>21.723</v>
      </c>
      <c r="AQ136" s="0" t="n">
        <v>20.759</v>
      </c>
      <c r="AR136" s="0" t="n">
        <v>22.743</v>
      </c>
      <c r="AS136" s="0" t="n">
        <v>24.11</v>
      </c>
      <c r="AT136" s="0" t="n">
        <v>24.751</v>
      </c>
      <c r="AU136" s="0" t="n">
        <v>23.848</v>
      </c>
      <c r="AV136" s="0" t="n">
        <v>26.113</v>
      </c>
      <c r="AW136" s="0" t="n">
        <v>31.61</v>
      </c>
      <c r="AX136" s="0" t="n">
        <v>30.998</v>
      </c>
      <c r="AY136" s="0" t="n">
        <v>31.716</v>
      </c>
      <c r="AZ136" s="0" t="n">
        <v>32.64</v>
      </c>
      <c r="BA136" s="0" t="n">
        <v>33.567</v>
      </c>
      <c r="BB136" s="0" t="n">
        <v>34.658</v>
      </c>
      <c r="BC136" s="0" t="n">
        <v>35.915</v>
      </c>
      <c r="BD136" s="0" t="n">
        <v>37.198</v>
      </c>
      <c r="BE136" s="0" t="n">
        <v>2022</v>
      </c>
    </row>
    <row r="137" customFormat="false" ht="15" hidden="false" customHeight="false" outlineLevel="0" collapsed="false">
      <c r="A137" s="0" t="s">
        <v>148</v>
      </c>
      <c r="B137" s="0" t="s">
        <v>381</v>
      </c>
      <c r="C137" s="0" t="s">
        <v>444</v>
      </c>
      <c r="D137" s="0" t="s">
        <v>240</v>
      </c>
      <c r="E137" s="0" t="s">
        <v>241</v>
      </c>
      <c r="F137" s="0" t="s">
        <v>242</v>
      </c>
      <c r="G137" s="0" t="n">
        <v>4.095</v>
      </c>
      <c r="H137" s="0" t="n">
        <v>5.22</v>
      </c>
      <c r="I137" s="0" t="n">
        <v>5.47</v>
      </c>
      <c r="J137" s="0" t="n">
        <v>6.069</v>
      </c>
      <c r="K137" s="0" t="n">
        <v>4.931</v>
      </c>
      <c r="L137" s="0" t="n">
        <v>4.214</v>
      </c>
      <c r="M137" s="0" t="n">
        <v>5.032</v>
      </c>
      <c r="N137" s="0" t="n">
        <v>4.216</v>
      </c>
      <c r="O137" s="0" t="n">
        <v>5.584</v>
      </c>
      <c r="P137" s="0" t="n">
        <v>4.046</v>
      </c>
      <c r="Q137" s="0" t="n">
        <v>4.904</v>
      </c>
      <c r="R137" s="0" t="n">
        <v>6.984</v>
      </c>
      <c r="S137" s="0" t="n">
        <v>7.158</v>
      </c>
      <c r="T137" s="0" t="n">
        <v>7.249</v>
      </c>
      <c r="U137" s="0" t="n">
        <v>7.871</v>
      </c>
      <c r="V137" s="0" t="n">
        <v>9.062</v>
      </c>
      <c r="W137" s="0" t="n">
        <v>9.788</v>
      </c>
      <c r="X137" s="0" t="n">
        <v>9.965</v>
      </c>
      <c r="Y137" s="0" t="n">
        <v>9.26</v>
      </c>
      <c r="Z137" s="0" t="n">
        <v>8.837</v>
      </c>
      <c r="AA137" s="0" t="n">
        <v>8.856</v>
      </c>
      <c r="AB137" s="0" t="n">
        <v>8.496</v>
      </c>
      <c r="AC137" s="0" t="n">
        <v>7.196</v>
      </c>
      <c r="AD137" s="0" t="n">
        <v>7.691</v>
      </c>
      <c r="AE137" s="0" t="n">
        <v>9.624</v>
      </c>
      <c r="AF137" s="0" t="n">
        <v>10.738</v>
      </c>
      <c r="AG137" s="0" t="n">
        <v>13.43</v>
      </c>
      <c r="AH137" s="0" t="n">
        <v>17.856</v>
      </c>
      <c r="AI137" s="0" t="n">
        <v>24.615</v>
      </c>
      <c r="AJ137" s="0" t="n">
        <v>22.355</v>
      </c>
      <c r="AK137" s="0" t="n">
        <v>27.129</v>
      </c>
      <c r="AL137" s="0" t="n">
        <v>33.737</v>
      </c>
      <c r="AM137" s="0" t="n">
        <v>33.296</v>
      </c>
      <c r="AN137" s="0" t="n">
        <v>38.651</v>
      </c>
      <c r="AO137" s="0" t="n">
        <v>40.378</v>
      </c>
      <c r="AP137" s="0" t="n">
        <v>36.211</v>
      </c>
      <c r="AQ137" s="0" t="n">
        <v>36.09</v>
      </c>
      <c r="AR137" s="0" t="n">
        <v>38.997</v>
      </c>
      <c r="AS137" s="0" t="n">
        <v>40.225</v>
      </c>
      <c r="AT137" s="0" t="n">
        <v>37.925</v>
      </c>
      <c r="AU137" s="0" t="n">
        <v>35.432</v>
      </c>
      <c r="AV137" s="0" t="n">
        <v>39.951</v>
      </c>
      <c r="AW137" s="0" t="n">
        <v>41.953</v>
      </c>
      <c r="AX137" s="0" t="n">
        <v>43.871</v>
      </c>
      <c r="AY137" s="0" t="n">
        <v>45.817</v>
      </c>
      <c r="AZ137" s="0" t="n">
        <v>48.033</v>
      </c>
      <c r="BA137" s="0" t="n">
        <v>51.395</v>
      </c>
      <c r="BB137" s="0" t="n">
        <v>54.206</v>
      </c>
      <c r="BC137" s="0" t="n">
        <v>57.191</v>
      </c>
      <c r="BD137" s="0" t="n">
        <v>60.351</v>
      </c>
      <c r="BE137" s="0" t="n">
        <v>2022</v>
      </c>
    </row>
    <row r="138" customFormat="false" ht="15" hidden="false" customHeight="false" outlineLevel="0" collapsed="false">
      <c r="A138" s="0" t="s">
        <v>149</v>
      </c>
      <c r="B138" s="0" t="s">
        <v>382</v>
      </c>
      <c r="C138" s="0" t="s">
        <v>444</v>
      </c>
      <c r="D138" s="0" t="s">
        <v>240</v>
      </c>
      <c r="E138" s="0" t="s">
        <v>241</v>
      </c>
      <c r="F138" s="0" t="s">
        <v>242</v>
      </c>
      <c r="G138" s="0" t="n">
        <v>20.19</v>
      </c>
      <c r="H138" s="0" t="n">
        <v>24.398</v>
      </c>
      <c r="I138" s="0" t="n">
        <v>24.259</v>
      </c>
      <c r="J138" s="0" t="n">
        <v>18.863</v>
      </c>
      <c r="K138" s="0" t="n">
        <v>19.442</v>
      </c>
      <c r="L138" s="0" t="n">
        <v>16.823</v>
      </c>
      <c r="M138" s="0" t="n">
        <v>25.241</v>
      </c>
      <c r="N138" s="0" t="n">
        <v>41.681</v>
      </c>
      <c r="O138" s="0" t="n">
        <v>32.978</v>
      </c>
      <c r="P138" s="0" t="n">
        <v>40.699</v>
      </c>
      <c r="Q138" s="0" t="n">
        <v>28.326</v>
      </c>
      <c r="R138" s="0" t="n">
        <v>33.988</v>
      </c>
      <c r="S138" s="0" t="n">
        <v>35.377</v>
      </c>
      <c r="T138" s="0" t="n">
        <v>34.33</v>
      </c>
      <c r="U138" s="0" t="n">
        <v>43.225</v>
      </c>
      <c r="V138" s="0" t="n">
        <v>51.38</v>
      </c>
      <c r="W138" s="0" t="n">
        <v>53.412</v>
      </c>
      <c r="X138" s="0" t="n">
        <v>56.281</v>
      </c>
      <c r="Y138" s="0" t="n">
        <v>53.918</v>
      </c>
      <c r="Z138" s="0" t="n">
        <v>48.719</v>
      </c>
      <c r="AA138" s="0" t="n">
        <v>50.414</v>
      </c>
      <c r="AB138" s="0" t="n">
        <v>51.034</v>
      </c>
      <c r="AC138" s="0" t="n">
        <v>53.954</v>
      </c>
      <c r="AD138" s="0" t="n">
        <v>58.537</v>
      </c>
      <c r="AE138" s="0" t="n">
        <v>66.126</v>
      </c>
      <c r="AF138" s="0" t="n">
        <v>74.232</v>
      </c>
      <c r="AG138" s="0" t="n">
        <v>87.459</v>
      </c>
      <c r="AH138" s="0" t="n">
        <v>102.187</v>
      </c>
      <c r="AI138" s="0" t="n">
        <v>121.293</v>
      </c>
      <c r="AJ138" s="0" t="n">
        <v>121.821</v>
      </c>
      <c r="AK138" s="0" t="n">
        <v>148.991</v>
      </c>
      <c r="AL138" s="0" t="n">
        <v>170.929</v>
      </c>
      <c r="AM138" s="0" t="n">
        <v>193.072</v>
      </c>
      <c r="AN138" s="0" t="n">
        <v>202.581</v>
      </c>
      <c r="AO138" s="0" t="n">
        <v>202.902</v>
      </c>
      <c r="AP138" s="0" t="n">
        <v>192.186</v>
      </c>
      <c r="AQ138" s="0" t="n">
        <v>195.633</v>
      </c>
      <c r="AR138" s="0" t="n">
        <v>215.74</v>
      </c>
      <c r="AS138" s="0" t="n">
        <v>226.858</v>
      </c>
      <c r="AT138" s="0" t="n">
        <v>232.419</v>
      </c>
      <c r="AU138" s="0" t="n">
        <v>206.199</v>
      </c>
      <c r="AV138" s="0" t="n">
        <v>226.231</v>
      </c>
      <c r="AW138" s="0" t="n">
        <v>245.008</v>
      </c>
      <c r="AX138" s="0" t="n">
        <v>267.585</v>
      </c>
      <c r="AY138" s="0" t="n">
        <v>282.458</v>
      </c>
      <c r="AZ138" s="0" t="n">
        <v>294.781</v>
      </c>
      <c r="BA138" s="0" t="n">
        <v>307.194</v>
      </c>
      <c r="BB138" s="0" t="n">
        <v>319.956</v>
      </c>
      <c r="BC138" s="0" t="n">
        <v>333.131</v>
      </c>
      <c r="BD138" s="0" t="n">
        <v>346.778</v>
      </c>
      <c r="BE138" s="0" t="n">
        <v>2023</v>
      </c>
    </row>
    <row r="139" customFormat="false" ht="15" hidden="false" customHeight="false" outlineLevel="0" collapsed="false">
      <c r="A139" s="0" t="s">
        <v>150</v>
      </c>
      <c r="B139" s="0" t="s">
        <v>383</v>
      </c>
      <c r="C139" s="0" t="s">
        <v>444</v>
      </c>
      <c r="D139" s="0" t="s">
        <v>240</v>
      </c>
      <c r="E139" s="0" t="s">
        <v>241</v>
      </c>
      <c r="F139" s="0" t="s">
        <v>242</v>
      </c>
      <c r="G139" s="0" t="n">
        <v>37.082</v>
      </c>
      <c r="H139" s="0" t="n">
        <v>40.735</v>
      </c>
      <c r="I139" s="0" t="n">
        <v>42.441</v>
      </c>
      <c r="J139" s="0" t="n">
        <v>37.953</v>
      </c>
      <c r="K139" s="0" t="n">
        <v>35.86</v>
      </c>
      <c r="L139" s="0" t="n">
        <v>34.973</v>
      </c>
      <c r="M139" s="0" t="n">
        <v>34.129</v>
      </c>
      <c r="N139" s="0" t="n">
        <v>37.932</v>
      </c>
      <c r="O139" s="0" t="n">
        <v>43.293</v>
      </c>
      <c r="P139" s="0" t="n">
        <v>48.652</v>
      </c>
      <c r="Q139" s="0" t="n">
        <v>50.508</v>
      </c>
      <c r="R139" s="0" t="n">
        <v>51.784</v>
      </c>
      <c r="S139" s="0" t="n">
        <v>60.422</v>
      </c>
      <c r="T139" s="0" t="n">
        <v>62.037</v>
      </c>
      <c r="U139" s="0" t="n">
        <v>73.159</v>
      </c>
      <c r="V139" s="0" t="n">
        <v>84.644</v>
      </c>
      <c r="W139" s="0" t="n">
        <v>94.65</v>
      </c>
      <c r="X139" s="0" t="n">
        <v>94.106</v>
      </c>
      <c r="Y139" s="0" t="n">
        <v>74.492</v>
      </c>
      <c r="Z139" s="0" t="n">
        <v>85.64</v>
      </c>
      <c r="AA139" s="0" t="n">
        <v>83.667</v>
      </c>
      <c r="AB139" s="0" t="n">
        <v>78.921</v>
      </c>
      <c r="AC139" s="0" t="n">
        <v>84.307</v>
      </c>
      <c r="AD139" s="0" t="n">
        <v>87.039</v>
      </c>
      <c r="AE139" s="0" t="n">
        <v>95.002</v>
      </c>
      <c r="AF139" s="0" t="n">
        <v>107.42</v>
      </c>
      <c r="AG139" s="0" t="n">
        <v>127.653</v>
      </c>
      <c r="AH139" s="0" t="n">
        <v>155.98</v>
      </c>
      <c r="AI139" s="0" t="n">
        <v>181.007</v>
      </c>
      <c r="AJ139" s="0" t="n">
        <v>176.132</v>
      </c>
      <c r="AK139" s="0" t="n">
        <v>208.369</v>
      </c>
      <c r="AL139" s="0" t="n">
        <v>234.217</v>
      </c>
      <c r="AM139" s="0" t="n">
        <v>261.92</v>
      </c>
      <c r="AN139" s="0" t="n">
        <v>283.903</v>
      </c>
      <c r="AO139" s="0" t="n">
        <v>297.484</v>
      </c>
      <c r="AP139" s="0" t="n">
        <v>306.446</v>
      </c>
      <c r="AQ139" s="0" t="n">
        <v>318.627</v>
      </c>
      <c r="AR139" s="0" t="n">
        <v>328.481</v>
      </c>
      <c r="AS139" s="0" t="n">
        <v>346.842</v>
      </c>
      <c r="AT139" s="0" t="n">
        <v>376.823</v>
      </c>
      <c r="AU139" s="0" t="n">
        <v>361.751</v>
      </c>
      <c r="AV139" s="0" t="n">
        <v>394.087</v>
      </c>
      <c r="AW139" s="0" t="n">
        <v>404.284</v>
      </c>
      <c r="AX139" s="0" t="n">
        <v>436.622</v>
      </c>
      <c r="AY139" s="0" t="n">
        <v>471.516</v>
      </c>
      <c r="AZ139" s="0" t="n">
        <v>509.379</v>
      </c>
      <c r="BA139" s="0" t="n">
        <v>551.56</v>
      </c>
      <c r="BB139" s="0" t="n">
        <v>596.935</v>
      </c>
      <c r="BC139" s="0" t="n">
        <v>650.628</v>
      </c>
      <c r="BD139" s="0" t="n">
        <v>709.641</v>
      </c>
      <c r="BE139" s="0" t="n">
        <v>2023</v>
      </c>
    </row>
    <row r="140" customFormat="false" ht="15" hidden="false" customHeight="false" outlineLevel="0" collapsed="false">
      <c r="A140" s="0" t="s">
        <v>151</v>
      </c>
      <c r="B140" s="0" t="s">
        <v>384</v>
      </c>
      <c r="C140" s="0" t="s">
        <v>444</v>
      </c>
      <c r="D140" s="0" t="s">
        <v>240</v>
      </c>
      <c r="E140" s="0" t="s">
        <v>241</v>
      </c>
      <c r="F140" s="0" t="s">
        <v>242</v>
      </c>
      <c r="G140" s="0" t="n">
        <v>56.731</v>
      </c>
      <c r="H140" s="0" t="n">
        <v>53.752</v>
      </c>
      <c r="I140" s="0" t="n">
        <v>65.315</v>
      </c>
      <c r="J140" s="0" t="n">
        <v>75.555</v>
      </c>
      <c r="K140" s="0" t="n">
        <v>75.656</v>
      </c>
      <c r="L140" s="0" t="n">
        <v>70.915</v>
      </c>
      <c r="M140" s="0" t="n">
        <v>73.822</v>
      </c>
      <c r="N140" s="0" t="n">
        <v>63.84</v>
      </c>
      <c r="O140" s="0" t="n">
        <v>68.747</v>
      </c>
      <c r="P140" s="0" t="n">
        <v>67.027</v>
      </c>
      <c r="Q140" s="0" t="n">
        <v>62.206</v>
      </c>
      <c r="R140" s="0" t="n">
        <v>80.61</v>
      </c>
      <c r="S140" s="0" t="n">
        <v>88.888</v>
      </c>
      <c r="T140" s="0" t="n">
        <v>90.544</v>
      </c>
      <c r="U140" s="0" t="n">
        <v>103.887</v>
      </c>
      <c r="V140" s="0" t="n">
        <v>139.363</v>
      </c>
      <c r="W140" s="0" t="n">
        <v>156.993</v>
      </c>
      <c r="X140" s="0" t="n">
        <v>157.493</v>
      </c>
      <c r="Y140" s="0" t="n">
        <v>172.389</v>
      </c>
      <c r="Z140" s="0" t="n">
        <v>168.13</v>
      </c>
      <c r="AA140" s="0" t="n">
        <v>171.613</v>
      </c>
      <c r="AB140" s="0" t="n">
        <v>190.805</v>
      </c>
      <c r="AC140" s="0" t="n">
        <v>199.07</v>
      </c>
      <c r="AD140" s="0" t="n">
        <v>217.829</v>
      </c>
      <c r="AE140" s="0" t="n">
        <v>255.292</v>
      </c>
      <c r="AF140" s="0" t="n">
        <v>306.304</v>
      </c>
      <c r="AG140" s="0" t="n">
        <v>344.627</v>
      </c>
      <c r="AH140" s="0" t="n">
        <v>429.021</v>
      </c>
      <c r="AI140" s="0" t="n">
        <v>533.6</v>
      </c>
      <c r="AJ140" s="0" t="n">
        <v>439.794</v>
      </c>
      <c r="AK140" s="0" t="n">
        <v>475.697</v>
      </c>
      <c r="AL140" s="0" t="n">
        <v>524.374</v>
      </c>
      <c r="AM140" s="0" t="n">
        <v>495.23</v>
      </c>
      <c r="AN140" s="0" t="n">
        <v>515.762</v>
      </c>
      <c r="AO140" s="0" t="n">
        <v>539.212</v>
      </c>
      <c r="AP140" s="0" t="n">
        <v>476.788</v>
      </c>
      <c r="AQ140" s="0" t="n">
        <v>469.65</v>
      </c>
      <c r="AR140" s="0" t="n">
        <v>524.78</v>
      </c>
      <c r="AS140" s="0" t="n">
        <v>588.804</v>
      </c>
      <c r="AT140" s="0" t="n">
        <v>595.968</v>
      </c>
      <c r="AU140" s="0" t="n">
        <v>599.458</v>
      </c>
      <c r="AV140" s="0" t="n">
        <v>681.429</v>
      </c>
      <c r="AW140" s="0" t="n">
        <v>688.25</v>
      </c>
      <c r="AX140" s="0" t="n">
        <v>808.435</v>
      </c>
      <c r="AY140" s="0" t="n">
        <v>844.623</v>
      </c>
      <c r="AZ140" s="0" t="n">
        <v>884.581</v>
      </c>
      <c r="BA140" s="0" t="n">
        <v>937.789</v>
      </c>
      <c r="BB140" s="0" t="n">
        <v>984.45</v>
      </c>
      <c r="BC140" s="67" t="n">
        <v>1022.936</v>
      </c>
      <c r="BD140" s="67" t="n">
        <v>1063.492</v>
      </c>
      <c r="BE140" s="0" t="n">
        <v>2023</v>
      </c>
    </row>
    <row r="141" customFormat="false" ht="15" hidden="false" customHeight="false" outlineLevel="0" collapsed="false">
      <c r="A141" s="0" t="s">
        <v>152</v>
      </c>
      <c r="B141" s="0" t="s">
        <v>385</v>
      </c>
      <c r="C141" s="0" t="s">
        <v>444</v>
      </c>
      <c r="D141" s="0" t="s">
        <v>240</v>
      </c>
      <c r="E141" s="0" t="s">
        <v>241</v>
      </c>
      <c r="F141" s="0" t="s">
        <v>242</v>
      </c>
      <c r="G141" s="0" t="n">
        <v>32.607</v>
      </c>
      <c r="H141" s="0" t="n">
        <v>32.477</v>
      </c>
      <c r="I141" s="0" t="n">
        <v>30.678</v>
      </c>
      <c r="J141" s="0" t="n">
        <v>28.267</v>
      </c>
      <c r="K141" s="0" t="n">
        <v>25.951</v>
      </c>
      <c r="L141" s="0" t="n">
        <v>27.231</v>
      </c>
      <c r="M141" s="0" t="n">
        <v>37.869</v>
      </c>
      <c r="N141" s="0" t="n">
        <v>47.387</v>
      </c>
      <c r="O141" s="0" t="n">
        <v>55.435</v>
      </c>
      <c r="P141" s="0" t="n">
        <v>59.806</v>
      </c>
      <c r="Q141" s="0" t="n">
        <v>79.439</v>
      </c>
      <c r="R141" s="0" t="n">
        <v>89.904</v>
      </c>
      <c r="S141" s="0" t="n">
        <v>108.119</v>
      </c>
      <c r="T141" s="0" t="n">
        <v>95.139</v>
      </c>
      <c r="U141" s="0" t="n">
        <v>99.692</v>
      </c>
      <c r="V141" s="0" t="n">
        <v>118.182</v>
      </c>
      <c r="W141" s="0" t="n">
        <v>122.655</v>
      </c>
      <c r="X141" s="0" t="n">
        <v>117.211</v>
      </c>
      <c r="Y141" s="0" t="n">
        <v>124.124</v>
      </c>
      <c r="Z141" s="0" t="n">
        <v>127.597</v>
      </c>
      <c r="AA141" s="0" t="n">
        <v>118.658</v>
      </c>
      <c r="AB141" s="0" t="n">
        <v>121.605</v>
      </c>
      <c r="AC141" s="0" t="n">
        <v>134.7</v>
      </c>
      <c r="AD141" s="0" t="n">
        <v>165.185</v>
      </c>
      <c r="AE141" s="0" t="n">
        <v>189.296</v>
      </c>
      <c r="AF141" s="0" t="n">
        <v>197.363</v>
      </c>
      <c r="AG141" s="0" t="n">
        <v>208.767</v>
      </c>
      <c r="AH141" s="0" t="n">
        <v>240.524</v>
      </c>
      <c r="AI141" s="0" t="n">
        <v>263.388</v>
      </c>
      <c r="AJ141" s="0" t="n">
        <v>244.402</v>
      </c>
      <c r="AK141" s="0" t="n">
        <v>238.308</v>
      </c>
      <c r="AL141" s="0" t="n">
        <v>245.075</v>
      </c>
      <c r="AM141" s="0" t="n">
        <v>216.361</v>
      </c>
      <c r="AN141" s="0" t="n">
        <v>226.437</v>
      </c>
      <c r="AO141" s="0" t="n">
        <v>229.961</v>
      </c>
      <c r="AP141" s="0" t="n">
        <v>199.414</v>
      </c>
      <c r="AQ141" s="0" t="n">
        <v>206.369</v>
      </c>
      <c r="AR141" s="0" t="n">
        <v>221.28</v>
      </c>
      <c r="AS141" s="0" t="n">
        <v>242.423</v>
      </c>
      <c r="AT141" s="0" t="n">
        <v>240.013</v>
      </c>
      <c r="AU141" s="0" t="n">
        <v>228.849</v>
      </c>
      <c r="AV141" s="0" t="n">
        <v>255.705</v>
      </c>
      <c r="AW141" s="0" t="n">
        <v>255.398</v>
      </c>
      <c r="AX141" s="0" t="n">
        <v>287.421</v>
      </c>
      <c r="AY141" s="0" t="n">
        <v>298.949</v>
      </c>
      <c r="AZ141" s="0" t="n">
        <v>309.715</v>
      </c>
      <c r="BA141" s="0" t="n">
        <v>321.832</v>
      </c>
      <c r="BB141" s="0" t="n">
        <v>334.087</v>
      </c>
      <c r="BC141" s="0" t="n">
        <v>346.807</v>
      </c>
      <c r="BD141" s="0" t="n">
        <v>359.658</v>
      </c>
      <c r="BE141" s="0" t="n">
        <v>2023</v>
      </c>
    </row>
    <row r="142" customFormat="false" ht="15" hidden="false" customHeight="false" outlineLevel="0" collapsed="false">
      <c r="A142" s="0" t="s">
        <v>386</v>
      </c>
      <c r="B142" s="0" t="s">
        <v>387</v>
      </c>
      <c r="C142" s="0" t="s">
        <v>444</v>
      </c>
      <c r="D142" s="0" t="s">
        <v>240</v>
      </c>
      <c r="E142" s="0" t="s">
        <v>241</v>
      </c>
      <c r="F142" s="0" t="s">
        <v>242</v>
      </c>
      <c r="G142" s="0" t="n">
        <v>14.436</v>
      </c>
      <c r="H142" s="0" t="n">
        <v>15.956</v>
      </c>
      <c r="I142" s="0" t="n">
        <v>16.764</v>
      </c>
      <c r="J142" s="0" t="n">
        <v>17.277</v>
      </c>
      <c r="K142" s="0" t="n">
        <v>19.163</v>
      </c>
      <c r="L142" s="0" t="n">
        <v>20.289</v>
      </c>
      <c r="M142" s="0" t="n">
        <v>21.969</v>
      </c>
      <c r="N142" s="0" t="n">
        <v>23.878</v>
      </c>
      <c r="O142" s="0" t="n">
        <v>26.178</v>
      </c>
      <c r="P142" s="0" t="n">
        <v>28.267</v>
      </c>
      <c r="Q142" s="0" t="n">
        <v>30.604</v>
      </c>
      <c r="R142" s="0" t="n">
        <v>32.287</v>
      </c>
      <c r="S142" s="0" t="n">
        <v>34.63</v>
      </c>
      <c r="T142" s="0" t="n">
        <v>36.923</v>
      </c>
      <c r="U142" s="0" t="n">
        <v>39.691</v>
      </c>
      <c r="V142" s="0" t="n">
        <v>42.647</v>
      </c>
      <c r="W142" s="0" t="n">
        <v>45.341</v>
      </c>
      <c r="X142" s="0" t="n">
        <v>48.187</v>
      </c>
      <c r="Y142" s="0" t="n">
        <v>54.086</v>
      </c>
      <c r="Z142" s="0" t="n">
        <v>57.841</v>
      </c>
      <c r="AA142" s="0" t="n">
        <v>61.702</v>
      </c>
      <c r="AB142" s="0" t="n">
        <v>69.669</v>
      </c>
      <c r="AC142" s="0" t="n">
        <v>72.546</v>
      </c>
      <c r="AD142" s="0" t="n">
        <v>75.834</v>
      </c>
      <c r="AE142" s="0" t="n">
        <v>80.322</v>
      </c>
      <c r="AF142" s="0" t="n">
        <v>83.915</v>
      </c>
      <c r="AG142" s="0" t="n">
        <v>87.276</v>
      </c>
      <c r="AH142" s="0" t="n">
        <v>89.524</v>
      </c>
      <c r="AI142" s="0" t="n">
        <v>93.639</v>
      </c>
      <c r="AJ142" s="0" t="n">
        <v>96.386</v>
      </c>
      <c r="AK142" s="0" t="n">
        <v>98.381</v>
      </c>
      <c r="AL142" s="0" t="n">
        <v>100.352</v>
      </c>
      <c r="AM142" s="0" t="n">
        <v>101.565</v>
      </c>
      <c r="AN142" s="0" t="n">
        <v>102.45</v>
      </c>
      <c r="AO142" s="0" t="n">
        <v>102.446</v>
      </c>
      <c r="AP142" s="0" t="n">
        <v>103.376</v>
      </c>
      <c r="AQ142" s="0" t="n">
        <v>104.337</v>
      </c>
      <c r="AR142" s="0" t="n">
        <v>103.446</v>
      </c>
      <c r="AS142" s="0" t="n">
        <v>100.958</v>
      </c>
      <c r="AT142" s="0" t="n">
        <v>105.126</v>
      </c>
      <c r="AU142" s="0" t="n">
        <v>103.131</v>
      </c>
      <c r="AV142" s="0" t="n">
        <v>106.369</v>
      </c>
      <c r="AW142" s="0" t="n">
        <v>113.435</v>
      </c>
      <c r="AX142" s="0" t="n">
        <v>115.799</v>
      </c>
      <c r="AY142" s="0" t="n">
        <v>117.763</v>
      </c>
      <c r="AZ142" s="0" t="n">
        <v>120.425</v>
      </c>
      <c r="BA142" s="0" t="n">
        <v>123.625</v>
      </c>
      <c r="BB142" s="0" t="n">
        <v>128.927</v>
      </c>
      <c r="BC142" s="0" t="n">
        <v>133.22</v>
      </c>
      <c r="BD142" s="0" t="n">
        <v>137.419</v>
      </c>
      <c r="BE142" s="0" t="n">
        <v>2022</v>
      </c>
    </row>
    <row r="143" customFormat="false" ht="15" hidden="false" customHeight="false" outlineLevel="0" collapsed="false">
      <c r="A143" s="0" t="s">
        <v>153</v>
      </c>
      <c r="B143" s="0" t="s">
        <v>388</v>
      </c>
      <c r="C143" s="0" t="s">
        <v>444</v>
      </c>
      <c r="D143" s="0" t="s">
        <v>240</v>
      </c>
      <c r="E143" s="0" t="s">
        <v>241</v>
      </c>
      <c r="F143" s="0" t="s">
        <v>242</v>
      </c>
      <c r="G143" s="0" t="n">
        <v>6.665</v>
      </c>
      <c r="H143" s="0" t="n">
        <v>7.374</v>
      </c>
      <c r="I143" s="0" t="n">
        <v>6.467</v>
      </c>
      <c r="J143" s="0" t="n">
        <v>5.506</v>
      </c>
      <c r="K143" s="0" t="n">
        <v>5.708</v>
      </c>
      <c r="L143" s="0" t="n">
        <v>5.339</v>
      </c>
      <c r="M143" s="0" t="n">
        <v>4.214</v>
      </c>
      <c r="N143" s="0" t="n">
        <v>4.441</v>
      </c>
      <c r="O143" s="0" t="n">
        <v>4.26</v>
      </c>
      <c r="P143" s="0" t="n">
        <v>4.502</v>
      </c>
      <c r="Q143" s="0" t="n">
        <v>6.266</v>
      </c>
      <c r="R143" s="0" t="n">
        <v>5.579</v>
      </c>
      <c r="S143" s="0" t="n">
        <v>6.384</v>
      </c>
      <c r="T143" s="0" t="n">
        <v>5.804</v>
      </c>
      <c r="U143" s="0" t="n">
        <v>5.946</v>
      </c>
      <c r="V143" s="0" t="n">
        <v>6.861</v>
      </c>
      <c r="W143" s="0" t="n">
        <v>7.761</v>
      </c>
      <c r="X143" s="0" t="n">
        <v>9.976</v>
      </c>
      <c r="Y143" s="0" t="n">
        <v>8.488</v>
      </c>
      <c r="Z143" s="0" t="n">
        <v>11.266</v>
      </c>
      <c r="AA143" s="0" t="n">
        <v>18.085</v>
      </c>
      <c r="AB143" s="0" t="n">
        <v>17.498</v>
      </c>
      <c r="AC143" s="0" t="n">
        <v>19.334</v>
      </c>
      <c r="AD143" s="0" t="n">
        <v>23.716</v>
      </c>
      <c r="AE143" s="0" t="n">
        <v>30.651</v>
      </c>
      <c r="AF143" s="0" t="n">
        <v>44.636</v>
      </c>
      <c r="AG143" s="0" t="n">
        <v>58.629</v>
      </c>
      <c r="AH143" s="0" t="n">
        <v>75.987</v>
      </c>
      <c r="AI143" s="0" t="n">
        <v>112.621</v>
      </c>
      <c r="AJ143" s="0" t="n">
        <v>88.196</v>
      </c>
      <c r="AK143" s="0" t="n">
        <v>119.707</v>
      </c>
      <c r="AL143" s="0" t="n">
        <v>167.775</v>
      </c>
      <c r="AM143" s="0" t="n">
        <v>186.834</v>
      </c>
      <c r="AN143" s="0" t="n">
        <v>198.728</v>
      </c>
      <c r="AO143" s="0" t="n">
        <v>206.225</v>
      </c>
      <c r="AP143" s="0" t="n">
        <v>161.74</v>
      </c>
      <c r="AQ143" s="0" t="n">
        <v>151.732</v>
      </c>
      <c r="AR143" s="0" t="n">
        <v>161.099</v>
      </c>
      <c r="AS143" s="0" t="n">
        <v>183.335</v>
      </c>
      <c r="AT143" s="0" t="n">
        <v>176.371</v>
      </c>
      <c r="AU143" s="0" t="n">
        <v>144.411</v>
      </c>
      <c r="AV143" s="0" t="n">
        <v>179.732</v>
      </c>
      <c r="AW143" s="0" t="n">
        <v>236.258</v>
      </c>
      <c r="AX143" s="0" t="n">
        <v>234.218</v>
      </c>
      <c r="AY143" s="0" t="n">
        <v>244.686</v>
      </c>
      <c r="AZ143" s="0" t="n">
        <v>251.898</v>
      </c>
      <c r="BA143" s="0" t="n">
        <v>268.995</v>
      </c>
      <c r="BB143" s="0" t="n">
        <v>289.377</v>
      </c>
      <c r="BC143" s="0" t="n">
        <v>302.323</v>
      </c>
      <c r="BD143" s="0" t="n">
        <v>312.262</v>
      </c>
      <c r="BE143" s="0" t="n">
        <v>2022</v>
      </c>
    </row>
    <row r="144" customFormat="false" ht="15" hidden="false" customHeight="false" outlineLevel="0" collapsed="false">
      <c r="A144" s="0" t="s">
        <v>154</v>
      </c>
      <c r="B144" s="0" t="s">
        <v>389</v>
      </c>
      <c r="C144" s="0" t="s">
        <v>444</v>
      </c>
      <c r="D144" s="0" t="s">
        <v>240</v>
      </c>
      <c r="E144" s="0" t="s">
        <v>241</v>
      </c>
      <c r="F144" s="0" t="s">
        <v>242</v>
      </c>
      <c r="G144" s="0" t="n">
        <v>46.053</v>
      </c>
      <c r="H144" s="0" t="n">
        <v>55.319</v>
      </c>
      <c r="I144" s="0" t="n">
        <v>55.375</v>
      </c>
      <c r="J144" s="0" t="n">
        <v>48.401</v>
      </c>
      <c r="K144" s="0" t="n">
        <v>39.111</v>
      </c>
      <c r="L144" s="0" t="n">
        <v>48.286</v>
      </c>
      <c r="M144" s="0" t="n">
        <v>52.29</v>
      </c>
      <c r="N144" s="0" t="n">
        <v>58.477</v>
      </c>
      <c r="O144" s="0" t="n">
        <v>60.538</v>
      </c>
      <c r="P144" s="0" t="n">
        <v>54.236</v>
      </c>
      <c r="Q144" s="0" t="n">
        <v>38.516</v>
      </c>
      <c r="R144" s="0" t="n">
        <v>29.07</v>
      </c>
      <c r="S144" s="0" t="n">
        <v>19.779</v>
      </c>
      <c r="T144" s="0" t="n">
        <v>26.624</v>
      </c>
      <c r="U144" s="0" t="n">
        <v>30.376</v>
      </c>
      <c r="V144" s="0" t="n">
        <v>35.838</v>
      </c>
      <c r="W144" s="0" t="n">
        <v>35.692</v>
      </c>
      <c r="X144" s="0" t="n">
        <v>35.644</v>
      </c>
      <c r="Y144" s="0" t="n">
        <v>42.543</v>
      </c>
      <c r="Z144" s="0" t="n">
        <v>35.953</v>
      </c>
      <c r="AA144" s="0" t="n">
        <v>37.447</v>
      </c>
      <c r="AB144" s="0" t="n">
        <v>40.396</v>
      </c>
      <c r="AC144" s="0" t="n">
        <v>46.035</v>
      </c>
      <c r="AD144" s="0" t="n">
        <v>57.79</v>
      </c>
      <c r="AE144" s="0" t="n">
        <v>75.059</v>
      </c>
      <c r="AF144" s="0" t="n">
        <v>98.547</v>
      </c>
      <c r="AG144" s="0" t="n">
        <v>122.114</v>
      </c>
      <c r="AH144" s="0" t="n">
        <v>174.831</v>
      </c>
      <c r="AI144" s="0" t="n">
        <v>215.568</v>
      </c>
      <c r="AJ144" s="0" t="n">
        <v>174.564</v>
      </c>
      <c r="AK144" s="0" t="n">
        <v>170.294</v>
      </c>
      <c r="AL144" s="0" t="n">
        <v>192.835</v>
      </c>
      <c r="AM144" s="0" t="n">
        <v>179.243</v>
      </c>
      <c r="AN144" s="0" t="n">
        <v>189.83</v>
      </c>
      <c r="AO144" s="0" t="n">
        <v>199.981</v>
      </c>
      <c r="AP144" s="0" t="n">
        <v>177.877</v>
      </c>
      <c r="AQ144" s="0" t="n">
        <v>185.334</v>
      </c>
      <c r="AR144" s="0" t="n">
        <v>210.529</v>
      </c>
      <c r="AS144" s="0" t="n">
        <v>243.498</v>
      </c>
      <c r="AT144" s="0" t="n">
        <v>250.993</v>
      </c>
      <c r="AU144" s="0" t="n">
        <v>251.699</v>
      </c>
      <c r="AV144" s="0" t="n">
        <v>286.015</v>
      </c>
      <c r="AW144" s="0" t="n">
        <v>301.273</v>
      </c>
      <c r="AX144" s="0" t="n">
        <v>345.894</v>
      </c>
      <c r="AY144" s="0" t="n">
        <v>369.971</v>
      </c>
      <c r="AZ144" s="0" t="n">
        <v>389.689</v>
      </c>
      <c r="BA144" s="0" t="n">
        <v>413.281</v>
      </c>
      <c r="BB144" s="0" t="n">
        <v>438.774</v>
      </c>
      <c r="BC144" s="0" t="n">
        <v>463.786</v>
      </c>
      <c r="BD144" s="0" t="n">
        <v>488.55</v>
      </c>
      <c r="BE144" s="0" t="n">
        <v>2022</v>
      </c>
    </row>
    <row r="145" customFormat="false" ht="15" hidden="false" customHeight="false" outlineLevel="0" collapsed="false">
      <c r="A145" s="0" t="s">
        <v>155</v>
      </c>
      <c r="B145" s="0" t="s">
        <v>390</v>
      </c>
      <c r="C145" s="0" t="s">
        <v>444</v>
      </c>
      <c r="D145" s="0" t="s">
        <v>240</v>
      </c>
      <c r="E145" s="0" t="s">
        <v>241</v>
      </c>
      <c r="F145" s="0" t="s">
        <v>242</v>
      </c>
      <c r="G145" s="0" t="s">
        <v>445</v>
      </c>
      <c r="H145" s="0" t="s">
        <v>445</v>
      </c>
      <c r="I145" s="0" t="s">
        <v>445</v>
      </c>
      <c r="J145" s="0" t="s">
        <v>445</v>
      </c>
      <c r="K145" s="0" t="s">
        <v>445</v>
      </c>
      <c r="L145" s="0" t="s">
        <v>445</v>
      </c>
      <c r="M145" s="0" t="s">
        <v>445</v>
      </c>
      <c r="N145" s="0" t="s">
        <v>445</v>
      </c>
      <c r="O145" s="0" t="s">
        <v>445</v>
      </c>
      <c r="P145" s="0" t="s">
        <v>445</v>
      </c>
      <c r="Q145" s="0" t="s">
        <v>445</v>
      </c>
      <c r="R145" s="0" t="s">
        <v>445</v>
      </c>
      <c r="S145" s="0" t="n">
        <v>71.603</v>
      </c>
      <c r="T145" s="0" t="n">
        <v>196.227</v>
      </c>
      <c r="U145" s="0" t="n">
        <v>293.768</v>
      </c>
      <c r="V145" s="0" t="n">
        <v>335.777</v>
      </c>
      <c r="W145" s="0" t="n">
        <v>412.685</v>
      </c>
      <c r="X145" s="0" t="n">
        <v>433.704</v>
      </c>
      <c r="Y145" s="0" t="n">
        <v>287.672</v>
      </c>
      <c r="Z145" s="0" t="n">
        <v>209.657</v>
      </c>
      <c r="AA145" s="0" t="n">
        <v>278.264</v>
      </c>
      <c r="AB145" s="0" t="n">
        <v>328.475</v>
      </c>
      <c r="AC145" s="0" t="n">
        <v>370.062</v>
      </c>
      <c r="AD145" s="0" t="n">
        <v>461.518</v>
      </c>
      <c r="AE145" s="0" t="n">
        <v>633.294</v>
      </c>
      <c r="AF145" s="0" t="n">
        <v>817.717</v>
      </c>
      <c r="AG145" s="67" t="n">
        <v>1060.901</v>
      </c>
      <c r="AH145" s="67" t="n">
        <v>1393.416</v>
      </c>
      <c r="AI145" s="67" t="n">
        <v>1779.109</v>
      </c>
      <c r="AJ145" s="67" t="n">
        <v>1307.927</v>
      </c>
      <c r="AK145" s="67" t="n">
        <v>1633.111</v>
      </c>
      <c r="AL145" s="67" t="n">
        <v>2046.621</v>
      </c>
      <c r="AM145" s="67" t="n">
        <v>2191.484</v>
      </c>
      <c r="AN145" s="67" t="n">
        <v>2288.428</v>
      </c>
      <c r="AO145" s="67" t="n">
        <v>2048.836</v>
      </c>
      <c r="AP145" s="67" t="n">
        <v>1356.704</v>
      </c>
      <c r="AQ145" s="67" t="n">
        <v>1280.648</v>
      </c>
      <c r="AR145" s="67" t="n">
        <v>1575.14</v>
      </c>
      <c r="AS145" s="67" t="n">
        <v>1653.006</v>
      </c>
      <c r="AT145" s="67" t="n">
        <v>1695.724</v>
      </c>
      <c r="AU145" s="67" t="n">
        <v>1488.117</v>
      </c>
      <c r="AV145" s="67" t="n">
        <v>1843.131</v>
      </c>
      <c r="AW145" s="67" t="n">
        <v>2272.262</v>
      </c>
      <c r="AX145" s="67" t="n">
        <v>1997.03</v>
      </c>
      <c r="AY145" s="67" t="n">
        <v>2056.844</v>
      </c>
      <c r="AZ145" s="67" t="n">
        <v>2090.522</v>
      </c>
      <c r="BA145" s="67" t="n">
        <v>2117.244</v>
      </c>
      <c r="BB145" s="67" t="n">
        <v>2148.676</v>
      </c>
      <c r="BC145" s="67" t="n">
        <v>2182.013</v>
      </c>
      <c r="BD145" s="67" t="n">
        <v>2211.461</v>
      </c>
      <c r="BE145" s="0" t="n">
        <v>2022</v>
      </c>
    </row>
    <row r="146" customFormat="false" ht="15" hidden="false" customHeight="false" outlineLevel="0" collapsed="false">
      <c r="A146" s="0" t="s">
        <v>156</v>
      </c>
      <c r="B146" s="0" t="s">
        <v>391</v>
      </c>
      <c r="C146" s="0" t="s">
        <v>444</v>
      </c>
      <c r="D146" s="0" t="s">
        <v>240</v>
      </c>
      <c r="E146" s="0" t="s">
        <v>241</v>
      </c>
      <c r="F146" s="0" t="s">
        <v>242</v>
      </c>
      <c r="G146" s="0" t="n">
        <v>1.493</v>
      </c>
      <c r="H146" s="0" t="n">
        <v>1.695</v>
      </c>
      <c r="I146" s="0" t="n">
        <v>1.808</v>
      </c>
      <c r="J146" s="0" t="n">
        <v>1.932</v>
      </c>
      <c r="K146" s="0" t="n">
        <v>1.851</v>
      </c>
      <c r="L146" s="0" t="n">
        <v>2.199</v>
      </c>
      <c r="M146" s="0" t="n">
        <v>2.49</v>
      </c>
      <c r="N146" s="0" t="n">
        <v>2.765</v>
      </c>
      <c r="O146" s="0" t="n">
        <v>2.959</v>
      </c>
      <c r="P146" s="0" t="n">
        <v>3.09</v>
      </c>
      <c r="Q146" s="0" t="n">
        <v>2.954</v>
      </c>
      <c r="R146" s="0" t="n">
        <v>2.179</v>
      </c>
      <c r="S146" s="0" t="n">
        <v>2.313</v>
      </c>
      <c r="T146" s="0" t="n">
        <v>2.231</v>
      </c>
      <c r="U146" s="0" t="n">
        <v>1.418</v>
      </c>
      <c r="V146" s="0" t="n">
        <v>1.47</v>
      </c>
      <c r="W146" s="0" t="n">
        <v>1.593</v>
      </c>
      <c r="X146" s="0" t="n">
        <v>2.144</v>
      </c>
      <c r="Y146" s="0" t="n">
        <v>2.29</v>
      </c>
      <c r="Z146" s="0" t="n">
        <v>2.131</v>
      </c>
      <c r="AA146" s="0" t="n">
        <v>2.049</v>
      </c>
      <c r="AB146" s="0" t="n">
        <v>1.967</v>
      </c>
      <c r="AC146" s="0" t="n">
        <v>1.963</v>
      </c>
      <c r="AD146" s="0" t="n">
        <v>2.139</v>
      </c>
      <c r="AE146" s="0" t="n">
        <v>2.388</v>
      </c>
      <c r="AF146" s="0" t="n">
        <v>2.943</v>
      </c>
      <c r="AG146" s="0" t="n">
        <v>3.317</v>
      </c>
      <c r="AH146" s="0" t="n">
        <v>4.069</v>
      </c>
      <c r="AI146" s="0" t="n">
        <v>5.183</v>
      </c>
      <c r="AJ146" s="0" t="n">
        <v>5.675</v>
      </c>
      <c r="AK146" s="0" t="n">
        <v>6.124</v>
      </c>
      <c r="AL146" s="0" t="n">
        <v>6.885</v>
      </c>
      <c r="AM146" s="0" t="n">
        <v>7.654</v>
      </c>
      <c r="AN146" s="0" t="n">
        <v>7.821</v>
      </c>
      <c r="AO146" s="0" t="n">
        <v>8.24</v>
      </c>
      <c r="AP146" s="0" t="n">
        <v>8.546</v>
      </c>
      <c r="AQ146" s="0" t="n">
        <v>8.695</v>
      </c>
      <c r="AR146" s="0" t="n">
        <v>9.253</v>
      </c>
      <c r="AS146" s="0" t="n">
        <v>9.637</v>
      </c>
      <c r="AT146" s="0" t="n">
        <v>10.345</v>
      </c>
      <c r="AU146" s="0" t="n">
        <v>10.173</v>
      </c>
      <c r="AV146" s="0" t="n">
        <v>11.053</v>
      </c>
      <c r="AW146" s="0" t="n">
        <v>13.309</v>
      </c>
      <c r="AX146" s="0" t="n">
        <v>14.02</v>
      </c>
      <c r="AY146" s="0" t="n">
        <v>13.701</v>
      </c>
      <c r="AZ146" s="0" t="n">
        <v>14.135</v>
      </c>
      <c r="BA146" s="0" t="n">
        <v>15.18</v>
      </c>
      <c r="BB146" s="0" t="n">
        <v>16.374</v>
      </c>
      <c r="BC146" s="0" t="n">
        <v>17.802</v>
      </c>
      <c r="BD146" s="0" t="n">
        <v>19.478</v>
      </c>
      <c r="BE146" s="0" t="n">
        <v>2023</v>
      </c>
    </row>
    <row r="147" customFormat="false" ht="15" hidden="false" customHeight="false" outlineLevel="0" collapsed="false">
      <c r="A147" s="0" t="s">
        <v>157</v>
      </c>
      <c r="B147" s="0" t="s">
        <v>392</v>
      </c>
      <c r="C147" s="0" t="s">
        <v>444</v>
      </c>
      <c r="D147" s="0" t="s">
        <v>240</v>
      </c>
      <c r="E147" s="0" t="s">
        <v>241</v>
      </c>
      <c r="F147" s="0" t="s">
        <v>242</v>
      </c>
      <c r="G147" s="0" t="n">
        <v>0.127</v>
      </c>
      <c r="H147" s="0" t="n">
        <v>0.119</v>
      </c>
      <c r="I147" s="0" t="n">
        <v>0.122</v>
      </c>
      <c r="J147" s="0" t="n">
        <v>0.113</v>
      </c>
      <c r="K147" s="0" t="n">
        <v>0.111</v>
      </c>
      <c r="L147" s="0" t="n">
        <v>0.106</v>
      </c>
      <c r="M147" s="0" t="n">
        <v>0.112</v>
      </c>
      <c r="N147" s="0" t="n">
        <v>0.124</v>
      </c>
      <c r="O147" s="0" t="n">
        <v>0.138</v>
      </c>
      <c r="P147" s="0" t="n">
        <v>0.141</v>
      </c>
      <c r="Q147" s="0" t="n">
        <v>0.182</v>
      </c>
      <c r="R147" s="0" t="n">
        <v>0.176</v>
      </c>
      <c r="S147" s="0" t="n">
        <v>0.193</v>
      </c>
      <c r="T147" s="0" t="n">
        <v>0.198</v>
      </c>
      <c r="U147" s="0" t="n">
        <v>0.158</v>
      </c>
      <c r="V147" s="0" t="n">
        <v>0.242</v>
      </c>
      <c r="W147" s="0" t="n">
        <v>0.258</v>
      </c>
      <c r="X147" s="0" t="n">
        <v>0.28</v>
      </c>
      <c r="Y147" s="0" t="n">
        <v>0.286</v>
      </c>
      <c r="Z147" s="0" t="n">
        <v>0.262</v>
      </c>
      <c r="AA147" s="0" t="n">
        <v>0.271</v>
      </c>
      <c r="AB147" s="0" t="n">
        <v>0.273</v>
      </c>
      <c r="AC147" s="0" t="n">
        <v>0.289</v>
      </c>
      <c r="AD147" s="0" t="n">
        <v>0.342</v>
      </c>
      <c r="AE147" s="0" t="n">
        <v>0.418</v>
      </c>
      <c r="AF147" s="0" t="n">
        <v>0.486</v>
      </c>
      <c r="AG147" s="0" t="n">
        <v>0.516</v>
      </c>
      <c r="AH147" s="0" t="n">
        <v>0.568</v>
      </c>
      <c r="AI147" s="0" t="n">
        <v>0.684</v>
      </c>
      <c r="AJ147" s="0" t="n">
        <v>0.618</v>
      </c>
      <c r="AK147" s="0" t="n">
        <v>0.68</v>
      </c>
      <c r="AL147" s="0" t="n">
        <v>0.744</v>
      </c>
      <c r="AM147" s="0" t="n">
        <v>0.773</v>
      </c>
      <c r="AN147" s="0" t="n">
        <v>0.798</v>
      </c>
      <c r="AO147" s="0" t="n">
        <v>0.797</v>
      </c>
      <c r="AP147" s="0" t="n">
        <v>0.824</v>
      </c>
      <c r="AQ147" s="0" t="n">
        <v>0.844</v>
      </c>
      <c r="AR147" s="0" t="n">
        <v>0.885</v>
      </c>
      <c r="AS147" s="0" t="n">
        <v>0.878</v>
      </c>
      <c r="AT147" s="0" t="n">
        <v>0.913</v>
      </c>
      <c r="AU147" s="0" t="n">
        <v>0.869</v>
      </c>
      <c r="AV147" s="0" t="n">
        <v>0.844</v>
      </c>
      <c r="AW147" s="0" t="n">
        <v>0.833</v>
      </c>
      <c r="AX147" s="0" t="n">
        <v>0.934</v>
      </c>
      <c r="AY147" s="0" t="n">
        <v>1.024</v>
      </c>
      <c r="AZ147" s="0" t="n">
        <v>1.093</v>
      </c>
      <c r="BA147" s="0" t="n">
        <v>1.152</v>
      </c>
      <c r="BB147" s="0" t="n">
        <v>1.204</v>
      </c>
      <c r="BC147" s="0" t="n">
        <v>1.254</v>
      </c>
      <c r="BD147" s="0" t="n">
        <v>1.309</v>
      </c>
      <c r="BE147" s="0" t="n">
        <v>2023</v>
      </c>
    </row>
    <row r="148" customFormat="false" ht="15" hidden="false" customHeight="false" outlineLevel="0" collapsed="false">
      <c r="A148" s="0" t="s">
        <v>158</v>
      </c>
      <c r="B148" s="0" t="s">
        <v>393</v>
      </c>
      <c r="C148" s="0" t="s">
        <v>444</v>
      </c>
      <c r="D148" s="0" t="s">
        <v>240</v>
      </c>
      <c r="E148" s="0" t="s">
        <v>241</v>
      </c>
      <c r="F148" s="0" t="s">
        <v>242</v>
      </c>
      <c r="G148" s="0" t="s">
        <v>445</v>
      </c>
      <c r="H148" s="0" t="s">
        <v>445</v>
      </c>
      <c r="I148" s="0" t="s">
        <v>445</v>
      </c>
      <c r="J148" s="0" t="s">
        <v>445</v>
      </c>
      <c r="K148" s="0" t="s">
        <v>445</v>
      </c>
      <c r="L148" s="0" t="s">
        <v>445</v>
      </c>
      <c r="M148" s="0" t="s">
        <v>445</v>
      </c>
      <c r="N148" s="0" t="s">
        <v>445</v>
      </c>
      <c r="O148" s="0" t="s">
        <v>445</v>
      </c>
      <c r="P148" s="0" t="s">
        <v>445</v>
      </c>
      <c r="Q148" s="0" t="s">
        <v>445</v>
      </c>
      <c r="R148" s="0" t="s">
        <v>445</v>
      </c>
      <c r="S148" s="0" t="s">
        <v>445</v>
      </c>
      <c r="T148" s="0" t="s">
        <v>445</v>
      </c>
      <c r="U148" s="0" t="s">
        <v>445</v>
      </c>
      <c r="V148" s="0" t="s">
        <v>445</v>
      </c>
      <c r="W148" s="0" t="s">
        <v>445</v>
      </c>
      <c r="X148" s="0" t="s">
        <v>445</v>
      </c>
      <c r="Y148" s="0" t="s">
        <v>445</v>
      </c>
      <c r="Z148" s="0" t="s">
        <v>445</v>
      </c>
      <c r="AA148" s="0" t="n">
        <v>1.008</v>
      </c>
      <c r="AB148" s="0" t="n">
        <v>1.06</v>
      </c>
      <c r="AC148" s="0" t="n">
        <v>1.148</v>
      </c>
      <c r="AD148" s="0" t="n">
        <v>1.462</v>
      </c>
      <c r="AE148" s="0" t="n">
        <v>1.714</v>
      </c>
      <c r="AF148" s="0" t="n">
        <v>1.788</v>
      </c>
      <c r="AG148" s="0" t="n">
        <v>1.91</v>
      </c>
      <c r="AH148" s="0" t="n">
        <v>2.189</v>
      </c>
      <c r="AI148" s="0" t="n">
        <v>2.403</v>
      </c>
      <c r="AJ148" s="0" t="n">
        <v>2.062</v>
      </c>
      <c r="AK148" s="0" t="n">
        <v>1.883</v>
      </c>
      <c r="AL148" s="0" t="n">
        <v>1.813</v>
      </c>
      <c r="AM148" s="0" t="n">
        <v>1.606</v>
      </c>
      <c r="AN148" s="0" t="n">
        <v>1.678</v>
      </c>
      <c r="AO148" s="0" t="n">
        <v>1.674</v>
      </c>
      <c r="AP148" s="0" t="n">
        <v>1.42</v>
      </c>
      <c r="AQ148" s="0" t="n">
        <v>1.468</v>
      </c>
      <c r="AR148" s="0" t="n">
        <v>1.528</v>
      </c>
      <c r="AS148" s="0" t="n">
        <v>1.656</v>
      </c>
      <c r="AT148" s="0" t="n">
        <v>1.616</v>
      </c>
      <c r="AU148" s="0" t="n">
        <v>1.543</v>
      </c>
      <c r="AV148" s="0" t="n">
        <v>1.857</v>
      </c>
      <c r="AW148" s="0" t="n">
        <v>1.788</v>
      </c>
      <c r="AX148" s="0" t="n">
        <v>1.954</v>
      </c>
      <c r="AY148" s="0" t="n">
        <v>2.034</v>
      </c>
      <c r="AZ148" s="0" t="n">
        <v>2.092</v>
      </c>
      <c r="BA148" s="0" t="n">
        <v>2.159</v>
      </c>
      <c r="BB148" s="0" t="n">
        <v>2.227</v>
      </c>
      <c r="BC148" s="0" t="n">
        <v>2.298</v>
      </c>
      <c r="BD148" s="0" t="n">
        <v>2.37</v>
      </c>
      <c r="BE148" s="0" t="n">
        <v>2021</v>
      </c>
    </row>
    <row r="149" customFormat="false" ht="15" hidden="false" customHeight="false" outlineLevel="0" collapsed="false">
      <c r="A149" s="0" t="s">
        <v>160</v>
      </c>
      <c r="B149" s="0" t="s">
        <v>394</v>
      </c>
      <c r="C149" s="0" t="s">
        <v>444</v>
      </c>
      <c r="D149" s="0" t="s">
        <v>240</v>
      </c>
      <c r="E149" s="0" t="s">
        <v>241</v>
      </c>
      <c r="F149" s="0" t="s">
        <v>242</v>
      </c>
      <c r="G149" s="0" t="n">
        <v>0.069</v>
      </c>
      <c r="H149" s="0" t="n">
        <v>0.084</v>
      </c>
      <c r="I149" s="0" t="n">
        <v>0.081</v>
      </c>
      <c r="J149" s="0" t="n">
        <v>0.076</v>
      </c>
      <c r="K149" s="0" t="n">
        <v>0.079</v>
      </c>
      <c r="L149" s="0" t="n">
        <v>0.083</v>
      </c>
      <c r="M149" s="0" t="n">
        <v>0.117</v>
      </c>
      <c r="N149" s="0" t="n">
        <v>0.117</v>
      </c>
      <c r="O149" s="0" t="n">
        <v>0.1</v>
      </c>
      <c r="P149" s="0" t="n">
        <v>0.099</v>
      </c>
      <c r="Q149" s="0" t="n">
        <v>0.12</v>
      </c>
      <c r="R149" s="0" t="n">
        <v>0.108</v>
      </c>
      <c r="S149" s="0" t="n">
        <v>0.096</v>
      </c>
      <c r="T149" s="0" t="n">
        <v>0.127</v>
      </c>
      <c r="U149" s="0" t="n">
        <v>0.132</v>
      </c>
      <c r="V149" s="0" t="n">
        <v>0.104</v>
      </c>
      <c r="W149" s="0" t="n">
        <v>0.136</v>
      </c>
      <c r="X149" s="0" t="n">
        <v>0.093</v>
      </c>
      <c r="Y149" s="0" t="n">
        <v>0.073</v>
      </c>
      <c r="Z149" s="0" t="n">
        <v>0.078</v>
      </c>
      <c r="AA149" s="0" t="n">
        <v>0.077</v>
      </c>
      <c r="AB149" s="0" t="n">
        <v>0.072</v>
      </c>
      <c r="AC149" s="0" t="n">
        <v>0.08</v>
      </c>
      <c r="AD149" s="0" t="n">
        <v>0.096</v>
      </c>
      <c r="AE149" s="0" t="n">
        <v>0.104</v>
      </c>
      <c r="AF149" s="0" t="n">
        <v>0.125</v>
      </c>
      <c r="AG149" s="0" t="n">
        <v>0.133</v>
      </c>
      <c r="AH149" s="0" t="n">
        <v>0.145</v>
      </c>
      <c r="AI149" s="0" t="n">
        <v>0.188</v>
      </c>
      <c r="AJ149" s="0" t="n">
        <v>0.201</v>
      </c>
      <c r="AK149" s="0" t="n">
        <v>0.191</v>
      </c>
      <c r="AL149" s="0" t="n">
        <v>0.228</v>
      </c>
      <c r="AM149" s="0" t="n">
        <v>0.231</v>
      </c>
      <c r="AN149" s="0" t="n">
        <v>0.269</v>
      </c>
      <c r="AO149" s="0" t="n">
        <v>0.295</v>
      </c>
      <c r="AP149" s="0" t="n">
        <v>0.262</v>
      </c>
      <c r="AQ149" s="0" t="n">
        <v>0.294</v>
      </c>
      <c r="AR149" s="0" t="n">
        <v>0.325</v>
      </c>
      <c r="AS149" s="0" t="n">
        <v>0.387</v>
      </c>
      <c r="AT149" s="0" t="n">
        <v>0.416</v>
      </c>
      <c r="AU149" s="0" t="n">
        <v>0.476</v>
      </c>
      <c r="AV149" s="0" t="n">
        <v>0.529</v>
      </c>
      <c r="AW149" s="0" t="n">
        <v>0.548</v>
      </c>
      <c r="AX149" s="0" t="n">
        <v>0.656</v>
      </c>
      <c r="AY149" s="0" t="n">
        <v>0.751</v>
      </c>
      <c r="AZ149" s="0" t="n">
        <v>0.821</v>
      </c>
      <c r="BA149" s="0" t="n">
        <v>0.889</v>
      </c>
      <c r="BB149" s="0" t="n">
        <v>0.964</v>
      </c>
      <c r="BC149" s="0" t="n">
        <v>1.044</v>
      </c>
      <c r="BD149" s="0" t="n">
        <v>1.132</v>
      </c>
      <c r="BE149" s="0" t="n">
        <v>2022</v>
      </c>
    </row>
    <row r="150" customFormat="false" ht="15" hidden="false" customHeight="false" outlineLevel="0" collapsed="false">
      <c r="A150" s="0" t="s">
        <v>161</v>
      </c>
      <c r="B150" s="0" t="s">
        <v>395</v>
      </c>
      <c r="C150" s="0" t="s">
        <v>444</v>
      </c>
      <c r="D150" s="0" t="s">
        <v>240</v>
      </c>
      <c r="E150" s="0" t="s">
        <v>241</v>
      </c>
      <c r="F150" s="0" t="s">
        <v>242</v>
      </c>
      <c r="G150" s="0" t="n">
        <v>164.54</v>
      </c>
      <c r="H150" s="0" t="n">
        <v>184.292</v>
      </c>
      <c r="I150" s="0" t="n">
        <v>153.24</v>
      </c>
      <c r="J150" s="0" t="n">
        <v>129.18</v>
      </c>
      <c r="K150" s="0" t="n">
        <v>119.631</v>
      </c>
      <c r="L150" s="0" t="n">
        <v>103.894</v>
      </c>
      <c r="M150" s="0" t="n">
        <v>86.886</v>
      </c>
      <c r="N150" s="0" t="n">
        <v>85.582</v>
      </c>
      <c r="O150" s="0" t="n">
        <v>88.138</v>
      </c>
      <c r="P150" s="0" t="n">
        <v>95.217</v>
      </c>
      <c r="Q150" s="0" t="n">
        <v>117.474</v>
      </c>
      <c r="R150" s="0" t="n">
        <v>132.047</v>
      </c>
      <c r="S150" s="0" t="n">
        <v>136.905</v>
      </c>
      <c r="T150" s="0" t="n">
        <v>132.79</v>
      </c>
      <c r="U150" s="0" t="n">
        <v>134.994</v>
      </c>
      <c r="V150" s="0" t="n">
        <v>143.151</v>
      </c>
      <c r="W150" s="0" t="n">
        <v>158.45</v>
      </c>
      <c r="X150" s="0" t="n">
        <v>165.742</v>
      </c>
      <c r="Y150" s="0" t="n">
        <v>146.775</v>
      </c>
      <c r="Z150" s="0" t="n">
        <v>161.717</v>
      </c>
      <c r="AA150" s="0" t="n">
        <v>189.514</v>
      </c>
      <c r="AB150" s="0" t="n">
        <v>184.137</v>
      </c>
      <c r="AC150" s="0" t="n">
        <v>189.605</v>
      </c>
      <c r="AD150" s="0" t="n">
        <v>215.807</v>
      </c>
      <c r="AE150" s="0" t="n">
        <v>258.741</v>
      </c>
      <c r="AF150" s="0" t="n">
        <v>328.205</v>
      </c>
      <c r="AG150" s="0" t="n">
        <v>376.397</v>
      </c>
      <c r="AH150" s="0" t="n">
        <v>415.687</v>
      </c>
      <c r="AI150" s="0" t="n">
        <v>519.796</v>
      </c>
      <c r="AJ150" s="0" t="n">
        <v>429.097</v>
      </c>
      <c r="AK150" s="0" t="n">
        <v>528.206</v>
      </c>
      <c r="AL150" s="0" t="n">
        <v>676.635</v>
      </c>
      <c r="AM150" s="0" t="n">
        <v>741.85</v>
      </c>
      <c r="AN150" s="0" t="n">
        <v>753.865</v>
      </c>
      <c r="AO150" s="0" t="n">
        <v>766.606</v>
      </c>
      <c r="AP150" s="0" t="n">
        <v>669.484</v>
      </c>
      <c r="AQ150" s="0" t="n">
        <v>666</v>
      </c>
      <c r="AR150" s="0" t="n">
        <v>714.994</v>
      </c>
      <c r="AS150" s="0" t="n">
        <v>846.584</v>
      </c>
      <c r="AT150" s="0" t="n">
        <v>838.564</v>
      </c>
      <c r="AU150" s="0" t="n">
        <v>734.271</v>
      </c>
      <c r="AV150" s="0" t="n">
        <v>874.156</v>
      </c>
      <c r="AW150" s="67" t="n">
        <v>1108.572</v>
      </c>
      <c r="AX150" s="67" t="n">
        <v>1067.583</v>
      </c>
      <c r="AY150" s="67" t="n">
        <v>1106.015</v>
      </c>
      <c r="AZ150" s="67" t="n">
        <v>1171.003</v>
      </c>
      <c r="BA150" s="67" t="n">
        <v>1228.906</v>
      </c>
      <c r="BB150" s="67" t="n">
        <v>1289.618</v>
      </c>
      <c r="BC150" s="67" t="n">
        <v>1349.31</v>
      </c>
      <c r="BD150" s="67" t="n">
        <v>1429.303</v>
      </c>
      <c r="BE150" s="0" t="n">
        <v>2023</v>
      </c>
    </row>
    <row r="151" customFormat="false" ht="15" hidden="false" customHeight="false" outlineLevel="0" collapsed="false">
      <c r="A151" s="0" t="s">
        <v>162</v>
      </c>
      <c r="B151" s="0" t="s">
        <v>396</v>
      </c>
      <c r="C151" s="0" t="s">
        <v>444</v>
      </c>
      <c r="D151" s="0" t="s">
        <v>240</v>
      </c>
      <c r="E151" s="0" t="s">
        <v>241</v>
      </c>
      <c r="F151" s="0" t="s">
        <v>242</v>
      </c>
      <c r="G151" s="0" t="n">
        <v>4.338</v>
      </c>
      <c r="H151" s="0" t="n">
        <v>3.934</v>
      </c>
      <c r="I151" s="0" t="n">
        <v>3.85</v>
      </c>
      <c r="J151" s="0" t="n">
        <v>3.435</v>
      </c>
      <c r="K151" s="0" t="n">
        <v>3.35</v>
      </c>
      <c r="L151" s="0" t="n">
        <v>3.668</v>
      </c>
      <c r="M151" s="0" t="n">
        <v>5.188</v>
      </c>
      <c r="N151" s="0" t="n">
        <v>6.241</v>
      </c>
      <c r="O151" s="0" t="n">
        <v>6.173</v>
      </c>
      <c r="P151" s="0" t="n">
        <v>6.083</v>
      </c>
      <c r="Q151" s="0" t="n">
        <v>7.078</v>
      </c>
      <c r="R151" s="0" t="n">
        <v>6.955</v>
      </c>
      <c r="S151" s="0" t="n">
        <v>7.435</v>
      </c>
      <c r="T151" s="0" t="n">
        <v>7.014</v>
      </c>
      <c r="U151" s="0" t="n">
        <v>4.746</v>
      </c>
      <c r="V151" s="0" t="n">
        <v>6.026</v>
      </c>
      <c r="W151" s="0" t="n">
        <v>6.3</v>
      </c>
      <c r="X151" s="0" t="n">
        <v>5.867</v>
      </c>
      <c r="Y151" s="0" t="n">
        <v>6.416</v>
      </c>
      <c r="Z151" s="0" t="n">
        <v>6.599</v>
      </c>
      <c r="AA151" s="0" t="n">
        <v>6.016</v>
      </c>
      <c r="AB151" s="0" t="n">
        <v>6.508</v>
      </c>
      <c r="AC151" s="0" t="n">
        <v>7.001</v>
      </c>
      <c r="AD151" s="0" t="n">
        <v>8.767</v>
      </c>
      <c r="AE151" s="0" t="n">
        <v>10.072</v>
      </c>
      <c r="AF151" s="0" t="n">
        <v>11.015</v>
      </c>
      <c r="AG151" s="0" t="n">
        <v>11.699</v>
      </c>
      <c r="AH151" s="0" t="n">
        <v>13.996</v>
      </c>
      <c r="AI151" s="0" t="n">
        <v>16.852</v>
      </c>
      <c r="AJ151" s="0" t="n">
        <v>16.128</v>
      </c>
      <c r="AK151" s="0" t="n">
        <v>16.134</v>
      </c>
      <c r="AL151" s="0" t="n">
        <v>17.811</v>
      </c>
      <c r="AM151" s="0" t="n">
        <v>17.672</v>
      </c>
      <c r="AN151" s="0" t="n">
        <v>18.919</v>
      </c>
      <c r="AO151" s="0" t="n">
        <v>19.802</v>
      </c>
      <c r="AP151" s="0" t="n">
        <v>17.777</v>
      </c>
      <c r="AQ151" s="0" t="n">
        <v>19.035</v>
      </c>
      <c r="AR151" s="0" t="n">
        <v>20.989</v>
      </c>
      <c r="AS151" s="0" t="n">
        <v>23.127</v>
      </c>
      <c r="AT151" s="0" t="n">
        <v>23.405</v>
      </c>
      <c r="AU151" s="0" t="n">
        <v>24.534</v>
      </c>
      <c r="AV151" s="0" t="n">
        <v>27.584</v>
      </c>
      <c r="AW151" s="0" t="n">
        <v>27.744</v>
      </c>
      <c r="AX151" s="0" t="n">
        <v>31.407</v>
      </c>
      <c r="AY151" s="0" t="n">
        <v>35.45</v>
      </c>
      <c r="AZ151" s="0" t="n">
        <v>39.963</v>
      </c>
      <c r="BA151" s="0" t="n">
        <v>42.945</v>
      </c>
      <c r="BB151" s="0" t="n">
        <v>45.872</v>
      </c>
      <c r="BC151" s="0" t="n">
        <v>49.815</v>
      </c>
      <c r="BD151" s="0" t="n">
        <v>53.015</v>
      </c>
      <c r="BE151" s="0" t="n">
        <v>2021</v>
      </c>
    </row>
    <row r="152" customFormat="false" ht="15" hidden="false" customHeight="false" outlineLevel="0" collapsed="false">
      <c r="A152" s="0" t="s">
        <v>163</v>
      </c>
      <c r="B152" s="0" t="s">
        <v>397</v>
      </c>
      <c r="C152" s="0" t="s">
        <v>444</v>
      </c>
      <c r="D152" s="0" t="s">
        <v>240</v>
      </c>
      <c r="E152" s="0" t="s">
        <v>241</v>
      </c>
      <c r="F152" s="0" t="s">
        <v>242</v>
      </c>
      <c r="G152" s="0" t="s">
        <v>445</v>
      </c>
      <c r="H152" s="0" t="s">
        <v>445</v>
      </c>
      <c r="I152" s="0" t="s">
        <v>445</v>
      </c>
      <c r="J152" s="0" t="s">
        <v>445</v>
      </c>
      <c r="K152" s="0" t="s">
        <v>445</v>
      </c>
      <c r="L152" s="0" t="s">
        <v>445</v>
      </c>
      <c r="M152" s="0" t="s">
        <v>445</v>
      </c>
      <c r="N152" s="0" t="s">
        <v>445</v>
      </c>
      <c r="O152" s="0" t="s">
        <v>445</v>
      </c>
      <c r="P152" s="0" t="s">
        <v>445</v>
      </c>
      <c r="Q152" s="0" t="s">
        <v>445</v>
      </c>
      <c r="R152" s="0" t="s">
        <v>445</v>
      </c>
      <c r="S152" s="0" t="s">
        <v>445</v>
      </c>
      <c r="T152" s="0" t="s">
        <v>445</v>
      </c>
      <c r="U152" s="0" t="s">
        <v>445</v>
      </c>
      <c r="V152" s="0" t="s">
        <v>445</v>
      </c>
      <c r="W152" s="0" t="s">
        <v>445</v>
      </c>
      <c r="X152" s="0" t="s">
        <v>445</v>
      </c>
      <c r="Y152" s="0" t="s">
        <v>445</v>
      </c>
      <c r="Z152" s="0" t="s">
        <v>445</v>
      </c>
      <c r="AA152" s="0" t="n">
        <v>9.79</v>
      </c>
      <c r="AB152" s="0" t="n">
        <v>13.009</v>
      </c>
      <c r="AC152" s="0" t="n">
        <v>17.185</v>
      </c>
      <c r="AD152" s="0" t="n">
        <v>22.515</v>
      </c>
      <c r="AE152" s="0" t="n">
        <v>26.017</v>
      </c>
      <c r="AF152" s="0" t="n">
        <v>27.496</v>
      </c>
      <c r="AG152" s="0" t="n">
        <v>32.602</v>
      </c>
      <c r="AH152" s="0" t="n">
        <v>43.395</v>
      </c>
      <c r="AI152" s="0" t="n">
        <v>52.094</v>
      </c>
      <c r="AJ152" s="0" t="n">
        <v>45.156</v>
      </c>
      <c r="AK152" s="0" t="n">
        <v>41.369</v>
      </c>
      <c r="AL152" s="0" t="n">
        <v>49.28</v>
      </c>
      <c r="AM152" s="0" t="n">
        <v>43.316</v>
      </c>
      <c r="AN152" s="0" t="n">
        <v>48.394</v>
      </c>
      <c r="AO152" s="0" t="n">
        <v>47.062</v>
      </c>
      <c r="AP152" s="0" t="n">
        <v>39.656</v>
      </c>
      <c r="AQ152" s="0" t="n">
        <v>40.693</v>
      </c>
      <c r="AR152" s="0" t="n">
        <v>44.179</v>
      </c>
      <c r="AS152" s="0" t="n">
        <v>50.641</v>
      </c>
      <c r="AT152" s="0" t="n">
        <v>51.514</v>
      </c>
      <c r="AU152" s="0" t="n">
        <v>53.356</v>
      </c>
      <c r="AV152" s="0" t="n">
        <v>62.787</v>
      </c>
      <c r="AW152" s="0" t="n">
        <v>63.563</v>
      </c>
      <c r="AX152" s="0" t="n">
        <v>75.187</v>
      </c>
      <c r="AY152" s="0" t="n">
        <v>81.873</v>
      </c>
      <c r="AZ152" s="0" t="n">
        <v>87.738</v>
      </c>
      <c r="BA152" s="0" t="n">
        <v>94.258</v>
      </c>
      <c r="BB152" s="0" t="n">
        <v>100.902</v>
      </c>
      <c r="BC152" s="0" t="n">
        <v>107.914</v>
      </c>
      <c r="BD152" s="0" t="n">
        <v>115.73</v>
      </c>
      <c r="BE152" s="0" t="n">
        <v>2022</v>
      </c>
    </row>
    <row r="153" customFormat="false" ht="15" hidden="false" customHeight="false" outlineLevel="0" collapsed="false">
      <c r="A153" s="0" t="s">
        <v>164</v>
      </c>
      <c r="B153" s="0" t="s">
        <v>398</v>
      </c>
      <c r="C153" s="0" t="s">
        <v>444</v>
      </c>
      <c r="D153" s="0" t="s">
        <v>240</v>
      </c>
      <c r="E153" s="0" t="s">
        <v>241</v>
      </c>
      <c r="F153" s="0" t="s">
        <v>242</v>
      </c>
      <c r="G153" s="0" t="n">
        <v>0.147</v>
      </c>
      <c r="H153" s="0" t="n">
        <v>0.154</v>
      </c>
      <c r="I153" s="0" t="n">
        <v>0.148</v>
      </c>
      <c r="J153" s="0" t="n">
        <v>0.147</v>
      </c>
      <c r="K153" s="0" t="n">
        <v>0.151</v>
      </c>
      <c r="L153" s="0" t="n">
        <v>0.169</v>
      </c>
      <c r="M153" s="0" t="n">
        <v>0.208</v>
      </c>
      <c r="N153" s="0" t="n">
        <v>0.249</v>
      </c>
      <c r="O153" s="0" t="n">
        <v>0.284</v>
      </c>
      <c r="P153" s="0" t="n">
        <v>0.305</v>
      </c>
      <c r="Q153" s="0" t="n">
        <v>0.369</v>
      </c>
      <c r="R153" s="0" t="n">
        <v>0.374</v>
      </c>
      <c r="S153" s="0" t="n">
        <v>0.434</v>
      </c>
      <c r="T153" s="0" t="n">
        <v>0.474</v>
      </c>
      <c r="U153" s="0" t="n">
        <v>0.486</v>
      </c>
      <c r="V153" s="0" t="n">
        <v>0.508</v>
      </c>
      <c r="W153" s="0" t="n">
        <v>0.503</v>
      </c>
      <c r="X153" s="0" t="n">
        <v>0.563</v>
      </c>
      <c r="Y153" s="0" t="n">
        <v>0.608</v>
      </c>
      <c r="Z153" s="0" t="n">
        <v>0.623</v>
      </c>
      <c r="AA153" s="0" t="n">
        <v>0.615</v>
      </c>
      <c r="AB153" s="0" t="n">
        <v>0.622</v>
      </c>
      <c r="AC153" s="0" t="n">
        <v>0.698</v>
      </c>
      <c r="AD153" s="0" t="n">
        <v>0.706</v>
      </c>
      <c r="AE153" s="0" t="n">
        <v>0.839</v>
      </c>
      <c r="AF153" s="0" t="n">
        <v>0.919</v>
      </c>
      <c r="AG153" s="0" t="n">
        <v>1.016</v>
      </c>
      <c r="AH153" s="0" t="n">
        <v>1.034</v>
      </c>
      <c r="AI153" s="0" t="n">
        <v>0.998</v>
      </c>
      <c r="AJ153" s="0" t="n">
        <v>0.847</v>
      </c>
      <c r="AK153" s="0" t="n">
        <v>0.97</v>
      </c>
      <c r="AL153" s="0" t="n">
        <v>1.018</v>
      </c>
      <c r="AM153" s="0" t="n">
        <v>1.06</v>
      </c>
      <c r="AN153" s="0" t="n">
        <v>1.328</v>
      </c>
      <c r="AO153" s="0" t="n">
        <v>1.388</v>
      </c>
      <c r="AP153" s="0" t="n">
        <v>1.432</v>
      </c>
      <c r="AQ153" s="0" t="n">
        <v>1.568</v>
      </c>
      <c r="AR153" s="0" t="n">
        <v>1.675</v>
      </c>
      <c r="AS153" s="0" t="n">
        <v>1.777</v>
      </c>
      <c r="AT153" s="0" t="n">
        <v>1.867</v>
      </c>
      <c r="AU153" s="0" t="n">
        <v>1.384</v>
      </c>
      <c r="AV153" s="0" t="n">
        <v>1.49</v>
      </c>
      <c r="AW153" s="0" t="n">
        <v>2.058</v>
      </c>
      <c r="AX153" s="0" t="n">
        <v>2.153</v>
      </c>
      <c r="AY153" s="0" t="n">
        <v>2.203</v>
      </c>
      <c r="AZ153" s="0" t="n">
        <v>2.334</v>
      </c>
      <c r="BA153" s="0" t="n">
        <v>2.481</v>
      </c>
      <c r="BB153" s="0" t="n">
        <v>2.649</v>
      </c>
      <c r="BC153" s="0" t="n">
        <v>2.831</v>
      </c>
      <c r="BD153" s="0" t="n">
        <v>3.025</v>
      </c>
      <c r="BE153" s="0" t="n">
        <v>2022</v>
      </c>
    </row>
    <row r="154" customFormat="false" ht="15" hidden="false" customHeight="false" outlineLevel="0" collapsed="false">
      <c r="A154" s="0" t="s">
        <v>165</v>
      </c>
      <c r="B154" s="0" t="s">
        <v>399</v>
      </c>
      <c r="C154" s="0" t="s">
        <v>444</v>
      </c>
      <c r="D154" s="0" t="s">
        <v>240</v>
      </c>
      <c r="E154" s="0" t="s">
        <v>241</v>
      </c>
      <c r="F154" s="0" t="s">
        <v>242</v>
      </c>
      <c r="G154" s="0" t="n">
        <v>1.701</v>
      </c>
      <c r="H154" s="0" t="n">
        <v>1.823</v>
      </c>
      <c r="I154" s="0" t="n">
        <v>2.05</v>
      </c>
      <c r="J154" s="0" t="n">
        <v>1.782</v>
      </c>
      <c r="K154" s="0" t="n">
        <v>2.062</v>
      </c>
      <c r="L154" s="0" t="n">
        <v>1.755</v>
      </c>
      <c r="M154" s="0" t="n">
        <v>1.314</v>
      </c>
      <c r="N154" s="0" t="n">
        <v>1.145</v>
      </c>
      <c r="O154" s="0" t="n">
        <v>1.877</v>
      </c>
      <c r="P154" s="0" t="n">
        <v>1.724</v>
      </c>
      <c r="Q154" s="0" t="n">
        <v>0.948</v>
      </c>
      <c r="R154" s="0" t="n">
        <v>1.138</v>
      </c>
      <c r="S154" s="0" t="n">
        <v>0.992</v>
      </c>
      <c r="T154" s="0" t="n">
        <v>1.122</v>
      </c>
      <c r="U154" s="0" t="n">
        <v>1.331</v>
      </c>
      <c r="V154" s="0" t="n">
        <v>1.273</v>
      </c>
      <c r="W154" s="0" t="n">
        <v>1.374</v>
      </c>
      <c r="X154" s="0" t="n">
        <v>1.24</v>
      </c>
      <c r="Y154" s="0" t="n">
        <v>0.981</v>
      </c>
      <c r="Z154" s="0" t="n">
        <v>0.977</v>
      </c>
      <c r="AA154" s="0" t="n">
        <v>0.941</v>
      </c>
      <c r="AB154" s="0" t="n">
        <v>1.084</v>
      </c>
      <c r="AC154" s="0" t="n">
        <v>1.25</v>
      </c>
      <c r="AD154" s="0" t="n">
        <v>1.38</v>
      </c>
      <c r="AE154" s="0" t="n">
        <v>1.439</v>
      </c>
      <c r="AF154" s="0" t="n">
        <v>1.61</v>
      </c>
      <c r="AG154" s="0" t="n">
        <v>1.884</v>
      </c>
      <c r="AH154" s="0" t="n">
        <v>2.159</v>
      </c>
      <c r="AI154" s="0" t="n">
        <v>2.511</v>
      </c>
      <c r="AJ154" s="0" t="n">
        <v>2.454</v>
      </c>
      <c r="AK154" s="0" t="n">
        <v>2.578</v>
      </c>
      <c r="AL154" s="0" t="n">
        <v>2.942</v>
      </c>
      <c r="AM154" s="0" t="n">
        <v>3.802</v>
      </c>
      <c r="AN154" s="0" t="n">
        <v>4.916</v>
      </c>
      <c r="AO154" s="0" t="n">
        <v>5.007</v>
      </c>
      <c r="AP154" s="0" t="n">
        <v>4.252</v>
      </c>
      <c r="AQ154" s="0" t="n">
        <v>3.855</v>
      </c>
      <c r="AR154" s="0" t="n">
        <v>3.713</v>
      </c>
      <c r="AS154" s="0" t="n">
        <v>4.085</v>
      </c>
      <c r="AT154" s="0" t="n">
        <v>4.074</v>
      </c>
      <c r="AU154" s="0" t="n">
        <v>4.059</v>
      </c>
      <c r="AV154" s="0" t="n">
        <v>4.148</v>
      </c>
      <c r="AW154" s="0" t="n">
        <v>4.095</v>
      </c>
      <c r="AX154" s="0" t="n">
        <v>3.906</v>
      </c>
      <c r="AY154" s="0" t="n">
        <v>4.558</v>
      </c>
      <c r="AZ154" s="0" t="n">
        <v>4.594</v>
      </c>
      <c r="BA154" s="0" t="n">
        <v>4.69</v>
      </c>
      <c r="BB154" s="0" t="n">
        <v>4.909</v>
      </c>
      <c r="BC154" s="0" t="n">
        <v>5.185</v>
      </c>
      <c r="BD154" s="0" t="n">
        <v>5.483</v>
      </c>
      <c r="BE154" s="0" t="n">
        <v>2023</v>
      </c>
    </row>
    <row r="155" customFormat="false" ht="15" hidden="false" customHeight="false" outlineLevel="0" collapsed="false">
      <c r="A155" s="0" t="s">
        <v>166</v>
      </c>
      <c r="B155" s="0" t="s">
        <v>400</v>
      </c>
      <c r="C155" s="0" t="s">
        <v>444</v>
      </c>
      <c r="D155" s="0" t="s">
        <v>240</v>
      </c>
      <c r="E155" s="0" t="s">
        <v>241</v>
      </c>
      <c r="F155" s="0" t="s">
        <v>242</v>
      </c>
      <c r="G155" s="0" t="n">
        <v>12.082</v>
      </c>
      <c r="H155" s="0" t="n">
        <v>14.367</v>
      </c>
      <c r="I155" s="0" t="n">
        <v>15.879</v>
      </c>
      <c r="J155" s="0" t="n">
        <v>18.011</v>
      </c>
      <c r="K155" s="0" t="n">
        <v>19.563</v>
      </c>
      <c r="L155" s="0" t="n">
        <v>18.573</v>
      </c>
      <c r="M155" s="0" t="n">
        <v>18.78</v>
      </c>
      <c r="N155" s="0" t="n">
        <v>21.629</v>
      </c>
      <c r="O155" s="0" t="n">
        <v>26.551</v>
      </c>
      <c r="P155" s="0" t="n">
        <v>31.436</v>
      </c>
      <c r="Q155" s="0" t="n">
        <v>38.892</v>
      </c>
      <c r="R155" s="0" t="n">
        <v>45.465</v>
      </c>
      <c r="S155" s="0" t="n">
        <v>52.131</v>
      </c>
      <c r="T155" s="0" t="n">
        <v>60.604</v>
      </c>
      <c r="U155" s="0" t="n">
        <v>73.689</v>
      </c>
      <c r="V155" s="0" t="n">
        <v>87.813</v>
      </c>
      <c r="W155" s="0" t="n">
        <v>96.293</v>
      </c>
      <c r="X155" s="0" t="n">
        <v>100.124</v>
      </c>
      <c r="Y155" s="0" t="n">
        <v>85.728</v>
      </c>
      <c r="Z155" s="0" t="n">
        <v>86.287</v>
      </c>
      <c r="AA155" s="0" t="n">
        <v>96.077</v>
      </c>
      <c r="AB155" s="0" t="n">
        <v>89.794</v>
      </c>
      <c r="AC155" s="0" t="n">
        <v>92.538</v>
      </c>
      <c r="AD155" s="0" t="n">
        <v>97.646</v>
      </c>
      <c r="AE155" s="0" t="n">
        <v>115.034</v>
      </c>
      <c r="AF155" s="0" t="n">
        <v>127.808</v>
      </c>
      <c r="AG155" s="0" t="n">
        <v>148.627</v>
      </c>
      <c r="AH155" s="0" t="n">
        <v>180.942</v>
      </c>
      <c r="AI155" s="0" t="n">
        <v>193.617</v>
      </c>
      <c r="AJ155" s="0" t="n">
        <v>194.15</v>
      </c>
      <c r="AK155" s="0" t="n">
        <v>239.808</v>
      </c>
      <c r="AL155" s="0" t="n">
        <v>279.357</v>
      </c>
      <c r="AM155" s="0" t="n">
        <v>295.093</v>
      </c>
      <c r="AN155" s="0" t="n">
        <v>307.576</v>
      </c>
      <c r="AO155" s="0" t="n">
        <v>314.864</v>
      </c>
      <c r="AP155" s="0" t="n">
        <v>307.999</v>
      </c>
      <c r="AQ155" s="0" t="n">
        <v>319.054</v>
      </c>
      <c r="AR155" s="0" t="n">
        <v>343.257</v>
      </c>
      <c r="AS155" s="0" t="n">
        <v>376.893</v>
      </c>
      <c r="AT155" s="0" t="n">
        <v>376.902</v>
      </c>
      <c r="AU155" s="0" t="n">
        <v>349.488</v>
      </c>
      <c r="AV155" s="0" t="n">
        <v>434.111</v>
      </c>
      <c r="AW155" s="0" t="n">
        <v>498.475</v>
      </c>
      <c r="AX155" s="0" t="n">
        <v>501.428</v>
      </c>
      <c r="AY155" s="0" t="n">
        <v>525.228</v>
      </c>
      <c r="AZ155" s="0" t="n">
        <v>548.148</v>
      </c>
      <c r="BA155" s="0" t="n">
        <v>573.465</v>
      </c>
      <c r="BB155" s="0" t="n">
        <v>599.299</v>
      </c>
      <c r="BC155" s="0" t="n">
        <v>626.285</v>
      </c>
      <c r="BD155" s="0" t="n">
        <v>654.713</v>
      </c>
      <c r="BE155" s="0" t="n">
        <v>2022</v>
      </c>
    </row>
    <row r="156" customFormat="false" ht="15" hidden="false" customHeight="false" outlineLevel="0" collapsed="false">
      <c r="A156" s="0" t="s">
        <v>167</v>
      </c>
      <c r="B156" s="0" t="s">
        <v>401</v>
      </c>
      <c r="C156" s="0" t="s">
        <v>444</v>
      </c>
      <c r="D156" s="0" t="s">
        <v>240</v>
      </c>
      <c r="E156" s="0" t="s">
        <v>241</v>
      </c>
      <c r="F156" s="0" t="s">
        <v>242</v>
      </c>
      <c r="G156" s="0" t="s">
        <v>445</v>
      </c>
      <c r="H156" s="0" t="s">
        <v>445</v>
      </c>
      <c r="I156" s="0" t="s">
        <v>445</v>
      </c>
      <c r="J156" s="0" t="s">
        <v>445</v>
      </c>
      <c r="K156" s="0" t="s">
        <v>445</v>
      </c>
      <c r="L156" s="0" t="s">
        <v>445</v>
      </c>
      <c r="M156" s="0" t="s">
        <v>445</v>
      </c>
      <c r="N156" s="0" t="s">
        <v>445</v>
      </c>
      <c r="O156" s="0" t="s">
        <v>445</v>
      </c>
      <c r="P156" s="0" t="s">
        <v>445</v>
      </c>
      <c r="Q156" s="0" t="s">
        <v>445</v>
      </c>
      <c r="R156" s="0" t="s">
        <v>445</v>
      </c>
      <c r="S156" s="0" t="s">
        <v>445</v>
      </c>
      <c r="T156" s="0" t="n">
        <v>13.726</v>
      </c>
      <c r="U156" s="0" t="n">
        <v>15.838</v>
      </c>
      <c r="V156" s="0" t="n">
        <v>20.034</v>
      </c>
      <c r="W156" s="0" t="n">
        <v>21.659</v>
      </c>
      <c r="X156" s="0" t="n">
        <v>21.927</v>
      </c>
      <c r="Y156" s="0" t="n">
        <v>22.825</v>
      </c>
      <c r="Z156" s="0" t="n">
        <v>20.867</v>
      </c>
      <c r="AA156" s="0" t="n">
        <v>20.73</v>
      </c>
      <c r="AB156" s="0" t="n">
        <v>21.421</v>
      </c>
      <c r="AC156" s="0" t="n">
        <v>24.888</v>
      </c>
      <c r="AD156" s="0" t="n">
        <v>34.085</v>
      </c>
      <c r="AE156" s="0" t="n">
        <v>43.19</v>
      </c>
      <c r="AF156" s="0" t="n">
        <v>49.116</v>
      </c>
      <c r="AG156" s="0" t="n">
        <v>57.492</v>
      </c>
      <c r="AH156" s="0" t="n">
        <v>77.239</v>
      </c>
      <c r="AI156" s="0" t="n">
        <v>97.17</v>
      </c>
      <c r="AJ156" s="0" t="n">
        <v>89.302</v>
      </c>
      <c r="AK156" s="0" t="n">
        <v>91.237</v>
      </c>
      <c r="AL156" s="0" t="n">
        <v>99.905</v>
      </c>
      <c r="AM156" s="0" t="n">
        <v>94.684</v>
      </c>
      <c r="AN156" s="0" t="n">
        <v>98.937</v>
      </c>
      <c r="AO156" s="0" t="n">
        <v>101.463</v>
      </c>
      <c r="AP156" s="0" t="n">
        <v>88.91</v>
      </c>
      <c r="AQ156" s="0" t="n">
        <v>89.928</v>
      </c>
      <c r="AR156" s="0" t="n">
        <v>95.616</v>
      </c>
      <c r="AS156" s="0" t="n">
        <v>106.186</v>
      </c>
      <c r="AT156" s="0" t="n">
        <v>105.723</v>
      </c>
      <c r="AU156" s="0" t="n">
        <v>106.646</v>
      </c>
      <c r="AV156" s="0" t="n">
        <v>118.655</v>
      </c>
      <c r="AW156" s="0" t="n">
        <v>115.553</v>
      </c>
      <c r="AX156" s="0" t="n">
        <v>132.122</v>
      </c>
      <c r="AY156" s="0" t="n">
        <v>140.808</v>
      </c>
      <c r="AZ156" s="0" t="n">
        <v>149.401</v>
      </c>
      <c r="BA156" s="0" t="n">
        <v>157.083</v>
      </c>
      <c r="BB156" s="0" t="n">
        <v>164.227</v>
      </c>
      <c r="BC156" s="0" t="n">
        <v>171.757</v>
      </c>
      <c r="BD156" s="0" t="n">
        <v>179.484</v>
      </c>
      <c r="BE156" s="0" t="n">
        <v>2023</v>
      </c>
    </row>
    <row r="157" customFormat="false" ht="15" hidden="false" customHeight="false" outlineLevel="0" collapsed="false">
      <c r="A157" s="0" t="s">
        <v>168</v>
      </c>
      <c r="B157" s="0" t="s">
        <v>402</v>
      </c>
      <c r="C157" s="0" t="s">
        <v>444</v>
      </c>
      <c r="D157" s="0" t="s">
        <v>240</v>
      </c>
      <c r="E157" s="0" t="s">
        <v>241</v>
      </c>
      <c r="F157" s="0" t="s">
        <v>242</v>
      </c>
      <c r="G157" s="0" t="s">
        <v>445</v>
      </c>
      <c r="H157" s="0" t="s">
        <v>445</v>
      </c>
      <c r="I157" s="0" t="s">
        <v>445</v>
      </c>
      <c r="J157" s="0" t="s">
        <v>445</v>
      </c>
      <c r="K157" s="0" t="s">
        <v>445</v>
      </c>
      <c r="L157" s="0" t="s">
        <v>445</v>
      </c>
      <c r="M157" s="0" t="s">
        <v>445</v>
      </c>
      <c r="N157" s="0" t="s">
        <v>445</v>
      </c>
      <c r="O157" s="0" t="s">
        <v>445</v>
      </c>
      <c r="P157" s="0" t="s">
        <v>445</v>
      </c>
      <c r="Q157" s="0" t="s">
        <v>445</v>
      </c>
      <c r="R157" s="0" t="s">
        <v>445</v>
      </c>
      <c r="S157" s="0" t="n">
        <v>19.271</v>
      </c>
      <c r="T157" s="0" t="n">
        <v>16.626</v>
      </c>
      <c r="U157" s="0" t="n">
        <v>16.845</v>
      </c>
      <c r="V157" s="0" t="n">
        <v>21.384</v>
      </c>
      <c r="W157" s="0" t="n">
        <v>21.516</v>
      </c>
      <c r="X157" s="0" t="n">
        <v>20.805</v>
      </c>
      <c r="Y157" s="0" t="n">
        <v>22.168</v>
      </c>
      <c r="Z157" s="0" t="n">
        <v>22.77</v>
      </c>
      <c r="AA157" s="0" t="n">
        <v>20.393</v>
      </c>
      <c r="AB157" s="0" t="n">
        <v>20.901</v>
      </c>
      <c r="AC157" s="0" t="n">
        <v>23.539</v>
      </c>
      <c r="AD157" s="0" t="n">
        <v>29.673</v>
      </c>
      <c r="AE157" s="0" t="n">
        <v>34.448</v>
      </c>
      <c r="AF157" s="0" t="n">
        <v>36.26</v>
      </c>
      <c r="AG157" s="0" t="n">
        <v>39.514</v>
      </c>
      <c r="AH157" s="0" t="n">
        <v>48.073</v>
      </c>
      <c r="AI157" s="0" t="n">
        <v>55.773</v>
      </c>
      <c r="AJ157" s="0" t="n">
        <v>50.513</v>
      </c>
      <c r="AK157" s="0" t="n">
        <v>48.248</v>
      </c>
      <c r="AL157" s="0" t="n">
        <v>51.575</v>
      </c>
      <c r="AM157" s="0" t="n">
        <v>46.607</v>
      </c>
      <c r="AN157" s="0" t="n">
        <v>48.416</v>
      </c>
      <c r="AO157" s="0" t="n">
        <v>50.01</v>
      </c>
      <c r="AP157" s="0" t="n">
        <v>43.112</v>
      </c>
      <c r="AQ157" s="0" t="n">
        <v>44.754</v>
      </c>
      <c r="AR157" s="0" t="n">
        <v>48.572</v>
      </c>
      <c r="AS157" s="0" t="n">
        <v>54.202</v>
      </c>
      <c r="AT157" s="0" t="n">
        <v>54.393</v>
      </c>
      <c r="AU157" s="0" t="n">
        <v>53.691</v>
      </c>
      <c r="AV157" s="0" t="n">
        <v>61.873</v>
      </c>
      <c r="AW157" s="0" t="n">
        <v>60.111</v>
      </c>
      <c r="AX157" s="0" t="n">
        <v>68.236</v>
      </c>
      <c r="AY157" s="0" t="n">
        <v>72.101</v>
      </c>
      <c r="AZ157" s="0" t="n">
        <v>75.096</v>
      </c>
      <c r="BA157" s="0" t="n">
        <v>78.591</v>
      </c>
      <c r="BB157" s="0" t="n">
        <v>82.212</v>
      </c>
      <c r="BC157" s="0" t="n">
        <v>86.082</v>
      </c>
      <c r="BD157" s="0" t="n">
        <v>90.032</v>
      </c>
      <c r="BE157" s="0" t="n">
        <v>2023</v>
      </c>
    </row>
    <row r="158" customFormat="false" ht="15" hidden="false" customHeight="false" outlineLevel="0" collapsed="false">
      <c r="A158" s="0" t="s">
        <v>169</v>
      </c>
      <c r="B158" s="0" t="s">
        <v>403</v>
      </c>
      <c r="C158" s="0" t="s">
        <v>444</v>
      </c>
      <c r="D158" s="0" t="s">
        <v>240</v>
      </c>
      <c r="E158" s="0" t="s">
        <v>241</v>
      </c>
      <c r="F158" s="0" t="s">
        <v>242</v>
      </c>
      <c r="G158" s="0" t="n">
        <v>0.183</v>
      </c>
      <c r="H158" s="0" t="n">
        <v>0.194</v>
      </c>
      <c r="I158" s="0" t="n">
        <v>0.193</v>
      </c>
      <c r="J158" s="0" t="n">
        <v>0.181</v>
      </c>
      <c r="K158" s="0" t="n">
        <v>0.182</v>
      </c>
      <c r="L158" s="0" t="n">
        <v>0.166</v>
      </c>
      <c r="M158" s="0" t="n">
        <v>0.148</v>
      </c>
      <c r="N158" s="0" t="n">
        <v>0.155</v>
      </c>
      <c r="O158" s="0" t="n">
        <v>0.176</v>
      </c>
      <c r="P158" s="0" t="n">
        <v>0.173</v>
      </c>
      <c r="Q158" s="0" t="n">
        <v>0.215</v>
      </c>
      <c r="R158" s="0" t="n">
        <v>0.228</v>
      </c>
      <c r="S158" s="0" t="n">
        <v>0.269</v>
      </c>
      <c r="T158" s="0" t="n">
        <v>0.301</v>
      </c>
      <c r="U158" s="0" t="n">
        <v>0.403</v>
      </c>
      <c r="V158" s="0" t="n">
        <v>0.469</v>
      </c>
      <c r="W158" s="0" t="n">
        <v>0.511</v>
      </c>
      <c r="X158" s="0" t="n">
        <v>0.527</v>
      </c>
      <c r="Y158" s="0" t="n">
        <v>0.458</v>
      </c>
      <c r="Z158" s="0" t="n">
        <v>0.488</v>
      </c>
      <c r="AA158" s="0" t="n">
        <v>0.42</v>
      </c>
      <c r="AB158" s="0" t="n">
        <v>0.41</v>
      </c>
      <c r="AC158" s="0" t="n">
        <v>0.346</v>
      </c>
      <c r="AD158" s="0" t="n">
        <v>0.353</v>
      </c>
      <c r="AE158" s="0" t="n">
        <v>0.398</v>
      </c>
      <c r="AF158" s="0" t="n">
        <v>0.477</v>
      </c>
      <c r="AG158" s="0" t="n">
        <v>0.539</v>
      </c>
      <c r="AH158" s="0" t="n">
        <v>0.62</v>
      </c>
      <c r="AI158" s="0" t="n">
        <v>0.699</v>
      </c>
      <c r="AJ158" s="0" t="n">
        <v>0.736</v>
      </c>
      <c r="AK158" s="0" t="n">
        <v>0.847</v>
      </c>
      <c r="AL158" s="0" t="n">
        <v>1.05</v>
      </c>
      <c r="AM158" s="0" t="n">
        <v>1.185</v>
      </c>
      <c r="AN158" s="0" t="n">
        <v>1.286</v>
      </c>
      <c r="AO158" s="0" t="n">
        <v>1.336</v>
      </c>
      <c r="AP158" s="0" t="n">
        <v>1.308</v>
      </c>
      <c r="AQ158" s="0" t="n">
        <v>1.379</v>
      </c>
      <c r="AR158" s="0" t="n">
        <v>1.47</v>
      </c>
      <c r="AS158" s="0" t="n">
        <v>1.615</v>
      </c>
      <c r="AT158" s="0" t="n">
        <v>1.619</v>
      </c>
      <c r="AU158" s="0" t="n">
        <v>1.536</v>
      </c>
      <c r="AV158" s="0" t="n">
        <v>1.489</v>
      </c>
      <c r="AW158" s="0" t="n">
        <v>1.56</v>
      </c>
      <c r="AX158" s="0" t="n">
        <v>1.631</v>
      </c>
      <c r="AY158" s="0" t="n">
        <v>1.707</v>
      </c>
      <c r="AZ158" s="0" t="n">
        <v>1.82</v>
      </c>
      <c r="BA158" s="0" t="n">
        <v>1.933</v>
      </c>
      <c r="BB158" s="0" t="n">
        <v>2.056</v>
      </c>
      <c r="BC158" s="0" t="n">
        <v>2.184</v>
      </c>
      <c r="BD158" s="0" t="n">
        <v>2.318</v>
      </c>
      <c r="BE158" s="0" t="n">
        <v>2022</v>
      </c>
    </row>
    <row r="159" customFormat="false" ht="15" hidden="false" customHeight="false" outlineLevel="0" collapsed="false">
      <c r="A159" s="0" t="s">
        <v>170</v>
      </c>
      <c r="B159" s="0" t="s">
        <v>404</v>
      </c>
      <c r="C159" s="0" t="s">
        <v>444</v>
      </c>
      <c r="D159" s="0" t="s">
        <v>240</v>
      </c>
      <c r="E159" s="0" t="s">
        <v>241</v>
      </c>
      <c r="F159" s="0" t="s">
        <v>242</v>
      </c>
      <c r="G159" s="0" t="s">
        <v>445</v>
      </c>
      <c r="H159" s="0" t="s">
        <v>445</v>
      </c>
      <c r="I159" s="0" t="s">
        <v>445</v>
      </c>
      <c r="J159" s="0" t="s">
        <v>445</v>
      </c>
      <c r="K159" s="0" t="s">
        <v>445</v>
      </c>
      <c r="L159" s="0" t="s">
        <v>445</v>
      </c>
      <c r="M159" s="0" t="s">
        <v>445</v>
      </c>
      <c r="N159" s="0" t="s">
        <v>445</v>
      </c>
      <c r="O159" s="0" t="s">
        <v>445</v>
      </c>
      <c r="P159" s="0" t="s">
        <v>445</v>
      </c>
      <c r="Q159" s="0" t="s">
        <v>445</v>
      </c>
      <c r="R159" s="0" t="s">
        <v>445</v>
      </c>
      <c r="S159" s="0" t="s">
        <v>445</v>
      </c>
      <c r="T159" s="0" t="s">
        <v>445</v>
      </c>
      <c r="U159" s="0" t="s">
        <v>445</v>
      </c>
      <c r="V159" s="0" t="s">
        <v>445</v>
      </c>
      <c r="W159" s="0" t="s">
        <v>445</v>
      </c>
      <c r="X159" s="0" t="s">
        <v>445</v>
      </c>
      <c r="Y159" s="0" t="s">
        <v>445</v>
      </c>
      <c r="Z159" s="0" t="s">
        <v>445</v>
      </c>
      <c r="AA159" s="0" t="s">
        <v>445</v>
      </c>
      <c r="AB159" s="0" t="s">
        <v>445</v>
      </c>
      <c r="AC159" s="0" t="s">
        <v>445</v>
      </c>
      <c r="AD159" s="0" t="s">
        <v>445</v>
      </c>
      <c r="AE159" s="0" t="s">
        <v>445</v>
      </c>
      <c r="AF159" s="0" t="s">
        <v>445</v>
      </c>
      <c r="AG159" s="0" t="s">
        <v>445</v>
      </c>
      <c r="AH159" s="0" t="s">
        <v>445</v>
      </c>
      <c r="AI159" s="0" t="s">
        <v>445</v>
      </c>
      <c r="AJ159" s="0" t="s">
        <v>445</v>
      </c>
      <c r="AK159" s="0" t="s">
        <v>445</v>
      </c>
      <c r="AL159" s="0" t="n">
        <v>5.022</v>
      </c>
      <c r="AM159" s="0" t="n">
        <v>5.183</v>
      </c>
      <c r="AN159" s="0" t="n">
        <v>5.869</v>
      </c>
      <c r="AO159" s="0" t="n">
        <v>6.443</v>
      </c>
      <c r="AP159" s="0" t="n">
        <v>6.841</v>
      </c>
      <c r="AQ159" s="0" t="n">
        <v>7.391</v>
      </c>
      <c r="AR159" s="0" t="n">
        <v>8.252</v>
      </c>
      <c r="AS159" s="0" t="n">
        <v>8.278</v>
      </c>
      <c r="AT159" s="0" t="n">
        <v>9.42</v>
      </c>
      <c r="AU159" s="0" t="n">
        <v>9.204</v>
      </c>
      <c r="AV159" s="0" t="n">
        <v>9.839</v>
      </c>
      <c r="AW159" s="0" t="n">
        <v>10.42</v>
      </c>
      <c r="AX159" s="0" t="n">
        <v>11.68</v>
      </c>
      <c r="AY159" s="0" t="n">
        <v>12.804</v>
      </c>
      <c r="AZ159" s="0" t="n">
        <v>13.891</v>
      </c>
      <c r="BA159" s="0" t="n">
        <v>15.059</v>
      </c>
      <c r="BB159" s="0" t="n">
        <v>16.31</v>
      </c>
      <c r="BC159" s="0" t="n">
        <v>17.638</v>
      </c>
      <c r="BD159" s="0" t="n">
        <v>18.985</v>
      </c>
      <c r="BE159" s="0" t="n">
        <v>2022</v>
      </c>
    </row>
    <row r="160" customFormat="false" ht="15" hidden="false" customHeight="false" outlineLevel="0" collapsed="false">
      <c r="A160" s="0" t="s">
        <v>171</v>
      </c>
      <c r="B160" s="0" t="s">
        <v>405</v>
      </c>
      <c r="C160" s="0" t="s">
        <v>444</v>
      </c>
      <c r="D160" s="0" t="s">
        <v>240</v>
      </c>
      <c r="E160" s="0" t="s">
        <v>241</v>
      </c>
      <c r="F160" s="0" t="s">
        <v>242</v>
      </c>
      <c r="G160" s="0" t="n">
        <v>89.412</v>
      </c>
      <c r="H160" s="0" t="n">
        <v>93.15</v>
      </c>
      <c r="I160" s="0" t="n">
        <v>85.897</v>
      </c>
      <c r="J160" s="0" t="n">
        <v>96.205</v>
      </c>
      <c r="K160" s="0" t="n">
        <v>84.838</v>
      </c>
      <c r="L160" s="0" t="n">
        <v>64.481</v>
      </c>
      <c r="M160" s="0" t="n">
        <v>73.399</v>
      </c>
      <c r="N160" s="0" t="n">
        <v>96.533</v>
      </c>
      <c r="O160" s="0" t="n">
        <v>104.01</v>
      </c>
      <c r="P160" s="0" t="n">
        <v>108.07</v>
      </c>
      <c r="Q160" s="0" t="n">
        <v>126.027</v>
      </c>
      <c r="R160" s="0" t="n">
        <v>135.227</v>
      </c>
      <c r="S160" s="0" t="n">
        <v>146.97</v>
      </c>
      <c r="T160" s="0" t="n">
        <v>147.236</v>
      </c>
      <c r="U160" s="0" t="n">
        <v>153.569</v>
      </c>
      <c r="V160" s="0" t="n">
        <v>171.736</v>
      </c>
      <c r="W160" s="0" t="n">
        <v>163.34</v>
      </c>
      <c r="X160" s="0" t="n">
        <v>169.004</v>
      </c>
      <c r="Y160" s="0" t="n">
        <v>152.885</v>
      </c>
      <c r="Z160" s="0" t="n">
        <v>151.426</v>
      </c>
      <c r="AA160" s="0" t="n">
        <v>151.855</v>
      </c>
      <c r="AB160" s="0" t="n">
        <v>135.527</v>
      </c>
      <c r="AC160" s="0" t="n">
        <v>129.385</v>
      </c>
      <c r="AD160" s="0" t="n">
        <v>197.017</v>
      </c>
      <c r="AE160" s="0" t="n">
        <v>256.188</v>
      </c>
      <c r="AF160" s="0" t="n">
        <v>288.749</v>
      </c>
      <c r="AG160" s="0" t="n">
        <v>304.055</v>
      </c>
      <c r="AH160" s="0" t="n">
        <v>332.65</v>
      </c>
      <c r="AI160" s="0" t="n">
        <v>316.491</v>
      </c>
      <c r="AJ160" s="0" t="n">
        <v>331.184</v>
      </c>
      <c r="AK160" s="0" t="n">
        <v>417.315</v>
      </c>
      <c r="AL160" s="0" t="n">
        <v>458.708</v>
      </c>
      <c r="AM160" s="0" t="n">
        <v>434.4</v>
      </c>
      <c r="AN160" s="0" t="n">
        <v>400.877</v>
      </c>
      <c r="AO160" s="0" t="n">
        <v>381.195</v>
      </c>
      <c r="AP160" s="0" t="n">
        <v>346.663</v>
      </c>
      <c r="AQ160" s="0" t="n">
        <v>323.493</v>
      </c>
      <c r="AR160" s="0" t="n">
        <v>381.317</v>
      </c>
      <c r="AS160" s="0" t="n">
        <v>405.093</v>
      </c>
      <c r="AT160" s="0" t="n">
        <v>389.245</v>
      </c>
      <c r="AU160" s="0" t="n">
        <v>338.193</v>
      </c>
      <c r="AV160" s="0" t="n">
        <v>420.009</v>
      </c>
      <c r="AW160" s="0" t="n">
        <v>405.106</v>
      </c>
      <c r="AX160" s="0" t="n">
        <v>377.676</v>
      </c>
      <c r="AY160" s="0" t="n">
        <v>373.233</v>
      </c>
      <c r="AZ160" s="0" t="n">
        <v>384.765</v>
      </c>
      <c r="BA160" s="0" t="n">
        <v>398.062</v>
      </c>
      <c r="BB160" s="0" t="n">
        <v>413.042</v>
      </c>
      <c r="BC160" s="0" t="n">
        <v>427.66</v>
      </c>
      <c r="BD160" s="0" t="n">
        <v>442.857</v>
      </c>
      <c r="BE160" s="0" t="n">
        <v>2022</v>
      </c>
    </row>
    <row r="161" customFormat="false" ht="15" hidden="false" customHeight="false" outlineLevel="0" collapsed="false">
      <c r="A161" s="0" t="s">
        <v>172</v>
      </c>
      <c r="B161" s="0" t="s">
        <v>406</v>
      </c>
      <c r="C161" s="0" t="s">
        <v>444</v>
      </c>
      <c r="D161" s="0" t="s">
        <v>240</v>
      </c>
      <c r="E161" s="0" t="s">
        <v>241</v>
      </c>
      <c r="F161" s="0" t="s">
        <v>242</v>
      </c>
      <c r="G161" s="0" t="s">
        <v>445</v>
      </c>
      <c r="H161" s="0" t="s">
        <v>445</v>
      </c>
      <c r="I161" s="0" t="s">
        <v>445</v>
      </c>
      <c r="J161" s="0" t="s">
        <v>445</v>
      </c>
      <c r="K161" s="0" t="s">
        <v>445</v>
      </c>
      <c r="L161" s="0" t="s">
        <v>445</v>
      </c>
      <c r="M161" s="0" t="s">
        <v>445</v>
      </c>
      <c r="N161" s="0" t="s">
        <v>445</v>
      </c>
      <c r="O161" s="0" t="s">
        <v>445</v>
      </c>
      <c r="P161" s="0" t="s">
        <v>445</v>
      </c>
      <c r="Q161" s="0" t="s">
        <v>445</v>
      </c>
      <c r="R161" s="0" t="s">
        <v>445</v>
      </c>
      <c r="S161" s="0" t="s">
        <v>445</v>
      </c>
      <c r="T161" s="0" t="s">
        <v>445</v>
      </c>
      <c r="U161" s="0" t="s">
        <v>445</v>
      </c>
      <c r="V161" s="0" t="s">
        <v>445</v>
      </c>
      <c r="W161" s="0" t="s">
        <v>445</v>
      </c>
      <c r="X161" s="0" t="s">
        <v>445</v>
      </c>
      <c r="Y161" s="0" t="s">
        <v>445</v>
      </c>
      <c r="Z161" s="0" t="s">
        <v>445</v>
      </c>
      <c r="AA161" s="0" t="s">
        <v>445</v>
      </c>
      <c r="AB161" s="0" t="s">
        <v>445</v>
      </c>
      <c r="AC161" s="0" t="s">
        <v>445</v>
      </c>
      <c r="AD161" s="0" t="s">
        <v>445</v>
      </c>
      <c r="AE161" s="0" t="s">
        <v>445</v>
      </c>
      <c r="AF161" s="0" t="s">
        <v>445</v>
      </c>
      <c r="AG161" s="0" t="s">
        <v>445</v>
      </c>
      <c r="AH161" s="0" t="s">
        <v>445</v>
      </c>
      <c r="AI161" s="0" t="s">
        <v>445</v>
      </c>
      <c r="AJ161" s="0" t="s">
        <v>445</v>
      </c>
      <c r="AK161" s="0" t="s">
        <v>445</v>
      </c>
      <c r="AL161" s="0" t="n">
        <v>17.34</v>
      </c>
      <c r="AM161" s="0" t="n">
        <v>11.267</v>
      </c>
      <c r="AN161" s="0" t="n">
        <v>14.947</v>
      </c>
      <c r="AO161" s="0" t="n">
        <v>15.178</v>
      </c>
      <c r="AP161" s="0" t="n">
        <v>15.326</v>
      </c>
      <c r="AQ161" s="0" t="n">
        <v>2.899</v>
      </c>
      <c r="AR161" s="0" t="n">
        <v>1.804</v>
      </c>
      <c r="AS161" s="0" t="n">
        <v>3.118</v>
      </c>
      <c r="AT161" s="0" t="n">
        <v>4.044</v>
      </c>
      <c r="AU161" s="0" t="n">
        <v>5.423</v>
      </c>
      <c r="AV161" s="0" t="n">
        <v>5.94</v>
      </c>
      <c r="AW161" s="0" t="n">
        <v>8.037</v>
      </c>
      <c r="AX161" s="0" t="n">
        <v>7.295</v>
      </c>
      <c r="AY161" s="0" t="n">
        <v>6.517</v>
      </c>
      <c r="AZ161" s="0" t="n">
        <v>6.987</v>
      </c>
      <c r="BA161" s="0" t="n">
        <v>7.324</v>
      </c>
      <c r="BB161" s="0" t="n">
        <v>7.789</v>
      </c>
      <c r="BC161" s="0" t="n">
        <v>8.514</v>
      </c>
      <c r="BD161" s="0" t="n">
        <v>9.702</v>
      </c>
      <c r="BE161" s="0" t="n">
        <v>2021</v>
      </c>
    </row>
    <row r="162" customFormat="false" ht="15" hidden="false" customHeight="false" outlineLevel="0" collapsed="false">
      <c r="A162" s="0" t="s">
        <v>173</v>
      </c>
      <c r="B162" s="0" t="s">
        <v>407</v>
      </c>
      <c r="C162" s="0" t="s">
        <v>444</v>
      </c>
      <c r="D162" s="0" t="s">
        <v>240</v>
      </c>
      <c r="E162" s="0" t="s">
        <v>241</v>
      </c>
      <c r="F162" s="0" t="s">
        <v>242</v>
      </c>
      <c r="G162" s="0" t="n">
        <v>230.759</v>
      </c>
      <c r="H162" s="0" t="n">
        <v>204.588</v>
      </c>
      <c r="I162" s="0" t="n">
        <v>197.643</v>
      </c>
      <c r="J162" s="0" t="n">
        <v>172.856</v>
      </c>
      <c r="K162" s="0" t="n">
        <v>172.381</v>
      </c>
      <c r="L162" s="0" t="n">
        <v>181.62</v>
      </c>
      <c r="M162" s="0" t="n">
        <v>251.304</v>
      </c>
      <c r="N162" s="0" t="n">
        <v>318.389</v>
      </c>
      <c r="O162" s="0" t="n">
        <v>374.068</v>
      </c>
      <c r="P162" s="0" t="n">
        <v>412.59</v>
      </c>
      <c r="Q162" s="0" t="n">
        <v>535.652</v>
      </c>
      <c r="R162" s="0" t="n">
        <v>576.446</v>
      </c>
      <c r="S162" s="0" t="n">
        <v>630.122</v>
      </c>
      <c r="T162" s="0" t="n">
        <v>529.319</v>
      </c>
      <c r="U162" s="0" t="n">
        <v>531.137</v>
      </c>
      <c r="V162" s="0" t="n">
        <v>613.946</v>
      </c>
      <c r="W162" s="0" t="n">
        <v>640.026</v>
      </c>
      <c r="X162" s="0" t="n">
        <v>589.376</v>
      </c>
      <c r="Y162" s="0" t="n">
        <v>618.414</v>
      </c>
      <c r="Z162" s="0" t="n">
        <v>635.968</v>
      </c>
      <c r="AA162" s="0" t="n">
        <v>598.628</v>
      </c>
      <c r="AB162" s="0" t="n">
        <v>627.834</v>
      </c>
      <c r="AC162" s="0" t="n">
        <v>708.256</v>
      </c>
      <c r="AD162" s="0" t="n">
        <v>907.264</v>
      </c>
      <c r="AE162" s="67" t="n">
        <v>1068.57</v>
      </c>
      <c r="AF162" s="67" t="n">
        <v>1154.354</v>
      </c>
      <c r="AG162" s="67" t="n">
        <v>1260.466</v>
      </c>
      <c r="AH162" s="67" t="n">
        <v>1474.176</v>
      </c>
      <c r="AI162" s="67" t="n">
        <v>1631.685</v>
      </c>
      <c r="AJ162" s="67" t="n">
        <v>1489.853</v>
      </c>
      <c r="AK162" s="67" t="n">
        <v>1423.27</v>
      </c>
      <c r="AL162" s="67" t="n">
        <v>1480.45</v>
      </c>
      <c r="AM162" s="67" t="n">
        <v>1325.59</v>
      </c>
      <c r="AN162" s="67" t="n">
        <v>1355.599</v>
      </c>
      <c r="AO162" s="67" t="n">
        <v>1372.174</v>
      </c>
      <c r="AP162" s="67" t="n">
        <v>1196.278</v>
      </c>
      <c r="AQ162" s="67" t="n">
        <v>1233.215</v>
      </c>
      <c r="AR162" s="67" t="n">
        <v>1312.782</v>
      </c>
      <c r="AS162" s="67" t="n">
        <v>1422.347</v>
      </c>
      <c r="AT162" s="67" t="n">
        <v>1394.474</v>
      </c>
      <c r="AU162" s="67" t="n">
        <v>1277.106</v>
      </c>
      <c r="AV162" s="67" t="n">
        <v>1446.613</v>
      </c>
      <c r="AW162" s="67" t="n">
        <v>1418.916</v>
      </c>
      <c r="AX162" s="67" t="n">
        <v>1581.151</v>
      </c>
      <c r="AY162" s="67" t="n">
        <v>1647.114</v>
      </c>
      <c r="AZ162" s="67" t="n">
        <v>1715.584</v>
      </c>
      <c r="BA162" s="67" t="n">
        <v>1772.09</v>
      </c>
      <c r="BB162" s="67" t="n">
        <v>1829.221</v>
      </c>
      <c r="BC162" s="67" t="n">
        <v>1890.022</v>
      </c>
      <c r="BD162" s="67" t="n">
        <v>1950.639</v>
      </c>
      <c r="BE162" s="0" t="n">
        <v>2023</v>
      </c>
    </row>
    <row r="163" customFormat="false" ht="15" hidden="false" customHeight="false" outlineLevel="0" collapsed="false">
      <c r="A163" s="0" t="s">
        <v>174</v>
      </c>
      <c r="B163" s="0" t="s">
        <v>408</v>
      </c>
      <c r="C163" s="0" t="s">
        <v>444</v>
      </c>
      <c r="D163" s="0" t="s">
        <v>240</v>
      </c>
      <c r="E163" s="0" t="s">
        <v>241</v>
      </c>
      <c r="F163" s="0" t="s">
        <v>242</v>
      </c>
      <c r="G163" s="0" t="n">
        <v>5.194</v>
      </c>
      <c r="H163" s="0" t="n">
        <v>5.404</v>
      </c>
      <c r="I163" s="0" t="n">
        <v>5.834</v>
      </c>
      <c r="J163" s="0" t="n">
        <v>6.298</v>
      </c>
      <c r="K163" s="0" t="n">
        <v>7.382</v>
      </c>
      <c r="L163" s="0" t="n">
        <v>7.302</v>
      </c>
      <c r="M163" s="0" t="n">
        <v>7.826</v>
      </c>
      <c r="N163" s="0" t="n">
        <v>8.149</v>
      </c>
      <c r="O163" s="0" t="n">
        <v>8.518</v>
      </c>
      <c r="P163" s="0" t="n">
        <v>8.55</v>
      </c>
      <c r="Q163" s="0" t="n">
        <v>9.787</v>
      </c>
      <c r="R163" s="0" t="n">
        <v>10.716</v>
      </c>
      <c r="S163" s="0" t="n">
        <v>11.553</v>
      </c>
      <c r="T163" s="0" t="n">
        <v>12.351</v>
      </c>
      <c r="U163" s="0" t="n">
        <v>14.245</v>
      </c>
      <c r="V163" s="0" t="n">
        <v>15.127</v>
      </c>
      <c r="W163" s="0" t="n">
        <v>16.592</v>
      </c>
      <c r="X163" s="0" t="n">
        <v>18.544</v>
      </c>
      <c r="Y163" s="0" t="n">
        <v>19.05</v>
      </c>
      <c r="Z163" s="0" t="n">
        <v>19.143</v>
      </c>
      <c r="AA163" s="0" t="n">
        <v>20.007</v>
      </c>
      <c r="AB163" s="0" t="n">
        <v>19.236</v>
      </c>
      <c r="AC163" s="0" t="n">
        <v>20.238</v>
      </c>
      <c r="AD163" s="0" t="n">
        <v>22.352</v>
      </c>
      <c r="AE163" s="0" t="n">
        <v>24.423</v>
      </c>
      <c r="AF163" s="0" t="n">
        <v>28.88</v>
      </c>
      <c r="AG163" s="0" t="n">
        <v>33.447</v>
      </c>
      <c r="AH163" s="0" t="n">
        <v>38.27</v>
      </c>
      <c r="AI163" s="0" t="n">
        <v>48.177</v>
      </c>
      <c r="AJ163" s="0" t="n">
        <v>49.75</v>
      </c>
      <c r="AK163" s="0" t="n">
        <v>58.643</v>
      </c>
      <c r="AL163" s="0" t="n">
        <v>67.725</v>
      </c>
      <c r="AM163" s="0" t="n">
        <v>70.392</v>
      </c>
      <c r="AN163" s="0" t="n">
        <v>76.934</v>
      </c>
      <c r="AO163" s="0" t="n">
        <v>82.483</v>
      </c>
      <c r="AP163" s="0" t="n">
        <v>85.091</v>
      </c>
      <c r="AQ163" s="0" t="n">
        <v>88</v>
      </c>
      <c r="AR163" s="0" t="n">
        <v>94.376</v>
      </c>
      <c r="AS163" s="0" t="n">
        <v>94.484</v>
      </c>
      <c r="AT163" s="0" t="n">
        <v>89.015</v>
      </c>
      <c r="AU163" s="0" t="n">
        <v>84.441</v>
      </c>
      <c r="AV163" s="0" t="n">
        <v>88.548</v>
      </c>
      <c r="AW163" s="0" t="n">
        <v>74.846</v>
      </c>
      <c r="AX163" s="0" t="s">
        <v>445</v>
      </c>
      <c r="AY163" s="0" t="s">
        <v>445</v>
      </c>
      <c r="AZ163" s="0" t="s">
        <v>445</v>
      </c>
      <c r="BA163" s="0" t="s">
        <v>445</v>
      </c>
      <c r="BB163" s="0" t="s">
        <v>445</v>
      </c>
      <c r="BC163" s="0" t="s">
        <v>445</v>
      </c>
      <c r="BD163" s="0" t="s">
        <v>445</v>
      </c>
      <c r="BE163" s="0" t="n">
        <v>2021</v>
      </c>
    </row>
    <row r="164" customFormat="false" ht="15" hidden="false" customHeight="false" outlineLevel="0" collapsed="false">
      <c r="A164" s="0" t="s">
        <v>176</v>
      </c>
      <c r="B164" s="0" t="s">
        <v>409</v>
      </c>
      <c r="C164" s="0" t="s">
        <v>444</v>
      </c>
      <c r="D164" s="0" t="s">
        <v>240</v>
      </c>
      <c r="E164" s="0" t="s">
        <v>241</v>
      </c>
      <c r="F164" s="0" t="s">
        <v>242</v>
      </c>
      <c r="G164" s="0" t="n">
        <v>0.058</v>
      </c>
      <c r="H164" s="0" t="n">
        <v>0.069</v>
      </c>
      <c r="I164" s="0" t="n">
        <v>0.079</v>
      </c>
      <c r="J164" s="0" t="n">
        <v>0.078</v>
      </c>
      <c r="K164" s="0" t="n">
        <v>0.091</v>
      </c>
      <c r="L164" s="0" t="n">
        <v>0.101</v>
      </c>
      <c r="M164" s="0" t="n">
        <v>0.119</v>
      </c>
      <c r="N164" s="0" t="n">
        <v>0.136</v>
      </c>
      <c r="O164" s="0" t="n">
        <v>0.161</v>
      </c>
      <c r="P164" s="0" t="n">
        <v>0.179</v>
      </c>
      <c r="Q164" s="0" t="n">
        <v>0.203</v>
      </c>
      <c r="R164" s="0" t="n">
        <v>0.201</v>
      </c>
      <c r="S164" s="0" t="n">
        <v>0.223</v>
      </c>
      <c r="T164" s="0" t="n">
        <v>0.243</v>
      </c>
      <c r="U164" s="0" t="n">
        <v>0.272</v>
      </c>
      <c r="V164" s="0" t="n">
        <v>0.293</v>
      </c>
      <c r="W164" s="0" t="n">
        <v>0.312</v>
      </c>
      <c r="X164" s="0" t="n">
        <v>0.351</v>
      </c>
      <c r="Y164" s="0" t="n">
        <v>0.366</v>
      </c>
      <c r="Z164" s="0" t="n">
        <v>0.389</v>
      </c>
      <c r="AA164" s="0" t="n">
        <v>0.421</v>
      </c>
      <c r="AB164" s="0" t="n">
        <v>0.458</v>
      </c>
      <c r="AC164" s="0" t="n">
        <v>0.481</v>
      </c>
      <c r="AD164" s="0" t="n">
        <v>0.469</v>
      </c>
      <c r="AE164" s="0" t="n">
        <v>0.507</v>
      </c>
      <c r="AF164" s="0" t="n">
        <v>0.547</v>
      </c>
      <c r="AG164" s="0" t="n">
        <v>0.644</v>
      </c>
      <c r="AH164" s="0" t="n">
        <v>0.689</v>
      </c>
      <c r="AI164" s="0" t="n">
        <v>0.778</v>
      </c>
      <c r="AJ164" s="0" t="n">
        <v>0.774</v>
      </c>
      <c r="AK164" s="0" t="n">
        <v>0.779</v>
      </c>
      <c r="AL164" s="0" t="n">
        <v>0.836</v>
      </c>
      <c r="AM164" s="0" t="n">
        <v>0.825</v>
      </c>
      <c r="AN164" s="0" t="n">
        <v>0.875</v>
      </c>
      <c r="AO164" s="0" t="n">
        <v>0.953</v>
      </c>
      <c r="AP164" s="0" t="n">
        <v>0.957</v>
      </c>
      <c r="AQ164" s="0" t="n">
        <v>1.007</v>
      </c>
      <c r="AR164" s="0" t="n">
        <v>1.058</v>
      </c>
      <c r="AS164" s="0" t="n">
        <v>1.076</v>
      </c>
      <c r="AT164" s="0" t="n">
        <v>1.107</v>
      </c>
      <c r="AU164" s="0" t="n">
        <v>0.884</v>
      </c>
      <c r="AV164" s="0" t="n">
        <v>0.859</v>
      </c>
      <c r="AW164" s="0" t="n">
        <v>0.973</v>
      </c>
      <c r="AX164" s="0" t="n">
        <v>1.068</v>
      </c>
      <c r="AY164" s="0" t="n">
        <v>1.134</v>
      </c>
      <c r="AZ164" s="0" t="n">
        <v>1.207</v>
      </c>
      <c r="BA164" s="0" t="n">
        <v>1.279</v>
      </c>
      <c r="BB164" s="0" t="n">
        <v>1.345</v>
      </c>
      <c r="BC164" s="0" t="n">
        <v>1.411</v>
      </c>
      <c r="BD164" s="0" t="n">
        <v>1.481</v>
      </c>
      <c r="BE164" s="0" t="n">
        <v>2022</v>
      </c>
    </row>
    <row r="165" customFormat="false" ht="15" hidden="false" customHeight="false" outlineLevel="0" collapsed="false">
      <c r="A165" s="0" t="s">
        <v>178</v>
      </c>
      <c r="B165" s="0" t="s">
        <v>410</v>
      </c>
      <c r="C165" s="0" t="s">
        <v>444</v>
      </c>
      <c r="D165" s="0" t="s">
        <v>240</v>
      </c>
      <c r="E165" s="0" t="s">
        <v>241</v>
      </c>
      <c r="F165" s="0" t="s">
        <v>242</v>
      </c>
      <c r="G165" s="0" t="n">
        <v>0.17</v>
      </c>
      <c r="H165" s="0" t="n">
        <v>0.194</v>
      </c>
      <c r="I165" s="0" t="n">
        <v>0.183</v>
      </c>
      <c r="J165" s="0" t="n">
        <v>0.197</v>
      </c>
      <c r="K165" s="0" t="n">
        <v>0.251</v>
      </c>
      <c r="L165" s="0" t="n">
        <v>0.284</v>
      </c>
      <c r="M165" s="0" t="n">
        <v>0.34</v>
      </c>
      <c r="N165" s="0" t="n">
        <v>0.375</v>
      </c>
      <c r="O165" s="0" t="n">
        <v>0.429</v>
      </c>
      <c r="P165" s="0" t="n">
        <v>0.486</v>
      </c>
      <c r="Q165" s="0" t="n">
        <v>0.579</v>
      </c>
      <c r="R165" s="0" t="n">
        <v>0.613</v>
      </c>
      <c r="S165" s="0" t="n">
        <v>0.674</v>
      </c>
      <c r="T165" s="0" t="n">
        <v>0.684</v>
      </c>
      <c r="U165" s="0" t="n">
        <v>0.713</v>
      </c>
      <c r="V165" s="0" t="n">
        <v>0.762</v>
      </c>
      <c r="W165" s="0" t="n">
        <v>0.788</v>
      </c>
      <c r="X165" s="0" t="n">
        <v>0.805</v>
      </c>
      <c r="Y165" s="0" t="n">
        <v>0.877</v>
      </c>
      <c r="Z165" s="0" t="n">
        <v>0.921</v>
      </c>
      <c r="AA165" s="0" t="n">
        <v>0.932</v>
      </c>
      <c r="AB165" s="0" t="n">
        <v>0.892</v>
      </c>
      <c r="AC165" s="0" t="n">
        <v>0.899</v>
      </c>
      <c r="AD165" s="0" t="n">
        <v>0.987</v>
      </c>
      <c r="AE165" s="0" t="n">
        <v>1.066</v>
      </c>
      <c r="AF165" s="0" t="n">
        <v>1.135</v>
      </c>
      <c r="AG165" s="0" t="n">
        <v>1.268</v>
      </c>
      <c r="AH165" s="0" t="n">
        <v>1.331</v>
      </c>
      <c r="AI165" s="0" t="n">
        <v>1.427</v>
      </c>
      <c r="AJ165" s="0" t="n">
        <v>1.4</v>
      </c>
      <c r="AK165" s="0" t="n">
        <v>1.463</v>
      </c>
      <c r="AL165" s="0" t="n">
        <v>1.569</v>
      </c>
      <c r="AM165" s="0" t="n">
        <v>1.598</v>
      </c>
      <c r="AN165" s="0" t="n">
        <v>1.66</v>
      </c>
      <c r="AO165" s="0" t="n">
        <v>1.75</v>
      </c>
      <c r="AP165" s="0" t="n">
        <v>1.807</v>
      </c>
      <c r="AQ165" s="0" t="n">
        <v>1.869</v>
      </c>
      <c r="AR165" s="0" t="n">
        <v>1.999</v>
      </c>
      <c r="AS165" s="0" t="n">
        <v>2.061</v>
      </c>
      <c r="AT165" s="0" t="n">
        <v>2.103</v>
      </c>
      <c r="AU165" s="0" t="n">
        <v>1.523</v>
      </c>
      <c r="AV165" s="0" t="n">
        <v>1.85</v>
      </c>
      <c r="AW165" s="0" t="n">
        <v>2.297</v>
      </c>
      <c r="AX165" s="0" t="n">
        <v>2.464</v>
      </c>
      <c r="AY165" s="0" t="n">
        <v>2.582</v>
      </c>
      <c r="AZ165" s="0" t="n">
        <v>2.701</v>
      </c>
      <c r="BA165" s="0" t="n">
        <v>2.817</v>
      </c>
      <c r="BB165" s="0" t="n">
        <v>2.931</v>
      </c>
      <c r="BC165" s="0" t="n">
        <v>3.049</v>
      </c>
      <c r="BD165" s="0" t="n">
        <v>3.172</v>
      </c>
      <c r="BE165" s="0" t="n">
        <v>2022</v>
      </c>
    </row>
    <row r="166" customFormat="false" ht="15" hidden="false" customHeight="false" outlineLevel="0" collapsed="false">
      <c r="A166" s="0" t="s">
        <v>180</v>
      </c>
      <c r="B166" s="0" t="s">
        <v>411</v>
      </c>
      <c r="C166" s="0" t="s">
        <v>444</v>
      </c>
      <c r="D166" s="0" t="s">
        <v>240</v>
      </c>
      <c r="E166" s="0" t="s">
        <v>241</v>
      </c>
      <c r="F166" s="0" t="s">
        <v>242</v>
      </c>
      <c r="G166" s="0" t="n">
        <v>0.089</v>
      </c>
      <c r="H166" s="0" t="n">
        <v>0.11</v>
      </c>
      <c r="I166" s="0" t="n">
        <v>0.123</v>
      </c>
      <c r="J166" s="0" t="n">
        <v>0.132</v>
      </c>
      <c r="K166" s="0" t="n">
        <v>0.146</v>
      </c>
      <c r="L166" s="0" t="n">
        <v>0.157</v>
      </c>
      <c r="M166" s="0" t="n">
        <v>0.174</v>
      </c>
      <c r="N166" s="0" t="n">
        <v>0.19</v>
      </c>
      <c r="O166" s="0" t="n">
        <v>0.217</v>
      </c>
      <c r="P166" s="0" t="n">
        <v>0.232</v>
      </c>
      <c r="Q166" s="0" t="n">
        <v>0.26</v>
      </c>
      <c r="R166" s="0" t="n">
        <v>0.275</v>
      </c>
      <c r="S166" s="0" t="n">
        <v>0.3</v>
      </c>
      <c r="T166" s="0" t="n">
        <v>0.309</v>
      </c>
      <c r="U166" s="0" t="n">
        <v>0.313</v>
      </c>
      <c r="V166" s="0" t="n">
        <v>0.341</v>
      </c>
      <c r="W166" s="0" t="n">
        <v>0.358</v>
      </c>
      <c r="X166" s="0" t="n">
        <v>0.376</v>
      </c>
      <c r="Y166" s="0" t="n">
        <v>0.403</v>
      </c>
      <c r="Z166" s="0" t="n">
        <v>0.422</v>
      </c>
      <c r="AA166" s="0" t="n">
        <v>0.428</v>
      </c>
      <c r="AB166" s="0" t="n">
        <v>0.462</v>
      </c>
      <c r="AC166" s="0" t="n">
        <v>0.488</v>
      </c>
      <c r="AD166" s="0" t="n">
        <v>0.509</v>
      </c>
      <c r="AE166" s="0" t="n">
        <v>0.55</v>
      </c>
      <c r="AF166" s="0" t="n">
        <v>0.58</v>
      </c>
      <c r="AG166" s="0" t="n">
        <v>0.644</v>
      </c>
      <c r="AH166" s="0" t="n">
        <v>0.714</v>
      </c>
      <c r="AI166" s="0" t="n">
        <v>0.733</v>
      </c>
      <c r="AJ166" s="0" t="n">
        <v>0.714</v>
      </c>
      <c r="AK166" s="0" t="n">
        <v>0.72</v>
      </c>
      <c r="AL166" s="0" t="n">
        <v>0.714</v>
      </c>
      <c r="AM166" s="0" t="n">
        <v>0.73</v>
      </c>
      <c r="AN166" s="0" t="n">
        <v>0.765</v>
      </c>
      <c r="AO166" s="0" t="n">
        <v>0.771</v>
      </c>
      <c r="AP166" s="0" t="n">
        <v>0.787</v>
      </c>
      <c r="AQ166" s="0" t="n">
        <v>0.814</v>
      </c>
      <c r="AR166" s="0" t="n">
        <v>0.844</v>
      </c>
      <c r="AS166" s="0" t="n">
        <v>0.884</v>
      </c>
      <c r="AT166" s="0" t="n">
        <v>0.911</v>
      </c>
      <c r="AU166" s="0" t="n">
        <v>0.869</v>
      </c>
      <c r="AV166" s="0" t="n">
        <v>0.872</v>
      </c>
      <c r="AW166" s="0" t="n">
        <v>0.947</v>
      </c>
      <c r="AX166" s="0" t="n">
        <v>1.041</v>
      </c>
      <c r="AY166" s="0" t="n">
        <v>1.128</v>
      </c>
      <c r="AZ166" s="0" t="n">
        <v>1.195</v>
      </c>
      <c r="BA166" s="0" t="n">
        <v>1.253</v>
      </c>
      <c r="BB166" s="0" t="n">
        <v>1.313</v>
      </c>
      <c r="BC166" s="0" t="n">
        <v>1.375</v>
      </c>
      <c r="BD166" s="0" t="n">
        <v>1.441</v>
      </c>
      <c r="BE166" s="0" t="n">
        <v>2021</v>
      </c>
    </row>
    <row r="167" customFormat="false" ht="15" hidden="false" customHeight="false" outlineLevel="0" collapsed="false">
      <c r="A167" s="0" t="s">
        <v>181</v>
      </c>
      <c r="B167" s="0" t="s">
        <v>412</v>
      </c>
      <c r="C167" s="0" t="s">
        <v>444</v>
      </c>
      <c r="D167" s="0" t="s">
        <v>240</v>
      </c>
      <c r="E167" s="0" t="s">
        <v>241</v>
      </c>
      <c r="F167" s="0" t="s">
        <v>242</v>
      </c>
      <c r="G167" s="0" t="n">
        <v>9.095</v>
      </c>
      <c r="H167" s="0" t="n">
        <v>6.53</v>
      </c>
      <c r="I167" s="0" t="n">
        <v>4.748</v>
      </c>
      <c r="J167" s="0" t="n">
        <v>6.485</v>
      </c>
      <c r="K167" s="0" t="n">
        <v>7.992</v>
      </c>
      <c r="L167" s="0" t="n">
        <v>5.547</v>
      </c>
      <c r="M167" s="0" t="n">
        <v>7.4</v>
      </c>
      <c r="N167" s="0" t="n">
        <v>11.964</v>
      </c>
      <c r="O167" s="0" t="n">
        <v>9.551</v>
      </c>
      <c r="P167" s="0" t="n">
        <v>16.853</v>
      </c>
      <c r="Q167" s="0" t="n">
        <v>2.245</v>
      </c>
      <c r="R167" s="0" t="n">
        <v>2.528</v>
      </c>
      <c r="S167" s="0" t="n">
        <v>3.1</v>
      </c>
      <c r="T167" s="0" t="n">
        <v>5.246</v>
      </c>
      <c r="U167" s="0" t="n">
        <v>5.961</v>
      </c>
      <c r="V167" s="0" t="n">
        <v>6.694</v>
      </c>
      <c r="W167" s="0" t="n">
        <v>8.377</v>
      </c>
      <c r="X167" s="0" t="n">
        <v>10.241</v>
      </c>
      <c r="Y167" s="0" t="n">
        <v>10.924</v>
      </c>
      <c r="Z167" s="0" t="n">
        <v>10.714</v>
      </c>
      <c r="AA167" s="0" t="n">
        <v>13.134</v>
      </c>
      <c r="AB167" s="0" t="n">
        <v>15.716</v>
      </c>
      <c r="AC167" s="0" t="n">
        <v>18.137</v>
      </c>
      <c r="AD167" s="0" t="n">
        <v>21.355</v>
      </c>
      <c r="AE167" s="0" t="n">
        <v>26.646</v>
      </c>
      <c r="AF167" s="0" t="n">
        <v>35.183</v>
      </c>
      <c r="AG167" s="0" t="n">
        <v>45.264</v>
      </c>
      <c r="AH167" s="0" t="n">
        <v>59.44</v>
      </c>
      <c r="AI167" s="0" t="n">
        <v>64.833</v>
      </c>
      <c r="AJ167" s="0" t="n">
        <v>54.812</v>
      </c>
      <c r="AK167" s="0" t="n">
        <v>65.716</v>
      </c>
      <c r="AL167" s="0" t="n">
        <v>66.448</v>
      </c>
      <c r="AM167" s="0" t="n">
        <v>48.948</v>
      </c>
      <c r="AN167" s="0" t="n">
        <v>52.892</v>
      </c>
      <c r="AO167" s="0" t="n">
        <v>60.726</v>
      </c>
      <c r="AP167" s="0" t="n">
        <v>64.534</v>
      </c>
      <c r="AQ167" s="0" t="n">
        <v>64.888</v>
      </c>
      <c r="AR167" s="0" t="n">
        <v>48.906</v>
      </c>
      <c r="AS167" s="0" t="n">
        <v>33.432</v>
      </c>
      <c r="AT167" s="0" t="n">
        <v>33.586</v>
      </c>
      <c r="AU167" s="0" t="n">
        <v>34.47</v>
      </c>
      <c r="AV167" s="0" t="n">
        <v>34.8</v>
      </c>
      <c r="AW167" s="0" t="n">
        <v>33.762</v>
      </c>
      <c r="AX167" s="0" t="n">
        <v>25.716</v>
      </c>
      <c r="AY167" s="0" t="n">
        <v>26.865</v>
      </c>
      <c r="AZ167" s="0" t="n">
        <v>27.447</v>
      </c>
      <c r="BA167" s="0" t="n">
        <v>28.25</v>
      </c>
      <c r="BB167" s="0" t="n">
        <v>28.806</v>
      </c>
      <c r="BC167" s="0" t="n">
        <v>29.236</v>
      </c>
      <c r="BD167" s="0" t="n">
        <v>29.254</v>
      </c>
      <c r="BE167" s="0" t="n">
        <v>2019</v>
      </c>
    </row>
    <row r="168" customFormat="false" ht="15" hidden="false" customHeight="false" outlineLevel="0" collapsed="false">
      <c r="A168" s="0" t="s">
        <v>182</v>
      </c>
      <c r="B168" s="0" t="s">
        <v>413</v>
      </c>
      <c r="C168" s="0" t="s">
        <v>444</v>
      </c>
      <c r="D168" s="0" t="s">
        <v>240</v>
      </c>
      <c r="E168" s="0" t="s">
        <v>241</v>
      </c>
      <c r="F168" s="0" t="s">
        <v>242</v>
      </c>
      <c r="G168" s="0" t="n">
        <v>1.276</v>
      </c>
      <c r="H168" s="0" t="n">
        <v>1.427</v>
      </c>
      <c r="I168" s="0" t="n">
        <v>1.469</v>
      </c>
      <c r="J168" s="0" t="n">
        <v>1.419</v>
      </c>
      <c r="K168" s="0" t="n">
        <v>1.387</v>
      </c>
      <c r="L168" s="0" t="n">
        <v>1.402</v>
      </c>
      <c r="M168" s="0" t="n">
        <v>1.43</v>
      </c>
      <c r="N168" s="0" t="n">
        <v>1.573</v>
      </c>
      <c r="O168" s="0" t="n">
        <v>1.864</v>
      </c>
      <c r="P168" s="0" t="n">
        <v>2.177</v>
      </c>
      <c r="Q168" s="0" t="n">
        <v>0.577</v>
      </c>
      <c r="R168" s="0" t="n">
        <v>0.637</v>
      </c>
      <c r="S168" s="0" t="n">
        <v>0.59</v>
      </c>
      <c r="T168" s="0" t="n">
        <v>0.465</v>
      </c>
      <c r="U168" s="0" t="n">
        <v>0.523</v>
      </c>
      <c r="V168" s="0" t="n">
        <v>0.993</v>
      </c>
      <c r="W168" s="0" t="n">
        <v>1.234</v>
      </c>
      <c r="X168" s="0" t="n">
        <v>1.322</v>
      </c>
      <c r="Y168" s="0" t="n">
        <v>1.588</v>
      </c>
      <c r="Z168" s="0" t="n">
        <v>1.308</v>
      </c>
      <c r="AA168" s="0" t="n">
        <v>1.355</v>
      </c>
      <c r="AB168" s="0" t="n">
        <v>1.167</v>
      </c>
      <c r="AC168" s="0" t="n">
        <v>1.474</v>
      </c>
      <c r="AD168" s="0" t="n">
        <v>1.729</v>
      </c>
      <c r="AE168" s="0" t="n">
        <v>2</v>
      </c>
      <c r="AF168" s="0" t="n">
        <v>2.393</v>
      </c>
      <c r="AG168" s="0" t="n">
        <v>2.812</v>
      </c>
      <c r="AH168" s="0" t="n">
        <v>3.144</v>
      </c>
      <c r="AI168" s="0" t="n">
        <v>3.783</v>
      </c>
      <c r="AJ168" s="0" t="n">
        <v>4.15</v>
      </c>
      <c r="AK168" s="0" t="n">
        <v>4.677</v>
      </c>
      <c r="AL168" s="0" t="n">
        <v>4.735</v>
      </c>
      <c r="AM168" s="0" t="n">
        <v>5.332</v>
      </c>
      <c r="AN168" s="0" t="n">
        <v>5.51</v>
      </c>
      <c r="AO168" s="0" t="n">
        <v>5.612</v>
      </c>
      <c r="AP168" s="0" t="n">
        <v>5.126</v>
      </c>
      <c r="AQ168" s="0" t="n">
        <v>3.317</v>
      </c>
      <c r="AR168" s="0" t="n">
        <v>3.592</v>
      </c>
      <c r="AS168" s="0" t="n">
        <v>3.996</v>
      </c>
      <c r="AT168" s="0" t="n">
        <v>4.016</v>
      </c>
      <c r="AU168" s="0" t="n">
        <v>2.912</v>
      </c>
      <c r="AV168" s="0" t="n">
        <v>3.084</v>
      </c>
      <c r="AW168" s="0" t="n">
        <v>3.631</v>
      </c>
      <c r="AX168" s="0" t="n">
        <v>3.751</v>
      </c>
      <c r="AY168" s="0" t="n">
        <v>4.337</v>
      </c>
      <c r="AZ168" s="0" t="n">
        <v>4.6</v>
      </c>
      <c r="BA168" s="0" t="n">
        <v>4.788</v>
      </c>
      <c r="BB168" s="0" t="n">
        <v>5.055</v>
      </c>
      <c r="BC168" s="0" t="n">
        <v>5.287</v>
      </c>
      <c r="BD168" s="0" t="n">
        <v>5.59</v>
      </c>
      <c r="BE168" s="0" t="n">
        <v>2022</v>
      </c>
    </row>
    <row r="169" customFormat="false" ht="15" hidden="false" customHeight="false" outlineLevel="0" collapsed="false">
      <c r="A169" s="0" t="s">
        <v>184</v>
      </c>
      <c r="B169" s="0" t="s">
        <v>414</v>
      </c>
      <c r="C169" s="0" t="s">
        <v>444</v>
      </c>
      <c r="D169" s="0" t="s">
        <v>240</v>
      </c>
      <c r="E169" s="0" t="s">
        <v>241</v>
      </c>
      <c r="F169" s="0" t="s">
        <v>242</v>
      </c>
      <c r="G169" s="0" t="n">
        <v>140.384</v>
      </c>
      <c r="H169" s="0" t="n">
        <v>128.148</v>
      </c>
      <c r="I169" s="0" t="n">
        <v>113.059</v>
      </c>
      <c r="J169" s="0" t="n">
        <v>103.89</v>
      </c>
      <c r="K169" s="0" t="n">
        <v>108.255</v>
      </c>
      <c r="L169" s="0" t="n">
        <v>113.249</v>
      </c>
      <c r="M169" s="0" t="n">
        <v>149.633</v>
      </c>
      <c r="N169" s="0" t="n">
        <v>181.991</v>
      </c>
      <c r="O169" s="0" t="n">
        <v>205.883</v>
      </c>
      <c r="P169" s="0" t="n">
        <v>216.691</v>
      </c>
      <c r="Q169" s="0" t="n">
        <v>259.9</v>
      </c>
      <c r="R169" s="0" t="n">
        <v>272.205</v>
      </c>
      <c r="S169" s="0" t="n">
        <v>283.228</v>
      </c>
      <c r="T169" s="0" t="n">
        <v>212.953</v>
      </c>
      <c r="U169" s="0" t="n">
        <v>229.034</v>
      </c>
      <c r="V169" s="0" t="n">
        <v>267.307</v>
      </c>
      <c r="W169" s="0" t="n">
        <v>291.746</v>
      </c>
      <c r="X169" s="0" t="n">
        <v>268.146</v>
      </c>
      <c r="Y169" s="0" t="n">
        <v>270.81</v>
      </c>
      <c r="Z169" s="0" t="n">
        <v>274.071</v>
      </c>
      <c r="AA169" s="0" t="n">
        <v>262.834</v>
      </c>
      <c r="AB169" s="0" t="n">
        <v>242.395</v>
      </c>
      <c r="AC169" s="0" t="n">
        <v>266.848</v>
      </c>
      <c r="AD169" s="0" t="n">
        <v>334.337</v>
      </c>
      <c r="AE169" s="0" t="n">
        <v>385.119</v>
      </c>
      <c r="AF169" s="0" t="n">
        <v>392.219</v>
      </c>
      <c r="AG169" s="0" t="n">
        <v>423.091</v>
      </c>
      <c r="AH169" s="0" t="n">
        <v>491.255</v>
      </c>
      <c r="AI169" s="0" t="n">
        <v>517.706</v>
      </c>
      <c r="AJ169" s="0" t="n">
        <v>436.536</v>
      </c>
      <c r="AK169" s="0" t="n">
        <v>495.813</v>
      </c>
      <c r="AL169" s="0" t="n">
        <v>574.094</v>
      </c>
      <c r="AM169" s="0" t="n">
        <v>552.484</v>
      </c>
      <c r="AN169" s="0" t="n">
        <v>586.842</v>
      </c>
      <c r="AO169" s="0" t="n">
        <v>581.964</v>
      </c>
      <c r="AP169" s="0" t="n">
        <v>505.104</v>
      </c>
      <c r="AQ169" s="0" t="n">
        <v>515.655</v>
      </c>
      <c r="AR169" s="0" t="n">
        <v>541.019</v>
      </c>
      <c r="AS169" s="0" t="n">
        <v>555.455</v>
      </c>
      <c r="AT169" s="0" t="n">
        <v>533.88</v>
      </c>
      <c r="AU169" s="0" t="n">
        <v>547.054</v>
      </c>
      <c r="AV169" s="0" t="n">
        <v>639.715</v>
      </c>
      <c r="AW169" s="0" t="n">
        <v>590.41</v>
      </c>
      <c r="AX169" s="0" t="n">
        <v>593.268</v>
      </c>
      <c r="AY169" s="0" t="n">
        <v>623.048</v>
      </c>
      <c r="AZ169" s="0" t="n">
        <v>651.281</v>
      </c>
      <c r="BA169" s="0" t="n">
        <v>680.164</v>
      </c>
      <c r="BB169" s="0" t="n">
        <v>711.1</v>
      </c>
      <c r="BC169" s="0" t="n">
        <v>742.266</v>
      </c>
      <c r="BD169" s="0" t="n">
        <v>774.57</v>
      </c>
      <c r="BE169" s="0" t="n">
        <v>2023</v>
      </c>
    </row>
    <row r="170" customFormat="false" ht="15" hidden="false" customHeight="false" outlineLevel="0" collapsed="false">
      <c r="A170" s="0" t="s">
        <v>185</v>
      </c>
      <c r="B170" s="0" t="s">
        <v>415</v>
      </c>
      <c r="C170" s="0" t="s">
        <v>444</v>
      </c>
      <c r="D170" s="0" t="s">
        <v>240</v>
      </c>
      <c r="E170" s="0" t="s">
        <v>241</v>
      </c>
      <c r="F170" s="0" t="s">
        <v>242</v>
      </c>
      <c r="G170" s="0" t="n">
        <v>122.466</v>
      </c>
      <c r="H170" s="0" t="n">
        <v>112.129</v>
      </c>
      <c r="I170" s="0" t="n">
        <v>114.891</v>
      </c>
      <c r="J170" s="0" t="n">
        <v>114.517</v>
      </c>
      <c r="K170" s="0" t="n">
        <v>109.4</v>
      </c>
      <c r="L170" s="0" t="n">
        <v>110.965</v>
      </c>
      <c r="M170" s="0" t="n">
        <v>159.074</v>
      </c>
      <c r="N170" s="0" t="n">
        <v>199.086</v>
      </c>
      <c r="O170" s="0" t="n">
        <v>215.36</v>
      </c>
      <c r="P170" s="0" t="n">
        <v>208.135</v>
      </c>
      <c r="Q170" s="0" t="n">
        <v>265.911</v>
      </c>
      <c r="R170" s="0" t="n">
        <v>269.003</v>
      </c>
      <c r="S170" s="0" t="n">
        <v>279.764</v>
      </c>
      <c r="T170" s="0" t="n">
        <v>272.006</v>
      </c>
      <c r="U170" s="0" t="n">
        <v>301.246</v>
      </c>
      <c r="V170" s="0" t="n">
        <v>352.992</v>
      </c>
      <c r="W170" s="0" t="n">
        <v>340.15</v>
      </c>
      <c r="X170" s="0" t="n">
        <v>294.749</v>
      </c>
      <c r="Y170" s="0" t="n">
        <v>303.173</v>
      </c>
      <c r="Z170" s="0" t="n">
        <v>297.515</v>
      </c>
      <c r="AA170" s="0" t="n">
        <v>279.24</v>
      </c>
      <c r="AB170" s="0" t="n">
        <v>286.693</v>
      </c>
      <c r="AC170" s="0" t="n">
        <v>309.513</v>
      </c>
      <c r="AD170" s="0" t="n">
        <v>362.165</v>
      </c>
      <c r="AE170" s="0" t="n">
        <v>403.358</v>
      </c>
      <c r="AF170" s="0" t="n">
        <v>418.086</v>
      </c>
      <c r="AG170" s="0" t="n">
        <v>441.727</v>
      </c>
      <c r="AH170" s="0" t="n">
        <v>490.84</v>
      </c>
      <c r="AI170" s="0" t="n">
        <v>566.911</v>
      </c>
      <c r="AJ170" s="0" t="n">
        <v>553.735</v>
      </c>
      <c r="AK170" s="0" t="n">
        <v>598.165</v>
      </c>
      <c r="AL170" s="0" t="n">
        <v>715.73</v>
      </c>
      <c r="AM170" s="0" t="n">
        <v>686.393</v>
      </c>
      <c r="AN170" s="0" t="n">
        <v>706.416</v>
      </c>
      <c r="AO170" s="0" t="n">
        <v>726.709</v>
      </c>
      <c r="AP170" s="0" t="n">
        <v>693.9</v>
      </c>
      <c r="AQ170" s="0" t="n">
        <v>687.61</v>
      </c>
      <c r="AR170" s="0" t="n">
        <v>695.399</v>
      </c>
      <c r="AS170" s="0" t="n">
        <v>725.783</v>
      </c>
      <c r="AT170" s="0" t="n">
        <v>721.833</v>
      </c>
      <c r="AU170" s="0" t="n">
        <v>741.028</v>
      </c>
      <c r="AV170" s="0" t="n">
        <v>812.441</v>
      </c>
      <c r="AW170" s="0" t="n">
        <v>818.643</v>
      </c>
      <c r="AX170" s="0" t="n">
        <v>885.141</v>
      </c>
      <c r="AY170" s="0" t="n">
        <v>938.458</v>
      </c>
      <c r="AZ170" s="0" t="n">
        <v>971.745</v>
      </c>
      <c r="BA170" s="67" t="n">
        <v>1022.424</v>
      </c>
      <c r="BB170" s="67" t="n">
        <v>1062.449</v>
      </c>
      <c r="BC170" s="67" t="n">
        <v>1117.347</v>
      </c>
      <c r="BD170" s="67" t="n">
        <v>1160.827</v>
      </c>
      <c r="BE170" s="0" t="n">
        <v>2023</v>
      </c>
    </row>
    <row r="171" customFormat="false" ht="15" hidden="false" customHeight="false" outlineLevel="0" collapsed="false">
      <c r="A171" s="0" t="s">
        <v>187</v>
      </c>
      <c r="B171" s="0" t="s">
        <v>416</v>
      </c>
      <c r="C171" s="0" t="s">
        <v>444</v>
      </c>
      <c r="D171" s="0" t="s">
        <v>240</v>
      </c>
      <c r="E171" s="0" t="s">
        <v>241</v>
      </c>
      <c r="F171" s="0" t="s">
        <v>242</v>
      </c>
      <c r="G171" s="0" t="n">
        <v>12.98</v>
      </c>
      <c r="H171" s="0" t="n">
        <v>16.652</v>
      </c>
      <c r="I171" s="0" t="n">
        <v>17.415</v>
      </c>
      <c r="J171" s="0" t="n">
        <v>18.649</v>
      </c>
      <c r="K171" s="0" t="n">
        <v>19.171</v>
      </c>
      <c r="L171" s="0" t="n">
        <v>21.177</v>
      </c>
      <c r="M171" s="0" t="n">
        <v>25.428</v>
      </c>
      <c r="N171" s="0" t="n">
        <v>32.497</v>
      </c>
      <c r="O171" s="0" t="n">
        <v>16.538</v>
      </c>
      <c r="P171" s="0" t="n">
        <v>9.849</v>
      </c>
      <c r="Q171" s="0" t="n">
        <v>12.303</v>
      </c>
      <c r="R171" s="0" t="n">
        <v>12.738</v>
      </c>
      <c r="S171" s="0" t="n">
        <v>13.263</v>
      </c>
      <c r="T171" s="0" t="n">
        <v>13.796</v>
      </c>
      <c r="U171" s="0" t="n">
        <v>15.105</v>
      </c>
      <c r="V171" s="0" t="n">
        <v>16.556</v>
      </c>
      <c r="W171" s="0" t="n">
        <v>17.761</v>
      </c>
      <c r="X171" s="0" t="n">
        <v>16.573</v>
      </c>
      <c r="Y171" s="0" t="n">
        <v>16.144</v>
      </c>
      <c r="Z171" s="0" t="n">
        <v>16.785</v>
      </c>
      <c r="AA171" s="0" t="n">
        <v>19.861</v>
      </c>
      <c r="AB171" s="0" t="n">
        <v>20.979</v>
      </c>
      <c r="AC171" s="0" t="n">
        <v>22.758</v>
      </c>
      <c r="AD171" s="0" t="n">
        <v>21.702</v>
      </c>
      <c r="AE171" s="0" t="n">
        <v>25.204</v>
      </c>
      <c r="AF171" s="0" t="n">
        <v>28.881</v>
      </c>
      <c r="AG171" s="0" t="n">
        <v>33.824</v>
      </c>
      <c r="AH171" s="0" t="n">
        <v>40.488</v>
      </c>
      <c r="AI171" s="0" t="n">
        <v>52.631</v>
      </c>
      <c r="AJ171" s="0" t="n">
        <v>53.939</v>
      </c>
      <c r="AK171" s="0" t="n">
        <v>60.043</v>
      </c>
      <c r="AL171" s="0" t="s">
        <v>445</v>
      </c>
      <c r="AM171" s="0" t="s">
        <v>445</v>
      </c>
      <c r="AN171" s="0" t="s">
        <v>445</v>
      </c>
      <c r="AO171" s="0" t="s">
        <v>445</v>
      </c>
      <c r="AP171" s="0" t="s">
        <v>445</v>
      </c>
      <c r="AQ171" s="0" t="s">
        <v>445</v>
      </c>
      <c r="AR171" s="0" t="s">
        <v>445</v>
      </c>
      <c r="AS171" s="0" t="s">
        <v>445</v>
      </c>
      <c r="AT171" s="0" t="s">
        <v>445</v>
      </c>
      <c r="AU171" s="0" t="s">
        <v>445</v>
      </c>
      <c r="AV171" s="0" t="s">
        <v>445</v>
      </c>
      <c r="AW171" s="0" t="s">
        <v>445</v>
      </c>
      <c r="AX171" s="0" t="s">
        <v>445</v>
      </c>
      <c r="AY171" s="0" t="s">
        <v>445</v>
      </c>
      <c r="AZ171" s="0" t="s">
        <v>445</v>
      </c>
      <c r="BA171" s="0" t="s">
        <v>445</v>
      </c>
      <c r="BB171" s="0" t="s">
        <v>445</v>
      </c>
      <c r="BC171" s="0" t="s">
        <v>445</v>
      </c>
      <c r="BD171" s="0" t="s">
        <v>445</v>
      </c>
      <c r="BE171" s="0" t="n">
        <v>2010</v>
      </c>
    </row>
    <row r="172" customFormat="false" ht="15" hidden="false" customHeight="false" outlineLevel="0" collapsed="false">
      <c r="A172" s="0" t="s">
        <v>189</v>
      </c>
      <c r="B172" s="0" t="s">
        <v>417</v>
      </c>
      <c r="C172" s="0" t="s">
        <v>444</v>
      </c>
      <c r="D172" s="0" t="s">
        <v>240</v>
      </c>
      <c r="E172" s="0" t="s">
        <v>241</v>
      </c>
      <c r="F172" s="0" t="s">
        <v>242</v>
      </c>
      <c r="G172" s="0" t="n">
        <v>42.285</v>
      </c>
      <c r="H172" s="0" t="n">
        <v>48.969</v>
      </c>
      <c r="I172" s="0" t="n">
        <v>49.535</v>
      </c>
      <c r="J172" s="0" t="n">
        <v>54.148</v>
      </c>
      <c r="K172" s="0" t="n">
        <v>61.071</v>
      </c>
      <c r="L172" s="0" t="n">
        <v>63.617</v>
      </c>
      <c r="M172" s="0" t="n">
        <v>78.195</v>
      </c>
      <c r="N172" s="0" t="n">
        <v>105.039</v>
      </c>
      <c r="O172" s="0" t="n">
        <v>126.473</v>
      </c>
      <c r="P172" s="0" t="n">
        <v>152.704</v>
      </c>
      <c r="Q172" s="0" t="n">
        <v>166.622</v>
      </c>
      <c r="R172" s="0" t="n">
        <v>187.14</v>
      </c>
      <c r="S172" s="0" t="n">
        <v>222.911</v>
      </c>
      <c r="T172" s="0" t="n">
        <v>236.339</v>
      </c>
      <c r="U172" s="0" t="n">
        <v>256.247</v>
      </c>
      <c r="V172" s="0" t="n">
        <v>279.059</v>
      </c>
      <c r="W172" s="0" t="n">
        <v>292.494</v>
      </c>
      <c r="X172" s="0" t="n">
        <v>303.284</v>
      </c>
      <c r="Y172" s="0" t="n">
        <v>279.964</v>
      </c>
      <c r="Z172" s="0" t="n">
        <v>303.83</v>
      </c>
      <c r="AA172" s="0" t="n">
        <v>330.68</v>
      </c>
      <c r="AB172" s="0" t="n">
        <v>299.276</v>
      </c>
      <c r="AC172" s="0" t="n">
        <v>307.439</v>
      </c>
      <c r="AD172" s="0" t="n">
        <v>317.381</v>
      </c>
      <c r="AE172" s="0" t="n">
        <v>346.924</v>
      </c>
      <c r="AF172" s="0" t="n">
        <v>374.06</v>
      </c>
      <c r="AG172" s="0" t="n">
        <v>386.45</v>
      </c>
      <c r="AH172" s="0" t="n">
        <v>406.907</v>
      </c>
      <c r="AI172" s="0" t="n">
        <v>415.901</v>
      </c>
      <c r="AJ172" s="0" t="n">
        <v>390.829</v>
      </c>
      <c r="AK172" s="0" t="n">
        <v>444.281</v>
      </c>
      <c r="AL172" s="0" t="n">
        <v>483.974</v>
      </c>
      <c r="AM172" s="0" t="n">
        <v>495.61</v>
      </c>
      <c r="AN172" s="0" t="n">
        <v>512.943</v>
      </c>
      <c r="AO172" s="0" t="n">
        <v>535.328</v>
      </c>
      <c r="AP172" s="0" t="n">
        <v>534.515</v>
      </c>
      <c r="AQ172" s="0" t="n">
        <v>543.081</v>
      </c>
      <c r="AR172" s="0" t="n">
        <v>590.733</v>
      </c>
      <c r="AS172" s="0" t="n">
        <v>609.198</v>
      </c>
      <c r="AT172" s="0" t="n">
        <v>611.396</v>
      </c>
      <c r="AU172" s="0" t="n">
        <v>673.178</v>
      </c>
      <c r="AV172" s="0" t="n">
        <v>773.038</v>
      </c>
      <c r="AW172" s="0" t="n">
        <v>760.907</v>
      </c>
      <c r="AX172" s="0" t="n">
        <v>756.592</v>
      </c>
      <c r="AY172" s="0" t="n">
        <v>802.958</v>
      </c>
      <c r="AZ172" s="0" t="n">
        <v>854.677</v>
      </c>
      <c r="BA172" s="0" t="n">
        <v>900.208</v>
      </c>
      <c r="BB172" s="0" t="n">
        <v>943.377</v>
      </c>
      <c r="BC172" s="0" t="n">
        <v>975.643</v>
      </c>
      <c r="BD172" s="67" t="n">
        <v>1005.191</v>
      </c>
      <c r="BE172" s="0" t="n">
        <v>2023</v>
      </c>
    </row>
    <row r="173" customFormat="false" ht="15" hidden="false" customHeight="false" outlineLevel="0" collapsed="false">
      <c r="A173" s="0" t="s">
        <v>190</v>
      </c>
      <c r="B173" s="0" t="s">
        <v>418</v>
      </c>
      <c r="C173" s="0" t="s">
        <v>444</v>
      </c>
      <c r="D173" s="0" t="s">
        <v>240</v>
      </c>
      <c r="E173" s="0" t="s">
        <v>241</v>
      </c>
      <c r="F173" s="0" t="s">
        <v>242</v>
      </c>
      <c r="G173" s="0" t="s">
        <v>445</v>
      </c>
      <c r="H173" s="0" t="s">
        <v>445</v>
      </c>
      <c r="I173" s="0" t="s">
        <v>445</v>
      </c>
      <c r="J173" s="0" t="s">
        <v>445</v>
      </c>
      <c r="K173" s="0" t="s">
        <v>445</v>
      </c>
      <c r="L173" s="0" t="s">
        <v>445</v>
      </c>
      <c r="M173" s="0" t="s">
        <v>445</v>
      </c>
      <c r="N173" s="0" t="s">
        <v>445</v>
      </c>
      <c r="O173" s="0" t="s">
        <v>445</v>
      </c>
      <c r="P173" s="0" t="s">
        <v>445</v>
      </c>
      <c r="Q173" s="0" t="s">
        <v>445</v>
      </c>
      <c r="R173" s="0" t="s">
        <v>445</v>
      </c>
      <c r="S173" s="0" t="n">
        <v>0.291</v>
      </c>
      <c r="T173" s="0" t="n">
        <v>0.678</v>
      </c>
      <c r="U173" s="0" t="n">
        <v>0.829</v>
      </c>
      <c r="V173" s="0" t="n">
        <v>0.569</v>
      </c>
      <c r="W173" s="0" t="n">
        <v>1.052</v>
      </c>
      <c r="X173" s="0" t="n">
        <v>1.121</v>
      </c>
      <c r="Y173" s="0" t="n">
        <v>1.32</v>
      </c>
      <c r="Z173" s="0" t="n">
        <v>1.087</v>
      </c>
      <c r="AA173" s="0" t="n">
        <v>0.991</v>
      </c>
      <c r="AB173" s="0" t="n">
        <v>1.057</v>
      </c>
      <c r="AC173" s="0" t="n">
        <v>1.212</v>
      </c>
      <c r="AD173" s="0" t="n">
        <v>1.555</v>
      </c>
      <c r="AE173" s="0" t="n">
        <v>2.073</v>
      </c>
      <c r="AF173" s="0" t="n">
        <v>2.311</v>
      </c>
      <c r="AG173" s="0" t="n">
        <v>2.811</v>
      </c>
      <c r="AH173" s="0" t="n">
        <v>3.712</v>
      </c>
      <c r="AI173" s="0" t="n">
        <v>5.135</v>
      </c>
      <c r="AJ173" s="0" t="n">
        <v>4.977</v>
      </c>
      <c r="AK173" s="0" t="n">
        <v>5.642</v>
      </c>
      <c r="AL173" s="0" t="n">
        <v>6.523</v>
      </c>
      <c r="AM173" s="0" t="n">
        <v>7.592</v>
      </c>
      <c r="AN173" s="0" t="n">
        <v>8.506</v>
      </c>
      <c r="AO173" s="0" t="n">
        <v>9.242</v>
      </c>
      <c r="AP173" s="0" t="n">
        <v>7.857</v>
      </c>
      <c r="AQ173" s="0" t="n">
        <v>6.994</v>
      </c>
      <c r="AR173" s="0" t="n">
        <v>7.535</v>
      </c>
      <c r="AS173" s="0" t="n">
        <v>7.762</v>
      </c>
      <c r="AT173" s="0" t="n">
        <v>8.301</v>
      </c>
      <c r="AU173" s="0" t="n">
        <v>8.134</v>
      </c>
      <c r="AV173" s="0" t="n">
        <v>8.934</v>
      </c>
      <c r="AW173" s="0" t="n">
        <v>10.493</v>
      </c>
      <c r="AX173" s="0" t="n">
        <v>11.855</v>
      </c>
      <c r="AY173" s="0" t="n">
        <v>12.953</v>
      </c>
      <c r="AZ173" s="0" t="n">
        <v>14.118</v>
      </c>
      <c r="BA173" s="0" t="n">
        <v>15.395</v>
      </c>
      <c r="BB173" s="0" t="n">
        <v>16.774</v>
      </c>
      <c r="BC173" s="0" t="n">
        <v>18.199</v>
      </c>
      <c r="BD173" s="0" t="n">
        <v>19.744</v>
      </c>
      <c r="BE173" s="0" t="n">
        <v>2022</v>
      </c>
    </row>
    <row r="174" customFormat="false" ht="15" hidden="false" customHeight="false" outlineLevel="0" collapsed="false">
      <c r="A174" s="0" t="s">
        <v>191</v>
      </c>
      <c r="B174" s="0" t="s">
        <v>419</v>
      </c>
      <c r="C174" s="0" t="s">
        <v>444</v>
      </c>
      <c r="D174" s="0" t="s">
        <v>240</v>
      </c>
      <c r="E174" s="0" t="s">
        <v>241</v>
      </c>
      <c r="F174" s="0" t="s">
        <v>242</v>
      </c>
      <c r="G174" s="0" t="n">
        <v>10.873</v>
      </c>
      <c r="H174" s="0" t="n">
        <v>13.005</v>
      </c>
      <c r="I174" s="0" t="n">
        <v>14.932</v>
      </c>
      <c r="J174" s="0" t="n">
        <v>15.294</v>
      </c>
      <c r="K174" s="0" t="n">
        <v>13.915</v>
      </c>
      <c r="L174" s="0" t="n">
        <v>12.556</v>
      </c>
      <c r="M174" s="0" t="n">
        <v>15.874</v>
      </c>
      <c r="N174" s="0" t="n">
        <v>7.821</v>
      </c>
      <c r="O174" s="0" t="n">
        <v>7.474</v>
      </c>
      <c r="P174" s="0" t="n">
        <v>6.444</v>
      </c>
      <c r="Q174" s="0" t="n">
        <v>5.172</v>
      </c>
      <c r="R174" s="0" t="n">
        <v>6.019</v>
      </c>
      <c r="S174" s="0" t="n">
        <v>5.588</v>
      </c>
      <c r="T174" s="0" t="n">
        <v>5.17</v>
      </c>
      <c r="U174" s="0" t="n">
        <v>5.478</v>
      </c>
      <c r="V174" s="0" t="n">
        <v>6.382</v>
      </c>
      <c r="W174" s="0" t="n">
        <v>7.889</v>
      </c>
      <c r="X174" s="0" t="n">
        <v>9.341</v>
      </c>
      <c r="Y174" s="0" t="n">
        <v>11.481</v>
      </c>
      <c r="Z174" s="0" t="n">
        <v>11.777</v>
      </c>
      <c r="AA174" s="0" t="n">
        <v>12.369</v>
      </c>
      <c r="AB174" s="0" t="n">
        <v>12.61</v>
      </c>
      <c r="AC174" s="0" t="n">
        <v>13.123</v>
      </c>
      <c r="AD174" s="0" t="n">
        <v>14.159</v>
      </c>
      <c r="AE174" s="0" t="n">
        <v>15.576</v>
      </c>
      <c r="AF174" s="0" t="n">
        <v>17.174</v>
      </c>
      <c r="AG174" s="0" t="n">
        <v>18.878</v>
      </c>
      <c r="AH174" s="0" t="n">
        <v>21.81</v>
      </c>
      <c r="AI174" s="0" t="n">
        <v>27.779</v>
      </c>
      <c r="AJ174" s="0" t="n">
        <v>29.301</v>
      </c>
      <c r="AK174" s="0" t="n">
        <v>31.86</v>
      </c>
      <c r="AL174" s="0" t="n">
        <v>34.369</v>
      </c>
      <c r="AM174" s="0" t="n">
        <v>39.65</v>
      </c>
      <c r="AN174" s="0" t="n">
        <v>45.677</v>
      </c>
      <c r="AO174" s="0" t="n">
        <v>49.982</v>
      </c>
      <c r="AP174" s="0" t="n">
        <v>47.424</v>
      </c>
      <c r="AQ174" s="0" t="n">
        <v>49.774</v>
      </c>
      <c r="AR174" s="0" t="n">
        <v>53.275</v>
      </c>
      <c r="AS174" s="0" t="n">
        <v>54.775</v>
      </c>
      <c r="AT174" s="0" t="n">
        <v>58.797</v>
      </c>
      <c r="AU174" s="0" t="n">
        <v>63.373</v>
      </c>
      <c r="AV174" s="0" t="n">
        <v>67.964</v>
      </c>
      <c r="AW174" s="0" t="n">
        <v>74.128</v>
      </c>
      <c r="AX174" s="0" t="n">
        <v>79.447</v>
      </c>
      <c r="AY174" s="0" t="n">
        <v>79.605</v>
      </c>
      <c r="AZ174" s="0" t="n">
        <v>86.126</v>
      </c>
      <c r="BA174" s="0" t="n">
        <v>93.739</v>
      </c>
      <c r="BB174" s="0" t="n">
        <v>103.022</v>
      </c>
      <c r="BC174" s="0" t="n">
        <v>113.481</v>
      </c>
      <c r="BD174" s="0" t="n">
        <v>124.968</v>
      </c>
      <c r="BE174" s="0" t="n">
        <v>2022</v>
      </c>
    </row>
    <row r="175" customFormat="false" ht="15" hidden="false" customHeight="false" outlineLevel="0" collapsed="false">
      <c r="A175" s="0" t="s">
        <v>192</v>
      </c>
      <c r="B175" s="0" t="s">
        <v>420</v>
      </c>
      <c r="C175" s="0" t="s">
        <v>444</v>
      </c>
      <c r="D175" s="0" t="s">
        <v>240</v>
      </c>
      <c r="E175" s="0" t="s">
        <v>241</v>
      </c>
      <c r="F175" s="0" t="s">
        <v>242</v>
      </c>
      <c r="G175" s="0" t="n">
        <v>33.422</v>
      </c>
      <c r="H175" s="0" t="n">
        <v>35.999</v>
      </c>
      <c r="I175" s="0" t="n">
        <v>37.799</v>
      </c>
      <c r="J175" s="0" t="n">
        <v>41.366</v>
      </c>
      <c r="K175" s="0" t="n">
        <v>43.179</v>
      </c>
      <c r="L175" s="0" t="n">
        <v>40.185</v>
      </c>
      <c r="M175" s="0" t="n">
        <v>44.52</v>
      </c>
      <c r="N175" s="0" t="n">
        <v>52.204</v>
      </c>
      <c r="O175" s="0" t="n">
        <v>63.704</v>
      </c>
      <c r="P175" s="0" t="n">
        <v>74.637</v>
      </c>
      <c r="Q175" s="0" t="n">
        <v>88.467</v>
      </c>
      <c r="R175" s="0" t="n">
        <v>101.247</v>
      </c>
      <c r="S175" s="0" t="n">
        <v>115.576</v>
      </c>
      <c r="T175" s="0" t="n">
        <v>128.889</v>
      </c>
      <c r="U175" s="0" t="n">
        <v>146.684</v>
      </c>
      <c r="V175" s="0" t="n">
        <v>169.279</v>
      </c>
      <c r="W175" s="0" t="n">
        <v>183.035</v>
      </c>
      <c r="X175" s="0" t="n">
        <v>150.18</v>
      </c>
      <c r="Y175" s="0" t="n">
        <v>113.676</v>
      </c>
      <c r="Z175" s="0" t="n">
        <v>126.669</v>
      </c>
      <c r="AA175" s="0" t="n">
        <v>126.392</v>
      </c>
      <c r="AB175" s="0" t="n">
        <v>120.296</v>
      </c>
      <c r="AC175" s="0" t="n">
        <v>134.301</v>
      </c>
      <c r="AD175" s="0" t="n">
        <v>152.281</v>
      </c>
      <c r="AE175" s="0" t="n">
        <v>172.896</v>
      </c>
      <c r="AF175" s="0" t="n">
        <v>189.318</v>
      </c>
      <c r="AG175" s="0" t="n">
        <v>221.758</v>
      </c>
      <c r="AH175" s="0" t="n">
        <v>262.943</v>
      </c>
      <c r="AI175" s="0" t="n">
        <v>291.383</v>
      </c>
      <c r="AJ175" s="0" t="n">
        <v>281.711</v>
      </c>
      <c r="AK175" s="0" t="n">
        <v>341.105</v>
      </c>
      <c r="AL175" s="0" t="n">
        <v>370.819</v>
      </c>
      <c r="AM175" s="0" t="n">
        <v>397.558</v>
      </c>
      <c r="AN175" s="0" t="n">
        <v>420.334</v>
      </c>
      <c r="AO175" s="0" t="n">
        <v>407.339</v>
      </c>
      <c r="AP175" s="0" t="n">
        <v>401.296</v>
      </c>
      <c r="AQ175" s="0" t="n">
        <v>413.366</v>
      </c>
      <c r="AR175" s="0" t="n">
        <v>456.357</v>
      </c>
      <c r="AS175" s="0" t="n">
        <v>506.754</v>
      </c>
      <c r="AT175" s="0" t="n">
        <v>543.977</v>
      </c>
      <c r="AU175" s="0" t="n">
        <v>500.462</v>
      </c>
      <c r="AV175" s="0" t="n">
        <v>506.256</v>
      </c>
      <c r="AW175" s="0" t="n">
        <v>495.646</v>
      </c>
      <c r="AX175" s="0" t="n">
        <v>514.945</v>
      </c>
      <c r="AY175" s="0" t="n">
        <v>548.89</v>
      </c>
      <c r="AZ175" s="0" t="n">
        <v>573.394</v>
      </c>
      <c r="BA175" s="0" t="n">
        <v>605.762</v>
      </c>
      <c r="BB175" s="0" t="n">
        <v>643.894</v>
      </c>
      <c r="BC175" s="0" t="n">
        <v>678.622</v>
      </c>
      <c r="BD175" s="0" t="n">
        <v>710.434</v>
      </c>
      <c r="BE175" s="0" t="n">
        <v>2023</v>
      </c>
    </row>
    <row r="176" customFormat="false" ht="15" hidden="false" customHeight="false" outlineLevel="0" collapsed="false">
      <c r="A176" s="0" t="s">
        <v>193</v>
      </c>
      <c r="B176" s="0" t="s">
        <v>421</v>
      </c>
      <c r="C176" s="0" t="s">
        <v>444</v>
      </c>
      <c r="D176" s="0" t="s">
        <v>240</v>
      </c>
      <c r="E176" s="0" t="s">
        <v>241</v>
      </c>
      <c r="F176" s="0" t="s">
        <v>242</v>
      </c>
      <c r="G176" s="0" t="s">
        <v>445</v>
      </c>
      <c r="H176" s="0" t="s">
        <v>445</v>
      </c>
      <c r="I176" s="0" t="s">
        <v>445</v>
      </c>
      <c r="J176" s="0" t="s">
        <v>445</v>
      </c>
      <c r="K176" s="0" t="s">
        <v>445</v>
      </c>
      <c r="L176" s="0" t="s">
        <v>445</v>
      </c>
      <c r="M176" s="0" t="s">
        <v>445</v>
      </c>
      <c r="N176" s="0" t="s">
        <v>445</v>
      </c>
      <c r="O176" s="0" t="s">
        <v>445</v>
      </c>
      <c r="P176" s="0" t="s">
        <v>445</v>
      </c>
      <c r="Q176" s="0" t="s">
        <v>445</v>
      </c>
      <c r="R176" s="0" t="s">
        <v>445</v>
      </c>
      <c r="S176" s="0" t="s">
        <v>445</v>
      </c>
      <c r="T176" s="0" t="s">
        <v>445</v>
      </c>
      <c r="U176" s="0" t="s">
        <v>445</v>
      </c>
      <c r="V176" s="0" t="s">
        <v>445</v>
      </c>
      <c r="W176" s="0" t="s">
        <v>445</v>
      </c>
      <c r="X176" s="0" t="s">
        <v>445</v>
      </c>
      <c r="Y176" s="0" t="s">
        <v>445</v>
      </c>
      <c r="Z176" s="0" t="s">
        <v>445</v>
      </c>
      <c r="AA176" s="0" t="n">
        <v>0.367</v>
      </c>
      <c r="AB176" s="0" t="n">
        <v>0.477</v>
      </c>
      <c r="AC176" s="0" t="n">
        <v>0.47</v>
      </c>
      <c r="AD176" s="0" t="n">
        <v>0.49</v>
      </c>
      <c r="AE176" s="0" t="n">
        <v>0.441</v>
      </c>
      <c r="AF176" s="0" t="n">
        <v>0.462</v>
      </c>
      <c r="AG176" s="0" t="n">
        <v>0.454</v>
      </c>
      <c r="AH176" s="0" t="n">
        <v>0.543</v>
      </c>
      <c r="AI176" s="0" t="n">
        <v>0.648</v>
      </c>
      <c r="AJ176" s="0" t="n">
        <v>0.727</v>
      </c>
      <c r="AK176" s="0" t="n">
        <v>0.882</v>
      </c>
      <c r="AL176" s="0" t="n">
        <v>1.042</v>
      </c>
      <c r="AM176" s="0" t="n">
        <v>1.16</v>
      </c>
      <c r="AN176" s="0" t="n">
        <v>1.396</v>
      </c>
      <c r="AO176" s="0" t="n">
        <v>1.447</v>
      </c>
      <c r="AP176" s="0" t="n">
        <v>1.594</v>
      </c>
      <c r="AQ176" s="0" t="n">
        <v>1.651</v>
      </c>
      <c r="AR176" s="0" t="n">
        <v>1.616</v>
      </c>
      <c r="AS176" s="0" t="n">
        <v>1.584</v>
      </c>
      <c r="AT176" s="0" t="n">
        <v>2.048</v>
      </c>
      <c r="AU176" s="0" t="n">
        <v>2.163</v>
      </c>
      <c r="AV176" s="0" t="n">
        <v>3.622</v>
      </c>
      <c r="AW176" s="0" t="n">
        <v>3.205</v>
      </c>
      <c r="AX176" s="0" t="n">
        <v>2.338</v>
      </c>
      <c r="AY176" s="0" t="n">
        <v>1.992</v>
      </c>
      <c r="AZ176" s="0" t="n">
        <v>2.14</v>
      </c>
      <c r="BA176" s="0" t="n">
        <v>2.292</v>
      </c>
      <c r="BB176" s="0" t="n">
        <v>2.453</v>
      </c>
      <c r="BC176" s="0" t="n">
        <v>2.625</v>
      </c>
      <c r="BD176" s="0" t="n">
        <v>2.809</v>
      </c>
      <c r="BE176" s="0" t="n">
        <v>2022</v>
      </c>
    </row>
    <row r="177" customFormat="false" ht="15" hidden="false" customHeight="false" outlineLevel="0" collapsed="false">
      <c r="A177" s="0" t="s">
        <v>194</v>
      </c>
      <c r="B177" s="0" t="s">
        <v>422</v>
      </c>
      <c r="C177" s="0" t="s">
        <v>444</v>
      </c>
      <c r="D177" s="0" t="s">
        <v>240</v>
      </c>
      <c r="E177" s="0" t="s">
        <v>241</v>
      </c>
      <c r="F177" s="0" t="s">
        <v>242</v>
      </c>
      <c r="G177" s="0" t="n">
        <v>1.994</v>
      </c>
      <c r="H177" s="0" t="n">
        <v>1.656</v>
      </c>
      <c r="I177" s="0" t="n">
        <v>1.396</v>
      </c>
      <c r="J177" s="0" t="n">
        <v>1.33</v>
      </c>
      <c r="K177" s="0" t="n">
        <v>1.222</v>
      </c>
      <c r="L177" s="0" t="n">
        <v>1.281</v>
      </c>
      <c r="M177" s="0" t="n">
        <v>1.795</v>
      </c>
      <c r="N177" s="0" t="n">
        <v>2.107</v>
      </c>
      <c r="O177" s="0" t="n">
        <v>2.345</v>
      </c>
      <c r="P177" s="0" t="n">
        <v>2.302</v>
      </c>
      <c r="Q177" s="0" t="n">
        <v>2.772</v>
      </c>
      <c r="R177" s="0" t="n">
        <v>2.74</v>
      </c>
      <c r="S177" s="0" t="n">
        <v>2.873</v>
      </c>
      <c r="T177" s="0" t="n">
        <v>2.189</v>
      </c>
      <c r="U177" s="0" t="n">
        <v>1.697</v>
      </c>
      <c r="V177" s="0" t="n">
        <v>2.24</v>
      </c>
      <c r="W177" s="0" t="n">
        <v>2.448</v>
      </c>
      <c r="X177" s="0" t="n">
        <v>2.494</v>
      </c>
      <c r="Y177" s="0" t="n">
        <v>2.361</v>
      </c>
      <c r="Z177" s="0" t="n">
        <v>2.37</v>
      </c>
      <c r="AA177" s="0" t="n">
        <v>2.014</v>
      </c>
      <c r="AB177" s="0" t="n">
        <v>2</v>
      </c>
      <c r="AC177" s="0" t="n">
        <v>2.301</v>
      </c>
      <c r="AD177" s="0" t="n">
        <v>2.854</v>
      </c>
      <c r="AE177" s="0" t="n">
        <v>3.048</v>
      </c>
      <c r="AF177" s="0" t="n">
        <v>3.08</v>
      </c>
      <c r="AG177" s="0" t="n">
        <v>3.173</v>
      </c>
      <c r="AH177" s="0" t="n">
        <v>3.76</v>
      </c>
      <c r="AI177" s="0" t="n">
        <v>4.578</v>
      </c>
      <c r="AJ177" s="0" t="n">
        <v>4.717</v>
      </c>
      <c r="AK177" s="0" t="n">
        <v>4.75</v>
      </c>
      <c r="AL177" s="0" t="n">
        <v>5.421</v>
      </c>
      <c r="AM177" s="0" t="n">
        <v>5.417</v>
      </c>
      <c r="AN177" s="0" t="n">
        <v>6.022</v>
      </c>
      <c r="AO177" s="0" t="n">
        <v>6.395</v>
      </c>
      <c r="AP177" s="0" t="n">
        <v>5.756</v>
      </c>
      <c r="AQ177" s="0" t="n">
        <v>6.069</v>
      </c>
      <c r="AR177" s="0" t="n">
        <v>6.385</v>
      </c>
      <c r="AS177" s="0" t="n">
        <v>7.033</v>
      </c>
      <c r="AT177" s="0" t="n">
        <v>6.993</v>
      </c>
      <c r="AU177" s="0" t="n">
        <v>7.4</v>
      </c>
      <c r="AV177" s="0" t="n">
        <v>8.338</v>
      </c>
      <c r="AW177" s="0" t="n">
        <v>8.144</v>
      </c>
      <c r="AX177" s="0" t="n">
        <v>9.055</v>
      </c>
      <c r="AY177" s="0" t="n">
        <v>9.832</v>
      </c>
      <c r="AZ177" s="0" t="n">
        <v>10.557</v>
      </c>
      <c r="BA177" s="0" t="n">
        <v>11.337</v>
      </c>
      <c r="BB177" s="0" t="n">
        <v>12.18</v>
      </c>
      <c r="BC177" s="0" t="n">
        <v>13.087</v>
      </c>
      <c r="BD177" s="0" t="n">
        <v>14.068</v>
      </c>
      <c r="BE177" s="0" t="n">
        <v>2022</v>
      </c>
    </row>
    <row r="178" customFormat="false" ht="15" hidden="false" customHeight="false" outlineLevel="0" collapsed="false">
      <c r="A178" s="0" t="s">
        <v>195</v>
      </c>
      <c r="B178" s="0" t="s">
        <v>423</v>
      </c>
      <c r="C178" s="0" t="s">
        <v>444</v>
      </c>
      <c r="D178" s="0" t="s">
        <v>240</v>
      </c>
      <c r="E178" s="0" t="s">
        <v>241</v>
      </c>
      <c r="F178" s="0" t="s">
        <v>242</v>
      </c>
      <c r="G178" s="0" t="n">
        <v>0.071</v>
      </c>
      <c r="H178" s="0" t="n">
        <v>0.079</v>
      </c>
      <c r="I178" s="0" t="n">
        <v>0.079</v>
      </c>
      <c r="J178" s="0" t="n">
        <v>0.077</v>
      </c>
      <c r="K178" s="0" t="n">
        <v>0.081</v>
      </c>
      <c r="L178" s="0" t="n">
        <v>0.076</v>
      </c>
      <c r="M178" s="0" t="n">
        <v>0.09</v>
      </c>
      <c r="N178" s="0" t="n">
        <v>0.098</v>
      </c>
      <c r="O178" s="0" t="n">
        <v>0.115</v>
      </c>
      <c r="P178" s="0" t="n">
        <v>0.139</v>
      </c>
      <c r="Q178" s="0" t="n">
        <v>0.144</v>
      </c>
      <c r="R178" s="0" t="n">
        <v>0.169</v>
      </c>
      <c r="S178" s="0" t="n">
        <v>0.178</v>
      </c>
      <c r="T178" s="0" t="n">
        <v>0.183</v>
      </c>
      <c r="U178" s="0" t="n">
        <v>0.189</v>
      </c>
      <c r="V178" s="0" t="n">
        <v>0.207</v>
      </c>
      <c r="W178" s="0" t="n">
        <v>0.218</v>
      </c>
      <c r="X178" s="0" t="n">
        <v>0.222</v>
      </c>
      <c r="Y178" s="0" t="n">
        <v>0.212</v>
      </c>
      <c r="Z178" s="0" t="n">
        <v>0.197</v>
      </c>
      <c r="AA178" s="0" t="n">
        <v>0.203</v>
      </c>
      <c r="AB178" s="0" t="n">
        <v>0.181</v>
      </c>
      <c r="AC178" s="0" t="n">
        <v>0.183</v>
      </c>
      <c r="AD178" s="0" t="n">
        <v>0.202</v>
      </c>
      <c r="AE178" s="0" t="n">
        <v>0.231</v>
      </c>
      <c r="AF178" s="0" t="n">
        <v>0.262</v>
      </c>
      <c r="AG178" s="0" t="n">
        <v>0.292</v>
      </c>
      <c r="AH178" s="0" t="n">
        <v>0.299</v>
      </c>
      <c r="AI178" s="0" t="n">
        <v>0.344</v>
      </c>
      <c r="AJ178" s="0" t="n">
        <v>0.312</v>
      </c>
      <c r="AK178" s="0" t="n">
        <v>0.367</v>
      </c>
      <c r="AL178" s="0" t="n">
        <v>0.415</v>
      </c>
      <c r="AM178" s="0" t="n">
        <v>0.471</v>
      </c>
      <c r="AN178" s="0" t="n">
        <v>0.451</v>
      </c>
      <c r="AO178" s="0" t="n">
        <v>0.44</v>
      </c>
      <c r="AP178" s="0" t="n">
        <v>0.437</v>
      </c>
      <c r="AQ178" s="0" t="n">
        <v>0.421</v>
      </c>
      <c r="AR178" s="0" t="n">
        <v>0.46</v>
      </c>
      <c r="AS178" s="0" t="n">
        <v>0.481</v>
      </c>
      <c r="AT178" s="0" t="n">
        <v>0.511</v>
      </c>
      <c r="AU178" s="0" t="n">
        <v>0.49</v>
      </c>
      <c r="AV178" s="0" t="n">
        <v>0.47</v>
      </c>
      <c r="AW178" s="0" t="n">
        <v>0.498</v>
      </c>
      <c r="AX178" s="0" t="n">
        <v>0.547</v>
      </c>
      <c r="AY178" s="0" t="n">
        <v>0.581</v>
      </c>
      <c r="AZ178" s="0" t="n">
        <v>0.606</v>
      </c>
      <c r="BA178" s="0" t="n">
        <v>0.625</v>
      </c>
      <c r="BB178" s="0" t="n">
        <v>0.643</v>
      </c>
      <c r="BC178" s="0" t="n">
        <v>0.665</v>
      </c>
      <c r="BD178" s="0" t="n">
        <v>0.686</v>
      </c>
      <c r="BE178" s="0" t="n">
        <v>2022</v>
      </c>
    </row>
    <row r="179" customFormat="false" ht="15" hidden="false" customHeight="false" outlineLevel="0" collapsed="false">
      <c r="A179" s="0" t="s">
        <v>196</v>
      </c>
      <c r="B179" s="0" t="s">
        <v>424</v>
      </c>
      <c r="C179" s="0" t="s">
        <v>444</v>
      </c>
      <c r="D179" s="0" t="s">
        <v>240</v>
      </c>
      <c r="E179" s="0" t="s">
        <v>241</v>
      </c>
      <c r="F179" s="0" t="s">
        <v>242</v>
      </c>
      <c r="G179" s="0" t="n">
        <v>6.343</v>
      </c>
      <c r="H179" s="0" t="n">
        <v>7.113</v>
      </c>
      <c r="I179" s="0" t="n">
        <v>8.28</v>
      </c>
      <c r="J179" s="0" t="n">
        <v>7.898</v>
      </c>
      <c r="K179" s="0" t="n">
        <v>7.891</v>
      </c>
      <c r="L179" s="0" t="n">
        <v>7.503</v>
      </c>
      <c r="M179" s="0" t="n">
        <v>4.877</v>
      </c>
      <c r="N179" s="0" t="n">
        <v>4.88</v>
      </c>
      <c r="O179" s="0" t="n">
        <v>4.574</v>
      </c>
      <c r="P179" s="0" t="n">
        <v>4.397</v>
      </c>
      <c r="Q179" s="0" t="n">
        <v>5.155</v>
      </c>
      <c r="R179" s="0" t="n">
        <v>5.399</v>
      </c>
      <c r="S179" s="0" t="n">
        <v>5.533</v>
      </c>
      <c r="T179" s="0" t="n">
        <v>4.656</v>
      </c>
      <c r="U179" s="0" t="n">
        <v>5.032</v>
      </c>
      <c r="V179" s="0" t="n">
        <v>5.421</v>
      </c>
      <c r="W179" s="0" t="n">
        <v>5.859</v>
      </c>
      <c r="X179" s="0" t="n">
        <v>5.837</v>
      </c>
      <c r="Y179" s="0" t="n">
        <v>6.148</v>
      </c>
      <c r="Z179" s="0" t="n">
        <v>6.926</v>
      </c>
      <c r="AA179" s="0" t="n">
        <v>8.295</v>
      </c>
      <c r="AB179" s="0" t="n">
        <v>8.96</v>
      </c>
      <c r="AC179" s="0" t="n">
        <v>9.148</v>
      </c>
      <c r="AD179" s="0" t="n">
        <v>11.464</v>
      </c>
      <c r="AE179" s="0" t="n">
        <v>13.472</v>
      </c>
      <c r="AF179" s="0" t="n">
        <v>16.17</v>
      </c>
      <c r="AG179" s="0" t="n">
        <v>18.6</v>
      </c>
      <c r="AH179" s="0" t="n">
        <v>21.937</v>
      </c>
      <c r="AI179" s="0" t="n">
        <v>28.193</v>
      </c>
      <c r="AJ179" s="0" t="n">
        <v>19.52</v>
      </c>
      <c r="AK179" s="0" t="n">
        <v>22.522</v>
      </c>
      <c r="AL179" s="0" t="n">
        <v>25.789</v>
      </c>
      <c r="AM179" s="0" t="n">
        <v>27.335</v>
      </c>
      <c r="AN179" s="0" t="n">
        <v>28.71</v>
      </c>
      <c r="AO179" s="0" t="n">
        <v>29.698</v>
      </c>
      <c r="AP179" s="0" t="n">
        <v>27.027</v>
      </c>
      <c r="AQ179" s="0" t="n">
        <v>23.723</v>
      </c>
      <c r="AR179" s="0" t="n">
        <v>24.04</v>
      </c>
      <c r="AS179" s="0" t="n">
        <v>24.569</v>
      </c>
      <c r="AT179" s="0" t="n">
        <v>23.776</v>
      </c>
      <c r="AU179" s="0" t="n">
        <v>20.808</v>
      </c>
      <c r="AV179" s="0" t="n">
        <v>24.496</v>
      </c>
      <c r="AW179" s="0" t="n">
        <v>30.053</v>
      </c>
      <c r="AX179" s="0" t="n">
        <v>28.142</v>
      </c>
      <c r="AY179" s="0" t="n">
        <v>28.365</v>
      </c>
      <c r="AZ179" s="0" t="n">
        <v>29.505</v>
      </c>
      <c r="BA179" s="0" t="n">
        <v>30.05</v>
      </c>
      <c r="BB179" s="0" t="n">
        <v>30.829</v>
      </c>
      <c r="BC179" s="0" t="n">
        <v>31.836</v>
      </c>
      <c r="BD179" s="0" t="n">
        <v>32.845</v>
      </c>
      <c r="BE179" s="0" t="n">
        <v>2022</v>
      </c>
    </row>
    <row r="180" customFormat="false" ht="15" hidden="false" customHeight="false" outlineLevel="0" collapsed="false">
      <c r="A180" s="0" t="s">
        <v>197</v>
      </c>
      <c r="B180" s="0" t="s">
        <v>425</v>
      </c>
      <c r="C180" s="0" t="s">
        <v>444</v>
      </c>
      <c r="D180" s="0" t="s">
        <v>240</v>
      </c>
      <c r="E180" s="0" t="s">
        <v>241</v>
      </c>
      <c r="F180" s="0" t="s">
        <v>242</v>
      </c>
      <c r="G180" s="0" t="n">
        <v>9.566</v>
      </c>
      <c r="H180" s="0" t="n">
        <v>9.223</v>
      </c>
      <c r="I180" s="0" t="n">
        <v>8.9</v>
      </c>
      <c r="J180" s="0" t="n">
        <v>9.202</v>
      </c>
      <c r="K180" s="0" t="n">
        <v>9.054</v>
      </c>
      <c r="L180" s="0" t="n">
        <v>9.245</v>
      </c>
      <c r="M180" s="0" t="n">
        <v>9.91</v>
      </c>
      <c r="N180" s="0" t="n">
        <v>10.663</v>
      </c>
      <c r="O180" s="0" t="n">
        <v>11.073</v>
      </c>
      <c r="P180" s="0" t="n">
        <v>11.069</v>
      </c>
      <c r="Q180" s="0" t="n">
        <v>14.133</v>
      </c>
      <c r="R180" s="0" t="n">
        <v>14.897</v>
      </c>
      <c r="S180" s="0" t="n">
        <v>17.809</v>
      </c>
      <c r="T180" s="0" t="n">
        <v>16.724</v>
      </c>
      <c r="U180" s="0" t="n">
        <v>17.886</v>
      </c>
      <c r="V180" s="0" t="n">
        <v>20.616</v>
      </c>
      <c r="W180" s="0" t="n">
        <v>22.324</v>
      </c>
      <c r="X180" s="0" t="n">
        <v>21.762</v>
      </c>
      <c r="Y180" s="0" t="n">
        <v>22.87</v>
      </c>
      <c r="Z180" s="0" t="n">
        <v>24.066</v>
      </c>
      <c r="AA180" s="0" t="n">
        <v>22.524</v>
      </c>
      <c r="AB180" s="0" t="n">
        <v>23.146</v>
      </c>
      <c r="AC180" s="0" t="n">
        <v>24.274</v>
      </c>
      <c r="AD180" s="0" t="n">
        <v>28.797</v>
      </c>
      <c r="AE180" s="0" t="n">
        <v>32.71</v>
      </c>
      <c r="AF180" s="0" t="n">
        <v>33.851</v>
      </c>
      <c r="AG180" s="0" t="n">
        <v>36.059</v>
      </c>
      <c r="AH180" s="0" t="n">
        <v>40.819</v>
      </c>
      <c r="AI180" s="0" t="n">
        <v>47.039</v>
      </c>
      <c r="AJ180" s="0" t="n">
        <v>45.593</v>
      </c>
      <c r="AK180" s="0" t="n">
        <v>46.21</v>
      </c>
      <c r="AL180" s="0" t="n">
        <v>48.122</v>
      </c>
      <c r="AM180" s="0" t="n">
        <v>47.311</v>
      </c>
      <c r="AN180" s="0" t="n">
        <v>48.681</v>
      </c>
      <c r="AO180" s="0" t="n">
        <v>50.273</v>
      </c>
      <c r="AP180" s="0" t="n">
        <v>45.779</v>
      </c>
      <c r="AQ180" s="0" t="n">
        <v>44.36</v>
      </c>
      <c r="AR180" s="0" t="n">
        <v>42.167</v>
      </c>
      <c r="AS180" s="0" t="n">
        <v>42.687</v>
      </c>
      <c r="AT180" s="0" t="n">
        <v>41.905</v>
      </c>
      <c r="AU180" s="0" t="n">
        <v>42.54</v>
      </c>
      <c r="AV180" s="0" t="n">
        <v>46.688</v>
      </c>
      <c r="AW180" s="0" t="n">
        <v>46.265</v>
      </c>
      <c r="AX180" s="0" t="n">
        <v>51.283</v>
      </c>
      <c r="AY180" s="0" t="n">
        <v>54.708</v>
      </c>
      <c r="AZ180" s="0" t="n">
        <v>55.847</v>
      </c>
      <c r="BA180" s="0" t="n">
        <v>58.069</v>
      </c>
      <c r="BB180" s="0" t="n">
        <v>59.09</v>
      </c>
      <c r="BC180" s="0" t="n">
        <v>59.468</v>
      </c>
      <c r="BD180" s="0" t="n">
        <v>60.037</v>
      </c>
      <c r="BE180" s="0" t="n">
        <v>2022</v>
      </c>
    </row>
    <row r="181" customFormat="false" ht="15" hidden="false" customHeight="false" outlineLevel="0" collapsed="false">
      <c r="A181" s="0" t="s">
        <v>198</v>
      </c>
      <c r="B181" s="0" t="s">
        <v>426</v>
      </c>
      <c r="C181" s="0" t="s">
        <v>444</v>
      </c>
      <c r="D181" s="0" t="s">
        <v>240</v>
      </c>
      <c r="E181" s="0" t="s">
        <v>241</v>
      </c>
      <c r="F181" s="0" t="s">
        <v>242</v>
      </c>
      <c r="G181" s="0" t="n">
        <v>96.596</v>
      </c>
      <c r="H181" s="0" t="n">
        <v>97.865</v>
      </c>
      <c r="I181" s="0" t="n">
        <v>88.918</v>
      </c>
      <c r="J181" s="0" t="n">
        <v>84.968</v>
      </c>
      <c r="K181" s="0" t="n">
        <v>82.642</v>
      </c>
      <c r="L181" s="0" t="n">
        <v>92.827</v>
      </c>
      <c r="M181" s="0" t="n">
        <v>102.337</v>
      </c>
      <c r="N181" s="0" t="n">
        <v>118.926</v>
      </c>
      <c r="O181" s="0" t="n">
        <v>125.032</v>
      </c>
      <c r="P181" s="0" t="n">
        <v>147.727</v>
      </c>
      <c r="Q181" s="0" t="n">
        <v>207.508</v>
      </c>
      <c r="R181" s="0" t="n">
        <v>208.402</v>
      </c>
      <c r="S181" s="0" t="n">
        <v>219.176</v>
      </c>
      <c r="T181" s="0" t="n">
        <v>248.573</v>
      </c>
      <c r="U181" s="0" t="n">
        <v>179.359</v>
      </c>
      <c r="V181" s="0" t="n">
        <v>233.566</v>
      </c>
      <c r="W181" s="0" t="n">
        <v>250.486</v>
      </c>
      <c r="X181" s="0" t="n">
        <v>261.857</v>
      </c>
      <c r="Y181" s="0" t="n">
        <v>275.834</v>
      </c>
      <c r="Z181" s="0" t="n">
        <v>256.566</v>
      </c>
      <c r="AA181" s="0" t="n">
        <v>274.321</v>
      </c>
      <c r="AB181" s="0" t="n">
        <v>202.248</v>
      </c>
      <c r="AC181" s="0" t="n">
        <v>240.191</v>
      </c>
      <c r="AD181" s="0" t="n">
        <v>314.752</v>
      </c>
      <c r="AE181" s="0" t="n">
        <v>409.127</v>
      </c>
      <c r="AF181" s="0" t="n">
        <v>506.186</v>
      </c>
      <c r="AG181" s="0" t="n">
        <v>555.126</v>
      </c>
      <c r="AH181" s="0" t="n">
        <v>680.489</v>
      </c>
      <c r="AI181" s="0" t="n">
        <v>770.82</v>
      </c>
      <c r="AJ181" s="0" t="n">
        <v>648.797</v>
      </c>
      <c r="AK181" s="0" t="n">
        <v>776.558</v>
      </c>
      <c r="AL181" s="0" t="n">
        <v>838.508</v>
      </c>
      <c r="AM181" s="0" t="n">
        <v>880.141</v>
      </c>
      <c r="AN181" s="0" t="n">
        <v>957.504</v>
      </c>
      <c r="AO181" s="0" t="n">
        <v>938.512</v>
      </c>
      <c r="AP181" s="0" t="n">
        <v>864.071</v>
      </c>
      <c r="AQ181" s="0" t="n">
        <v>869.28</v>
      </c>
      <c r="AR181" s="0" t="n">
        <v>858.932</v>
      </c>
      <c r="AS181" s="0" t="n">
        <v>780.19</v>
      </c>
      <c r="AT181" s="0" t="n">
        <v>760.52</v>
      </c>
      <c r="AU181" s="0" t="n">
        <v>720.159</v>
      </c>
      <c r="AV181" s="0" t="n">
        <v>818.337</v>
      </c>
      <c r="AW181" s="0" t="n">
        <v>905.841</v>
      </c>
      <c r="AX181" s="67" t="n">
        <v>1108.453</v>
      </c>
      <c r="AY181" s="67" t="n">
        <v>1113.561</v>
      </c>
      <c r="AZ181" s="67" t="n">
        <v>1106.916</v>
      </c>
      <c r="BA181" s="67" t="n">
        <v>1153.494</v>
      </c>
      <c r="BB181" s="67" t="n">
        <v>1197.314</v>
      </c>
      <c r="BC181" s="67" t="n">
        <v>1241.708</v>
      </c>
      <c r="BD181" s="67" t="n">
        <v>1286.119</v>
      </c>
      <c r="BE181" s="0" t="n">
        <v>2023</v>
      </c>
    </row>
    <row r="182" customFormat="false" ht="15" hidden="false" customHeight="false" outlineLevel="0" collapsed="false">
      <c r="A182" s="0" t="s">
        <v>199</v>
      </c>
      <c r="B182" s="0" t="s">
        <v>427</v>
      </c>
      <c r="C182" s="0" t="s">
        <v>444</v>
      </c>
      <c r="D182" s="0" t="s">
        <v>240</v>
      </c>
      <c r="E182" s="0" t="s">
        <v>241</v>
      </c>
      <c r="F182" s="0" t="s">
        <v>242</v>
      </c>
      <c r="G182" s="0" t="s">
        <v>445</v>
      </c>
      <c r="H182" s="0" t="s">
        <v>445</v>
      </c>
      <c r="I182" s="0" t="s">
        <v>445</v>
      </c>
      <c r="J182" s="0" t="s">
        <v>445</v>
      </c>
      <c r="K182" s="0" t="s">
        <v>445</v>
      </c>
      <c r="L182" s="0" t="s">
        <v>445</v>
      </c>
      <c r="M182" s="0" t="s">
        <v>445</v>
      </c>
      <c r="N182" s="0" t="s">
        <v>445</v>
      </c>
      <c r="O182" s="0" t="s">
        <v>445</v>
      </c>
      <c r="P182" s="0" t="s">
        <v>445</v>
      </c>
      <c r="Q182" s="0" t="s">
        <v>445</v>
      </c>
      <c r="R182" s="0" t="s">
        <v>445</v>
      </c>
      <c r="S182" s="0" t="n">
        <v>1.625</v>
      </c>
      <c r="T182" s="0" t="n">
        <v>9.169</v>
      </c>
      <c r="U182" s="0" t="n">
        <v>7.765</v>
      </c>
      <c r="V182" s="0" t="n">
        <v>10.043</v>
      </c>
      <c r="W182" s="0" t="n">
        <v>4.068</v>
      </c>
      <c r="X182" s="0" t="n">
        <v>4.584</v>
      </c>
      <c r="Y182" s="0" t="n">
        <v>4.893</v>
      </c>
      <c r="Z182" s="0" t="n">
        <v>6.595</v>
      </c>
      <c r="AA182" s="0" t="n">
        <v>8.587</v>
      </c>
      <c r="AB182" s="0" t="n">
        <v>11.855</v>
      </c>
      <c r="AC182" s="0" t="n">
        <v>14.875</v>
      </c>
      <c r="AD182" s="0" t="n">
        <v>19.533</v>
      </c>
      <c r="AE182" s="0" t="n">
        <v>24.272</v>
      </c>
      <c r="AF182" s="0" t="n">
        <v>29.363</v>
      </c>
      <c r="AG182" s="0" t="n">
        <v>36.577</v>
      </c>
      <c r="AH182" s="0" t="n">
        <v>44.388</v>
      </c>
      <c r="AI182" s="0" t="n">
        <v>36.788</v>
      </c>
      <c r="AJ182" s="0" t="n">
        <v>34.562</v>
      </c>
      <c r="AK182" s="0" t="n">
        <v>35.164</v>
      </c>
      <c r="AL182" s="0" t="n">
        <v>44.413</v>
      </c>
      <c r="AM182" s="0" t="n">
        <v>50.252</v>
      </c>
      <c r="AN182" s="0" t="n">
        <v>50.863</v>
      </c>
      <c r="AO182" s="0" t="n">
        <v>56.204</v>
      </c>
      <c r="AP182" s="0" t="n">
        <v>44.944</v>
      </c>
      <c r="AQ182" s="0" t="n">
        <v>42.876</v>
      </c>
      <c r="AR182" s="0" t="n">
        <v>45.902</v>
      </c>
      <c r="AS182" s="0" t="n">
        <v>49.299</v>
      </c>
      <c r="AT182" s="0" t="n">
        <v>53.035</v>
      </c>
      <c r="AU182" s="0" t="n">
        <v>52.385</v>
      </c>
      <c r="AV182" s="0" t="n">
        <v>60.934</v>
      </c>
      <c r="AW182" s="0" t="n">
        <v>77.963</v>
      </c>
      <c r="AX182" s="0" t="n">
        <v>77.106</v>
      </c>
      <c r="AY182" s="0" t="n">
        <v>81.896</v>
      </c>
      <c r="AZ182" s="0" t="n">
        <v>89.001</v>
      </c>
      <c r="BA182" s="0" t="n">
        <v>97.013</v>
      </c>
      <c r="BB182" s="0" t="n">
        <v>105.932</v>
      </c>
      <c r="BC182" s="0" t="n">
        <v>115.835</v>
      </c>
      <c r="BD182" s="0" t="n">
        <v>126.814</v>
      </c>
      <c r="BE182" s="0" t="n">
        <v>2022</v>
      </c>
    </row>
    <row r="183" customFormat="false" ht="15" hidden="false" customHeight="false" outlineLevel="0" collapsed="false">
      <c r="A183" s="0" t="s">
        <v>200</v>
      </c>
      <c r="B183" s="0" t="s">
        <v>428</v>
      </c>
      <c r="C183" s="0" t="s">
        <v>444</v>
      </c>
      <c r="D183" s="0" t="s">
        <v>240</v>
      </c>
      <c r="E183" s="0" t="s">
        <v>241</v>
      </c>
      <c r="F183" s="0" t="s">
        <v>242</v>
      </c>
      <c r="G183" s="0" t="s">
        <v>445</v>
      </c>
      <c r="H183" s="0" t="s">
        <v>445</v>
      </c>
      <c r="I183" s="0" t="s">
        <v>445</v>
      </c>
      <c r="J183" s="0" t="s">
        <v>445</v>
      </c>
      <c r="K183" s="0" t="s">
        <v>445</v>
      </c>
      <c r="L183" s="0" t="s">
        <v>445</v>
      </c>
      <c r="M183" s="0" t="s">
        <v>445</v>
      </c>
      <c r="N183" s="0" t="s">
        <v>445</v>
      </c>
      <c r="O183" s="0" t="s">
        <v>445</v>
      </c>
      <c r="P183" s="0" t="s">
        <v>445</v>
      </c>
      <c r="Q183" s="0" t="s">
        <v>445</v>
      </c>
      <c r="R183" s="0" t="s">
        <v>445</v>
      </c>
      <c r="S183" s="0" t="s">
        <v>445</v>
      </c>
      <c r="T183" s="0" t="s">
        <v>445</v>
      </c>
      <c r="U183" s="0" t="s">
        <v>445</v>
      </c>
      <c r="V183" s="0" t="s">
        <v>445</v>
      </c>
      <c r="W183" s="0" t="s">
        <v>445</v>
      </c>
      <c r="X183" s="0" t="s">
        <v>445</v>
      </c>
      <c r="Y183" s="0" t="s">
        <v>445</v>
      </c>
      <c r="Z183" s="0" t="s">
        <v>445</v>
      </c>
      <c r="AA183" s="0" t="n">
        <v>0.015</v>
      </c>
      <c r="AB183" s="0" t="n">
        <v>0.014</v>
      </c>
      <c r="AC183" s="0" t="n">
        <v>0.017</v>
      </c>
      <c r="AD183" s="0" t="n">
        <v>0.02</v>
      </c>
      <c r="AE183" s="0" t="n">
        <v>0.023</v>
      </c>
      <c r="AF183" s="0" t="n">
        <v>0.023</v>
      </c>
      <c r="AG183" s="0" t="n">
        <v>0.024</v>
      </c>
      <c r="AH183" s="0" t="n">
        <v>0.029</v>
      </c>
      <c r="AI183" s="0" t="n">
        <v>0.032</v>
      </c>
      <c r="AJ183" s="0" t="n">
        <v>0.028</v>
      </c>
      <c r="AK183" s="0" t="n">
        <v>0.032</v>
      </c>
      <c r="AL183" s="0" t="n">
        <v>0.04</v>
      </c>
      <c r="AM183" s="0" t="n">
        <v>0.039</v>
      </c>
      <c r="AN183" s="0" t="n">
        <v>0.039</v>
      </c>
      <c r="AO183" s="0" t="n">
        <v>0.039</v>
      </c>
      <c r="AP183" s="0" t="n">
        <v>0.037</v>
      </c>
      <c r="AQ183" s="0" t="n">
        <v>0.041</v>
      </c>
      <c r="AR183" s="0" t="n">
        <v>0.045</v>
      </c>
      <c r="AS183" s="0" t="n">
        <v>0.048</v>
      </c>
      <c r="AT183" s="0" t="n">
        <v>0.054</v>
      </c>
      <c r="AU183" s="0" t="n">
        <v>0.052</v>
      </c>
      <c r="AV183" s="0" t="n">
        <v>0.06</v>
      </c>
      <c r="AW183" s="0" t="n">
        <v>0.059</v>
      </c>
      <c r="AX183" s="0" t="n">
        <v>0.062</v>
      </c>
      <c r="AY183" s="0" t="n">
        <v>0.066</v>
      </c>
      <c r="AZ183" s="0" t="n">
        <v>0.069</v>
      </c>
      <c r="BA183" s="0" t="n">
        <v>0.072</v>
      </c>
      <c r="BB183" s="0" t="n">
        <v>0.076</v>
      </c>
      <c r="BC183" s="0" t="n">
        <v>0.08</v>
      </c>
      <c r="BD183" s="0" t="n">
        <v>0.084</v>
      </c>
      <c r="BE183" s="0" t="n">
        <v>2021</v>
      </c>
    </row>
    <row r="184" customFormat="false" ht="15" hidden="false" customHeight="false" outlineLevel="0" collapsed="false">
      <c r="A184" s="0" t="s">
        <v>201</v>
      </c>
      <c r="B184" s="0" t="s">
        <v>429</v>
      </c>
      <c r="C184" s="0" t="s">
        <v>444</v>
      </c>
      <c r="D184" s="0" t="s">
        <v>240</v>
      </c>
      <c r="E184" s="0" t="s">
        <v>241</v>
      </c>
      <c r="F184" s="0" t="s">
        <v>242</v>
      </c>
      <c r="G184" s="0" t="n">
        <v>7.486</v>
      </c>
      <c r="H184" s="0" t="n">
        <v>12.12</v>
      </c>
      <c r="I184" s="0" t="n">
        <v>8.41</v>
      </c>
      <c r="J184" s="0" t="n">
        <v>9.619</v>
      </c>
      <c r="K184" s="0" t="n">
        <v>7.399</v>
      </c>
      <c r="L184" s="0" t="n">
        <v>6.771</v>
      </c>
      <c r="M184" s="0" t="n">
        <v>6.746</v>
      </c>
      <c r="N184" s="0" t="n">
        <v>10.878</v>
      </c>
      <c r="O184" s="0" t="n">
        <v>11.268</v>
      </c>
      <c r="P184" s="0" t="n">
        <v>9.136</v>
      </c>
      <c r="Q184" s="0" t="n">
        <v>7.452</v>
      </c>
      <c r="R184" s="0" t="n">
        <v>3.897</v>
      </c>
      <c r="S184" s="0" t="n">
        <v>3.645</v>
      </c>
      <c r="T184" s="0" t="n">
        <v>4.311</v>
      </c>
      <c r="U184" s="0" t="n">
        <v>6.24</v>
      </c>
      <c r="V184" s="0" t="n">
        <v>7.473</v>
      </c>
      <c r="W184" s="0" t="n">
        <v>7.713</v>
      </c>
      <c r="X184" s="0" t="n">
        <v>8.407</v>
      </c>
      <c r="Y184" s="0" t="n">
        <v>8.23</v>
      </c>
      <c r="Z184" s="0" t="n">
        <v>7.823</v>
      </c>
      <c r="AA184" s="0" t="n">
        <v>7.756</v>
      </c>
      <c r="AB184" s="0" t="n">
        <v>7.835</v>
      </c>
      <c r="AC184" s="0" t="n">
        <v>8.425</v>
      </c>
      <c r="AD184" s="0" t="n">
        <v>8.725</v>
      </c>
      <c r="AE184" s="0" t="n">
        <v>10.75</v>
      </c>
      <c r="AF184" s="0" t="n">
        <v>12.46</v>
      </c>
      <c r="AG184" s="0" t="n">
        <v>14.079</v>
      </c>
      <c r="AH184" s="0" t="n">
        <v>17.512</v>
      </c>
      <c r="AI184" s="0" t="n">
        <v>22.419</v>
      </c>
      <c r="AJ184" s="0" t="n">
        <v>24.107</v>
      </c>
      <c r="AK184" s="0" t="n">
        <v>24.683</v>
      </c>
      <c r="AL184" s="0" t="n">
        <v>27.501</v>
      </c>
      <c r="AM184" s="0" t="n">
        <v>30.939</v>
      </c>
      <c r="AN184" s="0" t="n">
        <v>32.331</v>
      </c>
      <c r="AO184" s="0" t="n">
        <v>34.754</v>
      </c>
      <c r="AP184" s="0" t="n">
        <v>30.122</v>
      </c>
      <c r="AQ184" s="0" t="n">
        <v>30.278</v>
      </c>
      <c r="AR184" s="0" t="n">
        <v>31.589</v>
      </c>
      <c r="AS184" s="0" t="n">
        <v>34.127</v>
      </c>
      <c r="AT184" s="0" t="n">
        <v>37.892</v>
      </c>
      <c r="AU184" s="0" t="n">
        <v>37.901</v>
      </c>
      <c r="AV184" s="0" t="n">
        <v>42.747</v>
      </c>
      <c r="AW184" s="0" t="n">
        <v>47.567</v>
      </c>
      <c r="AX184" s="0" t="n">
        <v>51.819</v>
      </c>
      <c r="AY184" s="0" t="n">
        <v>56.31</v>
      </c>
      <c r="AZ184" s="0" t="n">
        <v>62.056</v>
      </c>
      <c r="BA184" s="0" t="n">
        <v>67.46</v>
      </c>
      <c r="BB184" s="0" t="n">
        <v>73.671</v>
      </c>
      <c r="BC184" s="0" t="n">
        <v>80.968</v>
      </c>
      <c r="BD184" s="0" t="n">
        <v>90.141</v>
      </c>
      <c r="BE184" s="0" t="n">
        <v>2022</v>
      </c>
    </row>
    <row r="185" customFormat="false" ht="15" hidden="false" customHeight="false" outlineLevel="0" collapsed="false">
      <c r="A185" s="0" t="s">
        <v>202</v>
      </c>
      <c r="B185" s="0" t="s">
        <v>430</v>
      </c>
      <c r="C185" s="0" t="s">
        <v>444</v>
      </c>
      <c r="D185" s="0" t="s">
        <v>240</v>
      </c>
      <c r="E185" s="0" t="s">
        <v>241</v>
      </c>
      <c r="F185" s="0" t="s">
        <v>242</v>
      </c>
      <c r="G185" s="0" t="s">
        <v>445</v>
      </c>
      <c r="H185" s="0" t="s">
        <v>445</v>
      </c>
      <c r="I185" s="0" t="s">
        <v>445</v>
      </c>
      <c r="J185" s="0" t="s">
        <v>445</v>
      </c>
      <c r="K185" s="0" t="s">
        <v>445</v>
      </c>
      <c r="L185" s="0" t="s">
        <v>445</v>
      </c>
      <c r="M185" s="0" t="s">
        <v>445</v>
      </c>
      <c r="N185" s="0" t="s">
        <v>445</v>
      </c>
      <c r="O185" s="0" t="s">
        <v>445</v>
      </c>
      <c r="P185" s="0" t="s">
        <v>445</v>
      </c>
      <c r="Q185" s="0" t="s">
        <v>445</v>
      </c>
      <c r="R185" s="0" t="s">
        <v>445</v>
      </c>
      <c r="S185" s="0" t="n">
        <v>22.193</v>
      </c>
      <c r="T185" s="0" t="n">
        <v>35.025</v>
      </c>
      <c r="U185" s="0" t="n">
        <v>38.012</v>
      </c>
      <c r="V185" s="0" t="n">
        <v>38.275</v>
      </c>
      <c r="W185" s="0" t="n">
        <v>46.083</v>
      </c>
      <c r="X185" s="0" t="n">
        <v>51.867</v>
      </c>
      <c r="Y185" s="0" t="n">
        <v>43.315</v>
      </c>
      <c r="Z185" s="0" t="n">
        <v>32.661</v>
      </c>
      <c r="AA185" s="0" t="n">
        <v>32.331</v>
      </c>
      <c r="AB185" s="0" t="n">
        <v>37.863</v>
      </c>
      <c r="AC185" s="0" t="n">
        <v>42.339</v>
      </c>
      <c r="AD185" s="0" t="n">
        <v>50.096</v>
      </c>
      <c r="AE185" s="0" t="n">
        <v>64.747</v>
      </c>
      <c r="AF185" s="0" t="n">
        <v>85.996</v>
      </c>
      <c r="AG185" s="0" t="n">
        <v>107.767</v>
      </c>
      <c r="AH185" s="0" t="n">
        <v>143.26</v>
      </c>
      <c r="AI185" s="0" t="n">
        <v>181.313</v>
      </c>
      <c r="AJ185" s="0" t="n">
        <v>117.079</v>
      </c>
      <c r="AK185" s="0" t="n">
        <v>136.011</v>
      </c>
      <c r="AL185" s="0" t="n">
        <v>163.059</v>
      </c>
      <c r="AM185" s="0" t="n">
        <v>175.781</v>
      </c>
      <c r="AN185" s="0" t="n">
        <v>183.31</v>
      </c>
      <c r="AO185" s="0" t="n">
        <v>133.392</v>
      </c>
      <c r="AP185" s="0" t="n">
        <v>90.922</v>
      </c>
      <c r="AQ185" s="0" t="n">
        <v>93.349</v>
      </c>
      <c r="AR185" s="0" t="n">
        <v>112.127</v>
      </c>
      <c r="AS185" s="0" t="n">
        <v>130.943</v>
      </c>
      <c r="AT185" s="0" t="n">
        <v>154.009</v>
      </c>
      <c r="AU185" s="0" t="n">
        <v>156.63</v>
      </c>
      <c r="AV185" s="0" t="n">
        <v>199.812</v>
      </c>
      <c r="AW185" s="0" t="n">
        <v>160.521</v>
      </c>
      <c r="AX185" s="0" t="n">
        <v>177.198</v>
      </c>
      <c r="AY185" s="0" t="n">
        <v>188.943</v>
      </c>
      <c r="AZ185" s="0" t="n">
        <v>193.602</v>
      </c>
      <c r="BA185" s="0" t="n">
        <v>202.563</v>
      </c>
      <c r="BB185" s="0" t="n">
        <v>214.297</v>
      </c>
      <c r="BC185" s="0" t="n">
        <v>227.047</v>
      </c>
      <c r="BD185" s="0" t="n">
        <v>239.225</v>
      </c>
      <c r="BE185" s="0" t="n">
        <v>2022</v>
      </c>
    </row>
    <row r="186" customFormat="false" ht="15" hidden="false" customHeight="false" outlineLevel="0" collapsed="false">
      <c r="A186" s="0" t="s">
        <v>203</v>
      </c>
      <c r="B186" s="0" t="s">
        <v>431</v>
      </c>
      <c r="C186" s="0" t="s">
        <v>444</v>
      </c>
      <c r="D186" s="0" t="s">
        <v>240</v>
      </c>
      <c r="E186" s="0" t="s">
        <v>241</v>
      </c>
      <c r="F186" s="0" t="s">
        <v>242</v>
      </c>
      <c r="G186" s="0" t="n">
        <v>41.725</v>
      </c>
      <c r="H186" s="0" t="n">
        <v>46.461</v>
      </c>
      <c r="I186" s="0" t="n">
        <v>43.205</v>
      </c>
      <c r="J186" s="0" t="n">
        <v>39.588</v>
      </c>
      <c r="K186" s="0" t="n">
        <v>39.245</v>
      </c>
      <c r="L186" s="0" t="n">
        <v>38.519</v>
      </c>
      <c r="M186" s="0" t="n">
        <v>30.526</v>
      </c>
      <c r="N186" s="0" t="n">
        <v>33.519</v>
      </c>
      <c r="O186" s="0" t="n">
        <v>34.069</v>
      </c>
      <c r="P186" s="0" t="n">
        <v>39.325</v>
      </c>
      <c r="Q186" s="0" t="n">
        <v>50.682</v>
      </c>
      <c r="R186" s="0" t="n">
        <v>49.3</v>
      </c>
      <c r="S186" s="0" t="n">
        <v>51.952</v>
      </c>
      <c r="T186" s="0" t="n">
        <v>52.144</v>
      </c>
      <c r="U186" s="0" t="n">
        <v>57.395</v>
      </c>
      <c r="V186" s="0" t="n">
        <v>63.432</v>
      </c>
      <c r="W186" s="0" t="n">
        <v>72.853</v>
      </c>
      <c r="X186" s="0" t="n">
        <v>77.167</v>
      </c>
      <c r="Y186" s="0" t="n">
        <v>75.304</v>
      </c>
      <c r="Z186" s="0" t="n">
        <v>84.42</v>
      </c>
      <c r="AA186" s="0" t="n">
        <v>102.987</v>
      </c>
      <c r="AB186" s="0" t="n">
        <v>103.312</v>
      </c>
      <c r="AC186" s="0" t="n">
        <v>109.816</v>
      </c>
      <c r="AD186" s="0" t="n">
        <v>124.346</v>
      </c>
      <c r="AE186" s="0" t="n">
        <v>147.812</v>
      </c>
      <c r="AF186" s="0" t="n">
        <v>180.616</v>
      </c>
      <c r="AG186" s="0" t="n">
        <v>222.117</v>
      </c>
      <c r="AH186" s="0" t="n">
        <v>257.883</v>
      </c>
      <c r="AI186" s="0" t="n">
        <v>315.464</v>
      </c>
      <c r="AJ186" s="0" t="n">
        <v>253.547</v>
      </c>
      <c r="AK186" s="0" t="n">
        <v>300.189</v>
      </c>
      <c r="AL186" s="0" t="n">
        <v>360.833</v>
      </c>
      <c r="AM186" s="0" t="n">
        <v>384.61</v>
      </c>
      <c r="AN186" s="0" t="n">
        <v>400.219</v>
      </c>
      <c r="AO186" s="0" t="n">
        <v>414.105</v>
      </c>
      <c r="AP186" s="0" t="n">
        <v>370.276</v>
      </c>
      <c r="AQ186" s="0" t="n">
        <v>369.255</v>
      </c>
      <c r="AR186" s="0" t="n">
        <v>390.517</v>
      </c>
      <c r="AS186" s="0" t="n">
        <v>427.049</v>
      </c>
      <c r="AT186" s="0" t="n">
        <v>417.99</v>
      </c>
      <c r="AU186" s="0" t="n">
        <v>349.473</v>
      </c>
      <c r="AV186" s="0" t="n">
        <v>415.179</v>
      </c>
      <c r="AW186" s="0" t="n">
        <v>507.064</v>
      </c>
      <c r="AX186" s="0" t="n">
        <v>504.173</v>
      </c>
      <c r="AY186" s="0" t="n">
        <v>527.796</v>
      </c>
      <c r="AZ186" s="0" t="n">
        <v>550.24</v>
      </c>
      <c r="BA186" s="0" t="n">
        <v>577.754</v>
      </c>
      <c r="BB186" s="0" t="n">
        <v>609.469</v>
      </c>
      <c r="BC186" s="0" t="n">
        <v>645.345</v>
      </c>
      <c r="BD186" s="0" t="n">
        <v>685.153</v>
      </c>
      <c r="BE186" s="0" t="n">
        <v>2022</v>
      </c>
    </row>
    <row r="187" customFormat="false" ht="15" hidden="false" customHeight="false" outlineLevel="0" collapsed="false">
      <c r="A187" s="0" t="s">
        <v>204</v>
      </c>
      <c r="B187" s="0" t="s">
        <v>432</v>
      </c>
      <c r="C187" s="0" t="s">
        <v>444</v>
      </c>
      <c r="D187" s="0" t="s">
        <v>240</v>
      </c>
      <c r="E187" s="0" t="s">
        <v>241</v>
      </c>
      <c r="F187" s="0" t="s">
        <v>242</v>
      </c>
      <c r="G187" s="0" t="n">
        <v>604.697</v>
      </c>
      <c r="H187" s="0" t="n">
        <v>588.342</v>
      </c>
      <c r="I187" s="0" t="n">
        <v>559.326</v>
      </c>
      <c r="J187" s="0" t="n">
        <v>532.925</v>
      </c>
      <c r="K187" s="0" t="n">
        <v>504.939</v>
      </c>
      <c r="L187" s="0" t="n">
        <v>537.2</v>
      </c>
      <c r="M187" s="0" t="n">
        <v>655.035</v>
      </c>
      <c r="N187" s="0" t="n">
        <v>814.102</v>
      </c>
      <c r="O187" s="0" t="n">
        <v>989.706</v>
      </c>
      <c r="P187" s="67" t="n">
        <v>1007.623</v>
      </c>
      <c r="Q187" s="67" t="n">
        <v>1197.021</v>
      </c>
      <c r="R187" s="67" t="n">
        <v>1248.625</v>
      </c>
      <c r="S187" s="67" t="n">
        <v>1289.587</v>
      </c>
      <c r="T187" s="67" t="n">
        <v>1155.162</v>
      </c>
      <c r="U187" s="67" t="n">
        <v>1241.72</v>
      </c>
      <c r="V187" s="67" t="n">
        <v>1344.504</v>
      </c>
      <c r="W187" s="67" t="n">
        <v>1421.099</v>
      </c>
      <c r="X187" s="67" t="n">
        <v>1561.239</v>
      </c>
      <c r="Y187" s="67" t="n">
        <v>1653.852</v>
      </c>
      <c r="Z187" s="67" t="n">
        <v>1688.248</v>
      </c>
      <c r="AA187" s="67" t="n">
        <v>1668.69</v>
      </c>
      <c r="AB187" s="67" t="n">
        <v>1650.252</v>
      </c>
      <c r="AC187" s="67" t="n">
        <v>1788.549</v>
      </c>
      <c r="AD187" s="67" t="n">
        <v>2056.294</v>
      </c>
      <c r="AE187" s="67" t="n">
        <v>2422.619</v>
      </c>
      <c r="AF187" s="67" t="n">
        <v>2546.038</v>
      </c>
      <c r="AG187" s="67" t="n">
        <v>2712.257</v>
      </c>
      <c r="AH187" s="67" t="n">
        <v>3091.695</v>
      </c>
      <c r="AI187" s="67" t="n">
        <v>2960.39</v>
      </c>
      <c r="AJ187" s="67" t="n">
        <v>2421.476</v>
      </c>
      <c r="AK187" s="67" t="n">
        <v>2487.924</v>
      </c>
      <c r="AL187" s="67" t="n">
        <v>2664.719</v>
      </c>
      <c r="AM187" s="67" t="n">
        <v>2707.571</v>
      </c>
      <c r="AN187" s="67" t="n">
        <v>2786.665</v>
      </c>
      <c r="AO187" s="67" t="n">
        <v>3066.304</v>
      </c>
      <c r="AP187" s="67" t="n">
        <v>2928.558</v>
      </c>
      <c r="AQ187" s="67" t="n">
        <v>2699.086</v>
      </c>
      <c r="AR187" s="67" t="n">
        <v>2682.384</v>
      </c>
      <c r="AS187" s="67" t="n">
        <v>2875.024</v>
      </c>
      <c r="AT187" s="67" t="n">
        <v>2853.074</v>
      </c>
      <c r="AU187" s="67" t="n">
        <v>2699.734</v>
      </c>
      <c r="AV187" s="67" t="n">
        <v>3142.262</v>
      </c>
      <c r="AW187" s="67" t="n">
        <v>3100.109</v>
      </c>
      <c r="AX187" s="67" t="n">
        <v>3344.744</v>
      </c>
      <c r="AY187" s="67" t="n">
        <v>3495.261</v>
      </c>
      <c r="AZ187" s="67" t="n">
        <v>3685.408</v>
      </c>
      <c r="BA187" s="67" t="n">
        <v>3915.566</v>
      </c>
      <c r="BB187" s="67" t="n">
        <v>4144.371</v>
      </c>
      <c r="BC187" s="67" t="n">
        <v>4394.713</v>
      </c>
      <c r="BD187" s="67" t="n">
        <v>4661.463</v>
      </c>
      <c r="BE187" s="0" t="n">
        <v>2022</v>
      </c>
    </row>
    <row r="188" customFormat="false" ht="15" hidden="false" customHeight="false" outlineLevel="0" collapsed="false">
      <c r="A188" s="0" t="s">
        <v>205</v>
      </c>
      <c r="B188" s="0" t="s">
        <v>433</v>
      </c>
      <c r="C188" s="0" t="s">
        <v>444</v>
      </c>
      <c r="D188" s="0" t="s">
        <v>240</v>
      </c>
      <c r="E188" s="0" t="s">
        <v>241</v>
      </c>
      <c r="F188" s="0" t="s">
        <v>242</v>
      </c>
      <c r="G188" s="67" t="n">
        <v>2857.325</v>
      </c>
      <c r="H188" s="67" t="n">
        <v>3207.025</v>
      </c>
      <c r="I188" s="67" t="n">
        <v>3343.8</v>
      </c>
      <c r="J188" s="67" t="n">
        <v>3634.025</v>
      </c>
      <c r="K188" s="67" t="n">
        <v>4037.65</v>
      </c>
      <c r="L188" s="67" t="n">
        <v>4339</v>
      </c>
      <c r="M188" s="67" t="n">
        <v>4579.625</v>
      </c>
      <c r="N188" s="67" t="n">
        <v>4855.25</v>
      </c>
      <c r="O188" s="67" t="n">
        <v>5236.425</v>
      </c>
      <c r="P188" s="67" t="n">
        <v>5641.6</v>
      </c>
      <c r="Q188" s="67" t="n">
        <v>5963.125</v>
      </c>
      <c r="R188" s="67" t="n">
        <v>6158.125</v>
      </c>
      <c r="S188" s="67" t="n">
        <v>6520.325</v>
      </c>
      <c r="T188" s="67" t="n">
        <v>6858.55</v>
      </c>
      <c r="U188" s="67" t="n">
        <v>7287.25</v>
      </c>
      <c r="V188" s="67" t="n">
        <v>7639.75</v>
      </c>
      <c r="W188" s="67" t="n">
        <v>8073.125</v>
      </c>
      <c r="X188" s="67" t="n">
        <v>8577.55</v>
      </c>
      <c r="Y188" s="67" t="n">
        <v>9062.825</v>
      </c>
      <c r="Z188" s="67" t="n">
        <v>9631.175</v>
      </c>
      <c r="AA188" s="67" t="n">
        <v>10250.95</v>
      </c>
      <c r="AB188" s="67" t="n">
        <v>10581.925</v>
      </c>
      <c r="AC188" s="67" t="n">
        <v>10929.1</v>
      </c>
      <c r="AD188" s="67" t="n">
        <v>11456.45</v>
      </c>
      <c r="AE188" s="67" t="n">
        <v>12217.175</v>
      </c>
      <c r="AF188" s="67" t="n">
        <v>13039.2</v>
      </c>
      <c r="AG188" s="67" t="n">
        <v>13815.6</v>
      </c>
      <c r="AH188" s="67" t="n">
        <v>14474.25</v>
      </c>
      <c r="AI188" s="67" t="n">
        <v>14769.85</v>
      </c>
      <c r="AJ188" s="67" t="n">
        <v>14478.05</v>
      </c>
      <c r="AK188" s="67" t="n">
        <v>15048.975</v>
      </c>
      <c r="AL188" s="67" t="n">
        <v>15599.725</v>
      </c>
      <c r="AM188" s="67" t="n">
        <v>16253.95</v>
      </c>
      <c r="AN188" s="67" t="n">
        <v>16880.675</v>
      </c>
      <c r="AO188" s="67" t="n">
        <v>17608.125</v>
      </c>
      <c r="AP188" s="67" t="n">
        <v>18295</v>
      </c>
      <c r="AQ188" s="67" t="n">
        <v>18804.9</v>
      </c>
      <c r="AR188" s="67" t="n">
        <v>19612.1</v>
      </c>
      <c r="AS188" s="67" t="n">
        <v>20656.525</v>
      </c>
      <c r="AT188" s="67" t="n">
        <v>21521.4</v>
      </c>
      <c r="AU188" s="67" t="n">
        <v>21322.925</v>
      </c>
      <c r="AV188" s="67" t="n">
        <v>23594.05</v>
      </c>
      <c r="AW188" s="67" t="n">
        <v>25744.1</v>
      </c>
      <c r="AX188" s="67" t="n">
        <v>27357.825</v>
      </c>
      <c r="AY188" s="67" t="n">
        <v>28781.083</v>
      </c>
      <c r="AZ188" s="67" t="n">
        <v>29839.684</v>
      </c>
      <c r="BA188" s="67" t="n">
        <v>31018.771</v>
      </c>
      <c r="BB188" s="67" t="n">
        <v>32274.458</v>
      </c>
      <c r="BC188" s="67" t="n">
        <v>33582.242</v>
      </c>
      <c r="BD188" s="67" t="n">
        <v>34950.012</v>
      </c>
      <c r="BE188" s="0" t="n">
        <v>2023</v>
      </c>
    </row>
    <row r="189" customFormat="false" ht="15" hidden="false" customHeight="false" outlineLevel="0" collapsed="false">
      <c r="A189" s="0" t="s">
        <v>206</v>
      </c>
      <c r="B189" s="0" t="s">
        <v>434</v>
      </c>
      <c r="C189" s="0" t="s">
        <v>444</v>
      </c>
      <c r="D189" s="0" t="s">
        <v>240</v>
      </c>
      <c r="E189" s="0" t="s">
        <v>241</v>
      </c>
      <c r="F189" s="0" t="s">
        <v>242</v>
      </c>
      <c r="G189" s="0" t="n">
        <v>12.217</v>
      </c>
      <c r="H189" s="0" t="n">
        <v>13.636</v>
      </c>
      <c r="I189" s="0" t="n">
        <v>11.147</v>
      </c>
      <c r="J189" s="0" t="n">
        <v>6.119</v>
      </c>
      <c r="K189" s="0" t="n">
        <v>5.819</v>
      </c>
      <c r="L189" s="0" t="n">
        <v>5.686</v>
      </c>
      <c r="M189" s="0" t="n">
        <v>7.059</v>
      </c>
      <c r="N189" s="0" t="n">
        <v>8.832</v>
      </c>
      <c r="O189" s="0" t="n">
        <v>9.137</v>
      </c>
      <c r="P189" s="0" t="n">
        <v>9.63</v>
      </c>
      <c r="Q189" s="0" t="n">
        <v>11.204</v>
      </c>
      <c r="R189" s="0" t="n">
        <v>13.502</v>
      </c>
      <c r="S189" s="0" t="n">
        <v>15.515</v>
      </c>
      <c r="T189" s="0" t="n">
        <v>18.064</v>
      </c>
      <c r="U189" s="0" t="n">
        <v>21.04</v>
      </c>
      <c r="V189" s="0" t="n">
        <v>23.267</v>
      </c>
      <c r="W189" s="0" t="n">
        <v>24.73</v>
      </c>
      <c r="X189" s="0" t="n">
        <v>26.155</v>
      </c>
      <c r="Y189" s="0" t="n">
        <v>27.704</v>
      </c>
      <c r="Z189" s="0" t="n">
        <v>26.178</v>
      </c>
      <c r="AA189" s="0" t="n">
        <v>24.892</v>
      </c>
      <c r="AB189" s="0" t="n">
        <v>22.802</v>
      </c>
      <c r="AC189" s="0" t="n">
        <v>14.863</v>
      </c>
      <c r="AD189" s="0" t="n">
        <v>13.159</v>
      </c>
      <c r="AE189" s="0" t="n">
        <v>14.959</v>
      </c>
      <c r="AF189" s="0" t="n">
        <v>18.986</v>
      </c>
      <c r="AG189" s="0" t="n">
        <v>21.416</v>
      </c>
      <c r="AH189" s="0" t="n">
        <v>25.603</v>
      </c>
      <c r="AI189" s="0" t="n">
        <v>33.151</v>
      </c>
      <c r="AJ189" s="0" t="n">
        <v>34.565</v>
      </c>
      <c r="AK189" s="0" t="n">
        <v>43.967</v>
      </c>
      <c r="AL189" s="0" t="n">
        <v>52.354</v>
      </c>
      <c r="AM189" s="0" t="n">
        <v>55.938</v>
      </c>
      <c r="AN189" s="0" t="n">
        <v>62.857</v>
      </c>
      <c r="AO189" s="0" t="n">
        <v>62.546</v>
      </c>
      <c r="AP189" s="0" t="n">
        <v>58.218</v>
      </c>
      <c r="AQ189" s="0" t="n">
        <v>57.58</v>
      </c>
      <c r="AR189" s="0" t="n">
        <v>65.068</v>
      </c>
      <c r="AS189" s="0" t="n">
        <v>65.37</v>
      </c>
      <c r="AT189" s="0" t="n">
        <v>62.23</v>
      </c>
      <c r="AU189" s="0" t="n">
        <v>53.666</v>
      </c>
      <c r="AV189" s="0" t="n">
        <v>60.762</v>
      </c>
      <c r="AW189" s="0" t="n">
        <v>70.165</v>
      </c>
      <c r="AX189" s="0" t="n">
        <v>77.241</v>
      </c>
      <c r="AY189" s="0" t="n">
        <v>82.605</v>
      </c>
      <c r="AZ189" s="0" t="n">
        <v>86.294</v>
      </c>
      <c r="BA189" s="0" t="n">
        <v>90.111</v>
      </c>
      <c r="BB189" s="0" t="n">
        <v>94.192</v>
      </c>
      <c r="BC189" s="0" t="n">
        <v>98.607</v>
      </c>
      <c r="BD189" s="0" t="n">
        <v>103.27</v>
      </c>
      <c r="BE189" s="0" t="n">
        <v>2023</v>
      </c>
    </row>
    <row r="190" customFormat="false" ht="15" hidden="false" customHeight="false" outlineLevel="0" collapsed="false">
      <c r="A190" s="0" t="s">
        <v>207</v>
      </c>
      <c r="B190" s="0" t="s">
        <v>435</v>
      </c>
      <c r="C190" s="0" t="s">
        <v>444</v>
      </c>
      <c r="D190" s="0" t="s">
        <v>240</v>
      </c>
      <c r="E190" s="0" t="s">
        <v>241</v>
      </c>
      <c r="F190" s="0" t="s">
        <v>242</v>
      </c>
      <c r="G190" s="0" t="s">
        <v>445</v>
      </c>
      <c r="H190" s="0" t="s">
        <v>445</v>
      </c>
      <c r="I190" s="0" t="s">
        <v>445</v>
      </c>
      <c r="J190" s="0" t="s">
        <v>445</v>
      </c>
      <c r="K190" s="0" t="s">
        <v>445</v>
      </c>
      <c r="L190" s="0" t="s">
        <v>445</v>
      </c>
      <c r="M190" s="0" t="s">
        <v>445</v>
      </c>
      <c r="N190" s="0" t="s">
        <v>445</v>
      </c>
      <c r="O190" s="0" t="s">
        <v>445</v>
      </c>
      <c r="P190" s="0" t="s">
        <v>445</v>
      </c>
      <c r="Q190" s="0" t="s">
        <v>445</v>
      </c>
      <c r="R190" s="0" t="s">
        <v>445</v>
      </c>
      <c r="S190" s="0" t="n">
        <v>4.476</v>
      </c>
      <c r="T190" s="0" t="n">
        <v>6.897</v>
      </c>
      <c r="U190" s="0" t="n">
        <v>8.175</v>
      </c>
      <c r="V190" s="0" t="n">
        <v>12.746</v>
      </c>
      <c r="W190" s="0" t="n">
        <v>17.453</v>
      </c>
      <c r="X190" s="0" t="n">
        <v>18.433</v>
      </c>
      <c r="Y190" s="0" t="n">
        <v>18.738</v>
      </c>
      <c r="Z190" s="0" t="n">
        <v>21.362</v>
      </c>
      <c r="AA190" s="0" t="n">
        <v>17.195</v>
      </c>
      <c r="AB190" s="0" t="n">
        <v>14.581</v>
      </c>
      <c r="AC190" s="0" t="n">
        <v>12.106</v>
      </c>
      <c r="AD190" s="0" t="n">
        <v>12.697</v>
      </c>
      <c r="AE190" s="0" t="n">
        <v>15.045</v>
      </c>
      <c r="AF190" s="0" t="n">
        <v>17.939</v>
      </c>
      <c r="AG190" s="0" t="n">
        <v>21.344</v>
      </c>
      <c r="AH190" s="0" t="n">
        <v>27.963</v>
      </c>
      <c r="AI190" s="0" t="n">
        <v>35.858</v>
      </c>
      <c r="AJ190" s="0" t="n">
        <v>41.945</v>
      </c>
      <c r="AK190" s="0" t="n">
        <v>49.772</v>
      </c>
      <c r="AL190" s="0" t="n">
        <v>60.213</v>
      </c>
      <c r="AM190" s="0" t="n">
        <v>67.52</v>
      </c>
      <c r="AN190" s="0" t="n">
        <v>73.192</v>
      </c>
      <c r="AO190" s="0" t="n">
        <v>80.848</v>
      </c>
      <c r="AP190" s="0" t="n">
        <v>85.662</v>
      </c>
      <c r="AQ190" s="0" t="n">
        <v>85.658</v>
      </c>
      <c r="AR190" s="0" t="n">
        <v>62.081</v>
      </c>
      <c r="AS190" s="0" t="n">
        <v>52.87</v>
      </c>
      <c r="AT190" s="0" t="n">
        <v>60.284</v>
      </c>
      <c r="AU190" s="0" t="n">
        <v>60.225</v>
      </c>
      <c r="AV190" s="0" t="n">
        <v>69.601</v>
      </c>
      <c r="AW190" s="0" t="n">
        <v>81.167</v>
      </c>
      <c r="AX190" s="0" t="n">
        <v>90.882</v>
      </c>
      <c r="AY190" s="0" t="n">
        <v>97.956</v>
      </c>
      <c r="AZ190" s="0" t="n">
        <v>109.853</v>
      </c>
      <c r="BA190" s="0" t="n">
        <v>123.097</v>
      </c>
      <c r="BB190" s="0" t="n">
        <v>137.552</v>
      </c>
      <c r="BC190" s="0" t="n">
        <v>153.74</v>
      </c>
      <c r="BD190" s="0" t="n">
        <v>170.314</v>
      </c>
      <c r="BE190" s="0" t="n">
        <v>2023</v>
      </c>
    </row>
    <row r="191" customFormat="false" ht="15" hidden="false" customHeight="false" outlineLevel="0" collapsed="false">
      <c r="A191" s="0" t="s">
        <v>208</v>
      </c>
      <c r="B191" s="0" t="s">
        <v>436</v>
      </c>
      <c r="C191" s="0" t="s">
        <v>444</v>
      </c>
      <c r="D191" s="0" t="s">
        <v>240</v>
      </c>
      <c r="E191" s="0" t="s">
        <v>241</v>
      </c>
      <c r="F191" s="0" t="s">
        <v>242</v>
      </c>
      <c r="G191" s="0" t="n">
        <v>0.121</v>
      </c>
      <c r="H191" s="0" t="n">
        <v>0.114</v>
      </c>
      <c r="I191" s="0" t="n">
        <v>0.114</v>
      </c>
      <c r="J191" s="0" t="n">
        <v>0.117</v>
      </c>
      <c r="K191" s="0" t="n">
        <v>0.144</v>
      </c>
      <c r="L191" s="0" t="n">
        <v>0.132</v>
      </c>
      <c r="M191" s="0" t="n">
        <v>0.128</v>
      </c>
      <c r="N191" s="0" t="n">
        <v>0.139</v>
      </c>
      <c r="O191" s="0" t="n">
        <v>0.158</v>
      </c>
      <c r="P191" s="0" t="n">
        <v>0.154</v>
      </c>
      <c r="Q191" s="0" t="n">
        <v>0.169</v>
      </c>
      <c r="R191" s="0" t="n">
        <v>0.201</v>
      </c>
      <c r="S191" s="0" t="n">
        <v>0.209</v>
      </c>
      <c r="T191" s="0" t="n">
        <v>0.2</v>
      </c>
      <c r="U191" s="0" t="n">
        <v>0.234</v>
      </c>
      <c r="V191" s="0" t="n">
        <v>0.249</v>
      </c>
      <c r="W191" s="0" t="n">
        <v>0.261</v>
      </c>
      <c r="X191" s="0" t="n">
        <v>0.273</v>
      </c>
      <c r="Y191" s="0" t="n">
        <v>0.262</v>
      </c>
      <c r="Z191" s="0" t="n">
        <v>0.268</v>
      </c>
      <c r="AA191" s="0" t="n">
        <v>0.272</v>
      </c>
      <c r="AB191" s="0" t="n">
        <v>0.257</v>
      </c>
      <c r="AC191" s="0" t="n">
        <v>0.262</v>
      </c>
      <c r="AD191" s="0" t="n">
        <v>0.315</v>
      </c>
      <c r="AE191" s="0" t="n">
        <v>0.365</v>
      </c>
      <c r="AF191" s="0" t="n">
        <v>0.39</v>
      </c>
      <c r="AG191" s="0" t="n">
        <v>0.435</v>
      </c>
      <c r="AH191" s="0" t="n">
        <v>0.517</v>
      </c>
      <c r="AI191" s="0" t="n">
        <v>0.582</v>
      </c>
      <c r="AJ191" s="0" t="n">
        <v>0.59</v>
      </c>
      <c r="AK191" s="0" t="n">
        <v>0.652</v>
      </c>
      <c r="AL191" s="0" t="n">
        <v>0.738</v>
      </c>
      <c r="AM191" s="0" t="n">
        <v>0.736</v>
      </c>
      <c r="AN191" s="0" t="n">
        <v>0.755</v>
      </c>
      <c r="AO191" s="0" t="n">
        <v>0.774</v>
      </c>
      <c r="AP191" s="0" t="n">
        <v>0.744</v>
      </c>
      <c r="AQ191" s="0" t="n">
        <v>0.775</v>
      </c>
      <c r="AR191" s="0" t="n">
        <v>0.88</v>
      </c>
      <c r="AS191" s="0" t="n">
        <v>0.929</v>
      </c>
      <c r="AT191" s="0" t="n">
        <v>0.93</v>
      </c>
      <c r="AU191" s="0" t="n">
        <v>1.008</v>
      </c>
      <c r="AV191" s="0" t="n">
        <v>0.921</v>
      </c>
      <c r="AW191" s="0" t="n">
        <v>1.039</v>
      </c>
      <c r="AX191" s="0" t="n">
        <v>1.169</v>
      </c>
      <c r="AY191" s="0" t="n">
        <v>1.289</v>
      </c>
      <c r="AZ191" s="0" t="n">
        <v>1.4</v>
      </c>
      <c r="BA191" s="0" t="n">
        <v>1.5</v>
      </c>
      <c r="BB191" s="0" t="n">
        <v>1.605</v>
      </c>
      <c r="BC191" s="0" t="n">
        <v>1.709</v>
      </c>
      <c r="BD191" s="0" t="n">
        <v>1.821</v>
      </c>
      <c r="BE191" s="0" t="n">
        <v>2020</v>
      </c>
    </row>
    <row r="192" customFormat="false" ht="15" hidden="false" customHeight="false" outlineLevel="0" collapsed="false">
      <c r="A192" s="0" t="s">
        <v>209</v>
      </c>
      <c r="B192" s="0" t="s">
        <v>437</v>
      </c>
      <c r="C192" s="0" t="s">
        <v>444</v>
      </c>
      <c r="D192" s="0" t="s">
        <v>240</v>
      </c>
      <c r="E192" s="0" t="s">
        <v>241</v>
      </c>
      <c r="F192" s="0" t="s">
        <v>242</v>
      </c>
      <c r="G192" s="0" t="n">
        <v>69.841</v>
      </c>
      <c r="H192" s="0" t="n">
        <v>78.367</v>
      </c>
      <c r="I192" s="0" t="n">
        <v>79.998</v>
      </c>
      <c r="J192" s="0" t="n">
        <v>79.672</v>
      </c>
      <c r="K192" s="0" t="n">
        <v>57.826</v>
      </c>
      <c r="L192" s="0" t="n">
        <v>59.865</v>
      </c>
      <c r="M192" s="0" t="n">
        <v>60.877</v>
      </c>
      <c r="N192" s="0" t="n">
        <v>46.854</v>
      </c>
      <c r="O192" s="0" t="n">
        <v>60.378</v>
      </c>
      <c r="P192" s="0" t="n">
        <v>44.672</v>
      </c>
      <c r="Q192" s="0" t="n">
        <v>48.391</v>
      </c>
      <c r="R192" s="0" t="n">
        <v>53.382</v>
      </c>
      <c r="S192" s="0" t="n">
        <v>60.4</v>
      </c>
      <c r="T192" s="0" t="n">
        <v>59.865</v>
      </c>
      <c r="U192" s="0" t="n">
        <v>58.357</v>
      </c>
      <c r="V192" s="0" t="n">
        <v>77.427</v>
      </c>
      <c r="W192" s="0" t="n">
        <v>70.536</v>
      </c>
      <c r="X192" s="0" t="n">
        <v>85.684</v>
      </c>
      <c r="Y192" s="0" t="n">
        <v>91.836</v>
      </c>
      <c r="Z192" s="0" t="n">
        <v>97.517</v>
      </c>
      <c r="AA192" s="0" t="n">
        <v>117.596</v>
      </c>
      <c r="AB192" s="0" t="n">
        <v>123.119</v>
      </c>
      <c r="AC192" s="0" t="n">
        <v>95.258</v>
      </c>
      <c r="AD192" s="0" t="n">
        <v>83.684</v>
      </c>
      <c r="AE192" s="0" t="n">
        <v>112.254</v>
      </c>
      <c r="AF192" s="0" t="n">
        <v>143.375</v>
      </c>
      <c r="AG192" s="0" t="n">
        <v>178.521</v>
      </c>
      <c r="AH192" s="0" t="n">
        <v>232.857</v>
      </c>
      <c r="AI192" s="0" t="n">
        <v>306.764</v>
      </c>
      <c r="AJ192" s="0" t="n">
        <v>268.624</v>
      </c>
      <c r="AK192" s="0" t="n">
        <v>318.281</v>
      </c>
      <c r="AL192" s="0" t="n">
        <v>316.482</v>
      </c>
      <c r="AM192" s="0" t="n">
        <v>372.592</v>
      </c>
      <c r="AN192" s="0" t="n">
        <v>258.931</v>
      </c>
      <c r="AO192" s="0" t="n">
        <v>214.69</v>
      </c>
      <c r="AP192" s="0" t="n">
        <v>125.449</v>
      </c>
      <c r="AQ192" s="0" t="n">
        <v>112.915</v>
      </c>
      <c r="AR192" s="0" t="n">
        <v>115.883</v>
      </c>
      <c r="AS192" s="0" t="n">
        <v>102.021</v>
      </c>
      <c r="AT192" s="0" t="n">
        <v>73.003</v>
      </c>
      <c r="AU192" s="0" t="n">
        <v>43.788</v>
      </c>
      <c r="AV192" s="0" t="n">
        <v>57.666</v>
      </c>
      <c r="AW192" s="0" t="n">
        <v>92.104</v>
      </c>
      <c r="AX192" s="0" t="n">
        <v>97.116</v>
      </c>
      <c r="AY192" s="0" t="n">
        <v>102.328</v>
      </c>
      <c r="AZ192" s="0" t="n">
        <v>105.876</v>
      </c>
      <c r="BA192" s="0" t="s">
        <v>445</v>
      </c>
      <c r="BB192" s="0" t="s">
        <v>445</v>
      </c>
      <c r="BC192" s="0" t="s">
        <v>445</v>
      </c>
      <c r="BD192" s="0" t="s">
        <v>445</v>
      </c>
      <c r="BE192" s="0" t="n">
        <v>2018</v>
      </c>
    </row>
    <row r="193" customFormat="false" ht="15" hidden="false" customHeight="false" outlineLevel="0" collapsed="false">
      <c r="A193" s="0" t="s">
        <v>211</v>
      </c>
      <c r="B193" s="0" t="s">
        <v>438</v>
      </c>
      <c r="C193" s="0" t="s">
        <v>444</v>
      </c>
      <c r="D193" s="0" t="s">
        <v>240</v>
      </c>
      <c r="E193" s="0" t="s">
        <v>241</v>
      </c>
      <c r="F193" s="0" t="s">
        <v>242</v>
      </c>
      <c r="G193" s="0" t="n">
        <v>35.357</v>
      </c>
      <c r="H193" s="0" t="n">
        <v>17.617</v>
      </c>
      <c r="I193" s="0" t="n">
        <v>23.369</v>
      </c>
      <c r="J193" s="0" t="n">
        <v>35.204</v>
      </c>
      <c r="K193" s="0" t="n">
        <v>61.171</v>
      </c>
      <c r="L193" s="0" t="n">
        <v>19.045</v>
      </c>
      <c r="M193" s="0" t="n">
        <v>43.009</v>
      </c>
      <c r="N193" s="0" t="n">
        <v>53.385</v>
      </c>
      <c r="O193" s="0" t="n">
        <v>29.501</v>
      </c>
      <c r="P193" s="0" t="n">
        <v>7.991</v>
      </c>
      <c r="Q193" s="0" t="n">
        <v>8.217</v>
      </c>
      <c r="R193" s="0" t="n">
        <v>9.704</v>
      </c>
      <c r="S193" s="0" t="n">
        <v>12.528</v>
      </c>
      <c r="T193" s="0" t="n">
        <v>16.736</v>
      </c>
      <c r="U193" s="0" t="n">
        <v>20.712</v>
      </c>
      <c r="V193" s="0" t="n">
        <v>26.407</v>
      </c>
      <c r="W193" s="0" t="n">
        <v>31.352</v>
      </c>
      <c r="X193" s="0" t="n">
        <v>34.146</v>
      </c>
      <c r="Y193" s="0" t="n">
        <v>34.58</v>
      </c>
      <c r="Z193" s="0" t="n">
        <v>36.444</v>
      </c>
      <c r="AA193" s="0" t="n">
        <v>39.585</v>
      </c>
      <c r="AB193" s="0" t="n">
        <v>41.297</v>
      </c>
      <c r="AC193" s="0" t="n">
        <v>44.563</v>
      </c>
      <c r="AD193" s="0" t="n">
        <v>50.233</v>
      </c>
      <c r="AE193" s="0" t="n">
        <v>62.877</v>
      </c>
      <c r="AF193" s="0" t="n">
        <v>73.197</v>
      </c>
      <c r="AG193" s="0" t="n">
        <v>84.301</v>
      </c>
      <c r="AH193" s="0" t="n">
        <v>98.426</v>
      </c>
      <c r="AI193" s="0" t="n">
        <v>124.756</v>
      </c>
      <c r="AJ193" s="0" t="n">
        <v>129.022</v>
      </c>
      <c r="AK193" s="0" t="n">
        <v>143.212</v>
      </c>
      <c r="AL193" s="0" t="n">
        <v>171.312</v>
      </c>
      <c r="AM193" s="0" t="n">
        <v>195.169</v>
      </c>
      <c r="AN193" s="0" t="n">
        <v>212.728</v>
      </c>
      <c r="AO193" s="0" t="n">
        <v>232.888</v>
      </c>
      <c r="AP193" s="0" t="n">
        <v>236.795</v>
      </c>
      <c r="AQ193" s="0" t="n">
        <v>252.146</v>
      </c>
      <c r="AR193" s="0" t="n">
        <v>277.071</v>
      </c>
      <c r="AS193" s="0" t="n">
        <v>304.47</v>
      </c>
      <c r="AT193" s="0" t="n">
        <v>331.818</v>
      </c>
      <c r="AU193" s="0" t="n">
        <v>346.31</v>
      </c>
      <c r="AV193" s="0" t="n">
        <v>370.076</v>
      </c>
      <c r="AW193" s="0" t="n">
        <v>407.965</v>
      </c>
      <c r="AX193" s="0" t="n">
        <v>433.702</v>
      </c>
      <c r="AY193" s="0" t="n">
        <v>465.814</v>
      </c>
      <c r="AZ193" s="0" t="n">
        <v>505.531</v>
      </c>
      <c r="BA193" s="0" t="n">
        <v>546.491</v>
      </c>
      <c r="BB193" s="0" t="n">
        <v>589.854</v>
      </c>
      <c r="BC193" s="0" t="n">
        <v>635.648</v>
      </c>
      <c r="BD193" s="0" t="n">
        <v>684.01</v>
      </c>
      <c r="BE193" s="0" t="n">
        <v>2023</v>
      </c>
    </row>
    <row r="194" customFormat="false" ht="15" hidden="false" customHeight="false" outlineLevel="0" collapsed="false">
      <c r="A194" s="0" t="s">
        <v>439</v>
      </c>
      <c r="B194" s="5" t="s">
        <v>213</v>
      </c>
      <c r="C194" s="0" t="s">
        <v>444</v>
      </c>
      <c r="D194" s="0" t="s">
        <v>240</v>
      </c>
      <c r="E194" s="0" t="s">
        <v>241</v>
      </c>
      <c r="F194" s="0" t="s">
        <v>242</v>
      </c>
      <c r="G194" s="0" t="s">
        <v>445</v>
      </c>
      <c r="H194" s="0" t="s">
        <v>445</v>
      </c>
      <c r="I194" s="0" t="s">
        <v>445</v>
      </c>
      <c r="J194" s="0" t="s">
        <v>445</v>
      </c>
      <c r="K194" s="0" t="s">
        <v>445</v>
      </c>
      <c r="L194" s="0" t="s">
        <v>445</v>
      </c>
      <c r="M194" s="0" t="s">
        <v>445</v>
      </c>
      <c r="N194" s="0" t="s">
        <v>445</v>
      </c>
      <c r="O194" s="0" t="s">
        <v>445</v>
      </c>
      <c r="P194" s="0" t="s">
        <v>445</v>
      </c>
      <c r="Q194" s="0" t="s">
        <v>445</v>
      </c>
      <c r="R194" s="0" t="s">
        <v>445</v>
      </c>
      <c r="S194" s="0" t="s">
        <v>445</v>
      </c>
      <c r="T194" s="0" t="s">
        <v>445</v>
      </c>
      <c r="U194" s="0" t="n">
        <v>2.843</v>
      </c>
      <c r="V194" s="0" t="n">
        <v>3.283</v>
      </c>
      <c r="W194" s="0" t="n">
        <v>3.41</v>
      </c>
      <c r="X194" s="0" t="n">
        <v>3.76</v>
      </c>
      <c r="Y194" s="0" t="n">
        <v>4.068</v>
      </c>
      <c r="Z194" s="0" t="n">
        <v>4.271</v>
      </c>
      <c r="AA194" s="0" t="n">
        <v>4.314</v>
      </c>
      <c r="AB194" s="0" t="n">
        <v>4.004</v>
      </c>
      <c r="AC194" s="0" t="n">
        <v>3.556</v>
      </c>
      <c r="AD194" s="0" t="n">
        <v>3.968</v>
      </c>
      <c r="AE194" s="0" t="n">
        <v>4.603</v>
      </c>
      <c r="AF194" s="0" t="n">
        <v>5.126</v>
      </c>
      <c r="AG194" s="0" t="n">
        <v>5.348</v>
      </c>
      <c r="AH194" s="0" t="n">
        <v>5.816</v>
      </c>
      <c r="AI194" s="0" t="n">
        <v>7.31</v>
      </c>
      <c r="AJ194" s="0" t="n">
        <v>8.086</v>
      </c>
      <c r="AK194" s="0" t="n">
        <v>9.682</v>
      </c>
      <c r="AL194" s="0" t="n">
        <v>11.186</v>
      </c>
      <c r="AM194" s="0" t="n">
        <v>12.208</v>
      </c>
      <c r="AN194" s="0" t="n">
        <v>13.516</v>
      </c>
      <c r="AO194" s="0" t="n">
        <v>13.99</v>
      </c>
      <c r="AP194" s="0" t="n">
        <v>13.972</v>
      </c>
      <c r="AQ194" s="0" t="n">
        <v>15.405</v>
      </c>
      <c r="AR194" s="0" t="n">
        <v>16.128</v>
      </c>
      <c r="AS194" s="0" t="n">
        <v>16.277</v>
      </c>
      <c r="AT194" s="0" t="n">
        <v>17.134</v>
      </c>
      <c r="AU194" s="0" t="n">
        <v>15.532</v>
      </c>
      <c r="AV194" s="0" t="n">
        <v>18.109</v>
      </c>
      <c r="AW194" s="0" t="n">
        <v>19.166</v>
      </c>
      <c r="AX194" s="0" t="n">
        <v>18.602</v>
      </c>
      <c r="AY194" s="0" t="s">
        <v>445</v>
      </c>
      <c r="AZ194" s="0" t="s">
        <v>445</v>
      </c>
      <c r="BA194" s="0" t="s">
        <v>445</v>
      </c>
      <c r="BB194" s="0" t="s">
        <v>445</v>
      </c>
      <c r="BC194" s="0" t="s">
        <v>445</v>
      </c>
      <c r="BD194" s="0" t="s">
        <v>445</v>
      </c>
      <c r="BE194" s="0" t="n">
        <v>2022</v>
      </c>
    </row>
    <row r="195" customFormat="false" ht="15" hidden="false" customHeight="false" outlineLevel="0" collapsed="false">
      <c r="A195" s="0" t="s">
        <v>214</v>
      </c>
      <c r="B195" s="0" t="s">
        <v>440</v>
      </c>
      <c r="C195" s="0" t="s">
        <v>444</v>
      </c>
      <c r="D195" s="0" t="s">
        <v>240</v>
      </c>
      <c r="E195" s="0" t="s">
        <v>241</v>
      </c>
      <c r="F195" s="0" t="s">
        <v>242</v>
      </c>
      <c r="G195" s="0" t="s">
        <v>445</v>
      </c>
      <c r="H195" s="0" t="s">
        <v>445</v>
      </c>
      <c r="I195" s="0" t="s">
        <v>445</v>
      </c>
      <c r="J195" s="0" t="s">
        <v>445</v>
      </c>
      <c r="K195" s="0" t="s">
        <v>445</v>
      </c>
      <c r="L195" s="0" t="s">
        <v>445</v>
      </c>
      <c r="M195" s="0" t="s">
        <v>445</v>
      </c>
      <c r="N195" s="0" t="s">
        <v>445</v>
      </c>
      <c r="O195" s="0" t="s">
        <v>445</v>
      </c>
      <c r="P195" s="0" t="s">
        <v>445</v>
      </c>
      <c r="Q195" s="0" t="n">
        <v>12.644</v>
      </c>
      <c r="R195" s="0" t="n">
        <v>14.665</v>
      </c>
      <c r="S195" s="0" t="n">
        <v>17.959</v>
      </c>
      <c r="T195" s="0" t="n">
        <v>21.737</v>
      </c>
      <c r="U195" s="0" t="n">
        <v>28.019</v>
      </c>
      <c r="V195" s="0" t="n">
        <v>12.796</v>
      </c>
      <c r="W195" s="0" t="n">
        <v>6.496</v>
      </c>
      <c r="X195" s="0" t="n">
        <v>6.838</v>
      </c>
      <c r="Y195" s="0" t="n">
        <v>6.322</v>
      </c>
      <c r="Z195" s="0" t="n">
        <v>7.639</v>
      </c>
      <c r="AA195" s="0" t="n">
        <v>9.679</v>
      </c>
      <c r="AB195" s="0" t="n">
        <v>9.853</v>
      </c>
      <c r="AC195" s="0" t="n">
        <v>10.693</v>
      </c>
      <c r="AD195" s="0" t="n">
        <v>11.778</v>
      </c>
      <c r="AE195" s="0" t="n">
        <v>13.868</v>
      </c>
      <c r="AF195" s="0" t="n">
        <v>16.732</v>
      </c>
      <c r="AG195" s="0" t="n">
        <v>19.063</v>
      </c>
      <c r="AH195" s="0" t="n">
        <v>21.651</v>
      </c>
      <c r="AI195" s="0" t="n">
        <v>26.911</v>
      </c>
      <c r="AJ195" s="0" t="n">
        <v>25.13</v>
      </c>
      <c r="AK195" s="0" t="n">
        <v>30.907</v>
      </c>
      <c r="AL195" s="0" t="n">
        <v>32.726</v>
      </c>
      <c r="AM195" s="0" t="n">
        <v>35.401</v>
      </c>
      <c r="AN195" s="0" t="n">
        <v>40.415</v>
      </c>
      <c r="AO195" s="0" t="n">
        <v>43.229</v>
      </c>
      <c r="AP195" s="0" t="n">
        <v>42.444</v>
      </c>
      <c r="AQ195" s="0" t="n">
        <v>31.318</v>
      </c>
      <c r="AR195" s="0" t="n">
        <v>26.842</v>
      </c>
      <c r="AS195" s="0" t="n">
        <v>21.606</v>
      </c>
      <c r="AT195" s="0" t="n">
        <v>21.888</v>
      </c>
      <c r="AU195" s="0" t="n">
        <v>20.22</v>
      </c>
      <c r="AV195" s="0" t="n">
        <v>19.394</v>
      </c>
      <c r="AW195" s="0" t="n">
        <v>23.534</v>
      </c>
      <c r="AX195" s="0" t="n">
        <v>18.424</v>
      </c>
      <c r="AY195" s="0" t="n">
        <v>16.94</v>
      </c>
      <c r="AZ195" s="0" t="n">
        <v>17.176</v>
      </c>
      <c r="BA195" s="0" t="n">
        <v>19.661</v>
      </c>
      <c r="BB195" s="0" t="n">
        <v>22.865</v>
      </c>
      <c r="BC195" s="0" t="n">
        <v>24.978</v>
      </c>
      <c r="BD195" s="0" t="n">
        <v>26.754</v>
      </c>
      <c r="BE195" s="0" t="n">
        <v>2022</v>
      </c>
    </row>
    <row r="196" customFormat="false" ht="15" hidden="false" customHeight="false" outlineLevel="0" collapsed="false">
      <c r="A196" s="0" t="s">
        <v>215</v>
      </c>
      <c r="B196" s="0" t="s">
        <v>441</v>
      </c>
      <c r="C196" s="0" t="s">
        <v>444</v>
      </c>
      <c r="D196" s="0" t="s">
        <v>240</v>
      </c>
      <c r="E196" s="0" t="s">
        <v>241</v>
      </c>
      <c r="F196" s="0" t="s">
        <v>242</v>
      </c>
      <c r="G196" s="0" t="n">
        <v>4.246</v>
      </c>
      <c r="H196" s="0" t="n">
        <v>4.385</v>
      </c>
      <c r="I196" s="0" t="n">
        <v>4.232</v>
      </c>
      <c r="J196" s="0" t="n">
        <v>3.653</v>
      </c>
      <c r="K196" s="0" t="n">
        <v>3.003</v>
      </c>
      <c r="L196" s="0" t="n">
        <v>2.848</v>
      </c>
      <c r="M196" s="0" t="n">
        <v>1.962</v>
      </c>
      <c r="N196" s="0" t="n">
        <v>2.431</v>
      </c>
      <c r="O196" s="0" t="n">
        <v>4.095</v>
      </c>
      <c r="P196" s="0" t="n">
        <v>4.365</v>
      </c>
      <c r="Q196" s="0" t="n">
        <v>4.085</v>
      </c>
      <c r="R196" s="0" t="n">
        <v>3.69</v>
      </c>
      <c r="S196" s="0" t="n">
        <v>3.614</v>
      </c>
      <c r="T196" s="0" t="n">
        <v>3.549</v>
      </c>
      <c r="U196" s="0" t="n">
        <v>3.657</v>
      </c>
      <c r="V196" s="0" t="n">
        <v>3.799</v>
      </c>
      <c r="W196" s="0" t="n">
        <v>3.599</v>
      </c>
      <c r="X196" s="0" t="n">
        <v>4.303</v>
      </c>
      <c r="Y196" s="0" t="n">
        <v>3.538</v>
      </c>
      <c r="Z196" s="0" t="n">
        <v>3.405</v>
      </c>
      <c r="AA196" s="0" t="n">
        <v>3.601</v>
      </c>
      <c r="AB196" s="0" t="n">
        <v>3.87</v>
      </c>
      <c r="AC196" s="0" t="n">
        <v>4.194</v>
      </c>
      <c r="AD196" s="0" t="n">
        <v>4.902</v>
      </c>
      <c r="AE196" s="0" t="n">
        <v>6.221</v>
      </c>
      <c r="AF196" s="0" t="n">
        <v>8.329</v>
      </c>
      <c r="AG196" s="0" t="n">
        <v>12.762</v>
      </c>
      <c r="AH196" s="0" t="n">
        <v>14.06</v>
      </c>
      <c r="AI196" s="0" t="n">
        <v>17.914</v>
      </c>
      <c r="AJ196" s="0" t="n">
        <v>15.332</v>
      </c>
      <c r="AK196" s="0" t="n">
        <v>20.264</v>
      </c>
      <c r="AL196" s="0" t="n">
        <v>23.455</v>
      </c>
      <c r="AM196" s="0" t="n">
        <v>25.502</v>
      </c>
      <c r="AN196" s="0" t="n">
        <v>28.042</v>
      </c>
      <c r="AO196" s="0" t="n">
        <v>27.145</v>
      </c>
      <c r="AP196" s="0" t="n">
        <v>21.245</v>
      </c>
      <c r="AQ196" s="0" t="n">
        <v>20.965</v>
      </c>
      <c r="AR196" s="0" t="n">
        <v>25.874</v>
      </c>
      <c r="AS196" s="0" t="n">
        <v>26.312</v>
      </c>
      <c r="AT196" s="0" t="n">
        <v>23.309</v>
      </c>
      <c r="AU196" s="0" t="n">
        <v>18.138</v>
      </c>
      <c r="AV196" s="0" t="n">
        <v>22.096</v>
      </c>
      <c r="AW196" s="0" t="n">
        <v>29.122</v>
      </c>
      <c r="AX196" s="0" t="n">
        <v>28.406</v>
      </c>
      <c r="AY196" s="0" t="n">
        <v>29.872</v>
      </c>
      <c r="AZ196" s="0" t="n">
        <v>32.41</v>
      </c>
      <c r="BA196" s="0" t="n">
        <v>35.064</v>
      </c>
      <c r="BB196" s="0" t="n">
        <v>38.035</v>
      </c>
      <c r="BC196" s="0" t="n">
        <v>41.233</v>
      </c>
      <c r="BD196" s="0" t="n">
        <v>44.601</v>
      </c>
      <c r="BE196" s="0" t="n">
        <v>2022</v>
      </c>
    </row>
    <row r="197" customFormat="false" ht="15" hidden="false" customHeight="false" outlineLevel="0" collapsed="false">
      <c r="A197" s="0" t="s">
        <v>216</v>
      </c>
      <c r="B197" s="0" t="s">
        <v>442</v>
      </c>
      <c r="C197" s="0" t="s">
        <v>444</v>
      </c>
      <c r="D197" s="0" t="s">
        <v>240</v>
      </c>
      <c r="E197" s="0" t="s">
        <v>241</v>
      </c>
      <c r="F197" s="0" t="s">
        <v>242</v>
      </c>
      <c r="G197" s="0" t="s">
        <v>445</v>
      </c>
      <c r="H197" s="0" t="s">
        <v>445</v>
      </c>
      <c r="I197" s="0" t="s">
        <v>445</v>
      </c>
      <c r="J197" s="0" t="s">
        <v>445</v>
      </c>
      <c r="K197" s="0" t="s">
        <v>445</v>
      </c>
      <c r="L197" s="0" t="s">
        <v>445</v>
      </c>
      <c r="M197" s="0" t="s">
        <v>445</v>
      </c>
      <c r="N197" s="0" t="s">
        <v>445</v>
      </c>
      <c r="O197" s="0" t="s">
        <v>445</v>
      </c>
      <c r="P197" s="0" t="s">
        <v>445</v>
      </c>
      <c r="Q197" s="0" t="n">
        <v>10.144</v>
      </c>
      <c r="R197" s="0" t="n">
        <v>9.45</v>
      </c>
      <c r="S197" s="0" t="n">
        <v>7.793</v>
      </c>
      <c r="T197" s="0" t="n">
        <v>7.569</v>
      </c>
      <c r="U197" s="0" t="n">
        <v>7.959</v>
      </c>
      <c r="V197" s="0" t="n">
        <v>8.263</v>
      </c>
      <c r="W197" s="0" t="n">
        <v>10.117</v>
      </c>
      <c r="X197" s="0" t="n">
        <v>10.386</v>
      </c>
      <c r="Y197" s="0" t="n">
        <v>12.099</v>
      </c>
      <c r="Z197" s="0" t="n">
        <v>11.769</v>
      </c>
      <c r="AA197" s="0" t="n">
        <v>11.34</v>
      </c>
      <c r="AB197" s="0" t="n">
        <v>11.244</v>
      </c>
      <c r="AC197" s="0" t="n">
        <v>10.735</v>
      </c>
      <c r="AD197" s="0" t="n">
        <v>9.574</v>
      </c>
      <c r="AE197" s="0" t="n">
        <v>9.465</v>
      </c>
      <c r="AF197" s="0" t="n">
        <v>9.046</v>
      </c>
      <c r="AG197" s="0" t="n">
        <v>8.141</v>
      </c>
      <c r="AH197" s="0" t="n">
        <v>7.785</v>
      </c>
      <c r="AI197" s="0" t="n">
        <v>6.707</v>
      </c>
      <c r="AJ197" s="0" t="n">
        <v>9.666</v>
      </c>
      <c r="AK197" s="0" t="n">
        <v>12.042</v>
      </c>
      <c r="AL197" s="0" t="n">
        <v>14.1</v>
      </c>
      <c r="AM197" s="0" t="n">
        <v>17.116</v>
      </c>
      <c r="AN197" s="0" t="n">
        <v>19.093</v>
      </c>
      <c r="AO197" s="0" t="n">
        <v>19.499</v>
      </c>
      <c r="AP197" s="0" t="n">
        <v>19.969</v>
      </c>
      <c r="AQ197" s="0" t="n">
        <v>20.555</v>
      </c>
      <c r="AR197" s="0" t="n">
        <v>22.046</v>
      </c>
      <c r="AS197" s="0" t="n">
        <v>37.065</v>
      </c>
      <c r="AT197" s="0" t="n">
        <v>26.033</v>
      </c>
      <c r="AU197" s="0" t="n">
        <v>26.878</v>
      </c>
      <c r="AV197" s="0" t="n">
        <v>36.016</v>
      </c>
      <c r="AW197" s="0" t="n">
        <v>31.291</v>
      </c>
      <c r="AX197" s="0" t="n">
        <v>32.216</v>
      </c>
      <c r="AY197" s="0" t="n">
        <v>34.405</v>
      </c>
      <c r="AZ197" s="0" t="n">
        <v>35.312</v>
      </c>
      <c r="BA197" s="0" t="n">
        <v>36.424</v>
      </c>
      <c r="BB197" s="0" t="n">
        <v>37.541</v>
      </c>
      <c r="BC197" s="0" t="n">
        <v>38.749</v>
      </c>
      <c r="BD197" s="0" t="n">
        <v>39.923</v>
      </c>
      <c r="BE197" s="0" t="n">
        <v>2022</v>
      </c>
    </row>
    <row r="199" customFormat="false" ht="15" hidden="false" customHeight="false" outlineLevel="0" collapsed="false">
      <c r="B199" s="0" t="s">
        <v>443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E1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G111" activePane="bottomRight" state="frozen"/>
      <selection pane="topLeft" activeCell="A1" activeCellId="0" sqref="A1"/>
      <selection pane="topRight" activeCell="G1" activeCellId="0" sqref="G1"/>
      <selection pane="bottomLeft" activeCell="A111" activeCellId="0" sqref="A111"/>
      <selection pane="bottomRight" activeCell="O125" activeCellId="0" sqref="O125"/>
    </sheetView>
  </sheetViews>
  <sheetFormatPr defaultColWidth="8.8359375" defaultRowHeight="15" zeroHeight="false" outlineLevelRow="0" outlineLevelCol="0"/>
  <sheetData>
    <row r="1" customFormat="false" ht="15" hidden="false" customHeight="false" outlineLevel="0" collapsed="false">
      <c r="A1" s="0" t="s">
        <v>231</v>
      </c>
      <c r="B1" s="0" t="s">
        <v>232</v>
      </c>
      <c r="C1" s="0" t="s">
        <v>233</v>
      </c>
      <c r="D1" s="0" t="s">
        <v>234</v>
      </c>
      <c r="E1" s="0" t="s">
        <v>235</v>
      </c>
      <c r="F1" s="0" t="s">
        <v>236</v>
      </c>
      <c r="G1" s="0" t="n">
        <v>1980</v>
      </c>
      <c r="H1" s="0" t="n">
        <v>1981</v>
      </c>
      <c r="I1" s="0" t="n">
        <v>1982</v>
      </c>
      <c r="J1" s="0" t="n">
        <v>1983</v>
      </c>
      <c r="K1" s="0" t="n">
        <v>1984</v>
      </c>
      <c r="L1" s="0" t="n">
        <v>1985</v>
      </c>
      <c r="M1" s="0" t="n">
        <v>1986</v>
      </c>
      <c r="N1" s="0" t="n">
        <v>1987</v>
      </c>
      <c r="O1" s="0" t="n">
        <v>1988</v>
      </c>
      <c r="P1" s="0" t="n">
        <v>1989</v>
      </c>
      <c r="Q1" s="0" t="n">
        <v>1990</v>
      </c>
      <c r="R1" s="0" t="n">
        <v>1991</v>
      </c>
      <c r="S1" s="0" t="n">
        <v>1992</v>
      </c>
      <c r="T1" s="0" t="n">
        <v>1993</v>
      </c>
      <c r="U1" s="0" t="n">
        <v>1994</v>
      </c>
      <c r="V1" s="0" t="n">
        <v>1995</v>
      </c>
      <c r="W1" s="0" t="n">
        <v>1996</v>
      </c>
      <c r="X1" s="0" t="n">
        <v>1997</v>
      </c>
      <c r="Y1" s="0" t="n">
        <v>1998</v>
      </c>
      <c r="Z1" s="0" t="n">
        <v>1999</v>
      </c>
      <c r="AA1" s="0" t="n">
        <v>2000</v>
      </c>
      <c r="AB1" s="0" t="n">
        <v>2001</v>
      </c>
      <c r="AC1" s="0" t="n">
        <v>2002</v>
      </c>
      <c r="AD1" s="0" t="n">
        <v>2003</v>
      </c>
      <c r="AE1" s="0" t="n">
        <v>2004</v>
      </c>
      <c r="AF1" s="0" t="n">
        <v>2005</v>
      </c>
      <c r="AG1" s="0" t="n">
        <v>2006</v>
      </c>
      <c r="AH1" s="0" t="n">
        <v>2007</v>
      </c>
      <c r="AI1" s="0" t="n">
        <v>2008</v>
      </c>
      <c r="AJ1" s="0" t="n">
        <v>2009</v>
      </c>
      <c r="AK1" s="0" t="n">
        <v>2010</v>
      </c>
      <c r="AL1" s="0" t="n">
        <v>2011</v>
      </c>
      <c r="AM1" s="0" t="n">
        <v>2012</v>
      </c>
      <c r="AN1" s="0" t="n">
        <v>2013</v>
      </c>
      <c r="AO1" s="0" t="n">
        <v>2014</v>
      </c>
      <c r="AP1" s="0" t="n">
        <v>2015</v>
      </c>
      <c r="AQ1" s="0" t="n">
        <v>2016</v>
      </c>
      <c r="AR1" s="0" t="n">
        <v>2017</v>
      </c>
      <c r="AS1" s="0" t="n">
        <v>2018</v>
      </c>
      <c r="AT1" s="0" t="n">
        <v>2019</v>
      </c>
      <c r="AU1" s="0" t="n">
        <v>2020</v>
      </c>
      <c r="AV1" s="0" t="n">
        <v>2021</v>
      </c>
      <c r="AW1" s="0" t="n">
        <v>2022</v>
      </c>
      <c r="AX1" s="0" t="n">
        <v>2023</v>
      </c>
      <c r="AY1" s="0" t="n">
        <v>2024</v>
      </c>
      <c r="AZ1" s="0" t="n">
        <v>2025</v>
      </c>
      <c r="BA1" s="0" t="n">
        <v>2026</v>
      </c>
      <c r="BB1" s="0" t="n">
        <v>2027</v>
      </c>
      <c r="BC1" s="0" t="n">
        <v>2028</v>
      </c>
      <c r="BD1" s="0" t="n">
        <v>2029</v>
      </c>
      <c r="BE1" s="0" t="s">
        <v>237</v>
      </c>
    </row>
    <row r="2" customFormat="false" ht="15" hidden="false" customHeight="false" outlineLevel="0" collapsed="false">
      <c r="A2" s="0" t="s">
        <v>9</v>
      </c>
      <c r="B2" s="0" t="s">
        <v>238</v>
      </c>
      <c r="C2" s="0" t="s">
        <v>446</v>
      </c>
      <c r="D2" s="0" t="s">
        <v>447</v>
      </c>
      <c r="E2" s="0" t="s">
        <v>234</v>
      </c>
      <c r="F2" s="0" t="s">
        <v>448</v>
      </c>
      <c r="G2" s="0" t="s">
        <v>445</v>
      </c>
      <c r="H2" s="0" t="s">
        <v>445</v>
      </c>
      <c r="I2" s="0" t="s">
        <v>445</v>
      </c>
      <c r="J2" s="0" t="s">
        <v>445</v>
      </c>
      <c r="K2" s="0" t="s">
        <v>445</v>
      </c>
      <c r="L2" s="0" t="s">
        <v>445</v>
      </c>
      <c r="M2" s="0" t="s">
        <v>445</v>
      </c>
      <c r="N2" s="0" t="s">
        <v>445</v>
      </c>
      <c r="O2" s="0" t="s">
        <v>445</v>
      </c>
      <c r="P2" s="0" t="s">
        <v>445</v>
      </c>
      <c r="Q2" s="0" t="s">
        <v>445</v>
      </c>
      <c r="R2" s="0" t="s">
        <v>445</v>
      </c>
      <c r="S2" s="0" t="s">
        <v>445</v>
      </c>
      <c r="T2" s="0" t="s">
        <v>445</v>
      </c>
      <c r="U2" s="0" t="s">
        <v>445</v>
      </c>
      <c r="V2" s="0" t="s">
        <v>445</v>
      </c>
      <c r="W2" s="0" t="s">
        <v>445</v>
      </c>
      <c r="X2" s="0" t="s">
        <v>445</v>
      </c>
      <c r="Y2" s="0" t="s">
        <v>445</v>
      </c>
      <c r="Z2" s="0" t="s">
        <v>445</v>
      </c>
      <c r="AA2" s="0" t="s">
        <v>445</v>
      </c>
      <c r="AB2" s="0" t="s">
        <v>445</v>
      </c>
      <c r="AC2" s="0" t="s">
        <v>445</v>
      </c>
      <c r="AD2" s="0" t="n">
        <v>8.692</v>
      </c>
      <c r="AE2" s="0" t="n">
        <v>0.671</v>
      </c>
      <c r="AF2" s="0" t="n">
        <v>11.83</v>
      </c>
      <c r="AG2" s="0" t="n">
        <v>5.361</v>
      </c>
      <c r="AH2" s="0" t="n">
        <v>13.34</v>
      </c>
      <c r="AI2" s="0" t="n">
        <v>3.863</v>
      </c>
      <c r="AJ2" s="0" t="n">
        <v>20.585</v>
      </c>
      <c r="AK2" s="0" t="n">
        <v>8.438</v>
      </c>
      <c r="AL2" s="0" t="n">
        <v>6.479</v>
      </c>
      <c r="AM2" s="0" t="n">
        <v>13.968</v>
      </c>
      <c r="AN2" s="0" t="n">
        <v>5.683</v>
      </c>
      <c r="AO2" s="0" t="n">
        <v>2.697</v>
      </c>
      <c r="AP2" s="0" t="n">
        <v>0.988</v>
      </c>
      <c r="AQ2" s="0" t="n">
        <v>2.164</v>
      </c>
      <c r="AR2" s="0" t="n">
        <v>2.647</v>
      </c>
      <c r="AS2" s="0" t="n">
        <v>1.189</v>
      </c>
      <c r="AT2" s="0" t="n">
        <v>3.912</v>
      </c>
      <c r="AU2" s="0" t="n">
        <v>-2.351</v>
      </c>
      <c r="AV2" s="0" t="n">
        <v>-14.542</v>
      </c>
      <c r="AW2" s="0" t="n">
        <v>-6.24</v>
      </c>
      <c r="AX2" s="0" t="s">
        <v>445</v>
      </c>
      <c r="AY2" s="0" t="s">
        <v>445</v>
      </c>
      <c r="AZ2" s="0" t="s">
        <v>445</v>
      </c>
      <c r="BA2" s="0" t="s">
        <v>445</v>
      </c>
      <c r="BB2" s="0" t="s">
        <v>445</v>
      </c>
      <c r="BC2" s="0" t="s">
        <v>445</v>
      </c>
      <c r="BD2" s="0" t="s">
        <v>445</v>
      </c>
      <c r="BE2" s="0" t="n">
        <v>2023</v>
      </c>
    </row>
    <row r="3" customFormat="false" ht="15" hidden="false" customHeight="false" outlineLevel="0" collapsed="false">
      <c r="A3" s="0" t="s">
        <v>10</v>
      </c>
      <c r="B3" s="0" t="s">
        <v>243</v>
      </c>
      <c r="C3" s="0" t="s">
        <v>446</v>
      </c>
      <c r="D3" s="0" t="s">
        <v>447</v>
      </c>
      <c r="E3" s="0" t="s">
        <v>234</v>
      </c>
      <c r="F3" s="0" t="s">
        <v>448</v>
      </c>
      <c r="G3" s="0" t="n">
        <v>2.684</v>
      </c>
      <c r="H3" s="0" t="n">
        <v>5.7</v>
      </c>
      <c r="I3" s="0" t="n">
        <v>2.9</v>
      </c>
      <c r="J3" s="0" t="n">
        <v>1.1</v>
      </c>
      <c r="K3" s="0" t="n">
        <v>2</v>
      </c>
      <c r="L3" s="0" t="n">
        <v>-1.5</v>
      </c>
      <c r="M3" s="0" t="n">
        <v>5.6</v>
      </c>
      <c r="N3" s="0" t="n">
        <v>-0.8</v>
      </c>
      <c r="O3" s="0" t="n">
        <v>-1.4</v>
      </c>
      <c r="P3" s="0" t="n">
        <v>9.8</v>
      </c>
      <c r="Q3" s="0" t="n">
        <v>-10</v>
      </c>
      <c r="R3" s="0" t="n">
        <v>-28</v>
      </c>
      <c r="S3" s="0" t="n">
        <v>-7.2</v>
      </c>
      <c r="T3" s="0" t="n">
        <v>9.6</v>
      </c>
      <c r="U3" s="0" t="n">
        <v>9.4</v>
      </c>
      <c r="V3" s="0" t="n">
        <v>8.9</v>
      </c>
      <c r="W3" s="0" t="n">
        <v>9.1</v>
      </c>
      <c r="X3" s="0" t="n">
        <v>-10.924</v>
      </c>
      <c r="Y3" s="0" t="n">
        <v>8.829</v>
      </c>
      <c r="Z3" s="0" t="n">
        <v>12.891</v>
      </c>
      <c r="AA3" s="0" t="n">
        <v>6.946</v>
      </c>
      <c r="AB3" s="0" t="n">
        <v>8.293</v>
      </c>
      <c r="AC3" s="0" t="n">
        <v>4.537</v>
      </c>
      <c r="AD3" s="0" t="n">
        <v>5.529</v>
      </c>
      <c r="AE3" s="0" t="n">
        <v>5.515</v>
      </c>
      <c r="AF3" s="0" t="n">
        <v>5.526</v>
      </c>
      <c r="AG3" s="0" t="n">
        <v>5.903</v>
      </c>
      <c r="AH3" s="0" t="n">
        <v>5.983</v>
      </c>
      <c r="AI3" s="0" t="n">
        <v>7.5</v>
      </c>
      <c r="AJ3" s="0" t="n">
        <v>3.354</v>
      </c>
      <c r="AK3" s="0" t="n">
        <v>3.707</v>
      </c>
      <c r="AL3" s="0" t="n">
        <v>2.545</v>
      </c>
      <c r="AM3" s="0" t="n">
        <v>1.418</v>
      </c>
      <c r="AN3" s="0" t="n">
        <v>1.002</v>
      </c>
      <c r="AO3" s="0" t="n">
        <v>1.774</v>
      </c>
      <c r="AP3" s="0" t="n">
        <v>2.219</v>
      </c>
      <c r="AQ3" s="0" t="n">
        <v>3.315</v>
      </c>
      <c r="AR3" s="0" t="n">
        <v>3.802</v>
      </c>
      <c r="AS3" s="0" t="n">
        <v>4.019</v>
      </c>
      <c r="AT3" s="0" t="n">
        <v>2.088</v>
      </c>
      <c r="AU3" s="0" t="n">
        <v>-3.302</v>
      </c>
      <c r="AV3" s="0" t="n">
        <v>8.909</v>
      </c>
      <c r="AW3" s="0" t="n">
        <v>4.844</v>
      </c>
      <c r="AX3" s="0" t="n">
        <v>3.297</v>
      </c>
      <c r="AY3" s="0" t="n">
        <v>3.08</v>
      </c>
      <c r="AZ3" s="0" t="n">
        <v>3.393</v>
      </c>
      <c r="BA3" s="0" t="n">
        <v>3.507</v>
      </c>
      <c r="BB3" s="0" t="n">
        <v>3.463</v>
      </c>
      <c r="BC3" s="0" t="n">
        <v>3.473</v>
      </c>
      <c r="BD3" s="0" t="n">
        <v>3.473</v>
      </c>
      <c r="BE3" s="0" t="n">
        <v>2022</v>
      </c>
    </row>
    <row r="4" customFormat="false" ht="15" hidden="false" customHeight="false" outlineLevel="0" collapsed="false">
      <c r="A4" s="0" t="s">
        <v>11</v>
      </c>
      <c r="B4" s="0" t="s">
        <v>244</v>
      </c>
      <c r="C4" s="0" t="s">
        <v>446</v>
      </c>
      <c r="D4" s="0" t="s">
        <v>447</v>
      </c>
      <c r="E4" s="0" t="s">
        <v>234</v>
      </c>
      <c r="F4" s="0" t="s">
        <v>448</v>
      </c>
      <c r="G4" s="0" t="n">
        <v>-5.4</v>
      </c>
      <c r="H4" s="0" t="n">
        <v>3</v>
      </c>
      <c r="I4" s="0" t="n">
        <v>6.4</v>
      </c>
      <c r="J4" s="0" t="n">
        <v>5.4</v>
      </c>
      <c r="K4" s="0" t="n">
        <v>5.6</v>
      </c>
      <c r="L4" s="0" t="n">
        <v>5.6</v>
      </c>
      <c r="M4" s="0" t="n">
        <v>-0.2</v>
      </c>
      <c r="N4" s="0" t="n">
        <v>-0.7</v>
      </c>
      <c r="O4" s="0" t="n">
        <v>-1.9</v>
      </c>
      <c r="P4" s="0" t="n">
        <v>4.8</v>
      </c>
      <c r="Q4" s="0" t="n">
        <v>0.8</v>
      </c>
      <c r="R4" s="0" t="n">
        <v>-1.2</v>
      </c>
      <c r="S4" s="0" t="n">
        <v>1.6</v>
      </c>
      <c r="T4" s="0" t="n">
        <v>-2.102</v>
      </c>
      <c r="U4" s="0" t="n">
        <v>-0.9</v>
      </c>
      <c r="V4" s="0" t="n">
        <v>3.848</v>
      </c>
      <c r="W4" s="0" t="n">
        <v>3.8</v>
      </c>
      <c r="X4" s="0" t="n">
        <v>1.1</v>
      </c>
      <c r="Y4" s="0" t="n">
        <v>5.1</v>
      </c>
      <c r="Z4" s="0" t="n">
        <v>3.2</v>
      </c>
      <c r="AA4" s="0" t="n">
        <v>3.8</v>
      </c>
      <c r="AB4" s="0" t="n">
        <v>3</v>
      </c>
      <c r="AC4" s="0" t="n">
        <v>5.394</v>
      </c>
      <c r="AD4" s="0" t="n">
        <v>6.503</v>
      </c>
      <c r="AE4" s="0" t="n">
        <v>4.531</v>
      </c>
      <c r="AF4" s="0" t="n">
        <v>5.361</v>
      </c>
      <c r="AG4" s="0" t="n">
        <v>2.869</v>
      </c>
      <c r="AH4" s="0" t="n">
        <v>3.135</v>
      </c>
      <c r="AI4" s="0" t="n">
        <v>2.452</v>
      </c>
      <c r="AJ4" s="0" t="n">
        <v>1.156</v>
      </c>
      <c r="AK4" s="0" t="n">
        <v>4.815</v>
      </c>
      <c r="AL4" s="0" t="n">
        <v>2.993</v>
      </c>
      <c r="AM4" s="0" t="n">
        <v>2.433</v>
      </c>
      <c r="AN4" s="0" t="n">
        <v>2.597</v>
      </c>
      <c r="AO4" s="0" t="n">
        <v>4.086</v>
      </c>
      <c r="AP4" s="0" t="n">
        <v>3.162</v>
      </c>
      <c r="AQ4" s="0" t="n">
        <v>3.884</v>
      </c>
      <c r="AR4" s="0" t="n">
        <v>1.524</v>
      </c>
      <c r="AS4" s="0" t="n">
        <v>1.44</v>
      </c>
      <c r="AT4" s="0" t="n">
        <v>0.933</v>
      </c>
      <c r="AU4" s="0" t="n">
        <v>-5.017</v>
      </c>
      <c r="AV4" s="0" t="n">
        <v>3.805</v>
      </c>
      <c r="AW4" s="0" t="n">
        <v>3.616</v>
      </c>
      <c r="AX4" s="0" t="n">
        <v>4.184</v>
      </c>
      <c r="AY4" s="0" t="n">
        <v>3.848</v>
      </c>
      <c r="AZ4" s="0" t="n">
        <v>3.104</v>
      </c>
      <c r="BA4" s="0" t="n">
        <v>2.521</v>
      </c>
      <c r="BB4" s="0" t="n">
        <v>2.111</v>
      </c>
      <c r="BC4" s="0" t="n">
        <v>2.109</v>
      </c>
      <c r="BD4" s="0" t="n">
        <v>2.115</v>
      </c>
      <c r="BE4" s="0" t="n">
        <v>2022</v>
      </c>
    </row>
    <row r="5" customFormat="false" ht="15" hidden="false" customHeight="false" outlineLevel="0" collapsed="false">
      <c r="A5" s="0" t="s">
        <v>245</v>
      </c>
      <c r="B5" s="0" t="s">
        <v>246</v>
      </c>
      <c r="C5" s="0" t="s">
        <v>446</v>
      </c>
      <c r="D5" s="0" t="s">
        <v>447</v>
      </c>
      <c r="E5" s="0" t="s">
        <v>234</v>
      </c>
      <c r="F5" s="0" t="s">
        <v>448</v>
      </c>
      <c r="G5" s="0" t="s">
        <v>445</v>
      </c>
      <c r="H5" s="0" t="s">
        <v>445</v>
      </c>
      <c r="I5" s="0" t="s">
        <v>445</v>
      </c>
      <c r="J5" s="0" t="s">
        <v>445</v>
      </c>
      <c r="K5" s="0" t="s">
        <v>445</v>
      </c>
      <c r="L5" s="0" t="s">
        <v>445</v>
      </c>
      <c r="M5" s="0" t="s">
        <v>445</v>
      </c>
      <c r="N5" s="0" t="s">
        <v>445</v>
      </c>
      <c r="O5" s="0" t="s">
        <v>445</v>
      </c>
      <c r="P5" s="0" t="s">
        <v>445</v>
      </c>
      <c r="Q5" s="0" t="s">
        <v>445</v>
      </c>
      <c r="R5" s="0" t="s">
        <v>445</v>
      </c>
      <c r="S5" s="0" t="s">
        <v>445</v>
      </c>
      <c r="T5" s="0" t="s">
        <v>445</v>
      </c>
      <c r="U5" s="0" t="s">
        <v>445</v>
      </c>
      <c r="V5" s="0" t="s">
        <v>445</v>
      </c>
      <c r="W5" s="0" t="s">
        <v>445</v>
      </c>
      <c r="X5" s="0" t="s">
        <v>445</v>
      </c>
      <c r="Y5" s="0" t="s">
        <v>445</v>
      </c>
      <c r="Z5" s="0" t="s">
        <v>445</v>
      </c>
      <c r="AA5" s="0" t="s">
        <v>445</v>
      </c>
      <c r="AB5" s="0" t="n">
        <v>8.119</v>
      </c>
      <c r="AC5" s="0" t="n">
        <v>4.546</v>
      </c>
      <c r="AD5" s="0" t="n">
        <v>8.694</v>
      </c>
      <c r="AE5" s="0" t="n">
        <v>8.136</v>
      </c>
      <c r="AF5" s="0" t="n">
        <v>5.398</v>
      </c>
      <c r="AG5" s="0" t="n">
        <v>4.809</v>
      </c>
      <c r="AH5" s="0" t="n">
        <v>1.553</v>
      </c>
      <c r="AI5" s="0" t="n">
        <v>-5.559</v>
      </c>
      <c r="AJ5" s="0" t="n">
        <v>-5.303</v>
      </c>
      <c r="AK5" s="0" t="n">
        <v>-1.975</v>
      </c>
      <c r="AL5" s="0" t="n">
        <v>-0.008</v>
      </c>
      <c r="AM5" s="0" t="n">
        <v>-4.974</v>
      </c>
      <c r="AN5" s="0" t="n">
        <v>-3.548</v>
      </c>
      <c r="AO5" s="0" t="n">
        <v>2.504</v>
      </c>
      <c r="AP5" s="0" t="n">
        <v>1.434</v>
      </c>
      <c r="AQ5" s="0" t="n">
        <v>3.71</v>
      </c>
      <c r="AR5" s="0" t="n">
        <v>0.346</v>
      </c>
      <c r="AS5" s="0" t="n">
        <v>1.589</v>
      </c>
      <c r="AT5" s="0" t="n">
        <v>2.016</v>
      </c>
      <c r="AU5" s="0" t="n">
        <v>-11.184</v>
      </c>
      <c r="AV5" s="0" t="n">
        <v>8.287</v>
      </c>
      <c r="AW5" s="0" t="n">
        <v>9.565</v>
      </c>
      <c r="AX5" s="0" t="n">
        <v>2.275</v>
      </c>
      <c r="AY5" s="0" t="n">
        <v>1.8</v>
      </c>
      <c r="AZ5" s="0" t="n">
        <v>1.5</v>
      </c>
      <c r="BA5" s="0" t="n">
        <v>1.5</v>
      </c>
      <c r="BB5" s="0" t="n">
        <v>1.5</v>
      </c>
      <c r="BC5" s="0" t="n">
        <v>1.5</v>
      </c>
      <c r="BD5" s="0" t="n">
        <v>1.5</v>
      </c>
      <c r="BE5" s="0" t="n">
        <v>2022</v>
      </c>
    </row>
    <row r="6" customFormat="false" ht="15" hidden="false" customHeight="false" outlineLevel="0" collapsed="false">
      <c r="A6" s="0" t="s">
        <v>12</v>
      </c>
      <c r="B6" s="0" t="s">
        <v>247</v>
      </c>
      <c r="C6" s="0" t="s">
        <v>446</v>
      </c>
      <c r="D6" s="0" t="s">
        <v>447</v>
      </c>
      <c r="E6" s="0" t="s">
        <v>234</v>
      </c>
      <c r="F6" s="0" t="s">
        <v>448</v>
      </c>
      <c r="G6" s="0" t="n">
        <v>2.406</v>
      </c>
      <c r="H6" s="0" t="n">
        <v>-4.4</v>
      </c>
      <c r="I6" s="0" t="s">
        <v>449</v>
      </c>
      <c r="J6" s="0" t="n">
        <v>4.2</v>
      </c>
      <c r="K6" s="0" t="n">
        <v>6</v>
      </c>
      <c r="L6" s="0" t="n">
        <v>3.5</v>
      </c>
      <c r="M6" s="0" t="n">
        <v>2.9</v>
      </c>
      <c r="N6" s="0" t="n">
        <v>4.083</v>
      </c>
      <c r="O6" s="0" t="n">
        <v>6.129</v>
      </c>
      <c r="P6" s="0" t="n">
        <v>0.042</v>
      </c>
      <c r="Q6" s="0" t="n">
        <v>-3.45</v>
      </c>
      <c r="R6" s="0" t="n">
        <v>12.084</v>
      </c>
      <c r="S6" s="0" t="n">
        <v>11.403</v>
      </c>
      <c r="T6" s="0" t="n">
        <v>10.969</v>
      </c>
      <c r="U6" s="0" t="n">
        <v>10.511</v>
      </c>
      <c r="V6" s="0" t="n">
        <v>10.364</v>
      </c>
      <c r="W6" s="0" t="n">
        <v>11.208</v>
      </c>
      <c r="X6" s="0" t="n">
        <v>7.274</v>
      </c>
      <c r="Y6" s="0" t="n">
        <v>4.691</v>
      </c>
      <c r="Z6" s="0" t="n">
        <v>2.181</v>
      </c>
      <c r="AA6" s="0" t="n">
        <v>3.055</v>
      </c>
      <c r="AB6" s="0" t="n">
        <v>4.206</v>
      </c>
      <c r="AC6" s="0" t="n">
        <v>13.666</v>
      </c>
      <c r="AD6" s="0" t="n">
        <v>2.99</v>
      </c>
      <c r="AE6" s="0" t="n">
        <v>10.953</v>
      </c>
      <c r="AF6" s="0" t="n">
        <v>15.029</v>
      </c>
      <c r="AG6" s="0" t="n">
        <v>11.548</v>
      </c>
      <c r="AH6" s="0" t="n">
        <v>14.01</v>
      </c>
      <c r="AI6" s="0" t="n">
        <v>11.166</v>
      </c>
      <c r="AJ6" s="0" t="n">
        <v>0.859</v>
      </c>
      <c r="AK6" s="0" t="n">
        <v>4.859</v>
      </c>
      <c r="AL6" s="0" t="n">
        <v>3.472</v>
      </c>
      <c r="AM6" s="0" t="n">
        <v>8.542</v>
      </c>
      <c r="AN6" s="0" t="n">
        <v>4.955</v>
      </c>
      <c r="AO6" s="0" t="n">
        <v>4.823</v>
      </c>
      <c r="AP6" s="0" t="n">
        <v>0.944</v>
      </c>
      <c r="AQ6" s="0" t="n">
        <v>-2.58</v>
      </c>
      <c r="AR6" s="0" t="n">
        <v>-0.15</v>
      </c>
      <c r="AS6" s="0" t="n">
        <v>-1.316</v>
      </c>
      <c r="AT6" s="0" t="n">
        <v>-0.702</v>
      </c>
      <c r="AU6" s="0" t="n">
        <v>-5.638</v>
      </c>
      <c r="AV6" s="0" t="n">
        <v>1.199</v>
      </c>
      <c r="AW6" s="0" t="n">
        <v>3.045</v>
      </c>
      <c r="AX6" s="0" t="n">
        <v>0.47</v>
      </c>
      <c r="AY6" s="0" t="n">
        <v>2.558</v>
      </c>
      <c r="AZ6" s="0" t="n">
        <v>3.128</v>
      </c>
      <c r="BA6" s="0" t="n">
        <v>3.395</v>
      </c>
      <c r="BB6" s="0" t="n">
        <v>3.498</v>
      </c>
      <c r="BC6" s="0" t="n">
        <v>3.566</v>
      </c>
      <c r="BD6" s="0" t="n">
        <v>3.629</v>
      </c>
      <c r="BE6" s="0" t="n">
        <v>2022</v>
      </c>
    </row>
    <row r="7" customFormat="false" ht="15" hidden="false" customHeight="false" outlineLevel="0" collapsed="false">
      <c r="A7" s="0" t="s">
        <v>13</v>
      </c>
      <c r="B7" s="0" t="s">
        <v>248</v>
      </c>
      <c r="C7" s="0" t="s">
        <v>446</v>
      </c>
      <c r="D7" s="0" t="s">
        <v>447</v>
      </c>
      <c r="E7" s="0" t="s">
        <v>234</v>
      </c>
      <c r="F7" s="0" t="s">
        <v>448</v>
      </c>
      <c r="G7" s="0" t="n">
        <v>8.162</v>
      </c>
      <c r="H7" s="0" t="n">
        <v>3.815</v>
      </c>
      <c r="I7" s="0" t="n">
        <v>-0.085</v>
      </c>
      <c r="J7" s="0" t="n">
        <v>5.364</v>
      </c>
      <c r="K7" s="0" t="n">
        <v>10.165</v>
      </c>
      <c r="L7" s="0" t="n">
        <v>7.644</v>
      </c>
      <c r="M7" s="0" t="n">
        <v>11.493</v>
      </c>
      <c r="N7" s="0" t="n">
        <v>6.626</v>
      </c>
      <c r="O7" s="0" t="n">
        <v>5.214</v>
      </c>
      <c r="P7" s="0" t="n">
        <v>5.252</v>
      </c>
      <c r="Q7" s="0" t="n">
        <v>3.012</v>
      </c>
      <c r="R7" s="0" t="n">
        <v>2.177</v>
      </c>
      <c r="S7" s="0" t="n">
        <v>1.158</v>
      </c>
      <c r="T7" s="0" t="n">
        <v>5.28</v>
      </c>
      <c r="U7" s="0" t="n">
        <v>6.676</v>
      </c>
      <c r="V7" s="0" t="n">
        <v>-4.36</v>
      </c>
      <c r="W7" s="0" t="n">
        <v>6.606</v>
      </c>
      <c r="X7" s="0" t="n">
        <v>5.471</v>
      </c>
      <c r="Y7" s="0" t="n">
        <v>4.731</v>
      </c>
      <c r="Z7" s="0" t="n">
        <v>3.709</v>
      </c>
      <c r="AA7" s="0" t="n">
        <v>6.203</v>
      </c>
      <c r="AB7" s="0" t="n">
        <v>-4.548</v>
      </c>
      <c r="AC7" s="0" t="n">
        <v>1.028</v>
      </c>
      <c r="AD7" s="0" t="n">
        <v>6.076</v>
      </c>
      <c r="AE7" s="0" t="n">
        <v>5.767</v>
      </c>
      <c r="AF7" s="0" t="n">
        <v>6.475</v>
      </c>
      <c r="AG7" s="0" t="n">
        <v>12.707</v>
      </c>
      <c r="AH7" s="0" t="n">
        <v>9.316</v>
      </c>
      <c r="AI7" s="0" t="n">
        <v>-0.014</v>
      </c>
      <c r="AJ7" s="0" t="n">
        <v>-11.963</v>
      </c>
      <c r="AK7" s="0" t="n">
        <v>-7.841</v>
      </c>
      <c r="AL7" s="0" t="n">
        <v>-1.959</v>
      </c>
      <c r="AM7" s="0" t="n">
        <v>3.372</v>
      </c>
      <c r="AN7" s="0" t="n">
        <v>-0.601</v>
      </c>
      <c r="AO7" s="0" t="n">
        <v>3.797</v>
      </c>
      <c r="AP7" s="0" t="n">
        <v>3.824</v>
      </c>
      <c r="AQ7" s="0" t="n">
        <v>5.497</v>
      </c>
      <c r="AR7" s="0" t="n">
        <v>3.144</v>
      </c>
      <c r="AS7" s="0" t="n">
        <v>6.824</v>
      </c>
      <c r="AT7" s="0" t="n">
        <v>4.344</v>
      </c>
      <c r="AU7" s="0" t="n">
        <v>-17.503</v>
      </c>
      <c r="AV7" s="0" t="n">
        <v>6.556</v>
      </c>
      <c r="AW7" s="0" t="n">
        <v>8.459</v>
      </c>
      <c r="AX7" s="0" t="n">
        <v>5.863</v>
      </c>
      <c r="AY7" s="0" t="n">
        <v>6.077</v>
      </c>
      <c r="AZ7" s="0" t="n">
        <v>4.035</v>
      </c>
      <c r="BA7" s="0" t="n">
        <v>2.76</v>
      </c>
      <c r="BB7" s="0" t="n">
        <v>2.756</v>
      </c>
      <c r="BC7" s="0" t="n">
        <v>2.769</v>
      </c>
      <c r="BD7" s="0" t="n">
        <v>2.783</v>
      </c>
      <c r="BE7" s="0" t="n">
        <v>2022</v>
      </c>
    </row>
    <row r="8" customFormat="false" ht="15" hidden="false" customHeight="false" outlineLevel="0" collapsed="false">
      <c r="A8" s="0" t="s">
        <v>14</v>
      </c>
      <c r="B8" s="0" t="s">
        <v>249</v>
      </c>
      <c r="C8" s="0" t="s">
        <v>446</v>
      </c>
      <c r="D8" s="0" t="s">
        <v>447</v>
      </c>
      <c r="E8" s="0" t="s">
        <v>234</v>
      </c>
      <c r="F8" s="0" t="s">
        <v>448</v>
      </c>
      <c r="G8" s="0" t="n">
        <v>0.7</v>
      </c>
      <c r="H8" s="0" t="n">
        <v>-5.744</v>
      </c>
      <c r="I8" s="0" t="n">
        <v>-3.149</v>
      </c>
      <c r="J8" s="0" t="n">
        <v>3.733</v>
      </c>
      <c r="K8" s="0" t="n">
        <v>2</v>
      </c>
      <c r="L8" s="0" t="n">
        <v>-6.951</v>
      </c>
      <c r="M8" s="0" t="n">
        <v>7.146</v>
      </c>
      <c r="N8" s="0" t="n">
        <v>2.529</v>
      </c>
      <c r="O8" s="0" t="n">
        <v>-1.957</v>
      </c>
      <c r="P8" s="0" t="n">
        <v>-7.007</v>
      </c>
      <c r="Q8" s="0" t="n">
        <v>-1.338</v>
      </c>
      <c r="R8" s="0" t="n">
        <v>10.498</v>
      </c>
      <c r="S8" s="0" t="n">
        <v>10.299</v>
      </c>
      <c r="T8" s="0" t="n">
        <v>6.251</v>
      </c>
      <c r="U8" s="0" t="n">
        <v>5.83</v>
      </c>
      <c r="V8" s="0" t="n">
        <v>-2.845</v>
      </c>
      <c r="W8" s="0" t="n">
        <v>5.527</v>
      </c>
      <c r="X8" s="0" t="n">
        <v>8.111</v>
      </c>
      <c r="Y8" s="0" t="n">
        <v>3.85</v>
      </c>
      <c r="Z8" s="0" t="n">
        <v>-3.385</v>
      </c>
      <c r="AA8" s="0" t="n">
        <v>-0.789</v>
      </c>
      <c r="AB8" s="0" t="n">
        <v>-4.409</v>
      </c>
      <c r="AC8" s="0" t="n">
        <v>-10.894</v>
      </c>
      <c r="AD8" s="0" t="n">
        <v>8.955</v>
      </c>
      <c r="AE8" s="0" t="n">
        <v>8.911</v>
      </c>
      <c r="AF8" s="0" t="n">
        <v>8.852</v>
      </c>
      <c r="AG8" s="0" t="n">
        <v>8.047</v>
      </c>
      <c r="AH8" s="0" t="n">
        <v>9.008</v>
      </c>
      <c r="AI8" s="0" t="n">
        <v>4.057</v>
      </c>
      <c r="AJ8" s="0" t="n">
        <v>-5.919</v>
      </c>
      <c r="AK8" s="0" t="n">
        <v>10.125</v>
      </c>
      <c r="AL8" s="0" t="n">
        <v>6.004</v>
      </c>
      <c r="AM8" s="0" t="n">
        <v>-1.026</v>
      </c>
      <c r="AN8" s="0" t="n">
        <v>2.405</v>
      </c>
      <c r="AO8" s="0" t="n">
        <v>-2.513</v>
      </c>
      <c r="AP8" s="0" t="n">
        <v>2.731</v>
      </c>
      <c r="AQ8" s="0" t="n">
        <v>-2.08</v>
      </c>
      <c r="AR8" s="0" t="n">
        <v>2.818</v>
      </c>
      <c r="AS8" s="0" t="n">
        <v>-2.617</v>
      </c>
      <c r="AT8" s="0" t="n">
        <v>-2.001</v>
      </c>
      <c r="AU8" s="0" t="n">
        <v>-9.9</v>
      </c>
      <c r="AV8" s="0" t="n">
        <v>10.718</v>
      </c>
      <c r="AW8" s="0" t="n">
        <v>4.956</v>
      </c>
      <c r="AX8" s="0" t="n">
        <v>-1.569</v>
      </c>
      <c r="AY8" s="0" t="n">
        <v>-2.764</v>
      </c>
      <c r="AZ8" s="0" t="n">
        <v>5.003</v>
      </c>
      <c r="BA8" s="0" t="n">
        <v>4.495</v>
      </c>
      <c r="BB8" s="0" t="n">
        <v>3.9</v>
      </c>
      <c r="BC8" s="0" t="n">
        <v>3.1</v>
      </c>
      <c r="BD8" s="0" t="n">
        <v>2.301</v>
      </c>
      <c r="BE8" s="0" t="n">
        <v>2022</v>
      </c>
    </row>
    <row r="9" customFormat="false" ht="15" hidden="false" customHeight="false" outlineLevel="0" collapsed="false">
      <c r="A9" s="0" t="s">
        <v>15</v>
      </c>
      <c r="B9" s="0" t="s">
        <v>250</v>
      </c>
      <c r="C9" s="0" t="s">
        <v>446</v>
      </c>
      <c r="D9" s="0" t="s">
        <v>447</v>
      </c>
      <c r="E9" s="0" t="s">
        <v>234</v>
      </c>
      <c r="F9" s="0" t="s">
        <v>448</v>
      </c>
      <c r="G9" s="0" t="s">
        <v>445</v>
      </c>
      <c r="H9" s="0" t="s">
        <v>445</v>
      </c>
      <c r="I9" s="0" t="s">
        <v>445</v>
      </c>
      <c r="J9" s="0" t="s">
        <v>445</v>
      </c>
      <c r="K9" s="0" t="s">
        <v>445</v>
      </c>
      <c r="L9" s="0" t="s">
        <v>445</v>
      </c>
      <c r="M9" s="0" t="s">
        <v>445</v>
      </c>
      <c r="N9" s="0" t="s">
        <v>445</v>
      </c>
      <c r="O9" s="0" t="s">
        <v>445</v>
      </c>
      <c r="P9" s="0" t="s">
        <v>445</v>
      </c>
      <c r="Q9" s="0" t="s">
        <v>445</v>
      </c>
      <c r="R9" s="0" t="s">
        <v>445</v>
      </c>
      <c r="S9" s="0" t="s">
        <v>445</v>
      </c>
      <c r="T9" s="0" t="n">
        <v>-14.054</v>
      </c>
      <c r="U9" s="0" t="n">
        <v>5.4</v>
      </c>
      <c r="V9" s="0" t="n">
        <v>8.033</v>
      </c>
      <c r="W9" s="0" t="n">
        <v>5.169</v>
      </c>
      <c r="X9" s="0" t="n">
        <v>3.387</v>
      </c>
      <c r="Y9" s="0" t="n">
        <v>6.271</v>
      </c>
      <c r="Z9" s="0" t="n">
        <v>3.17</v>
      </c>
      <c r="AA9" s="0" t="n">
        <v>5.853</v>
      </c>
      <c r="AB9" s="0" t="n">
        <v>9.468</v>
      </c>
      <c r="AC9" s="0" t="n">
        <v>14.807</v>
      </c>
      <c r="AD9" s="0" t="n">
        <v>14.052</v>
      </c>
      <c r="AE9" s="0" t="n">
        <v>10.473</v>
      </c>
      <c r="AF9" s="0" t="n">
        <v>14.113</v>
      </c>
      <c r="AG9" s="0" t="n">
        <v>13.198</v>
      </c>
      <c r="AH9" s="0" t="n">
        <v>13.749</v>
      </c>
      <c r="AI9" s="0" t="n">
        <v>6.948</v>
      </c>
      <c r="AJ9" s="0" t="n">
        <v>-14.15</v>
      </c>
      <c r="AK9" s="0" t="n">
        <v>2.2</v>
      </c>
      <c r="AL9" s="0" t="n">
        <v>4.7</v>
      </c>
      <c r="AM9" s="0" t="n">
        <v>7.134</v>
      </c>
      <c r="AN9" s="0" t="n">
        <v>3.412</v>
      </c>
      <c r="AO9" s="0" t="n">
        <v>3.607</v>
      </c>
      <c r="AP9" s="0" t="n">
        <v>3.254</v>
      </c>
      <c r="AQ9" s="0" t="n">
        <v>0.195</v>
      </c>
      <c r="AR9" s="0" t="n">
        <v>7.518</v>
      </c>
      <c r="AS9" s="0" t="n">
        <v>5.225</v>
      </c>
      <c r="AT9" s="0" t="n">
        <v>7.631</v>
      </c>
      <c r="AU9" s="0" t="n">
        <v>-7.151</v>
      </c>
      <c r="AV9" s="0" t="n">
        <v>5.684</v>
      </c>
      <c r="AW9" s="0" t="n">
        <v>12.604</v>
      </c>
      <c r="AX9" s="0" t="n">
        <v>8.714</v>
      </c>
      <c r="AY9" s="0" t="n">
        <v>6.011</v>
      </c>
      <c r="AZ9" s="0" t="n">
        <v>5.25</v>
      </c>
      <c r="BA9" s="0" t="n">
        <v>4.5</v>
      </c>
      <c r="BB9" s="0" t="n">
        <v>4.5</v>
      </c>
      <c r="BC9" s="0" t="n">
        <v>4.5</v>
      </c>
      <c r="BD9" s="0" t="n">
        <v>4.5</v>
      </c>
      <c r="BE9" s="0" t="n">
        <v>2022</v>
      </c>
    </row>
    <row r="10" customFormat="false" ht="15" hidden="false" customHeight="false" outlineLevel="0" collapsed="false">
      <c r="A10" s="0" t="s">
        <v>251</v>
      </c>
      <c r="B10" s="0" t="s">
        <v>252</v>
      </c>
      <c r="C10" s="0" t="s">
        <v>446</v>
      </c>
      <c r="D10" s="0" t="s">
        <v>447</v>
      </c>
      <c r="E10" s="0" t="s">
        <v>234</v>
      </c>
      <c r="F10" s="0" t="s">
        <v>448</v>
      </c>
      <c r="G10" s="0" t="s">
        <v>445</v>
      </c>
      <c r="H10" s="0" t="s">
        <v>445</v>
      </c>
      <c r="I10" s="0" t="s">
        <v>445</v>
      </c>
      <c r="J10" s="0" t="s">
        <v>445</v>
      </c>
      <c r="K10" s="0" t="s">
        <v>445</v>
      </c>
      <c r="L10" s="0" t="s">
        <v>445</v>
      </c>
      <c r="M10" s="0" t="s">
        <v>445</v>
      </c>
      <c r="N10" s="0" t="n">
        <v>16.079</v>
      </c>
      <c r="O10" s="0" t="n">
        <v>18.64</v>
      </c>
      <c r="P10" s="0" t="n">
        <v>12.095</v>
      </c>
      <c r="Q10" s="0" t="n">
        <v>3.977</v>
      </c>
      <c r="R10" s="0" t="n">
        <v>7.975</v>
      </c>
      <c r="S10" s="0" t="n">
        <v>5.875</v>
      </c>
      <c r="T10" s="0" t="n">
        <v>7.304</v>
      </c>
      <c r="U10" s="0" t="n">
        <v>8.207</v>
      </c>
      <c r="V10" s="0" t="n">
        <v>2.503</v>
      </c>
      <c r="W10" s="0" t="n">
        <v>1.257</v>
      </c>
      <c r="X10" s="0" t="n">
        <v>7.018</v>
      </c>
      <c r="Y10" s="0" t="n">
        <v>1.989</v>
      </c>
      <c r="Z10" s="0" t="n">
        <v>1.371</v>
      </c>
      <c r="AA10" s="0" t="n">
        <v>7.684</v>
      </c>
      <c r="AB10" s="0" t="n">
        <v>4.182</v>
      </c>
      <c r="AC10" s="0" t="n">
        <v>-0.945</v>
      </c>
      <c r="AD10" s="0" t="n">
        <v>1.111</v>
      </c>
      <c r="AE10" s="0" t="n">
        <v>7.294</v>
      </c>
      <c r="AF10" s="0" t="n">
        <v>-0.383</v>
      </c>
      <c r="AG10" s="0" t="n">
        <v>1.127</v>
      </c>
      <c r="AH10" s="0" t="n">
        <v>3.09</v>
      </c>
      <c r="AI10" s="0" t="n">
        <v>1.836</v>
      </c>
      <c r="AJ10" s="0" t="n">
        <v>-11.678</v>
      </c>
      <c r="AK10" s="0" t="n">
        <v>-2.733</v>
      </c>
      <c r="AL10" s="0" t="n">
        <v>3.369</v>
      </c>
      <c r="AM10" s="0" t="n">
        <v>-1.041</v>
      </c>
      <c r="AN10" s="0" t="n">
        <v>6.431</v>
      </c>
      <c r="AO10" s="0" t="n">
        <v>-1.587</v>
      </c>
      <c r="AP10" s="0" t="n">
        <v>-0.624</v>
      </c>
      <c r="AQ10" s="0" t="n">
        <v>1.72</v>
      </c>
      <c r="AR10" s="0" t="n">
        <v>7.049</v>
      </c>
      <c r="AS10" s="0" t="n">
        <v>2.382</v>
      </c>
      <c r="AT10" s="0" t="n">
        <v>-2.303</v>
      </c>
      <c r="AU10" s="0" t="n">
        <v>-23.983</v>
      </c>
      <c r="AV10" s="0" t="n">
        <v>27.639</v>
      </c>
      <c r="AW10" s="0" t="n">
        <v>10.458</v>
      </c>
      <c r="AX10" s="0" t="n">
        <v>5.3</v>
      </c>
      <c r="AY10" s="0" t="n">
        <v>1.1</v>
      </c>
      <c r="AZ10" s="0" t="n">
        <v>1</v>
      </c>
      <c r="BA10" s="0" t="n">
        <v>1.1</v>
      </c>
      <c r="BB10" s="0" t="n">
        <v>1.1</v>
      </c>
      <c r="BC10" s="0" t="n">
        <v>1.1</v>
      </c>
      <c r="BD10" s="0" t="n">
        <v>1.1</v>
      </c>
      <c r="BE10" s="0" t="n">
        <v>2022</v>
      </c>
    </row>
    <row r="11" customFormat="false" ht="15" hidden="false" customHeight="false" outlineLevel="0" collapsed="false">
      <c r="A11" s="0" t="s">
        <v>16</v>
      </c>
      <c r="B11" s="0" t="s">
        <v>253</v>
      </c>
      <c r="C11" s="0" t="s">
        <v>446</v>
      </c>
      <c r="D11" s="0" t="s">
        <v>447</v>
      </c>
      <c r="E11" s="0" t="s">
        <v>234</v>
      </c>
      <c r="F11" s="0" t="s">
        <v>448</v>
      </c>
      <c r="G11" s="0" t="n">
        <v>2.894</v>
      </c>
      <c r="H11" s="0" t="n">
        <v>4.127</v>
      </c>
      <c r="I11" s="0" t="n">
        <v>0.063</v>
      </c>
      <c r="J11" s="0" t="n">
        <v>-0.474</v>
      </c>
      <c r="K11" s="0" t="n">
        <v>6.346</v>
      </c>
      <c r="L11" s="0" t="n">
        <v>5.456</v>
      </c>
      <c r="M11" s="0" t="n">
        <v>2.448</v>
      </c>
      <c r="N11" s="0" t="n">
        <v>4.893</v>
      </c>
      <c r="O11" s="0" t="n">
        <v>4.253</v>
      </c>
      <c r="P11" s="0" t="n">
        <v>4.644</v>
      </c>
      <c r="Q11" s="0" t="n">
        <v>1.513</v>
      </c>
      <c r="R11" s="0" t="n">
        <v>-0.995</v>
      </c>
      <c r="S11" s="0" t="n">
        <v>2.584</v>
      </c>
      <c r="T11" s="0" t="n">
        <v>3.929</v>
      </c>
      <c r="U11" s="0" t="n">
        <v>4.851</v>
      </c>
      <c r="V11" s="0" t="n">
        <v>2.959</v>
      </c>
      <c r="W11" s="0" t="n">
        <v>4.013</v>
      </c>
      <c r="X11" s="0" t="n">
        <v>4.658</v>
      </c>
      <c r="Y11" s="0" t="n">
        <v>4.708</v>
      </c>
      <c r="Z11" s="0" t="n">
        <v>4.411</v>
      </c>
      <c r="AA11" s="0" t="n">
        <v>3.088</v>
      </c>
      <c r="AB11" s="0" t="n">
        <v>2.638</v>
      </c>
      <c r="AC11" s="0" t="n">
        <v>4.152</v>
      </c>
      <c r="AD11" s="0" t="n">
        <v>3.003</v>
      </c>
      <c r="AE11" s="0" t="n">
        <v>4.121</v>
      </c>
      <c r="AF11" s="0" t="n">
        <v>3.005</v>
      </c>
      <c r="AG11" s="0" t="n">
        <v>2.634</v>
      </c>
      <c r="AH11" s="0" t="n">
        <v>4.369</v>
      </c>
      <c r="AI11" s="0" t="n">
        <v>2.567</v>
      </c>
      <c r="AJ11" s="0" t="n">
        <v>1.967</v>
      </c>
      <c r="AK11" s="0" t="n">
        <v>2.439</v>
      </c>
      <c r="AL11" s="0" t="n">
        <v>2.77</v>
      </c>
      <c r="AM11" s="0" t="n">
        <v>3.798</v>
      </c>
      <c r="AN11" s="0" t="n">
        <v>2.232</v>
      </c>
      <c r="AO11" s="0" t="n">
        <v>2.586</v>
      </c>
      <c r="AP11" s="0" t="n">
        <v>2.349</v>
      </c>
      <c r="AQ11" s="0" t="n">
        <v>2.72</v>
      </c>
      <c r="AR11" s="0" t="n">
        <v>2.42</v>
      </c>
      <c r="AS11" s="0" t="n">
        <v>2.849</v>
      </c>
      <c r="AT11" s="0" t="n">
        <v>1.815</v>
      </c>
      <c r="AU11" s="0" t="n">
        <v>-2.129</v>
      </c>
      <c r="AV11" s="0" t="n">
        <v>5.554</v>
      </c>
      <c r="AW11" s="0" t="n">
        <v>3.811</v>
      </c>
      <c r="AX11" s="0" t="n">
        <v>2.063</v>
      </c>
      <c r="AY11" s="0" t="n">
        <v>1.461</v>
      </c>
      <c r="AZ11" s="0" t="n">
        <v>2.045</v>
      </c>
      <c r="BA11" s="0" t="n">
        <v>2.15</v>
      </c>
      <c r="BB11" s="0" t="n">
        <v>2.202</v>
      </c>
      <c r="BC11" s="0" t="n">
        <v>2.232</v>
      </c>
      <c r="BD11" s="0" t="n">
        <v>2.258</v>
      </c>
      <c r="BE11" s="0" t="n">
        <v>2023</v>
      </c>
    </row>
    <row r="12" customFormat="false" ht="15" hidden="false" customHeight="false" outlineLevel="0" collapsed="false">
      <c r="A12" s="0" t="s">
        <v>17</v>
      </c>
      <c r="B12" s="0" t="s">
        <v>254</v>
      </c>
      <c r="C12" s="0" t="s">
        <v>446</v>
      </c>
      <c r="D12" s="0" t="s">
        <v>447</v>
      </c>
      <c r="E12" s="0" t="s">
        <v>234</v>
      </c>
      <c r="F12" s="0" t="s">
        <v>448</v>
      </c>
      <c r="G12" s="0" t="n">
        <v>2.314</v>
      </c>
      <c r="H12" s="0" t="n">
        <v>-0.099</v>
      </c>
      <c r="I12" s="0" t="n">
        <v>1.908</v>
      </c>
      <c r="J12" s="0" t="n">
        <v>2.804</v>
      </c>
      <c r="K12" s="0" t="n">
        <v>0.332</v>
      </c>
      <c r="L12" s="0" t="n">
        <v>2.243</v>
      </c>
      <c r="M12" s="0" t="n">
        <v>2.341</v>
      </c>
      <c r="N12" s="0" t="n">
        <v>1.681</v>
      </c>
      <c r="O12" s="0" t="n">
        <v>0.961</v>
      </c>
      <c r="P12" s="0" t="n">
        <v>3.887</v>
      </c>
      <c r="Q12" s="0" t="n">
        <v>4.346</v>
      </c>
      <c r="R12" s="0" t="n">
        <v>3.442</v>
      </c>
      <c r="S12" s="0" t="n">
        <v>2.094</v>
      </c>
      <c r="T12" s="0" t="n">
        <v>0.527</v>
      </c>
      <c r="U12" s="0" t="n">
        <v>2.402</v>
      </c>
      <c r="V12" s="0" t="n">
        <v>2.668</v>
      </c>
      <c r="W12" s="0" t="n">
        <v>2.398</v>
      </c>
      <c r="X12" s="0" t="n">
        <v>2.094</v>
      </c>
      <c r="Y12" s="0" t="n">
        <v>3.581</v>
      </c>
      <c r="Z12" s="0" t="n">
        <v>3.556</v>
      </c>
      <c r="AA12" s="0" t="n">
        <v>3.376</v>
      </c>
      <c r="AB12" s="0" t="n">
        <v>1.267</v>
      </c>
      <c r="AC12" s="0" t="n">
        <v>1.652</v>
      </c>
      <c r="AD12" s="0" t="n">
        <v>0.941</v>
      </c>
      <c r="AE12" s="0" t="n">
        <v>2.735</v>
      </c>
      <c r="AF12" s="0" t="n">
        <v>2.244</v>
      </c>
      <c r="AG12" s="0" t="n">
        <v>3.454</v>
      </c>
      <c r="AH12" s="0" t="n">
        <v>3.727</v>
      </c>
      <c r="AI12" s="0" t="n">
        <v>1.46</v>
      </c>
      <c r="AJ12" s="0" t="n">
        <v>-3.765</v>
      </c>
      <c r="AK12" s="0" t="n">
        <v>1.837</v>
      </c>
      <c r="AL12" s="0" t="n">
        <v>2.923</v>
      </c>
      <c r="AM12" s="0" t="n">
        <v>0.68</v>
      </c>
      <c r="AN12" s="0" t="n">
        <v>0.026</v>
      </c>
      <c r="AO12" s="0" t="n">
        <v>0.661</v>
      </c>
      <c r="AP12" s="0" t="n">
        <v>1.015</v>
      </c>
      <c r="AQ12" s="0" t="n">
        <v>1.989</v>
      </c>
      <c r="AR12" s="0" t="n">
        <v>2.259</v>
      </c>
      <c r="AS12" s="0" t="n">
        <v>2.425</v>
      </c>
      <c r="AT12" s="0" t="n">
        <v>1.451</v>
      </c>
      <c r="AU12" s="0" t="n">
        <v>-6.633</v>
      </c>
      <c r="AV12" s="0" t="n">
        <v>4.238</v>
      </c>
      <c r="AW12" s="0" t="n">
        <v>4.806</v>
      </c>
      <c r="AX12" s="0" t="n">
        <v>-0.746</v>
      </c>
      <c r="AY12" s="0" t="n">
        <v>0.435</v>
      </c>
      <c r="AZ12" s="0" t="n">
        <v>1.584</v>
      </c>
      <c r="BA12" s="0" t="n">
        <v>1.359</v>
      </c>
      <c r="BB12" s="0" t="n">
        <v>1.003</v>
      </c>
      <c r="BC12" s="0" t="n">
        <v>0.883</v>
      </c>
      <c r="BD12" s="0" t="n">
        <v>0.916</v>
      </c>
      <c r="BE12" s="0" t="n">
        <v>2023</v>
      </c>
    </row>
    <row r="13" customFormat="false" ht="15" hidden="false" customHeight="false" outlineLevel="0" collapsed="false">
      <c r="A13" s="0" t="s">
        <v>18</v>
      </c>
      <c r="B13" s="0" t="s">
        <v>255</v>
      </c>
      <c r="C13" s="0" t="s">
        <v>446</v>
      </c>
      <c r="D13" s="0" t="s">
        <v>447</v>
      </c>
      <c r="E13" s="0" t="s">
        <v>234</v>
      </c>
      <c r="F13" s="0" t="s">
        <v>448</v>
      </c>
      <c r="G13" s="0" t="s">
        <v>445</v>
      </c>
      <c r="H13" s="0" t="s">
        <v>445</v>
      </c>
      <c r="I13" s="0" t="s">
        <v>445</v>
      </c>
      <c r="J13" s="0" t="s">
        <v>445</v>
      </c>
      <c r="K13" s="0" t="s">
        <v>445</v>
      </c>
      <c r="L13" s="0" t="s">
        <v>445</v>
      </c>
      <c r="M13" s="0" t="s">
        <v>445</v>
      </c>
      <c r="N13" s="0" t="s">
        <v>445</v>
      </c>
      <c r="O13" s="0" t="s">
        <v>445</v>
      </c>
      <c r="P13" s="0" t="s">
        <v>445</v>
      </c>
      <c r="Q13" s="0" t="s">
        <v>445</v>
      </c>
      <c r="R13" s="0" t="s">
        <v>445</v>
      </c>
      <c r="S13" s="0" t="s">
        <v>445</v>
      </c>
      <c r="T13" s="0" t="n">
        <v>-23.098</v>
      </c>
      <c r="U13" s="0" t="n">
        <v>-19.673</v>
      </c>
      <c r="V13" s="0" t="n">
        <v>-13.027</v>
      </c>
      <c r="W13" s="0" t="n">
        <v>2.531</v>
      </c>
      <c r="X13" s="0" t="n">
        <v>8.884</v>
      </c>
      <c r="Y13" s="0" t="n">
        <v>6.007</v>
      </c>
      <c r="Z13" s="0" t="n">
        <v>11.396</v>
      </c>
      <c r="AA13" s="0" t="n">
        <v>6.227</v>
      </c>
      <c r="AB13" s="0" t="n">
        <v>6.486</v>
      </c>
      <c r="AC13" s="0" t="n">
        <v>9.439</v>
      </c>
      <c r="AD13" s="0" t="n">
        <v>10.208</v>
      </c>
      <c r="AE13" s="0" t="n">
        <v>9.254</v>
      </c>
      <c r="AF13" s="0" t="n">
        <v>26.4</v>
      </c>
      <c r="AG13" s="0" t="n">
        <v>34.466</v>
      </c>
      <c r="AH13" s="0" t="n">
        <v>25</v>
      </c>
      <c r="AI13" s="0" t="n">
        <v>10.77</v>
      </c>
      <c r="AJ13" s="0" t="n">
        <v>9.26</v>
      </c>
      <c r="AK13" s="0" t="n">
        <v>5</v>
      </c>
      <c r="AL13" s="0" t="n">
        <v>0.1</v>
      </c>
      <c r="AM13" s="0" t="n">
        <v>2.203</v>
      </c>
      <c r="AN13" s="0" t="n">
        <v>5.843</v>
      </c>
      <c r="AO13" s="0" t="n">
        <v>2.768</v>
      </c>
      <c r="AP13" s="0" t="n">
        <v>1.08</v>
      </c>
      <c r="AQ13" s="0" t="n">
        <v>-3.064</v>
      </c>
      <c r="AR13" s="0" t="n">
        <v>0.154</v>
      </c>
      <c r="AS13" s="0" t="n">
        <v>1.47</v>
      </c>
      <c r="AT13" s="0" t="n">
        <v>2.48</v>
      </c>
      <c r="AU13" s="0" t="n">
        <v>-4.199</v>
      </c>
      <c r="AV13" s="0" t="n">
        <v>5.616</v>
      </c>
      <c r="AW13" s="0" t="n">
        <v>4.577</v>
      </c>
      <c r="AX13" s="0" t="n">
        <v>1.1</v>
      </c>
      <c r="AY13" s="0" t="n">
        <v>2.764</v>
      </c>
      <c r="AZ13" s="0" t="n">
        <v>2.316</v>
      </c>
      <c r="BA13" s="0" t="n">
        <v>2.329</v>
      </c>
      <c r="BB13" s="0" t="n">
        <v>2.35</v>
      </c>
      <c r="BC13" s="0" t="n">
        <v>2.353</v>
      </c>
      <c r="BD13" s="0" t="n">
        <v>2.424</v>
      </c>
      <c r="BE13" s="0" t="n">
        <v>2022</v>
      </c>
    </row>
    <row r="14" customFormat="false" ht="15" hidden="false" customHeight="false" outlineLevel="0" collapsed="false">
      <c r="A14" s="0" t="s">
        <v>20</v>
      </c>
      <c r="B14" s="0" t="s">
        <v>256</v>
      </c>
      <c r="C14" s="0" t="s">
        <v>446</v>
      </c>
      <c r="D14" s="0" t="s">
        <v>447</v>
      </c>
      <c r="E14" s="0" t="s">
        <v>234</v>
      </c>
      <c r="F14" s="0" t="s">
        <v>448</v>
      </c>
      <c r="G14" s="0" t="n">
        <v>7.1</v>
      </c>
      <c r="H14" s="0" t="n">
        <v>-2.9</v>
      </c>
      <c r="I14" s="0" t="n">
        <v>6.3</v>
      </c>
      <c r="J14" s="0" t="n">
        <v>6.8</v>
      </c>
      <c r="K14" s="0" t="n">
        <v>2.4</v>
      </c>
      <c r="L14" s="0" t="n">
        <v>4.1</v>
      </c>
      <c r="M14" s="0" t="n">
        <v>2.6</v>
      </c>
      <c r="N14" s="0" t="n">
        <v>3.7</v>
      </c>
      <c r="O14" s="0" t="n">
        <v>2.255</v>
      </c>
      <c r="P14" s="0" t="n">
        <v>2.3</v>
      </c>
      <c r="Q14" s="0" t="n">
        <v>1.052</v>
      </c>
      <c r="R14" s="0" t="n">
        <v>-4.182</v>
      </c>
      <c r="S14" s="0" t="n">
        <v>-3.826</v>
      </c>
      <c r="T14" s="0" t="n">
        <v>0.308</v>
      </c>
      <c r="U14" s="0" t="n">
        <v>3.149</v>
      </c>
      <c r="V14" s="0" t="n">
        <v>4.379</v>
      </c>
      <c r="W14" s="0" t="n">
        <v>4.224</v>
      </c>
      <c r="X14" s="0" t="n">
        <v>4.946</v>
      </c>
      <c r="Y14" s="0" t="n">
        <v>4.716</v>
      </c>
      <c r="Z14" s="0" t="n">
        <v>7.144</v>
      </c>
      <c r="AA14" s="0" t="n">
        <v>4.149</v>
      </c>
      <c r="AB14" s="0" t="n">
        <v>2.626</v>
      </c>
      <c r="AC14" s="0" t="n">
        <v>2.705</v>
      </c>
      <c r="AD14" s="0" t="n">
        <v>-1.265</v>
      </c>
      <c r="AE14" s="0" t="n">
        <v>0.883</v>
      </c>
      <c r="AF14" s="0" t="n">
        <v>3.395</v>
      </c>
      <c r="AG14" s="0" t="n">
        <v>2.517</v>
      </c>
      <c r="AH14" s="0" t="n">
        <v>1.447</v>
      </c>
      <c r="AI14" s="0" t="n">
        <v>-2.324</v>
      </c>
      <c r="AJ14" s="0" t="n">
        <v>-4.175</v>
      </c>
      <c r="AK14" s="0" t="n">
        <v>1.539</v>
      </c>
      <c r="AL14" s="0" t="n">
        <v>0.613</v>
      </c>
      <c r="AM14" s="0" t="n">
        <v>3.499</v>
      </c>
      <c r="AN14" s="0" t="n">
        <v>-2.863</v>
      </c>
      <c r="AO14" s="0" t="n">
        <v>1.847</v>
      </c>
      <c r="AP14" s="0" t="n">
        <v>0.997</v>
      </c>
      <c r="AQ14" s="0" t="n">
        <v>-0.763</v>
      </c>
      <c r="AR14" s="0" t="n">
        <v>2.524</v>
      </c>
      <c r="AS14" s="0" t="n">
        <v>2.918</v>
      </c>
      <c r="AT14" s="0" t="n">
        <v>-0.744</v>
      </c>
      <c r="AU14" s="0" t="n">
        <v>-23.508</v>
      </c>
      <c r="AV14" s="0" t="n">
        <v>16.985</v>
      </c>
      <c r="AW14" s="0" t="n">
        <v>14.369</v>
      </c>
      <c r="AX14" s="0" t="n">
        <v>4.304</v>
      </c>
      <c r="AY14" s="0" t="n">
        <v>2.299</v>
      </c>
      <c r="AZ14" s="0" t="n">
        <v>1.8</v>
      </c>
      <c r="BA14" s="0" t="n">
        <v>1.6</v>
      </c>
      <c r="BB14" s="0" t="n">
        <v>1.5</v>
      </c>
      <c r="BC14" s="0" t="n">
        <v>1.5</v>
      </c>
      <c r="BD14" s="0" t="n">
        <v>1.5</v>
      </c>
      <c r="BE14" s="0" t="n">
        <v>2022</v>
      </c>
    </row>
    <row r="15" customFormat="false" ht="15" hidden="false" customHeight="false" outlineLevel="0" collapsed="false">
      <c r="A15" s="0" t="s">
        <v>21</v>
      </c>
      <c r="B15" s="0" t="s">
        <v>257</v>
      </c>
      <c r="C15" s="0" t="s">
        <v>446</v>
      </c>
      <c r="D15" s="0" t="s">
        <v>447</v>
      </c>
      <c r="E15" s="0" t="s">
        <v>234</v>
      </c>
      <c r="F15" s="0" t="s">
        <v>448</v>
      </c>
      <c r="G15" s="0" t="n">
        <v>7.494</v>
      </c>
      <c r="H15" s="0" t="n">
        <v>2.777</v>
      </c>
      <c r="I15" s="0" t="n">
        <v>6.406</v>
      </c>
      <c r="J15" s="0" t="n">
        <v>6.994</v>
      </c>
      <c r="K15" s="0" t="n">
        <v>4.186</v>
      </c>
      <c r="L15" s="0" t="n">
        <v>-0.93</v>
      </c>
      <c r="M15" s="0" t="n">
        <v>0.484</v>
      </c>
      <c r="N15" s="0" t="n">
        <v>-1.222</v>
      </c>
      <c r="O15" s="0" t="n">
        <v>5.952</v>
      </c>
      <c r="P15" s="0" t="n">
        <v>1.013</v>
      </c>
      <c r="Q15" s="0" t="n">
        <v>3.503</v>
      </c>
      <c r="R15" s="0" t="n">
        <v>2.286</v>
      </c>
      <c r="S15" s="0" t="n">
        <v>7.123</v>
      </c>
      <c r="T15" s="0" t="n">
        <v>7.604</v>
      </c>
      <c r="U15" s="0" t="n">
        <v>3.212</v>
      </c>
      <c r="V15" s="0" t="n">
        <v>1.923</v>
      </c>
      <c r="W15" s="0" t="n">
        <v>3.25</v>
      </c>
      <c r="X15" s="0" t="n">
        <v>2.348</v>
      </c>
      <c r="Y15" s="0" t="n">
        <v>4.849</v>
      </c>
      <c r="Z15" s="0" t="n">
        <v>5.972</v>
      </c>
      <c r="AA15" s="0" t="n">
        <v>7.018</v>
      </c>
      <c r="AB15" s="0" t="n">
        <v>2.491</v>
      </c>
      <c r="AC15" s="0" t="n">
        <v>3.349</v>
      </c>
      <c r="AD15" s="0" t="n">
        <v>6.296</v>
      </c>
      <c r="AE15" s="0" t="n">
        <v>6.981</v>
      </c>
      <c r="AF15" s="0" t="n">
        <v>6.769</v>
      </c>
      <c r="AG15" s="0" t="n">
        <v>6.467</v>
      </c>
      <c r="AH15" s="0" t="n">
        <v>8.294</v>
      </c>
      <c r="AI15" s="0" t="n">
        <v>6.242</v>
      </c>
      <c r="AJ15" s="0" t="n">
        <v>2.541</v>
      </c>
      <c r="AK15" s="0" t="n">
        <v>4.337</v>
      </c>
      <c r="AL15" s="0" t="n">
        <v>1.984</v>
      </c>
      <c r="AM15" s="0" t="n">
        <v>3.728</v>
      </c>
      <c r="AN15" s="0" t="n">
        <v>5.416</v>
      </c>
      <c r="AO15" s="0" t="n">
        <v>4.351</v>
      </c>
      <c r="AP15" s="0" t="n">
        <v>2.485</v>
      </c>
      <c r="AQ15" s="0" t="n">
        <v>3.558</v>
      </c>
      <c r="AR15" s="0" t="n">
        <v>4.292</v>
      </c>
      <c r="AS15" s="0" t="n">
        <v>2.11</v>
      </c>
      <c r="AT15" s="0" t="n">
        <v>2.167</v>
      </c>
      <c r="AU15" s="0" t="n">
        <v>-4.645</v>
      </c>
      <c r="AV15" s="0" t="n">
        <v>2.591</v>
      </c>
      <c r="AW15" s="0" t="n">
        <v>4.891</v>
      </c>
      <c r="AX15" s="0" t="n">
        <v>2.617</v>
      </c>
      <c r="AY15" s="0" t="n">
        <v>3.567</v>
      </c>
      <c r="AZ15" s="0" t="n">
        <v>3.162</v>
      </c>
      <c r="BA15" s="0" t="n">
        <v>2.665</v>
      </c>
      <c r="BB15" s="0" t="n">
        <v>2.718</v>
      </c>
      <c r="BC15" s="0" t="n">
        <v>2.715</v>
      </c>
      <c r="BD15" s="0" t="n">
        <v>2.812</v>
      </c>
      <c r="BE15" s="0" t="n">
        <v>2022</v>
      </c>
    </row>
    <row r="16" customFormat="false" ht="15" hidden="false" customHeight="false" outlineLevel="0" collapsed="false">
      <c r="A16" s="0" t="s">
        <v>22</v>
      </c>
      <c r="B16" s="0" t="s">
        <v>258</v>
      </c>
      <c r="C16" s="0" t="s">
        <v>446</v>
      </c>
      <c r="D16" s="0" t="s">
        <v>447</v>
      </c>
      <c r="E16" s="0" t="s">
        <v>234</v>
      </c>
      <c r="F16" s="0" t="s">
        <v>448</v>
      </c>
      <c r="G16" s="0" t="s">
        <v>445</v>
      </c>
      <c r="H16" s="0" t="n">
        <v>3.802</v>
      </c>
      <c r="I16" s="0" t="n">
        <v>2.376</v>
      </c>
      <c r="J16" s="0" t="n">
        <v>4.016</v>
      </c>
      <c r="K16" s="0" t="n">
        <v>5.181</v>
      </c>
      <c r="L16" s="0" t="n">
        <v>3.223</v>
      </c>
      <c r="M16" s="0" t="n">
        <v>4.249</v>
      </c>
      <c r="N16" s="0" t="n">
        <v>3.732</v>
      </c>
      <c r="O16" s="0" t="n">
        <v>2.159</v>
      </c>
      <c r="P16" s="0" t="n">
        <v>2.612</v>
      </c>
      <c r="Q16" s="0" t="n">
        <v>5.941</v>
      </c>
      <c r="R16" s="0" t="n">
        <v>3.339</v>
      </c>
      <c r="S16" s="0" t="n">
        <v>5.04</v>
      </c>
      <c r="T16" s="0" t="n">
        <v>4.574</v>
      </c>
      <c r="U16" s="0" t="n">
        <v>4.085</v>
      </c>
      <c r="V16" s="0" t="n">
        <v>4.925</v>
      </c>
      <c r="W16" s="0" t="n">
        <v>4.622</v>
      </c>
      <c r="X16" s="0" t="n">
        <v>4.49</v>
      </c>
      <c r="Y16" s="0" t="n">
        <v>5.177</v>
      </c>
      <c r="Z16" s="0" t="n">
        <v>4.67</v>
      </c>
      <c r="AA16" s="0" t="n">
        <v>5.293</v>
      </c>
      <c r="AB16" s="0" t="n">
        <v>5.077</v>
      </c>
      <c r="AC16" s="0" t="n">
        <v>3.833</v>
      </c>
      <c r="AD16" s="0" t="n">
        <v>4.74</v>
      </c>
      <c r="AE16" s="0" t="n">
        <v>5.24</v>
      </c>
      <c r="AF16" s="0" t="n">
        <v>6.536</v>
      </c>
      <c r="AG16" s="0" t="n">
        <v>6.672</v>
      </c>
      <c r="AH16" s="0" t="n">
        <v>7.059</v>
      </c>
      <c r="AI16" s="0" t="n">
        <v>6.014</v>
      </c>
      <c r="AJ16" s="0" t="n">
        <v>5.045</v>
      </c>
      <c r="AK16" s="0" t="n">
        <v>5.572</v>
      </c>
      <c r="AL16" s="0" t="n">
        <v>6.464</v>
      </c>
      <c r="AM16" s="0" t="n">
        <v>6.521</v>
      </c>
      <c r="AN16" s="0" t="n">
        <v>6.014</v>
      </c>
      <c r="AO16" s="0" t="n">
        <v>6.061</v>
      </c>
      <c r="AP16" s="0" t="n">
        <v>6.553</v>
      </c>
      <c r="AQ16" s="0" t="n">
        <v>7.114</v>
      </c>
      <c r="AR16" s="0" t="n">
        <v>6.59</v>
      </c>
      <c r="AS16" s="0" t="n">
        <v>7.319</v>
      </c>
      <c r="AT16" s="0" t="n">
        <v>7.882</v>
      </c>
      <c r="AU16" s="0" t="n">
        <v>3.448</v>
      </c>
      <c r="AV16" s="0" t="n">
        <v>6.939</v>
      </c>
      <c r="AW16" s="0" t="n">
        <v>7.1</v>
      </c>
      <c r="AX16" s="0" t="n">
        <v>6.025</v>
      </c>
      <c r="AY16" s="0" t="n">
        <v>5.7</v>
      </c>
      <c r="AZ16" s="0" t="n">
        <v>6.6</v>
      </c>
      <c r="BA16" s="0" t="n">
        <v>7.1</v>
      </c>
      <c r="BB16" s="0" t="n">
        <v>7.2</v>
      </c>
      <c r="BC16" s="0" t="n">
        <v>7</v>
      </c>
      <c r="BD16" s="0" t="n">
        <v>7</v>
      </c>
      <c r="BE16" s="0" t="n">
        <v>2023</v>
      </c>
    </row>
    <row r="17" customFormat="false" ht="15" hidden="false" customHeight="false" outlineLevel="0" collapsed="false">
      <c r="A17" s="0" t="s">
        <v>23</v>
      </c>
      <c r="B17" s="0" t="s">
        <v>259</v>
      </c>
      <c r="C17" s="0" t="s">
        <v>446</v>
      </c>
      <c r="D17" s="0" t="s">
        <v>447</v>
      </c>
      <c r="E17" s="0" t="s">
        <v>234</v>
      </c>
      <c r="F17" s="0" t="s">
        <v>448</v>
      </c>
      <c r="G17" s="0" t="n">
        <v>4.371</v>
      </c>
      <c r="H17" s="0" t="n">
        <v>-1.9</v>
      </c>
      <c r="I17" s="0" t="n">
        <v>-4.9</v>
      </c>
      <c r="J17" s="0" t="n">
        <v>0.5</v>
      </c>
      <c r="K17" s="0" t="n">
        <v>3.6</v>
      </c>
      <c r="L17" s="0" t="n">
        <v>1.1</v>
      </c>
      <c r="M17" s="0" t="n">
        <v>5.1</v>
      </c>
      <c r="N17" s="0" t="n">
        <v>2.6</v>
      </c>
      <c r="O17" s="0" t="n">
        <v>3.5</v>
      </c>
      <c r="P17" s="0" t="n">
        <v>3.6</v>
      </c>
      <c r="Q17" s="0" t="n">
        <v>-3.3</v>
      </c>
      <c r="R17" s="0" t="n">
        <v>-3.9</v>
      </c>
      <c r="S17" s="0" t="n">
        <v>-5.7</v>
      </c>
      <c r="T17" s="0" t="n">
        <v>0.8</v>
      </c>
      <c r="U17" s="0" t="n">
        <v>2</v>
      </c>
      <c r="V17" s="0" t="n">
        <v>2.023</v>
      </c>
      <c r="W17" s="0" t="n">
        <v>3.966</v>
      </c>
      <c r="X17" s="0" t="n">
        <v>4.74</v>
      </c>
      <c r="Y17" s="0" t="n">
        <v>3.74</v>
      </c>
      <c r="Z17" s="0" t="n">
        <v>0.326</v>
      </c>
      <c r="AA17" s="0" t="n">
        <v>4.453</v>
      </c>
      <c r="AB17" s="0" t="n">
        <v>-2.367</v>
      </c>
      <c r="AC17" s="0" t="n">
        <v>0.791</v>
      </c>
      <c r="AD17" s="0" t="n">
        <v>2.171</v>
      </c>
      <c r="AE17" s="0" t="n">
        <v>1.407</v>
      </c>
      <c r="AF17" s="0" t="n">
        <v>3.965</v>
      </c>
      <c r="AG17" s="0" t="n">
        <v>5.669</v>
      </c>
      <c r="AH17" s="0" t="n">
        <v>2.202</v>
      </c>
      <c r="AI17" s="0" t="n">
        <v>0.698</v>
      </c>
      <c r="AJ17" s="0" t="n">
        <v>-5.076</v>
      </c>
      <c r="AK17" s="0" t="n">
        <v>-2.288</v>
      </c>
      <c r="AL17" s="0" t="n">
        <v>-0.673</v>
      </c>
      <c r="AM17" s="0" t="n">
        <v>-0.45</v>
      </c>
      <c r="AN17" s="0" t="n">
        <v>-1.411</v>
      </c>
      <c r="AO17" s="0" t="n">
        <v>-0.126</v>
      </c>
      <c r="AP17" s="0" t="n">
        <v>2.446</v>
      </c>
      <c r="AQ17" s="0" t="n">
        <v>2.485</v>
      </c>
      <c r="AR17" s="0" t="n">
        <v>-0.686</v>
      </c>
      <c r="AS17" s="0" t="n">
        <v>-0.675</v>
      </c>
      <c r="AT17" s="0" t="n">
        <v>0.332</v>
      </c>
      <c r="AU17" s="0" t="n">
        <v>-12.713</v>
      </c>
      <c r="AV17" s="0" t="n">
        <v>-1.324</v>
      </c>
      <c r="AW17" s="0" t="n">
        <v>13.8</v>
      </c>
      <c r="AX17" s="0" t="n">
        <v>4.4</v>
      </c>
      <c r="AY17" s="0" t="n">
        <v>3.7</v>
      </c>
      <c r="AZ17" s="0" t="n">
        <v>2.8</v>
      </c>
      <c r="BA17" s="0" t="n">
        <v>2.3</v>
      </c>
      <c r="BB17" s="0" t="n">
        <v>2</v>
      </c>
      <c r="BC17" s="0" t="n">
        <v>2</v>
      </c>
      <c r="BD17" s="0" t="n">
        <v>2</v>
      </c>
      <c r="BE17" s="0" t="n">
        <v>2022</v>
      </c>
    </row>
    <row r="18" customFormat="false" ht="15" hidden="false" customHeight="false" outlineLevel="0" collapsed="false">
      <c r="A18" s="0" t="s">
        <v>24</v>
      </c>
      <c r="B18" s="0" t="s">
        <v>260</v>
      </c>
      <c r="C18" s="0" t="s">
        <v>446</v>
      </c>
      <c r="D18" s="0" t="s">
        <v>447</v>
      </c>
      <c r="E18" s="0" t="s">
        <v>234</v>
      </c>
      <c r="F18" s="0" t="s">
        <v>448</v>
      </c>
      <c r="G18" s="0" t="s">
        <v>445</v>
      </c>
      <c r="H18" s="0" t="s">
        <v>445</v>
      </c>
      <c r="I18" s="0" t="s">
        <v>445</v>
      </c>
      <c r="J18" s="0" t="s">
        <v>445</v>
      </c>
      <c r="K18" s="0" t="s">
        <v>445</v>
      </c>
      <c r="L18" s="0" t="s">
        <v>445</v>
      </c>
      <c r="M18" s="0" t="s">
        <v>445</v>
      </c>
      <c r="N18" s="0" t="s">
        <v>445</v>
      </c>
      <c r="O18" s="0" t="s">
        <v>445</v>
      </c>
      <c r="P18" s="0" t="s">
        <v>445</v>
      </c>
      <c r="Q18" s="0" t="s">
        <v>445</v>
      </c>
      <c r="R18" s="0" t="s">
        <v>445</v>
      </c>
      <c r="S18" s="0" t="s">
        <v>445</v>
      </c>
      <c r="T18" s="0" t="n">
        <v>-7.6</v>
      </c>
      <c r="U18" s="0" t="n">
        <v>-11.7</v>
      </c>
      <c r="V18" s="0" t="n">
        <v>-11.084</v>
      </c>
      <c r="W18" s="0" t="n">
        <v>2.776</v>
      </c>
      <c r="X18" s="0" t="n">
        <v>11.434</v>
      </c>
      <c r="Y18" s="0" t="n">
        <v>8.442</v>
      </c>
      <c r="Z18" s="0" t="n">
        <v>3.354</v>
      </c>
      <c r="AA18" s="0" t="n">
        <v>5.76</v>
      </c>
      <c r="AB18" s="0" t="n">
        <v>4.717</v>
      </c>
      <c r="AC18" s="0" t="n">
        <v>5.048</v>
      </c>
      <c r="AD18" s="0" t="n">
        <v>7.033</v>
      </c>
      <c r="AE18" s="0" t="n">
        <v>11.439</v>
      </c>
      <c r="AF18" s="0" t="n">
        <v>9.452</v>
      </c>
      <c r="AG18" s="0" t="n">
        <v>10.001</v>
      </c>
      <c r="AH18" s="0" t="n">
        <v>8.637</v>
      </c>
      <c r="AI18" s="0" t="n">
        <v>10.235</v>
      </c>
      <c r="AJ18" s="0" t="n">
        <v>0.168</v>
      </c>
      <c r="AK18" s="0" t="n">
        <v>7.805</v>
      </c>
      <c r="AL18" s="0" t="n">
        <v>5.29</v>
      </c>
      <c r="AM18" s="0" t="n">
        <v>1.629</v>
      </c>
      <c r="AN18" s="0" t="n">
        <v>0.962</v>
      </c>
      <c r="AO18" s="0" t="n">
        <v>1.686</v>
      </c>
      <c r="AP18" s="0" t="n">
        <v>-3.83</v>
      </c>
      <c r="AQ18" s="0" t="n">
        <v>-2.536</v>
      </c>
      <c r="AR18" s="0" t="n">
        <v>2.541</v>
      </c>
      <c r="AS18" s="0" t="n">
        <v>3.138</v>
      </c>
      <c r="AT18" s="0" t="n">
        <v>1.446</v>
      </c>
      <c r="AU18" s="0" t="n">
        <v>-0.673</v>
      </c>
      <c r="AV18" s="0" t="n">
        <v>2.439</v>
      </c>
      <c r="AW18" s="0" t="n">
        <v>-4.698</v>
      </c>
      <c r="AX18" s="0" t="n">
        <v>3.882</v>
      </c>
      <c r="AY18" s="0" t="n">
        <v>2.401</v>
      </c>
      <c r="AZ18" s="0" t="n">
        <v>1.149</v>
      </c>
      <c r="BA18" s="0" t="n">
        <v>1.326</v>
      </c>
      <c r="BB18" s="0" t="n">
        <v>1.269</v>
      </c>
      <c r="BC18" s="0" t="n">
        <v>1.247</v>
      </c>
      <c r="BD18" s="0" t="n">
        <v>1.067</v>
      </c>
      <c r="BE18" s="0" t="n">
        <v>2022</v>
      </c>
    </row>
    <row r="19" customFormat="false" ht="15" hidden="false" customHeight="false" outlineLevel="0" collapsed="false">
      <c r="A19" s="0" t="s">
        <v>25</v>
      </c>
      <c r="B19" s="0" t="s">
        <v>261</v>
      </c>
      <c r="C19" s="0" t="s">
        <v>446</v>
      </c>
      <c r="D19" s="0" t="s">
        <v>447</v>
      </c>
      <c r="E19" s="0" t="s">
        <v>234</v>
      </c>
      <c r="F19" s="0" t="s">
        <v>448</v>
      </c>
      <c r="G19" s="0" t="n">
        <v>4.444</v>
      </c>
      <c r="H19" s="0" t="n">
        <v>-0.279</v>
      </c>
      <c r="I19" s="0" t="n">
        <v>0.595</v>
      </c>
      <c r="J19" s="0" t="n">
        <v>0.312</v>
      </c>
      <c r="K19" s="0" t="n">
        <v>2.466</v>
      </c>
      <c r="L19" s="0" t="n">
        <v>1.652</v>
      </c>
      <c r="M19" s="0" t="n">
        <v>1.823</v>
      </c>
      <c r="N19" s="0" t="n">
        <v>2.307</v>
      </c>
      <c r="O19" s="0" t="n">
        <v>4.723</v>
      </c>
      <c r="P19" s="0" t="n">
        <v>3.469</v>
      </c>
      <c r="Q19" s="0" t="n">
        <v>3.137</v>
      </c>
      <c r="R19" s="0" t="n">
        <v>1.833</v>
      </c>
      <c r="S19" s="0" t="n">
        <v>1.531</v>
      </c>
      <c r="T19" s="0" t="n">
        <v>-0.962</v>
      </c>
      <c r="U19" s="0" t="n">
        <v>3.227</v>
      </c>
      <c r="V19" s="0" t="n">
        <v>2.385</v>
      </c>
      <c r="W19" s="0" t="n">
        <v>1.321</v>
      </c>
      <c r="X19" s="0" t="n">
        <v>3.794</v>
      </c>
      <c r="Y19" s="0" t="n">
        <v>1.962</v>
      </c>
      <c r="Z19" s="0" t="n">
        <v>3.543</v>
      </c>
      <c r="AA19" s="0" t="n">
        <v>3.717</v>
      </c>
      <c r="AB19" s="0" t="n">
        <v>1.1</v>
      </c>
      <c r="AC19" s="0" t="n">
        <v>1.707</v>
      </c>
      <c r="AD19" s="0" t="n">
        <v>1.038</v>
      </c>
      <c r="AE19" s="0" t="n">
        <v>3.571</v>
      </c>
      <c r="AF19" s="0" t="n">
        <v>2.322</v>
      </c>
      <c r="AG19" s="0" t="n">
        <v>2.552</v>
      </c>
      <c r="AH19" s="0" t="n">
        <v>3.677</v>
      </c>
      <c r="AI19" s="0" t="n">
        <v>0.447</v>
      </c>
      <c r="AJ19" s="0" t="n">
        <v>-2.021</v>
      </c>
      <c r="AK19" s="0" t="n">
        <v>2.865</v>
      </c>
      <c r="AL19" s="0" t="n">
        <v>1.694</v>
      </c>
      <c r="AM19" s="0" t="n">
        <v>0.739</v>
      </c>
      <c r="AN19" s="0" t="n">
        <v>0.459</v>
      </c>
      <c r="AO19" s="0" t="n">
        <v>1.579</v>
      </c>
      <c r="AP19" s="0" t="n">
        <v>2.041</v>
      </c>
      <c r="AQ19" s="0" t="n">
        <v>1.267</v>
      </c>
      <c r="AR19" s="0" t="n">
        <v>1.62</v>
      </c>
      <c r="AS19" s="0" t="n">
        <v>1.793</v>
      </c>
      <c r="AT19" s="0" t="n">
        <v>2.241</v>
      </c>
      <c r="AU19" s="0" t="n">
        <v>-5.261</v>
      </c>
      <c r="AV19" s="0" t="n">
        <v>6.851</v>
      </c>
      <c r="AW19" s="0" t="n">
        <v>3.01</v>
      </c>
      <c r="AX19" s="0" t="n">
        <v>1.461</v>
      </c>
      <c r="AY19" s="0" t="n">
        <v>1.158</v>
      </c>
      <c r="AZ19" s="0" t="n">
        <v>1.194</v>
      </c>
      <c r="BA19" s="0" t="n">
        <v>1.24</v>
      </c>
      <c r="BB19" s="0" t="n">
        <v>1.225</v>
      </c>
      <c r="BC19" s="0" t="n">
        <v>1.342</v>
      </c>
      <c r="BD19" s="0" t="n">
        <v>1.253</v>
      </c>
      <c r="BE19" s="0" t="n">
        <v>2023</v>
      </c>
    </row>
    <row r="20" customFormat="false" ht="15" hidden="false" customHeight="false" outlineLevel="0" collapsed="false">
      <c r="A20" s="0" t="s">
        <v>26</v>
      </c>
      <c r="B20" s="0" t="s">
        <v>262</v>
      </c>
      <c r="C20" s="0" t="s">
        <v>446</v>
      </c>
      <c r="D20" s="0" t="s">
        <v>447</v>
      </c>
      <c r="E20" s="0" t="s">
        <v>234</v>
      </c>
      <c r="F20" s="0" t="s">
        <v>448</v>
      </c>
      <c r="G20" s="0" t="n">
        <v>5.013</v>
      </c>
      <c r="H20" s="0" t="n">
        <v>0.214</v>
      </c>
      <c r="I20" s="0" t="n">
        <v>-7.551</v>
      </c>
      <c r="J20" s="0" t="n">
        <v>6.076</v>
      </c>
      <c r="K20" s="0" t="n">
        <v>11.332</v>
      </c>
      <c r="L20" s="0" t="n">
        <v>-1.419</v>
      </c>
      <c r="M20" s="0" t="n">
        <v>7.275</v>
      </c>
      <c r="N20" s="0" t="n">
        <v>21.997</v>
      </c>
      <c r="O20" s="0" t="n">
        <v>10.861</v>
      </c>
      <c r="P20" s="0" t="n">
        <v>15.474</v>
      </c>
      <c r="Q20" s="0" t="n">
        <v>11.209</v>
      </c>
      <c r="R20" s="0" t="n">
        <v>11.464</v>
      </c>
      <c r="S20" s="0" t="n">
        <v>12.041</v>
      </c>
      <c r="T20" s="0" t="n">
        <v>6.275</v>
      </c>
      <c r="U20" s="0" t="n">
        <v>0.158</v>
      </c>
      <c r="V20" s="0" t="n">
        <v>0.64</v>
      </c>
      <c r="W20" s="0" t="n">
        <v>1.062</v>
      </c>
      <c r="X20" s="0" t="n">
        <v>3.588</v>
      </c>
      <c r="Y20" s="0" t="n">
        <v>3.889</v>
      </c>
      <c r="Z20" s="0" t="n">
        <v>8.972</v>
      </c>
      <c r="AA20" s="0" t="n">
        <v>13.023</v>
      </c>
      <c r="AB20" s="0" t="n">
        <v>5.012</v>
      </c>
      <c r="AC20" s="0" t="n">
        <v>5.121</v>
      </c>
      <c r="AD20" s="0" t="n">
        <v>9.326</v>
      </c>
      <c r="AE20" s="0" t="n">
        <v>4.65</v>
      </c>
      <c r="AF20" s="0" t="n">
        <v>2.36</v>
      </c>
      <c r="AG20" s="0" t="n">
        <v>4.377</v>
      </c>
      <c r="AH20" s="0" t="n">
        <v>3.295</v>
      </c>
      <c r="AI20" s="0" t="n">
        <v>-1.539</v>
      </c>
      <c r="AJ20" s="0" t="n">
        <v>-0.447</v>
      </c>
      <c r="AK20" s="0" t="n">
        <v>1.238</v>
      </c>
      <c r="AL20" s="0" t="n">
        <v>-0.298</v>
      </c>
      <c r="AM20" s="0" t="n">
        <v>3.661</v>
      </c>
      <c r="AN20" s="0" t="n">
        <v>4.437</v>
      </c>
      <c r="AO20" s="0" t="n">
        <v>4.006</v>
      </c>
      <c r="AP20" s="0" t="n">
        <v>3.226</v>
      </c>
      <c r="AQ20" s="0" t="n">
        <v>-0.009</v>
      </c>
      <c r="AR20" s="0" t="n">
        <v>-1.817</v>
      </c>
      <c r="AS20" s="0" t="n">
        <v>1.056</v>
      </c>
      <c r="AT20" s="0" t="n">
        <v>4.236</v>
      </c>
      <c r="AU20" s="0" t="n">
        <v>-13.731</v>
      </c>
      <c r="AV20" s="0" t="n">
        <v>17.864</v>
      </c>
      <c r="AW20" s="0" t="n">
        <v>8.733</v>
      </c>
      <c r="AX20" s="0" t="n">
        <v>4.699</v>
      </c>
      <c r="AY20" s="0" t="n">
        <v>3.383</v>
      </c>
      <c r="AZ20" s="0" t="n">
        <v>2.544</v>
      </c>
      <c r="BA20" s="0" t="n">
        <v>2.544</v>
      </c>
      <c r="BB20" s="0" t="n">
        <v>2.544</v>
      </c>
      <c r="BC20" s="0" t="n">
        <v>2.544</v>
      </c>
      <c r="BD20" s="0" t="n">
        <v>2.544</v>
      </c>
      <c r="BE20" s="0" t="n">
        <v>2022</v>
      </c>
    </row>
    <row r="21" customFormat="false" ht="15" hidden="false" customHeight="false" outlineLevel="0" collapsed="false">
      <c r="A21" s="0" t="s">
        <v>27</v>
      </c>
      <c r="B21" s="0" t="s">
        <v>263</v>
      </c>
      <c r="C21" s="0" t="s">
        <v>446</v>
      </c>
      <c r="D21" s="0" t="s">
        <v>447</v>
      </c>
      <c r="E21" s="0" t="s">
        <v>234</v>
      </c>
      <c r="F21" s="0" t="s">
        <v>448</v>
      </c>
      <c r="G21" s="0" t="n">
        <v>9.255</v>
      </c>
      <c r="H21" s="0" t="n">
        <v>1.929</v>
      </c>
      <c r="I21" s="0" t="n">
        <v>1.682</v>
      </c>
      <c r="J21" s="0" t="n">
        <v>-2</v>
      </c>
      <c r="K21" s="0" t="n">
        <v>0.4</v>
      </c>
      <c r="L21" s="0" t="n">
        <v>4.327</v>
      </c>
      <c r="M21" s="0" t="n">
        <v>2.748</v>
      </c>
      <c r="N21" s="0" t="n">
        <v>-2.074</v>
      </c>
      <c r="O21" s="0" t="n">
        <v>3.428</v>
      </c>
      <c r="P21" s="0" t="n">
        <v>-2.849</v>
      </c>
      <c r="Q21" s="0" t="n">
        <v>8.976</v>
      </c>
      <c r="R21" s="0" t="n">
        <v>4.226</v>
      </c>
      <c r="S21" s="0" t="n">
        <v>2.958</v>
      </c>
      <c r="T21" s="0" t="n">
        <v>5.836</v>
      </c>
      <c r="U21" s="0" t="n">
        <v>2.02</v>
      </c>
      <c r="V21" s="0" t="n">
        <v>6.045</v>
      </c>
      <c r="W21" s="0" t="n">
        <v>4.324</v>
      </c>
      <c r="X21" s="0" t="n">
        <v>5.735</v>
      </c>
      <c r="Y21" s="0" t="n">
        <v>3.961</v>
      </c>
      <c r="Z21" s="0" t="n">
        <v>4.358</v>
      </c>
      <c r="AA21" s="0" t="n">
        <v>5.858</v>
      </c>
      <c r="AB21" s="0" t="n">
        <v>5.333</v>
      </c>
      <c r="AC21" s="0" t="n">
        <v>4.643</v>
      </c>
      <c r="AD21" s="0" t="n">
        <v>3.444</v>
      </c>
      <c r="AE21" s="0" t="n">
        <v>4.43</v>
      </c>
      <c r="AF21" s="0" t="n">
        <v>1.713</v>
      </c>
      <c r="AG21" s="0" t="n">
        <v>3.944</v>
      </c>
      <c r="AH21" s="0" t="n">
        <v>5.986</v>
      </c>
      <c r="AI21" s="0" t="n">
        <v>4.897</v>
      </c>
      <c r="AJ21" s="0" t="n">
        <v>2.319</v>
      </c>
      <c r="AK21" s="0" t="n">
        <v>2.114</v>
      </c>
      <c r="AL21" s="0" t="n">
        <v>2.964</v>
      </c>
      <c r="AM21" s="0" t="n">
        <v>4.811</v>
      </c>
      <c r="AN21" s="0" t="n">
        <v>7.191</v>
      </c>
      <c r="AO21" s="0" t="n">
        <v>6.358</v>
      </c>
      <c r="AP21" s="0" t="n">
        <v>1.778</v>
      </c>
      <c r="AQ21" s="0" t="n">
        <v>3.34</v>
      </c>
      <c r="AR21" s="0" t="n">
        <v>5.672</v>
      </c>
      <c r="AS21" s="0" t="n">
        <v>6.697</v>
      </c>
      <c r="AT21" s="0" t="n">
        <v>6.866</v>
      </c>
      <c r="AU21" s="0" t="n">
        <v>3.849</v>
      </c>
      <c r="AV21" s="0" t="n">
        <v>7.155</v>
      </c>
      <c r="AW21" s="0" t="n">
        <v>6.253</v>
      </c>
      <c r="AX21" s="0" t="n">
        <v>5.756</v>
      </c>
      <c r="AY21" s="0" t="n">
        <v>6.039</v>
      </c>
      <c r="AZ21" s="0" t="n">
        <v>6.02</v>
      </c>
      <c r="BA21" s="0" t="n">
        <v>5.989</v>
      </c>
      <c r="BB21" s="0" t="n">
        <v>6.028</v>
      </c>
      <c r="BC21" s="0" t="n">
        <v>6.037</v>
      </c>
      <c r="BD21" s="0" t="n">
        <v>6.026</v>
      </c>
      <c r="BE21" s="0" t="n">
        <v>2022</v>
      </c>
    </row>
    <row r="22" customFormat="false" ht="15" hidden="false" customHeight="false" outlineLevel="0" collapsed="false">
      <c r="A22" s="0" t="s">
        <v>28</v>
      </c>
      <c r="B22" s="0" t="s">
        <v>264</v>
      </c>
      <c r="C22" s="0" t="s">
        <v>446</v>
      </c>
      <c r="D22" s="0" t="s">
        <v>447</v>
      </c>
      <c r="E22" s="0" t="s">
        <v>234</v>
      </c>
      <c r="F22" s="0" t="s">
        <v>448</v>
      </c>
      <c r="G22" s="0" t="n">
        <v>4.995</v>
      </c>
      <c r="H22" s="0" t="n">
        <v>13.589</v>
      </c>
      <c r="I22" s="0" t="n">
        <v>8.195</v>
      </c>
      <c r="J22" s="0" t="n">
        <v>7.337</v>
      </c>
      <c r="K22" s="0" t="n">
        <v>7.616</v>
      </c>
      <c r="L22" s="0" t="n">
        <v>4.349</v>
      </c>
      <c r="M22" s="0" t="n">
        <v>7.954</v>
      </c>
      <c r="N22" s="0" t="n">
        <v>20.229</v>
      </c>
      <c r="O22" s="0" t="n">
        <v>15.079</v>
      </c>
      <c r="P22" s="0" t="n">
        <v>6.194</v>
      </c>
      <c r="Q22" s="0" t="n">
        <v>9.098</v>
      </c>
      <c r="R22" s="0" t="n">
        <v>4.896</v>
      </c>
      <c r="S22" s="0" t="n">
        <v>2.083</v>
      </c>
      <c r="T22" s="0" t="n">
        <v>3.192</v>
      </c>
      <c r="U22" s="0" t="n">
        <v>2.232</v>
      </c>
      <c r="V22" s="0" t="n">
        <v>6.019</v>
      </c>
      <c r="W22" s="0" t="n">
        <v>5.971</v>
      </c>
      <c r="X22" s="0" t="n">
        <v>5.544</v>
      </c>
      <c r="Y22" s="0" t="n">
        <v>6.009</v>
      </c>
      <c r="Z22" s="0" t="n">
        <v>7.087</v>
      </c>
      <c r="AA22" s="0" t="n">
        <v>6.934</v>
      </c>
      <c r="AB22" s="0" t="n">
        <v>7.04</v>
      </c>
      <c r="AC22" s="0" t="n">
        <v>9.516</v>
      </c>
      <c r="AD22" s="0" t="n">
        <v>9.049</v>
      </c>
      <c r="AE22" s="0" t="n">
        <v>6.423</v>
      </c>
      <c r="AF22" s="0" t="n">
        <v>6.069</v>
      </c>
      <c r="AG22" s="0" t="n">
        <v>6.266</v>
      </c>
      <c r="AH22" s="0" t="n">
        <v>11.016</v>
      </c>
      <c r="AI22" s="0" t="n">
        <v>9.886</v>
      </c>
      <c r="AJ22" s="0" t="n">
        <v>6.133</v>
      </c>
      <c r="AK22" s="0" t="n">
        <v>9.878</v>
      </c>
      <c r="AL22" s="0" t="n">
        <v>10.018</v>
      </c>
      <c r="AM22" s="0" t="n">
        <v>6.638</v>
      </c>
      <c r="AN22" s="0" t="n">
        <v>3.334</v>
      </c>
      <c r="AO22" s="0" t="n">
        <v>3.705</v>
      </c>
      <c r="AP22" s="0" t="n">
        <v>6.155</v>
      </c>
      <c r="AQ22" s="0" t="n">
        <v>7.514</v>
      </c>
      <c r="AR22" s="0" t="n">
        <v>5.855</v>
      </c>
      <c r="AS22" s="0" t="n">
        <v>3.505</v>
      </c>
      <c r="AT22" s="0" t="n">
        <v>4.648</v>
      </c>
      <c r="AU22" s="0" t="n">
        <v>-2.455</v>
      </c>
      <c r="AV22" s="0" t="n">
        <v>-3.293</v>
      </c>
      <c r="AW22" s="0" t="n">
        <v>4.826</v>
      </c>
      <c r="AX22" s="0" t="n">
        <v>4.644</v>
      </c>
      <c r="AY22" s="0" t="n">
        <v>4.295</v>
      </c>
      <c r="AZ22" s="0" t="n">
        <v>4.969</v>
      </c>
      <c r="BA22" s="0" t="n">
        <v>5.181</v>
      </c>
      <c r="BB22" s="0" t="n">
        <v>3.57</v>
      </c>
      <c r="BC22" s="0" t="n">
        <v>3.903</v>
      </c>
      <c r="BD22" s="0" t="n">
        <v>5.114</v>
      </c>
      <c r="BE22" s="0" t="n">
        <v>2022</v>
      </c>
    </row>
    <row r="23" customFormat="false" ht="15" hidden="false" customHeight="false" outlineLevel="0" collapsed="false">
      <c r="A23" s="0" t="s">
        <v>29</v>
      </c>
      <c r="B23" s="0" t="s">
        <v>265</v>
      </c>
      <c r="C23" s="0" t="s">
        <v>446</v>
      </c>
      <c r="D23" s="0" t="s">
        <v>447</v>
      </c>
      <c r="E23" s="0" t="s">
        <v>234</v>
      </c>
      <c r="F23" s="0" t="s">
        <v>448</v>
      </c>
      <c r="G23" s="0" t="n">
        <v>0.61</v>
      </c>
      <c r="H23" s="0" t="n">
        <v>0.3</v>
      </c>
      <c r="I23" s="0" t="n">
        <v>-3.939</v>
      </c>
      <c r="J23" s="0" t="n">
        <v>-4.042</v>
      </c>
      <c r="K23" s="0" t="n">
        <v>-0.201</v>
      </c>
      <c r="L23" s="0" t="n">
        <v>-1.676</v>
      </c>
      <c r="M23" s="0" t="n">
        <v>-2.574</v>
      </c>
      <c r="N23" s="0" t="n">
        <v>2.463</v>
      </c>
      <c r="O23" s="0" t="n">
        <v>2.91</v>
      </c>
      <c r="P23" s="0" t="n">
        <v>3.79</v>
      </c>
      <c r="Q23" s="0" t="n">
        <v>4.636</v>
      </c>
      <c r="R23" s="0" t="n">
        <v>5.267</v>
      </c>
      <c r="S23" s="0" t="n">
        <v>1.646</v>
      </c>
      <c r="T23" s="0" t="n">
        <v>4.269</v>
      </c>
      <c r="U23" s="0" t="n">
        <v>4.667</v>
      </c>
      <c r="V23" s="0" t="n">
        <v>4.678</v>
      </c>
      <c r="W23" s="0" t="n">
        <v>4.361</v>
      </c>
      <c r="X23" s="0" t="n">
        <v>4.954</v>
      </c>
      <c r="Y23" s="0" t="n">
        <v>5.029</v>
      </c>
      <c r="Z23" s="0" t="n">
        <v>0.427</v>
      </c>
      <c r="AA23" s="0" t="n">
        <v>2.508</v>
      </c>
      <c r="AB23" s="0" t="n">
        <v>1.684</v>
      </c>
      <c r="AC23" s="0" t="n">
        <v>2.486</v>
      </c>
      <c r="AD23" s="0" t="n">
        <v>2.711</v>
      </c>
      <c r="AE23" s="0" t="n">
        <v>4.173</v>
      </c>
      <c r="AF23" s="0" t="n">
        <v>4.421</v>
      </c>
      <c r="AG23" s="0" t="n">
        <v>4.797</v>
      </c>
      <c r="AH23" s="0" t="n">
        <v>4.564</v>
      </c>
      <c r="AI23" s="0" t="n">
        <v>6.148</v>
      </c>
      <c r="AJ23" s="0" t="n">
        <v>3.357</v>
      </c>
      <c r="AK23" s="0" t="n">
        <v>4.127</v>
      </c>
      <c r="AL23" s="0" t="n">
        <v>5.204</v>
      </c>
      <c r="AM23" s="0" t="n">
        <v>5.122</v>
      </c>
      <c r="AN23" s="0" t="n">
        <v>6.796</v>
      </c>
      <c r="AO23" s="0" t="n">
        <v>5.461</v>
      </c>
      <c r="AP23" s="0" t="n">
        <v>4.857</v>
      </c>
      <c r="AQ23" s="0" t="n">
        <v>4.264</v>
      </c>
      <c r="AR23" s="0" t="n">
        <v>4.195</v>
      </c>
      <c r="AS23" s="0" t="n">
        <v>4.224</v>
      </c>
      <c r="AT23" s="0" t="n">
        <v>2.217</v>
      </c>
      <c r="AU23" s="0" t="n">
        <v>-8.738</v>
      </c>
      <c r="AV23" s="0" t="n">
        <v>6.111</v>
      </c>
      <c r="AW23" s="0" t="n">
        <v>3.606</v>
      </c>
      <c r="AX23" s="0" t="n">
        <v>2.5</v>
      </c>
      <c r="AY23" s="0" t="n">
        <v>1.6</v>
      </c>
      <c r="AZ23" s="0" t="n">
        <v>2.2</v>
      </c>
      <c r="BA23" s="0" t="n">
        <v>2.2</v>
      </c>
      <c r="BB23" s="0" t="n">
        <v>2.3</v>
      </c>
      <c r="BC23" s="0" t="n">
        <v>2.3</v>
      </c>
      <c r="BD23" s="0" t="n">
        <v>2.3</v>
      </c>
      <c r="BE23" s="0" t="n">
        <v>2022</v>
      </c>
    </row>
    <row r="24" customFormat="false" ht="15" hidden="false" customHeight="false" outlineLevel="0" collapsed="false">
      <c r="A24" s="0" t="s">
        <v>30</v>
      </c>
      <c r="B24" s="0" t="s">
        <v>266</v>
      </c>
      <c r="C24" s="0" t="s">
        <v>446</v>
      </c>
      <c r="D24" s="0" t="s">
        <v>447</v>
      </c>
      <c r="E24" s="0" t="s">
        <v>234</v>
      </c>
      <c r="F24" s="0" t="s">
        <v>448</v>
      </c>
      <c r="G24" s="0" t="s">
        <v>445</v>
      </c>
      <c r="H24" s="0" t="s">
        <v>445</v>
      </c>
      <c r="I24" s="0" t="s">
        <v>445</v>
      </c>
      <c r="J24" s="0" t="s">
        <v>445</v>
      </c>
      <c r="K24" s="0" t="s">
        <v>445</v>
      </c>
      <c r="L24" s="0" t="s">
        <v>445</v>
      </c>
      <c r="M24" s="0" t="s">
        <v>445</v>
      </c>
      <c r="N24" s="0" t="s">
        <v>445</v>
      </c>
      <c r="O24" s="0" t="s">
        <v>445</v>
      </c>
      <c r="P24" s="0" t="s">
        <v>445</v>
      </c>
      <c r="Q24" s="0" t="s">
        <v>445</v>
      </c>
      <c r="R24" s="0" t="s">
        <v>445</v>
      </c>
      <c r="S24" s="0" t="s">
        <v>445</v>
      </c>
      <c r="T24" s="0" t="s">
        <v>445</v>
      </c>
      <c r="U24" s="0" t="s">
        <v>445</v>
      </c>
      <c r="V24" s="0" t="s">
        <v>445</v>
      </c>
      <c r="W24" s="0" t="s">
        <v>445</v>
      </c>
      <c r="X24" s="0" t="n">
        <v>22.853</v>
      </c>
      <c r="Y24" s="0" t="n">
        <v>13.814</v>
      </c>
      <c r="Z24" s="0" t="n">
        <v>10.75</v>
      </c>
      <c r="AA24" s="0" t="n">
        <v>4.442</v>
      </c>
      <c r="AB24" s="0" t="n">
        <v>2.362</v>
      </c>
      <c r="AC24" s="0" t="n">
        <v>5.053</v>
      </c>
      <c r="AD24" s="0" t="n">
        <v>3.858</v>
      </c>
      <c r="AE24" s="0" t="n">
        <v>6.257</v>
      </c>
      <c r="AF24" s="0" t="n">
        <v>4.236</v>
      </c>
      <c r="AG24" s="0" t="n">
        <v>5.691</v>
      </c>
      <c r="AH24" s="0" t="n">
        <v>5.979</v>
      </c>
      <c r="AI24" s="0" t="n">
        <v>5.594</v>
      </c>
      <c r="AJ24" s="0" t="n">
        <v>-0.816</v>
      </c>
      <c r="AK24" s="0" t="n">
        <v>0.767</v>
      </c>
      <c r="AL24" s="0" t="n">
        <v>0.908</v>
      </c>
      <c r="AM24" s="0" t="n">
        <v>-0.707</v>
      </c>
      <c r="AN24" s="0" t="n">
        <v>2.351</v>
      </c>
      <c r="AO24" s="0" t="n">
        <v>1.148</v>
      </c>
      <c r="AP24" s="0" t="n">
        <v>4.314</v>
      </c>
      <c r="AQ24" s="0" t="n">
        <v>3.242</v>
      </c>
      <c r="AR24" s="0" t="n">
        <v>3.244</v>
      </c>
      <c r="AS24" s="0" t="n">
        <v>3.829</v>
      </c>
      <c r="AT24" s="0" t="n">
        <v>2.886</v>
      </c>
      <c r="AU24" s="0" t="n">
        <v>-3.015</v>
      </c>
      <c r="AV24" s="0" t="n">
        <v>7.392</v>
      </c>
      <c r="AW24" s="0" t="n">
        <v>4.227</v>
      </c>
      <c r="AX24" s="0" t="n">
        <v>1.8</v>
      </c>
      <c r="AY24" s="0" t="n">
        <v>2.5</v>
      </c>
      <c r="AZ24" s="0" t="n">
        <v>3</v>
      </c>
      <c r="BA24" s="0" t="n">
        <v>3</v>
      </c>
      <c r="BB24" s="0" t="n">
        <v>3</v>
      </c>
      <c r="BC24" s="0" t="n">
        <v>3</v>
      </c>
      <c r="BD24" s="0" t="n">
        <v>3</v>
      </c>
      <c r="BE24" s="0" t="n">
        <v>2022</v>
      </c>
    </row>
    <row r="25" customFormat="false" ht="15" hidden="false" customHeight="false" outlineLevel="0" collapsed="false">
      <c r="A25" s="0" t="s">
        <v>31</v>
      </c>
      <c r="B25" s="0" t="s">
        <v>267</v>
      </c>
      <c r="C25" s="0" t="s">
        <v>446</v>
      </c>
      <c r="D25" s="0" t="s">
        <v>447</v>
      </c>
      <c r="E25" s="0" t="s">
        <v>234</v>
      </c>
      <c r="F25" s="0" t="s">
        <v>448</v>
      </c>
      <c r="G25" s="0" t="n">
        <v>12.02</v>
      </c>
      <c r="H25" s="0" t="n">
        <v>8.154</v>
      </c>
      <c r="I25" s="0" t="n">
        <v>15.874</v>
      </c>
      <c r="J25" s="0" t="n">
        <v>10.793</v>
      </c>
      <c r="K25" s="0" t="n">
        <v>6.517</v>
      </c>
      <c r="L25" s="0" t="n">
        <v>7.695</v>
      </c>
      <c r="M25" s="0" t="n">
        <v>8.616</v>
      </c>
      <c r="N25" s="0" t="n">
        <v>14.89</v>
      </c>
      <c r="O25" s="0" t="n">
        <v>23.42</v>
      </c>
      <c r="P25" s="0" t="n">
        <v>4.665</v>
      </c>
      <c r="Q25" s="0" t="n">
        <v>8.787</v>
      </c>
      <c r="R25" s="0" t="n">
        <v>6.237</v>
      </c>
      <c r="S25" s="0" t="n">
        <v>-0.208</v>
      </c>
      <c r="T25" s="0" t="n">
        <v>4.027</v>
      </c>
      <c r="U25" s="0" t="n">
        <v>-0.786</v>
      </c>
      <c r="V25" s="0" t="n">
        <v>8.453</v>
      </c>
      <c r="W25" s="0" t="n">
        <v>2.466</v>
      </c>
      <c r="X25" s="0" t="n">
        <v>7.106</v>
      </c>
      <c r="Y25" s="0" t="n">
        <v>-1.622</v>
      </c>
      <c r="Z25" s="0" t="n">
        <v>8.035</v>
      </c>
      <c r="AA25" s="0" t="n">
        <v>4.271</v>
      </c>
      <c r="AB25" s="0" t="n">
        <v>2.348</v>
      </c>
      <c r="AC25" s="0" t="n">
        <v>7.434</v>
      </c>
      <c r="AD25" s="0" t="n">
        <v>5.388</v>
      </c>
      <c r="AE25" s="0" t="n">
        <v>1.397</v>
      </c>
      <c r="AF25" s="0" t="n">
        <v>4.972</v>
      </c>
      <c r="AG25" s="0" t="n">
        <v>6.034</v>
      </c>
      <c r="AH25" s="0" t="n">
        <v>5.793</v>
      </c>
      <c r="AI25" s="0" t="n">
        <v>3.252</v>
      </c>
      <c r="AJ25" s="0" t="n">
        <v>-14.144</v>
      </c>
      <c r="AK25" s="0" t="n">
        <v>10.122</v>
      </c>
      <c r="AL25" s="0" t="n">
        <v>6.839</v>
      </c>
      <c r="AM25" s="0" t="n">
        <v>-0.171</v>
      </c>
      <c r="AN25" s="0" t="n">
        <v>11.103</v>
      </c>
      <c r="AO25" s="0" t="n">
        <v>5.697</v>
      </c>
      <c r="AP25" s="0" t="n">
        <v>-4.851</v>
      </c>
      <c r="AQ25" s="0" t="n">
        <v>7.202</v>
      </c>
      <c r="AR25" s="0" t="n">
        <v>4.113</v>
      </c>
      <c r="AS25" s="0" t="n">
        <v>4.19</v>
      </c>
      <c r="AT25" s="0" t="n">
        <v>3.033</v>
      </c>
      <c r="AU25" s="0" t="n">
        <v>-8.726</v>
      </c>
      <c r="AV25" s="0" t="n">
        <v>11.867</v>
      </c>
      <c r="AW25" s="0" t="n">
        <v>5.782</v>
      </c>
      <c r="AX25" s="0" t="n">
        <v>3.245</v>
      </c>
      <c r="AY25" s="0" t="n">
        <v>3.574</v>
      </c>
      <c r="AZ25" s="0" t="n">
        <v>4.593</v>
      </c>
      <c r="BA25" s="0" t="n">
        <v>4.011</v>
      </c>
      <c r="BB25" s="0" t="n">
        <v>3.992</v>
      </c>
      <c r="BC25" s="0" t="n">
        <v>4.023</v>
      </c>
      <c r="BD25" s="0" t="n">
        <v>3.979</v>
      </c>
      <c r="BE25" s="0" t="n">
        <v>2022</v>
      </c>
    </row>
    <row r="26" customFormat="false" ht="15" hidden="false" customHeight="false" outlineLevel="0" collapsed="false">
      <c r="A26" s="0" t="s">
        <v>32</v>
      </c>
      <c r="B26" s="0" t="s">
        <v>268</v>
      </c>
      <c r="C26" s="0" t="s">
        <v>446</v>
      </c>
      <c r="D26" s="0" t="s">
        <v>447</v>
      </c>
      <c r="E26" s="0" t="s">
        <v>234</v>
      </c>
      <c r="F26" s="0" t="s">
        <v>448</v>
      </c>
      <c r="G26" s="0" t="n">
        <v>9.19</v>
      </c>
      <c r="H26" s="0" t="n">
        <v>-4.4</v>
      </c>
      <c r="I26" s="0" t="n">
        <v>0.596</v>
      </c>
      <c r="J26" s="0" t="n">
        <v>-3.4</v>
      </c>
      <c r="K26" s="0" t="n">
        <v>5.307</v>
      </c>
      <c r="L26" s="0" t="n">
        <v>7.901</v>
      </c>
      <c r="M26" s="0" t="n">
        <v>7.544</v>
      </c>
      <c r="N26" s="0" t="n">
        <v>3.601</v>
      </c>
      <c r="O26" s="0" t="n">
        <v>0.264</v>
      </c>
      <c r="P26" s="0" t="n">
        <v>3.2</v>
      </c>
      <c r="Q26" s="0" t="n">
        <v>-4.168</v>
      </c>
      <c r="R26" s="0" t="n">
        <v>1.031</v>
      </c>
      <c r="S26" s="0" t="n">
        <v>-0.467</v>
      </c>
      <c r="T26" s="0" t="n">
        <v>4.665</v>
      </c>
      <c r="U26" s="0" t="n">
        <v>5.334</v>
      </c>
      <c r="V26" s="0" t="n">
        <v>4.417</v>
      </c>
      <c r="W26" s="0" t="n">
        <v>2.209</v>
      </c>
      <c r="X26" s="0" t="n">
        <v>3.395</v>
      </c>
      <c r="Y26" s="0" t="n">
        <v>0.338</v>
      </c>
      <c r="Z26" s="0" t="n">
        <v>0.468</v>
      </c>
      <c r="AA26" s="0" t="n">
        <v>4.388</v>
      </c>
      <c r="AB26" s="0" t="n">
        <v>1.39</v>
      </c>
      <c r="AC26" s="0" t="n">
        <v>3.053</v>
      </c>
      <c r="AD26" s="0" t="n">
        <v>1.141</v>
      </c>
      <c r="AE26" s="0" t="n">
        <v>5.76</v>
      </c>
      <c r="AF26" s="0" t="n">
        <v>3.202</v>
      </c>
      <c r="AG26" s="0" t="n">
        <v>3.962</v>
      </c>
      <c r="AH26" s="0" t="n">
        <v>6.07</v>
      </c>
      <c r="AI26" s="0" t="n">
        <v>5.094</v>
      </c>
      <c r="AJ26" s="0" t="n">
        <v>-0.126</v>
      </c>
      <c r="AK26" s="0" t="n">
        <v>7.528</v>
      </c>
      <c r="AL26" s="0" t="n">
        <v>3.974</v>
      </c>
      <c r="AM26" s="0" t="n">
        <v>1.921</v>
      </c>
      <c r="AN26" s="0" t="n">
        <v>3.005</v>
      </c>
      <c r="AO26" s="0" t="n">
        <v>0.504</v>
      </c>
      <c r="AP26" s="0" t="n">
        <v>-3.546</v>
      </c>
      <c r="AQ26" s="0" t="n">
        <v>-3.276</v>
      </c>
      <c r="AR26" s="0" t="n">
        <v>1.323</v>
      </c>
      <c r="AS26" s="0" t="n">
        <v>1.784</v>
      </c>
      <c r="AT26" s="0" t="n">
        <v>1.221</v>
      </c>
      <c r="AU26" s="0" t="n">
        <v>-3.277</v>
      </c>
      <c r="AV26" s="0" t="n">
        <v>4.763</v>
      </c>
      <c r="AW26" s="0" t="n">
        <v>3.017</v>
      </c>
      <c r="AX26" s="0" t="n">
        <v>2.908</v>
      </c>
      <c r="AY26" s="0" t="n">
        <v>2.154</v>
      </c>
      <c r="AZ26" s="0" t="n">
        <v>2.123</v>
      </c>
      <c r="BA26" s="0" t="n">
        <v>2.083</v>
      </c>
      <c r="BB26" s="0" t="n">
        <v>1.998</v>
      </c>
      <c r="BC26" s="0" t="n">
        <v>2.001</v>
      </c>
      <c r="BD26" s="0" t="n">
        <v>1.999</v>
      </c>
      <c r="BE26" s="0" t="n">
        <v>2023</v>
      </c>
    </row>
    <row r="27" customFormat="false" ht="15" hidden="false" customHeight="false" outlineLevel="0" collapsed="false">
      <c r="A27" s="0" t="s">
        <v>33</v>
      </c>
      <c r="B27" s="0" t="s">
        <v>269</v>
      </c>
      <c r="C27" s="0" t="s">
        <v>446</v>
      </c>
      <c r="D27" s="0" t="s">
        <v>447</v>
      </c>
      <c r="E27" s="0" t="s">
        <v>234</v>
      </c>
      <c r="F27" s="0" t="s">
        <v>448</v>
      </c>
      <c r="G27" s="0" t="s">
        <v>445</v>
      </c>
      <c r="H27" s="0" t="s">
        <v>445</v>
      </c>
      <c r="I27" s="0" t="s">
        <v>445</v>
      </c>
      <c r="J27" s="0" t="s">
        <v>445</v>
      </c>
      <c r="K27" s="0" t="s">
        <v>445</v>
      </c>
      <c r="L27" s="0" t="s">
        <v>445</v>
      </c>
      <c r="M27" s="0" t="n">
        <v>-2.715</v>
      </c>
      <c r="N27" s="0" t="n">
        <v>2.009</v>
      </c>
      <c r="O27" s="0" t="n">
        <v>1.097</v>
      </c>
      <c r="P27" s="0" t="n">
        <v>-1.074</v>
      </c>
      <c r="Q27" s="0" t="n">
        <v>1.089</v>
      </c>
      <c r="R27" s="0" t="n">
        <v>3.146</v>
      </c>
      <c r="S27" s="0" t="n">
        <v>4.759</v>
      </c>
      <c r="T27" s="0" t="n">
        <v>0.305</v>
      </c>
      <c r="U27" s="0" t="n">
        <v>3.145</v>
      </c>
      <c r="V27" s="0" t="n">
        <v>4.479</v>
      </c>
      <c r="W27" s="0" t="n">
        <v>2.878</v>
      </c>
      <c r="X27" s="0" t="n">
        <v>-1.471</v>
      </c>
      <c r="Y27" s="0" t="n">
        <v>-0.559</v>
      </c>
      <c r="Z27" s="0" t="n">
        <v>3.052</v>
      </c>
      <c r="AA27" s="0" t="n">
        <v>2.849</v>
      </c>
      <c r="AB27" s="0" t="n">
        <v>2.744</v>
      </c>
      <c r="AC27" s="0" t="n">
        <v>3.872</v>
      </c>
      <c r="AD27" s="0" t="n">
        <v>2.904</v>
      </c>
      <c r="AE27" s="0" t="n">
        <v>0.504</v>
      </c>
      <c r="AF27" s="0" t="n">
        <v>0.388</v>
      </c>
      <c r="AG27" s="0" t="n">
        <v>4.398</v>
      </c>
      <c r="AH27" s="0" t="n">
        <v>0.154</v>
      </c>
      <c r="AI27" s="0" t="n">
        <v>-1.939</v>
      </c>
      <c r="AJ27" s="0" t="n">
        <v>-1.765</v>
      </c>
      <c r="AK27" s="0" t="n">
        <v>2.599</v>
      </c>
      <c r="AL27" s="0" t="n">
        <v>3.744</v>
      </c>
      <c r="AM27" s="0" t="n">
        <v>0.913</v>
      </c>
      <c r="AN27" s="0" t="n">
        <v>-2.125</v>
      </c>
      <c r="AO27" s="0" t="n">
        <v>-2.508</v>
      </c>
      <c r="AP27" s="0" t="n">
        <v>-0.405</v>
      </c>
      <c r="AQ27" s="0" t="n">
        <v>-2.465</v>
      </c>
      <c r="AR27" s="0" t="n">
        <v>1.329</v>
      </c>
      <c r="AS27" s="0" t="n">
        <v>0.052</v>
      </c>
      <c r="AT27" s="0" t="n">
        <v>3.869</v>
      </c>
      <c r="AU27" s="0" t="n">
        <v>1.134</v>
      </c>
      <c r="AV27" s="0" t="n">
        <v>-1.591</v>
      </c>
      <c r="AW27" s="0" t="n">
        <v>-1.628</v>
      </c>
      <c r="AX27" s="0" t="n">
        <v>1.407</v>
      </c>
      <c r="AY27" s="0" t="n">
        <v>2.385</v>
      </c>
      <c r="AZ27" s="0" t="n">
        <v>2.519</v>
      </c>
      <c r="BA27" s="0" t="n">
        <v>2.918</v>
      </c>
      <c r="BB27" s="0" t="n">
        <v>3.055</v>
      </c>
      <c r="BC27" s="0" t="n">
        <v>3.06</v>
      </c>
      <c r="BD27" s="0" t="n">
        <v>3.08</v>
      </c>
      <c r="BE27" s="0" t="n">
        <v>2023</v>
      </c>
    </row>
    <row r="28" customFormat="false" ht="15" hidden="false" customHeight="false" outlineLevel="0" collapsed="false">
      <c r="A28" s="0" t="s">
        <v>34</v>
      </c>
      <c r="B28" s="0" t="s">
        <v>270</v>
      </c>
      <c r="C28" s="0" t="s">
        <v>446</v>
      </c>
      <c r="D28" s="0" t="s">
        <v>447</v>
      </c>
      <c r="E28" s="0" t="s">
        <v>234</v>
      </c>
      <c r="F28" s="0" t="s">
        <v>448</v>
      </c>
      <c r="G28" s="0" t="n">
        <v>5.7</v>
      </c>
      <c r="H28" s="0" t="n">
        <v>5.3</v>
      </c>
      <c r="I28" s="0" t="n">
        <v>4.2</v>
      </c>
      <c r="J28" s="0" t="n">
        <v>3</v>
      </c>
      <c r="K28" s="0" t="n">
        <v>4.6</v>
      </c>
      <c r="L28" s="0" t="n">
        <v>1.8</v>
      </c>
      <c r="M28" s="0" t="n">
        <v>5.3</v>
      </c>
      <c r="N28" s="0" t="n">
        <v>4.7</v>
      </c>
      <c r="O28" s="0" t="n">
        <v>2.4</v>
      </c>
      <c r="P28" s="0" t="n">
        <v>-0.5</v>
      </c>
      <c r="Q28" s="0" t="n">
        <v>-9.1</v>
      </c>
      <c r="R28" s="0" t="n">
        <v>-10.755</v>
      </c>
      <c r="S28" s="0" t="n">
        <v>-8.426</v>
      </c>
      <c r="T28" s="0" t="n">
        <v>-11.625</v>
      </c>
      <c r="U28" s="0" t="n">
        <v>-3.665</v>
      </c>
      <c r="V28" s="0" t="n">
        <v>-1.601</v>
      </c>
      <c r="W28" s="0" t="n">
        <v>5.205</v>
      </c>
      <c r="X28" s="0" t="n">
        <v>-14.115</v>
      </c>
      <c r="Y28" s="0" t="n">
        <v>3.789</v>
      </c>
      <c r="Z28" s="0" t="n">
        <v>-8.396</v>
      </c>
      <c r="AA28" s="0" t="n">
        <v>4.587</v>
      </c>
      <c r="AB28" s="0" t="n">
        <v>3.824</v>
      </c>
      <c r="AC28" s="0" t="n">
        <v>5.872</v>
      </c>
      <c r="AD28" s="0" t="n">
        <v>5.237</v>
      </c>
      <c r="AE28" s="0" t="n">
        <v>6.51</v>
      </c>
      <c r="AF28" s="0" t="n">
        <v>7.056</v>
      </c>
      <c r="AG28" s="0" t="n">
        <v>6.803</v>
      </c>
      <c r="AH28" s="0" t="n">
        <v>6.654</v>
      </c>
      <c r="AI28" s="0" t="n">
        <v>6.13</v>
      </c>
      <c r="AJ28" s="0" t="n">
        <v>-3.347</v>
      </c>
      <c r="AK28" s="0" t="n">
        <v>1.555</v>
      </c>
      <c r="AL28" s="0" t="n">
        <v>2.09</v>
      </c>
      <c r="AM28" s="0" t="n">
        <v>0.749</v>
      </c>
      <c r="AN28" s="0" t="n">
        <v>-0.543</v>
      </c>
      <c r="AO28" s="0" t="n">
        <v>0.949</v>
      </c>
      <c r="AP28" s="0" t="n">
        <v>3.398</v>
      </c>
      <c r="AQ28" s="0" t="n">
        <v>3.027</v>
      </c>
      <c r="AR28" s="0" t="n">
        <v>2.746</v>
      </c>
      <c r="AS28" s="0" t="n">
        <v>2.695</v>
      </c>
      <c r="AT28" s="0" t="n">
        <v>4.035</v>
      </c>
      <c r="AU28" s="0" t="n">
        <v>-3.966</v>
      </c>
      <c r="AV28" s="0" t="n">
        <v>7.662</v>
      </c>
      <c r="AW28" s="0" t="n">
        <v>3.926</v>
      </c>
      <c r="AX28" s="0" t="n">
        <v>1.846</v>
      </c>
      <c r="AY28" s="0" t="n">
        <v>2.737</v>
      </c>
      <c r="AZ28" s="0" t="n">
        <v>2.925</v>
      </c>
      <c r="BA28" s="0" t="n">
        <v>2.93</v>
      </c>
      <c r="BB28" s="0" t="n">
        <v>2.65</v>
      </c>
      <c r="BC28" s="0" t="n">
        <v>2.74</v>
      </c>
      <c r="BD28" s="0" t="n">
        <v>2.585</v>
      </c>
      <c r="BE28" s="0" t="n">
        <v>2023</v>
      </c>
    </row>
    <row r="29" customFormat="false" ht="15" hidden="false" customHeight="false" outlineLevel="0" collapsed="false">
      <c r="A29" s="0" t="s">
        <v>35</v>
      </c>
      <c r="B29" s="0" t="s">
        <v>271</v>
      </c>
      <c r="C29" s="0" t="s">
        <v>446</v>
      </c>
      <c r="D29" s="0" t="s">
        <v>447</v>
      </c>
      <c r="E29" s="0" t="s">
        <v>234</v>
      </c>
      <c r="F29" s="0" t="s">
        <v>448</v>
      </c>
      <c r="G29" s="0" t="n">
        <v>4.035</v>
      </c>
      <c r="H29" s="0" t="n">
        <v>2.661</v>
      </c>
      <c r="I29" s="0" t="n">
        <v>1.4</v>
      </c>
      <c r="J29" s="0" t="n">
        <v>-1.2</v>
      </c>
      <c r="K29" s="0" t="n">
        <v>1.6</v>
      </c>
      <c r="L29" s="0" t="n">
        <v>11.3</v>
      </c>
      <c r="M29" s="0" t="n">
        <v>7.955</v>
      </c>
      <c r="N29" s="0" t="n">
        <v>-0.236</v>
      </c>
      <c r="O29" s="0" t="n">
        <v>5.796</v>
      </c>
      <c r="P29" s="0" t="n">
        <v>2.15</v>
      </c>
      <c r="Q29" s="0" t="n">
        <v>-0.603</v>
      </c>
      <c r="R29" s="0" t="n">
        <v>9.07</v>
      </c>
      <c r="S29" s="0" t="n">
        <v>0.233</v>
      </c>
      <c r="T29" s="0" t="n">
        <v>3.461</v>
      </c>
      <c r="U29" s="0" t="n">
        <v>1.315</v>
      </c>
      <c r="V29" s="0" t="n">
        <v>5.716</v>
      </c>
      <c r="W29" s="0" t="n">
        <v>11.015</v>
      </c>
      <c r="X29" s="0" t="n">
        <v>6.317</v>
      </c>
      <c r="Y29" s="0" t="n">
        <v>7.308</v>
      </c>
      <c r="Z29" s="0" t="n">
        <v>7.333</v>
      </c>
      <c r="AA29" s="0" t="n">
        <v>1.888</v>
      </c>
      <c r="AB29" s="0" t="n">
        <v>6.613</v>
      </c>
      <c r="AC29" s="0" t="n">
        <v>4.353</v>
      </c>
      <c r="AD29" s="0" t="n">
        <v>7.802</v>
      </c>
      <c r="AE29" s="0" t="n">
        <v>4.478</v>
      </c>
      <c r="AF29" s="0" t="n">
        <v>8.662</v>
      </c>
      <c r="AG29" s="0" t="n">
        <v>6.253</v>
      </c>
      <c r="AH29" s="0" t="n">
        <v>4.111</v>
      </c>
      <c r="AI29" s="0" t="n">
        <v>5.8</v>
      </c>
      <c r="AJ29" s="0" t="n">
        <v>2.962</v>
      </c>
      <c r="AK29" s="0" t="n">
        <v>8.446</v>
      </c>
      <c r="AL29" s="0" t="n">
        <v>6.623</v>
      </c>
      <c r="AM29" s="0" t="n">
        <v>6.453</v>
      </c>
      <c r="AN29" s="0" t="n">
        <v>5.793</v>
      </c>
      <c r="AO29" s="0" t="n">
        <v>4.327</v>
      </c>
      <c r="AP29" s="0" t="n">
        <v>3.921</v>
      </c>
      <c r="AQ29" s="0" t="n">
        <v>5.958</v>
      </c>
      <c r="AR29" s="0" t="n">
        <v>6.203</v>
      </c>
      <c r="AS29" s="0" t="n">
        <v>6.605</v>
      </c>
      <c r="AT29" s="0" t="n">
        <v>5.486</v>
      </c>
      <c r="AU29" s="0" t="n">
        <v>1.922</v>
      </c>
      <c r="AV29" s="0" t="n">
        <v>6.938</v>
      </c>
      <c r="AW29" s="0" t="n">
        <v>1.78</v>
      </c>
      <c r="AX29" s="0" t="n">
        <v>3.561</v>
      </c>
      <c r="AY29" s="0" t="n">
        <v>5.464</v>
      </c>
      <c r="AZ29" s="0" t="n">
        <v>5.793</v>
      </c>
      <c r="BA29" s="0" t="n">
        <v>4.975</v>
      </c>
      <c r="BB29" s="0" t="n">
        <v>4.918</v>
      </c>
      <c r="BC29" s="0" t="n">
        <v>4.947</v>
      </c>
      <c r="BD29" s="0" t="n">
        <v>4.976</v>
      </c>
      <c r="BE29" s="0" t="n">
        <v>2022</v>
      </c>
    </row>
    <row r="30" customFormat="false" ht="15" hidden="false" customHeight="false" outlineLevel="0" collapsed="false">
      <c r="A30" s="0" t="s">
        <v>36</v>
      </c>
      <c r="B30" s="0" t="s">
        <v>272</v>
      </c>
      <c r="C30" s="0" t="s">
        <v>446</v>
      </c>
      <c r="D30" s="0" t="s">
        <v>447</v>
      </c>
      <c r="E30" s="0" t="s">
        <v>234</v>
      </c>
      <c r="F30" s="0" t="s">
        <v>448</v>
      </c>
      <c r="G30" s="0" t="n">
        <v>-6.825</v>
      </c>
      <c r="H30" s="0" t="n">
        <v>12.164</v>
      </c>
      <c r="I30" s="0" t="n">
        <v>-1.054</v>
      </c>
      <c r="J30" s="0" t="n">
        <v>3.715</v>
      </c>
      <c r="K30" s="0" t="n">
        <v>0.155</v>
      </c>
      <c r="L30" s="0" t="n">
        <v>11.784</v>
      </c>
      <c r="M30" s="0" t="n">
        <v>3.25</v>
      </c>
      <c r="N30" s="0" t="n">
        <v>5.503</v>
      </c>
      <c r="O30" s="0" t="n">
        <v>5.031</v>
      </c>
      <c r="P30" s="0" t="n">
        <v>1.349</v>
      </c>
      <c r="Q30" s="0" t="n">
        <v>3.458</v>
      </c>
      <c r="R30" s="0" t="n">
        <v>5.781</v>
      </c>
      <c r="S30" s="0" t="n">
        <v>1.007</v>
      </c>
      <c r="T30" s="0" t="n">
        <v>-6.236</v>
      </c>
      <c r="U30" s="0" t="n">
        <v>-3.829</v>
      </c>
      <c r="V30" s="0" t="n">
        <v>-7.919</v>
      </c>
      <c r="W30" s="0" t="n">
        <v>-8.001</v>
      </c>
      <c r="X30" s="0" t="n">
        <v>0.413</v>
      </c>
      <c r="Y30" s="0" t="n">
        <v>4.752</v>
      </c>
      <c r="Z30" s="0" t="n">
        <v>1.164</v>
      </c>
      <c r="AA30" s="0" t="n">
        <v>1.781</v>
      </c>
      <c r="AB30" s="0" t="n">
        <v>1.665</v>
      </c>
      <c r="AC30" s="0" t="n">
        <v>2.353</v>
      </c>
      <c r="AD30" s="0" t="n">
        <v>2.469</v>
      </c>
      <c r="AE30" s="0" t="n">
        <v>3.766</v>
      </c>
      <c r="AF30" s="0" t="n">
        <v>4.37</v>
      </c>
      <c r="AG30" s="0" t="n">
        <v>5.414</v>
      </c>
      <c r="AH30" s="0" t="n">
        <v>3.452</v>
      </c>
      <c r="AI30" s="0" t="n">
        <v>4.862</v>
      </c>
      <c r="AJ30" s="0" t="n">
        <v>3.813</v>
      </c>
      <c r="AK30" s="0" t="n">
        <v>5.124</v>
      </c>
      <c r="AL30" s="0" t="n">
        <v>4.033</v>
      </c>
      <c r="AM30" s="0" t="n">
        <v>4.447</v>
      </c>
      <c r="AN30" s="0" t="n">
        <v>4.924</v>
      </c>
      <c r="AO30" s="0" t="n">
        <v>4.241</v>
      </c>
      <c r="AP30" s="0" t="n">
        <v>-3.9</v>
      </c>
      <c r="AQ30" s="0" t="n">
        <v>-0.6</v>
      </c>
      <c r="AR30" s="0" t="n">
        <v>0.5</v>
      </c>
      <c r="AS30" s="0" t="n">
        <v>1.61</v>
      </c>
      <c r="AT30" s="0" t="n">
        <v>1.842</v>
      </c>
      <c r="AU30" s="0" t="n">
        <v>0.335</v>
      </c>
      <c r="AV30" s="0" t="n">
        <v>3.119</v>
      </c>
      <c r="AW30" s="0" t="n">
        <v>1.827</v>
      </c>
      <c r="AX30" s="0" t="n">
        <v>2.659</v>
      </c>
      <c r="AY30" s="0" t="n">
        <v>4.282</v>
      </c>
      <c r="AZ30" s="0" t="n">
        <v>5.35</v>
      </c>
      <c r="BA30" s="0" t="n">
        <v>6.045</v>
      </c>
      <c r="BB30" s="0" t="n">
        <v>6.004</v>
      </c>
      <c r="BC30" s="0" t="n">
        <v>5.529</v>
      </c>
      <c r="BD30" s="0" t="n">
        <v>5.012</v>
      </c>
      <c r="BE30" s="0" t="n">
        <v>2022</v>
      </c>
    </row>
    <row r="31" customFormat="false" ht="15" hidden="false" customHeight="false" outlineLevel="0" collapsed="false">
      <c r="A31" s="0" t="s">
        <v>37</v>
      </c>
      <c r="B31" s="0" t="s">
        <v>273</v>
      </c>
      <c r="C31" s="0" t="s">
        <v>446</v>
      </c>
      <c r="D31" s="0" t="s">
        <v>447</v>
      </c>
      <c r="E31" s="0" t="s">
        <v>234</v>
      </c>
      <c r="F31" s="0" t="s">
        <v>448</v>
      </c>
      <c r="G31" s="0" t="n">
        <v>5.263</v>
      </c>
      <c r="H31" s="0" t="n">
        <v>8.452</v>
      </c>
      <c r="I31" s="0" t="n">
        <v>2.825</v>
      </c>
      <c r="J31" s="0" t="n">
        <v>9.521</v>
      </c>
      <c r="K31" s="0" t="n">
        <v>3.783</v>
      </c>
      <c r="L31" s="0" t="n">
        <v>8.642</v>
      </c>
      <c r="M31" s="0" t="n">
        <v>2.871</v>
      </c>
      <c r="N31" s="0" t="n">
        <v>4.309</v>
      </c>
      <c r="O31" s="0" t="n">
        <v>5.997</v>
      </c>
      <c r="P31" s="0" t="n">
        <v>5.698</v>
      </c>
      <c r="Q31" s="0" t="n">
        <v>0.692</v>
      </c>
      <c r="R31" s="0" t="n">
        <v>1.404</v>
      </c>
      <c r="S31" s="0" t="n">
        <v>3.044</v>
      </c>
      <c r="T31" s="0" t="n">
        <v>7.311</v>
      </c>
      <c r="U31" s="0" t="n">
        <v>6.93</v>
      </c>
      <c r="V31" s="0" t="n">
        <v>7.492</v>
      </c>
      <c r="W31" s="0" t="n">
        <v>6.694</v>
      </c>
      <c r="X31" s="0" t="n">
        <v>7.639</v>
      </c>
      <c r="Y31" s="0" t="n">
        <v>8.413</v>
      </c>
      <c r="Z31" s="0" t="n">
        <v>11.86</v>
      </c>
      <c r="AA31" s="0" t="n">
        <v>7.267</v>
      </c>
      <c r="AB31" s="0" t="n">
        <v>6.138</v>
      </c>
      <c r="AC31" s="0" t="n">
        <v>5.3</v>
      </c>
      <c r="AD31" s="0" t="n">
        <v>7.502</v>
      </c>
      <c r="AE31" s="0" t="n">
        <v>4.927</v>
      </c>
      <c r="AF31" s="0" t="n">
        <v>5.81</v>
      </c>
      <c r="AG31" s="0" t="n">
        <v>9.118</v>
      </c>
      <c r="AH31" s="0" t="n">
        <v>15.2</v>
      </c>
      <c r="AI31" s="0" t="n">
        <v>7.039</v>
      </c>
      <c r="AJ31" s="0" t="n">
        <v>-1.504</v>
      </c>
      <c r="AK31" s="0" t="n">
        <v>1.836</v>
      </c>
      <c r="AL31" s="0" t="n">
        <v>3.925</v>
      </c>
      <c r="AM31" s="0" t="n">
        <v>1.084</v>
      </c>
      <c r="AN31" s="0" t="n">
        <v>0.632</v>
      </c>
      <c r="AO31" s="0" t="n">
        <v>0.697</v>
      </c>
      <c r="AP31" s="0" t="n">
        <v>0.936</v>
      </c>
      <c r="AQ31" s="0" t="n">
        <v>4.281</v>
      </c>
      <c r="AR31" s="0" t="n">
        <v>4.551</v>
      </c>
      <c r="AS31" s="0" t="n">
        <v>3.707</v>
      </c>
      <c r="AT31" s="0" t="n">
        <v>6.948</v>
      </c>
      <c r="AU31" s="0" t="n">
        <v>-20.805</v>
      </c>
      <c r="AV31" s="0" t="n">
        <v>5.615</v>
      </c>
      <c r="AW31" s="0" t="n">
        <v>17.117</v>
      </c>
      <c r="AX31" s="0" t="n">
        <v>4.792</v>
      </c>
      <c r="AY31" s="0" t="n">
        <v>4.742</v>
      </c>
      <c r="AZ31" s="0" t="n">
        <v>4.732</v>
      </c>
      <c r="BA31" s="0" t="n">
        <v>4.622</v>
      </c>
      <c r="BB31" s="0" t="n">
        <v>4.586</v>
      </c>
      <c r="BC31" s="0" t="n">
        <v>4.492</v>
      </c>
      <c r="BD31" s="0" t="n">
        <v>4.507</v>
      </c>
      <c r="BE31" s="0" t="n">
        <v>2022</v>
      </c>
    </row>
    <row r="32" customFormat="false" ht="15" hidden="false" customHeight="false" outlineLevel="0" collapsed="false">
      <c r="A32" s="0" t="s">
        <v>38</v>
      </c>
      <c r="B32" s="0" t="s">
        <v>274</v>
      </c>
      <c r="C32" s="0" t="s">
        <v>446</v>
      </c>
      <c r="D32" s="0" t="s">
        <v>447</v>
      </c>
      <c r="E32" s="0" t="s">
        <v>234</v>
      </c>
      <c r="F32" s="0" t="s">
        <v>448</v>
      </c>
      <c r="G32" s="0" t="s">
        <v>445</v>
      </c>
      <c r="H32" s="0" t="s">
        <v>445</v>
      </c>
      <c r="I32" s="0" t="s">
        <v>445</v>
      </c>
      <c r="J32" s="0" t="s">
        <v>445</v>
      </c>
      <c r="K32" s="0" t="s">
        <v>445</v>
      </c>
      <c r="L32" s="0" t="s">
        <v>445</v>
      </c>
      <c r="M32" s="0" t="s">
        <v>445</v>
      </c>
      <c r="N32" s="0" t="s">
        <v>445</v>
      </c>
      <c r="O32" s="0" t="n">
        <v>9.616</v>
      </c>
      <c r="P32" s="0" t="n">
        <v>3.327</v>
      </c>
      <c r="Q32" s="0" t="n">
        <v>1.118</v>
      </c>
      <c r="R32" s="0" t="n">
        <v>7.592</v>
      </c>
      <c r="S32" s="0" t="n">
        <v>7.069</v>
      </c>
      <c r="T32" s="0" t="n">
        <v>4.042</v>
      </c>
      <c r="U32" s="0" t="n">
        <v>8.181</v>
      </c>
      <c r="V32" s="0" t="n">
        <v>5.979</v>
      </c>
      <c r="W32" s="0" t="n">
        <v>5.898</v>
      </c>
      <c r="X32" s="0" t="n">
        <v>4.007</v>
      </c>
      <c r="Y32" s="0" t="n">
        <v>4.682</v>
      </c>
      <c r="Z32" s="0" t="n">
        <v>12.705</v>
      </c>
      <c r="AA32" s="0" t="n">
        <v>9.575</v>
      </c>
      <c r="AB32" s="0" t="n">
        <v>7.39</v>
      </c>
      <c r="AC32" s="0" t="n">
        <v>6.265</v>
      </c>
      <c r="AD32" s="0" t="n">
        <v>10.284</v>
      </c>
      <c r="AE32" s="0" t="n">
        <v>9.458</v>
      </c>
      <c r="AF32" s="0" t="n">
        <v>13.303</v>
      </c>
      <c r="AG32" s="0" t="n">
        <v>10.943</v>
      </c>
      <c r="AH32" s="0" t="n">
        <v>10.398</v>
      </c>
      <c r="AI32" s="0" t="n">
        <v>7.476</v>
      </c>
      <c r="AJ32" s="0" t="n">
        <v>4.075</v>
      </c>
      <c r="AK32" s="0" t="n">
        <v>5.077</v>
      </c>
      <c r="AL32" s="0" t="n">
        <v>7.287</v>
      </c>
      <c r="AM32" s="0" t="n">
        <v>7.65</v>
      </c>
      <c r="AN32" s="0" t="n">
        <v>7.857</v>
      </c>
      <c r="AO32" s="0" t="n">
        <v>8</v>
      </c>
      <c r="AP32" s="0" t="n">
        <v>7.207</v>
      </c>
      <c r="AQ32" s="0" t="n">
        <v>7.906</v>
      </c>
      <c r="AR32" s="0" t="n">
        <v>8.075</v>
      </c>
      <c r="AS32" s="0" t="n">
        <v>8.776</v>
      </c>
      <c r="AT32" s="0" t="n">
        <v>7.937</v>
      </c>
      <c r="AU32" s="0" t="n">
        <v>-3.556</v>
      </c>
      <c r="AV32" s="0" t="n">
        <v>3.09</v>
      </c>
      <c r="AW32" s="0" t="n">
        <v>5.103</v>
      </c>
      <c r="AX32" s="0" t="n">
        <v>4.998</v>
      </c>
      <c r="AY32" s="0" t="n">
        <v>6.032</v>
      </c>
      <c r="AZ32" s="0" t="n">
        <v>6.119</v>
      </c>
      <c r="BA32" s="0" t="n">
        <v>6.092</v>
      </c>
      <c r="BB32" s="0" t="n">
        <v>5.953</v>
      </c>
      <c r="BC32" s="0" t="n">
        <v>5.763</v>
      </c>
      <c r="BD32" s="0" t="n">
        <v>5.501</v>
      </c>
      <c r="BE32" s="0" t="n">
        <v>2022</v>
      </c>
    </row>
    <row r="33" customFormat="false" ht="15" hidden="false" customHeight="false" outlineLevel="0" collapsed="false">
      <c r="A33" s="0" t="s">
        <v>39</v>
      </c>
      <c r="B33" s="0" t="s">
        <v>275</v>
      </c>
      <c r="C33" s="0" t="s">
        <v>446</v>
      </c>
      <c r="D33" s="0" t="s">
        <v>447</v>
      </c>
      <c r="E33" s="0" t="s">
        <v>234</v>
      </c>
      <c r="F33" s="0" t="s">
        <v>448</v>
      </c>
      <c r="G33" s="0" t="n">
        <v>9.9</v>
      </c>
      <c r="H33" s="0" t="n">
        <v>17.051</v>
      </c>
      <c r="I33" s="0" t="n">
        <v>7.563</v>
      </c>
      <c r="J33" s="0" t="n">
        <v>6.844</v>
      </c>
      <c r="K33" s="0" t="n">
        <v>7.468</v>
      </c>
      <c r="L33" s="0" t="n">
        <v>8.107</v>
      </c>
      <c r="M33" s="0" t="n">
        <v>6.791</v>
      </c>
      <c r="N33" s="0" t="n">
        <v>-2.153</v>
      </c>
      <c r="O33" s="0" t="n">
        <v>-7.865</v>
      </c>
      <c r="P33" s="0" t="n">
        <v>-1.77</v>
      </c>
      <c r="Q33" s="0" t="n">
        <v>-6.161</v>
      </c>
      <c r="R33" s="0" t="n">
        <v>-3.764</v>
      </c>
      <c r="S33" s="0" t="n">
        <v>-3.05</v>
      </c>
      <c r="T33" s="0" t="n">
        <v>-3.158</v>
      </c>
      <c r="U33" s="0" t="n">
        <v>-2.495</v>
      </c>
      <c r="V33" s="0" t="n">
        <v>3.304</v>
      </c>
      <c r="W33" s="0" t="n">
        <v>4.912</v>
      </c>
      <c r="X33" s="0" t="n">
        <v>5.314</v>
      </c>
      <c r="Y33" s="0" t="n">
        <v>4.895</v>
      </c>
      <c r="Z33" s="0" t="n">
        <v>4.062</v>
      </c>
      <c r="AA33" s="0" t="n">
        <v>3.363</v>
      </c>
      <c r="AB33" s="0" t="n">
        <v>3.356</v>
      </c>
      <c r="AC33" s="0" t="n">
        <v>4.847</v>
      </c>
      <c r="AD33" s="0" t="n">
        <v>4.994</v>
      </c>
      <c r="AE33" s="0" t="n">
        <v>6.561</v>
      </c>
      <c r="AF33" s="0" t="n">
        <v>1.218</v>
      </c>
      <c r="AG33" s="0" t="n">
        <v>3.524</v>
      </c>
      <c r="AH33" s="0" t="n">
        <v>4.1</v>
      </c>
      <c r="AI33" s="0" t="n">
        <v>2.858</v>
      </c>
      <c r="AJ33" s="0" t="n">
        <v>2.619</v>
      </c>
      <c r="AK33" s="0" t="n">
        <v>2.935</v>
      </c>
      <c r="AL33" s="0" t="n">
        <v>3.484</v>
      </c>
      <c r="AM33" s="0" t="n">
        <v>4.508</v>
      </c>
      <c r="AN33" s="0" t="n">
        <v>4.987</v>
      </c>
      <c r="AO33" s="0" t="n">
        <v>5.779</v>
      </c>
      <c r="AP33" s="0" t="n">
        <v>5.6</v>
      </c>
      <c r="AQ33" s="0" t="n">
        <v>4.479</v>
      </c>
      <c r="AR33" s="0" t="n">
        <v>3.541</v>
      </c>
      <c r="AS33" s="0" t="n">
        <v>4.022</v>
      </c>
      <c r="AT33" s="0" t="n">
        <v>3.422</v>
      </c>
      <c r="AU33" s="0" t="n">
        <v>0.539</v>
      </c>
      <c r="AV33" s="0" t="n">
        <v>3.649</v>
      </c>
      <c r="AW33" s="0" t="n">
        <v>3.595</v>
      </c>
      <c r="AX33" s="0" t="n">
        <v>3.969</v>
      </c>
      <c r="AY33" s="0" t="n">
        <v>4.253</v>
      </c>
      <c r="AZ33" s="0" t="n">
        <v>4.468</v>
      </c>
      <c r="BA33" s="0" t="n">
        <v>4.458</v>
      </c>
      <c r="BB33" s="0" t="n">
        <v>4.511</v>
      </c>
      <c r="BC33" s="0" t="n">
        <v>4.573</v>
      </c>
      <c r="BD33" s="0" t="n">
        <v>4.53</v>
      </c>
      <c r="BE33" s="0" t="n">
        <v>2022</v>
      </c>
    </row>
    <row r="34" customFormat="false" ht="15" hidden="false" customHeight="false" outlineLevel="0" collapsed="false">
      <c r="A34" s="0" t="s">
        <v>40</v>
      </c>
      <c r="B34" s="0" t="s">
        <v>276</v>
      </c>
      <c r="C34" s="0" t="s">
        <v>446</v>
      </c>
      <c r="D34" s="0" t="s">
        <v>447</v>
      </c>
      <c r="E34" s="0" t="s">
        <v>234</v>
      </c>
      <c r="F34" s="0" t="s">
        <v>448</v>
      </c>
      <c r="G34" s="0" t="n">
        <v>2.163</v>
      </c>
      <c r="H34" s="0" t="n">
        <v>3.503</v>
      </c>
      <c r="I34" s="0" t="n">
        <v>-3.166</v>
      </c>
      <c r="J34" s="0" t="n">
        <v>2.562</v>
      </c>
      <c r="K34" s="0" t="n">
        <v>5.899</v>
      </c>
      <c r="L34" s="0" t="n">
        <v>4.738</v>
      </c>
      <c r="M34" s="0" t="n">
        <v>2.121</v>
      </c>
      <c r="N34" s="0" t="n">
        <v>4.072</v>
      </c>
      <c r="O34" s="0" t="n">
        <v>4.411</v>
      </c>
      <c r="P34" s="0" t="n">
        <v>2.337</v>
      </c>
      <c r="Q34" s="0" t="n">
        <v>0.203</v>
      </c>
      <c r="R34" s="0" t="n">
        <v>-2.091</v>
      </c>
      <c r="S34" s="0" t="n">
        <v>0.89</v>
      </c>
      <c r="T34" s="0" t="n">
        <v>2.658</v>
      </c>
      <c r="U34" s="0" t="n">
        <v>4.494</v>
      </c>
      <c r="V34" s="0" t="n">
        <v>2.682</v>
      </c>
      <c r="W34" s="0" t="n">
        <v>1.689</v>
      </c>
      <c r="X34" s="0" t="n">
        <v>4.28</v>
      </c>
      <c r="Y34" s="0" t="n">
        <v>3.893</v>
      </c>
      <c r="Z34" s="0" t="n">
        <v>5.141</v>
      </c>
      <c r="AA34" s="0" t="n">
        <v>5.139</v>
      </c>
      <c r="AB34" s="0" t="n">
        <v>1.875</v>
      </c>
      <c r="AC34" s="0" t="n">
        <v>2.999</v>
      </c>
      <c r="AD34" s="0" t="n">
        <v>1.806</v>
      </c>
      <c r="AE34" s="0" t="n">
        <v>3.092</v>
      </c>
      <c r="AF34" s="0" t="n">
        <v>3.21</v>
      </c>
      <c r="AG34" s="0" t="n">
        <v>2.638</v>
      </c>
      <c r="AH34" s="0" t="n">
        <v>2.05</v>
      </c>
      <c r="AI34" s="0" t="n">
        <v>0.995</v>
      </c>
      <c r="AJ34" s="0" t="n">
        <v>-2.915</v>
      </c>
      <c r="AK34" s="0" t="n">
        <v>3.091</v>
      </c>
      <c r="AL34" s="0" t="n">
        <v>3.137</v>
      </c>
      <c r="AM34" s="0" t="n">
        <v>1.756</v>
      </c>
      <c r="AN34" s="0" t="n">
        <v>2.326</v>
      </c>
      <c r="AO34" s="0" t="n">
        <v>2.873</v>
      </c>
      <c r="AP34" s="0" t="n">
        <v>0.65</v>
      </c>
      <c r="AQ34" s="0" t="n">
        <v>1.039</v>
      </c>
      <c r="AR34" s="0" t="n">
        <v>3.034</v>
      </c>
      <c r="AS34" s="0" t="n">
        <v>2.743</v>
      </c>
      <c r="AT34" s="0" t="n">
        <v>1.908</v>
      </c>
      <c r="AU34" s="0" t="n">
        <v>-5.038</v>
      </c>
      <c r="AV34" s="0" t="n">
        <v>5.287</v>
      </c>
      <c r="AW34" s="0" t="n">
        <v>3.82</v>
      </c>
      <c r="AX34" s="0" t="n">
        <v>1.066</v>
      </c>
      <c r="AY34" s="0" t="n">
        <v>1.154</v>
      </c>
      <c r="AZ34" s="0" t="n">
        <v>2.308</v>
      </c>
      <c r="BA34" s="0" t="n">
        <v>1.859</v>
      </c>
      <c r="BB34" s="0" t="n">
        <v>1.683</v>
      </c>
      <c r="BC34" s="0" t="n">
        <v>1.675</v>
      </c>
      <c r="BD34" s="0" t="n">
        <v>1.66</v>
      </c>
      <c r="BE34" s="0" t="n">
        <v>2023</v>
      </c>
    </row>
    <row r="35" customFormat="false" ht="15" hidden="false" customHeight="false" outlineLevel="0" collapsed="false">
      <c r="A35" s="0" t="s">
        <v>41</v>
      </c>
      <c r="B35" s="0" t="s">
        <v>277</v>
      </c>
      <c r="C35" s="0" t="s">
        <v>446</v>
      </c>
      <c r="D35" s="0" t="s">
        <v>447</v>
      </c>
      <c r="E35" s="0" t="s">
        <v>234</v>
      </c>
      <c r="F35" s="0" t="s">
        <v>448</v>
      </c>
      <c r="G35" s="0" t="n">
        <v>-2.995</v>
      </c>
      <c r="H35" s="0" t="n">
        <v>12.954</v>
      </c>
      <c r="I35" s="0" t="n">
        <v>-3.572</v>
      </c>
      <c r="J35" s="0" t="n">
        <v>-6.027</v>
      </c>
      <c r="K35" s="0" t="n">
        <v>9.912</v>
      </c>
      <c r="L35" s="0" t="n">
        <v>3.733</v>
      </c>
      <c r="M35" s="0" t="n">
        <v>7.193</v>
      </c>
      <c r="N35" s="0" t="n">
        <v>0</v>
      </c>
      <c r="O35" s="0" t="n">
        <v>1.718</v>
      </c>
      <c r="P35" s="0" t="n">
        <v>3.79</v>
      </c>
      <c r="Q35" s="0" t="n">
        <v>1.364</v>
      </c>
      <c r="R35" s="0" t="n">
        <v>-0.799</v>
      </c>
      <c r="S35" s="0" t="n">
        <v>-4.923</v>
      </c>
      <c r="T35" s="0" t="n">
        <v>-1.198</v>
      </c>
      <c r="U35" s="0" t="n">
        <v>12.572</v>
      </c>
      <c r="V35" s="0" t="n">
        <v>3.166</v>
      </c>
      <c r="W35" s="0" t="n">
        <v>-6.157</v>
      </c>
      <c r="X35" s="0" t="n">
        <v>4.105</v>
      </c>
      <c r="Y35" s="0" t="n">
        <v>3.34</v>
      </c>
      <c r="Z35" s="0" t="n">
        <v>2.887</v>
      </c>
      <c r="AA35" s="0" t="n">
        <v>-3.581</v>
      </c>
      <c r="AB35" s="0" t="n">
        <v>2.609</v>
      </c>
      <c r="AC35" s="0" t="n">
        <v>2.091</v>
      </c>
      <c r="AD35" s="0" t="n">
        <v>-2.249</v>
      </c>
      <c r="AE35" s="0" t="n">
        <v>-0.096</v>
      </c>
      <c r="AF35" s="0" t="n">
        <v>2.931</v>
      </c>
      <c r="AG35" s="0" t="n">
        <v>4.754</v>
      </c>
      <c r="AH35" s="0" t="n">
        <v>4.031</v>
      </c>
      <c r="AI35" s="0" t="n">
        <v>2.613</v>
      </c>
      <c r="AJ35" s="0" t="n">
        <v>2.812</v>
      </c>
      <c r="AK35" s="0" t="n">
        <v>4.631</v>
      </c>
      <c r="AL35" s="0" t="n">
        <v>4.195</v>
      </c>
      <c r="AM35" s="0" t="n">
        <v>5.054</v>
      </c>
      <c r="AN35" s="0" t="n">
        <v>-36.392</v>
      </c>
      <c r="AO35" s="0" t="n">
        <v>0.08</v>
      </c>
      <c r="AP35" s="0" t="n">
        <v>4.338</v>
      </c>
      <c r="AQ35" s="0" t="n">
        <v>4.75</v>
      </c>
      <c r="AR35" s="0" t="n">
        <v>4.528</v>
      </c>
      <c r="AS35" s="0" t="n">
        <v>3.82</v>
      </c>
      <c r="AT35" s="0" t="n">
        <v>2.97</v>
      </c>
      <c r="AU35" s="0" t="n">
        <v>0.959</v>
      </c>
      <c r="AV35" s="0" t="n">
        <v>0.983</v>
      </c>
      <c r="AW35" s="0" t="n">
        <v>0.472</v>
      </c>
      <c r="AX35" s="0" t="n">
        <v>0.727</v>
      </c>
      <c r="AY35" s="0" t="n">
        <v>1.269</v>
      </c>
      <c r="AZ35" s="0" t="n">
        <v>1.72</v>
      </c>
      <c r="BA35" s="0" t="n">
        <v>1.946</v>
      </c>
      <c r="BB35" s="0" t="n">
        <v>2.111</v>
      </c>
      <c r="BC35" s="0" t="n">
        <v>2.341</v>
      </c>
      <c r="BD35" s="0" t="n">
        <v>2.551</v>
      </c>
      <c r="BE35" s="0" t="n">
        <v>2021</v>
      </c>
    </row>
    <row r="36" customFormat="false" ht="15" hidden="false" customHeight="false" outlineLevel="0" collapsed="false">
      <c r="A36" s="0" t="s">
        <v>42</v>
      </c>
      <c r="B36" s="0" t="s">
        <v>278</v>
      </c>
      <c r="C36" s="0" t="s">
        <v>446</v>
      </c>
      <c r="D36" s="0" t="s">
        <v>447</v>
      </c>
      <c r="E36" s="0" t="s">
        <v>234</v>
      </c>
      <c r="F36" s="0" t="s">
        <v>448</v>
      </c>
      <c r="G36" s="0" t="n">
        <v>-6.008</v>
      </c>
      <c r="H36" s="0" t="n">
        <v>-10.805</v>
      </c>
      <c r="I36" s="0" t="n">
        <v>5.376</v>
      </c>
      <c r="J36" s="0" t="n">
        <v>15.659</v>
      </c>
      <c r="K36" s="0" t="n">
        <v>5.256</v>
      </c>
      <c r="L36" s="0" t="n">
        <v>7.897</v>
      </c>
      <c r="M36" s="0" t="n">
        <v>5.966</v>
      </c>
      <c r="N36" s="0" t="n">
        <v>3.647</v>
      </c>
      <c r="O36" s="0" t="n">
        <v>7.544</v>
      </c>
      <c r="P36" s="0" t="n">
        <v>1.952</v>
      </c>
      <c r="Q36" s="0" t="n">
        <v>3.202</v>
      </c>
      <c r="R36" s="0" t="n">
        <v>10.402</v>
      </c>
      <c r="S36" s="0" t="n">
        <v>2.392</v>
      </c>
      <c r="T36" s="0" t="n">
        <v>-2.074</v>
      </c>
      <c r="U36" s="0" t="n">
        <v>5.494</v>
      </c>
      <c r="V36" s="0" t="n">
        <v>-0.775</v>
      </c>
      <c r="W36" s="0" t="n">
        <v>2.115</v>
      </c>
      <c r="X36" s="0" t="n">
        <v>5.653</v>
      </c>
      <c r="Y36" s="0" t="n">
        <v>6.952</v>
      </c>
      <c r="Z36" s="0" t="n">
        <v>-0.683</v>
      </c>
      <c r="AA36" s="0" t="n">
        <v>-0.88</v>
      </c>
      <c r="AB36" s="0" t="n">
        <v>11.658</v>
      </c>
      <c r="AC36" s="0" t="n">
        <v>8.491</v>
      </c>
      <c r="AD36" s="0" t="n">
        <v>14.722</v>
      </c>
      <c r="AE36" s="0" t="n">
        <v>33.629</v>
      </c>
      <c r="AF36" s="0" t="n">
        <v>8.311</v>
      </c>
      <c r="AG36" s="0" t="n">
        <v>1.675</v>
      </c>
      <c r="AH36" s="0" t="n">
        <v>3.886</v>
      </c>
      <c r="AI36" s="0" t="n">
        <v>4.048</v>
      </c>
      <c r="AJ36" s="0" t="n">
        <v>2.901</v>
      </c>
      <c r="AK36" s="0" t="n">
        <v>10.463</v>
      </c>
      <c r="AL36" s="0" t="n">
        <v>1.281</v>
      </c>
      <c r="AM36" s="0" t="n">
        <v>6.942</v>
      </c>
      <c r="AN36" s="0" t="n">
        <v>5.637</v>
      </c>
      <c r="AO36" s="0" t="n">
        <v>6.122</v>
      </c>
      <c r="AP36" s="0" t="n">
        <v>1.384</v>
      </c>
      <c r="AQ36" s="0" t="n">
        <v>-6.33</v>
      </c>
      <c r="AR36" s="0" t="n">
        <v>-2.03</v>
      </c>
      <c r="AS36" s="0" t="n">
        <v>5.874</v>
      </c>
      <c r="AT36" s="0" t="n">
        <v>6.583</v>
      </c>
      <c r="AU36" s="0" t="n">
        <v>-2.053</v>
      </c>
      <c r="AV36" s="0" t="n">
        <v>-0.914</v>
      </c>
      <c r="AW36" s="0" t="n">
        <v>3.075</v>
      </c>
      <c r="AX36" s="0" t="n">
        <v>4.369</v>
      </c>
      <c r="AY36" s="0" t="n">
        <v>2.912</v>
      </c>
      <c r="AZ36" s="0" t="n">
        <v>3.665</v>
      </c>
      <c r="BA36" s="0" t="n">
        <v>2.792</v>
      </c>
      <c r="BB36" s="0" t="n">
        <v>2.64</v>
      </c>
      <c r="BC36" s="0" t="n">
        <v>2.709</v>
      </c>
      <c r="BD36" s="0" t="n">
        <v>2.655</v>
      </c>
      <c r="BE36" s="0" t="n">
        <v>2022</v>
      </c>
    </row>
    <row r="37" customFormat="false" ht="15" hidden="false" customHeight="false" outlineLevel="0" collapsed="false">
      <c r="A37" s="0" t="s">
        <v>43</v>
      </c>
      <c r="B37" s="0" t="s">
        <v>279</v>
      </c>
      <c r="C37" s="0" t="s">
        <v>446</v>
      </c>
      <c r="D37" s="0" t="s">
        <v>447</v>
      </c>
      <c r="E37" s="0" t="s">
        <v>234</v>
      </c>
      <c r="F37" s="0" t="s">
        <v>448</v>
      </c>
      <c r="G37" s="0" t="n">
        <v>7.945</v>
      </c>
      <c r="H37" s="0" t="n">
        <v>6.212</v>
      </c>
      <c r="I37" s="0" t="n">
        <v>-13.588</v>
      </c>
      <c r="J37" s="0" t="n">
        <v>-2.802</v>
      </c>
      <c r="K37" s="0" t="n">
        <v>5.886</v>
      </c>
      <c r="L37" s="0" t="n">
        <v>1.968</v>
      </c>
      <c r="M37" s="0" t="n">
        <v>5.596</v>
      </c>
      <c r="N37" s="0" t="n">
        <v>6.581</v>
      </c>
      <c r="O37" s="0" t="n">
        <v>7.288</v>
      </c>
      <c r="P37" s="0" t="n">
        <v>10.605</v>
      </c>
      <c r="Q37" s="0" t="n">
        <v>3.671</v>
      </c>
      <c r="R37" s="0" t="n">
        <v>7.804</v>
      </c>
      <c r="S37" s="0" t="n">
        <v>11.167</v>
      </c>
      <c r="T37" s="0" t="n">
        <v>6.589</v>
      </c>
      <c r="U37" s="0" t="n">
        <v>5.03</v>
      </c>
      <c r="V37" s="0" t="n">
        <v>8.933</v>
      </c>
      <c r="W37" s="0" t="n">
        <v>4.985</v>
      </c>
      <c r="X37" s="0" t="n">
        <v>7.392</v>
      </c>
      <c r="Y37" s="0" t="n">
        <v>4.181</v>
      </c>
      <c r="Z37" s="0" t="n">
        <v>-0.274</v>
      </c>
      <c r="AA37" s="0" t="n">
        <v>4.972</v>
      </c>
      <c r="AB37" s="0" t="n">
        <v>3.154</v>
      </c>
      <c r="AC37" s="0" t="n">
        <v>3.203</v>
      </c>
      <c r="AD37" s="0" t="n">
        <v>4.723</v>
      </c>
      <c r="AE37" s="0" t="n">
        <v>6.674</v>
      </c>
      <c r="AF37" s="0" t="n">
        <v>5.837</v>
      </c>
      <c r="AG37" s="0" t="n">
        <v>6.05</v>
      </c>
      <c r="AH37" s="0" t="n">
        <v>5.168</v>
      </c>
      <c r="AI37" s="0" t="n">
        <v>3.789</v>
      </c>
      <c r="AJ37" s="0" t="n">
        <v>-1.118</v>
      </c>
      <c r="AK37" s="0" t="n">
        <v>5.852</v>
      </c>
      <c r="AL37" s="0" t="n">
        <v>6.224</v>
      </c>
      <c r="AM37" s="0" t="n">
        <v>6.155</v>
      </c>
      <c r="AN37" s="0" t="n">
        <v>3.309</v>
      </c>
      <c r="AO37" s="0" t="n">
        <v>1.793</v>
      </c>
      <c r="AP37" s="0" t="n">
        <v>2.152</v>
      </c>
      <c r="AQ37" s="0" t="n">
        <v>1.753</v>
      </c>
      <c r="AR37" s="0" t="n">
        <v>1.358</v>
      </c>
      <c r="AS37" s="0" t="n">
        <v>3.99</v>
      </c>
      <c r="AT37" s="0" t="n">
        <v>0.634</v>
      </c>
      <c r="AU37" s="0" t="n">
        <v>-6.143</v>
      </c>
      <c r="AV37" s="0" t="n">
        <v>11.334</v>
      </c>
      <c r="AW37" s="0" t="n">
        <v>2.059</v>
      </c>
      <c r="AX37" s="0" t="n">
        <v>0.219</v>
      </c>
      <c r="AY37" s="0" t="n">
        <v>1.983</v>
      </c>
      <c r="AZ37" s="0" t="n">
        <v>2.534</v>
      </c>
      <c r="BA37" s="0" t="n">
        <v>2.355</v>
      </c>
      <c r="BB37" s="0" t="n">
        <v>2.346</v>
      </c>
      <c r="BC37" s="0" t="n">
        <v>2.297</v>
      </c>
      <c r="BD37" s="0" t="n">
        <v>2.32</v>
      </c>
      <c r="BE37" s="0" t="n">
        <v>2023</v>
      </c>
    </row>
    <row r="38" customFormat="false" ht="15" hidden="false" customHeight="false" outlineLevel="0" collapsed="false">
      <c r="A38" s="0" t="s">
        <v>45</v>
      </c>
      <c r="B38" s="0" t="s">
        <v>280</v>
      </c>
      <c r="C38" s="0" t="s">
        <v>446</v>
      </c>
      <c r="D38" s="0" t="s">
        <v>447</v>
      </c>
      <c r="E38" s="0" t="s">
        <v>234</v>
      </c>
      <c r="F38" s="0" t="s">
        <v>448</v>
      </c>
      <c r="G38" s="0" t="n">
        <v>7.91</v>
      </c>
      <c r="H38" s="0" t="n">
        <v>5.1</v>
      </c>
      <c r="I38" s="0" t="n">
        <v>9</v>
      </c>
      <c r="J38" s="0" t="n">
        <v>10.8</v>
      </c>
      <c r="K38" s="0" t="n">
        <v>15.2</v>
      </c>
      <c r="L38" s="0" t="n">
        <v>13.501</v>
      </c>
      <c r="M38" s="0" t="n">
        <v>8.9</v>
      </c>
      <c r="N38" s="0" t="n">
        <v>11.7</v>
      </c>
      <c r="O38" s="0" t="n">
        <v>11.2</v>
      </c>
      <c r="P38" s="0" t="n">
        <v>4.2</v>
      </c>
      <c r="Q38" s="0" t="n">
        <v>3.888</v>
      </c>
      <c r="R38" s="0" t="n">
        <v>8.996</v>
      </c>
      <c r="S38" s="0" t="n">
        <v>14.277</v>
      </c>
      <c r="T38" s="0" t="n">
        <v>13.879</v>
      </c>
      <c r="U38" s="0" t="n">
        <v>13.029</v>
      </c>
      <c r="V38" s="0" t="n">
        <v>10.969</v>
      </c>
      <c r="W38" s="0" t="n">
        <v>9.921</v>
      </c>
      <c r="X38" s="0" t="n">
        <v>9.247</v>
      </c>
      <c r="Y38" s="0" t="n">
        <v>7.856</v>
      </c>
      <c r="Z38" s="0" t="n">
        <v>7.68</v>
      </c>
      <c r="AA38" s="0" t="n">
        <v>8.472</v>
      </c>
      <c r="AB38" s="0" t="n">
        <v>8.319</v>
      </c>
      <c r="AC38" s="0" t="n">
        <v>9.115</v>
      </c>
      <c r="AD38" s="0" t="n">
        <v>10.021</v>
      </c>
      <c r="AE38" s="0" t="n">
        <v>10.114</v>
      </c>
      <c r="AF38" s="0" t="n">
        <v>11.389</v>
      </c>
      <c r="AG38" s="0" t="n">
        <v>12.71</v>
      </c>
      <c r="AH38" s="0" t="n">
        <v>14.247</v>
      </c>
      <c r="AI38" s="0" t="n">
        <v>9.592</v>
      </c>
      <c r="AJ38" s="0" t="n">
        <v>9.446</v>
      </c>
      <c r="AK38" s="0" t="n">
        <v>10.611</v>
      </c>
      <c r="AL38" s="0" t="n">
        <v>9.551</v>
      </c>
      <c r="AM38" s="0" t="n">
        <v>7.848</v>
      </c>
      <c r="AN38" s="0" t="n">
        <v>7.771</v>
      </c>
      <c r="AO38" s="0" t="n">
        <v>7.391</v>
      </c>
      <c r="AP38" s="0" t="n">
        <v>7.018</v>
      </c>
      <c r="AQ38" s="0" t="n">
        <v>6.851</v>
      </c>
      <c r="AR38" s="0" t="n">
        <v>6.947</v>
      </c>
      <c r="AS38" s="0" t="n">
        <v>6.751</v>
      </c>
      <c r="AT38" s="0" t="n">
        <v>5.951</v>
      </c>
      <c r="AU38" s="0" t="n">
        <v>2.242</v>
      </c>
      <c r="AV38" s="0" t="n">
        <v>8.45</v>
      </c>
      <c r="AW38" s="0" t="n">
        <v>2.989</v>
      </c>
      <c r="AX38" s="0" t="n">
        <v>5.24</v>
      </c>
      <c r="AY38" s="0" t="n">
        <v>4.642</v>
      </c>
      <c r="AZ38" s="0" t="n">
        <v>4.086</v>
      </c>
      <c r="BA38" s="0" t="n">
        <v>3.77</v>
      </c>
      <c r="BB38" s="0" t="n">
        <v>3.577</v>
      </c>
      <c r="BC38" s="0" t="n">
        <v>3.38</v>
      </c>
      <c r="BD38" s="0" t="n">
        <v>3.306</v>
      </c>
      <c r="BE38" s="0" t="n">
        <v>2023</v>
      </c>
    </row>
    <row r="39" customFormat="false" ht="15" hidden="false" customHeight="false" outlineLevel="0" collapsed="false">
      <c r="A39" s="0" t="s">
        <v>46</v>
      </c>
      <c r="B39" s="0" t="s">
        <v>281</v>
      </c>
      <c r="C39" s="0" t="s">
        <v>446</v>
      </c>
      <c r="D39" s="0" t="s">
        <v>447</v>
      </c>
      <c r="E39" s="0" t="s">
        <v>234</v>
      </c>
      <c r="F39" s="0" t="s">
        <v>448</v>
      </c>
      <c r="G39" s="0" t="n">
        <v>4.429</v>
      </c>
      <c r="H39" s="0" t="n">
        <v>2.277</v>
      </c>
      <c r="I39" s="0" t="n">
        <v>0.948</v>
      </c>
      <c r="J39" s="0" t="n">
        <v>1.574</v>
      </c>
      <c r="K39" s="0" t="n">
        <v>3.351</v>
      </c>
      <c r="L39" s="0" t="n">
        <v>3.107</v>
      </c>
      <c r="M39" s="0" t="n">
        <v>5.824</v>
      </c>
      <c r="N39" s="0" t="n">
        <v>5.369</v>
      </c>
      <c r="O39" s="0" t="n">
        <v>4.064</v>
      </c>
      <c r="P39" s="0" t="n">
        <v>3.414</v>
      </c>
      <c r="Q39" s="0" t="n">
        <v>4.282</v>
      </c>
      <c r="R39" s="0" t="n">
        <v>2.372</v>
      </c>
      <c r="S39" s="0" t="n">
        <v>4.353</v>
      </c>
      <c r="T39" s="0" t="n">
        <v>5.71</v>
      </c>
      <c r="U39" s="0" t="n">
        <v>5.147</v>
      </c>
      <c r="V39" s="0" t="n">
        <v>5.202</v>
      </c>
      <c r="W39" s="0" t="n">
        <v>2.056</v>
      </c>
      <c r="X39" s="0" t="n">
        <v>3.43</v>
      </c>
      <c r="Y39" s="0" t="n">
        <v>0.57</v>
      </c>
      <c r="Z39" s="0" t="n">
        <v>-4.204</v>
      </c>
      <c r="AA39" s="0" t="n">
        <v>2.925</v>
      </c>
      <c r="AB39" s="0" t="n">
        <v>1.678</v>
      </c>
      <c r="AC39" s="0" t="n">
        <v>2.504</v>
      </c>
      <c r="AD39" s="0" t="n">
        <v>3.918</v>
      </c>
      <c r="AE39" s="0" t="n">
        <v>5.333</v>
      </c>
      <c r="AF39" s="0" t="n">
        <v>4.447</v>
      </c>
      <c r="AG39" s="0" t="n">
        <v>6.717</v>
      </c>
      <c r="AH39" s="0" t="n">
        <v>6.738</v>
      </c>
      <c r="AI39" s="0" t="n">
        <v>3.283</v>
      </c>
      <c r="AJ39" s="0" t="n">
        <v>1.14</v>
      </c>
      <c r="AK39" s="0" t="n">
        <v>4.495</v>
      </c>
      <c r="AL39" s="0" t="n">
        <v>6.948</v>
      </c>
      <c r="AM39" s="0" t="n">
        <v>3.913</v>
      </c>
      <c r="AN39" s="0" t="n">
        <v>5.134</v>
      </c>
      <c r="AO39" s="0" t="n">
        <v>4.499</v>
      </c>
      <c r="AP39" s="0" t="n">
        <v>2.956</v>
      </c>
      <c r="AQ39" s="0" t="n">
        <v>2.088</v>
      </c>
      <c r="AR39" s="0" t="n">
        <v>1.359</v>
      </c>
      <c r="AS39" s="0" t="n">
        <v>2.564</v>
      </c>
      <c r="AT39" s="0" t="n">
        <v>3.187</v>
      </c>
      <c r="AU39" s="0" t="n">
        <v>-7.186</v>
      </c>
      <c r="AV39" s="0" t="n">
        <v>10.801</v>
      </c>
      <c r="AW39" s="0" t="n">
        <v>7.289</v>
      </c>
      <c r="AX39" s="0" t="n">
        <v>0.612</v>
      </c>
      <c r="AY39" s="0" t="n">
        <v>1.14</v>
      </c>
      <c r="AZ39" s="0" t="n">
        <v>2.47</v>
      </c>
      <c r="BA39" s="0" t="n">
        <v>3</v>
      </c>
      <c r="BB39" s="0" t="n">
        <v>3</v>
      </c>
      <c r="BC39" s="0" t="n">
        <v>3</v>
      </c>
      <c r="BD39" s="0" t="n">
        <v>3</v>
      </c>
      <c r="BE39" s="0" t="n">
        <v>2023</v>
      </c>
    </row>
    <row r="40" customFormat="false" ht="15" hidden="false" customHeight="false" outlineLevel="0" collapsed="false">
      <c r="A40" s="0" t="s">
        <v>47</v>
      </c>
      <c r="B40" s="0" t="s">
        <v>282</v>
      </c>
      <c r="C40" s="0" t="s">
        <v>446</v>
      </c>
      <c r="D40" s="0" t="s">
        <v>447</v>
      </c>
      <c r="E40" s="0" t="s">
        <v>234</v>
      </c>
      <c r="F40" s="0" t="s">
        <v>448</v>
      </c>
      <c r="G40" s="0" t="n">
        <v>7.383</v>
      </c>
      <c r="H40" s="0" t="n">
        <v>5.462</v>
      </c>
      <c r="I40" s="0" t="n">
        <v>4.058</v>
      </c>
      <c r="J40" s="0" t="n">
        <v>3.093</v>
      </c>
      <c r="K40" s="0" t="n">
        <v>4.167</v>
      </c>
      <c r="L40" s="0" t="n">
        <v>2.888</v>
      </c>
      <c r="M40" s="0" t="n">
        <v>2.167</v>
      </c>
      <c r="N40" s="0" t="n">
        <v>2.168</v>
      </c>
      <c r="O40" s="0" t="n">
        <v>5.068</v>
      </c>
      <c r="P40" s="0" t="n">
        <v>-0.816</v>
      </c>
      <c r="Q40" s="0" t="n">
        <v>7.363</v>
      </c>
      <c r="R40" s="0" t="n">
        <v>-6.156</v>
      </c>
      <c r="S40" s="0" t="n">
        <v>7.382</v>
      </c>
      <c r="T40" s="0" t="n">
        <v>2.511</v>
      </c>
      <c r="U40" s="0" t="n">
        <v>-4.007</v>
      </c>
      <c r="V40" s="0" t="n">
        <v>5.63</v>
      </c>
      <c r="W40" s="0" t="n">
        <v>-0.525</v>
      </c>
      <c r="X40" s="0" t="n">
        <v>4.402</v>
      </c>
      <c r="Y40" s="0" t="n">
        <v>0.014</v>
      </c>
      <c r="Z40" s="0" t="n">
        <v>2.724</v>
      </c>
      <c r="AA40" s="0" t="n">
        <v>-0.967</v>
      </c>
      <c r="AB40" s="0" t="n">
        <v>5.444</v>
      </c>
      <c r="AC40" s="0" t="n">
        <v>4.616</v>
      </c>
      <c r="AD40" s="0" t="n">
        <v>1.971</v>
      </c>
      <c r="AE40" s="0" t="n">
        <v>3.1</v>
      </c>
      <c r="AF40" s="0" t="n">
        <v>5.745</v>
      </c>
      <c r="AG40" s="0" t="n">
        <v>-1.829</v>
      </c>
      <c r="AH40" s="0" t="n">
        <v>0.804</v>
      </c>
      <c r="AI40" s="0" t="n">
        <v>3.965</v>
      </c>
      <c r="AJ40" s="0" t="n">
        <v>3.241</v>
      </c>
      <c r="AK40" s="0" t="n">
        <v>3.778</v>
      </c>
      <c r="AL40" s="0" t="n">
        <v>4.144</v>
      </c>
      <c r="AM40" s="0" t="n">
        <v>3.168</v>
      </c>
      <c r="AN40" s="0" t="n">
        <v>4.466</v>
      </c>
      <c r="AO40" s="0" t="n">
        <v>2.107</v>
      </c>
      <c r="AP40" s="0" t="n">
        <v>1.147</v>
      </c>
      <c r="AQ40" s="0" t="n">
        <v>3.32</v>
      </c>
      <c r="AR40" s="0" t="n">
        <v>3.816</v>
      </c>
      <c r="AS40" s="0" t="n">
        <v>3.642</v>
      </c>
      <c r="AT40" s="0" t="n">
        <v>1.761</v>
      </c>
      <c r="AU40" s="0" t="n">
        <v>-0.196</v>
      </c>
      <c r="AV40" s="0" t="n">
        <v>2</v>
      </c>
      <c r="AW40" s="0" t="n">
        <v>2.603</v>
      </c>
      <c r="AX40" s="0" t="n">
        <v>2.996</v>
      </c>
      <c r="AY40" s="0" t="n">
        <v>3.491</v>
      </c>
      <c r="AZ40" s="0" t="n">
        <v>4.027</v>
      </c>
      <c r="BA40" s="0" t="n">
        <v>4.328</v>
      </c>
      <c r="BB40" s="0" t="n">
        <v>4.484</v>
      </c>
      <c r="BC40" s="0" t="n">
        <v>4.311</v>
      </c>
      <c r="BD40" s="0" t="n">
        <v>3.813</v>
      </c>
      <c r="BE40" s="0" t="n">
        <v>2022</v>
      </c>
    </row>
    <row r="41" customFormat="false" ht="15" hidden="false" customHeight="false" outlineLevel="0" collapsed="false">
      <c r="A41" s="0" t="s">
        <v>48</v>
      </c>
      <c r="B41" s="0" t="s">
        <v>283</v>
      </c>
      <c r="C41" s="0" t="s">
        <v>446</v>
      </c>
      <c r="D41" s="0" t="s">
        <v>447</v>
      </c>
      <c r="E41" s="0" t="s">
        <v>234</v>
      </c>
      <c r="F41" s="0" t="s">
        <v>448</v>
      </c>
      <c r="G41" s="0" t="n">
        <v>2.405</v>
      </c>
      <c r="H41" s="0" t="n">
        <v>0.945</v>
      </c>
      <c r="I41" s="0" t="n">
        <v>-0.454</v>
      </c>
      <c r="J41" s="0" t="n">
        <v>1.41</v>
      </c>
      <c r="K41" s="0" t="n">
        <v>4.844</v>
      </c>
      <c r="L41" s="0" t="n">
        <v>0.464</v>
      </c>
      <c r="M41" s="0" t="n">
        <v>4.72</v>
      </c>
      <c r="N41" s="0" t="n">
        <v>2.671</v>
      </c>
      <c r="O41" s="0" t="n">
        <v>0.465</v>
      </c>
      <c r="P41" s="0" t="n">
        <v>-1.26</v>
      </c>
      <c r="Q41" s="0" t="n">
        <v>-6.568</v>
      </c>
      <c r="R41" s="0" t="n">
        <v>-8.445</v>
      </c>
      <c r="S41" s="0" t="n">
        <v>-10.462</v>
      </c>
      <c r="T41" s="0" t="n">
        <v>-13.468</v>
      </c>
      <c r="U41" s="0" t="n">
        <v>-6.144</v>
      </c>
      <c r="V41" s="0" t="n">
        <v>2.762</v>
      </c>
      <c r="W41" s="0" t="n">
        <v>-1.935</v>
      </c>
      <c r="X41" s="0" t="n">
        <v>-7.84</v>
      </c>
      <c r="Y41" s="0" t="n">
        <v>-3.875</v>
      </c>
      <c r="Z41" s="0" t="n">
        <v>-3.802</v>
      </c>
      <c r="AA41" s="0" t="n">
        <v>-8.136</v>
      </c>
      <c r="AB41" s="0" t="n">
        <v>-2.1</v>
      </c>
      <c r="AC41" s="0" t="n">
        <v>2.948</v>
      </c>
      <c r="AD41" s="0" t="n">
        <v>6.633</v>
      </c>
      <c r="AE41" s="0" t="n">
        <v>7.661</v>
      </c>
      <c r="AF41" s="0" t="n">
        <v>9.804</v>
      </c>
      <c r="AG41" s="0" t="n">
        <v>5.109</v>
      </c>
      <c r="AH41" s="0" t="n">
        <v>8.53</v>
      </c>
      <c r="AI41" s="0" t="n">
        <v>7.402</v>
      </c>
      <c r="AJ41" s="0" t="n">
        <v>0.565</v>
      </c>
      <c r="AK41" s="0" t="n">
        <v>7.843</v>
      </c>
      <c r="AL41" s="0" t="n">
        <v>7.593</v>
      </c>
      <c r="AM41" s="0" t="n">
        <v>8.669</v>
      </c>
      <c r="AN41" s="0" t="n">
        <v>9.624</v>
      </c>
      <c r="AO41" s="0" t="n">
        <v>7.302</v>
      </c>
      <c r="AP41" s="0" t="n">
        <v>6.36</v>
      </c>
      <c r="AQ41" s="0" t="n">
        <v>0.394</v>
      </c>
      <c r="AR41" s="0" t="n">
        <v>3.658</v>
      </c>
      <c r="AS41" s="0" t="n">
        <v>4.825</v>
      </c>
      <c r="AT41" s="0" t="n">
        <v>4.485</v>
      </c>
      <c r="AU41" s="0" t="n">
        <v>1.671</v>
      </c>
      <c r="AV41" s="0" t="n">
        <v>6.037</v>
      </c>
      <c r="AW41" s="0" t="n">
        <v>8.774</v>
      </c>
      <c r="AX41" s="0" t="n">
        <v>6.14</v>
      </c>
      <c r="AY41" s="0" t="n">
        <v>4.699</v>
      </c>
      <c r="AZ41" s="0" t="n">
        <v>5.658</v>
      </c>
      <c r="BA41" s="0" t="n">
        <v>5.178</v>
      </c>
      <c r="BB41" s="0" t="n">
        <v>5.808</v>
      </c>
      <c r="BC41" s="0" t="n">
        <v>4.383</v>
      </c>
      <c r="BD41" s="0" t="n">
        <v>4.079</v>
      </c>
      <c r="BE41" s="0" t="n">
        <v>2020</v>
      </c>
    </row>
    <row r="42" customFormat="false" ht="15" hidden="false" customHeight="false" outlineLevel="0" collapsed="false">
      <c r="A42" s="0" t="s">
        <v>50</v>
      </c>
      <c r="B42" s="0" t="s">
        <v>284</v>
      </c>
      <c r="C42" s="0" t="s">
        <v>446</v>
      </c>
      <c r="D42" s="0" t="s">
        <v>447</v>
      </c>
      <c r="E42" s="0" t="s">
        <v>234</v>
      </c>
      <c r="F42" s="0" t="s">
        <v>448</v>
      </c>
      <c r="G42" s="0" t="n">
        <v>12.678</v>
      </c>
      <c r="H42" s="0" t="n">
        <v>2.613</v>
      </c>
      <c r="I42" s="0" t="n">
        <v>2.41</v>
      </c>
      <c r="J42" s="0" t="n">
        <v>2.393</v>
      </c>
      <c r="K42" s="0" t="n">
        <v>2.375</v>
      </c>
      <c r="L42" s="0" t="n">
        <v>2.359</v>
      </c>
      <c r="M42" s="0" t="n">
        <v>2.343</v>
      </c>
      <c r="N42" s="0" t="n">
        <v>2.327</v>
      </c>
      <c r="O42" s="0" t="n">
        <v>21.908</v>
      </c>
      <c r="P42" s="0" t="n">
        <v>21.269</v>
      </c>
      <c r="Q42" s="0" t="n">
        <v>1.003</v>
      </c>
      <c r="R42" s="0" t="n">
        <v>3.402</v>
      </c>
      <c r="S42" s="0" t="n">
        <v>4.181</v>
      </c>
      <c r="T42" s="0" t="n">
        <v>1.316</v>
      </c>
      <c r="U42" s="0" t="n">
        <v>-1.401</v>
      </c>
      <c r="V42" s="0" t="n">
        <v>3.965</v>
      </c>
      <c r="W42" s="0" t="n">
        <v>3.495</v>
      </c>
      <c r="X42" s="0" t="n">
        <v>-1.004</v>
      </c>
      <c r="Y42" s="0" t="n">
        <v>8.95</v>
      </c>
      <c r="Z42" s="0" t="n">
        <v>-3.678</v>
      </c>
      <c r="AA42" s="0" t="n">
        <v>11.752</v>
      </c>
      <c r="AB42" s="0" t="n">
        <v>-4.823</v>
      </c>
      <c r="AC42" s="0" t="n">
        <v>0.985</v>
      </c>
      <c r="AD42" s="0" t="n">
        <v>0.459</v>
      </c>
      <c r="AE42" s="0" t="n">
        <v>-0.197</v>
      </c>
      <c r="AF42" s="0" t="n">
        <v>9.211</v>
      </c>
      <c r="AG42" s="0" t="n">
        <v>7.986</v>
      </c>
      <c r="AH42" s="0" t="n">
        <v>-6.614</v>
      </c>
      <c r="AI42" s="0" t="n">
        <v>6.306</v>
      </c>
      <c r="AJ42" s="0" t="n">
        <v>11.637</v>
      </c>
      <c r="AK42" s="0" t="n">
        <v>9.931</v>
      </c>
      <c r="AL42" s="0" t="n">
        <v>2.206</v>
      </c>
      <c r="AM42" s="0" t="n">
        <v>9.947</v>
      </c>
      <c r="AN42" s="0" t="n">
        <v>-0.712</v>
      </c>
      <c r="AO42" s="0" t="n">
        <v>6.717</v>
      </c>
      <c r="AP42" s="0" t="n">
        <v>-3.551</v>
      </c>
      <c r="AQ42" s="0" t="n">
        <v>-4.994</v>
      </c>
      <c r="AR42" s="0" t="n">
        <v>-5.595</v>
      </c>
      <c r="AS42" s="0" t="n">
        <v>-2.304</v>
      </c>
      <c r="AT42" s="0" t="n">
        <v>1.124</v>
      </c>
      <c r="AU42" s="0" t="n">
        <v>-6.268</v>
      </c>
      <c r="AV42" s="0" t="n">
        <v>1.057</v>
      </c>
      <c r="AW42" s="0" t="n">
        <v>1.75</v>
      </c>
      <c r="AX42" s="0" t="n">
        <v>4.033</v>
      </c>
      <c r="AY42" s="0" t="n">
        <v>4.432</v>
      </c>
      <c r="AZ42" s="0" t="n">
        <v>3.234</v>
      </c>
      <c r="BA42" s="0" t="n">
        <v>3.748</v>
      </c>
      <c r="BB42" s="0" t="n">
        <v>3.879</v>
      </c>
      <c r="BC42" s="0" t="n">
        <v>3.949</v>
      </c>
      <c r="BD42" s="0" t="n">
        <v>4.013</v>
      </c>
      <c r="BE42" s="0" t="n">
        <v>2020</v>
      </c>
    </row>
    <row r="43" customFormat="false" ht="15" hidden="false" customHeight="false" outlineLevel="0" collapsed="false">
      <c r="A43" s="0" t="s">
        <v>51</v>
      </c>
      <c r="B43" s="0" t="s">
        <v>285</v>
      </c>
      <c r="C43" s="0" t="s">
        <v>446</v>
      </c>
      <c r="D43" s="0" t="s">
        <v>447</v>
      </c>
      <c r="E43" s="0" t="s">
        <v>234</v>
      </c>
      <c r="F43" s="0" t="s">
        <v>448</v>
      </c>
      <c r="G43" s="0" t="n">
        <v>0.752</v>
      </c>
      <c r="H43" s="0" t="n">
        <v>-2.26</v>
      </c>
      <c r="I43" s="0" t="n">
        <v>-7.285</v>
      </c>
      <c r="J43" s="0" t="n">
        <v>2.859</v>
      </c>
      <c r="K43" s="0" t="n">
        <v>8.028</v>
      </c>
      <c r="L43" s="0" t="n">
        <v>0.722</v>
      </c>
      <c r="M43" s="0" t="n">
        <v>5.536</v>
      </c>
      <c r="N43" s="0" t="n">
        <v>4.765</v>
      </c>
      <c r="O43" s="0" t="n">
        <v>3.432</v>
      </c>
      <c r="P43" s="0" t="n">
        <v>5.666</v>
      </c>
      <c r="Q43" s="0" t="n">
        <v>3.6</v>
      </c>
      <c r="R43" s="0" t="n">
        <v>2.263</v>
      </c>
      <c r="S43" s="0" t="n">
        <v>9.201</v>
      </c>
      <c r="T43" s="0" t="n">
        <v>7.097</v>
      </c>
      <c r="U43" s="0" t="n">
        <v>4.519</v>
      </c>
      <c r="V43" s="0" t="n">
        <v>4.154</v>
      </c>
      <c r="W43" s="0" t="n">
        <v>1.35</v>
      </c>
      <c r="X43" s="0" t="n">
        <v>5.476</v>
      </c>
      <c r="Y43" s="0" t="n">
        <v>7.155</v>
      </c>
      <c r="Z43" s="0" t="n">
        <v>4.215</v>
      </c>
      <c r="AA43" s="0" t="n">
        <v>3.869</v>
      </c>
      <c r="AB43" s="0" t="n">
        <v>3.491</v>
      </c>
      <c r="AC43" s="0" t="n">
        <v>3.417</v>
      </c>
      <c r="AD43" s="0" t="n">
        <v>4.317</v>
      </c>
      <c r="AE43" s="0" t="n">
        <v>4.425</v>
      </c>
      <c r="AF43" s="0" t="n">
        <v>3.977</v>
      </c>
      <c r="AG43" s="0" t="n">
        <v>7.327</v>
      </c>
      <c r="AH43" s="0" t="n">
        <v>8.215</v>
      </c>
      <c r="AI43" s="0" t="n">
        <v>4.738</v>
      </c>
      <c r="AJ43" s="0" t="n">
        <v>-0.873</v>
      </c>
      <c r="AK43" s="0" t="n">
        <v>5.36</v>
      </c>
      <c r="AL43" s="0" t="n">
        <v>4.403</v>
      </c>
      <c r="AM43" s="0" t="n">
        <v>4.883</v>
      </c>
      <c r="AN43" s="0" t="n">
        <v>2.495</v>
      </c>
      <c r="AO43" s="0" t="n">
        <v>3.542</v>
      </c>
      <c r="AP43" s="0" t="n">
        <v>3.652</v>
      </c>
      <c r="AQ43" s="0" t="n">
        <v>4.204</v>
      </c>
      <c r="AR43" s="0" t="n">
        <v>4.158</v>
      </c>
      <c r="AS43" s="0" t="n">
        <v>2.616</v>
      </c>
      <c r="AT43" s="0" t="n">
        <v>2.418</v>
      </c>
      <c r="AU43" s="0" t="n">
        <v>-4.273</v>
      </c>
      <c r="AV43" s="0" t="n">
        <v>7.936</v>
      </c>
      <c r="AW43" s="0" t="n">
        <v>4.551</v>
      </c>
      <c r="AX43" s="0" t="n">
        <v>5.112</v>
      </c>
      <c r="AY43" s="0" t="n">
        <v>3.999</v>
      </c>
      <c r="AZ43" s="0" t="n">
        <v>3.504</v>
      </c>
      <c r="BA43" s="0" t="n">
        <v>3.304</v>
      </c>
      <c r="BB43" s="0" t="n">
        <v>3.3</v>
      </c>
      <c r="BC43" s="0" t="n">
        <v>3.3</v>
      </c>
      <c r="BD43" s="0" t="n">
        <v>3.3</v>
      </c>
      <c r="BE43" s="0" t="n">
        <v>2023</v>
      </c>
    </row>
    <row r="44" customFormat="false" ht="15" hidden="false" customHeight="false" outlineLevel="0" collapsed="false">
      <c r="A44" s="0" t="s">
        <v>52</v>
      </c>
      <c r="B44" s="0" t="s">
        <v>286</v>
      </c>
      <c r="C44" s="0" t="s">
        <v>446</v>
      </c>
      <c r="D44" s="0" t="s">
        <v>447</v>
      </c>
      <c r="E44" s="0" t="s">
        <v>234</v>
      </c>
      <c r="F44" s="0" t="s">
        <v>448</v>
      </c>
      <c r="G44" s="0" t="n">
        <v>5.196</v>
      </c>
      <c r="H44" s="0" t="n">
        <v>3.498</v>
      </c>
      <c r="I44" s="0" t="n">
        <v>0.2</v>
      </c>
      <c r="J44" s="0" t="n">
        <v>-2.5</v>
      </c>
      <c r="K44" s="0" t="n">
        <v>-2</v>
      </c>
      <c r="L44" s="0" t="n">
        <v>3.6</v>
      </c>
      <c r="M44" s="0" t="n">
        <v>4.8</v>
      </c>
      <c r="N44" s="0" t="n">
        <v>-0.5</v>
      </c>
      <c r="O44" s="0" t="n">
        <v>1.14</v>
      </c>
      <c r="P44" s="0" t="n">
        <v>2.95</v>
      </c>
      <c r="Q44" s="0" t="n">
        <v>-1.09</v>
      </c>
      <c r="R44" s="0" t="n">
        <v>0.04</v>
      </c>
      <c r="S44" s="0" t="n">
        <v>-0.25</v>
      </c>
      <c r="T44" s="0" t="n">
        <v>-0.18</v>
      </c>
      <c r="U44" s="0" t="n">
        <v>0.171</v>
      </c>
      <c r="V44" s="0" t="n">
        <v>5.572</v>
      </c>
      <c r="W44" s="0" t="n">
        <v>8.136</v>
      </c>
      <c r="X44" s="0" t="n">
        <v>5.723</v>
      </c>
      <c r="Y44" s="0" t="n">
        <v>4.931</v>
      </c>
      <c r="Z44" s="0" t="n">
        <v>1.618</v>
      </c>
      <c r="AA44" s="0" t="n">
        <v>-2.068</v>
      </c>
      <c r="AB44" s="0" t="n">
        <v>0.121</v>
      </c>
      <c r="AC44" s="0" t="n">
        <v>-1.668</v>
      </c>
      <c r="AD44" s="0" t="n">
        <v>-1.36</v>
      </c>
      <c r="AE44" s="0" t="n">
        <v>1.232</v>
      </c>
      <c r="AF44" s="0" t="n">
        <v>1.721</v>
      </c>
      <c r="AG44" s="0" t="n">
        <v>1.516</v>
      </c>
      <c r="AH44" s="0" t="n">
        <v>1.765</v>
      </c>
      <c r="AI44" s="0" t="n">
        <v>2.543</v>
      </c>
      <c r="AJ44" s="0" t="n">
        <v>3.251</v>
      </c>
      <c r="AK44" s="0" t="n">
        <v>2.018</v>
      </c>
      <c r="AL44" s="0" t="n">
        <v>-4.857</v>
      </c>
      <c r="AM44" s="0" t="n">
        <v>10.864</v>
      </c>
      <c r="AN44" s="0" t="n">
        <v>9.272</v>
      </c>
      <c r="AO44" s="0" t="n">
        <v>8.794</v>
      </c>
      <c r="AP44" s="0" t="n">
        <v>8.843</v>
      </c>
      <c r="AQ44" s="0" t="n">
        <v>7.172</v>
      </c>
      <c r="AR44" s="0" t="n">
        <v>7.412</v>
      </c>
      <c r="AS44" s="0" t="n">
        <v>4.842</v>
      </c>
      <c r="AT44" s="0" t="n">
        <v>6.721</v>
      </c>
      <c r="AU44" s="0" t="n">
        <v>0.701</v>
      </c>
      <c r="AV44" s="0" t="n">
        <v>7.062</v>
      </c>
      <c r="AW44" s="0" t="n">
        <v>6.862</v>
      </c>
      <c r="AX44" s="0" t="n">
        <v>6.2</v>
      </c>
      <c r="AY44" s="0" t="n">
        <v>6.5</v>
      </c>
      <c r="AZ44" s="0" t="n">
        <v>6.4</v>
      </c>
      <c r="BA44" s="0" t="n">
        <v>6.3</v>
      </c>
      <c r="BB44" s="0" t="n">
        <v>6.1</v>
      </c>
      <c r="BC44" s="0" t="n">
        <v>6</v>
      </c>
      <c r="BD44" s="0" t="n">
        <v>6</v>
      </c>
      <c r="BE44" s="0" t="n">
        <v>2022</v>
      </c>
    </row>
    <row r="45" customFormat="false" ht="15" hidden="false" customHeight="false" outlineLevel="0" collapsed="false">
      <c r="A45" s="0" t="s">
        <v>53</v>
      </c>
      <c r="B45" s="0" t="s">
        <v>287</v>
      </c>
      <c r="C45" s="0" t="s">
        <v>446</v>
      </c>
      <c r="D45" s="0" t="s">
        <v>447</v>
      </c>
      <c r="E45" s="0" t="s">
        <v>234</v>
      </c>
      <c r="F45" s="0" t="s">
        <v>448</v>
      </c>
      <c r="G45" s="0" t="s">
        <v>445</v>
      </c>
      <c r="H45" s="0" t="s">
        <v>445</v>
      </c>
      <c r="I45" s="0" t="s">
        <v>445</v>
      </c>
      <c r="J45" s="0" t="s">
        <v>445</v>
      </c>
      <c r="K45" s="0" t="s">
        <v>445</v>
      </c>
      <c r="L45" s="0" t="s">
        <v>445</v>
      </c>
      <c r="M45" s="0" t="s">
        <v>445</v>
      </c>
      <c r="N45" s="0" t="s">
        <v>445</v>
      </c>
      <c r="O45" s="0" t="s">
        <v>445</v>
      </c>
      <c r="P45" s="0" t="s">
        <v>445</v>
      </c>
      <c r="Q45" s="0" t="s">
        <v>445</v>
      </c>
      <c r="R45" s="0" t="s">
        <v>445</v>
      </c>
      <c r="S45" s="0" t="s">
        <v>445</v>
      </c>
      <c r="T45" s="0" t="n">
        <v>-8</v>
      </c>
      <c r="U45" s="0" t="n">
        <v>5.9</v>
      </c>
      <c r="V45" s="0" t="n">
        <v>6.634</v>
      </c>
      <c r="W45" s="0" t="n">
        <v>5.874</v>
      </c>
      <c r="X45" s="0" t="n">
        <v>6.645</v>
      </c>
      <c r="Y45" s="0" t="n">
        <v>1.862</v>
      </c>
      <c r="Z45" s="0" t="n">
        <v>-0.936</v>
      </c>
      <c r="AA45" s="0" t="n">
        <v>3.749</v>
      </c>
      <c r="AB45" s="0" t="n">
        <v>3.125</v>
      </c>
      <c r="AC45" s="0" t="n">
        <v>5.819</v>
      </c>
      <c r="AD45" s="0" t="n">
        <v>5.599</v>
      </c>
      <c r="AE45" s="0" t="n">
        <v>4.18</v>
      </c>
      <c r="AF45" s="0" t="n">
        <v>4.308</v>
      </c>
      <c r="AG45" s="0" t="n">
        <v>5.078</v>
      </c>
      <c r="AH45" s="0" t="n">
        <v>5.075</v>
      </c>
      <c r="AI45" s="0" t="n">
        <v>2.011</v>
      </c>
      <c r="AJ45" s="0" t="n">
        <v>-7.218</v>
      </c>
      <c r="AK45" s="0" t="n">
        <v>-1.244</v>
      </c>
      <c r="AL45" s="0" t="n">
        <v>-0.082</v>
      </c>
      <c r="AM45" s="0" t="n">
        <v>-2.34</v>
      </c>
      <c r="AN45" s="0" t="n">
        <v>-0.399</v>
      </c>
      <c r="AO45" s="0" t="n">
        <v>-0.423</v>
      </c>
      <c r="AP45" s="0" t="n">
        <v>2.523</v>
      </c>
      <c r="AQ45" s="0" t="n">
        <v>3.563</v>
      </c>
      <c r="AR45" s="0" t="n">
        <v>3.398</v>
      </c>
      <c r="AS45" s="0" t="n">
        <v>2.822</v>
      </c>
      <c r="AT45" s="0" t="n">
        <v>3.398</v>
      </c>
      <c r="AU45" s="0" t="n">
        <v>-8.591</v>
      </c>
      <c r="AV45" s="0" t="n">
        <v>13.788</v>
      </c>
      <c r="AW45" s="0" t="n">
        <v>6.343</v>
      </c>
      <c r="AX45" s="0" t="n">
        <v>2.831</v>
      </c>
      <c r="AY45" s="0" t="n">
        <v>3</v>
      </c>
      <c r="AZ45" s="0" t="n">
        <v>2.737</v>
      </c>
      <c r="BA45" s="0" t="n">
        <v>2.737</v>
      </c>
      <c r="BB45" s="0" t="n">
        <v>2.638</v>
      </c>
      <c r="BC45" s="0" t="n">
        <v>2.6</v>
      </c>
      <c r="BD45" s="0" t="n">
        <v>2.6</v>
      </c>
      <c r="BE45" s="0" t="n">
        <v>2022</v>
      </c>
    </row>
    <row r="46" customFormat="false" ht="15" hidden="false" customHeight="false" outlineLevel="0" collapsed="false">
      <c r="A46" s="0" t="s">
        <v>54</v>
      </c>
      <c r="B46" s="0" t="s">
        <v>288</v>
      </c>
      <c r="C46" s="0" t="s">
        <v>446</v>
      </c>
      <c r="D46" s="0" t="s">
        <v>447</v>
      </c>
      <c r="E46" s="0" t="s">
        <v>234</v>
      </c>
      <c r="F46" s="0" t="s">
        <v>448</v>
      </c>
      <c r="G46" s="0" t="n">
        <v>5.92</v>
      </c>
      <c r="H46" s="0" t="n">
        <v>3.051</v>
      </c>
      <c r="I46" s="0" t="n">
        <v>6.279</v>
      </c>
      <c r="J46" s="0" t="n">
        <v>5.307</v>
      </c>
      <c r="K46" s="0" t="n">
        <v>8.837</v>
      </c>
      <c r="L46" s="0" t="n">
        <v>4.746</v>
      </c>
      <c r="M46" s="0" t="n">
        <v>3.583</v>
      </c>
      <c r="N46" s="0" t="n">
        <v>7.139</v>
      </c>
      <c r="O46" s="0" t="n">
        <v>8.317</v>
      </c>
      <c r="P46" s="0" t="n">
        <v>8.088</v>
      </c>
      <c r="Q46" s="0" t="n">
        <v>7.402</v>
      </c>
      <c r="R46" s="0" t="n">
        <v>0.74</v>
      </c>
      <c r="S46" s="0" t="n">
        <v>9.365</v>
      </c>
      <c r="T46" s="0" t="n">
        <v>0.701</v>
      </c>
      <c r="U46" s="0" t="n">
        <v>5.899</v>
      </c>
      <c r="V46" s="0" t="n">
        <v>9.924</v>
      </c>
      <c r="W46" s="0" t="n">
        <v>1.248</v>
      </c>
      <c r="X46" s="0" t="n">
        <v>2.641</v>
      </c>
      <c r="Y46" s="0" t="n">
        <v>6.111</v>
      </c>
      <c r="Z46" s="0" t="n">
        <v>4.998</v>
      </c>
      <c r="AA46" s="0" t="n">
        <v>5.966</v>
      </c>
      <c r="AB46" s="0" t="n">
        <v>3.951</v>
      </c>
      <c r="AC46" s="0" t="n">
        <v>3.723</v>
      </c>
      <c r="AD46" s="0" t="n">
        <v>2.624</v>
      </c>
      <c r="AE46" s="0" t="n">
        <v>5.025</v>
      </c>
      <c r="AF46" s="0" t="n">
        <v>4.855</v>
      </c>
      <c r="AG46" s="0" t="n">
        <v>4.714</v>
      </c>
      <c r="AH46" s="0" t="n">
        <v>5.096</v>
      </c>
      <c r="AI46" s="0" t="n">
        <v>3.648</v>
      </c>
      <c r="AJ46" s="0" t="n">
        <v>-2.016</v>
      </c>
      <c r="AK46" s="0" t="n">
        <v>2.283</v>
      </c>
      <c r="AL46" s="0" t="n">
        <v>0.417</v>
      </c>
      <c r="AM46" s="0" t="n">
        <v>-3.448</v>
      </c>
      <c r="AN46" s="0" t="n">
        <v>-6.587</v>
      </c>
      <c r="AO46" s="0" t="n">
        <v>-1.775</v>
      </c>
      <c r="AP46" s="0" t="n">
        <v>3.417</v>
      </c>
      <c r="AQ46" s="0" t="n">
        <v>6.574</v>
      </c>
      <c r="AR46" s="0" t="n">
        <v>5.734</v>
      </c>
      <c r="AS46" s="0" t="n">
        <v>5.648</v>
      </c>
      <c r="AT46" s="0" t="n">
        <v>5.537</v>
      </c>
      <c r="AU46" s="0" t="n">
        <v>-3.443</v>
      </c>
      <c r="AV46" s="0" t="n">
        <v>9.91</v>
      </c>
      <c r="AW46" s="0" t="n">
        <v>5.059</v>
      </c>
      <c r="AX46" s="0" t="n">
        <v>2.46</v>
      </c>
      <c r="AY46" s="0" t="n">
        <v>2.689</v>
      </c>
      <c r="AZ46" s="0" t="n">
        <v>2.876</v>
      </c>
      <c r="BA46" s="0" t="n">
        <v>2.955</v>
      </c>
      <c r="BB46" s="0" t="n">
        <v>3.079</v>
      </c>
      <c r="BC46" s="0" t="n">
        <v>3.071</v>
      </c>
      <c r="BD46" s="0" t="n">
        <v>2.982</v>
      </c>
      <c r="BE46" s="0" t="n">
        <v>2023</v>
      </c>
    </row>
    <row r="47" customFormat="false" ht="15" hidden="false" customHeight="false" outlineLevel="0" collapsed="false">
      <c r="A47" s="0" t="s">
        <v>289</v>
      </c>
      <c r="B47" s="0" t="s">
        <v>290</v>
      </c>
      <c r="C47" s="0" t="s">
        <v>446</v>
      </c>
      <c r="D47" s="0" t="s">
        <v>447</v>
      </c>
      <c r="E47" s="0" t="s">
        <v>234</v>
      </c>
      <c r="F47" s="0" t="s">
        <v>448</v>
      </c>
      <c r="G47" s="0" t="s">
        <v>445</v>
      </c>
      <c r="H47" s="0" t="s">
        <v>445</v>
      </c>
      <c r="I47" s="0" t="s">
        <v>445</v>
      </c>
      <c r="J47" s="0" t="s">
        <v>445</v>
      </c>
      <c r="K47" s="0" t="s">
        <v>445</v>
      </c>
      <c r="L47" s="0" t="s">
        <v>445</v>
      </c>
      <c r="M47" s="0" t="s">
        <v>445</v>
      </c>
      <c r="N47" s="0" t="s">
        <v>445</v>
      </c>
      <c r="O47" s="0" t="s">
        <v>445</v>
      </c>
      <c r="P47" s="0" t="s">
        <v>445</v>
      </c>
      <c r="Q47" s="0" t="s">
        <v>445</v>
      </c>
      <c r="R47" s="0" t="s">
        <v>445</v>
      </c>
      <c r="S47" s="0" t="s">
        <v>445</v>
      </c>
      <c r="T47" s="0" t="s">
        <v>445</v>
      </c>
      <c r="U47" s="0" t="s">
        <v>445</v>
      </c>
      <c r="V47" s="0" t="s">
        <v>445</v>
      </c>
      <c r="W47" s="0" t="n">
        <v>4.525</v>
      </c>
      <c r="X47" s="0" t="n">
        <v>-0.518</v>
      </c>
      <c r="Y47" s="0" t="n">
        <v>-0.357</v>
      </c>
      <c r="Z47" s="0" t="n">
        <v>1.384</v>
      </c>
      <c r="AA47" s="0" t="n">
        <v>4.001</v>
      </c>
      <c r="AB47" s="0" t="n">
        <v>3.043</v>
      </c>
      <c r="AC47" s="0" t="n">
        <v>1.57</v>
      </c>
      <c r="AD47" s="0" t="n">
        <v>3.584</v>
      </c>
      <c r="AE47" s="0" t="n">
        <v>4.814</v>
      </c>
      <c r="AF47" s="0" t="n">
        <v>6.602</v>
      </c>
      <c r="AG47" s="0" t="n">
        <v>6.767</v>
      </c>
      <c r="AH47" s="0" t="n">
        <v>5.57</v>
      </c>
      <c r="AI47" s="0" t="n">
        <v>2.686</v>
      </c>
      <c r="AJ47" s="0" t="n">
        <v>-4.657</v>
      </c>
      <c r="AK47" s="0" t="n">
        <v>2.435</v>
      </c>
      <c r="AL47" s="0" t="n">
        <v>1.76</v>
      </c>
      <c r="AM47" s="0" t="n">
        <v>-0.785</v>
      </c>
      <c r="AN47" s="0" t="n">
        <v>-0.046</v>
      </c>
      <c r="AO47" s="0" t="n">
        <v>2.262</v>
      </c>
      <c r="AP47" s="0" t="n">
        <v>5.388</v>
      </c>
      <c r="AQ47" s="0" t="n">
        <v>2.537</v>
      </c>
      <c r="AR47" s="0" t="n">
        <v>5.169</v>
      </c>
      <c r="AS47" s="0" t="n">
        <v>3.22</v>
      </c>
      <c r="AT47" s="0" t="n">
        <v>3.03</v>
      </c>
      <c r="AU47" s="0" t="n">
        <v>-5.503</v>
      </c>
      <c r="AV47" s="0" t="n">
        <v>3.553</v>
      </c>
      <c r="AW47" s="0" t="n">
        <v>2.328</v>
      </c>
      <c r="AX47" s="0" t="n">
        <v>-0.405</v>
      </c>
      <c r="AY47" s="0" t="n">
        <v>0.656</v>
      </c>
      <c r="AZ47" s="0" t="n">
        <v>2.014</v>
      </c>
      <c r="BA47" s="0" t="n">
        <v>2.101</v>
      </c>
      <c r="BB47" s="0" t="n">
        <v>2.198</v>
      </c>
      <c r="BC47" s="0" t="n">
        <v>2.251</v>
      </c>
      <c r="BD47" s="0" t="n">
        <v>2.303</v>
      </c>
      <c r="BE47" s="0" t="n">
        <v>2023</v>
      </c>
    </row>
    <row r="48" customFormat="false" ht="15" hidden="false" customHeight="false" outlineLevel="0" collapsed="false">
      <c r="A48" s="0" t="s">
        <v>56</v>
      </c>
      <c r="B48" s="0" t="s">
        <v>291</v>
      </c>
      <c r="C48" s="0" t="s">
        <v>446</v>
      </c>
      <c r="D48" s="0" t="s">
        <v>447</v>
      </c>
      <c r="E48" s="0" t="s">
        <v>234</v>
      </c>
      <c r="F48" s="0" t="s">
        <v>448</v>
      </c>
      <c r="G48" s="0" t="n">
        <v>-0.484</v>
      </c>
      <c r="H48" s="0" t="n">
        <v>-0.658</v>
      </c>
      <c r="I48" s="0" t="n">
        <v>3.678</v>
      </c>
      <c r="J48" s="0" t="n">
        <v>2.594</v>
      </c>
      <c r="K48" s="0" t="n">
        <v>4.172</v>
      </c>
      <c r="L48" s="0" t="n">
        <v>4.005</v>
      </c>
      <c r="M48" s="0" t="n">
        <v>4.9</v>
      </c>
      <c r="N48" s="0" t="n">
        <v>0.254</v>
      </c>
      <c r="O48" s="0" t="n">
        <v>-0.008</v>
      </c>
      <c r="P48" s="0" t="n">
        <v>0.642</v>
      </c>
      <c r="Q48" s="0" t="n">
        <v>1.473</v>
      </c>
      <c r="R48" s="0" t="n">
        <v>1.397</v>
      </c>
      <c r="S48" s="0" t="n">
        <v>1.959</v>
      </c>
      <c r="T48" s="0" t="n">
        <v>0.008</v>
      </c>
      <c r="U48" s="0" t="n">
        <v>5.329</v>
      </c>
      <c r="V48" s="0" t="n">
        <v>3.029</v>
      </c>
      <c r="W48" s="0" t="n">
        <v>2.905</v>
      </c>
      <c r="X48" s="0" t="n">
        <v>3.26</v>
      </c>
      <c r="Y48" s="0" t="n">
        <v>2.213</v>
      </c>
      <c r="Z48" s="0" t="n">
        <v>2.948</v>
      </c>
      <c r="AA48" s="0" t="n">
        <v>3.749</v>
      </c>
      <c r="AB48" s="0" t="n">
        <v>0.823</v>
      </c>
      <c r="AC48" s="0" t="n">
        <v>0.467</v>
      </c>
      <c r="AD48" s="0" t="n">
        <v>0.388</v>
      </c>
      <c r="AE48" s="0" t="n">
        <v>2.668</v>
      </c>
      <c r="AF48" s="0" t="n">
        <v>2.342</v>
      </c>
      <c r="AG48" s="0" t="n">
        <v>3.912</v>
      </c>
      <c r="AH48" s="0" t="n">
        <v>0.908</v>
      </c>
      <c r="AI48" s="0" t="n">
        <v>-0.511</v>
      </c>
      <c r="AJ48" s="0" t="n">
        <v>-4.905</v>
      </c>
      <c r="AK48" s="0" t="n">
        <v>1.868</v>
      </c>
      <c r="AL48" s="0" t="n">
        <v>1.336</v>
      </c>
      <c r="AM48" s="0" t="n">
        <v>0.229</v>
      </c>
      <c r="AN48" s="0" t="n">
        <v>0.935</v>
      </c>
      <c r="AO48" s="0" t="n">
        <v>1.616</v>
      </c>
      <c r="AP48" s="0" t="n">
        <v>2.343</v>
      </c>
      <c r="AQ48" s="0" t="n">
        <v>3.248</v>
      </c>
      <c r="AR48" s="0" t="n">
        <v>2.819</v>
      </c>
      <c r="AS48" s="0" t="n">
        <v>1.991</v>
      </c>
      <c r="AT48" s="0" t="n">
        <v>1.493</v>
      </c>
      <c r="AU48" s="0" t="n">
        <v>-2.423</v>
      </c>
      <c r="AV48" s="0" t="n">
        <v>6.845</v>
      </c>
      <c r="AW48" s="0" t="n">
        <v>2.731</v>
      </c>
      <c r="AX48" s="0" t="n">
        <v>1.813</v>
      </c>
      <c r="AY48" s="0" t="n">
        <v>2.13</v>
      </c>
      <c r="AZ48" s="0" t="n">
        <v>1.484</v>
      </c>
      <c r="BA48" s="0" t="n">
        <v>1.46</v>
      </c>
      <c r="BB48" s="0" t="n">
        <v>1.4</v>
      </c>
      <c r="BC48" s="0" t="n">
        <v>1.4</v>
      </c>
      <c r="BD48" s="0" t="n">
        <v>1.4</v>
      </c>
      <c r="BE48" s="0" t="n">
        <v>2022</v>
      </c>
    </row>
    <row r="49" customFormat="false" ht="15" hidden="false" customHeight="false" outlineLevel="0" collapsed="false">
      <c r="A49" s="0" t="s">
        <v>57</v>
      </c>
      <c r="B49" s="0" t="s">
        <v>292</v>
      </c>
      <c r="C49" s="0" t="s">
        <v>446</v>
      </c>
      <c r="D49" s="0" t="s">
        <v>447</v>
      </c>
      <c r="E49" s="0" t="s">
        <v>234</v>
      </c>
      <c r="F49" s="0" t="s">
        <v>448</v>
      </c>
      <c r="G49" s="0" t="s">
        <v>445</v>
      </c>
      <c r="H49" s="0" t="s">
        <v>445</v>
      </c>
      <c r="I49" s="0" t="s">
        <v>445</v>
      </c>
      <c r="J49" s="0" t="s">
        <v>445</v>
      </c>
      <c r="K49" s="0" t="s">
        <v>445</v>
      </c>
      <c r="L49" s="0" t="s">
        <v>445</v>
      </c>
      <c r="M49" s="0" t="s">
        <v>445</v>
      </c>
      <c r="N49" s="0" t="s">
        <v>445</v>
      </c>
      <c r="O49" s="0" t="s">
        <v>445</v>
      </c>
      <c r="P49" s="0" t="s">
        <v>445</v>
      </c>
      <c r="Q49" s="0" t="s">
        <v>445</v>
      </c>
      <c r="R49" s="0" t="s">
        <v>445</v>
      </c>
      <c r="S49" s="0" t="n">
        <v>0.562</v>
      </c>
      <c r="T49" s="0" t="n">
        <v>-6.751</v>
      </c>
      <c r="U49" s="0" t="n">
        <v>-1.36</v>
      </c>
      <c r="V49" s="0" t="n">
        <v>-3.481</v>
      </c>
      <c r="W49" s="0" t="n">
        <v>-3.732</v>
      </c>
      <c r="X49" s="0" t="n">
        <v>-1.216</v>
      </c>
      <c r="Y49" s="0" t="n">
        <v>0.114</v>
      </c>
      <c r="Z49" s="0" t="n">
        <v>2.919</v>
      </c>
      <c r="AA49" s="0" t="n">
        <v>0.713</v>
      </c>
      <c r="AB49" s="0" t="n">
        <v>1.793</v>
      </c>
      <c r="AC49" s="0" t="n">
        <v>3.234</v>
      </c>
      <c r="AD49" s="0" t="n">
        <v>3.186</v>
      </c>
      <c r="AE49" s="0" t="n">
        <v>2.779</v>
      </c>
      <c r="AF49" s="0" t="n">
        <v>3.111</v>
      </c>
      <c r="AG49" s="0" t="n">
        <v>4.825</v>
      </c>
      <c r="AH49" s="0" t="n">
        <v>5.017</v>
      </c>
      <c r="AI49" s="0" t="n">
        <v>5.806</v>
      </c>
      <c r="AJ49" s="0" t="n">
        <v>1.616</v>
      </c>
      <c r="AK49" s="0" t="n">
        <v>4.147</v>
      </c>
      <c r="AL49" s="0" t="n">
        <v>7.293</v>
      </c>
      <c r="AM49" s="0" t="n">
        <v>4.842</v>
      </c>
      <c r="AN49" s="0" t="n">
        <v>5.001</v>
      </c>
      <c r="AO49" s="0" t="n">
        <v>7.193</v>
      </c>
      <c r="AP49" s="0" t="n">
        <v>7.309</v>
      </c>
      <c r="AQ49" s="0" t="n">
        <v>7.123</v>
      </c>
      <c r="AR49" s="0" t="n">
        <v>5.458</v>
      </c>
      <c r="AS49" s="0" t="n">
        <v>4.774</v>
      </c>
      <c r="AT49" s="0" t="n">
        <v>5.545</v>
      </c>
      <c r="AU49" s="0" t="n">
        <v>1.316</v>
      </c>
      <c r="AV49" s="0" t="n">
        <v>4.522</v>
      </c>
      <c r="AW49" s="0" t="n">
        <v>3.876</v>
      </c>
      <c r="AX49" s="0" t="n">
        <v>6.989</v>
      </c>
      <c r="AY49" s="0" t="n">
        <v>6.513</v>
      </c>
      <c r="AZ49" s="0" t="n">
        <v>6.008</v>
      </c>
      <c r="BA49" s="0" t="n">
        <v>5.51</v>
      </c>
      <c r="BB49" s="0" t="n">
        <v>5.5</v>
      </c>
      <c r="BC49" s="0" t="n">
        <v>5.5</v>
      </c>
      <c r="BD49" s="0" t="n">
        <v>5.5</v>
      </c>
      <c r="BE49" s="0" t="n">
        <v>2021</v>
      </c>
    </row>
    <row r="50" customFormat="false" ht="15" hidden="false" customHeight="false" outlineLevel="0" collapsed="false">
      <c r="A50" s="0" t="s">
        <v>58</v>
      </c>
      <c r="B50" s="0" t="s">
        <v>293</v>
      </c>
      <c r="C50" s="0" t="s">
        <v>446</v>
      </c>
      <c r="D50" s="0" t="s">
        <v>447</v>
      </c>
      <c r="E50" s="0" t="s">
        <v>234</v>
      </c>
      <c r="F50" s="0" t="s">
        <v>448</v>
      </c>
      <c r="G50" s="0" t="n">
        <v>13.383</v>
      </c>
      <c r="H50" s="0" t="n">
        <v>10.829</v>
      </c>
      <c r="I50" s="0" t="n">
        <v>4.128</v>
      </c>
      <c r="J50" s="0" t="n">
        <v>2.556</v>
      </c>
      <c r="K50" s="0" t="n">
        <v>4.197</v>
      </c>
      <c r="L50" s="0" t="n">
        <v>1.421</v>
      </c>
      <c r="M50" s="0" t="n">
        <v>7.073</v>
      </c>
      <c r="N50" s="0" t="n">
        <v>6.308</v>
      </c>
      <c r="O50" s="0" t="n">
        <v>7.817</v>
      </c>
      <c r="P50" s="0" t="n">
        <v>-0.191</v>
      </c>
      <c r="Q50" s="0" t="n">
        <v>5.419</v>
      </c>
      <c r="R50" s="0" t="n">
        <v>1.346</v>
      </c>
      <c r="S50" s="0" t="n">
        <v>2.03</v>
      </c>
      <c r="T50" s="0" t="n">
        <v>2.162</v>
      </c>
      <c r="U50" s="0" t="n">
        <v>0.034</v>
      </c>
      <c r="V50" s="0" t="n">
        <v>3.03</v>
      </c>
      <c r="W50" s="0" t="n">
        <v>3.105</v>
      </c>
      <c r="X50" s="0" t="n">
        <v>2.185</v>
      </c>
      <c r="Y50" s="0" t="n">
        <v>3.774</v>
      </c>
      <c r="Z50" s="0" t="n">
        <v>0.355</v>
      </c>
      <c r="AA50" s="0" t="n">
        <v>2.34</v>
      </c>
      <c r="AB50" s="0" t="n">
        <v>-0.063</v>
      </c>
      <c r="AC50" s="0" t="n">
        <v>-2.829</v>
      </c>
      <c r="AD50" s="0" t="n">
        <v>6.353</v>
      </c>
      <c r="AE50" s="0" t="n">
        <v>3.051</v>
      </c>
      <c r="AF50" s="0" t="n">
        <v>0.656</v>
      </c>
      <c r="AG50" s="0" t="n">
        <v>4.659</v>
      </c>
      <c r="AH50" s="0" t="n">
        <v>6.354</v>
      </c>
      <c r="AI50" s="0" t="n">
        <v>7.121</v>
      </c>
      <c r="AJ50" s="0" t="n">
        <v>-1.17</v>
      </c>
      <c r="AK50" s="0" t="n">
        <v>0.673</v>
      </c>
      <c r="AL50" s="0" t="n">
        <v>-0.224</v>
      </c>
      <c r="AM50" s="0" t="n">
        <v>-1.059</v>
      </c>
      <c r="AN50" s="0" t="n">
        <v>-1</v>
      </c>
      <c r="AO50" s="0" t="n">
        <v>4.754</v>
      </c>
      <c r="AP50" s="0" t="n">
        <v>-2.732</v>
      </c>
      <c r="AQ50" s="0" t="n">
        <v>2.764</v>
      </c>
      <c r="AR50" s="0" t="n">
        <v>-6.619</v>
      </c>
      <c r="AS50" s="0" t="n">
        <v>3.548</v>
      </c>
      <c r="AT50" s="0" t="n">
        <v>5.502</v>
      </c>
      <c r="AU50" s="0" t="n">
        <v>-16.605</v>
      </c>
      <c r="AV50" s="0" t="n">
        <v>6.892</v>
      </c>
      <c r="AW50" s="0" t="n">
        <v>5.648</v>
      </c>
      <c r="AX50" s="0" t="n">
        <v>4.726</v>
      </c>
      <c r="AY50" s="0" t="n">
        <v>4.589</v>
      </c>
      <c r="AZ50" s="0" t="n">
        <v>4.256</v>
      </c>
      <c r="BA50" s="0" t="n">
        <v>3.28</v>
      </c>
      <c r="BB50" s="0" t="n">
        <v>2.923</v>
      </c>
      <c r="BC50" s="0" t="n">
        <v>2.916</v>
      </c>
      <c r="BD50" s="0" t="n">
        <v>2.4</v>
      </c>
      <c r="BE50" s="0" t="n">
        <v>2022</v>
      </c>
    </row>
    <row r="51" customFormat="false" ht="15" hidden="false" customHeight="false" outlineLevel="0" collapsed="false">
      <c r="A51" s="0" t="s">
        <v>59</v>
      </c>
      <c r="B51" s="0" t="s">
        <v>294</v>
      </c>
      <c r="C51" s="0" t="s">
        <v>446</v>
      </c>
      <c r="D51" s="0" t="s">
        <v>447</v>
      </c>
      <c r="E51" s="0" t="s">
        <v>234</v>
      </c>
      <c r="F51" s="0" t="s">
        <v>448</v>
      </c>
      <c r="G51" s="0" t="n">
        <v>7.969</v>
      </c>
      <c r="H51" s="0" t="n">
        <v>4.279</v>
      </c>
      <c r="I51" s="0" t="n">
        <v>1.7</v>
      </c>
      <c r="J51" s="0" t="n">
        <v>4.628</v>
      </c>
      <c r="K51" s="0" t="n">
        <v>1.253</v>
      </c>
      <c r="L51" s="0" t="n">
        <v>-2.123</v>
      </c>
      <c r="M51" s="0" t="n">
        <v>3.522</v>
      </c>
      <c r="N51" s="0" t="n">
        <v>10.117</v>
      </c>
      <c r="O51" s="0" t="n">
        <v>2.156</v>
      </c>
      <c r="P51" s="0" t="n">
        <v>4.401</v>
      </c>
      <c r="Q51" s="0" t="n">
        <v>-5.454</v>
      </c>
      <c r="R51" s="0" t="n">
        <v>0.945</v>
      </c>
      <c r="S51" s="0" t="n">
        <v>11.221</v>
      </c>
      <c r="T51" s="0" t="n">
        <v>7.365</v>
      </c>
      <c r="U51" s="0" t="n">
        <v>2.6</v>
      </c>
      <c r="V51" s="0" t="n">
        <v>5.685</v>
      </c>
      <c r="W51" s="0" t="n">
        <v>5.978</v>
      </c>
      <c r="X51" s="0" t="n">
        <v>8.885</v>
      </c>
      <c r="Y51" s="0" t="n">
        <v>6.714</v>
      </c>
      <c r="Z51" s="0" t="n">
        <v>5.94</v>
      </c>
      <c r="AA51" s="0" t="n">
        <v>4.662</v>
      </c>
      <c r="AB51" s="0" t="n">
        <v>2.46</v>
      </c>
      <c r="AC51" s="0" t="n">
        <v>4.495</v>
      </c>
      <c r="AD51" s="0" t="n">
        <v>-1.346</v>
      </c>
      <c r="AE51" s="0" t="n">
        <v>2.57</v>
      </c>
      <c r="AF51" s="0" t="n">
        <v>9.428</v>
      </c>
      <c r="AG51" s="0" t="n">
        <v>9.174</v>
      </c>
      <c r="AH51" s="0" t="n">
        <v>7.416</v>
      </c>
      <c r="AI51" s="0" t="n">
        <v>3.21</v>
      </c>
      <c r="AJ51" s="0" t="n">
        <v>0.946</v>
      </c>
      <c r="AK51" s="0" t="n">
        <v>8.34</v>
      </c>
      <c r="AL51" s="0" t="n">
        <v>3.133</v>
      </c>
      <c r="AM51" s="0" t="n">
        <v>2.717</v>
      </c>
      <c r="AN51" s="0" t="n">
        <v>4.875</v>
      </c>
      <c r="AO51" s="0" t="n">
        <v>7.05</v>
      </c>
      <c r="AP51" s="0" t="n">
        <v>6.927</v>
      </c>
      <c r="AQ51" s="0" t="n">
        <v>6.659</v>
      </c>
      <c r="AR51" s="0" t="n">
        <v>4.667</v>
      </c>
      <c r="AS51" s="0" t="n">
        <v>6.983</v>
      </c>
      <c r="AT51" s="0" t="n">
        <v>5.052</v>
      </c>
      <c r="AU51" s="0" t="n">
        <v>-6.72</v>
      </c>
      <c r="AV51" s="0" t="n">
        <v>12.272</v>
      </c>
      <c r="AW51" s="0" t="n">
        <v>4.858</v>
      </c>
      <c r="AX51" s="0" t="n">
        <v>2.409</v>
      </c>
      <c r="AY51" s="0" t="n">
        <v>5.352</v>
      </c>
      <c r="AZ51" s="0" t="n">
        <v>4.952</v>
      </c>
      <c r="BA51" s="0" t="n">
        <v>5.042</v>
      </c>
      <c r="BB51" s="0" t="n">
        <v>5.042</v>
      </c>
      <c r="BC51" s="0" t="n">
        <v>5.041</v>
      </c>
      <c r="BD51" s="0" t="n">
        <v>5.042</v>
      </c>
      <c r="BE51" s="0" t="n">
        <v>2022</v>
      </c>
    </row>
    <row r="52" customFormat="false" ht="15" hidden="false" customHeight="false" outlineLevel="0" collapsed="false">
      <c r="A52" s="0" t="s">
        <v>60</v>
      </c>
      <c r="B52" s="0" t="s">
        <v>295</v>
      </c>
      <c r="C52" s="0" t="s">
        <v>446</v>
      </c>
      <c r="D52" s="0" t="s">
        <v>447</v>
      </c>
      <c r="E52" s="0" t="s">
        <v>234</v>
      </c>
      <c r="F52" s="0" t="s">
        <v>448</v>
      </c>
      <c r="G52" s="0" t="n">
        <v>4.9</v>
      </c>
      <c r="H52" s="0" t="n">
        <v>3.9</v>
      </c>
      <c r="I52" s="0" t="n">
        <v>1.2</v>
      </c>
      <c r="J52" s="0" t="n">
        <v>-2.8</v>
      </c>
      <c r="K52" s="0" t="n">
        <v>4.2</v>
      </c>
      <c r="L52" s="0" t="n">
        <v>4.4</v>
      </c>
      <c r="M52" s="0" t="n">
        <v>3.094</v>
      </c>
      <c r="N52" s="0" t="n">
        <v>-5.972</v>
      </c>
      <c r="O52" s="0" t="n">
        <v>10.486</v>
      </c>
      <c r="P52" s="0" t="n">
        <v>0.285</v>
      </c>
      <c r="Q52" s="0" t="n">
        <v>3.008</v>
      </c>
      <c r="R52" s="0" t="n">
        <v>5.113</v>
      </c>
      <c r="S52" s="0" t="n">
        <v>3.614</v>
      </c>
      <c r="T52" s="0" t="n">
        <v>2</v>
      </c>
      <c r="U52" s="0" t="n">
        <v>4.258</v>
      </c>
      <c r="V52" s="0" t="n">
        <v>2.253</v>
      </c>
      <c r="W52" s="0" t="n">
        <v>1.732</v>
      </c>
      <c r="X52" s="0" t="n">
        <v>4.328</v>
      </c>
      <c r="Y52" s="0" t="n">
        <v>3.267</v>
      </c>
      <c r="Z52" s="0" t="n">
        <v>-4.739</v>
      </c>
      <c r="AA52" s="0" t="n">
        <v>1.092</v>
      </c>
      <c r="AB52" s="0" t="n">
        <v>4.206</v>
      </c>
      <c r="AC52" s="0" t="n">
        <v>4.928</v>
      </c>
      <c r="AD52" s="0" t="n">
        <v>2.885</v>
      </c>
      <c r="AE52" s="0" t="n">
        <v>6.832</v>
      </c>
      <c r="AF52" s="0" t="n">
        <v>5.399</v>
      </c>
      <c r="AG52" s="0" t="n">
        <v>4.341</v>
      </c>
      <c r="AH52" s="0" t="n">
        <v>1.902</v>
      </c>
      <c r="AI52" s="0" t="n">
        <v>6.565</v>
      </c>
      <c r="AJ52" s="0" t="n">
        <v>1.091</v>
      </c>
      <c r="AK52" s="0" t="n">
        <v>4.029</v>
      </c>
      <c r="AL52" s="0" t="n">
        <v>8.481</v>
      </c>
      <c r="AM52" s="0" t="n">
        <v>5.783</v>
      </c>
      <c r="AN52" s="0" t="n">
        <v>7.211</v>
      </c>
      <c r="AO52" s="0" t="n">
        <v>4.226</v>
      </c>
      <c r="AP52" s="0" t="n">
        <v>0.12</v>
      </c>
      <c r="AQ52" s="0" t="n">
        <v>-0.688</v>
      </c>
      <c r="AR52" s="0" t="n">
        <v>5.97</v>
      </c>
      <c r="AS52" s="0" t="n">
        <v>1.044</v>
      </c>
      <c r="AT52" s="0" t="n">
        <v>0.165</v>
      </c>
      <c r="AU52" s="0" t="n">
        <v>-9.245</v>
      </c>
      <c r="AV52" s="0" t="n">
        <v>9.818</v>
      </c>
      <c r="AW52" s="0" t="n">
        <v>6.186</v>
      </c>
      <c r="AX52" s="0" t="n">
        <v>2.284</v>
      </c>
      <c r="AY52" s="0" t="n">
        <v>0.081</v>
      </c>
      <c r="AZ52" s="0" t="n">
        <v>0.847</v>
      </c>
      <c r="BA52" s="0" t="n">
        <v>1.99</v>
      </c>
      <c r="BB52" s="0" t="n">
        <v>2.193</v>
      </c>
      <c r="BC52" s="0" t="n">
        <v>2.461</v>
      </c>
      <c r="BD52" s="0" t="n">
        <v>2.51</v>
      </c>
      <c r="BE52" s="0" t="n">
        <v>2022</v>
      </c>
    </row>
    <row r="53" customFormat="false" ht="15" hidden="false" customHeight="false" outlineLevel="0" collapsed="false">
      <c r="A53" s="0" t="s">
        <v>61</v>
      </c>
      <c r="B53" s="0" t="s">
        <v>296</v>
      </c>
      <c r="C53" s="0" t="s">
        <v>446</v>
      </c>
      <c r="D53" s="0" t="s">
        <v>447</v>
      </c>
      <c r="E53" s="0" t="s">
        <v>234</v>
      </c>
      <c r="F53" s="0" t="s">
        <v>448</v>
      </c>
      <c r="G53" s="0" t="n">
        <v>3.409</v>
      </c>
      <c r="H53" s="0" t="n">
        <v>2.198</v>
      </c>
      <c r="I53" s="0" t="n">
        <v>7.296</v>
      </c>
      <c r="J53" s="0" t="n">
        <v>8.876</v>
      </c>
      <c r="K53" s="0" t="n">
        <v>8.021</v>
      </c>
      <c r="L53" s="0" t="n">
        <v>7.425</v>
      </c>
      <c r="M53" s="0" t="n">
        <v>4.759</v>
      </c>
      <c r="N53" s="0" t="n">
        <v>4.273</v>
      </c>
      <c r="O53" s="0" t="n">
        <v>3.994</v>
      </c>
      <c r="P53" s="0" t="n">
        <v>2.993</v>
      </c>
      <c r="Q53" s="0" t="n">
        <v>2.35</v>
      </c>
      <c r="R53" s="0" t="n">
        <v>2.1</v>
      </c>
      <c r="S53" s="0" t="n">
        <v>0.3</v>
      </c>
      <c r="T53" s="0" t="n">
        <v>2.9</v>
      </c>
      <c r="U53" s="0" t="n">
        <v>4.188</v>
      </c>
      <c r="V53" s="0" t="n">
        <v>4.484</v>
      </c>
      <c r="W53" s="0" t="n">
        <v>4.879</v>
      </c>
      <c r="X53" s="0" t="n">
        <v>5.919</v>
      </c>
      <c r="Y53" s="0" t="n">
        <v>7.543</v>
      </c>
      <c r="Z53" s="0" t="n">
        <v>6.11</v>
      </c>
      <c r="AA53" s="0" t="n">
        <v>5.383</v>
      </c>
      <c r="AB53" s="0" t="n">
        <v>3.524</v>
      </c>
      <c r="AC53" s="0" t="n">
        <v>3.186</v>
      </c>
      <c r="AD53" s="0" t="n">
        <v>3.193</v>
      </c>
      <c r="AE53" s="0" t="n">
        <v>4.092</v>
      </c>
      <c r="AF53" s="0" t="n">
        <v>4.472</v>
      </c>
      <c r="AG53" s="0" t="n">
        <v>6.844</v>
      </c>
      <c r="AH53" s="0" t="n">
        <v>7.088</v>
      </c>
      <c r="AI53" s="0" t="n">
        <v>7.156</v>
      </c>
      <c r="AJ53" s="0" t="n">
        <v>4.674</v>
      </c>
      <c r="AK53" s="0" t="n">
        <v>5.147</v>
      </c>
      <c r="AL53" s="0" t="n">
        <v>1.765</v>
      </c>
      <c r="AM53" s="0" t="n">
        <v>2.226</v>
      </c>
      <c r="AN53" s="0" t="n">
        <v>3.302</v>
      </c>
      <c r="AO53" s="0" t="n">
        <v>2.93</v>
      </c>
      <c r="AP53" s="0" t="n">
        <v>4.36</v>
      </c>
      <c r="AQ53" s="0" t="n">
        <v>4.34</v>
      </c>
      <c r="AR53" s="0" t="n">
        <v>4.191</v>
      </c>
      <c r="AS53" s="0" t="n">
        <v>5.327</v>
      </c>
      <c r="AT53" s="0" t="n">
        <v>5.548</v>
      </c>
      <c r="AU53" s="0" t="n">
        <v>3.573</v>
      </c>
      <c r="AV53" s="0" t="n">
        <v>3.253</v>
      </c>
      <c r="AW53" s="0" t="n">
        <v>6.653</v>
      </c>
      <c r="AX53" s="0" t="n">
        <v>3.76</v>
      </c>
      <c r="AY53" s="0" t="n">
        <v>2.966</v>
      </c>
      <c r="AZ53" s="0" t="n">
        <v>4.441</v>
      </c>
      <c r="BA53" s="0" t="n">
        <v>4.732</v>
      </c>
      <c r="BB53" s="0" t="n">
        <v>5.062</v>
      </c>
      <c r="BC53" s="0" t="n">
        <v>5.486</v>
      </c>
      <c r="BD53" s="0" t="n">
        <v>5.628</v>
      </c>
      <c r="BE53" s="0" t="n">
        <v>2023</v>
      </c>
    </row>
    <row r="54" customFormat="false" ht="15" hidden="false" customHeight="false" outlineLevel="0" collapsed="false">
      <c r="A54" s="0" t="s">
        <v>62</v>
      </c>
      <c r="B54" s="0" t="s">
        <v>297</v>
      </c>
      <c r="C54" s="0" t="s">
        <v>446</v>
      </c>
      <c r="D54" s="0" t="s">
        <v>447</v>
      </c>
      <c r="E54" s="0" t="s">
        <v>234</v>
      </c>
      <c r="F54" s="0" t="s">
        <v>448</v>
      </c>
      <c r="G54" s="0" t="n">
        <v>-8.625</v>
      </c>
      <c r="H54" s="0" t="n">
        <v>-5.725</v>
      </c>
      <c r="I54" s="0" t="n">
        <v>-6.306</v>
      </c>
      <c r="J54" s="0" t="n">
        <v>1.535</v>
      </c>
      <c r="K54" s="0" t="n">
        <v>1.337</v>
      </c>
      <c r="L54" s="0" t="n">
        <v>0.616</v>
      </c>
      <c r="M54" s="0" t="n">
        <v>0.19</v>
      </c>
      <c r="N54" s="0" t="n">
        <v>2.513</v>
      </c>
      <c r="O54" s="0" t="n">
        <v>1.878</v>
      </c>
      <c r="P54" s="0" t="n">
        <v>0.962</v>
      </c>
      <c r="Q54" s="0" t="n">
        <v>4.831</v>
      </c>
      <c r="R54" s="0" t="n">
        <v>1.498</v>
      </c>
      <c r="S54" s="0" t="n">
        <v>7.021</v>
      </c>
      <c r="T54" s="0" t="n">
        <v>5.817</v>
      </c>
      <c r="U54" s="0" t="n">
        <v>4.692</v>
      </c>
      <c r="V54" s="0" t="n">
        <v>4.733</v>
      </c>
      <c r="W54" s="0" t="n">
        <v>0.816</v>
      </c>
      <c r="X54" s="0" t="n">
        <v>3.136</v>
      </c>
      <c r="Y54" s="0" t="n">
        <v>2.652</v>
      </c>
      <c r="Z54" s="0" t="n">
        <v>2.164</v>
      </c>
      <c r="AA54" s="0" t="n">
        <v>1.126</v>
      </c>
      <c r="AB54" s="0" t="n">
        <v>0.877</v>
      </c>
      <c r="AC54" s="0" t="n">
        <v>1.577</v>
      </c>
      <c r="AD54" s="0" t="n">
        <v>1.565</v>
      </c>
      <c r="AE54" s="0" t="n">
        <v>0.889</v>
      </c>
      <c r="AF54" s="0" t="n">
        <v>2.709</v>
      </c>
      <c r="AG54" s="0" t="n">
        <v>4.366</v>
      </c>
      <c r="AH54" s="0" t="n">
        <v>1.846</v>
      </c>
      <c r="AI54" s="0" t="n">
        <v>2.096</v>
      </c>
      <c r="AJ54" s="0" t="n">
        <v>-2.053</v>
      </c>
      <c r="AK54" s="0" t="n">
        <v>2.096</v>
      </c>
      <c r="AL54" s="0" t="n">
        <v>3.801</v>
      </c>
      <c r="AM54" s="0" t="n">
        <v>2.834</v>
      </c>
      <c r="AN54" s="0" t="n">
        <v>2.235</v>
      </c>
      <c r="AO54" s="0" t="n">
        <v>1.704</v>
      </c>
      <c r="AP54" s="0" t="n">
        <v>2.4</v>
      </c>
      <c r="AQ54" s="0" t="n">
        <v>2.515</v>
      </c>
      <c r="AR54" s="0" t="n">
        <v>2.262</v>
      </c>
      <c r="AS54" s="0" t="n">
        <v>2.445</v>
      </c>
      <c r="AT54" s="0" t="n">
        <v>2.432</v>
      </c>
      <c r="AU54" s="0" t="n">
        <v>-7.901</v>
      </c>
      <c r="AV54" s="0" t="n">
        <v>11.904</v>
      </c>
      <c r="AW54" s="0" t="n">
        <v>2.799</v>
      </c>
      <c r="AX54" s="0" t="n">
        <v>3.498</v>
      </c>
      <c r="AY54" s="0" t="n">
        <v>3</v>
      </c>
      <c r="AZ54" s="0" t="n">
        <v>2.3</v>
      </c>
      <c r="BA54" s="0" t="n">
        <v>2.3</v>
      </c>
      <c r="BB54" s="0" t="n">
        <v>2.3</v>
      </c>
      <c r="BC54" s="0" t="n">
        <v>2.3</v>
      </c>
      <c r="BD54" s="0" t="n">
        <v>2.3</v>
      </c>
      <c r="BE54" s="0" t="n">
        <v>2023</v>
      </c>
    </row>
    <row r="55" customFormat="false" ht="15" hidden="false" customHeight="false" outlineLevel="0" collapsed="false">
      <c r="A55" s="0" t="s">
        <v>63</v>
      </c>
      <c r="B55" s="0" t="s">
        <v>298</v>
      </c>
      <c r="C55" s="0" t="s">
        <v>446</v>
      </c>
      <c r="D55" s="0" t="s">
        <v>447</v>
      </c>
      <c r="E55" s="0" t="s">
        <v>234</v>
      </c>
      <c r="F55" s="0" t="s">
        <v>448</v>
      </c>
      <c r="G55" s="0" t="n">
        <v>4.839</v>
      </c>
      <c r="H55" s="0" t="n">
        <v>5.769</v>
      </c>
      <c r="I55" s="0" t="n">
        <v>2.202</v>
      </c>
      <c r="J55" s="0" t="n">
        <v>5.004</v>
      </c>
      <c r="K55" s="0" t="n">
        <v>1.011</v>
      </c>
      <c r="L55" s="0" t="n">
        <v>12.905</v>
      </c>
      <c r="M55" s="0" t="n">
        <v>-2.331</v>
      </c>
      <c r="N55" s="0" t="n">
        <v>4.437</v>
      </c>
      <c r="O55" s="0" t="n">
        <v>2.655</v>
      </c>
      <c r="P55" s="0" t="n">
        <v>-1.229</v>
      </c>
      <c r="Q55" s="0" t="n">
        <v>2.537</v>
      </c>
      <c r="R55" s="0" t="n">
        <v>-1.245</v>
      </c>
      <c r="S55" s="0" t="n">
        <v>33.002</v>
      </c>
      <c r="T55" s="0" t="n">
        <v>10.461</v>
      </c>
      <c r="U55" s="0" t="n">
        <v>16.808</v>
      </c>
      <c r="V55" s="0" t="n">
        <v>26.51</v>
      </c>
      <c r="W55" s="0" t="n">
        <v>52.678</v>
      </c>
      <c r="X55" s="0" t="n">
        <v>147.973</v>
      </c>
      <c r="Y55" s="0" t="n">
        <v>24.815</v>
      </c>
      <c r="Z55" s="0" t="n">
        <v>26.395</v>
      </c>
      <c r="AA55" s="0" t="n">
        <v>110.505</v>
      </c>
      <c r="AB55" s="0" t="n">
        <v>60.023</v>
      </c>
      <c r="AC55" s="0" t="n">
        <v>19.621</v>
      </c>
      <c r="AD55" s="0" t="n">
        <v>14.455</v>
      </c>
      <c r="AE55" s="0" t="n">
        <v>30.391</v>
      </c>
      <c r="AF55" s="0" t="n">
        <v>8.21</v>
      </c>
      <c r="AG55" s="0" t="n">
        <v>6.501</v>
      </c>
      <c r="AH55" s="0" t="n">
        <v>15.282</v>
      </c>
      <c r="AI55" s="0" t="n">
        <v>17.799</v>
      </c>
      <c r="AJ55" s="0" t="n">
        <v>1.343</v>
      </c>
      <c r="AK55" s="0" t="n">
        <v>-8.924</v>
      </c>
      <c r="AL55" s="0" t="n">
        <v>6.524</v>
      </c>
      <c r="AM55" s="0" t="n">
        <v>8.313</v>
      </c>
      <c r="AN55" s="0" t="n">
        <v>-4.133</v>
      </c>
      <c r="AO55" s="0" t="n">
        <v>0.415</v>
      </c>
      <c r="AP55" s="0" t="n">
        <v>-9.11</v>
      </c>
      <c r="AQ55" s="0" t="n">
        <v>-8.816</v>
      </c>
      <c r="AR55" s="0" t="n">
        <v>-5.668</v>
      </c>
      <c r="AS55" s="0" t="n">
        <v>-6.237</v>
      </c>
      <c r="AT55" s="0" t="n">
        <v>-5.482</v>
      </c>
      <c r="AU55" s="0" t="n">
        <v>-4.788</v>
      </c>
      <c r="AV55" s="0" t="n">
        <v>-0.377</v>
      </c>
      <c r="AW55" s="0" t="n">
        <v>3.246</v>
      </c>
      <c r="AX55" s="0" t="n">
        <v>-5.947</v>
      </c>
      <c r="AY55" s="0" t="n">
        <v>0.467</v>
      </c>
      <c r="AZ55" s="0" t="n">
        <v>-4.583</v>
      </c>
      <c r="BA55" s="0" t="n">
        <v>-3.157</v>
      </c>
      <c r="BB55" s="0" t="n">
        <v>1.657</v>
      </c>
      <c r="BC55" s="0" t="n">
        <v>-0.079</v>
      </c>
      <c r="BD55" s="0" t="n">
        <v>2.947</v>
      </c>
      <c r="BE55" s="0" t="n">
        <v>2022</v>
      </c>
    </row>
    <row r="56" customFormat="false" ht="15" hidden="false" customHeight="false" outlineLevel="0" collapsed="false">
      <c r="A56" s="0" t="s">
        <v>64</v>
      </c>
      <c r="B56" s="0" t="s">
        <v>299</v>
      </c>
      <c r="C56" s="0" t="s">
        <v>446</v>
      </c>
      <c r="D56" s="0" t="s">
        <v>447</v>
      </c>
      <c r="E56" s="0" t="s">
        <v>234</v>
      </c>
      <c r="F56" s="0" t="s">
        <v>448</v>
      </c>
      <c r="G56" s="0" t="s">
        <v>445</v>
      </c>
      <c r="H56" s="0" t="s">
        <v>445</v>
      </c>
      <c r="I56" s="0" t="s">
        <v>445</v>
      </c>
      <c r="J56" s="0" t="s">
        <v>445</v>
      </c>
      <c r="K56" s="0" t="s">
        <v>445</v>
      </c>
      <c r="L56" s="0" t="s">
        <v>445</v>
      </c>
      <c r="M56" s="0" t="s">
        <v>445</v>
      </c>
      <c r="N56" s="0" t="s">
        <v>445</v>
      </c>
      <c r="O56" s="0" t="s">
        <v>445</v>
      </c>
      <c r="P56" s="0" t="s">
        <v>445</v>
      </c>
      <c r="Q56" s="0" t="s">
        <v>445</v>
      </c>
      <c r="R56" s="0" t="s">
        <v>445</v>
      </c>
      <c r="S56" s="0" t="s">
        <v>445</v>
      </c>
      <c r="T56" s="0" t="n">
        <v>12.882</v>
      </c>
      <c r="U56" s="0" t="n">
        <v>20.918</v>
      </c>
      <c r="V56" s="0" t="n">
        <v>2.325</v>
      </c>
      <c r="W56" s="0" t="n">
        <v>9.136</v>
      </c>
      <c r="X56" s="0" t="n">
        <v>7.9</v>
      </c>
      <c r="Y56" s="0" t="n">
        <v>1.966</v>
      </c>
      <c r="Z56" s="0" t="n">
        <v>0.187</v>
      </c>
      <c r="AA56" s="0" t="n">
        <v>-12.355</v>
      </c>
      <c r="AB56" s="0" t="n">
        <v>8.755</v>
      </c>
      <c r="AC56" s="0" t="n">
        <v>3.005</v>
      </c>
      <c r="AD56" s="0" t="n">
        <v>-2.656</v>
      </c>
      <c r="AE56" s="0" t="n">
        <v>1.452</v>
      </c>
      <c r="AF56" s="0" t="n">
        <v>2.574</v>
      </c>
      <c r="AG56" s="0" t="n">
        <v>-0.969</v>
      </c>
      <c r="AH56" s="0" t="n">
        <v>1.427</v>
      </c>
      <c r="AI56" s="0" t="n">
        <v>-19.436</v>
      </c>
      <c r="AJ56" s="0" t="n">
        <v>12.179</v>
      </c>
      <c r="AK56" s="0" t="n">
        <v>10.853</v>
      </c>
      <c r="AL56" s="0" t="n">
        <v>25.71</v>
      </c>
      <c r="AM56" s="0" t="n">
        <v>1.886</v>
      </c>
      <c r="AN56" s="0" t="n">
        <v>-10.456</v>
      </c>
      <c r="AO56" s="0" t="n">
        <v>30.934</v>
      </c>
      <c r="AP56" s="0" t="n">
        <v>-20.621</v>
      </c>
      <c r="AQ56" s="0" t="n">
        <v>7.391</v>
      </c>
      <c r="AR56" s="0" t="n">
        <v>-10.015</v>
      </c>
      <c r="AS56" s="0" t="n">
        <v>13.032</v>
      </c>
      <c r="AT56" s="0" t="n">
        <v>3.836</v>
      </c>
      <c r="AU56" s="0" t="s">
        <v>445</v>
      </c>
      <c r="AV56" s="0" t="s">
        <v>445</v>
      </c>
      <c r="AW56" s="0" t="s">
        <v>445</v>
      </c>
      <c r="AX56" s="0" t="s">
        <v>445</v>
      </c>
      <c r="AY56" s="0" t="s">
        <v>445</v>
      </c>
      <c r="AZ56" s="0" t="s">
        <v>445</v>
      </c>
      <c r="BA56" s="0" t="s">
        <v>445</v>
      </c>
      <c r="BB56" s="0" t="s">
        <v>445</v>
      </c>
      <c r="BC56" s="0" t="s">
        <v>445</v>
      </c>
      <c r="BD56" s="0" t="s">
        <v>445</v>
      </c>
      <c r="BE56" s="0" t="n">
        <v>2019</v>
      </c>
    </row>
    <row r="57" customFormat="false" ht="15" hidden="false" customHeight="false" outlineLevel="0" collapsed="false">
      <c r="A57" s="0" t="s">
        <v>65</v>
      </c>
      <c r="B57" s="0" t="s">
        <v>300</v>
      </c>
      <c r="C57" s="0" t="s">
        <v>446</v>
      </c>
      <c r="D57" s="0" t="s">
        <v>447</v>
      </c>
      <c r="E57" s="0" t="s">
        <v>234</v>
      </c>
      <c r="F57" s="0" t="s">
        <v>448</v>
      </c>
      <c r="G57" s="0" t="s">
        <v>445</v>
      </c>
      <c r="H57" s="0" t="s">
        <v>445</v>
      </c>
      <c r="I57" s="0" t="s">
        <v>445</v>
      </c>
      <c r="J57" s="0" t="s">
        <v>445</v>
      </c>
      <c r="K57" s="0" t="s">
        <v>445</v>
      </c>
      <c r="L57" s="0" t="s">
        <v>445</v>
      </c>
      <c r="M57" s="0" t="s">
        <v>445</v>
      </c>
      <c r="N57" s="0" t="s">
        <v>445</v>
      </c>
      <c r="O57" s="0" t="s">
        <v>445</v>
      </c>
      <c r="P57" s="0" t="s">
        <v>445</v>
      </c>
      <c r="Q57" s="0" t="s">
        <v>445</v>
      </c>
      <c r="R57" s="0" t="s">
        <v>445</v>
      </c>
      <c r="S57" s="0" t="s">
        <v>445</v>
      </c>
      <c r="T57" s="0" t="s">
        <v>445</v>
      </c>
      <c r="U57" s="0" t="n">
        <v>-1.642</v>
      </c>
      <c r="V57" s="0" t="n">
        <v>2.155</v>
      </c>
      <c r="W57" s="0" t="n">
        <v>4.943</v>
      </c>
      <c r="X57" s="0" t="n">
        <v>13.05</v>
      </c>
      <c r="Y57" s="0" t="n">
        <v>4.34</v>
      </c>
      <c r="Z57" s="0" t="n">
        <v>-0.425</v>
      </c>
      <c r="AA57" s="0" t="n">
        <v>10.088</v>
      </c>
      <c r="AB57" s="0" t="n">
        <v>6.004</v>
      </c>
      <c r="AC57" s="0" t="n">
        <v>6.771</v>
      </c>
      <c r="AD57" s="0" t="n">
        <v>7.6</v>
      </c>
      <c r="AE57" s="0" t="n">
        <v>6.804</v>
      </c>
      <c r="AF57" s="0" t="n">
        <v>9.526</v>
      </c>
      <c r="AG57" s="0" t="n">
        <v>9.766</v>
      </c>
      <c r="AH57" s="0" t="n">
        <v>7.579</v>
      </c>
      <c r="AI57" s="0" t="n">
        <v>-5.132</v>
      </c>
      <c r="AJ57" s="0" t="n">
        <v>-14.629</v>
      </c>
      <c r="AK57" s="0" t="n">
        <v>2.444</v>
      </c>
      <c r="AL57" s="0" t="n">
        <v>7.263</v>
      </c>
      <c r="AM57" s="0" t="n">
        <v>3.228</v>
      </c>
      <c r="AN57" s="0" t="n">
        <v>1.458</v>
      </c>
      <c r="AO57" s="0" t="n">
        <v>3.011</v>
      </c>
      <c r="AP57" s="0" t="n">
        <v>1.853</v>
      </c>
      <c r="AQ57" s="0" t="n">
        <v>3.155</v>
      </c>
      <c r="AR57" s="0" t="n">
        <v>5.792</v>
      </c>
      <c r="AS57" s="0" t="n">
        <v>3.784</v>
      </c>
      <c r="AT57" s="0" t="n">
        <v>4.034</v>
      </c>
      <c r="AU57" s="0" t="n">
        <v>-0.965</v>
      </c>
      <c r="AV57" s="0" t="n">
        <v>7.249</v>
      </c>
      <c r="AW57" s="0" t="n">
        <v>-0.461</v>
      </c>
      <c r="AX57" s="0" t="n">
        <v>-3.006</v>
      </c>
      <c r="AY57" s="0" t="n">
        <v>-0.528</v>
      </c>
      <c r="AZ57" s="0" t="n">
        <v>2.179</v>
      </c>
      <c r="BA57" s="0" t="n">
        <v>2.002</v>
      </c>
      <c r="BB57" s="0" t="n">
        <v>1.923</v>
      </c>
      <c r="BC57" s="0" t="n">
        <v>2.017</v>
      </c>
      <c r="BD57" s="0" t="n">
        <v>2.057</v>
      </c>
      <c r="BE57" s="0" t="n">
        <v>2023</v>
      </c>
    </row>
    <row r="58" customFormat="false" ht="15" hidden="false" customHeight="false" outlineLevel="0" collapsed="false">
      <c r="A58" s="0" t="s">
        <v>183</v>
      </c>
      <c r="B58" s="0" t="s">
        <v>301</v>
      </c>
      <c r="C58" s="0" t="s">
        <v>446</v>
      </c>
      <c r="D58" s="0" t="s">
        <v>447</v>
      </c>
      <c r="E58" s="0" t="s">
        <v>234</v>
      </c>
      <c r="F58" s="0" t="s">
        <v>448</v>
      </c>
      <c r="G58" s="0" t="n">
        <v>-3.811</v>
      </c>
      <c r="H58" s="0" t="n">
        <v>6.902</v>
      </c>
      <c r="I58" s="0" t="n">
        <v>1.439</v>
      </c>
      <c r="J58" s="0" t="n">
        <v>-0.547</v>
      </c>
      <c r="K58" s="0" t="n">
        <v>2.481</v>
      </c>
      <c r="L58" s="0" t="n">
        <v>1.924</v>
      </c>
      <c r="M58" s="0" t="n">
        <v>18.584</v>
      </c>
      <c r="N58" s="0" t="n">
        <v>10.016</v>
      </c>
      <c r="O58" s="0" t="n">
        <v>7.571</v>
      </c>
      <c r="P58" s="0" t="n">
        <v>9.408</v>
      </c>
      <c r="Q58" s="0" t="n">
        <v>9.859</v>
      </c>
      <c r="R58" s="0" t="n">
        <v>1.76</v>
      </c>
      <c r="S58" s="0" t="n">
        <v>3.227</v>
      </c>
      <c r="T58" s="0" t="n">
        <v>3.106</v>
      </c>
      <c r="U58" s="0" t="n">
        <v>2.401</v>
      </c>
      <c r="V58" s="0" t="n">
        <v>4.826</v>
      </c>
      <c r="W58" s="0" t="n">
        <v>3.842</v>
      </c>
      <c r="X58" s="0" t="n">
        <v>3.103</v>
      </c>
      <c r="Y58" s="0" t="n">
        <v>2.604</v>
      </c>
      <c r="Z58" s="0" t="n">
        <v>2.951</v>
      </c>
      <c r="AA58" s="0" t="n">
        <v>1.76</v>
      </c>
      <c r="AB58" s="0" t="n">
        <v>1.055</v>
      </c>
      <c r="AC58" s="0" t="n">
        <v>4.38</v>
      </c>
      <c r="AD58" s="0" t="n">
        <v>3.88</v>
      </c>
      <c r="AE58" s="0" t="n">
        <v>3.624</v>
      </c>
      <c r="AF58" s="0" t="n">
        <v>5.999</v>
      </c>
      <c r="AG58" s="0" t="n">
        <v>5.992</v>
      </c>
      <c r="AH58" s="0" t="n">
        <v>4.435</v>
      </c>
      <c r="AI58" s="0" t="n">
        <v>0.822</v>
      </c>
      <c r="AJ58" s="0" t="n">
        <v>1.565</v>
      </c>
      <c r="AK58" s="0" t="n">
        <v>3.794</v>
      </c>
      <c r="AL58" s="0" t="n">
        <v>2.247</v>
      </c>
      <c r="AM58" s="0" t="n">
        <v>5.397</v>
      </c>
      <c r="AN58" s="0" t="n">
        <v>3.861</v>
      </c>
      <c r="AO58" s="0" t="n">
        <v>0.923</v>
      </c>
      <c r="AP58" s="0" t="n">
        <v>2.227</v>
      </c>
      <c r="AQ58" s="0" t="n">
        <v>1.063</v>
      </c>
      <c r="AR58" s="0" t="n">
        <v>2.027</v>
      </c>
      <c r="AS58" s="0" t="n">
        <v>2.38</v>
      </c>
      <c r="AT58" s="0" t="n">
        <v>2.692</v>
      </c>
      <c r="AU58" s="0" t="n">
        <v>-1.56</v>
      </c>
      <c r="AV58" s="0" t="n">
        <v>10.683</v>
      </c>
      <c r="AW58" s="0" t="n">
        <v>0.476</v>
      </c>
      <c r="AX58" s="0" t="n">
        <v>5.133</v>
      </c>
      <c r="AY58" s="0" t="n">
        <v>3.699</v>
      </c>
      <c r="AZ58" s="0" t="n">
        <v>3.267</v>
      </c>
      <c r="BA58" s="0" t="n">
        <v>3.193</v>
      </c>
      <c r="BB58" s="0" t="n">
        <v>3.232</v>
      </c>
      <c r="BC58" s="0" t="n">
        <v>2.937</v>
      </c>
      <c r="BD58" s="0" t="n">
        <v>2.711</v>
      </c>
      <c r="BE58" s="0" t="n">
        <v>2022</v>
      </c>
    </row>
    <row r="59" customFormat="false" ht="15" hidden="false" customHeight="false" outlineLevel="0" collapsed="false">
      <c r="A59" s="0" t="s">
        <v>66</v>
      </c>
      <c r="B59" s="0" t="s">
        <v>302</v>
      </c>
      <c r="C59" s="0" t="s">
        <v>446</v>
      </c>
      <c r="D59" s="0" t="s">
        <v>447</v>
      </c>
      <c r="E59" s="0" t="s">
        <v>234</v>
      </c>
      <c r="F59" s="0" t="s">
        <v>448</v>
      </c>
      <c r="G59" s="0" t="n">
        <v>3.997</v>
      </c>
      <c r="H59" s="0" t="s">
        <v>449</v>
      </c>
      <c r="I59" s="0" t="n">
        <v>0.961</v>
      </c>
      <c r="J59" s="0" t="n">
        <v>7.845</v>
      </c>
      <c r="K59" s="0" t="n">
        <v>-2.305</v>
      </c>
      <c r="L59" s="0" t="n">
        <v>-11.413</v>
      </c>
      <c r="M59" s="0" t="n">
        <v>9.693</v>
      </c>
      <c r="N59" s="0" t="n">
        <v>13.87</v>
      </c>
      <c r="O59" s="0" t="n">
        <v>0.574</v>
      </c>
      <c r="P59" s="0" t="n">
        <v>-0.457</v>
      </c>
      <c r="Q59" s="0" t="n">
        <v>2.602</v>
      </c>
      <c r="R59" s="0" t="n">
        <v>-7.218</v>
      </c>
      <c r="S59" s="0" t="n">
        <v>-8.907</v>
      </c>
      <c r="T59" s="0" t="n">
        <v>13.363</v>
      </c>
      <c r="U59" s="0" t="n">
        <v>3.486</v>
      </c>
      <c r="V59" s="0" t="n">
        <v>6.121</v>
      </c>
      <c r="W59" s="0" t="n">
        <v>13.533</v>
      </c>
      <c r="X59" s="0" t="n">
        <v>2.84</v>
      </c>
      <c r="Y59" s="0" t="n">
        <v>-4.185</v>
      </c>
      <c r="Z59" s="0" t="n">
        <v>6.294</v>
      </c>
      <c r="AA59" s="0" t="n">
        <v>9.838</v>
      </c>
      <c r="AB59" s="0" t="n">
        <v>7.4</v>
      </c>
      <c r="AC59" s="0" t="n">
        <v>1.6</v>
      </c>
      <c r="AD59" s="0" t="n">
        <v>-2.1</v>
      </c>
      <c r="AE59" s="0" t="n">
        <v>11.7</v>
      </c>
      <c r="AF59" s="0" t="n">
        <v>12.6</v>
      </c>
      <c r="AG59" s="0" t="n">
        <v>11.5</v>
      </c>
      <c r="AH59" s="0" t="n">
        <v>11.8</v>
      </c>
      <c r="AI59" s="0" t="n">
        <v>11.2</v>
      </c>
      <c r="AJ59" s="0" t="n">
        <v>10</v>
      </c>
      <c r="AK59" s="0" t="n">
        <v>10.6</v>
      </c>
      <c r="AL59" s="0" t="n">
        <v>11.4</v>
      </c>
      <c r="AM59" s="0" t="n">
        <v>8.7</v>
      </c>
      <c r="AN59" s="0" t="n">
        <v>9.9</v>
      </c>
      <c r="AO59" s="0" t="n">
        <v>10.3</v>
      </c>
      <c r="AP59" s="0" t="n">
        <v>10.4</v>
      </c>
      <c r="AQ59" s="0" t="n">
        <v>8</v>
      </c>
      <c r="AR59" s="0" t="n">
        <v>10.21</v>
      </c>
      <c r="AS59" s="0" t="n">
        <v>7.703</v>
      </c>
      <c r="AT59" s="0" t="n">
        <v>9.037</v>
      </c>
      <c r="AU59" s="0" t="n">
        <v>6.057</v>
      </c>
      <c r="AV59" s="0" t="n">
        <v>6.265</v>
      </c>
      <c r="AW59" s="0" t="n">
        <v>6.358</v>
      </c>
      <c r="AX59" s="0" t="n">
        <v>7.176</v>
      </c>
      <c r="AY59" s="0" t="n">
        <v>6.234</v>
      </c>
      <c r="AZ59" s="0" t="n">
        <v>6.491</v>
      </c>
      <c r="BA59" s="0" t="n">
        <v>6.691</v>
      </c>
      <c r="BB59" s="0" t="n">
        <v>6.79</v>
      </c>
      <c r="BC59" s="0" t="n">
        <v>6.985</v>
      </c>
      <c r="BD59" s="0" t="n">
        <v>7.012</v>
      </c>
      <c r="BE59" s="0" t="n">
        <v>2022</v>
      </c>
    </row>
    <row r="60" customFormat="false" ht="15" hidden="false" customHeight="false" outlineLevel="0" collapsed="false">
      <c r="A60" s="0" t="s">
        <v>67</v>
      </c>
      <c r="B60" s="0" t="s">
        <v>303</v>
      </c>
      <c r="C60" s="0" t="s">
        <v>446</v>
      </c>
      <c r="D60" s="0" t="s">
        <v>447</v>
      </c>
      <c r="E60" s="0" t="s">
        <v>234</v>
      </c>
      <c r="F60" s="0" t="s">
        <v>448</v>
      </c>
      <c r="G60" s="0" t="n">
        <v>-1.694</v>
      </c>
      <c r="H60" s="0" t="n">
        <v>6.004</v>
      </c>
      <c r="I60" s="0" t="n">
        <v>-1.092</v>
      </c>
      <c r="J60" s="0" t="n">
        <v>-4.212</v>
      </c>
      <c r="K60" s="0" t="n">
        <v>10.107</v>
      </c>
      <c r="L60" s="0" t="n">
        <v>-3.774</v>
      </c>
      <c r="M60" s="0" t="n">
        <v>6.596</v>
      </c>
      <c r="N60" s="0" t="n">
        <v>-7.194</v>
      </c>
      <c r="O60" s="0" t="n">
        <v>3.462</v>
      </c>
      <c r="P60" s="0" t="n">
        <v>13.888</v>
      </c>
      <c r="Q60" s="0" t="n">
        <v>5.802</v>
      </c>
      <c r="R60" s="0" t="n">
        <v>-2.7</v>
      </c>
      <c r="S60" s="0" t="n">
        <v>6.1</v>
      </c>
      <c r="T60" s="0" t="n">
        <v>2.6</v>
      </c>
      <c r="U60" s="0" t="n">
        <v>5.1</v>
      </c>
      <c r="V60" s="0" t="n">
        <v>2.6</v>
      </c>
      <c r="W60" s="0" t="n">
        <v>4.8</v>
      </c>
      <c r="X60" s="0" t="n">
        <v>-2.4</v>
      </c>
      <c r="Y60" s="0" t="n">
        <v>1.3</v>
      </c>
      <c r="Z60" s="0" t="n">
        <v>8.7</v>
      </c>
      <c r="AA60" s="0" t="n">
        <v>-1.7</v>
      </c>
      <c r="AB60" s="0" t="n">
        <v>1.9</v>
      </c>
      <c r="AC60" s="0" t="n">
        <v>3.2</v>
      </c>
      <c r="AD60" s="0" t="n">
        <v>0.8</v>
      </c>
      <c r="AE60" s="0" t="n">
        <v>5.4</v>
      </c>
      <c r="AF60" s="0" t="n">
        <v>-1.3</v>
      </c>
      <c r="AG60" s="0" t="n">
        <v>1.9</v>
      </c>
      <c r="AH60" s="0" t="n">
        <v>-0.9</v>
      </c>
      <c r="AI60" s="0" t="n">
        <v>1</v>
      </c>
      <c r="AJ60" s="0" t="n">
        <v>-1.4</v>
      </c>
      <c r="AK60" s="0" t="n">
        <v>3</v>
      </c>
      <c r="AL60" s="0" t="n">
        <v>2.7</v>
      </c>
      <c r="AM60" s="0" t="n">
        <v>1.411</v>
      </c>
      <c r="AN60" s="0" t="n">
        <v>4.734</v>
      </c>
      <c r="AO60" s="0" t="n">
        <v>5.604</v>
      </c>
      <c r="AP60" s="0" t="n">
        <v>4.501</v>
      </c>
      <c r="AQ60" s="0" t="n">
        <v>2.446</v>
      </c>
      <c r="AR60" s="0" t="n">
        <v>5.353</v>
      </c>
      <c r="AS60" s="0" t="n">
        <v>3.812</v>
      </c>
      <c r="AT60" s="0" t="n">
        <v>-0.581</v>
      </c>
      <c r="AU60" s="0" t="n">
        <v>-17.04</v>
      </c>
      <c r="AV60" s="0" t="n">
        <v>-4.881</v>
      </c>
      <c r="AW60" s="0" t="n">
        <v>20.016</v>
      </c>
      <c r="AX60" s="0" t="n">
        <v>8.045</v>
      </c>
      <c r="AY60" s="0" t="n">
        <v>3.049</v>
      </c>
      <c r="AZ60" s="0" t="n">
        <v>3.378</v>
      </c>
      <c r="BA60" s="0" t="n">
        <v>3.445</v>
      </c>
      <c r="BB60" s="0" t="n">
        <v>3.298</v>
      </c>
      <c r="BC60" s="0" t="n">
        <v>3.29</v>
      </c>
      <c r="BD60" s="0" t="n">
        <v>3.147</v>
      </c>
      <c r="BE60" s="0" t="n">
        <v>2022</v>
      </c>
    </row>
    <row r="61" customFormat="false" ht="15" hidden="false" customHeight="false" outlineLevel="0" collapsed="false">
      <c r="A61" s="0" t="s">
        <v>68</v>
      </c>
      <c r="B61" s="0" t="s">
        <v>304</v>
      </c>
      <c r="C61" s="0" t="s">
        <v>446</v>
      </c>
      <c r="D61" s="0" t="s">
        <v>447</v>
      </c>
      <c r="E61" s="0" t="s">
        <v>234</v>
      </c>
      <c r="F61" s="0" t="s">
        <v>448</v>
      </c>
      <c r="G61" s="0" t="n">
        <v>5.673</v>
      </c>
      <c r="H61" s="0" t="n">
        <v>1.294</v>
      </c>
      <c r="I61" s="0" t="n">
        <v>3.087</v>
      </c>
      <c r="J61" s="0" t="n">
        <v>3.122</v>
      </c>
      <c r="K61" s="0" t="n">
        <v>3.213</v>
      </c>
      <c r="L61" s="0" t="n">
        <v>3.537</v>
      </c>
      <c r="M61" s="0" t="n">
        <v>2.726</v>
      </c>
      <c r="N61" s="0" t="n">
        <v>3.559</v>
      </c>
      <c r="O61" s="0" t="n">
        <v>5.211</v>
      </c>
      <c r="P61" s="0" t="n">
        <v>5.087</v>
      </c>
      <c r="Q61" s="0" t="n">
        <v>0.211</v>
      </c>
      <c r="R61" s="0" t="n">
        <v>-5.886</v>
      </c>
      <c r="S61" s="0" t="n">
        <v>-3.295</v>
      </c>
      <c r="T61" s="0" t="n">
        <v>-0.662</v>
      </c>
      <c r="U61" s="0" t="n">
        <v>3.964</v>
      </c>
      <c r="V61" s="0" t="n">
        <v>4.217</v>
      </c>
      <c r="W61" s="0" t="n">
        <v>3.667</v>
      </c>
      <c r="X61" s="0" t="n">
        <v>6.334</v>
      </c>
      <c r="Y61" s="0" t="n">
        <v>5.457</v>
      </c>
      <c r="Z61" s="0" t="n">
        <v>4.38</v>
      </c>
      <c r="AA61" s="0" t="n">
        <v>5.773</v>
      </c>
      <c r="AB61" s="0" t="n">
        <v>2.609</v>
      </c>
      <c r="AC61" s="0" t="n">
        <v>1.707</v>
      </c>
      <c r="AD61" s="0" t="n">
        <v>2.004</v>
      </c>
      <c r="AE61" s="0" t="n">
        <v>3.992</v>
      </c>
      <c r="AF61" s="0" t="n">
        <v>2.78</v>
      </c>
      <c r="AG61" s="0" t="n">
        <v>4.027</v>
      </c>
      <c r="AH61" s="0" t="n">
        <v>5.299</v>
      </c>
      <c r="AI61" s="0" t="n">
        <v>0.784</v>
      </c>
      <c r="AJ61" s="0" t="n">
        <v>-8.074</v>
      </c>
      <c r="AK61" s="0" t="n">
        <v>3.186</v>
      </c>
      <c r="AL61" s="0" t="n">
        <v>2.547</v>
      </c>
      <c r="AM61" s="0" t="n">
        <v>-1.397</v>
      </c>
      <c r="AN61" s="0" t="n">
        <v>-0.902</v>
      </c>
      <c r="AO61" s="0" t="n">
        <v>-0.365</v>
      </c>
      <c r="AP61" s="0" t="n">
        <v>0.544</v>
      </c>
      <c r="AQ61" s="0" t="n">
        <v>2.811</v>
      </c>
      <c r="AR61" s="0" t="n">
        <v>3.192</v>
      </c>
      <c r="AS61" s="0" t="n">
        <v>1.14</v>
      </c>
      <c r="AT61" s="0" t="n">
        <v>1.224</v>
      </c>
      <c r="AU61" s="0" t="n">
        <v>-2.355</v>
      </c>
      <c r="AV61" s="0" t="n">
        <v>2.838</v>
      </c>
      <c r="AW61" s="0" t="n">
        <v>1.335</v>
      </c>
      <c r="AX61" s="0" t="n">
        <v>-0.957</v>
      </c>
      <c r="AY61" s="0" t="n">
        <v>0.422</v>
      </c>
      <c r="AZ61" s="0" t="n">
        <v>1.854</v>
      </c>
      <c r="BA61" s="0" t="n">
        <v>1.939</v>
      </c>
      <c r="BB61" s="0" t="n">
        <v>1.688</v>
      </c>
      <c r="BC61" s="0" t="n">
        <v>1.586</v>
      </c>
      <c r="BD61" s="0" t="n">
        <v>1.514</v>
      </c>
      <c r="BE61" s="0" t="n">
        <v>2023</v>
      </c>
    </row>
    <row r="62" customFormat="false" ht="15" hidden="false" customHeight="false" outlineLevel="0" collapsed="false">
      <c r="A62" s="0" t="s">
        <v>69</v>
      </c>
      <c r="B62" s="0" t="s">
        <v>305</v>
      </c>
      <c r="C62" s="0" t="s">
        <v>446</v>
      </c>
      <c r="D62" s="0" t="s">
        <v>447</v>
      </c>
      <c r="E62" s="0" t="s">
        <v>234</v>
      </c>
      <c r="F62" s="0" t="s">
        <v>448</v>
      </c>
      <c r="G62" s="0" t="n">
        <v>1.809</v>
      </c>
      <c r="H62" s="0" t="n">
        <v>1.069</v>
      </c>
      <c r="I62" s="0" t="n">
        <v>2.505</v>
      </c>
      <c r="J62" s="0" t="n">
        <v>1.241</v>
      </c>
      <c r="K62" s="0" t="n">
        <v>1.514</v>
      </c>
      <c r="L62" s="0" t="n">
        <v>1.623</v>
      </c>
      <c r="M62" s="0" t="n">
        <v>2.337</v>
      </c>
      <c r="N62" s="0" t="n">
        <v>2.562</v>
      </c>
      <c r="O62" s="0" t="n">
        <v>4.743</v>
      </c>
      <c r="P62" s="0" t="n">
        <v>4.344</v>
      </c>
      <c r="Q62" s="0" t="n">
        <v>2.924</v>
      </c>
      <c r="R62" s="0" t="n">
        <v>1.048</v>
      </c>
      <c r="S62" s="0" t="n">
        <v>1.599</v>
      </c>
      <c r="T62" s="0" t="n">
        <v>-0.629</v>
      </c>
      <c r="U62" s="0" t="n">
        <v>2.358</v>
      </c>
      <c r="V62" s="0" t="n">
        <v>2.107</v>
      </c>
      <c r="W62" s="0" t="n">
        <v>1.413</v>
      </c>
      <c r="X62" s="0" t="n">
        <v>2.336</v>
      </c>
      <c r="Y62" s="0" t="n">
        <v>3.589</v>
      </c>
      <c r="Z62" s="0" t="n">
        <v>3.421</v>
      </c>
      <c r="AA62" s="0" t="n">
        <v>3.924</v>
      </c>
      <c r="AB62" s="0" t="n">
        <v>1.984</v>
      </c>
      <c r="AC62" s="0" t="n">
        <v>1.136</v>
      </c>
      <c r="AD62" s="0" t="n">
        <v>0.823</v>
      </c>
      <c r="AE62" s="0" t="n">
        <v>2.83</v>
      </c>
      <c r="AF62" s="0" t="n">
        <v>1.663</v>
      </c>
      <c r="AG62" s="0" t="n">
        <v>2.449</v>
      </c>
      <c r="AH62" s="0" t="n">
        <v>2.425</v>
      </c>
      <c r="AI62" s="0" t="n">
        <v>0.255</v>
      </c>
      <c r="AJ62" s="0" t="n">
        <v>-2.873</v>
      </c>
      <c r="AK62" s="0" t="n">
        <v>1.949</v>
      </c>
      <c r="AL62" s="0" t="n">
        <v>2.193</v>
      </c>
      <c r="AM62" s="0" t="n">
        <v>0.313</v>
      </c>
      <c r="AN62" s="0" t="n">
        <v>0.576</v>
      </c>
      <c r="AO62" s="0" t="n">
        <v>0.956</v>
      </c>
      <c r="AP62" s="0" t="n">
        <v>1.113</v>
      </c>
      <c r="AQ62" s="0" t="n">
        <v>1.095</v>
      </c>
      <c r="AR62" s="0" t="n">
        <v>2.291</v>
      </c>
      <c r="AS62" s="0" t="n">
        <v>1.865</v>
      </c>
      <c r="AT62" s="0" t="n">
        <v>1.843</v>
      </c>
      <c r="AU62" s="0" t="n">
        <v>-7.54</v>
      </c>
      <c r="AV62" s="0" t="n">
        <v>6.321</v>
      </c>
      <c r="AW62" s="0" t="n">
        <v>2.526</v>
      </c>
      <c r="AX62" s="0" t="n">
        <v>0.869</v>
      </c>
      <c r="AY62" s="0" t="n">
        <v>0.744</v>
      </c>
      <c r="AZ62" s="0" t="n">
        <v>1.442</v>
      </c>
      <c r="BA62" s="0" t="n">
        <v>1.568</v>
      </c>
      <c r="BB62" s="0" t="n">
        <v>1.464</v>
      </c>
      <c r="BC62" s="0" t="n">
        <v>1.446</v>
      </c>
      <c r="BD62" s="0" t="n">
        <v>1.343</v>
      </c>
      <c r="BE62" s="0" t="n">
        <v>2023</v>
      </c>
    </row>
    <row r="63" customFormat="false" ht="15" hidden="false" customHeight="false" outlineLevel="0" collapsed="false">
      <c r="A63" s="0" t="s">
        <v>70</v>
      </c>
      <c r="B63" s="0" t="s">
        <v>306</v>
      </c>
      <c r="C63" s="0" t="s">
        <v>446</v>
      </c>
      <c r="D63" s="0" t="s">
        <v>447</v>
      </c>
      <c r="E63" s="0" t="s">
        <v>234</v>
      </c>
      <c r="F63" s="0" t="s">
        <v>448</v>
      </c>
      <c r="G63" s="0" t="s">
        <v>449</v>
      </c>
      <c r="H63" s="0" t="n">
        <v>-4</v>
      </c>
      <c r="I63" s="0" t="n">
        <v>4.1</v>
      </c>
      <c r="J63" s="0" t="n">
        <v>2</v>
      </c>
      <c r="K63" s="0" t="n">
        <v>4.9</v>
      </c>
      <c r="L63" s="0" t="n">
        <v>5.8</v>
      </c>
      <c r="M63" s="0" t="n">
        <v>-2.1</v>
      </c>
      <c r="N63" s="0" t="n">
        <v>-15.4</v>
      </c>
      <c r="O63" s="0" t="n">
        <v>3.5</v>
      </c>
      <c r="P63" s="0" t="n">
        <v>15.431</v>
      </c>
      <c r="Q63" s="0" t="n">
        <v>5.147</v>
      </c>
      <c r="R63" s="0" t="n">
        <v>6.124</v>
      </c>
      <c r="S63" s="0" t="n">
        <v>-3.087</v>
      </c>
      <c r="T63" s="0" t="n">
        <v>3.947</v>
      </c>
      <c r="U63" s="0" t="n">
        <v>3.713</v>
      </c>
      <c r="V63" s="0" t="n">
        <v>4.974</v>
      </c>
      <c r="W63" s="0" t="n">
        <v>3.625</v>
      </c>
      <c r="X63" s="0" t="n">
        <v>5.738</v>
      </c>
      <c r="Y63" s="0" t="n">
        <v>3.478</v>
      </c>
      <c r="Z63" s="0" t="n">
        <v>-8.943</v>
      </c>
      <c r="AA63" s="0" t="n">
        <v>-1.883</v>
      </c>
      <c r="AB63" s="0" t="n">
        <v>2.15</v>
      </c>
      <c r="AC63" s="0" t="n">
        <v>0.187</v>
      </c>
      <c r="AD63" s="0" t="n">
        <v>1.701</v>
      </c>
      <c r="AE63" s="0" t="n">
        <v>1.12</v>
      </c>
      <c r="AF63" s="0" t="n">
        <v>-0.786</v>
      </c>
      <c r="AG63" s="0" t="n">
        <v>-1.908</v>
      </c>
      <c r="AH63" s="0" t="n">
        <v>6.333</v>
      </c>
      <c r="AI63" s="0" t="n">
        <v>1.733</v>
      </c>
      <c r="AJ63" s="0" t="n">
        <v>-2.279</v>
      </c>
      <c r="AK63" s="0" t="n">
        <v>6.27</v>
      </c>
      <c r="AL63" s="0" t="n">
        <v>7.092</v>
      </c>
      <c r="AM63" s="0" t="n">
        <v>5.251</v>
      </c>
      <c r="AN63" s="0" t="n">
        <v>5.517</v>
      </c>
      <c r="AO63" s="0" t="n">
        <v>4.435</v>
      </c>
      <c r="AP63" s="0" t="n">
        <v>3.879</v>
      </c>
      <c r="AQ63" s="0" t="n">
        <v>2.091</v>
      </c>
      <c r="AR63" s="0" t="n">
        <v>0.473</v>
      </c>
      <c r="AS63" s="0" t="n">
        <v>0.909</v>
      </c>
      <c r="AT63" s="0" t="n">
        <v>3.823</v>
      </c>
      <c r="AU63" s="0" t="n">
        <v>-1.815</v>
      </c>
      <c r="AV63" s="0" t="n">
        <v>1.468</v>
      </c>
      <c r="AW63" s="0" t="n">
        <v>3.037</v>
      </c>
      <c r="AX63" s="0" t="n">
        <v>2.266</v>
      </c>
      <c r="AY63" s="0" t="n">
        <v>2.902</v>
      </c>
      <c r="AZ63" s="0" t="n">
        <v>2.671</v>
      </c>
      <c r="BA63" s="0" t="n">
        <v>2.608</v>
      </c>
      <c r="BB63" s="0" t="n">
        <v>2.593</v>
      </c>
      <c r="BC63" s="0" t="n">
        <v>2.585</v>
      </c>
      <c r="BD63" s="0" t="n">
        <v>2.629</v>
      </c>
      <c r="BE63" s="0" t="n">
        <v>2022</v>
      </c>
    </row>
    <row r="64" customFormat="false" ht="15" hidden="false" customHeight="false" outlineLevel="0" collapsed="false">
      <c r="A64" s="0" t="s">
        <v>72</v>
      </c>
      <c r="B64" s="0" t="s">
        <v>307</v>
      </c>
      <c r="C64" s="0" t="s">
        <v>446</v>
      </c>
      <c r="D64" s="0" t="s">
        <v>447</v>
      </c>
      <c r="E64" s="0" t="s">
        <v>234</v>
      </c>
      <c r="F64" s="0" t="s">
        <v>448</v>
      </c>
      <c r="G64" s="0" t="n">
        <v>0.705</v>
      </c>
      <c r="H64" s="0" t="n">
        <v>-9.523</v>
      </c>
      <c r="I64" s="0" t="n">
        <v>20.759</v>
      </c>
      <c r="J64" s="0" t="n">
        <v>13.518</v>
      </c>
      <c r="K64" s="0" t="n">
        <v>-7.62</v>
      </c>
      <c r="L64" s="0" t="n">
        <v>3.649</v>
      </c>
      <c r="M64" s="0" t="n">
        <v>2.364</v>
      </c>
      <c r="N64" s="0" t="n">
        <v>2.8</v>
      </c>
      <c r="O64" s="0" t="n">
        <v>1.702</v>
      </c>
      <c r="P64" s="0" t="n">
        <v>4.331</v>
      </c>
      <c r="Q64" s="0" t="n">
        <v>5.696</v>
      </c>
      <c r="R64" s="0" t="n">
        <v>2.163</v>
      </c>
      <c r="S64" s="0" t="n">
        <v>1.763</v>
      </c>
      <c r="T64" s="0" t="n">
        <v>3.833</v>
      </c>
      <c r="U64" s="0" t="n">
        <v>-3.398</v>
      </c>
      <c r="V64" s="0" t="n">
        <v>3.32</v>
      </c>
      <c r="W64" s="0" t="n">
        <v>2.906</v>
      </c>
      <c r="X64" s="0" t="n">
        <v>1.417</v>
      </c>
      <c r="Y64" s="0" t="n">
        <v>6.5</v>
      </c>
      <c r="Z64" s="0" t="n">
        <v>6.399</v>
      </c>
      <c r="AA64" s="0" t="n">
        <v>5.525</v>
      </c>
      <c r="AB64" s="0" t="n">
        <v>5.753</v>
      </c>
      <c r="AC64" s="0" t="n">
        <v>-3.247</v>
      </c>
      <c r="AD64" s="0" t="n">
        <v>6.874</v>
      </c>
      <c r="AE64" s="0" t="n">
        <v>7.046</v>
      </c>
      <c r="AF64" s="0" t="n">
        <v>-2.352</v>
      </c>
      <c r="AG64" s="0" t="n">
        <v>-0.556</v>
      </c>
      <c r="AH64" s="0" t="n">
        <v>3.043</v>
      </c>
      <c r="AI64" s="0" t="n">
        <v>6.256</v>
      </c>
      <c r="AJ64" s="0" t="n">
        <v>6.666</v>
      </c>
      <c r="AK64" s="0" t="n">
        <v>5.908</v>
      </c>
      <c r="AL64" s="0" t="n">
        <v>-8.13</v>
      </c>
      <c r="AM64" s="0" t="n">
        <v>5.242</v>
      </c>
      <c r="AN64" s="0" t="n">
        <v>2.873</v>
      </c>
      <c r="AO64" s="0" t="n">
        <v>-1.407</v>
      </c>
      <c r="AP64" s="0" t="n">
        <v>4.058</v>
      </c>
      <c r="AQ64" s="0" t="n">
        <v>1.943</v>
      </c>
      <c r="AR64" s="0" t="n">
        <v>4.823</v>
      </c>
      <c r="AS64" s="0" t="n">
        <v>7.235</v>
      </c>
      <c r="AT64" s="0" t="n">
        <v>6.222</v>
      </c>
      <c r="AU64" s="0" t="n">
        <v>0.591</v>
      </c>
      <c r="AV64" s="0" t="n">
        <v>5.256</v>
      </c>
      <c r="AW64" s="0" t="n">
        <v>4.905</v>
      </c>
      <c r="AX64" s="0" t="n">
        <v>5.555</v>
      </c>
      <c r="AY64" s="0" t="n">
        <v>6.223</v>
      </c>
      <c r="AZ64" s="0" t="n">
        <v>5.788</v>
      </c>
      <c r="BA64" s="0" t="n">
        <v>5.019</v>
      </c>
      <c r="BB64" s="0" t="n">
        <v>5.02</v>
      </c>
      <c r="BC64" s="0" t="n">
        <v>5.018</v>
      </c>
      <c r="BD64" s="0" t="n">
        <v>5.018</v>
      </c>
      <c r="BE64" s="0" t="n">
        <v>2023</v>
      </c>
    </row>
    <row r="65" customFormat="false" ht="15" hidden="false" customHeight="false" outlineLevel="0" collapsed="false">
      <c r="A65" s="0" t="s">
        <v>73</v>
      </c>
      <c r="B65" s="0" t="s">
        <v>308</v>
      </c>
      <c r="C65" s="0" t="s">
        <v>446</v>
      </c>
      <c r="D65" s="0" t="s">
        <v>447</v>
      </c>
      <c r="E65" s="0" t="s">
        <v>234</v>
      </c>
      <c r="F65" s="0" t="s">
        <v>448</v>
      </c>
      <c r="G65" s="0" t="s">
        <v>445</v>
      </c>
      <c r="H65" s="0" t="s">
        <v>445</v>
      </c>
      <c r="I65" s="0" t="s">
        <v>445</v>
      </c>
      <c r="J65" s="0" t="s">
        <v>445</v>
      </c>
      <c r="K65" s="0" t="s">
        <v>445</v>
      </c>
      <c r="L65" s="0" t="s">
        <v>445</v>
      </c>
      <c r="M65" s="0" t="s">
        <v>445</v>
      </c>
      <c r="N65" s="0" t="s">
        <v>445</v>
      </c>
      <c r="O65" s="0" t="s">
        <v>445</v>
      </c>
      <c r="P65" s="0" t="s">
        <v>445</v>
      </c>
      <c r="Q65" s="0" t="s">
        <v>445</v>
      </c>
      <c r="R65" s="0" t="s">
        <v>445</v>
      </c>
      <c r="S65" s="0" t="s">
        <v>445</v>
      </c>
      <c r="T65" s="0" t="s">
        <v>445</v>
      </c>
      <c r="U65" s="0" t="s">
        <v>445</v>
      </c>
      <c r="V65" s="0" t="n">
        <v>2.6</v>
      </c>
      <c r="W65" s="0" t="n">
        <v>10.5</v>
      </c>
      <c r="X65" s="0" t="n">
        <v>10.527</v>
      </c>
      <c r="Y65" s="0" t="n">
        <v>3.104</v>
      </c>
      <c r="Z65" s="0" t="n">
        <v>2.953</v>
      </c>
      <c r="AA65" s="0" t="n">
        <v>1.757</v>
      </c>
      <c r="AB65" s="0" t="n">
        <v>4.885</v>
      </c>
      <c r="AC65" s="0" t="n">
        <v>5.358</v>
      </c>
      <c r="AD65" s="0" t="n">
        <v>11.779</v>
      </c>
      <c r="AE65" s="0" t="n">
        <v>5.796</v>
      </c>
      <c r="AF65" s="0" t="n">
        <v>9.588</v>
      </c>
      <c r="AG65" s="0" t="n">
        <v>9.42</v>
      </c>
      <c r="AH65" s="0" t="n">
        <v>12.579</v>
      </c>
      <c r="AI65" s="0" t="n">
        <v>2.419</v>
      </c>
      <c r="AJ65" s="0" t="n">
        <v>-3.651</v>
      </c>
      <c r="AK65" s="0" t="n">
        <v>6.942</v>
      </c>
      <c r="AL65" s="0" t="n">
        <v>7.949</v>
      </c>
      <c r="AM65" s="0" t="n">
        <v>6.579</v>
      </c>
      <c r="AN65" s="0" t="n">
        <v>5.134</v>
      </c>
      <c r="AO65" s="0" t="n">
        <v>4.091</v>
      </c>
      <c r="AP65" s="0" t="n">
        <v>3.351</v>
      </c>
      <c r="AQ65" s="0" t="n">
        <v>3.45</v>
      </c>
      <c r="AR65" s="0" t="n">
        <v>5.161</v>
      </c>
      <c r="AS65" s="0" t="n">
        <v>6.062</v>
      </c>
      <c r="AT65" s="0" t="n">
        <v>5.38</v>
      </c>
      <c r="AU65" s="0" t="n">
        <v>-6.291</v>
      </c>
      <c r="AV65" s="0" t="n">
        <v>10.644</v>
      </c>
      <c r="AW65" s="0" t="n">
        <v>10.96</v>
      </c>
      <c r="AX65" s="0" t="n">
        <v>7.474</v>
      </c>
      <c r="AY65" s="0" t="n">
        <v>5.74</v>
      </c>
      <c r="AZ65" s="0" t="n">
        <v>5.232</v>
      </c>
      <c r="BA65" s="0" t="n">
        <v>4.697</v>
      </c>
      <c r="BB65" s="0" t="n">
        <v>4.852</v>
      </c>
      <c r="BC65" s="0" t="n">
        <v>5</v>
      </c>
      <c r="BD65" s="0" t="n">
        <v>5</v>
      </c>
      <c r="BE65" s="0" t="n">
        <v>2023</v>
      </c>
    </row>
    <row r="66" customFormat="false" ht="15" hidden="false" customHeight="false" outlineLevel="0" collapsed="false">
      <c r="A66" s="0" t="s">
        <v>74</v>
      </c>
      <c r="B66" s="0" t="s">
        <v>309</v>
      </c>
      <c r="C66" s="0" t="s">
        <v>446</v>
      </c>
      <c r="D66" s="0" t="s">
        <v>447</v>
      </c>
      <c r="E66" s="0" t="s">
        <v>234</v>
      </c>
      <c r="F66" s="0" t="s">
        <v>448</v>
      </c>
      <c r="G66" s="0" t="n">
        <v>1.272</v>
      </c>
      <c r="H66" s="0" t="n">
        <v>0.11</v>
      </c>
      <c r="I66" s="0" t="n">
        <v>-0.788</v>
      </c>
      <c r="J66" s="0" t="n">
        <v>1.555</v>
      </c>
      <c r="K66" s="0" t="n">
        <v>2.826</v>
      </c>
      <c r="L66" s="0" t="n">
        <v>2.192</v>
      </c>
      <c r="M66" s="0" t="n">
        <v>2.417</v>
      </c>
      <c r="N66" s="0" t="n">
        <v>1.469</v>
      </c>
      <c r="O66" s="0" t="n">
        <v>3.736</v>
      </c>
      <c r="P66" s="0" t="n">
        <v>3.913</v>
      </c>
      <c r="Q66" s="0" t="n">
        <v>5.723</v>
      </c>
      <c r="R66" s="0" t="n">
        <v>5.011</v>
      </c>
      <c r="S66" s="0" t="n">
        <v>1.92</v>
      </c>
      <c r="T66" s="0" t="n">
        <v>-0.977</v>
      </c>
      <c r="U66" s="0" t="n">
        <v>2.399</v>
      </c>
      <c r="V66" s="0" t="n">
        <v>1.541</v>
      </c>
      <c r="W66" s="0" t="n">
        <v>0.816</v>
      </c>
      <c r="X66" s="0" t="n">
        <v>1.785</v>
      </c>
      <c r="Y66" s="0" t="n">
        <v>2.02</v>
      </c>
      <c r="Z66" s="0" t="n">
        <v>1.887</v>
      </c>
      <c r="AA66" s="0" t="n">
        <v>2.904</v>
      </c>
      <c r="AB66" s="0" t="n">
        <v>1.687</v>
      </c>
      <c r="AC66" s="0" t="n">
        <v>-0.201</v>
      </c>
      <c r="AD66" s="0" t="n">
        <v>-0.703</v>
      </c>
      <c r="AE66" s="0" t="n">
        <v>1.184</v>
      </c>
      <c r="AF66" s="0" t="n">
        <v>0.726</v>
      </c>
      <c r="AG66" s="0" t="n">
        <v>3.814</v>
      </c>
      <c r="AH66" s="0" t="n">
        <v>2.982</v>
      </c>
      <c r="AI66" s="0" t="n">
        <v>0.959</v>
      </c>
      <c r="AJ66" s="0" t="n">
        <v>-5.696</v>
      </c>
      <c r="AK66" s="0" t="n">
        <v>4.185</v>
      </c>
      <c r="AL66" s="0" t="n">
        <v>3.914</v>
      </c>
      <c r="AM66" s="0" t="n">
        <v>0.427</v>
      </c>
      <c r="AN66" s="0" t="n">
        <v>0.432</v>
      </c>
      <c r="AO66" s="0" t="n">
        <v>2.217</v>
      </c>
      <c r="AP66" s="0" t="n">
        <v>1.487</v>
      </c>
      <c r="AQ66" s="0" t="n">
        <v>2.23</v>
      </c>
      <c r="AR66" s="0" t="n">
        <v>2.68</v>
      </c>
      <c r="AS66" s="0" t="n">
        <v>0.984</v>
      </c>
      <c r="AT66" s="0" t="n">
        <v>1.071</v>
      </c>
      <c r="AU66" s="0" t="n">
        <v>-3.829</v>
      </c>
      <c r="AV66" s="0" t="n">
        <v>3.169</v>
      </c>
      <c r="AW66" s="0" t="n">
        <v>1.804</v>
      </c>
      <c r="AX66" s="0" t="n">
        <v>-0.305</v>
      </c>
      <c r="AY66" s="0" t="n">
        <v>0.15</v>
      </c>
      <c r="AZ66" s="0" t="n">
        <v>1.326</v>
      </c>
      <c r="BA66" s="0" t="n">
        <v>1.451</v>
      </c>
      <c r="BB66" s="0" t="n">
        <v>1.115</v>
      </c>
      <c r="BC66" s="0" t="n">
        <v>0.83</v>
      </c>
      <c r="BD66" s="0" t="n">
        <v>0.656</v>
      </c>
      <c r="BE66" s="0" t="n">
        <v>2023</v>
      </c>
    </row>
    <row r="67" customFormat="false" ht="15" hidden="false" customHeight="false" outlineLevel="0" collapsed="false">
      <c r="A67" s="0" t="s">
        <v>75</v>
      </c>
      <c r="B67" s="0" t="s">
        <v>310</v>
      </c>
      <c r="C67" s="0" t="s">
        <v>446</v>
      </c>
      <c r="D67" s="0" t="s">
        <v>447</v>
      </c>
      <c r="E67" s="0" t="s">
        <v>234</v>
      </c>
      <c r="F67" s="0" t="s">
        <v>448</v>
      </c>
      <c r="G67" s="0" t="n">
        <v>0.453</v>
      </c>
      <c r="H67" s="0" t="n">
        <v>-3.754</v>
      </c>
      <c r="I67" s="0" t="n">
        <v>-8.303</v>
      </c>
      <c r="J67" s="0" t="n">
        <v>-6.222</v>
      </c>
      <c r="K67" s="0" t="n">
        <v>9.378</v>
      </c>
      <c r="L67" s="0" t="n">
        <v>6.433</v>
      </c>
      <c r="M67" s="0" t="n">
        <v>6.189</v>
      </c>
      <c r="N67" s="0" t="n">
        <v>6.66</v>
      </c>
      <c r="O67" s="0" t="n">
        <v>6.468</v>
      </c>
      <c r="P67" s="0" t="n">
        <v>4.541</v>
      </c>
      <c r="Q67" s="0" t="n">
        <v>3.595</v>
      </c>
      <c r="R67" s="0" t="n">
        <v>4.774</v>
      </c>
      <c r="S67" s="0" t="n">
        <v>4.473</v>
      </c>
      <c r="T67" s="0" t="n">
        <v>4.772</v>
      </c>
      <c r="U67" s="0" t="n">
        <v>3.508</v>
      </c>
      <c r="V67" s="0" t="n">
        <v>4.233</v>
      </c>
      <c r="W67" s="0" t="n">
        <v>4.765</v>
      </c>
      <c r="X67" s="0" t="n">
        <v>5.797</v>
      </c>
      <c r="Y67" s="0" t="n">
        <v>5.01</v>
      </c>
      <c r="Z67" s="0" t="n">
        <v>4.529</v>
      </c>
      <c r="AA67" s="0" t="n">
        <v>3.596</v>
      </c>
      <c r="AB67" s="0" t="n">
        <v>3.828</v>
      </c>
      <c r="AC67" s="0" t="n">
        <v>4.617</v>
      </c>
      <c r="AD67" s="0" t="n">
        <v>5.112</v>
      </c>
      <c r="AE67" s="0" t="n">
        <v>5.404</v>
      </c>
      <c r="AF67" s="0" t="n">
        <v>6.23</v>
      </c>
      <c r="AG67" s="0" t="n">
        <v>5.816</v>
      </c>
      <c r="AH67" s="0" t="n">
        <v>4.076</v>
      </c>
      <c r="AI67" s="0" t="n">
        <v>9.008</v>
      </c>
      <c r="AJ67" s="0" t="n">
        <v>5.683</v>
      </c>
      <c r="AK67" s="0" t="n">
        <v>7.768</v>
      </c>
      <c r="AL67" s="0" t="n">
        <v>13.949</v>
      </c>
      <c r="AM67" s="0" t="n">
        <v>8.428</v>
      </c>
      <c r="AN67" s="0" t="n">
        <v>7.242</v>
      </c>
      <c r="AO67" s="0" t="n">
        <v>2.856</v>
      </c>
      <c r="AP67" s="0" t="n">
        <v>2.121</v>
      </c>
      <c r="AQ67" s="0" t="n">
        <v>3.373</v>
      </c>
      <c r="AR67" s="0" t="n">
        <v>8.129</v>
      </c>
      <c r="AS67" s="0" t="n">
        <v>6.2</v>
      </c>
      <c r="AT67" s="0" t="n">
        <v>6.508</v>
      </c>
      <c r="AU67" s="0" t="n">
        <v>0.514</v>
      </c>
      <c r="AV67" s="0" t="n">
        <v>5.076</v>
      </c>
      <c r="AW67" s="0" t="n">
        <v>3.078</v>
      </c>
      <c r="AX67" s="0" t="n">
        <v>2.259</v>
      </c>
      <c r="AY67" s="0" t="n">
        <v>2.779</v>
      </c>
      <c r="AZ67" s="0" t="n">
        <v>4.382</v>
      </c>
      <c r="BA67" s="0" t="n">
        <v>4.945</v>
      </c>
      <c r="BB67" s="0" t="n">
        <v>5</v>
      </c>
      <c r="BC67" s="0" t="n">
        <v>5</v>
      </c>
      <c r="BD67" s="0" t="n">
        <v>5</v>
      </c>
      <c r="BE67" s="0" t="n">
        <v>2022</v>
      </c>
    </row>
    <row r="68" customFormat="false" ht="15" hidden="false" customHeight="false" outlineLevel="0" collapsed="false">
      <c r="A68" s="0" t="s">
        <v>76</v>
      </c>
      <c r="B68" s="0" t="s">
        <v>311</v>
      </c>
      <c r="C68" s="0" t="s">
        <v>446</v>
      </c>
      <c r="D68" s="0" t="s">
        <v>447</v>
      </c>
      <c r="E68" s="0" t="s">
        <v>234</v>
      </c>
      <c r="F68" s="0" t="s">
        <v>448</v>
      </c>
      <c r="G68" s="0" t="n">
        <v>0.679</v>
      </c>
      <c r="H68" s="0" t="n">
        <v>-1.556</v>
      </c>
      <c r="I68" s="0" t="n">
        <v>-1.13</v>
      </c>
      <c r="J68" s="0" t="n">
        <v>-1.078</v>
      </c>
      <c r="K68" s="0" t="n">
        <v>2.007</v>
      </c>
      <c r="L68" s="0" t="n">
        <v>2.513</v>
      </c>
      <c r="M68" s="0" t="n">
        <v>0.515</v>
      </c>
      <c r="N68" s="0" t="n">
        <v>-2.257</v>
      </c>
      <c r="O68" s="0" t="n">
        <v>4.288</v>
      </c>
      <c r="P68" s="0" t="n">
        <v>3.799</v>
      </c>
      <c r="Q68" s="0" t="s">
        <v>449</v>
      </c>
      <c r="R68" s="0" t="n">
        <v>3.102</v>
      </c>
      <c r="S68" s="0" t="n">
        <v>0.697</v>
      </c>
      <c r="T68" s="0" t="n">
        <v>-1.599</v>
      </c>
      <c r="U68" s="0" t="n">
        <v>2</v>
      </c>
      <c r="V68" s="0" t="n">
        <v>2.1</v>
      </c>
      <c r="W68" s="0" t="n">
        <v>2.862</v>
      </c>
      <c r="X68" s="0" t="n">
        <v>4.484</v>
      </c>
      <c r="Y68" s="0" t="n">
        <v>3.895</v>
      </c>
      <c r="Z68" s="0" t="n">
        <v>3.073</v>
      </c>
      <c r="AA68" s="0" t="n">
        <v>3.92</v>
      </c>
      <c r="AB68" s="0" t="n">
        <v>4.132</v>
      </c>
      <c r="AC68" s="0" t="n">
        <v>3.923</v>
      </c>
      <c r="AD68" s="0" t="n">
        <v>5.795</v>
      </c>
      <c r="AE68" s="0" t="n">
        <v>5.061</v>
      </c>
      <c r="AF68" s="0" t="n">
        <v>0.599</v>
      </c>
      <c r="AG68" s="0" t="n">
        <v>5.652</v>
      </c>
      <c r="AH68" s="0" t="n">
        <v>3.274</v>
      </c>
      <c r="AI68" s="0" t="n">
        <v>-0.335</v>
      </c>
      <c r="AJ68" s="0" t="n">
        <v>-4.301</v>
      </c>
      <c r="AK68" s="0" t="n">
        <v>-5.478</v>
      </c>
      <c r="AL68" s="0" t="n">
        <v>-10.149</v>
      </c>
      <c r="AM68" s="0" t="n">
        <v>-7.087</v>
      </c>
      <c r="AN68" s="0" t="n">
        <v>-2.516</v>
      </c>
      <c r="AO68" s="0" t="n">
        <v>0.476</v>
      </c>
      <c r="AP68" s="0" t="n">
        <v>-0.196</v>
      </c>
      <c r="AQ68" s="0" t="n">
        <v>-0.487</v>
      </c>
      <c r="AR68" s="0" t="n">
        <v>1.092</v>
      </c>
      <c r="AS68" s="0" t="n">
        <v>1.668</v>
      </c>
      <c r="AT68" s="0" t="n">
        <v>1.88</v>
      </c>
      <c r="AU68" s="0" t="n">
        <v>-9.316</v>
      </c>
      <c r="AV68" s="0" t="n">
        <v>8.38</v>
      </c>
      <c r="AW68" s="0" t="n">
        <v>5.557</v>
      </c>
      <c r="AX68" s="0" t="n">
        <v>2.011</v>
      </c>
      <c r="AY68" s="0" t="n">
        <v>2.038</v>
      </c>
      <c r="AZ68" s="0" t="n">
        <v>1.932</v>
      </c>
      <c r="BA68" s="0" t="n">
        <v>1.706</v>
      </c>
      <c r="BB68" s="0" t="n">
        <v>1.326</v>
      </c>
      <c r="BC68" s="0" t="n">
        <v>1.315</v>
      </c>
      <c r="BD68" s="0" t="n">
        <v>1.254</v>
      </c>
      <c r="BE68" s="0" t="n">
        <v>2023</v>
      </c>
    </row>
    <row r="69" customFormat="false" ht="15" hidden="false" customHeight="false" outlineLevel="0" collapsed="false">
      <c r="A69" s="0" t="s">
        <v>77</v>
      </c>
      <c r="B69" s="0" t="s">
        <v>312</v>
      </c>
      <c r="C69" s="0" t="s">
        <v>446</v>
      </c>
      <c r="D69" s="0" t="s">
        <v>447</v>
      </c>
      <c r="E69" s="0" t="s">
        <v>234</v>
      </c>
      <c r="F69" s="0" t="s">
        <v>448</v>
      </c>
      <c r="G69" s="0" t="n">
        <v>15.067</v>
      </c>
      <c r="H69" s="0" t="n">
        <v>1.375</v>
      </c>
      <c r="I69" s="0" t="n">
        <v>4.107</v>
      </c>
      <c r="J69" s="0" t="n">
        <v>3.295</v>
      </c>
      <c r="K69" s="0" t="n">
        <v>3.963</v>
      </c>
      <c r="L69" s="0" t="n">
        <v>5.988</v>
      </c>
      <c r="M69" s="0" t="n">
        <v>7.358</v>
      </c>
      <c r="N69" s="0" t="n">
        <v>9.073</v>
      </c>
      <c r="O69" s="0" t="n">
        <v>2.916</v>
      </c>
      <c r="P69" s="0" t="n">
        <v>3.758</v>
      </c>
      <c r="Q69" s="0" t="n">
        <v>4.241</v>
      </c>
      <c r="R69" s="0" t="n">
        <v>1.423</v>
      </c>
      <c r="S69" s="0" t="n">
        <v>-0.813</v>
      </c>
      <c r="T69" s="0" t="n">
        <v>-1.956</v>
      </c>
      <c r="U69" s="0" t="n">
        <v>1.838</v>
      </c>
      <c r="V69" s="0" t="n">
        <v>2.196</v>
      </c>
      <c r="W69" s="0" t="n">
        <v>4.386</v>
      </c>
      <c r="X69" s="0" t="n">
        <v>4.916</v>
      </c>
      <c r="Y69" s="0" t="n">
        <v>11.808</v>
      </c>
      <c r="Z69" s="0" t="n">
        <v>6.981</v>
      </c>
      <c r="AA69" s="0" t="n">
        <v>5.063</v>
      </c>
      <c r="AB69" s="0" t="n">
        <v>-2.024</v>
      </c>
      <c r="AC69" s="0" t="n">
        <v>3.438</v>
      </c>
      <c r="AD69" s="0" t="n">
        <v>9.464</v>
      </c>
      <c r="AE69" s="0" t="n">
        <v>-0.647</v>
      </c>
      <c r="AF69" s="0" t="n">
        <v>13.273</v>
      </c>
      <c r="AG69" s="0" t="n">
        <v>-3.993</v>
      </c>
      <c r="AH69" s="0" t="n">
        <v>6.124</v>
      </c>
      <c r="AI69" s="0" t="n">
        <v>0.948</v>
      </c>
      <c r="AJ69" s="0" t="n">
        <v>-6.613</v>
      </c>
      <c r="AK69" s="0" t="n">
        <v>-0.511</v>
      </c>
      <c r="AL69" s="0" t="n">
        <v>0.765</v>
      </c>
      <c r="AM69" s="0" t="n">
        <v>-1.155</v>
      </c>
      <c r="AN69" s="0" t="n">
        <v>2.351</v>
      </c>
      <c r="AO69" s="0" t="n">
        <v>7.342</v>
      </c>
      <c r="AP69" s="0" t="n">
        <v>6.445</v>
      </c>
      <c r="AQ69" s="0" t="n">
        <v>3.74</v>
      </c>
      <c r="AR69" s="0" t="n">
        <v>4.439</v>
      </c>
      <c r="AS69" s="0" t="n">
        <v>4.361</v>
      </c>
      <c r="AT69" s="0" t="n">
        <v>0.677</v>
      </c>
      <c r="AU69" s="0" t="n">
        <v>-13.757</v>
      </c>
      <c r="AV69" s="0" t="n">
        <v>4.687</v>
      </c>
      <c r="AW69" s="0" t="n">
        <v>7.321</v>
      </c>
      <c r="AX69" s="0" t="n">
        <v>4.791</v>
      </c>
      <c r="AY69" s="0" t="n">
        <v>4.141</v>
      </c>
      <c r="AZ69" s="0" t="n">
        <v>3.672</v>
      </c>
      <c r="BA69" s="0" t="n">
        <v>2.977</v>
      </c>
      <c r="BB69" s="0" t="n">
        <v>2.7</v>
      </c>
      <c r="BC69" s="0" t="n">
        <v>2.703</v>
      </c>
      <c r="BD69" s="0" t="n">
        <v>2.706</v>
      </c>
      <c r="BE69" s="0" t="n">
        <v>2021</v>
      </c>
    </row>
    <row r="70" customFormat="false" ht="15" hidden="false" customHeight="false" outlineLevel="0" collapsed="false">
      <c r="A70" s="0" t="s">
        <v>78</v>
      </c>
      <c r="B70" s="0" t="s">
        <v>313</v>
      </c>
      <c r="C70" s="0" t="s">
        <v>446</v>
      </c>
      <c r="D70" s="0" t="s">
        <v>447</v>
      </c>
      <c r="E70" s="0" t="s">
        <v>234</v>
      </c>
      <c r="F70" s="0" t="s">
        <v>448</v>
      </c>
      <c r="G70" s="0" t="n">
        <v>3.7</v>
      </c>
      <c r="H70" s="0" t="n">
        <v>0.644</v>
      </c>
      <c r="I70" s="0" t="n">
        <v>-3.542</v>
      </c>
      <c r="J70" s="0" t="n">
        <v>-2.528</v>
      </c>
      <c r="K70" s="0" t="n">
        <v>0.51</v>
      </c>
      <c r="L70" s="0" t="n">
        <v>-0.6</v>
      </c>
      <c r="M70" s="0" t="n">
        <v>0.1</v>
      </c>
      <c r="N70" s="0" t="n">
        <v>3.579</v>
      </c>
      <c r="O70" s="0" t="n">
        <v>3.892</v>
      </c>
      <c r="P70" s="0" t="n">
        <v>3.943</v>
      </c>
      <c r="Q70" s="0" t="n">
        <v>3.101</v>
      </c>
      <c r="R70" s="0" t="n">
        <v>3</v>
      </c>
      <c r="S70" s="0" t="n">
        <v>4.6</v>
      </c>
      <c r="T70" s="0" t="n">
        <v>3.4</v>
      </c>
      <c r="U70" s="0" t="n">
        <v>3.5</v>
      </c>
      <c r="V70" s="0" t="n">
        <v>4.4</v>
      </c>
      <c r="W70" s="0" t="n">
        <v>2.8</v>
      </c>
      <c r="X70" s="0" t="n">
        <v>4.1</v>
      </c>
      <c r="Y70" s="0" t="n">
        <v>4.6</v>
      </c>
      <c r="Z70" s="0" t="n">
        <v>3.7</v>
      </c>
      <c r="AA70" s="0" t="n">
        <v>2.5</v>
      </c>
      <c r="AB70" s="0" t="n">
        <v>3.104</v>
      </c>
      <c r="AC70" s="0" t="n">
        <v>3.839</v>
      </c>
      <c r="AD70" s="0" t="n">
        <v>2.56</v>
      </c>
      <c r="AE70" s="0" t="n">
        <v>3.138</v>
      </c>
      <c r="AF70" s="0" t="n">
        <v>3.276</v>
      </c>
      <c r="AG70" s="0" t="n">
        <v>5.351</v>
      </c>
      <c r="AH70" s="0" t="n">
        <v>6.338</v>
      </c>
      <c r="AI70" s="0" t="n">
        <v>3.294</v>
      </c>
      <c r="AJ70" s="0" t="n">
        <v>0.477</v>
      </c>
      <c r="AK70" s="0" t="n">
        <v>2.884</v>
      </c>
      <c r="AL70" s="0" t="n">
        <v>4.164</v>
      </c>
      <c r="AM70" s="0" t="n">
        <v>2.975</v>
      </c>
      <c r="AN70" s="0" t="n">
        <v>3.695</v>
      </c>
      <c r="AO70" s="0" t="n">
        <v>4.444</v>
      </c>
      <c r="AP70" s="0" t="n">
        <v>4.092</v>
      </c>
      <c r="AQ70" s="0" t="n">
        <v>2.678</v>
      </c>
      <c r="AR70" s="0" t="n">
        <v>3.08</v>
      </c>
      <c r="AS70" s="0" t="n">
        <v>3.407</v>
      </c>
      <c r="AT70" s="0" t="n">
        <v>4.018</v>
      </c>
      <c r="AU70" s="0" t="n">
        <v>-1.792</v>
      </c>
      <c r="AV70" s="0" t="n">
        <v>8.002</v>
      </c>
      <c r="AW70" s="0" t="n">
        <v>4.118</v>
      </c>
      <c r="AX70" s="0" t="n">
        <v>3.474</v>
      </c>
      <c r="AY70" s="0" t="n">
        <v>3.5</v>
      </c>
      <c r="AZ70" s="0" t="n">
        <v>3.7</v>
      </c>
      <c r="BA70" s="0" t="n">
        <v>3.71</v>
      </c>
      <c r="BB70" s="0" t="n">
        <v>3.76</v>
      </c>
      <c r="BC70" s="0" t="n">
        <v>3.86</v>
      </c>
      <c r="BD70" s="0" t="n">
        <v>3.86</v>
      </c>
      <c r="BE70" s="0" t="n">
        <v>2022</v>
      </c>
    </row>
    <row r="71" customFormat="false" ht="15" hidden="false" customHeight="false" outlineLevel="0" collapsed="false">
      <c r="A71" s="0" t="s">
        <v>79</v>
      </c>
      <c r="B71" s="0" t="s">
        <v>314</v>
      </c>
      <c r="C71" s="0" t="s">
        <v>446</v>
      </c>
      <c r="D71" s="0" t="s">
        <v>447</v>
      </c>
      <c r="E71" s="0" t="s">
        <v>234</v>
      </c>
      <c r="F71" s="0" t="s">
        <v>448</v>
      </c>
      <c r="G71" s="0" t="n">
        <v>2.601</v>
      </c>
      <c r="H71" s="0" t="n">
        <v>0.61</v>
      </c>
      <c r="I71" s="0" t="n">
        <v>1.8</v>
      </c>
      <c r="J71" s="0" t="n">
        <v>1.3</v>
      </c>
      <c r="K71" s="0" t="n">
        <v>1.4</v>
      </c>
      <c r="L71" s="0" t="n">
        <v>5</v>
      </c>
      <c r="M71" s="0" t="n">
        <v>3.114</v>
      </c>
      <c r="N71" s="0" t="n">
        <v>3.3</v>
      </c>
      <c r="O71" s="0" t="n">
        <v>6.308</v>
      </c>
      <c r="P71" s="0" t="n">
        <v>4.003</v>
      </c>
      <c r="Q71" s="0" t="n">
        <v>4.324</v>
      </c>
      <c r="R71" s="0" t="n">
        <v>2.497</v>
      </c>
      <c r="S71" s="0" t="n">
        <v>3.273</v>
      </c>
      <c r="T71" s="0" t="n">
        <v>5.048</v>
      </c>
      <c r="U71" s="0" t="n">
        <v>4.001</v>
      </c>
      <c r="V71" s="0" t="n">
        <v>4.68</v>
      </c>
      <c r="W71" s="0" t="n">
        <v>4.462</v>
      </c>
      <c r="X71" s="0" t="n">
        <v>5.182</v>
      </c>
      <c r="Y71" s="0" t="n">
        <v>3.644</v>
      </c>
      <c r="Z71" s="0" t="n">
        <v>3.812</v>
      </c>
      <c r="AA71" s="0" t="n">
        <v>2.503</v>
      </c>
      <c r="AB71" s="0" t="n">
        <v>3.658</v>
      </c>
      <c r="AC71" s="0" t="n">
        <v>5.165</v>
      </c>
      <c r="AD71" s="0" t="n">
        <v>1.249</v>
      </c>
      <c r="AE71" s="0" t="n">
        <v>2.34</v>
      </c>
      <c r="AF71" s="0" t="n">
        <v>2.997</v>
      </c>
      <c r="AG71" s="0" t="n">
        <v>2.497</v>
      </c>
      <c r="AH71" s="0" t="n">
        <v>6.512</v>
      </c>
      <c r="AI71" s="0" t="n">
        <v>4.142</v>
      </c>
      <c r="AJ71" s="0" t="n">
        <v>-1.538</v>
      </c>
      <c r="AK71" s="0" t="n">
        <v>4.219</v>
      </c>
      <c r="AL71" s="0" t="n">
        <v>5.614</v>
      </c>
      <c r="AM71" s="0" t="n">
        <v>5.913</v>
      </c>
      <c r="AN71" s="0" t="n">
        <v>3.946</v>
      </c>
      <c r="AO71" s="0" t="n">
        <v>3.697</v>
      </c>
      <c r="AP71" s="0" t="n">
        <v>3.826</v>
      </c>
      <c r="AQ71" s="0" t="n">
        <v>10.821</v>
      </c>
      <c r="AR71" s="0" t="n">
        <v>10.3</v>
      </c>
      <c r="AS71" s="0" t="n">
        <v>6.358</v>
      </c>
      <c r="AT71" s="0" t="n">
        <v>5.617</v>
      </c>
      <c r="AU71" s="0" t="n">
        <v>4.704</v>
      </c>
      <c r="AV71" s="0" t="n">
        <v>5.583</v>
      </c>
      <c r="AW71" s="0" t="n">
        <v>3.972</v>
      </c>
      <c r="AX71" s="0" t="n">
        <v>5.7</v>
      </c>
      <c r="AY71" s="0" t="n">
        <v>4.074</v>
      </c>
      <c r="AZ71" s="0" t="n">
        <v>5.6</v>
      </c>
      <c r="BA71" s="0" t="n">
        <v>5.753</v>
      </c>
      <c r="BB71" s="0" t="n">
        <v>5.573</v>
      </c>
      <c r="BC71" s="0" t="n">
        <v>5.642</v>
      </c>
      <c r="BD71" s="0" t="n">
        <v>5.64</v>
      </c>
      <c r="BE71" s="0" t="n">
        <v>2021</v>
      </c>
    </row>
    <row r="72" customFormat="false" ht="15" hidden="false" customHeight="false" outlineLevel="0" collapsed="false">
      <c r="A72" s="0" t="s">
        <v>80</v>
      </c>
      <c r="B72" s="0" t="s">
        <v>315</v>
      </c>
      <c r="C72" s="0" t="s">
        <v>446</v>
      </c>
      <c r="D72" s="0" t="s">
        <v>447</v>
      </c>
      <c r="E72" s="0" t="s">
        <v>234</v>
      </c>
      <c r="F72" s="0" t="s">
        <v>448</v>
      </c>
      <c r="G72" s="0" t="s">
        <v>445</v>
      </c>
      <c r="H72" s="0" t="n">
        <v>-0.498</v>
      </c>
      <c r="I72" s="0" t="n">
        <v>4.2</v>
      </c>
      <c r="J72" s="0" t="n">
        <v>-3.4</v>
      </c>
      <c r="K72" s="0" t="n">
        <v>5.5</v>
      </c>
      <c r="L72" s="0" t="n">
        <v>4.3</v>
      </c>
      <c r="M72" s="0" t="n">
        <v>-1</v>
      </c>
      <c r="N72" s="0" t="n">
        <v>5.6</v>
      </c>
      <c r="O72" s="0" t="n">
        <v>1.958</v>
      </c>
      <c r="P72" s="0" t="n">
        <v>2.925</v>
      </c>
      <c r="Q72" s="0" t="n">
        <v>4.58</v>
      </c>
      <c r="R72" s="0" t="n">
        <v>7.305</v>
      </c>
      <c r="S72" s="0" t="n">
        <v>3.095</v>
      </c>
      <c r="T72" s="0" t="n">
        <v>2.276</v>
      </c>
      <c r="U72" s="0" t="n">
        <v>2.963</v>
      </c>
      <c r="V72" s="0" t="n">
        <v>4.016</v>
      </c>
      <c r="W72" s="0" t="n">
        <v>3.747</v>
      </c>
      <c r="X72" s="0" t="n">
        <v>5.994</v>
      </c>
      <c r="Y72" s="0" t="n">
        <v>-22.446</v>
      </c>
      <c r="Z72" s="0" t="n">
        <v>16.815</v>
      </c>
      <c r="AA72" s="0" t="n">
        <v>1.1</v>
      </c>
      <c r="AB72" s="0" t="n">
        <v>4.786</v>
      </c>
      <c r="AC72" s="0" t="n">
        <v>3.654</v>
      </c>
      <c r="AD72" s="0" t="n">
        <v>-0.286</v>
      </c>
      <c r="AE72" s="0" t="n">
        <v>1.172</v>
      </c>
      <c r="AF72" s="0" t="n">
        <v>6.56</v>
      </c>
      <c r="AG72" s="0" t="n">
        <v>2.667</v>
      </c>
      <c r="AH72" s="0" t="n">
        <v>2.56</v>
      </c>
      <c r="AI72" s="0" t="n">
        <v>4.525</v>
      </c>
      <c r="AJ72" s="0" t="n">
        <v>2.448</v>
      </c>
      <c r="AK72" s="0" t="n">
        <v>5.605</v>
      </c>
      <c r="AL72" s="0" t="n">
        <v>8.085</v>
      </c>
      <c r="AM72" s="0" t="n">
        <v>-1.713</v>
      </c>
      <c r="AN72" s="0" t="n">
        <v>3.256</v>
      </c>
      <c r="AO72" s="0" t="n">
        <v>0.965</v>
      </c>
      <c r="AP72" s="0" t="n">
        <v>6.134</v>
      </c>
      <c r="AQ72" s="0" t="n">
        <v>5.307</v>
      </c>
      <c r="AR72" s="0" t="n">
        <v>4.789</v>
      </c>
      <c r="AS72" s="0" t="n">
        <v>3.761</v>
      </c>
      <c r="AT72" s="0" t="n">
        <v>4.5</v>
      </c>
      <c r="AU72" s="0" t="n">
        <v>1.5</v>
      </c>
      <c r="AV72" s="0" t="n">
        <v>6.4</v>
      </c>
      <c r="AW72" s="0" t="n">
        <v>4.2</v>
      </c>
      <c r="AX72" s="0" t="n">
        <v>4.2</v>
      </c>
      <c r="AY72" s="0" t="n">
        <v>5</v>
      </c>
      <c r="AZ72" s="0" t="n">
        <v>5</v>
      </c>
      <c r="BA72" s="0" t="n">
        <v>5</v>
      </c>
      <c r="BB72" s="0" t="n">
        <v>5</v>
      </c>
      <c r="BC72" s="0" t="n">
        <v>4.5</v>
      </c>
      <c r="BD72" s="0" t="n">
        <v>4.5</v>
      </c>
      <c r="BE72" s="0" t="n">
        <v>2022</v>
      </c>
    </row>
    <row r="73" customFormat="false" ht="15" hidden="false" customHeight="false" outlineLevel="0" collapsed="false">
      <c r="A73" s="0" t="s">
        <v>81</v>
      </c>
      <c r="B73" s="0" t="s">
        <v>316</v>
      </c>
      <c r="C73" s="0" t="s">
        <v>446</v>
      </c>
      <c r="D73" s="0" t="s">
        <v>447</v>
      </c>
      <c r="E73" s="0" t="s">
        <v>234</v>
      </c>
      <c r="F73" s="0" t="s">
        <v>448</v>
      </c>
      <c r="G73" s="0" t="n">
        <v>-2.076</v>
      </c>
      <c r="H73" s="0" t="n">
        <v>0.562</v>
      </c>
      <c r="I73" s="0" t="n">
        <v>-8.884</v>
      </c>
      <c r="J73" s="0" t="n">
        <v>-11.497</v>
      </c>
      <c r="K73" s="0" t="n">
        <v>2.134</v>
      </c>
      <c r="L73" s="0" t="n">
        <v>0.366</v>
      </c>
      <c r="M73" s="0" t="n">
        <v>-0.234</v>
      </c>
      <c r="N73" s="0" t="n">
        <v>-0.13</v>
      </c>
      <c r="O73" s="0" t="n">
        <v>-5.981</v>
      </c>
      <c r="P73" s="0" t="n">
        <v>-4.944</v>
      </c>
      <c r="Q73" s="0" t="n">
        <v>-3.01</v>
      </c>
      <c r="R73" s="0" t="n">
        <v>6.026</v>
      </c>
      <c r="S73" s="0" t="n">
        <v>7.758</v>
      </c>
      <c r="T73" s="0" t="n">
        <v>8.201</v>
      </c>
      <c r="U73" s="0" t="n">
        <v>8.482</v>
      </c>
      <c r="V73" s="0" t="n">
        <v>5.055</v>
      </c>
      <c r="W73" s="0" t="n">
        <v>7.956</v>
      </c>
      <c r="X73" s="0" t="n">
        <v>6.185</v>
      </c>
      <c r="Y73" s="0" t="n">
        <v>-1.707</v>
      </c>
      <c r="Z73" s="0" t="n">
        <v>2.986</v>
      </c>
      <c r="AA73" s="0" t="n">
        <v>-1.345</v>
      </c>
      <c r="AB73" s="0" t="n">
        <v>2.26</v>
      </c>
      <c r="AC73" s="0" t="n">
        <v>1.149</v>
      </c>
      <c r="AD73" s="0" t="n">
        <v>-0.652</v>
      </c>
      <c r="AE73" s="0" t="n">
        <v>1.566</v>
      </c>
      <c r="AF73" s="0" t="n">
        <v>-1.942</v>
      </c>
      <c r="AG73" s="0" t="n">
        <v>5.127</v>
      </c>
      <c r="AH73" s="0" t="n">
        <v>7.02</v>
      </c>
      <c r="AI73" s="0" t="n">
        <v>1.977</v>
      </c>
      <c r="AJ73" s="0" t="n">
        <v>3.319</v>
      </c>
      <c r="AK73" s="0" t="n">
        <v>4.371</v>
      </c>
      <c r="AL73" s="0" t="n">
        <v>5.437</v>
      </c>
      <c r="AM73" s="0" t="n">
        <v>5.039</v>
      </c>
      <c r="AN73" s="0" t="n">
        <v>3.653</v>
      </c>
      <c r="AO73" s="0" t="n">
        <v>1.686</v>
      </c>
      <c r="AP73" s="0" t="n">
        <v>0.687</v>
      </c>
      <c r="AQ73" s="0" t="n">
        <v>3.807</v>
      </c>
      <c r="AR73" s="0" t="n">
        <v>3.734</v>
      </c>
      <c r="AS73" s="0" t="n">
        <v>4.441</v>
      </c>
      <c r="AT73" s="0" t="n">
        <v>5.353</v>
      </c>
      <c r="AU73" s="0" t="n">
        <v>43.48</v>
      </c>
      <c r="AV73" s="0" t="n">
        <v>20.06</v>
      </c>
      <c r="AW73" s="0" t="n">
        <v>62.288</v>
      </c>
      <c r="AX73" s="0" t="n">
        <v>32.963</v>
      </c>
      <c r="AY73" s="0" t="n">
        <v>33.895</v>
      </c>
      <c r="AZ73" s="0" t="n">
        <v>18.716</v>
      </c>
      <c r="BA73" s="0" t="n">
        <v>21.058</v>
      </c>
      <c r="BB73" s="0" t="n">
        <v>21.055</v>
      </c>
      <c r="BC73" s="0" t="n">
        <v>13.486</v>
      </c>
      <c r="BD73" s="0" t="n">
        <v>11.93</v>
      </c>
      <c r="BE73" s="0" t="n">
        <v>2022</v>
      </c>
    </row>
    <row r="74" customFormat="false" ht="15" hidden="false" customHeight="false" outlineLevel="0" collapsed="false">
      <c r="A74" s="0" t="s">
        <v>82</v>
      </c>
      <c r="B74" s="0" t="s">
        <v>317</v>
      </c>
      <c r="C74" s="0" t="s">
        <v>446</v>
      </c>
      <c r="D74" s="0" t="s">
        <v>447</v>
      </c>
      <c r="E74" s="0" t="s">
        <v>234</v>
      </c>
      <c r="F74" s="0" t="s">
        <v>448</v>
      </c>
      <c r="G74" s="0" t="n">
        <v>7.345</v>
      </c>
      <c r="H74" s="0" t="n">
        <v>1.056</v>
      </c>
      <c r="I74" s="0" t="n">
        <v>-2.797</v>
      </c>
      <c r="J74" s="0" t="n">
        <v>-1.5</v>
      </c>
      <c r="K74" s="0" t="n">
        <v>0.201</v>
      </c>
      <c r="L74" s="0" t="n">
        <v>0.757</v>
      </c>
      <c r="M74" s="0" t="n">
        <v>0.273</v>
      </c>
      <c r="N74" s="0" t="n">
        <v>-0.432</v>
      </c>
      <c r="O74" s="0" t="n">
        <v>0.559</v>
      </c>
      <c r="P74" s="0" t="n">
        <v>-1.131</v>
      </c>
      <c r="Q74" s="0" t="n">
        <v>-0.44</v>
      </c>
      <c r="R74" s="0" t="n">
        <v>1.262</v>
      </c>
      <c r="S74" s="0" t="n">
        <v>-2.251</v>
      </c>
      <c r="T74" s="0" t="n">
        <v>-4.922</v>
      </c>
      <c r="U74" s="0" t="n">
        <v>-11.603</v>
      </c>
      <c r="V74" s="0" t="n">
        <v>9.892</v>
      </c>
      <c r="W74" s="0" t="n">
        <v>4.143</v>
      </c>
      <c r="X74" s="0" t="n">
        <v>2.705</v>
      </c>
      <c r="Y74" s="0" t="n">
        <v>2.182</v>
      </c>
      <c r="Z74" s="0" t="n">
        <v>2.71</v>
      </c>
      <c r="AA74" s="0" t="n">
        <v>0.87</v>
      </c>
      <c r="AB74" s="0" t="n">
        <v>-0.343</v>
      </c>
      <c r="AC74" s="0" t="n">
        <v>1.052</v>
      </c>
      <c r="AD74" s="0" t="n">
        <v>3.481</v>
      </c>
      <c r="AE74" s="0" t="n">
        <v>-1.318</v>
      </c>
      <c r="AF74" s="0" t="n">
        <v>3.072</v>
      </c>
      <c r="AG74" s="0" t="n">
        <v>1.769</v>
      </c>
      <c r="AH74" s="0" t="n">
        <v>4.707</v>
      </c>
      <c r="AI74" s="0" t="n">
        <v>2.658</v>
      </c>
      <c r="AJ74" s="0" t="n">
        <v>5.89</v>
      </c>
      <c r="AK74" s="0" t="n">
        <v>-5.652</v>
      </c>
      <c r="AL74" s="0" t="n">
        <v>5.098</v>
      </c>
      <c r="AM74" s="0" t="n">
        <v>0.502</v>
      </c>
      <c r="AN74" s="0" t="n">
        <v>4.325</v>
      </c>
      <c r="AO74" s="0" t="n">
        <v>1.723</v>
      </c>
      <c r="AP74" s="0" t="n">
        <v>2.563</v>
      </c>
      <c r="AQ74" s="0" t="n">
        <v>1.812</v>
      </c>
      <c r="AR74" s="0" t="n">
        <v>2.51</v>
      </c>
      <c r="AS74" s="0" t="n">
        <v>1.668</v>
      </c>
      <c r="AT74" s="0" t="n">
        <v>-1.685</v>
      </c>
      <c r="AU74" s="0" t="n">
        <v>-3.343</v>
      </c>
      <c r="AV74" s="0" t="n">
        <v>-1.798</v>
      </c>
      <c r="AW74" s="0" t="n">
        <v>-1.682</v>
      </c>
      <c r="AX74" s="0" t="n">
        <v>-1.864</v>
      </c>
      <c r="AY74" s="0" t="n">
        <v>-3</v>
      </c>
      <c r="AZ74" s="0" t="n">
        <v>1.5</v>
      </c>
      <c r="BA74" s="0" t="n">
        <v>1.5</v>
      </c>
      <c r="BB74" s="0" t="n">
        <v>1.5</v>
      </c>
      <c r="BC74" s="0" t="n">
        <v>1.5</v>
      </c>
      <c r="BD74" s="0" t="n">
        <v>1.5</v>
      </c>
      <c r="BE74" s="0" t="n">
        <v>2021</v>
      </c>
    </row>
    <row r="75" customFormat="false" ht="15" hidden="false" customHeight="false" outlineLevel="0" collapsed="false">
      <c r="A75" s="0" t="s">
        <v>83</v>
      </c>
      <c r="B75" s="0" t="s">
        <v>318</v>
      </c>
      <c r="C75" s="0" t="s">
        <v>446</v>
      </c>
      <c r="D75" s="0" t="s">
        <v>447</v>
      </c>
      <c r="E75" s="0" t="s">
        <v>234</v>
      </c>
      <c r="F75" s="0" t="s">
        <v>448</v>
      </c>
      <c r="G75" s="0" t="n">
        <v>0.599</v>
      </c>
      <c r="H75" s="0" t="n">
        <v>-1.222</v>
      </c>
      <c r="I75" s="0" t="n">
        <v>-2.075</v>
      </c>
      <c r="J75" s="0" t="n">
        <v>0.906</v>
      </c>
      <c r="K75" s="0" t="n">
        <v>6.327</v>
      </c>
      <c r="L75" s="0" t="n">
        <v>5.626</v>
      </c>
      <c r="M75" s="0" t="n">
        <v>5.331</v>
      </c>
      <c r="N75" s="0" t="n">
        <v>6.638</v>
      </c>
      <c r="O75" s="0" t="n">
        <v>1.746</v>
      </c>
      <c r="P75" s="0" t="n">
        <v>2.728</v>
      </c>
      <c r="Q75" s="0" t="n">
        <v>2.792</v>
      </c>
      <c r="R75" s="0" t="n">
        <v>-3.319</v>
      </c>
      <c r="S75" s="0" t="n">
        <v>6.074</v>
      </c>
      <c r="T75" s="0" t="n">
        <v>6.496</v>
      </c>
      <c r="U75" s="0" t="n">
        <v>0.212</v>
      </c>
      <c r="V75" s="0" t="n">
        <v>6.189</v>
      </c>
      <c r="W75" s="0" t="n">
        <v>1.871</v>
      </c>
      <c r="X75" s="0" t="n">
        <v>4.598</v>
      </c>
      <c r="Y75" s="0" t="n">
        <v>3.59</v>
      </c>
      <c r="Z75" s="0" t="n">
        <v>-0.736</v>
      </c>
      <c r="AA75" s="0" t="n">
        <v>7.291</v>
      </c>
      <c r="AB75" s="0" t="n">
        <v>2.723</v>
      </c>
      <c r="AC75" s="0" t="n">
        <v>3.754</v>
      </c>
      <c r="AD75" s="0" t="n">
        <v>4.547</v>
      </c>
      <c r="AE75" s="0" t="n">
        <v>6.232</v>
      </c>
      <c r="AF75" s="0" t="n">
        <v>6.051</v>
      </c>
      <c r="AG75" s="0" t="n">
        <v>6.567</v>
      </c>
      <c r="AH75" s="0" t="n">
        <v>6.188</v>
      </c>
      <c r="AI75" s="0" t="n">
        <v>4.232</v>
      </c>
      <c r="AJ75" s="0" t="n">
        <v>-2.432</v>
      </c>
      <c r="AK75" s="0" t="n">
        <v>3.731</v>
      </c>
      <c r="AL75" s="0" t="n">
        <v>3.836</v>
      </c>
      <c r="AM75" s="0" t="n">
        <v>4.129</v>
      </c>
      <c r="AN75" s="0" t="n">
        <v>2.792</v>
      </c>
      <c r="AO75" s="0" t="n">
        <v>3.058</v>
      </c>
      <c r="AP75" s="0" t="n">
        <v>3.84</v>
      </c>
      <c r="AQ75" s="0" t="n">
        <v>3.893</v>
      </c>
      <c r="AR75" s="0" t="n">
        <v>4.843</v>
      </c>
      <c r="AS75" s="0" t="n">
        <v>3.845</v>
      </c>
      <c r="AT75" s="0" t="n">
        <v>2.653</v>
      </c>
      <c r="AU75" s="0" t="n">
        <v>-8.965</v>
      </c>
      <c r="AV75" s="0" t="n">
        <v>12.534</v>
      </c>
      <c r="AW75" s="0" t="n">
        <v>3.998</v>
      </c>
      <c r="AX75" s="0" t="n">
        <v>3.5</v>
      </c>
      <c r="AY75" s="0" t="n">
        <v>3.6</v>
      </c>
      <c r="AZ75" s="0" t="n">
        <v>3.74</v>
      </c>
      <c r="BA75" s="0" t="n">
        <v>3.8</v>
      </c>
      <c r="BB75" s="0" t="n">
        <v>3.94</v>
      </c>
      <c r="BC75" s="0" t="n">
        <v>3.9</v>
      </c>
      <c r="BD75" s="0" t="n">
        <v>3.94</v>
      </c>
      <c r="BE75" s="0" t="n">
        <v>2022</v>
      </c>
    </row>
    <row r="76" customFormat="false" ht="15" hidden="false" customHeight="false" outlineLevel="0" collapsed="false">
      <c r="A76" s="0" t="s">
        <v>85</v>
      </c>
      <c r="B76" s="0" t="s">
        <v>319</v>
      </c>
      <c r="C76" s="0" t="s">
        <v>446</v>
      </c>
      <c r="D76" s="0" t="s">
        <v>447</v>
      </c>
      <c r="E76" s="0" t="s">
        <v>234</v>
      </c>
      <c r="F76" s="0" t="s">
        <v>448</v>
      </c>
      <c r="G76" s="0" t="n">
        <v>10.34</v>
      </c>
      <c r="H76" s="0" t="n">
        <v>9.193</v>
      </c>
      <c r="I76" s="0" t="n">
        <v>2.886</v>
      </c>
      <c r="J76" s="0" t="n">
        <v>6.015</v>
      </c>
      <c r="K76" s="0" t="n">
        <v>10.002</v>
      </c>
      <c r="L76" s="0" t="n">
        <v>0.715</v>
      </c>
      <c r="M76" s="0" t="n">
        <v>11.104</v>
      </c>
      <c r="N76" s="0" t="n">
        <v>13.396</v>
      </c>
      <c r="O76" s="0" t="n">
        <v>8.512</v>
      </c>
      <c r="P76" s="0" t="n">
        <v>2.277</v>
      </c>
      <c r="Q76" s="0" t="n">
        <v>3.831</v>
      </c>
      <c r="R76" s="0" t="n">
        <v>5.702</v>
      </c>
      <c r="S76" s="0" t="n">
        <v>6.235</v>
      </c>
      <c r="T76" s="0" t="n">
        <v>6.201</v>
      </c>
      <c r="U76" s="0" t="n">
        <v>6.036</v>
      </c>
      <c r="V76" s="0" t="n">
        <v>2.374</v>
      </c>
      <c r="W76" s="0" t="n">
        <v>4.259</v>
      </c>
      <c r="X76" s="0" t="n">
        <v>5.1</v>
      </c>
      <c r="Y76" s="0" t="n">
        <v>-5.883</v>
      </c>
      <c r="Z76" s="0" t="n">
        <v>2.507</v>
      </c>
      <c r="AA76" s="0" t="n">
        <v>7.663</v>
      </c>
      <c r="AB76" s="0" t="n">
        <v>0.561</v>
      </c>
      <c r="AC76" s="0" t="n">
        <v>1.657</v>
      </c>
      <c r="AD76" s="0" t="n">
        <v>3.056</v>
      </c>
      <c r="AE76" s="0" t="n">
        <v>8.7</v>
      </c>
      <c r="AF76" s="0" t="n">
        <v>7.388</v>
      </c>
      <c r="AG76" s="0" t="n">
        <v>7.033</v>
      </c>
      <c r="AH76" s="0" t="n">
        <v>6.465</v>
      </c>
      <c r="AI76" s="0" t="n">
        <v>2.128</v>
      </c>
      <c r="AJ76" s="0" t="n">
        <v>-2.459</v>
      </c>
      <c r="AK76" s="0" t="n">
        <v>6.768</v>
      </c>
      <c r="AL76" s="0" t="n">
        <v>4.815</v>
      </c>
      <c r="AM76" s="0" t="n">
        <v>1.7</v>
      </c>
      <c r="AN76" s="0" t="n">
        <v>3.102</v>
      </c>
      <c r="AO76" s="0" t="n">
        <v>2.762</v>
      </c>
      <c r="AP76" s="0" t="n">
        <v>2.388</v>
      </c>
      <c r="AQ76" s="0" t="n">
        <v>2.175</v>
      </c>
      <c r="AR76" s="0" t="n">
        <v>3.796</v>
      </c>
      <c r="AS76" s="0" t="n">
        <v>2.847</v>
      </c>
      <c r="AT76" s="0" t="n">
        <v>-1.672</v>
      </c>
      <c r="AU76" s="0" t="n">
        <v>-6.545</v>
      </c>
      <c r="AV76" s="0" t="n">
        <v>6.454</v>
      </c>
      <c r="AW76" s="0" t="n">
        <v>-3.681</v>
      </c>
      <c r="AX76" s="0" t="n">
        <v>3.215</v>
      </c>
      <c r="AY76" s="0" t="n">
        <v>2.879</v>
      </c>
      <c r="AZ76" s="0" t="n">
        <v>2.726</v>
      </c>
      <c r="BA76" s="0" t="n">
        <v>2.599</v>
      </c>
      <c r="BB76" s="0" t="n">
        <v>2.591</v>
      </c>
      <c r="BC76" s="0" t="n">
        <v>2.556</v>
      </c>
      <c r="BD76" s="0" t="n">
        <v>2.561</v>
      </c>
      <c r="BE76" s="0" t="n">
        <v>2023</v>
      </c>
    </row>
    <row r="77" customFormat="false" ht="15" hidden="false" customHeight="false" outlineLevel="0" collapsed="false">
      <c r="A77" s="0" t="s">
        <v>86</v>
      </c>
      <c r="B77" s="0" t="s">
        <v>320</v>
      </c>
      <c r="C77" s="0" t="s">
        <v>446</v>
      </c>
      <c r="D77" s="0" t="s">
        <v>447</v>
      </c>
      <c r="E77" s="0" t="s">
        <v>234</v>
      </c>
      <c r="F77" s="0" t="s">
        <v>448</v>
      </c>
      <c r="G77" s="0" t="n">
        <v>0.215</v>
      </c>
      <c r="H77" s="0" t="n">
        <v>2.867</v>
      </c>
      <c r="I77" s="0" t="n">
        <v>2.841</v>
      </c>
      <c r="J77" s="0" t="n">
        <v>0.723</v>
      </c>
      <c r="K77" s="0" t="n">
        <v>2.658</v>
      </c>
      <c r="L77" s="0" t="n">
        <v>-0.253</v>
      </c>
      <c r="M77" s="0" t="n">
        <v>1.535</v>
      </c>
      <c r="N77" s="0" t="n">
        <v>4.051</v>
      </c>
      <c r="O77" s="0" t="n">
        <v>-0.065</v>
      </c>
      <c r="P77" s="0" t="n">
        <v>0.736</v>
      </c>
      <c r="Q77" s="0" t="n">
        <v>-3.497</v>
      </c>
      <c r="R77" s="0" t="n">
        <v>-11.892</v>
      </c>
      <c r="S77" s="0" t="n">
        <v>-3.064</v>
      </c>
      <c r="T77" s="0" t="n">
        <v>-0.576</v>
      </c>
      <c r="U77" s="0" t="n">
        <v>2.947</v>
      </c>
      <c r="V77" s="0" t="n">
        <v>2.541</v>
      </c>
      <c r="W77" s="0" t="n">
        <v>0.082</v>
      </c>
      <c r="X77" s="0" t="n">
        <v>3.143</v>
      </c>
      <c r="Y77" s="0" t="n">
        <v>3.9</v>
      </c>
      <c r="Z77" s="0" t="n">
        <v>3.071</v>
      </c>
      <c r="AA77" s="0" t="n">
        <v>4.479</v>
      </c>
      <c r="AB77" s="0" t="n">
        <v>4.074</v>
      </c>
      <c r="AC77" s="0" t="n">
        <v>4.741</v>
      </c>
      <c r="AD77" s="0" t="n">
        <v>4.074</v>
      </c>
      <c r="AE77" s="0" t="n">
        <v>5.005</v>
      </c>
      <c r="AF77" s="0" t="n">
        <v>4.294</v>
      </c>
      <c r="AG77" s="0" t="n">
        <v>3.946</v>
      </c>
      <c r="AH77" s="0" t="n">
        <v>0.277</v>
      </c>
      <c r="AI77" s="0" t="n">
        <v>1.004</v>
      </c>
      <c r="AJ77" s="0" t="n">
        <v>-6.598</v>
      </c>
      <c r="AK77" s="0" t="n">
        <v>1.076</v>
      </c>
      <c r="AL77" s="0" t="n">
        <v>1.867</v>
      </c>
      <c r="AM77" s="0" t="n">
        <v>-1.25</v>
      </c>
      <c r="AN77" s="0" t="n">
        <v>1.803</v>
      </c>
      <c r="AO77" s="0" t="n">
        <v>4.232</v>
      </c>
      <c r="AP77" s="0" t="n">
        <v>3.707</v>
      </c>
      <c r="AQ77" s="0" t="n">
        <v>2.201</v>
      </c>
      <c r="AR77" s="0" t="n">
        <v>4.272</v>
      </c>
      <c r="AS77" s="0" t="n">
        <v>5.362</v>
      </c>
      <c r="AT77" s="0" t="n">
        <v>4.864</v>
      </c>
      <c r="AU77" s="0" t="n">
        <v>-4.536</v>
      </c>
      <c r="AV77" s="0" t="n">
        <v>7.086</v>
      </c>
      <c r="AW77" s="0" t="n">
        <v>4.555</v>
      </c>
      <c r="AX77" s="0" t="n">
        <v>-0.908</v>
      </c>
      <c r="AY77" s="0" t="n">
        <v>2.203</v>
      </c>
      <c r="AZ77" s="0" t="n">
        <v>3.345</v>
      </c>
      <c r="BA77" s="0" t="n">
        <v>2.8</v>
      </c>
      <c r="BB77" s="0" t="n">
        <v>3</v>
      </c>
      <c r="BC77" s="0" t="n">
        <v>3.2</v>
      </c>
      <c r="BD77" s="0" t="n">
        <v>3.2</v>
      </c>
      <c r="BE77" s="0" t="n">
        <v>2022</v>
      </c>
    </row>
    <row r="78" customFormat="false" ht="15" hidden="false" customHeight="false" outlineLevel="0" collapsed="false">
      <c r="A78" s="0" t="s">
        <v>87</v>
      </c>
      <c r="B78" s="0" t="s">
        <v>321</v>
      </c>
      <c r="C78" s="0" t="s">
        <v>446</v>
      </c>
      <c r="D78" s="0" t="s">
        <v>447</v>
      </c>
      <c r="E78" s="0" t="s">
        <v>234</v>
      </c>
      <c r="F78" s="0" t="s">
        <v>448</v>
      </c>
      <c r="G78" s="0" t="n">
        <v>5.738</v>
      </c>
      <c r="H78" s="0" t="n">
        <v>4.265</v>
      </c>
      <c r="I78" s="0" t="n">
        <v>2.154</v>
      </c>
      <c r="J78" s="0" t="n">
        <v>-2.151</v>
      </c>
      <c r="K78" s="0" t="n">
        <v>4.129</v>
      </c>
      <c r="L78" s="0" t="n">
        <v>3.293</v>
      </c>
      <c r="M78" s="0" t="n">
        <v>6.27</v>
      </c>
      <c r="N78" s="0" t="n">
        <v>8.546</v>
      </c>
      <c r="O78" s="0" t="n">
        <v>-0.09</v>
      </c>
      <c r="P78" s="0" t="n">
        <v>0.258</v>
      </c>
      <c r="Q78" s="0" t="n">
        <v>1.169</v>
      </c>
      <c r="R78" s="0" t="n">
        <v>-0.224</v>
      </c>
      <c r="S78" s="0" t="n">
        <v>-3.374</v>
      </c>
      <c r="T78" s="0" t="n">
        <v>1.313</v>
      </c>
      <c r="U78" s="0" t="n">
        <v>3.609</v>
      </c>
      <c r="V78" s="0" t="n">
        <v>0.117</v>
      </c>
      <c r="W78" s="0" t="n">
        <v>4.567</v>
      </c>
      <c r="X78" s="0" t="n">
        <v>5.772</v>
      </c>
      <c r="Y78" s="0" t="n">
        <v>7.363</v>
      </c>
      <c r="Z78" s="0" t="n">
        <v>4.024</v>
      </c>
      <c r="AA78" s="0" t="n">
        <v>4.985</v>
      </c>
      <c r="AB78" s="0" t="n">
        <v>4.013</v>
      </c>
      <c r="AC78" s="0" t="n">
        <v>0.56</v>
      </c>
      <c r="AD78" s="0" t="n">
        <v>2.143</v>
      </c>
      <c r="AE78" s="0" t="n">
        <v>7.802</v>
      </c>
      <c r="AF78" s="0" t="n">
        <v>6.125</v>
      </c>
      <c r="AG78" s="0" t="n">
        <v>6.317</v>
      </c>
      <c r="AH78" s="0" t="n">
        <v>8.455</v>
      </c>
      <c r="AI78" s="0" t="n">
        <v>2.21</v>
      </c>
      <c r="AJ78" s="0" t="n">
        <v>-7.664</v>
      </c>
      <c r="AK78" s="0" t="n">
        <v>-2.833</v>
      </c>
      <c r="AL78" s="0" t="n">
        <v>1.846</v>
      </c>
      <c r="AM78" s="0" t="n">
        <v>1.064</v>
      </c>
      <c r="AN78" s="0" t="n">
        <v>4.552</v>
      </c>
      <c r="AO78" s="0" t="n">
        <v>1.687</v>
      </c>
      <c r="AP78" s="0" t="n">
        <v>4.437</v>
      </c>
      <c r="AQ78" s="0" t="n">
        <v>6.304</v>
      </c>
      <c r="AR78" s="0" t="n">
        <v>4.195</v>
      </c>
      <c r="AS78" s="0" t="n">
        <v>4.889</v>
      </c>
      <c r="AT78" s="0" t="n">
        <v>1.861</v>
      </c>
      <c r="AU78" s="0" t="n">
        <v>-6.94</v>
      </c>
      <c r="AV78" s="0" t="n">
        <v>5.149</v>
      </c>
      <c r="AW78" s="0" t="n">
        <v>8.881</v>
      </c>
      <c r="AX78" s="0" t="n">
        <v>4.064</v>
      </c>
      <c r="AY78" s="0" t="n">
        <v>1.741</v>
      </c>
      <c r="AZ78" s="0" t="n">
        <v>1.996</v>
      </c>
      <c r="BA78" s="0" t="n">
        <v>2.183</v>
      </c>
      <c r="BB78" s="0" t="n">
        <v>2.321</v>
      </c>
      <c r="BC78" s="0" t="n">
        <v>2.541</v>
      </c>
      <c r="BD78" s="0" t="n">
        <v>2.481</v>
      </c>
      <c r="BE78" s="0" t="n">
        <v>2022</v>
      </c>
    </row>
    <row r="79" customFormat="false" ht="15" hidden="false" customHeight="false" outlineLevel="0" collapsed="false">
      <c r="A79" s="0" t="s">
        <v>88</v>
      </c>
      <c r="B79" s="0" t="s">
        <v>322</v>
      </c>
      <c r="C79" s="0" t="s">
        <v>446</v>
      </c>
      <c r="D79" s="0" t="s">
        <v>447</v>
      </c>
      <c r="E79" s="0" t="s">
        <v>234</v>
      </c>
      <c r="F79" s="0" t="s">
        <v>448</v>
      </c>
      <c r="G79" s="0" t="n">
        <v>6.736</v>
      </c>
      <c r="H79" s="0" t="n">
        <v>6.007</v>
      </c>
      <c r="I79" s="0" t="n">
        <v>3.475</v>
      </c>
      <c r="J79" s="0" t="n">
        <v>7.289</v>
      </c>
      <c r="K79" s="0" t="n">
        <v>3.82</v>
      </c>
      <c r="L79" s="0" t="n">
        <v>5.254</v>
      </c>
      <c r="M79" s="0" t="n">
        <v>4.777</v>
      </c>
      <c r="N79" s="0" t="n">
        <v>3.965</v>
      </c>
      <c r="O79" s="0" t="n">
        <v>9.628</v>
      </c>
      <c r="P79" s="0" t="n">
        <v>5.947</v>
      </c>
      <c r="Q79" s="0" t="n">
        <v>5.534</v>
      </c>
      <c r="R79" s="0" t="n">
        <v>1.057</v>
      </c>
      <c r="S79" s="0" t="n">
        <v>5.483</v>
      </c>
      <c r="T79" s="0" t="n">
        <v>4.751</v>
      </c>
      <c r="U79" s="0" t="n">
        <v>6.659</v>
      </c>
      <c r="V79" s="0" t="n">
        <v>7.574</v>
      </c>
      <c r="W79" s="0" t="n">
        <v>7.55</v>
      </c>
      <c r="X79" s="0" t="n">
        <v>4.05</v>
      </c>
      <c r="Y79" s="0" t="n">
        <v>6.184</v>
      </c>
      <c r="Z79" s="0" t="n">
        <v>8.846</v>
      </c>
      <c r="AA79" s="0" t="n">
        <v>3.841</v>
      </c>
      <c r="AB79" s="0" t="n">
        <v>4.824</v>
      </c>
      <c r="AC79" s="0" t="n">
        <v>3.804</v>
      </c>
      <c r="AD79" s="0" t="n">
        <v>7.86</v>
      </c>
      <c r="AE79" s="0" t="n">
        <v>7.923</v>
      </c>
      <c r="AF79" s="0" t="n">
        <v>7.923</v>
      </c>
      <c r="AG79" s="0" t="n">
        <v>8.061</v>
      </c>
      <c r="AH79" s="0" t="n">
        <v>7.661</v>
      </c>
      <c r="AI79" s="0" t="n">
        <v>3.087</v>
      </c>
      <c r="AJ79" s="0" t="n">
        <v>7.862</v>
      </c>
      <c r="AK79" s="0" t="n">
        <v>8.498</v>
      </c>
      <c r="AL79" s="0" t="n">
        <v>5.241</v>
      </c>
      <c r="AM79" s="0" t="n">
        <v>5.456</v>
      </c>
      <c r="AN79" s="0" t="n">
        <v>6.386</v>
      </c>
      <c r="AO79" s="0" t="n">
        <v>7.41</v>
      </c>
      <c r="AP79" s="0" t="n">
        <v>7.996</v>
      </c>
      <c r="AQ79" s="0" t="n">
        <v>8.256</v>
      </c>
      <c r="AR79" s="0" t="n">
        <v>6.795</v>
      </c>
      <c r="AS79" s="0" t="n">
        <v>6.454</v>
      </c>
      <c r="AT79" s="0" t="n">
        <v>3.871</v>
      </c>
      <c r="AU79" s="0" t="n">
        <v>-5.778</v>
      </c>
      <c r="AV79" s="0" t="n">
        <v>9.69</v>
      </c>
      <c r="AW79" s="0" t="n">
        <v>6.987</v>
      </c>
      <c r="AX79" s="0" t="n">
        <v>7.827</v>
      </c>
      <c r="AY79" s="0" t="n">
        <v>6.808</v>
      </c>
      <c r="AZ79" s="0" t="n">
        <v>6.458</v>
      </c>
      <c r="BA79" s="0" t="n">
        <v>6.467</v>
      </c>
      <c r="BB79" s="0" t="n">
        <v>6.477</v>
      </c>
      <c r="BC79" s="0" t="n">
        <v>6.486</v>
      </c>
      <c r="BD79" s="0" t="n">
        <v>6.495</v>
      </c>
      <c r="BE79" s="0" t="n">
        <v>2023</v>
      </c>
    </row>
    <row r="80" customFormat="false" ht="15" hidden="false" customHeight="false" outlineLevel="0" collapsed="false">
      <c r="A80" s="0" t="s">
        <v>89</v>
      </c>
      <c r="B80" s="0" t="s">
        <v>323</v>
      </c>
      <c r="C80" s="0" t="s">
        <v>446</v>
      </c>
      <c r="D80" s="0" t="s">
        <v>447</v>
      </c>
      <c r="E80" s="0" t="s">
        <v>234</v>
      </c>
      <c r="F80" s="0" t="s">
        <v>448</v>
      </c>
      <c r="G80" s="0" t="n">
        <v>9.88</v>
      </c>
      <c r="H80" s="0" t="n">
        <v>7.604</v>
      </c>
      <c r="I80" s="0" t="n">
        <v>2.246</v>
      </c>
      <c r="J80" s="0" t="n">
        <v>4.193</v>
      </c>
      <c r="K80" s="0" t="n">
        <v>7.574</v>
      </c>
      <c r="L80" s="0" t="n">
        <v>3.906</v>
      </c>
      <c r="M80" s="0" t="n">
        <v>7.189</v>
      </c>
      <c r="N80" s="0" t="n">
        <v>6.572</v>
      </c>
      <c r="O80" s="0" t="n">
        <v>6.979</v>
      </c>
      <c r="P80" s="0" t="n">
        <v>9.085</v>
      </c>
      <c r="Q80" s="0" t="n">
        <v>9.002</v>
      </c>
      <c r="R80" s="0" t="n">
        <v>8.928</v>
      </c>
      <c r="S80" s="0" t="n">
        <v>6.523</v>
      </c>
      <c r="T80" s="0" t="n">
        <v>7.956</v>
      </c>
      <c r="U80" s="0" t="n">
        <v>7.54</v>
      </c>
      <c r="V80" s="0" t="n">
        <v>8.22</v>
      </c>
      <c r="W80" s="0" t="n">
        <v>7.818</v>
      </c>
      <c r="X80" s="0" t="n">
        <v>4.7</v>
      </c>
      <c r="Y80" s="0" t="n">
        <v>-13.127</v>
      </c>
      <c r="Z80" s="0" t="n">
        <v>0.791</v>
      </c>
      <c r="AA80" s="0" t="n">
        <v>4.979</v>
      </c>
      <c r="AB80" s="0" t="n">
        <v>3.643</v>
      </c>
      <c r="AC80" s="0" t="n">
        <v>4.499</v>
      </c>
      <c r="AD80" s="0" t="n">
        <v>4.78</v>
      </c>
      <c r="AE80" s="0" t="n">
        <v>5.031</v>
      </c>
      <c r="AF80" s="0" t="n">
        <v>5.693</v>
      </c>
      <c r="AG80" s="0" t="n">
        <v>5.501</v>
      </c>
      <c r="AH80" s="0" t="n">
        <v>6.345</v>
      </c>
      <c r="AI80" s="0" t="n">
        <v>7.442</v>
      </c>
      <c r="AJ80" s="0" t="n">
        <v>4.702</v>
      </c>
      <c r="AK80" s="0" t="n">
        <v>6.378</v>
      </c>
      <c r="AL80" s="0" t="n">
        <v>6.17</v>
      </c>
      <c r="AM80" s="0" t="n">
        <v>6.03</v>
      </c>
      <c r="AN80" s="0" t="n">
        <v>5.557</v>
      </c>
      <c r="AO80" s="0" t="n">
        <v>5.007</v>
      </c>
      <c r="AP80" s="0" t="n">
        <v>4.876</v>
      </c>
      <c r="AQ80" s="0" t="n">
        <v>5.033</v>
      </c>
      <c r="AR80" s="0" t="n">
        <v>5.07</v>
      </c>
      <c r="AS80" s="0" t="n">
        <v>5.174</v>
      </c>
      <c r="AT80" s="0" t="n">
        <v>5.019</v>
      </c>
      <c r="AU80" s="0" t="n">
        <v>-2.066</v>
      </c>
      <c r="AV80" s="0" t="n">
        <v>3.703</v>
      </c>
      <c r="AW80" s="0" t="n">
        <v>5.307</v>
      </c>
      <c r="AX80" s="0" t="n">
        <v>5.048</v>
      </c>
      <c r="AY80" s="0" t="n">
        <v>4.964</v>
      </c>
      <c r="AZ80" s="0" t="n">
        <v>5.055</v>
      </c>
      <c r="BA80" s="0" t="n">
        <v>5.056</v>
      </c>
      <c r="BB80" s="0" t="n">
        <v>5.055</v>
      </c>
      <c r="BC80" s="0" t="n">
        <v>5.069</v>
      </c>
      <c r="BD80" s="0" t="n">
        <v>5.071</v>
      </c>
      <c r="BE80" s="0" t="n">
        <v>2023</v>
      </c>
    </row>
    <row r="81" customFormat="false" ht="15" hidden="false" customHeight="false" outlineLevel="0" collapsed="false">
      <c r="A81" s="0" t="s">
        <v>91</v>
      </c>
      <c r="B81" s="0" t="s">
        <v>324</v>
      </c>
      <c r="C81" s="0" t="s">
        <v>446</v>
      </c>
      <c r="D81" s="0" t="s">
        <v>447</v>
      </c>
      <c r="E81" s="0" t="s">
        <v>234</v>
      </c>
      <c r="F81" s="0" t="s">
        <v>448</v>
      </c>
      <c r="G81" s="0" t="n">
        <v>-21.6</v>
      </c>
      <c r="H81" s="0" t="n">
        <v>-5.697</v>
      </c>
      <c r="I81" s="0" t="n">
        <v>23.171</v>
      </c>
      <c r="J81" s="0" t="n">
        <v>11.087</v>
      </c>
      <c r="K81" s="0" t="n">
        <v>-7.14</v>
      </c>
      <c r="L81" s="0" t="n">
        <v>1.868</v>
      </c>
      <c r="M81" s="0" t="n">
        <v>-9.785</v>
      </c>
      <c r="N81" s="0" t="n">
        <v>-0.172</v>
      </c>
      <c r="O81" s="0" t="n">
        <v>-6.082</v>
      </c>
      <c r="P81" s="0" t="n">
        <v>6.132</v>
      </c>
      <c r="Q81" s="0" t="n">
        <v>13.595</v>
      </c>
      <c r="R81" s="0" t="n">
        <v>12.716</v>
      </c>
      <c r="S81" s="0" t="n">
        <v>3.298</v>
      </c>
      <c r="T81" s="0" t="n">
        <v>-1.471</v>
      </c>
      <c r="U81" s="0" t="n">
        <v>-1.698</v>
      </c>
      <c r="V81" s="0" t="n">
        <v>2.401</v>
      </c>
      <c r="W81" s="0" t="n">
        <v>6.351</v>
      </c>
      <c r="X81" s="0" t="n">
        <v>1.35</v>
      </c>
      <c r="Y81" s="0" t="n">
        <v>2.08</v>
      </c>
      <c r="Z81" s="0" t="n">
        <v>2.003</v>
      </c>
      <c r="AA81" s="0" t="n">
        <v>5.846</v>
      </c>
      <c r="AB81" s="0" t="n">
        <v>2.392</v>
      </c>
      <c r="AC81" s="0" t="n">
        <v>8.079</v>
      </c>
      <c r="AD81" s="0" t="n">
        <v>8.639</v>
      </c>
      <c r="AE81" s="0" t="n">
        <v>4.337</v>
      </c>
      <c r="AF81" s="0" t="n">
        <v>3.19</v>
      </c>
      <c r="AG81" s="0" t="n">
        <v>5</v>
      </c>
      <c r="AH81" s="0" t="n">
        <v>8.156</v>
      </c>
      <c r="AI81" s="0" t="n">
        <v>0.251</v>
      </c>
      <c r="AJ81" s="0" t="n">
        <v>1.007</v>
      </c>
      <c r="AK81" s="0" t="n">
        <v>5.798</v>
      </c>
      <c r="AL81" s="0" t="n">
        <v>2.646</v>
      </c>
      <c r="AM81" s="0" t="n">
        <v>-3.747</v>
      </c>
      <c r="AN81" s="0" t="n">
        <v>-1.522</v>
      </c>
      <c r="AO81" s="0" t="n">
        <v>4.985</v>
      </c>
      <c r="AP81" s="0" t="n">
        <v>-1.425</v>
      </c>
      <c r="AQ81" s="0" t="n">
        <v>8.815</v>
      </c>
      <c r="AR81" s="0" t="n">
        <v>2.759</v>
      </c>
      <c r="AS81" s="0" t="n">
        <v>-1.838</v>
      </c>
      <c r="AT81" s="0" t="n">
        <v>-3.071</v>
      </c>
      <c r="AU81" s="0" t="n">
        <v>3.33</v>
      </c>
      <c r="AV81" s="0" t="n">
        <v>4.72</v>
      </c>
      <c r="AW81" s="0" t="n">
        <v>3.777</v>
      </c>
      <c r="AX81" s="0" t="n">
        <v>4.709</v>
      </c>
      <c r="AY81" s="0" t="n">
        <v>3.326</v>
      </c>
      <c r="AZ81" s="0" t="n">
        <v>3.05</v>
      </c>
      <c r="BA81" s="0" t="n">
        <v>2.745</v>
      </c>
      <c r="BB81" s="0" t="n">
        <v>2.345</v>
      </c>
      <c r="BC81" s="0" t="n">
        <v>1.993</v>
      </c>
      <c r="BD81" s="0" t="n">
        <v>1.997</v>
      </c>
      <c r="BE81" s="0" t="n">
        <v>2023</v>
      </c>
    </row>
    <row r="82" customFormat="false" ht="15" hidden="false" customHeight="false" outlineLevel="0" collapsed="false">
      <c r="A82" s="0" t="s">
        <v>92</v>
      </c>
      <c r="B82" s="0" t="s">
        <v>325</v>
      </c>
      <c r="C82" s="0" t="s">
        <v>446</v>
      </c>
      <c r="D82" s="0" t="s">
        <v>447</v>
      </c>
      <c r="E82" s="0" t="s">
        <v>234</v>
      </c>
      <c r="F82" s="0" t="s">
        <v>448</v>
      </c>
      <c r="G82" s="0" t="s">
        <v>445</v>
      </c>
      <c r="H82" s="0" t="s">
        <v>445</v>
      </c>
      <c r="I82" s="0" t="s">
        <v>445</v>
      </c>
      <c r="J82" s="0" t="s">
        <v>445</v>
      </c>
      <c r="K82" s="0" t="s">
        <v>445</v>
      </c>
      <c r="L82" s="0" t="s">
        <v>445</v>
      </c>
      <c r="M82" s="0" t="s">
        <v>445</v>
      </c>
      <c r="N82" s="0" t="s">
        <v>445</v>
      </c>
      <c r="O82" s="0" t="s">
        <v>445</v>
      </c>
      <c r="P82" s="0" t="s">
        <v>445</v>
      </c>
      <c r="Q82" s="0" t="s">
        <v>445</v>
      </c>
      <c r="R82" s="0" t="s">
        <v>445</v>
      </c>
      <c r="S82" s="0" t="s">
        <v>445</v>
      </c>
      <c r="T82" s="0" t="s">
        <v>445</v>
      </c>
      <c r="U82" s="0" t="s">
        <v>445</v>
      </c>
      <c r="V82" s="0" t="s">
        <v>445</v>
      </c>
      <c r="W82" s="0" t="s">
        <v>445</v>
      </c>
      <c r="X82" s="0" t="s">
        <v>445</v>
      </c>
      <c r="Y82" s="0" t="s">
        <v>445</v>
      </c>
      <c r="Z82" s="0" t="n">
        <v>24.752</v>
      </c>
      <c r="AA82" s="0" t="n">
        <v>-4.341</v>
      </c>
      <c r="AB82" s="0" t="n">
        <v>-6.569</v>
      </c>
      <c r="AC82" s="0" t="n">
        <v>-7.797</v>
      </c>
      <c r="AD82" s="0" t="n">
        <v>81.787</v>
      </c>
      <c r="AE82" s="0" t="n">
        <v>53.386</v>
      </c>
      <c r="AF82" s="0" t="n">
        <v>1.675</v>
      </c>
      <c r="AG82" s="0" t="n">
        <v>5.638</v>
      </c>
      <c r="AH82" s="0" t="n">
        <v>1.889</v>
      </c>
      <c r="AI82" s="0" t="n">
        <v>8.228</v>
      </c>
      <c r="AJ82" s="0" t="n">
        <v>3.379</v>
      </c>
      <c r="AK82" s="0" t="n">
        <v>6.403</v>
      </c>
      <c r="AL82" s="0" t="n">
        <v>7.546</v>
      </c>
      <c r="AM82" s="0" t="n">
        <v>13.936</v>
      </c>
      <c r="AN82" s="0" t="n">
        <v>7.628</v>
      </c>
      <c r="AO82" s="0" t="n">
        <v>0.738</v>
      </c>
      <c r="AP82" s="0" t="n">
        <v>2.537</v>
      </c>
      <c r="AQ82" s="0" t="n">
        <v>15.199</v>
      </c>
      <c r="AR82" s="0" t="n">
        <v>-3.399</v>
      </c>
      <c r="AS82" s="0" t="n">
        <v>4.703</v>
      </c>
      <c r="AT82" s="0" t="n">
        <v>5.368</v>
      </c>
      <c r="AU82" s="0" t="n">
        <v>-12.055</v>
      </c>
      <c r="AV82" s="0" t="n">
        <v>1.58</v>
      </c>
      <c r="AW82" s="0" t="n">
        <v>6.983</v>
      </c>
      <c r="AX82" s="0" t="n">
        <v>-2.176</v>
      </c>
      <c r="AY82" s="0" t="n">
        <v>1.377</v>
      </c>
      <c r="AZ82" s="0" t="n">
        <v>5.312</v>
      </c>
      <c r="BA82" s="0" t="n">
        <v>3.766</v>
      </c>
      <c r="BB82" s="0" t="n">
        <v>3.551</v>
      </c>
      <c r="BC82" s="0" t="n">
        <v>3.556</v>
      </c>
      <c r="BD82" s="0" t="n">
        <v>3.557</v>
      </c>
      <c r="BE82" s="0" t="n">
        <v>2022</v>
      </c>
    </row>
    <row r="83" customFormat="false" ht="15" hidden="false" customHeight="false" outlineLevel="0" collapsed="false">
      <c r="A83" s="0" t="s">
        <v>93</v>
      </c>
      <c r="B83" s="0" t="s">
        <v>326</v>
      </c>
      <c r="C83" s="0" t="s">
        <v>446</v>
      </c>
      <c r="D83" s="0" t="s">
        <v>447</v>
      </c>
      <c r="E83" s="0" t="s">
        <v>234</v>
      </c>
      <c r="F83" s="0" t="s">
        <v>448</v>
      </c>
      <c r="G83" s="0" t="n">
        <v>2.898</v>
      </c>
      <c r="H83" s="0" t="n">
        <v>2.512</v>
      </c>
      <c r="I83" s="0" t="n">
        <v>1.495</v>
      </c>
      <c r="J83" s="0" t="n">
        <v>-0.729</v>
      </c>
      <c r="K83" s="0" t="n">
        <v>3.204</v>
      </c>
      <c r="L83" s="0" t="n">
        <v>1.947</v>
      </c>
      <c r="M83" s="0" t="n">
        <v>0.424</v>
      </c>
      <c r="N83" s="0" t="n">
        <v>3.641</v>
      </c>
      <c r="O83" s="0" t="n">
        <v>2.998</v>
      </c>
      <c r="P83" s="0" t="n">
        <v>5.614</v>
      </c>
      <c r="Q83" s="0" t="n">
        <v>7.711</v>
      </c>
      <c r="R83" s="0" t="n">
        <v>1.642</v>
      </c>
      <c r="S83" s="0" t="n">
        <v>3.579</v>
      </c>
      <c r="T83" s="0" t="n">
        <v>2.314</v>
      </c>
      <c r="U83" s="0" t="n">
        <v>5.894</v>
      </c>
      <c r="V83" s="0" t="n">
        <v>9.593</v>
      </c>
      <c r="W83" s="0" t="n">
        <v>9.092</v>
      </c>
      <c r="X83" s="0" t="n">
        <v>10.747</v>
      </c>
      <c r="Y83" s="0" t="n">
        <v>8.765</v>
      </c>
      <c r="Z83" s="0" t="n">
        <v>10.53</v>
      </c>
      <c r="AA83" s="0" t="n">
        <v>9.404</v>
      </c>
      <c r="AB83" s="0" t="n">
        <v>5.306</v>
      </c>
      <c r="AC83" s="0" t="n">
        <v>5.899</v>
      </c>
      <c r="AD83" s="0" t="n">
        <v>3.014</v>
      </c>
      <c r="AE83" s="0" t="n">
        <v>6.789</v>
      </c>
      <c r="AF83" s="0" t="n">
        <v>5.739</v>
      </c>
      <c r="AG83" s="0" t="n">
        <v>4.988</v>
      </c>
      <c r="AH83" s="0" t="n">
        <v>5.311</v>
      </c>
      <c r="AI83" s="0" t="n">
        <v>-4.484</v>
      </c>
      <c r="AJ83" s="0" t="n">
        <v>-5.095</v>
      </c>
      <c r="AK83" s="0" t="n">
        <v>1.682</v>
      </c>
      <c r="AL83" s="0" t="n">
        <v>1.281</v>
      </c>
      <c r="AM83" s="0" t="n">
        <v>-0.129</v>
      </c>
      <c r="AN83" s="0" t="n">
        <v>1.175</v>
      </c>
      <c r="AO83" s="0" t="n">
        <v>8.829</v>
      </c>
      <c r="AP83" s="0" t="n">
        <v>24.475</v>
      </c>
      <c r="AQ83" s="0" t="n">
        <v>1.766</v>
      </c>
      <c r="AR83" s="0" t="n">
        <v>9.311</v>
      </c>
      <c r="AS83" s="0" t="n">
        <v>8.471</v>
      </c>
      <c r="AT83" s="0" t="n">
        <v>5.298</v>
      </c>
      <c r="AU83" s="0" t="n">
        <v>6.617</v>
      </c>
      <c r="AV83" s="0" t="n">
        <v>15.125</v>
      </c>
      <c r="AW83" s="0" t="n">
        <v>9.433</v>
      </c>
      <c r="AX83" s="0" t="n">
        <v>-3.199</v>
      </c>
      <c r="AY83" s="0" t="n">
        <v>1.466</v>
      </c>
      <c r="AZ83" s="0" t="n">
        <v>2.453</v>
      </c>
      <c r="BA83" s="0" t="n">
        <v>2.507</v>
      </c>
      <c r="BB83" s="0" t="n">
        <v>2.513</v>
      </c>
      <c r="BC83" s="0" t="n">
        <v>2.517</v>
      </c>
      <c r="BD83" s="0" t="n">
        <v>2.522</v>
      </c>
      <c r="BE83" s="0" t="n">
        <v>2023</v>
      </c>
    </row>
    <row r="84" customFormat="false" ht="15" hidden="false" customHeight="false" outlineLevel="0" collapsed="false">
      <c r="A84" s="0" t="s">
        <v>94</v>
      </c>
      <c r="B84" s="0" t="s">
        <v>327</v>
      </c>
      <c r="C84" s="0" t="s">
        <v>446</v>
      </c>
      <c r="D84" s="0" t="s">
        <v>447</v>
      </c>
      <c r="E84" s="0" t="s">
        <v>234</v>
      </c>
      <c r="F84" s="0" t="s">
        <v>448</v>
      </c>
      <c r="G84" s="0" t="n">
        <v>3.568</v>
      </c>
      <c r="H84" s="0" t="n">
        <v>4.723</v>
      </c>
      <c r="I84" s="0" t="n">
        <v>1.424</v>
      </c>
      <c r="J84" s="0" t="n">
        <v>2.586</v>
      </c>
      <c r="K84" s="0" t="n">
        <v>2.21</v>
      </c>
      <c r="L84" s="0" t="n">
        <v>4.451</v>
      </c>
      <c r="M84" s="0" t="n">
        <v>3.551</v>
      </c>
      <c r="N84" s="0" t="n">
        <v>7.49</v>
      </c>
      <c r="O84" s="0" t="n">
        <v>3.564</v>
      </c>
      <c r="P84" s="0" t="n">
        <v>1.419</v>
      </c>
      <c r="Q84" s="0" t="n">
        <v>6.633</v>
      </c>
      <c r="R84" s="0" t="n">
        <v>4.618</v>
      </c>
      <c r="S84" s="0" t="n">
        <v>7.155</v>
      </c>
      <c r="T84" s="0" t="n">
        <v>3.771</v>
      </c>
      <c r="U84" s="0" t="n">
        <v>7.011</v>
      </c>
      <c r="V84" s="0" t="n">
        <v>9.654</v>
      </c>
      <c r="W84" s="0" t="n">
        <v>5.87</v>
      </c>
      <c r="X84" s="0" t="n">
        <v>3.755</v>
      </c>
      <c r="Y84" s="0" t="n">
        <v>4.064</v>
      </c>
      <c r="Z84" s="0" t="n">
        <v>3.323</v>
      </c>
      <c r="AA84" s="0" t="n">
        <v>8.626</v>
      </c>
      <c r="AB84" s="0" t="n">
        <v>0.171</v>
      </c>
      <c r="AC84" s="0" t="n">
        <v>-0.121</v>
      </c>
      <c r="AD84" s="0" t="n">
        <v>1.465</v>
      </c>
      <c r="AE84" s="0" t="n">
        <v>4.68</v>
      </c>
      <c r="AF84" s="0" t="n">
        <v>4.215</v>
      </c>
      <c r="AG84" s="0" t="n">
        <v>5.581</v>
      </c>
      <c r="AH84" s="0" t="n">
        <v>6.023</v>
      </c>
      <c r="AI84" s="0" t="n">
        <v>3.286</v>
      </c>
      <c r="AJ84" s="0" t="n">
        <v>1.108</v>
      </c>
      <c r="AK84" s="0" t="n">
        <v>5.633</v>
      </c>
      <c r="AL84" s="0" t="n">
        <v>5.563</v>
      </c>
      <c r="AM84" s="0" t="n">
        <v>2.541</v>
      </c>
      <c r="AN84" s="0" t="n">
        <v>4.231</v>
      </c>
      <c r="AO84" s="0" t="n">
        <v>3.885</v>
      </c>
      <c r="AP84" s="0" t="n">
        <v>2.314</v>
      </c>
      <c r="AQ84" s="0" t="n">
        <v>4.367</v>
      </c>
      <c r="AR84" s="0" t="n">
        <v>4.273</v>
      </c>
      <c r="AS84" s="0" t="n">
        <v>4.075</v>
      </c>
      <c r="AT84" s="0" t="n">
        <v>3.785</v>
      </c>
      <c r="AU84" s="0" t="n">
        <v>-1.465</v>
      </c>
      <c r="AV84" s="0" t="n">
        <v>9.344</v>
      </c>
      <c r="AW84" s="0" t="n">
        <v>6.47</v>
      </c>
      <c r="AX84" s="0" t="n">
        <v>2.003</v>
      </c>
      <c r="AY84" s="0" t="n">
        <v>1.609</v>
      </c>
      <c r="AZ84" s="0" t="n">
        <v>5.435</v>
      </c>
      <c r="BA84" s="0" t="n">
        <v>3.1</v>
      </c>
      <c r="BB84" s="0" t="n">
        <v>3.405</v>
      </c>
      <c r="BC84" s="0" t="n">
        <v>3.562</v>
      </c>
      <c r="BD84" s="0" t="n">
        <v>3.559</v>
      </c>
      <c r="BE84" s="0" t="n">
        <v>2023</v>
      </c>
    </row>
    <row r="85" customFormat="false" ht="15" hidden="false" customHeight="false" outlineLevel="0" collapsed="false">
      <c r="A85" s="0" t="s">
        <v>95</v>
      </c>
      <c r="B85" s="0" t="s">
        <v>328</v>
      </c>
      <c r="C85" s="0" t="s">
        <v>446</v>
      </c>
      <c r="D85" s="0" t="s">
        <v>447</v>
      </c>
      <c r="E85" s="0" t="s">
        <v>234</v>
      </c>
      <c r="F85" s="0" t="s">
        <v>448</v>
      </c>
      <c r="G85" s="0" t="n">
        <v>3.099</v>
      </c>
      <c r="H85" s="0" t="n">
        <v>-1.234</v>
      </c>
      <c r="I85" s="0" t="n">
        <v>0.414</v>
      </c>
      <c r="J85" s="0" t="n">
        <v>1.169</v>
      </c>
      <c r="K85" s="0" t="n">
        <v>3.226</v>
      </c>
      <c r="L85" s="0" t="n">
        <v>2.798</v>
      </c>
      <c r="M85" s="0" t="n">
        <v>2.86</v>
      </c>
      <c r="N85" s="0" t="n">
        <v>3.192</v>
      </c>
      <c r="O85" s="0" t="n">
        <v>4.194</v>
      </c>
      <c r="P85" s="0" t="n">
        <v>3.389</v>
      </c>
      <c r="Q85" s="0" t="n">
        <v>2.053</v>
      </c>
      <c r="R85" s="0" t="n">
        <v>1.435</v>
      </c>
      <c r="S85" s="0" t="n">
        <v>0.834</v>
      </c>
      <c r="T85" s="0" t="n">
        <v>-0.853</v>
      </c>
      <c r="U85" s="0" t="n">
        <v>2.151</v>
      </c>
      <c r="V85" s="0" t="n">
        <v>2.887</v>
      </c>
      <c r="W85" s="0" t="n">
        <v>1.197</v>
      </c>
      <c r="X85" s="0" t="n">
        <v>1.83</v>
      </c>
      <c r="Y85" s="0" t="n">
        <v>1.811</v>
      </c>
      <c r="Z85" s="0" t="n">
        <v>1.626</v>
      </c>
      <c r="AA85" s="0" t="n">
        <v>3.787</v>
      </c>
      <c r="AB85" s="0" t="n">
        <v>1.951</v>
      </c>
      <c r="AC85" s="0" t="n">
        <v>0.254</v>
      </c>
      <c r="AD85" s="0" t="n">
        <v>0.139</v>
      </c>
      <c r="AE85" s="0" t="n">
        <v>1.424</v>
      </c>
      <c r="AF85" s="0" t="n">
        <v>0.818</v>
      </c>
      <c r="AG85" s="0" t="n">
        <v>1.791</v>
      </c>
      <c r="AH85" s="0" t="n">
        <v>1.487</v>
      </c>
      <c r="AI85" s="0" t="n">
        <v>-0.962</v>
      </c>
      <c r="AJ85" s="0" t="n">
        <v>-5.281</v>
      </c>
      <c r="AK85" s="0" t="n">
        <v>1.713</v>
      </c>
      <c r="AL85" s="0" t="n">
        <v>0.707</v>
      </c>
      <c r="AM85" s="0" t="n">
        <v>-2.981</v>
      </c>
      <c r="AN85" s="0" t="n">
        <v>-1.841</v>
      </c>
      <c r="AO85" s="0" t="n">
        <v>-0.005</v>
      </c>
      <c r="AP85" s="0" t="n">
        <v>0.778</v>
      </c>
      <c r="AQ85" s="0" t="n">
        <v>1.293</v>
      </c>
      <c r="AR85" s="0" t="n">
        <v>1.668</v>
      </c>
      <c r="AS85" s="0" t="n">
        <v>0.926</v>
      </c>
      <c r="AT85" s="0" t="n">
        <v>0.483</v>
      </c>
      <c r="AU85" s="0" t="n">
        <v>-8.974</v>
      </c>
      <c r="AV85" s="0" t="n">
        <v>8.31</v>
      </c>
      <c r="AW85" s="0" t="n">
        <v>3.986</v>
      </c>
      <c r="AX85" s="0" t="n">
        <v>0.921</v>
      </c>
      <c r="AY85" s="0" t="n">
        <v>0.709</v>
      </c>
      <c r="AZ85" s="0" t="n">
        <v>0.714</v>
      </c>
      <c r="BA85" s="0" t="n">
        <v>0.17</v>
      </c>
      <c r="BB85" s="0" t="n">
        <v>0.32</v>
      </c>
      <c r="BC85" s="0" t="n">
        <v>0.752</v>
      </c>
      <c r="BD85" s="0" t="n">
        <v>0.834</v>
      </c>
      <c r="BE85" s="0" t="n">
        <v>2023</v>
      </c>
    </row>
    <row r="86" customFormat="false" ht="15" hidden="false" customHeight="false" outlineLevel="0" collapsed="false">
      <c r="A86" s="0" t="s">
        <v>96</v>
      </c>
      <c r="B86" s="0" t="s">
        <v>329</v>
      </c>
      <c r="C86" s="0" t="s">
        <v>446</v>
      </c>
      <c r="D86" s="0" t="s">
        <v>447</v>
      </c>
      <c r="E86" s="0" t="s">
        <v>234</v>
      </c>
      <c r="F86" s="0" t="s">
        <v>448</v>
      </c>
      <c r="G86" s="0" t="n">
        <v>-4.041</v>
      </c>
      <c r="H86" s="0" t="n">
        <v>4.42</v>
      </c>
      <c r="I86" s="0" t="n">
        <v>3.08</v>
      </c>
      <c r="J86" s="0" t="n">
        <v>4.153</v>
      </c>
      <c r="K86" s="0" t="n">
        <v>0.95</v>
      </c>
      <c r="L86" s="0" t="n">
        <v>-0.9</v>
      </c>
      <c r="M86" s="0" t="n">
        <v>7</v>
      </c>
      <c r="N86" s="0" t="n">
        <v>7.7</v>
      </c>
      <c r="O86" s="0" t="n">
        <v>-3.993</v>
      </c>
      <c r="P86" s="0" t="n">
        <v>4.7</v>
      </c>
      <c r="Q86" s="0" t="n">
        <v>4.875</v>
      </c>
      <c r="R86" s="0" t="n">
        <v>0.834</v>
      </c>
      <c r="S86" s="0" t="n">
        <v>2.778</v>
      </c>
      <c r="T86" s="0" t="n">
        <v>2.211</v>
      </c>
      <c r="U86" s="0" t="n">
        <v>1.875</v>
      </c>
      <c r="V86" s="0" t="n">
        <v>2.521</v>
      </c>
      <c r="W86" s="0" t="n">
        <v>0.236</v>
      </c>
      <c r="X86" s="0" t="n">
        <v>-1.641</v>
      </c>
      <c r="Y86" s="0" t="n">
        <v>-1.21</v>
      </c>
      <c r="Z86" s="0" t="n">
        <v>0.981</v>
      </c>
      <c r="AA86" s="0" t="n">
        <v>0.776</v>
      </c>
      <c r="AB86" s="0" t="n">
        <v>1.281</v>
      </c>
      <c r="AC86" s="0" t="n">
        <v>0.675</v>
      </c>
      <c r="AD86" s="0" t="n">
        <v>3.667</v>
      </c>
      <c r="AE86" s="0" t="n">
        <v>1.324</v>
      </c>
      <c r="AF86" s="0" t="n">
        <v>0.894</v>
      </c>
      <c r="AG86" s="0" t="n">
        <v>2.899</v>
      </c>
      <c r="AH86" s="0" t="n">
        <v>1.444</v>
      </c>
      <c r="AI86" s="0" t="n">
        <v>-0.818</v>
      </c>
      <c r="AJ86" s="0" t="n">
        <v>-3.411</v>
      </c>
      <c r="AK86" s="0" t="n">
        <v>-1.435</v>
      </c>
      <c r="AL86" s="0" t="n">
        <v>1.426</v>
      </c>
      <c r="AM86" s="0" t="n">
        <v>-0.501</v>
      </c>
      <c r="AN86" s="0" t="n">
        <v>0.224</v>
      </c>
      <c r="AO86" s="0" t="n">
        <v>0.575</v>
      </c>
      <c r="AP86" s="0" t="n">
        <v>0.869</v>
      </c>
      <c r="AQ86" s="0" t="n">
        <v>1.498</v>
      </c>
      <c r="AR86" s="0" t="n">
        <v>0.679</v>
      </c>
      <c r="AS86" s="0" t="n">
        <v>1.827</v>
      </c>
      <c r="AT86" s="0" t="n">
        <v>0.97</v>
      </c>
      <c r="AU86" s="0" t="n">
        <v>-9.92</v>
      </c>
      <c r="AV86" s="0" t="n">
        <v>4.601</v>
      </c>
      <c r="AW86" s="0" t="n">
        <v>5.222</v>
      </c>
      <c r="AX86" s="0" t="n">
        <v>2.2</v>
      </c>
      <c r="AY86" s="0" t="n">
        <v>1.8</v>
      </c>
      <c r="AZ86" s="0" t="n">
        <v>1.7</v>
      </c>
      <c r="BA86" s="0" t="n">
        <v>1.6</v>
      </c>
      <c r="BB86" s="0" t="n">
        <v>1.6</v>
      </c>
      <c r="BC86" s="0" t="n">
        <v>1.6</v>
      </c>
      <c r="BD86" s="0" t="n">
        <v>1.6</v>
      </c>
      <c r="BE86" s="0" t="n">
        <v>2022</v>
      </c>
    </row>
    <row r="87" customFormat="false" ht="15" hidden="false" customHeight="false" outlineLevel="0" collapsed="false">
      <c r="A87" s="0" t="s">
        <v>97</v>
      </c>
      <c r="B87" s="0" t="s">
        <v>330</v>
      </c>
      <c r="C87" s="0" t="s">
        <v>446</v>
      </c>
      <c r="D87" s="0" t="s">
        <v>447</v>
      </c>
      <c r="E87" s="0" t="s">
        <v>234</v>
      </c>
      <c r="F87" s="0" t="s">
        <v>448</v>
      </c>
      <c r="G87" s="0" t="n">
        <v>3.181</v>
      </c>
      <c r="H87" s="0" t="n">
        <v>4.261</v>
      </c>
      <c r="I87" s="0" t="n">
        <v>3.28</v>
      </c>
      <c r="J87" s="0" t="n">
        <v>3.63</v>
      </c>
      <c r="K87" s="0" t="n">
        <v>4.411</v>
      </c>
      <c r="L87" s="0" t="n">
        <v>5.16</v>
      </c>
      <c r="M87" s="0" t="n">
        <v>3.294</v>
      </c>
      <c r="N87" s="0" t="n">
        <v>4.649</v>
      </c>
      <c r="O87" s="0" t="n">
        <v>6.662</v>
      </c>
      <c r="P87" s="0" t="n">
        <v>4.926</v>
      </c>
      <c r="Q87" s="0" t="n">
        <v>4.841</v>
      </c>
      <c r="R87" s="0" t="n">
        <v>3.523</v>
      </c>
      <c r="S87" s="0" t="n">
        <v>0.901</v>
      </c>
      <c r="T87" s="0" t="n">
        <v>-0.459</v>
      </c>
      <c r="U87" s="0" t="n">
        <v>1.083</v>
      </c>
      <c r="V87" s="0" t="n">
        <v>2.631</v>
      </c>
      <c r="W87" s="0" t="n">
        <v>3.134</v>
      </c>
      <c r="X87" s="0" t="n">
        <v>0.981</v>
      </c>
      <c r="Y87" s="0" t="n">
        <v>-1.27</v>
      </c>
      <c r="Z87" s="0" t="n">
        <v>-0.334</v>
      </c>
      <c r="AA87" s="0" t="n">
        <v>2.765</v>
      </c>
      <c r="AB87" s="0" t="n">
        <v>0.386</v>
      </c>
      <c r="AC87" s="0" t="n">
        <v>0.042</v>
      </c>
      <c r="AD87" s="0" t="n">
        <v>1.535</v>
      </c>
      <c r="AE87" s="0" t="n">
        <v>2.186</v>
      </c>
      <c r="AF87" s="0" t="n">
        <v>1.804</v>
      </c>
      <c r="AG87" s="0" t="n">
        <v>1.372</v>
      </c>
      <c r="AH87" s="0" t="n">
        <v>1.484</v>
      </c>
      <c r="AI87" s="0" t="n">
        <v>-1.224</v>
      </c>
      <c r="AJ87" s="0" t="n">
        <v>-5.693</v>
      </c>
      <c r="AK87" s="0" t="n">
        <v>4.098</v>
      </c>
      <c r="AL87" s="0" t="n">
        <v>0.024</v>
      </c>
      <c r="AM87" s="0" t="n">
        <v>1.375</v>
      </c>
      <c r="AN87" s="0" t="n">
        <v>2.005</v>
      </c>
      <c r="AO87" s="0" t="n">
        <v>0.296</v>
      </c>
      <c r="AP87" s="0" t="n">
        <v>1.561</v>
      </c>
      <c r="AQ87" s="0" t="n">
        <v>0.754</v>
      </c>
      <c r="AR87" s="0" t="n">
        <v>1.675</v>
      </c>
      <c r="AS87" s="0" t="n">
        <v>0.643</v>
      </c>
      <c r="AT87" s="0" t="n">
        <v>-0.402</v>
      </c>
      <c r="AU87" s="0" t="n">
        <v>-4.147</v>
      </c>
      <c r="AV87" s="0" t="n">
        <v>2.559</v>
      </c>
      <c r="AW87" s="0" t="n">
        <v>0.957</v>
      </c>
      <c r="AX87" s="0" t="n">
        <v>1.923</v>
      </c>
      <c r="AY87" s="0" t="n">
        <v>0.855</v>
      </c>
      <c r="AZ87" s="0" t="n">
        <v>1.007</v>
      </c>
      <c r="BA87" s="0" t="n">
        <v>0.799</v>
      </c>
      <c r="BB87" s="0" t="n">
        <v>0.594</v>
      </c>
      <c r="BC87" s="0" t="n">
        <v>0.575</v>
      </c>
      <c r="BD87" s="0" t="n">
        <v>0.446</v>
      </c>
      <c r="BE87" s="0" t="n">
        <v>2023</v>
      </c>
    </row>
    <row r="88" customFormat="false" ht="15" hidden="false" customHeight="false" outlineLevel="0" collapsed="false">
      <c r="A88" s="0" t="s">
        <v>98</v>
      </c>
      <c r="B88" s="0" t="s">
        <v>331</v>
      </c>
      <c r="C88" s="0" t="s">
        <v>446</v>
      </c>
      <c r="D88" s="0" t="s">
        <v>447</v>
      </c>
      <c r="E88" s="0" t="s">
        <v>234</v>
      </c>
      <c r="F88" s="0" t="s">
        <v>448</v>
      </c>
      <c r="G88" s="0" t="n">
        <v>11.069</v>
      </c>
      <c r="H88" s="0" t="n">
        <v>14.973</v>
      </c>
      <c r="I88" s="0" t="n">
        <v>5.846</v>
      </c>
      <c r="J88" s="0" t="n">
        <v>1.366</v>
      </c>
      <c r="K88" s="0" t="n">
        <v>5.478</v>
      </c>
      <c r="L88" s="0" t="n">
        <v>-1.088</v>
      </c>
      <c r="M88" s="0" t="n">
        <v>5.934</v>
      </c>
      <c r="N88" s="0" t="n">
        <v>2.71</v>
      </c>
      <c r="O88" s="0" t="n">
        <v>2.891</v>
      </c>
      <c r="P88" s="0" t="n">
        <v>-10.661</v>
      </c>
      <c r="Q88" s="0" t="n">
        <v>-1.604</v>
      </c>
      <c r="R88" s="0" t="n">
        <v>-5.65</v>
      </c>
      <c r="S88" s="0" t="n">
        <v>16.856</v>
      </c>
      <c r="T88" s="0" t="n">
        <v>4.36</v>
      </c>
      <c r="U88" s="0" t="n">
        <v>5.002</v>
      </c>
      <c r="V88" s="0" t="n">
        <v>5.951</v>
      </c>
      <c r="W88" s="0" t="n">
        <v>1.913</v>
      </c>
      <c r="X88" s="0" t="n">
        <v>3.741</v>
      </c>
      <c r="Y88" s="0" t="n">
        <v>3.206</v>
      </c>
      <c r="Z88" s="0" t="n">
        <v>3.237</v>
      </c>
      <c r="AA88" s="0" t="n">
        <v>4.2</v>
      </c>
      <c r="AB88" s="0" t="n">
        <v>4.987</v>
      </c>
      <c r="AC88" s="0" t="n">
        <v>6.584</v>
      </c>
      <c r="AD88" s="0" t="n">
        <v>3.98</v>
      </c>
      <c r="AE88" s="0" t="n">
        <v>8.257</v>
      </c>
      <c r="AF88" s="0" t="n">
        <v>8.822</v>
      </c>
      <c r="AG88" s="0" t="n">
        <v>8.515</v>
      </c>
      <c r="AH88" s="0" t="n">
        <v>8.373</v>
      </c>
      <c r="AI88" s="0" t="n">
        <v>7.383</v>
      </c>
      <c r="AJ88" s="0" t="n">
        <v>5.024</v>
      </c>
      <c r="AK88" s="0" t="n">
        <v>2.315</v>
      </c>
      <c r="AL88" s="0" t="n">
        <v>2.737</v>
      </c>
      <c r="AM88" s="0" t="n">
        <v>2.429</v>
      </c>
      <c r="AN88" s="0" t="n">
        <v>2.61</v>
      </c>
      <c r="AO88" s="0" t="n">
        <v>3.384</v>
      </c>
      <c r="AP88" s="0" t="n">
        <v>2.497</v>
      </c>
      <c r="AQ88" s="0" t="n">
        <v>1.994</v>
      </c>
      <c r="AR88" s="0" t="n">
        <v>2.474</v>
      </c>
      <c r="AS88" s="0" t="n">
        <v>1.919</v>
      </c>
      <c r="AT88" s="0" t="n">
        <v>1.751</v>
      </c>
      <c r="AU88" s="0" t="n">
        <v>-1.103</v>
      </c>
      <c r="AV88" s="0" t="n">
        <v>3.656</v>
      </c>
      <c r="AW88" s="0" t="n">
        <v>2.428</v>
      </c>
      <c r="AX88" s="0" t="n">
        <v>2.6</v>
      </c>
      <c r="AY88" s="0" t="n">
        <v>2.6</v>
      </c>
      <c r="AZ88" s="0" t="n">
        <v>3</v>
      </c>
      <c r="BA88" s="0" t="n">
        <v>3</v>
      </c>
      <c r="BB88" s="0" t="n">
        <v>3</v>
      </c>
      <c r="BC88" s="0" t="n">
        <v>3</v>
      </c>
      <c r="BD88" s="0" t="n">
        <v>3</v>
      </c>
      <c r="BE88" s="0" t="n">
        <v>2022</v>
      </c>
    </row>
    <row r="89" customFormat="false" ht="15" hidden="false" customHeight="false" outlineLevel="0" collapsed="false">
      <c r="A89" s="0" t="s">
        <v>99</v>
      </c>
      <c r="B89" s="0" t="s">
        <v>332</v>
      </c>
      <c r="C89" s="0" t="s">
        <v>446</v>
      </c>
      <c r="D89" s="0" t="s">
        <v>447</v>
      </c>
      <c r="E89" s="0" t="s">
        <v>234</v>
      </c>
      <c r="F89" s="0" t="s">
        <v>448</v>
      </c>
      <c r="G89" s="0" t="s">
        <v>445</v>
      </c>
      <c r="H89" s="0" t="s">
        <v>445</v>
      </c>
      <c r="I89" s="0" t="s">
        <v>445</v>
      </c>
      <c r="J89" s="0" t="s">
        <v>445</v>
      </c>
      <c r="K89" s="0" t="s">
        <v>445</v>
      </c>
      <c r="L89" s="0" t="s">
        <v>445</v>
      </c>
      <c r="M89" s="0" t="s">
        <v>445</v>
      </c>
      <c r="N89" s="0" t="s">
        <v>445</v>
      </c>
      <c r="O89" s="0" t="s">
        <v>445</v>
      </c>
      <c r="P89" s="0" t="s">
        <v>445</v>
      </c>
      <c r="Q89" s="0" t="s">
        <v>445</v>
      </c>
      <c r="R89" s="0" t="s">
        <v>445</v>
      </c>
      <c r="S89" s="0" t="s">
        <v>445</v>
      </c>
      <c r="T89" s="0" t="n">
        <v>-9.2</v>
      </c>
      <c r="U89" s="0" t="n">
        <v>-12.58</v>
      </c>
      <c r="V89" s="0" t="n">
        <v>-8.2</v>
      </c>
      <c r="W89" s="0" t="n">
        <v>0.5</v>
      </c>
      <c r="X89" s="0" t="n">
        <v>1.7</v>
      </c>
      <c r="Y89" s="0" t="n">
        <v>-1.9</v>
      </c>
      <c r="Z89" s="0" t="n">
        <v>2.7</v>
      </c>
      <c r="AA89" s="0" t="n">
        <v>9.8</v>
      </c>
      <c r="AB89" s="0" t="n">
        <v>13.499</v>
      </c>
      <c r="AC89" s="0" t="n">
        <v>9.799</v>
      </c>
      <c r="AD89" s="0" t="n">
        <v>9.3</v>
      </c>
      <c r="AE89" s="0" t="n">
        <v>9.599</v>
      </c>
      <c r="AF89" s="0" t="n">
        <v>9.702</v>
      </c>
      <c r="AG89" s="0" t="n">
        <v>10.7</v>
      </c>
      <c r="AH89" s="0" t="n">
        <v>8.9</v>
      </c>
      <c r="AI89" s="0" t="n">
        <v>3.3</v>
      </c>
      <c r="AJ89" s="0" t="n">
        <v>1.2</v>
      </c>
      <c r="AK89" s="0" t="n">
        <v>7.299</v>
      </c>
      <c r="AL89" s="0" t="n">
        <v>7.501</v>
      </c>
      <c r="AM89" s="0" t="n">
        <v>5.001</v>
      </c>
      <c r="AN89" s="0" t="n">
        <v>5.899</v>
      </c>
      <c r="AO89" s="0" t="n">
        <v>4.3</v>
      </c>
      <c r="AP89" s="0" t="n">
        <v>1</v>
      </c>
      <c r="AQ89" s="0" t="n">
        <v>0.9</v>
      </c>
      <c r="AR89" s="0" t="n">
        <v>3.901</v>
      </c>
      <c r="AS89" s="0" t="n">
        <v>4.1</v>
      </c>
      <c r="AT89" s="0" t="n">
        <v>4.5</v>
      </c>
      <c r="AU89" s="0" t="n">
        <v>-2.6</v>
      </c>
      <c r="AV89" s="0" t="n">
        <v>4.1</v>
      </c>
      <c r="AW89" s="0" t="n">
        <v>3.299</v>
      </c>
      <c r="AX89" s="0" t="n">
        <v>5.101</v>
      </c>
      <c r="AY89" s="0" t="n">
        <v>3.109</v>
      </c>
      <c r="AZ89" s="0" t="n">
        <v>5.648</v>
      </c>
      <c r="BA89" s="0" t="n">
        <v>2.16</v>
      </c>
      <c r="BB89" s="0" t="n">
        <v>3.722</v>
      </c>
      <c r="BC89" s="0" t="n">
        <v>2.332</v>
      </c>
      <c r="BD89" s="0" t="n">
        <v>2.381</v>
      </c>
      <c r="BE89" s="0" t="n">
        <v>2022</v>
      </c>
    </row>
    <row r="90" customFormat="false" ht="15" hidden="false" customHeight="false" outlineLevel="0" collapsed="false">
      <c r="A90" s="0" t="s">
        <v>100</v>
      </c>
      <c r="B90" s="0" t="s">
        <v>333</v>
      </c>
      <c r="C90" s="0" t="s">
        <v>446</v>
      </c>
      <c r="D90" s="0" t="s">
        <v>447</v>
      </c>
      <c r="E90" s="0" t="s">
        <v>234</v>
      </c>
      <c r="F90" s="0" t="s">
        <v>448</v>
      </c>
      <c r="G90" s="0" t="n">
        <v>5.572</v>
      </c>
      <c r="H90" s="0" t="n">
        <v>4.1</v>
      </c>
      <c r="I90" s="0" t="n">
        <v>5.052</v>
      </c>
      <c r="J90" s="0" t="n">
        <v>1.593</v>
      </c>
      <c r="K90" s="0" t="n">
        <v>1.6</v>
      </c>
      <c r="L90" s="0" t="n">
        <v>4.073</v>
      </c>
      <c r="M90" s="0" t="n">
        <v>6.982</v>
      </c>
      <c r="N90" s="0" t="n">
        <v>5.811</v>
      </c>
      <c r="O90" s="0" t="n">
        <v>6.091</v>
      </c>
      <c r="P90" s="0" t="n">
        <v>4.554</v>
      </c>
      <c r="Q90" s="0" t="n">
        <v>4.134</v>
      </c>
      <c r="R90" s="0" t="n">
        <v>1.339</v>
      </c>
      <c r="S90" s="0" t="n">
        <v>-1.08</v>
      </c>
      <c r="T90" s="0" t="n">
        <v>-0.095</v>
      </c>
      <c r="U90" s="0" t="n">
        <v>2.531</v>
      </c>
      <c r="V90" s="0" t="n">
        <v>4.287</v>
      </c>
      <c r="W90" s="0" t="n">
        <v>4.479</v>
      </c>
      <c r="X90" s="0" t="n">
        <v>0.411</v>
      </c>
      <c r="Y90" s="0" t="n">
        <v>2.983</v>
      </c>
      <c r="Z90" s="0" t="n">
        <v>2.199</v>
      </c>
      <c r="AA90" s="0" t="n">
        <v>0.347</v>
      </c>
      <c r="AB90" s="0" t="n">
        <v>3.979</v>
      </c>
      <c r="AC90" s="0" t="n">
        <v>0.481</v>
      </c>
      <c r="AD90" s="0" t="n">
        <v>2.949</v>
      </c>
      <c r="AE90" s="0" t="n">
        <v>4.635</v>
      </c>
      <c r="AF90" s="0" t="n">
        <v>5.665</v>
      </c>
      <c r="AG90" s="0" t="n">
        <v>5.854</v>
      </c>
      <c r="AH90" s="0" t="n">
        <v>6.851</v>
      </c>
      <c r="AI90" s="0" t="n">
        <v>0.232</v>
      </c>
      <c r="AJ90" s="0" t="n">
        <v>3.307</v>
      </c>
      <c r="AK90" s="0" t="n">
        <v>8.058</v>
      </c>
      <c r="AL90" s="0" t="n">
        <v>5.121</v>
      </c>
      <c r="AM90" s="0" t="n">
        <v>4.569</v>
      </c>
      <c r="AN90" s="0" t="n">
        <v>3.798</v>
      </c>
      <c r="AO90" s="0" t="n">
        <v>5.02</v>
      </c>
      <c r="AP90" s="0" t="n">
        <v>4.968</v>
      </c>
      <c r="AQ90" s="0" t="n">
        <v>4.214</v>
      </c>
      <c r="AR90" s="0" t="n">
        <v>3.816</v>
      </c>
      <c r="AS90" s="0" t="n">
        <v>5.671</v>
      </c>
      <c r="AT90" s="0" t="n">
        <v>5.114</v>
      </c>
      <c r="AU90" s="0" t="n">
        <v>-0.273</v>
      </c>
      <c r="AV90" s="0" t="n">
        <v>7.59</v>
      </c>
      <c r="AW90" s="0" t="n">
        <v>4.847</v>
      </c>
      <c r="AX90" s="0" t="n">
        <v>5.507</v>
      </c>
      <c r="AY90" s="0" t="n">
        <v>4.974</v>
      </c>
      <c r="AZ90" s="0" t="n">
        <v>5.323</v>
      </c>
      <c r="BA90" s="0" t="n">
        <v>5.299</v>
      </c>
      <c r="BB90" s="0" t="n">
        <v>5.328</v>
      </c>
      <c r="BC90" s="0" t="n">
        <v>5.31</v>
      </c>
      <c r="BD90" s="0" t="n">
        <v>5.262</v>
      </c>
      <c r="BE90" s="0" t="n">
        <v>2022</v>
      </c>
    </row>
    <row r="91" customFormat="false" ht="15" hidden="false" customHeight="false" outlineLevel="0" collapsed="false">
      <c r="A91" s="0" t="s">
        <v>101</v>
      </c>
      <c r="B91" s="0" t="s">
        <v>334</v>
      </c>
      <c r="C91" s="0" t="s">
        <v>446</v>
      </c>
      <c r="D91" s="0" t="s">
        <v>447</v>
      </c>
      <c r="E91" s="0" t="s">
        <v>234</v>
      </c>
      <c r="F91" s="0" t="s">
        <v>448</v>
      </c>
      <c r="G91" s="0" t="n">
        <v>-1.079</v>
      </c>
      <c r="H91" s="0" t="n">
        <v>6.122</v>
      </c>
      <c r="I91" s="0" t="n">
        <v>-1.09</v>
      </c>
      <c r="J91" s="0" t="n">
        <v>-9.778</v>
      </c>
      <c r="K91" s="0" t="n">
        <v>13.918</v>
      </c>
      <c r="L91" s="0" t="n">
        <v>-13.24</v>
      </c>
      <c r="M91" s="0" t="n">
        <v>-2.466</v>
      </c>
      <c r="N91" s="0" t="n">
        <v>1.293</v>
      </c>
      <c r="O91" s="0" t="n">
        <v>22.045</v>
      </c>
      <c r="P91" s="0" t="n">
        <v>-7.292</v>
      </c>
      <c r="Q91" s="0" t="n">
        <v>-6.385</v>
      </c>
      <c r="R91" s="0" t="n">
        <v>-5.649</v>
      </c>
      <c r="S91" s="0" t="n">
        <v>23.959</v>
      </c>
      <c r="T91" s="0" t="n">
        <v>-0.104</v>
      </c>
      <c r="U91" s="0" t="n">
        <v>2.045</v>
      </c>
      <c r="V91" s="0" t="n">
        <v>2.752</v>
      </c>
      <c r="W91" s="0" t="n">
        <v>-0.052</v>
      </c>
      <c r="X91" s="0" t="n">
        <v>1.177</v>
      </c>
      <c r="Y91" s="0" t="n">
        <v>4.442</v>
      </c>
      <c r="Z91" s="0" t="n">
        <v>-3.914</v>
      </c>
      <c r="AA91" s="0" t="n">
        <v>6.743</v>
      </c>
      <c r="AB91" s="0" t="n">
        <v>-3.144</v>
      </c>
      <c r="AC91" s="0" t="n">
        <v>1.447</v>
      </c>
      <c r="AD91" s="0" t="n">
        <v>-1.575</v>
      </c>
      <c r="AE91" s="0" t="n">
        <v>-0.609</v>
      </c>
      <c r="AF91" s="0" t="n">
        <v>1.292</v>
      </c>
      <c r="AG91" s="0" t="n">
        <v>5.777</v>
      </c>
      <c r="AH91" s="0" t="n">
        <v>3.055</v>
      </c>
      <c r="AI91" s="0" t="n">
        <v>-2.985</v>
      </c>
      <c r="AJ91" s="0" t="n">
        <v>0.537</v>
      </c>
      <c r="AK91" s="0" t="n">
        <v>1.226</v>
      </c>
      <c r="AL91" s="0" t="n">
        <v>3.264</v>
      </c>
      <c r="AM91" s="0" t="n">
        <v>5.804</v>
      </c>
      <c r="AN91" s="0" t="n">
        <v>7.731</v>
      </c>
      <c r="AO91" s="0" t="n">
        <v>1.264</v>
      </c>
      <c r="AP91" s="0" t="n">
        <v>11.265</v>
      </c>
      <c r="AQ91" s="0" t="n">
        <v>7.088</v>
      </c>
      <c r="AR91" s="0" t="n">
        <v>3.749</v>
      </c>
      <c r="AS91" s="0" t="n">
        <v>3.479</v>
      </c>
      <c r="AT91" s="0" t="n">
        <v>3.264</v>
      </c>
      <c r="AU91" s="0" t="n">
        <v>-0.562</v>
      </c>
      <c r="AV91" s="0" t="n">
        <v>8.523</v>
      </c>
      <c r="AW91" s="0" t="n">
        <v>3.905</v>
      </c>
      <c r="AX91" s="0" t="n">
        <v>4.154</v>
      </c>
      <c r="AY91" s="0" t="n">
        <v>5.761</v>
      </c>
      <c r="AZ91" s="0" t="n">
        <v>4.14</v>
      </c>
      <c r="BA91" s="0" t="n">
        <v>3.272</v>
      </c>
      <c r="BB91" s="0" t="n">
        <v>2.474</v>
      </c>
      <c r="BC91" s="0" t="n">
        <v>2.123</v>
      </c>
      <c r="BD91" s="0" t="n">
        <v>2.113</v>
      </c>
      <c r="BE91" s="0" t="n">
        <v>2022</v>
      </c>
    </row>
    <row r="92" customFormat="false" ht="15" hidden="false" customHeight="false" outlineLevel="0" collapsed="false">
      <c r="A92" s="0" t="s">
        <v>102</v>
      </c>
      <c r="B92" s="0" t="s">
        <v>335</v>
      </c>
      <c r="C92" s="0" t="s">
        <v>446</v>
      </c>
      <c r="D92" s="0" t="s">
        <v>447</v>
      </c>
      <c r="E92" s="0" t="s">
        <v>234</v>
      </c>
      <c r="F92" s="0" t="s">
        <v>448</v>
      </c>
      <c r="G92" s="0" t="n">
        <v>-1.646</v>
      </c>
      <c r="H92" s="0" t="n">
        <v>7.246</v>
      </c>
      <c r="I92" s="0" t="n">
        <v>8.338</v>
      </c>
      <c r="J92" s="0" t="n">
        <v>13.376</v>
      </c>
      <c r="K92" s="0" t="n">
        <v>10.552</v>
      </c>
      <c r="L92" s="0" t="n">
        <v>7.839</v>
      </c>
      <c r="M92" s="0" t="n">
        <v>11.327</v>
      </c>
      <c r="N92" s="0" t="n">
        <v>12.724</v>
      </c>
      <c r="O92" s="0" t="n">
        <v>11.988</v>
      </c>
      <c r="P92" s="0" t="n">
        <v>7.073</v>
      </c>
      <c r="Q92" s="0" t="n">
        <v>9.878</v>
      </c>
      <c r="R92" s="0" t="n">
        <v>10.778</v>
      </c>
      <c r="S92" s="0" t="n">
        <v>6.199</v>
      </c>
      <c r="T92" s="0" t="n">
        <v>6.877</v>
      </c>
      <c r="U92" s="0" t="n">
        <v>9.269</v>
      </c>
      <c r="V92" s="0" t="n">
        <v>9.615</v>
      </c>
      <c r="W92" s="0" t="n">
        <v>7.891</v>
      </c>
      <c r="X92" s="0" t="n">
        <v>6.171</v>
      </c>
      <c r="Y92" s="0" t="n">
        <v>-5.129</v>
      </c>
      <c r="Z92" s="0" t="n">
        <v>11.467</v>
      </c>
      <c r="AA92" s="0" t="n">
        <v>9.061</v>
      </c>
      <c r="AB92" s="0" t="n">
        <v>4.852</v>
      </c>
      <c r="AC92" s="0" t="n">
        <v>7.725</v>
      </c>
      <c r="AD92" s="0" t="n">
        <v>3.147</v>
      </c>
      <c r="AE92" s="0" t="n">
        <v>5.197</v>
      </c>
      <c r="AF92" s="0" t="n">
        <v>4.309</v>
      </c>
      <c r="AG92" s="0" t="n">
        <v>5.264</v>
      </c>
      <c r="AH92" s="0" t="n">
        <v>5.8</v>
      </c>
      <c r="AI92" s="0" t="n">
        <v>3.013</v>
      </c>
      <c r="AJ92" s="0" t="n">
        <v>0.793</v>
      </c>
      <c r="AK92" s="0" t="n">
        <v>6.805</v>
      </c>
      <c r="AL92" s="0" t="n">
        <v>3.686</v>
      </c>
      <c r="AM92" s="0" t="n">
        <v>2.403</v>
      </c>
      <c r="AN92" s="0" t="n">
        <v>3.165</v>
      </c>
      <c r="AO92" s="0" t="n">
        <v>3.202</v>
      </c>
      <c r="AP92" s="0" t="n">
        <v>2.809</v>
      </c>
      <c r="AQ92" s="0" t="n">
        <v>2.947</v>
      </c>
      <c r="AR92" s="0" t="n">
        <v>3.16</v>
      </c>
      <c r="AS92" s="0" t="n">
        <v>2.907</v>
      </c>
      <c r="AT92" s="0" t="n">
        <v>2.244</v>
      </c>
      <c r="AU92" s="0" t="n">
        <v>-0.709</v>
      </c>
      <c r="AV92" s="0" t="n">
        <v>4.305</v>
      </c>
      <c r="AW92" s="0" t="n">
        <v>2.613</v>
      </c>
      <c r="AX92" s="0" t="n">
        <v>1.357</v>
      </c>
      <c r="AY92" s="0" t="n">
        <v>2.322</v>
      </c>
      <c r="AZ92" s="0" t="n">
        <v>2.337</v>
      </c>
      <c r="BA92" s="0" t="n">
        <v>2.212</v>
      </c>
      <c r="BB92" s="0" t="n">
        <v>2.131</v>
      </c>
      <c r="BC92" s="0" t="n">
        <v>2.084</v>
      </c>
      <c r="BD92" s="0" t="n">
        <v>2.025</v>
      </c>
      <c r="BE92" s="0" t="n">
        <v>2023</v>
      </c>
    </row>
    <row r="93" customFormat="false" ht="15" hidden="false" customHeight="false" outlineLevel="0" collapsed="false">
      <c r="A93" s="0" t="s">
        <v>103</v>
      </c>
      <c r="B93" s="5" t="s">
        <v>336</v>
      </c>
      <c r="C93" s="0" t="s">
        <v>446</v>
      </c>
      <c r="D93" s="0" t="s">
        <v>447</v>
      </c>
      <c r="E93" s="0" t="s">
        <v>234</v>
      </c>
      <c r="F93" s="0" t="s">
        <v>448</v>
      </c>
      <c r="G93" s="0" t="s">
        <v>445</v>
      </c>
      <c r="H93" s="0" t="s">
        <v>445</v>
      </c>
      <c r="I93" s="0" t="s">
        <v>445</v>
      </c>
      <c r="J93" s="0" t="s">
        <v>445</v>
      </c>
      <c r="K93" s="0" t="s">
        <v>445</v>
      </c>
      <c r="L93" s="0" t="s">
        <v>445</v>
      </c>
      <c r="M93" s="0" t="s">
        <v>445</v>
      </c>
      <c r="N93" s="0" t="s">
        <v>445</v>
      </c>
      <c r="O93" s="0" t="s">
        <v>445</v>
      </c>
      <c r="P93" s="0" t="s">
        <v>445</v>
      </c>
      <c r="Q93" s="0" t="s">
        <v>445</v>
      </c>
      <c r="R93" s="0" t="s">
        <v>445</v>
      </c>
      <c r="S93" s="0" t="s">
        <v>445</v>
      </c>
      <c r="T93" s="0" t="s">
        <v>445</v>
      </c>
      <c r="U93" s="0" t="s">
        <v>445</v>
      </c>
      <c r="V93" s="0" t="s">
        <v>445</v>
      </c>
      <c r="W93" s="0" t="s">
        <v>445</v>
      </c>
      <c r="X93" s="0" t="s">
        <v>445</v>
      </c>
      <c r="Y93" s="0" t="s">
        <v>445</v>
      </c>
      <c r="Z93" s="0" t="s">
        <v>445</v>
      </c>
      <c r="AA93" s="0" t="s">
        <v>445</v>
      </c>
      <c r="AB93" s="0" t="n">
        <v>4.553</v>
      </c>
      <c r="AC93" s="0" t="n">
        <v>-0.441</v>
      </c>
      <c r="AD93" s="0" t="n">
        <v>2.555</v>
      </c>
      <c r="AE93" s="0" t="n">
        <v>0.605</v>
      </c>
      <c r="AF93" s="0" t="n">
        <v>4.51</v>
      </c>
      <c r="AG93" s="0" t="n">
        <v>3.594</v>
      </c>
      <c r="AH93" s="0" t="n">
        <v>8.348</v>
      </c>
      <c r="AI93" s="0" t="n">
        <v>1.815</v>
      </c>
      <c r="AJ93" s="0" t="n">
        <v>5.035</v>
      </c>
      <c r="AK93" s="0" t="n">
        <v>4.941</v>
      </c>
      <c r="AL93" s="0" t="n">
        <v>6.32</v>
      </c>
      <c r="AM93" s="0" t="n">
        <v>1.712</v>
      </c>
      <c r="AN93" s="0" t="n">
        <v>5.34</v>
      </c>
      <c r="AO93" s="0" t="n">
        <v>3.349</v>
      </c>
      <c r="AP93" s="0" t="n">
        <v>5.916</v>
      </c>
      <c r="AQ93" s="0" t="n">
        <v>5.572</v>
      </c>
      <c r="AR93" s="0" t="n">
        <v>4.825</v>
      </c>
      <c r="AS93" s="0" t="n">
        <v>3.406</v>
      </c>
      <c r="AT93" s="0" t="n">
        <v>4.757</v>
      </c>
      <c r="AU93" s="0" t="n">
        <v>-5.341</v>
      </c>
      <c r="AV93" s="0" t="n">
        <v>10.746</v>
      </c>
      <c r="AW93" s="0" t="n">
        <v>4.278</v>
      </c>
      <c r="AX93" s="0" t="n">
        <v>3.3</v>
      </c>
      <c r="AY93" s="0" t="n">
        <v>3.8</v>
      </c>
      <c r="AZ93" s="0" t="n">
        <v>4</v>
      </c>
      <c r="BA93" s="0" t="n">
        <v>3.9</v>
      </c>
      <c r="BB93" s="0" t="n">
        <v>3.8</v>
      </c>
      <c r="BC93" s="0" t="n">
        <v>3.8</v>
      </c>
      <c r="BD93" s="0" t="n">
        <v>3.8</v>
      </c>
      <c r="BE93" s="0" t="n">
        <v>2022</v>
      </c>
    </row>
    <row r="94" customFormat="false" ht="15" hidden="false" customHeight="false" outlineLevel="0" collapsed="false">
      <c r="A94" s="0" t="s">
        <v>104</v>
      </c>
      <c r="B94" s="0" t="s">
        <v>337</v>
      </c>
      <c r="C94" s="0" t="s">
        <v>446</v>
      </c>
      <c r="D94" s="0" t="s">
        <v>447</v>
      </c>
      <c r="E94" s="0" t="s">
        <v>234</v>
      </c>
      <c r="F94" s="0" t="s">
        <v>448</v>
      </c>
      <c r="G94" s="0" t="s">
        <v>445</v>
      </c>
      <c r="H94" s="0" t="s">
        <v>445</v>
      </c>
      <c r="I94" s="0" t="n">
        <v>-9.504</v>
      </c>
      <c r="J94" s="0" t="n">
        <v>5.253</v>
      </c>
      <c r="K94" s="0" t="n">
        <v>5.24</v>
      </c>
      <c r="L94" s="0" t="n">
        <v>-4.258</v>
      </c>
      <c r="M94" s="0" t="n">
        <v>8.565</v>
      </c>
      <c r="N94" s="0" t="n">
        <v>8.142</v>
      </c>
      <c r="O94" s="0" t="n">
        <v>-10.05</v>
      </c>
      <c r="P94" s="0" t="n">
        <v>25.896</v>
      </c>
      <c r="Q94" s="0" t="n">
        <v>-26.229</v>
      </c>
      <c r="R94" s="0" t="n">
        <v>-41.008</v>
      </c>
      <c r="S94" s="0" t="n">
        <v>82.809</v>
      </c>
      <c r="T94" s="0" t="n">
        <v>35.132</v>
      </c>
      <c r="U94" s="0" t="n">
        <v>8.616</v>
      </c>
      <c r="V94" s="0" t="n">
        <v>1.669</v>
      </c>
      <c r="W94" s="0" t="n">
        <v>0.598</v>
      </c>
      <c r="X94" s="0" t="n">
        <v>2.493</v>
      </c>
      <c r="Y94" s="0" t="n">
        <v>3.654</v>
      </c>
      <c r="Z94" s="0" t="n">
        <v>-1.789</v>
      </c>
      <c r="AA94" s="0" t="n">
        <v>4.69</v>
      </c>
      <c r="AB94" s="0" t="n">
        <v>0.213</v>
      </c>
      <c r="AC94" s="0" t="n">
        <v>3.014</v>
      </c>
      <c r="AD94" s="0" t="n">
        <v>17.326</v>
      </c>
      <c r="AE94" s="0" t="n">
        <v>10.24</v>
      </c>
      <c r="AF94" s="0" t="n">
        <v>10.609</v>
      </c>
      <c r="AG94" s="0" t="n">
        <v>7.515</v>
      </c>
      <c r="AH94" s="0" t="n">
        <v>5.992</v>
      </c>
      <c r="AI94" s="0" t="n">
        <v>2.48</v>
      </c>
      <c r="AJ94" s="0" t="n">
        <v>-7.076</v>
      </c>
      <c r="AK94" s="0" t="n">
        <v>-2.371</v>
      </c>
      <c r="AL94" s="0" t="n">
        <v>9.628</v>
      </c>
      <c r="AM94" s="0" t="n">
        <v>6.626</v>
      </c>
      <c r="AN94" s="0" t="n">
        <v>1.149</v>
      </c>
      <c r="AO94" s="0" t="n">
        <v>0.501</v>
      </c>
      <c r="AP94" s="0" t="n">
        <v>0.593</v>
      </c>
      <c r="AQ94" s="0" t="n">
        <v>2.926</v>
      </c>
      <c r="AR94" s="0" t="n">
        <v>-4.712</v>
      </c>
      <c r="AS94" s="0" t="n">
        <v>2.434</v>
      </c>
      <c r="AT94" s="0" t="n">
        <v>1.382</v>
      </c>
      <c r="AU94" s="0" t="n">
        <v>-5.274</v>
      </c>
      <c r="AV94" s="0" t="n">
        <v>1.698</v>
      </c>
      <c r="AW94" s="0" t="n">
        <v>6.138</v>
      </c>
      <c r="AX94" s="0" t="n">
        <v>-2.231</v>
      </c>
      <c r="AY94" s="0" t="n">
        <v>-1.437</v>
      </c>
      <c r="AZ94" s="0" t="n">
        <v>3.803</v>
      </c>
      <c r="BA94" s="0" t="n">
        <v>2.487</v>
      </c>
      <c r="BB94" s="0" t="n">
        <v>2.589</v>
      </c>
      <c r="BC94" s="0" t="n">
        <v>2.601</v>
      </c>
      <c r="BD94" s="0" t="n">
        <v>2.612</v>
      </c>
      <c r="BE94" s="0" t="n">
        <v>2022</v>
      </c>
    </row>
    <row r="95" customFormat="false" ht="15" hidden="false" customHeight="false" outlineLevel="0" collapsed="false">
      <c r="A95" s="0" t="s">
        <v>106</v>
      </c>
      <c r="B95" s="0" t="s">
        <v>338</v>
      </c>
      <c r="C95" s="0" t="s">
        <v>446</v>
      </c>
      <c r="D95" s="0" t="s">
        <v>447</v>
      </c>
      <c r="E95" s="0" t="s">
        <v>234</v>
      </c>
      <c r="F95" s="0" t="s">
        <v>448</v>
      </c>
      <c r="G95" s="0" t="s">
        <v>445</v>
      </c>
      <c r="H95" s="0" t="s">
        <v>445</v>
      </c>
      <c r="I95" s="0" t="s">
        <v>445</v>
      </c>
      <c r="J95" s="0" t="s">
        <v>445</v>
      </c>
      <c r="K95" s="0" t="s">
        <v>445</v>
      </c>
      <c r="L95" s="0" t="s">
        <v>445</v>
      </c>
      <c r="M95" s="0" t="s">
        <v>445</v>
      </c>
      <c r="N95" s="0" t="s">
        <v>445</v>
      </c>
      <c r="O95" s="0" t="s">
        <v>445</v>
      </c>
      <c r="P95" s="0" t="s">
        <v>445</v>
      </c>
      <c r="Q95" s="0" t="s">
        <v>445</v>
      </c>
      <c r="R95" s="0" t="s">
        <v>445</v>
      </c>
      <c r="S95" s="0" t="s">
        <v>445</v>
      </c>
      <c r="T95" s="0" t="n">
        <v>-13.005</v>
      </c>
      <c r="U95" s="0" t="n">
        <v>-19.807</v>
      </c>
      <c r="V95" s="0" t="n">
        <v>-5.424</v>
      </c>
      <c r="W95" s="0" t="n">
        <v>7.085</v>
      </c>
      <c r="X95" s="0" t="n">
        <v>9.915</v>
      </c>
      <c r="Y95" s="0" t="n">
        <v>2.122</v>
      </c>
      <c r="Z95" s="0" t="n">
        <v>3.656</v>
      </c>
      <c r="AA95" s="0" t="n">
        <v>5.443</v>
      </c>
      <c r="AB95" s="0" t="n">
        <v>5.322</v>
      </c>
      <c r="AC95" s="0" t="n">
        <v>-0.017</v>
      </c>
      <c r="AD95" s="0" t="n">
        <v>7.03</v>
      </c>
      <c r="AE95" s="0" t="n">
        <v>7.027</v>
      </c>
      <c r="AF95" s="0" t="n">
        <v>-0.176</v>
      </c>
      <c r="AG95" s="0" t="n">
        <v>3.103</v>
      </c>
      <c r="AH95" s="0" t="n">
        <v>8.543</v>
      </c>
      <c r="AI95" s="0" t="n">
        <v>7.566</v>
      </c>
      <c r="AJ95" s="0" t="n">
        <v>2.886</v>
      </c>
      <c r="AK95" s="0" t="n">
        <v>-0.472</v>
      </c>
      <c r="AL95" s="0" t="n">
        <v>5.956</v>
      </c>
      <c r="AM95" s="0" t="n">
        <v>-0.088</v>
      </c>
      <c r="AN95" s="0" t="n">
        <v>10.915</v>
      </c>
      <c r="AO95" s="0" t="n">
        <v>4.024</v>
      </c>
      <c r="AP95" s="0" t="n">
        <v>3.876</v>
      </c>
      <c r="AQ95" s="0" t="n">
        <v>4.336</v>
      </c>
      <c r="AR95" s="0" t="n">
        <v>4.74</v>
      </c>
      <c r="AS95" s="0" t="n">
        <v>3.459</v>
      </c>
      <c r="AT95" s="0" t="n">
        <v>4.601</v>
      </c>
      <c r="AU95" s="0" t="n">
        <v>-7.149</v>
      </c>
      <c r="AV95" s="0" t="n">
        <v>5.507</v>
      </c>
      <c r="AW95" s="0" t="n">
        <v>6.332</v>
      </c>
      <c r="AX95" s="0" t="n">
        <v>4.196</v>
      </c>
      <c r="AY95" s="0" t="n">
        <v>4.446</v>
      </c>
      <c r="AZ95" s="0" t="n">
        <v>4.179</v>
      </c>
      <c r="BA95" s="0" t="n">
        <v>3.954</v>
      </c>
      <c r="BB95" s="0" t="n">
        <v>3.964</v>
      </c>
      <c r="BC95" s="0" t="n">
        <v>4.018</v>
      </c>
      <c r="BD95" s="0" t="n">
        <v>3.983</v>
      </c>
      <c r="BE95" s="0" t="n">
        <v>2023</v>
      </c>
    </row>
    <row r="96" customFormat="false" ht="15" hidden="false" customHeight="false" outlineLevel="0" collapsed="false">
      <c r="A96" s="0" t="s">
        <v>108</v>
      </c>
      <c r="B96" s="0" t="s">
        <v>339</v>
      </c>
      <c r="C96" s="0" t="s">
        <v>446</v>
      </c>
      <c r="D96" s="0" t="s">
        <v>447</v>
      </c>
      <c r="E96" s="0" t="s">
        <v>234</v>
      </c>
      <c r="F96" s="0" t="s">
        <v>448</v>
      </c>
      <c r="G96" s="0" t="n">
        <v>10.004</v>
      </c>
      <c r="H96" s="0" t="n">
        <v>15.332</v>
      </c>
      <c r="I96" s="0" t="n">
        <v>4.715</v>
      </c>
      <c r="J96" s="0" t="n">
        <v>3</v>
      </c>
      <c r="K96" s="0" t="n">
        <v>6.438</v>
      </c>
      <c r="L96" s="0" t="n">
        <v>9.122</v>
      </c>
      <c r="M96" s="0" t="n">
        <v>4.829</v>
      </c>
      <c r="N96" s="0" t="n">
        <v>-0.96</v>
      </c>
      <c r="O96" s="0" t="n">
        <v>-2.1</v>
      </c>
      <c r="P96" s="0" t="n">
        <v>9.893</v>
      </c>
      <c r="Q96" s="0" t="n">
        <v>6.686</v>
      </c>
      <c r="R96" s="0" t="n">
        <v>3.999</v>
      </c>
      <c r="S96" s="0" t="n">
        <v>6.999</v>
      </c>
      <c r="T96" s="0" t="n">
        <v>5.867</v>
      </c>
      <c r="U96" s="0" t="n">
        <v>8.16</v>
      </c>
      <c r="V96" s="0" t="n">
        <v>7.045</v>
      </c>
      <c r="W96" s="0" t="n">
        <v>6.892</v>
      </c>
      <c r="X96" s="0" t="n">
        <v>6.907</v>
      </c>
      <c r="Y96" s="0" t="n">
        <v>4.279</v>
      </c>
      <c r="Z96" s="0" t="n">
        <v>4.028</v>
      </c>
      <c r="AA96" s="0" t="n">
        <v>6.429</v>
      </c>
      <c r="AB96" s="0" t="n">
        <v>4.772</v>
      </c>
      <c r="AC96" s="0" t="n">
        <v>6.809</v>
      </c>
      <c r="AD96" s="0" t="n">
        <v>6.179</v>
      </c>
      <c r="AE96" s="0" t="n">
        <v>7.187</v>
      </c>
      <c r="AF96" s="0" t="n">
        <v>6.94</v>
      </c>
      <c r="AG96" s="0" t="n">
        <v>8.954</v>
      </c>
      <c r="AH96" s="0" t="n">
        <v>7.851</v>
      </c>
      <c r="AI96" s="0" t="n">
        <v>7.822</v>
      </c>
      <c r="AJ96" s="0" t="n">
        <v>7.373</v>
      </c>
      <c r="AK96" s="0" t="n">
        <v>8.018</v>
      </c>
      <c r="AL96" s="0" t="n">
        <v>7.986</v>
      </c>
      <c r="AM96" s="0" t="n">
        <v>7.805</v>
      </c>
      <c r="AN96" s="0" t="n">
        <v>8.026</v>
      </c>
      <c r="AO96" s="0" t="n">
        <v>7.612</v>
      </c>
      <c r="AP96" s="0" t="n">
        <v>7.27</v>
      </c>
      <c r="AQ96" s="0" t="n">
        <v>7.023</v>
      </c>
      <c r="AR96" s="0" t="n">
        <v>6.851</v>
      </c>
      <c r="AS96" s="0" t="n">
        <v>6.289</v>
      </c>
      <c r="AT96" s="0" t="n">
        <v>4.652</v>
      </c>
      <c r="AU96" s="0" t="n">
        <v>-0.435</v>
      </c>
      <c r="AV96" s="0" t="n">
        <v>2.061</v>
      </c>
      <c r="AW96" s="0" t="n">
        <v>2.252</v>
      </c>
      <c r="AX96" s="0" t="n">
        <v>3.697</v>
      </c>
      <c r="AY96" s="0" t="n">
        <v>3.969</v>
      </c>
      <c r="AZ96" s="0" t="n">
        <v>3.973</v>
      </c>
      <c r="BA96" s="0" t="n">
        <v>4.075</v>
      </c>
      <c r="BB96" s="0" t="n">
        <v>4.236</v>
      </c>
      <c r="BC96" s="0" t="n">
        <v>4.435</v>
      </c>
      <c r="BD96" s="0" t="n">
        <v>4.597</v>
      </c>
      <c r="BE96" s="0" t="n">
        <v>2022</v>
      </c>
    </row>
    <row r="97" customFormat="false" ht="15" hidden="false" customHeight="false" outlineLevel="0" collapsed="false">
      <c r="A97" s="0" t="s">
        <v>109</v>
      </c>
      <c r="B97" s="0" t="s">
        <v>340</v>
      </c>
      <c r="C97" s="0" t="s">
        <v>446</v>
      </c>
      <c r="D97" s="0" t="s">
        <v>447</v>
      </c>
      <c r="E97" s="0" t="s">
        <v>234</v>
      </c>
      <c r="F97" s="0" t="s">
        <v>448</v>
      </c>
      <c r="G97" s="0" t="s">
        <v>445</v>
      </c>
      <c r="H97" s="0" t="s">
        <v>445</v>
      </c>
      <c r="I97" s="0" t="s">
        <v>445</v>
      </c>
      <c r="J97" s="0" t="s">
        <v>445</v>
      </c>
      <c r="K97" s="0" t="s">
        <v>445</v>
      </c>
      <c r="L97" s="0" t="s">
        <v>445</v>
      </c>
      <c r="M97" s="0" t="s">
        <v>445</v>
      </c>
      <c r="N97" s="0" t="s">
        <v>445</v>
      </c>
      <c r="O97" s="0" t="s">
        <v>445</v>
      </c>
      <c r="P97" s="0" t="s">
        <v>445</v>
      </c>
      <c r="Q97" s="0" t="s">
        <v>445</v>
      </c>
      <c r="R97" s="0" t="s">
        <v>445</v>
      </c>
      <c r="S97" s="0" t="s">
        <v>445</v>
      </c>
      <c r="T97" s="0" t="n">
        <v>-11.4</v>
      </c>
      <c r="U97" s="0" t="n">
        <v>2.2</v>
      </c>
      <c r="V97" s="0" t="n">
        <v>-2.084</v>
      </c>
      <c r="W97" s="0" t="n">
        <v>2.588</v>
      </c>
      <c r="X97" s="0" t="n">
        <v>8.837</v>
      </c>
      <c r="Y97" s="0" t="n">
        <v>6.336</v>
      </c>
      <c r="Z97" s="0" t="n">
        <v>2.756</v>
      </c>
      <c r="AA97" s="0" t="n">
        <v>5.676</v>
      </c>
      <c r="AB97" s="0" t="n">
        <v>6.324</v>
      </c>
      <c r="AC97" s="0" t="n">
        <v>7.088</v>
      </c>
      <c r="AD97" s="0" t="n">
        <v>8.423</v>
      </c>
      <c r="AE97" s="0" t="n">
        <v>8.284</v>
      </c>
      <c r="AF97" s="0" t="n">
        <v>10.72</v>
      </c>
      <c r="AG97" s="0" t="n">
        <v>11.972</v>
      </c>
      <c r="AH97" s="0" t="n">
        <v>9.942</v>
      </c>
      <c r="AI97" s="0" t="n">
        <v>-3.249</v>
      </c>
      <c r="AJ97" s="0" t="n">
        <v>-14.26</v>
      </c>
      <c r="AK97" s="0" t="n">
        <v>-4.456</v>
      </c>
      <c r="AL97" s="0" t="n">
        <v>2.574</v>
      </c>
      <c r="AM97" s="0" t="n">
        <v>7.042</v>
      </c>
      <c r="AN97" s="0" t="n">
        <v>2.008</v>
      </c>
      <c r="AO97" s="0" t="n">
        <v>1.902</v>
      </c>
      <c r="AP97" s="0" t="n">
        <v>3.885</v>
      </c>
      <c r="AQ97" s="0" t="n">
        <v>2.369</v>
      </c>
      <c r="AR97" s="0" t="n">
        <v>3.312</v>
      </c>
      <c r="AS97" s="0" t="n">
        <v>3.991</v>
      </c>
      <c r="AT97" s="0" t="n">
        <v>0.588</v>
      </c>
      <c r="AU97" s="0" t="n">
        <v>-3.514</v>
      </c>
      <c r="AV97" s="0" t="n">
        <v>6.732</v>
      </c>
      <c r="AW97" s="0" t="n">
        <v>2.955</v>
      </c>
      <c r="AX97" s="0" t="n">
        <v>-0.306</v>
      </c>
      <c r="AY97" s="0" t="n">
        <v>1.659</v>
      </c>
      <c r="AZ97" s="0" t="n">
        <v>2.434</v>
      </c>
      <c r="BA97" s="0" t="n">
        <v>2.485</v>
      </c>
      <c r="BB97" s="0" t="n">
        <v>2.488</v>
      </c>
      <c r="BC97" s="0" t="n">
        <v>2.49</v>
      </c>
      <c r="BD97" s="0" t="n">
        <v>2.493</v>
      </c>
      <c r="BE97" s="0" t="n">
        <v>2023</v>
      </c>
    </row>
    <row r="98" customFormat="false" ht="15" hidden="false" customHeight="false" outlineLevel="0" collapsed="false">
      <c r="A98" s="0" t="s">
        <v>110</v>
      </c>
      <c r="B98" s="0" t="s">
        <v>341</v>
      </c>
      <c r="C98" s="0" t="s">
        <v>446</v>
      </c>
      <c r="D98" s="0" t="s">
        <v>447</v>
      </c>
      <c r="E98" s="0" t="s">
        <v>234</v>
      </c>
      <c r="F98" s="0" t="s">
        <v>448</v>
      </c>
      <c r="G98" s="0" t="n">
        <v>1.467</v>
      </c>
      <c r="H98" s="0" t="n">
        <v>0.55</v>
      </c>
      <c r="I98" s="0" t="n">
        <v>-36.789</v>
      </c>
      <c r="J98" s="0" t="n">
        <v>22.71</v>
      </c>
      <c r="K98" s="0" t="n">
        <v>44.479</v>
      </c>
      <c r="L98" s="0" t="n">
        <v>24.3</v>
      </c>
      <c r="M98" s="0" t="n">
        <v>-6.773</v>
      </c>
      <c r="N98" s="0" t="n">
        <v>16.729</v>
      </c>
      <c r="O98" s="0" t="n">
        <v>-28.209</v>
      </c>
      <c r="P98" s="0" t="n">
        <v>-42.195</v>
      </c>
      <c r="Q98" s="0" t="n">
        <v>-13.421</v>
      </c>
      <c r="R98" s="0" t="n">
        <v>38.2</v>
      </c>
      <c r="S98" s="0" t="n">
        <v>4.495</v>
      </c>
      <c r="T98" s="0" t="n">
        <v>7</v>
      </c>
      <c r="U98" s="0" t="n">
        <v>8.03</v>
      </c>
      <c r="V98" s="0" t="n">
        <v>6.493</v>
      </c>
      <c r="W98" s="0" t="n">
        <v>4.038</v>
      </c>
      <c r="X98" s="0" t="n">
        <v>10.19</v>
      </c>
      <c r="Y98" s="0" t="n">
        <v>3.9</v>
      </c>
      <c r="Z98" s="0" t="n">
        <v>-0.8</v>
      </c>
      <c r="AA98" s="0" t="n">
        <v>1.1</v>
      </c>
      <c r="AB98" s="0" t="n">
        <v>3.9</v>
      </c>
      <c r="AC98" s="0" t="n">
        <v>3.4</v>
      </c>
      <c r="AD98" s="0" t="n">
        <v>1.7</v>
      </c>
      <c r="AE98" s="0" t="n">
        <v>7.5</v>
      </c>
      <c r="AF98" s="0" t="n">
        <v>0.7</v>
      </c>
      <c r="AG98" s="0" t="n">
        <v>1.549</v>
      </c>
      <c r="AH98" s="0" t="n">
        <v>9.312</v>
      </c>
      <c r="AI98" s="0" t="n">
        <v>9.067</v>
      </c>
      <c r="AJ98" s="0" t="n">
        <v>10.234</v>
      </c>
      <c r="AK98" s="0" t="n">
        <v>7.974</v>
      </c>
      <c r="AL98" s="0" t="n">
        <v>0.868</v>
      </c>
      <c r="AM98" s="0" t="n">
        <v>2.564</v>
      </c>
      <c r="AN98" s="0" t="n">
        <v>3.828</v>
      </c>
      <c r="AO98" s="0" t="n">
        <v>2.485</v>
      </c>
      <c r="AP98" s="0" t="n">
        <v>0.461</v>
      </c>
      <c r="AQ98" s="0" t="n">
        <v>1.556</v>
      </c>
      <c r="AR98" s="0" t="n">
        <v>0.903</v>
      </c>
      <c r="AS98" s="0" t="n">
        <v>-1.885</v>
      </c>
      <c r="AT98" s="0" t="n">
        <v>-6.915</v>
      </c>
      <c r="AU98" s="0" t="n">
        <v>-25.907</v>
      </c>
      <c r="AV98" s="0" t="n">
        <v>-10</v>
      </c>
      <c r="AW98" s="0" t="s">
        <v>449</v>
      </c>
      <c r="AX98" s="0" t="s">
        <v>445</v>
      </c>
      <c r="AY98" s="0" t="s">
        <v>445</v>
      </c>
      <c r="AZ98" s="0" t="s">
        <v>445</v>
      </c>
      <c r="BA98" s="0" t="s">
        <v>445</v>
      </c>
      <c r="BB98" s="0" t="s">
        <v>445</v>
      </c>
      <c r="BC98" s="0" t="s">
        <v>445</v>
      </c>
      <c r="BD98" s="0" t="s">
        <v>445</v>
      </c>
      <c r="BE98" s="0" t="n">
        <v>2020</v>
      </c>
    </row>
    <row r="99" customFormat="false" ht="15" hidden="false" customHeight="false" outlineLevel="0" collapsed="false">
      <c r="A99" s="0" t="s">
        <v>111</v>
      </c>
      <c r="B99" s="0" t="s">
        <v>342</v>
      </c>
      <c r="C99" s="0" t="s">
        <v>446</v>
      </c>
      <c r="D99" s="0" t="s">
        <v>447</v>
      </c>
      <c r="E99" s="0" t="s">
        <v>234</v>
      </c>
      <c r="F99" s="0" t="s">
        <v>448</v>
      </c>
      <c r="G99" s="0" t="n">
        <v>-0.825</v>
      </c>
      <c r="H99" s="0" t="n">
        <v>3.079</v>
      </c>
      <c r="I99" s="0" t="n">
        <v>5.556</v>
      </c>
      <c r="J99" s="0" t="n">
        <v>3.049</v>
      </c>
      <c r="K99" s="0" t="n">
        <v>4.769</v>
      </c>
      <c r="L99" s="0" t="n">
        <v>2.956</v>
      </c>
      <c r="M99" s="0" t="n">
        <v>3.769</v>
      </c>
      <c r="N99" s="0" t="n">
        <v>2.686</v>
      </c>
      <c r="O99" s="0" t="n">
        <v>7.854</v>
      </c>
      <c r="P99" s="0" t="n">
        <v>5.992</v>
      </c>
      <c r="Q99" s="0" t="n">
        <v>6.429</v>
      </c>
      <c r="R99" s="0" t="n">
        <v>7.55</v>
      </c>
      <c r="S99" s="0" t="n">
        <v>6.058</v>
      </c>
      <c r="T99" s="0" t="n">
        <v>3.982</v>
      </c>
      <c r="U99" s="0" t="n">
        <v>5.202</v>
      </c>
      <c r="V99" s="0" t="n">
        <v>4.067</v>
      </c>
      <c r="W99" s="0" t="n">
        <v>4.767</v>
      </c>
      <c r="X99" s="0" t="n">
        <v>3.269</v>
      </c>
      <c r="Y99" s="0" t="n">
        <v>1.333</v>
      </c>
      <c r="Z99" s="0" t="n">
        <v>1.438</v>
      </c>
      <c r="AA99" s="0" t="n">
        <v>3.953</v>
      </c>
      <c r="AB99" s="0" t="n">
        <v>3.296</v>
      </c>
      <c r="AC99" s="0" t="n">
        <v>2.419</v>
      </c>
      <c r="AD99" s="0" t="n">
        <v>4.245</v>
      </c>
      <c r="AE99" s="0" t="n">
        <v>2.069</v>
      </c>
      <c r="AF99" s="0" t="n">
        <v>3.326</v>
      </c>
      <c r="AG99" s="0" t="n">
        <v>4.201</v>
      </c>
      <c r="AH99" s="0" t="n">
        <v>4.201</v>
      </c>
      <c r="AI99" s="0" t="n">
        <v>3.76</v>
      </c>
      <c r="AJ99" s="0" t="n">
        <v>0.362</v>
      </c>
      <c r="AK99" s="0" t="n">
        <v>5.1</v>
      </c>
      <c r="AL99" s="0" t="n">
        <v>5.061</v>
      </c>
      <c r="AM99" s="0" t="n">
        <v>5.146</v>
      </c>
      <c r="AN99" s="0" t="n">
        <v>1.772</v>
      </c>
      <c r="AO99" s="0" t="n">
        <v>2.068</v>
      </c>
      <c r="AP99" s="0" t="n">
        <v>3.248</v>
      </c>
      <c r="AQ99" s="0" t="n">
        <v>1.877</v>
      </c>
      <c r="AR99" s="0" t="n">
        <v>-2.734</v>
      </c>
      <c r="AS99" s="0" t="n">
        <v>-1.51</v>
      </c>
      <c r="AT99" s="0" t="n">
        <v>-3.058</v>
      </c>
      <c r="AU99" s="0" t="n">
        <v>-5.303</v>
      </c>
      <c r="AV99" s="0" t="n">
        <v>1.7</v>
      </c>
      <c r="AW99" s="0" t="n">
        <v>1.6</v>
      </c>
      <c r="AX99" s="0" t="n">
        <v>1.877</v>
      </c>
      <c r="AY99" s="0" t="n">
        <v>2.378</v>
      </c>
      <c r="AZ99" s="0" t="n">
        <v>2.52</v>
      </c>
      <c r="BA99" s="0" t="n">
        <v>2.423</v>
      </c>
      <c r="BB99" s="0" t="n">
        <v>2.115</v>
      </c>
      <c r="BC99" s="0" t="n">
        <v>2.105</v>
      </c>
      <c r="BD99" s="0" t="n">
        <v>2.084</v>
      </c>
      <c r="BE99" s="0" t="n">
        <v>2023</v>
      </c>
    </row>
    <row r="100" customFormat="false" ht="15" hidden="false" customHeight="false" outlineLevel="0" collapsed="false">
      <c r="A100" s="0" t="s">
        <v>112</v>
      </c>
      <c r="B100" s="0" t="s">
        <v>343</v>
      </c>
      <c r="C100" s="0" t="s">
        <v>446</v>
      </c>
      <c r="D100" s="0" t="s">
        <v>447</v>
      </c>
      <c r="E100" s="0" t="s">
        <v>234</v>
      </c>
      <c r="F100" s="0" t="s">
        <v>448</v>
      </c>
      <c r="G100" s="0" t="s">
        <v>445</v>
      </c>
      <c r="H100" s="0" t="s">
        <v>445</v>
      </c>
      <c r="I100" s="0" t="s">
        <v>445</v>
      </c>
      <c r="J100" s="0" t="s">
        <v>445</v>
      </c>
      <c r="K100" s="0" t="s">
        <v>445</v>
      </c>
      <c r="L100" s="0" t="s">
        <v>445</v>
      </c>
      <c r="M100" s="0" t="s">
        <v>445</v>
      </c>
      <c r="N100" s="0" t="s">
        <v>445</v>
      </c>
      <c r="O100" s="0" t="s">
        <v>445</v>
      </c>
      <c r="P100" s="0" t="s">
        <v>445</v>
      </c>
      <c r="Q100" s="0" t="s">
        <v>445</v>
      </c>
      <c r="R100" s="0" t="s">
        <v>445</v>
      </c>
      <c r="S100" s="0" t="s">
        <v>445</v>
      </c>
      <c r="T100" s="0" t="s">
        <v>445</v>
      </c>
      <c r="U100" s="0" t="s">
        <v>445</v>
      </c>
      <c r="V100" s="0" t="s">
        <v>445</v>
      </c>
      <c r="W100" s="0" t="s">
        <v>445</v>
      </c>
      <c r="X100" s="0" t="s">
        <v>445</v>
      </c>
      <c r="Y100" s="0" t="s">
        <v>445</v>
      </c>
      <c r="Z100" s="0" t="s">
        <v>445</v>
      </c>
      <c r="AA100" s="0" t="s">
        <v>445</v>
      </c>
      <c r="AB100" s="0" t="n">
        <v>2.758</v>
      </c>
      <c r="AC100" s="0" t="n">
        <v>4.431</v>
      </c>
      <c r="AD100" s="0" t="n">
        <v>-28.974</v>
      </c>
      <c r="AE100" s="0" t="n">
        <v>3.971</v>
      </c>
      <c r="AF100" s="0" t="n">
        <v>5.856</v>
      </c>
      <c r="AG100" s="0" t="n">
        <v>8.48</v>
      </c>
      <c r="AH100" s="0" t="n">
        <v>13.103</v>
      </c>
      <c r="AI100" s="0" t="n">
        <v>6.105</v>
      </c>
      <c r="AJ100" s="0" t="n">
        <v>5.192</v>
      </c>
      <c r="AK100" s="0" t="n">
        <v>6.351</v>
      </c>
      <c r="AL100" s="0" t="n">
        <v>7.7</v>
      </c>
      <c r="AM100" s="0" t="n">
        <v>8.42</v>
      </c>
      <c r="AN100" s="0" t="n">
        <v>8.836</v>
      </c>
      <c r="AO100" s="0" t="n">
        <v>0.695</v>
      </c>
      <c r="AP100" s="0" t="n">
        <v>0.007</v>
      </c>
      <c r="AQ100" s="0" t="n">
        <v>-1.63</v>
      </c>
      <c r="AR100" s="0" t="n">
        <v>2.469</v>
      </c>
      <c r="AS100" s="0" t="n">
        <v>1.242</v>
      </c>
      <c r="AT100" s="0" t="n">
        <v>-2.516</v>
      </c>
      <c r="AU100" s="0" t="n">
        <v>-2.967</v>
      </c>
      <c r="AV100" s="0" t="n">
        <v>5.011</v>
      </c>
      <c r="AW100" s="0" t="n">
        <v>4.811</v>
      </c>
      <c r="AX100" s="0" t="n">
        <v>4.583</v>
      </c>
      <c r="AY100" s="0" t="n">
        <v>5.277</v>
      </c>
      <c r="AZ100" s="0" t="n">
        <v>6.248</v>
      </c>
      <c r="BA100" s="0" t="n">
        <v>6.234</v>
      </c>
      <c r="BB100" s="0" t="n">
        <v>6.278</v>
      </c>
      <c r="BC100" s="0" t="n">
        <v>7.133</v>
      </c>
      <c r="BD100" s="0" t="n">
        <v>6.151</v>
      </c>
      <c r="BE100" s="0" t="n">
        <v>2022</v>
      </c>
    </row>
    <row r="101" customFormat="false" ht="15" hidden="false" customHeight="false" outlineLevel="0" collapsed="false">
      <c r="A101" s="0" t="s">
        <v>113</v>
      </c>
      <c r="B101" s="0" t="s">
        <v>344</v>
      </c>
      <c r="C101" s="0" t="s">
        <v>446</v>
      </c>
      <c r="D101" s="0" t="s">
        <v>447</v>
      </c>
      <c r="E101" s="0" t="s">
        <v>234</v>
      </c>
      <c r="F101" s="0" t="s">
        <v>448</v>
      </c>
      <c r="G101" s="0" t="n">
        <v>0.606</v>
      </c>
      <c r="H101" s="0" t="n">
        <v>-20.04</v>
      </c>
      <c r="I101" s="0" t="n">
        <v>1.518</v>
      </c>
      <c r="J101" s="0" t="n">
        <v>-4.709</v>
      </c>
      <c r="K101" s="0" t="n">
        <v>-8.306</v>
      </c>
      <c r="L101" s="0" t="n">
        <v>0.607</v>
      </c>
      <c r="M101" s="0" t="n">
        <v>-11.353</v>
      </c>
      <c r="N101" s="0" t="n">
        <v>-14.702</v>
      </c>
      <c r="O101" s="0" t="n">
        <v>7.579</v>
      </c>
      <c r="P101" s="0" t="n">
        <v>7.199</v>
      </c>
      <c r="Q101" s="0" t="n">
        <v>3.72</v>
      </c>
      <c r="R101" s="0" t="n">
        <v>18.32</v>
      </c>
      <c r="S101" s="0" t="n">
        <v>-4.545</v>
      </c>
      <c r="T101" s="0" t="n">
        <v>-5.468</v>
      </c>
      <c r="U101" s="0" t="n">
        <v>3.219</v>
      </c>
      <c r="V101" s="0" t="n">
        <v>-15.431</v>
      </c>
      <c r="W101" s="0" t="n">
        <v>1.759</v>
      </c>
      <c r="X101" s="0" t="n">
        <v>-2.635</v>
      </c>
      <c r="Y101" s="0" t="n">
        <v>-0.676</v>
      </c>
      <c r="Z101" s="0" t="n">
        <v>-0.189</v>
      </c>
      <c r="AA101" s="0" t="n">
        <v>4.042</v>
      </c>
      <c r="AB101" s="0" t="n">
        <v>2.626</v>
      </c>
      <c r="AC101" s="0" t="n">
        <v>-3.727</v>
      </c>
      <c r="AD101" s="0" t="n">
        <v>16.145</v>
      </c>
      <c r="AE101" s="0" t="n">
        <v>5.845</v>
      </c>
      <c r="AF101" s="0" t="n">
        <v>10.619</v>
      </c>
      <c r="AG101" s="0" t="n">
        <v>0.278</v>
      </c>
      <c r="AH101" s="0" t="n">
        <v>6.23</v>
      </c>
      <c r="AI101" s="0" t="n">
        <v>-0.162</v>
      </c>
      <c r="AJ101" s="0" t="n">
        <v>-4.4</v>
      </c>
      <c r="AK101" s="0" t="n">
        <v>5.027</v>
      </c>
      <c r="AL101" s="0" t="n">
        <v>-50.339</v>
      </c>
      <c r="AM101" s="0" t="n">
        <v>86.827</v>
      </c>
      <c r="AN101" s="0" t="n">
        <v>-17.998</v>
      </c>
      <c r="AO101" s="0" t="n">
        <v>-23.043</v>
      </c>
      <c r="AP101" s="0" t="n">
        <v>-0.843</v>
      </c>
      <c r="AQ101" s="0" t="n">
        <v>-1.491</v>
      </c>
      <c r="AR101" s="0" t="n">
        <v>32.492</v>
      </c>
      <c r="AS101" s="0" t="n">
        <v>7.941</v>
      </c>
      <c r="AT101" s="0" t="n">
        <v>-11.196</v>
      </c>
      <c r="AU101" s="0" t="n">
        <v>-29.456</v>
      </c>
      <c r="AV101" s="0" t="n">
        <v>28.335</v>
      </c>
      <c r="AW101" s="0" t="n">
        <v>-8.252</v>
      </c>
      <c r="AX101" s="0" t="n">
        <v>10.156</v>
      </c>
      <c r="AY101" s="0" t="n">
        <v>7.832</v>
      </c>
      <c r="AZ101" s="0" t="n">
        <v>6.946</v>
      </c>
      <c r="BA101" s="0" t="n">
        <v>4.174</v>
      </c>
      <c r="BB101" s="0" t="n">
        <v>2.007</v>
      </c>
      <c r="BC101" s="0" t="n">
        <v>2.147</v>
      </c>
      <c r="BD101" s="0" t="n">
        <v>2.295</v>
      </c>
      <c r="BE101" s="0" t="n">
        <v>2022</v>
      </c>
    </row>
    <row r="102" customFormat="false" ht="15" hidden="false" customHeight="false" outlineLevel="0" collapsed="false">
      <c r="A102" s="0" t="s">
        <v>114</v>
      </c>
      <c r="B102" s="0" t="s">
        <v>345</v>
      </c>
      <c r="C102" s="0" t="s">
        <v>446</v>
      </c>
      <c r="D102" s="0" t="s">
        <v>447</v>
      </c>
      <c r="E102" s="0" t="s">
        <v>234</v>
      </c>
      <c r="F102" s="0" t="s">
        <v>448</v>
      </c>
      <c r="G102" s="0" t="s">
        <v>445</v>
      </c>
      <c r="H102" s="0" t="s">
        <v>445</v>
      </c>
      <c r="I102" s="0" t="s">
        <v>445</v>
      </c>
      <c r="J102" s="0" t="s">
        <v>445</v>
      </c>
      <c r="K102" s="0" t="s">
        <v>445</v>
      </c>
      <c r="L102" s="0" t="s">
        <v>445</v>
      </c>
      <c r="M102" s="0" t="s">
        <v>445</v>
      </c>
      <c r="N102" s="0" t="s">
        <v>445</v>
      </c>
      <c r="O102" s="0" t="s">
        <v>445</v>
      </c>
      <c r="P102" s="0" t="s">
        <v>445</v>
      </c>
      <c r="Q102" s="0" t="s">
        <v>445</v>
      </c>
      <c r="R102" s="0" t="s">
        <v>445</v>
      </c>
      <c r="S102" s="0" t="s">
        <v>445</v>
      </c>
      <c r="T102" s="0" t="s">
        <v>445</v>
      </c>
      <c r="U102" s="0" t="s">
        <v>445</v>
      </c>
      <c r="V102" s="0" t="s">
        <v>445</v>
      </c>
      <c r="W102" s="0" t="n">
        <v>5.239</v>
      </c>
      <c r="X102" s="0" t="n">
        <v>8.311</v>
      </c>
      <c r="Y102" s="0" t="n">
        <v>7.476</v>
      </c>
      <c r="Z102" s="0" t="n">
        <v>-1.141</v>
      </c>
      <c r="AA102" s="0" t="n">
        <v>3.696</v>
      </c>
      <c r="AB102" s="0" t="n">
        <v>6.526</v>
      </c>
      <c r="AC102" s="0" t="n">
        <v>6.751</v>
      </c>
      <c r="AD102" s="0" t="n">
        <v>10.566</v>
      </c>
      <c r="AE102" s="0" t="n">
        <v>6.57</v>
      </c>
      <c r="AF102" s="0" t="n">
        <v>7.732</v>
      </c>
      <c r="AG102" s="0" t="n">
        <v>7.414</v>
      </c>
      <c r="AH102" s="0" t="n">
        <v>11.107</v>
      </c>
      <c r="AI102" s="0" t="n">
        <v>2.615</v>
      </c>
      <c r="AJ102" s="0" t="n">
        <v>-14.839</v>
      </c>
      <c r="AK102" s="0" t="n">
        <v>1.652</v>
      </c>
      <c r="AL102" s="0" t="n">
        <v>6.039</v>
      </c>
      <c r="AM102" s="0" t="n">
        <v>3.844</v>
      </c>
      <c r="AN102" s="0" t="n">
        <v>3.55</v>
      </c>
      <c r="AO102" s="0" t="n">
        <v>3.537</v>
      </c>
      <c r="AP102" s="0" t="n">
        <v>2.025</v>
      </c>
      <c r="AQ102" s="0" t="n">
        <v>2.519</v>
      </c>
      <c r="AR102" s="0" t="n">
        <v>4.283</v>
      </c>
      <c r="AS102" s="0" t="n">
        <v>3.993</v>
      </c>
      <c r="AT102" s="0" t="n">
        <v>4.666</v>
      </c>
      <c r="AU102" s="0" t="n">
        <v>-0.025</v>
      </c>
      <c r="AV102" s="0" t="n">
        <v>6.285</v>
      </c>
      <c r="AW102" s="0" t="n">
        <v>2.44</v>
      </c>
      <c r="AX102" s="0" t="n">
        <v>-0.343</v>
      </c>
      <c r="AY102" s="0" t="n">
        <v>2.209</v>
      </c>
      <c r="AZ102" s="0" t="n">
        <v>2.459</v>
      </c>
      <c r="BA102" s="0" t="n">
        <v>2.26</v>
      </c>
      <c r="BB102" s="0" t="n">
        <v>2.225</v>
      </c>
      <c r="BC102" s="0" t="n">
        <v>2.22</v>
      </c>
      <c r="BD102" s="0" t="n">
        <v>2.229</v>
      </c>
      <c r="BE102" s="0" t="n">
        <v>2023</v>
      </c>
    </row>
    <row r="103" customFormat="false" ht="15" hidden="false" customHeight="false" outlineLevel="0" collapsed="false">
      <c r="A103" s="0" t="s">
        <v>115</v>
      </c>
      <c r="B103" s="0" t="s">
        <v>346</v>
      </c>
      <c r="C103" s="0" t="s">
        <v>446</v>
      </c>
      <c r="D103" s="0" t="s">
        <v>447</v>
      </c>
      <c r="E103" s="0" t="s">
        <v>234</v>
      </c>
      <c r="F103" s="0" t="s">
        <v>448</v>
      </c>
      <c r="G103" s="0" t="n">
        <v>3.17</v>
      </c>
      <c r="H103" s="0" t="n">
        <v>0.798</v>
      </c>
      <c r="I103" s="0" t="n">
        <v>1.039</v>
      </c>
      <c r="J103" s="0" t="n">
        <v>1.887</v>
      </c>
      <c r="K103" s="0" t="n">
        <v>4.73</v>
      </c>
      <c r="L103" s="0" t="n">
        <v>5.596</v>
      </c>
      <c r="M103" s="0" t="n">
        <v>9.983</v>
      </c>
      <c r="N103" s="0" t="n">
        <v>3.951</v>
      </c>
      <c r="O103" s="0" t="n">
        <v>8.464</v>
      </c>
      <c r="P103" s="0" t="n">
        <v>9.798</v>
      </c>
      <c r="Q103" s="0" t="n">
        <v>5.32</v>
      </c>
      <c r="R103" s="0" t="n">
        <v>8.645</v>
      </c>
      <c r="S103" s="0" t="n">
        <v>1.819</v>
      </c>
      <c r="T103" s="0" t="n">
        <v>4.201</v>
      </c>
      <c r="U103" s="0" t="n">
        <v>3.821</v>
      </c>
      <c r="V103" s="0" t="n">
        <v>1.432</v>
      </c>
      <c r="W103" s="0" t="n">
        <v>1.515</v>
      </c>
      <c r="X103" s="0" t="n">
        <v>5.937</v>
      </c>
      <c r="Y103" s="0" t="n">
        <v>6.492</v>
      </c>
      <c r="Z103" s="0" t="n">
        <v>8.421</v>
      </c>
      <c r="AA103" s="0" t="n">
        <v>8.442</v>
      </c>
      <c r="AB103" s="0" t="n">
        <v>3.074</v>
      </c>
      <c r="AC103" s="0" t="n">
        <v>3.225</v>
      </c>
      <c r="AD103" s="0" t="n">
        <v>2.619</v>
      </c>
      <c r="AE103" s="0" t="n">
        <v>4.231</v>
      </c>
      <c r="AF103" s="0" t="n">
        <v>2.482</v>
      </c>
      <c r="AG103" s="0" t="n">
        <v>6.016</v>
      </c>
      <c r="AH103" s="0" t="n">
        <v>8.099</v>
      </c>
      <c r="AI103" s="0" t="n">
        <v>-0.302</v>
      </c>
      <c r="AJ103" s="0" t="n">
        <v>-3.239</v>
      </c>
      <c r="AK103" s="0" t="n">
        <v>3.76</v>
      </c>
      <c r="AL103" s="0" t="n">
        <v>1.044</v>
      </c>
      <c r="AM103" s="0" t="n">
        <v>1.65</v>
      </c>
      <c r="AN103" s="0" t="n">
        <v>3.172</v>
      </c>
      <c r="AO103" s="0" t="n">
        <v>2.623</v>
      </c>
      <c r="AP103" s="0" t="n">
        <v>2.269</v>
      </c>
      <c r="AQ103" s="0" t="n">
        <v>4.978</v>
      </c>
      <c r="AR103" s="0" t="n">
        <v>1.317</v>
      </c>
      <c r="AS103" s="0" t="n">
        <v>1.219</v>
      </c>
      <c r="AT103" s="0" t="n">
        <v>2.916</v>
      </c>
      <c r="AU103" s="0" t="n">
        <v>-0.91</v>
      </c>
      <c r="AV103" s="0" t="n">
        <v>7.169</v>
      </c>
      <c r="AW103" s="0" t="n">
        <v>1.38</v>
      </c>
      <c r="AX103" s="0" t="n">
        <v>-1.095</v>
      </c>
      <c r="AY103" s="0" t="n">
        <v>1.262</v>
      </c>
      <c r="AZ103" s="0" t="n">
        <v>2.905</v>
      </c>
      <c r="BA103" s="0" t="n">
        <v>2.521</v>
      </c>
      <c r="BB103" s="0" t="n">
        <v>2.34</v>
      </c>
      <c r="BC103" s="0" t="n">
        <v>2.315</v>
      </c>
      <c r="BD103" s="0" t="n">
        <v>2.3</v>
      </c>
      <c r="BE103" s="0" t="n">
        <v>2022</v>
      </c>
    </row>
    <row r="104" customFormat="false" ht="15" hidden="false" customHeight="false" outlineLevel="0" collapsed="false">
      <c r="A104" s="0" t="s">
        <v>347</v>
      </c>
      <c r="B104" s="0" t="s">
        <v>348</v>
      </c>
      <c r="C104" s="0" t="s">
        <v>446</v>
      </c>
      <c r="D104" s="0" t="s">
        <v>447</v>
      </c>
      <c r="E104" s="0" t="s">
        <v>234</v>
      </c>
      <c r="F104" s="0" t="s">
        <v>448</v>
      </c>
      <c r="G104" s="0" t="s">
        <v>445</v>
      </c>
      <c r="H104" s="0" t="s">
        <v>445</v>
      </c>
      <c r="I104" s="0" t="s">
        <v>445</v>
      </c>
      <c r="J104" s="0" t="s">
        <v>445</v>
      </c>
      <c r="K104" s="0" t="s">
        <v>445</v>
      </c>
      <c r="L104" s="0" t="s">
        <v>445</v>
      </c>
      <c r="M104" s="0" t="s">
        <v>445</v>
      </c>
      <c r="N104" s="0" t="s">
        <v>445</v>
      </c>
      <c r="O104" s="0" t="s">
        <v>445</v>
      </c>
      <c r="P104" s="0" t="s">
        <v>445</v>
      </c>
      <c r="Q104" s="0" t="s">
        <v>445</v>
      </c>
      <c r="R104" s="0" t="s">
        <v>445</v>
      </c>
      <c r="S104" s="0" t="s">
        <v>445</v>
      </c>
      <c r="T104" s="0" t="s">
        <v>445</v>
      </c>
      <c r="U104" s="0" t="s">
        <v>445</v>
      </c>
      <c r="V104" s="0" t="s">
        <v>445</v>
      </c>
      <c r="W104" s="0" t="s">
        <v>445</v>
      </c>
      <c r="X104" s="0" t="s">
        <v>445</v>
      </c>
      <c r="Y104" s="0" t="s">
        <v>445</v>
      </c>
      <c r="Z104" s="0" t="s">
        <v>445</v>
      </c>
      <c r="AA104" s="0" t="s">
        <v>445</v>
      </c>
      <c r="AB104" s="0" t="s">
        <v>445</v>
      </c>
      <c r="AC104" s="0" t="n">
        <v>8.911</v>
      </c>
      <c r="AD104" s="0" t="n">
        <v>11.641</v>
      </c>
      <c r="AE104" s="0" t="n">
        <v>26.629</v>
      </c>
      <c r="AF104" s="0" t="n">
        <v>8.077</v>
      </c>
      <c r="AG104" s="0" t="n">
        <v>13.39</v>
      </c>
      <c r="AH104" s="0" t="n">
        <v>14.477</v>
      </c>
      <c r="AI104" s="0" t="n">
        <v>3.391</v>
      </c>
      <c r="AJ104" s="0" t="n">
        <v>1.275</v>
      </c>
      <c r="AK104" s="0" t="n">
        <v>25.123</v>
      </c>
      <c r="AL104" s="0" t="n">
        <v>21.616</v>
      </c>
      <c r="AM104" s="0" t="n">
        <v>9.242</v>
      </c>
      <c r="AN104" s="0" t="n">
        <v>10.753</v>
      </c>
      <c r="AO104" s="0" t="n">
        <v>-2.048</v>
      </c>
      <c r="AP104" s="0" t="n">
        <v>-21.515</v>
      </c>
      <c r="AQ104" s="0" t="n">
        <v>-0.679</v>
      </c>
      <c r="AR104" s="0" t="n">
        <v>9.86</v>
      </c>
      <c r="AS104" s="0" t="n">
        <v>6.405</v>
      </c>
      <c r="AT104" s="0" t="n">
        <v>-2.563</v>
      </c>
      <c r="AU104" s="0" t="n">
        <v>-54.336</v>
      </c>
      <c r="AV104" s="0" t="n">
        <v>23.535</v>
      </c>
      <c r="AW104" s="0" t="n">
        <v>-21.402</v>
      </c>
      <c r="AX104" s="0" t="n">
        <v>80.534</v>
      </c>
      <c r="AY104" s="0" t="n">
        <v>13.939</v>
      </c>
      <c r="AZ104" s="0" t="n">
        <v>9.642</v>
      </c>
      <c r="BA104" s="0" t="n">
        <v>4.392</v>
      </c>
      <c r="BB104" s="0" t="n">
        <v>3.043</v>
      </c>
      <c r="BC104" s="0" t="n">
        <v>3.025</v>
      </c>
      <c r="BD104" s="0" t="n">
        <v>3.002</v>
      </c>
      <c r="BE104" s="0" t="n">
        <v>2023</v>
      </c>
    </row>
    <row r="105" customFormat="false" ht="15" hidden="false" customHeight="false" outlineLevel="0" collapsed="false">
      <c r="A105" s="0" t="s">
        <v>117</v>
      </c>
      <c r="B105" s="0" t="s">
        <v>349</v>
      </c>
      <c r="C105" s="0" t="s">
        <v>446</v>
      </c>
      <c r="D105" s="0" t="s">
        <v>447</v>
      </c>
      <c r="E105" s="0" t="s">
        <v>234</v>
      </c>
      <c r="F105" s="0" t="s">
        <v>448</v>
      </c>
      <c r="G105" s="0" t="n">
        <v>0.788</v>
      </c>
      <c r="H105" s="0" t="n">
        <v>-9.8</v>
      </c>
      <c r="I105" s="0" t="n">
        <v>-1.9</v>
      </c>
      <c r="J105" s="0" t="n">
        <v>0.9</v>
      </c>
      <c r="K105" s="0" t="n">
        <v>1.76</v>
      </c>
      <c r="L105" s="0" t="n">
        <v>1.156</v>
      </c>
      <c r="M105" s="0" t="n">
        <v>1.96</v>
      </c>
      <c r="N105" s="0" t="n">
        <v>1.175</v>
      </c>
      <c r="O105" s="0" t="n">
        <v>3.407</v>
      </c>
      <c r="P105" s="0" t="n">
        <v>4.075</v>
      </c>
      <c r="Q105" s="0" t="n">
        <v>3.129</v>
      </c>
      <c r="R105" s="0" t="n">
        <v>-6.306</v>
      </c>
      <c r="S105" s="0" t="n">
        <v>1.181</v>
      </c>
      <c r="T105" s="0" t="n">
        <v>2.1</v>
      </c>
      <c r="U105" s="0" t="n">
        <v>-0.042</v>
      </c>
      <c r="V105" s="0" t="n">
        <v>1.679</v>
      </c>
      <c r="W105" s="0" t="n">
        <v>2.154</v>
      </c>
      <c r="X105" s="0" t="n">
        <v>3.693</v>
      </c>
      <c r="Y105" s="0" t="n">
        <v>3.917</v>
      </c>
      <c r="Z105" s="0" t="n">
        <v>4.699</v>
      </c>
      <c r="AA105" s="0" t="n">
        <v>4.457</v>
      </c>
      <c r="AB105" s="0" t="n">
        <v>5.98</v>
      </c>
      <c r="AC105" s="0" t="n">
        <v>-12.408</v>
      </c>
      <c r="AD105" s="0" t="n">
        <v>9.785</v>
      </c>
      <c r="AE105" s="0" t="n">
        <v>5.257</v>
      </c>
      <c r="AF105" s="0" t="n">
        <v>4.756</v>
      </c>
      <c r="AG105" s="0" t="n">
        <v>5.399</v>
      </c>
      <c r="AH105" s="0" t="n">
        <v>5.711</v>
      </c>
      <c r="AI105" s="0" t="n">
        <v>6.713</v>
      </c>
      <c r="AJ105" s="0" t="n">
        <v>-3.979</v>
      </c>
      <c r="AK105" s="0" t="n">
        <v>0.619</v>
      </c>
      <c r="AL105" s="0" t="n">
        <v>1.578</v>
      </c>
      <c r="AM105" s="0" t="n">
        <v>3.011</v>
      </c>
      <c r="AN105" s="0" t="n">
        <v>2.3</v>
      </c>
      <c r="AO105" s="0" t="n">
        <v>3.339</v>
      </c>
      <c r="AP105" s="0" t="n">
        <v>3.132</v>
      </c>
      <c r="AQ105" s="0" t="n">
        <v>3.993</v>
      </c>
      <c r="AR105" s="0" t="n">
        <v>3.933</v>
      </c>
      <c r="AS105" s="0" t="n">
        <v>3.194</v>
      </c>
      <c r="AT105" s="0" t="n">
        <v>4.411</v>
      </c>
      <c r="AU105" s="0" t="n">
        <v>-7.138</v>
      </c>
      <c r="AV105" s="0" t="n">
        <v>5.74</v>
      </c>
      <c r="AW105" s="0" t="n">
        <v>4</v>
      </c>
      <c r="AX105" s="0" t="n">
        <v>3.8</v>
      </c>
      <c r="AY105" s="0" t="n">
        <v>4.5</v>
      </c>
      <c r="AZ105" s="0" t="n">
        <v>4.6</v>
      </c>
      <c r="BA105" s="0" t="n">
        <v>4.7</v>
      </c>
      <c r="BB105" s="0" t="n">
        <v>4.6</v>
      </c>
      <c r="BC105" s="0" t="n">
        <v>4.5</v>
      </c>
      <c r="BD105" s="0" t="n">
        <v>4.5</v>
      </c>
      <c r="BE105" s="0" t="n">
        <v>2022</v>
      </c>
    </row>
    <row r="106" customFormat="false" ht="15" hidden="false" customHeight="false" outlineLevel="0" collapsed="false">
      <c r="A106" s="0" t="s">
        <v>118</v>
      </c>
      <c r="B106" s="0" t="s">
        <v>350</v>
      </c>
      <c r="C106" s="0" t="s">
        <v>446</v>
      </c>
      <c r="D106" s="0" t="s">
        <v>447</v>
      </c>
      <c r="E106" s="0" t="s">
        <v>234</v>
      </c>
      <c r="F106" s="0" t="s">
        <v>448</v>
      </c>
      <c r="G106" s="0" t="n">
        <v>0.395</v>
      </c>
      <c r="H106" s="0" t="n">
        <v>-5.245</v>
      </c>
      <c r="I106" s="0" t="n">
        <v>2.516</v>
      </c>
      <c r="J106" s="0" t="n">
        <v>3.694</v>
      </c>
      <c r="K106" s="0" t="n">
        <v>5.373</v>
      </c>
      <c r="L106" s="0" t="n">
        <v>4.571</v>
      </c>
      <c r="M106" s="0" t="n">
        <v>-0.215</v>
      </c>
      <c r="N106" s="0" t="n">
        <v>1.625</v>
      </c>
      <c r="O106" s="0" t="n">
        <v>3.177</v>
      </c>
      <c r="P106" s="0" t="n">
        <v>1.345</v>
      </c>
      <c r="Q106" s="0" t="n">
        <v>5.692</v>
      </c>
      <c r="R106" s="0" t="n">
        <v>8.73</v>
      </c>
      <c r="S106" s="0" t="n">
        <v>-7.333</v>
      </c>
      <c r="T106" s="0" t="n">
        <v>9.692</v>
      </c>
      <c r="U106" s="0" t="n">
        <v>-10.313</v>
      </c>
      <c r="V106" s="0" t="n">
        <v>13.83</v>
      </c>
      <c r="W106" s="0" t="n">
        <v>9.979</v>
      </c>
      <c r="X106" s="0" t="n">
        <v>6.587</v>
      </c>
      <c r="Y106" s="0" t="n">
        <v>1.061</v>
      </c>
      <c r="Z106" s="0" t="n">
        <v>3.541</v>
      </c>
      <c r="AA106" s="0" t="n">
        <v>0.775</v>
      </c>
      <c r="AB106" s="0" t="n">
        <v>-4.076</v>
      </c>
      <c r="AC106" s="0" t="n">
        <v>1.76</v>
      </c>
      <c r="AD106" s="0" t="n">
        <v>5.706</v>
      </c>
      <c r="AE106" s="0" t="n">
        <v>5.42</v>
      </c>
      <c r="AF106" s="0" t="n">
        <v>3.269</v>
      </c>
      <c r="AG106" s="0" t="n">
        <v>4.7</v>
      </c>
      <c r="AH106" s="0" t="n">
        <v>9.6</v>
      </c>
      <c r="AI106" s="0" t="n">
        <v>7.64</v>
      </c>
      <c r="AJ106" s="0" t="n">
        <v>8.328</v>
      </c>
      <c r="AK106" s="0" t="n">
        <v>6.874</v>
      </c>
      <c r="AL106" s="0" t="n">
        <v>4.854</v>
      </c>
      <c r="AM106" s="0" t="n">
        <v>1.886</v>
      </c>
      <c r="AN106" s="0" t="n">
        <v>5.2</v>
      </c>
      <c r="AO106" s="0" t="n">
        <v>5.7</v>
      </c>
      <c r="AP106" s="0" t="n">
        <v>2.95</v>
      </c>
      <c r="AQ106" s="0" t="n">
        <v>2.27</v>
      </c>
      <c r="AR106" s="0" t="n">
        <v>4</v>
      </c>
      <c r="AS106" s="0" t="n">
        <v>4.392</v>
      </c>
      <c r="AT106" s="0" t="n">
        <v>5.448</v>
      </c>
      <c r="AU106" s="0" t="n">
        <v>0.913</v>
      </c>
      <c r="AV106" s="0" t="n">
        <v>4.567</v>
      </c>
      <c r="AW106" s="0" t="n">
        <v>0.8</v>
      </c>
      <c r="AX106" s="0" t="n">
        <v>1.6</v>
      </c>
      <c r="AY106" s="0" t="n">
        <v>3.3</v>
      </c>
      <c r="AZ106" s="0" t="n">
        <v>3.8</v>
      </c>
      <c r="BA106" s="0" t="n">
        <v>4.3</v>
      </c>
      <c r="BB106" s="0" t="n">
        <v>4.5</v>
      </c>
      <c r="BC106" s="0" t="n">
        <v>4.6</v>
      </c>
      <c r="BD106" s="0" t="n">
        <v>4.6</v>
      </c>
      <c r="BE106" s="0" t="n">
        <v>2022</v>
      </c>
    </row>
    <row r="107" customFormat="false" ht="15" hidden="false" customHeight="false" outlineLevel="0" collapsed="false">
      <c r="A107" s="0" t="s">
        <v>119</v>
      </c>
      <c r="B107" s="0" t="s">
        <v>351</v>
      </c>
      <c r="C107" s="0" t="s">
        <v>446</v>
      </c>
      <c r="D107" s="0" t="s">
        <v>447</v>
      </c>
      <c r="E107" s="0" t="s">
        <v>234</v>
      </c>
      <c r="F107" s="0" t="s">
        <v>448</v>
      </c>
      <c r="G107" s="0" t="n">
        <v>7.444</v>
      </c>
      <c r="H107" s="0" t="n">
        <v>6.942</v>
      </c>
      <c r="I107" s="0" t="n">
        <v>5.941</v>
      </c>
      <c r="J107" s="0" t="n">
        <v>6.25</v>
      </c>
      <c r="K107" s="0" t="n">
        <v>7.762</v>
      </c>
      <c r="L107" s="0" t="n">
        <v>-0.876</v>
      </c>
      <c r="M107" s="0" t="n">
        <v>1.153</v>
      </c>
      <c r="N107" s="0" t="n">
        <v>5.389</v>
      </c>
      <c r="O107" s="0" t="n">
        <v>9.938</v>
      </c>
      <c r="P107" s="0" t="n">
        <v>9.06</v>
      </c>
      <c r="Q107" s="0" t="n">
        <v>9.007</v>
      </c>
      <c r="R107" s="0" t="n">
        <v>9.547</v>
      </c>
      <c r="S107" s="0" t="n">
        <v>8.886</v>
      </c>
      <c r="T107" s="0" t="n">
        <v>9.896</v>
      </c>
      <c r="U107" s="0" t="n">
        <v>9.211</v>
      </c>
      <c r="V107" s="0" t="n">
        <v>9.83</v>
      </c>
      <c r="W107" s="0" t="n">
        <v>10.002</v>
      </c>
      <c r="X107" s="0" t="n">
        <v>7.327</v>
      </c>
      <c r="Y107" s="0" t="n">
        <v>-7.359</v>
      </c>
      <c r="Z107" s="0" t="n">
        <v>6.131</v>
      </c>
      <c r="AA107" s="0" t="n">
        <v>8.671</v>
      </c>
      <c r="AB107" s="0" t="n">
        <v>0.518</v>
      </c>
      <c r="AC107" s="0" t="n">
        <v>5.391</v>
      </c>
      <c r="AD107" s="0" t="n">
        <v>5.789</v>
      </c>
      <c r="AE107" s="0" t="n">
        <v>6.783</v>
      </c>
      <c r="AF107" s="0" t="n">
        <v>4.976</v>
      </c>
      <c r="AG107" s="0" t="n">
        <v>5.584</v>
      </c>
      <c r="AH107" s="0" t="n">
        <v>6.299</v>
      </c>
      <c r="AI107" s="0" t="n">
        <v>4.832</v>
      </c>
      <c r="AJ107" s="0" t="n">
        <v>-1.514</v>
      </c>
      <c r="AK107" s="0" t="n">
        <v>7.528</v>
      </c>
      <c r="AL107" s="0" t="n">
        <v>5.293</v>
      </c>
      <c r="AM107" s="0" t="n">
        <v>5.474</v>
      </c>
      <c r="AN107" s="0" t="n">
        <v>4.694</v>
      </c>
      <c r="AO107" s="0" t="n">
        <v>6.007</v>
      </c>
      <c r="AP107" s="0" t="n">
        <v>5.007</v>
      </c>
      <c r="AQ107" s="0" t="n">
        <v>4.45</v>
      </c>
      <c r="AR107" s="0" t="n">
        <v>5.813</v>
      </c>
      <c r="AS107" s="0" t="n">
        <v>4.843</v>
      </c>
      <c r="AT107" s="0" t="n">
        <v>4.413</v>
      </c>
      <c r="AU107" s="0" t="n">
        <v>-5.457</v>
      </c>
      <c r="AV107" s="0" t="n">
        <v>3.298</v>
      </c>
      <c r="AW107" s="0" t="n">
        <v>8.65</v>
      </c>
      <c r="AX107" s="0" t="n">
        <v>3.68</v>
      </c>
      <c r="AY107" s="0" t="n">
        <v>4.421</v>
      </c>
      <c r="AZ107" s="0" t="n">
        <v>4.395</v>
      </c>
      <c r="BA107" s="0" t="n">
        <v>4.405</v>
      </c>
      <c r="BB107" s="0" t="n">
        <v>3.954</v>
      </c>
      <c r="BC107" s="0" t="n">
        <v>3.962</v>
      </c>
      <c r="BD107" s="0" t="n">
        <v>3.966</v>
      </c>
      <c r="BE107" s="0" t="n">
        <v>2023</v>
      </c>
    </row>
    <row r="108" customFormat="false" ht="15" hidden="false" customHeight="false" outlineLevel="0" collapsed="false">
      <c r="A108" s="0" t="s">
        <v>120</v>
      </c>
      <c r="B108" s="0" t="s">
        <v>352</v>
      </c>
      <c r="C108" s="0" t="s">
        <v>446</v>
      </c>
      <c r="D108" s="0" t="s">
        <v>447</v>
      </c>
      <c r="E108" s="0" t="s">
        <v>234</v>
      </c>
      <c r="F108" s="0" t="s">
        <v>448</v>
      </c>
      <c r="G108" s="0" t="n">
        <v>18.803</v>
      </c>
      <c r="H108" s="0" t="n">
        <v>7.886</v>
      </c>
      <c r="I108" s="0" t="n">
        <v>7.466</v>
      </c>
      <c r="J108" s="0" t="n">
        <v>4.414</v>
      </c>
      <c r="K108" s="0" t="n">
        <v>17.379</v>
      </c>
      <c r="L108" s="0" t="n">
        <v>13.801</v>
      </c>
      <c r="M108" s="0" t="n">
        <v>8.596</v>
      </c>
      <c r="N108" s="0" t="n">
        <v>8.866</v>
      </c>
      <c r="O108" s="0" t="n">
        <v>8.722</v>
      </c>
      <c r="P108" s="0" t="n">
        <v>9.292</v>
      </c>
      <c r="Q108" s="0" t="n">
        <v>-4.049</v>
      </c>
      <c r="R108" s="0" t="n">
        <v>6.896</v>
      </c>
      <c r="S108" s="0" t="n">
        <v>6.467</v>
      </c>
      <c r="T108" s="0" t="n">
        <v>5.417</v>
      </c>
      <c r="U108" s="0" t="n">
        <v>7.505</v>
      </c>
      <c r="V108" s="0" t="n">
        <v>7.377</v>
      </c>
      <c r="W108" s="0" t="n">
        <v>9.084</v>
      </c>
      <c r="X108" s="0" t="n">
        <v>12.628</v>
      </c>
      <c r="Y108" s="0" t="n">
        <v>9.777</v>
      </c>
      <c r="Z108" s="0" t="n">
        <v>7.232</v>
      </c>
      <c r="AA108" s="0" t="n">
        <v>4.737</v>
      </c>
      <c r="AB108" s="0" t="n">
        <v>1.45</v>
      </c>
      <c r="AC108" s="0" t="n">
        <v>6.098</v>
      </c>
      <c r="AD108" s="0" t="n">
        <v>14.153</v>
      </c>
      <c r="AE108" s="0" t="n">
        <v>6.031</v>
      </c>
      <c r="AF108" s="0" t="n">
        <v>-11.223</v>
      </c>
      <c r="AG108" s="0" t="n">
        <v>23.606</v>
      </c>
      <c r="AH108" s="0" t="n">
        <v>7.123</v>
      </c>
      <c r="AI108" s="0" t="n">
        <v>8.98</v>
      </c>
      <c r="AJ108" s="0" t="n">
        <v>-8.158</v>
      </c>
      <c r="AK108" s="0" t="n">
        <v>6.835</v>
      </c>
      <c r="AL108" s="0" t="n">
        <v>8.573</v>
      </c>
      <c r="AM108" s="0" t="n">
        <v>2.364</v>
      </c>
      <c r="AN108" s="0" t="n">
        <v>6.963</v>
      </c>
      <c r="AO108" s="0" t="n">
        <v>7.801</v>
      </c>
      <c r="AP108" s="0" t="n">
        <v>3.972</v>
      </c>
      <c r="AQ108" s="0" t="n">
        <v>6.572</v>
      </c>
      <c r="AR108" s="0" t="n">
        <v>7.055</v>
      </c>
      <c r="AS108" s="0" t="n">
        <v>8.668</v>
      </c>
      <c r="AT108" s="0" t="n">
        <v>7.298</v>
      </c>
      <c r="AU108" s="0" t="n">
        <v>-32.909</v>
      </c>
      <c r="AV108" s="0" t="n">
        <v>37.687</v>
      </c>
      <c r="AW108" s="0" t="n">
        <v>13.907</v>
      </c>
      <c r="AX108" s="0" t="n">
        <v>4.424</v>
      </c>
      <c r="AY108" s="0" t="n">
        <v>5.17</v>
      </c>
      <c r="AZ108" s="0" t="n">
        <v>6.504</v>
      </c>
      <c r="BA108" s="0" t="n">
        <v>5</v>
      </c>
      <c r="BB108" s="0" t="n">
        <v>4.8</v>
      </c>
      <c r="BC108" s="0" t="n">
        <v>4.499</v>
      </c>
      <c r="BD108" s="0" t="n">
        <v>4.499</v>
      </c>
      <c r="BE108" s="0" t="n">
        <v>2022</v>
      </c>
    </row>
    <row r="109" customFormat="false" ht="15" hidden="false" customHeight="false" outlineLevel="0" collapsed="false">
      <c r="A109" s="0" t="s">
        <v>121</v>
      </c>
      <c r="B109" s="0" t="s">
        <v>353</v>
      </c>
      <c r="C109" s="0" t="s">
        <v>446</v>
      </c>
      <c r="D109" s="0" t="s">
        <v>447</v>
      </c>
      <c r="E109" s="0" t="s">
        <v>234</v>
      </c>
      <c r="F109" s="0" t="s">
        <v>448</v>
      </c>
      <c r="G109" s="0" t="n">
        <v>3.299</v>
      </c>
      <c r="H109" s="0" t="n">
        <v>-4.542</v>
      </c>
      <c r="I109" s="0" t="n">
        <v>-11.557</v>
      </c>
      <c r="J109" s="0" t="n">
        <v>3.229</v>
      </c>
      <c r="K109" s="0" t="n">
        <v>2.419</v>
      </c>
      <c r="L109" s="0" t="n">
        <v>3.243</v>
      </c>
      <c r="M109" s="0" t="n">
        <v>6.104</v>
      </c>
      <c r="N109" s="0" t="n">
        <v>2.479</v>
      </c>
      <c r="O109" s="0" t="n">
        <v>0.054</v>
      </c>
      <c r="P109" s="0" t="n">
        <v>10.692</v>
      </c>
      <c r="Q109" s="0" t="n">
        <v>9.31</v>
      </c>
      <c r="R109" s="0" t="n">
        <v>7.68</v>
      </c>
      <c r="S109" s="0" t="n">
        <v>-1.562</v>
      </c>
      <c r="T109" s="0" t="n">
        <v>3.561</v>
      </c>
      <c r="U109" s="0" t="n">
        <v>3.802</v>
      </c>
      <c r="V109" s="0" t="n">
        <v>2.997</v>
      </c>
      <c r="W109" s="0" t="n">
        <v>7.281</v>
      </c>
      <c r="X109" s="0" t="n">
        <v>4.797</v>
      </c>
      <c r="Y109" s="0" t="n">
        <v>2.926</v>
      </c>
      <c r="Z109" s="0" t="n">
        <v>6.245</v>
      </c>
      <c r="AA109" s="0" t="n">
        <v>-0.061</v>
      </c>
      <c r="AB109" s="0" t="n">
        <v>15.376</v>
      </c>
      <c r="AC109" s="0" t="n">
        <v>3.106</v>
      </c>
      <c r="AD109" s="0" t="n">
        <v>9.119</v>
      </c>
      <c r="AE109" s="0" t="n">
        <v>1.56</v>
      </c>
      <c r="AF109" s="0" t="n">
        <v>6.535</v>
      </c>
      <c r="AG109" s="0" t="n">
        <v>4.662</v>
      </c>
      <c r="AH109" s="0" t="n">
        <v>3.494</v>
      </c>
      <c r="AI109" s="0" t="n">
        <v>4.773</v>
      </c>
      <c r="AJ109" s="0" t="n">
        <v>4.679</v>
      </c>
      <c r="AK109" s="0" t="n">
        <v>5.413</v>
      </c>
      <c r="AL109" s="0" t="n">
        <v>3.24</v>
      </c>
      <c r="AM109" s="0" t="n">
        <v>-0.836</v>
      </c>
      <c r="AN109" s="0" t="n">
        <v>2.295</v>
      </c>
      <c r="AO109" s="0" t="n">
        <v>7.085</v>
      </c>
      <c r="AP109" s="0" t="n">
        <v>6.172</v>
      </c>
      <c r="AQ109" s="0" t="n">
        <v>5.852</v>
      </c>
      <c r="AR109" s="0" t="n">
        <v>5.305</v>
      </c>
      <c r="AS109" s="0" t="n">
        <v>4.746</v>
      </c>
      <c r="AT109" s="0" t="n">
        <v>4.765</v>
      </c>
      <c r="AU109" s="0" t="n">
        <v>-1.244</v>
      </c>
      <c r="AV109" s="0" t="n">
        <v>3.053</v>
      </c>
      <c r="AW109" s="0" t="n">
        <v>3.475</v>
      </c>
      <c r="AX109" s="0" t="n">
        <v>4.5</v>
      </c>
      <c r="AY109" s="0" t="n">
        <v>4</v>
      </c>
      <c r="AZ109" s="0" t="n">
        <v>4.5</v>
      </c>
      <c r="BA109" s="0" t="n">
        <v>4.9</v>
      </c>
      <c r="BB109" s="0" t="n">
        <v>4.9</v>
      </c>
      <c r="BC109" s="0" t="n">
        <v>4.9</v>
      </c>
      <c r="BD109" s="0" t="n">
        <v>4.9</v>
      </c>
      <c r="BE109" s="0" t="n">
        <v>2022</v>
      </c>
    </row>
    <row r="110" customFormat="false" ht="15" hidden="false" customHeight="false" outlineLevel="0" collapsed="false">
      <c r="A110" s="0" t="s">
        <v>122</v>
      </c>
      <c r="B110" s="0" t="s">
        <v>354</v>
      </c>
      <c r="C110" s="0" t="s">
        <v>446</v>
      </c>
      <c r="D110" s="0" t="s">
        <v>447</v>
      </c>
      <c r="E110" s="0" t="s">
        <v>234</v>
      </c>
      <c r="F110" s="0" t="s">
        <v>448</v>
      </c>
      <c r="G110" s="0" t="s">
        <v>445</v>
      </c>
      <c r="H110" s="0" t="s">
        <v>445</v>
      </c>
      <c r="I110" s="0" t="s">
        <v>445</v>
      </c>
      <c r="J110" s="0" t="s">
        <v>445</v>
      </c>
      <c r="K110" s="0" t="s">
        <v>445</v>
      </c>
      <c r="L110" s="0" t="s">
        <v>445</v>
      </c>
      <c r="M110" s="0" t="s">
        <v>445</v>
      </c>
      <c r="N110" s="0" t="s">
        <v>445</v>
      </c>
      <c r="O110" s="0" t="s">
        <v>445</v>
      </c>
      <c r="P110" s="0" t="s">
        <v>445</v>
      </c>
      <c r="Q110" s="0" t="s">
        <v>445</v>
      </c>
      <c r="R110" s="0" t="s">
        <v>445</v>
      </c>
      <c r="S110" s="0" t="s">
        <v>445</v>
      </c>
      <c r="T110" s="0" t="s">
        <v>445</v>
      </c>
      <c r="U110" s="0" t="s">
        <v>445</v>
      </c>
      <c r="V110" s="0" t="s">
        <v>445</v>
      </c>
      <c r="W110" s="0" t="s">
        <v>445</v>
      </c>
      <c r="X110" s="0" t="s">
        <v>445</v>
      </c>
      <c r="Y110" s="0" t="s">
        <v>445</v>
      </c>
      <c r="Z110" s="0" t="s">
        <v>445</v>
      </c>
      <c r="AA110" s="0" t="s">
        <v>445</v>
      </c>
      <c r="AB110" s="0" t="n">
        <v>-1.175</v>
      </c>
      <c r="AC110" s="0" t="n">
        <v>2.565</v>
      </c>
      <c r="AD110" s="0" t="n">
        <v>4.074</v>
      </c>
      <c r="AE110" s="0" t="n">
        <v>0.14</v>
      </c>
      <c r="AF110" s="0" t="n">
        <v>3.384</v>
      </c>
      <c r="AG110" s="0" t="n">
        <v>2.51</v>
      </c>
      <c r="AH110" s="0" t="n">
        <v>4.775</v>
      </c>
      <c r="AI110" s="0" t="n">
        <v>3.826</v>
      </c>
      <c r="AJ110" s="0" t="n">
        <v>-1.134</v>
      </c>
      <c r="AK110" s="0" t="n">
        <v>5.544</v>
      </c>
      <c r="AL110" s="0" t="n">
        <v>0.467</v>
      </c>
      <c r="AM110" s="0" t="n">
        <v>4.118</v>
      </c>
      <c r="AN110" s="0" t="n">
        <v>5.473</v>
      </c>
      <c r="AO110" s="0" t="n">
        <v>7.634</v>
      </c>
      <c r="AP110" s="0" t="n">
        <v>9.608</v>
      </c>
      <c r="AQ110" s="0" t="n">
        <v>3.381</v>
      </c>
      <c r="AR110" s="0" t="n">
        <v>10.869</v>
      </c>
      <c r="AS110" s="0" t="n">
        <v>7.416</v>
      </c>
      <c r="AT110" s="0" t="n">
        <v>7.124</v>
      </c>
      <c r="AU110" s="0" t="n">
        <v>-8.157</v>
      </c>
      <c r="AV110" s="0" t="n">
        <v>12.514</v>
      </c>
      <c r="AW110" s="0" t="n">
        <v>8.076</v>
      </c>
      <c r="AX110" s="0" t="n">
        <v>5.614</v>
      </c>
      <c r="AY110" s="0" t="n">
        <v>5.041</v>
      </c>
      <c r="AZ110" s="0" t="n">
        <v>4.005</v>
      </c>
      <c r="BA110" s="0" t="n">
        <v>3.604</v>
      </c>
      <c r="BB110" s="0" t="n">
        <v>3.5</v>
      </c>
      <c r="BC110" s="0" t="n">
        <v>3.534</v>
      </c>
      <c r="BD110" s="0" t="n">
        <v>3.511</v>
      </c>
      <c r="BE110" s="0" t="n">
        <v>2023</v>
      </c>
    </row>
    <row r="111" customFormat="false" ht="15" hidden="false" customHeight="false" outlineLevel="0" collapsed="false">
      <c r="A111" s="0" t="s">
        <v>123</v>
      </c>
      <c r="B111" s="0" t="s">
        <v>355</v>
      </c>
      <c r="C111" s="0" t="s">
        <v>446</v>
      </c>
      <c r="D111" s="0" t="s">
        <v>447</v>
      </c>
      <c r="E111" s="0" t="s">
        <v>234</v>
      </c>
      <c r="F111" s="0" t="s">
        <v>448</v>
      </c>
      <c r="G111" s="0" t="s">
        <v>445</v>
      </c>
      <c r="H111" s="0" t="s">
        <v>445</v>
      </c>
      <c r="I111" s="0" t="s">
        <v>445</v>
      </c>
      <c r="J111" s="0" t="s">
        <v>445</v>
      </c>
      <c r="K111" s="0" t="s">
        <v>445</v>
      </c>
      <c r="L111" s="0" t="s">
        <v>445</v>
      </c>
      <c r="M111" s="0" t="s">
        <v>445</v>
      </c>
      <c r="N111" s="0" t="s">
        <v>445</v>
      </c>
      <c r="O111" s="0" t="s">
        <v>445</v>
      </c>
      <c r="P111" s="0" t="s">
        <v>445</v>
      </c>
      <c r="Q111" s="0" t="s">
        <v>445</v>
      </c>
      <c r="R111" s="0" t="s">
        <v>445</v>
      </c>
      <c r="S111" s="0" t="s">
        <v>445</v>
      </c>
      <c r="T111" s="0" t="s">
        <v>445</v>
      </c>
      <c r="U111" s="0" t="s">
        <v>445</v>
      </c>
      <c r="V111" s="0" t="s">
        <v>445</v>
      </c>
      <c r="W111" s="0" t="s">
        <v>445</v>
      </c>
      <c r="X111" s="0" t="s">
        <v>445</v>
      </c>
      <c r="Y111" s="0" t="n">
        <v>-0.679</v>
      </c>
      <c r="Z111" s="0" t="n">
        <v>-1.365</v>
      </c>
      <c r="AA111" s="0" t="n">
        <v>2.468</v>
      </c>
      <c r="AB111" s="0" t="n">
        <v>6.916</v>
      </c>
      <c r="AC111" s="0" t="n">
        <v>3.648</v>
      </c>
      <c r="AD111" s="0" t="n">
        <v>-1.535</v>
      </c>
      <c r="AE111" s="0" t="n">
        <v>-0.708</v>
      </c>
      <c r="AF111" s="0" t="n">
        <v>1.773</v>
      </c>
      <c r="AG111" s="0" t="n">
        <v>0.203</v>
      </c>
      <c r="AH111" s="0" t="n">
        <v>3.392</v>
      </c>
      <c r="AI111" s="0" t="n">
        <v>-7.646</v>
      </c>
      <c r="AJ111" s="0" t="n">
        <v>3.673</v>
      </c>
      <c r="AK111" s="0" t="n">
        <v>5.422</v>
      </c>
      <c r="AL111" s="0" t="n">
        <v>-0.053</v>
      </c>
      <c r="AM111" s="0" t="n">
        <v>-1.309</v>
      </c>
      <c r="AN111" s="0" t="n">
        <v>3.61</v>
      </c>
      <c r="AO111" s="0" t="n">
        <v>-1.158</v>
      </c>
      <c r="AP111" s="0" t="n">
        <v>2.101</v>
      </c>
      <c r="AQ111" s="0" t="n">
        <v>2.144</v>
      </c>
      <c r="AR111" s="0" t="n">
        <v>3.734</v>
      </c>
      <c r="AS111" s="0" t="n">
        <v>5.659</v>
      </c>
      <c r="AT111" s="0" t="n">
        <v>10.358</v>
      </c>
      <c r="AU111" s="0" t="n">
        <v>-2.846</v>
      </c>
      <c r="AV111" s="0" t="n">
        <v>1.112</v>
      </c>
      <c r="AW111" s="0" t="n">
        <v>-0.676</v>
      </c>
      <c r="AX111" s="0" t="n">
        <v>3</v>
      </c>
      <c r="AY111" s="0" t="n">
        <v>3</v>
      </c>
      <c r="AZ111" s="0" t="n">
        <v>2</v>
      </c>
      <c r="BA111" s="0" t="n">
        <v>1.75</v>
      </c>
      <c r="BB111" s="0" t="n">
        <v>1.5</v>
      </c>
      <c r="BC111" s="0" t="n">
        <v>1.5</v>
      </c>
      <c r="BD111" s="0" t="n">
        <v>1.5</v>
      </c>
      <c r="BE111" s="0" t="n">
        <v>2022</v>
      </c>
    </row>
    <row r="112" customFormat="false" ht="15" hidden="false" customHeight="false" outlineLevel="0" collapsed="false">
      <c r="A112" s="0" t="s">
        <v>124</v>
      </c>
      <c r="B112" s="0" t="s">
        <v>356</v>
      </c>
      <c r="C112" s="0" t="s">
        <v>446</v>
      </c>
      <c r="D112" s="0" t="s">
        <v>447</v>
      </c>
      <c r="E112" s="0" t="s">
        <v>234</v>
      </c>
      <c r="F112" s="0" t="s">
        <v>448</v>
      </c>
      <c r="G112" s="0" t="s">
        <v>445</v>
      </c>
      <c r="H112" s="0" t="s">
        <v>445</v>
      </c>
      <c r="I112" s="0" t="s">
        <v>445</v>
      </c>
      <c r="J112" s="0" t="s">
        <v>445</v>
      </c>
      <c r="K112" s="0" t="s">
        <v>445</v>
      </c>
      <c r="L112" s="0" t="s">
        <v>445</v>
      </c>
      <c r="M112" s="0" t="s">
        <v>445</v>
      </c>
      <c r="N112" s="0" t="s">
        <v>445</v>
      </c>
      <c r="O112" s="0" t="s">
        <v>445</v>
      </c>
      <c r="P112" s="0" t="s">
        <v>445</v>
      </c>
      <c r="Q112" s="0" t="s">
        <v>445</v>
      </c>
      <c r="R112" s="0" t="s">
        <v>449</v>
      </c>
      <c r="S112" s="0" t="n">
        <v>1.772</v>
      </c>
      <c r="T112" s="0" t="n">
        <v>5.874</v>
      </c>
      <c r="U112" s="0" t="n">
        <v>-3.061</v>
      </c>
      <c r="V112" s="0" t="n">
        <v>9.82</v>
      </c>
      <c r="W112" s="0" t="n">
        <v>5.819</v>
      </c>
      <c r="X112" s="0" t="n">
        <v>-4.045</v>
      </c>
      <c r="Y112" s="0" t="n">
        <v>2.778</v>
      </c>
      <c r="Z112" s="0" t="n">
        <v>3.673</v>
      </c>
      <c r="AA112" s="0" t="n">
        <v>-3.918</v>
      </c>
      <c r="AB112" s="0" t="n">
        <v>-0.799</v>
      </c>
      <c r="AC112" s="0" t="n">
        <v>1.381</v>
      </c>
      <c r="AD112" s="0" t="n">
        <v>6.928</v>
      </c>
      <c r="AE112" s="0" t="n">
        <v>4.733</v>
      </c>
      <c r="AF112" s="0" t="n">
        <v>8.566</v>
      </c>
      <c r="AG112" s="0" t="n">
        <v>18.333</v>
      </c>
      <c r="AH112" s="0" t="n">
        <v>-1.969</v>
      </c>
      <c r="AI112" s="0" t="n">
        <v>-0.331</v>
      </c>
      <c r="AJ112" s="0" t="n">
        <v>0.098</v>
      </c>
      <c r="AK112" s="0" t="n">
        <v>2.62</v>
      </c>
      <c r="AL112" s="0" t="n">
        <v>4.173</v>
      </c>
      <c r="AM112" s="0" t="n">
        <v>4.47</v>
      </c>
      <c r="AN112" s="0" t="n">
        <v>4.151</v>
      </c>
      <c r="AO112" s="0" t="n">
        <v>4.275</v>
      </c>
      <c r="AP112" s="0" t="n">
        <v>5.376</v>
      </c>
      <c r="AQ112" s="0" t="n">
        <v>1.261</v>
      </c>
      <c r="AR112" s="0" t="n">
        <v>6.271</v>
      </c>
      <c r="AS112" s="0" t="n">
        <v>4.773</v>
      </c>
      <c r="AT112" s="0" t="n">
        <v>3.146</v>
      </c>
      <c r="AU112" s="0" t="n">
        <v>-0.429</v>
      </c>
      <c r="AV112" s="0" t="n">
        <v>0.737</v>
      </c>
      <c r="AW112" s="0" t="n">
        <v>6.364</v>
      </c>
      <c r="AX112" s="0" t="n">
        <v>4.811</v>
      </c>
      <c r="AY112" s="0" t="n">
        <v>5.052</v>
      </c>
      <c r="AZ112" s="0" t="n">
        <v>5.548</v>
      </c>
      <c r="BA112" s="0" t="n">
        <v>4.464</v>
      </c>
      <c r="BB112" s="0" t="n">
        <v>5.596</v>
      </c>
      <c r="BC112" s="0" t="n">
        <v>4.294</v>
      </c>
      <c r="BD112" s="0" t="n">
        <v>2.166</v>
      </c>
      <c r="BE112" s="0" t="n">
        <v>2023</v>
      </c>
    </row>
    <row r="113" customFormat="false" ht="15" hidden="false" customHeight="false" outlineLevel="0" collapsed="false">
      <c r="A113" s="0" t="s">
        <v>125</v>
      </c>
      <c r="B113" s="0" t="s">
        <v>357</v>
      </c>
      <c r="C113" s="0" t="s">
        <v>446</v>
      </c>
      <c r="D113" s="0" t="s">
        <v>447</v>
      </c>
      <c r="E113" s="0" t="s">
        <v>234</v>
      </c>
      <c r="F113" s="0" t="s">
        <v>448</v>
      </c>
      <c r="G113" s="0" t="n">
        <v>-10.06</v>
      </c>
      <c r="H113" s="0" t="n">
        <v>5.882</v>
      </c>
      <c r="I113" s="0" t="n">
        <v>5.497</v>
      </c>
      <c r="J113" s="0" t="n">
        <v>0.384</v>
      </c>
      <c r="K113" s="0" t="n">
        <v>4.775</v>
      </c>
      <c r="L113" s="0" t="n">
        <v>6.876</v>
      </c>
      <c r="M113" s="0" t="n">
        <v>9.742</v>
      </c>
      <c r="N113" s="0" t="n">
        <v>10.163</v>
      </c>
      <c r="O113" s="0" t="n">
        <v>6.791</v>
      </c>
      <c r="P113" s="0" t="n">
        <v>4.465</v>
      </c>
      <c r="Q113" s="0" t="n">
        <v>7.187</v>
      </c>
      <c r="R113" s="0" t="n">
        <v>4.435</v>
      </c>
      <c r="S113" s="0" t="n">
        <v>6.513</v>
      </c>
      <c r="T113" s="0" t="n">
        <v>5.082</v>
      </c>
      <c r="U113" s="0" t="n">
        <v>4.136</v>
      </c>
      <c r="V113" s="0" t="n">
        <v>4.288</v>
      </c>
      <c r="W113" s="0" t="n">
        <v>5.588</v>
      </c>
      <c r="X113" s="0" t="n">
        <v>5.687</v>
      </c>
      <c r="Y113" s="0" t="n">
        <v>6.072</v>
      </c>
      <c r="Z113" s="0" t="n">
        <v>2.611</v>
      </c>
      <c r="AA113" s="0" t="n">
        <v>8.192</v>
      </c>
      <c r="AB113" s="0" t="n">
        <v>3.214</v>
      </c>
      <c r="AC113" s="0" t="n">
        <v>1.627</v>
      </c>
      <c r="AD113" s="0" t="n">
        <v>5.984</v>
      </c>
      <c r="AE113" s="0" t="n">
        <v>4.299</v>
      </c>
      <c r="AF113" s="0" t="n">
        <v>1.453</v>
      </c>
      <c r="AG113" s="0" t="n">
        <v>4.514</v>
      </c>
      <c r="AH113" s="0" t="n">
        <v>5.727</v>
      </c>
      <c r="AI113" s="0" t="n">
        <v>5.387</v>
      </c>
      <c r="AJ113" s="0" t="n">
        <v>3.315</v>
      </c>
      <c r="AK113" s="0" t="n">
        <v>4.377</v>
      </c>
      <c r="AL113" s="0" t="n">
        <v>4.078</v>
      </c>
      <c r="AM113" s="0" t="n">
        <v>3.496</v>
      </c>
      <c r="AN113" s="0" t="n">
        <v>3.36</v>
      </c>
      <c r="AO113" s="0" t="n">
        <v>3.827</v>
      </c>
      <c r="AP113" s="0" t="n">
        <v>3.691</v>
      </c>
      <c r="AQ113" s="0" t="n">
        <v>3.862</v>
      </c>
      <c r="AR113" s="0" t="n">
        <v>3.938</v>
      </c>
      <c r="AS113" s="0" t="n">
        <v>4.007</v>
      </c>
      <c r="AT113" s="0" t="n">
        <v>2.891</v>
      </c>
      <c r="AU113" s="0" t="n">
        <v>-14.547</v>
      </c>
      <c r="AV113" s="0" t="n">
        <v>3.404</v>
      </c>
      <c r="AW113" s="0" t="n">
        <v>8.881</v>
      </c>
      <c r="AX113" s="0" t="n">
        <v>6.87</v>
      </c>
      <c r="AY113" s="0" t="n">
        <v>4.861</v>
      </c>
      <c r="AZ113" s="0" t="n">
        <v>3.676</v>
      </c>
      <c r="BA113" s="0" t="n">
        <v>3.463</v>
      </c>
      <c r="BB113" s="0" t="n">
        <v>3.329</v>
      </c>
      <c r="BC113" s="0" t="n">
        <v>3.329</v>
      </c>
      <c r="BD113" s="0" t="n">
        <v>3.329</v>
      </c>
      <c r="BE113" s="0" t="n">
        <v>2023</v>
      </c>
    </row>
    <row r="114" customFormat="false" ht="15" hidden="false" customHeight="false" outlineLevel="0" collapsed="false">
      <c r="A114" s="0" t="s">
        <v>126</v>
      </c>
      <c r="B114" s="0" t="s">
        <v>358</v>
      </c>
      <c r="C114" s="0" t="s">
        <v>446</v>
      </c>
      <c r="D114" s="0" t="s">
        <v>447</v>
      </c>
      <c r="E114" s="0" t="s">
        <v>234</v>
      </c>
      <c r="F114" s="0" t="s">
        <v>448</v>
      </c>
      <c r="G114" s="0" t="n">
        <v>9.482</v>
      </c>
      <c r="H114" s="0" t="n">
        <v>9.586</v>
      </c>
      <c r="I114" s="0" t="n">
        <v>-0.05</v>
      </c>
      <c r="J114" s="0" t="n">
        <v>-4.624</v>
      </c>
      <c r="K114" s="0" t="n">
        <v>3.513</v>
      </c>
      <c r="L114" s="0" t="n">
        <v>1.919</v>
      </c>
      <c r="M114" s="0" t="n">
        <v>-3.93</v>
      </c>
      <c r="N114" s="0" t="n">
        <v>2.063</v>
      </c>
      <c r="O114" s="0" t="n">
        <v>1.218</v>
      </c>
      <c r="P114" s="0" t="n">
        <v>3.625</v>
      </c>
      <c r="Q114" s="0" t="n">
        <v>5.25</v>
      </c>
      <c r="R114" s="0" t="n">
        <v>3.976</v>
      </c>
      <c r="S114" s="0" t="n">
        <v>3.569</v>
      </c>
      <c r="T114" s="0" t="n">
        <v>2.867</v>
      </c>
      <c r="U114" s="0" t="n">
        <v>4.394</v>
      </c>
      <c r="V114" s="0" t="n">
        <v>-5.91</v>
      </c>
      <c r="W114" s="0" t="n">
        <v>6.218</v>
      </c>
      <c r="X114" s="0" t="n">
        <v>7.199</v>
      </c>
      <c r="Y114" s="0" t="n">
        <v>6.185</v>
      </c>
      <c r="Z114" s="0" t="n">
        <v>2.755</v>
      </c>
      <c r="AA114" s="0" t="n">
        <v>5.029</v>
      </c>
      <c r="AB114" s="0" t="n">
        <v>-0.451</v>
      </c>
      <c r="AC114" s="0" t="n">
        <v>-0.237</v>
      </c>
      <c r="AD114" s="0" t="n">
        <v>1.186</v>
      </c>
      <c r="AE114" s="0" t="n">
        <v>3.565</v>
      </c>
      <c r="AF114" s="0" t="n">
        <v>2.113</v>
      </c>
      <c r="AG114" s="0" t="n">
        <v>4.805</v>
      </c>
      <c r="AH114" s="0" t="n">
        <v>2.078</v>
      </c>
      <c r="AI114" s="0" t="n">
        <v>0.943</v>
      </c>
      <c r="AJ114" s="0" t="n">
        <v>-6.295</v>
      </c>
      <c r="AK114" s="0" t="n">
        <v>4.971</v>
      </c>
      <c r="AL114" s="0" t="n">
        <v>3.444</v>
      </c>
      <c r="AM114" s="0" t="n">
        <v>3.553</v>
      </c>
      <c r="AN114" s="0" t="n">
        <v>0.852</v>
      </c>
      <c r="AO114" s="0" t="n">
        <v>2.504</v>
      </c>
      <c r="AP114" s="0" t="n">
        <v>2.702</v>
      </c>
      <c r="AQ114" s="0" t="n">
        <v>1.772</v>
      </c>
      <c r="AR114" s="0" t="n">
        <v>1.872</v>
      </c>
      <c r="AS114" s="0" t="n">
        <v>1.972</v>
      </c>
      <c r="AT114" s="0" t="n">
        <v>-0.251</v>
      </c>
      <c r="AU114" s="0" t="n">
        <v>-8.625</v>
      </c>
      <c r="AV114" s="0" t="n">
        <v>5.739</v>
      </c>
      <c r="AW114" s="0" t="n">
        <v>3.949</v>
      </c>
      <c r="AX114" s="0" t="n">
        <v>3.229</v>
      </c>
      <c r="AY114" s="0" t="n">
        <v>2.367</v>
      </c>
      <c r="AZ114" s="0" t="n">
        <v>1.438</v>
      </c>
      <c r="BA114" s="0" t="n">
        <v>1.935</v>
      </c>
      <c r="BB114" s="0" t="n">
        <v>2.056</v>
      </c>
      <c r="BC114" s="0" t="n">
        <v>2.061</v>
      </c>
      <c r="BD114" s="0" t="n">
        <v>2.061</v>
      </c>
      <c r="BE114" s="0" t="n">
        <v>2023</v>
      </c>
    </row>
    <row r="115" customFormat="false" ht="15" hidden="false" customHeight="false" outlineLevel="0" collapsed="false">
      <c r="A115" s="0" t="s">
        <v>127</v>
      </c>
      <c r="B115" s="0" t="s">
        <v>359</v>
      </c>
      <c r="C115" s="0" t="s">
        <v>446</v>
      </c>
      <c r="D115" s="0" t="s">
        <v>447</v>
      </c>
      <c r="E115" s="0" t="s">
        <v>234</v>
      </c>
      <c r="F115" s="0" t="s">
        <v>448</v>
      </c>
      <c r="G115" s="0" t="s">
        <v>445</v>
      </c>
      <c r="H115" s="0" t="s">
        <v>445</v>
      </c>
      <c r="I115" s="0" t="s">
        <v>445</v>
      </c>
      <c r="J115" s="0" t="s">
        <v>445</v>
      </c>
      <c r="K115" s="0" t="s">
        <v>445</v>
      </c>
      <c r="L115" s="0" t="s">
        <v>445</v>
      </c>
      <c r="M115" s="0" t="s">
        <v>445</v>
      </c>
      <c r="N115" s="0" t="s">
        <v>445</v>
      </c>
      <c r="O115" s="0" t="s">
        <v>445</v>
      </c>
      <c r="P115" s="0" t="s">
        <v>445</v>
      </c>
      <c r="Q115" s="0" t="s">
        <v>445</v>
      </c>
      <c r="R115" s="0" t="s">
        <v>445</v>
      </c>
      <c r="S115" s="0" t="s">
        <v>445</v>
      </c>
      <c r="T115" s="0" t="s">
        <v>445</v>
      </c>
      <c r="U115" s="0" t="s">
        <v>445</v>
      </c>
      <c r="V115" s="0" t="s">
        <v>445</v>
      </c>
      <c r="W115" s="0" t="n">
        <v>-3.339</v>
      </c>
      <c r="X115" s="0" t="n">
        <v>-6.211</v>
      </c>
      <c r="Y115" s="0" t="n">
        <v>2.837</v>
      </c>
      <c r="Z115" s="0" t="n">
        <v>1.129</v>
      </c>
      <c r="AA115" s="0" t="n">
        <v>4.625</v>
      </c>
      <c r="AB115" s="0" t="n">
        <v>1.82</v>
      </c>
      <c r="AC115" s="0" t="n">
        <v>0.443</v>
      </c>
      <c r="AD115" s="0" t="n">
        <v>1.763</v>
      </c>
      <c r="AE115" s="0" t="n">
        <v>-3.19</v>
      </c>
      <c r="AF115" s="0" t="n">
        <v>2.314</v>
      </c>
      <c r="AG115" s="0" t="n">
        <v>-0.199</v>
      </c>
      <c r="AH115" s="0" t="n">
        <v>-1.724</v>
      </c>
      <c r="AI115" s="0" t="n">
        <v>-2.583</v>
      </c>
      <c r="AJ115" s="0" t="n">
        <v>1.098</v>
      </c>
      <c r="AK115" s="0" t="n">
        <v>2.066</v>
      </c>
      <c r="AL115" s="0" t="n">
        <v>3.784</v>
      </c>
      <c r="AM115" s="0" t="n">
        <v>-1.694</v>
      </c>
      <c r="AN115" s="0" t="n">
        <v>-3.676</v>
      </c>
      <c r="AO115" s="0" t="n">
        <v>-2.586</v>
      </c>
      <c r="AP115" s="0" t="n">
        <v>4.434</v>
      </c>
      <c r="AQ115" s="0" t="n">
        <v>0.943</v>
      </c>
      <c r="AR115" s="0" t="n">
        <v>2.255</v>
      </c>
      <c r="AS115" s="0" t="n">
        <v>0.064</v>
      </c>
      <c r="AT115" s="0" t="n">
        <v>3.82</v>
      </c>
      <c r="AU115" s="0" t="n">
        <v>-1.87</v>
      </c>
      <c r="AV115" s="0" t="n">
        <v>3.013</v>
      </c>
      <c r="AW115" s="0" t="n">
        <v>-0.864</v>
      </c>
      <c r="AX115" s="0" t="n">
        <v>0.766</v>
      </c>
      <c r="AY115" s="0" t="n">
        <v>1.052</v>
      </c>
      <c r="AZ115" s="0" t="n">
        <v>1.725</v>
      </c>
      <c r="BA115" s="0" t="n">
        <v>1.116</v>
      </c>
      <c r="BB115" s="0" t="n">
        <v>0.809</v>
      </c>
      <c r="BC115" s="0" t="n">
        <v>0.734</v>
      </c>
      <c r="BD115" s="0" t="n">
        <v>0.7</v>
      </c>
      <c r="BE115" s="0" t="n">
        <v>2022</v>
      </c>
    </row>
    <row r="116" customFormat="false" ht="15" hidden="false" customHeight="false" outlineLevel="0" collapsed="false">
      <c r="A116" s="0" t="s">
        <v>128</v>
      </c>
      <c r="B116" s="0" t="s">
        <v>360</v>
      </c>
      <c r="C116" s="0" t="s">
        <v>446</v>
      </c>
      <c r="D116" s="0" t="s">
        <v>447</v>
      </c>
      <c r="E116" s="0" t="s">
        <v>234</v>
      </c>
      <c r="F116" s="0" t="s">
        <v>448</v>
      </c>
      <c r="G116" s="0" t="s">
        <v>445</v>
      </c>
      <c r="H116" s="0" t="s">
        <v>445</v>
      </c>
      <c r="I116" s="0" t="s">
        <v>445</v>
      </c>
      <c r="J116" s="0" t="s">
        <v>445</v>
      </c>
      <c r="K116" s="0" t="s">
        <v>445</v>
      </c>
      <c r="L116" s="0" t="s">
        <v>445</v>
      </c>
      <c r="M116" s="0" t="s">
        <v>445</v>
      </c>
      <c r="N116" s="0" t="s">
        <v>445</v>
      </c>
      <c r="O116" s="0" t="s">
        <v>445</v>
      </c>
      <c r="P116" s="0" t="s">
        <v>445</v>
      </c>
      <c r="Q116" s="0" t="s">
        <v>445</v>
      </c>
      <c r="R116" s="0" t="s">
        <v>445</v>
      </c>
      <c r="S116" s="0" t="s">
        <v>445</v>
      </c>
      <c r="T116" s="0" t="n">
        <v>-1.2</v>
      </c>
      <c r="U116" s="0" t="n">
        <v>-30.9</v>
      </c>
      <c r="V116" s="0" t="n">
        <v>-1.428</v>
      </c>
      <c r="W116" s="0" t="n">
        <v>-5.9</v>
      </c>
      <c r="X116" s="0" t="n">
        <v>1.6</v>
      </c>
      <c r="Y116" s="0" t="n">
        <v>-6.5</v>
      </c>
      <c r="Z116" s="0" t="n">
        <v>-3.4</v>
      </c>
      <c r="AA116" s="0" t="n">
        <v>2.1</v>
      </c>
      <c r="AB116" s="0" t="n">
        <v>6.1</v>
      </c>
      <c r="AC116" s="0" t="n">
        <v>7.8</v>
      </c>
      <c r="AD116" s="0" t="n">
        <v>6.6</v>
      </c>
      <c r="AE116" s="0" t="n">
        <v>7.4</v>
      </c>
      <c r="AF116" s="0" t="n">
        <v>7.5</v>
      </c>
      <c r="AG116" s="0" t="n">
        <v>4.8</v>
      </c>
      <c r="AH116" s="0" t="n">
        <v>3</v>
      </c>
      <c r="AI116" s="0" t="n">
        <v>7.8</v>
      </c>
      <c r="AJ116" s="0" t="n">
        <v>-6</v>
      </c>
      <c r="AK116" s="0" t="n">
        <v>7.1</v>
      </c>
      <c r="AL116" s="0" t="n">
        <v>5.818</v>
      </c>
      <c r="AM116" s="0" t="n">
        <v>-0.59</v>
      </c>
      <c r="AN116" s="0" t="n">
        <v>9.044</v>
      </c>
      <c r="AO116" s="0" t="n">
        <v>5</v>
      </c>
      <c r="AP116" s="0" t="n">
        <v>-0.338</v>
      </c>
      <c r="AQ116" s="0" t="n">
        <v>4.409</v>
      </c>
      <c r="AR116" s="0" t="n">
        <v>4.2</v>
      </c>
      <c r="AS116" s="0" t="n">
        <v>4.1</v>
      </c>
      <c r="AT116" s="0" t="n">
        <v>3.6</v>
      </c>
      <c r="AU116" s="0" t="n">
        <v>-8.3</v>
      </c>
      <c r="AV116" s="0" t="n">
        <v>13.9</v>
      </c>
      <c r="AW116" s="0" t="n">
        <v>-4.982</v>
      </c>
      <c r="AX116" s="0" t="n">
        <v>1.032</v>
      </c>
      <c r="AY116" s="0" t="n">
        <v>2.6</v>
      </c>
      <c r="AZ116" s="0" t="n">
        <v>4.83</v>
      </c>
      <c r="BA116" s="0" t="n">
        <v>5.012</v>
      </c>
      <c r="BB116" s="0" t="n">
        <v>5.021</v>
      </c>
      <c r="BC116" s="0" t="n">
        <v>5.041</v>
      </c>
      <c r="BD116" s="0" t="n">
        <v>4.997</v>
      </c>
      <c r="BE116" s="0" t="n">
        <v>2022</v>
      </c>
    </row>
    <row r="117" customFormat="false" ht="15" hidden="false" customHeight="false" outlineLevel="0" collapsed="false">
      <c r="A117" s="0" t="s">
        <v>129</v>
      </c>
      <c r="B117" s="0" t="s">
        <v>361</v>
      </c>
      <c r="C117" s="0" t="s">
        <v>446</v>
      </c>
      <c r="D117" s="0" t="s">
        <v>447</v>
      </c>
      <c r="E117" s="0" t="s">
        <v>234</v>
      </c>
      <c r="F117" s="0" t="s">
        <v>448</v>
      </c>
      <c r="G117" s="0" t="n">
        <v>6.443</v>
      </c>
      <c r="H117" s="0" t="n">
        <v>8.376</v>
      </c>
      <c r="I117" s="0" t="n">
        <v>8.331</v>
      </c>
      <c r="J117" s="0" t="n">
        <v>5.792</v>
      </c>
      <c r="K117" s="0" t="n">
        <v>5.914</v>
      </c>
      <c r="L117" s="0" t="n">
        <v>5.679</v>
      </c>
      <c r="M117" s="0" t="n">
        <v>9.426</v>
      </c>
      <c r="N117" s="0" t="n">
        <v>3.542</v>
      </c>
      <c r="O117" s="0" t="n">
        <v>5.146</v>
      </c>
      <c r="P117" s="0" t="n">
        <v>4.183</v>
      </c>
      <c r="Q117" s="0" t="n">
        <v>-2.486</v>
      </c>
      <c r="R117" s="0" t="n">
        <v>-9.199</v>
      </c>
      <c r="S117" s="0" t="n">
        <v>-9.256</v>
      </c>
      <c r="T117" s="0" t="n">
        <v>-3.169</v>
      </c>
      <c r="U117" s="0" t="n">
        <v>2.134</v>
      </c>
      <c r="V117" s="0" t="n">
        <v>6.376</v>
      </c>
      <c r="W117" s="0" t="n">
        <v>2.235</v>
      </c>
      <c r="X117" s="0" t="n">
        <v>3.897</v>
      </c>
      <c r="Y117" s="0" t="n">
        <v>3.34</v>
      </c>
      <c r="Z117" s="0" t="n">
        <v>3.07</v>
      </c>
      <c r="AA117" s="0" t="n">
        <v>1.146</v>
      </c>
      <c r="AB117" s="0" t="n">
        <v>4.639</v>
      </c>
      <c r="AC117" s="0" t="n">
        <v>5.267</v>
      </c>
      <c r="AD117" s="0" t="n">
        <v>7.357</v>
      </c>
      <c r="AE117" s="0" t="n">
        <v>9.425</v>
      </c>
      <c r="AF117" s="0" t="n">
        <v>6.507</v>
      </c>
      <c r="AG117" s="0" t="n">
        <v>8.163</v>
      </c>
      <c r="AH117" s="0" t="n">
        <v>8.757</v>
      </c>
      <c r="AI117" s="0" t="n">
        <v>7.819</v>
      </c>
      <c r="AJ117" s="0" t="n">
        <v>-2.069</v>
      </c>
      <c r="AK117" s="0" t="n">
        <v>7.313</v>
      </c>
      <c r="AL117" s="0" t="n">
        <v>17.291</v>
      </c>
      <c r="AM117" s="0" t="n">
        <v>12.32</v>
      </c>
      <c r="AN117" s="0" t="n">
        <v>11.649</v>
      </c>
      <c r="AO117" s="0" t="n">
        <v>7.885</v>
      </c>
      <c r="AP117" s="0" t="n">
        <v>2.41</v>
      </c>
      <c r="AQ117" s="0" t="n">
        <v>1.49</v>
      </c>
      <c r="AR117" s="0" t="n">
        <v>5.637</v>
      </c>
      <c r="AS117" s="0" t="n">
        <v>7.745</v>
      </c>
      <c r="AT117" s="0" t="n">
        <v>5.602</v>
      </c>
      <c r="AU117" s="0" t="n">
        <v>-4.558</v>
      </c>
      <c r="AV117" s="0" t="n">
        <v>1.637</v>
      </c>
      <c r="AW117" s="0" t="n">
        <v>5.033</v>
      </c>
      <c r="AX117" s="0" t="n">
        <v>7.023</v>
      </c>
      <c r="AY117" s="0" t="n">
        <v>6.536</v>
      </c>
      <c r="AZ117" s="0" t="n">
        <v>5.96</v>
      </c>
      <c r="BA117" s="0" t="n">
        <v>5.48</v>
      </c>
      <c r="BB117" s="0" t="n">
        <v>5.374</v>
      </c>
      <c r="BC117" s="0" t="n">
        <v>5.17</v>
      </c>
      <c r="BD117" s="0" t="n">
        <v>5.171</v>
      </c>
      <c r="BE117" s="0" t="n">
        <v>2023</v>
      </c>
    </row>
    <row r="118" customFormat="false" ht="15" hidden="false" customHeight="false" outlineLevel="0" collapsed="false">
      <c r="A118" s="0" t="s">
        <v>130</v>
      </c>
      <c r="B118" s="0" t="s">
        <v>362</v>
      </c>
      <c r="C118" s="0" t="s">
        <v>446</v>
      </c>
      <c r="D118" s="0" t="s">
        <v>447</v>
      </c>
      <c r="E118" s="0" t="s">
        <v>234</v>
      </c>
      <c r="F118" s="0" t="s">
        <v>448</v>
      </c>
      <c r="G118" s="0" t="s">
        <v>445</v>
      </c>
      <c r="H118" s="0" t="s">
        <v>445</v>
      </c>
      <c r="I118" s="0" t="s">
        <v>445</v>
      </c>
      <c r="J118" s="0" t="s">
        <v>445</v>
      </c>
      <c r="K118" s="0" t="s">
        <v>445</v>
      </c>
      <c r="L118" s="0" t="s">
        <v>445</v>
      </c>
      <c r="M118" s="0" t="s">
        <v>445</v>
      </c>
      <c r="N118" s="0" t="s">
        <v>445</v>
      </c>
      <c r="O118" s="0" t="s">
        <v>445</v>
      </c>
      <c r="P118" s="0" t="s">
        <v>445</v>
      </c>
      <c r="Q118" s="0" t="s">
        <v>445</v>
      </c>
      <c r="R118" s="0" t="s">
        <v>445</v>
      </c>
      <c r="S118" s="0" t="s">
        <v>445</v>
      </c>
      <c r="T118" s="0" t="s">
        <v>445</v>
      </c>
      <c r="U118" s="0" t="s">
        <v>445</v>
      </c>
      <c r="V118" s="0" t="s">
        <v>445</v>
      </c>
      <c r="W118" s="0" t="s">
        <v>445</v>
      </c>
      <c r="X118" s="0" t="s">
        <v>445</v>
      </c>
      <c r="Y118" s="0" t="s">
        <v>445</v>
      </c>
      <c r="Z118" s="0" t="s">
        <v>445</v>
      </c>
      <c r="AA118" s="0" t="s">
        <v>445</v>
      </c>
      <c r="AB118" s="0" t="n">
        <v>1.1</v>
      </c>
      <c r="AC118" s="0" t="n">
        <v>1.9</v>
      </c>
      <c r="AD118" s="0" t="n">
        <v>2.5</v>
      </c>
      <c r="AE118" s="0" t="n">
        <v>4.4</v>
      </c>
      <c r="AF118" s="0" t="n">
        <v>4.2</v>
      </c>
      <c r="AG118" s="0" t="n">
        <v>8.6</v>
      </c>
      <c r="AH118" s="0" t="n">
        <v>6.8</v>
      </c>
      <c r="AI118" s="0" t="n">
        <v>7.2</v>
      </c>
      <c r="AJ118" s="0" t="n">
        <v>-5.8</v>
      </c>
      <c r="AK118" s="0" t="n">
        <v>2.7</v>
      </c>
      <c r="AL118" s="0" t="n">
        <v>3.2</v>
      </c>
      <c r="AM118" s="0" t="n">
        <v>-2.724</v>
      </c>
      <c r="AN118" s="0" t="n">
        <v>3.549</v>
      </c>
      <c r="AO118" s="0" t="n">
        <v>1.784</v>
      </c>
      <c r="AP118" s="0" t="n">
        <v>3.39</v>
      </c>
      <c r="AQ118" s="0" t="n">
        <v>2.949</v>
      </c>
      <c r="AR118" s="0" t="n">
        <v>4.716</v>
      </c>
      <c r="AS118" s="0" t="n">
        <v>5.078</v>
      </c>
      <c r="AT118" s="0" t="n">
        <v>4.063</v>
      </c>
      <c r="AU118" s="0" t="n">
        <v>-15.307</v>
      </c>
      <c r="AV118" s="0" t="n">
        <v>13.043</v>
      </c>
      <c r="AW118" s="0" t="n">
        <v>6.407</v>
      </c>
      <c r="AX118" s="0" t="n">
        <v>6</v>
      </c>
      <c r="AY118" s="0" t="n">
        <v>3.742</v>
      </c>
      <c r="AZ118" s="0" t="n">
        <v>3</v>
      </c>
      <c r="BA118" s="0" t="n">
        <v>3</v>
      </c>
      <c r="BB118" s="0" t="n">
        <v>3</v>
      </c>
      <c r="BC118" s="0" t="n">
        <v>3</v>
      </c>
      <c r="BD118" s="0" t="n">
        <v>3</v>
      </c>
      <c r="BE118" s="0" t="n">
        <v>2023</v>
      </c>
    </row>
    <row r="119" customFormat="false" ht="15" hidden="false" customHeight="false" outlineLevel="0" collapsed="false">
      <c r="A119" s="0" t="s">
        <v>131</v>
      </c>
      <c r="B119" s="0" t="s">
        <v>363</v>
      </c>
      <c r="C119" s="0" t="s">
        <v>446</v>
      </c>
      <c r="D119" s="0" t="s">
        <v>447</v>
      </c>
      <c r="E119" s="0" t="s">
        <v>234</v>
      </c>
      <c r="F119" s="0" t="s">
        <v>448</v>
      </c>
      <c r="G119" s="0" t="n">
        <v>3.792</v>
      </c>
      <c r="H119" s="0" t="n">
        <v>-2.765</v>
      </c>
      <c r="I119" s="0" t="n">
        <v>9.619</v>
      </c>
      <c r="J119" s="0" t="n">
        <v>-0.557</v>
      </c>
      <c r="K119" s="0" t="n">
        <v>4.337</v>
      </c>
      <c r="L119" s="0" t="n">
        <v>6.324</v>
      </c>
      <c r="M119" s="0" t="n">
        <v>8.3</v>
      </c>
      <c r="N119" s="0" t="n">
        <v>-2.544</v>
      </c>
      <c r="O119" s="0" t="n">
        <v>10.415</v>
      </c>
      <c r="P119" s="0" t="n">
        <v>2.366</v>
      </c>
      <c r="Q119" s="0" t="n">
        <v>4.035</v>
      </c>
      <c r="R119" s="0" t="n">
        <v>7.547</v>
      </c>
      <c r="S119" s="0" t="n">
        <v>-2.908</v>
      </c>
      <c r="T119" s="0" t="n">
        <v>-1.003</v>
      </c>
      <c r="U119" s="0" t="n">
        <v>11.494</v>
      </c>
      <c r="V119" s="0" t="n">
        <v>-6.328</v>
      </c>
      <c r="W119" s="0" t="n">
        <v>13.46</v>
      </c>
      <c r="X119" s="0" t="n">
        <v>-2.012</v>
      </c>
      <c r="Y119" s="0" t="n">
        <v>7.979</v>
      </c>
      <c r="Z119" s="0" t="n">
        <v>0.529</v>
      </c>
      <c r="AA119" s="0" t="n">
        <v>1.593</v>
      </c>
      <c r="AB119" s="0" t="n">
        <v>7.552</v>
      </c>
      <c r="AC119" s="0" t="n">
        <v>3.316</v>
      </c>
      <c r="AD119" s="0" t="n">
        <v>6.317</v>
      </c>
      <c r="AE119" s="0" t="n">
        <v>4.802</v>
      </c>
      <c r="AF119" s="0" t="n">
        <v>2.978</v>
      </c>
      <c r="AG119" s="0" t="n">
        <v>7.76</v>
      </c>
      <c r="AH119" s="0" t="n">
        <v>2.706</v>
      </c>
      <c r="AI119" s="0" t="n">
        <v>5.923</v>
      </c>
      <c r="AJ119" s="0" t="n">
        <v>4.244</v>
      </c>
      <c r="AK119" s="0" t="n">
        <v>3.816</v>
      </c>
      <c r="AL119" s="0" t="n">
        <v>5.246</v>
      </c>
      <c r="AM119" s="0" t="n">
        <v>3.01</v>
      </c>
      <c r="AN119" s="0" t="n">
        <v>4.535</v>
      </c>
      <c r="AO119" s="0" t="n">
        <v>2.669</v>
      </c>
      <c r="AP119" s="0" t="n">
        <v>4.345</v>
      </c>
      <c r="AQ119" s="0" t="n">
        <v>0.521</v>
      </c>
      <c r="AR119" s="0" t="n">
        <v>5.058</v>
      </c>
      <c r="AS119" s="0" t="n">
        <v>3.066</v>
      </c>
      <c r="AT119" s="0" t="n">
        <v>2.891</v>
      </c>
      <c r="AU119" s="0" t="n">
        <v>-7.178</v>
      </c>
      <c r="AV119" s="0" t="n">
        <v>8.021</v>
      </c>
      <c r="AW119" s="0" t="n">
        <v>1.259</v>
      </c>
      <c r="AX119" s="0" t="n">
        <v>3.017</v>
      </c>
      <c r="AY119" s="0" t="n">
        <v>3.145</v>
      </c>
      <c r="AZ119" s="0" t="n">
        <v>3.302</v>
      </c>
      <c r="BA119" s="0" t="n">
        <v>3.382</v>
      </c>
      <c r="BB119" s="0" t="n">
        <v>3.395</v>
      </c>
      <c r="BC119" s="0" t="n">
        <v>3.379</v>
      </c>
      <c r="BD119" s="0" t="n">
        <v>3.409</v>
      </c>
      <c r="BE119" s="0" t="n">
        <v>2022</v>
      </c>
    </row>
    <row r="120" customFormat="false" ht="15" hidden="false" customHeight="false" outlineLevel="0" collapsed="false">
      <c r="A120" s="0" t="s">
        <v>132</v>
      </c>
      <c r="B120" s="0" t="s">
        <v>364</v>
      </c>
      <c r="C120" s="0" t="s">
        <v>446</v>
      </c>
      <c r="D120" s="0" t="s">
        <v>447</v>
      </c>
      <c r="E120" s="0" t="s">
        <v>234</v>
      </c>
      <c r="F120" s="0" t="s">
        <v>448</v>
      </c>
      <c r="G120" s="0" t="n">
        <v>4.228</v>
      </c>
      <c r="H120" s="0" t="n">
        <v>5</v>
      </c>
      <c r="I120" s="0" t="n">
        <v>-6.9</v>
      </c>
      <c r="J120" s="0" t="n">
        <v>-15.7</v>
      </c>
      <c r="K120" s="0" t="n">
        <v>-6.5</v>
      </c>
      <c r="L120" s="0" t="n">
        <v>1</v>
      </c>
      <c r="M120" s="0" t="n">
        <v>-2.3</v>
      </c>
      <c r="N120" s="0" t="n">
        <v>14.7</v>
      </c>
      <c r="O120" s="0" t="n">
        <v>8.2</v>
      </c>
      <c r="P120" s="0" t="n">
        <v>6.5</v>
      </c>
      <c r="Q120" s="0" t="n">
        <v>1</v>
      </c>
      <c r="R120" s="0" t="n">
        <v>6.552</v>
      </c>
      <c r="S120" s="0" t="n">
        <v>-7.576</v>
      </c>
      <c r="T120" s="0" t="n">
        <v>10.941</v>
      </c>
      <c r="U120" s="0" t="n">
        <v>6.44</v>
      </c>
      <c r="V120" s="0" t="n">
        <v>2.123</v>
      </c>
      <c r="W120" s="0" t="n">
        <v>10.696</v>
      </c>
      <c r="X120" s="0" t="n">
        <v>11.815</v>
      </c>
      <c r="Y120" s="0" t="n">
        <v>10.369</v>
      </c>
      <c r="Z120" s="0" t="n">
        <v>11.817</v>
      </c>
      <c r="AA120" s="0" t="n">
        <v>0.766</v>
      </c>
      <c r="AB120" s="0" t="n">
        <v>12.852</v>
      </c>
      <c r="AC120" s="0" t="n">
        <v>9.668</v>
      </c>
      <c r="AD120" s="0" t="n">
        <v>7.218</v>
      </c>
      <c r="AE120" s="0" t="n">
        <v>8.205</v>
      </c>
      <c r="AF120" s="0" t="n">
        <v>6.312</v>
      </c>
      <c r="AG120" s="0" t="n">
        <v>9.911</v>
      </c>
      <c r="AH120" s="0" t="n">
        <v>7.649</v>
      </c>
      <c r="AI120" s="0" t="n">
        <v>6.878</v>
      </c>
      <c r="AJ120" s="0" t="n">
        <v>5.929</v>
      </c>
      <c r="AK120" s="0" t="n">
        <v>6.68</v>
      </c>
      <c r="AL120" s="0" t="n">
        <v>7.134</v>
      </c>
      <c r="AM120" s="0" t="n">
        <v>7.995</v>
      </c>
      <c r="AN120" s="0" t="n">
        <v>6.571</v>
      </c>
      <c r="AO120" s="0" t="n">
        <v>7.703</v>
      </c>
      <c r="AP120" s="0" t="n">
        <v>7.393</v>
      </c>
      <c r="AQ120" s="0" t="n">
        <v>4.697</v>
      </c>
      <c r="AR120" s="0" t="n">
        <v>2.638</v>
      </c>
      <c r="AS120" s="0" t="n">
        <v>3.485</v>
      </c>
      <c r="AT120" s="0" t="n">
        <v>2.318</v>
      </c>
      <c r="AU120" s="0" t="n">
        <v>-1.22</v>
      </c>
      <c r="AV120" s="0" t="n">
        <v>2.377</v>
      </c>
      <c r="AW120" s="0" t="n">
        <v>4.36</v>
      </c>
      <c r="AX120" s="0" t="n">
        <v>6.013</v>
      </c>
      <c r="AY120" s="0" t="n">
        <v>4.974</v>
      </c>
      <c r="AZ120" s="0" t="n">
        <v>4.971</v>
      </c>
      <c r="BA120" s="0" t="n">
        <v>3.952</v>
      </c>
      <c r="BB120" s="0" t="n">
        <v>13.117</v>
      </c>
      <c r="BC120" s="0" t="n">
        <v>12.07</v>
      </c>
      <c r="BD120" s="0" t="n">
        <v>8.465</v>
      </c>
      <c r="BE120" s="0" t="n">
        <v>2022</v>
      </c>
    </row>
    <row r="121" customFormat="false" ht="15" hidden="false" customHeight="false" outlineLevel="0" collapsed="false">
      <c r="A121" s="0" t="s">
        <v>133</v>
      </c>
      <c r="B121" s="0" t="s">
        <v>365</v>
      </c>
      <c r="C121" s="0" t="s">
        <v>446</v>
      </c>
      <c r="D121" s="0" t="s">
        <v>447</v>
      </c>
      <c r="E121" s="0" t="s">
        <v>234</v>
      </c>
      <c r="F121" s="0" t="s">
        <v>448</v>
      </c>
      <c r="G121" s="0" t="s">
        <v>445</v>
      </c>
      <c r="H121" s="0" t="s">
        <v>445</v>
      </c>
      <c r="I121" s="0" t="s">
        <v>445</v>
      </c>
      <c r="J121" s="0" t="s">
        <v>445</v>
      </c>
      <c r="K121" s="0" t="s">
        <v>445</v>
      </c>
      <c r="L121" s="0" t="s">
        <v>445</v>
      </c>
      <c r="M121" s="0" t="s">
        <v>445</v>
      </c>
      <c r="N121" s="0" t="s">
        <v>445</v>
      </c>
      <c r="O121" s="0" t="s">
        <v>445</v>
      </c>
      <c r="P121" s="0" t="s">
        <v>445</v>
      </c>
      <c r="Q121" s="0" t="s">
        <v>445</v>
      </c>
      <c r="R121" s="0" t="s">
        <v>445</v>
      </c>
      <c r="S121" s="0" t="s">
        <v>445</v>
      </c>
      <c r="T121" s="0" t="s">
        <v>445</v>
      </c>
      <c r="U121" s="0" t="s">
        <v>445</v>
      </c>
      <c r="V121" s="0" t="s">
        <v>445</v>
      </c>
      <c r="W121" s="0" t="s">
        <v>445</v>
      </c>
      <c r="X121" s="0" t="s">
        <v>445</v>
      </c>
      <c r="Y121" s="0" t="s">
        <v>445</v>
      </c>
      <c r="Z121" s="0" t="n">
        <v>8.432</v>
      </c>
      <c r="AA121" s="0" t="n">
        <v>12.418</v>
      </c>
      <c r="AB121" s="0" t="n">
        <v>12.468</v>
      </c>
      <c r="AC121" s="0" t="n">
        <v>9.928</v>
      </c>
      <c r="AD121" s="0" t="n">
        <v>13.196</v>
      </c>
      <c r="AE121" s="0" t="n">
        <v>15.318</v>
      </c>
      <c r="AF121" s="0" t="n">
        <v>13.567</v>
      </c>
      <c r="AG121" s="0" t="n">
        <v>13.307</v>
      </c>
      <c r="AH121" s="0" t="n">
        <v>12.5</v>
      </c>
      <c r="AI121" s="0" t="n">
        <v>7.558</v>
      </c>
      <c r="AJ121" s="0" t="n">
        <v>4.385</v>
      </c>
      <c r="AK121" s="0" t="n">
        <v>5.247</v>
      </c>
      <c r="AL121" s="0" t="n">
        <v>5.471</v>
      </c>
      <c r="AM121" s="0" t="n">
        <v>6.486</v>
      </c>
      <c r="AN121" s="0" t="n">
        <v>7.899</v>
      </c>
      <c r="AO121" s="0" t="n">
        <v>8.2</v>
      </c>
      <c r="AP121" s="0" t="n">
        <v>7.473</v>
      </c>
      <c r="AQ121" s="0" t="n">
        <v>6.408</v>
      </c>
      <c r="AR121" s="0" t="n">
        <v>5.75</v>
      </c>
      <c r="AS121" s="0" t="n">
        <v>6.405</v>
      </c>
      <c r="AT121" s="0" t="n">
        <v>6.75</v>
      </c>
      <c r="AU121" s="0" t="n">
        <v>-1.2</v>
      </c>
      <c r="AV121" s="0" t="n">
        <v>-10.486</v>
      </c>
      <c r="AW121" s="0" t="n">
        <v>-3.965</v>
      </c>
      <c r="AX121" s="0" t="n">
        <v>2.546</v>
      </c>
      <c r="AY121" s="0" t="n">
        <v>1.501</v>
      </c>
      <c r="AZ121" s="0" t="n">
        <v>2.015</v>
      </c>
      <c r="BA121" s="0" t="n">
        <v>2.019</v>
      </c>
      <c r="BB121" s="0" t="n">
        <v>2.023</v>
      </c>
      <c r="BC121" s="0" t="n">
        <v>2.018</v>
      </c>
      <c r="BD121" s="0" t="n">
        <v>2.013</v>
      </c>
      <c r="BE121" s="0" t="n">
        <v>2021</v>
      </c>
    </row>
    <row r="122" customFormat="false" ht="15" hidden="false" customHeight="false" outlineLevel="0" collapsed="false">
      <c r="A122" s="0" t="s">
        <v>134</v>
      </c>
      <c r="B122" s="0" t="s">
        <v>366</v>
      </c>
      <c r="C122" s="0" t="s">
        <v>446</v>
      </c>
      <c r="D122" s="0" t="s">
        <v>447</v>
      </c>
      <c r="E122" s="0" t="s">
        <v>234</v>
      </c>
      <c r="F122" s="0" t="s">
        <v>448</v>
      </c>
      <c r="G122" s="0" t="s">
        <v>445</v>
      </c>
      <c r="H122" s="0" t="s">
        <v>445</v>
      </c>
      <c r="I122" s="0" t="s">
        <v>445</v>
      </c>
      <c r="J122" s="0" t="s">
        <v>445</v>
      </c>
      <c r="K122" s="0" t="s">
        <v>445</v>
      </c>
      <c r="L122" s="0" t="s">
        <v>445</v>
      </c>
      <c r="M122" s="0" t="s">
        <v>445</v>
      </c>
      <c r="N122" s="0" t="s">
        <v>445</v>
      </c>
      <c r="O122" s="0" t="s">
        <v>445</v>
      </c>
      <c r="P122" s="0" t="s">
        <v>445</v>
      </c>
      <c r="Q122" s="0" t="s">
        <v>445</v>
      </c>
      <c r="R122" s="0" t="n">
        <v>5.343</v>
      </c>
      <c r="S122" s="0" t="n">
        <v>9.27</v>
      </c>
      <c r="T122" s="0" t="n">
        <v>-1.62</v>
      </c>
      <c r="U122" s="0" t="n">
        <v>3.005</v>
      </c>
      <c r="V122" s="0" t="n">
        <v>4.115</v>
      </c>
      <c r="W122" s="0" t="n">
        <v>3.196</v>
      </c>
      <c r="X122" s="0" t="n">
        <v>4.216</v>
      </c>
      <c r="Y122" s="0" t="n">
        <v>3.291</v>
      </c>
      <c r="Z122" s="0" t="n">
        <v>3.366</v>
      </c>
      <c r="AA122" s="0" t="n">
        <v>3.497</v>
      </c>
      <c r="AB122" s="0" t="n">
        <v>2.393</v>
      </c>
      <c r="AC122" s="0" t="n">
        <v>6.68</v>
      </c>
      <c r="AD122" s="0" t="n">
        <v>3.477</v>
      </c>
      <c r="AE122" s="0" t="n">
        <v>6.632</v>
      </c>
      <c r="AF122" s="0" t="n">
        <v>4.67</v>
      </c>
      <c r="AG122" s="0" t="n">
        <v>3.948</v>
      </c>
      <c r="AH122" s="0" t="n">
        <v>3.646</v>
      </c>
      <c r="AI122" s="0" t="n">
        <v>2.65</v>
      </c>
      <c r="AJ122" s="0" t="n">
        <v>0.296</v>
      </c>
      <c r="AK122" s="0" t="n">
        <v>6.039</v>
      </c>
      <c r="AL122" s="0" t="n">
        <v>5.091</v>
      </c>
      <c r="AM122" s="0" t="n">
        <v>5.062</v>
      </c>
      <c r="AN122" s="0" t="n">
        <v>5.615</v>
      </c>
      <c r="AO122" s="0" t="n">
        <v>6.093</v>
      </c>
      <c r="AP122" s="0" t="n">
        <v>4.264</v>
      </c>
      <c r="AQ122" s="0" t="n">
        <v>0.034</v>
      </c>
      <c r="AR122" s="0" t="n">
        <v>-1.027</v>
      </c>
      <c r="AS122" s="0" t="n">
        <v>1.06</v>
      </c>
      <c r="AT122" s="0" t="n">
        <v>-0.839</v>
      </c>
      <c r="AU122" s="0" t="n">
        <v>-8.101</v>
      </c>
      <c r="AV122" s="0" t="n">
        <v>3.525</v>
      </c>
      <c r="AW122" s="0" t="n">
        <v>4.56</v>
      </c>
      <c r="AX122" s="0" t="n">
        <v>3.154</v>
      </c>
      <c r="AY122" s="0" t="n">
        <v>2.65</v>
      </c>
      <c r="AZ122" s="0" t="n">
        <v>2.643</v>
      </c>
      <c r="BA122" s="0" t="n">
        <v>2.58</v>
      </c>
      <c r="BB122" s="0" t="n">
        <v>2.596</v>
      </c>
      <c r="BC122" s="0" t="n">
        <v>2.651</v>
      </c>
      <c r="BD122" s="0" t="n">
        <v>2.635</v>
      </c>
      <c r="BE122" s="0" t="n">
        <v>2022</v>
      </c>
    </row>
    <row r="123" customFormat="false" ht="15" hidden="false" customHeight="false" outlineLevel="0" collapsed="false">
      <c r="A123" s="0" t="s">
        <v>135</v>
      </c>
      <c r="B123" s="0" t="s">
        <v>367</v>
      </c>
      <c r="C123" s="0" t="s">
        <v>446</v>
      </c>
      <c r="D123" s="0" t="s">
        <v>447</v>
      </c>
      <c r="E123" s="0" t="s">
        <v>234</v>
      </c>
      <c r="F123" s="0" t="s">
        <v>448</v>
      </c>
      <c r="G123" s="0" t="s">
        <v>445</v>
      </c>
      <c r="H123" s="0" t="s">
        <v>445</v>
      </c>
      <c r="I123" s="0" t="s">
        <v>445</v>
      </c>
      <c r="J123" s="0" t="s">
        <v>445</v>
      </c>
      <c r="K123" s="0" t="s">
        <v>445</v>
      </c>
      <c r="L123" s="0" t="s">
        <v>445</v>
      </c>
      <c r="M123" s="0" t="s">
        <v>445</v>
      </c>
      <c r="N123" s="0" t="s">
        <v>445</v>
      </c>
      <c r="O123" s="0" t="s">
        <v>445</v>
      </c>
      <c r="P123" s="0" t="s">
        <v>445</v>
      </c>
      <c r="Q123" s="0" t="s">
        <v>445</v>
      </c>
      <c r="R123" s="0" t="s">
        <v>445</v>
      </c>
      <c r="S123" s="0" t="s">
        <v>445</v>
      </c>
      <c r="T123" s="0" t="s">
        <v>445</v>
      </c>
      <c r="U123" s="0" t="s">
        <v>445</v>
      </c>
      <c r="V123" s="0" t="s">
        <v>445</v>
      </c>
      <c r="W123" s="0" t="s">
        <v>445</v>
      </c>
      <c r="X123" s="0" t="s">
        <v>445</v>
      </c>
      <c r="Y123" s="0" t="s">
        <v>445</v>
      </c>
      <c r="Z123" s="0" t="s">
        <v>445</v>
      </c>
      <c r="AA123" s="0" t="s">
        <v>445</v>
      </c>
      <c r="AB123" s="0" t="s">
        <v>445</v>
      </c>
      <c r="AC123" s="0" t="s">
        <v>445</v>
      </c>
      <c r="AD123" s="0" t="s">
        <v>445</v>
      </c>
      <c r="AE123" s="0" t="s">
        <v>445</v>
      </c>
      <c r="AF123" s="0" t="n">
        <v>-8.433</v>
      </c>
      <c r="AG123" s="0" t="n">
        <v>-9.045</v>
      </c>
      <c r="AH123" s="0" t="n">
        <v>-4.509</v>
      </c>
      <c r="AI123" s="0" t="n">
        <v>76.864</v>
      </c>
      <c r="AJ123" s="0" t="n">
        <v>-5.652</v>
      </c>
      <c r="AK123" s="0" t="n">
        <v>-0.16</v>
      </c>
      <c r="AL123" s="0" t="n">
        <v>14.395</v>
      </c>
      <c r="AM123" s="0" t="n">
        <v>25.279</v>
      </c>
      <c r="AN123" s="0" t="n">
        <v>3.648</v>
      </c>
      <c r="AO123" s="0" t="n">
        <v>16.423</v>
      </c>
      <c r="AP123" s="0" t="n">
        <v>2.698</v>
      </c>
      <c r="AQ123" s="0" t="n">
        <v>4.363</v>
      </c>
      <c r="AR123" s="0" t="n">
        <v>-6.011</v>
      </c>
      <c r="AS123" s="0" t="n">
        <v>-1.219</v>
      </c>
      <c r="AT123" s="0" t="n">
        <v>8.487</v>
      </c>
      <c r="AU123" s="0" t="n">
        <v>1.982</v>
      </c>
      <c r="AV123" s="0" t="n">
        <v>7.207</v>
      </c>
      <c r="AW123" s="0" t="n">
        <v>2.841</v>
      </c>
      <c r="AX123" s="0" t="n">
        <v>0.596</v>
      </c>
      <c r="AY123" s="0" t="n">
        <v>1.576</v>
      </c>
      <c r="AZ123" s="0" t="n">
        <v>1.322</v>
      </c>
      <c r="BA123" s="0" t="n">
        <v>1.209</v>
      </c>
      <c r="BB123" s="0" t="n">
        <v>0.938</v>
      </c>
      <c r="BC123" s="0" t="n">
        <v>0.961</v>
      </c>
      <c r="BD123" s="0" t="n">
        <v>0.827</v>
      </c>
      <c r="BE123" s="0" t="n">
        <v>2021</v>
      </c>
    </row>
    <row r="124" customFormat="false" ht="15" hidden="false" customHeight="false" outlineLevel="0" collapsed="false">
      <c r="A124" s="0" t="s">
        <v>136</v>
      </c>
      <c r="B124" s="0" t="s">
        <v>368</v>
      </c>
      <c r="C124" s="0" t="s">
        <v>446</v>
      </c>
      <c r="D124" s="0" t="s">
        <v>447</v>
      </c>
      <c r="E124" s="0" t="s">
        <v>234</v>
      </c>
      <c r="F124" s="0" t="s">
        <v>448</v>
      </c>
      <c r="G124" s="0" t="n">
        <v>-2.32</v>
      </c>
      <c r="H124" s="0" t="n">
        <v>8.341</v>
      </c>
      <c r="I124" s="0" t="n">
        <v>3.78</v>
      </c>
      <c r="J124" s="0" t="n">
        <v>-2.978</v>
      </c>
      <c r="K124" s="0" t="n">
        <v>9.681</v>
      </c>
      <c r="L124" s="0" t="n">
        <v>6.145</v>
      </c>
      <c r="M124" s="0" t="n">
        <v>4.566</v>
      </c>
      <c r="N124" s="0" t="n">
        <v>1.7</v>
      </c>
      <c r="O124" s="0" t="n">
        <v>7.697</v>
      </c>
      <c r="P124" s="0" t="n">
        <v>4.328</v>
      </c>
      <c r="Q124" s="0" t="n">
        <v>4.635</v>
      </c>
      <c r="R124" s="0" t="n">
        <v>6.366</v>
      </c>
      <c r="S124" s="0" t="n">
        <v>4.108</v>
      </c>
      <c r="T124" s="0" t="n">
        <v>3.847</v>
      </c>
      <c r="U124" s="0" t="n">
        <v>8.219</v>
      </c>
      <c r="V124" s="0" t="n">
        <v>3.468</v>
      </c>
      <c r="W124" s="0" t="n">
        <v>5.338</v>
      </c>
      <c r="X124" s="0" t="n">
        <v>5.261</v>
      </c>
      <c r="Y124" s="0" t="n">
        <v>2.943</v>
      </c>
      <c r="Z124" s="0" t="n">
        <v>4.483</v>
      </c>
      <c r="AA124" s="0" t="n">
        <v>6.116</v>
      </c>
      <c r="AB124" s="0" t="n">
        <v>5.629</v>
      </c>
      <c r="AC124" s="0" t="n">
        <v>0.12</v>
      </c>
      <c r="AD124" s="0" t="n">
        <v>3.945</v>
      </c>
      <c r="AE124" s="0" t="n">
        <v>4.683</v>
      </c>
      <c r="AF124" s="0" t="n">
        <v>3.479</v>
      </c>
      <c r="AG124" s="0" t="n">
        <v>3.365</v>
      </c>
      <c r="AH124" s="0" t="n">
        <v>3.412</v>
      </c>
      <c r="AI124" s="0" t="n">
        <v>6.105</v>
      </c>
      <c r="AJ124" s="0" t="n">
        <v>4.533</v>
      </c>
      <c r="AK124" s="0" t="n">
        <v>4.816</v>
      </c>
      <c r="AL124" s="0" t="n">
        <v>3.422</v>
      </c>
      <c r="AM124" s="0" t="n">
        <v>4.67</v>
      </c>
      <c r="AN124" s="0" t="n">
        <v>3.525</v>
      </c>
      <c r="AO124" s="0" t="n">
        <v>6.011</v>
      </c>
      <c r="AP124" s="0" t="n">
        <v>3.976</v>
      </c>
      <c r="AQ124" s="0" t="n">
        <v>0.433</v>
      </c>
      <c r="AR124" s="0" t="n">
        <v>8.977</v>
      </c>
      <c r="AS124" s="0" t="n">
        <v>7.622</v>
      </c>
      <c r="AT124" s="0" t="n">
        <v>6.657</v>
      </c>
      <c r="AU124" s="0" t="n">
        <v>-2.37</v>
      </c>
      <c r="AV124" s="0" t="n">
        <v>4.838</v>
      </c>
      <c r="AW124" s="0" t="n">
        <v>5.613</v>
      </c>
      <c r="AX124" s="0" t="n">
        <v>0.832</v>
      </c>
      <c r="AY124" s="0" t="n">
        <v>3.104</v>
      </c>
      <c r="AZ124" s="0" t="n">
        <v>5.191</v>
      </c>
      <c r="BA124" s="0" t="n">
        <v>5.185</v>
      </c>
      <c r="BB124" s="0" t="n">
        <v>5.206</v>
      </c>
      <c r="BC124" s="0" t="n">
        <v>5.228</v>
      </c>
      <c r="BD124" s="0" t="n">
        <v>5.249</v>
      </c>
      <c r="BE124" s="0" t="n">
        <v>2022</v>
      </c>
    </row>
    <row r="125" customFormat="false" ht="15" hidden="false" customHeight="false" outlineLevel="0" collapsed="false">
      <c r="A125" s="0" t="s">
        <v>137</v>
      </c>
      <c r="B125" s="0" t="s">
        <v>369</v>
      </c>
      <c r="C125" s="0" t="s">
        <v>446</v>
      </c>
      <c r="D125" s="0" t="s">
        <v>447</v>
      </c>
      <c r="E125" s="0" t="s">
        <v>234</v>
      </c>
      <c r="F125" s="0" t="s">
        <v>448</v>
      </c>
      <c r="G125" s="0" t="s">
        <v>445</v>
      </c>
      <c r="H125" s="0" t="n">
        <v>-0.514</v>
      </c>
      <c r="I125" s="0" t="n">
        <v>-1.283</v>
      </c>
      <c r="J125" s="0" t="n">
        <v>1.758</v>
      </c>
      <c r="K125" s="0" t="n">
        <v>3.118</v>
      </c>
      <c r="L125" s="0" t="n">
        <v>2.656</v>
      </c>
      <c r="M125" s="0" t="n">
        <v>3.126</v>
      </c>
      <c r="N125" s="0" t="n">
        <v>1.85</v>
      </c>
      <c r="O125" s="0" t="n">
        <v>4.585</v>
      </c>
      <c r="P125" s="0" t="n">
        <v>4.481</v>
      </c>
      <c r="Q125" s="0" t="n">
        <v>4.178</v>
      </c>
      <c r="R125" s="0" t="n">
        <v>2.451</v>
      </c>
      <c r="S125" s="0" t="n">
        <v>1.589</v>
      </c>
      <c r="T125" s="0" t="n">
        <v>1.264</v>
      </c>
      <c r="U125" s="0" t="n">
        <v>3.009</v>
      </c>
      <c r="V125" s="0" t="n">
        <v>2.773</v>
      </c>
      <c r="W125" s="0" t="n">
        <v>3.494</v>
      </c>
      <c r="X125" s="0" t="n">
        <v>4.328</v>
      </c>
      <c r="Y125" s="0" t="n">
        <v>4.668</v>
      </c>
      <c r="Z125" s="0" t="n">
        <v>5.032</v>
      </c>
      <c r="AA125" s="0" t="n">
        <v>4.199</v>
      </c>
      <c r="AB125" s="0" t="n">
        <v>2.328</v>
      </c>
      <c r="AC125" s="0" t="n">
        <v>0.217</v>
      </c>
      <c r="AD125" s="0" t="n">
        <v>0.158</v>
      </c>
      <c r="AE125" s="0" t="n">
        <v>1.983</v>
      </c>
      <c r="AF125" s="0" t="n">
        <v>2.047</v>
      </c>
      <c r="AG125" s="0" t="n">
        <v>3.462</v>
      </c>
      <c r="AH125" s="0" t="n">
        <v>3.772</v>
      </c>
      <c r="AI125" s="0" t="n">
        <v>2.172</v>
      </c>
      <c r="AJ125" s="0" t="n">
        <v>-3.667</v>
      </c>
      <c r="AK125" s="0" t="n">
        <v>1.341</v>
      </c>
      <c r="AL125" s="0" t="n">
        <v>1.55</v>
      </c>
      <c r="AM125" s="0" t="n">
        <v>-1.031</v>
      </c>
      <c r="AN125" s="0" t="n">
        <v>-0.127</v>
      </c>
      <c r="AO125" s="0" t="n">
        <v>1.424</v>
      </c>
      <c r="AP125" s="0" t="n">
        <v>1.958</v>
      </c>
      <c r="AQ125" s="0" t="n">
        <v>2.192</v>
      </c>
      <c r="AR125" s="0" t="n">
        <v>2.911</v>
      </c>
      <c r="AS125" s="0" t="n">
        <v>2.361</v>
      </c>
      <c r="AT125" s="0" t="n">
        <v>1.956</v>
      </c>
      <c r="AU125" s="0" t="n">
        <v>-3.885</v>
      </c>
      <c r="AV125" s="0" t="n">
        <v>6.192</v>
      </c>
      <c r="AW125" s="0" t="n">
        <v>4.326</v>
      </c>
      <c r="AX125" s="0" t="n">
        <v>0.093</v>
      </c>
      <c r="AY125" s="0" t="n">
        <v>0.632</v>
      </c>
      <c r="AZ125" s="0" t="n">
        <v>1.296</v>
      </c>
      <c r="BA125" s="0" t="n">
        <v>1.909</v>
      </c>
      <c r="BB125" s="0" t="n">
        <v>1.919</v>
      </c>
      <c r="BC125" s="0" t="n">
        <v>1.765</v>
      </c>
      <c r="BD125" s="0" t="n">
        <v>1.63</v>
      </c>
      <c r="BE125" s="0" t="n">
        <v>2023</v>
      </c>
    </row>
    <row r="126" customFormat="false" ht="15" hidden="false" customHeight="false" outlineLevel="0" collapsed="false">
      <c r="A126" s="0" t="s">
        <v>138</v>
      </c>
      <c r="B126" s="0" t="s">
        <v>370</v>
      </c>
      <c r="C126" s="0" t="s">
        <v>446</v>
      </c>
      <c r="D126" s="0" t="s">
        <v>447</v>
      </c>
      <c r="E126" s="0" t="s">
        <v>234</v>
      </c>
      <c r="F126" s="0" t="s">
        <v>448</v>
      </c>
      <c r="G126" s="0" t="n">
        <v>1.009</v>
      </c>
      <c r="H126" s="0" t="n">
        <v>2.961</v>
      </c>
      <c r="I126" s="0" t="n">
        <v>2.878</v>
      </c>
      <c r="J126" s="0" t="n">
        <v>-0.124</v>
      </c>
      <c r="K126" s="0" t="n">
        <v>6.858</v>
      </c>
      <c r="L126" s="0" t="n">
        <v>1.213</v>
      </c>
      <c r="M126" s="0" t="n">
        <v>1.81</v>
      </c>
      <c r="N126" s="0" t="n">
        <v>2.436</v>
      </c>
      <c r="O126" s="0" t="n">
        <v>0.555</v>
      </c>
      <c r="P126" s="0" t="n">
        <v>0.428</v>
      </c>
      <c r="Q126" s="0" t="n">
        <v>0.021</v>
      </c>
      <c r="R126" s="0" t="n">
        <v>-1.322</v>
      </c>
      <c r="S126" s="0" t="n">
        <v>0.704</v>
      </c>
      <c r="T126" s="0" t="n">
        <v>5.225</v>
      </c>
      <c r="U126" s="0" t="n">
        <v>5.583</v>
      </c>
      <c r="V126" s="0" t="n">
        <v>4.893</v>
      </c>
      <c r="W126" s="0" t="n">
        <v>4.075</v>
      </c>
      <c r="X126" s="0" t="n">
        <v>2.447</v>
      </c>
      <c r="Y126" s="0" t="n">
        <v>0.411</v>
      </c>
      <c r="Z126" s="0" t="n">
        <v>4.483</v>
      </c>
      <c r="AA126" s="0" t="n">
        <v>4.216</v>
      </c>
      <c r="AB126" s="0" t="n">
        <v>2.521</v>
      </c>
      <c r="AC126" s="0" t="n">
        <v>4.704</v>
      </c>
      <c r="AD126" s="0" t="n">
        <v>4.427</v>
      </c>
      <c r="AE126" s="0" t="n">
        <v>4.843</v>
      </c>
      <c r="AF126" s="0" t="n">
        <v>3.217</v>
      </c>
      <c r="AG126" s="0" t="n">
        <v>2.813</v>
      </c>
      <c r="AH126" s="0" t="n">
        <v>3.505</v>
      </c>
      <c r="AI126" s="0" t="n">
        <v>-0.357</v>
      </c>
      <c r="AJ126" s="0" t="n">
        <v>-1.115</v>
      </c>
      <c r="AK126" s="0" t="n">
        <v>1.715</v>
      </c>
      <c r="AL126" s="0" t="n">
        <v>1.789</v>
      </c>
      <c r="AM126" s="0" t="n">
        <v>2.515</v>
      </c>
      <c r="AN126" s="0" t="n">
        <v>2.319</v>
      </c>
      <c r="AO126" s="0" t="n">
        <v>3.766</v>
      </c>
      <c r="AP126" s="0" t="n">
        <v>3.636</v>
      </c>
      <c r="AQ126" s="0" t="n">
        <v>3.945</v>
      </c>
      <c r="AR126" s="0" t="n">
        <v>3.346</v>
      </c>
      <c r="AS126" s="0" t="n">
        <v>3.497</v>
      </c>
      <c r="AT126" s="0" t="n">
        <v>3.079</v>
      </c>
      <c r="AU126" s="0" t="n">
        <v>-1.37</v>
      </c>
      <c r="AV126" s="0" t="n">
        <v>5.628</v>
      </c>
      <c r="AW126" s="0" t="n">
        <v>2.384</v>
      </c>
      <c r="AX126" s="0" t="n">
        <v>0.633</v>
      </c>
      <c r="AY126" s="0" t="n">
        <v>1.047</v>
      </c>
      <c r="AZ126" s="0" t="n">
        <v>1.966</v>
      </c>
      <c r="BA126" s="0" t="n">
        <v>2.413</v>
      </c>
      <c r="BB126" s="0" t="n">
        <v>2.378</v>
      </c>
      <c r="BC126" s="0" t="n">
        <v>2.421</v>
      </c>
      <c r="BD126" s="0" t="n">
        <v>2.373</v>
      </c>
      <c r="BE126" s="0" t="n">
        <v>2022</v>
      </c>
    </row>
    <row r="127" customFormat="false" ht="15" hidden="false" customHeight="false" outlineLevel="0" collapsed="false">
      <c r="A127" s="0" t="s">
        <v>139</v>
      </c>
      <c r="B127" s="0" t="s">
        <v>371</v>
      </c>
      <c r="C127" s="0" t="s">
        <v>446</v>
      </c>
      <c r="D127" s="0" t="s">
        <v>447</v>
      </c>
      <c r="E127" s="0" t="s">
        <v>234</v>
      </c>
      <c r="F127" s="0" t="s">
        <v>448</v>
      </c>
      <c r="G127" s="0" t="n">
        <v>4.612</v>
      </c>
      <c r="H127" s="0" t="n">
        <v>5.361</v>
      </c>
      <c r="I127" s="0" t="n">
        <v>-0.817</v>
      </c>
      <c r="J127" s="0" t="n">
        <v>4.615</v>
      </c>
      <c r="K127" s="0" t="n">
        <v>-1.566</v>
      </c>
      <c r="L127" s="0" t="n">
        <v>-4.084</v>
      </c>
      <c r="M127" s="0" t="n">
        <v>-1.015</v>
      </c>
      <c r="N127" s="0" t="n">
        <v>-0.706</v>
      </c>
      <c r="O127" s="0" t="n">
        <v>-12.4</v>
      </c>
      <c r="P127" s="0" t="n">
        <v>-1.694</v>
      </c>
      <c r="Q127" s="0" t="n">
        <v>-0.132</v>
      </c>
      <c r="R127" s="0" t="n">
        <v>-0.154</v>
      </c>
      <c r="S127" s="0" t="n">
        <v>0.4</v>
      </c>
      <c r="T127" s="0" t="n">
        <v>-0.4</v>
      </c>
      <c r="U127" s="0" t="n">
        <v>5</v>
      </c>
      <c r="V127" s="0" t="n">
        <v>5.912</v>
      </c>
      <c r="W127" s="0" t="n">
        <v>6.344</v>
      </c>
      <c r="X127" s="0" t="n">
        <v>3.967</v>
      </c>
      <c r="Y127" s="0" t="n">
        <v>3.712</v>
      </c>
      <c r="Z127" s="0" t="n">
        <v>7.036</v>
      </c>
      <c r="AA127" s="0" t="n">
        <v>4.102</v>
      </c>
      <c r="AB127" s="0" t="n">
        <v>2.961</v>
      </c>
      <c r="AC127" s="0" t="n">
        <v>0.754</v>
      </c>
      <c r="AD127" s="0" t="n">
        <v>2.521</v>
      </c>
      <c r="AE127" s="0" t="n">
        <v>5.351</v>
      </c>
      <c r="AF127" s="0" t="n">
        <v>4.244</v>
      </c>
      <c r="AG127" s="0" t="n">
        <v>3.805</v>
      </c>
      <c r="AH127" s="0" t="n">
        <v>5.076</v>
      </c>
      <c r="AI127" s="0" t="n">
        <v>3.436</v>
      </c>
      <c r="AJ127" s="0" t="n">
        <v>-3.293</v>
      </c>
      <c r="AK127" s="0" t="n">
        <v>4.41</v>
      </c>
      <c r="AL127" s="0" t="n">
        <v>6.317</v>
      </c>
      <c r="AM127" s="0" t="n">
        <v>6.496</v>
      </c>
      <c r="AN127" s="0" t="n">
        <v>4.927</v>
      </c>
      <c r="AO127" s="0" t="n">
        <v>4.785</v>
      </c>
      <c r="AP127" s="0" t="n">
        <v>4.792</v>
      </c>
      <c r="AQ127" s="0" t="n">
        <v>4.563</v>
      </c>
      <c r="AR127" s="0" t="n">
        <v>4.631</v>
      </c>
      <c r="AS127" s="0" t="n">
        <v>-3.363</v>
      </c>
      <c r="AT127" s="0" t="n">
        <v>-2.897</v>
      </c>
      <c r="AU127" s="0" t="n">
        <v>-1.766</v>
      </c>
      <c r="AV127" s="0" t="n">
        <v>10.347</v>
      </c>
      <c r="AW127" s="0" t="n">
        <v>3.751</v>
      </c>
      <c r="AX127" s="0" t="n">
        <v>4.686</v>
      </c>
      <c r="AY127" s="0" t="n">
        <v>3.5</v>
      </c>
      <c r="AZ127" s="0" t="n">
        <v>3.5</v>
      </c>
      <c r="BA127" s="0" t="n">
        <v>3.5</v>
      </c>
      <c r="BB127" s="0" t="n">
        <v>3.5</v>
      </c>
      <c r="BC127" s="0" t="n">
        <v>3.5</v>
      </c>
      <c r="BD127" s="0" t="n">
        <v>3.5</v>
      </c>
      <c r="BE127" s="0" t="n">
        <v>2022</v>
      </c>
    </row>
    <row r="128" customFormat="false" ht="15" hidden="false" customHeight="false" outlineLevel="0" collapsed="false">
      <c r="A128" s="0" t="s">
        <v>140</v>
      </c>
      <c r="B128" s="0" t="s">
        <v>372</v>
      </c>
      <c r="C128" s="0" t="s">
        <v>446</v>
      </c>
      <c r="D128" s="0" t="s">
        <v>447</v>
      </c>
      <c r="E128" s="0" t="s">
        <v>234</v>
      </c>
      <c r="F128" s="0" t="s">
        <v>448</v>
      </c>
      <c r="G128" s="0" t="n">
        <v>4.886</v>
      </c>
      <c r="H128" s="0" t="n">
        <v>-0.178</v>
      </c>
      <c r="I128" s="0" t="n">
        <v>2.174</v>
      </c>
      <c r="J128" s="0" t="n">
        <v>-3.864</v>
      </c>
      <c r="K128" s="0" t="n">
        <v>-16.82</v>
      </c>
      <c r="L128" s="0" t="n">
        <v>7.718</v>
      </c>
      <c r="M128" s="0" t="n">
        <v>6.352</v>
      </c>
      <c r="N128" s="0" t="n">
        <v>0.088</v>
      </c>
      <c r="O128" s="0" t="n">
        <v>6.871</v>
      </c>
      <c r="P128" s="0" t="n">
        <v>0.957</v>
      </c>
      <c r="Q128" s="0" t="n">
        <v>-1.308</v>
      </c>
      <c r="R128" s="0" t="n">
        <v>-0.44</v>
      </c>
      <c r="S128" s="0" t="n">
        <v>2.001</v>
      </c>
      <c r="T128" s="0" t="n">
        <v>0.323</v>
      </c>
      <c r="U128" s="0" t="n">
        <v>1.858</v>
      </c>
      <c r="V128" s="0" t="n">
        <v>2.454</v>
      </c>
      <c r="W128" s="0" t="n">
        <v>0.1</v>
      </c>
      <c r="X128" s="0" t="n">
        <v>1.527</v>
      </c>
      <c r="Y128" s="0" t="n">
        <v>9.975</v>
      </c>
      <c r="Z128" s="0" t="n">
        <v>-0.222</v>
      </c>
      <c r="AA128" s="0" t="n">
        <v>-1.209</v>
      </c>
      <c r="AB128" s="0" t="n">
        <v>7.269</v>
      </c>
      <c r="AC128" s="0" t="n">
        <v>4.92</v>
      </c>
      <c r="AD128" s="0" t="n">
        <v>2.184</v>
      </c>
      <c r="AE128" s="0" t="n">
        <v>0.362</v>
      </c>
      <c r="AF128" s="0" t="n">
        <v>7.335</v>
      </c>
      <c r="AG128" s="0" t="n">
        <v>5.933</v>
      </c>
      <c r="AH128" s="0" t="n">
        <v>3.144</v>
      </c>
      <c r="AI128" s="0" t="n">
        <v>7.733</v>
      </c>
      <c r="AJ128" s="0" t="n">
        <v>1.963</v>
      </c>
      <c r="AK128" s="0" t="n">
        <v>8.581</v>
      </c>
      <c r="AL128" s="0" t="n">
        <v>2.356</v>
      </c>
      <c r="AM128" s="0" t="n">
        <v>10.542</v>
      </c>
      <c r="AN128" s="0" t="n">
        <v>5.311</v>
      </c>
      <c r="AO128" s="0" t="n">
        <v>6.644</v>
      </c>
      <c r="AP128" s="0" t="n">
        <v>4.393</v>
      </c>
      <c r="AQ128" s="0" t="n">
        <v>5.741</v>
      </c>
      <c r="AR128" s="0" t="n">
        <v>5.001</v>
      </c>
      <c r="AS128" s="0" t="n">
        <v>7.007</v>
      </c>
      <c r="AT128" s="0" t="n">
        <v>6.143</v>
      </c>
      <c r="AU128" s="0" t="n">
        <v>3.55</v>
      </c>
      <c r="AV128" s="0" t="n">
        <v>1.399</v>
      </c>
      <c r="AW128" s="0" t="n">
        <v>11.904</v>
      </c>
      <c r="AX128" s="0" t="n">
        <v>1.409</v>
      </c>
      <c r="AY128" s="0" t="n">
        <v>10.424</v>
      </c>
      <c r="AZ128" s="0" t="n">
        <v>6.086</v>
      </c>
      <c r="BA128" s="0" t="n">
        <v>5.914</v>
      </c>
      <c r="BB128" s="0" t="n">
        <v>5.83</v>
      </c>
      <c r="BC128" s="0" t="n">
        <v>5.956</v>
      </c>
      <c r="BD128" s="0" t="n">
        <v>5.974</v>
      </c>
      <c r="BE128" s="0" t="n">
        <v>2021</v>
      </c>
    </row>
    <row r="129" customFormat="false" ht="15" hidden="false" customHeight="false" outlineLevel="0" collapsed="false">
      <c r="A129" s="0" t="s">
        <v>141</v>
      </c>
      <c r="B129" s="0" t="s">
        <v>373</v>
      </c>
      <c r="C129" s="0" t="s">
        <v>446</v>
      </c>
      <c r="D129" s="0" t="s">
        <v>447</v>
      </c>
      <c r="E129" s="0" t="s">
        <v>234</v>
      </c>
      <c r="F129" s="0" t="s">
        <v>448</v>
      </c>
      <c r="G129" s="0" t="s">
        <v>445</v>
      </c>
      <c r="H129" s="0" t="s">
        <v>445</v>
      </c>
      <c r="I129" s="0" t="s">
        <v>445</v>
      </c>
      <c r="J129" s="0" t="s">
        <v>445</v>
      </c>
      <c r="K129" s="0" t="s">
        <v>445</v>
      </c>
      <c r="L129" s="0" t="s">
        <v>445</v>
      </c>
      <c r="M129" s="0" t="s">
        <v>445</v>
      </c>
      <c r="N129" s="0" t="s">
        <v>445</v>
      </c>
      <c r="O129" s="0" t="s">
        <v>445</v>
      </c>
      <c r="P129" s="0" t="s">
        <v>445</v>
      </c>
      <c r="Q129" s="0" t="s">
        <v>445</v>
      </c>
      <c r="R129" s="0" t="n">
        <v>-0.552</v>
      </c>
      <c r="S129" s="0" t="n">
        <v>2.193</v>
      </c>
      <c r="T129" s="0" t="n">
        <v>1.569</v>
      </c>
      <c r="U129" s="0" t="n">
        <v>0.257</v>
      </c>
      <c r="V129" s="0" t="n">
        <v>1.872</v>
      </c>
      <c r="W129" s="0" t="n">
        <v>4.052</v>
      </c>
      <c r="X129" s="0" t="n">
        <v>2.886</v>
      </c>
      <c r="Y129" s="0" t="n">
        <v>2.496</v>
      </c>
      <c r="Z129" s="0" t="n">
        <v>0.522</v>
      </c>
      <c r="AA129" s="0" t="n">
        <v>5.518</v>
      </c>
      <c r="AB129" s="0" t="n">
        <v>6.667</v>
      </c>
      <c r="AC129" s="0" t="n">
        <v>14.604</v>
      </c>
      <c r="AD129" s="0" t="n">
        <v>9.503</v>
      </c>
      <c r="AE129" s="0" t="n">
        <v>10.442</v>
      </c>
      <c r="AF129" s="0" t="n">
        <v>7.008</v>
      </c>
      <c r="AG129" s="0" t="n">
        <v>6.726</v>
      </c>
      <c r="AH129" s="0" t="n">
        <v>7.318</v>
      </c>
      <c r="AI129" s="0" t="n">
        <v>7.199</v>
      </c>
      <c r="AJ129" s="0" t="n">
        <v>8.353</v>
      </c>
      <c r="AK129" s="0" t="n">
        <v>11.259</v>
      </c>
      <c r="AL129" s="0" t="n">
        <v>4.887</v>
      </c>
      <c r="AM129" s="0" t="n">
        <v>4.279</v>
      </c>
      <c r="AN129" s="0" t="n">
        <v>5.394</v>
      </c>
      <c r="AO129" s="0" t="n">
        <v>6.31</v>
      </c>
      <c r="AP129" s="0" t="n">
        <v>2.653</v>
      </c>
      <c r="AQ129" s="0" t="n">
        <v>-1.617</v>
      </c>
      <c r="AR129" s="0" t="n">
        <v>0.806</v>
      </c>
      <c r="AS129" s="0" t="n">
        <v>1.923</v>
      </c>
      <c r="AT129" s="0" t="n">
        <v>2.208</v>
      </c>
      <c r="AU129" s="0" t="n">
        <v>-1.794</v>
      </c>
      <c r="AV129" s="0" t="n">
        <v>3.647</v>
      </c>
      <c r="AW129" s="0" t="n">
        <v>3.252</v>
      </c>
      <c r="AX129" s="0" t="n">
        <v>2.86</v>
      </c>
      <c r="AY129" s="0" t="n">
        <v>3.338</v>
      </c>
      <c r="AZ129" s="0" t="n">
        <v>2.964</v>
      </c>
      <c r="BA129" s="0" t="n">
        <v>2.983</v>
      </c>
      <c r="BB129" s="0" t="n">
        <v>3.34</v>
      </c>
      <c r="BC129" s="0" t="n">
        <v>3.336</v>
      </c>
      <c r="BD129" s="0" t="n">
        <v>3.315</v>
      </c>
      <c r="BE129" s="0" t="n">
        <v>2022</v>
      </c>
    </row>
    <row r="130" customFormat="false" ht="15" hidden="false" customHeight="false" outlineLevel="0" collapsed="false">
      <c r="A130" s="0" t="s">
        <v>116</v>
      </c>
      <c r="B130" s="0" t="s">
        <v>374</v>
      </c>
      <c r="C130" s="0" t="s">
        <v>446</v>
      </c>
      <c r="D130" s="0" t="s">
        <v>447</v>
      </c>
      <c r="E130" s="0" t="s">
        <v>234</v>
      </c>
      <c r="F130" s="0" t="s">
        <v>448</v>
      </c>
      <c r="G130" s="0" t="s">
        <v>445</v>
      </c>
      <c r="H130" s="0" t="s">
        <v>445</v>
      </c>
      <c r="I130" s="0" t="s">
        <v>445</v>
      </c>
      <c r="J130" s="0" t="s">
        <v>445</v>
      </c>
      <c r="K130" s="0" t="s">
        <v>445</v>
      </c>
      <c r="L130" s="0" t="s">
        <v>445</v>
      </c>
      <c r="M130" s="0" t="s">
        <v>445</v>
      </c>
      <c r="N130" s="0" t="s">
        <v>445</v>
      </c>
      <c r="O130" s="0" t="s">
        <v>445</v>
      </c>
      <c r="P130" s="0" t="s">
        <v>445</v>
      </c>
      <c r="Q130" s="0" t="s">
        <v>445</v>
      </c>
      <c r="R130" s="0" t="s">
        <v>445</v>
      </c>
      <c r="S130" s="0" t="s">
        <v>445</v>
      </c>
      <c r="T130" s="0" t="n">
        <v>-7.5</v>
      </c>
      <c r="U130" s="0" t="n">
        <v>-1.8</v>
      </c>
      <c r="V130" s="0" t="n">
        <v>-1.1</v>
      </c>
      <c r="W130" s="0" t="n">
        <v>1.2</v>
      </c>
      <c r="X130" s="0" t="n">
        <v>1.351</v>
      </c>
      <c r="Y130" s="0" t="n">
        <v>3.381</v>
      </c>
      <c r="Z130" s="0" t="n">
        <v>4.348</v>
      </c>
      <c r="AA130" s="0" t="n">
        <v>4.539</v>
      </c>
      <c r="AB130" s="0" t="n">
        <v>-3.067</v>
      </c>
      <c r="AC130" s="0" t="n">
        <v>1.494</v>
      </c>
      <c r="AD130" s="0" t="n">
        <v>2.223</v>
      </c>
      <c r="AE130" s="0" t="n">
        <v>4.674</v>
      </c>
      <c r="AF130" s="0" t="n">
        <v>4.724</v>
      </c>
      <c r="AG130" s="0" t="n">
        <v>5.137</v>
      </c>
      <c r="AH130" s="0" t="n">
        <v>6.473</v>
      </c>
      <c r="AI130" s="0" t="n">
        <v>5.472</v>
      </c>
      <c r="AJ130" s="0" t="n">
        <v>-0.359</v>
      </c>
      <c r="AK130" s="0" t="n">
        <v>3.359</v>
      </c>
      <c r="AL130" s="0" t="n">
        <v>2.34</v>
      </c>
      <c r="AM130" s="0" t="n">
        <v>-0.456</v>
      </c>
      <c r="AN130" s="0" t="n">
        <v>2.925</v>
      </c>
      <c r="AO130" s="0" t="n">
        <v>3.629</v>
      </c>
      <c r="AP130" s="0" t="n">
        <v>3.856</v>
      </c>
      <c r="AQ130" s="0" t="n">
        <v>2.848</v>
      </c>
      <c r="AR130" s="0" t="n">
        <v>1.082</v>
      </c>
      <c r="AS130" s="0" t="n">
        <v>2.881</v>
      </c>
      <c r="AT130" s="0" t="n">
        <v>3.91</v>
      </c>
      <c r="AU130" s="0" t="n">
        <v>-4.688</v>
      </c>
      <c r="AV130" s="0" t="n">
        <v>4.511</v>
      </c>
      <c r="AW130" s="0" t="n">
        <v>2.221</v>
      </c>
      <c r="AX130" s="0" t="n">
        <v>1.027</v>
      </c>
      <c r="AY130" s="0" t="n">
        <v>2.7</v>
      </c>
      <c r="AZ130" s="0" t="n">
        <v>3.7</v>
      </c>
      <c r="BA130" s="0" t="n">
        <v>3.9</v>
      </c>
      <c r="BB130" s="0" t="n">
        <v>3.9</v>
      </c>
      <c r="BC130" s="0" t="n">
        <v>3.8</v>
      </c>
      <c r="BD130" s="0" t="n">
        <v>3.5</v>
      </c>
      <c r="BE130" s="0" t="n">
        <v>2023</v>
      </c>
    </row>
    <row r="131" customFormat="false" ht="15" hidden="false" customHeight="false" outlineLevel="0" collapsed="false">
      <c r="A131" s="0" t="s">
        <v>142</v>
      </c>
      <c r="B131" s="0" t="s">
        <v>375</v>
      </c>
      <c r="C131" s="0" t="s">
        <v>446</v>
      </c>
      <c r="D131" s="0" t="s">
        <v>447</v>
      </c>
      <c r="E131" s="0" t="s">
        <v>234</v>
      </c>
      <c r="F131" s="0" t="s">
        <v>448</v>
      </c>
      <c r="G131" s="0" t="n">
        <v>4.515</v>
      </c>
      <c r="H131" s="0" t="n">
        <v>1.598</v>
      </c>
      <c r="I131" s="0" t="n">
        <v>0.235</v>
      </c>
      <c r="J131" s="0" t="n">
        <v>3.973</v>
      </c>
      <c r="K131" s="0" t="n">
        <v>6.052</v>
      </c>
      <c r="L131" s="0" t="n">
        <v>5.553</v>
      </c>
      <c r="M131" s="0" t="n">
        <v>4.042</v>
      </c>
      <c r="N131" s="0" t="n">
        <v>1.754</v>
      </c>
      <c r="O131" s="0" t="n">
        <v>-0.255</v>
      </c>
      <c r="P131" s="0" t="n">
        <v>1.038</v>
      </c>
      <c r="Q131" s="0" t="n">
        <v>1.932</v>
      </c>
      <c r="R131" s="0" t="n">
        <v>3.084</v>
      </c>
      <c r="S131" s="0" t="n">
        <v>3.574</v>
      </c>
      <c r="T131" s="0" t="n">
        <v>2.845</v>
      </c>
      <c r="U131" s="0" t="n">
        <v>5.055</v>
      </c>
      <c r="V131" s="0" t="n">
        <v>4.156</v>
      </c>
      <c r="W131" s="0" t="n">
        <v>5.028</v>
      </c>
      <c r="X131" s="0" t="n">
        <v>5.285</v>
      </c>
      <c r="Y131" s="0" t="n">
        <v>2.669</v>
      </c>
      <c r="Z131" s="0" t="n">
        <v>2.072</v>
      </c>
      <c r="AA131" s="0" t="n">
        <v>3.319</v>
      </c>
      <c r="AB131" s="0" t="n">
        <v>2.067</v>
      </c>
      <c r="AC131" s="0" t="n">
        <v>1.378</v>
      </c>
      <c r="AD131" s="0" t="n">
        <v>0.945</v>
      </c>
      <c r="AE131" s="0" t="n">
        <v>4.015</v>
      </c>
      <c r="AF131" s="0" t="n">
        <v>2.685</v>
      </c>
      <c r="AG131" s="0" t="n">
        <v>2.461</v>
      </c>
      <c r="AH131" s="0" t="n">
        <v>2.914</v>
      </c>
      <c r="AI131" s="0" t="n">
        <v>0.482</v>
      </c>
      <c r="AJ131" s="0" t="n">
        <v>-1.94</v>
      </c>
      <c r="AK131" s="0" t="n">
        <v>0.787</v>
      </c>
      <c r="AL131" s="0" t="n">
        <v>1.106</v>
      </c>
      <c r="AM131" s="0" t="n">
        <v>2.718</v>
      </c>
      <c r="AN131" s="0" t="n">
        <v>1.016</v>
      </c>
      <c r="AO131" s="0" t="n">
        <v>2.048</v>
      </c>
      <c r="AP131" s="0" t="n">
        <v>1.857</v>
      </c>
      <c r="AQ131" s="0" t="n">
        <v>1.165</v>
      </c>
      <c r="AR131" s="0" t="n">
        <v>2.464</v>
      </c>
      <c r="AS131" s="0" t="n">
        <v>0.829</v>
      </c>
      <c r="AT131" s="0" t="n">
        <v>1.124</v>
      </c>
      <c r="AU131" s="0" t="n">
        <v>-1.278</v>
      </c>
      <c r="AV131" s="0" t="n">
        <v>3.909</v>
      </c>
      <c r="AW131" s="0" t="n">
        <v>3.006</v>
      </c>
      <c r="AX131" s="0" t="n">
        <v>0.514</v>
      </c>
      <c r="AY131" s="0" t="n">
        <v>1.525</v>
      </c>
      <c r="AZ131" s="0" t="n">
        <v>1.918</v>
      </c>
      <c r="BA131" s="0" t="n">
        <v>1.7</v>
      </c>
      <c r="BB131" s="0" t="n">
        <v>1.582</v>
      </c>
      <c r="BC131" s="0" t="n">
        <v>1.396</v>
      </c>
      <c r="BD131" s="0" t="n">
        <v>1.423</v>
      </c>
      <c r="BE131" s="0" t="n">
        <v>2023</v>
      </c>
    </row>
    <row r="132" customFormat="false" ht="15" hidden="false" customHeight="false" outlineLevel="0" collapsed="false">
      <c r="A132" s="0" t="s">
        <v>143</v>
      </c>
      <c r="B132" s="0" t="s">
        <v>376</v>
      </c>
      <c r="C132" s="0" t="s">
        <v>446</v>
      </c>
      <c r="D132" s="0" t="s">
        <v>447</v>
      </c>
      <c r="E132" s="0" t="s">
        <v>234</v>
      </c>
      <c r="F132" s="0" t="s">
        <v>448</v>
      </c>
      <c r="G132" s="0" t="n">
        <v>6.079</v>
      </c>
      <c r="H132" s="0" t="n">
        <v>17.096</v>
      </c>
      <c r="I132" s="0" t="n">
        <v>11.501</v>
      </c>
      <c r="J132" s="0" t="n">
        <v>15.947</v>
      </c>
      <c r="K132" s="0" t="n">
        <v>13.904</v>
      </c>
      <c r="L132" s="0" t="n">
        <v>14.523</v>
      </c>
      <c r="M132" s="0" t="n">
        <v>2.145</v>
      </c>
      <c r="N132" s="0" t="n">
        <v>-3.992</v>
      </c>
      <c r="O132" s="0" t="n">
        <v>5.245</v>
      </c>
      <c r="P132" s="0" t="n">
        <v>2.983</v>
      </c>
      <c r="Q132" s="0" t="n">
        <v>8.378</v>
      </c>
      <c r="R132" s="0" t="n">
        <v>6.044</v>
      </c>
      <c r="S132" s="0" t="n">
        <v>8.492</v>
      </c>
      <c r="T132" s="0" t="n">
        <v>6.144</v>
      </c>
      <c r="U132" s="0" t="n">
        <v>3.845</v>
      </c>
      <c r="V132" s="0" t="n">
        <v>4.831</v>
      </c>
      <c r="W132" s="0" t="n">
        <v>2.889</v>
      </c>
      <c r="X132" s="0" t="n">
        <v>6.178</v>
      </c>
      <c r="Y132" s="0" t="n">
        <v>2.704</v>
      </c>
      <c r="Z132" s="0" t="n">
        <v>0.298</v>
      </c>
      <c r="AA132" s="0" t="n">
        <v>6.193</v>
      </c>
      <c r="AB132" s="0" t="n">
        <v>4.613</v>
      </c>
      <c r="AC132" s="0" t="n">
        <v>-0.784</v>
      </c>
      <c r="AD132" s="0" t="n">
        <v>-2.195</v>
      </c>
      <c r="AE132" s="0" t="n">
        <v>1.992</v>
      </c>
      <c r="AF132" s="0" t="n">
        <v>2.78</v>
      </c>
      <c r="AG132" s="0" t="n">
        <v>4.67</v>
      </c>
      <c r="AH132" s="0" t="n">
        <v>4.98</v>
      </c>
      <c r="AI132" s="0" t="n">
        <v>8.95</v>
      </c>
      <c r="AJ132" s="0" t="n">
        <v>5.982</v>
      </c>
      <c r="AK132" s="0" t="n">
        <v>2.472</v>
      </c>
      <c r="AL132" s="0" t="n">
        <v>2.894</v>
      </c>
      <c r="AM132" s="0" t="n">
        <v>8.863</v>
      </c>
      <c r="AN132" s="0" t="n">
        <v>5.227</v>
      </c>
      <c r="AO132" s="0" t="n">
        <v>1.292</v>
      </c>
      <c r="AP132" s="0" t="n">
        <v>5.017</v>
      </c>
      <c r="AQ132" s="0" t="n">
        <v>5.046</v>
      </c>
      <c r="AR132" s="0" t="n">
        <v>0.304</v>
      </c>
      <c r="AS132" s="0" t="n">
        <v>1.287</v>
      </c>
      <c r="AT132" s="0" t="n">
        <v>-1.13</v>
      </c>
      <c r="AU132" s="0" t="n">
        <v>-3.378</v>
      </c>
      <c r="AV132" s="0" t="n">
        <v>3.092</v>
      </c>
      <c r="AW132" s="0" t="n">
        <v>4.311</v>
      </c>
      <c r="AX132" s="0" t="n">
        <v>1.311</v>
      </c>
      <c r="AY132" s="0" t="n">
        <v>1.194</v>
      </c>
      <c r="AZ132" s="0" t="n">
        <v>3.088</v>
      </c>
      <c r="BA132" s="0" t="n">
        <v>3.547</v>
      </c>
      <c r="BB132" s="0" t="n">
        <v>3.236</v>
      </c>
      <c r="BC132" s="0" t="n">
        <v>3.114</v>
      </c>
      <c r="BD132" s="0" t="n">
        <v>3.185</v>
      </c>
      <c r="BE132" s="0" t="n">
        <v>2022</v>
      </c>
    </row>
    <row r="133" customFormat="false" ht="15" hidden="false" customHeight="false" outlineLevel="0" collapsed="false">
      <c r="A133" s="0" t="s">
        <v>144</v>
      </c>
      <c r="B133" s="0" t="s">
        <v>377</v>
      </c>
      <c r="C133" s="0" t="s">
        <v>446</v>
      </c>
      <c r="D133" s="0" t="s">
        <v>447</v>
      </c>
      <c r="E133" s="0" t="s">
        <v>234</v>
      </c>
      <c r="F133" s="0" t="s">
        <v>448</v>
      </c>
      <c r="G133" s="0" t="n">
        <v>6.912</v>
      </c>
      <c r="H133" s="0" t="n">
        <v>6.208</v>
      </c>
      <c r="I133" s="0" t="n">
        <v>7.562</v>
      </c>
      <c r="J133" s="0" t="n">
        <v>6.788</v>
      </c>
      <c r="K133" s="0" t="n">
        <v>3.973</v>
      </c>
      <c r="L133" s="0" t="n">
        <v>8.708</v>
      </c>
      <c r="M133" s="0" t="n">
        <v>6.363</v>
      </c>
      <c r="N133" s="0" t="n">
        <v>5.811</v>
      </c>
      <c r="O133" s="0" t="n">
        <v>6.436</v>
      </c>
      <c r="P133" s="0" t="n">
        <v>4.808</v>
      </c>
      <c r="Q133" s="0" t="n">
        <v>4.589</v>
      </c>
      <c r="R133" s="0" t="n">
        <v>5.127</v>
      </c>
      <c r="S133" s="0" t="n">
        <v>7.569</v>
      </c>
      <c r="T133" s="0" t="n">
        <v>2.097</v>
      </c>
      <c r="U133" s="0" t="n">
        <v>4.369</v>
      </c>
      <c r="V133" s="0" t="n">
        <v>5.062</v>
      </c>
      <c r="W133" s="0" t="n">
        <v>6.599</v>
      </c>
      <c r="X133" s="0" t="n">
        <v>1.703</v>
      </c>
      <c r="Y133" s="0" t="n">
        <v>3.494</v>
      </c>
      <c r="Z133" s="0" t="n">
        <v>4.182</v>
      </c>
      <c r="AA133" s="0" t="n">
        <v>3.908</v>
      </c>
      <c r="AB133" s="0" t="n">
        <v>3.638</v>
      </c>
      <c r="AC133" s="0" t="n">
        <v>2.623</v>
      </c>
      <c r="AD133" s="0" t="n">
        <v>5.167</v>
      </c>
      <c r="AE133" s="0" t="n">
        <v>7.691</v>
      </c>
      <c r="AF133" s="0" t="n">
        <v>7.997</v>
      </c>
      <c r="AG133" s="0" t="n">
        <v>5.664</v>
      </c>
      <c r="AH133" s="0" t="n">
        <v>5.111</v>
      </c>
      <c r="AI133" s="0" t="n">
        <v>4.445</v>
      </c>
      <c r="AJ133" s="0" t="n">
        <v>1.063</v>
      </c>
      <c r="AK133" s="0" t="n">
        <v>2.265</v>
      </c>
      <c r="AL133" s="0" t="n">
        <v>3.204</v>
      </c>
      <c r="AM133" s="0" t="n">
        <v>3.196</v>
      </c>
      <c r="AN133" s="0" t="n">
        <v>3.856</v>
      </c>
      <c r="AO133" s="0" t="n">
        <v>3.556</v>
      </c>
      <c r="AP133" s="0" t="n">
        <v>3.812</v>
      </c>
      <c r="AQ133" s="0" t="n">
        <v>4.072</v>
      </c>
      <c r="AR133" s="0" t="n">
        <v>4.609</v>
      </c>
      <c r="AS133" s="0" t="n">
        <v>6.096</v>
      </c>
      <c r="AT133" s="0" t="n">
        <v>3.12</v>
      </c>
      <c r="AU133" s="0" t="n">
        <v>-0.943</v>
      </c>
      <c r="AV133" s="0" t="n">
        <v>5.77</v>
      </c>
      <c r="AW133" s="0" t="n">
        <v>6.169</v>
      </c>
      <c r="AX133" s="0" t="n">
        <v>-0.166</v>
      </c>
      <c r="AY133" s="0" t="n">
        <v>2</v>
      </c>
      <c r="AZ133" s="0" t="n">
        <v>3.5</v>
      </c>
      <c r="BA133" s="0" t="n">
        <v>4.5</v>
      </c>
      <c r="BB133" s="0" t="n">
        <v>5</v>
      </c>
      <c r="BC133" s="0" t="n">
        <v>5</v>
      </c>
      <c r="BD133" s="0" t="n">
        <v>5</v>
      </c>
      <c r="BE133" s="0" t="n">
        <v>2023</v>
      </c>
    </row>
    <row r="134" customFormat="false" ht="15" hidden="false" customHeight="false" outlineLevel="0" collapsed="false">
      <c r="A134" s="0" t="s">
        <v>145</v>
      </c>
      <c r="B134" s="0" t="s">
        <v>378</v>
      </c>
      <c r="C134" s="0" t="s">
        <v>446</v>
      </c>
      <c r="D134" s="0" t="s">
        <v>447</v>
      </c>
      <c r="E134" s="0" t="s">
        <v>234</v>
      </c>
      <c r="F134" s="0" t="s">
        <v>448</v>
      </c>
      <c r="G134" s="0" t="s">
        <v>445</v>
      </c>
      <c r="H134" s="0" t="s">
        <v>445</v>
      </c>
      <c r="I134" s="0" t="s">
        <v>445</v>
      </c>
      <c r="J134" s="0" t="s">
        <v>445</v>
      </c>
      <c r="K134" s="0" t="s">
        <v>445</v>
      </c>
      <c r="L134" s="0" t="s">
        <v>445</v>
      </c>
      <c r="M134" s="0" t="s">
        <v>445</v>
      </c>
      <c r="N134" s="0" t="s">
        <v>445</v>
      </c>
      <c r="O134" s="0" t="s">
        <v>445</v>
      </c>
      <c r="P134" s="0" t="s">
        <v>445</v>
      </c>
      <c r="Q134" s="0" t="s">
        <v>445</v>
      </c>
      <c r="R134" s="0" t="s">
        <v>445</v>
      </c>
      <c r="S134" s="0" t="s">
        <v>445</v>
      </c>
      <c r="T134" s="0" t="s">
        <v>445</v>
      </c>
      <c r="U134" s="0" t="s">
        <v>445</v>
      </c>
      <c r="V134" s="0" t="s">
        <v>445</v>
      </c>
      <c r="W134" s="0" t="s">
        <v>445</v>
      </c>
      <c r="X134" s="0" t="s">
        <v>445</v>
      </c>
      <c r="Y134" s="0" t="s">
        <v>445</v>
      </c>
      <c r="Z134" s="0" t="s">
        <v>445</v>
      </c>
      <c r="AA134" s="0" t="s">
        <v>445</v>
      </c>
      <c r="AB134" s="0" t="n">
        <v>6.502</v>
      </c>
      <c r="AC134" s="0" t="n">
        <v>5.056</v>
      </c>
      <c r="AD134" s="0" t="n">
        <v>-3.38</v>
      </c>
      <c r="AE134" s="0" t="n">
        <v>4.077</v>
      </c>
      <c r="AF134" s="0" t="n">
        <v>3.664</v>
      </c>
      <c r="AG134" s="0" t="n">
        <v>0.031</v>
      </c>
      <c r="AH134" s="0" t="n">
        <v>0.947</v>
      </c>
      <c r="AI134" s="0" t="n">
        <v>-5.255</v>
      </c>
      <c r="AJ134" s="0" t="n">
        <v>-6.839</v>
      </c>
      <c r="AK134" s="0" t="n">
        <v>-1.141</v>
      </c>
      <c r="AL134" s="0" t="n">
        <v>4.124</v>
      </c>
      <c r="AM134" s="0" t="n">
        <v>1.868</v>
      </c>
      <c r="AN134" s="0" t="n">
        <v>-1.612</v>
      </c>
      <c r="AO134" s="0" t="n">
        <v>4.435</v>
      </c>
      <c r="AP134" s="0" t="n">
        <v>9.549</v>
      </c>
      <c r="AQ134" s="0" t="n">
        <v>1.507</v>
      </c>
      <c r="AR134" s="0" t="n">
        <v>-3.514</v>
      </c>
      <c r="AS134" s="0" t="n">
        <v>1.261</v>
      </c>
      <c r="AT134" s="0" t="n">
        <v>1.357</v>
      </c>
      <c r="AU134" s="0" t="n">
        <v>-7.04</v>
      </c>
      <c r="AV134" s="0" t="n">
        <v>-13.362</v>
      </c>
      <c r="AW134" s="0" t="n">
        <v>-1.964</v>
      </c>
      <c r="AX134" s="0" t="n">
        <v>0.8</v>
      </c>
      <c r="AY134" s="0" t="n">
        <v>12.4</v>
      </c>
      <c r="AZ134" s="0" t="n">
        <v>11.9</v>
      </c>
      <c r="BA134" s="0" t="n">
        <v>3.5</v>
      </c>
      <c r="BB134" s="0" t="n">
        <v>2</v>
      </c>
      <c r="BC134" s="0" t="n">
        <v>1.5</v>
      </c>
      <c r="BD134" s="0" t="n">
        <v>1.5</v>
      </c>
      <c r="BE134" s="0" t="n">
        <v>2022</v>
      </c>
    </row>
    <row r="135" customFormat="false" ht="15" hidden="false" customHeight="false" outlineLevel="0" collapsed="false">
      <c r="A135" s="0" t="s">
        <v>146</v>
      </c>
      <c r="B135" s="0" t="s">
        <v>379</v>
      </c>
      <c r="C135" s="0" t="s">
        <v>446</v>
      </c>
      <c r="D135" s="0" t="s">
        <v>447</v>
      </c>
      <c r="E135" s="0" t="s">
        <v>234</v>
      </c>
      <c r="F135" s="0" t="s">
        <v>448</v>
      </c>
      <c r="G135" s="0" t="n">
        <v>4.5</v>
      </c>
      <c r="H135" s="0" t="n">
        <v>9.207</v>
      </c>
      <c r="I135" s="0" t="n">
        <v>5.348</v>
      </c>
      <c r="J135" s="0" t="n">
        <v>-4.491</v>
      </c>
      <c r="K135" s="0" t="n">
        <v>2.709</v>
      </c>
      <c r="L135" s="0" t="n">
        <v>4.942</v>
      </c>
      <c r="M135" s="0" t="n">
        <v>3.568</v>
      </c>
      <c r="N135" s="0" t="n">
        <v>-1.809</v>
      </c>
      <c r="O135" s="0" t="n">
        <v>-13.38</v>
      </c>
      <c r="P135" s="0" t="n">
        <v>1.562</v>
      </c>
      <c r="Q135" s="0" t="n">
        <v>8.099</v>
      </c>
      <c r="R135" s="0" t="n">
        <v>9.418</v>
      </c>
      <c r="S135" s="0" t="n">
        <v>8.203</v>
      </c>
      <c r="T135" s="0" t="n">
        <v>5.456</v>
      </c>
      <c r="U135" s="0" t="n">
        <v>2.849</v>
      </c>
      <c r="V135" s="0" t="n">
        <v>1.752</v>
      </c>
      <c r="W135" s="0" t="n">
        <v>7.371</v>
      </c>
      <c r="X135" s="0" t="n">
        <v>6.48</v>
      </c>
      <c r="Y135" s="0" t="n">
        <v>7.332</v>
      </c>
      <c r="Z135" s="0" t="n">
        <v>3.878</v>
      </c>
      <c r="AA135" s="0" t="n">
        <v>2.737</v>
      </c>
      <c r="AB135" s="0" t="n">
        <v>0.558</v>
      </c>
      <c r="AC135" s="0" t="n">
        <v>2.247</v>
      </c>
      <c r="AD135" s="0" t="n">
        <v>4.226</v>
      </c>
      <c r="AE135" s="0" t="n">
        <v>7.508</v>
      </c>
      <c r="AF135" s="0" t="n">
        <v>7.181</v>
      </c>
      <c r="AG135" s="0" t="n">
        <v>8.541</v>
      </c>
      <c r="AH135" s="0" t="n">
        <v>12.111</v>
      </c>
      <c r="AI135" s="0" t="n">
        <v>9.856</v>
      </c>
      <c r="AJ135" s="0" t="n">
        <v>1.243</v>
      </c>
      <c r="AK135" s="0" t="n">
        <v>5.828</v>
      </c>
      <c r="AL135" s="0" t="n">
        <v>11.314</v>
      </c>
      <c r="AM135" s="0" t="n">
        <v>9.779</v>
      </c>
      <c r="AN135" s="0" t="n">
        <v>6.903</v>
      </c>
      <c r="AO135" s="0" t="n">
        <v>5.067</v>
      </c>
      <c r="AP135" s="0" t="n">
        <v>5.733</v>
      </c>
      <c r="AQ135" s="0" t="n">
        <v>4.953</v>
      </c>
      <c r="AR135" s="0" t="n">
        <v>5.591</v>
      </c>
      <c r="AS135" s="0" t="n">
        <v>3.685</v>
      </c>
      <c r="AT135" s="0" t="n">
        <v>3.282</v>
      </c>
      <c r="AU135" s="0" t="n">
        <v>-17.668</v>
      </c>
      <c r="AV135" s="0" t="n">
        <v>15.836</v>
      </c>
      <c r="AW135" s="0" t="n">
        <v>10.809</v>
      </c>
      <c r="AX135" s="0" t="n">
        <v>7.317</v>
      </c>
      <c r="AY135" s="0" t="n">
        <v>2.5</v>
      </c>
      <c r="AZ135" s="0" t="n">
        <v>3</v>
      </c>
      <c r="BA135" s="0" t="n">
        <v>4</v>
      </c>
      <c r="BB135" s="0" t="n">
        <v>4</v>
      </c>
      <c r="BC135" s="0" t="n">
        <v>4</v>
      </c>
      <c r="BD135" s="0" t="n">
        <v>4</v>
      </c>
      <c r="BE135" s="0" t="n">
        <v>2022</v>
      </c>
    </row>
    <row r="136" customFormat="false" ht="15" hidden="false" customHeight="false" outlineLevel="0" collapsed="false">
      <c r="A136" s="0" t="s">
        <v>147</v>
      </c>
      <c r="B136" s="0" t="s">
        <v>380</v>
      </c>
      <c r="C136" s="0" t="s">
        <v>446</v>
      </c>
      <c r="D136" s="0" t="s">
        <v>447</v>
      </c>
      <c r="E136" s="0" t="s">
        <v>234</v>
      </c>
      <c r="F136" s="0" t="s">
        <v>448</v>
      </c>
      <c r="G136" s="0" t="n">
        <v>-2.309</v>
      </c>
      <c r="H136" s="0" t="n">
        <v>1.149</v>
      </c>
      <c r="I136" s="0" t="n">
        <v>0.832</v>
      </c>
      <c r="J136" s="0" t="n">
        <v>3.438</v>
      </c>
      <c r="K136" s="0" t="n">
        <v>-0.983</v>
      </c>
      <c r="L136" s="0" t="n">
        <v>3.578</v>
      </c>
      <c r="M136" s="0" t="n">
        <v>5.654</v>
      </c>
      <c r="N136" s="0" t="n">
        <v>2.762</v>
      </c>
      <c r="O136" s="0" t="n">
        <v>2.909</v>
      </c>
      <c r="P136" s="0" t="n">
        <v>-1.424</v>
      </c>
      <c r="Q136" s="0" t="n">
        <v>-3.132</v>
      </c>
      <c r="R136" s="0" t="n">
        <v>9.568</v>
      </c>
      <c r="S136" s="0" t="n">
        <v>13.827</v>
      </c>
      <c r="T136" s="0" t="n">
        <v>13.334</v>
      </c>
      <c r="U136" s="0" t="n">
        <v>10.492</v>
      </c>
      <c r="V136" s="0" t="n">
        <v>-3.446</v>
      </c>
      <c r="W136" s="0" t="n">
        <v>6.599</v>
      </c>
      <c r="X136" s="0" t="n">
        <v>-6.343</v>
      </c>
      <c r="Y136" s="0" t="n">
        <v>4.682</v>
      </c>
      <c r="Z136" s="0" t="n">
        <v>1.856</v>
      </c>
      <c r="AA136" s="0" t="n">
        <v>-2.494</v>
      </c>
      <c r="AB136" s="0" t="n">
        <v>-0.123</v>
      </c>
      <c r="AC136" s="0" t="n">
        <v>-0.159</v>
      </c>
      <c r="AD136" s="0" t="n">
        <v>9.046</v>
      </c>
      <c r="AE136" s="0" t="n">
        <v>0.578</v>
      </c>
      <c r="AF136" s="0" t="n">
        <v>4.252</v>
      </c>
      <c r="AG136" s="0" t="n">
        <v>2.537</v>
      </c>
      <c r="AH136" s="0" t="n">
        <v>7.815</v>
      </c>
      <c r="AI136" s="0" t="n">
        <v>-0.296</v>
      </c>
      <c r="AJ136" s="0" t="n">
        <v>6.8</v>
      </c>
      <c r="AK136" s="0" t="n">
        <v>10.128</v>
      </c>
      <c r="AL136" s="0" t="n">
        <v>1.108</v>
      </c>
      <c r="AM136" s="0" t="n">
        <v>4.657</v>
      </c>
      <c r="AN136" s="0" t="n">
        <v>3.825</v>
      </c>
      <c r="AO136" s="0" t="n">
        <v>13.544</v>
      </c>
      <c r="AP136" s="0" t="n">
        <v>6.576</v>
      </c>
      <c r="AQ136" s="0" t="n">
        <v>5.492</v>
      </c>
      <c r="AR136" s="0" t="n">
        <v>3.535</v>
      </c>
      <c r="AS136" s="0" t="n">
        <v>-0.279</v>
      </c>
      <c r="AT136" s="0" t="n">
        <v>4.48</v>
      </c>
      <c r="AU136" s="0" t="n">
        <v>-3.167</v>
      </c>
      <c r="AV136" s="0" t="n">
        <v>-0.78</v>
      </c>
      <c r="AW136" s="0" t="n">
        <v>5.165</v>
      </c>
      <c r="AX136" s="0" t="n">
        <v>2.681</v>
      </c>
      <c r="AY136" s="0" t="n">
        <v>4.52</v>
      </c>
      <c r="AZ136" s="0" t="n">
        <v>3.698</v>
      </c>
      <c r="BA136" s="0" t="n">
        <v>3.45</v>
      </c>
      <c r="BB136" s="0" t="n">
        <v>3.065</v>
      </c>
      <c r="BC136" s="0" t="n">
        <v>3.107</v>
      </c>
      <c r="BD136" s="0" t="n">
        <v>3.113</v>
      </c>
      <c r="BE136" s="0" t="n">
        <v>2022</v>
      </c>
    </row>
    <row r="137" customFormat="false" ht="15" hidden="false" customHeight="false" outlineLevel="0" collapsed="false">
      <c r="A137" s="0" t="s">
        <v>148</v>
      </c>
      <c r="B137" s="0" t="s">
        <v>381</v>
      </c>
      <c r="C137" s="0" t="s">
        <v>446</v>
      </c>
      <c r="D137" s="0" t="s">
        <v>447</v>
      </c>
      <c r="E137" s="0" t="s">
        <v>234</v>
      </c>
      <c r="F137" s="0" t="s">
        <v>448</v>
      </c>
      <c r="G137" s="0" t="n">
        <v>11.712</v>
      </c>
      <c r="H137" s="0" t="n">
        <v>9.17</v>
      </c>
      <c r="I137" s="0" t="n">
        <v>-1.398</v>
      </c>
      <c r="J137" s="0" t="n">
        <v>-3.043</v>
      </c>
      <c r="K137" s="0" t="n">
        <v>2.817</v>
      </c>
      <c r="L137" s="0" t="n">
        <v>3.872</v>
      </c>
      <c r="M137" s="0" t="n">
        <v>0.263</v>
      </c>
      <c r="N137" s="0" t="n">
        <v>4.072</v>
      </c>
      <c r="O137" s="0" t="n">
        <v>5.881</v>
      </c>
      <c r="P137" s="0" t="n">
        <v>5.817</v>
      </c>
      <c r="Q137" s="0" t="n">
        <v>4.12</v>
      </c>
      <c r="R137" s="0" t="n">
        <v>3.49</v>
      </c>
      <c r="S137" s="0" t="n">
        <v>1.696</v>
      </c>
      <c r="T137" s="0" t="n">
        <v>4.936</v>
      </c>
      <c r="U137" s="0" t="n">
        <v>5.318</v>
      </c>
      <c r="V137" s="0" t="n">
        <v>6.823</v>
      </c>
      <c r="W137" s="0" t="n">
        <v>1.574</v>
      </c>
      <c r="X137" s="0" t="n">
        <v>4.243</v>
      </c>
      <c r="Y137" s="0" t="n">
        <v>0.068</v>
      </c>
      <c r="Z137" s="0" t="n">
        <v>-1.366</v>
      </c>
      <c r="AA137" s="0" t="n">
        <v>-2.314</v>
      </c>
      <c r="AB137" s="0" t="n">
        <v>-0.834</v>
      </c>
      <c r="AC137" s="0" t="n">
        <v>-0.021</v>
      </c>
      <c r="AD137" s="0" t="n">
        <v>4.321</v>
      </c>
      <c r="AE137" s="0" t="n">
        <v>4.057</v>
      </c>
      <c r="AF137" s="0" t="n">
        <v>2.133</v>
      </c>
      <c r="AG137" s="0" t="n">
        <v>4.807</v>
      </c>
      <c r="AH137" s="0" t="n">
        <v>5.422</v>
      </c>
      <c r="AI137" s="0" t="n">
        <v>6.496</v>
      </c>
      <c r="AJ137" s="0" t="n">
        <v>-0.261</v>
      </c>
      <c r="AK137" s="0" t="n">
        <v>11.095</v>
      </c>
      <c r="AL137" s="0" t="n">
        <v>4.286</v>
      </c>
      <c r="AM137" s="0" t="n">
        <v>-0.708</v>
      </c>
      <c r="AN137" s="0" t="n">
        <v>8.293</v>
      </c>
      <c r="AO137" s="0" t="n">
        <v>5.301</v>
      </c>
      <c r="AP137" s="0" t="n">
        <v>2.957</v>
      </c>
      <c r="AQ137" s="0" t="n">
        <v>4.268</v>
      </c>
      <c r="AR137" s="0" t="n">
        <v>4.81</v>
      </c>
      <c r="AS137" s="0" t="n">
        <v>3.204</v>
      </c>
      <c r="AT137" s="0" t="n">
        <v>-0.402</v>
      </c>
      <c r="AU137" s="0" t="n">
        <v>-0.82</v>
      </c>
      <c r="AV137" s="0" t="n">
        <v>4.017</v>
      </c>
      <c r="AW137" s="0" t="n">
        <v>0.176</v>
      </c>
      <c r="AX137" s="0" t="n">
        <v>4.477</v>
      </c>
      <c r="AY137" s="0" t="n">
        <v>3.8</v>
      </c>
      <c r="AZ137" s="0" t="n">
        <v>3.8</v>
      </c>
      <c r="BA137" s="0" t="n">
        <v>3.5</v>
      </c>
      <c r="BB137" s="0" t="n">
        <v>3.5</v>
      </c>
      <c r="BC137" s="0" t="n">
        <v>3.5</v>
      </c>
      <c r="BD137" s="0" t="n">
        <v>3.5</v>
      </c>
      <c r="BE137" s="0" t="n">
        <v>2022</v>
      </c>
    </row>
    <row r="138" customFormat="false" ht="15" hidden="false" customHeight="false" outlineLevel="0" collapsed="false">
      <c r="A138" s="0" t="s">
        <v>149</v>
      </c>
      <c r="B138" s="0" t="s">
        <v>382</v>
      </c>
      <c r="C138" s="0" t="s">
        <v>446</v>
      </c>
      <c r="D138" s="0" t="s">
        <v>447</v>
      </c>
      <c r="E138" s="0" t="s">
        <v>234</v>
      </c>
      <c r="F138" s="0" t="s">
        <v>448</v>
      </c>
      <c r="G138" s="0" t="n">
        <v>7.661</v>
      </c>
      <c r="H138" s="0" t="n">
        <v>5.461</v>
      </c>
      <c r="I138" s="0" t="n">
        <v>-0.324</v>
      </c>
      <c r="J138" s="0" t="n">
        <v>-9.329</v>
      </c>
      <c r="K138" s="0" t="n">
        <v>3.801</v>
      </c>
      <c r="L138" s="0" t="n">
        <v>2.089</v>
      </c>
      <c r="M138" s="0" t="n">
        <v>12.106</v>
      </c>
      <c r="N138" s="0" t="n">
        <v>7.738</v>
      </c>
      <c r="O138" s="0" t="n">
        <v>-9.422</v>
      </c>
      <c r="P138" s="0" t="n">
        <v>-13.422</v>
      </c>
      <c r="Q138" s="0" t="n">
        <v>-5.09</v>
      </c>
      <c r="R138" s="0" t="n">
        <v>2.219</v>
      </c>
      <c r="S138" s="0" t="n">
        <v>-0.541</v>
      </c>
      <c r="T138" s="0" t="n">
        <v>5.244</v>
      </c>
      <c r="U138" s="0" t="n">
        <v>12.308</v>
      </c>
      <c r="V138" s="0" t="n">
        <v>7.411</v>
      </c>
      <c r="W138" s="0" t="n">
        <v>2.799</v>
      </c>
      <c r="X138" s="0" t="n">
        <v>6.476</v>
      </c>
      <c r="Y138" s="0" t="n">
        <v>-0.392</v>
      </c>
      <c r="Z138" s="0" t="n">
        <v>1.495</v>
      </c>
      <c r="AA138" s="0" t="n">
        <v>2.695</v>
      </c>
      <c r="AB138" s="0" t="n">
        <v>0.617</v>
      </c>
      <c r="AC138" s="0" t="n">
        <v>5.454</v>
      </c>
      <c r="AD138" s="0" t="n">
        <v>4.165</v>
      </c>
      <c r="AE138" s="0" t="n">
        <v>4.959</v>
      </c>
      <c r="AF138" s="0" t="n">
        <v>6.285</v>
      </c>
      <c r="AG138" s="0" t="n">
        <v>7.529</v>
      </c>
      <c r="AH138" s="0" t="n">
        <v>8.518</v>
      </c>
      <c r="AI138" s="0" t="n">
        <v>9.119</v>
      </c>
      <c r="AJ138" s="0" t="n">
        <v>1.096</v>
      </c>
      <c r="AK138" s="0" t="n">
        <v>8.334</v>
      </c>
      <c r="AL138" s="0" t="n">
        <v>6.325</v>
      </c>
      <c r="AM138" s="0" t="n">
        <v>6.142</v>
      </c>
      <c r="AN138" s="0" t="n">
        <v>5.852</v>
      </c>
      <c r="AO138" s="0" t="n">
        <v>2.384</v>
      </c>
      <c r="AP138" s="0" t="n">
        <v>3.252</v>
      </c>
      <c r="AQ138" s="0" t="n">
        <v>3.954</v>
      </c>
      <c r="AR138" s="0" t="n">
        <v>2.522</v>
      </c>
      <c r="AS138" s="0" t="n">
        <v>3.97</v>
      </c>
      <c r="AT138" s="0" t="n">
        <v>2.24</v>
      </c>
      <c r="AU138" s="0" t="n">
        <v>-10.869</v>
      </c>
      <c r="AV138" s="0" t="n">
        <v>13.418</v>
      </c>
      <c r="AW138" s="0" t="n">
        <v>2.684</v>
      </c>
      <c r="AX138" s="0" t="n">
        <v>-0.552</v>
      </c>
      <c r="AY138" s="0" t="n">
        <v>2.538</v>
      </c>
      <c r="AZ138" s="0" t="n">
        <v>2.68</v>
      </c>
      <c r="BA138" s="0" t="n">
        <v>2.301</v>
      </c>
      <c r="BB138" s="0" t="n">
        <v>2.3</v>
      </c>
      <c r="BC138" s="0" t="n">
        <v>2.3</v>
      </c>
      <c r="BD138" s="0" t="n">
        <v>2.3</v>
      </c>
      <c r="BE138" s="0" t="n">
        <v>2023</v>
      </c>
    </row>
    <row r="139" customFormat="false" ht="15" hidden="false" customHeight="false" outlineLevel="0" collapsed="false">
      <c r="A139" s="0" t="s">
        <v>150</v>
      </c>
      <c r="B139" s="0" t="s">
        <v>383</v>
      </c>
      <c r="C139" s="0" t="s">
        <v>446</v>
      </c>
      <c r="D139" s="0" t="s">
        <v>447</v>
      </c>
      <c r="E139" s="0" t="s">
        <v>234</v>
      </c>
      <c r="F139" s="0" t="s">
        <v>448</v>
      </c>
      <c r="G139" s="0" t="n">
        <v>5.149</v>
      </c>
      <c r="H139" s="0" t="n">
        <v>3.423</v>
      </c>
      <c r="I139" s="0" t="n">
        <v>3.619</v>
      </c>
      <c r="J139" s="0" t="n">
        <v>1.875</v>
      </c>
      <c r="K139" s="0" t="n">
        <v>-7.324</v>
      </c>
      <c r="L139" s="0" t="n">
        <v>-7.307</v>
      </c>
      <c r="M139" s="0" t="n">
        <v>3.417</v>
      </c>
      <c r="N139" s="0" t="n">
        <v>4.312</v>
      </c>
      <c r="O139" s="0" t="n">
        <v>6.753</v>
      </c>
      <c r="P139" s="0" t="n">
        <v>6.205</v>
      </c>
      <c r="Q139" s="0" t="n">
        <v>3.037</v>
      </c>
      <c r="R139" s="0" t="n">
        <v>-0.436</v>
      </c>
      <c r="S139" s="0" t="n">
        <v>0.418</v>
      </c>
      <c r="T139" s="0" t="n">
        <v>2.182</v>
      </c>
      <c r="U139" s="0" t="n">
        <v>4.374</v>
      </c>
      <c r="V139" s="0" t="n">
        <v>4.625</v>
      </c>
      <c r="W139" s="0" t="n">
        <v>5.86</v>
      </c>
      <c r="X139" s="0" t="n">
        <v>5.186</v>
      </c>
      <c r="Y139" s="0" t="n">
        <v>-0.514</v>
      </c>
      <c r="Z139" s="0" t="n">
        <v>3.346</v>
      </c>
      <c r="AA139" s="0" t="n">
        <v>4.383</v>
      </c>
      <c r="AB139" s="0" t="n">
        <v>3.049</v>
      </c>
      <c r="AC139" s="0" t="n">
        <v>3.716</v>
      </c>
      <c r="AD139" s="0" t="n">
        <v>5.087</v>
      </c>
      <c r="AE139" s="0" t="n">
        <v>6.569</v>
      </c>
      <c r="AF139" s="0" t="n">
        <v>4.942</v>
      </c>
      <c r="AG139" s="0" t="n">
        <v>5.316</v>
      </c>
      <c r="AH139" s="0" t="n">
        <v>6.519</v>
      </c>
      <c r="AI139" s="0" t="n">
        <v>4.344</v>
      </c>
      <c r="AJ139" s="0" t="n">
        <v>1.448</v>
      </c>
      <c r="AK139" s="0" t="n">
        <v>7.335</v>
      </c>
      <c r="AL139" s="0" t="n">
        <v>3.858</v>
      </c>
      <c r="AM139" s="0" t="n">
        <v>6.897</v>
      </c>
      <c r="AN139" s="0" t="n">
        <v>6.751</v>
      </c>
      <c r="AO139" s="0" t="n">
        <v>6.348</v>
      </c>
      <c r="AP139" s="0" t="n">
        <v>6.348</v>
      </c>
      <c r="AQ139" s="0" t="n">
        <v>7.149</v>
      </c>
      <c r="AR139" s="0" t="n">
        <v>6.931</v>
      </c>
      <c r="AS139" s="0" t="n">
        <v>6.341</v>
      </c>
      <c r="AT139" s="0" t="n">
        <v>6.119</v>
      </c>
      <c r="AU139" s="0" t="n">
        <v>-9.518</v>
      </c>
      <c r="AV139" s="0" t="n">
        <v>5.715</v>
      </c>
      <c r="AW139" s="0" t="n">
        <v>7.57</v>
      </c>
      <c r="AX139" s="0" t="n">
        <v>5.568</v>
      </c>
      <c r="AY139" s="0" t="n">
        <v>6.163</v>
      </c>
      <c r="AZ139" s="0" t="n">
        <v>6.177</v>
      </c>
      <c r="BA139" s="0" t="n">
        <v>6.187</v>
      </c>
      <c r="BB139" s="0" t="n">
        <v>6.316</v>
      </c>
      <c r="BC139" s="0" t="n">
        <v>6.324</v>
      </c>
      <c r="BD139" s="0" t="n">
        <v>6.398</v>
      </c>
      <c r="BE139" s="0" t="n">
        <v>2023</v>
      </c>
    </row>
    <row r="140" customFormat="false" ht="15" hidden="false" customHeight="false" outlineLevel="0" collapsed="false">
      <c r="A140" s="0" t="s">
        <v>151</v>
      </c>
      <c r="B140" s="0" t="s">
        <v>384</v>
      </c>
      <c r="C140" s="0" t="s">
        <v>446</v>
      </c>
      <c r="D140" s="0" t="s">
        <v>447</v>
      </c>
      <c r="E140" s="0" t="s">
        <v>234</v>
      </c>
      <c r="F140" s="0" t="s">
        <v>448</v>
      </c>
      <c r="G140" s="0" t="n">
        <v>-6</v>
      </c>
      <c r="H140" s="0" t="n">
        <v>-10</v>
      </c>
      <c r="I140" s="0" t="n">
        <v>-4.846</v>
      </c>
      <c r="J140" s="0" t="n">
        <v>5.6</v>
      </c>
      <c r="K140" s="0" t="n">
        <v>-0.366</v>
      </c>
      <c r="L140" s="0" t="n">
        <v>3.862</v>
      </c>
      <c r="M140" s="0" t="n">
        <v>3.494</v>
      </c>
      <c r="N140" s="0" t="n">
        <v>2.302</v>
      </c>
      <c r="O140" s="0" t="n">
        <v>3.285</v>
      </c>
      <c r="P140" s="0" t="n">
        <v>3.812</v>
      </c>
      <c r="Q140" s="0" t="n">
        <v>-7.171</v>
      </c>
      <c r="R140" s="0" t="n">
        <v>-7.005</v>
      </c>
      <c r="S140" s="0" t="n">
        <v>2.033</v>
      </c>
      <c r="T140" s="0" t="n">
        <v>4.287</v>
      </c>
      <c r="U140" s="0" t="n">
        <v>5.239</v>
      </c>
      <c r="V140" s="0" t="n">
        <v>6.728</v>
      </c>
      <c r="W140" s="0" t="n">
        <v>6.239</v>
      </c>
      <c r="X140" s="0" t="n">
        <v>7.086</v>
      </c>
      <c r="Y140" s="0" t="n">
        <v>4.982</v>
      </c>
      <c r="Z140" s="0" t="n">
        <v>4.524</v>
      </c>
      <c r="AA140" s="0" t="n">
        <v>4.26</v>
      </c>
      <c r="AB140" s="0" t="n">
        <v>1.205</v>
      </c>
      <c r="AC140" s="0" t="n">
        <v>1.443</v>
      </c>
      <c r="AD140" s="0" t="n">
        <v>3.498</v>
      </c>
      <c r="AE140" s="0" t="n">
        <v>4.983</v>
      </c>
      <c r="AF140" s="0" t="n">
        <v>3.507</v>
      </c>
      <c r="AG140" s="0" t="n">
        <v>6.131</v>
      </c>
      <c r="AH140" s="0" t="n">
        <v>7.062</v>
      </c>
      <c r="AI140" s="0" t="n">
        <v>4.2</v>
      </c>
      <c r="AJ140" s="0" t="n">
        <v>2.832</v>
      </c>
      <c r="AK140" s="0" t="n">
        <v>2.935</v>
      </c>
      <c r="AL140" s="0" t="n">
        <v>5.042</v>
      </c>
      <c r="AM140" s="0" t="n">
        <v>1.545</v>
      </c>
      <c r="AN140" s="0" t="n">
        <v>0.857</v>
      </c>
      <c r="AO140" s="0" t="n">
        <v>3.837</v>
      </c>
      <c r="AP140" s="0" t="n">
        <v>4.383</v>
      </c>
      <c r="AQ140" s="0" t="n">
        <v>2.954</v>
      </c>
      <c r="AR140" s="0" t="n">
        <v>5.14</v>
      </c>
      <c r="AS140" s="0" t="n">
        <v>5.945</v>
      </c>
      <c r="AT140" s="0" t="n">
        <v>4.45</v>
      </c>
      <c r="AU140" s="0" t="n">
        <v>-2.02</v>
      </c>
      <c r="AV140" s="0" t="n">
        <v>6.935</v>
      </c>
      <c r="AW140" s="0" t="n">
        <v>5.26</v>
      </c>
      <c r="AX140" s="0" t="n">
        <v>0.16</v>
      </c>
      <c r="AY140" s="0" t="n">
        <v>3.068</v>
      </c>
      <c r="AZ140" s="0" t="n">
        <v>3.476</v>
      </c>
      <c r="BA140" s="0" t="n">
        <v>3.296</v>
      </c>
      <c r="BB140" s="0" t="n">
        <v>2.996</v>
      </c>
      <c r="BC140" s="0" t="n">
        <v>2.969</v>
      </c>
      <c r="BD140" s="0" t="n">
        <v>3.011</v>
      </c>
      <c r="BE140" s="0" t="n">
        <v>2023</v>
      </c>
    </row>
    <row r="141" customFormat="false" ht="15" hidden="false" customHeight="false" outlineLevel="0" collapsed="false">
      <c r="A141" s="0" t="s">
        <v>152</v>
      </c>
      <c r="B141" s="0" t="s">
        <v>385</v>
      </c>
      <c r="C141" s="0" t="s">
        <v>446</v>
      </c>
      <c r="D141" s="0" t="s">
        <v>447</v>
      </c>
      <c r="E141" s="0" t="s">
        <v>234</v>
      </c>
      <c r="F141" s="0" t="s">
        <v>448</v>
      </c>
      <c r="G141" s="0" t="n">
        <v>6.725</v>
      </c>
      <c r="H141" s="0" t="n">
        <v>3.523</v>
      </c>
      <c r="I141" s="0" t="n">
        <v>2.163</v>
      </c>
      <c r="J141" s="0" t="n">
        <v>0.972</v>
      </c>
      <c r="K141" s="0" t="n">
        <v>-1.042</v>
      </c>
      <c r="L141" s="0" t="n">
        <v>1.636</v>
      </c>
      <c r="M141" s="0" t="n">
        <v>3.32</v>
      </c>
      <c r="N141" s="0" t="n">
        <v>7.632</v>
      </c>
      <c r="O141" s="0" t="n">
        <v>5.34</v>
      </c>
      <c r="P141" s="0" t="n">
        <v>6.649</v>
      </c>
      <c r="Q141" s="0" t="n">
        <v>7.859</v>
      </c>
      <c r="R141" s="0" t="n">
        <v>3.37</v>
      </c>
      <c r="S141" s="0" t="n">
        <v>3.13</v>
      </c>
      <c r="T141" s="0" t="n">
        <v>-0.687</v>
      </c>
      <c r="U141" s="0" t="n">
        <v>1.489</v>
      </c>
      <c r="V141" s="0" t="n">
        <v>2.307</v>
      </c>
      <c r="W141" s="0" t="n">
        <v>3.504</v>
      </c>
      <c r="X141" s="0" t="n">
        <v>4.401</v>
      </c>
      <c r="Y141" s="0" t="n">
        <v>4.808</v>
      </c>
      <c r="Z141" s="0" t="n">
        <v>3.907</v>
      </c>
      <c r="AA141" s="0" t="n">
        <v>3.816</v>
      </c>
      <c r="AB141" s="0" t="n">
        <v>1.944</v>
      </c>
      <c r="AC141" s="0" t="n">
        <v>0.771</v>
      </c>
      <c r="AD141" s="0" t="n">
        <v>-0.931</v>
      </c>
      <c r="AE141" s="0" t="n">
        <v>1.789</v>
      </c>
      <c r="AF141" s="0" t="n">
        <v>0.782</v>
      </c>
      <c r="AG141" s="0" t="n">
        <v>1.625</v>
      </c>
      <c r="AH141" s="0" t="n">
        <v>2.507</v>
      </c>
      <c r="AI141" s="0" t="n">
        <v>0.319</v>
      </c>
      <c r="AJ141" s="0" t="n">
        <v>-3.122</v>
      </c>
      <c r="AK141" s="0" t="n">
        <v>1.738</v>
      </c>
      <c r="AL141" s="0" t="n">
        <v>-1.696</v>
      </c>
      <c r="AM141" s="0" t="n">
        <v>-4.057</v>
      </c>
      <c r="AN141" s="0" t="n">
        <v>-0.923</v>
      </c>
      <c r="AO141" s="0" t="n">
        <v>0.792</v>
      </c>
      <c r="AP141" s="0" t="n">
        <v>1.792</v>
      </c>
      <c r="AQ141" s="0" t="n">
        <v>2.019</v>
      </c>
      <c r="AR141" s="0" t="n">
        <v>3.506</v>
      </c>
      <c r="AS141" s="0" t="n">
        <v>2.849</v>
      </c>
      <c r="AT141" s="0" t="n">
        <v>2.683</v>
      </c>
      <c r="AU141" s="0" t="n">
        <v>-8.301</v>
      </c>
      <c r="AV141" s="0" t="n">
        <v>5.737</v>
      </c>
      <c r="AW141" s="0" t="n">
        <v>6.828</v>
      </c>
      <c r="AX141" s="0" t="n">
        <v>2.28</v>
      </c>
      <c r="AY141" s="0" t="n">
        <v>1.732</v>
      </c>
      <c r="AZ141" s="0" t="n">
        <v>2.066</v>
      </c>
      <c r="BA141" s="0" t="n">
        <v>2</v>
      </c>
      <c r="BB141" s="0" t="n">
        <v>1.93</v>
      </c>
      <c r="BC141" s="0" t="n">
        <v>1.9</v>
      </c>
      <c r="BD141" s="0" t="n">
        <v>1.9</v>
      </c>
      <c r="BE141" s="0" t="n">
        <v>2023</v>
      </c>
    </row>
    <row r="142" customFormat="false" ht="15" hidden="false" customHeight="false" outlineLevel="0" collapsed="false">
      <c r="A142" s="0" t="s">
        <v>386</v>
      </c>
      <c r="B142" s="0" t="s">
        <v>387</v>
      </c>
      <c r="C142" s="0" t="s">
        <v>446</v>
      </c>
      <c r="D142" s="0" t="s">
        <v>447</v>
      </c>
      <c r="E142" s="0" t="s">
        <v>234</v>
      </c>
      <c r="F142" s="0" t="s">
        <v>448</v>
      </c>
      <c r="G142" s="0" t="s">
        <v>445</v>
      </c>
      <c r="H142" s="0" t="n">
        <v>1.07</v>
      </c>
      <c r="I142" s="0" t="n">
        <v>-3.049</v>
      </c>
      <c r="J142" s="0" t="n">
        <v>0.468</v>
      </c>
      <c r="K142" s="0" t="n">
        <v>7.318</v>
      </c>
      <c r="L142" s="0" t="n">
        <v>2.061</v>
      </c>
      <c r="M142" s="0" t="n">
        <v>8.163</v>
      </c>
      <c r="N142" s="0" t="n">
        <v>4.917</v>
      </c>
      <c r="O142" s="0" t="n">
        <v>6.508</v>
      </c>
      <c r="P142" s="0" t="n">
        <v>4.94</v>
      </c>
      <c r="Q142" s="0" t="n">
        <v>3.781</v>
      </c>
      <c r="R142" s="0" t="n">
        <v>2.304</v>
      </c>
      <c r="S142" s="0" t="n">
        <v>4.564</v>
      </c>
      <c r="T142" s="0" t="n">
        <v>4.645</v>
      </c>
      <c r="U142" s="0" t="n">
        <v>4.186</v>
      </c>
      <c r="V142" s="0" t="n">
        <v>4.549</v>
      </c>
      <c r="W142" s="0" t="n">
        <v>2.314</v>
      </c>
      <c r="X142" s="0" t="n">
        <v>4.88</v>
      </c>
      <c r="Y142" s="0" t="n">
        <v>6.518</v>
      </c>
      <c r="Z142" s="0" t="n">
        <v>4.413</v>
      </c>
      <c r="AA142" s="0" t="n">
        <v>3.272</v>
      </c>
      <c r="AB142" s="0" t="n">
        <v>9.468</v>
      </c>
      <c r="AC142" s="0" t="n">
        <v>2.17</v>
      </c>
      <c r="AD142" s="0" t="n">
        <v>2.341</v>
      </c>
      <c r="AE142" s="0" t="n">
        <v>1.987</v>
      </c>
      <c r="AF142" s="0" t="n">
        <v>-1.987</v>
      </c>
      <c r="AG142" s="0" t="n">
        <v>-1.41</v>
      </c>
      <c r="AH142" s="0" t="n">
        <v>-1.162</v>
      </c>
      <c r="AI142" s="0" t="n">
        <v>-1.844</v>
      </c>
      <c r="AJ142" s="0" t="n">
        <v>-1.952</v>
      </c>
      <c r="AK142" s="0" t="n">
        <v>-0.413</v>
      </c>
      <c r="AL142" s="0" t="n">
        <v>-0.359</v>
      </c>
      <c r="AM142" s="0" t="n">
        <v>0.029</v>
      </c>
      <c r="AN142" s="0" t="n">
        <v>-0.307</v>
      </c>
      <c r="AO142" s="0" t="n">
        <v>-1.19</v>
      </c>
      <c r="AP142" s="0" t="n">
        <v>-1.049</v>
      </c>
      <c r="AQ142" s="0" t="n">
        <v>-1.263</v>
      </c>
      <c r="AR142" s="0" t="n">
        <v>-2.886</v>
      </c>
      <c r="AS142" s="0" t="n">
        <v>-4.364</v>
      </c>
      <c r="AT142" s="0" t="n">
        <v>1.679</v>
      </c>
      <c r="AU142" s="0" t="n">
        <v>-4.186</v>
      </c>
      <c r="AV142" s="0" t="n">
        <v>0.412</v>
      </c>
      <c r="AW142" s="0" t="n">
        <v>3.207</v>
      </c>
      <c r="AX142" s="0" t="n">
        <v>-0.7</v>
      </c>
      <c r="AY142" s="0" t="n">
        <v>-0.2</v>
      </c>
      <c r="AZ142" s="0" t="n">
        <v>0</v>
      </c>
      <c r="BA142" s="0" t="n">
        <v>0.3</v>
      </c>
      <c r="BB142" s="0" t="n">
        <v>1.7</v>
      </c>
      <c r="BC142" s="0" t="n">
        <v>0.8</v>
      </c>
      <c r="BD142" s="0" t="n">
        <v>0.8</v>
      </c>
      <c r="BE142" s="0" t="n">
        <v>2022</v>
      </c>
    </row>
    <row r="143" customFormat="false" ht="15" hidden="false" customHeight="false" outlineLevel="0" collapsed="false">
      <c r="A143" s="0" t="s">
        <v>153</v>
      </c>
      <c r="B143" s="0" t="s">
        <v>388</v>
      </c>
      <c r="C143" s="0" t="s">
        <v>446</v>
      </c>
      <c r="D143" s="0" t="s">
        <v>447</v>
      </c>
      <c r="E143" s="0" t="s">
        <v>234</v>
      </c>
      <c r="F143" s="0" t="s">
        <v>448</v>
      </c>
      <c r="G143" s="0" t="n">
        <v>-1.016</v>
      </c>
      <c r="H143" s="0" t="n">
        <v>-3.894</v>
      </c>
      <c r="I143" s="0" t="n">
        <v>-8.21</v>
      </c>
      <c r="J143" s="0" t="n">
        <v>-5.329</v>
      </c>
      <c r="K143" s="0" t="n">
        <v>15.988</v>
      </c>
      <c r="L143" s="0" t="n">
        <v>-13.031</v>
      </c>
      <c r="M143" s="0" t="n">
        <v>3.706</v>
      </c>
      <c r="N143" s="0" t="n">
        <v>0.9</v>
      </c>
      <c r="O143" s="0" t="n">
        <v>4.7</v>
      </c>
      <c r="P143" s="0" t="n">
        <v>5.3</v>
      </c>
      <c r="Q143" s="0" t="n">
        <v>-14.644</v>
      </c>
      <c r="R143" s="0" t="n">
        <v>-1.524</v>
      </c>
      <c r="S143" s="0" t="n">
        <v>10.424</v>
      </c>
      <c r="T143" s="0" t="n">
        <v>-0.891</v>
      </c>
      <c r="U143" s="0" t="n">
        <v>1.929</v>
      </c>
      <c r="V143" s="0" t="n">
        <v>0.361</v>
      </c>
      <c r="W143" s="0" t="n">
        <v>4.229</v>
      </c>
      <c r="X143" s="0" t="n">
        <v>27.745</v>
      </c>
      <c r="Y143" s="0" t="n">
        <v>10.253</v>
      </c>
      <c r="Z143" s="0" t="n">
        <v>3.767</v>
      </c>
      <c r="AA143" s="0" t="n">
        <v>6.946</v>
      </c>
      <c r="AB143" s="0" t="n">
        <v>4.5</v>
      </c>
      <c r="AC143" s="0" t="n">
        <v>6.873</v>
      </c>
      <c r="AD143" s="0" t="n">
        <v>3.987</v>
      </c>
      <c r="AE143" s="0" t="n">
        <v>19.225</v>
      </c>
      <c r="AF143" s="0" t="n">
        <v>7.792</v>
      </c>
      <c r="AG143" s="0" t="n">
        <v>28.082</v>
      </c>
      <c r="AH143" s="0" t="n">
        <v>18.191</v>
      </c>
      <c r="AI143" s="0" t="n">
        <v>17.494</v>
      </c>
      <c r="AJ143" s="0" t="n">
        <v>13.063</v>
      </c>
      <c r="AK143" s="0" t="n">
        <v>17.746</v>
      </c>
      <c r="AL143" s="0" t="n">
        <v>11.302</v>
      </c>
      <c r="AM143" s="0" t="n">
        <v>4.73</v>
      </c>
      <c r="AN143" s="0" t="n">
        <v>5.556</v>
      </c>
      <c r="AO143" s="0" t="n">
        <v>5.334</v>
      </c>
      <c r="AP143" s="0" t="n">
        <v>4.753</v>
      </c>
      <c r="AQ143" s="0" t="n">
        <v>3.064</v>
      </c>
      <c r="AR143" s="0" t="n">
        <v>-1.498</v>
      </c>
      <c r="AS143" s="0" t="n">
        <v>1.235</v>
      </c>
      <c r="AT143" s="0" t="n">
        <v>0.688</v>
      </c>
      <c r="AU143" s="0" t="n">
        <v>-3.558</v>
      </c>
      <c r="AV143" s="0" t="n">
        <v>1.627</v>
      </c>
      <c r="AW143" s="0" t="n">
        <v>4.2</v>
      </c>
      <c r="AX143" s="0" t="n">
        <v>1.558</v>
      </c>
      <c r="AY143" s="0" t="n">
        <v>1.994</v>
      </c>
      <c r="AZ143" s="0" t="n">
        <v>1.991</v>
      </c>
      <c r="BA143" s="0" t="n">
        <v>5.872</v>
      </c>
      <c r="BB143" s="0" t="n">
        <v>7.564</v>
      </c>
      <c r="BC143" s="0" t="n">
        <v>3.433</v>
      </c>
      <c r="BD143" s="0" t="n">
        <v>1.607</v>
      </c>
      <c r="BE143" s="0" t="n">
        <v>2022</v>
      </c>
    </row>
    <row r="144" customFormat="false" ht="15" hidden="false" customHeight="false" outlineLevel="0" collapsed="false">
      <c r="A144" s="0" t="s">
        <v>154</v>
      </c>
      <c r="B144" s="0" t="s">
        <v>389</v>
      </c>
      <c r="C144" s="0" t="s">
        <v>446</v>
      </c>
      <c r="D144" s="0" t="s">
        <v>447</v>
      </c>
      <c r="E144" s="0" t="s">
        <v>234</v>
      </c>
      <c r="F144" s="0" t="s">
        <v>448</v>
      </c>
      <c r="G144" s="0" t="n">
        <v>3.304</v>
      </c>
      <c r="H144" s="0" t="n">
        <v>0.1</v>
      </c>
      <c r="I144" s="0" t="n">
        <v>3.9</v>
      </c>
      <c r="J144" s="0" t="n">
        <v>6</v>
      </c>
      <c r="K144" s="0" t="n">
        <v>6</v>
      </c>
      <c r="L144" s="0" t="n">
        <v>-0.1</v>
      </c>
      <c r="M144" s="0" t="n">
        <v>2.4</v>
      </c>
      <c r="N144" s="0" t="n">
        <v>0.8</v>
      </c>
      <c r="O144" s="0" t="n">
        <v>-0.5</v>
      </c>
      <c r="P144" s="0" t="n">
        <v>-5.8</v>
      </c>
      <c r="Q144" s="0" t="n">
        <v>-5.612</v>
      </c>
      <c r="R144" s="0" t="n">
        <v>-12.927</v>
      </c>
      <c r="S144" s="0" t="n">
        <v>-8.766</v>
      </c>
      <c r="T144" s="0" t="n">
        <v>1.528</v>
      </c>
      <c r="U144" s="0" t="n">
        <v>3.932</v>
      </c>
      <c r="V144" s="0" t="n">
        <v>7.138</v>
      </c>
      <c r="W144" s="0" t="n">
        <v>3.948</v>
      </c>
      <c r="X144" s="0" t="n">
        <v>-6.053</v>
      </c>
      <c r="Y144" s="0" t="n">
        <v>-4.818</v>
      </c>
      <c r="Z144" s="0" t="n">
        <v>-1.15</v>
      </c>
      <c r="AA144" s="0" t="n">
        <v>2.921</v>
      </c>
      <c r="AB144" s="0" t="n">
        <v>5.218</v>
      </c>
      <c r="AC144" s="0" t="n">
        <v>5.703</v>
      </c>
      <c r="AD144" s="0" t="n">
        <v>2.341</v>
      </c>
      <c r="AE144" s="0" t="n">
        <v>10.428</v>
      </c>
      <c r="AF144" s="0" t="n">
        <v>4.668</v>
      </c>
      <c r="AG144" s="0" t="n">
        <v>8.029</v>
      </c>
      <c r="AH144" s="0" t="n">
        <v>7.234</v>
      </c>
      <c r="AI144" s="0" t="n">
        <v>9.307</v>
      </c>
      <c r="AJ144" s="0" t="n">
        <v>-5.517</v>
      </c>
      <c r="AK144" s="0" t="n">
        <v>-3.901</v>
      </c>
      <c r="AL144" s="0" t="n">
        <v>4.517</v>
      </c>
      <c r="AM144" s="0" t="n">
        <v>1.925</v>
      </c>
      <c r="AN144" s="0" t="n">
        <v>0.27</v>
      </c>
      <c r="AO144" s="0" t="n">
        <v>4.121</v>
      </c>
      <c r="AP144" s="0" t="n">
        <v>3.16</v>
      </c>
      <c r="AQ144" s="0" t="n">
        <v>2.858</v>
      </c>
      <c r="AR144" s="0" t="n">
        <v>8.197</v>
      </c>
      <c r="AS144" s="0" t="n">
        <v>6.029</v>
      </c>
      <c r="AT144" s="0" t="n">
        <v>3.853</v>
      </c>
      <c r="AU144" s="0" t="n">
        <v>-3.677</v>
      </c>
      <c r="AV144" s="0" t="n">
        <v>5.709</v>
      </c>
      <c r="AW144" s="0" t="n">
        <v>4.595</v>
      </c>
      <c r="AX144" s="0" t="n">
        <v>2.11</v>
      </c>
      <c r="AY144" s="0" t="n">
        <v>2.771</v>
      </c>
      <c r="AZ144" s="0" t="n">
        <v>3.601</v>
      </c>
      <c r="BA144" s="0" t="n">
        <v>3.849</v>
      </c>
      <c r="BB144" s="0" t="n">
        <v>3.849</v>
      </c>
      <c r="BC144" s="0" t="n">
        <v>3.6</v>
      </c>
      <c r="BD144" s="0" t="n">
        <v>3.5</v>
      </c>
      <c r="BE144" s="0" t="n">
        <v>2022</v>
      </c>
    </row>
    <row r="145" customFormat="false" ht="15" hidden="false" customHeight="false" outlineLevel="0" collapsed="false">
      <c r="A145" s="0" t="s">
        <v>155</v>
      </c>
      <c r="B145" s="0" t="s">
        <v>390</v>
      </c>
      <c r="C145" s="0" t="s">
        <v>446</v>
      </c>
      <c r="D145" s="0" t="s">
        <v>447</v>
      </c>
      <c r="E145" s="0" t="s">
        <v>234</v>
      </c>
      <c r="F145" s="0" t="s">
        <v>448</v>
      </c>
      <c r="G145" s="0" t="s">
        <v>445</v>
      </c>
      <c r="H145" s="0" t="s">
        <v>445</v>
      </c>
      <c r="I145" s="0" t="s">
        <v>445</v>
      </c>
      <c r="J145" s="0" t="s">
        <v>445</v>
      </c>
      <c r="K145" s="0" t="s">
        <v>445</v>
      </c>
      <c r="L145" s="0" t="s">
        <v>445</v>
      </c>
      <c r="M145" s="0" t="s">
        <v>445</v>
      </c>
      <c r="N145" s="0" t="s">
        <v>445</v>
      </c>
      <c r="O145" s="0" t="s">
        <v>445</v>
      </c>
      <c r="P145" s="0" t="s">
        <v>445</v>
      </c>
      <c r="Q145" s="0" t="s">
        <v>445</v>
      </c>
      <c r="R145" s="0" t="s">
        <v>445</v>
      </c>
      <c r="S145" s="0" t="s">
        <v>445</v>
      </c>
      <c r="T145" s="0" t="n">
        <v>-8.7</v>
      </c>
      <c r="U145" s="0" t="n">
        <v>-12.7</v>
      </c>
      <c r="V145" s="0" t="n">
        <v>-4.1</v>
      </c>
      <c r="W145" s="0" t="n">
        <v>-3.581</v>
      </c>
      <c r="X145" s="0" t="n">
        <v>1.376</v>
      </c>
      <c r="Y145" s="0" t="n">
        <v>-5.319</v>
      </c>
      <c r="Z145" s="0" t="n">
        <v>6.347</v>
      </c>
      <c r="AA145" s="0" t="n">
        <v>10.054</v>
      </c>
      <c r="AB145" s="0" t="n">
        <v>5.082</v>
      </c>
      <c r="AC145" s="0" t="n">
        <v>4.746</v>
      </c>
      <c r="AD145" s="0" t="n">
        <v>7.356</v>
      </c>
      <c r="AE145" s="0" t="n">
        <v>7.145</v>
      </c>
      <c r="AF145" s="0" t="n">
        <v>6.397</v>
      </c>
      <c r="AG145" s="0" t="n">
        <v>8.165</v>
      </c>
      <c r="AH145" s="0" t="n">
        <v>8.55</v>
      </c>
      <c r="AI145" s="0" t="n">
        <v>5.247</v>
      </c>
      <c r="AJ145" s="0" t="n">
        <v>-7.821</v>
      </c>
      <c r="AK145" s="0" t="n">
        <v>4.512</v>
      </c>
      <c r="AL145" s="0" t="n">
        <v>3.876</v>
      </c>
      <c r="AM145" s="0" t="n">
        <v>4.024</v>
      </c>
      <c r="AN145" s="0" t="n">
        <v>1.755</v>
      </c>
      <c r="AO145" s="0" t="n">
        <v>0.736</v>
      </c>
      <c r="AP145" s="0" t="n">
        <v>-1.973</v>
      </c>
      <c r="AQ145" s="0" t="n">
        <v>0.194</v>
      </c>
      <c r="AR145" s="0" t="n">
        <v>1.827</v>
      </c>
      <c r="AS145" s="0" t="n">
        <v>2.806</v>
      </c>
      <c r="AT145" s="0" t="n">
        <v>2.198</v>
      </c>
      <c r="AU145" s="0" t="n">
        <v>-2.654</v>
      </c>
      <c r="AV145" s="0" t="n">
        <v>5.988</v>
      </c>
      <c r="AW145" s="0" t="n">
        <v>-1.201</v>
      </c>
      <c r="AX145" s="0" t="n">
        <v>3.585</v>
      </c>
      <c r="AY145" s="0" t="n">
        <v>3.163</v>
      </c>
      <c r="AZ145" s="0" t="n">
        <v>1.811</v>
      </c>
      <c r="BA145" s="0" t="n">
        <v>1.25</v>
      </c>
      <c r="BB145" s="0" t="n">
        <v>1.25</v>
      </c>
      <c r="BC145" s="0" t="n">
        <v>1.25</v>
      </c>
      <c r="BD145" s="0" t="n">
        <v>1.25</v>
      </c>
      <c r="BE145" s="0" t="n">
        <v>2022</v>
      </c>
    </row>
    <row r="146" customFormat="false" ht="15" hidden="false" customHeight="false" outlineLevel="0" collapsed="false">
      <c r="A146" s="0" t="s">
        <v>156</v>
      </c>
      <c r="B146" s="0" t="s">
        <v>391</v>
      </c>
      <c r="C146" s="0" t="s">
        <v>446</v>
      </c>
      <c r="D146" s="0" t="s">
        <v>447</v>
      </c>
      <c r="E146" s="0" t="s">
        <v>234</v>
      </c>
      <c r="F146" s="0" t="s">
        <v>448</v>
      </c>
      <c r="G146" s="0" t="n">
        <v>-3.576</v>
      </c>
      <c r="H146" s="0" t="n">
        <v>2.472</v>
      </c>
      <c r="I146" s="0" t="n">
        <v>-2.468</v>
      </c>
      <c r="J146" s="0" t="n">
        <v>6.035</v>
      </c>
      <c r="K146" s="0" t="n">
        <v>12.974</v>
      </c>
      <c r="L146" s="0" t="n">
        <v>4.388</v>
      </c>
      <c r="M146" s="0" t="n">
        <v>5.501</v>
      </c>
      <c r="N146" s="0" t="n">
        <v>-0.295</v>
      </c>
      <c r="O146" s="0" t="n">
        <v>0.296</v>
      </c>
      <c r="P146" s="0" t="n">
        <v>-5.706</v>
      </c>
      <c r="Q146" s="0" t="n">
        <v>0.419</v>
      </c>
      <c r="R146" s="0" t="n">
        <v>-4.3</v>
      </c>
      <c r="S146" s="0" t="n">
        <v>6.6</v>
      </c>
      <c r="T146" s="0" t="n">
        <v>-10.378</v>
      </c>
      <c r="U146" s="0" t="n">
        <v>-41.89</v>
      </c>
      <c r="V146" s="0" t="n">
        <v>24.541</v>
      </c>
      <c r="W146" s="0" t="n">
        <v>11.596</v>
      </c>
      <c r="X146" s="0" t="n">
        <v>14.9</v>
      </c>
      <c r="Y146" s="0" t="n">
        <v>8.34</v>
      </c>
      <c r="Z146" s="0" t="n">
        <v>3.308</v>
      </c>
      <c r="AA146" s="0" t="n">
        <v>8.374</v>
      </c>
      <c r="AB146" s="0" t="n">
        <v>8.486</v>
      </c>
      <c r="AC146" s="0" t="n">
        <v>13.174</v>
      </c>
      <c r="AD146" s="0" t="n">
        <v>2.219</v>
      </c>
      <c r="AE146" s="0" t="n">
        <v>7.438</v>
      </c>
      <c r="AF146" s="0" t="n">
        <v>9.341</v>
      </c>
      <c r="AG146" s="0" t="n">
        <v>9.209</v>
      </c>
      <c r="AH146" s="0" t="n">
        <v>7.684</v>
      </c>
      <c r="AI146" s="0" t="n">
        <v>11.154</v>
      </c>
      <c r="AJ146" s="0" t="n">
        <v>6.257</v>
      </c>
      <c r="AK146" s="0" t="n">
        <v>7.328</v>
      </c>
      <c r="AL146" s="0" t="n">
        <v>7.966</v>
      </c>
      <c r="AM146" s="0" t="n">
        <v>8.639</v>
      </c>
      <c r="AN146" s="0" t="n">
        <v>4.73</v>
      </c>
      <c r="AO146" s="0" t="n">
        <v>6.154</v>
      </c>
      <c r="AP146" s="0" t="n">
        <v>8.867</v>
      </c>
      <c r="AQ146" s="0" t="n">
        <v>5.969</v>
      </c>
      <c r="AR146" s="0" t="n">
        <v>3.931</v>
      </c>
      <c r="AS146" s="0" t="n">
        <v>8.539</v>
      </c>
      <c r="AT146" s="0" t="n">
        <v>9.472</v>
      </c>
      <c r="AU146" s="0" t="n">
        <v>-3.38</v>
      </c>
      <c r="AV146" s="0" t="n">
        <v>10.88</v>
      </c>
      <c r="AW146" s="0" t="n">
        <v>8.158</v>
      </c>
      <c r="AX146" s="0" t="n">
        <v>6.949</v>
      </c>
      <c r="AY146" s="0" t="n">
        <v>6.931</v>
      </c>
      <c r="AZ146" s="0" t="n">
        <v>6.993</v>
      </c>
      <c r="BA146" s="0" t="n">
        <v>7.297</v>
      </c>
      <c r="BB146" s="0" t="n">
        <v>7.265</v>
      </c>
      <c r="BC146" s="0" t="n">
        <v>7.265</v>
      </c>
      <c r="BD146" s="0" t="n">
        <v>7.3</v>
      </c>
      <c r="BE146" s="0" t="n">
        <v>2023</v>
      </c>
    </row>
    <row r="147" customFormat="false" ht="15" hidden="false" customHeight="false" outlineLevel="0" collapsed="false">
      <c r="A147" s="0" t="s">
        <v>157</v>
      </c>
      <c r="B147" s="0" t="s">
        <v>392</v>
      </c>
      <c r="C147" s="0" t="s">
        <v>446</v>
      </c>
      <c r="D147" s="0" t="s">
        <v>447</v>
      </c>
      <c r="E147" s="0" t="s">
        <v>234</v>
      </c>
      <c r="F147" s="0" t="s">
        <v>448</v>
      </c>
      <c r="G147" s="0" t="n">
        <v>-6.123</v>
      </c>
      <c r="H147" s="0" t="n">
        <v>-9.056</v>
      </c>
      <c r="I147" s="0" t="n">
        <v>-1.014</v>
      </c>
      <c r="J147" s="0" t="n">
        <v>0.485</v>
      </c>
      <c r="K147" s="0" t="n">
        <v>1.98</v>
      </c>
      <c r="L147" s="0" t="n">
        <v>5.826</v>
      </c>
      <c r="M147" s="0" t="n">
        <v>4.79</v>
      </c>
      <c r="N147" s="0" t="n">
        <v>0.509</v>
      </c>
      <c r="O147" s="0" t="n">
        <v>2.871</v>
      </c>
      <c r="P147" s="0" t="n">
        <v>5.819</v>
      </c>
      <c r="Q147" s="0" t="n">
        <v>-6.444</v>
      </c>
      <c r="R147" s="0" t="n">
        <v>-2.443</v>
      </c>
      <c r="S147" s="0" t="n">
        <v>4.135</v>
      </c>
      <c r="T147" s="0" t="n">
        <v>1.683</v>
      </c>
      <c r="U147" s="0" t="n">
        <v>6.39</v>
      </c>
      <c r="V147" s="0" t="n">
        <v>6.556</v>
      </c>
      <c r="W147" s="0" t="n">
        <v>7.274</v>
      </c>
      <c r="X147" s="0" t="n">
        <v>0.803</v>
      </c>
      <c r="Y147" s="0" t="n">
        <v>1.1</v>
      </c>
      <c r="Z147" s="0" t="n">
        <v>-0.636</v>
      </c>
      <c r="AA147" s="0" t="n">
        <v>5.093</v>
      </c>
      <c r="AB147" s="0" t="n">
        <v>7.39</v>
      </c>
      <c r="AC147" s="0" t="n">
        <v>5.652</v>
      </c>
      <c r="AD147" s="0" t="n">
        <v>5.213</v>
      </c>
      <c r="AE147" s="0" t="n">
        <v>3.087</v>
      </c>
      <c r="AF147" s="0" t="n">
        <v>6.639</v>
      </c>
      <c r="AG147" s="0" t="n">
        <v>2.132</v>
      </c>
      <c r="AH147" s="0" t="n">
        <v>0.486</v>
      </c>
      <c r="AI147" s="0" t="n">
        <v>3.556</v>
      </c>
      <c r="AJ147" s="0" t="n">
        <v>-0.536</v>
      </c>
      <c r="AK147" s="0" t="n">
        <v>2.533</v>
      </c>
      <c r="AL147" s="0" t="n">
        <v>3.849</v>
      </c>
      <c r="AM147" s="0" t="n">
        <v>-3.732</v>
      </c>
      <c r="AN147" s="0" t="n">
        <v>0.107</v>
      </c>
      <c r="AO147" s="0" t="n">
        <v>0.66</v>
      </c>
      <c r="AP147" s="0" t="n">
        <v>3.85</v>
      </c>
      <c r="AQ147" s="0" t="n">
        <v>7.984</v>
      </c>
      <c r="AR147" s="0" t="n">
        <v>1.406</v>
      </c>
      <c r="AS147" s="0" t="n">
        <v>-0.61</v>
      </c>
      <c r="AT147" s="0" t="n">
        <v>4.453</v>
      </c>
      <c r="AU147" s="0" t="n">
        <v>-3.108</v>
      </c>
      <c r="AV147" s="0" t="n">
        <v>-7.077</v>
      </c>
      <c r="AW147" s="0" t="n">
        <v>-5.308</v>
      </c>
      <c r="AX147" s="0" t="n">
        <v>7.99</v>
      </c>
      <c r="AY147" s="0" t="n">
        <v>5.35</v>
      </c>
      <c r="AZ147" s="0" t="n">
        <v>3.441</v>
      </c>
      <c r="BA147" s="0" t="n">
        <v>2.685</v>
      </c>
      <c r="BB147" s="0" t="n">
        <v>2.171</v>
      </c>
      <c r="BC147" s="0" t="n">
        <v>2</v>
      </c>
      <c r="BD147" s="0" t="n">
        <v>2</v>
      </c>
      <c r="BE147" s="0" t="n">
        <v>2023</v>
      </c>
    </row>
    <row r="148" customFormat="false" ht="15" hidden="false" customHeight="false" outlineLevel="0" collapsed="false">
      <c r="A148" s="0" t="s">
        <v>158</v>
      </c>
      <c r="B148" s="0" t="s">
        <v>393</v>
      </c>
      <c r="C148" s="0" t="s">
        <v>446</v>
      </c>
      <c r="D148" s="0" t="s">
        <v>447</v>
      </c>
      <c r="E148" s="0" t="s">
        <v>234</v>
      </c>
      <c r="F148" s="0" t="s">
        <v>448</v>
      </c>
      <c r="G148" s="0" t="s">
        <v>445</v>
      </c>
      <c r="H148" s="0" t="s">
        <v>445</v>
      </c>
      <c r="I148" s="0" t="s">
        <v>445</v>
      </c>
      <c r="J148" s="0" t="s">
        <v>445</v>
      </c>
      <c r="K148" s="0" t="s">
        <v>445</v>
      </c>
      <c r="L148" s="0" t="s">
        <v>445</v>
      </c>
      <c r="M148" s="0" t="s">
        <v>445</v>
      </c>
      <c r="N148" s="0" t="s">
        <v>445</v>
      </c>
      <c r="O148" s="0" t="s">
        <v>445</v>
      </c>
      <c r="P148" s="0" t="s">
        <v>445</v>
      </c>
      <c r="Q148" s="0" t="s">
        <v>445</v>
      </c>
      <c r="R148" s="0" t="s">
        <v>445</v>
      </c>
      <c r="S148" s="0" t="s">
        <v>445</v>
      </c>
      <c r="T148" s="0" t="s">
        <v>445</v>
      </c>
      <c r="U148" s="0" t="s">
        <v>445</v>
      </c>
      <c r="V148" s="0" t="s">
        <v>445</v>
      </c>
      <c r="W148" s="0" t="s">
        <v>445</v>
      </c>
      <c r="X148" s="0" t="s">
        <v>445</v>
      </c>
      <c r="Y148" s="0" t="n">
        <v>7.52</v>
      </c>
      <c r="Z148" s="0" t="n">
        <v>8.998</v>
      </c>
      <c r="AA148" s="0" t="n">
        <v>2.203</v>
      </c>
      <c r="AB148" s="0" t="n">
        <v>5.539</v>
      </c>
      <c r="AC148" s="0" t="n">
        <v>0.315</v>
      </c>
      <c r="AD148" s="0" t="n">
        <v>3.9</v>
      </c>
      <c r="AE148" s="0" t="n">
        <v>4.565</v>
      </c>
      <c r="AF148" s="0" t="n">
        <v>2.426</v>
      </c>
      <c r="AG148" s="0" t="n">
        <v>3.826</v>
      </c>
      <c r="AH148" s="0" t="n">
        <v>7.103</v>
      </c>
      <c r="AI148" s="0" t="n">
        <v>-0.389</v>
      </c>
      <c r="AJ148" s="0" t="n">
        <v>-10.135</v>
      </c>
      <c r="AK148" s="0" t="n">
        <v>-5.811</v>
      </c>
      <c r="AL148" s="0" t="n">
        <v>-8.535</v>
      </c>
      <c r="AM148" s="0" t="n">
        <v>-7.233</v>
      </c>
      <c r="AN148" s="0" t="n">
        <v>-0.82</v>
      </c>
      <c r="AO148" s="0" t="n">
        <v>-0.649</v>
      </c>
      <c r="AP148" s="0" t="n">
        <v>2.691</v>
      </c>
      <c r="AQ148" s="0" t="n">
        <v>2.338</v>
      </c>
      <c r="AR148" s="0" t="n">
        <v>0.254</v>
      </c>
      <c r="AS148" s="0" t="n">
        <v>1.484</v>
      </c>
      <c r="AT148" s="0" t="n">
        <v>2.032</v>
      </c>
      <c r="AU148" s="0" t="n">
        <v>-6.812</v>
      </c>
      <c r="AV148" s="0" t="n">
        <v>14.228</v>
      </c>
      <c r="AW148" s="0" t="n">
        <v>5.037</v>
      </c>
      <c r="AX148" s="0" t="n">
        <v>2.304</v>
      </c>
      <c r="AY148" s="0" t="n">
        <v>1.3</v>
      </c>
      <c r="AZ148" s="0" t="n">
        <v>1.3</v>
      </c>
      <c r="BA148" s="0" t="n">
        <v>1.3</v>
      </c>
      <c r="BB148" s="0" t="n">
        <v>1.3</v>
      </c>
      <c r="BC148" s="0" t="n">
        <v>1.3</v>
      </c>
      <c r="BD148" s="0" t="n">
        <v>1.3</v>
      </c>
      <c r="BE148" s="0" t="n">
        <v>2021</v>
      </c>
    </row>
    <row r="149" customFormat="false" ht="15" hidden="false" customHeight="false" outlineLevel="0" collapsed="false">
      <c r="A149" s="0" t="s">
        <v>160</v>
      </c>
      <c r="B149" s="0" t="s">
        <v>394</v>
      </c>
      <c r="C149" s="0" t="s">
        <v>446</v>
      </c>
      <c r="D149" s="0" t="s">
        <v>447</v>
      </c>
      <c r="E149" s="0" t="s">
        <v>234</v>
      </c>
      <c r="F149" s="0" t="s">
        <v>448</v>
      </c>
      <c r="G149" s="0" t="n">
        <v>-1.08</v>
      </c>
      <c r="H149" s="0" t="n">
        <v>-10.314</v>
      </c>
      <c r="I149" s="0" t="n">
        <v>3.093</v>
      </c>
      <c r="J149" s="0" t="n">
        <v>-3.874</v>
      </c>
      <c r="K149" s="0" t="n">
        <v>-6.03</v>
      </c>
      <c r="L149" s="0" t="n">
        <v>9.3</v>
      </c>
      <c r="M149" s="0" t="n">
        <v>-5.832</v>
      </c>
      <c r="N149" s="0" t="n">
        <v>-2.93</v>
      </c>
      <c r="O149" s="0" t="n">
        <v>1.999</v>
      </c>
      <c r="P149" s="0" t="n">
        <v>3.135</v>
      </c>
      <c r="Q149" s="0" t="n">
        <v>-2.153</v>
      </c>
      <c r="R149" s="0" t="n">
        <v>1.201</v>
      </c>
      <c r="S149" s="0" t="n">
        <v>0.7</v>
      </c>
      <c r="T149" s="0" t="n">
        <v>1.1</v>
      </c>
      <c r="U149" s="0" t="n">
        <v>2.2</v>
      </c>
      <c r="V149" s="0" t="n">
        <v>2</v>
      </c>
      <c r="W149" s="0" t="n">
        <v>1.5</v>
      </c>
      <c r="X149" s="0" t="n">
        <v>0.996</v>
      </c>
      <c r="Y149" s="0" t="n">
        <v>2.5</v>
      </c>
      <c r="Z149" s="0" t="n">
        <v>2.5</v>
      </c>
      <c r="AA149" s="0" t="n">
        <v>0.448</v>
      </c>
      <c r="AB149" s="0" t="n">
        <v>2.4</v>
      </c>
      <c r="AC149" s="0" t="n">
        <v>2.377</v>
      </c>
      <c r="AD149" s="0" t="n">
        <v>6.573</v>
      </c>
      <c r="AE149" s="0" t="n">
        <v>3.832</v>
      </c>
      <c r="AF149" s="0" t="n">
        <v>7.094</v>
      </c>
      <c r="AG149" s="0" t="n">
        <v>9.116</v>
      </c>
      <c r="AH149" s="0" t="n">
        <v>3.254</v>
      </c>
      <c r="AI149" s="0" t="n">
        <v>8.186</v>
      </c>
      <c r="AJ149" s="0" t="n">
        <v>3.302</v>
      </c>
      <c r="AK149" s="0" t="n">
        <v>1.448</v>
      </c>
      <c r="AL149" s="0" t="n">
        <v>1.999</v>
      </c>
      <c r="AM149" s="0" t="n">
        <v>2.943</v>
      </c>
      <c r="AN149" s="0" t="n">
        <v>5.12</v>
      </c>
      <c r="AO149" s="0" t="n">
        <v>4.906</v>
      </c>
      <c r="AP149" s="0" t="n">
        <v>1.54</v>
      </c>
      <c r="AQ149" s="0" t="n">
        <v>5.177</v>
      </c>
      <c r="AR149" s="0" t="n">
        <v>4.113</v>
      </c>
      <c r="AS149" s="0" t="n">
        <v>4.378</v>
      </c>
      <c r="AT149" s="0" t="n">
        <v>2.014</v>
      </c>
      <c r="AU149" s="0" t="n">
        <v>2.625</v>
      </c>
      <c r="AV149" s="0" t="n">
        <v>1.899</v>
      </c>
      <c r="AW149" s="0" t="n">
        <v>0.065</v>
      </c>
      <c r="AX149" s="0" t="n">
        <v>-0.3</v>
      </c>
      <c r="AY149" s="0" t="n">
        <v>2.9</v>
      </c>
      <c r="AZ149" s="0" t="n">
        <v>4.1</v>
      </c>
      <c r="BA149" s="0" t="n">
        <v>3.249</v>
      </c>
      <c r="BB149" s="0" t="n">
        <v>3.249</v>
      </c>
      <c r="BC149" s="0" t="n">
        <v>3.249</v>
      </c>
      <c r="BD149" s="0" t="n">
        <v>3.349</v>
      </c>
      <c r="BE149" s="0" t="n">
        <v>2022</v>
      </c>
    </row>
    <row r="150" customFormat="false" ht="15" hidden="false" customHeight="false" outlineLevel="0" collapsed="false">
      <c r="A150" s="0" t="s">
        <v>161</v>
      </c>
      <c r="B150" s="0" t="s">
        <v>395</v>
      </c>
      <c r="C150" s="0" t="s">
        <v>446</v>
      </c>
      <c r="D150" s="0" t="s">
        <v>447</v>
      </c>
      <c r="E150" s="0" t="s">
        <v>234</v>
      </c>
      <c r="F150" s="0" t="s">
        <v>448</v>
      </c>
      <c r="G150" s="0" t="n">
        <v>5.653</v>
      </c>
      <c r="H150" s="0" t="n">
        <v>1.943</v>
      </c>
      <c r="I150" s="0" t="n">
        <v>-20.73</v>
      </c>
      <c r="J150" s="0" t="n">
        <v>-16.051</v>
      </c>
      <c r="K150" s="0" t="n">
        <v>-4.661</v>
      </c>
      <c r="L150" s="0" t="n">
        <v>-9.794</v>
      </c>
      <c r="M150" s="0" t="n">
        <v>17.013</v>
      </c>
      <c r="N150" s="0" t="n">
        <v>-6.632</v>
      </c>
      <c r="O150" s="0" t="n">
        <v>13.109</v>
      </c>
      <c r="P150" s="0" t="n">
        <v>-0.503</v>
      </c>
      <c r="Q150" s="0" t="n">
        <v>15.193</v>
      </c>
      <c r="R150" s="0" t="n">
        <v>15.008</v>
      </c>
      <c r="S150" s="0" t="n">
        <v>3.987</v>
      </c>
      <c r="T150" s="0" t="n">
        <v>-1.364</v>
      </c>
      <c r="U150" s="0" t="n">
        <v>0.559</v>
      </c>
      <c r="V150" s="0" t="n">
        <v>0.212</v>
      </c>
      <c r="W150" s="0" t="n">
        <v>2.637</v>
      </c>
      <c r="X150" s="0" t="n">
        <v>1.104</v>
      </c>
      <c r="Y150" s="0" t="n">
        <v>2.893</v>
      </c>
      <c r="Z150" s="0" t="n">
        <v>-3.763</v>
      </c>
      <c r="AA150" s="0" t="n">
        <v>5.625</v>
      </c>
      <c r="AB150" s="0" t="n">
        <v>-1.211</v>
      </c>
      <c r="AC150" s="0" t="n">
        <v>-2.819</v>
      </c>
      <c r="AD150" s="0" t="n">
        <v>11.242</v>
      </c>
      <c r="AE150" s="0" t="n">
        <v>7.958</v>
      </c>
      <c r="AF150" s="0" t="n">
        <v>5.574</v>
      </c>
      <c r="AG150" s="0" t="n">
        <v>2.788</v>
      </c>
      <c r="AH150" s="0" t="n">
        <v>1.847</v>
      </c>
      <c r="AI150" s="0" t="n">
        <v>6.25</v>
      </c>
      <c r="AJ150" s="0" t="n">
        <v>-2.059</v>
      </c>
      <c r="AK150" s="0" t="n">
        <v>5.04</v>
      </c>
      <c r="AL150" s="0" t="n">
        <v>10.994</v>
      </c>
      <c r="AM150" s="0" t="n">
        <v>5.409</v>
      </c>
      <c r="AN150" s="0" t="n">
        <v>2.535</v>
      </c>
      <c r="AO150" s="0" t="n">
        <v>3.811</v>
      </c>
      <c r="AP150" s="0" t="n">
        <v>4.509</v>
      </c>
      <c r="AQ150" s="0" t="n">
        <v>1.885</v>
      </c>
      <c r="AR150" s="0" t="n">
        <v>0.911</v>
      </c>
      <c r="AS150" s="0" t="n">
        <v>3.199</v>
      </c>
      <c r="AT150" s="0" t="n">
        <v>1.098</v>
      </c>
      <c r="AU150" s="0" t="n">
        <v>-3.582</v>
      </c>
      <c r="AV150" s="0" t="n">
        <v>5.075</v>
      </c>
      <c r="AW150" s="0" t="n">
        <v>7.486</v>
      </c>
      <c r="AX150" s="0" t="n">
        <v>-0.755</v>
      </c>
      <c r="AY150" s="0" t="n">
        <v>2.554</v>
      </c>
      <c r="AZ150" s="0" t="n">
        <v>5.968</v>
      </c>
      <c r="BA150" s="0" t="n">
        <v>3.977</v>
      </c>
      <c r="BB150" s="0" t="n">
        <v>3.5</v>
      </c>
      <c r="BC150" s="0" t="n">
        <v>2.996</v>
      </c>
      <c r="BD150" s="0" t="n">
        <v>3.52</v>
      </c>
      <c r="BE150" s="0" t="n">
        <v>2023</v>
      </c>
    </row>
    <row r="151" customFormat="false" ht="15" hidden="false" customHeight="false" outlineLevel="0" collapsed="false">
      <c r="A151" s="0" t="s">
        <v>162</v>
      </c>
      <c r="B151" s="0" t="s">
        <v>396</v>
      </c>
      <c r="C151" s="0" t="s">
        <v>446</v>
      </c>
      <c r="D151" s="0" t="s">
        <v>447</v>
      </c>
      <c r="E151" s="0" t="s">
        <v>234</v>
      </c>
      <c r="F151" s="0" t="s">
        <v>448</v>
      </c>
      <c r="G151" s="0" t="n">
        <v>-0.827</v>
      </c>
      <c r="H151" s="0" t="n">
        <v>5.07</v>
      </c>
      <c r="I151" s="0" t="n">
        <v>7.843</v>
      </c>
      <c r="J151" s="0" t="n">
        <v>-5.326</v>
      </c>
      <c r="K151" s="0" t="n">
        <v>3.746</v>
      </c>
      <c r="L151" s="0" t="n">
        <v>3.283</v>
      </c>
      <c r="M151" s="0" t="n">
        <v>3.113</v>
      </c>
      <c r="N151" s="0" t="n">
        <v>6.094</v>
      </c>
      <c r="O151" s="0" t="n">
        <v>-0.592</v>
      </c>
      <c r="P151" s="0" t="n">
        <v>3.978</v>
      </c>
      <c r="Q151" s="0" t="n">
        <v>-0.676</v>
      </c>
      <c r="R151" s="0" t="n">
        <v>2.556</v>
      </c>
      <c r="S151" s="0" t="n">
        <v>1.243</v>
      </c>
      <c r="T151" s="0" t="n">
        <v>1.311</v>
      </c>
      <c r="U151" s="0" t="n">
        <v>-0.228</v>
      </c>
      <c r="V151" s="0" t="n">
        <v>6.093</v>
      </c>
      <c r="W151" s="0" t="n">
        <v>1.874</v>
      </c>
      <c r="X151" s="0" t="n">
        <v>2.717</v>
      </c>
      <c r="Y151" s="0" t="n">
        <v>5.972</v>
      </c>
      <c r="Z151" s="0" t="n">
        <v>5.978</v>
      </c>
      <c r="AA151" s="0" t="n">
        <v>3.887</v>
      </c>
      <c r="AB151" s="0" t="n">
        <v>4.311</v>
      </c>
      <c r="AC151" s="0" t="n">
        <v>0.069</v>
      </c>
      <c r="AD151" s="0" t="n">
        <v>5.594</v>
      </c>
      <c r="AE151" s="0" t="n">
        <v>4.643</v>
      </c>
      <c r="AF151" s="0" t="n">
        <v>4.31</v>
      </c>
      <c r="AG151" s="0" t="n">
        <v>2.331</v>
      </c>
      <c r="AH151" s="0" t="n">
        <v>2.827</v>
      </c>
      <c r="AI151" s="0" t="n">
        <v>3.703</v>
      </c>
      <c r="AJ151" s="0" t="n">
        <v>2.752</v>
      </c>
      <c r="AK151" s="0" t="n">
        <v>3.391</v>
      </c>
      <c r="AL151" s="0" t="n">
        <v>1.334</v>
      </c>
      <c r="AM151" s="0" t="n">
        <v>4.003</v>
      </c>
      <c r="AN151" s="0" t="n">
        <v>2.412</v>
      </c>
      <c r="AO151" s="0" t="n">
        <v>6.224</v>
      </c>
      <c r="AP151" s="0" t="n">
        <v>6.367</v>
      </c>
      <c r="AQ151" s="0" t="n">
        <v>6.356</v>
      </c>
      <c r="AR151" s="0" t="n">
        <v>7.407</v>
      </c>
      <c r="AS151" s="0" t="n">
        <v>6.209</v>
      </c>
      <c r="AT151" s="0" t="n">
        <v>4.614</v>
      </c>
      <c r="AU151" s="0" t="n">
        <v>1.342</v>
      </c>
      <c r="AV151" s="0" t="n">
        <v>6.54</v>
      </c>
      <c r="AW151" s="0" t="n">
        <v>4</v>
      </c>
      <c r="AX151" s="0" t="n">
        <v>4.102</v>
      </c>
      <c r="AY151" s="0" t="n">
        <v>8.252</v>
      </c>
      <c r="AZ151" s="0" t="n">
        <v>10.189</v>
      </c>
      <c r="BA151" s="0" t="n">
        <v>5.154</v>
      </c>
      <c r="BB151" s="0" t="n">
        <v>5.149</v>
      </c>
      <c r="BC151" s="0" t="n">
        <v>5.298</v>
      </c>
      <c r="BD151" s="0" t="n">
        <v>4.032</v>
      </c>
      <c r="BE151" s="0" t="n">
        <v>2021</v>
      </c>
    </row>
    <row r="152" customFormat="false" ht="15" hidden="false" customHeight="false" outlineLevel="0" collapsed="false">
      <c r="A152" s="0" t="s">
        <v>163</v>
      </c>
      <c r="B152" s="0" t="s">
        <v>397</v>
      </c>
      <c r="C152" s="0" t="s">
        <v>446</v>
      </c>
      <c r="D152" s="0" t="s">
        <v>447</v>
      </c>
      <c r="E152" s="0" t="s">
        <v>234</v>
      </c>
      <c r="F152" s="0" t="s">
        <v>448</v>
      </c>
      <c r="G152" s="0" t="s">
        <v>445</v>
      </c>
      <c r="H152" s="0" t="s">
        <v>445</v>
      </c>
      <c r="I152" s="0" t="s">
        <v>445</v>
      </c>
      <c r="J152" s="0" t="s">
        <v>445</v>
      </c>
      <c r="K152" s="0" t="s">
        <v>445</v>
      </c>
      <c r="L152" s="0" t="s">
        <v>445</v>
      </c>
      <c r="M152" s="0" t="s">
        <v>445</v>
      </c>
      <c r="N152" s="0" t="s">
        <v>445</v>
      </c>
      <c r="O152" s="0" t="s">
        <v>445</v>
      </c>
      <c r="P152" s="0" t="s">
        <v>445</v>
      </c>
      <c r="Q152" s="0" t="s">
        <v>445</v>
      </c>
      <c r="R152" s="0" t="s">
        <v>445</v>
      </c>
      <c r="S152" s="0" t="s">
        <v>445</v>
      </c>
      <c r="T152" s="0" t="s">
        <v>445</v>
      </c>
      <c r="U152" s="0" t="s">
        <v>445</v>
      </c>
      <c r="V152" s="0" t="s">
        <v>445</v>
      </c>
      <c r="W152" s="0" t="s">
        <v>445</v>
      </c>
      <c r="X152" s="0" t="s">
        <v>445</v>
      </c>
      <c r="Y152" s="0" t="s">
        <v>445</v>
      </c>
      <c r="Z152" s="0" t="n">
        <v>-9.424</v>
      </c>
      <c r="AA152" s="0" t="n">
        <v>6.132</v>
      </c>
      <c r="AB152" s="0" t="n">
        <v>6.879</v>
      </c>
      <c r="AC152" s="0" t="n">
        <v>6.38</v>
      </c>
      <c r="AD152" s="0" t="n">
        <v>4.388</v>
      </c>
      <c r="AE152" s="0" t="n">
        <v>9.028</v>
      </c>
      <c r="AF152" s="0" t="n">
        <v>5.53</v>
      </c>
      <c r="AG152" s="0" t="n">
        <v>5.108</v>
      </c>
      <c r="AH152" s="0" t="n">
        <v>6.44</v>
      </c>
      <c r="AI152" s="0" t="n">
        <v>5.656</v>
      </c>
      <c r="AJ152" s="0" t="n">
        <v>-2.732</v>
      </c>
      <c r="AK152" s="0" t="n">
        <v>0.731</v>
      </c>
      <c r="AL152" s="0" t="n">
        <v>2.036</v>
      </c>
      <c r="AM152" s="0" t="n">
        <v>-0.682</v>
      </c>
      <c r="AN152" s="0" t="n">
        <v>2.893</v>
      </c>
      <c r="AO152" s="0" t="n">
        <v>-1.59</v>
      </c>
      <c r="AP152" s="0" t="n">
        <v>1.806</v>
      </c>
      <c r="AQ152" s="0" t="n">
        <v>3.339</v>
      </c>
      <c r="AR152" s="0" t="n">
        <v>2.101</v>
      </c>
      <c r="AS152" s="0" t="n">
        <v>4.495</v>
      </c>
      <c r="AT152" s="0" t="n">
        <v>4.332</v>
      </c>
      <c r="AU152" s="0" t="n">
        <v>-0.903</v>
      </c>
      <c r="AV152" s="0" t="n">
        <v>7.726</v>
      </c>
      <c r="AW152" s="0" t="n">
        <v>2.55</v>
      </c>
      <c r="AX152" s="0" t="n">
        <v>2.528</v>
      </c>
      <c r="AY152" s="0" t="n">
        <v>3.465</v>
      </c>
      <c r="AZ152" s="0" t="n">
        <v>4.454</v>
      </c>
      <c r="BA152" s="0" t="n">
        <v>4.01</v>
      </c>
      <c r="BB152" s="0" t="n">
        <v>4.001</v>
      </c>
      <c r="BC152" s="0" t="n">
        <v>4.025</v>
      </c>
      <c r="BD152" s="0" t="n">
        <v>4.004</v>
      </c>
      <c r="BE152" s="0" t="n">
        <v>2022</v>
      </c>
    </row>
    <row r="153" customFormat="false" ht="15" hidden="false" customHeight="false" outlineLevel="0" collapsed="false">
      <c r="A153" s="0" t="s">
        <v>164</v>
      </c>
      <c r="B153" s="0" t="s">
        <v>398</v>
      </c>
      <c r="C153" s="0" t="s">
        <v>446</v>
      </c>
      <c r="D153" s="0" t="s">
        <v>447</v>
      </c>
      <c r="E153" s="0" t="s">
        <v>234</v>
      </c>
      <c r="F153" s="0" t="s">
        <v>448</v>
      </c>
      <c r="G153" s="0" t="n">
        <v>-2.253</v>
      </c>
      <c r="H153" s="0" t="n">
        <v>-3.877</v>
      </c>
      <c r="I153" s="0" t="n">
        <v>-2.071</v>
      </c>
      <c r="J153" s="0" t="n">
        <v>-0.616</v>
      </c>
      <c r="K153" s="0" t="n">
        <v>4.306</v>
      </c>
      <c r="L153" s="0" t="n">
        <v>10.294</v>
      </c>
      <c r="M153" s="0" t="n">
        <v>0.762</v>
      </c>
      <c r="N153" s="0" t="n">
        <v>4.875</v>
      </c>
      <c r="O153" s="0" t="n">
        <v>5.326</v>
      </c>
      <c r="P153" s="0" t="n">
        <v>10.286</v>
      </c>
      <c r="Q153" s="0" t="n">
        <v>7.455</v>
      </c>
      <c r="R153" s="0" t="n">
        <v>2.76</v>
      </c>
      <c r="S153" s="0" t="n">
        <v>7.173</v>
      </c>
      <c r="T153" s="0" t="n">
        <v>7.303</v>
      </c>
      <c r="U153" s="0" t="n">
        <v>-2.437</v>
      </c>
      <c r="V153" s="0" t="n">
        <v>0.485</v>
      </c>
      <c r="W153" s="0" t="n">
        <v>9.998</v>
      </c>
      <c r="X153" s="0" t="n">
        <v>12.194</v>
      </c>
      <c r="Y153" s="0" t="n">
        <v>2.467</v>
      </c>
      <c r="Z153" s="0" t="n">
        <v>1.872</v>
      </c>
      <c r="AA153" s="0" t="n">
        <v>4.253</v>
      </c>
      <c r="AB153" s="0" t="n">
        <v>-2.271</v>
      </c>
      <c r="AC153" s="0" t="n">
        <v>1.213</v>
      </c>
      <c r="AD153" s="0" t="n">
        <v>-5.887</v>
      </c>
      <c r="AE153" s="0" t="n">
        <v>-2.85</v>
      </c>
      <c r="AF153" s="0" t="n">
        <v>9.006</v>
      </c>
      <c r="AG153" s="0" t="n">
        <v>9.406</v>
      </c>
      <c r="AH153" s="0" t="n">
        <v>10.418</v>
      </c>
      <c r="AI153" s="0" t="n">
        <v>-2.096</v>
      </c>
      <c r="AJ153" s="0" t="n">
        <v>-1.095</v>
      </c>
      <c r="AK153" s="0" t="n">
        <v>6.321</v>
      </c>
      <c r="AL153" s="0" t="n">
        <v>5.684</v>
      </c>
      <c r="AM153" s="0" t="n">
        <v>3.82</v>
      </c>
      <c r="AN153" s="0" t="n">
        <v>6.403</v>
      </c>
      <c r="AO153" s="0" t="n">
        <v>4.717</v>
      </c>
      <c r="AP153" s="0" t="n">
        <v>8.913</v>
      </c>
      <c r="AQ153" s="0" t="n">
        <v>12.118</v>
      </c>
      <c r="AR153" s="0" t="n">
        <v>6.957</v>
      </c>
      <c r="AS153" s="0" t="n">
        <v>4.937</v>
      </c>
      <c r="AT153" s="0" t="n">
        <v>5.513</v>
      </c>
      <c r="AU153" s="0" t="n">
        <v>-11.741</v>
      </c>
      <c r="AV153" s="0" t="n">
        <v>0.554</v>
      </c>
      <c r="AW153" s="0" t="n">
        <v>14.978</v>
      </c>
      <c r="AX153" s="0" t="n">
        <v>3.679</v>
      </c>
      <c r="AY153" s="0" t="n">
        <v>3.229</v>
      </c>
      <c r="AZ153" s="0" t="n">
        <v>3.787</v>
      </c>
      <c r="BA153" s="0" t="n">
        <v>3.762</v>
      </c>
      <c r="BB153" s="0" t="n">
        <v>3.696</v>
      </c>
      <c r="BC153" s="0" t="n">
        <v>3.643</v>
      </c>
      <c r="BD153" s="0" t="n">
        <v>3.59</v>
      </c>
      <c r="BE153" s="0" t="n">
        <v>2022</v>
      </c>
    </row>
    <row r="154" customFormat="false" ht="15" hidden="false" customHeight="false" outlineLevel="0" collapsed="false">
      <c r="A154" s="0" t="s">
        <v>165</v>
      </c>
      <c r="B154" s="0" t="s">
        <v>399</v>
      </c>
      <c r="C154" s="0" t="s">
        <v>446</v>
      </c>
      <c r="D154" s="0" t="s">
        <v>447</v>
      </c>
      <c r="E154" s="0" t="s">
        <v>234</v>
      </c>
      <c r="F154" s="0" t="s">
        <v>448</v>
      </c>
      <c r="G154" s="0" t="n">
        <v>-0.56</v>
      </c>
      <c r="H154" s="0" t="n">
        <v>1.878</v>
      </c>
      <c r="I154" s="0" t="n">
        <v>1.78</v>
      </c>
      <c r="J154" s="0" t="n">
        <v>-1.576</v>
      </c>
      <c r="K154" s="0" t="n">
        <v>1.7</v>
      </c>
      <c r="L154" s="0" t="n">
        <v>-6.74</v>
      </c>
      <c r="M154" s="0" t="n">
        <v>0.132</v>
      </c>
      <c r="N154" s="0" t="n">
        <v>2.382</v>
      </c>
      <c r="O154" s="0" t="n">
        <v>2.058</v>
      </c>
      <c r="P154" s="0" t="n">
        <v>4.952</v>
      </c>
      <c r="Q154" s="0" t="n">
        <v>1.611</v>
      </c>
      <c r="R154" s="0" t="n">
        <v>-7.993</v>
      </c>
      <c r="S154" s="0" t="n">
        <v>-9.646</v>
      </c>
      <c r="T154" s="0" t="n">
        <v>0.054</v>
      </c>
      <c r="U154" s="0" t="n">
        <v>3.5</v>
      </c>
      <c r="V154" s="0" t="n">
        <v>-10.025</v>
      </c>
      <c r="W154" s="0" t="n">
        <v>-24.787</v>
      </c>
      <c r="X154" s="0" t="n">
        <v>-17.596</v>
      </c>
      <c r="Y154" s="0" t="n">
        <v>-0.837</v>
      </c>
      <c r="Z154" s="0" t="n">
        <v>-8.122</v>
      </c>
      <c r="AA154" s="0" t="n">
        <v>3.807</v>
      </c>
      <c r="AB154" s="0" t="n">
        <v>18.17</v>
      </c>
      <c r="AC154" s="0" t="n">
        <v>26.425</v>
      </c>
      <c r="AD154" s="0" t="n">
        <v>9.327</v>
      </c>
      <c r="AE154" s="0" t="n">
        <v>6.598</v>
      </c>
      <c r="AF154" s="0" t="n">
        <v>4.505</v>
      </c>
      <c r="AG154" s="0" t="n">
        <v>4.224</v>
      </c>
      <c r="AH154" s="0" t="n">
        <v>8.058</v>
      </c>
      <c r="AI154" s="0" t="n">
        <v>5.4</v>
      </c>
      <c r="AJ154" s="0" t="n">
        <v>3.187</v>
      </c>
      <c r="AK154" s="0" t="n">
        <v>5.347</v>
      </c>
      <c r="AL154" s="0" t="n">
        <v>6.312</v>
      </c>
      <c r="AM154" s="0" t="n">
        <v>15.178</v>
      </c>
      <c r="AN154" s="0" t="n">
        <v>20.72</v>
      </c>
      <c r="AO154" s="0" t="n">
        <v>4.555</v>
      </c>
      <c r="AP154" s="0" t="n">
        <v>-20.493</v>
      </c>
      <c r="AQ154" s="0" t="n">
        <v>6.354</v>
      </c>
      <c r="AR154" s="0" t="n">
        <v>3.765</v>
      </c>
      <c r="AS154" s="0" t="n">
        <v>3.465</v>
      </c>
      <c r="AT154" s="0" t="n">
        <v>5.254</v>
      </c>
      <c r="AU154" s="0" t="n">
        <v>-1.969</v>
      </c>
      <c r="AV154" s="0" t="n">
        <v>4.105</v>
      </c>
      <c r="AW154" s="0" t="n">
        <v>3.458</v>
      </c>
      <c r="AX154" s="0" t="n">
        <v>3.392</v>
      </c>
      <c r="AY154" s="0" t="n">
        <v>4.005</v>
      </c>
      <c r="AZ154" s="0" t="n">
        <v>4.52</v>
      </c>
      <c r="BA154" s="0" t="n">
        <v>4.518</v>
      </c>
      <c r="BB154" s="0" t="n">
        <v>4.476</v>
      </c>
      <c r="BC154" s="0" t="n">
        <v>4.49</v>
      </c>
      <c r="BD154" s="0" t="n">
        <v>4.532</v>
      </c>
      <c r="BE154" s="0" t="n">
        <v>2023</v>
      </c>
    </row>
    <row r="155" customFormat="false" ht="15" hidden="false" customHeight="false" outlineLevel="0" collapsed="false">
      <c r="A155" s="0" t="s">
        <v>166</v>
      </c>
      <c r="B155" s="0" t="s">
        <v>400</v>
      </c>
      <c r="C155" s="0" t="s">
        <v>446</v>
      </c>
      <c r="D155" s="0" t="s">
        <v>447</v>
      </c>
      <c r="E155" s="0" t="s">
        <v>234</v>
      </c>
      <c r="F155" s="0" t="s">
        <v>448</v>
      </c>
      <c r="G155" s="0" t="n">
        <v>10.113</v>
      </c>
      <c r="H155" s="0" t="n">
        <v>10.816</v>
      </c>
      <c r="I155" s="0" t="n">
        <v>7.102</v>
      </c>
      <c r="J155" s="0" t="n">
        <v>8.554</v>
      </c>
      <c r="K155" s="0" t="n">
        <v>8.792</v>
      </c>
      <c r="L155" s="0" t="n">
        <v>-0.623</v>
      </c>
      <c r="M155" s="0" t="n">
        <v>1.343</v>
      </c>
      <c r="N155" s="0" t="n">
        <v>10.798</v>
      </c>
      <c r="O155" s="0" t="n">
        <v>11.264</v>
      </c>
      <c r="P155" s="0" t="n">
        <v>10.159</v>
      </c>
      <c r="Q155" s="0" t="n">
        <v>9.821</v>
      </c>
      <c r="R155" s="0" t="n">
        <v>6.688</v>
      </c>
      <c r="S155" s="0" t="n">
        <v>6.64</v>
      </c>
      <c r="T155" s="0" t="n">
        <v>11.46</v>
      </c>
      <c r="U155" s="0" t="n">
        <v>11.096</v>
      </c>
      <c r="V155" s="0" t="n">
        <v>7.175</v>
      </c>
      <c r="W155" s="0" t="n">
        <v>7.471</v>
      </c>
      <c r="X155" s="0" t="n">
        <v>8.316</v>
      </c>
      <c r="Y155" s="0" t="n">
        <v>-2.191</v>
      </c>
      <c r="Z155" s="0" t="n">
        <v>5.718</v>
      </c>
      <c r="AA155" s="0" t="n">
        <v>9.038</v>
      </c>
      <c r="AB155" s="0" t="n">
        <v>-1.071</v>
      </c>
      <c r="AC155" s="0" t="n">
        <v>3.923</v>
      </c>
      <c r="AD155" s="0" t="n">
        <v>4.548</v>
      </c>
      <c r="AE155" s="0" t="n">
        <v>9.94</v>
      </c>
      <c r="AF155" s="0" t="n">
        <v>7.366</v>
      </c>
      <c r="AG155" s="0" t="n">
        <v>9.007</v>
      </c>
      <c r="AH155" s="0" t="n">
        <v>9.022</v>
      </c>
      <c r="AI155" s="0" t="n">
        <v>1.863</v>
      </c>
      <c r="AJ155" s="0" t="n">
        <v>0.128</v>
      </c>
      <c r="AK155" s="0" t="n">
        <v>14.52</v>
      </c>
      <c r="AL155" s="0" t="n">
        <v>6.215</v>
      </c>
      <c r="AM155" s="0" t="n">
        <v>4.435</v>
      </c>
      <c r="AN155" s="0" t="n">
        <v>4.818</v>
      </c>
      <c r="AO155" s="0" t="n">
        <v>3.936</v>
      </c>
      <c r="AP155" s="0" t="n">
        <v>2.977</v>
      </c>
      <c r="AQ155" s="0" t="n">
        <v>3.589</v>
      </c>
      <c r="AR155" s="0" t="n">
        <v>4.513</v>
      </c>
      <c r="AS155" s="0" t="n">
        <v>3.517</v>
      </c>
      <c r="AT155" s="0" t="n">
        <v>1.345</v>
      </c>
      <c r="AU155" s="0" t="n">
        <v>-3.87</v>
      </c>
      <c r="AV155" s="0" t="n">
        <v>9.691</v>
      </c>
      <c r="AW155" s="0" t="n">
        <v>3.838</v>
      </c>
      <c r="AX155" s="0" t="n">
        <v>1.075</v>
      </c>
      <c r="AY155" s="0" t="n">
        <v>2.1</v>
      </c>
      <c r="AZ155" s="0" t="n">
        <v>2.3</v>
      </c>
      <c r="BA155" s="0" t="n">
        <v>2.523</v>
      </c>
      <c r="BB155" s="0" t="n">
        <v>2.487</v>
      </c>
      <c r="BC155" s="0" t="n">
        <v>2.483</v>
      </c>
      <c r="BD155" s="0" t="n">
        <v>2.501</v>
      </c>
      <c r="BE155" s="0" t="n">
        <v>2022</v>
      </c>
    </row>
    <row r="156" customFormat="false" ht="15" hidden="false" customHeight="false" outlineLevel="0" collapsed="false">
      <c r="A156" s="0" t="s">
        <v>167</v>
      </c>
      <c r="B156" s="0" t="s">
        <v>401</v>
      </c>
      <c r="C156" s="0" t="s">
        <v>446</v>
      </c>
      <c r="D156" s="0" t="s">
        <v>447</v>
      </c>
      <c r="E156" s="0" t="s">
        <v>234</v>
      </c>
      <c r="F156" s="0" t="s">
        <v>448</v>
      </c>
      <c r="G156" s="0" t="s">
        <v>445</v>
      </c>
      <c r="H156" s="0" t="s">
        <v>445</v>
      </c>
      <c r="I156" s="0" t="s">
        <v>445</v>
      </c>
      <c r="J156" s="0" t="s">
        <v>445</v>
      </c>
      <c r="K156" s="0" t="s">
        <v>445</v>
      </c>
      <c r="L156" s="0" t="s">
        <v>445</v>
      </c>
      <c r="M156" s="0" t="s">
        <v>445</v>
      </c>
      <c r="N156" s="0" t="s">
        <v>445</v>
      </c>
      <c r="O156" s="0" t="s">
        <v>445</v>
      </c>
      <c r="P156" s="0" t="s">
        <v>445</v>
      </c>
      <c r="Q156" s="0" t="s">
        <v>445</v>
      </c>
      <c r="R156" s="0" t="s">
        <v>445</v>
      </c>
      <c r="S156" s="0" t="s">
        <v>445</v>
      </c>
      <c r="T156" s="0" t="s">
        <v>445</v>
      </c>
      <c r="U156" s="0" t="n">
        <v>6.206</v>
      </c>
      <c r="V156" s="0" t="n">
        <v>7.872</v>
      </c>
      <c r="W156" s="0" t="n">
        <v>6.941</v>
      </c>
      <c r="X156" s="0" t="n">
        <v>4.445</v>
      </c>
      <c r="Y156" s="0" t="n">
        <v>4.076</v>
      </c>
      <c r="Z156" s="0" t="n">
        <v>-0.106</v>
      </c>
      <c r="AA156" s="0" t="n">
        <v>1.167</v>
      </c>
      <c r="AB156" s="0" t="n">
        <v>3.254</v>
      </c>
      <c r="AC156" s="0" t="n">
        <v>4.51</v>
      </c>
      <c r="AD156" s="0" t="n">
        <v>5.499</v>
      </c>
      <c r="AE156" s="0" t="n">
        <v>5.279</v>
      </c>
      <c r="AF156" s="0" t="n">
        <v>6.624</v>
      </c>
      <c r="AG156" s="0" t="n">
        <v>8.493</v>
      </c>
      <c r="AH156" s="0" t="n">
        <v>10.832</v>
      </c>
      <c r="AI156" s="0" t="n">
        <v>5.574</v>
      </c>
      <c r="AJ156" s="0" t="n">
        <v>-5.455</v>
      </c>
      <c r="AK156" s="0" t="n">
        <v>6.717</v>
      </c>
      <c r="AL156" s="0" t="n">
        <v>2.671</v>
      </c>
      <c r="AM156" s="0" t="n">
        <v>1.319</v>
      </c>
      <c r="AN156" s="0" t="n">
        <v>0.633</v>
      </c>
      <c r="AO156" s="0" t="n">
        <v>2.697</v>
      </c>
      <c r="AP156" s="0" t="n">
        <v>5.167</v>
      </c>
      <c r="AQ156" s="0" t="n">
        <v>1.944</v>
      </c>
      <c r="AR156" s="0" t="n">
        <v>2.938</v>
      </c>
      <c r="AS156" s="0" t="n">
        <v>4.03</v>
      </c>
      <c r="AT156" s="0" t="n">
        <v>2.511</v>
      </c>
      <c r="AU156" s="0" t="n">
        <v>-3.335</v>
      </c>
      <c r="AV156" s="0" t="n">
        <v>4.789</v>
      </c>
      <c r="AW156" s="0" t="n">
        <v>1.75</v>
      </c>
      <c r="AX156" s="0" t="n">
        <v>1.15</v>
      </c>
      <c r="AY156" s="0" t="n">
        <v>2.077</v>
      </c>
      <c r="AZ156" s="0" t="n">
        <v>2.6</v>
      </c>
      <c r="BA156" s="0" t="n">
        <v>2.8</v>
      </c>
      <c r="BB156" s="0" t="n">
        <v>2.7</v>
      </c>
      <c r="BC156" s="0" t="n">
        <v>2.7</v>
      </c>
      <c r="BD156" s="0" t="n">
        <v>2.7</v>
      </c>
      <c r="BE156" s="0" t="n">
        <v>2023</v>
      </c>
    </row>
    <row r="157" customFormat="false" ht="15" hidden="false" customHeight="false" outlineLevel="0" collapsed="false">
      <c r="A157" s="0" t="s">
        <v>168</v>
      </c>
      <c r="B157" s="0" t="s">
        <v>402</v>
      </c>
      <c r="C157" s="0" t="s">
        <v>446</v>
      </c>
      <c r="D157" s="0" t="s">
        <v>447</v>
      </c>
      <c r="E157" s="0" t="s">
        <v>234</v>
      </c>
      <c r="F157" s="0" t="s">
        <v>448</v>
      </c>
      <c r="G157" s="0" t="s">
        <v>445</v>
      </c>
      <c r="H157" s="0" t="s">
        <v>445</v>
      </c>
      <c r="I157" s="0" t="s">
        <v>445</v>
      </c>
      <c r="J157" s="0" t="s">
        <v>445</v>
      </c>
      <c r="K157" s="0" t="s">
        <v>445</v>
      </c>
      <c r="L157" s="0" t="s">
        <v>445</v>
      </c>
      <c r="M157" s="0" t="s">
        <v>445</v>
      </c>
      <c r="N157" s="0" t="s">
        <v>445</v>
      </c>
      <c r="O157" s="0" t="s">
        <v>445</v>
      </c>
      <c r="P157" s="0" t="s">
        <v>445</v>
      </c>
      <c r="Q157" s="0" t="s">
        <v>445</v>
      </c>
      <c r="R157" s="0" t="s">
        <v>445</v>
      </c>
      <c r="S157" s="0" t="s">
        <v>445</v>
      </c>
      <c r="T157" s="0" t="n">
        <v>2.8</v>
      </c>
      <c r="U157" s="0" t="n">
        <v>5.3</v>
      </c>
      <c r="V157" s="0" t="n">
        <v>4.1</v>
      </c>
      <c r="W157" s="0" t="n">
        <v>3.203</v>
      </c>
      <c r="X157" s="0" t="n">
        <v>5.05</v>
      </c>
      <c r="Y157" s="0" t="n">
        <v>3.28</v>
      </c>
      <c r="Z157" s="0" t="n">
        <v>5.332</v>
      </c>
      <c r="AA157" s="0" t="n">
        <v>3.673</v>
      </c>
      <c r="AB157" s="0" t="n">
        <v>3.217</v>
      </c>
      <c r="AC157" s="0" t="n">
        <v>3.506</v>
      </c>
      <c r="AD157" s="0" t="n">
        <v>2.96</v>
      </c>
      <c r="AE157" s="0" t="n">
        <v>4.359</v>
      </c>
      <c r="AF157" s="0" t="n">
        <v>3.798</v>
      </c>
      <c r="AG157" s="0" t="n">
        <v>5.746</v>
      </c>
      <c r="AH157" s="0" t="n">
        <v>6.98</v>
      </c>
      <c r="AI157" s="0" t="n">
        <v>3.51</v>
      </c>
      <c r="AJ157" s="0" t="n">
        <v>-7.549</v>
      </c>
      <c r="AK157" s="0" t="n">
        <v>1.344</v>
      </c>
      <c r="AL157" s="0" t="n">
        <v>0.861</v>
      </c>
      <c r="AM157" s="0" t="n">
        <v>-2.64</v>
      </c>
      <c r="AN157" s="0" t="n">
        <v>-1.029</v>
      </c>
      <c r="AO157" s="0" t="n">
        <v>2.768</v>
      </c>
      <c r="AP157" s="0" t="n">
        <v>2.21</v>
      </c>
      <c r="AQ157" s="0" t="n">
        <v>3.192</v>
      </c>
      <c r="AR157" s="0" t="n">
        <v>4.816</v>
      </c>
      <c r="AS157" s="0" t="n">
        <v>4.455</v>
      </c>
      <c r="AT157" s="0" t="n">
        <v>3.523</v>
      </c>
      <c r="AU157" s="0" t="n">
        <v>-4.241</v>
      </c>
      <c r="AV157" s="0" t="n">
        <v>8.229</v>
      </c>
      <c r="AW157" s="0" t="n">
        <v>2.461</v>
      </c>
      <c r="AX157" s="0" t="n">
        <v>1.587</v>
      </c>
      <c r="AY157" s="0" t="n">
        <v>2.01</v>
      </c>
      <c r="AZ157" s="0" t="n">
        <v>2.5</v>
      </c>
      <c r="BA157" s="0" t="n">
        <v>2.7</v>
      </c>
      <c r="BB157" s="0" t="n">
        <v>2.7</v>
      </c>
      <c r="BC157" s="0" t="n">
        <v>2.7</v>
      </c>
      <c r="BD157" s="0" t="n">
        <v>2.7</v>
      </c>
      <c r="BE157" s="0" t="n">
        <v>2023</v>
      </c>
    </row>
    <row r="158" customFormat="false" ht="15" hidden="false" customHeight="false" outlineLevel="0" collapsed="false">
      <c r="A158" s="0" t="s">
        <v>169</v>
      </c>
      <c r="B158" s="0" t="s">
        <v>403</v>
      </c>
      <c r="C158" s="0" t="s">
        <v>446</v>
      </c>
      <c r="D158" s="0" t="s">
        <v>447</v>
      </c>
      <c r="E158" s="0" t="s">
        <v>234</v>
      </c>
      <c r="F158" s="0" t="s">
        <v>448</v>
      </c>
      <c r="G158" s="0" t="n">
        <v>-2.663</v>
      </c>
      <c r="H158" s="0" t="n">
        <v>-1.797</v>
      </c>
      <c r="I158" s="0" t="n">
        <v>-1.67</v>
      </c>
      <c r="J158" s="0" t="n">
        <v>3.891</v>
      </c>
      <c r="K158" s="0" t="n">
        <v>0.17</v>
      </c>
      <c r="L158" s="0" t="n">
        <v>-3.132</v>
      </c>
      <c r="M158" s="0" t="n">
        <v>-0.201</v>
      </c>
      <c r="N158" s="0" t="n">
        <v>8.421</v>
      </c>
      <c r="O158" s="0" t="n">
        <v>1.25</v>
      </c>
      <c r="P158" s="0" t="n">
        <v>4.264</v>
      </c>
      <c r="Q158" s="0" t="n">
        <v>2.2</v>
      </c>
      <c r="R158" s="0" t="n">
        <v>6</v>
      </c>
      <c r="S158" s="0" t="n">
        <v>12.7</v>
      </c>
      <c r="T158" s="0" t="n">
        <v>4</v>
      </c>
      <c r="U158" s="0" t="n">
        <v>8.1</v>
      </c>
      <c r="V158" s="0" t="n">
        <v>10.089</v>
      </c>
      <c r="W158" s="0" t="n">
        <v>1.61</v>
      </c>
      <c r="X158" s="0" t="n">
        <v>-0.914</v>
      </c>
      <c r="Y158" s="0" t="n">
        <v>1.292</v>
      </c>
      <c r="Z158" s="0" t="n">
        <v>-0.486</v>
      </c>
      <c r="AA158" s="0" t="n">
        <v>-14.277</v>
      </c>
      <c r="AB158" s="0" t="n">
        <v>-7.957</v>
      </c>
      <c r="AC158" s="0" t="n">
        <v>-2.8</v>
      </c>
      <c r="AD158" s="0" t="n">
        <v>6.523</v>
      </c>
      <c r="AE158" s="0" t="n">
        <v>6.667</v>
      </c>
      <c r="AF158" s="0" t="n">
        <v>5.526</v>
      </c>
      <c r="AG158" s="0" t="n">
        <v>4.874</v>
      </c>
      <c r="AH158" s="0" t="n">
        <v>4.442</v>
      </c>
      <c r="AI158" s="0" t="n">
        <v>5.806</v>
      </c>
      <c r="AJ158" s="0" t="n">
        <v>2.569</v>
      </c>
      <c r="AK158" s="0" t="n">
        <v>8.616</v>
      </c>
      <c r="AL158" s="0" t="n">
        <v>7.267</v>
      </c>
      <c r="AM158" s="0" t="n">
        <v>1.367</v>
      </c>
      <c r="AN158" s="0" t="n">
        <v>5.237</v>
      </c>
      <c r="AO158" s="0" t="n">
        <v>1.186</v>
      </c>
      <c r="AP158" s="0" t="n">
        <v>1.678</v>
      </c>
      <c r="AQ158" s="0" t="n">
        <v>5.556</v>
      </c>
      <c r="AR158" s="0" t="n">
        <v>3.077</v>
      </c>
      <c r="AS158" s="0" t="n">
        <v>2.745</v>
      </c>
      <c r="AT158" s="0" t="n">
        <v>1.749</v>
      </c>
      <c r="AU158" s="0" t="n">
        <v>-3.383</v>
      </c>
      <c r="AV158" s="0" t="n">
        <v>2.564</v>
      </c>
      <c r="AW158" s="0" t="n">
        <v>2.403</v>
      </c>
      <c r="AX158" s="0" t="n">
        <v>2.95</v>
      </c>
      <c r="AY158" s="0" t="n">
        <v>2.372</v>
      </c>
      <c r="AZ158" s="0" t="n">
        <v>2.53</v>
      </c>
      <c r="BA158" s="0" t="n">
        <v>2.619</v>
      </c>
      <c r="BB158" s="0" t="n">
        <v>2.919</v>
      </c>
      <c r="BC158" s="0" t="n">
        <v>2.942</v>
      </c>
      <c r="BD158" s="0" t="n">
        <v>2.964</v>
      </c>
      <c r="BE158" s="0" t="n">
        <v>2022</v>
      </c>
    </row>
    <row r="159" customFormat="false" ht="15" hidden="false" customHeight="false" outlineLevel="0" collapsed="false">
      <c r="A159" s="0" t="s">
        <v>170</v>
      </c>
      <c r="B159" s="0" t="s">
        <v>404</v>
      </c>
      <c r="C159" s="0" t="s">
        <v>446</v>
      </c>
      <c r="D159" s="0" t="s">
        <v>447</v>
      </c>
      <c r="E159" s="0" t="s">
        <v>234</v>
      </c>
      <c r="F159" s="0" t="s">
        <v>448</v>
      </c>
      <c r="G159" s="0" t="s">
        <v>445</v>
      </c>
      <c r="H159" s="0" t="s">
        <v>445</v>
      </c>
      <c r="I159" s="0" t="s">
        <v>445</v>
      </c>
      <c r="J159" s="0" t="s">
        <v>445</v>
      </c>
      <c r="K159" s="0" t="s">
        <v>445</v>
      </c>
      <c r="L159" s="0" t="s">
        <v>445</v>
      </c>
      <c r="M159" s="0" t="s">
        <v>445</v>
      </c>
      <c r="N159" s="0" t="s">
        <v>445</v>
      </c>
      <c r="O159" s="0" t="s">
        <v>445</v>
      </c>
      <c r="P159" s="0" t="s">
        <v>445</v>
      </c>
      <c r="Q159" s="0" t="s">
        <v>445</v>
      </c>
      <c r="R159" s="0" t="s">
        <v>445</v>
      </c>
      <c r="S159" s="0" t="s">
        <v>445</v>
      </c>
      <c r="T159" s="0" t="s">
        <v>445</v>
      </c>
      <c r="U159" s="0" t="s">
        <v>445</v>
      </c>
      <c r="V159" s="0" t="s">
        <v>445</v>
      </c>
      <c r="W159" s="0" t="s">
        <v>445</v>
      </c>
      <c r="X159" s="0" t="s">
        <v>445</v>
      </c>
      <c r="Y159" s="0" t="s">
        <v>445</v>
      </c>
      <c r="Z159" s="0" t="s">
        <v>445</v>
      </c>
      <c r="AA159" s="0" t="s">
        <v>445</v>
      </c>
      <c r="AB159" s="0" t="s">
        <v>445</v>
      </c>
      <c r="AC159" s="0" t="s">
        <v>445</v>
      </c>
      <c r="AD159" s="0" t="s">
        <v>445</v>
      </c>
      <c r="AE159" s="0" t="s">
        <v>445</v>
      </c>
      <c r="AF159" s="0" t="s">
        <v>445</v>
      </c>
      <c r="AG159" s="0" t="s">
        <v>445</v>
      </c>
      <c r="AH159" s="0" t="s">
        <v>445</v>
      </c>
      <c r="AI159" s="0" t="s">
        <v>445</v>
      </c>
      <c r="AJ159" s="0" t="s">
        <v>445</v>
      </c>
      <c r="AK159" s="0" t="s">
        <v>445</v>
      </c>
      <c r="AL159" s="0" t="s">
        <v>445</v>
      </c>
      <c r="AM159" s="0" t="n">
        <v>1.2</v>
      </c>
      <c r="AN159" s="0" t="n">
        <v>5.655</v>
      </c>
      <c r="AO159" s="0" t="n">
        <v>2.747</v>
      </c>
      <c r="AP159" s="0" t="n">
        <v>4.589</v>
      </c>
      <c r="AQ159" s="0" t="n">
        <v>-1.275</v>
      </c>
      <c r="AR159" s="0" t="n">
        <v>9.5</v>
      </c>
      <c r="AS159" s="0" t="n">
        <v>2.994</v>
      </c>
      <c r="AT159" s="0" t="n">
        <v>3.627</v>
      </c>
      <c r="AU159" s="0" t="n">
        <v>-2.56</v>
      </c>
      <c r="AV159" s="0" t="n">
        <v>3.308</v>
      </c>
      <c r="AW159" s="0" t="n">
        <v>2.433</v>
      </c>
      <c r="AX159" s="0" t="n">
        <v>2.8</v>
      </c>
      <c r="AY159" s="0" t="n">
        <v>3.7</v>
      </c>
      <c r="AZ159" s="0" t="n">
        <v>3.9</v>
      </c>
      <c r="BA159" s="0" t="n">
        <v>4</v>
      </c>
      <c r="BB159" s="0" t="n">
        <v>4.1</v>
      </c>
      <c r="BC159" s="0" t="n">
        <v>4.3</v>
      </c>
      <c r="BD159" s="0" t="n">
        <v>4.5</v>
      </c>
      <c r="BE159" s="0" t="n">
        <v>2022</v>
      </c>
    </row>
    <row r="160" customFormat="false" ht="15" hidden="false" customHeight="false" outlineLevel="0" collapsed="false">
      <c r="A160" s="0" t="s">
        <v>171</v>
      </c>
      <c r="B160" s="0" t="s">
        <v>405</v>
      </c>
      <c r="C160" s="0" t="s">
        <v>446</v>
      </c>
      <c r="D160" s="0" t="s">
        <v>447</v>
      </c>
      <c r="E160" s="0" t="s">
        <v>234</v>
      </c>
      <c r="F160" s="0" t="s">
        <v>448</v>
      </c>
      <c r="G160" s="0" t="n">
        <v>6.621</v>
      </c>
      <c r="H160" s="0" t="n">
        <v>5.361</v>
      </c>
      <c r="I160" s="0" t="n">
        <v>-0.383</v>
      </c>
      <c r="J160" s="0" t="n">
        <v>-1.847</v>
      </c>
      <c r="K160" s="0" t="n">
        <v>5.099</v>
      </c>
      <c r="L160" s="0" t="n">
        <v>-1.212</v>
      </c>
      <c r="M160" s="0" t="n">
        <v>0.018</v>
      </c>
      <c r="N160" s="0" t="n">
        <v>2.101</v>
      </c>
      <c r="O160" s="0" t="n">
        <v>4.2</v>
      </c>
      <c r="P160" s="0" t="n">
        <v>2.395</v>
      </c>
      <c r="Q160" s="0" t="n">
        <v>-0.318</v>
      </c>
      <c r="R160" s="0" t="n">
        <v>-1.018</v>
      </c>
      <c r="S160" s="0" t="n">
        <v>-2.137</v>
      </c>
      <c r="T160" s="0" t="n">
        <v>1.234</v>
      </c>
      <c r="U160" s="0" t="n">
        <v>3.2</v>
      </c>
      <c r="V160" s="0" t="n">
        <v>3.1</v>
      </c>
      <c r="W160" s="0" t="n">
        <v>4.3</v>
      </c>
      <c r="X160" s="0" t="n">
        <v>2.6</v>
      </c>
      <c r="Y160" s="0" t="n">
        <v>0.5</v>
      </c>
      <c r="Z160" s="0" t="n">
        <v>2.4</v>
      </c>
      <c r="AA160" s="0" t="n">
        <v>4.2</v>
      </c>
      <c r="AB160" s="0" t="n">
        <v>2.7</v>
      </c>
      <c r="AC160" s="0" t="n">
        <v>3.7</v>
      </c>
      <c r="AD160" s="0" t="n">
        <v>2.949</v>
      </c>
      <c r="AE160" s="0" t="n">
        <v>4.555</v>
      </c>
      <c r="AF160" s="0" t="n">
        <v>5.277</v>
      </c>
      <c r="AG160" s="0" t="n">
        <v>5.604</v>
      </c>
      <c r="AH160" s="0" t="n">
        <v>5.36</v>
      </c>
      <c r="AI160" s="0" t="n">
        <v>3.191</v>
      </c>
      <c r="AJ160" s="0" t="n">
        <v>-1.538</v>
      </c>
      <c r="AK160" s="0" t="n">
        <v>3.04</v>
      </c>
      <c r="AL160" s="0" t="n">
        <v>3.169</v>
      </c>
      <c r="AM160" s="0" t="n">
        <v>2.396</v>
      </c>
      <c r="AN160" s="0" t="n">
        <v>2.485</v>
      </c>
      <c r="AO160" s="0" t="n">
        <v>1.414</v>
      </c>
      <c r="AP160" s="0" t="n">
        <v>1.322</v>
      </c>
      <c r="AQ160" s="0" t="n">
        <v>0.665</v>
      </c>
      <c r="AR160" s="0" t="n">
        <v>1.158</v>
      </c>
      <c r="AS160" s="0" t="n">
        <v>1.557</v>
      </c>
      <c r="AT160" s="0" t="n">
        <v>0.26</v>
      </c>
      <c r="AU160" s="0" t="n">
        <v>-5.963</v>
      </c>
      <c r="AV160" s="0" t="n">
        <v>4.703</v>
      </c>
      <c r="AW160" s="0" t="n">
        <v>1.91</v>
      </c>
      <c r="AX160" s="0" t="n">
        <v>0.602</v>
      </c>
      <c r="AY160" s="0" t="n">
        <v>0.879</v>
      </c>
      <c r="AZ160" s="0" t="n">
        <v>1.213</v>
      </c>
      <c r="BA160" s="0" t="n">
        <v>1.375</v>
      </c>
      <c r="BB160" s="0" t="n">
        <v>1.4</v>
      </c>
      <c r="BC160" s="0" t="n">
        <v>1.4</v>
      </c>
      <c r="BD160" s="0" t="n">
        <v>1.4</v>
      </c>
      <c r="BE160" s="0" t="n">
        <v>2022</v>
      </c>
    </row>
    <row r="161" customFormat="false" ht="15" hidden="false" customHeight="false" outlineLevel="0" collapsed="false">
      <c r="A161" s="0" t="s">
        <v>172</v>
      </c>
      <c r="B161" s="0" t="s">
        <v>406</v>
      </c>
      <c r="C161" s="0" t="s">
        <v>446</v>
      </c>
      <c r="D161" s="0" t="s">
        <v>447</v>
      </c>
      <c r="E161" s="0" t="s">
        <v>234</v>
      </c>
      <c r="F161" s="0" t="s">
        <v>448</v>
      </c>
      <c r="G161" s="0" t="s">
        <v>445</v>
      </c>
      <c r="H161" s="0" t="s">
        <v>445</v>
      </c>
      <c r="I161" s="0" t="s">
        <v>445</v>
      </c>
      <c r="J161" s="0" t="s">
        <v>445</v>
      </c>
      <c r="K161" s="0" t="s">
        <v>445</v>
      </c>
      <c r="L161" s="0" t="s">
        <v>445</v>
      </c>
      <c r="M161" s="0" t="s">
        <v>445</v>
      </c>
      <c r="N161" s="0" t="s">
        <v>445</v>
      </c>
      <c r="O161" s="0" t="s">
        <v>445</v>
      </c>
      <c r="P161" s="0" t="s">
        <v>445</v>
      </c>
      <c r="Q161" s="0" t="s">
        <v>445</v>
      </c>
      <c r="R161" s="0" t="s">
        <v>445</v>
      </c>
      <c r="S161" s="0" t="s">
        <v>445</v>
      </c>
      <c r="T161" s="0" t="s">
        <v>445</v>
      </c>
      <c r="U161" s="0" t="s">
        <v>445</v>
      </c>
      <c r="V161" s="0" t="s">
        <v>445</v>
      </c>
      <c r="W161" s="0" t="s">
        <v>445</v>
      </c>
      <c r="X161" s="0" t="s">
        <v>445</v>
      </c>
      <c r="Y161" s="0" t="s">
        <v>445</v>
      </c>
      <c r="Z161" s="0" t="s">
        <v>445</v>
      </c>
      <c r="AA161" s="0" t="s">
        <v>445</v>
      </c>
      <c r="AB161" s="0" t="s">
        <v>445</v>
      </c>
      <c r="AC161" s="0" t="s">
        <v>445</v>
      </c>
      <c r="AD161" s="0" t="s">
        <v>445</v>
      </c>
      <c r="AE161" s="0" t="s">
        <v>445</v>
      </c>
      <c r="AF161" s="0" t="s">
        <v>445</v>
      </c>
      <c r="AG161" s="0" t="s">
        <v>445</v>
      </c>
      <c r="AH161" s="0" t="s">
        <v>445</v>
      </c>
      <c r="AI161" s="0" t="s">
        <v>445</v>
      </c>
      <c r="AJ161" s="0" t="s">
        <v>445</v>
      </c>
      <c r="AK161" s="0" t="s">
        <v>445</v>
      </c>
      <c r="AL161" s="0" t="s">
        <v>445</v>
      </c>
      <c r="AM161" s="0" t="n">
        <v>-50.319</v>
      </c>
      <c r="AN161" s="0" t="n">
        <v>27.272</v>
      </c>
      <c r="AO161" s="0" t="n">
        <v>1.556</v>
      </c>
      <c r="AP161" s="0" t="n">
        <v>-0.231</v>
      </c>
      <c r="AQ161" s="0" t="n">
        <v>-13.299</v>
      </c>
      <c r="AR161" s="0" t="n">
        <v>-5.794</v>
      </c>
      <c r="AS161" s="0" t="n">
        <v>-2.149</v>
      </c>
      <c r="AT161" s="0" t="n">
        <v>0.856</v>
      </c>
      <c r="AU161" s="0" t="n">
        <v>-6.494</v>
      </c>
      <c r="AV161" s="0" t="n">
        <v>5.329</v>
      </c>
      <c r="AW161" s="0" t="n">
        <v>-5.186</v>
      </c>
      <c r="AX161" s="0" t="n">
        <v>-0.07</v>
      </c>
      <c r="AY161" s="0" t="n">
        <v>5.603</v>
      </c>
      <c r="AZ161" s="0" t="n">
        <v>6.796</v>
      </c>
      <c r="BA161" s="0" t="n">
        <v>5.238</v>
      </c>
      <c r="BB161" s="0" t="n">
        <v>5.336</v>
      </c>
      <c r="BC161" s="0" t="n">
        <v>5.631</v>
      </c>
      <c r="BD161" s="0" t="n">
        <v>5.766</v>
      </c>
      <c r="BE161" s="0" t="n">
        <v>2021</v>
      </c>
    </row>
    <row r="162" customFormat="false" ht="15" hidden="false" customHeight="false" outlineLevel="0" collapsed="false">
      <c r="A162" s="0" t="s">
        <v>173</v>
      </c>
      <c r="B162" s="0" t="s">
        <v>407</v>
      </c>
      <c r="C162" s="0" t="s">
        <v>446</v>
      </c>
      <c r="D162" s="0" t="s">
        <v>447</v>
      </c>
      <c r="E162" s="0" t="s">
        <v>234</v>
      </c>
      <c r="F162" s="0" t="s">
        <v>448</v>
      </c>
      <c r="G162" s="0" t="n">
        <v>1.203</v>
      </c>
      <c r="H162" s="0" t="n">
        <v>-0.408</v>
      </c>
      <c r="I162" s="0" t="n">
        <v>1.239</v>
      </c>
      <c r="J162" s="0" t="n">
        <v>1.652</v>
      </c>
      <c r="K162" s="0" t="n">
        <v>1.698</v>
      </c>
      <c r="L162" s="0" t="n">
        <v>2.362</v>
      </c>
      <c r="M162" s="0" t="n">
        <v>3.432</v>
      </c>
      <c r="N162" s="0" t="n">
        <v>5.709</v>
      </c>
      <c r="O162" s="0" t="n">
        <v>5.285</v>
      </c>
      <c r="P162" s="0" t="n">
        <v>5.004</v>
      </c>
      <c r="Q162" s="0" t="n">
        <v>3.847</v>
      </c>
      <c r="R162" s="0" t="n">
        <v>2.525</v>
      </c>
      <c r="S162" s="0" t="n">
        <v>0.851</v>
      </c>
      <c r="T162" s="0" t="n">
        <v>-1.314</v>
      </c>
      <c r="U162" s="0" t="n">
        <v>2.335</v>
      </c>
      <c r="V162" s="0" t="n">
        <v>4.122</v>
      </c>
      <c r="W162" s="0" t="n">
        <v>2.421</v>
      </c>
      <c r="X162" s="0" t="n">
        <v>3.865</v>
      </c>
      <c r="Y162" s="0" t="n">
        <v>4.469</v>
      </c>
      <c r="Z162" s="0" t="n">
        <v>4.745</v>
      </c>
      <c r="AA162" s="0" t="n">
        <v>5.053</v>
      </c>
      <c r="AB162" s="0" t="n">
        <v>3.932</v>
      </c>
      <c r="AC162" s="0" t="n">
        <v>2.729</v>
      </c>
      <c r="AD162" s="0" t="n">
        <v>2.982</v>
      </c>
      <c r="AE162" s="0" t="n">
        <v>3.125</v>
      </c>
      <c r="AF162" s="0" t="n">
        <v>3.653</v>
      </c>
      <c r="AG162" s="0" t="n">
        <v>4.098</v>
      </c>
      <c r="AH162" s="0" t="n">
        <v>3.607</v>
      </c>
      <c r="AI162" s="0" t="n">
        <v>0.889</v>
      </c>
      <c r="AJ162" s="0" t="n">
        <v>-3.766</v>
      </c>
      <c r="AK162" s="0" t="n">
        <v>0.165</v>
      </c>
      <c r="AL162" s="0" t="n">
        <v>-0.814</v>
      </c>
      <c r="AM162" s="0" t="n">
        <v>-2.962</v>
      </c>
      <c r="AN162" s="0" t="n">
        <v>-1.401</v>
      </c>
      <c r="AO162" s="0" t="n">
        <v>1.398</v>
      </c>
      <c r="AP162" s="0" t="n">
        <v>3.837</v>
      </c>
      <c r="AQ162" s="0" t="n">
        <v>3.038</v>
      </c>
      <c r="AR162" s="0" t="n">
        <v>2.977</v>
      </c>
      <c r="AS162" s="0" t="n">
        <v>2.283</v>
      </c>
      <c r="AT162" s="0" t="n">
        <v>1.983</v>
      </c>
      <c r="AU162" s="0" t="n">
        <v>-11.165</v>
      </c>
      <c r="AV162" s="0" t="n">
        <v>6.4</v>
      </c>
      <c r="AW162" s="0" t="n">
        <v>5.771</v>
      </c>
      <c r="AX162" s="0" t="n">
        <v>2.501</v>
      </c>
      <c r="AY162" s="0" t="n">
        <v>1.897</v>
      </c>
      <c r="AZ162" s="0" t="n">
        <v>2.082</v>
      </c>
      <c r="BA162" s="0" t="n">
        <v>1.82</v>
      </c>
      <c r="BB162" s="0" t="n">
        <v>1.628</v>
      </c>
      <c r="BC162" s="0" t="n">
        <v>1.636</v>
      </c>
      <c r="BD162" s="0" t="n">
        <v>1.617</v>
      </c>
      <c r="BE162" s="0" t="n">
        <v>2023</v>
      </c>
    </row>
    <row r="163" customFormat="false" ht="15" hidden="false" customHeight="false" outlineLevel="0" collapsed="false">
      <c r="A163" s="0" t="s">
        <v>174</v>
      </c>
      <c r="B163" s="0" t="s">
        <v>408</v>
      </c>
      <c r="C163" s="0" t="s">
        <v>446</v>
      </c>
      <c r="D163" s="0" t="s">
        <v>447</v>
      </c>
      <c r="E163" s="0" t="s">
        <v>234</v>
      </c>
      <c r="F163" s="0" t="s">
        <v>448</v>
      </c>
      <c r="G163" s="0" t="n">
        <v>5.847</v>
      </c>
      <c r="H163" s="0" t="n">
        <v>5.345</v>
      </c>
      <c r="I163" s="0" t="n">
        <v>5.233</v>
      </c>
      <c r="J163" s="0" t="n">
        <v>3.314</v>
      </c>
      <c r="K163" s="0" t="n">
        <v>6.725</v>
      </c>
      <c r="L163" s="0" t="n">
        <v>4.957</v>
      </c>
      <c r="M163" s="0" t="n">
        <v>4.281</v>
      </c>
      <c r="N163" s="0" t="n">
        <v>1.454</v>
      </c>
      <c r="O163" s="0" t="n">
        <v>2.698</v>
      </c>
      <c r="P163" s="0" t="n">
        <v>2.25</v>
      </c>
      <c r="Q163" s="0" t="n">
        <v>6.174</v>
      </c>
      <c r="R163" s="0" t="n">
        <v>10.821</v>
      </c>
      <c r="S163" s="0" t="n">
        <v>-3.135</v>
      </c>
      <c r="T163" s="0" t="n">
        <v>7.477</v>
      </c>
      <c r="U163" s="0" t="n">
        <v>8.036</v>
      </c>
      <c r="V163" s="0" t="n">
        <v>6.051</v>
      </c>
      <c r="W163" s="0" t="n">
        <v>12.162</v>
      </c>
      <c r="X163" s="0" t="n">
        <v>10.291</v>
      </c>
      <c r="Y163" s="0" t="n">
        <v>-1.646</v>
      </c>
      <c r="Z163" s="0" t="n">
        <v>2.879</v>
      </c>
      <c r="AA163" s="0" t="n">
        <v>8.418</v>
      </c>
      <c r="AB163" s="0" t="n">
        <v>-1.948</v>
      </c>
      <c r="AC163" s="0" t="n">
        <v>3.727</v>
      </c>
      <c r="AD163" s="0" t="n">
        <v>5.94</v>
      </c>
      <c r="AE163" s="0" t="n">
        <v>5.445</v>
      </c>
      <c r="AF163" s="0" t="n">
        <v>6.242</v>
      </c>
      <c r="AG163" s="0" t="n">
        <v>7.668</v>
      </c>
      <c r="AH163" s="0" t="n">
        <v>6.797</v>
      </c>
      <c r="AI163" s="0" t="n">
        <v>5.95</v>
      </c>
      <c r="AJ163" s="0" t="n">
        <v>3.539</v>
      </c>
      <c r="AK163" s="0" t="n">
        <v>8.016</v>
      </c>
      <c r="AL163" s="0" t="n">
        <v>8.669</v>
      </c>
      <c r="AM163" s="0" t="n">
        <v>8.632</v>
      </c>
      <c r="AN163" s="0" t="n">
        <v>4.052</v>
      </c>
      <c r="AO163" s="0" t="n">
        <v>6.378</v>
      </c>
      <c r="AP163" s="0" t="n">
        <v>4.206</v>
      </c>
      <c r="AQ163" s="0" t="n">
        <v>5.054</v>
      </c>
      <c r="AR163" s="0" t="n">
        <v>6.461</v>
      </c>
      <c r="AS163" s="0" t="n">
        <v>2.31</v>
      </c>
      <c r="AT163" s="0" t="n">
        <v>-0.22</v>
      </c>
      <c r="AU163" s="0" t="n">
        <v>-4.625</v>
      </c>
      <c r="AV163" s="0" t="n">
        <v>3.512</v>
      </c>
      <c r="AW163" s="0" t="n">
        <v>-7.824</v>
      </c>
      <c r="AX163" s="0" t="s">
        <v>445</v>
      </c>
      <c r="AY163" s="0" t="s">
        <v>445</v>
      </c>
      <c r="AZ163" s="0" t="s">
        <v>445</v>
      </c>
      <c r="BA163" s="0" t="s">
        <v>445</v>
      </c>
      <c r="BB163" s="0" t="s">
        <v>445</v>
      </c>
      <c r="BC163" s="0" t="s">
        <v>445</v>
      </c>
      <c r="BD163" s="0" t="s">
        <v>445</v>
      </c>
      <c r="BE163" s="0" t="n">
        <v>2021</v>
      </c>
    </row>
    <row r="164" customFormat="false" ht="15" hidden="false" customHeight="false" outlineLevel="0" collapsed="false">
      <c r="A164" s="0" t="s">
        <v>176</v>
      </c>
      <c r="B164" s="0" t="s">
        <v>409</v>
      </c>
      <c r="C164" s="0" t="s">
        <v>446</v>
      </c>
      <c r="D164" s="0" t="s">
        <v>447</v>
      </c>
      <c r="E164" s="0" t="s">
        <v>234</v>
      </c>
      <c r="F164" s="0" t="s">
        <v>448</v>
      </c>
      <c r="G164" s="0" t="n">
        <v>1.278</v>
      </c>
      <c r="H164" s="0" t="n">
        <v>2.702</v>
      </c>
      <c r="I164" s="0" t="n">
        <v>6.112</v>
      </c>
      <c r="J164" s="0" t="n">
        <v>-2.058</v>
      </c>
      <c r="K164" s="0" t="n">
        <v>9.651</v>
      </c>
      <c r="L164" s="0" t="n">
        <v>6.437</v>
      </c>
      <c r="M164" s="0" t="n">
        <v>8.842</v>
      </c>
      <c r="N164" s="0" t="n">
        <v>8.268</v>
      </c>
      <c r="O164" s="0" t="n">
        <v>10.353</v>
      </c>
      <c r="P164" s="0" t="n">
        <v>6.013</v>
      </c>
      <c r="Q164" s="0" t="n">
        <v>5.454</v>
      </c>
      <c r="R164" s="0" t="n">
        <v>2.27</v>
      </c>
      <c r="S164" s="0" t="n">
        <v>3.077</v>
      </c>
      <c r="T164" s="0" t="n">
        <v>5.418</v>
      </c>
      <c r="U164" s="0" t="n">
        <v>5.404</v>
      </c>
      <c r="V164" s="0" t="n">
        <v>3.462</v>
      </c>
      <c r="W164" s="0" t="n">
        <v>5.897</v>
      </c>
      <c r="X164" s="0" t="n">
        <v>7.327</v>
      </c>
      <c r="Y164" s="0" t="n">
        <v>1.024</v>
      </c>
      <c r="Z164" s="0" t="n">
        <v>3.943</v>
      </c>
      <c r="AA164" s="0" t="n">
        <v>9.714</v>
      </c>
      <c r="AB164" s="0" t="n">
        <v>5.309</v>
      </c>
      <c r="AC164" s="0" t="n">
        <v>1.37</v>
      </c>
      <c r="AD164" s="0" t="n">
        <v>-3.936</v>
      </c>
      <c r="AE164" s="0" t="n">
        <v>3.996</v>
      </c>
      <c r="AF164" s="0" t="n">
        <v>9.734</v>
      </c>
      <c r="AG164" s="0" t="n">
        <v>3.15</v>
      </c>
      <c r="AH164" s="0" t="n">
        <v>0.601</v>
      </c>
      <c r="AI164" s="0" t="n">
        <v>11.179</v>
      </c>
      <c r="AJ164" s="0" t="n">
        <v>-3.379</v>
      </c>
      <c r="AK164" s="0" t="n">
        <v>0.044</v>
      </c>
      <c r="AL164" s="0" t="n">
        <v>1.617</v>
      </c>
      <c r="AM164" s="0" t="n">
        <v>-0.517</v>
      </c>
      <c r="AN164" s="0" t="n">
        <v>5.706</v>
      </c>
      <c r="AO164" s="0" t="n">
        <v>7.587</v>
      </c>
      <c r="AP164" s="0" t="n">
        <v>0.717</v>
      </c>
      <c r="AQ164" s="0" t="n">
        <v>3.91</v>
      </c>
      <c r="AR164" s="0" t="n">
        <v>0.017</v>
      </c>
      <c r="AS164" s="0" t="n">
        <v>2.053</v>
      </c>
      <c r="AT164" s="0" t="n">
        <v>4.05</v>
      </c>
      <c r="AU164" s="0" t="n">
        <v>-14.561</v>
      </c>
      <c r="AV164" s="0" t="n">
        <v>-0.891</v>
      </c>
      <c r="AW164" s="0" t="n">
        <v>8.823</v>
      </c>
      <c r="AX164" s="0" t="n">
        <v>3.45</v>
      </c>
      <c r="AY164" s="0" t="n">
        <v>4.731</v>
      </c>
      <c r="AZ164" s="0" t="n">
        <v>4.255</v>
      </c>
      <c r="BA164" s="0" t="n">
        <v>3.8</v>
      </c>
      <c r="BB164" s="0" t="n">
        <v>3.05</v>
      </c>
      <c r="BC164" s="0" t="n">
        <v>2.85</v>
      </c>
      <c r="BD164" s="0" t="n">
        <v>2.851</v>
      </c>
      <c r="BE164" s="0" t="n">
        <v>2022</v>
      </c>
    </row>
    <row r="165" customFormat="false" ht="15" hidden="false" customHeight="false" outlineLevel="0" collapsed="false">
      <c r="A165" s="0" t="s">
        <v>178</v>
      </c>
      <c r="B165" s="0" t="s">
        <v>410</v>
      </c>
      <c r="C165" s="0" t="s">
        <v>446</v>
      </c>
      <c r="D165" s="0" t="s">
        <v>447</v>
      </c>
      <c r="E165" s="0" t="s">
        <v>234</v>
      </c>
      <c r="F165" s="0" t="s">
        <v>448</v>
      </c>
      <c r="G165" s="0" t="n">
        <v>-0.51</v>
      </c>
      <c r="H165" s="0" t="n">
        <v>5.105</v>
      </c>
      <c r="I165" s="0" t="n">
        <v>2.114</v>
      </c>
      <c r="J165" s="0" t="n">
        <v>4.059</v>
      </c>
      <c r="K165" s="0" t="n">
        <v>8.01</v>
      </c>
      <c r="L165" s="0" t="n">
        <v>12.59</v>
      </c>
      <c r="M165" s="0" t="n">
        <v>14.402</v>
      </c>
      <c r="N165" s="0" t="n">
        <v>3.924</v>
      </c>
      <c r="O165" s="0" t="n">
        <v>13.899</v>
      </c>
      <c r="P165" s="0" t="n">
        <v>8.983</v>
      </c>
      <c r="Q165" s="0" t="n">
        <v>9.89</v>
      </c>
      <c r="R165" s="0" t="n">
        <v>0.376</v>
      </c>
      <c r="S165" s="0" t="n">
        <v>7.952</v>
      </c>
      <c r="T165" s="0" t="n">
        <v>0.583</v>
      </c>
      <c r="U165" s="0" t="n">
        <v>1.599</v>
      </c>
      <c r="V165" s="0" t="n">
        <v>1.749</v>
      </c>
      <c r="W165" s="0" t="n">
        <v>2.922</v>
      </c>
      <c r="X165" s="0" t="n">
        <v>-0.694</v>
      </c>
      <c r="Y165" s="0" t="n">
        <v>6.286</v>
      </c>
      <c r="Z165" s="0" t="n">
        <v>2.67</v>
      </c>
      <c r="AA165" s="0" t="n">
        <v>0.049</v>
      </c>
      <c r="AB165" s="0" t="n">
        <v>-3.409</v>
      </c>
      <c r="AC165" s="0" t="n">
        <v>0.417</v>
      </c>
      <c r="AD165" s="0" t="n">
        <v>4.264</v>
      </c>
      <c r="AE165" s="0" t="n">
        <v>7.268</v>
      </c>
      <c r="AF165" s="0" t="n">
        <v>-0.411</v>
      </c>
      <c r="AG165" s="0" t="n">
        <v>6.488</v>
      </c>
      <c r="AH165" s="0" t="n">
        <v>1.944</v>
      </c>
      <c r="AI165" s="0" t="n">
        <v>4.881</v>
      </c>
      <c r="AJ165" s="0" t="n">
        <v>-1.885</v>
      </c>
      <c r="AK165" s="0" t="n">
        <v>0.508</v>
      </c>
      <c r="AL165" s="0" t="n">
        <v>4.863</v>
      </c>
      <c r="AM165" s="0" t="n">
        <v>-0.379</v>
      </c>
      <c r="AN165" s="0" t="n">
        <v>-2.222</v>
      </c>
      <c r="AO165" s="0" t="n">
        <v>1.303</v>
      </c>
      <c r="AP165" s="0" t="n">
        <v>-0.24</v>
      </c>
      <c r="AQ165" s="0" t="n">
        <v>3.805</v>
      </c>
      <c r="AR165" s="0" t="n">
        <v>3.379</v>
      </c>
      <c r="AS165" s="0" t="n">
        <v>2.861</v>
      </c>
      <c r="AT165" s="0" t="n">
        <v>-0.2</v>
      </c>
      <c r="AU165" s="0" t="n">
        <v>-23.586</v>
      </c>
      <c r="AV165" s="0" t="n">
        <v>11.315</v>
      </c>
      <c r="AW165" s="0" t="n">
        <v>15.674</v>
      </c>
      <c r="AX165" s="0" t="n">
        <v>3.023</v>
      </c>
      <c r="AY165" s="0" t="n">
        <v>2.442</v>
      </c>
      <c r="AZ165" s="0" t="n">
        <v>2.112</v>
      </c>
      <c r="BA165" s="0" t="n">
        <v>1.768</v>
      </c>
      <c r="BB165" s="0" t="n">
        <v>1.5</v>
      </c>
      <c r="BC165" s="0" t="n">
        <v>1.5</v>
      </c>
      <c r="BD165" s="0" t="n">
        <v>1.5</v>
      </c>
      <c r="BE165" s="0" t="n">
        <v>2022</v>
      </c>
    </row>
    <row r="166" customFormat="false" ht="15" hidden="false" customHeight="false" outlineLevel="0" collapsed="false">
      <c r="A166" s="0" t="s">
        <v>180</v>
      </c>
      <c r="B166" s="0" t="s">
        <v>411</v>
      </c>
      <c r="C166" s="0" t="s">
        <v>446</v>
      </c>
      <c r="D166" s="0" t="s">
        <v>447</v>
      </c>
      <c r="E166" s="0" t="s">
        <v>234</v>
      </c>
      <c r="F166" s="0" t="s">
        <v>448</v>
      </c>
      <c r="G166" s="0" t="n">
        <v>2.91</v>
      </c>
      <c r="H166" s="0" t="n">
        <v>3.88</v>
      </c>
      <c r="I166" s="0" t="n">
        <v>2.578</v>
      </c>
      <c r="J166" s="0" t="n">
        <v>3.218</v>
      </c>
      <c r="K166" s="0" t="n">
        <v>5.303</v>
      </c>
      <c r="L166" s="0" t="n">
        <v>4.271</v>
      </c>
      <c r="M166" s="0" t="n">
        <v>5.405</v>
      </c>
      <c r="N166" s="0" t="n">
        <v>0.65</v>
      </c>
      <c r="O166" s="0" t="n">
        <v>13.169</v>
      </c>
      <c r="P166" s="0" t="n">
        <v>3.274</v>
      </c>
      <c r="Q166" s="0" t="n">
        <v>4.806</v>
      </c>
      <c r="R166" s="0" t="n">
        <v>2.221</v>
      </c>
      <c r="S166" s="0" t="n">
        <v>7.096</v>
      </c>
      <c r="T166" s="0" t="n">
        <v>3.589</v>
      </c>
      <c r="U166" s="0" t="n">
        <v>-1.165</v>
      </c>
      <c r="V166" s="0" t="n">
        <v>6.798</v>
      </c>
      <c r="W166" s="0" t="n">
        <v>1.06</v>
      </c>
      <c r="X166" s="0" t="n">
        <v>3.741</v>
      </c>
      <c r="Y166" s="0" t="n">
        <v>4.459</v>
      </c>
      <c r="Z166" s="0" t="n">
        <v>2.107</v>
      </c>
      <c r="AA166" s="0" t="n">
        <v>1.806</v>
      </c>
      <c r="AB166" s="0" t="n">
        <v>1.607</v>
      </c>
      <c r="AC166" s="0" t="n">
        <v>4.871</v>
      </c>
      <c r="AD166" s="0" t="n">
        <v>6.126</v>
      </c>
      <c r="AE166" s="0" t="n">
        <v>3.749</v>
      </c>
      <c r="AF166" s="0" t="n">
        <v>2.269</v>
      </c>
      <c r="AG166" s="0" t="n">
        <v>6.538</v>
      </c>
      <c r="AH166" s="0" t="n">
        <v>3.087</v>
      </c>
      <c r="AI166" s="0" t="n">
        <v>0.429</v>
      </c>
      <c r="AJ166" s="0" t="n">
        <v>-1.224</v>
      </c>
      <c r="AK166" s="0" t="n">
        <v>-4.275</v>
      </c>
      <c r="AL166" s="0" t="n">
        <v>-0.612</v>
      </c>
      <c r="AM166" s="0" t="n">
        <v>1.052</v>
      </c>
      <c r="AN166" s="0" t="n">
        <v>2.462</v>
      </c>
      <c r="AO166" s="0" t="n">
        <v>1.146</v>
      </c>
      <c r="AP166" s="0" t="n">
        <v>2.785</v>
      </c>
      <c r="AQ166" s="0" t="n">
        <v>4.15</v>
      </c>
      <c r="AR166" s="0" t="n">
        <v>1.548</v>
      </c>
      <c r="AS166" s="0" t="n">
        <v>3.175</v>
      </c>
      <c r="AT166" s="0" t="n">
        <v>0.662</v>
      </c>
      <c r="AU166" s="0" t="n">
        <v>-3.739</v>
      </c>
      <c r="AV166" s="0" t="n">
        <v>0.754</v>
      </c>
      <c r="AW166" s="0" t="n">
        <v>5.5</v>
      </c>
      <c r="AX166" s="0" t="n">
        <v>6.23</v>
      </c>
      <c r="AY166" s="0" t="n">
        <v>5.3</v>
      </c>
      <c r="AZ166" s="0" t="n">
        <v>3.9</v>
      </c>
      <c r="BA166" s="0" t="n">
        <v>2.8</v>
      </c>
      <c r="BB166" s="0" t="n">
        <v>2.7</v>
      </c>
      <c r="BC166" s="0" t="n">
        <v>2.7</v>
      </c>
      <c r="BD166" s="0" t="n">
        <v>2.7</v>
      </c>
      <c r="BE166" s="0" t="n">
        <v>2021</v>
      </c>
    </row>
    <row r="167" customFormat="false" ht="15" hidden="false" customHeight="false" outlineLevel="0" collapsed="false">
      <c r="A167" s="0" t="s">
        <v>181</v>
      </c>
      <c r="B167" s="0" t="s">
        <v>412</v>
      </c>
      <c r="C167" s="0" t="s">
        <v>446</v>
      </c>
      <c r="D167" s="0" t="s">
        <v>447</v>
      </c>
      <c r="E167" s="0" t="s">
        <v>234</v>
      </c>
      <c r="F167" s="0" t="s">
        <v>448</v>
      </c>
      <c r="G167" s="0" t="n">
        <v>2.5</v>
      </c>
      <c r="H167" s="0" t="n">
        <v>6.32</v>
      </c>
      <c r="I167" s="0" t="n">
        <v>4.127</v>
      </c>
      <c r="J167" s="0" t="n">
        <v>-1.51</v>
      </c>
      <c r="K167" s="0" t="n">
        <v>-5.629</v>
      </c>
      <c r="L167" s="0" t="n">
        <v>-0.623</v>
      </c>
      <c r="M167" s="0" t="n">
        <v>9.933</v>
      </c>
      <c r="N167" s="0" t="n">
        <v>6.462</v>
      </c>
      <c r="O167" s="0" t="n">
        <v>4.292</v>
      </c>
      <c r="P167" s="0" t="n">
        <v>1.423</v>
      </c>
      <c r="Q167" s="0" t="n">
        <v>0.838</v>
      </c>
      <c r="R167" s="0" t="n">
        <v>7.024</v>
      </c>
      <c r="S167" s="0" t="n">
        <v>5.541</v>
      </c>
      <c r="T167" s="0" t="n">
        <v>2.75</v>
      </c>
      <c r="U167" s="0" t="n">
        <v>3.514</v>
      </c>
      <c r="V167" s="0" t="n">
        <v>8.86</v>
      </c>
      <c r="W167" s="0" t="n">
        <v>5.465</v>
      </c>
      <c r="X167" s="0" t="n">
        <v>6.057</v>
      </c>
      <c r="Y167" s="0" t="n">
        <v>8.242</v>
      </c>
      <c r="Z167" s="0" t="n">
        <v>4.235</v>
      </c>
      <c r="AA167" s="0" t="n">
        <v>8.385</v>
      </c>
      <c r="AB167" s="0" t="n">
        <v>10.867</v>
      </c>
      <c r="AC167" s="0" t="n">
        <v>5.941</v>
      </c>
      <c r="AD167" s="0" t="n">
        <v>6.289</v>
      </c>
      <c r="AE167" s="0" t="n">
        <v>5.136</v>
      </c>
      <c r="AF167" s="0" t="n">
        <v>5.648</v>
      </c>
      <c r="AG167" s="0" t="n">
        <v>6.531</v>
      </c>
      <c r="AH167" s="0" t="n">
        <v>5.735</v>
      </c>
      <c r="AI167" s="0" t="n">
        <v>3.847</v>
      </c>
      <c r="AJ167" s="0" t="n">
        <v>-2.768</v>
      </c>
      <c r="AK167" s="0" t="n">
        <v>3.858</v>
      </c>
      <c r="AL167" s="0" t="n">
        <v>-3.214</v>
      </c>
      <c r="AM167" s="0" t="n">
        <v>-17.005</v>
      </c>
      <c r="AN167" s="0" t="n">
        <v>1.955</v>
      </c>
      <c r="AO167" s="0" t="n">
        <v>4.661</v>
      </c>
      <c r="AP167" s="0" t="n">
        <v>4.906</v>
      </c>
      <c r="AQ167" s="0" t="n">
        <v>4.7</v>
      </c>
      <c r="AR167" s="0" t="n">
        <v>0.768</v>
      </c>
      <c r="AS167" s="0" t="n">
        <v>-2.29</v>
      </c>
      <c r="AT167" s="0" t="n">
        <v>-2.5</v>
      </c>
      <c r="AU167" s="0" t="n">
        <v>-3.63</v>
      </c>
      <c r="AV167" s="0" t="n">
        <v>0.5</v>
      </c>
      <c r="AW167" s="0" t="n">
        <v>-2.5</v>
      </c>
      <c r="AX167" s="0" t="n">
        <v>-18.3</v>
      </c>
      <c r="AY167" s="0" t="n">
        <v>-4.201</v>
      </c>
      <c r="AZ167" s="0" t="n">
        <v>5.4</v>
      </c>
      <c r="BA167" s="0" t="n">
        <v>7.4</v>
      </c>
      <c r="BB167" s="0" t="n">
        <v>7</v>
      </c>
      <c r="BC167" s="0" t="n">
        <v>5</v>
      </c>
      <c r="BD167" s="0" t="n">
        <v>4.5</v>
      </c>
      <c r="BE167" s="0" t="n">
        <v>2019</v>
      </c>
    </row>
    <row r="168" customFormat="false" ht="15" hidden="false" customHeight="false" outlineLevel="0" collapsed="false">
      <c r="A168" s="0" t="s">
        <v>182</v>
      </c>
      <c r="B168" s="0" t="s">
        <v>413</v>
      </c>
      <c r="C168" s="0" t="s">
        <v>446</v>
      </c>
      <c r="D168" s="0" t="s">
        <v>447</v>
      </c>
      <c r="E168" s="0" t="s">
        <v>234</v>
      </c>
      <c r="F168" s="0" t="s">
        <v>448</v>
      </c>
      <c r="G168" s="0" t="n">
        <v>-6.5</v>
      </c>
      <c r="H168" s="0" t="n">
        <v>1.9</v>
      </c>
      <c r="I168" s="0" t="n">
        <v>-6.3</v>
      </c>
      <c r="J168" s="0" t="n">
        <v>-5.1</v>
      </c>
      <c r="K168" s="0" t="n">
        <v>-3</v>
      </c>
      <c r="L168" s="0" t="n">
        <v>-0.9</v>
      </c>
      <c r="M168" s="0" t="n">
        <v>-2.4</v>
      </c>
      <c r="N168" s="0" t="n">
        <v>-8.8</v>
      </c>
      <c r="O168" s="0" t="n">
        <v>10.8</v>
      </c>
      <c r="P168" s="0" t="n">
        <v>2.3</v>
      </c>
      <c r="Q168" s="0" t="n">
        <v>-1.5</v>
      </c>
      <c r="R168" s="0" t="n">
        <v>-13.799</v>
      </c>
      <c r="S168" s="0" t="n">
        <v>3.9</v>
      </c>
      <c r="T168" s="0" t="n">
        <v>-2.2</v>
      </c>
      <c r="U168" s="0" t="n">
        <v>-7</v>
      </c>
      <c r="V168" s="0" t="n">
        <v>11.3</v>
      </c>
      <c r="W168" s="0" t="n">
        <v>11.2</v>
      </c>
      <c r="X168" s="0" t="n">
        <v>7</v>
      </c>
      <c r="Y168" s="0" t="n">
        <v>2.2</v>
      </c>
      <c r="Z168" s="0" t="n">
        <v>-0.9</v>
      </c>
      <c r="AA168" s="0" t="n">
        <v>-0.1</v>
      </c>
      <c r="AB168" s="0" t="n">
        <v>4.902</v>
      </c>
      <c r="AC168" s="0" t="n">
        <v>3.747</v>
      </c>
      <c r="AD168" s="0" t="n">
        <v>6.19</v>
      </c>
      <c r="AE168" s="0" t="n">
        <v>7.305</v>
      </c>
      <c r="AF168" s="0" t="n">
        <v>4.919</v>
      </c>
      <c r="AG168" s="0" t="n">
        <v>5.767</v>
      </c>
      <c r="AH168" s="0" t="n">
        <v>5.099</v>
      </c>
      <c r="AI168" s="0" t="n">
        <v>4.149</v>
      </c>
      <c r="AJ168" s="0" t="n">
        <v>3.017</v>
      </c>
      <c r="AK168" s="0" t="n">
        <v>5.163</v>
      </c>
      <c r="AL168" s="0" t="n">
        <v>5.847</v>
      </c>
      <c r="AM168" s="0" t="n">
        <v>2.697</v>
      </c>
      <c r="AN168" s="0" t="n">
        <v>2.931</v>
      </c>
      <c r="AO168" s="0" t="n">
        <v>0.254</v>
      </c>
      <c r="AP168" s="0" t="n">
        <v>-3.414</v>
      </c>
      <c r="AQ168" s="0" t="n">
        <v>-4.912</v>
      </c>
      <c r="AR168" s="0" t="n">
        <v>1.566</v>
      </c>
      <c r="AS168" s="0" t="n">
        <v>4.948</v>
      </c>
      <c r="AT168" s="0" t="n">
        <v>1.168</v>
      </c>
      <c r="AU168" s="0" t="n">
        <v>-15.975</v>
      </c>
      <c r="AV168" s="0" t="n">
        <v>-2.435</v>
      </c>
      <c r="AW168" s="0" t="n">
        <v>2.434</v>
      </c>
      <c r="AX168" s="0" t="n">
        <v>2.148</v>
      </c>
      <c r="AY168" s="0" t="n">
        <v>2.962</v>
      </c>
      <c r="AZ168" s="0" t="n">
        <v>2.984</v>
      </c>
      <c r="BA168" s="0" t="n">
        <v>3</v>
      </c>
      <c r="BB168" s="0" t="n">
        <v>3</v>
      </c>
      <c r="BC168" s="0" t="n">
        <v>3</v>
      </c>
      <c r="BD168" s="0" t="n">
        <v>3</v>
      </c>
      <c r="BE168" s="0" t="n">
        <v>2022</v>
      </c>
    </row>
    <row r="169" customFormat="false" ht="15" hidden="false" customHeight="false" outlineLevel="0" collapsed="false">
      <c r="A169" s="0" t="s">
        <v>184</v>
      </c>
      <c r="B169" s="0" t="s">
        <v>414</v>
      </c>
      <c r="C169" s="0" t="s">
        <v>446</v>
      </c>
      <c r="D169" s="0" t="s">
        <v>447</v>
      </c>
      <c r="E169" s="0" t="s">
        <v>234</v>
      </c>
      <c r="F169" s="0" t="s">
        <v>448</v>
      </c>
      <c r="G169" s="0" t="n">
        <v>4.555</v>
      </c>
      <c r="H169" s="0" t="n">
        <v>4.54</v>
      </c>
      <c r="I169" s="0" t="n">
        <v>1.397</v>
      </c>
      <c r="J169" s="0" t="n">
        <v>2.058</v>
      </c>
      <c r="K169" s="0" t="n">
        <v>4.347</v>
      </c>
      <c r="L169" s="0" t="n">
        <v>2.326</v>
      </c>
      <c r="M169" s="0" t="n">
        <v>2.971</v>
      </c>
      <c r="N169" s="0" t="n">
        <v>3.302</v>
      </c>
      <c r="O169" s="0" t="n">
        <v>2.468</v>
      </c>
      <c r="P169" s="0" t="n">
        <v>2.658</v>
      </c>
      <c r="Q169" s="0" t="n">
        <v>0.751</v>
      </c>
      <c r="R169" s="0" t="n">
        <v>-1.103</v>
      </c>
      <c r="S169" s="0" t="n">
        <v>-0.935</v>
      </c>
      <c r="T169" s="0" t="n">
        <v>-1.829</v>
      </c>
      <c r="U169" s="0" t="n">
        <v>3.93</v>
      </c>
      <c r="V169" s="0" t="n">
        <v>3.935</v>
      </c>
      <c r="W169" s="0" t="n">
        <v>1.579</v>
      </c>
      <c r="X169" s="0" t="n">
        <v>3.071</v>
      </c>
      <c r="Y169" s="0" t="n">
        <v>4.312</v>
      </c>
      <c r="Z169" s="0" t="n">
        <v>4.247</v>
      </c>
      <c r="AA169" s="0" t="n">
        <v>4.766</v>
      </c>
      <c r="AB169" s="0" t="n">
        <v>1.449</v>
      </c>
      <c r="AC169" s="0" t="n">
        <v>2.197</v>
      </c>
      <c r="AD169" s="0" t="n">
        <v>2.31</v>
      </c>
      <c r="AE169" s="0" t="n">
        <v>4.337</v>
      </c>
      <c r="AF169" s="0" t="n">
        <v>2.859</v>
      </c>
      <c r="AG169" s="0" t="n">
        <v>4.663</v>
      </c>
      <c r="AH169" s="0" t="n">
        <v>3.439</v>
      </c>
      <c r="AI169" s="0" t="n">
        <v>-0.451</v>
      </c>
      <c r="AJ169" s="0" t="n">
        <v>-4.34</v>
      </c>
      <c r="AK169" s="0" t="n">
        <v>5.952</v>
      </c>
      <c r="AL169" s="0" t="n">
        <v>3.195</v>
      </c>
      <c r="AM169" s="0" t="n">
        <v>-0.588</v>
      </c>
      <c r="AN169" s="0" t="n">
        <v>1.188</v>
      </c>
      <c r="AO169" s="0" t="n">
        <v>2.658</v>
      </c>
      <c r="AP169" s="0" t="n">
        <v>4.489</v>
      </c>
      <c r="AQ169" s="0" t="n">
        <v>2.071</v>
      </c>
      <c r="AR169" s="0" t="n">
        <v>2.568</v>
      </c>
      <c r="AS169" s="0" t="n">
        <v>1.95</v>
      </c>
      <c r="AT169" s="0" t="n">
        <v>1.986</v>
      </c>
      <c r="AU169" s="0" t="n">
        <v>-2.17</v>
      </c>
      <c r="AV169" s="0" t="n">
        <v>6.147</v>
      </c>
      <c r="AW169" s="0" t="n">
        <v>2.663</v>
      </c>
      <c r="AX169" s="0" t="n">
        <v>-0.196</v>
      </c>
      <c r="AY169" s="0" t="n">
        <v>0.215</v>
      </c>
      <c r="AZ169" s="0" t="n">
        <v>2.223</v>
      </c>
      <c r="BA169" s="0" t="n">
        <v>2.175</v>
      </c>
      <c r="BB169" s="0" t="n">
        <v>2.195</v>
      </c>
      <c r="BC169" s="0" t="n">
        <v>2.123</v>
      </c>
      <c r="BD169" s="0" t="n">
        <v>2.117</v>
      </c>
      <c r="BE169" s="0" t="n">
        <v>2023</v>
      </c>
    </row>
    <row r="170" customFormat="false" ht="15" hidden="false" customHeight="false" outlineLevel="0" collapsed="false">
      <c r="A170" s="0" t="s">
        <v>185</v>
      </c>
      <c r="B170" s="0" t="s">
        <v>415</v>
      </c>
      <c r="C170" s="0" t="s">
        <v>446</v>
      </c>
      <c r="D170" s="0" t="s">
        <v>447</v>
      </c>
      <c r="E170" s="0" t="s">
        <v>234</v>
      </c>
      <c r="F170" s="0" t="s">
        <v>448</v>
      </c>
      <c r="G170" s="0" t="n">
        <v>5.11</v>
      </c>
      <c r="H170" s="0" t="n">
        <v>1.631</v>
      </c>
      <c r="I170" s="0" t="n">
        <v>-1.34</v>
      </c>
      <c r="J170" s="0" t="n">
        <v>0.605</v>
      </c>
      <c r="K170" s="0" t="n">
        <v>3.067</v>
      </c>
      <c r="L170" s="0" t="n">
        <v>3.713</v>
      </c>
      <c r="M170" s="0" t="n">
        <v>1.836</v>
      </c>
      <c r="N170" s="0" t="n">
        <v>1.542</v>
      </c>
      <c r="O170" s="0" t="n">
        <v>3.283</v>
      </c>
      <c r="P170" s="0" t="n">
        <v>4.431</v>
      </c>
      <c r="Q170" s="0" t="n">
        <v>3.713</v>
      </c>
      <c r="R170" s="0" t="n">
        <v>-0.929</v>
      </c>
      <c r="S170" s="0" t="n">
        <v>-0.145</v>
      </c>
      <c r="T170" s="0" t="n">
        <v>-0.144</v>
      </c>
      <c r="U170" s="0" t="n">
        <v>1.301</v>
      </c>
      <c r="V170" s="0" t="n">
        <v>0.563</v>
      </c>
      <c r="W170" s="0" t="n">
        <v>0.449</v>
      </c>
      <c r="X170" s="0" t="n">
        <v>2.242</v>
      </c>
      <c r="Y170" s="0" t="n">
        <v>2.936</v>
      </c>
      <c r="Z170" s="0" t="n">
        <v>1.633</v>
      </c>
      <c r="AA170" s="0" t="n">
        <v>4.111</v>
      </c>
      <c r="AB170" s="0" t="n">
        <v>1.62</v>
      </c>
      <c r="AC170" s="0" t="n">
        <v>-0.065</v>
      </c>
      <c r="AD170" s="0" t="n">
        <v>-0.076</v>
      </c>
      <c r="AE170" s="0" t="n">
        <v>2.534</v>
      </c>
      <c r="AF170" s="0" t="n">
        <v>2.849</v>
      </c>
      <c r="AG170" s="0" t="n">
        <v>4.163</v>
      </c>
      <c r="AH170" s="0" t="n">
        <v>3.913</v>
      </c>
      <c r="AI170" s="0" t="n">
        <v>2.695</v>
      </c>
      <c r="AJ170" s="0" t="n">
        <v>-2.305</v>
      </c>
      <c r="AK170" s="0" t="n">
        <v>3.206</v>
      </c>
      <c r="AL170" s="0" t="n">
        <v>1.905</v>
      </c>
      <c r="AM170" s="0" t="n">
        <v>1.2</v>
      </c>
      <c r="AN170" s="0" t="n">
        <v>1.836</v>
      </c>
      <c r="AO170" s="0" t="n">
        <v>2.319</v>
      </c>
      <c r="AP170" s="0" t="n">
        <v>1.582</v>
      </c>
      <c r="AQ170" s="0" t="n">
        <v>2.085</v>
      </c>
      <c r="AR170" s="0" t="n">
        <v>1.436</v>
      </c>
      <c r="AS170" s="0" t="n">
        <v>2.852</v>
      </c>
      <c r="AT170" s="0" t="n">
        <v>1.157</v>
      </c>
      <c r="AU170" s="0" t="n">
        <v>-2.272</v>
      </c>
      <c r="AV170" s="0" t="n">
        <v>5.397</v>
      </c>
      <c r="AW170" s="0" t="n">
        <v>2.666</v>
      </c>
      <c r="AX170" s="0" t="n">
        <v>0.764</v>
      </c>
      <c r="AY170" s="0" t="n">
        <v>1.341</v>
      </c>
      <c r="AZ170" s="0" t="n">
        <v>1.391</v>
      </c>
      <c r="BA170" s="0" t="n">
        <v>1.8</v>
      </c>
      <c r="BB170" s="0" t="n">
        <v>1.2</v>
      </c>
      <c r="BC170" s="0" t="n">
        <v>1.8</v>
      </c>
      <c r="BD170" s="0" t="n">
        <v>1.2</v>
      </c>
      <c r="BE170" s="0" t="n">
        <v>2023</v>
      </c>
    </row>
    <row r="171" customFormat="false" ht="15" hidden="false" customHeight="false" outlineLevel="0" collapsed="false">
      <c r="A171" s="0" t="s">
        <v>187</v>
      </c>
      <c r="B171" s="0" t="s">
        <v>416</v>
      </c>
      <c r="C171" s="0" t="s">
        <v>446</v>
      </c>
      <c r="D171" s="0" t="s">
        <v>447</v>
      </c>
      <c r="E171" s="0" t="s">
        <v>234</v>
      </c>
      <c r="F171" s="0" t="s">
        <v>448</v>
      </c>
      <c r="G171" s="0" t="n">
        <v>10.493</v>
      </c>
      <c r="H171" s="0" t="n">
        <v>8.463</v>
      </c>
      <c r="I171" s="0" t="n">
        <v>2.583</v>
      </c>
      <c r="J171" s="0" t="n">
        <v>1.605</v>
      </c>
      <c r="K171" s="0" t="n">
        <v>-6.498</v>
      </c>
      <c r="L171" s="0" t="n">
        <v>7.296</v>
      </c>
      <c r="M171" s="0" t="n">
        <v>-4.757</v>
      </c>
      <c r="N171" s="0" t="n">
        <v>1.251</v>
      </c>
      <c r="O171" s="0" t="n">
        <v>12.721</v>
      </c>
      <c r="P171" s="0" t="n">
        <v>-6.067</v>
      </c>
      <c r="Q171" s="0" t="n">
        <v>10.358</v>
      </c>
      <c r="R171" s="0" t="n">
        <v>10.727</v>
      </c>
      <c r="S171" s="0" t="n">
        <v>13.246</v>
      </c>
      <c r="T171" s="0" t="n">
        <v>7.409</v>
      </c>
      <c r="U171" s="0" t="n">
        <v>5.534</v>
      </c>
      <c r="V171" s="0" t="n">
        <v>5.423</v>
      </c>
      <c r="W171" s="0" t="n">
        <v>2.966</v>
      </c>
      <c r="X171" s="0" t="n">
        <v>-1.09</v>
      </c>
      <c r="Y171" s="0" t="n">
        <v>5.554</v>
      </c>
      <c r="Z171" s="0" t="n">
        <v>-3.121</v>
      </c>
      <c r="AA171" s="0" t="n">
        <v>2.295</v>
      </c>
      <c r="AB171" s="0" t="n">
        <v>3.68</v>
      </c>
      <c r="AC171" s="0" t="n">
        <v>5.897</v>
      </c>
      <c r="AD171" s="0" t="n">
        <v>-2.037</v>
      </c>
      <c r="AE171" s="0" t="n">
        <v>6.903</v>
      </c>
      <c r="AF171" s="0" t="n">
        <v>6.215</v>
      </c>
      <c r="AG171" s="0" t="n">
        <v>5.046</v>
      </c>
      <c r="AH171" s="0" t="n">
        <v>5.675</v>
      </c>
      <c r="AI171" s="0" t="n">
        <v>4.477</v>
      </c>
      <c r="AJ171" s="0" t="n">
        <v>5.912</v>
      </c>
      <c r="AK171" s="0" t="n">
        <v>3.44</v>
      </c>
      <c r="AL171" s="0" t="s">
        <v>445</v>
      </c>
      <c r="AM171" s="0" t="s">
        <v>445</v>
      </c>
      <c r="AN171" s="0" t="s">
        <v>445</v>
      </c>
      <c r="AO171" s="0" t="s">
        <v>445</v>
      </c>
      <c r="AP171" s="0" t="s">
        <v>445</v>
      </c>
      <c r="AQ171" s="0" t="s">
        <v>445</v>
      </c>
      <c r="AR171" s="0" t="s">
        <v>445</v>
      </c>
      <c r="AS171" s="0" t="s">
        <v>445</v>
      </c>
      <c r="AT171" s="0" t="s">
        <v>445</v>
      </c>
      <c r="AU171" s="0" t="s">
        <v>445</v>
      </c>
      <c r="AV171" s="0" t="s">
        <v>445</v>
      </c>
      <c r="AW171" s="0" t="s">
        <v>445</v>
      </c>
      <c r="AX171" s="0" t="s">
        <v>445</v>
      </c>
      <c r="AY171" s="0" t="s">
        <v>445</v>
      </c>
      <c r="AZ171" s="0" t="s">
        <v>445</v>
      </c>
      <c r="BA171" s="0" t="s">
        <v>445</v>
      </c>
      <c r="BB171" s="0" t="s">
        <v>445</v>
      </c>
      <c r="BC171" s="0" t="s">
        <v>445</v>
      </c>
      <c r="BD171" s="0" t="s">
        <v>445</v>
      </c>
      <c r="BE171" s="0" t="n">
        <v>2010</v>
      </c>
    </row>
    <row r="172" customFormat="false" ht="15" hidden="false" customHeight="false" outlineLevel="0" collapsed="false">
      <c r="A172" s="0" t="s">
        <v>189</v>
      </c>
      <c r="B172" s="0" t="s">
        <v>417</v>
      </c>
      <c r="C172" s="0" t="s">
        <v>446</v>
      </c>
      <c r="D172" s="0" t="s">
        <v>447</v>
      </c>
      <c r="E172" s="0" t="s">
        <v>234</v>
      </c>
      <c r="F172" s="0" t="s">
        <v>448</v>
      </c>
      <c r="G172" s="0" t="n">
        <v>8.039</v>
      </c>
      <c r="H172" s="0" t="n">
        <v>7.1</v>
      </c>
      <c r="I172" s="0" t="n">
        <v>4.81</v>
      </c>
      <c r="J172" s="0" t="n">
        <v>9.023</v>
      </c>
      <c r="K172" s="0" t="n">
        <v>10.049</v>
      </c>
      <c r="L172" s="0" t="n">
        <v>4.807</v>
      </c>
      <c r="M172" s="0" t="n">
        <v>11.512</v>
      </c>
      <c r="N172" s="0" t="n">
        <v>12.751</v>
      </c>
      <c r="O172" s="0" t="n">
        <v>8.024</v>
      </c>
      <c r="P172" s="0" t="n">
        <v>8.722</v>
      </c>
      <c r="Q172" s="0" t="n">
        <v>5.541</v>
      </c>
      <c r="R172" s="0" t="n">
        <v>8.372</v>
      </c>
      <c r="S172" s="0" t="n">
        <v>8.31</v>
      </c>
      <c r="T172" s="0" t="n">
        <v>6.814</v>
      </c>
      <c r="U172" s="0" t="n">
        <v>7.503</v>
      </c>
      <c r="V172" s="0" t="n">
        <v>6.499</v>
      </c>
      <c r="W172" s="0" t="n">
        <v>6.177</v>
      </c>
      <c r="X172" s="0" t="n">
        <v>6.051</v>
      </c>
      <c r="Y172" s="0" t="n">
        <v>4.205</v>
      </c>
      <c r="Z172" s="0" t="n">
        <v>6.732</v>
      </c>
      <c r="AA172" s="0" t="n">
        <v>6.314</v>
      </c>
      <c r="AB172" s="0" t="n">
        <v>-1.402</v>
      </c>
      <c r="AC172" s="0" t="n">
        <v>5.481</v>
      </c>
      <c r="AD172" s="0" t="n">
        <v>4.225</v>
      </c>
      <c r="AE172" s="0" t="n">
        <v>6.952</v>
      </c>
      <c r="AF172" s="0" t="n">
        <v>5.383</v>
      </c>
      <c r="AG172" s="0" t="n">
        <v>5.771</v>
      </c>
      <c r="AH172" s="0" t="n">
        <v>6.851</v>
      </c>
      <c r="AI172" s="0" t="n">
        <v>0.799</v>
      </c>
      <c r="AJ172" s="0" t="n">
        <v>-1.613</v>
      </c>
      <c r="AK172" s="0" t="n">
        <v>10.245</v>
      </c>
      <c r="AL172" s="0" t="n">
        <v>3.674</v>
      </c>
      <c r="AM172" s="0" t="n">
        <v>2.222</v>
      </c>
      <c r="AN172" s="0" t="n">
        <v>2.484</v>
      </c>
      <c r="AO172" s="0" t="n">
        <v>4.719</v>
      </c>
      <c r="AP172" s="0" t="n">
        <v>1.466</v>
      </c>
      <c r="AQ172" s="0" t="n">
        <v>2.165</v>
      </c>
      <c r="AR172" s="0" t="n">
        <v>3.311</v>
      </c>
      <c r="AS172" s="0" t="n">
        <v>2.787</v>
      </c>
      <c r="AT172" s="0" t="n">
        <v>3.064</v>
      </c>
      <c r="AU172" s="0" t="n">
        <v>3.387</v>
      </c>
      <c r="AV172" s="0" t="n">
        <v>6.62</v>
      </c>
      <c r="AW172" s="0" t="n">
        <v>2.588</v>
      </c>
      <c r="AX172" s="0" t="n">
        <v>1.396</v>
      </c>
      <c r="AY172" s="0" t="n">
        <v>3.072</v>
      </c>
      <c r="AZ172" s="0" t="n">
        <v>2.73</v>
      </c>
      <c r="BA172" s="0" t="n">
        <v>2.516</v>
      </c>
      <c r="BB172" s="0" t="n">
        <v>2.413</v>
      </c>
      <c r="BC172" s="0" t="n">
        <v>2.327</v>
      </c>
      <c r="BD172" s="0" t="n">
        <v>2.036</v>
      </c>
      <c r="BE172" s="0" t="n">
        <v>2023</v>
      </c>
    </row>
    <row r="173" customFormat="false" ht="15" hidden="false" customHeight="false" outlineLevel="0" collapsed="false">
      <c r="A173" s="0" t="s">
        <v>190</v>
      </c>
      <c r="B173" s="0" t="s">
        <v>418</v>
      </c>
      <c r="C173" s="0" t="s">
        <v>446</v>
      </c>
      <c r="D173" s="0" t="s">
        <v>447</v>
      </c>
      <c r="E173" s="0" t="s">
        <v>234</v>
      </c>
      <c r="F173" s="0" t="s">
        <v>448</v>
      </c>
      <c r="G173" s="0" t="s">
        <v>445</v>
      </c>
      <c r="H173" s="0" t="s">
        <v>445</v>
      </c>
      <c r="I173" s="0" t="s">
        <v>445</v>
      </c>
      <c r="J173" s="0" t="s">
        <v>445</v>
      </c>
      <c r="K173" s="0" t="s">
        <v>445</v>
      </c>
      <c r="L173" s="0" t="s">
        <v>445</v>
      </c>
      <c r="M173" s="0" t="s">
        <v>445</v>
      </c>
      <c r="N173" s="0" t="s">
        <v>445</v>
      </c>
      <c r="O173" s="0" t="s">
        <v>445</v>
      </c>
      <c r="P173" s="0" t="s">
        <v>445</v>
      </c>
      <c r="Q173" s="0" t="s">
        <v>445</v>
      </c>
      <c r="R173" s="0" t="s">
        <v>445</v>
      </c>
      <c r="S173" s="0" t="s">
        <v>445</v>
      </c>
      <c r="T173" s="0" t="n">
        <v>-11.099</v>
      </c>
      <c r="U173" s="0" t="n">
        <v>-21.401</v>
      </c>
      <c r="V173" s="0" t="n">
        <v>-12.498</v>
      </c>
      <c r="W173" s="0" t="n">
        <v>-4.368</v>
      </c>
      <c r="X173" s="0" t="n">
        <v>1.7</v>
      </c>
      <c r="Y173" s="0" t="n">
        <v>5.3</v>
      </c>
      <c r="Z173" s="0" t="n">
        <v>3.699</v>
      </c>
      <c r="AA173" s="0" t="n">
        <v>8.3</v>
      </c>
      <c r="AB173" s="0" t="n">
        <v>10.2</v>
      </c>
      <c r="AC173" s="0" t="n">
        <v>9.1</v>
      </c>
      <c r="AD173" s="0" t="n">
        <v>10.2</v>
      </c>
      <c r="AE173" s="0" t="n">
        <v>10.6</v>
      </c>
      <c r="AF173" s="0" t="n">
        <v>6.7</v>
      </c>
      <c r="AG173" s="0" t="n">
        <v>7</v>
      </c>
      <c r="AH173" s="0" t="n">
        <v>7.8</v>
      </c>
      <c r="AI173" s="0" t="n">
        <v>7.9</v>
      </c>
      <c r="AJ173" s="0" t="n">
        <v>3.9</v>
      </c>
      <c r="AK173" s="0" t="n">
        <v>6.5</v>
      </c>
      <c r="AL173" s="0" t="n">
        <v>7.4</v>
      </c>
      <c r="AM173" s="0" t="n">
        <v>7.5</v>
      </c>
      <c r="AN173" s="0" t="n">
        <v>7.4</v>
      </c>
      <c r="AO173" s="0" t="n">
        <v>6.7</v>
      </c>
      <c r="AP173" s="0" t="n">
        <v>6</v>
      </c>
      <c r="AQ173" s="0" t="n">
        <v>6.9</v>
      </c>
      <c r="AR173" s="0" t="n">
        <v>7.1</v>
      </c>
      <c r="AS173" s="0" t="n">
        <v>7.6</v>
      </c>
      <c r="AT173" s="0" t="n">
        <v>7.4</v>
      </c>
      <c r="AU173" s="0" t="n">
        <v>4.39</v>
      </c>
      <c r="AV173" s="0" t="n">
        <v>9.4</v>
      </c>
      <c r="AW173" s="0" t="n">
        <v>8</v>
      </c>
      <c r="AX173" s="0" t="n">
        <v>8.25</v>
      </c>
      <c r="AY173" s="0" t="n">
        <v>6.456</v>
      </c>
      <c r="AZ173" s="0" t="n">
        <v>4.5</v>
      </c>
      <c r="BA173" s="0" t="n">
        <v>4.5</v>
      </c>
      <c r="BB173" s="0" t="n">
        <v>4.5</v>
      </c>
      <c r="BC173" s="0" t="n">
        <v>4.5</v>
      </c>
      <c r="BD173" s="0" t="n">
        <v>4.5</v>
      </c>
      <c r="BE173" s="0" t="n">
        <v>2022</v>
      </c>
    </row>
    <row r="174" customFormat="false" ht="15" hidden="false" customHeight="false" outlineLevel="0" collapsed="false">
      <c r="A174" s="0" t="s">
        <v>191</v>
      </c>
      <c r="B174" s="0" t="s">
        <v>419</v>
      </c>
      <c r="C174" s="0" t="s">
        <v>446</v>
      </c>
      <c r="D174" s="0" t="s">
        <v>447</v>
      </c>
      <c r="E174" s="0" t="s">
        <v>234</v>
      </c>
      <c r="F174" s="0" t="s">
        <v>448</v>
      </c>
      <c r="G174" s="0" t="n">
        <v>3.266</v>
      </c>
      <c r="H174" s="0" t="n">
        <v>0.5</v>
      </c>
      <c r="I174" s="0" t="n">
        <v>0.6</v>
      </c>
      <c r="J174" s="0" t="n">
        <v>2.4</v>
      </c>
      <c r="K174" s="0" t="n">
        <v>3.4</v>
      </c>
      <c r="L174" s="0" t="n">
        <v>4.6</v>
      </c>
      <c r="M174" s="0" t="n">
        <v>6.6</v>
      </c>
      <c r="N174" s="0" t="n">
        <v>5.9</v>
      </c>
      <c r="O174" s="0" t="n">
        <v>4.4</v>
      </c>
      <c r="P174" s="0" t="n">
        <v>3.8</v>
      </c>
      <c r="Q174" s="0" t="n">
        <v>7.045</v>
      </c>
      <c r="R174" s="0" t="n">
        <v>2.072</v>
      </c>
      <c r="S174" s="0" t="n">
        <v>0.584</v>
      </c>
      <c r="T174" s="0" t="n">
        <v>1.206</v>
      </c>
      <c r="U174" s="0" t="n">
        <v>1.567</v>
      </c>
      <c r="V174" s="0" t="n">
        <v>3.571</v>
      </c>
      <c r="W174" s="0" t="n">
        <v>4.544</v>
      </c>
      <c r="X174" s="0" t="n">
        <v>3.525</v>
      </c>
      <c r="Y174" s="0" t="n">
        <v>3.708</v>
      </c>
      <c r="Z174" s="0" t="n">
        <v>4.84</v>
      </c>
      <c r="AA174" s="0" t="n">
        <v>4.934</v>
      </c>
      <c r="AB174" s="0" t="n">
        <v>5.998</v>
      </c>
      <c r="AC174" s="0" t="n">
        <v>7.164</v>
      </c>
      <c r="AD174" s="0" t="n">
        <v>6.886</v>
      </c>
      <c r="AE174" s="0" t="n">
        <v>7.828</v>
      </c>
      <c r="AF174" s="0" t="n">
        <v>7.37</v>
      </c>
      <c r="AG174" s="0" t="n">
        <v>4.661</v>
      </c>
      <c r="AH174" s="0" t="n">
        <v>8.464</v>
      </c>
      <c r="AI174" s="0" t="n">
        <v>5.567</v>
      </c>
      <c r="AJ174" s="0" t="n">
        <v>5.382</v>
      </c>
      <c r="AK174" s="0" t="n">
        <v>6.359</v>
      </c>
      <c r="AL174" s="0" t="n">
        <v>7.905</v>
      </c>
      <c r="AM174" s="0" t="n">
        <v>5.141</v>
      </c>
      <c r="AN174" s="0" t="n">
        <v>6.782</v>
      </c>
      <c r="AO174" s="0" t="n">
        <v>6.732</v>
      </c>
      <c r="AP174" s="0" t="n">
        <v>6.161</v>
      </c>
      <c r="AQ174" s="0" t="n">
        <v>6.867</v>
      </c>
      <c r="AR174" s="0" t="n">
        <v>6.727</v>
      </c>
      <c r="AS174" s="0" t="n">
        <v>7.028</v>
      </c>
      <c r="AT174" s="0" t="n">
        <v>6.915</v>
      </c>
      <c r="AU174" s="0" t="n">
        <v>4.535</v>
      </c>
      <c r="AV174" s="0" t="n">
        <v>4.838</v>
      </c>
      <c r="AW174" s="0" t="n">
        <v>4.68</v>
      </c>
      <c r="AX174" s="0" t="n">
        <v>5.023</v>
      </c>
      <c r="AY174" s="0" t="n">
        <v>5.503</v>
      </c>
      <c r="AZ174" s="0" t="n">
        <v>5.999</v>
      </c>
      <c r="BA174" s="0" t="n">
        <v>6.298</v>
      </c>
      <c r="BB174" s="0" t="n">
        <v>6.496</v>
      </c>
      <c r="BC174" s="0" t="n">
        <v>6.496</v>
      </c>
      <c r="BD174" s="0" t="n">
        <v>6.502</v>
      </c>
      <c r="BE174" s="0" t="n">
        <v>2022</v>
      </c>
    </row>
    <row r="175" customFormat="false" ht="15" hidden="false" customHeight="false" outlineLevel="0" collapsed="false">
      <c r="A175" s="0" t="s">
        <v>192</v>
      </c>
      <c r="B175" s="0" t="s">
        <v>420</v>
      </c>
      <c r="C175" s="0" t="s">
        <v>446</v>
      </c>
      <c r="D175" s="0" t="s">
        <v>447</v>
      </c>
      <c r="E175" s="0" t="s">
        <v>234</v>
      </c>
      <c r="F175" s="0" t="s">
        <v>448</v>
      </c>
      <c r="G175" s="0" t="n">
        <v>4.601</v>
      </c>
      <c r="H175" s="0" t="n">
        <v>5.91</v>
      </c>
      <c r="I175" s="0" t="n">
        <v>5.353</v>
      </c>
      <c r="J175" s="0" t="n">
        <v>5.581</v>
      </c>
      <c r="K175" s="0" t="n">
        <v>5.76</v>
      </c>
      <c r="L175" s="0" t="n">
        <v>4.643</v>
      </c>
      <c r="M175" s="0" t="n">
        <v>5.534</v>
      </c>
      <c r="N175" s="0" t="n">
        <v>9.519</v>
      </c>
      <c r="O175" s="0" t="n">
        <v>13.288</v>
      </c>
      <c r="P175" s="0" t="n">
        <v>12.194</v>
      </c>
      <c r="Q175" s="0" t="n">
        <v>11.623</v>
      </c>
      <c r="R175" s="0" t="n">
        <v>8.403</v>
      </c>
      <c r="S175" s="0" t="n">
        <v>9.23</v>
      </c>
      <c r="T175" s="0" t="n">
        <v>8.676</v>
      </c>
      <c r="U175" s="0" t="n">
        <v>7.997</v>
      </c>
      <c r="V175" s="0" t="n">
        <v>8.12</v>
      </c>
      <c r="W175" s="0" t="n">
        <v>5.652</v>
      </c>
      <c r="X175" s="0" t="n">
        <v>-2.754</v>
      </c>
      <c r="Y175" s="0" t="n">
        <v>-7.634</v>
      </c>
      <c r="Z175" s="0" t="n">
        <v>4.572</v>
      </c>
      <c r="AA175" s="0" t="n">
        <v>4.455</v>
      </c>
      <c r="AB175" s="0" t="n">
        <v>3.444</v>
      </c>
      <c r="AC175" s="0" t="n">
        <v>6.149</v>
      </c>
      <c r="AD175" s="0" t="n">
        <v>7.189</v>
      </c>
      <c r="AE175" s="0" t="n">
        <v>6.289</v>
      </c>
      <c r="AF175" s="0" t="n">
        <v>4.188</v>
      </c>
      <c r="AG175" s="0" t="n">
        <v>4.968</v>
      </c>
      <c r="AH175" s="0" t="n">
        <v>5.435</v>
      </c>
      <c r="AI175" s="0" t="n">
        <v>1.726</v>
      </c>
      <c r="AJ175" s="0" t="n">
        <v>-0.691</v>
      </c>
      <c r="AK175" s="0" t="n">
        <v>7.513</v>
      </c>
      <c r="AL175" s="0" t="n">
        <v>0.84</v>
      </c>
      <c r="AM175" s="0" t="n">
        <v>7.243</v>
      </c>
      <c r="AN175" s="0" t="n">
        <v>2.687</v>
      </c>
      <c r="AO175" s="0" t="n">
        <v>0.984</v>
      </c>
      <c r="AP175" s="0" t="n">
        <v>3.134</v>
      </c>
      <c r="AQ175" s="0" t="n">
        <v>3.435</v>
      </c>
      <c r="AR175" s="0" t="n">
        <v>4.178</v>
      </c>
      <c r="AS175" s="0" t="n">
        <v>4.223</v>
      </c>
      <c r="AT175" s="0" t="n">
        <v>2.115</v>
      </c>
      <c r="AU175" s="0" t="n">
        <v>-6.05</v>
      </c>
      <c r="AV175" s="0" t="n">
        <v>1.549</v>
      </c>
      <c r="AW175" s="0" t="n">
        <v>2.511</v>
      </c>
      <c r="AX175" s="0" t="n">
        <v>1.872</v>
      </c>
      <c r="AY175" s="0" t="n">
        <v>2.7</v>
      </c>
      <c r="AZ175" s="0" t="n">
        <v>2.9</v>
      </c>
      <c r="BA175" s="0" t="n">
        <v>3.004</v>
      </c>
      <c r="BB175" s="0" t="n">
        <v>2.98</v>
      </c>
      <c r="BC175" s="0" t="n">
        <v>2.969</v>
      </c>
      <c r="BD175" s="0" t="n">
        <v>2.978</v>
      </c>
      <c r="BE175" s="0" t="n">
        <v>2023</v>
      </c>
    </row>
    <row r="176" customFormat="false" ht="15" hidden="false" customHeight="false" outlineLevel="0" collapsed="false">
      <c r="A176" s="0" t="s">
        <v>193</v>
      </c>
      <c r="B176" s="0" t="s">
        <v>421</v>
      </c>
      <c r="C176" s="0" t="s">
        <v>446</v>
      </c>
      <c r="D176" s="0" t="s">
        <v>447</v>
      </c>
      <c r="E176" s="0" t="s">
        <v>234</v>
      </c>
      <c r="F176" s="0" t="s">
        <v>448</v>
      </c>
      <c r="G176" s="0" t="s">
        <v>445</v>
      </c>
      <c r="H176" s="0" t="s">
        <v>445</v>
      </c>
      <c r="I176" s="0" t="s">
        <v>445</v>
      </c>
      <c r="J176" s="0" t="s">
        <v>445</v>
      </c>
      <c r="K176" s="0" t="s">
        <v>445</v>
      </c>
      <c r="L176" s="0" t="s">
        <v>445</v>
      </c>
      <c r="M176" s="0" t="s">
        <v>445</v>
      </c>
      <c r="N176" s="0" t="s">
        <v>445</v>
      </c>
      <c r="O176" s="0" t="s">
        <v>445</v>
      </c>
      <c r="P176" s="0" t="s">
        <v>445</v>
      </c>
      <c r="Q176" s="0" t="s">
        <v>445</v>
      </c>
      <c r="R176" s="0" t="s">
        <v>445</v>
      </c>
      <c r="S176" s="0" t="s">
        <v>445</v>
      </c>
      <c r="T176" s="0" t="s">
        <v>445</v>
      </c>
      <c r="U176" s="0" t="s">
        <v>445</v>
      </c>
      <c r="V176" s="0" t="s">
        <v>445</v>
      </c>
      <c r="W176" s="0" t="s">
        <v>445</v>
      </c>
      <c r="X176" s="0" t="s">
        <v>445</v>
      </c>
      <c r="Y176" s="0" t="s">
        <v>445</v>
      </c>
      <c r="Z176" s="0" t="s">
        <v>445</v>
      </c>
      <c r="AA176" s="0" t="s">
        <v>445</v>
      </c>
      <c r="AB176" s="0" t="n">
        <v>16.348</v>
      </c>
      <c r="AC176" s="0" t="n">
        <v>-6.701</v>
      </c>
      <c r="AD176" s="0" t="n">
        <v>-2.182</v>
      </c>
      <c r="AE176" s="0" t="n">
        <v>0.4</v>
      </c>
      <c r="AF176" s="0" t="n">
        <v>2.988</v>
      </c>
      <c r="AG176" s="0" t="n">
        <v>-4.119</v>
      </c>
      <c r="AH176" s="0" t="n">
        <v>10.262</v>
      </c>
      <c r="AI176" s="0" t="n">
        <v>11.391</v>
      </c>
      <c r="AJ176" s="0" t="n">
        <v>10.144</v>
      </c>
      <c r="AK176" s="0" t="n">
        <v>9.329</v>
      </c>
      <c r="AL176" s="0" t="n">
        <v>5.956</v>
      </c>
      <c r="AM176" s="0" t="n">
        <v>4.853</v>
      </c>
      <c r="AN176" s="0" t="n">
        <v>3.068</v>
      </c>
      <c r="AO176" s="0" t="n">
        <v>4.512</v>
      </c>
      <c r="AP176" s="0" t="n">
        <v>2.761</v>
      </c>
      <c r="AQ176" s="0" t="n">
        <v>3.385</v>
      </c>
      <c r="AR176" s="0" t="n">
        <v>-3.058</v>
      </c>
      <c r="AS176" s="0" t="n">
        <v>-0.69</v>
      </c>
      <c r="AT176" s="0" t="n">
        <v>2.075</v>
      </c>
      <c r="AU176" s="0" t="n">
        <v>-7.241</v>
      </c>
      <c r="AV176" s="0" t="n">
        <v>1.597</v>
      </c>
      <c r="AW176" s="0" t="n">
        <v>3.994</v>
      </c>
      <c r="AX176" s="0" t="n">
        <v>1.5</v>
      </c>
      <c r="AY176" s="0" t="n">
        <v>3.5</v>
      </c>
      <c r="AZ176" s="0" t="n">
        <v>3.2</v>
      </c>
      <c r="BA176" s="0" t="n">
        <v>3.1</v>
      </c>
      <c r="BB176" s="0" t="n">
        <v>3</v>
      </c>
      <c r="BC176" s="0" t="n">
        <v>3</v>
      </c>
      <c r="BD176" s="0" t="n">
        <v>3</v>
      </c>
      <c r="BE176" s="0" t="n">
        <v>2022</v>
      </c>
    </row>
    <row r="177" customFormat="false" ht="15" hidden="false" customHeight="false" outlineLevel="0" collapsed="false">
      <c r="A177" s="0" t="s">
        <v>194</v>
      </c>
      <c r="B177" s="0" t="s">
        <v>422</v>
      </c>
      <c r="C177" s="0" t="s">
        <v>446</v>
      </c>
      <c r="D177" s="0" t="s">
        <v>447</v>
      </c>
      <c r="E177" s="0" t="s">
        <v>234</v>
      </c>
      <c r="F177" s="0" t="s">
        <v>448</v>
      </c>
      <c r="G177" s="0" t="n">
        <v>-2.285</v>
      </c>
      <c r="H177" s="0" t="n">
        <v>-3.419</v>
      </c>
      <c r="I177" s="0" t="n">
        <v>-3.708</v>
      </c>
      <c r="J177" s="0" t="n">
        <v>-5.156</v>
      </c>
      <c r="K177" s="0" t="n">
        <v>5.881</v>
      </c>
      <c r="L177" s="0" t="n">
        <v>3.717</v>
      </c>
      <c r="M177" s="0" t="n">
        <v>3.26</v>
      </c>
      <c r="N177" s="0" t="n">
        <v>-2.484</v>
      </c>
      <c r="O177" s="0" t="n">
        <v>10.124</v>
      </c>
      <c r="P177" s="0" t="n">
        <v>4.1</v>
      </c>
      <c r="Q177" s="0" t="n">
        <v>5.897</v>
      </c>
      <c r="R177" s="0" t="n">
        <v>-0.59</v>
      </c>
      <c r="S177" s="0" t="n">
        <v>-3.207</v>
      </c>
      <c r="T177" s="0" t="n">
        <v>-16.319</v>
      </c>
      <c r="U177" s="0" t="n">
        <v>13.93</v>
      </c>
      <c r="V177" s="0" t="n">
        <v>19.691</v>
      </c>
      <c r="W177" s="0" t="n">
        <v>-3.871</v>
      </c>
      <c r="X177" s="0" t="n">
        <v>3.803</v>
      </c>
      <c r="Y177" s="0" t="n">
        <v>-2.263</v>
      </c>
      <c r="Z177" s="0" t="n">
        <v>2.54</v>
      </c>
      <c r="AA177" s="0" t="n">
        <v>-0.97</v>
      </c>
      <c r="AB177" s="0" t="n">
        <v>0.82</v>
      </c>
      <c r="AC177" s="0" t="n">
        <v>3.83</v>
      </c>
      <c r="AD177" s="0" t="n">
        <v>6.72</v>
      </c>
      <c r="AE177" s="0" t="n">
        <v>-0.98</v>
      </c>
      <c r="AF177" s="0" t="n">
        <v>-4.67</v>
      </c>
      <c r="AG177" s="0" t="n">
        <v>2.65</v>
      </c>
      <c r="AH177" s="0" t="n">
        <v>1.249</v>
      </c>
      <c r="AI177" s="0" t="n">
        <v>4.036</v>
      </c>
      <c r="AJ177" s="0" t="n">
        <v>5.454</v>
      </c>
      <c r="AK177" s="0" t="n">
        <v>5.854</v>
      </c>
      <c r="AL177" s="0" t="n">
        <v>5.823</v>
      </c>
      <c r="AM177" s="0" t="n">
        <v>6.303</v>
      </c>
      <c r="AN177" s="0" t="n">
        <v>5.824</v>
      </c>
      <c r="AO177" s="0" t="n">
        <v>5.633</v>
      </c>
      <c r="AP177" s="0" t="n">
        <v>5.468</v>
      </c>
      <c r="AQ177" s="0" t="n">
        <v>5.734</v>
      </c>
      <c r="AR177" s="0" t="n">
        <v>4.008</v>
      </c>
      <c r="AS177" s="0" t="n">
        <v>4.795</v>
      </c>
      <c r="AT177" s="0" t="n">
        <v>4.923</v>
      </c>
      <c r="AU177" s="0" t="n">
        <v>1.976</v>
      </c>
      <c r="AV177" s="0" t="n">
        <v>5.991</v>
      </c>
      <c r="AW177" s="0" t="n">
        <v>5.811</v>
      </c>
      <c r="AX177" s="0" t="n">
        <v>5.4</v>
      </c>
      <c r="AY177" s="0" t="n">
        <v>5.3</v>
      </c>
      <c r="AZ177" s="0" t="n">
        <v>5.3</v>
      </c>
      <c r="BA177" s="0" t="n">
        <v>5.5</v>
      </c>
      <c r="BB177" s="0" t="n">
        <v>5.5</v>
      </c>
      <c r="BC177" s="0" t="n">
        <v>5.5</v>
      </c>
      <c r="BD177" s="0" t="n">
        <v>5.5</v>
      </c>
      <c r="BE177" s="0" t="n">
        <v>2022</v>
      </c>
    </row>
    <row r="178" customFormat="false" ht="15" hidden="false" customHeight="false" outlineLevel="0" collapsed="false">
      <c r="A178" s="0" t="s">
        <v>195</v>
      </c>
      <c r="B178" s="0" t="s">
        <v>423</v>
      </c>
      <c r="C178" s="0" t="s">
        <v>446</v>
      </c>
      <c r="D178" s="0" t="s">
        <v>447</v>
      </c>
      <c r="E178" s="0" t="s">
        <v>234</v>
      </c>
      <c r="F178" s="0" t="s">
        <v>448</v>
      </c>
      <c r="G178" s="0" t="n">
        <v>15.8</v>
      </c>
      <c r="H178" s="0" t="n">
        <v>14</v>
      </c>
      <c r="I178" s="0" t="n">
        <v>12.8</v>
      </c>
      <c r="J178" s="0" t="n">
        <v>5.8</v>
      </c>
      <c r="K178" s="0" t="n">
        <v>44.1</v>
      </c>
      <c r="L178" s="0" t="n">
        <v>5.6</v>
      </c>
      <c r="M178" s="0" t="n">
        <v>8.8</v>
      </c>
      <c r="N178" s="0" t="n">
        <v>1.7</v>
      </c>
      <c r="O178" s="0" t="n">
        <v>-3.5</v>
      </c>
      <c r="P178" s="0" t="n">
        <v>1.1</v>
      </c>
      <c r="Q178" s="0" t="n">
        <v>4.7</v>
      </c>
      <c r="R178" s="0" t="n">
        <v>5.9</v>
      </c>
      <c r="S178" s="0" t="n">
        <v>-3.8</v>
      </c>
      <c r="T178" s="0" t="n">
        <v>-0.1</v>
      </c>
      <c r="U178" s="0" t="n">
        <v>1.979</v>
      </c>
      <c r="V178" s="0" t="n">
        <v>7.93</v>
      </c>
      <c r="W178" s="0" t="n">
        <v>0.09</v>
      </c>
      <c r="X178" s="0" t="n">
        <v>-0.636</v>
      </c>
      <c r="Y178" s="0" t="n">
        <v>2.306</v>
      </c>
      <c r="Z178" s="0" t="n">
        <v>2.296</v>
      </c>
      <c r="AA178" s="0" t="n">
        <v>3.766</v>
      </c>
      <c r="AB178" s="0" t="n">
        <v>1.46</v>
      </c>
      <c r="AC178" s="0" t="n">
        <v>4.495</v>
      </c>
      <c r="AD178" s="0" t="n">
        <v>0.056</v>
      </c>
      <c r="AE178" s="0" t="n">
        <v>-1.885</v>
      </c>
      <c r="AF178" s="0" t="n">
        <v>-0.416</v>
      </c>
      <c r="AG178" s="0" t="n">
        <v>-2.194</v>
      </c>
      <c r="AH178" s="0" t="n">
        <v>-2.5</v>
      </c>
      <c r="AI178" s="0" t="n">
        <v>4.75</v>
      </c>
      <c r="AJ178" s="0" t="n">
        <v>-5.199</v>
      </c>
      <c r="AK178" s="0" t="n">
        <v>0.803</v>
      </c>
      <c r="AL178" s="0" t="n">
        <v>6.818</v>
      </c>
      <c r="AM178" s="0" t="n">
        <v>0.823</v>
      </c>
      <c r="AN178" s="0" t="n">
        <v>0.312</v>
      </c>
      <c r="AO178" s="0" t="n">
        <v>2.019</v>
      </c>
      <c r="AP178" s="0" t="n">
        <v>1.172</v>
      </c>
      <c r="AQ178" s="0" t="n">
        <v>6.571</v>
      </c>
      <c r="AR178" s="0" t="n">
        <v>3.322</v>
      </c>
      <c r="AS178" s="0" t="n">
        <v>0.241</v>
      </c>
      <c r="AT178" s="0" t="n">
        <v>0.706</v>
      </c>
      <c r="AU178" s="0" t="n">
        <v>0.489</v>
      </c>
      <c r="AV178" s="0" t="n">
        <v>-2.667</v>
      </c>
      <c r="AW178" s="0" t="n">
        <v>-1.962</v>
      </c>
      <c r="AX178" s="0" t="n">
        <v>2.558</v>
      </c>
      <c r="AY178" s="0" t="n">
        <v>2.524</v>
      </c>
      <c r="AZ178" s="0" t="n">
        <v>2.384</v>
      </c>
      <c r="BA178" s="0" t="n">
        <v>1.449</v>
      </c>
      <c r="BB178" s="0" t="n">
        <v>1.232</v>
      </c>
      <c r="BC178" s="0" t="n">
        <v>1.2</v>
      </c>
      <c r="BD178" s="0" t="n">
        <v>1.2</v>
      </c>
      <c r="BE178" s="0" t="n">
        <v>2022</v>
      </c>
    </row>
    <row r="179" customFormat="false" ht="15" hidden="false" customHeight="false" outlineLevel="0" collapsed="false">
      <c r="A179" s="0" t="s">
        <v>196</v>
      </c>
      <c r="B179" s="0" t="s">
        <v>424</v>
      </c>
      <c r="C179" s="0" t="s">
        <v>446</v>
      </c>
      <c r="D179" s="0" t="s">
        <v>447</v>
      </c>
      <c r="E179" s="0" t="s">
        <v>234</v>
      </c>
      <c r="F179" s="0" t="s">
        <v>448</v>
      </c>
      <c r="G179" s="0" t="n">
        <v>10.4</v>
      </c>
      <c r="H179" s="0" t="n">
        <v>4.577</v>
      </c>
      <c r="I179" s="0" t="n">
        <v>3.799</v>
      </c>
      <c r="J179" s="0" t="n">
        <v>-10.3</v>
      </c>
      <c r="K179" s="0" t="n">
        <v>-5.751</v>
      </c>
      <c r="L179" s="0" t="n">
        <v>-4.119</v>
      </c>
      <c r="M179" s="0" t="n">
        <v>-3.279</v>
      </c>
      <c r="N179" s="0" t="n">
        <v>-4.562</v>
      </c>
      <c r="O179" s="0" t="n">
        <v>-3.92</v>
      </c>
      <c r="P179" s="0" t="n">
        <v>-0.83</v>
      </c>
      <c r="Q179" s="0" t="n">
        <v>1.509</v>
      </c>
      <c r="R179" s="0" t="n">
        <v>3.112</v>
      </c>
      <c r="S179" s="0" t="n">
        <v>10.093</v>
      </c>
      <c r="T179" s="0" t="n">
        <v>-0.669</v>
      </c>
      <c r="U179" s="0" t="n">
        <v>3.567</v>
      </c>
      <c r="V179" s="0" t="n">
        <v>3.81</v>
      </c>
      <c r="W179" s="0" t="n">
        <v>7.134</v>
      </c>
      <c r="X179" s="0" t="n">
        <v>7.523</v>
      </c>
      <c r="Y179" s="0" t="n">
        <v>8.125</v>
      </c>
      <c r="Z179" s="0" t="n">
        <v>8.025</v>
      </c>
      <c r="AA179" s="0" t="n">
        <v>6.901</v>
      </c>
      <c r="AB179" s="0" t="n">
        <v>3.698</v>
      </c>
      <c r="AC179" s="0" t="n">
        <v>7.152</v>
      </c>
      <c r="AD179" s="0" t="n">
        <v>13.878</v>
      </c>
      <c r="AE179" s="0" t="n">
        <v>7.328</v>
      </c>
      <c r="AF179" s="0" t="n">
        <v>5.895</v>
      </c>
      <c r="AG179" s="0" t="n">
        <v>14.181</v>
      </c>
      <c r="AH179" s="0" t="n">
        <v>4.255</v>
      </c>
      <c r="AI179" s="0" t="n">
        <v>3.286</v>
      </c>
      <c r="AJ179" s="0" t="n">
        <v>-4.823</v>
      </c>
      <c r="AK179" s="0" t="n">
        <v>3.461</v>
      </c>
      <c r="AL179" s="0" t="n">
        <v>-0.192</v>
      </c>
      <c r="AM179" s="0" t="n">
        <v>5.352</v>
      </c>
      <c r="AN179" s="0" t="n">
        <v>3.532</v>
      </c>
      <c r="AO179" s="0" t="n">
        <v>3.854</v>
      </c>
      <c r="AP179" s="0" t="n">
        <v>-0.777</v>
      </c>
      <c r="AQ179" s="0" t="n">
        <v>-7.527</v>
      </c>
      <c r="AR179" s="0" t="n">
        <v>-4.801</v>
      </c>
      <c r="AS179" s="0" t="n">
        <v>-0.602</v>
      </c>
      <c r="AT179" s="0" t="n">
        <v>0.361</v>
      </c>
      <c r="AU179" s="0" t="n">
        <v>-9.078</v>
      </c>
      <c r="AV179" s="0" t="n">
        <v>-1.037</v>
      </c>
      <c r="AW179" s="0" t="n">
        <v>1.482</v>
      </c>
      <c r="AX179" s="0" t="n">
        <v>2.103</v>
      </c>
      <c r="AY179" s="0" t="n">
        <v>2.363</v>
      </c>
      <c r="AZ179" s="0" t="n">
        <v>2.307</v>
      </c>
      <c r="BA179" s="0" t="n">
        <v>0.861</v>
      </c>
      <c r="BB179" s="0" t="n">
        <v>2.212</v>
      </c>
      <c r="BC179" s="0" t="n">
        <v>2.889</v>
      </c>
      <c r="BD179" s="0" t="n">
        <v>2.787</v>
      </c>
      <c r="BE179" s="0" t="n">
        <v>2022</v>
      </c>
    </row>
    <row r="180" customFormat="false" ht="15" hidden="false" customHeight="false" outlineLevel="0" collapsed="false">
      <c r="A180" s="0" t="s">
        <v>197</v>
      </c>
      <c r="B180" s="0" t="s">
        <v>425</v>
      </c>
      <c r="C180" s="0" t="s">
        <v>446</v>
      </c>
      <c r="D180" s="0" t="s">
        <v>447</v>
      </c>
      <c r="E180" s="0" t="s">
        <v>234</v>
      </c>
      <c r="F180" s="0" t="s">
        <v>448</v>
      </c>
      <c r="G180" s="0" t="n">
        <v>7.4</v>
      </c>
      <c r="H180" s="0" t="n">
        <v>5.522</v>
      </c>
      <c r="I180" s="0" t="n">
        <v>-0.482</v>
      </c>
      <c r="J180" s="0" t="n">
        <v>4.674</v>
      </c>
      <c r="K180" s="0" t="n">
        <v>5.731</v>
      </c>
      <c r="L180" s="0" t="n">
        <v>5.668</v>
      </c>
      <c r="M180" s="0" t="n">
        <v>-1.453</v>
      </c>
      <c r="N180" s="0" t="n">
        <v>6.701</v>
      </c>
      <c r="O180" s="0" t="n">
        <v>0.071</v>
      </c>
      <c r="P180" s="0" t="n">
        <v>2.579</v>
      </c>
      <c r="Q180" s="0" t="n">
        <v>7.075</v>
      </c>
      <c r="R180" s="0" t="n">
        <v>4.138</v>
      </c>
      <c r="S180" s="0" t="n">
        <v>8.009</v>
      </c>
      <c r="T180" s="0" t="n">
        <v>2.477</v>
      </c>
      <c r="U180" s="0" t="n">
        <v>3.628</v>
      </c>
      <c r="V180" s="0" t="n">
        <v>2.671</v>
      </c>
      <c r="W180" s="0" t="n">
        <v>6.855</v>
      </c>
      <c r="X180" s="0" t="n">
        <v>5.725</v>
      </c>
      <c r="Y180" s="0" t="n">
        <v>4.963</v>
      </c>
      <c r="Z180" s="0" t="n">
        <v>6.017</v>
      </c>
      <c r="AA180" s="0" t="n">
        <v>4.3</v>
      </c>
      <c r="AB180" s="0" t="n">
        <v>3.796</v>
      </c>
      <c r="AC180" s="0" t="n">
        <v>1.323</v>
      </c>
      <c r="AD180" s="0" t="n">
        <v>4.702</v>
      </c>
      <c r="AE180" s="0" t="n">
        <v>6.236</v>
      </c>
      <c r="AF180" s="0" t="n">
        <v>3.487</v>
      </c>
      <c r="AG180" s="0" t="n">
        <v>5.244</v>
      </c>
      <c r="AH180" s="0" t="n">
        <v>6.71</v>
      </c>
      <c r="AI180" s="0" t="n">
        <v>4.238</v>
      </c>
      <c r="AJ180" s="0" t="n">
        <v>3.043</v>
      </c>
      <c r="AK180" s="0" t="n">
        <v>3.511</v>
      </c>
      <c r="AL180" s="0" t="n">
        <v>-2.047</v>
      </c>
      <c r="AM180" s="0" t="n">
        <v>4.217</v>
      </c>
      <c r="AN180" s="0" t="n">
        <v>2.43</v>
      </c>
      <c r="AO180" s="0" t="n">
        <v>3.09</v>
      </c>
      <c r="AP180" s="0" t="n">
        <v>0.968</v>
      </c>
      <c r="AQ180" s="0" t="n">
        <v>1.117</v>
      </c>
      <c r="AR180" s="0" t="n">
        <v>2.238</v>
      </c>
      <c r="AS180" s="0" t="n">
        <v>2.625</v>
      </c>
      <c r="AT180" s="0" t="n">
        <v>1.588</v>
      </c>
      <c r="AU180" s="0" t="n">
        <v>-8.592</v>
      </c>
      <c r="AV180" s="0" t="n">
        <v>4.605</v>
      </c>
      <c r="AW180" s="0" t="n">
        <v>2.603</v>
      </c>
      <c r="AX180" s="0" t="n">
        <v>0.425</v>
      </c>
      <c r="AY180" s="0" t="n">
        <v>1.878</v>
      </c>
      <c r="AZ180" s="0" t="n">
        <v>1.812</v>
      </c>
      <c r="BA180" s="0" t="n">
        <v>1.673</v>
      </c>
      <c r="BB180" s="0" t="n">
        <v>1.439</v>
      </c>
      <c r="BC180" s="0" t="n">
        <v>1.302</v>
      </c>
      <c r="BD180" s="0" t="n">
        <v>1.224</v>
      </c>
      <c r="BE180" s="0" t="n">
        <v>2022</v>
      </c>
    </row>
    <row r="181" customFormat="false" ht="15" hidden="false" customHeight="false" outlineLevel="0" collapsed="false">
      <c r="A181" s="0" t="s">
        <v>198</v>
      </c>
      <c r="B181" s="0" t="s">
        <v>426</v>
      </c>
      <c r="C181" s="0" t="s">
        <v>446</v>
      </c>
      <c r="D181" s="0" t="s">
        <v>447</v>
      </c>
      <c r="E181" s="0" t="s">
        <v>234</v>
      </c>
      <c r="F181" s="0" t="s">
        <v>448</v>
      </c>
      <c r="G181" s="0" t="n">
        <v>-0.779</v>
      </c>
      <c r="H181" s="0" t="n">
        <v>4.365</v>
      </c>
      <c r="I181" s="0" t="n">
        <v>3.429</v>
      </c>
      <c r="J181" s="0" t="n">
        <v>4.758</v>
      </c>
      <c r="K181" s="0" t="n">
        <v>6.823</v>
      </c>
      <c r="L181" s="0" t="n">
        <v>4.258</v>
      </c>
      <c r="M181" s="0" t="n">
        <v>6.941</v>
      </c>
      <c r="N181" s="0" t="n">
        <v>10.027</v>
      </c>
      <c r="O181" s="0" t="n">
        <v>2.121</v>
      </c>
      <c r="P181" s="0" t="n">
        <v>0.253</v>
      </c>
      <c r="Q181" s="0" t="n">
        <v>9.255</v>
      </c>
      <c r="R181" s="0" t="n">
        <v>0.926</v>
      </c>
      <c r="S181" s="0" t="n">
        <v>5.984</v>
      </c>
      <c r="T181" s="0" t="n">
        <v>8.042</v>
      </c>
      <c r="U181" s="0" t="n">
        <v>-5.456</v>
      </c>
      <c r="V181" s="0" t="n">
        <v>7.19</v>
      </c>
      <c r="W181" s="0" t="n">
        <v>7.007</v>
      </c>
      <c r="X181" s="0" t="n">
        <v>7.528</v>
      </c>
      <c r="Y181" s="0" t="n">
        <v>3.092</v>
      </c>
      <c r="Z181" s="0" t="n">
        <v>-3.263</v>
      </c>
      <c r="AA181" s="0" t="n">
        <v>6.933</v>
      </c>
      <c r="AB181" s="0" t="n">
        <v>-5.75</v>
      </c>
      <c r="AC181" s="0" t="n">
        <v>6.448</v>
      </c>
      <c r="AD181" s="0" t="n">
        <v>5.763</v>
      </c>
      <c r="AE181" s="0" t="n">
        <v>9.796</v>
      </c>
      <c r="AF181" s="0" t="n">
        <v>8.992</v>
      </c>
      <c r="AG181" s="0" t="n">
        <v>6.948</v>
      </c>
      <c r="AH181" s="0" t="n">
        <v>5.044</v>
      </c>
      <c r="AI181" s="0" t="n">
        <v>0.815</v>
      </c>
      <c r="AJ181" s="0" t="n">
        <v>-4.823</v>
      </c>
      <c r="AK181" s="0" t="n">
        <v>8.427</v>
      </c>
      <c r="AL181" s="0" t="n">
        <v>11.2</v>
      </c>
      <c r="AM181" s="0" t="n">
        <v>4.788</v>
      </c>
      <c r="AN181" s="0" t="n">
        <v>8.486</v>
      </c>
      <c r="AO181" s="0" t="n">
        <v>4.94</v>
      </c>
      <c r="AP181" s="0" t="n">
        <v>6.084</v>
      </c>
      <c r="AQ181" s="0" t="n">
        <v>3.323</v>
      </c>
      <c r="AR181" s="0" t="n">
        <v>7.502</v>
      </c>
      <c r="AS181" s="0" t="n">
        <v>3.013</v>
      </c>
      <c r="AT181" s="0" t="n">
        <v>0.819</v>
      </c>
      <c r="AU181" s="0" t="n">
        <v>1.86</v>
      </c>
      <c r="AV181" s="0" t="n">
        <v>11.439</v>
      </c>
      <c r="AW181" s="0" t="n">
        <v>5.533</v>
      </c>
      <c r="AX181" s="0" t="n">
        <v>4.517</v>
      </c>
      <c r="AY181" s="0" t="n">
        <v>3.102</v>
      </c>
      <c r="AZ181" s="0" t="n">
        <v>3.187</v>
      </c>
      <c r="BA181" s="0" t="n">
        <v>3.282</v>
      </c>
      <c r="BB181" s="0" t="n">
        <v>3.445</v>
      </c>
      <c r="BC181" s="0" t="n">
        <v>3.454</v>
      </c>
      <c r="BD181" s="0" t="n">
        <v>3.485</v>
      </c>
      <c r="BE181" s="0" t="n">
        <v>2023</v>
      </c>
    </row>
    <row r="182" customFormat="false" ht="15" hidden="false" customHeight="false" outlineLevel="0" collapsed="false">
      <c r="A182" s="0" t="s">
        <v>199</v>
      </c>
      <c r="B182" s="0" t="s">
        <v>427</v>
      </c>
      <c r="C182" s="0" t="s">
        <v>446</v>
      </c>
      <c r="D182" s="0" t="s">
        <v>447</v>
      </c>
      <c r="E182" s="0" t="s">
        <v>234</v>
      </c>
      <c r="F182" s="0" t="s">
        <v>448</v>
      </c>
      <c r="G182" s="0" t="s">
        <v>445</v>
      </c>
      <c r="H182" s="0" t="s">
        <v>445</v>
      </c>
      <c r="I182" s="0" t="s">
        <v>445</v>
      </c>
      <c r="J182" s="0" t="s">
        <v>445</v>
      </c>
      <c r="K182" s="0" t="s">
        <v>445</v>
      </c>
      <c r="L182" s="0" t="s">
        <v>445</v>
      </c>
      <c r="M182" s="0" t="s">
        <v>445</v>
      </c>
      <c r="N182" s="0" t="s">
        <v>445</v>
      </c>
      <c r="O182" s="0" t="s">
        <v>445</v>
      </c>
      <c r="P182" s="0" t="s">
        <v>445</v>
      </c>
      <c r="Q182" s="0" t="s">
        <v>445</v>
      </c>
      <c r="R182" s="0" t="s">
        <v>445</v>
      </c>
      <c r="S182" s="0" t="s">
        <v>445</v>
      </c>
      <c r="T182" s="0" t="n">
        <v>-10</v>
      </c>
      <c r="U182" s="0" t="n">
        <v>-17.3</v>
      </c>
      <c r="V182" s="0" t="n">
        <v>-7.2</v>
      </c>
      <c r="W182" s="0" t="n">
        <v>-6.7</v>
      </c>
      <c r="X182" s="0" t="n">
        <v>-11.3</v>
      </c>
      <c r="Y182" s="0" t="n">
        <v>6.7</v>
      </c>
      <c r="Z182" s="0" t="n">
        <v>16.499</v>
      </c>
      <c r="AA182" s="0" t="n">
        <v>18.587</v>
      </c>
      <c r="AB182" s="0" t="n">
        <v>20.391</v>
      </c>
      <c r="AC182" s="0" t="n">
        <v>15.768</v>
      </c>
      <c r="AD182" s="0" t="n">
        <v>17.095</v>
      </c>
      <c r="AE182" s="0" t="n">
        <v>14.692</v>
      </c>
      <c r="AF182" s="0" t="n">
        <v>13.04</v>
      </c>
      <c r="AG182" s="0" t="n">
        <v>10.967</v>
      </c>
      <c r="AH182" s="0" t="n">
        <v>11.057</v>
      </c>
      <c r="AI182" s="0" t="n">
        <v>14.747</v>
      </c>
      <c r="AJ182" s="0" t="n">
        <v>6.133</v>
      </c>
      <c r="AK182" s="0" t="n">
        <v>16.026</v>
      </c>
      <c r="AL182" s="0" t="n">
        <v>12.66</v>
      </c>
      <c r="AM182" s="0" t="n">
        <v>7.209</v>
      </c>
      <c r="AN182" s="0" t="n">
        <v>-1.754</v>
      </c>
      <c r="AO182" s="0" t="n">
        <v>3.605</v>
      </c>
      <c r="AP182" s="0" t="n">
        <v>2.159</v>
      </c>
      <c r="AQ182" s="0" t="n">
        <v>-0.466</v>
      </c>
      <c r="AR182" s="0" t="n">
        <v>2.141</v>
      </c>
      <c r="AS182" s="0" t="n">
        <v>1.74</v>
      </c>
      <c r="AT182" s="0" t="n">
        <v>-3.666</v>
      </c>
      <c r="AU182" s="0" t="n">
        <v>-2.116</v>
      </c>
      <c r="AV182" s="0" t="n">
        <v>-0.338</v>
      </c>
      <c r="AW182" s="0" t="n">
        <v>5.315</v>
      </c>
      <c r="AX182" s="0" t="n">
        <v>1.954</v>
      </c>
      <c r="AY182" s="0" t="n">
        <v>2.293</v>
      </c>
      <c r="AZ182" s="0" t="n">
        <v>2.262</v>
      </c>
      <c r="BA182" s="0" t="n">
        <v>2.272</v>
      </c>
      <c r="BB182" s="0" t="n">
        <v>2.257</v>
      </c>
      <c r="BC182" s="0" t="n">
        <v>2.246</v>
      </c>
      <c r="BD182" s="0" t="n">
        <v>2.246</v>
      </c>
      <c r="BE182" s="0" t="n">
        <v>2022</v>
      </c>
    </row>
    <row r="183" customFormat="false" ht="15" hidden="false" customHeight="false" outlineLevel="0" collapsed="false">
      <c r="A183" s="0" t="s">
        <v>200</v>
      </c>
      <c r="B183" s="0" t="s">
        <v>428</v>
      </c>
      <c r="C183" s="0" t="s">
        <v>446</v>
      </c>
      <c r="D183" s="0" t="s">
        <v>447</v>
      </c>
      <c r="E183" s="0" t="s">
        <v>234</v>
      </c>
      <c r="F183" s="0" t="s">
        <v>448</v>
      </c>
      <c r="G183" s="0" t="s">
        <v>445</v>
      </c>
      <c r="H183" s="0" t="s">
        <v>445</v>
      </c>
      <c r="I183" s="0" t="s">
        <v>445</v>
      </c>
      <c r="J183" s="0" t="s">
        <v>445</v>
      </c>
      <c r="K183" s="0" t="s">
        <v>445</v>
      </c>
      <c r="L183" s="0" t="s">
        <v>445</v>
      </c>
      <c r="M183" s="0" t="s">
        <v>445</v>
      </c>
      <c r="N183" s="0" t="s">
        <v>445</v>
      </c>
      <c r="O183" s="0" t="s">
        <v>445</v>
      </c>
      <c r="P183" s="0" t="s">
        <v>445</v>
      </c>
      <c r="Q183" s="0" t="s">
        <v>445</v>
      </c>
      <c r="R183" s="0" t="s">
        <v>445</v>
      </c>
      <c r="S183" s="0" t="s">
        <v>445</v>
      </c>
      <c r="T183" s="0" t="s">
        <v>445</v>
      </c>
      <c r="U183" s="0" t="s">
        <v>445</v>
      </c>
      <c r="V183" s="0" t="s">
        <v>445</v>
      </c>
      <c r="W183" s="0" t="s">
        <v>445</v>
      </c>
      <c r="X183" s="0" t="s">
        <v>445</v>
      </c>
      <c r="Y183" s="0" t="s">
        <v>445</v>
      </c>
      <c r="Z183" s="0" t="s">
        <v>445</v>
      </c>
      <c r="AA183" s="0" t="s">
        <v>445</v>
      </c>
      <c r="AB183" s="0" t="n">
        <v>0.695</v>
      </c>
      <c r="AC183" s="0" t="n">
        <v>8.317</v>
      </c>
      <c r="AD183" s="0" t="n">
        <v>-4.351</v>
      </c>
      <c r="AE183" s="0" t="n">
        <v>-1.888</v>
      </c>
      <c r="AF183" s="0" t="n">
        <v>-3.746</v>
      </c>
      <c r="AG183" s="0" t="n">
        <v>1.301</v>
      </c>
      <c r="AH183" s="0" t="n">
        <v>6.905</v>
      </c>
      <c r="AI183" s="0" t="n">
        <v>6.579</v>
      </c>
      <c r="AJ183" s="0" t="n">
        <v>-5.62</v>
      </c>
      <c r="AK183" s="0" t="n">
        <v>-2.468</v>
      </c>
      <c r="AL183" s="0" t="n">
        <v>7.52</v>
      </c>
      <c r="AM183" s="0" t="n">
        <v>-2.853</v>
      </c>
      <c r="AN183" s="0" t="n">
        <v>3.805</v>
      </c>
      <c r="AO183" s="0" t="n">
        <v>1.667</v>
      </c>
      <c r="AP183" s="0" t="n">
        <v>9.379</v>
      </c>
      <c r="AQ183" s="0" t="n">
        <v>4.746</v>
      </c>
      <c r="AR183" s="0" t="n">
        <v>3.28</v>
      </c>
      <c r="AS183" s="0" t="n">
        <v>1.387</v>
      </c>
      <c r="AT183" s="0" t="n">
        <v>13.822</v>
      </c>
      <c r="AU183" s="0" t="n">
        <v>-4.275</v>
      </c>
      <c r="AV183" s="0" t="n">
        <v>1.804</v>
      </c>
      <c r="AW183" s="0" t="n">
        <v>0.677</v>
      </c>
      <c r="AX183" s="0" t="n">
        <v>3.853</v>
      </c>
      <c r="AY183" s="0" t="n">
        <v>3.514</v>
      </c>
      <c r="AZ183" s="0" t="n">
        <v>2.486</v>
      </c>
      <c r="BA183" s="0" t="n">
        <v>2.223</v>
      </c>
      <c r="BB183" s="0" t="n">
        <v>2.056</v>
      </c>
      <c r="BC183" s="0" t="n">
        <v>2.037</v>
      </c>
      <c r="BD183" s="0" t="n">
        <v>1.935</v>
      </c>
      <c r="BE183" s="0" t="n">
        <v>2021</v>
      </c>
    </row>
    <row r="184" customFormat="false" ht="15" hidden="false" customHeight="false" outlineLevel="0" collapsed="false">
      <c r="A184" s="0" t="s">
        <v>201</v>
      </c>
      <c r="B184" s="0" t="s">
        <v>429</v>
      </c>
      <c r="C184" s="0" t="s">
        <v>446</v>
      </c>
      <c r="D184" s="0" t="s">
        <v>447</v>
      </c>
      <c r="E184" s="0" t="s">
        <v>234</v>
      </c>
      <c r="F184" s="0" t="s">
        <v>448</v>
      </c>
      <c r="G184" s="0" t="n">
        <v>-3.392</v>
      </c>
      <c r="H184" s="0" t="n">
        <v>3.859</v>
      </c>
      <c r="I184" s="0" t="n">
        <v>8.205</v>
      </c>
      <c r="J184" s="0" t="n">
        <v>4.899</v>
      </c>
      <c r="K184" s="0" t="n">
        <v>-3</v>
      </c>
      <c r="L184" s="0" t="n">
        <v>-3</v>
      </c>
      <c r="M184" s="0" t="n">
        <v>0.946</v>
      </c>
      <c r="N184" s="0" t="n">
        <v>4</v>
      </c>
      <c r="O184" s="0" t="n">
        <v>8.294</v>
      </c>
      <c r="P184" s="0" t="n">
        <v>6.403</v>
      </c>
      <c r="Q184" s="0" t="n">
        <v>6.497</v>
      </c>
      <c r="R184" s="0" t="n">
        <v>1.778</v>
      </c>
      <c r="S184" s="0" t="n">
        <v>5.85</v>
      </c>
      <c r="T184" s="0" t="n">
        <v>6.686</v>
      </c>
      <c r="U184" s="0" t="n">
        <v>7.694</v>
      </c>
      <c r="V184" s="0" t="n">
        <v>9.174</v>
      </c>
      <c r="W184" s="0" t="n">
        <v>6.595</v>
      </c>
      <c r="X184" s="0" t="n">
        <v>4.62</v>
      </c>
      <c r="Y184" s="0" t="n">
        <v>6.074</v>
      </c>
      <c r="Z184" s="0" t="n">
        <v>7.953</v>
      </c>
      <c r="AA184" s="0" t="n">
        <v>3.941</v>
      </c>
      <c r="AB184" s="0" t="n">
        <v>8.765</v>
      </c>
      <c r="AC184" s="0" t="n">
        <v>7.057</v>
      </c>
      <c r="AD184" s="0" t="n">
        <v>6.159</v>
      </c>
      <c r="AE184" s="0" t="n">
        <v>5.803</v>
      </c>
      <c r="AF184" s="0" t="n">
        <v>10.007</v>
      </c>
      <c r="AG184" s="0" t="n">
        <v>7.049</v>
      </c>
      <c r="AH184" s="0" t="n">
        <v>8.064</v>
      </c>
      <c r="AI184" s="0" t="n">
        <v>10.428</v>
      </c>
      <c r="AJ184" s="0" t="n">
        <v>8.069</v>
      </c>
      <c r="AK184" s="0" t="n">
        <v>7.484</v>
      </c>
      <c r="AL184" s="0" t="n">
        <v>7.677</v>
      </c>
      <c r="AM184" s="0" t="n">
        <v>2.333</v>
      </c>
      <c r="AN184" s="0" t="n">
        <v>3.938</v>
      </c>
      <c r="AO184" s="0" t="n">
        <v>5.745</v>
      </c>
      <c r="AP184" s="0" t="n">
        <v>8.005</v>
      </c>
      <c r="AQ184" s="0" t="n">
        <v>0.167</v>
      </c>
      <c r="AR184" s="0" t="n">
        <v>6.795</v>
      </c>
      <c r="AS184" s="0" t="n">
        <v>5.568</v>
      </c>
      <c r="AT184" s="0" t="n">
        <v>7.624</v>
      </c>
      <c r="AU184" s="0" t="n">
        <v>-1.142</v>
      </c>
      <c r="AV184" s="0" t="n">
        <v>5.486</v>
      </c>
      <c r="AW184" s="0" t="n">
        <v>6.3</v>
      </c>
      <c r="AX184" s="0" t="n">
        <v>4.766</v>
      </c>
      <c r="AY184" s="0" t="n">
        <v>5.631</v>
      </c>
      <c r="AZ184" s="0" t="n">
        <v>6.542</v>
      </c>
      <c r="BA184" s="0" t="n">
        <v>6.693</v>
      </c>
      <c r="BB184" s="0" t="n">
        <v>7.049</v>
      </c>
      <c r="BC184" s="0" t="n">
        <v>6.934</v>
      </c>
      <c r="BD184" s="0" t="n">
        <v>6.991</v>
      </c>
      <c r="BE184" s="0" t="n">
        <v>2022</v>
      </c>
    </row>
    <row r="185" customFormat="false" ht="15" hidden="false" customHeight="false" outlineLevel="0" collapsed="false">
      <c r="A185" s="0" t="s">
        <v>202</v>
      </c>
      <c r="B185" s="0" t="s">
        <v>430</v>
      </c>
      <c r="C185" s="0" t="s">
        <v>446</v>
      </c>
      <c r="D185" s="0" t="s">
        <v>447</v>
      </c>
      <c r="E185" s="0" t="s">
        <v>234</v>
      </c>
      <c r="F185" s="0" t="s">
        <v>448</v>
      </c>
      <c r="G185" s="0" t="s">
        <v>445</v>
      </c>
      <c r="H185" s="0" t="s">
        <v>445</v>
      </c>
      <c r="I185" s="0" t="s">
        <v>445</v>
      </c>
      <c r="J185" s="0" t="s">
        <v>445</v>
      </c>
      <c r="K185" s="0" t="s">
        <v>445</v>
      </c>
      <c r="L185" s="0" t="s">
        <v>445</v>
      </c>
      <c r="M185" s="0" t="s">
        <v>445</v>
      </c>
      <c r="N185" s="0" t="s">
        <v>445</v>
      </c>
      <c r="O185" s="0" t="s">
        <v>445</v>
      </c>
      <c r="P185" s="0" t="s">
        <v>445</v>
      </c>
      <c r="Q185" s="0" t="s">
        <v>445</v>
      </c>
      <c r="R185" s="0" t="s">
        <v>445</v>
      </c>
      <c r="S185" s="0" t="s">
        <v>445</v>
      </c>
      <c r="T185" s="0" t="n">
        <v>-14.2</v>
      </c>
      <c r="U185" s="0" t="n">
        <v>-22.9</v>
      </c>
      <c r="V185" s="0" t="n">
        <v>-12.2</v>
      </c>
      <c r="W185" s="0" t="n">
        <v>-10</v>
      </c>
      <c r="X185" s="0" t="n">
        <v>-3</v>
      </c>
      <c r="Y185" s="0" t="n">
        <v>-1.9</v>
      </c>
      <c r="Z185" s="0" t="n">
        <v>-0.2</v>
      </c>
      <c r="AA185" s="0" t="n">
        <v>5.9</v>
      </c>
      <c r="AB185" s="0" t="n">
        <v>8.8</v>
      </c>
      <c r="AC185" s="0" t="n">
        <v>5.3</v>
      </c>
      <c r="AD185" s="0" t="n">
        <v>9.5</v>
      </c>
      <c r="AE185" s="0" t="n">
        <v>11.8</v>
      </c>
      <c r="AF185" s="0" t="n">
        <v>3.1</v>
      </c>
      <c r="AG185" s="0" t="n">
        <v>7.6</v>
      </c>
      <c r="AH185" s="0" t="n">
        <v>8.2</v>
      </c>
      <c r="AI185" s="0" t="n">
        <v>2.2</v>
      </c>
      <c r="AJ185" s="0" t="n">
        <v>-15.1</v>
      </c>
      <c r="AK185" s="0" t="n">
        <v>4.1</v>
      </c>
      <c r="AL185" s="0" t="n">
        <v>5.46</v>
      </c>
      <c r="AM185" s="0" t="n">
        <v>0.224</v>
      </c>
      <c r="AN185" s="0" t="n">
        <v>0.002</v>
      </c>
      <c r="AO185" s="0" t="n">
        <v>-6.575</v>
      </c>
      <c r="AP185" s="0" t="n">
        <v>-9.788</v>
      </c>
      <c r="AQ185" s="0" t="n">
        <v>2.417</v>
      </c>
      <c r="AR185" s="0" t="n">
        <v>2.36</v>
      </c>
      <c r="AS185" s="0" t="n">
        <v>3.488</v>
      </c>
      <c r="AT185" s="0" t="n">
        <v>3.199</v>
      </c>
      <c r="AU185" s="0" t="n">
        <v>-3.753</v>
      </c>
      <c r="AV185" s="0" t="n">
        <v>3.446</v>
      </c>
      <c r="AW185" s="0" t="n">
        <v>-29.079</v>
      </c>
      <c r="AX185" s="0" t="n">
        <v>5.003</v>
      </c>
      <c r="AY185" s="0" t="n">
        <v>3.202</v>
      </c>
      <c r="AZ185" s="0" t="n">
        <v>6.465</v>
      </c>
      <c r="BA185" s="0" t="n">
        <v>4.994</v>
      </c>
      <c r="BB185" s="0" t="n">
        <v>4.502</v>
      </c>
      <c r="BC185" s="0" t="n">
        <v>4.3</v>
      </c>
      <c r="BD185" s="0" t="n">
        <v>4.2</v>
      </c>
      <c r="BE185" s="0" t="n">
        <v>2022</v>
      </c>
    </row>
    <row r="186" customFormat="false" ht="15" hidden="false" customHeight="false" outlineLevel="0" collapsed="false">
      <c r="A186" s="0" t="s">
        <v>203</v>
      </c>
      <c r="B186" s="0" t="s">
        <v>431</v>
      </c>
      <c r="C186" s="0" t="s">
        <v>446</v>
      </c>
      <c r="D186" s="0" t="s">
        <v>447</v>
      </c>
      <c r="E186" s="0" t="s">
        <v>234</v>
      </c>
      <c r="F186" s="0" t="s">
        <v>448</v>
      </c>
      <c r="G186" s="0" t="n">
        <v>-1.78</v>
      </c>
      <c r="H186" s="0" t="n">
        <v>8.024</v>
      </c>
      <c r="I186" s="0" t="n">
        <v>-7.188</v>
      </c>
      <c r="J186" s="0" t="n">
        <v>-5.25</v>
      </c>
      <c r="K186" s="0" t="n">
        <v>4.451</v>
      </c>
      <c r="L186" s="0" t="n">
        <v>-2.522</v>
      </c>
      <c r="M186" s="0" t="n">
        <v>-19.269</v>
      </c>
      <c r="N186" s="0" t="n">
        <v>5.304</v>
      </c>
      <c r="O186" s="0" t="n">
        <v>-2.623</v>
      </c>
      <c r="P186" s="0" t="n">
        <v>15.733</v>
      </c>
      <c r="Q186" s="0" t="n">
        <v>23.562</v>
      </c>
      <c r="R186" s="0" t="n">
        <v>2.176</v>
      </c>
      <c r="S186" s="0" t="n">
        <v>3.144</v>
      </c>
      <c r="T186" s="0" t="n">
        <v>0.262</v>
      </c>
      <c r="U186" s="0" t="n">
        <v>7.449</v>
      </c>
      <c r="V186" s="0" t="n">
        <v>6.629</v>
      </c>
      <c r="W186" s="0" t="n">
        <v>5.399</v>
      </c>
      <c r="X186" s="0" t="n">
        <v>8.567</v>
      </c>
      <c r="Y186" s="0" t="n">
        <v>0.878</v>
      </c>
      <c r="Z186" s="0" t="n">
        <v>3.83</v>
      </c>
      <c r="AA186" s="0" t="n">
        <v>12.322</v>
      </c>
      <c r="AB186" s="0" t="n">
        <v>1.399</v>
      </c>
      <c r="AC186" s="0" t="n">
        <v>2.433</v>
      </c>
      <c r="AD186" s="0" t="n">
        <v>8.801</v>
      </c>
      <c r="AE186" s="0" t="n">
        <v>9.566</v>
      </c>
      <c r="AF186" s="0" t="n">
        <v>4.855</v>
      </c>
      <c r="AG186" s="0" t="n">
        <v>9.837</v>
      </c>
      <c r="AH186" s="0" t="n">
        <v>3.184</v>
      </c>
      <c r="AI186" s="0" t="n">
        <v>3.192</v>
      </c>
      <c r="AJ186" s="0" t="n">
        <v>-5.243</v>
      </c>
      <c r="AK186" s="0" t="n">
        <v>5.284</v>
      </c>
      <c r="AL186" s="0" t="n">
        <v>6.216</v>
      </c>
      <c r="AM186" s="0" t="n">
        <v>1.824</v>
      </c>
      <c r="AN186" s="0" t="n">
        <v>5.056</v>
      </c>
      <c r="AO186" s="0" t="n">
        <v>4.166</v>
      </c>
      <c r="AP186" s="0" t="n">
        <v>6.787</v>
      </c>
      <c r="AQ186" s="0" t="n">
        <v>5.561</v>
      </c>
      <c r="AR186" s="0" t="n">
        <v>0.735</v>
      </c>
      <c r="AS186" s="0" t="n">
        <v>1.314</v>
      </c>
      <c r="AT186" s="0" t="n">
        <v>1.108</v>
      </c>
      <c r="AU186" s="0" t="n">
        <v>-4.957</v>
      </c>
      <c r="AV186" s="0" t="n">
        <v>4.355</v>
      </c>
      <c r="AW186" s="0" t="n">
        <v>7.85</v>
      </c>
      <c r="AX186" s="0" t="n">
        <v>3.404</v>
      </c>
      <c r="AY186" s="0" t="n">
        <v>3.515</v>
      </c>
      <c r="AZ186" s="0" t="n">
        <v>4.171</v>
      </c>
      <c r="BA186" s="0" t="n">
        <v>4.267</v>
      </c>
      <c r="BB186" s="0" t="n">
        <v>4.363</v>
      </c>
      <c r="BC186" s="0" t="n">
        <v>4.461</v>
      </c>
      <c r="BD186" s="0" t="n">
        <v>4.543</v>
      </c>
      <c r="BE186" s="0" t="n">
        <v>2022</v>
      </c>
    </row>
    <row r="187" customFormat="false" ht="15" hidden="false" customHeight="false" outlineLevel="0" collapsed="false">
      <c r="A187" s="0" t="s">
        <v>204</v>
      </c>
      <c r="B187" s="0" t="s">
        <v>432</v>
      </c>
      <c r="C187" s="0" t="s">
        <v>446</v>
      </c>
      <c r="D187" s="0" t="s">
        <v>447</v>
      </c>
      <c r="E187" s="0" t="s">
        <v>234</v>
      </c>
      <c r="F187" s="0" t="s">
        <v>448</v>
      </c>
      <c r="G187" s="0" t="n">
        <v>-2.051</v>
      </c>
      <c r="H187" s="0" t="n">
        <v>-0.687</v>
      </c>
      <c r="I187" s="0" t="n">
        <v>1.965</v>
      </c>
      <c r="J187" s="0" t="n">
        <v>4.166</v>
      </c>
      <c r="K187" s="0" t="n">
        <v>2.22</v>
      </c>
      <c r="L187" s="0" t="n">
        <v>4.088</v>
      </c>
      <c r="M187" s="0" t="n">
        <v>3.108</v>
      </c>
      <c r="N187" s="0" t="n">
        <v>5.42</v>
      </c>
      <c r="O187" s="0" t="n">
        <v>5.377</v>
      </c>
      <c r="P187" s="0" t="n">
        <v>2.402</v>
      </c>
      <c r="Q187" s="0" t="n">
        <v>0.56</v>
      </c>
      <c r="R187" s="0" t="n">
        <v>-1.405</v>
      </c>
      <c r="S187" s="0" t="n">
        <v>0.245</v>
      </c>
      <c r="T187" s="0" t="n">
        <v>2.259</v>
      </c>
      <c r="U187" s="0" t="n">
        <v>3.41</v>
      </c>
      <c r="V187" s="0" t="n">
        <v>2.386</v>
      </c>
      <c r="W187" s="0" t="n">
        <v>2.582</v>
      </c>
      <c r="X187" s="0" t="n">
        <v>4.925</v>
      </c>
      <c r="Y187" s="0" t="n">
        <v>3.414</v>
      </c>
      <c r="Z187" s="0" t="n">
        <v>3.066</v>
      </c>
      <c r="AA187" s="0" t="n">
        <v>4.319</v>
      </c>
      <c r="AB187" s="0" t="n">
        <v>2.579</v>
      </c>
      <c r="AC187" s="0" t="n">
        <v>1.792</v>
      </c>
      <c r="AD187" s="0" t="n">
        <v>3.147</v>
      </c>
      <c r="AE187" s="0" t="n">
        <v>2.426</v>
      </c>
      <c r="AF187" s="0" t="n">
        <v>2.739</v>
      </c>
      <c r="AG187" s="0" t="n">
        <v>2.386</v>
      </c>
      <c r="AH187" s="0" t="n">
        <v>2.62</v>
      </c>
      <c r="AI187" s="0" t="n">
        <v>-0.226</v>
      </c>
      <c r="AJ187" s="0" t="n">
        <v>-4.615</v>
      </c>
      <c r="AK187" s="0" t="n">
        <v>2.239</v>
      </c>
      <c r="AL187" s="0" t="n">
        <v>1.145</v>
      </c>
      <c r="AM187" s="0" t="n">
        <v>1.513</v>
      </c>
      <c r="AN187" s="0" t="n">
        <v>1.792</v>
      </c>
      <c r="AO187" s="0" t="n">
        <v>3.196</v>
      </c>
      <c r="AP187" s="0" t="n">
        <v>2.22</v>
      </c>
      <c r="AQ187" s="0" t="n">
        <v>1.921</v>
      </c>
      <c r="AR187" s="0" t="n">
        <v>2.655</v>
      </c>
      <c r="AS187" s="0" t="n">
        <v>1.404</v>
      </c>
      <c r="AT187" s="0" t="n">
        <v>1.642</v>
      </c>
      <c r="AU187" s="0" t="n">
        <v>-10.36</v>
      </c>
      <c r="AV187" s="0" t="n">
        <v>8.675</v>
      </c>
      <c r="AW187" s="0" t="n">
        <v>4.345</v>
      </c>
      <c r="AX187" s="0" t="n">
        <v>0.145</v>
      </c>
      <c r="AY187" s="0" t="n">
        <v>0.46</v>
      </c>
      <c r="AZ187" s="0" t="n">
        <v>1.54</v>
      </c>
      <c r="BA187" s="0" t="n">
        <v>1.726</v>
      </c>
      <c r="BB187" s="0" t="n">
        <v>1.74</v>
      </c>
      <c r="BC187" s="0" t="n">
        <v>1.597</v>
      </c>
      <c r="BD187" s="0" t="n">
        <v>1.419</v>
      </c>
      <c r="BE187" s="0" t="n">
        <v>2022</v>
      </c>
    </row>
    <row r="188" customFormat="false" ht="15" hidden="false" customHeight="false" outlineLevel="0" collapsed="false">
      <c r="A188" s="0" t="s">
        <v>205</v>
      </c>
      <c r="B188" s="0" t="s">
        <v>433</v>
      </c>
      <c r="C188" s="0" t="s">
        <v>446</v>
      </c>
      <c r="D188" s="0" t="s">
        <v>447</v>
      </c>
      <c r="E188" s="0" t="s">
        <v>234</v>
      </c>
      <c r="F188" s="0" t="s">
        <v>448</v>
      </c>
      <c r="G188" s="0" t="n">
        <v>-0.257</v>
      </c>
      <c r="H188" s="0" t="n">
        <v>2.537</v>
      </c>
      <c r="I188" s="0" t="n">
        <v>-1.803</v>
      </c>
      <c r="J188" s="0" t="n">
        <v>4.584</v>
      </c>
      <c r="K188" s="0" t="n">
        <v>7.236</v>
      </c>
      <c r="L188" s="0" t="n">
        <v>4.169</v>
      </c>
      <c r="M188" s="0" t="n">
        <v>3.463</v>
      </c>
      <c r="N188" s="0" t="n">
        <v>3.455</v>
      </c>
      <c r="O188" s="0" t="n">
        <v>4.177</v>
      </c>
      <c r="P188" s="0" t="n">
        <v>3.672</v>
      </c>
      <c r="Q188" s="0" t="n">
        <v>1.886</v>
      </c>
      <c r="R188" s="0" t="n">
        <v>-0.109</v>
      </c>
      <c r="S188" s="0" t="n">
        <v>3.522</v>
      </c>
      <c r="T188" s="0" t="n">
        <v>2.752</v>
      </c>
      <c r="U188" s="0" t="n">
        <v>4.029</v>
      </c>
      <c r="V188" s="0" t="n">
        <v>2.685</v>
      </c>
      <c r="W188" s="0" t="n">
        <v>3.773</v>
      </c>
      <c r="X188" s="0" t="n">
        <v>4.447</v>
      </c>
      <c r="Y188" s="0" t="n">
        <v>4.483</v>
      </c>
      <c r="Z188" s="0" t="n">
        <v>4.788</v>
      </c>
      <c r="AA188" s="0" t="n">
        <v>4.078</v>
      </c>
      <c r="AB188" s="0" t="n">
        <v>0.956</v>
      </c>
      <c r="AC188" s="0" t="n">
        <v>1.7</v>
      </c>
      <c r="AD188" s="0" t="n">
        <v>2.796</v>
      </c>
      <c r="AE188" s="0" t="n">
        <v>3.848</v>
      </c>
      <c r="AF188" s="0" t="n">
        <v>3.483</v>
      </c>
      <c r="AG188" s="0" t="n">
        <v>2.785</v>
      </c>
      <c r="AH188" s="0" t="n">
        <v>2.004</v>
      </c>
      <c r="AI188" s="0" t="n">
        <v>0.114</v>
      </c>
      <c r="AJ188" s="0" t="n">
        <v>-2.576</v>
      </c>
      <c r="AK188" s="0" t="n">
        <v>2.695</v>
      </c>
      <c r="AL188" s="0" t="n">
        <v>1.564</v>
      </c>
      <c r="AM188" s="0" t="n">
        <v>2.289</v>
      </c>
      <c r="AN188" s="0" t="n">
        <v>2.118</v>
      </c>
      <c r="AO188" s="0" t="n">
        <v>2.524</v>
      </c>
      <c r="AP188" s="0" t="n">
        <v>2.946</v>
      </c>
      <c r="AQ188" s="0" t="n">
        <v>1.82</v>
      </c>
      <c r="AR188" s="0" t="n">
        <v>2.458</v>
      </c>
      <c r="AS188" s="0" t="n">
        <v>2.967</v>
      </c>
      <c r="AT188" s="0" t="n">
        <v>2.467</v>
      </c>
      <c r="AU188" s="0" t="n">
        <v>-2.214</v>
      </c>
      <c r="AV188" s="0" t="n">
        <v>5.8</v>
      </c>
      <c r="AW188" s="0" t="n">
        <v>1.936</v>
      </c>
      <c r="AX188" s="0" t="n">
        <v>2.531</v>
      </c>
      <c r="AY188" s="0" t="n">
        <v>2.725</v>
      </c>
      <c r="AZ188" s="0" t="n">
        <v>1.881</v>
      </c>
      <c r="BA188" s="0" t="n">
        <v>2.028</v>
      </c>
      <c r="BB188" s="0" t="n">
        <v>2.12</v>
      </c>
      <c r="BC188" s="0" t="n">
        <v>2.122</v>
      </c>
      <c r="BD188" s="0" t="n">
        <v>2.122</v>
      </c>
      <c r="BE188" s="0" t="n">
        <v>2023</v>
      </c>
    </row>
    <row r="189" customFormat="false" ht="15" hidden="false" customHeight="false" outlineLevel="0" collapsed="false">
      <c r="A189" s="0" t="s">
        <v>206</v>
      </c>
      <c r="B189" s="0" t="s">
        <v>434</v>
      </c>
      <c r="C189" s="0" t="s">
        <v>446</v>
      </c>
      <c r="D189" s="0" t="s">
        <v>447</v>
      </c>
      <c r="E189" s="0" t="s">
        <v>234</v>
      </c>
      <c r="F189" s="0" t="s">
        <v>448</v>
      </c>
      <c r="G189" s="0" t="n">
        <v>5.999</v>
      </c>
      <c r="H189" s="0" t="n">
        <v>1.899</v>
      </c>
      <c r="I189" s="0" t="n">
        <v>-9.391</v>
      </c>
      <c r="J189" s="0" t="n">
        <v>-5.853</v>
      </c>
      <c r="K189" s="0" t="n">
        <v>-1.458</v>
      </c>
      <c r="L189" s="0" t="n">
        <v>0.298</v>
      </c>
      <c r="M189" s="0" t="n">
        <v>7.5</v>
      </c>
      <c r="N189" s="0" t="n">
        <v>5.91</v>
      </c>
      <c r="O189" s="0" t="n">
        <v>0.496</v>
      </c>
      <c r="P189" s="0" t="n">
        <v>1.104</v>
      </c>
      <c r="Q189" s="0" t="n">
        <v>0.297</v>
      </c>
      <c r="R189" s="0" t="n">
        <v>3.539</v>
      </c>
      <c r="S189" s="0" t="n">
        <v>7.932</v>
      </c>
      <c r="T189" s="0" t="n">
        <v>2.658</v>
      </c>
      <c r="U189" s="0" t="n">
        <v>7.281</v>
      </c>
      <c r="V189" s="0" t="n">
        <v>-1.448</v>
      </c>
      <c r="W189" s="0" t="n">
        <v>5.578</v>
      </c>
      <c r="X189" s="0" t="n">
        <v>5.496</v>
      </c>
      <c r="Y189" s="0" t="n">
        <v>4.519</v>
      </c>
      <c r="Z189" s="0" t="n">
        <v>-1.939</v>
      </c>
      <c r="AA189" s="0" t="n">
        <v>-1.93</v>
      </c>
      <c r="AB189" s="0" t="n">
        <v>-3.844</v>
      </c>
      <c r="AC189" s="0" t="n">
        <v>-7.732</v>
      </c>
      <c r="AD189" s="0" t="n">
        <v>0.805</v>
      </c>
      <c r="AE189" s="0" t="n">
        <v>5.004</v>
      </c>
      <c r="AF189" s="0" t="n">
        <v>7.46</v>
      </c>
      <c r="AG189" s="0" t="n">
        <v>4.099</v>
      </c>
      <c r="AH189" s="0" t="n">
        <v>6.542</v>
      </c>
      <c r="AI189" s="0" t="n">
        <v>7.176</v>
      </c>
      <c r="AJ189" s="0" t="n">
        <v>4.243</v>
      </c>
      <c r="AK189" s="0" t="n">
        <v>7.803</v>
      </c>
      <c r="AL189" s="0" t="n">
        <v>5.162</v>
      </c>
      <c r="AM189" s="0" t="n">
        <v>3.538</v>
      </c>
      <c r="AN189" s="0" t="n">
        <v>4.638</v>
      </c>
      <c r="AO189" s="0" t="n">
        <v>3.239</v>
      </c>
      <c r="AP189" s="0" t="n">
        <v>0.371</v>
      </c>
      <c r="AQ189" s="0" t="n">
        <v>1.69</v>
      </c>
      <c r="AR189" s="0" t="n">
        <v>1.74</v>
      </c>
      <c r="AS189" s="0" t="n">
        <v>0.164</v>
      </c>
      <c r="AT189" s="0" t="n">
        <v>0.929</v>
      </c>
      <c r="AU189" s="0" t="n">
        <v>-7.38</v>
      </c>
      <c r="AV189" s="0" t="n">
        <v>5.562</v>
      </c>
      <c r="AW189" s="0" t="n">
        <v>4.707</v>
      </c>
      <c r="AX189" s="0" t="n">
        <v>0.367</v>
      </c>
      <c r="AY189" s="0" t="n">
        <v>3.7</v>
      </c>
      <c r="AZ189" s="0" t="n">
        <v>2.899</v>
      </c>
      <c r="BA189" s="0" t="n">
        <v>2.602</v>
      </c>
      <c r="BB189" s="0" t="n">
        <v>2.4</v>
      </c>
      <c r="BC189" s="0" t="n">
        <v>2.3</v>
      </c>
      <c r="BD189" s="0" t="n">
        <v>2.2</v>
      </c>
      <c r="BE189" s="0" t="n">
        <v>2023</v>
      </c>
    </row>
    <row r="190" customFormat="false" ht="15" hidden="false" customHeight="false" outlineLevel="0" collapsed="false">
      <c r="A190" s="0" t="s">
        <v>207</v>
      </c>
      <c r="B190" s="0" t="s">
        <v>435</v>
      </c>
      <c r="C190" s="0" t="s">
        <v>446</v>
      </c>
      <c r="D190" s="0" t="s">
        <v>447</v>
      </c>
      <c r="E190" s="0" t="s">
        <v>234</v>
      </c>
      <c r="F190" s="0" t="s">
        <v>448</v>
      </c>
      <c r="G190" s="0" t="s">
        <v>445</v>
      </c>
      <c r="H190" s="0" t="s">
        <v>445</v>
      </c>
      <c r="I190" s="0" t="s">
        <v>445</v>
      </c>
      <c r="J190" s="0" t="s">
        <v>445</v>
      </c>
      <c r="K190" s="0" t="s">
        <v>445</v>
      </c>
      <c r="L190" s="0" t="s">
        <v>445</v>
      </c>
      <c r="M190" s="0" t="s">
        <v>445</v>
      </c>
      <c r="N190" s="0" t="s">
        <v>445</v>
      </c>
      <c r="O190" s="0" t="s">
        <v>445</v>
      </c>
      <c r="P190" s="0" t="s">
        <v>445</v>
      </c>
      <c r="Q190" s="0" t="s">
        <v>445</v>
      </c>
      <c r="R190" s="0" t="s">
        <v>445</v>
      </c>
      <c r="S190" s="0" t="s">
        <v>445</v>
      </c>
      <c r="T190" s="0" t="n">
        <v>-2.3</v>
      </c>
      <c r="U190" s="0" t="n">
        <v>-5.2</v>
      </c>
      <c r="V190" s="0" t="n">
        <v>-0.9</v>
      </c>
      <c r="W190" s="0" t="n">
        <v>1.7</v>
      </c>
      <c r="X190" s="0" t="n">
        <v>5.2</v>
      </c>
      <c r="Y190" s="0" t="n">
        <v>4.3</v>
      </c>
      <c r="Z190" s="0" t="n">
        <v>4.3</v>
      </c>
      <c r="AA190" s="0" t="n">
        <v>3.8</v>
      </c>
      <c r="AB190" s="0" t="n">
        <v>4.2</v>
      </c>
      <c r="AC190" s="0" t="n">
        <v>4</v>
      </c>
      <c r="AD190" s="0" t="n">
        <v>4.2</v>
      </c>
      <c r="AE190" s="0" t="n">
        <v>7.4</v>
      </c>
      <c r="AF190" s="0" t="n">
        <v>7</v>
      </c>
      <c r="AG190" s="0" t="n">
        <v>7.5</v>
      </c>
      <c r="AH190" s="0" t="n">
        <v>9.5</v>
      </c>
      <c r="AI190" s="0" t="n">
        <v>9</v>
      </c>
      <c r="AJ190" s="0" t="n">
        <v>8.1</v>
      </c>
      <c r="AK190" s="0" t="n">
        <v>7.094</v>
      </c>
      <c r="AL190" s="0" t="n">
        <v>7.525</v>
      </c>
      <c r="AM190" s="0" t="n">
        <v>7.102</v>
      </c>
      <c r="AN190" s="0" t="n">
        <v>7.297</v>
      </c>
      <c r="AO190" s="0" t="n">
        <v>6.874</v>
      </c>
      <c r="AP190" s="0" t="n">
        <v>7.219</v>
      </c>
      <c r="AQ190" s="0" t="n">
        <v>5.932</v>
      </c>
      <c r="AR190" s="0" t="n">
        <v>4.395</v>
      </c>
      <c r="AS190" s="0" t="n">
        <v>5.88</v>
      </c>
      <c r="AT190" s="0" t="n">
        <v>5.982</v>
      </c>
      <c r="AU190" s="0" t="n">
        <v>1.996</v>
      </c>
      <c r="AV190" s="0" t="n">
        <v>7.403</v>
      </c>
      <c r="AW190" s="0" t="n">
        <v>5.673</v>
      </c>
      <c r="AX190" s="0" t="n">
        <v>5.989</v>
      </c>
      <c r="AY190" s="0" t="n">
        <v>5.198</v>
      </c>
      <c r="AZ190" s="0" t="n">
        <v>5.398</v>
      </c>
      <c r="BA190" s="0" t="n">
        <v>5.492</v>
      </c>
      <c r="BB190" s="0" t="n">
        <v>5.505</v>
      </c>
      <c r="BC190" s="0" t="n">
        <v>5.499</v>
      </c>
      <c r="BD190" s="0" t="n">
        <v>5.501</v>
      </c>
      <c r="BE190" s="0" t="n">
        <v>2023</v>
      </c>
    </row>
    <row r="191" customFormat="false" ht="15" hidden="false" customHeight="false" outlineLevel="0" collapsed="false">
      <c r="A191" s="0" t="s">
        <v>208</v>
      </c>
      <c r="B191" s="0" t="s">
        <v>436</v>
      </c>
      <c r="C191" s="0" t="s">
        <v>446</v>
      </c>
      <c r="D191" s="0" t="s">
        <v>447</v>
      </c>
      <c r="E191" s="0" t="s">
        <v>234</v>
      </c>
      <c r="F191" s="0" t="s">
        <v>448</v>
      </c>
      <c r="G191" s="0" t="n">
        <v>5.451</v>
      </c>
      <c r="H191" s="0" t="n">
        <v>4.375</v>
      </c>
      <c r="I191" s="0" t="n">
        <v>1.98</v>
      </c>
      <c r="J191" s="0" t="n">
        <v>3.01</v>
      </c>
      <c r="K191" s="0" t="n">
        <v>9.577</v>
      </c>
      <c r="L191" s="0" t="n">
        <v>1.001</v>
      </c>
      <c r="M191" s="0" t="n">
        <v>-0.149</v>
      </c>
      <c r="N191" s="0" t="n">
        <v>-2.894</v>
      </c>
      <c r="O191" s="0" t="n">
        <v>-1.695</v>
      </c>
      <c r="P191" s="0" t="n">
        <v>1.533</v>
      </c>
      <c r="Q191" s="0" t="n">
        <v>11.697</v>
      </c>
      <c r="R191" s="0" t="n">
        <v>3.147</v>
      </c>
      <c r="S191" s="0" t="n">
        <v>2.584</v>
      </c>
      <c r="T191" s="0" t="n">
        <v>0.736</v>
      </c>
      <c r="U191" s="0" t="n">
        <v>9.079</v>
      </c>
      <c r="V191" s="0" t="n">
        <v>1.005</v>
      </c>
      <c r="W191" s="0" t="n">
        <v>2.328</v>
      </c>
      <c r="X191" s="0" t="n">
        <v>4.907</v>
      </c>
      <c r="Y191" s="0" t="n">
        <v>1.176</v>
      </c>
      <c r="Z191" s="0" t="n">
        <v>0.337</v>
      </c>
      <c r="AA191" s="0" t="n">
        <v>5.925</v>
      </c>
      <c r="AB191" s="0" t="n">
        <v>-3.398</v>
      </c>
      <c r="AC191" s="0" t="n">
        <v>-5.198</v>
      </c>
      <c r="AD191" s="0" t="n">
        <v>4.288</v>
      </c>
      <c r="AE191" s="0" t="n">
        <v>3.987</v>
      </c>
      <c r="AF191" s="0" t="n">
        <v>5.305</v>
      </c>
      <c r="AG191" s="0" t="n">
        <v>8.461</v>
      </c>
      <c r="AH191" s="0" t="n">
        <v>2.876</v>
      </c>
      <c r="AI191" s="0" t="n">
        <v>5.601</v>
      </c>
      <c r="AJ191" s="0" t="n">
        <v>3.037</v>
      </c>
      <c r="AK191" s="0" t="n">
        <v>1.259</v>
      </c>
      <c r="AL191" s="0" t="n">
        <v>3.14</v>
      </c>
      <c r="AM191" s="0" t="n">
        <v>1.01</v>
      </c>
      <c r="AN191" s="0" t="n">
        <v>0.463</v>
      </c>
      <c r="AO191" s="0" t="n">
        <v>3.137</v>
      </c>
      <c r="AP191" s="0" t="n">
        <v>0.367</v>
      </c>
      <c r="AQ191" s="0" t="n">
        <v>4.689</v>
      </c>
      <c r="AR191" s="0" t="n">
        <v>6.317</v>
      </c>
      <c r="AS191" s="0" t="n">
        <v>2.9</v>
      </c>
      <c r="AT191" s="0" t="n">
        <v>3.241</v>
      </c>
      <c r="AU191" s="0" t="n">
        <v>-4.992</v>
      </c>
      <c r="AV191" s="0" t="n">
        <v>-1.552</v>
      </c>
      <c r="AW191" s="0" t="n">
        <v>1.915</v>
      </c>
      <c r="AX191" s="0" t="n">
        <v>2.214</v>
      </c>
      <c r="AY191" s="0" t="n">
        <v>2.968</v>
      </c>
      <c r="AZ191" s="0" t="n">
        <v>3.516</v>
      </c>
      <c r="BA191" s="0" t="n">
        <v>3.114</v>
      </c>
      <c r="BB191" s="0" t="n">
        <v>2.983</v>
      </c>
      <c r="BC191" s="0" t="n">
        <v>2.493</v>
      </c>
      <c r="BD191" s="0" t="n">
        <v>2.493</v>
      </c>
      <c r="BE191" s="0" t="n">
        <v>2020</v>
      </c>
    </row>
    <row r="192" customFormat="false" ht="15" hidden="false" customHeight="false" outlineLevel="0" collapsed="false">
      <c r="A192" s="0" t="s">
        <v>209</v>
      </c>
      <c r="B192" s="0" t="s">
        <v>437</v>
      </c>
      <c r="C192" s="0" t="s">
        <v>446</v>
      </c>
      <c r="D192" s="0" t="s">
        <v>447</v>
      </c>
      <c r="E192" s="0" t="s">
        <v>234</v>
      </c>
      <c r="F192" s="0" t="s">
        <v>448</v>
      </c>
      <c r="G192" s="0" t="n">
        <v>-4.947</v>
      </c>
      <c r="H192" s="0" t="n">
        <v>-1.288</v>
      </c>
      <c r="I192" s="0" t="n">
        <v>2.645</v>
      </c>
      <c r="J192" s="0" t="n">
        <v>-9.856</v>
      </c>
      <c r="K192" s="0" t="n">
        <v>5.223</v>
      </c>
      <c r="L192" s="0" t="n">
        <v>0.867</v>
      </c>
      <c r="M192" s="0" t="n">
        <v>6.08</v>
      </c>
      <c r="N192" s="0" t="n">
        <v>4.801</v>
      </c>
      <c r="O192" s="0" t="n">
        <v>6.51</v>
      </c>
      <c r="P192" s="0" t="n">
        <v>-13.92</v>
      </c>
      <c r="Q192" s="0" t="n">
        <v>6.468</v>
      </c>
      <c r="R192" s="0" t="n">
        <v>9.73</v>
      </c>
      <c r="S192" s="0" t="n">
        <v>6.06</v>
      </c>
      <c r="T192" s="0" t="n">
        <v>0.275</v>
      </c>
      <c r="U192" s="0" t="n">
        <v>-2.349</v>
      </c>
      <c r="V192" s="0" t="n">
        <v>3.952</v>
      </c>
      <c r="W192" s="0" t="n">
        <v>-0.198</v>
      </c>
      <c r="X192" s="0" t="n">
        <v>6.371</v>
      </c>
      <c r="Y192" s="0" t="n">
        <v>0.294</v>
      </c>
      <c r="Z192" s="0" t="n">
        <v>-5.97</v>
      </c>
      <c r="AA192" s="0" t="n">
        <v>3.687</v>
      </c>
      <c r="AB192" s="0" t="n">
        <v>3.394</v>
      </c>
      <c r="AC192" s="0" t="n">
        <v>-8.856</v>
      </c>
      <c r="AD192" s="0" t="n">
        <v>-7.755</v>
      </c>
      <c r="AE192" s="0" t="n">
        <v>18.287</v>
      </c>
      <c r="AF192" s="0" t="n">
        <v>10.318</v>
      </c>
      <c r="AG192" s="0" t="n">
        <v>9.872</v>
      </c>
      <c r="AH192" s="0" t="n">
        <v>8.754</v>
      </c>
      <c r="AI192" s="0" t="n">
        <v>5.278</v>
      </c>
      <c r="AJ192" s="0" t="n">
        <v>-3.202</v>
      </c>
      <c r="AK192" s="0" t="n">
        <v>-1.489</v>
      </c>
      <c r="AL192" s="0" t="n">
        <v>4.176</v>
      </c>
      <c r="AM192" s="0" t="n">
        <v>5.626</v>
      </c>
      <c r="AN192" s="0" t="n">
        <v>1.343</v>
      </c>
      <c r="AO192" s="0" t="n">
        <v>-3.894</v>
      </c>
      <c r="AP192" s="0" t="n">
        <v>-6.221</v>
      </c>
      <c r="AQ192" s="0" t="n">
        <v>-17.04</v>
      </c>
      <c r="AR192" s="0" t="n">
        <v>-15.671</v>
      </c>
      <c r="AS192" s="0" t="n">
        <v>-19.655</v>
      </c>
      <c r="AT192" s="0" t="n">
        <v>-27.67</v>
      </c>
      <c r="AU192" s="0" t="n">
        <v>-29.995</v>
      </c>
      <c r="AV192" s="0" t="n">
        <v>1</v>
      </c>
      <c r="AW192" s="0" t="n">
        <v>8</v>
      </c>
      <c r="AX192" s="0" t="n">
        <v>4</v>
      </c>
      <c r="AY192" s="0" t="n">
        <v>4</v>
      </c>
      <c r="AZ192" s="0" t="n">
        <v>3</v>
      </c>
      <c r="BA192" s="0" t="s">
        <v>445</v>
      </c>
      <c r="BB192" s="0" t="s">
        <v>445</v>
      </c>
      <c r="BC192" s="0" t="s">
        <v>445</v>
      </c>
      <c r="BD192" s="0" t="s">
        <v>445</v>
      </c>
      <c r="BE192" s="0" t="n">
        <v>2018</v>
      </c>
    </row>
    <row r="193" customFormat="false" ht="15" hidden="false" customHeight="false" outlineLevel="0" collapsed="false">
      <c r="A193" s="0" t="s">
        <v>211</v>
      </c>
      <c r="B193" s="0" t="s">
        <v>438</v>
      </c>
      <c r="C193" s="0" t="s">
        <v>446</v>
      </c>
      <c r="D193" s="0" t="s">
        <v>447</v>
      </c>
      <c r="E193" s="0" t="s">
        <v>234</v>
      </c>
      <c r="F193" s="0" t="s">
        <v>448</v>
      </c>
      <c r="G193" s="0" t="n">
        <v>-3.497</v>
      </c>
      <c r="H193" s="0" t="n">
        <v>5.797</v>
      </c>
      <c r="I193" s="0" t="n">
        <v>8.15</v>
      </c>
      <c r="J193" s="0" t="n">
        <v>7.093</v>
      </c>
      <c r="K193" s="0" t="n">
        <v>8.397</v>
      </c>
      <c r="L193" s="0" t="n">
        <v>5.619</v>
      </c>
      <c r="M193" s="0" t="n">
        <v>3.357</v>
      </c>
      <c r="N193" s="0" t="n">
        <v>2.549</v>
      </c>
      <c r="O193" s="0" t="n">
        <v>5.1</v>
      </c>
      <c r="P193" s="0" t="n">
        <v>7.8</v>
      </c>
      <c r="Q193" s="0" t="n">
        <v>5.047</v>
      </c>
      <c r="R193" s="0" t="n">
        <v>5.809</v>
      </c>
      <c r="S193" s="0" t="n">
        <v>8.7</v>
      </c>
      <c r="T193" s="0" t="n">
        <v>8.078</v>
      </c>
      <c r="U193" s="0" t="n">
        <v>8.834</v>
      </c>
      <c r="V193" s="0" t="n">
        <v>9.54</v>
      </c>
      <c r="W193" s="0" t="n">
        <v>9.34</v>
      </c>
      <c r="X193" s="0" t="n">
        <v>8.152</v>
      </c>
      <c r="Y193" s="0" t="n">
        <v>5.765</v>
      </c>
      <c r="Z193" s="0" t="n">
        <v>4.774</v>
      </c>
      <c r="AA193" s="0" t="n">
        <v>6.787</v>
      </c>
      <c r="AB193" s="0" t="n">
        <v>6.895</v>
      </c>
      <c r="AC193" s="0" t="n">
        <v>7.08</v>
      </c>
      <c r="AD193" s="0" t="n">
        <v>7.341</v>
      </c>
      <c r="AE193" s="0" t="n">
        <v>7.789</v>
      </c>
      <c r="AF193" s="0" t="n">
        <v>7.547</v>
      </c>
      <c r="AG193" s="0" t="n">
        <v>6.978</v>
      </c>
      <c r="AH193" s="0" t="n">
        <v>7.129</v>
      </c>
      <c r="AI193" s="0" t="n">
        <v>5.662</v>
      </c>
      <c r="AJ193" s="0" t="n">
        <v>5.398</v>
      </c>
      <c r="AK193" s="0" t="n">
        <v>6.423</v>
      </c>
      <c r="AL193" s="0" t="n">
        <v>6.413</v>
      </c>
      <c r="AM193" s="0" t="n">
        <v>5.505</v>
      </c>
      <c r="AN193" s="0" t="n">
        <v>5.554</v>
      </c>
      <c r="AO193" s="0" t="n">
        <v>6.422</v>
      </c>
      <c r="AP193" s="0" t="n">
        <v>6.987</v>
      </c>
      <c r="AQ193" s="0" t="n">
        <v>6.69</v>
      </c>
      <c r="AR193" s="0" t="n">
        <v>6.94</v>
      </c>
      <c r="AS193" s="0" t="n">
        <v>7.465</v>
      </c>
      <c r="AT193" s="0" t="n">
        <v>7.359</v>
      </c>
      <c r="AU193" s="0" t="n">
        <v>2.867</v>
      </c>
      <c r="AV193" s="0" t="n">
        <v>2.552</v>
      </c>
      <c r="AW193" s="0" t="n">
        <v>8.124</v>
      </c>
      <c r="AX193" s="0" t="n">
        <v>5.046</v>
      </c>
      <c r="AY193" s="0" t="n">
        <v>5.815</v>
      </c>
      <c r="AZ193" s="0" t="n">
        <v>6.5</v>
      </c>
      <c r="BA193" s="0" t="n">
        <v>6.5</v>
      </c>
      <c r="BB193" s="0" t="n">
        <v>6.5</v>
      </c>
      <c r="BC193" s="0" t="n">
        <v>6.5</v>
      </c>
      <c r="BD193" s="0" t="n">
        <v>6.5</v>
      </c>
      <c r="BE193" s="0" t="n">
        <v>2023</v>
      </c>
    </row>
    <row r="194" customFormat="false" ht="15" hidden="false" customHeight="false" outlineLevel="0" collapsed="false">
      <c r="A194" s="0" t="s">
        <v>439</v>
      </c>
      <c r="B194" s="5" t="s">
        <v>213</v>
      </c>
      <c r="C194" s="0" t="s">
        <v>446</v>
      </c>
      <c r="D194" s="0" t="s">
        <v>447</v>
      </c>
      <c r="E194" s="0" t="s">
        <v>234</v>
      </c>
      <c r="F194" s="0" t="s">
        <v>448</v>
      </c>
      <c r="G194" s="0" t="s">
        <v>445</v>
      </c>
      <c r="H194" s="0" t="s">
        <v>445</v>
      </c>
      <c r="I194" s="0" t="s">
        <v>445</v>
      </c>
      <c r="J194" s="0" t="s">
        <v>445</v>
      </c>
      <c r="K194" s="0" t="s">
        <v>445</v>
      </c>
      <c r="L194" s="0" t="s">
        <v>445</v>
      </c>
      <c r="M194" s="0" t="s">
        <v>445</v>
      </c>
      <c r="N194" s="0" t="s">
        <v>445</v>
      </c>
      <c r="O194" s="0" t="s">
        <v>445</v>
      </c>
      <c r="P194" s="0" t="s">
        <v>445</v>
      </c>
      <c r="Q194" s="0" t="s">
        <v>445</v>
      </c>
      <c r="R194" s="0" t="s">
        <v>445</v>
      </c>
      <c r="S194" s="0" t="s">
        <v>445</v>
      </c>
      <c r="T194" s="0" t="s">
        <v>445</v>
      </c>
      <c r="U194" s="0" t="s">
        <v>445</v>
      </c>
      <c r="V194" s="0" t="n">
        <v>7.118</v>
      </c>
      <c r="W194" s="0" t="n">
        <v>1.215</v>
      </c>
      <c r="X194" s="0" t="n">
        <v>14.668</v>
      </c>
      <c r="Y194" s="0" t="n">
        <v>14.334</v>
      </c>
      <c r="Z194" s="0" t="n">
        <v>8.281</v>
      </c>
      <c r="AA194" s="0" t="n">
        <v>-8.556</v>
      </c>
      <c r="AB194" s="0" t="n">
        <v>-9.311</v>
      </c>
      <c r="AC194" s="0" t="n">
        <v>-12.488</v>
      </c>
      <c r="AD194" s="0" t="n">
        <v>14.016</v>
      </c>
      <c r="AE194" s="0" t="n">
        <v>21.924</v>
      </c>
      <c r="AF194" s="0" t="n">
        <v>11.291</v>
      </c>
      <c r="AG194" s="0" t="n">
        <v>-0.997</v>
      </c>
      <c r="AH194" s="0" t="n">
        <v>3.788</v>
      </c>
      <c r="AI194" s="0" t="n">
        <v>7.429</v>
      </c>
      <c r="AJ194" s="0" t="n">
        <v>8.593</v>
      </c>
      <c r="AK194" s="0" t="n">
        <v>5.777</v>
      </c>
      <c r="AL194" s="0" t="n">
        <v>9.601</v>
      </c>
      <c r="AM194" s="0" t="n">
        <v>6.096</v>
      </c>
      <c r="AN194" s="0" t="n">
        <v>4.699</v>
      </c>
      <c r="AO194" s="0" t="n">
        <v>-0.158</v>
      </c>
      <c r="AP194" s="0" t="n">
        <v>3.721</v>
      </c>
      <c r="AQ194" s="0" t="n">
        <v>8.865</v>
      </c>
      <c r="AR194" s="0" t="n">
        <v>1.419</v>
      </c>
      <c r="AS194" s="0" t="n">
        <v>1.227</v>
      </c>
      <c r="AT194" s="0" t="n">
        <v>1.363</v>
      </c>
      <c r="AU194" s="0" t="n">
        <v>-11.318</v>
      </c>
      <c r="AV194" s="0" t="n">
        <v>7.012</v>
      </c>
      <c r="AW194" s="0" t="n">
        <v>4.083</v>
      </c>
      <c r="AX194" s="0" t="n">
        <v>-6.134</v>
      </c>
      <c r="AY194" s="0" t="s">
        <v>445</v>
      </c>
      <c r="AZ194" s="0" t="s">
        <v>445</v>
      </c>
      <c r="BA194" s="0" t="s">
        <v>445</v>
      </c>
      <c r="BB194" s="0" t="s">
        <v>445</v>
      </c>
      <c r="BC194" s="0" t="s">
        <v>445</v>
      </c>
      <c r="BD194" s="0" t="s">
        <v>445</v>
      </c>
      <c r="BE194" s="0" t="n">
        <v>2022</v>
      </c>
    </row>
    <row r="195" customFormat="false" ht="15" hidden="false" customHeight="false" outlineLevel="0" collapsed="false">
      <c r="A195" s="0" t="s">
        <v>214</v>
      </c>
      <c r="B195" s="0" t="s">
        <v>440</v>
      </c>
      <c r="C195" s="0" t="s">
        <v>446</v>
      </c>
      <c r="D195" s="0" t="s">
        <v>447</v>
      </c>
      <c r="E195" s="0" t="s">
        <v>234</v>
      </c>
      <c r="F195" s="0" t="s">
        <v>448</v>
      </c>
      <c r="G195" s="0" t="s">
        <v>445</v>
      </c>
      <c r="H195" s="0" t="s">
        <v>445</v>
      </c>
      <c r="I195" s="0" t="s">
        <v>445</v>
      </c>
      <c r="J195" s="0" t="s">
        <v>445</v>
      </c>
      <c r="K195" s="0" t="s">
        <v>445</v>
      </c>
      <c r="L195" s="0" t="s">
        <v>445</v>
      </c>
      <c r="M195" s="0" t="s">
        <v>445</v>
      </c>
      <c r="N195" s="0" t="s">
        <v>445</v>
      </c>
      <c r="O195" s="0" t="s">
        <v>445</v>
      </c>
      <c r="P195" s="0" t="s">
        <v>445</v>
      </c>
      <c r="Q195" s="0" t="s">
        <v>445</v>
      </c>
      <c r="R195" s="0" t="n">
        <v>6.293</v>
      </c>
      <c r="S195" s="0" t="n">
        <v>8.208</v>
      </c>
      <c r="T195" s="0" t="n">
        <v>4.002</v>
      </c>
      <c r="U195" s="0" t="n">
        <v>6.722</v>
      </c>
      <c r="V195" s="0" t="n">
        <v>5.669</v>
      </c>
      <c r="W195" s="0" t="n">
        <v>4.635</v>
      </c>
      <c r="X195" s="0" t="n">
        <v>5.231</v>
      </c>
      <c r="Y195" s="0" t="n">
        <v>6.007</v>
      </c>
      <c r="Z195" s="0" t="n">
        <v>3.776</v>
      </c>
      <c r="AA195" s="0" t="n">
        <v>6.182</v>
      </c>
      <c r="AB195" s="0" t="n">
        <v>3.804</v>
      </c>
      <c r="AC195" s="0" t="n">
        <v>3.935</v>
      </c>
      <c r="AD195" s="0" t="n">
        <v>3.747</v>
      </c>
      <c r="AE195" s="0" t="n">
        <v>3.973</v>
      </c>
      <c r="AF195" s="0" t="n">
        <v>5.592</v>
      </c>
      <c r="AG195" s="0" t="n">
        <v>3.17</v>
      </c>
      <c r="AH195" s="0" t="n">
        <v>3.338</v>
      </c>
      <c r="AI195" s="0" t="n">
        <v>3.648</v>
      </c>
      <c r="AJ195" s="0" t="n">
        <v>3.866</v>
      </c>
      <c r="AK195" s="0" t="n">
        <v>7.702</v>
      </c>
      <c r="AL195" s="0" t="n">
        <v>-12.715</v>
      </c>
      <c r="AM195" s="0" t="n">
        <v>2.393</v>
      </c>
      <c r="AN195" s="0" t="n">
        <v>4.824</v>
      </c>
      <c r="AO195" s="0" t="n">
        <v>-0.189</v>
      </c>
      <c r="AP195" s="0" t="n">
        <v>-27.995</v>
      </c>
      <c r="AQ195" s="0" t="n">
        <v>-9.375</v>
      </c>
      <c r="AR195" s="0" t="n">
        <v>-5.072</v>
      </c>
      <c r="AS195" s="0" t="n">
        <v>0.752</v>
      </c>
      <c r="AT195" s="0" t="n">
        <v>2.1</v>
      </c>
      <c r="AU195" s="0" t="n">
        <v>-8.5</v>
      </c>
      <c r="AV195" s="0" t="n">
        <v>-1</v>
      </c>
      <c r="AW195" s="0" t="n">
        <v>1.5</v>
      </c>
      <c r="AX195" s="0" t="n">
        <v>-2</v>
      </c>
      <c r="AY195" s="0" t="n">
        <v>-1</v>
      </c>
      <c r="AZ195" s="0" t="n">
        <v>1.5</v>
      </c>
      <c r="BA195" s="0" t="n">
        <v>7</v>
      </c>
      <c r="BB195" s="0" t="n">
        <v>6.5</v>
      </c>
      <c r="BC195" s="0" t="n">
        <v>6</v>
      </c>
      <c r="BD195" s="0" t="n">
        <v>5.5</v>
      </c>
      <c r="BE195" s="0" t="n">
        <v>2022</v>
      </c>
    </row>
    <row r="196" customFormat="false" ht="15" hidden="false" customHeight="false" outlineLevel="0" collapsed="false">
      <c r="A196" s="0" t="s">
        <v>215</v>
      </c>
      <c r="B196" s="0" t="s">
        <v>441</v>
      </c>
      <c r="C196" s="0" t="s">
        <v>446</v>
      </c>
      <c r="D196" s="0" t="s">
        <v>447</v>
      </c>
      <c r="E196" s="0" t="s">
        <v>234</v>
      </c>
      <c r="F196" s="0" t="s">
        <v>448</v>
      </c>
      <c r="G196" s="0" t="n">
        <v>3.854</v>
      </c>
      <c r="H196" s="0" t="n">
        <v>6.631</v>
      </c>
      <c r="I196" s="0" t="n">
        <v>-2.912</v>
      </c>
      <c r="J196" s="0" t="n">
        <v>-1.145</v>
      </c>
      <c r="K196" s="0" t="n">
        <v>-1.718</v>
      </c>
      <c r="L196" s="0" t="n">
        <v>1.237</v>
      </c>
      <c r="M196" s="0" t="n">
        <v>1.698</v>
      </c>
      <c r="N196" s="0" t="n">
        <v>1.491</v>
      </c>
      <c r="O196" s="0" t="n">
        <v>9.271</v>
      </c>
      <c r="P196" s="0" t="n">
        <v>-3.658</v>
      </c>
      <c r="Q196" s="0" t="n">
        <v>-0.579</v>
      </c>
      <c r="R196" s="0" t="n">
        <v>-0.666</v>
      </c>
      <c r="S196" s="0" t="n">
        <v>2.052</v>
      </c>
      <c r="T196" s="0" t="n">
        <v>-0.077</v>
      </c>
      <c r="U196" s="0" t="n">
        <v>-13.309</v>
      </c>
      <c r="V196" s="0" t="n">
        <v>2.898</v>
      </c>
      <c r="W196" s="0" t="n">
        <v>6.219</v>
      </c>
      <c r="X196" s="0" t="n">
        <v>3.814</v>
      </c>
      <c r="Y196" s="0" t="n">
        <v>-0.386</v>
      </c>
      <c r="Z196" s="0" t="n">
        <v>4.65</v>
      </c>
      <c r="AA196" s="0" t="n">
        <v>3.897</v>
      </c>
      <c r="AB196" s="0" t="n">
        <v>5.317</v>
      </c>
      <c r="AC196" s="0" t="n">
        <v>4.506</v>
      </c>
      <c r="AD196" s="0" t="n">
        <v>6.945</v>
      </c>
      <c r="AE196" s="0" t="n">
        <v>7.032</v>
      </c>
      <c r="AF196" s="0" t="n">
        <v>7.236</v>
      </c>
      <c r="AG196" s="0" t="n">
        <v>7.904</v>
      </c>
      <c r="AH196" s="0" t="n">
        <v>8.352</v>
      </c>
      <c r="AI196" s="0" t="n">
        <v>7.774</v>
      </c>
      <c r="AJ196" s="0" t="n">
        <v>9.22</v>
      </c>
      <c r="AK196" s="0" t="n">
        <v>10.298</v>
      </c>
      <c r="AL196" s="0" t="n">
        <v>5.565</v>
      </c>
      <c r="AM196" s="0" t="n">
        <v>7.598</v>
      </c>
      <c r="AN196" s="0" t="n">
        <v>5.057</v>
      </c>
      <c r="AO196" s="0" t="n">
        <v>4.698</v>
      </c>
      <c r="AP196" s="0" t="n">
        <v>2.92</v>
      </c>
      <c r="AQ196" s="0" t="n">
        <v>3.777</v>
      </c>
      <c r="AR196" s="0" t="n">
        <v>3.504</v>
      </c>
      <c r="AS196" s="0" t="n">
        <v>4.035</v>
      </c>
      <c r="AT196" s="0" t="n">
        <v>1.441</v>
      </c>
      <c r="AU196" s="0" t="n">
        <v>-2.785</v>
      </c>
      <c r="AV196" s="0" t="n">
        <v>6.235</v>
      </c>
      <c r="AW196" s="0" t="n">
        <v>5.25</v>
      </c>
      <c r="AX196" s="0" t="n">
        <v>4.33</v>
      </c>
      <c r="AY196" s="0" t="n">
        <v>4.715</v>
      </c>
      <c r="AZ196" s="0" t="n">
        <v>4.847</v>
      </c>
      <c r="BA196" s="0" t="n">
        <v>4.771</v>
      </c>
      <c r="BB196" s="0" t="n">
        <v>4.93</v>
      </c>
      <c r="BC196" s="0" t="n">
        <v>4.978</v>
      </c>
      <c r="BD196" s="0" t="n">
        <v>4.924</v>
      </c>
      <c r="BE196" s="0" t="n">
        <v>2022</v>
      </c>
    </row>
    <row r="197" customFormat="false" ht="15" hidden="false" customHeight="false" outlineLevel="0" collapsed="false">
      <c r="A197" s="0" t="s">
        <v>216</v>
      </c>
      <c r="B197" s="0" t="s">
        <v>442</v>
      </c>
      <c r="C197" s="0" t="s">
        <v>446</v>
      </c>
      <c r="D197" s="0" t="s">
        <v>447</v>
      </c>
      <c r="E197" s="0" t="s">
        <v>234</v>
      </c>
      <c r="F197" s="0" t="s">
        <v>448</v>
      </c>
      <c r="G197" s="0" t="s">
        <v>445</v>
      </c>
      <c r="H197" s="0" t="s">
        <v>445</v>
      </c>
      <c r="I197" s="0" t="s">
        <v>445</v>
      </c>
      <c r="J197" s="0" t="s">
        <v>445</v>
      </c>
      <c r="K197" s="0" t="s">
        <v>445</v>
      </c>
      <c r="L197" s="0" t="s">
        <v>445</v>
      </c>
      <c r="M197" s="0" t="s">
        <v>445</v>
      </c>
      <c r="N197" s="0" t="s">
        <v>445</v>
      </c>
      <c r="O197" s="0" t="s">
        <v>445</v>
      </c>
      <c r="P197" s="0" t="s">
        <v>445</v>
      </c>
      <c r="Q197" s="0" t="s">
        <v>445</v>
      </c>
      <c r="R197" s="0" t="s">
        <v>445</v>
      </c>
      <c r="S197" s="0" t="s">
        <v>445</v>
      </c>
      <c r="T197" s="0" t="s">
        <v>445</v>
      </c>
      <c r="U197" s="0" t="s">
        <v>445</v>
      </c>
      <c r="V197" s="0" t="s">
        <v>445</v>
      </c>
      <c r="W197" s="0" t="s">
        <v>445</v>
      </c>
      <c r="X197" s="0" t="s">
        <v>445</v>
      </c>
      <c r="Y197" s="0" t="s">
        <v>445</v>
      </c>
      <c r="Z197" s="0" t="n">
        <v>-1.111</v>
      </c>
      <c r="AA197" s="0" t="n">
        <v>-4.231</v>
      </c>
      <c r="AB197" s="0" t="n">
        <v>-0.454</v>
      </c>
      <c r="AC197" s="0" t="n">
        <v>-7.704</v>
      </c>
      <c r="AD197" s="0" t="n">
        <v>-16.224</v>
      </c>
      <c r="AE197" s="0" t="n">
        <v>-6.27</v>
      </c>
      <c r="AF197" s="0" t="n">
        <v>-7.413</v>
      </c>
      <c r="AG197" s="0" t="n">
        <v>-3.556</v>
      </c>
      <c r="AH197" s="0" t="n">
        <v>-3.401</v>
      </c>
      <c r="AI197" s="0" t="n">
        <v>-16.323</v>
      </c>
      <c r="AJ197" s="0" t="n">
        <v>7.396</v>
      </c>
      <c r="AK197" s="0" t="n">
        <v>19.683</v>
      </c>
      <c r="AL197" s="0" t="n">
        <v>14.197</v>
      </c>
      <c r="AM197" s="0" t="n">
        <v>16.658</v>
      </c>
      <c r="AN197" s="0" t="n">
        <v>1.975</v>
      </c>
      <c r="AO197" s="0" t="n">
        <v>2.394</v>
      </c>
      <c r="AP197" s="0" t="n">
        <v>1.794</v>
      </c>
      <c r="AQ197" s="0" t="n">
        <v>0.756</v>
      </c>
      <c r="AR197" s="0" t="n">
        <v>5.176</v>
      </c>
      <c r="AS197" s="0" t="n">
        <v>4.987</v>
      </c>
      <c r="AT197" s="0" t="n">
        <v>-6.307</v>
      </c>
      <c r="AU197" s="0" t="n">
        <v>-7.782</v>
      </c>
      <c r="AV197" s="0" t="n">
        <v>8.425</v>
      </c>
      <c r="AW197" s="0" t="n">
        <v>6.485</v>
      </c>
      <c r="AX197" s="0" t="n">
        <v>5.313</v>
      </c>
      <c r="AY197" s="0" t="n">
        <v>3.196</v>
      </c>
      <c r="AZ197" s="0" t="n">
        <v>3.219</v>
      </c>
      <c r="BA197" s="0" t="n">
        <v>3.141</v>
      </c>
      <c r="BB197" s="0" t="n">
        <v>3.062</v>
      </c>
      <c r="BC197" s="0" t="n">
        <v>3.021</v>
      </c>
      <c r="BD197" s="0" t="n">
        <v>3.003</v>
      </c>
      <c r="BE197" s="0" t="n">
        <v>2022</v>
      </c>
    </row>
    <row r="199" customFormat="false" ht="15" hidden="false" customHeight="false" outlineLevel="0" collapsed="false">
      <c r="B199" s="0" t="s">
        <v>443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Q41"/>
  <sheetViews>
    <sheetView showFormulas="false" showGridLines="true" showRowColHeaders="true" showZeros="true" rightToLeft="false" tabSelected="false" showOutlineSymbols="true" defaultGridColor="true" view="normal" topLeftCell="A1" colorId="64" zoomScale="80" zoomScaleNormal="80" zoomScalePageLayoutView="58" workbookViewId="0">
      <pane xSplit="1" ySplit="3" topLeftCell="B33" activePane="bottomRight" state="frozen"/>
      <selection pane="topLeft" activeCell="A1" activeCellId="0" sqref="A1"/>
      <selection pane="topRight" activeCell="B1" activeCellId="0" sqref="B1"/>
      <selection pane="bottomLeft" activeCell="A33" activeCellId="0" sqref="A33"/>
      <selection pane="bottomRight" activeCell="C43" activeCellId="0" sqref="C43"/>
    </sheetView>
  </sheetViews>
  <sheetFormatPr defaultColWidth="11" defaultRowHeight="13" zeroHeight="false" outlineLevelRow="0" outlineLevelCol="0"/>
  <cols>
    <col collapsed="false" customWidth="true" hidden="false" outlineLevel="0" max="2" min="1" style="68" width="19"/>
    <col collapsed="false" customWidth="true" hidden="false" outlineLevel="0" max="41" min="3" style="68" width="6.83"/>
    <col collapsed="false" customWidth="true" hidden="false" outlineLevel="0" max="42" min="42" style="68" width="7.16"/>
    <col collapsed="false" customWidth="true" hidden="false" outlineLevel="0" max="43" min="43" style="68" width="8.66"/>
    <col collapsed="false" customWidth="true" hidden="false" outlineLevel="0" max="44" min="44" style="68" width="8"/>
    <col collapsed="false" customWidth="true" hidden="false" outlineLevel="0" max="67" min="45" style="68" width="8.66"/>
    <col collapsed="false" customWidth="true" hidden="false" outlineLevel="0" max="68" min="68" style="68" width="15.66"/>
    <col collapsed="false" customWidth="true" hidden="false" outlineLevel="0" max="69" min="69" style="68" width="16.66"/>
    <col collapsed="false" customWidth="false" hidden="false" outlineLevel="0" max="1024" min="70" style="68" width="11"/>
  </cols>
  <sheetData>
    <row r="1" customFormat="false" ht="13" hidden="false" customHeight="false" outlineLevel="0" collapsed="false">
      <c r="A1" s="69" t="s">
        <v>450</v>
      </c>
      <c r="B1" s="69"/>
    </row>
    <row r="2" customFormat="false" ht="13" hidden="false" customHeight="false" outlineLevel="0" collapsed="false">
      <c r="A2" s="70"/>
      <c r="B2" s="70"/>
    </row>
    <row r="3" s="71" customFormat="true" ht="13" hidden="false" customHeight="false" outlineLevel="0" collapsed="false">
      <c r="B3" s="71" t="s">
        <v>4</v>
      </c>
      <c r="C3" s="72" t="n">
        <v>1960</v>
      </c>
      <c r="D3" s="72" t="n">
        <v>1961</v>
      </c>
      <c r="E3" s="72" t="n">
        <v>1962</v>
      </c>
      <c r="F3" s="72" t="n">
        <v>1963</v>
      </c>
      <c r="G3" s="72" t="n">
        <v>1964</v>
      </c>
      <c r="H3" s="72" t="n">
        <v>1965</v>
      </c>
      <c r="I3" s="72" t="n">
        <v>1966</v>
      </c>
      <c r="J3" s="72" t="n">
        <v>1967</v>
      </c>
      <c r="K3" s="72" t="n">
        <v>1968</v>
      </c>
      <c r="L3" s="72" t="n">
        <v>1969</v>
      </c>
      <c r="M3" s="72" t="n">
        <v>1970</v>
      </c>
      <c r="N3" s="72" t="n">
        <v>1971</v>
      </c>
      <c r="O3" s="72" t="n">
        <v>1972</v>
      </c>
      <c r="P3" s="72" t="n">
        <v>1973</v>
      </c>
      <c r="Q3" s="72" t="n">
        <v>1974</v>
      </c>
      <c r="R3" s="72" t="n">
        <v>1975</v>
      </c>
      <c r="S3" s="72" t="n">
        <v>1976</v>
      </c>
      <c r="T3" s="72" t="n">
        <v>1977</v>
      </c>
      <c r="U3" s="72" t="n">
        <v>1978</v>
      </c>
      <c r="V3" s="72" t="n">
        <v>1979</v>
      </c>
      <c r="W3" s="72" t="n">
        <v>1980</v>
      </c>
      <c r="X3" s="72" t="n">
        <v>1981</v>
      </c>
      <c r="Y3" s="72" t="n">
        <v>1982</v>
      </c>
      <c r="Z3" s="72" t="n">
        <v>1983</v>
      </c>
      <c r="AA3" s="72" t="n">
        <v>1984</v>
      </c>
      <c r="AB3" s="72" t="n">
        <v>1985</v>
      </c>
      <c r="AC3" s="72" t="n">
        <v>1986</v>
      </c>
      <c r="AD3" s="72" t="n">
        <v>1987</v>
      </c>
      <c r="AE3" s="72" t="n">
        <v>1988</v>
      </c>
      <c r="AF3" s="72" t="n">
        <v>1989</v>
      </c>
      <c r="AG3" s="72" t="n">
        <v>1990</v>
      </c>
      <c r="AH3" s="72" t="n">
        <v>1991</v>
      </c>
      <c r="AI3" s="72" t="n">
        <v>1992</v>
      </c>
      <c r="AJ3" s="72" t="n">
        <v>1993</v>
      </c>
      <c r="AK3" s="72" t="n">
        <v>1994</v>
      </c>
      <c r="AL3" s="72" t="n">
        <v>1995</v>
      </c>
      <c r="AM3" s="72" t="n">
        <v>1996</v>
      </c>
      <c r="AN3" s="72" t="n">
        <v>1997</v>
      </c>
      <c r="AO3" s="72" t="n">
        <v>1998</v>
      </c>
      <c r="AP3" s="72" t="n">
        <v>1999</v>
      </c>
      <c r="AQ3" s="72" t="n">
        <v>2000</v>
      </c>
      <c r="AR3" s="72" t="n">
        <v>2001</v>
      </c>
      <c r="AS3" s="72" t="n">
        <v>2002</v>
      </c>
      <c r="AT3" s="72" t="n">
        <v>2003</v>
      </c>
      <c r="AU3" s="72" t="n">
        <v>2004</v>
      </c>
      <c r="AV3" s="72" t="n">
        <v>2005</v>
      </c>
      <c r="AW3" s="72" t="n">
        <v>2006</v>
      </c>
      <c r="AX3" s="72" t="n">
        <v>2007</v>
      </c>
      <c r="AY3" s="72" t="n">
        <v>2008</v>
      </c>
      <c r="AZ3" s="72" t="n">
        <v>2009</v>
      </c>
      <c r="BA3" s="72" t="n">
        <v>2010</v>
      </c>
      <c r="BB3" s="72" t="n">
        <v>2011</v>
      </c>
      <c r="BC3" s="72" t="n">
        <v>2012</v>
      </c>
      <c r="BD3" s="72" t="n">
        <v>2013</v>
      </c>
      <c r="BE3" s="72" t="n">
        <v>2014</v>
      </c>
      <c r="BF3" s="72" t="n">
        <v>2015</v>
      </c>
      <c r="BG3" s="72" t="n">
        <v>2016</v>
      </c>
      <c r="BH3" s="72" t="n">
        <v>2017</v>
      </c>
      <c r="BI3" s="72" t="n">
        <v>2018</v>
      </c>
      <c r="BJ3" s="72" t="n">
        <v>2019</v>
      </c>
      <c r="BK3" s="72" t="n">
        <v>2020</v>
      </c>
      <c r="BL3" s="72" t="n">
        <v>2021</v>
      </c>
      <c r="BM3" s="72" t="n">
        <v>2022</v>
      </c>
      <c r="BN3" s="72" t="n">
        <v>2023</v>
      </c>
      <c r="BO3" s="72"/>
      <c r="BP3" s="72"/>
    </row>
    <row r="5" customFormat="false" ht="13" hidden="false" customHeight="false" outlineLevel="0" collapsed="false">
      <c r="A5" s="70" t="s">
        <v>16</v>
      </c>
      <c r="B5" s="70" t="str">
        <f aca="false">VLOOKUP(A5,'2022 deflators April 2024 WEO'!$A$3:$B$207,2,0)</f>
        <v>AUS</v>
      </c>
      <c r="C5" s="73" t="n">
        <v>8.793352</v>
      </c>
      <c r="D5" s="73" t="n">
        <v>8.854901</v>
      </c>
      <c r="E5" s="73" t="n">
        <v>8.948809</v>
      </c>
      <c r="F5" s="73" t="n">
        <v>9.219205</v>
      </c>
      <c r="G5" s="73" t="n">
        <v>9.482032</v>
      </c>
      <c r="H5" s="73" t="n">
        <v>9.730948</v>
      </c>
      <c r="I5" s="73" t="n">
        <v>10.055701</v>
      </c>
      <c r="J5" s="73" t="n">
        <v>10.37957</v>
      </c>
      <c r="K5" s="73" t="n">
        <v>10.750286</v>
      </c>
      <c r="L5" s="73" t="n">
        <v>11.358395</v>
      </c>
      <c r="M5" s="73" t="n">
        <v>11.835205</v>
      </c>
      <c r="N5" s="73" t="n">
        <v>12.844261</v>
      </c>
      <c r="O5" s="73" t="n">
        <v>14.451954</v>
      </c>
      <c r="P5" s="73" t="n">
        <v>19.537161</v>
      </c>
      <c r="Q5" s="73" t="n">
        <v>23.257028</v>
      </c>
      <c r="R5" s="73" t="n">
        <v>24.169647</v>
      </c>
      <c r="S5" s="73" t="n">
        <v>25.452457</v>
      </c>
      <c r="T5" s="73" t="n">
        <v>25.299135</v>
      </c>
      <c r="U5" s="73" t="n">
        <v>28.236937</v>
      </c>
      <c r="V5" s="73" t="n">
        <v>30.224112</v>
      </c>
      <c r="W5" s="73" t="n">
        <v>33.858289</v>
      </c>
      <c r="X5" s="73" t="n">
        <v>37.523944</v>
      </c>
      <c r="Y5" s="73" t="n">
        <v>37.092143</v>
      </c>
      <c r="Z5" s="73" t="n">
        <v>35.768908</v>
      </c>
      <c r="AA5" s="73" t="n">
        <v>36.849315</v>
      </c>
      <c r="AB5" s="73" t="n">
        <v>31.042568</v>
      </c>
      <c r="AC5" s="73" t="n">
        <v>31.762726</v>
      </c>
      <c r="AD5" s="73" t="n">
        <v>35.509702</v>
      </c>
      <c r="AE5" s="73" t="n">
        <v>42.907499</v>
      </c>
      <c r="AF5" s="73" t="n">
        <v>46.85003</v>
      </c>
      <c r="AG5" s="73" t="n">
        <v>48.488062</v>
      </c>
      <c r="AH5" s="73" t="n">
        <v>49.413393</v>
      </c>
      <c r="AI5" s="73" t="n">
        <v>46.90606</v>
      </c>
      <c r="AJ5" s="73" t="n">
        <v>43.880977</v>
      </c>
      <c r="AK5" s="73" t="n">
        <v>47.790168</v>
      </c>
      <c r="AL5" s="73" t="n">
        <v>49.86949</v>
      </c>
      <c r="AM5" s="73" t="n">
        <v>53.773558</v>
      </c>
      <c r="AN5" s="73" t="n">
        <v>51.652833</v>
      </c>
      <c r="AO5" s="73" t="n">
        <v>43.938235</v>
      </c>
      <c r="AP5" s="73" t="n">
        <v>45.711007</v>
      </c>
      <c r="AQ5" s="73" t="n">
        <v>42.763423</v>
      </c>
      <c r="AR5" s="73" t="n">
        <v>39.466849</v>
      </c>
      <c r="AS5" s="73" t="n">
        <v>42.728285</v>
      </c>
      <c r="AT5" s="73" t="n">
        <v>52.504452</v>
      </c>
      <c r="AU5" s="73" t="n">
        <v>61.723538</v>
      </c>
      <c r="AV5" s="73" t="n">
        <v>66.86419</v>
      </c>
      <c r="AW5" s="73" t="n">
        <v>69.395075</v>
      </c>
      <c r="AX5" s="73" t="n">
        <v>80.531962</v>
      </c>
      <c r="AY5" s="73" t="n">
        <v>84.529224</v>
      </c>
      <c r="AZ5" s="73" t="n">
        <v>80.269324</v>
      </c>
      <c r="BA5" s="73" t="n">
        <v>99.413465</v>
      </c>
      <c r="BB5" s="73" t="n">
        <v>117.115878</v>
      </c>
      <c r="BC5" s="73" t="n">
        <v>116.687587</v>
      </c>
      <c r="BD5" s="73" t="n">
        <v>110.178452</v>
      </c>
      <c r="BE5" s="73" t="n">
        <v>103.265689</v>
      </c>
      <c r="BF5" s="73" t="n">
        <v>85.475218</v>
      </c>
      <c r="BG5" s="73" t="n">
        <v>85.42934</v>
      </c>
      <c r="BH5" s="73" t="n">
        <v>91.188076</v>
      </c>
      <c r="BI5" s="73" t="n">
        <v>90.90031</v>
      </c>
      <c r="BJ5" s="73" t="n">
        <v>87.283011</v>
      </c>
      <c r="BK5" s="73" t="n">
        <v>87.113207</v>
      </c>
      <c r="BL5" s="73" t="n">
        <v>100.330216</v>
      </c>
      <c r="BM5" s="73" t="n">
        <v>100</v>
      </c>
      <c r="BN5" s="73" t="n">
        <v>99.23705</v>
      </c>
      <c r="BO5" s="73"/>
      <c r="BP5" s="70" t="s">
        <v>16</v>
      </c>
      <c r="BQ5" s="70"/>
    </row>
    <row r="6" customFormat="false" ht="13" hidden="false" customHeight="false" outlineLevel="0" collapsed="false">
      <c r="A6" s="70" t="s">
        <v>17</v>
      </c>
      <c r="B6" s="70" t="str">
        <f aca="false">VLOOKUP(A6,'2022 deflators April 2024 WEO'!$A$3:$B$207,2,0)</f>
        <v>AUT</v>
      </c>
      <c r="C6" s="73" t="n">
        <v>6.930222</v>
      </c>
      <c r="D6" s="73" t="n">
        <v>7.273888</v>
      </c>
      <c r="E6" s="73" t="n">
        <v>7.582337</v>
      </c>
      <c r="F6" s="73" t="n">
        <v>7.847573</v>
      </c>
      <c r="G6" s="73" t="n">
        <v>8.098774</v>
      </c>
      <c r="H6" s="73" t="n">
        <v>8.54853</v>
      </c>
      <c r="I6" s="73" t="n">
        <v>8.85378</v>
      </c>
      <c r="J6" s="73" t="n">
        <v>9.156952</v>
      </c>
      <c r="K6" s="73" t="n">
        <v>9.446328</v>
      </c>
      <c r="L6" s="73" t="n">
        <v>9.77368</v>
      </c>
      <c r="M6" s="73" t="n">
        <v>10.305197</v>
      </c>
      <c r="N6" s="73" t="n">
        <v>11.363677</v>
      </c>
      <c r="O6" s="73" t="n">
        <v>13.178722</v>
      </c>
      <c r="P6" s="73" t="n">
        <v>16.798438</v>
      </c>
      <c r="Q6" s="73" t="n">
        <v>19.280853</v>
      </c>
      <c r="R6" s="73" t="n">
        <v>22.024356</v>
      </c>
      <c r="S6" s="73" t="n">
        <v>22.591688</v>
      </c>
      <c r="T6" s="73" t="n">
        <v>25.801484</v>
      </c>
      <c r="U6" s="73" t="n">
        <v>31.100203</v>
      </c>
      <c r="V6" s="73" t="n">
        <v>35.192777</v>
      </c>
      <c r="W6" s="73" t="n">
        <v>38.387454</v>
      </c>
      <c r="X6" s="73" t="n">
        <v>33.290913</v>
      </c>
      <c r="Y6" s="73" t="n">
        <v>32.739129</v>
      </c>
      <c r="Z6" s="73" t="n">
        <v>32.162541</v>
      </c>
      <c r="AA6" s="73" t="n">
        <v>30.314847</v>
      </c>
      <c r="AB6" s="73" t="n">
        <v>30.189215</v>
      </c>
      <c r="AC6" s="73" t="n">
        <v>42.107065</v>
      </c>
      <c r="AD6" s="73" t="n">
        <v>52.087572</v>
      </c>
      <c r="AE6" s="73" t="n">
        <v>54.162498</v>
      </c>
      <c r="AF6" s="73" t="n">
        <v>52.0345</v>
      </c>
      <c r="AG6" s="73" t="n">
        <v>62.369698</v>
      </c>
      <c r="AH6" s="73" t="n">
        <v>62.974964</v>
      </c>
      <c r="AI6" s="73" t="n">
        <v>69.192956</v>
      </c>
      <c r="AJ6" s="73" t="n">
        <v>67.176704</v>
      </c>
      <c r="AK6" s="73" t="n">
        <v>70.159991</v>
      </c>
      <c r="AL6" s="73" t="n">
        <v>80.901089</v>
      </c>
      <c r="AM6" s="73" t="n">
        <v>77.868084</v>
      </c>
      <c r="AN6" s="73" t="n">
        <v>68.390952</v>
      </c>
      <c r="AO6" s="73" t="n">
        <v>67.703197</v>
      </c>
      <c r="AP6" s="73" t="n">
        <v>65.049135</v>
      </c>
      <c r="AQ6" s="73" t="n">
        <v>57.024214</v>
      </c>
      <c r="AR6" s="73" t="n">
        <v>56.482367</v>
      </c>
      <c r="AS6" s="73" t="n">
        <v>60.119206</v>
      </c>
      <c r="AT6" s="73" t="n">
        <v>73.008243</v>
      </c>
      <c r="AU6" s="73" t="n">
        <v>81.642668</v>
      </c>
      <c r="AV6" s="73" t="n">
        <v>83.74189</v>
      </c>
      <c r="AW6" s="73" t="n">
        <v>86.150899</v>
      </c>
      <c r="AX6" s="73" t="n">
        <v>96.005431</v>
      </c>
      <c r="AY6" s="73" t="n">
        <v>103.103687</v>
      </c>
      <c r="AZ6" s="73" t="n">
        <v>101.414854</v>
      </c>
      <c r="BA6" s="73" t="n">
        <v>97.29774</v>
      </c>
      <c r="BB6" s="73" t="n">
        <v>104.009912</v>
      </c>
      <c r="BC6" s="73" t="n">
        <v>98.095631</v>
      </c>
      <c r="BD6" s="73" t="n">
        <v>102.954052</v>
      </c>
      <c r="BE6" s="73" t="n">
        <v>105.092566</v>
      </c>
      <c r="BF6" s="73" t="n">
        <v>89.856743</v>
      </c>
      <c r="BG6" s="73" t="n">
        <v>91.230929</v>
      </c>
      <c r="BH6" s="73" t="n">
        <v>93.913479</v>
      </c>
      <c r="BI6" s="73" t="n">
        <v>100.107967</v>
      </c>
      <c r="BJ6" s="73" t="n">
        <v>96.465697</v>
      </c>
      <c r="BK6" s="73" t="n">
        <v>100.848671</v>
      </c>
      <c r="BL6" s="73" t="n">
        <v>106.809502</v>
      </c>
      <c r="BM6" s="73" t="n">
        <v>100</v>
      </c>
      <c r="BN6" s="73" t="n">
        <v>110.344575</v>
      </c>
      <c r="BO6" s="73"/>
      <c r="BP6" s="70" t="s">
        <v>17</v>
      </c>
      <c r="BQ6" s="70"/>
    </row>
    <row r="7" customFormat="false" ht="13" hidden="false" customHeight="false" outlineLevel="0" collapsed="false">
      <c r="A7" s="70" t="s">
        <v>25</v>
      </c>
      <c r="B7" s="70" t="str">
        <f aca="false">VLOOKUP(A7,'2022 deflators April 2024 WEO'!$A$3:$B$207,2,0)</f>
        <v>BEL</v>
      </c>
      <c r="C7" s="73" t="n">
        <v>9.807803</v>
      </c>
      <c r="D7" s="73" t="n">
        <v>9.921251</v>
      </c>
      <c r="E7" s="73" t="n">
        <v>10.104127</v>
      </c>
      <c r="F7" s="73" t="n">
        <v>10.389425</v>
      </c>
      <c r="G7" s="73" t="n">
        <v>10.898684</v>
      </c>
      <c r="H7" s="73" t="n">
        <v>11.49234</v>
      </c>
      <c r="I7" s="73" t="n">
        <v>11.921491</v>
      </c>
      <c r="J7" s="73" t="n">
        <v>12.338071</v>
      </c>
      <c r="K7" s="73" t="n">
        <v>12.601443</v>
      </c>
      <c r="L7" s="73" t="n">
        <v>13.057102</v>
      </c>
      <c r="M7" s="73" t="n">
        <v>13.803476</v>
      </c>
      <c r="N7" s="73" t="n">
        <v>14.894444</v>
      </c>
      <c r="O7" s="73" t="n">
        <v>17.489343</v>
      </c>
      <c r="P7" s="73" t="n">
        <v>21.153243</v>
      </c>
      <c r="Q7" s="73" t="n">
        <v>23.813801</v>
      </c>
      <c r="R7" s="73" t="n">
        <v>28.284907</v>
      </c>
      <c r="S7" s="73" t="n">
        <v>28.991382</v>
      </c>
      <c r="T7" s="73" t="n">
        <v>33.565182</v>
      </c>
      <c r="U7" s="73" t="n">
        <v>39.881806</v>
      </c>
      <c r="V7" s="73" t="n">
        <v>44.788318</v>
      </c>
      <c r="W7" s="73" t="n">
        <v>46.716972</v>
      </c>
      <c r="X7" s="73" t="n">
        <v>38.689306</v>
      </c>
      <c r="Y7" s="73" t="n">
        <v>33.822128</v>
      </c>
      <c r="Z7" s="73" t="n">
        <v>31.925483</v>
      </c>
      <c r="AA7" s="73" t="n">
        <v>29.796761</v>
      </c>
      <c r="AB7" s="73" t="n">
        <v>30.301687</v>
      </c>
      <c r="AC7" s="73" t="n">
        <v>41.426199</v>
      </c>
      <c r="AD7" s="73" t="n">
        <v>50.404808</v>
      </c>
      <c r="AE7" s="73" t="n">
        <v>52.299294</v>
      </c>
      <c r="AF7" s="73" t="n">
        <v>51.152863</v>
      </c>
      <c r="AG7" s="73" t="n">
        <v>61.997579</v>
      </c>
      <c r="AH7" s="73" t="n">
        <v>62.400322</v>
      </c>
      <c r="AI7" s="73" t="n">
        <v>68.583432</v>
      </c>
      <c r="AJ7" s="73" t="n">
        <v>66.362218</v>
      </c>
      <c r="AK7" s="73" t="n">
        <v>69.955402</v>
      </c>
      <c r="AL7" s="73" t="n">
        <v>80.323813</v>
      </c>
      <c r="AM7" s="73" t="n">
        <v>76.855284</v>
      </c>
      <c r="AN7" s="73" t="n">
        <v>67.079565</v>
      </c>
      <c r="AO7" s="73" t="n">
        <v>67.276605</v>
      </c>
      <c r="AP7" s="73" t="n">
        <v>64.883352</v>
      </c>
      <c r="AQ7" s="73" t="n">
        <v>57.251808</v>
      </c>
      <c r="AR7" s="73" t="n">
        <v>56.738783</v>
      </c>
      <c r="AS7" s="73" t="n">
        <v>60.687194</v>
      </c>
      <c r="AT7" s="73" t="n">
        <v>74.100391</v>
      </c>
      <c r="AU7" s="73" t="n">
        <v>83.044261</v>
      </c>
      <c r="AV7" s="73" t="n">
        <v>84.805572</v>
      </c>
      <c r="AW7" s="73" t="n">
        <v>87.586424</v>
      </c>
      <c r="AX7" s="73" t="n">
        <v>97.36869</v>
      </c>
      <c r="AY7" s="73" t="n">
        <v>104.551694</v>
      </c>
      <c r="AZ7" s="73" t="n">
        <v>101.47923</v>
      </c>
      <c r="BA7" s="73" t="n">
        <v>98.345681</v>
      </c>
      <c r="BB7" s="73" t="n">
        <v>105.106834</v>
      </c>
      <c r="BC7" s="73" t="n">
        <v>99.068402</v>
      </c>
      <c r="BD7" s="73" t="n">
        <v>103.631366</v>
      </c>
      <c r="BE7" s="73" t="n">
        <v>104.579938</v>
      </c>
      <c r="BF7" s="73" t="n">
        <v>88.59749</v>
      </c>
      <c r="BG7" s="73" t="n">
        <v>90.0196</v>
      </c>
      <c r="BH7" s="73" t="n">
        <v>93.444869</v>
      </c>
      <c r="BI7" s="73" t="n">
        <v>99.350209</v>
      </c>
      <c r="BJ7" s="73" t="n">
        <v>95.900356</v>
      </c>
      <c r="BK7" s="73" t="n">
        <v>99.189205</v>
      </c>
      <c r="BL7" s="73" t="n">
        <v>106.195696</v>
      </c>
      <c r="BM7" s="73" t="n">
        <v>100</v>
      </c>
      <c r="BN7" s="73" t="n">
        <v>106.914479</v>
      </c>
      <c r="BO7" s="73"/>
      <c r="BP7" s="70" t="s">
        <v>25</v>
      </c>
      <c r="BQ7" s="70"/>
    </row>
    <row r="8" customFormat="false" ht="13" hidden="false" customHeight="false" outlineLevel="0" collapsed="false">
      <c r="A8" s="70" t="s">
        <v>40</v>
      </c>
      <c r="B8" s="70" t="str">
        <f aca="false">VLOOKUP(A8,'2022 deflators April 2024 WEO'!$A$3:$B$207,2,0)</f>
        <v>CAN</v>
      </c>
      <c r="C8" s="73" t="n">
        <v>12.334033</v>
      </c>
      <c r="D8" s="73" t="n">
        <v>11.893324</v>
      </c>
      <c r="E8" s="73" t="n">
        <v>11.419761</v>
      </c>
      <c r="F8" s="73" t="n">
        <v>11.558677</v>
      </c>
      <c r="G8" s="73" t="n">
        <v>11.885125</v>
      </c>
      <c r="H8" s="73" t="n">
        <v>12.34185</v>
      </c>
      <c r="I8" s="73" t="n">
        <v>12.961375</v>
      </c>
      <c r="J8" s="73" t="n">
        <v>13.515272</v>
      </c>
      <c r="K8" s="73" t="n">
        <v>14.080807</v>
      </c>
      <c r="L8" s="73" t="n">
        <v>14.770239</v>
      </c>
      <c r="M8" s="73" t="n">
        <v>15.943658</v>
      </c>
      <c r="N8" s="73" t="n">
        <v>17.308301</v>
      </c>
      <c r="O8" s="73" t="n">
        <v>18.668711</v>
      </c>
      <c r="P8" s="73" t="n">
        <v>20.27803</v>
      </c>
      <c r="Q8" s="73" t="n">
        <v>23.883574</v>
      </c>
      <c r="R8" s="73" t="n">
        <v>25.454298</v>
      </c>
      <c r="S8" s="73" t="n">
        <v>28.694103</v>
      </c>
      <c r="T8" s="73" t="n">
        <v>28.411782</v>
      </c>
      <c r="U8" s="73" t="n">
        <v>28.291636</v>
      </c>
      <c r="V8" s="73" t="n">
        <v>30.316697</v>
      </c>
      <c r="W8" s="73" t="n">
        <v>33.355309</v>
      </c>
      <c r="X8" s="73" t="n">
        <v>35.885705</v>
      </c>
      <c r="Y8" s="73" t="n">
        <v>37.969263</v>
      </c>
      <c r="Z8" s="73" t="n">
        <v>40.198057</v>
      </c>
      <c r="AA8" s="73" t="n">
        <v>39.604421</v>
      </c>
      <c r="AB8" s="73" t="n">
        <v>38.805289</v>
      </c>
      <c r="AC8" s="73" t="n">
        <v>39.334867</v>
      </c>
      <c r="AD8" s="73" t="n">
        <v>43.183565</v>
      </c>
      <c r="AE8" s="73" t="n">
        <v>48.627778</v>
      </c>
      <c r="AF8" s="73" t="n">
        <v>52.939512</v>
      </c>
      <c r="AG8" s="73" t="n">
        <v>55.532385</v>
      </c>
      <c r="AH8" s="73" t="n">
        <v>58.275548</v>
      </c>
      <c r="AI8" s="73" t="n">
        <v>56.055424</v>
      </c>
      <c r="AJ8" s="73" t="n">
        <v>53.198591</v>
      </c>
      <c r="AK8" s="73" t="n">
        <v>50.981509</v>
      </c>
      <c r="AL8" s="73" t="n">
        <v>51.878796</v>
      </c>
      <c r="AM8" s="73" t="n">
        <v>53.120856</v>
      </c>
      <c r="AN8" s="73" t="n">
        <v>52.908083</v>
      </c>
      <c r="AO8" s="73" t="n">
        <v>49.305333</v>
      </c>
      <c r="AP8" s="73" t="n">
        <v>50.175799</v>
      </c>
      <c r="AQ8" s="73" t="n">
        <v>52.365081</v>
      </c>
      <c r="AR8" s="73" t="n">
        <v>51.057368</v>
      </c>
      <c r="AS8" s="73" t="n">
        <v>50.978788</v>
      </c>
      <c r="AT8" s="73" t="n">
        <v>59.025409</v>
      </c>
      <c r="AU8" s="73" t="n">
        <v>65.591324</v>
      </c>
      <c r="AV8" s="73" t="n">
        <v>72.630653</v>
      </c>
      <c r="AW8" s="73" t="n">
        <v>79.58425</v>
      </c>
      <c r="AX8" s="73" t="n">
        <v>86.782147</v>
      </c>
      <c r="AY8" s="73" t="n">
        <v>90.158374</v>
      </c>
      <c r="AZ8" s="73" t="n">
        <v>83.000785</v>
      </c>
      <c r="BA8" s="73" t="n">
        <v>94.547293</v>
      </c>
      <c r="BB8" s="73" t="n">
        <v>101.662119</v>
      </c>
      <c r="BC8" s="73" t="n">
        <v>101.855156</v>
      </c>
      <c r="BD8" s="73" t="n">
        <v>100.506751</v>
      </c>
      <c r="BE8" s="73" t="n">
        <v>95.551458</v>
      </c>
      <c r="BF8" s="73" t="n">
        <v>81.851025</v>
      </c>
      <c r="BG8" s="73" t="n">
        <v>79.537698</v>
      </c>
      <c r="BH8" s="73" t="n">
        <v>83.293398</v>
      </c>
      <c r="BI8" s="73" t="n">
        <v>84.771319</v>
      </c>
      <c r="BJ8" s="73" t="n">
        <v>84.094036</v>
      </c>
      <c r="BK8" s="73" t="n">
        <v>83.715771</v>
      </c>
      <c r="BL8" s="73" t="n">
        <v>96.87605</v>
      </c>
      <c r="BM8" s="73" t="n">
        <v>100</v>
      </c>
      <c r="BN8" s="73" t="n">
        <v>97.668491</v>
      </c>
      <c r="BO8" s="73"/>
      <c r="BP8" s="70" t="s">
        <v>40</v>
      </c>
      <c r="BQ8" s="74"/>
    </row>
    <row r="9" customFormat="false" ht="13" hidden="false" customHeight="false" outlineLevel="0" collapsed="false">
      <c r="A9" s="70" t="s">
        <v>55</v>
      </c>
      <c r="B9" s="70" t="str">
        <f aca="false">VLOOKUP(A9,'2022 deflators April 2024 WEO'!$A$3:$B$207,2,0)</f>
        <v>CZE</v>
      </c>
      <c r="C9" s="75" t="n">
        <v>0</v>
      </c>
      <c r="D9" s="75" t="n">
        <v>0</v>
      </c>
      <c r="E9" s="75" t="n">
        <v>0</v>
      </c>
      <c r="F9" s="75" t="n">
        <v>0</v>
      </c>
      <c r="G9" s="75" t="n">
        <v>0</v>
      </c>
      <c r="H9" s="75" t="n">
        <v>0</v>
      </c>
      <c r="I9" s="75" t="n">
        <v>0</v>
      </c>
      <c r="J9" s="75" t="n">
        <v>0</v>
      </c>
      <c r="K9" s="75" t="n">
        <v>0</v>
      </c>
      <c r="L9" s="75" t="n">
        <v>0</v>
      </c>
      <c r="M9" s="75" t="n">
        <v>0</v>
      </c>
      <c r="N9" s="75" t="n">
        <v>0</v>
      </c>
      <c r="O9" s="75" t="n">
        <v>0</v>
      </c>
      <c r="P9" s="75" t="n">
        <v>0</v>
      </c>
      <c r="Q9" s="75" t="n">
        <v>0</v>
      </c>
      <c r="R9" s="75" t="n">
        <v>0</v>
      </c>
      <c r="S9" s="75" t="n">
        <v>0</v>
      </c>
      <c r="T9" s="75" t="n">
        <v>0</v>
      </c>
      <c r="U9" s="75" t="n">
        <v>0</v>
      </c>
      <c r="V9" s="75" t="n">
        <v>0</v>
      </c>
      <c r="W9" s="75" t="n">
        <v>0</v>
      </c>
      <c r="X9" s="75" t="n">
        <v>0</v>
      </c>
      <c r="Y9" s="75" t="n">
        <v>0</v>
      </c>
      <c r="Z9" s="75" t="n">
        <v>0</v>
      </c>
      <c r="AA9" s="75" t="n">
        <v>0</v>
      </c>
      <c r="AB9" s="75" t="n">
        <v>0</v>
      </c>
      <c r="AC9" s="75" t="n">
        <v>0</v>
      </c>
      <c r="AD9" s="75" t="n">
        <v>0</v>
      </c>
      <c r="AE9" s="75" t="n">
        <v>0</v>
      </c>
      <c r="AF9" s="75" t="n">
        <v>0</v>
      </c>
      <c r="AG9" s="75" t="n">
        <v>0</v>
      </c>
      <c r="AH9" s="75" t="n">
        <v>0</v>
      </c>
      <c r="AI9" s="75" t="n">
        <v>0</v>
      </c>
      <c r="AJ9" s="73" t="n">
        <v>28.697368</v>
      </c>
      <c r="AK9" s="73" t="n">
        <v>32.269901</v>
      </c>
      <c r="AL9" s="73" t="n">
        <v>38.576197</v>
      </c>
      <c r="AM9" s="73" t="n">
        <v>41.447049</v>
      </c>
      <c r="AN9" s="73" t="n">
        <v>38.440115</v>
      </c>
      <c r="AO9" s="73" t="n">
        <v>41.455716</v>
      </c>
      <c r="AP9" s="73" t="n">
        <v>39.86687</v>
      </c>
      <c r="AQ9" s="73" t="n">
        <v>36.347817</v>
      </c>
      <c r="AR9" s="73" t="n">
        <v>38.744039</v>
      </c>
      <c r="AS9" s="73" t="n">
        <v>46.22912</v>
      </c>
      <c r="AT9" s="73" t="n">
        <v>54.490687</v>
      </c>
      <c r="AU9" s="73" t="n">
        <v>62.066393</v>
      </c>
      <c r="AV9" s="73" t="n">
        <v>66.640763</v>
      </c>
      <c r="AW9" s="73" t="n">
        <v>71.141372</v>
      </c>
      <c r="AX9" s="73" t="n">
        <v>81.997962</v>
      </c>
      <c r="AY9" s="73" t="n">
        <v>97.843183</v>
      </c>
      <c r="AZ9" s="73" t="n">
        <v>91.692864</v>
      </c>
      <c r="BA9" s="73" t="n">
        <v>89.960703</v>
      </c>
      <c r="BB9" s="73" t="n">
        <v>97.108859</v>
      </c>
      <c r="BC9" s="73" t="n">
        <v>89.106686</v>
      </c>
      <c r="BD9" s="73" t="n">
        <v>90.229142</v>
      </c>
      <c r="BE9" s="73" t="n">
        <v>87.206999</v>
      </c>
      <c r="BF9" s="73" t="n">
        <v>74.339402</v>
      </c>
      <c r="BG9" s="73" t="n">
        <v>75.656207</v>
      </c>
      <c r="BH9" s="73" t="n">
        <v>80.09673</v>
      </c>
      <c r="BI9" s="73" t="n">
        <v>88.411317</v>
      </c>
      <c r="BJ9" s="73" t="n">
        <v>87.037767</v>
      </c>
      <c r="BK9" s="73" t="n">
        <v>89.698008</v>
      </c>
      <c r="BL9" s="73" t="n">
        <v>99.222514</v>
      </c>
      <c r="BM9" s="73" t="n">
        <v>100</v>
      </c>
      <c r="BN9" s="73" t="n">
        <v>114.335435</v>
      </c>
      <c r="BO9" s="73"/>
      <c r="BP9" s="70" t="s">
        <v>55</v>
      </c>
      <c r="BQ9" s="74"/>
    </row>
    <row r="10" customFormat="false" ht="13" hidden="false" customHeight="false" outlineLevel="0" collapsed="false">
      <c r="A10" s="70" t="s">
        <v>56</v>
      </c>
      <c r="B10" s="70" t="str">
        <f aca="false">VLOOKUP(A10,'2022 deflators April 2024 WEO'!$A$3:$B$207,2,0)</f>
        <v>DNK</v>
      </c>
      <c r="C10" s="73" t="n">
        <v>5.839482</v>
      </c>
      <c r="D10" s="73" t="n">
        <v>6.079062</v>
      </c>
      <c r="E10" s="73" t="n">
        <v>9.375396</v>
      </c>
      <c r="F10" s="73" t="n">
        <v>8.153873</v>
      </c>
      <c r="G10" s="73" t="n">
        <v>6.50075</v>
      </c>
      <c r="H10" s="73" t="n">
        <v>10.485187</v>
      </c>
      <c r="I10" s="73" t="n">
        <v>9.643734</v>
      </c>
      <c r="J10" s="73" t="n">
        <v>9.959681</v>
      </c>
      <c r="K10" s="73" t="n">
        <v>9.821494</v>
      </c>
      <c r="L10" s="73" t="n">
        <v>10.476329</v>
      </c>
      <c r="M10" s="73" t="n">
        <v>11.452487</v>
      </c>
      <c r="N10" s="73" t="n">
        <v>12.459389</v>
      </c>
      <c r="O10" s="73" t="n">
        <v>14.496658</v>
      </c>
      <c r="P10" s="73" t="n">
        <v>18.545482</v>
      </c>
      <c r="Q10" s="73" t="n">
        <v>20.82459</v>
      </c>
      <c r="R10" s="73" t="n">
        <v>25.021092</v>
      </c>
      <c r="S10" s="73" t="n">
        <v>25.996563</v>
      </c>
      <c r="T10" s="73" t="n">
        <v>28.507265</v>
      </c>
      <c r="U10" s="73" t="n">
        <v>33.821607</v>
      </c>
      <c r="V10" s="73" t="n">
        <v>37.937386</v>
      </c>
      <c r="W10" s="73" t="n">
        <v>38.530963</v>
      </c>
      <c r="X10" s="73" t="n">
        <v>33.760538</v>
      </c>
      <c r="Y10" s="73" t="n">
        <v>31.771704</v>
      </c>
      <c r="Z10" s="73" t="n">
        <v>31.090315</v>
      </c>
      <c r="AA10" s="73" t="n">
        <v>29.09245</v>
      </c>
      <c r="AB10" s="73" t="n">
        <v>29.65548</v>
      </c>
      <c r="AC10" s="73" t="n">
        <v>39.739922</v>
      </c>
      <c r="AD10" s="73" t="n">
        <v>49.243191</v>
      </c>
      <c r="AE10" s="73" t="n">
        <v>52.008528</v>
      </c>
      <c r="AF10" s="73" t="n">
        <v>50.26028</v>
      </c>
      <c r="AG10" s="73" t="n">
        <v>60.935159</v>
      </c>
      <c r="AH10" s="73" t="n">
        <v>60.536007</v>
      </c>
      <c r="AI10" s="73" t="n">
        <v>65.150184</v>
      </c>
      <c r="AJ10" s="73" t="n">
        <v>61.041666</v>
      </c>
      <c r="AK10" s="73" t="n">
        <v>63.186493</v>
      </c>
      <c r="AL10" s="73" t="n">
        <v>72.636363</v>
      </c>
      <c r="AM10" s="73" t="n">
        <v>71.613731</v>
      </c>
      <c r="AN10" s="73" t="n">
        <v>64.140933</v>
      </c>
      <c r="AO10" s="73" t="n">
        <v>64.038182</v>
      </c>
      <c r="AP10" s="73" t="n">
        <v>62.470359</v>
      </c>
      <c r="AQ10" s="73" t="n">
        <v>55.538619</v>
      </c>
      <c r="AR10" s="73" t="n">
        <v>55.34432</v>
      </c>
      <c r="AS10" s="73" t="n">
        <v>59.779577</v>
      </c>
      <c r="AT10" s="73" t="n">
        <v>72.728197</v>
      </c>
      <c r="AU10" s="73" t="n">
        <v>81.556583</v>
      </c>
      <c r="AV10" s="73" t="n">
        <v>83.808001</v>
      </c>
      <c r="AW10" s="73" t="n">
        <v>86.312364</v>
      </c>
      <c r="AX10" s="73" t="n">
        <v>96.540418</v>
      </c>
      <c r="AY10" s="73" t="n">
        <v>105.884048</v>
      </c>
      <c r="AZ10" s="73" t="n">
        <v>102.880463</v>
      </c>
      <c r="BA10" s="73" t="n">
        <v>100.996906</v>
      </c>
      <c r="BB10" s="73" t="n">
        <v>106.598483</v>
      </c>
      <c r="BC10" s="73" t="n">
        <v>101.035004</v>
      </c>
      <c r="BD10" s="73" t="n">
        <v>105.071873</v>
      </c>
      <c r="BE10" s="73" t="n">
        <v>106.122331</v>
      </c>
      <c r="BF10" s="73" t="n">
        <v>89.043284</v>
      </c>
      <c r="BG10" s="73" t="n">
        <v>89.19837</v>
      </c>
      <c r="BH10" s="73" t="n">
        <v>92.018662</v>
      </c>
      <c r="BI10" s="73" t="n">
        <v>96.940193</v>
      </c>
      <c r="BJ10" s="73" t="n">
        <v>92.732392</v>
      </c>
      <c r="BK10" s="73" t="n">
        <v>97.301857</v>
      </c>
      <c r="BL10" s="73" t="n">
        <v>104.122539</v>
      </c>
      <c r="BM10" s="73" t="n">
        <v>100</v>
      </c>
      <c r="BN10" s="73" t="n">
        <v>101.146916</v>
      </c>
      <c r="BO10" s="73"/>
      <c r="BP10" s="70" t="s">
        <v>56</v>
      </c>
      <c r="BQ10" s="74"/>
    </row>
    <row r="11" customFormat="false" ht="13" hidden="false" customHeight="false" outlineLevel="0" collapsed="false">
      <c r="A11" s="70" t="s">
        <v>65</v>
      </c>
      <c r="B11" s="70" t="str">
        <f aca="false">VLOOKUP(A11,'2022 deflators April 2024 WEO'!$A$3:$B$207,2,0)</f>
        <v>EST</v>
      </c>
      <c r="C11" s="75" t="n">
        <v>0</v>
      </c>
      <c r="D11" s="75" t="n">
        <v>0</v>
      </c>
      <c r="E11" s="75" t="n">
        <v>0</v>
      </c>
      <c r="F11" s="75" t="n">
        <v>0</v>
      </c>
      <c r="G11" s="75" t="n">
        <v>0</v>
      </c>
      <c r="H11" s="75" t="n">
        <v>0</v>
      </c>
      <c r="I11" s="75" t="n">
        <v>0</v>
      </c>
      <c r="J11" s="75" t="n">
        <v>0</v>
      </c>
      <c r="K11" s="75" t="n">
        <v>0</v>
      </c>
      <c r="L11" s="75" t="n">
        <v>0</v>
      </c>
      <c r="M11" s="75" t="n">
        <v>0</v>
      </c>
      <c r="N11" s="75" t="n">
        <v>0</v>
      </c>
      <c r="O11" s="75" t="n">
        <v>0</v>
      </c>
      <c r="P11" s="75" t="n">
        <v>0</v>
      </c>
      <c r="Q11" s="75" t="n">
        <v>0</v>
      </c>
      <c r="R11" s="75" t="n">
        <v>0</v>
      </c>
      <c r="S11" s="75" t="n">
        <v>0</v>
      </c>
      <c r="T11" s="75" t="n">
        <v>0</v>
      </c>
      <c r="U11" s="75" t="n">
        <v>0</v>
      </c>
      <c r="V11" s="75" t="n">
        <v>0</v>
      </c>
      <c r="W11" s="75" t="n">
        <v>0</v>
      </c>
      <c r="X11" s="75" t="n">
        <v>0</v>
      </c>
      <c r="Y11" s="75" t="n">
        <v>0</v>
      </c>
      <c r="Z11" s="75" t="n">
        <v>0</v>
      </c>
      <c r="AA11" s="75" t="n">
        <v>0</v>
      </c>
      <c r="AB11" s="75" t="n">
        <v>0</v>
      </c>
      <c r="AC11" s="75" t="n">
        <v>0</v>
      </c>
      <c r="AD11" s="75" t="n">
        <v>0</v>
      </c>
      <c r="AE11" s="75" t="n">
        <v>0</v>
      </c>
      <c r="AF11" s="75" t="n">
        <v>0</v>
      </c>
      <c r="AG11" s="75" t="n">
        <v>0</v>
      </c>
      <c r="AH11" s="75" t="n">
        <v>0</v>
      </c>
      <c r="AI11" s="75" t="n">
        <v>0</v>
      </c>
      <c r="AJ11" s="75" t="n">
        <v>0</v>
      </c>
      <c r="AK11" s="75" t="n">
        <v>0</v>
      </c>
      <c r="AL11" s="75" t="n">
        <v>0</v>
      </c>
      <c r="AM11" s="75" t="n">
        <v>0</v>
      </c>
      <c r="AN11" s="75" t="n">
        <v>0</v>
      </c>
      <c r="AO11" s="73" t="n">
        <v>33.657736</v>
      </c>
      <c r="AP11" s="73" t="n">
        <v>34.357126</v>
      </c>
      <c r="AQ11" s="73" t="n">
        <v>30.878476</v>
      </c>
      <c r="AR11" s="73" t="n">
        <v>32.029843</v>
      </c>
      <c r="AS11" s="73" t="n">
        <v>35.323837</v>
      </c>
      <c r="AT11" s="73" t="n">
        <v>43.930819</v>
      </c>
      <c r="AU11" s="73" t="n">
        <v>50.722107</v>
      </c>
      <c r="AV11" s="73" t="n">
        <v>53.746883</v>
      </c>
      <c r="AW11" s="73" t="n">
        <v>59.055973</v>
      </c>
      <c r="AX11" s="73" t="n">
        <v>72.617661</v>
      </c>
      <c r="AY11" s="73" t="n">
        <v>82.470072</v>
      </c>
      <c r="AZ11" s="73" t="n">
        <v>77.823617</v>
      </c>
      <c r="BA11" s="73" t="n">
        <v>75.702747</v>
      </c>
      <c r="BB11" s="73" t="n">
        <v>83.991268</v>
      </c>
      <c r="BC11" s="73" t="n">
        <v>80.762647</v>
      </c>
      <c r="BD11" s="73" t="n">
        <v>86.87434</v>
      </c>
      <c r="BE11" s="73" t="n">
        <v>89.492788</v>
      </c>
      <c r="BF11" s="73" t="n">
        <v>75.279029</v>
      </c>
      <c r="BG11" s="73" t="n">
        <v>76.750402</v>
      </c>
      <c r="BH11" s="73" t="n">
        <v>81.232602</v>
      </c>
      <c r="BI11" s="73" t="n">
        <v>89.082039</v>
      </c>
      <c r="BJ11" s="73" t="n">
        <v>87.655746</v>
      </c>
      <c r="BK11" s="73" t="n">
        <v>88.233042</v>
      </c>
      <c r="BL11" s="73" t="n">
        <v>96.805308</v>
      </c>
      <c r="BM11" s="73" t="n">
        <v>100</v>
      </c>
      <c r="BN11" s="73" t="n">
        <v>111.835073</v>
      </c>
      <c r="BO11" s="73"/>
      <c r="BP11" s="70" t="s">
        <v>65</v>
      </c>
      <c r="BQ11" s="74"/>
    </row>
    <row r="12" customFormat="false" ht="13" hidden="false" customHeight="false" outlineLevel="0" collapsed="false">
      <c r="A12" s="70" t="s">
        <v>68</v>
      </c>
      <c r="B12" s="70" t="str">
        <f aca="false">VLOOKUP(A12,'2022 deflators April 2024 WEO'!$A$3:$B$207,2,0)</f>
        <v>FIN</v>
      </c>
      <c r="C12" s="73" t="n">
        <v>9.629804</v>
      </c>
      <c r="D12" s="73" t="n">
        <v>10.144165</v>
      </c>
      <c r="E12" s="73" t="n">
        <v>10.547309</v>
      </c>
      <c r="F12" s="73" t="n">
        <v>11.021617</v>
      </c>
      <c r="G12" s="73" t="n">
        <v>11.816517</v>
      </c>
      <c r="H12" s="73" t="n">
        <v>12.411231</v>
      </c>
      <c r="I12" s="73" t="n">
        <v>12.993933</v>
      </c>
      <c r="J12" s="73" t="n">
        <v>13.095134</v>
      </c>
      <c r="K12" s="73" t="n">
        <v>11.958984</v>
      </c>
      <c r="L12" s="73" t="n">
        <v>12.462093</v>
      </c>
      <c r="M12" s="73" t="n">
        <v>12.926961</v>
      </c>
      <c r="N12" s="73" t="n">
        <v>13.921724</v>
      </c>
      <c r="O12" s="73" t="n">
        <v>15.259884</v>
      </c>
      <c r="P12" s="73" t="n">
        <v>18.998133</v>
      </c>
      <c r="Q12" s="73" t="n">
        <v>23.600087</v>
      </c>
      <c r="R12" s="73" t="n">
        <v>27.438951</v>
      </c>
      <c r="S12" s="73" t="n">
        <v>29.491847</v>
      </c>
      <c r="T12" s="73" t="n">
        <v>31.027775</v>
      </c>
      <c r="U12" s="73" t="n">
        <v>32.802937</v>
      </c>
      <c r="V12" s="73" t="n">
        <v>37.596372</v>
      </c>
      <c r="W12" s="73" t="n">
        <v>43.148179</v>
      </c>
      <c r="X12" s="73" t="n">
        <v>41.621702</v>
      </c>
      <c r="Y12" s="73" t="n">
        <v>40.582851</v>
      </c>
      <c r="Z12" s="73" t="n">
        <v>38.012353</v>
      </c>
      <c r="AA12" s="73" t="n">
        <v>38.225472</v>
      </c>
      <c r="AB12" s="73" t="n">
        <v>39.0386</v>
      </c>
      <c r="AC12" s="73" t="n">
        <v>49.992253</v>
      </c>
      <c r="AD12" s="73" t="n">
        <v>60.46312</v>
      </c>
      <c r="AE12" s="73" t="n">
        <v>68.511179</v>
      </c>
      <c r="AF12" s="73" t="n">
        <v>70.901119</v>
      </c>
      <c r="AG12" s="73" t="n">
        <v>83.668418</v>
      </c>
      <c r="AH12" s="73" t="n">
        <v>80.296741</v>
      </c>
      <c r="AI12" s="73" t="n">
        <v>73.016315</v>
      </c>
      <c r="AJ12" s="73" t="n">
        <v>58.265366</v>
      </c>
      <c r="AK12" s="73" t="n">
        <v>64.998901</v>
      </c>
      <c r="AL12" s="73" t="n">
        <v>80.998211</v>
      </c>
      <c r="AM12" s="73" t="n">
        <v>76.963717</v>
      </c>
      <c r="AN12" s="73" t="n">
        <v>69.586022</v>
      </c>
      <c r="AO12" s="73" t="n">
        <v>69.621702</v>
      </c>
      <c r="AP12" s="73" t="n">
        <v>67.305991</v>
      </c>
      <c r="AQ12" s="73" t="n">
        <v>59.178931</v>
      </c>
      <c r="AR12" s="73" t="n">
        <v>59.407943</v>
      </c>
      <c r="AS12" s="73" t="n">
        <v>63.107912</v>
      </c>
      <c r="AT12" s="73" t="n">
        <v>75.800434</v>
      </c>
      <c r="AU12" s="73" t="n">
        <v>83.855453</v>
      </c>
      <c r="AV12" s="73" t="n">
        <v>84.667205</v>
      </c>
      <c r="AW12" s="73" t="n">
        <v>86.2927</v>
      </c>
      <c r="AX12" s="73" t="n">
        <v>96.70435</v>
      </c>
      <c r="AY12" s="73" t="n">
        <v>104.98599</v>
      </c>
      <c r="AZ12" s="73" t="n">
        <v>103.158272</v>
      </c>
      <c r="BA12" s="73" t="n">
        <v>98.43428</v>
      </c>
      <c r="BB12" s="73" t="n">
        <v>106.044584</v>
      </c>
      <c r="BC12" s="73" t="n">
        <v>100.945766</v>
      </c>
      <c r="BD12" s="73" t="n">
        <v>106.936549</v>
      </c>
      <c r="BE12" s="73" t="n">
        <v>108.610287</v>
      </c>
      <c r="BF12" s="73" t="n">
        <v>92.270492</v>
      </c>
      <c r="BG12" s="73" t="n">
        <v>92.065211</v>
      </c>
      <c r="BH12" s="73" t="n">
        <v>94.61788</v>
      </c>
      <c r="BI12" s="73" t="n">
        <v>101.046313</v>
      </c>
      <c r="BJ12" s="73" t="n">
        <v>97.278183</v>
      </c>
      <c r="BK12" s="73" t="n">
        <v>100.649471</v>
      </c>
      <c r="BL12" s="73" t="n">
        <v>106.713104</v>
      </c>
      <c r="BM12" s="73" t="n">
        <v>100</v>
      </c>
      <c r="BN12" s="73" t="n">
        <v>107.46556</v>
      </c>
      <c r="BO12" s="73"/>
      <c r="BP12" s="70" t="s">
        <v>68</v>
      </c>
      <c r="BQ12" s="70"/>
    </row>
    <row r="13" customFormat="false" ht="13" hidden="false" customHeight="false" outlineLevel="0" collapsed="false">
      <c r="A13" s="70" t="s">
        <v>69</v>
      </c>
      <c r="B13" s="70" t="str">
        <f aca="false">VLOOKUP(A13,'2022 deflators April 2024 WEO'!$A$3:$B$207,2,0)</f>
        <v>FRA</v>
      </c>
      <c r="C13" s="73" t="n">
        <v>11.407944</v>
      </c>
      <c r="D13" s="73" t="n">
        <v>11.762975</v>
      </c>
      <c r="E13" s="73" t="n">
        <v>12.387368</v>
      </c>
      <c r="F13" s="73" t="n">
        <v>13.049861</v>
      </c>
      <c r="G13" s="73" t="n">
        <v>13.581399</v>
      </c>
      <c r="H13" s="73" t="n">
        <v>13.986805</v>
      </c>
      <c r="I13" s="73" t="n">
        <v>14.367389</v>
      </c>
      <c r="J13" s="73" t="n">
        <v>14.783165</v>
      </c>
      <c r="K13" s="73" t="n">
        <v>15.344874</v>
      </c>
      <c r="L13" s="73" t="n">
        <v>15.687762</v>
      </c>
      <c r="M13" s="73" t="n">
        <v>15.562432</v>
      </c>
      <c r="N13" s="73" t="n">
        <v>16.539618</v>
      </c>
      <c r="O13" s="73" t="n">
        <v>19.286485</v>
      </c>
      <c r="P13" s="73" t="n">
        <v>23.570389</v>
      </c>
      <c r="Q13" s="73" t="n">
        <v>24.406845</v>
      </c>
      <c r="R13" s="73" t="n">
        <v>31.150186</v>
      </c>
      <c r="S13" s="73" t="n">
        <v>30.947552</v>
      </c>
      <c r="T13" s="73" t="n">
        <v>32.740672</v>
      </c>
      <c r="U13" s="73" t="n">
        <v>38.959506</v>
      </c>
      <c r="V13" s="73" t="n">
        <v>45.5933</v>
      </c>
      <c r="W13" s="73" t="n">
        <v>51.265931</v>
      </c>
      <c r="X13" s="73" t="n">
        <v>44.525516</v>
      </c>
      <c r="Y13" s="73" t="n">
        <v>41.275078</v>
      </c>
      <c r="Z13" s="73" t="n">
        <v>39.024884</v>
      </c>
      <c r="AA13" s="73" t="n">
        <v>36.437037</v>
      </c>
      <c r="AB13" s="73" t="n">
        <v>37.367223</v>
      </c>
      <c r="AC13" s="73" t="n">
        <v>50.923463</v>
      </c>
      <c r="AD13" s="73" t="n">
        <v>60.146049</v>
      </c>
      <c r="AE13" s="73" t="n">
        <v>62.612946</v>
      </c>
      <c r="AF13" s="73" t="n">
        <v>60.37071</v>
      </c>
      <c r="AG13" s="73" t="n">
        <v>72.617761</v>
      </c>
      <c r="AH13" s="73" t="n">
        <v>71.882835</v>
      </c>
      <c r="AI13" s="73" t="n">
        <v>78.11583</v>
      </c>
      <c r="AJ13" s="73" t="n">
        <v>74.233311</v>
      </c>
      <c r="AK13" s="73" t="n">
        <v>76.352557</v>
      </c>
      <c r="AL13" s="73" t="n">
        <v>85.927118</v>
      </c>
      <c r="AM13" s="73" t="n">
        <v>84.989752</v>
      </c>
      <c r="AN13" s="73" t="n">
        <v>75.12651</v>
      </c>
      <c r="AO13" s="73" t="n">
        <v>75.042713</v>
      </c>
      <c r="AP13" s="73" t="n">
        <v>72.061395</v>
      </c>
      <c r="AQ13" s="73" t="n">
        <v>63.297723</v>
      </c>
      <c r="AR13" s="73" t="n">
        <v>62.745605</v>
      </c>
      <c r="AS13" s="73" t="n">
        <v>67.396999</v>
      </c>
      <c r="AT13" s="73" t="n">
        <v>82.30212</v>
      </c>
      <c r="AU13" s="73" t="n">
        <v>91.96275</v>
      </c>
      <c r="AV13" s="73" t="n">
        <v>93.770799</v>
      </c>
      <c r="AW13" s="73" t="n">
        <v>96.743923</v>
      </c>
      <c r="AX13" s="73" t="n">
        <v>108.213866</v>
      </c>
      <c r="AY13" s="73" t="n">
        <v>116.716218</v>
      </c>
      <c r="AZ13" s="73" t="n">
        <v>112.754785</v>
      </c>
      <c r="BA13" s="73" t="n">
        <v>108.401203</v>
      </c>
      <c r="BB13" s="73" t="n">
        <v>114.874156</v>
      </c>
      <c r="BC13" s="73" t="n">
        <v>107.416961</v>
      </c>
      <c r="BD13" s="73" t="n">
        <v>111.818944</v>
      </c>
      <c r="BE13" s="73" t="n">
        <v>112.389057</v>
      </c>
      <c r="BF13" s="73" t="n">
        <v>95.033613</v>
      </c>
      <c r="BG13" s="73" t="n">
        <v>95.239201</v>
      </c>
      <c r="BH13" s="73" t="n">
        <v>97.585153</v>
      </c>
      <c r="BI13" s="73" t="n">
        <v>103.189028</v>
      </c>
      <c r="BJ13" s="73" t="n">
        <v>99.123508</v>
      </c>
      <c r="BK13" s="73" t="n">
        <v>103.777446</v>
      </c>
      <c r="BL13" s="73" t="n">
        <v>109.230735</v>
      </c>
      <c r="BM13" s="73" t="n">
        <v>100</v>
      </c>
      <c r="BN13" s="73" t="n">
        <v>108.246192</v>
      </c>
      <c r="BO13" s="73"/>
      <c r="BP13" s="70" t="s">
        <v>69</v>
      </c>
      <c r="BQ13" s="70"/>
    </row>
    <row r="14" customFormat="false" ht="13" hidden="false" customHeight="false" outlineLevel="0" collapsed="false">
      <c r="A14" s="70" t="s">
        <v>74</v>
      </c>
      <c r="B14" s="70" t="str">
        <f aca="false">VLOOKUP(A14,'2022 deflators April 2024 WEO'!$A$3:$B$207,2,0)</f>
        <v>DEU</v>
      </c>
      <c r="C14" s="73" t="n">
        <v>12.527954</v>
      </c>
      <c r="D14" s="73" t="n">
        <v>13.611121</v>
      </c>
      <c r="E14" s="73" t="n">
        <v>14.215949</v>
      </c>
      <c r="F14" s="73" t="n">
        <v>14.696033</v>
      </c>
      <c r="G14" s="73" t="n">
        <v>15.187712</v>
      </c>
      <c r="H14" s="73" t="n">
        <v>15.673055</v>
      </c>
      <c r="I14" s="73" t="n">
        <v>16.195285</v>
      </c>
      <c r="J14" s="73" t="n">
        <v>16.502014</v>
      </c>
      <c r="K14" s="73" t="n">
        <v>16.859144</v>
      </c>
      <c r="L14" s="73" t="n">
        <v>17.861177</v>
      </c>
      <c r="M14" s="73" t="n">
        <v>13.803227</v>
      </c>
      <c r="N14" s="73" t="n">
        <v>15.559315</v>
      </c>
      <c r="O14" s="73" t="n">
        <v>17.756211</v>
      </c>
      <c r="P14" s="73" t="n">
        <v>22.530964</v>
      </c>
      <c r="Q14" s="73" t="n">
        <v>24.965405</v>
      </c>
      <c r="R14" s="73" t="n">
        <v>27.732313</v>
      </c>
      <c r="S14" s="73" t="n">
        <v>27.987082</v>
      </c>
      <c r="T14" s="73" t="n">
        <v>31.294127</v>
      </c>
      <c r="U14" s="73" t="n">
        <v>37.462893</v>
      </c>
      <c r="V14" s="73" t="n">
        <v>42.812687</v>
      </c>
      <c r="W14" s="73" t="n">
        <v>45.534046</v>
      </c>
      <c r="X14" s="73" t="n">
        <v>38.153151</v>
      </c>
      <c r="Y14" s="73" t="n">
        <v>37.148502</v>
      </c>
      <c r="Z14" s="73" t="n">
        <v>36.296553</v>
      </c>
      <c r="AA14" s="73" t="n">
        <v>33.207925</v>
      </c>
      <c r="AB14" s="73" t="n">
        <v>32.791419</v>
      </c>
      <c r="AC14" s="73" t="n">
        <v>45.778511</v>
      </c>
      <c r="AD14" s="73" t="n">
        <v>56.024892</v>
      </c>
      <c r="AE14" s="73" t="n">
        <v>58.311817</v>
      </c>
      <c r="AF14" s="73" t="n">
        <v>56.037018</v>
      </c>
      <c r="AG14" s="73" t="n">
        <v>67.41006</v>
      </c>
      <c r="AH14" s="73" t="n">
        <v>67.692601</v>
      </c>
      <c r="AI14" s="73" t="n">
        <v>75.701521</v>
      </c>
      <c r="AJ14" s="73" t="n">
        <v>74.297924</v>
      </c>
      <c r="AK14" s="73" t="n">
        <v>77.240887</v>
      </c>
      <c r="AL14" s="73" t="n">
        <v>89.213333</v>
      </c>
      <c r="AM14" s="73" t="n">
        <v>85.463887</v>
      </c>
      <c r="AN14" s="73" t="n">
        <v>74.363904</v>
      </c>
      <c r="AO14" s="73" t="n">
        <v>73.792588</v>
      </c>
      <c r="AP14" s="73" t="n">
        <v>70.969521</v>
      </c>
      <c r="AQ14" s="73" t="n">
        <v>61.091637</v>
      </c>
      <c r="AR14" s="73" t="n">
        <v>60.140218</v>
      </c>
      <c r="AS14" s="73" t="n">
        <v>64.160049</v>
      </c>
      <c r="AT14" s="73" t="n">
        <v>77.935691</v>
      </c>
      <c r="AU14" s="73" t="n">
        <v>86.649992</v>
      </c>
      <c r="AV14" s="73" t="n">
        <v>87.039926</v>
      </c>
      <c r="AW14" s="73" t="n">
        <v>88.254116</v>
      </c>
      <c r="AX14" s="73" t="n">
        <v>97.950532</v>
      </c>
      <c r="AY14" s="73" t="n">
        <v>104.145951</v>
      </c>
      <c r="AZ14" s="73" t="n">
        <v>102.399903</v>
      </c>
      <c r="BA14" s="73" t="n">
        <v>98.019462</v>
      </c>
      <c r="BB14" s="73" t="n">
        <v>104.011823</v>
      </c>
      <c r="BC14" s="73" t="n">
        <v>97.582742</v>
      </c>
      <c r="BD14" s="73" t="n">
        <v>102.775183</v>
      </c>
      <c r="BE14" s="73" t="n">
        <v>104.627002</v>
      </c>
      <c r="BF14" s="73" t="n">
        <v>89.098261</v>
      </c>
      <c r="BG14" s="73" t="n">
        <v>90.003362</v>
      </c>
      <c r="BH14" s="73" t="n">
        <v>93.130958</v>
      </c>
      <c r="BI14" s="73" t="n">
        <v>99.458772</v>
      </c>
      <c r="BJ14" s="73" t="n">
        <v>96.350956</v>
      </c>
      <c r="BK14" s="73" t="n">
        <v>99.924566</v>
      </c>
      <c r="BL14" s="73" t="n">
        <v>106.816131</v>
      </c>
      <c r="BM14" s="73" t="n">
        <v>100</v>
      </c>
      <c r="BN14" s="73" t="n">
        <v>109.307868</v>
      </c>
      <c r="BO14" s="73"/>
      <c r="BP14" s="70" t="s">
        <v>74</v>
      </c>
      <c r="BQ14" s="74"/>
    </row>
    <row r="15" customFormat="false" ht="13" hidden="false" customHeight="false" outlineLevel="0" collapsed="false">
      <c r="A15" s="70" t="s">
        <v>76</v>
      </c>
      <c r="B15" s="70" t="str">
        <f aca="false">VLOOKUP(A15,'2022 deflators April 2024 WEO'!$A$3:$B$207,2,0)</f>
        <v>GRC</v>
      </c>
      <c r="C15" s="73" t="n">
        <v>11.327643</v>
      </c>
      <c r="D15" s="73" t="n">
        <v>11.45183</v>
      </c>
      <c r="E15" s="73" t="n">
        <v>11.988941</v>
      </c>
      <c r="F15" s="73" t="n">
        <v>12.122085</v>
      </c>
      <c r="G15" s="73" t="n">
        <v>12.534929</v>
      </c>
      <c r="H15" s="73" t="n">
        <v>13.046125</v>
      </c>
      <c r="I15" s="73" t="n">
        <v>13.68818</v>
      </c>
      <c r="J15" s="73" t="n">
        <v>13.985186</v>
      </c>
      <c r="K15" s="73" t="n">
        <v>14.191771</v>
      </c>
      <c r="L15" s="73" t="n">
        <v>14.643246</v>
      </c>
      <c r="M15" s="73" t="n">
        <v>15.199589</v>
      </c>
      <c r="N15" s="73" t="n">
        <v>15.651787</v>
      </c>
      <c r="O15" s="73" t="n">
        <v>16.441672</v>
      </c>
      <c r="P15" s="73" t="n">
        <v>20.121027</v>
      </c>
      <c r="Q15" s="73" t="n">
        <v>24.410586</v>
      </c>
      <c r="R15" s="73" t="n">
        <v>25.869484</v>
      </c>
      <c r="S15" s="73" t="n">
        <v>26.407973</v>
      </c>
      <c r="T15" s="73" t="n">
        <v>29.786222</v>
      </c>
      <c r="U15" s="73" t="n">
        <v>33.985281</v>
      </c>
      <c r="V15" s="73" t="n">
        <v>40.484295</v>
      </c>
      <c r="W15" s="73" t="n">
        <v>41.945039</v>
      </c>
      <c r="X15" s="73" t="n">
        <v>39.303669</v>
      </c>
      <c r="Y15" s="73" t="n">
        <v>41.51291</v>
      </c>
      <c r="Z15" s="73" t="n">
        <v>37.965597</v>
      </c>
      <c r="AA15" s="73" t="n">
        <v>36.115372</v>
      </c>
      <c r="AB15" s="73" t="n">
        <v>35.079198</v>
      </c>
      <c r="AC15" s="73" t="n">
        <v>41.278</v>
      </c>
      <c r="AD15" s="73" t="n">
        <v>49.085838</v>
      </c>
      <c r="AE15" s="73" t="n">
        <v>54.65485</v>
      </c>
      <c r="AF15" s="73" t="n">
        <v>54.692421</v>
      </c>
      <c r="AG15" s="73" t="n">
        <v>67.617788</v>
      </c>
      <c r="AH15" s="73" t="n">
        <v>70.39269</v>
      </c>
      <c r="AI15" s="73" t="n">
        <v>77.2443</v>
      </c>
      <c r="AJ15" s="73" t="n">
        <v>73.494769</v>
      </c>
      <c r="AK15" s="73" t="n">
        <v>77.269474</v>
      </c>
      <c r="AL15" s="73" t="n">
        <v>88.742355</v>
      </c>
      <c r="AM15" s="73" t="n">
        <v>91.144846</v>
      </c>
      <c r="AN15" s="73" t="n">
        <v>84.57531</v>
      </c>
      <c r="AO15" s="73" t="n">
        <v>76.860046</v>
      </c>
      <c r="AP15" s="73" t="n">
        <v>78.103051</v>
      </c>
      <c r="AQ15" s="73" t="n">
        <v>64.22842</v>
      </c>
      <c r="AR15" s="73" t="n">
        <v>63.061803</v>
      </c>
      <c r="AS15" s="73" t="n">
        <v>68.584341</v>
      </c>
      <c r="AT15" s="73" t="n">
        <v>85.061731</v>
      </c>
      <c r="AU15" s="73" t="n">
        <v>96.402004</v>
      </c>
      <c r="AV15" s="73" t="n">
        <v>98.598462</v>
      </c>
      <c r="AW15" s="73" t="n">
        <v>103.056411</v>
      </c>
      <c r="AX15" s="73" t="n">
        <v>116.242584</v>
      </c>
      <c r="AY15" s="73" t="n">
        <v>127.800999</v>
      </c>
      <c r="AZ15" s="73" t="n">
        <v>126.558058</v>
      </c>
      <c r="BA15" s="73" t="n">
        <v>120.160021</v>
      </c>
      <c r="BB15" s="73" t="n">
        <v>127.351028</v>
      </c>
      <c r="BC15" s="73" t="n">
        <v>117.402133</v>
      </c>
      <c r="BD15" s="73" t="n">
        <v>118.787083</v>
      </c>
      <c r="BE15" s="73" t="n">
        <v>116.406786</v>
      </c>
      <c r="BF15" s="73" t="n">
        <v>97.036147</v>
      </c>
      <c r="BG15" s="73" t="n">
        <v>96.176034</v>
      </c>
      <c r="BH15" s="73" t="n">
        <v>98.32057</v>
      </c>
      <c r="BI15" s="73" t="n">
        <v>102.768871</v>
      </c>
      <c r="BJ15" s="73" t="n">
        <v>97.719076</v>
      </c>
      <c r="BK15" s="73" t="n">
        <v>98.645357</v>
      </c>
      <c r="BL15" s="73" t="n">
        <v>104.494016</v>
      </c>
      <c r="BM15" s="73" t="n">
        <v>100</v>
      </c>
      <c r="BN15" s="73" t="n">
        <v>108.581684</v>
      </c>
      <c r="BO15" s="73"/>
      <c r="BP15" s="70" t="s">
        <v>76</v>
      </c>
      <c r="BQ15" s="70"/>
    </row>
    <row r="16" customFormat="false" ht="13" hidden="false" customHeight="false" outlineLevel="0" collapsed="false">
      <c r="A16" s="70" t="s">
        <v>86</v>
      </c>
      <c r="B16" s="70" t="str">
        <f aca="false">VLOOKUP(A16,'2022 deflators April 2024 WEO'!$A$3:$B$207,2,0)</f>
        <v>HUN</v>
      </c>
      <c r="C16" s="73" t="n">
        <v>11.85687</v>
      </c>
      <c r="D16" s="73" t="n">
        <v>12.123006</v>
      </c>
      <c r="E16" s="73" t="n">
        <v>12.533722</v>
      </c>
      <c r="F16" s="73" t="n">
        <v>12.828987</v>
      </c>
      <c r="G16" s="73" t="n">
        <v>13.121386</v>
      </c>
      <c r="H16" s="73" t="n">
        <v>13.438233</v>
      </c>
      <c r="I16" s="73" t="n">
        <v>13.766338</v>
      </c>
      <c r="J16" s="73" t="n">
        <v>14.041567</v>
      </c>
      <c r="K16" s="73" t="n">
        <v>14.502974</v>
      </c>
      <c r="L16" s="73" t="n">
        <v>15.034409</v>
      </c>
      <c r="M16" s="73" t="n">
        <v>15.288534</v>
      </c>
      <c r="N16" s="73" t="n">
        <v>16.337195</v>
      </c>
      <c r="O16" s="73" t="n">
        <v>17.982952</v>
      </c>
      <c r="P16" s="73" t="n">
        <v>20.806022</v>
      </c>
      <c r="Q16" s="73" t="n">
        <v>22.882651</v>
      </c>
      <c r="R16" s="73" t="n">
        <v>25.917283</v>
      </c>
      <c r="S16" s="73" t="n">
        <v>26.81935</v>
      </c>
      <c r="T16" s="73" t="n">
        <v>29.064539</v>
      </c>
      <c r="U16" s="73" t="n">
        <v>33.237261</v>
      </c>
      <c r="V16" s="73" t="n">
        <v>38.048857</v>
      </c>
      <c r="W16" s="73" t="n">
        <v>41.231707</v>
      </c>
      <c r="X16" s="73" t="n">
        <v>40.366953</v>
      </c>
      <c r="Y16" s="73" t="n">
        <v>39.307461</v>
      </c>
      <c r="Z16" s="73" t="n">
        <v>39.365536</v>
      </c>
      <c r="AA16" s="73" t="n">
        <v>38.681408</v>
      </c>
      <c r="AB16" s="73" t="n">
        <v>38.750881</v>
      </c>
      <c r="AC16" s="73" t="n">
        <v>47.1648</v>
      </c>
      <c r="AD16" s="73" t="n">
        <v>54.662041</v>
      </c>
      <c r="AE16" s="73" t="n">
        <v>58.740883</v>
      </c>
      <c r="AF16" s="73" t="n">
        <v>59.389464</v>
      </c>
      <c r="AG16" s="73" t="n">
        <v>64.983362</v>
      </c>
      <c r="AH16" s="73" t="n">
        <v>39.190769</v>
      </c>
      <c r="AI16" s="73" t="n">
        <v>45.076208</v>
      </c>
      <c r="AJ16" s="73" t="n">
        <v>46.982962</v>
      </c>
      <c r="AK16" s="73" t="n">
        <v>49.084659</v>
      </c>
      <c r="AL16" s="73" t="n">
        <v>52.013832</v>
      </c>
      <c r="AM16" s="73" t="n">
        <v>52.246317</v>
      </c>
      <c r="AN16" s="73" t="n">
        <v>51.378535</v>
      </c>
      <c r="AO16" s="73" t="n">
        <v>50.9136</v>
      </c>
      <c r="AP16" s="73" t="n">
        <v>49.753093</v>
      </c>
      <c r="AQ16" s="73" t="n">
        <v>45.786735</v>
      </c>
      <c r="AR16" s="73" t="n">
        <v>50.098285</v>
      </c>
      <c r="AS16" s="73" t="n">
        <v>60.260718</v>
      </c>
      <c r="AT16" s="73" t="n">
        <v>72.925693</v>
      </c>
      <c r="AU16" s="73" t="n">
        <v>84.84195</v>
      </c>
      <c r="AV16" s="73" t="n">
        <v>88.415979</v>
      </c>
      <c r="AW16" s="73" t="n">
        <v>86.911942</v>
      </c>
      <c r="AX16" s="73" t="n">
        <v>105.026971</v>
      </c>
      <c r="AY16" s="73" t="n">
        <v>115.091758</v>
      </c>
      <c r="AZ16" s="73" t="n">
        <v>104.544206</v>
      </c>
      <c r="BA16" s="73" t="n">
        <v>103.91828</v>
      </c>
      <c r="BB16" s="73" t="n">
        <v>109.537843</v>
      </c>
      <c r="BC16" s="73" t="n">
        <v>100.717029</v>
      </c>
      <c r="BD16" s="73" t="n">
        <v>104.151965</v>
      </c>
      <c r="BE16" s="73" t="n">
        <v>103.783046</v>
      </c>
      <c r="BF16" s="73" t="n">
        <v>88.87068</v>
      </c>
      <c r="BG16" s="73" t="n">
        <v>89.299456</v>
      </c>
      <c r="BH16" s="73" t="n">
        <v>95.282242</v>
      </c>
      <c r="BI16" s="73" t="n">
        <v>101.474128</v>
      </c>
      <c r="BJ16" s="73" t="n">
        <v>98.872263</v>
      </c>
      <c r="BK16" s="73" t="n">
        <v>99.262214</v>
      </c>
      <c r="BL16" s="73" t="n">
        <v>107.344561</v>
      </c>
      <c r="BM16" s="73" t="n">
        <v>100</v>
      </c>
      <c r="BN16" s="73" t="n">
        <v>119.343084</v>
      </c>
      <c r="BO16" s="73"/>
      <c r="BP16" s="70" t="s">
        <v>86</v>
      </c>
      <c r="BQ16" s="70"/>
    </row>
    <row r="17" customFormat="false" ht="13" hidden="false" customHeight="false" outlineLevel="0" collapsed="false">
      <c r="A17" s="70" t="s">
        <v>87</v>
      </c>
      <c r="B17" s="70" t="str">
        <f aca="false">VLOOKUP(A17,'2022 deflators April 2024 WEO'!$A$3:$B$207,2,0)</f>
        <v>ISL</v>
      </c>
      <c r="C17" s="73" t="n">
        <v>8.121775</v>
      </c>
      <c r="D17" s="73" t="n">
        <v>8.337233</v>
      </c>
      <c r="E17" s="73" t="n">
        <v>8.618028</v>
      </c>
      <c r="F17" s="73" t="n">
        <v>9.33576</v>
      </c>
      <c r="G17" s="73" t="n">
        <v>10.848708</v>
      </c>
      <c r="H17" s="73" t="n">
        <v>12.2179</v>
      </c>
      <c r="I17" s="73" t="n">
        <v>13.49561</v>
      </c>
      <c r="J17" s="73" t="n">
        <v>13.502773</v>
      </c>
      <c r="K17" s="73" t="n">
        <v>11.140355</v>
      </c>
      <c r="L17" s="73" t="n">
        <v>9.317152</v>
      </c>
      <c r="M17" s="73" t="n">
        <v>10.848333</v>
      </c>
      <c r="N17" s="73" t="n">
        <v>12.243506</v>
      </c>
      <c r="O17" s="73" t="n">
        <v>14.509758</v>
      </c>
      <c r="P17" s="73" t="n">
        <v>18.111943</v>
      </c>
      <c r="Q17" s="73" t="n">
        <v>23.405973</v>
      </c>
      <c r="R17" s="73" t="n">
        <v>21.318343</v>
      </c>
      <c r="S17" s="73" t="n">
        <v>23.850178</v>
      </c>
      <c r="T17" s="73" t="n">
        <v>28.964629</v>
      </c>
      <c r="U17" s="73" t="n">
        <v>31.09841</v>
      </c>
      <c r="V17" s="73" t="n">
        <v>33.578779</v>
      </c>
      <c r="W17" s="73" t="n">
        <v>37.809757</v>
      </c>
      <c r="X17" s="73" t="n">
        <v>37.455431</v>
      </c>
      <c r="Y17" s="73" t="n">
        <v>33.724338</v>
      </c>
      <c r="Z17" s="73" t="n">
        <v>29.5841</v>
      </c>
      <c r="AA17" s="73" t="n">
        <v>29.404353</v>
      </c>
      <c r="AB17" s="73" t="n">
        <v>29.665063</v>
      </c>
      <c r="AC17" s="73" t="n">
        <v>37.349552</v>
      </c>
      <c r="AD17" s="73" t="n">
        <v>47.608732</v>
      </c>
      <c r="AE17" s="73" t="n">
        <v>52.669392</v>
      </c>
      <c r="AF17" s="73" t="n">
        <v>48.780722</v>
      </c>
      <c r="AG17" s="73" t="n">
        <v>54.961024</v>
      </c>
      <c r="AH17" s="73" t="n">
        <v>58.835077</v>
      </c>
      <c r="AI17" s="73" t="n">
        <v>62.423913</v>
      </c>
      <c r="AJ17" s="73" t="n">
        <v>54.148479</v>
      </c>
      <c r="AK17" s="73" t="n">
        <v>53.694631</v>
      </c>
      <c r="AL17" s="73" t="n">
        <v>59.764721</v>
      </c>
      <c r="AM17" s="73" t="n">
        <v>59.47826</v>
      </c>
      <c r="AN17" s="73" t="n">
        <v>57.432369</v>
      </c>
      <c r="AO17" s="73" t="n">
        <v>59.967112</v>
      </c>
      <c r="AP17" s="73" t="n">
        <v>60.989367</v>
      </c>
      <c r="AQ17" s="73" t="n">
        <v>58.282165</v>
      </c>
      <c r="AR17" s="73" t="n">
        <v>51.143077</v>
      </c>
      <c r="AS17" s="73" t="n">
        <v>57.74396</v>
      </c>
      <c r="AT17" s="73" t="n">
        <v>69.29939</v>
      </c>
      <c r="AU17" s="73" t="n">
        <v>77.739316</v>
      </c>
      <c r="AV17" s="73" t="n">
        <v>89.446717</v>
      </c>
      <c r="AW17" s="73" t="n">
        <v>87.391785</v>
      </c>
      <c r="AX17" s="73" t="n">
        <v>99.466009</v>
      </c>
      <c r="AY17" s="73" t="n">
        <v>78.583753</v>
      </c>
      <c r="AZ17" s="73" t="n">
        <v>64.197324</v>
      </c>
      <c r="BA17" s="73" t="n">
        <v>68.906019</v>
      </c>
      <c r="BB17" s="73" t="n">
        <v>74.825075</v>
      </c>
      <c r="BC17" s="73" t="n">
        <v>71.795075</v>
      </c>
      <c r="BD17" s="73" t="n">
        <v>75.09941</v>
      </c>
      <c r="BE17" s="73" t="n">
        <v>81.873402</v>
      </c>
      <c r="BF17" s="73" t="n">
        <v>76.818578</v>
      </c>
      <c r="BG17" s="73" t="n">
        <v>85.761395</v>
      </c>
      <c r="BH17" s="73" t="n">
        <v>97.902014</v>
      </c>
      <c r="BI17" s="73" t="n">
        <v>99.13656</v>
      </c>
      <c r="BJ17" s="73" t="n">
        <v>91.423121</v>
      </c>
      <c r="BK17" s="73" t="n">
        <v>86.140993</v>
      </c>
      <c r="BL17" s="73" t="n">
        <v>97.830241</v>
      </c>
      <c r="BM17" s="73" t="n">
        <v>100</v>
      </c>
      <c r="BN17" s="73" t="n">
        <v>104.481481</v>
      </c>
      <c r="BO17" s="73"/>
      <c r="BP17" s="70" t="s">
        <v>87</v>
      </c>
      <c r="BQ17" s="74"/>
    </row>
    <row r="18" customFormat="false" ht="13" hidden="false" customHeight="false" outlineLevel="0" collapsed="false">
      <c r="A18" s="70" t="s">
        <v>93</v>
      </c>
      <c r="B18" s="70" t="str">
        <f aca="false">VLOOKUP(A18,'2022 deflators April 2024 WEO'!$A$3:$B$207,2,0)</f>
        <v>IRL</v>
      </c>
      <c r="C18" s="73" t="n">
        <v>7.685945</v>
      </c>
      <c r="D18" s="73" t="n">
        <v>7.867486</v>
      </c>
      <c r="E18" s="73" t="n">
        <v>8.265828</v>
      </c>
      <c r="F18" s="73" t="n">
        <v>8.464592</v>
      </c>
      <c r="G18" s="73" t="n">
        <v>9.253756</v>
      </c>
      <c r="H18" s="73" t="n">
        <v>9.678939</v>
      </c>
      <c r="I18" s="73" t="n">
        <v>10.100357</v>
      </c>
      <c r="J18" s="73" t="n">
        <v>10.24182</v>
      </c>
      <c r="K18" s="73" t="n">
        <v>9.313789</v>
      </c>
      <c r="L18" s="73" t="n">
        <v>10.14792</v>
      </c>
      <c r="M18" s="73" t="n">
        <v>11.16183</v>
      </c>
      <c r="N18" s="73" t="n">
        <v>12.58237</v>
      </c>
      <c r="O18" s="73" t="n">
        <v>14.58366</v>
      </c>
      <c r="P18" s="73" t="n">
        <v>16.485691</v>
      </c>
      <c r="Q18" s="73" t="n">
        <v>16.699883</v>
      </c>
      <c r="R18" s="73" t="n">
        <v>18.98752</v>
      </c>
      <c r="S18" s="73" t="n">
        <v>18.649247</v>
      </c>
      <c r="T18" s="73" t="n">
        <v>20.512088</v>
      </c>
      <c r="U18" s="73" t="n">
        <v>24.927996</v>
      </c>
      <c r="V18" s="73" t="n">
        <v>30.239437</v>
      </c>
      <c r="W18" s="73" t="n">
        <v>34.821465</v>
      </c>
      <c r="X18" s="73" t="n">
        <v>32.014992</v>
      </c>
      <c r="Y18" s="73" t="n">
        <v>32.550786</v>
      </c>
      <c r="Z18" s="73" t="n">
        <v>31.540392</v>
      </c>
      <c r="AA18" s="73" t="n">
        <v>29.258554</v>
      </c>
      <c r="AB18" s="73" t="n">
        <v>30.030684</v>
      </c>
      <c r="AC18" s="73" t="n">
        <v>40.530558</v>
      </c>
      <c r="AD18" s="73" t="n">
        <v>45.985181</v>
      </c>
      <c r="AE18" s="73" t="n">
        <v>48.605511</v>
      </c>
      <c r="AF18" s="73" t="n">
        <v>47.742682</v>
      </c>
      <c r="AG18" s="73" t="n">
        <v>55.310585</v>
      </c>
      <c r="AH18" s="73" t="n">
        <v>54.776121</v>
      </c>
      <c r="AI18" s="73" t="n">
        <v>59.565016</v>
      </c>
      <c r="AJ18" s="73" t="n">
        <v>53.882921</v>
      </c>
      <c r="AK18" s="73" t="n">
        <v>55.908731</v>
      </c>
      <c r="AL18" s="73" t="n">
        <v>61.774392</v>
      </c>
      <c r="AM18" s="73" t="n">
        <v>63.36666</v>
      </c>
      <c r="AN18" s="73" t="n">
        <v>62.697551</v>
      </c>
      <c r="AO18" s="73" t="n">
        <v>62.820026</v>
      </c>
      <c r="AP18" s="73" t="n">
        <v>62.472437</v>
      </c>
      <c r="AQ18" s="73" t="n">
        <v>58.100975</v>
      </c>
      <c r="AR18" s="73" t="n">
        <v>60.237353</v>
      </c>
      <c r="AS18" s="73" t="n">
        <v>66.84944</v>
      </c>
      <c r="AT18" s="73" t="n">
        <v>82.407506</v>
      </c>
      <c r="AU18" s="73" t="n">
        <v>91.339585</v>
      </c>
      <c r="AV18" s="73" t="n">
        <v>94.022502</v>
      </c>
      <c r="AW18" s="73" t="n">
        <v>97.813407</v>
      </c>
      <c r="AX18" s="73" t="n">
        <v>108.090724</v>
      </c>
      <c r="AY18" s="73" t="n">
        <v>113.216539</v>
      </c>
      <c r="AZ18" s="73" t="n">
        <v>104.753545</v>
      </c>
      <c r="BA18" s="73" t="n">
        <v>97.258673</v>
      </c>
      <c r="BB18" s="73" t="n">
        <v>103.598492</v>
      </c>
      <c r="BC18" s="73" t="n">
        <v>97.453898</v>
      </c>
      <c r="BD18" s="73" t="n">
        <v>101.298414</v>
      </c>
      <c r="BE18" s="73" t="n">
        <v>101.970635</v>
      </c>
      <c r="BF18" s="73" t="n">
        <v>94.2579</v>
      </c>
      <c r="BG18" s="73" t="n">
        <v>93.698573</v>
      </c>
      <c r="BH18" s="73" t="n">
        <v>96.154401</v>
      </c>
      <c r="BI18" s="73" t="n">
        <v>101.850007</v>
      </c>
      <c r="BJ18" s="73" t="n">
        <v>99.575069</v>
      </c>
      <c r="BK18" s="73" t="n">
        <v>101.017739</v>
      </c>
      <c r="BL18" s="73" t="n">
        <v>105.469092</v>
      </c>
      <c r="BM18" s="73" t="n">
        <v>100</v>
      </c>
      <c r="BN18" s="73" t="n">
        <v>106.498451</v>
      </c>
      <c r="BO18" s="73"/>
      <c r="BP18" s="70" t="s">
        <v>93</v>
      </c>
      <c r="BQ18" s="70"/>
    </row>
    <row r="19" customFormat="false" ht="13" hidden="false" customHeight="false" outlineLevel="0" collapsed="false">
      <c r="A19" s="70" t="s">
        <v>95</v>
      </c>
      <c r="B19" s="70" t="str">
        <f aca="false">VLOOKUP(A19,'2022 deflators April 2024 WEO'!$A$3:$B$207,2,0)</f>
        <v>ITA</v>
      </c>
      <c r="C19" s="73" t="n">
        <v>8.28215</v>
      </c>
      <c r="D19" s="73" t="n">
        <v>8.509792</v>
      </c>
      <c r="E19" s="73" t="n">
        <v>9.006742</v>
      </c>
      <c r="F19" s="73" t="n">
        <v>9.755907</v>
      </c>
      <c r="G19" s="73" t="n">
        <v>10.340905</v>
      </c>
      <c r="H19" s="73" t="n">
        <v>10.767865</v>
      </c>
      <c r="I19" s="73" t="n">
        <v>11.015279</v>
      </c>
      <c r="J19" s="73" t="n">
        <v>11.328213</v>
      </c>
      <c r="K19" s="73" t="n">
        <v>11.537685</v>
      </c>
      <c r="L19" s="73" t="n">
        <v>11.93047</v>
      </c>
      <c r="M19" s="73" t="n">
        <v>12.751528</v>
      </c>
      <c r="N19" s="73" t="n">
        <v>13.829104</v>
      </c>
      <c r="O19" s="73" t="n">
        <v>15.544024</v>
      </c>
      <c r="P19" s="73" t="n">
        <v>17.60103</v>
      </c>
      <c r="Q19" s="73" t="n">
        <v>18.925389</v>
      </c>
      <c r="R19" s="73" t="n">
        <v>21.961088</v>
      </c>
      <c r="S19" s="73" t="n">
        <v>20.305453</v>
      </c>
      <c r="T19" s="73" t="n">
        <v>22.727274</v>
      </c>
      <c r="U19" s="73" t="n">
        <v>26.820414</v>
      </c>
      <c r="V19" s="73" t="n">
        <v>31.764547</v>
      </c>
      <c r="W19" s="73" t="n">
        <v>37.399844</v>
      </c>
      <c r="X19" s="73" t="n">
        <v>33.435517</v>
      </c>
      <c r="Y19" s="73" t="n">
        <v>33.020478</v>
      </c>
      <c r="Z19" s="73" t="n">
        <v>33.846421</v>
      </c>
      <c r="AA19" s="73" t="n">
        <v>32.413982</v>
      </c>
      <c r="AB19" s="73" t="n">
        <v>32.557454</v>
      </c>
      <c r="AC19" s="73" t="n">
        <v>44.814683</v>
      </c>
      <c r="AD19" s="73" t="n">
        <v>54.614516</v>
      </c>
      <c r="AE19" s="73" t="n">
        <v>58.035799</v>
      </c>
      <c r="AF19" s="73" t="n">
        <v>58.486954</v>
      </c>
      <c r="AG19" s="73" t="n">
        <v>72.56404</v>
      </c>
      <c r="AH19" s="73" t="n">
        <v>75.400559</v>
      </c>
      <c r="AI19" s="73" t="n">
        <v>79.244199</v>
      </c>
      <c r="AJ19" s="73" t="n">
        <v>64.530336</v>
      </c>
      <c r="AK19" s="73" t="n">
        <v>65.116918</v>
      </c>
      <c r="AL19" s="73" t="n">
        <v>67.639768</v>
      </c>
      <c r="AM19" s="73" t="n">
        <v>74.66254</v>
      </c>
      <c r="AN19" s="73" t="n">
        <v>69.383898</v>
      </c>
      <c r="AO19" s="73" t="n">
        <v>69.684565</v>
      </c>
      <c r="AP19" s="73" t="n">
        <v>67.605877</v>
      </c>
      <c r="AQ19" s="73" t="n">
        <v>59.524196</v>
      </c>
      <c r="AR19" s="73" t="n">
        <v>59.596905</v>
      </c>
      <c r="AS19" s="73" t="n">
        <v>64.769604</v>
      </c>
      <c r="AT19" s="73" t="n">
        <v>80.092165</v>
      </c>
      <c r="AU19" s="73" t="n">
        <v>90.426526</v>
      </c>
      <c r="AV19" s="73" t="n">
        <v>92.278372</v>
      </c>
      <c r="AW19" s="73" t="n">
        <v>95.171211</v>
      </c>
      <c r="AX19" s="73" t="n">
        <v>106.369193</v>
      </c>
      <c r="AY19" s="73" t="n">
        <v>114.767371</v>
      </c>
      <c r="AZ19" s="73" t="n">
        <v>112.661256</v>
      </c>
      <c r="BA19" s="73" t="n">
        <v>107.626769</v>
      </c>
      <c r="BB19" s="73" t="n">
        <v>114.80022</v>
      </c>
      <c r="BC19" s="73" t="n">
        <v>107.766055</v>
      </c>
      <c r="BD19" s="73" t="n">
        <v>112.592128</v>
      </c>
      <c r="BE19" s="73" t="n">
        <v>113.545004</v>
      </c>
      <c r="BF19" s="73" t="n">
        <v>95.813776</v>
      </c>
      <c r="BG19" s="73" t="n">
        <v>96.600473</v>
      </c>
      <c r="BH19" s="73" t="n">
        <v>99.186724</v>
      </c>
      <c r="BI19" s="73" t="n">
        <v>104.955017</v>
      </c>
      <c r="BJ19" s="73" t="n">
        <v>100.484332</v>
      </c>
      <c r="BK19" s="73" t="n">
        <v>103.907676</v>
      </c>
      <c r="BL19" s="73" t="n">
        <v>109.204086</v>
      </c>
      <c r="BM19" s="73" t="n">
        <v>100</v>
      </c>
      <c r="BN19" s="73" t="n">
        <v>107.148191</v>
      </c>
      <c r="BO19" s="73"/>
      <c r="BP19" s="70" t="s">
        <v>95</v>
      </c>
      <c r="BQ19" s="70"/>
    </row>
    <row r="20" customFormat="false" ht="13" hidden="false" customHeight="false" outlineLevel="0" collapsed="false">
      <c r="A20" s="70" t="s">
        <v>97</v>
      </c>
      <c r="B20" s="70" t="str">
        <f aca="false">VLOOKUP(A20,'2022 deflators April 2024 WEO'!$A$3:$B$207,2,0)</f>
        <v>JPN</v>
      </c>
      <c r="C20" s="73" t="n">
        <v>9.1127</v>
      </c>
      <c r="D20" s="73" t="n">
        <v>9.807214</v>
      </c>
      <c r="E20" s="73" t="n">
        <v>10.256591</v>
      </c>
      <c r="F20" s="73" t="n">
        <v>10.769474</v>
      </c>
      <c r="G20" s="73" t="n">
        <v>11.378231</v>
      </c>
      <c r="H20" s="73" t="n">
        <v>11.995807</v>
      </c>
      <c r="I20" s="73" t="n">
        <v>12.608722</v>
      </c>
      <c r="J20" s="73" t="n">
        <v>13.305197</v>
      </c>
      <c r="K20" s="73" t="n">
        <v>14.143152</v>
      </c>
      <c r="L20" s="73" t="n">
        <v>14.931005</v>
      </c>
      <c r="M20" s="73" t="n">
        <v>15.966275</v>
      </c>
      <c r="N20" s="73" t="n">
        <v>17.277608</v>
      </c>
      <c r="O20" s="73" t="n">
        <v>20.66877</v>
      </c>
      <c r="P20" s="73" t="n">
        <v>26.426574</v>
      </c>
      <c r="Q20" s="73" t="n">
        <v>29.704887</v>
      </c>
      <c r="R20" s="73" t="n">
        <v>31.300628</v>
      </c>
      <c r="S20" s="73" t="n">
        <v>33.841359</v>
      </c>
      <c r="T20" s="73" t="n">
        <v>39.892543</v>
      </c>
      <c r="U20" s="73" t="n">
        <v>53.252246</v>
      </c>
      <c r="V20" s="73" t="n">
        <v>52.520893</v>
      </c>
      <c r="W20" s="73" t="n">
        <v>53.544891</v>
      </c>
      <c r="X20" s="73" t="n">
        <v>56.78439</v>
      </c>
      <c r="Y20" s="73" t="n">
        <v>51.070789</v>
      </c>
      <c r="Z20" s="73" t="n">
        <v>54.054915</v>
      </c>
      <c r="AA20" s="73" t="n">
        <v>54.974223</v>
      </c>
      <c r="AB20" s="73" t="n">
        <v>55.294127</v>
      </c>
      <c r="AC20" s="73" t="n">
        <v>79.688944</v>
      </c>
      <c r="AD20" s="73" t="n">
        <v>92.761334</v>
      </c>
      <c r="AE20" s="73" t="n">
        <v>105.057499</v>
      </c>
      <c r="AF20" s="73" t="n">
        <v>99.692175</v>
      </c>
      <c r="AG20" s="73" t="n">
        <v>97.162103</v>
      </c>
      <c r="AH20" s="73" t="n">
        <v>107.328463</v>
      </c>
      <c r="AI20" s="73" t="n">
        <v>115.745399</v>
      </c>
      <c r="AJ20" s="73" t="n">
        <v>132.455819</v>
      </c>
      <c r="AK20" s="73" t="n">
        <v>144.285991</v>
      </c>
      <c r="AL20" s="73" t="n">
        <v>155.885675</v>
      </c>
      <c r="AM20" s="73" t="n">
        <v>134.222824</v>
      </c>
      <c r="AN20" s="73" t="n">
        <v>121.298446</v>
      </c>
      <c r="AO20" s="73" t="n">
        <v>112.094695</v>
      </c>
      <c r="AP20" s="73" t="n">
        <v>127.226486</v>
      </c>
      <c r="AQ20" s="73" t="n">
        <v>132.629478</v>
      </c>
      <c r="AR20" s="73" t="n">
        <v>116.397924</v>
      </c>
      <c r="AS20" s="73" t="n">
        <v>111.386827</v>
      </c>
      <c r="AT20" s="73" t="n">
        <v>118.390217</v>
      </c>
      <c r="AU20" s="73" t="n">
        <v>125.505017</v>
      </c>
      <c r="AV20" s="73" t="n">
        <v>121.753826</v>
      </c>
      <c r="AW20" s="73" t="n">
        <v>114.171344</v>
      </c>
      <c r="AX20" s="73" t="n">
        <v>112.018852</v>
      </c>
      <c r="AY20" s="73" t="n">
        <v>126.33369</v>
      </c>
      <c r="AZ20" s="73" t="n">
        <v>139.197651</v>
      </c>
      <c r="BA20" s="73" t="n">
        <v>145.356194</v>
      </c>
      <c r="BB20" s="73" t="n">
        <v>157.447393</v>
      </c>
      <c r="BC20" s="73" t="n">
        <v>156.047792</v>
      </c>
      <c r="BD20" s="73" t="n">
        <v>127.169534</v>
      </c>
      <c r="BE20" s="73" t="n">
        <v>119.227059</v>
      </c>
      <c r="BF20" s="73" t="n">
        <v>106.496547</v>
      </c>
      <c r="BG20" s="73" t="n">
        <v>118.934896</v>
      </c>
      <c r="BH20" s="73" t="n">
        <v>115.265303</v>
      </c>
      <c r="BI20" s="73" t="n">
        <v>117.086595</v>
      </c>
      <c r="BJ20" s="73" t="n">
        <v>119.333929</v>
      </c>
      <c r="BK20" s="73" t="n">
        <v>123.036463</v>
      </c>
      <c r="BL20" s="73" t="n">
        <v>119.402226</v>
      </c>
      <c r="BM20" s="73" t="n">
        <v>100</v>
      </c>
      <c r="BN20" s="73" t="n">
        <v>96.820772</v>
      </c>
      <c r="BO20" s="73"/>
      <c r="BP20" s="70" t="s">
        <v>97</v>
      </c>
      <c r="BQ20" s="74"/>
    </row>
    <row r="21" customFormat="false" ht="13" hidden="false" customHeight="false" outlineLevel="0" collapsed="false">
      <c r="A21" s="70" t="s">
        <v>102</v>
      </c>
      <c r="B21" s="70" t="str">
        <f aca="false">VLOOKUP(A21,'2022 deflators April 2024 WEO'!$A$3:$B$207,2,0)</f>
        <v>KOR</v>
      </c>
      <c r="C21" s="75" t="n">
        <v>0</v>
      </c>
      <c r="D21" s="75" t="n">
        <v>0</v>
      </c>
      <c r="E21" s="75" t="n">
        <v>0</v>
      </c>
      <c r="F21" s="75" t="n">
        <v>0</v>
      </c>
      <c r="G21" s="75" t="n">
        <v>0</v>
      </c>
      <c r="H21" s="75" t="n">
        <v>0</v>
      </c>
      <c r="I21" s="75" t="n">
        <v>0</v>
      </c>
      <c r="J21" s="75" t="n">
        <v>0</v>
      </c>
      <c r="K21" s="75" t="n">
        <v>0</v>
      </c>
      <c r="L21" s="75" t="n">
        <v>0</v>
      </c>
      <c r="M21" s="73" t="n">
        <v>14.680181</v>
      </c>
      <c r="N21" s="75" t="n">
        <v>0</v>
      </c>
      <c r="O21" s="75" t="n">
        <v>0</v>
      </c>
      <c r="P21" s="75" t="n">
        <v>0</v>
      </c>
      <c r="Q21" s="75" t="n">
        <v>0</v>
      </c>
      <c r="R21" s="73" t="n">
        <v>22.095676</v>
      </c>
      <c r="S21" s="75" t="n">
        <v>0</v>
      </c>
      <c r="T21" s="75" t="n">
        <v>0</v>
      </c>
      <c r="U21" s="75" t="n">
        <v>0</v>
      </c>
      <c r="V21" s="75" t="n">
        <v>0</v>
      </c>
      <c r="W21" s="73" t="n">
        <v>43.980422</v>
      </c>
      <c r="X21" s="75" t="n">
        <v>0</v>
      </c>
      <c r="Y21" s="75" t="n">
        <v>0</v>
      </c>
      <c r="Z21" s="75" t="n">
        <v>0</v>
      </c>
      <c r="AA21" s="75" t="n">
        <v>0</v>
      </c>
      <c r="AB21" s="73" t="n">
        <v>43.330858</v>
      </c>
      <c r="AC21" s="73" t="n">
        <v>44.961817</v>
      </c>
      <c r="AD21" s="73" t="n">
        <v>50.333409</v>
      </c>
      <c r="AE21" s="73" t="n">
        <v>60.935611</v>
      </c>
      <c r="AF21" s="73" t="n">
        <v>70.503512</v>
      </c>
      <c r="AG21" s="73" t="n">
        <v>73.36196</v>
      </c>
      <c r="AH21" s="73" t="n">
        <v>77.316065</v>
      </c>
      <c r="AI21" s="73" t="n">
        <v>78.329919</v>
      </c>
      <c r="AJ21" s="73" t="n">
        <v>80.905653</v>
      </c>
      <c r="AK21" s="73" t="n">
        <v>87.299986</v>
      </c>
      <c r="AL21" s="73" t="n">
        <v>97.417322</v>
      </c>
      <c r="AM21" s="73" t="n">
        <v>97.261064</v>
      </c>
      <c r="AN21" s="73" t="n">
        <v>85.606358</v>
      </c>
      <c r="AO21" s="73" t="n">
        <v>60.700357</v>
      </c>
      <c r="AP21" s="73" t="n">
        <v>70.755323</v>
      </c>
      <c r="AQ21" s="73" t="n">
        <v>75.025018</v>
      </c>
      <c r="AR21" s="73" t="n">
        <v>68.020652</v>
      </c>
      <c r="AS21" s="73" t="n">
        <v>72.291107</v>
      </c>
      <c r="AT21" s="73" t="n">
        <v>78.572452</v>
      </c>
      <c r="AU21" s="73" t="n">
        <v>84.249507</v>
      </c>
      <c r="AV21" s="73" t="n">
        <v>95.183854</v>
      </c>
      <c r="AW21" s="73" t="n">
        <v>102.195532</v>
      </c>
      <c r="AX21" s="73" t="n">
        <v>107.184754</v>
      </c>
      <c r="AY21" s="73" t="n">
        <v>92.278628</v>
      </c>
      <c r="AZ21" s="73" t="n">
        <v>83.314485</v>
      </c>
      <c r="BA21" s="73" t="n">
        <v>94.372199</v>
      </c>
      <c r="BB21" s="73" t="n">
        <v>99.736391</v>
      </c>
      <c r="BC21" s="73" t="n">
        <v>99.314186</v>
      </c>
      <c r="BD21" s="73" t="n">
        <v>103.193718</v>
      </c>
      <c r="BE21" s="73" t="n">
        <v>108.240519</v>
      </c>
      <c r="BF21" s="73" t="n">
        <v>103.963877</v>
      </c>
      <c r="BG21" s="73" t="n">
        <v>103.353647</v>
      </c>
      <c r="BH21" s="73" t="n">
        <v>108.450029</v>
      </c>
      <c r="BI21" s="73" t="n">
        <v>111.989788</v>
      </c>
      <c r="BJ21" s="73" t="n">
        <v>104.84519</v>
      </c>
      <c r="BK21" s="73" t="n">
        <v>105.146209</v>
      </c>
      <c r="BL21" s="73" t="n">
        <v>111.419184</v>
      </c>
      <c r="BM21" s="73" t="n">
        <v>100</v>
      </c>
      <c r="BN21" s="73" t="n">
        <v>100.797817</v>
      </c>
      <c r="BO21" s="73"/>
      <c r="BP21" s="68" t="s">
        <v>102</v>
      </c>
      <c r="BQ21" s="70"/>
    </row>
    <row r="22" customFormat="false" ht="13" hidden="false" customHeight="false" outlineLevel="0" collapsed="false">
      <c r="A22" s="70" t="s">
        <v>114</v>
      </c>
      <c r="B22" s="70" t="str">
        <f aca="false">VLOOKUP(A22,'2022 deflators April 2024 WEO'!$A$3:$B$207,2,0)</f>
        <v>LTU</v>
      </c>
      <c r="C22" s="75" t="n">
        <v>0</v>
      </c>
      <c r="D22" s="75" t="n">
        <v>0</v>
      </c>
      <c r="E22" s="75" t="n">
        <v>0</v>
      </c>
      <c r="F22" s="75" t="n">
        <v>0</v>
      </c>
      <c r="G22" s="75" t="n">
        <v>0</v>
      </c>
      <c r="H22" s="75" t="n">
        <v>0</v>
      </c>
      <c r="I22" s="75" t="n">
        <v>0</v>
      </c>
      <c r="J22" s="75" t="n">
        <v>0</v>
      </c>
      <c r="K22" s="75" t="n">
        <v>0</v>
      </c>
      <c r="L22" s="75" t="n">
        <v>0</v>
      </c>
      <c r="M22" s="75" t="n">
        <v>0</v>
      </c>
      <c r="N22" s="75" t="n">
        <v>0</v>
      </c>
      <c r="O22" s="75" t="n">
        <v>0</v>
      </c>
      <c r="P22" s="75" t="n">
        <v>0</v>
      </c>
      <c r="Q22" s="75" t="n">
        <v>0</v>
      </c>
      <c r="R22" s="75" t="n">
        <v>0</v>
      </c>
      <c r="S22" s="75" t="n">
        <v>0</v>
      </c>
      <c r="T22" s="75" t="n">
        <v>0</v>
      </c>
      <c r="U22" s="75" t="n">
        <v>0</v>
      </c>
      <c r="V22" s="75" t="n">
        <v>0</v>
      </c>
      <c r="W22" s="75" t="n">
        <v>0</v>
      </c>
      <c r="X22" s="75" t="n">
        <v>0</v>
      </c>
      <c r="Y22" s="75" t="n">
        <v>0</v>
      </c>
      <c r="Z22" s="75" t="n">
        <v>0</v>
      </c>
      <c r="AA22" s="75" t="n">
        <v>0</v>
      </c>
      <c r="AB22" s="75" t="n">
        <v>0</v>
      </c>
      <c r="AC22" s="75" t="n">
        <v>0</v>
      </c>
      <c r="AD22" s="75" t="n">
        <v>0</v>
      </c>
      <c r="AE22" s="75" t="n">
        <v>0</v>
      </c>
      <c r="AF22" s="75" t="n">
        <v>0</v>
      </c>
      <c r="AG22" s="75" t="n">
        <v>0</v>
      </c>
      <c r="AH22" s="75" t="n">
        <v>0</v>
      </c>
      <c r="AI22" s="75" t="n">
        <v>0</v>
      </c>
      <c r="AJ22" s="75" t="n">
        <v>0</v>
      </c>
      <c r="AK22" s="75" t="n">
        <v>0</v>
      </c>
      <c r="AL22" s="75" t="n">
        <v>0</v>
      </c>
      <c r="AM22" s="75" t="n">
        <v>0</v>
      </c>
      <c r="AN22" s="75" t="n">
        <v>0</v>
      </c>
      <c r="AO22" s="75" t="n">
        <v>0</v>
      </c>
      <c r="AP22" s="75" t="n">
        <v>0</v>
      </c>
      <c r="AQ22" s="75" t="n">
        <v>0</v>
      </c>
      <c r="AR22" s="73" t="n">
        <v>37.842224</v>
      </c>
      <c r="AS22" s="73" t="n">
        <v>41.339193</v>
      </c>
      <c r="AT22" s="73" t="n">
        <v>49.222517</v>
      </c>
      <c r="AU22" s="73" t="n">
        <v>55.615363</v>
      </c>
      <c r="AV22" s="73" t="n">
        <v>59.577326</v>
      </c>
      <c r="AW22" s="73" t="n">
        <v>64.128725</v>
      </c>
      <c r="AX22" s="73" t="n">
        <v>75.914003</v>
      </c>
      <c r="AY22" s="73" t="n">
        <v>89.153984</v>
      </c>
      <c r="AZ22" s="73" t="n">
        <v>81.84345</v>
      </c>
      <c r="BA22" s="73" t="n">
        <v>79.92825</v>
      </c>
      <c r="BB22" s="73" t="n">
        <v>88.445694</v>
      </c>
      <c r="BC22" s="73" t="n">
        <v>83.59811</v>
      </c>
      <c r="BD22" s="73" t="n">
        <v>87.800435</v>
      </c>
      <c r="BE22" s="73" t="n">
        <v>88.573246</v>
      </c>
      <c r="BF22" s="73" t="n">
        <v>74.031273</v>
      </c>
      <c r="BG22" s="73" t="n">
        <v>74.965357</v>
      </c>
      <c r="BH22" s="73" t="n">
        <v>79.661642</v>
      </c>
      <c r="BI22" s="73" t="n">
        <v>86.345356</v>
      </c>
      <c r="BJ22" s="73" t="n">
        <v>84.168933</v>
      </c>
      <c r="BK22" s="73" t="n">
        <v>87.305574</v>
      </c>
      <c r="BL22" s="73" t="n">
        <v>96.530925</v>
      </c>
      <c r="BM22" s="73" t="n">
        <v>100</v>
      </c>
      <c r="BN22" s="73" t="n">
        <v>111.401201</v>
      </c>
      <c r="BO22" s="73"/>
      <c r="BP22" s="70" t="s">
        <v>114</v>
      </c>
      <c r="BQ22" s="70"/>
    </row>
    <row r="23" customFormat="false" ht="13" hidden="false" customHeight="false" outlineLevel="0" collapsed="false">
      <c r="A23" s="70" t="s">
        <v>115</v>
      </c>
      <c r="B23" s="70" t="str">
        <f aca="false">VLOOKUP(A23,'2022 deflators April 2024 WEO'!$A$3:$B$207,2,0)</f>
        <v>LUX</v>
      </c>
      <c r="C23" s="73" t="n">
        <v>7.121676</v>
      </c>
      <c r="D23" s="73" t="n">
        <v>6.861312</v>
      </c>
      <c r="E23" s="73" t="n">
        <v>7.14297</v>
      </c>
      <c r="F23" s="73" t="n">
        <v>7.352434</v>
      </c>
      <c r="G23" s="73" t="n">
        <v>7.799386</v>
      </c>
      <c r="H23" s="73" t="n">
        <v>8.0353</v>
      </c>
      <c r="I23" s="73" t="n">
        <v>8.318813</v>
      </c>
      <c r="J23" s="73" t="n">
        <v>8.379096</v>
      </c>
      <c r="K23" s="73" t="n">
        <v>8.755727</v>
      </c>
      <c r="L23" s="73" t="n">
        <v>9.182655</v>
      </c>
      <c r="M23" s="73" t="n">
        <v>10.670784</v>
      </c>
      <c r="N23" s="73" t="n">
        <v>10.815333</v>
      </c>
      <c r="O23" s="73" t="n">
        <v>12.631586</v>
      </c>
      <c r="P23" s="73" t="n">
        <v>16.010434</v>
      </c>
      <c r="Q23" s="73" t="n">
        <v>18.731717</v>
      </c>
      <c r="R23" s="73" t="n">
        <v>19.667088</v>
      </c>
      <c r="S23" s="73" t="n">
        <v>21.027875</v>
      </c>
      <c r="T23" s="73" t="n">
        <v>22.916949</v>
      </c>
      <c r="U23" s="73" t="n">
        <v>27.413979</v>
      </c>
      <c r="V23" s="73" t="n">
        <v>31.331373</v>
      </c>
      <c r="W23" s="73" t="n">
        <v>33.883048</v>
      </c>
      <c r="X23" s="73" t="n">
        <v>28.605923</v>
      </c>
      <c r="Y23" s="73" t="n">
        <v>25.760688</v>
      </c>
      <c r="Z23" s="73" t="n">
        <v>24.593737</v>
      </c>
      <c r="AA23" s="73" t="n">
        <v>22.729382</v>
      </c>
      <c r="AB23" s="73" t="n">
        <v>22.775374</v>
      </c>
      <c r="AC23" s="73" t="n">
        <v>30.264278</v>
      </c>
      <c r="AD23" s="73" t="n">
        <v>36.236624</v>
      </c>
      <c r="AE23" s="73" t="n">
        <v>37.822137</v>
      </c>
      <c r="AF23" s="73" t="n">
        <v>36.718961</v>
      </c>
      <c r="AG23" s="73" t="n">
        <v>44.37417</v>
      </c>
      <c r="AH23" s="73" t="n">
        <v>44.204943</v>
      </c>
      <c r="AI23" s="73" t="n">
        <v>48.728181</v>
      </c>
      <c r="AJ23" s="73" t="n">
        <v>48.047532</v>
      </c>
      <c r="AK23" s="73" t="n">
        <v>51.367454</v>
      </c>
      <c r="AL23" s="73" t="n">
        <v>59.62841</v>
      </c>
      <c r="AM23" s="73" t="n">
        <v>58.92185</v>
      </c>
      <c r="AN23" s="73" t="n">
        <v>52.393597</v>
      </c>
      <c r="AO23" s="73" t="n">
        <v>50.569051</v>
      </c>
      <c r="AP23" s="73" t="n">
        <v>50.788023</v>
      </c>
      <c r="AQ23" s="73" t="n">
        <v>45.9585</v>
      </c>
      <c r="AR23" s="73" t="n">
        <v>45.014696</v>
      </c>
      <c r="AS23" s="73" t="n">
        <v>48.051955</v>
      </c>
      <c r="AT23" s="73" t="n">
        <v>58.869986</v>
      </c>
      <c r="AU23" s="73" t="n">
        <v>66.722379</v>
      </c>
      <c r="AV23" s="73" t="n">
        <v>69.973685</v>
      </c>
      <c r="AW23" s="73" t="n">
        <v>75.214719</v>
      </c>
      <c r="AX23" s="73" t="n">
        <v>83.600679</v>
      </c>
      <c r="AY23" s="73" t="n">
        <v>93.924796</v>
      </c>
      <c r="AZ23" s="73" t="n">
        <v>91.488261</v>
      </c>
      <c r="BA23" s="73" t="n">
        <v>91.006113</v>
      </c>
      <c r="BB23" s="73" t="n">
        <v>99.217382</v>
      </c>
      <c r="BC23" s="73" t="n">
        <v>93.987683</v>
      </c>
      <c r="BD23" s="73" t="n">
        <v>99.441759</v>
      </c>
      <c r="BE23" s="73" t="n">
        <v>102.502598</v>
      </c>
      <c r="BF23" s="73" t="n">
        <v>87.811221</v>
      </c>
      <c r="BG23" s="73" t="n">
        <v>86.367094</v>
      </c>
      <c r="BH23" s="73" t="n">
        <v>90.142631</v>
      </c>
      <c r="BI23" s="73" t="n">
        <v>95.97564</v>
      </c>
      <c r="BJ23" s="73" t="n">
        <v>91.610394</v>
      </c>
      <c r="BK23" s="73" t="n">
        <v>97.611972</v>
      </c>
      <c r="BL23" s="73" t="n">
        <v>105.895814</v>
      </c>
      <c r="BM23" s="73" t="n">
        <v>100</v>
      </c>
      <c r="BN23" s="73" t="n">
        <v>111.449946</v>
      </c>
      <c r="BO23" s="73"/>
      <c r="BP23" s="70" t="s">
        <v>115</v>
      </c>
      <c r="BQ23" s="74"/>
    </row>
    <row r="24" customFormat="false" ht="13" hidden="false" customHeight="false" outlineLevel="0" collapsed="false">
      <c r="A24" s="70" t="s">
        <v>137</v>
      </c>
      <c r="B24" s="70" t="str">
        <f aca="false">VLOOKUP(A24,'2022 deflators April 2024 WEO'!$A$3:$B$207,2,0)</f>
        <v>NLD</v>
      </c>
      <c r="C24" s="73" t="n">
        <v>6.956889</v>
      </c>
      <c r="D24" s="73" t="n">
        <v>7.398565</v>
      </c>
      <c r="E24" s="73" t="n">
        <v>7.715029</v>
      </c>
      <c r="F24" s="73" t="n">
        <v>8.083888</v>
      </c>
      <c r="G24" s="73" t="n">
        <v>8.784651</v>
      </c>
      <c r="H24" s="73" t="n">
        <v>9.308727</v>
      </c>
      <c r="I24" s="73" t="n">
        <v>9.796887</v>
      </c>
      <c r="J24" s="73" t="n">
        <v>10.233361</v>
      </c>
      <c r="K24" s="73" t="n">
        <v>10.594703</v>
      </c>
      <c r="L24" s="73" t="n">
        <v>11.347405</v>
      </c>
      <c r="M24" s="73" t="n">
        <v>12.07189</v>
      </c>
      <c r="N24" s="73" t="n">
        <v>13.498855</v>
      </c>
      <c r="O24" s="73" t="n">
        <v>16.082865</v>
      </c>
      <c r="P24" s="73" t="n">
        <v>20.13731</v>
      </c>
      <c r="Q24" s="73" t="n">
        <v>22.84794</v>
      </c>
      <c r="R24" s="73" t="n">
        <v>26.75324</v>
      </c>
      <c r="S24" s="73" t="n">
        <v>27.887719</v>
      </c>
      <c r="T24" s="73" t="n">
        <v>32.046829</v>
      </c>
      <c r="U24" s="73" t="n">
        <v>38.282048</v>
      </c>
      <c r="V24" s="73" t="n">
        <v>42.988398</v>
      </c>
      <c r="W24" s="73" t="n">
        <v>45.770654</v>
      </c>
      <c r="X24" s="73" t="n">
        <v>38.425361</v>
      </c>
      <c r="Y24" s="73" t="n">
        <v>37.847586</v>
      </c>
      <c r="Z24" s="73" t="n">
        <v>36.159153</v>
      </c>
      <c r="AA24" s="73" t="n">
        <v>32.608996</v>
      </c>
      <c r="AB24" s="73" t="n">
        <v>32.060989</v>
      </c>
      <c r="AC24" s="73" t="n">
        <v>43.525883</v>
      </c>
      <c r="AD24" s="73" t="n">
        <v>52.265471</v>
      </c>
      <c r="AE24" s="73" t="n">
        <v>54.271502</v>
      </c>
      <c r="AF24" s="73" t="n">
        <v>51.27097</v>
      </c>
      <c r="AG24" s="73" t="n">
        <v>60.648371</v>
      </c>
      <c r="AH24" s="73" t="n">
        <v>60.904353</v>
      </c>
      <c r="AI24" s="73" t="n">
        <v>66.366462</v>
      </c>
      <c r="AJ24" s="73" t="n">
        <v>63.839078</v>
      </c>
      <c r="AK24" s="73" t="n">
        <v>66.506538</v>
      </c>
      <c r="AL24" s="73" t="n">
        <v>76.953924</v>
      </c>
      <c r="AM24" s="73" t="n">
        <v>74.153408</v>
      </c>
      <c r="AN24" s="73" t="n">
        <v>65.715596</v>
      </c>
      <c r="AO24" s="73" t="n">
        <v>66.000794</v>
      </c>
      <c r="AP24" s="73" t="n">
        <v>64.169882</v>
      </c>
      <c r="AQ24" s="73" t="n">
        <v>57.381507</v>
      </c>
      <c r="AR24" s="73" t="n">
        <v>58.084883</v>
      </c>
      <c r="AS24" s="73" t="n">
        <v>63.422685</v>
      </c>
      <c r="AT24" s="73" t="n">
        <v>77.663477</v>
      </c>
      <c r="AU24" s="73" t="n">
        <v>86.528531</v>
      </c>
      <c r="AV24" s="73" t="n">
        <v>88.286021</v>
      </c>
      <c r="AW24" s="73" t="n">
        <v>91.370257</v>
      </c>
      <c r="AX24" s="73" t="n">
        <v>101.712604</v>
      </c>
      <c r="AY24" s="73" t="n">
        <v>109.626294</v>
      </c>
      <c r="AZ24" s="73" t="n">
        <v>106.071813</v>
      </c>
      <c r="BA24" s="73" t="n">
        <v>101.80965</v>
      </c>
      <c r="BB24" s="73" t="n">
        <v>107.108963</v>
      </c>
      <c r="BC24" s="73" t="n">
        <v>100.438504</v>
      </c>
      <c r="BD24" s="73" t="n">
        <v>105.091929</v>
      </c>
      <c r="BE24" s="73" t="n">
        <v>105.278427</v>
      </c>
      <c r="BF24" s="73" t="n">
        <v>88.722653</v>
      </c>
      <c r="BG24" s="73" t="n">
        <v>88.853583</v>
      </c>
      <c r="BH24" s="73" t="n">
        <v>91.750752</v>
      </c>
      <c r="BI24" s="73" t="n">
        <v>98.360293</v>
      </c>
      <c r="BJ24" s="73" t="n">
        <v>96.097131</v>
      </c>
      <c r="BK24" s="73" t="n">
        <v>99.709987</v>
      </c>
      <c r="BL24" s="73" t="n">
        <v>106.512776</v>
      </c>
      <c r="BM24" s="73" t="n">
        <v>100</v>
      </c>
      <c r="BN24" s="73" t="n">
        <v>110.364659</v>
      </c>
      <c r="BO24" s="73"/>
      <c r="BP24" s="70" t="s">
        <v>137</v>
      </c>
      <c r="BQ24" s="70"/>
    </row>
    <row r="25" customFormat="false" ht="13" hidden="false" customHeight="false" outlineLevel="0" collapsed="false">
      <c r="A25" s="70" t="s">
        <v>138</v>
      </c>
      <c r="B25" s="70" t="str">
        <f aca="false">VLOOKUP(A25,'2022 deflators April 2024 WEO'!$A$3:$B$207,2,0)</f>
        <v>NZL</v>
      </c>
      <c r="C25" s="73" t="n">
        <v>8.970561</v>
      </c>
      <c r="D25" s="73" t="n">
        <v>8.741462</v>
      </c>
      <c r="E25" s="73" t="n">
        <v>9.24688</v>
      </c>
      <c r="F25" s="73" t="n">
        <v>9.612354</v>
      </c>
      <c r="G25" s="73" t="n">
        <v>9.955711</v>
      </c>
      <c r="H25" s="73" t="n">
        <v>10.382196</v>
      </c>
      <c r="I25" s="73" t="n">
        <v>9.798693</v>
      </c>
      <c r="J25" s="73" t="n">
        <v>10.370975</v>
      </c>
      <c r="K25" s="73" t="n">
        <v>9.292282</v>
      </c>
      <c r="L25" s="73" t="n">
        <v>9.172795</v>
      </c>
      <c r="M25" s="73" t="n">
        <v>9.970393</v>
      </c>
      <c r="N25" s="73" t="n">
        <v>11.605278</v>
      </c>
      <c r="O25" s="73" t="n">
        <v>13.385435</v>
      </c>
      <c r="P25" s="73" t="n">
        <v>16.445007</v>
      </c>
      <c r="Q25" s="73" t="n">
        <v>17.478972</v>
      </c>
      <c r="R25" s="73" t="n">
        <v>17.199955</v>
      </c>
      <c r="S25" s="73" t="n">
        <v>17.116925</v>
      </c>
      <c r="T25" s="73" t="n">
        <v>19.457677</v>
      </c>
      <c r="U25" s="73" t="n">
        <v>23.526789</v>
      </c>
      <c r="V25" s="73" t="n">
        <v>26.086517</v>
      </c>
      <c r="W25" s="73" t="n">
        <v>28.638999</v>
      </c>
      <c r="X25" s="73" t="n">
        <v>29.491536</v>
      </c>
      <c r="Y25" s="73" t="n">
        <v>29.124376</v>
      </c>
      <c r="Z25" s="73" t="n">
        <v>27.930228</v>
      </c>
      <c r="AA25" s="73" t="n">
        <v>25.593406</v>
      </c>
      <c r="AB25" s="73" t="n">
        <v>25.370115</v>
      </c>
      <c r="AC25" s="73" t="n">
        <v>33.048127</v>
      </c>
      <c r="AD25" s="73" t="n">
        <v>41.167428</v>
      </c>
      <c r="AE25" s="73" t="n">
        <v>48.844004</v>
      </c>
      <c r="AF25" s="73" t="n">
        <v>46.752399</v>
      </c>
      <c r="AG25" s="73" t="n">
        <v>48.045706</v>
      </c>
      <c r="AH25" s="73" t="n">
        <v>46.799947</v>
      </c>
      <c r="AI25" s="73" t="n">
        <v>44.265728</v>
      </c>
      <c r="AJ25" s="73" t="n">
        <v>45.48614</v>
      </c>
      <c r="AK25" s="73" t="n">
        <v>50.184601</v>
      </c>
      <c r="AL25" s="73" t="n">
        <v>56.778345</v>
      </c>
      <c r="AM25" s="73" t="n">
        <v>60.783295</v>
      </c>
      <c r="AN25" s="73" t="n">
        <v>58.614549</v>
      </c>
      <c r="AO25" s="73" t="n">
        <v>47.983055</v>
      </c>
      <c r="AP25" s="73" t="n">
        <v>47.573048</v>
      </c>
      <c r="AQ25" s="73" t="n">
        <v>41.776116</v>
      </c>
      <c r="AR25" s="73" t="n">
        <v>40.301325</v>
      </c>
      <c r="AS25" s="73" t="n">
        <v>44.67615</v>
      </c>
      <c r="AT25" s="73" t="n">
        <v>56.822166</v>
      </c>
      <c r="AU25" s="73" t="n">
        <v>67.133637</v>
      </c>
      <c r="AV25" s="73" t="n">
        <v>73.156887</v>
      </c>
      <c r="AW25" s="73" t="n">
        <v>69.09119</v>
      </c>
      <c r="AX25" s="73" t="n">
        <v>81.712376</v>
      </c>
      <c r="AY25" s="73" t="n">
        <v>79.860525</v>
      </c>
      <c r="AZ25" s="73" t="n">
        <v>72.854233</v>
      </c>
      <c r="BA25" s="73" t="n">
        <v>86.369267</v>
      </c>
      <c r="BB25" s="73" t="n">
        <v>97.362288</v>
      </c>
      <c r="BC25" s="73" t="n">
        <v>99.543495</v>
      </c>
      <c r="BD25" s="73" t="n">
        <v>104.095633</v>
      </c>
      <c r="BE25" s="73" t="n">
        <v>107.730942</v>
      </c>
      <c r="BF25" s="73" t="n">
        <v>90.874208</v>
      </c>
      <c r="BG25" s="73" t="n">
        <v>92.373503</v>
      </c>
      <c r="BH25" s="73" t="n">
        <v>97.276186</v>
      </c>
      <c r="BI25" s="73" t="n">
        <v>96.049278</v>
      </c>
      <c r="BJ25" s="73" t="n">
        <v>93.692751</v>
      </c>
      <c r="BK25" s="73" t="n">
        <v>94.235764</v>
      </c>
      <c r="BL25" s="73" t="n">
        <v>105.804433</v>
      </c>
      <c r="BM25" s="73" t="n">
        <v>100</v>
      </c>
      <c r="BN25" s="73" t="n">
        <v>102.523396</v>
      </c>
      <c r="BO25" s="75"/>
      <c r="BP25" s="70" t="s">
        <v>138</v>
      </c>
      <c r="BQ25" s="70"/>
    </row>
    <row r="26" customFormat="false" ht="13" hidden="false" customHeight="false" outlineLevel="0" collapsed="false">
      <c r="A26" s="70" t="s">
        <v>142</v>
      </c>
      <c r="B26" s="70" t="str">
        <f aca="false">VLOOKUP(A26,'2022 deflators April 2024 WEO'!$A$3:$B$207,2,0)</f>
        <v>NOR</v>
      </c>
      <c r="C26" s="73" t="n">
        <v>5.826188</v>
      </c>
      <c r="D26" s="73" t="n">
        <v>5.973051</v>
      </c>
      <c r="E26" s="73" t="n">
        <v>6.261949</v>
      </c>
      <c r="F26" s="73" t="n">
        <v>6.46381</v>
      </c>
      <c r="G26" s="73" t="n">
        <v>6.761277</v>
      </c>
      <c r="H26" s="73" t="n">
        <v>7.091344</v>
      </c>
      <c r="I26" s="73" t="n">
        <v>7.373388</v>
      </c>
      <c r="J26" s="73" t="n">
        <v>7.592207</v>
      </c>
      <c r="K26" s="73" t="n">
        <v>7.936292</v>
      </c>
      <c r="L26" s="73" t="n">
        <v>8.267653</v>
      </c>
      <c r="M26" s="73" t="n">
        <v>9.323485</v>
      </c>
      <c r="N26" s="73" t="n">
        <v>10.058195</v>
      </c>
      <c r="O26" s="73" t="n">
        <v>11.337288</v>
      </c>
      <c r="P26" s="73" t="n">
        <v>14.125611</v>
      </c>
      <c r="Q26" s="73" t="n">
        <v>16.343666</v>
      </c>
      <c r="R26" s="73" t="n">
        <v>18.810613</v>
      </c>
      <c r="S26" s="73" t="n">
        <v>19.40273</v>
      </c>
      <c r="T26" s="73" t="n">
        <v>21.510424</v>
      </c>
      <c r="U26" s="73" t="n">
        <v>23.176589</v>
      </c>
      <c r="V26" s="73" t="n">
        <v>25.362452</v>
      </c>
      <c r="W26" s="73" t="n">
        <v>29.423902</v>
      </c>
      <c r="X26" s="73" t="n">
        <v>28.606849</v>
      </c>
      <c r="Y26" s="73" t="n">
        <v>28.089452</v>
      </c>
      <c r="Z26" s="73" t="n">
        <v>26.56564</v>
      </c>
      <c r="AA26" s="73" t="n">
        <v>25.22633</v>
      </c>
      <c r="AB26" s="73" t="n">
        <v>25.19926</v>
      </c>
      <c r="AC26" s="73" t="n">
        <v>29.135608</v>
      </c>
      <c r="AD26" s="73" t="n">
        <v>34.277471</v>
      </c>
      <c r="AE26" s="73" t="n">
        <v>37.157442</v>
      </c>
      <c r="AF26" s="73" t="n">
        <v>37.047458</v>
      </c>
      <c r="AG26" s="73" t="n">
        <v>42.423296</v>
      </c>
      <c r="AH26" s="73" t="n">
        <v>41.852877</v>
      </c>
      <c r="AI26" s="73" t="n">
        <v>43.387838</v>
      </c>
      <c r="AJ26" s="73" t="n">
        <v>38.877942</v>
      </c>
      <c r="AK26" s="73" t="n">
        <v>39.025881</v>
      </c>
      <c r="AL26" s="73" t="n">
        <v>44.785828</v>
      </c>
      <c r="AM26" s="73" t="n">
        <v>45.825207</v>
      </c>
      <c r="AN26" s="73" t="n">
        <v>43.006501</v>
      </c>
      <c r="AO26" s="73" t="n">
        <v>40.031833</v>
      </c>
      <c r="AP26" s="73" t="n">
        <v>41.305273</v>
      </c>
      <c r="AQ26" s="73" t="n">
        <v>42.224276</v>
      </c>
      <c r="AR26" s="73" t="n">
        <v>42.009977</v>
      </c>
      <c r="AS26" s="73" t="n">
        <v>46.590396</v>
      </c>
      <c r="AT26" s="73" t="n">
        <v>54.059957</v>
      </c>
      <c r="AU26" s="73" t="n">
        <v>60.107787</v>
      </c>
      <c r="AV26" s="73" t="n">
        <v>68.398529</v>
      </c>
      <c r="AW26" s="73" t="n">
        <v>74.6796</v>
      </c>
      <c r="AX26" s="73" t="n">
        <v>84.288918</v>
      </c>
      <c r="AY26" s="73" t="n">
        <v>95.662133</v>
      </c>
      <c r="AZ26" s="73" t="n">
        <v>82.511948</v>
      </c>
      <c r="BA26" s="73" t="n">
        <v>90.808924</v>
      </c>
      <c r="BB26" s="73" t="n">
        <v>104.4715</v>
      </c>
      <c r="BC26" s="73" t="n">
        <v>104.069575</v>
      </c>
      <c r="BD26" s="73" t="n">
        <v>105.581004</v>
      </c>
      <c r="BE26" s="73" t="n">
        <v>98.733449</v>
      </c>
      <c r="BF26" s="73" t="n">
        <v>74.992094</v>
      </c>
      <c r="BG26" s="73" t="n">
        <v>70.842825</v>
      </c>
      <c r="BH26" s="73" t="n">
        <v>74.885693</v>
      </c>
      <c r="BI26" s="73" t="n">
        <v>81.273532</v>
      </c>
      <c r="BJ26" s="73" t="n">
        <v>74.729821</v>
      </c>
      <c r="BK26" s="73" t="n">
        <v>68.092297</v>
      </c>
      <c r="BL26" s="73" t="n">
        <v>87.364115</v>
      </c>
      <c r="BM26" s="73" t="n">
        <v>100</v>
      </c>
      <c r="BN26" s="73" t="n">
        <v>82.115511</v>
      </c>
      <c r="BO26" s="73"/>
      <c r="BP26" s="70" t="s">
        <v>142</v>
      </c>
      <c r="BQ26" s="74"/>
    </row>
    <row r="27" customFormat="false" ht="13" hidden="false" customHeight="false" outlineLevel="0" collapsed="false">
      <c r="A27" s="70" t="s">
        <v>151</v>
      </c>
      <c r="B27" s="70" t="str">
        <f aca="false">VLOOKUP(A27,'2022 deflators April 2024 WEO'!$A$3:$B$207,2,0)</f>
        <v>POL</v>
      </c>
      <c r="C27" s="73" t="n">
        <v>11.85687</v>
      </c>
      <c r="D27" s="73" t="n">
        <v>12.123006</v>
      </c>
      <c r="E27" s="73" t="n">
        <v>12.533722</v>
      </c>
      <c r="F27" s="73" t="n">
        <v>12.828987</v>
      </c>
      <c r="G27" s="73" t="n">
        <v>13.121386</v>
      </c>
      <c r="H27" s="73" t="n">
        <v>13.438233</v>
      </c>
      <c r="I27" s="73" t="n">
        <v>13.766338</v>
      </c>
      <c r="J27" s="73" t="n">
        <v>14.041567</v>
      </c>
      <c r="K27" s="73" t="n">
        <v>14.502974</v>
      </c>
      <c r="L27" s="73" t="n">
        <v>15.034409</v>
      </c>
      <c r="M27" s="73" t="n">
        <v>15.288534</v>
      </c>
      <c r="N27" s="73" t="n">
        <v>16.337195</v>
      </c>
      <c r="O27" s="73" t="n">
        <v>17.982952</v>
      </c>
      <c r="P27" s="73" t="n">
        <v>20.806022</v>
      </c>
      <c r="Q27" s="73" t="n">
        <v>22.882651</v>
      </c>
      <c r="R27" s="73" t="n">
        <v>25.917283</v>
      </c>
      <c r="S27" s="73" t="n">
        <v>26.81935</v>
      </c>
      <c r="T27" s="73" t="n">
        <v>29.064539</v>
      </c>
      <c r="U27" s="73" t="n">
        <v>33.237261</v>
      </c>
      <c r="V27" s="73" t="n">
        <v>38.048857</v>
      </c>
      <c r="W27" s="73" t="n">
        <v>41.231707</v>
      </c>
      <c r="X27" s="73" t="n">
        <v>40.366953</v>
      </c>
      <c r="Y27" s="73" t="n">
        <v>39.307461</v>
      </c>
      <c r="Z27" s="73" t="n">
        <v>39.365536</v>
      </c>
      <c r="AA27" s="73" t="n">
        <v>38.681408</v>
      </c>
      <c r="AB27" s="73" t="n">
        <v>38.750881</v>
      </c>
      <c r="AC27" s="73" t="n">
        <v>47.1648</v>
      </c>
      <c r="AD27" s="73" t="n">
        <v>54.662041</v>
      </c>
      <c r="AE27" s="73" t="n">
        <v>58.740883</v>
      </c>
      <c r="AF27" s="73" t="n">
        <v>59.389464</v>
      </c>
      <c r="AG27" s="73" t="n">
        <v>0</v>
      </c>
      <c r="AH27" s="73" t="n">
        <v>0</v>
      </c>
      <c r="AI27" s="73" t="n">
        <v>0</v>
      </c>
      <c r="AJ27" s="73" t="n">
        <v>44.994311</v>
      </c>
      <c r="AK27" s="73" t="n">
        <v>49.26923</v>
      </c>
      <c r="AL27" s="73" t="n">
        <v>59.096482</v>
      </c>
      <c r="AM27" s="73" t="n">
        <v>62.52796</v>
      </c>
      <c r="AN27" s="73" t="n">
        <v>58.580517</v>
      </c>
      <c r="AO27" s="73" t="n">
        <v>61.063243</v>
      </c>
      <c r="AP27" s="73" t="n">
        <v>57.018066</v>
      </c>
      <c r="AQ27" s="73" t="n">
        <v>55.824601</v>
      </c>
      <c r="AR27" s="73" t="n">
        <v>61.393175</v>
      </c>
      <c r="AS27" s="73" t="n">
        <v>62.9537</v>
      </c>
      <c r="AT27" s="73" t="n">
        <v>66.486499</v>
      </c>
      <c r="AU27" s="73" t="n">
        <v>74.294454</v>
      </c>
      <c r="AV27" s="73" t="n">
        <v>86.167689</v>
      </c>
      <c r="AW27" s="73" t="n">
        <v>91.208674</v>
      </c>
      <c r="AX27" s="73" t="n">
        <v>106.171213</v>
      </c>
      <c r="AY27" s="73" t="n">
        <v>124.902189</v>
      </c>
      <c r="AZ27" s="73" t="n">
        <v>101.980396</v>
      </c>
      <c r="BA27" s="73" t="n">
        <v>106.737187</v>
      </c>
      <c r="BB27" s="73" t="n">
        <v>111.935525</v>
      </c>
      <c r="BC27" s="73" t="n">
        <v>104.236519</v>
      </c>
      <c r="BD27" s="73" t="n">
        <v>107.580839</v>
      </c>
      <c r="BE27" s="73" t="n">
        <v>108.327288</v>
      </c>
      <c r="BF27" s="73" t="n">
        <v>91.767311</v>
      </c>
      <c r="BG27" s="73" t="n">
        <v>87.872473</v>
      </c>
      <c r="BH27" s="73" t="n">
        <v>93.196433</v>
      </c>
      <c r="BI27" s="73" t="n">
        <v>98.744224</v>
      </c>
      <c r="BJ27" s="73" t="n">
        <v>95.720723</v>
      </c>
      <c r="BK27" s="73" t="n">
        <v>98.299053</v>
      </c>
      <c r="BL27" s="73" t="n">
        <v>104.685721</v>
      </c>
      <c r="BM27" s="73" t="n">
        <v>100</v>
      </c>
      <c r="BN27" s="73" t="n">
        <v>117.479311</v>
      </c>
      <c r="BO27" s="75"/>
      <c r="BP27" s="70" t="s">
        <v>151</v>
      </c>
      <c r="BQ27" s="70"/>
    </row>
    <row r="28" customFormat="false" ht="13" hidden="false" customHeight="false" outlineLevel="0" collapsed="false">
      <c r="A28" s="70" t="s">
        <v>152</v>
      </c>
      <c r="B28" s="70" t="str">
        <f aca="false">VLOOKUP(A28,'2022 deflators April 2024 WEO'!$A$3:$B$207,2,0)</f>
        <v>PRT</v>
      </c>
      <c r="C28" s="73" t="n">
        <v>8.243727</v>
      </c>
      <c r="D28" s="73" t="n">
        <v>8.404387</v>
      </c>
      <c r="E28" s="73" t="n">
        <v>8.402972</v>
      </c>
      <c r="F28" s="73" t="n">
        <v>8.582426</v>
      </c>
      <c r="G28" s="73" t="n">
        <v>8.712099</v>
      </c>
      <c r="H28" s="73" t="n">
        <v>9.060384</v>
      </c>
      <c r="I28" s="73" t="n">
        <v>9.536144</v>
      </c>
      <c r="J28" s="73" t="n">
        <v>9.89953</v>
      </c>
      <c r="K28" s="73" t="n">
        <v>10.088714</v>
      </c>
      <c r="L28" s="73" t="n">
        <v>10.881112</v>
      </c>
      <c r="M28" s="73" t="n">
        <v>11.083918</v>
      </c>
      <c r="N28" s="73" t="n">
        <v>11.795975</v>
      </c>
      <c r="O28" s="73" t="n">
        <v>13.281782</v>
      </c>
      <c r="P28" s="73" t="n">
        <v>16.112142</v>
      </c>
      <c r="Q28" s="73" t="n">
        <v>18.491473</v>
      </c>
      <c r="R28" s="73" t="n">
        <v>21.297192</v>
      </c>
      <c r="S28" s="73" t="n">
        <v>20.927381</v>
      </c>
      <c r="T28" s="73" t="n">
        <v>20.85651</v>
      </c>
      <c r="U28" s="73" t="n">
        <v>22.211163</v>
      </c>
      <c r="V28" s="73" t="n">
        <v>23.830165</v>
      </c>
      <c r="W28" s="73" t="n">
        <v>28.180094</v>
      </c>
      <c r="X28" s="73" t="n">
        <v>26.928404</v>
      </c>
      <c r="Y28" s="73" t="n">
        <v>25.188241</v>
      </c>
      <c r="Z28" s="73" t="n">
        <v>22.491766</v>
      </c>
      <c r="AA28" s="73" t="n">
        <v>21.223411</v>
      </c>
      <c r="AB28" s="73" t="n">
        <v>22.25558</v>
      </c>
      <c r="AC28" s="73" t="n">
        <v>30.742631</v>
      </c>
      <c r="AD28" s="73" t="n">
        <v>35.620825</v>
      </c>
      <c r="AE28" s="73" t="n">
        <v>38.730844</v>
      </c>
      <c r="AF28" s="73" t="n">
        <v>39.219131</v>
      </c>
      <c r="AG28" s="73" t="n">
        <v>48.985324</v>
      </c>
      <c r="AH28" s="73" t="n">
        <v>53.163282</v>
      </c>
      <c r="AI28" s="73" t="n">
        <v>63.450345</v>
      </c>
      <c r="AJ28" s="73" t="n">
        <v>57.163645</v>
      </c>
      <c r="AK28" s="73" t="n">
        <v>59.336473</v>
      </c>
      <c r="AL28" s="73" t="n">
        <v>67.961279</v>
      </c>
      <c r="AM28" s="73" t="n">
        <v>67.655537</v>
      </c>
      <c r="AN28" s="73" t="n">
        <v>61.879005</v>
      </c>
      <c r="AO28" s="73" t="n">
        <v>62.466763</v>
      </c>
      <c r="AP28" s="73" t="n">
        <v>61.821431</v>
      </c>
      <c r="AQ28" s="73" t="n">
        <v>55.301687</v>
      </c>
      <c r="AR28" s="73" t="n">
        <v>55.737122</v>
      </c>
      <c r="AS28" s="73" t="n">
        <v>61.111458</v>
      </c>
      <c r="AT28" s="73" t="n">
        <v>75.774171</v>
      </c>
      <c r="AU28" s="73" t="n">
        <v>85.323749</v>
      </c>
      <c r="AV28" s="73" t="n">
        <v>88.20038</v>
      </c>
      <c r="AW28" s="73" t="n">
        <v>91.911598</v>
      </c>
      <c r="AX28" s="73" t="n">
        <v>103.21438</v>
      </c>
      <c r="AY28" s="73" t="n">
        <v>110.642313</v>
      </c>
      <c r="AZ28" s="73" t="n">
        <v>107.994259</v>
      </c>
      <c r="BA28" s="73" t="n">
        <v>103.375866</v>
      </c>
      <c r="BB28" s="73" t="n">
        <v>108.233945</v>
      </c>
      <c r="BC28" s="73" t="n">
        <v>99.665391</v>
      </c>
      <c r="BD28" s="73" t="n">
        <v>105.261913</v>
      </c>
      <c r="BE28" s="73" t="n">
        <v>105.933263</v>
      </c>
      <c r="BF28" s="73" t="n">
        <v>90.354607</v>
      </c>
      <c r="BG28" s="73" t="n">
        <v>91.621121</v>
      </c>
      <c r="BH28" s="73" t="n">
        <v>94.809653</v>
      </c>
      <c r="BI28" s="73" t="n">
        <v>101.062759</v>
      </c>
      <c r="BJ28" s="73" t="n">
        <v>97.535587</v>
      </c>
      <c r="BK28" s="73" t="n">
        <v>101.281069</v>
      </c>
      <c r="BL28" s="73" t="n">
        <v>107.099427</v>
      </c>
      <c r="BM28" s="73" t="n">
        <v>100</v>
      </c>
      <c r="BN28" s="73" t="n">
        <v>110.055032</v>
      </c>
      <c r="BO28" s="75"/>
      <c r="BP28" s="70" t="s">
        <v>152</v>
      </c>
      <c r="BQ28" s="70"/>
    </row>
    <row r="29" customFormat="false" ht="13" hidden="false" customHeight="false" outlineLevel="0" collapsed="false">
      <c r="A29" s="70" t="s">
        <v>167</v>
      </c>
      <c r="B29" s="70" t="str">
        <f aca="false">VLOOKUP(A29,'2022 deflators April 2024 WEO'!$A$3:$B$207,2,0)</f>
        <v>SVK</v>
      </c>
      <c r="C29" s="75" t="n">
        <v>0</v>
      </c>
      <c r="D29" s="75" t="n">
        <v>0</v>
      </c>
      <c r="E29" s="75" t="n">
        <v>0</v>
      </c>
      <c r="F29" s="75" t="n">
        <v>0</v>
      </c>
      <c r="G29" s="75" t="n">
        <v>0</v>
      </c>
      <c r="H29" s="75" t="n">
        <v>0</v>
      </c>
      <c r="I29" s="75" t="n">
        <v>0</v>
      </c>
      <c r="J29" s="75" t="n">
        <v>0</v>
      </c>
      <c r="K29" s="75" t="n">
        <v>0</v>
      </c>
      <c r="L29" s="75" t="n">
        <v>0</v>
      </c>
      <c r="M29" s="75" t="n">
        <v>0</v>
      </c>
      <c r="N29" s="75" t="n">
        <v>0</v>
      </c>
      <c r="O29" s="75" t="n">
        <v>0</v>
      </c>
      <c r="P29" s="75" t="n">
        <v>0</v>
      </c>
      <c r="Q29" s="75" t="n">
        <v>0</v>
      </c>
      <c r="R29" s="75" t="n">
        <v>0</v>
      </c>
      <c r="S29" s="75" t="n">
        <v>0</v>
      </c>
      <c r="T29" s="75" t="n">
        <v>0</v>
      </c>
      <c r="U29" s="75" t="n">
        <v>0</v>
      </c>
      <c r="V29" s="75" t="n">
        <v>0</v>
      </c>
      <c r="W29" s="75" t="n">
        <v>0</v>
      </c>
      <c r="X29" s="75" t="n">
        <v>0</v>
      </c>
      <c r="Y29" s="75" t="n">
        <v>0</v>
      </c>
      <c r="Z29" s="75" t="n">
        <v>0</v>
      </c>
      <c r="AA29" s="75" t="n">
        <v>0</v>
      </c>
      <c r="AB29" s="75" t="n">
        <v>0</v>
      </c>
      <c r="AC29" s="75" t="n">
        <v>0</v>
      </c>
      <c r="AD29" s="75" t="n">
        <v>0</v>
      </c>
      <c r="AE29" s="75" t="n">
        <v>0</v>
      </c>
      <c r="AF29" s="75" t="n">
        <v>0</v>
      </c>
      <c r="AG29" s="75" t="n">
        <v>0</v>
      </c>
      <c r="AH29" s="75" t="n">
        <v>0</v>
      </c>
      <c r="AI29" s="75" t="n">
        <v>0</v>
      </c>
      <c r="AJ29" s="73" t="n">
        <v>34.137586</v>
      </c>
      <c r="AK29" s="73" t="n">
        <v>37.188068</v>
      </c>
      <c r="AL29" s="73" t="n">
        <v>44.033957</v>
      </c>
      <c r="AM29" s="73" t="n">
        <v>44.659119</v>
      </c>
      <c r="AN29" s="73" t="n">
        <v>42.67387</v>
      </c>
      <c r="AO29" s="73" t="n">
        <v>42.690863</v>
      </c>
      <c r="AP29" s="73" t="n">
        <v>38.988669</v>
      </c>
      <c r="AQ29" s="73" t="n">
        <v>38.193695</v>
      </c>
      <c r="AR29" s="73" t="n">
        <v>38.420978</v>
      </c>
      <c r="AS29" s="73" t="n">
        <v>42.587798</v>
      </c>
      <c r="AT29" s="73" t="n">
        <v>55.282972</v>
      </c>
      <c r="AU29" s="73" t="n">
        <v>66.662755</v>
      </c>
      <c r="AV29" s="73" t="n">
        <v>70.98002</v>
      </c>
      <c r="AW29" s="73" t="n">
        <v>76.454933</v>
      </c>
      <c r="AX29" s="73" t="n">
        <v>92.886913</v>
      </c>
      <c r="AY29" s="73" t="n">
        <v>108.797484</v>
      </c>
      <c r="AZ29" s="73" t="n">
        <v>107.727578</v>
      </c>
      <c r="BA29" s="73" t="n">
        <v>103.008295</v>
      </c>
      <c r="BB29" s="73" t="n">
        <v>109.949049</v>
      </c>
      <c r="BC29" s="73" t="n">
        <v>102.920303</v>
      </c>
      <c r="BD29" s="73" t="n">
        <v>106.850592</v>
      </c>
      <c r="BE29" s="73" t="n">
        <v>106.573858</v>
      </c>
      <c r="BF29" s="73" t="n">
        <v>88.908275</v>
      </c>
      <c r="BG29" s="73" t="n">
        <v>88.178923</v>
      </c>
      <c r="BH29" s="73" t="n">
        <v>90.981494</v>
      </c>
      <c r="BI29" s="73" t="n">
        <v>97.193384</v>
      </c>
      <c r="BJ29" s="73" t="n">
        <v>94.487937</v>
      </c>
      <c r="BK29" s="73" t="n">
        <v>98.469711</v>
      </c>
      <c r="BL29" s="73" t="n">
        <v>104.622672</v>
      </c>
      <c r="BM29" s="73" t="n">
        <v>100</v>
      </c>
      <c r="BN29" s="73" t="n">
        <v>111.573277</v>
      </c>
      <c r="BO29" s="73"/>
      <c r="BP29" s="70" t="s">
        <v>167</v>
      </c>
      <c r="BQ29" s="74"/>
    </row>
    <row r="30" customFormat="false" ht="13" hidden="false" customHeight="false" outlineLevel="0" collapsed="false">
      <c r="A30" s="70" t="s">
        <v>168</v>
      </c>
      <c r="B30" s="70" t="str">
        <f aca="false">VLOOKUP(A30,'2022 deflators April 2024 WEO'!$A$3:$B$207,2,0)</f>
        <v>SVN</v>
      </c>
      <c r="C30" s="73" t="n">
        <v>11.85687</v>
      </c>
      <c r="D30" s="73" t="n">
        <v>12.123006</v>
      </c>
      <c r="E30" s="73" t="n">
        <v>12.533722</v>
      </c>
      <c r="F30" s="73" t="n">
        <v>12.828987</v>
      </c>
      <c r="G30" s="73" t="n">
        <v>13.121386</v>
      </c>
      <c r="H30" s="73" t="n">
        <v>13.438233</v>
      </c>
      <c r="I30" s="73" t="n">
        <v>13.766338</v>
      </c>
      <c r="J30" s="73" t="n">
        <v>14.041567</v>
      </c>
      <c r="K30" s="73" t="n">
        <v>14.502974</v>
      </c>
      <c r="L30" s="73" t="n">
        <v>15.034409</v>
      </c>
      <c r="M30" s="73" t="n">
        <v>15.288534</v>
      </c>
      <c r="N30" s="73" t="n">
        <v>16.337195</v>
      </c>
      <c r="O30" s="73" t="n">
        <v>17.982952</v>
      </c>
      <c r="P30" s="73" t="n">
        <v>20.806022</v>
      </c>
      <c r="Q30" s="73" t="n">
        <v>22.882651</v>
      </c>
      <c r="R30" s="73" t="n">
        <v>25.917283</v>
      </c>
      <c r="S30" s="73" t="n">
        <v>26.81935</v>
      </c>
      <c r="T30" s="73" t="n">
        <v>29.064539</v>
      </c>
      <c r="U30" s="73" t="n">
        <v>33.237261</v>
      </c>
      <c r="V30" s="73" t="n">
        <v>38.048857</v>
      </c>
      <c r="W30" s="73" t="n">
        <v>41.231707</v>
      </c>
      <c r="X30" s="73" t="n">
        <v>40.366953</v>
      </c>
      <c r="Y30" s="73" t="n">
        <v>39.307461</v>
      </c>
      <c r="Z30" s="73" t="n">
        <v>39.365536</v>
      </c>
      <c r="AA30" s="73" t="n">
        <v>38.681408</v>
      </c>
      <c r="AB30" s="73" t="n">
        <v>38.750881</v>
      </c>
      <c r="AC30" s="73" t="n">
        <v>47.1648</v>
      </c>
      <c r="AD30" s="73" t="n">
        <v>54.662041</v>
      </c>
      <c r="AE30" s="73" t="n">
        <v>58.740883</v>
      </c>
      <c r="AF30" s="73" t="n">
        <v>59.389464</v>
      </c>
      <c r="AG30" s="73" t="n">
        <v>64.983362</v>
      </c>
      <c r="AH30" s="73" t="n">
        <v>67.772741</v>
      </c>
      <c r="AI30" s="73" t="n">
        <v>71.348148</v>
      </c>
      <c r="AJ30" s="73" t="n">
        <v>69.747694</v>
      </c>
      <c r="AK30" s="73" t="n">
        <v>73.154201</v>
      </c>
      <c r="AL30" s="73" t="n">
        <v>81.970132</v>
      </c>
      <c r="AM30" s="73" t="n">
        <v>76.851188</v>
      </c>
      <c r="AN30" s="73" t="n">
        <v>72.212024</v>
      </c>
      <c r="AO30" s="73" t="n">
        <v>70.92819</v>
      </c>
      <c r="AP30" s="73" t="n">
        <v>71.978347</v>
      </c>
      <c r="AQ30" s="73" t="n">
        <v>69.454807</v>
      </c>
      <c r="AR30" s="73" t="n">
        <v>65.593728</v>
      </c>
      <c r="AS30" s="73" t="n">
        <v>67.694596</v>
      </c>
      <c r="AT30" s="73" t="n">
        <v>76.162993</v>
      </c>
      <c r="AU30" s="73" t="n">
        <v>82.309475</v>
      </c>
      <c r="AV30" s="73" t="n">
        <v>83.934361</v>
      </c>
      <c r="AW30" s="73" t="n">
        <v>86.608289</v>
      </c>
      <c r="AX30" s="73" t="n">
        <v>98.424396</v>
      </c>
      <c r="AY30" s="73" t="n">
        <v>108.336588</v>
      </c>
      <c r="AZ30" s="73" t="n">
        <v>108.151023</v>
      </c>
      <c r="BA30" s="73" t="n">
        <v>101.806422</v>
      </c>
      <c r="BB30" s="73" t="n">
        <v>107.9856</v>
      </c>
      <c r="BC30" s="73" t="n">
        <v>100.302421</v>
      </c>
      <c r="BD30" s="73" t="n">
        <v>105.263046</v>
      </c>
      <c r="BE30" s="73" t="n">
        <v>105.672931</v>
      </c>
      <c r="BF30" s="73" t="n">
        <v>89.235897</v>
      </c>
      <c r="BG30" s="73" t="n">
        <v>89.737203</v>
      </c>
      <c r="BH30" s="73" t="n">
        <v>92.816406</v>
      </c>
      <c r="BI30" s="73" t="n">
        <v>99.229182</v>
      </c>
      <c r="BJ30" s="73" t="n">
        <v>96.279331</v>
      </c>
      <c r="BK30" s="73" t="n">
        <v>99.114628</v>
      </c>
      <c r="BL30" s="73" t="n">
        <v>105.606543</v>
      </c>
      <c r="BM30" s="73" t="n">
        <v>100</v>
      </c>
      <c r="BN30" s="73" t="n">
        <v>112.134442</v>
      </c>
      <c r="BO30" s="73"/>
      <c r="BP30" s="70" t="s">
        <v>168</v>
      </c>
      <c r="BQ30" s="70"/>
    </row>
    <row r="31" customFormat="false" ht="13" hidden="false" customHeight="false" outlineLevel="0" collapsed="false">
      <c r="A31" s="70" t="s">
        <v>173</v>
      </c>
      <c r="B31" s="70" t="str">
        <f aca="false">VLOOKUP(A31,'2022 deflators April 2024 WEO'!$A$3:$B$207,2,0)</f>
        <v>ESP</v>
      </c>
      <c r="C31" s="73" t="n">
        <v>6.153352</v>
      </c>
      <c r="D31" s="73" t="n">
        <v>6.261013</v>
      </c>
      <c r="E31" s="73" t="n">
        <v>6.595893</v>
      </c>
      <c r="F31" s="73" t="n">
        <v>7.113295</v>
      </c>
      <c r="G31" s="73" t="n">
        <v>7.639511</v>
      </c>
      <c r="H31" s="73" t="n">
        <v>8.338036</v>
      </c>
      <c r="I31" s="73" t="n">
        <v>9.014604</v>
      </c>
      <c r="J31" s="73" t="n">
        <v>9.59857</v>
      </c>
      <c r="K31" s="73" t="n">
        <v>8.881618</v>
      </c>
      <c r="L31" s="73" t="n">
        <v>9.333447</v>
      </c>
      <c r="M31" s="73" t="n">
        <v>9.898329</v>
      </c>
      <c r="N31" s="73" t="n">
        <v>10.746784</v>
      </c>
      <c r="O31" s="73" t="n">
        <v>12.614252</v>
      </c>
      <c r="P31" s="73" t="n">
        <v>15.601838</v>
      </c>
      <c r="Q31" s="73" t="n">
        <v>18.253848</v>
      </c>
      <c r="R31" s="73" t="n">
        <v>21.40421</v>
      </c>
      <c r="S31" s="73" t="n">
        <v>21.382986</v>
      </c>
      <c r="T31" s="73" t="n">
        <v>23.22841</v>
      </c>
      <c r="U31" s="73" t="n">
        <v>27.774653</v>
      </c>
      <c r="V31" s="73" t="n">
        <v>37.093705</v>
      </c>
      <c r="W31" s="73" t="n">
        <v>39.393526</v>
      </c>
      <c r="X31" s="73" t="n">
        <v>34.405505</v>
      </c>
      <c r="Y31" s="73" t="n">
        <v>32.838038</v>
      </c>
      <c r="Z31" s="73" t="n">
        <v>28.108214</v>
      </c>
      <c r="AA31" s="73" t="n">
        <v>27.813115</v>
      </c>
      <c r="AB31" s="73" t="n">
        <v>28.559706</v>
      </c>
      <c r="AC31" s="73" t="n">
        <v>38.474697</v>
      </c>
      <c r="AD31" s="73" t="n">
        <v>46.189497</v>
      </c>
      <c r="AE31" s="73" t="n">
        <v>51.889646</v>
      </c>
      <c r="AF31" s="73" t="n">
        <v>54.56876</v>
      </c>
      <c r="AG31" s="73" t="n">
        <v>68.017029</v>
      </c>
      <c r="AH31" s="73" t="n">
        <v>71.344249</v>
      </c>
      <c r="AI31" s="73" t="n">
        <v>77.271248</v>
      </c>
      <c r="AJ31" s="73" t="n">
        <v>65.005147</v>
      </c>
      <c r="AK31" s="73" t="n">
        <v>64.142081</v>
      </c>
      <c r="AL31" s="73" t="n">
        <v>72.312409</v>
      </c>
      <c r="AM31" s="73" t="n">
        <v>73.630309</v>
      </c>
      <c r="AN31" s="73" t="n">
        <v>65.214575</v>
      </c>
      <c r="AO31" s="73" t="n">
        <v>65.558929</v>
      </c>
      <c r="AP31" s="73" t="n">
        <v>64.304112</v>
      </c>
      <c r="AQ31" s="73" t="n">
        <v>57.472267</v>
      </c>
      <c r="AR31" s="73" t="n">
        <v>58.143862</v>
      </c>
      <c r="AS31" s="73" t="n">
        <v>63.685951</v>
      </c>
      <c r="AT31" s="73" t="n">
        <v>79.352969</v>
      </c>
      <c r="AU31" s="73" t="n">
        <v>90.647384</v>
      </c>
      <c r="AV31" s="73" t="n">
        <v>94.400007</v>
      </c>
      <c r="AW31" s="73" t="n">
        <v>99.129899</v>
      </c>
      <c r="AX31" s="73" t="n">
        <v>111.807019</v>
      </c>
      <c r="AY31" s="73" t="n">
        <v>120.461813</v>
      </c>
      <c r="AZ31" s="73" t="n">
        <v>116.468912</v>
      </c>
      <c r="BA31" s="73" t="n">
        <v>110.946609</v>
      </c>
      <c r="BB31" s="73" t="n">
        <v>116.446158</v>
      </c>
      <c r="BC31" s="73" t="n">
        <v>107.522074</v>
      </c>
      <c r="BD31" s="73" t="n">
        <v>111.504034</v>
      </c>
      <c r="BE31" s="73" t="n">
        <v>111.180876</v>
      </c>
      <c r="BF31" s="73" t="n">
        <v>93.459684</v>
      </c>
      <c r="BG31" s="73" t="n">
        <v>93.470403</v>
      </c>
      <c r="BH31" s="73" t="n">
        <v>96.520711</v>
      </c>
      <c r="BI31" s="73" t="n">
        <v>102.313151</v>
      </c>
      <c r="BJ31" s="73" t="n">
        <v>98.449174</v>
      </c>
      <c r="BK31" s="73" t="n">
        <v>101.362083</v>
      </c>
      <c r="BL31" s="73" t="n">
        <v>107.980009</v>
      </c>
      <c r="BM31" s="73" t="n">
        <v>100</v>
      </c>
      <c r="BN31" s="73" t="n">
        <v>108.466031</v>
      </c>
      <c r="BO31" s="73"/>
      <c r="BP31" s="70" t="s">
        <v>173</v>
      </c>
      <c r="BQ31" s="70"/>
    </row>
    <row r="32" customFormat="false" ht="13" hidden="false" customHeight="false" outlineLevel="0" collapsed="false">
      <c r="A32" s="70" t="s">
        <v>184</v>
      </c>
      <c r="B32" s="70" t="str">
        <f aca="false">VLOOKUP(A32,'2022 deflators April 2024 WEO'!$A$3:$B$207,2,0)</f>
        <v>SWE</v>
      </c>
      <c r="C32" s="73" t="n">
        <v>12.724019</v>
      </c>
      <c r="D32" s="73" t="n">
        <v>13.100306</v>
      </c>
      <c r="E32" s="73" t="n">
        <v>13.657897</v>
      </c>
      <c r="F32" s="73" t="n">
        <v>13.945583</v>
      </c>
      <c r="G32" s="73" t="n">
        <v>14.66497</v>
      </c>
      <c r="H32" s="73" t="n">
        <v>15.523069</v>
      </c>
      <c r="I32" s="73" t="n">
        <v>16.439443</v>
      </c>
      <c r="J32" s="73" t="n">
        <v>17.355064</v>
      </c>
      <c r="K32" s="73" t="n">
        <v>17.74914</v>
      </c>
      <c r="L32" s="73" t="n">
        <v>18.349097</v>
      </c>
      <c r="M32" s="73" t="n">
        <v>19.238406</v>
      </c>
      <c r="N32" s="73" t="n">
        <v>20.921371</v>
      </c>
      <c r="O32" s="73" t="n">
        <v>24.004824</v>
      </c>
      <c r="P32" s="73" t="n">
        <v>28.10262</v>
      </c>
      <c r="Q32" s="73" t="n">
        <v>30.211075</v>
      </c>
      <c r="R32" s="73" t="n">
        <v>36.951744</v>
      </c>
      <c r="S32" s="73" t="n">
        <v>39.400509</v>
      </c>
      <c r="T32" s="73" t="n">
        <v>42.343049</v>
      </c>
      <c r="U32" s="73" t="n">
        <v>46.015677</v>
      </c>
      <c r="V32" s="73" t="n">
        <v>52.33701</v>
      </c>
      <c r="W32" s="73" t="n">
        <v>59.264024</v>
      </c>
      <c r="X32" s="73" t="n">
        <v>53.87838</v>
      </c>
      <c r="Y32" s="73" t="n">
        <v>46.902928</v>
      </c>
      <c r="Z32" s="73" t="n">
        <v>42.255788</v>
      </c>
      <c r="AA32" s="73" t="n">
        <v>42.151419</v>
      </c>
      <c r="AB32" s="73" t="n">
        <v>43.135115</v>
      </c>
      <c r="AC32" s="73" t="n">
        <v>55.3818</v>
      </c>
      <c r="AD32" s="73" t="n">
        <v>65.161392</v>
      </c>
      <c r="AE32" s="73" t="n">
        <v>71.839713</v>
      </c>
      <c r="AF32" s="73" t="n">
        <v>73.715189</v>
      </c>
      <c r="AG32" s="73" t="n">
        <v>87.895516</v>
      </c>
      <c r="AH32" s="73" t="n">
        <v>93.143774</v>
      </c>
      <c r="AI32" s="73" t="n">
        <v>97.684712</v>
      </c>
      <c r="AJ32" s="73" t="n">
        <v>74.678485</v>
      </c>
      <c r="AK32" s="73" t="n">
        <v>77.334791</v>
      </c>
      <c r="AL32" s="73" t="n">
        <v>86.797921</v>
      </c>
      <c r="AM32" s="73" t="n">
        <v>93.265592</v>
      </c>
      <c r="AN32" s="73" t="n">
        <v>83.107303</v>
      </c>
      <c r="AO32" s="73" t="n">
        <v>80.502845</v>
      </c>
      <c r="AP32" s="73" t="n">
        <v>78.175441</v>
      </c>
      <c r="AQ32" s="73" t="n">
        <v>71.544127</v>
      </c>
      <c r="AR32" s="73" t="n">
        <v>64.943103</v>
      </c>
      <c r="AS32" s="73" t="n">
        <v>70.126789</v>
      </c>
      <c r="AT32" s="73" t="n">
        <v>85.81062</v>
      </c>
      <c r="AU32" s="73" t="n">
        <v>94.79639</v>
      </c>
      <c r="AV32" s="73" t="n">
        <v>93.823556</v>
      </c>
      <c r="AW32" s="73" t="n">
        <v>96.706254</v>
      </c>
      <c r="AX32" s="73" t="n">
        <v>108.460189</v>
      </c>
      <c r="AY32" s="73" t="n">
        <v>113.302705</v>
      </c>
      <c r="AZ32" s="73" t="n">
        <v>101.483973</v>
      </c>
      <c r="BA32" s="73" t="n">
        <v>108.629004</v>
      </c>
      <c r="BB32" s="73" t="n">
        <v>121.867212</v>
      </c>
      <c r="BC32" s="73" t="n">
        <v>117.922453</v>
      </c>
      <c r="BD32" s="73" t="n">
        <v>123.709535</v>
      </c>
      <c r="BE32" s="73" t="n">
        <v>119.466738</v>
      </c>
      <c r="BF32" s="73" t="n">
        <v>99.335042</v>
      </c>
      <c r="BG32" s="73" t="n">
        <v>99.402016</v>
      </c>
      <c r="BH32" s="73" t="n">
        <v>101.574914</v>
      </c>
      <c r="BI32" s="73" t="n">
        <v>102.274966</v>
      </c>
      <c r="BJ32" s="73" t="n">
        <v>96.368796</v>
      </c>
      <c r="BK32" s="73" t="n">
        <v>100.953108</v>
      </c>
      <c r="BL32" s="73" t="n">
        <v>111.245378</v>
      </c>
      <c r="BM32" s="73" t="n">
        <v>100</v>
      </c>
      <c r="BN32" s="73" t="n">
        <v>100.617109</v>
      </c>
      <c r="BO32" s="73"/>
      <c r="BP32" s="70" t="s">
        <v>184</v>
      </c>
      <c r="BQ32" s="74"/>
    </row>
    <row r="33" customFormat="false" ht="13" hidden="false" customHeight="false" outlineLevel="0" collapsed="false">
      <c r="A33" s="70" t="s">
        <v>185</v>
      </c>
      <c r="B33" s="70" t="str">
        <f aca="false">VLOOKUP(A33,'2022 deflators April 2024 WEO'!$A$3:$B$207,2,0)</f>
        <v>CHE</v>
      </c>
      <c r="C33" s="73" t="n">
        <v>4.785378</v>
      </c>
      <c r="D33" s="73" t="n">
        <v>4.979352</v>
      </c>
      <c r="E33" s="73" t="n">
        <v>5.263531</v>
      </c>
      <c r="F33" s="73" t="n">
        <v>5.522142</v>
      </c>
      <c r="G33" s="73" t="n">
        <v>5.818639</v>
      </c>
      <c r="H33" s="73" t="n">
        <v>6.027865</v>
      </c>
      <c r="I33" s="73" t="n">
        <v>6.322561</v>
      </c>
      <c r="J33" s="73" t="n">
        <v>6.604615</v>
      </c>
      <c r="K33" s="73" t="n">
        <v>6.819878</v>
      </c>
      <c r="L33" s="73" t="n">
        <v>7.00239</v>
      </c>
      <c r="M33" s="73" t="n">
        <v>7.337816</v>
      </c>
      <c r="N33" s="73" t="n">
        <v>8.389407</v>
      </c>
      <c r="O33" s="73" t="n">
        <v>9.925912</v>
      </c>
      <c r="P33" s="73" t="n">
        <v>12.93585</v>
      </c>
      <c r="Q33" s="73" t="n">
        <v>14.717327</v>
      </c>
      <c r="R33" s="73" t="n">
        <v>18.189666</v>
      </c>
      <c r="S33" s="73" t="n">
        <v>19.301466</v>
      </c>
      <c r="T33" s="73" t="n">
        <v>20.124158</v>
      </c>
      <c r="U33" s="73" t="n">
        <v>28.025463</v>
      </c>
      <c r="V33" s="73" t="n">
        <v>30.732603</v>
      </c>
      <c r="W33" s="73" t="n">
        <v>31.321503</v>
      </c>
      <c r="X33" s="73" t="n">
        <v>28.194478</v>
      </c>
      <c r="Y33" s="73" t="n">
        <v>29.320464</v>
      </c>
      <c r="Z33" s="73" t="n">
        <v>29.037683</v>
      </c>
      <c r="AA33" s="73" t="n">
        <v>26.917831</v>
      </c>
      <c r="AB33" s="73" t="n">
        <v>26.322556</v>
      </c>
      <c r="AC33" s="73" t="n">
        <v>37.069211</v>
      </c>
      <c r="AD33" s="73" t="n">
        <v>45.690464</v>
      </c>
      <c r="AE33" s="73" t="n">
        <v>47.845127</v>
      </c>
      <c r="AF33" s="73" t="n">
        <v>44.283511</v>
      </c>
      <c r="AG33" s="73" t="n">
        <v>54.54675</v>
      </c>
      <c r="AH33" s="73" t="n">
        <v>55.699491</v>
      </c>
      <c r="AI33" s="73" t="n">
        <v>58.017127</v>
      </c>
      <c r="AJ33" s="73" t="n">
        <v>56.481405</v>
      </c>
      <c r="AK33" s="73" t="n">
        <v>61.767192</v>
      </c>
      <c r="AL33" s="73" t="n">
        <v>71.964436</v>
      </c>
      <c r="AM33" s="73" t="n">
        <v>69.008488</v>
      </c>
      <c r="AN33" s="73" t="n">
        <v>58.544094</v>
      </c>
      <c r="AO33" s="73" t="n">
        <v>58.451717</v>
      </c>
      <c r="AP33" s="73" t="n">
        <v>56.412511</v>
      </c>
      <c r="AQ33" s="73" t="n">
        <v>50.904329</v>
      </c>
      <c r="AR33" s="73" t="n">
        <v>51.424808</v>
      </c>
      <c r="AS33" s="73" t="n">
        <v>55.593851</v>
      </c>
      <c r="AT33" s="73" t="n">
        <v>65.104591</v>
      </c>
      <c r="AU33" s="73" t="n">
        <v>70.677012</v>
      </c>
      <c r="AV33" s="73" t="n">
        <v>71.139787</v>
      </c>
      <c r="AW33" s="73" t="n">
        <v>72.238055</v>
      </c>
      <c r="AX33" s="73" t="n">
        <v>77.245606</v>
      </c>
      <c r="AY33" s="73" t="n">
        <v>85.764088</v>
      </c>
      <c r="AZ33" s="73" t="n">
        <v>87.161089</v>
      </c>
      <c r="BA33" s="73" t="n">
        <v>90.886134</v>
      </c>
      <c r="BB33" s="73" t="n">
        <v>106.795003</v>
      </c>
      <c r="BC33" s="73" t="n">
        <v>101.127788</v>
      </c>
      <c r="BD33" s="73" t="n">
        <v>102.195963</v>
      </c>
      <c r="BE33" s="73" t="n">
        <v>102.863351</v>
      </c>
      <c r="BF33" s="73" t="n">
        <v>96.577895</v>
      </c>
      <c r="BG33" s="73" t="n">
        <v>93.771681</v>
      </c>
      <c r="BH33" s="73" t="n">
        <v>93.456811</v>
      </c>
      <c r="BI33" s="73" t="n">
        <v>94.836395</v>
      </c>
      <c r="BJ33" s="73" t="n">
        <v>93.233109</v>
      </c>
      <c r="BK33" s="73" t="n">
        <v>97.950756</v>
      </c>
      <c r="BL33" s="73" t="n">
        <v>101.869986</v>
      </c>
      <c r="BM33" s="73" t="n">
        <v>100</v>
      </c>
      <c r="BN33" s="73" t="n">
        <v>107.399767</v>
      </c>
      <c r="BO33" s="73"/>
      <c r="BP33" s="70" t="s">
        <v>185</v>
      </c>
      <c r="BQ33" s="70"/>
    </row>
    <row r="34" customFormat="false" ht="13" hidden="false" customHeight="false" outlineLevel="0" collapsed="false">
      <c r="A34" s="70" t="s">
        <v>204</v>
      </c>
      <c r="B34" s="70" t="str">
        <f aca="false">VLOOKUP(A34,'2022 deflators April 2024 WEO'!$A$3:$B$207,2,0)</f>
        <v>GBR</v>
      </c>
      <c r="C34" s="73" t="n">
        <v>9.446813</v>
      </c>
      <c r="D34" s="73" t="n">
        <v>9.78496</v>
      </c>
      <c r="E34" s="73" t="n">
        <v>10.157816</v>
      </c>
      <c r="F34" s="73" t="n">
        <v>10.281729</v>
      </c>
      <c r="G34" s="73" t="n">
        <v>10.619466</v>
      </c>
      <c r="H34" s="73" t="n">
        <v>11.264774</v>
      </c>
      <c r="I34" s="73" t="n">
        <v>11.85198</v>
      </c>
      <c r="J34" s="73" t="n">
        <v>11.977406</v>
      </c>
      <c r="K34" s="73" t="n">
        <v>10.894949</v>
      </c>
      <c r="L34" s="73" t="n">
        <v>11.599734</v>
      </c>
      <c r="M34" s="73" t="n">
        <v>12.750298</v>
      </c>
      <c r="N34" s="73" t="n">
        <v>14.08138</v>
      </c>
      <c r="O34" s="73" t="n">
        <v>15.480214</v>
      </c>
      <c r="P34" s="73" t="n">
        <v>16.518414</v>
      </c>
      <c r="Q34" s="73" t="n">
        <v>18.327923</v>
      </c>
      <c r="R34" s="73" t="n">
        <v>21.87253</v>
      </c>
      <c r="S34" s="73" t="n">
        <v>20.510801</v>
      </c>
      <c r="T34" s="73" t="n">
        <v>22.671579</v>
      </c>
      <c r="U34" s="73" t="n">
        <v>27.874257</v>
      </c>
      <c r="V34" s="73" t="n">
        <v>35.230134</v>
      </c>
      <c r="W34" s="73" t="n">
        <v>46.435255</v>
      </c>
      <c r="X34" s="73" t="n">
        <v>45.111682</v>
      </c>
      <c r="Y34" s="73" t="n">
        <v>42.348287</v>
      </c>
      <c r="Z34" s="73" t="n">
        <v>38.791441</v>
      </c>
      <c r="AA34" s="73" t="n">
        <v>35.833337</v>
      </c>
      <c r="AB34" s="73" t="n">
        <v>36.427548</v>
      </c>
      <c r="AC34" s="73" t="n">
        <v>43.469923</v>
      </c>
      <c r="AD34" s="73" t="n">
        <v>51.165997</v>
      </c>
      <c r="AE34" s="73" t="n">
        <v>59.081256</v>
      </c>
      <c r="AF34" s="73" t="n">
        <v>58.680307</v>
      </c>
      <c r="AG34" s="73" t="n">
        <v>69.160625</v>
      </c>
      <c r="AH34" s="73" t="n">
        <v>73.307239</v>
      </c>
      <c r="AI34" s="73" t="n">
        <v>75.34453</v>
      </c>
      <c r="AJ34" s="73" t="n">
        <v>66.387587</v>
      </c>
      <c r="AK34" s="73" t="n">
        <v>68.926716</v>
      </c>
      <c r="AL34" s="73" t="n">
        <v>72.927899</v>
      </c>
      <c r="AM34" s="73" t="n">
        <v>75.091812</v>
      </c>
      <c r="AN34" s="73" t="n">
        <v>78.702787</v>
      </c>
      <c r="AO34" s="73" t="n">
        <v>80.615241</v>
      </c>
      <c r="AP34" s="73" t="n">
        <v>79.80508</v>
      </c>
      <c r="AQ34" s="73" t="n">
        <v>75.524934</v>
      </c>
      <c r="AR34" s="73" t="n">
        <v>72.940828</v>
      </c>
      <c r="AS34" s="73" t="n">
        <v>77.596146</v>
      </c>
      <c r="AT34" s="73" t="n">
        <v>86.471788</v>
      </c>
      <c r="AU34" s="73" t="n">
        <v>99.58366</v>
      </c>
      <c r="AV34" s="73" t="n">
        <v>101.686863</v>
      </c>
      <c r="AW34" s="73" t="n">
        <v>105.809423</v>
      </c>
      <c r="AX34" s="73" t="n">
        <v>117.654524</v>
      </c>
      <c r="AY34" s="73" t="n">
        <v>109.992439</v>
      </c>
      <c r="AZ34" s="73" t="n">
        <v>96.754891</v>
      </c>
      <c r="BA34" s="73" t="n">
        <v>97.179135</v>
      </c>
      <c r="BB34" s="73" t="n">
        <v>103.079515</v>
      </c>
      <c r="BC34" s="73" t="n">
        <v>103.455027</v>
      </c>
      <c r="BD34" s="73" t="n">
        <v>104.241258</v>
      </c>
      <c r="BE34" s="73" t="n">
        <v>111.213874</v>
      </c>
      <c r="BF34" s="73" t="n">
        <v>103.892765</v>
      </c>
      <c r="BG34" s="73" t="n">
        <v>93.567928</v>
      </c>
      <c r="BH34" s="73" t="n">
        <v>90.936191</v>
      </c>
      <c r="BI34" s="73" t="n">
        <v>96.009629</v>
      </c>
      <c r="BJ34" s="73" t="n">
        <v>93.799502</v>
      </c>
      <c r="BK34" s="73" t="n">
        <v>99.060945</v>
      </c>
      <c r="BL34" s="73" t="n">
        <v>106.113898</v>
      </c>
      <c r="BM34" s="73" t="n">
        <v>100</v>
      </c>
      <c r="BN34" s="73" t="n">
        <v>108.171413</v>
      </c>
      <c r="BO34" s="73"/>
      <c r="BP34" s="70" t="s">
        <v>204</v>
      </c>
      <c r="BQ34" s="70"/>
    </row>
    <row r="35" customFormat="false" ht="13" hidden="false" customHeight="false" outlineLevel="0" collapsed="false">
      <c r="A35" s="70" t="s">
        <v>205</v>
      </c>
      <c r="B35" s="70" t="str">
        <f aca="false">VLOOKUP(A35,'2022 deflators April 2024 WEO'!$A$3:$B$207,2,0)</f>
        <v>USA</v>
      </c>
      <c r="C35" s="73" t="n">
        <v>13.134727</v>
      </c>
      <c r="D35" s="73" t="n">
        <v>13.274352</v>
      </c>
      <c r="E35" s="73" t="n">
        <v>13.435656</v>
      </c>
      <c r="F35" s="73" t="n">
        <v>13.589476</v>
      </c>
      <c r="G35" s="73" t="n">
        <v>13.796592</v>
      </c>
      <c r="H35" s="73" t="n">
        <v>14.049253</v>
      </c>
      <c r="I35" s="73" t="n">
        <v>14.442846</v>
      </c>
      <c r="J35" s="73" t="n">
        <v>14.861643</v>
      </c>
      <c r="K35" s="73" t="n">
        <v>15.494634</v>
      </c>
      <c r="L35" s="73" t="n">
        <v>16.254927</v>
      </c>
      <c r="M35" s="73" t="n">
        <v>17.112989</v>
      </c>
      <c r="N35" s="73" t="n">
        <v>17.980454</v>
      </c>
      <c r="O35" s="73" t="n">
        <v>18.758346</v>
      </c>
      <c r="P35" s="73" t="n">
        <v>19.78626</v>
      </c>
      <c r="Q35" s="73" t="n">
        <v>21.566757</v>
      </c>
      <c r="R35" s="73" t="n">
        <v>23.56446</v>
      </c>
      <c r="S35" s="73" t="n">
        <v>24.861323</v>
      </c>
      <c r="T35" s="73" t="n">
        <v>26.406016</v>
      </c>
      <c r="U35" s="73" t="n">
        <v>28.263409</v>
      </c>
      <c r="V35" s="73" t="n">
        <v>30.60827</v>
      </c>
      <c r="W35" s="73" t="n">
        <v>33.373249</v>
      </c>
      <c r="X35" s="73" t="n">
        <v>36.531067</v>
      </c>
      <c r="Y35" s="73" t="n">
        <v>38.788104</v>
      </c>
      <c r="Z35" s="73" t="n">
        <v>40.307382</v>
      </c>
      <c r="AA35" s="73" t="n">
        <v>41.761647</v>
      </c>
      <c r="AB35" s="73" t="n">
        <v>43.082376</v>
      </c>
      <c r="AC35" s="73" t="n">
        <v>43.950006</v>
      </c>
      <c r="AD35" s="73" t="n">
        <v>45.038818</v>
      </c>
      <c r="AE35" s="73" t="n">
        <v>46.62755</v>
      </c>
      <c r="AF35" s="73" t="n">
        <v>48.455697</v>
      </c>
      <c r="AG35" s="73" t="n">
        <v>50.269566</v>
      </c>
      <c r="AH35" s="73" t="n">
        <v>51.969585</v>
      </c>
      <c r="AI35" s="73" t="n">
        <v>53.153892</v>
      </c>
      <c r="AJ35" s="73" t="n">
        <v>54.413809</v>
      </c>
      <c r="AK35" s="73" t="n">
        <v>55.575662</v>
      </c>
      <c r="AL35" s="73" t="n">
        <v>56.740903</v>
      </c>
      <c r="AM35" s="73" t="n">
        <v>57.779693</v>
      </c>
      <c r="AN35" s="73" t="n">
        <v>58.776077</v>
      </c>
      <c r="AO35" s="73" t="n">
        <v>59.43664</v>
      </c>
      <c r="AP35" s="73" t="n">
        <v>60.277725</v>
      </c>
      <c r="AQ35" s="73" t="n">
        <v>61.643135</v>
      </c>
      <c r="AR35" s="73" t="n">
        <v>63.031147</v>
      </c>
      <c r="AS35" s="73" t="n">
        <v>64.010652</v>
      </c>
      <c r="AT35" s="73" t="n">
        <v>65.274414</v>
      </c>
      <c r="AU35" s="73" t="n">
        <v>67.029703</v>
      </c>
      <c r="AV35" s="73" t="n">
        <v>69.13139</v>
      </c>
      <c r="AW35" s="73" t="n">
        <v>71.263293</v>
      </c>
      <c r="AX35" s="73" t="n">
        <v>73.193991</v>
      </c>
      <c r="AY35" s="73" t="n">
        <v>74.604233</v>
      </c>
      <c r="AZ35" s="73" t="n">
        <v>75.064377</v>
      </c>
      <c r="BA35" s="73" t="n">
        <v>75.976623</v>
      </c>
      <c r="BB35" s="73" t="n">
        <v>77.544102</v>
      </c>
      <c r="BC35" s="73" t="n">
        <v>78.988105</v>
      </c>
      <c r="BD35" s="73" t="n">
        <v>80.33239</v>
      </c>
      <c r="BE35" s="73" t="n">
        <v>81.731472</v>
      </c>
      <c r="BF35" s="73" t="n">
        <v>82.489975</v>
      </c>
      <c r="BG35" s="73" t="n">
        <v>83.273896</v>
      </c>
      <c r="BH35" s="73" t="n">
        <v>84.765168</v>
      </c>
      <c r="BI35" s="73" t="n">
        <v>86.707046</v>
      </c>
      <c r="BJ35" s="73" t="n">
        <v>88.16243</v>
      </c>
      <c r="BK35" s="73" t="n">
        <v>89.326716</v>
      </c>
      <c r="BL35" s="73" t="n">
        <v>93.422118</v>
      </c>
      <c r="BM35" s="73" t="n">
        <v>100</v>
      </c>
      <c r="BN35" s="73" t="n">
        <v>103.76343</v>
      </c>
      <c r="BO35" s="73"/>
      <c r="BP35" s="70" t="s">
        <v>205</v>
      </c>
      <c r="BQ35" s="74"/>
    </row>
    <row r="37" s="77" customFormat="true" ht="13" hidden="false" customHeight="false" outlineLevel="0" collapsed="false">
      <c r="A37" s="69" t="s">
        <v>451</v>
      </c>
      <c r="B37" s="69" t="s">
        <v>217</v>
      </c>
      <c r="C37" s="76" t="n">
        <v>11.85687</v>
      </c>
      <c r="D37" s="76" t="n">
        <v>12.123006</v>
      </c>
      <c r="E37" s="76" t="n">
        <v>12.533722</v>
      </c>
      <c r="F37" s="76" t="n">
        <v>12.828987</v>
      </c>
      <c r="G37" s="76" t="n">
        <v>13.121386</v>
      </c>
      <c r="H37" s="76" t="n">
        <v>13.438233</v>
      </c>
      <c r="I37" s="76" t="n">
        <v>13.766338</v>
      </c>
      <c r="J37" s="76" t="n">
        <v>14.041567</v>
      </c>
      <c r="K37" s="76" t="n">
        <v>14.502974</v>
      </c>
      <c r="L37" s="76" t="n">
        <v>15.034409</v>
      </c>
      <c r="M37" s="76" t="n">
        <v>15.288534</v>
      </c>
      <c r="N37" s="76" t="n">
        <v>16.337195</v>
      </c>
      <c r="O37" s="76" t="n">
        <v>17.982952</v>
      </c>
      <c r="P37" s="76" t="n">
        <v>20.806022</v>
      </c>
      <c r="Q37" s="76" t="n">
        <v>22.882651</v>
      </c>
      <c r="R37" s="76" t="n">
        <v>25.917283</v>
      </c>
      <c r="S37" s="76" t="n">
        <v>26.81935</v>
      </c>
      <c r="T37" s="76" t="n">
        <v>29.064539</v>
      </c>
      <c r="U37" s="76" t="n">
        <v>33.237261</v>
      </c>
      <c r="V37" s="76" t="n">
        <v>38.048857</v>
      </c>
      <c r="W37" s="76" t="n">
        <v>41.231707</v>
      </c>
      <c r="X37" s="76" t="n">
        <v>40.366953</v>
      </c>
      <c r="Y37" s="76" t="n">
        <v>39.307461</v>
      </c>
      <c r="Z37" s="76" t="n">
        <v>39.365536</v>
      </c>
      <c r="AA37" s="76" t="n">
        <v>38.681408</v>
      </c>
      <c r="AB37" s="76" t="n">
        <v>38.750881</v>
      </c>
      <c r="AC37" s="76" t="n">
        <v>47.1648</v>
      </c>
      <c r="AD37" s="76" t="n">
        <v>54.662041</v>
      </c>
      <c r="AE37" s="76" t="n">
        <v>58.740883</v>
      </c>
      <c r="AF37" s="76" t="n">
        <v>59.389464</v>
      </c>
      <c r="AG37" s="76" t="n">
        <v>64.983362</v>
      </c>
      <c r="AH37" s="76" t="n">
        <v>67.772741</v>
      </c>
      <c r="AI37" s="76" t="n">
        <v>71.348148</v>
      </c>
      <c r="AJ37" s="76" t="n">
        <v>69.747694</v>
      </c>
      <c r="AK37" s="76" t="n">
        <v>73.154201</v>
      </c>
      <c r="AL37" s="76" t="n">
        <v>81.970132</v>
      </c>
      <c r="AM37" s="76" t="n">
        <v>76.851188</v>
      </c>
      <c r="AN37" s="76" t="n">
        <v>72.212024</v>
      </c>
      <c r="AO37" s="76" t="n">
        <v>70.92819</v>
      </c>
      <c r="AP37" s="76" t="n">
        <v>71.978347</v>
      </c>
      <c r="AQ37" s="76" t="n">
        <v>69.454807</v>
      </c>
      <c r="AR37" s="76" t="n">
        <v>65.593728</v>
      </c>
      <c r="AS37" s="76" t="n">
        <v>67.694596</v>
      </c>
      <c r="AT37" s="76" t="n">
        <v>76.162993</v>
      </c>
      <c r="AU37" s="76" t="n">
        <v>82.309475</v>
      </c>
      <c r="AV37" s="76" t="n">
        <v>84.674932</v>
      </c>
      <c r="AW37" s="76" t="n">
        <v>87.58134</v>
      </c>
      <c r="AX37" s="76" t="n">
        <v>94.060056</v>
      </c>
      <c r="AY37" s="76" t="n">
        <v>98.531305</v>
      </c>
      <c r="AZ37" s="76" t="n">
        <v>94.8823</v>
      </c>
      <c r="BA37" s="76" t="n">
        <v>95.916111</v>
      </c>
      <c r="BB37" s="76" t="n">
        <v>101.613827</v>
      </c>
      <c r="BC37" s="76" t="n">
        <v>99.092258</v>
      </c>
      <c r="BD37" s="76" t="n">
        <v>100.328061</v>
      </c>
      <c r="BE37" s="76" t="n">
        <v>100.470755</v>
      </c>
      <c r="BF37" s="76" t="n">
        <v>90.862128</v>
      </c>
      <c r="BG37" s="76" t="n">
        <v>90.263663</v>
      </c>
      <c r="BH37" s="76" t="n">
        <v>92.149325</v>
      </c>
      <c r="BI37" s="76" t="n">
        <v>96.078642</v>
      </c>
      <c r="BJ37" s="76" t="n">
        <v>94.402383</v>
      </c>
      <c r="BK37" s="76" t="n">
        <v>97.286492</v>
      </c>
      <c r="BL37" s="76" t="n">
        <v>103.097762</v>
      </c>
      <c r="BM37" s="76" t="n">
        <v>100</v>
      </c>
      <c r="BN37" s="76" t="n">
        <v>104.346085</v>
      </c>
      <c r="BO37" s="76"/>
      <c r="BP37" s="69" t="s">
        <v>451</v>
      </c>
      <c r="BQ37" s="69"/>
    </row>
    <row r="38" customFormat="false" ht="13" hidden="false" customHeight="false" outlineLevel="0" collapsed="false">
      <c r="A38" s="70"/>
      <c r="BP38" s="70"/>
      <c r="BQ38" s="70"/>
    </row>
    <row r="39" customFormat="false" ht="13" hidden="false" customHeight="false" outlineLevel="0" collapsed="false">
      <c r="A39" s="70" t="s">
        <v>218</v>
      </c>
      <c r="B39" s="70" t="s">
        <v>218</v>
      </c>
      <c r="C39" s="73" t="n">
        <v>9.258935</v>
      </c>
      <c r="D39" s="73" t="n">
        <v>9.578162</v>
      </c>
      <c r="E39" s="73" t="n">
        <v>10.000142</v>
      </c>
      <c r="F39" s="73" t="n">
        <v>10.503922</v>
      </c>
      <c r="G39" s="73" t="n">
        <v>10.997051</v>
      </c>
      <c r="H39" s="73" t="n">
        <v>11.458868</v>
      </c>
      <c r="I39" s="73" t="n">
        <v>11.873114</v>
      </c>
      <c r="J39" s="73" t="n">
        <v>12.236277</v>
      </c>
      <c r="K39" s="73" t="n">
        <v>12.648344</v>
      </c>
      <c r="L39" s="73" t="n">
        <v>13.312212</v>
      </c>
      <c r="M39" s="73" t="n">
        <v>14.167259</v>
      </c>
      <c r="N39" s="73" t="n">
        <v>15.153295</v>
      </c>
      <c r="O39" s="73" t="n">
        <v>16.095647</v>
      </c>
      <c r="P39" s="73" t="n">
        <v>17.494927</v>
      </c>
      <c r="Q39" s="73" t="n">
        <v>20.431648</v>
      </c>
      <c r="R39" s="73" t="n">
        <v>24.184639</v>
      </c>
      <c r="S39" s="73" t="n">
        <v>22.34296</v>
      </c>
      <c r="T39" s="73" t="n">
        <v>24.954552</v>
      </c>
      <c r="U39" s="73" t="n">
        <v>30.174408</v>
      </c>
      <c r="V39" s="73" t="n">
        <v>35.287987</v>
      </c>
      <c r="W39" s="73" t="n">
        <v>39.521793</v>
      </c>
      <c r="X39" s="73" t="n">
        <v>34.748662</v>
      </c>
      <c r="Y39" s="73" t="n">
        <v>33.54929</v>
      </c>
      <c r="Z39" s="73" t="n">
        <v>32.914989</v>
      </c>
      <c r="AA39" s="73" t="n">
        <v>30.960728</v>
      </c>
      <c r="AB39" s="73" t="n">
        <v>31.495324</v>
      </c>
      <c r="AC39" s="73" t="n">
        <v>42.689664</v>
      </c>
      <c r="AD39" s="73" t="n">
        <v>51.571957</v>
      </c>
      <c r="AE39" s="73" t="n">
        <v>54.743597</v>
      </c>
      <c r="AF39" s="73" t="n">
        <v>53.142928</v>
      </c>
      <c r="AG39" s="73" t="n">
        <v>64.076175</v>
      </c>
      <c r="AH39" s="73" t="n">
        <v>65.081362</v>
      </c>
      <c r="AI39" s="73" t="n">
        <v>71.325996</v>
      </c>
      <c r="AJ39" s="73" t="n">
        <v>66.908541</v>
      </c>
      <c r="AK39" s="73" t="n">
        <v>69.72089</v>
      </c>
      <c r="AL39" s="73" t="n">
        <v>78.711375</v>
      </c>
      <c r="AM39" s="73" t="n">
        <v>77.91343</v>
      </c>
      <c r="AN39" s="73" t="n">
        <v>70.574395</v>
      </c>
      <c r="AO39" s="73" t="n">
        <v>70.681723</v>
      </c>
      <c r="AP39" s="73" t="n">
        <v>68.053717</v>
      </c>
      <c r="AQ39" s="73" t="n">
        <v>59.6536</v>
      </c>
      <c r="AR39" s="73" t="n">
        <v>59.400833</v>
      </c>
      <c r="AS39" s="73" t="n">
        <v>64.048322</v>
      </c>
      <c r="AT39" s="73" t="n">
        <v>78.484183</v>
      </c>
      <c r="AU39" s="73" t="n">
        <v>87.97771</v>
      </c>
      <c r="AV39" s="73" t="n">
        <v>89.641652</v>
      </c>
      <c r="AW39" s="73" t="n">
        <v>92.33328</v>
      </c>
      <c r="AX39" s="73" t="n">
        <v>103.148951</v>
      </c>
      <c r="AY39" s="73" t="n">
        <v>110.86147</v>
      </c>
      <c r="AZ39" s="73" t="n">
        <v>108.003871</v>
      </c>
      <c r="BA39" s="73" t="n">
        <v>103.389755</v>
      </c>
      <c r="BB39" s="73" t="n">
        <v>109.693558</v>
      </c>
      <c r="BC39" s="73" t="n">
        <v>102.682139</v>
      </c>
      <c r="BD39" s="73" t="n">
        <v>107.374271</v>
      </c>
      <c r="BE39" s="73" t="n">
        <v>108.330534</v>
      </c>
      <c r="BF39" s="73" t="n">
        <v>91.878474</v>
      </c>
      <c r="BG39" s="73" t="n">
        <v>92.410403</v>
      </c>
      <c r="BH39" s="73" t="n">
        <v>95.242202</v>
      </c>
      <c r="BI39" s="73" t="n">
        <v>101.241738</v>
      </c>
      <c r="BJ39" s="73" t="n">
        <v>97.674789</v>
      </c>
      <c r="BK39" s="73" t="n">
        <v>101.292331</v>
      </c>
      <c r="BL39" s="73" t="n">
        <v>107.499249</v>
      </c>
      <c r="BM39" s="73" t="n">
        <v>100</v>
      </c>
      <c r="BN39" s="73" t="n">
        <v>108.626891</v>
      </c>
      <c r="BO39" s="73"/>
      <c r="BP39" s="70" t="s">
        <v>218</v>
      </c>
      <c r="BQ39" s="70"/>
    </row>
    <row r="40" customFormat="false" ht="13" hidden="false" customHeight="false" outlineLevel="0" collapsed="false">
      <c r="A40" s="70"/>
      <c r="B40" s="70"/>
    </row>
    <row r="41" customFormat="false" ht="13" hidden="false" customHeight="false" outlineLevel="0" collapsed="false">
      <c r="A41" s="68" t="s">
        <v>452</v>
      </c>
    </row>
  </sheetData>
  <printOptions headings="false" gridLines="false" gridLinesSet="true" horizontalCentered="false" verticalCentered="false"/>
  <pageMargins left="0.708333333333333" right="0.708333333333333" top="0.747916666666667" bottom="0.747916666666667" header="0.511805555555555" footer="0.511805555555555"/>
  <pageSetup paperSize="9" scale="7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colBreaks count="1" manualBreakCount="1">
    <brk id="27" man="true" max="65535" min="0"/>
  </colBreak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H142"/>
  <sheetViews>
    <sheetView showFormulas="false" showGridLines="true" showRowColHeaders="true" showZeros="true" rightToLeft="false" tabSelected="false" showOutlineSymbols="true" defaultGridColor="true" view="normal" topLeftCell="A128" colorId="64" zoomScale="100" zoomScaleNormal="100" zoomScalePageLayoutView="100" workbookViewId="0">
      <selection pane="topLeft" activeCell="D134" activeCellId="0" sqref="D134"/>
    </sheetView>
  </sheetViews>
  <sheetFormatPr defaultColWidth="8.8359375" defaultRowHeight="15" zeroHeight="false" outlineLevelRow="0" outlineLevelCol="0"/>
  <cols>
    <col collapsed="false" customWidth="true" hidden="false" outlineLevel="0" max="1" min="1" style="0" width="22.67"/>
  </cols>
  <sheetData>
    <row r="1" customFormat="false" ht="15" hidden="false" customHeight="false" outlineLevel="0" collapsed="false">
      <c r="A1" s="0" t="s">
        <v>453</v>
      </c>
      <c r="B1" s="0" t="s">
        <v>4</v>
      </c>
      <c r="C1" s="0" t="s">
        <v>454</v>
      </c>
      <c r="D1" s="0" t="s">
        <v>455</v>
      </c>
      <c r="E1" s="0" t="s">
        <v>456</v>
      </c>
      <c r="F1" s="0" t="s">
        <v>457</v>
      </c>
      <c r="G1" s="0" t="s">
        <v>458</v>
      </c>
      <c r="H1" s="0" t="s">
        <v>459</v>
      </c>
    </row>
    <row r="2" customFormat="false" ht="15" hidden="false" customHeight="false" outlineLevel="0" collapsed="false">
      <c r="A2" s="0" t="s">
        <v>9</v>
      </c>
      <c r="B2" s="0" t="str">
        <f aca="false">VLOOKUP(A2,'2022 deflators April 2024 WEO'!$A$3:$B$207,2,0)</f>
        <v>AFG</v>
      </c>
      <c r="C2" s="0" t="n">
        <v>10016</v>
      </c>
      <c r="D2" s="0" t="s">
        <v>460</v>
      </c>
      <c r="E2" s="0" t="s">
        <v>461</v>
      </c>
      <c r="F2" s="0" t="s">
        <v>462</v>
      </c>
      <c r="G2" s="0" t="n">
        <v>2022</v>
      </c>
      <c r="H2" s="0" t="n">
        <v>1</v>
      </c>
    </row>
    <row r="3" customFormat="false" ht="15" hidden="false" customHeight="false" outlineLevel="0" collapsed="false">
      <c r="A3" s="0" t="s">
        <v>12</v>
      </c>
      <c r="B3" s="0" t="str">
        <f aca="false">VLOOKUP(A3,'2022 deflators April 2024 WEO'!$A$3:$B$207,2,0)</f>
        <v>AGO</v>
      </c>
      <c r="C3" s="0" t="n">
        <v>10016</v>
      </c>
      <c r="D3" s="0" t="s">
        <v>460</v>
      </c>
      <c r="E3" s="0" t="s">
        <v>461</v>
      </c>
      <c r="F3" s="0" t="s">
        <v>463</v>
      </c>
      <c r="G3" s="0" t="n">
        <v>2022</v>
      </c>
      <c r="H3" s="0" t="n">
        <v>1</v>
      </c>
    </row>
    <row r="4" customFormat="false" ht="15" hidden="false" customHeight="false" outlineLevel="0" collapsed="false">
      <c r="A4" s="0" t="s">
        <v>22</v>
      </c>
      <c r="B4" s="0" t="str">
        <f aca="false">VLOOKUP(A4,'2022 deflators April 2024 WEO'!$A$3:$B$207,2,0)</f>
        <v>BGD</v>
      </c>
      <c r="C4" s="0" t="n">
        <v>10016</v>
      </c>
      <c r="D4" s="0" t="s">
        <v>460</v>
      </c>
      <c r="E4" s="0" t="s">
        <v>461</v>
      </c>
      <c r="F4" s="0" t="s">
        <v>463</v>
      </c>
      <c r="G4" s="0" t="n">
        <v>2022</v>
      </c>
      <c r="H4" s="0" t="n">
        <v>1</v>
      </c>
    </row>
    <row r="5" customFormat="false" ht="15" hidden="false" customHeight="false" outlineLevel="0" collapsed="false">
      <c r="A5" s="0" t="s">
        <v>27</v>
      </c>
      <c r="B5" s="0" t="str">
        <f aca="false">VLOOKUP(A5,'2022 deflators April 2024 WEO'!$A$3:$B$207,2,0)</f>
        <v>BEN</v>
      </c>
      <c r="C5" s="0" t="n">
        <v>10016</v>
      </c>
      <c r="D5" s="0" t="s">
        <v>460</v>
      </c>
      <c r="E5" s="0" t="s">
        <v>461</v>
      </c>
      <c r="F5" s="0" t="s">
        <v>463</v>
      </c>
      <c r="G5" s="0" t="n">
        <v>2022</v>
      </c>
      <c r="H5" s="0" t="n">
        <v>1</v>
      </c>
    </row>
    <row r="6" customFormat="false" ht="15" hidden="false" customHeight="false" outlineLevel="0" collapsed="false">
      <c r="A6" s="0" t="s">
        <v>28</v>
      </c>
      <c r="B6" s="0" t="str">
        <f aca="false">VLOOKUP(A6,'2022 deflators April 2024 WEO'!$A$3:$B$207,2,0)</f>
        <v>BTN</v>
      </c>
      <c r="C6" s="0" t="n">
        <v>10016</v>
      </c>
      <c r="D6" s="0" t="s">
        <v>460</v>
      </c>
      <c r="E6" s="0" t="s">
        <v>461</v>
      </c>
      <c r="F6" s="0" t="s">
        <v>463</v>
      </c>
      <c r="G6" s="0" t="n">
        <v>2022</v>
      </c>
      <c r="H6" s="0" t="n">
        <v>1</v>
      </c>
    </row>
    <row r="7" customFormat="false" ht="15" hidden="false" customHeight="false" outlineLevel="0" collapsed="false">
      <c r="A7" s="0" t="s">
        <v>35</v>
      </c>
      <c r="B7" s="0" t="str">
        <f aca="false">VLOOKUP(A7,'2022 deflators April 2024 WEO'!$A$3:$B$207,2,0)</f>
        <v>BFA</v>
      </c>
      <c r="C7" s="0" t="n">
        <v>10016</v>
      </c>
      <c r="D7" s="0" t="s">
        <v>460</v>
      </c>
      <c r="E7" s="0" t="s">
        <v>461</v>
      </c>
      <c r="F7" s="0" t="s">
        <v>462</v>
      </c>
      <c r="G7" s="0" t="n">
        <v>2022</v>
      </c>
      <c r="H7" s="0" t="n">
        <v>1</v>
      </c>
    </row>
    <row r="8" customFormat="false" ht="15" hidden="false" customHeight="false" outlineLevel="0" collapsed="false">
      <c r="A8" s="0" t="s">
        <v>36</v>
      </c>
      <c r="B8" s="0" t="str">
        <f aca="false">VLOOKUP(A8,'2022 deflators April 2024 WEO'!$A$3:$B$207,2,0)</f>
        <v>BDI</v>
      </c>
      <c r="C8" s="0" t="n">
        <v>10016</v>
      </c>
      <c r="D8" s="0" t="s">
        <v>460</v>
      </c>
      <c r="E8" s="0" t="s">
        <v>461</v>
      </c>
      <c r="F8" s="0" t="s">
        <v>462</v>
      </c>
      <c r="G8" s="0" t="n">
        <v>2022</v>
      </c>
      <c r="H8" s="0" t="n">
        <v>1</v>
      </c>
    </row>
    <row r="9" customFormat="false" ht="15" hidden="false" customHeight="false" outlineLevel="0" collapsed="false">
      <c r="A9" s="0" t="s">
        <v>38</v>
      </c>
      <c r="B9" s="0" t="str">
        <f aca="false">VLOOKUP(A9,'2022 deflators April 2024 WEO'!$A$3:$B$207,2,0)</f>
        <v>KHM</v>
      </c>
      <c r="C9" s="0" t="n">
        <v>10016</v>
      </c>
      <c r="D9" s="0" t="s">
        <v>460</v>
      </c>
      <c r="E9" s="0" t="s">
        <v>461</v>
      </c>
      <c r="F9" s="0" t="s">
        <v>463</v>
      </c>
      <c r="G9" s="0" t="n">
        <v>2022</v>
      </c>
      <c r="H9" s="0" t="n">
        <v>1</v>
      </c>
    </row>
    <row r="10" customFormat="false" ht="15" hidden="false" customHeight="false" outlineLevel="0" collapsed="false">
      <c r="A10" s="0" t="s">
        <v>41</v>
      </c>
      <c r="B10" s="0" t="str">
        <f aca="false">VLOOKUP(A10,'2022 deflators April 2024 WEO'!$A$3:$B$207,2,0)</f>
        <v>CAF</v>
      </c>
      <c r="C10" s="0" t="n">
        <v>10016</v>
      </c>
      <c r="D10" s="0" t="s">
        <v>460</v>
      </c>
      <c r="E10" s="0" t="s">
        <v>461</v>
      </c>
      <c r="F10" s="0" t="s">
        <v>462</v>
      </c>
      <c r="G10" s="0" t="n">
        <v>2022</v>
      </c>
      <c r="H10" s="0" t="n">
        <v>1</v>
      </c>
    </row>
    <row r="11" customFormat="false" ht="15" hidden="false" customHeight="false" outlineLevel="0" collapsed="false">
      <c r="A11" s="0" t="s">
        <v>42</v>
      </c>
      <c r="B11" s="0" t="str">
        <f aca="false">VLOOKUP(A11,'2022 deflators April 2024 WEO'!$A$3:$B$207,2,0)</f>
        <v>TCD</v>
      </c>
      <c r="C11" s="0" t="n">
        <v>10016</v>
      </c>
      <c r="D11" s="0" t="s">
        <v>460</v>
      </c>
      <c r="E11" s="0" t="s">
        <v>461</v>
      </c>
      <c r="F11" s="0" t="s">
        <v>462</v>
      </c>
      <c r="G11" s="0" t="n">
        <v>2022</v>
      </c>
      <c r="H11" s="0" t="n">
        <v>1</v>
      </c>
    </row>
    <row r="12" customFormat="false" ht="15" hidden="false" customHeight="false" outlineLevel="0" collapsed="false">
      <c r="A12" s="0" t="s">
        <v>47</v>
      </c>
      <c r="B12" s="0" t="str">
        <f aca="false">VLOOKUP(A12,'2022 deflators April 2024 WEO'!$A$3:$B$207,2,0)</f>
        <v>COM</v>
      </c>
      <c r="C12" s="0" t="n">
        <v>10016</v>
      </c>
      <c r="D12" s="0" t="s">
        <v>460</v>
      </c>
      <c r="E12" s="0" t="s">
        <v>461</v>
      </c>
      <c r="F12" s="0" t="s">
        <v>463</v>
      </c>
      <c r="G12" s="0" t="n">
        <v>2022</v>
      </c>
      <c r="H12" s="0" t="n">
        <v>1</v>
      </c>
    </row>
    <row r="13" customFormat="false" ht="15" hidden="false" customHeight="false" outlineLevel="0" collapsed="false">
      <c r="A13" s="0" t="s">
        <v>48</v>
      </c>
      <c r="B13" s="0" t="str">
        <f aca="false">VLOOKUP(A13,'2022 deflators April 2024 WEO'!$A$3:$B$207,2,0)</f>
        <v>COD</v>
      </c>
      <c r="C13" s="0" t="n">
        <v>10016</v>
      </c>
      <c r="D13" s="0" t="s">
        <v>460</v>
      </c>
      <c r="E13" s="0" t="s">
        <v>461</v>
      </c>
      <c r="F13" s="0" t="s">
        <v>462</v>
      </c>
      <c r="G13" s="0" t="n">
        <v>2022</v>
      </c>
      <c r="H13" s="0" t="n">
        <v>1</v>
      </c>
    </row>
    <row r="14" customFormat="false" ht="15" hidden="false" customHeight="false" outlineLevel="0" collapsed="false">
      <c r="A14" s="0" t="s">
        <v>57</v>
      </c>
      <c r="B14" s="0" t="str">
        <f aca="false">VLOOKUP(A14,'2022 deflators April 2024 WEO'!$A$3:$B$207,2,0)</f>
        <v>DJI</v>
      </c>
      <c r="C14" s="0" t="n">
        <v>10016</v>
      </c>
      <c r="D14" s="0" t="s">
        <v>460</v>
      </c>
      <c r="E14" s="0" t="s">
        <v>461</v>
      </c>
      <c r="F14" s="0" t="s">
        <v>463</v>
      </c>
      <c r="G14" s="0" t="n">
        <v>2022</v>
      </c>
      <c r="H14" s="0" t="n">
        <v>1</v>
      </c>
    </row>
    <row r="15" customFormat="false" ht="15" hidden="false" customHeight="false" outlineLevel="0" collapsed="false">
      <c r="A15" s="0" t="s">
        <v>64</v>
      </c>
      <c r="B15" s="0" t="str">
        <f aca="false">VLOOKUP(A15,'2022 deflators April 2024 WEO'!$A$3:$B$207,2,0)</f>
        <v>ERI</v>
      </c>
      <c r="C15" s="0" t="n">
        <v>10016</v>
      </c>
      <c r="D15" s="0" t="s">
        <v>460</v>
      </c>
      <c r="E15" s="0" t="s">
        <v>461</v>
      </c>
      <c r="F15" s="0" t="s">
        <v>462</v>
      </c>
      <c r="G15" s="0" t="n">
        <v>2022</v>
      </c>
      <c r="H15" s="0" t="n">
        <v>1</v>
      </c>
    </row>
    <row r="16" customFormat="false" ht="15" hidden="false" customHeight="false" outlineLevel="0" collapsed="false">
      <c r="A16" s="0" t="s">
        <v>66</v>
      </c>
      <c r="B16" s="0" t="str">
        <f aca="false">VLOOKUP(A16,'2022 deflators April 2024 WEO'!$A$3:$B$207,2,0)</f>
        <v>ETH</v>
      </c>
      <c r="C16" s="0" t="n">
        <v>10016</v>
      </c>
      <c r="D16" s="0" t="s">
        <v>460</v>
      </c>
      <c r="E16" s="0" t="s">
        <v>461</v>
      </c>
      <c r="F16" s="0" t="s">
        <v>462</v>
      </c>
      <c r="G16" s="0" t="n">
        <v>2022</v>
      </c>
      <c r="H16" s="0" t="n">
        <v>1</v>
      </c>
    </row>
    <row r="17" customFormat="false" ht="15" hidden="false" customHeight="false" outlineLevel="0" collapsed="false">
      <c r="A17" s="0" t="s">
        <v>71</v>
      </c>
      <c r="B17" s="0" t="str">
        <f aca="false">VLOOKUP(A17,'2022 deflators April 2024 WEO'!$A$3:$B$207,2,0)</f>
        <v>GMB</v>
      </c>
      <c r="C17" s="0" t="n">
        <v>10016</v>
      </c>
      <c r="D17" s="0" t="s">
        <v>460</v>
      </c>
      <c r="E17" s="0" t="s">
        <v>461</v>
      </c>
      <c r="F17" s="0" t="s">
        <v>462</v>
      </c>
      <c r="G17" s="0" t="n">
        <v>2022</v>
      </c>
      <c r="H17" s="0" t="n">
        <v>1</v>
      </c>
    </row>
    <row r="18" customFormat="false" ht="15" hidden="false" customHeight="false" outlineLevel="0" collapsed="false">
      <c r="A18" s="0" t="s">
        <v>79</v>
      </c>
      <c r="B18" s="0" t="str">
        <f aca="false">VLOOKUP(A18,'2022 deflators April 2024 WEO'!$A$3:$B$207,2,0)</f>
        <v>GIN</v>
      </c>
      <c r="C18" s="0" t="n">
        <v>10016</v>
      </c>
      <c r="D18" s="0" t="s">
        <v>460</v>
      </c>
      <c r="E18" s="0" t="s">
        <v>461</v>
      </c>
      <c r="F18" s="0" t="s">
        <v>462</v>
      </c>
      <c r="G18" s="0" t="n">
        <v>2022</v>
      </c>
      <c r="H18" s="0" t="n">
        <v>1</v>
      </c>
    </row>
    <row r="19" customFormat="false" ht="15" hidden="false" customHeight="false" outlineLevel="0" collapsed="false">
      <c r="A19" s="0" t="s">
        <v>80</v>
      </c>
      <c r="B19" s="0" t="str">
        <f aca="false">VLOOKUP(A19,'2022 deflators April 2024 WEO'!$A$3:$B$207,2,0)</f>
        <v>GNB</v>
      </c>
      <c r="C19" s="0" t="n">
        <v>10016</v>
      </c>
      <c r="D19" s="0" t="s">
        <v>460</v>
      </c>
      <c r="E19" s="0" t="s">
        <v>461</v>
      </c>
      <c r="F19" s="0" t="s">
        <v>462</v>
      </c>
      <c r="G19" s="0" t="n">
        <v>2022</v>
      </c>
      <c r="H19" s="0" t="n">
        <v>1</v>
      </c>
    </row>
    <row r="20" customFormat="false" ht="15" hidden="false" customHeight="false" outlineLevel="0" collapsed="false">
      <c r="A20" s="0" t="s">
        <v>82</v>
      </c>
      <c r="B20" s="0" t="str">
        <f aca="false">VLOOKUP(A20,'2022 deflators April 2024 WEO'!$A$3:$B$207,2,0)</f>
        <v>HTI</v>
      </c>
      <c r="C20" s="0" t="n">
        <v>10016</v>
      </c>
      <c r="D20" s="0" t="s">
        <v>460</v>
      </c>
      <c r="E20" s="0" t="s">
        <v>461</v>
      </c>
      <c r="F20" s="0" t="s">
        <v>463</v>
      </c>
      <c r="G20" s="0" t="n">
        <v>2022</v>
      </c>
      <c r="H20" s="0" t="n">
        <v>1</v>
      </c>
    </row>
    <row r="21" customFormat="false" ht="15" hidden="false" customHeight="false" outlineLevel="0" collapsed="false">
      <c r="A21" s="0" t="s">
        <v>101</v>
      </c>
      <c r="B21" s="0" t="str">
        <f aca="false">VLOOKUP(A21,'2022 deflators April 2024 WEO'!$A$3:$B$207,2,0)</f>
        <v>KIR</v>
      </c>
      <c r="C21" s="0" t="n">
        <v>10016</v>
      </c>
      <c r="D21" s="0" t="s">
        <v>460</v>
      </c>
      <c r="E21" s="0" t="s">
        <v>461</v>
      </c>
      <c r="F21" s="0" t="s">
        <v>463</v>
      </c>
      <c r="G21" s="0" t="n">
        <v>2022</v>
      </c>
      <c r="H21" s="0" t="n">
        <v>1</v>
      </c>
    </row>
    <row r="22" customFormat="false" ht="15" hidden="false" customHeight="false" outlineLevel="0" collapsed="false">
      <c r="A22" s="0" t="s">
        <v>107</v>
      </c>
      <c r="B22" s="0" t="str">
        <f aca="false">VLOOKUP(A22,'2022 deflators April 2024 WEO'!$A$3:$B$207,2,0)</f>
        <v>LAO</v>
      </c>
      <c r="C22" s="0" t="n">
        <v>10016</v>
      </c>
      <c r="D22" s="0" t="s">
        <v>460</v>
      </c>
      <c r="E22" s="0" t="s">
        <v>461</v>
      </c>
      <c r="F22" s="0" t="s">
        <v>463</v>
      </c>
      <c r="G22" s="0" t="n">
        <v>2022</v>
      </c>
      <c r="H22" s="0" t="n">
        <v>1</v>
      </c>
    </row>
    <row r="23" customFormat="false" ht="15" hidden="false" customHeight="false" outlineLevel="0" collapsed="false">
      <c r="A23" s="0" t="s">
        <v>111</v>
      </c>
      <c r="B23" s="0" t="str">
        <f aca="false">VLOOKUP(A23,'2022 deflators April 2024 WEO'!$A$3:$B$207,2,0)</f>
        <v>LSO</v>
      </c>
      <c r="C23" s="0" t="n">
        <v>10016</v>
      </c>
      <c r="D23" s="0" t="s">
        <v>460</v>
      </c>
      <c r="E23" s="0" t="s">
        <v>461</v>
      </c>
      <c r="F23" s="0" t="s">
        <v>463</v>
      </c>
      <c r="G23" s="0" t="n">
        <v>2022</v>
      </c>
      <c r="H23" s="0" t="n">
        <v>1</v>
      </c>
    </row>
    <row r="24" customFormat="false" ht="15" hidden="false" customHeight="false" outlineLevel="0" collapsed="false">
      <c r="A24" s="0" t="s">
        <v>112</v>
      </c>
      <c r="B24" s="0" t="str">
        <f aca="false">VLOOKUP(A24,'2022 deflators April 2024 WEO'!$A$3:$B$207,2,0)</f>
        <v>LBR</v>
      </c>
      <c r="C24" s="0" t="n">
        <v>10016</v>
      </c>
      <c r="D24" s="0" t="s">
        <v>460</v>
      </c>
      <c r="E24" s="0" t="s">
        <v>461</v>
      </c>
      <c r="F24" s="0" t="s">
        <v>462</v>
      </c>
      <c r="G24" s="0" t="n">
        <v>2022</v>
      </c>
      <c r="H24" s="0" t="n">
        <v>1</v>
      </c>
    </row>
    <row r="25" customFormat="false" ht="15" hidden="false" customHeight="false" outlineLevel="0" collapsed="false">
      <c r="A25" s="0" t="s">
        <v>117</v>
      </c>
      <c r="B25" s="0" t="str">
        <f aca="false">VLOOKUP(A25,'2022 deflators April 2024 WEO'!$A$3:$B$207,2,0)</f>
        <v>MDG</v>
      </c>
      <c r="C25" s="0" t="n">
        <v>10016</v>
      </c>
      <c r="D25" s="0" t="s">
        <v>460</v>
      </c>
      <c r="E25" s="0" t="s">
        <v>461</v>
      </c>
      <c r="F25" s="0" t="s">
        <v>462</v>
      </c>
      <c r="G25" s="0" t="n">
        <v>2022</v>
      </c>
      <c r="H25" s="0" t="n">
        <v>1</v>
      </c>
    </row>
    <row r="26" customFormat="false" ht="15" hidden="false" customHeight="false" outlineLevel="0" collapsed="false">
      <c r="A26" s="0" t="s">
        <v>118</v>
      </c>
      <c r="B26" s="0" t="str">
        <f aca="false">VLOOKUP(A26,'2022 deflators April 2024 WEO'!$A$3:$B$207,2,0)</f>
        <v>MWI</v>
      </c>
      <c r="C26" s="0" t="n">
        <v>10016</v>
      </c>
      <c r="D26" s="0" t="s">
        <v>460</v>
      </c>
      <c r="E26" s="0" t="s">
        <v>461</v>
      </c>
      <c r="F26" s="0" t="s">
        <v>462</v>
      </c>
      <c r="G26" s="0" t="n">
        <v>2022</v>
      </c>
      <c r="H26" s="0" t="n">
        <v>1</v>
      </c>
    </row>
    <row r="27" customFormat="false" ht="15" hidden="false" customHeight="false" outlineLevel="0" collapsed="false">
      <c r="A27" s="0" t="s">
        <v>121</v>
      </c>
      <c r="B27" s="0" t="str">
        <f aca="false">VLOOKUP(A27,'2022 deflators April 2024 WEO'!$A$3:$B$207,2,0)</f>
        <v>MLI</v>
      </c>
      <c r="C27" s="0" t="n">
        <v>10016</v>
      </c>
      <c r="D27" s="0" t="s">
        <v>460</v>
      </c>
      <c r="E27" s="0" t="s">
        <v>461</v>
      </c>
      <c r="F27" s="0" t="s">
        <v>462</v>
      </c>
      <c r="G27" s="0" t="n">
        <v>2022</v>
      </c>
      <c r="H27" s="0" t="n">
        <v>1</v>
      </c>
    </row>
    <row r="28" customFormat="false" ht="15" hidden="false" customHeight="false" outlineLevel="0" collapsed="false">
      <c r="A28" s="0" t="s">
        <v>124</v>
      </c>
      <c r="B28" s="0" t="str">
        <f aca="false">VLOOKUP(A28,'2022 deflators April 2024 WEO'!$A$3:$B$207,2,0)</f>
        <v>MRT</v>
      </c>
      <c r="C28" s="0" t="n">
        <v>10016</v>
      </c>
      <c r="D28" s="0" t="s">
        <v>460</v>
      </c>
      <c r="E28" s="0" t="s">
        <v>461</v>
      </c>
      <c r="F28" s="0" t="s">
        <v>463</v>
      </c>
      <c r="G28" s="0" t="n">
        <v>2022</v>
      </c>
      <c r="H28" s="0" t="n">
        <v>1</v>
      </c>
    </row>
    <row r="29" customFormat="false" ht="15" hidden="false" customHeight="false" outlineLevel="0" collapsed="false">
      <c r="A29" s="0" t="s">
        <v>132</v>
      </c>
      <c r="B29" s="0" t="str">
        <f aca="false">VLOOKUP(A29,'2022 deflators April 2024 WEO'!$A$3:$B$207,2,0)</f>
        <v>MOZ</v>
      </c>
      <c r="C29" s="0" t="n">
        <v>10016</v>
      </c>
      <c r="D29" s="0" t="s">
        <v>460</v>
      </c>
      <c r="E29" s="0" t="s">
        <v>461</v>
      </c>
      <c r="F29" s="0" t="s">
        <v>462</v>
      </c>
      <c r="G29" s="0" t="n">
        <v>2022</v>
      </c>
      <c r="H29" s="0" t="n">
        <v>1</v>
      </c>
    </row>
    <row r="30" customFormat="false" ht="15" hidden="false" customHeight="false" outlineLevel="0" collapsed="false">
      <c r="A30" s="0" t="s">
        <v>133</v>
      </c>
      <c r="B30" s="0" t="str">
        <f aca="false">VLOOKUP(A30,'2022 deflators April 2024 WEO'!$A$3:$B$207,2,0)</f>
        <v>MMR</v>
      </c>
      <c r="C30" s="0" t="n">
        <v>10016</v>
      </c>
      <c r="D30" s="0" t="s">
        <v>460</v>
      </c>
      <c r="E30" s="0" t="s">
        <v>461</v>
      </c>
      <c r="F30" s="0" t="s">
        <v>463</v>
      </c>
      <c r="G30" s="0" t="n">
        <v>2022</v>
      </c>
      <c r="H30" s="0" t="n">
        <v>1</v>
      </c>
    </row>
    <row r="31" customFormat="false" ht="15" hidden="false" customHeight="false" outlineLevel="0" collapsed="false">
      <c r="A31" s="0" t="s">
        <v>136</v>
      </c>
      <c r="B31" s="0" t="str">
        <f aca="false">VLOOKUP(A31,'2022 deflators April 2024 WEO'!$A$3:$B$207,2,0)</f>
        <v>NPL</v>
      </c>
      <c r="C31" s="0" t="n">
        <v>10016</v>
      </c>
      <c r="D31" s="0" t="s">
        <v>460</v>
      </c>
      <c r="E31" s="0" t="s">
        <v>461</v>
      </c>
      <c r="F31" s="0" t="s">
        <v>463</v>
      </c>
      <c r="G31" s="0" t="n">
        <v>2022</v>
      </c>
      <c r="H31" s="0" t="n">
        <v>1</v>
      </c>
    </row>
    <row r="32" customFormat="false" ht="15" hidden="false" customHeight="false" outlineLevel="0" collapsed="false">
      <c r="A32" s="0" t="s">
        <v>140</v>
      </c>
      <c r="B32" s="0" t="str">
        <f aca="false">VLOOKUP(A32,'2022 deflators April 2024 WEO'!$A$3:$B$207,2,0)</f>
        <v>NER</v>
      </c>
      <c r="C32" s="0" t="n">
        <v>10016</v>
      </c>
      <c r="D32" s="0" t="s">
        <v>460</v>
      </c>
      <c r="E32" s="0" t="s">
        <v>461</v>
      </c>
      <c r="F32" s="0" t="s">
        <v>462</v>
      </c>
      <c r="G32" s="0" t="n">
        <v>2022</v>
      </c>
      <c r="H32" s="0" t="n">
        <v>1</v>
      </c>
    </row>
    <row r="33" customFormat="false" ht="15" hidden="false" customHeight="false" outlineLevel="0" collapsed="false">
      <c r="A33" s="0" t="s">
        <v>156</v>
      </c>
      <c r="B33" s="0" t="str">
        <f aca="false">VLOOKUP(A33,'2022 deflators April 2024 WEO'!$A$3:$B$207,2,0)</f>
        <v>RWA</v>
      </c>
      <c r="C33" s="0" t="n">
        <v>10016</v>
      </c>
      <c r="D33" s="0" t="s">
        <v>460</v>
      </c>
      <c r="E33" s="0" t="s">
        <v>461</v>
      </c>
      <c r="F33" s="0" t="s">
        <v>462</v>
      </c>
      <c r="G33" s="0" t="n">
        <v>2022</v>
      </c>
      <c r="H33" s="0" t="n">
        <v>1</v>
      </c>
    </row>
    <row r="34" customFormat="false" ht="15" hidden="false" customHeight="false" outlineLevel="0" collapsed="false">
      <c r="A34" s="0" t="s">
        <v>159</v>
      </c>
      <c r="B34" s="0" t="str">
        <f aca="false">VLOOKUP(A34,'2022 deflators April 2024 WEO'!$A$3:$B$207,2,0)</f>
        <v>STP</v>
      </c>
      <c r="C34" s="0" t="n">
        <v>10016</v>
      </c>
      <c r="D34" s="0" t="s">
        <v>460</v>
      </c>
      <c r="E34" s="0" t="s">
        <v>461</v>
      </c>
      <c r="F34" s="0" t="s">
        <v>463</v>
      </c>
      <c r="G34" s="0" t="n">
        <v>2022</v>
      </c>
      <c r="H34" s="0" t="n">
        <v>1</v>
      </c>
    </row>
    <row r="35" customFormat="false" ht="15" hidden="false" customHeight="false" outlineLevel="0" collapsed="false">
      <c r="A35" s="0" t="s">
        <v>162</v>
      </c>
      <c r="B35" s="0" t="str">
        <f aca="false">VLOOKUP(A35,'2022 deflators April 2024 WEO'!$A$3:$B$207,2,0)</f>
        <v>SEN</v>
      </c>
      <c r="C35" s="0" t="n">
        <v>10016</v>
      </c>
      <c r="D35" s="0" t="s">
        <v>460</v>
      </c>
      <c r="E35" s="0" t="s">
        <v>461</v>
      </c>
      <c r="F35" s="0" t="s">
        <v>463</v>
      </c>
      <c r="G35" s="0" t="n">
        <v>2022</v>
      </c>
      <c r="H35" s="0" t="n">
        <v>1</v>
      </c>
    </row>
    <row r="36" customFormat="false" ht="15" hidden="false" customHeight="false" outlineLevel="0" collapsed="false">
      <c r="A36" s="0" t="s">
        <v>165</v>
      </c>
      <c r="B36" s="0" t="str">
        <f aca="false">VLOOKUP(A36,'2022 deflators April 2024 WEO'!$A$3:$B$207,2,0)</f>
        <v>SLE</v>
      </c>
      <c r="C36" s="0" t="n">
        <v>10016</v>
      </c>
      <c r="D36" s="0" t="s">
        <v>460</v>
      </c>
      <c r="E36" s="0" t="s">
        <v>461</v>
      </c>
      <c r="F36" s="0" t="s">
        <v>462</v>
      </c>
      <c r="G36" s="0" t="n">
        <v>2022</v>
      </c>
      <c r="H36" s="0" t="n">
        <v>1</v>
      </c>
    </row>
    <row r="37" customFormat="false" ht="15" hidden="false" customHeight="false" outlineLevel="0" collapsed="false">
      <c r="A37" s="0" t="s">
        <v>169</v>
      </c>
      <c r="B37" s="0" t="str">
        <f aca="false">VLOOKUP(A37,'2022 deflators April 2024 WEO'!$A$3:$B$207,2,0)</f>
        <v>SLB</v>
      </c>
      <c r="C37" s="0" t="n">
        <v>10016</v>
      </c>
      <c r="D37" s="0" t="s">
        <v>460</v>
      </c>
      <c r="E37" s="0" t="s">
        <v>461</v>
      </c>
      <c r="F37" s="0" t="s">
        <v>463</v>
      </c>
      <c r="G37" s="0" t="n">
        <v>2022</v>
      </c>
      <c r="H37" s="0" t="n">
        <v>1</v>
      </c>
    </row>
    <row r="38" customFormat="false" ht="15" hidden="false" customHeight="false" outlineLevel="0" collapsed="false">
      <c r="A38" s="0" t="s">
        <v>170</v>
      </c>
      <c r="B38" s="0" t="str">
        <f aca="false">VLOOKUP(A38,'2022 deflators April 2024 WEO'!$A$3:$B$207,2,0)</f>
        <v>SOM</v>
      </c>
      <c r="C38" s="0" t="n">
        <v>10016</v>
      </c>
      <c r="D38" s="0" t="s">
        <v>460</v>
      </c>
      <c r="E38" s="0" t="s">
        <v>461</v>
      </c>
      <c r="F38" s="0" t="s">
        <v>462</v>
      </c>
      <c r="G38" s="0" t="n">
        <v>2022</v>
      </c>
      <c r="H38" s="0" t="n">
        <v>1</v>
      </c>
    </row>
    <row r="39" customFormat="false" ht="15" hidden="false" customHeight="false" outlineLevel="0" collapsed="false">
      <c r="A39" s="0" t="s">
        <v>172</v>
      </c>
      <c r="B39" s="0" t="str">
        <f aca="false">VLOOKUP(A39,'2022 deflators April 2024 WEO'!$A$3:$B$207,2,0)</f>
        <v>SSD</v>
      </c>
      <c r="C39" s="0" t="n">
        <v>10016</v>
      </c>
      <c r="D39" s="0" t="s">
        <v>460</v>
      </c>
      <c r="E39" s="0" t="s">
        <v>461</v>
      </c>
      <c r="F39" s="0" t="s">
        <v>462</v>
      </c>
      <c r="G39" s="0" t="n">
        <v>2022</v>
      </c>
      <c r="H39" s="0" t="n">
        <v>1</v>
      </c>
    </row>
    <row r="40" customFormat="false" ht="15" hidden="false" customHeight="false" outlineLevel="0" collapsed="false">
      <c r="A40" s="0" t="s">
        <v>181</v>
      </c>
      <c r="B40" s="0" t="str">
        <f aca="false">VLOOKUP(A40,'2022 deflators April 2024 WEO'!$A$3:$B$207,2,0)</f>
        <v>SDN</v>
      </c>
      <c r="C40" s="0" t="n">
        <v>10016</v>
      </c>
      <c r="D40" s="0" t="s">
        <v>460</v>
      </c>
      <c r="E40" s="0" t="s">
        <v>461</v>
      </c>
      <c r="F40" s="0" t="s">
        <v>462</v>
      </c>
      <c r="G40" s="0" t="n">
        <v>2022</v>
      </c>
      <c r="H40" s="0" t="n">
        <v>1</v>
      </c>
    </row>
    <row r="41" customFormat="false" ht="15" hidden="false" customHeight="false" outlineLevel="0" collapsed="false">
      <c r="A41" s="0" t="s">
        <v>191</v>
      </c>
      <c r="B41" s="0" t="str">
        <f aca="false">VLOOKUP(A41,'2022 deflators April 2024 WEO'!$A$3:$B$207,2,0)</f>
        <v>TZA</v>
      </c>
      <c r="C41" s="0" t="n">
        <v>10016</v>
      </c>
      <c r="D41" s="0" t="s">
        <v>460</v>
      </c>
      <c r="E41" s="0" t="s">
        <v>461</v>
      </c>
      <c r="F41" s="0" t="s">
        <v>463</v>
      </c>
      <c r="G41" s="0" t="n">
        <v>2022</v>
      </c>
      <c r="H41" s="0" t="n">
        <v>1</v>
      </c>
    </row>
    <row r="42" customFormat="false" ht="15" hidden="false" customHeight="false" outlineLevel="0" collapsed="false">
      <c r="A42" s="0" t="s">
        <v>193</v>
      </c>
      <c r="B42" s="0" t="str">
        <f aca="false">VLOOKUP(A42,'2022 deflators April 2024 WEO'!$A$3:$B$207,2,0)</f>
        <v>TLS</v>
      </c>
      <c r="C42" s="0" t="n">
        <v>10016</v>
      </c>
      <c r="D42" s="0" t="s">
        <v>460</v>
      </c>
      <c r="E42" s="0" t="s">
        <v>461</v>
      </c>
      <c r="F42" s="0" t="s">
        <v>463</v>
      </c>
      <c r="G42" s="0" t="n">
        <v>2022</v>
      </c>
      <c r="H42" s="0" t="n">
        <v>1</v>
      </c>
    </row>
    <row r="43" customFormat="false" ht="15" hidden="false" customHeight="false" outlineLevel="0" collapsed="false">
      <c r="A43" s="0" t="s">
        <v>194</v>
      </c>
      <c r="B43" s="0" t="str">
        <f aca="false">VLOOKUP(A43,'2022 deflators April 2024 WEO'!$A$3:$B$207,2,0)</f>
        <v>TGO</v>
      </c>
      <c r="C43" s="0" t="n">
        <v>10016</v>
      </c>
      <c r="D43" s="0" t="s">
        <v>460</v>
      </c>
      <c r="E43" s="0" t="s">
        <v>461</v>
      </c>
      <c r="F43" s="0" t="s">
        <v>462</v>
      </c>
      <c r="G43" s="0" t="n">
        <v>2022</v>
      </c>
      <c r="H43" s="0" t="n">
        <v>1</v>
      </c>
    </row>
    <row r="44" customFormat="false" ht="15" hidden="false" customHeight="false" outlineLevel="0" collapsed="false">
      <c r="A44" s="0" t="s">
        <v>200</v>
      </c>
      <c r="B44" s="0" t="str">
        <f aca="false">VLOOKUP(A44,'2022 deflators April 2024 WEO'!$A$3:$B$207,2,0)</f>
        <v>TUV</v>
      </c>
      <c r="C44" s="0" t="n">
        <v>10016</v>
      </c>
      <c r="D44" s="0" t="s">
        <v>460</v>
      </c>
      <c r="E44" s="0" t="s">
        <v>461</v>
      </c>
      <c r="F44" s="0" t="s">
        <v>464</v>
      </c>
      <c r="G44" s="0" t="n">
        <v>2022</v>
      </c>
      <c r="H44" s="0" t="n">
        <v>1</v>
      </c>
    </row>
    <row r="45" customFormat="false" ht="15" hidden="false" customHeight="false" outlineLevel="0" collapsed="false">
      <c r="A45" s="0" t="s">
        <v>201</v>
      </c>
      <c r="B45" s="0" t="str">
        <f aca="false">VLOOKUP(A45,'2022 deflators April 2024 WEO'!$A$3:$B$207,2,0)</f>
        <v>UGA</v>
      </c>
      <c r="C45" s="0" t="n">
        <v>10016</v>
      </c>
      <c r="D45" s="0" t="s">
        <v>460</v>
      </c>
      <c r="E45" s="0" t="s">
        <v>461</v>
      </c>
      <c r="F45" s="0" t="s">
        <v>462</v>
      </c>
      <c r="G45" s="0" t="n">
        <v>2022</v>
      </c>
      <c r="H45" s="0" t="n">
        <v>1</v>
      </c>
    </row>
    <row r="46" customFormat="false" ht="15" hidden="false" customHeight="false" outlineLevel="0" collapsed="false">
      <c r="A46" s="0" t="s">
        <v>214</v>
      </c>
      <c r="B46" s="0" t="str">
        <f aca="false">VLOOKUP(A46,'2022 deflators April 2024 WEO'!$A$3:$B$207,2,0)</f>
        <v>YEM</v>
      </c>
      <c r="C46" s="0" t="n">
        <v>10016</v>
      </c>
      <c r="D46" s="0" t="s">
        <v>460</v>
      </c>
      <c r="E46" s="0" t="s">
        <v>461</v>
      </c>
      <c r="F46" s="0" t="s">
        <v>462</v>
      </c>
      <c r="G46" s="0" t="n">
        <v>2022</v>
      </c>
      <c r="H46" s="0" t="n">
        <v>1</v>
      </c>
    </row>
    <row r="47" customFormat="false" ht="15" hidden="false" customHeight="false" outlineLevel="0" collapsed="false">
      <c r="A47" s="0" t="s">
        <v>215</v>
      </c>
      <c r="B47" s="0" t="str">
        <f aca="false">VLOOKUP(A47,'2022 deflators April 2024 WEO'!$A$3:$B$207,2,0)</f>
        <v>ZMB</v>
      </c>
      <c r="C47" s="0" t="n">
        <v>10016</v>
      </c>
      <c r="D47" s="0" t="s">
        <v>460</v>
      </c>
      <c r="E47" s="0" t="s">
        <v>461</v>
      </c>
      <c r="F47" s="0" t="s">
        <v>463</v>
      </c>
      <c r="G47" s="0" t="n">
        <v>2022</v>
      </c>
      <c r="H47" s="0" t="n">
        <v>1</v>
      </c>
    </row>
    <row r="48" customFormat="false" ht="15" hidden="false" customHeight="false" outlineLevel="0" collapsed="false">
      <c r="A48" s="0" t="s">
        <v>223</v>
      </c>
      <c r="B48" s="0" t="str">
        <f aca="false">VLOOKUP(A48,'2022 deflators April 2024 WEO'!$A$3:$B$207,2,0)</f>
        <v>PRK</v>
      </c>
      <c r="C48" s="0" t="n">
        <v>10017</v>
      </c>
      <c r="D48" s="0" t="s">
        <v>465</v>
      </c>
      <c r="E48" s="0" t="s">
        <v>466</v>
      </c>
      <c r="F48" s="0" t="s">
        <v>462</v>
      </c>
      <c r="G48" s="0" t="n">
        <v>2022</v>
      </c>
      <c r="H48" s="0" t="n">
        <v>1</v>
      </c>
    </row>
    <row r="49" customFormat="false" ht="15" hidden="false" customHeight="false" outlineLevel="0" collapsed="false">
      <c r="A49" s="0" t="s">
        <v>186</v>
      </c>
      <c r="B49" s="0" t="str">
        <f aca="false">VLOOKUP(A49,'2022 deflators April 2024 WEO'!$A$3:$B$207,2,0)</f>
        <v>SYR</v>
      </c>
      <c r="C49" s="0" t="n">
        <v>10017</v>
      </c>
      <c r="D49" s="0" t="s">
        <v>465</v>
      </c>
      <c r="E49" s="0" t="s">
        <v>466</v>
      </c>
      <c r="F49" s="0" t="s">
        <v>462</v>
      </c>
      <c r="G49" s="0" t="n">
        <v>2022</v>
      </c>
      <c r="H49" s="0" t="n">
        <v>1</v>
      </c>
    </row>
    <row r="50" customFormat="false" ht="15" hidden="false" customHeight="false" outlineLevel="0" collapsed="false">
      <c r="A50" s="0" t="s">
        <v>11</v>
      </c>
      <c r="B50" s="0" t="str">
        <f aca="false">VLOOKUP(A50,'2022 deflators April 2024 WEO'!$A$3:$B$207,2,0)</f>
        <v>DZA</v>
      </c>
      <c r="C50" s="0" t="n">
        <v>10018</v>
      </c>
      <c r="D50" s="0" t="s">
        <v>467</v>
      </c>
      <c r="E50" s="0" t="s">
        <v>468</v>
      </c>
      <c r="F50" s="0" t="s">
        <v>463</v>
      </c>
      <c r="G50" s="0" t="n">
        <v>2022</v>
      </c>
      <c r="H50" s="0" t="n">
        <v>1</v>
      </c>
    </row>
    <row r="51" customFormat="false" ht="15" hidden="false" customHeight="false" outlineLevel="0" collapsed="false">
      <c r="A51" s="0" t="s">
        <v>26</v>
      </c>
      <c r="B51" s="0" t="str">
        <f aca="false">VLOOKUP(A51,'2022 deflators April 2024 WEO'!$A$3:$B$207,2,0)</f>
        <v>BLZ</v>
      </c>
      <c r="C51" s="0" t="n">
        <v>10018</v>
      </c>
      <c r="D51" s="0" t="s">
        <v>467</v>
      </c>
      <c r="E51" s="0" t="s">
        <v>468</v>
      </c>
      <c r="F51" s="0" t="s">
        <v>463</v>
      </c>
      <c r="G51" s="0" t="n">
        <v>2022</v>
      </c>
      <c r="H51" s="0" t="n">
        <v>1</v>
      </c>
    </row>
    <row r="52" customFormat="false" ht="15" hidden="false" customHeight="false" outlineLevel="0" collapsed="false">
      <c r="A52" s="0" t="s">
        <v>29</v>
      </c>
      <c r="B52" s="0" t="str">
        <f aca="false">VLOOKUP(A52,'2022 deflators April 2024 WEO'!$A$3:$B$207,2,0)</f>
        <v>BOL</v>
      </c>
      <c r="C52" s="0" t="n">
        <v>10018</v>
      </c>
      <c r="D52" s="0" t="s">
        <v>467</v>
      </c>
      <c r="E52" s="0" t="s">
        <v>468</v>
      </c>
      <c r="F52" s="0" t="s">
        <v>463</v>
      </c>
      <c r="G52" s="0" t="n">
        <v>2022</v>
      </c>
      <c r="H52" s="0" t="n">
        <v>1</v>
      </c>
    </row>
    <row r="53" customFormat="false" ht="15" hidden="false" customHeight="false" outlineLevel="0" collapsed="false">
      <c r="A53" s="0" t="s">
        <v>37</v>
      </c>
      <c r="B53" s="0" t="str">
        <f aca="false">VLOOKUP(A53,'2022 deflators April 2024 WEO'!$A$3:$B$207,2,0)</f>
        <v>CPV</v>
      </c>
      <c r="C53" s="0" t="n">
        <v>10018</v>
      </c>
      <c r="D53" s="0" t="s">
        <v>467</v>
      </c>
      <c r="E53" s="0" t="s">
        <v>468</v>
      </c>
      <c r="F53" s="0" t="s">
        <v>463</v>
      </c>
      <c r="G53" s="0" t="n">
        <v>2022</v>
      </c>
      <c r="H53" s="0" t="n">
        <v>1</v>
      </c>
    </row>
    <row r="54" customFormat="false" ht="15" hidden="false" customHeight="false" outlineLevel="0" collapsed="false">
      <c r="A54" s="0" t="s">
        <v>39</v>
      </c>
      <c r="B54" s="0" t="str">
        <f aca="false">VLOOKUP(A54,'2022 deflators April 2024 WEO'!$A$3:$B$207,2,0)</f>
        <v>CMR</v>
      </c>
      <c r="C54" s="0" t="n">
        <v>10018</v>
      </c>
      <c r="D54" s="0" t="s">
        <v>467</v>
      </c>
      <c r="E54" s="0" t="s">
        <v>468</v>
      </c>
      <c r="F54" s="0" t="s">
        <v>463</v>
      </c>
      <c r="G54" s="0" t="n">
        <v>2022</v>
      </c>
      <c r="H54" s="0" t="n">
        <v>1</v>
      </c>
    </row>
    <row r="55" customFormat="false" ht="15" hidden="false" customHeight="false" outlineLevel="0" collapsed="false">
      <c r="A55" s="0" t="s">
        <v>49</v>
      </c>
      <c r="B55" s="0" t="str">
        <f aca="false">VLOOKUP(A55,'2022 deflators April 2024 WEO'!$A$3:$B$207,2,0)</f>
        <v>COG</v>
      </c>
      <c r="C55" s="0" t="n">
        <v>10018</v>
      </c>
      <c r="D55" s="0" t="s">
        <v>467</v>
      </c>
      <c r="E55" s="0" t="s">
        <v>468</v>
      </c>
      <c r="F55" s="0" t="s">
        <v>463</v>
      </c>
      <c r="G55" s="0" t="n">
        <v>2022</v>
      </c>
      <c r="H55" s="0" t="n">
        <v>1</v>
      </c>
    </row>
    <row r="56" customFormat="false" ht="15" hidden="false" customHeight="false" outlineLevel="0" collapsed="false">
      <c r="A56" s="0" t="s">
        <v>52</v>
      </c>
      <c r="B56" s="0" t="str">
        <f aca="false">VLOOKUP(A56,'2022 deflators April 2024 WEO'!$A$3:$B$207,2,0)</f>
        <v>CIV</v>
      </c>
      <c r="C56" s="0" t="n">
        <v>10018</v>
      </c>
      <c r="D56" s="0" t="s">
        <v>467</v>
      </c>
      <c r="E56" s="0" t="s">
        <v>468</v>
      </c>
      <c r="F56" s="0" t="s">
        <v>463</v>
      </c>
      <c r="G56" s="0" t="n">
        <v>2022</v>
      </c>
      <c r="H56" s="0" t="n">
        <v>1</v>
      </c>
    </row>
    <row r="57" customFormat="false" ht="15" hidden="false" customHeight="false" outlineLevel="0" collapsed="false">
      <c r="A57" s="0" t="s">
        <v>61</v>
      </c>
      <c r="B57" s="0" t="str">
        <f aca="false">VLOOKUP(A57,'2022 deflators April 2024 WEO'!$A$3:$B$207,2,0)</f>
        <v>EGY</v>
      </c>
      <c r="C57" s="0" t="n">
        <v>10018</v>
      </c>
      <c r="D57" s="0" t="s">
        <v>467</v>
      </c>
      <c r="E57" s="0" t="s">
        <v>468</v>
      </c>
      <c r="F57" s="0" t="s">
        <v>463</v>
      </c>
      <c r="G57" s="0" t="n">
        <v>2022</v>
      </c>
      <c r="H57" s="0" t="n">
        <v>1</v>
      </c>
    </row>
    <row r="58" customFormat="false" ht="15" hidden="false" customHeight="false" outlineLevel="0" collapsed="false">
      <c r="A58" s="0" t="s">
        <v>62</v>
      </c>
      <c r="B58" s="0" t="str">
        <f aca="false">VLOOKUP(A58,'2022 deflators April 2024 WEO'!$A$3:$B$207,2,0)</f>
        <v>SLV</v>
      </c>
      <c r="C58" s="0" t="n">
        <v>10018</v>
      </c>
      <c r="D58" s="0" t="s">
        <v>467</v>
      </c>
      <c r="E58" s="0" t="s">
        <v>468</v>
      </c>
      <c r="F58" s="0" t="s">
        <v>463</v>
      </c>
      <c r="G58" s="0" t="n">
        <v>2022</v>
      </c>
      <c r="H58" s="0" t="n">
        <v>1</v>
      </c>
    </row>
    <row r="59" customFormat="false" ht="15" hidden="false" customHeight="false" outlineLevel="0" collapsed="false">
      <c r="A59" s="0" t="s">
        <v>183</v>
      </c>
      <c r="B59" s="0" t="str">
        <f aca="false">VLOOKUP(A59,'2022 deflators April 2024 WEO'!$A$3:$B$207,2,0)</f>
        <v>SWZ</v>
      </c>
      <c r="C59" s="0" t="n">
        <v>10018</v>
      </c>
      <c r="D59" s="0" t="s">
        <v>467</v>
      </c>
      <c r="E59" s="0" t="s">
        <v>468</v>
      </c>
      <c r="F59" s="0" t="s">
        <v>463</v>
      </c>
      <c r="G59" s="0" t="n">
        <v>2022</v>
      </c>
      <c r="H59" s="0" t="n">
        <v>1</v>
      </c>
    </row>
    <row r="60" customFormat="false" ht="15" hidden="false" customHeight="false" outlineLevel="0" collapsed="false">
      <c r="A60" s="0" t="s">
        <v>75</v>
      </c>
      <c r="B60" s="0" t="str">
        <f aca="false">VLOOKUP(A60,'2022 deflators April 2024 WEO'!$A$3:$B$207,2,0)</f>
        <v>GHA</v>
      </c>
      <c r="C60" s="0" t="n">
        <v>10018</v>
      </c>
      <c r="D60" s="0" t="s">
        <v>467</v>
      </c>
      <c r="E60" s="0" t="s">
        <v>468</v>
      </c>
      <c r="F60" s="0" t="s">
        <v>463</v>
      </c>
      <c r="G60" s="0" t="n">
        <v>2022</v>
      </c>
      <c r="H60" s="0" t="n">
        <v>1</v>
      </c>
    </row>
    <row r="61" customFormat="false" ht="15" hidden="false" customHeight="false" outlineLevel="0" collapsed="false">
      <c r="A61" s="0" t="s">
        <v>83</v>
      </c>
      <c r="B61" s="0" t="str">
        <f aca="false">VLOOKUP(A61,'2022 deflators April 2024 WEO'!$A$3:$B$207,2,0)</f>
        <v>HND</v>
      </c>
      <c r="C61" s="0" t="n">
        <v>10018</v>
      </c>
      <c r="D61" s="0" t="s">
        <v>467</v>
      </c>
      <c r="E61" s="0" t="s">
        <v>468</v>
      </c>
      <c r="F61" s="0" t="s">
        <v>463</v>
      </c>
      <c r="G61" s="0" t="n">
        <v>2022</v>
      </c>
      <c r="H61" s="0" t="n">
        <v>1</v>
      </c>
    </row>
    <row r="62" customFormat="false" ht="15" hidden="false" customHeight="false" outlineLevel="0" collapsed="false">
      <c r="A62" s="0" t="s">
        <v>88</v>
      </c>
      <c r="B62" s="0" t="str">
        <f aca="false">VLOOKUP(A62,'2022 deflators April 2024 WEO'!$A$3:$B$207,2,0)</f>
        <v>IND</v>
      </c>
      <c r="C62" s="0" t="n">
        <v>10018</v>
      </c>
      <c r="D62" s="0" t="s">
        <v>467</v>
      </c>
      <c r="E62" s="0" t="s">
        <v>468</v>
      </c>
      <c r="F62" s="0" t="s">
        <v>463</v>
      </c>
      <c r="G62" s="0" t="n">
        <v>2022</v>
      </c>
      <c r="H62" s="0" t="n">
        <v>1</v>
      </c>
    </row>
    <row r="63" customFormat="false" ht="15" hidden="false" customHeight="false" outlineLevel="0" collapsed="false">
      <c r="A63" s="0" t="s">
        <v>89</v>
      </c>
      <c r="B63" s="0" t="str">
        <f aca="false">VLOOKUP(A63,'2022 deflators April 2024 WEO'!$A$3:$B$207,2,0)</f>
        <v>IDN</v>
      </c>
      <c r="C63" s="0" t="n">
        <v>10018</v>
      </c>
      <c r="D63" s="0" t="s">
        <v>467</v>
      </c>
      <c r="E63" s="0" t="s">
        <v>468</v>
      </c>
      <c r="F63" s="0" t="s">
        <v>463</v>
      </c>
      <c r="G63" s="0" t="n">
        <v>2022</v>
      </c>
      <c r="H63" s="0" t="n">
        <v>1</v>
      </c>
    </row>
    <row r="64" customFormat="false" ht="15" hidden="false" customHeight="false" outlineLevel="0" collapsed="false">
      <c r="A64" s="0" t="s">
        <v>90</v>
      </c>
      <c r="B64" s="0" t="str">
        <f aca="false">VLOOKUP(A64,'2022 deflators April 2024 WEO'!$A$3:$B$207,2,0)</f>
        <v>IRN</v>
      </c>
      <c r="C64" s="0" t="n">
        <v>10018</v>
      </c>
      <c r="D64" s="0" t="s">
        <v>467</v>
      </c>
      <c r="E64" s="0" t="s">
        <v>468</v>
      </c>
      <c r="F64" s="0" t="s">
        <v>463</v>
      </c>
      <c r="G64" s="0" t="n">
        <v>2022</v>
      </c>
      <c r="H64" s="0" t="n">
        <v>1</v>
      </c>
    </row>
    <row r="65" customFormat="false" ht="15" hidden="false" customHeight="false" outlineLevel="0" collapsed="false">
      <c r="A65" s="0" t="s">
        <v>100</v>
      </c>
      <c r="B65" s="0" t="str">
        <f aca="false">VLOOKUP(A65,'2022 deflators April 2024 WEO'!$A$3:$B$207,2,0)</f>
        <v>KEN</v>
      </c>
      <c r="C65" s="0" t="n">
        <v>10018</v>
      </c>
      <c r="D65" s="0" t="s">
        <v>467</v>
      </c>
      <c r="E65" s="0" t="s">
        <v>468</v>
      </c>
      <c r="F65" s="0" t="s">
        <v>463</v>
      </c>
      <c r="G65" s="0" t="n">
        <v>2022</v>
      </c>
      <c r="H65" s="0" t="n">
        <v>1</v>
      </c>
    </row>
    <row r="66" customFormat="false" ht="15" hidden="false" customHeight="false" outlineLevel="0" collapsed="false">
      <c r="A66" s="0" t="s">
        <v>105</v>
      </c>
      <c r="B66" s="0" t="str">
        <f aca="false">VLOOKUP(A66,'2022 deflators April 2024 WEO'!$A$3:$B$207,2,0)</f>
        <v>KGZ</v>
      </c>
      <c r="C66" s="0" t="n">
        <v>10018</v>
      </c>
      <c r="D66" s="0" t="s">
        <v>467</v>
      </c>
      <c r="E66" s="0" t="s">
        <v>468</v>
      </c>
      <c r="F66" s="0" t="s">
        <v>463</v>
      </c>
      <c r="G66" s="0" t="n">
        <v>2022</v>
      </c>
      <c r="H66" s="0" t="n">
        <v>1</v>
      </c>
    </row>
    <row r="67" customFormat="false" ht="15" hidden="false" customHeight="false" outlineLevel="0" collapsed="false">
      <c r="A67" s="0" t="s">
        <v>127</v>
      </c>
      <c r="B67" s="0" t="str">
        <f aca="false">VLOOKUP(A67,'2022 deflators April 2024 WEO'!$A$3:$B$207,2,0)</f>
        <v>FSM</v>
      </c>
      <c r="C67" s="0" t="n">
        <v>10018</v>
      </c>
      <c r="D67" s="0" t="s">
        <v>467</v>
      </c>
      <c r="E67" s="0" t="s">
        <v>468</v>
      </c>
      <c r="F67" s="0" t="s">
        <v>463</v>
      </c>
      <c r="G67" s="0" t="n">
        <v>2022</v>
      </c>
      <c r="H67" s="0" t="n">
        <v>1</v>
      </c>
    </row>
    <row r="68" customFormat="false" ht="15" hidden="false" customHeight="false" outlineLevel="0" collapsed="false">
      <c r="A68" s="0" t="s">
        <v>129</v>
      </c>
      <c r="B68" s="0" t="str">
        <f aca="false">VLOOKUP(A68,'2022 deflators April 2024 WEO'!$A$3:$B$207,2,0)</f>
        <v>MNG</v>
      </c>
      <c r="C68" s="0" t="n">
        <v>10018</v>
      </c>
      <c r="D68" s="0" t="s">
        <v>467</v>
      </c>
      <c r="E68" s="0" t="s">
        <v>468</v>
      </c>
      <c r="F68" s="0" t="s">
        <v>463</v>
      </c>
      <c r="G68" s="0" t="n">
        <v>2022</v>
      </c>
      <c r="H68" s="0" t="n">
        <v>1</v>
      </c>
    </row>
    <row r="69" customFormat="false" ht="15" hidden="false" customHeight="false" outlineLevel="0" collapsed="false">
      <c r="A69" s="0" t="s">
        <v>131</v>
      </c>
      <c r="B69" s="0" t="str">
        <f aca="false">VLOOKUP(A69,'2022 deflators April 2024 WEO'!$A$3:$B$207,2,0)</f>
        <v>MAR</v>
      </c>
      <c r="C69" s="0" t="n">
        <v>10018</v>
      </c>
      <c r="D69" s="0" t="s">
        <v>467</v>
      </c>
      <c r="E69" s="0" t="s">
        <v>468</v>
      </c>
      <c r="F69" s="0" t="s">
        <v>463</v>
      </c>
      <c r="G69" s="0" t="n">
        <v>2022</v>
      </c>
      <c r="H69" s="0" t="n">
        <v>1</v>
      </c>
    </row>
    <row r="70" customFormat="false" ht="15" hidden="false" customHeight="false" outlineLevel="0" collapsed="false">
      <c r="A70" s="0" t="s">
        <v>139</v>
      </c>
      <c r="B70" s="0" t="str">
        <f aca="false">VLOOKUP(A70,'2022 deflators April 2024 WEO'!$A$3:$B$207,2,0)</f>
        <v>NIC</v>
      </c>
      <c r="C70" s="0" t="n">
        <v>10018</v>
      </c>
      <c r="D70" s="0" t="s">
        <v>467</v>
      </c>
      <c r="E70" s="0" t="s">
        <v>468</v>
      </c>
      <c r="F70" s="0" t="s">
        <v>463</v>
      </c>
      <c r="G70" s="0" t="n">
        <v>2022</v>
      </c>
      <c r="H70" s="0" t="n">
        <v>1</v>
      </c>
    </row>
    <row r="71" customFormat="false" ht="15" hidden="false" customHeight="false" outlineLevel="0" collapsed="false">
      <c r="A71" s="0" t="s">
        <v>141</v>
      </c>
      <c r="B71" s="0" t="str">
        <f aca="false">VLOOKUP(A71,'2022 deflators April 2024 WEO'!$A$3:$B$207,2,0)</f>
        <v>NGA</v>
      </c>
      <c r="C71" s="0" t="n">
        <v>10018</v>
      </c>
      <c r="D71" s="0" t="s">
        <v>467</v>
      </c>
      <c r="E71" s="0" t="s">
        <v>468</v>
      </c>
      <c r="F71" s="0" t="s">
        <v>463</v>
      </c>
      <c r="G71" s="0" t="n">
        <v>2022</v>
      </c>
      <c r="H71" s="0" t="n">
        <v>1</v>
      </c>
    </row>
    <row r="72" customFormat="false" ht="15" hidden="false" customHeight="false" outlineLevel="0" collapsed="false">
      <c r="A72" s="0" t="s">
        <v>144</v>
      </c>
      <c r="B72" s="0" t="str">
        <f aca="false">VLOOKUP(A72,'2022 deflators April 2024 WEO'!$A$3:$B$207,2,0)</f>
        <v>PAK</v>
      </c>
      <c r="C72" s="0" t="n">
        <v>10018</v>
      </c>
      <c r="D72" s="0" t="s">
        <v>467</v>
      </c>
      <c r="E72" s="0" t="s">
        <v>468</v>
      </c>
      <c r="F72" s="0" t="s">
        <v>463</v>
      </c>
      <c r="G72" s="0" t="n">
        <v>2022</v>
      </c>
      <c r="H72" s="0" t="n">
        <v>1</v>
      </c>
    </row>
    <row r="73" customFormat="false" ht="15" hidden="false" customHeight="false" outlineLevel="0" collapsed="false">
      <c r="A73" s="0" t="s">
        <v>147</v>
      </c>
      <c r="B73" s="0" t="str">
        <f aca="false">VLOOKUP(A73,'2022 deflators April 2024 WEO'!$A$3:$B$207,2,0)</f>
        <v>PNG</v>
      </c>
      <c r="C73" s="0" t="n">
        <v>10018</v>
      </c>
      <c r="D73" s="0" t="s">
        <v>467</v>
      </c>
      <c r="E73" s="0" t="s">
        <v>468</v>
      </c>
      <c r="F73" s="0" t="s">
        <v>463</v>
      </c>
      <c r="G73" s="0" t="n">
        <v>2022</v>
      </c>
      <c r="H73" s="0" t="n">
        <v>1</v>
      </c>
    </row>
    <row r="74" customFormat="false" ht="15" hidden="false" customHeight="false" outlineLevel="0" collapsed="false">
      <c r="A74" s="0" t="s">
        <v>150</v>
      </c>
      <c r="B74" s="0" t="str">
        <f aca="false">VLOOKUP(A74,'2022 deflators April 2024 WEO'!$A$3:$B$207,2,0)</f>
        <v>PHL</v>
      </c>
      <c r="C74" s="0" t="n">
        <v>10018</v>
      </c>
      <c r="D74" s="0" t="s">
        <v>467</v>
      </c>
      <c r="E74" s="0" t="s">
        <v>468</v>
      </c>
      <c r="F74" s="0" t="s">
        <v>463</v>
      </c>
      <c r="G74" s="0" t="n">
        <v>2022</v>
      </c>
      <c r="H74" s="0" t="n">
        <v>1</v>
      </c>
    </row>
    <row r="75" customFormat="false" ht="15" hidden="false" customHeight="false" outlineLevel="0" collapsed="false">
      <c r="A75" s="0" t="s">
        <v>157</v>
      </c>
      <c r="B75" s="0" t="str">
        <f aca="false">VLOOKUP(A75,'2022 deflators April 2024 WEO'!$A$3:$B$207,2,0)</f>
        <v>WSM</v>
      </c>
      <c r="C75" s="0" t="n">
        <v>10018</v>
      </c>
      <c r="D75" s="0" t="s">
        <v>467</v>
      </c>
      <c r="E75" s="0" t="s">
        <v>468</v>
      </c>
      <c r="F75" s="0" t="s">
        <v>463</v>
      </c>
      <c r="G75" s="0" t="n">
        <v>2022</v>
      </c>
      <c r="H75" s="0" t="n">
        <v>1</v>
      </c>
    </row>
    <row r="76" customFormat="false" ht="15" hidden="false" customHeight="false" outlineLevel="0" collapsed="false">
      <c r="A76" s="0" t="s">
        <v>174</v>
      </c>
      <c r="B76" s="0" t="str">
        <f aca="false">VLOOKUP(A76,'2022 deflators April 2024 WEO'!$A$3:$B$207,2,0)</f>
        <v>LKA</v>
      </c>
      <c r="C76" s="0" t="n">
        <v>10018</v>
      </c>
      <c r="D76" s="0" t="s">
        <v>467</v>
      </c>
      <c r="E76" s="0" t="s">
        <v>468</v>
      </c>
      <c r="F76" s="0" t="s">
        <v>463</v>
      </c>
      <c r="G76" s="0" t="n">
        <v>2022</v>
      </c>
      <c r="H76" s="0" t="n">
        <v>1</v>
      </c>
    </row>
    <row r="77" customFormat="false" ht="15" hidden="false" customHeight="false" outlineLevel="0" collapsed="false">
      <c r="A77" s="0" t="s">
        <v>190</v>
      </c>
      <c r="B77" s="0" t="str">
        <f aca="false">VLOOKUP(A77,'2022 deflators April 2024 WEO'!$A$3:$B$207,2,0)</f>
        <v>TJK</v>
      </c>
      <c r="C77" s="0" t="n">
        <v>10018</v>
      </c>
      <c r="D77" s="0" t="s">
        <v>467</v>
      </c>
      <c r="E77" s="0" t="s">
        <v>468</v>
      </c>
      <c r="F77" s="0" t="s">
        <v>463</v>
      </c>
      <c r="G77" s="0" t="n">
        <v>2022</v>
      </c>
      <c r="H77" s="0" t="n">
        <v>1</v>
      </c>
    </row>
    <row r="78" customFormat="false" ht="15" hidden="false" customHeight="false" outlineLevel="0" collapsed="false">
      <c r="A78" s="0" t="s">
        <v>227</v>
      </c>
      <c r="B78" s="0" t="str">
        <f aca="false">VLOOKUP(A78,'2022 deflators April 2024 WEO'!$A$3:$B$207,2,0)</f>
        <v>TKL</v>
      </c>
      <c r="C78" s="0" t="n">
        <v>10018</v>
      </c>
      <c r="D78" s="0" t="s">
        <v>467</v>
      </c>
      <c r="E78" s="0" t="s">
        <v>468</v>
      </c>
      <c r="F78" s="0" t="s">
        <v>469</v>
      </c>
      <c r="G78" s="0" t="n">
        <v>2022</v>
      </c>
      <c r="H78" s="0" t="n">
        <v>1</v>
      </c>
    </row>
    <row r="79" customFormat="false" ht="15" hidden="false" customHeight="false" outlineLevel="0" collapsed="false">
      <c r="A79" s="0" t="s">
        <v>197</v>
      </c>
      <c r="B79" s="0" t="str">
        <f aca="false">VLOOKUP(A79,'2022 deflators April 2024 WEO'!$A$3:$B$207,2,0)</f>
        <v>TUN</v>
      </c>
      <c r="C79" s="0" t="n">
        <v>10018</v>
      </c>
      <c r="D79" s="0" t="s">
        <v>467</v>
      </c>
      <c r="E79" s="0" t="s">
        <v>468</v>
      </c>
      <c r="F79" s="0" t="s">
        <v>463</v>
      </c>
      <c r="G79" s="0" t="n">
        <v>2022</v>
      </c>
      <c r="H79" s="0" t="n">
        <v>1</v>
      </c>
    </row>
    <row r="80" customFormat="false" ht="15" hidden="false" customHeight="false" outlineLevel="0" collapsed="false">
      <c r="A80" s="0" t="s">
        <v>202</v>
      </c>
      <c r="B80" s="0" t="str">
        <f aca="false">VLOOKUP(A80,'2022 deflators April 2024 WEO'!$A$3:$B$207,2,0)</f>
        <v>UKR</v>
      </c>
      <c r="C80" s="0" t="n">
        <v>10018</v>
      </c>
      <c r="D80" s="0" t="s">
        <v>467</v>
      </c>
      <c r="E80" s="0" t="s">
        <v>468</v>
      </c>
      <c r="F80" s="0" t="s">
        <v>463</v>
      </c>
      <c r="G80" s="0" t="n">
        <v>2022</v>
      </c>
      <c r="H80" s="0" t="n">
        <v>1</v>
      </c>
    </row>
    <row r="81" customFormat="false" ht="15" hidden="false" customHeight="false" outlineLevel="0" collapsed="false">
      <c r="A81" s="0" t="s">
        <v>207</v>
      </c>
      <c r="B81" s="0" t="str">
        <f aca="false">VLOOKUP(A81,'2022 deflators April 2024 WEO'!$A$3:$B$207,2,0)</f>
        <v>UZB</v>
      </c>
      <c r="C81" s="0" t="n">
        <v>10018</v>
      </c>
      <c r="D81" s="0" t="s">
        <v>467</v>
      </c>
      <c r="E81" s="0" t="s">
        <v>468</v>
      </c>
      <c r="F81" s="0" t="s">
        <v>463</v>
      </c>
      <c r="G81" s="0" t="n">
        <v>2022</v>
      </c>
      <c r="H81" s="0" t="n">
        <v>1</v>
      </c>
    </row>
    <row r="82" customFormat="false" ht="15" hidden="false" customHeight="false" outlineLevel="0" collapsed="false">
      <c r="A82" s="0" t="s">
        <v>208</v>
      </c>
      <c r="B82" s="0" t="str">
        <f aca="false">VLOOKUP(A82,'2022 deflators April 2024 WEO'!$A$3:$B$207,2,0)</f>
        <v>VUT</v>
      </c>
      <c r="C82" s="0" t="n">
        <v>10018</v>
      </c>
      <c r="D82" s="0" t="s">
        <v>467</v>
      </c>
      <c r="E82" s="0" t="s">
        <v>468</v>
      </c>
      <c r="F82" s="0" t="s">
        <v>463</v>
      </c>
      <c r="G82" s="0" t="n">
        <v>2022</v>
      </c>
      <c r="H82" s="0" t="n">
        <v>1</v>
      </c>
    </row>
    <row r="83" customFormat="false" ht="15" hidden="false" customHeight="false" outlineLevel="0" collapsed="false">
      <c r="A83" s="0" t="s">
        <v>210</v>
      </c>
      <c r="B83" s="0" t="str">
        <f aca="false">VLOOKUP(A83,'2022 deflators April 2024 WEO'!$A$3:$B$207,2,0)</f>
        <v>VNM</v>
      </c>
      <c r="C83" s="0" t="n">
        <v>10018</v>
      </c>
      <c r="D83" s="0" t="s">
        <v>467</v>
      </c>
      <c r="E83" s="0" t="s">
        <v>468</v>
      </c>
      <c r="F83" s="0" t="s">
        <v>463</v>
      </c>
      <c r="G83" s="0" t="n">
        <v>2022</v>
      </c>
      <c r="H83" s="0" t="n">
        <v>1</v>
      </c>
    </row>
    <row r="84" customFormat="false" ht="15" hidden="false" customHeight="false" outlineLevel="0" collapsed="false">
      <c r="A84" s="0" t="s">
        <v>212</v>
      </c>
      <c r="B84" s="0" t="str">
        <f aca="false">VLOOKUP(A84,'2022 deflators April 2024 WEO'!$A$3:$B$207,2,0)</f>
        <v>PSE</v>
      </c>
      <c r="C84" s="0" t="n">
        <v>10018</v>
      </c>
      <c r="D84" s="0" t="s">
        <v>467</v>
      </c>
      <c r="E84" s="0" t="s">
        <v>468</v>
      </c>
      <c r="F84" s="0" t="s">
        <v>463</v>
      </c>
      <c r="G84" s="0" t="n">
        <v>2022</v>
      </c>
      <c r="H84" s="0" t="n">
        <v>1</v>
      </c>
    </row>
    <row r="85" customFormat="false" ht="15" hidden="false" customHeight="false" outlineLevel="0" collapsed="false">
      <c r="A85" s="0" t="s">
        <v>216</v>
      </c>
      <c r="B85" s="0" t="str">
        <f aca="false">VLOOKUP(A85,'2022 deflators April 2024 WEO'!$A$3:$B$207,2,0)</f>
        <v>ZWE</v>
      </c>
      <c r="C85" s="0" t="n">
        <v>10018</v>
      </c>
      <c r="D85" s="0" t="s">
        <v>467</v>
      </c>
      <c r="E85" s="0" t="s">
        <v>468</v>
      </c>
      <c r="F85" s="0" t="s">
        <v>463</v>
      </c>
      <c r="G85" s="0" t="n">
        <v>2022</v>
      </c>
      <c r="H85" s="0" t="n">
        <v>1</v>
      </c>
    </row>
    <row r="86" customFormat="false" ht="15" hidden="false" customHeight="false" outlineLevel="0" collapsed="false">
      <c r="A86" s="0" t="s">
        <v>10</v>
      </c>
      <c r="B86" s="0" t="str">
        <f aca="false">VLOOKUP(A86,'2022 deflators April 2024 WEO'!$A$3:$B$207,2,0)</f>
        <v>ALB</v>
      </c>
      <c r="C86" s="0" t="n">
        <v>10019</v>
      </c>
      <c r="D86" s="0" t="s">
        <v>470</v>
      </c>
      <c r="E86" s="0" t="s">
        <v>471</v>
      </c>
      <c r="F86" s="0" t="s">
        <v>464</v>
      </c>
      <c r="G86" s="0" t="n">
        <v>2022</v>
      </c>
      <c r="H86" s="0" t="n">
        <v>1</v>
      </c>
    </row>
    <row r="87" customFormat="false" ht="15" hidden="false" customHeight="false" outlineLevel="0" collapsed="false">
      <c r="A87" s="0" t="s">
        <v>14</v>
      </c>
      <c r="B87" s="0" t="str">
        <f aca="false">VLOOKUP(A87,'2022 deflators April 2024 WEO'!$A$3:$B$207,2,0)</f>
        <v>ARG</v>
      </c>
      <c r="C87" s="0" t="n">
        <v>10019</v>
      </c>
      <c r="D87" s="0" t="s">
        <v>470</v>
      </c>
      <c r="E87" s="0" t="s">
        <v>471</v>
      </c>
      <c r="F87" s="0" t="s">
        <v>464</v>
      </c>
      <c r="G87" s="0" t="n">
        <v>2022</v>
      </c>
      <c r="H87" s="0" t="n">
        <v>1</v>
      </c>
    </row>
    <row r="88" customFormat="false" ht="15" hidden="false" customHeight="false" outlineLevel="0" collapsed="false">
      <c r="A88" s="0" t="s">
        <v>15</v>
      </c>
      <c r="B88" s="0" t="str">
        <f aca="false">VLOOKUP(A88,'2022 deflators April 2024 WEO'!$A$3:$B$207,2,0)</f>
        <v>ARM</v>
      </c>
      <c r="C88" s="0" t="n">
        <v>10019</v>
      </c>
      <c r="D88" s="0" t="s">
        <v>470</v>
      </c>
      <c r="E88" s="0" t="s">
        <v>471</v>
      </c>
      <c r="F88" s="0" t="s">
        <v>464</v>
      </c>
      <c r="G88" s="0" t="n">
        <v>2022</v>
      </c>
      <c r="H88" s="0" t="n">
        <v>1</v>
      </c>
    </row>
    <row r="89" customFormat="false" ht="15" hidden="false" customHeight="false" outlineLevel="0" collapsed="false">
      <c r="A89" s="0" t="s">
        <v>18</v>
      </c>
      <c r="B89" s="0" t="str">
        <f aca="false">VLOOKUP(A89,'2022 deflators April 2024 WEO'!$A$3:$B$207,2,0)</f>
        <v>AZE</v>
      </c>
      <c r="C89" s="0" t="n">
        <v>10019</v>
      </c>
      <c r="D89" s="0" t="s">
        <v>470</v>
      </c>
      <c r="E89" s="0" t="s">
        <v>471</v>
      </c>
      <c r="F89" s="0" t="s">
        <v>464</v>
      </c>
      <c r="G89" s="0" t="n">
        <v>2022</v>
      </c>
      <c r="H89" s="0" t="n">
        <v>1</v>
      </c>
    </row>
    <row r="90" customFormat="false" ht="15" hidden="false" customHeight="false" outlineLevel="0" collapsed="false">
      <c r="A90" s="0" t="s">
        <v>24</v>
      </c>
      <c r="B90" s="0" t="str">
        <f aca="false">VLOOKUP(A90,'2022 deflators April 2024 WEO'!$A$3:$B$207,2,0)</f>
        <v>BLR</v>
      </c>
      <c r="C90" s="0" t="n">
        <v>10019</v>
      </c>
      <c r="D90" s="0" t="s">
        <v>470</v>
      </c>
      <c r="E90" s="0" t="s">
        <v>471</v>
      </c>
      <c r="F90" s="0" t="s">
        <v>464</v>
      </c>
      <c r="G90" s="0" t="n">
        <v>2022</v>
      </c>
      <c r="H90" s="0" t="n">
        <v>1</v>
      </c>
    </row>
    <row r="91" customFormat="false" ht="15" hidden="false" customHeight="false" outlineLevel="0" collapsed="false">
      <c r="A91" s="0" t="s">
        <v>30</v>
      </c>
      <c r="B91" s="0" t="str">
        <f aca="false">VLOOKUP(A91,'2022 deflators April 2024 WEO'!$A$3:$B$207,2,0)</f>
        <v>BIH</v>
      </c>
      <c r="C91" s="0" t="n">
        <v>10019</v>
      </c>
      <c r="D91" s="0" t="s">
        <v>470</v>
      </c>
      <c r="E91" s="0" t="s">
        <v>471</v>
      </c>
      <c r="F91" s="0" t="s">
        <v>464</v>
      </c>
      <c r="G91" s="0" t="n">
        <v>2022</v>
      </c>
      <c r="H91" s="0" t="n">
        <v>1</v>
      </c>
    </row>
    <row r="92" customFormat="false" ht="15" hidden="false" customHeight="false" outlineLevel="0" collapsed="false">
      <c r="A92" s="0" t="s">
        <v>31</v>
      </c>
      <c r="B92" s="0" t="str">
        <f aca="false">VLOOKUP(A92,'2022 deflators April 2024 WEO'!$A$3:$B$207,2,0)</f>
        <v>BWA</v>
      </c>
      <c r="C92" s="0" t="n">
        <v>10019</v>
      </c>
      <c r="D92" s="0" t="s">
        <v>470</v>
      </c>
      <c r="E92" s="0" t="s">
        <v>471</v>
      </c>
      <c r="F92" s="0" t="s">
        <v>464</v>
      </c>
      <c r="G92" s="0" t="n">
        <v>2022</v>
      </c>
      <c r="H92" s="0" t="n">
        <v>1</v>
      </c>
    </row>
    <row r="93" customFormat="false" ht="15" hidden="false" customHeight="false" outlineLevel="0" collapsed="false">
      <c r="A93" s="0" t="s">
        <v>32</v>
      </c>
      <c r="B93" s="0" t="str">
        <f aca="false">VLOOKUP(A93,'2022 deflators April 2024 WEO'!$A$3:$B$207,2,0)</f>
        <v>BRA</v>
      </c>
      <c r="C93" s="0" t="n">
        <v>10019</v>
      </c>
      <c r="D93" s="0" t="s">
        <v>470</v>
      </c>
      <c r="E93" s="0" t="s">
        <v>471</v>
      </c>
      <c r="F93" s="0" t="s">
        <v>464</v>
      </c>
      <c r="G93" s="0" t="n">
        <v>2022</v>
      </c>
      <c r="H93" s="0" t="n">
        <v>1</v>
      </c>
    </row>
    <row r="94" customFormat="false" ht="15" hidden="false" customHeight="false" outlineLevel="0" collapsed="false">
      <c r="A94" s="0" t="s">
        <v>44</v>
      </c>
      <c r="B94" s="0" t="str">
        <f aca="false">VLOOKUP(A94,'2022 deflators April 2024 WEO'!$A$3:$B$207,2,0)</f>
        <v>CHN</v>
      </c>
      <c r="C94" s="0" t="n">
        <v>10019</v>
      </c>
      <c r="D94" s="0" t="s">
        <v>470</v>
      </c>
      <c r="E94" s="0" t="s">
        <v>471</v>
      </c>
      <c r="F94" s="0" t="s">
        <v>464</v>
      </c>
      <c r="G94" s="0" t="n">
        <v>2022</v>
      </c>
      <c r="H94" s="0" t="n">
        <v>1</v>
      </c>
    </row>
    <row r="95" customFormat="false" ht="15" hidden="false" customHeight="false" outlineLevel="0" collapsed="false">
      <c r="A95" s="0" t="s">
        <v>46</v>
      </c>
      <c r="B95" s="0" t="str">
        <f aca="false">VLOOKUP(A95,'2022 deflators April 2024 WEO'!$A$3:$B$207,2,0)</f>
        <v>COL</v>
      </c>
      <c r="C95" s="0" t="n">
        <v>10019</v>
      </c>
      <c r="D95" s="0" t="s">
        <v>470</v>
      </c>
      <c r="E95" s="0" t="s">
        <v>471</v>
      </c>
      <c r="F95" s="0" t="s">
        <v>464</v>
      </c>
      <c r="G95" s="0" t="n">
        <v>2022</v>
      </c>
      <c r="H95" s="0" t="n">
        <v>1</v>
      </c>
    </row>
    <row r="96" customFormat="false" ht="15" hidden="false" customHeight="false" outlineLevel="0" collapsed="false">
      <c r="A96" s="0" t="s">
        <v>51</v>
      </c>
      <c r="B96" s="0" t="str">
        <f aca="false">VLOOKUP(A96,'2022 deflators April 2024 WEO'!$A$3:$B$207,2,0)</f>
        <v>CRI</v>
      </c>
      <c r="C96" s="0" t="n">
        <v>10019</v>
      </c>
      <c r="D96" s="0" t="s">
        <v>470</v>
      </c>
      <c r="E96" s="0" t="s">
        <v>471</v>
      </c>
      <c r="F96" s="0" t="s">
        <v>464</v>
      </c>
      <c r="G96" s="0" t="n">
        <v>2022</v>
      </c>
      <c r="H96" s="0" t="n">
        <v>1</v>
      </c>
    </row>
    <row r="97" customFormat="false" ht="15" hidden="false" customHeight="false" outlineLevel="0" collapsed="false">
      <c r="A97" s="0" t="s">
        <v>222</v>
      </c>
      <c r="B97" s="0" t="str">
        <f aca="false">VLOOKUP(A97,'2022 deflators April 2024 WEO'!$A$3:$B$207,2,0)</f>
        <v>CUB</v>
      </c>
      <c r="C97" s="0" t="n">
        <v>10019</v>
      </c>
      <c r="D97" s="0" t="s">
        <v>470</v>
      </c>
      <c r="E97" s="0" t="s">
        <v>471</v>
      </c>
      <c r="F97" s="0" t="s">
        <v>464</v>
      </c>
      <c r="G97" s="0" t="n">
        <v>2022</v>
      </c>
      <c r="H97" s="0" t="n">
        <v>1</v>
      </c>
    </row>
    <row r="98" customFormat="false" ht="15" hidden="false" customHeight="false" outlineLevel="0" collapsed="false">
      <c r="A98" s="0" t="s">
        <v>58</v>
      </c>
      <c r="B98" s="0" t="str">
        <f aca="false">VLOOKUP(A98,'2022 deflators April 2024 WEO'!$A$3:$B$207,2,0)</f>
        <v>DMA</v>
      </c>
      <c r="C98" s="0" t="n">
        <v>10019</v>
      </c>
      <c r="D98" s="0" t="s">
        <v>470</v>
      </c>
      <c r="E98" s="0" t="s">
        <v>471</v>
      </c>
      <c r="F98" s="0" t="s">
        <v>464</v>
      </c>
      <c r="G98" s="0" t="n">
        <v>2022</v>
      </c>
      <c r="H98" s="0" t="n">
        <v>1</v>
      </c>
    </row>
    <row r="99" customFormat="false" ht="15" hidden="false" customHeight="false" outlineLevel="0" collapsed="false">
      <c r="A99" s="0" t="s">
        <v>59</v>
      </c>
      <c r="B99" s="0" t="str">
        <f aca="false">VLOOKUP(A99,'2022 deflators April 2024 WEO'!$A$3:$B$207,2,0)</f>
        <v>DOM</v>
      </c>
      <c r="C99" s="0" t="n">
        <v>10019</v>
      </c>
      <c r="D99" s="0" t="s">
        <v>470</v>
      </c>
      <c r="E99" s="0" t="s">
        <v>471</v>
      </c>
      <c r="F99" s="0" t="s">
        <v>464</v>
      </c>
      <c r="G99" s="0" t="n">
        <v>2022</v>
      </c>
      <c r="H99" s="0" t="n">
        <v>1</v>
      </c>
    </row>
    <row r="100" customFormat="false" ht="15" hidden="false" customHeight="false" outlineLevel="0" collapsed="false">
      <c r="A100" s="0" t="s">
        <v>60</v>
      </c>
      <c r="B100" s="0" t="str">
        <f aca="false">VLOOKUP(A100,'2022 deflators April 2024 WEO'!$A$3:$B$207,2,0)</f>
        <v>ECU</v>
      </c>
      <c r="C100" s="0" t="n">
        <v>10019</v>
      </c>
      <c r="D100" s="0" t="s">
        <v>470</v>
      </c>
      <c r="E100" s="0" t="s">
        <v>471</v>
      </c>
      <c r="F100" s="0" t="s">
        <v>464</v>
      </c>
      <c r="G100" s="0" t="n">
        <v>2022</v>
      </c>
      <c r="H100" s="0" t="n">
        <v>1</v>
      </c>
    </row>
    <row r="101" customFormat="false" ht="15" hidden="false" customHeight="false" outlineLevel="0" collapsed="false">
      <c r="A101" s="0" t="s">
        <v>63</v>
      </c>
      <c r="B101" s="0" t="str">
        <f aca="false">VLOOKUP(A101,'2022 deflators April 2024 WEO'!$A$3:$B$207,2,0)</f>
        <v>GNQ</v>
      </c>
      <c r="C101" s="0" t="n">
        <v>10019</v>
      </c>
      <c r="D101" s="0" t="s">
        <v>470</v>
      </c>
      <c r="E101" s="0" t="s">
        <v>471</v>
      </c>
      <c r="F101" s="0" t="s">
        <v>464</v>
      </c>
      <c r="G101" s="0" t="n">
        <v>2022</v>
      </c>
      <c r="H101" s="0" t="n">
        <v>1</v>
      </c>
    </row>
    <row r="102" customFormat="false" ht="15" hidden="false" customHeight="false" outlineLevel="0" collapsed="false">
      <c r="A102" s="0" t="s">
        <v>67</v>
      </c>
      <c r="B102" s="0" t="str">
        <f aca="false">VLOOKUP(A102,'2022 deflators April 2024 WEO'!$A$3:$B$207,2,0)</f>
        <v>FJI</v>
      </c>
      <c r="C102" s="0" t="n">
        <v>10019</v>
      </c>
      <c r="D102" s="0" t="s">
        <v>470</v>
      </c>
      <c r="E102" s="0" t="s">
        <v>471</v>
      </c>
      <c r="F102" s="0" t="s">
        <v>464</v>
      </c>
      <c r="G102" s="0" t="n">
        <v>2022</v>
      </c>
      <c r="H102" s="0" t="n">
        <v>1</v>
      </c>
    </row>
    <row r="103" customFormat="false" ht="15" hidden="false" customHeight="false" outlineLevel="0" collapsed="false">
      <c r="A103" s="0" t="s">
        <v>70</v>
      </c>
      <c r="B103" s="0" t="str">
        <f aca="false">VLOOKUP(A103,'2022 deflators April 2024 WEO'!$A$3:$B$207,2,0)</f>
        <v>GAB</v>
      </c>
      <c r="C103" s="0" t="n">
        <v>10019</v>
      </c>
      <c r="D103" s="0" t="s">
        <v>470</v>
      </c>
      <c r="E103" s="0" t="s">
        <v>471</v>
      </c>
      <c r="F103" s="0" t="s">
        <v>464</v>
      </c>
      <c r="G103" s="0" t="n">
        <v>2022</v>
      </c>
      <c r="H103" s="0" t="n">
        <v>1</v>
      </c>
    </row>
    <row r="104" customFormat="false" ht="15" hidden="false" customHeight="false" outlineLevel="0" collapsed="false">
      <c r="A104" s="0" t="s">
        <v>73</v>
      </c>
      <c r="B104" s="0" t="str">
        <f aca="false">VLOOKUP(A104,'2022 deflators April 2024 WEO'!$A$3:$B$207,2,0)</f>
        <v>GEO</v>
      </c>
      <c r="C104" s="0" t="n">
        <v>10019</v>
      </c>
      <c r="D104" s="0" t="s">
        <v>470</v>
      </c>
      <c r="E104" s="0" t="s">
        <v>471</v>
      </c>
      <c r="F104" s="0" t="s">
        <v>464</v>
      </c>
      <c r="G104" s="0" t="n">
        <v>2022</v>
      </c>
      <c r="H104" s="0" t="n">
        <v>1</v>
      </c>
    </row>
    <row r="105" customFormat="false" ht="15" hidden="false" customHeight="false" outlineLevel="0" collapsed="false">
      <c r="A105" s="0" t="s">
        <v>77</v>
      </c>
      <c r="B105" s="0" t="str">
        <f aca="false">VLOOKUP(A105,'2022 deflators April 2024 WEO'!$A$3:$B$207,2,0)</f>
        <v>GRD</v>
      </c>
      <c r="C105" s="0" t="n">
        <v>10019</v>
      </c>
      <c r="D105" s="0" t="s">
        <v>470</v>
      </c>
      <c r="E105" s="0" t="s">
        <v>471</v>
      </c>
      <c r="F105" s="0" t="s">
        <v>464</v>
      </c>
      <c r="G105" s="0" t="n">
        <v>2022</v>
      </c>
      <c r="H105" s="0" t="n">
        <v>1</v>
      </c>
    </row>
    <row r="106" customFormat="false" ht="15" hidden="false" customHeight="false" outlineLevel="0" collapsed="false">
      <c r="A106" s="0" t="s">
        <v>78</v>
      </c>
      <c r="B106" s="0" t="str">
        <f aca="false">VLOOKUP(A106,'2022 deflators April 2024 WEO'!$A$3:$B$207,2,0)</f>
        <v>GTM</v>
      </c>
      <c r="C106" s="0" t="n">
        <v>10019</v>
      </c>
      <c r="D106" s="0" t="s">
        <v>470</v>
      </c>
      <c r="E106" s="0" t="s">
        <v>471</v>
      </c>
      <c r="F106" s="0" t="s">
        <v>464</v>
      </c>
      <c r="G106" s="0" t="n">
        <v>2022</v>
      </c>
      <c r="H106" s="0" t="n">
        <v>1</v>
      </c>
    </row>
    <row r="107" customFormat="false" ht="15" hidden="false" customHeight="false" outlineLevel="0" collapsed="false">
      <c r="A107" s="0" t="s">
        <v>81</v>
      </c>
      <c r="B107" s="0" t="str">
        <f aca="false">VLOOKUP(A107,'2022 deflators April 2024 WEO'!$A$3:$B$207,2,0)</f>
        <v>GUY</v>
      </c>
      <c r="C107" s="0" t="n">
        <v>10019</v>
      </c>
      <c r="D107" s="0" t="s">
        <v>470</v>
      </c>
      <c r="E107" s="0" t="s">
        <v>471</v>
      </c>
      <c r="F107" s="0" t="s">
        <v>464</v>
      </c>
      <c r="G107" s="0" t="n">
        <v>2022</v>
      </c>
      <c r="H107" s="0" t="n">
        <v>1</v>
      </c>
    </row>
    <row r="108" customFormat="false" ht="15" hidden="false" customHeight="false" outlineLevel="0" collapsed="false">
      <c r="A108" s="0" t="s">
        <v>92</v>
      </c>
      <c r="B108" s="0" t="str">
        <f aca="false">VLOOKUP(A108,'2022 deflators April 2024 WEO'!$A$3:$B$207,2,0)</f>
        <v>IRQ</v>
      </c>
      <c r="C108" s="0" t="n">
        <v>10019</v>
      </c>
      <c r="D108" s="0" t="s">
        <v>470</v>
      </c>
      <c r="E108" s="0" t="s">
        <v>471</v>
      </c>
      <c r="F108" s="0" t="s">
        <v>464</v>
      </c>
      <c r="G108" s="0" t="n">
        <v>2022</v>
      </c>
      <c r="H108" s="0" t="n">
        <v>1</v>
      </c>
    </row>
    <row r="109" customFormat="false" ht="15" hidden="false" customHeight="false" outlineLevel="0" collapsed="false">
      <c r="A109" s="0" t="s">
        <v>96</v>
      </c>
      <c r="B109" s="0" t="str">
        <f aca="false">VLOOKUP(A109,'2022 deflators April 2024 WEO'!$A$3:$B$207,2,0)</f>
        <v>JAM</v>
      </c>
      <c r="C109" s="0" t="n">
        <v>10019</v>
      </c>
      <c r="D109" s="0" t="s">
        <v>470</v>
      </c>
      <c r="E109" s="0" t="s">
        <v>471</v>
      </c>
      <c r="F109" s="0" t="s">
        <v>464</v>
      </c>
      <c r="G109" s="0" t="n">
        <v>2022</v>
      </c>
      <c r="H109" s="0" t="n">
        <v>1</v>
      </c>
    </row>
    <row r="110" customFormat="false" ht="15" hidden="false" customHeight="false" outlineLevel="0" collapsed="false">
      <c r="A110" s="0" t="s">
        <v>98</v>
      </c>
      <c r="B110" s="0" t="str">
        <f aca="false">VLOOKUP(A110,'2022 deflators April 2024 WEO'!$A$3:$B$207,2,0)</f>
        <v>JOR</v>
      </c>
      <c r="C110" s="0" t="n">
        <v>10019</v>
      </c>
      <c r="D110" s="0" t="s">
        <v>470</v>
      </c>
      <c r="E110" s="0" t="s">
        <v>471</v>
      </c>
      <c r="F110" s="0" t="s">
        <v>464</v>
      </c>
      <c r="G110" s="0" t="n">
        <v>2022</v>
      </c>
      <c r="H110" s="0" t="n">
        <v>1</v>
      </c>
    </row>
    <row r="111" customFormat="false" ht="15" hidden="false" customHeight="false" outlineLevel="0" collapsed="false">
      <c r="A111" s="0" t="s">
        <v>99</v>
      </c>
      <c r="B111" s="0" t="str">
        <f aca="false">VLOOKUP(A111,'2022 deflators April 2024 WEO'!$A$3:$B$207,2,0)</f>
        <v>KAZ</v>
      </c>
      <c r="C111" s="0" t="n">
        <v>10019</v>
      </c>
      <c r="D111" s="0" t="s">
        <v>470</v>
      </c>
      <c r="E111" s="0" t="s">
        <v>471</v>
      </c>
      <c r="F111" s="0" t="s">
        <v>464</v>
      </c>
      <c r="G111" s="0" t="n">
        <v>2022</v>
      </c>
      <c r="H111" s="0" t="n">
        <v>1</v>
      </c>
    </row>
    <row r="112" customFormat="false" ht="15" hidden="false" customHeight="false" outlineLevel="0" collapsed="false">
      <c r="A112" s="0" t="s">
        <v>103</v>
      </c>
      <c r="B112" s="0" t="s">
        <v>336</v>
      </c>
      <c r="C112" s="0" t="n">
        <v>10019</v>
      </c>
      <c r="D112" s="0" t="s">
        <v>470</v>
      </c>
      <c r="E112" s="0" t="s">
        <v>471</v>
      </c>
      <c r="F112" s="0" t="s">
        <v>464</v>
      </c>
      <c r="G112" s="0" t="n">
        <v>2022</v>
      </c>
      <c r="H112" s="0" t="n">
        <v>1</v>
      </c>
    </row>
    <row r="113" customFormat="false" ht="15" hidden="false" customHeight="false" outlineLevel="0" collapsed="false">
      <c r="A113" s="0" t="s">
        <v>110</v>
      </c>
      <c r="B113" s="0" t="str">
        <f aca="false">VLOOKUP(A113,'2022 deflators April 2024 WEO'!$A$3:$B$207,2,0)</f>
        <v>LBN</v>
      </c>
      <c r="C113" s="0" t="n">
        <v>10019</v>
      </c>
      <c r="D113" s="0" t="s">
        <v>470</v>
      </c>
      <c r="E113" s="0" t="s">
        <v>471</v>
      </c>
      <c r="F113" s="0" t="s">
        <v>464</v>
      </c>
      <c r="G113" s="0" t="n">
        <v>2022</v>
      </c>
      <c r="H113" s="0" t="n">
        <v>1</v>
      </c>
    </row>
    <row r="114" customFormat="false" ht="15" hidden="false" customHeight="false" outlineLevel="0" collapsed="false">
      <c r="A114" s="0" t="s">
        <v>113</v>
      </c>
      <c r="B114" s="0" t="str">
        <f aca="false">VLOOKUP(A114,'2022 deflators April 2024 WEO'!$A$3:$B$207,2,0)</f>
        <v>LBY</v>
      </c>
      <c r="C114" s="0" t="n">
        <v>10019</v>
      </c>
      <c r="D114" s="0" t="s">
        <v>470</v>
      </c>
      <c r="E114" s="0" t="s">
        <v>471</v>
      </c>
      <c r="F114" s="0" t="s">
        <v>464</v>
      </c>
      <c r="G114" s="0" t="n">
        <v>2022</v>
      </c>
      <c r="H114" s="0" t="n">
        <v>1</v>
      </c>
    </row>
    <row r="115" customFormat="false" ht="15" hidden="false" customHeight="false" outlineLevel="0" collapsed="false">
      <c r="A115" s="0" t="s">
        <v>119</v>
      </c>
      <c r="B115" s="0" t="str">
        <f aca="false">VLOOKUP(A115,'2022 deflators April 2024 WEO'!$A$3:$B$207,2,0)</f>
        <v>MYS</v>
      </c>
      <c r="C115" s="0" t="n">
        <v>10019</v>
      </c>
      <c r="D115" s="0" t="s">
        <v>470</v>
      </c>
      <c r="E115" s="0" t="s">
        <v>471</v>
      </c>
      <c r="F115" s="0" t="s">
        <v>464</v>
      </c>
      <c r="G115" s="0" t="n">
        <v>2022</v>
      </c>
      <c r="H115" s="0" t="n">
        <v>1</v>
      </c>
    </row>
    <row r="116" customFormat="false" ht="15" hidden="false" customHeight="false" outlineLevel="0" collapsed="false">
      <c r="A116" s="0" t="s">
        <v>120</v>
      </c>
      <c r="B116" s="0" t="str">
        <f aca="false">VLOOKUP(A116,'2022 deflators April 2024 WEO'!$A$3:$B$207,2,0)</f>
        <v>MDV</v>
      </c>
      <c r="C116" s="0" t="n">
        <v>10019</v>
      </c>
      <c r="D116" s="0" t="s">
        <v>470</v>
      </c>
      <c r="E116" s="0" t="s">
        <v>471</v>
      </c>
      <c r="F116" s="0" t="s">
        <v>464</v>
      </c>
      <c r="G116" s="0" t="n">
        <v>2022</v>
      </c>
      <c r="H116" s="0" t="n">
        <v>1</v>
      </c>
    </row>
    <row r="117" customFormat="false" ht="15" hidden="false" customHeight="false" outlineLevel="0" collapsed="false">
      <c r="A117" s="0" t="s">
        <v>123</v>
      </c>
      <c r="B117" s="0" t="str">
        <f aca="false">VLOOKUP(A117,'2022 deflators April 2024 WEO'!$A$3:$B$207,2,0)</f>
        <v>MHL</v>
      </c>
      <c r="C117" s="0" t="n">
        <v>10019</v>
      </c>
      <c r="D117" s="0" t="s">
        <v>470</v>
      </c>
      <c r="E117" s="0" t="s">
        <v>471</v>
      </c>
      <c r="F117" s="0" t="s">
        <v>464</v>
      </c>
      <c r="G117" s="0" t="n">
        <v>2022</v>
      </c>
      <c r="H117" s="0" t="n">
        <v>1</v>
      </c>
    </row>
    <row r="118" customFormat="false" ht="15" hidden="false" customHeight="false" outlineLevel="0" collapsed="false">
      <c r="A118" s="0" t="s">
        <v>125</v>
      </c>
      <c r="B118" s="0" t="str">
        <f aca="false">VLOOKUP(A118,'2022 deflators April 2024 WEO'!$A$3:$B$207,2,0)</f>
        <v>MUS</v>
      </c>
      <c r="C118" s="0" t="n">
        <v>10019</v>
      </c>
      <c r="D118" s="0" t="s">
        <v>470</v>
      </c>
      <c r="E118" s="0" t="s">
        <v>471</v>
      </c>
      <c r="F118" s="0" t="s">
        <v>464</v>
      </c>
      <c r="G118" s="0" t="n">
        <v>2022</v>
      </c>
      <c r="H118" s="0" t="n">
        <v>1</v>
      </c>
    </row>
    <row r="119" customFormat="false" ht="15" hidden="false" customHeight="false" outlineLevel="0" collapsed="false">
      <c r="A119" s="0" t="s">
        <v>126</v>
      </c>
      <c r="B119" s="0" t="str">
        <f aca="false">VLOOKUP(A119,'2022 deflators April 2024 WEO'!$A$3:$B$207,2,0)</f>
        <v>MEX</v>
      </c>
      <c r="C119" s="0" t="n">
        <v>10019</v>
      </c>
      <c r="D119" s="0" t="s">
        <v>470</v>
      </c>
      <c r="E119" s="0" t="s">
        <v>471</v>
      </c>
      <c r="F119" s="0" t="s">
        <v>464</v>
      </c>
      <c r="G119" s="0" t="n">
        <v>2022</v>
      </c>
      <c r="H119" s="0" t="n">
        <v>1</v>
      </c>
    </row>
    <row r="120" customFormat="false" ht="15" hidden="false" customHeight="false" outlineLevel="0" collapsed="false">
      <c r="A120" s="0" t="s">
        <v>128</v>
      </c>
      <c r="B120" s="0" t="str">
        <f aca="false">VLOOKUP(A120,'2022 deflators April 2024 WEO'!$A$3:$B$207,2,0)</f>
        <v>MDA</v>
      </c>
      <c r="C120" s="0" t="n">
        <v>10019</v>
      </c>
      <c r="D120" s="0" t="s">
        <v>470</v>
      </c>
      <c r="E120" s="0" t="s">
        <v>471</v>
      </c>
      <c r="F120" s="0" t="s">
        <v>464</v>
      </c>
      <c r="G120" s="0" t="n">
        <v>2022</v>
      </c>
      <c r="H120" s="0" t="n">
        <v>1</v>
      </c>
    </row>
    <row r="121" customFormat="false" ht="15" hidden="false" customHeight="false" outlineLevel="0" collapsed="false">
      <c r="A121" s="0" t="s">
        <v>130</v>
      </c>
      <c r="B121" s="0" t="str">
        <f aca="false">VLOOKUP(A121,'2022 deflators April 2024 WEO'!$A$3:$B$207,2,0)</f>
        <v>MNE</v>
      </c>
      <c r="C121" s="0" t="n">
        <v>10019</v>
      </c>
      <c r="D121" s="0" t="s">
        <v>470</v>
      </c>
      <c r="E121" s="0" t="s">
        <v>471</v>
      </c>
      <c r="F121" s="0" t="s">
        <v>464</v>
      </c>
      <c r="G121" s="0" t="n">
        <v>2022</v>
      </c>
      <c r="H121" s="0" t="n">
        <v>1</v>
      </c>
    </row>
    <row r="122" customFormat="false" ht="15" hidden="false" customHeight="false" outlineLevel="0" collapsed="false">
      <c r="A122" s="0" t="s">
        <v>224</v>
      </c>
      <c r="B122" s="0" t="str">
        <f aca="false">VLOOKUP(A122,'2022 deflators April 2024 WEO'!$A$3:$B$207,2,0)</f>
        <v>MSR</v>
      </c>
      <c r="C122" s="0" t="n">
        <v>10019</v>
      </c>
      <c r="D122" s="0" t="s">
        <v>470</v>
      </c>
      <c r="E122" s="0" t="s">
        <v>471</v>
      </c>
      <c r="F122" s="0" t="s">
        <v>469</v>
      </c>
      <c r="G122" s="0" t="n">
        <v>2022</v>
      </c>
      <c r="H122" s="0" t="n">
        <v>1</v>
      </c>
    </row>
    <row r="123" customFormat="false" ht="15" hidden="false" customHeight="false" outlineLevel="0" collapsed="false">
      <c r="A123" s="0" t="s">
        <v>134</v>
      </c>
      <c r="B123" s="0" t="str">
        <f aca="false">VLOOKUP(A123,'2022 deflators April 2024 WEO'!$A$3:$B$207,2,0)</f>
        <v>NAM</v>
      </c>
      <c r="C123" s="0" t="n">
        <v>10019</v>
      </c>
      <c r="D123" s="0" t="s">
        <v>470</v>
      </c>
      <c r="E123" s="0" t="s">
        <v>471</v>
      </c>
      <c r="F123" s="0" t="s">
        <v>464</v>
      </c>
      <c r="G123" s="0" t="n">
        <v>2022</v>
      </c>
      <c r="H123" s="0" t="n">
        <v>1</v>
      </c>
    </row>
    <row r="124" customFormat="false" ht="15" hidden="false" customHeight="false" outlineLevel="0" collapsed="false">
      <c r="A124" s="0" t="s">
        <v>135</v>
      </c>
      <c r="B124" s="0" t="str">
        <f aca="false">VLOOKUP(A124,'2022 deflators April 2024 WEO'!$A$3:$B$207,2,0)</f>
        <v>NRU</v>
      </c>
      <c r="C124" s="0" t="n">
        <v>10019</v>
      </c>
      <c r="D124" s="0" t="s">
        <v>470</v>
      </c>
      <c r="E124" s="0" t="s">
        <v>471</v>
      </c>
      <c r="F124" s="0" t="s">
        <v>472</v>
      </c>
      <c r="G124" s="0" t="n">
        <v>2022</v>
      </c>
      <c r="H124" s="0" t="n">
        <v>1</v>
      </c>
    </row>
    <row r="125" customFormat="false" ht="15" hidden="false" customHeight="false" outlineLevel="0" collapsed="false">
      <c r="A125" s="0" t="s">
        <v>225</v>
      </c>
      <c r="B125" s="0" t="str">
        <f aca="false">VLOOKUP(A125,'2022 deflators April 2024 WEO'!$A$3:$B$207,2,0)</f>
        <v>NIU</v>
      </c>
      <c r="C125" s="0" t="n">
        <v>10019</v>
      </c>
      <c r="D125" s="0" t="s">
        <v>470</v>
      </c>
      <c r="E125" s="0" t="s">
        <v>471</v>
      </c>
      <c r="F125" s="0" t="s">
        <v>469</v>
      </c>
      <c r="G125" s="0" t="n">
        <v>2022</v>
      </c>
      <c r="H125" s="0" t="n">
        <v>1</v>
      </c>
    </row>
    <row r="126" customFormat="false" ht="15" hidden="false" customHeight="false" outlineLevel="0" collapsed="false">
      <c r="A126" s="0" t="s">
        <v>116</v>
      </c>
      <c r="B126" s="0" t="str">
        <f aca="false">VLOOKUP(A126,'2022 deflators April 2024 WEO'!$A$3:$B$207,2,0)</f>
        <v>MKD</v>
      </c>
      <c r="C126" s="0" t="n">
        <v>10019</v>
      </c>
      <c r="D126" s="0" t="s">
        <v>470</v>
      </c>
      <c r="E126" s="0" t="s">
        <v>471</v>
      </c>
      <c r="F126" s="0" t="s">
        <v>464</v>
      </c>
      <c r="G126" s="0" t="n">
        <v>2022</v>
      </c>
      <c r="H126" s="0" t="n">
        <v>1</v>
      </c>
    </row>
    <row r="127" customFormat="false" ht="15" hidden="false" customHeight="false" outlineLevel="0" collapsed="false">
      <c r="A127" s="0" t="s">
        <v>145</v>
      </c>
      <c r="B127" s="0" t="str">
        <f aca="false">VLOOKUP(A127,'2022 deflators April 2024 WEO'!$A$3:$B$207,2,0)</f>
        <v>PLW</v>
      </c>
      <c r="C127" s="0" t="n">
        <v>10019</v>
      </c>
      <c r="D127" s="0" t="s">
        <v>470</v>
      </c>
      <c r="E127" s="0" t="s">
        <v>471</v>
      </c>
      <c r="F127" s="0" t="s">
        <v>472</v>
      </c>
      <c r="G127" s="0" t="n">
        <v>2022</v>
      </c>
      <c r="H127" s="0" t="n">
        <v>1</v>
      </c>
    </row>
    <row r="128" customFormat="false" ht="15" hidden="false" customHeight="false" outlineLevel="0" collapsed="false">
      <c r="A128" s="0" t="s">
        <v>146</v>
      </c>
      <c r="B128" s="0" t="str">
        <f aca="false">VLOOKUP(A128,'2022 deflators April 2024 WEO'!$A$3:$B$207,2,0)</f>
        <v>PAN</v>
      </c>
      <c r="C128" s="0" t="n">
        <v>10019</v>
      </c>
      <c r="D128" s="0" t="s">
        <v>470</v>
      </c>
      <c r="E128" s="0" t="s">
        <v>471</v>
      </c>
      <c r="F128" s="0" t="s">
        <v>464</v>
      </c>
      <c r="G128" s="0" t="n">
        <v>2022</v>
      </c>
      <c r="H128" s="0" t="n">
        <v>1</v>
      </c>
    </row>
    <row r="129" customFormat="false" ht="15" hidden="false" customHeight="false" outlineLevel="0" collapsed="false">
      <c r="A129" s="0" t="s">
        <v>148</v>
      </c>
      <c r="B129" s="0" t="str">
        <f aca="false">VLOOKUP(A129,'2022 deflators April 2024 WEO'!$A$3:$B$207,2,0)</f>
        <v>PRY</v>
      </c>
      <c r="C129" s="0" t="n">
        <v>10019</v>
      </c>
      <c r="D129" s="0" t="s">
        <v>470</v>
      </c>
      <c r="E129" s="0" t="s">
        <v>471</v>
      </c>
      <c r="F129" s="0" t="s">
        <v>464</v>
      </c>
      <c r="G129" s="0" t="n">
        <v>2022</v>
      </c>
      <c r="H129" s="0" t="n">
        <v>1</v>
      </c>
    </row>
    <row r="130" customFormat="false" ht="15" hidden="false" customHeight="false" outlineLevel="0" collapsed="false">
      <c r="A130" s="0" t="s">
        <v>149</v>
      </c>
      <c r="B130" s="0" t="str">
        <f aca="false">VLOOKUP(A130,'2022 deflators April 2024 WEO'!$A$3:$B$207,2,0)</f>
        <v>PER</v>
      </c>
      <c r="C130" s="0" t="n">
        <v>10019</v>
      </c>
      <c r="D130" s="0" t="s">
        <v>470</v>
      </c>
      <c r="E130" s="0" t="s">
        <v>471</v>
      </c>
      <c r="F130" s="0" t="s">
        <v>464</v>
      </c>
      <c r="G130" s="0" t="n">
        <v>2022</v>
      </c>
      <c r="H130" s="0" t="n">
        <v>1</v>
      </c>
    </row>
    <row r="131" customFormat="false" ht="15" hidden="false" customHeight="false" outlineLevel="0" collapsed="false">
      <c r="A131" s="0" t="s">
        <v>226</v>
      </c>
      <c r="B131" s="0" t="str">
        <f aca="false">VLOOKUP(A131,'2022 deflators April 2024 WEO'!$A$3:$B$207,2,0)</f>
        <v>SHN</v>
      </c>
      <c r="C131" s="0" t="n">
        <v>10019</v>
      </c>
      <c r="D131" s="0" t="s">
        <v>470</v>
      </c>
      <c r="E131" s="0" t="s">
        <v>471</v>
      </c>
      <c r="F131" s="0" t="s">
        <v>469</v>
      </c>
      <c r="G131" s="0" t="n">
        <v>2022</v>
      </c>
      <c r="H131" s="0" t="n">
        <v>1</v>
      </c>
    </row>
    <row r="132" customFormat="false" ht="15" hidden="false" customHeight="false" outlineLevel="0" collapsed="false">
      <c r="A132" s="0" t="s">
        <v>177</v>
      </c>
      <c r="B132" s="0" t="str">
        <f aca="false">VLOOKUP(A132,'2022 deflators April 2024 WEO'!$A$3:$B$207,2,0)</f>
        <v>LCA</v>
      </c>
      <c r="C132" s="0" t="n">
        <v>10019</v>
      </c>
      <c r="D132" s="0" t="s">
        <v>470</v>
      </c>
      <c r="E132" s="0" t="s">
        <v>471</v>
      </c>
      <c r="F132" s="0" t="s">
        <v>464</v>
      </c>
      <c r="G132" s="0" t="n">
        <v>2022</v>
      </c>
      <c r="H132" s="0" t="n">
        <v>1</v>
      </c>
    </row>
    <row r="133" customFormat="false" ht="15" hidden="false" customHeight="false" outlineLevel="0" collapsed="false">
      <c r="A133" s="0" t="s">
        <v>179</v>
      </c>
      <c r="B133" s="0" t="str">
        <f aca="false">VLOOKUP(A133,'2022 deflators April 2024 WEO'!$A$3:$B$207,2,0)</f>
        <v>VCT</v>
      </c>
      <c r="C133" s="0" t="n">
        <v>10019</v>
      </c>
      <c r="D133" s="0" t="s">
        <v>470</v>
      </c>
      <c r="E133" s="0" t="s">
        <v>471</v>
      </c>
      <c r="F133" s="0" t="s">
        <v>464</v>
      </c>
      <c r="G133" s="0" t="n">
        <v>2022</v>
      </c>
      <c r="H133" s="0" t="n">
        <v>1</v>
      </c>
    </row>
    <row r="134" customFormat="false" ht="15" hidden="false" customHeight="false" outlineLevel="0" collapsed="false">
      <c r="A134" s="0" t="s">
        <v>163</v>
      </c>
      <c r="B134" s="0" t="str">
        <f aca="false">VLOOKUP(A134,'2022 deflators April 2024 WEO'!$A$3:$B$207,2,0)</f>
        <v>SRB</v>
      </c>
      <c r="C134" s="0" t="n">
        <v>10019</v>
      </c>
      <c r="D134" s="0" t="s">
        <v>470</v>
      </c>
      <c r="E134" s="0" t="s">
        <v>471</v>
      </c>
      <c r="F134" s="0" t="s">
        <v>464</v>
      </c>
      <c r="G134" s="0" t="n">
        <v>2022</v>
      </c>
      <c r="H134" s="0" t="n">
        <v>1</v>
      </c>
    </row>
    <row r="135" customFormat="false" ht="15" hidden="false" customHeight="false" outlineLevel="0" collapsed="false">
      <c r="A135" s="0" t="s">
        <v>171</v>
      </c>
      <c r="B135" s="0" t="str">
        <f aca="false">VLOOKUP(A135,'2022 deflators April 2024 WEO'!$A$3:$B$207,2,0)</f>
        <v>ZAF</v>
      </c>
      <c r="C135" s="0" t="n">
        <v>10019</v>
      </c>
      <c r="D135" s="0" t="s">
        <v>470</v>
      </c>
      <c r="E135" s="0" t="s">
        <v>471</v>
      </c>
      <c r="F135" s="0" t="s">
        <v>464</v>
      </c>
      <c r="G135" s="0" t="n">
        <v>2022</v>
      </c>
      <c r="H135" s="0" t="n">
        <v>1</v>
      </c>
    </row>
    <row r="136" customFormat="false" ht="15" hidden="false" customHeight="false" outlineLevel="0" collapsed="false">
      <c r="A136" s="0" t="s">
        <v>182</v>
      </c>
      <c r="B136" s="0" t="str">
        <f aca="false">VLOOKUP(A136,'2022 deflators April 2024 WEO'!$A$3:$B$207,2,0)</f>
        <v>SUR</v>
      </c>
      <c r="C136" s="0" t="n">
        <v>10019</v>
      </c>
      <c r="D136" s="0" t="s">
        <v>470</v>
      </c>
      <c r="E136" s="0" t="s">
        <v>471</v>
      </c>
      <c r="F136" s="0" t="s">
        <v>464</v>
      </c>
      <c r="G136" s="0" t="n">
        <v>2022</v>
      </c>
      <c r="H136" s="0" t="n">
        <v>1</v>
      </c>
    </row>
    <row r="137" customFormat="false" ht="15" hidden="false" customHeight="false" outlineLevel="0" collapsed="false">
      <c r="A137" s="0" t="s">
        <v>192</v>
      </c>
      <c r="B137" s="0" t="str">
        <f aca="false">VLOOKUP(A137,'2022 deflators April 2024 WEO'!$A$3:$B$207,2,0)</f>
        <v>THA</v>
      </c>
      <c r="C137" s="0" t="n">
        <v>10019</v>
      </c>
      <c r="D137" s="0" t="s">
        <v>470</v>
      </c>
      <c r="E137" s="0" t="s">
        <v>471</v>
      </c>
      <c r="F137" s="0" t="s">
        <v>464</v>
      </c>
      <c r="G137" s="0" t="n">
        <v>2022</v>
      </c>
      <c r="H137" s="0" t="n">
        <v>1</v>
      </c>
    </row>
    <row r="138" customFormat="false" ht="15" hidden="false" customHeight="false" outlineLevel="0" collapsed="false">
      <c r="A138" s="0" t="s">
        <v>195</v>
      </c>
      <c r="B138" s="0" t="str">
        <f aca="false">VLOOKUP(A138,'2022 deflators April 2024 WEO'!$A$3:$B$207,2,0)</f>
        <v>TON</v>
      </c>
      <c r="C138" s="0" t="n">
        <v>10019</v>
      </c>
      <c r="D138" s="0" t="s">
        <v>470</v>
      </c>
      <c r="E138" s="0" t="s">
        <v>471</v>
      </c>
      <c r="F138" s="0" t="s">
        <v>464</v>
      </c>
      <c r="G138" s="0" t="n">
        <v>2022</v>
      </c>
      <c r="H138" s="0" t="n">
        <v>1</v>
      </c>
    </row>
    <row r="139" customFormat="false" ht="15" hidden="false" customHeight="false" outlineLevel="0" collapsed="false">
      <c r="A139" s="0" t="s">
        <v>198</v>
      </c>
      <c r="B139" s="0" t="str">
        <f aca="false">VLOOKUP(A139,'2022 deflators April 2024 WEO'!$A$3:$B$207,2,0)</f>
        <v>TUR</v>
      </c>
      <c r="C139" s="0" t="n">
        <v>10019</v>
      </c>
      <c r="D139" s="0" t="s">
        <v>470</v>
      </c>
      <c r="E139" s="0" t="s">
        <v>471</v>
      </c>
      <c r="F139" s="0" t="s">
        <v>464</v>
      </c>
      <c r="G139" s="0" t="n">
        <v>2022</v>
      </c>
      <c r="H139" s="0" t="n">
        <v>1</v>
      </c>
    </row>
    <row r="140" customFormat="false" ht="15" hidden="false" customHeight="false" outlineLevel="0" collapsed="false">
      <c r="A140" s="0" t="s">
        <v>199</v>
      </c>
      <c r="B140" s="0" t="str">
        <f aca="false">VLOOKUP(A140,'2022 deflators April 2024 WEO'!$A$3:$B$207,2,0)</f>
        <v>TKM</v>
      </c>
      <c r="C140" s="0" t="n">
        <v>10019</v>
      </c>
      <c r="D140" s="0" t="s">
        <v>470</v>
      </c>
      <c r="E140" s="0" t="s">
        <v>471</v>
      </c>
      <c r="F140" s="0" t="s">
        <v>464</v>
      </c>
      <c r="G140" s="0" t="n">
        <v>2022</v>
      </c>
      <c r="H140" s="0" t="n">
        <v>1</v>
      </c>
    </row>
    <row r="141" customFormat="false" ht="15" hidden="false" customHeight="false" outlineLevel="0" collapsed="false">
      <c r="A141" s="0" t="s">
        <v>209</v>
      </c>
      <c r="B141" s="0" t="str">
        <f aca="false">VLOOKUP(A141,'2022 deflators April 2024 WEO'!$A$3:$B$207,2,0)</f>
        <v>VEN</v>
      </c>
      <c r="C141" s="0" t="n">
        <v>10019</v>
      </c>
      <c r="D141" s="0" t="s">
        <v>470</v>
      </c>
      <c r="E141" s="0" t="s">
        <v>471</v>
      </c>
      <c r="F141" s="0" t="s">
        <v>469</v>
      </c>
      <c r="G141" s="0" t="n">
        <v>2022</v>
      </c>
      <c r="H141" s="0" t="n">
        <v>1</v>
      </c>
    </row>
    <row r="142" customFormat="false" ht="15" hidden="false" customHeight="false" outlineLevel="0" collapsed="false">
      <c r="A142" s="0" t="s">
        <v>228</v>
      </c>
      <c r="B142" s="0" t="str">
        <f aca="false">VLOOKUP(A142,'2022 deflators April 2024 WEO'!$A$3:$B$207,2,0)</f>
        <v>WLF</v>
      </c>
      <c r="C142" s="0" t="n">
        <v>10019</v>
      </c>
      <c r="D142" s="0" t="s">
        <v>470</v>
      </c>
      <c r="E142" s="0" t="s">
        <v>471</v>
      </c>
      <c r="F142" s="0" t="s">
        <v>469</v>
      </c>
      <c r="G142" s="0" t="n">
        <v>2022</v>
      </c>
      <c r="H142" s="0" t="n">
        <v>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053"/>
  <sheetViews>
    <sheetView showFormulas="false" showGridLines="true" showRowColHeaders="true" showZeros="true" rightToLeft="false" tabSelected="false" showOutlineSymbols="true" defaultGridColor="true" view="normal" topLeftCell="A187" colorId="64" zoomScale="100" zoomScaleNormal="100" zoomScalePageLayoutView="100" workbookViewId="0">
      <selection pane="topLeft" activeCell="C195" activeCellId="0" sqref="C195"/>
    </sheetView>
  </sheetViews>
  <sheetFormatPr defaultColWidth="8.8359375" defaultRowHeight="15" zeroHeight="false" outlineLevelRow="0" outlineLevelCol="0"/>
  <cols>
    <col collapsed="false" customWidth="true" hidden="false" outlineLevel="0" max="1" min="1" style="0" width="41.51"/>
    <col collapsed="false" customWidth="true" hidden="false" outlineLevel="0" max="6" min="5" style="0" width="41.51"/>
    <col collapsed="false" customWidth="true" hidden="false" outlineLevel="0" max="10" min="8" style="0" width="10.66"/>
    <col collapsed="false" customWidth="true" hidden="false" outlineLevel="0" max="12" min="12" style="0" width="8.66"/>
  </cols>
  <sheetData>
    <row r="1" customFormat="false" ht="15" hidden="false" customHeight="false" outlineLevel="0" collapsed="false">
      <c r="A1" s="78" t="s">
        <v>473</v>
      </c>
      <c r="B1" s="78" t="s">
        <v>474</v>
      </c>
      <c r="C1" s="78" t="s">
        <v>475</v>
      </c>
      <c r="D1" s="78" t="s">
        <v>474</v>
      </c>
      <c r="E1" s="78" t="s">
        <v>473</v>
      </c>
      <c r="F1" s="78" t="s">
        <v>476</v>
      </c>
      <c r="G1" s="79" t="s">
        <v>477</v>
      </c>
      <c r="H1" s="79" t="s">
        <v>478</v>
      </c>
      <c r="I1" s="79" t="s">
        <v>479</v>
      </c>
      <c r="J1" s="79" t="s">
        <v>480</v>
      </c>
      <c r="K1" s="79" t="s">
        <v>481</v>
      </c>
      <c r="L1" s="79" t="s">
        <v>482</v>
      </c>
      <c r="M1" s="79" t="s">
        <v>483</v>
      </c>
      <c r="N1" s="80" t="s">
        <v>484</v>
      </c>
      <c r="O1" s="80" t="s">
        <v>485</v>
      </c>
      <c r="P1" s="81" t="s">
        <v>486</v>
      </c>
      <c r="Q1" s="81" t="s">
        <v>487</v>
      </c>
      <c r="R1" s="81" t="s">
        <v>488</v>
      </c>
      <c r="S1" s="82" t="s">
        <v>489</v>
      </c>
      <c r="T1" s="82" t="s">
        <v>490</v>
      </c>
      <c r="U1" s="82" t="s">
        <v>491</v>
      </c>
    </row>
    <row r="2" customFormat="false" ht="15" hidden="false" customHeight="false" outlineLevel="0" collapsed="false">
      <c r="A2" s="0" t="s">
        <v>9</v>
      </c>
      <c r="B2" s="83" t="s">
        <v>492</v>
      </c>
      <c r="C2" s="83" t="s">
        <v>238</v>
      </c>
      <c r="D2" s="83" t="s">
        <v>492</v>
      </c>
      <c r="E2" s="0" t="s">
        <v>9</v>
      </c>
      <c r="F2" s="0" t="s">
        <v>9</v>
      </c>
      <c r="G2" s="0" t="str">
        <f aca="false">VLOOKUP($C2,'[10]UN M49'!$C$2:$H$249,4,0)</f>
        <v>Asia</v>
      </c>
      <c r="H2" s="0" t="str">
        <f aca="false">IFERROR(VLOOKUP($C2,'[11]Income Groups'!$D$7:$H$224,5,0),"")</f>
        <v>LIC</v>
      </c>
      <c r="I2" s="0" t="str">
        <f aca="false">IFERROR(VLOOKUP(B2,'[11]LDC List'!$B$1:$C$47,2,0),"Non LDC")</f>
        <v>LDC</v>
      </c>
      <c r="J2" s="0" t="str">
        <f aca="false">IFERROR(VLOOKUP(B2,'[11]SIDS List'!$B$1:$C$57,2,0),"Non SIDS")</f>
        <v>Non SIDS</v>
      </c>
      <c r="K2" s="0" t="str">
        <f aca="false">IFERROR(VLOOKUP(B2,'[11]DAC Member List'!$B$1:$C$29,2,0),"Non DAC")</f>
        <v>Non DAC</v>
      </c>
      <c r="L2" s="0" t="str">
        <f aca="false">IFERROR(VLOOKUP(B2,'[11]Dev Countries List'!$A$1:$B$146,2,0),"Not Developing")</f>
        <v>Developing Country</v>
      </c>
      <c r="M2" s="0" t="str">
        <f aca="false">IFERROR(VLOOKUP(D2,'[11]Fragility List'!$A$1:$C$146,3,0),"Not Fragile")</f>
        <v>Extremely fragile</v>
      </c>
      <c r="N2" s="0" t="n">
        <f aca="false">IFERROR(INDEX([11]Population!$E$4:$W$267,MATCH('Names&amp;ISO'!$C2,[11]Population!$D$4:$D$267,0),MATCH(2018,[11]Population!$E$3:$W$3,0)),"")</f>
        <v>37172386</v>
      </c>
      <c r="O2" s="0" t="str">
        <f aca="false">IFERROR(VLOOKUP($B2,[11]FCAS!$B$1:$C$152,2,0),"")</f>
        <v/>
      </c>
      <c r="P2" s="0" t="str">
        <f aca="false">VLOOKUP($C2,'[10]UN M49'!$C$2:$H$249,6,0)</f>
        <v>Southern Asia</v>
      </c>
      <c r="Q2" s="0" t="str">
        <f aca="false">IFERROR(VLOOKUP($C2,'[11]Resource-Rich'!$A$34:$B$62,2,0),"Non resource-rich")</f>
        <v>Non resource-rich</v>
      </c>
      <c r="R2" s="0" t="str">
        <f aca="false">IFERROR(VLOOKUP($B2,[11]PRCRs!$A$3:$C$29,3,0),"Non PRCR")</f>
        <v>PRCR</v>
      </c>
      <c r="S2" s="0" t="n">
        <f aca="false">IFERROR(IF(VLOOKUP($C2,[11]CBLB!$A$2:$C$31,3,0)="CBLB",1,0),0)</f>
        <v>1</v>
      </c>
      <c r="T2" s="0" t="str">
        <f aca="false">IFERROR(IF(VLOOKUP($B2,'[11]Poverty Rate'!$B$2:$I$164,8,0)="Above 30%",1,0),"")</f>
        <v/>
      </c>
      <c r="U2" s="0" t="str">
        <f aca="false">IFERROR(IF(VLOOKUP($B2,'[11]Poverty Rate'!$B$2:$I$164,8,0)="Below 2%",1,0),"")</f>
        <v/>
      </c>
    </row>
    <row r="3" customFormat="false" ht="15" hidden="false" customHeight="false" outlineLevel="0" collapsed="false">
      <c r="A3" s="84" t="s">
        <v>493</v>
      </c>
      <c r="B3" s="83" t="s">
        <v>494</v>
      </c>
      <c r="C3" s="83" t="s">
        <v>495</v>
      </c>
      <c r="D3" s="83" t="s">
        <v>494</v>
      </c>
      <c r="E3" s="84" t="s">
        <v>493</v>
      </c>
      <c r="G3" s="0" t="str">
        <f aca="false">VLOOKUP($C3,'[10]UN M49'!$C$2:$H$249,4,0)</f>
        <v>Europe</v>
      </c>
      <c r="H3" s="0" t="str">
        <f aca="false">IFERROR(VLOOKUP($C3,'[11]Income Groups'!$D$7:$H$224,5,0),"")</f>
        <v/>
      </c>
      <c r="I3" s="0" t="str">
        <f aca="false">IFERROR(VLOOKUP(B3,'[11]LDC List'!$B$1:$C$47,2,0),"Non LDC")</f>
        <v>Non LDC</v>
      </c>
      <c r="J3" s="0" t="str">
        <f aca="false">IFERROR(VLOOKUP(B3,'[11]SIDS List'!$B$1:$C$57,2,0),"Non SIDS")</f>
        <v>Non SIDS</v>
      </c>
      <c r="K3" s="0" t="str">
        <f aca="false">IFERROR(VLOOKUP(B3,'[11]DAC Member List'!$B$1:$C$29,2,0),"Non DAC")</f>
        <v>Non DAC</v>
      </c>
      <c r="L3" s="0" t="str">
        <f aca="false">IFERROR(VLOOKUP(B3,'[11]Dev Countries List'!$A$1:$B$146,2,0),"Not Developing")</f>
        <v>Not Developing</v>
      </c>
      <c r="M3" s="0" t="str">
        <f aca="false">IFERROR(VLOOKUP(D3,'[11]Fragility List'!$A$1:$C$146,3,0),"Not Fragile")</f>
        <v>Not Fragile</v>
      </c>
      <c r="N3" s="0" t="str">
        <f aca="false">IFERROR(INDEX([11]Population!$E$4:$W$267,MATCH('Names&amp;ISO'!$C3,[11]Population!$D$4:$D$267,0),MATCH(2018,[11]Population!$E$3:$W$3,0)),"")</f>
        <v/>
      </c>
      <c r="O3" s="0" t="str">
        <f aca="false">IFERROR(VLOOKUP($B3,[11]FCAS!$B$1:$C$152,2,0),"")</f>
        <v/>
      </c>
      <c r="P3" s="0" t="str">
        <f aca="false">VLOOKUP($C3,'[10]UN M49'!$C$2:$H$249,6,0)</f>
        <v>Northern Europe</v>
      </c>
      <c r="Q3" s="0" t="str">
        <f aca="false">IFERROR(VLOOKUP($C3,'[11]Resource-Rich'!$A$34:$B$62,2,0),"Non resource-rich")</f>
        <v>Non resource-rich</v>
      </c>
      <c r="R3" s="0" t="str">
        <f aca="false">IFERROR(VLOOKUP($B3,[11]PRCRs!$A$3:$C$29,3,0),"Non PRCR")</f>
        <v>Non PRCR</v>
      </c>
      <c r="S3" s="0" t="n">
        <f aca="false">IFERROR(IF(VLOOKUP($C3,[11]CBLB!$A$2:$C$31,3,0)="CBLB",1,0),0)</f>
        <v>0</v>
      </c>
      <c r="T3" s="0" t="str">
        <f aca="false">IFERROR(IF(VLOOKUP($B3,'[11]Poverty Rate'!$B$2:$I$164,8,0)="Above 30%",1,0),"")</f>
        <v/>
      </c>
      <c r="U3" s="0" t="str">
        <f aca="false">IFERROR(IF(VLOOKUP($B3,'[11]Poverty Rate'!$B$2:$I$164,8,0)="Below 2%",1,0),"")</f>
        <v/>
      </c>
    </row>
    <row r="4" customFormat="false" ht="15" hidden="false" customHeight="false" outlineLevel="0" collapsed="false">
      <c r="A4" s="0" t="s">
        <v>10</v>
      </c>
      <c r="B4" s="83" t="s">
        <v>496</v>
      </c>
      <c r="C4" s="83" t="s">
        <v>243</v>
      </c>
      <c r="D4" s="83" t="s">
        <v>496</v>
      </c>
      <c r="E4" s="0" t="s">
        <v>10</v>
      </c>
      <c r="F4" s="0" t="s">
        <v>10</v>
      </c>
      <c r="G4" s="0" t="str">
        <f aca="false">VLOOKUP($C4,'[10]UN M49'!$C$2:$H$249,4,0)</f>
        <v>Europe</v>
      </c>
      <c r="H4" s="0" t="str">
        <f aca="false">IFERROR(VLOOKUP($C4,'[11]Income Groups'!$D$7:$H$224,5,0),"")</f>
        <v>UMIC</v>
      </c>
      <c r="I4" s="0" t="str">
        <f aca="false">IFERROR(VLOOKUP(B4,'[11]LDC List'!$B$1:$C$47,2,0),"Non LDC")</f>
        <v>Non LDC</v>
      </c>
      <c r="J4" s="0" t="str">
        <f aca="false">IFERROR(VLOOKUP(B4,'[11]SIDS List'!$B$1:$C$57,2,0),"Non SIDS")</f>
        <v>Non SIDS</v>
      </c>
      <c r="K4" s="0" t="str">
        <f aca="false">IFERROR(VLOOKUP(B4,'[11]DAC Member List'!$B$1:$C$29,2,0),"Non DAC")</f>
        <v>Non DAC</v>
      </c>
      <c r="L4" s="0" t="str">
        <f aca="false">IFERROR(VLOOKUP(B4,'[11]Dev Countries List'!$A$1:$B$146,2,0),"Not Developing")</f>
        <v>Developing Country</v>
      </c>
      <c r="M4" s="0" t="str">
        <f aca="false">IFERROR(VLOOKUP(D4,'[11]Fragility List'!$A$1:$C$146,3,0),"Not Fragile")</f>
        <v>Not fragile</v>
      </c>
      <c r="N4" s="0" t="n">
        <f aca="false">IFERROR(INDEX([11]Population!$E$4:$W$267,MATCH('Names&amp;ISO'!$C4,[11]Population!$D$4:$D$267,0),MATCH(2018,[11]Population!$E$3:$W$3,0)),"")</f>
        <v>2866376</v>
      </c>
      <c r="O4" s="0" t="str">
        <f aca="false">IFERROR(VLOOKUP($B4,[11]FCAS!$B$1:$C$152,2,0),"")</f>
        <v/>
      </c>
      <c r="P4" s="0" t="str">
        <f aca="false">VLOOKUP($C4,'[10]UN M49'!$C$2:$H$249,6,0)</f>
        <v>Southern Europe</v>
      </c>
      <c r="Q4" s="0" t="str">
        <f aca="false">IFERROR(VLOOKUP($C4,'[11]Resource-Rich'!$A$34:$B$62,2,0),"Non resource-rich")</f>
        <v>Non resource-rich</v>
      </c>
      <c r="R4" s="0" t="str">
        <f aca="false">IFERROR(VLOOKUP($B4,[11]PRCRs!$A$3:$C$29,3,0),"Non PRCR")</f>
        <v>Non PRCR</v>
      </c>
      <c r="S4" s="0" t="n">
        <f aca="false">IFERROR(IF(VLOOKUP($C4,[11]CBLB!$A$2:$C$31,3,0)="CBLB",1,0),0)</f>
        <v>0</v>
      </c>
      <c r="T4" s="0" t="n">
        <f aca="false">IFERROR(IF(VLOOKUP($B4,'[11]Poverty Rate'!$B$2:$I$164,8,0)="Above 30%",1,0),"")</f>
        <v>0</v>
      </c>
      <c r="U4" s="0" t="n">
        <f aca="false">IFERROR(IF(VLOOKUP($B4,'[11]Poverty Rate'!$B$2:$I$164,8,0)="Below 2%",1,0),"")</f>
        <v>1</v>
      </c>
    </row>
    <row r="5" customFormat="false" ht="15" hidden="false" customHeight="false" outlineLevel="0" collapsed="false">
      <c r="A5" s="0" t="s">
        <v>11</v>
      </c>
      <c r="B5" s="83" t="s">
        <v>497</v>
      </c>
      <c r="C5" s="83" t="s">
        <v>244</v>
      </c>
      <c r="D5" s="83" t="s">
        <v>497</v>
      </c>
      <c r="E5" s="0" t="s">
        <v>11</v>
      </c>
      <c r="F5" s="0" t="s">
        <v>11</v>
      </c>
      <c r="G5" s="0" t="str">
        <f aca="false">VLOOKUP($C5,'[10]UN M49'!$C$2:$H$249,4,0)</f>
        <v>Africa</v>
      </c>
      <c r="H5" s="0" t="str">
        <f aca="false">IFERROR(VLOOKUP($C5,'[11]Income Groups'!$D$7:$H$224,5,0),"")</f>
        <v>UMIC</v>
      </c>
      <c r="I5" s="0" t="str">
        <f aca="false">IFERROR(VLOOKUP(B5,'[11]LDC List'!$B$1:$C$47,2,0),"Non LDC")</f>
        <v>Non LDC</v>
      </c>
      <c r="J5" s="0" t="str">
        <f aca="false">IFERROR(VLOOKUP(B5,'[11]SIDS List'!$B$1:$C$57,2,0),"Non SIDS")</f>
        <v>Non SIDS</v>
      </c>
      <c r="K5" s="0" t="str">
        <f aca="false">IFERROR(VLOOKUP(B5,'[11]DAC Member List'!$B$1:$C$29,2,0),"Non DAC")</f>
        <v>Non DAC</v>
      </c>
      <c r="L5" s="0" t="str">
        <f aca="false">IFERROR(VLOOKUP(B5,'[11]Dev Countries List'!$A$1:$B$146,2,0),"Not Developing")</f>
        <v>Developing Country</v>
      </c>
      <c r="M5" s="0" t="str">
        <f aca="false">IFERROR(VLOOKUP(D5,'[11]Fragility List'!$A$1:$C$146,3,0),"Not Fragile")</f>
        <v>Not fragile</v>
      </c>
      <c r="N5" s="0" t="n">
        <f aca="false">IFERROR(INDEX([11]Population!$E$4:$W$267,MATCH('Names&amp;ISO'!$C5,[11]Population!$D$4:$D$267,0),MATCH(2018,[11]Population!$E$3:$W$3,0)),"")</f>
        <v>42228429</v>
      </c>
      <c r="O5" s="0" t="str">
        <f aca="false">IFERROR(VLOOKUP($B5,[11]FCAS!$B$1:$C$152,2,0),"")</f>
        <v/>
      </c>
      <c r="P5" s="0" t="str">
        <f aca="false">VLOOKUP($C5,'[10]UN M49'!$C$2:$H$249,6,0)</f>
        <v>Northern Africa</v>
      </c>
      <c r="Q5" s="0" t="str">
        <f aca="false">IFERROR(VLOOKUP($C5,'[11]Resource-Rich'!$A$34:$B$62,2,0),"Non resource-rich")</f>
        <v>Non resource-rich</v>
      </c>
      <c r="R5" s="0" t="str">
        <f aca="false">IFERROR(VLOOKUP($B5,[11]PRCRs!$A$3:$C$29,3,0),"Non PRCR")</f>
        <v>Non PRCR</v>
      </c>
      <c r="S5" s="0" t="n">
        <f aca="false">IFERROR(IF(VLOOKUP($C5,[11]CBLB!$A$2:$C$31,3,0)="CBLB",1,0),0)</f>
        <v>0</v>
      </c>
      <c r="T5" s="0" t="n">
        <f aca="false">IFERROR(IF(VLOOKUP($B5,'[11]Poverty Rate'!$B$2:$I$164,8,0)="Above 30%",1,0),"")</f>
        <v>0</v>
      </c>
      <c r="U5" s="0" t="n">
        <f aca="false">IFERROR(IF(VLOOKUP($B5,'[11]Poverty Rate'!$B$2:$I$164,8,0)="Below 2%",1,0),"")</f>
        <v>1</v>
      </c>
    </row>
    <row r="6" customFormat="false" ht="15" hidden="false" customHeight="false" outlineLevel="0" collapsed="false">
      <c r="A6" s="0" t="s">
        <v>498</v>
      </c>
      <c r="B6" s="83" t="s">
        <v>499</v>
      </c>
      <c r="C6" s="83" t="s">
        <v>500</v>
      </c>
      <c r="D6" s="83" t="s">
        <v>499</v>
      </c>
      <c r="E6" s="0" t="s">
        <v>498</v>
      </c>
      <c r="G6" s="0" t="str">
        <f aca="false">VLOOKUP($C6,'[10]UN M49'!$C$2:$H$249,4,0)</f>
        <v>Oceania</v>
      </c>
      <c r="H6" s="0" t="str">
        <f aca="false">IFERROR(VLOOKUP($C6,'[11]Income Groups'!$D$7:$H$224,5,0),"")</f>
        <v>UMIC</v>
      </c>
      <c r="I6" s="0" t="str">
        <f aca="false">IFERROR(VLOOKUP(B6,'[11]LDC List'!$B$1:$C$47,2,0),"Non LDC")</f>
        <v>Non LDC</v>
      </c>
      <c r="J6" s="0" t="str">
        <f aca="false">IFERROR(VLOOKUP(B6,'[11]SIDS List'!$B$1:$C$57,2,0),"Non SIDS")</f>
        <v>SIDS</v>
      </c>
      <c r="K6" s="0" t="str">
        <f aca="false">IFERROR(VLOOKUP(B6,'[11]DAC Member List'!$B$1:$C$29,2,0),"Non DAC")</f>
        <v>Non DAC</v>
      </c>
      <c r="L6" s="0" t="str">
        <f aca="false">IFERROR(VLOOKUP(B6,'[11]Dev Countries List'!$A$1:$B$146,2,0),"Not Developing")</f>
        <v>Not Developing</v>
      </c>
      <c r="M6" s="0" t="str">
        <f aca="false">IFERROR(VLOOKUP(D6,'[11]Fragility List'!$A$1:$C$146,3,0),"Not Fragile")</f>
        <v>Not Fragile</v>
      </c>
      <c r="N6" s="0" t="n">
        <f aca="false">IFERROR(INDEX([11]Population!$E$4:$W$267,MATCH('Names&amp;ISO'!$C6,[11]Population!$D$4:$D$267,0),MATCH(2018,[11]Population!$E$3:$W$3,0)),"")</f>
        <v>55465</v>
      </c>
      <c r="O6" s="0" t="str">
        <f aca="false">IFERROR(VLOOKUP($B6,[11]FCAS!$B$1:$C$152,2,0),"")</f>
        <v/>
      </c>
      <c r="P6" s="0" t="str">
        <f aca="false">VLOOKUP($C6,'[10]UN M49'!$C$2:$H$249,6,0)</f>
        <v>Polynesia</v>
      </c>
      <c r="Q6" s="0" t="str">
        <f aca="false">IFERROR(VLOOKUP($C6,'[11]Resource-Rich'!$A$34:$B$62,2,0),"Non resource-rich")</f>
        <v>Non resource-rich</v>
      </c>
      <c r="R6" s="0" t="str">
        <f aca="false">IFERROR(VLOOKUP($B6,[11]PRCRs!$A$3:$C$29,3,0),"Non PRCR")</f>
        <v>Non PRCR</v>
      </c>
      <c r="S6" s="0" t="n">
        <f aca="false">IFERROR(IF(VLOOKUP($C6,[11]CBLB!$A$2:$C$31,3,0)="CBLB",1,0),0)</f>
        <v>0</v>
      </c>
      <c r="T6" s="0" t="str">
        <f aca="false">IFERROR(IF(VLOOKUP($B6,'[11]Poverty Rate'!$B$2:$I$164,8,0)="Above 30%",1,0),"")</f>
        <v/>
      </c>
      <c r="U6" s="0" t="str">
        <f aca="false">IFERROR(IF(VLOOKUP($B6,'[11]Poverty Rate'!$B$2:$I$164,8,0)="Below 2%",1,0),"")</f>
        <v/>
      </c>
    </row>
    <row r="7" customFormat="false" ht="15" hidden="false" customHeight="false" outlineLevel="0" collapsed="false">
      <c r="A7" s="0" t="s">
        <v>245</v>
      </c>
      <c r="B7" s="83" t="s">
        <v>501</v>
      </c>
      <c r="C7" s="83" t="s">
        <v>246</v>
      </c>
      <c r="D7" s="83" t="s">
        <v>501</v>
      </c>
      <c r="E7" s="0" t="s">
        <v>245</v>
      </c>
      <c r="F7" s="0" t="s">
        <v>245</v>
      </c>
      <c r="G7" s="0" t="str">
        <f aca="false">VLOOKUP($C7,'[10]UN M49'!$C$2:$H$249,4,0)</f>
        <v>Europe</v>
      </c>
      <c r="H7" s="0" t="str">
        <f aca="false">IFERROR(VLOOKUP($C7,'[11]Income Groups'!$D$7:$H$224,5,0),"")</f>
        <v>HIC</v>
      </c>
      <c r="I7" s="0" t="str">
        <f aca="false">IFERROR(VLOOKUP(B7,'[11]LDC List'!$B$1:$C$47,2,0),"Non LDC")</f>
        <v>Non LDC</v>
      </c>
      <c r="J7" s="0" t="str">
        <f aca="false">IFERROR(VLOOKUP(B7,'[11]SIDS List'!$B$1:$C$57,2,0),"Non SIDS")</f>
        <v>Non SIDS</v>
      </c>
      <c r="K7" s="0" t="str">
        <f aca="false">IFERROR(VLOOKUP(B7,'[11]DAC Member List'!$B$1:$C$29,2,0),"Non DAC")</f>
        <v>Non DAC</v>
      </c>
      <c r="L7" s="0" t="str">
        <f aca="false">IFERROR(VLOOKUP(B7,'[11]Dev Countries List'!$A$1:$B$146,2,0),"Not Developing")</f>
        <v>Not Developing</v>
      </c>
      <c r="M7" s="0" t="str">
        <f aca="false">IFERROR(VLOOKUP(D7,'[11]Fragility List'!$A$1:$C$146,3,0),"Not Fragile")</f>
        <v>Not Fragile</v>
      </c>
      <c r="N7" s="0" t="n">
        <f aca="false">IFERROR(INDEX([11]Population!$E$4:$W$267,MATCH('Names&amp;ISO'!$C7,[11]Population!$D$4:$D$267,0),MATCH(2018,[11]Population!$E$3:$W$3,0)),"")</f>
        <v>77006</v>
      </c>
      <c r="O7" s="0" t="str">
        <f aca="false">IFERROR(VLOOKUP($B7,[11]FCAS!$B$1:$C$152,2,0),"")</f>
        <v/>
      </c>
      <c r="P7" s="0" t="str">
        <f aca="false">VLOOKUP($C7,'[10]UN M49'!$C$2:$H$249,6,0)</f>
        <v>Southern Europe</v>
      </c>
      <c r="Q7" s="0" t="str">
        <f aca="false">IFERROR(VLOOKUP($C7,'[11]Resource-Rich'!$A$34:$B$62,2,0),"Non resource-rich")</f>
        <v>Non resource-rich</v>
      </c>
      <c r="R7" s="0" t="str">
        <f aca="false">IFERROR(VLOOKUP($B7,[11]PRCRs!$A$3:$C$29,3,0),"Non PRCR")</f>
        <v>Non PRCR</v>
      </c>
      <c r="S7" s="0" t="n">
        <f aca="false">IFERROR(IF(VLOOKUP($C7,[11]CBLB!$A$2:$C$31,3,0)="CBLB",1,0),0)</f>
        <v>0</v>
      </c>
      <c r="T7" s="0" t="str">
        <f aca="false">IFERROR(IF(VLOOKUP($B7,'[11]Poverty Rate'!$B$2:$I$164,8,0)="Above 30%",1,0),"")</f>
        <v/>
      </c>
      <c r="U7" s="0" t="str">
        <f aca="false">IFERROR(IF(VLOOKUP($B7,'[11]Poverty Rate'!$B$2:$I$164,8,0)="Below 2%",1,0),"")</f>
        <v/>
      </c>
    </row>
    <row r="8" customFormat="false" ht="15" hidden="false" customHeight="false" outlineLevel="0" collapsed="false">
      <c r="A8" s="0" t="s">
        <v>12</v>
      </c>
      <c r="B8" s="83" t="s">
        <v>502</v>
      </c>
      <c r="C8" s="83" t="s">
        <v>247</v>
      </c>
      <c r="D8" s="83" t="s">
        <v>502</v>
      </c>
      <c r="E8" s="0" t="s">
        <v>12</v>
      </c>
      <c r="F8" s="0" t="s">
        <v>12</v>
      </c>
      <c r="G8" s="0" t="str">
        <f aca="false">VLOOKUP($C8,'[10]UN M49'!$C$2:$H$249,4,0)</f>
        <v>Africa</v>
      </c>
      <c r="H8" s="0" t="str">
        <f aca="false">IFERROR(VLOOKUP($C8,'[11]Income Groups'!$D$7:$H$224,5,0),"")</f>
        <v>LMIC</v>
      </c>
      <c r="I8" s="0" t="str">
        <f aca="false">IFERROR(VLOOKUP(B8,'[11]LDC List'!$B$1:$C$47,2,0),"Non LDC")</f>
        <v>LDC</v>
      </c>
      <c r="J8" s="0" t="str">
        <f aca="false">IFERROR(VLOOKUP(B8,'[11]SIDS List'!$B$1:$C$57,2,0),"Non SIDS")</f>
        <v>Non SIDS</v>
      </c>
      <c r="K8" s="0" t="str">
        <f aca="false">IFERROR(VLOOKUP(B8,'[11]DAC Member List'!$B$1:$C$29,2,0),"Non DAC")</f>
        <v>Non DAC</v>
      </c>
      <c r="L8" s="0" t="str">
        <f aca="false">IFERROR(VLOOKUP(B8,'[11]Dev Countries List'!$A$1:$B$146,2,0),"Not Developing")</f>
        <v>Developing Country</v>
      </c>
      <c r="M8" s="0" t="str">
        <f aca="false">IFERROR(VLOOKUP(D8,'[11]Fragility List'!$A$1:$C$146,3,0),"Not Fragile")</f>
        <v>Fragile</v>
      </c>
      <c r="N8" s="0" t="n">
        <f aca="false">IFERROR(INDEX([11]Population!$E$4:$W$267,MATCH('Names&amp;ISO'!$C8,[11]Population!$D$4:$D$267,0),MATCH(2018,[11]Population!$E$3:$W$3,0)),"")</f>
        <v>30809762</v>
      </c>
      <c r="O8" s="0" t="str">
        <f aca="false">IFERROR(VLOOKUP($B8,[11]FCAS!$B$1:$C$152,2,0),"")</f>
        <v/>
      </c>
      <c r="P8" s="0" t="str">
        <f aca="false">VLOOKUP($C8,'[10]UN M49'!$C$2:$H$249,6,0)</f>
        <v>Middle Africa</v>
      </c>
      <c r="Q8" s="0" t="str">
        <f aca="false">IFERROR(VLOOKUP($C8,'[11]Resource-Rich'!$A$34:$B$62,2,0),"Non resource-rich")</f>
        <v>Resource-rich</v>
      </c>
      <c r="R8" s="0" t="str">
        <f aca="false">IFERROR(VLOOKUP($B8,[11]PRCRs!$A$3:$C$29,3,0),"Non PRCR")</f>
        <v>PRCR</v>
      </c>
      <c r="S8" s="0" t="n">
        <f aca="false">IFERROR(IF(VLOOKUP($C8,[11]CBLB!$A$2:$C$31,3,0)="CBLB",1,0),0)</f>
        <v>0</v>
      </c>
      <c r="T8" s="0" t="n">
        <f aca="false">IFERROR(IF(VLOOKUP($B8,'[11]Poverty Rate'!$B$2:$I$164,8,0)="Above 30%",1,0),"")</f>
        <v>0</v>
      </c>
      <c r="U8" s="0" t="n">
        <f aca="false">IFERROR(IF(VLOOKUP($B8,'[11]Poverty Rate'!$B$2:$I$164,8,0)="Below 2%",1,0),"")</f>
        <v>0</v>
      </c>
    </row>
    <row r="9" customFormat="false" ht="15" hidden="false" customHeight="false" outlineLevel="0" collapsed="false">
      <c r="A9" s="0" t="s">
        <v>220</v>
      </c>
      <c r="B9" s="83" t="s">
        <v>503</v>
      </c>
      <c r="C9" s="83" t="s">
        <v>504</v>
      </c>
      <c r="D9" s="83" t="s">
        <v>503</v>
      </c>
      <c r="E9" s="0" t="s">
        <v>220</v>
      </c>
      <c r="G9" s="0" t="str">
        <f aca="false">VLOOKUP($C9,'[10]UN M49'!$C$2:$H$249,4,0)</f>
        <v>Latin America and the Caribbean</v>
      </c>
      <c r="H9" s="0" t="str">
        <f aca="false">IFERROR(VLOOKUP($C9,'[11]Income Groups'!$D$7:$H$224,5,0),"")</f>
        <v/>
      </c>
      <c r="I9" s="0" t="str">
        <f aca="false">IFERROR(VLOOKUP(B9,'[11]LDC List'!$B$1:$C$47,2,0),"Non LDC")</f>
        <v>Non LDC</v>
      </c>
      <c r="J9" s="0" t="str">
        <f aca="false">IFERROR(VLOOKUP(B9,'[11]SIDS List'!$B$1:$C$57,2,0),"Non SIDS")</f>
        <v>SIDS</v>
      </c>
      <c r="K9" s="0" t="str">
        <f aca="false">IFERROR(VLOOKUP(B9,'[11]DAC Member List'!$B$1:$C$29,2,0),"Non DAC")</f>
        <v>Non DAC</v>
      </c>
      <c r="L9" s="0" t="str">
        <f aca="false">IFERROR(VLOOKUP(B9,'[11]Dev Countries List'!$A$1:$B$146,2,0),"Not Developing")</f>
        <v>Not Developing</v>
      </c>
      <c r="M9" s="0" t="str">
        <f aca="false">IFERROR(VLOOKUP(D9,'[11]Fragility List'!$A$1:$C$146,3,0),"Not Fragile")</f>
        <v>Not Fragile</v>
      </c>
      <c r="N9" s="0" t="str">
        <f aca="false">IFERROR(INDEX([11]Population!$E$4:$W$267,MATCH('Names&amp;ISO'!$C9,[11]Population!$D$4:$D$267,0),MATCH(2018,[11]Population!$E$3:$W$3,0)),"")</f>
        <v/>
      </c>
      <c r="O9" s="0" t="str">
        <f aca="false">IFERROR(VLOOKUP($B9,[11]FCAS!$B$1:$C$152,2,0),"")</f>
        <v/>
      </c>
      <c r="P9" s="0" t="str">
        <f aca="false">VLOOKUP($C9,'[10]UN M49'!$C$2:$H$249,6,0)</f>
        <v>Caribbean</v>
      </c>
      <c r="Q9" s="0" t="str">
        <f aca="false">IFERROR(VLOOKUP($C9,'[11]Resource-Rich'!$A$34:$B$62,2,0),"Non resource-rich")</f>
        <v>Non resource-rich</v>
      </c>
      <c r="R9" s="0" t="str">
        <f aca="false">IFERROR(VLOOKUP($B9,[11]PRCRs!$A$3:$C$29,3,0),"Non PRCR")</f>
        <v>Non PRCR</v>
      </c>
      <c r="S9" s="0" t="n">
        <f aca="false">IFERROR(IF(VLOOKUP($C9,[11]CBLB!$A$2:$C$31,3,0)="CBLB",1,0),0)</f>
        <v>0</v>
      </c>
      <c r="T9" s="0" t="str">
        <f aca="false">IFERROR(IF(VLOOKUP($B9,'[11]Poverty Rate'!$B$2:$I$164,8,0)="Above 30%",1,0),"")</f>
        <v/>
      </c>
      <c r="U9" s="0" t="str">
        <f aca="false">IFERROR(IF(VLOOKUP($B9,'[11]Poverty Rate'!$B$2:$I$164,8,0)="Below 2%",1,0),"")</f>
        <v/>
      </c>
    </row>
    <row r="10" customFormat="false" ht="15" hidden="false" customHeight="false" outlineLevel="0" collapsed="false">
      <c r="A10" s="85" t="s">
        <v>505</v>
      </c>
      <c r="B10" s="83" t="s">
        <v>506</v>
      </c>
      <c r="C10" s="83" t="s">
        <v>507</v>
      </c>
      <c r="D10" s="83" t="s">
        <v>506</v>
      </c>
      <c r="E10" s="85" t="s">
        <v>505</v>
      </c>
      <c r="G10" s="0" t="n">
        <f aca="false">VLOOKUP($C10,'[10]UN M49'!$C$2:$H$249,4,0)</f>
        <v>0</v>
      </c>
      <c r="H10" s="0" t="str">
        <f aca="false">IFERROR(VLOOKUP($C10,'[11]Income Groups'!$D$7:$H$224,5,0),"")</f>
        <v/>
      </c>
      <c r="I10" s="0" t="str">
        <f aca="false">IFERROR(VLOOKUP(B10,'[11]LDC List'!$B$1:$C$47,2,0),"Non LDC")</f>
        <v>Non LDC</v>
      </c>
      <c r="J10" s="0" t="str">
        <f aca="false">IFERROR(VLOOKUP(B10,'[11]SIDS List'!$B$1:$C$57,2,0),"Non SIDS")</f>
        <v>Non SIDS</v>
      </c>
      <c r="K10" s="0" t="str">
        <f aca="false">IFERROR(VLOOKUP(B10,'[11]DAC Member List'!$B$1:$C$29,2,0),"Non DAC")</f>
        <v>Non DAC</v>
      </c>
      <c r="L10" s="0" t="str">
        <f aca="false">IFERROR(VLOOKUP(B10,'[11]Dev Countries List'!$A$1:$B$146,2,0),"Not Developing")</f>
        <v>Not Developing</v>
      </c>
      <c r="M10" s="0" t="str">
        <f aca="false">IFERROR(VLOOKUP(D10,'[11]Fragility List'!$A$1:$C$146,3,0),"Not Fragile")</f>
        <v>Not Fragile</v>
      </c>
      <c r="N10" s="0" t="str">
        <f aca="false">IFERROR(INDEX([11]Population!$E$4:$W$267,MATCH('Names&amp;ISO'!$C10,[11]Population!$D$4:$D$267,0),MATCH(2018,[11]Population!$E$3:$W$3,0)),"")</f>
        <v/>
      </c>
      <c r="O10" s="0" t="str">
        <f aca="false">IFERROR(VLOOKUP($B10,[11]FCAS!$B$1:$C$152,2,0),"")</f>
        <v/>
      </c>
      <c r="P10" s="0" t="n">
        <f aca="false">VLOOKUP($C10,'[10]UN M49'!$C$2:$H$249,6,0)</f>
        <v>0</v>
      </c>
      <c r="Q10" s="0" t="str">
        <f aca="false">IFERROR(VLOOKUP($C10,'[11]Resource-Rich'!$A$34:$B$62,2,0),"Non resource-rich")</f>
        <v>Non resource-rich</v>
      </c>
      <c r="R10" s="0" t="str">
        <f aca="false">IFERROR(VLOOKUP($B10,[11]PRCRs!$A$3:$C$29,3,0),"Non PRCR")</f>
        <v>Non PRCR</v>
      </c>
      <c r="S10" s="0" t="n">
        <f aca="false">IFERROR(IF(VLOOKUP($C10,[11]CBLB!$A$2:$C$31,3,0)="CBLB",1,0),0)</f>
        <v>0</v>
      </c>
      <c r="T10" s="0" t="str">
        <f aca="false">IFERROR(IF(VLOOKUP($B10,'[11]Poverty Rate'!$B$2:$I$164,8,0)="Above 30%",1,0),"")</f>
        <v/>
      </c>
      <c r="U10" s="0" t="str">
        <f aca="false">IFERROR(IF(VLOOKUP($B10,'[11]Poverty Rate'!$B$2:$I$164,8,0)="Below 2%",1,0),"")</f>
        <v/>
      </c>
    </row>
    <row r="11" customFormat="false" ht="15" hidden="false" customHeight="false" outlineLevel="0" collapsed="false">
      <c r="A11" s="86" t="s">
        <v>13</v>
      </c>
      <c r="B11" s="87" t="s">
        <v>508</v>
      </c>
      <c r="C11" s="87" t="s">
        <v>248</v>
      </c>
      <c r="D11" s="87" t="s">
        <v>508</v>
      </c>
      <c r="E11" s="86" t="s">
        <v>13</v>
      </c>
      <c r="F11" s="0" t="s">
        <v>13</v>
      </c>
      <c r="G11" s="0" t="str">
        <f aca="false">VLOOKUP($C11,'[10]UN M49'!$C$2:$H$249,4,0)</f>
        <v>Latin America and the Caribbean</v>
      </c>
      <c r="H11" s="0" t="str">
        <f aca="false">IFERROR(VLOOKUP($C11,'[11]Income Groups'!$D$7:$H$224,5,0),"")</f>
        <v>HIC</v>
      </c>
      <c r="I11" s="0" t="str">
        <f aca="false">IFERROR(VLOOKUP(B11,'[11]LDC List'!$B$1:$C$47,2,0),"Non LDC")</f>
        <v>Non LDC</v>
      </c>
      <c r="J11" s="0" t="str">
        <f aca="false">IFERROR(VLOOKUP(B11,'[11]SIDS List'!$B$1:$C$57,2,0),"Non SIDS")</f>
        <v>SIDS</v>
      </c>
      <c r="K11" s="0" t="str">
        <f aca="false">IFERROR(VLOOKUP(B11,'[11]DAC Member List'!$B$1:$C$29,2,0),"Non DAC")</f>
        <v>Non DAC</v>
      </c>
      <c r="L11" s="0" t="str">
        <f aca="false">IFERROR(VLOOKUP(B11,'[11]Dev Countries List'!$A$1:$B$146,2,0),"Not Developing")</f>
        <v>Developing Country</v>
      </c>
      <c r="M11" s="0" t="str">
        <f aca="false">IFERROR(VLOOKUP(D11,'[11]Fragility List'!$A$1:$C$146,3,0),"Not Fragile")</f>
        <v>Not fragile</v>
      </c>
      <c r="N11" s="0" t="n">
        <f aca="false">IFERROR(INDEX([11]Population!$E$4:$W$267,MATCH('Names&amp;ISO'!$C11,[11]Population!$D$4:$D$267,0),MATCH(2018,[11]Population!$E$3:$W$3,0)),"")</f>
        <v>96286</v>
      </c>
      <c r="O11" s="0" t="str">
        <f aca="false">IFERROR(VLOOKUP($B11,[11]FCAS!$B$1:$C$152,2,0),"")</f>
        <v/>
      </c>
      <c r="P11" s="0" t="str">
        <f aca="false">VLOOKUP($C11,'[10]UN M49'!$C$2:$H$249,6,0)</f>
        <v>Caribbean</v>
      </c>
      <c r="Q11" s="0" t="str">
        <f aca="false">IFERROR(VLOOKUP($C11,'[11]Resource-Rich'!$A$34:$B$62,2,0),"Non resource-rich")</f>
        <v>Non resource-rich</v>
      </c>
      <c r="R11" s="0" t="str">
        <f aca="false">IFERROR(VLOOKUP($B11,[11]PRCRs!$A$3:$C$29,3,0),"Non PRCR")</f>
        <v>Non PRCR</v>
      </c>
      <c r="S11" s="0" t="n">
        <f aca="false">IFERROR(IF(VLOOKUP($C11,[11]CBLB!$A$2:$C$31,3,0)="CBLB",1,0),0)</f>
        <v>0</v>
      </c>
      <c r="T11" s="0" t="str">
        <f aca="false">IFERROR(IF(VLOOKUP($B11,'[11]Poverty Rate'!$B$2:$I$164,8,0)="Above 30%",1,0),"")</f>
        <v/>
      </c>
      <c r="U11" s="0" t="str">
        <f aca="false">IFERROR(IF(VLOOKUP($B11,'[11]Poverty Rate'!$B$2:$I$164,8,0)="Below 2%",1,0),"")</f>
        <v/>
      </c>
    </row>
    <row r="12" customFormat="false" ht="15" hidden="false" customHeight="false" outlineLevel="0" collapsed="false">
      <c r="A12" s="86" t="s">
        <v>509</v>
      </c>
      <c r="B12" s="87" t="s">
        <v>508</v>
      </c>
      <c r="C12" s="87" t="s">
        <v>248</v>
      </c>
      <c r="D12" s="87" t="s">
        <v>508</v>
      </c>
      <c r="E12" s="86" t="s">
        <v>509</v>
      </c>
      <c r="F12" s="0" t="s">
        <v>13</v>
      </c>
      <c r="G12" s="0" t="str">
        <f aca="false">VLOOKUP($C12,'[10]UN M49'!$C$2:$H$249,4,0)</f>
        <v>Latin America and the Caribbean</v>
      </c>
      <c r="H12" s="0" t="str">
        <f aca="false">IFERROR(VLOOKUP($C12,'[11]Income Groups'!$D$7:$H$224,5,0),"")</f>
        <v>HIC</v>
      </c>
      <c r="I12" s="0" t="str">
        <f aca="false">IFERROR(VLOOKUP(B12,'[11]LDC List'!$B$1:$C$47,2,0),"Non LDC")</f>
        <v>Non LDC</v>
      </c>
      <c r="J12" s="0" t="str">
        <f aca="false">IFERROR(VLOOKUP(B12,'[11]SIDS List'!$B$1:$C$57,2,0),"Non SIDS")</f>
        <v>SIDS</v>
      </c>
      <c r="K12" s="0" t="str">
        <f aca="false">IFERROR(VLOOKUP(B12,'[11]DAC Member List'!$B$1:$C$29,2,0),"Non DAC")</f>
        <v>Non DAC</v>
      </c>
      <c r="L12" s="0" t="str">
        <f aca="false">IFERROR(VLOOKUP(B12,'[11]Dev Countries List'!$A$1:$B$146,2,0),"Not Developing")</f>
        <v>Developing Country</v>
      </c>
      <c r="M12" s="0" t="str">
        <f aca="false">IFERROR(VLOOKUP(D12,'[11]Fragility List'!$A$1:$C$146,3,0),"Not Fragile")</f>
        <v>Not fragile</v>
      </c>
      <c r="N12" s="0" t="n">
        <f aca="false">IFERROR(INDEX([11]Population!$E$4:$W$267,MATCH('Names&amp;ISO'!$C12,[11]Population!$D$4:$D$267,0),MATCH(2018,[11]Population!$E$3:$W$3,0)),"")</f>
        <v>96286</v>
      </c>
      <c r="O12" s="0" t="str">
        <f aca="false">IFERROR(VLOOKUP($B12,[11]FCAS!$B$1:$C$152,2,0),"")</f>
        <v/>
      </c>
      <c r="P12" s="0" t="str">
        <f aca="false">VLOOKUP($C12,'[10]UN M49'!$C$2:$H$249,6,0)</f>
        <v>Caribbean</v>
      </c>
      <c r="Q12" s="0" t="str">
        <f aca="false">IFERROR(VLOOKUP($C12,'[11]Resource-Rich'!$A$34:$B$62,2,0),"Non resource-rich")</f>
        <v>Non resource-rich</v>
      </c>
      <c r="R12" s="0" t="str">
        <f aca="false">IFERROR(VLOOKUP($B12,[11]PRCRs!$A$3:$C$29,3,0),"Non PRCR")</f>
        <v>Non PRCR</v>
      </c>
      <c r="S12" s="0" t="n">
        <f aca="false">IFERROR(IF(VLOOKUP($C12,[11]CBLB!$A$2:$C$31,3,0)="CBLB",1,0),0)</f>
        <v>0</v>
      </c>
      <c r="T12" s="0" t="str">
        <f aca="false">IFERROR(IF(VLOOKUP($B12,'[11]Poverty Rate'!$B$2:$I$164,8,0)="Above 30%",1,0),"")</f>
        <v/>
      </c>
      <c r="U12" s="0" t="str">
        <f aca="false">IFERROR(IF(VLOOKUP($B12,'[11]Poverty Rate'!$B$2:$I$164,8,0)="Below 2%",1,0),"")</f>
        <v/>
      </c>
    </row>
    <row r="13" customFormat="false" ht="15" hidden="false" customHeight="false" outlineLevel="0" collapsed="false">
      <c r="A13" s="0" t="s">
        <v>14</v>
      </c>
      <c r="B13" s="83" t="s">
        <v>510</v>
      </c>
      <c r="C13" s="83" t="s">
        <v>249</v>
      </c>
      <c r="D13" s="83" t="s">
        <v>510</v>
      </c>
      <c r="E13" s="0" t="s">
        <v>14</v>
      </c>
      <c r="F13" s="0" t="s">
        <v>14</v>
      </c>
      <c r="G13" s="0" t="str">
        <f aca="false">VLOOKUP($C13,'[10]UN M49'!$C$2:$H$249,4,0)</f>
        <v>Latin America and the Caribbean</v>
      </c>
      <c r="H13" s="0" t="str">
        <f aca="false">IFERROR(VLOOKUP($C13,'[11]Income Groups'!$D$7:$H$224,5,0),"")</f>
        <v>UMIC</v>
      </c>
      <c r="I13" s="0" t="str">
        <f aca="false">IFERROR(VLOOKUP(B13,'[11]LDC List'!$B$1:$C$47,2,0),"Non LDC")</f>
        <v>Non LDC</v>
      </c>
      <c r="J13" s="0" t="str">
        <f aca="false">IFERROR(VLOOKUP(B13,'[11]SIDS List'!$B$1:$C$57,2,0),"Non SIDS")</f>
        <v>Non SIDS</v>
      </c>
      <c r="K13" s="0" t="str">
        <f aca="false">IFERROR(VLOOKUP(B13,'[11]DAC Member List'!$B$1:$C$29,2,0),"Non DAC")</f>
        <v>Non DAC</v>
      </c>
      <c r="L13" s="0" t="str">
        <f aca="false">IFERROR(VLOOKUP(B13,'[11]Dev Countries List'!$A$1:$B$146,2,0),"Not Developing")</f>
        <v>Developing Country</v>
      </c>
      <c r="M13" s="0" t="str">
        <f aca="false">IFERROR(VLOOKUP(D13,'[11]Fragility List'!$A$1:$C$146,3,0),"Not Fragile")</f>
        <v>Not fragile</v>
      </c>
      <c r="N13" s="0" t="n">
        <f aca="false">IFERROR(INDEX([11]Population!$E$4:$W$267,MATCH('Names&amp;ISO'!$C13,[11]Population!$D$4:$D$267,0),MATCH(2018,[11]Population!$E$3:$W$3,0)),"")</f>
        <v>44494502</v>
      </c>
      <c r="O13" s="0" t="str">
        <f aca="false">IFERROR(VLOOKUP($B13,[11]FCAS!$B$1:$C$152,2,0),"")</f>
        <v/>
      </c>
      <c r="P13" s="0" t="str">
        <f aca="false">VLOOKUP($C13,'[10]UN M49'!$C$2:$H$249,6,0)</f>
        <v>South America</v>
      </c>
      <c r="Q13" s="0" t="str">
        <f aca="false">IFERROR(VLOOKUP($C13,'[11]Resource-Rich'!$A$34:$B$62,2,0),"Non resource-rich")</f>
        <v>Non resource-rich</v>
      </c>
      <c r="R13" s="0" t="str">
        <f aca="false">IFERROR(VLOOKUP($B13,[11]PRCRs!$A$3:$C$29,3,0),"Non PRCR")</f>
        <v>Non PRCR</v>
      </c>
      <c r="S13" s="0" t="n">
        <f aca="false">IFERROR(IF(VLOOKUP($C13,[11]CBLB!$A$2:$C$31,3,0)="CBLB",1,0),0)</f>
        <v>0</v>
      </c>
      <c r="T13" s="0" t="str">
        <f aca="false">IFERROR(IF(VLOOKUP($B13,'[11]Poverty Rate'!$B$2:$I$164,8,0)="Above 30%",1,0),"")</f>
        <v/>
      </c>
      <c r="U13" s="0" t="str">
        <f aca="false">IFERROR(IF(VLOOKUP($B13,'[11]Poverty Rate'!$B$2:$I$164,8,0)="Below 2%",1,0),"")</f>
        <v/>
      </c>
    </row>
    <row r="14" customFormat="false" ht="15" hidden="false" customHeight="false" outlineLevel="0" collapsed="false">
      <c r="A14" s="0" t="s">
        <v>15</v>
      </c>
      <c r="B14" s="83" t="s">
        <v>511</v>
      </c>
      <c r="C14" s="83" t="s">
        <v>250</v>
      </c>
      <c r="D14" s="83" t="s">
        <v>511</v>
      </c>
      <c r="E14" s="0" t="s">
        <v>15</v>
      </c>
      <c r="F14" s="0" t="s">
        <v>15</v>
      </c>
      <c r="G14" s="0" t="str">
        <f aca="false">VLOOKUP($C14,'[10]UN M49'!$C$2:$H$249,4,0)</f>
        <v>Asia</v>
      </c>
      <c r="H14" s="0" t="str">
        <f aca="false">IFERROR(VLOOKUP($C14,'[11]Income Groups'!$D$7:$H$224,5,0),"")</f>
        <v>UMIC</v>
      </c>
      <c r="I14" s="0" t="str">
        <f aca="false">IFERROR(VLOOKUP(B14,'[11]LDC List'!$B$1:$C$47,2,0),"Non LDC")</f>
        <v>Non LDC</v>
      </c>
      <c r="J14" s="0" t="str">
        <f aca="false">IFERROR(VLOOKUP(B14,'[11]SIDS List'!$B$1:$C$57,2,0),"Non SIDS")</f>
        <v>Non SIDS</v>
      </c>
      <c r="K14" s="0" t="str">
        <f aca="false">IFERROR(VLOOKUP(B14,'[11]DAC Member List'!$B$1:$C$29,2,0),"Non DAC")</f>
        <v>Non DAC</v>
      </c>
      <c r="L14" s="0" t="str">
        <f aca="false">IFERROR(VLOOKUP(B14,'[11]Dev Countries List'!$A$1:$B$146,2,0),"Not Developing")</f>
        <v>Developing Country</v>
      </c>
      <c r="M14" s="0" t="str">
        <f aca="false">IFERROR(VLOOKUP(D14,'[11]Fragility List'!$A$1:$C$146,3,0),"Not Fragile")</f>
        <v>Not fragile</v>
      </c>
      <c r="N14" s="0" t="n">
        <f aca="false">IFERROR(INDEX([11]Population!$E$4:$W$267,MATCH('Names&amp;ISO'!$C14,[11]Population!$D$4:$D$267,0),MATCH(2018,[11]Population!$E$3:$W$3,0)),"")</f>
        <v>2951776</v>
      </c>
      <c r="O14" s="0" t="str">
        <f aca="false">IFERROR(VLOOKUP($B14,[11]FCAS!$B$1:$C$152,2,0),"")</f>
        <v/>
      </c>
      <c r="P14" s="0" t="str">
        <f aca="false">VLOOKUP($C14,'[10]UN M49'!$C$2:$H$249,6,0)</f>
        <v>Western Asia</v>
      </c>
      <c r="Q14" s="0" t="str">
        <f aca="false">IFERROR(VLOOKUP($C14,'[11]Resource-Rich'!$A$34:$B$62,2,0),"Non resource-rich")</f>
        <v>Non resource-rich</v>
      </c>
      <c r="R14" s="0" t="str">
        <f aca="false">IFERROR(VLOOKUP($B14,[11]PRCRs!$A$3:$C$29,3,0),"Non PRCR")</f>
        <v>Non PRCR</v>
      </c>
      <c r="S14" s="0" t="n">
        <f aca="false">IFERROR(IF(VLOOKUP($C14,[11]CBLB!$A$2:$C$31,3,0)="CBLB",1,0),0)</f>
        <v>0</v>
      </c>
      <c r="T14" s="0" t="n">
        <f aca="false">IFERROR(IF(VLOOKUP($B14,'[11]Poverty Rate'!$B$2:$I$164,8,0)="Above 30%",1,0),"")</f>
        <v>0</v>
      </c>
      <c r="U14" s="0" t="n">
        <f aca="false">IFERROR(IF(VLOOKUP($B14,'[11]Poverty Rate'!$B$2:$I$164,8,0)="Below 2%",1,0),"")</f>
        <v>1</v>
      </c>
    </row>
    <row r="15" customFormat="false" ht="15" hidden="false" customHeight="false" outlineLevel="0" collapsed="false">
      <c r="A15" s="0" t="s">
        <v>251</v>
      </c>
      <c r="B15" s="83" t="s">
        <v>512</v>
      </c>
      <c r="C15" s="83" t="s">
        <v>252</v>
      </c>
      <c r="D15" s="83" t="s">
        <v>512</v>
      </c>
      <c r="E15" s="0" t="s">
        <v>251</v>
      </c>
      <c r="G15" s="0" t="str">
        <f aca="false">VLOOKUP($C15,'[10]UN M49'!$C$2:$H$249,4,0)</f>
        <v>Latin America and the Caribbean</v>
      </c>
      <c r="H15" s="0" t="str">
        <f aca="false">IFERROR(VLOOKUP($C15,'[11]Income Groups'!$D$7:$H$224,5,0),"")</f>
        <v>HIC</v>
      </c>
      <c r="I15" s="0" t="str">
        <f aca="false">IFERROR(VLOOKUP(B15,'[11]LDC List'!$B$1:$C$47,2,0),"Non LDC")</f>
        <v>Non LDC</v>
      </c>
      <c r="J15" s="0" t="str">
        <f aca="false">IFERROR(VLOOKUP(B15,'[11]SIDS List'!$B$1:$C$57,2,0),"Non SIDS")</f>
        <v>SIDS</v>
      </c>
      <c r="K15" s="0" t="str">
        <f aca="false">IFERROR(VLOOKUP(B15,'[11]DAC Member List'!$B$1:$C$29,2,0),"Non DAC")</f>
        <v>Non DAC</v>
      </c>
      <c r="L15" s="0" t="str">
        <f aca="false">IFERROR(VLOOKUP(B15,'[11]Dev Countries List'!$A$1:$B$146,2,0),"Not Developing")</f>
        <v>Not Developing</v>
      </c>
      <c r="M15" s="0" t="str">
        <f aca="false">IFERROR(VLOOKUP(D15,'[11]Fragility List'!$A$1:$C$146,3,0),"Not Fragile")</f>
        <v>Not Fragile</v>
      </c>
      <c r="N15" s="0" t="n">
        <f aca="false">IFERROR(INDEX([11]Population!$E$4:$W$267,MATCH('Names&amp;ISO'!$C15,[11]Population!$D$4:$D$267,0),MATCH(2018,[11]Population!$E$3:$W$3,0)),"")</f>
        <v>105845</v>
      </c>
      <c r="O15" s="0" t="str">
        <f aca="false">IFERROR(VLOOKUP($B15,[11]FCAS!$B$1:$C$152,2,0),"")</f>
        <v/>
      </c>
      <c r="P15" s="0" t="str">
        <f aca="false">VLOOKUP($C15,'[10]UN M49'!$C$2:$H$249,6,0)</f>
        <v>Caribbean</v>
      </c>
      <c r="Q15" s="0" t="str">
        <f aca="false">IFERROR(VLOOKUP($C15,'[11]Resource-Rich'!$A$34:$B$62,2,0),"Non resource-rich")</f>
        <v>Non resource-rich</v>
      </c>
      <c r="R15" s="0" t="str">
        <f aca="false">IFERROR(VLOOKUP($B15,[11]PRCRs!$A$3:$C$29,3,0),"Non PRCR")</f>
        <v>Non PRCR</v>
      </c>
      <c r="S15" s="0" t="n">
        <f aca="false">IFERROR(IF(VLOOKUP($C15,[11]CBLB!$A$2:$C$31,3,0)="CBLB",1,0),0)</f>
        <v>0</v>
      </c>
      <c r="T15" s="0" t="str">
        <f aca="false">IFERROR(IF(VLOOKUP($B15,'[11]Poverty Rate'!$B$2:$I$164,8,0)="Above 30%",1,0),"")</f>
        <v/>
      </c>
      <c r="U15" s="0" t="str">
        <f aca="false">IFERROR(IF(VLOOKUP($B15,'[11]Poverty Rate'!$B$2:$I$164,8,0)="Below 2%",1,0),"")</f>
        <v/>
      </c>
    </row>
    <row r="16" customFormat="false" ht="15" hidden="false" customHeight="false" outlineLevel="0" collapsed="false">
      <c r="A16" s="0" t="s">
        <v>16</v>
      </c>
      <c r="B16" s="83" t="s">
        <v>513</v>
      </c>
      <c r="C16" s="83" t="s">
        <v>253</v>
      </c>
      <c r="D16" s="83" t="s">
        <v>513</v>
      </c>
      <c r="E16" s="0" t="s">
        <v>16</v>
      </c>
      <c r="F16" s="0" t="s">
        <v>16</v>
      </c>
      <c r="G16" s="0" t="str">
        <f aca="false">VLOOKUP($C16,'[10]UN M49'!$C$2:$H$249,4,0)</f>
        <v>Oceania</v>
      </c>
      <c r="H16" s="0" t="str">
        <f aca="false">IFERROR(VLOOKUP($C16,'[11]Income Groups'!$D$7:$H$224,5,0),"")</f>
        <v>HIC</v>
      </c>
      <c r="I16" s="0" t="str">
        <f aca="false">IFERROR(VLOOKUP(B16,'[11]LDC List'!$B$1:$C$47,2,0),"Non LDC")</f>
        <v>Non LDC</v>
      </c>
      <c r="J16" s="0" t="str">
        <f aca="false">IFERROR(VLOOKUP(B16,'[11]SIDS List'!$B$1:$C$57,2,0),"Non SIDS")</f>
        <v>Non SIDS</v>
      </c>
      <c r="K16" s="0" t="str">
        <f aca="false">IFERROR(VLOOKUP(B16,'[11]DAC Member List'!$B$1:$C$29,2,0),"Non DAC")</f>
        <v>DAC</v>
      </c>
      <c r="L16" s="0" t="str">
        <f aca="false">IFERROR(VLOOKUP(B16,'[11]Dev Countries List'!$A$1:$B$146,2,0),"Not Developing")</f>
        <v>Not Developing</v>
      </c>
      <c r="M16" s="0" t="str">
        <f aca="false">IFERROR(VLOOKUP(D16,'[11]Fragility List'!$A$1:$C$146,3,0),"Not Fragile")</f>
        <v>Not Fragile</v>
      </c>
      <c r="N16" s="0" t="n">
        <f aca="false">IFERROR(INDEX([11]Population!$E$4:$W$267,MATCH('Names&amp;ISO'!$C16,[11]Population!$D$4:$D$267,0),MATCH(2018,[11]Population!$E$3:$W$3,0)),"")</f>
        <v>24992369</v>
      </c>
      <c r="O16" s="0" t="str">
        <f aca="false">IFERROR(VLOOKUP($B16,[11]FCAS!$B$1:$C$152,2,0),"")</f>
        <v>FCAS</v>
      </c>
      <c r="P16" s="0" t="str">
        <f aca="false">VLOOKUP($C16,'[10]UN M49'!$C$2:$H$249,6,0)</f>
        <v>Australia and New Zealand</v>
      </c>
      <c r="Q16" s="0" t="str">
        <f aca="false">IFERROR(VLOOKUP($C16,'[11]Resource-Rich'!$A$34:$B$62,2,0),"Non resource-rich")</f>
        <v>Non resource-rich</v>
      </c>
      <c r="R16" s="0" t="str">
        <f aca="false">IFERROR(VLOOKUP($B16,[11]PRCRs!$A$3:$C$29,3,0),"Non PRCR")</f>
        <v>Non PRCR</v>
      </c>
      <c r="S16" s="0" t="n">
        <f aca="false">IFERROR(IF(VLOOKUP($C16,[11]CBLB!$A$2:$C$31,3,0)="CBLB",1,0),0)</f>
        <v>0</v>
      </c>
      <c r="T16" s="0" t="n">
        <f aca="false">IFERROR(IF(VLOOKUP($B16,'[11]Poverty Rate'!$B$2:$I$164,8,0)="Above 30%",1,0),"")</f>
        <v>0</v>
      </c>
      <c r="U16" s="0" t="n">
        <f aca="false">IFERROR(IF(VLOOKUP($B16,'[11]Poverty Rate'!$B$2:$I$164,8,0)="Below 2%",1,0),"")</f>
        <v>1</v>
      </c>
    </row>
    <row r="17" customFormat="false" ht="15" hidden="false" customHeight="false" outlineLevel="0" collapsed="false">
      <c r="A17" s="0" t="s">
        <v>17</v>
      </c>
      <c r="B17" s="83" t="s">
        <v>514</v>
      </c>
      <c r="C17" s="83" t="s">
        <v>254</v>
      </c>
      <c r="D17" s="83" t="s">
        <v>514</v>
      </c>
      <c r="E17" s="0" t="s">
        <v>17</v>
      </c>
      <c r="F17" s="0" t="s">
        <v>17</v>
      </c>
      <c r="G17" s="0" t="str">
        <f aca="false">VLOOKUP($C17,'[10]UN M49'!$C$2:$H$249,4,0)</f>
        <v>Europe</v>
      </c>
      <c r="H17" s="0" t="str">
        <f aca="false">IFERROR(VLOOKUP($C17,'[11]Income Groups'!$D$7:$H$224,5,0),"")</f>
        <v>HIC</v>
      </c>
      <c r="I17" s="0" t="str">
        <f aca="false">IFERROR(VLOOKUP(B17,'[11]LDC List'!$B$1:$C$47,2,0),"Non LDC")</f>
        <v>Non LDC</v>
      </c>
      <c r="J17" s="0" t="str">
        <f aca="false">IFERROR(VLOOKUP(B17,'[11]SIDS List'!$B$1:$C$57,2,0),"Non SIDS")</f>
        <v>Non SIDS</v>
      </c>
      <c r="K17" s="0" t="str">
        <f aca="false">IFERROR(VLOOKUP(B17,'[11]DAC Member List'!$B$1:$C$29,2,0),"Non DAC")</f>
        <v>DAC</v>
      </c>
      <c r="L17" s="0" t="str">
        <f aca="false">IFERROR(VLOOKUP(B17,'[11]Dev Countries List'!$A$1:$B$146,2,0),"Not Developing")</f>
        <v>Not Developing</v>
      </c>
      <c r="M17" s="0" t="str">
        <f aca="false">IFERROR(VLOOKUP(D17,'[11]Fragility List'!$A$1:$C$146,3,0),"Not Fragile")</f>
        <v>Not Fragile</v>
      </c>
      <c r="N17" s="0" t="n">
        <f aca="false">IFERROR(INDEX([11]Population!$E$4:$W$267,MATCH('Names&amp;ISO'!$C17,[11]Population!$D$4:$D$267,0),MATCH(2018,[11]Population!$E$3:$W$3,0)),"")</f>
        <v>8847037</v>
      </c>
      <c r="O17" s="0" t="str">
        <f aca="false">IFERROR(VLOOKUP($B17,[11]FCAS!$B$1:$C$152,2,0),"")</f>
        <v/>
      </c>
      <c r="P17" s="0" t="str">
        <f aca="false">VLOOKUP($C17,'[10]UN M49'!$C$2:$H$249,6,0)</f>
        <v>Western Europe</v>
      </c>
      <c r="Q17" s="0" t="str">
        <f aca="false">IFERROR(VLOOKUP($C17,'[11]Resource-Rich'!$A$34:$B$62,2,0),"Non resource-rich")</f>
        <v>Non resource-rich</v>
      </c>
      <c r="R17" s="0" t="str">
        <f aca="false">IFERROR(VLOOKUP($B17,[11]PRCRs!$A$3:$C$29,3,0),"Non PRCR")</f>
        <v>Non PRCR</v>
      </c>
      <c r="S17" s="0" t="n">
        <f aca="false">IFERROR(IF(VLOOKUP($C17,[11]CBLB!$A$2:$C$31,3,0)="CBLB",1,0),0)</f>
        <v>0</v>
      </c>
      <c r="T17" s="0" t="n">
        <f aca="false">IFERROR(IF(VLOOKUP($B17,'[11]Poverty Rate'!$B$2:$I$164,8,0)="Above 30%",1,0),"")</f>
        <v>0</v>
      </c>
      <c r="U17" s="0" t="n">
        <f aca="false">IFERROR(IF(VLOOKUP($B17,'[11]Poverty Rate'!$B$2:$I$164,8,0)="Below 2%",1,0),"")</f>
        <v>1</v>
      </c>
    </row>
    <row r="18" customFormat="false" ht="15" hidden="false" customHeight="false" outlineLevel="0" collapsed="false">
      <c r="A18" s="0" t="s">
        <v>18</v>
      </c>
      <c r="B18" s="83" t="s">
        <v>515</v>
      </c>
      <c r="C18" s="83" t="s">
        <v>255</v>
      </c>
      <c r="D18" s="83" t="s">
        <v>515</v>
      </c>
      <c r="E18" s="0" t="s">
        <v>18</v>
      </c>
      <c r="F18" s="0" t="s">
        <v>18</v>
      </c>
      <c r="G18" s="0" t="str">
        <f aca="false">VLOOKUP($C18,'[10]UN M49'!$C$2:$H$249,4,0)</f>
        <v>Asia</v>
      </c>
      <c r="H18" s="0" t="str">
        <f aca="false">IFERROR(VLOOKUP($C18,'[11]Income Groups'!$D$7:$H$224,5,0),"")</f>
        <v>UMIC</v>
      </c>
      <c r="I18" s="0" t="str">
        <f aca="false">IFERROR(VLOOKUP(B18,'[11]LDC List'!$B$1:$C$47,2,0),"Non LDC")</f>
        <v>Non LDC</v>
      </c>
      <c r="J18" s="0" t="str">
        <f aca="false">IFERROR(VLOOKUP(B18,'[11]SIDS List'!$B$1:$C$57,2,0),"Non SIDS")</f>
        <v>Non SIDS</v>
      </c>
      <c r="K18" s="0" t="str">
        <f aca="false">IFERROR(VLOOKUP(B18,'[11]DAC Member List'!$B$1:$C$29,2,0),"Non DAC")</f>
        <v>Non DAC</v>
      </c>
      <c r="L18" s="0" t="str">
        <f aca="false">IFERROR(VLOOKUP(B18,'[11]Dev Countries List'!$A$1:$B$146,2,0),"Not Developing")</f>
        <v>Developing Country</v>
      </c>
      <c r="M18" s="0" t="str">
        <f aca="false">IFERROR(VLOOKUP(D18,'[11]Fragility List'!$A$1:$C$146,3,0),"Not Fragile")</f>
        <v>Not fragile</v>
      </c>
      <c r="N18" s="0" t="n">
        <f aca="false">IFERROR(INDEX([11]Population!$E$4:$W$267,MATCH('Names&amp;ISO'!$C18,[11]Population!$D$4:$D$267,0),MATCH(2018,[11]Population!$E$3:$W$3,0)),"")</f>
        <v>9942334</v>
      </c>
      <c r="O18" s="0" t="str">
        <f aca="false">IFERROR(VLOOKUP($B18,[11]FCAS!$B$1:$C$152,2,0),"")</f>
        <v/>
      </c>
      <c r="P18" s="0" t="str">
        <f aca="false">VLOOKUP($C18,'[10]UN M49'!$C$2:$H$249,6,0)</f>
        <v>Western Asia</v>
      </c>
      <c r="Q18" s="0" t="str">
        <f aca="false">IFERROR(VLOOKUP($C18,'[11]Resource-Rich'!$A$34:$B$62,2,0),"Non resource-rich")</f>
        <v>Non resource-rich</v>
      </c>
      <c r="R18" s="0" t="str">
        <f aca="false">IFERROR(VLOOKUP($B18,[11]PRCRs!$A$3:$C$29,3,0),"Non PRCR")</f>
        <v>Non PRCR</v>
      </c>
      <c r="S18" s="0" t="n">
        <f aca="false">IFERROR(IF(VLOOKUP($C18,[11]CBLB!$A$2:$C$31,3,0)="CBLB",1,0),0)</f>
        <v>0</v>
      </c>
      <c r="T18" s="0" t="n">
        <f aca="false">IFERROR(IF(VLOOKUP($B18,'[11]Poverty Rate'!$B$2:$I$164,8,0)="Above 30%",1,0),"")</f>
        <v>0</v>
      </c>
      <c r="U18" s="0" t="n">
        <f aca="false">IFERROR(IF(VLOOKUP($B18,'[11]Poverty Rate'!$B$2:$I$164,8,0)="Below 2%",1,0),"")</f>
        <v>1</v>
      </c>
    </row>
    <row r="19" customFormat="false" ht="15" hidden="false" customHeight="false" outlineLevel="0" collapsed="false">
      <c r="A19" s="86" t="s">
        <v>19</v>
      </c>
      <c r="B19" s="87" t="s">
        <v>516</v>
      </c>
      <c r="C19" s="87" t="s">
        <v>256</v>
      </c>
      <c r="D19" s="87" t="s">
        <v>516</v>
      </c>
      <c r="E19" s="86" t="s">
        <v>19</v>
      </c>
      <c r="F19" s="0" t="s">
        <v>19</v>
      </c>
      <c r="G19" s="0" t="str">
        <f aca="false">VLOOKUP($C19,'[10]UN M49'!$C$2:$H$249,4,0)</f>
        <v>Latin America and the Caribbean</v>
      </c>
      <c r="H19" s="0" t="str">
        <f aca="false">IFERROR(VLOOKUP($C19,'[11]Income Groups'!$D$7:$H$224,5,0),"")</f>
        <v>HIC</v>
      </c>
      <c r="I19" s="0" t="str">
        <f aca="false">IFERROR(VLOOKUP(B19,'[11]LDC List'!$B$1:$C$47,2,0),"Non LDC")</f>
        <v>Non LDC</v>
      </c>
      <c r="J19" s="0" t="str">
        <f aca="false">IFERROR(VLOOKUP(B19,'[11]SIDS List'!$B$1:$C$57,2,0),"Non SIDS")</f>
        <v>SIDS</v>
      </c>
      <c r="K19" s="0" t="str">
        <f aca="false">IFERROR(VLOOKUP(B19,'[11]DAC Member List'!$B$1:$C$29,2,0),"Non DAC")</f>
        <v>Non DAC</v>
      </c>
      <c r="L19" s="0" t="str">
        <f aca="false">IFERROR(VLOOKUP(B19,'[11]Dev Countries List'!$A$1:$B$146,2,0),"Not Developing")</f>
        <v>Not Developing</v>
      </c>
      <c r="M19" s="0" t="str">
        <f aca="false">IFERROR(VLOOKUP(D19,'[11]Fragility List'!$A$1:$C$146,3,0),"Not Fragile")</f>
        <v>Not Fragile</v>
      </c>
      <c r="N19" s="0" t="n">
        <f aca="false">IFERROR(INDEX([11]Population!$E$4:$W$267,MATCH('Names&amp;ISO'!$C19,[11]Population!$D$4:$D$267,0),MATCH(2018,[11]Population!$E$3:$W$3,0)),"")</f>
        <v>385640</v>
      </c>
      <c r="O19" s="0" t="str">
        <f aca="false">IFERROR(VLOOKUP($B19,[11]FCAS!$B$1:$C$152,2,0),"")</f>
        <v/>
      </c>
      <c r="P19" s="0" t="str">
        <f aca="false">VLOOKUP($C19,'[10]UN M49'!$C$2:$H$249,6,0)</f>
        <v>Caribbean</v>
      </c>
      <c r="Q19" s="0" t="str">
        <f aca="false">IFERROR(VLOOKUP($C19,'[11]Resource-Rich'!$A$34:$B$62,2,0),"Non resource-rich")</f>
        <v>Non resource-rich</v>
      </c>
      <c r="R19" s="0" t="str">
        <f aca="false">IFERROR(VLOOKUP($B19,[11]PRCRs!$A$3:$C$29,3,0),"Non PRCR")</f>
        <v>Non PRCR</v>
      </c>
      <c r="S19" s="0" t="n">
        <f aca="false">IFERROR(IF(VLOOKUP($C19,[11]CBLB!$A$2:$C$31,3,0)="CBLB",1,0),0)</f>
        <v>0</v>
      </c>
      <c r="T19" s="0" t="str">
        <f aca="false">IFERROR(IF(VLOOKUP($B19,'[11]Poverty Rate'!$B$2:$I$164,8,0)="Above 30%",1,0),"")</f>
        <v/>
      </c>
      <c r="U19" s="0" t="str">
        <f aca="false">IFERROR(IF(VLOOKUP($B19,'[11]Poverty Rate'!$B$2:$I$164,8,0)="Below 2%",1,0),"")</f>
        <v/>
      </c>
    </row>
    <row r="20" customFormat="false" ht="15" hidden="false" customHeight="false" outlineLevel="0" collapsed="false">
      <c r="A20" s="86" t="s">
        <v>20</v>
      </c>
      <c r="B20" s="87" t="s">
        <v>516</v>
      </c>
      <c r="C20" s="87" t="s">
        <v>256</v>
      </c>
      <c r="D20" s="87" t="s">
        <v>516</v>
      </c>
      <c r="E20" s="86" t="s">
        <v>20</v>
      </c>
      <c r="F20" s="0" t="s">
        <v>19</v>
      </c>
      <c r="G20" s="0" t="str">
        <f aca="false">VLOOKUP($C20,'[10]UN M49'!$C$2:$H$249,4,0)</f>
        <v>Latin America and the Caribbean</v>
      </c>
      <c r="H20" s="0" t="str">
        <f aca="false">IFERROR(VLOOKUP($C20,'[11]Income Groups'!$D$7:$H$224,5,0),"")</f>
        <v>HIC</v>
      </c>
      <c r="I20" s="0" t="str">
        <f aca="false">IFERROR(VLOOKUP(B20,'[11]LDC List'!$B$1:$C$47,2,0),"Non LDC")</f>
        <v>Non LDC</v>
      </c>
      <c r="J20" s="0" t="str">
        <f aca="false">IFERROR(VLOOKUP(B20,'[11]SIDS List'!$B$1:$C$57,2,0),"Non SIDS")</f>
        <v>SIDS</v>
      </c>
      <c r="K20" s="0" t="str">
        <f aca="false">IFERROR(VLOOKUP(B20,'[11]DAC Member List'!$B$1:$C$29,2,0),"Non DAC")</f>
        <v>Non DAC</v>
      </c>
      <c r="L20" s="0" t="str">
        <f aca="false">IFERROR(VLOOKUP(B20,'[11]Dev Countries List'!$A$1:$B$146,2,0),"Not Developing")</f>
        <v>Not Developing</v>
      </c>
      <c r="M20" s="0" t="str">
        <f aca="false">IFERROR(VLOOKUP(D20,'[11]Fragility List'!$A$1:$C$146,3,0),"Not Fragile")</f>
        <v>Not Fragile</v>
      </c>
      <c r="N20" s="0" t="n">
        <f aca="false">IFERROR(INDEX([11]Population!$E$4:$W$267,MATCH('Names&amp;ISO'!$C20,[11]Population!$D$4:$D$267,0),MATCH(2018,[11]Population!$E$3:$W$3,0)),"")</f>
        <v>385640</v>
      </c>
      <c r="O20" s="0" t="str">
        <f aca="false">IFERROR(VLOOKUP($B20,[11]FCAS!$B$1:$C$152,2,0),"")</f>
        <v/>
      </c>
      <c r="P20" s="0" t="str">
        <f aca="false">VLOOKUP($C20,'[10]UN M49'!$C$2:$H$249,6,0)</f>
        <v>Caribbean</v>
      </c>
      <c r="Q20" s="0" t="str">
        <f aca="false">IFERROR(VLOOKUP($C20,'[11]Resource-Rich'!$A$34:$B$62,2,0),"Non resource-rich")</f>
        <v>Non resource-rich</v>
      </c>
      <c r="R20" s="0" t="str">
        <f aca="false">IFERROR(VLOOKUP($B20,[11]PRCRs!$A$3:$C$29,3,0),"Non PRCR")</f>
        <v>Non PRCR</v>
      </c>
      <c r="S20" s="0" t="n">
        <f aca="false">IFERROR(IF(VLOOKUP($C20,[11]CBLB!$A$2:$C$31,3,0)="CBLB",1,0),0)</f>
        <v>0</v>
      </c>
      <c r="T20" s="0" t="str">
        <f aca="false">IFERROR(IF(VLOOKUP($B20,'[11]Poverty Rate'!$B$2:$I$164,8,0)="Above 30%",1,0),"")</f>
        <v/>
      </c>
      <c r="U20" s="0" t="str">
        <f aca="false">IFERROR(IF(VLOOKUP($B20,'[11]Poverty Rate'!$B$2:$I$164,8,0)="Below 2%",1,0),"")</f>
        <v/>
      </c>
    </row>
    <row r="21" customFormat="false" ht="15" hidden="false" customHeight="false" outlineLevel="0" collapsed="false">
      <c r="A21" s="86" t="s">
        <v>517</v>
      </c>
      <c r="B21" s="87" t="s">
        <v>516</v>
      </c>
      <c r="C21" s="87" t="s">
        <v>256</v>
      </c>
      <c r="D21" s="87" t="s">
        <v>516</v>
      </c>
      <c r="E21" s="86" t="s">
        <v>517</v>
      </c>
      <c r="F21" s="0" t="s">
        <v>19</v>
      </c>
      <c r="G21" s="0" t="str">
        <f aca="false">VLOOKUP($C21,'[10]UN M49'!$C$2:$H$249,4,0)</f>
        <v>Latin America and the Caribbean</v>
      </c>
      <c r="H21" s="0" t="str">
        <f aca="false">IFERROR(VLOOKUP($C21,'[11]Income Groups'!$D$7:$H$224,5,0),"")</f>
        <v>HIC</v>
      </c>
      <c r="I21" s="0" t="str">
        <f aca="false">IFERROR(VLOOKUP(B21,'[11]LDC List'!$B$1:$C$47,2,0),"Non LDC")</f>
        <v>Non LDC</v>
      </c>
      <c r="J21" s="0" t="str">
        <f aca="false">IFERROR(VLOOKUP(B21,'[11]SIDS List'!$B$1:$C$57,2,0),"Non SIDS")</f>
        <v>SIDS</v>
      </c>
      <c r="K21" s="0" t="str">
        <f aca="false">IFERROR(VLOOKUP(B21,'[11]DAC Member List'!$B$1:$C$29,2,0),"Non DAC")</f>
        <v>Non DAC</v>
      </c>
      <c r="L21" s="0" t="str">
        <f aca="false">IFERROR(VLOOKUP(B21,'[11]Dev Countries List'!$A$1:$B$146,2,0),"Not Developing")</f>
        <v>Not Developing</v>
      </c>
      <c r="M21" s="0" t="str">
        <f aca="false">IFERROR(VLOOKUP(D21,'[11]Fragility List'!$A$1:$C$146,3,0),"Not Fragile")</f>
        <v>Not Fragile</v>
      </c>
      <c r="N21" s="0" t="n">
        <f aca="false">IFERROR(INDEX([11]Population!$E$4:$W$267,MATCH('Names&amp;ISO'!$C21,[11]Population!$D$4:$D$267,0),MATCH(2018,[11]Population!$E$3:$W$3,0)),"")</f>
        <v>385640</v>
      </c>
      <c r="O21" s="0" t="str">
        <f aca="false">IFERROR(VLOOKUP($B21,[11]FCAS!$B$1:$C$152,2,0),"")</f>
        <v/>
      </c>
      <c r="P21" s="0" t="str">
        <f aca="false">VLOOKUP($C21,'[10]UN M49'!$C$2:$H$249,6,0)</f>
        <v>Caribbean</v>
      </c>
      <c r="Q21" s="0" t="str">
        <f aca="false">IFERROR(VLOOKUP($C21,'[11]Resource-Rich'!$A$34:$B$62,2,0),"Non resource-rich")</f>
        <v>Non resource-rich</v>
      </c>
      <c r="R21" s="0" t="str">
        <f aca="false">IFERROR(VLOOKUP($B21,[11]PRCRs!$A$3:$C$29,3,0),"Non PRCR")</f>
        <v>Non PRCR</v>
      </c>
      <c r="S21" s="0" t="n">
        <f aca="false">IFERROR(IF(VLOOKUP($C21,[11]CBLB!$A$2:$C$31,3,0)="CBLB",1,0),0)</f>
        <v>0</v>
      </c>
      <c r="T21" s="0" t="str">
        <f aca="false">IFERROR(IF(VLOOKUP($B21,'[11]Poverty Rate'!$B$2:$I$164,8,0)="Above 30%",1,0),"")</f>
        <v/>
      </c>
      <c r="U21" s="0" t="str">
        <f aca="false">IFERROR(IF(VLOOKUP($B21,'[11]Poverty Rate'!$B$2:$I$164,8,0)="Below 2%",1,0),"")</f>
        <v/>
      </c>
    </row>
    <row r="22" customFormat="false" ht="15" hidden="false" customHeight="false" outlineLevel="0" collapsed="false">
      <c r="A22" s="0" t="s">
        <v>21</v>
      </c>
      <c r="B22" s="83" t="s">
        <v>518</v>
      </c>
      <c r="C22" s="83" t="s">
        <v>257</v>
      </c>
      <c r="D22" s="83" t="s">
        <v>518</v>
      </c>
      <c r="E22" s="0" t="s">
        <v>21</v>
      </c>
      <c r="F22" s="0" t="s">
        <v>21</v>
      </c>
      <c r="G22" s="0" t="str">
        <f aca="false">VLOOKUP($C22,'[10]UN M49'!$C$2:$H$249,4,0)</f>
        <v>Asia</v>
      </c>
      <c r="H22" s="0" t="str">
        <f aca="false">IFERROR(VLOOKUP($C22,'[11]Income Groups'!$D$7:$H$224,5,0),"")</f>
        <v>HIC</v>
      </c>
      <c r="I22" s="0" t="str">
        <f aca="false">IFERROR(VLOOKUP(B22,'[11]LDC List'!$B$1:$C$47,2,0),"Non LDC")</f>
        <v>Non LDC</v>
      </c>
      <c r="J22" s="0" t="str">
        <f aca="false">IFERROR(VLOOKUP(B22,'[11]SIDS List'!$B$1:$C$57,2,0),"Non SIDS")</f>
        <v>Non SIDS</v>
      </c>
      <c r="K22" s="0" t="str">
        <f aca="false">IFERROR(VLOOKUP(B22,'[11]DAC Member List'!$B$1:$C$29,2,0),"Non DAC")</f>
        <v>Non DAC</v>
      </c>
      <c r="L22" s="0" t="str">
        <f aca="false">IFERROR(VLOOKUP(B22,'[11]Dev Countries List'!$A$1:$B$146,2,0),"Not Developing")</f>
        <v>Not Developing</v>
      </c>
      <c r="M22" s="0" t="str">
        <f aca="false">IFERROR(VLOOKUP(D22,'[11]Fragility List'!$A$1:$C$146,3,0),"Not Fragile")</f>
        <v>Not Fragile</v>
      </c>
      <c r="N22" s="0" t="n">
        <f aca="false">IFERROR(INDEX([11]Population!$E$4:$W$267,MATCH('Names&amp;ISO'!$C22,[11]Population!$D$4:$D$267,0),MATCH(2018,[11]Population!$E$3:$W$3,0)),"")</f>
        <v>1569439</v>
      </c>
      <c r="O22" s="0" t="str">
        <f aca="false">IFERROR(VLOOKUP($B22,[11]FCAS!$B$1:$C$152,2,0),"")</f>
        <v>FCAS</v>
      </c>
      <c r="P22" s="0" t="str">
        <f aca="false">VLOOKUP($C22,'[10]UN M49'!$C$2:$H$249,6,0)</f>
        <v>Western Asia</v>
      </c>
      <c r="Q22" s="0" t="str">
        <f aca="false">IFERROR(VLOOKUP($C22,'[11]Resource-Rich'!$A$34:$B$62,2,0),"Non resource-rich")</f>
        <v>Non resource-rich</v>
      </c>
      <c r="R22" s="0" t="str">
        <f aca="false">IFERROR(VLOOKUP($B22,[11]PRCRs!$A$3:$C$29,3,0),"Non PRCR")</f>
        <v>Non PRCR</v>
      </c>
      <c r="S22" s="0" t="n">
        <f aca="false">IFERROR(IF(VLOOKUP($C22,[11]CBLB!$A$2:$C$31,3,0)="CBLB",1,0),0)</f>
        <v>0</v>
      </c>
      <c r="T22" s="0" t="str">
        <f aca="false">IFERROR(IF(VLOOKUP($B22,'[11]Poverty Rate'!$B$2:$I$164,8,0)="Above 30%",1,0),"")</f>
        <v/>
      </c>
      <c r="U22" s="0" t="str">
        <f aca="false">IFERROR(IF(VLOOKUP($B22,'[11]Poverty Rate'!$B$2:$I$164,8,0)="Below 2%",1,0),"")</f>
        <v/>
      </c>
    </row>
    <row r="23" customFormat="false" ht="15" hidden="false" customHeight="false" outlineLevel="0" collapsed="false">
      <c r="A23" s="0" t="s">
        <v>22</v>
      </c>
      <c r="B23" s="83" t="s">
        <v>519</v>
      </c>
      <c r="C23" s="83" t="s">
        <v>258</v>
      </c>
      <c r="D23" s="83" t="s">
        <v>519</v>
      </c>
      <c r="E23" s="0" t="s">
        <v>22</v>
      </c>
      <c r="F23" s="0" t="s">
        <v>22</v>
      </c>
      <c r="G23" s="0" t="str">
        <f aca="false">VLOOKUP($C23,'[10]UN M49'!$C$2:$H$249,4,0)</f>
        <v>Asia</v>
      </c>
      <c r="H23" s="0" t="str">
        <f aca="false">IFERROR(VLOOKUP($C23,'[11]Income Groups'!$D$7:$H$224,5,0),"")</f>
        <v>LMIC</v>
      </c>
      <c r="I23" s="0" t="str">
        <f aca="false">IFERROR(VLOOKUP(B23,'[11]LDC List'!$B$1:$C$47,2,0),"Non LDC")</f>
        <v>LDC</v>
      </c>
      <c r="J23" s="0" t="str">
        <f aca="false">IFERROR(VLOOKUP(B23,'[11]SIDS List'!$B$1:$C$57,2,0),"Non SIDS")</f>
        <v>Non SIDS</v>
      </c>
      <c r="K23" s="0" t="str">
        <f aca="false">IFERROR(VLOOKUP(B23,'[11]DAC Member List'!$B$1:$C$29,2,0),"Non DAC")</f>
        <v>Non DAC</v>
      </c>
      <c r="L23" s="0" t="str">
        <f aca="false">IFERROR(VLOOKUP(B23,'[11]Dev Countries List'!$A$1:$B$146,2,0),"Not Developing")</f>
        <v>Developing Country</v>
      </c>
      <c r="M23" s="0" t="str">
        <f aca="false">IFERROR(VLOOKUP(D23,'[11]Fragility List'!$A$1:$C$146,3,0),"Not Fragile")</f>
        <v>Fragile</v>
      </c>
      <c r="N23" s="0" t="n">
        <f aca="false">IFERROR(INDEX([11]Population!$E$4:$W$267,MATCH('Names&amp;ISO'!$C23,[11]Population!$D$4:$D$267,0),MATCH(2018,[11]Population!$E$3:$W$3,0)),"")</f>
        <v>161356039</v>
      </c>
      <c r="O23" s="0" t="str">
        <f aca="false">IFERROR(VLOOKUP($B23,[11]FCAS!$B$1:$C$152,2,0),"")</f>
        <v/>
      </c>
      <c r="P23" s="0" t="str">
        <f aca="false">VLOOKUP($C23,'[10]UN M49'!$C$2:$H$249,6,0)</f>
        <v>Southern Asia</v>
      </c>
      <c r="Q23" s="0" t="str">
        <f aca="false">IFERROR(VLOOKUP($C23,'[11]Resource-Rich'!$A$34:$B$62,2,0),"Non resource-rich")</f>
        <v>Non resource-rich</v>
      </c>
      <c r="R23" s="0" t="str">
        <f aca="false">IFERROR(VLOOKUP($B23,[11]PRCRs!$A$3:$C$29,3,0),"Non PRCR")</f>
        <v>Non PRCR</v>
      </c>
      <c r="S23" s="0" t="n">
        <f aca="false">IFERROR(IF(VLOOKUP($C23,[11]CBLB!$A$2:$C$31,3,0)="CBLB",1,0),0)</f>
        <v>0</v>
      </c>
      <c r="T23" s="0" t="n">
        <f aca="false">IFERROR(IF(VLOOKUP($B23,'[11]Poverty Rate'!$B$2:$I$164,8,0)="Above 30%",1,0),"")</f>
        <v>0</v>
      </c>
      <c r="U23" s="0" t="n">
        <f aca="false">IFERROR(IF(VLOOKUP($B23,'[11]Poverty Rate'!$B$2:$I$164,8,0)="Below 2%",1,0),"")</f>
        <v>0</v>
      </c>
    </row>
    <row r="24" customFormat="false" ht="15" hidden="false" customHeight="false" outlineLevel="0" collapsed="false">
      <c r="A24" s="0" t="s">
        <v>23</v>
      </c>
      <c r="B24" s="83" t="s">
        <v>520</v>
      </c>
      <c r="C24" s="83" t="s">
        <v>259</v>
      </c>
      <c r="D24" s="83" t="s">
        <v>520</v>
      </c>
      <c r="E24" s="0" t="s">
        <v>23</v>
      </c>
      <c r="F24" s="0" t="s">
        <v>23</v>
      </c>
      <c r="G24" s="0" t="str">
        <f aca="false">VLOOKUP($C24,'[10]UN M49'!$C$2:$H$249,4,0)</f>
        <v>Latin America and the Caribbean</v>
      </c>
      <c r="H24" s="0" t="str">
        <f aca="false">IFERROR(VLOOKUP($C24,'[11]Income Groups'!$D$7:$H$224,5,0),"")</f>
        <v>HIC</v>
      </c>
      <c r="I24" s="0" t="str">
        <f aca="false">IFERROR(VLOOKUP(B24,'[11]LDC List'!$B$1:$C$47,2,0),"Non LDC")</f>
        <v>Non LDC</v>
      </c>
      <c r="J24" s="0" t="str">
        <f aca="false">IFERROR(VLOOKUP(B24,'[11]SIDS List'!$B$1:$C$57,2,0),"Non SIDS")</f>
        <v>SIDS</v>
      </c>
      <c r="K24" s="0" t="str">
        <f aca="false">IFERROR(VLOOKUP(B24,'[11]DAC Member List'!$B$1:$C$29,2,0),"Non DAC")</f>
        <v>Non DAC</v>
      </c>
      <c r="L24" s="0" t="str">
        <f aca="false">IFERROR(VLOOKUP(B24,'[11]Dev Countries List'!$A$1:$B$146,2,0),"Not Developing")</f>
        <v>Not Developing</v>
      </c>
      <c r="M24" s="0" t="str">
        <f aca="false">IFERROR(VLOOKUP(D24,'[11]Fragility List'!$A$1:$C$146,3,0),"Not Fragile")</f>
        <v>Not Fragile</v>
      </c>
      <c r="N24" s="0" t="n">
        <f aca="false">IFERROR(INDEX([11]Population!$E$4:$W$267,MATCH('Names&amp;ISO'!$C24,[11]Population!$D$4:$D$267,0),MATCH(2018,[11]Population!$E$3:$W$3,0)),"")</f>
        <v>286641</v>
      </c>
      <c r="O24" s="0" t="str">
        <f aca="false">IFERROR(VLOOKUP($B24,[11]FCAS!$B$1:$C$152,2,0),"")</f>
        <v>FCAS</v>
      </c>
      <c r="P24" s="0" t="str">
        <f aca="false">VLOOKUP($C24,'[10]UN M49'!$C$2:$H$249,6,0)</f>
        <v>Caribbean</v>
      </c>
      <c r="Q24" s="0" t="str">
        <f aca="false">IFERROR(VLOOKUP($C24,'[11]Resource-Rich'!$A$34:$B$62,2,0),"Non resource-rich")</f>
        <v>Non resource-rich</v>
      </c>
      <c r="R24" s="0" t="str">
        <f aca="false">IFERROR(VLOOKUP($B24,[11]PRCRs!$A$3:$C$29,3,0),"Non PRCR")</f>
        <v>Non PRCR</v>
      </c>
      <c r="S24" s="0" t="n">
        <f aca="false">IFERROR(IF(VLOOKUP($C24,[11]CBLB!$A$2:$C$31,3,0)="CBLB",1,0),0)</f>
        <v>0</v>
      </c>
      <c r="T24" s="0" t="str">
        <f aca="false">IFERROR(IF(VLOOKUP($B24,'[11]Poverty Rate'!$B$2:$I$164,8,0)="Above 30%",1,0),"")</f>
        <v/>
      </c>
      <c r="U24" s="0" t="str">
        <f aca="false">IFERROR(IF(VLOOKUP($B24,'[11]Poverty Rate'!$B$2:$I$164,8,0)="Below 2%",1,0),"")</f>
        <v/>
      </c>
    </row>
    <row r="25" customFormat="false" ht="15" hidden="false" customHeight="false" outlineLevel="0" collapsed="false">
      <c r="A25" s="0" t="s">
        <v>24</v>
      </c>
      <c r="B25" s="83" t="s">
        <v>521</v>
      </c>
      <c r="C25" s="83" t="s">
        <v>260</v>
      </c>
      <c r="D25" s="83" t="s">
        <v>521</v>
      </c>
      <c r="E25" s="0" t="s">
        <v>24</v>
      </c>
      <c r="F25" s="0" t="s">
        <v>24</v>
      </c>
      <c r="G25" s="0" t="str">
        <f aca="false">VLOOKUP($C25,'[10]UN M49'!$C$2:$H$249,4,0)</f>
        <v>Europe</v>
      </c>
      <c r="H25" s="0" t="str">
        <f aca="false">IFERROR(VLOOKUP($C25,'[11]Income Groups'!$D$7:$H$224,5,0),"")</f>
        <v>UMIC</v>
      </c>
      <c r="I25" s="0" t="str">
        <f aca="false">IFERROR(VLOOKUP(B25,'[11]LDC List'!$B$1:$C$47,2,0),"Non LDC")</f>
        <v>Non LDC</v>
      </c>
      <c r="J25" s="0" t="str">
        <f aca="false">IFERROR(VLOOKUP(B25,'[11]SIDS List'!$B$1:$C$57,2,0),"Non SIDS")</f>
        <v>Non SIDS</v>
      </c>
      <c r="K25" s="0" t="str">
        <f aca="false">IFERROR(VLOOKUP(B25,'[11]DAC Member List'!$B$1:$C$29,2,0),"Non DAC")</f>
        <v>Non DAC</v>
      </c>
      <c r="L25" s="0" t="str">
        <f aca="false">IFERROR(VLOOKUP(B25,'[11]Dev Countries List'!$A$1:$B$146,2,0),"Not Developing")</f>
        <v>Developing Country</v>
      </c>
      <c r="M25" s="0" t="str">
        <f aca="false">IFERROR(VLOOKUP(D25,'[11]Fragility List'!$A$1:$C$146,3,0),"Not Fragile")</f>
        <v>Not fragile</v>
      </c>
      <c r="N25" s="0" t="n">
        <f aca="false">IFERROR(INDEX([11]Population!$E$4:$W$267,MATCH('Names&amp;ISO'!$C25,[11]Population!$D$4:$D$267,0),MATCH(2018,[11]Population!$E$3:$W$3,0)),"")</f>
        <v>9485386</v>
      </c>
      <c r="O25" s="0" t="str">
        <f aca="false">IFERROR(VLOOKUP($B25,[11]FCAS!$B$1:$C$152,2,0),"")</f>
        <v/>
      </c>
      <c r="P25" s="0" t="str">
        <f aca="false">VLOOKUP($C25,'[10]UN M49'!$C$2:$H$249,6,0)</f>
        <v>Eastern Europe</v>
      </c>
      <c r="Q25" s="0" t="str">
        <f aca="false">IFERROR(VLOOKUP($C25,'[11]Resource-Rich'!$A$34:$B$62,2,0),"Non resource-rich")</f>
        <v>Non resource-rich</v>
      </c>
      <c r="R25" s="0" t="str">
        <f aca="false">IFERROR(VLOOKUP($B25,[11]PRCRs!$A$3:$C$29,3,0),"Non PRCR")</f>
        <v>Non PRCR</v>
      </c>
      <c r="S25" s="0" t="n">
        <f aca="false">IFERROR(IF(VLOOKUP($C25,[11]CBLB!$A$2:$C$31,3,0)="CBLB",1,0),0)</f>
        <v>0</v>
      </c>
      <c r="T25" s="0" t="n">
        <f aca="false">IFERROR(IF(VLOOKUP($B25,'[11]Poverty Rate'!$B$2:$I$164,8,0)="Above 30%",1,0),"")</f>
        <v>0</v>
      </c>
      <c r="U25" s="0" t="n">
        <f aca="false">IFERROR(IF(VLOOKUP($B25,'[11]Poverty Rate'!$B$2:$I$164,8,0)="Below 2%",1,0),"")</f>
        <v>1</v>
      </c>
    </row>
    <row r="26" customFormat="false" ht="15" hidden="false" customHeight="false" outlineLevel="0" collapsed="false">
      <c r="A26" s="0" t="s">
        <v>25</v>
      </c>
      <c r="B26" s="83" t="s">
        <v>522</v>
      </c>
      <c r="C26" s="83" t="s">
        <v>261</v>
      </c>
      <c r="D26" s="83" t="s">
        <v>522</v>
      </c>
      <c r="E26" s="0" t="s">
        <v>25</v>
      </c>
      <c r="F26" s="0" t="s">
        <v>25</v>
      </c>
      <c r="G26" s="0" t="str">
        <f aca="false">VLOOKUP($C26,'[10]UN M49'!$C$2:$H$249,4,0)</f>
        <v>Europe</v>
      </c>
      <c r="H26" s="0" t="str">
        <f aca="false">IFERROR(VLOOKUP($C26,'[11]Income Groups'!$D$7:$H$224,5,0),"")</f>
        <v>HIC</v>
      </c>
      <c r="I26" s="0" t="str">
        <f aca="false">IFERROR(VLOOKUP(B26,'[11]LDC List'!$B$1:$C$47,2,0),"Non LDC")</f>
        <v>Non LDC</v>
      </c>
      <c r="J26" s="0" t="str">
        <f aca="false">IFERROR(VLOOKUP(B26,'[11]SIDS List'!$B$1:$C$57,2,0),"Non SIDS")</f>
        <v>Non SIDS</v>
      </c>
      <c r="K26" s="0" t="str">
        <f aca="false">IFERROR(VLOOKUP(B26,'[11]DAC Member List'!$B$1:$C$29,2,0),"Non DAC")</f>
        <v>DAC</v>
      </c>
      <c r="L26" s="0" t="str">
        <f aca="false">IFERROR(VLOOKUP(B26,'[11]Dev Countries List'!$A$1:$B$146,2,0),"Not Developing")</f>
        <v>Not Developing</v>
      </c>
      <c r="M26" s="0" t="str">
        <f aca="false">IFERROR(VLOOKUP(D26,'[11]Fragility List'!$A$1:$C$146,3,0),"Not Fragile")</f>
        <v>Not Fragile</v>
      </c>
      <c r="N26" s="0" t="n">
        <f aca="false">IFERROR(INDEX([11]Population!$E$4:$W$267,MATCH('Names&amp;ISO'!$C26,[11]Population!$D$4:$D$267,0),MATCH(2018,[11]Population!$E$3:$W$3,0)),"")</f>
        <v>11422068</v>
      </c>
      <c r="O26" s="0" t="str">
        <f aca="false">IFERROR(VLOOKUP($B26,[11]FCAS!$B$1:$C$152,2,0),"")</f>
        <v/>
      </c>
      <c r="P26" s="0" t="str">
        <f aca="false">VLOOKUP($C26,'[10]UN M49'!$C$2:$H$249,6,0)</f>
        <v>Western Europe</v>
      </c>
      <c r="Q26" s="0" t="str">
        <f aca="false">IFERROR(VLOOKUP($C26,'[11]Resource-Rich'!$A$34:$B$62,2,0),"Non resource-rich")</f>
        <v>Non resource-rich</v>
      </c>
      <c r="R26" s="0" t="str">
        <f aca="false">IFERROR(VLOOKUP($B26,[11]PRCRs!$A$3:$C$29,3,0),"Non PRCR")</f>
        <v>Non PRCR</v>
      </c>
      <c r="S26" s="0" t="n">
        <f aca="false">IFERROR(IF(VLOOKUP($C26,[11]CBLB!$A$2:$C$31,3,0)="CBLB",1,0),0)</f>
        <v>0</v>
      </c>
      <c r="T26" s="0" t="n">
        <f aca="false">IFERROR(IF(VLOOKUP($B26,'[11]Poverty Rate'!$B$2:$I$164,8,0)="Above 30%",1,0),"")</f>
        <v>0</v>
      </c>
      <c r="U26" s="0" t="n">
        <f aca="false">IFERROR(IF(VLOOKUP($B26,'[11]Poverty Rate'!$B$2:$I$164,8,0)="Below 2%",1,0),"")</f>
        <v>1</v>
      </c>
    </row>
    <row r="27" customFormat="false" ht="15" hidden="false" customHeight="false" outlineLevel="0" collapsed="false">
      <c r="A27" s="0" t="s">
        <v>26</v>
      </c>
      <c r="B27" s="83" t="s">
        <v>523</v>
      </c>
      <c r="C27" s="83" t="s">
        <v>262</v>
      </c>
      <c r="D27" s="83" t="s">
        <v>523</v>
      </c>
      <c r="E27" s="0" t="s">
        <v>26</v>
      </c>
      <c r="F27" s="0" t="s">
        <v>26</v>
      </c>
      <c r="G27" s="0" t="str">
        <f aca="false">VLOOKUP($C27,'[10]UN M49'!$C$2:$H$249,4,0)</f>
        <v>Latin America and the Caribbean</v>
      </c>
      <c r="H27" s="0" t="str">
        <f aca="false">IFERROR(VLOOKUP($C27,'[11]Income Groups'!$D$7:$H$224,5,0),"")</f>
        <v>UMIC</v>
      </c>
      <c r="I27" s="0" t="str">
        <f aca="false">IFERROR(VLOOKUP(B27,'[11]LDC List'!$B$1:$C$47,2,0),"Non LDC")</f>
        <v>Non LDC</v>
      </c>
      <c r="J27" s="0" t="str">
        <f aca="false">IFERROR(VLOOKUP(B27,'[11]SIDS List'!$B$1:$C$57,2,0),"Non SIDS")</f>
        <v>SIDS</v>
      </c>
      <c r="K27" s="0" t="str">
        <f aca="false">IFERROR(VLOOKUP(B27,'[11]DAC Member List'!$B$1:$C$29,2,0),"Non DAC")</f>
        <v>Non DAC</v>
      </c>
      <c r="L27" s="0" t="str">
        <f aca="false">IFERROR(VLOOKUP(B27,'[11]Dev Countries List'!$A$1:$B$146,2,0),"Not Developing")</f>
        <v>Developing Country</v>
      </c>
      <c r="M27" s="0" t="str">
        <f aca="false">IFERROR(VLOOKUP(D27,'[11]Fragility List'!$A$1:$C$146,3,0),"Not Fragile")</f>
        <v>Not fragile</v>
      </c>
      <c r="N27" s="0" t="n">
        <f aca="false">IFERROR(INDEX([11]Population!$E$4:$W$267,MATCH('Names&amp;ISO'!$C27,[11]Population!$D$4:$D$267,0),MATCH(2018,[11]Population!$E$3:$W$3,0)),"")</f>
        <v>383071</v>
      </c>
      <c r="O27" s="0" t="str">
        <f aca="false">IFERROR(VLOOKUP($B27,[11]FCAS!$B$1:$C$152,2,0),"")</f>
        <v/>
      </c>
      <c r="P27" s="0" t="str">
        <f aca="false">VLOOKUP($C27,'[10]UN M49'!$C$2:$H$249,6,0)</f>
        <v>Central America</v>
      </c>
      <c r="Q27" s="0" t="str">
        <f aca="false">IFERROR(VLOOKUP($C27,'[11]Resource-Rich'!$A$34:$B$62,2,0),"Non resource-rich")</f>
        <v>Non resource-rich</v>
      </c>
      <c r="R27" s="0" t="str">
        <f aca="false">IFERROR(VLOOKUP($B27,[11]PRCRs!$A$3:$C$29,3,0),"Non PRCR")</f>
        <v>Non PRCR</v>
      </c>
      <c r="S27" s="0" t="n">
        <f aca="false">IFERROR(IF(VLOOKUP($C27,[11]CBLB!$A$2:$C$31,3,0)="CBLB",1,0),0)</f>
        <v>0</v>
      </c>
      <c r="T27" s="0" t="n">
        <f aca="false">IFERROR(IF(VLOOKUP($B27,'[11]Poverty Rate'!$B$2:$I$164,8,0)="Above 30%",1,0),"")</f>
        <v>0</v>
      </c>
      <c r="U27" s="0" t="n">
        <f aca="false">IFERROR(IF(VLOOKUP($B27,'[11]Poverty Rate'!$B$2:$I$164,8,0)="Below 2%",1,0),"")</f>
        <v>0</v>
      </c>
    </row>
    <row r="28" customFormat="false" ht="15" hidden="false" customHeight="false" outlineLevel="0" collapsed="false">
      <c r="A28" s="0" t="s">
        <v>27</v>
      </c>
      <c r="B28" s="83" t="s">
        <v>524</v>
      </c>
      <c r="C28" s="83" t="s">
        <v>263</v>
      </c>
      <c r="D28" s="83" t="s">
        <v>524</v>
      </c>
      <c r="E28" s="0" t="s">
        <v>27</v>
      </c>
      <c r="F28" s="0" t="s">
        <v>27</v>
      </c>
      <c r="G28" s="0" t="str">
        <f aca="false">VLOOKUP($C28,'[10]UN M49'!$C$2:$H$249,4,0)</f>
        <v>Africa</v>
      </c>
      <c r="H28" s="0" t="str">
        <f aca="false">IFERROR(VLOOKUP($C28,'[11]Income Groups'!$D$7:$H$224,5,0),"")</f>
        <v>LIC</v>
      </c>
      <c r="I28" s="0" t="str">
        <f aca="false">IFERROR(VLOOKUP(B28,'[11]LDC List'!$B$1:$C$47,2,0),"Non LDC")</f>
        <v>LDC</v>
      </c>
      <c r="J28" s="0" t="str">
        <f aca="false">IFERROR(VLOOKUP(B28,'[11]SIDS List'!$B$1:$C$57,2,0),"Non SIDS")</f>
        <v>Non SIDS</v>
      </c>
      <c r="K28" s="0" t="str">
        <f aca="false">IFERROR(VLOOKUP(B28,'[11]DAC Member List'!$B$1:$C$29,2,0),"Non DAC")</f>
        <v>Non DAC</v>
      </c>
      <c r="L28" s="0" t="str">
        <f aca="false">IFERROR(VLOOKUP(B28,'[11]Dev Countries List'!$A$1:$B$146,2,0),"Not Developing")</f>
        <v>Developing Country</v>
      </c>
      <c r="M28" s="0" t="str">
        <f aca="false">IFERROR(VLOOKUP(D28,'[11]Fragility List'!$A$1:$C$146,3,0),"Not Fragile")</f>
        <v>Not fragile</v>
      </c>
      <c r="N28" s="0" t="n">
        <f aca="false">IFERROR(INDEX([11]Population!$E$4:$W$267,MATCH('Names&amp;ISO'!$C28,[11]Population!$D$4:$D$267,0),MATCH(2018,[11]Population!$E$3:$W$3,0)),"")</f>
        <v>11485048</v>
      </c>
      <c r="O28" s="0" t="str">
        <f aca="false">IFERROR(VLOOKUP($B28,[11]FCAS!$B$1:$C$152,2,0),"")</f>
        <v/>
      </c>
      <c r="P28" s="0" t="str">
        <f aca="false">VLOOKUP($C28,'[10]UN M49'!$C$2:$H$249,6,0)</f>
        <v>Western Africa</v>
      </c>
      <c r="Q28" s="0" t="str">
        <f aca="false">IFERROR(VLOOKUP($C28,'[11]Resource-Rich'!$A$34:$B$62,2,0),"Non resource-rich")</f>
        <v>Non resource-rich</v>
      </c>
      <c r="R28" s="0" t="str">
        <f aca="false">IFERROR(VLOOKUP($B28,[11]PRCRs!$A$3:$C$29,3,0),"Non PRCR")</f>
        <v>Non PRCR</v>
      </c>
      <c r="S28" s="0" t="n">
        <f aca="false">IFERROR(IF(VLOOKUP($C28,[11]CBLB!$A$2:$C$31,3,0)="CBLB",1,0),0)</f>
        <v>1</v>
      </c>
      <c r="T28" s="0" t="n">
        <f aca="false">IFERROR(IF(VLOOKUP($B28,'[11]Poverty Rate'!$B$2:$I$164,8,0)="Above 30%",1,0),"")</f>
        <v>1</v>
      </c>
      <c r="U28" s="0" t="n">
        <f aca="false">IFERROR(IF(VLOOKUP($B28,'[11]Poverty Rate'!$B$2:$I$164,8,0)="Below 2%",1,0),"")</f>
        <v>0</v>
      </c>
    </row>
    <row r="29" customFormat="false" ht="15" hidden="false" customHeight="false" outlineLevel="0" collapsed="false">
      <c r="A29" s="0" t="s">
        <v>525</v>
      </c>
      <c r="B29" s="83" t="s">
        <v>526</v>
      </c>
      <c r="C29" s="83" t="s">
        <v>527</v>
      </c>
      <c r="D29" s="83" t="s">
        <v>526</v>
      </c>
      <c r="E29" s="0" t="s">
        <v>525</v>
      </c>
      <c r="G29" s="0" t="str">
        <f aca="false">VLOOKUP($C29,'[10]UN M49'!$C$2:$H$249,4,0)</f>
        <v>N. America</v>
      </c>
      <c r="H29" s="0" t="str">
        <f aca="false">IFERROR(VLOOKUP($C29,'[11]Income Groups'!$D$7:$H$224,5,0),"")</f>
        <v>HIC</v>
      </c>
      <c r="I29" s="0" t="str">
        <f aca="false">IFERROR(VLOOKUP(B29,'[11]LDC List'!$B$1:$C$47,2,0),"Non LDC")</f>
        <v>Non LDC</v>
      </c>
      <c r="J29" s="0" t="str">
        <f aca="false">IFERROR(VLOOKUP(B29,'[11]SIDS List'!$B$1:$C$57,2,0),"Non SIDS")</f>
        <v>SIDS</v>
      </c>
      <c r="K29" s="0" t="str">
        <f aca="false">IFERROR(VLOOKUP(B29,'[11]DAC Member List'!$B$1:$C$29,2,0),"Non DAC")</f>
        <v>Non DAC</v>
      </c>
      <c r="L29" s="0" t="str">
        <f aca="false">IFERROR(VLOOKUP(B29,'[11]Dev Countries List'!$A$1:$B$146,2,0),"Not Developing")</f>
        <v>Not Developing</v>
      </c>
      <c r="M29" s="0" t="str">
        <f aca="false">IFERROR(VLOOKUP(D29,'[11]Fragility List'!$A$1:$C$146,3,0),"Not Fragile")</f>
        <v>Not Fragile</v>
      </c>
      <c r="N29" s="0" t="n">
        <f aca="false">IFERROR(INDEX([11]Population!$E$4:$W$267,MATCH('Names&amp;ISO'!$C29,[11]Population!$D$4:$D$267,0),MATCH(2018,[11]Population!$E$3:$W$3,0)),"")</f>
        <v>63968</v>
      </c>
      <c r="O29" s="0" t="str">
        <f aca="false">IFERROR(VLOOKUP($B29,[11]FCAS!$B$1:$C$152,2,0),"")</f>
        <v/>
      </c>
      <c r="P29" s="0" t="str">
        <f aca="false">VLOOKUP($C29,'[10]UN M49'!$C$2:$H$249,6,0)</f>
        <v>Northern America</v>
      </c>
      <c r="Q29" s="0" t="str">
        <f aca="false">IFERROR(VLOOKUP($C29,'[11]Resource-Rich'!$A$34:$B$62,2,0),"Non resource-rich")</f>
        <v>Non resource-rich</v>
      </c>
      <c r="R29" s="0" t="str">
        <f aca="false">IFERROR(VLOOKUP($B29,[11]PRCRs!$A$3:$C$29,3,0),"Non PRCR")</f>
        <v>Non PRCR</v>
      </c>
      <c r="S29" s="0" t="n">
        <f aca="false">IFERROR(IF(VLOOKUP($C29,[11]CBLB!$A$2:$C$31,3,0)="CBLB",1,0),0)</f>
        <v>0</v>
      </c>
      <c r="T29" s="0" t="str">
        <f aca="false">IFERROR(IF(VLOOKUP($B29,'[11]Poverty Rate'!$B$2:$I$164,8,0)="Above 30%",1,0),"")</f>
        <v/>
      </c>
      <c r="U29" s="0" t="str">
        <f aca="false">IFERROR(IF(VLOOKUP($B29,'[11]Poverty Rate'!$B$2:$I$164,8,0)="Below 2%",1,0),"")</f>
        <v/>
      </c>
    </row>
    <row r="30" customFormat="false" ht="15" hidden="false" customHeight="false" outlineLevel="0" collapsed="false">
      <c r="A30" s="0" t="s">
        <v>28</v>
      </c>
      <c r="B30" s="83" t="s">
        <v>528</v>
      </c>
      <c r="C30" s="83" t="s">
        <v>264</v>
      </c>
      <c r="D30" s="83" t="s">
        <v>528</v>
      </c>
      <c r="E30" s="0" t="s">
        <v>28</v>
      </c>
      <c r="F30" s="0" t="s">
        <v>28</v>
      </c>
      <c r="G30" s="0" t="str">
        <f aca="false">VLOOKUP($C30,'[10]UN M49'!$C$2:$H$249,4,0)</f>
        <v>Asia</v>
      </c>
      <c r="H30" s="0" t="str">
        <f aca="false">IFERROR(VLOOKUP($C30,'[11]Income Groups'!$D$7:$H$224,5,0),"")</f>
        <v>LMIC</v>
      </c>
      <c r="I30" s="0" t="str">
        <f aca="false">IFERROR(VLOOKUP(B30,'[11]LDC List'!$B$1:$C$47,2,0),"Non LDC")</f>
        <v>LDC</v>
      </c>
      <c r="J30" s="0" t="str">
        <f aca="false">IFERROR(VLOOKUP(B30,'[11]SIDS List'!$B$1:$C$57,2,0),"Non SIDS")</f>
        <v>Non SIDS</v>
      </c>
      <c r="K30" s="0" t="str">
        <f aca="false">IFERROR(VLOOKUP(B30,'[11]DAC Member List'!$B$1:$C$29,2,0),"Non DAC")</f>
        <v>Non DAC</v>
      </c>
      <c r="L30" s="0" t="str">
        <f aca="false">IFERROR(VLOOKUP(B30,'[11]Dev Countries List'!$A$1:$B$146,2,0),"Not Developing")</f>
        <v>Developing Country</v>
      </c>
      <c r="M30" s="0" t="str">
        <f aca="false">IFERROR(VLOOKUP(D30,'[11]Fragility List'!$A$1:$C$146,3,0),"Not Fragile")</f>
        <v>Not fragile</v>
      </c>
      <c r="N30" s="0" t="n">
        <f aca="false">IFERROR(INDEX([11]Population!$E$4:$W$267,MATCH('Names&amp;ISO'!$C30,[11]Population!$D$4:$D$267,0),MATCH(2018,[11]Population!$E$3:$W$3,0)),"")</f>
        <v>754394</v>
      </c>
      <c r="O30" s="0" t="str">
        <f aca="false">IFERROR(VLOOKUP($B30,[11]FCAS!$B$1:$C$152,2,0),"")</f>
        <v/>
      </c>
      <c r="P30" s="0" t="str">
        <f aca="false">VLOOKUP($C30,'[10]UN M49'!$C$2:$H$249,6,0)</f>
        <v>Southern Asia</v>
      </c>
      <c r="Q30" s="0" t="str">
        <f aca="false">IFERROR(VLOOKUP($C30,'[11]Resource-Rich'!$A$34:$B$62,2,0),"Non resource-rich")</f>
        <v>Non resource-rich</v>
      </c>
      <c r="R30" s="0" t="str">
        <f aca="false">IFERROR(VLOOKUP($B30,[11]PRCRs!$A$3:$C$29,3,0),"Non PRCR")</f>
        <v>Non PRCR</v>
      </c>
      <c r="S30" s="0" t="n">
        <f aca="false">IFERROR(IF(VLOOKUP($C30,[11]CBLB!$A$2:$C$31,3,0)="CBLB",1,0),0)</f>
        <v>0</v>
      </c>
      <c r="T30" s="0" t="n">
        <f aca="false">IFERROR(IF(VLOOKUP($B30,'[11]Poverty Rate'!$B$2:$I$164,8,0)="Above 30%",1,0),"")</f>
        <v>0</v>
      </c>
      <c r="U30" s="0" t="n">
        <f aca="false">IFERROR(IF(VLOOKUP($B30,'[11]Poverty Rate'!$B$2:$I$164,8,0)="Below 2%",1,0),"")</f>
        <v>1</v>
      </c>
    </row>
    <row r="31" customFormat="false" ht="15" hidden="false" customHeight="false" outlineLevel="0" collapsed="false">
      <c r="A31" s="86" t="s">
        <v>29</v>
      </c>
      <c r="B31" s="87" t="s">
        <v>529</v>
      </c>
      <c r="C31" s="87" t="s">
        <v>265</v>
      </c>
      <c r="D31" s="87" t="s">
        <v>529</v>
      </c>
      <c r="E31" s="86" t="s">
        <v>29</v>
      </c>
      <c r="F31" s="0" t="s">
        <v>29</v>
      </c>
      <c r="G31" s="0" t="str">
        <f aca="false">VLOOKUP($C31,'[10]UN M49'!$C$2:$H$249,4,0)</f>
        <v>Latin America and the Caribbean</v>
      </c>
      <c r="H31" s="0" t="str">
        <f aca="false">IFERROR(VLOOKUP($C31,'[11]Income Groups'!$D$7:$H$224,5,0),"")</f>
        <v>LMIC</v>
      </c>
      <c r="I31" s="0" t="str">
        <f aca="false">IFERROR(VLOOKUP(B31,'[11]LDC List'!$B$1:$C$47,2,0),"Non LDC")</f>
        <v>Non LDC</v>
      </c>
      <c r="J31" s="0" t="str">
        <f aca="false">IFERROR(VLOOKUP(B31,'[11]SIDS List'!$B$1:$C$57,2,0),"Non SIDS")</f>
        <v>Non SIDS</v>
      </c>
      <c r="K31" s="0" t="str">
        <f aca="false">IFERROR(VLOOKUP(B31,'[11]DAC Member List'!$B$1:$C$29,2,0),"Non DAC")</f>
        <v>Non DAC</v>
      </c>
      <c r="L31" s="0" t="str">
        <f aca="false">IFERROR(VLOOKUP(B31,'[11]Dev Countries List'!$A$1:$B$146,2,0),"Not Developing")</f>
        <v>Developing Country</v>
      </c>
      <c r="M31" s="0" t="str">
        <f aca="false">IFERROR(VLOOKUP(D31,'[11]Fragility List'!$A$1:$C$146,3,0),"Not Fragile")</f>
        <v>Not fragile</v>
      </c>
      <c r="N31" s="0" t="n">
        <f aca="false">IFERROR(INDEX([11]Population!$E$4:$W$267,MATCH('Names&amp;ISO'!$C31,[11]Population!$D$4:$D$267,0),MATCH(2018,[11]Population!$E$3:$W$3,0)),"")</f>
        <v>11353142</v>
      </c>
      <c r="O31" s="0" t="str">
        <f aca="false">IFERROR(VLOOKUP($B31,[11]FCAS!$B$1:$C$152,2,0),"")</f>
        <v/>
      </c>
      <c r="P31" s="0" t="str">
        <f aca="false">VLOOKUP($C31,'[10]UN M49'!$C$2:$H$249,6,0)</f>
        <v>South America</v>
      </c>
      <c r="Q31" s="0" t="str">
        <f aca="false">IFERROR(VLOOKUP($C31,'[11]Resource-Rich'!$A$34:$B$62,2,0),"Non resource-rich")</f>
        <v>Resource-rich</v>
      </c>
      <c r="R31" s="0" t="str">
        <f aca="false">IFERROR(VLOOKUP($B31,[11]PRCRs!$A$3:$C$29,3,0),"Non PRCR")</f>
        <v>Non PRCR</v>
      </c>
      <c r="S31" s="0" t="n">
        <f aca="false">IFERROR(IF(VLOOKUP($C31,[11]CBLB!$A$2:$C$31,3,0)="CBLB",1,0),0)</f>
        <v>0</v>
      </c>
      <c r="T31" s="0" t="n">
        <f aca="false">IFERROR(IF(VLOOKUP($B31,'[11]Poverty Rate'!$B$2:$I$164,8,0)="Above 30%",1,0),"")</f>
        <v>0</v>
      </c>
      <c r="U31" s="0" t="n">
        <f aca="false">IFERROR(IF(VLOOKUP($B31,'[11]Poverty Rate'!$B$2:$I$164,8,0)="Below 2%",1,0),"")</f>
        <v>0</v>
      </c>
    </row>
    <row r="32" customFormat="false" ht="15" hidden="false" customHeight="false" outlineLevel="0" collapsed="false">
      <c r="A32" s="86" t="s">
        <v>530</v>
      </c>
      <c r="B32" s="87" t="s">
        <v>529</v>
      </c>
      <c r="C32" s="87" t="s">
        <v>265</v>
      </c>
      <c r="D32" s="87" t="s">
        <v>529</v>
      </c>
      <c r="E32" s="86" t="s">
        <v>530</v>
      </c>
      <c r="F32" s="0" t="s">
        <v>29</v>
      </c>
      <c r="G32" s="0" t="str">
        <f aca="false">VLOOKUP($C32,'[10]UN M49'!$C$2:$H$249,4,0)</f>
        <v>Latin America and the Caribbean</v>
      </c>
      <c r="H32" s="0" t="str">
        <f aca="false">IFERROR(VLOOKUP($C32,'[11]Income Groups'!$D$7:$H$224,5,0),"")</f>
        <v>LMIC</v>
      </c>
      <c r="I32" s="0" t="str">
        <f aca="false">IFERROR(VLOOKUP(B32,'[11]LDC List'!$B$1:$C$47,2,0),"Non LDC")</f>
        <v>Non LDC</v>
      </c>
      <c r="J32" s="0" t="str">
        <f aca="false">IFERROR(VLOOKUP(B32,'[11]SIDS List'!$B$1:$C$57,2,0),"Non SIDS")</f>
        <v>Non SIDS</v>
      </c>
      <c r="K32" s="0" t="str">
        <f aca="false">IFERROR(VLOOKUP(B32,'[11]DAC Member List'!$B$1:$C$29,2,0),"Non DAC")</f>
        <v>Non DAC</v>
      </c>
      <c r="L32" s="0" t="str">
        <f aca="false">IFERROR(VLOOKUP(B32,'[11]Dev Countries List'!$A$1:$B$146,2,0),"Not Developing")</f>
        <v>Developing Country</v>
      </c>
      <c r="M32" s="0" t="str">
        <f aca="false">IFERROR(VLOOKUP(D32,'[11]Fragility List'!$A$1:$C$146,3,0),"Not Fragile")</f>
        <v>Not fragile</v>
      </c>
      <c r="N32" s="0" t="n">
        <f aca="false">IFERROR(INDEX([11]Population!$E$4:$W$267,MATCH('Names&amp;ISO'!$C32,[11]Population!$D$4:$D$267,0),MATCH(2018,[11]Population!$E$3:$W$3,0)),"")</f>
        <v>11353142</v>
      </c>
      <c r="O32" s="0" t="str">
        <f aca="false">IFERROR(VLOOKUP($B32,[11]FCAS!$B$1:$C$152,2,0),"")</f>
        <v/>
      </c>
      <c r="P32" s="0" t="str">
        <f aca="false">VLOOKUP($C32,'[10]UN M49'!$C$2:$H$249,6,0)</f>
        <v>South America</v>
      </c>
      <c r="Q32" s="0" t="str">
        <f aca="false">IFERROR(VLOOKUP($C32,'[11]Resource-Rich'!$A$34:$B$62,2,0),"Non resource-rich")</f>
        <v>Resource-rich</v>
      </c>
      <c r="R32" s="0" t="str">
        <f aca="false">IFERROR(VLOOKUP($B32,[11]PRCRs!$A$3:$C$29,3,0),"Non PRCR")</f>
        <v>Non PRCR</v>
      </c>
      <c r="S32" s="0" t="n">
        <f aca="false">IFERROR(IF(VLOOKUP($C32,[11]CBLB!$A$2:$C$31,3,0)="CBLB",1,0),0)</f>
        <v>0</v>
      </c>
      <c r="T32" s="0" t="n">
        <f aca="false">IFERROR(IF(VLOOKUP($B32,'[11]Poverty Rate'!$B$2:$I$164,8,0)="Above 30%",1,0),"")</f>
        <v>0</v>
      </c>
      <c r="U32" s="0" t="n">
        <f aca="false">IFERROR(IF(VLOOKUP($B32,'[11]Poverty Rate'!$B$2:$I$164,8,0)="Below 2%",1,0),"")</f>
        <v>0</v>
      </c>
    </row>
    <row r="33" customFormat="false" ht="15" hidden="false" customHeight="false" outlineLevel="0" collapsed="false">
      <c r="A33" s="0" t="s">
        <v>531</v>
      </c>
      <c r="B33" s="83" t="s">
        <v>532</v>
      </c>
      <c r="C33" s="83" t="s">
        <v>533</v>
      </c>
      <c r="D33" s="83" t="s">
        <v>532</v>
      </c>
      <c r="E33" s="0" t="s">
        <v>531</v>
      </c>
      <c r="G33" s="0" t="str">
        <f aca="false">VLOOKUP($C33,'[10]UN M49'!$C$2:$H$249,4,0)</f>
        <v>Latin America and the Caribbean</v>
      </c>
      <c r="H33" s="0" t="str">
        <f aca="false">IFERROR(VLOOKUP($C33,'[11]Income Groups'!$D$7:$H$224,5,0),"")</f>
        <v/>
      </c>
      <c r="I33" s="0" t="str">
        <f aca="false">IFERROR(VLOOKUP(B33,'[11]LDC List'!$B$1:$C$47,2,0),"Non LDC")</f>
        <v>Non LDC</v>
      </c>
      <c r="J33" s="0" t="str">
        <f aca="false">IFERROR(VLOOKUP(B33,'[11]SIDS List'!$B$1:$C$57,2,0),"Non SIDS")</f>
        <v>Non SIDS</v>
      </c>
      <c r="K33" s="0" t="str">
        <f aca="false">IFERROR(VLOOKUP(B33,'[11]DAC Member List'!$B$1:$C$29,2,0),"Non DAC")</f>
        <v>Non DAC</v>
      </c>
      <c r="L33" s="0" t="str">
        <f aca="false">IFERROR(VLOOKUP(B33,'[11]Dev Countries List'!$A$1:$B$146,2,0),"Not Developing")</f>
        <v>Not Developing</v>
      </c>
      <c r="M33" s="0" t="str">
        <f aca="false">IFERROR(VLOOKUP(D33,'[11]Fragility List'!$A$1:$C$146,3,0),"Not Fragile")</f>
        <v>Not Fragile</v>
      </c>
      <c r="N33" s="0" t="str">
        <f aca="false">IFERROR(INDEX([11]Population!$E$4:$W$267,MATCH('Names&amp;ISO'!$C33,[11]Population!$D$4:$D$267,0),MATCH(2018,[11]Population!$E$3:$W$3,0)),"")</f>
        <v/>
      </c>
      <c r="O33" s="0" t="str">
        <f aca="false">IFERROR(VLOOKUP($B33,[11]FCAS!$B$1:$C$152,2,0),"")</f>
        <v/>
      </c>
      <c r="P33" s="0" t="str">
        <f aca="false">VLOOKUP($C33,'[10]UN M49'!$C$2:$H$249,6,0)</f>
        <v>Caribbean</v>
      </c>
      <c r="Q33" s="0" t="str">
        <f aca="false">IFERROR(VLOOKUP($C33,'[11]Resource-Rich'!$A$34:$B$62,2,0),"Non resource-rich")</f>
        <v>Non resource-rich</v>
      </c>
      <c r="R33" s="0" t="str">
        <f aca="false">IFERROR(VLOOKUP($B33,[11]PRCRs!$A$3:$C$29,3,0),"Non PRCR")</f>
        <v>Non PRCR</v>
      </c>
      <c r="S33" s="0" t="n">
        <f aca="false">IFERROR(IF(VLOOKUP($C33,[11]CBLB!$A$2:$C$31,3,0)="CBLB",1,0),0)</f>
        <v>0</v>
      </c>
      <c r="T33" s="0" t="str">
        <f aca="false">IFERROR(IF(VLOOKUP($B33,'[11]Poverty Rate'!$B$2:$I$164,8,0)="Above 30%",1,0),"")</f>
        <v/>
      </c>
      <c r="U33" s="0" t="str">
        <f aca="false">IFERROR(IF(VLOOKUP($B33,'[11]Poverty Rate'!$B$2:$I$164,8,0)="Below 2%",1,0),"")</f>
        <v/>
      </c>
    </row>
    <row r="34" customFormat="false" ht="15" hidden="false" customHeight="false" outlineLevel="0" collapsed="false">
      <c r="A34" s="86" t="s">
        <v>30</v>
      </c>
      <c r="B34" s="87" t="s">
        <v>534</v>
      </c>
      <c r="C34" s="87" t="s">
        <v>266</v>
      </c>
      <c r="D34" s="87" t="s">
        <v>534</v>
      </c>
      <c r="E34" s="86" t="s">
        <v>30</v>
      </c>
      <c r="F34" s="0" t="s">
        <v>30</v>
      </c>
      <c r="G34" s="0" t="str">
        <f aca="false">VLOOKUP($C34,'[10]UN M49'!$C$2:$H$249,4,0)</f>
        <v>Europe</v>
      </c>
      <c r="H34" s="0" t="str">
        <f aca="false">IFERROR(VLOOKUP($C34,'[11]Income Groups'!$D$7:$H$224,5,0),"")</f>
        <v>UMIC</v>
      </c>
      <c r="I34" s="0" t="str">
        <f aca="false">IFERROR(VLOOKUP(B34,'[11]LDC List'!$B$1:$C$47,2,0),"Non LDC")</f>
        <v>Non LDC</v>
      </c>
      <c r="J34" s="0" t="str">
        <f aca="false">IFERROR(VLOOKUP(B34,'[11]SIDS List'!$B$1:$C$57,2,0),"Non SIDS")</f>
        <v>Non SIDS</v>
      </c>
      <c r="K34" s="0" t="str">
        <f aca="false">IFERROR(VLOOKUP(B34,'[11]DAC Member List'!$B$1:$C$29,2,0),"Non DAC")</f>
        <v>Non DAC</v>
      </c>
      <c r="L34" s="0" t="str">
        <f aca="false">IFERROR(VLOOKUP(B34,'[11]Dev Countries List'!$A$1:$B$146,2,0),"Not Developing")</f>
        <v>Developing Country</v>
      </c>
      <c r="M34" s="0" t="str">
        <f aca="false">IFERROR(VLOOKUP(D34,'[11]Fragility List'!$A$1:$C$146,3,0),"Not Fragile")</f>
        <v>Not fragile</v>
      </c>
      <c r="N34" s="0" t="n">
        <f aca="false">IFERROR(INDEX([11]Population!$E$4:$W$267,MATCH('Names&amp;ISO'!$C34,[11]Population!$D$4:$D$267,0),MATCH(2018,[11]Population!$E$3:$W$3,0)),"")</f>
        <v>3323929</v>
      </c>
      <c r="O34" s="0" t="str">
        <f aca="false">IFERROR(VLOOKUP($B34,[11]FCAS!$B$1:$C$152,2,0),"")</f>
        <v/>
      </c>
      <c r="P34" s="0" t="str">
        <f aca="false">VLOOKUP($C34,'[10]UN M49'!$C$2:$H$249,6,0)</f>
        <v>Southern Europe</v>
      </c>
      <c r="Q34" s="0" t="str">
        <f aca="false">IFERROR(VLOOKUP($C34,'[11]Resource-Rich'!$A$34:$B$62,2,0),"Non resource-rich")</f>
        <v>Non resource-rich</v>
      </c>
      <c r="R34" s="0" t="str">
        <f aca="false">IFERROR(VLOOKUP($B34,[11]PRCRs!$A$3:$C$29,3,0),"Non PRCR")</f>
        <v>Non PRCR</v>
      </c>
      <c r="S34" s="0" t="n">
        <f aca="false">IFERROR(IF(VLOOKUP($C34,[11]CBLB!$A$2:$C$31,3,0)="CBLB",1,0),0)</f>
        <v>0</v>
      </c>
      <c r="T34" s="0" t="n">
        <f aca="false">IFERROR(IF(VLOOKUP($B34,'[11]Poverty Rate'!$B$2:$I$164,8,0)="Above 30%",1,0),"")</f>
        <v>0</v>
      </c>
      <c r="U34" s="0" t="n">
        <f aca="false">IFERROR(IF(VLOOKUP($B34,'[11]Poverty Rate'!$B$2:$I$164,8,0)="Below 2%",1,0),"")</f>
        <v>1</v>
      </c>
    </row>
    <row r="35" customFormat="false" ht="15" hidden="false" customHeight="false" outlineLevel="0" collapsed="false">
      <c r="A35" s="86" t="s">
        <v>535</v>
      </c>
      <c r="B35" s="87" t="s">
        <v>534</v>
      </c>
      <c r="C35" s="87" t="s">
        <v>266</v>
      </c>
      <c r="D35" s="87" t="s">
        <v>534</v>
      </c>
      <c r="E35" s="86" t="s">
        <v>535</v>
      </c>
      <c r="F35" s="0" t="s">
        <v>30</v>
      </c>
      <c r="G35" s="0" t="str">
        <f aca="false">VLOOKUP($C35,'[10]UN M49'!$C$2:$H$249,4,0)</f>
        <v>Europe</v>
      </c>
      <c r="H35" s="0" t="str">
        <f aca="false">IFERROR(VLOOKUP($C35,'[11]Income Groups'!$D$7:$H$224,5,0),"")</f>
        <v>UMIC</v>
      </c>
      <c r="I35" s="0" t="str">
        <f aca="false">IFERROR(VLOOKUP(B35,'[11]LDC List'!$B$1:$C$47,2,0),"Non LDC")</f>
        <v>Non LDC</v>
      </c>
      <c r="J35" s="0" t="str">
        <f aca="false">IFERROR(VLOOKUP(B35,'[11]SIDS List'!$B$1:$C$57,2,0),"Non SIDS")</f>
        <v>Non SIDS</v>
      </c>
      <c r="K35" s="0" t="str">
        <f aca="false">IFERROR(VLOOKUP(B35,'[11]DAC Member List'!$B$1:$C$29,2,0),"Non DAC")</f>
        <v>Non DAC</v>
      </c>
      <c r="L35" s="0" t="str">
        <f aca="false">IFERROR(VLOOKUP(B35,'[11]Dev Countries List'!$A$1:$B$146,2,0),"Not Developing")</f>
        <v>Developing Country</v>
      </c>
      <c r="M35" s="0" t="str">
        <f aca="false">IFERROR(VLOOKUP(D35,'[11]Fragility List'!$A$1:$C$146,3,0),"Not Fragile")</f>
        <v>Not fragile</v>
      </c>
      <c r="N35" s="0" t="n">
        <f aca="false">IFERROR(INDEX([11]Population!$E$4:$W$267,MATCH('Names&amp;ISO'!$C35,[11]Population!$D$4:$D$267,0),MATCH(2018,[11]Population!$E$3:$W$3,0)),"")</f>
        <v>3323929</v>
      </c>
      <c r="O35" s="0" t="str">
        <f aca="false">IFERROR(VLOOKUP($B35,[11]FCAS!$B$1:$C$152,2,0),"")</f>
        <v/>
      </c>
      <c r="P35" s="0" t="str">
        <f aca="false">VLOOKUP($C35,'[10]UN M49'!$C$2:$H$249,6,0)</f>
        <v>Southern Europe</v>
      </c>
      <c r="Q35" s="0" t="str">
        <f aca="false">IFERROR(VLOOKUP($C35,'[11]Resource-Rich'!$A$34:$B$62,2,0),"Non resource-rich")</f>
        <v>Non resource-rich</v>
      </c>
      <c r="R35" s="0" t="str">
        <f aca="false">IFERROR(VLOOKUP($B35,[11]PRCRs!$A$3:$C$29,3,0),"Non PRCR")</f>
        <v>Non PRCR</v>
      </c>
      <c r="S35" s="0" t="n">
        <f aca="false">IFERROR(IF(VLOOKUP($C35,[11]CBLB!$A$2:$C$31,3,0)="CBLB",1,0),0)</f>
        <v>0</v>
      </c>
      <c r="T35" s="0" t="n">
        <f aca="false">IFERROR(IF(VLOOKUP($B35,'[11]Poverty Rate'!$B$2:$I$164,8,0)="Above 30%",1,0),"")</f>
        <v>0</v>
      </c>
      <c r="U35" s="0" t="n">
        <f aca="false">IFERROR(IF(VLOOKUP($B35,'[11]Poverty Rate'!$B$2:$I$164,8,0)="Below 2%",1,0),"")</f>
        <v>1</v>
      </c>
    </row>
    <row r="36" customFormat="false" ht="15" hidden="false" customHeight="false" outlineLevel="0" collapsed="false">
      <c r="A36" s="86" t="s">
        <v>536</v>
      </c>
      <c r="B36" s="87" t="s">
        <v>534</v>
      </c>
      <c r="C36" s="87" t="s">
        <v>266</v>
      </c>
      <c r="D36" s="87" t="s">
        <v>534</v>
      </c>
      <c r="E36" s="86" t="s">
        <v>536</v>
      </c>
      <c r="F36" s="0" t="s">
        <v>30</v>
      </c>
      <c r="G36" s="0" t="str">
        <f aca="false">VLOOKUP($C36,'[10]UN M49'!$C$2:$H$249,4,0)</f>
        <v>Europe</v>
      </c>
      <c r="H36" s="0" t="str">
        <f aca="false">IFERROR(VLOOKUP($C36,'[11]Income Groups'!$D$7:$H$224,5,0),"")</f>
        <v>UMIC</v>
      </c>
      <c r="I36" s="0" t="str">
        <f aca="false">IFERROR(VLOOKUP(B36,'[11]LDC List'!$B$1:$C$47,2,0),"Non LDC")</f>
        <v>Non LDC</v>
      </c>
      <c r="J36" s="0" t="str">
        <f aca="false">IFERROR(VLOOKUP(B36,'[11]SIDS List'!$B$1:$C$57,2,0),"Non SIDS")</f>
        <v>Non SIDS</v>
      </c>
      <c r="K36" s="0" t="str">
        <f aca="false">IFERROR(VLOOKUP(B36,'[11]DAC Member List'!$B$1:$C$29,2,0),"Non DAC")</f>
        <v>Non DAC</v>
      </c>
      <c r="L36" s="0" t="str">
        <f aca="false">IFERROR(VLOOKUP(B36,'[11]Dev Countries List'!$A$1:$B$146,2,0),"Not Developing")</f>
        <v>Developing Country</v>
      </c>
      <c r="M36" s="0" t="str">
        <f aca="false">IFERROR(VLOOKUP(D36,'[11]Fragility List'!$A$1:$C$146,3,0),"Not Fragile")</f>
        <v>Not fragile</v>
      </c>
      <c r="N36" s="0" t="n">
        <f aca="false">IFERROR(INDEX([11]Population!$E$4:$W$267,MATCH('Names&amp;ISO'!$C36,[11]Population!$D$4:$D$267,0),MATCH(2018,[11]Population!$E$3:$W$3,0)),"")</f>
        <v>3323929</v>
      </c>
      <c r="O36" s="0" t="str">
        <f aca="false">IFERROR(VLOOKUP($B36,[11]FCAS!$B$1:$C$152,2,0),"")</f>
        <v/>
      </c>
      <c r="P36" s="0" t="str">
        <f aca="false">VLOOKUP($C36,'[10]UN M49'!$C$2:$H$249,6,0)</f>
        <v>Southern Europe</v>
      </c>
      <c r="Q36" s="0" t="str">
        <f aca="false">IFERROR(VLOOKUP($C36,'[11]Resource-Rich'!$A$34:$B$62,2,0),"Non resource-rich")</f>
        <v>Non resource-rich</v>
      </c>
      <c r="R36" s="0" t="str">
        <f aca="false">IFERROR(VLOOKUP($B36,[11]PRCRs!$A$3:$C$29,3,0),"Non PRCR")</f>
        <v>Non PRCR</v>
      </c>
      <c r="S36" s="0" t="n">
        <f aca="false">IFERROR(IF(VLOOKUP($C36,[11]CBLB!$A$2:$C$31,3,0)="CBLB",1,0),0)</f>
        <v>0</v>
      </c>
      <c r="T36" s="0" t="n">
        <f aca="false">IFERROR(IF(VLOOKUP($B36,'[11]Poverty Rate'!$B$2:$I$164,8,0)="Above 30%",1,0),"")</f>
        <v>0</v>
      </c>
      <c r="U36" s="0" t="n">
        <f aca="false">IFERROR(IF(VLOOKUP($B36,'[11]Poverty Rate'!$B$2:$I$164,8,0)="Below 2%",1,0),"")</f>
        <v>1</v>
      </c>
    </row>
    <row r="37" customFormat="false" ht="15" hidden="false" customHeight="false" outlineLevel="0" collapsed="false">
      <c r="A37" s="0" t="s">
        <v>31</v>
      </c>
      <c r="B37" s="83" t="s">
        <v>537</v>
      </c>
      <c r="C37" s="83" t="s">
        <v>267</v>
      </c>
      <c r="D37" s="83" t="s">
        <v>537</v>
      </c>
      <c r="E37" s="0" t="s">
        <v>31</v>
      </c>
      <c r="F37" s="0" t="s">
        <v>31</v>
      </c>
      <c r="G37" s="0" t="str">
        <f aca="false">VLOOKUP($C37,'[10]UN M49'!$C$2:$H$249,4,0)</f>
        <v>Africa</v>
      </c>
      <c r="H37" s="0" t="str">
        <f aca="false">IFERROR(VLOOKUP($C37,'[11]Income Groups'!$D$7:$H$224,5,0),"")</f>
        <v>UMIC</v>
      </c>
      <c r="I37" s="0" t="str">
        <f aca="false">IFERROR(VLOOKUP(B37,'[11]LDC List'!$B$1:$C$47,2,0),"Non LDC")</f>
        <v>Non LDC</v>
      </c>
      <c r="J37" s="0" t="str">
        <f aca="false">IFERROR(VLOOKUP(B37,'[11]SIDS List'!$B$1:$C$57,2,0),"Non SIDS")</f>
        <v>Non SIDS</v>
      </c>
      <c r="K37" s="0" t="str">
        <f aca="false">IFERROR(VLOOKUP(B37,'[11]DAC Member List'!$B$1:$C$29,2,0),"Non DAC")</f>
        <v>Non DAC</v>
      </c>
      <c r="L37" s="0" t="str">
        <f aca="false">IFERROR(VLOOKUP(B37,'[11]Dev Countries List'!$A$1:$B$146,2,0),"Not Developing")</f>
        <v>Developing Country</v>
      </c>
      <c r="M37" s="0" t="str">
        <f aca="false">IFERROR(VLOOKUP(D37,'[11]Fragility List'!$A$1:$C$146,3,0),"Not Fragile")</f>
        <v>Not fragile</v>
      </c>
      <c r="N37" s="0" t="n">
        <f aca="false">IFERROR(INDEX([11]Population!$E$4:$W$267,MATCH('Names&amp;ISO'!$C37,[11]Population!$D$4:$D$267,0),MATCH(2018,[11]Population!$E$3:$W$3,0)),"")</f>
        <v>2254126</v>
      </c>
      <c r="O37" s="0" t="str">
        <f aca="false">IFERROR(VLOOKUP($B37,[11]FCAS!$B$1:$C$152,2,0),"")</f>
        <v/>
      </c>
      <c r="P37" s="0" t="str">
        <f aca="false">VLOOKUP($C37,'[10]UN M49'!$C$2:$H$249,6,0)</f>
        <v>Southern Africa</v>
      </c>
      <c r="Q37" s="0" t="str">
        <f aca="false">IFERROR(VLOOKUP($C37,'[11]Resource-Rich'!$A$34:$B$62,2,0),"Non resource-rich")</f>
        <v>Non resource-rich</v>
      </c>
      <c r="R37" s="0" t="str">
        <f aca="false">IFERROR(VLOOKUP($B37,[11]PRCRs!$A$3:$C$29,3,0),"Non PRCR")</f>
        <v>Non PRCR</v>
      </c>
      <c r="S37" s="0" t="n">
        <f aca="false">IFERROR(IF(VLOOKUP($C37,[11]CBLB!$A$2:$C$31,3,0)="CBLB",1,0),0)</f>
        <v>0</v>
      </c>
      <c r="T37" s="0" t="n">
        <f aca="false">IFERROR(IF(VLOOKUP($B37,'[11]Poverty Rate'!$B$2:$I$164,8,0)="Above 30%",1,0),"")</f>
        <v>0</v>
      </c>
      <c r="U37" s="0" t="n">
        <f aca="false">IFERROR(IF(VLOOKUP($B37,'[11]Poverty Rate'!$B$2:$I$164,8,0)="Below 2%",1,0),"")</f>
        <v>0</v>
      </c>
    </row>
    <row r="38" customFormat="false" ht="15" hidden="false" customHeight="false" outlineLevel="0" collapsed="false">
      <c r="A38" s="84" t="s">
        <v>538</v>
      </c>
      <c r="B38" s="83" t="s">
        <v>539</v>
      </c>
      <c r="C38" s="83" t="s">
        <v>540</v>
      </c>
      <c r="D38" s="83" t="s">
        <v>539</v>
      </c>
      <c r="E38" s="84" t="s">
        <v>538</v>
      </c>
      <c r="G38" s="0" t="str">
        <f aca="false">VLOOKUP($C38,'[10]UN M49'!$C$2:$H$249,4,0)</f>
        <v>Latin America and the Caribbean</v>
      </c>
      <c r="H38" s="0" t="str">
        <f aca="false">IFERROR(VLOOKUP($C38,'[11]Income Groups'!$D$7:$H$224,5,0),"")</f>
        <v/>
      </c>
      <c r="I38" s="0" t="str">
        <f aca="false">IFERROR(VLOOKUP(B38,'[11]LDC List'!$B$1:$C$47,2,0),"Non LDC")</f>
        <v>Non LDC</v>
      </c>
      <c r="J38" s="0" t="str">
        <f aca="false">IFERROR(VLOOKUP(B38,'[11]SIDS List'!$B$1:$C$57,2,0),"Non SIDS")</f>
        <v>Non SIDS</v>
      </c>
      <c r="K38" s="0" t="str">
        <f aca="false">IFERROR(VLOOKUP(B38,'[11]DAC Member List'!$B$1:$C$29,2,0),"Non DAC")</f>
        <v>Non DAC</v>
      </c>
      <c r="L38" s="0" t="str">
        <f aca="false">IFERROR(VLOOKUP(B38,'[11]Dev Countries List'!$A$1:$B$146,2,0),"Not Developing")</f>
        <v>Not Developing</v>
      </c>
      <c r="M38" s="0" t="str">
        <f aca="false">IFERROR(VLOOKUP(D38,'[11]Fragility List'!$A$1:$C$146,3,0),"Not Fragile")</f>
        <v>Not Fragile</v>
      </c>
      <c r="N38" s="0" t="str">
        <f aca="false">IFERROR(INDEX([11]Population!$E$4:$W$267,MATCH('Names&amp;ISO'!$C38,[11]Population!$D$4:$D$267,0),MATCH(2018,[11]Population!$E$3:$W$3,0)),"")</f>
        <v/>
      </c>
      <c r="O38" s="0" t="str">
        <f aca="false">IFERROR(VLOOKUP($B38,[11]FCAS!$B$1:$C$152,2,0),"")</f>
        <v/>
      </c>
      <c r="P38" s="0" t="str">
        <f aca="false">VLOOKUP($C38,'[10]UN M49'!$C$2:$H$249,6,0)</f>
        <v>South America</v>
      </c>
      <c r="Q38" s="0" t="str">
        <f aca="false">IFERROR(VLOOKUP($C38,'[11]Resource-Rich'!$A$34:$B$62,2,0),"Non resource-rich")</f>
        <v>Non resource-rich</v>
      </c>
      <c r="R38" s="0" t="str">
        <f aca="false">IFERROR(VLOOKUP($B38,[11]PRCRs!$A$3:$C$29,3,0),"Non PRCR")</f>
        <v>Non PRCR</v>
      </c>
      <c r="S38" s="0" t="n">
        <f aca="false">IFERROR(IF(VLOOKUP($C38,[11]CBLB!$A$2:$C$31,3,0)="CBLB",1,0),0)</f>
        <v>0</v>
      </c>
      <c r="T38" s="0" t="str">
        <f aca="false">IFERROR(IF(VLOOKUP($B38,'[11]Poverty Rate'!$B$2:$I$164,8,0)="Above 30%",1,0),"")</f>
        <v/>
      </c>
      <c r="U38" s="0" t="str">
        <f aca="false">IFERROR(IF(VLOOKUP($B38,'[11]Poverty Rate'!$B$2:$I$164,8,0)="Below 2%",1,0),"")</f>
        <v/>
      </c>
    </row>
    <row r="39" customFormat="false" ht="15" hidden="false" customHeight="false" outlineLevel="0" collapsed="false">
      <c r="A39" s="0" t="s">
        <v>32</v>
      </c>
      <c r="B39" s="83" t="s">
        <v>541</v>
      </c>
      <c r="C39" s="83" t="s">
        <v>268</v>
      </c>
      <c r="D39" s="83" t="s">
        <v>541</v>
      </c>
      <c r="E39" s="0" t="s">
        <v>32</v>
      </c>
      <c r="F39" s="0" t="s">
        <v>32</v>
      </c>
      <c r="G39" s="0" t="str">
        <f aca="false">VLOOKUP($C39,'[10]UN M49'!$C$2:$H$249,4,0)</f>
        <v>Latin America and the Caribbean</v>
      </c>
      <c r="H39" s="0" t="str">
        <f aca="false">IFERROR(VLOOKUP($C39,'[11]Income Groups'!$D$7:$H$224,5,0),"")</f>
        <v>UMIC</v>
      </c>
      <c r="I39" s="0" t="str">
        <f aca="false">IFERROR(VLOOKUP(B39,'[11]LDC List'!$B$1:$C$47,2,0),"Non LDC")</f>
        <v>Non LDC</v>
      </c>
      <c r="J39" s="0" t="str">
        <f aca="false">IFERROR(VLOOKUP(B39,'[11]SIDS List'!$B$1:$C$57,2,0),"Non SIDS")</f>
        <v>Non SIDS</v>
      </c>
      <c r="K39" s="0" t="str">
        <f aca="false">IFERROR(VLOOKUP(B39,'[11]DAC Member List'!$B$1:$C$29,2,0),"Non DAC")</f>
        <v>Non DAC</v>
      </c>
      <c r="L39" s="0" t="str">
        <f aca="false">IFERROR(VLOOKUP(B39,'[11]Dev Countries List'!$A$1:$B$146,2,0),"Not Developing")</f>
        <v>Developing Country</v>
      </c>
      <c r="M39" s="0" t="str">
        <f aca="false">IFERROR(VLOOKUP(D39,'[11]Fragility List'!$A$1:$C$146,3,0),"Not Fragile")</f>
        <v>Not fragile</v>
      </c>
      <c r="N39" s="0" t="n">
        <f aca="false">IFERROR(INDEX([11]Population!$E$4:$W$267,MATCH('Names&amp;ISO'!$C39,[11]Population!$D$4:$D$267,0),MATCH(2018,[11]Population!$E$3:$W$3,0)),"")</f>
        <v>209469333</v>
      </c>
      <c r="O39" s="0" t="str">
        <f aca="false">IFERROR(VLOOKUP($B39,[11]FCAS!$B$1:$C$152,2,0),"")</f>
        <v/>
      </c>
      <c r="P39" s="0" t="str">
        <f aca="false">VLOOKUP($C39,'[10]UN M49'!$C$2:$H$249,6,0)</f>
        <v>South America</v>
      </c>
      <c r="Q39" s="0" t="str">
        <f aca="false">IFERROR(VLOOKUP($C39,'[11]Resource-Rich'!$A$34:$B$62,2,0),"Non resource-rich")</f>
        <v>Non resource-rich</v>
      </c>
      <c r="R39" s="0" t="str">
        <f aca="false">IFERROR(VLOOKUP($B39,[11]PRCRs!$A$3:$C$29,3,0),"Non PRCR")</f>
        <v>Non PRCR</v>
      </c>
      <c r="S39" s="0" t="n">
        <f aca="false">IFERROR(IF(VLOOKUP($C39,[11]CBLB!$A$2:$C$31,3,0)="CBLB",1,0),0)</f>
        <v>0</v>
      </c>
      <c r="T39" s="0" t="n">
        <f aca="false">IFERROR(IF(VLOOKUP($B39,'[11]Poverty Rate'!$B$2:$I$164,8,0)="Above 30%",1,0),"")</f>
        <v>0</v>
      </c>
      <c r="U39" s="0" t="n">
        <f aca="false">IFERROR(IF(VLOOKUP($B39,'[11]Poverty Rate'!$B$2:$I$164,8,0)="Below 2%",1,0),"")</f>
        <v>0</v>
      </c>
    </row>
    <row r="40" customFormat="false" ht="15" hidden="false" customHeight="false" outlineLevel="0" collapsed="false">
      <c r="A40" s="0" t="s">
        <v>542</v>
      </c>
      <c r="B40" s="83" t="s">
        <v>543</v>
      </c>
      <c r="C40" s="83" t="s">
        <v>544</v>
      </c>
      <c r="D40" s="83" t="s">
        <v>543</v>
      </c>
      <c r="E40" s="0" t="s">
        <v>542</v>
      </c>
      <c r="G40" s="0" t="str">
        <f aca="false">VLOOKUP($C40,'[10]UN M49'!$C$2:$H$249,4,0)</f>
        <v>Latin America and the Caribbean</v>
      </c>
      <c r="H40" s="0" t="str">
        <f aca="false">IFERROR(VLOOKUP($C40,'[11]Income Groups'!$D$7:$H$224,5,0),"")</f>
        <v>HIC</v>
      </c>
      <c r="I40" s="0" t="str">
        <f aca="false">IFERROR(VLOOKUP(B40,'[11]LDC List'!$B$1:$C$47,2,0),"Non LDC")</f>
        <v>Non LDC</v>
      </c>
      <c r="J40" s="0" t="str">
        <f aca="false">IFERROR(VLOOKUP(B40,'[11]SIDS List'!$B$1:$C$57,2,0),"Non SIDS")</f>
        <v>SIDS</v>
      </c>
      <c r="K40" s="0" t="str">
        <f aca="false">IFERROR(VLOOKUP(B40,'[11]DAC Member List'!$B$1:$C$29,2,0),"Non DAC")</f>
        <v>Non DAC</v>
      </c>
      <c r="L40" s="0" t="str">
        <f aca="false">IFERROR(VLOOKUP(B40,'[11]Dev Countries List'!$A$1:$B$146,2,0),"Not Developing")</f>
        <v>Not Developing</v>
      </c>
      <c r="M40" s="0" t="str">
        <f aca="false">IFERROR(VLOOKUP(D40,'[11]Fragility List'!$A$1:$C$146,3,0),"Not Fragile")</f>
        <v>Not Fragile</v>
      </c>
      <c r="N40" s="0" t="n">
        <f aca="false">IFERROR(INDEX([11]Population!$E$4:$W$267,MATCH('Names&amp;ISO'!$C40,[11]Population!$D$4:$D$267,0),MATCH(2018,[11]Population!$E$3:$W$3,0)),"")</f>
        <v>29802</v>
      </c>
      <c r="O40" s="0" t="str">
        <f aca="false">IFERROR(VLOOKUP($B40,[11]FCAS!$B$1:$C$152,2,0),"")</f>
        <v/>
      </c>
      <c r="P40" s="0" t="str">
        <f aca="false">VLOOKUP($C40,'[10]UN M49'!$C$2:$H$249,6,0)</f>
        <v>Caribbean</v>
      </c>
      <c r="Q40" s="0" t="str">
        <f aca="false">IFERROR(VLOOKUP($C40,'[11]Resource-Rich'!$A$34:$B$62,2,0),"Non resource-rich")</f>
        <v>Non resource-rich</v>
      </c>
      <c r="R40" s="0" t="str">
        <f aca="false">IFERROR(VLOOKUP($B40,[11]PRCRs!$A$3:$C$29,3,0),"Non PRCR")</f>
        <v>Non PRCR</v>
      </c>
      <c r="S40" s="0" t="n">
        <f aca="false">IFERROR(IF(VLOOKUP($C40,[11]CBLB!$A$2:$C$31,3,0)="CBLB",1,0),0)</f>
        <v>0</v>
      </c>
      <c r="T40" s="0" t="str">
        <f aca="false">IFERROR(IF(VLOOKUP($B40,'[11]Poverty Rate'!$B$2:$I$164,8,0)="Above 30%",1,0),"")</f>
        <v/>
      </c>
      <c r="U40" s="0" t="str">
        <f aca="false">IFERROR(IF(VLOOKUP($B40,'[11]Poverty Rate'!$B$2:$I$164,8,0)="Below 2%",1,0),"")</f>
        <v/>
      </c>
    </row>
    <row r="41" customFormat="false" ht="15" hidden="false" customHeight="false" outlineLevel="0" collapsed="false">
      <c r="A41" s="84" t="s">
        <v>545</v>
      </c>
      <c r="B41" s="83" t="s">
        <v>546</v>
      </c>
      <c r="C41" s="83" t="s">
        <v>547</v>
      </c>
      <c r="D41" s="83" t="s">
        <v>546</v>
      </c>
      <c r="E41" s="84" t="s">
        <v>545</v>
      </c>
      <c r="G41" s="0" t="str">
        <f aca="false">VLOOKUP($C41,'[10]UN M49'!$C$2:$H$249,4,0)</f>
        <v>Africa</v>
      </c>
      <c r="H41" s="0" t="str">
        <f aca="false">IFERROR(VLOOKUP($C41,'[11]Income Groups'!$D$7:$H$224,5,0),"")</f>
        <v/>
      </c>
      <c r="I41" s="0" t="str">
        <f aca="false">IFERROR(VLOOKUP(B41,'[11]LDC List'!$B$1:$C$47,2,0),"Non LDC")</f>
        <v>Non LDC</v>
      </c>
      <c r="J41" s="0" t="str">
        <f aca="false">IFERROR(VLOOKUP(B41,'[11]SIDS List'!$B$1:$C$57,2,0),"Non SIDS")</f>
        <v>Non SIDS</v>
      </c>
      <c r="K41" s="0" t="str">
        <f aca="false">IFERROR(VLOOKUP(B41,'[11]DAC Member List'!$B$1:$C$29,2,0),"Non DAC")</f>
        <v>Non DAC</v>
      </c>
      <c r="L41" s="0" t="str">
        <f aca="false">IFERROR(VLOOKUP(B41,'[11]Dev Countries List'!$A$1:$B$146,2,0),"Not Developing")</f>
        <v>Not Developing</v>
      </c>
      <c r="M41" s="0" t="str">
        <f aca="false">IFERROR(VLOOKUP(D41,'[11]Fragility List'!$A$1:$C$146,3,0),"Not Fragile")</f>
        <v>Not Fragile</v>
      </c>
      <c r="N41" s="0" t="str">
        <f aca="false">IFERROR(INDEX([11]Population!$E$4:$W$267,MATCH('Names&amp;ISO'!$C41,[11]Population!$D$4:$D$267,0),MATCH(2018,[11]Population!$E$3:$W$3,0)),"")</f>
        <v/>
      </c>
      <c r="O41" s="0" t="str">
        <f aca="false">IFERROR(VLOOKUP($B41,[11]FCAS!$B$1:$C$152,2,0),"")</f>
        <v/>
      </c>
      <c r="P41" s="0" t="str">
        <f aca="false">VLOOKUP($C41,'[10]UN M49'!$C$2:$H$249,6,0)</f>
        <v>Eastern Africa</v>
      </c>
      <c r="Q41" s="0" t="str">
        <f aca="false">IFERROR(VLOOKUP($C41,'[11]Resource-Rich'!$A$34:$B$62,2,0),"Non resource-rich")</f>
        <v>Non resource-rich</v>
      </c>
      <c r="R41" s="0" t="str">
        <f aca="false">IFERROR(VLOOKUP($B41,[11]PRCRs!$A$3:$C$29,3,0),"Non PRCR")</f>
        <v>Non PRCR</v>
      </c>
      <c r="S41" s="0" t="n">
        <f aca="false">IFERROR(IF(VLOOKUP($C41,[11]CBLB!$A$2:$C$31,3,0)="CBLB",1,0),0)</f>
        <v>0</v>
      </c>
      <c r="T41" s="0" t="str">
        <f aca="false">IFERROR(IF(VLOOKUP($B41,'[11]Poverty Rate'!$B$2:$I$164,8,0)="Above 30%",1,0),"")</f>
        <v/>
      </c>
      <c r="U41" s="0" t="str">
        <f aca="false">IFERROR(IF(VLOOKUP($B41,'[11]Poverty Rate'!$B$2:$I$164,8,0)="Below 2%",1,0),"")</f>
        <v/>
      </c>
    </row>
    <row r="42" customFormat="false" ht="15" hidden="false" customHeight="false" outlineLevel="0" collapsed="false">
      <c r="A42" s="86" t="s">
        <v>33</v>
      </c>
      <c r="B42" s="87" t="s">
        <v>548</v>
      </c>
      <c r="C42" s="87" t="s">
        <v>269</v>
      </c>
      <c r="D42" s="87" t="s">
        <v>548</v>
      </c>
      <c r="E42" s="86" t="s">
        <v>33</v>
      </c>
      <c r="F42" s="0" t="s">
        <v>33</v>
      </c>
      <c r="G42" s="0" t="str">
        <f aca="false">VLOOKUP($C42,'[10]UN M49'!$C$2:$H$249,4,0)</f>
        <v>Asia</v>
      </c>
      <c r="H42" s="0" t="str">
        <f aca="false">IFERROR(VLOOKUP($C42,'[11]Income Groups'!$D$7:$H$224,5,0),"")</f>
        <v>HIC</v>
      </c>
      <c r="I42" s="0" t="str">
        <f aca="false">IFERROR(VLOOKUP(B42,'[11]LDC List'!$B$1:$C$47,2,0),"Non LDC")</f>
        <v>Non LDC</v>
      </c>
      <c r="J42" s="0" t="str">
        <f aca="false">IFERROR(VLOOKUP(B42,'[11]SIDS List'!$B$1:$C$57,2,0),"Non SIDS")</f>
        <v>Non SIDS</v>
      </c>
      <c r="K42" s="0" t="str">
        <f aca="false">IFERROR(VLOOKUP(B42,'[11]DAC Member List'!$B$1:$C$29,2,0),"Non DAC")</f>
        <v>Non DAC</v>
      </c>
      <c r="L42" s="0" t="str">
        <f aca="false">IFERROR(VLOOKUP(B42,'[11]Dev Countries List'!$A$1:$B$146,2,0),"Not Developing")</f>
        <v>Not Developing</v>
      </c>
      <c r="M42" s="0" t="str">
        <f aca="false">IFERROR(VLOOKUP(D42,'[11]Fragility List'!$A$1:$C$146,3,0),"Not Fragile")</f>
        <v>Not Fragile</v>
      </c>
      <c r="N42" s="0" t="n">
        <f aca="false">IFERROR(INDEX([11]Population!$E$4:$W$267,MATCH('Names&amp;ISO'!$C42,[11]Population!$D$4:$D$267,0),MATCH(2018,[11]Population!$E$3:$W$3,0)),"")</f>
        <v>428962</v>
      </c>
      <c r="O42" s="0" t="str">
        <f aca="false">IFERROR(VLOOKUP($B42,[11]FCAS!$B$1:$C$152,2,0),"")</f>
        <v>FCAS</v>
      </c>
      <c r="P42" s="0" t="str">
        <f aca="false">VLOOKUP($C42,'[10]UN M49'!$C$2:$H$249,6,0)</f>
        <v>South-eastern Asia</v>
      </c>
      <c r="Q42" s="0" t="str">
        <f aca="false">IFERROR(VLOOKUP($C42,'[11]Resource-Rich'!$A$34:$B$62,2,0),"Non resource-rich")</f>
        <v>Non resource-rich</v>
      </c>
      <c r="R42" s="0" t="str">
        <f aca="false">IFERROR(VLOOKUP($B42,[11]PRCRs!$A$3:$C$29,3,0),"Non PRCR")</f>
        <v>Non PRCR</v>
      </c>
      <c r="S42" s="0" t="n">
        <f aca="false">IFERROR(IF(VLOOKUP($C42,[11]CBLB!$A$2:$C$31,3,0)="CBLB",1,0),0)</f>
        <v>0</v>
      </c>
      <c r="T42" s="0" t="str">
        <f aca="false">IFERROR(IF(VLOOKUP($B42,'[11]Poverty Rate'!$B$2:$I$164,8,0)="Above 30%",1,0),"")</f>
        <v/>
      </c>
      <c r="U42" s="0" t="str">
        <f aca="false">IFERROR(IF(VLOOKUP($B42,'[11]Poverty Rate'!$B$2:$I$164,8,0)="Below 2%",1,0),"")</f>
        <v/>
      </c>
    </row>
    <row r="43" customFormat="false" ht="15" hidden="false" customHeight="false" outlineLevel="0" collapsed="false">
      <c r="A43" s="86" t="s">
        <v>549</v>
      </c>
      <c r="B43" s="87" t="s">
        <v>548</v>
      </c>
      <c r="C43" s="87" t="s">
        <v>269</v>
      </c>
      <c r="D43" s="87" t="s">
        <v>548</v>
      </c>
      <c r="E43" s="86" t="s">
        <v>549</v>
      </c>
      <c r="F43" s="0" t="s">
        <v>33</v>
      </c>
      <c r="G43" s="0" t="str">
        <f aca="false">VLOOKUP($C43,'[10]UN M49'!$C$2:$H$249,4,0)</f>
        <v>Asia</v>
      </c>
      <c r="H43" s="0" t="str">
        <f aca="false">IFERROR(VLOOKUP($C43,'[11]Income Groups'!$D$7:$H$224,5,0),"")</f>
        <v>HIC</v>
      </c>
      <c r="I43" s="0" t="str">
        <f aca="false">IFERROR(VLOOKUP(B43,'[11]LDC List'!$B$1:$C$47,2,0),"Non LDC")</f>
        <v>Non LDC</v>
      </c>
      <c r="J43" s="0" t="str">
        <f aca="false">IFERROR(VLOOKUP(B43,'[11]SIDS List'!$B$1:$C$57,2,0),"Non SIDS")</f>
        <v>Non SIDS</v>
      </c>
      <c r="K43" s="0" t="str">
        <f aca="false">IFERROR(VLOOKUP(B43,'[11]DAC Member List'!$B$1:$C$29,2,0),"Non DAC")</f>
        <v>Non DAC</v>
      </c>
      <c r="L43" s="0" t="str">
        <f aca="false">IFERROR(VLOOKUP(B43,'[11]Dev Countries List'!$A$1:$B$146,2,0),"Not Developing")</f>
        <v>Not Developing</v>
      </c>
      <c r="M43" s="0" t="str">
        <f aca="false">IFERROR(VLOOKUP(D43,'[11]Fragility List'!$A$1:$C$146,3,0),"Not Fragile")</f>
        <v>Not Fragile</v>
      </c>
      <c r="N43" s="0" t="n">
        <f aca="false">IFERROR(INDEX([11]Population!$E$4:$W$267,MATCH('Names&amp;ISO'!$C43,[11]Population!$D$4:$D$267,0),MATCH(2018,[11]Population!$E$3:$W$3,0)),"")</f>
        <v>428962</v>
      </c>
      <c r="O43" s="0" t="str">
        <f aca="false">IFERROR(VLOOKUP($B43,[11]FCAS!$B$1:$C$152,2,0),"")</f>
        <v>FCAS</v>
      </c>
      <c r="P43" s="0" t="str">
        <f aca="false">VLOOKUP($C43,'[10]UN M49'!$C$2:$H$249,6,0)</f>
        <v>South-eastern Asia</v>
      </c>
      <c r="Q43" s="0" t="str">
        <f aca="false">IFERROR(VLOOKUP($C43,'[11]Resource-Rich'!$A$34:$B$62,2,0),"Non resource-rich")</f>
        <v>Non resource-rich</v>
      </c>
      <c r="R43" s="0" t="str">
        <f aca="false">IFERROR(VLOOKUP($B43,[11]PRCRs!$A$3:$C$29,3,0),"Non PRCR")</f>
        <v>Non PRCR</v>
      </c>
      <c r="S43" s="0" t="n">
        <f aca="false">IFERROR(IF(VLOOKUP($C43,[11]CBLB!$A$2:$C$31,3,0)="CBLB",1,0),0)</f>
        <v>0</v>
      </c>
      <c r="T43" s="0" t="str">
        <f aca="false">IFERROR(IF(VLOOKUP($B43,'[11]Poverty Rate'!$B$2:$I$164,8,0)="Above 30%",1,0),"")</f>
        <v/>
      </c>
      <c r="U43" s="0" t="str">
        <f aca="false">IFERROR(IF(VLOOKUP($B43,'[11]Poverty Rate'!$B$2:$I$164,8,0)="Below 2%",1,0),"")</f>
        <v/>
      </c>
    </row>
    <row r="44" customFormat="false" ht="15" hidden="false" customHeight="false" outlineLevel="0" collapsed="false">
      <c r="A44" s="0" t="s">
        <v>34</v>
      </c>
      <c r="B44" s="83" t="s">
        <v>550</v>
      </c>
      <c r="C44" s="83" t="s">
        <v>270</v>
      </c>
      <c r="D44" s="83" t="s">
        <v>550</v>
      </c>
      <c r="E44" s="0" t="s">
        <v>34</v>
      </c>
      <c r="F44" s="0" t="s">
        <v>34</v>
      </c>
      <c r="G44" s="0" t="str">
        <f aca="false">VLOOKUP($C44,'[10]UN M49'!$C$2:$H$249,4,0)</f>
        <v>Europe</v>
      </c>
      <c r="H44" s="0" t="str">
        <f aca="false">IFERROR(VLOOKUP($C44,'[11]Income Groups'!$D$7:$H$224,5,0),"")</f>
        <v>UMIC</v>
      </c>
      <c r="I44" s="0" t="str">
        <f aca="false">IFERROR(VLOOKUP(B44,'[11]LDC List'!$B$1:$C$47,2,0),"Non LDC")</f>
        <v>Non LDC</v>
      </c>
      <c r="J44" s="0" t="str">
        <f aca="false">IFERROR(VLOOKUP(B44,'[11]SIDS List'!$B$1:$C$57,2,0),"Non SIDS")</f>
        <v>Non SIDS</v>
      </c>
      <c r="K44" s="0" t="str">
        <f aca="false">IFERROR(VLOOKUP(B44,'[11]DAC Member List'!$B$1:$C$29,2,0),"Non DAC")</f>
        <v>Non DAC</v>
      </c>
      <c r="L44" s="0" t="str">
        <f aca="false">IFERROR(VLOOKUP(B44,'[11]Dev Countries List'!$A$1:$B$146,2,0),"Not Developing")</f>
        <v>Not Developing</v>
      </c>
      <c r="M44" s="0" t="str">
        <f aca="false">IFERROR(VLOOKUP(D44,'[11]Fragility List'!$A$1:$C$146,3,0),"Not Fragile")</f>
        <v>Not Fragile</v>
      </c>
      <c r="N44" s="0" t="n">
        <f aca="false">IFERROR(INDEX([11]Population!$E$4:$W$267,MATCH('Names&amp;ISO'!$C44,[11]Population!$D$4:$D$267,0),MATCH(2018,[11]Population!$E$3:$W$3,0)),"")</f>
        <v>7024216</v>
      </c>
      <c r="O44" s="0" t="str">
        <f aca="false">IFERROR(VLOOKUP($B44,[11]FCAS!$B$1:$C$152,2,0),"")</f>
        <v/>
      </c>
      <c r="P44" s="0" t="str">
        <f aca="false">VLOOKUP($C44,'[10]UN M49'!$C$2:$H$249,6,0)</f>
        <v>Eastern Europe</v>
      </c>
      <c r="Q44" s="0" t="str">
        <f aca="false">IFERROR(VLOOKUP($C44,'[11]Resource-Rich'!$A$34:$B$62,2,0),"Non resource-rich")</f>
        <v>Non resource-rich</v>
      </c>
      <c r="R44" s="0" t="str">
        <f aca="false">IFERROR(VLOOKUP($B44,[11]PRCRs!$A$3:$C$29,3,0),"Non PRCR")</f>
        <v>Non PRCR</v>
      </c>
      <c r="S44" s="0" t="n">
        <f aca="false">IFERROR(IF(VLOOKUP($C44,[11]CBLB!$A$2:$C$31,3,0)="CBLB",1,0),0)</f>
        <v>0</v>
      </c>
      <c r="T44" s="0" t="n">
        <f aca="false">IFERROR(IF(VLOOKUP($B44,'[11]Poverty Rate'!$B$2:$I$164,8,0)="Above 30%",1,0),"")</f>
        <v>0</v>
      </c>
      <c r="U44" s="0" t="n">
        <f aca="false">IFERROR(IF(VLOOKUP($B44,'[11]Poverty Rate'!$B$2:$I$164,8,0)="Below 2%",1,0),"")</f>
        <v>1</v>
      </c>
    </row>
    <row r="45" customFormat="false" ht="15" hidden="false" customHeight="false" outlineLevel="0" collapsed="false">
      <c r="A45" s="0" t="s">
        <v>35</v>
      </c>
      <c r="B45" s="83" t="s">
        <v>551</v>
      </c>
      <c r="C45" s="83" t="s">
        <v>271</v>
      </c>
      <c r="D45" s="83" t="s">
        <v>551</v>
      </c>
      <c r="E45" s="0" t="s">
        <v>35</v>
      </c>
      <c r="F45" s="0" t="s">
        <v>35</v>
      </c>
      <c r="G45" s="0" t="str">
        <f aca="false">VLOOKUP($C45,'[10]UN M49'!$C$2:$H$249,4,0)</f>
        <v>Africa</v>
      </c>
      <c r="H45" s="0" t="str">
        <f aca="false">IFERROR(VLOOKUP($C45,'[11]Income Groups'!$D$7:$H$224,5,0),"")</f>
        <v>LIC</v>
      </c>
      <c r="I45" s="0" t="str">
        <f aca="false">IFERROR(VLOOKUP(B45,'[11]LDC List'!$B$1:$C$47,2,0),"Non LDC")</f>
        <v>LDC</v>
      </c>
      <c r="J45" s="0" t="str">
        <f aca="false">IFERROR(VLOOKUP(B45,'[11]SIDS List'!$B$1:$C$57,2,0),"Non SIDS")</f>
        <v>Non SIDS</v>
      </c>
      <c r="K45" s="0" t="str">
        <f aca="false">IFERROR(VLOOKUP(B45,'[11]DAC Member List'!$B$1:$C$29,2,0),"Non DAC")</f>
        <v>Non DAC</v>
      </c>
      <c r="L45" s="0" t="str">
        <f aca="false">IFERROR(VLOOKUP(B45,'[11]Dev Countries List'!$A$1:$B$146,2,0),"Not Developing")</f>
        <v>Developing Country</v>
      </c>
      <c r="M45" s="0" t="str">
        <f aca="false">IFERROR(VLOOKUP(D45,'[11]Fragility List'!$A$1:$C$146,3,0),"Not Fragile")</f>
        <v>Fragile</v>
      </c>
      <c r="N45" s="0" t="n">
        <f aca="false">IFERROR(INDEX([11]Population!$E$4:$W$267,MATCH('Names&amp;ISO'!$C45,[11]Population!$D$4:$D$267,0),MATCH(2018,[11]Population!$E$3:$W$3,0)),"")</f>
        <v>19751535</v>
      </c>
      <c r="O45" s="0" t="str">
        <f aca="false">IFERROR(VLOOKUP($B45,[11]FCAS!$B$1:$C$152,2,0),"")</f>
        <v/>
      </c>
      <c r="P45" s="0" t="str">
        <f aca="false">VLOOKUP($C45,'[10]UN M49'!$C$2:$H$249,6,0)</f>
        <v>Western Africa</v>
      </c>
      <c r="Q45" s="0" t="str">
        <f aca="false">IFERROR(VLOOKUP($C45,'[11]Resource-Rich'!$A$34:$B$62,2,0),"Non resource-rich")</f>
        <v>Non resource-rich</v>
      </c>
      <c r="R45" s="0" t="str">
        <f aca="false">IFERROR(VLOOKUP($B45,[11]PRCRs!$A$3:$C$29,3,0),"Non PRCR")</f>
        <v>PRCR</v>
      </c>
      <c r="S45" s="0" t="n">
        <f aca="false">IFERROR(IF(VLOOKUP($C45,[11]CBLB!$A$2:$C$31,3,0)="CBLB",1,0),0)</f>
        <v>0</v>
      </c>
      <c r="T45" s="0" t="n">
        <f aca="false">IFERROR(IF(VLOOKUP($B45,'[11]Poverty Rate'!$B$2:$I$164,8,0)="Above 30%",1,0),"")</f>
        <v>1</v>
      </c>
      <c r="U45" s="0" t="n">
        <f aca="false">IFERROR(IF(VLOOKUP($B45,'[11]Poverty Rate'!$B$2:$I$164,8,0)="Below 2%",1,0),"")</f>
        <v>0</v>
      </c>
    </row>
    <row r="46" customFormat="false" ht="15" hidden="false" customHeight="false" outlineLevel="0" collapsed="false">
      <c r="A46" s="0" t="s">
        <v>36</v>
      </c>
      <c r="B46" s="83" t="s">
        <v>552</v>
      </c>
      <c r="C46" s="83" t="s">
        <v>272</v>
      </c>
      <c r="D46" s="83" t="s">
        <v>552</v>
      </c>
      <c r="E46" s="0" t="s">
        <v>36</v>
      </c>
      <c r="F46" s="0" t="s">
        <v>36</v>
      </c>
      <c r="G46" s="0" t="str">
        <f aca="false">VLOOKUP($C46,'[10]UN M49'!$C$2:$H$249,4,0)</f>
        <v>Africa</v>
      </c>
      <c r="H46" s="0" t="str">
        <f aca="false">IFERROR(VLOOKUP($C46,'[11]Income Groups'!$D$7:$H$224,5,0),"")</f>
        <v>LIC</v>
      </c>
      <c r="I46" s="0" t="str">
        <f aca="false">IFERROR(VLOOKUP(B46,'[11]LDC List'!$B$1:$C$47,2,0),"Non LDC")</f>
        <v>LDC</v>
      </c>
      <c r="J46" s="0" t="str">
        <f aca="false">IFERROR(VLOOKUP(B46,'[11]SIDS List'!$B$1:$C$57,2,0),"Non SIDS")</f>
        <v>Non SIDS</v>
      </c>
      <c r="K46" s="0" t="str">
        <f aca="false">IFERROR(VLOOKUP(B46,'[11]DAC Member List'!$B$1:$C$29,2,0),"Non DAC")</f>
        <v>Non DAC</v>
      </c>
      <c r="L46" s="0" t="str">
        <f aca="false">IFERROR(VLOOKUP(B46,'[11]Dev Countries List'!$A$1:$B$146,2,0),"Not Developing")</f>
        <v>Developing Country</v>
      </c>
      <c r="M46" s="0" t="str">
        <f aca="false">IFERROR(VLOOKUP(D46,'[11]Fragility List'!$A$1:$C$146,3,0),"Not Fragile")</f>
        <v>Extremely fragile</v>
      </c>
      <c r="N46" s="0" t="n">
        <f aca="false">IFERROR(INDEX([11]Population!$E$4:$W$267,MATCH('Names&amp;ISO'!$C46,[11]Population!$D$4:$D$267,0),MATCH(2018,[11]Population!$E$3:$W$3,0)),"")</f>
        <v>11175378</v>
      </c>
      <c r="O46" s="0" t="str">
        <f aca="false">IFERROR(VLOOKUP($B46,[11]FCAS!$B$1:$C$152,2,0),"")</f>
        <v/>
      </c>
      <c r="P46" s="0" t="str">
        <f aca="false">VLOOKUP($C46,'[10]UN M49'!$C$2:$H$249,6,0)</f>
        <v>Eastern Africa</v>
      </c>
      <c r="Q46" s="0" t="str">
        <f aca="false">IFERROR(VLOOKUP($C46,'[11]Resource-Rich'!$A$34:$B$62,2,0),"Non resource-rich")</f>
        <v>Non resource-rich</v>
      </c>
      <c r="R46" s="0" t="str">
        <f aca="false">IFERROR(VLOOKUP($B46,[11]PRCRs!$A$3:$C$29,3,0),"Non PRCR")</f>
        <v>PRCR</v>
      </c>
      <c r="S46" s="0" t="n">
        <f aca="false">IFERROR(IF(VLOOKUP($C46,[11]CBLB!$A$2:$C$31,3,0)="CBLB",1,0),0)</f>
        <v>1</v>
      </c>
      <c r="T46" s="0" t="n">
        <f aca="false">IFERROR(IF(VLOOKUP($B46,'[11]Poverty Rate'!$B$2:$I$164,8,0)="Above 30%",1,0),"")</f>
        <v>1</v>
      </c>
      <c r="U46" s="0" t="n">
        <f aca="false">IFERROR(IF(VLOOKUP($B46,'[11]Poverty Rate'!$B$2:$I$164,8,0)="Below 2%",1,0),"")</f>
        <v>0</v>
      </c>
    </row>
    <row r="47" customFormat="false" ht="15" hidden="false" customHeight="false" outlineLevel="0" collapsed="false">
      <c r="A47" s="0" t="s">
        <v>38</v>
      </c>
      <c r="B47" s="83" t="s">
        <v>553</v>
      </c>
      <c r="C47" s="83" t="s">
        <v>274</v>
      </c>
      <c r="D47" s="83" t="s">
        <v>553</v>
      </c>
      <c r="E47" s="0" t="s">
        <v>38</v>
      </c>
      <c r="F47" s="0" t="s">
        <v>38</v>
      </c>
      <c r="G47" s="0" t="str">
        <f aca="false">VLOOKUP($C47,'[10]UN M49'!$C$2:$H$249,4,0)</f>
        <v>Asia</v>
      </c>
      <c r="H47" s="0" t="str">
        <f aca="false">IFERROR(VLOOKUP($C47,'[11]Income Groups'!$D$7:$H$224,5,0),"")</f>
        <v>LMIC</v>
      </c>
      <c r="I47" s="0" t="str">
        <f aca="false">IFERROR(VLOOKUP(B47,'[11]LDC List'!$B$1:$C$47,2,0),"Non LDC")</f>
        <v>LDC</v>
      </c>
      <c r="J47" s="0" t="str">
        <f aca="false">IFERROR(VLOOKUP(B47,'[11]SIDS List'!$B$1:$C$57,2,0),"Non SIDS")</f>
        <v>Non SIDS</v>
      </c>
      <c r="K47" s="0" t="str">
        <f aca="false">IFERROR(VLOOKUP(B47,'[11]DAC Member List'!$B$1:$C$29,2,0),"Non DAC")</f>
        <v>Non DAC</v>
      </c>
      <c r="L47" s="0" t="str">
        <f aca="false">IFERROR(VLOOKUP(B47,'[11]Dev Countries List'!$A$1:$B$146,2,0),"Not Developing")</f>
        <v>Developing Country</v>
      </c>
      <c r="M47" s="0" t="str">
        <f aca="false">IFERROR(VLOOKUP(D47,'[11]Fragility List'!$A$1:$C$146,3,0),"Not Fragile")</f>
        <v>Not fragile</v>
      </c>
      <c r="N47" s="0" t="n">
        <f aca="false">IFERROR(INDEX([11]Population!$E$4:$W$267,MATCH('Names&amp;ISO'!$C47,[11]Population!$D$4:$D$267,0),MATCH(2018,[11]Population!$E$3:$W$3,0)),"")</f>
        <v>16249798</v>
      </c>
      <c r="O47" s="0" t="str">
        <f aca="false">IFERROR(VLOOKUP($B47,[11]FCAS!$B$1:$C$152,2,0),"")</f>
        <v/>
      </c>
      <c r="P47" s="0" t="str">
        <f aca="false">VLOOKUP($C47,'[10]UN M49'!$C$2:$H$249,6,0)</f>
        <v>South-eastern Asia</v>
      </c>
      <c r="Q47" s="0" t="str">
        <f aca="false">IFERROR(VLOOKUP($C47,'[11]Resource-Rich'!$A$34:$B$62,2,0),"Non resource-rich")</f>
        <v>Non resource-rich</v>
      </c>
      <c r="R47" s="0" t="str">
        <f aca="false">IFERROR(VLOOKUP($B47,[11]PRCRs!$A$3:$C$29,3,0),"Non PRCR")</f>
        <v>Non PRCR</v>
      </c>
      <c r="S47" s="0" t="n">
        <f aca="false">IFERROR(IF(VLOOKUP($C47,[11]CBLB!$A$2:$C$31,3,0)="CBLB",1,0),0)</f>
        <v>0</v>
      </c>
      <c r="T47" s="0" t="str">
        <f aca="false">IFERROR(IF(VLOOKUP($B47,'[11]Poverty Rate'!$B$2:$I$164,8,0)="Above 30%",1,0),"")</f>
        <v/>
      </c>
      <c r="U47" s="0" t="str">
        <f aca="false">IFERROR(IF(VLOOKUP($B47,'[11]Poverty Rate'!$B$2:$I$164,8,0)="Below 2%",1,0),"")</f>
        <v/>
      </c>
    </row>
    <row r="48" customFormat="false" ht="15" hidden="false" customHeight="false" outlineLevel="0" collapsed="false">
      <c r="A48" s="0" t="s">
        <v>39</v>
      </c>
      <c r="B48" s="83" t="s">
        <v>554</v>
      </c>
      <c r="C48" s="83" t="s">
        <v>275</v>
      </c>
      <c r="D48" s="83" t="s">
        <v>554</v>
      </c>
      <c r="E48" s="0" t="s">
        <v>39</v>
      </c>
      <c r="F48" s="0" t="s">
        <v>39</v>
      </c>
      <c r="G48" s="0" t="str">
        <f aca="false">VLOOKUP($C48,'[10]UN M49'!$C$2:$H$249,4,0)</f>
        <v>Africa</v>
      </c>
      <c r="H48" s="0" t="str">
        <f aca="false">IFERROR(VLOOKUP($C48,'[11]Income Groups'!$D$7:$H$224,5,0),"")</f>
        <v>LMIC</v>
      </c>
      <c r="I48" s="0" t="str">
        <f aca="false">IFERROR(VLOOKUP(B48,'[11]LDC List'!$B$1:$C$47,2,0),"Non LDC")</f>
        <v>Non LDC</v>
      </c>
      <c r="J48" s="0" t="str">
        <f aca="false">IFERROR(VLOOKUP(B48,'[11]SIDS List'!$B$1:$C$57,2,0),"Non SIDS")</f>
        <v>Non SIDS</v>
      </c>
      <c r="K48" s="0" t="str">
        <f aca="false">IFERROR(VLOOKUP(B48,'[11]DAC Member List'!$B$1:$C$29,2,0),"Non DAC")</f>
        <v>Non DAC</v>
      </c>
      <c r="L48" s="0" t="str">
        <f aca="false">IFERROR(VLOOKUP(B48,'[11]Dev Countries List'!$A$1:$B$146,2,0),"Not Developing")</f>
        <v>Developing Country</v>
      </c>
      <c r="M48" s="0" t="str">
        <f aca="false">IFERROR(VLOOKUP(D48,'[11]Fragility List'!$A$1:$C$146,3,0),"Not Fragile")</f>
        <v>Fragile</v>
      </c>
      <c r="N48" s="0" t="n">
        <f aca="false">IFERROR(INDEX([11]Population!$E$4:$W$267,MATCH('Names&amp;ISO'!$C48,[11]Population!$D$4:$D$267,0),MATCH(2018,[11]Population!$E$3:$W$3,0)),"")</f>
        <v>25216237</v>
      </c>
      <c r="O48" s="0" t="str">
        <f aca="false">IFERROR(VLOOKUP($B48,[11]FCAS!$B$1:$C$152,2,0),"")</f>
        <v/>
      </c>
      <c r="P48" s="0" t="str">
        <f aca="false">VLOOKUP($C48,'[10]UN M49'!$C$2:$H$249,6,0)</f>
        <v>Middle Africa</v>
      </c>
      <c r="Q48" s="0" t="str">
        <f aca="false">IFERROR(VLOOKUP($C48,'[11]Resource-Rich'!$A$34:$B$62,2,0),"Non resource-rich")</f>
        <v>Resource-rich</v>
      </c>
      <c r="R48" s="0" t="str">
        <f aca="false">IFERROR(VLOOKUP($B48,[11]PRCRs!$A$3:$C$29,3,0),"Non PRCR")</f>
        <v>Non PRCR</v>
      </c>
      <c r="S48" s="0" t="n">
        <f aca="false">IFERROR(IF(VLOOKUP($C48,[11]CBLB!$A$2:$C$31,3,0)="CBLB",1,0),0)</f>
        <v>0</v>
      </c>
      <c r="T48" s="0" t="n">
        <f aca="false">IFERROR(IF(VLOOKUP($B48,'[11]Poverty Rate'!$B$2:$I$164,8,0)="Above 30%",1,0),"")</f>
        <v>0</v>
      </c>
      <c r="U48" s="0" t="n">
        <f aca="false">IFERROR(IF(VLOOKUP($B48,'[11]Poverty Rate'!$B$2:$I$164,8,0)="Below 2%",1,0),"")</f>
        <v>0</v>
      </c>
    </row>
    <row r="49" customFormat="false" ht="15" hidden="false" customHeight="false" outlineLevel="0" collapsed="false">
      <c r="A49" s="0" t="s">
        <v>40</v>
      </c>
      <c r="B49" s="83" t="s">
        <v>555</v>
      </c>
      <c r="C49" s="83" t="s">
        <v>276</v>
      </c>
      <c r="D49" s="83" t="s">
        <v>555</v>
      </c>
      <c r="E49" s="0" t="s">
        <v>40</v>
      </c>
      <c r="F49" s="0" t="s">
        <v>40</v>
      </c>
      <c r="G49" s="0" t="str">
        <f aca="false">VLOOKUP($C49,'[10]UN M49'!$C$2:$H$249,4,0)</f>
        <v>N. America</v>
      </c>
      <c r="H49" s="0" t="str">
        <f aca="false">IFERROR(VLOOKUP($C49,'[11]Income Groups'!$D$7:$H$224,5,0),"")</f>
        <v>HIC</v>
      </c>
      <c r="I49" s="0" t="str">
        <f aca="false">IFERROR(VLOOKUP(B49,'[11]LDC List'!$B$1:$C$47,2,0),"Non LDC")</f>
        <v>Non LDC</v>
      </c>
      <c r="J49" s="0" t="str">
        <f aca="false">IFERROR(VLOOKUP(B49,'[11]SIDS List'!$B$1:$C$57,2,0),"Non SIDS")</f>
        <v>Non SIDS</v>
      </c>
      <c r="K49" s="0" t="str">
        <f aca="false">IFERROR(VLOOKUP(B49,'[11]DAC Member List'!$B$1:$C$29,2,0),"Non DAC")</f>
        <v>DAC</v>
      </c>
      <c r="L49" s="0" t="str">
        <f aca="false">IFERROR(VLOOKUP(B49,'[11]Dev Countries List'!$A$1:$B$146,2,0),"Not Developing")</f>
        <v>Not Developing</v>
      </c>
      <c r="M49" s="0" t="str">
        <f aca="false">IFERROR(VLOOKUP(D49,'[11]Fragility List'!$A$1:$C$146,3,0),"Not Fragile")</f>
        <v>Not Fragile</v>
      </c>
      <c r="N49" s="0" t="n">
        <f aca="false">IFERROR(INDEX([11]Population!$E$4:$W$267,MATCH('Names&amp;ISO'!$C49,[11]Population!$D$4:$D$267,0),MATCH(2018,[11]Population!$E$3:$W$3,0)),"")</f>
        <v>37058856</v>
      </c>
      <c r="O49" s="0" t="str">
        <f aca="false">IFERROR(VLOOKUP($B49,[11]FCAS!$B$1:$C$152,2,0),"")</f>
        <v>FCAS</v>
      </c>
      <c r="P49" s="0" t="str">
        <f aca="false">VLOOKUP($C49,'[10]UN M49'!$C$2:$H$249,6,0)</f>
        <v>Northern America</v>
      </c>
      <c r="Q49" s="0" t="str">
        <f aca="false">IFERROR(VLOOKUP($C49,'[11]Resource-Rich'!$A$34:$B$62,2,0),"Non resource-rich")</f>
        <v>Non resource-rich</v>
      </c>
      <c r="R49" s="0" t="str">
        <f aca="false">IFERROR(VLOOKUP($B49,[11]PRCRs!$A$3:$C$29,3,0),"Non PRCR")</f>
        <v>Non PRCR</v>
      </c>
      <c r="S49" s="0" t="n">
        <f aca="false">IFERROR(IF(VLOOKUP($C49,[11]CBLB!$A$2:$C$31,3,0)="CBLB",1,0),0)</f>
        <v>0</v>
      </c>
      <c r="T49" s="0" t="n">
        <f aca="false">IFERROR(IF(VLOOKUP($B49,'[11]Poverty Rate'!$B$2:$I$164,8,0)="Above 30%",1,0),"")</f>
        <v>0</v>
      </c>
      <c r="U49" s="0" t="n">
        <f aca="false">IFERROR(IF(VLOOKUP($B49,'[11]Poverty Rate'!$B$2:$I$164,8,0)="Below 2%",1,0),"")</f>
        <v>1</v>
      </c>
    </row>
    <row r="50" customFormat="false" ht="15" hidden="false" customHeight="false" outlineLevel="0" collapsed="false">
      <c r="A50" s="86" t="s">
        <v>556</v>
      </c>
      <c r="B50" s="87" t="s">
        <v>557</v>
      </c>
      <c r="C50" s="87" t="s">
        <v>273</v>
      </c>
      <c r="D50" s="87" t="s">
        <v>557</v>
      </c>
      <c r="E50" s="86" t="s">
        <v>556</v>
      </c>
      <c r="F50" s="0" t="s">
        <v>37</v>
      </c>
      <c r="G50" s="0" t="str">
        <f aca="false">VLOOKUP($C50,'[10]UN M49'!$C$2:$H$249,4,0)</f>
        <v>Africa</v>
      </c>
      <c r="H50" s="0" t="str">
        <f aca="false">IFERROR(VLOOKUP($C50,'[11]Income Groups'!$D$7:$H$224,5,0),"")</f>
        <v>LMIC</v>
      </c>
      <c r="I50" s="0" t="str">
        <f aca="false">IFERROR(VLOOKUP(B50,'[11]LDC List'!$B$1:$C$47,2,0),"Non LDC")</f>
        <v>Non LDC</v>
      </c>
      <c r="J50" s="0" t="str">
        <f aca="false">IFERROR(VLOOKUP(B50,'[11]SIDS List'!$B$1:$C$57,2,0),"Non SIDS")</f>
        <v>SIDS</v>
      </c>
      <c r="K50" s="0" t="str">
        <f aca="false">IFERROR(VLOOKUP(B50,'[11]DAC Member List'!$B$1:$C$29,2,0),"Non DAC")</f>
        <v>Non DAC</v>
      </c>
      <c r="L50" s="0" t="str">
        <f aca="false">IFERROR(VLOOKUP(B50,'[11]Dev Countries List'!$A$1:$B$146,2,0),"Not Developing")</f>
        <v>Developing Country</v>
      </c>
      <c r="M50" s="0" t="str">
        <f aca="false">IFERROR(VLOOKUP(D50,'[11]Fragility List'!$A$1:$C$146,3,0),"Not Fragile")</f>
        <v>Not fragile</v>
      </c>
      <c r="N50" s="0" t="n">
        <f aca="false">IFERROR(INDEX([11]Population!$E$4:$W$267,MATCH('Names&amp;ISO'!$C50,[11]Population!$D$4:$D$267,0),MATCH(2018,[11]Population!$E$3:$W$3,0)),"")</f>
        <v>543767</v>
      </c>
      <c r="O50" s="0" t="str">
        <f aca="false">IFERROR(VLOOKUP($B50,[11]FCAS!$B$1:$C$152,2,0),"")</f>
        <v/>
      </c>
      <c r="P50" s="0" t="str">
        <f aca="false">VLOOKUP($C50,'[10]UN M49'!$C$2:$H$249,6,0)</f>
        <v>Western Africa</v>
      </c>
      <c r="Q50" s="0" t="str">
        <f aca="false">IFERROR(VLOOKUP($C50,'[11]Resource-Rich'!$A$34:$B$62,2,0),"Non resource-rich")</f>
        <v>Non resource-rich</v>
      </c>
      <c r="R50" s="0" t="str">
        <f aca="false">IFERROR(VLOOKUP($B50,[11]PRCRs!$A$3:$C$29,3,0),"Non PRCR")</f>
        <v>Non PRCR</v>
      </c>
      <c r="S50" s="0" t="n">
        <f aca="false">IFERROR(IF(VLOOKUP($C50,[11]CBLB!$A$2:$C$31,3,0)="CBLB",1,0),0)</f>
        <v>0</v>
      </c>
      <c r="T50" s="0" t="n">
        <f aca="false">IFERROR(IF(VLOOKUP($B50,'[11]Poverty Rate'!$B$2:$I$164,8,0)="Above 30%",1,0),"")</f>
        <v>0</v>
      </c>
      <c r="U50" s="0" t="n">
        <f aca="false">IFERROR(IF(VLOOKUP($B50,'[11]Poverty Rate'!$B$2:$I$164,8,0)="Below 2%",1,0),"")</f>
        <v>0</v>
      </c>
    </row>
    <row r="51" customFormat="false" ht="15" hidden="false" customHeight="false" outlineLevel="0" collapsed="false">
      <c r="A51" s="86" t="s">
        <v>37</v>
      </c>
      <c r="B51" s="87" t="s">
        <v>557</v>
      </c>
      <c r="C51" s="87" t="s">
        <v>273</v>
      </c>
      <c r="D51" s="87" t="s">
        <v>557</v>
      </c>
      <c r="E51" s="86" t="s">
        <v>37</v>
      </c>
      <c r="F51" s="0" t="s">
        <v>37</v>
      </c>
      <c r="G51" s="0" t="str">
        <f aca="false">VLOOKUP($C51,'[10]UN M49'!$C$2:$H$249,4,0)</f>
        <v>Africa</v>
      </c>
      <c r="H51" s="0" t="str">
        <f aca="false">IFERROR(VLOOKUP($C51,'[11]Income Groups'!$D$7:$H$224,5,0),"")</f>
        <v>LMIC</v>
      </c>
      <c r="I51" s="0" t="str">
        <f aca="false">IFERROR(VLOOKUP(B51,'[11]LDC List'!$B$1:$C$47,2,0),"Non LDC")</f>
        <v>Non LDC</v>
      </c>
      <c r="J51" s="0" t="str">
        <f aca="false">IFERROR(VLOOKUP(B51,'[11]SIDS List'!$B$1:$C$57,2,0),"Non SIDS")</f>
        <v>SIDS</v>
      </c>
      <c r="K51" s="0" t="str">
        <f aca="false">IFERROR(VLOOKUP(B51,'[11]DAC Member List'!$B$1:$C$29,2,0),"Non DAC")</f>
        <v>Non DAC</v>
      </c>
      <c r="L51" s="0" t="str">
        <f aca="false">IFERROR(VLOOKUP(B51,'[11]Dev Countries List'!$A$1:$B$146,2,0),"Not Developing")</f>
        <v>Developing Country</v>
      </c>
      <c r="M51" s="0" t="str">
        <f aca="false">IFERROR(VLOOKUP(D51,'[11]Fragility List'!$A$1:$C$146,3,0),"Not Fragile")</f>
        <v>Not fragile</v>
      </c>
      <c r="N51" s="0" t="n">
        <f aca="false">IFERROR(INDEX([11]Population!$E$4:$W$267,MATCH('Names&amp;ISO'!$C51,[11]Population!$D$4:$D$267,0),MATCH(2018,[11]Population!$E$3:$W$3,0)),"")</f>
        <v>543767</v>
      </c>
      <c r="O51" s="0" t="str">
        <f aca="false">IFERROR(VLOOKUP($B51,[11]FCAS!$B$1:$C$152,2,0),"")</f>
        <v/>
      </c>
      <c r="P51" s="0" t="str">
        <f aca="false">VLOOKUP($C51,'[10]UN M49'!$C$2:$H$249,6,0)</f>
        <v>Western Africa</v>
      </c>
      <c r="Q51" s="0" t="str">
        <f aca="false">IFERROR(VLOOKUP($C51,'[11]Resource-Rich'!$A$34:$B$62,2,0),"Non resource-rich")</f>
        <v>Non resource-rich</v>
      </c>
      <c r="R51" s="0" t="str">
        <f aca="false">IFERROR(VLOOKUP($B51,[11]PRCRs!$A$3:$C$29,3,0),"Non PRCR")</f>
        <v>Non PRCR</v>
      </c>
      <c r="S51" s="0" t="n">
        <f aca="false">IFERROR(IF(VLOOKUP($C51,[11]CBLB!$A$2:$C$31,3,0)="CBLB",1,0),0)</f>
        <v>0</v>
      </c>
      <c r="T51" s="0" t="n">
        <f aca="false">IFERROR(IF(VLOOKUP($B51,'[11]Poverty Rate'!$B$2:$I$164,8,0)="Above 30%",1,0),"")</f>
        <v>0</v>
      </c>
      <c r="U51" s="0" t="n">
        <f aca="false">IFERROR(IF(VLOOKUP($B51,'[11]Poverty Rate'!$B$2:$I$164,8,0)="Below 2%",1,0),"")</f>
        <v>0</v>
      </c>
    </row>
    <row r="52" customFormat="false" ht="15" hidden="false" customHeight="false" outlineLevel="0" collapsed="false">
      <c r="A52" s="86" t="s">
        <v>558</v>
      </c>
      <c r="B52" s="87" t="s">
        <v>557</v>
      </c>
      <c r="C52" s="87" t="s">
        <v>273</v>
      </c>
      <c r="D52" s="87" t="s">
        <v>557</v>
      </c>
      <c r="E52" s="86" t="s">
        <v>558</v>
      </c>
      <c r="F52" s="0" t="s">
        <v>37</v>
      </c>
      <c r="G52" s="0" t="str">
        <f aca="false">VLOOKUP($C52,'[10]UN M49'!$C$2:$H$249,4,0)</f>
        <v>Africa</v>
      </c>
      <c r="H52" s="0" t="str">
        <f aca="false">IFERROR(VLOOKUP($C52,'[11]Income Groups'!$D$7:$H$224,5,0),"")</f>
        <v>LMIC</v>
      </c>
      <c r="I52" s="0" t="str">
        <f aca="false">IFERROR(VLOOKUP(B52,'[11]LDC List'!$B$1:$C$47,2,0),"Non LDC")</f>
        <v>Non LDC</v>
      </c>
      <c r="J52" s="0" t="str">
        <f aca="false">IFERROR(VLOOKUP(B52,'[11]SIDS List'!$B$1:$C$57,2,0),"Non SIDS")</f>
        <v>SIDS</v>
      </c>
      <c r="K52" s="0" t="str">
        <f aca="false">IFERROR(VLOOKUP(B52,'[11]DAC Member List'!$B$1:$C$29,2,0),"Non DAC")</f>
        <v>Non DAC</v>
      </c>
      <c r="L52" s="0" t="str">
        <f aca="false">IFERROR(VLOOKUP(B52,'[11]Dev Countries List'!$A$1:$B$146,2,0),"Not Developing")</f>
        <v>Developing Country</v>
      </c>
      <c r="M52" s="0" t="str">
        <f aca="false">IFERROR(VLOOKUP(D52,'[11]Fragility List'!$A$1:$C$146,3,0),"Not Fragile")</f>
        <v>Not fragile</v>
      </c>
      <c r="N52" s="0" t="n">
        <f aca="false">IFERROR(INDEX([11]Population!$E$4:$W$267,MATCH('Names&amp;ISO'!$C52,[11]Population!$D$4:$D$267,0),MATCH(2018,[11]Population!$E$3:$W$3,0)),"")</f>
        <v>543767</v>
      </c>
      <c r="O52" s="0" t="str">
        <f aca="false">IFERROR(VLOOKUP($B52,[11]FCAS!$B$1:$C$152,2,0),"")</f>
        <v/>
      </c>
      <c r="P52" s="0" t="str">
        <f aca="false">VLOOKUP($C52,'[10]UN M49'!$C$2:$H$249,6,0)</f>
        <v>Western Africa</v>
      </c>
      <c r="Q52" s="0" t="str">
        <f aca="false">IFERROR(VLOOKUP($C52,'[11]Resource-Rich'!$A$34:$B$62,2,0),"Non resource-rich")</f>
        <v>Non resource-rich</v>
      </c>
      <c r="R52" s="0" t="str">
        <f aca="false">IFERROR(VLOOKUP($B52,[11]PRCRs!$A$3:$C$29,3,0),"Non PRCR")</f>
        <v>Non PRCR</v>
      </c>
      <c r="S52" s="0" t="n">
        <f aca="false">IFERROR(IF(VLOOKUP($C52,[11]CBLB!$A$2:$C$31,3,0)="CBLB",1,0),0)</f>
        <v>0</v>
      </c>
      <c r="T52" s="0" t="n">
        <f aca="false">IFERROR(IF(VLOOKUP($B52,'[11]Poverty Rate'!$B$2:$I$164,8,0)="Above 30%",1,0),"")</f>
        <v>0</v>
      </c>
      <c r="U52" s="0" t="n">
        <f aca="false">IFERROR(IF(VLOOKUP($B52,'[11]Poverty Rate'!$B$2:$I$164,8,0)="Below 2%",1,0),"")</f>
        <v>0</v>
      </c>
    </row>
    <row r="53" customFormat="false" ht="15" hidden="false" customHeight="false" outlineLevel="0" collapsed="false">
      <c r="A53" s="84" t="s">
        <v>559</v>
      </c>
      <c r="B53" s="83" t="s">
        <v>560</v>
      </c>
      <c r="C53" s="83" t="s">
        <v>561</v>
      </c>
      <c r="D53" s="83" t="s">
        <v>560</v>
      </c>
      <c r="E53" s="84" t="s">
        <v>559</v>
      </c>
      <c r="G53" s="0" t="str">
        <f aca="false">VLOOKUP($C53,'[10]UN M49'!$C$2:$H$249,4,0)</f>
        <v>Latin America and the Caribbean</v>
      </c>
      <c r="H53" s="0" t="str">
        <f aca="false">IFERROR(VLOOKUP($C53,'[11]Income Groups'!$D$7:$H$224,5,0),"")</f>
        <v>HIC</v>
      </c>
      <c r="I53" s="0" t="str">
        <f aca="false">IFERROR(VLOOKUP(B53,'[11]LDC List'!$B$1:$C$47,2,0),"Non LDC")</f>
        <v>Non LDC</v>
      </c>
      <c r="J53" s="0" t="str">
        <f aca="false">IFERROR(VLOOKUP(B53,'[11]SIDS List'!$B$1:$C$57,2,0),"Non SIDS")</f>
        <v>SIDS</v>
      </c>
      <c r="K53" s="0" t="str">
        <f aca="false">IFERROR(VLOOKUP(B53,'[11]DAC Member List'!$B$1:$C$29,2,0),"Non DAC")</f>
        <v>Non DAC</v>
      </c>
      <c r="L53" s="0" t="str">
        <f aca="false">IFERROR(VLOOKUP(B53,'[11]Dev Countries List'!$A$1:$B$146,2,0),"Not Developing")</f>
        <v>Not Developing</v>
      </c>
      <c r="M53" s="0" t="str">
        <f aca="false">IFERROR(VLOOKUP(D53,'[11]Fragility List'!$A$1:$C$146,3,0),"Not Fragile")</f>
        <v>Not Fragile</v>
      </c>
      <c r="N53" s="0" t="n">
        <f aca="false">IFERROR(INDEX([11]Population!$E$4:$W$267,MATCH('Names&amp;ISO'!$C53,[11]Population!$D$4:$D$267,0),MATCH(2018,[11]Population!$E$3:$W$3,0)),"")</f>
        <v>64174</v>
      </c>
      <c r="O53" s="0" t="str">
        <f aca="false">IFERROR(VLOOKUP($B53,[11]FCAS!$B$1:$C$152,2,0),"")</f>
        <v/>
      </c>
      <c r="P53" s="0" t="str">
        <f aca="false">VLOOKUP($C53,'[10]UN M49'!$C$2:$H$249,6,0)</f>
        <v>Caribbean</v>
      </c>
      <c r="Q53" s="0" t="str">
        <f aca="false">IFERROR(VLOOKUP($C53,'[11]Resource-Rich'!$A$34:$B$62,2,0),"Non resource-rich")</f>
        <v>Non resource-rich</v>
      </c>
      <c r="R53" s="0" t="str">
        <f aca="false">IFERROR(VLOOKUP($B53,[11]PRCRs!$A$3:$C$29,3,0),"Non PRCR")</f>
        <v>Non PRCR</v>
      </c>
      <c r="S53" s="0" t="n">
        <f aca="false">IFERROR(IF(VLOOKUP($C53,[11]CBLB!$A$2:$C$31,3,0)="CBLB",1,0),0)</f>
        <v>0</v>
      </c>
      <c r="T53" s="0" t="str">
        <f aca="false">IFERROR(IF(VLOOKUP($B53,'[11]Poverty Rate'!$B$2:$I$164,8,0)="Above 30%",1,0),"")</f>
        <v/>
      </c>
      <c r="U53" s="0" t="str">
        <f aca="false">IFERROR(IF(VLOOKUP($B53,'[11]Poverty Rate'!$B$2:$I$164,8,0)="Below 2%",1,0),"")</f>
        <v/>
      </c>
    </row>
    <row r="54" customFormat="false" ht="15" hidden="false" customHeight="false" outlineLevel="0" collapsed="false">
      <c r="A54" s="86" t="s">
        <v>41</v>
      </c>
      <c r="B54" s="87" t="s">
        <v>562</v>
      </c>
      <c r="C54" s="87" t="s">
        <v>277</v>
      </c>
      <c r="D54" s="87" t="s">
        <v>562</v>
      </c>
      <c r="E54" s="86" t="s">
        <v>41</v>
      </c>
      <c r="F54" s="0" t="s">
        <v>41</v>
      </c>
      <c r="G54" s="0" t="str">
        <f aca="false">VLOOKUP($C54,'[10]UN M49'!$C$2:$H$249,4,0)</f>
        <v>Africa</v>
      </c>
      <c r="H54" s="0" t="str">
        <f aca="false">IFERROR(VLOOKUP($C54,'[11]Income Groups'!$D$7:$H$224,5,0),"")</f>
        <v>LIC</v>
      </c>
      <c r="I54" s="0" t="str">
        <f aca="false">IFERROR(VLOOKUP(B54,'[11]LDC List'!$B$1:$C$47,2,0),"Non LDC")</f>
        <v>LDC</v>
      </c>
      <c r="J54" s="0" t="str">
        <f aca="false">IFERROR(VLOOKUP(B54,'[11]SIDS List'!$B$1:$C$57,2,0),"Non SIDS")</f>
        <v>Non SIDS</v>
      </c>
      <c r="K54" s="0" t="str">
        <f aca="false">IFERROR(VLOOKUP(B54,'[11]DAC Member List'!$B$1:$C$29,2,0),"Non DAC")</f>
        <v>Non DAC</v>
      </c>
      <c r="L54" s="0" t="str">
        <f aca="false">IFERROR(VLOOKUP(B54,'[11]Dev Countries List'!$A$1:$B$146,2,0),"Not Developing")</f>
        <v>Developing Country</v>
      </c>
      <c r="M54" s="0" t="str">
        <f aca="false">IFERROR(VLOOKUP(D54,'[11]Fragility List'!$A$1:$C$146,3,0),"Not Fragile")</f>
        <v>Extremely fragile</v>
      </c>
      <c r="N54" s="0" t="n">
        <f aca="false">IFERROR(INDEX([11]Population!$E$4:$W$267,MATCH('Names&amp;ISO'!$C54,[11]Population!$D$4:$D$267,0),MATCH(2018,[11]Population!$E$3:$W$3,0)),"")</f>
        <v>4666377</v>
      </c>
      <c r="O54" s="0" t="str">
        <f aca="false">IFERROR(VLOOKUP($B54,[11]FCAS!$B$1:$C$152,2,0),"")</f>
        <v/>
      </c>
      <c r="P54" s="0" t="str">
        <f aca="false">VLOOKUP($C54,'[10]UN M49'!$C$2:$H$249,6,0)</f>
        <v>Middle Africa</v>
      </c>
      <c r="Q54" s="0" t="str">
        <f aca="false">IFERROR(VLOOKUP($C54,'[11]Resource-Rich'!$A$34:$B$62,2,0),"Non resource-rich")</f>
        <v>Non resource-rich</v>
      </c>
      <c r="R54" s="0" t="str">
        <f aca="false">IFERROR(VLOOKUP($B54,[11]PRCRs!$A$3:$C$29,3,0),"Non PRCR")</f>
        <v>PRCR</v>
      </c>
      <c r="S54" s="0" t="n">
        <f aca="false">IFERROR(IF(VLOOKUP($C54,[11]CBLB!$A$2:$C$31,3,0)="CBLB",1,0),0)</f>
        <v>1</v>
      </c>
      <c r="T54" s="0" t="n">
        <f aca="false">IFERROR(IF(VLOOKUP($B54,'[11]Poverty Rate'!$B$2:$I$164,8,0)="Above 30%",1,0),"")</f>
        <v>1</v>
      </c>
      <c r="U54" s="0" t="n">
        <f aca="false">IFERROR(IF(VLOOKUP($B54,'[11]Poverty Rate'!$B$2:$I$164,8,0)="Below 2%",1,0),"")</f>
        <v>0</v>
      </c>
    </row>
    <row r="55" customFormat="false" ht="15" hidden="false" customHeight="false" outlineLevel="0" collapsed="false">
      <c r="A55" s="86" t="s">
        <v>563</v>
      </c>
      <c r="B55" s="87" t="s">
        <v>562</v>
      </c>
      <c r="C55" s="87" t="s">
        <v>277</v>
      </c>
      <c r="D55" s="87" t="s">
        <v>562</v>
      </c>
      <c r="E55" s="86" t="s">
        <v>563</v>
      </c>
      <c r="F55" s="0" t="s">
        <v>41</v>
      </c>
      <c r="G55" s="0" t="str">
        <f aca="false">VLOOKUP($C55,'[10]UN M49'!$C$2:$H$249,4,0)</f>
        <v>Africa</v>
      </c>
      <c r="H55" s="0" t="str">
        <f aca="false">IFERROR(VLOOKUP($C55,'[11]Income Groups'!$D$7:$H$224,5,0),"")</f>
        <v>LIC</v>
      </c>
      <c r="I55" s="0" t="str">
        <f aca="false">IFERROR(VLOOKUP(B55,'[11]LDC List'!$B$1:$C$47,2,0),"Non LDC")</f>
        <v>LDC</v>
      </c>
      <c r="J55" s="0" t="str">
        <f aca="false">IFERROR(VLOOKUP(B55,'[11]SIDS List'!$B$1:$C$57,2,0),"Non SIDS")</f>
        <v>Non SIDS</v>
      </c>
      <c r="K55" s="0" t="str">
        <f aca="false">IFERROR(VLOOKUP(B55,'[11]DAC Member List'!$B$1:$C$29,2,0),"Non DAC")</f>
        <v>Non DAC</v>
      </c>
      <c r="L55" s="0" t="str">
        <f aca="false">IFERROR(VLOOKUP(B55,'[11]Dev Countries List'!$A$1:$B$146,2,0),"Not Developing")</f>
        <v>Developing Country</v>
      </c>
      <c r="M55" s="0" t="str">
        <f aca="false">IFERROR(VLOOKUP(D55,'[11]Fragility List'!$A$1:$C$146,3,0),"Not Fragile")</f>
        <v>Extremely fragile</v>
      </c>
      <c r="N55" s="0" t="n">
        <f aca="false">IFERROR(INDEX([11]Population!$E$4:$W$267,MATCH('Names&amp;ISO'!$C55,[11]Population!$D$4:$D$267,0),MATCH(2018,[11]Population!$E$3:$W$3,0)),"")</f>
        <v>4666377</v>
      </c>
      <c r="O55" s="0" t="str">
        <f aca="false">IFERROR(VLOOKUP($B55,[11]FCAS!$B$1:$C$152,2,0),"")</f>
        <v/>
      </c>
      <c r="P55" s="0" t="str">
        <f aca="false">VLOOKUP($C55,'[10]UN M49'!$C$2:$H$249,6,0)</f>
        <v>Middle Africa</v>
      </c>
      <c r="Q55" s="0" t="str">
        <f aca="false">IFERROR(VLOOKUP($C55,'[11]Resource-Rich'!$A$34:$B$62,2,0),"Non resource-rich")</f>
        <v>Non resource-rich</v>
      </c>
      <c r="R55" s="0" t="str">
        <f aca="false">IFERROR(VLOOKUP($B55,[11]PRCRs!$A$3:$C$29,3,0),"Non PRCR")</f>
        <v>PRCR</v>
      </c>
      <c r="S55" s="0" t="n">
        <f aca="false">IFERROR(IF(VLOOKUP($C55,[11]CBLB!$A$2:$C$31,3,0)="CBLB",1,0),0)</f>
        <v>1</v>
      </c>
      <c r="T55" s="0" t="n">
        <f aca="false">IFERROR(IF(VLOOKUP($B55,'[11]Poverty Rate'!$B$2:$I$164,8,0)="Above 30%",1,0),"")</f>
        <v>1</v>
      </c>
      <c r="U55" s="0" t="n">
        <f aca="false">IFERROR(IF(VLOOKUP($B55,'[11]Poverty Rate'!$B$2:$I$164,8,0)="Below 2%",1,0),"")</f>
        <v>0</v>
      </c>
    </row>
    <row r="56" customFormat="false" ht="15" hidden="false" customHeight="false" outlineLevel="0" collapsed="false">
      <c r="A56" s="86" t="s">
        <v>564</v>
      </c>
      <c r="B56" s="87" t="s">
        <v>562</v>
      </c>
      <c r="C56" s="87" t="s">
        <v>277</v>
      </c>
      <c r="D56" s="87" t="s">
        <v>562</v>
      </c>
      <c r="E56" s="86" t="s">
        <v>564</v>
      </c>
      <c r="F56" s="0" t="s">
        <v>41</v>
      </c>
      <c r="G56" s="0" t="str">
        <f aca="false">VLOOKUP($C56,'[10]UN M49'!$C$2:$H$249,4,0)</f>
        <v>Africa</v>
      </c>
      <c r="H56" s="0" t="str">
        <f aca="false">IFERROR(VLOOKUP($C56,'[11]Income Groups'!$D$7:$H$224,5,0),"")</f>
        <v>LIC</v>
      </c>
      <c r="I56" s="0" t="str">
        <f aca="false">IFERROR(VLOOKUP(B56,'[11]LDC List'!$B$1:$C$47,2,0),"Non LDC")</f>
        <v>LDC</v>
      </c>
      <c r="J56" s="0" t="str">
        <f aca="false">IFERROR(VLOOKUP(B56,'[11]SIDS List'!$B$1:$C$57,2,0),"Non SIDS")</f>
        <v>Non SIDS</v>
      </c>
      <c r="K56" s="0" t="str">
        <f aca="false">IFERROR(VLOOKUP(B56,'[11]DAC Member List'!$B$1:$C$29,2,0),"Non DAC")</f>
        <v>Non DAC</v>
      </c>
      <c r="L56" s="0" t="str">
        <f aca="false">IFERROR(VLOOKUP(B56,'[11]Dev Countries List'!$A$1:$B$146,2,0),"Not Developing")</f>
        <v>Developing Country</v>
      </c>
      <c r="M56" s="0" t="str">
        <f aca="false">IFERROR(VLOOKUP(D56,'[11]Fragility List'!$A$1:$C$146,3,0),"Not Fragile")</f>
        <v>Extremely fragile</v>
      </c>
      <c r="N56" s="0" t="n">
        <f aca="false">IFERROR(INDEX([11]Population!$E$4:$W$267,MATCH('Names&amp;ISO'!$C56,[11]Population!$D$4:$D$267,0),MATCH(2018,[11]Population!$E$3:$W$3,0)),"")</f>
        <v>4666377</v>
      </c>
      <c r="O56" s="0" t="str">
        <f aca="false">IFERROR(VLOOKUP($B56,[11]FCAS!$B$1:$C$152,2,0),"")</f>
        <v/>
      </c>
      <c r="P56" s="0" t="str">
        <f aca="false">VLOOKUP($C56,'[10]UN M49'!$C$2:$H$249,6,0)</f>
        <v>Middle Africa</v>
      </c>
      <c r="Q56" s="0" t="str">
        <f aca="false">IFERROR(VLOOKUP($C56,'[11]Resource-Rich'!$A$34:$B$62,2,0),"Non resource-rich")</f>
        <v>Non resource-rich</v>
      </c>
      <c r="R56" s="0" t="str">
        <f aca="false">IFERROR(VLOOKUP($B56,[11]PRCRs!$A$3:$C$29,3,0),"Non PRCR")</f>
        <v>PRCR</v>
      </c>
      <c r="S56" s="0" t="n">
        <f aca="false">IFERROR(IF(VLOOKUP($C56,[11]CBLB!$A$2:$C$31,3,0)="CBLB",1,0),0)</f>
        <v>1</v>
      </c>
      <c r="T56" s="0" t="n">
        <f aca="false">IFERROR(IF(VLOOKUP($B56,'[11]Poverty Rate'!$B$2:$I$164,8,0)="Above 30%",1,0),"")</f>
        <v>1</v>
      </c>
      <c r="U56" s="0" t="n">
        <f aca="false">IFERROR(IF(VLOOKUP($B56,'[11]Poverty Rate'!$B$2:$I$164,8,0)="Below 2%",1,0),"")</f>
        <v>0</v>
      </c>
    </row>
    <row r="57" customFormat="false" ht="15" hidden="false" customHeight="false" outlineLevel="0" collapsed="false">
      <c r="A57" s="0" t="s">
        <v>42</v>
      </c>
      <c r="B57" s="83" t="s">
        <v>565</v>
      </c>
      <c r="C57" s="83" t="s">
        <v>278</v>
      </c>
      <c r="D57" s="83" t="s">
        <v>565</v>
      </c>
      <c r="E57" s="0" t="s">
        <v>42</v>
      </c>
      <c r="F57" s="0" t="s">
        <v>42</v>
      </c>
      <c r="G57" s="0" t="str">
        <f aca="false">VLOOKUP($C57,'[10]UN M49'!$C$2:$H$249,4,0)</f>
        <v>Africa</v>
      </c>
      <c r="H57" s="0" t="str">
        <f aca="false">IFERROR(VLOOKUP($C57,'[11]Income Groups'!$D$7:$H$224,5,0),"")</f>
        <v>LIC</v>
      </c>
      <c r="I57" s="0" t="str">
        <f aca="false">IFERROR(VLOOKUP(B57,'[11]LDC List'!$B$1:$C$47,2,0),"Non LDC")</f>
        <v>LDC</v>
      </c>
      <c r="J57" s="0" t="str">
        <f aca="false">IFERROR(VLOOKUP(B57,'[11]SIDS List'!$B$1:$C$57,2,0),"Non SIDS")</f>
        <v>Non SIDS</v>
      </c>
      <c r="K57" s="0" t="str">
        <f aca="false">IFERROR(VLOOKUP(B57,'[11]DAC Member List'!$B$1:$C$29,2,0),"Non DAC")</f>
        <v>Non DAC</v>
      </c>
      <c r="L57" s="0" t="str">
        <f aca="false">IFERROR(VLOOKUP(B57,'[11]Dev Countries List'!$A$1:$B$146,2,0),"Not Developing")</f>
        <v>Developing Country</v>
      </c>
      <c r="M57" s="0" t="str">
        <f aca="false">IFERROR(VLOOKUP(D57,'[11]Fragility List'!$A$1:$C$146,3,0),"Not Fragile")</f>
        <v>Extremely fragile</v>
      </c>
      <c r="N57" s="0" t="n">
        <f aca="false">IFERROR(INDEX([11]Population!$E$4:$W$267,MATCH('Names&amp;ISO'!$C57,[11]Population!$D$4:$D$267,0),MATCH(2018,[11]Population!$E$3:$W$3,0)),"")</f>
        <v>15477751</v>
      </c>
      <c r="O57" s="0" t="str">
        <f aca="false">IFERROR(VLOOKUP($B57,[11]FCAS!$B$1:$C$152,2,0),"")</f>
        <v/>
      </c>
      <c r="P57" s="0" t="str">
        <f aca="false">VLOOKUP($C57,'[10]UN M49'!$C$2:$H$249,6,0)</f>
        <v>Middle Africa</v>
      </c>
      <c r="Q57" s="0" t="str">
        <f aca="false">IFERROR(VLOOKUP($C57,'[11]Resource-Rich'!$A$34:$B$62,2,0),"Non resource-rich")</f>
        <v>Resource-rich</v>
      </c>
      <c r="R57" s="0" t="str">
        <f aca="false">IFERROR(VLOOKUP($B57,[11]PRCRs!$A$3:$C$29,3,0),"Non PRCR")</f>
        <v>PRCR</v>
      </c>
      <c r="S57" s="0" t="n">
        <f aca="false">IFERROR(IF(VLOOKUP($C57,[11]CBLB!$A$2:$C$31,3,0)="CBLB",1,0),0)</f>
        <v>1</v>
      </c>
      <c r="T57" s="0" t="n">
        <f aca="false">IFERROR(IF(VLOOKUP($B57,'[11]Poverty Rate'!$B$2:$I$164,8,0)="Above 30%",1,0),"")</f>
        <v>1</v>
      </c>
      <c r="U57" s="0" t="n">
        <f aca="false">IFERROR(IF(VLOOKUP($B57,'[11]Poverty Rate'!$B$2:$I$164,8,0)="Below 2%",1,0),"")</f>
        <v>0</v>
      </c>
    </row>
    <row r="58" customFormat="false" ht="15" hidden="false" customHeight="false" outlineLevel="0" collapsed="false">
      <c r="A58" s="0" t="s">
        <v>43</v>
      </c>
      <c r="B58" s="83" t="s">
        <v>566</v>
      </c>
      <c r="C58" s="83" t="s">
        <v>279</v>
      </c>
      <c r="D58" s="83" t="s">
        <v>566</v>
      </c>
      <c r="E58" s="0" t="s">
        <v>43</v>
      </c>
      <c r="F58" s="0" t="s">
        <v>43</v>
      </c>
      <c r="G58" s="0" t="str">
        <f aca="false">VLOOKUP($C58,'[10]UN M49'!$C$2:$H$249,4,0)</f>
        <v>Latin America and the Caribbean</v>
      </c>
      <c r="H58" s="0" t="str">
        <f aca="false">IFERROR(VLOOKUP($C58,'[11]Income Groups'!$D$7:$H$224,5,0),"")</f>
        <v>HIC</v>
      </c>
      <c r="I58" s="0" t="str">
        <f aca="false">IFERROR(VLOOKUP(B58,'[11]LDC List'!$B$1:$C$47,2,0),"Non LDC")</f>
        <v>Non LDC</v>
      </c>
      <c r="J58" s="0" t="str">
        <f aca="false">IFERROR(VLOOKUP(B58,'[11]SIDS List'!$B$1:$C$57,2,0),"Non SIDS")</f>
        <v>Non SIDS</v>
      </c>
      <c r="K58" s="0" t="str">
        <f aca="false">IFERROR(VLOOKUP(B58,'[11]DAC Member List'!$B$1:$C$29,2,0),"Non DAC")</f>
        <v>Non DAC</v>
      </c>
      <c r="L58" s="0" t="str">
        <f aca="false">IFERROR(VLOOKUP(B58,'[11]Dev Countries List'!$A$1:$B$146,2,0),"Not Developing")</f>
        <v>Developing Country</v>
      </c>
      <c r="M58" s="0" t="str">
        <f aca="false">IFERROR(VLOOKUP(D58,'[11]Fragility List'!$A$1:$C$146,3,0),"Not Fragile")</f>
        <v>Not fragile</v>
      </c>
      <c r="N58" s="0" t="n">
        <f aca="false">IFERROR(INDEX([11]Population!$E$4:$W$267,MATCH('Names&amp;ISO'!$C58,[11]Population!$D$4:$D$267,0),MATCH(2018,[11]Population!$E$3:$W$3,0)),"")</f>
        <v>18729160</v>
      </c>
      <c r="O58" s="0" t="str">
        <f aca="false">IFERROR(VLOOKUP($B58,[11]FCAS!$B$1:$C$152,2,0),"")</f>
        <v>FCAS</v>
      </c>
      <c r="P58" s="0" t="str">
        <f aca="false">VLOOKUP($C58,'[10]UN M49'!$C$2:$H$249,6,0)</f>
        <v>South America</v>
      </c>
      <c r="Q58" s="0" t="str">
        <f aca="false">IFERROR(VLOOKUP($C58,'[11]Resource-Rich'!$A$34:$B$62,2,0),"Non resource-rich")</f>
        <v>Non resource-rich</v>
      </c>
      <c r="R58" s="0" t="str">
        <f aca="false">IFERROR(VLOOKUP($B58,[11]PRCRs!$A$3:$C$29,3,0),"Non PRCR")</f>
        <v>Non PRCR</v>
      </c>
      <c r="S58" s="0" t="n">
        <f aca="false">IFERROR(IF(VLOOKUP($C58,[11]CBLB!$A$2:$C$31,3,0)="CBLB",1,0),0)</f>
        <v>0</v>
      </c>
      <c r="T58" s="0" t="n">
        <f aca="false">IFERROR(IF(VLOOKUP($B58,'[11]Poverty Rate'!$B$2:$I$164,8,0)="Above 30%",1,0),"")</f>
        <v>0</v>
      </c>
      <c r="U58" s="0" t="n">
        <f aca="false">IFERROR(IF(VLOOKUP($B58,'[11]Poverty Rate'!$B$2:$I$164,8,0)="Below 2%",1,0),"")</f>
        <v>1</v>
      </c>
    </row>
    <row r="59" customFormat="false" ht="15" hidden="false" customHeight="false" outlineLevel="0" collapsed="false">
      <c r="A59" s="86" t="s">
        <v>45</v>
      </c>
      <c r="B59" s="87" t="s">
        <v>567</v>
      </c>
      <c r="C59" s="87" t="s">
        <v>280</v>
      </c>
      <c r="D59" s="87" t="s">
        <v>567</v>
      </c>
      <c r="E59" s="86" t="s">
        <v>45</v>
      </c>
      <c r="F59" s="0" t="s">
        <v>45</v>
      </c>
      <c r="G59" s="0" t="str">
        <f aca="false">VLOOKUP($C59,'[10]UN M49'!$C$2:$H$249,4,0)</f>
        <v>Asia</v>
      </c>
      <c r="H59" s="0" t="str">
        <f aca="false">IFERROR(VLOOKUP($C59,'[11]Income Groups'!$D$7:$H$224,5,0),"")</f>
        <v>UMIC</v>
      </c>
      <c r="I59" s="0" t="str">
        <f aca="false">IFERROR(VLOOKUP(B59,'[11]LDC List'!$B$1:$C$47,2,0),"Non LDC")</f>
        <v>Non LDC</v>
      </c>
      <c r="J59" s="0" t="str">
        <f aca="false">IFERROR(VLOOKUP(B59,'[11]SIDS List'!$B$1:$C$57,2,0),"Non SIDS")</f>
        <v>Non SIDS</v>
      </c>
      <c r="K59" s="0" t="str">
        <f aca="false">IFERROR(VLOOKUP(B59,'[11]DAC Member List'!$B$1:$C$29,2,0),"Non DAC")</f>
        <v>Non DAC</v>
      </c>
      <c r="L59" s="0" t="str">
        <f aca="false">IFERROR(VLOOKUP(B59,'[11]Dev Countries List'!$A$1:$B$146,2,0),"Not Developing")</f>
        <v>Developing Country</v>
      </c>
      <c r="M59" s="0" t="str">
        <f aca="false">IFERROR(VLOOKUP(D59,'[11]Fragility List'!$A$1:$C$146,3,0),"Not Fragile")</f>
        <v>Not fragile</v>
      </c>
      <c r="N59" s="0" t="n">
        <f aca="false">IFERROR(INDEX([11]Population!$E$4:$W$267,MATCH('Names&amp;ISO'!$C59,[11]Population!$D$4:$D$267,0),MATCH(2018,[11]Population!$E$3:$W$3,0)),"")</f>
        <v>1392730000</v>
      </c>
      <c r="O59" s="0" t="str">
        <f aca="false">IFERROR(VLOOKUP($B59,[11]FCAS!$B$1:$C$152,2,0),"")</f>
        <v/>
      </c>
      <c r="P59" s="0" t="str">
        <f aca="false">VLOOKUP($C59,'[10]UN M49'!$C$2:$H$249,6,0)</f>
        <v>Eastern Asia</v>
      </c>
      <c r="Q59" s="0" t="str">
        <f aca="false">IFERROR(VLOOKUP($C59,'[11]Resource-Rich'!$A$34:$B$62,2,0),"Non resource-rich")</f>
        <v>Non resource-rich</v>
      </c>
      <c r="R59" s="0" t="str">
        <f aca="false">IFERROR(VLOOKUP($B59,[11]PRCRs!$A$3:$C$29,3,0),"Non PRCR")</f>
        <v>Non PRCR</v>
      </c>
      <c r="S59" s="0" t="n">
        <f aca="false">IFERROR(IF(VLOOKUP($C59,[11]CBLB!$A$2:$C$31,3,0)="CBLB",1,0),0)</f>
        <v>0</v>
      </c>
      <c r="T59" s="0" t="n">
        <f aca="false">IFERROR(IF(VLOOKUP($B59,'[11]Poverty Rate'!$B$2:$I$164,8,0)="Above 30%",1,0),"")</f>
        <v>0</v>
      </c>
      <c r="U59" s="0" t="n">
        <f aca="false">IFERROR(IF(VLOOKUP($B59,'[11]Poverty Rate'!$B$2:$I$164,8,0)="Below 2%",1,0),"")</f>
        <v>1</v>
      </c>
    </row>
    <row r="60" customFormat="false" ht="15" hidden="false" customHeight="false" outlineLevel="0" collapsed="false">
      <c r="A60" s="86" t="s">
        <v>568</v>
      </c>
      <c r="B60" s="87" t="s">
        <v>567</v>
      </c>
      <c r="C60" s="87" t="s">
        <v>280</v>
      </c>
      <c r="D60" s="87" t="s">
        <v>567</v>
      </c>
      <c r="E60" s="86" t="s">
        <v>568</v>
      </c>
      <c r="F60" s="0" t="s">
        <v>45</v>
      </c>
      <c r="G60" s="0" t="str">
        <f aca="false">VLOOKUP($C60,'[10]UN M49'!$C$2:$H$249,4,0)</f>
        <v>Asia</v>
      </c>
      <c r="H60" s="0" t="str">
        <f aca="false">IFERROR(VLOOKUP($C60,'[11]Income Groups'!$D$7:$H$224,5,0),"")</f>
        <v>UMIC</v>
      </c>
      <c r="I60" s="0" t="str">
        <f aca="false">IFERROR(VLOOKUP(B60,'[11]LDC List'!$B$1:$C$47,2,0),"Non LDC")</f>
        <v>Non LDC</v>
      </c>
      <c r="J60" s="0" t="str">
        <f aca="false">IFERROR(VLOOKUP(B60,'[11]SIDS List'!$B$1:$C$57,2,0),"Non SIDS")</f>
        <v>Non SIDS</v>
      </c>
      <c r="K60" s="0" t="str">
        <f aca="false">IFERROR(VLOOKUP(B60,'[11]DAC Member List'!$B$1:$C$29,2,0),"Non DAC")</f>
        <v>Non DAC</v>
      </c>
      <c r="L60" s="0" t="str">
        <f aca="false">IFERROR(VLOOKUP(B60,'[11]Dev Countries List'!$A$1:$B$146,2,0),"Not Developing")</f>
        <v>Developing Country</v>
      </c>
      <c r="M60" s="0" t="str">
        <f aca="false">IFERROR(VLOOKUP(D60,'[11]Fragility List'!$A$1:$C$146,3,0),"Not Fragile")</f>
        <v>Not fragile</v>
      </c>
      <c r="N60" s="0" t="n">
        <f aca="false">IFERROR(INDEX([11]Population!$E$4:$W$267,MATCH('Names&amp;ISO'!$C60,[11]Population!$D$4:$D$267,0),MATCH(2018,[11]Population!$E$3:$W$3,0)),"")</f>
        <v>1392730000</v>
      </c>
      <c r="O60" s="0" t="str">
        <f aca="false">IFERROR(VLOOKUP($B60,[11]FCAS!$B$1:$C$152,2,0),"")</f>
        <v/>
      </c>
      <c r="P60" s="0" t="str">
        <f aca="false">VLOOKUP($C60,'[10]UN M49'!$C$2:$H$249,6,0)</f>
        <v>Eastern Asia</v>
      </c>
      <c r="Q60" s="0" t="str">
        <f aca="false">IFERROR(VLOOKUP($C60,'[11]Resource-Rich'!$A$34:$B$62,2,0),"Non resource-rich")</f>
        <v>Non resource-rich</v>
      </c>
      <c r="R60" s="0" t="str">
        <f aca="false">IFERROR(VLOOKUP($B60,[11]PRCRs!$A$3:$C$29,3,0),"Non PRCR")</f>
        <v>Non PRCR</v>
      </c>
      <c r="S60" s="0" t="n">
        <f aca="false">IFERROR(IF(VLOOKUP($C60,[11]CBLB!$A$2:$C$31,3,0)="CBLB",1,0),0)</f>
        <v>0</v>
      </c>
      <c r="T60" s="0" t="n">
        <f aca="false">IFERROR(IF(VLOOKUP($B60,'[11]Poverty Rate'!$B$2:$I$164,8,0)="Above 30%",1,0),"")</f>
        <v>0</v>
      </c>
      <c r="U60" s="0" t="n">
        <f aca="false">IFERROR(IF(VLOOKUP($B60,'[11]Poverty Rate'!$B$2:$I$164,8,0)="Below 2%",1,0),"")</f>
        <v>1</v>
      </c>
    </row>
    <row r="61" customFormat="false" ht="15" hidden="false" customHeight="false" outlineLevel="0" collapsed="false">
      <c r="A61" s="86" t="s">
        <v>569</v>
      </c>
      <c r="B61" s="87" t="s">
        <v>567</v>
      </c>
      <c r="C61" s="87" t="s">
        <v>280</v>
      </c>
      <c r="D61" s="87" t="s">
        <v>567</v>
      </c>
      <c r="E61" s="86" t="s">
        <v>569</v>
      </c>
      <c r="F61" s="0" t="s">
        <v>45</v>
      </c>
      <c r="G61" s="0" t="str">
        <f aca="false">VLOOKUP($C61,'[10]UN M49'!$C$2:$H$249,4,0)</f>
        <v>Asia</v>
      </c>
      <c r="H61" s="0" t="str">
        <f aca="false">IFERROR(VLOOKUP($C61,'[11]Income Groups'!$D$7:$H$224,5,0),"")</f>
        <v>UMIC</v>
      </c>
      <c r="I61" s="0" t="str">
        <f aca="false">IFERROR(VLOOKUP(B61,'[11]LDC List'!$B$1:$C$47,2,0),"Non LDC")</f>
        <v>Non LDC</v>
      </c>
      <c r="J61" s="0" t="str">
        <f aca="false">IFERROR(VLOOKUP(B61,'[11]SIDS List'!$B$1:$C$57,2,0),"Non SIDS")</f>
        <v>Non SIDS</v>
      </c>
      <c r="K61" s="0" t="str">
        <f aca="false">IFERROR(VLOOKUP(B61,'[11]DAC Member List'!$B$1:$C$29,2,0),"Non DAC")</f>
        <v>Non DAC</v>
      </c>
      <c r="L61" s="0" t="str">
        <f aca="false">IFERROR(VLOOKUP(B61,'[11]Dev Countries List'!$A$1:$B$146,2,0),"Not Developing")</f>
        <v>Developing Country</v>
      </c>
      <c r="M61" s="0" t="str">
        <f aca="false">IFERROR(VLOOKUP(D61,'[11]Fragility List'!$A$1:$C$146,3,0),"Not Fragile")</f>
        <v>Not fragile</v>
      </c>
      <c r="N61" s="0" t="n">
        <f aca="false">IFERROR(INDEX([11]Population!$E$4:$W$267,MATCH('Names&amp;ISO'!$C61,[11]Population!$D$4:$D$267,0),MATCH(2018,[11]Population!$E$3:$W$3,0)),"")</f>
        <v>1392730000</v>
      </c>
      <c r="O61" s="0" t="str">
        <f aca="false">IFERROR(VLOOKUP($B61,[11]FCAS!$B$1:$C$152,2,0),"")</f>
        <v/>
      </c>
      <c r="P61" s="0" t="str">
        <f aca="false">VLOOKUP($C61,'[10]UN M49'!$C$2:$H$249,6,0)</f>
        <v>Eastern Asia</v>
      </c>
      <c r="Q61" s="0" t="str">
        <f aca="false">IFERROR(VLOOKUP($C61,'[11]Resource-Rich'!$A$34:$B$62,2,0),"Non resource-rich")</f>
        <v>Non resource-rich</v>
      </c>
      <c r="R61" s="0" t="str">
        <f aca="false">IFERROR(VLOOKUP($B61,[11]PRCRs!$A$3:$C$29,3,0),"Non PRCR")</f>
        <v>Non PRCR</v>
      </c>
      <c r="S61" s="0" t="n">
        <f aca="false">IFERROR(IF(VLOOKUP($C61,[11]CBLB!$A$2:$C$31,3,0)="CBLB",1,0),0)</f>
        <v>0</v>
      </c>
      <c r="T61" s="0" t="n">
        <f aca="false">IFERROR(IF(VLOOKUP($B61,'[11]Poverty Rate'!$B$2:$I$164,8,0)="Above 30%",1,0),"")</f>
        <v>0</v>
      </c>
      <c r="U61" s="0" t="n">
        <f aca="false">IFERROR(IF(VLOOKUP($B61,'[11]Poverty Rate'!$B$2:$I$164,8,0)="Below 2%",1,0),"")</f>
        <v>1</v>
      </c>
    </row>
    <row r="62" customFormat="false" ht="15" hidden="false" customHeight="false" outlineLevel="0" collapsed="false">
      <c r="A62" s="86" t="s">
        <v>44</v>
      </c>
      <c r="B62" s="87" t="s">
        <v>567</v>
      </c>
      <c r="C62" s="87" t="s">
        <v>280</v>
      </c>
      <c r="D62" s="87" t="s">
        <v>567</v>
      </c>
      <c r="E62" s="86" t="s">
        <v>44</v>
      </c>
      <c r="F62" s="0" t="s">
        <v>45</v>
      </c>
      <c r="G62" s="0" t="str">
        <f aca="false">VLOOKUP($C62,'[10]UN M49'!$C$2:$H$249,4,0)</f>
        <v>Asia</v>
      </c>
      <c r="H62" s="0" t="str">
        <f aca="false">IFERROR(VLOOKUP($C62,'[11]Income Groups'!$D$7:$H$224,5,0),"")</f>
        <v>UMIC</v>
      </c>
      <c r="I62" s="0" t="str">
        <f aca="false">IFERROR(VLOOKUP(B62,'[11]LDC List'!$B$1:$C$47,2,0),"Non LDC")</f>
        <v>Non LDC</v>
      </c>
      <c r="J62" s="0" t="str">
        <f aca="false">IFERROR(VLOOKUP(B62,'[11]SIDS List'!$B$1:$C$57,2,0),"Non SIDS")</f>
        <v>Non SIDS</v>
      </c>
      <c r="K62" s="0" t="str">
        <f aca="false">IFERROR(VLOOKUP(B62,'[11]DAC Member List'!$B$1:$C$29,2,0),"Non DAC")</f>
        <v>Non DAC</v>
      </c>
      <c r="L62" s="0" t="str">
        <f aca="false">IFERROR(VLOOKUP(B62,'[11]Dev Countries List'!$A$1:$B$146,2,0),"Not Developing")</f>
        <v>Developing Country</v>
      </c>
      <c r="M62" s="0" t="str">
        <f aca="false">IFERROR(VLOOKUP(D62,'[11]Fragility List'!$A$1:$C$146,3,0),"Not Fragile")</f>
        <v>Not fragile</v>
      </c>
      <c r="N62" s="0" t="n">
        <f aca="false">IFERROR(INDEX([11]Population!$E$4:$W$267,MATCH('Names&amp;ISO'!$C62,[11]Population!$D$4:$D$267,0),MATCH(2018,[11]Population!$E$3:$W$3,0)),"")</f>
        <v>1392730000</v>
      </c>
      <c r="O62" s="0" t="str">
        <f aca="false">IFERROR(VLOOKUP($B62,[11]FCAS!$B$1:$C$152,2,0),"")</f>
        <v/>
      </c>
      <c r="P62" s="0" t="str">
        <f aca="false">VLOOKUP($C62,'[10]UN M49'!$C$2:$H$249,6,0)</f>
        <v>Eastern Asia</v>
      </c>
      <c r="Q62" s="0" t="str">
        <f aca="false">IFERROR(VLOOKUP($C62,'[11]Resource-Rich'!$A$34:$B$62,2,0),"Non resource-rich")</f>
        <v>Non resource-rich</v>
      </c>
      <c r="R62" s="0" t="str">
        <f aca="false">IFERROR(VLOOKUP($B62,[11]PRCRs!$A$3:$C$29,3,0),"Non PRCR")</f>
        <v>Non PRCR</v>
      </c>
      <c r="S62" s="0" t="n">
        <f aca="false">IFERROR(IF(VLOOKUP($C62,[11]CBLB!$A$2:$C$31,3,0)="CBLB",1,0),0)</f>
        <v>0</v>
      </c>
      <c r="T62" s="0" t="n">
        <f aca="false">IFERROR(IF(VLOOKUP($B62,'[11]Poverty Rate'!$B$2:$I$164,8,0)="Above 30%",1,0),"")</f>
        <v>0</v>
      </c>
      <c r="U62" s="0" t="n">
        <f aca="false">IFERROR(IF(VLOOKUP($B62,'[11]Poverty Rate'!$B$2:$I$164,8,0)="Below 2%",1,0),"")</f>
        <v>1</v>
      </c>
    </row>
    <row r="63" customFormat="false" ht="15" hidden="false" customHeight="false" outlineLevel="0" collapsed="false">
      <c r="A63" s="86" t="s">
        <v>570</v>
      </c>
      <c r="B63" s="87" t="s">
        <v>567</v>
      </c>
      <c r="C63" s="87" t="s">
        <v>280</v>
      </c>
      <c r="D63" s="87" t="s">
        <v>567</v>
      </c>
      <c r="E63" s="86" t="s">
        <v>570</v>
      </c>
      <c r="F63" s="0" t="s">
        <v>45</v>
      </c>
      <c r="G63" s="0" t="str">
        <f aca="false">VLOOKUP($C63,'[10]UN M49'!$C$2:$H$249,4,0)</f>
        <v>Asia</v>
      </c>
      <c r="H63" s="0" t="str">
        <f aca="false">IFERROR(VLOOKUP($C63,'[11]Income Groups'!$D$7:$H$224,5,0),"")</f>
        <v>UMIC</v>
      </c>
      <c r="I63" s="0" t="str">
        <f aca="false">IFERROR(VLOOKUP(B63,'[11]LDC List'!$B$1:$C$47,2,0),"Non LDC")</f>
        <v>Non LDC</v>
      </c>
      <c r="J63" s="0" t="str">
        <f aca="false">IFERROR(VLOOKUP(B63,'[11]SIDS List'!$B$1:$C$57,2,0),"Non SIDS")</f>
        <v>Non SIDS</v>
      </c>
      <c r="K63" s="0" t="str">
        <f aca="false">IFERROR(VLOOKUP(B63,'[11]DAC Member List'!$B$1:$C$29,2,0),"Non DAC")</f>
        <v>Non DAC</v>
      </c>
      <c r="L63" s="0" t="str">
        <f aca="false">IFERROR(VLOOKUP(B63,'[11]Dev Countries List'!$A$1:$B$146,2,0),"Not Developing")</f>
        <v>Developing Country</v>
      </c>
      <c r="M63" s="0" t="str">
        <f aca="false">IFERROR(VLOOKUP(D63,'[11]Fragility List'!$A$1:$C$146,3,0),"Not Fragile")</f>
        <v>Not fragile</v>
      </c>
      <c r="N63" s="0" t="n">
        <f aca="false">IFERROR(INDEX([11]Population!$E$4:$W$267,MATCH('Names&amp;ISO'!$C63,[11]Population!$D$4:$D$267,0),MATCH(2018,[11]Population!$E$3:$W$3,0)),"")</f>
        <v>1392730000</v>
      </c>
      <c r="O63" s="0" t="str">
        <f aca="false">IFERROR(VLOOKUP($B63,[11]FCAS!$B$1:$C$152,2,0),"")</f>
        <v/>
      </c>
      <c r="P63" s="0" t="str">
        <f aca="false">VLOOKUP($C63,'[10]UN M49'!$C$2:$H$249,6,0)</f>
        <v>Eastern Asia</v>
      </c>
      <c r="Q63" s="0" t="str">
        <f aca="false">IFERROR(VLOOKUP($C63,'[11]Resource-Rich'!$A$34:$B$62,2,0),"Non resource-rich")</f>
        <v>Non resource-rich</v>
      </c>
      <c r="R63" s="0" t="str">
        <f aca="false">IFERROR(VLOOKUP($B63,[11]PRCRs!$A$3:$C$29,3,0),"Non PRCR")</f>
        <v>Non PRCR</v>
      </c>
      <c r="S63" s="0" t="n">
        <f aca="false">IFERROR(IF(VLOOKUP($C63,[11]CBLB!$A$2:$C$31,3,0)="CBLB",1,0),0)</f>
        <v>0</v>
      </c>
      <c r="T63" s="0" t="n">
        <f aca="false">IFERROR(IF(VLOOKUP($B63,'[11]Poverty Rate'!$B$2:$I$164,8,0)="Above 30%",1,0),"")</f>
        <v>0</v>
      </c>
      <c r="U63" s="0" t="n">
        <f aca="false">IFERROR(IF(VLOOKUP($B63,'[11]Poverty Rate'!$B$2:$I$164,8,0)="Below 2%",1,0),"")</f>
        <v>1</v>
      </c>
    </row>
    <row r="64" customFormat="false" ht="15" hidden="false" customHeight="false" outlineLevel="0" collapsed="false">
      <c r="A64" s="86" t="s">
        <v>571</v>
      </c>
      <c r="B64" s="87" t="s">
        <v>567</v>
      </c>
      <c r="C64" s="87" t="s">
        <v>280</v>
      </c>
      <c r="D64" s="87" t="s">
        <v>567</v>
      </c>
      <c r="E64" s="86" t="s">
        <v>571</v>
      </c>
      <c r="F64" s="0" t="s">
        <v>45</v>
      </c>
      <c r="G64" s="0" t="str">
        <f aca="false">VLOOKUP($C64,'[10]UN M49'!$C$2:$H$249,4,0)</f>
        <v>Asia</v>
      </c>
      <c r="H64" s="0" t="str">
        <f aca="false">IFERROR(VLOOKUP($C64,'[11]Income Groups'!$D$7:$H$224,5,0),"")</f>
        <v>UMIC</v>
      </c>
      <c r="I64" s="0" t="str">
        <f aca="false">IFERROR(VLOOKUP(B64,'[11]LDC List'!$B$1:$C$47,2,0),"Non LDC")</f>
        <v>Non LDC</v>
      </c>
      <c r="J64" s="0" t="str">
        <f aca="false">IFERROR(VLOOKUP(B64,'[11]SIDS List'!$B$1:$C$57,2,0),"Non SIDS")</f>
        <v>Non SIDS</v>
      </c>
      <c r="K64" s="0" t="str">
        <f aca="false">IFERROR(VLOOKUP(B64,'[11]DAC Member List'!$B$1:$C$29,2,0),"Non DAC")</f>
        <v>Non DAC</v>
      </c>
      <c r="L64" s="0" t="str">
        <f aca="false">IFERROR(VLOOKUP(B64,'[11]Dev Countries List'!$A$1:$B$146,2,0),"Not Developing")</f>
        <v>Developing Country</v>
      </c>
      <c r="M64" s="0" t="str">
        <f aca="false">IFERROR(VLOOKUP(D64,'[11]Fragility List'!$A$1:$C$146,3,0),"Not Fragile")</f>
        <v>Not fragile</v>
      </c>
      <c r="N64" s="0" t="n">
        <f aca="false">IFERROR(INDEX([11]Population!$E$4:$W$267,MATCH('Names&amp;ISO'!$C64,[11]Population!$D$4:$D$267,0),MATCH(2018,[11]Population!$E$3:$W$3,0)),"")</f>
        <v>1392730000</v>
      </c>
      <c r="O64" s="0" t="str">
        <f aca="false">IFERROR(VLOOKUP($B64,[11]FCAS!$B$1:$C$152,2,0),"")</f>
        <v/>
      </c>
      <c r="P64" s="0" t="str">
        <f aca="false">VLOOKUP($C64,'[10]UN M49'!$C$2:$H$249,6,0)</f>
        <v>Eastern Asia</v>
      </c>
      <c r="Q64" s="0" t="str">
        <f aca="false">IFERROR(VLOOKUP($C64,'[11]Resource-Rich'!$A$34:$B$62,2,0),"Non resource-rich")</f>
        <v>Non resource-rich</v>
      </c>
      <c r="R64" s="0" t="str">
        <f aca="false">IFERROR(VLOOKUP($B64,[11]PRCRs!$A$3:$C$29,3,0),"Non PRCR")</f>
        <v>Non PRCR</v>
      </c>
      <c r="S64" s="0" t="n">
        <f aca="false">IFERROR(IF(VLOOKUP($C64,[11]CBLB!$A$2:$C$31,3,0)="CBLB",1,0),0)</f>
        <v>0</v>
      </c>
      <c r="T64" s="0" t="n">
        <f aca="false">IFERROR(IF(VLOOKUP($B64,'[11]Poverty Rate'!$B$2:$I$164,8,0)="Above 30%",1,0),"")</f>
        <v>0</v>
      </c>
      <c r="U64" s="0" t="n">
        <f aca="false">IFERROR(IF(VLOOKUP($B64,'[11]Poverty Rate'!$B$2:$I$164,8,0)="Below 2%",1,0),"")</f>
        <v>1</v>
      </c>
    </row>
    <row r="65" customFormat="false" ht="15" hidden="false" customHeight="false" outlineLevel="0" collapsed="false">
      <c r="A65" s="86" t="s">
        <v>572</v>
      </c>
      <c r="B65" s="87" t="s">
        <v>573</v>
      </c>
      <c r="C65" s="87" t="s">
        <v>319</v>
      </c>
      <c r="D65" s="87" t="s">
        <v>573</v>
      </c>
      <c r="E65" s="86" t="s">
        <v>572</v>
      </c>
      <c r="G65" s="0" t="str">
        <f aca="false">VLOOKUP($C65,'[10]UN M49'!$C$2:$H$249,4,0)</f>
        <v>Asia</v>
      </c>
      <c r="H65" s="0" t="str">
        <f aca="false">IFERROR(VLOOKUP($C65,'[11]Income Groups'!$D$7:$H$224,5,0),"")</f>
        <v>HIC</v>
      </c>
      <c r="I65" s="0" t="str">
        <f aca="false">IFERROR(VLOOKUP(B65,'[11]LDC List'!$B$1:$C$47,2,0),"Non LDC")</f>
        <v>Non LDC</v>
      </c>
      <c r="J65" s="0" t="str">
        <f aca="false">IFERROR(VLOOKUP(B65,'[11]SIDS List'!$B$1:$C$57,2,0),"Non SIDS")</f>
        <v>Non SIDS</v>
      </c>
      <c r="K65" s="0" t="str">
        <f aca="false">IFERROR(VLOOKUP(B65,'[11]DAC Member List'!$B$1:$C$29,2,0),"Non DAC")</f>
        <v>Non DAC</v>
      </c>
      <c r="L65" s="0" t="str">
        <f aca="false">IFERROR(VLOOKUP(B65,'[11]Dev Countries List'!$A$1:$B$146,2,0),"Not Developing")</f>
        <v>Not Developing</v>
      </c>
      <c r="M65" s="0" t="str">
        <f aca="false">IFERROR(VLOOKUP(D65,'[11]Fragility List'!$A$1:$C$146,3,0),"Not Fragile")</f>
        <v>Not Fragile</v>
      </c>
      <c r="N65" s="0" t="n">
        <f aca="false">IFERROR(INDEX([11]Population!$E$4:$W$267,MATCH('Names&amp;ISO'!$C65,[11]Population!$D$4:$D$267,0),MATCH(2018,[11]Population!$E$3:$W$3,0)),"")</f>
        <v>7451000</v>
      </c>
      <c r="O65" s="0" t="str">
        <f aca="false">IFERROR(VLOOKUP($B65,[11]FCAS!$B$1:$C$152,2,0),"")</f>
        <v/>
      </c>
      <c r="P65" s="0" t="str">
        <f aca="false">VLOOKUP($C65,'[10]UN M49'!$C$2:$H$249,6,0)</f>
        <v>Eastern Asia</v>
      </c>
      <c r="Q65" s="0" t="str">
        <f aca="false">IFERROR(VLOOKUP($C65,'[11]Resource-Rich'!$A$34:$B$62,2,0),"Non resource-rich")</f>
        <v>Non resource-rich</v>
      </c>
      <c r="R65" s="0" t="str">
        <f aca="false">IFERROR(VLOOKUP($B65,[11]PRCRs!$A$3:$C$29,3,0),"Non PRCR")</f>
        <v>Non PRCR</v>
      </c>
      <c r="S65" s="0" t="n">
        <f aca="false">IFERROR(IF(VLOOKUP($C65,[11]CBLB!$A$2:$C$31,3,0)="CBLB",1,0),0)</f>
        <v>0</v>
      </c>
      <c r="T65" s="0" t="str">
        <f aca="false">IFERROR(IF(VLOOKUP($B65,'[11]Poverty Rate'!$B$2:$I$164,8,0)="Above 30%",1,0),"")</f>
        <v/>
      </c>
      <c r="U65" s="0" t="str">
        <f aca="false">IFERROR(IF(VLOOKUP($B65,'[11]Poverty Rate'!$B$2:$I$164,8,0)="Below 2%",1,0),"")</f>
        <v/>
      </c>
    </row>
    <row r="66" customFormat="false" ht="15" hidden="false" customHeight="false" outlineLevel="0" collapsed="false">
      <c r="A66" s="86" t="s">
        <v>84</v>
      </c>
      <c r="B66" s="87" t="s">
        <v>573</v>
      </c>
      <c r="C66" s="87" t="s">
        <v>319</v>
      </c>
      <c r="D66" s="87" t="s">
        <v>573</v>
      </c>
      <c r="E66" s="86" t="s">
        <v>84</v>
      </c>
      <c r="G66" s="0" t="str">
        <f aca="false">VLOOKUP($C66,'[10]UN M49'!$C$2:$H$249,4,0)</f>
        <v>Asia</v>
      </c>
      <c r="H66" s="0" t="str">
        <f aca="false">IFERROR(VLOOKUP($C66,'[11]Income Groups'!$D$7:$H$224,5,0),"")</f>
        <v>HIC</v>
      </c>
      <c r="I66" s="0" t="str">
        <f aca="false">IFERROR(VLOOKUP(B66,'[11]LDC List'!$B$1:$C$47,2,0),"Non LDC")</f>
        <v>Non LDC</v>
      </c>
      <c r="J66" s="0" t="str">
        <f aca="false">IFERROR(VLOOKUP(B66,'[11]SIDS List'!$B$1:$C$57,2,0),"Non SIDS")</f>
        <v>Non SIDS</v>
      </c>
      <c r="K66" s="0" t="str">
        <f aca="false">IFERROR(VLOOKUP(B66,'[11]DAC Member List'!$B$1:$C$29,2,0),"Non DAC")</f>
        <v>Non DAC</v>
      </c>
      <c r="L66" s="0" t="str">
        <f aca="false">IFERROR(VLOOKUP(B66,'[11]Dev Countries List'!$A$1:$B$146,2,0),"Not Developing")</f>
        <v>Not Developing</v>
      </c>
      <c r="M66" s="0" t="str">
        <f aca="false">IFERROR(VLOOKUP(D66,'[11]Fragility List'!$A$1:$C$146,3,0),"Not Fragile")</f>
        <v>Not Fragile</v>
      </c>
      <c r="N66" s="0" t="n">
        <f aca="false">IFERROR(INDEX([11]Population!$E$4:$W$267,MATCH('Names&amp;ISO'!$C66,[11]Population!$D$4:$D$267,0),MATCH(2018,[11]Population!$E$3:$W$3,0)),"")</f>
        <v>7451000</v>
      </c>
      <c r="O66" s="0" t="str">
        <f aca="false">IFERROR(VLOOKUP($B66,[11]FCAS!$B$1:$C$152,2,0),"")</f>
        <v/>
      </c>
      <c r="P66" s="0" t="str">
        <f aca="false">VLOOKUP($C66,'[10]UN M49'!$C$2:$H$249,6,0)</f>
        <v>Eastern Asia</v>
      </c>
      <c r="Q66" s="0" t="str">
        <f aca="false">IFERROR(VLOOKUP($C66,'[11]Resource-Rich'!$A$34:$B$62,2,0),"Non resource-rich")</f>
        <v>Non resource-rich</v>
      </c>
      <c r="R66" s="0" t="str">
        <f aca="false">IFERROR(VLOOKUP($B66,[11]PRCRs!$A$3:$C$29,3,0),"Non PRCR")</f>
        <v>Non PRCR</v>
      </c>
      <c r="S66" s="0" t="n">
        <f aca="false">IFERROR(IF(VLOOKUP($C66,[11]CBLB!$A$2:$C$31,3,0)="CBLB",1,0),0)</f>
        <v>0</v>
      </c>
      <c r="T66" s="0" t="str">
        <f aca="false">IFERROR(IF(VLOOKUP($B66,'[11]Poverty Rate'!$B$2:$I$164,8,0)="Above 30%",1,0),"")</f>
        <v/>
      </c>
      <c r="U66" s="0" t="str">
        <f aca="false">IFERROR(IF(VLOOKUP($B66,'[11]Poverty Rate'!$B$2:$I$164,8,0)="Below 2%",1,0),"")</f>
        <v/>
      </c>
    </row>
    <row r="67" customFormat="false" ht="15" hidden="false" customHeight="false" outlineLevel="0" collapsed="false">
      <c r="A67" s="86" t="s">
        <v>85</v>
      </c>
      <c r="B67" s="87" t="s">
        <v>573</v>
      </c>
      <c r="C67" s="87" t="s">
        <v>319</v>
      </c>
      <c r="D67" s="87" t="s">
        <v>573</v>
      </c>
      <c r="E67" s="86" t="s">
        <v>85</v>
      </c>
      <c r="G67" s="0" t="str">
        <f aca="false">VLOOKUP($C67,'[10]UN M49'!$C$2:$H$249,4,0)</f>
        <v>Asia</v>
      </c>
      <c r="H67" s="0" t="str">
        <f aca="false">IFERROR(VLOOKUP($C67,'[11]Income Groups'!$D$7:$H$224,5,0),"")</f>
        <v>HIC</v>
      </c>
      <c r="I67" s="0" t="str">
        <f aca="false">IFERROR(VLOOKUP(B67,'[11]LDC List'!$B$1:$C$47,2,0),"Non LDC")</f>
        <v>Non LDC</v>
      </c>
      <c r="J67" s="0" t="str">
        <f aca="false">IFERROR(VLOOKUP(B67,'[11]SIDS List'!$B$1:$C$57,2,0),"Non SIDS")</f>
        <v>Non SIDS</v>
      </c>
      <c r="K67" s="0" t="str">
        <f aca="false">IFERROR(VLOOKUP(B67,'[11]DAC Member List'!$B$1:$C$29,2,0),"Non DAC")</f>
        <v>Non DAC</v>
      </c>
      <c r="L67" s="0" t="str">
        <f aca="false">IFERROR(VLOOKUP(B67,'[11]Dev Countries List'!$A$1:$B$146,2,0),"Not Developing")</f>
        <v>Not Developing</v>
      </c>
      <c r="M67" s="0" t="str">
        <f aca="false">IFERROR(VLOOKUP(D67,'[11]Fragility List'!$A$1:$C$146,3,0),"Not Fragile")</f>
        <v>Not Fragile</v>
      </c>
      <c r="N67" s="0" t="n">
        <f aca="false">IFERROR(INDEX([11]Population!$E$4:$W$267,MATCH('Names&amp;ISO'!$C67,[11]Population!$D$4:$D$267,0),MATCH(2018,[11]Population!$E$3:$W$3,0)),"")</f>
        <v>7451000</v>
      </c>
      <c r="O67" s="0" t="str">
        <f aca="false">IFERROR(VLOOKUP($B67,[11]FCAS!$B$1:$C$152,2,0),"")</f>
        <v/>
      </c>
      <c r="P67" s="0" t="str">
        <f aca="false">VLOOKUP($C67,'[10]UN M49'!$C$2:$H$249,6,0)</f>
        <v>Eastern Asia</v>
      </c>
      <c r="Q67" s="0" t="str">
        <f aca="false">IFERROR(VLOOKUP($C67,'[11]Resource-Rich'!$A$34:$B$62,2,0),"Non resource-rich")</f>
        <v>Non resource-rich</v>
      </c>
      <c r="R67" s="0" t="str">
        <f aca="false">IFERROR(VLOOKUP($B67,[11]PRCRs!$A$3:$C$29,3,0),"Non PRCR")</f>
        <v>Non PRCR</v>
      </c>
      <c r="S67" s="0" t="n">
        <f aca="false">IFERROR(IF(VLOOKUP($C67,[11]CBLB!$A$2:$C$31,3,0)="CBLB",1,0),0)</f>
        <v>0</v>
      </c>
      <c r="T67" s="0" t="str">
        <f aca="false">IFERROR(IF(VLOOKUP($B67,'[11]Poverty Rate'!$B$2:$I$164,8,0)="Above 30%",1,0),"")</f>
        <v/>
      </c>
      <c r="U67" s="0" t="str">
        <f aca="false">IFERROR(IF(VLOOKUP($B67,'[11]Poverty Rate'!$B$2:$I$164,8,0)="Below 2%",1,0),"")</f>
        <v/>
      </c>
    </row>
    <row r="68" customFormat="false" ht="15" hidden="false" customHeight="false" outlineLevel="0" collapsed="false">
      <c r="A68" s="86" t="s">
        <v>574</v>
      </c>
      <c r="B68" s="87" t="s">
        <v>573</v>
      </c>
      <c r="C68" s="87" t="s">
        <v>319</v>
      </c>
      <c r="D68" s="87" t="s">
        <v>573</v>
      </c>
      <c r="E68" s="86" t="s">
        <v>574</v>
      </c>
      <c r="G68" s="0" t="str">
        <f aca="false">VLOOKUP($C68,'[10]UN M49'!$C$2:$H$249,4,0)</f>
        <v>Asia</v>
      </c>
      <c r="H68" s="0" t="str">
        <f aca="false">IFERROR(VLOOKUP($C68,'[11]Income Groups'!$D$7:$H$224,5,0),"")</f>
        <v>HIC</v>
      </c>
      <c r="I68" s="0" t="str">
        <f aca="false">IFERROR(VLOOKUP(B68,'[11]LDC List'!$B$1:$C$47,2,0),"Non LDC")</f>
        <v>Non LDC</v>
      </c>
      <c r="J68" s="0" t="str">
        <f aca="false">IFERROR(VLOOKUP(B68,'[11]SIDS List'!$B$1:$C$57,2,0),"Non SIDS")</f>
        <v>Non SIDS</v>
      </c>
      <c r="K68" s="0" t="str">
        <f aca="false">IFERROR(VLOOKUP(B68,'[11]DAC Member List'!$B$1:$C$29,2,0),"Non DAC")</f>
        <v>Non DAC</v>
      </c>
      <c r="L68" s="0" t="str">
        <f aca="false">IFERROR(VLOOKUP(B68,'[11]Dev Countries List'!$A$1:$B$146,2,0),"Not Developing")</f>
        <v>Not Developing</v>
      </c>
      <c r="M68" s="0" t="str">
        <f aca="false">IFERROR(VLOOKUP(D68,'[11]Fragility List'!$A$1:$C$146,3,0),"Not Fragile")</f>
        <v>Not Fragile</v>
      </c>
      <c r="N68" s="0" t="n">
        <f aca="false">IFERROR(INDEX([11]Population!$E$4:$W$267,MATCH('Names&amp;ISO'!$C68,[11]Population!$D$4:$D$267,0),MATCH(2018,[11]Population!$E$3:$W$3,0)),"")</f>
        <v>7451000</v>
      </c>
      <c r="O68" s="0" t="str">
        <f aca="false">IFERROR(VLOOKUP($B68,[11]FCAS!$B$1:$C$152,2,0),"")</f>
        <v/>
      </c>
      <c r="P68" s="0" t="str">
        <f aca="false">VLOOKUP($C68,'[10]UN M49'!$C$2:$H$249,6,0)</f>
        <v>Eastern Asia</v>
      </c>
      <c r="Q68" s="0" t="str">
        <f aca="false">IFERROR(VLOOKUP($C68,'[11]Resource-Rich'!$A$34:$B$62,2,0),"Non resource-rich")</f>
        <v>Non resource-rich</v>
      </c>
      <c r="R68" s="0" t="str">
        <f aca="false">IFERROR(VLOOKUP($B68,[11]PRCRs!$A$3:$C$29,3,0),"Non PRCR")</f>
        <v>Non PRCR</v>
      </c>
      <c r="S68" s="0" t="n">
        <f aca="false">IFERROR(IF(VLOOKUP($C68,[11]CBLB!$A$2:$C$31,3,0)="CBLB",1,0),0)</f>
        <v>0</v>
      </c>
      <c r="T68" s="0" t="str">
        <f aca="false">IFERROR(IF(VLOOKUP($B68,'[11]Poverty Rate'!$B$2:$I$164,8,0)="Above 30%",1,0),"")</f>
        <v/>
      </c>
      <c r="U68" s="0" t="str">
        <f aca="false">IFERROR(IF(VLOOKUP($B68,'[11]Poverty Rate'!$B$2:$I$164,8,0)="Below 2%",1,0),"")</f>
        <v/>
      </c>
    </row>
    <row r="69" customFormat="false" ht="15" hidden="false" customHeight="false" outlineLevel="0" collapsed="false">
      <c r="A69" s="86" t="s">
        <v>575</v>
      </c>
      <c r="B69" s="87" t="s">
        <v>573</v>
      </c>
      <c r="C69" s="87" t="s">
        <v>319</v>
      </c>
      <c r="D69" s="87" t="s">
        <v>573</v>
      </c>
      <c r="E69" s="86" t="s">
        <v>575</v>
      </c>
      <c r="G69" s="0" t="str">
        <f aca="false">VLOOKUP($C69,'[10]UN M49'!$C$2:$H$249,4,0)</f>
        <v>Asia</v>
      </c>
      <c r="H69" s="0" t="str">
        <f aca="false">IFERROR(VLOOKUP($C69,'[11]Income Groups'!$D$7:$H$224,5,0),"")</f>
        <v>HIC</v>
      </c>
      <c r="I69" s="0" t="str">
        <f aca="false">IFERROR(VLOOKUP(B69,'[11]LDC List'!$B$1:$C$47,2,0),"Non LDC")</f>
        <v>Non LDC</v>
      </c>
      <c r="J69" s="0" t="str">
        <f aca="false">IFERROR(VLOOKUP(B69,'[11]SIDS List'!$B$1:$C$57,2,0),"Non SIDS")</f>
        <v>Non SIDS</v>
      </c>
      <c r="K69" s="0" t="str">
        <f aca="false">IFERROR(VLOOKUP(B69,'[11]DAC Member List'!$B$1:$C$29,2,0),"Non DAC")</f>
        <v>Non DAC</v>
      </c>
      <c r="L69" s="0" t="str">
        <f aca="false">IFERROR(VLOOKUP(B69,'[11]Dev Countries List'!$A$1:$B$146,2,0),"Not Developing")</f>
        <v>Not Developing</v>
      </c>
      <c r="M69" s="0" t="str">
        <f aca="false">IFERROR(VLOOKUP(D69,'[11]Fragility List'!$A$1:$C$146,3,0),"Not Fragile")</f>
        <v>Not Fragile</v>
      </c>
      <c r="N69" s="0" t="n">
        <f aca="false">IFERROR(INDEX([11]Population!$E$4:$W$267,MATCH('Names&amp;ISO'!$C69,[11]Population!$D$4:$D$267,0),MATCH(2018,[11]Population!$E$3:$W$3,0)),"")</f>
        <v>7451000</v>
      </c>
      <c r="O69" s="0" t="str">
        <f aca="false">IFERROR(VLOOKUP($B69,[11]FCAS!$B$1:$C$152,2,0),"")</f>
        <v/>
      </c>
      <c r="P69" s="0" t="str">
        <f aca="false">VLOOKUP($C69,'[10]UN M49'!$C$2:$H$249,6,0)</f>
        <v>Eastern Asia</v>
      </c>
      <c r="Q69" s="0" t="str">
        <f aca="false">IFERROR(VLOOKUP($C69,'[11]Resource-Rich'!$A$34:$B$62,2,0),"Non resource-rich")</f>
        <v>Non resource-rich</v>
      </c>
      <c r="R69" s="0" t="str">
        <f aca="false">IFERROR(VLOOKUP($B69,[11]PRCRs!$A$3:$C$29,3,0),"Non PRCR")</f>
        <v>Non PRCR</v>
      </c>
      <c r="S69" s="0" t="n">
        <f aca="false">IFERROR(IF(VLOOKUP($C69,[11]CBLB!$A$2:$C$31,3,0)="CBLB",1,0),0)</f>
        <v>0</v>
      </c>
      <c r="T69" s="0" t="str">
        <f aca="false">IFERROR(IF(VLOOKUP($B69,'[11]Poverty Rate'!$B$2:$I$164,8,0)="Above 30%",1,0),"")</f>
        <v/>
      </c>
      <c r="U69" s="0" t="str">
        <f aca="false">IFERROR(IF(VLOOKUP($B69,'[11]Poverty Rate'!$B$2:$I$164,8,0)="Below 2%",1,0),"")</f>
        <v/>
      </c>
    </row>
    <row r="70" customFormat="false" ht="15" hidden="false" customHeight="false" outlineLevel="0" collapsed="false">
      <c r="A70" s="86" t="s">
        <v>576</v>
      </c>
      <c r="B70" s="87" t="s">
        <v>573</v>
      </c>
      <c r="C70" s="87" t="s">
        <v>319</v>
      </c>
      <c r="D70" s="87" t="s">
        <v>573</v>
      </c>
      <c r="E70" s="86" t="s">
        <v>576</v>
      </c>
      <c r="G70" s="0" t="str">
        <f aca="false">VLOOKUP($C70,'[10]UN M49'!$C$2:$H$249,4,0)</f>
        <v>Asia</v>
      </c>
      <c r="H70" s="0" t="str">
        <f aca="false">IFERROR(VLOOKUP($C70,'[11]Income Groups'!$D$7:$H$224,5,0),"")</f>
        <v>HIC</v>
      </c>
      <c r="I70" s="0" t="str">
        <f aca="false">IFERROR(VLOOKUP(B70,'[11]LDC List'!$B$1:$C$47,2,0),"Non LDC")</f>
        <v>Non LDC</v>
      </c>
      <c r="J70" s="0" t="str">
        <f aca="false">IFERROR(VLOOKUP(B70,'[11]SIDS List'!$B$1:$C$57,2,0),"Non SIDS")</f>
        <v>Non SIDS</v>
      </c>
      <c r="K70" s="0" t="str">
        <f aca="false">IFERROR(VLOOKUP(B70,'[11]DAC Member List'!$B$1:$C$29,2,0),"Non DAC")</f>
        <v>Non DAC</v>
      </c>
      <c r="L70" s="0" t="str">
        <f aca="false">IFERROR(VLOOKUP(B70,'[11]Dev Countries List'!$A$1:$B$146,2,0),"Not Developing")</f>
        <v>Not Developing</v>
      </c>
      <c r="M70" s="0" t="str">
        <f aca="false">IFERROR(VLOOKUP(D70,'[11]Fragility List'!$A$1:$C$146,3,0),"Not Fragile")</f>
        <v>Not Fragile</v>
      </c>
      <c r="N70" s="0" t="n">
        <f aca="false">IFERROR(INDEX([11]Population!$E$4:$W$267,MATCH('Names&amp;ISO'!$C70,[11]Population!$D$4:$D$267,0),MATCH(2018,[11]Population!$E$3:$W$3,0)),"")</f>
        <v>7451000</v>
      </c>
      <c r="O70" s="0" t="str">
        <f aca="false">IFERROR(VLOOKUP($B70,[11]FCAS!$B$1:$C$152,2,0),"")</f>
        <v/>
      </c>
      <c r="P70" s="0" t="str">
        <f aca="false">VLOOKUP($C70,'[10]UN M49'!$C$2:$H$249,6,0)</f>
        <v>Eastern Asia</v>
      </c>
      <c r="Q70" s="0" t="str">
        <f aca="false">IFERROR(VLOOKUP($C70,'[11]Resource-Rich'!$A$34:$B$62,2,0),"Non resource-rich")</f>
        <v>Non resource-rich</v>
      </c>
      <c r="R70" s="0" t="str">
        <f aca="false">IFERROR(VLOOKUP($B70,[11]PRCRs!$A$3:$C$29,3,0),"Non PRCR")</f>
        <v>Non PRCR</v>
      </c>
      <c r="S70" s="0" t="n">
        <f aca="false">IFERROR(IF(VLOOKUP($C70,[11]CBLB!$A$2:$C$31,3,0)="CBLB",1,0),0)</f>
        <v>0</v>
      </c>
      <c r="T70" s="0" t="str">
        <f aca="false">IFERROR(IF(VLOOKUP($B70,'[11]Poverty Rate'!$B$2:$I$164,8,0)="Above 30%",1,0),"")</f>
        <v/>
      </c>
      <c r="U70" s="0" t="str">
        <f aca="false">IFERROR(IF(VLOOKUP($B70,'[11]Poverty Rate'!$B$2:$I$164,8,0)="Below 2%",1,0),"")</f>
        <v/>
      </c>
    </row>
    <row r="71" customFormat="false" ht="15" hidden="false" customHeight="false" outlineLevel="0" collapsed="false">
      <c r="A71" s="86" t="s">
        <v>577</v>
      </c>
      <c r="B71" s="87" t="s">
        <v>573</v>
      </c>
      <c r="C71" s="87" t="s">
        <v>319</v>
      </c>
      <c r="D71" s="87" t="s">
        <v>573</v>
      </c>
      <c r="E71" s="86" t="s">
        <v>577</v>
      </c>
      <c r="G71" s="0" t="str">
        <f aca="false">VLOOKUP($C71,'[10]UN M49'!$C$2:$H$249,4,0)</f>
        <v>Asia</v>
      </c>
      <c r="H71" s="0" t="str">
        <f aca="false">IFERROR(VLOOKUP($C71,'[11]Income Groups'!$D$7:$H$224,5,0),"")</f>
        <v>HIC</v>
      </c>
      <c r="I71" s="0" t="str">
        <f aca="false">IFERROR(VLOOKUP(B71,'[11]LDC List'!$B$1:$C$47,2,0),"Non LDC")</f>
        <v>Non LDC</v>
      </c>
      <c r="J71" s="0" t="str">
        <f aca="false">IFERROR(VLOOKUP(B71,'[11]SIDS List'!$B$1:$C$57,2,0),"Non SIDS")</f>
        <v>Non SIDS</v>
      </c>
      <c r="K71" s="0" t="str">
        <f aca="false">IFERROR(VLOOKUP(B71,'[11]DAC Member List'!$B$1:$C$29,2,0),"Non DAC")</f>
        <v>Non DAC</v>
      </c>
      <c r="L71" s="0" t="str">
        <f aca="false">IFERROR(VLOOKUP(B71,'[11]Dev Countries List'!$A$1:$B$146,2,0),"Not Developing")</f>
        <v>Not Developing</v>
      </c>
      <c r="M71" s="0" t="str">
        <f aca="false">IFERROR(VLOOKUP(D71,'[11]Fragility List'!$A$1:$C$146,3,0),"Not Fragile")</f>
        <v>Not Fragile</v>
      </c>
      <c r="N71" s="0" t="n">
        <f aca="false">IFERROR(INDEX([11]Population!$E$4:$W$267,MATCH('Names&amp;ISO'!$C71,[11]Population!$D$4:$D$267,0),MATCH(2018,[11]Population!$E$3:$W$3,0)),"")</f>
        <v>7451000</v>
      </c>
      <c r="O71" s="0" t="str">
        <f aca="false">IFERROR(VLOOKUP($B71,[11]FCAS!$B$1:$C$152,2,0),"")</f>
        <v/>
      </c>
      <c r="P71" s="0" t="str">
        <f aca="false">VLOOKUP($C71,'[10]UN M49'!$C$2:$H$249,6,0)</f>
        <v>Eastern Asia</v>
      </c>
      <c r="Q71" s="0" t="str">
        <f aca="false">IFERROR(VLOOKUP($C71,'[11]Resource-Rich'!$A$34:$B$62,2,0),"Non resource-rich")</f>
        <v>Non resource-rich</v>
      </c>
      <c r="R71" s="0" t="str">
        <f aca="false">IFERROR(VLOOKUP($B71,[11]PRCRs!$A$3:$C$29,3,0),"Non PRCR")</f>
        <v>Non PRCR</v>
      </c>
      <c r="S71" s="0" t="n">
        <f aca="false">IFERROR(IF(VLOOKUP($C71,[11]CBLB!$A$2:$C$31,3,0)="CBLB",1,0),0)</f>
        <v>0</v>
      </c>
      <c r="T71" s="0" t="str">
        <f aca="false">IFERROR(IF(VLOOKUP($B71,'[11]Poverty Rate'!$B$2:$I$164,8,0)="Above 30%",1,0),"")</f>
        <v/>
      </c>
      <c r="U71" s="0" t="str">
        <f aca="false">IFERROR(IF(VLOOKUP($B71,'[11]Poverty Rate'!$B$2:$I$164,8,0)="Below 2%",1,0),"")</f>
        <v/>
      </c>
    </row>
    <row r="72" customFormat="false" ht="15" hidden="false" customHeight="false" outlineLevel="0" collapsed="false">
      <c r="A72" s="86" t="s">
        <v>578</v>
      </c>
      <c r="B72" s="87" t="s">
        <v>579</v>
      </c>
      <c r="C72" s="87" t="s">
        <v>348</v>
      </c>
      <c r="D72" s="87" t="s">
        <v>579</v>
      </c>
      <c r="E72" s="86" t="s">
        <v>578</v>
      </c>
      <c r="G72" s="0" t="str">
        <f aca="false">VLOOKUP($C72,'[10]UN M49'!$C$2:$H$249,4,0)</f>
        <v>Asia</v>
      </c>
      <c r="H72" s="0" t="str">
        <f aca="false">IFERROR(VLOOKUP($C72,'[11]Income Groups'!$D$7:$H$224,5,0),"")</f>
        <v>HIC</v>
      </c>
      <c r="I72" s="0" t="str">
        <f aca="false">IFERROR(VLOOKUP(B72,'[11]LDC List'!$B$1:$C$47,2,0),"Non LDC")</f>
        <v>Non LDC</v>
      </c>
      <c r="J72" s="0" t="str">
        <f aca="false">IFERROR(VLOOKUP(B72,'[11]SIDS List'!$B$1:$C$57,2,0),"Non SIDS")</f>
        <v>Non SIDS</v>
      </c>
      <c r="K72" s="0" t="str">
        <f aca="false">IFERROR(VLOOKUP(B72,'[11]DAC Member List'!$B$1:$C$29,2,0),"Non DAC")</f>
        <v>Non DAC</v>
      </c>
      <c r="L72" s="0" t="str">
        <f aca="false">IFERROR(VLOOKUP(B72,'[11]Dev Countries List'!$A$1:$B$146,2,0),"Not Developing")</f>
        <v>Not Developing</v>
      </c>
      <c r="M72" s="0" t="str">
        <f aca="false">IFERROR(VLOOKUP(D72,'[11]Fragility List'!$A$1:$C$146,3,0),"Not Fragile")</f>
        <v>Not Fragile</v>
      </c>
      <c r="N72" s="0" t="n">
        <f aca="false">IFERROR(INDEX([11]Population!$E$4:$W$267,MATCH('Names&amp;ISO'!$C72,[11]Population!$D$4:$D$267,0),MATCH(2018,[11]Population!$E$3:$W$3,0)),"")</f>
        <v>631636</v>
      </c>
      <c r="O72" s="0" t="str">
        <f aca="false">IFERROR(VLOOKUP($B72,[11]FCAS!$B$1:$C$152,2,0),"")</f>
        <v/>
      </c>
      <c r="P72" s="0" t="str">
        <f aca="false">VLOOKUP($C72,'[10]UN M49'!$C$2:$H$249,6,0)</f>
        <v>Eastern Asia</v>
      </c>
      <c r="Q72" s="0" t="str">
        <f aca="false">IFERROR(VLOOKUP($C72,'[11]Resource-Rich'!$A$34:$B$62,2,0),"Non resource-rich")</f>
        <v>Non resource-rich</v>
      </c>
      <c r="R72" s="0" t="str">
        <f aca="false">IFERROR(VLOOKUP($B72,[11]PRCRs!$A$3:$C$29,3,0),"Non PRCR")</f>
        <v>Non PRCR</v>
      </c>
      <c r="S72" s="0" t="n">
        <f aca="false">IFERROR(IF(VLOOKUP($C72,[11]CBLB!$A$2:$C$31,3,0)="CBLB",1,0),0)</f>
        <v>0</v>
      </c>
      <c r="T72" s="0" t="str">
        <f aca="false">IFERROR(IF(VLOOKUP($B72,'[11]Poverty Rate'!$B$2:$I$164,8,0)="Above 30%",1,0),"")</f>
        <v/>
      </c>
      <c r="U72" s="0" t="str">
        <f aca="false">IFERROR(IF(VLOOKUP($B72,'[11]Poverty Rate'!$B$2:$I$164,8,0)="Below 2%",1,0),"")</f>
        <v/>
      </c>
    </row>
    <row r="73" customFormat="false" ht="15" hidden="false" customHeight="false" outlineLevel="0" collapsed="false">
      <c r="A73" s="86" t="s">
        <v>580</v>
      </c>
      <c r="B73" s="87" t="s">
        <v>579</v>
      </c>
      <c r="C73" s="87" t="s">
        <v>348</v>
      </c>
      <c r="D73" s="87" t="s">
        <v>579</v>
      </c>
      <c r="E73" s="86" t="s">
        <v>580</v>
      </c>
      <c r="G73" s="0" t="str">
        <f aca="false">VLOOKUP($C73,'[10]UN M49'!$C$2:$H$249,4,0)</f>
        <v>Asia</v>
      </c>
      <c r="H73" s="0" t="str">
        <f aca="false">IFERROR(VLOOKUP($C73,'[11]Income Groups'!$D$7:$H$224,5,0),"")</f>
        <v>HIC</v>
      </c>
      <c r="I73" s="0" t="str">
        <f aca="false">IFERROR(VLOOKUP(B73,'[11]LDC List'!$B$1:$C$47,2,0),"Non LDC")</f>
        <v>Non LDC</v>
      </c>
      <c r="J73" s="0" t="str">
        <f aca="false">IFERROR(VLOOKUP(B73,'[11]SIDS List'!$B$1:$C$57,2,0),"Non SIDS")</f>
        <v>Non SIDS</v>
      </c>
      <c r="K73" s="0" t="str">
        <f aca="false">IFERROR(VLOOKUP(B73,'[11]DAC Member List'!$B$1:$C$29,2,0),"Non DAC")</f>
        <v>Non DAC</v>
      </c>
      <c r="L73" s="0" t="str">
        <f aca="false">IFERROR(VLOOKUP(B73,'[11]Dev Countries List'!$A$1:$B$146,2,0),"Not Developing")</f>
        <v>Not Developing</v>
      </c>
      <c r="M73" s="0" t="str">
        <f aca="false">IFERROR(VLOOKUP(D73,'[11]Fragility List'!$A$1:$C$146,3,0),"Not Fragile")</f>
        <v>Not Fragile</v>
      </c>
      <c r="N73" s="0" t="n">
        <f aca="false">IFERROR(INDEX([11]Population!$E$4:$W$267,MATCH('Names&amp;ISO'!$C73,[11]Population!$D$4:$D$267,0),MATCH(2018,[11]Population!$E$3:$W$3,0)),"")</f>
        <v>631636</v>
      </c>
      <c r="O73" s="0" t="str">
        <f aca="false">IFERROR(VLOOKUP($B73,[11]FCAS!$B$1:$C$152,2,0),"")</f>
        <v/>
      </c>
      <c r="P73" s="0" t="str">
        <f aca="false">VLOOKUP($C73,'[10]UN M49'!$C$2:$H$249,6,0)</f>
        <v>Eastern Asia</v>
      </c>
      <c r="Q73" s="0" t="str">
        <f aca="false">IFERROR(VLOOKUP($C73,'[11]Resource-Rich'!$A$34:$B$62,2,0),"Non resource-rich")</f>
        <v>Non resource-rich</v>
      </c>
      <c r="R73" s="0" t="str">
        <f aca="false">IFERROR(VLOOKUP($B73,[11]PRCRs!$A$3:$C$29,3,0),"Non PRCR")</f>
        <v>Non PRCR</v>
      </c>
      <c r="S73" s="0" t="n">
        <f aca="false">IFERROR(IF(VLOOKUP($C73,[11]CBLB!$A$2:$C$31,3,0)="CBLB",1,0),0)</f>
        <v>0</v>
      </c>
      <c r="T73" s="0" t="str">
        <f aca="false">IFERROR(IF(VLOOKUP($B73,'[11]Poverty Rate'!$B$2:$I$164,8,0)="Above 30%",1,0),"")</f>
        <v/>
      </c>
      <c r="U73" s="0" t="str">
        <f aca="false">IFERROR(IF(VLOOKUP($B73,'[11]Poverty Rate'!$B$2:$I$164,8,0)="Below 2%",1,0),"")</f>
        <v/>
      </c>
    </row>
    <row r="74" customFormat="false" ht="15" hidden="false" customHeight="false" outlineLevel="0" collapsed="false">
      <c r="A74" s="86" t="s">
        <v>581</v>
      </c>
      <c r="B74" s="87" t="s">
        <v>579</v>
      </c>
      <c r="C74" s="87" t="s">
        <v>348</v>
      </c>
      <c r="D74" s="87" t="s">
        <v>579</v>
      </c>
      <c r="E74" s="86" t="s">
        <v>581</v>
      </c>
      <c r="G74" s="0" t="str">
        <f aca="false">VLOOKUP($C74,'[10]UN M49'!$C$2:$H$249,4,0)</f>
        <v>Asia</v>
      </c>
      <c r="H74" s="0" t="str">
        <f aca="false">IFERROR(VLOOKUP($C74,'[11]Income Groups'!$D$7:$H$224,5,0),"")</f>
        <v>HIC</v>
      </c>
      <c r="I74" s="0" t="str">
        <f aca="false">IFERROR(VLOOKUP(B74,'[11]LDC List'!$B$1:$C$47,2,0),"Non LDC")</f>
        <v>Non LDC</v>
      </c>
      <c r="J74" s="0" t="str">
        <f aca="false">IFERROR(VLOOKUP(B74,'[11]SIDS List'!$B$1:$C$57,2,0),"Non SIDS")</f>
        <v>Non SIDS</v>
      </c>
      <c r="K74" s="0" t="str">
        <f aca="false">IFERROR(VLOOKUP(B74,'[11]DAC Member List'!$B$1:$C$29,2,0),"Non DAC")</f>
        <v>Non DAC</v>
      </c>
      <c r="L74" s="0" t="str">
        <f aca="false">IFERROR(VLOOKUP(B74,'[11]Dev Countries List'!$A$1:$B$146,2,0),"Not Developing")</f>
        <v>Not Developing</v>
      </c>
      <c r="M74" s="0" t="str">
        <f aca="false">IFERROR(VLOOKUP(D74,'[11]Fragility List'!$A$1:$C$146,3,0),"Not Fragile")</f>
        <v>Not Fragile</v>
      </c>
      <c r="N74" s="0" t="n">
        <f aca="false">IFERROR(INDEX([11]Population!$E$4:$W$267,MATCH('Names&amp;ISO'!$C74,[11]Population!$D$4:$D$267,0),MATCH(2018,[11]Population!$E$3:$W$3,0)),"")</f>
        <v>631636</v>
      </c>
      <c r="O74" s="0" t="str">
        <f aca="false">IFERROR(VLOOKUP($B74,[11]FCAS!$B$1:$C$152,2,0),"")</f>
        <v/>
      </c>
      <c r="P74" s="0" t="str">
        <f aca="false">VLOOKUP($C74,'[10]UN M49'!$C$2:$H$249,6,0)</f>
        <v>Eastern Asia</v>
      </c>
      <c r="Q74" s="0" t="str">
        <f aca="false">IFERROR(VLOOKUP($C74,'[11]Resource-Rich'!$A$34:$B$62,2,0),"Non resource-rich")</f>
        <v>Non resource-rich</v>
      </c>
      <c r="R74" s="0" t="str">
        <f aca="false">IFERROR(VLOOKUP($B74,[11]PRCRs!$A$3:$C$29,3,0),"Non PRCR")</f>
        <v>Non PRCR</v>
      </c>
      <c r="S74" s="0" t="n">
        <f aca="false">IFERROR(IF(VLOOKUP($C74,[11]CBLB!$A$2:$C$31,3,0)="CBLB",1,0),0)</f>
        <v>0</v>
      </c>
      <c r="T74" s="0" t="str">
        <f aca="false">IFERROR(IF(VLOOKUP($B74,'[11]Poverty Rate'!$B$2:$I$164,8,0)="Above 30%",1,0),"")</f>
        <v/>
      </c>
      <c r="U74" s="0" t="str">
        <f aca="false">IFERROR(IF(VLOOKUP($B74,'[11]Poverty Rate'!$B$2:$I$164,8,0)="Below 2%",1,0),"")</f>
        <v/>
      </c>
    </row>
    <row r="75" customFormat="false" ht="15" hidden="false" customHeight="false" outlineLevel="0" collapsed="false">
      <c r="A75" s="86" t="s">
        <v>347</v>
      </c>
      <c r="B75" s="87" t="s">
        <v>579</v>
      </c>
      <c r="C75" s="87" t="s">
        <v>348</v>
      </c>
      <c r="D75" s="87" t="s">
        <v>579</v>
      </c>
      <c r="E75" s="86" t="s">
        <v>347</v>
      </c>
      <c r="G75" s="0" t="str">
        <f aca="false">VLOOKUP($C75,'[10]UN M49'!$C$2:$H$249,4,0)</f>
        <v>Asia</v>
      </c>
      <c r="H75" s="0" t="str">
        <f aca="false">IFERROR(VLOOKUP($C75,'[11]Income Groups'!$D$7:$H$224,5,0),"")</f>
        <v>HIC</v>
      </c>
      <c r="I75" s="0" t="str">
        <f aca="false">IFERROR(VLOOKUP(B75,'[11]LDC List'!$B$1:$C$47,2,0),"Non LDC")</f>
        <v>Non LDC</v>
      </c>
      <c r="J75" s="0" t="str">
        <f aca="false">IFERROR(VLOOKUP(B75,'[11]SIDS List'!$B$1:$C$57,2,0),"Non SIDS")</f>
        <v>Non SIDS</v>
      </c>
      <c r="K75" s="0" t="str">
        <f aca="false">IFERROR(VLOOKUP(B75,'[11]DAC Member List'!$B$1:$C$29,2,0),"Non DAC")</f>
        <v>Non DAC</v>
      </c>
      <c r="L75" s="0" t="str">
        <f aca="false">IFERROR(VLOOKUP(B75,'[11]Dev Countries List'!$A$1:$B$146,2,0),"Not Developing")</f>
        <v>Not Developing</v>
      </c>
      <c r="M75" s="0" t="str">
        <f aca="false">IFERROR(VLOOKUP(D75,'[11]Fragility List'!$A$1:$C$146,3,0),"Not Fragile")</f>
        <v>Not Fragile</v>
      </c>
      <c r="N75" s="0" t="n">
        <f aca="false">IFERROR(INDEX([11]Population!$E$4:$W$267,MATCH('Names&amp;ISO'!$C75,[11]Population!$D$4:$D$267,0),MATCH(2018,[11]Population!$E$3:$W$3,0)),"")</f>
        <v>631636</v>
      </c>
      <c r="O75" s="0" t="str">
        <f aca="false">IFERROR(VLOOKUP($B75,[11]FCAS!$B$1:$C$152,2,0),"")</f>
        <v/>
      </c>
      <c r="P75" s="0" t="str">
        <f aca="false">VLOOKUP($C75,'[10]UN M49'!$C$2:$H$249,6,0)</f>
        <v>Eastern Asia</v>
      </c>
      <c r="Q75" s="0" t="str">
        <f aca="false">IFERROR(VLOOKUP($C75,'[11]Resource-Rich'!$A$34:$B$62,2,0),"Non resource-rich")</f>
        <v>Non resource-rich</v>
      </c>
      <c r="R75" s="0" t="str">
        <f aca="false">IFERROR(VLOOKUP($B75,[11]PRCRs!$A$3:$C$29,3,0),"Non PRCR")</f>
        <v>Non PRCR</v>
      </c>
      <c r="S75" s="0" t="n">
        <f aca="false">IFERROR(IF(VLOOKUP($C75,[11]CBLB!$A$2:$C$31,3,0)="CBLB",1,0),0)</f>
        <v>0</v>
      </c>
      <c r="T75" s="0" t="str">
        <f aca="false">IFERROR(IF(VLOOKUP($B75,'[11]Poverty Rate'!$B$2:$I$164,8,0)="Above 30%",1,0),"")</f>
        <v/>
      </c>
      <c r="U75" s="0" t="str">
        <f aca="false">IFERROR(IF(VLOOKUP($B75,'[11]Poverty Rate'!$B$2:$I$164,8,0)="Below 2%",1,0),"")</f>
        <v/>
      </c>
    </row>
    <row r="76" customFormat="false" ht="15" hidden="false" customHeight="false" outlineLevel="0" collapsed="false">
      <c r="A76" s="86" t="s">
        <v>582</v>
      </c>
      <c r="B76" s="87" t="s">
        <v>579</v>
      </c>
      <c r="C76" s="87" t="s">
        <v>348</v>
      </c>
      <c r="D76" s="87" t="s">
        <v>579</v>
      </c>
      <c r="E76" s="86" t="s">
        <v>582</v>
      </c>
      <c r="G76" s="0" t="str">
        <f aca="false">VLOOKUP($C76,'[10]UN M49'!$C$2:$H$249,4,0)</f>
        <v>Asia</v>
      </c>
      <c r="H76" s="0" t="str">
        <f aca="false">IFERROR(VLOOKUP($C76,'[11]Income Groups'!$D$7:$H$224,5,0),"")</f>
        <v>HIC</v>
      </c>
      <c r="I76" s="0" t="str">
        <f aca="false">IFERROR(VLOOKUP(B76,'[11]LDC List'!$B$1:$C$47,2,0),"Non LDC")</f>
        <v>Non LDC</v>
      </c>
      <c r="J76" s="0" t="str">
        <f aca="false">IFERROR(VLOOKUP(B76,'[11]SIDS List'!$B$1:$C$57,2,0),"Non SIDS")</f>
        <v>Non SIDS</v>
      </c>
      <c r="K76" s="0" t="str">
        <f aca="false">IFERROR(VLOOKUP(B76,'[11]DAC Member List'!$B$1:$C$29,2,0),"Non DAC")</f>
        <v>Non DAC</v>
      </c>
      <c r="L76" s="0" t="str">
        <f aca="false">IFERROR(VLOOKUP(B76,'[11]Dev Countries List'!$A$1:$B$146,2,0),"Not Developing")</f>
        <v>Not Developing</v>
      </c>
      <c r="M76" s="0" t="str">
        <f aca="false">IFERROR(VLOOKUP(D76,'[11]Fragility List'!$A$1:$C$146,3,0),"Not Fragile")</f>
        <v>Not Fragile</v>
      </c>
      <c r="N76" s="0" t="n">
        <f aca="false">IFERROR(INDEX([11]Population!$E$4:$W$267,MATCH('Names&amp;ISO'!$C76,[11]Population!$D$4:$D$267,0),MATCH(2018,[11]Population!$E$3:$W$3,0)),"")</f>
        <v>631636</v>
      </c>
      <c r="O76" s="0" t="str">
        <f aca="false">IFERROR(VLOOKUP($B76,[11]FCAS!$B$1:$C$152,2,0),"")</f>
        <v/>
      </c>
      <c r="P76" s="0" t="str">
        <f aca="false">VLOOKUP($C76,'[10]UN M49'!$C$2:$H$249,6,0)</f>
        <v>Eastern Asia</v>
      </c>
      <c r="Q76" s="0" t="str">
        <f aca="false">IFERROR(VLOOKUP($C76,'[11]Resource-Rich'!$A$34:$B$62,2,0),"Non resource-rich")</f>
        <v>Non resource-rich</v>
      </c>
      <c r="R76" s="0" t="str">
        <f aca="false">IFERROR(VLOOKUP($B76,[11]PRCRs!$A$3:$C$29,3,0),"Non PRCR")</f>
        <v>Non PRCR</v>
      </c>
      <c r="S76" s="0" t="n">
        <f aca="false">IFERROR(IF(VLOOKUP($C76,[11]CBLB!$A$2:$C$31,3,0)="CBLB",1,0),0)</f>
        <v>0</v>
      </c>
      <c r="T76" s="0" t="str">
        <f aca="false">IFERROR(IF(VLOOKUP($B76,'[11]Poverty Rate'!$B$2:$I$164,8,0)="Above 30%",1,0),"")</f>
        <v/>
      </c>
      <c r="U76" s="0" t="str">
        <f aca="false">IFERROR(IF(VLOOKUP($B76,'[11]Poverty Rate'!$B$2:$I$164,8,0)="Below 2%",1,0),"")</f>
        <v/>
      </c>
    </row>
    <row r="77" customFormat="false" ht="15" hidden="false" customHeight="false" outlineLevel="0" collapsed="false">
      <c r="A77" s="84" t="s">
        <v>583</v>
      </c>
      <c r="B77" s="83" t="s">
        <v>584</v>
      </c>
      <c r="C77" s="83" t="s">
        <v>585</v>
      </c>
      <c r="D77" s="83" t="s">
        <v>584</v>
      </c>
      <c r="E77" s="84" t="s">
        <v>583</v>
      </c>
      <c r="G77" s="0" t="str">
        <f aca="false">VLOOKUP($C77,'[10]UN M49'!$C$2:$H$249,4,0)</f>
        <v>Oceania</v>
      </c>
      <c r="H77" s="0" t="str">
        <f aca="false">IFERROR(VLOOKUP($C77,'[11]Income Groups'!$D$7:$H$224,5,0),"")</f>
        <v/>
      </c>
      <c r="I77" s="0" t="str">
        <f aca="false">IFERROR(VLOOKUP(B77,'[11]LDC List'!$B$1:$C$47,2,0),"Non LDC")</f>
        <v>Non LDC</v>
      </c>
      <c r="J77" s="0" t="str">
        <f aca="false">IFERROR(VLOOKUP(B77,'[11]SIDS List'!$B$1:$C$57,2,0),"Non SIDS")</f>
        <v>Non SIDS</v>
      </c>
      <c r="K77" s="0" t="str">
        <f aca="false">IFERROR(VLOOKUP(B77,'[11]DAC Member List'!$B$1:$C$29,2,0),"Non DAC")</f>
        <v>Non DAC</v>
      </c>
      <c r="L77" s="0" t="str">
        <f aca="false">IFERROR(VLOOKUP(B77,'[11]Dev Countries List'!$A$1:$B$146,2,0),"Not Developing")</f>
        <v>Not Developing</v>
      </c>
      <c r="M77" s="0" t="str">
        <f aca="false">IFERROR(VLOOKUP(D77,'[11]Fragility List'!$A$1:$C$146,3,0),"Not Fragile")</f>
        <v>Not Fragile</v>
      </c>
      <c r="N77" s="0" t="str">
        <f aca="false">IFERROR(INDEX([11]Population!$E$4:$W$267,MATCH('Names&amp;ISO'!$C77,[11]Population!$D$4:$D$267,0),MATCH(2018,[11]Population!$E$3:$W$3,0)),"")</f>
        <v/>
      </c>
      <c r="O77" s="0" t="str">
        <f aca="false">IFERROR(VLOOKUP($B77,[11]FCAS!$B$1:$C$152,2,0),"")</f>
        <v/>
      </c>
      <c r="P77" s="0" t="str">
        <f aca="false">VLOOKUP($C77,'[10]UN M49'!$C$2:$H$249,6,0)</f>
        <v>Australia and New Zealand</v>
      </c>
      <c r="Q77" s="0" t="str">
        <f aca="false">IFERROR(VLOOKUP($C77,'[11]Resource-Rich'!$A$34:$B$62,2,0),"Non resource-rich")</f>
        <v>Non resource-rich</v>
      </c>
      <c r="R77" s="0" t="str">
        <f aca="false">IFERROR(VLOOKUP($B77,[11]PRCRs!$A$3:$C$29,3,0),"Non PRCR")</f>
        <v>Non PRCR</v>
      </c>
      <c r="S77" s="0" t="n">
        <f aca="false">IFERROR(IF(VLOOKUP($C77,[11]CBLB!$A$2:$C$31,3,0)="CBLB",1,0),0)</f>
        <v>0</v>
      </c>
      <c r="T77" s="0" t="str">
        <f aca="false">IFERROR(IF(VLOOKUP($B77,'[11]Poverty Rate'!$B$2:$I$164,8,0)="Above 30%",1,0),"")</f>
        <v/>
      </c>
      <c r="U77" s="0" t="str">
        <f aca="false">IFERROR(IF(VLOOKUP($B77,'[11]Poverty Rate'!$B$2:$I$164,8,0)="Below 2%",1,0),"")</f>
        <v/>
      </c>
    </row>
    <row r="78" customFormat="false" ht="15" hidden="false" customHeight="false" outlineLevel="0" collapsed="false">
      <c r="A78" s="84" t="s">
        <v>586</v>
      </c>
      <c r="B78" s="83" t="s">
        <v>587</v>
      </c>
      <c r="C78" s="83" t="s">
        <v>588</v>
      </c>
      <c r="D78" s="83" t="s">
        <v>587</v>
      </c>
      <c r="E78" s="84" t="s">
        <v>586</v>
      </c>
      <c r="G78" s="0" t="str">
        <f aca="false">VLOOKUP($C78,'[10]UN M49'!$C$2:$H$249,4,0)</f>
        <v>Oceania</v>
      </c>
      <c r="H78" s="0" t="str">
        <f aca="false">IFERROR(VLOOKUP($C78,'[11]Income Groups'!$D$7:$H$224,5,0),"")</f>
        <v/>
      </c>
      <c r="I78" s="0" t="str">
        <f aca="false">IFERROR(VLOOKUP(B78,'[11]LDC List'!$B$1:$C$47,2,0),"Non LDC")</f>
        <v>Non LDC</v>
      </c>
      <c r="J78" s="0" t="str">
        <f aca="false">IFERROR(VLOOKUP(B78,'[11]SIDS List'!$B$1:$C$57,2,0),"Non SIDS")</f>
        <v>Non SIDS</v>
      </c>
      <c r="K78" s="0" t="str">
        <f aca="false">IFERROR(VLOOKUP(B78,'[11]DAC Member List'!$B$1:$C$29,2,0),"Non DAC")</f>
        <v>Non DAC</v>
      </c>
      <c r="L78" s="0" t="str">
        <f aca="false">IFERROR(VLOOKUP(B78,'[11]Dev Countries List'!$A$1:$B$146,2,0),"Not Developing")</f>
        <v>Not Developing</v>
      </c>
      <c r="M78" s="0" t="str">
        <f aca="false">IFERROR(VLOOKUP(D78,'[11]Fragility List'!$A$1:$C$146,3,0),"Not Fragile")</f>
        <v>Not Fragile</v>
      </c>
      <c r="N78" s="0" t="str">
        <f aca="false">IFERROR(INDEX([11]Population!$E$4:$W$267,MATCH('Names&amp;ISO'!$C78,[11]Population!$D$4:$D$267,0),MATCH(2018,[11]Population!$E$3:$W$3,0)),"")</f>
        <v/>
      </c>
      <c r="O78" s="0" t="str">
        <f aca="false">IFERROR(VLOOKUP($B78,[11]FCAS!$B$1:$C$152,2,0),"")</f>
        <v/>
      </c>
      <c r="P78" s="0" t="str">
        <f aca="false">VLOOKUP($C78,'[10]UN M49'!$C$2:$H$249,6,0)</f>
        <v>Australia and New Zealand</v>
      </c>
      <c r="Q78" s="0" t="str">
        <f aca="false">IFERROR(VLOOKUP($C78,'[11]Resource-Rich'!$A$34:$B$62,2,0),"Non resource-rich")</f>
        <v>Non resource-rich</v>
      </c>
      <c r="R78" s="0" t="str">
        <f aca="false">IFERROR(VLOOKUP($B78,[11]PRCRs!$A$3:$C$29,3,0),"Non PRCR")</f>
        <v>Non PRCR</v>
      </c>
      <c r="S78" s="0" t="n">
        <f aca="false">IFERROR(IF(VLOOKUP($C78,[11]CBLB!$A$2:$C$31,3,0)="CBLB",1,0),0)</f>
        <v>0</v>
      </c>
      <c r="T78" s="0" t="str">
        <f aca="false">IFERROR(IF(VLOOKUP($B78,'[11]Poverty Rate'!$B$2:$I$164,8,0)="Above 30%",1,0),"")</f>
        <v/>
      </c>
      <c r="U78" s="0" t="str">
        <f aca="false">IFERROR(IF(VLOOKUP($B78,'[11]Poverty Rate'!$B$2:$I$164,8,0)="Below 2%",1,0),"")</f>
        <v/>
      </c>
    </row>
    <row r="79" customFormat="false" ht="15" hidden="false" customHeight="false" outlineLevel="0" collapsed="false">
      <c r="A79" s="0" t="s">
        <v>46</v>
      </c>
      <c r="B79" s="83" t="s">
        <v>589</v>
      </c>
      <c r="C79" s="83" t="s">
        <v>281</v>
      </c>
      <c r="D79" s="83" t="s">
        <v>589</v>
      </c>
      <c r="E79" s="0" t="s">
        <v>46</v>
      </c>
      <c r="F79" s="0" t="s">
        <v>46</v>
      </c>
      <c r="G79" s="0" t="str">
        <f aca="false">VLOOKUP($C79,'[10]UN M49'!$C$2:$H$249,4,0)</f>
        <v>Latin America and the Caribbean</v>
      </c>
      <c r="H79" s="0" t="str">
        <f aca="false">IFERROR(VLOOKUP($C79,'[11]Income Groups'!$D$7:$H$224,5,0),"")</f>
        <v>UMIC</v>
      </c>
      <c r="I79" s="0" t="str">
        <f aca="false">IFERROR(VLOOKUP(B79,'[11]LDC List'!$B$1:$C$47,2,0),"Non LDC")</f>
        <v>Non LDC</v>
      </c>
      <c r="J79" s="0" t="str">
        <f aca="false">IFERROR(VLOOKUP(B79,'[11]SIDS List'!$B$1:$C$57,2,0),"Non SIDS")</f>
        <v>Non SIDS</v>
      </c>
      <c r="K79" s="0" t="str">
        <f aca="false">IFERROR(VLOOKUP(B79,'[11]DAC Member List'!$B$1:$C$29,2,0),"Non DAC")</f>
        <v>Non DAC</v>
      </c>
      <c r="L79" s="0" t="str">
        <f aca="false">IFERROR(VLOOKUP(B79,'[11]Dev Countries List'!$A$1:$B$146,2,0),"Not Developing")</f>
        <v>Developing Country</v>
      </c>
      <c r="M79" s="0" t="str">
        <f aca="false">IFERROR(VLOOKUP(D79,'[11]Fragility List'!$A$1:$C$146,3,0),"Not Fragile")</f>
        <v>Not fragile</v>
      </c>
      <c r="N79" s="0" t="n">
        <f aca="false">IFERROR(INDEX([11]Population!$E$4:$W$267,MATCH('Names&amp;ISO'!$C79,[11]Population!$D$4:$D$267,0),MATCH(2018,[11]Population!$E$3:$W$3,0)),"")</f>
        <v>49648685</v>
      </c>
      <c r="O79" s="0" t="str">
        <f aca="false">IFERROR(VLOOKUP($B79,[11]FCAS!$B$1:$C$152,2,0),"")</f>
        <v/>
      </c>
      <c r="P79" s="0" t="str">
        <f aca="false">VLOOKUP($C79,'[10]UN M49'!$C$2:$H$249,6,0)</f>
        <v>South America</v>
      </c>
      <c r="Q79" s="0" t="str">
        <f aca="false">IFERROR(VLOOKUP($C79,'[11]Resource-Rich'!$A$34:$B$62,2,0),"Non resource-rich")</f>
        <v>Non resource-rich</v>
      </c>
      <c r="R79" s="0" t="str">
        <f aca="false">IFERROR(VLOOKUP($B79,[11]PRCRs!$A$3:$C$29,3,0),"Non PRCR")</f>
        <v>Non PRCR</v>
      </c>
      <c r="S79" s="0" t="n">
        <f aca="false">IFERROR(IF(VLOOKUP($C79,[11]CBLB!$A$2:$C$31,3,0)="CBLB",1,0),0)</f>
        <v>0</v>
      </c>
      <c r="T79" s="0" t="n">
        <f aca="false">IFERROR(IF(VLOOKUP($B79,'[11]Poverty Rate'!$B$2:$I$164,8,0)="Above 30%",1,0),"")</f>
        <v>0</v>
      </c>
      <c r="U79" s="0" t="n">
        <f aca="false">IFERROR(IF(VLOOKUP($B79,'[11]Poverty Rate'!$B$2:$I$164,8,0)="Below 2%",1,0),"")</f>
        <v>0</v>
      </c>
    </row>
    <row r="80" customFormat="false" ht="15" hidden="false" customHeight="false" outlineLevel="0" collapsed="false">
      <c r="A80" s="0" t="s">
        <v>47</v>
      </c>
      <c r="B80" s="83" t="s">
        <v>590</v>
      </c>
      <c r="C80" s="83" t="s">
        <v>282</v>
      </c>
      <c r="D80" s="83" t="s">
        <v>590</v>
      </c>
      <c r="E80" s="0" t="s">
        <v>47</v>
      </c>
      <c r="F80" s="0" t="s">
        <v>47</v>
      </c>
      <c r="G80" s="0" t="str">
        <f aca="false">VLOOKUP($C80,'[10]UN M49'!$C$2:$H$249,4,0)</f>
        <v>Africa</v>
      </c>
      <c r="H80" s="0" t="str">
        <f aca="false">IFERROR(VLOOKUP($C80,'[11]Income Groups'!$D$7:$H$224,5,0),"")</f>
        <v>LMIC</v>
      </c>
      <c r="I80" s="0" t="str">
        <f aca="false">IFERROR(VLOOKUP(B80,'[11]LDC List'!$B$1:$C$47,2,0),"Non LDC")</f>
        <v>LDC</v>
      </c>
      <c r="J80" s="0" t="str">
        <f aca="false">IFERROR(VLOOKUP(B80,'[11]SIDS List'!$B$1:$C$57,2,0),"Non SIDS")</f>
        <v>SIDS</v>
      </c>
      <c r="K80" s="0" t="str">
        <f aca="false">IFERROR(VLOOKUP(B80,'[11]DAC Member List'!$B$1:$C$29,2,0),"Non DAC")</f>
        <v>Non DAC</v>
      </c>
      <c r="L80" s="0" t="str">
        <f aca="false">IFERROR(VLOOKUP(B80,'[11]Dev Countries List'!$A$1:$B$146,2,0),"Not Developing")</f>
        <v>Developing Country</v>
      </c>
      <c r="M80" s="0" t="str">
        <f aca="false">IFERROR(VLOOKUP(D80,'[11]Fragility List'!$A$1:$C$146,3,0),"Not Fragile")</f>
        <v>Fragile</v>
      </c>
      <c r="N80" s="0" t="n">
        <f aca="false">IFERROR(INDEX([11]Population!$E$4:$W$267,MATCH('Names&amp;ISO'!$C80,[11]Population!$D$4:$D$267,0),MATCH(2018,[11]Population!$E$3:$W$3,0)),"")</f>
        <v>832322</v>
      </c>
      <c r="O80" s="0" t="str">
        <f aca="false">IFERROR(VLOOKUP($B80,[11]FCAS!$B$1:$C$152,2,0),"")</f>
        <v/>
      </c>
      <c r="P80" s="0" t="str">
        <f aca="false">VLOOKUP($C80,'[10]UN M49'!$C$2:$H$249,6,0)</f>
        <v>Eastern Africa</v>
      </c>
      <c r="Q80" s="0" t="str">
        <f aca="false">IFERROR(VLOOKUP($C80,'[11]Resource-Rich'!$A$34:$B$62,2,0),"Non resource-rich")</f>
        <v>Non resource-rich</v>
      </c>
      <c r="R80" s="0" t="str">
        <f aca="false">IFERROR(VLOOKUP($B80,[11]PRCRs!$A$3:$C$29,3,0),"Non PRCR")</f>
        <v>Non PRCR</v>
      </c>
      <c r="S80" s="0" t="n">
        <f aca="false">IFERROR(IF(VLOOKUP($C80,[11]CBLB!$A$2:$C$31,3,0)="CBLB",1,0),0)</f>
        <v>0</v>
      </c>
      <c r="T80" s="0" t="n">
        <f aca="false">IFERROR(IF(VLOOKUP($B80,'[11]Poverty Rate'!$B$2:$I$164,8,0)="Above 30%",1,0),"")</f>
        <v>0</v>
      </c>
      <c r="U80" s="0" t="n">
        <f aca="false">IFERROR(IF(VLOOKUP($B80,'[11]Poverty Rate'!$B$2:$I$164,8,0)="Below 2%",1,0),"")</f>
        <v>0</v>
      </c>
    </row>
    <row r="81" customFormat="false" ht="15" hidden="false" customHeight="false" outlineLevel="0" collapsed="false">
      <c r="A81" s="86" t="s">
        <v>591</v>
      </c>
      <c r="B81" s="87" t="s">
        <v>592</v>
      </c>
      <c r="C81" s="87" t="s">
        <v>284</v>
      </c>
      <c r="D81" s="87" t="s">
        <v>592</v>
      </c>
      <c r="E81" s="86" t="s">
        <v>591</v>
      </c>
      <c r="F81" s="0" t="s">
        <v>591</v>
      </c>
      <c r="G81" s="0" t="str">
        <f aca="false">VLOOKUP($C81,'[10]UN M49'!$C$2:$H$249,4,0)</f>
        <v>Africa</v>
      </c>
      <c r="H81" s="0" t="str">
        <f aca="false">IFERROR(VLOOKUP($C81,'[11]Income Groups'!$D$7:$H$224,5,0),"")</f>
        <v>LMIC</v>
      </c>
      <c r="I81" s="0" t="str">
        <f aca="false">IFERROR(VLOOKUP(B81,'[11]LDC List'!$B$1:$C$47,2,0),"Non LDC")</f>
        <v>Non LDC</v>
      </c>
      <c r="J81" s="0" t="str">
        <f aca="false">IFERROR(VLOOKUP(B81,'[11]SIDS List'!$B$1:$C$57,2,0),"Non SIDS")</f>
        <v>Non SIDS</v>
      </c>
      <c r="K81" s="0" t="str">
        <f aca="false">IFERROR(VLOOKUP(B81,'[11]DAC Member List'!$B$1:$C$29,2,0),"Non DAC")</f>
        <v>Non DAC</v>
      </c>
      <c r="L81" s="0" t="str">
        <f aca="false">IFERROR(VLOOKUP(B81,'[11]Dev Countries List'!$A$1:$B$146,2,0),"Not Developing")</f>
        <v>Developing Country</v>
      </c>
      <c r="M81" s="0" t="str">
        <f aca="false">IFERROR(VLOOKUP(D81,'[11]Fragility List'!$A$1:$C$146,3,0),"Not Fragile")</f>
        <v>Fragile</v>
      </c>
      <c r="N81" s="0" t="n">
        <f aca="false">IFERROR(INDEX([11]Population!$E$4:$W$267,MATCH('Names&amp;ISO'!$C81,[11]Population!$D$4:$D$267,0),MATCH(2018,[11]Population!$E$3:$W$3,0)),"")</f>
        <v>5244363</v>
      </c>
      <c r="O81" s="0" t="str">
        <f aca="false">IFERROR(VLOOKUP($B81,[11]FCAS!$B$1:$C$152,2,0),"")</f>
        <v/>
      </c>
      <c r="P81" s="0" t="str">
        <f aca="false">VLOOKUP($C81,'[10]UN M49'!$C$2:$H$249,6,0)</f>
        <v>Middle Africa</v>
      </c>
      <c r="Q81" s="0" t="str">
        <f aca="false">IFERROR(VLOOKUP($C81,'[11]Resource-Rich'!$A$34:$B$62,2,0),"Non resource-rich")</f>
        <v>Resource-rich</v>
      </c>
      <c r="R81" s="0" t="str">
        <f aca="false">IFERROR(VLOOKUP($B81,[11]PRCRs!$A$3:$C$29,3,0),"Non PRCR")</f>
        <v>Non PRCR</v>
      </c>
      <c r="S81" s="0" t="n">
        <f aca="false">IFERROR(IF(VLOOKUP($C81,[11]CBLB!$A$2:$C$31,3,0)="CBLB",1,0),0)</f>
        <v>1</v>
      </c>
      <c r="T81" s="0" t="n">
        <f aca="false">IFERROR(IF(VLOOKUP($B81,'[11]Poverty Rate'!$B$2:$I$164,8,0)="Above 30%",1,0),"")</f>
        <v>1</v>
      </c>
      <c r="U81" s="0" t="n">
        <f aca="false">IFERROR(IF(VLOOKUP($B81,'[11]Poverty Rate'!$B$2:$I$164,8,0)="Below 2%",1,0),"")</f>
        <v>0</v>
      </c>
    </row>
    <row r="82" customFormat="false" ht="15" hidden="false" customHeight="false" outlineLevel="0" collapsed="false">
      <c r="A82" s="86" t="s">
        <v>593</v>
      </c>
      <c r="B82" s="87" t="s">
        <v>592</v>
      </c>
      <c r="C82" s="87" t="s">
        <v>284</v>
      </c>
      <c r="D82" s="87" t="s">
        <v>592</v>
      </c>
      <c r="E82" s="86" t="s">
        <v>593</v>
      </c>
      <c r="F82" s="0" t="s">
        <v>591</v>
      </c>
      <c r="G82" s="0" t="str">
        <f aca="false">VLOOKUP($C82,'[10]UN M49'!$C$2:$H$249,4,0)</f>
        <v>Africa</v>
      </c>
      <c r="H82" s="0" t="str">
        <f aca="false">IFERROR(VLOOKUP($C82,'[11]Income Groups'!$D$7:$H$224,5,0),"")</f>
        <v>LMIC</v>
      </c>
      <c r="I82" s="0" t="str">
        <f aca="false">IFERROR(VLOOKUP(B82,'[11]LDC List'!$B$1:$C$47,2,0),"Non LDC")</f>
        <v>Non LDC</v>
      </c>
      <c r="J82" s="0" t="str">
        <f aca="false">IFERROR(VLOOKUP(B82,'[11]SIDS List'!$B$1:$C$57,2,0),"Non SIDS")</f>
        <v>Non SIDS</v>
      </c>
      <c r="K82" s="0" t="str">
        <f aca="false">IFERROR(VLOOKUP(B82,'[11]DAC Member List'!$B$1:$C$29,2,0),"Non DAC")</f>
        <v>Non DAC</v>
      </c>
      <c r="L82" s="0" t="str">
        <f aca="false">IFERROR(VLOOKUP(B82,'[11]Dev Countries List'!$A$1:$B$146,2,0),"Not Developing")</f>
        <v>Developing Country</v>
      </c>
      <c r="M82" s="0" t="str">
        <f aca="false">IFERROR(VLOOKUP(D82,'[11]Fragility List'!$A$1:$C$146,3,0),"Not Fragile")</f>
        <v>Fragile</v>
      </c>
      <c r="N82" s="0" t="n">
        <f aca="false">IFERROR(INDEX([11]Population!$E$4:$W$267,MATCH('Names&amp;ISO'!$C82,[11]Population!$D$4:$D$267,0),MATCH(2018,[11]Population!$E$3:$W$3,0)),"")</f>
        <v>5244363</v>
      </c>
      <c r="O82" s="0" t="str">
        <f aca="false">IFERROR(VLOOKUP($B82,[11]FCAS!$B$1:$C$152,2,0),"")</f>
        <v/>
      </c>
      <c r="P82" s="0" t="str">
        <f aca="false">VLOOKUP($C82,'[10]UN M49'!$C$2:$H$249,6,0)</f>
        <v>Middle Africa</v>
      </c>
      <c r="Q82" s="0" t="str">
        <f aca="false">IFERROR(VLOOKUP($C82,'[11]Resource-Rich'!$A$34:$B$62,2,0),"Non resource-rich")</f>
        <v>Resource-rich</v>
      </c>
      <c r="R82" s="0" t="str">
        <f aca="false">IFERROR(VLOOKUP($B82,[11]PRCRs!$A$3:$C$29,3,0),"Non PRCR")</f>
        <v>Non PRCR</v>
      </c>
      <c r="S82" s="0" t="n">
        <f aca="false">IFERROR(IF(VLOOKUP($C82,[11]CBLB!$A$2:$C$31,3,0)="CBLB",1,0),0)</f>
        <v>1</v>
      </c>
      <c r="T82" s="0" t="n">
        <f aca="false">IFERROR(IF(VLOOKUP($B82,'[11]Poverty Rate'!$B$2:$I$164,8,0)="Above 30%",1,0),"")</f>
        <v>1</v>
      </c>
      <c r="U82" s="0" t="n">
        <f aca="false">IFERROR(IF(VLOOKUP($B82,'[11]Poverty Rate'!$B$2:$I$164,8,0)="Below 2%",1,0),"")</f>
        <v>0</v>
      </c>
    </row>
    <row r="83" customFormat="false" ht="15" hidden="false" customHeight="false" outlineLevel="0" collapsed="false">
      <c r="A83" s="86" t="s">
        <v>594</v>
      </c>
      <c r="B83" s="87" t="s">
        <v>592</v>
      </c>
      <c r="C83" s="87" t="s">
        <v>284</v>
      </c>
      <c r="D83" s="87" t="s">
        <v>592</v>
      </c>
      <c r="E83" s="86" t="s">
        <v>594</v>
      </c>
      <c r="F83" s="0" t="s">
        <v>591</v>
      </c>
      <c r="G83" s="0" t="str">
        <f aca="false">VLOOKUP($C83,'[10]UN M49'!$C$2:$H$249,4,0)</f>
        <v>Africa</v>
      </c>
      <c r="H83" s="0" t="str">
        <f aca="false">IFERROR(VLOOKUP($C83,'[11]Income Groups'!$D$7:$H$224,5,0),"")</f>
        <v>LMIC</v>
      </c>
      <c r="I83" s="0" t="str">
        <f aca="false">IFERROR(VLOOKUP(B83,'[11]LDC List'!$B$1:$C$47,2,0),"Non LDC")</f>
        <v>Non LDC</v>
      </c>
      <c r="J83" s="0" t="str">
        <f aca="false">IFERROR(VLOOKUP(B83,'[11]SIDS List'!$B$1:$C$57,2,0),"Non SIDS")</f>
        <v>Non SIDS</v>
      </c>
      <c r="K83" s="0" t="str">
        <f aca="false">IFERROR(VLOOKUP(B83,'[11]DAC Member List'!$B$1:$C$29,2,0),"Non DAC")</f>
        <v>Non DAC</v>
      </c>
      <c r="L83" s="0" t="str">
        <f aca="false">IFERROR(VLOOKUP(B83,'[11]Dev Countries List'!$A$1:$B$146,2,0),"Not Developing")</f>
        <v>Developing Country</v>
      </c>
      <c r="M83" s="0" t="str">
        <f aca="false">IFERROR(VLOOKUP(D83,'[11]Fragility List'!$A$1:$C$146,3,0),"Not Fragile")</f>
        <v>Fragile</v>
      </c>
      <c r="N83" s="0" t="n">
        <f aca="false">IFERROR(INDEX([11]Population!$E$4:$W$267,MATCH('Names&amp;ISO'!$C83,[11]Population!$D$4:$D$267,0),MATCH(2018,[11]Population!$E$3:$W$3,0)),"")</f>
        <v>5244363</v>
      </c>
      <c r="O83" s="0" t="str">
        <f aca="false">IFERROR(VLOOKUP($B83,[11]FCAS!$B$1:$C$152,2,0),"")</f>
        <v/>
      </c>
      <c r="P83" s="0" t="str">
        <f aca="false">VLOOKUP($C83,'[10]UN M49'!$C$2:$H$249,6,0)</f>
        <v>Middle Africa</v>
      </c>
      <c r="Q83" s="0" t="str">
        <f aca="false">IFERROR(VLOOKUP($C83,'[11]Resource-Rich'!$A$34:$B$62,2,0),"Non resource-rich")</f>
        <v>Resource-rich</v>
      </c>
      <c r="R83" s="0" t="str">
        <f aca="false">IFERROR(VLOOKUP($B83,[11]PRCRs!$A$3:$C$29,3,0),"Non PRCR")</f>
        <v>Non PRCR</v>
      </c>
      <c r="S83" s="0" t="n">
        <f aca="false">IFERROR(IF(VLOOKUP($C83,[11]CBLB!$A$2:$C$31,3,0)="CBLB",1,0),0)</f>
        <v>1</v>
      </c>
      <c r="T83" s="0" t="n">
        <f aca="false">IFERROR(IF(VLOOKUP($B83,'[11]Poverty Rate'!$B$2:$I$164,8,0)="Above 30%",1,0),"")</f>
        <v>1</v>
      </c>
      <c r="U83" s="0" t="n">
        <f aca="false">IFERROR(IF(VLOOKUP($B83,'[11]Poverty Rate'!$B$2:$I$164,8,0)="Below 2%",1,0),"")</f>
        <v>0</v>
      </c>
    </row>
    <row r="84" customFormat="false" ht="15" hidden="false" customHeight="false" outlineLevel="0" collapsed="false">
      <c r="A84" s="86" t="s">
        <v>595</v>
      </c>
      <c r="B84" s="87" t="s">
        <v>592</v>
      </c>
      <c r="C84" s="87" t="s">
        <v>284</v>
      </c>
      <c r="D84" s="87" t="s">
        <v>592</v>
      </c>
      <c r="E84" s="86" t="s">
        <v>595</v>
      </c>
      <c r="F84" s="0" t="s">
        <v>591</v>
      </c>
      <c r="G84" s="0" t="str">
        <f aca="false">VLOOKUP($C84,'[10]UN M49'!$C$2:$H$249,4,0)</f>
        <v>Africa</v>
      </c>
      <c r="H84" s="0" t="str">
        <f aca="false">IFERROR(VLOOKUP($C84,'[11]Income Groups'!$D$7:$H$224,5,0),"")</f>
        <v>LMIC</v>
      </c>
      <c r="I84" s="0" t="str">
        <f aca="false">IFERROR(VLOOKUP(B84,'[11]LDC List'!$B$1:$C$47,2,0),"Non LDC")</f>
        <v>Non LDC</v>
      </c>
      <c r="J84" s="0" t="str">
        <f aca="false">IFERROR(VLOOKUP(B84,'[11]SIDS List'!$B$1:$C$57,2,0),"Non SIDS")</f>
        <v>Non SIDS</v>
      </c>
      <c r="K84" s="0" t="str">
        <f aca="false">IFERROR(VLOOKUP(B84,'[11]DAC Member List'!$B$1:$C$29,2,0),"Non DAC")</f>
        <v>Non DAC</v>
      </c>
      <c r="L84" s="0" t="str">
        <f aca="false">IFERROR(VLOOKUP(B84,'[11]Dev Countries List'!$A$1:$B$146,2,0),"Not Developing")</f>
        <v>Developing Country</v>
      </c>
      <c r="M84" s="0" t="str">
        <f aca="false">IFERROR(VLOOKUP(D84,'[11]Fragility List'!$A$1:$C$146,3,0),"Not Fragile")</f>
        <v>Fragile</v>
      </c>
      <c r="N84" s="0" t="n">
        <f aca="false">IFERROR(INDEX([11]Population!$E$4:$W$267,MATCH('Names&amp;ISO'!$C84,[11]Population!$D$4:$D$267,0),MATCH(2018,[11]Population!$E$3:$W$3,0)),"")</f>
        <v>5244363</v>
      </c>
      <c r="O84" s="0" t="str">
        <f aca="false">IFERROR(VLOOKUP($B84,[11]FCAS!$B$1:$C$152,2,0),"")</f>
        <v/>
      </c>
      <c r="P84" s="0" t="str">
        <f aca="false">VLOOKUP($C84,'[10]UN M49'!$C$2:$H$249,6,0)</f>
        <v>Middle Africa</v>
      </c>
      <c r="Q84" s="0" t="str">
        <f aca="false">IFERROR(VLOOKUP($C84,'[11]Resource-Rich'!$A$34:$B$62,2,0),"Non resource-rich")</f>
        <v>Resource-rich</v>
      </c>
      <c r="R84" s="0" t="str">
        <f aca="false">IFERROR(VLOOKUP($B84,[11]PRCRs!$A$3:$C$29,3,0),"Non PRCR")</f>
        <v>Non PRCR</v>
      </c>
      <c r="S84" s="0" t="n">
        <f aca="false">IFERROR(IF(VLOOKUP($C84,[11]CBLB!$A$2:$C$31,3,0)="CBLB",1,0),0)</f>
        <v>1</v>
      </c>
      <c r="T84" s="0" t="n">
        <f aca="false">IFERROR(IF(VLOOKUP($B84,'[11]Poverty Rate'!$B$2:$I$164,8,0)="Above 30%",1,0),"")</f>
        <v>1</v>
      </c>
      <c r="U84" s="0" t="n">
        <f aca="false">IFERROR(IF(VLOOKUP($B84,'[11]Poverty Rate'!$B$2:$I$164,8,0)="Below 2%",1,0),"")</f>
        <v>0</v>
      </c>
    </row>
    <row r="85" customFormat="false" ht="15" hidden="false" customHeight="false" outlineLevel="0" collapsed="false">
      <c r="A85" s="86" t="s">
        <v>596</v>
      </c>
      <c r="B85" s="87" t="s">
        <v>592</v>
      </c>
      <c r="C85" s="87" t="s">
        <v>284</v>
      </c>
      <c r="D85" s="87" t="s">
        <v>592</v>
      </c>
      <c r="E85" s="86" t="s">
        <v>596</v>
      </c>
      <c r="F85" s="0" t="s">
        <v>591</v>
      </c>
      <c r="G85" s="0" t="str">
        <f aca="false">VLOOKUP($C85,'[10]UN M49'!$C$2:$H$249,4,0)</f>
        <v>Africa</v>
      </c>
      <c r="H85" s="0" t="str">
        <f aca="false">IFERROR(VLOOKUP($C85,'[11]Income Groups'!$D$7:$H$224,5,0),"")</f>
        <v>LMIC</v>
      </c>
      <c r="I85" s="0" t="str">
        <f aca="false">IFERROR(VLOOKUP(B85,'[11]LDC List'!$B$1:$C$47,2,0),"Non LDC")</f>
        <v>Non LDC</v>
      </c>
      <c r="J85" s="0" t="str">
        <f aca="false">IFERROR(VLOOKUP(B85,'[11]SIDS List'!$B$1:$C$57,2,0),"Non SIDS")</f>
        <v>Non SIDS</v>
      </c>
      <c r="K85" s="0" t="str">
        <f aca="false">IFERROR(VLOOKUP(B85,'[11]DAC Member List'!$B$1:$C$29,2,0),"Non DAC")</f>
        <v>Non DAC</v>
      </c>
      <c r="L85" s="0" t="str">
        <f aca="false">IFERROR(VLOOKUP(B85,'[11]Dev Countries List'!$A$1:$B$146,2,0),"Not Developing")</f>
        <v>Developing Country</v>
      </c>
      <c r="M85" s="0" t="str">
        <f aca="false">IFERROR(VLOOKUP(D85,'[11]Fragility List'!$A$1:$C$146,3,0),"Not Fragile")</f>
        <v>Fragile</v>
      </c>
      <c r="N85" s="0" t="n">
        <f aca="false">IFERROR(INDEX([11]Population!$E$4:$W$267,MATCH('Names&amp;ISO'!$C85,[11]Population!$D$4:$D$267,0),MATCH(2018,[11]Population!$E$3:$W$3,0)),"")</f>
        <v>5244363</v>
      </c>
      <c r="O85" s="0" t="str">
        <f aca="false">IFERROR(VLOOKUP($B85,[11]FCAS!$B$1:$C$152,2,0),"")</f>
        <v/>
      </c>
      <c r="P85" s="0" t="str">
        <f aca="false">VLOOKUP($C85,'[10]UN M49'!$C$2:$H$249,6,0)</f>
        <v>Middle Africa</v>
      </c>
      <c r="Q85" s="0" t="str">
        <f aca="false">IFERROR(VLOOKUP($C85,'[11]Resource-Rich'!$A$34:$B$62,2,0),"Non resource-rich")</f>
        <v>Resource-rich</v>
      </c>
      <c r="R85" s="0" t="str">
        <f aca="false">IFERROR(VLOOKUP($B85,[11]PRCRs!$A$3:$C$29,3,0),"Non PRCR")</f>
        <v>Non PRCR</v>
      </c>
      <c r="S85" s="0" t="n">
        <f aca="false">IFERROR(IF(VLOOKUP($C85,[11]CBLB!$A$2:$C$31,3,0)="CBLB",1,0),0)</f>
        <v>1</v>
      </c>
      <c r="T85" s="0" t="n">
        <f aca="false">IFERROR(IF(VLOOKUP($B85,'[11]Poverty Rate'!$B$2:$I$164,8,0)="Above 30%",1,0),"")</f>
        <v>1</v>
      </c>
      <c r="U85" s="0" t="n">
        <f aca="false">IFERROR(IF(VLOOKUP($B85,'[11]Poverty Rate'!$B$2:$I$164,8,0)="Below 2%",1,0),"")</f>
        <v>0</v>
      </c>
    </row>
    <row r="86" customFormat="false" ht="15" hidden="false" customHeight="false" outlineLevel="0" collapsed="false">
      <c r="A86" s="86" t="s">
        <v>597</v>
      </c>
      <c r="B86" s="87" t="s">
        <v>592</v>
      </c>
      <c r="C86" s="87" t="s">
        <v>284</v>
      </c>
      <c r="D86" s="87" t="s">
        <v>592</v>
      </c>
      <c r="E86" s="86" t="s">
        <v>597</v>
      </c>
      <c r="F86" s="0" t="s">
        <v>591</v>
      </c>
      <c r="G86" s="0" t="str">
        <f aca="false">VLOOKUP($C86,'[10]UN M49'!$C$2:$H$249,4,0)</f>
        <v>Africa</v>
      </c>
      <c r="H86" s="0" t="str">
        <f aca="false">IFERROR(VLOOKUP($C86,'[11]Income Groups'!$D$7:$H$224,5,0),"")</f>
        <v>LMIC</v>
      </c>
      <c r="I86" s="0" t="str">
        <f aca="false">IFERROR(VLOOKUP(B86,'[11]LDC List'!$B$1:$C$47,2,0),"Non LDC")</f>
        <v>Non LDC</v>
      </c>
      <c r="J86" s="0" t="str">
        <f aca="false">IFERROR(VLOOKUP(B86,'[11]SIDS List'!$B$1:$C$57,2,0),"Non SIDS")</f>
        <v>Non SIDS</v>
      </c>
      <c r="K86" s="0" t="str">
        <f aca="false">IFERROR(VLOOKUP(B86,'[11]DAC Member List'!$B$1:$C$29,2,0),"Non DAC")</f>
        <v>Non DAC</v>
      </c>
      <c r="L86" s="0" t="str">
        <f aca="false">IFERROR(VLOOKUP(B86,'[11]Dev Countries List'!$A$1:$B$146,2,0),"Not Developing")</f>
        <v>Developing Country</v>
      </c>
      <c r="M86" s="0" t="str">
        <f aca="false">IFERROR(VLOOKUP(D86,'[11]Fragility List'!$A$1:$C$146,3,0),"Not Fragile")</f>
        <v>Fragile</v>
      </c>
      <c r="N86" s="0" t="n">
        <f aca="false">IFERROR(INDEX([11]Population!$E$4:$W$267,MATCH('Names&amp;ISO'!$C86,[11]Population!$D$4:$D$267,0),MATCH(2018,[11]Population!$E$3:$W$3,0)),"")</f>
        <v>5244363</v>
      </c>
      <c r="O86" s="0" t="str">
        <f aca="false">IFERROR(VLOOKUP($B86,[11]FCAS!$B$1:$C$152,2,0),"")</f>
        <v/>
      </c>
      <c r="P86" s="0" t="str">
        <f aca="false">VLOOKUP($C86,'[10]UN M49'!$C$2:$H$249,6,0)</f>
        <v>Middle Africa</v>
      </c>
      <c r="Q86" s="0" t="str">
        <f aca="false">IFERROR(VLOOKUP($C86,'[11]Resource-Rich'!$A$34:$B$62,2,0),"Non resource-rich")</f>
        <v>Resource-rich</v>
      </c>
      <c r="R86" s="0" t="str">
        <f aca="false">IFERROR(VLOOKUP($B86,[11]PRCRs!$A$3:$C$29,3,0),"Non PRCR")</f>
        <v>Non PRCR</v>
      </c>
      <c r="S86" s="0" t="n">
        <f aca="false">IFERROR(IF(VLOOKUP($C86,[11]CBLB!$A$2:$C$31,3,0)="CBLB",1,0),0)</f>
        <v>1</v>
      </c>
      <c r="T86" s="0" t="n">
        <f aca="false">IFERROR(IF(VLOOKUP($B86,'[11]Poverty Rate'!$B$2:$I$164,8,0)="Above 30%",1,0),"")</f>
        <v>1</v>
      </c>
      <c r="U86" s="0" t="n">
        <f aca="false">IFERROR(IF(VLOOKUP($B86,'[11]Poverty Rate'!$B$2:$I$164,8,0)="Below 2%",1,0),"")</f>
        <v>0</v>
      </c>
    </row>
    <row r="87" customFormat="false" ht="15" hidden="false" customHeight="false" outlineLevel="0" collapsed="false">
      <c r="A87" s="86" t="s">
        <v>598</v>
      </c>
      <c r="B87" s="87" t="s">
        <v>592</v>
      </c>
      <c r="C87" s="87" t="s">
        <v>284</v>
      </c>
      <c r="D87" s="87" t="s">
        <v>592</v>
      </c>
      <c r="E87" s="86" t="s">
        <v>598</v>
      </c>
      <c r="F87" s="0" t="s">
        <v>591</v>
      </c>
      <c r="G87" s="0" t="str">
        <f aca="false">VLOOKUP($C87,'[10]UN M49'!$C$2:$H$249,4,0)</f>
        <v>Africa</v>
      </c>
      <c r="H87" s="0" t="str">
        <f aca="false">IFERROR(VLOOKUP($C87,'[11]Income Groups'!$D$7:$H$224,5,0),"")</f>
        <v>LMIC</v>
      </c>
      <c r="I87" s="0" t="str">
        <f aca="false">IFERROR(VLOOKUP(B87,'[11]LDC List'!$B$1:$C$47,2,0),"Non LDC")</f>
        <v>Non LDC</v>
      </c>
      <c r="J87" s="0" t="str">
        <f aca="false">IFERROR(VLOOKUP(B87,'[11]SIDS List'!$B$1:$C$57,2,0),"Non SIDS")</f>
        <v>Non SIDS</v>
      </c>
      <c r="K87" s="0" t="str">
        <f aca="false">IFERROR(VLOOKUP(B87,'[11]DAC Member List'!$B$1:$C$29,2,0),"Non DAC")</f>
        <v>Non DAC</v>
      </c>
      <c r="L87" s="0" t="str">
        <f aca="false">IFERROR(VLOOKUP(B87,'[11]Dev Countries List'!$A$1:$B$146,2,0),"Not Developing")</f>
        <v>Developing Country</v>
      </c>
      <c r="M87" s="0" t="str">
        <f aca="false">IFERROR(VLOOKUP(D87,'[11]Fragility List'!$A$1:$C$146,3,0),"Not Fragile")</f>
        <v>Fragile</v>
      </c>
      <c r="N87" s="0" t="n">
        <f aca="false">IFERROR(INDEX([11]Population!$E$4:$W$267,MATCH('Names&amp;ISO'!$C87,[11]Population!$D$4:$D$267,0),MATCH(2018,[11]Population!$E$3:$W$3,0)),"")</f>
        <v>5244363</v>
      </c>
      <c r="O87" s="0" t="str">
        <f aca="false">IFERROR(VLOOKUP($B87,[11]FCAS!$B$1:$C$152,2,0),"")</f>
        <v/>
      </c>
      <c r="P87" s="0" t="str">
        <f aca="false">VLOOKUP($C87,'[10]UN M49'!$C$2:$H$249,6,0)</f>
        <v>Middle Africa</v>
      </c>
      <c r="Q87" s="0" t="str">
        <f aca="false">IFERROR(VLOOKUP($C87,'[11]Resource-Rich'!$A$34:$B$62,2,0),"Non resource-rich")</f>
        <v>Resource-rich</v>
      </c>
      <c r="R87" s="0" t="str">
        <f aca="false">IFERROR(VLOOKUP($B87,[11]PRCRs!$A$3:$C$29,3,0),"Non PRCR")</f>
        <v>Non PRCR</v>
      </c>
      <c r="S87" s="0" t="n">
        <f aca="false">IFERROR(IF(VLOOKUP($C87,[11]CBLB!$A$2:$C$31,3,0)="CBLB",1,0),0)</f>
        <v>1</v>
      </c>
      <c r="T87" s="0" t="n">
        <f aca="false">IFERROR(IF(VLOOKUP($B87,'[11]Poverty Rate'!$B$2:$I$164,8,0)="Above 30%",1,0),"")</f>
        <v>1</v>
      </c>
      <c r="U87" s="0" t="n">
        <f aca="false">IFERROR(IF(VLOOKUP($B87,'[11]Poverty Rate'!$B$2:$I$164,8,0)="Below 2%",1,0),"")</f>
        <v>0</v>
      </c>
    </row>
    <row r="88" customFormat="false" ht="15" hidden="false" customHeight="false" outlineLevel="0" collapsed="false">
      <c r="A88" s="86" t="s">
        <v>50</v>
      </c>
      <c r="B88" s="87" t="s">
        <v>592</v>
      </c>
      <c r="C88" s="87" t="s">
        <v>284</v>
      </c>
      <c r="D88" s="87" t="s">
        <v>592</v>
      </c>
      <c r="E88" s="86" t="s">
        <v>50</v>
      </c>
      <c r="F88" s="0" t="s">
        <v>591</v>
      </c>
      <c r="G88" s="0" t="str">
        <f aca="false">VLOOKUP($C88,'[10]UN M49'!$C$2:$H$249,4,0)</f>
        <v>Africa</v>
      </c>
      <c r="H88" s="0" t="str">
        <f aca="false">IFERROR(VLOOKUP($C88,'[11]Income Groups'!$D$7:$H$224,5,0),"")</f>
        <v>LMIC</v>
      </c>
      <c r="I88" s="0" t="str">
        <f aca="false">IFERROR(VLOOKUP(B88,'[11]LDC List'!$B$1:$C$47,2,0),"Non LDC")</f>
        <v>Non LDC</v>
      </c>
      <c r="J88" s="0" t="str">
        <f aca="false">IFERROR(VLOOKUP(B88,'[11]SIDS List'!$B$1:$C$57,2,0),"Non SIDS")</f>
        <v>Non SIDS</v>
      </c>
      <c r="K88" s="0" t="str">
        <f aca="false">IFERROR(VLOOKUP(B88,'[11]DAC Member List'!$B$1:$C$29,2,0),"Non DAC")</f>
        <v>Non DAC</v>
      </c>
      <c r="L88" s="0" t="str">
        <f aca="false">IFERROR(VLOOKUP(B88,'[11]Dev Countries List'!$A$1:$B$146,2,0),"Not Developing")</f>
        <v>Developing Country</v>
      </c>
      <c r="M88" s="0" t="str">
        <f aca="false">IFERROR(VLOOKUP(D88,'[11]Fragility List'!$A$1:$C$146,3,0),"Not Fragile")</f>
        <v>Fragile</v>
      </c>
      <c r="N88" s="0" t="n">
        <f aca="false">IFERROR(INDEX([11]Population!$E$4:$W$267,MATCH('Names&amp;ISO'!$C88,[11]Population!$D$4:$D$267,0),MATCH(2018,[11]Population!$E$3:$W$3,0)),"")</f>
        <v>5244363</v>
      </c>
      <c r="O88" s="0" t="str">
        <f aca="false">IFERROR(VLOOKUP($B88,[11]FCAS!$B$1:$C$152,2,0),"")</f>
        <v/>
      </c>
      <c r="P88" s="0" t="str">
        <f aca="false">VLOOKUP($C88,'[10]UN M49'!$C$2:$H$249,6,0)</f>
        <v>Middle Africa</v>
      </c>
      <c r="Q88" s="0" t="str">
        <f aca="false">IFERROR(VLOOKUP($C88,'[11]Resource-Rich'!$A$34:$B$62,2,0),"Non resource-rich")</f>
        <v>Resource-rich</v>
      </c>
      <c r="R88" s="0" t="str">
        <f aca="false">IFERROR(VLOOKUP($B88,[11]PRCRs!$A$3:$C$29,3,0),"Non PRCR")</f>
        <v>Non PRCR</v>
      </c>
      <c r="S88" s="0" t="n">
        <f aca="false">IFERROR(IF(VLOOKUP($C88,[11]CBLB!$A$2:$C$31,3,0)="CBLB",1,0),0)</f>
        <v>1</v>
      </c>
      <c r="T88" s="0" t="n">
        <f aca="false">IFERROR(IF(VLOOKUP($B88,'[11]Poverty Rate'!$B$2:$I$164,8,0)="Above 30%",1,0),"")</f>
        <v>1</v>
      </c>
      <c r="U88" s="0" t="n">
        <f aca="false">IFERROR(IF(VLOOKUP($B88,'[11]Poverty Rate'!$B$2:$I$164,8,0)="Below 2%",1,0),"")</f>
        <v>0</v>
      </c>
    </row>
    <row r="89" customFormat="false" ht="15" hidden="false" customHeight="false" outlineLevel="0" collapsed="false">
      <c r="A89" s="86" t="s">
        <v>49</v>
      </c>
      <c r="B89" s="87" t="s">
        <v>592</v>
      </c>
      <c r="C89" s="87" t="s">
        <v>284</v>
      </c>
      <c r="D89" s="87" t="s">
        <v>592</v>
      </c>
      <c r="E89" s="86" t="s">
        <v>49</v>
      </c>
      <c r="F89" s="0" t="s">
        <v>591</v>
      </c>
      <c r="G89" s="0" t="str">
        <f aca="false">VLOOKUP($C89,'[10]UN M49'!$C$2:$H$249,4,0)</f>
        <v>Africa</v>
      </c>
      <c r="H89" s="0" t="str">
        <f aca="false">IFERROR(VLOOKUP($C89,'[11]Income Groups'!$D$7:$H$224,5,0),"")</f>
        <v>LMIC</v>
      </c>
      <c r="I89" s="0" t="str">
        <f aca="false">IFERROR(VLOOKUP(B89,'[11]LDC List'!$B$1:$C$47,2,0),"Non LDC")</f>
        <v>Non LDC</v>
      </c>
      <c r="J89" s="0" t="str">
        <f aca="false">IFERROR(VLOOKUP(B89,'[11]SIDS List'!$B$1:$C$57,2,0),"Non SIDS")</f>
        <v>Non SIDS</v>
      </c>
      <c r="K89" s="0" t="str">
        <f aca="false">IFERROR(VLOOKUP(B89,'[11]DAC Member List'!$B$1:$C$29,2,0),"Non DAC")</f>
        <v>Non DAC</v>
      </c>
      <c r="L89" s="0" t="str">
        <f aca="false">IFERROR(VLOOKUP(B89,'[11]Dev Countries List'!$A$1:$B$146,2,0),"Not Developing")</f>
        <v>Developing Country</v>
      </c>
      <c r="M89" s="0" t="str">
        <f aca="false">IFERROR(VLOOKUP(D89,'[11]Fragility List'!$A$1:$C$146,3,0),"Not Fragile")</f>
        <v>Fragile</v>
      </c>
      <c r="N89" s="0" t="n">
        <f aca="false">IFERROR(INDEX([11]Population!$E$4:$W$267,MATCH('Names&amp;ISO'!$C89,[11]Population!$D$4:$D$267,0),MATCH(2018,[11]Population!$E$3:$W$3,0)),"")</f>
        <v>5244363</v>
      </c>
      <c r="O89" s="0" t="str">
        <f aca="false">IFERROR(VLOOKUP($B89,[11]FCAS!$B$1:$C$152,2,0),"")</f>
        <v/>
      </c>
      <c r="P89" s="0" t="str">
        <f aca="false">VLOOKUP($C89,'[10]UN M49'!$C$2:$H$249,6,0)</f>
        <v>Middle Africa</v>
      </c>
      <c r="Q89" s="0" t="str">
        <f aca="false">IFERROR(VLOOKUP($C89,'[11]Resource-Rich'!$A$34:$B$62,2,0),"Non resource-rich")</f>
        <v>Resource-rich</v>
      </c>
      <c r="R89" s="0" t="str">
        <f aca="false">IFERROR(VLOOKUP($B89,[11]PRCRs!$A$3:$C$29,3,0),"Non PRCR")</f>
        <v>Non PRCR</v>
      </c>
      <c r="S89" s="0" t="n">
        <f aca="false">IFERROR(IF(VLOOKUP($C89,[11]CBLB!$A$2:$C$31,3,0)="CBLB",1,0),0)</f>
        <v>1</v>
      </c>
      <c r="T89" s="0" t="n">
        <f aca="false">IFERROR(IF(VLOOKUP($B89,'[11]Poverty Rate'!$B$2:$I$164,8,0)="Above 30%",1,0),"")</f>
        <v>1</v>
      </c>
      <c r="U89" s="0" t="n">
        <f aca="false">IFERROR(IF(VLOOKUP($B89,'[11]Poverty Rate'!$B$2:$I$164,8,0)="Below 2%",1,0),"")</f>
        <v>0</v>
      </c>
    </row>
    <row r="90" customFormat="false" ht="15" hidden="false" customHeight="false" outlineLevel="0" collapsed="false">
      <c r="A90" s="86" t="s">
        <v>48</v>
      </c>
      <c r="B90" s="87" t="s">
        <v>599</v>
      </c>
      <c r="C90" s="87" t="s">
        <v>283</v>
      </c>
      <c r="D90" s="87" t="s">
        <v>599</v>
      </c>
      <c r="E90" s="86" t="s">
        <v>48</v>
      </c>
      <c r="F90" s="0" t="s">
        <v>48</v>
      </c>
      <c r="G90" s="0" t="str">
        <f aca="false">VLOOKUP($C90,'[10]UN M49'!$C$2:$H$249,4,0)</f>
        <v>Africa</v>
      </c>
      <c r="H90" s="0" t="str">
        <f aca="false">IFERROR(VLOOKUP($C90,'[11]Income Groups'!$D$7:$H$224,5,0),"")</f>
        <v>LIC</v>
      </c>
      <c r="I90" s="0" t="str">
        <f aca="false">IFERROR(VLOOKUP(B90,'[11]LDC List'!$B$1:$C$47,2,0),"Non LDC")</f>
        <v>LDC</v>
      </c>
      <c r="J90" s="0" t="str">
        <f aca="false">IFERROR(VLOOKUP(B90,'[11]SIDS List'!$B$1:$C$57,2,0),"Non SIDS")</f>
        <v>Non SIDS</v>
      </c>
      <c r="K90" s="0" t="str">
        <f aca="false">IFERROR(VLOOKUP(B90,'[11]DAC Member List'!$B$1:$C$29,2,0),"Non DAC")</f>
        <v>Non DAC</v>
      </c>
      <c r="L90" s="0" t="str">
        <f aca="false">IFERROR(VLOOKUP(B90,'[11]Dev Countries List'!$A$1:$B$146,2,0),"Not Developing")</f>
        <v>Developing Country</v>
      </c>
      <c r="M90" s="0" t="str">
        <f aca="false">IFERROR(VLOOKUP(D90,'[11]Fragility List'!$A$1:$C$146,3,0),"Not Fragile")</f>
        <v>Extremely fragile</v>
      </c>
      <c r="N90" s="0" t="n">
        <f aca="false">IFERROR(INDEX([11]Population!$E$4:$W$267,MATCH('Names&amp;ISO'!$C90,[11]Population!$D$4:$D$267,0),MATCH(2018,[11]Population!$E$3:$W$3,0)),"")</f>
        <v>84068091</v>
      </c>
      <c r="O90" s="0" t="str">
        <f aca="false">IFERROR(VLOOKUP($B90,[11]FCAS!$B$1:$C$152,2,0),"")</f>
        <v/>
      </c>
      <c r="P90" s="0" t="str">
        <f aca="false">VLOOKUP($C90,'[10]UN M49'!$C$2:$H$249,6,0)</f>
        <v>Middle Africa</v>
      </c>
      <c r="Q90" s="0" t="str">
        <f aca="false">IFERROR(VLOOKUP($C90,'[11]Resource-Rich'!$A$34:$B$62,2,0),"Non resource-rich")</f>
        <v>Resource-rich</v>
      </c>
      <c r="R90" s="0" t="str">
        <f aca="false">IFERROR(VLOOKUP($B90,[11]PRCRs!$A$3:$C$29,3,0),"Non PRCR")</f>
        <v>PRCR</v>
      </c>
      <c r="S90" s="0" t="n">
        <f aca="false">IFERROR(IF(VLOOKUP($C90,[11]CBLB!$A$2:$C$31,3,0)="CBLB",1,0),0)</f>
        <v>1</v>
      </c>
      <c r="T90" s="0" t="n">
        <f aca="false">IFERROR(IF(VLOOKUP($B90,'[11]Poverty Rate'!$B$2:$I$164,8,0)="Above 30%",1,0),"")</f>
        <v>1</v>
      </c>
      <c r="U90" s="0" t="n">
        <f aca="false">IFERROR(IF(VLOOKUP($B90,'[11]Poverty Rate'!$B$2:$I$164,8,0)="Below 2%",1,0),"")</f>
        <v>0</v>
      </c>
    </row>
    <row r="91" customFormat="false" ht="15" hidden="false" customHeight="false" outlineLevel="0" collapsed="false">
      <c r="A91" s="86" t="s">
        <v>600</v>
      </c>
      <c r="B91" s="87" t="s">
        <v>599</v>
      </c>
      <c r="C91" s="87" t="s">
        <v>283</v>
      </c>
      <c r="D91" s="87" t="s">
        <v>599</v>
      </c>
      <c r="E91" s="86" t="s">
        <v>600</v>
      </c>
      <c r="F91" s="0" t="s">
        <v>48</v>
      </c>
      <c r="G91" s="0" t="str">
        <f aca="false">VLOOKUP($C91,'[10]UN M49'!$C$2:$H$249,4,0)</f>
        <v>Africa</v>
      </c>
      <c r="H91" s="0" t="str">
        <f aca="false">IFERROR(VLOOKUP($C91,'[11]Income Groups'!$D$7:$H$224,5,0),"")</f>
        <v>LIC</v>
      </c>
      <c r="I91" s="0" t="str">
        <f aca="false">IFERROR(VLOOKUP(B91,'[11]LDC List'!$B$1:$C$47,2,0),"Non LDC")</f>
        <v>LDC</v>
      </c>
      <c r="J91" s="0" t="str">
        <f aca="false">IFERROR(VLOOKUP(B91,'[11]SIDS List'!$B$1:$C$57,2,0),"Non SIDS")</f>
        <v>Non SIDS</v>
      </c>
      <c r="K91" s="0" t="str">
        <f aca="false">IFERROR(VLOOKUP(B91,'[11]DAC Member List'!$B$1:$C$29,2,0),"Non DAC")</f>
        <v>Non DAC</v>
      </c>
      <c r="L91" s="0" t="str">
        <f aca="false">IFERROR(VLOOKUP(B91,'[11]Dev Countries List'!$A$1:$B$146,2,0),"Not Developing")</f>
        <v>Developing Country</v>
      </c>
      <c r="M91" s="0" t="str">
        <f aca="false">IFERROR(VLOOKUP(D91,'[11]Fragility List'!$A$1:$C$146,3,0),"Not Fragile")</f>
        <v>Extremely fragile</v>
      </c>
      <c r="N91" s="0" t="n">
        <f aca="false">IFERROR(INDEX([11]Population!$E$4:$W$267,MATCH('Names&amp;ISO'!$C91,[11]Population!$D$4:$D$267,0),MATCH(2018,[11]Population!$E$3:$W$3,0)),"")</f>
        <v>84068091</v>
      </c>
      <c r="O91" s="0" t="str">
        <f aca="false">IFERROR(VLOOKUP($B91,[11]FCAS!$B$1:$C$152,2,0),"")</f>
        <v/>
      </c>
      <c r="P91" s="0" t="str">
        <f aca="false">VLOOKUP($C91,'[10]UN M49'!$C$2:$H$249,6,0)</f>
        <v>Middle Africa</v>
      </c>
      <c r="Q91" s="0" t="str">
        <f aca="false">IFERROR(VLOOKUP($C91,'[11]Resource-Rich'!$A$34:$B$62,2,0),"Non resource-rich")</f>
        <v>Resource-rich</v>
      </c>
      <c r="R91" s="0" t="str">
        <f aca="false">IFERROR(VLOOKUP($B91,[11]PRCRs!$A$3:$C$29,3,0),"Non PRCR")</f>
        <v>PRCR</v>
      </c>
      <c r="S91" s="0" t="n">
        <f aca="false">IFERROR(IF(VLOOKUP($C91,[11]CBLB!$A$2:$C$31,3,0)="CBLB",1,0),0)</f>
        <v>1</v>
      </c>
      <c r="T91" s="0" t="n">
        <f aca="false">IFERROR(IF(VLOOKUP($B91,'[11]Poverty Rate'!$B$2:$I$164,8,0)="Above 30%",1,0),"")</f>
        <v>1</v>
      </c>
      <c r="U91" s="0" t="n">
        <f aca="false">IFERROR(IF(VLOOKUP($B91,'[11]Poverty Rate'!$B$2:$I$164,8,0)="Below 2%",1,0),"")</f>
        <v>0</v>
      </c>
    </row>
    <row r="92" customFormat="false" ht="15" hidden="false" customHeight="false" outlineLevel="0" collapsed="false">
      <c r="A92" s="86" t="s">
        <v>601</v>
      </c>
      <c r="B92" s="87" t="s">
        <v>599</v>
      </c>
      <c r="C92" s="87" t="s">
        <v>283</v>
      </c>
      <c r="D92" s="87" t="s">
        <v>599</v>
      </c>
      <c r="E92" s="86" t="s">
        <v>601</v>
      </c>
      <c r="F92" s="0" t="s">
        <v>48</v>
      </c>
      <c r="G92" s="0" t="str">
        <f aca="false">VLOOKUP($C92,'[10]UN M49'!$C$2:$H$249,4,0)</f>
        <v>Africa</v>
      </c>
      <c r="H92" s="0" t="str">
        <f aca="false">IFERROR(VLOOKUP($C92,'[11]Income Groups'!$D$7:$H$224,5,0),"")</f>
        <v>LIC</v>
      </c>
      <c r="I92" s="0" t="str">
        <f aca="false">IFERROR(VLOOKUP(B92,'[11]LDC List'!$B$1:$C$47,2,0),"Non LDC")</f>
        <v>LDC</v>
      </c>
      <c r="J92" s="0" t="str">
        <f aca="false">IFERROR(VLOOKUP(B92,'[11]SIDS List'!$B$1:$C$57,2,0),"Non SIDS")</f>
        <v>Non SIDS</v>
      </c>
      <c r="K92" s="0" t="str">
        <f aca="false">IFERROR(VLOOKUP(B92,'[11]DAC Member List'!$B$1:$C$29,2,0),"Non DAC")</f>
        <v>Non DAC</v>
      </c>
      <c r="L92" s="0" t="str">
        <f aca="false">IFERROR(VLOOKUP(B92,'[11]Dev Countries List'!$A$1:$B$146,2,0),"Not Developing")</f>
        <v>Developing Country</v>
      </c>
      <c r="M92" s="0" t="str">
        <f aca="false">IFERROR(VLOOKUP(D92,'[11]Fragility List'!$A$1:$C$146,3,0),"Not Fragile")</f>
        <v>Extremely fragile</v>
      </c>
      <c r="N92" s="0" t="n">
        <f aca="false">IFERROR(INDEX([11]Population!$E$4:$W$267,MATCH('Names&amp;ISO'!$C92,[11]Population!$D$4:$D$267,0),MATCH(2018,[11]Population!$E$3:$W$3,0)),"")</f>
        <v>84068091</v>
      </c>
      <c r="O92" s="0" t="str">
        <f aca="false">IFERROR(VLOOKUP($B92,[11]FCAS!$B$1:$C$152,2,0),"")</f>
        <v/>
      </c>
      <c r="P92" s="0" t="str">
        <f aca="false">VLOOKUP($C92,'[10]UN M49'!$C$2:$H$249,6,0)</f>
        <v>Middle Africa</v>
      </c>
      <c r="Q92" s="0" t="str">
        <f aca="false">IFERROR(VLOOKUP($C92,'[11]Resource-Rich'!$A$34:$B$62,2,0),"Non resource-rich")</f>
        <v>Resource-rich</v>
      </c>
      <c r="R92" s="0" t="str">
        <f aca="false">IFERROR(VLOOKUP($B92,[11]PRCRs!$A$3:$C$29,3,0),"Non PRCR")</f>
        <v>PRCR</v>
      </c>
      <c r="S92" s="0" t="n">
        <f aca="false">IFERROR(IF(VLOOKUP($C92,[11]CBLB!$A$2:$C$31,3,0)="CBLB",1,0),0)</f>
        <v>1</v>
      </c>
      <c r="T92" s="0" t="n">
        <f aca="false">IFERROR(IF(VLOOKUP($B92,'[11]Poverty Rate'!$B$2:$I$164,8,0)="Above 30%",1,0),"")</f>
        <v>1</v>
      </c>
      <c r="U92" s="0" t="n">
        <f aca="false">IFERROR(IF(VLOOKUP($B92,'[11]Poverty Rate'!$B$2:$I$164,8,0)="Below 2%",1,0),"")</f>
        <v>0</v>
      </c>
    </row>
    <row r="93" customFormat="false" ht="15" hidden="false" customHeight="false" outlineLevel="0" collapsed="false">
      <c r="A93" s="86" t="s">
        <v>602</v>
      </c>
      <c r="B93" s="87" t="s">
        <v>599</v>
      </c>
      <c r="C93" s="87" t="s">
        <v>283</v>
      </c>
      <c r="D93" s="87" t="s">
        <v>599</v>
      </c>
      <c r="E93" s="86" t="s">
        <v>602</v>
      </c>
      <c r="F93" s="0" t="s">
        <v>48</v>
      </c>
      <c r="G93" s="0" t="str">
        <f aca="false">VLOOKUP($C93,'[10]UN M49'!$C$2:$H$249,4,0)</f>
        <v>Africa</v>
      </c>
      <c r="H93" s="0" t="str">
        <f aca="false">IFERROR(VLOOKUP($C93,'[11]Income Groups'!$D$7:$H$224,5,0),"")</f>
        <v>LIC</v>
      </c>
      <c r="I93" s="0" t="str">
        <f aca="false">IFERROR(VLOOKUP(B93,'[11]LDC List'!$B$1:$C$47,2,0),"Non LDC")</f>
        <v>LDC</v>
      </c>
      <c r="J93" s="0" t="str">
        <f aca="false">IFERROR(VLOOKUP(B93,'[11]SIDS List'!$B$1:$C$57,2,0),"Non SIDS")</f>
        <v>Non SIDS</v>
      </c>
      <c r="K93" s="0" t="str">
        <f aca="false">IFERROR(VLOOKUP(B93,'[11]DAC Member List'!$B$1:$C$29,2,0),"Non DAC")</f>
        <v>Non DAC</v>
      </c>
      <c r="L93" s="0" t="str">
        <f aca="false">IFERROR(VLOOKUP(B93,'[11]Dev Countries List'!$A$1:$B$146,2,0),"Not Developing")</f>
        <v>Developing Country</v>
      </c>
      <c r="M93" s="0" t="str">
        <f aca="false">IFERROR(VLOOKUP(D93,'[11]Fragility List'!$A$1:$C$146,3,0),"Not Fragile")</f>
        <v>Extremely fragile</v>
      </c>
      <c r="N93" s="0" t="n">
        <f aca="false">IFERROR(INDEX([11]Population!$E$4:$W$267,MATCH('Names&amp;ISO'!$C93,[11]Population!$D$4:$D$267,0),MATCH(2018,[11]Population!$E$3:$W$3,0)),"")</f>
        <v>84068091</v>
      </c>
      <c r="O93" s="0" t="str">
        <f aca="false">IFERROR(VLOOKUP($B93,[11]FCAS!$B$1:$C$152,2,0),"")</f>
        <v/>
      </c>
      <c r="P93" s="0" t="str">
        <f aca="false">VLOOKUP($C93,'[10]UN M49'!$C$2:$H$249,6,0)</f>
        <v>Middle Africa</v>
      </c>
      <c r="Q93" s="0" t="str">
        <f aca="false">IFERROR(VLOOKUP($C93,'[11]Resource-Rich'!$A$34:$B$62,2,0),"Non resource-rich")</f>
        <v>Resource-rich</v>
      </c>
      <c r="R93" s="0" t="str">
        <f aca="false">IFERROR(VLOOKUP($B93,[11]PRCRs!$A$3:$C$29,3,0),"Non PRCR")</f>
        <v>PRCR</v>
      </c>
      <c r="S93" s="0" t="n">
        <f aca="false">IFERROR(IF(VLOOKUP($C93,[11]CBLB!$A$2:$C$31,3,0)="CBLB",1,0),0)</f>
        <v>1</v>
      </c>
      <c r="T93" s="0" t="n">
        <f aca="false">IFERROR(IF(VLOOKUP($B93,'[11]Poverty Rate'!$B$2:$I$164,8,0)="Above 30%",1,0),"")</f>
        <v>1</v>
      </c>
      <c r="U93" s="0" t="n">
        <f aca="false">IFERROR(IF(VLOOKUP($B93,'[11]Poverty Rate'!$B$2:$I$164,8,0)="Below 2%",1,0),"")</f>
        <v>0</v>
      </c>
    </row>
    <row r="94" customFormat="false" ht="15" hidden="false" customHeight="false" outlineLevel="0" collapsed="false">
      <c r="A94" s="86" t="s">
        <v>603</v>
      </c>
      <c r="B94" s="87" t="s">
        <v>599</v>
      </c>
      <c r="C94" s="87" t="s">
        <v>283</v>
      </c>
      <c r="D94" s="87" t="s">
        <v>599</v>
      </c>
      <c r="E94" s="86" t="s">
        <v>603</v>
      </c>
      <c r="F94" s="0" t="s">
        <v>48</v>
      </c>
      <c r="G94" s="0" t="str">
        <f aca="false">VLOOKUP($C94,'[10]UN M49'!$C$2:$H$249,4,0)</f>
        <v>Africa</v>
      </c>
      <c r="H94" s="0" t="str">
        <f aca="false">IFERROR(VLOOKUP($C94,'[11]Income Groups'!$D$7:$H$224,5,0),"")</f>
        <v>LIC</v>
      </c>
      <c r="I94" s="0" t="str">
        <f aca="false">IFERROR(VLOOKUP(B94,'[11]LDC List'!$B$1:$C$47,2,0),"Non LDC")</f>
        <v>LDC</v>
      </c>
      <c r="J94" s="0" t="str">
        <f aca="false">IFERROR(VLOOKUP(B94,'[11]SIDS List'!$B$1:$C$57,2,0),"Non SIDS")</f>
        <v>Non SIDS</v>
      </c>
      <c r="K94" s="0" t="str">
        <f aca="false">IFERROR(VLOOKUP(B94,'[11]DAC Member List'!$B$1:$C$29,2,0),"Non DAC")</f>
        <v>Non DAC</v>
      </c>
      <c r="L94" s="0" t="str">
        <f aca="false">IFERROR(VLOOKUP(B94,'[11]Dev Countries List'!$A$1:$B$146,2,0),"Not Developing")</f>
        <v>Developing Country</v>
      </c>
      <c r="M94" s="0" t="str">
        <f aca="false">IFERROR(VLOOKUP(D94,'[11]Fragility List'!$A$1:$C$146,3,0),"Not Fragile")</f>
        <v>Extremely fragile</v>
      </c>
      <c r="N94" s="0" t="n">
        <f aca="false">IFERROR(INDEX([11]Population!$E$4:$W$267,MATCH('Names&amp;ISO'!$C94,[11]Population!$D$4:$D$267,0),MATCH(2018,[11]Population!$E$3:$W$3,0)),"")</f>
        <v>84068091</v>
      </c>
      <c r="O94" s="0" t="str">
        <f aca="false">IFERROR(VLOOKUP($B94,[11]FCAS!$B$1:$C$152,2,0),"")</f>
        <v/>
      </c>
      <c r="P94" s="0" t="str">
        <f aca="false">VLOOKUP($C94,'[10]UN M49'!$C$2:$H$249,6,0)</f>
        <v>Middle Africa</v>
      </c>
      <c r="Q94" s="0" t="str">
        <f aca="false">IFERROR(VLOOKUP($C94,'[11]Resource-Rich'!$A$34:$B$62,2,0),"Non resource-rich")</f>
        <v>Resource-rich</v>
      </c>
      <c r="R94" s="0" t="str">
        <f aca="false">IFERROR(VLOOKUP($B94,[11]PRCRs!$A$3:$C$29,3,0),"Non PRCR")</f>
        <v>PRCR</v>
      </c>
      <c r="S94" s="0" t="n">
        <f aca="false">IFERROR(IF(VLOOKUP($C94,[11]CBLB!$A$2:$C$31,3,0)="CBLB",1,0),0)</f>
        <v>1</v>
      </c>
      <c r="T94" s="0" t="n">
        <f aca="false">IFERROR(IF(VLOOKUP($B94,'[11]Poverty Rate'!$B$2:$I$164,8,0)="Above 30%",1,0),"")</f>
        <v>1</v>
      </c>
      <c r="U94" s="0" t="n">
        <f aca="false">IFERROR(IF(VLOOKUP($B94,'[11]Poverty Rate'!$B$2:$I$164,8,0)="Below 2%",1,0),"")</f>
        <v>0</v>
      </c>
    </row>
    <row r="95" customFormat="false" ht="15" hidden="false" customHeight="false" outlineLevel="0" collapsed="false">
      <c r="A95" s="86" t="s">
        <v>604</v>
      </c>
      <c r="B95" s="87" t="s">
        <v>599</v>
      </c>
      <c r="C95" s="87" t="s">
        <v>283</v>
      </c>
      <c r="D95" s="87" t="s">
        <v>599</v>
      </c>
      <c r="E95" s="86" t="s">
        <v>604</v>
      </c>
      <c r="F95" s="0" t="s">
        <v>48</v>
      </c>
      <c r="G95" s="0" t="str">
        <f aca="false">VLOOKUP($C95,'[10]UN M49'!$C$2:$H$249,4,0)</f>
        <v>Africa</v>
      </c>
      <c r="H95" s="0" t="str">
        <f aca="false">IFERROR(VLOOKUP($C95,'[11]Income Groups'!$D$7:$H$224,5,0),"")</f>
        <v>LIC</v>
      </c>
      <c r="I95" s="0" t="str">
        <f aca="false">IFERROR(VLOOKUP(B95,'[11]LDC List'!$B$1:$C$47,2,0),"Non LDC")</f>
        <v>LDC</v>
      </c>
      <c r="J95" s="0" t="str">
        <f aca="false">IFERROR(VLOOKUP(B95,'[11]SIDS List'!$B$1:$C$57,2,0),"Non SIDS")</f>
        <v>Non SIDS</v>
      </c>
      <c r="K95" s="0" t="str">
        <f aca="false">IFERROR(VLOOKUP(B95,'[11]DAC Member List'!$B$1:$C$29,2,0),"Non DAC")</f>
        <v>Non DAC</v>
      </c>
      <c r="L95" s="0" t="str">
        <f aca="false">IFERROR(VLOOKUP(B95,'[11]Dev Countries List'!$A$1:$B$146,2,0),"Not Developing")</f>
        <v>Developing Country</v>
      </c>
      <c r="M95" s="0" t="str">
        <f aca="false">IFERROR(VLOOKUP(D95,'[11]Fragility List'!$A$1:$C$146,3,0),"Not Fragile")</f>
        <v>Extremely fragile</v>
      </c>
      <c r="N95" s="0" t="n">
        <f aca="false">IFERROR(INDEX([11]Population!$E$4:$W$267,MATCH('Names&amp;ISO'!$C95,[11]Population!$D$4:$D$267,0),MATCH(2018,[11]Population!$E$3:$W$3,0)),"")</f>
        <v>84068091</v>
      </c>
      <c r="O95" s="0" t="str">
        <f aca="false">IFERROR(VLOOKUP($B95,[11]FCAS!$B$1:$C$152,2,0),"")</f>
        <v/>
      </c>
      <c r="P95" s="0" t="str">
        <f aca="false">VLOOKUP($C95,'[10]UN M49'!$C$2:$H$249,6,0)</f>
        <v>Middle Africa</v>
      </c>
      <c r="Q95" s="0" t="str">
        <f aca="false">IFERROR(VLOOKUP($C95,'[11]Resource-Rich'!$A$34:$B$62,2,0),"Non resource-rich")</f>
        <v>Resource-rich</v>
      </c>
      <c r="R95" s="0" t="str">
        <f aca="false">IFERROR(VLOOKUP($B95,[11]PRCRs!$A$3:$C$29,3,0),"Non PRCR")</f>
        <v>PRCR</v>
      </c>
      <c r="S95" s="0" t="n">
        <f aca="false">IFERROR(IF(VLOOKUP($C95,[11]CBLB!$A$2:$C$31,3,0)="CBLB",1,0),0)</f>
        <v>1</v>
      </c>
      <c r="T95" s="0" t="n">
        <f aca="false">IFERROR(IF(VLOOKUP($B95,'[11]Poverty Rate'!$B$2:$I$164,8,0)="Above 30%",1,0),"")</f>
        <v>1</v>
      </c>
      <c r="U95" s="0" t="n">
        <f aca="false">IFERROR(IF(VLOOKUP($B95,'[11]Poverty Rate'!$B$2:$I$164,8,0)="Below 2%",1,0),"")</f>
        <v>0</v>
      </c>
    </row>
    <row r="96" customFormat="false" ht="15" hidden="false" customHeight="false" outlineLevel="0" collapsed="false">
      <c r="A96" s="86" t="s">
        <v>605</v>
      </c>
      <c r="B96" s="87" t="s">
        <v>599</v>
      </c>
      <c r="C96" s="87" t="s">
        <v>283</v>
      </c>
      <c r="D96" s="87" t="s">
        <v>599</v>
      </c>
      <c r="E96" s="86" t="s">
        <v>605</v>
      </c>
      <c r="F96" s="0" t="s">
        <v>48</v>
      </c>
      <c r="G96" s="0" t="str">
        <f aca="false">VLOOKUP($C96,'[10]UN M49'!$C$2:$H$249,4,0)</f>
        <v>Africa</v>
      </c>
      <c r="H96" s="0" t="str">
        <f aca="false">IFERROR(VLOOKUP($C96,'[11]Income Groups'!$D$7:$H$224,5,0),"")</f>
        <v>LIC</v>
      </c>
      <c r="I96" s="0" t="str">
        <f aca="false">IFERROR(VLOOKUP(B96,'[11]LDC List'!$B$1:$C$47,2,0),"Non LDC")</f>
        <v>LDC</v>
      </c>
      <c r="J96" s="0" t="str">
        <f aca="false">IFERROR(VLOOKUP(B96,'[11]SIDS List'!$B$1:$C$57,2,0),"Non SIDS")</f>
        <v>Non SIDS</v>
      </c>
      <c r="K96" s="0" t="str">
        <f aca="false">IFERROR(VLOOKUP(B96,'[11]DAC Member List'!$B$1:$C$29,2,0),"Non DAC")</f>
        <v>Non DAC</v>
      </c>
      <c r="L96" s="0" t="str">
        <f aca="false">IFERROR(VLOOKUP(B96,'[11]Dev Countries List'!$A$1:$B$146,2,0),"Not Developing")</f>
        <v>Developing Country</v>
      </c>
      <c r="M96" s="0" t="str">
        <f aca="false">IFERROR(VLOOKUP(D96,'[11]Fragility List'!$A$1:$C$146,3,0),"Not Fragile")</f>
        <v>Extremely fragile</v>
      </c>
      <c r="N96" s="0" t="n">
        <f aca="false">IFERROR(INDEX([11]Population!$E$4:$W$267,MATCH('Names&amp;ISO'!$C96,[11]Population!$D$4:$D$267,0),MATCH(2018,[11]Population!$E$3:$W$3,0)),"")</f>
        <v>84068091</v>
      </c>
      <c r="O96" s="0" t="str">
        <f aca="false">IFERROR(VLOOKUP($B96,[11]FCAS!$B$1:$C$152,2,0),"")</f>
        <v/>
      </c>
      <c r="P96" s="0" t="str">
        <f aca="false">VLOOKUP($C96,'[10]UN M49'!$C$2:$H$249,6,0)</f>
        <v>Middle Africa</v>
      </c>
      <c r="Q96" s="0" t="str">
        <f aca="false">IFERROR(VLOOKUP($C96,'[11]Resource-Rich'!$A$34:$B$62,2,0),"Non resource-rich")</f>
        <v>Resource-rich</v>
      </c>
      <c r="R96" s="0" t="str">
        <f aca="false">IFERROR(VLOOKUP($B96,[11]PRCRs!$A$3:$C$29,3,0),"Non PRCR")</f>
        <v>PRCR</v>
      </c>
      <c r="S96" s="0" t="n">
        <f aca="false">IFERROR(IF(VLOOKUP($C96,[11]CBLB!$A$2:$C$31,3,0)="CBLB",1,0),0)</f>
        <v>1</v>
      </c>
      <c r="T96" s="0" t="n">
        <f aca="false">IFERROR(IF(VLOOKUP($B96,'[11]Poverty Rate'!$B$2:$I$164,8,0)="Above 30%",1,0),"")</f>
        <v>1</v>
      </c>
      <c r="U96" s="0" t="n">
        <f aca="false">IFERROR(IF(VLOOKUP($B96,'[11]Poverty Rate'!$B$2:$I$164,8,0)="Below 2%",1,0),"")</f>
        <v>0</v>
      </c>
    </row>
    <row r="97" customFormat="false" ht="15" hidden="false" customHeight="false" outlineLevel="0" collapsed="false">
      <c r="A97" s="86" t="s">
        <v>606</v>
      </c>
      <c r="B97" s="87" t="s">
        <v>599</v>
      </c>
      <c r="C97" s="87" t="s">
        <v>283</v>
      </c>
      <c r="D97" s="87" t="s">
        <v>599</v>
      </c>
      <c r="E97" s="86" t="s">
        <v>606</v>
      </c>
      <c r="F97" s="0" t="s">
        <v>48</v>
      </c>
      <c r="G97" s="0" t="str">
        <f aca="false">VLOOKUP($C97,'[10]UN M49'!$C$2:$H$249,4,0)</f>
        <v>Africa</v>
      </c>
      <c r="H97" s="0" t="str">
        <f aca="false">IFERROR(VLOOKUP($C97,'[11]Income Groups'!$D$7:$H$224,5,0),"")</f>
        <v>LIC</v>
      </c>
      <c r="I97" s="0" t="str">
        <f aca="false">IFERROR(VLOOKUP(B97,'[11]LDC List'!$B$1:$C$47,2,0),"Non LDC")</f>
        <v>LDC</v>
      </c>
      <c r="J97" s="0" t="str">
        <f aca="false">IFERROR(VLOOKUP(B97,'[11]SIDS List'!$B$1:$C$57,2,0),"Non SIDS")</f>
        <v>Non SIDS</v>
      </c>
      <c r="K97" s="0" t="str">
        <f aca="false">IFERROR(VLOOKUP(B97,'[11]DAC Member List'!$B$1:$C$29,2,0),"Non DAC")</f>
        <v>Non DAC</v>
      </c>
      <c r="L97" s="0" t="str">
        <f aca="false">IFERROR(VLOOKUP(B97,'[11]Dev Countries List'!$A$1:$B$146,2,0),"Not Developing")</f>
        <v>Developing Country</v>
      </c>
      <c r="M97" s="0" t="str">
        <f aca="false">IFERROR(VLOOKUP(D97,'[11]Fragility List'!$A$1:$C$146,3,0),"Not Fragile")</f>
        <v>Extremely fragile</v>
      </c>
      <c r="N97" s="0" t="n">
        <f aca="false">IFERROR(INDEX([11]Population!$E$4:$W$267,MATCH('Names&amp;ISO'!$C97,[11]Population!$D$4:$D$267,0),MATCH(2018,[11]Population!$E$3:$W$3,0)),"")</f>
        <v>84068091</v>
      </c>
      <c r="O97" s="0" t="str">
        <f aca="false">IFERROR(VLOOKUP($B97,[11]FCAS!$B$1:$C$152,2,0),"")</f>
        <v/>
      </c>
      <c r="P97" s="0" t="str">
        <f aca="false">VLOOKUP($C97,'[10]UN M49'!$C$2:$H$249,6,0)</f>
        <v>Middle Africa</v>
      </c>
      <c r="Q97" s="0" t="str">
        <f aca="false">IFERROR(VLOOKUP($C97,'[11]Resource-Rich'!$A$34:$B$62,2,0),"Non resource-rich")</f>
        <v>Resource-rich</v>
      </c>
      <c r="R97" s="0" t="str">
        <f aca="false">IFERROR(VLOOKUP($B97,[11]PRCRs!$A$3:$C$29,3,0),"Non PRCR")</f>
        <v>PRCR</v>
      </c>
      <c r="S97" s="0" t="n">
        <f aca="false">IFERROR(IF(VLOOKUP($C97,[11]CBLB!$A$2:$C$31,3,0)="CBLB",1,0),0)</f>
        <v>1</v>
      </c>
      <c r="T97" s="0" t="n">
        <f aca="false">IFERROR(IF(VLOOKUP($B97,'[11]Poverty Rate'!$B$2:$I$164,8,0)="Above 30%",1,0),"")</f>
        <v>1</v>
      </c>
      <c r="U97" s="0" t="n">
        <f aca="false">IFERROR(IF(VLOOKUP($B97,'[11]Poverty Rate'!$B$2:$I$164,8,0)="Below 2%",1,0),"")</f>
        <v>0</v>
      </c>
    </row>
    <row r="98" customFormat="false" ht="15" hidden="false" customHeight="false" outlineLevel="0" collapsed="false">
      <c r="A98" s="86" t="s">
        <v>607</v>
      </c>
      <c r="B98" s="87" t="s">
        <v>599</v>
      </c>
      <c r="C98" s="87" t="s">
        <v>283</v>
      </c>
      <c r="D98" s="87" t="s">
        <v>599</v>
      </c>
      <c r="E98" s="86" t="s">
        <v>607</v>
      </c>
      <c r="F98" s="0" t="s">
        <v>48</v>
      </c>
      <c r="G98" s="0" t="str">
        <f aca="false">VLOOKUP($C98,'[10]UN M49'!$C$2:$H$249,4,0)</f>
        <v>Africa</v>
      </c>
      <c r="H98" s="0" t="str">
        <f aca="false">IFERROR(VLOOKUP($C98,'[11]Income Groups'!$D$7:$H$224,5,0),"")</f>
        <v>LIC</v>
      </c>
      <c r="I98" s="0" t="str">
        <f aca="false">IFERROR(VLOOKUP(B98,'[11]LDC List'!$B$1:$C$47,2,0),"Non LDC")</f>
        <v>LDC</v>
      </c>
      <c r="J98" s="0" t="str">
        <f aca="false">IFERROR(VLOOKUP(B98,'[11]SIDS List'!$B$1:$C$57,2,0),"Non SIDS")</f>
        <v>Non SIDS</v>
      </c>
      <c r="K98" s="0" t="str">
        <f aca="false">IFERROR(VLOOKUP(B98,'[11]DAC Member List'!$B$1:$C$29,2,0),"Non DAC")</f>
        <v>Non DAC</v>
      </c>
      <c r="L98" s="0" t="str">
        <f aca="false">IFERROR(VLOOKUP(B98,'[11]Dev Countries List'!$A$1:$B$146,2,0),"Not Developing")</f>
        <v>Developing Country</v>
      </c>
      <c r="M98" s="0" t="str">
        <f aca="false">IFERROR(VLOOKUP(D98,'[11]Fragility List'!$A$1:$C$146,3,0),"Not Fragile")</f>
        <v>Extremely fragile</v>
      </c>
      <c r="N98" s="0" t="n">
        <f aca="false">IFERROR(INDEX([11]Population!$E$4:$W$267,MATCH('Names&amp;ISO'!$C98,[11]Population!$D$4:$D$267,0),MATCH(2018,[11]Population!$E$3:$W$3,0)),"")</f>
        <v>84068091</v>
      </c>
      <c r="O98" s="0" t="str">
        <f aca="false">IFERROR(VLOOKUP($B98,[11]FCAS!$B$1:$C$152,2,0),"")</f>
        <v/>
      </c>
      <c r="P98" s="0" t="str">
        <f aca="false">VLOOKUP($C98,'[10]UN M49'!$C$2:$H$249,6,0)</f>
        <v>Middle Africa</v>
      </c>
      <c r="Q98" s="0" t="str">
        <f aca="false">IFERROR(VLOOKUP($C98,'[11]Resource-Rich'!$A$34:$B$62,2,0),"Non resource-rich")</f>
        <v>Resource-rich</v>
      </c>
      <c r="R98" s="0" t="str">
        <f aca="false">IFERROR(VLOOKUP($B98,[11]PRCRs!$A$3:$C$29,3,0),"Non PRCR")</f>
        <v>PRCR</v>
      </c>
      <c r="S98" s="0" t="n">
        <f aca="false">IFERROR(IF(VLOOKUP($C98,[11]CBLB!$A$2:$C$31,3,0)="CBLB",1,0),0)</f>
        <v>1</v>
      </c>
      <c r="T98" s="0" t="n">
        <f aca="false">IFERROR(IF(VLOOKUP($B98,'[11]Poverty Rate'!$B$2:$I$164,8,0)="Above 30%",1,0),"")</f>
        <v>1</v>
      </c>
      <c r="U98" s="0" t="n">
        <f aca="false">IFERROR(IF(VLOOKUP($B98,'[11]Poverty Rate'!$B$2:$I$164,8,0)="Below 2%",1,0),"")</f>
        <v>0</v>
      </c>
    </row>
    <row r="99" customFormat="false" ht="15" hidden="false" customHeight="false" outlineLevel="0" collapsed="false">
      <c r="A99" s="86" t="s">
        <v>608</v>
      </c>
      <c r="B99" s="87" t="s">
        <v>599</v>
      </c>
      <c r="C99" s="87" t="s">
        <v>283</v>
      </c>
      <c r="D99" s="87" t="s">
        <v>599</v>
      </c>
      <c r="E99" s="86" t="s">
        <v>608</v>
      </c>
      <c r="F99" s="0" t="s">
        <v>48</v>
      </c>
      <c r="G99" s="0" t="str">
        <f aca="false">VLOOKUP($C99,'[10]UN M49'!$C$2:$H$249,4,0)</f>
        <v>Africa</v>
      </c>
      <c r="H99" s="0" t="str">
        <f aca="false">IFERROR(VLOOKUP($C99,'[11]Income Groups'!$D$7:$H$224,5,0),"")</f>
        <v>LIC</v>
      </c>
      <c r="I99" s="0" t="str">
        <f aca="false">IFERROR(VLOOKUP(B99,'[11]LDC List'!$B$1:$C$47,2,0),"Non LDC")</f>
        <v>LDC</v>
      </c>
      <c r="J99" s="0" t="str">
        <f aca="false">IFERROR(VLOOKUP(B99,'[11]SIDS List'!$B$1:$C$57,2,0),"Non SIDS")</f>
        <v>Non SIDS</v>
      </c>
      <c r="K99" s="0" t="str">
        <f aca="false">IFERROR(VLOOKUP(B99,'[11]DAC Member List'!$B$1:$C$29,2,0),"Non DAC")</f>
        <v>Non DAC</v>
      </c>
      <c r="L99" s="0" t="str">
        <f aca="false">IFERROR(VLOOKUP(B99,'[11]Dev Countries List'!$A$1:$B$146,2,0),"Not Developing")</f>
        <v>Developing Country</v>
      </c>
      <c r="M99" s="0" t="str">
        <f aca="false">IFERROR(VLOOKUP(D99,'[11]Fragility List'!$A$1:$C$146,3,0),"Not Fragile")</f>
        <v>Extremely fragile</v>
      </c>
      <c r="N99" s="0" t="n">
        <f aca="false">IFERROR(INDEX([11]Population!$E$4:$W$267,MATCH('Names&amp;ISO'!$C99,[11]Population!$D$4:$D$267,0),MATCH(2018,[11]Population!$E$3:$W$3,0)),"")</f>
        <v>84068091</v>
      </c>
      <c r="O99" s="0" t="str">
        <f aca="false">IFERROR(VLOOKUP($B99,[11]FCAS!$B$1:$C$152,2,0),"")</f>
        <v/>
      </c>
      <c r="P99" s="0" t="str">
        <f aca="false">VLOOKUP($C99,'[10]UN M49'!$C$2:$H$249,6,0)</f>
        <v>Middle Africa</v>
      </c>
      <c r="Q99" s="0" t="str">
        <f aca="false">IFERROR(VLOOKUP($C99,'[11]Resource-Rich'!$A$34:$B$62,2,0),"Non resource-rich")</f>
        <v>Resource-rich</v>
      </c>
      <c r="R99" s="0" t="str">
        <f aca="false">IFERROR(VLOOKUP($B99,[11]PRCRs!$A$3:$C$29,3,0),"Non PRCR")</f>
        <v>PRCR</v>
      </c>
      <c r="S99" s="0" t="n">
        <f aca="false">IFERROR(IF(VLOOKUP($C99,[11]CBLB!$A$2:$C$31,3,0)="CBLB",1,0),0)</f>
        <v>1</v>
      </c>
      <c r="T99" s="0" t="n">
        <f aca="false">IFERROR(IF(VLOOKUP($B99,'[11]Poverty Rate'!$B$2:$I$164,8,0)="Above 30%",1,0),"")</f>
        <v>1</v>
      </c>
      <c r="U99" s="0" t="n">
        <f aca="false">IFERROR(IF(VLOOKUP($B99,'[11]Poverty Rate'!$B$2:$I$164,8,0)="Below 2%",1,0),"")</f>
        <v>0</v>
      </c>
    </row>
    <row r="100" customFormat="false" ht="15" hidden="false" customHeight="false" outlineLevel="0" collapsed="false">
      <c r="A100" s="86" t="s">
        <v>609</v>
      </c>
      <c r="B100" s="87" t="s">
        <v>599</v>
      </c>
      <c r="C100" s="87" t="s">
        <v>283</v>
      </c>
      <c r="D100" s="87" t="s">
        <v>599</v>
      </c>
      <c r="E100" s="86" t="s">
        <v>609</v>
      </c>
      <c r="F100" s="0" t="s">
        <v>48</v>
      </c>
      <c r="G100" s="0" t="str">
        <f aca="false">VLOOKUP($C100,'[10]UN M49'!$C$2:$H$249,4,0)</f>
        <v>Africa</v>
      </c>
      <c r="H100" s="0" t="str">
        <f aca="false">IFERROR(VLOOKUP($C100,'[11]Income Groups'!$D$7:$H$224,5,0),"")</f>
        <v>LIC</v>
      </c>
      <c r="I100" s="0" t="str">
        <f aca="false">IFERROR(VLOOKUP(B100,'[11]LDC List'!$B$1:$C$47,2,0),"Non LDC")</f>
        <v>LDC</v>
      </c>
      <c r="J100" s="0" t="str">
        <f aca="false">IFERROR(VLOOKUP(B100,'[11]SIDS List'!$B$1:$C$57,2,0),"Non SIDS")</f>
        <v>Non SIDS</v>
      </c>
      <c r="K100" s="0" t="str">
        <f aca="false">IFERROR(VLOOKUP(B100,'[11]DAC Member List'!$B$1:$C$29,2,0),"Non DAC")</f>
        <v>Non DAC</v>
      </c>
      <c r="L100" s="0" t="str">
        <f aca="false">IFERROR(VLOOKUP(B100,'[11]Dev Countries List'!$A$1:$B$146,2,0),"Not Developing")</f>
        <v>Developing Country</v>
      </c>
      <c r="M100" s="0" t="str">
        <f aca="false">IFERROR(VLOOKUP(D100,'[11]Fragility List'!$A$1:$C$146,3,0),"Not Fragile")</f>
        <v>Extremely fragile</v>
      </c>
      <c r="N100" s="0" t="n">
        <f aca="false">IFERROR(INDEX([11]Population!$E$4:$W$267,MATCH('Names&amp;ISO'!$C100,[11]Population!$D$4:$D$267,0),MATCH(2018,[11]Population!$E$3:$W$3,0)),"")</f>
        <v>84068091</v>
      </c>
      <c r="O100" s="0" t="str">
        <f aca="false">IFERROR(VLOOKUP($B100,[11]FCAS!$B$1:$C$152,2,0),"")</f>
        <v/>
      </c>
      <c r="P100" s="0" t="str">
        <f aca="false">VLOOKUP($C100,'[10]UN M49'!$C$2:$H$249,6,0)</f>
        <v>Middle Africa</v>
      </c>
      <c r="Q100" s="0" t="str">
        <f aca="false">IFERROR(VLOOKUP($C100,'[11]Resource-Rich'!$A$34:$B$62,2,0),"Non resource-rich")</f>
        <v>Resource-rich</v>
      </c>
      <c r="R100" s="0" t="str">
        <f aca="false">IFERROR(VLOOKUP($B100,[11]PRCRs!$A$3:$C$29,3,0),"Non PRCR")</f>
        <v>PRCR</v>
      </c>
      <c r="S100" s="0" t="n">
        <f aca="false">IFERROR(IF(VLOOKUP($C100,[11]CBLB!$A$2:$C$31,3,0)="CBLB",1,0),0)</f>
        <v>1</v>
      </c>
      <c r="T100" s="0" t="n">
        <f aca="false">IFERROR(IF(VLOOKUP($B100,'[11]Poverty Rate'!$B$2:$I$164,8,0)="Above 30%",1,0),"")</f>
        <v>1</v>
      </c>
      <c r="U100" s="0" t="n">
        <f aca="false">IFERROR(IF(VLOOKUP($B100,'[11]Poverty Rate'!$B$2:$I$164,8,0)="Below 2%",1,0),"")</f>
        <v>0</v>
      </c>
    </row>
    <row r="101" customFormat="false" ht="15" hidden="false" customHeight="false" outlineLevel="0" collapsed="false">
      <c r="A101" s="86" t="s">
        <v>610</v>
      </c>
      <c r="B101" s="87" t="s">
        <v>599</v>
      </c>
      <c r="C101" s="87" t="s">
        <v>283</v>
      </c>
      <c r="D101" s="87" t="s">
        <v>599</v>
      </c>
      <c r="E101" s="86" t="s">
        <v>610</v>
      </c>
      <c r="F101" s="0" t="s">
        <v>48</v>
      </c>
      <c r="G101" s="0" t="str">
        <f aca="false">VLOOKUP($C101,'[10]UN M49'!$C$2:$H$249,4,0)</f>
        <v>Africa</v>
      </c>
      <c r="H101" s="0" t="str">
        <f aca="false">IFERROR(VLOOKUP($C101,'[11]Income Groups'!$D$7:$H$224,5,0),"")</f>
        <v>LIC</v>
      </c>
      <c r="I101" s="0" t="str">
        <f aca="false">IFERROR(VLOOKUP(B101,'[11]LDC List'!$B$1:$C$47,2,0),"Non LDC")</f>
        <v>LDC</v>
      </c>
      <c r="J101" s="0" t="str">
        <f aca="false">IFERROR(VLOOKUP(B101,'[11]SIDS List'!$B$1:$C$57,2,0),"Non SIDS")</f>
        <v>Non SIDS</v>
      </c>
      <c r="K101" s="0" t="str">
        <f aca="false">IFERROR(VLOOKUP(B101,'[11]DAC Member List'!$B$1:$C$29,2,0),"Non DAC")</f>
        <v>Non DAC</v>
      </c>
      <c r="L101" s="0" t="str">
        <f aca="false">IFERROR(VLOOKUP(B101,'[11]Dev Countries List'!$A$1:$B$146,2,0),"Not Developing")</f>
        <v>Developing Country</v>
      </c>
      <c r="M101" s="0" t="str">
        <f aca="false">IFERROR(VLOOKUP(D101,'[11]Fragility List'!$A$1:$C$146,3,0),"Not Fragile")</f>
        <v>Extremely fragile</v>
      </c>
      <c r="N101" s="0" t="n">
        <f aca="false">IFERROR(INDEX([11]Population!$E$4:$W$267,MATCH('Names&amp;ISO'!$C101,[11]Population!$D$4:$D$267,0),MATCH(2018,[11]Population!$E$3:$W$3,0)),"")</f>
        <v>84068091</v>
      </c>
      <c r="O101" s="0" t="str">
        <f aca="false">IFERROR(VLOOKUP($B101,[11]FCAS!$B$1:$C$152,2,0),"")</f>
        <v/>
      </c>
      <c r="P101" s="0" t="str">
        <f aca="false">VLOOKUP($C101,'[10]UN M49'!$C$2:$H$249,6,0)</f>
        <v>Middle Africa</v>
      </c>
      <c r="Q101" s="0" t="str">
        <f aca="false">IFERROR(VLOOKUP($C101,'[11]Resource-Rich'!$A$34:$B$62,2,0),"Non resource-rich")</f>
        <v>Resource-rich</v>
      </c>
      <c r="R101" s="0" t="str">
        <f aca="false">IFERROR(VLOOKUP($B101,[11]PRCRs!$A$3:$C$29,3,0),"Non PRCR")</f>
        <v>PRCR</v>
      </c>
      <c r="S101" s="0" t="n">
        <f aca="false">IFERROR(IF(VLOOKUP($C101,[11]CBLB!$A$2:$C$31,3,0)="CBLB",1,0),0)</f>
        <v>1</v>
      </c>
      <c r="T101" s="0" t="n">
        <f aca="false">IFERROR(IF(VLOOKUP($B101,'[11]Poverty Rate'!$B$2:$I$164,8,0)="Above 30%",1,0),"")</f>
        <v>1</v>
      </c>
      <c r="U101" s="0" t="n">
        <f aca="false">IFERROR(IF(VLOOKUP($B101,'[11]Poverty Rate'!$B$2:$I$164,8,0)="Below 2%",1,0),"")</f>
        <v>0</v>
      </c>
    </row>
    <row r="102" customFormat="false" ht="15" hidden="false" customHeight="false" outlineLevel="0" collapsed="false">
      <c r="A102" s="86" t="s">
        <v>611</v>
      </c>
      <c r="B102" s="87" t="s">
        <v>599</v>
      </c>
      <c r="C102" s="87" t="s">
        <v>283</v>
      </c>
      <c r="D102" s="87" t="s">
        <v>599</v>
      </c>
      <c r="E102" s="86" t="s">
        <v>611</v>
      </c>
      <c r="F102" s="0" t="s">
        <v>48</v>
      </c>
      <c r="G102" s="0" t="str">
        <f aca="false">VLOOKUP($C102,'[10]UN M49'!$C$2:$H$249,4,0)</f>
        <v>Africa</v>
      </c>
      <c r="H102" s="0" t="str">
        <f aca="false">IFERROR(VLOOKUP($C102,'[11]Income Groups'!$D$7:$H$224,5,0),"")</f>
        <v>LIC</v>
      </c>
      <c r="I102" s="0" t="str">
        <f aca="false">IFERROR(VLOOKUP(B102,'[11]LDC List'!$B$1:$C$47,2,0),"Non LDC")</f>
        <v>LDC</v>
      </c>
      <c r="J102" s="0" t="str">
        <f aca="false">IFERROR(VLOOKUP(B102,'[11]SIDS List'!$B$1:$C$57,2,0),"Non SIDS")</f>
        <v>Non SIDS</v>
      </c>
      <c r="K102" s="0" t="str">
        <f aca="false">IFERROR(VLOOKUP(B102,'[11]DAC Member List'!$B$1:$C$29,2,0),"Non DAC")</f>
        <v>Non DAC</v>
      </c>
      <c r="L102" s="0" t="str">
        <f aca="false">IFERROR(VLOOKUP(B102,'[11]Dev Countries List'!$A$1:$B$146,2,0),"Not Developing")</f>
        <v>Developing Country</v>
      </c>
      <c r="M102" s="0" t="str">
        <f aca="false">IFERROR(VLOOKUP(D102,'[11]Fragility List'!$A$1:$C$146,3,0),"Not Fragile")</f>
        <v>Extremely fragile</v>
      </c>
      <c r="N102" s="0" t="n">
        <f aca="false">IFERROR(INDEX([11]Population!$E$4:$W$267,MATCH('Names&amp;ISO'!$C102,[11]Population!$D$4:$D$267,0),MATCH(2018,[11]Population!$E$3:$W$3,0)),"")</f>
        <v>84068091</v>
      </c>
      <c r="O102" s="0" t="str">
        <f aca="false">IFERROR(VLOOKUP($B102,[11]FCAS!$B$1:$C$152,2,0),"")</f>
        <v/>
      </c>
      <c r="P102" s="0" t="str">
        <f aca="false">VLOOKUP($C102,'[10]UN M49'!$C$2:$H$249,6,0)</f>
        <v>Middle Africa</v>
      </c>
      <c r="Q102" s="0" t="str">
        <f aca="false">IFERROR(VLOOKUP($C102,'[11]Resource-Rich'!$A$34:$B$62,2,0),"Non resource-rich")</f>
        <v>Resource-rich</v>
      </c>
      <c r="R102" s="0" t="str">
        <f aca="false">IFERROR(VLOOKUP($B102,[11]PRCRs!$A$3:$C$29,3,0),"Non PRCR")</f>
        <v>PRCR</v>
      </c>
      <c r="S102" s="0" t="n">
        <f aca="false">IFERROR(IF(VLOOKUP($C102,[11]CBLB!$A$2:$C$31,3,0)="CBLB",1,0),0)</f>
        <v>1</v>
      </c>
      <c r="T102" s="0" t="n">
        <f aca="false">IFERROR(IF(VLOOKUP($B102,'[11]Poverty Rate'!$B$2:$I$164,8,0)="Above 30%",1,0),"")</f>
        <v>1</v>
      </c>
      <c r="U102" s="0" t="n">
        <f aca="false">IFERROR(IF(VLOOKUP($B102,'[11]Poverty Rate'!$B$2:$I$164,8,0)="Below 2%",1,0),"")</f>
        <v>0</v>
      </c>
    </row>
    <row r="103" customFormat="false" ht="15" hidden="false" customHeight="false" outlineLevel="0" collapsed="false">
      <c r="A103" s="86" t="s">
        <v>612</v>
      </c>
      <c r="B103" s="87" t="s">
        <v>599</v>
      </c>
      <c r="C103" s="87" t="s">
        <v>283</v>
      </c>
      <c r="D103" s="87" t="s">
        <v>599</v>
      </c>
      <c r="E103" s="86" t="s">
        <v>612</v>
      </c>
      <c r="F103" s="0" t="s">
        <v>48</v>
      </c>
      <c r="G103" s="0" t="str">
        <f aca="false">VLOOKUP($C103,'[10]UN M49'!$C$2:$H$249,4,0)</f>
        <v>Africa</v>
      </c>
      <c r="H103" s="0" t="str">
        <f aca="false">IFERROR(VLOOKUP($C103,'[11]Income Groups'!$D$7:$H$224,5,0),"")</f>
        <v>LIC</v>
      </c>
      <c r="I103" s="0" t="str">
        <f aca="false">IFERROR(VLOOKUP(B103,'[11]LDC List'!$B$1:$C$47,2,0),"Non LDC")</f>
        <v>LDC</v>
      </c>
      <c r="J103" s="0" t="str">
        <f aca="false">IFERROR(VLOOKUP(B103,'[11]SIDS List'!$B$1:$C$57,2,0),"Non SIDS")</f>
        <v>Non SIDS</v>
      </c>
      <c r="K103" s="0" t="str">
        <f aca="false">IFERROR(VLOOKUP(B103,'[11]DAC Member List'!$B$1:$C$29,2,0),"Non DAC")</f>
        <v>Non DAC</v>
      </c>
      <c r="L103" s="0" t="str">
        <f aca="false">IFERROR(VLOOKUP(B103,'[11]Dev Countries List'!$A$1:$B$146,2,0),"Not Developing")</f>
        <v>Developing Country</v>
      </c>
      <c r="M103" s="0" t="str">
        <f aca="false">IFERROR(VLOOKUP(D103,'[11]Fragility List'!$A$1:$C$146,3,0),"Not Fragile")</f>
        <v>Extremely fragile</v>
      </c>
      <c r="N103" s="0" t="n">
        <f aca="false">IFERROR(INDEX([11]Population!$E$4:$W$267,MATCH('Names&amp;ISO'!$C103,[11]Population!$D$4:$D$267,0),MATCH(2018,[11]Population!$E$3:$W$3,0)),"")</f>
        <v>84068091</v>
      </c>
      <c r="O103" s="0" t="str">
        <f aca="false">IFERROR(VLOOKUP($B103,[11]FCAS!$B$1:$C$152,2,0),"")</f>
        <v/>
      </c>
      <c r="P103" s="0" t="str">
        <f aca="false">VLOOKUP($C103,'[10]UN M49'!$C$2:$H$249,6,0)</f>
        <v>Middle Africa</v>
      </c>
      <c r="Q103" s="0" t="str">
        <f aca="false">IFERROR(VLOOKUP($C103,'[11]Resource-Rich'!$A$34:$B$62,2,0),"Non resource-rich")</f>
        <v>Resource-rich</v>
      </c>
      <c r="R103" s="0" t="str">
        <f aca="false">IFERROR(VLOOKUP($B103,[11]PRCRs!$A$3:$C$29,3,0),"Non PRCR")</f>
        <v>PRCR</v>
      </c>
      <c r="S103" s="0" t="n">
        <f aca="false">IFERROR(IF(VLOOKUP($C103,[11]CBLB!$A$2:$C$31,3,0)="CBLB",1,0),0)</f>
        <v>1</v>
      </c>
      <c r="T103" s="0" t="n">
        <f aca="false">IFERROR(IF(VLOOKUP($B103,'[11]Poverty Rate'!$B$2:$I$164,8,0)="Above 30%",1,0),"")</f>
        <v>1</v>
      </c>
      <c r="U103" s="0" t="n">
        <f aca="false">IFERROR(IF(VLOOKUP($B103,'[11]Poverty Rate'!$B$2:$I$164,8,0)="Below 2%",1,0),"")</f>
        <v>0</v>
      </c>
    </row>
    <row r="104" customFormat="false" ht="15" hidden="false" customHeight="false" outlineLevel="0" collapsed="false">
      <c r="A104" s="86" t="s">
        <v>613</v>
      </c>
      <c r="B104" s="87" t="s">
        <v>599</v>
      </c>
      <c r="C104" s="87" t="s">
        <v>283</v>
      </c>
      <c r="D104" s="87" t="s">
        <v>599</v>
      </c>
      <c r="E104" s="86" t="s">
        <v>613</v>
      </c>
      <c r="F104" s="0" t="s">
        <v>48</v>
      </c>
      <c r="G104" s="0" t="str">
        <f aca="false">VLOOKUP($C104,'[10]UN M49'!$C$2:$H$249,4,0)</f>
        <v>Africa</v>
      </c>
      <c r="H104" s="0" t="str">
        <f aca="false">IFERROR(VLOOKUP($C104,'[11]Income Groups'!$D$7:$H$224,5,0),"")</f>
        <v>LIC</v>
      </c>
      <c r="I104" s="0" t="str">
        <f aca="false">IFERROR(VLOOKUP(B104,'[11]LDC List'!$B$1:$C$47,2,0),"Non LDC")</f>
        <v>LDC</v>
      </c>
      <c r="J104" s="0" t="str">
        <f aca="false">IFERROR(VLOOKUP(B104,'[11]SIDS List'!$B$1:$C$57,2,0),"Non SIDS")</f>
        <v>Non SIDS</v>
      </c>
      <c r="K104" s="0" t="str">
        <f aca="false">IFERROR(VLOOKUP(B104,'[11]DAC Member List'!$B$1:$C$29,2,0),"Non DAC")</f>
        <v>Non DAC</v>
      </c>
      <c r="L104" s="0" t="str">
        <f aca="false">IFERROR(VLOOKUP(B104,'[11]Dev Countries List'!$A$1:$B$146,2,0),"Not Developing")</f>
        <v>Developing Country</v>
      </c>
      <c r="M104" s="0" t="str">
        <f aca="false">IFERROR(VLOOKUP(D104,'[11]Fragility List'!$A$1:$C$146,3,0),"Not Fragile")</f>
        <v>Extremely fragile</v>
      </c>
      <c r="N104" s="0" t="n">
        <f aca="false">IFERROR(INDEX([11]Population!$E$4:$W$267,MATCH('Names&amp;ISO'!$C104,[11]Population!$D$4:$D$267,0),MATCH(2018,[11]Population!$E$3:$W$3,0)),"")</f>
        <v>84068091</v>
      </c>
      <c r="O104" s="0" t="str">
        <f aca="false">IFERROR(VLOOKUP($B104,[11]FCAS!$B$1:$C$152,2,0),"")</f>
        <v/>
      </c>
      <c r="P104" s="0" t="str">
        <f aca="false">VLOOKUP($C104,'[10]UN M49'!$C$2:$H$249,6,0)</f>
        <v>Middle Africa</v>
      </c>
      <c r="Q104" s="0" t="str">
        <f aca="false">IFERROR(VLOOKUP($C104,'[11]Resource-Rich'!$A$34:$B$62,2,0),"Non resource-rich")</f>
        <v>Resource-rich</v>
      </c>
      <c r="R104" s="0" t="str">
        <f aca="false">IFERROR(VLOOKUP($B104,[11]PRCRs!$A$3:$C$29,3,0),"Non PRCR")</f>
        <v>PRCR</v>
      </c>
      <c r="S104" s="0" t="n">
        <f aca="false">IFERROR(IF(VLOOKUP($C104,[11]CBLB!$A$2:$C$31,3,0)="CBLB",1,0),0)</f>
        <v>1</v>
      </c>
      <c r="T104" s="0" t="n">
        <f aca="false">IFERROR(IF(VLOOKUP($B104,'[11]Poverty Rate'!$B$2:$I$164,8,0)="Above 30%",1,0),"")</f>
        <v>1</v>
      </c>
      <c r="U104" s="0" t="n">
        <f aca="false">IFERROR(IF(VLOOKUP($B104,'[11]Poverty Rate'!$B$2:$I$164,8,0)="Below 2%",1,0),"")</f>
        <v>0</v>
      </c>
    </row>
    <row r="105" customFormat="false" ht="15" hidden="false" customHeight="false" outlineLevel="0" collapsed="false">
      <c r="A105" s="86" t="s">
        <v>614</v>
      </c>
      <c r="B105" s="87" t="s">
        <v>599</v>
      </c>
      <c r="C105" s="87" t="s">
        <v>283</v>
      </c>
      <c r="D105" s="87" t="s">
        <v>599</v>
      </c>
      <c r="E105" s="86" t="s">
        <v>614</v>
      </c>
      <c r="F105" s="0" t="s">
        <v>48</v>
      </c>
      <c r="G105" s="0" t="str">
        <f aca="false">VLOOKUP($C105,'[10]UN M49'!$C$2:$H$249,4,0)</f>
        <v>Africa</v>
      </c>
      <c r="H105" s="0" t="str">
        <f aca="false">IFERROR(VLOOKUP($C105,'[11]Income Groups'!$D$7:$H$224,5,0),"")</f>
        <v>LIC</v>
      </c>
      <c r="I105" s="0" t="str">
        <f aca="false">IFERROR(VLOOKUP(B105,'[11]LDC List'!$B$1:$C$47,2,0),"Non LDC")</f>
        <v>LDC</v>
      </c>
      <c r="J105" s="0" t="str">
        <f aca="false">IFERROR(VLOOKUP(B105,'[11]SIDS List'!$B$1:$C$57,2,0),"Non SIDS")</f>
        <v>Non SIDS</v>
      </c>
      <c r="K105" s="0" t="str">
        <f aca="false">IFERROR(VLOOKUP(B105,'[11]DAC Member List'!$B$1:$C$29,2,0),"Non DAC")</f>
        <v>Non DAC</v>
      </c>
      <c r="L105" s="0" t="str">
        <f aca="false">IFERROR(VLOOKUP(B105,'[11]Dev Countries List'!$A$1:$B$146,2,0),"Not Developing")</f>
        <v>Developing Country</v>
      </c>
      <c r="M105" s="0" t="str">
        <f aca="false">IFERROR(VLOOKUP(D105,'[11]Fragility List'!$A$1:$C$146,3,0),"Not Fragile")</f>
        <v>Extremely fragile</v>
      </c>
      <c r="N105" s="0" t="n">
        <f aca="false">IFERROR(INDEX([11]Population!$E$4:$W$267,MATCH('Names&amp;ISO'!$C105,[11]Population!$D$4:$D$267,0),MATCH(2018,[11]Population!$E$3:$W$3,0)),"")</f>
        <v>84068091</v>
      </c>
      <c r="O105" s="0" t="str">
        <f aca="false">IFERROR(VLOOKUP($B105,[11]FCAS!$B$1:$C$152,2,0),"")</f>
        <v/>
      </c>
      <c r="P105" s="0" t="str">
        <f aca="false">VLOOKUP($C105,'[10]UN M49'!$C$2:$H$249,6,0)</f>
        <v>Middle Africa</v>
      </c>
      <c r="Q105" s="0" t="str">
        <f aca="false">IFERROR(VLOOKUP($C105,'[11]Resource-Rich'!$A$34:$B$62,2,0),"Non resource-rich")</f>
        <v>Resource-rich</v>
      </c>
      <c r="R105" s="0" t="str">
        <f aca="false">IFERROR(VLOOKUP($B105,[11]PRCRs!$A$3:$C$29,3,0),"Non PRCR")</f>
        <v>PRCR</v>
      </c>
      <c r="S105" s="0" t="n">
        <f aca="false">IFERROR(IF(VLOOKUP($C105,[11]CBLB!$A$2:$C$31,3,0)="CBLB",1,0),0)</f>
        <v>1</v>
      </c>
      <c r="T105" s="0" t="n">
        <f aca="false">IFERROR(IF(VLOOKUP($B105,'[11]Poverty Rate'!$B$2:$I$164,8,0)="Above 30%",1,0),"")</f>
        <v>1</v>
      </c>
      <c r="U105" s="0" t="n">
        <f aca="false">IFERROR(IF(VLOOKUP($B105,'[11]Poverty Rate'!$B$2:$I$164,8,0)="Below 2%",1,0),"")</f>
        <v>0</v>
      </c>
    </row>
    <row r="106" customFormat="false" ht="15" hidden="false" customHeight="false" outlineLevel="0" collapsed="false">
      <c r="A106" s="86" t="s">
        <v>615</v>
      </c>
      <c r="B106" s="87" t="s">
        <v>599</v>
      </c>
      <c r="C106" s="87" t="s">
        <v>283</v>
      </c>
      <c r="D106" s="87" t="s">
        <v>599</v>
      </c>
      <c r="E106" s="86" t="s">
        <v>615</v>
      </c>
      <c r="F106" s="0" t="s">
        <v>48</v>
      </c>
      <c r="G106" s="0" t="str">
        <f aca="false">VLOOKUP($C106,'[10]UN M49'!$C$2:$H$249,4,0)</f>
        <v>Africa</v>
      </c>
      <c r="H106" s="0" t="str">
        <f aca="false">IFERROR(VLOOKUP($C106,'[11]Income Groups'!$D$7:$H$224,5,0),"")</f>
        <v>LIC</v>
      </c>
      <c r="I106" s="0" t="str">
        <f aca="false">IFERROR(VLOOKUP(B106,'[11]LDC List'!$B$1:$C$47,2,0),"Non LDC")</f>
        <v>LDC</v>
      </c>
      <c r="J106" s="0" t="str">
        <f aca="false">IFERROR(VLOOKUP(B106,'[11]SIDS List'!$B$1:$C$57,2,0),"Non SIDS")</f>
        <v>Non SIDS</v>
      </c>
      <c r="K106" s="0" t="str">
        <f aca="false">IFERROR(VLOOKUP(B106,'[11]DAC Member List'!$B$1:$C$29,2,0),"Non DAC")</f>
        <v>Non DAC</v>
      </c>
      <c r="L106" s="0" t="str">
        <f aca="false">IFERROR(VLOOKUP(B106,'[11]Dev Countries List'!$A$1:$B$146,2,0),"Not Developing")</f>
        <v>Developing Country</v>
      </c>
      <c r="M106" s="0" t="str">
        <f aca="false">IFERROR(VLOOKUP(D106,'[11]Fragility List'!$A$1:$C$146,3,0),"Not Fragile")</f>
        <v>Extremely fragile</v>
      </c>
      <c r="N106" s="0" t="n">
        <f aca="false">IFERROR(INDEX([11]Population!$E$4:$W$267,MATCH('Names&amp;ISO'!$C106,[11]Population!$D$4:$D$267,0),MATCH(2018,[11]Population!$E$3:$W$3,0)),"")</f>
        <v>84068091</v>
      </c>
      <c r="O106" s="0" t="str">
        <f aca="false">IFERROR(VLOOKUP($B106,[11]FCAS!$B$1:$C$152,2,0),"")</f>
        <v/>
      </c>
      <c r="P106" s="0" t="str">
        <f aca="false">VLOOKUP($C106,'[10]UN M49'!$C$2:$H$249,6,0)</f>
        <v>Middle Africa</v>
      </c>
      <c r="Q106" s="0" t="str">
        <f aca="false">IFERROR(VLOOKUP($C106,'[11]Resource-Rich'!$A$34:$B$62,2,0),"Non resource-rich")</f>
        <v>Resource-rich</v>
      </c>
      <c r="R106" s="0" t="str">
        <f aca="false">IFERROR(VLOOKUP($B106,[11]PRCRs!$A$3:$C$29,3,0),"Non PRCR")</f>
        <v>PRCR</v>
      </c>
      <c r="S106" s="0" t="n">
        <f aca="false">IFERROR(IF(VLOOKUP($C106,[11]CBLB!$A$2:$C$31,3,0)="CBLB",1,0),0)</f>
        <v>1</v>
      </c>
      <c r="T106" s="0" t="n">
        <f aca="false">IFERROR(IF(VLOOKUP($B106,'[11]Poverty Rate'!$B$2:$I$164,8,0)="Above 30%",1,0),"")</f>
        <v>1</v>
      </c>
      <c r="U106" s="0" t="n">
        <f aca="false">IFERROR(IF(VLOOKUP($B106,'[11]Poverty Rate'!$B$2:$I$164,8,0)="Below 2%",1,0),"")</f>
        <v>0</v>
      </c>
    </row>
    <row r="107" customFormat="false" ht="15" hidden="false" customHeight="false" outlineLevel="0" collapsed="false">
      <c r="A107" s="86" t="s">
        <v>616</v>
      </c>
      <c r="B107" s="87" t="s">
        <v>599</v>
      </c>
      <c r="C107" s="87" t="s">
        <v>283</v>
      </c>
      <c r="D107" s="87" t="s">
        <v>599</v>
      </c>
      <c r="E107" s="86" t="s">
        <v>616</v>
      </c>
      <c r="F107" s="0" t="s">
        <v>48</v>
      </c>
      <c r="G107" s="0" t="str">
        <f aca="false">VLOOKUP($C107,'[10]UN M49'!$C$2:$H$249,4,0)</f>
        <v>Africa</v>
      </c>
      <c r="H107" s="0" t="str">
        <f aca="false">IFERROR(VLOOKUP($C107,'[11]Income Groups'!$D$7:$H$224,5,0),"")</f>
        <v>LIC</v>
      </c>
      <c r="I107" s="0" t="str">
        <f aca="false">IFERROR(VLOOKUP(B107,'[11]LDC List'!$B$1:$C$47,2,0),"Non LDC")</f>
        <v>LDC</v>
      </c>
      <c r="J107" s="0" t="str">
        <f aca="false">IFERROR(VLOOKUP(B107,'[11]SIDS List'!$B$1:$C$57,2,0),"Non SIDS")</f>
        <v>Non SIDS</v>
      </c>
      <c r="K107" s="0" t="str">
        <f aca="false">IFERROR(VLOOKUP(B107,'[11]DAC Member List'!$B$1:$C$29,2,0),"Non DAC")</f>
        <v>Non DAC</v>
      </c>
      <c r="L107" s="0" t="str">
        <f aca="false">IFERROR(VLOOKUP(B107,'[11]Dev Countries List'!$A$1:$B$146,2,0),"Not Developing")</f>
        <v>Developing Country</v>
      </c>
      <c r="M107" s="0" t="str">
        <f aca="false">IFERROR(VLOOKUP(D107,'[11]Fragility List'!$A$1:$C$146,3,0),"Not Fragile")</f>
        <v>Extremely fragile</v>
      </c>
      <c r="N107" s="0" t="n">
        <f aca="false">IFERROR(INDEX([11]Population!$E$4:$W$267,MATCH('Names&amp;ISO'!$C107,[11]Population!$D$4:$D$267,0),MATCH(2018,[11]Population!$E$3:$W$3,0)),"")</f>
        <v>84068091</v>
      </c>
      <c r="O107" s="0" t="str">
        <f aca="false">IFERROR(VLOOKUP($B107,[11]FCAS!$B$1:$C$152,2,0),"")</f>
        <v/>
      </c>
      <c r="P107" s="0" t="str">
        <f aca="false">VLOOKUP($C107,'[10]UN M49'!$C$2:$H$249,6,0)</f>
        <v>Middle Africa</v>
      </c>
      <c r="Q107" s="0" t="str">
        <f aca="false">IFERROR(VLOOKUP($C107,'[11]Resource-Rich'!$A$34:$B$62,2,0),"Non resource-rich")</f>
        <v>Resource-rich</v>
      </c>
      <c r="R107" s="0" t="str">
        <f aca="false">IFERROR(VLOOKUP($B107,[11]PRCRs!$A$3:$C$29,3,0),"Non PRCR")</f>
        <v>PRCR</v>
      </c>
      <c r="S107" s="0" t="n">
        <f aca="false">IFERROR(IF(VLOOKUP($C107,[11]CBLB!$A$2:$C$31,3,0)="CBLB",1,0),0)</f>
        <v>1</v>
      </c>
      <c r="T107" s="0" t="n">
        <f aca="false">IFERROR(IF(VLOOKUP($B107,'[11]Poverty Rate'!$B$2:$I$164,8,0)="Above 30%",1,0),"")</f>
        <v>1</v>
      </c>
      <c r="U107" s="0" t="n">
        <f aca="false">IFERROR(IF(VLOOKUP($B107,'[11]Poverty Rate'!$B$2:$I$164,8,0)="Below 2%",1,0),"")</f>
        <v>0</v>
      </c>
    </row>
    <row r="108" customFormat="false" ht="15" hidden="false" customHeight="false" outlineLevel="0" collapsed="false">
      <c r="A108" s="86" t="s">
        <v>617</v>
      </c>
      <c r="B108" s="87" t="s">
        <v>599</v>
      </c>
      <c r="C108" s="87" t="s">
        <v>283</v>
      </c>
      <c r="D108" s="87" t="s">
        <v>599</v>
      </c>
      <c r="E108" s="86" t="s">
        <v>617</v>
      </c>
      <c r="F108" s="0" t="s">
        <v>48</v>
      </c>
      <c r="G108" s="0" t="str">
        <f aca="false">VLOOKUP($C108,'[10]UN M49'!$C$2:$H$249,4,0)</f>
        <v>Africa</v>
      </c>
      <c r="H108" s="0" t="str">
        <f aca="false">IFERROR(VLOOKUP($C108,'[11]Income Groups'!$D$7:$H$224,5,0),"")</f>
        <v>LIC</v>
      </c>
      <c r="I108" s="0" t="str">
        <f aca="false">IFERROR(VLOOKUP(B108,'[11]LDC List'!$B$1:$C$47,2,0),"Non LDC")</f>
        <v>LDC</v>
      </c>
      <c r="J108" s="0" t="str">
        <f aca="false">IFERROR(VLOOKUP(B108,'[11]SIDS List'!$B$1:$C$57,2,0),"Non SIDS")</f>
        <v>Non SIDS</v>
      </c>
      <c r="K108" s="0" t="str">
        <f aca="false">IFERROR(VLOOKUP(B108,'[11]DAC Member List'!$B$1:$C$29,2,0),"Non DAC")</f>
        <v>Non DAC</v>
      </c>
      <c r="L108" s="0" t="str">
        <f aca="false">IFERROR(VLOOKUP(B108,'[11]Dev Countries List'!$A$1:$B$146,2,0),"Not Developing")</f>
        <v>Developing Country</v>
      </c>
      <c r="M108" s="0" t="str">
        <f aca="false">IFERROR(VLOOKUP(D108,'[11]Fragility List'!$A$1:$C$146,3,0),"Not Fragile")</f>
        <v>Extremely fragile</v>
      </c>
      <c r="N108" s="0" t="n">
        <f aca="false">IFERROR(INDEX([11]Population!$E$4:$W$267,MATCH('Names&amp;ISO'!$C108,[11]Population!$D$4:$D$267,0),MATCH(2018,[11]Population!$E$3:$W$3,0)),"")</f>
        <v>84068091</v>
      </c>
      <c r="O108" s="0" t="str">
        <f aca="false">IFERROR(VLOOKUP($B108,[11]FCAS!$B$1:$C$152,2,0),"")</f>
        <v/>
      </c>
      <c r="P108" s="0" t="str">
        <f aca="false">VLOOKUP($C108,'[10]UN M49'!$C$2:$H$249,6,0)</f>
        <v>Middle Africa</v>
      </c>
      <c r="Q108" s="0" t="str">
        <f aca="false">IFERROR(VLOOKUP($C108,'[11]Resource-Rich'!$A$34:$B$62,2,0),"Non resource-rich")</f>
        <v>Resource-rich</v>
      </c>
      <c r="R108" s="0" t="str">
        <f aca="false">IFERROR(VLOOKUP($B108,[11]PRCRs!$A$3:$C$29,3,0),"Non PRCR")</f>
        <v>PRCR</v>
      </c>
      <c r="S108" s="0" t="n">
        <f aca="false">IFERROR(IF(VLOOKUP($C108,[11]CBLB!$A$2:$C$31,3,0)="CBLB",1,0),0)</f>
        <v>1</v>
      </c>
      <c r="T108" s="0" t="n">
        <f aca="false">IFERROR(IF(VLOOKUP($B108,'[11]Poverty Rate'!$B$2:$I$164,8,0)="Above 30%",1,0),"")</f>
        <v>1</v>
      </c>
      <c r="U108" s="0" t="n">
        <f aca="false">IFERROR(IF(VLOOKUP($B108,'[11]Poverty Rate'!$B$2:$I$164,8,0)="Below 2%",1,0),"")</f>
        <v>0</v>
      </c>
    </row>
    <row r="109" customFormat="false" ht="15" hidden="false" customHeight="false" outlineLevel="0" collapsed="false">
      <c r="A109" s="84" t="s">
        <v>221</v>
      </c>
      <c r="B109" s="83" t="s">
        <v>618</v>
      </c>
      <c r="C109" s="83" t="s">
        <v>619</v>
      </c>
      <c r="D109" s="83" t="s">
        <v>618</v>
      </c>
      <c r="E109" s="84" t="s">
        <v>221</v>
      </c>
      <c r="G109" s="0" t="str">
        <f aca="false">VLOOKUP($C109,'[10]UN M49'!$C$2:$H$249,4,0)</f>
        <v>Oceania</v>
      </c>
      <c r="H109" s="0" t="str">
        <f aca="false">IFERROR(VLOOKUP($C109,'[11]Income Groups'!$D$7:$H$224,5,0),"")</f>
        <v/>
      </c>
      <c r="I109" s="0" t="str">
        <f aca="false">IFERROR(VLOOKUP(B109,'[11]LDC List'!$B$1:$C$47,2,0),"Non LDC")</f>
        <v>Non LDC</v>
      </c>
      <c r="J109" s="0" t="str">
        <f aca="false">IFERROR(VLOOKUP(B109,'[11]SIDS List'!$B$1:$C$57,2,0),"Non SIDS")</f>
        <v>SIDS</v>
      </c>
      <c r="K109" s="0" t="str">
        <f aca="false">IFERROR(VLOOKUP(B109,'[11]DAC Member List'!$B$1:$C$29,2,0),"Non DAC")</f>
        <v>Non DAC</v>
      </c>
      <c r="L109" s="0" t="str">
        <f aca="false">IFERROR(VLOOKUP(B109,'[11]Dev Countries List'!$A$1:$B$146,2,0),"Not Developing")</f>
        <v>Developing Country</v>
      </c>
      <c r="M109" s="0" t="str">
        <f aca="false">IFERROR(VLOOKUP(D109,'[11]Fragility List'!$A$1:$C$146,3,0),"Not Fragile")</f>
        <v>Not fragile</v>
      </c>
      <c r="N109" s="0" t="str">
        <f aca="false">IFERROR(INDEX([11]Population!$E$4:$W$267,MATCH('Names&amp;ISO'!$C109,[11]Population!$D$4:$D$267,0),MATCH(2018,[11]Population!$E$3:$W$3,0)),"")</f>
        <v/>
      </c>
      <c r="O109" s="0" t="str">
        <f aca="false">IFERROR(VLOOKUP($B109,[11]FCAS!$B$1:$C$152,2,0),"")</f>
        <v/>
      </c>
      <c r="P109" s="0" t="str">
        <f aca="false">VLOOKUP($C109,'[10]UN M49'!$C$2:$H$249,6,0)</f>
        <v>Polynesia</v>
      </c>
      <c r="Q109" s="0" t="str">
        <f aca="false">IFERROR(VLOOKUP($C109,'[11]Resource-Rich'!$A$34:$B$62,2,0),"Non resource-rich")</f>
        <v>Non resource-rich</v>
      </c>
      <c r="R109" s="0" t="str">
        <f aca="false">IFERROR(VLOOKUP($B109,[11]PRCRs!$A$3:$C$29,3,0),"Non PRCR")</f>
        <v>Non PRCR</v>
      </c>
      <c r="S109" s="0" t="n">
        <f aca="false">IFERROR(IF(VLOOKUP($C109,[11]CBLB!$A$2:$C$31,3,0)="CBLB",1,0),0)</f>
        <v>0</v>
      </c>
      <c r="T109" s="0" t="str">
        <f aca="false">IFERROR(IF(VLOOKUP($B109,'[11]Poverty Rate'!$B$2:$I$164,8,0)="Above 30%",1,0),"")</f>
        <v/>
      </c>
      <c r="U109" s="0" t="str">
        <f aca="false">IFERROR(IF(VLOOKUP($B109,'[11]Poverty Rate'!$B$2:$I$164,8,0)="Below 2%",1,0),"")</f>
        <v/>
      </c>
    </row>
    <row r="110" customFormat="false" ht="15" hidden="false" customHeight="false" outlineLevel="0" collapsed="false">
      <c r="A110" s="0" t="s">
        <v>51</v>
      </c>
      <c r="B110" s="83" t="s">
        <v>620</v>
      </c>
      <c r="C110" s="83" t="s">
        <v>285</v>
      </c>
      <c r="D110" s="83" t="s">
        <v>620</v>
      </c>
      <c r="E110" s="0" t="s">
        <v>51</v>
      </c>
      <c r="F110" s="0" t="s">
        <v>51</v>
      </c>
      <c r="G110" s="0" t="str">
        <f aca="false">VLOOKUP($C110,'[10]UN M49'!$C$2:$H$249,4,0)</f>
        <v>Latin America and the Caribbean</v>
      </c>
      <c r="H110" s="0" t="str">
        <f aca="false">IFERROR(VLOOKUP($C110,'[11]Income Groups'!$D$7:$H$224,5,0),"")</f>
        <v>UMIC</v>
      </c>
      <c r="I110" s="0" t="str">
        <f aca="false">IFERROR(VLOOKUP(B110,'[11]LDC List'!$B$1:$C$47,2,0),"Non LDC")</f>
        <v>Non LDC</v>
      </c>
      <c r="J110" s="0" t="str">
        <f aca="false">IFERROR(VLOOKUP(B110,'[11]SIDS List'!$B$1:$C$57,2,0),"Non SIDS")</f>
        <v>Non SIDS</v>
      </c>
      <c r="K110" s="0" t="str">
        <f aca="false">IFERROR(VLOOKUP(B110,'[11]DAC Member List'!$B$1:$C$29,2,0),"Non DAC")</f>
        <v>Non DAC</v>
      </c>
      <c r="L110" s="0" t="str">
        <f aca="false">IFERROR(VLOOKUP(B110,'[11]Dev Countries List'!$A$1:$B$146,2,0),"Not Developing")</f>
        <v>Developing Country</v>
      </c>
      <c r="M110" s="0" t="str">
        <f aca="false">IFERROR(VLOOKUP(D110,'[11]Fragility List'!$A$1:$C$146,3,0),"Not Fragile")</f>
        <v>Not fragile</v>
      </c>
      <c r="N110" s="0" t="n">
        <f aca="false">IFERROR(INDEX([11]Population!$E$4:$W$267,MATCH('Names&amp;ISO'!$C110,[11]Population!$D$4:$D$267,0),MATCH(2018,[11]Population!$E$3:$W$3,0)),"")</f>
        <v>4999441</v>
      </c>
      <c r="O110" s="0" t="str">
        <f aca="false">IFERROR(VLOOKUP($B110,[11]FCAS!$B$1:$C$152,2,0),"")</f>
        <v/>
      </c>
      <c r="P110" s="0" t="str">
        <f aca="false">VLOOKUP($C110,'[10]UN M49'!$C$2:$H$249,6,0)</f>
        <v>Central America</v>
      </c>
      <c r="Q110" s="0" t="str">
        <f aca="false">IFERROR(VLOOKUP($C110,'[11]Resource-Rich'!$A$34:$B$62,2,0),"Non resource-rich")</f>
        <v>Non resource-rich</v>
      </c>
      <c r="R110" s="0" t="str">
        <f aca="false">IFERROR(VLOOKUP($B110,[11]PRCRs!$A$3:$C$29,3,0),"Non PRCR")</f>
        <v>Non PRCR</v>
      </c>
      <c r="S110" s="0" t="n">
        <f aca="false">IFERROR(IF(VLOOKUP($C110,[11]CBLB!$A$2:$C$31,3,0)="CBLB",1,0),0)</f>
        <v>0</v>
      </c>
      <c r="T110" s="0" t="n">
        <f aca="false">IFERROR(IF(VLOOKUP($B110,'[11]Poverty Rate'!$B$2:$I$164,8,0)="Above 30%",1,0),"")</f>
        <v>0</v>
      </c>
      <c r="U110" s="0" t="n">
        <f aca="false">IFERROR(IF(VLOOKUP($B110,'[11]Poverty Rate'!$B$2:$I$164,8,0)="Below 2%",1,0),"")</f>
        <v>1</v>
      </c>
    </row>
    <row r="111" customFormat="false" ht="15" hidden="false" customHeight="false" outlineLevel="0" collapsed="false">
      <c r="A111" s="86" t="s">
        <v>52</v>
      </c>
      <c r="B111" s="87" t="s">
        <v>621</v>
      </c>
      <c r="C111" s="87" t="s">
        <v>286</v>
      </c>
      <c r="D111" s="87" t="s">
        <v>621</v>
      </c>
      <c r="E111" s="86" t="s">
        <v>52</v>
      </c>
      <c r="F111" s="0" t="s">
        <v>622</v>
      </c>
      <c r="G111" s="0" t="str">
        <f aca="false">VLOOKUP($C111,'[10]UN M49'!$C$2:$H$249,4,0)</f>
        <v>Africa</v>
      </c>
      <c r="H111" s="0" t="str">
        <f aca="false">IFERROR(VLOOKUP($C111,'[11]Income Groups'!$D$7:$H$224,5,0),"")</f>
        <v>LMIC</v>
      </c>
      <c r="I111" s="0" t="str">
        <f aca="false">IFERROR(VLOOKUP(B111,'[11]LDC List'!$B$1:$C$47,2,0),"Non LDC")</f>
        <v>Non LDC</v>
      </c>
      <c r="J111" s="0" t="str">
        <f aca="false">IFERROR(VLOOKUP(B111,'[11]SIDS List'!$B$1:$C$57,2,0),"Non SIDS")</f>
        <v>Non SIDS</v>
      </c>
      <c r="K111" s="0" t="str">
        <f aca="false">IFERROR(VLOOKUP(B111,'[11]DAC Member List'!$B$1:$C$29,2,0),"Non DAC")</f>
        <v>Non DAC</v>
      </c>
      <c r="L111" s="0" t="str">
        <f aca="false">IFERROR(VLOOKUP(B111,'[11]Dev Countries List'!$A$1:$B$146,2,0),"Not Developing")</f>
        <v>Developing Country</v>
      </c>
      <c r="M111" s="0" t="str">
        <f aca="false">IFERROR(VLOOKUP(D111,'[11]Fragility List'!$A$1:$C$146,3,0),"Not Fragile")</f>
        <v>Fragile</v>
      </c>
      <c r="N111" s="0" t="n">
        <f aca="false">IFERROR(INDEX([11]Population!$E$4:$W$267,MATCH('Names&amp;ISO'!$C111,[11]Population!$D$4:$D$267,0),MATCH(2018,[11]Population!$E$3:$W$3,0)),"")</f>
        <v>25069229</v>
      </c>
      <c r="O111" s="0" t="str">
        <f aca="false">IFERROR(VLOOKUP($B111,[11]FCAS!$B$1:$C$152,2,0),"")</f>
        <v/>
      </c>
      <c r="P111" s="0" t="str">
        <f aca="false">VLOOKUP($C111,'[10]UN M49'!$C$2:$H$249,6,0)</f>
        <v>Western Africa</v>
      </c>
      <c r="Q111" s="0" t="str">
        <f aca="false">IFERROR(VLOOKUP($C111,'[11]Resource-Rich'!$A$34:$B$62,2,0),"Non resource-rich")</f>
        <v>Resource-rich</v>
      </c>
      <c r="R111" s="0" t="str">
        <f aca="false">IFERROR(VLOOKUP($B111,[11]PRCRs!$A$3:$C$29,3,0),"Non PRCR")</f>
        <v>PRCR</v>
      </c>
      <c r="S111" s="0" t="n">
        <f aca="false">IFERROR(IF(VLOOKUP($C111,[11]CBLB!$A$2:$C$31,3,0)="CBLB",1,0),0)</f>
        <v>0</v>
      </c>
      <c r="T111" s="0" t="n">
        <f aca="false">IFERROR(IF(VLOOKUP($B111,'[11]Poverty Rate'!$B$2:$I$164,8,0)="Above 30%",1,0),"")</f>
        <v>0</v>
      </c>
      <c r="U111" s="0" t="n">
        <f aca="false">IFERROR(IF(VLOOKUP($B111,'[11]Poverty Rate'!$B$2:$I$164,8,0)="Below 2%",1,0),"")</f>
        <v>0</v>
      </c>
    </row>
    <row r="112" customFormat="false" ht="15" hidden="false" customHeight="false" outlineLevel="0" collapsed="false">
      <c r="A112" s="86" t="s">
        <v>623</v>
      </c>
      <c r="B112" s="87" t="s">
        <v>621</v>
      </c>
      <c r="C112" s="87" t="s">
        <v>286</v>
      </c>
      <c r="D112" s="87" t="s">
        <v>621</v>
      </c>
      <c r="E112" s="86" t="s">
        <v>623</v>
      </c>
      <c r="F112" s="0" t="s">
        <v>622</v>
      </c>
      <c r="G112" s="0" t="str">
        <f aca="false">VLOOKUP($C112,'[10]UN M49'!$C$2:$H$249,4,0)</f>
        <v>Africa</v>
      </c>
      <c r="H112" s="0" t="str">
        <f aca="false">IFERROR(VLOOKUP($C112,'[11]Income Groups'!$D$7:$H$224,5,0),"")</f>
        <v>LMIC</v>
      </c>
      <c r="I112" s="0" t="str">
        <f aca="false">IFERROR(VLOOKUP(B112,'[11]LDC List'!$B$1:$C$47,2,0),"Non LDC")</f>
        <v>Non LDC</v>
      </c>
      <c r="J112" s="0" t="str">
        <f aca="false">IFERROR(VLOOKUP(B112,'[11]SIDS List'!$B$1:$C$57,2,0),"Non SIDS")</f>
        <v>Non SIDS</v>
      </c>
      <c r="K112" s="0" t="str">
        <f aca="false">IFERROR(VLOOKUP(B112,'[11]DAC Member List'!$B$1:$C$29,2,0),"Non DAC")</f>
        <v>Non DAC</v>
      </c>
      <c r="L112" s="0" t="str">
        <f aca="false">IFERROR(VLOOKUP(B112,'[11]Dev Countries List'!$A$1:$B$146,2,0),"Not Developing")</f>
        <v>Developing Country</v>
      </c>
      <c r="M112" s="0" t="str">
        <f aca="false">IFERROR(VLOOKUP(D112,'[11]Fragility List'!$A$1:$C$146,3,0),"Not Fragile")</f>
        <v>Fragile</v>
      </c>
      <c r="N112" s="0" t="n">
        <f aca="false">IFERROR(INDEX([11]Population!$E$4:$W$267,MATCH('Names&amp;ISO'!$C112,[11]Population!$D$4:$D$267,0),MATCH(2018,[11]Population!$E$3:$W$3,0)),"")</f>
        <v>25069229</v>
      </c>
      <c r="O112" s="0" t="str">
        <f aca="false">IFERROR(VLOOKUP($B112,[11]FCAS!$B$1:$C$152,2,0),"")</f>
        <v/>
      </c>
      <c r="P112" s="0" t="str">
        <f aca="false">VLOOKUP($C112,'[10]UN M49'!$C$2:$H$249,6,0)</f>
        <v>Western Africa</v>
      </c>
      <c r="Q112" s="0" t="str">
        <f aca="false">IFERROR(VLOOKUP($C112,'[11]Resource-Rich'!$A$34:$B$62,2,0),"Non resource-rich")</f>
        <v>Resource-rich</v>
      </c>
      <c r="R112" s="0" t="str">
        <f aca="false">IFERROR(VLOOKUP($B112,[11]PRCRs!$A$3:$C$29,3,0),"Non PRCR")</f>
        <v>PRCR</v>
      </c>
      <c r="S112" s="0" t="n">
        <f aca="false">IFERROR(IF(VLOOKUP($C112,[11]CBLB!$A$2:$C$31,3,0)="CBLB",1,0),0)</f>
        <v>0</v>
      </c>
      <c r="T112" s="0" t="n">
        <f aca="false">IFERROR(IF(VLOOKUP($B112,'[11]Poverty Rate'!$B$2:$I$164,8,0)="Above 30%",1,0),"")</f>
        <v>0</v>
      </c>
      <c r="U112" s="0" t="n">
        <f aca="false">IFERROR(IF(VLOOKUP($B112,'[11]Poverty Rate'!$B$2:$I$164,8,0)="Below 2%",1,0),"")</f>
        <v>0</v>
      </c>
    </row>
    <row r="113" customFormat="false" ht="15" hidden="false" customHeight="false" outlineLevel="0" collapsed="false">
      <c r="A113" s="86" t="s">
        <v>624</v>
      </c>
      <c r="B113" s="87" t="s">
        <v>621</v>
      </c>
      <c r="C113" s="87" t="s">
        <v>286</v>
      </c>
      <c r="D113" s="87" t="s">
        <v>621</v>
      </c>
      <c r="E113" s="86" t="s">
        <v>624</v>
      </c>
      <c r="F113" s="0" t="s">
        <v>622</v>
      </c>
      <c r="G113" s="0" t="str">
        <f aca="false">VLOOKUP($C113,'[10]UN M49'!$C$2:$H$249,4,0)</f>
        <v>Africa</v>
      </c>
      <c r="H113" s="0" t="str">
        <f aca="false">IFERROR(VLOOKUP($C113,'[11]Income Groups'!$D$7:$H$224,5,0),"")</f>
        <v>LMIC</v>
      </c>
      <c r="I113" s="0" t="str">
        <f aca="false">IFERROR(VLOOKUP(B113,'[11]LDC List'!$B$1:$C$47,2,0),"Non LDC")</f>
        <v>Non LDC</v>
      </c>
      <c r="J113" s="0" t="str">
        <f aca="false">IFERROR(VLOOKUP(B113,'[11]SIDS List'!$B$1:$C$57,2,0),"Non SIDS")</f>
        <v>Non SIDS</v>
      </c>
      <c r="K113" s="0" t="str">
        <f aca="false">IFERROR(VLOOKUP(B113,'[11]DAC Member List'!$B$1:$C$29,2,0),"Non DAC")</f>
        <v>Non DAC</v>
      </c>
      <c r="L113" s="0" t="str">
        <f aca="false">IFERROR(VLOOKUP(B113,'[11]Dev Countries List'!$A$1:$B$146,2,0),"Not Developing")</f>
        <v>Developing Country</v>
      </c>
      <c r="M113" s="0" t="str">
        <f aca="false">IFERROR(VLOOKUP(D113,'[11]Fragility List'!$A$1:$C$146,3,0),"Not Fragile")</f>
        <v>Fragile</v>
      </c>
      <c r="N113" s="0" t="n">
        <f aca="false">IFERROR(INDEX([11]Population!$E$4:$W$267,MATCH('Names&amp;ISO'!$C113,[11]Population!$D$4:$D$267,0),MATCH(2018,[11]Population!$E$3:$W$3,0)),"")</f>
        <v>25069229</v>
      </c>
      <c r="O113" s="0" t="str">
        <f aca="false">IFERROR(VLOOKUP($B113,[11]FCAS!$B$1:$C$152,2,0),"")</f>
        <v/>
      </c>
      <c r="P113" s="0" t="str">
        <f aca="false">VLOOKUP($C113,'[10]UN M49'!$C$2:$H$249,6,0)</f>
        <v>Western Africa</v>
      </c>
      <c r="Q113" s="0" t="str">
        <f aca="false">IFERROR(VLOOKUP($C113,'[11]Resource-Rich'!$A$34:$B$62,2,0),"Non resource-rich")</f>
        <v>Resource-rich</v>
      </c>
      <c r="R113" s="0" t="str">
        <f aca="false">IFERROR(VLOOKUP($B113,[11]PRCRs!$A$3:$C$29,3,0),"Non PRCR")</f>
        <v>PRCR</v>
      </c>
      <c r="S113" s="0" t="n">
        <f aca="false">IFERROR(IF(VLOOKUP($C113,[11]CBLB!$A$2:$C$31,3,0)="CBLB",1,0),0)</f>
        <v>0</v>
      </c>
      <c r="T113" s="0" t="n">
        <f aca="false">IFERROR(IF(VLOOKUP($B113,'[11]Poverty Rate'!$B$2:$I$164,8,0)="Above 30%",1,0),"")</f>
        <v>0</v>
      </c>
      <c r="U113" s="0" t="n">
        <f aca="false">IFERROR(IF(VLOOKUP($B113,'[11]Poverty Rate'!$B$2:$I$164,8,0)="Below 2%",1,0),"")</f>
        <v>0</v>
      </c>
    </row>
    <row r="114" customFormat="false" ht="15" hidden="false" customHeight="false" outlineLevel="0" collapsed="false">
      <c r="A114" s="86" t="s">
        <v>622</v>
      </c>
      <c r="B114" s="87" t="s">
        <v>621</v>
      </c>
      <c r="C114" s="87" t="s">
        <v>286</v>
      </c>
      <c r="D114" s="87" t="s">
        <v>621</v>
      </c>
      <c r="E114" s="86" t="s">
        <v>622</v>
      </c>
      <c r="F114" s="0" t="s">
        <v>622</v>
      </c>
      <c r="G114" s="0" t="str">
        <f aca="false">VLOOKUP($C114,'[10]UN M49'!$C$2:$H$249,4,0)</f>
        <v>Africa</v>
      </c>
      <c r="H114" s="0" t="str">
        <f aca="false">IFERROR(VLOOKUP($C114,'[11]Income Groups'!$D$7:$H$224,5,0),"")</f>
        <v>LMIC</v>
      </c>
      <c r="I114" s="0" t="str">
        <f aca="false">IFERROR(VLOOKUP(B114,'[11]LDC List'!$B$1:$C$47,2,0),"Non LDC")</f>
        <v>Non LDC</v>
      </c>
      <c r="J114" s="0" t="str">
        <f aca="false">IFERROR(VLOOKUP(B114,'[11]SIDS List'!$B$1:$C$57,2,0),"Non SIDS")</f>
        <v>Non SIDS</v>
      </c>
      <c r="K114" s="0" t="str">
        <f aca="false">IFERROR(VLOOKUP(B114,'[11]DAC Member List'!$B$1:$C$29,2,0),"Non DAC")</f>
        <v>Non DAC</v>
      </c>
      <c r="L114" s="0" t="str">
        <f aca="false">IFERROR(VLOOKUP(B114,'[11]Dev Countries List'!$A$1:$B$146,2,0),"Not Developing")</f>
        <v>Developing Country</v>
      </c>
      <c r="M114" s="0" t="str">
        <f aca="false">IFERROR(VLOOKUP(D114,'[11]Fragility List'!$A$1:$C$146,3,0),"Not Fragile")</f>
        <v>Fragile</v>
      </c>
      <c r="N114" s="0" t="n">
        <f aca="false">IFERROR(INDEX([11]Population!$E$4:$W$267,MATCH('Names&amp;ISO'!$C114,[11]Population!$D$4:$D$267,0),MATCH(2018,[11]Population!$E$3:$W$3,0)),"")</f>
        <v>25069229</v>
      </c>
      <c r="O114" s="0" t="str">
        <f aca="false">IFERROR(VLOOKUP($B114,[11]FCAS!$B$1:$C$152,2,0),"")</f>
        <v/>
      </c>
      <c r="P114" s="0" t="str">
        <f aca="false">VLOOKUP($C114,'[10]UN M49'!$C$2:$H$249,6,0)</f>
        <v>Western Africa</v>
      </c>
      <c r="Q114" s="0" t="str">
        <f aca="false">IFERROR(VLOOKUP($C114,'[11]Resource-Rich'!$A$34:$B$62,2,0),"Non resource-rich")</f>
        <v>Resource-rich</v>
      </c>
      <c r="R114" s="0" t="str">
        <f aca="false">IFERROR(VLOOKUP($B114,[11]PRCRs!$A$3:$C$29,3,0),"Non PRCR")</f>
        <v>PRCR</v>
      </c>
      <c r="S114" s="0" t="n">
        <f aca="false">IFERROR(IF(VLOOKUP($C114,[11]CBLB!$A$2:$C$31,3,0)="CBLB",1,0),0)</f>
        <v>0</v>
      </c>
      <c r="T114" s="0" t="n">
        <f aca="false">IFERROR(IF(VLOOKUP($B114,'[11]Poverty Rate'!$B$2:$I$164,8,0)="Above 30%",1,0),"")</f>
        <v>0</v>
      </c>
      <c r="U114" s="0" t="n">
        <f aca="false">IFERROR(IF(VLOOKUP($B114,'[11]Poverty Rate'!$B$2:$I$164,8,0)="Below 2%",1,0),"")</f>
        <v>0</v>
      </c>
    </row>
    <row r="115" customFormat="false" ht="15" hidden="false" customHeight="false" outlineLevel="0" collapsed="false">
      <c r="A115" s="0" t="s">
        <v>53</v>
      </c>
      <c r="B115" s="83" t="s">
        <v>625</v>
      </c>
      <c r="C115" s="83" t="s">
        <v>287</v>
      </c>
      <c r="D115" s="83" t="s">
        <v>625</v>
      </c>
      <c r="E115" s="0" t="s">
        <v>53</v>
      </c>
      <c r="F115" s="0" t="s">
        <v>53</v>
      </c>
      <c r="G115" s="0" t="str">
        <f aca="false">VLOOKUP($C115,'[10]UN M49'!$C$2:$H$249,4,0)</f>
        <v>Europe</v>
      </c>
      <c r="H115" s="0" t="str">
        <f aca="false">IFERROR(VLOOKUP($C115,'[11]Income Groups'!$D$7:$H$224,5,0),"")</f>
        <v>HIC</v>
      </c>
      <c r="I115" s="0" t="str">
        <f aca="false">IFERROR(VLOOKUP(B115,'[11]LDC List'!$B$1:$C$47,2,0),"Non LDC")</f>
        <v>Non LDC</v>
      </c>
      <c r="J115" s="0" t="str">
        <f aca="false">IFERROR(VLOOKUP(B115,'[11]SIDS List'!$B$1:$C$57,2,0),"Non SIDS")</f>
        <v>Non SIDS</v>
      </c>
      <c r="K115" s="0" t="str">
        <f aca="false">IFERROR(VLOOKUP(B115,'[11]DAC Member List'!$B$1:$C$29,2,0),"Non DAC")</f>
        <v>Non DAC</v>
      </c>
      <c r="L115" s="0" t="str">
        <f aca="false">IFERROR(VLOOKUP(B115,'[11]Dev Countries List'!$A$1:$B$146,2,0),"Not Developing")</f>
        <v>Not Developing</v>
      </c>
      <c r="M115" s="0" t="str">
        <f aca="false">IFERROR(VLOOKUP(D115,'[11]Fragility List'!$A$1:$C$146,3,0),"Not Fragile")</f>
        <v>Not Fragile</v>
      </c>
      <c r="N115" s="0" t="n">
        <f aca="false">IFERROR(INDEX([11]Population!$E$4:$W$267,MATCH('Names&amp;ISO'!$C115,[11]Population!$D$4:$D$267,0),MATCH(2018,[11]Population!$E$3:$W$3,0)),"")</f>
        <v>4089400</v>
      </c>
      <c r="O115" s="0" t="str">
        <f aca="false">IFERROR(VLOOKUP($B115,[11]FCAS!$B$1:$C$152,2,0),"")</f>
        <v/>
      </c>
      <c r="P115" s="0" t="str">
        <f aca="false">VLOOKUP($C115,'[10]UN M49'!$C$2:$H$249,6,0)</f>
        <v>Southern Europe</v>
      </c>
      <c r="Q115" s="0" t="str">
        <f aca="false">IFERROR(VLOOKUP($C115,'[11]Resource-Rich'!$A$34:$B$62,2,0),"Non resource-rich")</f>
        <v>Non resource-rich</v>
      </c>
      <c r="R115" s="0" t="str">
        <f aca="false">IFERROR(VLOOKUP($B115,[11]PRCRs!$A$3:$C$29,3,0),"Non PRCR")</f>
        <v>Non PRCR</v>
      </c>
      <c r="S115" s="0" t="n">
        <f aca="false">IFERROR(IF(VLOOKUP($C115,[11]CBLB!$A$2:$C$31,3,0)="CBLB",1,0),0)</f>
        <v>0</v>
      </c>
      <c r="T115" s="0" t="n">
        <f aca="false">IFERROR(IF(VLOOKUP($B115,'[11]Poverty Rate'!$B$2:$I$164,8,0)="Above 30%",1,0),"")</f>
        <v>0</v>
      </c>
      <c r="U115" s="0" t="n">
        <f aca="false">IFERROR(IF(VLOOKUP($B115,'[11]Poverty Rate'!$B$2:$I$164,8,0)="Below 2%",1,0),"")</f>
        <v>1</v>
      </c>
    </row>
    <row r="116" customFormat="false" ht="15" hidden="false" customHeight="false" outlineLevel="0" collapsed="false">
      <c r="A116" s="0" t="s">
        <v>222</v>
      </c>
      <c r="B116" s="83" t="s">
        <v>626</v>
      </c>
      <c r="C116" s="83" t="s">
        <v>627</v>
      </c>
      <c r="D116" s="83" t="s">
        <v>626</v>
      </c>
      <c r="E116" s="0" t="s">
        <v>222</v>
      </c>
      <c r="F116" s="0" t="s">
        <v>222</v>
      </c>
      <c r="G116" s="0" t="str">
        <f aca="false">VLOOKUP($C116,'[10]UN M49'!$C$2:$H$249,4,0)</f>
        <v>Latin America and the Caribbean</v>
      </c>
      <c r="H116" s="0" t="str">
        <f aca="false">IFERROR(VLOOKUP($C116,'[11]Income Groups'!$D$7:$H$224,5,0),"")</f>
        <v>UMIC</v>
      </c>
      <c r="I116" s="0" t="str">
        <f aca="false">IFERROR(VLOOKUP(B116,'[11]LDC List'!$B$1:$C$47,2,0),"Non LDC")</f>
        <v>Non LDC</v>
      </c>
      <c r="J116" s="0" t="str">
        <f aca="false">IFERROR(VLOOKUP(B116,'[11]SIDS List'!$B$1:$C$57,2,0),"Non SIDS")</f>
        <v>SIDS</v>
      </c>
      <c r="K116" s="0" t="str">
        <f aca="false">IFERROR(VLOOKUP(B116,'[11]DAC Member List'!$B$1:$C$29,2,0),"Non DAC")</f>
        <v>Non DAC</v>
      </c>
      <c r="L116" s="0" t="str">
        <f aca="false">IFERROR(VLOOKUP(B116,'[11]Dev Countries List'!$A$1:$B$146,2,0),"Not Developing")</f>
        <v>Developing Country</v>
      </c>
      <c r="M116" s="0" t="str">
        <f aca="false">IFERROR(VLOOKUP(D116,'[11]Fragility List'!$A$1:$C$146,3,0),"Not Fragile")</f>
        <v>Not fragile</v>
      </c>
      <c r="N116" s="0" t="n">
        <f aca="false">IFERROR(INDEX([11]Population!$E$4:$W$267,MATCH('Names&amp;ISO'!$C116,[11]Population!$D$4:$D$267,0),MATCH(2018,[11]Population!$E$3:$W$3,0)),"")</f>
        <v>11338138</v>
      </c>
      <c r="O116" s="0" t="str">
        <f aca="false">IFERROR(VLOOKUP($B116,[11]FCAS!$B$1:$C$152,2,0),"")</f>
        <v/>
      </c>
      <c r="P116" s="0" t="str">
        <f aca="false">VLOOKUP($C116,'[10]UN M49'!$C$2:$H$249,6,0)</f>
        <v>Caribbean</v>
      </c>
      <c r="Q116" s="0" t="str">
        <f aca="false">IFERROR(VLOOKUP($C116,'[11]Resource-Rich'!$A$34:$B$62,2,0),"Non resource-rich")</f>
        <v>Non resource-rich</v>
      </c>
      <c r="R116" s="0" t="str">
        <f aca="false">IFERROR(VLOOKUP($B116,[11]PRCRs!$A$3:$C$29,3,0),"Non PRCR")</f>
        <v>Non PRCR</v>
      </c>
      <c r="S116" s="0" t="n">
        <f aca="false">IFERROR(IF(VLOOKUP($C116,[11]CBLB!$A$2:$C$31,3,0)="CBLB",1,0),0)</f>
        <v>0</v>
      </c>
      <c r="T116" s="0" t="str">
        <f aca="false">IFERROR(IF(VLOOKUP($B116,'[11]Poverty Rate'!$B$2:$I$164,8,0)="Above 30%",1,0),"")</f>
        <v/>
      </c>
      <c r="U116" s="0" t="str">
        <f aca="false">IFERROR(IF(VLOOKUP($B116,'[11]Poverty Rate'!$B$2:$I$164,8,0)="Below 2%",1,0),"")</f>
        <v/>
      </c>
    </row>
    <row r="117" customFormat="false" ht="15" hidden="false" customHeight="false" outlineLevel="0" collapsed="false">
      <c r="A117" s="86" t="s">
        <v>628</v>
      </c>
      <c r="B117" s="87" t="s">
        <v>629</v>
      </c>
      <c r="C117" s="87" t="s">
        <v>630</v>
      </c>
      <c r="D117" s="87" t="s">
        <v>629</v>
      </c>
      <c r="E117" s="86" t="s">
        <v>628</v>
      </c>
      <c r="G117" s="0" t="str">
        <f aca="false">VLOOKUP($C117,'[10]UN M49'!$C$2:$H$249,4,0)</f>
        <v>Latin America and the Caribbean</v>
      </c>
      <c r="H117" s="0" t="str">
        <f aca="false">IFERROR(VLOOKUP($C117,'[11]Income Groups'!$D$7:$H$224,5,0),"")</f>
        <v>HIC</v>
      </c>
      <c r="I117" s="0" t="str">
        <f aca="false">IFERROR(VLOOKUP(B117,'[11]LDC List'!$B$1:$C$47,2,0),"Non LDC")</f>
        <v>Non LDC</v>
      </c>
      <c r="J117" s="0" t="str">
        <f aca="false">IFERROR(VLOOKUP(B117,'[11]SIDS List'!$B$1:$C$57,2,0),"Non SIDS")</f>
        <v>SIDS</v>
      </c>
      <c r="K117" s="0" t="str">
        <f aca="false">IFERROR(VLOOKUP(B117,'[11]DAC Member List'!$B$1:$C$29,2,0),"Non DAC")</f>
        <v>Non DAC</v>
      </c>
      <c r="L117" s="0" t="str">
        <f aca="false">IFERROR(VLOOKUP(B117,'[11]Dev Countries List'!$A$1:$B$146,2,0),"Not Developing")</f>
        <v>Not Developing</v>
      </c>
      <c r="M117" s="0" t="str">
        <f aca="false">IFERROR(VLOOKUP(D117,'[11]Fragility List'!$A$1:$C$146,3,0),"Not Fragile")</f>
        <v>Not Fragile</v>
      </c>
      <c r="N117" s="0" t="n">
        <f aca="false">IFERROR(INDEX([11]Population!$E$4:$W$267,MATCH('Names&amp;ISO'!$C117,[11]Population!$D$4:$D$267,0),MATCH(2018,[11]Population!$E$3:$W$3,0)),"")</f>
        <v>159849</v>
      </c>
      <c r="O117" s="0" t="str">
        <f aca="false">IFERROR(VLOOKUP($B117,[11]FCAS!$B$1:$C$152,2,0),"")</f>
        <v/>
      </c>
      <c r="P117" s="0" t="str">
        <f aca="false">VLOOKUP($C117,'[10]UN M49'!$C$2:$H$249,6,0)</f>
        <v>Caribbean</v>
      </c>
      <c r="Q117" s="0" t="str">
        <f aca="false">IFERROR(VLOOKUP($C117,'[11]Resource-Rich'!$A$34:$B$62,2,0),"Non resource-rich")</f>
        <v>Non resource-rich</v>
      </c>
      <c r="R117" s="0" t="str">
        <f aca="false">IFERROR(VLOOKUP($B117,[11]PRCRs!$A$3:$C$29,3,0),"Non PRCR")</f>
        <v>Non PRCR</v>
      </c>
      <c r="S117" s="0" t="n">
        <f aca="false">IFERROR(IF(VLOOKUP($C117,[11]CBLB!$A$2:$C$31,3,0)="CBLB",1,0),0)</f>
        <v>0</v>
      </c>
      <c r="T117" s="0" t="str">
        <f aca="false">IFERROR(IF(VLOOKUP($B117,'[11]Poverty Rate'!$B$2:$I$164,8,0)="Above 30%",1,0),"")</f>
        <v/>
      </c>
      <c r="U117" s="0" t="str">
        <f aca="false">IFERROR(IF(VLOOKUP($B117,'[11]Poverty Rate'!$B$2:$I$164,8,0)="Below 2%",1,0),"")</f>
        <v/>
      </c>
    </row>
    <row r="118" customFormat="false" ht="15" hidden="false" customHeight="false" outlineLevel="0" collapsed="false">
      <c r="A118" s="86" t="s">
        <v>631</v>
      </c>
      <c r="B118" s="87" t="s">
        <v>629</v>
      </c>
      <c r="C118" s="87" t="s">
        <v>630</v>
      </c>
      <c r="D118" s="87" t="s">
        <v>629</v>
      </c>
      <c r="E118" s="86" t="s">
        <v>631</v>
      </c>
      <c r="G118" s="0" t="str">
        <f aca="false">VLOOKUP($C118,'[10]UN M49'!$C$2:$H$249,4,0)</f>
        <v>Latin America and the Caribbean</v>
      </c>
      <c r="H118" s="0" t="str">
        <f aca="false">IFERROR(VLOOKUP($C118,'[11]Income Groups'!$D$7:$H$224,5,0),"")</f>
        <v>HIC</v>
      </c>
      <c r="I118" s="0" t="str">
        <f aca="false">IFERROR(VLOOKUP(B118,'[11]LDC List'!$B$1:$C$47,2,0),"Non LDC")</f>
        <v>Non LDC</v>
      </c>
      <c r="J118" s="0" t="str">
        <f aca="false">IFERROR(VLOOKUP(B118,'[11]SIDS List'!$B$1:$C$57,2,0),"Non SIDS")</f>
        <v>SIDS</v>
      </c>
      <c r="K118" s="0" t="str">
        <f aca="false">IFERROR(VLOOKUP(B118,'[11]DAC Member List'!$B$1:$C$29,2,0),"Non DAC")</f>
        <v>Non DAC</v>
      </c>
      <c r="L118" s="0" t="str">
        <f aca="false">IFERROR(VLOOKUP(B118,'[11]Dev Countries List'!$A$1:$B$146,2,0),"Not Developing")</f>
        <v>Not Developing</v>
      </c>
      <c r="M118" s="0" t="str">
        <f aca="false">IFERROR(VLOOKUP(D118,'[11]Fragility List'!$A$1:$C$146,3,0),"Not Fragile")</f>
        <v>Not Fragile</v>
      </c>
      <c r="N118" s="0" t="n">
        <f aca="false">IFERROR(INDEX([11]Population!$E$4:$W$267,MATCH('Names&amp;ISO'!$C118,[11]Population!$D$4:$D$267,0),MATCH(2018,[11]Population!$E$3:$W$3,0)),"")</f>
        <v>159849</v>
      </c>
      <c r="O118" s="0" t="str">
        <f aca="false">IFERROR(VLOOKUP($B118,[11]FCAS!$B$1:$C$152,2,0),"")</f>
        <v/>
      </c>
      <c r="P118" s="0" t="str">
        <f aca="false">VLOOKUP($C118,'[10]UN M49'!$C$2:$H$249,6,0)</f>
        <v>Caribbean</v>
      </c>
      <c r="Q118" s="0" t="str">
        <f aca="false">IFERROR(VLOOKUP($C118,'[11]Resource-Rich'!$A$34:$B$62,2,0),"Non resource-rich")</f>
        <v>Non resource-rich</v>
      </c>
      <c r="R118" s="0" t="str">
        <f aca="false">IFERROR(VLOOKUP($B118,[11]PRCRs!$A$3:$C$29,3,0),"Non PRCR")</f>
        <v>Non PRCR</v>
      </c>
      <c r="S118" s="0" t="n">
        <f aca="false">IFERROR(IF(VLOOKUP($C118,[11]CBLB!$A$2:$C$31,3,0)="CBLB",1,0),0)</f>
        <v>0</v>
      </c>
      <c r="T118" s="0" t="str">
        <f aca="false">IFERROR(IF(VLOOKUP($B118,'[11]Poverty Rate'!$B$2:$I$164,8,0)="Above 30%",1,0),"")</f>
        <v/>
      </c>
      <c r="U118" s="0" t="str">
        <f aca="false">IFERROR(IF(VLOOKUP($B118,'[11]Poverty Rate'!$B$2:$I$164,8,0)="Below 2%",1,0),"")</f>
        <v/>
      </c>
    </row>
    <row r="119" customFormat="false" ht="15" hidden="false" customHeight="false" outlineLevel="0" collapsed="false">
      <c r="A119" s="0" t="s">
        <v>54</v>
      </c>
      <c r="B119" s="83" t="s">
        <v>632</v>
      </c>
      <c r="C119" s="83" t="s">
        <v>288</v>
      </c>
      <c r="D119" s="83" t="s">
        <v>632</v>
      </c>
      <c r="E119" s="0" t="s">
        <v>54</v>
      </c>
      <c r="F119" s="0" t="s">
        <v>54</v>
      </c>
      <c r="G119" s="0" t="str">
        <f aca="false">VLOOKUP($C119,'[10]UN M49'!$C$2:$H$249,4,0)</f>
        <v>Asia</v>
      </c>
      <c r="H119" s="0" t="str">
        <f aca="false">IFERROR(VLOOKUP($C119,'[11]Income Groups'!$D$7:$H$224,5,0),"")</f>
        <v>HIC</v>
      </c>
      <c r="I119" s="0" t="str">
        <f aca="false">IFERROR(VLOOKUP(B119,'[11]LDC List'!$B$1:$C$47,2,0),"Non LDC")</f>
        <v>Non LDC</v>
      </c>
      <c r="J119" s="0" t="str">
        <f aca="false">IFERROR(VLOOKUP(B119,'[11]SIDS List'!$B$1:$C$57,2,0),"Non SIDS")</f>
        <v>Non SIDS</v>
      </c>
      <c r="K119" s="0" t="str">
        <f aca="false">IFERROR(VLOOKUP(B119,'[11]DAC Member List'!$B$1:$C$29,2,0),"Non DAC")</f>
        <v>Non DAC</v>
      </c>
      <c r="L119" s="0" t="str">
        <f aca="false">IFERROR(VLOOKUP(B119,'[11]Dev Countries List'!$A$1:$B$146,2,0),"Not Developing")</f>
        <v>Not Developing</v>
      </c>
      <c r="M119" s="0" t="str">
        <f aca="false">IFERROR(VLOOKUP(D119,'[11]Fragility List'!$A$1:$C$146,3,0),"Not Fragile")</f>
        <v>Not Fragile</v>
      </c>
      <c r="N119" s="0" t="n">
        <f aca="false">IFERROR(INDEX([11]Population!$E$4:$W$267,MATCH('Names&amp;ISO'!$C119,[11]Population!$D$4:$D$267,0),MATCH(2018,[11]Population!$E$3:$W$3,0)),"")</f>
        <v>1189265</v>
      </c>
      <c r="O119" s="0" t="str">
        <f aca="false">IFERROR(VLOOKUP($B119,[11]FCAS!$B$1:$C$152,2,0),"")</f>
        <v/>
      </c>
      <c r="P119" s="0" t="str">
        <f aca="false">VLOOKUP($C119,'[10]UN M49'!$C$2:$H$249,6,0)</f>
        <v>Western Asia</v>
      </c>
      <c r="Q119" s="0" t="str">
        <f aca="false">IFERROR(VLOOKUP($C119,'[11]Resource-Rich'!$A$34:$B$62,2,0),"Non resource-rich")</f>
        <v>Non resource-rich</v>
      </c>
      <c r="R119" s="0" t="str">
        <f aca="false">IFERROR(VLOOKUP($B119,[11]PRCRs!$A$3:$C$29,3,0),"Non PRCR")</f>
        <v>Non PRCR</v>
      </c>
      <c r="S119" s="0" t="n">
        <f aca="false">IFERROR(IF(VLOOKUP($C119,[11]CBLB!$A$2:$C$31,3,0)="CBLB",1,0),0)</f>
        <v>0</v>
      </c>
      <c r="T119" s="0" t="n">
        <f aca="false">IFERROR(IF(VLOOKUP($B119,'[11]Poverty Rate'!$B$2:$I$164,8,0)="Above 30%",1,0),"")</f>
        <v>0</v>
      </c>
      <c r="U119" s="0" t="n">
        <f aca="false">IFERROR(IF(VLOOKUP($B119,'[11]Poverty Rate'!$B$2:$I$164,8,0)="Below 2%",1,0),"")</f>
        <v>1</v>
      </c>
    </row>
    <row r="120" customFormat="false" ht="15" hidden="false" customHeight="false" outlineLevel="0" collapsed="false">
      <c r="A120" s="86" t="s">
        <v>289</v>
      </c>
      <c r="B120" s="87" t="s">
        <v>633</v>
      </c>
      <c r="C120" s="87" t="s">
        <v>290</v>
      </c>
      <c r="D120" s="87" t="s">
        <v>633</v>
      </c>
      <c r="E120" s="86" t="s">
        <v>289</v>
      </c>
      <c r="F120" s="0" t="s">
        <v>55</v>
      </c>
      <c r="G120" s="0" t="str">
        <f aca="false">VLOOKUP($C120,'[10]UN M49'!$C$2:$H$249,4,0)</f>
        <v>Europe</v>
      </c>
      <c r="H120" s="0" t="str">
        <f aca="false">IFERROR(VLOOKUP($C120,'[11]Income Groups'!$D$7:$H$224,5,0),"")</f>
        <v>HIC</v>
      </c>
      <c r="I120" s="0" t="str">
        <f aca="false">IFERROR(VLOOKUP(B120,'[11]LDC List'!$B$1:$C$47,2,0),"Non LDC")</f>
        <v>Non LDC</v>
      </c>
      <c r="J120" s="0" t="str">
        <f aca="false">IFERROR(VLOOKUP(B120,'[11]SIDS List'!$B$1:$C$57,2,0),"Non SIDS")</f>
        <v>Non SIDS</v>
      </c>
      <c r="K120" s="0" t="str">
        <f aca="false">IFERROR(VLOOKUP(B120,'[11]DAC Member List'!$B$1:$C$29,2,0),"Non DAC")</f>
        <v>DAC</v>
      </c>
      <c r="L120" s="0" t="str">
        <f aca="false">IFERROR(VLOOKUP(B120,'[11]Dev Countries List'!$A$1:$B$146,2,0),"Not Developing")</f>
        <v>Not Developing</v>
      </c>
      <c r="M120" s="0" t="str">
        <f aca="false">IFERROR(VLOOKUP(D120,'[11]Fragility List'!$A$1:$C$146,3,0),"Not Fragile")</f>
        <v>Not Fragile</v>
      </c>
      <c r="N120" s="0" t="n">
        <f aca="false">IFERROR(INDEX([11]Population!$E$4:$W$267,MATCH('Names&amp;ISO'!$C120,[11]Population!$D$4:$D$267,0),MATCH(2018,[11]Population!$E$3:$W$3,0)),"")</f>
        <v>10625695</v>
      </c>
      <c r="O120" s="0" t="str">
        <f aca="false">IFERROR(VLOOKUP($B120,[11]FCAS!$B$1:$C$152,2,0),"")</f>
        <v>FCAS</v>
      </c>
      <c r="P120" s="0" t="str">
        <f aca="false">VLOOKUP($C120,'[10]UN M49'!$C$2:$H$249,6,0)</f>
        <v>Eastern Europe</v>
      </c>
      <c r="Q120" s="0" t="str">
        <f aca="false">IFERROR(VLOOKUP($C120,'[11]Resource-Rich'!$A$34:$B$62,2,0),"Non resource-rich")</f>
        <v>Non resource-rich</v>
      </c>
      <c r="R120" s="0" t="str">
        <f aca="false">IFERROR(VLOOKUP($B120,[11]PRCRs!$A$3:$C$29,3,0),"Non PRCR")</f>
        <v>Non PRCR</v>
      </c>
      <c r="S120" s="0" t="n">
        <f aca="false">IFERROR(IF(VLOOKUP($C120,[11]CBLB!$A$2:$C$31,3,0)="CBLB",1,0),0)</f>
        <v>0</v>
      </c>
      <c r="T120" s="0" t="n">
        <f aca="false">IFERROR(IF(VLOOKUP($B120,'[11]Poverty Rate'!$B$2:$I$164,8,0)="Above 30%",1,0),"")</f>
        <v>0</v>
      </c>
      <c r="U120" s="0" t="n">
        <f aca="false">IFERROR(IF(VLOOKUP($B120,'[11]Poverty Rate'!$B$2:$I$164,8,0)="Below 2%",1,0),"")</f>
        <v>1</v>
      </c>
    </row>
    <row r="121" customFormat="false" ht="15" hidden="false" customHeight="false" outlineLevel="0" collapsed="false">
      <c r="A121" s="86" t="s">
        <v>55</v>
      </c>
      <c r="B121" s="87" t="s">
        <v>633</v>
      </c>
      <c r="C121" s="87" t="s">
        <v>290</v>
      </c>
      <c r="D121" s="87" t="s">
        <v>633</v>
      </c>
      <c r="E121" s="86" t="s">
        <v>55</v>
      </c>
      <c r="F121" s="0" t="s">
        <v>55</v>
      </c>
      <c r="G121" s="0" t="str">
        <f aca="false">VLOOKUP($C121,'[10]UN M49'!$C$2:$H$249,4,0)</f>
        <v>Europe</v>
      </c>
      <c r="H121" s="0" t="str">
        <f aca="false">IFERROR(VLOOKUP($C121,'[11]Income Groups'!$D$7:$H$224,5,0),"")</f>
        <v>HIC</v>
      </c>
      <c r="I121" s="0" t="str">
        <f aca="false">IFERROR(VLOOKUP(B121,'[11]LDC List'!$B$1:$C$47,2,0),"Non LDC")</f>
        <v>Non LDC</v>
      </c>
      <c r="J121" s="0" t="str">
        <f aca="false">IFERROR(VLOOKUP(B121,'[11]SIDS List'!$B$1:$C$57,2,0),"Non SIDS")</f>
        <v>Non SIDS</v>
      </c>
      <c r="K121" s="0" t="str">
        <f aca="false">IFERROR(VLOOKUP(B121,'[11]DAC Member List'!$B$1:$C$29,2,0),"Non DAC")</f>
        <v>DAC</v>
      </c>
      <c r="L121" s="0" t="str">
        <f aca="false">IFERROR(VLOOKUP(B121,'[11]Dev Countries List'!$A$1:$B$146,2,0),"Not Developing")</f>
        <v>Not Developing</v>
      </c>
      <c r="M121" s="0" t="str">
        <f aca="false">IFERROR(VLOOKUP(D121,'[11]Fragility List'!$A$1:$C$146,3,0),"Not Fragile")</f>
        <v>Not Fragile</v>
      </c>
      <c r="N121" s="0" t="n">
        <f aca="false">IFERROR(INDEX([11]Population!$E$4:$W$267,MATCH('Names&amp;ISO'!$C121,[11]Population!$D$4:$D$267,0),MATCH(2018,[11]Population!$E$3:$W$3,0)),"")</f>
        <v>10625695</v>
      </c>
      <c r="O121" s="0" t="str">
        <f aca="false">IFERROR(VLOOKUP($B121,[11]FCAS!$B$1:$C$152,2,0),"")</f>
        <v>FCAS</v>
      </c>
      <c r="P121" s="0" t="str">
        <f aca="false">VLOOKUP($C121,'[10]UN M49'!$C$2:$H$249,6,0)</f>
        <v>Eastern Europe</v>
      </c>
      <c r="Q121" s="0" t="str">
        <f aca="false">IFERROR(VLOOKUP($C121,'[11]Resource-Rich'!$A$34:$B$62,2,0),"Non resource-rich")</f>
        <v>Non resource-rich</v>
      </c>
      <c r="R121" s="0" t="str">
        <f aca="false">IFERROR(VLOOKUP($B121,[11]PRCRs!$A$3:$C$29,3,0),"Non PRCR")</f>
        <v>Non PRCR</v>
      </c>
      <c r="S121" s="0" t="n">
        <f aca="false">IFERROR(IF(VLOOKUP($C121,[11]CBLB!$A$2:$C$31,3,0)="CBLB",1,0),0)</f>
        <v>0</v>
      </c>
      <c r="T121" s="0" t="n">
        <f aca="false">IFERROR(IF(VLOOKUP($B121,'[11]Poverty Rate'!$B$2:$I$164,8,0)="Above 30%",1,0),"")</f>
        <v>0</v>
      </c>
      <c r="U121" s="0" t="n">
        <f aca="false">IFERROR(IF(VLOOKUP($B121,'[11]Poverty Rate'!$B$2:$I$164,8,0)="Below 2%",1,0),"")</f>
        <v>1</v>
      </c>
    </row>
    <row r="122" customFormat="false" ht="15" hidden="false" customHeight="false" outlineLevel="0" collapsed="false">
      <c r="A122" s="0" t="s">
        <v>56</v>
      </c>
      <c r="B122" s="83" t="s">
        <v>634</v>
      </c>
      <c r="C122" s="83" t="s">
        <v>291</v>
      </c>
      <c r="D122" s="83" t="s">
        <v>634</v>
      </c>
      <c r="E122" s="0" t="s">
        <v>56</v>
      </c>
      <c r="F122" s="0" t="s">
        <v>56</v>
      </c>
      <c r="G122" s="0" t="str">
        <f aca="false">VLOOKUP($C122,'[10]UN M49'!$C$2:$H$249,4,0)</f>
        <v>Europe</v>
      </c>
      <c r="H122" s="0" t="str">
        <f aca="false">IFERROR(VLOOKUP($C122,'[11]Income Groups'!$D$7:$H$224,5,0),"")</f>
        <v>HIC</v>
      </c>
      <c r="I122" s="0" t="str">
        <f aca="false">IFERROR(VLOOKUP(B122,'[11]LDC List'!$B$1:$C$47,2,0),"Non LDC")</f>
        <v>Non LDC</v>
      </c>
      <c r="J122" s="0" t="str">
        <f aca="false">IFERROR(VLOOKUP(B122,'[11]SIDS List'!$B$1:$C$57,2,0),"Non SIDS")</f>
        <v>Non SIDS</v>
      </c>
      <c r="K122" s="0" t="str">
        <f aca="false">IFERROR(VLOOKUP(B122,'[11]DAC Member List'!$B$1:$C$29,2,0),"Non DAC")</f>
        <v>DAC</v>
      </c>
      <c r="L122" s="0" t="str">
        <f aca="false">IFERROR(VLOOKUP(B122,'[11]Dev Countries List'!$A$1:$B$146,2,0),"Not Developing")</f>
        <v>Not Developing</v>
      </c>
      <c r="M122" s="0" t="str">
        <f aca="false">IFERROR(VLOOKUP(D122,'[11]Fragility List'!$A$1:$C$146,3,0),"Not Fragile")</f>
        <v>Not Fragile</v>
      </c>
      <c r="N122" s="0" t="n">
        <f aca="false">IFERROR(INDEX([11]Population!$E$4:$W$267,MATCH('Names&amp;ISO'!$C122,[11]Population!$D$4:$D$267,0),MATCH(2018,[11]Population!$E$3:$W$3,0)),"")</f>
        <v>5797446</v>
      </c>
      <c r="O122" s="0" t="str">
        <f aca="false">IFERROR(VLOOKUP($B122,[11]FCAS!$B$1:$C$152,2,0),"")</f>
        <v/>
      </c>
      <c r="P122" s="0" t="str">
        <f aca="false">VLOOKUP($C122,'[10]UN M49'!$C$2:$H$249,6,0)</f>
        <v>Northern Europe</v>
      </c>
      <c r="Q122" s="0" t="str">
        <f aca="false">IFERROR(VLOOKUP($C122,'[11]Resource-Rich'!$A$34:$B$62,2,0),"Non resource-rich")</f>
        <v>Non resource-rich</v>
      </c>
      <c r="R122" s="0" t="str">
        <f aca="false">IFERROR(VLOOKUP($B122,[11]PRCRs!$A$3:$C$29,3,0),"Non PRCR")</f>
        <v>Non PRCR</v>
      </c>
      <c r="S122" s="0" t="n">
        <f aca="false">IFERROR(IF(VLOOKUP($C122,[11]CBLB!$A$2:$C$31,3,0)="CBLB",1,0),0)</f>
        <v>0</v>
      </c>
      <c r="T122" s="0" t="n">
        <f aca="false">IFERROR(IF(VLOOKUP($B122,'[11]Poverty Rate'!$B$2:$I$164,8,0)="Above 30%",1,0),"")</f>
        <v>0</v>
      </c>
      <c r="U122" s="0" t="n">
        <f aca="false">IFERROR(IF(VLOOKUP($B122,'[11]Poverty Rate'!$B$2:$I$164,8,0)="Below 2%",1,0),"")</f>
        <v>1</v>
      </c>
    </row>
    <row r="123" customFormat="false" ht="15" hidden="false" customHeight="false" outlineLevel="0" collapsed="false">
      <c r="A123" s="0" t="s">
        <v>57</v>
      </c>
      <c r="B123" s="83" t="s">
        <v>635</v>
      </c>
      <c r="C123" s="83" t="s">
        <v>292</v>
      </c>
      <c r="D123" s="83" t="s">
        <v>635</v>
      </c>
      <c r="E123" s="0" t="s">
        <v>57</v>
      </c>
      <c r="F123" s="0" t="s">
        <v>57</v>
      </c>
      <c r="G123" s="0" t="str">
        <f aca="false">VLOOKUP($C123,'[10]UN M49'!$C$2:$H$249,4,0)</f>
        <v>Africa</v>
      </c>
      <c r="H123" s="0" t="str">
        <f aca="false">IFERROR(VLOOKUP($C123,'[11]Income Groups'!$D$7:$H$224,5,0),"")</f>
        <v>LMIC</v>
      </c>
      <c r="I123" s="0" t="str">
        <f aca="false">IFERROR(VLOOKUP(B123,'[11]LDC List'!$B$1:$C$47,2,0),"Non LDC")</f>
        <v>LDC</v>
      </c>
      <c r="J123" s="0" t="str">
        <f aca="false">IFERROR(VLOOKUP(B123,'[11]SIDS List'!$B$1:$C$57,2,0),"Non SIDS")</f>
        <v>Non SIDS</v>
      </c>
      <c r="K123" s="0" t="str">
        <f aca="false">IFERROR(VLOOKUP(B123,'[11]DAC Member List'!$B$1:$C$29,2,0),"Non DAC")</f>
        <v>Non DAC</v>
      </c>
      <c r="L123" s="0" t="str">
        <f aca="false">IFERROR(VLOOKUP(B123,'[11]Dev Countries List'!$A$1:$B$146,2,0),"Not Developing")</f>
        <v>Developing Country</v>
      </c>
      <c r="M123" s="0" t="str">
        <f aca="false">IFERROR(VLOOKUP(D123,'[11]Fragility List'!$A$1:$C$146,3,0),"Not Fragile")</f>
        <v>Fragile</v>
      </c>
      <c r="N123" s="0" t="n">
        <f aca="false">IFERROR(INDEX([11]Population!$E$4:$W$267,MATCH('Names&amp;ISO'!$C123,[11]Population!$D$4:$D$267,0),MATCH(2018,[11]Population!$E$3:$W$3,0)),"")</f>
        <v>958920</v>
      </c>
      <c r="O123" s="0" t="str">
        <f aca="false">IFERROR(VLOOKUP($B123,[11]FCAS!$B$1:$C$152,2,0),"")</f>
        <v/>
      </c>
      <c r="P123" s="0" t="str">
        <f aca="false">VLOOKUP($C123,'[10]UN M49'!$C$2:$H$249,6,0)</f>
        <v>Eastern Africa</v>
      </c>
      <c r="Q123" s="0" t="str">
        <f aca="false">IFERROR(VLOOKUP($C123,'[11]Resource-Rich'!$A$34:$B$62,2,0),"Non resource-rich")</f>
        <v>Non resource-rich</v>
      </c>
      <c r="R123" s="0" t="str">
        <f aca="false">IFERROR(VLOOKUP($B123,[11]PRCRs!$A$3:$C$29,3,0),"Non PRCR")</f>
        <v>PRCR</v>
      </c>
      <c r="S123" s="0" t="n">
        <f aca="false">IFERROR(IF(VLOOKUP($C123,[11]CBLB!$A$2:$C$31,3,0)="CBLB",1,0),0)</f>
        <v>0</v>
      </c>
      <c r="T123" s="0" t="n">
        <f aca="false">IFERROR(IF(VLOOKUP($B123,'[11]Poverty Rate'!$B$2:$I$164,8,0)="Above 30%",1,0),"")</f>
        <v>0</v>
      </c>
      <c r="U123" s="0" t="n">
        <f aca="false">IFERROR(IF(VLOOKUP($B123,'[11]Poverty Rate'!$B$2:$I$164,8,0)="Below 2%",1,0),"")</f>
        <v>0</v>
      </c>
    </row>
    <row r="124" customFormat="false" ht="15" hidden="false" customHeight="false" outlineLevel="0" collapsed="false">
      <c r="A124" s="0" t="s">
        <v>58</v>
      </c>
      <c r="B124" s="83" t="s">
        <v>636</v>
      </c>
      <c r="C124" s="83" t="s">
        <v>293</v>
      </c>
      <c r="D124" s="83" t="s">
        <v>636</v>
      </c>
      <c r="E124" s="0" t="s">
        <v>58</v>
      </c>
      <c r="F124" s="0" t="s">
        <v>58</v>
      </c>
      <c r="G124" s="0" t="str">
        <f aca="false">VLOOKUP($C124,'[10]UN M49'!$C$2:$H$249,4,0)</f>
        <v>Latin America and the Caribbean</v>
      </c>
      <c r="H124" s="0" t="str">
        <f aca="false">IFERROR(VLOOKUP($C124,'[11]Income Groups'!$D$7:$H$224,5,0),"")</f>
        <v>UMIC</v>
      </c>
      <c r="I124" s="0" t="str">
        <f aca="false">IFERROR(VLOOKUP(B124,'[11]LDC List'!$B$1:$C$47,2,0),"Non LDC")</f>
        <v>Non LDC</v>
      </c>
      <c r="J124" s="0" t="str">
        <f aca="false">IFERROR(VLOOKUP(B124,'[11]SIDS List'!$B$1:$C$57,2,0),"Non SIDS")</f>
        <v>SIDS</v>
      </c>
      <c r="K124" s="0" t="str">
        <f aca="false">IFERROR(VLOOKUP(B124,'[11]DAC Member List'!$B$1:$C$29,2,0),"Non DAC")</f>
        <v>Non DAC</v>
      </c>
      <c r="L124" s="0" t="str">
        <f aca="false">IFERROR(VLOOKUP(B124,'[11]Dev Countries List'!$A$1:$B$146,2,0),"Not Developing")</f>
        <v>Developing Country</v>
      </c>
      <c r="M124" s="0" t="str">
        <f aca="false">IFERROR(VLOOKUP(D124,'[11]Fragility List'!$A$1:$C$146,3,0),"Not Fragile")</f>
        <v>Not fragile</v>
      </c>
      <c r="N124" s="0" t="n">
        <f aca="false">IFERROR(INDEX([11]Population!$E$4:$W$267,MATCH('Names&amp;ISO'!$C124,[11]Population!$D$4:$D$267,0),MATCH(2018,[11]Population!$E$3:$W$3,0)),"")</f>
        <v>71625</v>
      </c>
      <c r="O124" s="0" t="str">
        <f aca="false">IFERROR(VLOOKUP($B124,[11]FCAS!$B$1:$C$152,2,0),"")</f>
        <v/>
      </c>
      <c r="P124" s="0" t="str">
        <f aca="false">VLOOKUP($C124,'[10]UN M49'!$C$2:$H$249,6,0)</f>
        <v>Caribbean</v>
      </c>
      <c r="Q124" s="0" t="str">
        <f aca="false">IFERROR(VLOOKUP($C124,'[11]Resource-Rich'!$A$34:$B$62,2,0),"Non resource-rich")</f>
        <v>Non resource-rich</v>
      </c>
      <c r="R124" s="0" t="str">
        <f aca="false">IFERROR(VLOOKUP($B124,[11]PRCRs!$A$3:$C$29,3,0),"Non PRCR")</f>
        <v>Non PRCR</v>
      </c>
      <c r="S124" s="0" t="n">
        <f aca="false">IFERROR(IF(VLOOKUP($C124,[11]CBLB!$A$2:$C$31,3,0)="CBLB",1,0),0)</f>
        <v>0</v>
      </c>
      <c r="T124" s="0" t="str">
        <f aca="false">IFERROR(IF(VLOOKUP($B124,'[11]Poverty Rate'!$B$2:$I$164,8,0)="Above 30%",1,0),"")</f>
        <v/>
      </c>
      <c r="U124" s="0" t="str">
        <f aca="false">IFERROR(IF(VLOOKUP($B124,'[11]Poverty Rate'!$B$2:$I$164,8,0)="Below 2%",1,0),"")</f>
        <v/>
      </c>
    </row>
    <row r="125" customFormat="false" ht="15" hidden="false" customHeight="false" outlineLevel="0" collapsed="false">
      <c r="A125" s="0" t="s">
        <v>59</v>
      </c>
      <c r="B125" s="83" t="s">
        <v>637</v>
      </c>
      <c r="C125" s="83" t="s">
        <v>294</v>
      </c>
      <c r="D125" s="83" t="s">
        <v>637</v>
      </c>
      <c r="E125" s="0" t="s">
        <v>59</v>
      </c>
      <c r="F125" s="0" t="s">
        <v>59</v>
      </c>
      <c r="G125" s="0" t="str">
        <f aca="false">VLOOKUP($C125,'[10]UN M49'!$C$2:$H$249,4,0)</f>
        <v>Latin America and the Caribbean</v>
      </c>
      <c r="H125" s="0" t="str">
        <f aca="false">IFERROR(VLOOKUP($C125,'[11]Income Groups'!$D$7:$H$224,5,0),"")</f>
        <v>UMIC</v>
      </c>
      <c r="I125" s="0" t="str">
        <f aca="false">IFERROR(VLOOKUP(B125,'[11]LDC List'!$B$1:$C$47,2,0),"Non LDC")</f>
        <v>Non LDC</v>
      </c>
      <c r="J125" s="0" t="str">
        <f aca="false">IFERROR(VLOOKUP(B125,'[11]SIDS List'!$B$1:$C$57,2,0),"Non SIDS")</f>
        <v>SIDS</v>
      </c>
      <c r="K125" s="0" t="str">
        <f aca="false">IFERROR(VLOOKUP(B125,'[11]DAC Member List'!$B$1:$C$29,2,0),"Non DAC")</f>
        <v>Non DAC</v>
      </c>
      <c r="L125" s="0" t="str">
        <f aca="false">IFERROR(VLOOKUP(B125,'[11]Dev Countries List'!$A$1:$B$146,2,0),"Not Developing")</f>
        <v>Developing Country</v>
      </c>
      <c r="M125" s="0" t="str">
        <f aca="false">IFERROR(VLOOKUP(D125,'[11]Fragility List'!$A$1:$C$146,3,0),"Not Fragile")</f>
        <v>Not fragile</v>
      </c>
      <c r="N125" s="0" t="n">
        <f aca="false">IFERROR(INDEX([11]Population!$E$4:$W$267,MATCH('Names&amp;ISO'!$C125,[11]Population!$D$4:$D$267,0),MATCH(2018,[11]Population!$E$3:$W$3,0)),"")</f>
        <v>10627165</v>
      </c>
      <c r="O125" s="0" t="str">
        <f aca="false">IFERROR(VLOOKUP($B125,[11]FCAS!$B$1:$C$152,2,0),"")</f>
        <v/>
      </c>
      <c r="P125" s="0" t="str">
        <f aca="false">VLOOKUP($C125,'[10]UN M49'!$C$2:$H$249,6,0)</f>
        <v>Caribbean</v>
      </c>
      <c r="Q125" s="0" t="str">
        <f aca="false">IFERROR(VLOOKUP($C125,'[11]Resource-Rich'!$A$34:$B$62,2,0),"Non resource-rich")</f>
        <v>Non resource-rich</v>
      </c>
      <c r="R125" s="0" t="str">
        <f aca="false">IFERROR(VLOOKUP($B125,[11]PRCRs!$A$3:$C$29,3,0),"Non PRCR")</f>
        <v>Non PRCR</v>
      </c>
      <c r="S125" s="0" t="n">
        <f aca="false">IFERROR(IF(VLOOKUP($C125,[11]CBLB!$A$2:$C$31,3,0)="CBLB",1,0),0)</f>
        <v>0</v>
      </c>
      <c r="T125" s="0" t="n">
        <f aca="false">IFERROR(IF(VLOOKUP($B125,'[11]Poverty Rate'!$B$2:$I$164,8,0)="Above 30%",1,0),"")</f>
        <v>0</v>
      </c>
      <c r="U125" s="0" t="n">
        <f aca="false">IFERROR(IF(VLOOKUP($B125,'[11]Poverty Rate'!$B$2:$I$164,8,0)="Below 2%",1,0),"")</f>
        <v>1</v>
      </c>
    </row>
    <row r="126" customFormat="false" ht="15" hidden="false" customHeight="false" outlineLevel="0" collapsed="false">
      <c r="A126" s="0" t="s">
        <v>60</v>
      </c>
      <c r="B126" s="83" t="s">
        <v>638</v>
      </c>
      <c r="C126" s="83" t="s">
        <v>295</v>
      </c>
      <c r="D126" s="83" t="s">
        <v>638</v>
      </c>
      <c r="E126" s="0" t="s">
        <v>60</v>
      </c>
      <c r="F126" s="0" t="s">
        <v>60</v>
      </c>
      <c r="G126" s="0" t="str">
        <f aca="false">VLOOKUP($C126,'[10]UN M49'!$C$2:$H$249,4,0)</f>
        <v>Latin America and the Caribbean</v>
      </c>
      <c r="H126" s="0" t="str">
        <f aca="false">IFERROR(VLOOKUP($C126,'[11]Income Groups'!$D$7:$H$224,5,0),"")</f>
        <v>UMIC</v>
      </c>
      <c r="I126" s="0" t="str">
        <f aca="false">IFERROR(VLOOKUP(B126,'[11]LDC List'!$B$1:$C$47,2,0),"Non LDC")</f>
        <v>Non LDC</v>
      </c>
      <c r="J126" s="0" t="str">
        <f aca="false">IFERROR(VLOOKUP(B126,'[11]SIDS List'!$B$1:$C$57,2,0),"Non SIDS")</f>
        <v>Non SIDS</v>
      </c>
      <c r="K126" s="0" t="str">
        <f aca="false">IFERROR(VLOOKUP(B126,'[11]DAC Member List'!$B$1:$C$29,2,0),"Non DAC")</f>
        <v>Non DAC</v>
      </c>
      <c r="L126" s="0" t="str">
        <f aca="false">IFERROR(VLOOKUP(B126,'[11]Dev Countries List'!$A$1:$B$146,2,0),"Not Developing")</f>
        <v>Developing Country</v>
      </c>
      <c r="M126" s="0" t="str">
        <f aca="false">IFERROR(VLOOKUP(D126,'[11]Fragility List'!$A$1:$C$146,3,0),"Not Fragile")</f>
        <v>Not fragile</v>
      </c>
      <c r="N126" s="0" t="n">
        <f aca="false">IFERROR(INDEX([11]Population!$E$4:$W$267,MATCH('Names&amp;ISO'!$C126,[11]Population!$D$4:$D$267,0),MATCH(2018,[11]Population!$E$3:$W$3,0)),"")</f>
        <v>17084357</v>
      </c>
      <c r="O126" s="0" t="str">
        <f aca="false">IFERROR(VLOOKUP($B126,[11]FCAS!$B$1:$C$152,2,0),"")</f>
        <v/>
      </c>
      <c r="P126" s="0" t="str">
        <f aca="false">VLOOKUP($C126,'[10]UN M49'!$C$2:$H$249,6,0)</f>
        <v>South America</v>
      </c>
      <c r="Q126" s="0" t="str">
        <f aca="false">IFERROR(VLOOKUP($C126,'[11]Resource-Rich'!$A$34:$B$62,2,0),"Non resource-rich")</f>
        <v>Non resource-rich</v>
      </c>
      <c r="R126" s="0" t="str">
        <f aca="false">IFERROR(VLOOKUP($B126,[11]PRCRs!$A$3:$C$29,3,0),"Non PRCR")</f>
        <v>Non PRCR</v>
      </c>
      <c r="S126" s="0" t="n">
        <f aca="false">IFERROR(IF(VLOOKUP($C126,[11]CBLB!$A$2:$C$31,3,0)="CBLB",1,0),0)</f>
        <v>0</v>
      </c>
      <c r="T126" s="0" t="n">
        <f aca="false">IFERROR(IF(VLOOKUP($B126,'[11]Poverty Rate'!$B$2:$I$164,8,0)="Above 30%",1,0),"")</f>
        <v>0</v>
      </c>
      <c r="U126" s="0" t="n">
        <f aca="false">IFERROR(IF(VLOOKUP($B126,'[11]Poverty Rate'!$B$2:$I$164,8,0)="Below 2%",1,0),"")</f>
        <v>0</v>
      </c>
    </row>
    <row r="127" customFormat="false" ht="15" hidden="false" customHeight="false" outlineLevel="0" collapsed="false">
      <c r="A127" s="86" t="s">
        <v>61</v>
      </c>
      <c r="B127" s="87" t="s">
        <v>639</v>
      </c>
      <c r="C127" s="87" t="s">
        <v>296</v>
      </c>
      <c r="D127" s="87" t="s">
        <v>639</v>
      </c>
      <c r="E127" s="86" t="s">
        <v>61</v>
      </c>
      <c r="F127" s="0" t="s">
        <v>61</v>
      </c>
      <c r="G127" s="0" t="str">
        <f aca="false">VLOOKUP($C127,'[10]UN M49'!$C$2:$H$249,4,0)</f>
        <v>Africa</v>
      </c>
      <c r="H127" s="0" t="str">
        <f aca="false">IFERROR(VLOOKUP($C127,'[11]Income Groups'!$D$7:$H$224,5,0),"")</f>
        <v>LMIC</v>
      </c>
      <c r="I127" s="0" t="str">
        <f aca="false">IFERROR(VLOOKUP(B127,'[11]LDC List'!$B$1:$C$47,2,0),"Non LDC")</f>
        <v>Non LDC</v>
      </c>
      <c r="J127" s="0" t="str">
        <f aca="false">IFERROR(VLOOKUP(B127,'[11]SIDS List'!$B$1:$C$57,2,0),"Non SIDS")</f>
        <v>Non SIDS</v>
      </c>
      <c r="K127" s="0" t="str">
        <f aca="false">IFERROR(VLOOKUP(B127,'[11]DAC Member List'!$B$1:$C$29,2,0),"Non DAC")</f>
        <v>Non DAC</v>
      </c>
      <c r="L127" s="0" t="str">
        <f aca="false">IFERROR(VLOOKUP(B127,'[11]Dev Countries List'!$A$1:$B$146,2,0),"Not Developing")</f>
        <v>Developing Country</v>
      </c>
      <c r="M127" s="0" t="str">
        <f aca="false">IFERROR(VLOOKUP(D127,'[11]Fragility List'!$A$1:$C$146,3,0),"Not Fragile")</f>
        <v>Fragile</v>
      </c>
      <c r="N127" s="0" t="n">
        <f aca="false">IFERROR(INDEX([11]Population!$E$4:$W$267,MATCH('Names&amp;ISO'!$C127,[11]Population!$D$4:$D$267,0),MATCH(2018,[11]Population!$E$3:$W$3,0)),"")</f>
        <v>98423595</v>
      </c>
      <c r="O127" s="0" t="str">
        <f aca="false">IFERROR(VLOOKUP($B127,[11]FCAS!$B$1:$C$152,2,0),"")</f>
        <v/>
      </c>
      <c r="P127" s="0" t="str">
        <f aca="false">VLOOKUP($C127,'[10]UN M49'!$C$2:$H$249,6,0)</f>
        <v>Northern Africa</v>
      </c>
      <c r="Q127" s="0" t="str">
        <f aca="false">IFERROR(VLOOKUP($C127,'[11]Resource-Rich'!$A$34:$B$62,2,0),"Non resource-rich")</f>
        <v>Non resource-rich</v>
      </c>
      <c r="R127" s="0" t="str">
        <f aca="false">IFERROR(VLOOKUP($B127,[11]PRCRs!$A$3:$C$29,3,0),"Non PRCR")</f>
        <v>Non PRCR</v>
      </c>
      <c r="S127" s="0" t="n">
        <f aca="false">IFERROR(IF(VLOOKUP($C127,[11]CBLB!$A$2:$C$31,3,0)="CBLB",1,0),0)</f>
        <v>0</v>
      </c>
      <c r="T127" s="0" t="n">
        <f aca="false">IFERROR(IF(VLOOKUP($B127,'[11]Poverty Rate'!$B$2:$I$164,8,0)="Above 30%",1,0),"")</f>
        <v>0</v>
      </c>
      <c r="U127" s="0" t="n">
        <f aca="false">IFERROR(IF(VLOOKUP($B127,'[11]Poverty Rate'!$B$2:$I$164,8,0)="Below 2%",1,0),"")</f>
        <v>1</v>
      </c>
    </row>
    <row r="128" customFormat="false" ht="15" hidden="false" customHeight="false" outlineLevel="0" collapsed="false">
      <c r="A128" s="86" t="s">
        <v>640</v>
      </c>
      <c r="B128" s="87" t="s">
        <v>639</v>
      </c>
      <c r="C128" s="87" t="s">
        <v>296</v>
      </c>
      <c r="D128" s="87" t="s">
        <v>639</v>
      </c>
      <c r="E128" s="86" t="s">
        <v>640</v>
      </c>
      <c r="F128" s="0" t="s">
        <v>61</v>
      </c>
      <c r="G128" s="0" t="str">
        <f aca="false">VLOOKUP($C128,'[10]UN M49'!$C$2:$H$249,4,0)</f>
        <v>Africa</v>
      </c>
      <c r="H128" s="0" t="str">
        <f aca="false">IFERROR(VLOOKUP($C128,'[11]Income Groups'!$D$7:$H$224,5,0),"")</f>
        <v>LMIC</v>
      </c>
      <c r="I128" s="0" t="str">
        <f aca="false">IFERROR(VLOOKUP(B128,'[11]LDC List'!$B$1:$C$47,2,0),"Non LDC")</f>
        <v>Non LDC</v>
      </c>
      <c r="J128" s="0" t="str">
        <f aca="false">IFERROR(VLOOKUP(B128,'[11]SIDS List'!$B$1:$C$57,2,0),"Non SIDS")</f>
        <v>Non SIDS</v>
      </c>
      <c r="K128" s="0" t="str">
        <f aca="false">IFERROR(VLOOKUP(B128,'[11]DAC Member List'!$B$1:$C$29,2,0),"Non DAC")</f>
        <v>Non DAC</v>
      </c>
      <c r="L128" s="0" t="str">
        <f aca="false">IFERROR(VLOOKUP(B128,'[11]Dev Countries List'!$A$1:$B$146,2,0),"Not Developing")</f>
        <v>Developing Country</v>
      </c>
      <c r="M128" s="0" t="str">
        <f aca="false">IFERROR(VLOOKUP(D128,'[11]Fragility List'!$A$1:$C$146,3,0),"Not Fragile")</f>
        <v>Fragile</v>
      </c>
      <c r="N128" s="0" t="n">
        <f aca="false">IFERROR(INDEX([11]Population!$E$4:$W$267,MATCH('Names&amp;ISO'!$C128,[11]Population!$D$4:$D$267,0),MATCH(2018,[11]Population!$E$3:$W$3,0)),"")</f>
        <v>98423595</v>
      </c>
      <c r="O128" s="0" t="str">
        <f aca="false">IFERROR(VLOOKUP($B128,[11]FCAS!$B$1:$C$152,2,0),"")</f>
        <v/>
      </c>
      <c r="P128" s="0" t="str">
        <f aca="false">VLOOKUP($C128,'[10]UN M49'!$C$2:$H$249,6,0)</f>
        <v>Northern Africa</v>
      </c>
      <c r="Q128" s="0" t="str">
        <f aca="false">IFERROR(VLOOKUP($C128,'[11]Resource-Rich'!$A$34:$B$62,2,0),"Non resource-rich")</f>
        <v>Non resource-rich</v>
      </c>
      <c r="R128" s="0" t="str">
        <f aca="false">IFERROR(VLOOKUP($B128,[11]PRCRs!$A$3:$C$29,3,0),"Non PRCR")</f>
        <v>Non PRCR</v>
      </c>
      <c r="S128" s="0" t="n">
        <f aca="false">IFERROR(IF(VLOOKUP($C128,[11]CBLB!$A$2:$C$31,3,0)="CBLB",1,0),0)</f>
        <v>0</v>
      </c>
      <c r="T128" s="0" t="n">
        <f aca="false">IFERROR(IF(VLOOKUP($B128,'[11]Poverty Rate'!$B$2:$I$164,8,0)="Above 30%",1,0),"")</f>
        <v>0</v>
      </c>
      <c r="U128" s="0" t="n">
        <f aca="false">IFERROR(IF(VLOOKUP($B128,'[11]Poverty Rate'!$B$2:$I$164,8,0)="Below 2%",1,0),"")</f>
        <v>1</v>
      </c>
    </row>
    <row r="129" customFormat="false" ht="15" hidden="false" customHeight="false" outlineLevel="0" collapsed="false">
      <c r="A129" s="86" t="s">
        <v>641</v>
      </c>
      <c r="B129" s="87" t="s">
        <v>639</v>
      </c>
      <c r="C129" s="87" t="s">
        <v>296</v>
      </c>
      <c r="D129" s="87" t="s">
        <v>639</v>
      </c>
      <c r="E129" s="86" t="s">
        <v>641</v>
      </c>
      <c r="F129" s="0" t="s">
        <v>61</v>
      </c>
      <c r="G129" s="0" t="str">
        <f aca="false">VLOOKUP($C129,'[10]UN M49'!$C$2:$H$249,4,0)</f>
        <v>Africa</v>
      </c>
      <c r="H129" s="0" t="str">
        <f aca="false">IFERROR(VLOOKUP($C129,'[11]Income Groups'!$D$7:$H$224,5,0),"")</f>
        <v>LMIC</v>
      </c>
      <c r="I129" s="0" t="str">
        <f aca="false">IFERROR(VLOOKUP(B129,'[11]LDC List'!$B$1:$C$47,2,0),"Non LDC")</f>
        <v>Non LDC</v>
      </c>
      <c r="J129" s="0" t="str">
        <f aca="false">IFERROR(VLOOKUP(B129,'[11]SIDS List'!$B$1:$C$57,2,0),"Non SIDS")</f>
        <v>Non SIDS</v>
      </c>
      <c r="K129" s="0" t="str">
        <f aca="false">IFERROR(VLOOKUP(B129,'[11]DAC Member List'!$B$1:$C$29,2,0),"Non DAC")</f>
        <v>Non DAC</v>
      </c>
      <c r="L129" s="0" t="str">
        <f aca="false">IFERROR(VLOOKUP(B129,'[11]Dev Countries List'!$A$1:$B$146,2,0),"Not Developing")</f>
        <v>Developing Country</v>
      </c>
      <c r="M129" s="0" t="str">
        <f aca="false">IFERROR(VLOOKUP(D129,'[11]Fragility List'!$A$1:$C$146,3,0),"Not Fragile")</f>
        <v>Fragile</v>
      </c>
      <c r="N129" s="0" t="n">
        <f aca="false">IFERROR(INDEX([11]Population!$E$4:$W$267,MATCH('Names&amp;ISO'!$C129,[11]Population!$D$4:$D$267,0),MATCH(2018,[11]Population!$E$3:$W$3,0)),"")</f>
        <v>98423595</v>
      </c>
      <c r="O129" s="0" t="str">
        <f aca="false">IFERROR(VLOOKUP($B129,[11]FCAS!$B$1:$C$152,2,0),"")</f>
        <v/>
      </c>
      <c r="P129" s="0" t="str">
        <f aca="false">VLOOKUP($C129,'[10]UN M49'!$C$2:$H$249,6,0)</f>
        <v>Northern Africa</v>
      </c>
      <c r="Q129" s="0" t="str">
        <f aca="false">IFERROR(VLOOKUP($C129,'[11]Resource-Rich'!$A$34:$B$62,2,0),"Non resource-rich")</f>
        <v>Non resource-rich</v>
      </c>
      <c r="R129" s="0" t="str">
        <f aca="false">IFERROR(VLOOKUP($B129,[11]PRCRs!$A$3:$C$29,3,0),"Non PRCR")</f>
        <v>Non PRCR</v>
      </c>
      <c r="S129" s="0" t="n">
        <f aca="false">IFERROR(IF(VLOOKUP($C129,[11]CBLB!$A$2:$C$31,3,0)="CBLB",1,0),0)</f>
        <v>0</v>
      </c>
      <c r="T129" s="0" t="n">
        <f aca="false">IFERROR(IF(VLOOKUP($B129,'[11]Poverty Rate'!$B$2:$I$164,8,0)="Above 30%",1,0),"")</f>
        <v>0</v>
      </c>
      <c r="U129" s="0" t="n">
        <f aca="false">IFERROR(IF(VLOOKUP($B129,'[11]Poverty Rate'!$B$2:$I$164,8,0)="Below 2%",1,0),"")</f>
        <v>1</v>
      </c>
    </row>
    <row r="130" customFormat="false" ht="15" hidden="false" customHeight="false" outlineLevel="0" collapsed="false">
      <c r="A130" s="0" t="s">
        <v>62</v>
      </c>
      <c r="B130" s="83" t="s">
        <v>642</v>
      </c>
      <c r="C130" s="83" t="s">
        <v>297</v>
      </c>
      <c r="D130" s="83" t="s">
        <v>642</v>
      </c>
      <c r="E130" s="0" t="s">
        <v>62</v>
      </c>
      <c r="F130" s="0" t="s">
        <v>62</v>
      </c>
      <c r="G130" s="0" t="str">
        <f aca="false">VLOOKUP($C130,'[10]UN M49'!$C$2:$H$249,4,0)</f>
        <v>Latin America and the Caribbean</v>
      </c>
      <c r="H130" s="0" t="str">
        <f aca="false">IFERROR(VLOOKUP($C130,'[11]Income Groups'!$D$7:$H$224,5,0),"")</f>
        <v>LMIC</v>
      </c>
      <c r="I130" s="0" t="str">
        <f aca="false">IFERROR(VLOOKUP(B130,'[11]LDC List'!$B$1:$C$47,2,0),"Non LDC")</f>
        <v>Non LDC</v>
      </c>
      <c r="J130" s="0" t="str">
        <f aca="false">IFERROR(VLOOKUP(B130,'[11]SIDS List'!$B$1:$C$57,2,0),"Non SIDS")</f>
        <v>Non SIDS</v>
      </c>
      <c r="K130" s="0" t="str">
        <f aca="false">IFERROR(VLOOKUP(B130,'[11]DAC Member List'!$B$1:$C$29,2,0),"Non DAC")</f>
        <v>Non DAC</v>
      </c>
      <c r="L130" s="0" t="str">
        <f aca="false">IFERROR(VLOOKUP(B130,'[11]Dev Countries List'!$A$1:$B$146,2,0),"Not Developing")</f>
        <v>Developing Country</v>
      </c>
      <c r="M130" s="0" t="str">
        <f aca="false">IFERROR(VLOOKUP(D130,'[11]Fragility List'!$A$1:$C$146,3,0),"Not Fragile")</f>
        <v>Not fragile</v>
      </c>
      <c r="N130" s="0" t="n">
        <f aca="false">IFERROR(INDEX([11]Population!$E$4:$W$267,MATCH('Names&amp;ISO'!$C130,[11]Population!$D$4:$D$267,0),MATCH(2018,[11]Population!$E$3:$W$3,0)),"")</f>
        <v>6420744</v>
      </c>
      <c r="O130" s="0" t="str">
        <f aca="false">IFERROR(VLOOKUP($B130,[11]FCAS!$B$1:$C$152,2,0),"")</f>
        <v/>
      </c>
      <c r="P130" s="0" t="str">
        <f aca="false">VLOOKUP($C130,'[10]UN M49'!$C$2:$H$249,6,0)</f>
        <v>Central America</v>
      </c>
      <c r="Q130" s="0" t="str">
        <f aca="false">IFERROR(VLOOKUP($C130,'[11]Resource-Rich'!$A$34:$B$62,2,0),"Non resource-rich")</f>
        <v>Non resource-rich</v>
      </c>
      <c r="R130" s="0" t="str">
        <f aca="false">IFERROR(VLOOKUP($B130,[11]PRCRs!$A$3:$C$29,3,0),"Non PRCR")</f>
        <v>Non PRCR</v>
      </c>
      <c r="S130" s="0" t="n">
        <f aca="false">IFERROR(IF(VLOOKUP($C130,[11]CBLB!$A$2:$C$31,3,0)="CBLB",1,0),0)</f>
        <v>0</v>
      </c>
      <c r="T130" s="0" t="n">
        <f aca="false">IFERROR(IF(VLOOKUP($B130,'[11]Poverty Rate'!$B$2:$I$164,8,0)="Above 30%",1,0),"")</f>
        <v>0</v>
      </c>
      <c r="U130" s="0" t="n">
        <f aca="false">IFERROR(IF(VLOOKUP($B130,'[11]Poverty Rate'!$B$2:$I$164,8,0)="Below 2%",1,0),"")</f>
        <v>1</v>
      </c>
    </row>
    <row r="131" customFormat="false" ht="15" hidden="false" customHeight="false" outlineLevel="0" collapsed="false">
      <c r="A131" s="0" t="s">
        <v>63</v>
      </c>
      <c r="B131" s="83" t="s">
        <v>643</v>
      </c>
      <c r="C131" s="83" t="s">
        <v>298</v>
      </c>
      <c r="D131" s="83" t="s">
        <v>643</v>
      </c>
      <c r="E131" s="0" t="s">
        <v>63</v>
      </c>
      <c r="F131" s="0" t="s">
        <v>63</v>
      </c>
      <c r="G131" s="0" t="str">
        <f aca="false">VLOOKUP($C131,'[10]UN M49'!$C$2:$H$249,4,0)</f>
        <v>Africa</v>
      </c>
      <c r="H131" s="0" t="str">
        <f aca="false">IFERROR(VLOOKUP($C131,'[11]Income Groups'!$D$7:$H$224,5,0),"")</f>
        <v>UMIC</v>
      </c>
      <c r="I131" s="0" t="str">
        <f aca="false">IFERROR(VLOOKUP(B131,'[11]LDC List'!$B$1:$C$47,2,0),"Non LDC")</f>
        <v>Non LDC</v>
      </c>
      <c r="J131" s="0" t="str">
        <f aca="false">IFERROR(VLOOKUP(B131,'[11]SIDS List'!$B$1:$C$57,2,0),"Non SIDS")</f>
        <v>Non SIDS</v>
      </c>
      <c r="K131" s="0" t="str">
        <f aca="false">IFERROR(VLOOKUP(B131,'[11]DAC Member List'!$B$1:$C$29,2,0),"Non DAC")</f>
        <v>Non DAC</v>
      </c>
      <c r="L131" s="0" t="str">
        <f aca="false">IFERROR(VLOOKUP(B131,'[11]Dev Countries List'!$A$1:$B$146,2,0),"Not Developing")</f>
        <v>Developing Country</v>
      </c>
      <c r="M131" s="0" t="str">
        <f aca="false">IFERROR(VLOOKUP(D131,'[11]Fragility List'!$A$1:$C$146,3,0),"Not Fragile")</f>
        <v>Fragile</v>
      </c>
      <c r="N131" s="0" t="n">
        <f aca="false">IFERROR(INDEX([11]Population!$E$4:$W$267,MATCH('Names&amp;ISO'!$C131,[11]Population!$D$4:$D$267,0),MATCH(2018,[11]Population!$E$3:$W$3,0)),"")</f>
        <v>1308974</v>
      </c>
      <c r="O131" s="0" t="str">
        <f aca="false">IFERROR(VLOOKUP($B131,[11]FCAS!$B$1:$C$152,2,0),"")</f>
        <v/>
      </c>
      <c r="P131" s="0" t="str">
        <f aca="false">VLOOKUP($C131,'[10]UN M49'!$C$2:$H$249,6,0)</f>
        <v>Middle Africa</v>
      </c>
      <c r="Q131" s="0" t="str">
        <f aca="false">IFERROR(VLOOKUP($C131,'[11]Resource-Rich'!$A$34:$B$62,2,0),"Non resource-rich")</f>
        <v>Resource-rich</v>
      </c>
      <c r="R131" s="0" t="str">
        <f aca="false">IFERROR(VLOOKUP($B131,[11]PRCRs!$A$3:$C$29,3,0),"Non PRCR")</f>
        <v>Non PRCR</v>
      </c>
      <c r="S131" s="0" t="n">
        <f aca="false">IFERROR(IF(VLOOKUP($C131,[11]CBLB!$A$2:$C$31,3,0)="CBLB",1,0),0)</f>
        <v>0</v>
      </c>
      <c r="T131" s="0" t="str">
        <f aca="false">IFERROR(IF(VLOOKUP($B131,'[11]Poverty Rate'!$B$2:$I$164,8,0)="Above 30%",1,0),"")</f>
        <v/>
      </c>
      <c r="U131" s="0" t="str">
        <f aca="false">IFERROR(IF(VLOOKUP($B131,'[11]Poverty Rate'!$B$2:$I$164,8,0)="Below 2%",1,0),"")</f>
        <v/>
      </c>
    </row>
    <row r="132" customFormat="false" ht="15" hidden="false" customHeight="false" outlineLevel="0" collapsed="false">
      <c r="A132" s="0" t="s">
        <v>64</v>
      </c>
      <c r="B132" s="83" t="s">
        <v>644</v>
      </c>
      <c r="C132" s="83" t="s">
        <v>299</v>
      </c>
      <c r="D132" s="83" t="s">
        <v>644</v>
      </c>
      <c r="E132" s="0" t="s">
        <v>64</v>
      </c>
      <c r="F132" s="0" t="s">
        <v>64</v>
      </c>
      <c r="G132" s="0" t="str">
        <f aca="false">VLOOKUP($C132,'[10]UN M49'!$C$2:$H$249,4,0)</f>
        <v>Africa</v>
      </c>
      <c r="H132" s="0" t="str">
        <f aca="false">IFERROR(VLOOKUP($C132,'[11]Income Groups'!$D$7:$H$224,5,0),"")</f>
        <v>LIC</v>
      </c>
      <c r="I132" s="0" t="str">
        <f aca="false">IFERROR(VLOOKUP(B132,'[11]LDC List'!$B$1:$C$47,2,0),"Non LDC")</f>
        <v>LDC</v>
      </c>
      <c r="J132" s="0" t="str">
        <f aca="false">IFERROR(VLOOKUP(B132,'[11]SIDS List'!$B$1:$C$57,2,0),"Non SIDS")</f>
        <v>Non SIDS</v>
      </c>
      <c r="K132" s="0" t="str">
        <f aca="false">IFERROR(VLOOKUP(B132,'[11]DAC Member List'!$B$1:$C$29,2,0),"Non DAC")</f>
        <v>Non DAC</v>
      </c>
      <c r="L132" s="0" t="str">
        <f aca="false">IFERROR(VLOOKUP(B132,'[11]Dev Countries List'!$A$1:$B$146,2,0),"Not Developing")</f>
        <v>Developing Country</v>
      </c>
      <c r="M132" s="0" t="str">
        <f aca="false">IFERROR(VLOOKUP(D132,'[11]Fragility List'!$A$1:$C$146,3,0),"Not Fragile")</f>
        <v>Extremely fragile</v>
      </c>
      <c r="N132" s="0" t="n">
        <f aca="false">IFERROR(INDEX([11]Population!$E$4:$W$267,MATCH('Names&amp;ISO'!$C132,[11]Population!$D$4:$D$267,0),MATCH(2018,[11]Population!$E$3:$W$3,0)),"")</f>
        <v>6047000</v>
      </c>
      <c r="O132" s="0" t="str">
        <f aca="false">IFERROR(VLOOKUP($B132,[11]FCAS!$B$1:$C$152,2,0),"")</f>
        <v/>
      </c>
      <c r="P132" s="0" t="str">
        <f aca="false">VLOOKUP($C132,'[10]UN M49'!$C$2:$H$249,6,0)</f>
        <v>Eastern Africa</v>
      </c>
      <c r="Q132" s="0" t="str">
        <f aca="false">IFERROR(VLOOKUP($C132,'[11]Resource-Rich'!$A$34:$B$62,2,0),"Non resource-rich")</f>
        <v>Non resource-rich</v>
      </c>
      <c r="R132" s="0" t="str">
        <f aca="false">IFERROR(VLOOKUP($B132,[11]PRCRs!$A$3:$C$29,3,0),"Non PRCR")</f>
        <v>PRCR</v>
      </c>
      <c r="S132" s="0" t="n">
        <f aca="false">IFERROR(IF(VLOOKUP($C132,[11]CBLB!$A$2:$C$31,3,0)="CBLB",1,0),0)</f>
        <v>1</v>
      </c>
      <c r="T132" s="0" t="str">
        <f aca="false">IFERROR(IF(VLOOKUP($B132,'[11]Poverty Rate'!$B$2:$I$164,8,0)="Above 30%",1,0),"")</f>
        <v/>
      </c>
      <c r="U132" s="0" t="str">
        <f aca="false">IFERROR(IF(VLOOKUP($B132,'[11]Poverty Rate'!$B$2:$I$164,8,0)="Below 2%",1,0),"")</f>
        <v/>
      </c>
    </row>
    <row r="133" customFormat="false" ht="15" hidden="false" customHeight="false" outlineLevel="0" collapsed="false">
      <c r="A133" s="0" t="s">
        <v>65</v>
      </c>
      <c r="B133" s="83" t="s">
        <v>645</v>
      </c>
      <c r="C133" s="83" t="s">
        <v>300</v>
      </c>
      <c r="D133" s="83" t="s">
        <v>645</v>
      </c>
      <c r="E133" s="0" t="s">
        <v>65</v>
      </c>
      <c r="F133" s="0" t="s">
        <v>65</v>
      </c>
      <c r="G133" s="0" t="str">
        <f aca="false">VLOOKUP($C133,'[10]UN M49'!$C$2:$H$249,4,0)</f>
        <v>Europe</v>
      </c>
      <c r="H133" s="0" t="str">
        <f aca="false">IFERROR(VLOOKUP($C133,'[11]Income Groups'!$D$7:$H$224,5,0),"")</f>
        <v>HIC</v>
      </c>
      <c r="I133" s="0" t="str">
        <f aca="false">IFERROR(VLOOKUP(B133,'[11]LDC List'!$B$1:$C$47,2,0),"Non LDC")</f>
        <v>Non LDC</v>
      </c>
      <c r="J133" s="0" t="str">
        <f aca="false">IFERROR(VLOOKUP(B133,'[11]SIDS List'!$B$1:$C$57,2,0),"Non SIDS")</f>
        <v>Non SIDS</v>
      </c>
      <c r="K133" s="0" t="str">
        <f aca="false">IFERROR(VLOOKUP(B133,'[11]DAC Member List'!$B$1:$C$29,2,0),"Non DAC")</f>
        <v>Non DAC</v>
      </c>
      <c r="L133" s="0" t="str">
        <f aca="false">IFERROR(VLOOKUP(B133,'[11]Dev Countries List'!$A$1:$B$146,2,0),"Not Developing")</f>
        <v>Not Developing</v>
      </c>
      <c r="M133" s="0" t="str">
        <f aca="false">IFERROR(VLOOKUP(D133,'[11]Fragility List'!$A$1:$C$146,3,0),"Not Fragile")</f>
        <v>Not Fragile</v>
      </c>
      <c r="N133" s="0" t="n">
        <f aca="false">IFERROR(INDEX([11]Population!$E$4:$W$267,MATCH('Names&amp;ISO'!$C133,[11]Population!$D$4:$D$267,0),MATCH(2018,[11]Population!$E$3:$W$3,0)),"")</f>
        <v>1320884</v>
      </c>
      <c r="O133" s="0" t="str">
        <f aca="false">IFERROR(VLOOKUP($B133,[11]FCAS!$B$1:$C$152,2,0),"")</f>
        <v/>
      </c>
      <c r="P133" s="0" t="str">
        <f aca="false">VLOOKUP($C133,'[10]UN M49'!$C$2:$H$249,6,0)</f>
        <v>Northern Europe</v>
      </c>
      <c r="Q133" s="0" t="str">
        <f aca="false">IFERROR(VLOOKUP($C133,'[11]Resource-Rich'!$A$34:$B$62,2,0),"Non resource-rich")</f>
        <v>Non resource-rich</v>
      </c>
      <c r="R133" s="0" t="str">
        <f aca="false">IFERROR(VLOOKUP($B133,[11]PRCRs!$A$3:$C$29,3,0),"Non PRCR")</f>
        <v>Non PRCR</v>
      </c>
      <c r="S133" s="0" t="n">
        <f aca="false">IFERROR(IF(VLOOKUP($C133,[11]CBLB!$A$2:$C$31,3,0)="CBLB",1,0),0)</f>
        <v>0</v>
      </c>
      <c r="T133" s="0" t="n">
        <f aca="false">IFERROR(IF(VLOOKUP($B133,'[11]Poverty Rate'!$B$2:$I$164,8,0)="Above 30%",1,0),"")</f>
        <v>0</v>
      </c>
      <c r="U133" s="0" t="n">
        <f aca="false">IFERROR(IF(VLOOKUP($B133,'[11]Poverty Rate'!$B$2:$I$164,8,0)="Below 2%",1,0),"")</f>
        <v>1</v>
      </c>
    </row>
    <row r="134" customFormat="false" ht="15" hidden="false" customHeight="false" outlineLevel="0" collapsed="false">
      <c r="A134" s="0" t="s">
        <v>66</v>
      </c>
      <c r="B134" s="83" t="s">
        <v>646</v>
      </c>
      <c r="C134" s="83" t="s">
        <v>302</v>
      </c>
      <c r="D134" s="83" t="s">
        <v>646</v>
      </c>
      <c r="E134" s="0" t="s">
        <v>66</v>
      </c>
      <c r="F134" s="0" t="s">
        <v>66</v>
      </c>
      <c r="G134" s="0" t="str">
        <f aca="false">VLOOKUP($C134,'[10]UN M49'!$C$2:$H$249,4,0)</f>
        <v>Africa</v>
      </c>
      <c r="H134" s="0" t="str">
        <f aca="false">IFERROR(VLOOKUP($C134,'[11]Income Groups'!$D$7:$H$224,5,0),"")</f>
        <v>LIC</v>
      </c>
      <c r="I134" s="0" t="str">
        <f aca="false">IFERROR(VLOOKUP(B134,'[11]LDC List'!$B$1:$C$47,2,0),"Non LDC")</f>
        <v>LDC</v>
      </c>
      <c r="J134" s="0" t="str">
        <f aca="false">IFERROR(VLOOKUP(B134,'[11]SIDS List'!$B$1:$C$57,2,0),"Non SIDS")</f>
        <v>Non SIDS</v>
      </c>
      <c r="K134" s="0" t="str">
        <f aca="false">IFERROR(VLOOKUP(B134,'[11]DAC Member List'!$B$1:$C$29,2,0),"Non DAC")</f>
        <v>Non DAC</v>
      </c>
      <c r="L134" s="0" t="str">
        <f aca="false">IFERROR(VLOOKUP(B134,'[11]Dev Countries List'!$A$1:$B$146,2,0),"Not Developing")</f>
        <v>Developing Country</v>
      </c>
      <c r="M134" s="0" t="str">
        <f aca="false">IFERROR(VLOOKUP(D134,'[11]Fragility List'!$A$1:$C$146,3,0),"Not Fragile")</f>
        <v>Extremely fragile</v>
      </c>
      <c r="N134" s="0" t="n">
        <f aca="false">IFERROR(INDEX([11]Population!$E$4:$W$267,MATCH('Names&amp;ISO'!$C134,[11]Population!$D$4:$D$267,0),MATCH(2018,[11]Population!$E$3:$W$3,0)),"")</f>
        <v>109224559</v>
      </c>
      <c r="O134" s="0" t="str">
        <f aca="false">IFERROR(VLOOKUP($B134,[11]FCAS!$B$1:$C$152,2,0),"")</f>
        <v/>
      </c>
      <c r="P134" s="0" t="str">
        <f aca="false">VLOOKUP($C134,'[10]UN M49'!$C$2:$H$249,6,0)</f>
        <v>Eastern Africa</v>
      </c>
      <c r="Q134" s="0" t="str">
        <f aca="false">IFERROR(VLOOKUP($C134,'[11]Resource-Rich'!$A$34:$B$62,2,0),"Non resource-rich")</f>
        <v>Non resource-rich</v>
      </c>
      <c r="R134" s="0" t="str">
        <f aca="false">IFERROR(VLOOKUP($B134,[11]PRCRs!$A$3:$C$29,3,0),"Non PRCR")</f>
        <v>Non PRCR</v>
      </c>
      <c r="S134" s="0" t="n">
        <f aca="false">IFERROR(IF(VLOOKUP($C134,[11]CBLB!$A$2:$C$31,3,0)="CBLB",1,0),0)</f>
        <v>0</v>
      </c>
      <c r="T134" s="0" t="n">
        <f aca="false">IFERROR(IF(VLOOKUP($B134,'[11]Poverty Rate'!$B$2:$I$164,8,0)="Above 30%",1,0),"")</f>
        <v>0</v>
      </c>
      <c r="U134" s="0" t="n">
        <f aca="false">IFERROR(IF(VLOOKUP($B134,'[11]Poverty Rate'!$B$2:$I$164,8,0)="Below 2%",1,0),"")</f>
        <v>0</v>
      </c>
    </row>
    <row r="135" customFormat="false" ht="15" hidden="false" customHeight="false" outlineLevel="0" collapsed="false">
      <c r="A135" s="84" t="s">
        <v>647</v>
      </c>
      <c r="B135" s="83" t="s">
        <v>648</v>
      </c>
      <c r="C135" s="83" t="s">
        <v>649</v>
      </c>
      <c r="D135" s="83" t="s">
        <v>648</v>
      </c>
      <c r="E135" s="84" t="s">
        <v>647</v>
      </c>
      <c r="G135" s="0" t="str">
        <f aca="false">VLOOKUP($C135,'[10]UN M49'!$C$2:$H$249,4,0)</f>
        <v>Latin America and the Caribbean</v>
      </c>
      <c r="H135" s="0" t="str">
        <f aca="false">IFERROR(VLOOKUP($C135,'[11]Income Groups'!$D$7:$H$224,5,0),"")</f>
        <v/>
      </c>
      <c r="I135" s="0" t="str">
        <f aca="false">IFERROR(VLOOKUP(B135,'[11]LDC List'!$B$1:$C$47,2,0),"Non LDC")</f>
        <v>Non LDC</v>
      </c>
      <c r="J135" s="0" t="str">
        <f aca="false">IFERROR(VLOOKUP(B135,'[11]SIDS List'!$B$1:$C$57,2,0),"Non SIDS")</f>
        <v>Non SIDS</v>
      </c>
      <c r="K135" s="0" t="str">
        <f aca="false">IFERROR(VLOOKUP(B135,'[11]DAC Member List'!$B$1:$C$29,2,0),"Non DAC")</f>
        <v>Non DAC</v>
      </c>
      <c r="L135" s="0" t="str">
        <f aca="false">IFERROR(VLOOKUP(B135,'[11]Dev Countries List'!$A$1:$B$146,2,0),"Not Developing")</f>
        <v>Not Developing</v>
      </c>
      <c r="M135" s="0" t="str">
        <f aca="false">IFERROR(VLOOKUP(D135,'[11]Fragility List'!$A$1:$C$146,3,0),"Not Fragile")</f>
        <v>Not Fragile</v>
      </c>
      <c r="N135" s="0" t="str">
        <f aca="false">IFERROR(INDEX([11]Population!$E$4:$W$267,MATCH('Names&amp;ISO'!$C135,[11]Population!$D$4:$D$267,0),MATCH(2018,[11]Population!$E$3:$W$3,0)),"")</f>
        <v/>
      </c>
      <c r="O135" s="0" t="str">
        <f aca="false">IFERROR(VLOOKUP($B135,[11]FCAS!$B$1:$C$152,2,0),"")</f>
        <v/>
      </c>
      <c r="P135" s="0" t="str">
        <f aca="false">VLOOKUP($C135,'[10]UN M49'!$C$2:$H$249,6,0)</f>
        <v>South America</v>
      </c>
      <c r="Q135" s="0" t="str">
        <f aca="false">IFERROR(VLOOKUP($C135,'[11]Resource-Rich'!$A$34:$B$62,2,0),"Non resource-rich")</f>
        <v>Non resource-rich</v>
      </c>
      <c r="R135" s="0" t="str">
        <f aca="false">IFERROR(VLOOKUP($B135,[11]PRCRs!$A$3:$C$29,3,0),"Non PRCR")</f>
        <v>Non PRCR</v>
      </c>
      <c r="S135" s="0" t="n">
        <f aca="false">IFERROR(IF(VLOOKUP($C135,[11]CBLB!$A$2:$C$31,3,0)="CBLB",1,0),0)</f>
        <v>0</v>
      </c>
      <c r="T135" s="0" t="str">
        <f aca="false">IFERROR(IF(VLOOKUP($B135,'[11]Poverty Rate'!$B$2:$I$164,8,0)="Above 30%",1,0),"")</f>
        <v/>
      </c>
      <c r="U135" s="0" t="str">
        <f aca="false">IFERROR(IF(VLOOKUP($B135,'[11]Poverty Rate'!$B$2:$I$164,8,0)="Below 2%",1,0),"")</f>
        <v/>
      </c>
    </row>
    <row r="136" customFormat="false" ht="15" hidden="false" customHeight="false" outlineLevel="0" collapsed="false">
      <c r="A136" s="86" t="s">
        <v>650</v>
      </c>
      <c r="B136" s="87" t="s">
        <v>651</v>
      </c>
      <c r="C136" s="87" t="s">
        <v>652</v>
      </c>
      <c r="D136" s="87" t="s">
        <v>651</v>
      </c>
      <c r="E136" s="86" t="s">
        <v>650</v>
      </c>
      <c r="G136" s="0" t="str">
        <f aca="false">VLOOKUP($C136,'[10]UN M49'!$C$2:$H$249,4,0)</f>
        <v>Europe</v>
      </c>
      <c r="H136" s="0" t="str">
        <f aca="false">IFERROR(VLOOKUP($C136,'[11]Income Groups'!$D$7:$H$224,5,0),"")</f>
        <v>HIC</v>
      </c>
      <c r="I136" s="0" t="str">
        <f aca="false">IFERROR(VLOOKUP(B136,'[11]LDC List'!$B$1:$C$47,2,0),"Non LDC")</f>
        <v>Non LDC</v>
      </c>
      <c r="J136" s="0" t="str">
        <f aca="false">IFERROR(VLOOKUP(B136,'[11]SIDS List'!$B$1:$C$57,2,0),"Non SIDS")</f>
        <v>Non SIDS</v>
      </c>
      <c r="K136" s="0" t="str">
        <f aca="false">IFERROR(VLOOKUP(B136,'[11]DAC Member List'!$B$1:$C$29,2,0),"Non DAC")</f>
        <v>Non DAC</v>
      </c>
      <c r="L136" s="0" t="str">
        <f aca="false">IFERROR(VLOOKUP(B136,'[11]Dev Countries List'!$A$1:$B$146,2,0),"Not Developing")</f>
        <v>Not Developing</v>
      </c>
      <c r="M136" s="0" t="str">
        <f aca="false">IFERROR(VLOOKUP(D136,'[11]Fragility List'!$A$1:$C$146,3,0),"Not Fragile")</f>
        <v>Not Fragile</v>
      </c>
      <c r="N136" s="0" t="n">
        <f aca="false">IFERROR(INDEX([11]Population!$E$4:$W$267,MATCH('Names&amp;ISO'!$C136,[11]Population!$D$4:$D$267,0),MATCH(2018,[11]Population!$E$3:$W$3,0)),"")</f>
        <v>48497</v>
      </c>
      <c r="O136" s="0" t="str">
        <f aca="false">IFERROR(VLOOKUP($B136,[11]FCAS!$B$1:$C$152,2,0),"")</f>
        <v/>
      </c>
      <c r="P136" s="0" t="str">
        <f aca="false">VLOOKUP($C136,'[10]UN M49'!$C$2:$H$249,6,0)</f>
        <v>Northern Europe</v>
      </c>
      <c r="Q136" s="0" t="str">
        <f aca="false">IFERROR(VLOOKUP($C136,'[11]Resource-Rich'!$A$34:$B$62,2,0),"Non resource-rich")</f>
        <v>Non resource-rich</v>
      </c>
      <c r="R136" s="0" t="str">
        <f aca="false">IFERROR(VLOOKUP($B136,[11]PRCRs!$A$3:$C$29,3,0),"Non PRCR")</f>
        <v>Non PRCR</v>
      </c>
      <c r="S136" s="0" t="n">
        <f aca="false">IFERROR(IF(VLOOKUP($C136,[11]CBLB!$A$2:$C$31,3,0)="CBLB",1,0),0)</f>
        <v>0</v>
      </c>
      <c r="T136" s="0" t="str">
        <f aca="false">IFERROR(IF(VLOOKUP($B136,'[11]Poverty Rate'!$B$2:$I$164,8,0)="Above 30%",1,0),"")</f>
        <v/>
      </c>
      <c r="U136" s="0" t="str">
        <f aca="false">IFERROR(IF(VLOOKUP($B136,'[11]Poverty Rate'!$B$2:$I$164,8,0)="Below 2%",1,0),"")</f>
        <v/>
      </c>
    </row>
    <row r="137" customFormat="false" ht="15" hidden="false" customHeight="false" outlineLevel="0" collapsed="false">
      <c r="A137" s="86" t="s">
        <v>653</v>
      </c>
      <c r="B137" s="87" t="s">
        <v>651</v>
      </c>
      <c r="C137" s="87" t="s">
        <v>652</v>
      </c>
      <c r="D137" s="87" t="s">
        <v>651</v>
      </c>
      <c r="E137" s="86" t="s">
        <v>653</v>
      </c>
      <c r="G137" s="0" t="str">
        <f aca="false">VLOOKUP($C137,'[10]UN M49'!$C$2:$H$249,4,0)</f>
        <v>Europe</v>
      </c>
      <c r="H137" s="0" t="str">
        <f aca="false">IFERROR(VLOOKUP($C137,'[11]Income Groups'!$D$7:$H$224,5,0),"")</f>
        <v>HIC</v>
      </c>
      <c r="I137" s="0" t="str">
        <f aca="false">IFERROR(VLOOKUP(B137,'[11]LDC List'!$B$1:$C$47,2,0),"Non LDC")</f>
        <v>Non LDC</v>
      </c>
      <c r="J137" s="0" t="str">
        <f aca="false">IFERROR(VLOOKUP(B137,'[11]SIDS List'!$B$1:$C$57,2,0),"Non SIDS")</f>
        <v>Non SIDS</v>
      </c>
      <c r="K137" s="0" t="str">
        <f aca="false">IFERROR(VLOOKUP(B137,'[11]DAC Member List'!$B$1:$C$29,2,0),"Non DAC")</f>
        <v>Non DAC</v>
      </c>
      <c r="L137" s="0" t="str">
        <f aca="false">IFERROR(VLOOKUP(B137,'[11]Dev Countries List'!$A$1:$B$146,2,0),"Not Developing")</f>
        <v>Not Developing</v>
      </c>
      <c r="M137" s="0" t="str">
        <f aca="false">IFERROR(VLOOKUP(D137,'[11]Fragility List'!$A$1:$C$146,3,0),"Not Fragile")</f>
        <v>Not Fragile</v>
      </c>
      <c r="N137" s="0" t="n">
        <f aca="false">IFERROR(INDEX([11]Population!$E$4:$W$267,MATCH('Names&amp;ISO'!$C137,[11]Population!$D$4:$D$267,0),MATCH(2018,[11]Population!$E$3:$W$3,0)),"")</f>
        <v>48497</v>
      </c>
      <c r="O137" s="0" t="str">
        <f aca="false">IFERROR(VLOOKUP($B137,[11]FCAS!$B$1:$C$152,2,0),"")</f>
        <v/>
      </c>
      <c r="P137" s="0" t="str">
        <f aca="false">VLOOKUP($C137,'[10]UN M49'!$C$2:$H$249,6,0)</f>
        <v>Northern Europe</v>
      </c>
      <c r="Q137" s="0" t="str">
        <f aca="false">IFERROR(VLOOKUP($C137,'[11]Resource-Rich'!$A$34:$B$62,2,0),"Non resource-rich")</f>
        <v>Non resource-rich</v>
      </c>
      <c r="R137" s="0" t="str">
        <f aca="false">IFERROR(VLOOKUP($B137,[11]PRCRs!$A$3:$C$29,3,0),"Non PRCR")</f>
        <v>Non PRCR</v>
      </c>
      <c r="S137" s="0" t="n">
        <f aca="false">IFERROR(IF(VLOOKUP($C137,[11]CBLB!$A$2:$C$31,3,0)="CBLB",1,0),0)</f>
        <v>0</v>
      </c>
      <c r="T137" s="0" t="str">
        <f aca="false">IFERROR(IF(VLOOKUP($B137,'[11]Poverty Rate'!$B$2:$I$164,8,0)="Above 30%",1,0),"")</f>
        <v/>
      </c>
      <c r="U137" s="0" t="str">
        <f aca="false">IFERROR(IF(VLOOKUP($B137,'[11]Poverty Rate'!$B$2:$I$164,8,0)="Below 2%",1,0),"")</f>
        <v/>
      </c>
    </row>
    <row r="138" customFormat="false" ht="15" hidden="false" customHeight="false" outlineLevel="0" collapsed="false">
      <c r="A138" s="86" t="s">
        <v>67</v>
      </c>
      <c r="B138" s="87" t="s">
        <v>654</v>
      </c>
      <c r="C138" s="87" t="s">
        <v>303</v>
      </c>
      <c r="D138" s="87" t="s">
        <v>654</v>
      </c>
      <c r="E138" s="86" t="s">
        <v>67</v>
      </c>
      <c r="F138" s="0" t="s">
        <v>67</v>
      </c>
      <c r="G138" s="0" t="str">
        <f aca="false">VLOOKUP($C138,'[10]UN M49'!$C$2:$H$249,4,0)</f>
        <v>Oceania</v>
      </c>
      <c r="H138" s="0" t="str">
        <f aca="false">IFERROR(VLOOKUP($C138,'[11]Income Groups'!$D$7:$H$224,5,0),"")</f>
        <v>UMIC</v>
      </c>
      <c r="I138" s="0" t="str">
        <f aca="false">IFERROR(VLOOKUP(B138,'[11]LDC List'!$B$1:$C$47,2,0),"Non LDC")</f>
        <v>Non LDC</v>
      </c>
      <c r="J138" s="0" t="str">
        <f aca="false">IFERROR(VLOOKUP(B138,'[11]SIDS List'!$B$1:$C$57,2,0),"Non SIDS")</f>
        <v>SIDS</v>
      </c>
      <c r="K138" s="0" t="str">
        <f aca="false">IFERROR(VLOOKUP(B138,'[11]DAC Member List'!$B$1:$C$29,2,0),"Non DAC")</f>
        <v>Non DAC</v>
      </c>
      <c r="L138" s="0" t="str">
        <f aca="false">IFERROR(VLOOKUP(B138,'[11]Dev Countries List'!$A$1:$B$146,2,0),"Not Developing")</f>
        <v>Developing Country</v>
      </c>
      <c r="M138" s="0" t="str">
        <f aca="false">IFERROR(VLOOKUP(D138,'[11]Fragility List'!$A$1:$C$146,3,0),"Not Fragile")</f>
        <v>Not fragile</v>
      </c>
      <c r="N138" s="0" t="n">
        <f aca="false">IFERROR(INDEX([11]Population!$E$4:$W$267,MATCH('Names&amp;ISO'!$C138,[11]Population!$D$4:$D$267,0),MATCH(2018,[11]Population!$E$3:$W$3,0)),"")</f>
        <v>883483</v>
      </c>
      <c r="O138" s="0" t="str">
        <f aca="false">IFERROR(VLOOKUP($B138,[11]FCAS!$B$1:$C$152,2,0),"")</f>
        <v/>
      </c>
      <c r="P138" s="0" t="str">
        <f aca="false">VLOOKUP($C138,'[10]UN M49'!$C$2:$H$249,6,0)</f>
        <v>Melanesia</v>
      </c>
      <c r="Q138" s="0" t="str">
        <f aca="false">IFERROR(VLOOKUP($C138,'[11]Resource-Rich'!$A$34:$B$62,2,0),"Non resource-rich")</f>
        <v>Non resource-rich</v>
      </c>
      <c r="R138" s="0" t="str">
        <f aca="false">IFERROR(VLOOKUP($B138,[11]PRCRs!$A$3:$C$29,3,0),"Non PRCR")</f>
        <v>Non PRCR</v>
      </c>
      <c r="S138" s="0" t="n">
        <f aca="false">IFERROR(IF(VLOOKUP($C138,[11]CBLB!$A$2:$C$31,3,0)="CBLB",1,0),0)</f>
        <v>0</v>
      </c>
      <c r="T138" s="0" t="n">
        <f aca="false">IFERROR(IF(VLOOKUP($B138,'[11]Poverty Rate'!$B$2:$I$164,8,0)="Above 30%",1,0),"")</f>
        <v>0</v>
      </c>
      <c r="U138" s="0" t="n">
        <f aca="false">IFERROR(IF(VLOOKUP($B138,'[11]Poverty Rate'!$B$2:$I$164,8,0)="Below 2%",1,0),"")</f>
        <v>1</v>
      </c>
    </row>
    <row r="139" customFormat="false" ht="15" hidden="false" customHeight="false" outlineLevel="0" collapsed="false">
      <c r="A139" s="86" t="s">
        <v>655</v>
      </c>
      <c r="B139" s="87" t="s">
        <v>654</v>
      </c>
      <c r="C139" s="87" t="s">
        <v>303</v>
      </c>
      <c r="D139" s="87" t="s">
        <v>654</v>
      </c>
      <c r="E139" s="86" t="s">
        <v>655</v>
      </c>
      <c r="F139" s="0" t="s">
        <v>67</v>
      </c>
      <c r="G139" s="0" t="str">
        <f aca="false">VLOOKUP($C139,'[10]UN M49'!$C$2:$H$249,4,0)</f>
        <v>Oceania</v>
      </c>
      <c r="H139" s="0" t="str">
        <f aca="false">IFERROR(VLOOKUP($C139,'[11]Income Groups'!$D$7:$H$224,5,0),"")</f>
        <v>UMIC</v>
      </c>
      <c r="I139" s="0" t="str">
        <f aca="false">IFERROR(VLOOKUP(B139,'[11]LDC List'!$B$1:$C$47,2,0),"Non LDC")</f>
        <v>Non LDC</v>
      </c>
      <c r="J139" s="0" t="str">
        <f aca="false">IFERROR(VLOOKUP(B139,'[11]SIDS List'!$B$1:$C$57,2,0),"Non SIDS")</f>
        <v>SIDS</v>
      </c>
      <c r="K139" s="0" t="str">
        <f aca="false">IFERROR(VLOOKUP(B139,'[11]DAC Member List'!$B$1:$C$29,2,0),"Non DAC")</f>
        <v>Non DAC</v>
      </c>
      <c r="L139" s="0" t="str">
        <f aca="false">IFERROR(VLOOKUP(B139,'[11]Dev Countries List'!$A$1:$B$146,2,0),"Not Developing")</f>
        <v>Developing Country</v>
      </c>
      <c r="M139" s="0" t="str">
        <f aca="false">IFERROR(VLOOKUP(D139,'[11]Fragility List'!$A$1:$C$146,3,0),"Not Fragile")</f>
        <v>Not fragile</v>
      </c>
      <c r="N139" s="0" t="n">
        <f aca="false">IFERROR(INDEX([11]Population!$E$4:$W$267,MATCH('Names&amp;ISO'!$C139,[11]Population!$D$4:$D$267,0),MATCH(2018,[11]Population!$E$3:$W$3,0)),"")</f>
        <v>883483</v>
      </c>
      <c r="O139" s="0" t="str">
        <f aca="false">IFERROR(VLOOKUP($B139,[11]FCAS!$B$1:$C$152,2,0),"")</f>
        <v/>
      </c>
      <c r="P139" s="0" t="str">
        <f aca="false">VLOOKUP($C139,'[10]UN M49'!$C$2:$H$249,6,0)</f>
        <v>Melanesia</v>
      </c>
      <c r="Q139" s="0" t="str">
        <f aca="false">IFERROR(VLOOKUP($C139,'[11]Resource-Rich'!$A$34:$B$62,2,0),"Non resource-rich")</f>
        <v>Non resource-rich</v>
      </c>
      <c r="R139" s="0" t="str">
        <f aca="false">IFERROR(VLOOKUP($B139,[11]PRCRs!$A$3:$C$29,3,0),"Non PRCR")</f>
        <v>Non PRCR</v>
      </c>
      <c r="S139" s="0" t="n">
        <f aca="false">IFERROR(IF(VLOOKUP($C139,[11]CBLB!$A$2:$C$31,3,0)="CBLB",1,0),0)</f>
        <v>0</v>
      </c>
      <c r="T139" s="0" t="n">
        <f aca="false">IFERROR(IF(VLOOKUP($B139,'[11]Poverty Rate'!$B$2:$I$164,8,0)="Above 30%",1,0),"")</f>
        <v>0</v>
      </c>
      <c r="U139" s="0" t="n">
        <f aca="false">IFERROR(IF(VLOOKUP($B139,'[11]Poverty Rate'!$B$2:$I$164,8,0)="Below 2%",1,0),"")</f>
        <v>1</v>
      </c>
    </row>
    <row r="140" customFormat="false" ht="15" hidden="false" customHeight="false" outlineLevel="0" collapsed="false">
      <c r="A140" s="0" t="s">
        <v>68</v>
      </c>
      <c r="B140" s="83" t="s">
        <v>656</v>
      </c>
      <c r="C140" s="83" t="s">
        <v>304</v>
      </c>
      <c r="D140" s="83" t="s">
        <v>656</v>
      </c>
      <c r="E140" s="0" t="s">
        <v>68</v>
      </c>
      <c r="F140" s="0" t="s">
        <v>68</v>
      </c>
      <c r="G140" s="0" t="str">
        <f aca="false">VLOOKUP($C140,'[10]UN M49'!$C$2:$H$249,4,0)</f>
        <v>Europe</v>
      </c>
      <c r="H140" s="0" t="str">
        <f aca="false">IFERROR(VLOOKUP($C140,'[11]Income Groups'!$D$7:$H$224,5,0),"")</f>
        <v>HIC</v>
      </c>
      <c r="I140" s="0" t="str">
        <f aca="false">IFERROR(VLOOKUP(B140,'[11]LDC List'!$B$1:$C$47,2,0),"Non LDC")</f>
        <v>Non LDC</v>
      </c>
      <c r="J140" s="0" t="str">
        <f aca="false">IFERROR(VLOOKUP(B140,'[11]SIDS List'!$B$1:$C$57,2,0),"Non SIDS")</f>
        <v>Non SIDS</v>
      </c>
      <c r="K140" s="0" t="str">
        <f aca="false">IFERROR(VLOOKUP(B140,'[11]DAC Member List'!$B$1:$C$29,2,0),"Non DAC")</f>
        <v>DAC</v>
      </c>
      <c r="L140" s="0" t="str">
        <f aca="false">IFERROR(VLOOKUP(B140,'[11]Dev Countries List'!$A$1:$B$146,2,0),"Not Developing")</f>
        <v>Not Developing</v>
      </c>
      <c r="M140" s="0" t="str">
        <f aca="false">IFERROR(VLOOKUP(D140,'[11]Fragility List'!$A$1:$C$146,3,0),"Not Fragile")</f>
        <v>Not Fragile</v>
      </c>
      <c r="N140" s="0" t="n">
        <f aca="false">IFERROR(INDEX([11]Population!$E$4:$W$267,MATCH('Names&amp;ISO'!$C140,[11]Population!$D$4:$D$267,0),MATCH(2018,[11]Population!$E$3:$W$3,0)),"")</f>
        <v>5518050</v>
      </c>
      <c r="O140" s="0" t="str">
        <f aca="false">IFERROR(VLOOKUP($B140,[11]FCAS!$B$1:$C$152,2,0),"")</f>
        <v/>
      </c>
      <c r="P140" s="0" t="str">
        <f aca="false">VLOOKUP($C140,'[10]UN M49'!$C$2:$H$249,6,0)</f>
        <v>Northern Europe</v>
      </c>
      <c r="Q140" s="0" t="str">
        <f aca="false">IFERROR(VLOOKUP($C140,'[11]Resource-Rich'!$A$34:$B$62,2,0),"Non resource-rich")</f>
        <v>Non resource-rich</v>
      </c>
      <c r="R140" s="0" t="str">
        <f aca="false">IFERROR(VLOOKUP($B140,[11]PRCRs!$A$3:$C$29,3,0),"Non PRCR")</f>
        <v>Non PRCR</v>
      </c>
      <c r="S140" s="0" t="n">
        <f aca="false">IFERROR(IF(VLOOKUP($C140,[11]CBLB!$A$2:$C$31,3,0)="CBLB",1,0),0)</f>
        <v>0</v>
      </c>
      <c r="T140" s="0" t="n">
        <f aca="false">IFERROR(IF(VLOOKUP($B140,'[11]Poverty Rate'!$B$2:$I$164,8,0)="Above 30%",1,0),"")</f>
        <v>0</v>
      </c>
      <c r="U140" s="0" t="n">
        <f aca="false">IFERROR(IF(VLOOKUP($B140,'[11]Poverty Rate'!$B$2:$I$164,8,0)="Below 2%",1,0),"")</f>
        <v>1</v>
      </c>
    </row>
    <row r="141" customFormat="false" ht="15" hidden="false" customHeight="false" outlineLevel="0" collapsed="false">
      <c r="A141" s="0" t="s">
        <v>69</v>
      </c>
      <c r="B141" s="83" t="s">
        <v>657</v>
      </c>
      <c r="C141" s="83" t="s">
        <v>305</v>
      </c>
      <c r="D141" s="83" t="s">
        <v>657</v>
      </c>
      <c r="E141" s="0" t="s">
        <v>69</v>
      </c>
      <c r="F141" s="0" t="s">
        <v>69</v>
      </c>
      <c r="G141" s="0" t="str">
        <f aca="false">VLOOKUP($C141,'[10]UN M49'!$C$2:$H$249,4,0)</f>
        <v>Europe</v>
      </c>
      <c r="H141" s="0" t="str">
        <f aca="false">IFERROR(VLOOKUP($C141,'[11]Income Groups'!$D$7:$H$224,5,0),"")</f>
        <v>HIC</v>
      </c>
      <c r="I141" s="0" t="str">
        <f aca="false">IFERROR(VLOOKUP(B141,'[11]LDC List'!$B$1:$C$47,2,0),"Non LDC")</f>
        <v>Non LDC</v>
      </c>
      <c r="J141" s="0" t="str">
        <f aca="false">IFERROR(VLOOKUP(B141,'[11]SIDS List'!$B$1:$C$57,2,0),"Non SIDS")</f>
        <v>Non SIDS</v>
      </c>
      <c r="K141" s="0" t="str">
        <f aca="false">IFERROR(VLOOKUP(B141,'[11]DAC Member List'!$B$1:$C$29,2,0),"Non DAC")</f>
        <v>DAC</v>
      </c>
      <c r="L141" s="0" t="str">
        <f aca="false">IFERROR(VLOOKUP(B141,'[11]Dev Countries List'!$A$1:$B$146,2,0),"Not Developing")</f>
        <v>Not Developing</v>
      </c>
      <c r="M141" s="0" t="str">
        <f aca="false">IFERROR(VLOOKUP(D141,'[11]Fragility List'!$A$1:$C$146,3,0),"Not Fragile")</f>
        <v>Not Fragile</v>
      </c>
      <c r="N141" s="0" t="n">
        <f aca="false">IFERROR(INDEX([11]Population!$E$4:$W$267,MATCH('Names&amp;ISO'!$C141,[11]Population!$D$4:$D$267,0),MATCH(2018,[11]Population!$E$3:$W$3,0)),"")</f>
        <v>66987244</v>
      </c>
      <c r="O141" s="0" t="str">
        <f aca="false">IFERROR(VLOOKUP($B141,[11]FCAS!$B$1:$C$152,2,0),"")</f>
        <v/>
      </c>
      <c r="P141" s="0" t="str">
        <f aca="false">VLOOKUP($C141,'[10]UN M49'!$C$2:$H$249,6,0)</f>
        <v>Western Europe</v>
      </c>
      <c r="Q141" s="0" t="str">
        <f aca="false">IFERROR(VLOOKUP($C141,'[11]Resource-Rich'!$A$34:$B$62,2,0),"Non resource-rich")</f>
        <v>Non resource-rich</v>
      </c>
      <c r="R141" s="0" t="str">
        <f aca="false">IFERROR(VLOOKUP($B141,[11]PRCRs!$A$3:$C$29,3,0),"Non PRCR")</f>
        <v>Non PRCR</v>
      </c>
      <c r="S141" s="0" t="n">
        <f aca="false">IFERROR(IF(VLOOKUP($C141,[11]CBLB!$A$2:$C$31,3,0)="CBLB",1,0),0)</f>
        <v>0</v>
      </c>
      <c r="T141" s="0" t="n">
        <f aca="false">IFERROR(IF(VLOOKUP($B141,'[11]Poverty Rate'!$B$2:$I$164,8,0)="Above 30%",1,0),"")</f>
        <v>0</v>
      </c>
      <c r="U141" s="0" t="n">
        <f aca="false">IFERROR(IF(VLOOKUP($B141,'[11]Poverty Rate'!$B$2:$I$164,8,0)="Below 2%",1,0),"")</f>
        <v>1</v>
      </c>
    </row>
    <row r="142" customFormat="false" ht="15" hidden="false" customHeight="false" outlineLevel="0" collapsed="false">
      <c r="A142" s="0" t="s">
        <v>658</v>
      </c>
      <c r="B142" s="83" t="s">
        <v>659</v>
      </c>
      <c r="C142" s="83" t="s">
        <v>660</v>
      </c>
      <c r="D142" s="83" t="s">
        <v>659</v>
      </c>
      <c r="E142" s="0" t="s">
        <v>658</v>
      </c>
      <c r="G142" s="0" t="str">
        <f aca="false">VLOOKUP($C142,'[10]UN M49'!$C$2:$H$249,4,0)</f>
        <v>Latin America and the Caribbean</v>
      </c>
      <c r="H142" s="0" t="str">
        <f aca="false">IFERROR(VLOOKUP($C142,'[11]Income Groups'!$D$7:$H$224,5,0),"")</f>
        <v/>
      </c>
      <c r="I142" s="0" t="str">
        <f aca="false">IFERROR(VLOOKUP(B142,'[11]LDC List'!$B$1:$C$47,2,0),"Non LDC")</f>
        <v>Non LDC</v>
      </c>
      <c r="J142" s="0" t="str">
        <f aca="false">IFERROR(VLOOKUP(B142,'[11]SIDS List'!$B$1:$C$57,2,0),"Non SIDS")</f>
        <v>Non SIDS</v>
      </c>
      <c r="K142" s="0" t="str">
        <f aca="false">IFERROR(VLOOKUP(B142,'[11]DAC Member List'!$B$1:$C$29,2,0),"Non DAC")</f>
        <v>Non DAC</v>
      </c>
      <c r="L142" s="0" t="str">
        <f aca="false">IFERROR(VLOOKUP(B142,'[11]Dev Countries List'!$A$1:$B$146,2,0),"Not Developing")</f>
        <v>Not Developing</v>
      </c>
      <c r="M142" s="0" t="str">
        <f aca="false">IFERROR(VLOOKUP(D142,'[11]Fragility List'!$A$1:$C$146,3,0),"Not Fragile")</f>
        <v>Not Fragile</v>
      </c>
      <c r="N142" s="0" t="str">
        <f aca="false">IFERROR(INDEX([11]Population!$E$4:$W$267,MATCH('Names&amp;ISO'!$C142,[11]Population!$D$4:$D$267,0),MATCH(2018,[11]Population!$E$3:$W$3,0)),"")</f>
        <v/>
      </c>
      <c r="O142" s="0" t="str">
        <f aca="false">IFERROR(VLOOKUP($B142,[11]FCAS!$B$1:$C$152,2,0),"")</f>
        <v/>
      </c>
      <c r="P142" s="0" t="str">
        <f aca="false">VLOOKUP($C142,'[10]UN M49'!$C$2:$H$249,6,0)</f>
        <v>South America</v>
      </c>
      <c r="Q142" s="0" t="str">
        <f aca="false">IFERROR(VLOOKUP($C142,'[11]Resource-Rich'!$A$34:$B$62,2,0),"Non resource-rich")</f>
        <v>Non resource-rich</v>
      </c>
      <c r="R142" s="0" t="str">
        <f aca="false">IFERROR(VLOOKUP($B142,[11]PRCRs!$A$3:$C$29,3,0),"Non PRCR")</f>
        <v>Non PRCR</v>
      </c>
      <c r="S142" s="0" t="n">
        <f aca="false">IFERROR(IF(VLOOKUP($C142,[11]CBLB!$A$2:$C$31,3,0)="CBLB",1,0),0)</f>
        <v>0</v>
      </c>
      <c r="T142" s="0" t="str">
        <f aca="false">IFERROR(IF(VLOOKUP($B142,'[11]Poverty Rate'!$B$2:$I$164,8,0)="Above 30%",1,0),"")</f>
        <v/>
      </c>
      <c r="U142" s="0" t="str">
        <f aca="false">IFERROR(IF(VLOOKUP($B142,'[11]Poverty Rate'!$B$2:$I$164,8,0)="Below 2%",1,0),"")</f>
        <v/>
      </c>
    </row>
    <row r="143" customFormat="false" ht="15" hidden="false" customHeight="false" outlineLevel="0" collapsed="false">
      <c r="A143" s="0" t="s">
        <v>661</v>
      </c>
      <c r="B143" s="83" t="s">
        <v>662</v>
      </c>
      <c r="C143" s="83" t="s">
        <v>663</v>
      </c>
      <c r="D143" s="83" t="s">
        <v>662</v>
      </c>
      <c r="E143" s="0" t="s">
        <v>661</v>
      </c>
      <c r="G143" s="0" t="str">
        <f aca="false">VLOOKUP($C143,'[10]UN M49'!$C$2:$H$249,4,0)</f>
        <v>Oceania</v>
      </c>
      <c r="H143" s="0" t="str">
        <f aca="false">IFERROR(VLOOKUP($C143,'[11]Income Groups'!$D$7:$H$224,5,0),"")</f>
        <v>HIC</v>
      </c>
      <c r="I143" s="0" t="str">
        <f aca="false">IFERROR(VLOOKUP(B143,'[11]LDC List'!$B$1:$C$47,2,0),"Non LDC")</f>
        <v>Non LDC</v>
      </c>
      <c r="J143" s="0" t="str">
        <f aca="false">IFERROR(VLOOKUP(B143,'[11]SIDS List'!$B$1:$C$57,2,0),"Non SIDS")</f>
        <v>SIDS</v>
      </c>
      <c r="K143" s="0" t="str">
        <f aca="false">IFERROR(VLOOKUP(B143,'[11]DAC Member List'!$B$1:$C$29,2,0),"Non DAC")</f>
        <v>Non DAC</v>
      </c>
      <c r="L143" s="0" t="str">
        <f aca="false">IFERROR(VLOOKUP(B143,'[11]Dev Countries List'!$A$1:$B$146,2,0),"Not Developing")</f>
        <v>Not Developing</v>
      </c>
      <c r="M143" s="0" t="str">
        <f aca="false">IFERROR(VLOOKUP(D143,'[11]Fragility List'!$A$1:$C$146,3,0),"Not Fragile")</f>
        <v>Not Fragile</v>
      </c>
      <c r="N143" s="0" t="n">
        <f aca="false">IFERROR(INDEX([11]Population!$E$4:$W$267,MATCH('Names&amp;ISO'!$C143,[11]Population!$D$4:$D$267,0),MATCH(2018,[11]Population!$E$3:$W$3,0)),"")</f>
        <v>277679</v>
      </c>
      <c r="O143" s="0" t="str">
        <f aca="false">IFERROR(VLOOKUP($B143,[11]FCAS!$B$1:$C$152,2,0),"")</f>
        <v/>
      </c>
      <c r="P143" s="0" t="str">
        <f aca="false">VLOOKUP($C143,'[10]UN M49'!$C$2:$H$249,6,0)</f>
        <v>Polynesia</v>
      </c>
      <c r="Q143" s="0" t="str">
        <f aca="false">IFERROR(VLOOKUP($C143,'[11]Resource-Rich'!$A$34:$B$62,2,0),"Non resource-rich")</f>
        <v>Non resource-rich</v>
      </c>
      <c r="R143" s="0" t="str">
        <f aca="false">IFERROR(VLOOKUP($B143,[11]PRCRs!$A$3:$C$29,3,0),"Non PRCR")</f>
        <v>Non PRCR</v>
      </c>
      <c r="S143" s="0" t="n">
        <f aca="false">IFERROR(IF(VLOOKUP($C143,[11]CBLB!$A$2:$C$31,3,0)="CBLB",1,0),0)</f>
        <v>0</v>
      </c>
      <c r="T143" s="0" t="str">
        <f aca="false">IFERROR(IF(VLOOKUP($B143,'[11]Poverty Rate'!$B$2:$I$164,8,0)="Above 30%",1,0),"")</f>
        <v/>
      </c>
      <c r="U143" s="0" t="str">
        <f aca="false">IFERROR(IF(VLOOKUP($B143,'[11]Poverty Rate'!$B$2:$I$164,8,0)="Below 2%",1,0),"")</f>
        <v/>
      </c>
    </row>
    <row r="144" customFormat="false" ht="15" hidden="false" customHeight="false" outlineLevel="0" collapsed="false">
      <c r="A144" s="84" t="s">
        <v>664</v>
      </c>
      <c r="B144" s="83" t="s">
        <v>665</v>
      </c>
      <c r="C144" s="83" t="s">
        <v>666</v>
      </c>
      <c r="D144" s="83" t="s">
        <v>665</v>
      </c>
      <c r="E144" s="84" t="s">
        <v>664</v>
      </c>
      <c r="G144" s="0" t="str">
        <f aca="false">VLOOKUP($C144,'[10]UN M49'!$C$2:$H$249,4,0)</f>
        <v>Africa</v>
      </c>
      <c r="H144" s="0" t="str">
        <f aca="false">IFERROR(VLOOKUP($C144,'[11]Income Groups'!$D$7:$H$224,5,0),"")</f>
        <v/>
      </c>
      <c r="I144" s="0" t="str">
        <f aca="false">IFERROR(VLOOKUP(B144,'[11]LDC List'!$B$1:$C$47,2,0),"Non LDC")</f>
        <v>Non LDC</v>
      </c>
      <c r="J144" s="0" t="str">
        <f aca="false">IFERROR(VLOOKUP(B144,'[11]SIDS List'!$B$1:$C$57,2,0),"Non SIDS")</f>
        <v>Non SIDS</v>
      </c>
      <c r="K144" s="0" t="str">
        <f aca="false">IFERROR(VLOOKUP(B144,'[11]DAC Member List'!$B$1:$C$29,2,0),"Non DAC")</f>
        <v>Non DAC</v>
      </c>
      <c r="L144" s="0" t="str">
        <f aca="false">IFERROR(VLOOKUP(B144,'[11]Dev Countries List'!$A$1:$B$146,2,0),"Not Developing")</f>
        <v>Not Developing</v>
      </c>
      <c r="M144" s="0" t="str">
        <f aca="false">IFERROR(VLOOKUP(D144,'[11]Fragility List'!$A$1:$C$146,3,0),"Not Fragile")</f>
        <v>Not Fragile</v>
      </c>
      <c r="N144" s="0" t="str">
        <f aca="false">IFERROR(INDEX([11]Population!$E$4:$W$267,MATCH('Names&amp;ISO'!$C144,[11]Population!$D$4:$D$267,0),MATCH(2018,[11]Population!$E$3:$W$3,0)),"")</f>
        <v/>
      </c>
      <c r="O144" s="0" t="str">
        <f aca="false">IFERROR(VLOOKUP($B144,[11]FCAS!$B$1:$C$152,2,0),"")</f>
        <v/>
      </c>
      <c r="P144" s="0" t="str">
        <f aca="false">VLOOKUP($C144,'[10]UN M49'!$C$2:$H$249,6,0)</f>
        <v>Eastern Africa</v>
      </c>
      <c r="Q144" s="0" t="str">
        <f aca="false">IFERROR(VLOOKUP($C144,'[11]Resource-Rich'!$A$34:$B$62,2,0),"Non resource-rich")</f>
        <v>Non resource-rich</v>
      </c>
      <c r="R144" s="0" t="str">
        <f aca="false">IFERROR(VLOOKUP($B144,[11]PRCRs!$A$3:$C$29,3,0),"Non PRCR")</f>
        <v>Non PRCR</v>
      </c>
      <c r="S144" s="0" t="n">
        <f aca="false">IFERROR(IF(VLOOKUP($C144,[11]CBLB!$A$2:$C$31,3,0)="CBLB",1,0),0)</f>
        <v>0</v>
      </c>
      <c r="T144" s="0" t="str">
        <f aca="false">IFERROR(IF(VLOOKUP($B144,'[11]Poverty Rate'!$B$2:$I$164,8,0)="Above 30%",1,0),"")</f>
        <v/>
      </c>
      <c r="U144" s="0" t="str">
        <f aca="false">IFERROR(IF(VLOOKUP($B144,'[11]Poverty Rate'!$B$2:$I$164,8,0)="Below 2%",1,0),"")</f>
        <v/>
      </c>
    </row>
    <row r="145" customFormat="false" ht="15" hidden="false" customHeight="false" outlineLevel="0" collapsed="false">
      <c r="A145" s="0" t="s">
        <v>70</v>
      </c>
      <c r="B145" s="83" t="s">
        <v>667</v>
      </c>
      <c r="C145" s="83" t="s">
        <v>306</v>
      </c>
      <c r="D145" s="83" t="s">
        <v>667</v>
      </c>
      <c r="E145" s="0" t="s">
        <v>70</v>
      </c>
      <c r="F145" s="0" t="s">
        <v>70</v>
      </c>
      <c r="G145" s="0" t="str">
        <f aca="false">VLOOKUP($C145,'[10]UN M49'!$C$2:$H$249,4,0)</f>
        <v>Africa</v>
      </c>
      <c r="H145" s="0" t="str">
        <f aca="false">IFERROR(VLOOKUP($C145,'[11]Income Groups'!$D$7:$H$224,5,0),"")</f>
        <v>UMIC</v>
      </c>
      <c r="I145" s="0" t="str">
        <f aca="false">IFERROR(VLOOKUP(B145,'[11]LDC List'!$B$1:$C$47,2,0),"Non LDC")</f>
        <v>Non LDC</v>
      </c>
      <c r="J145" s="0" t="str">
        <f aca="false">IFERROR(VLOOKUP(B145,'[11]SIDS List'!$B$1:$C$57,2,0),"Non SIDS")</f>
        <v>Non SIDS</v>
      </c>
      <c r="K145" s="0" t="str">
        <f aca="false">IFERROR(VLOOKUP(B145,'[11]DAC Member List'!$B$1:$C$29,2,0),"Non DAC")</f>
        <v>Non DAC</v>
      </c>
      <c r="L145" s="0" t="str">
        <f aca="false">IFERROR(VLOOKUP(B145,'[11]Dev Countries List'!$A$1:$B$146,2,0),"Not Developing")</f>
        <v>Developing Country</v>
      </c>
      <c r="M145" s="0" t="str">
        <f aca="false">IFERROR(VLOOKUP(D145,'[11]Fragility List'!$A$1:$C$146,3,0),"Not Fragile")</f>
        <v>Not fragile</v>
      </c>
      <c r="N145" s="0" t="n">
        <f aca="false">IFERROR(INDEX([11]Population!$E$4:$W$267,MATCH('Names&amp;ISO'!$C145,[11]Population!$D$4:$D$267,0),MATCH(2018,[11]Population!$E$3:$W$3,0)),"")</f>
        <v>2119275</v>
      </c>
      <c r="O145" s="0" t="str">
        <f aca="false">IFERROR(VLOOKUP($B145,[11]FCAS!$B$1:$C$152,2,0),"")</f>
        <v/>
      </c>
      <c r="P145" s="0" t="str">
        <f aca="false">VLOOKUP($C145,'[10]UN M49'!$C$2:$H$249,6,0)</f>
        <v>Middle Africa</v>
      </c>
      <c r="Q145" s="0" t="str">
        <f aca="false">IFERROR(VLOOKUP($C145,'[11]Resource-Rich'!$A$34:$B$62,2,0),"Non resource-rich")</f>
        <v>Resource-rich</v>
      </c>
      <c r="R145" s="0" t="str">
        <f aca="false">IFERROR(VLOOKUP($B145,[11]PRCRs!$A$3:$C$29,3,0),"Non PRCR")</f>
        <v>Non PRCR</v>
      </c>
      <c r="S145" s="0" t="n">
        <f aca="false">IFERROR(IF(VLOOKUP($C145,[11]CBLB!$A$2:$C$31,3,0)="CBLB",1,0),0)</f>
        <v>0</v>
      </c>
      <c r="T145" s="0" t="n">
        <f aca="false">IFERROR(IF(VLOOKUP($B145,'[11]Poverty Rate'!$B$2:$I$164,8,0)="Above 30%",1,0),"")</f>
        <v>0</v>
      </c>
      <c r="U145" s="0" t="n">
        <f aca="false">IFERROR(IF(VLOOKUP($B145,'[11]Poverty Rate'!$B$2:$I$164,8,0)="Below 2%",1,0),"")</f>
        <v>0</v>
      </c>
    </row>
    <row r="146" customFormat="false" ht="15" hidden="false" customHeight="false" outlineLevel="0" collapsed="false">
      <c r="A146" s="86" t="s">
        <v>71</v>
      </c>
      <c r="B146" s="87" t="s">
        <v>668</v>
      </c>
      <c r="C146" s="87" t="s">
        <v>307</v>
      </c>
      <c r="D146" s="87" t="s">
        <v>668</v>
      </c>
      <c r="E146" s="86" t="s">
        <v>71</v>
      </c>
      <c r="F146" s="0" t="s">
        <v>71</v>
      </c>
      <c r="G146" s="0" t="str">
        <f aca="false">VLOOKUP($C146,'[10]UN M49'!$C$2:$H$249,4,0)</f>
        <v>Africa</v>
      </c>
      <c r="H146" s="0" t="str">
        <f aca="false">IFERROR(VLOOKUP($C146,'[11]Income Groups'!$D$7:$H$224,5,0),"")</f>
        <v>LIC</v>
      </c>
      <c r="I146" s="0" t="str">
        <f aca="false">IFERROR(VLOOKUP(B146,'[11]LDC List'!$B$1:$C$47,2,0),"Non LDC")</f>
        <v>LDC</v>
      </c>
      <c r="J146" s="0" t="str">
        <f aca="false">IFERROR(VLOOKUP(B146,'[11]SIDS List'!$B$1:$C$57,2,0),"Non SIDS")</f>
        <v>Non SIDS</v>
      </c>
      <c r="K146" s="0" t="str">
        <f aca="false">IFERROR(VLOOKUP(B146,'[11]DAC Member List'!$B$1:$C$29,2,0),"Non DAC")</f>
        <v>Non DAC</v>
      </c>
      <c r="L146" s="0" t="str">
        <f aca="false">IFERROR(VLOOKUP(B146,'[11]Dev Countries List'!$A$1:$B$146,2,0),"Not Developing")</f>
        <v>Developing Country</v>
      </c>
      <c r="M146" s="0" t="str">
        <f aca="false">IFERROR(VLOOKUP(D146,'[11]Fragility List'!$A$1:$C$146,3,0),"Not Fragile")</f>
        <v>Fragile</v>
      </c>
      <c r="N146" s="0" t="n">
        <f aca="false">IFERROR(INDEX([11]Population!$E$4:$W$267,MATCH('Names&amp;ISO'!$C146,[11]Population!$D$4:$D$267,0),MATCH(2018,[11]Population!$E$3:$W$3,0)),"")</f>
        <v>2280102</v>
      </c>
      <c r="O146" s="0" t="str">
        <f aca="false">IFERROR(VLOOKUP($B146,[11]FCAS!$B$1:$C$152,2,0),"")</f>
        <v/>
      </c>
      <c r="P146" s="0" t="str">
        <f aca="false">VLOOKUP($C146,'[10]UN M49'!$C$2:$H$249,6,0)</f>
        <v>Western Africa</v>
      </c>
      <c r="Q146" s="0" t="str">
        <f aca="false">IFERROR(VLOOKUP($C146,'[11]Resource-Rich'!$A$34:$B$62,2,0),"Non resource-rich")</f>
        <v>Non resource-rich</v>
      </c>
      <c r="R146" s="0" t="str">
        <f aca="false">IFERROR(VLOOKUP($B146,[11]PRCRs!$A$3:$C$29,3,0),"Non PRCR")</f>
        <v>Non PRCR</v>
      </c>
      <c r="S146" s="0" t="n">
        <f aca="false">IFERROR(IF(VLOOKUP($C146,[11]CBLB!$A$2:$C$31,3,0)="CBLB",1,0),0)</f>
        <v>1</v>
      </c>
      <c r="T146" s="0" t="n">
        <f aca="false">IFERROR(IF(VLOOKUP($B146,'[11]Poverty Rate'!$B$2:$I$164,8,0)="Above 30%",1,0),"")</f>
        <v>0</v>
      </c>
      <c r="U146" s="0" t="n">
        <f aca="false">IFERROR(IF(VLOOKUP($B146,'[11]Poverty Rate'!$B$2:$I$164,8,0)="Below 2%",1,0),"")</f>
        <v>0</v>
      </c>
    </row>
    <row r="147" customFormat="false" ht="15" hidden="false" customHeight="false" outlineLevel="0" collapsed="false">
      <c r="A147" s="86" t="s">
        <v>72</v>
      </c>
      <c r="B147" s="87" t="s">
        <v>668</v>
      </c>
      <c r="C147" s="87" t="s">
        <v>307</v>
      </c>
      <c r="D147" s="87" t="s">
        <v>668</v>
      </c>
      <c r="E147" s="86" t="s">
        <v>72</v>
      </c>
      <c r="F147" s="0" t="s">
        <v>71</v>
      </c>
      <c r="G147" s="0" t="str">
        <f aca="false">VLOOKUP($C147,'[10]UN M49'!$C$2:$H$249,4,0)</f>
        <v>Africa</v>
      </c>
      <c r="H147" s="0" t="str">
        <f aca="false">IFERROR(VLOOKUP($C147,'[11]Income Groups'!$D$7:$H$224,5,0),"")</f>
        <v>LIC</v>
      </c>
      <c r="I147" s="0" t="str">
        <f aca="false">IFERROR(VLOOKUP(B147,'[11]LDC List'!$B$1:$C$47,2,0),"Non LDC")</f>
        <v>LDC</v>
      </c>
      <c r="J147" s="0" t="str">
        <f aca="false">IFERROR(VLOOKUP(B147,'[11]SIDS List'!$B$1:$C$57,2,0),"Non SIDS")</f>
        <v>Non SIDS</v>
      </c>
      <c r="K147" s="0" t="str">
        <f aca="false">IFERROR(VLOOKUP(B147,'[11]DAC Member List'!$B$1:$C$29,2,0),"Non DAC")</f>
        <v>Non DAC</v>
      </c>
      <c r="L147" s="0" t="str">
        <f aca="false">IFERROR(VLOOKUP(B147,'[11]Dev Countries List'!$A$1:$B$146,2,0),"Not Developing")</f>
        <v>Developing Country</v>
      </c>
      <c r="M147" s="0" t="str">
        <f aca="false">IFERROR(VLOOKUP(D147,'[11]Fragility List'!$A$1:$C$146,3,0),"Not Fragile")</f>
        <v>Fragile</v>
      </c>
      <c r="N147" s="0" t="n">
        <f aca="false">IFERROR(INDEX([11]Population!$E$4:$W$267,MATCH('Names&amp;ISO'!$C147,[11]Population!$D$4:$D$267,0),MATCH(2018,[11]Population!$E$3:$W$3,0)),"")</f>
        <v>2280102</v>
      </c>
      <c r="O147" s="0" t="str">
        <f aca="false">IFERROR(VLOOKUP($B147,[11]FCAS!$B$1:$C$152,2,0),"")</f>
        <v/>
      </c>
      <c r="P147" s="0" t="str">
        <f aca="false">VLOOKUP($C147,'[10]UN M49'!$C$2:$H$249,6,0)</f>
        <v>Western Africa</v>
      </c>
      <c r="Q147" s="0" t="str">
        <f aca="false">IFERROR(VLOOKUP($C147,'[11]Resource-Rich'!$A$34:$B$62,2,0),"Non resource-rich")</f>
        <v>Non resource-rich</v>
      </c>
      <c r="R147" s="0" t="str">
        <f aca="false">IFERROR(VLOOKUP($B147,[11]PRCRs!$A$3:$C$29,3,0),"Non PRCR")</f>
        <v>Non PRCR</v>
      </c>
      <c r="S147" s="0" t="n">
        <f aca="false">IFERROR(IF(VLOOKUP($C147,[11]CBLB!$A$2:$C$31,3,0)="CBLB",1,0),0)</f>
        <v>1</v>
      </c>
      <c r="T147" s="0" t="n">
        <f aca="false">IFERROR(IF(VLOOKUP($B147,'[11]Poverty Rate'!$B$2:$I$164,8,0)="Above 30%",1,0),"")</f>
        <v>0</v>
      </c>
      <c r="U147" s="0" t="n">
        <f aca="false">IFERROR(IF(VLOOKUP($B147,'[11]Poverty Rate'!$B$2:$I$164,8,0)="Below 2%",1,0),"")</f>
        <v>0</v>
      </c>
    </row>
    <row r="148" customFormat="false" ht="15" hidden="false" customHeight="false" outlineLevel="0" collapsed="false">
      <c r="A148" s="86" t="s">
        <v>669</v>
      </c>
      <c r="B148" s="87" t="s">
        <v>668</v>
      </c>
      <c r="C148" s="87" t="s">
        <v>307</v>
      </c>
      <c r="D148" s="87" t="s">
        <v>668</v>
      </c>
      <c r="E148" s="86" t="s">
        <v>669</v>
      </c>
      <c r="F148" s="0" t="s">
        <v>71</v>
      </c>
      <c r="G148" s="0" t="str">
        <f aca="false">VLOOKUP($C148,'[10]UN M49'!$C$2:$H$249,4,0)</f>
        <v>Africa</v>
      </c>
      <c r="H148" s="0" t="str">
        <f aca="false">IFERROR(VLOOKUP($C148,'[11]Income Groups'!$D$7:$H$224,5,0),"")</f>
        <v>LIC</v>
      </c>
      <c r="I148" s="0" t="str">
        <f aca="false">IFERROR(VLOOKUP(B148,'[11]LDC List'!$B$1:$C$47,2,0),"Non LDC")</f>
        <v>LDC</v>
      </c>
      <c r="J148" s="0" t="str">
        <f aca="false">IFERROR(VLOOKUP(B148,'[11]SIDS List'!$B$1:$C$57,2,0),"Non SIDS")</f>
        <v>Non SIDS</v>
      </c>
      <c r="K148" s="0" t="str">
        <f aca="false">IFERROR(VLOOKUP(B148,'[11]DAC Member List'!$B$1:$C$29,2,0),"Non DAC")</f>
        <v>Non DAC</v>
      </c>
      <c r="L148" s="0" t="str">
        <f aca="false">IFERROR(VLOOKUP(B148,'[11]Dev Countries List'!$A$1:$B$146,2,0),"Not Developing")</f>
        <v>Developing Country</v>
      </c>
      <c r="M148" s="0" t="str">
        <f aca="false">IFERROR(VLOOKUP(D148,'[11]Fragility List'!$A$1:$C$146,3,0),"Not Fragile")</f>
        <v>Fragile</v>
      </c>
      <c r="N148" s="0" t="n">
        <f aca="false">IFERROR(INDEX([11]Population!$E$4:$W$267,MATCH('Names&amp;ISO'!$C148,[11]Population!$D$4:$D$267,0),MATCH(2018,[11]Population!$E$3:$W$3,0)),"")</f>
        <v>2280102</v>
      </c>
      <c r="O148" s="0" t="str">
        <f aca="false">IFERROR(VLOOKUP($B148,[11]FCAS!$B$1:$C$152,2,0),"")</f>
        <v/>
      </c>
      <c r="P148" s="0" t="str">
        <f aca="false">VLOOKUP($C148,'[10]UN M49'!$C$2:$H$249,6,0)</f>
        <v>Western Africa</v>
      </c>
      <c r="Q148" s="0" t="str">
        <f aca="false">IFERROR(VLOOKUP($C148,'[11]Resource-Rich'!$A$34:$B$62,2,0),"Non resource-rich")</f>
        <v>Non resource-rich</v>
      </c>
      <c r="R148" s="0" t="str">
        <f aca="false">IFERROR(VLOOKUP($B148,[11]PRCRs!$A$3:$C$29,3,0),"Non PRCR")</f>
        <v>Non PRCR</v>
      </c>
      <c r="S148" s="0" t="n">
        <f aca="false">IFERROR(IF(VLOOKUP($C148,[11]CBLB!$A$2:$C$31,3,0)="CBLB",1,0),0)</f>
        <v>1</v>
      </c>
      <c r="T148" s="0" t="n">
        <f aca="false">IFERROR(IF(VLOOKUP($B148,'[11]Poverty Rate'!$B$2:$I$164,8,0)="Above 30%",1,0),"")</f>
        <v>0</v>
      </c>
      <c r="U148" s="0" t="n">
        <f aca="false">IFERROR(IF(VLOOKUP($B148,'[11]Poverty Rate'!$B$2:$I$164,8,0)="Below 2%",1,0),"")</f>
        <v>0</v>
      </c>
    </row>
    <row r="149" customFormat="false" ht="15" hidden="false" customHeight="false" outlineLevel="0" collapsed="false">
      <c r="A149" s="86" t="s">
        <v>670</v>
      </c>
      <c r="B149" s="87" t="s">
        <v>668</v>
      </c>
      <c r="C149" s="87" t="s">
        <v>307</v>
      </c>
      <c r="D149" s="87" t="s">
        <v>668</v>
      </c>
      <c r="E149" s="86" t="s">
        <v>670</v>
      </c>
      <c r="F149" s="0" t="s">
        <v>71</v>
      </c>
      <c r="G149" s="0" t="str">
        <f aca="false">VLOOKUP($C149,'[10]UN M49'!$C$2:$H$249,4,0)</f>
        <v>Africa</v>
      </c>
      <c r="H149" s="0" t="str">
        <f aca="false">IFERROR(VLOOKUP($C149,'[11]Income Groups'!$D$7:$H$224,5,0),"")</f>
        <v>LIC</v>
      </c>
      <c r="I149" s="0" t="str">
        <f aca="false">IFERROR(VLOOKUP(B149,'[11]LDC List'!$B$1:$C$47,2,0),"Non LDC")</f>
        <v>LDC</v>
      </c>
      <c r="J149" s="0" t="str">
        <f aca="false">IFERROR(VLOOKUP(B149,'[11]SIDS List'!$B$1:$C$57,2,0),"Non SIDS")</f>
        <v>Non SIDS</v>
      </c>
      <c r="K149" s="0" t="str">
        <f aca="false">IFERROR(VLOOKUP(B149,'[11]DAC Member List'!$B$1:$C$29,2,0),"Non DAC")</f>
        <v>Non DAC</v>
      </c>
      <c r="L149" s="0" t="str">
        <f aca="false">IFERROR(VLOOKUP(B149,'[11]Dev Countries List'!$A$1:$B$146,2,0),"Not Developing")</f>
        <v>Developing Country</v>
      </c>
      <c r="M149" s="0" t="str">
        <f aca="false">IFERROR(VLOOKUP(D149,'[11]Fragility List'!$A$1:$C$146,3,0),"Not Fragile")</f>
        <v>Fragile</v>
      </c>
      <c r="N149" s="0" t="n">
        <f aca="false">IFERROR(INDEX([11]Population!$E$4:$W$267,MATCH('Names&amp;ISO'!$C149,[11]Population!$D$4:$D$267,0),MATCH(2018,[11]Population!$E$3:$W$3,0)),"")</f>
        <v>2280102</v>
      </c>
      <c r="O149" s="0" t="str">
        <f aca="false">IFERROR(VLOOKUP($B149,[11]FCAS!$B$1:$C$152,2,0),"")</f>
        <v/>
      </c>
      <c r="P149" s="0" t="str">
        <f aca="false">VLOOKUP($C149,'[10]UN M49'!$C$2:$H$249,6,0)</f>
        <v>Western Africa</v>
      </c>
      <c r="Q149" s="0" t="str">
        <f aca="false">IFERROR(VLOOKUP($C149,'[11]Resource-Rich'!$A$34:$B$62,2,0),"Non resource-rich")</f>
        <v>Non resource-rich</v>
      </c>
      <c r="R149" s="0" t="str">
        <f aca="false">IFERROR(VLOOKUP($B149,[11]PRCRs!$A$3:$C$29,3,0),"Non PRCR")</f>
        <v>Non PRCR</v>
      </c>
      <c r="S149" s="0" t="n">
        <f aca="false">IFERROR(IF(VLOOKUP($C149,[11]CBLB!$A$2:$C$31,3,0)="CBLB",1,0),0)</f>
        <v>1</v>
      </c>
      <c r="T149" s="0" t="n">
        <f aca="false">IFERROR(IF(VLOOKUP($B149,'[11]Poverty Rate'!$B$2:$I$164,8,0)="Above 30%",1,0),"")</f>
        <v>0</v>
      </c>
      <c r="U149" s="0" t="n">
        <f aca="false">IFERROR(IF(VLOOKUP($B149,'[11]Poverty Rate'!$B$2:$I$164,8,0)="Below 2%",1,0),"")</f>
        <v>0</v>
      </c>
    </row>
    <row r="150" customFormat="false" ht="15" hidden="false" customHeight="false" outlineLevel="0" collapsed="false">
      <c r="A150" s="0" t="s">
        <v>73</v>
      </c>
      <c r="B150" s="83" t="s">
        <v>671</v>
      </c>
      <c r="C150" s="83" t="s">
        <v>308</v>
      </c>
      <c r="D150" s="83" t="s">
        <v>671</v>
      </c>
      <c r="E150" s="0" t="s">
        <v>73</v>
      </c>
      <c r="F150" s="0" t="s">
        <v>73</v>
      </c>
      <c r="G150" s="0" t="str">
        <f aca="false">VLOOKUP($C150,'[10]UN M49'!$C$2:$H$249,4,0)</f>
        <v>Asia</v>
      </c>
      <c r="H150" s="0" t="str">
        <f aca="false">IFERROR(VLOOKUP($C150,'[11]Income Groups'!$D$7:$H$224,5,0),"")</f>
        <v>UMIC</v>
      </c>
      <c r="I150" s="0" t="str">
        <f aca="false">IFERROR(VLOOKUP(B150,'[11]LDC List'!$B$1:$C$47,2,0),"Non LDC")</f>
        <v>Non LDC</v>
      </c>
      <c r="J150" s="0" t="str">
        <f aca="false">IFERROR(VLOOKUP(B150,'[11]SIDS List'!$B$1:$C$57,2,0),"Non SIDS")</f>
        <v>Non SIDS</v>
      </c>
      <c r="K150" s="0" t="str">
        <f aca="false">IFERROR(VLOOKUP(B150,'[11]DAC Member List'!$B$1:$C$29,2,0),"Non DAC")</f>
        <v>Non DAC</v>
      </c>
      <c r="L150" s="0" t="str">
        <f aca="false">IFERROR(VLOOKUP(B150,'[11]Dev Countries List'!$A$1:$B$146,2,0),"Not Developing")</f>
        <v>Developing Country</v>
      </c>
      <c r="M150" s="0" t="str">
        <f aca="false">IFERROR(VLOOKUP(D150,'[11]Fragility List'!$A$1:$C$146,3,0),"Not Fragile")</f>
        <v>Not fragile</v>
      </c>
      <c r="N150" s="0" t="n">
        <f aca="false">IFERROR(INDEX([11]Population!$E$4:$W$267,MATCH('Names&amp;ISO'!$C150,[11]Population!$D$4:$D$267,0),MATCH(2018,[11]Population!$E$3:$W$3,0)),"")</f>
        <v>3731000</v>
      </c>
      <c r="O150" s="0" t="str">
        <f aca="false">IFERROR(VLOOKUP($B150,[11]FCAS!$B$1:$C$152,2,0),"")</f>
        <v/>
      </c>
      <c r="P150" s="0" t="str">
        <f aca="false">VLOOKUP($C150,'[10]UN M49'!$C$2:$H$249,6,0)</f>
        <v>Western Asia</v>
      </c>
      <c r="Q150" s="0" t="str">
        <f aca="false">IFERROR(VLOOKUP($C150,'[11]Resource-Rich'!$A$34:$B$62,2,0),"Non resource-rich")</f>
        <v>Non resource-rich</v>
      </c>
      <c r="R150" s="0" t="str">
        <f aca="false">IFERROR(VLOOKUP($B150,[11]PRCRs!$A$3:$C$29,3,0),"Non PRCR")</f>
        <v>Non PRCR</v>
      </c>
      <c r="S150" s="0" t="n">
        <f aca="false">IFERROR(IF(VLOOKUP($C150,[11]CBLB!$A$2:$C$31,3,0)="CBLB",1,0),0)</f>
        <v>0</v>
      </c>
      <c r="T150" s="0" t="n">
        <f aca="false">IFERROR(IF(VLOOKUP($B150,'[11]Poverty Rate'!$B$2:$I$164,8,0)="Above 30%",1,0),"")</f>
        <v>0</v>
      </c>
      <c r="U150" s="0" t="n">
        <f aca="false">IFERROR(IF(VLOOKUP($B150,'[11]Poverty Rate'!$B$2:$I$164,8,0)="Below 2%",1,0),"")</f>
        <v>0</v>
      </c>
    </row>
    <row r="151" customFormat="false" ht="15" hidden="false" customHeight="false" outlineLevel="0" collapsed="false">
      <c r="A151" s="0" t="s">
        <v>74</v>
      </c>
      <c r="B151" s="83" t="s">
        <v>672</v>
      </c>
      <c r="C151" s="83" t="s">
        <v>309</v>
      </c>
      <c r="D151" s="83" t="s">
        <v>672</v>
      </c>
      <c r="E151" s="0" t="s">
        <v>74</v>
      </c>
      <c r="F151" s="0" t="s">
        <v>74</v>
      </c>
      <c r="G151" s="0" t="str">
        <f aca="false">VLOOKUP($C151,'[10]UN M49'!$C$2:$H$249,4,0)</f>
        <v>Europe</v>
      </c>
      <c r="H151" s="0" t="str">
        <f aca="false">IFERROR(VLOOKUP($C151,'[11]Income Groups'!$D$7:$H$224,5,0),"")</f>
        <v>HIC</v>
      </c>
      <c r="I151" s="0" t="str">
        <f aca="false">IFERROR(VLOOKUP(B151,'[11]LDC List'!$B$1:$C$47,2,0),"Non LDC")</f>
        <v>Non LDC</v>
      </c>
      <c r="J151" s="0" t="str">
        <f aca="false">IFERROR(VLOOKUP(B151,'[11]SIDS List'!$B$1:$C$57,2,0),"Non SIDS")</f>
        <v>Non SIDS</v>
      </c>
      <c r="K151" s="0" t="str">
        <f aca="false">IFERROR(VLOOKUP(B151,'[11]DAC Member List'!$B$1:$C$29,2,0),"Non DAC")</f>
        <v>DAC</v>
      </c>
      <c r="L151" s="0" t="str">
        <f aca="false">IFERROR(VLOOKUP(B151,'[11]Dev Countries List'!$A$1:$B$146,2,0),"Not Developing")</f>
        <v>Not Developing</v>
      </c>
      <c r="M151" s="0" t="str">
        <f aca="false">IFERROR(VLOOKUP(D151,'[11]Fragility List'!$A$1:$C$146,3,0),"Not Fragile")</f>
        <v>Not Fragile</v>
      </c>
      <c r="N151" s="0" t="n">
        <f aca="false">IFERROR(INDEX([11]Population!$E$4:$W$267,MATCH('Names&amp;ISO'!$C151,[11]Population!$D$4:$D$267,0),MATCH(2018,[11]Population!$E$3:$W$3,0)),"")</f>
        <v>82927922</v>
      </c>
      <c r="O151" s="0" t="str">
        <f aca="false">IFERROR(VLOOKUP($B151,[11]FCAS!$B$1:$C$152,2,0),"")</f>
        <v>FCAS</v>
      </c>
      <c r="P151" s="0" t="str">
        <f aca="false">VLOOKUP($C151,'[10]UN M49'!$C$2:$H$249,6,0)</f>
        <v>Western Europe</v>
      </c>
      <c r="Q151" s="0" t="str">
        <f aca="false">IFERROR(VLOOKUP($C151,'[11]Resource-Rich'!$A$34:$B$62,2,0),"Non resource-rich")</f>
        <v>Non resource-rich</v>
      </c>
      <c r="R151" s="0" t="str">
        <f aca="false">IFERROR(VLOOKUP($B151,[11]PRCRs!$A$3:$C$29,3,0),"Non PRCR")</f>
        <v>Non PRCR</v>
      </c>
      <c r="S151" s="0" t="n">
        <f aca="false">IFERROR(IF(VLOOKUP($C151,[11]CBLB!$A$2:$C$31,3,0)="CBLB",1,0),0)</f>
        <v>0</v>
      </c>
      <c r="T151" s="0" t="n">
        <f aca="false">IFERROR(IF(VLOOKUP($B151,'[11]Poverty Rate'!$B$2:$I$164,8,0)="Above 30%",1,0),"")</f>
        <v>0</v>
      </c>
      <c r="U151" s="0" t="n">
        <f aca="false">IFERROR(IF(VLOOKUP($B151,'[11]Poverty Rate'!$B$2:$I$164,8,0)="Below 2%",1,0),"")</f>
        <v>1</v>
      </c>
    </row>
    <row r="152" customFormat="false" ht="15" hidden="false" customHeight="false" outlineLevel="0" collapsed="false">
      <c r="A152" s="0" t="s">
        <v>75</v>
      </c>
      <c r="B152" s="83" t="s">
        <v>673</v>
      </c>
      <c r="C152" s="83" t="s">
        <v>310</v>
      </c>
      <c r="D152" s="83" t="s">
        <v>673</v>
      </c>
      <c r="E152" s="0" t="s">
        <v>75</v>
      </c>
      <c r="F152" s="0" t="s">
        <v>75</v>
      </c>
      <c r="G152" s="0" t="str">
        <f aca="false">VLOOKUP($C152,'[10]UN M49'!$C$2:$H$249,4,0)</f>
        <v>Africa</v>
      </c>
      <c r="H152" s="0" t="str">
        <f aca="false">IFERROR(VLOOKUP($C152,'[11]Income Groups'!$D$7:$H$224,5,0),"")</f>
        <v>LMIC</v>
      </c>
      <c r="I152" s="0" t="str">
        <f aca="false">IFERROR(VLOOKUP(B152,'[11]LDC List'!$B$1:$C$47,2,0),"Non LDC")</f>
        <v>Non LDC</v>
      </c>
      <c r="J152" s="0" t="str">
        <f aca="false">IFERROR(VLOOKUP(B152,'[11]SIDS List'!$B$1:$C$57,2,0),"Non SIDS")</f>
        <v>Non SIDS</v>
      </c>
      <c r="K152" s="0" t="str">
        <f aca="false">IFERROR(VLOOKUP(B152,'[11]DAC Member List'!$B$1:$C$29,2,0),"Non DAC")</f>
        <v>Non DAC</v>
      </c>
      <c r="L152" s="0" t="str">
        <f aca="false">IFERROR(VLOOKUP(B152,'[11]Dev Countries List'!$A$1:$B$146,2,0),"Not Developing")</f>
        <v>Developing Country</v>
      </c>
      <c r="M152" s="0" t="str">
        <f aca="false">IFERROR(VLOOKUP(D152,'[11]Fragility List'!$A$1:$C$146,3,0),"Not Fragile")</f>
        <v>Not fragile</v>
      </c>
      <c r="N152" s="0" t="n">
        <f aca="false">IFERROR(INDEX([11]Population!$E$4:$W$267,MATCH('Names&amp;ISO'!$C152,[11]Population!$D$4:$D$267,0),MATCH(2018,[11]Population!$E$3:$W$3,0)),"")</f>
        <v>29767108</v>
      </c>
      <c r="O152" s="0" t="str">
        <f aca="false">IFERROR(VLOOKUP($B152,[11]FCAS!$B$1:$C$152,2,0),"")</f>
        <v/>
      </c>
      <c r="P152" s="0" t="str">
        <f aca="false">VLOOKUP($C152,'[10]UN M49'!$C$2:$H$249,6,0)</f>
        <v>Western Africa</v>
      </c>
      <c r="Q152" s="0" t="str">
        <f aca="false">IFERROR(VLOOKUP($C152,'[11]Resource-Rich'!$A$34:$B$62,2,0),"Non resource-rich")</f>
        <v>Non resource-rich</v>
      </c>
      <c r="R152" s="0" t="str">
        <f aca="false">IFERROR(VLOOKUP($B152,[11]PRCRs!$A$3:$C$29,3,0),"Non PRCR")</f>
        <v>Non PRCR</v>
      </c>
      <c r="S152" s="0" t="n">
        <f aca="false">IFERROR(IF(VLOOKUP($C152,[11]CBLB!$A$2:$C$31,3,0)="CBLB",1,0),0)</f>
        <v>0</v>
      </c>
      <c r="T152" s="0" t="n">
        <f aca="false">IFERROR(IF(VLOOKUP($B152,'[11]Poverty Rate'!$B$2:$I$164,8,0)="Above 30%",1,0),"")</f>
        <v>0</v>
      </c>
      <c r="U152" s="0" t="n">
        <f aca="false">IFERROR(IF(VLOOKUP($B152,'[11]Poverty Rate'!$B$2:$I$164,8,0)="Below 2%",1,0),"")</f>
        <v>0</v>
      </c>
    </row>
    <row r="153" customFormat="false" ht="15" hidden="false" customHeight="false" outlineLevel="0" collapsed="false">
      <c r="A153" s="84" t="s">
        <v>674</v>
      </c>
      <c r="B153" s="83" t="s">
        <v>675</v>
      </c>
      <c r="C153" s="83" t="s">
        <v>676</v>
      </c>
      <c r="D153" s="83" t="s">
        <v>675</v>
      </c>
      <c r="E153" s="84" t="s">
        <v>674</v>
      </c>
      <c r="G153" s="0" t="str">
        <f aca="false">VLOOKUP($C153,'[10]UN M49'!$C$2:$H$249,4,0)</f>
        <v>Europe</v>
      </c>
      <c r="H153" s="0" t="str">
        <f aca="false">IFERROR(VLOOKUP($C153,'[11]Income Groups'!$D$7:$H$224,5,0),"")</f>
        <v>HIC</v>
      </c>
      <c r="I153" s="0" t="str">
        <f aca="false">IFERROR(VLOOKUP(B153,'[11]LDC List'!$B$1:$C$47,2,0),"Non LDC")</f>
        <v>Non LDC</v>
      </c>
      <c r="J153" s="0" t="str">
        <f aca="false">IFERROR(VLOOKUP(B153,'[11]SIDS List'!$B$1:$C$57,2,0),"Non SIDS")</f>
        <v>Non SIDS</v>
      </c>
      <c r="K153" s="0" t="str">
        <f aca="false">IFERROR(VLOOKUP(B153,'[11]DAC Member List'!$B$1:$C$29,2,0),"Non DAC")</f>
        <v>Non DAC</v>
      </c>
      <c r="L153" s="0" t="str">
        <f aca="false">IFERROR(VLOOKUP(B153,'[11]Dev Countries List'!$A$1:$B$146,2,0),"Not Developing")</f>
        <v>Not Developing</v>
      </c>
      <c r="M153" s="0" t="str">
        <f aca="false">IFERROR(VLOOKUP(D153,'[11]Fragility List'!$A$1:$C$146,3,0),"Not Fragile")</f>
        <v>Not Fragile</v>
      </c>
      <c r="N153" s="0" t="n">
        <f aca="false">IFERROR(INDEX([11]Population!$E$4:$W$267,MATCH('Names&amp;ISO'!$C153,[11]Population!$D$4:$D$267,0),MATCH(2018,[11]Population!$E$3:$W$3,0)),"")</f>
        <v>33718</v>
      </c>
      <c r="O153" s="0" t="str">
        <f aca="false">IFERROR(VLOOKUP($B153,[11]FCAS!$B$1:$C$152,2,0),"")</f>
        <v/>
      </c>
      <c r="P153" s="0" t="str">
        <f aca="false">VLOOKUP($C153,'[10]UN M49'!$C$2:$H$249,6,0)</f>
        <v>Southern Europe</v>
      </c>
      <c r="Q153" s="0" t="str">
        <f aca="false">IFERROR(VLOOKUP($C153,'[11]Resource-Rich'!$A$34:$B$62,2,0),"Non resource-rich")</f>
        <v>Non resource-rich</v>
      </c>
      <c r="R153" s="0" t="str">
        <f aca="false">IFERROR(VLOOKUP($B153,[11]PRCRs!$A$3:$C$29,3,0),"Non PRCR")</f>
        <v>Non PRCR</v>
      </c>
      <c r="S153" s="0" t="n">
        <f aca="false">IFERROR(IF(VLOOKUP($C153,[11]CBLB!$A$2:$C$31,3,0)="CBLB",1,0),0)</f>
        <v>0</v>
      </c>
      <c r="T153" s="0" t="str">
        <f aca="false">IFERROR(IF(VLOOKUP($B153,'[11]Poverty Rate'!$B$2:$I$164,8,0)="Above 30%",1,0),"")</f>
        <v/>
      </c>
      <c r="U153" s="0" t="str">
        <f aca="false">IFERROR(IF(VLOOKUP($B153,'[11]Poverty Rate'!$B$2:$I$164,8,0)="Below 2%",1,0),"")</f>
        <v/>
      </c>
    </row>
    <row r="154" customFormat="false" ht="15" hidden="false" customHeight="false" outlineLevel="0" collapsed="false">
      <c r="A154" s="0" t="s">
        <v>76</v>
      </c>
      <c r="B154" s="83" t="s">
        <v>677</v>
      </c>
      <c r="C154" s="83" t="s">
        <v>311</v>
      </c>
      <c r="D154" s="83" t="s">
        <v>677</v>
      </c>
      <c r="E154" s="0" t="s">
        <v>76</v>
      </c>
      <c r="F154" s="0" t="s">
        <v>76</v>
      </c>
      <c r="G154" s="0" t="str">
        <f aca="false">VLOOKUP($C154,'[10]UN M49'!$C$2:$H$249,4,0)</f>
        <v>Europe</v>
      </c>
      <c r="H154" s="0" t="str">
        <f aca="false">IFERROR(VLOOKUP($C154,'[11]Income Groups'!$D$7:$H$224,5,0),"")</f>
        <v>HIC</v>
      </c>
      <c r="I154" s="0" t="str">
        <f aca="false">IFERROR(VLOOKUP(B154,'[11]LDC List'!$B$1:$C$47,2,0),"Non LDC")</f>
        <v>Non LDC</v>
      </c>
      <c r="J154" s="0" t="str">
        <f aca="false">IFERROR(VLOOKUP(B154,'[11]SIDS List'!$B$1:$C$57,2,0),"Non SIDS")</f>
        <v>Non SIDS</v>
      </c>
      <c r="K154" s="0" t="str">
        <f aca="false">IFERROR(VLOOKUP(B154,'[11]DAC Member List'!$B$1:$C$29,2,0),"Non DAC")</f>
        <v>DAC</v>
      </c>
      <c r="L154" s="0" t="str">
        <f aca="false">IFERROR(VLOOKUP(B154,'[11]Dev Countries List'!$A$1:$B$146,2,0),"Not Developing")</f>
        <v>Not Developing</v>
      </c>
      <c r="M154" s="0" t="str">
        <f aca="false">IFERROR(VLOOKUP(D154,'[11]Fragility List'!$A$1:$C$146,3,0),"Not Fragile")</f>
        <v>Not Fragile</v>
      </c>
      <c r="N154" s="0" t="n">
        <f aca="false">IFERROR(INDEX([11]Population!$E$4:$W$267,MATCH('Names&amp;ISO'!$C154,[11]Population!$D$4:$D$267,0),MATCH(2018,[11]Population!$E$3:$W$3,0)),"")</f>
        <v>10727668</v>
      </c>
      <c r="O154" s="0" t="str">
        <f aca="false">IFERROR(VLOOKUP($B154,[11]FCAS!$B$1:$C$152,2,0),"")</f>
        <v/>
      </c>
      <c r="P154" s="0" t="str">
        <f aca="false">VLOOKUP($C154,'[10]UN M49'!$C$2:$H$249,6,0)</f>
        <v>Southern Europe</v>
      </c>
      <c r="Q154" s="0" t="str">
        <f aca="false">IFERROR(VLOOKUP($C154,'[11]Resource-Rich'!$A$34:$B$62,2,0),"Non resource-rich")</f>
        <v>Non resource-rich</v>
      </c>
      <c r="R154" s="0" t="str">
        <f aca="false">IFERROR(VLOOKUP($B154,[11]PRCRs!$A$3:$C$29,3,0),"Non PRCR")</f>
        <v>Non PRCR</v>
      </c>
      <c r="S154" s="0" t="n">
        <f aca="false">IFERROR(IF(VLOOKUP($C154,[11]CBLB!$A$2:$C$31,3,0)="CBLB",1,0),0)</f>
        <v>0</v>
      </c>
      <c r="T154" s="0" t="n">
        <f aca="false">IFERROR(IF(VLOOKUP($B154,'[11]Poverty Rate'!$B$2:$I$164,8,0)="Above 30%",1,0),"")</f>
        <v>0</v>
      </c>
      <c r="U154" s="0" t="n">
        <f aca="false">IFERROR(IF(VLOOKUP($B154,'[11]Poverty Rate'!$B$2:$I$164,8,0)="Below 2%",1,0),"")</f>
        <v>1</v>
      </c>
    </row>
    <row r="155" customFormat="false" ht="15" hidden="false" customHeight="false" outlineLevel="0" collapsed="false">
      <c r="A155" s="0" t="s">
        <v>678</v>
      </c>
      <c r="B155" s="83" t="s">
        <v>679</v>
      </c>
      <c r="C155" s="83" t="s">
        <v>680</v>
      </c>
      <c r="D155" s="83" t="s">
        <v>679</v>
      </c>
      <c r="E155" s="0" t="s">
        <v>678</v>
      </c>
      <c r="G155" s="0" t="str">
        <f aca="false">VLOOKUP($C155,'[10]UN M49'!$C$2:$H$249,4,0)</f>
        <v>N. America</v>
      </c>
      <c r="H155" s="0" t="str">
        <f aca="false">IFERROR(VLOOKUP($C155,'[11]Income Groups'!$D$7:$H$224,5,0),"")</f>
        <v>HIC</v>
      </c>
      <c r="I155" s="0" t="str">
        <f aca="false">IFERROR(VLOOKUP(B155,'[11]LDC List'!$B$1:$C$47,2,0),"Non LDC")</f>
        <v>Non LDC</v>
      </c>
      <c r="J155" s="0" t="str">
        <f aca="false">IFERROR(VLOOKUP(B155,'[11]SIDS List'!$B$1:$C$57,2,0),"Non SIDS")</f>
        <v>Non SIDS</v>
      </c>
      <c r="K155" s="0" t="str">
        <f aca="false">IFERROR(VLOOKUP(B155,'[11]DAC Member List'!$B$1:$C$29,2,0),"Non DAC")</f>
        <v>Non DAC</v>
      </c>
      <c r="L155" s="0" t="str">
        <f aca="false">IFERROR(VLOOKUP(B155,'[11]Dev Countries List'!$A$1:$B$146,2,0),"Not Developing")</f>
        <v>Not Developing</v>
      </c>
      <c r="M155" s="0" t="str">
        <f aca="false">IFERROR(VLOOKUP(D155,'[11]Fragility List'!$A$1:$C$146,3,0),"Not Fragile")</f>
        <v>Not Fragile</v>
      </c>
      <c r="N155" s="0" t="n">
        <f aca="false">IFERROR(INDEX([11]Population!$E$4:$W$267,MATCH('Names&amp;ISO'!$C155,[11]Population!$D$4:$D$267,0),MATCH(2018,[11]Population!$E$3:$W$3,0)),"")</f>
        <v>56025</v>
      </c>
      <c r="O155" s="0" t="str">
        <f aca="false">IFERROR(VLOOKUP($B155,[11]FCAS!$B$1:$C$152,2,0),"")</f>
        <v/>
      </c>
      <c r="P155" s="0" t="str">
        <f aca="false">VLOOKUP($C155,'[10]UN M49'!$C$2:$H$249,6,0)</f>
        <v>Northern America</v>
      </c>
      <c r="Q155" s="0" t="str">
        <f aca="false">IFERROR(VLOOKUP($C155,'[11]Resource-Rich'!$A$34:$B$62,2,0),"Non resource-rich")</f>
        <v>Non resource-rich</v>
      </c>
      <c r="R155" s="0" t="str">
        <f aca="false">IFERROR(VLOOKUP($B155,[11]PRCRs!$A$3:$C$29,3,0),"Non PRCR")</f>
        <v>Non PRCR</v>
      </c>
      <c r="S155" s="0" t="n">
        <f aca="false">IFERROR(IF(VLOOKUP($C155,[11]CBLB!$A$2:$C$31,3,0)="CBLB",1,0),0)</f>
        <v>0</v>
      </c>
      <c r="T155" s="0" t="str">
        <f aca="false">IFERROR(IF(VLOOKUP($B155,'[11]Poverty Rate'!$B$2:$I$164,8,0)="Above 30%",1,0),"")</f>
        <v/>
      </c>
      <c r="U155" s="0" t="str">
        <f aca="false">IFERROR(IF(VLOOKUP($B155,'[11]Poverty Rate'!$B$2:$I$164,8,0)="Below 2%",1,0),"")</f>
        <v/>
      </c>
    </row>
    <row r="156" customFormat="false" ht="15" hidden="false" customHeight="false" outlineLevel="0" collapsed="false">
      <c r="A156" s="0" t="s">
        <v>77</v>
      </c>
      <c r="B156" s="83" t="s">
        <v>681</v>
      </c>
      <c r="C156" s="83" t="s">
        <v>312</v>
      </c>
      <c r="D156" s="83" t="s">
        <v>681</v>
      </c>
      <c r="E156" s="0" t="s">
        <v>77</v>
      </c>
      <c r="F156" s="0" t="s">
        <v>77</v>
      </c>
      <c r="G156" s="0" t="str">
        <f aca="false">VLOOKUP($C156,'[10]UN M49'!$C$2:$H$249,4,0)</f>
        <v>Latin America and the Caribbean</v>
      </c>
      <c r="H156" s="0" t="str">
        <f aca="false">IFERROR(VLOOKUP($C156,'[11]Income Groups'!$D$7:$H$224,5,0),"")</f>
        <v>UMIC</v>
      </c>
      <c r="I156" s="0" t="str">
        <f aca="false">IFERROR(VLOOKUP(B156,'[11]LDC List'!$B$1:$C$47,2,0),"Non LDC")</f>
        <v>Non LDC</v>
      </c>
      <c r="J156" s="0" t="str">
        <f aca="false">IFERROR(VLOOKUP(B156,'[11]SIDS List'!$B$1:$C$57,2,0),"Non SIDS")</f>
        <v>SIDS</v>
      </c>
      <c r="K156" s="0" t="str">
        <f aca="false">IFERROR(VLOOKUP(B156,'[11]DAC Member List'!$B$1:$C$29,2,0),"Non DAC")</f>
        <v>Non DAC</v>
      </c>
      <c r="L156" s="0" t="str">
        <f aca="false">IFERROR(VLOOKUP(B156,'[11]Dev Countries List'!$A$1:$B$146,2,0),"Not Developing")</f>
        <v>Developing Country</v>
      </c>
      <c r="M156" s="0" t="str">
        <f aca="false">IFERROR(VLOOKUP(D156,'[11]Fragility List'!$A$1:$C$146,3,0),"Not Fragile")</f>
        <v>Not fragile</v>
      </c>
      <c r="N156" s="0" t="n">
        <f aca="false">IFERROR(INDEX([11]Population!$E$4:$W$267,MATCH('Names&amp;ISO'!$C156,[11]Population!$D$4:$D$267,0),MATCH(2018,[11]Population!$E$3:$W$3,0)),"")</f>
        <v>111454</v>
      </c>
      <c r="O156" s="0" t="str">
        <f aca="false">IFERROR(VLOOKUP($B156,[11]FCAS!$B$1:$C$152,2,0),"")</f>
        <v/>
      </c>
      <c r="P156" s="0" t="str">
        <f aca="false">VLOOKUP($C156,'[10]UN M49'!$C$2:$H$249,6,0)</f>
        <v>Caribbean</v>
      </c>
      <c r="Q156" s="0" t="str">
        <f aca="false">IFERROR(VLOOKUP($C156,'[11]Resource-Rich'!$A$34:$B$62,2,0),"Non resource-rich")</f>
        <v>Non resource-rich</v>
      </c>
      <c r="R156" s="0" t="str">
        <f aca="false">IFERROR(VLOOKUP($B156,[11]PRCRs!$A$3:$C$29,3,0),"Non PRCR")</f>
        <v>Non PRCR</v>
      </c>
      <c r="S156" s="0" t="n">
        <f aca="false">IFERROR(IF(VLOOKUP($C156,[11]CBLB!$A$2:$C$31,3,0)="CBLB",1,0),0)</f>
        <v>0</v>
      </c>
      <c r="T156" s="0" t="str">
        <f aca="false">IFERROR(IF(VLOOKUP($B156,'[11]Poverty Rate'!$B$2:$I$164,8,0)="Above 30%",1,0),"")</f>
        <v/>
      </c>
      <c r="U156" s="0" t="str">
        <f aca="false">IFERROR(IF(VLOOKUP($B156,'[11]Poverty Rate'!$B$2:$I$164,8,0)="Below 2%",1,0),"")</f>
        <v/>
      </c>
    </row>
    <row r="157" customFormat="false" ht="15" hidden="false" customHeight="false" outlineLevel="0" collapsed="false">
      <c r="A157" s="0" t="s">
        <v>682</v>
      </c>
      <c r="B157" s="83" t="s">
        <v>683</v>
      </c>
      <c r="C157" s="83" t="s">
        <v>684</v>
      </c>
      <c r="D157" s="83" t="s">
        <v>683</v>
      </c>
      <c r="E157" s="0" t="s">
        <v>682</v>
      </c>
      <c r="G157" s="0" t="str">
        <f aca="false">VLOOKUP($C157,'[10]UN M49'!$C$2:$H$249,4,0)</f>
        <v>Latin America and the Caribbean</v>
      </c>
      <c r="H157" s="0" t="str">
        <f aca="false">IFERROR(VLOOKUP($C157,'[11]Income Groups'!$D$7:$H$224,5,0),"")</f>
        <v/>
      </c>
      <c r="I157" s="0" t="str">
        <f aca="false">IFERROR(VLOOKUP(B157,'[11]LDC List'!$B$1:$C$47,2,0),"Non LDC")</f>
        <v>Non LDC</v>
      </c>
      <c r="J157" s="0" t="str">
        <f aca="false">IFERROR(VLOOKUP(B157,'[11]SIDS List'!$B$1:$C$57,2,0),"Non SIDS")</f>
        <v>SIDS</v>
      </c>
      <c r="K157" s="0" t="str">
        <f aca="false">IFERROR(VLOOKUP(B157,'[11]DAC Member List'!$B$1:$C$29,2,0),"Non DAC")</f>
        <v>Non DAC</v>
      </c>
      <c r="L157" s="0" t="str">
        <f aca="false">IFERROR(VLOOKUP(B157,'[11]Dev Countries List'!$A$1:$B$146,2,0),"Not Developing")</f>
        <v>Not Developing</v>
      </c>
      <c r="M157" s="0" t="str">
        <f aca="false">IFERROR(VLOOKUP(D157,'[11]Fragility List'!$A$1:$C$146,3,0),"Not Fragile")</f>
        <v>Not Fragile</v>
      </c>
      <c r="N157" s="0" t="str">
        <f aca="false">IFERROR(INDEX([11]Population!$E$4:$W$267,MATCH('Names&amp;ISO'!$C157,[11]Population!$D$4:$D$267,0),MATCH(2018,[11]Population!$E$3:$W$3,0)),"")</f>
        <v/>
      </c>
      <c r="O157" s="0" t="str">
        <f aca="false">IFERROR(VLOOKUP($B157,[11]FCAS!$B$1:$C$152,2,0),"")</f>
        <v/>
      </c>
      <c r="P157" s="0" t="str">
        <f aca="false">VLOOKUP($C157,'[10]UN M49'!$C$2:$H$249,6,0)</f>
        <v>Caribbean</v>
      </c>
      <c r="Q157" s="0" t="str">
        <f aca="false">IFERROR(VLOOKUP($C157,'[11]Resource-Rich'!$A$34:$B$62,2,0),"Non resource-rich")</f>
        <v>Non resource-rich</v>
      </c>
      <c r="R157" s="0" t="str">
        <f aca="false">IFERROR(VLOOKUP($B157,[11]PRCRs!$A$3:$C$29,3,0),"Non PRCR")</f>
        <v>Non PRCR</v>
      </c>
      <c r="S157" s="0" t="n">
        <f aca="false">IFERROR(IF(VLOOKUP($C157,[11]CBLB!$A$2:$C$31,3,0)="CBLB",1,0),0)</f>
        <v>0</v>
      </c>
      <c r="T157" s="0" t="str">
        <f aca="false">IFERROR(IF(VLOOKUP($B157,'[11]Poverty Rate'!$B$2:$I$164,8,0)="Above 30%",1,0),"")</f>
        <v/>
      </c>
      <c r="U157" s="0" t="str">
        <f aca="false">IFERROR(IF(VLOOKUP($B157,'[11]Poverty Rate'!$B$2:$I$164,8,0)="Below 2%",1,0),"")</f>
        <v/>
      </c>
    </row>
    <row r="158" customFormat="false" ht="15" hidden="false" customHeight="false" outlineLevel="0" collapsed="false">
      <c r="A158" s="0" t="s">
        <v>685</v>
      </c>
      <c r="B158" s="83" t="s">
        <v>686</v>
      </c>
      <c r="C158" s="83" t="s">
        <v>687</v>
      </c>
      <c r="D158" s="83" t="s">
        <v>686</v>
      </c>
      <c r="E158" s="0" t="s">
        <v>685</v>
      </c>
      <c r="G158" s="0" t="str">
        <f aca="false">VLOOKUP($C158,'[10]UN M49'!$C$2:$H$249,4,0)</f>
        <v>Oceania</v>
      </c>
      <c r="H158" s="0" t="str">
        <f aca="false">IFERROR(VLOOKUP($C158,'[11]Income Groups'!$D$7:$H$224,5,0),"")</f>
        <v>HIC</v>
      </c>
      <c r="I158" s="0" t="str">
        <f aca="false">IFERROR(VLOOKUP(B158,'[11]LDC List'!$B$1:$C$47,2,0),"Non LDC")</f>
        <v>Non LDC</v>
      </c>
      <c r="J158" s="0" t="str">
        <f aca="false">IFERROR(VLOOKUP(B158,'[11]SIDS List'!$B$1:$C$57,2,0),"Non SIDS")</f>
        <v>SIDS</v>
      </c>
      <c r="K158" s="0" t="str">
        <f aca="false">IFERROR(VLOOKUP(B158,'[11]DAC Member List'!$B$1:$C$29,2,0),"Non DAC")</f>
        <v>Non DAC</v>
      </c>
      <c r="L158" s="0" t="str">
        <f aca="false">IFERROR(VLOOKUP(B158,'[11]Dev Countries List'!$A$1:$B$146,2,0),"Not Developing")</f>
        <v>Not Developing</v>
      </c>
      <c r="M158" s="0" t="str">
        <f aca="false">IFERROR(VLOOKUP(D158,'[11]Fragility List'!$A$1:$C$146,3,0),"Not Fragile")</f>
        <v>Not Fragile</v>
      </c>
      <c r="N158" s="0" t="n">
        <f aca="false">IFERROR(INDEX([11]Population!$E$4:$W$267,MATCH('Names&amp;ISO'!$C158,[11]Population!$D$4:$D$267,0),MATCH(2018,[11]Population!$E$3:$W$3,0)),"")</f>
        <v>165768</v>
      </c>
      <c r="O158" s="0" t="str">
        <f aca="false">IFERROR(VLOOKUP($B158,[11]FCAS!$B$1:$C$152,2,0),"")</f>
        <v/>
      </c>
      <c r="P158" s="0" t="str">
        <f aca="false">VLOOKUP($C158,'[10]UN M49'!$C$2:$H$249,6,0)</f>
        <v>Micronesia</v>
      </c>
      <c r="Q158" s="0" t="str">
        <f aca="false">IFERROR(VLOOKUP($C158,'[11]Resource-Rich'!$A$34:$B$62,2,0),"Non resource-rich")</f>
        <v>Non resource-rich</v>
      </c>
      <c r="R158" s="0" t="str">
        <f aca="false">IFERROR(VLOOKUP($B158,[11]PRCRs!$A$3:$C$29,3,0),"Non PRCR")</f>
        <v>Non PRCR</v>
      </c>
      <c r="S158" s="0" t="n">
        <f aca="false">IFERROR(IF(VLOOKUP($C158,[11]CBLB!$A$2:$C$31,3,0)="CBLB",1,0),0)</f>
        <v>0</v>
      </c>
      <c r="T158" s="0" t="str">
        <f aca="false">IFERROR(IF(VLOOKUP($B158,'[11]Poverty Rate'!$B$2:$I$164,8,0)="Above 30%",1,0),"")</f>
        <v/>
      </c>
      <c r="U158" s="0" t="str">
        <f aca="false">IFERROR(IF(VLOOKUP($B158,'[11]Poverty Rate'!$B$2:$I$164,8,0)="Below 2%",1,0),"")</f>
        <v/>
      </c>
    </row>
    <row r="159" customFormat="false" ht="15" hidden="false" customHeight="false" outlineLevel="0" collapsed="false">
      <c r="A159" s="0" t="s">
        <v>78</v>
      </c>
      <c r="B159" s="83" t="s">
        <v>688</v>
      </c>
      <c r="C159" s="83" t="s">
        <v>313</v>
      </c>
      <c r="D159" s="83" t="s">
        <v>688</v>
      </c>
      <c r="E159" s="0" t="s">
        <v>78</v>
      </c>
      <c r="F159" s="0" t="s">
        <v>78</v>
      </c>
      <c r="G159" s="0" t="str">
        <f aca="false">VLOOKUP($C159,'[10]UN M49'!$C$2:$H$249,4,0)</f>
        <v>Latin America and the Caribbean</v>
      </c>
      <c r="H159" s="0" t="str">
        <f aca="false">IFERROR(VLOOKUP($C159,'[11]Income Groups'!$D$7:$H$224,5,0),"")</f>
        <v>UMIC</v>
      </c>
      <c r="I159" s="0" t="str">
        <f aca="false">IFERROR(VLOOKUP(B159,'[11]LDC List'!$B$1:$C$47,2,0),"Non LDC")</f>
        <v>Non LDC</v>
      </c>
      <c r="J159" s="0" t="str">
        <f aca="false">IFERROR(VLOOKUP(B159,'[11]SIDS List'!$B$1:$C$57,2,0),"Non SIDS")</f>
        <v>Non SIDS</v>
      </c>
      <c r="K159" s="0" t="str">
        <f aca="false">IFERROR(VLOOKUP(B159,'[11]DAC Member List'!$B$1:$C$29,2,0),"Non DAC")</f>
        <v>Non DAC</v>
      </c>
      <c r="L159" s="0" t="str">
        <f aca="false">IFERROR(VLOOKUP(B159,'[11]Dev Countries List'!$A$1:$B$146,2,0),"Not Developing")</f>
        <v>Developing Country</v>
      </c>
      <c r="M159" s="0" t="str">
        <f aca="false">IFERROR(VLOOKUP(D159,'[11]Fragility List'!$A$1:$C$146,3,0),"Not Fragile")</f>
        <v>Fragile</v>
      </c>
      <c r="N159" s="0" t="n">
        <f aca="false">IFERROR(INDEX([11]Population!$E$4:$W$267,MATCH('Names&amp;ISO'!$C159,[11]Population!$D$4:$D$267,0),MATCH(2018,[11]Population!$E$3:$W$3,0)),"")</f>
        <v>17247807</v>
      </c>
      <c r="O159" s="0" t="str">
        <f aca="false">IFERROR(VLOOKUP($B159,[11]FCAS!$B$1:$C$152,2,0),"")</f>
        <v/>
      </c>
      <c r="P159" s="0" t="str">
        <f aca="false">VLOOKUP($C159,'[10]UN M49'!$C$2:$H$249,6,0)</f>
        <v>Central America</v>
      </c>
      <c r="Q159" s="0" t="str">
        <f aca="false">IFERROR(VLOOKUP($C159,'[11]Resource-Rich'!$A$34:$B$62,2,0),"Non resource-rich")</f>
        <v>Non resource-rich</v>
      </c>
      <c r="R159" s="0" t="str">
        <f aca="false">IFERROR(VLOOKUP($B159,[11]PRCRs!$A$3:$C$29,3,0),"Non PRCR")</f>
        <v>Non PRCR</v>
      </c>
      <c r="S159" s="0" t="n">
        <f aca="false">IFERROR(IF(VLOOKUP($C159,[11]CBLB!$A$2:$C$31,3,0)="CBLB",1,0),0)</f>
        <v>0</v>
      </c>
      <c r="T159" s="0" t="n">
        <f aca="false">IFERROR(IF(VLOOKUP($B159,'[11]Poverty Rate'!$B$2:$I$164,8,0)="Above 30%",1,0),"")</f>
        <v>0</v>
      </c>
      <c r="U159" s="0" t="n">
        <f aca="false">IFERROR(IF(VLOOKUP($B159,'[11]Poverty Rate'!$B$2:$I$164,8,0)="Below 2%",1,0),"")</f>
        <v>0</v>
      </c>
    </row>
    <row r="160" customFormat="false" ht="15" hidden="false" customHeight="false" outlineLevel="0" collapsed="false">
      <c r="A160" s="84" t="s">
        <v>689</v>
      </c>
      <c r="B160" s="83" t="s">
        <v>690</v>
      </c>
      <c r="C160" s="83" t="s">
        <v>691</v>
      </c>
      <c r="D160" s="83" t="s">
        <v>690</v>
      </c>
      <c r="E160" s="84" t="s">
        <v>689</v>
      </c>
      <c r="G160" s="0" t="str">
        <f aca="false">VLOOKUP($C160,'[10]UN M49'!$C$2:$H$249,4,0)</f>
        <v>Europe</v>
      </c>
      <c r="H160" s="0" t="str">
        <f aca="false">IFERROR(VLOOKUP($C160,'[11]Income Groups'!$D$7:$H$224,5,0),"")</f>
        <v/>
      </c>
      <c r="I160" s="0" t="str">
        <f aca="false">IFERROR(VLOOKUP(B160,'[11]LDC List'!$B$1:$C$47,2,0),"Non LDC")</f>
        <v>Non LDC</v>
      </c>
      <c r="J160" s="0" t="str">
        <f aca="false">IFERROR(VLOOKUP(B160,'[11]SIDS List'!$B$1:$C$57,2,0),"Non SIDS")</f>
        <v>Non SIDS</v>
      </c>
      <c r="K160" s="0" t="str">
        <f aca="false">IFERROR(VLOOKUP(B160,'[11]DAC Member List'!$B$1:$C$29,2,0),"Non DAC")</f>
        <v>Non DAC</v>
      </c>
      <c r="L160" s="0" t="str">
        <f aca="false">IFERROR(VLOOKUP(B160,'[11]Dev Countries List'!$A$1:$B$146,2,0),"Not Developing")</f>
        <v>Not Developing</v>
      </c>
      <c r="M160" s="0" t="str">
        <f aca="false">IFERROR(VLOOKUP(D160,'[11]Fragility List'!$A$1:$C$146,3,0),"Not Fragile")</f>
        <v>Not Fragile</v>
      </c>
      <c r="N160" s="0" t="str">
        <f aca="false">IFERROR(INDEX([11]Population!$E$4:$W$267,MATCH('Names&amp;ISO'!$C160,[11]Population!$D$4:$D$267,0),MATCH(2018,[11]Population!$E$3:$W$3,0)),"")</f>
        <v/>
      </c>
      <c r="O160" s="0" t="str">
        <f aca="false">IFERROR(VLOOKUP($B160,[11]FCAS!$B$1:$C$152,2,0),"")</f>
        <v/>
      </c>
      <c r="P160" s="0" t="str">
        <f aca="false">VLOOKUP($C160,'[10]UN M49'!$C$2:$H$249,6,0)</f>
        <v>Northern Europe</v>
      </c>
      <c r="Q160" s="0" t="str">
        <f aca="false">IFERROR(VLOOKUP($C160,'[11]Resource-Rich'!$A$34:$B$62,2,0),"Non resource-rich")</f>
        <v>Non resource-rich</v>
      </c>
      <c r="R160" s="0" t="str">
        <f aca="false">IFERROR(VLOOKUP($B160,[11]PRCRs!$A$3:$C$29,3,0),"Non PRCR")</f>
        <v>Non PRCR</v>
      </c>
      <c r="S160" s="0" t="n">
        <f aca="false">IFERROR(IF(VLOOKUP($C160,[11]CBLB!$A$2:$C$31,3,0)="CBLB",1,0),0)</f>
        <v>0</v>
      </c>
      <c r="T160" s="0" t="str">
        <f aca="false">IFERROR(IF(VLOOKUP($B160,'[11]Poverty Rate'!$B$2:$I$164,8,0)="Above 30%",1,0),"")</f>
        <v/>
      </c>
      <c r="U160" s="0" t="str">
        <f aca="false">IFERROR(IF(VLOOKUP($B160,'[11]Poverty Rate'!$B$2:$I$164,8,0)="Below 2%",1,0),"")</f>
        <v/>
      </c>
    </row>
    <row r="161" customFormat="false" ht="15" hidden="false" customHeight="false" outlineLevel="0" collapsed="false">
      <c r="A161" s="86" t="s">
        <v>79</v>
      </c>
      <c r="B161" s="87" t="s">
        <v>692</v>
      </c>
      <c r="C161" s="87" t="s">
        <v>314</v>
      </c>
      <c r="D161" s="87" t="s">
        <v>692</v>
      </c>
      <c r="E161" s="86" t="s">
        <v>79</v>
      </c>
      <c r="F161" s="0" t="s">
        <v>79</v>
      </c>
      <c r="G161" s="0" t="str">
        <f aca="false">VLOOKUP($C161,'[10]UN M49'!$C$2:$H$249,4,0)</f>
        <v>Africa</v>
      </c>
      <c r="H161" s="0" t="str">
        <f aca="false">IFERROR(VLOOKUP($C161,'[11]Income Groups'!$D$7:$H$224,5,0),"")</f>
        <v>LIC</v>
      </c>
      <c r="I161" s="0" t="str">
        <f aca="false">IFERROR(VLOOKUP(B161,'[11]LDC List'!$B$1:$C$47,2,0),"Non LDC")</f>
        <v>LDC</v>
      </c>
      <c r="J161" s="0" t="str">
        <f aca="false">IFERROR(VLOOKUP(B161,'[11]SIDS List'!$B$1:$C$57,2,0),"Non SIDS")</f>
        <v>Non SIDS</v>
      </c>
      <c r="K161" s="0" t="str">
        <f aca="false">IFERROR(VLOOKUP(B161,'[11]DAC Member List'!$B$1:$C$29,2,0),"Non DAC")</f>
        <v>Non DAC</v>
      </c>
      <c r="L161" s="0" t="str">
        <f aca="false">IFERROR(VLOOKUP(B161,'[11]Dev Countries List'!$A$1:$B$146,2,0),"Not Developing")</f>
        <v>Developing Country</v>
      </c>
      <c r="M161" s="0" t="str">
        <f aca="false">IFERROR(VLOOKUP(D161,'[11]Fragility List'!$A$1:$C$146,3,0),"Not Fragile")</f>
        <v>Fragile</v>
      </c>
      <c r="N161" s="0" t="n">
        <f aca="false">IFERROR(INDEX([11]Population!$E$4:$W$267,MATCH('Names&amp;ISO'!$C161,[11]Population!$D$4:$D$267,0),MATCH(2018,[11]Population!$E$3:$W$3,0)),"")</f>
        <v>12414318</v>
      </c>
      <c r="O161" s="0" t="str">
        <f aca="false">IFERROR(VLOOKUP($B161,[11]FCAS!$B$1:$C$152,2,0),"")</f>
        <v/>
      </c>
      <c r="P161" s="0" t="str">
        <f aca="false">VLOOKUP($C161,'[10]UN M49'!$C$2:$H$249,6,0)</f>
        <v>Western Africa</v>
      </c>
      <c r="Q161" s="0" t="str">
        <f aca="false">IFERROR(VLOOKUP($C161,'[11]Resource-Rich'!$A$34:$B$62,2,0),"Non resource-rich")</f>
        <v>Resource-rich</v>
      </c>
      <c r="R161" s="0" t="str">
        <f aca="false">IFERROR(VLOOKUP($B161,[11]PRCRs!$A$3:$C$29,3,0),"Non PRCR")</f>
        <v>PRCR</v>
      </c>
      <c r="S161" s="0" t="n">
        <f aca="false">IFERROR(IF(VLOOKUP($C161,[11]CBLB!$A$2:$C$31,3,0)="CBLB",1,0),0)</f>
        <v>1</v>
      </c>
      <c r="T161" s="0" t="n">
        <f aca="false">IFERROR(IF(VLOOKUP($B161,'[11]Poverty Rate'!$B$2:$I$164,8,0)="Above 30%",1,0),"")</f>
        <v>1</v>
      </c>
      <c r="U161" s="0" t="n">
        <f aca="false">IFERROR(IF(VLOOKUP($B161,'[11]Poverty Rate'!$B$2:$I$164,8,0)="Below 2%",1,0),"")</f>
        <v>0</v>
      </c>
    </row>
    <row r="162" customFormat="false" ht="15" hidden="false" customHeight="false" outlineLevel="0" collapsed="false">
      <c r="A162" s="86" t="s">
        <v>693</v>
      </c>
      <c r="B162" s="87" t="s">
        <v>692</v>
      </c>
      <c r="C162" s="87" t="s">
        <v>314</v>
      </c>
      <c r="D162" s="87" t="s">
        <v>692</v>
      </c>
      <c r="E162" s="86" t="s">
        <v>693</v>
      </c>
      <c r="F162" s="0" t="s">
        <v>79</v>
      </c>
      <c r="G162" s="0" t="str">
        <f aca="false">VLOOKUP($C162,'[10]UN M49'!$C$2:$H$249,4,0)</f>
        <v>Africa</v>
      </c>
      <c r="H162" s="0" t="str">
        <f aca="false">IFERROR(VLOOKUP($C162,'[11]Income Groups'!$D$7:$H$224,5,0),"")</f>
        <v>LIC</v>
      </c>
      <c r="I162" s="0" t="str">
        <f aca="false">IFERROR(VLOOKUP(B162,'[11]LDC List'!$B$1:$C$47,2,0),"Non LDC")</f>
        <v>LDC</v>
      </c>
      <c r="J162" s="0" t="str">
        <f aca="false">IFERROR(VLOOKUP(B162,'[11]SIDS List'!$B$1:$C$57,2,0),"Non SIDS")</f>
        <v>Non SIDS</v>
      </c>
      <c r="K162" s="0" t="str">
        <f aca="false">IFERROR(VLOOKUP(B162,'[11]DAC Member List'!$B$1:$C$29,2,0),"Non DAC")</f>
        <v>Non DAC</v>
      </c>
      <c r="L162" s="0" t="str">
        <f aca="false">IFERROR(VLOOKUP(B162,'[11]Dev Countries List'!$A$1:$B$146,2,0),"Not Developing")</f>
        <v>Developing Country</v>
      </c>
      <c r="M162" s="0" t="str">
        <f aca="false">IFERROR(VLOOKUP(D162,'[11]Fragility List'!$A$1:$C$146,3,0),"Not Fragile")</f>
        <v>Fragile</v>
      </c>
      <c r="N162" s="0" t="n">
        <f aca="false">IFERROR(INDEX([11]Population!$E$4:$W$267,MATCH('Names&amp;ISO'!$C162,[11]Population!$D$4:$D$267,0),MATCH(2018,[11]Population!$E$3:$W$3,0)),"")</f>
        <v>12414318</v>
      </c>
      <c r="O162" s="0" t="str">
        <f aca="false">IFERROR(VLOOKUP($B162,[11]FCAS!$B$1:$C$152,2,0),"")</f>
        <v/>
      </c>
      <c r="P162" s="0" t="str">
        <f aca="false">VLOOKUP($C162,'[10]UN M49'!$C$2:$H$249,6,0)</f>
        <v>Western Africa</v>
      </c>
      <c r="Q162" s="0" t="str">
        <f aca="false">IFERROR(VLOOKUP($C162,'[11]Resource-Rich'!$A$34:$B$62,2,0),"Non resource-rich")</f>
        <v>Resource-rich</v>
      </c>
      <c r="R162" s="0" t="str">
        <f aca="false">IFERROR(VLOOKUP($B162,[11]PRCRs!$A$3:$C$29,3,0),"Non PRCR")</f>
        <v>PRCR</v>
      </c>
      <c r="S162" s="0" t="n">
        <f aca="false">IFERROR(IF(VLOOKUP($C162,[11]CBLB!$A$2:$C$31,3,0)="CBLB",1,0),0)</f>
        <v>1</v>
      </c>
      <c r="T162" s="0" t="n">
        <f aca="false">IFERROR(IF(VLOOKUP($B162,'[11]Poverty Rate'!$B$2:$I$164,8,0)="Above 30%",1,0),"")</f>
        <v>1</v>
      </c>
      <c r="U162" s="0" t="n">
        <f aca="false">IFERROR(IF(VLOOKUP($B162,'[11]Poverty Rate'!$B$2:$I$164,8,0)="Below 2%",1,0),"")</f>
        <v>0</v>
      </c>
    </row>
    <row r="163" customFormat="false" ht="15" hidden="false" customHeight="false" outlineLevel="0" collapsed="false">
      <c r="A163" s="86" t="s">
        <v>80</v>
      </c>
      <c r="B163" s="87" t="s">
        <v>694</v>
      </c>
      <c r="C163" s="87" t="s">
        <v>315</v>
      </c>
      <c r="D163" s="87" t="s">
        <v>694</v>
      </c>
      <c r="E163" s="86" t="s">
        <v>80</v>
      </c>
      <c r="F163" s="0" t="s">
        <v>80</v>
      </c>
      <c r="G163" s="0" t="str">
        <f aca="false">VLOOKUP($C163,'[10]UN M49'!$C$2:$H$249,4,0)</f>
        <v>Africa</v>
      </c>
      <c r="H163" s="0" t="str">
        <f aca="false">IFERROR(VLOOKUP($C163,'[11]Income Groups'!$D$7:$H$224,5,0),"")</f>
        <v>LIC</v>
      </c>
      <c r="I163" s="0" t="str">
        <f aca="false">IFERROR(VLOOKUP(B163,'[11]LDC List'!$B$1:$C$47,2,0),"Non LDC")</f>
        <v>LDC</v>
      </c>
      <c r="J163" s="0" t="str">
        <f aca="false">IFERROR(VLOOKUP(B163,'[11]SIDS List'!$B$1:$C$57,2,0),"Non SIDS")</f>
        <v>SIDS</v>
      </c>
      <c r="K163" s="0" t="str">
        <f aca="false">IFERROR(VLOOKUP(B163,'[11]DAC Member List'!$B$1:$C$29,2,0),"Non DAC")</f>
        <v>Non DAC</v>
      </c>
      <c r="L163" s="0" t="str">
        <f aca="false">IFERROR(VLOOKUP(B163,'[11]Dev Countries List'!$A$1:$B$146,2,0),"Not Developing")</f>
        <v>Developing Country</v>
      </c>
      <c r="M163" s="0" t="str">
        <f aca="false">IFERROR(VLOOKUP(D163,'[11]Fragility List'!$A$1:$C$146,3,0),"Not Fragile")</f>
        <v>Fragile</v>
      </c>
      <c r="N163" s="0" t="n">
        <f aca="false">IFERROR(INDEX([11]Population!$E$4:$W$267,MATCH('Names&amp;ISO'!$C163,[11]Population!$D$4:$D$267,0),MATCH(2018,[11]Population!$E$3:$W$3,0)),"")</f>
        <v>1874309</v>
      </c>
      <c r="O163" s="0" t="str">
        <f aca="false">IFERROR(VLOOKUP($B163,[11]FCAS!$B$1:$C$152,2,0),"")</f>
        <v/>
      </c>
      <c r="P163" s="0" t="str">
        <f aca="false">VLOOKUP($C163,'[10]UN M49'!$C$2:$H$249,6,0)</f>
        <v>Western Africa</v>
      </c>
      <c r="Q163" s="0" t="str">
        <f aca="false">IFERROR(VLOOKUP($C163,'[11]Resource-Rich'!$A$34:$B$62,2,0),"Non resource-rich")</f>
        <v>Non resource-rich</v>
      </c>
      <c r="R163" s="0" t="str">
        <f aca="false">IFERROR(VLOOKUP($B163,[11]PRCRs!$A$3:$C$29,3,0),"Non PRCR")</f>
        <v>Non PRCR</v>
      </c>
      <c r="S163" s="0" t="n">
        <f aca="false">IFERROR(IF(VLOOKUP($C163,[11]CBLB!$A$2:$C$31,3,0)="CBLB",1,0),0)</f>
        <v>1</v>
      </c>
      <c r="T163" s="0" t="n">
        <f aca="false">IFERROR(IF(VLOOKUP($B163,'[11]Poverty Rate'!$B$2:$I$164,8,0)="Above 30%",1,0),"")</f>
        <v>1</v>
      </c>
      <c r="U163" s="0" t="n">
        <f aca="false">IFERROR(IF(VLOOKUP($B163,'[11]Poverty Rate'!$B$2:$I$164,8,0)="Below 2%",1,0),"")</f>
        <v>0</v>
      </c>
    </row>
    <row r="164" customFormat="false" ht="15" hidden="false" customHeight="false" outlineLevel="0" collapsed="false">
      <c r="A164" s="86" t="s">
        <v>695</v>
      </c>
      <c r="B164" s="87" t="s">
        <v>694</v>
      </c>
      <c r="C164" s="87" t="s">
        <v>315</v>
      </c>
      <c r="D164" s="87" t="s">
        <v>694</v>
      </c>
      <c r="E164" s="86" t="s">
        <v>695</v>
      </c>
      <c r="F164" s="0" t="s">
        <v>80</v>
      </c>
      <c r="G164" s="0" t="str">
        <f aca="false">VLOOKUP($C164,'[10]UN M49'!$C$2:$H$249,4,0)</f>
        <v>Africa</v>
      </c>
      <c r="H164" s="0" t="str">
        <f aca="false">IFERROR(VLOOKUP($C164,'[11]Income Groups'!$D$7:$H$224,5,0),"")</f>
        <v>LIC</v>
      </c>
      <c r="I164" s="0" t="str">
        <f aca="false">IFERROR(VLOOKUP(B164,'[11]LDC List'!$B$1:$C$47,2,0),"Non LDC")</f>
        <v>LDC</v>
      </c>
      <c r="J164" s="0" t="str">
        <f aca="false">IFERROR(VLOOKUP(B164,'[11]SIDS List'!$B$1:$C$57,2,0),"Non SIDS")</f>
        <v>SIDS</v>
      </c>
      <c r="K164" s="0" t="str">
        <f aca="false">IFERROR(VLOOKUP(B164,'[11]DAC Member List'!$B$1:$C$29,2,0),"Non DAC")</f>
        <v>Non DAC</v>
      </c>
      <c r="L164" s="0" t="str">
        <f aca="false">IFERROR(VLOOKUP(B164,'[11]Dev Countries List'!$A$1:$B$146,2,0),"Not Developing")</f>
        <v>Developing Country</v>
      </c>
      <c r="M164" s="0" t="str">
        <f aca="false">IFERROR(VLOOKUP(D164,'[11]Fragility List'!$A$1:$C$146,3,0),"Not Fragile")</f>
        <v>Fragile</v>
      </c>
      <c r="N164" s="0" t="n">
        <f aca="false">IFERROR(INDEX([11]Population!$E$4:$W$267,MATCH('Names&amp;ISO'!$C164,[11]Population!$D$4:$D$267,0),MATCH(2018,[11]Population!$E$3:$W$3,0)),"")</f>
        <v>1874309</v>
      </c>
      <c r="O164" s="0" t="str">
        <f aca="false">IFERROR(VLOOKUP($B164,[11]FCAS!$B$1:$C$152,2,0),"")</f>
        <v/>
      </c>
      <c r="P164" s="0" t="str">
        <f aca="false">VLOOKUP($C164,'[10]UN M49'!$C$2:$H$249,6,0)</f>
        <v>Western Africa</v>
      </c>
      <c r="Q164" s="0" t="str">
        <f aca="false">IFERROR(VLOOKUP($C164,'[11]Resource-Rich'!$A$34:$B$62,2,0),"Non resource-rich")</f>
        <v>Non resource-rich</v>
      </c>
      <c r="R164" s="0" t="str">
        <f aca="false">IFERROR(VLOOKUP($B164,[11]PRCRs!$A$3:$C$29,3,0),"Non PRCR")</f>
        <v>Non PRCR</v>
      </c>
      <c r="S164" s="0" t="n">
        <f aca="false">IFERROR(IF(VLOOKUP($C164,[11]CBLB!$A$2:$C$31,3,0)="CBLB",1,0),0)</f>
        <v>1</v>
      </c>
      <c r="T164" s="0" t="n">
        <f aca="false">IFERROR(IF(VLOOKUP($B164,'[11]Poverty Rate'!$B$2:$I$164,8,0)="Above 30%",1,0),"")</f>
        <v>1</v>
      </c>
      <c r="U164" s="0" t="n">
        <f aca="false">IFERROR(IF(VLOOKUP($B164,'[11]Poverty Rate'!$B$2:$I$164,8,0)="Below 2%",1,0),"")</f>
        <v>0</v>
      </c>
    </row>
    <row r="165" customFormat="false" ht="15" hidden="false" customHeight="false" outlineLevel="0" collapsed="false">
      <c r="A165" s="0" t="s">
        <v>81</v>
      </c>
      <c r="B165" s="83" t="s">
        <v>696</v>
      </c>
      <c r="C165" s="83" t="s">
        <v>316</v>
      </c>
      <c r="D165" s="83" t="s">
        <v>696</v>
      </c>
      <c r="E165" s="0" t="s">
        <v>81</v>
      </c>
      <c r="F165" s="0" t="s">
        <v>81</v>
      </c>
      <c r="G165" s="0" t="str">
        <f aca="false">VLOOKUP($C165,'[10]UN M49'!$C$2:$H$249,4,0)</f>
        <v>Latin America and the Caribbean</v>
      </c>
      <c r="H165" s="0" t="str">
        <f aca="false">IFERROR(VLOOKUP($C165,'[11]Income Groups'!$D$7:$H$224,5,0),"")</f>
        <v>UMIC</v>
      </c>
      <c r="I165" s="0" t="str">
        <f aca="false">IFERROR(VLOOKUP(B165,'[11]LDC List'!$B$1:$C$47,2,0),"Non LDC")</f>
        <v>Non LDC</v>
      </c>
      <c r="J165" s="0" t="str">
        <f aca="false">IFERROR(VLOOKUP(B165,'[11]SIDS List'!$B$1:$C$57,2,0),"Non SIDS")</f>
        <v>SIDS</v>
      </c>
      <c r="K165" s="0" t="str">
        <f aca="false">IFERROR(VLOOKUP(B165,'[11]DAC Member List'!$B$1:$C$29,2,0),"Non DAC")</f>
        <v>Non DAC</v>
      </c>
      <c r="L165" s="0" t="str">
        <f aca="false">IFERROR(VLOOKUP(B165,'[11]Dev Countries List'!$A$1:$B$146,2,0),"Not Developing")</f>
        <v>Developing Country</v>
      </c>
      <c r="M165" s="0" t="str">
        <f aca="false">IFERROR(VLOOKUP(D165,'[11]Fragility List'!$A$1:$C$146,3,0),"Not Fragile")</f>
        <v>Not fragile</v>
      </c>
      <c r="N165" s="0" t="n">
        <f aca="false">IFERROR(INDEX([11]Population!$E$4:$W$267,MATCH('Names&amp;ISO'!$C165,[11]Population!$D$4:$D$267,0),MATCH(2018,[11]Population!$E$3:$W$3,0)),"")</f>
        <v>779004</v>
      </c>
      <c r="O165" s="0" t="str">
        <f aca="false">IFERROR(VLOOKUP($B165,[11]FCAS!$B$1:$C$152,2,0),"")</f>
        <v/>
      </c>
      <c r="P165" s="0" t="str">
        <f aca="false">VLOOKUP($C165,'[10]UN M49'!$C$2:$H$249,6,0)</f>
        <v>South America</v>
      </c>
      <c r="Q165" s="0" t="str">
        <f aca="false">IFERROR(VLOOKUP($C165,'[11]Resource-Rich'!$A$34:$B$62,2,0),"Non resource-rich")</f>
        <v>Resource-rich</v>
      </c>
      <c r="R165" s="0" t="str">
        <f aca="false">IFERROR(VLOOKUP($B165,[11]PRCRs!$A$3:$C$29,3,0),"Non PRCR")</f>
        <v>Non PRCR</v>
      </c>
      <c r="S165" s="0" t="n">
        <f aca="false">IFERROR(IF(VLOOKUP($C165,[11]CBLB!$A$2:$C$31,3,0)="CBLB",1,0),0)</f>
        <v>0</v>
      </c>
      <c r="T165" s="0" t="n">
        <f aca="false">IFERROR(IF(VLOOKUP($B165,'[11]Poverty Rate'!$B$2:$I$164,8,0)="Above 30%",1,0),"")</f>
        <v>0</v>
      </c>
      <c r="U165" s="0" t="n">
        <f aca="false">IFERROR(IF(VLOOKUP($B165,'[11]Poverty Rate'!$B$2:$I$164,8,0)="Below 2%",1,0),"")</f>
        <v>0</v>
      </c>
    </row>
    <row r="166" customFormat="false" ht="15" hidden="false" customHeight="false" outlineLevel="0" collapsed="false">
      <c r="A166" s="0" t="s">
        <v>82</v>
      </c>
      <c r="B166" s="83" t="s">
        <v>697</v>
      </c>
      <c r="C166" s="83" t="s">
        <v>317</v>
      </c>
      <c r="D166" s="83" t="s">
        <v>697</v>
      </c>
      <c r="E166" s="0" t="s">
        <v>82</v>
      </c>
      <c r="F166" s="0" t="s">
        <v>82</v>
      </c>
      <c r="G166" s="0" t="str">
        <f aca="false">VLOOKUP($C166,'[10]UN M49'!$C$2:$H$249,4,0)</f>
        <v>Latin America and the Caribbean</v>
      </c>
      <c r="H166" s="0" t="str">
        <f aca="false">IFERROR(VLOOKUP($C166,'[11]Income Groups'!$D$7:$H$224,5,0),"")</f>
        <v>LIC</v>
      </c>
      <c r="I166" s="0" t="str">
        <f aca="false">IFERROR(VLOOKUP(B166,'[11]LDC List'!$B$1:$C$47,2,0),"Non LDC")</f>
        <v>LDC</v>
      </c>
      <c r="J166" s="0" t="str">
        <f aca="false">IFERROR(VLOOKUP(B166,'[11]SIDS List'!$B$1:$C$57,2,0),"Non SIDS")</f>
        <v>SIDS</v>
      </c>
      <c r="K166" s="0" t="str">
        <f aca="false">IFERROR(VLOOKUP(B166,'[11]DAC Member List'!$B$1:$C$29,2,0),"Non DAC")</f>
        <v>Non DAC</v>
      </c>
      <c r="L166" s="0" t="str">
        <f aca="false">IFERROR(VLOOKUP(B166,'[11]Dev Countries List'!$A$1:$B$146,2,0),"Not Developing")</f>
        <v>Developing Country</v>
      </c>
      <c r="M166" s="0" t="str">
        <f aca="false">IFERROR(VLOOKUP(D166,'[11]Fragility List'!$A$1:$C$146,3,0),"Not Fragile")</f>
        <v>Extremely fragile</v>
      </c>
      <c r="N166" s="0" t="n">
        <f aca="false">IFERROR(INDEX([11]Population!$E$4:$W$267,MATCH('Names&amp;ISO'!$C166,[11]Population!$D$4:$D$267,0),MATCH(2018,[11]Population!$E$3:$W$3,0)),"")</f>
        <v>11123176</v>
      </c>
      <c r="O166" s="0" t="str">
        <f aca="false">IFERROR(VLOOKUP($B166,[11]FCAS!$B$1:$C$152,2,0),"")</f>
        <v/>
      </c>
      <c r="P166" s="0" t="str">
        <f aca="false">VLOOKUP($C166,'[10]UN M49'!$C$2:$H$249,6,0)</f>
        <v>Caribbean</v>
      </c>
      <c r="Q166" s="0" t="str">
        <f aca="false">IFERROR(VLOOKUP($C166,'[11]Resource-Rich'!$A$34:$B$62,2,0),"Non resource-rich")</f>
        <v>Non resource-rich</v>
      </c>
      <c r="R166" s="0" t="str">
        <f aca="false">IFERROR(VLOOKUP($B166,[11]PRCRs!$A$3:$C$29,3,0),"Non PRCR")</f>
        <v>Non PRCR</v>
      </c>
      <c r="S166" s="0" t="n">
        <f aca="false">IFERROR(IF(VLOOKUP($C166,[11]CBLB!$A$2:$C$31,3,0)="CBLB",1,0),0)</f>
        <v>1</v>
      </c>
      <c r="T166" s="0" t="n">
        <f aca="false">IFERROR(IF(VLOOKUP($B166,'[11]Poverty Rate'!$B$2:$I$164,8,0)="Above 30%",1,0),"")</f>
        <v>0</v>
      </c>
      <c r="U166" s="0" t="n">
        <f aca="false">IFERROR(IF(VLOOKUP($B166,'[11]Poverty Rate'!$B$2:$I$164,8,0)="Below 2%",1,0),"")</f>
        <v>0</v>
      </c>
    </row>
    <row r="167" customFormat="false" ht="15" hidden="false" customHeight="false" outlineLevel="0" collapsed="false">
      <c r="A167" s="84" t="s">
        <v>698</v>
      </c>
      <c r="B167" s="83" t="s">
        <v>699</v>
      </c>
      <c r="C167" s="83" t="s">
        <v>700</v>
      </c>
      <c r="D167" s="83" t="s">
        <v>699</v>
      </c>
      <c r="E167" s="84" t="s">
        <v>698</v>
      </c>
      <c r="G167" s="0" t="str">
        <f aca="false">VLOOKUP($C167,'[10]UN M49'!$C$2:$H$249,4,0)</f>
        <v>Oceania</v>
      </c>
      <c r="H167" s="0" t="str">
        <f aca="false">IFERROR(VLOOKUP($C167,'[11]Income Groups'!$D$7:$H$224,5,0),"")</f>
        <v/>
      </c>
      <c r="I167" s="0" t="str">
        <f aca="false">IFERROR(VLOOKUP(B167,'[11]LDC List'!$B$1:$C$47,2,0),"Non LDC")</f>
        <v>Non LDC</v>
      </c>
      <c r="J167" s="0" t="str">
        <f aca="false">IFERROR(VLOOKUP(B167,'[11]SIDS List'!$B$1:$C$57,2,0),"Non SIDS")</f>
        <v>Non SIDS</v>
      </c>
      <c r="K167" s="0" t="str">
        <f aca="false">IFERROR(VLOOKUP(B167,'[11]DAC Member List'!$B$1:$C$29,2,0),"Non DAC")</f>
        <v>Non DAC</v>
      </c>
      <c r="L167" s="0" t="str">
        <f aca="false">IFERROR(VLOOKUP(B167,'[11]Dev Countries List'!$A$1:$B$146,2,0),"Not Developing")</f>
        <v>Not Developing</v>
      </c>
      <c r="M167" s="0" t="str">
        <f aca="false">IFERROR(VLOOKUP(D167,'[11]Fragility List'!$A$1:$C$146,3,0),"Not Fragile")</f>
        <v>Not Fragile</v>
      </c>
      <c r="N167" s="0" t="str">
        <f aca="false">IFERROR(INDEX([11]Population!$E$4:$W$267,MATCH('Names&amp;ISO'!$C167,[11]Population!$D$4:$D$267,0),MATCH(2018,[11]Population!$E$3:$W$3,0)),"")</f>
        <v/>
      </c>
      <c r="O167" s="0" t="str">
        <f aca="false">IFERROR(VLOOKUP($B167,[11]FCAS!$B$1:$C$152,2,0),"")</f>
        <v/>
      </c>
      <c r="P167" s="0" t="str">
        <f aca="false">VLOOKUP($C167,'[10]UN M49'!$C$2:$H$249,6,0)</f>
        <v>Australia and New Zealand</v>
      </c>
      <c r="Q167" s="0" t="str">
        <f aca="false">IFERROR(VLOOKUP($C167,'[11]Resource-Rich'!$A$34:$B$62,2,0),"Non resource-rich")</f>
        <v>Non resource-rich</v>
      </c>
      <c r="R167" s="0" t="str">
        <f aca="false">IFERROR(VLOOKUP($B167,[11]PRCRs!$A$3:$C$29,3,0),"Non PRCR")</f>
        <v>Non PRCR</v>
      </c>
      <c r="S167" s="0" t="n">
        <f aca="false">IFERROR(IF(VLOOKUP($C167,[11]CBLB!$A$2:$C$31,3,0)="CBLB",1,0),0)</f>
        <v>0</v>
      </c>
      <c r="T167" s="0" t="str">
        <f aca="false">IFERROR(IF(VLOOKUP($B167,'[11]Poverty Rate'!$B$2:$I$164,8,0)="Above 30%",1,0),"")</f>
        <v/>
      </c>
      <c r="U167" s="0" t="str">
        <f aca="false">IFERROR(IF(VLOOKUP($B167,'[11]Poverty Rate'!$B$2:$I$164,8,0)="Below 2%",1,0),"")</f>
        <v/>
      </c>
    </row>
    <row r="168" customFormat="false" ht="15" hidden="false" customHeight="false" outlineLevel="0" collapsed="false">
      <c r="A168" s="0" t="s">
        <v>701</v>
      </c>
      <c r="B168" s="83" t="s">
        <v>702</v>
      </c>
      <c r="C168" s="83" t="s">
        <v>703</v>
      </c>
      <c r="D168" s="83" t="s">
        <v>702</v>
      </c>
      <c r="E168" s="0" t="s">
        <v>701</v>
      </c>
      <c r="G168" s="0" t="str">
        <f aca="false">VLOOKUP($C168,'[10]UN M49'!$C$2:$H$249,4,0)</f>
        <v>Europe</v>
      </c>
      <c r="H168" s="0" t="str">
        <f aca="false">IFERROR(VLOOKUP($C168,'[11]Income Groups'!$D$7:$H$224,5,0),"")</f>
        <v/>
      </c>
      <c r="I168" s="0" t="str">
        <f aca="false">IFERROR(VLOOKUP(B168,'[11]LDC List'!$B$1:$C$47,2,0),"Non LDC")</f>
        <v>Non LDC</v>
      </c>
      <c r="J168" s="0" t="str">
        <f aca="false">IFERROR(VLOOKUP(B168,'[11]SIDS List'!$B$1:$C$57,2,0),"Non SIDS")</f>
        <v>Non SIDS</v>
      </c>
      <c r="K168" s="0" t="str">
        <f aca="false">IFERROR(VLOOKUP(B168,'[11]DAC Member List'!$B$1:$C$29,2,0),"Non DAC")</f>
        <v>Non DAC</v>
      </c>
      <c r="L168" s="0" t="str">
        <f aca="false">IFERROR(VLOOKUP(B168,'[11]Dev Countries List'!$A$1:$B$146,2,0),"Not Developing")</f>
        <v>Not Developing</v>
      </c>
      <c r="M168" s="0" t="str">
        <f aca="false">IFERROR(VLOOKUP(D168,'[11]Fragility List'!$A$1:$C$146,3,0),"Not Fragile")</f>
        <v>Not Fragile</v>
      </c>
      <c r="N168" s="0" t="str">
        <f aca="false">IFERROR(INDEX([11]Population!$E$4:$W$267,MATCH('Names&amp;ISO'!$C168,[11]Population!$D$4:$D$267,0),MATCH(2018,[11]Population!$E$3:$W$3,0)),"")</f>
        <v/>
      </c>
      <c r="O168" s="0" t="str">
        <f aca="false">IFERROR(VLOOKUP($B168,[11]FCAS!$B$1:$C$152,2,0),"")</f>
        <v/>
      </c>
      <c r="P168" s="0" t="str">
        <f aca="false">VLOOKUP($C168,'[10]UN M49'!$C$2:$H$249,6,0)</f>
        <v>Southern Europe</v>
      </c>
      <c r="Q168" s="0" t="str">
        <f aca="false">IFERROR(VLOOKUP($C168,'[11]Resource-Rich'!$A$34:$B$62,2,0),"Non resource-rich")</f>
        <v>Non resource-rich</v>
      </c>
      <c r="R168" s="0" t="str">
        <f aca="false">IFERROR(VLOOKUP($B168,[11]PRCRs!$A$3:$C$29,3,0),"Non PRCR")</f>
        <v>Non PRCR</v>
      </c>
      <c r="S168" s="0" t="n">
        <f aca="false">IFERROR(IF(VLOOKUP($C168,[11]CBLB!$A$2:$C$31,3,0)="CBLB",1,0),0)</f>
        <v>0</v>
      </c>
      <c r="T168" s="0" t="str">
        <f aca="false">IFERROR(IF(VLOOKUP($B168,'[11]Poverty Rate'!$B$2:$I$164,8,0)="Above 30%",1,0),"")</f>
        <v/>
      </c>
      <c r="U168" s="0" t="str">
        <f aca="false">IFERROR(IF(VLOOKUP($B168,'[11]Poverty Rate'!$B$2:$I$164,8,0)="Below 2%",1,0),"")</f>
        <v/>
      </c>
    </row>
    <row r="169" customFormat="false" ht="15" hidden="false" customHeight="false" outlineLevel="0" collapsed="false">
      <c r="A169" s="0" t="s">
        <v>704</v>
      </c>
      <c r="B169" s="83" t="s">
        <v>702</v>
      </c>
      <c r="C169" s="83" t="s">
        <v>703</v>
      </c>
      <c r="D169" s="83" t="s">
        <v>702</v>
      </c>
      <c r="E169" s="0" t="s">
        <v>704</v>
      </c>
      <c r="G169" s="0" t="str">
        <f aca="false">VLOOKUP($C169,'[10]UN M49'!$C$2:$H$249,4,0)</f>
        <v>Europe</v>
      </c>
      <c r="H169" s="0" t="str">
        <f aca="false">IFERROR(VLOOKUP($C169,'[11]Income Groups'!$D$7:$H$224,5,0),"")</f>
        <v/>
      </c>
      <c r="I169" s="0" t="str">
        <f aca="false">IFERROR(VLOOKUP(B169,'[11]LDC List'!$B$1:$C$47,2,0),"Non LDC")</f>
        <v>Non LDC</v>
      </c>
      <c r="J169" s="0" t="str">
        <f aca="false">IFERROR(VLOOKUP(B169,'[11]SIDS List'!$B$1:$C$57,2,0),"Non SIDS")</f>
        <v>Non SIDS</v>
      </c>
      <c r="K169" s="0" t="str">
        <f aca="false">IFERROR(VLOOKUP(B169,'[11]DAC Member List'!$B$1:$C$29,2,0),"Non DAC")</f>
        <v>Non DAC</v>
      </c>
      <c r="L169" s="0" t="str">
        <f aca="false">IFERROR(VLOOKUP(B169,'[11]Dev Countries List'!$A$1:$B$146,2,0),"Not Developing")</f>
        <v>Not Developing</v>
      </c>
      <c r="M169" s="0" t="str">
        <f aca="false">IFERROR(VLOOKUP(D169,'[11]Fragility List'!$A$1:$C$146,3,0),"Not Fragile")</f>
        <v>Not Fragile</v>
      </c>
      <c r="N169" s="0" t="str">
        <f aca="false">IFERROR(INDEX([11]Population!$E$4:$W$267,MATCH('Names&amp;ISO'!$C169,[11]Population!$D$4:$D$267,0),MATCH(2018,[11]Population!$E$3:$W$3,0)),"")</f>
        <v/>
      </c>
      <c r="O169" s="0" t="str">
        <f aca="false">IFERROR(VLOOKUP($B169,[11]FCAS!$B$1:$C$152,2,0),"")</f>
        <v/>
      </c>
      <c r="P169" s="0" t="str">
        <f aca="false">VLOOKUP($C169,'[10]UN M49'!$C$2:$H$249,6,0)</f>
        <v>Southern Europe</v>
      </c>
      <c r="Q169" s="0" t="str">
        <f aca="false">IFERROR(VLOOKUP($C169,'[11]Resource-Rich'!$A$34:$B$62,2,0),"Non resource-rich")</f>
        <v>Non resource-rich</v>
      </c>
      <c r="R169" s="0" t="str">
        <f aca="false">IFERROR(VLOOKUP($B169,[11]PRCRs!$A$3:$C$29,3,0),"Non PRCR")</f>
        <v>Non PRCR</v>
      </c>
      <c r="S169" s="0" t="n">
        <f aca="false">IFERROR(IF(VLOOKUP($C169,[11]CBLB!$A$2:$C$31,3,0)="CBLB",1,0),0)</f>
        <v>0</v>
      </c>
      <c r="T169" s="0" t="str">
        <f aca="false">IFERROR(IF(VLOOKUP($B169,'[11]Poverty Rate'!$B$2:$I$164,8,0)="Above 30%",1,0),"")</f>
        <v/>
      </c>
      <c r="U169" s="0" t="str">
        <f aca="false">IFERROR(IF(VLOOKUP($B169,'[11]Poverty Rate'!$B$2:$I$164,8,0)="Below 2%",1,0),"")</f>
        <v/>
      </c>
    </row>
    <row r="170" customFormat="false" ht="15" hidden="false" customHeight="false" outlineLevel="0" collapsed="false">
      <c r="A170" s="0" t="s">
        <v>83</v>
      </c>
      <c r="B170" s="83" t="s">
        <v>705</v>
      </c>
      <c r="C170" s="83" t="s">
        <v>318</v>
      </c>
      <c r="D170" s="83" t="s">
        <v>705</v>
      </c>
      <c r="E170" s="0" t="s">
        <v>83</v>
      </c>
      <c r="F170" s="0" t="s">
        <v>83</v>
      </c>
      <c r="G170" s="0" t="str">
        <f aca="false">VLOOKUP($C170,'[10]UN M49'!$C$2:$H$249,4,0)</f>
        <v>Latin America and the Caribbean</v>
      </c>
      <c r="H170" s="0" t="str">
        <f aca="false">IFERROR(VLOOKUP($C170,'[11]Income Groups'!$D$7:$H$224,5,0),"")</f>
        <v>LMIC</v>
      </c>
      <c r="I170" s="0" t="str">
        <f aca="false">IFERROR(VLOOKUP(B170,'[11]LDC List'!$B$1:$C$47,2,0),"Non LDC")</f>
        <v>Non LDC</v>
      </c>
      <c r="J170" s="0" t="str">
        <f aca="false">IFERROR(VLOOKUP(B170,'[11]SIDS List'!$B$1:$C$57,2,0),"Non SIDS")</f>
        <v>Non SIDS</v>
      </c>
      <c r="K170" s="0" t="str">
        <f aca="false">IFERROR(VLOOKUP(B170,'[11]DAC Member List'!$B$1:$C$29,2,0),"Non DAC")</f>
        <v>Non DAC</v>
      </c>
      <c r="L170" s="0" t="str">
        <f aca="false">IFERROR(VLOOKUP(B170,'[11]Dev Countries List'!$A$1:$B$146,2,0),"Not Developing")</f>
        <v>Developing Country</v>
      </c>
      <c r="M170" s="0" t="str">
        <f aca="false">IFERROR(VLOOKUP(D170,'[11]Fragility List'!$A$1:$C$146,3,0),"Not Fragile")</f>
        <v>Fragile</v>
      </c>
      <c r="N170" s="0" t="n">
        <f aca="false">IFERROR(INDEX([11]Population!$E$4:$W$267,MATCH('Names&amp;ISO'!$C170,[11]Population!$D$4:$D$267,0),MATCH(2018,[11]Population!$E$3:$W$3,0)),"")</f>
        <v>9587522</v>
      </c>
      <c r="O170" s="0" t="str">
        <f aca="false">IFERROR(VLOOKUP($B170,[11]FCAS!$B$1:$C$152,2,0),"")</f>
        <v/>
      </c>
      <c r="P170" s="0" t="str">
        <f aca="false">VLOOKUP($C170,'[10]UN M49'!$C$2:$H$249,6,0)</f>
        <v>Central America</v>
      </c>
      <c r="Q170" s="0" t="str">
        <f aca="false">IFERROR(VLOOKUP($C170,'[11]Resource-Rich'!$A$34:$B$62,2,0),"Non resource-rich")</f>
        <v>Non resource-rich</v>
      </c>
      <c r="R170" s="0" t="str">
        <f aca="false">IFERROR(VLOOKUP($B170,[11]PRCRs!$A$3:$C$29,3,0),"Non PRCR")</f>
        <v>Non PRCR</v>
      </c>
      <c r="S170" s="0" t="n">
        <f aca="false">IFERROR(IF(VLOOKUP($C170,[11]CBLB!$A$2:$C$31,3,0)="CBLB",1,0),0)</f>
        <v>0</v>
      </c>
      <c r="T170" s="0" t="n">
        <f aca="false">IFERROR(IF(VLOOKUP($B170,'[11]Poverty Rate'!$B$2:$I$164,8,0)="Above 30%",1,0),"")</f>
        <v>0</v>
      </c>
      <c r="U170" s="0" t="n">
        <f aca="false">IFERROR(IF(VLOOKUP($B170,'[11]Poverty Rate'!$B$2:$I$164,8,0)="Below 2%",1,0),"")</f>
        <v>0</v>
      </c>
    </row>
    <row r="171" customFormat="false" ht="15" hidden="false" customHeight="false" outlineLevel="0" collapsed="false">
      <c r="A171" s="0" t="s">
        <v>86</v>
      </c>
      <c r="B171" s="83" t="s">
        <v>706</v>
      </c>
      <c r="C171" s="83" t="s">
        <v>320</v>
      </c>
      <c r="D171" s="83" t="s">
        <v>706</v>
      </c>
      <c r="E171" s="0" t="s">
        <v>86</v>
      </c>
      <c r="F171" s="0" t="s">
        <v>86</v>
      </c>
      <c r="G171" s="0" t="str">
        <f aca="false">VLOOKUP($C171,'[10]UN M49'!$C$2:$H$249,4,0)</f>
        <v>Europe</v>
      </c>
      <c r="H171" s="0" t="str">
        <f aca="false">IFERROR(VLOOKUP($C171,'[11]Income Groups'!$D$7:$H$224,5,0),"")</f>
        <v>HIC</v>
      </c>
      <c r="I171" s="0" t="str">
        <f aca="false">IFERROR(VLOOKUP(B171,'[11]LDC List'!$B$1:$C$47,2,0),"Non LDC")</f>
        <v>Non LDC</v>
      </c>
      <c r="J171" s="0" t="str">
        <f aca="false">IFERROR(VLOOKUP(B171,'[11]SIDS List'!$B$1:$C$57,2,0),"Non SIDS")</f>
        <v>Non SIDS</v>
      </c>
      <c r="K171" s="0" t="str">
        <f aca="false">IFERROR(VLOOKUP(B171,'[11]DAC Member List'!$B$1:$C$29,2,0),"Non DAC")</f>
        <v>DAC</v>
      </c>
      <c r="L171" s="0" t="str">
        <f aca="false">IFERROR(VLOOKUP(B171,'[11]Dev Countries List'!$A$1:$B$146,2,0),"Not Developing")</f>
        <v>Not Developing</v>
      </c>
      <c r="M171" s="0" t="str">
        <f aca="false">IFERROR(VLOOKUP(D171,'[11]Fragility List'!$A$1:$C$146,3,0),"Not Fragile")</f>
        <v>Not Fragile</v>
      </c>
      <c r="N171" s="0" t="n">
        <f aca="false">IFERROR(INDEX([11]Population!$E$4:$W$267,MATCH('Names&amp;ISO'!$C171,[11]Population!$D$4:$D$267,0),MATCH(2018,[11]Population!$E$3:$W$3,0)),"")</f>
        <v>9768785</v>
      </c>
      <c r="O171" s="0" t="str">
        <f aca="false">IFERROR(VLOOKUP($B171,[11]FCAS!$B$1:$C$152,2,0),"")</f>
        <v/>
      </c>
      <c r="P171" s="0" t="str">
        <f aca="false">VLOOKUP($C171,'[10]UN M49'!$C$2:$H$249,6,0)</f>
        <v>Eastern Europe</v>
      </c>
      <c r="Q171" s="0" t="str">
        <f aca="false">IFERROR(VLOOKUP($C171,'[11]Resource-Rich'!$A$34:$B$62,2,0),"Non resource-rich")</f>
        <v>Non resource-rich</v>
      </c>
      <c r="R171" s="0" t="str">
        <f aca="false">IFERROR(VLOOKUP($B171,[11]PRCRs!$A$3:$C$29,3,0),"Non PRCR")</f>
        <v>Non PRCR</v>
      </c>
      <c r="S171" s="0" t="n">
        <f aca="false">IFERROR(IF(VLOOKUP($C171,[11]CBLB!$A$2:$C$31,3,0)="CBLB",1,0),0)</f>
        <v>0</v>
      </c>
      <c r="T171" s="0" t="n">
        <f aca="false">IFERROR(IF(VLOOKUP($B171,'[11]Poverty Rate'!$B$2:$I$164,8,0)="Above 30%",1,0),"")</f>
        <v>0</v>
      </c>
      <c r="U171" s="0" t="n">
        <f aca="false">IFERROR(IF(VLOOKUP($B171,'[11]Poverty Rate'!$B$2:$I$164,8,0)="Below 2%",1,0),"")</f>
        <v>1</v>
      </c>
    </row>
    <row r="172" customFormat="false" ht="15" hidden="false" customHeight="false" outlineLevel="0" collapsed="false">
      <c r="A172" s="0" t="s">
        <v>87</v>
      </c>
      <c r="B172" s="83" t="s">
        <v>707</v>
      </c>
      <c r="C172" s="83" t="s">
        <v>321</v>
      </c>
      <c r="D172" s="83" t="s">
        <v>707</v>
      </c>
      <c r="E172" s="0" t="s">
        <v>87</v>
      </c>
      <c r="F172" s="0" t="s">
        <v>87</v>
      </c>
      <c r="G172" s="0" t="str">
        <f aca="false">VLOOKUP($C172,'[10]UN M49'!$C$2:$H$249,4,0)</f>
        <v>Europe</v>
      </c>
      <c r="H172" s="0" t="str">
        <f aca="false">IFERROR(VLOOKUP($C172,'[11]Income Groups'!$D$7:$H$224,5,0),"")</f>
        <v>HIC</v>
      </c>
      <c r="I172" s="0" t="str">
        <f aca="false">IFERROR(VLOOKUP(B172,'[11]LDC List'!$B$1:$C$47,2,0),"Non LDC")</f>
        <v>Non LDC</v>
      </c>
      <c r="J172" s="0" t="str">
        <f aca="false">IFERROR(VLOOKUP(B172,'[11]SIDS List'!$B$1:$C$57,2,0),"Non SIDS")</f>
        <v>Non SIDS</v>
      </c>
      <c r="K172" s="0" t="str">
        <f aca="false">IFERROR(VLOOKUP(B172,'[11]DAC Member List'!$B$1:$C$29,2,0),"Non DAC")</f>
        <v>DAC</v>
      </c>
      <c r="L172" s="0" t="str">
        <f aca="false">IFERROR(VLOOKUP(B172,'[11]Dev Countries List'!$A$1:$B$146,2,0),"Not Developing")</f>
        <v>Not Developing</v>
      </c>
      <c r="M172" s="0" t="str">
        <f aca="false">IFERROR(VLOOKUP(D172,'[11]Fragility List'!$A$1:$C$146,3,0),"Not Fragile")</f>
        <v>Not Fragile</v>
      </c>
      <c r="N172" s="0" t="n">
        <f aca="false">IFERROR(INDEX([11]Population!$E$4:$W$267,MATCH('Names&amp;ISO'!$C172,[11]Population!$D$4:$D$267,0),MATCH(2018,[11]Population!$E$3:$W$3,0)),"")</f>
        <v>353574</v>
      </c>
      <c r="O172" s="0" t="str">
        <f aca="false">IFERROR(VLOOKUP($B172,[11]FCAS!$B$1:$C$152,2,0),"")</f>
        <v/>
      </c>
      <c r="P172" s="0" t="str">
        <f aca="false">VLOOKUP($C172,'[10]UN M49'!$C$2:$H$249,6,0)</f>
        <v>Northern Europe</v>
      </c>
      <c r="Q172" s="0" t="str">
        <f aca="false">IFERROR(VLOOKUP($C172,'[11]Resource-Rich'!$A$34:$B$62,2,0),"Non resource-rich")</f>
        <v>Non resource-rich</v>
      </c>
      <c r="R172" s="0" t="str">
        <f aca="false">IFERROR(VLOOKUP($B172,[11]PRCRs!$A$3:$C$29,3,0),"Non PRCR")</f>
        <v>Non PRCR</v>
      </c>
      <c r="S172" s="0" t="n">
        <f aca="false">IFERROR(IF(VLOOKUP($C172,[11]CBLB!$A$2:$C$31,3,0)="CBLB",1,0),0)</f>
        <v>0</v>
      </c>
      <c r="T172" s="0" t="n">
        <f aca="false">IFERROR(IF(VLOOKUP($B172,'[11]Poverty Rate'!$B$2:$I$164,8,0)="Above 30%",1,0),"")</f>
        <v>0</v>
      </c>
      <c r="U172" s="0" t="n">
        <f aca="false">IFERROR(IF(VLOOKUP($B172,'[11]Poverty Rate'!$B$2:$I$164,8,0)="Below 2%",1,0),"")</f>
        <v>1</v>
      </c>
    </row>
    <row r="173" customFormat="false" ht="15" hidden="false" customHeight="false" outlineLevel="0" collapsed="false">
      <c r="A173" s="0" t="s">
        <v>88</v>
      </c>
      <c r="B173" s="83" t="s">
        <v>708</v>
      </c>
      <c r="C173" s="83" t="s">
        <v>322</v>
      </c>
      <c r="D173" s="83" t="s">
        <v>708</v>
      </c>
      <c r="E173" s="0" t="s">
        <v>88</v>
      </c>
      <c r="F173" s="0" t="s">
        <v>88</v>
      </c>
      <c r="G173" s="0" t="str">
        <f aca="false">VLOOKUP($C173,'[10]UN M49'!$C$2:$H$249,4,0)</f>
        <v>Asia</v>
      </c>
      <c r="H173" s="0" t="str">
        <f aca="false">IFERROR(VLOOKUP($C173,'[11]Income Groups'!$D$7:$H$224,5,0),"")</f>
        <v>LMIC</v>
      </c>
      <c r="I173" s="0" t="str">
        <f aca="false">IFERROR(VLOOKUP(B173,'[11]LDC List'!$B$1:$C$47,2,0),"Non LDC")</f>
        <v>Non LDC</v>
      </c>
      <c r="J173" s="0" t="str">
        <f aca="false">IFERROR(VLOOKUP(B173,'[11]SIDS List'!$B$1:$C$57,2,0),"Non SIDS")</f>
        <v>Non SIDS</v>
      </c>
      <c r="K173" s="0" t="str">
        <f aca="false">IFERROR(VLOOKUP(B173,'[11]DAC Member List'!$B$1:$C$29,2,0),"Non DAC")</f>
        <v>Non DAC</v>
      </c>
      <c r="L173" s="0" t="str">
        <f aca="false">IFERROR(VLOOKUP(B173,'[11]Dev Countries List'!$A$1:$B$146,2,0),"Not Developing")</f>
        <v>Developing Country</v>
      </c>
      <c r="M173" s="0" t="str">
        <f aca="false">IFERROR(VLOOKUP(D173,'[11]Fragility List'!$A$1:$C$146,3,0),"Not Fragile")</f>
        <v>Not fragile</v>
      </c>
      <c r="N173" s="0" t="n">
        <f aca="false">IFERROR(INDEX([11]Population!$E$4:$W$267,MATCH('Names&amp;ISO'!$C173,[11]Population!$D$4:$D$267,0),MATCH(2018,[11]Population!$E$3:$W$3,0)),"")</f>
        <v>1352617328</v>
      </c>
      <c r="O173" s="0" t="str">
        <f aca="false">IFERROR(VLOOKUP($B173,[11]FCAS!$B$1:$C$152,2,0),"")</f>
        <v/>
      </c>
      <c r="P173" s="0" t="str">
        <f aca="false">VLOOKUP($C173,'[10]UN M49'!$C$2:$H$249,6,0)</f>
        <v>Southern Asia</v>
      </c>
      <c r="Q173" s="0" t="str">
        <f aca="false">IFERROR(VLOOKUP($C173,'[11]Resource-Rich'!$A$34:$B$62,2,0),"Non resource-rich")</f>
        <v>Non resource-rich</v>
      </c>
      <c r="R173" s="0" t="str">
        <f aca="false">IFERROR(VLOOKUP($B173,[11]PRCRs!$A$3:$C$29,3,0),"Non PRCR")</f>
        <v>Non PRCR</v>
      </c>
      <c r="S173" s="0" t="n">
        <f aca="false">IFERROR(IF(VLOOKUP($C173,[11]CBLB!$A$2:$C$31,3,0)="CBLB",1,0),0)</f>
        <v>0</v>
      </c>
      <c r="T173" s="0" t="n">
        <f aca="false">IFERROR(IF(VLOOKUP($B173,'[11]Poverty Rate'!$B$2:$I$164,8,0)="Above 30%",1,0),"")</f>
        <v>0</v>
      </c>
      <c r="U173" s="0" t="n">
        <f aca="false">IFERROR(IF(VLOOKUP($B173,'[11]Poverty Rate'!$B$2:$I$164,8,0)="Below 2%",1,0),"")</f>
        <v>0</v>
      </c>
    </row>
    <row r="174" customFormat="false" ht="15" hidden="false" customHeight="false" outlineLevel="0" collapsed="false">
      <c r="A174" s="0" t="s">
        <v>89</v>
      </c>
      <c r="B174" s="83" t="s">
        <v>709</v>
      </c>
      <c r="C174" s="83" t="s">
        <v>323</v>
      </c>
      <c r="D174" s="83" t="s">
        <v>709</v>
      </c>
      <c r="E174" s="0" t="s">
        <v>89</v>
      </c>
      <c r="F174" s="0" t="s">
        <v>89</v>
      </c>
      <c r="G174" s="0" t="str">
        <f aca="false">VLOOKUP($C174,'[10]UN M49'!$C$2:$H$249,4,0)</f>
        <v>Asia</v>
      </c>
      <c r="H174" s="0" t="str">
        <f aca="false">IFERROR(VLOOKUP($C174,'[11]Income Groups'!$D$7:$H$224,5,0),"")</f>
        <v>LMIC</v>
      </c>
      <c r="I174" s="0" t="str">
        <f aca="false">IFERROR(VLOOKUP(B174,'[11]LDC List'!$B$1:$C$47,2,0),"Non LDC")</f>
        <v>Non LDC</v>
      </c>
      <c r="J174" s="0" t="str">
        <f aca="false">IFERROR(VLOOKUP(B174,'[11]SIDS List'!$B$1:$C$57,2,0),"Non SIDS")</f>
        <v>Non SIDS</v>
      </c>
      <c r="K174" s="0" t="str">
        <f aca="false">IFERROR(VLOOKUP(B174,'[11]DAC Member List'!$B$1:$C$29,2,0),"Non DAC")</f>
        <v>Non DAC</v>
      </c>
      <c r="L174" s="0" t="str">
        <f aca="false">IFERROR(VLOOKUP(B174,'[11]Dev Countries List'!$A$1:$B$146,2,0),"Not Developing")</f>
        <v>Developing Country</v>
      </c>
      <c r="M174" s="0" t="str">
        <f aca="false">IFERROR(VLOOKUP(D174,'[11]Fragility List'!$A$1:$C$146,3,0),"Not Fragile")</f>
        <v>Not fragile</v>
      </c>
      <c r="N174" s="0" t="n">
        <f aca="false">IFERROR(INDEX([11]Population!$E$4:$W$267,MATCH('Names&amp;ISO'!$C174,[11]Population!$D$4:$D$267,0),MATCH(2018,[11]Population!$E$3:$W$3,0)),"")</f>
        <v>267663435</v>
      </c>
      <c r="O174" s="0" t="str">
        <f aca="false">IFERROR(VLOOKUP($B174,[11]FCAS!$B$1:$C$152,2,0),"")</f>
        <v/>
      </c>
      <c r="P174" s="0" t="str">
        <f aca="false">VLOOKUP($C174,'[10]UN M49'!$C$2:$H$249,6,0)</f>
        <v>South-eastern Asia</v>
      </c>
      <c r="Q174" s="0" t="str">
        <f aca="false">IFERROR(VLOOKUP($C174,'[11]Resource-Rich'!$A$34:$B$62,2,0),"Non resource-rich")</f>
        <v>Resource-rich</v>
      </c>
      <c r="R174" s="0" t="str">
        <f aca="false">IFERROR(VLOOKUP($B174,[11]PRCRs!$A$3:$C$29,3,0),"Non PRCR")</f>
        <v>PRCR</v>
      </c>
      <c r="S174" s="0" t="n">
        <f aca="false">IFERROR(IF(VLOOKUP($C174,[11]CBLB!$A$2:$C$31,3,0)="CBLB",1,0),0)</f>
        <v>0</v>
      </c>
      <c r="T174" s="0" t="n">
        <f aca="false">IFERROR(IF(VLOOKUP($B174,'[11]Poverty Rate'!$B$2:$I$164,8,0)="Above 30%",1,0),"")</f>
        <v>0</v>
      </c>
      <c r="U174" s="0" t="n">
        <f aca="false">IFERROR(IF(VLOOKUP($B174,'[11]Poverty Rate'!$B$2:$I$164,8,0)="Below 2%",1,0),"")</f>
        <v>0</v>
      </c>
    </row>
    <row r="175" customFormat="false" ht="15" hidden="false" customHeight="false" outlineLevel="0" collapsed="false">
      <c r="A175" s="86" t="s">
        <v>90</v>
      </c>
      <c r="B175" s="87" t="s">
        <v>710</v>
      </c>
      <c r="C175" s="87" t="s">
        <v>324</v>
      </c>
      <c r="D175" s="87" t="s">
        <v>710</v>
      </c>
      <c r="E175" s="86" t="s">
        <v>90</v>
      </c>
      <c r="F175" s="0" t="s">
        <v>90</v>
      </c>
      <c r="G175" s="0" t="str">
        <f aca="false">VLOOKUP($C175,'[10]UN M49'!$C$2:$H$249,4,0)</f>
        <v>Asia</v>
      </c>
      <c r="H175" s="0" t="str">
        <f aca="false">IFERROR(VLOOKUP($C175,'[11]Income Groups'!$D$7:$H$224,5,0),"")</f>
        <v>UMIC</v>
      </c>
      <c r="I175" s="0" t="str">
        <f aca="false">IFERROR(VLOOKUP(B175,'[11]LDC List'!$B$1:$C$47,2,0),"Non LDC")</f>
        <v>Non LDC</v>
      </c>
      <c r="J175" s="0" t="str">
        <f aca="false">IFERROR(VLOOKUP(B175,'[11]SIDS List'!$B$1:$C$57,2,0),"Non SIDS")</f>
        <v>Non SIDS</v>
      </c>
      <c r="K175" s="0" t="str">
        <f aca="false">IFERROR(VLOOKUP(B175,'[11]DAC Member List'!$B$1:$C$29,2,0),"Non DAC")</f>
        <v>Non DAC</v>
      </c>
      <c r="L175" s="0" t="str">
        <f aca="false">IFERROR(VLOOKUP(B175,'[11]Dev Countries List'!$A$1:$B$146,2,0),"Not Developing")</f>
        <v>Developing Country</v>
      </c>
      <c r="M175" s="0" t="str">
        <f aca="false">IFERROR(VLOOKUP(D175,'[11]Fragility List'!$A$1:$C$146,3,0),"Not Fragile")</f>
        <v>Fragile</v>
      </c>
      <c r="N175" s="0" t="n">
        <f aca="false">IFERROR(INDEX([11]Population!$E$4:$W$267,MATCH('Names&amp;ISO'!$C175,[11]Population!$D$4:$D$267,0),MATCH(2018,[11]Population!$E$3:$W$3,0)),"")</f>
        <v>81800269</v>
      </c>
      <c r="O175" s="0" t="str">
        <f aca="false">IFERROR(VLOOKUP($B175,[11]FCAS!$B$1:$C$152,2,0),"")</f>
        <v/>
      </c>
      <c r="P175" s="0" t="str">
        <f aca="false">VLOOKUP($C175,'[10]UN M49'!$C$2:$H$249,6,0)</f>
        <v>Southern Asia</v>
      </c>
      <c r="Q175" s="0" t="str">
        <f aca="false">IFERROR(VLOOKUP($C175,'[11]Resource-Rich'!$A$34:$B$62,2,0),"Non resource-rich")</f>
        <v>Non resource-rich</v>
      </c>
      <c r="R175" s="0" t="str">
        <f aca="false">IFERROR(VLOOKUP($B175,[11]PRCRs!$A$3:$C$29,3,0),"Non PRCR")</f>
        <v>Non PRCR</v>
      </c>
      <c r="S175" s="0" t="n">
        <f aca="false">IFERROR(IF(VLOOKUP($C175,[11]CBLB!$A$2:$C$31,3,0)="CBLB",1,0),0)</f>
        <v>0</v>
      </c>
      <c r="T175" s="0" t="n">
        <f aca="false">IFERROR(IF(VLOOKUP($B175,'[11]Poverty Rate'!$B$2:$I$164,8,0)="Above 30%",1,0),"")</f>
        <v>0</v>
      </c>
      <c r="U175" s="0" t="n">
        <f aca="false">IFERROR(IF(VLOOKUP($B175,'[11]Poverty Rate'!$B$2:$I$164,8,0)="Below 2%",1,0),"")</f>
        <v>1</v>
      </c>
    </row>
    <row r="176" customFormat="false" ht="15" hidden="false" customHeight="false" outlineLevel="0" collapsed="false">
      <c r="A176" s="86" t="s">
        <v>711</v>
      </c>
      <c r="B176" s="87" t="s">
        <v>710</v>
      </c>
      <c r="C176" s="87" t="s">
        <v>324</v>
      </c>
      <c r="D176" s="87" t="s">
        <v>710</v>
      </c>
      <c r="E176" s="86" t="s">
        <v>711</v>
      </c>
      <c r="F176" s="0" t="s">
        <v>90</v>
      </c>
      <c r="G176" s="0" t="str">
        <f aca="false">VLOOKUP($C176,'[10]UN M49'!$C$2:$H$249,4,0)</f>
        <v>Asia</v>
      </c>
      <c r="H176" s="0" t="str">
        <f aca="false">IFERROR(VLOOKUP($C176,'[11]Income Groups'!$D$7:$H$224,5,0),"")</f>
        <v>UMIC</v>
      </c>
      <c r="I176" s="0" t="str">
        <f aca="false">IFERROR(VLOOKUP(B176,'[11]LDC List'!$B$1:$C$47,2,0),"Non LDC")</f>
        <v>Non LDC</v>
      </c>
      <c r="J176" s="0" t="str">
        <f aca="false">IFERROR(VLOOKUP(B176,'[11]SIDS List'!$B$1:$C$57,2,0),"Non SIDS")</f>
        <v>Non SIDS</v>
      </c>
      <c r="K176" s="0" t="str">
        <f aca="false">IFERROR(VLOOKUP(B176,'[11]DAC Member List'!$B$1:$C$29,2,0),"Non DAC")</f>
        <v>Non DAC</v>
      </c>
      <c r="L176" s="0" t="str">
        <f aca="false">IFERROR(VLOOKUP(B176,'[11]Dev Countries List'!$A$1:$B$146,2,0),"Not Developing")</f>
        <v>Developing Country</v>
      </c>
      <c r="M176" s="0" t="str">
        <f aca="false">IFERROR(VLOOKUP(D176,'[11]Fragility List'!$A$1:$C$146,3,0),"Not Fragile")</f>
        <v>Fragile</v>
      </c>
      <c r="N176" s="0" t="n">
        <f aca="false">IFERROR(INDEX([11]Population!$E$4:$W$267,MATCH('Names&amp;ISO'!$C176,[11]Population!$D$4:$D$267,0),MATCH(2018,[11]Population!$E$3:$W$3,0)),"")</f>
        <v>81800269</v>
      </c>
      <c r="O176" s="0" t="str">
        <f aca="false">IFERROR(VLOOKUP($B176,[11]FCAS!$B$1:$C$152,2,0),"")</f>
        <v/>
      </c>
      <c r="P176" s="0" t="str">
        <f aca="false">VLOOKUP($C176,'[10]UN M49'!$C$2:$H$249,6,0)</f>
        <v>Southern Asia</v>
      </c>
      <c r="Q176" s="0" t="str">
        <f aca="false">IFERROR(VLOOKUP($C176,'[11]Resource-Rich'!$A$34:$B$62,2,0),"Non resource-rich")</f>
        <v>Non resource-rich</v>
      </c>
      <c r="R176" s="0" t="str">
        <f aca="false">IFERROR(VLOOKUP($B176,[11]PRCRs!$A$3:$C$29,3,0),"Non PRCR")</f>
        <v>Non PRCR</v>
      </c>
      <c r="S176" s="0" t="n">
        <f aca="false">IFERROR(IF(VLOOKUP($C176,[11]CBLB!$A$2:$C$31,3,0)="CBLB",1,0),0)</f>
        <v>0</v>
      </c>
      <c r="T176" s="0" t="n">
        <f aca="false">IFERROR(IF(VLOOKUP($B176,'[11]Poverty Rate'!$B$2:$I$164,8,0)="Above 30%",1,0),"")</f>
        <v>0</v>
      </c>
      <c r="U176" s="0" t="n">
        <f aca="false">IFERROR(IF(VLOOKUP($B176,'[11]Poverty Rate'!$B$2:$I$164,8,0)="Below 2%",1,0),"")</f>
        <v>1</v>
      </c>
    </row>
    <row r="177" customFormat="false" ht="15" hidden="false" customHeight="false" outlineLevel="0" collapsed="false">
      <c r="A177" s="86" t="s">
        <v>712</v>
      </c>
      <c r="B177" s="87" t="s">
        <v>710</v>
      </c>
      <c r="C177" s="87" t="s">
        <v>324</v>
      </c>
      <c r="D177" s="87" t="s">
        <v>710</v>
      </c>
      <c r="E177" s="86" t="s">
        <v>712</v>
      </c>
      <c r="F177" s="0" t="s">
        <v>90</v>
      </c>
      <c r="G177" s="0" t="str">
        <f aca="false">VLOOKUP($C177,'[10]UN M49'!$C$2:$H$249,4,0)</f>
        <v>Asia</v>
      </c>
      <c r="H177" s="0" t="str">
        <f aca="false">IFERROR(VLOOKUP($C177,'[11]Income Groups'!$D$7:$H$224,5,0),"")</f>
        <v>UMIC</v>
      </c>
      <c r="I177" s="0" t="str">
        <f aca="false">IFERROR(VLOOKUP(B177,'[11]LDC List'!$B$1:$C$47,2,0),"Non LDC")</f>
        <v>Non LDC</v>
      </c>
      <c r="J177" s="0" t="str">
        <f aca="false">IFERROR(VLOOKUP(B177,'[11]SIDS List'!$B$1:$C$57,2,0),"Non SIDS")</f>
        <v>Non SIDS</v>
      </c>
      <c r="K177" s="0" t="str">
        <f aca="false">IFERROR(VLOOKUP(B177,'[11]DAC Member List'!$B$1:$C$29,2,0),"Non DAC")</f>
        <v>Non DAC</v>
      </c>
      <c r="L177" s="0" t="str">
        <f aca="false">IFERROR(VLOOKUP(B177,'[11]Dev Countries List'!$A$1:$B$146,2,0),"Not Developing")</f>
        <v>Developing Country</v>
      </c>
      <c r="M177" s="0" t="str">
        <f aca="false">IFERROR(VLOOKUP(D177,'[11]Fragility List'!$A$1:$C$146,3,0),"Not Fragile")</f>
        <v>Fragile</v>
      </c>
      <c r="N177" s="0" t="n">
        <f aca="false">IFERROR(INDEX([11]Population!$E$4:$W$267,MATCH('Names&amp;ISO'!$C177,[11]Population!$D$4:$D$267,0),MATCH(2018,[11]Population!$E$3:$W$3,0)),"")</f>
        <v>81800269</v>
      </c>
      <c r="O177" s="0" t="str">
        <f aca="false">IFERROR(VLOOKUP($B177,[11]FCAS!$B$1:$C$152,2,0),"")</f>
        <v/>
      </c>
      <c r="P177" s="0" t="str">
        <f aca="false">VLOOKUP($C177,'[10]UN M49'!$C$2:$H$249,6,0)</f>
        <v>Southern Asia</v>
      </c>
      <c r="Q177" s="0" t="str">
        <f aca="false">IFERROR(VLOOKUP($C177,'[11]Resource-Rich'!$A$34:$B$62,2,0),"Non resource-rich")</f>
        <v>Non resource-rich</v>
      </c>
      <c r="R177" s="0" t="str">
        <f aca="false">IFERROR(VLOOKUP($B177,[11]PRCRs!$A$3:$C$29,3,0),"Non PRCR")</f>
        <v>Non PRCR</v>
      </c>
      <c r="S177" s="0" t="n">
        <f aca="false">IFERROR(IF(VLOOKUP($C177,[11]CBLB!$A$2:$C$31,3,0)="CBLB",1,0),0)</f>
        <v>0</v>
      </c>
      <c r="T177" s="0" t="n">
        <f aca="false">IFERROR(IF(VLOOKUP($B177,'[11]Poverty Rate'!$B$2:$I$164,8,0)="Above 30%",1,0),"")</f>
        <v>0</v>
      </c>
      <c r="U177" s="0" t="n">
        <f aca="false">IFERROR(IF(VLOOKUP($B177,'[11]Poverty Rate'!$B$2:$I$164,8,0)="Below 2%",1,0),"")</f>
        <v>1</v>
      </c>
    </row>
    <row r="178" customFormat="false" ht="15" hidden="false" customHeight="false" outlineLevel="0" collapsed="false">
      <c r="A178" s="86" t="s">
        <v>713</v>
      </c>
      <c r="B178" s="87" t="s">
        <v>710</v>
      </c>
      <c r="C178" s="87" t="s">
        <v>324</v>
      </c>
      <c r="D178" s="87" t="s">
        <v>710</v>
      </c>
      <c r="E178" s="86" t="s">
        <v>713</v>
      </c>
      <c r="F178" s="0" t="s">
        <v>90</v>
      </c>
      <c r="G178" s="0" t="str">
        <f aca="false">VLOOKUP($C178,'[10]UN M49'!$C$2:$H$249,4,0)</f>
        <v>Asia</v>
      </c>
      <c r="H178" s="0" t="str">
        <f aca="false">IFERROR(VLOOKUP($C178,'[11]Income Groups'!$D$7:$H$224,5,0),"")</f>
        <v>UMIC</v>
      </c>
      <c r="I178" s="0" t="str">
        <f aca="false">IFERROR(VLOOKUP(B178,'[11]LDC List'!$B$1:$C$47,2,0),"Non LDC")</f>
        <v>Non LDC</v>
      </c>
      <c r="J178" s="0" t="str">
        <f aca="false">IFERROR(VLOOKUP(B178,'[11]SIDS List'!$B$1:$C$57,2,0),"Non SIDS")</f>
        <v>Non SIDS</v>
      </c>
      <c r="K178" s="0" t="str">
        <f aca="false">IFERROR(VLOOKUP(B178,'[11]DAC Member List'!$B$1:$C$29,2,0),"Non DAC")</f>
        <v>Non DAC</v>
      </c>
      <c r="L178" s="0" t="str">
        <f aca="false">IFERROR(VLOOKUP(B178,'[11]Dev Countries List'!$A$1:$B$146,2,0),"Not Developing")</f>
        <v>Developing Country</v>
      </c>
      <c r="M178" s="0" t="str">
        <f aca="false">IFERROR(VLOOKUP(D178,'[11]Fragility List'!$A$1:$C$146,3,0),"Not Fragile")</f>
        <v>Fragile</v>
      </c>
      <c r="N178" s="0" t="n">
        <f aca="false">IFERROR(INDEX([11]Population!$E$4:$W$267,MATCH('Names&amp;ISO'!$C178,[11]Population!$D$4:$D$267,0),MATCH(2018,[11]Population!$E$3:$W$3,0)),"")</f>
        <v>81800269</v>
      </c>
      <c r="O178" s="0" t="str">
        <f aca="false">IFERROR(VLOOKUP($B178,[11]FCAS!$B$1:$C$152,2,0),"")</f>
        <v/>
      </c>
      <c r="P178" s="0" t="str">
        <f aca="false">VLOOKUP($C178,'[10]UN M49'!$C$2:$H$249,6,0)</f>
        <v>Southern Asia</v>
      </c>
      <c r="Q178" s="0" t="str">
        <f aca="false">IFERROR(VLOOKUP($C178,'[11]Resource-Rich'!$A$34:$B$62,2,0),"Non resource-rich")</f>
        <v>Non resource-rich</v>
      </c>
      <c r="R178" s="0" t="str">
        <f aca="false">IFERROR(VLOOKUP($B178,[11]PRCRs!$A$3:$C$29,3,0),"Non PRCR")</f>
        <v>Non PRCR</v>
      </c>
      <c r="S178" s="0" t="n">
        <f aca="false">IFERROR(IF(VLOOKUP($C178,[11]CBLB!$A$2:$C$31,3,0)="CBLB",1,0),0)</f>
        <v>0</v>
      </c>
      <c r="T178" s="0" t="n">
        <f aca="false">IFERROR(IF(VLOOKUP($B178,'[11]Poverty Rate'!$B$2:$I$164,8,0)="Above 30%",1,0),"")</f>
        <v>0</v>
      </c>
      <c r="U178" s="0" t="n">
        <f aca="false">IFERROR(IF(VLOOKUP($B178,'[11]Poverty Rate'!$B$2:$I$164,8,0)="Below 2%",1,0),"")</f>
        <v>1</v>
      </c>
    </row>
    <row r="179" customFormat="false" ht="15" hidden="false" customHeight="false" outlineLevel="0" collapsed="false">
      <c r="A179" s="86" t="s">
        <v>91</v>
      </c>
      <c r="B179" s="87" t="s">
        <v>710</v>
      </c>
      <c r="C179" s="87" t="s">
        <v>324</v>
      </c>
      <c r="D179" s="87" t="s">
        <v>710</v>
      </c>
      <c r="E179" s="86" t="s">
        <v>91</v>
      </c>
      <c r="F179" s="0" t="s">
        <v>90</v>
      </c>
      <c r="G179" s="0" t="str">
        <f aca="false">VLOOKUP($C179,'[10]UN M49'!$C$2:$H$249,4,0)</f>
        <v>Asia</v>
      </c>
      <c r="H179" s="0" t="str">
        <f aca="false">IFERROR(VLOOKUP($C179,'[11]Income Groups'!$D$7:$H$224,5,0),"")</f>
        <v>UMIC</v>
      </c>
      <c r="I179" s="0" t="str">
        <f aca="false">IFERROR(VLOOKUP(B179,'[11]LDC List'!$B$1:$C$47,2,0),"Non LDC")</f>
        <v>Non LDC</v>
      </c>
      <c r="J179" s="0" t="str">
        <f aca="false">IFERROR(VLOOKUP(B179,'[11]SIDS List'!$B$1:$C$57,2,0),"Non SIDS")</f>
        <v>Non SIDS</v>
      </c>
      <c r="K179" s="0" t="str">
        <f aca="false">IFERROR(VLOOKUP(B179,'[11]DAC Member List'!$B$1:$C$29,2,0),"Non DAC")</f>
        <v>Non DAC</v>
      </c>
      <c r="L179" s="0" t="str">
        <f aca="false">IFERROR(VLOOKUP(B179,'[11]Dev Countries List'!$A$1:$B$146,2,0),"Not Developing")</f>
        <v>Developing Country</v>
      </c>
      <c r="M179" s="0" t="str">
        <f aca="false">IFERROR(VLOOKUP(D179,'[11]Fragility List'!$A$1:$C$146,3,0),"Not Fragile")</f>
        <v>Fragile</v>
      </c>
      <c r="N179" s="0" t="n">
        <f aca="false">IFERROR(INDEX([11]Population!$E$4:$W$267,MATCH('Names&amp;ISO'!$C179,[11]Population!$D$4:$D$267,0),MATCH(2018,[11]Population!$E$3:$W$3,0)),"")</f>
        <v>81800269</v>
      </c>
      <c r="O179" s="0" t="str">
        <f aca="false">IFERROR(VLOOKUP($B179,[11]FCAS!$B$1:$C$152,2,0),"")</f>
        <v/>
      </c>
      <c r="P179" s="0" t="str">
        <f aca="false">VLOOKUP($C179,'[10]UN M49'!$C$2:$H$249,6,0)</f>
        <v>Southern Asia</v>
      </c>
      <c r="Q179" s="0" t="str">
        <f aca="false">IFERROR(VLOOKUP($C179,'[11]Resource-Rich'!$A$34:$B$62,2,0),"Non resource-rich")</f>
        <v>Non resource-rich</v>
      </c>
      <c r="R179" s="0" t="str">
        <f aca="false">IFERROR(VLOOKUP($B179,[11]PRCRs!$A$3:$C$29,3,0),"Non PRCR")</f>
        <v>Non PRCR</v>
      </c>
      <c r="S179" s="0" t="n">
        <f aca="false">IFERROR(IF(VLOOKUP($C179,[11]CBLB!$A$2:$C$31,3,0)="CBLB",1,0),0)</f>
        <v>0</v>
      </c>
      <c r="T179" s="0" t="n">
        <f aca="false">IFERROR(IF(VLOOKUP($B179,'[11]Poverty Rate'!$B$2:$I$164,8,0)="Above 30%",1,0),"")</f>
        <v>0</v>
      </c>
      <c r="U179" s="0" t="n">
        <f aca="false">IFERROR(IF(VLOOKUP($B179,'[11]Poverty Rate'!$B$2:$I$164,8,0)="Below 2%",1,0),"")</f>
        <v>1</v>
      </c>
    </row>
    <row r="180" customFormat="false" ht="15" hidden="false" customHeight="false" outlineLevel="0" collapsed="false">
      <c r="A180" s="86" t="s">
        <v>714</v>
      </c>
      <c r="B180" s="87" t="s">
        <v>710</v>
      </c>
      <c r="C180" s="87" t="s">
        <v>324</v>
      </c>
      <c r="D180" s="87" t="s">
        <v>710</v>
      </c>
      <c r="E180" s="86" t="s">
        <v>714</v>
      </c>
      <c r="F180" s="0" t="s">
        <v>90</v>
      </c>
      <c r="G180" s="0" t="str">
        <f aca="false">VLOOKUP($C180,'[10]UN M49'!$C$2:$H$249,4,0)</f>
        <v>Asia</v>
      </c>
      <c r="H180" s="0" t="str">
        <f aca="false">IFERROR(VLOOKUP($C180,'[11]Income Groups'!$D$7:$H$224,5,0),"")</f>
        <v>UMIC</v>
      </c>
      <c r="I180" s="0" t="str">
        <f aca="false">IFERROR(VLOOKUP(B180,'[11]LDC List'!$B$1:$C$47,2,0),"Non LDC")</f>
        <v>Non LDC</v>
      </c>
      <c r="J180" s="0" t="str">
        <f aca="false">IFERROR(VLOOKUP(B180,'[11]SIDS List'!$B$1:$C$57,2,0),"Non SIDS")</f>
        <v>Non SIDS</v>
      </c>
      <c r="K180" s="0" t="str">
        <f aca="false">IFERROR(VLOOKUP(B180,'[11]DAC Member List'!$B$1:$C$29,2,0),"Non DAC")</f>
        <v>Non DAC</v>
      </c>
      <c r="L180" s="0" t="str">
        <f aca="false">IFERROR(VLOOKUP(B180,'[11]Dev Countries List'!$A$1:$B$146,2,0),"Not Developing")</f>
        <v>Developing Country</v>
      </c>
      <c r="M180" s="0" t="str">
        <f aca="false">IFERROR(VLOOKUP(D180,'[11]Fragility List'!$A$1:$C$146,3,0),"Not Fragile")</f>
        <v>Fragile</v>
      </c>
      <c r="N180" s="0" t="n">
        <f aca="false">IFERROR(INDEX([11]Population!$E$4:$W$267,MATCH('Names&amp;ISO'!$C180,[11]Population!$D$4:$D$267,0),MATCH(2018,[11]Population!$E$3:$W$3,0)),"")</f>
        <v>81800269</v>
      </c>
      <c r="O180" s="0" t="str">
        <f aca="false">IFERROR(VLOOKUP($B180,[11]FCAS!$B$1:$C$152,2,0),"")</f>
        <v/>
      </c>
      <c r="P180" s="0" t="str">
        <f aca="false">VLOOKUP($C180,'[10]UN M49'!$C$2:$H$249,6,0)</f>
        <v>Southern Asia</v>
      </c>
      <c r="Q180" s="0" t="str">
        <f aca="false">IFERROR(VLOOKUP($C180,'[11]Resource-Rich'!$A$34:$B$62,2,0),"Non resource-rich")</f>
        <v>Non resource-rich</v>
      </c>
      <c r="R180" s="0" t="str">
        <f aca="false">IFERROR(VLOOKUP($B180,[11]PRCRs!$A$3:$C$29,3,0),"Non PRCR")</f>
        <v>Non PRCR</v>
      </c>
      <c r="S180" s="0" t="n">
        <f aca="false">IFERROR(IF(VLOOKUP($C180,[11]CBLB!$A$2:$C$31,3,0)="CBLB",1,0),0)</f>
        <v>0</v>
      </c>
      <c r="T180" s="0" t="n">
        <f aca="false">IFERROR(IF(VLOOKUP($B180,'[11]Poverty Rate'!$B$2:$I$164,8,0)="Above 30%",1,0),"")</f>
        <v>0</v>
      </c>
      <c r="U180" s="0" t="n">
        <f aca="false">IFERROR(IF(VLOOKUP($B180,'[11]Poverty Rate'!$B$2:$I$164,8,0)="Below 2%",1,0),"")</f>
        <v>1</v>
      </c>
    </row>
    <row r="181" customFormat="false" ht="15" hidden="false" customHeight="false" outlineLevel="0" collapsed="false">
      <c r="A181" s="86" t="s">
        <v>715</v>
      </c>
      <c r="B181" s="87" t="s">
        <v>710</v>
      </c>
      <c r="C181" s="87" t="s">
        <v>324</v>
      </c>
      <c r="D181" s="87" t="s">
        <v>710</v>
      </c>
      <c r="E181" s="86" t="s">
        <v>715</v>
      </c>
      <c r="F181" s="0" t="s">
        <v>90</v>
      </c>
      <c r="G181" s="0" t="str">
        <f aca="false">VLOOKUP($C181,'[10]UN M49'!$C$2:$H$249,4,0)</f>
        <v>Asia</v>
      </c>
      <c r="H181" s="0" t="str">
        <f aca="false">IFERROR(VLOOKUP($C181,'[11]Income Groups'!$D$7:$H$224,5,0),"")</f>
        <v>UMIC</v>
      </c>
      <c r="I181" s="0" t="str">
        <f aca="false">IFERROR(VLOOKUP(B181,'[11]LDC List'!$B$1:$C$47,2,0),"Non LDC")</f>
        <v>Non LDC</v>
      </c>
      <c r="J181" s="0" t="str">
        <f aca="false">IFERROR(VLOOKUP(B181,'[11]SIDS List'!$B$1:$C$57,2,0),"Non SIDS")</f>
        <v>Non SIDS</v>
      </c>
      <c r="K181" s="0" t="str">
        <f aca="false">IFERROR(VLOOKUP(B181,'[11]DAC Member List'!$B$1:$C$29,2,0),"Non DAC")</f>
        <v>Non DAC</v>
      </c>
      <c r="L181" s="0" t="str">
        <f aca="false">IFERROR(VLOOKUP(B181,'[11]Dev Countries List'!$A$1:$B$146,2,0),"Not Developing")</f>
        <v>Developing Country</v>
      </c>
      <c r="M181" s="0" t="str">
        <f aca="false">IFERROR(VLOOKUP(D181,'[11]Fragility List'!$A$1:$C$146,3,0),"Not Fragile")</f>
        <v>Fragile</v>
      </c>
      <c r="N181" s="0" t="n">
        <f aca="false">IFERROR(INDEX([11]Population!$E$4:$W$267,MATCH('Names&amp;ISO'!$C181,[11]Population!$D$4:$D$267,0),MATCH(2018,[11]Population!$E$3:$W$3,0)),"")</f>
        <v>81800269</v>
      </c>
      <c r="O181" s="0" t="str">
        <f aca="false">IFERROR(VLOOKUP($B181,[11]FCAS!$B$1:$C$152,2,0),"")</f>
        <v/>
      </c>
      <c r="P181" s="0" t="str">
        <f aca="false">VLOOKUP($C181,'[10]UN M49'!$C$2:$H$249,6,0)</f>
        <v>Southern Asia</v>
      </c>
      <c r="Q181" s="0" t="str">
        <f aca="false">IFERROR(VLOOKUP($C181,'[11]Resource-Rich'!$A$34:$B$62,2,0),"Non resource-rich")</f>
        <v>Non resource-rich</v>
      </c>
      <c r="R181" s="0" t="str">
        <f aca="false">IFERROR(VLOOKUP($B181,[11]PRCRs!$A$3:$C$29,3,0),"Non PRCR")</f>
        <v>Non PRCR</v>
      </c>
      <c r="S181" s="0" t="n">
        <f aca="false">IFERROR(IF(VLOOKUP($C181,[11]CBLB!$A$2:$C$31,3,0)="CBLB",1,0),0)</f>
        <v>0</v>
      </c>
      <c r="T181" s="0" t="n">
        <f aca="false">IFERROR(IF(VLOOKUP($B181,'[11]Poverty Rate'!$B$2:$I$164,8,0)="Above 30%",1,0),"")</f>
        <v>0</v>
      </c>
      <c r="U181" s="0" t="n">
        <f aca="false">IFERROR(IF(VLOOKUP($B181,'[11]Poverty Rate'!$B$2:$I$164,8,0)="Below 2%",1,0),"")</f>
        <v>1</v>
      </c>
    </row>
    <row r="182" customFormat="false" ht="15" hidden="false" customHeight="false" outlineLevel="0" collapsed="false">
      <c r="A182" s="86" t="s">
        <v>716</v>
      </c>
      <c r="B182" s="87" t="s">
        <v>710</v>
      </c>
      <c r="C182" s="87" t="s">
        <v>324</v>
      </c>
      <c r="D182" s="87" t="s">
        <v>710</v>
      </c>
      <c r="E182" s="86" t="s">
        <v>716</v>
      </c>
      <c r="F182" s="0" t="s">
        <v>90</v>
      </c>
      <c r="G182" s="0" t="str">
        <f aca="false">VLOOKUP($C182,'[10]UN M49'!$C$2:$H$249,4,0)</f>
        <v>Asia</v>
      </c>
      <c r="H182" s="0" t="str">
        <f aca="false">IFERROR(VLOOKUP($C182,'[11]Income Groups'!$D$7:$H$224,5,0),"")</f>
        <v>UMIC</v>
      </c>
      <c r="I182" s="0" t="str">
        <f aca="false">IFERROR(VLOOKUP(B182,'[11]LDC List'!$B$1:$C$47,2,0),"Non LDC")</f>
        <v>Non LDC</v>
      </c>
      <c r="J182" s="0" t="str">
        <f aca="false">IFERROR(VLOOKUP(B182,'[11]SIDS List'!$B$1:$C$57,2,0),"Non SIDS")</f>
        <v>Non SIDS</v>
      </c>
      <c r="K182" s="0" t="str">
        <f aca="false">IFERROR(VLOOKUP(B182,'[11]DAC Member List'!$B$1:$C$29,2,0),"Non DAC")</f>
        <v>Non DAC</v>
      </c>
      <c r="L182" s="0" t="str">
        <f aca="false">IFERROR(VLOOKUP(B182,'[11]Dev Countries List'!$A$1:$B$146,2,0),"Not Developing")</f>
        <v>Developing Country</v>
      </c>
      <c r="M182" s="0" t="str">
        <f aca="false">IFERROR(VLOOKUP(D182,'[11]Fragility List'!$A$1:$C$146,3,0),"Not Fragile")</f>
        <v>Fragile</v>
      </c>
      <c r="N182" s="0" t="n">
        <f aca="false">IFERROR(INDEX([11]Population!$E$4:$W$267,MATCH('Names&amp;ISO'!$C182,[11]Population!$D$4:$D$267,0),MATCH(2018,[11]Population!$E$3:$W$3,0)),"")</f>
        <v>81800269</v>
      </c>
      <c r="O182" s="0" t="str">
        <f aca="false">IFERROR(VLOOKUP($B182,[11]FCAS!$B$1:$C$152,2,0),"")</f>
        <v/>
      </c>
      <c r="P182" s="0" t="str">
        <f aca="false">VLOOKUP($C182,'[10]UN M49'!$C$2:$H$249,6,0)</f>
        <v>Southern Asia</v>
      </c>
      <c r="Q182" s="0" t="str">
        <f aca="false">IFERROR(VLOOKUP($C182,'[11]Resource-Rich'!$A$34:$B$62,2,0),"Non resource-rich")</f>
        <v>Non resource-rich</v>
      </c>
      <c r="R182" s="0" t="str">
        <f aca="false">IFERROR(VLOOKUP($B182,[11]PRCRs!$A$3:$C$29,3,0),"Non PRCR")</f>
        <v>Non PRCR</v>
      </c>
      <c r="S182" s="0" t="n">
        <f aca="false">IFERROR(IF(VLOOKUP($C182,[11]CBLB!$A$2:$C$31,3,0)="CBLB",1,0),0)</f>
        <v>0</v>
      </c>
      <c r="T182" s="0" t="n">
        <f aca="false">IFERROR(IF(VLOOKUP($B182,'[11]Poverty Rate'!$B$2:$I$164,8,0)="Above 30%",1,0),"")</f>
        <v>0</v>
      </c>
      <c r="U182" s="0" t="n">
        <f aca="false">IFERROR(IF(VLOOKUP($B182,'[11]Poverty Rate'!$B$2:$I$164,8,0)="Below 2%",1,0),"")</f>
        <v>1</v>
      </c>
    </row>
    <row r="183" customFormat="false" ht="15" hidden="false" customHeight="false" outlineLevel="0" collapsed="false">
      <c r="A183" s="0" t="s">
        <v>92</v>
      </c>
      <c r="B183" s="83" t="s">
        <v>717</v>
      </c>
      <c r="C183" s="83" t="s">
        <v>325</v>
      </c>
      <c r="D183" s="83" t="s">
        <v>717</v>
      </c>
      <c r="E183" s="0" t="s">
        <v>92</v>
      </c>
      <c r="F183" s="0" t="s">
        <v>92</v>
      </c>
      <c r="G183" s="0" t="str">
        <f aca="false">VLOOKUP($C183,'[10]UN M49'!$C$2:$H$249,4,0)</f>
        <v>Asia</v>
      </c>
      <c r="H183" s="0" t="str">
        <f aca="false">IFERROR(VLOOKUP($C183,'[11]Income Groups'!$D$7:$H$224,5,0),"")</f>
        <v>UMIC</v>
      </c>
      <c r="I183" s="0" t="str">
        <f aca="false">IFERROR(VLOOKUP(B183,'[11]LDC List'!$B$1:$C$47,2,0),"Non LDC")</f>
        <v>Non LDC</v>
      </c>
      <c r="J183" s="0" t="str">
        <f aca="false">IFERROR(VLOOKUP(B183,'[11]SIDS List'!$B$1:$C$57,2,0),"Non SIDS")</f>
        <v>Non SIDS</v>
      </c>
      <c r="K183" s="0" t="str">
        <f aca="false">IFERROR(VLOOKUP(B183,'[11]DAC Member List'!$B$1:$C$29,2,0),"Non DAC")</f>
        <v>Non DAC</v>
      </c>
      <c r="L183" s="0" t="str">
        <f aca="false">IFERROR(VLOOKUP(B183,'[11]Dev Countries List'!$A$1:$B$146,2,0),"Not Developing")</f>
        <v>Developing Country</v>
      </c>
      <c r="M183" s="0" t="str">
        <f aca="false">IFERROR(VLOOKUP(D183,'[11]Fragility List'!$A$1:$C$146,3,0),"Not Fragile")</f>
        <v>Extremely fragile</v>
      </c>
      <c r="N183" s="0" t="n">
        <f aca="false">IFERROR(INDEX([11]Population!$E$4:$W$267,MATCH('Names&amp;ISO'!$C183,[11]Population!$D$4:$D$267,0),MATCH(2018,[11]Population!$E$3:$W$3,0)),"")</f>
        <v>38433600</v>
      </c>
      <c r="O183" s="0" t="str">
        <f aca="false">IFERROR(VLOOKUP($B183,[11]FCAS!$B$1:$C$152,2,0),"")</f>
        <v/>
      </c>
      <c r="P183" s="0" t="str">
        <f aca="false">VLOOKUP($C183,'[10]UN M49'!$C$2:$H$249,6,0)</f>
        <v>Western Asia</v>
      </c>
      <c r="Q183" s="0" t="str">
        <f aca="false">IFERROR(VLOOKUP($C183,'[11]Resource-Rich'!$A$34:$B$62,2,0),"Non resource-rich")</f>
        <v>Resource-rich</v>
      </c>
      <c r="R183" s="0" t="str">
        <f aca="false">IFERROR(VLOOKUP($B183,[11]PRCRs!$A$3:$C$29,3,0),"Non PRCR")</f>
        <v>Non PRCR</v>
      </c>
      <c r="S183" s="0" t="n">
        <f aca="false">IFERROR(IF(VLOOKUP($C183,[11]CBLB!$A$2:$C$31,3,0)="CBLB",1,0),0)</f>
        <v>0</v>
      </c>
      <c r="T183" s="0" t="n">
        <f aca="false">IFERROR(IF(VLOOKUP($B183,'[11]Poverty Rate'!$B$2:$I$164,8,0)="Above 30%",1,0),"")</f>
        <v>0</v>
      </c>
      <c r="U183" s="0" t="n">
        <f aca="false">IFERROR(IF(VLOOKUP($B183,'[11]Poverty Rate'!$B$2:$I$164,8,0)="Below 2%",1,0),"")</f>
        <v>0</v>
      </c>
    </row>
    <row r="184" customFormat="false" ht="15" hidden="false" customHeight="false" outlineLevel="0" collapsed="false">
      <c r="A184" s="0" t="s">
        <v>93</v>
      </c>
      <c r="B184" s="83" t="s">
        <v>718</v>
      </c>
      <c r="C184" s="83" t="s">
        <v>326</v>
      </c>
      <c r="D184" s="83" t="s">
        <v>718</v>
      </c>
      <c r="E184" s="0" t="s">
        <v>93</v>
      </c>
      <c r="F184" s="0" t="s">
        <v>93</v>
      </c>
      <c r="G184" s="0" t="str">
        <f aca="false">VLOOKUP($C184,'[10]UN M49'!$C$2:$H$249,4,0)</f>
        <v>Europe</v>
      </c>
      <c r="H184" s="0" t="str">
        <f aca="false">IFERROR(VLOOKUP($C184,'[11]Income Groups'!$D$7:$H$224,5,0),"")</f>
        <v>HIC</v>
      </c>
      <c r="I184" s="0" t="str">
        <f aca="false">IFERROR(VLOOKUP(B184,'[11]LDC List'!$B$1:$C$47,2,0),"Non LDC")</f>
        <v>Non LDC</v>
      </c>
      <c r="J184" s="0" t="str">
        <f aca="false">IFERROR(VLOOKUP(B184,'[11]SIDS List'!$B$1:$C$57,2,0),"Non SIDS")</f>
        <v>Non SIDS</v>
      </c>
      <c r="K184" s="0" t="str">
        <f aca="false">IFERROR(VLOOKUP(B184,'[11]DAC Member List'!$B$1:$C$29,2,0),"Non DAC")</f>
        <v>DAC</v>
      </c>
      <c r="L184" s="0" t="str">
        <f aca="false">IFERROR(VLOOKUP(B184,'[11]Dev Countries List'!$A$1:$B$146,2,0),"Not Developing")</f>
        <v>Not Developing</v>
      </c>
      <c r="M184" s="0" t="str">
        <f aca="false">IFERROR(VLOOKUP(D184,'[11]Fragility List'!$A$1:$C$146,3,0),"Not Fragile")</f>
        <v>Not Fragile</v>
      </c>
      <c r="N184" s="0" t="n">
        <f aca="false">IFERROR(INDEX([11]Population!$E$4:$W$267,MATCH('Names&amp;ISO'!$C184,[11]Population!$D$4:$D$267,0),MATCH(2018,[11]Population!$E$3:$W$3,0)),"")</f>
        <v>4853506</v>
      </c>
      <c r="O184" s="0" t="str">
        <f aca="false">IFERROR(VLOOKUP($B184,[11]FCAS!$B$1:$C$152,2,0),"")</f>
        <v/>
      </c>
      <c r="P184" s="0" t="str">
        <f aca="false">VLOOKUP($C184,'[10]UN M49'!$C$2:$H$249,6,0)</f>
        <v>Northern Europe</v>
      </c>
      <c r="Q184" s="0" t="str">
        <f aca="false">IFERROR(VLOOKUP($C184,'[11]Resource-Rich'!$A$34:$B$62,2,0),"Non resource-rich")</f>
        <v>Non resource-rich</v>
      </c>
      <c r="R184" s="0" t="str">
        <f aca="false">IFERROR(VLOOKUP($B184,[11]PRCRs!$A$3:$C$29,3,0),"Non PRCR")</f>
        <v>Non PRCR</v>
      </c>
      <c r="S184" s="0" t="n">
        <f aca="false">IFERROR(IF(VLOOKUP($C184,[11]CBLB!$A$2:$C$31,3,0)="CBLB",1,0),0)</f>
        <v>0</v>
      </c>
      <c r="T184" s="0" t="n">
        <f aca="false">IFERROR(IF(VLOOKUP($B184,'[11]Poverty Rate'!$B$2:$I$164,8,0)="Above 30%",1,0),"")</f>
        <v>0</v>
      </c>
      <c r="U184" s="0" t="n">
        <f aca="false">IFERROR(IF(VLOOKUP($B184,'[11]Poverty Rate'!$B$2:$I$164,8,0)="Below 2%",1,0),"")</f>
        <v>1</v>
      </c>
    </row>
    <row r="185" customFormat="false" ht="15" hidden="false" customHeight="false" outlineLevel="0" collapsed="false">
      <c r="A185" s="84" t="s">
        <v>719</v>
      </c>
      <c r="B185" s="83" t="s">
        <v>720</v>
      </c>
      <c r="C185" s="83" t="s">
        <v>721</v>
      </c>
      <c r="D185" s="83" t="s">
        <v>720</v>
      </c>
      <c r="E185" s="84" t="s">
        <v>719</v>
      </c>
      <c r="G185" s="0" t="str">
        <f aca="false">VLOOKUP($C185,'[10]UN M49'!$C$2:$H$249,4,0)</f>
        <v>Europe</v>
      </c>
      <c r="H185" s="0" t="str">
        <f aca="false">IFERROR(VLOOKUP($C185,'[11]Income Groups'!$D$7:$H$224,5,0),"")</f>
        <v>HIC</v>
      </c>
      <c r="I185" s="0" t="str">
        <f aca="false">IFERROR(VLOOKUP(B185,'[11]LDC List'!$B$1:$C$47,2,0),"Non LDC")</f>
        <v>Non LDC</v>
      </c>
      <c r="J185" s="0" t="str">
        <f aca="false">IFERROR(VLOOKUP(B185,'[11]SIDS List'!$B$1:$C$57,2,0),"Non SIDS")</f>
        <v>Non SIDS</v>
      </c>
      <c r="K185" s="0" t="str">
        <f aca="false">IFERROR(VLOOKUP(B185,'[11]DAC Member List'!$B$1:$C$29,2,0),"Non DAC")</f>
        <v>Non DAC</v>
      </c>
      <c r="L185" s="0" t="str">
        <f aca="false">IFERROR(VLOOKUP(B185,'[11]Dev Countries List'!$A$1:$B$146,2,0),"Not Developing")</f>
        <v>Not Developing</v>
      </c>
      <c r="M185" s="0" t="str">
        <f aca="false">IFERROR(VLOOKUP(D185,'[11]Fragility List'!$A$1:$C$146,3,0),"Not Fragile")</f>
        <v>Not Fragile</v>
      </c>
      <c r="N185" s="0" t="n">
        <f aca="false">IFERROR(INDEX([11]Population!$E$4:$W$267,MATCH('Names&amp;ISO'!$C185,[11]Population!$D$4:$D$267,0),MATCH(2018,[11]Population!$E$3:$W$3,0)),"")</f>
        <v>84077</v>
      </c>
      <c r="O185" s="0" t="str">
        <f aca="false">IFERROR(VLOOKUP($B185,[11]FCAS!$B$1:$C$152,2,0),"")</f>
        <v/>
      </c>
      <c r="P185" s="0" t="str">
        <f aca="false">VLOOKUP($C185,'[10]UN M49'!$C$2:$H$249,6,0)</f>
        <v>Northern Europe</v>
      </c>
      <c r="Q185" s="0" t="str">
        <f aca="false">IFERROR(VLOOKUP($C185,'[11]Resource-Rich'!$A$34:$B$62,2,0),"Non resource-rich")</f>
        <v>Non resource-rich</v>
      </c>
      <c r="R185" s="0" t="str">
        <f aca="false">IFERROR(VLOOKUP($B185,[11]PRCRs!$A$3:$C$29,3,0),"Non PRCR")</f>
        <v>Non PRCR</v>
      </c>
      <c r="S185" s="0" t="n">
        <f aca="false">IFERROR(IF(VLOOKUP($C185,[11]CBLB!$A$2:$C$31,3,0)="CBLB",1,0),0)</f>
        <v>0</v>
      </c>
      <c r="T185" s="0" t="str">
        <f aca="false">IFERROR(IF(VLOOKUP($B185,'[11]Poverty Rate'!$B$2:$I$164,8,0)="Above 30%",1,0),"")</f>
        <v/>
      </c>
      <c r="U185" s="0" t="str">
        <f aca="false">IFERROR(IF(VLOOKUP($B185,'[11]Poverty Rate'!$B$2:$I$164,8,0)="Below 2%",1,0),"")</f>
        <v/>
      </c>
    </row>
    <row r="186" customFormat="false" ht="15" hidden="false" customHeight="false" outlineLevel="0" collapsed="false">
      <c r="A186" s="0" t="s">
        <v>94</v>
      </c>
      <c r="B186" s="83" t="s">
        <v>722</v>
      </c>
      <c r="C186" s="83" t="s">
        <v>327</v>
      </c>
      <c r="D186" s="83" t="s">
        <v>722</v>
      </c>
      <c r="E186" s="0" t="s">
        <v>94</v>
      </c>
      <c r="F186" s="0" t="s">
        <v>94</v>
      </c>
      <c r="G186" s="0" t="str">
        <f aca="false">VLOOKUP($C186,'[10]UN M49'!$C$2:$H$249,4,0)</f>
        <v>Asia</v>
      </c>
      <c r="H186" s="0" t="str">
        <f aca="false">IFERROR(VLOOKUP($C186,'[11]Income Groups'!$D$7:$H$224,5,0),"")</f>
        <v>HIC</v>
      </c>
      <c r="I186" s="0" t="str">
        <f aca="false">IFERROR(VLOOKUP(B186,'[11]LDC List'!$B$1:$C$47,2,0),"Non LDC")</f>
        <v>Non LDC</v>
      </c>
      <c r="J186" s="0" t="str">
        <f aca="false">IFERROR(VLOOKUP(B186,'[11]SIDS List'!$B$1:$C$57,2,0),"Non SIDS")</f>
        <v>Non SIDS</v>
      </c>
      <c r="K186" s="0" t="str">
        <f aca="false">IFERROR(VLOOKUP(B186,'[11]DAC Member List'!$B$1:$C$29,2,0),"Non DAC")</f>
        <v>Non DAC</v>
      </c>
      <c r="L186" s="0" t="str">
        <f aca="false">IFERROR(VLOOKUP(B186,'[11]Dev Countries List'!$A$1:$B$146,2,0),"Not Developing")</f>
        <v>Not Developing</v>
      </c>
      <c r="M186" s="0" t="str">
        <f aca="false">IFERROR(VLOOKUP(D186,'[11]Fragility List'!$A$1:$C$146,3,0),"Not Fragile")</f>
        <v>Not Fragile</v>
      </c>
      <c r="N186" s="0" t="n">
        <f aca="false">IFERROR(INDEX([11]Population!$E$4:$W$267,MATCH('Names&amp;ISO'!$C186,[11]Population!$D$4:$D$267,0),MATCH(2018,[11]Population!$E$3:$W$3,0)),"")</f>
        <v>8883800</v>
      </c>
      <c r="O186" s="0" t="str">
        <f aca="false">IFERROR(VLOOKUP($B186,[11]FCAS!$B$1:$C$152,2,0),"")</f>
        <v/>
      </c>
      <c r="P186" s="0" t="str">
        <f aca="false">VLOOKUP($C186,'[10]UN M49'!$C$2:$H$249,6,0)</f>
        <v>Western Asia</v>
      </c>
      <c r="Q186" s="0" t="str">
        <f aca="false">IFERROR(VLOOKUP($C186,'[11]Resource-Rich'!$A$34:$B$62,2,0),"Non resource-rich")</f>
        <v>Non resource-rich</v>
      </c>
      <c r="R186" s="0" t="str">
        <f aca="false">IFERROR(VLOOKUP($B186,[11]PRCRs!$A$3:$C$29,3,0),"Non PRCR")</f>
        <v>Non PRCR</v>
      </c>
      <c r="S186" s="0" t="n">
        <f aca="false">IFERROR(IF(VLOOKUP($C186,[11]CBLB!$A$2:$C$31,3,0)="CBLB",1,0),0)</f>
        <v>0</v>
      </c>
      <c r="T186" s="0" t="n">
        <f aca="false">IFERROR(IF(VLOOKUP($B186,'[11]Poverty Rate'!$B$2:$I$164,8,0)="Above 30%",1,0),"")</f>
        <v>0</v>
      </c>
      <c r="U186" s="0" t="n">
        <f aca="false">IFERROR(IF(VLOOKUP($B186,'[11]Poverty Rate'!$B$2:$I$164,8,0)="Below 2%",1,0),"")</f>
        <v>1</v>
      </c>
    </row>
    <row r="187" customFormat="false" ht="15" hidden="false" customHeight="false" outlineLevel="0" collapsed="false">
      <c r="A187" s="0" t="s">
        <v>95</v>
      </c>
      <c r="B187" s="83" t="s">
        <v>723</v>
      </c>
      <c r="C187" s="83" t="s">
        <v>328</v>
      </c>
      <c r="D187" s="83" t="s">
        <v>723</v>
      </c>
      <c r="E187" s="0" t="s">
        <v>95</v>
      </c>
      <c r="F187" s="0" t="s">
        <v>95</v>
      </c>
      <c r="G187" s="0" t="str">
        <f aca="false">VLOOKUP($C187,'[10]UN M49'!$C$2:$H$249,4,0)</f>
        <v>Europe</v>
      </c>
      <c r="H187" s="0" t="str">
        <f aca="false">IFERROR(VLOOKUP($C187,'[11]Income Groups'!$D$7:$H$224,5,0),"")</f>
        <v>HIC</v>
      </c>
      <c r="I187" s="0" t="str">
        <f aca="false">IFERROR(VLOOKUP(B187,'[11]LDC List'!$B$1:$C$47,2,0),"Non LDC")</f>
        <v>Non LDC</v>
      </c>
      <c r="J187" s="0" t="str">
        <f aca="false">IFERROR(VLOOKUP(B187,'[11]SIDS List'!$B$1:$C$57,2,0),"Non SIDS")</f>
        <v>Non SIDS</v>
      </c>
      <c r="K187" s="0" t="str">
        <f aca="false">IFERROR(VLOOKUP(B187,'[11]DAC Member List'!$B$1:$C$29,2,0),"Non DAC")</f>
        <v>DAC</v>
      </c>
      <c r="L187" s="0" t="str">
        <f aca="false">IFERROR(VLOOKUP(B187,'[11]Dev Countries List'!$A$1:$B$146,2,0),"Not Developing")</f>
        <v>Not Developing</v>
      </c>
      <c r="M187" s="0" t="str">
        <f aca="false">IFERROR(VLOOKUP(D187,'[11]Fragility List'!$A$1:$C$146,3,0),"Not Fragile")</f>
        <v>Not Fragile</v>
      </c>
      <c r="N187" s="0" t="n">
        <f aca="false">IFERROR(INDEX([11]Population!$E$4:$W$267,MATCH('Names&amp;ISO'!$C187,[11]Population!$D$4:$D$267,0),MATCH(2018,[11]Population!$E$3:$W$3,0)),"")</f>
        <v>60431283</v>
      </c>
      <c r="O187" s="0" t="str">
        <f aca="false">IFERROR(VLOOKUP($B187,[11]FCAS!$B$1:$C$152,2,0),"")</f>
        <v/>
      </c>
      <c r="P187" s="0" t="str">
        <f aca="false">VLOOKUP($C187,'[10]UN M49'!$C$2:$H$249,6,0)</f>
        <v>Southern Europe</v>
      </c>
      <c r="Q187" s="0" t="str">
        <f aca="false">IFERROR(VLOOKUP($C187,'[11]Resource-Rich'!$A$34:$B$62,2,0),"Non resource-rich")</f>
        <v>Non resource-rich</v>
      </c>
      <c r="R187" s="0" t="str">
        <f aca="false">IFERROR(VLOOKUP($B187,[11]PRCRs!$A$3:$C$29,3,0),"Non PRCR")</f>
        <v>Non PRCR</v>
      </c>
      <c r="S187" s="0" t="n">
        <f aca="false">IFERROR(IF(VLOOKUP($C187,[11]CBLB!$A$2:$C$31,3,0)="CBLB",1,0),0)</f>
        <v>0</v>
      </c>
      <c r="T187" s="0" t="n">
        <f aca="false">IFERROR(IF(VLOOKUP($B187,'[11]Poverty Rate'!$B$2:$I$164,8,0)="Above 30%",1,0),"")</f>
        <v>0</v>
      </c>
      <c r="U187" s="0" t="n">
        <f aca="false">IFERROR(IF(VLOOKUP($B187,'[11]Poverty Rate'!$B$2:$I$164,8,0)="Below 2%",1,0),"")</f>
        <v>1</v>
      </c>
    </row>
    <row r="188" customFormat="false" ht="15" hidden="false" customHeight="false" outlineLevel="0" collapsed="false">
      <c r="A188" s="0" t="s">
        <v>96</v>
      </c>
      <c r="B188" s="83" t="s">
        <v>724</v>
      </c>
      <c r="C188" s="83" t="s">
        <v>329</v>
      </c>
      <c r="D188" s="83" t="s">
        <v>724</v>
      </c>
      <c r="E188" s="0" t="s">
        <v>96</v>
      </c>
      <c r="F188" s="0" t="s">
        <v>96</v>
      </c>
      <c r="G188" s="0" t="str">
        <f aca="false">VLOOKUP($C188,'[10]UN M49'!$C$2:$H$249,4,0)</f>
        <v>Latin America and the Caribbean</v>
      </c>
      <c r="H188" s="0" t="str">
        <f aca="false">IFERROR(VLOOKUP($C188,'[11]Income Groups'!$D$7:$H$224,5,0),"")</f>
        <v>UMIC</v>
      </c>
      <c r="I188" s="0" t="str">
        <f aca="false">IFERROR(VLOOKUP(B188,'[11]LDC List'!$B$1:$C$47,2,0),"Non LDC")</f>
        <v>Non LDC</v>
      </c>
      <c r="J188" s="0" t="str">
        <f aca="false">IFERROR(VLOOKUP(B188,'[11]SIDS List'!$B$1:$C$57,2,0),"Non SIDS")</f>
        <v>SIDS</v>
      </c>
      <c r="K188" s="0" t="str">
        <f aca="false">IFERROR(VLOOKUP(B188,'[11]DAC Member List'!$B$1:$C$29,2,0),"Non DAC")</f>
        <v>Non DAC</v>
      </c>
      <c r="L188" s="0" t="str">
        <f aca="false">IFERROR(VLOOKUP(B188,'[11]Dev Countries List'!$A$1:$B$146,2,0),"Not Developing")</f>
        <v>Developing Country</v>
      </c>
      <c r="M188" s="0" t="str">
        <f aca="false">IFERROR(VLOOKUP(D188,'[11]Fragility List'!$A$1:$C$146,3,0),"Not Fragile")</f>
        <v>Not fragile</v>
      </c>
      <c r="N188" s="0" t="n">
        <f aca="false">IFERROR(INDEX([11]Population!$E$4:$W$267,MATCH('Names&amp;ISO'!$C188,[11]Population!$D$4:$D$267,0),MATCH(2018,[11]Population!$E$3:$W$3,0)),"")</f>
        <v>2934855</v>
      </c>
      <c r="O188" s="0" t="str">
        <f aca="false">IFERROR(VLOOKUP($B188,[11]FCAS!$B$1:$C$152,2,0),"")</f>
        <v/>
      </c>
      <c r="P188" s="0" t="str">
        <f aca="false">VLOOKUP($C188,'[10]UN M49'!$C$2:$H$249,6,0)</f>
        <v>Caribbean</v>
      </c>
      <c r="Q188" s="0" t="str">
        <f aca="false">IFERROR(VLOOKUP($C188,'[11]Resource-Rich'!$A$34:$B$62,2,0),"Non resource-rich")</f>
        <v>Non resource-rich</v>
      </c>
      <c r="R188" s="0" t="str">
        <f aca="false">IFERROR(VLOOKUP($B188,[11]PRCRs!$A$3:$C$29,3,0),"Non PRCR")</f>
        <v>Non PRCR</v>
      </c>
      <c r="S188" s="0" t="n">
        <f aca="false">IFERROR(IF(VLOOKUP($C188,[11]CBLB!$A$2:$C$31,3,0)="CBLB",1,0),0)</f>
        <v>0</v>
      </c>
      <c r="T188" s="0" t="n">
        <f aca="false">IFERROR(IF(VLOOKUP($B188,'[11]Poverty Rate'!$B$2:$I$164,8,0)="Above 30%",1,0),"")</f>
        <v>0</v>
      </c>
      <c r="U188" s="0" t="n">
        <f aca="false">IFERROR(IF(VLOOKUP($B188,'[11]Poverty Rate'!$B$2:$I$164,8,0)="Below 2%",1,0),"")</f>
        <v>1</v>
      </c>
    </row>
    <row r="189" customFormat="false" ht="15" hidden="false" customHeight="false" outlineLevel="0" collapsed="false">
      <c r="A189" s="0" t="s">
        <v>97</v>
      </c>
      <c r="B189" s="83" t="s">
        <v>725</v>
      </c>
      <c r="C189" s="83" t="s">
        <v>330</v>
      </c>
      <c r="D189" s="83" t="s">
        <v>725</v>
      </c>
      <c r="E189" s="0" t="s">
        <v>97</v>
      </c>
      <c r="F189" s="0" t="s">
        <v>97</v>
      </c>
      <c r="G189" s="0" t="str">
        <f aca="false">VLOOKUP($C189,'[10]UN M49'!$C$2:$H$249,4,0)</f>
        <v>Asia</v>
      </c>
      <c r="H189" s="0" t="str">
        <f aca="false">IFERROR(VLOOKUP($C189,'[11]Income Groups'!$D$7:$H$224,5,0),"")</f>
        <v>HIC</v>
      </c>
      <c r="I189" s="0" t="str">
        <f aca="false">IFERROR(VLOOKUP(B189,'[11]LDC List'!$B$1:$C$47,2,0),"Non LDC")</f>
        <v>Non LDC</v>
      </c>
      <c r="J189" s="0" t="str">
        <f aca="false">IFERROR(VLOOKUP(B189,'[11]SIDS List'!$B$1:$C$57,2,0),"Non SIDS")</f>
        <v>Non SIDS</v>
      </c>
      <c r="K189" s="0" t="str">
        <f aca="false">IFERROR(VLOOKUP(B189,'[11]DAC Member List'!$B$1:$C$29,2,0),"Non DAC")</f>
        <v>DAC</v>
      </c>
      <c r="L189" s="0" t="str">
        <f aca="false">IFERROR(VLOOKUP(B189,'[11]Dev Countries List'!$A$1:$B$146,2,0),"Not Developing")</f>
        <v>Not Developing</v>
      </c>
      <c r="M189" s="0" t="str">
        <f aca="false">IFERROR(VLOOKUP(D189,'[11]Fragility List'!$A$1:$C$146,3,0),"Not Fragile")</f>
        <v>Not Fragile</v>
      </c>
      <c r="N189" s="0" t="n">
        <f aca="false">IFERROR(INDEX([11]Population!$E$4:$W$267,MATCH('Names&amp;ISO'!$C189,[11]Population!$D$4:$D$267,0),MATCH(2018,[11]Population!$E$3:$W$3,0)),"")</f>
        <v>126529100</v>
      </c>
      <c r="O189" s="0" t="str">
        <f aca="false">IFERROR(VLOOKUP($B189,[11]FCAS!$B$1:$C$152,2,0),"")</f>
        <v>FCAS</v>
      </c>
      <c r="P189" s="0" t="str">
        <f aca="false">VLOOKUP($C189,'[10]UN M49'!$C$2:$H$249,6,0)</f>
        <v>Eastern Asia</v>
      </c>
      <c r="Q189" s="0" t="str">
        <f aca="false">IFERROR(VLOOKUP($C189,'[11]Resource-Rich'!$A$34:$B$62,2,0),"Non resource-rich")</f>
        <v>Non resource-rich</v>
      </c>
      <c r="R189" s="0" t="str">
        <f aca="false">IFERROR(VLOOKUP($B189,[11]PRCRs!$A$3:$C$29,3,0),"Non PRCR")</f>
        <v>Non PRCR</v>
      </c>
      <c r="S189" s="0" t="n">
        <f aca="false">IFERROR(IF(VLOOKUP($C189,[11]CBLB!$A$2:$C$31,3,0)="CBLB",1,0),0)</f>
        <v>0</v>
      </c>
      <c r="T189" s="0" t="n">
        <f aca="false">IFERROR(IF(VLOOKUP($B189,'[11]Poverty Rate'!$B$2:$I$164,8,0)="Above 30%",1,0),"")</f>
        <v>0</v>
      </c>
      <c r="U189" s="0" t="n">
        <f aca="false">IFERROR(IF(VLOOKUP($B189,'[11]Poverty Rate'!$B$2:$I$164,8,0)="Below 2%",1,0),"")</f>
        <v>1</v>
      </c>
    </row>
    <row r="190" customFormat="false" ht="15" hidden="false" customHeight="false" outlineLevel="0" collapsed="false">
      <c r="A190" s="84" t="s">
        <v>726</v>
      </c>
      <c r="B190" s="83" t="s">
        <v>727</v>
      </c>
      <c r="C190" s="83" t="s">
        <v>728</v>
      </c>
      <c r="D190" s="83" t="s">
        <v>727</v>
      </c>
      <c r="E190" s="84" t="s">
        <v>726</v>
      </c>
      <c r="G190" s="0" t="str">
        <f aca="false">VLOOKUP($C190,'[10]UN M49'!$C$2:$H$249,4,0)</f>
        <v>Europe</v>
      </c>
      <c r="H190" s="0" t="str">
        <f aca="false">IFERROR(VLOOKUP($C190,'[11]Income Groups'!$D$7:$H$224,5,0),"")</f>
        <v/>
      </c>
      <c r="I190" s="0" t="str">
        <f aca="false">IFERROR(VLOOKUP(B190,'[11]LDC List'!$B$1:$C$47,2,0),"Non LDC")</f>
        <v>Non LDC</v>
      </c>
      <c r="J190" s="0" t="str">
        <f aca="false">IFERROR(VLOOKUP(B190,'[11]SIDS List'!$B$1:$C$57,2,0),"Non SIDS")</f>
        <v>Non SIDS</v>
      </c>
      <c r="K190" s="0" t="str">
        <f aca="false">IFERROR(VLOOKUP(B190,'[11]DAC Member List'!$B$1:$C$29,2,0),"Non DAC")</f>
        <v>Non DAC</v>
      </c>
      <c r="L190" s="0" t="str">
        <f aca="false">IFERROR(VLOOKUP(B190,'[11]Dev Countries List'!$A$1:$B$146,2,0),"Not Developing")</f>
        <v>Not Developing</v>
      </c>
      <c r="M190" s="0" t="str">
        <f aca="false">IFERROR(VLOOKUP(D190,'[11]Fragility List'!$A$1:$C$146,3,0),"Not Fragile")</f>
        <v>Not Fragile</v>
      </c>
      <c r="N190" s="0" t="str">
        <f aca="false">IFERROR(INDEX([11]Population!$E$4:$W$267,MATCH('Names&amp;ISO'!$C190,[11]Population!$D$4:$D$267,0),MATCH(2018,[11]Population!$E$3:$W$3,0)),"")</f>
        <v/>
      </c>
      <c r="O190" s="0" t="str">
        <f aca="false">IFERROR(VLOOKUP($B190,[11]FCAS!$B$1:$C$152,2,0),"")</f>
        <v/>
      </c>
      <c r="P190" s="0" t="str">
        <f aca="false">VLOOKUP($C190,'[10]UN M49'!$C$2:$H$249,6,0)</f>
        <v>Northern Europe</v>
      </c>
      <c r="Q190" s="0" t="str">
        <f aca="false">IFERROR(VLOOKUP($C190,'[11]Resource-Rich'!$A$34:$B$62,2,0),"Non resource-rich")</f>
        <v>Non resource-rich</v>
      </c>
      <c r="R190" s="0" t="str">
        <f aca="false">IFERROR(VLOOKUP($B190,[11]PRCRs!$A$3:$C$29,3,0),"Non PRCR")</f>
        <v>Non PRCR</v>
      </c>
      <c r="S190" s="0" t="n">
        <f aca="false">IFERROR(IF(VLOOKUP($C190,[11]CBLB!$A$2:$C$31,3,0)="CBLB",1,0),0)</f>
        <v>0</v>
      </c>
      <c r="T190" s="0" t="str">
        <f aca="false">IFERROR(IF(VLOOKUP($B190,'[11]Poverty Rate'!$B$2:$I$164,8,0)="Above 30%",1,0),"")</f>
        <v/>
      </c>
      <c r="U190" s="0" t="str">
        <f aca="false">IFERROR(IF(VLOOKUP($B190,'[11]Poverty Rate'!$B$2:$I$164,8,0)="Below 2%",1,0),"")</f>
        <v/>
      </c>
    </row>
    <row r="191" customFormat="false" ht="15" hidden="false" customHeight="false" outlineLevel="0" collapsed="false">
      <c r="A191" s="0" t="s">
        <v>98</v>
      </c>
      <c r="B191" s="83" t="s">
        <v>729</v>
      </c>
      <c r="C191" s="83" t="s">
        <v>331</v>
      </c>
      <c r="D191" s="83" t="s">
        <v>729</v>
      </c>
      <c r="E191" s="0" t="s">
        <v>98</v>
      </c>
      <c r="F191" s="0" t="s">
        <v>98</v>
      </c>
      <c r="G191" s="0" t="str">
        <f aca="false">VLOOKUP($C191,'[10]UN M49'!$C$2:$H$249,4,0)</f>
        <v>Asia</v>
      </c>
      <c r="H191" s="0" t="str">
        <f aca="false">IFERROR(VLOOKUP($C191,'[11]Income Groups'!$D$7:$H$224,5,0),"")</f>
        <v>UMIC</v>
      </c>
      <c r="I191" s="0" t="str">
        <f aca="false">IFERROR(VLOOKUP(B191,'[11]LDC List'!$B$1:$C$47,2,0),"Non LDC")</f>
        <v>Non LDC</v>
      </c>
      <c r="J191" s="0" t="str">
        <f aca="false">IFERROR(VLOOKUP(B191,'[11]SIDS List'!$B$1:$C$57,2,0),"Non SIDS")</f>
        <v>Non SIDS</v>
      </c>
      <c r="K191" s="0" t="str">
        <f aca="false">IFERROR(VLOOKUP(B191,'[11]DAC Member List'!$B$1:$C$29,2,0),"Non DAC")</f>
        <v>Non DAC</v>
      </c>
      <c r="L191" s="0" t="str">
        <f aca="false">IFERROR(VLOOKUP(B191,'[11]Dev Countries List'!$A$1:$B$146,2,0),"Not Developing")</f>
        <v>Developing Country</v>
      </c>
      <c r="M191" s="0" t="str">
        <f aca="false">IFERROR(VLOOKUP(D191,'[11]Fragility List'!$A$1:$C$146,3,0),"Not Fragile")</f>
        <v>Not fragile</v>
      </c>
      <c r="N191" s="0" t="n">
        <f aca="false">IFERROR(INDEX([11]Population!$E$4:$W$267,MATCH('Names&amp;ISO'!$C191,[11]Population!$D$4:$D$267,0),MATCH(2018,[11]Population!$E$3:$W$3,0)),"")</f>
        <v>9956011</v>
      </c>
      <c r="O191" s="0" t="str">
        <f aca="false">IFERROR(VLOOKUP($B191,[11]FCAS!$B$1:$C$152,2,0),"")</f>
        <v/>
      </c>
      <c r="P191" s="0" t="str">
        <f aca="false">VLOOKUP($C191,'[10]UN M49'!$C$2:$H$249,6,0)</f>
        <v>Western Asia</v>
      </c>
      <c r="Q191" s="0" t="str">
        <f aca="false">IFERROR(VLOOKUP($C191,'[11]Resource-Rich'!$A$34:$B$62,2,0),"Non resource-rich")</f>
        <v>Non resource-rich</v>
      </c>
      <c r="R191" s="0" t="str">
        <f aca="false">IFERROR(VLOOKUP($B191,[11]PRCRs!$A$3:$C$29,3,0),"Non PRCR")</f>
        <v>Non PRCR</v>
      </c>
      <c r="S191" s="0" t="n">
        <f aca="false">IFERROR(IF(VLOOKUP($C191,[11]CBLB!$A$2:$C$31,3,0)="CBLB",1,0),0)</f>
        <v>0</v>
      </c>
      <c r="T191" s="0" t="n">
        <f aca="false">IFERROR(IF(VLOOKUP($B191,'[11]Poverty Rate'!$B$2:$I$164,8,0)="Above 30%",1,0),"")</f>
        <v>0</v>
      </c>
      <c r="U191" s="0" t="n">
        <f aca="false">IFERROR(IF(VLOOKUP($B191,'[11]Poverty Rate'!$B$2:$I$164,8,0)="Below 2%",1,0),"")</f>
        <v>1</v>
      </c>
    </row>
    <row r="192" customFormat="false" ht="15" hidden="false" customHeight="false" outlineLevel="0" collapsed="false">
      <c r="A192" s="0" t="s">
        <v>99</v>
      </c>
      <c r="B192" s="83" t="s">
        <v>730</v>
      </c>
      <c r="C192" s="83" t="s">
        <v>332</v>
      </c>
      <c r="D192" s="83" t="s">
        <v>730</v>
      </c>
      <c r="E192" s="0" t="s">
        <v>99</v>
      </c>
      <c r="F192" s="0" t="s">
        <v>99</v>
      </c>
      <c r="G192" s="0" t="str">
        <f aca="false">VLOOKUP($C192,'[10]UN M49'!$C$2:$H$249,4,0)</f>
        <v>Asia</v>
      </c>
      <c r="H192" s="0" t="str">
        <f aca="false">IFERROR(VLOOKUP($C192,'[11]Income Groups'!$D$7:$H$224,5,0),"")</f>
        <v>UMIC</v>
      </c>
      <c r="I192" s="0" t="str">
        <f aca="false">IFERROR(VLOOKUP(B192,'[11]LDC List'!$B$1:$C$47,2,0),"Non LDC")</f>
        <v>Non LDC</v>
      </c>
      <c r="J192" s="0" t="str">
        <f aca="false">IFERROR(VLOOKUP(B192,'[11]SIDS List'!$B$1:$C$57,2,0),"Non SIDS")</f>
        <v>Non SIDS</v>
      </c>
      <c r="K192" s="0" t="str">
        <f aca="false">IFERROR(VLOOKUP(B192,'[11]DAC Member List'!$B$1:$C$29,2,0),"Non DAC")</f>
        <v>Non DAC</v>
      </c>
      <c r="L192" s="0" t="str">
        <f aca="false">IFERROR(VLOOKUP(B192,'[11]Dev Countries List'!$A$1:$B$146,2,0),"Not Developing")</f>
        <v>Developing Country</v>
      </c>
      <c r="M192" s="0" t="str">
        <f aca="false">IFERROR(VLOOKUP(D192,'[11]Fragility List'!$A$1:$C$146,3,0),"Not Fragile")</f>
        <v>Not fragile</v>
      </c>
      <c r="N192" s="0" t="n">
        <f aca="false">IFERROR(INDEX([11]Population!$E$4:$W$267,MATCH('Names&amp;ISO'!$C192,[11]Population!$D$4:$D$267,0),MATCH(2018,[11]Population!$E$3:$W$3,0)),"")</f>
        <v>18276499</v>
      </c>
      <c r="O192" s="0" t="str">
        <f aca="false">IFERROR(VLOOKUP($B192,[11]FCAS!$B$1:$C$152,2,0),"")</f>
        <v/>
      </c>
      <c r="P192" s="0" t="str">
        <f aca="false">VLOOKUP($C192,'[10]UN M49'!$C$2:$H$249,6,0)</f>
        <v>Central Asia</v>
      </c>
      <c r="Q192" s="0" t="str">
        <f aca="false">IFERROR(VLOOKUP($C192,'[11]Resource-Rich'!$A$34:$B$62,2,0),"Non resource-rich")</f>
        <v>Non resource-rich</v>
      </c>
      <c r="R192" s="0" t="str">
        <f aca="false">IFERROR(VLOOKUP($B192,[11]PRCRs!$A$3:$C$29,3,0),"Non PRCR")</f>
        <v>Non PRCR</v>
      </c>
      <c r="S192" s="0" t="n">
        <f aca="false">IFERROR(IF(VLOOKUP($C192,[11]CBLB!$A$2:$C$31,3,0)="CBLB",1,0),0)</f>
        <v>0</v>
      </c>
      <c r="T192" s="0" t="n">
        <f aca="false">IFERROR(IF(VLOOKUP($B192,'[11]Poverty Rate'!$B$2:$I$164,8,0)="Above 30%",1,0),"")</f>
        <v>0</v>
      </c>
      <c r="U192" s="0" t="n">
        <f aca="false">IFERROR(IF(VLOOKUP($B192,'[11]Poverty Rate'!$B$2:$I$164,8,0)="Below 2%",1,0),"")</f>
        <v>1</v>
      </c>
    </row>
    <row r="193" customFormat="false" ht="15" hidden="false" customHeight="false" outlineLevel="0" collapsed="false">
      <c r="A193" s="0" t="s">
        <v>100</v>
      </c>
      <c r="B193" s="83" t="s">
        <v>731</v>
      </c>
      <c r="C193" s="83" t="s">
        <v>333</v>
      </c>
      <c r="D193" s="83" t="s">
        <v>731</v>
      </c>
      <c r="E193" s="0" t="s">
        <v>100</v>
      </c>
      <c r="F193" s="0" t="s">
        <v>100</v>
      </c>
      <c r="G193" s="0" t="str">
        <f aca="false">VLOOKUP($C193,'[10]UN M49'!$C$2:$H$249,4,0)</f>
        <v>Africa</v>
      </c>
      <c r="H193" s="0" t="str">
        <f aca="false">IFERROR(VLOOKUP($C193,'[11]Income Groups'!$D$7:$H$224,5,0),"")</f>
        <v>LMIC</v>
      </c>
      <c r="I193" s="0" t="str">
        <f aca="false">IFERROR(VLOOKUP(B193,'[11]LDC List'!$B$1:$C$47,2,0),"Non LDC")</f>
        <v>Non LDC</v>
      </c>
      <c r="J193" s="0" t="str">
        <f aca="false">IFERROR(VLOOKUP(B193,'[11]SIDS List'!$B$1:$C$57,2,0),"Non SIDS")</f>
        <v>Non SIDS</v>
      </c>
      <c r="K193" s="0" t="str">
        <f aca="false">IFERROR(VLOOKUP(B193,'[11]DAC Member List'!$B$1:$C$29,2,0),"Non DAC")</f>
        <v>Non DAC</v>
      </c>
      <c r="L193" s="0" t="str">
        <f aca="false">IFERROR(VLOOKUP(B193,'[11]Dev Countries List'!$A$1:$B$146,2,0),"Not Developing")</f>
        <v>Developing Country</v>
      </c>
      <c r="M193" s="0" t="str">
        <f aca="false">IFERROR(VLOOKUP(D193,'[11]Fragility List'!$A$1:$C$146,3,0),"Not Fragile")</f>
        <v>Fragile</v>
      </c>
      <c r="N193" s="0" t="n">
        <f aca="false">IFERROR(INDEX([11]Population!$E$4:$W$267,MATCH('Names&amp;ISO'!$C193,[11]Population!$D$4:$D$267,0),MATCH(2018,[11]Population!$E$3:$W$3,0)),"")</f>
        <v>51393010</v>
      </c>
      <c r="O193" s="0" t="str">
        <f aca="false">IFERROR(VLOOKUP($B193,[11]FCAS!$B$1:$C$152,2,0),"")</f>
        <v/>
      </c>
      <c r="P193" s="0" t="str">
        <f aca="false">VLOOKUP($C193,'[10]UN M49'!$C$2:$H$249,6,0)</f>
        <v>Eastern Africa</v>
      </c>
      <c r="Q193" s="0" t="str">
        <f aca="false">IFERROR(VLOOKUP($C193,'[11]Resource-Rich'!$A$34:$B$62,2,0),"Non resource-rich")</f>
        <v>Non resource-rich</v>
      </c>
      <c r="R193" s="0" t="str">
        <f aca="false">IFERROR(VLOOKUP($B193,[11]PRCRs!$A$3:$C$29,3,0),"Non PRCR")</f>
        <v>PRCR</v>
      </c>
      <c r="S193" s="0" t="n">
        <f aca="false">IFERROR(IF(VLOOKUP($C193,[11]CBLB!$A$2:$C$31,3,0)="CBLB",1,0),0)</f>
        <v>0</v>
      </c>
      <c r="T193" s="0" t="n">
        <f aca="false">IFERROR(IF(VLOOKUP($B193,'[11]Poverty Rate'!$B$2:$I$164,8,0)="Above 30%",1,0),"")</f>
        <v>1</v>
      </c>
      <c r="U193" s="0" t="n">
        <f aca="false">IFERROR(IF(VLOOKUP($B193,'[11]Poverty Rate'!$B$2:$I$164,8,0)="Below 2%",1,0),"")</f>
        <v>0</v>
      </c>
    </row>
    <row r="194" customFormat="false" ht="15" hidden="false" customHeight="false" outlineLevel="0" collapsed="false">
      <c r="A194" s="0" t="s">
        <v>101</v>
      </c>
      <c r="B194" s="83" t="s">
        <v>732</v>
      </c>
      <c r="C194" s="83" t="s">
        <v>334</v>
      </c>
      <c r="D194" s="83" t="s">
        <v>732</v>
      </c>
      <c r="E194" s="0" t="s">
        <v>101</v>
      </c>
      <c r="F194" s="0" t="s">
        <v>101</v>
      </c>
      <c r="G194" s="0" t="str">
        <f aca="false">VLOOKUP($C194,'[10]UN M49'!$C$2:$H$249,4,0)</f>
        <v>Oceania</v>
      </c>
      <c r="H194" s="0" t="str">
        <f aca="false">IFERROR(VLOOKUP($C194,'[11]Income Groups'!$D$7:$H$224,5,0),"")</f>
        <v>LMIC</v>
      </c>
      <c r="I194" s="0" t="str">
        <f aca="false">IFERROR(VLOOKUP(B194,'[11]LDC List'!$B$1:$C$47,2,0),"Non LDC")</f>
        <v>LDC</v>
      </c>
      <c r="J194" s="0" t="str">
        <f aca="false">IFERROR(VLOOKUP(B194,'[11]SIDS List'!$B$1:$C$57,2,0),"Non SIDS")</f>
        <v>SIDS</v>
      </c>
      <c r="K194" s="0" t="str">
        <f aca="false">IFERROR(VLOOKUP(B194,'[11]DAC Member List'!$B$1:$C$29,2,0),"Non DAC")</f>
        <v>Non DAC</v>
      </c>
      <c r="L194" s="0" t="str">
        <f aca="false">IFERROR(VLOOKUP(B194,'[11]Dev Countries List'!$A$1:$B$146,2,0),"Not Developing")</f>
        <v>Developing Country</v>
      </c>
      <c r="M194" s="0" t="str">
        <f aca="false">IFERROR(VLOOKUP(D194,'[11]Fragility List'!$A$1:$C$146,3,0),"Not Fragile")</f>
        <v>Not fragile</v>
      </c>
      <c r="N194" s="0" t="n">
        <f aca="false">IFERROR(INDEX([11]Population!$E$4:$W$267,MATCH('Names&amp;ISO'!$C194,[11]Population!$D$4:$D$267,0),MATCH(2018,[11]Population!$E$3:$W$3,0)),"")</f>
        <v>115847</v>
      </c>
      <c r="O194" s="0" t="str">
        <f aca="false">IFERROR(VLOOKUP($B194,[11]FCAS!$B$1:$C$152,2,0),"")</f>
        <v/>
      </c>
      <c r="P194" s="0" t="str">
        <f aca="false">VLOOKUP($C194,'[10]UN M49'!$C$2:$H$249,6,0)</f>
        <v>Micronesia</v>
      </c>
      <c r="Q194" s="0" t="str">
        <f aca="false">IFERROR(VLOOKUP($C194,'[11]Resource-Rich'!$A$34:$B$62,2,0),"Non resource-rich")</f>
        <v>Non resource-rich</v>
      </c>
      <c r="R194" s="0" t="str">
        <f aca="false">IFERROR(VLOOKUP($B194,[11]PRCRs!$A$3:$C$29,3,0),"Non PRCR")</f>
        <v>Non PRCR</v>
      </c>
      <c r="S194" s="0" t="n">
        <f aca="false">IFERROR(IF(VLOOKUP($C194,[11]CBLB!$A$2:$C$31,3,0)="CBLB",1,0),0)</f>
        <v>0</v>
      </c>
      <c r="T194" s="0" t="n">
        <f aca="false">IFERROR(IF(VLOOKUP($B194,'[11]Poverty Rate'!$B$2:$I$164,8,0)="Above 30%",1,0),"")</f>
        <v>0</v>
      </c>
      <c r="U194" s="0" t="n">
        <f aca="false">IFERROR(IF(VLOOKUP($B194,'[11]Poverty Rate'!$B$2:$I$164,8,0)="Below 2%",1,0),"")</f>
        <v>0</v>
      </c>
    </row>
    <row r="195" customFormat="false" ht="15" hidden="false" customHeight="false" outlineLevel="0" collapsed="false">
      <c r="A195" s="0" t="s">
        <v>103</v>
      </c>
      <c r="B195" s="83" t="s">
        <v>733</v>
      </c>
      <c r="C195" s="83" t="s">
        <v>336</v>
      </c>
      <c r="D195" s="83" t="s">
        <v>733</v>
      </c>
      <c r="E195" s="0" t="s">
        <v>103</v>
      </c>
      <c r="G195" s="0" t="e">
        <f aca="false">VLOOKUP($C195,'[10]UN M49'!$C$2:$H$249,4,0)</f>
        <v>#N/A</v>
      </c>
      <c r="H195" s="0" t="str">
        <f aca="false">IFERROR(VLOOKUP($C195,'[11]Income Groups'!$D$7:$H$224,5,0),"")</f>
        <v>UMIC</v>
      </c>
      <c r="I195" s="0" t="str">
        <f aca="false">IFERROR(VLOOKUP(B195,'[11]LDC List'!$B$1:$C$47,2,0),"Non LDC")</f>
        <v>Non LDC</v>
      </c>
      <c r="J195" s="0" t="str">
        <f aca="false">IFERROR(VLOOKUP(B195,'[11]SIDS List'!$B$1:$C$57,2,0),"Non SIDS")</f>
        <v>Non SIDS</v>
      </c>
      <c r="K195" s="0" t="str">
        <f aca="false">IFERROR(VLOOKUP(B195,'[11]DAC Member List'!$B$1:$C$29,2,0),"Non DAC")</f>
        <v>Non DAC</v>
      </c>
      <c r="L195" s="0" t="str">
        <f aca="false">IFERROR(VLOOKUP(B195,'[11]Dev Countries List'!$A$1:$B$146,2,0),"Not Developing")</f>
        <v>Developing Country</v>
      </c>
      <c r="M195" s="0" t="str">
        <f aca="false">IFERROR(VLOOKUP(D195,'[11]Fragility List'!$A$1:$C$146,3,0),"Not Fragile")</f>
        <v>Not fragile</v>
      </c>
      <c r="N195" s="0" t="n">
        <f aca="false">IFERROR(INDEX([11]Population!$E$4:$W$267,MATCH('Names&amp;ISO'!$C195,[11]Population!$D$4:$D$267,0),MATCH(2018,[11]Population!$E$3:$W$3,0)),"")</f>
        <v>1845300</v>
      </c>
      <c r="O195" s="0" t="str">
        <f aca="false">IFERROR(VLOOKUP($B195,[11]FCAS!$B$1:$C$152,2,0),"")</f>
        <v/>
      </c>
      <c r="P195" s="0" t="e">
        <f aca="false">VLOOKUP($C195,'[10]UN M49'!$C$2:$H$249,6,0)</f>
        <v>#N/A</v>
      </c>
      <c r="Q195" s="0" t="str">
        <f aca="false">IFERROR(VLOOKUP($C195,'[11]Resource-Rich'!$A$34:$B$62,2,0),"Non resource-rich")</f>
        <v>Non resource-rich</v>
      </c>
      <c r="R195" s="0" t="str">
        <f aca="false">IFERROR(VLOOKUP($B195,[11]PRCRs!$A$3:$C$29,3,0),"Non PRCR")</f>
        <v>Non PRCR</v>
      </c>
      <c r="S195" s="0" t="n">
        <f aca="false">IFERROR(IF(VLOOKUP($C195,[11]CBLB!$A$2:$C$31,3,0)="CBLB",1,0),0)</f>
        <v>0</v>
      </c>
      <c r="T195" s="0" t="n">
        <f aca="false">IFERROR(IF(VLOOKUP($B195,'[11]Poverty Rate'!$B$2:$I$164,8,0)="Above 30%",1,0),"")</f>
        <v>0</v>
      </c>
      <c r="U195" s="0" t="n">
        <f aca="false">IFERROR(IF(VLOOKUP($B195,'[11]Poverty Rate'!$B$2:$I$164,8,0)="Below 2%",1,0),"")</f>
        <v>1</v>
      </c>
    </row>
    <row r="196" customFormat="false" ht="15" hidden="false" customHeight="false" outlineLevel="0" collapsed="false">
      <c r="A196" s="86" t="s">
        <v>223</v>
      </c>
      <c r="B196" s="87" t="s">
        <v>734</v>
      </c>
      <c r="C196" s="87" t="s">
        <v>735</v>
      </c>
      <c r="D196" s="87" t="s">
        <v>734</v>
      </c>
      <c r="E196" s="86" t="s">
        <v>223</v>
      </c>
      <c r="F196" s="0" t="s">
        <v>223</v>
      </c>
      <c r="G196" s="0" t="str">
        <f aca="false">VLOOKUP($C196,'[10]UN M49'!$C$2:$H$249,4,0)</f>
        <v>Asia</v>
      </c>
      <c r="H196" s="0" t="str">
        <f aca="false">IFERROR(VLOOKUP($C196,'[11]Income Groups'!$D$7:$H$224,5,0),"")</f>
        <v>LIC</v>
      </c>
      <c r="I196" s="0" t="str">
        <f aca="false">IFERROR(VLOOKUP(B196,'[11]LDC List'!$B$1:$C$47,2,0),"Non LDC")</f>
        <v>Non LDC</v>
      </c>
      <c r="J196" s="0" t="str">
        <f aca="false">IFERROR(VLOOKUP(B196,'[11]SIDS List'!$B$1:$C$57,2,0),"Non SIDS")</f>
        <v>Non SIDS</v>
      </c>
      <c r="K196" s="0" t="str">
        <f aca="false">IFERROR(VLOOKUP(B196,'[11]DAC Member List'!$B$1:$C$29,2,0),"Non DAC")</f>
        <v>Non DAC</v>
      </c>
      <c r="L196" s="0" t="str">
        <f aca="false">IFERROR(VLOOKUP(B196,'[11]Dev Countries List'!$A$1:$B$146,2,0),"Not Developing")</f>
        <v>Developing Country</v>
      </c>
      <c r="M196" s="0" t="str">
        <f aca="false">IFERROR(VLOOKUP(D196,'[11]Fragility List'!$A$1:$C$146,3,0),"Not Fragile")</f>
        <v>Fragile</v>
      </c>
      <c r="N196" s="0" t="n">
        <f aca="false">IFERROR(INDEX([11]Population!$E$4:$W$267,MATCH('Names&amp;ISO'!$C196,[11]Population!$D$4:$D$267,0),MATCH(2018,[11]Population!$E$3:$W$3,0)),"")</f>
        <v>25549819</v>
      </c>
      <c r="O196" s="0" t="str">
        <f aca="false">IFERROR(VLOOKUP($B196,[11]FCAS!$B$1:$C$152,2,0),"")</f>
        <v/>
      </c>
      <c r="P196" s="0" t="str">
        <f aca="false">VLOOKUP($C196,'[10]UN M49'!$C$2:$H$249,6,0)</f>
        <v>Eastern Asia</v>
      </c>
      <c r="Q196" s="0" t="str">
        <f aca="false">IFERROR(VLOOKUP($C196,'[11]Resource-Rich'!$A$34:$B$62,2,0),"Non resource-rich")</f>
        <v>Non resource-rich</v>
      </c>
      <c r="R196" s="0" t="str">
        <f aca="false">IFERROR(VLOOKUP($B196,[11]PRCRs!$A$3:$C$29,3,0),"Non PRCR")</f>
        <v>PRCR</v>
      </c>
      <c r="S196" s="0" t="n">
        <f aca="false">IFERROR(IF(VLOOKUP($C196,[11]CBLB!$A$2:$C$31,3,0)="CBLB",1,0),0)</f>
        <v>0</v>
      </c>
      <c r="T196" s="0" t="str">
        <f aca="false">IFERROR(IF(VLOOKUP($B196,'[11]Poverty Rate'!$B$2:$I$164,8,0)="Above 30%",1,0),"")</f>
        <v/>
      </c>
      <c r="U196" s="0" t="str">
        <f aca="false">IFERROR(IF(VLOOKUP($B196,'[11]Poverty Rate'!$B$2:$I$164,8,0)="Below 2%",1,0),"")</f>
        <v/>
      </c>
    </row>
    <row r="197" customFormat="false" ht="15" hidden="false" customHeight="false" outlineLevel="0" collapsed="false">
      <c r="A197" s="86" t="s">
        <v>736</v>
      </c>
      <c r="B197" s="87" t="s">
        <v>734</v>
      </c>
      <c r="C197" s="87" t="s">
        <v>735</v>
      </c>
      <c r="D197" s="87" t="s">
        <v>734</v>
      </c>
      <c r="E197" s="86" t="s">
        <v>736</v>
      </c>
      <c r="F197" s="0" t="s">
        <v>223</v>
      </c>
      <c r="G197" s="0" t="str">
        <f aca="false">VLOOKUP($C197,'[10]UN M49'!$C$2:$H$249,4,0)</f>
        <v>Asia</v>
      </c>
      <c r="H197" s="0" t="str">
        <f aca="false">IFERROR(VLOOKUP($C197,'[11]Income Groups'!$D$7:$H$224,5,0),"")</f>
        <v>LIC</v>
      </c>
      <c r="I197" s="0" t="str">
        <f aca="false">IFERROR(VLOOKUP(B197,'[11]LDC List'!$B$1:$C$47,2,0),"Non LDC")</f>
        <v>Non LDC</v>
      </c>
      <c r="J197" s="0" t="str">
        <f aca="false">IFERROR(VLOOKUP(B197,'[11]SIDS List'!$B$1:$C$57,2,0),"Non SIDS")</f>
        <v>Non SIDS</v>
      </c>
      <c r="K197" s="0" t="str">
        <f aca="false">IFERROR(VLOOKUP(B197,'[11]DAC Member List'!$B$1:$C$29,2,0),"Non DAC")</f>
        <v>Non DAC</v>
      </c>
      <c r="L197" s="0" t="str">
        <f aca="false">IFERROR(VLOOKUP(B197,'[11]Dev Countries List'!$A$1:$B$146,2,0),"Not Developing")</f>
        <v>Developing Country</v>
      </c>
      <c r="M197" s="0" t="str">
        <f aca="false">IFERROR(VLOOKUP(D197,'[11]Fragility List'!$A$1:$C$146,3,0),"Not Fragile")</f>
        <v>Fragile</v>
      </c>
      <c r="N197" s="0" t="n">
        <f aca="false">IFERROR(INDEX([11]Population!$E$4:$W$267,MATCH('Names&amp;ISO'!$C197,[11]Population!$D$4:$D$267,0),MATCH(2018,[11]Population!$E$3:$W$3,0)),"")</f>
        <v>25549819</v>
      </c>
      <c r="O197" s="0" t="str">
        <f aca="false">IFERROR(VLOOKUP($B197,[11]FCAS!$B$1:$C$152,2,0),"")</f>
        <v/>
      </c>
      <c r="P197" s="0" t="str">
        <f aca="false">VLOOKUP($C197,'[10]UN M49'!$C$2:$H$249,6,0)</f>
        <v>Eastern Asia</v>
      </c>
      <c r="Q197" s="0" t="str">
        <f aca="false">IFERROR(VLOOKUP($C197,'[11]Resource-Rich'!$A$34:$B$62,2,0),"Non resource-rich")</f>
        <v>Non resource-rich</v>
      </c>
      <c r="R197" s="0" t="str">
        <f aca="false">IFERROR(VLOOKUP($B197,[11]PRCRs!$A$3:$C$29,3,0),"Non PRCR")</f>
        <v>PRCR</v>
      </c>
      <c r="S197" s="0" t="n">
        <f aca="false">IFERROR(IF(VLOOKUP($C197,[11]CBLB!$A$2:$C$31,3,0)="CBLB",1,0),0)</f>
        <v>0</v>
      </c>
      <c r="T197" s="0" t="str">
        <f aca="false">IFERROR(IF(VLOOKUP($B197,'[11]Poverty Rate'!$B$2:$I$164,8,0)="Above 30%",1,0),"")</f>
        <v/>
      </c>
      <c r="U197" s="0" t="str">
        <f aca="false">IFERROR(IF(VLOOKUP($B197,'[11]Poverty Rate'!$B$2:$I$164,8,0)="Below 2%",1,0),"")</f>
        <v/>
      </c>
    </row>
    <row r="198" customFormat="false" ht="15" hidden="false" customHeight="false" outlineLevel="0" collapsed="false">
      <c r="A198" s="86" t="s">
        <v>737</v>
      </c>
      <c r="B198" s="87" t="s">
        <v>734</v>
      </c>
      <c r="C198" s="87" t="s">
        <v>735</v>
      </c>
      <c r="D198" s="87" t="s">
        <v>734</v>
      </c>
      <c r="E198" s="86" t="s">
        <v>737</v>
      </c>
      <c r="F198" s="0" t="s">
        <v>223</v>
      </c>
      <c r="G198" s="0" t="str">
        <f aca="false">VLOOKUP($C198,'[10]UN M49'!$C$2:$H$249,4,0)</f>
        <v>Asia</v>
      </c>
      <c r="H198" s="0" t="str">
        <f aca="false">IFERROR(VLOOKUP($C198,'[11]Income Groups'!$D$7:$H$224,5,0),"")</f>
        <v>LIC</v>
      </c>
      <c r="I198" s="0" t="str">
        <f aca="false">IFERROR(VLOOKUP(B198,'[11]LDC List'!$B$1:$C$47,2,0),"Non LDC")</f>
        <v>Non LDC</v>
      </c>
      <c r="J198" s="0" t="str">
        <f aca="false">IFERROR(VLOOKUP(B198,'[11]SIDS List'!$B$1:$C$57,2,0),"Non SIDS")</f>
        <v>Non SIDS</v>
      </c>
      <c r="K198" s="0" t="str">
        <f aca="false">IFERROR(VLOOKUP(B198,'[11]DAC Member List'!$B$1:$C$29,2,0),"Non DAC")</f>
        <v>Non DAC</v>
      </c>
      <c r="L198" s="0" t="str">
        <f aca="false">IFERROR(VLOOKUP(B198,'[11]Dev Countries List'!$A$1:$B$146,2,0),"Not Developing")</f>
        <v>Developing Country</v>
      </c>
      <c r="M198" s="0" t="str">
        <f aca="false">IFERROR(VLOOKUP(D198,'[11]Fragility List'!$A$1:$C$146,3,0),"Not Fragile")</f>
        <v>Fragile</v>
      </c>
      <c r="N198" s="0" t="n">
        <f aca="false">IFERROR(INDEX([11]Population!$E$4:$W$267,MATCH('Names&amp;ISO'!$C198,[11]Population!$D$4:$D$267,0),MATCH(2018,[11]Population!$E$3:$W$3,0)),"")</f>
        <v>25549819</v>
      </c>
      <c r="O198" s="0" t="str">
        <f aca="false">IFERROR(VLOOKUP($B198,[11]FCAS!$B$1:$C$152,2,0),"")</f>
        <v/>
      </c>
      <c r="P198" s="0" t="str">
        <f aca="false">VLOOKUP($C198,'[10]UN M49'!$C$2:$H$249,6,0)</f>
        <v>Eastern Asia</v>
      </c>
      <c r="Q198" s="0" t="str">
        <f aca="false">IFERROR(VLOOKUP($C198,'[11]Resource-Rich'!$A$34:$B$62,2,0),"Non resource-rich")</f>
        <v>Non resource-rich</v>
      </c>
      <c r="R198" s="0" t="str">
        <f aca="false">IFERROR(VLOOKUP($B198,[11]PRCRs!$A$3:$C$29,3,0),"Non PRCR")</f>
        <v>PRCR</v>
      </c>
      <c r="S198" s="0" t="n">
        <f aca="false">IFERROR(IF(VLOOKUP($C198,[11]CBLB!$A$2:$C$31,3,0)="CBLB",1,0),0)</f>
        <v>0</v>
      </c>
      <c r="T198" s="0" t="str">
        <f aca="false">IFERROR(IF(VLOOKUP($B198,'[11]Poverty Rate'!$B$2:$I$164,8,0)="Above 30%",1,0),"")</f>
        <v/>
      </c>
      <c r="U198" s="0" t="str">
        <f aca="false">IFERROR(IF(VLOOKUP($B198,'[11]Poverty Rate'!$B$2:$I$164,8,0)="Below 2%",1,0),"")</f>
        <v/>
      </c>
    </row>
    <row r="199" customFormat="false" ht="15" hidden="false" customHeight="false" outlineLevel="0" collapsed="false">
      <c r="A199" s="86" t="s">
        <v>738</v>
      </c>
      <c r="B199" s="87" t="s">
        <v>734</v>
      </c>
      <c r="C199" s="87" t="s">
        <v>735</v>
      </c>
      <c r="D199" s="87" t="s">
        <v>734</v>
      </c>
      <c r="E199" s="86" t="s">
        <v>738</v>
      </c>
      <c r="F199" s="0" t="s">
        <v>223</v>
      </c>
      <c r="G199" s="0" t="str">
        <f aca="false">VLOOKUP($C199,'[10]UN M49'!$C$2:$H$249,4,0)</f>
        <v>Asia</v>
      </c>
      <c r="H199" s="0" t="str">
        <f aca="false">IFERROR(VLOOKUP($C199,'[11]Income Groups'!$D$7:$H$224,5,0),"")</f>
        <v>LIC</v>
      </c>
      <c r="I199" s="0" t="str">
        <f aca="false">IFERROR(VLOOKUP(B199,'[11]LDC List'!$B$1:$C$47,2,0),"Non LDC")</f>
        <v>Non LDC</v>
      </c>
      <c r="J199" s="0" t="str">
        <f aca="false">IFERROR(VLOOKUP(B199,'[11]SIDS List'!$B$1:$C$57,2,0),"Non SIDS")</f>
        <v>Non SIDS</v>
      </c>
      <c r="K199" s="0" t="str">
        <f aca="false">IFERROR(VLOOKUP(B199,'[11]DAC Member List'!$B$1:$C$29,2,0),"Non DAC")</f>
        <v>Non DAC</v>
      </c>
      <c r="L199" s="0" t="str">
        <f aca="false">IFERROR(VLOOKUP(B199,'[11]Dev Countries List'!$A$1:$B$146,2,0),"Not Developing")</f>
        <v>Developing Country</v>
      </c>
      <c r="M199" s="0" t="str">
        <f aca="false">IFERROR(VLOOKUP(D199,'[11]Fragility List'!$A$1:$C$146,3,0),"Not Fragile")</f>
        <v>Fragile</v>
      </c>
      <c r="N199" s="0" t="n">
        <f aca="false">IFERROR(INDEX([11]Population!$E$4:$W$267,MATCH('Names&amp;ISO'!$C199,[11]Population!$D$4:$D$267,0),MATCH(2018,[11]Population!$E$3:$W$3,0)),"")</f>
        <v>25549819</v>
      </c>
      <c r="O199" s="0" t="str">
        <f aca="false">IFERROR(VLOOKUP($B199,[11]FCAS!$B$1:$C$152,2,0),"")</f>
        <v/>
      </c>
      <c r="P199" s="0" t="str">
        <f aca="false">VLOOKUP($C199,'[10]UN M49'!$C$2:$H$249,6,0)</f>
        <v>Eastern Asia</v>
      </c>
      <c r="Q199" s="0" t="str">
        <f aca="false">IFERROR(VLOOKUP($C199,'[11]Resource-Rich'!$A$34:$B$62,2,0),"Non resource-rich")</f>
        <v>Non resource-rich</v>
      </c>
      <c r="R199" s="0" t="str">
        <f aca="false">IFERROR(VLOOKUP($B199,[11]PRCRs!$A$3:$C$29,3,0),"Non PRCR")</f>
        <v>PRCR</v>
      </c>
      <c r="S199" s="0" t="n">
        <f aca="false">IFERROR(IF(VLOOKUP($C199,[11]CBLB!$A$2:$C$31,3,0)="CBLB",1,0),0)</f>
        <v>0</v>
      </c>
      <c r="T199" s="0" t="str">
        <f aca="false">IFERROR(IF(VLOOKUP($B199,'[11]Poverty Rate'!$B$2:$I$164,8,0)="Above 30%",1,0),"")</f>
        <v/>
      </c>
      <c r="U199" s="0" t="str">
        <f aca="false">IFERROR(IF(VLOOKUP($B199,'[11]Poverty Rate'!$B$2:$I$164,8,0)="Below 2%",1,0),"")</f>
        <v/>
      </c>
    </row>
    <row r="200" customFormat="false" ht="15" hidden="false" customHeight="false" outlineLevel="0" collapsed="false">
      <c r="A200" s="86" t="s">
        <v>739</v>
      </c>
      <c r="B200" s="87" t="s">
        <v>734</v>
      </c>
      <c r="C200" s="87" t="s">
        <v>735</v>
      </c>
      <c r="D200" s="87" t="s">
        <v>734</v>
      </c>
      <c r="E200" s="86" t="s">
        <v>739</v>
      </c>
      <c r="F200" s="0" t="s">
        <v>223</v>
      </c>
      <c r="G200" s="0" t="str">
        <f aca="false">VLOOKUP($C200,'[10]UN M49'!$C$2:$H$249,4,0)</f>
        <v>Asia</v>
      </c>
      <c r="H200" s="0" t="str">
        <f aca="false">IFERROR(VLOOKUP($C200,'[11]Income Groups'!$D$7:$H$224,5,0),"")</f>
        <v>LIC</v>
      </c>
      <c r="I200" s="0" t="str">
        <f aca="false">IFERROR(VLOOKUP(B200,'[11]LDC List'!$B$1:$C$47,2,0),"Non LDC")</f>
        <v>Non LDC</v>
      </c>
      <c r="J200" s="0" t="str">
        <f aca="false">IFERROR(VLOOKUP(B200,'[11]SIDS List'!$B$1:$C$57,2,0),"Non SIDS")</f>
        <v>Non SIDS</v>
      </c>
      <c r="K200" s="0" t="str">
        <f aca="false">IFERROR(VLOOKUP(B200,'[11]DAC Member List'!$B$1:$C$29,2,0),"Non DAC")</f>
        <v>Non DAC</v>
      </c>
      <c r="L200" s="0" t="str">
        <f aca="false">IFERROR(VLOOKUP(B200,'[11]Dev Countries List'!$A$1:$B$146,2,0),"Not Developing")</f>
        <v>Developing Country</v>
      </c>
      <c r="M200" s="0" t="str">
        <f aca="false">IFERROR(VLOOKUP(D200,'[11]Fragility List'!$A$1:$C$146,3,0),"Not Fragile")</f>
        <v>Fragile</v>
      </c>
      <c r="N200" s="0" t="n">
        <f aca="false">IFERROR(INDEX([11]Population!$E$4:$W$267,MATCH('Names&amp;ISO'!$C200,[11]Population!$D$4:$D$267,0),MATCH(2018,[11]Population!$E$3:$W$3,0)),"")</f>
        <v>25549819</v>
      </c>
      <c r="O200" s="0" t="str">
        <f aca="false">IFERROR(VLOOKUP($B200,[11]FCAS!$B$1:$C$152,2,0),"")</f>
        <v/>
      </c>
      <c r="P200" s="0" t="str">
        <f aca="false">VLOOKUP($C200,'[10]UN M49'!$C$2:$H$249,6,0)</f>
        <v>Eastern Asia</v>
      </c>
      <c r="Q200" s="0" t="str">
        <f aca="false">IFERROR(VLOOKUP($C200,'[11]Resource-Rich'!$A$34:$B$62,2,0),"Non resource-rich")</f>
        <v>Non resource-rich</v>
      </c>
      <c r="R200" s="0" t="str">
        <f aca="false">IFERROR(VLOOKUP($B200,[11]PRCRs!$A$3:$C$29,3,0),"Non PRCR")</f>
        <v>PRCR</v>
      </c>
      <c r="S200" s="0" t="n">
        <f aca="false">IFERROR(IF(VLOOKUP($C200,[11]CBLB!$A$2:$C$31,3,0)="CBLB",1,0),0)</f>
        <v>0</v>
      </c>
      <c r="T200" s="0" t="str">
        <f aca="false">IFERROR(IF(VLOOKUP($B200,'[11]Poverty Rate'!$B$2:$I$164,8,0)="Above 30%",1,0),"")</f>
        <v/>
      </c>
      <c r="U200" s="0" t="str">
        <f aca="false">IFERROR(IF(VLOOKUP($B200,'[11]Poverty Rate'!$B$2:$I$164,8,0)="Below 2%",1,0),"")</f>
        <v/>
      </c>
    </row>
    <row r="201" customFormat="false" ht="15" hidden="false" customHeight="false" outlineLevel="0" collapsed="false">
      <c r="A201" s="86" t="s">
        <v>740</v>
      </c>
      <c r="B201" s="87" t="s">
        <v>734</v>
      </c>
      <c r="C201" s="87" t="s">
        <v>735</v>
      </c>
      <c r="D201" s="87" t="s">
        <v>734</v>
      </c>
      <c r="E201" s="86" t="s">
        <v>740</v>
      </c>
      <c r="F201" s="0" t="s">
        <v>223</v>
      </c>
      <c r="G201" s="0" t="str">
        <f aca="false">VLOOKUP($C201,'[10]UN M49'!$C$2:$H$249,4,0)</f>
        <v>Asia</v>
      </c>
      <c r="H201" s="0" t="str">
        <f aca="false">IFERROR(VLOOKUP($C201,'[11]Income Groups'!$D$7:$H$224,5,0),"")</f>
        <v>LIC</v>
      </c>
      <c r="I201" s="0" t="str">
        <f aca="false">IFERROR(VLOOKUP(B201,'[11]LDC List'!$B$1:$C$47,2,0),"Non LDC")</f>
        <v>Non LDC</v>
      </c>
      <c r="J201" s="0" t="str">
        <f aca="false">IFERROR(VLOOKUP(B201,'[11]SIDS List'!$B$1:$C$57,2,0),"Non SIDS")</f>
        <v>Non SIDS</v>
      </c>
      <c r="K201" s="0" t="str">
        <f aca="false">IFERROR(VLOOKUP(B201,'[11]DAC Member List'!$B$1:$C$29,2,0),"Non DAC")</f>
        <v>Non DAC</v>
      </c>
      <c r="L201" s="0" t="str">
        <f aca="false">IFERROR(VLOOKUP(B201,'[11]Dev Countries List'!$A$1:$B$146,2,0),"Not Developing")</f>
        <v>Developing Country</v>
      </c>
      <c r="M201" s="0" t="str">
        <f aca="false">IFERROR(VLOOKUP(D201,'[11]Fragility List'!$A$1:$C$146,3,0),"Not Fragile")</f>
        <v>Fragile</v>
      </c>
      <c r="N201" s="0" t="n">
        <f aca="false">IFERROR(INDEX([11]Population!$E$4:$W$267,MATCH('Names&amp;ISO'!$C201,[11]Population!$D$4:$D$267,0),MATCH(2018,[11]Population!$E$3:$W$3,0)),"")</f>
        <v>25549819</v>
      </c>
      <c r="O201" s="0" t="str">
        <f aca="false">IFERROR(VLOOKUP($B201,[11]FCAS!$B$1:$C$152,2,0),"")</f>
        <v/>
      </c>
      <c r="P201" s="0" t="str">
        <f aca="false">VLOOKUP($C201,'[10]UN M49'!$C$2:$H$249,6,0)</f>
        <v>Eastern Asia</v>
      </c>
      <c r="Q201" s="0" t="str">
        <f aca="false">IFERROR(VLOOKUP($C201,'[11]Resource-Rich'!$A$34:$B$62,2,0),"Non resource-rich")</f>
        <v>Non resource-rich</v>
      </c>
      <c r="R201" s="0" t="str">
        <f aca="false">IFERROR(VLOOKUP($B201,[11]PRCRs!$A$3:$C$29,3,0),"Non PRCR")</f>
        <v>PRCR</v>
      </c>
      <c r="S201" s="0" t="n">
        <f aca="false">IFERROR(IF(VLOOKUP($C201,[11]CBLB!$A$2:$C$31,3,0)="CBLB",1,0),0)</f>
        <v>0</v>
      </c>
      <c r="T201" s="0" t="str">
        <f aca="false">IFERROR(IF(VLOOKUP($B201,'[11]Poverty Rate'!$B$2:$I$164,8,0)="Above 30%",1,0),"")</f>
        <v/>
      </c>
      <c r="U201" s="0" t="str">
        <f aca="false">IFERROR(IF(VLOOKUP($B201,'[11]Poverty Rate'!$B$2:$I$164,8,0)="Below 2%",1,0),"")</f>
        <v/>
      </c>
    </row>
    <row r="202" customFormat="false" ht="15" hidden="false" customHeight="false" outlineLevel="0" collapsed="false">
      <c r="A202" s="86" t="s">
        <v>741</v>
      </c>
      <c r="B202" s="87" t="s">
        <v>734</v>
      </c>
      <c r="C202" s="87" t="s">
        <v>735</v>
      </c>
      <c r="D202" s="87" t="s">
        <v>734</v>
      </c>
      <c r="E202" s="86" t="s">
        <v>741</v>
      </c>
      <c r="F202" s="0" t="s">
        <v>223</v>
      </c>
      <c r="G202" s="0" t="str">
        <f aca="false">VLOOKUP($C202,'[10]UN M49'!$C$2:$H$249,4,0)</f>
        <v>Asia</v>
      </c>
      <c r="H202" s="0" t="str">
        <f aca="false">IFERROR(VLOOKUP($C202,'[11]Income Groups'!$D$7:$H$224,5,0),"")</f>
        <v>LIC</v>
      </c>
      <c r="I202" s="0" t="str">
        <f aca="false">IFERROR(VLOOKUP(B202,'[11]LDC List'!$B$1:$C$47,2,0),"Non LDC")</f>
        <v>Non LDC</v>
      </c>
      <c r="J202" s="0" t="str">
        <f aca="false">IFERROR(VLOOKUP(B202,'[11]SIDS List'!$B$1:$C$57,2,0),"Non SIDS")</f>
        <v>Non SIDS</v>
      </c>
      <c r="K202" s="0" t="str">
        <f aca="false">IFERROR(VLOOKUP(B202,'[11]DAC Member List'!$B$1:$C$29,2,0),"Non DAC")</f>
        <v>Non DAC</v>
      </c>
      <c r="L202" s="0" t="str">
        <f aca="false">IFERROR(VLOOKUP(B202,'[11]Dev Countries List'!$A$1:$B$146,2,0),"Not Developing")</f>
        <v>Developing Country</v>
      </c>
      <c r="M202" s="0" t="str">
        <f aca="false">IFERROR(VLOOKUP(D202,'[11]Fragility List'!$A$1:$C$146,3,0),"Not Fragile")</f>
        <v>Fragile</v>
      </c>
      <c r="N202" s="0" t="n">
        <f aca="false">IFERROR(INDEX([11]Population!$E$4:$W$267,MATCH('Names&amp;ISO'!$C202,[11]Population!$D$4:$D$267,0),MATCH(2018,[11]Population!$E$3:$W$3,0)),"")</f>
        <v>25549819</v>
      </c>
      <c r="O202" s="0" t="str">
        <f aca="false">IFERROR(VLOOKUP($B202,[11]FCAS!$B$1:$C$152,2,0),"")</f>
        <v/>
      </c>
      <c r="P202" s="0" t="str">
        <f aca="false">VLOOKUP($C202,'[10]UN M49'!$C$2:$H$249,6,0)</f>
        <v>Eastern Asia</v>
      </c>
      <c r="Q202" s="0" t="str">
        <f aca="false">IFERROR(VLOOKUP($C202,'[11]Resource-Rich'!$A$34:$B$62,2,0),"Non resource-rich")</f>
        <v>Non resource-rich</v>
      </c>
      <c r="R202" s="0" t="str">
        <f aca="false">IFERROR(VLOOKUP($B202,[11]PRCRs!$A$3:$C$29,3,0),"Non PRCR")</f>
        <v>PRCR</v>
      </c>
      <c r="S202" s="0" t="n">
        <f aca="false">IFERROR(IF(VLOOKUP($C202,[11]CBLB!$A$2:$C$31,3,0)="CBLB",1,0),0)</f>
        <v>0</v>
      </c>
      <c r="T202" s="0" t="str">
        <f aca="false">IFERROR(IF(VLOOKUP($B202,'[11]Poverty Rate'!$B$2:$I$164,8,0)="Above 30%",1,0),"")</f>
        <v/>
      </c>
      <c r="U202" s="0" t="str">
        <f aca="false">IFERROR(IF(VLOOKUP($B202,'[11]Poverty Rate'!$B$2:$I$164,8,0)="Below 2%",1,0),"")</f>
        <v/>
      </c>
    </row>
    <row r="203" customFormat="false" ht="15" hidden="false" customHeight="false" outlineLevel="0" collapsed="false">
      <c r="A203" s="86" t="s">
        <v>742</v>
      </c>
      <c r="B203" s="87" t="s">
        <v>734</v>
      </c>
      <c r="C203" s="87" t="s">
        <v>735</v>
      </c>
      <c r="D203" s="87" t="s">
        <v>734</v>
      </c>
      <c r="E203" s="86" t="s">
        <v>742</v>
      </c>
      <c r="F203" s="0" t="s">
        <v>223</v>
      </c>
      <c r="G203" s="0" t="str">
        <f aca="false">VLOOKUP($C203,'[10]UN M49'!$C$2:$H$249,4,0)</f>
        <v>Asia</v>
      </c>
      <c r="H203" s="0" t="str">
        <f aca="false">IFERROR(VLOOKUP($C203,'[11]Income Groups'!$D$7:$H$224,5,0),"")</f>
        <v>LIC</v>
      </c>
      <c r="I203" s="0" t="str">
        <f aca="false">IFERROR(VLOOKUP(B203,'[11]LDC List'!$B$1:$C$47,2,0),"Non LDC")</f>
        <v>Non LDC</v>
      </c>
      <c r="J203" s="0" t="str">
        <f aca="false">IFERROR(VLOOKUP(B203,'[11]SIDS List'!$B$1:$C$57,2,0),"Non SIDS")</f>
        <v>Non SIDS</v>
      </c>
      <c r="K203" s="0" t="str">
        <f aca="false">IFERROR(VLOOKUP(B203,'[11]DAC Member List'!$B$1:$C$29,2,0),"Non DAC")</f>
        <v>Non DAC</v>
      </c>
      <c r="L203" s="0" t="str">
        <f aca="false">IFERROR(VLOOKUP(B203,'[11]Dev Countries List'!$A$1:$B$146,2,0),"Not Developing")</f>
        <v>Developing Country</v>
      </c>
      <c r="M203" s="0" t="str">
        <f aca="false">IFERROR(VLOOKUP(D203,'[11]Fragility List'!$A$1:$C$146,3,0),"Not Fragile")</f>
        <v>Fragile</v>
      </c>
      <c r="N203" s="0" t="n">
        <f aca="false">IFERROR(INDEX([11]Population!$E$4:$W$267,MATCH('Names&amp;ISO'!$C203,[11]Population!$D$4:$D$267,0),MATCH(2018,[11]Population!$E$3:$W$3,0)),"")</f>
        <v>25549819</v>
      </c>
      <c r="O203" s="0" t="str">
        <f aca="false">IFERROR(VLOOKUP($B203,[11]FCAS!$B$1:$C$152,2,0),"")</f>
        <v/>
      </c>
      <c r="P203" s="0" t="str">
        <f aca="false">VLOOKUP($C203,'[10]UN M49'!$C$2:$H$249,6,0)</f>
        <v>Eastern Asia</v>
      </c>
      <c r="Q203" s="0" t="str">
        <f aca="false">IFERROR(VLOOKUP($C203,'[11]Resource-Rich'!$A$34:$B$62,2,0),"Non resource-rich")</f>
        <v>Non resource-rich</v>
      </c>
      <c r="R203" s="0" t="str">
        <f aca="false">IFERROR(VLOOKUP($B203,[11]PRCRs!$A$3:$C$29,3,0),"Non PRCR")</f>
        <v>PRCR</v>
      </c>
      <c r="S203" s="0" t="n">
        <f aca="false">IFERROR(IF(VLOOKUP($C203,[11]CBLB!$A$2:$C$31,3,0)="CBLB",1,0),0)</f>
        <v>0</v>
      </c>
      <c r="T203" s="0" t="str">
        <f aca="false">IFERROR(IF(VLOOKUP($B203,'[11]Poverty Rate'!$B$2:$I$164,8,0)="Above 30%",1,0),"")</f>
        <v/>
      </c>
      <c r="U203" s="0" t="str">
        <f aca="false">IFERROR(IF(VLOOKUP($B203,'[11]Poverty Rate'!$B$2:$I$164,8,0)="Below 2%",1,0),"")</f>
        <v/>
      </c>
    </row>
    <row r="204" customFormat="false" ht="15" hidden="false" customHeight="false" outlineLevel="0" collapsed="false">
      <c r="A204" s="86" t="s">
        <v>743</v>
      </c>
      <c r="B204" s="87" t="s">
        <v>734</v>
      </c>
      <c r="C204" s="87" t="s">
        <v>735</v>
      </c>
      <c r="D204" s="87" t="s">
        <v>734</v>
      </c>
      <c r="E204" s="86" t="s">
        <v>743</v>
      </c>
      <c r="F204" s="0" t="s">
        <v>223</v>
      </c>
      <c r="G204" s="0" t="str">
        <f aca="false">VLOOKUP($C204,'[10]UN M49'!$C$2:$H$249,4,0)</f>
        <v>Asia</v>
      </c>
      <c r="H204" s="0" t="str">
        <f aca="false">IFERROR(VLOOKUP($C204,'[11]Income Groups'!$D$7:$H$224,5,0),"")</f>
        <v>LIC</v>
      </c>
      <c r="I204" s="0" t="str">
        <f aca="false">IFERROR(VLOOKUP(B204,'[11]LDC List'!$B$1:$C$47,2,0),"Non LDC")</f>
        <v>Non LDC</v>
      </c>
      <c r="J204" s="0" t="str">
        <f aca="false">IFERROR(VLOOKUP(B204,'[11]SIDS List'!$B$1:$C$57,2,0),"Non SIDS")</f>
        <v>Non SIDS</v>
      </c>
      <c r="K204" s="0" t="str">
        <f aca="false">IFERROR(VLOOKUP(B204,'[11]DAC Member List'!$B$1:$C$29,2,0),"Non DAC")</f>
        <v>Non DAC</v>
      </c>
      <c r="L204" s="0" t="str">
        <f aca="false">IFERROR(VLOOKUP(B204,'[11]Dev Countries List'!$A$1:$B$146,2,0),"Not Developing")</f>
        <v>Developing Country</v>
      </c>
      <c r="M204" s="0" t="str">
        <f aca="false">IFERROR(VLOOKUP(D204,'[11]Fragility List'!$A$1:$C$146,3,0),"Not Fragile")</f>
        <v>Fragile</v>
      </c>
      <c r="N204" s="0" t="n">
        <f aca="false">IFERROR(INDEX([11]Population!$E$4:$W$267,MATCH('Names&amp;ISO'!$C204,[11]Population!$D$4:$D$267,0),MATCH(2018,[11]Population!$E$3:$W$3,0)),"")</f>
        <v>25549819</v>
      </c>
      <c r="O204" s="0" t="str">
        <f aca="false">IFERROR(VLOOKUP($B204,[11]FCAS!$B$1:$C$152,2,0),"")</f>
        <v/>
      </c>
      <c r="P204" s="0" t="str">
        <f aca="false">VLOOKUP($C204,'[10]UN M49'!$C$2:$H$249,6,0)</f>
        <v>Eastern Asia</v>
      </c>
      <c r="Q204" s="0" t="str">
        <f aca="false">IFERROR(VLOOKUP($C204,'[11]Resource-Rich'!$A$34:$B$62,2,0),"Non resource-rich")</f>
        <v>Non resource-rich</v>
      </c>
      <c r="R204" s="0" t="str">
        <f aca="false">IFERROR(VLOOKUP($B204,[11]PRCRs!$A$3:$C$29,3,0),"Non PRCR")</f>
        <v>PRCR</v>
      </c>
      <c r="S204" s="0" t="n">
        <f aca="false">IFERROR(IF(VLOOKUP($C204,[11]CBLB!$A$2:$C$31,3,0)="CBLB",1,0),0)</f>
        <v>0</v>
      </c>
      <c r="T204" s="0" t="str">
        <f aca="false">IFERROR(IF(VLOOKUP($B204,'[11]Poverty Rate'!$B$2:$I$164,8,0)="Above 30%",1,0),"")</f>
        <v/>
      </c>
      <c r="U204" s="0" t="str">
        <f aca="false">IFERROR(IF(VLOOKUP($B204,'[11]Poverty Rate'!$B$2:$I$164,8,0)="Below 2%",1,0),"")</f>
        <v/>
      </c>
    </row>
    <row r="205" customFormat="false" ht="15" hidden="false" customHeight="false" outlineLevel="0" collapsed="false">
      <c r="A205" s="86" t="s">
        <v>744</v>
      </c>
      <c r="B205" s="87" t="s">
        <v>734</v>
      </c>
      <c r="C205" s="87" t="s">
        <v>735</v>
      </c>
      <c r="D205" s="87" t="s">
        <v>734</v>
      </c>
      <c r="E205" s="86" t="s">
        <v>744</v>
      </c>
      <c r="F205" s="0" t="s">
        <v>223</v>
      </c>
      <c r="G205" s="0" t="str">
        <f aca="false">VLOOKUP($C205,'[10]UN M49'!$C$2:$H$249,4,0)</f>
        <v>Asia</v>
      </c>
      <c r="H205" s="0" t="str">
        <f aca="false">IFERROR(VLOOKUP($C205,'[11]Income Groups'!$D$7:$H$224,5,0),"")</f>
        <v>LIC</v>
      </c>
      <c r="I205" s="0" t="str">
        <f aca="false">IFERROR(VLOOKUP(B205,'[11]LDC List'!$B$1:$C$47,2,0),"Non LDC")</f>
        <v>Non LDC</v>
      </c>
      <c r="J205" s="0" t="str">
        <f aca="false">IFERROR(VLOOKUP(B205,'[11]SIDS List'!$B$1:$C$57,2,0),"Non SIDS")</f>
        <v>Non SIDS</v>
      </c>
      <c r="K205" s="0" t="str">
        <f aca="false">IFERROR(VLOOKUP(B205,'[11]DAC Member List'!$B$1:$C$29,2,0),"Non DAC")</f>
        <v>Non DAC</v>
      </c>
      <c r="L205" s="0" t="str">
        <f aca="false">IFERROR(VLOOKUP(B205,'[11]Dev Countries List'!$A$1:$B$146,2,0),"Not Developing")</f>
        <v>Developing Country</v>
      </c>
      <c r="M205" s="0" t="str">
        <f aca="false">IFERROR(VLOOKUP(D205,'[11]Fragility List'!$A$1:$C$146,3,0),"Not Fragile")</f>
        <v>Fragile</v>
      </c>
      <c r="N205" s="0" t="n">
        <f aca="false">IFERROR(INDEX([11]Population!$E$4:$W$267,MATCH('Names&amp;ISO'!$C205,[11]Population!$D$4:$D$267,0),MATCH(2018,[11]Population!$E$3:$W$3,0)),"")</f>
        <v>25549819</v>
      </c>
      <c r="O205" s="0" t="str">
        <f aca="false">IFERROR(VLOOKUP($B205,[11]FCAS!$B$1:$C$152,2,0),"")</f>
        <v/>
      </c>
      <c r="P205" s="0" t="str">
        <f aca="false">VLOOKUP($C205,'[10]UN M49'!$C$2:$H$249,6,0)</f>
        <v>Eastern Asia</v>
      </c>
      <c r="Q205" s="0" t="str">
        <f aca="false">IFERROR(VLOOKUP($C205,'[11]Resource-Rich'!$A$34:$B$62,2,0),"Non resource-rich")</f>
        <v>Non resource-rich</v>
      </c>
      <c r="R205" s="0" t="str">
        <f aca="false">IFERROR(VLOOKUP($B205,[11]PRCRs!$A$3:$C$29,3,0),"Non PRCR")</f>
        <v>PRCR</v>
      </c>
      <c r="S205" s="0" t="n">
        <f aca="false">IFERROR(IF(VLOOKUP($C205,[11]CBLB!$A$2:$C$31,3,0)="CBLB",1,0),0)</f>
        <v>0</v>
      </c>
      <c r="T205" s="0" t="str">
        <f aca="false">IFERROR(IF(VLOOKUP($B205,'[11]Poverty Rate'!$B$2:$I$164,8,0)="Above 30%",1,0),"")</f>
        <v/>
      </c>
      <c r="U205" s="0" t="str">
        <f aca="false">IFERROR(IF(VLOOKUP($B205,'[11]Poverty Rate'!$B$2:$I$164,8,0)="Below 2%",1,0),"")</f>
        <v/>
      </c>
    </row>
    <row r="206" customFormat="false" ht="15" hidden="false" customHeight="false" outlineLevel="0" collapsed="false">
      <c r="A206" s="86" t="s">
        <v>745</v>
      </c>
      <c r="B206" s="87" t="s">
        <v>734</v>
      </c>
      <c r="C206" s="87" t="s">
        <v>735</v>
      </c>
      <c r="D206" s="87" t="s">
        <v>734</v>
      </c>
      <c r="E206" s="86" t="s">
        <v>745</v>
      </c>
      <c r="F206" s="0" t="s">
        <v>223</v>
      </c>
      <c r="G206" s="0" t="str">
        <f aca="false">VLOOKUP($C206,'[10]UN M49'!$C$2:$H$249,4,0)</f>
        <v>Asia</v>
      </c>
      <c r="H206" s="0" t="str">
        <f aca="false">IFERROR(VLOOKUP($C206,'[11]Income Groups'!$D$7:$H$224,5,0),"")</f>
        <v>LIC</v>
      </c>
      <c r="I206" s="0" t="str">
        <f aca="false">IFERROR(VLOOKUP(B206,'[11]LDC List'!$B$1:$C$47,2,0),"Non LDC")</f>
        <v>Non LDC</v>
      </c>
      <c r="J206" s="0" t="str">
        <f aca="false">IFERROR(VLOOKUP(B206,'[11]SIDS List'!$B$1:$C$57,2,0),"Non SIDS")</f>
        <v>Non SIDS</v>
      </c>
      <c r="K206" s="0" t="str">
        <f aca="false">IFERROR(VLOOKUP(B206,'[11]DAC Member List'!$B$1:$C$29,2,0),"Non DAC")</f>
        <v>Non DAC</v>
      </c>
      <c r="L206" s="0" t="str">
        <f aca="false">IFERROR(VLOOKUP(B206,'[11]Dev Countries List'!$A$1:$B$146,2,0),"Not Developing")</f>
        <v>Developing Country</v>
      </c>
      <c r="M206" s="0" t="str">
        <f aca="false">IFERROR(VLOOKUP(D206,'[11]Fragility List'!$A$1:$C$146,3,0),"Not Fragile")</f>
        <v>Fragile</v>
      </c>
      <c r="N206" s="0" t="n">
        <f aca="false">IFERROR(INDEX([11]Population!$E$4:$W$267,MATCH('Names&amp;ISO'!$C206,[11]Population!$D$4:$D$267,0),MATCH(2018,[11]Population!$E$3:$W$3,0)),"")</f>
        <v>25549819</v>
      </c>
      <c r="O206" s="0" t="str">
        <f aca="false">IFERROR(VLOOKUP($B206,[11]FCAS!$B$1:$C$152,2,0),"")</f>
        <v/>
      </c>
      <c r="P206" s="0" t="str">
        <f aca="false">VLOOKUP($C206,'[10]UN M49'!$C$2:$H$249,6,0)</f>
        <v>Eastern Asia</v>
      </c>
      <c r="Q206" s="0" t="str">
        <f aca="false">IFERROR(VLOOKUP($C206,'[11]Resource-Rich'!$A$34:$B$62,2,0),"Non resource-rich")</f>
        <v>Non resource-rich</v>
      </c>
      <c r="R206" s="0" t="str">
        <f aca="false">IFERROR(VLOOKUP($B206,[11]PRCRs!$A$3:$C$29,3,0),"Non PRCR")</f>
        <v>PRCR</v>
      </c>
      <c r="S206" s="0" t="n">
        <f aca="false">IFERROR(IF(VLOOKUP($C206,[11]CBLB!$A$2:$C$31,3,0)="CBLB",1,0),0)</f>
        <v>0</v>
      </c>
      <c r="T206" s="0" t="str">
        <f aca="false">IFERROR(IF(VLOOKUP($B206,'[11]Poverty Rate'!$B$2:$I$164,8,0)="Above 30%",1,0),"")</f>
        <v/>
      </c>
      <c r="U206" s="0" t="str">
        <f aca="false">IFERROR(IF(VLOOKUP($B206,'[11]Poverty Rate'!$B$2:$I$164,8,0)="Below 2%",1,0),"")</f>
        <v/>
      </c>
    </row>
    <row r="207" customFormat="false" ht="15" hidden="false" customHeight="false" outlineLevel="0" collapsed="false">
      <c r="A207" s="86" t="s">
        <v>102</v>
      </c>
      <c r="B207" s="87" t="s">
        <v>746</v>
      </c>
      <c r="C207" s="87" t="s">
        <v>335</v>
      </c>
      <c r="D207" s="87" t="s">
        <v>746</v>
      </c>
      <c r="E207" s="86" t="s">
        <v>102</v>
      </c>
      <c r="F207" s="0" t="s">
        <v>747</v>
      </c>
      <c r="G207" s="0" t="str">
        <f aca="false">VLOOKUP($C207,'[10]UN M49'!$C$2:$H$249,4,0)</f>
        <v>Asia</v>
      </c>
      <c r="H207" s="0" t="str">
        <f aca="false">IFERROR(VLOOKUP($C207,'[11]Income Groups'!$D$7:$H$224,5,0),"")</f>
        <v>HIC</v>
      </c>
      <c r="I207" s="0" t="str">
        <f aca="false">IFERROR(VLOOKUP(B207,'[11]LDC List'!$B$1:$C$47,2,0),"Non LDC")</f>
        <v>Non LDC</v>
      </c>
      <c r="J207" s="0" t="str">
        <f aca="false">IFERROR(VLOOKUP(B207,'[11]SIDS List'!$B$1:$C$57,2,0),"Non SIDS")</f>
        <v>Non SIDS</v>
      </c>
      <c r="K207" s="0" t="str">
        <f aca="false">IFERROR(VLOOKUP(B207,'[11]DAC Member List'!$B$1:$C$29,2,0),"Non DAC")</f>
        <v>DAC</v>
      </c>
      <c r="L207" s="0" t="str">
        <f aca="false">IFERROR(VLOOKUP(B207,'[11]Dev Countries List'!$A$1:$B$146,2,0),"Not Developing")</f>
        <v>Not Developing</v>
      </c>
      <c r="M207" s="0" t="str">
        <f aca="false">IFERROR(VLOOKUP(D207,'[11]Fragility List'!$A$1:$C$146,3,0),"Not Fragile")</f>
        <v>Not Fragile</v>
      </c>
      <c r="N207" s="0" t="n">
        <f aca="false">IFERROR(INDEX([11]Population!$E$4:$W$267,MATCH('Names&amp;ISO'!$C207,[11]Population!$D$4:$D$267,0),MATCH(2018,[11]Population!$E$3:$W$3,0)),"")</f>
        <v>51635256</v>
      </c>
      <c r="O207" s="0" t="str">
        <f aca="false">IFERROR(VLOOKUP($B207,[11]FCAS!$B$1:$C$152,2,0),"")</f>
        <v>FCAS</v>
      </c>
      <c r="P207" s="0" t="str">
        <f aca="false">VLOOKUP($C207,'[10]UN M49'!$C$2:$H$249,6,0)</f>
        <v>Eastern Asia</v>
      </c>
      <c r="Q207" s="0" t="str">
        <f aca="false">IFERROR(VLOOKUP($C207,'[11]Resource-Rich'!$A$34:$B$62,2,0),"Non resource-rich")</f>
        <v>Non resource-rich</v>
      </c>
      <c r="R207" s="0" t="str">
        <f aca="false">IFERROR(VLOOKUP($B207,[11]PRCRs!$A$3:$C$29,3,0),"Non PRCR")</f>
        <v>Non PRCR</v>
      </c>
      <c r="S207" s="0" t="n">
        <f aca="false">IFERROR(IF(VLOOKUP($C207,[11]CBLB!$A$2:$C$31,3,0)="CBLB",1,0),0)</f>
        <v>0</v>
      </c>
      <c r="T207" s="0" t="n">
        <f aca="false">IFERROR(IF(VLOOKUP($B207,'[11]Poverty Rate'!$B$2:$I$164,8,0)="Above 30%",1,0),"")</f>
        <v>0</v>
      </c>
      <c r="U207" s="0" t="n">
        <f aca="false">IFERROR(IF(VLOOKUP($B207,'[11]Poverty Rate'!$B$2:$I$164,8,0)="Below 2%",1,0),"")</f>
        <v>1</v>
      </c>
    </row>
    <row r="208" customFormat="false" ht="15" hidden="false" customHeight="false" outlineLevel="0" collapsed="false">
      <c r="A208" s="86" t="s">
        <v>748</v>
      </c>
      <c r="B208" s="87" t="s">
        <v>746</v>
      </c>
      <c r="C208" s="87" t="s">
        <v>335</v>
      </c>
      <c r="D208" s="87" t="s">
        <v>746</v>
      </c>
      <c r="E208" s="86" t="s">
        <v>748</v>
      </c>
      <c r="F208" s="0" t="s">
        <v>747</v>
      </c>
      <c r="G208" s="0" t="str">
        <f aca="false">VLOOKUP($C208,'[10]UN M49'!$C$2:$H$249,4,0)</f>
        <v>Asia</v>
      </c>
      <c r="H208" s="0" t="str">
        <f aca="false">IFERROR(VLOOKUP($C208,'[11]Income Groups'!$D$7:$H$224,5,0),"")</f>
        <v>HIC</v>
      </c>
      <c r="I208" s="0" t="str">
        <f aca="false">IFERROR(VLOOKUP(B208,'[11]LDC List'!$B$1:$C$47,2,0),"Non LDC")</f>
        <v>Non LDC</v>
      </c>
      <c r="J208" s="0" t="str">
        <f aca="false">IFERROR(VLOOKUP(B208,'[11]SIDS List'!$B$1:$C$57,2,0),"Non SIDS")</f>
        <v>Non SIDS</v>
      </c>
      <c r="K208" s="0" t="str">
        <f aca="false">IFERROR(VLOOKUP(B208,'[11]DAC Member List'!$B$1:$C$29,2,0),"Non DAC")</f>
        <v>DAC</v>
      </c>
      <c r="L208" s="0" t="str">
        <f aca="false">IFERROR(VLOOKUP(B208,'[11]Dev Countries List'!$A$1:$B$146,2,0),"Not Developing")</f>
        <v>Not Developing</v>
      </c>
      <c r="M208" s="0" t="str">
        <f aca="false">IFERROR(VLOOKUP(D208,'[11]Fragility List'!$A$1:$C$146,3,0),"Not Fragile")</f>
        <v>Not Fragile</v>
      </c>
      <c r="N208" s="0" t="n">
        <f aca="false">IFERROR(INDEX([11]Population!$E$4:$W$267,MATCH('Names&amp;ISO'!$C208,[11]Population!$D$4:$D$267,0),MATCH(2018,[11]Population!$E$3:$W$3,0)),"")</f>
        <v>51635256</v>
      </c>
      <c r="O208" s="0" t="str">
        <f aca="false">IFERROR(VLOOKUP($B208,[11]FCAS!$B$1:$C$152,2,0),"")</f>
        <v>FCAS</v>
      </c>
      <c r="P208" s="0" t="str">
        <f aca="false">VLOOKUP($C208,'[10]UN M49'!$C$2:$H$249,6,0)</f>
        <v>Eastern Asia</v>
      </c>
      <c r="Q208" s="0" t="str">
        <f aca="false">IFERROR(VLOOKUP($C208,'[11]Resource-Rich'!$A$34:$B$62,2,0),"Non resource-rich")</f>
        <v>Non resource-rich</v>
      </c>
      <c r="R208" s="0" t="str">
        <f aca="false">IFERROR(VLOOKUP($B208,[11]PRCRs!$A$3:$C$29,3,0),"Non PRCR")</f>
        <v>Non PRCR</v>
      </c>
      <c r="S208" s="0" t="n">
        <f aca="false">IFERROR(IF(VLOOKUP($C208,[11]CBLB!$A$2:$C$31,3,0)="CBLB",1,0),0)</f>
        <v>0</v>
      </c>
      <c r="T208" s="0" t="n">
        <f aca="false">IFERROR(IF(VLOOKUP($B208,'[11]Poverty Rate'!$B$2:$I$164,8,0)="Above 30%",1,0),"")</f>
        <v>0</v>
      </c>
      <c r="U208" s="0" t="n">
        <f aca="false">IFERROR(IF(VLOOKUP($B208,'[11]Poverty Rate'!$B$2:$I$164,8,0)="Below 2%",1,0),"")</f>
        <v>1</v>
      </c>
    </row>
    <row r="209" customFormat="false" ht="15" hidden="false" customHeight="false" outlineLevel="0" collapsed="false">
      <c r="A209" s="86" t="s">
        <v>749</v>
      </c>
      <c r="B209" s="87" t="s">
        <v>746</v>
      </c>
      <c r="C209" s="87" t="s">
        <v>335</v>
      </c>
      <c r="D209" s="87" t="s">
        <v>746</v>
      </c>
      <c r="E209" s="86" t="s">
        <v>749</v>
      </c>
      <c r="F209" s="0" t="s">
        <v>747</v>
      </c>
      <c r="G209" s="0" t="str">
        <f aca="false">VLOOKUP($C209,'[10]UN M49'!$C$2:$H$249,4,0)</f>
        <v>Asia</v>
      </c>
      <c r="H209" s="0" t="str">
        <f aca="false">IFERROR(VLOOKUP($C209,'[11]Income Groups'!$D$7:$H$224,5,0),"")</f>
        <v>HIC</v>
      </c>
      <c r="I209" s="0" t="str">
        <f aca="false">IFERROR(VLOOKUP(B209,'[11]LDC List'!$B$1:$C$47,2,0),"Non LDC")</f>
        <v>Non LDC</v>
      </c>
      <c r="J209" s="0" t="str">
        <f aca="false">IFERROR(VLOOKUP(B209,'[11]SIDS List'!$B$1:$C$57,2,0),"Non SIDS")</f>
        <v>Non SIDS</v>
      </c>
      <c r="K209" s="0" t="str">
        <f aca="false">IFERROR(VLOOKUP(B209,'[11]DAC Member List'!$B$1:$C$29,2,0),"Non DAC")</f>
        <v>DAC</v>
      </c>
      <c r="L209" s="0" t="str">
        <f aca="false">IFERROR(VLOOKUP(B209,'[11]Dev Countries List'!$A$1:$B$146,2,0),"Not Developing")</f>
        <v>Not Developing</v>
      </c>
      <c r="M209" s="0" t="str">
        <f aca="false">IFERROR(VLOOKUP(D209,'[11]Fragility List'!$A$1:$C$146,3,0),"Not Fragile")</f>
        <v>Not Fragile</v>
      </c>
      <c r="N209" s="0" t="n">
        <f aca="false">IFERROR(INDEX([11]Population!$E$4:$W$267,MATCH('Names&amp;ISO'!$C209,[11]Population!$D$4:$D$267,0),MATCH(2018,[11]Population!$E$3:$W$3,0)),"")</f>
        <v>51635256</v>
      </c>
      <c r="O209" s="0" t="str">
        <f aca="false">IFERROR(VLOOKUP($B209,[11]FCAS!$B$1:$C$152,2,0),"")</f>
        <v>FCAS</v>
      </c>
      <c r="P209" s="0" t="str">
        <f aca="false">VLOOKUP($C209,'[10]UN M49'!$C$2:$H$249,6,0)</f>
        <v>Eastern Asia</v>
      </c>
      <c r="Q209" s="0" t="str">
        <f aca="false">IFERROR(VLOOKUP($C209,'[11]Resource-Rich'!$A$34:$B$62,2,0),"Non resource-rich")</f>
        <v>Non resource-rich</v>
      </c>
      <c r="R209" s="0" t="str">
        <f aca="false">IFERROR(VLOOKUP($B209,[11]PRCRs!$A$3:$C$29,3,0),"Non PRCR")</f>
        <v>Non PRCR</v>
      </c>
      <c r="S209" s="0" t="n">
        <f aca="false">IFERROR(IF(VLOOKUP($C209,[11]CBLB!$A$2:$C$31,3,0)="CBLB",1,0),0)</f>
        <v>0</v>
      </c>
      <c r="T209" s="0" t="n">
        <f aca="false">IFERROR(IF(VLOOKUP($B209,'[11]Poverty Rate'!$B$2:$I$164,8,0)="Above 30%",1,0),"")</f>
        <v>0</v>
      </c>
      <c r="U209" s="0" t="n">
        <f aca="false">IFERROR(IF(VLOOKUP($B209,'[11]Poverty Rate'!$B$2:$I$164,8,0)="Below 2%",1,0),"")</f>
        <v>1</v>
      </c>
    </row>
    <row r="210" customFormat="false" ht="15" hidden="false" customHeight="false" outlineLevel="0" collapsed="false">
      <c r="A210" s="86" t="s">
        <v>750</v>
      </c>
      <c r="B210" s="87" t="s">
        <v>746</v>
      </c>
      <c r="C210" s="87" t="s">
        <v>335</v>
      </c>
      <c r="D210" s="87" t="s">
        <v>746</v>
      </c>
      <c r="E210" s="86" t="s">
        <v>750</v>
      </c>
      <c r="F210" s="0" t="s">
        <v>747</v>
      </c>
      <c r="G210" s="0" t="str">
        <f aca="false">VLOOKUP($C210,'[10]UN M49'!$C$2:$H$249,4,0)</f>
        <v>Asia</v>
      </c>
      <c r="H210" s="0" t="str">
        <f aca="false">IFERROR(VLOOKUP($C210,'[11]Income Groups'!$D$7:$H$224,5,0),"")</f>
        <v>HIC</v>
      </c>
      <c r="I210" s="0" t="str">
        <f aca="false">IFERROR(VLOOKUP(B210,'[11]LDC List'!$B$1:$C$47,2,0),"Non LDC")</f>
        <v>Non LDC</v>
      </c>
      <c r="J210" s="0" t="str">
        <f aca="false">IFERROR(VLOOKUP(B210,'[11]SIDS List'!$B$1:$C$57,2,0),"Non SIDS")</f>
        <v>Non SIDS</v>
      </c>
      <c r="K210" s="0" t="str">
        <f aca="false">IFERROR(VLOOKUP(B210,'[11]DAC Member List'!$B$1:$C$29,2,0),"Non DAC")</f>
        <v>DAC</v>
      </c>
      <c r="L210" s="0" t="str">
        <f aca="false">IFERROR(VLOOKUP(B210,'[11]Dev Countries List'!$A$1:$B$146,2,0),"Not Developing")</f>
        <v>Not Developing</v>
      </c>
      <c r="M210" s="0" t="str">
        <f aca="false">IFERROR(VLOOKUP(D210,'[11]Fragility List'!$A$1:$C$146,3,0),"Not Fragile")</f>
        <v>Not Fragile</v>
      </c>
      <c r="N210" s="0" t="n">
        <f aca="false">IFERROR(INDEX([11]Population!$E$4:$W$267,MATCH('Names&amp;ISO'!$C210,[11]Population!$D$4:$D$267,0),MATCH(2018,[11]Population!$E$3:$W$3,0)),"")</f>
        <v>51635256</v>
      </c>
      <c r="O210" s="0" t="str">
        <f aca="false">IFERROR(VLOOKUP($B210,[11]FCAS!$B$1:$C$152,2,0),"")</f>
        <v>FCAS</v>
      </c>
      <c r="P210" s="0" t="str">
        <f aca="false">VLOOKUP($C210,'[10]UN M49'!$C$2:$H$249,6,0)</f>
        <v>Eastern Asia</v>
      </c>
      <c r="Q210" s="0" t="str">
        <f aca="false">IFERROR(VLOOKUP($C210,'[11]Resource-Rich'!$A$34:$B$62,2,0),"Non resource-rich")</f>
        <v>Non resource-rich</v>
      </c>
      <c r="R210" s="0" t="str">
        <f aca="false">IFERROR(VLOOKUP($B210,[11]PRCRs!$A$3:$C$29,3,0),"Non PRCR")</f>
        <v>Non PRCR</v>
      </c>
      <c r="S210" s="0" t="n">
        <f aca="false">IFERROR(IF(VLOOKUP($C210,[11]CBLB!$A$2:$C$31,3,0)="CBLB",1,0),0)</f>
        <v>0</v>
      </c>
      <c r="T210" s="0" t="n">
        <f aca="false">IFERROR(IF(VLOOKUP($B210,'[11]Poverty Rate'!$B$2:$I$164,8,0)="Above 30%",1,0),"")</f>
        <v>0</v>
      </c>
      <c r="U210" s="0" t="n">
        <f aca="false">IFERROR(IF(VLOOKUP($B210,'[11]Poverty Rate'!$B$2:$I$164,8,0)="Below 2%",1,0),"")</f>
        <v>1</v>
      </c>
    </row>
    <row r="211" customFormat="false" ht="15" hidden="false" customHeight="false" outlineLevel="0" collapsed="false">
      <c r="A211" s="86" t="s">
        <v>751</v>
      </c>
      <c r="B211" s="87" t="s">
        <v>746</v>
      </c>
      <c r="C211" s="87" t="s">
        <v>335</v>
      </c>
      <c r="D211" s="87" t="s">
        <v>746</v>
      </c>
      <c r="E211" s="86" t="s">
        <v>751</v>
      </c>
      <c r="F211" s="0" t="s">
        <v>747</v>
      </c>
      <c r="G211" s="0" t="str">
        <f aca="false">VLOOKUP($C211,'[10]UN M49'!$C$2:$H$249,4,0)</f>
        <v>Asia</v>
      </c>
      <c r="H211" s="0" t="str">
        <f aca="false">IFERROR(VLOOKUP($C211,'[11]Income Groups'!$D$7:$H$224,5,0),"")</f>
        <v>HIC</v>
      </c>
      <c r="I211" s="0" t="str">
        <f aca="false">IFERROR(VLOOKUP(B211,'[11]LDC List'!$B$1:$C$47,2,0),"Non LDC")</f>
        <v>Non LDC</v>
      </c>
      <c r="J211" s="0" t="str">
        <f aca="false">IFERROR(VLOOKUP(B211,'[11]SIDS List'!$B$1:$C$57,2,0),"Non SIDS")</f>
        <v>Non SIDS</v>
      </c>
      <c r="K211" s="0" t="str">
        <f aca="false">IFERROR(VLOOKUP(B211,'[11]DAC Member List'!$B$1:$C$29,2,0),"Non DAC")</f>
        <v>DAC</v>
      </c>
      <c r="L211" s="0" t="str">
        <f aca="false">IFERROR(VLOOKUP(B211,'[11]Dev Countries List'!$A$1:$B$146,2,0),"Not Developing")</f>
        <v>Not Developing</v>
      </c>
      <c r="M211" s="0" t="str">
        <f aca="false">IFERROR(VLOOKUP(D211,'[11]Fragility List'!$A$1:$C$146,3,0),"Not Fragile")</f>
        <v>Not Fragile</v>
      </c>
      <c r="N211" s="0" t="n">
        <f aca="false">IFERROR(INDEX([11]Population!$E$4:$W$267,MATCH('Names&amp;ISO'!$C211,[11]Population!$D$4:$D$267,0),MATCH(2018,[11]Population!$E$3:$W$3,0)),"")</f>
        <v>51635256</v>
      </c>
      <c r="O211" s="0" t="str">
        <f aca="false">IFERROR(VLOOKUP($B211,[11]FCAS!$B$1:$C$152,2,0),"")</f>
        <v>FCAS</v>
      </c>
      <c r="P211" s="0" t="str">
        <f aca="false">VLOOKUP($C211,'[10]UN M49'!$C$2:$H$249,6,0)</f>
        <v>Eastern Asia</v>
      </c>
      <c r="Q211" s="0" t="str">
        <f aca="false">IFERROR(VLOOKUP($C211,'[11]Resource-Rich'!$A$34:$B$62,2,0),"Non resource-rich")</f>
        <v>Non resource-rich</v>
      </c>
      <c r="R211" s="0" t="str">
        <f aca="false">IFERROR(VLOOKUP($B211,[11]PRCRs!$A$3:$C$29,3,0),"Non PRCR")</f>
        <v>Non PRCR</v>
      </c>
      <c r="S211" s="0" t="n">
        <f aca="false">IFERROR(IF(VLOOKUP($C211,[11]CBLB!$A$2:$C$31,3,0)="CBLB",1,0),0)</f>
        <v>0</v>
      </c>
      <c r="T211" s="0" t="n">
        <f aca="false">IFERROR(IF(VLOOKUP($B211,'[11]Poverty Rate'!$B$2:$I$164,8,0)="Above 30%",1,0),"")</f>
        <v>0</v>
      </c>
      <c r="U211" s="0" t="n">
        <f aca="false">IFERROR(IF(VLOOKUP($B211,'[11]Poverty Rate'!$B$2:$I$164,8,0)="Below 2%",1,0),"")</f>
        <v>1</v>
      </c>
    </row>
    <row r="212" customFormat="false" ht="15" hidden="false" customHeight="false" outlineLevel="0" collapsed="false">
      <c r="A212" s="86" t="s">
        <v>747</v>
      </c>
      <c r="B212" s="87" t="s">
        <v>746</v>
      </c>
      <c r="C212" s="87" t="s">
        <v>335</v>
      </c>
      <c r="D212" s="87" t="s">
        <v>746</v>
      </c>
      <c r="E212" s="86" t="s">
        <v>747</v>
      </c>
      <c r="F212" s="0" t="s">
        <v>747</v>
      </c>
      <c r="G212" s="0" t="str">
        <f aca="false">VLOOKUP($C212,'[10]UN M49'!$C$2:$H$249,4,0)</f>
        <v>Asia</v>
      </c>
      <c r="H212" s="0" t="str">
        <f aca="false">IFERROR(VLOOKUP($C212,'[11]Income Groups'!$D$7:$H$224,5,0),"")</f>
        <v>HIC</v>
      </c>
      <c r="I212" s="0" t="str">
        <f aca="false">IFERROR(VLOOKUP(B212,'[11]LDC List'!$B$1:$C$47,2,0),"Non LDC")</f>
        <v>Non LDC</v>
      </c>
      <c r="J212" s="0" t="str">
        <f aca="false">IFERROR(VLOOKUP(B212,'[11]SIDS List'!$B$1:$C$57,2,0),"Non SIDS")</f>
        <v>Non SIDS</v>
      </c>
      <c r="K212" s="0" t="str">
        <f aca="false">IFERROR(VLOOKUP(B212,'[11]DAC Member List'!$B$1:$C$29,2,0),"Non DAC")</f>
        <v>DAC</v>
      </c>
      <c r="L212" s="0" t="str">
        <f aca="false">IFERROR(VLOOKUP(B212,'[11]Dev Countries List'!$A$1:$B$146,2,0),"Not Developing")</f>
        <v>Not Developing</v>
      </c>
      <c r="M212" s="0" t="str">
        <f aca="false">IFERROR(VLOOKUP(D212,'[11]Fragility List'!$A$1:$C$146,3,0),"Not Fragile")</f>
        <v>Not Fragile</v>
      </c>
      <c r="N212" s="0" t="n">
        <f aca="false">IFERROR(INDEX([11]Population!$E$4:$W$267,MATCH('Names&amp;ISO'!$C212,[11]Population!$D$4:$D$267,0),MATCH(2018,[11]Population!$E$3:$W$3,0)),"")</f>
        <v>51635256</v>
      </c>
      <c r="O212" s="0" t="str">
        <f aca="false">IFERROR(VLOOKUP($B212,[11]FCAS!$B$1:$C$152,2,0),"")</f>
        <v>FCAS</v>
      </c>
      <c r="P212" s="0" t="str">
        <f aca="false">VLOOKUP($C212,'[10]UN M49'!$C$2:$H$249,6,0)</f>
        <v>Eastern Asia</v>
      </c>
      <c r="Q212" s="0" t="str">
        <f aca="false">IFERROR(VLOOKUP($C212,'[11]Resource-Rich'!$A$34:$B$62,2,0),"Non resource-rich")</f>
        <v>Non resource-rich</v>
      </c>
      <c r="R212" s="0" t="str">
        <f aca="false">IFERROR(VLOOKUP($B212,[11]PRCRs!$A$3:$C$29,3,0),"Non PRCR")</f>
        <v>Non PRCR</v>
      </c>
      <c r="S212" s="0" t="n">
        <f aca="false">IFERROR(IF(VLOOKUP($C212,[11]CBLB!$A$2:$C$31,3,0)="CBLB",1,0),0)</f>
        <v>0</v>
      </c>
      <c r="T212" s="0" t="n">
        <f aca="false">IFERROR(IF(VLOOKUP($B212,'[11]Poverty Rate'!$B$2:$I$164,8,0)="Above 30%",1,0),"")</f>
        <v>0</v>
      </c>
      <c r="U212" s="0" t="n">
        <f aca="false">IFERROR(IF(VLOOKUP($B212,'[11]Poverty Rate'!$B$2:$I$164,8,0)="Below 2%",1,0),"")</f>
        <v>1</v>
      </c>
    </row>
    <row r="213" customFormat="false" ht="15" hidden="false" customHeight="false" outlineLevel="0" collapsed="false">
      <c r="A213" s="0" t="s">
        <v>104</v>
      </c>
      <c r="B213" s="83" t="s">
        <v>752</v>
      </c>
      <c r="C213" s="83" t="s">
        <v>337</v>
      </c>
      <c r="D213" s="83" t="s">
        <v>752</v>
      </c>
      <c r="E213" s="0" t="s">
        <v>104</v>
      </c>
      <c r="F213" s="0" t="s">
        <v>104</v>
      </c>
      <c r="G213" s="0" t="str">
        <f aca="false">VLOOKUP($C213,'[10]UN M49'!$C$2:$H$249,4,0)</f>
        <v>Asia</v>
      </c>
      <c r="H213" s="0" t="str">
        <f aca="false">IFERROR(VLOOKUP($C213,'[11]Income Groups'!$D$7:$H$224,5,0),"")</f>
        <v>HIC</v>
      </c>
      <c r="I213" s="0" t="str">
        <f aca="false">IFERROR(VLOOKUP(B213,'[11]LDC List'!$B$1:$C$47,2,0),"Non LDC")</f>
        <v>Non LDC</v>
      </c>
      <c r="J213" s="0" t="str">
        <f aca="false">IFERROR(VLOOKUP(B213,'[11]SIDS List'!$B$1:$C$57,2,0),"Non SIDS")</f>
        <v>Non SIDS</v>
      </c>
      <c r="K213" s="0" t="str">
        <f aca="false">IFERROR(VLOOKUP(B213,'[11]DAC Member List'!$B$1:$C$29,2,0),"Non DAC")</f>
        <v>Non DAC</v>
      </c>
      <c r="L213" s="0" t="str">
        <f aca="false">IFERROR(VLOOKUP(B213,'[11]Dev Countries List'!$A$1:$B$146,2,0),"Not Developing")</f>
        <v>Not Developing</v>
      </c>
      <c r="M213" s="0" t="str">
        <f aca="false">IFERROR(VLOOKUP(D213,'[11]Fragility List'!$A$1:$C$146,3,0),"Not Fragile")</f>
        <v>Not Fragile</v>
      </c>
      <c r="N213" s="0" t="n">
        <f aca="false">IFERROR(INDEX([11]Population!$E$4:$W$267,MATCH('Names&amp;ISO'!$C213,[11]Population!$D$4:$D$267,0),MATCH(2018,[11]Population!$E$3:$W$3,0)),"")</f>
        <v>4137309</v>
      </c>
      <c r="O213" s="0" t="str">
        <f aca="false">IFERROR(VLOOKUP($B213,[11]FCAS!$B$1:$C$152,2,0),"")</f>
        <v>FCAS</v>
      </c>
      <c r="P213" s="0" t="str">
        <f aca="false">VLOOKUP($C213,'[10]UN M49'!$C$2:$H$249,6,0)</f>
        <v>Western Asia</v>
      </c>
      <c r="Q213" s="0" t="str">
        <f aca="false">IFERROR(VLOOKUP($C213,'[11]Resource-Rich'!$A$34:$B$62,2,0),"Non resource-rich")</f>
        <v>Non resource-rich</v>
      </c>
      <c r="R213" s="0" t="str">
        <f aca="false">IFERROR(VLOOKUP($B213,[11]PRCRs!$A$3:$C$29,3,0),"Non PRCR")</f>
        <v>Non PRCR</v>
      </c>
      <c r="S213" s="0" t="n">
        <f aca="false">IFERROR(IF(VLOOKUP($C213,[11]CBLB!$A$2:$C$31,3,0)="CBLB",1,0),0)</f>
        <v>0</v>
      </c>
      <c r="T213" s="0" t="str">
        <f aca="false">IFERROR(IF(VLOOKUP($B213,'[11]Poverty Rate'!$B$2:$I$164,8,0)="Above 30%",1,0),"")</f>
        <v/>
      </c>
      <c r="U213" s="0" t="str">
        <f aca="false">IFERROR(IF(VLOOKUP($B213,'[11]Poverty Rate'!$B$2:$I$164,8,0)="Below 2%",1,0),"")</f>
        <v/>
      </c>
    </row>
    <row r="214" customFormat="false" ht="15" hidden="false" customHeight="false" outlineLevel="0" collapsed="false">
      <c r="A214" s="86" t="s">
        <v>105</v>
      </c>
      <c r="B214" s="87" t="s">
        <v>753</v>
      </c>
      <c r="C214" s="87" t="s">
        <v>338</v>
      </c>
      <c r="D214" s="87" t="s">
        <v>753</v>
      </c>
      <c r="E214" s="86" t="s">
        <v>105</v>
      </c>
      <c r="F214" s="0" t="s">
        <v>105</v>
      </c>
      <c r="G214" s="0" t="str">
        <f aca="false">VLOOKUP($C214,'[10]UN M49'!$C$2:$H$249,4,0)</f>
        <v>Asia</v>
      </c>
      <c r="H214" s="0" t="str">
        <f aca="false">IFERROR(VLOOKUP($C214,'[11]Income Groups'!$D$7:$H$224,5,0),"")</f>
        <v>LMIC</v>
      </c>
      <c r="I214" s="0" t="str">
        <f aca="false">IFERROR(VLOOKUP(B214,'[11]LDC List'!$B$1:$C$47,2,0),"Non LDC")</f>
        <v>Non LDC</v>
      </c>
      <c r="J214" s="0" t="str">
        <f aca="false">IFERROR(VLOOKUP(B214,'[11]SIDS List'!$B$1:$C$57,2,0),"Non SIDS")</f>
        <v>Non SIDS</v>
      </c>
      <c r="K214" s="0" t="str">
        <f aca="false">IFERROR(VLOOKUP(B214,'[11]DAC Member List'!$B$1:$C$29,2,0),"Non DAC")</f>
        <v>Non DAC</v>
      </c>
      <c r="L214" s="0" t="str">
        <f aca="false">IFERROR(VLOOKUP(B214,'[11]Dev Countries List'!$A$1:$B$146,2,0),"Not Developing")</f>
        <v>Developing Country</v>
      </c>
      <c r="M214" s="0" t="str">
        <f aca="false">IFERROR(VLOOKUP(D214,'[11]Fragility List'!$A$1:$C$146,3,0),"Not Fragile")</f>
        <v>Not fragile</v>
      </c>
      <c r="N214" s="0" t="n">
        <f aca="false">IFERROR(INDEX([11]Population!$E$4:$W$267,MATCH('Names&amp;ISO'!$C214,[11]Population!$D$4:$D$267,0),MATCH(2018,[11]Population!$E$3:$W$3,0)),"")</f>
        <v>6315800</v>
      </c>
      <c r="O214" s="0" t="str">
        <f aca="false">IFERROR(VLOOKUP($B214,[11]FCAS!$B$1:$C$152,2,0),"")</f>
        <v/>
      </c>
      <c r="P214" s="0" t="str">
        <f aca="false">VLOOKUP($C214,'[10]UN M49'!$C$2:$H$249,6,0)</f>
        <v>Central Asia</v>
      </c>
      <c r="Q214" s="0" t="str">
        <f aca="false">IFERROR(VLOOKUP($C214,'[11]Resource-Rich'!$A$34:$B$62,2,0),"Non resource-rich")</f>
        <v>Non resource-rich</v>
      </c>
      <c r="R214" s="0" t="str">
        <f aca="false">IFERROR(VLOOKUP($B214,[11]PRCRs!$A$3:$C$29,3,0),"Non PRCR")</f>
        <v>Non PRCR</v>
      </c>
      <c r="S214" s="0" t="n">
        <f aca="false">IFERROR(IF(VLOOKUP($C214,[11]CBLB!$A$2:$C$31,3,0)="CBLB",1,0),0)</f>
        <v>0</v>
      </c>
      <c r="T214" s="0" t="n">
        <f aca="false">IFERROR(IF(VLOOKUP($B214,'[11]Poverty Rate'!$B$2:$I$164,8,0)="Above 30%",1,0),"")</f>
        <v>0</v>
      </c>
      <c r="U214" s="0" t="n">
        <f aca="false">IFERROR(IF(VLOOKUP($B214,'[11]Poverty Rate'!$B$2:$I$164,8,0)="Below 2%",1,0),"")</f>
        <v>0</v>
      </c>
    </row>
    <row r="215" customFormat="false" ht="15" hidden="false" customHeight="false" outlineLevel="0" collapsed="false">
      <c r="A215" s="86" t="s">
        <v>106</v>
      </c>
      <c r="B215" s="87" t="s">
        <v>753</v>
      </c>
      <c r="C215" s="87" t="s">
        <v>338</v>
      </c>
      <c r="D215" s="87" t="s">
        <v>753</v>
      </c>
      <c r="E215" s="86" t="s">
        <v>106</v>
      </c>
      <c r="F215" s="0" t="s">
        <v>105</v>
      </c>
      <c r="G215" s="0" t="str">
        <f aca="false">VLOOKUP($C215,'[10]UN M49'!$C$2:$H$249,4,0)</f>
        <v>Asia</v>
      </c>
      <c r="H215" s="0" t="str">
        <f aca="false">IFERROR(VLOOKUP($C215,'[11]Income Groups'!$D$7:$H$224,5,0),"")</f>
        <v>LMIC</v>
      </c>
      <c r="I215" s="0" t="str">
        <f aca="false">IFERROR(VLOOKUP(B215,'[11]LDC List'!$B$1:$C$47,2,0),"Non LDC")</f>
        <v>Non LDC</v>
      </c>
      <c r="J215" s="0" t="str">
        <f aca="false">IFERROR(VLOOKUP(B215,'[11]SIDS List'!$B$1:$C$57,2,0),"Non SIDS")</f>
        <v>Non SIDS</v>
      </c>
      <c r="K215" s="0" t="str">
        <f aca="false">IFERROR(VLOOKUP(B215,'[11]DAC Member List'!$B$1:$C$29,2,0),"Non DAC")</f>
        <v>Non DAC</v>
      </c>
      <c r="L215" s="0" t="str">
        <f aca="false">IFERROR(VLOOKUP(B215,'[11]Dev Countries List'!$A$1:$B$146,2,0),"Not Developing")</f>
        <v>Developing Country</v>
      </c>
      <c r="M215" s="0" t="str">
        <f aca="false">IFERROR(VLOOKUP(D215,'[11]Fragility List'!$A$1:$C$146,3,0),"Not Fragile")</f>
        <v>Not fragile</v>
      </c>
      <c r="N215" s="0" t="n">
        <f aca="false">IFERROR(INDEX([11]Population!$E$4:$W$267,MATCH('Names&amp;ISO'!$C215,[11]Population!$D$4:$D$267,0),MATCH(2018,[11]Population!$E$3:$W$3,0)),"")</f>
        <v>6315800</v>
      </c>
      <c r="O215" s="0" t="str">
        <f aca="false">IFERROR(VLOOKUP($B215,[11]FCAS!$B$1:$C$152,2,0),"")</f>
        <v/>
      </c>
      <c r="P215" s="0" t="str">
        <f aca="false">VLOOKUP($C215,'[10]UN M49'!$C$2:$H$249,6,0)</f>
        <v>Central Asia</v>
      </c>
      <c r="Q215" s="0" t="str">
        <f aca="false">IFERROR(VLOOKUP($C215,'[11]Resource-Rich'!$A$34:$B$62,2,0),"Non resource-rich")</f>
        <v>Non resource-rich</v>
      </c>
      <c r="R215" s="0" t="str">
        <f aca="false">IFERROR(VLOOKUP($B215,[11]PRCRs!$A$3:$C$29,3,0),"Non PRCR")</f>
        <v>Non PRCR</v>
      </c>
      <c r="S215" s="0" t="n">
        <f aca="false">IFERROR(IF(VLOOKUP($C215,[11]CBLB!$A$2:$C$31,3,0)="CBLB",1,0),0)</f>
        <v>0</v>
      </c>
      <c r="T215" s="0" t="n">
        <f aca="false">IFERROR(IF(VLOOKUP($B215,'[11]Poverty Rate'!$B$2:$I$164,8,0)="Above 30%",1,0),"")</f>
        <v>0</v>
      </c>
      <c r="U215" s="0" t="n">
        <f aca="false">IFERROR(IF(VLOOKUP($B215,'[11]Poverty Rate'!$B$2:$I$164,8,0)="Below 2%",1,0),"")</f>
        <v>0</v>
      </c>
    </row>
    <row r="216" customFormat="false" ht="15" hidden="false" customHeight="false" outlineLevel="0" collapsed="false">
      <c r="A216" s="86" t="s">
        <v>754</v>
      </c>
      <c r="B216" s="87" t="s">
        <v>755</v>
      </c>
      <c r="C216" s="87" t="s">
        <v>339</v>
      </c>
      <c r="D216" s="87" t="s">
        <v>755</v>
      </c>
      <c r="E216" s="86" t="s">
        <v>754</v>
      </c>
      <c r="F216" s="0" t="s">
        <v>107</v>
      </c>
      <c r="G216" s="0" t="str">
        <f aca="false">VLOOKUP($C216,'[10]UN M49'!$C$2:$H$249,4,0)</f>
        <v>Asia</v>
      </c>
      <c r="H216" s="0" t="str">
        <f aca="false">IFERROR(VLOOKUP($C216,'[11]Income Groups'!$D$7:$H$224,5,0),"")</f>
        <v>LMIC</v>
      </c>
      <c r="I216" s="0" t="str">
        <f aca="false">IFERROR(VLOOKUP(B216,'[11]LDC List'!$B$1:$C$47,2,0),"Non LDC")</f>
        <v>Non LDC</v>
      </c>
      <c r="J216" s="0" t="str">
        <f aca="false">IFERROR(VLOOKUP(B216,'[11]SIDS List'!$B$1:$C$57,2,0),"Non SIDS")</f>
        <v>Non SIDS</v>
      </c>
      <c r="K216" s="0" t="str">
        <f aca="false">IFERROR(VLOOKUP(B216,'[11]DAC Member List'!$B$1:$C$29,2,0),"Non DAC")</f>
        <v>Non DAC</v>
      </c>
      <c r="L216" s="0" t="str">
        <f aca="false">IFERROR(VLOOKUP(B216,'[11]Dev Countries List'!$A$1:$B$146,2,0),"Not Developing")</f>
        <v>Developing Country</v>
      </c>
      <c r="M216" s="0" t="str">
        <f aca="false">IFERROR(VLOOKUP(D216,'[11]Fragility List'!$A$1:$C$146,3,0),"Not Fragile")</f>
        <v>Fragile</v>
      </c>
      <c r="N216" s="0" t="n">
        <f aca="false">IFERROR(INDEX([11]Population!$E$4:$W$267,MATCH('Names&amp;ISO'!$C216,[11]Population!$D$4:$D$267,0),MATCH(2018,[11]Population!$E$3:$W$3,0)),"")</f>
        <v>7061507</v>
      </c>
      <c r="O216" s="0" t="str">
        <f aca="false">IFERROR(VLOOKUP($B216,[11]FCAS!$B$1:$C$152,2,0),"")</f>
        <v/>
      </c>
      <c r="P216" s="0" t="str">
        <f aca="false">VLOOKUP($C216,'[10]UN M49'!$C$2:$H$249,6,0)</f>
        <v>South-eastern Asia</v>
      </c>
      <c r="Q216" s="0" t="str">
        <f aca="false">IFERROR(VLOOKUP($C216,'[11]Resource-Rich'!$A$34:$B$62,2,0),"Non resource-rich")</f>
        <v>Resource-rich</v>
      </c>
      <c r="R216" s="0" t="str">
        <f aca="false">IFERROR(VLOOKUP($B216,[11]PRCRs!$A$3:$C$29,3,0),"Non PRCR")</f>
        <v>Non PRCR</v>
      </c>
      <c r="S216" s="0" t="n">
        <f aca="false">IFERROR(IF(VLOOKUP($C216,[11]CBLB!$A$2:$C$31,3,0)="CBLB",1,0),0)</f>
        <v>0</v>
      </c>
      <c r="T216" s="0" t="n">
        <f aca="false">IFERROR(IF(VLOOKUP($B216,'[11]Poverty Rate'!$B$2:$I$164,8,0)="Above 30%",1,0),"")</f>
        <v>0</v>
      </c>
      <c r="U216" s="0" t="n">
        <f aca="false">IFERROR(IF(VLOOKUP($B216,'[11]Poverty Rate'!$B$2:$I$164,8,0)="Below 2%",1,0),"")</f>
        <v>0</v>
      </c>
    </row>
    <row r="217" customFormat="false" ht="15" hidden="false" customHeight="false" outlineLevel="0" collapsed="false">
      <c r="A217" s="86" t="s">
        <v>108</v>
      </c>
      <c r="B217" s="87" t="s">
        <v>755</v>
      </c>
      <c r="C217" s="87" t="s">
        <v>339</v>
      </c>
      <c r="D217" s="87" t="s">
        <v>755</v>
      </c>
      <c r="E217" s="86" t="s">
        <v>108</v>
      </c>
      <c r="F217" s="0" t="s">
        <v>107</v>
      </c>
      <c r="G217" s="0" t="str">
        <f aca="false">VLOOKUP($C217,'[10]UN M49'!$C$2:$H$249,4,0)</f>
        <v>Asia</v>
      </c>
      <c r="H217" s="0" t="str">
        <f aca="false">IFERROR(VLOOKUP($C217,'[11]Income Groups'!$D$7:$H$224,5,0),"")</f>
        <v>LMIC</v>
      </c>
      <c r="I217" s="0" t="str">
        <f aca="false">IFERROR(VLOOKUP(B217,'[11]LDC List'!$B$1:$C$47,2,0),"Non LDC")</f>
        <v>Non LDC</v>
      </c>
      <c r="J217" s="0" t="str">
        <f aca="false">IFERROR(VLOOKUP(B217,'[11]SIDS List'!$B$1:$C$57,2,0),"Non SIDS")</f>
        <v>Non SIDS</v>
      </c>
      <c r="K217" s="0" t="str">
        <f aca="false">IFERROR(VLOOKUP(B217,'[11]DAC Member List'!$B$1:$C$29,2,0),"Non DAC")</f>
        <v>Non DAC</v>
      </c>
      <c r="L217" s="0" t="str">
        <f aca="false">IFERROR(VLOOKUP(B217,'[11]Dev Countries List'!$A$1:$B$146,2,0),"Not Developing")</f>
        <v>Developing Country</v>
      </c>
      <c r="M217" s="0" t="str">
        <f aca="false">IFERROR(VLOOKUP(D217,'[11]Fragility List'!$A$1:$C$146,3,0),"Not Fragile")</f>
        <v>Fragile</v>
      </c>
      <c r="N217" s="0" t="n">
        <f aca="false">IFERROR(INDEX([11]Population!$E$4:$W$267,MATCH('Names&amp;ISO'!$C217,[11]Population!$D$4:$D$267,0),MATCH(2018,[11]Population!$E$3:$W$3,0)),"")</f>
        <v>7061507</v>
      </c>
      <c r="O217" s="0" t="str">
        <f aca="false">IFERROR(VLOOKUP($B217,[11]FCAS!$B$1:$C$152,2,0),"")</f>
        <v/>
      </c>
      <c r="P217" s="0" t="str">
        <f aca="false">VLOOKUP($C217,'[10]UN M49'!$C$2:$H$249,6,0)</f>
        <v>South-eastern Asia</v>
      </c>
      <c r="Q217" s="0" t="str">
        <f aca="false">IFERROR(VLOOKUP($C217,'[11]Resource-Rich'!$A$34:$B$62,2,0),"Non resource-rich")</f>
        <v>Resource-rich</v>
      </c>
      <c r="R217" s="0" t="str">
        <f aca="false">IFERROR(VLOOKUP($B217,[11]PRCRs!$A$3:$C$29,3,0),"Non PRCR")</f>
        <v>Non PRCR</v>
      </c>
      <c r="S217" s="0" t="n">
        <f aca="false">IFERROR(IF(VLOOKUP($C217,[11]CBLB!$A$2:$C$31,3,0)="CBLB",1,0),0)</f>
        <v>0</v>
      </c>
      <c r="T217" s="0" t="n">
        <f aca="false">IFERROR(IF(VLOOKUP($B217,'[11]Poverty Rate'!$B$2:$I$164,8,0)="Above 30%",1,0),"")</f>
        <v>0</v>
      </c>
      <c r="U217" s="0" t="n">
        <f aca="false">IFERROR(IF(VLOOKUP($B217,'[11]Poverty Rate'!$B$2:$I$164,8,0)="Below 2%",1,0),"")</f>
        <v>0</v>
      </c>
    </row>
    <row r="218" customFormat="false" ht="15" hidden="false" customHeight="false" outlineLevel="0" collapsed="false">
      <c r="A218" s="86" t="s">
        <v>107</v>
      </c>
      <c r="B218" s="87" t="s">
        <v>755</v>
      </c>
      <c r="C218" s="87" t="s">
        <v>339</v>
      </c>
      <c r="D218" s="87" t="s">
        <v>755</v>
      </c>
      <c r="E218" s="86" t="s">
        <v>107</v>
      </c>
      <c r="F218" s="0" t="s">
        <v>107</v>
      </c>
      <c r="G218" s="0" t="str">
        <f aca="false">VLOOKUP($C218,'[10]UN M49'!$C$2:$H$249,4,0)</f>
        <v>Asia</v>
      </c>
      <c r="H218" s="0" t="str">
        <f aca="false">IFERROR(VLOOKUP($C218,'[11]Income Groups'!$D$7:$H$224,5,0),"")</f>
        <v>LMIC</v>
      </c>
      <c r="I218" s="0" t="str">
        <f aca="false">IFERROR(VLOOKUP(B218,'[11]LDC List'!$B$1:$C$47,2,0),"Non LDC")</f>
        <v>Non LDC</v>
      </c>
      <c r="J218" s="0" t="str">
        <f aca="false">IFERROR(VLOOKUP(B218,'[11]SIDS List'!$B$1:$C$57,2,0),"Non SIDS")</f>
        <v>Non SIDS</v>
      </c>
      <c r="K218" s="0" t="str">
        <f aca="false">IFERROR(VLOOKUP(B218,'[11]DAC Member List'!$B$1:$C$29,2,0),"Non DAC")</f>
        <v>Non DAC</v>
      </c>
      <c r="L218" s="0" t="str">
        <f aca="false">IFERROR(VLOOKUP(B218,'[11]Dev Countries List'!$A$1:$B$146,2,0),"Not Developing")</f>
        <v>Developing Country</v>
      </c>
      <c r="M218" s="0" t="str">
        <f aca="false">IFERROR(VLOOKUP(D218,'[11]Fragility List'!$A$1:$C$146,3,0),"Not Fragile")</f>
        <v>Fragile</v>
      </c>
      <c r="N218" s="0" t="n">
        <f aca="false">IFERROR(INDEX([11]Population!$E$4:$W$267,MATCH('Names&amp;ISO'!$C218,[11]Population!$D$4:$D$267,0),MATCH(2018,[11]Population!$E$3:$W$3,0)),"")</f>
        <v>7061507</v>
      </c>
      <c r="O218" s="0" t="str">
        <f aca="false">IFERROR(VLOOKUP($B218,[11]FCAS!$B$1:$C$152,2,0),"")</f>
        <v/>
      </c>
      <c r="P218" s="0" t="str">
        <f aca="false">VLOOKUP($C218,'[10]UN M49'!$C$2:$H$249,6,0)</f>
        <v>South-eastern Asia</v>
      </c>
      <c r="Q218" s="0" t="str">
        <f aca="false">IFERROR(VLOOKUP($C218,'[11]Resource-Rich'!$A$34:$B$62,2,0),"Non resource-rich")</f>
        <v>Resource-rich</v>
      </c>
      <c r="R218" s="0" t="str">
        <f aca="false">IFERROR(VLOOKUP($B218,[11]PRCRs!$A$3:$C$29,3,0),"Non PRCR")</f>
        <v>Non PRCR</v>
      </c>
      <c r="S218" s="0" t="n">
        <f aca="false">IFERROR(IF(VLOOKUP($C218,[11]CBLB!$A$2:$C$31,3,0)="CBLB",1,0),0)</f>
        <v>0</v>
      </c>
      <c r="T218" s="0" t="n">
        <f aca="false">IFERROR(IF(VLOOKUP($B218,'[11]Poverty Rate'!$B$2:$I$164,8,0)="Above 30%",1,0),"")</f>
        <v>0</v>
      </c>
      <c r="U218" s="0" t="n">
        <f aca="false">IFERROR(IF(VLOOKUP($B218,'[11]Poverty Rate'!$B$2:$I$164,8,0)="Below 2%",1,0),"")</f>
        <v>0</v>
      </c>
    </row>
    <row r="219" customFormat="false" ht="15" hidden="false" customHeight="false" outlineLevel="0" collapsed="false">
      <c r="A219" s="86" t="s">
        <v>756</v>
      </c>
      <c r="B219" s="87" t="s">
        <v>755</v>
      </c>
      <c r="C219" s="87" t="s">
        <v>339</v>
      </c>
      <c r="D219" s="87" t="s">
        <v>755</v>
      </c>
      <c r="E219" s="86" t="s">
        <v>756</v>
      </c>
      <c r="F219" s="0" t="s">
        <v>107</v>
      </c>
      <c r="G219" s="0" t="str">
        <f aca="false">VLOOKUP($C219,'[10]UN M49'!$C$2:$H$249,4,0)</f>
        <v>Asia</v>
      </c>
      <c r="H219" s="0" t="str">
        <f aca="false">IFERROR(VLOOKUP($C219,'[11]Income Groups'!$D$7:$H$224,5,0),"")</f>
        <v>LMIC</v>
      </c>
      <c r="I219" s="0" t="str">
        <f aca="false">IFERROR(VLOOKUP(B219,'[11]LDC List'!$B$1:$C$47,2,0),"Non LDC")</f>
        <v>Non LDC</v>
      </c>
      <c r="J219" s="0" t="str">
        <f aca="false">IFERROR(VLOOKUP(B219,'[11]SIDS List'!$B$1:$C$57,2,0),"Non SIDS")</f>
        <v>Non SIDS</v>
      </c>
      <c r="K219" s="0" t="str">
        <f aca="false">IFERROR(VLOOKUP(B219,'[11]DAC Member List'!$B$1:$C$29,2,0),"Non DAC")</f>
        <v>Non DAC</v>
      </c>
      <c r="L219" s="0" t="str">
        <f aca="false">IFERROR(VLOOKUP(B219,'[11]Dev Countries List'!$A$1:$B$146,2,0),"Not Developing")</f>
        <v>Developing Country</v>
      </c>
      <c r="M219" s="0" t="str">
        <f aca="false">IFERROR(VLOOKUP(D219,'[11]Fragility List'!$A$1:$C$146,3,0),"Not Fragile")</f>
        <v>Fragile</v>
      </c>
      <c r="N219" s="0" t="n">
        <f aca="false">IFERROR(INDEX([11]Population!$E$4:$W$267,MATCH('Names&amp;ISO'!$C219,[11]Population!$D$4:$D$267,0),MATCH(2018,[11]Population!$E$3:$W$3,0)),"")</f>
        <v>7061507</v>
      </c>
      <c r="O219" s="0" t="str">
        <f aca="false">IFERROR(VLOOKUP($B219,[11]FCAS!$B$1:$C$152,2,0),"")</f>
        <v/>
      </c>
      <c r="P219" s="0" t="str">
        <f aca="false">VLOOKUP($C219,'[10]UN M49'!$C$2:$H$249,6,0)</f>
        <v>South-eastern Asia</v>
      </c>
      <c r="Q219" s="0" t="str">
        <f aca="false">IFERROR(VLOOKUP($C219,'[11]Resource-Rich'!$A$34:$B$62,2,0),"Non resource-rich")</f>
        <v>Resource-rich</v>
      </c>
      <c r="R219" s="0" t="str">
        <f aca="false">IFERROR(VLOOKUP($B219,[11]PRCRs!$A$3:$C$29,3,0),"Non PRCR")</f>
        <v>Non PRCR</v>
      </c>
      <c r="S219" s="0" t="n">
        <f aca="false">IFERROR(IF(VLOOKUP($C219,[11]CBLB!$A$2:$C$31,3,0)="CBLB",1,0),0)</f>
        <v>0</v>
      </c>
      <c r="T219" s="0" t="n">
        <f aca="false">IFERROR(IF(VLOOKUP($B219,'[11]Poverty Rate'!$B$2:$I$164,8,0)="Above 30%",1,0),"")</f>
        <v>0</v>
      </c>
      <c r="U219" s="0" t="n">
        <f aca="false">IFERROR(IF(VLOOKUP($B219,'[11]Poverty Rate'!$B$2:$I$164,8,0)="Below 2%",1,0),"")</f>
        <v>0</v>
      </c>
    </row>
    <row r="220" customFormat="false" ht="15" hidden="false" customHeight="false" outlineLevel="0" collapsed="false">
      <c r="A220" s="86" t="s">
        <v>757</v>
      </c>
      <c r="B220" s="87" t="s">
        <v>755</v>
      </c>
      <c r="C220" s="87" t="s">
        <v>339</v>
      </c>
      <c r="D220" s="87" t="s">
        <v>755</v>
      </c>
      <c r="E220" s="86" t="s">
        <v>757</v>
      </c>
      <c r="F220" s="0" t="s">
        <v>107</v>
      </c>
      <c r="G220" s="0" t="str">
        <f aca="false">VLOOKUP($C220,'[10]UN M49'!$C$2:$H$249,4,0)</f>
        <v>Asia</v>
      </c>
      <c r="H220" s="0" t="str">
        <f aca="false">IFERROR(VLOOKUP($C220,'[11]Income Groups'!$D$7:$H$224,5,0),"")</f>
        <v>LMIC</v>
      </c>
      <c r="I220" s="0" t="str">
        <f aca="false">IFERROR(VLOOKUP(B220,'[11]LDC List'!$B$1:$C$47,2,0),"Non LDC")</f>
        <v>Non LDC</v>
      </c>
      <c r="J220" s="0" t="str">
        <f aca="false">IFERROR(VLOOKUP(B220,'[11]SIDS List'!$B$1:$C$57,2,0),"Non SIDS")</f>
        <v>Non SIDS</v>
      </c>
      <c r="K220" s="0" t="str">
        <f aca="false">IFERROR(VLOOKUP(B220,'[11]DAC Member List'!$B$1:$C$29,2,0),"Non DAC")</f>
        <v>Non DAC</v>
      </c>
      <c r="L220" s="0" t="str">
        <f aca="false">IFERROR(VLOOKUP(B220,'[11]Dev Countries List'!$A$1:$B$146,2,0),"Not Developing")</f>
        <v>Developing Country</v>
      </c>
      <c r="M220" s="0" t="str">
        <f aca="false">IFERROR(VLOOKUP(D220,'[11]Fragility List'!$A$1:$C$146,3,0),"Not Fragile")</f>
        <v>Fragile</v>
      </c>
      <c r="N220" s="0" t="n">
        <f aca="false">IFERROR(INDEX([11]Population!$E$4:$W$267,MATCH('Names&amp;ISO'!$C220,[11]Population!$D$4:$D$267,0),MATCH(2018,[11]Population!$E$3:$W$3,0)),"")</f>
        <v>7061507</v>
      </c>
      <c r="O220" s="0" t="str">
        <f aca="false">IFERROR(VLOOKUP($B220,[11]FCAS!$B$1:$C$152,2,0),"")</f>
        <v/>
      </c>
      <c r="P220" s="0" t="str">
        <f aca="false">VLOOKUP($C220,'[10]UN M49'!$C$2:$H$249,6,0)</f>
        <v>South-eastern Asia</v>
      </c>
      <c r="Q220" s="0" t="str">
        <f aca="false">IFERROR(VLOOKUP($C220,'[11]Resource-Rich'!$A$34:$B$62,2,0),"Non resource-rich")</f>
        <v>Resource-rich</v>
      </c>
      <c r="R220" s="0" t="str">
        <f aca="false">IFERROR(VLOOKUP($B220,[11]PRCRs!$A$3:$C$29,3,0),"Non PRCR")</f>
        <v>Non PRCR</v>
      </c>
      <c r="S220" s="0" t="n">
        <f aca="false">IFERROR(IF(VLOOKUP($C220,[11]CBLB!$A$2:$C$31,3,0)="CBLB",1,0),0)</f>
        <v>0</v>
      </c>
      <c r="T220" s="0" t="n">
        <f aca="false">IFERROR(IF(VLOOKUP($B220,'[11]Poverty Rate'!$B$2:$I$164,8,0)="Above 30%",1,0),"")</f>
        <v>0</v>
      </c>
      <c r="U220" s="0" t="n">
        <f aca="false">IFERROR(IF(VLOOKUP($B220,'[11]Poverty Rate'!$B$2:$I$164,8,0)="Below 2%",1,0),"")</f>
        <v>0</v>
      </c>
    </row>
    <row r="221" customFormat="false" ht="15" hidden="false" customHeight="false" outlineLevel="0" collapsed="false">
      <c r="A221" s="86" t="s">
        <v>758</v>
      </c>
      <c r="B221" s="87" t="s">
        <v>755</v>
      </c>
      <c r="C221" s="87" t="s">
        <v>339</v>
      </c>
      <c r="D221" s="87" t="s">
        <v>755</v>
      </c>
      <c r="E221" s="86" t="s">
        <v>758</v>
      </c>
      <c r="F221" s="0" t="s">
        <v>107</v>
      </c>
      <c r="G221" s="0" t="str">
        <f aca="false">VLOOKUP($C221,'[10]UN M49'!$C$2:$H$249,4,0)</f>
        <v>Asia</v>
      </c>
      <c r="H221" s="0" t="str">
        <f aca="false">IFERROR(VLOOKUP($C221,'[11]Income Groups'!$D$7:$H$224,5,0),"")</f>
        <v>LMIC</v>
      </c>
      <c r="I221" s="0" t="str">
        <f aca="false">IFERROR(VLOOKUP(B221,'[11]LDC List'!$B$1:$C$47,2,0),"Non LDC")</f>
        <v>Non LDC</v>
      </c>
      <c r="J221" s="0" t="str">
        <f aca="false">IFERROR(VLOOKUP(B221,'[11]SIDS List'!$B$1:$C$57,2,0),"Non SIDS")</f>
        <v>Non SIDS</v>
      </c>
      <c r="K221" s="0" t="str">
        <f aca="false">IFERROR(VLOOKUP(B221,'[11]DAC Member List'!$B$1:$C$29,2,0),"Non DAC")</f>
        <v>Non DAC</v>
      </c>
      <c r="L221" s="0" t="str">
        <f aca="false">IFERROR(VLOOKUP(B221,'[11]Dev Countries List'!$A$1:$B$146,2,0),"Not Developing")</f>
        <v>Developing Country</v>
      </c>
      <c r="M221" s="0" t="str">
        <f aca="false">IFERROR(VLOOKUP(D221,'[11]Fragility List'!$A$1:$C$146,3,0),"Not Fragile")</f>
        <v>Fragile</v>
      </c>
      <c r="N221" s="0" t="n">
        <f aca="false">IFERROR(INDEX([11]Population!$E$4:$W$267,MATCH('Names&amp;ISO'!$C221,[11]Population!$D$4:$D$267,0),MATCH(2018,[11]Population!$E$3:$W$3,0)),"")</f>
        <v>7061507</v>
      </c>
      <c r="O221" s="0" t="str">
        <f aca="false">IFERROR(VLOOKUP($B221,[11]FCAS!$B$1:$C$152,2,0),"")</f>
        <v/>
      </c>
      <c r="P221" s="0" t="str">
        <f aca="false">VLOOKUP($C221,'[10]UN M49'!$C$2:$H$249,6,0)</f>
        <v>South-eastern Asia</v>
      </c>
      <c r="Q221" s="0" t="str">
        <f aca="false">IFERROR(VLOOKUP($C221,'[11]Resource-Rich'!$A$34:$B$62,2,0),"Non resource-rich")</f>
        <v>Resource-rich</v>
      </c>
      <c r="R221" s="0" t="str">
        <f aca="false">IFERROR(VLOOKUP($B221,[11]PRCRs!$A$3:$C$29,3,0),"Non PRCR")</f>
        <v>Non PRCR</v>
      </c>
      <c r="S221" s="0" t="n">
        <f aca="false">IFERROR(IF(VLOOKUP($C221,[11]CBLB!$A$2:$C$31,3,0)="CBLB",1,0),0)</f>
        <v>0</v>
      </c>
      <c r="T221" s="0" t="n">
        <f aca="false">IFERROR(IF(VLOOKUP($B221,'[11]Poverty Rate'!$B$2:$I$164,8,0)="Above 30%",1,0),"")</f>
        <v>0</v>
      </c>
      <c r="U221" s="0" t="n">
        <f aca="false">IFERROR(IF(VLOOKUP($B221,'[11]Poverty Rate'!$B$2:$I$164,8,0)="Below 2%",1,0),"")</f>
        <v>0</v>
      </c>
    </row>
    <row r="222" customFormat="false" ht="15" hidden="false" customHeight="false" outlineLevel="0" collapsed="false">
      <c r="A222" s="0" t="s">
        <v>109</v>
      </c>
      <c r="B222" s="83" t="s">
        <v>759</v>
      </c>
      <c r="C222" s="83" t="s">
        <v>340</v>
      </c>
      <c r="D222" s="83" t="s">
        <v>759</v>
      </c>
      <c r="E222" s="0" t="s">
        <v>109</v>
      </c>
      <c r="F222" s="0" t="s">
        <v>109</v>
      </c>
      <c r="G222" s="0" t="str">
        <f aca="false">VLOOKUP($C222,'[10]UN M49'!$C$2:$H$249,4,0)</f>
        <v>Europe</v>
      </c>
      <c r="H222" s="0" t="str">
        <f aca="false">IFERROR(VLOOKUP($C222,'[11]Income Groups'!$D$7:$H$224,5,0),"")</f>
        <v>HIC</v>
      </c>
      <c r="I222" s="0" t="str">
        <f aca="false">IFERROR(VLOOKUP(B222,'[11]LDC List'!$B$1:$C$47,2,0),"Non LDC")</f>
        <v>Non LDC</v>
      </c>
      <c r="J222" s="0" t="str">
        <f aca="false">IFERROR(VLOOKUP(B222,'[11]SIDS List'!$B$1:$C$57,2,0),"Non SIDS")</f>
        <v>Non SIDS</v>
      </c>
      <c r="K222" s="0" t="str">
        <f aca="false">IFERROR(VLOOKUP(B222,'[11]DAC Member List'!$B$1:$C$29,2,0),"Non DAC")</f>
        <v>Non DAC</v>
      </c>
      <c r="L222" s="0" t="str">
        <f aca="false">IFERROR(VLOOKUP(B222,'[11]Dev Countries List'!$A$1:$B$146,2,0),"Not Developing")</f>
        <v>Not Developing</v>
      </c>
      <c r="M222" s="0" t="str">
        <f aca="false">IFERROR(VLOOKUP(D222,'[11]Fragility List'!$A$1:$C$146,3,0),"Not Fragile")</f>
        <v>Not Fragile</v>
      </c>
      <c r="N222" s="0" t="n">
        <f aca="false">IFERROR(INDEX([11]Population!$E$4:$W$267,MATCH('Names&amp;ISO'!$C222,[11]Population!$D$4:$D$267,0),MATCH(2018,[11]Population!$E$3:$W$3,0)),"")</f>
        <v>1926542</v>
      </c>
      <c r="O222" s="0" t="str">
        <f aca="false">IFERROR(VLOOKUP($B222,[11]FCAS!$B$1:$C$152,2,0),"")</f>
        <v/>
      </c>
      <c r="P222" s="0" t="str">
        <f aca="false">VLOOKUP($C222,'[10]UN M49'!$C$2:$H$249,6,0)</f>
        <v>Northern Europe</v>
      </c>
      <c r="Q222" s="0" t="str">
        <f aca="false">IFERROR(VLOOKUP($C222,'[11]Resource-Rich'!$A$34:$B$62,2,0),"Non resource-rich")</f>
        <v>Non resource-rich</v>
      </c>
      <c r="R222" s="0" t="str">
        <f aca="false">IFERROR(VLOOKUP($B222,[11]PRCRs!$A$3:$C$29,3,0),"Non PRCR")</f>
        <v>Non PRCR</v>
      </c>
      <c r="S222" s="0" t="n">
        <f aca="false">IFERROR(IF(VLOOKUP($C222,[11]CBLB!$A$2:$C$31,3,0)="CBLB",1,0),0)</f>
        <v>0</v>
      </c>
      <c r="T222" s="0" t="n">
        <f aca="false">IFERROR(IF(VLOOKUP($B222,'[11]Poverty Rate'!$B$2:$I$164,8,0)="Above 30%",1,0),"")</f>
        <v>0</v>
      </c>
      <c r="U222" s="0" t="n">
        <f aca="false">IFERROR(IF(VLOOKUP($B222,'[11]Poverty Rate'!$B$2:$I$164,8,0)="Below 2%",1,0),"")</f>
        <v>1</v>
      </c>
    </row>
    <row r="223" customFormat="false" ht="15" hidden="false" customHeight="false" outlineLevel="0" collapsed="false">
      <c r="A223" s="0" t="s">
        <v>110</v>
      </c>
      <c r="B223" s="83" t="s">
        <v>760</v>
      </c>
      <c r="C223" s="83" t="s">
        <v>341</v>
      </c>
      <c r="D223" s="83" t="s">
        <v>760</v>
      </c>
      <c r="E223" s="0" t="s">
        <v>110</v>
      </c>
      <c r="F223" s="0" t="s">
        <v>110</v>
      </c>
      <c r="G223" s="0" t="str">
        <f aca="false">VLOOKUP($C223,'[10]UN M49'!$C$2:$H$249,4,0)</f>
        <v>Asia</v>
      </c>
      <c r="H223" s="0" t="str">
        <f aca="false">IFERROR(VLOOKUP($C223,'[11]Income Groups'!$D$7:$H$224,5,0),"")</f>
        <v>UMIC</v>
      </c>
      <c r="I223" s="0" t="str">
        <f aca="false">IFERROR(VLOOKUP(B223,'[11]LDC List'!$B$1:$C$47,2,0),"Non LDC")</f>
        <v>Non LDC</v>
      </c>
      <c r="J223" s="0" t="str">
        <f aca="false">IFERROR(VLOOKUP(B223,'[11]SIDS List'!$B$1:$C$57,2,0),"Non SIDS")</f>
        <v>Non SIDS</v>
      </c>
      <c r="K223" s="0" t="str">
        <f aca="false">IFERROR(VLOOKUP(B223,'[11]DAC Member List'!$B$1:$C$29,2,0),"Non DAC")</f>
        <v>Non DAC</v>
      </c>
      <c r="L223" s="0" t="str">
        <f aca="false">IFERROR(VLOOKUP(B223,'[11]Dev Countries List'!$A$1:$B$146,2,0),"Not Developing")</f>
        <v>Developing Country</v>
      </c>
      <c r="M223" s="0" t="str">
        <f aca="false">IFERROR(VLOOKUP(D223,'[11]Fragility List'!$A$1:$C$146,3,0),"Not Fragile")</f>
        <v>Not fragile</v>
      </c>
      <c r="N223" s="0" t="n">
        <f aca="false">IFERROR(INDEX([11]Population!$E$4:$W$267,MATCH('Names&amp;ISO'!$C223,[11]Population!$D$4:$D$267,0),MATCH(2018,[11]Population!$E$3:$W$3,0)),"")</f>
        <v>6848925</v>
      </c>
      <c r="O223" s="0" t="str">
        <f aca="false">IFERROR(VLOOKUP($B223,[11]FCAS!$B$1:$C$152,2,0),"")</f>
        <v/>
      </c>
      <c r="P223" s="0" t="str">
        <f aca="false">VLOOKUP($C223,'[10]UN M49'!$C$2:$H$249,6,0)</f>
        <v>Western Asia</v>
      </c>
      <c r="Q223" s="0" t="str">
        <f aca="false">IFERROR(VLOOKUP($C223,'[11]Resource-Rich'!$A$34:$B$62,2,0),"Non resource-rich")</f>
        <v>Non resource-rich</v>
      </c>
      <c r="R223" s="0" t="str">
        <f aca="false">IFERROR(VLOOKUP($B223,[11]PRCRs!$A$3:$C$29,3,0),"Non PRCR")</f>
        <v>Non PRCR</v>
      </c>
      <c r="S223" s="0" t="n">
        <f aca="false">IFERROR(IF(VLOOKUP($C223,[11]CBLB!$A$2:$C$31,3,0)="CBLB",1,0),0)</f>
        <v>0</v>
      </c>
      <c r="T223" s="0" t="n">
        <f aca="false">IFERROR(IF(VLOOKUP($B223,'[11]Poverty Rate'!$B$2:$I$164,8,0)="Above 30%",1,0),"")</f>
        <v>0</v>
      </c>
      <c r="U223" s="0" t="n">
        <f aca="false">IFERROR(IF(VLOOKUP($B223,'[11]Poverty Rate'!$B$2:$I$164,8,0)="Below 2%",1,0),"")</f>
        <v>1</v>
      </c>
    </row>
    <row r="224" customFormat="false" ht="15" hidden="false" customHeight="false" outlineLevel="0" collapsed="false">
      <c r="A224" s="0" t="s">
        <v>111</v>
      </c>
      <c r="B224" s="83" t="s">
        <v>761</v>
      </c>
      <c r="C224" s="83" t="s">
        <v>342</v>
      </c>
      <c r="D224" s="83" t="s">
        <v>761</v>
      </c>
      <c r="E224" s="0" t="s">
        <v>111</v>
      </c>
      <c r="F224" s="0" t="s">
        <v>111</v>
      </c>
      <c r="G224" s="0" t="str">
        <f aca="false">VLOOKUP($C224,'[10]UN M49'!$C$2:$H$249,4,0)</f>
        <v>Africa</v>
      </c>
      <c r="H224" s="0" t="str">
        <f aca="false">IFERROR(VLOOKUP($C224,'[11]Income Groups'!$D$7:$H$224,5,0),"")</f>
        <v>LMIC</v>
      </c>
      <c r="I224" s="0" t="str">
        <f aca="false">IFERROR(VLOOKUP(B224,'[11]LDC List'!$B$1:$C$47,2,0),"Non LDC")</f>
        <v>LDC</v>
      </c>
      <c r="J224" s="0" t="str">
        <f aca="false">IFERROR(VLOOKUP(B224,'[11]SIDS List'!$B$1:$C$57,2,0),"Non SIDS")</f>
        <v>Non SIDS</v>
      </c>
      <c r="K224" s="0" t="str">
        <f aca="false">IFERROR(VLOOKUP(B224,'[11]DAC Member List'!$B$1:$C$29,2,0),"Non DAC")</f>
        <v>Non DAC</v>
      </c>
      <c r="L224" s="0" t="str">
        <f aca="false">IFERROR(VLOOKUP(B224,'[11]Dev Countries List'!$A$1:$B$146,2,0),"Not Developing")</f>
        <v>Developing Country</v>
      </c>
      <c r="M224" s="0" t="str">
        <f aca="false">IFERROR(VLOOKUP(D224,'[11]Fragility List'!$A$1:$C$146,3,0),"Not Fragile")</f>
        <v>Not fragile</v>
      </c>
      <c r="N224" s="0" t="n">
        <f aca="false">IFERROR(INDEX([11]Population!$E$4:$W$267,MATCH('Names&amp;ISO'!$C224,[11]Population!$D$4:$D$267,0),MATCH(2018,[11]Population!$E$3:$W$3,0)),"")</f>
        <v>2108132</v>
      </c>
      <c r="O224" s="0" t="str">
        <f aca="false">IFERROR(VLOOKUP($B224,[11]FCAS!$B$1:$C$152,2,0),"")</f>
        <v/>
      </c>
      <c r="P224" s="0" t="str">
        <f aca="false">VLOOKUP($C224,'[10]UN M49'!$C$2:$H$249,6,0)</f>
        <v>Southern Africa</v>
      </c>
      <c r="Q224" s="0" t="str">
        <f aca="false">IFERROR(VLOOKUP($C224,'[11]Resource-Rich'!$A$34:$B$62,2,0),"Non resource-rich")</f>
        <v>Non resource-rich</v>
      </c>
      <c r="R224" s="0" t="str">
        <f aca="false">IFERROR(VLOOKUP($B224,[11]PRCRs!$A$3:$C$29,3,0),"Non PRCR")</f>
        <v>Non PRCR</v>
      </c>
      <c r="S224" s="0" t="n">
        <f aca="false">IFERROR(IF(VLOOKUP($C224,[11]CBLB!$A$2:$C$31,3,0)="CBLB",1,0),0)</f>
        <v>1</v>
      </c>
      <c r="T224" s="0" t="n">
        <f aca="false">IFERROR(IF(VLOOKUP($B224,'[11]Poverty Rate'!$B$2:$I$164,8,0)="Above 30%",1,0),"")</f>
        <v>1</v>
      </c>
      <c r="U224" s="0" t="n">
        <f aca="false">IFERROR(IF(VLOOKUP($B224,'[11]Poverty Rate'!$B$2:$I$164,8,0)="Below 2%",1,0),"")</f>
        <v>0</v>
      </c>
    </row>
    <row r="225" customFormat="false" ht="15" hidden="false" customHeight="false" outlineLevel="0" collapsed="false">
      <c r="A225" s="0" t="s">
        <v>112</v>
      </c>
      <c r="B225" s="83" t="s">
        <v>762</v>
      </c>
      <c r="C225" s="83" t="s">
        <v>343</v>
      </c>
      <c r="D225" s="83" t="s">
        <v>762</v>
      </c>
      <c r="E225" s="0" t="s">
        <v>112</v>
      </c>
      <c r="F225" s="0" t="s">
        <v>112</v>
      </c>
      <c r="G225" s="0" t="str">
        <f aca="false">VLOOKUP($C225,'[10]UN M49'!$C$2:$H$249,4,0)</f>
        <v>Africa</v>
      </c>
      <c r="H225" s="0" t="str">
        <f aca="false">IFERROR(VLOOKUP($C225,'[11]Income Groups'!$D$7:$H$224,5,0),"")</f>
        <v>LIC</v>
      </c>
      <c r="I225" s="0" t="str">
        <f aca="false">IFERROR(VLOOKUP(B225,'[11]LDC List'!$B$1:$C$47,2,0),"Non LDC")</f>
        <v>LDC</v>
      </c>
      <c r="J225" s="0" t="str">
        <f aca="false">IFERROR(VLOOKUP(B225,'[11]SIDS List'!$B$1:$C$57,2,0),"Non SIDS")</f>
        <v>Non SIDS</v>
      </c>
      <c r="K225" s="0" t="str">
        <f aca="false">IFERROR(VLOOKUP(B225,'[11]DAC Member List'!$B$1:$C$29,2,0),"Non DAC")</f>
        <v>Non DAC</v>
      </c>
      <c r="L225" s="0" t="str">
        <f aca="false">IFERROR(VLOOKUP(B225,'[11]Dev Countries List'!$A$1:$B$146,2,0),"Not Developing")</f>
        <v>Developing Country</v>
      </c>
      <c r="M225" s="0" t="str">
        <f aca="false">IFERROR(VLOOKUP(D225,'[11]Fragility List'!$A$1:$C$146,3,0),"Not Fragile")</f>
        <v>Fragile</v>
      </c>
      <c r="N225" s="0" t="n">
        <f aca="false">IFERROR(INDEX([11]Population!$E$4:$W$267,MATCH('Names&amp;ISO'!$C225,[11]Population!$D$4:$D$267,0),MATCH(2018,[11]Population!$E$3:$W$3,0)),"")</f>
        <v>4818977</v>
      </c>
      <c r="O225" s="0" t="str">
        <f aca="false">IFERROR(VLOOKUP($B225,[11]FCAS!$B$1:$C$152,2,0),"")</f>
        <v/>
      </c>
      <c r="P225" s="0" t="str">
        <f aca="false">VLOOKUP($C225,'[10]UN M49'!$C$2:$H$249,6,0)</f>
        <v>Western Africa</v>
      </c>
      <c r="Q225" s="0" t="str">
        <f aca="false">IFERROR(VLOOKUP($C225,'[11]Resource-Rich'!$A$34:$B$62,2,0),"Non resource-rich")</f>
        <v>Resource-rich</v>
      </c>
      <c r="R225" s="0" t="str">
        <f aca="false">IFERROR(VLOOKUP($B225,[11]PRCRs!$A$3:$C$29,3,0),"Non PRCR")</f>
        <v>Non PRCR</v>
      </c>
      <c r="S225" s="0" t="n">
        <f aca="false">IFERROR(IF(VLOOKUP($C225,[11]CBLB!$A$2:$C$31,3,0)="CBLB",1,0),0)</f>
        <v>1</v>
      </c>
      <c r="T225" s="0" t="n">
        <f aca="false">IFERROR(IF(VLOOKUP($B225,'[11]Poverty Rate'!$B$2:$I$164,8,0)="Above 30%",1,0),"")</f>
        <v>1</v>
      </c>
      <c r="U225" s="0" t="n">
        <f aca="false">IFERROR(IF(VLOOKUP($B225,'[11]Poverty Rate'!$B$2:$I$164,8,0)="Below 2%",1,0),"")</f>
        <v>0</v>
      </c>
    </row>
    <row r="226" customFormat="false" ht="15" hidden="false" customHeight="false" outlineLevel="0" collapsed="false">
      <c r="A226" s="86" t="s">
        <v>113</v>
      </c>
      <c r="B226" s="87" t="s">
        <v>763</v>
      </c>
      <c r="C226" s="87" t="s">
        <v>344</v>
      </c>
      <c r="D226" s="87" t="s">
        <v>763</v>
      </c>
      <c r="E226" s="86" t="s">
        <v>113</v>
      </c>
      <c r="F226" s="0" t="s">
        <v>113</v>
      </c>
      <c r="G226" s="0" t="str">
        <f aca="false">VLOOKUP($C226,'[10]UN M49'!$C$2:$H$249,4,0)</f>
        <v>Africa</v>
      </c>
      <c r="H226" s="0" t="str">
        <f aca="false">IFERROR(VLOOKUP($C226,'[11]Income Groups'!$D$7:$H$224,5,0),"")</f>
        <v>UMIC</v>
      </c>
      <c r="I226" s="0" t="str">
        <f aca="false">IFERROR(VLOOKUP(B226,'[11]LDC List'!$B$1:$C$47,2,0),"Non LDC")</f>
        <v>Non LDC</v>
      </c>
      <c r="J226" s="0" t="str">
        <f aca="false">IFERROR(VLOOKUP(B226,'[11]SIDS List'!$B$1:$C$57,2,0),"Non SIDS")</f>
        <v>Non SIDS</v>
      </c>
      <c r="K226" s="0" t="str">
        <f aca="false">IFERROR(VLOOKUP(B226,'[11]DAC Member List'!$B$1:$C$29,2,0),"Non DAC")</f>
        <v>Non DAC</v>
      </c>
      <c r="L226" s="0" t="str">
        <f aca="false">IFERROR(VLOOKUP(B226,'[11]Dev Countries List'!$A$1:$B$146,2,0),"Not Developing")</f>
        <v>Developing Country</v>
      </c>
      <c r="M226" s="0" t="str">
        <f aca="false">IFERROR(VLOOKUP(D226,'[11]Fragility List'!$A$1:$C$146,3,0),"Not Fragile")</f>
        <v>Fragile</v>
      </c>
      <c r="N226" s="0" t="n">
        <f aca="false">IFERROR(INDEX([11]Population!$E$4:$W$267,MATCH('Names&amp;ISO'!$C226,[11]Population!$D$4:$D$267,0),MATCH(2018,[11]Population!$E$3:$W$3,0)),"")</f>
        <v>6678567</v>
      </c>
      <c r="O226" s="0" t="str">
        <f aca="false">IFERROR(VLOOKUP($B226,[11]FCAS!$B$1:$C$152,2,0),"")</f>
        <v/>
      </c>
      <c r="P226" s="0" t="str">
        <f aca="false">VLOOKUP($C226,'[10]UN M49'!$C$2:$H$249,6,0)</f>
        <v>Northern Africa</v>
      </c>
      <c r="Q226" s="0" t="str">
        <f aca="false">IFERROR(VLOOKUP($C226,'[11]Resource-Rich'!$A$34:$B$62,2,0),"Non resource-rich")</f>
        <v>Non resource-rich</v>
      </c>
      <c r="R226" s="0" t="str">
        <f aca="false">IFERROR(VLOOKUP($B226,[11]PRCRs!$A$3:$C$29,3,0),"Non PRCR")</f>
        <v>Non PRCR</v>
      </c>
      <c r="S226" s="0" t="n">
        <f aca="false">IFERROR(IF(VLOOKUP($C226,[11]CBLB!$A$2:$C$31,3,0)="CBLB",1,0),0)</f>
        <v>0</v>
      </c>
      <c r="T226" s="0" t="str">
        <f aca="false">IFERROR(IF(VLOOKUP($B226,'[11]Poverty Rate'!$B$2:$I$164,8,0)="Above 30%",1,0),"")</f>
        <v/>
      </c>
      <c r="U226" s="0" t="str">
        <f aca="false">IFERROR(IF(VLOOKUP($B226,'[11]Poverty Rate'!$B$2:$I$164,8,0)="Below 2%",1,0),"")</f>
        <v/>
      </c>
    </row>
    <row r="227" customFormat="false" ht="15" hidden="false" customHeight="false" outlineLevel="0" collapsed="false">
      <c r="A227" s="86" t="s">
        <v>764</v>
      </c>
      <c r="B227" s="87" t="s">
        <v>763</v>
      </c>
      <c r="C227" s="87" t="s">
        <v>344</v>
      </c>
      <c r="D227" s="87" t="s">
        <v>763</v>
      </c>
      <c r="E227" s="86" t="s">
        <v>764</v>
      </c>
      <c r="F227" s="0" t="s">
        <v>113</v>
      </c>
      <c r="G227" s="0" t="str">
        <f aca="false">VLOOKUP($C227,'[10]UN M49'!$C$2:$H$249,4,0)</f>
        <v>Africa</v>
      </c>
      <c r="H227" s="0" t="str">
        <f aca="false">IFERROR(VLOOKUP($C227,'[11]Income Groups'!$D$7:$H$224,5,0),"")</f>
        <v>UMIC</v>
      </c>
      <c r="I227" s="0" t="str">
        <f aca="false">IFERROR(VLOOKUP(B227,'[11]LDC List'!$B$1:$C$47,2,0),"Non LDC")</f>
        <v>Non LDC</v>
      </c>
      <c r="J227" s="0" t="str">
        <f aca="false">IFERROR(VLOOKUP(B227,'[11]SIDS List'!$B$1:$C$57,2,0),"Non SIDS")</f>
        <v>Non SIDS</v>
      </c>
      <c r="K227" s="0" t="str">
        <f aca="false">IFERROR(VLOOKUP(B227,'[11]DAC Member List'!$B$1:$C$29,2,0),"Non DAC")</f>
        <v>Non DAC</v>
      </c>
      <c r="L227" s="0" t="str">
        <f aca="false">IFERROR(VLOOKUP(B227,'[11]Dev Countries List'!$A$1:$B$146,2,0),"Not Developing")</f>
        <v>Developing Country</v>
      </c>
      <c r="M227" s="0" t="str">
        <f aca="false">IFERROR(VLOOKUP(D227,'[11]Fragility List'!$A$1:$C$146,3,0),"Not Fragile")</f>
        <v>Fragile</v>
      </c>
      <c r="N227" s="0" t="n">
        <f aca="false">IFERROR(INDEX([11]Population!$E$4:$W$267,MATCH('Names&amp;ISO'!$C227,[11]Population!$D$4:$D$267,0),MATCH(2018,[11]Population!$E$3:$W$3,0)),"")</f>
        <v>6678567</v>
      </c>
      <c r="O227" s="0" t="str">
        <f aca="false">IFERROR(VLOOKUP($B227,[11]FCAS!$B$1:$C$152,2,0),"")</f>
        <v/>
      </c>
      <c r="P227" s="0" t="str">
        <f aca="false">VLOOKUP($C227,'[10]UN M49'!$C$2:$H$249,6,0)</f>
        <v>Northern Africa</v>
      </c>
      <c r="Q227" s="0" t="str">
        <f aca="false">IFERROR(VLOOKUP($C227,'[11]Resource-Rich'!$A$34:$B$62,2,0),"Non resource-rich")</f>
        <v>Non resource-rich</v>
      </c>
      <c r="R227" s="0" t="str">
        <f aca="false">IFERROR(VLOOKUP($B227,[11]PRCRs!$A$3:$C$29,3,0),"Non PRCR")</f>
        <v>Non PRCR</v>
      </c>
      <c r="S227" s="0" t="n">
        <f aca="false">IFERROR(IF(VLOOKUP($C227,[11]CBLB!$A$2:$C$31,3,0)="CBLB",1,0),0)</f>
        <v>0</v>
      </c>
      <c r="T227" s="0" t="str">
        <f aca="false">IFERROR(IF(VLOOKUP($B227,'[11]Poverty Rate'!$B$2:$I$164,8,0)="Above 30%",1,0),"")</f>
        <v/>
      </c>
      <c r="U227" s="0" t="str">
        <f aca="false">IFERROR(IF(VLOOKUP($B227,'[11]Poverty Rate'!$B$2:$I$164,8,0)="Below 2%",1,0),"")</f>
        <v/>
      </c>
    </row>
    <row r="228" customFormat="false" ht="15" hidden="false" customHeight="false" outlineLevel="0" collapsed="false">
      <c r="A228" s="0" t="s">
        <v>765</v>
      </c>
      <c r="B228" s="83" t="s">
        <v>766</v>
      </c>
      <c r="C228" s="83" t="s">
        <v>767</v>
      </c>
      <c r="D228" s="83" t="s">
        <v>766</v>
      </c>
      <c r="E228" s="0" t="s">
        <v>765</v>
      </c>
      <c r="F228" s="0" t="s">
        <v>765</v>
      </c>
      <c r="G228" s="0" t="str">
        <f aca="false">VLOOKUP($C228,'[10]UN M49'!$C$2:$H$249,4,0)</f>
        <v>Europe</v>
      </c>
      <c r="H228" s="0" t="str">
        <f aca="false">IFERROR(VLOOKUP($C228,'[11]Income Groups'!$D$7:$H$224,5,0),"")</f>
        <v>HIC</v>
      </c>
      <c r="I228" s="0" t="str">
        <f aca="false">IFERROR(VLOOKUP(B228,'[11]LDC List'!$B$1:$C$47,2,0),"Non LDC")</f>
        <v>Non LDC</v>
      </c>
      <c r="J228" s="0" t="str">
        <f aca="false">IFERROR(VLOOKUP(B228,'[11]SIDS List'!$B$1:$C$57,2,0),"Non SIDS")</f>
        <v>Non SIDS</v>
      </c>
      <c r="K228" s="0" t="str">
        <f aca="false">IFERROR(VLOOKUP(B228,'[11]DAC Member List'!$B$1:$C$29,2,0),"Non DAC")</f>
        <v>Non DAC</v>
      </c>
      <c r="L228" s="0" t="str">
        <f aca="false">IFERROR(VLOOKUP(B228,'[11]Dev Countries List'!$A$1:$B$146,2,0),"Not Developing")</f>
        <v>Not Developing</v>
      </c>
      <c r="M228" s="0" t="str">
        <f aca="false">IFERROR(VLOOKUP(D228,'[11]Fragility List'!$A$1:$C$146,3,0),"Not Fragile")</f>
        <v>Not Fragile</v>
      </c>
      <c r="N228" s="0" t="n">
        <f aca="false">IFERROR(INDEX([11]Population!$E$4:$W$267,MATCH('Names&amp;ISO'!$C228,[11]Population!$D$4:$D$267,0),MATCH(2018,[11]Population!$E$3:$W$3,0)),"")</f>
        <v>37910</v>
      </c>
      <c r="O228" s="0" t="str">
        <f aca="false">IFERROR(VLOOKUP($B228,[11]FCAS!$B$1:$C$152,2,0),"")</f>
        <v/>
      </c>
      <c r="P228" s="0" t="str">
        <f aca="false">VLOOKUP($C228,'[10]UN M49'!$C$2:$H$249,6,0)</f>
        <v>Western Europe</v>
      </c>
      <c r="Q228" s="0" t="str">
        <f aca="false">IFERROR(VLOOKUP($C228,'[11]Resource-Rich'!$A$34:$B$62,2,0),"Non resource-rich")</f>
        <v>Non resource-rich</v>
      </c>
      <c r="R228" s="0" t="str">
        <f aca="false">IFERROR(VLOOKUP($B228,[11]PRCRs!$A$3:$C$29,3,0),"Non PRCR")</f>
        <v>Non PRCR</v>
      </c>
      <c r="S228" s="0" t="n">
        <f aca="false">IFERROR(IF(VLOOKUP($C228,[11]CBLB!$A$2:$C$31,3,0)="CBLB",1,0),0)</f>
        <v>0</v>
      </c>
      <c r="T228" s="0" t="str">
        <f aca="false">IFERROR(IF(VLOOKUP($B228,'[11]Poverty Rate'!$B$2:$I$164,8,0)="Above 30%",1,0),"")</f>
        <v/>
      </c>
      <c r="U228" s="0" t="str">
        <f aca="false">IFERROR(IF(VLOOKUP($B228,'[11]Poverty Rate'!$B$2:$I$164,8,0)="Below 2%",1,0),"")</f>
        <v/>
      </c>
    </row>
    <row r="229" customFormat="false" ht="15" hidden="false" customHeight="false" outlineLevel="0" collapsed="false">
      <c r="A229" s="0" t="s">
        <v>114</v>
      </c>
      <c r="B229" s="83" t="s">
        <v>768</v>
      </c>
      <c r="C229" s="83" t="s">
        <v>345</v>
      </c>
      <c r="D229" s="83" t="s">
        <v>768</v>
      </c>
      <c r="E229" s="0" t="s">
        <v>114</v>
      </c>
      <c r="F229" s="0" t="s">
        <v>114</v>
      </c>
      <c r="G229" s="0" t="str">
        <f aca="false">VLOOKUP($C229,'[10]UN M49'!$C$2:$H$249,4,0)</f>
        <v>Europe</v>
      </c>
      <c r="H229" s="0" t="str">
        <f aca="false">IFERROR(VLOOKUP($C229,'[11]Income Groups'!$D$7:$H$224,5,0),"")</f>
        <v>HIC</v>
      </c>
      <c r="I229" s="0" t="str">
        <f aca="false">IFERROR(VLOOKUP(B229,'[11]LDC List'!$B$1:$C$47,2,0),"Non LDC")</f>
        <v>Non LDC</v>
      </c>
      <c r="J229" s="0" t="str">
        <f aca="false">IFERROR(VLOOKUP(B229,'[11]SIDS List'!$B$1:$C$57,2,0),"Non SIDS")</f>
        <v>Non SIDS</v>
      </c>
      <c r="K229" s="0" t="str">
        <f aca="false">IFERROR(VLOOKUP(B229,'[11]DAC Member List'!$B$1:$C$29,2,0),"Non DAC")</f>
        <v>Non DAC</v>
      </c>
      <c r="L229" s="0" t="str">
        <f aca="false">IFERROR(VLOOKUP(B229,'[11]Dev Countries List'!$A$1:$B$146,2,0),"Not Developing")</f>
        <v>Not Developing</v>
      </c>
      <c r="M229" s="0" t="str">
        <f aca="false">IFERROR(VLOOKUP(D229,'[11]Fragility List'!$A$1:$C$146,3,0),"Not Fragile")</f>
        <v>Not Fragile</v>
      </c>
      <c r="N229" s="0" t="n">
        <f aca="false">IFERROR(INDEX([11]Population!$E$4:$W$267,MATCH('Names&amp;ISO'!$C229,[11]Population!$D$4:$D$267,0),MATCH(2018,[11]Population!$E$3:$W$3,0)),"")</f>
        <v>2789533</v>
      </c>
      <c r="O229" s="0" t="str">
        <f aca="false">IFERROR(VLOOKUP($B229,[11]FCAS!$B$1:$C$152,2,0),"")</f>
        <v/>
      </c>
      <c r="P229" s="0" t="str">
        <f aca="false">VLOOKUP($C229,'[10]UN M49'!$C$2:$H$249,6,0)</f>
        <v>Northern Europe</v>
      </c>
      <c r="Q229" s="0" t="str">
        <f aca="false">IFERROR(VLOOKUP($C229,'[11]Resource-Rich'!$A$34:$B$62,2,0),"Non resource-rich")</f>
        <v>Non resource-rich</v>
      </c>
      <c r="R229" s="0" t="str">
        <f aca="false">IFERROR(VLOOKUP($B229,[11]PRCRs!$A$3:$C$29,3,0),"Non PRCR")</f>
        <v>Non PRCR</v>
      </c>
      <c r="S229" s="0" t="n">
        <f aca="false">IFERROR(IF(VLOOKUP($C229,[11]CBLB!$A$2:$C$31,3,0)="CBLB",1,0),0)</f>
        <v>0</v>
      </c>
      <c r="T229" s="0" t="n">
        <f aca="false">IFERROR(IF(VLOOKUP($B229,'[11]Poverty Rate'!$B$2:$I$164,8,0)="Above 30%",1,0),"")</f>
        <v>0</v>
      </c>
      <c r="U229" s="0" t="n">
        <f aca="false">IFERROR(IF(VLOOKUP($B229,'[11]Poverty Rate'!$B$2:$I$164,8,0)="Below 2%",1,0),"")</f>
        <v>1</v>
      </c>
    </row>
    <row r="230" customFormat="false" ht="15" hidden="false" customHeight="false" outlineLevel="0" collapsed="false">
      <c r="A230" s="0" t="s">
        <v>115</v>
      </c>
      <c r="B230" s="83" t="s">
        <v>769</v>
      </c>
      <c r="C230" s="83" t="s">
        <v>346</v>
      </c>
      <c r="D230" s="83" t="s">
        <v>769</v>
      </c>
      <c r="E230" s="0" t="s">
        <v>115</v>
      </c>
      <c r="F230" s="0" t="s">
        <v>115</v>
      </c>
      <c r="G230" s="0" t="str">
        <f aca="false">VLOOKUP($C230,'[10]UN M49'!$C$2:$H$249,4,0)</f>
        <v>Europe</v>
      </c>
      <c r="H230" s="0" t="str">
        <f aca="false">IFERROR(VLOOKUP($C230,'[11]Income Groups'!$D$7:$H$224,5,0),"")</f>
        <v>HIC</v>
      </c>
      <c r="I230" s="0" t="str">
        <f aca="false">IFERROR(VLOOKUP(B230,'[11]LDC List'!$B$1:$C$47,2,0),"Non LDC")</f>
        <v>Non LDC</v>
      </c>
      <c r="J230" s="0" t="str">
        <f aca="false">IFERROR(VLOOKUP(B230,'[11]SIDS List'!$B$1:$C$57,2,0),"Non SIDS")</f>
        <v>Non SIDS</v>
      </c>
      <c r="K230" s="0" t="str">
        <f aca="false">IFERROR(VLOOKUP(B230,'[11]DAC Member List'!$B$1:$C$29,2,0),"Non DAC")</f>
        <v>DAC</v>
      </c>
      <c r="L230" s="0" t="str">
        <f aca="false">IFERROR(VLOOKUP(B230,'[11]Dev Countries List'!$A$1:$B$146,2,0),"Not Developing")</f>
        <v>Not Developing</v>
      </c>
      <c r="M230" s="0" t="str">
        <f aca="false">IFERROR(VLOOKUP(D230,'[11]Fragility List'!$A$1:$C$146,3,0),"Not Fragile")</f>
        <v>Not Fragile</v>
      </c>
      <c r="N230" s="0" t="n">
        <f aca="false">IFERROR(INDEX([11]Population!$E$4:$W$267,MATCH('Names&amp;ISO'!$C230,[11]Population!$D$4:$D$267,0),MATCH(2018,[11]Population!$E$3:$W$3,0)),"")</f>
        <v>607728</v>
      </c>
      <c r="O230" s="0" t="str">
        <f aca="false">IFERROR(VLOOKUP($B230,[11]FCAS!$B$1:$C$152,2,0),"")</f>
        <v/>
      </c>
      <c r="P230" s="0" t="str">
        <f aca="false">VLOOKUP($C230,'[10]UN M49'!$C$2:$H$249,6,0)</f>
        <v>Western Europe</v>
      </c>
      <c r="Q230" s="0" t="str">
        <f aca="false">IFERROR(VLOOKUP($C230,'[11]Resource-Rich'!$A$34:$B$62,2,0),"Non resource-rich")</f>
        <v>Non resource-rich</v>
      </c>
      <c r="R230" s="0" t="str">
        <f aca="false">IFERROR(VLOOKUP($B230,[11]PRCRs!$A$3:$C$29,3,0),"Non PRCR")</f>
        <v>Non PRCR</v>
      </c>
      <c r="S230" s="0" t="n">
        <f aca="false">IFERROR(IF(VLOOKUP($C230,[11]CBLB!$A$2:$C$31,3,0)="CBLB",1,0),0)</f>
        <v>0</v>
      </c>
      <c r="T230" s="0" t="n">
        <f aca="false">IFERROR(IF(VLOOKUP($B230,'[11]Poverty Rate'!$B$2:$I$164,8,0)="Above 30%",1,0),"")</f>
        <v>0</v>
      </c>
      <c r="U230" s="0" t="n">
        <f aca="false">IFERROR(IF(VLOOKUP($B230,'[11]Poverty Rate'!$B$2:$I$164,8,0)="Below 2%",1,0),"")</f>
        <v>1</v>
      </c>
    </row>
    <row r="231" customFormat="false" ht="15" hidden="false" customHeight="false" outlineLevel="0" collapsed="false">
      <c r="A231" s="86" t="s">
        <v>116</v>
      </c>
      <c r="B231" s="87" t="s">
        <v>770</v>
      </c>
      <c r="C231" s="87" t="s">
        <v>374</v>
      </c>
      <c r="D231" s="87" t="s">
        <v>770</v>
      </c>
      <c r="E231" s="86" t="s">
        <v>116</v>
      </c>
      <c r="F231" s="0" t="s">
        <v>771</v>
      </c>
      <c r="G231" s="0" t="str">
        <f aca="false">VLOOKUP($C231,'[10]UN M49'!$C$2:$H$249,4,0)</f>
        <v>Europe</v>
      </c>
      <c r="H231" s="0" t="str">
        <f aca="false">IFERROR(VLOOKUP($C231,'[11]Income Groups'!$D$7:$H$224,5,0),"")</f>
        <v>UMIC</v>
      </c>
      <c r="I231" s="0" t="str">
        <f aca="false">IFERROR(VLOOKUP(B231,'[11]LDC List'!$B$1:$C$47,2,0),"Non LDC")</f>
        <v>Non LDC</v>
      </c>
      <c r="J231" s="0" t="str">
        <f aca="false">IFERROR(VLOOKUP(B231,'[11]SIDS List'!$B$1:$C$57,2,0),"Non SIDS")</f>
        <v>Non SIDS</v>
      </c>
      <c r="K231" s="0" t="str">
        <f aca="false">IFERROR(VLOOKUP(B231,'[11]DAC Member List'!$B$1:$C$29,2,0),"Non DAC")</f>
        <v>Non DAC</v>
      </c>
      <c r="L231" s="0" t="str">
        <f aca="false">IFERROR(VLOOKUP(B231,'[11]Dev Countries List'!$A$1:$B$146,2,0),"Not Developing")</f>
        <v>Developing Country</v>
      </c>
      <c r="M231" s="0" t="str">
        <f aca="false">IFERROR(VLOOKUP(D231,'[11]Fragility List'!$A$1:$C$146,3,0),"Not Fragile")</f>
        <v>Not fragile</v>
      </c>
      <c r="N231" s="0" t="n">
        <f aca="false">IFERROR(INDEX([11]Population!$E$4:$W$267,MATCH('Names&amp;ISO'!$C231,[11]Population!$D$4:$D$267,0),MATCH(2018,[11]Population!$E$3:$W$3,0)),"")</f>
        <v>2082958</v>
      </c>
      <c r="O231" s="0" t="str">
        <f aca="false">IFERROR(VLOOKUP($B231,[11]FCAS!$B$1:$C$152,2,0),"")</f>
        <v/>
      </c>
      <c r="P231" s="0" t="str">
        <f aca="false">VLOOKUP($C231,'[10]UN M49'!$C$2:$H$249,6,0)</f>
        <v>Southern Europe</v>
      </c>
      <c r="Q231" s="0" t="str">
        <f aca="false">IFERROR(VLOOKUP($C231,'[11]Resource-Rich'!$A$34:$B$62,2,0),"Non resource-rich")</f>
        <v>Non resource-rich</v>
      </c>
      <c r="R231" s="0" t="str">
        <f aca="false">IFERROR(VLOOKUP($B231,[11]PRCRs!$A$3:$C$29,3,0),"Non PRCR")</f>
        <v>Non PRCR</v>
      </c>
      <c r="S231" s="0" t="n">
        <f aca="false">IFERROR(IF(VLOOKUP($C231,[11]CBLB!$A$2:$C$31,3,0)="CBLB",1,0),0)</f>
        <v>0</v>
      </c>
      <c r="T231" s="0" t="n">
        <f aca="false">IFERROR(IF(VLOOKUP($B231,'[11]Poverty Rate'!$B$2:$I$164,8,0)="Above 30%",1,0),"")</f>
        <v>0</v>
      </c>
      <c r="U231" s="0" t="n">
        <f aca="false">IFERROR(IF(VLOOKUP($B231,'[11]Poverty Rate'!$B$2:$I$164,8,0)="Below 2%",1,0),"")</f>
        <v>0</v>
      </c>
    </row>
    <row r="232" customFormat="false" ht="15" hidden="false" customHeight="false" outlineLevel="0" collapsed="false">
      <c r="A232" s="86" t="s">
        <v>771</v>
      </c>
      <c r="B232" s="87" t="s">
        <v>770</v>
      </c>
      <c r="C232" s="87" t="s">
        <v>374</v>
      </c>
      <c r="D232" s="87" t="s">
        <v>770</v>
      </c>
      <c r="E232" s="86" t="s">
        <v>771</v>
      </c>
      <c r="F232" s="0" t="s">
        <v>771</v>
      </c>
      <c r="G232" s="0" t="str">
        <f aca="false">VLOOKUP($C232,'[10]UN M49'!$C$2:$H$249,4,0)</f>
        <v>Europe</v>
      </c>
      <c r="H232" s="0" t="str">
        <f aca="false">IFERROR(VLOOKUP($C232,'[11]Income Groups'!$D$7:$H$224,5,0),"")</f>
        <v>UMIC</v>
      </c>
      <c r="I232" s="0" t="str">
        <f aca="false">IFERROR(VLOOKUP(B232,'[11]LDC List'!$B$1:$C$47,2,0),"Non LDC")</f>
        <v>Non LDC</v>
      </c>
      <c r="J232" s="0" t="str">
        <f aca="false">IFERROR(VLOOKUP(B232,'[11]SIDS List'!$B$1:$C$57,2,0),"Non SIDS")</f>
        <v>Non SIDS</v>
      </c>
      <c r="K232" s="0" t="str">
        <f aca="false">IFERROR(VLOOKUP(B232,'[11]DAC Member List'!$B$1:$C$29,2,0),"Non DAC")</f>
        <v>Non DAC</v>
      </c>
      <c r="L232" s="0" t="str">
        <f aca="false">IFERROR(VLOOKUP(B232,'[11]Dev Countries List'!$A$1:$B$146,2,0),"Not Developing")</f>
        <v>Developing Country</v>
      </c>
      <c r="M232" s="0" t="str">
        <f aca="false">IFERROR(VLOOKUP(D232,'[11]Fragility List'!$A$1:$C$146,3,0),"Not Fragile")</f>
        <v>Not fragile</v>
      </c>
      <c r="N232" s="0" t="n">
        <f aca="false">IFERROR(INDEX([11]Population!$E$4:$W$267,MATCH('Names&amp;ISO'!$C232,[11]Population!$D$4:$D$267,0),MATCH(2018,[11]Population!$E$3:$W$3,0)),"")</f>
        <v>2082958</v>
      </c>
      <c r="O232" s="0" t="str">
        <f aca="false">IFERROR(VLOOKUP($B232,[11]FCAS!$B$1:$C$152,2,0),"")</f>
        <v/>
      </c>
      <c r="P232" s="0" t="str">
        <f aca="false">VLOOKUP($C232,'[10]UN M49'!$C$2:$H$249,6,0)</f>
        <v>Southern Europe</v>
      </c>
      <c r="Q232" s="0" t="str">
        <f aca="false">IFERROR(VLOOKUP($C232,'[11]Resource-Rich'!$A$34:$B$62,2,0),"Non resource-rich")</f>
        <v>Non resource-rich</v>
      </c>
      <c r="R232" s="0" t="str">
        <f aca="false">IFERROR(VLOOKUP($B232,[11]PRCRs!$A$3:$C$29,3,0),"Non PRCR")</f>
        <v>Non PRCR</v>
      </c>
      <c r="S232" s="0" t="n">
        <f aca="false">IFERROR(IF(VLOOKUP($C232,[11]CBLB!$A$2:$C$31,3,0)="CBLB",1,0),0)</f>
        <v>0</v>
      </c>
      <c r="T232" s="0" t="n">
        <f aca="false">IFERROR(IF(VLOOKUP($B232,'[11]Poverty Rate'!$B$2:$I$164,8,0)="Above 30%",1,0),"")</f>
        <v>0</v>
      </c>
      <c r="U232" s="0" t="n">
        <f aca="false">IFERROR(IF(VLOOKUP($B232,'[11]Poverty Rate'!$B$2:$I$164,8,0)="Below 2%",1,0),"")</f>
        <v>0</v>
      </c>
    </row>
    <row r="233" customFormat="false" ht="15" hidden="false" customHeight="false" outlineLevel="0" collapsed="false">
      <c r="A233" s="86" t="s">
        <v>772</v>
      </c>
      <c r="B233" s="87" t="s">
        <v>770</v>
      </c>
      <c r="C233" s="87" t="s">
        <v>374</v>
      </c>
      <c r="D233" s="87" t="s">
        <v>770</v>
      </c>
      <c r="E233" s="86" t="s">
        <v>772</v>
      </c>
      <c r="F233" s="0" t="s">
        <v>771</v>
      </c>
      <c r="G233" s="0" t="str">
        <f aca="false">VLOOKUP($C233,'[10]UN M49'!$C$2:$H$249,4,0)</f>
        <v>Europe</v>
      </c>
      <c r="H233" s="0" t="str">
        <f aca="false">IFERROR(VLOOKUP($C233,'[11]Income Groups'!$D$7:$H$224,5,0),"")</f>
        <v>UMIC</v>
      </c>
      <c r="I233" s="0" t="str">
        <f aca="false">IFERROR(VLOOKUP(B233,'[11]LDC List'!$B$1:$C$47,2,0),"Non LDC")</f>
        <v>Non LDC</v>
      </c>
      <c r="J233" s="0" t="str">
        <f aca="false">IFERROR(VLOOKUP(B233,'[11]SIDS List'!$B$1:$C$57,2,0),"Non SIDS")</f>
        <v>Non SIDS</v>
      </c>
      <c r="K233" s="0" t="str">
        <f aca="false">IFERROR(VLOOKUP(B233,'[11]DAC Member List'!$B$1:$C$29,2,0),"Non DAC")</f>
        <v>Non DAC</v>
      </c>
      <c r="L233" s="0" t="str">
        <f aca="false">IFERROR(VLOOKUP(B233,'[11]Dev Countries List'!$A$1:$B$146,2,0),"Not Developing")</f>
        <v>Developing Country</v>
      </c>
      <c r="M233" s="0" t="str">
        <f aca="false">IFERROR(VLOOKUP(D233,'[11]Fragility List'!$A$1:$C$146,3,0),"Not Fragile")</f>
        <v>Not fragile</v>
      </c>
      <c r="N233" s="0" t="n">
        <f aca="false">IFERROR(INDEX([11]Population!$E$4:$W$267,MATCH('Names&amp;ISO'!$C233,[11]Population!$D$4:$D$267,0),MATCH(2018,[11]Population!$E$3:$W$3,0)),"")</f>
        <v>2082958</v>
      </c>
      <c r="O233" s="0" t="str">
        <f aca="false">IFERROR(VLOOKUP($B233,[11]FCAS!$B$1:$C$152,2,0),"")</f>
        <v/>
      </c>
      <c r="P233" s="0" t="str">
        <f aca="false">VLOOKUP($C233,'[10]UN M49'!$C$2:$H$249,6,0)</f>
        <v>Southern Europe</v>
      </c>
      <c r="Q233" s="0" t="str">
        <f aca="false">IFERROR(VLOOKUP($C233,'[11]Resource-Rich'!$A$34:$B$62,2,0),"Non resource-rich")</f>
        <v>Non resource-rich</v>
      </c>
      <c r="R233" s="0" t="str">
        <f aca="false">IFERROR(VLOOKUP($B233,[11]PRCRs!$A$3:$C$29,3,0),"Non PRCR")</f>
        <v>Non PRCR</v>
      </c>
      <c r="S233" s="0" t="n">
        <f aca="false">IFERROR(IF(VLOOKUP($C233,[11]CBLB!$A$2:$C$31,3,0)="CBLB",1,0),0)</f>
        <v>0</v>
      </c>
      <c r="T233" s="0" t="n">
        <f aca="false">IFERROR(IF(VLOOKUP($B233,'[11]Poverty Rate'!$B$2:$I$164,8,0)="Above 30%",1,0),"")</f>
        <v>0</v>
      </c>
      <c r="U233" s="0" t="n">
        <f aca="false">IFERROR(IF(VLOOKUP($B233,'[11]Poverty Rate'!$B$2:$I$164,8,0)="Below 2%",1,0),"")</f>
        <v>0</v>
      </c>
    </row>
    <row r="234" customFormat="false" ht="15" hidden="false" customHeight="false" outlineLevel="0" collapsed="false">
      <c r="A234" s="86" t="s">
        <v>773</v>
      </c>
      <c r="B234" s="87" t="s">
        <v>770</v>
      </c>
      <c r="C234" s="87" t="s">
        <v>374</v>
      </c>
      <c r="D234" s="87" t="s">
        <v>770</v>
      </c>
      <c r="E234" s="86" t="s">
        <v>773</v>
      </c>
      <c r="F234" s="0" t="s">
        <v>771</v>
      </c>
      <c r="G234" s="0" t="str">
        <f aca="false">VLOOKUP($C234,'[10]UN M49'!$C$2:$H$249,4,0)</f>
        <v>Europe</v>
      </c>
      <c r="H234" s="0" t="str">
        <f aca="false">IFERROR(VLOOKUP($C234,'[11]Income Groups'!$D$7:$H$224,5,0),"")</f>
        <v>UMIC</v>
      </c>
      <c r="I234" s="0" t="str">
        <f aca="false">IFERROR(VLOOKUP(B234,'[11]LDC List'!$B$1:$C$47,2,0),"Non LDC")</f>
        <v>Non LDC</v>
      </c>
      <c r="J234" s="0" t="str">
        <f aca="false">IFERROR(VLOOKUP(B234,'[11]SIDS List'!$B$1:$C$57,2,0),"Non SIDS")</f>
        <v>Non SIDS</v>
      </c>
      <c r="K234" s="0" t="str">
        <f aca="false">IFERROR(VLOOKUP(B234,'[11]DAC Member List'!$B$1:$C$29,2,0),"Non DAC")</f>
        <v>Non DAC</v>
      </c>
      <c r="L234" s="0" t="str">
        <f aca="false">IFERROR(VLOOKUP(B234,'[11]Dev Countries List'!$A$1:$B$146,2,0),"Not Developing")</f>
        <v>Developing Country</v>
      </c>
      <c r="M234" s="0" t="str">
        <f aca="false">IFERROR(VLOOKUP(D234,'[11]Fragility List'!$A$1:$C$146,3,0),"Not Fragile")</f>
        <v>Not fragile</v>
      </c>
      <c r="N234" s="0" t="n">
        <f aca="false">IFERROR(INDEX([11]Population!$E$4:$W$267,MATCH('Names&amp;ISO'!$C234,[11]Population!$D$4:$D$267,0),MATCH(2018,[11]Population!$E$3:$W$3,0)),"")</f>
        <v>2082958</v>
      </c>
      <c r="O234" s="0" t="str">
        <f aca="false">IFERROR(VLOOKUP($B234,[11]FCAS!$B$1:$C$152,2,0),"")</f>
        <v/>
      </c>
      <c r="P234" s="0" t="str">
        <f aca="false">VLOOKUP($C234,'[10]UN M49'!$C$2:$H$249,6,0)</f>
        <v>Southern Europe</v>
      </c>
      <c r="Q234" s="0" t="str">
        <f aca="false">IFERROR(VLOOKUP($C234,'[11]Resource-Rich'!$A$34:$B$62,2,0),"Non resource-rich")</f>
        <v>Non resource-rich</v>
      </c>
      <c r="R234" s="0" t="str">
        <f aca="false">IFERROR(VLOOKUP($B234,[11]PRCRs!$A$3:$C$29,3,0),"Non PRCR")</f>
        <v>Non PRCR</v>
      </c>
      <c r="S234" s="0" t="n">
        <f aca="false">IFERROR(IF(VLOOKUP($C234,[11]CBLB!$A$2:$C$31,3,0)="CBLB",1,0),0)</f>
        <v>0</v>
      </c>
      <c r="T234" s="0" t="n">
        <f aca="false">IFERROR(IF(VLOOKUP($B234,'[11]Poverty Rate'!$B$2:$I$164,8,0)="Above 30%",1,0),"")</f>
        <v>0</v>
      </c>
      <c r="U234" s="0" t="n">
        <f aca="false">IFERROR(IF(VLOOKUP($B234,'[11]Poverty Rate'!$B$2:$I$164,8,0)="Below 2%",1,0),"")</f>
        <v>0</v>
      </c>
    </row>
    <row r="235" customFormat="false" ht="15" hidden="false" customHeight="false" outlineLevel="0" collapsed="false">
      <c r="A235" s="86" t="s">
        <v>774</v>
      </c>
      <c r="B235" s="87" t="s">
        <v>770</v>
      </c>
      <c r="C235" s="87" t="s">
        <v>374</v>
      </c>
      <c r="D235" s="87" t="s">
        <v>770</v>
      </c>
      <c r="E235" s="86" t="s">
        <v>774</v>
      </c>
      <c r="F235" s="0" t="s">
        <v>771</v>
      </c>
      <c r="G235" s="0" t="str">
        <f aca="false">VLOOKUP($C235,'[10]UN M49'!$C$2:$H$249,4,0)</f>
        <v>Europe</v>
      </c>
      <c r="H235" s="0" t="str">
        <f aca="false">IFERROR(VLOOKUP($C235,'[11]Income Groups'!$D$7:$H$224,5,0),"")</f>
        <v>UMIC</v>
      </c>
      <c r="I235" s="0" t="str">
        <f aca="false">IFERROR(VLOOKUP(B235,'[11]LDC List'!$B$1:$C$47,2,0),"Non LDC")</f>
        <v>Non LDC</v>
      </c>
      <c r="J235" s="0" t="str">
        <f aca="false">IFERROR(VLOOKUP(B235,'[11]SIDS List'!$B$1:$C$57,2,0),"Non SIDS")</f>
        <v>Non SIDS</v>
      </c>
      <c r="K235" s="0" t="str">
        <f aca="false">IFERROR(VLOOKUP(B235,'[11]DAC Member List'!$B$1:$C$29,2,0),"Non DAC")</f>
        <v>Non DAC</v>
      </c>
      <c r="L235" s="0" t="str">
        <f aca="false">IFERROR(VLOOKUP(B235,'[11]Dev Countries List'!$A$1:$B$146,2,0),"Not Developing")</f>
        <v>Developing Country</v>
      </c>
      <c r="M235" s="0" t="str">
        <f aca="false">IFERROR(VLOOKUP(D235,'[11]Fragility List'!$A$1:$C$146,3,0),"Not Fragile")</f>
        <v>Not fragile</v>
      </c>
      <c r="N235" s="0" t="n">
        <f aca="false">IFERROR(INDEX([11]Population!$E$4:$W$267,MATCH('Names&amp;ISO'!$C235,[11]Population!$D$4:$D$267,0),MATCH(2018,[11]Population!$E$3:$W$3,0)),"")</f>
        <v>2082958</v>
      </c>
      <c r="O235" s="0" t="str">
        <f aca="false">IFERROR(VLOOKUP($B235,[11]FCAS!$B$1:$C$152,2,0),"")</f>
        <v/>
      </c>
      <c r="P235" s="0" t="str">
        <f aca="false">VLOOKUP($C235,'[10]UN M49'!$C$2:$H$249,6,0)</f>
        <v>Southern Europe</v>
      </c>
      <c r="Q235" s="0" t="str">
        <f aca="false">IFERROR(VLOOKUP($C235,'[11]Resource-Rich'!$A$34:$B$62,2,0),"Non resource-rich")</f>
        <v>Non resource-rich</v>
      </c>
      <c r="R235" s="0" t="str">
        <f aca="false">IFERROR(VLOOKUP($B235,[11]PRCRs!$A$3:$C$29,3,0),"Non PRCR")</f>
        <v>Non PRCR</v>
      </c>
      <c r="S235" s="0" t="n">
        <f aca="false">IFERROR(IF(VLOOKUP($C235,[11]CBLB!$A$2:$C$31,3,0)="CBLB",1,0),0)</f>
        <v>0</v>
      </c>
      <c r="T235" s="0" t="n">
        <f aca="false">IFERROR(IF(VLOOKUP($B235,'[11]Poverty Rate'!$B$2:$I$164,8,0)="Above 30%",1,0),"")</f>
        <v>0</v>
      </c>
      <c r="U235" s="0" t="n">
        <f aca="false">IFERROR(IF(VLOOKUP($B235,'[11]Poverty Rate'!$B$2:$I$164,8,0)="Below 2%",1,0),"")</f>
        <v>0</v>
      </c>
    </row>
    <row r="236" customFormat="false" ht="15" hidden="false" customHeight="false" outlineLevel="0" collapsed="false">
      <c r="A236" s="86" t="s">
        <v>116</v>
      </c>
      <c r="B236" s="87" t="s">
        <v>770</v>
      </c>
      <c r="C236" s="87" t="s">
        <v>374</v>
      </c>
      <c r="D236" s="87" t="s">
        <v>770</v>
      </c>
      <c r="E236" s="86" t="s">
        <v>116</v>
      </c>
      <c r="F236" s="0" t="s">
        <v>771</v>
      </c>
      <c r="G236" s="0" t="str">
        <f aca="false">VLOOKUP($C236,'[10]UN M49'!$C$2:$H$249,4,0)</f>
        <v>Europe</v>
      </c>
      <c r="H236" s="0" t="str">
        <f aca="false">IFERROR(VLOOKUP($C236,'[11]Income Groups'!$D$7:$H$224,5,0),"")</f>
        <v>UMIC</v>
      </c>
      <c r="I236" s="0" t="str">
        <f aca="false">IFERROR(VLOOKUP(B236,'[11]LDC List'!$B$1:$C$47,2,0),"Non LDC")</f>
        <v>Non LDC</v>
      </c>
      <c r="J236" s="0" t="str">
        <f aca="false">IFERROR(VLOOKUP(B236,'[11]SIDS List'!$B$1:$C$57,2,0),"Non SIDS")</f>
        <v>Non SIDS</v>
      </c>
      <c r="K236" s="0" t="str">
        <f aca="false">IFERROR(VLOOKUP(B236,'[11]DAC Member List'!$B$1:$C$29,2,0),"Non DAC")</f>
        <v>Non DAC</v>
      </c>
      <c r="L236" s="0" t="str">
        <f aca="false">IFERROR(VLOOKUP(B236,'[11]Dev Countries List'!$A$1:$B$146,2,0),"Not Developing")</f>
        <v>Developing Country</v>
      </c>
      <c r="M236" s="0" t="str">
        <f aca="false">IFERROR(VLOOKUP(D236,'[11]Fragility List'!$A$1:$C$146,3,0),"Not Fragile")</f>
        <v>Not fragile</v>
      </c>
      <c r="N236" s="0" t="n">
        <f aca="false">IFERROR(INDEX([11]Population!$E$4:$W$267,MATCH('Names&amp;ISO'!$C236,[11]Population!$D$4:$D$267,0),MATCH(2018,[11]Population!$E$3:$W$3,0)),"")</f>
        <v>2082958</v>
      </c>
      <c r="O236" s="0" t="str">
        <f aca="false">IFERROR(VLOOKUP($B236,[11]FCAS!$B$1:$C$152,2,0),"")</f>
        <v/>
      </c>
      <c r="P236" s="0" t="str">
        <f aca="false">VLOOKUP($C236,'[10]UN M49'!$C$2:$H$249,6,0)</f>
        <v>Southern Europe</v>
      </c>
      <c r="Q236" s="0" t="str">
        <f aca="false">IFERROR(VLOOKUP($C236,'[11]Resource-Rich'!$A$34:$B$62,2,0),"Non resource-rich")</f>
        <v>Non resource-rich</v>
      </c>
      <c r="R236" s="0" t="str">
        <f aca="false">IFERROR(VLOOKUP($B236,[11]PRCRs!$A$3:$C$29,3,0),"Non PRCR")</f>
        <v>Non PRCR</v>
      </c>
      <c r="S236" s="0" t="n">
        <f aca="false">IFERROR(IF(VLOOKUP($C236,[11]CBLB!$A$2:$C$31,3,0)="CBLB",1,0),0)</f>
        <v>0</v>
      </c>
      <c r="T236" s="0" t="n">
        <f aca="false">IFERROR(IF(VLOOKUP($B236,'[11]Poverty Rate'!$B$2:$I$164,8,0)="Above 30%",1,0),"")</f>
        <v>0</v>
      </c>
      <c r="U236" s="0" t="n">
        <f aca="false">IFERROR(IF(VLOOKUP($B236,'[11]Poverty Rate'!$B$2:$I$164,8,0)="Below 2%",1,0),"")</f>
        <v>0</v>
      </c>
    </row>
    <row r="237" customFormat="false" ht="15" hidden="false" customHeight="false" outlineLevel="0" collapsed="false">
      <c r="A237" s="86" t="s">
        <v>775</v>
      </c>
      <c r="B237" s="87" t="s">
        <v>770</v>
      </c>
      <c r="C237" s="87" t="s">
        <v>374</v>
      </c>
      <c r="D237" s="87" t="s">
        <v>770</v>
      </c>
      <c r="E237" s="86" t="s">
        <v>775</v>
      </c>
      <c r="F237" s="0" t="s">
        <v>771</v>
      </c>
      <c r="G237" s="0" t="str">
        <f aca="false">VLOOKUP($C237,'[10]UN M49'!$C$2:$H$249,4,0)</f>
        <v>Europe</v>
      </c>
      <c r="H237" s="0" t="str">
        <f aca="false">IFERROR(VLOOKUP($C237,'[11]Income Groups'!$D$7:$H$224,5,0),"")</f>
        <v>UMIC</v>
      </c>
      <c r="I237" s="0" t="str">
        <f aca="false">IFERROR(VLOOKUP(B237,'[11]LDC List'!$B$1:$C$47,2,0),"Non LDC")</f>
        <v>Non LDC</v>
      </c>
      <c r="J237" s="0" t="str">
        <f aca="false">IFERROR(VLOOKUP(B237,'[11]SIDS List'!$B$1:$C$57,2,0),"Non SIDS")</f>
        <v>Non SIDS</v>
      </c>
      <c r="K237" s="0" t="str">
        <f aca="false">IFERROR(VLOOKUP(B237,'[11]DAC Member List'!$B$1:$C$29,2,0),"Non DAC")</f>
        <v>Non DAC</v>
      </c>
      <c r="L237" s="0" t="str">
        <f aca="false">IFERROR(VLOOKUP(B237,'[11]Dev Countries List'!$A$1:$B$146,2,0),"Not Developing")</f>
        <v>Developing Country</v>
      </c>
      <c r="M237" s="0" t="str">
        <f aca="false">IFERROR(VLOOKUP(D237,'[11]Fragility List'!$A$1:$C$146,3,0),"Not Fragile")</f>
        <v>Not fragile</v>
      </c>
      <c r="N237" s="0" t="n">
        <f aca="false">IFERROR(INDEX([11]Population!$E$4:$W$267,MATCH('Names&amp;ISO'!$C237,[11]Population!$D$4:$D$267,0),MATCH(2018,[11]Population!$E$3:$W$3,0)),"")</f>
        <v>2082958</v>
      </c>
      <c r="O237" s="0" t="str">
        <f aca="false">IFERROR(VLOOKUP($B237,[11]FCAS!$B$1:$C$152,2,0),"")</f>
        <v/>
      </c>
      <c r="P237" s="0" t="str">
        <f aca="false">VLOOKUP($C237,'[10]UN M49'!$C$2:$H$249,6,0)</f>
        <v>Southern Europe</v>
      </c>
      <c r="Q237" s="0" t="str">
        <f aca="false">IFERROR(VLOOKUP($C237,'[11]Resource-Rich'!$A$34:$B$62,2,0),"Non resource-rich")</f>
        <v>Non resource-rich</v>
      </c>
      <c r="R237" s="0" t="str">
        <f aca="false">IFERROR(VLOOKUP($B237,[11]PRCRs!$A$3:$C$29,3,0),"Non PRCR")</f>
        <v>Non PRCR</v>
      </c>
      <c r="S237" s="0" t="n">
        <f aca="false">IFERROR(IF(VLOOKUP($C237,[11]CBLB!$A$2:$C$31,3,0)="CBLB",1,0),0)</f>
        <v>0</v>
      </c>
      <c r="T237" s="0" t="n">
        <f aca="false">IFERROR(IF(VLOOKUP($B237,'[11]Poverty Rate'!$B$2:$I$164,8,0)="Above 30%",1,0),"")</f>
        <v>0</v>
      </c>
      <c r="U237" s="0" t="n">
        <f aca="false">IFERROR(IF(VLOOKUP($B237,'[11]Poverty Rate'!$B$2:$I$164,8,0)="Below 2%",1,0),"")</f>
        <v>0</v>
      </c>
    </row>
    <row r="238" customFormat="false" ht="15" hidden="false" customHeight="false" outlineLevel="0" collapsed="false">
      <c r="A238" s="86" t="s">
        <v>776</v>
      </c>
      <c r="B238" s="87" t="s">
        <v>770</v>
      </c>
      <c r="C238" s="87" t="s">
        <v>374</v>
      </c>
      <c r="D238" s="87" t="s">
        <v>770</v>
      </c>
      <c r="E238" s="86" t="s">
        <v>776</v>
      </c>
      <c r="F238" s="0" t="s">
        <v>771</v>
      </c>
      <c r="G238" s="0" t="str">
        <f aca="false">VLOOKUP($C238,'[10]UN M49'!$C$2:$H$249,4,0)</f>
        <v>Europe</v>
      </c>
      <c r="H238" s="0" t="str">
        <f aca="false">IFERROR(VLOOKUP($C238,'[11]Income Groups'!$D$7:$H$224,5,0),"")</f>
        <v>UMIC</v>
      </c>
      <c r="I238" s="0" t="str">
        <f aca="false">IFERROR(VLOOKUP(B238,'[11]LDC List'!$B$1:$C$47,2,0),"Non LDC")</f>
        <v>Non LDC</v>
      </c>
      <c r="J238" s="0" t="str">
        <f aca="false">IFERROR(VLOOKUP(B238,'[11]SIDS List'!$B$1:$C$57,2,0),"Non SIDS")</f>
        <v>Non SIDS</v>
      </c>
      <c r="K238" s="0" t="str">
        <f aca="false">IFERROR(VLOOKUP(B238,'[11]DAC Member List'!$B$1:$C$29,2,0),"Non DAC")</f>
        <v>Non DAC</v>
      </c>
      <c r="L238" s="0" t="str">
        <f aca="false">IFERROR(VLOOKUP(B238,'[11]Dev Countries List'!$A$1:$B$146,2,0),"Not Developing")</f>
        <v>Developing Country</v>
      </c>
      <c r="M238" s="0" t="str">
        <f aca="false">IFERROR(VLOOKUP(D238,'[11]Fragility List'!$A$1:$C$146,3,0),"Not Fragile")</f>
        <v>Not fragile</v>
      </c>
      <c r="N238" s="0" t="n">
        <f aca="false">IFERROR(INDEX([11]Population!$E$4:$W$267,MATCH('Names&amp;ISO'!$C238,[11]Population!$D$4:$D$267,0),MATCH(2018,[11]Population!$E$3:$W$3,0)),"")</f>
        <v>2082958</v>
      </c>
      <c r="O238" s="0" t="str">
        <f aca="false">IFERROR(VLOOKUP($B238,[11]FCAS!$B$1:$C$152,2,0),"")</f>
        <v/>
      </c>
      <c r="P238" s="0" t="str">
        <f aca="false">VLOOKUP($C238,'[10]UN M49'!$C$2:$H$249,6,0)</f>
        <v>Southern Europe</v>
      </c>
      <c r="Q238" s="0" t="str">
        <f aca="false">IFERROR(VLOOKUP($C238,'[11]Resource-Rich'!$A$34:$B$62,2,0),"Non resource-rich")</f>
        <v>Non resource-rich</v>
      </c>
      <c r="R238" s="0" t="str">
        <f aca="false">IFERROR(VLOOKUP($B238,[11]PRCRs!$A$3:$C$29,3,0),"Non PRCR")</f>
        <v>Non PRCR</v>
      </c>
      <c r="S238" s="0" t="n">
        <f aca="false">IFERROR(IF(VLOOKUP($C238,[11]CBLB!$A$2:$C$31,3,0)="CBLB",1,0),0)</f>
        <v>0</v>
      </c>
      <c r="T238" s="0" t="n">
        <f aca="false">IFERROR(IF(VLOOKUP($B238,'[11]Poverty Rate'!$B$2:$I$164,8,0)="Above 30%",1,0),"")</f>
        <v>0</v>
      </c>
      <c r="U238" s="0" t="n">
        <f aca="false">IFERROR(IF(VLOOKUP($B238,'[11]Poverty Rate'!$B$2:$I$164,8,0)="Below 2%",1,0),"")</f>
        <v>0</v>
      </c>
    </row>
    <row r="239" customFormat="false" ht="15" hidden="false" customHeight="false" outlineLevel="0" collapsed="false">
      <c r="A239" s="86" t="s">
        <v>777</v>
      </c>
      <c r="B239" s="87" t="s">
        <v>770</v>
      </c>
      <c r="C239" s="87" t="s">
        <v>374</v>
      </c>
      <c r="D239" s="87" t="s">
        <v>770</v>
      </c>
      <c r="E239" s="86" t="s">
        <v>777</v>
      </c>
      <c r="F239" s="0" t="s">
        <v>771</v>
      </c>
      <c r="G239" s="0" t="str">
        <f aca="false">VLOOKUP($C239,'[10]UN M49'!$C$2:$H$249,4,0)</f>
        <v>Europe</v>
      </c>
      <c r="H239" s="0" t="str">
        <f aca="false">IFERROR(VLOOKUP($C239,'[11]Income Groups'!$D$7:$H$224,5,0),"")</f>
        <v>UMIC</v>
      </c>
      <c r="I239" s="0" t="str">
        <f aca="false">IFERROR(VLOOKUP(B239,'[11]LDC List'!$B$1:$C$47,2,0),"Non LDC")</f>
        <v>Non LDC</v>
      </c>
      <c r="J239" s="0" t="str">
        <f aca="false">IFERROR(VLOOKUP(B239,'[11]SIDS List'!$B$1:$C$57,2,0),"Non SIDS")</f>
        <v>Non SIDS</v>
      </c>
      <c r="K239" s="0" t="str">
        <f aca="false">IFERROR(VLOOKUP(B239,'[11]DAC Member List'!$B$1:$C$29,2,0),"Non DAC")</f>
        <v>Non DAC</v>
      </c>
      <c r="L239" s="0" t="str">
        <f aca="false">IFERROR(VLOOKUP(B239,'[11]Dev Countries List'!$A$1:$B$146,2,0),"Not Developing")</f>
        <v>Developing Country</v>
      </c>
      <c r="M239" s="0" t="str">
        <f aca="false">IFERROR(VLOOKUP(D239,'[11]Fragility List'!$A$1:$C$146,3,0),"Not Fragile")</f>
        <v>Not fragile</v>
      </c>
      <c r="N239" s="0" t="n">
        <f aca="false">IFERROR(INDEX([11]Population!$E$4:$W$267,MATCH('Names&amp;ISO'!$C239,[11]Population!$D$4:$D$267,0),MATCH(2018,[11]Population!$E$3:$W$3,0)),"")</f>
        <v>2082958</v>
      </c>
      <c r="O239" s="0" t="str">
        <f aca="false">IFERROR(VLOOKUP($B239,[11]FCAS!$B$1:$C$152,2,0),"")</f>
        <v/>
      </c>
      <c r="P239" s="0" t="str">
        <f aca="false">VLOOKUP($C239,'[10]UN M49'!$C$2:$H$249,6,0)</f>
        <v>Southern Europe</v>
      </c>
      <c r="Q239" s="0" t="str">
        <f aca="false">IFERROR(VLOOKUP($C239,'[11]Resource-Rich'!$A$34:$B$62,2,0),"Non resource-rich")</f>
        <v>Non resource-rich</v>
      </c>
      <c r="R239" s="0" t="str">
        <f aca="false">IFERROR(VLOOKUP($B239,[11]PRCRs!$A$3:$C$29,3,0),"Non PRCR")</f>
        <v>Non PRCR</v>
      </c>
      <c r="S239" s="0" t="n">
        <f aca="false">IFERROR(IF(VLOOKUP($C239,[11]CBLB!$A$2:$C$31,3,0)="CBLB",1,0),0)</f>
        <v>0</v>
      </c>
      <c r="T239" s="0" t="n">
        <f aca="false">IFERROR(IF(VLOOKUP($B239,'[11]Poverty Rate'!$B$2:$I$164,8,0)="Above 30%",1,0),"")</f>
        <v>0</v>
      </c>
      <c r="U239" s="0" t="n">
        <f aca="false">IFERROR(IF(VLOOKUP($B239,'[11]Poverty Rate'!$B$2:$I$164,8,0)="Below 2%",1,0),"")</f>
        <v>0</v>
      </c>
    </row>
    <row r="240" customFormat="false" ht="15" hidden="false" customHeight="false" outlineLevel="0" collapsed="false">
      <c r="A240" s="88" t="s">
        <v>778</v>
      </c>
      <c r="B240" s="87" t="s">
        <v>770</v>
      </c>
      <c r="C240" s="87" t="s">
        <v>374</v>
      </c>
      <c r="D240" s="87" t="s">
        <v>770</v>
      </c>
      <c r="E240" s="88" t="s">
        <v>778</v>
      </c>
      <c r="F240" s="0" t="s">
        <v>771</v>
      </c>
      <c r="G240" s="0" t="str">
        <f aca="false">VLOOKUP($C240,'[10]UN M49'!$C$2:$H$249,4,0)</f>
        <v>Europe</v>
      </c>
      <c r="H240" s="0" t="str">
        <f aca="false">IFERROR(VLOOKUP($C240,'[11]Income Groups'!$D$7:$H$224,5,0),"")</f>
        <v>UMIC</v>
      </c>
      <c r="I240" s="0" t="str">
        <f aca="false">IFERROR(VLOOKUP(B240,'[11]LDC List'!$B$1:$C$47,2,0),"Non LDC")</f>
        <v>Non LDC</v>
      </c>
      <c r="J240" s="0" t="str">
        <f aca="false">IFERROR(VLOOKUP(B240,'[11]SIDS List'!$B$1:$C$57,2,0),"Non SIDS")</f>
        <v>Non SIDS</v>
      </c>
      <c r="K240" s="0" t="str">
        <f aca="false">IFERROR(VLOOKUP(B240,'[11]DAC Member List'!$B$1:$C$29,2,0),"Non DAC")</f>
        <v>Non DAC</v>
      </c>
      <c r="L240" s="0" t="str">
        <f aca="false">IFERROR(VLOOKUP(B240,'[11]Dev Countries List'!$A$1:$B$146,2,0),"Not Developing")</f>
        <v>Developing Country</v>
      </c>
      <c r="M240" s="0" t="str">
        <f aca="false">IFERROR(VLOOKUP(D240,'[11]Fragility List'!$A$1:$C$146,3,0),"Not Fragile")</f>
        <v>Not fragile</v>
      </c>
      <c r="N240" s="0" t="n">
        <f aca="false">IFERROR(INDEX([11]Population!$E$4:$W$267,MATCH('Names&amp;ISO'!$C240,[11]Population!$D$4:$D$267,0),MATCH(2018,[11]Population!$E$3:$W$3,0)),"")</f>
        <v>2082958</v>
      </c>
      <c r="O240" s="0" t="str">
        <f aca="false">IFERROR(VLOOKUP($B240,[11]FCAS!$B$1:$C$152,2,0),"")</f>
        <v/>
      </c>
      <c r="P240" s="0" t="str">
        <f aca="false">VLOOKUP($C240,'[10]UN M49'!$C$2:$H$249,6,0)</f>
        <v>Southern Europe</v>
      </c>
      <c r="Q240" s="0" t="str">
        <f aca="false">IFERROR(VLOOKUP($C240,'[11]Resource-Rich'!$A$34:$B$62,2,0),"Non resource-rich")</f>
        <v>Non resource-rich</v>
      </c>
      <c r="R240" s="0" t="str">
        <f aca="false">IFERROR(VLOOKUP($B240,[11]PRCRs!$A$3:$C$29,3,0),"Non PRCR")</f>
        <v>Non PRCR</v>
      </c>
      <c r="S240" s="0" t="n">
        <f aca="false">IFERROR(IF(VLOOKUP($C240,[11]CBLB!$A$2:$C$31,3,0)="CBLB",1,0),0)</f>
        <v>0</v>
      </c>
      <c r="T240" s="0" t="n">
        <f aca="false">IFERROR(IF(VLOOKUP($B240,'[11]Poverty Rate'!$B$2:$I$164,8,0)="Above 30%",1,0),"")</f>
        <v>0</v>
      </c>
      <c r="U240" s="0" t="n">
        <f aca="false">IFERROR(IF(VLOOKUP($B240,'[11]Poverty Rate'!$B$2:$I$164,8,0)="Below 2%",1,0),"")</f>
        <v>0</v>
      </c>
    </row>
    <row r="241" customFormat="false" ht="15" hidden="false" customHeight="false" outlineLevel="0" collapsed="false">
      <c r="A241" s="88" t="s">
        <v>779</v>
      </c>
      <c r="B241" s="87" t="s">
        <v>770</v>
      </c>
      <c r="C241" s="87" t="s">
        <v>374</v>
      </c>
      <c r="D241" s="87" t="s">
        <v>770</v>
      </c>
      <c r="E241" s="88" t="s">
        <v>779</v>
      </c>
      <c r="F241" s="0" t="s">
        <v>771</v>
      </c>
      <c r="G241" s="0" t="str">
        <f aca="false">VLOOKUP($C241,'[10]UN M49'!$C$2:$H$249,4,0)</f>
        <v>Europe</v>
      </c>
      <c r="H241" s="0" t="str">
        <f aca="false">IFERROR(VLOOKUP($C241,'[11]Income Groups'!$D$7:$H$224,5,0),"")</f>
        <v>UMIC</v>
      </c>
      <c r="I241" s="0" t="str">
        <f aca="false">IFERROR(VLOOKUP(B241,'[11]LDC List'!$B$1:$C$47,2,0),"Non LDC")</f>
        <v>Non LDC</v>
      </c>
      <c r="J241" s="0" t="str">
        <f aca="false">IFERROR(VLOOKUP(B241,'[11]SIDS List'!$B$1:$C$57,2,0),"Non SIDS")</f>
        <v>Non SIDS</v>
      </c>
      <c r="K241" s="0" t="str">
        <f aca="false">IFERROR(VLOOKUP(B241,'[11]DAC Member List'!$B$1:$C$29,2,0),"Non DAC")</f>
        <v>Non DAC</v>
      </c>
      <c r="L241" s="0" t="str">
        <f aca="false">IFERROR(VLOOKUP(B241,'[11]Dev Countries List'!$A$1:$B$146,2,0),"Not Developing")</f>
        <v>Developing Country</v>
      </c>
      <c r="M241" s="0" t="str">
        <f aca="false">IFERROR(VLOOKUP(D241,'[11]Fragility List'!$A$1:$C$146,3,0),"Not Fragile")</f>
        <v>Not fragile</v>
      </c>
      <c r="N241" s="0" t="n">
        <f aca="false">IFERROR(INDEX([11]Population!$E$4:$W$267,MATCH('Names&amp;ISO'!$C241,[11]Population!$D$4:$D$267,0),MATCH(2018,[11]Population!$E$3:$W$3,0)),"")</f>
        <v>2082958</v>
      </c>
      <c r="O241" s="0" t="str">
        <f aca="false">IFERROR(VLOOKUP($B241,[11]FCAS!$B$1:$C$152,2,0),"")</f>
        <v/>
      </c>
      <c r="P241" s="0" t="str">
        <f aca="false">VLOOKUP($C241,'[10]UN M49'!$C$2:$H$249,6,0)</f>
        <v>Southern Europe</v>
      </c>
      <c r="Q241" s="0" t="str">
        <f aca="false">IFERROR(VLOOKUP($C241,'[11]Resource-Rich'!$A$34:$B$62,2,0),"Non resource-rich")</f>
        <v>Non resource-rich</v>
      </c>
      <c r="R241" s="0" t="str">
        <f aca="false">IFERROR(VLOOKUP($B241,[11]PRCRs!$A$3:$C$29,3,0),"Non PRCR")</f>
        <v>Non PRCR</v>
      </c>
      <c r="S241" s="0" t="n">
        <f aca="false">IFERROR(IF(VLOOKUP($C241,[11]CBLB!$A$2:$C$31,3,0)="CBLB",1,0),0)</f>
        <v>0</v>
      </c>
      <c r="T241" s="0" t="n">
        <f aca="false">IFERROR(IF(VLOOKUP($B241,'[11]Poverty Rate'!$B$2:$I$164,8,0)="Above 30%",1,0),"")</f>
        <v>0</v>
      </c>
      <c r="U241" s="0" t="n">
        <f aca="false">IFERROR(IF(VLOOKUP($B241,'[11]Poverty Rate'!$B$2:$I$164,8,0)="Below 2%",1,0),"")</f>
        <v>0</v>
      </c>
    </row>
    <row r="242" customFormat="false" ht="15" hidden="false" customHeight="false" outlineLevel="0" collapsed="false">
      <c r="A242" s="88" t="s">
        <v>780</v>
      </c>
      <c r="B242" s="87" t="s">
        <v>770</v>
      </c>
      <c r="C242" s="87" t="s">
        <v>374</v>
      </c>
      <c r="D242" s="87" t="s">
        <v>770</v>
      </c>
      <c r="E242" s="88" t="s">
        <v>780</v>
      </c>
      <c r="F242" s="0" t="s">
        <v>771</v>
      </c>
      <c r="G242" s="0" t="str">
        <f aca="false">VLOOKUP($C242,'[10]UN M49'!$C$2:$H$249,4,0)</f>
        <v>Europe</v>
      </c>
      <c r="H242" s="0" t="str">
        <f aca="false">IFERROR(VLOOKUP($C242,'[11]Income Groups'!$D$7:$H$224,5,0),"")</f>
        <v>UMIC</v>
      </c>
      <c r="I242" s="0" t="str">
        <f aca="false">IFERROR(VLOOKUP(B242,'[11]LDC List'!$B$1:$C$47,2,0),"Non LDC")</f>
        <v>Non LDC</v>
      </c>
      <c r="J242" s="0" t="str">
        <f aca="false">IFERROR(VLOOKUP(B242,'[11]SIDS List'!$B$1:$C$57,2,0),"Non SIDS")</f>
        <v>Non SIDS</v>
      </c>
      <c r="K242" s="0" t="str">
        <f aca="false">IFERROR(VLOOKUP(B242,'[11]DAC Member List'!$B$1:$C$29,2,0),"Non DAC")</f>
        <v>Non DAC</v>
      </c>
      <c r="L242" s="0" t="str">
        <f aca="false">IFERROR(VLOOKUP(B242,'[11]Dev Countries List'!$A$1:$B$146,2,0),"Not Developing")</f>
        <v>Developing Country</v>
      </c>
      <c r="M242" s="0" t="str">
        <f aca="false">IFERROR(VLOOKUP(D242,'[11]Fragility List'!$A$1:$C$146,3,0),"Not Fragile")</f>
        <v>Not fragile</v>
      </c>
      <c r="N242" s="0" t="n">
        <f aca="false">IFERROR(INDEX([11]Population!$E$4:$W$267,MATCH('Names&amp;ISO'!$C242,[11]Population!$D$4:$D$267,0),MATCH(2018,[11]Population!$E$3:$W$3,0)),"")</f>
        <v>2082958</v>
      </c>
      <c r="O242" s="0" t="str">
        <f aca="false">IFERROR(VLOOKUP($B242,[11]FCAS!$B$1:$C$152,2,0),"")</f>
        <v/>
      </c>
      <c r="P242" s="0" t="str">
        <f aca="false">VLOOKUP($C242,'[10]UN M49'!$C$2:$H$249,6,0)</f>
        <v>Southern Europe</v>
      </c>
      <c r="Q242" s="0" t="str">
        <f aca="false">IFERROR(VLOOKUP($C242,'[11]Resource-Rich'!$A$34:$B$62,2,0),"Non resource-rich")</f>
        <v>Non resource-rich</v>
      </c>
      <c r="R242" s="0" t="str">
        <f aca="false">IFERROR(VLOOKUP($B242,[11]PRCRs!$A$3:$C$29,3,0),"Non PRCR")</f>
        <v>Non PRCR</v>
      </c>
      <c r="S242" s="0" t="n">
        <f aca="false">IFERROR(IF(VLOOKUP($C242,[11]CBLB!$A$2:$C$31,3,0)="CBLB",1,0),0)</f>
        <v>0</v>
      </c>
      <c r="T242" s="0" t="n">
        <f aca="false">IFERROR(IF(VLOOKUP($B242,'[11]Poverty Rate'!$B$2:$I$164,8,0)="Above 30%",1,0),"")</f>
        <v>0</v>
      </c>
      <c r="U242" s="0" t="n">
        <f aca="false">IFERROR(IF(VLOOKUP($B242,'[11]Poverty Rate'!$B$2:$I$164,8,0)="Below 2%",1,0),"")</f>
        <v>0</v>
      </c>
    </row>
    <row r="243" customFormat="false" ht="15" hidden="false" customHeight="false" outlineLevel="0" collapsed="false">
      <c r="A243" s="0" t="s">
        <v>117</v>
      </c>
      <c r="B243" s="83" t="s">
        <v>781</v>
      </c>
      <c r="C243" s="83" t="s">
        <v>349</v>
      </c>
      <c r="D243" s="83" t="s">
        <v>781</v>
      </c>
      <c r="E243" s="0" t="s">
        <v>117</v>
      </c>
      <c r="F243" s="0" t="s">
        <v>117</v>
      </c>
      <c r="G243" s="0" t="str">
        <f aca="false">VLOOKUP($C243,'[10]UN M49'!$C$2:$H$249,4,0)</f>
        <v>Africa</v>
      </c>
      <c r="H243" s="0" t="str">
        <f aca="false">IFERROR(VLOOKUP($C243,'[11]Income Groups'!$D$7:$H$224,5,0),"")</f>
        <v>LIC</v>
      </c>
      <c r="I243" s="0" t="str">
        <f aca="false">IFERROR(VLOOKUP(B243,'[11]LDC List'!$B$1:$C$47,2,0),"Non LDC")</f>
        <v>LDC</v>
      </c>
      <c r="J243" s="0" t="str">
        <f aca="false">IFERROR(VLOOKUP(B243,'[11]SIDS List'!$B$1:$C$57,2,0),"Non SIDS")</f>
        <v>Non SIDS</v>
      </c>
      <c r="K243" s="0" t="str">
        <f aca="false">IFERROR(VLOOKUP(B243,'[11]DAC Member List'!$B$1:$C$29,2,0),"Non DAC")</f>
        <v>Non DAC</v>
      </c>
      <c r="L243" s="0" t="str">
        <f aca="false">IFERROR(VLOOKUP(B243,'[11]Dev Countries List'!$A$1:$B$146,2,0),"Not Developing")</f>
        <v>Developing Country</v>
      </c>
      <c r="M243" s="0" t="str">
        <f aca="false">IFERROR(VLOOKUP(D243,'[11]Fragility List'!$A$1:$C$146,3,0),"Not Fragile")</f>
        <v>Fragile</v>
      </c>
      <c r="N243" s="0" t="n">
        <f aca="false">IFERROR(INDEX([11]Population!$E$4:$W$267,MATCH('Names&amp;ISO'!$C243,[11]Population!$D$4:$D$267,0),MATCH(2018,[11]Population!$E$3:$W$3,0)),"")</f>
        <v>26262368</v>
      </c>
      <c r="O243" s="0" t="str">
        <f aca="false">IFERROR(VLOOKUP($B243,[11]FCAS!$B$1:$C$152,2,0),"")</f>
        <v/>
      </c>
      <c r="P243" s="0" t="str">
        <f aca="false">VLOOKUP($C243,'[10]UN M49'!$C$2:$H$249,6,0)</f>
        <v>Eastern Africa</v>
      </c>
      <c r="Q243" s="0" t="str">
        <f aca="false">IFERROR(VLOOKUP($C243,'[11]Resource-Rich'!$A$34:$B$62,2,0),"Non resource-rich")</f>
        <v>Non resource-rich</v>
      </c>
      <c r="R243" s="0" t="str">
        <f aca="false">IFERROR(VLOOKUP($B243,[11]PRCRs!$A$3:$C$29,3,0),"Non PRCR")</f>
        <v>Non PRCR</v>
      </c>
      <c r="S243" s="0" t="n">
        <f aca="false">IFERROR(IF(VLOOKUP($C243,[11]CBLB!$A$2:$C$31,3,0)="CBLB",1,0),0)</f>
        <v>1</v>
      </c>
      <c r="T243" s="0" t="n">
        <f aca="false">IFERROR(IF(VLOOKUP($B243,'[11]Poverty Rate'!$B$2:$I$164,8,0)="Above 30%",1,0),"")</f>
        <v>1</v>
      </c>
      <c r="U243" s="0" t="n">
        <f aca="false">IFERROR(IF(VLOOKUP($B243,'[11]Poverty Rate'!$B$2:$I$164,8,0)="Below 2%",1,0),"")</f>
        <v>0</v>
      </c>
    </row>
    <row r="244" customFormat="false" ht="15" hidden="false" customHeight="false" outlineLevel="0" collapsed="false">
      <c r="A244" s="0" t="s">
        <v>118</v>
      </c>
      <c r="B244" s="83" t="s">
        <v>782</v>
      </c>
      <c r="C244" s="83" t="s">
        <v>350</v>
      </c>
      <c r="D244" s="83" t="s">
        <v>782</v>
      </c>
      <c r="E244" s="0" t="s">
        <v>118</v>
      </c>
      <c r="F244" s="0" t="s">
        <v>118</v>
      </c>
      <c r="G244" s="0" t="str">
        <f aca="false">VLOOKUP($C244,'[10]UN M49'!$C$2:$H$249,4,0)</f>
        <v>Africa</v>
      </c>
      <c r="H244" s="0" t="str">
        <f aca="false">IFERROR(VLOOKUP($C244,'[11]Income Groups'!$D$7:$H$224,5,0),"")</f>
        <v>LIC</v>
      </c>
      <c r="I244" s="0" t="str">
        <f aca="false">IFERROR(VLOOKUP(B244,'[11]LDC List'!$B$1:$C$47,2,0),"Non LDC")</f>
        <v>LDC</v>
      </c>
      <c r="J244" s="0" t="str">
        <f aca="false">IFERROR(VLOOKUP(B244,'[11]SIDS List'!$B$1:$C$57,2,0),"Non SIDS")</f>
        <v>Non SIDS</v>
      </c>
      <c r="K244" s="0" t="str">
        <f aca="false">IFERROR(VLOOKUP(B244,'[11]DAC Member List'!$B$1:$C$29,2,0),"Non DAC")</f>
        <v>Non DAC</v>
      </c>
      <c r="L244" s="0" t="str">
        <f aca="false">IFERROR(VLOOKUP(B244,'[11]Dev Countries List'!$A$1:$B$146,2,0),"Not Developing")</f>
        <v>Developing Country</v>
      </c>
      <c r="M244" s="0" t="str">
        <f aca="false">IFERROR(VLOOKUP(D244,'[11]Fragility List'!$A$1:$C$146,3,0),"Not Fragile")</f>
        <v>Fragile</v>
      </c>
      <c r="N244" s="0" t="n">
        <f aca="false">IFERROR(INDEX([11]Population!$E$4:$W$267,MATCH('Names&amp;ISO'!$C244,[11]Population!$D$4:$D$267,0),MATCH(2018,[11]Population!$E$3:$W$3,0)),"")</f>
        <v>18143315</v>
      </c>
      <c r="O244" s="0" t="str">
        <f aca="false">IFERROR(VLOOKUP($B244,[11]FCAS!$B$1:$C$152,2,0),"")</f>
        <v/>
      </c>
      <c r="P244" s="0" t="str">
        <f aca="false">VLOOKUP($C244,'[10]UN M49'!$C$2:$H$249,6,0)</f>
        <v>Eastern Africa</v>
      </c>
      <c r="Q244" s="0" t="str">
        <f aca="false">IFERROR(VLOOKUP($C244,'[11]Resource-Rich'!$A$34:$B$62,2,0),"Non resource-rich")</f>
        <v>Non resource-rich</v>
      </c>
      <c r="R244" s="0" t="str">
        <f aca="false">IFERROR(VLOOKUP($B244,[11]PRCRs!$A$3:$C$29,3,0),"Non PRCR")</f>
        <v>Non PRCR</v>
      </c>
      <c r="S244" s="0" t="n">
        <f aca="false">IFERROR(IF(VLOOKUP($C244,[11]CBLB!$A$2:$C$31,3,0)="CBLB",1,0),0)</f>
        <v>1</v>
      </c>
      <c r="T244" s="0" t="n">
        <f aca="false">IFERROR(IF(VLOOKUP($B244,'[11]Poverty Rate'!$B$2:$I$164,8,0)="Above 30%",1,0),"")</f>
        <v>1</v>
      </c>
      <c r="U244" s="0" t="n">
        <f aca="false">IFERROR(IF(VLOOKUP($B244,'[11]Poverty Rate'!$B$2:$I$164,8,0)="Below 2%",1,0),"")</f>
        <v>0</v>
      </c>
    </row>
    <row r="245" customFormat="false" ht="15" hidden="false" customHeight="false" outlineLevel="0" collapsed="false">
      <c r="A245" s="0" t="s">
        <v>119</v>
      </c>
      <c r="B245" s="83" t="s">
        <v>783</v>
      </c>
      <c r="C245" s="83" t="s">
        <v>351</v>
      </c>
      <c r="D245" s="83" t="s">
        <v>783</v>
      </c>
      <c r="E245" s="0" t="s">
        <v>119</v>
      </c>
      <c r="F245" s="0" t="s">
        <v>119</v>
      </c>
      <c r="G245" s="0" t="str">
        <f aca="false">VLOOKUP($C245,'[10]UN M49'!$C$2:$H$249,4,0)</f>
        <v>Asia</v>
      </c>
      <c r="H245" s="0" t="str">
        <f aca="false">IFERROR(VLOOKUP($C245,'[11]Income Groups'!$D$7:$H$224,5,0),"")</f>
        <v>UMIC</v>
      </c>
      <c r="I245" s="0" t="str">
        <f aca="false">IFERROR(VLOOKUP(B245,'[11]LDC List'!$B$1:$C$47,2,0),"Non LDC")</f>
        <v>Non LDC</v>
      </c>
      <c r="J245" s="0" t="str">
        <f aca="false">IFERROR(VLOOKUP(B245,'[11]SIDS List'!$B$1:$C$57,2,0),"Non SIDS")</f>
        <v>Non SIDS</v>
      </c>
      <c r="K245" s="0" t="str">
        <f aca="false">IFERROR(VLOOKUP(B245,'[11]DAC Member List'!$B$1:$C$29,2,0),"Non DAC")</f>
        <v>Non DAC</v>
      </c>
      <c r="L245" s="0" t="str">
        <f aca="false">IFERROR(VLOOKUP(B245,'[11]Dev Countries List'!$A$1:$B$146,2,0),"Not Developing")</f>
        <v>Developing Country</v>
      </c>
      <c r="M245" s="0" t="str">
        <f aca="false">IFERROR(VLOOKUP(D245,'[11]Fragility List'!$A$1:$C$146,3,0),"Not Fragile")</f>
        <v>Not fragile</v>
      </c>
      <c r="N245" s="0" t="n">
        <f aca="false">IFERROR(INDEX([11]Population!$E$4:$W$267,MATCH('Names&amp;ISO'!$C245,[11]Population!$D$4:$D$267,0),MATCH(2018,[11]Population!$E$3:$W$3,0)),"")</f>
        <v>31528585</v>
      </c>
      <c r="O245" s="0" t="str">
        <f aca="false">IFERROR(VLOOKUP($B245,[11]FCAS!$B$1:$C$152,2,0),"")</f>
        <v/>
      </c>
      <c r="P245" s="0" t="str">
        <f aca="false">VLOOKUP($C245,'[10]UN M49'!$C$2:$H$249,6,0)</f>
        <v>South-eastern Asia</v>
      </c>
      <c r="Q245" s="0" t="str">
        <f aca="false">IFERROR(VLOOKUP($C245,'[11]Resource-Rich'!$A$34:$B$62,2,0),"Non resource-rich")</f>
        <v>Non resource-rich</v>
      </c>
      <c r="R245" s="0" t="str">
        <f aca="false">IFERROR(VLOOKUP($B245,[11]PRCRs!$A$3:$C$29,3,0),"Non PRCR")</f>
        <v>Non PRCR</v>
      </c>
      <c r="S245" s="0" t="n">
        <f aca="false">IFERROR(IF(VLOOKUP($C245,[11]CBLB!$A$2:$C$31,3,0)="CBLB",1,0),0)</f>
        <v>0</v>
      </c>
      <c r="T245" s="0" t="n">
        <f aca="false">IFERROR(IF(VLOOKUP($B245,'[11]Poverty Rate'!$B$2:$I$164,8,0)="Above 30%",1,0),"")</f>
        <v>0</v>
      </c>
      <c r="U245" s="0" t="n">
        <f aca="false">IFERROR(IF(VLOOKUP($B245,'[11]Poverty Rate'!$B$2:$I$164,8,0)="Below 2%",1,0),"")</f>
        <v>1</v>
      </c>
    </row>
    <row r="246" customFormat="false" ht="15" hidden="false" customHeight="false" outlineLevel="0" collapsed="false">
      <c r="A246" s="0" t="s">
        <v>120</v>
      </c>
      <c r="B246" s="83" t="s">
        <v>784</v>
      </c>
      <c r="C246" s="83" t="s">
        <v>352</v>
      </c>
      <c r="D246" s="83" t="s">
        <v>784</v>
      </c>
      <c r="E246" s="0" t="s">
        <v>120</v>
      </c>
      <c r="F246" s="0" t="s">
        <v>120</v>
      </c>
      <c r="G246" s="0" t="str">
        <f aca="false">VLOOKUP($C246,'[10]UN M49'!$C$2:$H$249,4,0)</f>
        <v>Asia</v>
      </c>
      <c r="H246" s="0" t="str">
        <f aca="false">IFERROR(VLOOKUP($C246,'[11]Income Groups'!$D$7:$H$224,5,0),"")</f>
        <v>UMIC</v>
      </c>
      <c r="I246" s="0" t="str">
        <f aca="false">IFERROR(VLOOKUP(B246,'[11]LDC List'!$B$1:$C$47,2,0),"Non LDC")</f>
        <v>Non LDC</v>
      </c>
      <c r="J246" s="0" t="str">
        <f aca="false">IFERROR(VLOOKUP(B246,'[11]SIDS List'!$B$1:$C$57,2,0),"Non SIDS")</f>
        <v>SIDS</v>
      </c>
      <c r="K246" s="0" t="str">
        <f aca="false">IFERROR(VLOOKUP(B246,'[11]DAC Member List'!$B$1:$C$29,2,0),"Non DAC")</f>
        <v>Non DAC</v>
      </c>
      <c r="L246" s="0" t="str">
        <f aca="false">IFERROR(VLOOKUP(B246,'[11]Dev Countries List'!$A$1:$B$146,2,0),"Not Developing")</f>
        <v>Developing Country</v>
      </c>
      <c r="M246" s="0" t="str">
        <f aca="false">IFERROR(VLOOKUP(D246,'[11]Fragility List'!$A$1:$C$146,3,0),"Not Fragile")</f>
        <v>Not fragile</v>
      </c>
      <c r="N246" s="0" t="n">
        <f aca="false">IFERROR(INDEX([11]Population!$E$4:$W$267,MATCH('Names&amp;ISO'!$C246,[11]Population!$D$4:$D$267,0),MATCH(2018,[11]Population!$E$3:$W$3,0)),"")</f>
        <v>515696</v>
      </c>
      <c r="O246" s="0" t="str">
        <f aca="false">IFERROR(VLOOKUP($B246,[11]FCAS!$B$1:$C$152,2,0),"")</f>
        <v/>
      </c>
      <c r="P246" s="0" t="str">
        <f aca="false">VLOOKUP($C246,'[10]UN M49'!$C$2:$H$249,6,0)</f>
        <v>Southern Asia</v>
      </c>
      <c r="Q246" s="0" t="str">
        <f aca="false">IFERROR(VLOOKUP($C246,'[11]Resource-Rich'!$A$34:$B$62,2,0),"Non resource-rich")</f>
        <v>Non resource-rich</v>
      </c>
      <c r="R246" s="0" t="str">
        <f aca="false">IFERROR(VLOOKUP($B246,[11]PRCRs!$A$3:$C$29,3,0),"Non PRCR")</f>
        <v>Non PRCR</v>
      </c>
      <c r="S246" s="0" t="n">
        <f aca="false">IFERROR(IF(VLOOKUP($C246,[11]CBLB!$A$2:$C$31,3,0)="CBLB",1,0),0)</f>
        <v>0</v>
      </c>
      <c r="T246" s="0" t="n">
        <f aca="false">IFERROR(IF(VLOOKUP($B246,'[11]Poverty Rate'!$B$2:$I$164,8,0)="Above 30%",1,0),"")</f>
        <v>0</v>
      </c>
      <c r="U246" s="0" t="n">
        <f aca="false">IFERROR(IF(VLOOKUP($B246,'[11]Poverty Rate'!$B$2:$I$164,8,0)="Below 2%",1,0),"")</f>
        <v>0</v>
      </c>
    </row>
    <row r="247" customFormat="false" ht="15" hidden="false" customHeight="false" outlineLevel="0" collapsed="false">
      <c r="A247" s="0" t="s">
        <v>121</v>
      </c>
      <c r="B247" s="83" t="s">
        <v>785</v>
      </c>
      <c r="C247" s="83" t="s">
        <v>353</v>
      </c>
      <c r="D247" s="83" t="s">
        <v>785</v>
      </c>
      <c r="E247" s="0" t="s">
        <v>121</v>
      </c>
      <c r="F247" s="0" t="s">
        <v>121</v>
      </c>
      <c r="G247" s="0" t="str">
        <f aca="false">VLOOKUP($C247,'[10]UN M49'!$C$2:$H$249,4,0)</f>
        <v>Africa</v>
      </c>
      <c r="H247" s="0" t="str">
        <f aca="false">IFERROR(VLOOKUP($C247,'[11]Income Groups'!$D$7:$H$224,5,0),"")</f>
        <v>LIC</v>
      </c>
      <c r="I247" s="0" t="str">
        <f aca="false">IFERROR(VLOOKUP(B247,'[11]LDC List'!$B$1:$C$47,2,0),"Non LDC")</f>
        <v>LDC</v>
      </c>
      <c r="J247" s="0" t="str">
        <f aca="false">IFERROR(VLOOKUP(B247,'[11]SIDS List'!$B$1:$C$57,2,0),"Non SIDS")</f>
        <v>Non SIDS</v>
      </c>
      <c r="K247" s="0" t="str">
        <f aca="false">IFERROR(VLOOKUP(B247,'[11]DAC Member List'!$B$1:$C$29,2,0),"Non DAC")</f>
        <v>Non DAC</v>
      </c>
      <c r="L247" s="0" t="str">
        <f aca="false">IFERROR(VLOOKUP(B247,'[11]Dev Countries List'!$A$1:$B$146,2,0),"Not Developing")</f>
        <v>Developing Country</v>
      </c>
      <c r="M247" s="0" t="str">
        <f aca="false">IFERROR(VLOOKUP(D247,'[11]Fragility List'!$A$1:$C$146,3,0),"Not Fragile")</f>
        <v>Extremely fragile</v>
      </c>
      <c r="N247" s="0" t="n">
        <f aca="false">IFERROR(INDEX([11]Population!$E$4:$W$267,MATCH('Names&amp;ISO'!$C247,[11]Population!$D$4:$D$267,0),MATCH(2018,[11]Population!$E$3:$W$3,0)),"")</f>
        <v>19077690</v>
      </c>
      <c r="O247" s="0" t="str">
        <f aca="false">IFERROR(VLOOKUP($B247,[11]FCAS!$B$1:$C$152,2,0),"")</f>
        <v/>
      </c>
      <c r="P247" s="0" t="str">
        <f aca="false">VLOOKUP($C247,'[10]UN M49'!$C$2:$H$249,6,0)</f>
        <v>Western Africa</v>
      </c>
      <c r="Q247" s="0" t="str">
        <f aca="false">IFERROR(VLOOKUP($C247,'[11]Resource-Rich'!$A$34:$B$62,2,0),"Non resource-rich")</f>
        <v>Resource-rich</v>
      </c>
      <c r="R247" s="0" t="str">
        <f aca="false">IFERROR(VLOOKUP($B247,[11]PRCRs!$A$3:$C$29,3,0),"Non PRCR")</f>
        <v>PRCR</v>
      </c>
      <c r="S247" s="0" t="n">
        <f aca="false">IFERROR(IF(VLOOKUP($C247,[11]CBLB!$A$2:$C$31,3,0)="CBLB",1,0),0)</f>
        <v>1</v>
      </c>
      <c r="T247" s="0" t="n">
        <f aca="false">IFERROR(IF(VLOOKUP($B247,'[11]Poverty Rate'!$B$2:$I$164,8,0)="Above 30%",1,0),"")</f>
        <v>1</v>
      </c>
      <c r="U247" s="0" t="n">
        <f aca="false">IFERROR(IF(VLOOKUP($B247,'[11]Poverty Rate'!$B$2:$I$164,8,0)="Below 2%",1,0),"")</f>
        <v>0</v>
      </c>
    </row>
    <row r="248" customFormat="false" ht="15" hidden="false" customHeight="false" outlineLevel="0" collapsed="false">
      <c r="A248" s="0" t="s">
        <v>122</v>
      </c>
      <c r="B248" s="83" t="s">
        <v>786</v>
      </c>
      <c r="C248" s="83" t="s">
        <v>354</v>
      </c>
      <c r="D248" s="83" t="s">
        <v>786</v>
      </c>
      <c r="E248" s="0" t="s">
        <v>122</v>
      </c>
      <c r="F248" s="0" t="s">
        <v>122</v>
      </c>
      <c r="G248" s="0" t="str">
        <f aca="false">VLOOKUP($C248,'[10]UN M49'!$C$2:$H$249,4,0)</f>
        <v>Europe</v>
      </c>
      <c r="H248" s="0" t="str">
        <f aca="false">IFERROR(VLOOKUP($C248,'[11]Income Groups'!$D$7:$H$224,5,0),"")</f>
        <v>HIC</v>
      </c>
      <c r="I248" s="0" t="str">
        <f aca="false">IFERROR(VLOOKUP(B248,'[11]LDC List'!$B$1:$C$47,2,0),"Non LDC")</f>
        <v>Non LDC</v>
      </c>
      <c r="J248" s="0" t="str">
        <f aca="false">IFERROR(VLOOKUP(B248,'[11]SIDS List'!$B$1:$C$57,2,0),"Non SIDS")</f>
        <v>Non SIDS</v>
      </c>
      <c r="K248" s="0" t="str">
        <f aca="false">IFERROR(VLOOKUP(B248,'[11]DAC Member List'!$B$1:$C$29,2,0),"Non DAC")</f>
        <v>Non DAC</v>
      </c>
      <c r="L248" s="0" t="str">
        <f aca="false">IFERROR(VLOOKUP(B248,'[11]Dev Countries List'!$A$1:$B$146,2,0),"Not Developing")</f>
        <v>Not Developing</v>
      </c>
      <c r="M248" s="0" t="str">
        <f aca="false">IFERROR(VLOOKUP(D248,'[11]Fragility List'!$A$1:$C$146,3,0),"Not Fragile")</f>
        <v>Not Fragile</v>
      </c>
      <c r="N248" s="0" t="n">
        <f aca="false">IFERROR(INDEX([11]Population!$E$4:$W$267,MATCH('Names&amp;ISO'!$C248,[11]Population!$D$4:$D$267,0),MATCH(2018,[11]Population!$E$3:$W$3,0)),"")</f>
        <v>483530</v>
      </c>
      <c r="O248" s="0" t="str">
        <f aca="false">IFERROR(VLOOKUP($B248,[11]FCAS!$B$1:$C$152,2,0),"")</f>
        <v/>
      </c>
      <c r="P248" s="0" t="str">
        <f aca="false">VLOOKUP($C248,'[10]UN M49'!$C$2:$H$249,6,0)</f>
        <v>Southern Europe</v>
      </c>
      <c r="Q248" s="0" t="str">
        <f aca="false">IFERROR(VLOOKUP($C248,'[11]Resource-Rich'!$A$34:$B$62,2,0),"Non resource-rich")</f>
        <v>Non resource-rich</v>
      </c>
      <c r="R248" s="0" t="str">
        <f aca="false">IFERROR(VLOOKUP($B248,[11]PRCRs!$A$3:$C$29,3,0),"Non PRCR")</f>
        <v>Non PRCR</v>
      </c>
      <c r="S248" s="0" t="n">
        <f aca="false">IFERROR(IF(VLOOKUP($C248,[11]CBLB!$A$2:$C$31,3,0)="CBLB",1,0),0)</f>
        <v>0</v>
      </c>
      <c r="T248" s="0" t="n">
        <f aca="false">IFERROR(IF(VLOOKUP($B248,'[11]Poverty Rate'!$B$2:$I$164,8,0)="Above 30%",1,0),"")</f>
        <v>0</v>
      </c>
      <c r="U248" s="0" t="n">
        <f aca="false">IFERROR(IF(VLOOKUP($B248,'[11]Poverty Rate'!$B$2:$I$164,8,0)="Below 2%",1,0),"")</f>
        <v>1</v>
      </c>
    </row>
    <row r="249" customFormat="false" ht="15" hidden="false" customHeight="false" outlineLevel="0" collapsed="false">
      <c r="A249" s="0" t="s">
        <v>123</v>
      </c>
      <c r="B249" s="83" t="s">
        <v>787</v>
      </c>
      <c r="C249" s="83" t="s">
        <v>355</v>
      </c>
      <c r="D249" s="83" t="s">
        <v>787</v>
      </c>
      <c r="E249" s="0" t="s">
        <v>123</v>
      </c>
      <c r="F249" s="0" t="s">
        <v>123</v>
      </c>
      <c r="G249" s="0" t="str">
        <f aca="false">VLOOKUP($C249,'[10]UN M49'!$C$2:$H$249,4,0)</f>
        <v>Oceania</v>
      </c>
      <c r="H249" s="0" t="str">
        <f aca="false">IFERROR(VLOOKUP($C249,'[11]Income Groups'!$D$7:$H$224,5,0),"")</f>
        <v>UMIC</v>
      </c>
      <c r="I249" s="0" t="str">
        <f aca="false">IFERROR(VLOOKUP(B249,'[11]LDC List'!$B$1:$C$47,2,0),"Non LDC")</f>
        <v>Non LDC</v>
      </c>
      <c r="J249" s="0" t="str">
        <f aca="false">IFERROR(VLOOKUP(B249,'[11]SIDS List'!$B$1:$C$57,2,0),"Non SIDS")</f>
        <v>SIDS</v>
      </c>
      <c r="K249" s="0" t="str">
        <f aca="false">IFERROR(VLOOKUP(B249,'[11]DAC Member List'!$B$1:$C$29,2,0),"Non DAC")</f>
        <v>Non DAC</v>
      </c>
      <c r="L249" s="0" t="str">
        <f aca="false">IFERROR(VLOOKUP(B249,'[11]Dev Countries List'!$A$1:$B$146,2,0),"Not Developing")</f>
        <v>Developing Country</v>
      </c>
      <c r="M249" s="0" t="str">
        <f aca="false">IFERROR(VLOOKUP(D249,'[11]Fragility List'!$A$1:$C$146,3,0),"Not Fragile")</f>
        <v>Not fragile</v>
      </c>
      <c r="N249" s="0" t="n">
        <f aca="false">IFERROR(INDEX([11]Population!$E$4:$W$267,MATCH('Names&amp;ISO'!$C249,[11]Population!$D$4:$D$267,0),MATCH(2018,[11]Population!$E$3:$W$3,0)),"")</f>
        <v>58413</v>
      </c>
      <c r="O249" s="0" t="str">
        <f aca="false">IFERROR(VLOOKUP($B249,[11]FCAS!$B$1:$C$152,2,0),"")</f>
        <v/>
      </c>
      <c r="P249" s="0" t="str">
        <f aca="false">VLOOKUP($C249,'[10]UN M49'!$C$2:$H$249,6,0)</f>
        <v>Micronesia</v>
      </c>
      <c r="Q249" s="0" t="str">
        <f aca="false">IFERROR(VLOOKUP($C249,'[11]Resource-Rich'!$A$34:$B$62,2,0),"Non resource-rich")</f>
        <v>Non resource-rich</v>
      </c>
      <c r="R249" s="0" t="str">
        <f aca="false">IFERROR(VLOOKUP($B249,[11]PRCRs!$A$3:$C$29,3,0),"Non PRCR")</f>
        <v>Non PRCR</v>
      </c>
      <c r="S249" s="0" t="n">
        <f aca="false">IFERROR(IF(VLOOKUP($C249,[11]CBLB!$A$2:$C$31,3,0)="CBLB",1,0),0)</f>
        <v>0</v>
      </c>
      <c r="T249" s="0" t="str">
        <f aca="false">IFERROR(IF(VLOOKUP($B249,'[11]Poverty Rate'!$B$2:$I$164,8,0)="Above 30%",1,0),"")</f>
        <v/>
      </c>
      <c r="U249" s="0" t="str">
        <f aca="false">IFERROR(IF(VLOOKUP($B249,'[11]Poverty Rate'!$B$2:$I$164,8,0)="Below 2%",1,0),"")</f>
        <v/>
      </c>
    </row>
    <row r="250" customFormat="false" ht="15" hidden="false" customHeight="false" outlineLevel="0" collapsed="false">
      <c r="A250" s="0" t="s">
        <v>788</v>
      </c>
      <c r="B250" s="83" t="s">
        <v>789</v>
      </c>
      <c r="C250" s="83" t="s">
        <v>790</v>
      </c>
      <c r="D250" s="83" t="s">
        <v>789</v>
      </c>
      <c r="E250" s="0" t="s">
        <v>788</v>
      </c>
      <c r="G250" s="0" t="str">
        <f aca="false">VLOOKUP($C250,'[10]UN M49'!$C$2:$H$249,4,0)</f>
        <v>Latin America and the Caribbean</v>
      </c>
      <c r="H250" s="0" t="str">
        <f aca="false">IFERROR(VLOOKUP($C250,'[11]Income Groups'!$D$7:$H$224,5,0),"")</f>
        <v/>
      </c>
      <c r="I250" s="0" t="str">
        <f aca="false">IFERROR(VLOOKUP(B250,'[11]LDC List'!$B$1:$C$47,2,0),"Non LDC")</f>
        <v>Non LDC</v>
      </c>
      <c r="J250" s="0" t="str">
        <f aca="false">IFERROR(VLOOKUP(B250,'[11]SIDS List'!$B$1:$C$57,2,0),"Non SIDS")</f>
        <v>SIDS</v>
      </c>
      <c r="K250" s="0" t="str">
        <f aca="false">IFERROR(VLOOKUP(B250,'[11]DAC Member List'!$B$1:$C$29,2,0),"Non DAC")</f>
        <v>Non DAC</v>
      </c>
      <c r="L250" s="0" t="str">
        <f aca="false">IFERROR(VLOOKUP(B250,'[11]Dev Countries List'!$A$1:$B$146,2,0),"Not Developing")</f>
        <v>Not Developing</v>
      </c>
      <c r="M250" s="0" t="str">
        <f aca="false">IFERROR(VLOOKUP(D250,'[11]Fragility List'!$A$1:$C$146,3,0),"Not Fragile")</f>
        <v>Not Fragile</v>
      </c>
      <c r="N250" s="0" t="str">
        <f aca="false">IFERROR(INDEX([11]Population!$E$4:$W$267,MATCH('Names&amp;ISO'!$C250,[11]Population!$D$4:$D$267,0),MATCH(2018,[11]Population!$E$3:$W$3,0)),"")</f>
        <v/>
      </c>
      <c r="O250" s="0" t="str">
        <f aca="false">IFERROR(VLOOKUP($B250,[11]FCAS!$B$1:$C$152,2,0),"")</f>
        <v/>
      </c>
      <c r="P250" s="0" t="str">
        <f aca="false">VLOOKUP($C250,'[10]UN M49'!$C$2:$H$249,6,0)</f>
        <v>Caribbean</v>
      </c>
      <c r="Q250" s="0" t="str">
        <f aca="false">IFERROR(VLOOKUP($C250,'[11]Resource-Rich'!$A$34:$B$62,2,0),"Non resource-rich")</f>
        <v>Non resource-rich</v>
      </c>
      <c r="R250" s="0" t="str">
        <f aca="false">IFERROR(VLOOKUP($B250,[11]PRCRs!$A$3:$C$29,3,0),"Non PRCR")</f>
        <v>Non PRCR</v>
      </c>
      <c r="S250" s="0" t="n">
        <f aca="false">IFERROR(IF(VLOOKUP($C250,[11]CBLB!$A$2:$C$31,3,0)="CBLB",1,0),0)</f>
        <v>0</v>
      </c>
      <c r="T250" s="0" t="str">
        <f aca="false">IFERROR(IF(VLOOKUP($B250,'[11]Poverty Rate'!$B$2:$I$164,8,0)="Above 30%",1,0),"")</f>
        <v/>
      </c>
      <c r="U250" s="0" t="str">
        <f aca="false">IFERROR(IF(VLOOKUP($B250,'[11]Poverty Rate'!$B$2:$I$164,8,0)="Below 2%",1,0),"")</f>
        <v/>
      </c>
    </row>
    <row r="251" customFormat="false" ht="15" hidden="false" customHeight="false" outlineLevel="0" collapsed="false">
      <c r="A251" s="0" t="s">
        <v>124</v>
      </c>
      <c r="B251" s="83" t="s">
        <v>791</v>
      </c>
      <c r="C251" s="83" t="s">
        <v>356</v>
      </c>
      <c r="D251" s="83" t="s">
        <v>791</v>
      </c>
      <c r="E251" s="0" t="s">
        <v>124</v>
      </c>
      <c r="F251" s="0" t="s">
        <v>124</v>
      </c>
      <c r="G251" s="0" t="str">
        <f aca="false">VLOOKUP($C251,'[10]UN M49'!$C$2:$H$249,4,0)</f>
        <v>Africa</v>
      </c>
      <c r="H251" s="0" t="str">
        <f aca="false">IFERROR(VLOOKUP($C251,'[11]Income Groups'!$D$7:$H$224,5,0),"")</f>
        <v>LMIC</v>
      </c>
      <c r="I251" s="0" t="str">
        <f aca="false">IFERROR(VLOOKUP(B251,'[11]LDC List'!$B$1:$C$47,2,0),"Non LDC")</f>
        <v>LDC</v>
      </c>
      <c r="J251" s="0" t="str">
        <f aca="false">IFERROR(VLOOKUP(B251,'[11]SIDS List'!$B$1:$C$57,2,0),"Non SIDS")</f>
        <v>Non SIDS</v>
      </c>
      <c r="K251" s="0" t="str">
        <f aca="false">IFERROR(VLOOKUP(B251,'[11]DAC Member List'!$B$1:$C$29,2,0),"Non DAC")</f>
        <v>Non DAC</v>
      </c>
      <c r="L251" s="0" t="str">
        <f aca="false">IFERROR(VLOOKUP(B251,'[11]Dev Countries List'!$A$1:$B$146,2,0),"Not Developing")</f>
        <v>Developing Country</v>
      </c>
      <c r="M251" s="0" t="str">
        <f aca="false">IFERROR(VLOOKUP(D251,'[11]Fragility List'!$A$1:$C$146,3,0),"Not Fragile")</f>
        <v>Fragile</v>
      </c>
      <c r="N251" s="0" t="n">
        <f aca="false">IFERROR(INDEX([11]Population!$E$4:$W$267,MATCH('Names&amp;ISO'!$C251,[11]Population!$D$4:$D$267,0),MATCH(2018,[11]Population!$E$3:$W$3,0)),"")</f>
        <v>4403319</v>
      </c>
      <c r="O251" s="0" t="str">
        <f aca="false">IFERROR(VLOOKUP($B251,[11]FCAS!$B$1:$C$152,2,0),"")</f>
        <v/>
      </c>
      <c r="P251" s="0" t="str">
        <f aca="false">VLOOKUP($C251,'[10]UN M49'!$C$2:$H$249,6,0)</f>
        <v>Western Africa</v>
      </c>
      <c r="Q251" s="0" t="str">
        <f aca="false">IFERROR(VLOOKUP($C251,'[11]Resource-Rich'!$A$34:$B$62,2,0),"Non resource-rich")</f>
        <v>Resource-rich</v>
      </c>
      <c r="R251" s="0" t="str">
        <f aca="false">IFERROR(VLOOKUP($B251,[11]PRCRs!$A$3:$C$29,3,0),"Non PRCR")</f>
        <v>PRCR</v>
      </c>
      <c r="S251" s="0" t="n">
        <f aca="false">IFERROR(IF(VLOOKUP($C251,[11]CBLB!$A$2:$C$31,3,0)="CBLB",1,0),0)</f>
        <v>0</v>
      </c>
      <c r="T251" s="0" t="n">
        <f aca="false">IFERROR(IF(VLOOKUP($B251,'[11]Poverty Rate'!$B$2:$I$164,8,0)="Above 30%",1,0),"")</f>
        <v>0</v>
      </c>
      <c r="U251" s="0" t="n">
        <f aca="false">IFERROR(IF(VLOOKUP($B251,'[11]Poverty Rate'!$B$2:$I$164,8,0)="Below 2%",1,0),"")</f>
        <v>0</v>
      </c>
    </row>
    <row r="252" customFormat="false" ht="15" hidden="false" customHeight="false" outlineLevel="0" collapsed="false">
      <c r="A252" s="0" t="s">
        <v>125</v>
      </c>
      <c r="B252" s="83" t="s">
        <v>792</v>
      </c>
      <c r="C252" s="83" t="s">
        <v>357</v>
      </c>
      <c r="D252" s="83" t="s">
        <v>792</v>
      </c>
      <c r="E252" s="0" t="s">
        <v>125</v>
      </c>
      <c r="F252" s="0" t="s">
        <v>125</v>
      </c>
      <c r="G252" s="0" t="str">
        <f aca="false">VLOOKUP($C252,'[10]UN M49'!$C$2:$H$249,4,0)</f>
        <v>Africa</v>
      </c>
      <c r="H252" s="0" t="str">
        <f aca="false">IFERROR(VLOOKUP($C252,'[11]Income Groups'!$D$7:$H$224,5,0),"")</f>
        <v>UMIC</v>
      </c>
      <c r="I252" s="0" t="str">
        <f aca="false">IFERROR(VLOOKUP(B252,'[11]LDC List'!$B$1:$C$47,2,0),"Non LDC")</f>
        <v>Non LDC</v>
      </c>
      <c r="J252" s="0" t="str">
        <f aca="false">IFERROR(VLOOKUP(B252,'[11]SIDS List'!$B$1:$C$57,2,0),"Non SIDS")</f>
        <v>SIDS</v>
      </c>
      <c r="K252" s="0" t="str">
        <f aca="false">IFERROR(VLOOKUP(B252,'[11]DAC Member List'!$B$1:$C$29,2,0),"Non DAC")</f>
        <v>Non DAC</v>
      </c>
      <c r="L252" s="0" t="str">
        <f aca="false">IFERROR(VLOOKUP(B252,'[11]Dev Countries List'!$A$1:$B$146,2,0),"Not Developing")</f>
        <v>Developing Country</v>
      </c>
      <c r="M252" s="0" t="str">
        <f aca="false">IFERROR(VLOOKUP(D252,'[11]Fragility List'!$A$1:$C$146,3,0),"Not Fragile")</f>
        <v>Not fragile</v>
      </c>
      <c r="N252" s="0" t="n">
        <f aca="false">IFERROR(INDEX([11]Population!$E$4:$W$267,MATCH('Names&amp;ISO'!$C252,[11]Population!$D$4:$D$267,0),MATCH(2018,[11]Population!$E$3:$W$3,0)),"")</f>
        <v>1265303</v>
      </c>
      <c r="O252" s="0" t="str">
        <f aca="false">IFERROR(VLOOKUP($B252,[11]FCAS!$B$1:$C$152,2,0),"")</f>
        <v/>
      </c>
      <c r="P252" s="0" t="str">
        <f aca="false">VLOOKUP($C252,'[10]UN M49'!$C$2:$H$249,6,0)</f>
        <v>Eastern Africa</v>
      </c>
      <c r="Q252" s="0" t="str">
        <f aca="false">IFERROR(VLOOKUP($C252,'[11]Resource-Rich'!$A$34:$B$62,2,0),"Non resource-rich")</f>
        <v>Non resource-rich</v>
      </c>
      <c r="R252" s="0" t="str">
        <f aca="false">IFERROR(VLOOKUP($B252,[11]PRCRs!$A$3:$C$29,3,0),"Non PRCR")</f>
        <v>Non PRCR</v>
      </c>
      <c r="S252" s="0" t="n">
        <f aca="false">IFERROR(IF(VLOOKUP($C252,[11]CBLB!$A$2:$C$31,3,0)="CBLB",1,0),0)</f>
        <v>0</v>
      </c>
      <c r="T252" s="0" t="n">
        <f aca="false">IFERROR(IF(VLOOKUP($B252,'[11]Poverty Rate'!$B$2:$I$164,8,0)="Above 30%",1,0),"")</f>
        <v>0</v>
      </c>
      <c r="U252" s="0" t="n">
        <f aca="false">IFERROR(IF(VLOOKUP($B252,'[11]Poverty Rate'!$B$2:$I$164,8,0)="Below 2%",1,0),"")</f>
        <v>1</v>
      </c>
    </row>
    <row r="253" customFormat="false" ht="15" hidden="false" customHeight="false" outlineLevel="0" collapsed="false">
      <c r="A253" s="84" t="s">
        <v>793</v>
      </c>
      <c r="B253" s="83" t="s">
        <v>794</v>
      </c>
      <c r="C253" s="83" t="s">
        <v>795</v>
      </c>
      <c r="D253" s="83" t="s">
        <v>794</v>
      </c>
      <c r="E253" s="84" t="s">
        <v>793</v>
      </c>
      <c r="G253" s="0" t="str">
        <f aca="false">VLOOKUP($C253,'[10]UN M49'!$C$2:$H$249,4,0)</f>
        <v>Africa</v>
      </c>
      <c r="H253" s="0" t="str">
        <f aca="false">IFERROR(VLOOKUP($C253,'[11]Income Groups'!$D$7:$H$224,5,0),"")</f>
        <v/>
      </c>
      <c r="I253" s="0" t="str">
        <f aca="false">IFERROR(VLOOKUP(B253,'[11]LDC List'!$B$1:$C$47,2,0),"Non LDC")</f>
        <v>Non LDC</v>
      </c>
      <c r="J253" s="0" t="str">
        <f aca="false">IFERROR(VLOOKUP(B253,'[11]SIDS List'!$B$1:$C$57,2,0),"Non SIDS")</f>
        <v>Non SIDS</v>
      </c>
      <c r="K253" s="0" t="str">
        <f aca="false">IFERROR(VLOOKUP(B253,'[11]DAC Member List'!$B$1:$C$29,2,0),"Non DAC")</f>
        <v>Non DAC</v>
      </c>
      <c r="L253" s="0" t="str">
        <f aca="false">IFERROR(VLOOKUP(B253,'[11]Dev Countries List'!$A$1:$B$146,2,0),"Not Developing")</f>
        <v>Not Developing</v>
      </c>
      <c r="M253" s="0" t="str">
        <f aca="false">IFERROR(VLOOKUP(D253,'[11]Fragility List'!$A$1:$C$146,3,0),"Not Fragile")</f>
        <v>Not Fragile</v>
      </c>
      <c r="N253" s="0" t="str">
        <f aca="false">IFERROR(INDEX([11]Population!$E$4:$W$267,MATCH('Names&amp;ISO'!$C253,[11]Population!$D$4:$D$267,0),MATCH(2018,[11]Population!$E$3:$W$3,0)),"")</f>
        <v/>
      </c>
      <c r="O253" s="0" t="str">
        <f aca="false">IFERROR(VLOOKUP($B253,[11]FCAS!$B$1:$C$152,2,0),"")</f>
        <v/>
      </c>
      <c r="P253" s="0" t="str">
        <f aca="false">VLOOKUP($C253,'[10]UN M49'!$C$2:$H$249,6,0)</f>
        <v>Eastern Africa</v>
      </c>
      <c r="Q253" s="0" t="str">
        <f aca="false">IFERROR(VLOOKUP($C253,'[11]Resource-Rich'!$A$34:$B$62,2,0),"Non resource-rich")</f>
        <v>Non resource-rich</v>
      </c>
      <c r="R253" s="0" t="str">
        <f aca="false">IFERROR(VLOOKUP($B253,[11]PRCRs!$A$3:$C$29,3,0),"Non PRCR")</f>
        <v>Non PRCR</v>
      </c>
      <c r="S253" s="0" t="n">
        <f aca="false">IFERROR(IF(VLOOKUP($C253,[11]CBLB!$A$2:$C$31,3,0)="CBLB",1,0),0)</f>
        <v>0</v>
      </c>
      <c r="T253" s="0" t="str">
        <f aca="false">IFERROR(IF(VLOOKUP($B253,'[11]Poverty Rate'!$B$2:$I$164,8,0)="Above 30%",1,0),"")</f>
        <v/>
      </c>
      <c r="U253" s="0" t="str">
        <f aca="false">IFERROR(IF(VLOOKUP($B253,'[11]Poverty Rate'!$B$2:$I$164,8,0)="Below 2%",1,0),"")</f>
        <v/>
      </c>
    </row>
    <row r="254" customFormat="false" ht="15" hidden="false" customHeight="false" outlineLevel="0" collapsed="false">
      <c r="A254" s="0" t="s">
        <v>126</v>
      </c>
      <c r="B254" s="83" t="s">
        <v>796</v>
      </c>
      <c r="C254" s="83" t="s">
        <v>358</v>
      </c>
      <c r="D254" s="83" t="s">
        <v>796</v>
      </c>
      <c r="E254" s="0" t="s">
        <v>126</v>
      </c>
      <c r="F254" s="0" t="s">
        <v>126</v>
      </c>
      <c r="G254" s="0" t="str">
        <f aca="false">VLOOKUP($C254,'[10]UN M49'!$C$2:$H$249,4,0)</f>
        <v>Latin America and the Caribbean</v>
      </c>
      <c r="H254" s="0" t="str">
        <f aca="false">IFERROR(VLOOKUP($C254,'[11]Income Groups'!$D$7:$H$224,5,0),"")</f>
        <v>UMIC</v>
      </c>
      <c r="I254" s="0" t="str">
        <f aca="false">IFERROR(VLOOKUP(B254,'[11]LDC List'!$B$1:$C$47,2,0),"Non LDC")</f>
        <v>Non LDC</v>
      </c>
      <c r="J254" s="0" t="str">
        <f aca="false">IFERROR(VLOOKUP(B254,'[11]SIDS List'!$B$1:$C$57,2,0),"Non SIDS")</f>
        <v>Non SIDS</v>
      </c>
      <c r="K254" s="0" t="str">
        <f aca="false">IFERROR(VLOOKUP(B254,'[11]DAC Member List'!$B$1:$C$29,2,0),"Non DAC")</f>
        <v>Non DAC</v>
      </c>
      <c r="L254" s="0" t="str">
        <f aca="false">IFERROR(VLOOKUP(B254,'[11]Dev Countries List'!$A$1:$B$146,2,0),"Not Developing")</f>
        <v>Developing Country</v>
      </c>
      <c r="M254" s="0" t="str">
        <f aca="false">IFERROR(VLOOKUP(D254,'[11]Fragility List'!$A$1:$C$146,3,0),"Not Fragile")</f>
        <v>Not fragile</v>
      </c>
      <c r="N254" s="0" t="n">
        <f aca="false">IFERROR(INDEX([11]Population!$E$4:$W$267,MATCH('Names&amp;ISO'!$C254,[11]Population!$D$4:$D$267,0),MATCH(2018,[11]Population!$E$3:$W$3,0)),"")</f>
        <v>126190788</v>
      </c>
      <c r="O254" s="0" t="str">
        <f aca="false">IFERROR(VLOOKUP($B254,[11]FCAS!$B$1:$C$152,2,0),"")</f>
        <v/>
      </c>
      <c r="P254" s="0" t="str">
        <f aca="false">VLOOKUP($C254,'[10]UN M49'!$C$2:$H$249,6,0)</f>
        <v>Central America</v>
      </c>
      <c r="Q254" s="0" t="str">
        <f aca="false">IFERROR(VLOOKUP($C254,'[11]Resource-Rich'!$A$34:$B$62,2,0),"Non resource-rich")</f>
        <v>Non resource-rich</v>
      </c>
      <c r="R254" s="0" t="str">
        <f aca="false">IFERROR(VLOOKUP($B254,[11]PRCRs!$A$3:$C$29,3,0),"Non PRCR")</f>
        <v>Non PRCR</v>
      </c>
      <c r="S254" s="0" t="n">
        <f aca="false">IFERROR(IF(VLOOKUP($C254,[11]CBLB!$A$2:$C$31,3,0)="CBLB",1,0),0)</f>
        <v>0</v>
      </c>
      <c r="T254" s="0" t="n">
        <f aca="false">IFERROR(IF(VLOOKUP($B254,'[11]Poverty Rate'!$B$2:$I$164,8,0)="Above 30%",1,0),"")</f>
        <v>0</v>
      </c>
      <c r="U254" s="0" t="n">
        <f aca="false">IFERROR(IF(VLOOKUP($B254,'[11]Poverty Rate'!$B$2:$I$164,8,0)="Below 2%",1,0),"")</f>
        <v>0</v>
      </c>
    </row>
    <row r="255" customFormat="false" ht="15" hidden="false" customHeight="false" outlineLevel="0" collapsed="false">
      <c r="A255" s="86" t="s">
        <v>797</v>
      </c>
      <c r="B255" s="87" t="s">
        <v>798</v>
      </c>
      <c r="C255" s="87" t="s">
        <v>359</v>
      </c>
      <c r="D255" s="87" t="s">
        <v>798</v>
      </c>
      <c r="E255" s="86" t="s">
        <v>797</v>
      </c>
      <c r="F255" s="0" t="s">
        <v>799</v>
      </c>
      <c r="G255" s="0" t="str">
        <f aca="false">VLOOKUP($C255,'[10]UN M49'!$C$2:$H$249,4,0)</f>
        <v>Oceania</v>
      </c>
      <c r="H255" s="0" t="str">
        <f aca="false">IFERROR(VLOOKUP($C255,'[11]Income Groups'!$D$7:$H$224,5,0),"")</f>
        <v>LMIC</v>
      </c>
      <c r="I255" s="0" t="str">
        <f aca="false">IFERROR(VLOOKUP(B255,'[11]LDC List'!$B$1:$C$47,2,0),"Non LDC")</f>
        <v>Non LDC</v>
      </c>
      <c r="J255" s="0" t="str">
        <f aca="false">IFERROR(VLOOKUP(B255,'[11]SIDS List'!$B$1:$C$57,2,0),"Non SIDS")</f>
        <v>SIDS</v>
      </c>
      <c r="K255" s="0" t="str">
        <f aca="false">IFERROR(VLOOKUP(B255,'[11]DAC Member List'!$B$1:$C$29,2,0),"Non DAC")</f>
        <v>Non DAC</v>
      </c>
      <c r="L255" s="0" t="str">
        <f aca="false">IFERROR(VLOOKUP(B255,'[11]Dev Countries List'!$A$1:$B$146,2,0),"Not Developing")</f>
        <v>Developing Country</v>
      </c>
      <c r="M255" s="0" t="str">
        <f aca="false">IFERROR(VLOOKUP(D255,'[11]Fragility List'!$A$1:$C$146,3,0),"Not Fragile")</f>
        <v>Not fragile</v>
      </c>
      <c r="N255" s="0" t="n">
        <f aca="false">IFERROR(INDEX([11]Population!$E$4:$W$267,MATCH('Names&amp;ISO'!$C255,[11]Population!$D$4:$D$267,0),MATCH(2018,[11]Population!$E$3:$W$3,0)),"")</f>
        <v>112640</v>
      </c>
      <c r="O255" s="0" t="str">
        <f aca="false">IFERROR(VLOOKUP($B255,[11]FCAS!$B$1:$C$152,2,0),"")</f>
        <v/>
      </c>
      <c r="P255" s="0" t="str">
        <f aca="false">VLOOKUP($C255,'[10]UN M49'!$C$2:$H$249,6,0)</f>
        <v>Micronesia</v>
      </c>
      <c r="Q255" s="0" t="str">
        <f aca="false">IFERROR(VLOOKUP($C255,'[11]Resource-Rich'!$A$34:$B$62,2,0),"Non resource-rich")</f>
        <v>Non resource-rich</v>
      </c>
      <c r="R255" s="0" t="str">
        <f aca="false">IFERROR(VLOOKUP($B255,[11]PRCRs!$A$3:$C$29,3,0),"Non PRCR")</f>
        <v>Non PRCR</v>
      </c>
      <c r="S255" s="0" t="n">
        <f aca="false">IFERROR(IF(VLOOKUP($C255,[11]CBLB!$A$2:$C$31,3,0)="CBLB",1,0),0)</f>
        <v>1</v>
      </c>
      <c r="T255" s="0" t="n">
        <f aca="false">IFERROR(IF(VLOOKUP($B255,'[11]Poverty Rate'!$B$2:$I$164,8,0)="Above 30%",1,0),"")</f>
        <v>0</v>
      </c>
      <c r="U255" s="0" t="n">
        <f aca="false">IFERROR(IF(VLOOKUP($B255,'[11]Poverty Rate'!$B$2:$I$164,8,0)="Below 2%",1,0),"")</f>
        <v>0</v>
      </c>
    </row>
    <row r="256" customFormat="false" ht="15" hidden="false" customHeight="false" outlineLevel="0" collapsed="false">
      <c r="A256" s="86" t="s">
        <v>799</v>
      </c>
      <c r="B256" s="87" t="s">
        <v>798</v>
      </c>
      <c r="C256" s="87" t="s">
        <v>359</v>
      </c>
      <c r="D256" s="87" t="s">
        <v>798</v>
      </c>
      <c r="E256" s="86" t="s">
        <v>799</v>
      </c>
      <c r="F256" s="0" t="s">
        <v>799</v>
      </c>
      <c r="G256" s="0" t="str">
        <f aca="false">VLOOKUP($C256,'[10]UN M49'!$C$2:$H$249,4,0)</f>
        <v>Oceania</v>
      </c>
      <c r="H256" s="0" t="str">
        <f aca="false">IFERROR(VLOOKUP($C256,'[11]Income Groups'!$D$7:$H$224,5,0),"")</f>
        <v>LMIC</v>
      </c>
      <c r="I256" s="0" t="str">
        <f aca="false">IFERROR(VLOOKUP(B256,'[11]LDC List'!$B$1:$C$47,2,0),"Non LDC")</f>
        <v>Non LDC</v>
      </c>
      <c r="J256" s="0" t="str">
        <f aca="false">IFERROR(VLOOKUP(B256,'[11]SIDS List'!$B$1:$C$57,2,0),"Non SIDS")</f>
        <v>SIDS</v>
      </c>
      <c r="K256" s="0" t="str">
        <f aca="false">IFERROR(VLOOKUP(B256,'[11]DAC Member List'!$B$1:$C$29,2,0),"Non DAC")</f>
        <v>Non DAC</v>
      </c>
      <c r="L256" s="0" t="str">
        <f aca="false">IFERROR(VLOOKUP(B256,'[11]Dev Countries List'!$A$1:$B$146,2,0),"Not Developing")</f>
        <v>Developing Country</v>
      </c>
      <c r="M256" s="0" t="str">
        <f aca="false">IFERROR(VLOOKUP(D256,'[11]Fragility List'!$A$1:$C$146,3,0),"Not Fragile")</f>
        <v>Not fragile</v>
      </c>
      <c r="N256" s="0" t="n">
        <f aca="false">IFERROR(INDEX([11]Population!$E$4:$W$267,MATCH('Names&amp;ISO'!$C256,[11]Population!$D$4:$D$267,0),MATCH(2018,[11]Population!$E$3:$W$3,0)),"")</f>
        <v>112640</v>
      </c>
      <c r="O256" s="0" t="str">
        <f aca="false">IFERROR(VLOOKUP($B256,[11]FCAS!$B$1:$C$152,2,0),"")</f>
        <v/>
      </c>
      <c r="P256" s="0" t="str">
        <f aca="false">VLOOKUP($C256,'[10]UN M49'!$C$2:$H$249,6,0)</f>
        <v>Micronesia</v>
      </c>
      <c r="Q256" s="0" t="str">
        <f aca="false">IFERROR(VLOOKUP($C256,'[11]Resource-Rich'!$A$34:$B$62,2,0),"Non resource-rich")</f>
        <v>Non resource-rich</v>
      </c>
      <c r="R256" s="0" t="str">
        <f aca="false">IFERROR(VLOOKUP($B256,[11]PRCRs!$A$3:$C$29,3,0),"Non PRCR")</f>
        <v>Non PRCR</v>
      </c>
      <c r="S256" s="0" t="n">
        <f aca="false">IFERROR(IF(VLOOKUP($C256,[11]CBLB!$A$2:$C$31,3,0)="CBLB",1,0),0)</f>
        <v>1</v>
      </c>
      <c r="T256" s="0" t="n">
        <f aca="false">IFERROR(IF(VLOOKUP($B256,'[11]Poverty Rate'!$B$2:$I$164,8,0)="Above 30%",1,0),"")</f>
        <v>0</v>
      </c>
      <c r="U256" s="0" t="n">
        <f aca="false">IFERROR(IF(VLOOKUP($B256,'[11]Poverty Rate'!$B$2:$I$164,8,0)="Below 2%",1,0),"")</f>
        <v>0</v>
      </c>
    </row>
    <row r="257" customFormat="false" ht="15" hidden="false" customHeight="false" outlineLevel="0" collapsed="false">
      <c r="A257" s="86" t="s">
        <v>800</v>
      </c>
      <c r="B257" s="87" t="s">
        <v>798</v>
      </c>
      <c r="C257" s="87" t="s">
        <v>359</v>
      </c>
      <c r="D257" s="87" t="s">
        <v>798</v>
      </c>
      <c r="E257" s="86" t="s">
        <v>800</v>
      </c>
      <c r="F257" s="0" t="s">
        <v>799</v>
      </c>
      <c r="G257" s="0" t="str">
        <f aca="false">VLOOKUP($C257,'[10]UN M49'!$C$2:$H$249,4,0)</f>
        <v>Oceania</v>
      </c>
      <c r="H257" s="0" t="str">
        <f aca="false">IFERROR(VLOOKUP($C257,'[11]Income Groups'!$D$7:$H$224,5,0),"")</f>
        <v>LMIC</v>
      </c>
      <c r="I257" s="0" t="str">
        <f aca="false">IFERROR(VLOOKUP(B257,'[11]LDC List'!$B$1:$C$47,2,0),"Non LDC")</f>
        <v>Non LDC</v>
      </c>
      <c r="J257" s="0" t="str">
        <f aca="false">IFERROR(VLOOKUP(B257,'[11]SIDS List'!$B$1:$C$57,2,0),"Non SIDS")</f>
        <v>SIDS</v>
      </c>
      <c r="K257" s="0" t="str">
        <f aca="false">IFERROR(VLOOKUP(B257,'[11]DAC Member List'!$B$1:$C$29,2,0),"Non DAC")</f>
        <v>Non DAC</v>
      </c>
      <c r="L257" s="0" t="str">
        <f aca="false">IFERROR(VLOOKUP(B257,'[11]Dev Countries List'!$A$1:$B$146,2,0),"Not Developing")</f>
        <v>Developing Country</v>
      </c>
      <c r="M257" s="0" t="str">
        <f aca="false">IFERROR(VLOOKUP(D257,'[11]Fragility List'!$A$1:$C$146,3,0),"Not Fragile")</f>
        <v>Not fragile</v>
      </c>
      <c r="N257" s="0" t="n">
        <f aca="false">IFERROR(INDEX([11]Population!$E$4:$W$267,MATCH('Names&amp;ISO'!$C257,[11]Population!$D$4:$D$267,0),MATCH(2018,[11]Population!$E$3:$W$3,0)),"")</f>
        <v>112640</v>
      </c>
      <c r="O257" s="0" t="str">
        <f aca="false">IFERROR(VLOOKUP($B257,[11]FCAS!$B$1:$C$152,2,0),"")</f>
        <v/>
      </c>
      <c r="P257" s="0" t="str">
        <f aca="false">VLOOKUP($C257,'[10]UN M49'!$C$2:$H$249,6,0)</f>
        <v>Micronesia</v>
      </c>
      <c r="Q257" s="0" t="str">
        <f aca="false">IFERROR(VLOOKUP($C257,'[11]Resource-Rich'!$A$34:$B$62,2,0),"Non resource-rich")</f>
        <v>Non resource-rich</v>
      </c>
      <c r="R257" s="0" t="str">
        <f aca="false">IFERROR(VLOOKUP($B257,[11]PRCRs!$A$3:$C$29,3,0),"Non PRCR")</f>
        <v>Non PRCR</v>
      </c>
      <c r="S257" s="0" t="n">
        <f aca="false">IFERROR(IF(VLOOKUP($C257,[11]CBLB!$A$2:$C$31,3,0)="CBLB",1,0),0)</f>
        <v>1</v>
      </c>
      <c r="T257" s="0" t="n">
        <f aca="false">IFERROR(IF(VLOOKUP($B257,'[11]Poverty Rate'!$B$2:$I$164,8,0)="Above 30%",1,0),"")</f>
        <v>0</v>
      </c>
      <c r="U257" s="0" t="n">
        <f aca="false">IFERROR(IF(VLOOKUP($B257,'[11]Poverty Rate'!$B$2:$I$164,8,0)="Below 2%",1,0),"")</f>
        <v>0</v>
      </c>
    </row>
    <row r="258" customFormat="false" ht="15" hidden="false" customHeight="false" outlineLevel="0" collapsed="false">
      <c r="A258" s="86" t="s">
        <v>801</v>
      </c>
      <c r="B258" s="87" t="s">
        <v>798</v>
      </c>
      <c r="C258" s="87" t="s">
        <v>359</v>
      </c>
      <c r="D258" s="87" t="s">
        <v>798</v>
      </c>
      <c r="E258" s="86" t="s">
        <v>801</v>
      </c>
      <c r="F258" s="0" t="s">
        <v>799</v>
      </c>
      <c r="G258" s="0" t="str">
        <f aca="false">VLOOKUP($C258,'[10]UN M49'!$C$2:$H$249,4,0)</f>
        <v>Oceania</v>
      </c>
      <c r="H258" s="0" t="str">
        <f aca="false">IFERROR(VLOOKUP($C258,'[11]Income Groups'!$D$7:$H$224,5,0),"")</f>
        <v>LMIC</v>
      </c>
      <c r="I258" s="0" t="str">
        <f aca="false">IFERROR(VLOOKUP(B258,'[11]LDC List'!$B$1:$C$47,2,0),"Non LDC")</f>
        <v>Non LDC</v>
      </c>
      <c r="J258" s="0" t="str">
        <f aca="false">IFERROR(VLOOKUP(B258,'[11]SIDS List'!$B$1:$C$57,2,0),"Non SIDS")</f>
        <v>SIDS</v>
      </c>
      <c r="K258" s="0" t="str">
        <f aca="false">IFERROR(VLOOKUP(B258,'[11]DAC Member List'!$B$1:$C$29,2,0),"Non DAC")</f>
        <v>Non DAC</v>
      </c>
      <c r="L258" s="0" t="str">
        <f aca="false">IFERROR(VLOOKUP(B258,'[11]Dev Countries List'!$A$1:$B$146,2,0),"Not Developing")</f>
        <v>Developing Country</v>
      </c>
      <c r="M258" s="0" t="str">
        <f aca="false">IFERROR(VLOOKUP(D258,'[11]Fragility List'!$A$1:$C$146,3,0),"Not Fragile")</f>
        <v>Not fragile</v>
      </c>
      <c r="N258" s="0" t="n">
        <f aca="false">IFERROR(INDEX([11]Population!$E$4:$W$267,MATCH('Names&amp;ISO'!$C258,[11]Population!$D$4:$D$267,0),MATCH(2018,[11]Population!$E$3:$W$3,0)),"")</f>
        <v>112640</v>
      </c>
      <c r="O258" s="0" t="str">
        <f aca="false">IFERROR(VLOOKUP($B258,[11]FCAS!$B$1:$C$152,2,0),"")</f>
        <v/>
      </c>
      <c r="P258" s="0" t="str">
        <f aca="false">VLOOKUP($C258,'[10]UN M49'!$C$2:$H$249,6,0)</f>
        <v>Micronesia</v>
      </c>
      <c r="Q258" s="0" t="str">
        <f aca="false">IFERROR(VLOOKUP($C258,'[11]Resource-Rich'!$A$34:$B$62,2,0),"Non resource-rich")</f>
        <v>Non resource-rich</v>
      </c>
      <c r="R258" s="0" t="str">
        <f aca="false">IFERROR(VLOOKUP($B258,[11]PRCRs!$A$3:$C$29,3,0),"Non PRCR")</f>
        <v>Non PRCR</v>
      </c>
      <c r="S258" s="0" t="n">
        <f aca="false">IFERROR(IF(VLOOKUP($C258,[11]CBLB!$A$2:$C$31,3,0)="CBLB",1,0),0)</f>
        <v>1</v>
      </c>
      <c r="T258" s="0" t="n">
        <f aca="false">IFERROR(IF(VLOOKUP($B258,'[11]Poverty Rate'!$B$2:$I$164,8,0)="Above 30%",1,0),"")</f>
        <v>0</v>
      </c>
      <c r="U258" s="0" t="n">
        <f aca="false">IFERROR(IF(VLOOKUP($B258,'[11]Poverty Rate'!$B$2:$I$164,8,0)="Below 2%",1,0),"")</f>
        <v>0</v>
      </c>
    </row>
    <row r="259" customFormat="false" ht="15" hidden="false" customHeight="false" outlineLevel="0" collapsed="false">
      <c r="A259" s="86" t="s">
        <v>802</v>
      </c>
      <c r="B259" s="87" t="s">
        <v>798</v>
      </c>
      <c r="C259" s="87" t="s">
        <v>359</v>
      </c>
      <c r="D259" s="87" t="s">
        <v>798</v>
      </c>
      <c r="E259" s="86" t="s">
        <v>802</v>
      </c>
      <c r="F259" s="0" t="s">
        <v>799</v>
      </c>
      <c r="G259" s="0" t="str">
        <f aca="false">VLOOKUP($C259,'[10]UN M49'!$C$2:$H$249,4,0)</f>
        <v>Oceania</v>
      </c>
      <c r="H259" s="0" t="str">
        <f aca="false">IFERROR(VLOOKUP($C259,'[11]Income Groups'!$D$7:$H$224,5,0),"")</f>
        <v>LMIC</v>
      </c>
      <c r="I259" s="0" t="str">
        <f aca="false">IFERROR(VLOOKUP(B259,'[11]LDC List'!$B$1:$C$47,2,0),"Non LDC")</f>
        <v>Non LDC</v>
      </c>
      <c r="J259" s="0" t="str">
        <f aca="false">IFERROR(VLOOKUP(B259,'[11]SIDS List'!$B$1:$C$57,2,0),"Non SIDS")</f>
        <v>SIDS</v>
      </c>
      <c r="K259" s="0" t="str">
        <f aca="false">IFERROR(VLOOKUP(B259,'[11]DAC Member List'!$B$1:$C$29,2,0),"Non DAC")</f>
        <v>Non DAC</v>
      </c>
      <c r="L259" s="0" t="str">
        <f aca="false">IFERROR(VLOOKUP(B259,'[11]Dev Countries List'!$A$1:$B$146,2,0),"Not Developing")</f>
        <v>Developing Country</v>
      </c>
      <c r="M259" s="0" t="str">
        <f aca="false">IFERROR(VLOOKUP(D259,'[11]Fragility List'!$A$1:$C$146,3,0),"Not Fragile")</f>
        <v>Not fragile</v>
      </c>
      <c r="N259" s="0" t="n">
        <f aca="false">IFERROR(INDEX([11]Population!$E$4:$W$267,MATCH('Names&amp;ISO'!$C259,[11]Population!$D$4:$D$267,0),MATCH(2018,[11]Population!$E$3:$W$3,0)),"")</f>
        <v>112640</v>
      </c>
      <c r="O259" s="0" t="str">
        <f aca="false">IFERROR(VLOOKUP($B259,[11]FCAS!$B$1:$C$152,2,0),"")</f>
        <v/>
      </c>
      <c r="P259" s="0" t="str">
        <f aca="false">VLOOKUP($C259,'[10]UN M49'!$C$2:$H$249,6,0)</f>
        <v>Micronesia</v>
      </c>
      <c r="Q259" s="0" t="str">
        <f aca="false">IFERROR(VLOOKUP($C259,'[11]Resource-Rich'!$A$34:$B$62,2,0),"Non resource-rich")</f>
        <v>Non resource-rich</v>
      </c>
      <c r="R259" s="0" t="str">
        <f aca="false">IFERROR(VLOOKUP($B259,[11]PRCRs!$A$3:$C$29,3,0),"Non PRCR")</f>
        <v>Non PRCR</v>
      </c>
      <c r="S259" s="0" t="n">
        <f aca="false">IFERROR(IF(VLOOKUP($C259,[11]CBLB!$A$2:$C$31,3,0)="CBLB",1,0),0)</f>
        <v>1</v>
      </c>
      <c r="T259" s="0" t="n">
        <f aca="false">IFERROR(IF(VLOOKUP($B259,'[11]Poverty Rate'!$B$2:$I$164,8,0)="Above 30%",1,0),"")</f>
        <v>0</v>
      </c>
      <c r="U259" s="0" t="n">
        <f aca="false">IFERROR(IF(VLOOKUP($B259,'[11]Poverty Rate'!$B$2:$I$164,8,0)="Below 2%",1,0),"")</f>
        <v>0</v>
      </c>
    </row>
    <row r="260" customFormat="false" ht="15" hidden="false" customHeight="false" outlineLevel="0" collapsed="false">
      <c r="A260" s="86" t="s">
        <v>803</v>
      </c>
      <c r="B260" s="87" t="s">
        <v>798</v>
      </c>
      <c r="C260" s="87" t="s">
        <v>359</v>
      </c>
      <c r="D260" s="87" t="s">
        <v>798</v>
      </c>
      <c r="E260" s="86" t="s">
        <v>803</v>
      </c>
      <c r="F260" s="0" t="s">
        <v>799</v>
      </c>
      <c r="G260" s="0" t="str">
        <f aca="false">VLOOKUP($C260,'[10]UN M49'!$C$2:$H$249,4,0)</f>
        <v>Oceania</v>
      </c>
      <c r="H260" s="0" t="str">
        <f aca="false">IFERROR(VLOOKUP($C260,'[11]Income Groups'!$D$7:$H$224,5,0),"")</f>
        <v>LMIC</v>
      </c>
      <c r="I260" s="0" t="str">
        <f aca="false">IFERROR(VLOOKUP(B260,'[11]LDC List'!$B$1:$C$47,2,0),"Non LDC")</f>
        <v>Non LDC</v>
      </c>
      <c r="J260" s="0" t="str">
        <f aca="false">IFERROR(VLOOKUP(B260,'[11]SIDS List'!$B$1:$C$57,2,0),"Non SIDS")</f>
        <v>SIDS</v>
      </c>
      <c r="K260" s="0" t="str">
        <f aca="false">IFERROR(VLOOKUP(B260,'[11]DAC Member List'!$B$1:$C$29,2,0),"Non DAC")</f>
        <v>Non DAC</v>
      </c>
      <c r="L260" s="0" t="str">
        <f aca="false">IFERROR(VLOOKUP(B260,'[11]Dev Countries List'!$A$1:$B$146,2,0),"Not Developing")</f>
        <v>Developing Country</v>
      </c>
      <c r="M260" s="0" t="str">
        <f aca="false">IFERROR(VLOOKUP(D260,'[11]Fragility List'!$A$1:$C$146,3,0),"Not Fragile")</f>
        <v>Not fragile</v>
      </c>
      <c r="N260" s="0" t="n">
        <f aca="false">IFERROR(INDEX([11]Population!$E$4:$W$267,MATCH('Names&amp;ISO'!$C260,[11]Population!$D$4:$D$267,0),MATCH(2018,[11]Population!$E$3:$W$3,0)),"")</f>
        <v>112640</v>
      </c>
      <c r="O260" s="0" t="str">
        <f aca="false">IFERROR(VLOOKUP($B260,[11]FCAS!$B$1:$C$152,2,0),"")</f>
        <v/>
      </c>
      <c r="P260" s="0" t="str">
        <f aca="false">VLOOKUP($C260,'[10]UN M49'!$C$2:$H$249,6,0)</f>
        <v>Micronesia</v>
      </c>
      <c r="Q260" s="0" t="str">
        <f aca="false">IFERROR(VLOOKUP($C260,'[11]Resource-Rich'!$A$34:$B$62,2,0),"Non resource-rich")</f>
        <v>Non resource-rich</v>
      </c>
      <c r="R260" s="0" t="str">
        <f aca="false">IFERROR(VLOOKUP($B260,[11]PRCRs!$A$3:$C$29,3,0),"Non PRCR")</f>
        <v>Non PRCR</v>
      </c>
      <c r="S260" s="0" t="n">
        <f aca="false">IFERROR(IF(VLOOKUP($C260,[11]CBLB!$A$2:$C$31,3,0)="CBLB",1,0),0)</f>
        <v>1</v>
      </c>
      <c r="T260" s="0" t="n">
        <f aca="false">IFERROR(IF(VLOOKUP($B260,'[11]Poverty Rate'!$B$2:$I$164,8,0)="Above 30%",1,0),"")</f>
        <v>0</v>
      </c>
      <c r="U260" s="0" t="n">
        <f aca="false">IFERROR(IF(VLOOKUP($B260,'[11]Poverty Rate'!$B$2:$I$164,8,0)="Below 2%",1,0),"")</f>
        <v>0</v>
      </c>
    </row>
    <row r="261" customFormat="false" ht="15" hidden="false" customHeight="false" outlineLevel="0" collapsed="false">
      <c r="A261" s="86" t="s">
        <v>127</v>
      </c>
      <c r="B261" s="87" t="s">
        <v>798</v>
      </c>
      <c r="C261" s="87" t="s">
        <v>359</v>
      </c>
      <c r="D261" s="87" t="s">
        <v>798</v>
      </c>
      <c r="E261" s="86" t="s">
        <v>127</v>
      </c>
      <c r="F261" s="0" t="s">
        <v>799</v>
      </c>
      <c r="G261" s="0" t="str">
        <f aca="false">VLOOKUP($C261,'[10]UN M49'!$C$2:$H$249,4,0)</f>
        <v>Oceania</v>
      </c>
      <c r="H261" s="0" t="str">
        <f aca="false">IFERROR(VLOOKUP($C261,'[11]Income Groups'!$D$7:$H$224,5,0),"")</f>
        <v>LMIC</v>
      </c>
      <c r="I261" s="0" t="str">
        <f aca="false">IFERROR(VLOOKUP(B261,'[11]LDC List'!$B$1:$C$47,2,0),"Non LDC")</f>
        <v>Non LDC</v>
      </c>
      <c r="J261" s="0" t="str">
        <f aca="false">IFERROR(VLOOKUP(B261,'[11]SIDS List'!$B$1:$C$57,2,0),"Non SIDS")</f>
        <v>SIDS</v>
      </c>
      <c r="K261" s="0" t="str">
        <f aca="false">IFERROR(VLOOKUP(B261,'[11]DAC Member List'!$B$1:$C$29,2,0),"Non DAC")</f>
        <v>Non DAC</v>
      </c>
      <c r="L261" s="0" t="str">
        <f aca="false">IFERROR(VLOOKUP(B261,'[11]Dev Countries List'!$A$1:$B$146,2,0),"Not Developing")</f>
        <v>Developing Country</v>
      </c>
      <c r="M261" s="0" t="str">
        <f aca="false">IFERROR(VLOOKUP(D261,'[11]Fragility List'!$A$1:$C$146,3,0),"Not Fragile")</f>
        <v>Not fragile</v>
      </c>
      <c r="N261" s="0" t="n">
        <f aca="false">IFERROR(INDEX([11]Population!$E$4:$W$267,MATCH('Names&amp;ISO'!$C261,[11]Population!$D$4:$D$267,0),MATCH(2018,[11]Population!$E$3:$W$3,0)),"")</f>
        <v>112640</v>
      </c>
      <c r="O261" s="0" t="str">
        <f aca="false">IFERROR(VLOOKUP($B261,[11]FCAS!$B$1:$C$152,2,0),"")</f>
        <v/>
      </c>
      <c r="P261" s="0" t="str">
        <f aca="false">VLOOKUP($C261,'[10]UN M49'!$C$2:$H$249,6,0)</f>
        <v>Micronesia</v>
      </c>
      <c r="Q261" s="0" t="str">
        <f aca="false">IFERROR(VLOOKUP($C261,'[11]Resource-Rich'!$A$34:$B$62,2,0),"Non resource-rich")</f>
        <v>Non resource-rich</v>
      </c>
      <c r="R261" s="0" t="str">
        <f aca="false">IFERROR(VLOOKUP($B261,[11]PRCRs!$A$3:$C$29,3,0),"Non PRCR")</f>
        <v>Non PRCR</v>
      </c>
      <c r="S261" s="0" t="n">
        <f aca="false">IFERROR(IF(VLOOKUP($C261,[11]CBLB!$A$2:$C$31,3,0)="CBLB",1,0),0)</f>
        <v>1</v>
      </c>
      <c r="T261" s="0" t="n">
        <f aca="false">IFERROR(IF(VLOOKUP($B261,'[11]Poverty Rate'!$B$2:$I$164,8,0)="Above 30%",1,0),"")</f>
        <v>0</v>
      </c>
      <c r="U261" s="0" t="n">
        <f aca="false">IFERROR(IF(VLOOKUP($B261,'[11]Poverty Rate'!$B$2:$I$164,8,0)="Below 2%",1,0),"")</f>
        <v>0</v>
      </c>
    </row>
    <row r="262" customFormat="false" ht="15" hidden="false" customHeight="false" outlineLevel="0" collapsed="false">
      <c r="A262" s="86" t="s">
        <v>128</v>
      </c>
      <c r="B262" s="87" t="s">
        <v>804</v>
      </c>
      <c r="C262" s="87" t="s">
        <v>360</v>
      </c>
      <c r="D262" s="87" t="s">
        <v>804</v>
      </c>
      <c r="E262" s="86" t="s">
        <v>128</v>
      </c>
      <c r="F262" s="0" t="s">
        <v>128</v>
      </c>
      <c r="G262" s="0" t="str">
        <f aca="false">VLOOKUP($C262,'[10]UN M49'!$C$2:$H$249,4,0)</f>
        <v>Europe</v>
      </c>
      <c r="H262" s="0" t="str">
        <f aca="false">IFERROR(VLOOKUP($C262,'[11]Income Groups'!$D$7:$H$224,5,0),"")</f>
        <v>LMIC</v>
      </c>
      <c r="I262" s="0" t="str">
        <f aca="false">IFERROR(VLOOKUP(B262,'[11]LDC List'!$B$1:$C$47,2,0),"Non LDC")</f>
        <v>Non LDC</v>
      </c>
      <c r="J262" s="0" t="str">
        <f aca="false">IFERROR(VLOOKUP(B262,'[11]SIDS List'!$B$1:$C$57,2,0),"Non SIDS")</f>
        <v>Non SIDS</v>
      </c>
      <c r="K262" s="0" t="str">
        <f aca="false">IFERROR(VLOOKUP(B262,'[11]DAC Member List'!$B$1:$C$29,2,0),"Non DAC")</f>
        <v>Non DAC</v>
      </c>
      <c r="L262" s="0" t="str">
        <f aca="false">IFERROR(VLOOKUP(B262,'[11]Dev Countries List'!$A$1:$B$146,2,0),"Not Developing")</f>
        <v>Developing Country</v>
      </c>
      <c r="M262" s="0" t="str">
        <f aca="false">IFERROR(VLOOKUP(D262,'[11]Fragility List'!$A$1:$C$146,3,0),"Not Fragile")</f>
        <v>Not fragile</v>
      </c>
      <c r="N262" s="0" t="n">
        <f aca="false">IFERROR(INDEX([11]Population!$E$4:$W$267,MATCH('Names&amp;ISO'!$C262,[11]Population!$D$4:$D$267,0),MATCH(2018,[11]Population!$E$3:$W$3,0)),"")</f>
        <v>3545883</v>
      </c>
      <c r="O262" s="0" t="str">
        <f aca="false">IFERROR(VLOOKUP($B262,[11]FCAS!$B$1:$C$152,2,0),"")</f>
        <v/>
      </c>
      <c r="P262" s="0" t="str">
        <f aca="false">VLOOKUP($C262,'[10]UN M49'!$C$2:$H$249,6,0)</f>
        <v>Eastern Europe</v>
      </c>
      <c r="Q262" s="0" t="str">
        <f aca="false">IFERROR(VLOOKUP($C262,'[11]Resource-Rich'!$A$34:$B$62,2,0),"Non resource-rich")</f>
        <v>Non resource-rich</v>
      </c>
      <c r="R262" s="0" t="str">
        <f aca="false">IFERROR(VLOOKUP($B262,[11]PRCRs!$A$3:$C$29,3,0),"Non PRCR")</f>
        <v>Non PRCR</v>
      </c>
      <c r="S262" s="0" t="n">
        <f aca="false">IFERROR(IF(VLOOKUP($C262,[11]CBLB!$A$2:$C$31,3,0)="CBLB",1,0),0)</f>
        <v>0</v>
      </c>
      <c r="T262" s="0" t="n">
        <f aca="false">IFERROR(IF(VLOOKUP($B262,'[11]Poverty Rate'!$B$2:$I$164,8,0)="Above 30%",1,0),"")</f>
        <v>0</v>
      </c>
      <c r="U262" s="0" t="n">
        <f aca="false">IFERROR(IF(VLOOKUP($B262,'[11]Poverty Rate'!$B$2:$I$164,8,0)="Below 2%",1,0),"")</f>
        <v>1</v>
      </c>
    </row>
    <row r="263" customFormat="false" ht="15" hidden="false" customHeight="false" outlineLevel="0" collapsed="false">
      <c r="A263" s="86" t="s">
        <v>805</v>
      </c>
      <c r="B263" s="87" t="s">
        <v>804</v>
      </c>
      <c r="C263" s="87" t="s">
        <v>360</v>
      </c>
      <c r="D263" s="87" t="s">
        <v>804</v>
      </c>
      <c r="E263" s="86" t="s">
        <v>805</v>
      </c>
      <c r="F263" s="0" t="s">
        <v>128</v>
      </c>
      <c r="G263" s="0" t="str">
        <f aca="false">VLOOKUP($C263,'[10]UN M49'!$C$2:$H$249,4,0)</f>
        <v>Europe</v>
      </c>
      <c r="H263" s="0" t="str">
        <f aca="false">IFERROR(VLOOKUP($C263,'[11]Income Groups'!$D$7:$H$224,5,0),"")</f>
        <v>LMIC</v>
      </c>
      <c r="I263" s="0" t="str">
        <f aca="false">IFERROR(VLOOKUP(B263,'[11]LDC List'!$B$1:$C$47,2,0),"Non LDC")</f>
        <v>Non LDC</v>
      </c>
      <c r="J263" s="0" t="str">
        <f aca="false">IFERROR(VLOOKUP(B263,'[11]SIDS List'!$B$1:$C$57,2,0),"Non SIDS")</f>
        <v>Non SIDS</v>
      </c>
      <c r="K263" s="0" t="str">
        <f aca="false">IFERROR(VLOOKUP(B263,'[11]DAC Member List'!$B$1:$C$29,2,0),"Non DAC")</f>
        <v>Non DAC</v>
      </c>
      <c r="L263" s="0" t="str">
        <f aca="false">IFERROR(VLOOKUP(B263,'[11]Dev Countries List'!$A$1:$B$146,2,0),"Not Developing")</f>
        <v>Developing Country</v>
      </c>
      <c r="M263" s="0" t="str">
        <f aca="false">IFERROR(VLOOKUP(D263,'[11]Fragility List'!$A$1:$C$146,3,0),"Not Fragile")</f>
        <v>Not fragile</v>
      </c>
      <c r="N263" s="0" t="n">
        <f aca="false">IFERROR(INDEX([11]Population!$E$4:$W$267,MATCH('Names&amp;ISO'!$C263,[11]Population!$D$4:$D$267,0),MATCH(2018,[11]Population!$E$3:$W$3,0)),"")</f>
        <v>3545883</v>
      </c>
      <c r="O263" s="0" t="str">
        <f aca="false">IFERROR(VLOOKUP($B263,[11]FCAS!$B$1:$C$152,2,0),"")</f>
        <v/>
      </c>
      <c r="P263" s="0" t="str">
        <f aca="false">VLOOKUP($C263,'[10]UN M49'!$C$2:$H$249,6,0)</f>
        <v>Eastern Europe</v>
      </c>
      <c r="Q263" s="0" t="str">
        <f aca="false">IFERROR(VLOOKUP($C263,'[11]Resource-Rich'!$A$34:$B$62,2,0),"Non resource-rich")</f>
        <v>Non resource-rich</v>
      </c>
      <c r="R263" s="0" t="str">
        <f aca="false">IFERROR(VLOOKUP($B263,[11]PRCRs!$A$3:$C$29,3,0),"Non PRCR")</f>
        <v>Non PRCR</v>
      </c>
      <c r="S263" s="0" t="n">
        <f aca="false">IFERROR(IF(VLOOKUP($C263,[11]CBLB!$A$2:$C$31,3,0)="CBLB",1,0),0)</f>
        <v>0</v>
      </c>
      <c r="T263" s="0" t="n">
        <f aca="false">IFERROR(IF(VLOOKUP($B263,'[11]Poverty Rate'!$B$2:$I$164,8,0)="Above 30%",1,0),"")</f>
        <v>0</v>
      </c>
      <c r="U263" s="0" t="n">
        <f aca="false">IFERROR(IF(VLOOKUP($B263,'[11]Poverty Rate'!$B$2:$I$164,8,0)="Below 2%",1,0),"")</f>
        <v>1</v>
      </c>
    </row>
    <row r="264" customFormat="false" ht="15" hidden="false" customHeight="false" outlineLevel="0" collapsed="false">
      <c r="A264" s="86" t="s">
        <v>806</v>
      </c>
      <c r="B264" s="87" t="s">
        <v>804</v>
      </c>
      <c r="C264" s="87" t="s">
        <v>360</v>
      </c>
      <c r="D264" s="87" t="s">
        <v>804</v>
      </c>
      <c r="E264" s="86" t="s">
        <v>806</v>
      </c>
      <c r="F264" s="0" t="s">
        <v>128</v>
      </c>
      <c r="G264" s="0" t="str">
        <f aca="false">VLOOKUP($C264,'[10]UN M49'!$C$2:$H$249,4,0)</f>
        <v>Europe</v>
      </c>
      <c r="H264" s="0" t="str">
        <f aca="false">IFERROR(VLOOKUP($C264,'[11]Income Groups'!$D$7:$H$224,5,0),"")</f>
        <v>LMIC</v>
      </c>
      <c r="I264" s="0" t="str">
        <f aca="false">IFERROR(VLOOKUP(B264,'[11]LDC List'!$B$1:$C$47,2,0),"Non LDC")</f>
        <v>Non LDC</v>
      </c>
      <c r="J264" s="0" t="str">
        <f aca="false">IFERROR(VLOOKUP(B264,'[11]SIDS List'!$B$1:$C$57,2,0),"Non SIDS")</f>
        <v>Non SIDS</v>
      </c>
      <c r="K264" s="0" t="str">
        <f aca="false">IFERROR(VLOOKUP(B264,'[11]DAC Member List'!$B$1:$C$29,2,0),"Non DAC")</f>
        <v>Non DAC</v>
      </c>
      <c r="L264" s="0" t="str">
        <f aca="false">IFERROR(VLOOKUP(B264,'[11]Dev Countries List'!$A$1:$B$146,2,0),"Not Developing")</f>
        <v>Developing Country</v>
      </c>
      <c r="M264" s="0" t="str">
        <f aca="false">IFERROR(VLOOKUP(D264,'[11]Fragility List'!$A$1:$C$146,3,0),"Not Fragile")</f>
        <v>Not fragile</v>
      </c>
      <c r="N264" s="0" t="n">
        <f aca="false">IFERROR(INDEX([11]Population!$E$4:$W$267,MATCH('Names&amp;ISO'!$C264,[11]Population!$D$4:$D$267,0),MATCH(2018,[11]Population!$E$3:$W$3,0)),"")</f>
        <v>3545883</v>
      </c>
      <c r="O264" s="0" t="str">
        <f aca="false">IFERROR(VLOOKUP($B264,[11]FCAS!$B$1:$C$152,2,0),"")</f>
        <v/>
      </c>
      <c r="P264" s="0" t="str">
        <f aca="false">VLOOKUP($C264,'[10]UN M49'!$C$2:$H$249,6,0)</f>
        <v>Eastern Europe</v>
      </c>
      <c r="Q264" s="0" t="str">
        <f aca="false">IFERROR(VLOOKUP($C264,'[11]Resource-Rich'!$A$34:$B$62,2,0),"Non resource-rich")</f>
        <v>Non resource-rich</v>
      </c>
      <c r="R264" s="0" t="str">
        <f aca="false">IFERROR(VLOOKUP($B264,[11]PRCRs!$A$3:$C$29,3,0),"Non PRCR")</f>
        <v>Non PRCR</v>
      </c>
      <c r="S264" s="0" t="n">
        <f aca="false">IFERROR(IF(VLOOKUP($C264,[11]CBLB!$A$2:$C$31,3,0)="CBLB",1,0),0)</f>
        <v>0</v>
      </c>
      <c r="T264" s="0" t="n">
        <f aca="false">IFERROR(IF(VLOOKUP($B264,'[11]Poverty Rate'!$B$2:$I$164,8,0)="Above 30%",1,0),"")</f>
        <v>0</v>
      </c>
      <c r="U264" s="0" t="n">
        <f aca="false">IFERROR(IF(VLOOKUP($B264,'[11]Poverty Rate'!$B$2:$I$164,8,0)="Below 2%",1,0),"")</f>
        <v>1</v>
      </c>
    </row>
    <row r="265" customFormat="false" ht="15" hidden="false" customHeight="false" outlineLevel="0" collapsed="false">
      <c r="A265" s="0" t="s">
        <v>807</v>
      </c>
      <c r="B265" s="83" t="s">
        <v>808</v>
      </c>
      <c r="C265" s="83" t="s">
        <v>809</v>
      </c>
      <c r="D265" s="83" t="s">
        <v>808</v>
      </c>
      <c r="E265" s="0" t="s">
        <v>807</v>
      </c>
      <c r="F265" s="0" t="s">
        <v>807</v>
      </c>
      <c r="G265" s="0" t="str">
        <f aca="false">VLOOKUP($C265,'[10]UN M49'!$C$2:$H$249,4,0)</f>
        <v>Europe</v>
      </c>
      <c r="H265" s="0" t="str">
        <f aca="false">IFERROR(VLOOKUP($C265,'[11]Income Groups'!$D$7:$H$224,5,0),"")</f>
        <v>HIC</v>
      </c>
      <c r="I265" s="0" t="str">
        <f aca="false">IFERROR(VLOOKUP(B265,'[11]LDC List'!$B$1:$C$47,2,0),"Non LDC")</f>
        <v>Non LDC</v>
      </c>
      <c r="J265" s="0" t="str">
        <f aca="false">IFERROR(VLOOKUP(B265,'[11]SIDS List'!$B$1:$C$57,2,0),"Non SIDS")</f>
        <v>Non SIDS</v>
      </c>
      <c r="K265" s="0" t="str">
        <f aca="false">IFERROR(VLOOKUP(B265,'[11]DAC Member List'!$B$1:$C$29,2,0),"Non DAC")</f>
        <v>Non DAC</v>
      </c>
      <c r="L265" s="0" t="str">
        <f aca="false">IFERROR(VLOOKUP(B265,'[11]Dev Countries List'!$A$1:$B$146,2,0),"Not Developing")</f>
        <v>Not Developing</v>
      </c>
      <c r="M265" s="0" t="str">
        <f aca="false">IFERROR(VLOOKUP(D265,'[11]Fragility List'!$A$1:$C$146,3,0),"Not Fragile")</f>
        <v>Not Fragile</v>
      </c>
      <c r="N265" s="0" t="n">
        <f aca="false">IFERROR(INDEX([11]Population!$E$4:$W$267,MATCH('Names&amp;ISO'!$C265,[11]Population!$D$4:$D$267,0),MATCH(2018,[11]Population!$E$3:$W$3,0)),"")</f>
        <v>38682</v>
      </c>
      <c r="O265" s="0" t="str">
        <f aca="false">IFERROR(VLOOKUP($B265,[11]FCAS!$B$1:$C$152,2,0),"")</f>
        <v/>
      </c>
      <c r="P265" s="0" t="str">
        <f aca="false">VLOOKUP($C265,'[10]UN M49'!$C$2:$H$249,6,0)</f>
        <v>Western Europe</v>
      </c>
      <c r="Q265" s="0" t="str">
        <f aca="false">IFERROR(VLOOKUP($C265,'[11]Resource-Rich'!$A$34:$B$62,2,0),"Non resource-rich")</f>
        <v>Non resource-rich</v>
      </c>
      <c r="R265" s="0" t="str">
        <f aca="false">IFERROR(VLOOKUP($B265,[11]PRCRs!$A$3:$C$29,3,0),"Non PRCR")</f>
        <v>Non PRCR</v>
      </c>
      <c r="S265" s="0" t="n">
        <f aca="false">IFERROR(IF(VLOOKUP($C265,[11]CBLB!$A$2:$C$31,3,0)="CBLB",1,0),0)</f>
        <v>0</v>
      </c>
      <c r="T265" s="0" t="str">
        <f aca="false">IFERROR(IF(VLOOKUP($B265,'[11]Poverty Rate'!$B$2:$I$164,8,0)="Above 30%",1,0),"")</f>
        <v/>
      </c>
      <c r="U265" s="0" t="str">
        <f aca="false">IFERROR(IF(VLOOKUP($B265,'[11]Poverty Rate'!$B$2:$I$164,8,0)="Below 2%",1,0),"")</f>
        <v/>
      </c>
    </row>
    <row r="266" customFormat="false" ht="15" hidden="false" customHeight="false" outlineLevel="0" collapsed="false">
      <c r="A266" s="0" t="s">
        <v>129</v>
      </c>
      <c r="B266" s="83" t="s">
        <v>810</v>
      </c>
      <c r="C266" s="83" t="s">
        <v>361</v>
      </c>
      <c r="D266" s="83" t="s">
        <v>810</v>
      </c>
      <c r="E266" s="0" t="s">
        <v>129</v>
      </c>
      <c r="F266" s="0" t="s">
        <v>129</v>
      </c>
      <c r="G266" s="0" t="str">
        <f aca="false">VLOOKUP($C266,'[10]UN M49'!$C$2:$H$249,4,0)</f>
        <v>Asia</v>
      </c>
      <c r="H266" s="0" t="str">
        <f aca="false">IFERROR(VLOOKUP($C266,'[11]Income Groups'!$D$7:$H$224,5,0),"")</f>
        <v>LMIC</v>
      </c>
      <c r="I266" s="0" t="str">
        <f aca="false">IFERROR(VLOOKUP(B266,'[11]LDC List'!$B$1:$C$47,2,0),"Non LDC")</f>
        <v>Non LDC</v>
      </c>
      <c r="J266" s="0" t="str">
        <f aca="false">IFERROR(VLOOKUP(B266,'[11]SIDS List'!$B$1:$C$57,2,0),"Non SIDS")</f>
        <v>Non SIDS</v>
      </c>
      <c r="K266" s="0" t="str">
        <f aca="false">IFERROR(VLOOKUP(B266,'[11]DAC Member List'!$B$1:$C$29,2,0),"Non DAC")</f>
        <v>Non DAC</v>
      </c>
      <c r="L266" s="0" t="str">
        <f aca="false">IFERROR(VLOOKUP(B266,'[11]Dev Countries List'!$A$1:$B$146,2,0),"Not Developing")</f>
        <v>Developing Country</v>
      </c>
      <c r="M266" s="0" t="str">
        <f aca="false">IFERROR(VLOOKUP(D266,'[11]Fragility List'!$A$1:$C$146,3,0),"Not Fragile")</f>
        <v>Not fragile</v>
      </c>
      <c r="N266" s="0" t="n">
        <f aca="false">IFERROR(INDEX([11]Population!$E$4:$W$267,MATCH('Names&amp;ISO'!$C266,[11]Population!$D$4:$D$267,0),MATCH(2018,[11]Population!$E$3:$W$3,0)),"")</f>
        <v>3170208</v>
      </c>
      <c r="O266" s="0" t="str">
        <f aca="false">IFERROR(VLOOKUP($B266,[11]FCAS!$B$1:$C$152,2,0),"")</f>
        <v/>
      </c>
      <c r="P266" s="0" t="str">
        <f aca="false">VLOOKUP($C266,'[10]UN M49'!$C$2:$H$249,6,0)</f>
        <v>Eastern Asia</v>
      </c>
      <c r="Q266" s="0" t="str">
        <f aca="false">IFERROR(VLOOKUP($C266,'[11]Resource-Rich'!$A$34:$B$62,2,0),"Non resource-rich")</f>
        <v>Resource-rich</v>
      </c>
      <c r="R266" s="0" t="str">
        <f aca="false">IFERROR(VLOOKUP($B266,[11]PRCRs!$A$3:$C$29,3,0),"Non PRCR")</f>
        <v>Non PRCR</v>
      </c>
      <c r="S266" s="0" t="n">
        <f aca="false">IFERROR(IF(VLOOKUP($C266,[11]CBLB!$A$2:$C$31,3,0)="CBLB",1,0),0)</f>
        <v>0</v>
      </c>
      <c r="T266" s="0" t="n">
        <f aca="false">IFERROR(IF(VLOOKUP($B266,'[11]Poverty Rate'!$B$2:$I$164,8,0)="Above 30%",1,0),"")</f>
        <v>0</v>
      </c>
      <c r="U266" s="0" t="n">
        <f aca="false">IFERROR(IF(VLOOKUP($B266,'[11]Poverty Rate'!$B$2:$I$164,8,0)="Below 2%",1,0),"")</f>
        <v>1</v>
      </c>
    </row>
    <row r="267" customFormat="false" ht="15" hidden="false" customHeight="false" outlineLevel="0" collapsed="false">
      <c r="A267" s="0" t="s">
        <v>130</v>
      </c>
      <c r="B267" s="83" t="s">
        <v>811</v>
      </c>
      <c r="C267" s="83" t="s">
        <v>362</v>
      </c>
      <c r="D267" s="83" t="s">
        <v>811</v>
      </c>
      <c r="E267" s="0" t="s">
        <v>130</v>
      </c>
      <c r="F267" s="0" t="s">
        <v>130</v>
      </c>
      <c r="G267" s="0" t="str">
        <f aca="false">VLOOKUP($C267,'[10]UN M49'!$C$2:$H$249,4,0)</f>
        <v>Europe</v>
      </c>
      <c r="H267" s="0" t="str">
        <f aca="false">IFERROR(VLOOKUP($C267,'[11]Income Groups'!$D$7:$H$224,5,0),"")</f>
        <v>UMIC</v>
      </c>
      <c r="I267" s="0" t="str">
        <f aca="false">IFERROR(VLOOKUP(B267,'[11]LDC List'!$B$1:$C$47,2,0),"Non LDC")</f>
        <v>Non LDC</v>
      </c>
      <c r="J267" s="0" t="str">
        <f aca="false">IFERROR(VLOOKUP(B267,'[11]SIDS List'!$B$1:$C$57,2,0),"Non SIDS")</f>
        <v>Non SIDS</v>
      </c>
      <c r="K267" s="0" t="str">
        <f aca="false">IFERROR(VLOOKUP(B267,'[11]DAC Member List'!$B$1:$C$29,2,0),"Non DAC")</f>
        <v>Non DAC</v>
      </c>
      <c r="L267" s="0" t="str">
        <f aca="false">IFERROR(VLOOKUP(B267,'[11]Dev Countries List'!$A$1:$B$146,2,0),"Not Developing")</f>
        <v>Developing Country</v>
      </c>
      <c r="M267" s="0" t="str">
        <f aca="false">IFERROR(VLOOKUP(D267,'[11]Fragility List'!$A$1:$C$146,3,0),"Not Fragile")</f>
        <v>Not fragile</v>
      </c>
      <c r="N267" s="0" t="n">
        <f aca="false">IFERROR(INDEX([11]Population!$E$4:$W$267,MATCH('Names&amp;ISO'!$C267,[11]Population!$D$4:$D$267,0),MATCH(2018,[11]Population!$E$3:$W$3,0)),"")</f>
        <v>622345</v>
      </c>
      <c r="O267" s="0" t="str">
        <f aca="false">IFERROR(VLOOKUP($B267,[11]FCAS!$B$1:$C$152,2,0),"")</f>
        <v/>
      </c>
      <c r="P267" s="0" t="str">
        <f aca="false">VLOOKUP($C267,'[10]UN M49'!$C$2:$H$249,6,0)</f>
        <v>Southern Europe</v>
      </c>
      <c r="Q267" s="0" t="str">
        <f aca="false">IFERROR(VLOOKUP($C267,'[11]Resource-Rich'!$A$34:$B$62,2,0),"Non resource-rich")</f>
        <v>Non resource-rich</v>
      </c>
      <c r="R267" s="0" t="str">
        <f aca="false">IFERROR(VLOOKUP($B267,[11]PRCRs!$A$3:$C$29,3,0),"Non PRCR")</f>
        <v>Non PRCR</v>
      </c>
      <c r="S267" s="0" t="n">
        <f aca="false">IFERROR(IF(VLOOKUP($C267,[11]CBLB!$A$2:$C$31,3,0)="CBLB",1,0),0)</f>
        <v>0</v>
      </c>
      <c r="T267" s="0" t="n">
        <f aca="false">IFERROR(IF(VLOOKUP($B267,'[11]Poverty Rate'!$B$2:$I$164,8,0)="Above 30%",1,0),"")</f>
        <v>0</v>
      </c>
      <c r="U267" s="0" t="n">
        <f aca="false">IFERROR(IF(VLOOKUP($B267,'[11]Poverty Rate'!$B$2:$I$164,8,0)="Below 2%",1,0),"")</f>
        <v>1</v>
      </c>
    </row>
    <row r="268" customFormat="false" ht="15" hidden="false" customHeight="false" outlineLevel="0" collapsed="false">
      <c r="A268" s="0" t="s">
        <v>224</v>
      </c>
      <c r="B268" s="83" t="s">
        <v>812</v>
      </c>
      <c r="C268" s="83" t="s">
        <v>813</v>
      </c>
      <c r="D268" s="83" t="s">
        <v>812</v>
      </c>
      <c r="E268" s="0" t="s">
        <v>224</v>
      </c>
      <c r="G268" s="0" t="str">
        <f aca="false">VLOOKUP($C268,'[10]UN M49'!$C$2:$H$249,4,0)</f>
        <v>Latin America and the Caribbean</v>
      </c>
      <c r="H268" s="0" t="str">
        <f aca="false">IFERROR(VLOOKUP($C268,'[11]Income Groups'!$D$7:$H$224,5,0),"")</f>
        <v/>
      </c>
      <c r="I268" s="0" t="str">
        <f aca="false">IFERROR(VLOOKUP(B268,'[11]LDC List'!$B$1:$C$47,2,0),"Non LDC")</f>
        <v>Non LDC</v>
      </c>
      <c r="J268" s="0" t="str">
        <f aca="false">IFERROR(VLOOKUP(B268,'[11]SIDS List'!$B$1:$C$57,2,0),"Non SIDS")</f>
        <v>SIDS</v>
      </c>
      <c r="K268" s="0" t="str">
        <f aca="false">IFERROR(VLOOKUP(B268,'[11]DAC Member List'!$B$1:$C$29,2,0),"Non DAC")</f>
        <v>Non DAC</v>
      </c>
      <c r="L268" s="0" t="str">
        <f aca="false">IFERROR(VLOOKUP(B268,'[11]Dev Countries List'!$A$1:$B$146,2,0),"Not Developing")</f>
        <v>Developing Country</v>
      </c>
      <c r="M268" s="0" t="str">
        <f aca="false">IFERROR(VLOOKUP(D268,'[11]Fragility List'!$A$1:$C$146,3,0),"Not Fragile")</f>
        <v>Not fragile</v>
      </c>
      <c r="N268" s="0" t="str">
        <f aca="false">IFERROR(INDEX([11]Population!$E$4:$W$267,MATCH('Names&amp;ISO'!$C268,[11]Population!$D$4:$D$267,0),MATCH(2018,[11]Population!$E$3:$W$3,0)),"")</f>
        <v/>
      </c>
      <c r="O268" s="0" t="str">
        <f aca="false">IFERROR(VLOOKUP($B268,[11]FCAS!$B$1:$C$152,2,0),"")</f>
        <v/>
      </c>
      <c r="P268" s="0" t="str">
        <f aca="false">VLOOKUP($C268,'[10]UN M49'!$C$2:$H$249,6,0)</f>
        <v>Caribbean</v>
      </c>
      <c r="Q268" s="0" t="str">
        <f aca="false">IFERROR(VLOOKUP($C268,'[11]Resource-Rich'!$A$34:$B$62,2,0),"Non resource-rich")</f>
        <v>Non resource-rich</v>
      </c>
      <c r="R268" s="0" t="str">
        <f aca="false">IFERROR(VLOOKUP($B268,[11]PRCRs!$A$3:$C$29,3,0),"Non PRCR")</f>
        <v>Non PRCR</v>
      </c>
      <c r="S268" s="0" t="n">
        <f aca="false">IFERROR(IF(VLOOKUP($C268,[11]CBLB!$A$2:$C$31,3,0)="CBLB",1,0),0)</f>
        <v>0</v>
      </c>
      <c r="T268" s="0" t="str">
        <f aca="false">IFERROR(IF(VLOOKUP($B268,'[11]Poverty Rate'!$B$2:$I$164,8,0)="Above 30%",1,0),"")</f>
        <v/>
      </c>
      <c r="U268" s="0" t="str">
        <f aca="false">IFERROR(IF(VLOOKUP($B268,'[11]Poverty Rate'!$B$2:$I$164,8,0)="Below 2%",1,0),"")</f>
        <v/>
      </c>
    </row>
    <row r="269" customFormat="false" ht="15" hidden="false" customHeight="false" outlineLevel="0" collapsed="false">
      <c r="A269" s="0" t="s">
        <v>131</v>
      </c>
      <c r="B269" s="83" t="s">
        <v>814</v>
      </c>
      <c r="C269" s="83" t="s">
        <v>363</v>
      </c>
      <c r="D269" s="83" t="s">
        <v>814</v>
      </c>
      <c r="E269" s="0" t="s">
        <v>131</v>
      </c>
      <c r="F269" s="0" t="s">
        <v>131</v>
      </c>
      <c r="G269" s="0" t="str">
        <f aca="false">VLOOKUP($C269,'[10]UN M49'!$C$2:$H$249,4,0)</f>
        <v>Africa</v>
      </c>
      <c r="H269" s="0" t="str">
        <f aca="false">IFERROR(VLOOKUP($C269,'[11]Income Groups'!$D$7:$H$224,5,0),"")</f>
        <v>LMIC</v>
      </c>
      <c r="I269" s="0" t="str">
        <f aca="false">IFERROR(VLOOKUP(B269,'[11]LDC List'!$B$1:$C$47,2,0),"Non LDC")</f>
        <v>Non LDC</v>
      </c>
      <c r="J269" s="0" t="str">
        <f aca="false">IFERROR(VLOOKUP(B269,'[11]SIDS List'!$B$1:$C$57,2,0),"Non SIDS")</f>
        <v>Non SIDS</v>
      </c>
      <c r="K269" s="0" t="str">
        <f aca="false">IFERROR(VLOOKUP(B269,'[11]DAC Member List'!$B$1:$C$29,2,0),"Non DAC")</f>
        <v>Non DAC</v>
      </c>
      <c r="L269" s="0" t="str">
        <f aca="false">IFERROR(VLOOKUP(B269,'[11]Dev Countries List'!$A$1:$B$146,2,0),"Not Developing")</f>
        <v>Developing Country</v>
      </c>
      <c r="M269" s="0" t="str">
        <f aca="false">IFERROR(VLOOKUP(D269,'[11]Fragility List'!$A$1:$C$146,3,0),"Not Fragile")</f>
        <v>Not fragile</v>
      </c>
      <c r="N269" s="0" t="n">
        <f aca="false">IFERROR(INDEX([11]Population!$E$4:$W$267,MATCH('Names&amp;ISO'!$C269,[11]Population!$D$4:$D$267,0),MATCH(2018,[11]Population!$E$3:$W$3,0)),"")</f>
        <v>36029138</v>
      </c>
      <c r="O269" s="0" t="str">
        <f aca="false">IFERROR(VLOOKUP($B269,[11]FCAS!$B$1:$C$152,2,0),"")</f>
        <v/>
      </c>
      <c r="P269" s="0" t="str">
        <f aca="false">VLOOKUP($C269,'[10]UN M49'!$C$2:$H$249,6,0)</f>
        <v>Northern Africa</v>
      </c>
      <c r="Q269" s="0" t="str">
        <f aca="false">IFERROR(VLOOKUP($C269,'[11]Resource-Rich'!$A$34:$B$62,2,0),"Non resource-rich")</f>
        <v>Non resource-rich</v>
      </c>
      <c r="R269" s="0" t="str">
        <f aca="false">IFERROR(VLOOKUP($B269,[11]PRCRs!$A$3:$C$29,3,0),"Non PRCR")</f>
        <v>Non PRCR</v>
      </c>
      <c r="S269" s="0" t="n">
        <f aca="false">IFERROR(IF(VLOOKUP($C269,[11]CBLB!$A$2:$C$31,3,0)="CBLB",1,0),0)</f>
        <v>0</v>
      </c>
      <c r="T269" s="0" t="n">
        <f aca="false">IFERROR(IF(VLOOKUP($B269,'[11]Poverty Rate'!$B$2:$I$164,8,0)="Above 30%",1,0),"")</f>
        <v>0</v>
      </c>
      <c r="U269" s="0" t="n">
        <f aca="false">IFERROR(IF(VLOOKUP($B269,'[11]Poverty Rate'!$B$2:$I$164,8,0)="Below 2%",1,0),"")</f>
        <v>1</v>
      </c>
    </row>
    <row r="270" customFormat="false" ht="15" hidden="false" customHeight="false" outlineLevel="0" collapsed="false">
      <c r="A270" s="0" t="s">
        <v>132</v>
      </c>
      <c r="B270" s="83" t="s">
        <v>815</v>
      </c>
      <c r="C270" s="83" t="s">
        <v>364</v>
      </c>
      <c r="D270" s="83" t="s">
        <v>815</v>
      </c>
      <c r="E270" s="0" t="s">
        <v>132</v>
      </c>
      <c r="F270" s="0" t="s">
        <v>132</v>
      </c>
      <c r="G270" s="0" t="str">
        <f aca="false">VLOOKUP($C270,'[10]UN M49'!$C$2:$H$249,4,0)</f>
        <v>Africa</v>
      </c>
      <c r="H270" s="0" t="str">
        <f aca="false">IFERROR(VLOOKUP($C270,'[11]Income Groups'!$D$7:$H$224,5,0),"")</f>
        <v>LIC</v>
      </c>
      <c r="I270" s="0" t="str">
        <f aca="false">IFERROR(VLOOKUP(B270,'[11]LDC List'!$B$1:$C$47,2,0),"Non LDC")</f>
        <v>LDC</v>
      </c>
      <c r="J270" s="0" t="str">
        <f aca="false">IFERROR(VLOOKUP(B270,'[11]SIDS List'!$B$1:$C$57,2,0),"Non SIDS")</f>
        <v>Non SIDS</v>
      </c>
      <c r="K270" s="0" t="str">
        <f aca="false">IFERROR(VLOOKUP(B270,'[11]DAC Member List'!$B$1:$C$29,2,0),"Non DAC")</f>
        <v>Non DAC</v>
      </c>
      <c r="L270" s="0" t="str">
        <f aca="false">IFERROR(VLOOKUP(B270,'[11]Dev Countries List'!$A$1:$B$146,2,0),"Not Developing")</f>
        <v>Developing Country</v>
      </c>
      <c r="M270" s="0" t="str">
        <f aca="false">IFERROR(VLOOKUP(D270,'[11]Fragility List'!$A$1:$C$146,3,0),"Not Fragile")</f>
        <v>Fragile</v>
      </c>
      <c r="N270" s="0" t="n">
        <f aca="false">IFERROR(INDEX([11]Population!$E$4:$W$267,MATCH('Names&amp;ISO'!$C270,[11]Population!$D$4:$D$267,0),MATCH(2018,[11]Population!$E$3:$W$3,0)),"")</f>
        <v>29495962</v>
      </c>
      <c r="O270" s="0" t="str">
        <f aca="false">IFERROR(VLOOKUP($B270,[11]FCAS!$B$1:$C$152,2,0),"")</f>
        <v/>
      </c>
      <c r="P270" s="0" t="str">
        <f aca="false">VLOOKUP($C270,'[10]UN M49'!$C$2:$H$249,6,0)</f>
        <v>Eastern Africa</v>
      </c>
      <c r="Q270" s="0" t="str">
        <f aca="false">IFERROR(VLOOKUP($C270,'[11]Resource-Rich'!$A$34:$B$62,2,0),"Non resource-rich")</f>
        <v>Non resource-rich</v>
      </c>
      <c r="R270" s="0" t="str">
        <f aca="false">IFERROR(VLOOKUP($B270,[11]PRCRs!$A$3:$C$29,3,0),"Non PRCR")</f>
        <v>Non PRCR</v>
      </c>
      <c r="S270" s="0" t="n">
        <f aca="false">IFERROR(IF(VLOOKUP($C270,[11]CBLB!$A$2:$C$31,3,0)="CBLB",1,0),0)</f>
        <v>1</v>
      </c>
      <c r="T270" s="0" t="n">
        <f aca="false">IFERROR(IF(VLOOKUP($B270,'[11]Poverty Rate'!$B$2:$I$164,8,0)="Above 30%",1,0),"")</f>
        <v>1</v>
      </c>
      <c r="U270" s="0" t="n">
        <f aca="false">IFERROR(IF(VLOOKUP($B270,'[11]Poverty Rate'!$B$2:$I$164,8,0)="Below 2%",1,0),"")</f>
        <v>0</v>
      </c>
    </row>
    <row r="271" customFormat="false" ht="15" hidden="false" customHeight="false" outlineLevel="0" collapsed="false">
      <c r="A271" s="0" t="s">
        <v>133</v>
      </c>
      <c r="B271" s="83" t="s">
        <v>816</v>
      </c>
      <c r="C271" s="83" t="s">
        <v>365</v>
      </c>
      <c r="D271" s="83" t="s">
        <v>816</v>
      </c>
      <c r="E271" s="0" t="s">
        <v>133</v>
      </c>
      <c r="F271" s="89" t="s">
        <v>817</v>
      </c>
      <c r="G271" s="0" t="str">
        <f aca="false">VLOOKUP($C271,'[10]UN M49'!$C$2:$H$249,4,0)</f>
        <v>Asia</v>
      </c>
      <c r="H271" s="0" t="str">
        <f aca="false">IFERROR(VLOOKUP($C271,'[11]Income Groups'!$D$7:$H$224,5,0),"")</f>
        <v>LMIC</v>
      </c>
      <c r="I271" s="0" t="str">
        <f aca="false">IFERROR(VLOOKUP(B271,'[11]LDC List'!$B$1:$C$47,2,0),"Non LDC")</f>
        <v>LDC</v>
      </c>
      <c r="J271" s="0" t="str">
        <f aca="false">IFERROR(VLOOKUP(B271,'[11]SIDS List'!$B$1:$C$57,2,0),"Non SIDS")</f>
        <v>Non SIDS</v>
      </c>
      <c r="K271" s="0" t="str">
        <f aca="false">IFERROR(VLOOKUP(B271,'[11]DAC Member List'!$B$1:$C$29,2,0),"Non DAC")</f>
        <v>Non DAC</v>
      </c>
      <c r="L271" s="0" t="str">
        <f aca="false">IFERROR(VLOOKUP(B271,'[11]Dev Countries List'!$A$1:$B$146,2,0),"Not Developing")</f>
        <v>Developing Country</v>
      </c>
      <c r="M271" s="0" t="str">
        <f aca="false">IFERROR(VLOOKUP(D271,'[11]Fragility List'!$A$1:$C$146,3,0),"Not Fragile")</f>
        <v>Fragile</v>
      </c>
      <c r="N271" s="0" t="n">
        <f aca="false">IFERROR(INDEX([11]Population!$E$4:$W$267,MATCH('Names&amp;ISO'!$C271,[11]Population!$D$4:$D$267,0),MATCH(2018,[11]Population!$E$3:$W$3,0)),"")</f>
        <v>53708395</v>
      </c>
      <c r="O271" s="0" t="str">
        <f aca="false">IFERROR(VLOOKUP($B271,[11]FCAS!$B$1:$C$152,2,0),"")</f>
        <v/>
      </c>
      <c r="P271" s="0" t="str">
        <f aca="false">VLOOKUP($C271,'[10]UN M49'!$C$2:$H$249,6,0)</f>
        <v>South-eastern Asia</v>
      </c>
      <c r="Q271" s="0" t="str">
        <f aca="false">IFERROR(VLOOKUP($C271,'[11]Resource-Rich'!$A$34:$B$62,2,0),"Non resource-rich")</f>
        <v>Non resource-rich</v>
      </c>
      <c r="R271" s="0" t="str">
        <f aca="false">IFERROR(VLOOKUP($B271,[11]PRCRs!$A$3:$C$29,3,0),"Non PRCR")</f>
        <v>PRCR</v>
      </c>
      <c r="S271" s="0" t="n">
        <f aca="false">IFERROR(IF(VLOOKUP($C271,[11]CBLB!$A$2:$C$31,3,0)="CBLB",1,0),0)</f>
        <v>0</v>
      </c>
      <c r="T271" s="0" t="n">
        <f aca="false">IFERROR(IF(VLOOKUP($B271,'[11]Poverty Rate'!$B$2:$I$164,8,0)="Above 30%",1,0),"")</f>
        <v>0</v>
      </c>
      <c r="U271" s="0" t="n">
        <f aca="false">IFERROR(IF(VLOOKUP($B271,'[11]Poverty Rate'!$B$2:$I$164,8,0)="Below 2%",1,0),"")</f>
        <v>0</v>
      </c>
    </row>
    <row r="272" customFormat="false" ht="15" hidden="false" customHeight="false" outlineLevel="0" collapsed="false">
      <c r="A272" s="0" t="s">
        <v>134</v>
      </c>
      <c r="B272" s="83" t="s">
        <v>818</v>
      </c>
      <c r="C272" s="83" t="s">
        <v>366</v>
      </c>
      <c r="D272" s="83" t="s">
        <v>818</v>
      </c>
      <c r="E272" s="0" t="s">
        <v>134</v>
      </c>
      <c r="F272" s="0" t="s">
        <v>134</v>
      </c>
      <c r="G272" s="0" t="str">
        <f aca="false">VLOOKUP($C272,'[10]UN M49'!$C$2:$H$249,4,0)</f>
        <v>Africa</v>
      </c>
      <c r="H272" s="0" t="str">
        <f aca="false">IFERROR(VLOOKUP($C272,'[11]Income Groups'!$D$7:$H$224,5,0),"")</f>
        <v>UMIC</v>
      </c>
      <c r="I272" s="0" t="str">
        <f aca="false">IFERROR(VLOOKUP(B272,'[11]LDC List'!$B$1:$C$47,2,0),"Non LDC")</f>
        <v>Non LDC</v>
      </c>
      <c r="J272" s="0" t="str">
        <f aca="false">IFERROR(VLOOKUP(B272,'[11]SIDS List'!$B$1:$C$57,2,0),"Non SIDS")</f>
        <v>Non SIDS</v>
      </c>
      <c r="K272" s="0" t="str">
        <f aca="false">IFERROR(VLOOKUP(B272,'[11]DAC Member List'!$B$1:$C$29,2,0),"Non DAC")</f>
        <v>Non DAC</v>
      </c>
      <c r="L272" s="0" t="str">
        <f aca="false">IFERROR(VLOOKUP(B272,'[11]Dev Countries List'!$A$1:$B$146,2,0),"Not Developing")</f>
        <v>Developing Country</v>
      </c>
      <c r="M272" s="0" t="str">
        <f aca="false">IFERROR(VLOOKUP(D272,'[11]Fragility List'!$A$1:$C$146,3,0),"Not Fragile")</f>
        <v>Not fragile</v>
      </c>
      <c r="N272" s="0" t="n">
        <f aca="false">IFERROR(INDEX([11]Population!$E$4:$W$267,MATCH('Names&amp;ISO'!$C272,[11]Population!$D$4:$D$267,0),MATCH(2018,[11]Population!$E$3:$W$3,0)),"")</f>
        <v>2448255</v>
      </c>
      <c r="O272" s="0" t="str">
        <f aca="false">IFERROR(VLOOKUP($B272,[11]FCAS!$B$1:$C$152,2,0),"")</f>
        <v/>
      </c>
      <c r="P272" s="0" t="str">
        <f aca="false">VLOOKUP($C272,'[10]UN M49'!$C$2:$H$249,6,0)</f>
        <v>Southern Africa</v>
      </c>
      <c r="Q272" s="0" t="str">
        <f aca="false">IFERROR(VLOOKUP($C272,'[11]Resource-Rich'!$A$34:$B$62,2,0),"Non resource-rich")</f>
        <v>Non resource-rich</v>
      </c>
      <c r="R272" s="0" t="str">
        <f aca="false">IFERROR(VLOOKUP($B272,[11]PRCRs!$A$3:$C$29,3,0),"Non PRCR")</f>
        <v>Non PRCR</v>
      </c>
      <c r="S272" s="0" t="n">
        <f aca="false">IFERROR(IF(VLOOKUP($C272,[11]CBLB!$A$2:$C$31,3,0)="CBLB",1,0),0)</f>
        <v>0</v>
      </c>
      <c r="T272" s="0" t="n">
        <f aca="false">IFERROR(IF(VLOOKUP($B272,'[11]Poverty Rate'!$B$2:$I$164,8,0)="Above 30%",1,0),"")</f>
        <v>0</v>
      </c>
      <c r="U272" s="0" t="n">
        <f aca="false">IFERROR(IF(VLOOKUP($B272,'[11]Poverty Rate'!$B$2:$I$164,8,0)="Below 2%",1,0),"")</f>
        <v>0</v>
      </c>
    </row>
    <row r="273" customFormat="false" ht="15" hidden="false" customHeight="false" outlineLevel="0" collapsed="false">
      <c r="A273" s="0" t="s">
        <v>135</v>
      </c>
      <c r="B273" s="83" t="s">
        <v>819</v>
      </c>
      <c r="C273" s="83" t="s">
        <v>367</v>
      </c>
      <c r="D273" s="83" t="s">
        <v>819</v>
      </c>
      <c r="E273" s="0" t="s">
        <v>135</v>
      </c>
      <c r="F273" s="0" t="s">
        <v>135</v>
      </c>
      <c r="G273" s="0" t="str">
        <f aca="false">VLOOKUP($C273,'[10]UN M49'!$C$2:$H$249,4,0)</f>
        <v>Oceania</v>
      </c>
      <c r="H273" s="0" t="str">
        <f aca="false">IFERROR(VLOOKUP($C273,'[11]Income Groups'!$D$7:$H$224,5,0),"")</f>
        <v>UMIC</v>
      </c>
      <c r="I273" s="0" t="str">
        <f aca="false">IFERROR(VLOOKUP(B273,'[11]LDC List'!$B$1:$C$47,2,0),"Non LDC")</f>
        <v>Non LDC</v>
      </c>
      <c r="J273" s="0" t="str">
        <f aca="false">IFERROR(VLOOKUP(B273,'[11]SIDS List'!$B$1:$C$57,2,0),"Non SIDS")</f>
        <v>SIDS</v>
      </c>
      <c r="K273" s="0" t="str">
        <f aca="false">IFERROR(VLOOKUP(B273,'[11]DAC Member List'!$B$1:$C$29,2,0),"Non DAC")</f>
        <v>Non DAC</v>
      </c>
      <c r="L273" s="0" t="str">
        <f aca="false">IFERROR(VLOOKUP(B273,'[11]Dev Countries List'!$A$1:$B$146,2,0),"Not Developing")</f>
        <v>Developing Country</v>
      </c>
      <c r="M273" s="0" t="str">
        <f aca="false">IFERROR(VLOOKUP(D273,'[11]Fragility List'!$A$1:$C$146,3,0),"Not Fragile")</f>
        <v>Not fragile</v>
      </c>
      <c r="N273" s="0" t="n">
        <f aca="false">IFERROR(INDEX([11]Population!$E$4:$W$267,MATCH('Names&amp;ISO'!$C273,[11]Population!$D$4:$D$267,0),MATCH(2018,[11]Population!$E$3:$W$3,0)),"")</f>
        <v>12704</v>
      </c>
      <c r="O273" s="0" t="str">
        <f aca="false">IFERROR(VLOOKUP($B273,[11]FCAS!$B$1:$C$152,2,0),"")</f>
        <v/>
      </c>
      <c r="P273" s="0" t="str">
        <f aca="false">VLOOKUP($C273,'[10]UN M49'!$C$2:$H$249,6,0)</f>
        <v>Micronesia</v>
      </c>
      <c r="Q273" s="0" t="str">
        <f aca="false">IFERROR(VLOOKUP($C273,'[11]Resource-Rich'!$A$34:$B$62,2,0),"Non resource-rich")</f>
        <v>Non resource-rich</v>
      </c>
      <c r="R273" s="0" t="str">
        <f aca="false">IFERROR(VLOOKUP($B273,[11]PRCRs!$A$3:$C$29,3,0),"Non PRCR")</f>
        <v>Non PRCR</v>
      </c>
      <c r="S273" s="0" t="n">
        <f aca="false">IFERROR(IF(VLOOKUP($C273,[11]CBLB!$A$2:$C$31,3,0)="CBLB",1,0),0)</f>
        <v>0</v>
      </c>
      <c r="T273" s="0" t="str">
        <f aca="false">IFERROR(IF(VLOOKUP($B273,'[11]Poverty Rate'!$B$2:$I$164,8,0)="Above 30%",1,0),"")</f>
        <v/>
      </c>
      <c r="U273" s="0" t="str">
        <f aca="false">IFERROR(IF(VLOOKUP($B273,'[11]Poverty Rate'!$B$2:$I$164,8,0)="Below 2%",1,0),"")</f>
        <v/>
      </c>
    </row>
    <row r="274" customFormat="false" ht="15" hidden="false" customHeight="false" outlineLevel="0" collapsed="false">
      <c r="A274" s="0" t="s">
        <v>136</v>
      </c>
      <c r="B274" s="83" t="s">
        <v>820</v>
      </c>
      <c r="C274" s="83" t="s">
        <v>368</v>
      </c>
      <c r="D274" s="83" t="s">
        <v>820</v>
      </c>
      <c r="E274" s="0" t="s">
        <v>136</v>
      </c>
      <c r="F274" s="0" t="s">
        <v>136</v>
      </c>
      <c r="G274" s="0" t="str">
        <f aca="false">VLOOKUP($C274,'[10]UN M49'!$C$2:$H$249,4,0)</f>
        <v>Asia</v>
      </c>
      <c r="H274" s="0" t="str">
        <f aca="false">IFERROR(VLOOKUP($C274,'[11]Income Groups'!$D$7:$H$224,5,0),"")</f>
        <v>LIC</v>
      </c>
      <c r="I274" s="0" t="str">
        <f aca="false">IFERROR(VLOOKUP(B274,'[11]LDC List'!$B$1:$C$47,2,0),"Non LDC")</f>
        <v>LDC</v>
      </c>
      <c r="J274" s="0" t="str">
        <f aca="false">IFERROR(VLOOKUP(B274,'[11]SIDS List'!$B$1:$C$57,2,0),"Non SIDS")</f>
        <v>Non SIDS</v>
      </c>
      <c r="K274" s="0" t="str">
        <f aca="false">IFERROR(VLOOKUP(B274,'[11]DAC Member List'!$B$1:$C$29,2,0),"Non DAC")</f>
        <v>Non DAC</v>
      </c>
      <c r="L274" s="0" t="str">
        <f aca="false">IFERROR(VLOOKUP(B274,'[11]Dev Countries List'!$A$1:$B$146,2,0),"Not Developing")</f>
        <v>Developing Country</v>
      </c>
      <c r="M274" s="0" t="str">
        <f aca="false">IFERROR(VLOOKUP(D274,'[11]Fragility List'!$A$1:$C$146,3,0),"Not Fragile")</f>
        <v>Fragile</v>
      </c>
      <c r="N274" s="0" t="n">
        <f aca="false">IFERROR(INDEX([11]Population!$E$4:$W$267,MATCH('Names&amp;ISO'!$C274,[11]Population!$D$4:$D$267,0),MATCH(2018,[11]Population!$E$3:$W$3,0)),"")</f>
        <v>28087871</v>
      </c>
      <c r="O274" s="0" t="str">
        <f aca="false">IFERROR(VLOOKUP($B274,[11]FCAS!$B$1:$C$152,2,0),"")</f>
        <v/>
      </c>
      <c r="P274" s="0" t="str">
        <f aca="false">VLOOKUP($C274,'[10]UN M49'!$C$2:$H$249,6,0)</f>
        <v>Southern Asia</v>
      </c>
      <c r="Q274" s="0" t="str">
        <f aca="false">IFERROR(VLOOKUP($C274,'[11]Resource-Rich'!$A$34:$B$62,2,0),"Non resource-rich")</f>
        <v>Non resource-rich</v>
      </c>
      <c r="R274" s="0" t="str">
        <f aca="false">IFERROR(VLOOKUP($B274,[11]PRCRs!$A$3:$C$29,3,0),"Non PRCR")</f>
        <v>Non PRCR</v>
      </c>
      <c r="S274" s="0" t="n">
        <f aca="false">IFERROR(IF(VLOOKUP($C274,[11]CBLB!$A$2:$C$31,3,0)="CBLB",1,0),0)</f>
        <v>0</v>
      </c>
      <c r="T274" s="0" t="n">
        <f aca="false">IFERROR(IF(VLOOKUP($B274,'[11]Poverty Rate'!$B$2:$I$164,8,0)="Above 30%",1,0),"")</f>
        <v>0</v>
      </c>
      <c r="U274" s="0" t="n">
        <f aca="false">IFERROR(IF(VLOOKUP($B274,'[11]Poverty Rate'!$B$2:$I$164,8,0)="Below 2%",1,0),"")</f>
        <v>0</v>
      </c>
    </row>
    <row r="275" customFormat="false" ht="15" hidden="false" customHeight="false" outlineLevel="0" collapsed="false">
      <c r="A275" s="86" t="s">
        <v>137</v>
      </c>
      <c r="B275" s="87" t="s">
        <v>821</v>
      </c>
      <c r="C275" s="87" t="s">
        <v>369</v>
      </c>
      <c r="D275" s="87" t="s">
        <v>821</v>
      </c>
      <c r="E275" s="86" t="s">
        <v>137</v>
      </c>
      <c r="F275" s="0" t="s">
        <v>137</v>
      </c>
      <c r="G275" s="0" t="str">
        <f aca="false">VLOOKUP($C275,'[10]UN M49'!$C$2:$H$249,4,0)</f>
        <v>Europe</v>
      </c>
      <c r="H275" s="0" t="str">
        <f aca="false">IFERROR(VLOOKUP($C275,'[11]Income Groups'!$D$7:$H$224,5,0),"")</f>
        <v>HIC</v>
      </c>
      <c r="I275" s="0" t="str">
        <f aca="false">IFERROR(VLOOKUP(B275,'[11]LDC List'!$B$1:$C$47,2,0),"Non LDC")</f>
        <v>Non LDC</v>
      </c>
      <c r="J275" s="0" t="str">
        <f aca="false">IFERROR(VLOOKUP(B275,'[11]SIDS List'!$B$1:$C$57,2,0),"Non SIDS")</f>
        <v>Non SIDS</v>
      </c>
      <c r="K275" s="0" t="str">
        <f aca="false">IFERROR(VLOOKUP(B275,'[11]DAC Member List'!$B$1:$C$29,2,0),"Non DAC")</f>
        <v>DAC</v>
      </c>
      <c r="L275" s="0" t="str">
        <f aca="false">IFERROR(VLOOKUP(B275,'[11]Dev Countries List'!$A$1:$B$146,2,0),"Not Developing")</f>
        <v>Not Developing</v>
      </c>
      <c r="M275" s="0" t="str">
        <f aca="false">IFERROR(VLOOKUP(D275,'[11]Fragility List'!$A$1:$C$146,3,0),"Not Fragile")</f>
        <v>Not Fragile</v>
      </c>
      <c r="N275" s="0" t="n">
        <f aca="false">IFERROR(INDEX([11]Population!$E$4:$W$267,MATCH('Names&amp;ISO'!$C275,[11]Population!$D$4:$D$267,0),MATCH(2018,[11]Population!$E$3:$W$3,0)),"")</f>
        <v>17231017</v>
      </c>
      <c r="O275" s="0" t="str">
        <f aca="false">IFERROR(VLOOKUP($B275,[11]FCAS!$B$1:$C$152,2,0),"")</f>
        <v/>
      </c>
      <c r="P275" s="0" t="str">
        <f aca="false">VLOOKUP($C275,'[10]UN M49'!$C$2:$H$249,6,0)</f>
        <v>Western Europe</v>
      </c>
      <c r="Q275" s="0" t="str">
        <f aca="false">IFERROR(VLOOKUP($C275,'[11]Resource-Rich'!$A$34:$B$62,2,0),"Non resource-rich")</f>
        <v>Non resource-rich</v>
      </c>
      <c r="R275" s="0" t="str">
        <f aca="false">IFERROR(VLOOKUP($B275,[11]PRCRs!$A$3:$C$29,3,0),"Non PRCR")</f>
        <v>Non PRCR</v>
      </c>
      <c r="S275" s="0" t="n">
        <f aca="false">IFERROR(IF(VLOOKUP($C275,[11]CBLB!$A$2:$C$31,3,0)="CBLB",1,0),0)</f>
        <v>0</v>
      </c>
      <c r="T275" s="0" t="n">
        <f aca="false">IFERROR(IF(VLOOKUP($B275,'[11]Poverty Rate'!$B$2:$I$164,8,0)="Above 30%",1,0),"")</f>
        <v>0</v>
      </c>
      <c r="U275" s="0" t="n">
        <f aca="false">IFERROR(IF(VLOOKUP($B275,'[11]Poverty Rate'!$B$2:$I$164,8,0)="Below 2%",1,0),"")</f>
        <v>1</v>
      </c>
    </row>
    <row r="276" customFormat="false" ht="15" hidden="false" customHeight="false" outlineLevel="0" collapsed="false">
      <c r="A276" s="86" t="s">
        <v>822</v>
      </c>
      <c r="B276" s="87" t="s">
        <v>821</v>
      </c>
      <c r="C276" s="87" t="s">
        <v>369</v>
      </c>
      <c r="D276" s="87" t="s">
        <v>821</v>
      </c>
      <c r="E276" s="86" t="s">
        <v>822</v>
      </c>
      <c r="F276" s="0" t="s">
        <v>137</v>
      </c>
      <c r="G276" s="0" t="str">
        <f aca="false">VLOOKUP($C276,'[10]UN M49'!$C$2:$H$249,4,0)</f>
        <v>Europe</v>
      </c>
      <c r="H276" s="0" t="str">
        <f aca="false">IFERROR(VLOOKUP($C276,'[11]Income Groups'!$D$7:$H$224,5,0),"")</f>
        <v>HIC</v>
      </c>
      <c r="I276" s="0" t="str">
        <f aca="false">IFERROR(VLOOKUP(B276,'[11]LDC List'!$B$1:$C$47,2,0),"Non LDC")</f>
        <v>Non LDC</v>
      </c>
      <c r="J276" s="0" t="str">
        <f aca="false">IFERROR(VLOOKUP(B276,'[11]SIDS List'!$B$1:$C$57,2,0),"Non SIDS")</f>
        <v>Non SIDS</v>
      </c>
      <c r="K276" s="0" t="str">
        <f aca="false">IFERROR(VLOOKUP(B276,'[11]DAC Member List'!$B$1:$C$29,2,0),"Non DAC")</f>
        <v>DAC</v>
      </c>
      <c r="L276" s="0" t="str">
        <f aca="false">IFERROR(VLOOKUP(B276,'[11]Dev Countries List'!$A$1:$B$146,2,0),"Not Developing")</f>
        <v>Not Developing</v>
      </c>
      <c r="M276" s="0" t="str">
        <f aca="false">IFERROR(VLOOKUP(D276,'[11]Fragility List'!$A$1:$C$146,3,0),"Not Fragile")</f>
        <v>Not Fragile</v>
      </c>
      <c r="N276" s="0" t="n">
        <f aca="false">IFERROR(INDEX([11]Population!$E$4:$W$267,MATCH('Names&amp;ISO'!$C276,[11]Population!$D$4:$D$267,0),MATCH(2018,[11]Population!$E$3:$W$3,0)),"")</f>
        <v>17231017</v>
      </c>
      <c r="O276" s="0" t="str">
        <f aca="false">IFERROR(VLOOKUP($B276,[11]FCAS!$B$1:$C$152,2,0),"")</f>
        <v/>
      </c>
      <c r="P276" s="0" t="str">
        <f aca="false">VLOOKUP($C276,'[10]UN M49'!$C$2:$H$249,6,0)</f>
        <v>Western Europe</v>
      </c>
      <c r="Q276" s="0" t="str">
        <f aca="false">IFERROR(VLOOKUP($C276,'[11]Resource-Rich'!$A$34:$B$62,2,0),"Non resource-rich")</f>
        <v>Non resource-rich</v>
      </c>
      <c r="R276" s="0" t="str">
        <f aca="false">IFERROR(VLOOKUP($B276,[11]PRCRs!$A$3:$C$29,3,0),"Non PRCR")</f>
        <v>Non PRCR</v>
      </c>
      <c r="S276" s="0" t="n">
        <f aca="false">IFERROR(IF(VLOOKUP($C276,[11]CBLB!$A$2:$C$31,3,0)="CBLB",1,0),0)</f>
        <v>0</v>
      </c>
      <c r="T276" s="0" t="n">
        <f aca="false">IFERROR(IF(VLOOKUP($B276,'[11]Poverty Rate'!$B$2:$I$164,8,0)="Above 30%",1,0),"")</f>
        <v>0</v>
      </c>
      <c r="U276" s="0" t="n">
        <f aca="false">IFERROR(IF(VLOOKUP($B276,'[11]Poverty Rate'!$B$2:$I$164,8,0)="Below 2%",1,0),"")</f>
        <v>1</v>
      </c>
    </row>
    <row r="277" customFormat="false" ht="15" hidden="false" customHeight="false" outlineLevel="0" collapsed="false">
      <c r="A277" s="86" t="s">
        <v>823</v>
      </c>
      <c r="B277" s="87" t="s">
        <v>821</v>
      </c>
      <c r="C277" s="87" t="s">
        <v>369</v>
      </c>
      <c r="D277" s="87" t="s">
        <v>821</v>
      </c>
      <c r="E277" s="86" t="s">
        <v>823</v>
      </c>
      <c r="F277" s="0" t="s">
        <v>137</v>
      </c>
      <c r="G277" s="0" t="str">
        <f aca="false">VLOOKUP($C277,'[10]UN M49'!$C$2:$H$249,4,0)</f>
        <v>Europe</v>
      </c>
      <c r="H277" s="0" t="str">
        <f aca="false">IFERROR(VLOOKUP($C277,'[11]Income Groups'!$D$7:$H$224,5,0),"")</f>
        <v>HIC</v>
      </c>
      <c r="I277" s="0" t="str">
        <f aca="false">IFERROR(VLOOKUP(B277,'[11]LDC List'!$B$1:$C$47,2,0),"Non LDC")</f>
        <v>Non LDC</v>
      </c>
      <c r="J277" s="0" t="str">
        <f aca="false">IFERROR(VLOOKUP(B277,'[11]SIDS List'!$B$1:$C$57,2,0),"Non SIDS")</f>
        <v>Non SIDS</v>
      </c>
      <c r="K277" s="0" t="str">
        <f aca="false">IFERROR(VLOOKUP(B277,'[11]DAC Member List'!$B$1:$C$29,2,0),"Non DAC")</f>
        <v>DAC</v>
      </c>
      <c r="L277" s="0" t="str">
        <f aca="false">IFERROR(VLOOKUP(B277,'[11]Dev Countries List'!$A$1:$B$146,2,0),"Not Developing")</f>
        <v>Not Developing</v>
      </c>
      <c r="M277" s="0" t="str">
        <f aca="false">IFERROR(VLOOKUP(D277,'[11]Fragility List'!$A$1:$C$146,3,0),"Not Fragile")</f>
        <v>Not Fragile</v>
      </c>
      <c r="N277" s="0" t="n">
        <f aca="false">IFERROR(INDEX([11]Population!$E$4:$W$267,MATCH('Names&amp;ISO'!$C277,[11]Population!$D$4:$D$267,0),MATCH(2018,[11]Population!$E$3:$W$3,0)),"")</f>
        <v>17231017</v>
      </c>
      <c r="O277" s="0" t="str">
        <f aca="false">IFERROR(VLOOKUP($B277,[11]FCAS!$B$1:$C$152,2,0),"")</f>
        <v/>
      </c>
      <c r="P277" s="0" t="str">
        <f aca="false">VLOOKUP($C277,'[10]UN M49'!$C$2:$H$249,6,0)</f>
        <v>Western Europe</v>
      </c>
      <c r="Q277" s="0" t="str">
        <f aca="false">IFERROR(VLOOKUP($C277,'[11]Resource-Rich'!$A$34:$B$62,2,0),"Non resource-rich")</f>
        <v>Non resource-rich</v>
      </c>
      <c r="R277" s="0" t="str">
        <f aca="false">IFERROR(VLOOKUP($B277,[11]PRCRs!$A$3:$C$29,3,0),"Non PRCR")</f>
        <v>Non PRCR</v>
      </c>
      <c r="S277" s="0" t="n">
        <f aca="false">IFERROR(IF(VLOOKUP($C277,[11]CBLB!$A$2:$C$31,3,0)="CBLB",1,0),0)</f>
        <v>0</v>
      </c>
      <c r="T277" s="0" t="n">
        <f aca="false">IFERROR(IF(VLOOKUP($B277,'[11]Poverty Rate'!$B$2:$I$164,8,0)="Above 30%",1,0),"")</f>
        <v>0</v>
      </c>
      <c r="U277" s="0" t="n">
        <f aca="false">IFERROR(IF(VLOOKUP($B277,'[11]Poverty Rate'!$B$2:$I$164,8,0)="Below 2%",1,0),"")</f>
        <v>1</v>
      </c>
    </row>
    <row r="278" customFormat="false" ht="15" hidden="false" customHeight="false" outlineLevel="0" collapsed="false">
      <c r="A278" s="0" t="s">
        <v>824</v>
      </c>
      <c r="B278" s="83" t="s">
        <v>825</v>
      </c>
      <c r="C278" s="83" t="s">
        <v>826</v>
      </c>
      <c r="D278" s="83" t="s">
        <v>825</v>
      </c>
      <c r="E278" s="0" t="s">
        <v>824</v>
      </c>
      <c r="G278" s="0" t="e">
        <f aca="false">VLOOKUP($C278,'[10]UN M49'!$C$2:$H$249,4,0)</f>
        <v>#N/A</v>
      </c>
      <c r="H278" s="0" t="str">
        <f aca="false">IFERROR(VLOOKUP($C278,'[11]Income Groups'!$D$7:$H$224,5,0),"")</f>
        <v/>
      </c>
      <c r="I278" s="0" t="str">
        <f aca="false">IFERROR(VLOOKUP(B278,'[11]LDC List'!$B$1:$C$47,2,0),"Non LDC")</f>
        <v>Non LDC</v>
      </c>
      <c r="J278" s="0" t="str">
        <f aca="false">IFERROR(VLOOKUP(B278,'[11]SIDS List'!$B$1:$C$57,2,0),"Non SIDS")</f>
        <v>Non SIDS</v>
      </c>
      <c r="K278" s="0" t="str">
        <f aca="false">IFERROR(VLOOKUP(B278,'[11]DAC Member List'!$B$1:$C$29,2,0),"Non DAC")</f>
        <v>Non DAC</v>
      </c>
      <c r="L278" s="0" t="str">
        <f aca="false">IFERROR(VLOOKUP(B278,'[11]Dev Countries List'!$A$1:$B$146,2,0),"Not Developing")</f>
        <v>Not Developing</v>
      </c>
      <c r="M278" s="0" t="str">
        <f aca="false">IFERROR(VLOOKUP(D278,'[11]Fragility List'!$A$1:$C$146,3,0),"Not Fragile")</f>
        <v>Not Fragile</v>
      </c>
      <c r="N278" s="0" t="str">
        <f aca="false">IFERROR(INDEX([11]Population!$E$4:$W$267,MATCH('Names&amp;ISO'!$C278,[11]Population!$D$4:$D$267,0),MATCH(2018,[11]Population!$E$3:$W$3,0)),"")</f>
        <v/>
      </c>
      <c r="O278" s="0" t="str">
        <f aca="false">IFERROR(VLOOKUP($B278,[11]FCAS!$B$1:$C$152,2,0),"")</f>
        <v/>
      </c>
      <c r="P278" s="0" t="e">
        <f aca="false">VLOOKUP($C278,'[10]UN M49'!$C$2:$H$249,6,0)</f>
        <v>#N/A</v>
      </c>
      <c r="Q278" s="0" t="str">
        <f aca="false">IFERROR(VLOOKUP($C278,'[11]Resource-Rich'!$A$34:$B$62,2,0),"Non resource-rich")</f>
        <v>Non resource-rich</v>
      </c>
      <c r="R278" s="0" t="str">
        <f aca="false">IFERROR(VLOOKUP($B278,[11]PRCRs!$A$3:$C$29,3,0),"Non PRCR")</f>
        <v>Non PRCR</v>
      </c>
      <c r="S278" s="0" t="n">
        <f aca="false">IFERROR(IF(VLOOKUP($C278,[11]CBLB!$A$2:$C$31,3,0)="CBLB",1,0),0)</f>
        <v>0</v>
      </c>
      <c r="T278" s="0" t="str">
        <f aca="false">IFERROR(IF(VLOOKUP($B278,'[11]Poverty Rate'!$B$2:$I$164,8,0)="Above 30%",1,0),"")</f>
        <v/>
      </c>
      <c r="U278" s="0" t="str">
        <f aca="false">IFERROR(IF(VLOOKUP($B278,'[11]Poverty Rate'!$B$2:$I$164,8,0)="Below 2%",1,0),"")</f>
        <v/>
      </c>
    </row>
    <row r="279" customFormat="false" ht="15" hidden="false" customHeight="false" outlineLevel="0" collapsed="false">
      <c r="A279" s="0" t="s">
        <v>827</v>
      </c>
      <c r="B279" s="83" t="s">
        <v>828</v>
      </c>
      <c r="C279" s="83" t="s">
        <v>829</v>
      </c>
      <c r="D279" s="83" t="s">
        <v>828</v>
      </c>
      <c r="E279" s="0" t="s">
        <v>827</v>
      </c>
      <c r="G279" s="0" t="str">
        <f aca="false">VLOOKUP($C279,'[10]UN M49'!$C$2:$H$249,4,0)</f>
        <v>Oceania</v>
      </c>
      <c r="H279" s="0" t="str">
        <f aca="false">IFERROR(VLOOKUP($C279,'[11]Income Groups'!$D$7:$H$224,5,0),"")</f>
        <v>HIC</v>
      </c>
      <c r="I279" s="0" t="str">
        <f aca="false">IFERROR(VLOOKUP(B279,'[11]LDC List'!$B$1:$C$47,2,0),"Non LDC")</f>
        <v>Non LDC</v>
      </c>
      <c r="J279" s="0" t="str">
        <f aca="false">IFERROR(VLOOKUP(B279,'[11]SIDS List'!$B$1:$C$57,2,0),"Non SIDS")</f>
        <v>SIDS</v>
      </c>
      <c r="K279" s="0" t="str">
        <f aca="false">IFERROR(VLOOKUP(B279,'[11]DAC Member List'!$B$1:$C$29,2,0),"Non DAC")</f>
        <v>Non DAC</v>
      </c>
      <c r="L279" s="0" t="str">
        <f aca="false">IFERROR(VLOOKUP(B279,'[11]Dev Countries List'!$A$1:$B$146,2,0),"Not Developing")</f>
        <v>Not Developing</v>
      </c>
      <c r="M279" s="0" t="str">
        <f aca="false">IFERROR(VLOOKUP(D279,'[11]Fragility List'!$A$1:$C$146,3,0),"Not Fragile")</f>
        <v>Not Fragile</v>
      </c>
      <c r="N279" s="0" t="n">
        <f aca="false">IFERROR(INDEX([11]Population!$E$4:$W$267,MATCH('Names&amp;ISO'!$C279,[11]Population!$D$4:$D$267,0),MATCH(2018,[11]Population!$E$3:$W$3,0)),"")</f>
        <v>284060</v>
      </c>
      <c r="O279" s="0" t="str">
        <f aca="false">IFERROR(VLOOKUP($B279,[11]FCAS!$B$1:$C$152,2,0),"")</f>
        <v/>
      </c>
      <c r="P279" s="0" t="str">
        <f aca="false">VLOOKUP($C279,'[10]UN M49'!$C$2:$H$249,6,0)</f>
        <v>Melanesia</v>
      </c>
      <c r="Q279" s="0" t="str">
        <f aca="false">IFERROR(VLOOKUP($C279,'[11]Resource-Rich'!$A$34:$B$62,2,0),"Non resource-rich")</f>
        <v>Non resource-rich</v>
      </c>
      <c r="R279" s="0" t="str">
        <f aca="false">IFERROR(VLOOKUP($B279,[11]PRCRs!$A$3:$C$29,3,0),"Non PRCR")</f>
        <v>Non PRCR</v>
      </c>
      <c r="S279" s="0" t="n">
        <f aca="false">IFERROR(IF(VLOOKUP($C279,[11]CBLB!$A$2:$C$31,3,0)="CBLB",1,0),0)</f>
        <v>0</v>
      </c>
      <c r="T279" s="0" t="str">
        <f aca="false">IFERROR(IF(VLOOKUP($B279,'[11]Poverty Rate'!$B$2:$I$164,8,0)="Above 30%",1,0),"")</f>
        <v/>
      </c>
      <c r="U279" s="0" t="str">
        <f aca="false">IFERROR(IF(VLOOKUP($B279,'[11]Poverty Rate'!$B$2:$I$164,8,0)="Below 2%",1,0),"")</f>
        <v/>
      </c>
    </row>
    <row r="280" customFormat="false" ht="15" hidden="false" customHeight="false" outlineLevel="0" collapsed="false">
      <c r="A280" s="0" t="s">
        <v>138</v>
      </c>
      <c r="B280" s="83" t="s">
        <v>830</v>
      </c>
      <c r="C280" s="83" t="s">
        <v>370</v>
      </c>
      <c r="D280" s="83" t="s">
        <v>830</v>
      </c>
      <c r="E280" s="0" t="s">
        <v>138</v>
      </c>
      <c r="F280" s="0" t="s">
        <v>138</v>
      </c>
      <c r="G280" s="0" t="str">
        <f aca="false">VLOOKUP($C280,'[10]UN M49'!$C$2:$H$249,4,0)</f>
        <v>Oceania</v>
      </c>
      <c r="H280" s="0" t="str">
        <f aca="false">IFERROR(VLOOKUP($C280,'[11]Income Groups'!$D$7:$H$224,5,0),"")</f>
        <v>HIC</v>
      </c>
      <c r="I280" s="0" t="str">
        <f aca="false">IFERROR(VLOOKUP(B280,'[11]LDC List'!$B$1:$C$47,2,0),"Non LDC")</f>
        <v>Non LDC</v>
      </c>
      <c r="J280" s="0" t="str">
        <f aca="false">IFERROR(VLOOKUP(B280,'[11]SIDS List'!$B$1:$C$57,2,0),"Non SIDS")</f>
        <v>Non SIDS</v>
      </c>
      <c r="K280" s="0" t="str">
        <f aca="false">IFERROR(VLOOKUP(B280,'[11]DAC Member List'!$B$1:$C$29,2,0),"Non DAC")</f>
        <v>DAC</v>
      </c>
      <c r="L280" s="0" t="str">
        <f aca="false">IFERROR(VLOOKUP(B280,'[11]Dev Countries List'!$A$1:$B$146,2,0),"Not Developing")</f>
        <v>Not Developing</v>
      </c>
      <c r="M280" s="0" t="str">
        <f aca="false">IFERROR(VLOOKUP(D280,'[11]Fragility List'!$A$1:$C$146,3,0),"Not Fragile")</f>
        <v>Not Fragile</v>
      </c>
      <c r="N280" s="0" t="n">
        <f aca="false">IFERROR(INDEX([11]Population!$E$4:$W$267,MATCH('Names&amp;ISO'!$C280,[11]Population!$D$4:$D$267,0),MATCH(2018,[11]Population!$E$3:$W$3,0)),"")</f>
        <v>4885500</v>
      </c>
      <c r="O280" s="0" t="str">
        <f aca="false">IFERROR(VLOOKUP($B280,[11]FCAS!$B$1:$C$152,2,0),"")</f>
        <v/>
      </c>
      <c r="P280" s="0" t="str">
        <f aca="false">VLOOKUP($C280,'[10]UN M49'!$C$2:$H$249,6,0)</f>
        <v>Australia and New Zealand</v>
      </c>
      <c r="Q280" s="0" t="str">
        <f aca="false">IFERROR(VLOOKUP($C280,'[11]Resource-Rich'!$A$34:$B$62,2,0),"Non resource-rich")</f>
        <v>Non resource-rich</v>
      </c>
      <c r="R280" s="0" t="str">
        <f aca="false">IFERROR(VLOOKUP($B280,[11]PRCRs!$A$3:$C$29,3,0),"Non PRCR")</f>
        <v>Non PRCR</v>
      </c>
      <c r="S280" s="0" t="n">
        <f aca="false">IFERROR(IF(VLOOKUP($C280,[11]CBLB!$A$2:$C$31,3,0)="CBLB",1,0),0)</f>
        <v>0</v>
      </c>
      <c r="T280" s="0" t="str">
        <f aca="false">IFERROR(IF(VLOOKUP($B280,'[11]Poverty Rate'!$B$2:$I$164,8,0)="Above 30%",1,0),"")</f>
        <v/>
      </c>
      <c r="U280" s="0" t="str">
        <f aca="false">IFERROR(IF(VLOOKUP($B280,'[11]Poverty Rate'!$B$2:$I$164,8,0)="Below 2%",1,0),"")</f>
        <v/>
      </c>
    </row>
    <row r="281" customFormat="false" ht="15" hidden="false" customHeight="false" outlineLevel="0" collapsed="false">
      <c r="A281" s="0" t="s">
        <v>139</v>
      </c>
      <c r="B281" s="83" t="s">
        <v>831</v>
      </c>
      <c r="C281" s="83" t="s">
        <v>371</v>
      </c>
      <c r="D281" s="83" t="s">
        <v>831</v>
      </c>
      <c r="E281" s="0" t="s">
        <v>139</v>
      </c>
      <c r="F281" s="0" t="s">
        <v>139</v>
      </c>
      <c r="G281" s="0" t="str">
        <f aca="false">VLOOKUP($C281,'[10]UN M49'!$C$2:$H$249,4,0)</f>
        <v>Latin America and the Caribbean</v>
      </c>
      <c r="H281" s="0" t="str">
        <f aca="false">IFERROR(VLOOKUP($C281,'[11]Income Groups'!$D$7:$H$224,5,0),"")</f>
        <v>LMIC</v>
      </c>
      <c r="I281" s="0" t="str">
        <f aca="false">IFERROR(VLOOKUP(B281,'[11]LDC List'!$B$1:$C$47,2,0),"Non LDC")</f>
        <v>Non LDC</v>
      </c>
      <c r="J281" s="0" t="str">
        <f aca="false">IFERROR(VLOOKUP(B281,'[11]SIDS List'!$B$1:$C$57,2,0),"Non SIDS")</f>
        <v>Non SIDS</v>
      </c>
      <c r="K281" s="0" t="str">
        <f aca="false">IFERROR(VLOOKUP(B281,'[11]DAC Member List'!$B$1:$C$29,2,0),"Non DAC")</f>
        <v>Non DAC</v>
      </c>
      <c r="L281" s="0" t="str">
        <f aca="false">IFERROR(VLOOKUP(B281,'[11]Dev Countries List'!$A$1:$B$146,2,0),"Not Developing")</f>
        <v>Developing Country</v>
      </c>
      <c r="M281" s="0" t="str">
        <f aca="false">IFERROR(VLOOKUP(D281,'[11]Fragility List'!$A$1:$C$146,3,0),"Not Fragile")</f>
        <v>Not fragile</v>
      </c>
      <c r="N281" s="0" t="n">
        <f aca="false">IFERROR(INDEX([11]Population!$E$4:$W$267,MATCH('Names&amp;ISO'!$C281,[11]Population!$D$4:$D$267,0),MATCH(2018,[11]Population!$E$3:$W$3,0)),"")</f>
        <v>6465513</v>
      </c>
      <c r="O281" s="0" t="str">
        <f aca="false">IFERROR(VLOOKUP($B281,[11]FCAS!$B$1:$C$152,2,0),"")</f>
        <v/>
      </c>
      <c r="P281" s="0" t="str">
        <f aca="false">VLOOKUP($C281,'[10]UN M49'!$C$2:$H$249,6,0)</f>
        <v>Central America</v>
      </c>
      <c r="Q281" s="0" t="str">
        <f aca="false">IFERROR(VLOOKUP($C281,'[11]Resource-Rich'!$A$34:$B$62,2,0),"Non resource-rich")</f>
        <v>Non resource-rich</v>
      </c>
      <c r="R281" s="0" t="str">
        <f aca="false">IFERROR(VLOOKUP($B281,[11]PRCRs!$A$3:$C$29,3,0),"Non PRCR")</f>
        <v>Non PRCR</v>
      </c>
      <c r="S281" s="0" t="n">
        <f aca="false">IFERROR(IF(VLOOKUP($C281,[11]CBLB!$A$2:$C$31,3,0)="CBLB",1,0),0)</f>
        <v>0</v>
      </c>
      <c r="T281" s="0" t="n">
        <f aca="false">IFERROR(IF(VLOOKUP($B281,'[11]Poverty Rate'!$B$2:$I$164,8,0)="Above 30%",1,0),"")</f>
        <v>0</v>
      </c>
      <c r="U281" s="0" t="n">
        <f aca="false">IFERROR(IF(VLOOKUP($B281,'[11]Poverty Rate'!$B$2:$I$164,8,0)="Below 2%",1,0),"")</f>
        <v>0</v>
      </c>
    </row>
    <row r="282" customFormat="false" ht="15" hidden="false" customHeight="false" outlineLevel="0" collapsed="false">
      <c r="A282" s="0" t="s">
        <v>140</v>
      </c>
      <c r="B282" s="83" t="s">
        <v>832</v>
      </c>
      <c r="C282" s="83" t="s">
        <v>372</v>
      </c>
      <c r="D282" s="83" t="s">
        <v>832</v>
      </c>
      <c r="E282" s="0" t="s">
        <v>140</v>
      </c>
      <c r="F282" s="0" t="s">
        <v>140</v>
      </c>
      <c r="G282" s="0" t="str">
        <f aca="false">VLOOKUP($C282,'[10]UN M49'!$C$2:$H$249,4,0)</f>
        <v>Africa</v>
      </c>
      <c r="H282" s="0" t="str">
        <f aca="false">IFERROR(VLOOKUP($C282,'[11]Income Groups'!$D$7:$H$224,5,0),"")</f>
        <v>LIC</v>
      </c>
      <c r="I282" s="0" t="str">
        <f aca="false">IFERROR(VLOOKUP(B282,'[11]LDC List'!$B$1:$C$47,2,0),"Non LDC")</f>
        <v>LDC</v>
      </c>
      <c r="J282" s="0" t="str">
        <f aca="false">IFERROR(VLOOKUP(B282,'[11]SIDS List'!$B$1:$C$57,2,0),"Non SIDS")</f>
        <v>Non SIDS</v>
      </c>
      <c r="K282" s="0" t="str">
        <f aca="false">IFERROR(VLOOKUP(B282,'[11]DAC Member List'!$B$1:$C$29,2,0),"Non DAC")</f>
        <v>Non DAC</v>
      </c>
      <c r="L282" s="0" t="str">
        <f aca="false">IFERROR(VLOOKUP(B282,'[11]Dev Countries List'!$A$1:$B$146,2,0),"Not Developing")</f>
        <v>Developing Country</v>
      </c>
      <c r="M282" s="0" t="str">
        <f aca="false">IFERROR(VLOOKUP(D282,'[11]Fragility List'!$A$1:$C$146,3,0),"Not Fragile")</f>
        <v>Fragile</v>
      </c>
      <c r="N282" s="0" t="n">
        <f aca="false">IFERROR(INDEX([11]Population!$E$4:$W$267,MATCH('Names&amp;ISO'!$C282,[11]Population!$D$4:$D$267,0),MATCH(2018,[11]Population!$E$3:$W$3,0)),"")</f>
        <v>22442948</v>
      </c>
      <c r="O282" s="0" t="str">
        <f aca="false">IFERROR(VLOOKUP($B282,[11]FCAS!$B$1:$C$152,2,0),"")</f>
        <v/>
      </c>
      <c r="P282" s="0" t="str">
        <f aca="false">VLOOKUP($C282,'[10]UN M49'!$C$2:$H$249,6,0)</f>
        <v>Western Africa</v>
      </c>
      <c r="Q282" s="0" t="str">
        <f aca="false">IFERROR(VLOOKUP($C282,'[11]Resource-Rich'!$A$34:$B$62,2,0),"Non resource-rich")</f>
        <v>Resource-rich</v>
      </c>
      <c r="R282" s="0" t="str">
        <f aca="false">IFERROR(VLOOKUP($B282,[11]PRCRs!$A$3:$C$29,3,0),"Non PRCR")</f>
        <v>Non PRCR</v>
      </c>
      <c r="S282" s="0" t="n">
        <f aca="false">IFERROR(IF(VLOOKUP($C282,[11]CBLB!$A$2:$C$31,3,0)="CBLB",1,0),0)</f>
        <v>1</v>
      </c>
      <c r="T282" s="0" t="n">
        <f aca="false">IFERROR(IF(VLOOKUP($B282,'[11]Poverty Rate'!$B$2:$I$164,8,0)="Above 30%",1,0),"")</f>
        <v>1</v>
      </c>
      <c r="U282" s="0" t="n">
        <f aca="false">IFERROR(IF(VLOOKUP($B282,'[11]Poverty Rate'!$B$2:$I$164,8,0)="Below 2%",1,0),"")</f>
        <v>0</v>
      </c>
    </row>
    <row r="283" customFormat="false" ht="15" hidden="false" customHeight="false" outlineLevel="0" collapsed="false">
      <c r="A283" s="0" t="s">
        <v>141</v>
      </c>
      <c r="B283" s="83" t="s">
        <v>833</v>
      </c>
      <c r="C283" s="83" t="s">
        <v>373</v>
      </c>
      <c r="D283" s="83" t="s">
        <v>833</v>
      </c>
      <c r="E283" s="0" t="s">
        <v>141</v>
      </c>
      <c r="F283" s="0" t="s">
        <v>141</v>
      </c>
      <c r="G283" s="0" t="str">
        <f aca="false">VLOOKUP($C283,'[10]UN M49'!$C$2:$H$249,4,0)</f>
        <v>Africa</v>
      </c>
      <c r="H283" s="0" t="str">
        <f aca="false">IFERROR(VLOOKUP($C283,'[11]Income Groups'!$D$7:$H$224,5,0),"")</f>
        <v>LMIC</v>
      </c>
      <c r="I283" s="0" t="str">
        <f aca="false">IFERROR(VLOOKUP(B283,'[11]LDC List'!$B$1:$C$47,2,0),"Non LDC")</f>
        <v>Non LDC</v>
      </c>
      <c r="J283" s="0" t="str">
        <f aca="false">IFERROR(VLOOKUP(B283,'[11]SIDS List'!$B$1:$C$57,2,0),"Non SIDS")</f>
        <v>Non SIDS</v>
      </c>
      <c r="K283" s="0" t="str">
        <f aca="false">IFERROR(VLOOKUP(B283,'[11]DAC Member List'!$B$1:$C$29,2,0),"Non DAC")</f>
        <v>Non DAC</v>
      </c>
      <c r="L283" s="0" t="str">
        <f aca="false">IFERROR(VLOOKUP(B283,'[11]Dev Countries List'!$A$1:$B$146,2,0),"Not Developing")</f>
        <v>Developing Country</v>
      </c>
      <c r="M283" s="0" t="str">
        <f aca="false">IFERROR(VLOOKUP(D283,'[11]Fragility List'!$A$1:$C$146,3,0),"Not Fragile")</f>
        <v>Fragile</v>
      </c>
      <c r="N283" s="0" t="n">
        <f aca="false">IFERROR(INDEX([11]Population!$E$4:$W$267,MATCH('Names&amp;ISO'!$C283,[11]Population!$D$4:$D$267,0),MATCH(2018,[11]Population!$E$3:$W$3,0)),"")</f>
        <v>195874740</v>
      </c>
      <c r="O283" s="0" t="str">
        <f aca="false">IFERROR(VLOOKUP($B283,[11]FCAS!$B$1:$C$152,2,0),"")</f>
        <v/>
      </c>
      <c r="P283" s="0" t="str">
        <f aca="false">VLOOKUP($C283,'[10]UN M49'!$C$2:$H$249,6,0)</f>
        <v>Western Africa</v>
      </c>
      <c r="Q283" s="0" t="str">
        <f aca="false">IFERROR(VLOOKUP($C283,'[11]Resource-Rich'!$A$34:$B$62,2,0),"Non resource-rich")</f>
        <v>Resource-rich</v>
      </c>
      <c r="R283" s="0" t="str">
        <f aca="false">IFERROR(VLOOKUP($B283,[11]PRCRs!$A$3:$C$29,3,0),"Non PRCR")</f>
        <v>Non PRCR</v>
      </c>
      <c r="S283" s="0" t="n">
        <f aca="false">IFERROR(IF(VLOOKUP($C283,[11]CBLB!$A$2:$C$31,3,0)="CBLB",1,0),0)</f>
        <v>1</v>
      </c>
      <c r="T283" s="0" t="n">
        <f aca="false">IFERROR(IF(VLOOKUP($B283,'[11]Poverty Rate'!$B$2:$I$164,8,0)="Above 30%",1,0),"")</f>
        <v>1</v>
      </c>
      <c r="U283" s="0" t="n">
        <f aca="false">IFERROR(IF(VLOOKUP($B283,'[11]Poverty Rate'!$B$2:$I$164,8,0)="Below 2%",1,0),"")</f>
        <v>0</v>
      </c>
    </row>
    <row r="284" customFormat="false" ht="15" hidden="false" customHeight="false" outlineLevel="0" collapsed="false">
      <c r="A284" s="84" t="s">
        <v>225</v>
      </c>
      <c r="B284" s="83" t="s">
        <v>834</v>
      </c>
      <c r="C284" s="83" t="s">
        <v>835</v>
      </c>
      <c r="D284" s="83" t="s">
        <v>834</v>
      </c>
      <c r="E284" s="84" t="s">
        <v>225</v>
      </c>
      <c r="G284" s="0" t="str">
        <f aca="false">VLOOKUP($C284,'[10]UN M49'!$C$2:$H$249,4,0)</f>
        <v>Oceania</v>
      </c>
      <c r="H284" s="0" t="str">
        <f aca="false">IFERROR(VLOOKUP($C284,'[11]Income Groups'!$D$7:$H$224,5,0),"")</f>
        <v/>
      </c>
      <c r="I284" s="0" t="str">
        <f aca="false">IFERROR(VLOOKUP(B284,'[11]LDC List'!$B$1:$C$47,2,0),"Non LDC")</f>
        <v>Non LDC</v>
      </c>
      <c r="J284" s="0" t="str">
        <f aca="false">IFERROR(VLOOKUP(B284,'[11]SIDS List'!$B$1:$C$57,2,0),"Non SIDS")</f>
        <v>SIDS</v>
      </c>
      <c r="K284" s="0" t="str">
        <f aca="false">IFERROR(VLOOKUP(B284,'[11]DAC Member List'!$B$1:$C$29,2,0),"Non DAC")</f>
        <v>Non DAC</v>
      </c>
      <c r="L284" s="0" t="str">
        <f aca="false">IFERROR(VLOOKUP(B284,'[11]Dev Countries List'!$A$1:$B$146,2,0),"Not Developing")</f>
        <v>Developing Country</v>
      </c>
      <c r="M284" s="0" t="str">
        <f aca="false">IFERROR(VLOOKUP(D284,'[11]Fragility List'!$A$1:$C$146,3,0),"Not Fragile")</f>
        <v>Not fragile</v>
      </c>
      <c r="N284" s="0" t="str">
        <f aca="false">IFERROR(INDEX([11]Population!$E$4:$W$267,MATCH('Names&amp;ISO'!$C284,[11]Population!$D$4:$D$267,0),MATCH(2018,[11]Population!$E$3:$W$3,0)),"")</f>
        <v/>
      </c>
      <c r="O284" s="0" t="str">
        <f aca="false">IFERROR(VLOOKUP($B284,[11]FCAS!$B$1:$C$152,2,0),"")</f>
        <v/>
      </c>
      <c r="P284" s="0" t="str">
        <f aca="false">VLOOKUP($C284,'[10]UN M49'!$C$2:$H$249,6,0)</f>
        <v>Polynesia</v>
      </c>
      <c r="Q284" s="0" t="str">
        <f aca="false">IFERROR(VLOOKUP($C284,'[11]Resource-Rich'!$A$34:$B$62,2,0),"Non resource-rich")</f>
        <v>Non resource-rich</v>
      </c>
      <c r="R284" s="0" t="str">
        <f aca="false">IFERROR(VLOOKUP($B284,[11]PRCRs!$A$3:$C$29,3,0),"Non PRCR")</f>
        <v>Non PRCR</v>
      </c>
      <c r="S284" s="0" t="n">
        <f aca="false">IFERROR(IF(VLOOKUP($C284,[11]CBLB!$A$2:$C$31,3,0)="CBLB",1,0),0)</f>
        <v>0</v>
      </c>
      <c r="T284" s="0" t="str">
        <f aca="false">IFERROR(IF(VLOOKUP($B284,'[11]Poverty Rate'!$B$2:$I$164,8,0)="Above 30%",1,0),"")</f>
        <v/>
      </c>
      <c r="U284" s="0" t="str">
        <f aca="false">IFERROR(IF(VLOOKUP($B284,'[11]Poverty Rate'!$B$2:$I$164,8,0)="Below 2%",1,0),"")</f>
        <v/>
      </c>
    </row>
    <row r="285" customFormat="false" ht="15" hidden="false" customHeight="false" outlineLevel="0" collapsed="false">
      <c r="A285" s="84" t="s">
        <v>836</v>
      </c>
      <c r="B285" s="83" t="s">
        <v>837</v>
      </c>
      <c r="C285" s="83" t="s">
        <v>838</v>
      </c>
      <c r="D285" s="83" t="s">
        <v>837</v>
      </c>
      <c r="E285" s="84" t="s">
        <v>836</v>
      </c>
      <c r="G285" s="0" t="str">
        <f aca="false">VLOOKUP($C285,'[10]UN M49'!$C$2:$H$249,4,0)</f>
        <v>Oceania</v>
      </c>
      <c r="H285" s="0" t="str">
        <f aca="false">IFERROR(VLOOKUP($C285,'[11]Income Groups'!$D$7:$H$224,5,0),"")</f>
        <v/>
      </c>
      <c r="I285" s="0" t="str">
        <f aca="false">IFERROR(VLOOKUP(B285,'[11]LDC List'!$B$1:$C$47,2,0),"Non LDC")</f>
        <v>Non LDC</v>
      </c>
      <c r="J285" s="0" t="str">
        <f aca="false">IFERROR(VLOOKUP(B285,'[11]SIDS List'!$B$1:$C$57,2,0),"Non SIDS")</f>
        <v>Non SIDS</v>
      </c>
      <c r="K285" s="0" t="str">
        <f aca="false">IFERROR(VLOOKUP(B285,'[11]DAC Member List'!$B$1:$C$29,2,0),"Non DAC")</f>
        <v>Non DAC</v>
      </c>
      <c r="L285" s="0" t="str">
        <f aca="false">IFERROR(VLOOKUP(B285,'[11]Dev Countries List'!$A$1:$B$146,2,0),"Not Developing")</f>
        <v>Not Developing</v>
      </c>
      <c r="M285" s="0" t="str">
        <f aca="false">IFERROR(VLOOKUP(D285,'[11]Fragility List'!$A$1:$C$146,3,0),"Not Fragile")</f>
        <v>Not Fragile</v>
      </c>
      <c r="N285" s="0" t="str">
        <f aca="false">IFERROR(INDEX([11]Population!$E$4:$W$267,MATCH('Names&amp;ISO'!$C285,[11]Population!$D$4:$D$267,0),MATCH(2018,[11]Population!$E$3:$W$3,0)),"")</f>
        <v/>
      </c>
      <c r="O285" s="0" t="str">
        <f aca="false">IFERROR(VLOOKUP($B285,[11]FCAS!$B$1:$C$152,2,0),"")</f>
        <v/>
      </c>
      <c r="P285" s="0" t="str">
        <f aca="false">VLOOKUP($C285,'[10]UN M49'!$C$2:$H$249,6,0)</f>
        <v>Australia and New Zealand</v>
      </c>
      <c r="Q285" s="0" t="str">
        <f aca="false">IFERROR(VLOOKUP($C285,'[11]Resource-Rich'!$A$34:$B$62,2,0),"Non resource-rich")</f>
        <v>Non resource-rich</v>
      </c>
      <c r="R285" s="0" t="str">
        <f aca="false">IFERROR(VLOOKUP($B285,[11]PRCRs!$A$3:$C$29,3,0),"Non PRCR")</f>
        <v>Non PRCR</v>
      </c>
      <c r="S285" s="0" t="n">
        <f aca="false">IFERROR(IF(VLOOKUP($C285,[11]CBLB!$A$2:$C$31,3,0)="CBLB",1,0),0)</f>
        <v>0</v>
      </c>
      <c r="T285" s="0" t="str">
        <f aca="false">IFERROR(IF(VLOOKUP($B285,'[11]Poverty Rate'!$B$2:$I$164,8,0)="Above 30%",1,0),"")</f>
        <v/>
      </c>
      <c r="U285" s="0" t="str">
        <f aca="false">IFERROR(IF(VLOOKUP($B285,'[11]Poverty Rate'!$B$2:$I$164,8,0)="Below 2%",1,0),"")</f>
        <v/>
      </c>
    </row>
    <row r="286" customFormat="false" ht="15" hidden="false" customHeight="false" outlineLevel="0" collapsed="false">
      <c r="A286" s="0" t="s">
        <v>839</v>
      </c>
      <c r="B286" s="83" t="s">
        <v>840</v>
      </c>
      <c r="C286" s="83" t="s">
        <v>841</v>
      </c>
      <c r="D286" s="83" t="s">
        <v>840</v>
      </c>
      <c r="E286" s="0" t="s">
        <v>839</v>
      </c>
      <c r="G286" s="0" t="str">
        <f aca="false">VLOOKUP($C286,'[10]UN M49'!$C$2:$H$249,4,0)</f>
        <v>Oceania</v>
      </c>
      <c r="H286" s="0" t="str">
        <f aca="false">IFERROR(VLOOKUP($C286,'[11]Income Groups'!$D$7:$H$224,5,0),"")</f>
        <v>HIC</v>
      </c>
      <c r="I286" s="0" t="str">
        <f aca="false">IFERROR(VLOOKUP(B286,'[11]LDC List'!$B$1:$C$47,2,0),"Non LDC")</f>
        <v>Non LDC</v>
      </c>
      <c r="J286" s="0" t="str">
        <f aca="false">IFERROR(VLOOKUP(B286,'[11]SIDS List'!$B$1:$C$57,2,0),"Non SIDS")</f>
        <v>Non SIDS</v>
      </c>
      <c r="K286" s="0" t="str">
        <f aca="false">IFERROR(VLOOKUP(B286,'[11]DAC Member List'!$B$1:$C$29,2,0),"Non DAC")</f>
        <v>Non DAC</v>
      </c>
      <c r="L286" s="0" t="str">
        <f aca="false">IFERROR(VLOOKUP(B286,'[11]Dev Countries List'!$A$1:$B$146,2,0),"Not Developing")</f>
        <v>Not Developing</v>
      </c>
      <c r="M286" s="0" t="str">
        <f aca="false">IFERROR(VLOOKUP(D286,'[11]Fragility List'!$A$1:$C$146,3,0),"Not Fragile")</f>
        <v>Not Fragile</v>
      </c>
      <c r="N286" s="0" t="n">
        <f aca="false">IFERROR(INDEX([11]Population!$E$4:$W$267,MATCH('Names&amp;ISO'!$C286,[11]Population!$D$4:$D$267,0),MATCH(2018,[11]Population!$E$3:$W$3,0)),"")</f>
        <v>56882</v>
      </c>
      <c r="O286" s="0" t="str">
        <f aca="false">IFERROR(VLOOKUP($B286,[11]FCAS!$B$1:$C$152,2,0),"")</f>
        <v/>
      </c>
      <c r="P286" s="0" t="str">
        <f aca="false">VLOOKUP($C286,'[10]UN M49'!$C$2:$H$249,6,0)</f>
        <v>Micronesia</v>
      </c>
      <c r="Q286" s="0" t="str">
        <f aca="false">IFERROR(VLOOKUP($C286,'[11]Resource-Rich'!$A$34:$B$62,2,0),"Non resource-rich")</f>
        <v>Non resource-rich</v>
      </c>
      <c r="R286" s="0" t="str">
        <f aca="false">IFERROR(VLOOKUP($B286,[11]PRCRs!$A$3:$C$29,3,0),"Non PRCR")</f>
        <v>Non PRCR</v>
      </c>
      <c r="S286" s="0" t="n">
        <f aca="false">IFERROR(IF(VLOOKUP($C286,[11]CBLB!$A$2:$C$31,3,0)="CBLB",1,0),0)</f>
        <v>0</v>
      </c>
      <c r="T286" s="0" t="str">
        <f aca="false">IFERROR(IF(VLOOKUP($B286,'[11]Poverty Rate'!$B$2:$I$164,8,0)="Above 30%",1,0),"")</f>
        <v/>
      </c>
      <c r="U286" s="0" t="str">
        <f aca="false">IFERROR(IF(VLOOKUP($B286,'[11]Poverty Rate'!$B$2:$I$164,8,0)="Below 2%",1,0),"")</f>
        <v/>
      </c>
    </row>
    <row r="287" customFormat="false" ht="15" hidden="false" customHeight="false" outlineLevel="0" collapsed="false">
      <c r="A287" s="0" t="s">
        <v>142</v>
      </c>
      <c r="B287" s="83" t="s">
        <v>842</v>
      </c>
      <c r="C287" s="83" t="s">
        <v>375</v>
      </c>
      <c r="D287" s="83" t="s">
        <v>842</v>
      </c>
      <c r="E287" s="0" t="s">
        <v>142</v>
      </c>
      <c r="F287" s="0" t="s">
        <v>142</v>
      </c>
      <c r="G287" s="0" t="str">
        <f aca="false">VLOOKUP($C287,'[10]UN M49'!$C$2:$H$249,4,0)</f>
        <v>Europe</v>
      </c>
      <c r="H287" s="0" t="str">
        <f aca="false">IFERROR(VLOOKUP($C287,'[11]Income Groups'!$D$7:$H$224,5,0),"")</f>
        <v>HIC</v>
      </c>
      <c r="I287" s="0" t="str">
        <f aca="false">IFERROR(VLOOKUP(B287,'[11]LDC List'!$B$1:$C$47,2,0),"Non LDC")</f>
        <v>Non LDC</v>
      </c>
      <c r="J287" s="0" t="str">
        <f aca="false">IFERROR(VLOOKUP(B287,'[11]SIDS List'!$B$1:$C$57,2,0),"Non SIDS")</f>
        <v>Non SIDS</v>
      </c>
      <c r="K287" s="0" t="str">
        <f aca="false">IFERROR(VLOOKUP(B287,'[11]DAC Member List'!$B$1:$C$29,2,0),"Non DAC")</f>
        <v>DAC</v>
      </c>
      <c r="L287" s="0" t="str">
        <f aca="false">IFERROR(VLOOKUP(B287,'[11]Dev Countries List'!$A$1:$B$146,2,0),"Not Developing")</f>
        <v>Not Developing</v>
      </c>
      <c r="M287" s="0" t="str">
        <f aca="false">IFERROR(VLOOKUP(D287,'[11]Fragility List'!$A$1:$C$146,3,0),"Not Fragile")</f>
        <v>Not Fragile</v>
      </c>
      <c r="N287" s="0" t="n">
        <f aca="false">IFERROR(INDEX([11]Population!$E$4:$W$267,MATCH('Names&amp;ISO'!$C287,[11]Population!$D$4:$D$267,0),MATCH(2018,[11]Population!$E$3:$W$3,0)),"")</f>
        <v>5314336</v>
      </c>
      <c r="O287" s="0" t="str">
        <f aca="false">IFERROR(VLOOKUP($B287,[11]FCAS!$B$1:$C$152,2,0),"")</f>
        <v/>
      </c>
      <c r="P287" s="0" t="str">
        <f aca="false">VLOOKUP($C287,'[10]UN M49'!$C$2:$H$249,6,0)</f>
        <v>Northern Europe</v>
      </c>
      <c r="Q287" s="0" t="str">
        <f aca="false">IFERROR(VLOOKUP($C287,'[11]Resource-Rich'!$A$34:$B$62,2,0),"Non resource-rich")</f>
        <v>Non resource-rich</v>
      </c>
      <c r="R287" s="0" t="str">
        <f aca="false">IFERROR(VLOOKUP($B287,[11]PRCRs!$A$3:$C$29,3,0),"Non PRCR")</f>
        <v>Non PRCR</v>
      </c>
      <c r="S287" s="0" t="n">
        <f aca="false">IFERROR(IF(VLOOKUP($C287,[11]CBLB!$A$2:$C$31,3,0)="CBLB",1,0),0)</f>
        <v>0</v>
      </c>
      <c r="T287" s="0" t="n">
        <f aca="false">IFERROR(IF(VLOOKUP($B287,'[11]Poverty Rate'!$B$2:$I$164,8,0)="Above 30%",1,0),"")</f>
        <v>0</v>
      </c>
      <c r="U287" s="0" t="n">
        <f aca="false">IFERROR(IF(VLOOKUP($B287,'[11]Poverty Rate'!$B$2:$I$164,8,0)="Below 2%",1,0),"")</f>
        <v>1</v>
      </c>
    </row>
    <row r="288" customFormat="false" ht="15" hidden="false" customHeight="false" outlineLevel="0" collapsed="false">
      <c r="A288" s="0" t="s">
        <v>143</v>
      </c>
      <c r="B288" s="83" t="s">
        <v>843</v>
      </c>
      <c r="C288" s="83" t="s">
        <v>376</v>
      </c>
      <c r="D288" s="83" t="s">
        <v>843</v>
      </c>
      <c r="E288" s="0" t="s">
        <v>143</v>
      </c>
      <c r="F288" s="0" t="s">
        <v>143</v>
      </c>
      <c r="G288" s="0" t="str">
        <f aca="false">VLOOKUP($C288,'[10]UN M49'!$C$2:$H$249,4,0)</f>
        <v>Asia</v>
      </c>
      <c r="H288" s="0" t="str">
        <f aca="false">IFERROR(VLOOKUP($C288,'[11]Income Groups'!$D$7:$H$224,5,0),"")</f>
        <v>HIC</v>
      </c>
      <c r="I288" s="0" t="str">
        <f aca="false">IFERROR(VLOOKUP(B288,'[11]LDC List'!$B$1:$C$47,2,0),"Non LDC")</f>
        <v>Non LDC</v>
      </c>
      <c r="J288" s="0" t="str">
        <f aca="false">IFERROR(VLOOKUP(B288,'[11]SIDS List'!$B$1:$C$57,2,0),"Non SIDS")</f>
        <v>Non SIDS</v>
      </c>
      <c r="K288" s="0" t="str">
        <f aca="false">IFERROR(VLOOKUP(B288,'[11]DAC Member List'!$B$1:$C$29,2,0),"Non DAC")</f>
        <v>Non DAC</v>
      </c>
      <c r="L288" s="0" t="str">
        <f aca="false">IFERROR(VLOOKUP(B288,'[11]Dev Countries List'!$A$1:$B$146,2,0),"Not Developing")</f>
        <v>Not Developing</v>
      </c>
      <c r="M288" s="0" t="str">
        <f aca="false">IFERROR(VLOOKUP(D288,'[11]Fragility List'!$A$1:$C$146,3,0),"Not Fragile")</f>
        <v>Not Fragile</v>
      </c>
      <c r="N288" s="0" t="n">
        <f aca="false">IFERROR(INDEX([11]Population!$E$4:$W$267,MATCH('Names&amp;ISO'!$C288,[11]Population!$D$4:$D$267,0),MATCH(2018,[11]Population!$E$3:$W$3,0)),"")</f>
        <v>4829483</v>
      </c>
      <c r="O288" s="0" t="str">
        <f aca="false">IFERROR(VLOOKUP($B288,[11]FCAS!$B$1:$C$152,2,0),"")</f>
        <v>FCAS</v>
      </c>
      <c r="P288" s="0" t="str">
        <f aca="false">VLOOKUP($C288,'[10]UN M49'!$C$2:$H$249,6,0)</f>
        <v>Western Asia</v>
      </c>
      <c r="Q288" s="0" t="str">
        <f aca="false">IFERROR(VLOOKUP($C288,'[11]Resource-Rich'!$A$34:$B$62,2,0),"Non resource-rich")</f>
        <v>Non resource-rich</v>
      </c>
      <c r="R288" s="0" t="str">
        <f aca="false">IFERROR(VLOOKUP($B288,[11]PRCRs!$A$3:$C$29,3,0),"Non PRCR")</f>
        <v>Non PRCR</v>
      </c>
      <c r="S288" s="0" t="n">
        <f aca="false">IFERROR(IF(VLOOKUP($C288,[11]CBLB!$A$2:$C$31,3,0)="CBLB",1,0),0)</f>
        <v>0</v>
      </c>
      <c r="T288" s="0" t="str">
        <f aca="false">IFERROR(IF(VLOOKUP($B288,'[11]Poverty Rate'!$B$2:$I$164,8,0)="Above 30%",1,0),"")</f>
        <v/>
      </c>
      <c r="U288" s="0" t="str">
        <f aca="false">IFERROR(IF(VLOOKUP($B288,'[11]Poverty Rate'!$B$2:$I$164,8,0)="Below 2%",1,0),"")</f>
        <v/>
      </c>
    </row>
    <row r="289" customFormat="false" ht="15" hidden="false" customHeight="false" outlineLevel="0" collapsed="false">
      <c r="A289" s="0" t="s">
        <v>144</v>
      </c>
      <c r="B289" s="83" t="s">
        <v>844</v>
      </c>
      <c r="C289" s="83" t="s">
        <v>377</v>
      </c>
      <c r="D289" s="83" t="s">
        <v>844</v>
      </c>
      <c r="E289" s="0" t="s">
        <v>144</v>
      </c>
      <c r="F289" s="0" t="s">
        <v>144</v>
      </c>
      <c r="G289" s="0" t="str">
        <f aca="false">VLOOKUP($C289,'[10]UN M49'!$C$2:$H$249,4,0)</f>
        <v>Asia</v>
      </c>
      <c r="H289" s="0" t="str">
        <f aca="false">IFERROR(VLOOKUP($C289,'[11]Income Groups'!$D$7:$H$224,5,0),"")</f>
        <v>LMIC</v>
      </c>
      <c r="I289" s="0" t="str">
        <f aca="false">IFERROR(VLOOKUP(B289,'[11]LDC List'!$B$1:$C$47,2,0),"Non LDC")</f>
        <v>Non LDC</v>
      </c>
      <c r="J289" s="0" t="str">
        <f aca="false">IFERROR(VLOOKUP(B289,'[11]SIDS List'!$B$1:$C$57,2,0),"Non SIDS")</f>
        <v>Non SIDS</v>
      </c>
      <c r="K289" s="0" t="str">
        <f aca="false">IFERROR(VLOOKUP(B289,'[11]DAC Member List'!$B$1:$C$29,2,0),"Non DAC")</f>
        <v>Non DAC</v>
      </c>
      <c r="L289" s="0" t="str">
        <f aca="false">IFERROR(VLOOKUP(B289,'[11]Dev Countries List'!$A$1:$B$146,2,0),"Not Developing")</f>
        <v>Developing Country</v>
      </c>
      <c r="M289" s="0" t="str">
        <f aca="false">IFERROR(VLOOKUP(D289,'[11]Fragility List'!$A$1:$C$146,3,0),"Not Fragile")</f>
        <v>Fragile</v>
      </c>
      <c r="N289" s="0" t="n">
        <f aca="false">IFERROR(INDEX([11]Population!$E$4:$W$267,MATCH('Names&amp;ISO'!$C289,[11]Population!$D$4:$D$267,0),MATCH(2018,[11]Population!$E$3:$W$3,0)),"")</f>
        <v>212215030</v>
      </c>
      <c r="O289" s="0" t="str">
        <f aca="false">IFERROR(VLOOKUP($B289,[11]FCAS!$B$1:$C$152,2,0),"")</f>
        <v/>
      </c>
      <c r="P289" s="0" t="str">
        <f aca="false">VLOOKUP($C289,'[10]UN M49'!$C$2:$H$249,6,0)</f>
        <v>Southern Asia</v>
      </c>
      <c r="Q289" s="0" t="str">
        <f aca="false">IFERROR(VLOOKUP($C289,'[11]Resource-Rich'!$A$34:$B$62,2,0),"Non resource-rich")</f>
        <v>Non resource-rich</v>
      </c>
      <c r="R289" s="0" t="str">
        <f aca="false">IFERROR(VLOOKUP($B289,[11]PRCRs!$A$3:$C$29,3,0),"Non PRCR")</f>
        <v>Non PRCR</v>
      </c>
      <c r="S289" s="0" t="n">
        <f aca="false">IFERROR(IF(VLOOKUP($C289,[11]CBLB!$A$2:$C$31,3,0)="CBLB",1,0),0)</f>
        <v>0</v>
      </c>
      <c r="T289" s="0" t="n">
        <f aca="false">IFERROR(IF(VLOOKUP($B289,'[11]Poverty Rate'!$B$2:$I$164,8,0)="Above 30%",1,0),"")</f>
        <v>0</v>
      </c>
      <c r="U289" s="0" t="n">
        <f aca="false">IFERROR(IF(VLOOKUP($B289,'[11]Poverty Rate'!$B$2:$I$164,8,0)="Below 2%",1,0),"")</f>
        <v>0</v>
      </c>
    </row>
    <row r="290" customFormat="false" ht="15" hidden="false" customHeight="false" outlineLevel="0" collapsed="false">
      <c r="A290" s="0" t="s">
        <v>145</v>
      </c>
      <c r="B290" s="83" t="s">
        <v>845</v>
      </c>
      <c r="C290" s="83" t="s">
        <v>378</v>
      </c>
      <c r="D290" s="83" t="s">
        <v>845</v>
      </c>
      <c r="E290" s="0" t="s">
        <v>145</v>
      </c>
      <c r="F290" s="0" t="s">
        <v>145</v>
      </c>
      <c r="G290" s="0" t="str">
        <f aca="false">VLOOKUP($C290,'[10]UN M49'!$C$2:$H$249,4,0)</f>
        <v>Oceania</v>
      </c>
      <c r="H290" s="0" t="str">
        <f aca="false">IFERROR(VLOOKUP($C290,'[11]Income Groups'!$D$7:$H$224,5,0),"")</f>
        <v>HIC</v>
      </c>
      <c r="I290" s="0" t="str">
        <f aca="false">IFERROR(VLOOKUP(B290,'[11]LDC List'!$B$1:$C$47,2,0),"Non LDC")</f>
        <v>Non LDC</v>
      </c>
      <c r="J290" s="0" t="str">
        <f aca="false">IFERROR(VLOOKUP(B290,'[11]SIDS List'!$B$1:$C$57,2,0),"Non SIDS")</f>
        <v>SIDS</v>
      </c>
      <c r="K290" s="0" t="str">
        <f aca="false">IFERROR(VLOOKUP(B290,'[11]DAC Member List'!$B$1:$C$29,2,0),"Non DAC")</f>
        <v>Non DAC</v>
      </c>
      <c r="L290" s="0" t="str">
        <f aca="false">IFERROR(VLOOKUP(B290,'[11]Dev Countries List'!$A$1:$B$146,2,0),"Not Developing")</f>
        <v>Developing Country</v>
      </c>
      <c r="M290" s="0" t="str">
        <f aca="false">IFERROR(VLOOKUP(D290,'[11]Fragility List'!$A$1:$C$146,3,0),"Not Fragile")</f>
        <v>Not fragile</v>
      </c>
      <c r="N290" s="0" t="n">
        <f aca="false">IFERROR(INDEX([11]Population!$E$4:$W$267,MATCH('Names&amp;ISO'!$C290,[11]Population!$D$4:$D$267,0),MATCH(2018,[11]Population!$E$3:$W$3,0)),"")</f>
        <v>17907</v>
      </c>
      <c r="O290" s="0" t="str">
        <f aca="false">IFERROR(VLOOKUP($B290,[11]FCAS!$B$1:$C$152,2,0),"")</f>
        <v/>
      </c>
      <c r="P290" s="0" t="str">
        <f aca="false">VLOOKUP($C290,'[10]UN M49'!$C$2:$H$249,6,0)</f>
        <v>Micronesia</v>
      </c>
      <c r="Q290" s="0" t="str">
        <f aca="false">IFERROR(VLOOKUP($C290,'[11]Resource-Rich'!$A$34:$B$62,2,0),"Non resource-rich")</f>
        <v>Non resource-rich</v>
      </c>
      <c r="R290" s="0" t="str">
        <f aca="false">IFERROR(VLOOKUP($B290,[11]PRCRs!$A$3:$C$29,3,0),"Non PRCR")</f>
        <v>Non PRCR</v>
      </c>
      <c r="S290" s="0" t="n">
        <f aca="false">IFERROR(IF(VLOOKUP($C290,[11]CBLB!$A$2:$C$31,3,0)="CBLB",1,0),0)</f>
        <v>0</v>
      </c>
      <c r="T290" s="0" t="str">
        <f aca="false">IFERROR(IF(VLOOKUP($B290,'[11]Poverty Rate'!$B$2:$I$164,8,0)="Above 30%",1,0),"")</f>
        <v/>
      </c>
      <c r="U290" s="0" t="str">
        <f aca="false">IFERROR(IF(VLOOKUP($B290,'[11]Poverty Rate'!$B$2:$I$164,8,0)="Below 2%",1,0),"")</f>
        <v/>
      </c>
    </row>
    <row r="291" customFormat="false" ht="15" hidden="false" customHeight="false" outlineLevel="0" collapsed="false">
      <c r="A291" s="86" t="s">
        <v>212</v>
      </c>
      <c r="B291" s="87" t="s">
        <v>846</v>
      </c>
      <c r="C291" s="87" t="s">
        <v>213</v>
      </c>
      <c r="D291" s="87" t="s">
        <v>846</v>
      </c>
      <c r="E291" s="86" t="s">
        <v>212</v>
      </c>
      <c r="F291" s="0" t="s">
        <v>847</v>
      </c>
      <c r="G291" s="0" t="str">
        <f aca="false">VLOOKUP($C291,'[10]UN M49'!$C$2:$H$249,4,0)</f>
        <v>Asia</v>
      </c>
      <c r="H291" s="0" t="str">
        <f aca="false">IFERROR(VLOOKUP($C291,'[11]Income Groups'!$D$7:$H$224,5,0),"")</f>
        <v>LMIC</v>
      </c>
      <c r="I291" s="0" t="str">
        <f aca="false">IFERROR(VLOOKUP(B291,'[11]LDC List'!$B$1:$C$47,2,0),"Non LDC")</f>
        <v>Non LDC</v>
      </c>
      <c r="J291" s="0" t="str">
        <f aca="false">IFERROR(VLOOKUP(B291,'[11]SIDS List'!$B$1:$C$57,2,0),"Non SIDS")</f>
        <v>Non SIDS</v>
      </c>
      <c r="K291" s="0" t="str">
        <f aca="false">IFERROR(VLOOKUP(B291,'[11]DAC Member List'!$B$1:$C$29,2,0),"Non DAC")</f>
        <v>Non DAC</v>
      </c>
      <c r="L291" s="0" t="str">
        <f aca="false">IFERROR(VLOOKUP(B291,'[11]Dev Countries List'!$A$1:$B$146,2,0),"Not Developing")</f>
        <v>Developing Country</v>
      </c>
      <c r="M291" s="0" t="str">
        <f aca="false">IFERROR(VLOOKUP(D291,'[11]Fragility List'!$A$1:$C$146,3,0),"Not Fragile")</f>
        <v>Fragile</v>
      </c>
      <c r="N291" s="0" t="n">
        <f aca="false">IFERROR(INDEX([11]Population!$E$4:$W$267,MATCH('Names&amp;ISO'!$C291,[11]Population!$D$4:$D$267,0),MATCH(2018,[11]Population!$E$3:$W$3,0)),"")</f>
        <v>4569087</v>
      </c>
      <c r="O291" s="0" t="str">
        <f aca="false">IFERROR(VLOOKUP($B291,[11]FCAS!$B$1:$C$152,2,0),"")</f>
        <v/>
      </c>
      <c r="P291" s="0" t="str">
        <f aca="false">VLOOKUP($C291,'[10]UN M49'!$C$2:$H$249,6,0)</f>
        <v>Western Asia</v>
      </c>
      <c r="Q291" s="0" t="str">
        <f aca="false">IFERROR(VLOOKUP($C291,'[11]Resource-Rich'!$A$34:$B$62,2,0),"Non resource-rich")</f>
        <v>Non resource-rich</v>
      </c>
      <c r="R291" s="0" t="str">
        <f aca="false">IFERROR(VLOOKUP($B291,[11]PRCRs!$A$3:$C$29,3,0),"Non PRCR")</f>
        <v>PRCR</v>
      </c>
      <c r="S291" s="0" t="n">
        <f aca="false">IFERROR(IF(VLOOKUP($C291,[11]CBLB!$A$2:$C$31,3,0)="CBLB",1,0),0)</f>
        <v>0</v>
      </c>
      <c r="T291" s="0" t="n">
        <f aca="false">IFERROR(IF(VLOOKUP($B291,'[11]Poverty Rate'!$B$2:$I$164,8,0)="Above 30%",1,0),"")</f>
        <v>0</v>
      </c>
      <c r="U291" s="0" t="n">
        <f aca="false">IFERROR(IF(VLOOKUP($B291,'[11]Poverty Rate'!$B$2:$I$164,8,0)="Below 2%",1,0),"")</f>
        <v>1</v>
      </c>
    </row>
    <row r="292" customFormat="false" ht="15" hidden="false" customHeight="false" outlineLevel="0" collapsed="false">
      <c r="A292" s="86" t="s">
        <v>439</v>
      </c>
      <c r="B292" s="87" t="s">
        <v>846</v>
      </c>
      <c r="C292" s="87" t="s">
        <v>213</v>
      </c>
      <c r="D292" s="87" t="s">
        <v>846</v>
      </c>
      <c r="E292" s="86" t="s">
        <v>439</v>
      </c>
      <c r="F292" s="0" t="s">
        <v>847</v>
      </c>
      <c r="G292" s="0" t="str">
        <f aca="false">VLOOKUP($C292,'[10]UN M49'!$C$2:$H$249,4,0)</f>
        <v>Asia</v>
      </c>
      <c r="H292" s="0" t="str">
        <f aca="false">IFERROR(VLOOKUP($C292,'[11]Income Groups'!$D$7:$H$224,5,0),"")</f>
        <v>LMIC</v>
      </c>
      <c r="I292" s="0" t="str">
        <f aca="false">IFERROR(VLOOKUP(B292,'[11]LDC List'!$B$1:$C$47,2,0),"Non LDC")</f>
        <v>Non LDC</v>
      </c>
      <c r="J292" s="0" t="str">
        <f aca="false">IFERROR(VLOOKUP(B292,'[11]SIDS List'!$B$1:$C$57,2,0),"Non SIDS")</f>
        <v>Non SIDS</v>
      </c>
      <c r="K292" s="0" t="str">
        <f aca="false">IFERROR(VLOOKUP(B292,'[11]DAC Member List'!$B$1:$C$29,2,0),"Non DAC")</f>
        <v>Non DAC</v>
      </c>
      <c r="L292" s="0" t="str">
        <f aca="false">IFERROR(VLOOKUP(B292,'[11]Dev Countries List'!$A$1:$B$146,2,0),"Not Developing")</f>
        <v>Developing Country</v>
      </c>
      <c r="M292" s="0" t="str">
        <f aca="false">IFERROR(VLOOKUP(D292,'[11]Fragility List'!$A$1:$C$146,3,0),"Not Fragile")</f>
        <v>Fragile</v>
      </c>
      <c r="N292" s="0" t="n">
        <f aca="false">IFERROR(INDEX([11]Population!$E$4:$W$267,MATCH('Names&amp;ISO'!$C292,[11]Population!$D$4:$D$267,0),MATCH(2018,[11]Population!$E$3:$W$3,0)),"")</f>
        <v>4569087</v>
      </c>
      <c r="O292" s="0" t="str">
        <f aca="false">IFERROR(VLOOKUP($B292,[11]FCAS!$B$1:$C$152,2,0),"")</f>
        <v/>
      </c>
      <c r="P292" s="0" t="str">
        <f aca="false">VLOOKUP($C292,'[10]UN M49'!$C$2:$H$249,6,0)</f>
        <v>Western Asia</v>
      </c>
      <c r="Q292" s="0" t="str">
        <f aca="false">IFERROR(VLOOKUP($C292,'[11]Resource-Rich'!$A$34:$B$62,2,0),"Non resource-rich")</f>
        <v>Non resource-rich</v>
      </c>
      <c r="R292" s="0" t="str">
        <f aca="false">IFERROR(VLOOKUP($B292,[11]PRCRs!$A$3:$C$29,3,0),"Non PRCR")</f>
        <v>PRCR</v>
      </c>
      <c r="S292" s="0" t="n">
        <f aca="false">IFERROR(IF(VLOOKUP($C292,[11]CBLB!$A$2:$C$31,3,0)="CBLB",1,0),0)</f>
        <v>0</v>
      </c>
      <c r="T292" s="0" t="n">
        <f aca="false">IFERROR(IF(VLOOKUP($B292,'[11]Poverty Rate'!$B$2:$I$164,8,0)="Above 30%",1,0),"")</f>
        <v>0</v>
      </c>
      <c r="U292" s="0" t="n">
        <f aca="false">IFERROR(IF(VLOOKUP($B292,'[11]Poverty Rate'!$B$2:$I$164,8,0)="Below 2%",1,0),"")</f>
        <v>1</v>
      </c>
    </row>
    <row r="293" customFormat="false" ht="15" hidden="false" customHeight="false" outlineLevel="0" collapsed="false">
      <c r="A293" s="86" t="s">
        <v>848</v>
      </c>
      <c r="B293" s="87" t="s">
        <v>846</v>
      </c>
      <c r="C293" s="87" t="s">
        <v>213</v>
      </c>
      <c r="D293" s="87" t="s">
        <v>846</v>
      </c>
      <c r="E293" s="86" t="s">
        <v>848</v>
      </c>
      <c r="F293" s="0" t="s">
        <v>847</v>
      </c>
      <c r="G293" s="0" t="str">
        <f aca="false">VLOOKUP($C293,'[10]UN M49'!$C$2:$H$249,4,0)</f>
        <v>Asia</v>
      </c>
      <c r="H293" s="0" t="str">
        <f aca="false">IFERROR(VLOOKUP($C293,'[11]Income Groups'!$D$7:$H$224,5,0),"")</f>
        <v>LMIC</v>
      </c>
      <c r="I293" s="0" t="str">
        <f aca="false">IFERROR(VLOOKUP(B293,'[11]LDC List'!$B$1:$C$47,2,0),"Non LDC")</f>
        <v>Non LDC</v>
      </c>
      <c r="J293" s="0" t="str">
        <f aca="false">IFERROR(VLOOKUP(B293,'[11]SIDS List'!$B$1:$C$57,2,0),"Non SIDS")</f>
        <v>Non SIDS</v>
      </c>
      <c r="K293" s="0" t="str">
        <f aca="false">IFERROR(VLOOKUP(B293,'[11]DAC Member List'!$B$1:$C$29,2,0),"Non DAC")</f>
        <v>Non DAC</v>
      </c>
      <c r="L293" s="0" t="str">
        <f aca="false">IFERROR(VLOOKUP(B293,'[11]Dev Countries List'!$A$1:$B$146,2,0),"Not Developing")</f>
        <v>Developing Country</v>
      </c>
      <c r="M293" s="0" t="str">
        <f aca="false">IFERROR(VLOOKUP(D293,'[11]Fragility List'!$A$1:$C$146,3,0),"Not Fragile")</f>
        <v>Fragile</v>
      </c>
      <c r="N293" s="0" t="n">
        <f aca="false">IFERROR(INDEX([11]Population!$E$4:$W$267,MATCH('Names&amp;ISO'!$C293,[11]Population!$D$4:$D$267,0),MATCH(2018,[11]Population!$E$3:$W$3,0)),"")</f>
        <v>4569087</v>
      </c>
      <c r="O293" s="0" t="str">
        <f aca="false">IFERROR(VLOOKUP($B293,[11]FCAS!$B$1:$C$152,2,0),"")</f>
        <v/>
      </c>
      <c r="P293" s="0" t="str">
        <f aca="false">VLOOKUP($C293,'[10]UN M49'!$C$2:$H$249,6,0)</f>
        <v>Western Asia</v>
      </c>
      <c r="Q293" s="0" t="str">
        <f aca="false">IFERROR(VLOOKUP($C293,'[11]Resource-Rich'!$A$34:$B$62,2,0),"Non resource-rich")</f>
        <v>Non resource-rich</v>
      </c>
      <c r="R293" s="0" t="str">
        <f aca="false">IFERROR(VLOOKUP($B293,[11]PRCRs!$A$3:$C$29,3,0),"Non PRCR")</f>
        <v>PRCR</v>
      </c>
      <c r="S293" s="0" t="n">
        <f aca="false">IFERROR(IF(VLOOKUP($C293,[11]CBLB!$A$2:$C$31,3,0)="CBLB",1,0),0)</f>
        <v>0</v>
      </c>
      <c r="T293" s="0" t="n">
        <f aca="false">IFERROR(IF(VLOOKUP($B293,'[11]Poverty Rate'!$B$2:$I$164,8,0)="Above 30%",1,0),"")</f>
        <v>0</v>
      </c>
      <c r="U293" s="0" t="n">
        <f aca="false">IFERROR(IF(VLOOKUP($B293,'[11]Poverty Rate'!$B$2:$I$164,8,0)="Below 2%",1,0),"")</f>
        <v>1</v>
      </c>
    </row>
    <row r="294" customFormat="false" ht="15" hidden="false" customHeight="false" outlineLevel="0" collapsed="false">
      <c r="A294" s="86" t="s">
        <v>849</v>
      </c>
      <c r="B294" s="87" t="s">
        <v>846</v>
      </c>
      <c r="C294" s="87" t="s">
        <v>213</v>
      </c>
      <c r="D294" s="87" t="s">
        <v>846</v>
      </c>
      <c r="E294" s="86" t="s">
        <v>849</v>
      </c>
      <c r="F294" s="0" t="s">
        <v>847</v>
      </c>
      <c r="G294" s="0" t="str">
        <f aca="false">VLOOKUP($C294,'[10]UN M49'!$C$2:$H$249,4,0)</f>
        <v>Asia</v>
      </c>
      <c r="H294" s="0" t="str">
        <f aca="false">IFERROR(VLOOKUP($C294,'[11]Income Groups'!$D$7:$H$224,5,0),"")</f>
        <v>LMIC</v>
      </c>
      <c r="I294" s="0" t="str">
        <f aca="false">IFERROR(VLOOKUP(B294,'[11]LDC List'!$B$1:$C$47,2,0),"Non LDC")</f>
        <v>Non LDC</v>
      </c>
      <c r="J294" s="0" t="str">
        <f aca="false">IFERROR(VLOOKUP(B294,'[11]SIDS List'!$B$1:$C$57,2,0),"Non SIDS")</f>
        <v>Non SIDS</v>
      </c>
      <c r="K294" s="0" t="str">
        <f aca="false">IFERROR(VLOOKUP(B294,'[11]DAC Member List'!$B$1:$C$29,2,0),"Non DAC")</f>
        <v>Non DAC</v>
      </c>
      <c r="L294" s="0" t="str">
        <f aca="false">IFERROR(VLOOKUP(B294,'[11]Dev Countries List'!$A$1:$B$146,2,0),"Not Developing")</f>
        <v>Developing Country</v>
      </c>
      <c r="M294" s="0" t="str">
        <f aca="false">IFERROR(VLOOKUP(D294,'[11]Fragility List'!$A$1:$C$146,3,0),"Not Fragile")</f>
        <v>Fragile</v>
      </c>
      <c r="N294" s="0" t="n">
        <f aca="false">IFERROR(INDEX([11]Population!$E$4:$W$267,MATCH('Names&amp;ISO'!$C294,[11]Population!$D$4:$D$267,0),MATCH(2018,[11]Population!$E$3:$W$3,0)),"")</f>
        <v>4569087</v>
      </c>
      <c r="O294" s="0" t="str">
        <f aca="false">IFERROR(VLOOKUP($B294,[11]FCAS!$B$1:$C$152,2,0),"")</f>
        <v/>
      </c>
      <c r="P294" s="0" t="str">
        <f aca="false">VLOOKUP($C294,'[10]UN M49'!$C$2:$H$249,6,0)</f>
        <v>Western Asia</v>
      </c>
      <c r="Q294" s="0" t="str">
        <f aca="false">IFERROR(VLOOKUP($C294,'[11]Resource-Rich'!$A$34:$B$62,2,0),"Non resource-rich")</f>
        <v>Non resource-rich</v>
      </c>
      <c r="R294" s="0" t="str">
        <f aca="false">IFERROR(VLOOKUP($B294,[11]PRCRs!$A$3:$C$29,3,0),"Non PRCR")</f>
        <v>PRCR</v>
      </c>
      <c r="S294" s="0" t="n">
        <f aca="false">IFERROR(IF(VLOOKUP($C294,[11]CBLB!$A$2:$C$31,3,0)="CBLB",1,0),0)</f>
        <v>0</v>
      </c>
      <c r="T294" s="0" t="n">
        <f aca="false">IFERROR(IF(VLOOKUP($B294,'[11]Poverty Rate'!$B$2:$I$164,8,0)="Above 30%",1,0),"")</f>
        <v>0</v>
      </c>
      <c r="U294" s="0" t="n">
        <f aca="false">IFERROR(IF(VLOOKUP($B294,'[11]Poverty Rate'!$B$2:$I$164,8,0)="Below 2%",1,0),"")</f>
        <v>1</v>
      </c>
    </row>
    <row r="295" customFormat="false" ht="15" hidden="false" customHeight="false" outlineLevel="0" collapsed="false">
      <c r="A295" s="86" t="s">
        <v>850</v>
      </c>
      <c r="B295" s="87" t="s">
        <v>846</v>
      </c>
      <c r="C295" s="87" t="s">
        <v>213</v>
      </c>
      <c r="D295" s="87" t="s">
        <v>846</v>
      </c>
      <c r="E295" s="86" t="s">
        <v>850</v>
      </c>
      <c r="F295" s="0" t="s">
        <v>847</v>
      </c>
      <c r="G295" s="0" t="str">
        <f aca="false">VLOOKUP($C295,'[10]UN M49'!$C$2:$H$249,4,0)</f>
        <v>Asia</v>
      </c>
      <c r="H295" s="0" t="str">
        <f aca="false">IFERROR(VLOOKUP($C295,'[11]Income Groups'!$D$7:$H$224,5,0),"")</f>
        <v>LMIC</v>
      </c>
      <c r="I295" s="0" t="str">
        <f aca="false">IFERROR(VLOOKUP(B295,'[11]LDC List'!$B$1:$C$47,2,0),"Non LDC")</f>
        <v>Non LDC</v>
      </c>
      <c r="J295" s="0" t="str">
        <f aca="false">IFERROR(VLOOKUP(B295,'[11]SIDS List'!$B$1:$C$57,2,0),"Non SIDS")</f>
        <v>Non SIDS</v>
      </c>
      <c r="K295" s="0" t="str">
        <f aca="false">IFERROR(VLOOKUP(B295,'[11]DAC Member List'!$B$1:$C$29,2,0),"Non DAC")</f>
        <v>Non DAC</v>
      </c>
      <c r="L295" s="0" t="str">
        <f aca="false">IFERROR(VLOOKUP(B295,'[11]Dev Countries List'!$A$1:$B$146,2,0),"Not Developing")</f>
        <v>Developing Country</v>
      </c>
      <c r="M295" s="0" t="str">
        <f aca="false">IFERROR(VLOOKUP(D295,'[11]Fragility List'!$A$1:$C$146,3,0),"Not Fragile")</f>
        <v>Fragile</v>
      </c>
      <c r="N295" s="0" t="n">
        <f aca="false">IFERROR(INDEX([11]Population!$E$4:$W$267,MATCH('Names&amp;ISO'!$C295,[11]Population!$D$4:$D$267,0),MATCH(2018,[11]Population!$E$3:$W$3,0)),"")</f>
        <v>4569087</v>
      </c>
      <c r="O295" s="0" t="str">
        <f aca="false">IFERROR(VLOOKUP($B295,[11]FCAS!$B$1:$C$152,2,0),"")</f>
        <v/>
      </c>
      <c r="P295" s="0" t="str">
        <f aca="false">VLOOKUP($C295,'[10]UN M49'!$C$2:$H$249,6,0)</f>
        <v>Western Asia</v>
      </c>
      <c r="Q295" s="0" t="str">
        <f aca="false">IFERROR(VLOOKUP($C295,'[11]Resource-Rich'!$A$34:$B$62,2,0),"Non resource-rich")</f>
        <v>Non resource-rich</v>
      </c>
      <c r="R295" s="0" t="str">
        <f aca="false">IFERROR(VLOOKUP($B295,[11]PRCRs!$A$3:$C$29,3,0),"Non PRCR")</f>
        <v>PRCR</v>
      </c>
      <c r="S295" s="0" t="n">
        <f aca="false">IFERROR(IF(VLOOKUP($C295,[11]CBLB!$A$2:$C$31,3,0)="CBLB",1,0),0)</f>
        <v>0</v>
      </c>
      <c r="T295" s="0" t="n">
        <f aca="false">IFERROR(IF(VLOOKUP($B295,'[11]Poverty Rate'!$B$2:$I$164,8,0)="Above 30%",1,0),"")</f>
        <v>0</v>
      </c>
      <c r="U295" s="0" t="n">
        <f aca="false">IFERROR(IF(VLOOKUP($B295,'[11]Poverty Rate'!$B$2:$I$164,8,0)="Below 2%",1,0),"")</f>
        <v>1</v>
      </c>
    </row>
    <row r="296" customFormat="false" ht="15" hidden="false" customHeight="false" outlineLevel="0" collapsed="false">
      <c r="A296" s="86" t="s">
        <v>851</v>
      </c>
      <c r="B296" s="87" t="s">
        <v>846</v>
      </c>
      <c r="C296" s="87" t="s">
        <v>213</v>
      </c>
      <c r="D296" s="87" t="s">
        <v>846</v>
      </c>
      <c r="E296" s="86" t="s">
        <v>851</v>
      </c>
      <c r="F296" s="0" t="s">
        <v>847</v>
      </c>
      <c r="G296" s="0" t="str">
        <f aca="false">VLOOKUP($C296,'[10]UN M49'!$C$2:$H$249,4,0)</f>
        <v>Asia</v>
      </c>
      <c r="H296" s="0" t="str">
        <f aca="false">IFERROR(VLOOKUP($C296,'[11]Income Groups'!$D$7:$H$224,5,0),"")</f>
        <v>LMIC</v>
      </c>
      <c r="I296" s="0" t="str">
        <f aca="false">IFERROR(VLOOKUP(B296,'[11]LDC List'!$B$1:$C$47,2,0),"Non LDC")</f>
        <v>Non LDC</v>
      </c>
      <c r="J296" s="0" t="str">
        <f aca="false">IFERROR(VLOOKUP(B296,'[11]SIDS List'!$B$1:$C$57,2,0),"Non SIDS")</f>
        <v>Non SIDS</v>
      </c>
      <c r="K296" s="0" t="str">
        <f aca="false">IFERROR(VLOOKUP(B296,'[11]DAC Member List'!$B$1:$C$29,2,0),"Non DAC")</f>
        <v>Non DAC</v>
      </c>
      <c r="L296" s="0" t="str">
        <f aca="false">IFERROR(VLOOKUP(B296,'[11]Dev Countries List'!$A$1:$B$146,2,0),"Not Developing")</f>
        <v>Developing Country</v>
      </c>
      <c r="M296" s="0" t="str">
        <f aca="false">IFERROR(VLOOKUP(D296,'[11]Fragility List'!$A$1:$C$146,3,0),"Not Fragile")</f>
        <v>Fragile</v>
      </c>
      <c r="N296" s="0" t="n">
        <f aca="false">IFERROR(INDEX([11]Population!$E$4:$W$267,MATCH('Names&amp;ISO'!$C296,[11]Population!$D$4:$D$267,0),MATCH(2018,[11]Population!$E$3:$W$3,0)),"")</f>
        <v>4569087</v>
      </c>
      <c r="O296" s="0" t="str">
        <f aca="false">IFERROR(VLOOKUP($B296,[11]FCAS!$B$1:$C$152,2,0),"")</f>
        <v/>
      </c>
      <c r="P296" s="0" t="str">
        <f aca="false">VLOOKUP($C296,'[10]UN M49'!$C$2:$H$249,6,0)</f>
        <v>Western Asia</v>
      </c>
      <c r="Q296" s="0" t="str">
        <f aca="false">IFERROR(VLOOKUP($C296,'[11]Resource-Rich'!$A$34:$B$62,2,0),"Non resource-rich")</f>
        <v>Non resource-rich</v>
      </c>
      <c r="R296" s="0" t="str">
        <f aca="false">IFERROR(VLOOKUP($B296,[11]PRCRs!$A$3:$C$29,3,0),"Non PRCR")</f>
        <v>PRCR</v>
      </c>
      <c r="S296" s="0" t="n">
        <f aca="false">IFERROR(IF(VLOOKUP($C296,[11]CBLB!$A$2:$C$31,3,0)="CBLB",1,0),0)</f>
        <v>0</v>
      </c>
      <c r="T296" s="0" t="n">
        <f aca="false">IFERROR(IF(VLOOKUP($B296,'[11]Poverty Rate'!$B$2:$I$164,8,0)="Above 30%",1,0),"")</f>
        <v>0</v>
      </c>
      <c r="U296" s="0" t="n">
        <f aca="false">IFERROR(IF(VLOOKUP($B296,'[11]Poverty Rate'!$B$2:$I$164,8,0)="Below 2%",1,0),"")</f>
        <v>1</v>
      </c>
    </row>
    <row r="297" customFormat="false" ht="15" hidden="false" customHeight="false" outlineLevel="0" collapsed="false">
      <c r="A297" s="86" t="s">
        <v>852</v>
      </c>
      <c r="B297" s="87" t="s">
        <v>846</v>
      </c>
      <c r="C297" s="87" t="s">
        <v>213</v>
      </c>
      <c r="D297" s="87" t="s">
        <v>846</v>
      </c>
      <c r="E297" s="86" t="s">
        <v>852</v>
      </c>
      <c r="F297" s="0" t="s">
        <v>847</v>
      </c>
      <c r="G297" s="0" t="str">
        <f aca="false">VLOOKUP($C297,'[10]UN M49'!$C$2:$H$249,4,0)</f>
        <v>Asia</v>
      </c>
      <c r="H297" s="0" t="str">
        <f aca="false">IFERROR(VLOOKUP($C297,'[11]Income Groups'!$D$7:$H$224,5,0),"")</f>
        <v>LMIC</v>
      </c>
      <c r="I297" s="0" t="str">
        <f aca="false">IFERROR(VLOOKUP(B297,'[11]LDC List'!$B$1:$C$47,2,0),"Non LDC")</f>
        <v>Non LDC</v>
      </c>
      <c r="J297" s="0" t="str">
        <f aca="false">IFERROR(VLOOKUP(B297,'[11]SIDS List'!$B$1:$C$57,2,0),"Non SIDS")</f>
        <v>Non SIDS</v>
      </c>
      <c r="K297" s="0" t="str">
        <f aca="false">IFERROR(VLOOKUP(B297,'[11]DAC Member List'!$B$1:$C$29,2,0),"Non DAC")</f>
        <v>Non DAC</v>
      </c>
      <c r="L297" s="0" t="str">
        <f aca="false">IFERROR(VLOOKUP(B297,'[11]Dev Countries List'!$A$1:$B$146,2,0),"Not Developing")</f>
        <v>Developing Country</v>
      </c>
      <c r="M297" s="0" t="str">
        <f aca="false">IFERROR(VLOOKUP(D297,'[11]Fragility List'!$A$1:$C$146,3,0),"Not Fragile")</f>
        <v>Fragile</v>
      </c>
      <c r="N297" s="0" t="n">
        <f aca="false">IFERROR(INDEX([11]Population!$E$4:$W$267,MATCH('Names&amp;ISO'!$C297,[11]Population!$D$4:$D$267,0),MATCH(2018,[11]Population!$E$3:$W$3,0)),"")</f>
        <v>4569087</v>
      </c>
      <c r="O297" s="0" t="str">
        <f aca="false">IFERROR(VLOOKUP($B297,[11]FCAS!$B$1:$C$152,2,0),"")</f>
        <v/>
      </c>
      <c r="P297" s="0" t="str">
        <f aca="false">VLOOKUP($C297,'[10]UN M49'!$C$2:$H$249,6,0)</f>
        <v>Western Asia</v>
      </c>
      <c r="Q297" s="0" t="str">
        <f aca="false">IFERROR(VLOOKUP($C297,'[11]Resource-Rich'!$A$34:$B$62,2,0),"Non resource-rich")</f>
        <v>Non resource-rich</v>
      </c>
      <c r="R297" s="0" t="str">
        <f aca="false">IFERROR(VLOOKUP($B297,[11]PRCRs!$A$3:$C$29,3,0),"Non PRCR")</f>
        <v>PRCR</v>
      </c>
      <c r="S297" s="0" t="n">
        <f aca="false">IFERROR(IF(VLOOKUP($C297,[11]CBLB!$A$2:$C$31,3,0)="CBLB",1,0),0)</f>
        <v>0</v>
      </c>
      <c r="T297" s="0" t="n">
        <f aca="false">IFERROR(IF(VLOOKUP($B297,'[11]Poverty Rate'!$B$2:$I$164,8,0)="Above 30%",1,0),"")</f>
        <v>0</v>
      </c>
      <c r="U297" s="0" t="n">
        <f aca="false">IFERROR(IF(VLOOKUP($B297,'[11]Poverty Rate'!$B$2:$I$164,8,0)="Below 2%",1,0),"")</f>
        <v>1</v>
      </c>
    </row>
    <row r="298" customFormat="false" ht="15" hidden="false" customHeight="false" outlineLevel="0" collapsed="false">
      <c r="A298" s="86" t="s">
        <v>847</v>
      </c>
      <c r="B298" s="87" t="s">
        <v>846</v>
      </c>
      <c r="C298" s="87" t="s">
        <v>213</v>
      </c>
      <c r="D298" s="87" t="s">
        <v>846</v>
      </c>
      <c r="E298" s="86" t="s">
        <v>847</v>
      </c>
      <c r="F298" s="0" t="s">
        <v>847</v>
      </c>
      <c r="G298" s="0" t="str">
        <f aca="false">VLOOKUP($C298,'[10]UN M49'!$C$2:$H$249,4,0)</f>
        <v>Asia</v>
      </c>
      <c r="H298" s="0" t="str">
        <f aca="false">IFERROR(VLOOKUP($C298,'[11]Income Groups'!$D$7:$H$224,5,0),"")</f>
        <v>LMIC</v>
      </c>
      <c r="I298" s="0" t="str">
        <f aca="false">IFERROR(VLOOKUP(B298,'[11]LDC List'!$B$1:$C$47,2,0),"Non LDC")</f>
        <v>Non LDC</v>
      </c>
      <c r="J298" s="0" t="str">
        <f aca="false">IFERROR(VLOOKUP(B298,'[11]SIDS List'!$B$1:$C$57,2,0),"Non SIDS")</f>
        <v>Non SIDS</v>
      </c>
      <c r="K298" s="0" t="str">
        <f aca="false">IFERROR(VLOOKUP(B298,'[11]DAC Member List'!$B$1:$C$29,2,0),"Non DAC")</f>
        <v>Non DAC</v>
      </c>
      <c r="L298" s="0" t="str">
        <f aca="false">IFERROR(VLOOKUP(B298,'[11]Dev Countries List'!$A$1:$B$146,2,0),"Not Developing")</f>
        <v>Developing Country</v>
      </c>
      <c r="M298" s="0" t="str">
        <f aca="false">IFERROR(VLOOKUP(D298,'[11]Fragility List'!$A$1:$C$146,3,0),"Not Fragile")</f>
        <v>Fragile</v>
      </c>
      <c r="N298" s="0" t="n">
        <f aca="false">IFERROR(INDEX([11]Population!$E$4:$W$267,MATCH('Names&amp;ISO'!$C298,[11]Population!$D$4:$D$267,0),MATCH(2018,[11]Population!$E$3:$W$3,0)),"")</f>
        <v>4569087</v>
      </c>
      <c r="O298" s="0" t="str">
        <f aca="false">IFERROR(VLOOKUP($B298,[11]FCAS!$B$1:$C$152,2,0),"")</f>
        <v/>
      </c>
      <c r="P298" s="0" t="str">
        <f aca="false">VLOOKUP($C298,'[10]UN M49'!$C$2:$H$249,6,0)</f>
        <v>Western Asia</v>
      </c>
      <c r="Q298" s="0" t="str">
        <f aca="false">IFERROR(VLOOKUP($C298,'[11]Resource-Rich'!$A$34:$B$62,2,0),"Non resource-rich")</f>
        <v>Non resource-rich</v>
      </c>
      <c r="R298" s="0" t="str">
        <f aca="false">IFERROR(VLOOKUP($B298,[11]PRCRs!$A$3:$C$29,3,0),"Non PRCR")</f>
        <v>PRCR</v>
      </c>
      <c r="S298" s="0" t="n">
        <f aca="false">IFERROR(IF(VLOOKUP($C298,[11]CBLB!$A$2:$C$31,3,0)="CBLB",1,0),0)</f>
        <v>0</v>
      </c>
      <c r="T298" s="0" t="n">
        <f aca="false">IFERROR(IF(VLOOKUP($B298,'[11]Poverty Rate'!$B$2:$I$164,8,0)="Above 30%",1,0),"")</f>
        <v>0</v>
      </c>
      <c r="U298" s="0" t="n">
        <f aca="false">IFERROR(IF(VLOOKUP($B298,'[11]Poverty Rate'!$B$2:$I$164,8,0)="Below 2%",1,0),"")</f>
        <v>1</v>
      </c>
    </row>
    <row r="299" customFormat="false" ht="15" hidden="false" customHeight="false" outlineLevel="0" collapsed="false">
      <c r="A299" s="0" t="s">
        <v>146</v>
      </c>
      <c r="B299" s="83" t="s">
        <v>853</v>
      </c>
      <c r="C299" s="83" t="s">
        <v>379</v>
      </c>
      <c r="D299" s="83" t="s">
        <v>853</v>
      </c>
      <c r="E299" s="0" t="s">
        <v>146</v>
      </c>
      <c r="F299" s="0" t="s">
        <v>146</v>
      </c>
      <c r="G299" s="0" t="str">
        <f aca="false">VLOOKUP($C299,'[10]UN M49'!$C$2:$H$249,4,0)</f>
        <v>Latin America and the Caribbean</v>
      </c>
      <c r="H299" s="0" t="str">
        <f aca="false">IFERROR(VLOOKUP($C299,'[11]Income Groups'!$D$7:$H$224,5,0),"")</f>
        <v>HIC</v>
      </c>
      <c r="I299" s="0" t="str">
        <f aca="false">IFERROR(VLOOKUP(B299,'[11]LDC List'!$B$1:$C$47,2,0),"Non LDC")</f>
        <v>Non LDC</v>
      </c>
      <c r="J299" s="0" t="str">
        <f aca="false">IFERROR(VLOOKUP(B299,'[11]SIDS List'!$B$1:$C$57,2,0),"Non SIDS")</f>
        <v>Non SIDS</v>
      </c>
      <c r="K299" s="0" t="str">
        <f aca="false">IFERROR(VLOOKUP(B299,'[11]DAC Member List'!$B$1:$C$29,2,0),"Non DAC")</f>
        <v>Non DAC</v>
      </c>
      <c r="L299" s="0" t="str">
        <f aca="false">IFERROR(VLOOKUP(B299,'[11]Dev Countries List'!$A$1:$B$146,2,0),"Not Developing")</f>
        <v>Developing Country</v>
      </c>
      <c r="M299" s="0" t="str">
        <f aca="false">IFERROR(VLOOKUP(D299,'[11]Fragility List'!$A$1:$C$146,3,0),"Not Fragile")</f>
        <v>Not fragile</v>
      </c>
      <c r="N299" s="0" t="n">
        <f aca="false">IFERROR(INDEX([11]Population!$E$4:$W$267,MATCH('Names&amp;ISO'!$C299,[11]Population!$D$4:$D$267,0),MATCH(2018,[11]Population!$E$3:$W$3,0)),"")</f>
        <v>4176873</v>
      </c>
      <c r="O299" s="0" t="str">
        <f aca="false">IFERROR(VLOOKUP($B299,[11]FCAS!$B$1:$C$152,2,0),"")</f>
        <v/>
      </c>
      <c r="P299" s="0" t="str">
        <f aca="false">VLOOKUP($C299,'[10]UN M49'!$C$2:$H$249,6,0)</f>
        <v>Central America</v>
      </c>
      <c r="Q299" s="0" t="str">
        <f aca="false">IFERROR(VLOOKUP($C299,'[11]Resource-Rich'!$A$34:$B$62,2,0),"Non resource-rich")</f>
        <v>Non resource-rich</v>
      </c>
      <c r="R299" s="0" t="str">
        <f aca="false">IFERROR(VLOOKUP($B299,[11]PRCRs!$A$3:$C$29,3,0),"Non PRCR")</f>
        <v>Non PRCR</v>
      </c>
      <c r="S299" s="0" t="n">
        <f aca="false">IFERROR(IF(VLOOKUP($C299,[11]CBLB!$A$2:$C$31,3,0)="CBLB",1,0),0)</f>
        <v>0</v>
      </c>
      <c r="T299" s="0" t="n">
        <f aca="false">IFERROR(IF(VLOOKUP($B299,'[11]Poverty Rate'!$B$2:$I$164,8,0)="Above 30%",1,0),"")</f>
        <v>0</v>
      </c>
      <c r="U299" s="0" t="n">
        <f aca="false">IFERROR(IF(VLOOKUP($B299,'[11]Poverty Rate'!$B$2:$I$164,8,0)="Below 2%",1,0),"")</f>
        <v>1</v>
      </c>
    </row>
    <row r="300" customFormat="false" ht="15" hidden="false" customHeight="false" outlineLevel="0" collapsed="false">
      <c r="A300" s="0" t="s">
        <v>147</v>
      </c>
      <c r="B300" s="83" t="s">
        <v>854</v>
      </c>
      <c r="C300" s="83" t="s">
        <v>380</v>
      </c>
      <c r="D300" s="83" t="s">
        <v>854</v>
      </c>
      <c r="E300" s="0" t="s">
        <v>147</v>
      </c>
      <c r="F300" s="0" t="s">
        <v>147</v>
      </c>
      <c r="G300" s="0" t="str">
        <f aca="false">VLOOKUP($C300,'[10]UN M49'!$C$2:$H$249,4,0)</f>
        <v>Oceania</v>
      </c>
      <c r="H300" s="0" t="str">
        <f aca="false">IFERROR(VLOOKUP($C300,'[11]Income Groups'!$D$7:$H$224,5,0),"")</f>
        <v>LMIC</v>
      </c>
      <c r="I300" s="0" t="str">
        <f aca="false">IFERROR(VLOOKUP(B300,'[11]LDC List'!$B$1:$C$47,2,0),"Non LDC")</f>
        <v>Non LDC</v>
      </c>
      <c r="J300" s="0" t="str">
        <f aca="false">IFERROR(VLOOKUP(B300,'[11]SIDS List'!$B$1:$C$57,2,0),"Non SIDS")</f>
        <v>SIDS</v>
      </c>
      <c r="K300" s="0" t="str">
        <f aca="false">IFERROR(VLOOKUP(B300,'[11]DAC Member List'!$B$1:$C$29,2,0),"Non DAC")</f>
        <v>Non DAC</v>
      </c>
      <c r="L300" s="0" t="str">
        <f aca="false">IFERROR(VLOOKUP(B300,'[11]Dev Countries List'!$A$1:$B$146,2,0),"Not Developing")</f>
        <v>Developing Country</v>
      </c>
      <c r="M300" s="0" t="str">
        <f aca="false">IFERROR(VLOOKUP(D300,'[11]Fragility List'!$A$1:$C$146,3,0),"Not Fragile")</f>
        <v>Fragile</v>
      </c>
      <c r="N300" s="0" t="n">
        <f aca="false">IFERROR(INDEX([11]Population!$E$4:$W$267,MATCH('Names&amp;ISO'!$C300,[11]Population!$D$4:$D$267,0),MATCH(2018,[11]Population!$E$3:$W$3,0)),"")</f>
        <v>8606316</v>
      </c>
      <c r="O300" s="0" t="str">
        <f aca="false">IFERROR(VLOOKUP($B300,[11]FCAS!$B$1:$C$152,2,0),"")</f>
        <v/>
      </c>
      <c r="P300" s="0" t="str">
        <f aca="false">VLOOKUP($C300,'[10]UN M49'!$C$2:$H$249,6,0)</f>
        <v>Melanesia</v>
      </c>
      <c r="Q300" s="0" t="str">
        <f aca="false">IFERROR(VLOOKUP($C300,'[11]Resource-Rich'!$A$34:$B$62,2,0),"Non resource-rich")</f>
        <v>Resource-rich</v>
      </c>
      <c r="R300" s="0" t="str">
        <f aca="false">IFERROR(VLOOKUP($B300,[11]PRCRs!$A$3:$C$29,3,0),"Non PRCR")</f>
        <v>Non PRCR</v>
      </c>
      <c r="S300" s="0" t="n">
        <f aca="false">IFERROR(IF(VLOOKUP($C300,[11]CBLB!$A$2:$C$31,3,0)="CBLB",1,0),0)</f>
        <v>1</v>
      </c>
      <c r="T300" s="0" t="n">
        <f aca="false">IFERROR(IF(VLOOKUP($B300,'[11]Poverty Rate'!$B$2:$I$164,8,0)="Above 30%",1,0),"")</f>
        <v>0</v>
      </c>
      <c r="U300" s="0" t="n">
        <f aca="false">IFERROR(IF(VLOOKUP($B300,'[11]Poverty Rate'!$B$2:$I$164,8,0)="Below 2%",1,0),"")</f>
        <v>0</v>
      </c>
    </row>
    <row r="301" customFormat="false" ht="15" hidden="false" customHeight="false" outlineLevel="0" collapsed="false">
      <c r="A301" s="0" t="s">
        <v>148</v>
      </c>
      <c r="B301" s="83" t="s">
        <v>855</v>
      </c>
      <c r="C301" s="83" t="s">
        <v>381</v>
      </c>
      <c r="D301" s="83" t="s">
        <v>855</v>
      </c>
      <c r="E301" s="0" t="s">
        <v>148</v>
      </c>
      <c r="F301" s="0" t="s">
        <v>148</v>
      </c>
      <c r="G301" s="0" t="str">
        <f aca="false">VLOOKUP($C301,'[10]UN M49'!$C$2:$H$249,4,0)</f>
        <v>Latin America and the Caribbean</v>
      </c>
      <c r="H301" s="0" t="str">
        <f aca="false">IFERROR(VLOOKUP($C301,'[11]Income Groups'!$D$7:$H$224,5,0),"")</f>
        <v>UMIC</v>
      </c>
      <c r="I301" s="0" t="str">
        <f aca="false">IFERROR(VLOOKUP(B301,'[11]LDC List'!$B$1:$C$47,2,0),"Non LDC")</f>
        <v>Non LDC</v>
      </c>
      <c r="J301" s="0" t="str">
        <f aca="false">IFERROR(VLOOKUP(B301,'[11]SIDS List'!$B$1:$C$57,2,0),"Non SIDS")</f>
        <v>Non SIDS</v>
      </c>
      <c r="K301" s="0" t="str">
        <f aca="false">IFERROR(VLOOKUP(B301,'[11]DAC Member List'!$B$1:$C$29,2,0),"Non DAC")</f>
        <v>Non DAC</v>
      </c>
      <c r="L301" s="0" t="str">
        <f aca="false">IFERROR(VLOOKUP(B301,'[11]Dev Countries List'!$A$1:$B$146,2,0),"Not Developing")</f>
        <v>Developing Country</v>
      </c>
      <c r="M301" s="0" t="str">
        <f aca="false">IFERROR(VLOOKUP(D301,'[11]Fragility List'!$A$1:$C$146,3,0),"Not Fragile")</f>
        <v>Not fragile</v>
      </c>
      <c r="N301" s="0" t="n">
        <f aca="false">IFERROR(INDEX([11]Population!$E$4:$W$267,MATCH('Names&amp;ISO'!$C301,[11]Population!$D$4:$D$267,0),MATCH(2018,[11]Population!$E$3:$W$3,0)),"")</f>
        <v>6956071</v>
      </c>
      <c r="O301" s="0" t="str">
        <f aca="false">IFERROR(VLOOKUP($B301,[11]FCAS!$B$1:$C$152,2,0),"")</f>
        <v/>
      </c>
      <c r="P301" s="0" t="str">
        <f aca="false">VLOOKUP($C301,'[10]UN M49'!$C$2:$H$249,6,0)</f>
        <v>South America</v>
      </c>
      <c r="Q301" s="0" t="str">
        <f aca="false">IFERROR(VLOOKUP($C301,'[11]Resource-Rich'!$A$34:$B$62,2,0),"Non resource-rich")</f>
        <v>Non resource-rich</v>
      </c>
      <c r="R301" s="0" t="str">
        <f aca="false">IFERROR(VLOOKUP($B301,[11]PRCRs!$A$3:$C$29,3,0),"Non PRCR")</f>
        <v>Non PRCR</v>
      </c>
      <c r="S301" s="0" t="n">
        <f aca="false">IFERROR(IF(VLOOKUP($C301,[11]CBLB!$A$2:$C$31,3,0)="CBLB",1,0),0)</f>
        <v>0</v>
      </c>
      <c r="T301" s="0" t="n">
        <f aca="false">IFERROR(IF(VLOOKUP($B301,'[11]Poverty Rate'!$B$2:$I$164,8,0)="Above 30%",1,0),"")</f>
        <v>0</v>
      </c>
      <c r="U301" s="0" t="n">
        <f aca="false">IFERROR(IF(VLOOKUP($B301,'[11]Poverty Rate'!$B$2:$I$164,8,0)="Below 2%",1,0),"")</f>
        <v>1</v>
      </c>
    </row>
    <row r="302" customFormat="false" ht="15" hidden="false" customHeight="false" outlineLevel="0" collapsed="false">
      <c r="A302" s="0" t="s">
        <v>149</v>
      </c>
      <c r="B302" s="83" t="s">
        <v>856</v>
      </c>
      <c r="C302" s="83" t="s">
        <v>382</v>
      </c>
      <c r="D302" s="83" t="s">
        <v>856</v>
      </c>
      <c r="E302" s="0" t="s">
        <v>149</v>
      </c>
      <c r="F302" s="0" t="s">
        <v>149</v>
      </c>
      <c r="G302" s="0" t="str">
        <f aca="false">VLOOKUP($C302,'[10]UN M49'!$C$2:$H$249,4,0)</f>
        <v>Latin America and the Caribbean</v>
      </c>
      <c r="H302" s="0" t="str">
        <f aca="false">IFERROR(VLOOKUP($C302,'[11]Income Groups'!$D$7:$H$224,5,0),"")</f>
        <v>UMIC</v>
      </c>
      <c r="I302" s="0" t="str">
        <f aca="false">IFERROR(VLOOKUP(B302,'[11]LDC List'!$B$1:$C$47,2,0),"Non LDC")</f>
        <v>Non LDC</v>
      </c>
      <c r="J302" s="0" t="str">
        <f aca="false">IFERROR(VLOOKUP(B302,'[11]SIDS List'!$B$1:$C$57,2,0),"Non SIDS")</f>
        <v>Non SIDS</v>
      </c>
      <c r="K302" s="0" t="str">
        <f aca="false">IFERROR(VLOOKUP(B302,'[11]DAC Member List'!$B$1:$C$29,2,0),"Non DAC")</f>
        <v>Non DAC</v>
      </c>
      <c r="L302" s="0" t="str">
        <f aca="false">IFERROR(VLOOKUP(B302,'[11]Dev Countries List'!$A$1:$B$146,2,0),"Not Developing")</f>
        <v>Developing Country</v>
      </c>
      <c r="M302" s="0" t="str">
        <f aca="false">IFERROR(VLOOKUP(D302,'[11]Fragility List'!$A$1:$C$146,3,0),"Not Fragile")</f>
        <v>Not fragile</v>
      </c>
      <c r="N302" s="0" t="n">
        <f aca="false">IFERROR(INDEX([11]Population!$E$4:$W$267,MATCH('Names&amp;ISO'!$C302,[11]Population!$D$4:$D$267,0),MATCH(2018,[11]Population!$E$3:$W$3,0)),"")</f>
        <v>31989256</v>
      </c>
      <c r="O302" s="0" t="str">
        <f aca="false">IFERROR(VLOOKUP($B302,[11]FCAS!$B$1:$C$152,2,0),"")</f>
        <v/>
      </c>
      <c r="P302" s="0" t="str">
        <f aca="false">VLOOKUP($C302,'[10]UN M49'!$C$2:$H$249,6,0)</f>
        <v>South America</v>
      </c>
      <c r="Q302" s="0" t="str">
        <f aca="false">IFERROR(VLOOKUP($C302,'[11]Resource-Rich'!$A$34:$B$62,2,0),"Non resource-rich")</f>
        <v>Non resource-rich</v>
      </c>
      <c r="R302" s="0" t="str">
        <f aca="false">IFERROR(VLOOKUP($B302,[11]PRCRs!$A$3:$C$29,3,0),"Non PRCR")</f>
        <v>Non PRCR</v>
      </c>
      <c r="S302" s="0" t="n">
        <f aca="false">IFERROR(IF(VLOOKUP($C302,[11]CBLB!$A$2:$C$31,3,0)="CBLB",1,0),0)</f>
        <v>0</v>
      </c>
      <c r="T302" s="0" t="n">
        <f aca="false">IFERROR(IF(VLOOKUP($B302,'[11]Poverty Rate'!$B$2:$I$164,8,0)="Above 30%",1,0),"")</f>
        <v>0</v>
      </c>
      <c r="U302" s="0" t="n">
        <f aca="false">IFERROR(IF(VLOOKUP($B302,'[11]Poverty Rate'!$B$2:$I$164,8,0)="Below 2%",1,0),"")</f>
        <v>0</v>
      </c>
    </row>
    <row r="303" customFormat="false" ht="15" hidden="false" customHeight="false" outlineLevel="0" collapsed="false">
      <c r="A303" s="86" t="s">
        <v>150</v>
      </c>
      <c r="B303" s="87" t="s">
        <v>857</v>
      </c>
      <c r="C303" s="87" t="s">
        <v>383</v>
      </c>
      <c r="D303" s="87" t="s">
        <v>857</v>
      </c>
      <c r="E303" s="86" t="s">
        <v>150</v>
      </c>
      <c r="F303" s="0" t="s">
        <v>150</v>
      </c>
      <c r="G303" s="0" t="str">
        <f aca="false">VLOOKUP($C303,'[10]UN M49'!$C$2:$H$249,4,0)</f>
        <v>Asia</v>
      </c>
      <c r="H303" s="0" t="str">
        <f aca="false">IFERROR(VLOOKUP($C303,'[11]Income Groups'!$D$7:$H$224,5,0),"")</f>
        <v>LMIC</v>
      </c>
      <c r="I303" s="0" t="str">
        <f aca="false">IFERROR(VLOOKUP(B303,'[11]LDC List'!$B$1:$C$47,2,0),"Non LDC")</f>
        <v>Non LDC</v>
      </c>
      <c r="J303" s="0" t="str">
        <f aca="false">IFERROR(VLOOKUP(B303,'[11]SIDS List'!$B$1:$C$57,2,0),"Non SIDS")</f>
        <v>Non SIDS</v>
      </c>
      <c r="K303" s="0" t="str">
        <f aca="false">IFERROR(VLOOKUP(B303,'[11]DAC Member List'!$B$1:$C$29,2,0),"Non DAC")</f>
        <v>Non DAC</v>
      </c>
      <c r="L303" s="0" t="str">
        <f aca="false">IFERROR(VLOOKUP(B303,'[11]Dev Countries List'!$A$1:$B$146,2,0),"Not Developing")</f>
        <v>Developing Country</v>
      </c>
      <c r="M303" s="0" t="str">
        <f aca="false">IFERROR(VLOOKUP(D303,'[11]Fragility List'!$A$1:$C$146,3,0),"Not Fragile")</f>
        <v>Not fragile</v>
      </c>
      <c r="N303" s="0" t="n">
        <f aca="false">IFERROR(INDEX([11]Population!$E$4:$W$267,MATCH('Names&amp;ISO'!$C303,[11]Population!$D$4:$D$267,0),MATCH(2018,[11]Population!$E$3:$W$3,0)),"")</f>
        <v>106651922</v>
      </c>
      <c r="O303" s="0" t="str">
        <f aca="false">IFERROR(VLOOKUP($B303,[11]FCAS!$B$1:$C$152,2,0),"")</f>
        <v/>
      </c>
      <c r="P303" s="0" t="str">
        <f aca="false">VLOOKUP($C303,'[10]UN M49'!$C$2:$H$249,6,0)</f>
        <v>South-eastern Asia</v>
      </c>
      <c r="Q303" s="0" t="str">
        <f aca="false">IFERROR(VLOOKUP($C303,'[11]Resource-Rich'!$A$34:$B$62,2,0),"Non resource-rich")</f>
        <v>Non resource-rich</v>
      </c>
      <c r="R303" s="0" t="str">
        <f aca="false">IFERROR(VLOOKUP($B303,[11]PRCRs!$A$3:$C$29,3,0),"Non PRCR")</f>
        <v>Non PRCR</v>
      </c>
      <c r="S303" s="0" t="n">
        <f aca="false">IFERROR(IF(VLOOKUP($C303,[11]CBLB!$A$2:$C$31,3,0)="CBLB",1,0),0)</f>
        <v>0</v>
      </c>
      <c r="T303" s="0" t="n">
        <f aca="false">IFERROR(IF(VLOOKUP($B303,'[11]Poverty Rate'!$B$2:$I$164,8,0)="Above 30%",1,0),"")</f>
        <v>0</v>
      </c>
      <c r="U303" s="0" t="n">
        <f aca="false">IFERROR(IF(VLOOKUP($B303,'[11]Poverty Rate'!$B$2:$I$164,8,0)="Below 2%",1,0),"")</f>
        <v>0</v>
      </c>
    </row>
    <row r="304" customFormat="false" ht="15" hidden="false" customHeight="false" outlineLevel="0" collapsed="false">
      <c r="A304" s="86" t="s">
        <v>858</v>
      </c>
      <c r="B304" s="87" t="s">
        <v>857</v>
      </c>
      <c r="C304" s="87" t="s">
        <v>383</v>
      </c>
      <c r="D304" s="87" t="s">
        <v>857</v>
      </c>
      <c r="E304" s="86" t="s">
        <v>858</v>
      </c>
      <c r="F304" s="0" t="s">
        <v>150</v>
      </c>
      <c r="G304" s="0" t="str">
        <f aca="false">VLOOKUP($C304,'[10]UN M49'!$C$2:$H$249,4,0)</f>
        <v>Asia</v>
      </c>
      <c r="H304" s="0" t="str">
        <f aca="false">IFERROR(VLOOKUP($C304,'[11]Income Groups'!$D$7:$H$224,5,0),"")</f>
        <v>LMIC</v>
      </c>
      <c r="I304" s="0" t="str">
        <f aca="false">IFERROR(VLOOKUP(B304,'[11]LDC List'!$B$1:$C$47,2,0),"Non LDC")</f>
        <v>Non LDC</v>
      </c>
      <c r="J304" s="0" t="str">
        <f aca="false">IFERROR(VLOOKUP(B304,'[11]SIDS List'!$B$1:$C$57,2,0),"Non SIDS")</f>
        <v>Non SIDS</v>
      </c>
      <c r="K304" s="0" t="str">
        <f aca="false">IFERROR(VLOOKUP(B304,'[11]DAC Member List'!$B$1:$C$29,2,0),"Non DAC")</f>
        <v>Non DAC</v>
      </c>
      <c r="L304" s="0" t="str">
        <f aca="false">IFERROR(VLOOKUP(B304,'[11]Dev Countries List'!$A$1:$B$146,2,0),"Not Developing")</f>
        <v>Developing Country</v>
      </c>
      <c r="M304" s="0" t="str">
        <f aca="false">IFERROR(VLOOKUP(D304,'[11]Fragility List'!$A$1:$C$146,3,0),"Not Fragile")</f>
        <v>Not fragile</v>
      </c>
      <c r="N304" s="0" t="n">
        <f aca="false">IFERROR(INDEX([11]Population!$E$4:$W$267,MATCH('Names&amp;ISO'!$C304,[11]Population!$D$4:$D$267,0),MATCH(2018,[11]Population!$E$3:$W$3,0)),"")</f>
        <v>106651922</v>
      </c>
      <c r="O304" s="0" t="str">
        <f aca="false">IFERROR(VLOOKUP($B304,[11]FCAS!$B$1:$C$152,2,0),"")</f>
        <v/>
      </c>
      <c r="P304" s="0" t="str">
        <f aca="false">VLOOKUP($C304,'[10]UN M49'!$C$2:$H$249,6,0)</f>
        <v>South-eastern Asia</v>
      </c>
      <c r="Q304" s="0" t="str">
        <f aca="false">IFERROR(VLOOKUP($C304,'[11]Resource-Rich'!$A$34:$B$62,2,0),"Non resource-rich")</f>
        <v>Non resource-rich</v>
      </c>
      <c r="R304" s="0" t="str">
        <f aca="false">IFERROR(VLOOKUP($B304,[11]PRCRs!$A$3:$C$29,3,0),"Non PRCR")</f>
        <v>Non PRCR</v>
      </c>
      <c r="S304" s="0" t="n">
        <f aca="false">IFERROR(IF(VLOOKUP($C304,[11]CBLB!$A$2:$C$31,3,0)="CBLB",1,0),0)</f>
        <v>0</v>
      </c>
      <c r="T304" s="0" t="n">
        <f aca="false">IFERROR(IF(VLOOKUP($B304,'[11]Poverty Rate'!$B$2:$I$164,8,0)="Above 30%",1,0),"")</f>
        <v>0</v>
      </c>
      <c r="U304" s="0" t="n">
        <f aca="false">IFERROR(IF(VLOOKUP($B304,'[11]Poverty Rate'!$B$2:$I$164,8,0)="Below 2%",1,0),"")</f>
        <v>0</v>
      </c>
    </row>
    <row r="305" customFormat="false" ht="15" hidden="false" customHeight="false" outlineLevel="0" collapsed="false">
      <c r="A305" s="86" t="s">
        <v>859</v>
      </c>
      <c r="B305" s="87" t="s">
        <v>857</v>
      </c>
      <c r="C305" s="87" t="s">
        <v>383</v>
      </c>
      <c r="D305" s="87" t="s">
        <v>857</v>
      </c>
      <c r="E305" s="86" t="s">
        <v>859</v>
      </c>
      <c r="F305" s="0" t="s">
        <v>150</v>
      </c>
      <c r="G305" s="0" t="str">
        <f aca="false">VLOOKUP($C305,'[10]UN M49'!$C$2:$H$249,4,0)</f>
        <v>Asia</v>
      </c>
      <c r="H305" s="0" t="str">
        <f aca="false">IFERROR(VLOOKUP($C305,'[11]Income Groups'!$D$7:$H$224,5,0),"")</f>
        <v>LMIC</v>
      </c>
      <c r="I305" s="0" t="str">
        <f aca="false">IFERROR(VLOOKUP(B305,'[11]LDC List'!$B$1:$C$47,2,0),"Non LDC")</f>
        <v>Non LDC</v>
      </c>
      <c r="J305" s="0" t="str">
        <f aca="false">IFERROR(VLOOKUP(B305,'[11]SIDS List'!$B$1:$C$57,2,0),"Non SIDS")</f>
        <v>Non SIDS</v>
      </c>
      <c r="K305" s="0" t="str">
        <f aca="false">IFERROR(VLOOKUP(B305,'[11]DAC Member List'!$B$1:$C$29,2,0),"Non DAC")</f>
        <v>Non DAC</v>
      </c>
      <c r="L305" s="0" t="str">
        <f aca="false">IFERROR(VLOOKUP(B305,'[11]Dev Countries List'!$A$1:$B$146,2,0),"Not Developing")</f>
        <v>Developing Country</v>
      </c>
      <c r="M305" s="0" t="str">
        <f aca="false">IFERROR(VLOOKUP(D305,'[11]Fragility List'!$A$1:$C$146,3,0),"Not Fragile")</f>
        <v>Not fragile</v>
      </c>
      <c r="N305" s="0" t="n">
        <f aca="false">IFERROR(INDEX([11]Population!$E$4:$W$267,MATCH('Names&amp;ISO'!$C305,[11]Population!$D$4:$D$267,0),MATCH(2018,[11]Population!$E$3:$W$3,0)),"")</f>
        <v>106651922</v>
      </c>
      <c r="O305" s="0" t="str">
        <f aca="false">IFERROR(VLOOKUP($B305,[11]FCAS!$B$1:$C$152,2,0),"")</f>
        <v/>
      </c>
      <c r="P305" s="0" t="str">
        <f aca="false">VLOOKUP($C305,'[10]UN M49'!$C$2:$H$249,6,0)</f>
        <v>South-eastern Asia</v>
      </c>
      <c r="Q305" s="0" t="str">
        <f aca="false">IFERROR(VLOOKUP($C305,'[11]Resource-Rich'!$A$34:$B$62,2,0),"Non resource-rich")</f>
        <v>Non resource-rich</v>
      </c>
      <c r="R305" s="0" t="str">
        <f aca="false">IFERROR(VLOOKUP($B305,[11]PRCRs!$A$3:$C$29,3,0),"Non PRCR")</f>
        <v>Non PRCR</v>
      </c>
      <c r="S305" s="0" t="n">
        <f aca="false">IFERROR(IF(VLOOKUP($C305,[11]CBLB!$A$2:$C$31,3,0)="CBLB",1,0),0)</f>
        <v>0</v>
      </c>
      <c r="T305" s="0" t="n">
        <f aca="false">IFERROR(IF(VLOOKUP($B305,'[11]Poverty Rate'!$B$2:$I$164,8,0)="Above 30%",1,0),"")</f>
        <v>0</v>
      </c>
      <c r="U305" s="0" t="n">
        <f aca="false">IFERROR(IF(VLOOKUP($B305,'[11]Poverty Rate'!$B$2:$I$164,8,0)="Below 2%",1,0),"")</f>
        <v>0</v>
      </c>
    </row>
    <row r="306" customFormat="false" ht="15" hidden="false" customHeight="false" outlineLevel="0" collapsed="false">
      <c r="A306" s="0" t="s">
        <v>860</v>
      </c>
      <c r="B306" s="83" t="s">
        <v>861</v>
      </c>
      <c r="C306" s="83" t="s">
        <v>862</v>
      </c>
      <c r="D306" s="83" t="s">
        <v>861</v>
      </c>
      <c r="E306" s="0" t="s">
        <v>860</v>
      </c>
      <c r="G306" s="0" t="str">
        <f aca="false">VLOOKUP($C306,'[10]UN M49'!$C$2:$H$249,4,0)</f>
        <v>Oceania</v>
      </c>
      <c r="H306" s="0" t="str">
        <f aca="false">IFERROR(VLOOKUP($C306,'[11]Income Groups'!$D$7:$H$224,5,0),"")</f>
        <v/>
      </c>
      <c r="I306" s="0" t="str">
        <f aca="false">IFERROR(VLOOKUP(B306,'[11]LDC List'!$B$1:$C$47,2,0),"Non LDC")</f>
        <v>Non LDC</v>
      </c>
      <c r="J306" s="0" t="str">
        <f aca="false">IFERROR(VLOOKUP(B306,'[11]SIDS List'!$B$1:$C$57,2,0),"Non SIDS")</f>
        <v>Non SIDS</v>
      </c>
      <c r="K306" s="0" t="str">
        <f aca="false">IFERROR(VLOOKUP(B306,'[11]DAC Member List'!$B$1:$C$29,2,0),"Non DAC")</f>
        <v>Non DAC</v>
      </c>
      <c r="L306" s="0" t="str">
        <f aca="false">IFERROR(VLOOKUP(B306,'[11]Dev Countries List'!$A$1:$B$146,2,0),"Not Developing")</f>
        <v>Not Developing</v>
      </c>
      <c r="M306" s="0" t="str">
        <f aca="false">IFERROR(VLOOKUP(D306,'[11]Fragility List'!$A$1:$C$146,3,0),"Not Fragile")</f>
        <v>Not Fragile</v>
      </c>
      <c r="N306" s="0" t="str">
        <f aca="false">IFERROR(INDEX([11]Population!$E$4:$W$267,MATCH('Names&amp;ISO'!$C306,[11]Population!$D$4:$D$267,0),MATCH(2018,[11]Population!$E$3:$W$3,0)),"")</f>
        <v/>
      </c>
      <c r="O306" s="0" t="str">
        <f aca="false">IFERROR(VLOOKUP($B306,[11]FCAS!$B$1:$C$152,2,0),"")</f>
        <v/>
      </c>
      <c r="P306" s="0" t="str">
        <f aca="false">VLOOKUP($C306,'[10]UN M49'!$C$2:$H$249,6,0)</f>
        <v>Polynesia</v>
      </c>
      <c r="Q306" s="0" t="str">
        <f aca="false">IFERROR(VLOOKUP($C306,'[11]Resource-Rich'!$A$34:$B$62,2,0),"Non resource-rich")</f>
        <v>Non resource-rich</v>
      </c>
      <c r="R306" s="0" t="str">
        <f aca="false">IFERROR(VLOOKUP($B306,[11]PRCRs!$A$3:$C$29,3,0),"Non PRCR")</f>
        <v>Non PRCR</v>
      </c>
      <c r="S306" s="0" t="n">
        <f aca="false">IFERROR(IF(VLOOKUP($C306,[11]CBLB!$A$2:$C$31,3,0)="CBLB",1,0),0)</f>
        <v>0</v>
      </c>
      <c r="T306" s="0" t="str">
        <f aca="false">IFERROR(IF(VLOOKUP($B306,'[11]Poverty Rate'!$B$2:$I$164,8,0)="Above 30%",1,0),"")</f>
        <v/>
      </c>
      <c r="U306" s="0" t="str">
        <f aca="false">IFERROR(IF(VLOOKUP($B306,'[11]Poverty Rate'!$B$2:$I$164,8,0)="Below 2%",1,0),"")</f>
        <v/>
      </c>
    </row>
    <row r="307" customFormat="false" ht="15" hidden="false" customHeight="false" outlineLevel="0" collapsed="false">
      <c r="A307" s="0" t="s">
        <v>151</v>
      </c>
      <c r="B307" s="83" t="s">
        <v>863</v>
      </c>
      <c r="C307" s="83" t="s">
        <v>384</v>
      </c>
      <c r="D307" s="83" t="s">
        <v>863</v>
      </c>
      <c r="E307" s="0" t="s">
        <v>151</v>
      </c>
      <c r="F307" s="0" t="s">
        <v>151</v>
      </c>
      <c r="G307" s="0" t="str">
        <f aca="false">VLOOKUP($C307,'[10]UN M49'!$C$2:$H$249,4,0)</f>
        <v>Europe</v>
      </c>
      <c r="H307" s="0" t="str">
        <f aca="false">IFERROR(VLOOKUP($C307,'[11]Income Groups'!$D$7:$H$224,5,0),"")</f>
        <v>HIC</v>
      </c>
      <c r="I307" s="0" t="str">
        <f aca="false">IFERROR(VLOOKUP(B307,'[11]LDC List'!$B$1:$C$47,2,0),"Non LDC")</f>
        <v>Non LDC</v>
      </c>
      <c r="J307" s="0" t="str">
        <f aca="false">IFERROR(VLOOKUP(B307,'[11]SIDS List'!$B$1:$C$57,2,0),"Non SIDS")</f>
        <v>Non SIDS</v>
      </c>
      <c r="K307" s="0" t="str">
        <f aca="false">IFERROR(VLOOKUP(B307,'[11]DAC Member List'!$B$1:$C$29,2,0),"Non DAC")</f>
        <v>DAC</v>
      </c>
      <c r="L307" s="0" t="str">
        <f aca="false">IFERROR(VLOOKUP(B307,'[11]Dev Countries List'!$A$1:$B$146,2,0),"Not Developing")</f>
        <v>Not Developing</v>
      </c>
      <c r="M307" s="0" t="str">
        <f aca="false">IFERROR(VLOOKUP(D307,'[11]Fragility List'!$A$1:$C$146,3,0),"Not Fragile")</f>
        <v>Not Fragile</v>
      </c>
      <c r="N307" s="0" t="n">
        <f aca="false">IFERROR(INDEX([11]Population!$E$4:$W$267,MATCH('Names&amp;ISO'!$C307,[11]Population!$D$4:$D$267,0),MATCH(2018,[11]Population!$E$3:$W$3,0)),"")</f>
        <v>37978548</v>
      </c>
      <c r="O307" s="0" t="str">
        <f aca="false">IFERROR(VLOOKUP($B307,[11]FCAS!$B$1:$C$152,2,0),"")</f>
        <v>FCAS</v>
      </c>
      <c r="P307" s="0" t="str">
        <f aca="false">VLOOKUP($C307,'[10]UN M49'!$C$2:$H$249,6,0)</f>
        <v>Eastern Europe</v>
      </c>
      <c r="Q307" s="0" t="str">
        <f aca="false">IFERROR(VLOOKUP($C307,'[11]Resource-Rich'!$A$34:$B$62,2,0),"Non resource-rich")</f>
        <v>Non resource-rich</v>
      </c>
      <c r="R307" s="0" t="str">
        <f aca="false">IFERROR(VLOOKUP($B307,[11]PRCRs!$A$3:$C$29,3,0),"Non PRCR")</f>
        <v>Non PRCR</v>
      </c>
      <c r="S307" s="0" t="n">
        <f aca="false">IFERROR(IF(VLOOKUP($C307,[11]CBLB!$A$2:$C$31,3,0)="CBLB",1,0),0)</f>
        <v>0</v>
      </c>
      <c r="T307" s="0" t="n">
        <f aca="false">IFERROR(IF(VLOOKUP($B307,'[11]Poverty Rate'!$B$2:$I$164,8,0)="Above 30%",1,0),"")</f>
        <v>0</v>
      </c>
      <c r="U307" s="0" t="n">
        <f aca="false">IFERROR(IF(VLOOKUP($B307,'[11]Poverty Rate'!$B$2:$I$164,8,0)="Below 2%",1,0),"")</f>
        <v>1</v>
      </c>
    </row>
    <row r="308" customFormat="false" ht="15" hidden="false" customHeight="false" outlineLevel="0" collapsed="false">
      <c r="A308" s="0" t="s">
        <v>152</v>
      </c>
      <c r="B308" s="83" t="s">
        <v>864</v>
      </c>
      <c r="C308" s="83" t="s">
        <v>385</v>
      </c>
      <c r="D308" s="83" t="s">
        <v>864</v>
      </c>
      <c r="E308" s="0" t="s">
        <v>152</v>
      </c>
      <c r="F308" s="0" t="s">
        <v>152</v>
      </c>
      <c r="G308" s="0" t="str">
        <f aca="false">VLOOKUP($C308,'[10]UN M49'!$C$2:$H$249,4,0)</f>
        <v>Europe</v>
      </c>
      <c r="H308" s="0" t="str">
        <f aca="false">IFERROR(VLOOKUP($C308,'[11]Income Groups'!$D$7:$H$224,5,0),"")</f>
        <v>HIC</v>
      </c>
      <c r="I308" s="0" t="str">
        <f aca="false">IFERROR(VLOOKUP(B308,'[11]LDC List'!$B$1:$C$47,2,0),"Non LDC")</f>
        <v>Non LDC</v>
      </c>
      <c r="J308" s="0" t="str">
        <f aca="false">IFERROR(VLOOKUP(B308,'[11]SIDS List'!$B$1:$C$57,2,0),"Non SIDS")</f>
        <v>Non SIDS</v>
      </c>
      <c r="K308" s="0" t="str">
        <f aca="false">IFERROR(VLOOKUP(B308,'[11]DAC Member List'!$B$1:$C$29,2,0),"Non DAC")</f>
        <v>DAC</v>
      </c>
      <c r="L308" s="0" t="str">
        <f aca="false">IFERROR(VLOOKUP(B308,'[11]Dev Countries List'!$A$1:$B$146,2,0),"Not Developing")</f>
        <v>Not Developing</v>
      </c>
      <c r="M308" s="0" t="str">
        <f aca="false">IFERROR(VLOOKUP(D308,'[11]Fragility List'!$A$1:$C$146,3,0),"Not Fragile")</f>
        <v>Not Fragile</v>
      </c>
      <c r="N308" s="0" t="n">
        <f aca="false">IFERROR(INDEX([11]Population!$E$4:$W$267,MATCH('Names&amp;ISO'!$C308,[11]Population!$D$4:$D$267,0),MATCH(2018,[11]Population!$E$3:$W$3,0)),"")</f>
        <v>10281762</v>
      </c>
      <c r="O308" s="0" t="str">
        <f aca="false">IFERROR(VLOOKUP($B308,[11]FCAS!$B$1:$C$152,2,0),"")</f>
        <v/>
      </c>
      <c r="P308" s="0" t="str">
        <f aca="false">VLOOKUP($C308,'[10]UN M49'!$C$2:$H$249,6,0)</f>
        <v>Southern Europe</v>
      </c>
      <c r="Q308" s="0" t="str">
        <f aca="false">IFERROR(VLOOKUP($C308,'[11]Resource-Rich'!$A$34:$B$62,2,0),"Non resource-rich")</f>
        <v>Non resource-rich</v>
      </c>
      <c r="R308" s="0" t="str">
        <f aca="false">IFERROR(VLOOKUP($B308,[11]PRCRs!$A$3:$C$29,3,0),"Non PRCR")</f>
        <v>Non PRCR</v>
      </c>
      <c r="S308" s="0" t="n">
        <f aca="false">IFERROR(IF(VLOOKUP($C308,[11]CBLB!$A$2:$C$31,3,0)="CBLB",1,0),0)</f>
        <v>0</v>
      </c>
      <c r="T308" s="0" t="n">
        <f aca="false">IFERROR(IF(VLOOKUP($B308,'[11]Poverty Rate'!$B$2:$I$164,8,0)="Above 30%",1,0),"")</f>
        <v>0</v>
      </c>
      <c r="U308" s="0" t="n">
        <f aca="false">IFERROR(IF(VLOOKUP($B308,'[11]Poverty Rate'!$B$2:$I$164,8,0)="Below 2%",1,0),"")</f>
        <v>1</v>
      </c>
    </row>
    <row r="309" customFormat="false" ht="15" hidden="false" customHeight="false" outlineLevel="0" collapsed="false">
      <c r="A309" s="0" t="s">
        <v>386</v>
      </c>
      <c r="B309" s="83" t="s">
        <v>865</v>
      </c>
      <c r="C309" s="83" t="s">
        <v>387</v>
      </c>
      <c r="D309" s="83" t="s">
        <v>865</v>
      </c>
      <c r="E309" s="0" t="s">
        <v>386</v>
      </c>
      <c r="G309" s="0" t="str">
        <f aca="false">VLOOKUP($C309,'[10]UN M49'!$C$2:$H$249,4,0)</f>
        <v>Latin America and the Caribbean</v>
      </c>
      <c r="H309" s="0" t="str">
        <f aca="false">IFERROR(VLOOKUP($C309,'[11]Income Groups'!$D$7:$H$224,5,0),"")</f>
        <v>HIC</v>
      </c>
      <c r="I309" s="0" t="str">
        <f aca="false">IFERROR(VLOOKUP(B309,'[11]LDC List'!$B$1:$C$47,2,0),"Non LDC")</f>
        <v>Non LDC</v>
      </c>
      <c r="J309" s="0" t="str">
        <f aca="false">IFERROR(VLOOKUP(B309,'[11]SIDS List'!$B$1:$C$57,2,0),"Non SIDS")</f>
        <v>SIDS</v>
      </c>
      <c r="K309" s="0" t="str">
        <f aca="false">IFERROR(VLOOKUP(B309,'[11]DAC Member List'!$B$1:$C$29,2,0),"Non DAC")</f>
        <v>Non DAC</v>
      </c>
      <c r="L309" s="0" t="str">
        <f aca="false">IFERROR(VLOOKUP(B309,'[11]Dev Countries List'!$A$1:$B$146,2,0),"Not Developing")</f>
        <v>Not Developing</v>
      </c>
      <c r="M309" s="0" t="str">
        <f aca="false">IFERROR(VLOOKUP(D309,'[11]Fragility List'!$A$1:$C$146,3,0),"Not Fragile")</f>
        <v>Not Fragile</v>
      </c>
      <c r="N309" s="0" t="n">
        <f aca="false">IFERROR(INDEX([11]Population!$E$4:$W$267,MATCH('Names&amp;ISO'!$C309,[11]Population!$D$4:$D$267,0),MATCH(2018,[11]Population!$E$3:$W$3,0)),"")</f>
        <v>3195153</v>
      </c>
      <c r="O309" s="0" t="str">
        <f aca="false">IFERROR(VLOOKUP($B309,[11]FCAS!$B$1:$C$152,2,0),"")</f>
        <v/>
      </c>
      <c r="P309" s="0" t="str">
        <f aca="false">VLOOKUP($C309,'[10]UN M49'!$C$2:$H$249,6,0)</f>
        <v>Caribbean</v>
      </c>
      <c r="Q309" s="0" t="str">
        <f aca="false">IFERROR(VLOOKUP($C309,'[11]Resource-Rich'!$A$34:$B$62,2,0),"Non resource-rich")</f>
        <v>Non resource-rich</v>
      </c>
      <c r="R309" s="0" t="str">
        <f aca="false">IFERROR(VLOOKUP($B309,[11]PRCRs!$A$3:$C$29,3,0),"Non PRCR")</f>
        <v>Non PRCR</v>
      </c>
      <c r="S309" s="0" t="n">
        <f aca="false">IFERROR(IF(VLOOKUP($C309,[11]CBLB!$A$2:$C$31,3,0)="CBLB",1,0),0)</f>
        <v>0</v>
      </c>
      <c r="T309" s="0" t="str">
        <f aca="false">IFERROR(IF(VLOOKUP($B309,'[11]Poverty Rate'!$B$2:$I$164,8,0)="Above 30%",1,0),"")</f>
        <v/>
      </c>
      <c r="U309" s="0" t="str">
        <f aca="false">IFERROR(IF(VLOOKUP($B309,'[11]Poverty Rate'!$B$2:$I$164,8,0)="Below 2%",1,0),"")</f>
        <v/>
      </c>
    </row>
    <row r="310" customFormat="false" ht="15" hidden="false" customHeight="false" outlineLevel="0" collapsed="false">
      <c r="A310" s="0" t="s">
        <v>153</v>
      </c>
      <c r="B310" s="83" t="s">
        <v>866</v>
      </c>
      <c r="C310" s="83" t="s">
        <v>388</v>
      </c>
      <c r="D310" s="83" t="s">
        <v>866</v>
      </c>
      <c r="E310" s="0" t="s">
        <v>153</v>
      </c>
      <c r="F310" s="0" t="s">
        <v>153</v>
      </c>
      <c r="G310" s="0" t="str">
        <f aca="false">VLOOKUP($C310,'[10]UN M49'!$C$2:$H$249,4,0)</f>
        <v>Asia</v>
      </c>
      <c r="H310" s="0" t="str">
        <f aca="false">IFERROR(VLOOKUP($C310,'[11]Income Groups'!$D$7:$H$224,5,0),"")</f>
        <v>HIC</v>
      </c>
      <c r="I310" s="0" t="str">
        <f aca="false">IFERROR(VLOOKUP(B310,'[11]LDC List'!$B$1:$C$47,2,0),"Non LDC")</f>
        <v>Non LDC</v>
      </c>
      <c r="J310" s="0" t="str">
        <f aca="false">IFERROR(VLOOKUP(B310,'[11]SIDS List'!$B$1:$C$57,2,0),"Non SIDS")</f>
        <v>Non SIDS</v>
      </c>
      <c r="K310" s="0" t="str">
        <f aca="false">IFERROR(VLOOKUP(B310,'[11]DAC Member List'!$B$1:$C$29,2,0),"Non DAC")</f>
        <v>Non DAC</v>
      </c>
      <c r="L310" s="0" t="str">
        <f aca="false">IFERROR(VLOOKUP(B310,'[11]Dev Countries List'!$A$1:$B$146,2,0),"Not Developing")</f>
        <v>Not Developing</v>
      </c>
      <c r="M310" s="0" t="str">
        <f aca="false">IFERROR(VLOOKUP(D310,'[11]Fragility List'!$A$1:$C$146,3,0),"Not Fragile")</f>
        <v>Not Fragile</v>
      </c>
      <c r="N310" s="0" t="n">
        <f aca="false">IFERROR(INDEX([11]Population!$E$4:$W$267,MATCH('Names&amp;ISO'!$C310,[11]Population!$D$4:$D$267,0),MATCH(2018,[11]Population!$E$3:$W$3,0)),"")</f>
        <v>2781677</v>
      </c>
      <c r="O310" s="0" t="str">
        <f aca="false">IFERROR(VLOOKUP($B310,[11]FCAS!$B$1:$C$152,2,0),"")</f>
        <v>FCAS</v>
      </c>
      <c r="P310" s="0" t="str">
        <f aca="false">VLOOKUP($C310,'[10]UN M49'!$C$2:$H$249,6,0)</f>
        <v>Western Asia</v>
      </c>
      <c r="Q310" s="0" t="str">
        <f aca="false">IFERROR(VLOOKUP($C310,'[11]Resource-Rich'!$A$34:$B$62,2,0),"Non resource-rich")</f>
        <v>Non resource-rich</v>
      </c>
      <c r="R310" s="0" t="str">
        <f aca="false">IFERROR(VLOOKUP($B310,[11]PRCRs!$A$3:$C$29,3,0),"Non PRCR")</f>
        <v>Non PRCR</v>
      </c>
      <c r="S310" s="0" t="n">
        <f aca="false">IFERROR(IF(VLOOKUP($C310,[11]CBLB!$A$2:$C$31,3,0)="CBLB",1,0),0)</f>
        <v>0</v>
      </c>
      <c r="T310" s="0" t="str">
        <f aca="false">IFERROR(IF(VLOOKUP($B310,'[11]Poverty Rate'!$B$2:$I$164,8,0)="Above 30%",1,0),"")</f>
        <v/>
      </c>
      <c r="U310" s="0" t="str">
        <f aca="false">IFERROR(IF(VLOOKUP($B310,'[11]Poverty Rate'!$B$2:$I$164,8,0)="Below 2%",1,0),"")</f>
        <v/>
      </c>
    </row>
    <row r="311" customFormat="false" ht="15" hidden="false" customHeight="false" outlineLevel="0" collapsed="false">
      <c r="A311" s="0" t="s">
        <v>867</v>
      </c>
      <c r="B311" s="83" t="s">
        <v>868</v>
      </c>
      <c r="C311" s="83" t="s">
        <v>869</v>
      </c>
      <c r="D311" s="83" t="s">
        <v>868</v>
      </c>
      <c r="E311" s="0" t="s">
        <v>867</v>
      </c>
      <c r="G311" s="0" t="str">
        <f aca="false">VLOOKUP($C311,'[10]UN M49'!$C$2:$H$249,4,0)</f>
        <v>Africa</v>
      </c>
      <c r="H311" s="0" t="str">
        <f aca="false">IFERROR(VLOOKUP($C311,'[11]Income Groups'!$D$7:$H$224,5,0),"")</f>
        <v/>
      </c>
      <c r="I311" s="0" t="str">
        <f aca="false">IFERROR(VLOOKUP(B311,'[11]LDC List'!$B$1:$C$47,2,0),"Non LDC")</f>
        <v>Non LDC</v>
      </c>
      <c r="J311" s="0" t="str">
        <f aca="false">IFERROR(VLOOKUP(B311,'[11]SIDS List'!$B$1:$C$57,2,0),"Non SIDS")</f>
        <v>Non SIDS</v>
      </c>
      <c r="K311" s="0" t="str">
        <f aca="false">IFERROR(VLOOKUP(B311,'[11]DAC Member List'!$B$1:$C$29,2,0),"Non DAC")</f>
        <v>Non DAC</v>
      </c>
      <c r="L311" s="0" t="str">
        <f aca="false">IFERROR(VLOOKUP(B311,'[11]Dev Countries List'!$A$1:$B$146,2,0),"Not Developing")</f>
        <v>Not Developing</v>
      </c>
      <c r="M311" s="0" t="str">
        <f aca="false">IFERROR(VLOOKUP(D311,'[11]Fragility List'!$A$1:$C$146,3,0),"Not Fragile")</f>
        <v>Not Fragile</v>
      </c>
      <c r="N311" s="0" t="str">
        <f aca="false">IFERROR(INDEX([11]Population!$E$4:$W$267,MATCH('Names&amp;ISO'!$C311,[11]Population!$D$4:$D$267,0),MATCH(2018,[11]Population!$E$3:$W$3,0)),"")</f>
        <v/>
      </c>
      <c r="O311" s="0" t="str">
        <f aca="false">IFERROR(VLOOKUP($B311,[11]FCAS!$B$1:$C$152,2,0),"")</f>
        <v/>
      </c>
      <c r="P311" s="0" t="str">
        <f aca="false">VLOOKUP($C311,'[10]UN M49'!$C$2:$H$249,6,0)</f>
        <v>Eastern Africa</v>
      </c>
      <c r="Q311" s="0" t="str">
        <f aca="false">IFERROR(VLOOKUP($C311,'[11]Resource-Rich'!$A$34:$B$62,2,0),"Non resource-rich")</f>
        <v>Non resource-rich</v>
      </c>
      <c r="R311" s="0" t="str">
        <f aca="false">IFERROR(VLOOKUP($B311,[11]PRCRs!$A$3:$C$29,3,0),"Non PRCR")</f>
        <v>Non PRCR</v>
      </c>
      <c r="S311" s="0" t="n">
        <f aca="false">IFERROR(IF(VLOOKUP($C311,[11]CBLB!$A$2:$C$31,3,0)="CBLB",1,0),0)</f>
        <v>0</v>
      </c>
      <c r="T311" s="0" t="str">
        <f aca="false">IFERROR(IF(VLOOKUP($B311,'[11]Poverty Rate'!$B$2:$I$164,8,0)="Above 30%",1,0),"")</f>
        <v/>
      </c>
      <c r="U311" s="0" t="str">
        <f aca="false">IFERROR(IF(VLOOKUP($B311,'[11]Poverty Rate'!$B$2:$I$164,8,0)="Below 2%",1,0),"")</f>
        <v/>
      </c>
    </row>
    <row r="312" customFormat="false" ht="15" hidden="false" customHeight="false" outlineLevel="0" collapsed="false">
      <c r="A312" s="0" t="s">
        <v>154</v>
      </c>
      <c r="B312" s="83" t="s">
        <v>870</v>
      </c>
      <c r="C312" s="83" t="s">
        <v>389</v>
      </c>
      <c r="D312" s="83" t="s">
        <v>870</v>
      </c>
      <c r="E312" s="0" t="s">
        <v>154</v>
      </c>
      <c r="F312" s="0" t="s">
        <v>154</v>
      </c>
      <c r="G312" s="0" t="str">
        <f aca="false">VLOOKUP($C312,'[10]UN M49'!$C$2:$H$249,4,0)</f>
        <v>Europe</v>
      </c>
      <c r="H312" s="0" t="str">
        <f aca="false">IFERROR(VLOOKUP($C312,'[11]Income Groups'!$D$7:$H$224,5,0),"")</f>
        <v>UMIC</v>
      </c>
      <c r="I312" s="0" t="str">
        <f aca="false">IFERROR(VLOOKUP(B312,'[11]LDC List'!$B$1:$C$47,2,0),"Non LDC")</f>
        <v>Non LDC</v>
      </c>
      <c r="J312" s="0" t="str">
        <f aca="false">IFERROR(VLOOKUP(B312,'[11]SIDS List'!$B$1:$C$57,2,0),"Non SIDS")</f>
        <v>Non SIDS</v>
      </c>
      <c r="K312" s="0" t="str">
        <f aca="false">IFERROR(VLOOKUP(B312,'[11]DAC Member List'!$B$1:$C$29,2,0),"Non DAC")</f>
        <v>Non DAC</v>
      </c>
      <c r="L312" s="0" t="str">
        <f aca="false">IFERROR(VLOOKUP(B312,'[11]Dev Countries List'!$A$1:$B$146,2,0),"Not Developing")</f>
        <v>Not Developing</v>
      </c>
      <c r="M312" s="0" t="str">
        <f aca="false">IFERROR(VLOOKUP(D312,'[11]Fragility List'!$A$1:$C$146,3,0),"Not Fragile")</f>
        <v>Not Fragile</v>
      </c>
      <c r="N312" s="0" t="n">
        <f aca="false">IFERROR(INDEX([11]Population!$E$4:$W$267,MATCH('Names&amp;ISO'!$C312,[11]Population!$D$4:$D$267,0),MATCH(2018,[11]Population!$E$3:$W$3,0)),"")</f>
        <v>19473936</v>
      </c>
      <c r="O312" s="0" t="str">
        <f aca="false">IFERROR(VLOOKUP($B312,[11]FCAS!$B$1:$C$152,2,0),"")</f>
        <v/>
      </c>
      <c r="P312" s="0" t="str">
        <f aca="false">VLOOKUP($C312,'[10]UN M49'!$C$2:$H$249,6,0)</f>
        <v>Eastern Europe</v>
      </c>
      <c r="Q312" s="0" t="str">
        <f aca="false">IFERROR(VLOOKUP($C312,'[11]Resource-Rich'!$A$34:$B$62,2,0),"Non resource-rich")</f>
        <v>Non resource-rich</v>
      </c>
      <c r="R312" s="0" t="str">
        <f aca="false">IFERROR(VLOOKUP($B312,[11]PRCRs!$A$3:$C$29,3,0),"Non PRCR")</f>
        <v>Non PRCR</v>
      </c>
      <c r="S312" s="0" t="n">
        <f aca="false">IFERROR(IF(VLOOKUP($C312,[11]CBLB!$A$2:$C$31,3,0)="CBLB",1,0),0)</f>
        <v>0</v>
      </c>
      <c r="T312" s="0" t="n">
        <f aca="false">IFERROR(IF(VLOOKUP($B312,'[11]Poverty Rate'!$B$2:$I$164,8,0)="Above 30%",1,0),"")</f>
        <v>0</v>
      </c>
      <c r="U312" s="0" t="n">
        <f aca="false">IFERROR(IF(VLOOKUP($B312,'[11]Poverty Rate'!$B$2:$I$164,8,0)="Below 2%",1,0),"")</f>
        <v>0</v>
      </c>
    </row>
    <row r="313" customFormat="false" ht="15" hidden="false" customHeight="false" outlineLevel="0" collapsed="false">
      <c r="A313" s="86" t="s">
        <v>155</v>
      </c>
      <c r="B313" s="87" t="s">
        <v>871</v>
      </c>
      <c r="C313" s="87" t="s">
        <v>390</v>
      </c>
      <c r="D313" s="87" t="s">
        <v>871</v>
      </c>
      <c r="E313" s="86" t="s">
        <v>155</v>
      </c>
      <c r="F313" s="0" t="s">
        <v>872</v>
      </c>
      <c r="G313" s="0" t="str">
        <f aca="false">VLOOKUP($C313,'[10]UN M49'!$C$2:$H$249,4,0)</f>
        <v>Europe</v>
      </c>
      <c r="H313" s="0" t="str">
        <f aca="false">IFERROR(VLOOKUP($C313,'[11]Income Groups'!$D$7:$H$224,5,0),"")</f>
        <v>UMIC</v>
      </c>
      <c r="I313" s="0" t="str">
        <f aca="false">IFERROR(VLOOKUP(B313,'[11]LDC List'!$B$1:$C$47,2,0),"Non LDC")</f>
        <v>Non LDC</v>
      </c>
      <c r="J313" s="0" t="str">
        <f aca="false">IFERROR(VLOOKUP(B313,'[11]SIDS List'!$B$1:$C$57,2,0),"Non SIDS")</f>
        <v>Non SIDS</v>
      </c>
      <c r="K313" s="0" t="str">
        <f aca="false">IFERROR(VLOOKUP(B313,'[11]DAC Member List'!$B$1:$C$29,2,0),"Non DAC")</f>
        <v>Non DAC</v>
      </c>
      <c r="L313" s="0" t="str">
        <f aca="false">IFERROR(VLOOKUP(B313,'[11]Dev Countries List'!$A$1:$B$146,2,0),"Not Developing")</f>
        <v>Not Developing</v>
      </c>
      <c r="M313" s="0" t="str">
        <f aca="false">IFERROR(VLOOKUP(D313,'[11]Fragility List'!$A$1:$C$146,3,0),"Not Fragile")</f>
        <v>Not Fragile</v>
      </c>
      <c r="N313" s="0" t="n">
        <f aca="false">IFERROR(INDEX([11]Population!$E$4:$W$267,MATCH('Names&amp;ISO'!$C313,[11]Population!$D$4:$D$267,0),MATCH(2018,[11]Population!$E$3:$W$3,0)),"")</f>
        <v>144478050</v>
      </c>
      <c r="O313" s="0" t="str">
        <f aca="false">IFERROR(VLOOKUP($B313,[11]FCAS!$B$1:$C$152,2,0),"")</f>
        <v/>
      </c>
      <c r="P313" s="0" t="str">
        <f aca="false">VLOOKUP($C313,'[10]UN M49'!$C$2:$H$249,6,0)</f>
        <v>Eastern Europe</v>
      </c>
      <c r="Q313" s="0" t="str">
        <f aca="false">IFERROR(VLOOKUP($C313,'[11]Resource-Rich'!$A$34:$B$62,2,0),"Non resource-rich")</f>
        <v>Non resource-rich</v>
      </c>
      <c r="R313" s="0" t="str">
        <f aca="false">IFERROR(VLOOKUP($B313,[11]PRCRs!$A$3:$C$29,3,0),"Non PRCR")</f>
        <v>Non PRCR</v>
      </c>
      <c r="S313" s="0" t="n">
        <f aca="false">IFERROR(IF(VLOOKUP($C313,[11]CBLB!$A$2:$C$31,3,0)="CBLB",1,0),0)</f>
        <v>0</v>
      </c>
      <c r="T313" s="0" t="n">
        <f aca="false">IFERROR(IF(VLOOKUP($B313,'[11]Poverty Rate'!$B$2:$I$164,8,0)="Above 30%",1,0),"")</f>
        <v>0</v>
      </c>
      <c r="U313" s="0" t="n">
        <f aca="false">IFERROR(IF(VLOOKUP($B313,'[11]Poverty Rate'!$B$2:$I$164,8,0)="Below 2%",1,0),"")</f>
        <v>1</v>
      </c>
    </row>
    <row r="314" customFormat="false" ht="15" hidden="false" customHeight="false" outlineLevel="0" collapsed="false">
      <c r="A314" s="86" t="s">
        <v>872</v>
      </c>
      <c r="B314" s="87" t="s">
        <v>871</v>
      </c>
      <c r="C314" s="87" t="s">
        <v>390</v>
      </c>
      <c r="D314" s="87" t="s">
        <v>871</v>
      </c>
      <c r="E314" s="86" t="s">
        <v>872</v>
      </c>
      <c r="F314" s="0" t="s">
        <v>872</v>
      </c>
      <c r="G314" s="0" t="str">
        <f aca="false">VLOOKUP($C314,'[10]UN M49'!$C$2:$H$249,4,0)</f>
        <v>Europe</v>
      </c>
      <c r="H314" s="0" t="str">
        <f aca="false">IFERROR(VLOOKUP($C314,'[11]Income Groups'!$D$7:$H$224,5,0),"")</f>
        <v>UMIC</v>
      </c>
      <c r="I314" s="0" t="str">
        <f aca="false">IFERROR(VLOOKUP(B314,'[11]LDC List'!$B$1:$C$47,2,0),"Non LDC")</f>
        <v>Non LDC</v>
      </c>
      <c r="J314" s="0" t="str">
        <f aca="false">IFERROR(VLOOKUP(B314,'[11]SIDS List'!$B$1:$C$57,2,0),"Non SIDS")</f>
        <v>Non SIDS</v>
      </c>
      <c r="K314" s="0" t="str">
        <f aca="false">IFERROR(VLOOKUP(B314,'[11]DAC Member List'!$B$1:$C$29,2,0),"Non DAC")</f>
        <v>Non DAC</v>
      </c>
      <c r="L314" s="0" t="str">
        <f aca="false">IFERROR(VLOOKUP(B314,'[11]Dev Countries List'!$A$1:$B$146,2,0),"Not Developing")</f>
        <v>Not Developing</v>
      </c>
      <c r="M314" s="0" t="str">
        <f aca="false">IFERROR(VLOOKUP(D314,'[11]Fragility List'!$A$1:$C$146,3,0),"Not Fragile")</f>
        <v>Not Fragile</v>
      </c>
      <c r="N314" s="0" t="n">
        <f aca="false">IFERROR(INDEX([11]Population!$E$4:$W$267,MATCH('Names&amp;ISO'!$C314,[11]Population!$D$4:$D$267,0),MATCH(2018,[11]Population!$E$3:$W$3,0)),"")</f>
        <v>144478050</v>
      </c>
      <c r="O314" s="0" t="str">
        <f aca="false">IFERROR(VLOOKUP($B314,[11]FCAS!$B$1:$C$152,2,0),"")</f>
        <v/>
      </c>
      <c r="P314" s="0" t="str">
        <f aca="false">VLOOKUP($C314,'[10]UN M49'!$C$2:$H$249,6,0)</f>
        <v>Eastern Europe</v>
      </c>
      <c r="Q314" s="0" t="str">
        <f aca="false">IFERROR(VLOOKUP($C314,'[11]Resource-Rich'!$A$34:$B$62,2,0),"Non resource-rich")</f>
        <v>Non resource-rich</v>
      </c>
      <c r="R314" s="0" t="str">
        <f aca="false">IFERROR(VLOOKUP($B314,[11]PRCRs!$A$3:$C$29,3,0),"Non PRCR")</f>
        <v>Non PRCR</v>
      </c>
      <c r="S314" s="0" t="n">
        <f aca="false">IFERROR(IF(VLOOKUP($C314,[11]CBLB!$A$2:$C$31,3,0)="CBLB",1,0),0)</f>
        <v>0</v>
      </c>
      <c r="T314" s="0" t="n">
        <f aca="false">IFERROR(IF(VLOOKUP($B314,'[11]Poverty Rate'!$B$2:$I$164,8,0)="Above 30%",1,0),"")</f>
        <v>0</v>
      </c>
      <c r="U314" s="0" t="n">
        <f aca="false">IFERROR(IF(VLOOKUP($B314,'[11]Poverty Rate'!$B$2:$I$164,8,0)="Below 2%",1,0),"")</f>
        <v>1</v>
      </c>
    </row>
    <row r="315" customFormat="false" ht="15" hidden="false" customHeight="false" outlineLevel="0" collapsed="false">
      <c r="A315" s="0" t="s">
        <v>156</v>
      </c>
      <c r="B315" s="83" t="s">
        <v>873</v>
      </c>
      <c r="C315" s="83" t="s">
        <v>391</v>
      </c>
      <c r="D315" s="83" t="s">
        <v>873</v>
      </c>
      <c r="E315" s="0" t="s">
        <v>156</v>
      </c>
      <c r="F315" s="0" t="s">
        <v>156</v>
      </c>
      <c r="G315" s="0" t="str">
        <f aca="false">VLOOKUP($C315,'[10]UN M49'!$C$2:$H$249,4,0)</f>
        <v>Africa</v>
      </c>
      <c r="H315" s="0" t="str">
        <f aca="false">IFERROR(VLOOKUP($C315,'[11]Income Groups'!$D$7:$H$224,5,0),"")</f>
        <v>LIC</v>
      </c>
      <c r="I315" s="0" t="str">
        <f aca="false">IFERROR(VLOOKUP(B315,'[11]LDC List'!$B$1:$C$47,2,0),"Non LDC")</f>
        <v>LDC</v>
      </c>
      <c r="J315" s="0" t="str">
        <f aca="false">IFERROR(VLOOKUP(B315,'[11]SIDS List'!$B$1:$C$57,2,0),"Non SIDS")</f>
        <v>Non SIDS</v>
      </c>
      <c r="K315" s="0" t="str">
        <f aca="false">IFERROR(VLOOKUP(B315,'[11]DAC Member List'!$B$1:$C$29,2,0),"Non DAC")</f>
        <v>Non DAC</v>
      </c>
      <c r="L315" s="0" t="str">
        <f aca="false">IFERROR(VLOOKUP(B315,'[11]Dev Countries List'!$A$1:$B$146,2,0),"Not Developing")</f>
        <v>Developing Country</v>
      </c>
      <c r="M315" s="0" t="str">
        <f aca="false">IFERROR(VLOOKUP(D315,'[11]Fragility List'!$A$1:$C$146,3,0),"Not Fragile")</f>
        <v>Fragile</v>
      </c>
      <c r="N315" s="0" t="n">
        <f aca="false">IFERROR(INDEX([11]Population!$E$4:$W$267,MATCH('Names&amp;ISO'!$C315,[11]Population!$D$4:$D$267,0),MATCH(2018,[11]Population!$E$3:$W$3,0)),"")</f>
        <v>12301939</v>
      </c>
      <c r="O315" s="0" t="str">
        <f aca="false">IFERROR(VLOOKUP($B315,[11]FCAS!$B$1:$C$152,2,0),"")</f>
        <v/>
      </c>
      <c r="P315" s="0" t="str">
        <f aca="false">VLOOKUP($C315,'[10]UN M49'!$C$2:$H$249,6,0)</f>
        <v>Eastern Africa</v>
      </c>
      <c r="Q315" s="0" t="str">
        <f aca="false">IFERROR(VLOOKUP($C315,'[11]Resource-Rich'!$A$34:$B$62,2,0),"Non resource-rich")</f>
        <v>Non resource-rich</v>
      </c>
      <c r="R315" s="0" t="str">
        <f aca="false">IFERROR(VLOOKUP($B315,[11]PRCRs!$A$3:$C$29,3,0),"Non PRCR")</f>
        <v>Non PRCR</v>
      </c>
      <c r="S315" s="0" t="n">
        <f aca="false">IFERROR(IF(VLOOKUP($C315,[11]CBLB!$A$2:$C$31,3,0)="CBLB",1,0),0)</f>
        <v>0</v>
      </c>
      <c r="T315" s="0" t="n">
        <f aca="false">IFERROR(IF(VLOOKUP($B315,'[11]Poverty Rate'!$B$2:$I$164,8,0)="Above 30%",1,0),"")</f>
        <v>1</v>
      </c>
      <c r="U315" s="0" t="n">
        <f aca="false">IFERROR(IF(VLOOKUP($B315,'[11]Poverty Rate'!$B$2:$I$164,8,0)="Below 2%",1,0),"")</f>
        <v>0</v>
      </c>
    </row>
    <row r="316" customFormat="false" ht="15" hidden="false" customHeight="false" outlineLevel="0" collapsed="false">
      <c r="A316" s="84" t="s">
        <v>874</v>
      </c>
      <c r="B316" s="83" t="s">
        <v>875</v>
      </c>
      <c r="C316" s="83" t="s">
        <v>876</v>
      </c>
      <c r="D316" s="83" t="s">
        <v>875</v>
      </c>
      <c r="E316" s="84" t="s">
        <v>874</v>
      </c>
      <c r="G316" s="0" t="str">
        <f aca="false">VLOOKUP($C316,'[10]UN M49'!$C$2:$H$249,4,0)</f>
        <v>Latin America and the Caribbean</v>
      </c>
      <c r="H316" s="0" t="str">
        <f aca="false">IFERROR(VLOOKUP($C316,'[11]Income Groups'!$D$7:$H$224,5,0),"")</f>
        <v/>
      </c>
      <c r="I316" s="0" t="str">
        <f aca="false">IFERROR(VLOOKUP(B316,'[11]LDC List'!$B$1:$C$47,2,0),"Non LDC")</f>
        <v>Non LDC</v>
      </c>
      <c r="J316" s="0" t="str">
        <f aca="false">IFERROR(VLOOKUP(B316,'[11]SIDS List'!$B$1:$C$57,2,0),"Non SIDS")</f>
        <v>Non SIDS</v>
      </c>
      <c r="K316" s="0" t="str">
        <f aca="false">IFERROR(VLOOKUP(B316,'[11]DAC Member List'!$B$1:$C$29,2,0),"Non DAC")</f>
        <v>Non DAC</v>
      </c>
      <c r="L316" s="0" t="str">
        <f aca="false">IFERROR(VLOOKUP(B316,'[11]Dev Countries List'!$A$1:$B$146,2,0),"Not Developing")</f>
        <v>Not Developing</v>
      </c>
      <c r="M316" s="0" t="str">
        <f aca="false">IFERROR(VLOOKUP(D316,'[11]Fragility List'!$A$1:$C$146,3,0),"Not Fragile")</f>
        <v>Not Fragile</v>
      </c>
      <c r="N316" s="0" t="str">
        <f aca="false">IFERROR(INDEX([11]Population!$E$4:$W$267,MATCH('Names&amp;ISO'!$C316,[11]Population!$D$4:$D$267,0),MATCH(2018,[11]Population!$E$3:$W$3,0)),"")</f>
        <v/>
      </c>
      <c r="O316" s="0" t="str">
        <f aca="false">IFERROR(VLOOKUP($B316,[11]FCAS!$B$1:$C$152,2,0),"")</f>
        <v/>
      </c>
      <c r="P316" s="0" t="str">
        <f aca="false">VLOOKUP($C316,'[10]UN M49'!$C$2:$H$249,6,0)</f>
        <v>Caribbean</v>
      </c>
      <c r="Q316" s="0" t="str">
        <f aca="false">IFERROR(VLOOKUP($C316,'[11]Resource-Rich'!$A$34:$B$62,2,0),"Non resource-rich")</f>
        <v>Non resource-rich</v>
      </c>
      <c r="R316" s="0" t="str">
        <f aca="false">IFERROR(VLOOKUP($B316,[11]PRCRs!$A$3:$C$29,3,0),"Non PRCR")</f>
        <v>Non PRCR</v>
      </c>
      <c r="S316" s="0" t="n">
        <f aca="false">IFERROR(IF(VLOOKUP($C316,[11]CBLB!$A$2:$C$31,3,0)="CBLB",1,0),0)</f>
        <v>0</v>
      </c>
      <c r="T316" s="0" t="str">
        <f aca="false">IFERROR(IF(VLOOKUP($B316,'[11]Poverty Rate'!$B$2:$I$164,8,0)="Above 30%",1,0),"")</f>
        <v/>
      </c>
      <c r="U316" s="0" t="str">
        <f aca="false">IFERROR(IF(VLOOKUP($B316,'[11]Poverty Rate'!$B$2:$I$164,8,0)="Below 2%",1,0),"")</f>
        <v/>
      </c>
    </row>
    <row r="317" customFormat="false" ht="15" hidden="false" customHeight="false" outlineLevel="0" collapsed="false">
      <c r="A317" s="84" t="s">
        <v>226</v>
      </c>
      <c r="B317" s="83" t="s">
        <v>877</v>
      </c>
      <c r="C317" s="83" t="s">
        <v>878</v>
      </c>
      <c r="D317" s="83" t="s">
        <v>877</v>
      </c>
      <c r="E317" s="84" t="s">
        <v>226</v>
      </c>
      <c r="G317" s="0" t="str">
        <f aca="false">VLOOKUP($C317,'[10]UN M49'!$C$2:$H$249,4,0)</f>
        <v>Africa</v>
      </c>
      <c r="H317" s="0" t="str">
        <f aca="false">IFERROR(VLOOKUP($C317,'[11]Income Groups'!$D$7:$H$224,5,0),"")</f>
        <v/>
      </c>
      <c r="I317" s="0" t="str">
        <f aca="false">IFERROR(VLOOKUP(B317,'[11]LDC List'!$B$1:$C$47,2,0),"Non LDC")</f>
        <v>Non LDC</v>
      </c>
      <c r="J317" s="0" t="str">
        <f aca="false">IFERROR(VLOOKUP(B317,'[11]SIDS List'!$B$1:$C$57,2,0),"Non SIDS")</f>
        <v>Non SIDS</v>
      </c>
      <c r="K317" s="0" t="str">
        <f aca="false">IFERROR(VLOOKUP(B317,'[11]DAC Member List'!$B$1:$C$29,2,0),"Non DAC")</f>
        <v>Non DAC</v>
      </c>
      <c r="L317" s="0" t="str">
        <f aca="false">IFERROR(VLOOKUP(B317,'[11]Dev Countries List'!$A$1:$B$146,2,0),"Not Developing")</f>
        <v>Developing Country</v>
      </c>
      <c r="M317" s="0" t="str">
        <f aca="false">IFERROR(VLOOKUP(D317,'[11]Fragility List'!$A$1:$C$146,3,0),"Not Fragile")</f>
        <v>Not fragile</v>
      </c>
      <c r="N317" s="0" t="str">
        <f aca="false">IFERROR(INDEX([11]Population!$E$4:$W$267,MATCH('Names&amp;ISO'!$C317,[11]Population!$D$4:$D$267,0),MATCH(2018,[11]Population!$E$3:$W$3,0)),"")</f>
        <v/>
      </c>
      <c r="O317" s="0" t="str">
        <f aca="false">IFERROR(VLOOKUP($B317,[11]FCAS!$B$1:$C$152,2,0),"")</f>
        <v/>
      </c>
      <c r="P317" s="0" t="str">
        <f aca="false">VLOOKUP($C317,'[10]UN M49'!$C$2:$H$249,6,0)</f>
        <v>Western Africa</v>
      </c>
      <c r="Q317" s="0" t="str">
        <f aca="false">IFERROR(VLOOKUP($C317,'[11]Resource-Rich'!$A$34:$B$62,2,0),"Non resource-rich")</f>
        <v>Non resource-rich</v>
      </c>
      <c r="R317" s="0" t="str">
        <f aca="false">IFERROR(VLOOKUP($B317,[11]PRCRs!$A$3:$C$29,3,0),"Non PRCR")</f>
        <v>Non PRCR</v>
      </c>
      <c r="S317" s="0" t="n">
        <f aca="false">IFERROR(IF(VLOOKUP($C317,[11]CBLB!$A$2:$C$31,3,0)="CBLB",1,0),0)</f>
        <v>0</v>
      </c>
      <c r="T317" s="0" t="str">
        <f aca="false">IFERROR(IF(VLOOKUP($B317,'[11]Poverty Rate'!$B$2:$I$164,8,0)="Above 30%",1,0),"")</f>
        <v/>
      </c>
      <c r="U317" s="0" t="str">
        <f aca="false">IFERROR(IF(VLOOKUP($B317,'[11]Poverty Rate'!$B$2:$I$164,8,0)="Below 2%",1,0),"")</f>
        <v/>
      </c>
    </row>
    <row r="318" customFormat="false" ht="15" hidden="false" customHeight="false" outlineLevel="0" collapsed="false">
      <c r="A318" s="86" t="s">
        <v>175</v>
      </c>
      <c r="B318" s="87" t="s">
        <v>879</v>
      </c>
      <c r="C318" s="87" t="s">
        <v>409</v>
      </c>
      <c r="D318" s="87" t="s">
        <v>879</v>
      </c>
      <c r="E318" s="86" t="s">
        <v>175</v>
      </c>
      <c r="F318" s="0" t="s">
        <v>175</v>
      </c>
      <c r="G318" s="0" t="str">
        <f aca="false">VLOOKUP($C318,'[10]UN M49'!$C$2:$H$249,4,0)</f>
        <v>Latin America and the Caribbean</v>
      </c>
      <c r="H318" s="0" t="str">
        <f aca="false">IFERROR(VLOOKUP($C318,'[11]Income Groups'!$D$7:$H$224,5,0),"")</f>
        <v>HIC</v>
      </c>
      <c r="I318" s="0" t="str">
        <f aca="false">IFERROR(VLOOKUP(B318,'[11]LDC List'!$B$1:$C$47,2,0),"Non LDC")</f>
        <v>Non LDC</v>
      </c>
      <c r="J318" s="0" t="str">
        <f aca="false">IFERROR(VLOOKUP(B318,'[11]SIDS List'!$B$1:$C$57,2,0),"Non SIDS")</f>
        <v>SIDS</v>
      </c>
      <c r="K318" s="0" t="str">
        <f aca="false">IFERROR(VLOOKUP(B318,'[11]DAC Member List'!$B$1:$C$29,2,0),"Non DAC")</f>
        <v>Non DAC</v>
      </c>
      <c r="L318" s="0" t="str">
        <f aca="false">IFERROR(VLOOKUP(B318,'[11]Dev Countries List'!$A$1:$B$146,2,0),"Not Developing")</f>
        <v>Not Developing</v>
      </c>
      <c r="M318" s="0" t="str">
        <f aca="false">IFERROR(VLOOKUP(D318,'[11]Fragility List'!$A$1:$C$146,3,0),"Not Fragile")</f>
        <v>Not Fragile</v>
      </c>
      <c r="N318" s="0" t="n">
        <f aca="false">IFERROR(INDEX([11]Population!$E$4:$W$267,MATCH('Names&amp;ISO'!$C318,[11]Population!$D$4:$D$267,0),MATCH(2018,[11]Population!$E$3:$W$3,0)),"")</f>
        <v>52441</v>
      </c>
      <c r="O318" s="0" t="str">
        <f aca="false">IFERROR(VLOOKUP($B318,[11]FCAS!$B$1:$C$152,2,0),"")</f>
        <v/>
      </c>
      <c r="P318" s="0" t="str">
        <f aca="false">VLOOKUP($C318,'[10]UN M49'!$C$2:$H$249,6,0)</f>
        <v>Caribbean</v>
      </c>
      <c r="Q318" s="0" t="str">
        <f aca="false">IFERROR(VLOOKUP($C318,'[11]Resource-Rich'!$A$34:$B$62,2,0),"Non resource-rich")</f>
        <v>Non resource-rich</v>
      </c>
      <c r="R318" s="0" t="str">
        <f aca="false">IFERROR(VLOOKUP($B318,[11]PRCRs!$A$3:$C$29,3,0),"Non PRCR")</f>
        <v>Non PRCR</v>
      </c>
      <c r="S318" s="0" t="n">
        <f aca="false">IFERROR(IF(VLOOKUP($C318,[11]CBLB!$A$2:$C$31,3,0)="CBLB",1,0),0)</f>
        <v>0</v>
      </c>
      <c r="T318" s="0" t="str">
        <f aca="false">IFERROR(IF(VLOOKUP($B318,'[11]Poverty Rate'!$B$2:$I$164,8,0)="Above 30%",1,0),"")</f>
        <v/>
      </c>
      <c r="U318" s="0" t="str">
        <f aca="false">IFERROR(IF(VLOOKUP($B318,'[11]Poverty Rate'!$B$2:$I$164,8,0)="Below 2%",1,0),"")</f>
        <v/>
      </c>
    </row>
    <row r="319" customFormat="false" ht="15" hidden="false" customHeight="false" outlineLevel="0" collapsed="false">
      <c r="A319" s="86" t="s">
        <v>880</v>
      </c>
      <c r="B319" s="87" t="s">
        <v>879</v>
      </c>
      <c r="C319" s="87" t="s">
        <v>409</v>
      </c>
      <c r="D319" s="87" t="s">
        <v>879</v>
      </c>
      <c r="E319" s="86" t="s">
        <v>880</v>
      </c>
      <c r="F319" s="0" t="s">
        <v>175</v>
      </c>
      <c r="G319" s="0" t="str">
        <f aca="false">VLOOKUP($C319,'[10]UN M49'!$C$2:$H$249,4,0)</f>
        <v>Latin America and the Caribbean</v>
      </c>
      <c r="H319" s="0" t="str">
        <f aca="false">IFERROR(VLOOKUP($C319,'[11]Income Groups'!$D$7:$H$224,5,0),"")</f>
        <v>HIC</v>
      </c>
      <c r="I319" s="0" t="str">
        <f aca="false">IFERROR(VLOOKUP(B319,'[11]LDC List'!$B$1:$C$47,2,0),"Non LDC")</f>
        <v>Non LDC</v>
      </c>
      <c r="J319" s="0" t="str">
        <f aca="false">IFERROR(VLOOKUP(B319,'[11]SIDS List'!$B$1:$C$57,2,0),"Non SIDS")</f>
        <v>SIDS</v>
      </c>
      <c r="K319" s="0" t="str">
        <f aca="false">IFERROR(VLOOKUP(B319,'[11]DAC Member List'!$B$1:$C$29,2,0),"Non DAC")</f>
        <v>Non DAC</v>
      </c>
      <c r="L319" s="0" t="str">
        <f aca="false">IFERROR(VLOOKUP(B319,'[11]Dev Countries List'!$A$1:$B$146,2,0),"Not Developing")</f>
        <v>Not Developing</v>
      </c>
      <c r="M319" s="0" t="str">
        <f aca="false">IFERROR(VLOOKUP(D319,'[11]Fragility List'!$A$1:$C$146,3,0),"Not Fragile")</f>
        <v>Not Fragile</v>
      </c>
      <c r="N319" s="0" t="n">
        <f aca="false">IFERROR(INDEX([11]Population!$E$4:$W$267,MATCH('Names&amp;ISO'!$C319,[11]Population!$D$4:$D$267,0),MATCH(2018,[11]Population!$E$3:$W$3,0)),"")</f>
        <v>52441</v>
      </c>
      <c r="O319" s="0" t="str">
        <f aca="false">IFERROR(VLOOKUP($B319,[11]FCAS!$B$1:$C$152,2,0),"")</f>
        <v/>
      </c>
      <c r="P319" s="0" t="str">
        <f aca="false">VLOOKUP($C319,'[10]UN M49'!$C$2:$H$249,6,0)</f>
        <v>Caribbean</v>
      </c>
      <c r="Q319" s="0" t="str">
        <f aca="false">IFERROR(VLOOKUP($C319,'[11]Resource-Rich'!$A$34:$B$62,2,0),"Non resource-rich")</f>
        <v>Non resource-rich</v>
      </c>
      <c r="R319" s="0" t="str">
        <f aca="false">IFERROR(VLOOKUP($B319,[11]PRCRs!$A$3:$C$29,3,0),"Non PRCR")</f>
        <v>Non PRCR</v>
      </c>
      <c r="S319" s="0" t="n">
        <f aca="false">IFERROR(IF(VLOOKUP($C319,[11]CBLB!$A$2:$C$31,3,0)="CBLB",1,0),0)</f>
        <v>0</v>
      </c>
      <c r="T319" s="0" t="str">
        <f aca="false">IFERROR(IF(VLOOKUP($B319,'[11]Poverty Rate'!$B$2:$I$164,8,0)="Above 30%",1,0),"")</f>
        <v/>
      </c>
      <c r="U319" s="0" t="str">
        <f aca="false">IFERROR(IF(VLOOKUP($B319,'[11]Poverty Rate'!$B$2:$I$164,8,0)="Below 2%",1,0),"")</f>
        <v/>
      </c>
    </row>
    <row r="320" customFormat="false" ht="15" hidden="false" customHeight="false" outlineLevel="0" collapsed="false">
      <c r="A320" s="86" t="s">
        <v>176</v>
      </c>
      <c r="B320" s="87" t="s">
        <v>879</v>
      </c>
      <c r="C320" s="87" t="s">
        <v>409</v>
      </c>
      <c r="D320" s="87" t="s">
        <v>879</v>
      </c>
      <c r="E320" s="86" t="s">
        <v>176</v>
      </c>
      <c r="F320" s="0" t="s">
        <v>175</v>
      </c>
      <c r="G320" s="0" t="str">
        <f aca="false">VLOOKUP($C320,'[10]UN M49'!$C$2:$H$249,4,0)</f>
        <v>Latin America and the Caribbean</v>
      </c>
      <c r="H320" s="0" t="str">
        <f aca="false">IFERROR(VLOOKUP($C320,'[11]Income Groups'!$D$7:$H$224,5,0),"")</f>
        <v>HIC</v>
      </c>
      <c r="I320" s="0" t="str">
        <f aca="false">IFERROR(VLOOKUP(B320,'[11]LDC List'!$B$1:$C$47,2,0),"Non LDC")</f>
        <v>Non LDC</v>
      </c>
      <c r="J320" s="0" t="str">
        <f aca="false">IFERROR(VLOOKUP(B320,'[11]SIDS List'!$B$1:$C$57,2,0),"Non SIDS")</f>
        <v>SIDS</v>
      </c>
      <c r="K320" s="0" t="str">
        <f aca="false">IFERROR(VLOOKUP(B320,'[11]DAC Member List'!$B$1:$C$29,2,0),"Non DAC")</f>
        <v>Non DAC</v>
      </c>
      <c r="L320" s="0" t="str">
        <f aca="false">IFERROR(VLOOKUP(B320,'[11]Dev Countries List'!$A$1:$B$146,2,0),"Not Developing")</f>
        <v>Not Developing</v>
      </c>
      <c r="M320" s="0" t="str">
        <f aca="false">IFERROR(VLOOKUP(D320,'[11]Fragility List'!$A$1:$C$146,3,0),"Not Fragile")</f>
        <v>Not Fragile</v>
      </c>
      <c r="N320" s="0" t="n">
        <f aca="false">IFERROR(INDEX([11]Population!$E$4:$W$267,MATCH('Names&amp;ISO'!$C320,[11]Population!$D$4:$D$267,0),MATCH(2018,[11]Population!$E$3:$W$3,0)),"")</f>
        <v>52441</v>
      </c>
      <c r="O320" s="0" t="str">
        <f aca="false">IFERROR(VLOOKUP($B320,[11]FCAS!$B$1:$C$152,2,0),"")</f>
        <v/>
      </c>
      <c r="P320" s="0" t="str">
        <f aca="false">VLOOKUP($C320,'[10]UN M49'!$C$2:$H$249,6,0)</f>
        <v>Caribbean</v>
      </c>
      <c r="Q320" s="0" t="str">
        <f aca="false">IFERROR(VLOOKUP($C320,'[11]Resource-Rich'!$A$34:$B$62,2,0),"Non resource-rich")</f>
        <v>Non resource-rich</v>
      </c>
      <c r="R320" s="0" t="str">
        <f aca="false">IFERROR(VLOOKUP($B320,[11]PRCRs!$A$3:$C$29,3,0),"Non PRCR")</f>
        <v>Non PRCR</v>
      </c>
      <c r="S320" s="0" t="n">
        <f aca="false">IFERROR(IF(VLOOKUP($C320,[11]CBLB!$A$2:$C$31,3,0)="CBLB",1,0),0)</f>
        <v>0</v>
      </c>
      <c r="T320" s="0" t="str">
        <f aca="false">IFERROR(IF(VLOOKUP($B320,'[11]Poverty Rate'!$B$2:$I$164,8,0)="Above 30%",1,0),"")</f>
        <v/>
      </c>
      <c r="U320" s="0" t="str">
        <f aca="false">IFERROR(IF(VLOOKUP($B320,'[11]Poverty Rate'!$B$2:$I$164,8,0)="Below 2%",1,0),"")</f>
        <v/>
      </c>
    </row>
    <row r="321" customFormat="false" ht="15" hidden="false" customHeight="false" outlineLevel="0" collapsed="false">
      <c r="A321" s="86" t="s">
        <v>881</v>
      </c>
      <c r="B321" s="87" t="s">
        <v>879</v>
      </c>
      <c r="C321" s="87" t="s">
        <v>409</v>
      </c>
      <c r="D321" s="87" t="s">
        <v>879</v>
      </c>
      <c r="E321" s="86" t="s">
        <v>881</v>
      </c>
      <c r="F321" s="0" t="s">
        <v>175</v>
      </c>
      <c r="G321" s="0" t="str">
        <f aca="false">VLOOKUP($C321,'[10]UN M49'!$C$2:$H$249,4,0)</f>
        <v>Latin America and the Caribbean</v>
      </c>
      <c r="H321" s="0" t="str">
        <f aca="false">IFERROR(VLOOKUP($C321,'[11]Income Groups'!$D$7:$H$224,5,0),"")</f>
        <v>HIC</v>
      </c>
      <c r="I321" s="0" t="str">
        <f aca="false">IFERROR(VLOOKUP(B321,'[11]LDC List'!$B$1:$C$47,2,0),"Non LDC")</f>
        <v>Non LDC</v>
      </c>
      <c r="J321" s="0" t="str">
        <f aca="false">IFERROR(VLOOKUP(B321,'[11]SIDS List'!$B$1:$C$57,2,0),"Non SIDS")</f>
        <v>SIDS</v>
      </c>
      <c r="K321" s="0" t="str">
        <f aca="false">IFERROR(VLOOKUP(B321,'[11]DAC Member List'!$B$1:$C$29,2,0),"Non DAC")</f>
        <v>Non DAC</v>
      </c>
      <c r="L321" s="0" t="str">
        <f aca="false">IFERROR(VLOOKUP(B321,'[11]Dev Countries List'!$A$1:$B$146,2,0),"Not Developing")</f>
        <v>Not Developing</v>
      </c>
      <c r="M321" s="0" t="str">
        <f aca="false">IFERROR(VLOOKUP(D321,'[11]Fragility List'!$A$1:$C$146,3,0),"Not Fragile")</f>
        <v>Not Fragile</v>
      </c>
      <c r="N321" s="0" t="n">
        <f aca="false">IFERROR(INDEX([11]Population!$E$4:$W$267,MATCH('Names&amp;ISO'!$C321,[11]Population!$D$4:$D$267,0),MATCH(2018,[11]Population!$E$3:$W$3,0)),"")</f>
        <v>52441</v>
      </c>
      <c r="O321" s="0" t="str">
        <f aca="false">IFERROR(VLOOKUP($B321,[11]FCAS!$B$1:$C$152,2,0),"")</f>
        <v/>
      </c>
      <c r="P321" s="0" t="str">
        <f aca="false">VLOOKUP($C321,'[10]UN M49'!$C$2:$H$249,6,0)</f>
        <v>Caribbean</v>
      </c>
      <c r="Q321" s="0" t="str">
        <f aca="false">IFERROR(VLOOKUP($C321,'[11]Resource-Rich'!$A$34:$B$62,2,0),"Non resource-rich")</f>
        <v>Non resource-rich</v>
      </c>
      <c r="R321" s="0" t="str">
        <f aca="false">IFERROR(VLOOKUP($B321,[11]PRCRs!$A$3:$C$29,3,0),"Non PRCR")</f>
        <v>Non PRCR</v>
      </c>
      <c r="S321" s="0" t="n">
        <f aca="false">IFERROR(IF(VLOOKUP($C321,[11]CBLB!$A$2:$C$31,3,0)="CBLB",1,0),0)</f>
        <v>0</v>
      </c>
      <c r="T321" s="0" t="str">
        <f aca="false">IFERROR(IF(VLOOKUP($B321,'[11]Poverty Rate'!$B$2:$I$164,8,0)="Above 30%",1,0),"")</f>
        <v/>
      </c>
      <c r="U321" s="0" t="str">
        <f aca="false">IFERROR(IF(VLOOKUP($B321,'[11]Poverty Rate'!$B$2:$I$164,8,0)="Below 2%",1,0),"")</f>
        <v/>
      </c>
    </row>
    <row r="322" customFormat="false" ht="15" hidden="false" customHeight="false" outlineLevel="0" collapsed="false">
      <c r="A322" s="86" t="s">
        <v>177</v>
      </c>
      <c r="B322" s="87" t="s">
        <v>882</v>
      </c>
      <c r="C322" s="87" t="s">
        <v>410</v>
      </c>
      <c r="D322" s="87" t="s">
        <v>882</v>
      </c>
      <c r="E322" s="86" t="s">
        <v>177</v>
      </c>
      <c r="F322" s="89" t="s">
        <v>883</v>
      </c>
      <c r="G322" s="0" t="str">
        <f aca="false">VLOOKUP($C322,'[10]UN M49'!$C$2:$H$249,4,0)</f>
        <v>Latin America and the Caribbean</v>
      </c>
      <c r="H322" s="0" t="str">
        <f aca="false">IFERROR(VLOOKUP($C322,'[11]Income Groups'!$D$7:$H$224,5,0),"")</f>
        <v>UMIC</v>
      </c>
      <c r="I322" s="0" t="str">
        <f aca="false">IFERROR(VLOOKUP(B322,'[11]LDC List'!$B$1:$C$47,2,0),"Non LDC")</f>
        <v>Non LDC</v>
      </c>
      <c r="J322" s="0" t="str">
        <f aca="false">IFERROR(VLOOKUP(B322,'[11]SIDS List'!$B$1:$C$57,2,0),"Non SIDS")</f>
        <v>SIDS</v>
      </c>
      <c r="K322" s="0" t="str">
        <f aca="false">IFERROR(VLOOKUP(B322,'[11]DAC Member List'!$B$1:$C$29,2,0),"Non DAC")</f>
        <v>Non DAC</v>
      </c>
      <c r="L322" s="0" t="str">
        <f aca="false">IFERROR(VLOOKUP(B322,'[11]Dev Countries List'!$A$1:$B$146,2,0),"Not Developing")</f>
        <v>Developing Country</v>
      </c>
      <c r="M322" s="0" t="str">
        <f aca="false">IFERROR(VLOOKUP(D322,'[11]Fragility List'!$A$1:$C$146,3,0),"Not Fragile")</f>
        <v>Not fragile</v>
      </c>
      <c r="N322" s="0" t="n">
        <f aca="false">IFERROR(INDEX([11]Population!$E$4:$W$267,MATCH('Names&amp;ISO'!$C322,[11]Population!$D$4:$D$267,0),MATCH(2018,[11]Population!$E$3:$W$3,0)),"")</f>
        <v>181889</v>
      </c>
      <c r="O322" s="0" t="str">
        <f aca="false">IFERROR(VLOOKUP($B322,[11]FCAS!$B$1:$C$152,2,0),"")</f>
        <v/>
      </c>
      <c r="P322" s="0" t="str">
        <f aca="false">VLOOKUP($C322,'[10]UN M49'!$C$2:$H$249,6,0)</f>
        <v>Caribbean</v>
      </c>
      <c r="Q322" s="0" t="str">
        <f aca="false">IFERROR(VLOOKUP($C322,'[11]Resource-Rich'!$A$34:$B$62,2,0),"Non resource-rich")</f>
        <v>Non resource-rich</v>
      </c>
      <c r="R322" s="0" t="str">
        <f aca="false">IFERROR(VLOOKUP($B322,[11]PRCRs!$A$3:$C$29,3,0),"Non PRCR")</f>
        <v>Non PRCR</v>
      </c>
      <c r="S322" s="0" t="n">
        <f aca="false">IFERROR(IF(VLOOKUP($C322,[11]CBLB!$A$2:$C$31,3,0)="CBLB",1,0),0)</f>
        <v>0</v>
      </c>
      <c r="T322" s="0" t="n">
        <f aca="false">IFERROR(IF(VLOOKUP($B322,'[11]Poverty Rate'!$B$2:$I$164,8,0)="Above 30%",1,0),"")</f>
        <v>0</v>
      </c>
      <c r="U322" s="0" t="n">
        <f aca="false">IFERROR(IF(VLOOKUP($B322,'[11]Poverty Rate'!$B$2:$I$164,8,0)="Below 2%",1,0),"")</f>
        <v>0</v>
      </c>
    </row>
    <row r="323" customFormat="false" ht="15" hidden="false" customHeight="false" outlineLevel="0" collapsed="false">
      <c r="A323" s="86" t="s">
        <v>178</v>
      </c>
      <c r="B323" s="87" t="s">
        <v>882</v>
      </c>
      <c r="C323" s="87" t="s">
        <v>410</v>
      </c>
      <c r="D323" s="87" t="s">
        <v>882</v>
      </c>
      <c r="E323" s="86" t="s">
        <v>178</v>
      </c>
      <c r="F323" s="89" t="s">
        <v>883</v>
      </c>
      <c r="G323" s="0" t="str">
        <f aca="false">VLOOKUP($C323,'[10]UN M49'!$C$2:$H$249,4,0)</f>
        <v>Latin America and the Caribbean</v>
      </c>
      <c r="H323" s="0" t="str">
        <f aca="false">IFERROR(VLOOKUP($C323,'[11]Income Groups'!$D$7:$H$224,5,0),"")</f>
        <v>UMIC</v>
      </c>
      <c r="I323" s="0" t="str">
        <f aca="false">IFERROR(VLOOKUP(B323,'[11]LDC List'!$B$1:$C$47,2,0),"Non LDC")</f>
        <v>Non LDC</v>
      </c>
      <c r="J323" s="0" t="str">
        <f aca="false">IFERROR(VLOOKUP(B323,'[11]SIDS List'!$B$1:$C$57,2,0),"Non SIDS")</f>
        <v>SIDS</v>
      </c>
      <c r="K323" s="0" t="str">
        <f aca="false">IFERROR(VLOOKUP(B323,'[11]DAC Member List'!$B$1:$C$29,2,0),"Non DAC")</f>
        <v>Non DAC</v>
      </c>
      <c r="L323" s="0" t="str">
        <f aca="false">IFERROR(VLOOKUP(B323,'[11]Dev Countries List'!$A$1:$B$146,2,0),"Not Developing")</f>
        <v>Developing Country</v>
      </c>
      <c r="M323" s="0" t="str">
        <f aca="false">IFERROR(VLOOKUP(D323,'[11]Fragility List'!$A$1:$C$146,3,0),"Not Fragile")</f>
        <v>Not fragile</v>
      </c>
      <c r="N323" s="0" t="n">
        <f aca="false">IFERROR(INDEX([11]Population!$E$4:$W$267,MATCH('Names&amp;ISO'!$C323,[11]Population!$D$4:$D$267,0),MATCH(2018,[11]Population!$E$3:$W$3,0)),"")</f>
        <v>181889</v>
      </c>
      <c r="O323" s="0" t="str">
        <f aca="false">IFERROR(VLOOKUP($B323,[11]FCAS!$B$1:$C$152,2,0),"")</f>
        <v/>
      </c>
      <c r="P323" s="0" t="str">
        <f aca="false">VLOOKUP($C323,'[10]UN M49'!$C$2:$H$249,6,0)</f>
        <v>Caribbean</v>
      </c>
      <c r="Q323" s="0" t="str">
        <f aca="false">IFERROR(VLOOKUP($C323,'[11]Resource-Rich'!$A$34:$B$62,2,0),"Non resource-rich")</f>
        <v>Non resource-rich</v>
      </c>
      <c r="R323" s="0" t="str">
        <f aca="false">IFERROR(VLOOKUP($B323,[11]PRCRs!$A$3:$C$29,3,0),"Non PRCR")</f>
        <v>Non PRCR</v>
      </c>
      <c r="S323" s="0" t="n">
        <f aca="false">IFERROR(IF(VLOOKUP($C323,[11]CBLB!$A$2:$C$31,3,0)="CBLB",1,0),0)</f>
        <v>0</v>
      </c>
      <c r="T323" s="0" t="n">
        <f aca="false">IFERROR(IF(VLOOKUP($B323,'[11]Poverty Rate'!$B$2:$I$164,8,0)="Above 30%",1,0),"")</f>
        <v>0</v>
      </c>
      <c r="U323" s="0" t="n">
        <f aca="false">IFERROR(IF(VLOOKUP($B323,'[11]Poverty Rate'!$B$2:$I$164,8,0)="Below 2%",1,0),"")</f>
        <v>0</v>
      </c>
    </row>
    <row r="324" customFormat="false" ht="15" hidden="false" customHeight="false" outlineLevel="0" collapsed="false">
      <c r="A324" s="90" t="s">
        <v>884</v>
      </c>
      <c r="B324" s="87" t="s">
        <v>885</v>
      </c>
      <c r="C324" s="87" t="s">
        <v>886</v>
      </c>
      <c r="D324" s="87" t="s">
        <v>885</v>
      </c>
      <c r="E324" s="90" t="s">
        <v>884</v>
      </c>
      <c r="G324" s="0" t="str">
        <f aca="false">VLOOKUP($C324,'[10]UN M49'!$C$2:$H$249,4,0)</f>
        <v>Latin America and the Caribbean</v>
      </c>
      <c r="H324" s="0" t="str">
        <f aca="false">IFERROR(VLOOKUP($C324,'[11]Income Groups'!$D$7:$H$224,5,0),"")</f>
        <v>HIC</v>
      </c>
      <c r="I324" s="0" t="str">
        <f aca="false">IFERROR(VLOOKUP(B324,'[11]LDC List'!$B$1:$C$47,2,0),"Non LDC")</f>
        <v>Non LDC</v>
      </c>
      <c r="J324" s="0" t="str">
        <f aca="false">IFERROR(VLOOKUP(B324,'[11]SIDS List'!$B$1:$C$57,2,0),"Non SIDS")</f>
        <v>Non SIDS</v>
      </c>
      <c r="K324" s="0" t="str">
        <f aca="false">IFERROR(VLOOKUP(B324,'[11]DAC Member List'!$B$1:$C$29,2,0),"Non DAC")</f>
        <v>Non DAC</v>
      </c>
      <c r="L324" s="0" t="str">
        <f aca="false">IFERROR(VLOOKUP(B324,'[11]Dev Countries List'!$A$1:$B$146,2,0),"Not Developing")</f>
        <v>Not Developing</v>
      </c>
      <c r="M324" s="0" t="str">
        <f aca="false">IFERROR(VLOOKUP(D324,'[11]Fragility List'!$A$1:$C$146,3,0),"Not Fragile")</f>
        <v>Not Fragile</v>
      </c>
      <c r="N324" s="0" t="n">
        <f aca="false">IFERROR(INDEX([11]Population!$E$4:$W$267,MATCH('Names&amp;ISO'!$C324,[11]Population!$D$4:$D$267,0),MATCH(2018,[11]Population!$E$3:$W$3,0)),"")</f>
        <v>37264</v>
      </c>
      <c r="O324" s="0" t="str">
        <f aca="false">IFERROR(VLOOKUP($B324,[11]FCAS!$B$1:$C$152,2,0),"")</f>
        <v/>
      </c>
      <c r="P324" s="0" t="str">
        <f aca="false">VLOOKUP($C324,'[10]UN M49'!$C$2:$H$249,6,0)</f>
        <v>Caribbean</v>
      </c>
      <c r="Q324" s="0" t="str">
        <f aca="false">IFERROR(VLOOKUP($C324,'[11]Resource-Rich'!$A$34:$B$62,2,0),"Non resource-rich")</f>
        <v>Non resource-rich</v>
      </c>
      <c r="R324" s="0" t="str">
        <f aca="false">IFERROR(VLOOKUP($B324,[11]PRCRs!$A$3:$C$29,3,0),"Non PRCR")</f>
        <v>Non PRCR</v>
      </c>
      <c r="S324" s="0" t="n">
        <f aca="false">IFERROR(IF(VLOOKUP($C324,[11]CBLB!$A$2:$C$31,3,0)="CBLB",1,0),0)</f>
        <v>0</v>
      </c>
      <c r="T324" s="0" t="str">
        <f aca="false">IFERROR(IF(VLOOKUP($B324,'[11]Poverty Rate'!$B$2:$I$164,8,0)="Above 30%",1,0),"")</f>
        <v/>
      </c>
      <c r="U324" s="0" t="str">
        <f aca="false">IFERROR(IF(VLOOKUP($B324,'[11]Poverty Rate'!$B$2:$I$164,8,0)="Below 2%",1,0),"")</f>
        <v/>
      </c>
    </row>
    <row r="325" customFormat="false" ht="15" hidden="false" customHeight="false" outlineLevel="0" collapsed="false">
      <c r="A325" s="90" t="s">
        <v>887</v>
      </c>
      <c r="B325" s="87" t="s">
        <v>885</v>
      </c>
      <c r="C325" s="87" t="s">
        <v>886</v>
      </c>
      <c r="D325" s="87" t="s">
        <v>885</v>
      </c>
      <c r="E325" s="90" t="s">
        <v>887</v>
      </c>
      <c r="G325" s="0" t="str">
        <f aca="false">VLOOKUP($C325,'[10]UN M49'!$C$2:$H$249,4,0)</f>
        <v>Latin America and the Caribbean</v>
      </c>
      <c r="H325" s="0" t="str">
        <f aca="false">IFERROR(VLOOKUP($C325,'[11]Income Groups'!$D$7:$H$224,5,0),"")</f>
        <v>HIC</v>
      </c>
      <c r="I325" s="0" t="str">
        <f aca="false">IFERROR(VLOOKUP(B325,'[11]LDC List'!$B$1:$C$47,2,0),"Non LDC")</f>
        <v>Non LDC</v>
      </c>
      <c r="J325" s="0" t="str">
        <f aca="false">IFERROR(VLOOKUP(B325,'[11]SIDS List'!$B$1:$C$57,2,0),"Non SIDS")</f>
        <v>Non SIDS</v>
      </c>
      <c r="K325" s="0" t="str">
        <f aca="false">IFERROR(VLOOKUP(B325,'[11]DAC Member List'!$B$1:$C$29,2,0),"Non DAC")</f>
        <v>Non DAC</v>
      </c>
      <c r="L325" s="0" t="str">
        <f aca="false">IFERROR(VLOOKUP(B325,'[11]Dev Countries List'!$A$1:$B$146,2,0),"Not Developing")</f>
        <v>Not Developing</v>
      </c>
      <c r="M325" s="0" t="str">
        <f aca="false">IFERROR(VLOOKUP(D325,'[11]Fragility List'!$A$1:$C$146,3,0),"Not Fragile")</f>
        <v>Not Fragile</v>
      </c>
      <c r="N325" s="0" t="n">
        <f aca="false">IFERROR(INDEX([11]Population!$E$4:$W$267,MATCH('Names&amp;ISO'!$C325,[11]Population!$D$4:$D$267,0),MATCH(2018,[11]Population!$E$3:$W$3,0)),"")</f>
        <v>37264</v>
      </c>
      <c r="O325" s="0" t="str">
        <f aca="false">IFERROR(VLOOKUP($B325,[11]FCAS!$B$1:$C$152,2,0),"")</f>
        <v/>
      </c>
      <c r="P325" s="0" t="str">
        <f aca="false">VLOOKUP($C325,'[10]UN M49'!$C$2:$H$249,6,0)</f>
        <v>Caribbean</v>
      </c>
      <c r="Q325" s="0" t="str">
        <f aca="false">IFERROR(VLOOKUP($C325,'[11]Resource-Rich'!$A$34:$B$62,2,0),"Non resource-rich")</f>
        <v>Non resource-rich</v>
      </c>
      <c r="R325" s="0" t="str">
        <f aca="false">IFERROR(VLOOKUP($B325,[11]PRCRs!$A$3:$C$29,3,0),"Non PRCR")</f>
        <v>Non PRCR</v>
      </c>
      <c r="S325" s="0" t="n">
        <f aca="false">IFERROR(IF(VLOOKUP($C325,[11]CBLB!$A$2:$C$31,3,0)="CBLB",1,0),0)</f>
        <v>0</v>
      </c>
      <c r="T325" s="0" t="str">
        <f aca="false">IFERROR(IF(VLOOKUP($B325,'[11]Poverty Rate'!$B$2:$I$164,8,0)="Above 30%",1,0),"")</f>
        <v/>
      </c>
      <c r="U325" s="0" t="str">
        <f aca="false">IFERROR(IF(VLOOKUP($B325,'[11]Poverty Rate'!$B$2:$I$164,8,0)="Below 2%",1,0),"")</f>
        <v/>
      </c>
    </row>
    <row r="326" customFormat="false" ht="15" hidden="false" customHeight="false" outlineLevel="0" collapsed="false">
      <c r="A326" s="90" t="s">
        <v>888</v>
      </c>
      <c r="B326" s="87" t="s">
        <v>885</v>
      </c>
      <c r="C326" s="87" t="s">
        <v>886</v>
      </c>
      <c r="D326" s="87" t="s">
        <v>885</v>
      </c>
      <c r="E326" s="90" t="s">
        <v>888</v>
      </c>
      <c r="G326" s="0" t="str">
        <f aca="false">VLOOKUP($C326,'[10]UN M49'!$C$2:$H$249,4,0)</f>
        <v>Latin America and the Caribbean</v>
      </c>
      <c r="H326" s="0" t="str">
        <f aca="false">IFERROR(VLOOKUP($C326,'[11]Income Groups'!$D$7:$H$224,5,0),"")</f>
        <v>HIC</v>
      </c>
      <c r="I326" s="0" t="str">
        <f aca="false">IFERROR(VLOOKUP(B326,'[11]LDC List'!$B$1:$C$47,2,0),"Non LDC")</f>
        <v>Non LDC</v>
      </c>
      <c r="J326" s="0" t="str">
        <f aca="false">IFERROR(VLOOKUP(B326,'[11]SIDS List'!$B$1:$C$57,2,0),"Non SIDS")</f>
        <v>Non SIDS</v>
      </c>
      <c r="K326" s="0" t="str">
        <f aca="false">IFERROR(VLOOKUP(B326,'[11]DAC Member List'!$B$1:$C$29,2,0),"Non DAC")</f>
        <v>Non DAC</v>
      </c>
      <c r="L326" s="0" t="str">
        <f aca="false">IFERROR(VLOOKUP(B326,'[11]Dev Countries List'!$A$1:$B$146,2,0),"Not Developing")</f>
        <v>Not Developing</v>
      </c>
      <c r="M326" s="0" t="str">
        <f aca="false">IFERROR(VLOOKUP(D326,'[11]Fragility List'!$A$1:$C$146,3,0),"Not Fragile")</f>
        <v>Not Fragile</v>
      </c>
      <c r="N326" s="0" t="n">
        <f aca="false">IFERROR(INDEX([11]Population!$E$4:$W$267,MATCH('Names&amp;ISO'!$C326,[11]Population!$D$4:$D$267,0),MATCH(2018,[11]Population!$E$3:$W$3,0)),"")</f>
        <v>37264</v>
      </c>
      <c r="O326" s="0" t="str">
        <f aca="false">IFERROR(VLOOKUP($B326,[11]FCAS!$B$1:$C$152,2,0),"")</f>
        <v/>
      </c>
      <c r="P326" s="0" t="str">
        <f aca="false">VLOOKUP($C326,'[10]UN M49'!$C$2:$H$249,6,0)</f>
        <v>Caribbean</v>
      </c>
      <c r="Q326" s="0" t="str">
        <f aca="false">IFERROR(VLOOKUP($C326,'[11]Resource-Rich'!$A$34:$B$62,2,0),"Non resource-rich")</f>
        <v>Non resource-rich</v>
      </c>
      <c r="R326" s="0" t="str">
        <f aca="false">IFERROR(VLOOKUP($B326,[11]PRCRs!$A$3:$C$29,3,0),"Non PRCR")</f>
        <v>Non PRCR</v>
      </c>
      <c r="S326" s="0" t="n">
        <f aca="false">IFERROR(IF(VLOOKUP($C326,[11]CBLB!$A$2:$C$31,3,0)="CBLB",1,0),0)</f>
        <v>0</v>
      </c>
      <c r="T326" s="0" t="str">
        <f aca="false">IFERROR(IF(VLOOKUP($B326,'[11]Poverty Rate'!$B$2:$I$164,8,0)="Above 30%",1,0),"")</f>
        <v/>
      </c>
      <c r="U326" s="0" t="str">
        <f aca="false">IFERROR(IF(VLOOKUP($B326,'[11]Poverty Rate'!$B$2:$I$164,8,0)="Below 2%",1,0),"")</f>
        <v/>
      </c>
    </row>
    <row r="327" customFormat="false" ht="15" hidden="false" customHeight="false" outlineLevel="0" collapsed="false">
      <c r="A327" s="90" t="s">
        <v>889</v>
      </c>
      <c r="B327" s="87" t="s">
        <v>885</v>
      </c>
      <c r="C327" s="87" t="s">
        <v>886</v>
      </c>
      <c r="D327" s="87" t="s">
        <v>885</v>
      </c>
      <c r="E327" s="90" t="s">
        <v>889</v>
      </c>
      <c r="G327" s="0" t="str">
        <f aca="false">VLOOKUP($C327,'[10]UN M49'!$C$2:$H$249,4,0)</f>
        <v>Latin America and the Caribbean</v>
      </c>
      <c r="H327" s="0" t="str">
        <f aca="false">IFERROR(VLOOKUP($C327,'[11]Income Groups'!$D$7:$H$224,5,0),"")</f>
        <v>HIC</v>
      </c>
      <c r="I327" s="0" t="str">
        <f aca="false">IFERROR(VLOOKUP(B327,'[11]LDC List'!$B$1:$C$47,2,0),"Non LDC")</f>
        <v>Non LDC</v>
      </c>
      <c r="J327" s="0" t="str">
        <f aca="false">IFERROR(VLOOKUP(B327,'[11]SIDS List'!$B$1:$C$57,2,0),"Non SIDS")</f>
        <v>Non SIDS</v>
      </c>
      <c r="K327" s="0" t="str">
        <f aca="false">IFERROR(VLOOKUP(B327,'[11]DAC Member List'!$B$1:$C$29,2,0),"Non DAC")</f>
        <v>Non DAC</v>
      </c>
      <c r="L327" s="0" t="str">
        <f aca="false">IFERROR(VLOOKUP(B327,'[11]Dev Countries List'!$A$1:$B$146,2,0),"Not Developing")</f>
        <v>Not Developing</v>
      </c>
      <c r="M327" s="0" t="str">
        <f aca="false">IFERROR(VLOOKUP(D327,'[11]Fragility List'!$A$1:$C$146,3,0),"Not Fragile")</f>
        <v>Not Fragile</v>
      </c>
      <c r="N327" s="0" t="n">
        <f aca="false">IFERROR(INDEX([11]Population!$E$4:$W$267,MATCH('Names&amp;ISO'!$C327,[11]Population!$D$4:$D$267,0),MATCH(2018,[11]Population!$E$3:$W$3,0)),"")</f>
        <v>37264</v>
      </c>
      <c r="O327" s="0" t="str">
        <f aca="false">IFERROR(VLOOKUP($B327,[11]FCAS!$B$1:$C$152,2,0),"")</f>
        <v/>
      </c>
      <c r="P327" s="0" t="str">
        <f aca="false">VLOOKUP($C327,'[10]UN M49'!$C$2:$H$249,6,0)</f>
        <v>Caribbean</v>
      </c>
      <c r="Q327" s="0" t="str">
        <f aca="false">IFERROR(VLOOKUP($C327,'[11]Resource-Rich'!$A$34:$B$62,2,0),"Non resource-rich")</f>
        <v>Non resource-rich</v>
      </c>
      <c r="R327" s="0" t="str">
        <f aca="false">IFERROR(VLOOKUP($B327,[11]PRCRs!$A$3:$C$29,3,0),"Non PRCR")</f>
        <v>Non PRCR</v>
      </c>
      <c r="S327" s="0" t="n">
        <f aca="false">IFERROR(IF(VLOOKUP($C327,[11]CBLB!$A$2:$C$31,3,0)="CBLB",1,0),0)</f>
        <v>0</v>
      </c>
      <c r="T327" s="0" t="str">
        <f aca="false">IFERROR(IF(VLOOKUP($B327,'[11]Poverty Rate'!$B$2:$I$164,8,0)="Above 30%",1,0),"")</f>
        <v/>
      </c>
      <c r="U327" s="0" t="str">
        <f aca="false">IFERROR(IF(VLOOKUP($B327,'[11]Poverty Rate'!$B$2:$I$164,8,0)="Below 2%",1,0),"")</f>
        <v/>
      </c>
    </row>
    <row r="328" customFormat="false" ht="15" hidden="false" customHeight="false" outlineLevel="0" collapsed="false">
      <c r="A328" s="90" t="s">
        <v>890</v>
      </c>
      <c r="B328" s="87" t="s">
        <v>891</v>
      </c>
      <c r="C328" s="87" t="s">
        <v>892</v>
      </c>
      <c r="D328" s="87" t="s">
        <v>891</v>
      </c>
      <c r="E328" s="90" t="s">
        <v>890</v>
      </c>
      <c r="G328" s="0" t="str">
        <f aca="false">VLOOKUP($C328,'[10]UN M49'!$C$2:$H$249,4,0)</f>
        <v>Latin America and the Caribbean</v>
      </c>
      <c r="H328" s="0" t="str">
        <f aca="false">IFERROR(VLOOKUP($C328,'[11]Income Groups'!$D$7:$H$224,5,0),"")</f>
        <v>HIC</v>
      </c>
      <c r="I328" s="0" t="str">
        <f aca="false">IFERROR(VLOOKUP(B328,'[11]LDC List'!$B$1:$C$47,2,0),"Non LDC")</f>
        <v>Non LDC</v>
      </c>
      <c r="J328" s="0" t="str">
        <f aca="false">IFERROR(VLOOKUP(B328,'[11]SIDS List'!$B$1:$C$57,2,0),"Non SIDS")</f>
        <v>SIDS</v>
      </c>
      <c r="K328" s="0" t="str">
        <f aca="false">IFERROR(VLOOKUP(B328,'[11]DAC Member List'!$B$1:$C$29,2,0),"Non DAC")</f>
        <v>Non DAC</v>
      </c>
      <c r="L328" s="0" t="str">
        <f aca="false">IFERROR(VLOOKUP(B328,'[11]Dev Countries List'!$A$1:$B$146,2,0),"Not Developing")</f>
        <v>Not Developing</v>
      </c>
      <c r="M328" s="0" t="str">
        <f aca="false">IFERROR(VLOOKUP(D328,'[11]Fragility List'!$A$1:$C$146,3,0),"Not Fragile")</f>
        <v>Not Fragile</v>
      </c>
      <c r="N328" s="0" t="n">
        <f aca="false">IFERROR(INDEX([11]Population!$E$4:$W$267,MATCH('Names&amp;ISO'!$C328,[11]Population!$D$4:$D$267,0),MATCH(2018,[11]Population!$E$3:$W$3,0)),"")</f>
        <v>40654</v>
      </c>
      <c r="O328" s="0" t="str">
        <f aca="false">IFERROR(VLOOKUP($B328,[11]FCAS!$B$1:$C$152,2,0),"")</f>
        <v/>
      </c>
      <c r="P328" s="0" t="str">
        <f aca="false">VLOOKUP($C328,'[10]UN M49'!$C$2:$H$249,6,0)</f>
        <v>Caribbean</v>
      </c>
      <c r="Q328" s="0" t="str">
        <f aca="false">IFERROR(VLOOKUP($C328,'[11]Resource-Rich'!$A$34:$B$62,2,0),"Non resource-rich")</f>
        <v>Non resource-rich</v>
      </c>
      <c r="R328" s="0" t="str">
        <f aca="false">IFERROR(VLOOKUP($B328,[11]PRCRs!$A$3:$C$29,3,0),"Non PRCR")</f>
        <v>Non PRCR</v>
      </c>
      <c r="S328" s="0" t="n">
        <f aca="false">IFERROR(IF(VLOOKUP($C328,[11]CBLB!$A$2:$C$31,3,0)="CBLB",1,0),0)</f>
        <v>0</v>
      </c>
      <c r="T328" s="0" t="str">
        <f aca="false">IFERROR(IF(VLOOKUP($B328,'[11]Poverty Rate'!$B$2:$I$164,8,0)="Above 30%",1,0),"")</f>
        <v/>
      </c>
      <c r="U328" s="0" t="str">
        <f aca="false">IFERROR(IF(VLOOKUP($B328,'[11]Poverty Rate'!$B$2:$I$164,8,0)="Below 2%",1,0),"")</f>
        <v/>
      </c>
    </row>
    <row r="329" customFormat="false" ht="15" hidden="false" customHeight="false" outlineLevel="0" collapsed="false">
      <c r="A329" s="90" t="s">
        <v>893</v>
      </c>
      <c r="B329" s="87" t="s">
        <v>891</v>
      </c>
      <c r="C329" s="87" t="s">
        <v>892</v>
      </c>
      <c r="D329" s="87" t="s">
        <v>891</v>
      </c>
      <c r="E329" s="90" t="s">
        <v>893</v>
      </c>
      <c r="G329" s="0" t="str">
        <f aca="false">VLOOKUP($C329,'[10]UN M49'!$C$2:$H$249,4,0)</f>
        <v>Latin America and the Caribbean</v>
      </c>
      <c r="H329" s="0" t="str">
        <f aca="false">IFERROR(VLOOKUP($C329,'[11]Income Groups'!$D$7:$H$224,5,0),"")</f>
        <v>HIC</v>
      </c>
      <c r="I329" s="0" t="str">
        <f aca="false">IFERROR(VLOOKUP(B329,'[11]LDC List'!$B$1:$C$47,2,0),"Non LDC")</f>
        <v>Non LDC</v>
      </c>
      <c r="J329" s="0" t="str">
        <f aca="false">IFERROR(VLOOKUP(B329,'[11]SIDS List'!$B$1:$C$57,2,0),"Non SIDS")</f>
        <v>SIDS</v>
      </c>
      <c r="K329" s="0" t="str">
        <f aca="false">IFERROR(VLOOKUP(B329,'[11]DAC Member List'!$B$1:$C$29,2,0),"Non DAC")</f>
        <v>Non DAC</v>
      </c>
      <c r="L329" s="0" t="str">
        <f aca="false">IFERROR(VLOOKUP(B329,'[11]Dev Countries List'!$A$1:$B$146,2,0),"Not Developing")</f>
        <v>Not Developing</v>
      </c>
      <c r="M329" s="0" t="str">
        <f aca="false">IFERROR(VLOOKUP(D329,'[11]Fragility List'!$A$1:$C$146,3,0),"Not Fragile")</f>
        <v>Not Fragile</v>
      </c>
      <c r="N329" s="0" t="n">
        <f aca="false">IFERROR(INDEX([11]Population!$E$4:$W$267,MATCH('Names&amp;ISO'!$C329,[11]Population!$D$4:$D$267,0),MATCH(2018,[11]Population!$E$3:$W$3,0)),"")</f>
        <v>40654</v>
      </c>
      <c r="O329" s="0" t="str">
        <f aca="false">IFERROR(VLOOKUP($B329,[11]FCAS!$B$1:$C$152,2,0),"")</f>
        <v/>
      </c>
      <c r="P329" s="0" t="str">
        <f aca="false">VLOOKUP($C329,'[10]UN M49'!$C$2:$H$249,6,0)</f>
        <v>Caribbean</v>
      </c>
      <c r="Q329" s="0" t="str">
        <f aca="false">IFERROR(VLOOKUP($C329,'[11]Resource-Rich'!$A$34:$B$62,2,0),"Non resource-rich")</f>
        <v>Non resource-rich</v>
      </c>
      <c r="R329" s="0" t="str">
        <f aca="false">IFERROR(VLOOKUP($B329,[11]PRCRs!$A$3:$C$29,3,0),"Non PRCR")</f>
        <v>Non PRCR</v>
      </c>
      <c r="S329" s="0" t="n">
        <f aca="false">IFERROR(IF(VLOOKUP($C329,[11]CBLB!$A$2:$C$31,3,0)="CBLB",1,0),0)</f>
        <v>0</v>
      </c>
      <c r="T329" s="0" t="str">
        <f aca="false">IFERROR(IF(VLOOKUP($B329,'[11]Poverty Rate'!$B$2:$I$164,8,0)="Above 30%",1,0),"")</f>
        <v/>
      </c>
      <c r="U329" s="0" t="str">
        <f aca="false">IFERROR(IF(VLOOKUP($B329,'[11]Poverty Rate'!$B$2:$I$164,8,0)="Below 2%",1,0),"")</f>
        <v/>
      </c>
    </row>
    <row r="330" customFormat="false" ht="15" hidden="false" customHeight="false" outlineLevel="0" collapsed="false">
      <c r="A330" s="90" t="s">
        <v>894</v>
      </c>
      <c r="B330" s="87" t="s">
        <v>891</v>
      </c>
      <c r="C330" s="87" t="s">
        <v>892</v>
      </c>
      <c r="D330" s="87" t="s">
        <v>891</v>
      </c>
      <c r="E330" s="90" t="s">
        <v>894</v>
      </c>
      <c r="G330" s="0" t="str">
        <f aca="false">VLOOKUP($C330,'[10]UN M49'!$C$2:$H$249,4,0)</f>
        <v>Latin America and the Caribbean</v>
      </c>
      <c r="H330" s="0" t="str">
        <f aca="false">IFERROR(VLOOKUP($C330,'[11]Income Groups'!$D$7:$H$224,5,0),"")</f>
        <v>HIC</v>
      </c>
      <c r="I330" s="0" t="str">
        <f aca="false">IFERROR(VLOOKUP(B330,'[11]LDC List'!$B$1:$C$47,2,0),"Non LDC")</f>
        <v>Non LDC</v>
      </c>
      <c r="J330" s="0" t="str">
        <f aca="false">IFERROR(VLOOKUP(B330,'[11]SIDS List'!$B$1:$C$57,2,0),"Non SIDS")</f>
        <v>SIDS</v>
      </c>
      <c r="K330" s="0" t="str">
        <f aca="false">IFERROR(VLOOKUP(B330,'[11]DAC Member List'!$B$1:$C$29,2,0),"Non DAC")</f>
        <v>Non DAC</v>
      </c>
      <c r="L330" s="0" t="str">
        <f aca="false">IFERROR(VLOOKUP(B330,'[11]Dev Countries List'!$A$1:$B$146,2,0),"Not Developing")</f>
        <v>Not Developing</v>
      </c>
      <c r="M330" s="0" t="str">
        <f aca="false">IFERROR(VLOOKUP(D330,'[11]Fragility List'!$A$1:$C$146,3,0),"Not Fragile")</f>
        <v>Not Fragile</v>
      </c>
      <c r="N330" s="0" t="n">
        <f aca="false">IFERROR(INDEX([11]Population!$E$4:$W$267,MATCH('Names&amp;ISO'!$C330,[11]Population!$D$4:$D$267,0),MATCH(2018,[11]Population!$E$3:$W$3,0)),"")</f>
        <v>40654</v>
      </c>
      <c r="O330" s="0" t="str">
        <f aca="false">IFERROR(VLOOKUP($B330,[11]FCAS!$B$1:$C$152,2,0),"")</f>
        <v/>
      </c>
      <c r="P330" s="0" t="str">
        <f aca="false">VLOOKUP($C330,'[10]UN M49'!$C$2:$H$249,6,0)</f>
        <v>Caribbean</v>
      </c>
      <c r="Q330" s="0" t="str">
        <f aca="false">IFERROR(VLOOKUP($C330,'[11]Resource-Rich'!$A$34:$B$62,2,0),"Non resource-rich")</f>
        <v>Non resource-rich</v>
      </c>
      <c r="R330" s="0" t="str">
        <f aca="false">IFERROR(VLOOKUP($B330,[11]PRCRs!$A$3:$C$29,3,0),"Non PRCR")</f>
        <v>Non PRCR</v>
      </c>
      <c r="S330" s="0" t="n">
        <f aca="false">IFERROR(IF(VLOOKUP($C330,[11]CBLB!$A$2:$C$31,3,0)="CBLB",1,0),0)</f>
        <v>0</v>
      </c>
      <c r="T330" s="0" t="str">
        <f aca="false">IFERROR(IF(VLOOKUP($B330,'[11]Poverty Rate'!$B$2:$I$164,8,0)="Above 30%",1,0),"")</f>
        <v/>
      </c>
      <c r="U330" s="0" t="str">
        <f aca="false">IFERROR(IF(VLOOKUP($B330,'[11]Poverty Rate'!$B$2:$I$164,8,0)="Below 2%",1,0),"")</f>
        <v/>
      </c>
    </row>
    <row r="331" customFormat="false" ht="15" hidden="false" customHeight="false" outlineLevel="0" collapsed="false">
      <c r="A331" s="84" t="s">
        <v>895</v>
      </c>
      <c r="B331" s="83" t="s">
        <v>896</v>
      </c>
      <c r="C331" s="83" t="s">
        <v>897</v>
      </c>
      <c r="D331" s="83" t="s">
        <v>896</v>
      </c>
      <c r="E331" s="84" t="s">
        <v>895</v>
      </c>
      <c r="G331" s="0" t="str">
        <f aca="false">VLOOKUP($C331,'[10]UN M49'!$C$2:$H$249,4,0)</f>
        <v>N. America</v>
      </c>
      <c r="H331" s="0" t="str">
        <f aca="false">IFERROR(VLOOKUP($C331,'[11]Income Groups'!$D$7:$H$224,5,0),"")</f>
        <v/>
      </c>
      <c r="I331" s="0" t="str">
        <f aca="false">IFERROR(VLOOKUP(B331,'[11]LDC List'!$B$1:$C$47,2,0),"Non LDC")</f>
        <v>Non LDC</v>
      </c>
      <c r="J331" s="0" t="str">
        <f aca="false">IFERROR(VLOOKUP(B331,'[11]SIDS List'!$B$1:$C$57,2,0),"Non SIDS")</f>
        <v>Non SIDS</v>
      </c>
      <c r="K331" s="0" t="str">
        <f aca="false">IFERROR(VLOOKUP(B331,'[11]DAC Member List'!$B$1:$C$29,2,0),"Non DAC")</f>
        <v>Non DAC</v>
      </c>
      <c r="L331" s="0" t="str">
        <f aca="false">IFERROR(VLOOKUP(B331,'[11]Dev Countries List'!$A$1:$B$146,2,0),"Not Developing")</f>
        <v>Not Developing</v>
      </c>
      <c r="M331" s="0" t="str">
        <f aca="false">IFERROR(VLOOKUP(D331,'[11]Fragility List'!$A$1:$C$146,3,0),"Not Fragile")</f>
        <v>Not Fragile</v>
      </c>
      <c r="N331" s="0" t="str">
        <f aca="false">IFERROR(INDEX([11]Population!$E$4:$W$267,MATCH('Names&amp;ISO'!$C331,[11]Population!$D$4:$D$267,0),MATCH(2018,[11]Population!$E$3:$W$3,0)),"")</f>
        <v/>
      </c>
      <c r="O331" s="0" t="str">
        <f aca="false">IFERROR(VLOOKUP($B331,[11]FCAS!$B$1:$C$152,2,0),"")</f>
        <v/>
      </c>
      <c r="P331" s="0" t="str">
        <f aca="false">VLOOKUP($C331,'[10]UN M49'!$C$2:$H$249,6,0)</f>
        <v>Northern America</v>
      </c>
      <c r="Q331" s="0" t="str">
        <f aca="false">IFERROR(VLOOKUP($C331,'[11]Resource-Rich'!$A$34:$B$62,2,0),"Non resource-rich")</f>
        <v>Non resource-rich</v>
      </c>
      <c r="R331" s="0" t="str">
        <f aca="false">IFERROR(VLOOKUP($B331,[11]PRCRs!$A$3:$C$29,3,0),"Non PRCR")</f>
        <v>Non PRCR</v>
      </c>
      <c r="S331" s="0" t="n">
        <f aca="false">IFERROR(IF(VLOOKUP($C331,[11]CBLB!$A$2:$C$31,3,0)="CBLB",1,0),0)</f>
        <v>0</v>
      </c>
      <c r="T331" s="0" t="str">
        <f aca="false">IFERROR(IF(VLOOKUP($B331,'[11]Poverty Rate'!$B$2:$I$164,8,0)="Above 30%",1,0),"")</f>
        <v/>
      </c>
      <c r="U331" s="0" t="str">
        <f aca="false">IFERROR(IF(VLOOKUP($B331,'[11]Poverty Rate'!$B$2:$I$164,8,0)="Below 2%",1,0),"")</f>
        <v/>
      </c>
    </row>
    <row r="332" customFormat="false" ht="15" hidden="false" customHeight="false" outlineLevel="0" collapsed="false">
      <c r="A332" s="86" t="s">
        <v>898</v>
      </c>
      <c r="B332" s="87" t="s">
        <v>899</v>
      </c>
      <c r="C332" s="87" t="s">
        <v>411</v>
      </c>
      <c r="D332" s="87" t="s">
        <v>899</v>
      </c>
      <c r="E332" s="86" t="s">
        <v>898</v>
      </c>
      <c r="F332" s="0" t="s">
        <v>179</v>
      </c>
      <c r="G332" s="0" t="str">
        <f aca="false">VLOOKUP($C332,'[10]UN M49'!$C$2:$H$249,4,0)</f>
        <v>Latin America and the Caribbean</v>
      </c>
      <c r="H332" s="0" t="str">
        <f aca="false">IFERROR(VLOOKUP($C332,'[11]Income Groups'!$D$7:$H$224,5,0),"")</f>
        <v>UMIC</v>
      </c>
      <c r="I332" s="0" t="str">
        <f aca="false">IFERROR(VLOOKUP(B332,'[11]LDC List'!$B$1:$C$47,2,0),"Non LDC")</f>
        <v>Non LDC</v>
      </c>
      <c r="J332" s="0" t="str">
        <f aca="false">IFERROR(VLOOKUP(B332,'[11]SIDS List'!$B$1:$C$57,2,0),"Non SIDS")</f>
        <v>SIDS</v>
      </c>
      <c r="K332" s="0" t="str">
        <f aca="false">IFERROR(VLOOKUP(B332,'[11]DAC Member List'!$B$1:$C$29,2,0),"Non DAC")</f>
        <v>Non DAC</v>
      </c>
      <c r="L332" s="0" t="str">
        <f aca="false">IFERROR(VLOOKUP(B332,'[11]Dev Countries List'!$A$1:$B$146,2,0),"Not Developing")</f>
        <v>Developing Country</v>
      </c>
      <c r="M332" s="0" t="str">
        <f aca="false">IFERROR(VLOOKUP(D332,'[11]Fragility List'!$A$1:$C$146,3,0),"Not Fragile")</f>
        <v>Not fragile</v>
      </c>
      <c r="N332" s="0" t="n">
        <f aca="false">IFERROR(INDEX([11]Population!$E$4:$W$267,MATCH('Names&amp;ISO'!$C332,[11]Population!$D$4:$D$267,0),MATCH(2018,[11]Population!$E$3:$W$3,0)),"")</f>
        <v>110210</v>
      </c>
      <c r="O332" s="0" t="str">
        <f aca="false">IFERROR(VLOOKUP($B332,[11]FCAS!$B$1:$C$152,2,0),"")</f>
        <v/>
      </c>
      <c r="P332" s="0" t="str">
        <f aca="false">VLOOKUP($C332,'[10]UN M49'!$C$2:$H$249,6,0)</f>
        <v>Caribbean</v>
      </c>
      <c r="Q332" s="0" t="str">
        <f aca="false">IFERROR(VLOOKUP($C332,'[11]Resource-Rich'!$A$34:$B$62,2,0),"Non resource-rich")</f>
        <v>Non resource-rich</v>
      </c>
      <c r="R332" s="0" t="str">
        <f aca="false">IFERROR(VLOOKUP($B332,[11]PRCRs!$A$3:$C$29,3,0),"Non PRCR")</f>
        <v>Non PRCR</v>
      </c>
      <c r="S332" s="0" t="n">
        <f aca="false">IFERROR(IF(VLOOKUP($C332,[11]CBLB!$A$2:$C$31,3,0)="CBLB",1,0),0)</f>
        <v>0</v>
      </c>
      <c r="T332" s="0" t="str">
        <f aca="false">IFERROR(IF(VLOOKUP($B332,'[11]Poverty Rate'!$B$2:$I$164,8,0)="Above 30%",1,0),"")</f>
        <v/>
      </c>
      <c r="U332" s="0" t="str">
        <f aca="false">IFERROR(IF(VLOOKUP($B332,'[11]Poverty Rate'!$B$2:$I$164,8,0)="Below 2%",1,0),"")</f>
        <v/>
      </c>
    </row>
    <row r="333" customFormat="false" ht="15" hidden="false" customHeight="false" outlineLevel="0" collapsed="false">
      <c r="A333" s="86" t="s">
        <v>900</v>
      </c>
      <c r="B333" s="87" t="s">
        <v>899</v>
      </c>
      <c r="C333" s="87" t="s">
        <v>411</v>
      </c>
      <c r="D333" s="87" t="s">
        <v>899</v>
      </c>
      <c r="E333" s="86" t="s">
        <v>900</v>
      </c>
      <c r="F333" s="0" t="s">
        <v>179</v>
      </c>
      <c r="G333" s="0" t="str">
        <f aca="false">VLOOKUP($C333,'[10]UN M49'!$C$2:$H$249,4,0)</f>
        <v>Latin America and the Caribbean</v>
      </c>
      <c r="H333" s="0" t="str">
        <f aca="false">IFERROR(VLOOKUP($C333,'[11]Income Groups'!$D$7:$H$224,5,0),"")</f>
        <v>UMIC</v>
      </c>
      <c r="I333" s="0" t="str">
        <f aca="false">IFERROR(VLOOKUP(B333,'[11]LDC List'!$B$1:$C$47,2,0),"Non LDC")</f>
        <v>Non LDC</v>
      </c>
      <c r="J333" s="0" t="str">
        <f aca="false">IFERROR(VLOOKUP(B333,'[11]SIDS List'!$B$1:$C$57,2,0),"Non SIDS")</f>
        <v>SIDS</v>
      </c>
      <c r="K333" s="0" t="str">
        <f aca="false">IFERROR(VLOOKUP(B333,'[11]DAC Member List'!$B$1:$C$29,2,0),"Non DAC")</f>
        <v>Non DAC</v>
      </c>
      <c r="L333" s="0" t="str">
        <f aca="false">IFERROR(VLOOKUP(B333,'[11]Dev Countries List'!$A$1:$B$146,2,0),"Not Developing")</f>
        <v>Developing Country</v>
      </c>
      <c r="M333" s="0" t="str">
        <f aca="false">IFERROR(VLOOKUP(D333,'[11]Fragility List'!$A$1:$C$146,3,0),"Not Fragile")</f>
        <v>Not fragile</v>
      </c>
      <c r="N333" s="0" t="n">
        <f aca="false">IFERROR(INDEX([11]Population!$E$4:$W$267,MATCH('Names&amp;ISO'!$C333,[11]Population!$D$4:$D$267,0),MATCH(2018,[11]Population!$E$3:$W$3,0)),"")</f>
        <v>110210</v>
      </c>
      <c r="O333" s="0" t="str">
        <f aca="false">IFERROR(VLOOKUP($B333,[11]FCAS!$B$1:$C$152,2,0),"")</f>
        <v/>
      </c>
      <c r="P333" s="0" t="str">
        <f aca="false">VLOOKUP($C333,'[10]UN M49'!$C$2:$H$249,6,0)</f>
        <v>Caribbean</v>
      </c>
      <c r="Q333" s="0" t="str">
        <f aca="false">IFERROR(VLOOKUP($C333,'[11]Resource-Rich'!$A$34:$B$62,2,0),"Non resource-rich")</f>
        <v>Non resource-rich</v>
      </c>
      <c r="R333" s="0" t="str">
        <f aca="false">IFERROR(VLOOKUP($B333,[11]PRCRs!$A$3:$C$29,3,0),"Non PRCR")</f>
        <v>Non PRCR</v>
      </c>
      <c r="S333" s="0" t="n">
        <f aca="false">IFERROR(IF(VLOOKUP($C333,[11]CBLB!$A$2:$C$31,3,0)="CBLB",1,0),0)</f>
        <v>0</v>
      </c>
      <c r="T333" s="0" t="str">
        <f aca="false">IFERROR(IF(VLOOKUP($B333,'[11]Poverty Rate'!$B$2:$I$164,8,0)="Above 30%",1,0),"")</f>
        <v/>
      </c>
      <c r="U333" s="0" t="str">
        <f aca="false">IFERROR(IF(VLOOKUP($B333,'[11]Poverty Rate'!$B$2:$I$164,8,0)="Below 2%",1,0),"")</f>
        <v/>
      </c>
    </row>
    <row r="334" customFormat="false" ht="15" hidden="false" customHeight="false" outlineLevel="0" collapsed="false">
      <c r="A334" s="86" t="s">
        <v>179</v>
      </c>
      <c r="B334" s="87" t="s">
        <v>899</v>
      </c>
      <c r="C334" s="87" t="s">
        <v>411</v>
      </c>
      <c r="D334" s="87" t="s">
        <v>899</v>
      </c>
      <c r="E334" s="86" t="s">
        <v>179</v>
      </c>
      <c r="F334" s="0" t="s">
        <v>179</v>
      </c>
      <c r="G334" s="0" t="str">
        <f aca="false">VLOOKUP($C334,'[10]UN M49'!$C$2:$H$249,4,0)</f>
        <v>Latin America and the Caribbean</v>
      </c>
      <c r="H334" s="0" t="str">
        <f aca="false">IFERROR(VLOOKUP($C334,'[11]Income Groups'!$D$7:$H$224,5,0),"")</f>
        <v>UMIC</v>
      </c>
      <c r="I334" s="0" t="str">
        <f aca="false">IFERROR(VLOOKUP(B334,'[11]LDC List'!$B$1:$C$47,2,0),"Non LDC")</f>
        <v>Non LDC</v>
      </c>
      <c r="J334" s="0" t="str">
        <f aca="false">IFERROR(VLOOKUP(B334,'[11]SIDS List'!$B$1:$C$57,2,0),"Non SIDS")</f>
        <v>SIDS</v>
      </c>
      <c r="K334" s="0" t="str">
        <f aca="false">IFERROR(VLOOKUP(B334,'[11]DAC Member List'!$B$1:$C$29,2,0),"Non DAC")</f>
        <v>Non DAC</v>
      </c>
      <c r="L334" s="0" t="str">
        <f aca="false">IFERROR(VLOOKUP(B334,'[11]Dev Countries List'!$A$1:$B$146,2,0),"Not Developing")</f>
        <v>Developing Country</v>
      </c>
      <c r="M334" s="0" t="str">
        <f aca="false">IFERROR(VLOOKUP(D334,'[11]Fragility List'!$A$1:$C$146,3,0),"Not Fragile")</f>
        <v>Not fragile</v>
      </c>
      <c r="N334" s="0" t="n">
        <f aca="false">IFERROR(INDEX([11]Population!$E$4:$W$267,MATCH('Names&amp;ISO'!$C334,[11]Population!$D$4:$D$267,0),MATCH(2018,[11]Population!$E$3:$W$3,0)),"")</f>
        <v>110210</v>
      </c>
      <c r="O334" s="0" t="str">
        <f aca="false">IFERROR(VLOOKUP($B334,[11]FCAS!$B$1:$C$152,2,0),"")</f>
        <v/>
      </c>
      <c r="P334" s="0" t="str">
        <f aca="false">VLOOKUP($C334,'[10]UN M49'!$C$2:$H$249,6,0)</f>
        <v>Caribbean</v>
      </c>
      <c r="Q334" s="0" t="str">
        <f aca="false">IFERROR(VLOOKUP($C334,'[11]Resource-Rich'!$A$34:$B$62,2,0),"Non resource-rich")</f>
        <v>Non resource-rich</v>
      </c>
      <c r="R334" s="0" t="str">
        <f aca="false">IFERROR(VLOOKUP($B334,[11]PRCRs!$A$3:$C$29,3,0),"Non PRCR")</f>
        <v>Non PRCR</v>
      </c>
      <c r="S334" s="0" t="n">
        <f aca="false">IFERROR(IF(VLOOKUP($C334,[11]CBLB!$A$2:$C$31,3,0)="CBLB",1,0),0)</f>
        <v>0</v>
      </c>
      <c r="T334" s="0" t="str">
        <f aca="false">IFERROR(IF(VLOOKUP($B334,'[11]Poverty Rate'!$B$2:$I$164,8,0)="Above 30%",1,0),"")</f>
        <v/>
      </c>
      <c r="U334" s="0" t="str">
        <f aca="false">IFERROR(IF(VLOOKUP($B334,'[11]Poverty Rate'!$B$2:$I$164,8,0)="Below 2%",1,0),"")</f>
        <v/>
      </c>
    </row>
    <row r="335" customFormat="false" ht="15" hidden="false" customHeight="false" outlineLevel="0" collapsed="false">
      <c r="A335" s="86" t="s">
        <v>901</v>
      </c>
      <c r="B335" s="87" t="s">
        <v>899</v>
      </c>
      <c r="C335" s="87" t="s">
        <v>411</v>
      </c>
      <c r="D335" s="87" t="s">
        <v>899</v>
      </c>
      <c r="E335" s="86" t="s">
        <v>901</v>
      </c>
      <c r="F335" s="0" t="s">
        <v>179</v>
      </c>
      <c r="G335" s="0" t="str">
        <f aca="false">VLOOKUP($C335,'[10]UN M49'!$C$2:$H$249,4,0)</f>
        <v>Latin America and the Caribbean</v>
      </c>
      <c r="H335" s="0" t="str">
        <f aca="false">IFERROR(VLOOKUP($C335,'[11]Income Groups'!$D$7:$H$224,5,0),"")</f>
        <v>UMIC</v>
      </c>
      <c r="I335" s="0" t="str">
        <f aca="false">IFERROR(VLOOKUP(B335,'[11]LDC List'!$B$1:$C$47,2,0),"Non LDC")</f>
        <v>Non LDC</v>
      </c>
      <c r="J335" s="0" t="str">
        <f aca="false">IFERROR(VLOOKUP(B335,'[11]SIDS List'!$B$1:$C$57,2,0),"Non SIDS")</f>
        <v>SIDS</v>
      </c>
      <c r="K335" s="0" t="str">
        <f aca="false">IFERROR(VLOOKUP(B335,'[11]DAC Member List'!$B$1:$C$29,2,0),"Non DAC")</f>
        <v>Non DAC</v>
      </c>
      <c r="L335" s="0" t="str">
        <f aca="false">IFERROR(VLOOKUP(B335,'[11]Dev Countries List'!$A$1:$B$146,2,0),"Not Developing")</f>
        <v>Developing Country</v>
      </c>
      <c r="M335" s="0" t="str">
        <f aca="false">IFERROR(VLOOKUP(D335,'[11]Fragility List'!$A$1:$C$146,3,0),"Not Fragile")</f>
        <v>Not fragile</v>
      </c>
      <c r="N335" s="0" t="n">
        <f aca="false">IFERROR(INDEX([11]Population!$E$4:$W$267,MATCH('Names&amp;ISO'!$C335,[11]Population!$D$4:$D$267,0),MATCH(2018,[11]Population!$E$3:$W$3,0)),"")</f>
        <v>110210</v>
      </c>
      <c r="O335" s="0" t="str">
        <f aca="false">IFERROR(VLOOKUP($B335,[11]FCAS!$B$1:$C$152,2,0),"")</f>
        <v/>
      </c>
      <c r="P335" s="0" t="str">
        <f aca="false">VLOOKUP($C335,'[10]UN M49'!$C$2:$H$249,6,0)</f>
        <v>Caribbean</v>
      </c>
      <c r="Q335" s="0" t="str">
        <f aca="false">IFERROR(VLOOKUP($C335,'[11]Resource-Rich'!$A$34:$B$62,2,0),"Non resource-rich")</f>
        <v>Non resource-rich</v>
      </c>
      <c r="R335" s="0" t="str">
        <f aca="false">IFERROR(VLOOKUP($B335,[11]PRCRs!$A$3:$C$29,3,0),"Non PRCR")</f>
        <v>Non PRCR</v>
      </c>
      <c r="S335" s="0" t="n">
        <f aca="false">IFERROR(IF(VLOOKUP($C335,[11]CBLB!$A$2:$C$31,3,0)="CBLB",1,0),0)</f>
        <v>0</v>
      </c>
      <c r="T335" s="0" t="str">
        <f aca="false">IFERROR(IF(VLOOKUP($B335,'[11]Poverty Rate'!$B$2:$I$164,8,0)="Above 30%",1,0),"")</f>
        <v/>
      </c>
      <c r="U335" s="0" t="str">
        <f aca="false">IFERROR(IF(VLOOKUP($B335,'[11]Poverty Rate'!$B$2:$I$164,8,0)="Below 2%",1,0),"")</f>
        <v/>
      </c>
    </row>
    <row r="336" customFormat="false" ht="15" hidden="false" customHeight="false" outlineLevel="0" collapsed="false">
      <c r="A336" s="86" t="s">
        <v>180</v>
      </c>
      <c r="B336" s="87" t="s">
        <v>899</v>
      </c>
      <c r="C336" s="87" t="s">
        <v>411</v>
      </c>
      <c r="D336" s="87" t="s">
        <v>899</v>
      </c>
      <c r="E336" s="86" t="s">
        <v>180</v>
      </c>
      <c r="F336" s="0" t="s">
        <v>179</v>
      </c>
      <c r="G336" s="0" t="str">
        <f aca="false">VLOOKUP($C336,'[10]UN M49'!$C$2:$H$249,4,0)</f>
        <v>Latin America and the Caribbean</v>
      </c>
      <c r="H336" s="0" t="str">
        <f aca="false">IFERROR(VLOOKUP($C336,'[11]Income Groups'!$D$7:$H$224,5,0),"")</f>
        <v>UMIC</v>
      </c>
      <c r="I336" s="0" t="str">
        <f aca="false">IFERROR(VLOOKUP(B336,'[11]LDC List'!$B$1:$C$47,2,0),"Non LDC")</f>
        <v>Non LDC</v>
      </c>
      <c r="J336" s="0" t="str">
        <f aca="false">IFERROR(VLOOKUP(B336,'[11]SIDS List'!$B$1:$C$57,2,0),"Non SIDS")</f>
        <v>SIDS</v>
      </c>
      <c r="K336" s="0" t="str">
        <f aca="false">IFERROR(VLOOKUP(B336,'[11]DAC Member List'!$B$1:$C$29,2,0),"Non DAC")</f>
        <v>Non DAC</v>
      </c>
      <c r="L336" s="0" t="str">
        <f aca="false">IFERROR(VLOOKUP(B336,'[11]Dev Countries List'!$A$1:$B$146,2,0),"Not Developing")</f>
        <v>Developing Country</v>
      </c>
      <c r="M336" s="0" t="str">
        <f aca="false">IFERROR(VLOOKUP(D336,'[11]Fragility List'!$A$1:$C$146,3,0),"Not Fragile")</f>
        <v>Not fragile</v>
      </c>
      <c r="N336" s="0" t="n">
        <f aca="false">IFERROR(INDEX([11]Population!$E$4:$W$267,MATCH('Names&amp;ISO'!$C336,[11]Population!$D$4:$D$267,0),MATCH(2018,[11]Population!$E$3:$W$3,0)),"")</f>
        <v>110210</v>
      </c>
      <c r="O336" s="0" t="str">
        <f aca="false">IFERROR(VLOOKUP($B336,[11]FCAS!$B$1:$C$152,2,0),"")</f>
        <v/>
      </c>
      <c r="P336" s="0" t="str">
        <f aca="false">VLOOKUP($C336,'[10]UN M49'!$C$2:$H$249,6,0)</f>
        <v>Caribbean</v>
      </c>
      <c r="Q336" s="0" t="str">
        <f aca="false">IFERROR(VLOOKUP($C336,'[11]Resource-Rich'!$A$34:$B$62,2,0),"Non resource-rich")</f>
        <v>Non resource-rich</v>
      </c>
      <c r="R336" s="0" t="str">
        <f aca="false">IFERROR(VLOOKUP($B336,[11]PRCRs!$A$3:$C$29,3,0),"Non PRCR")</f>
        <v>Non PRCR</v>
      </c>
      <c r="S336" s="0" t="n">
        <f aca="false">IFERROR(IF(VLOOKUP($C336,[11]CBLB!$A$2:$C$31,3,0)="CBLB",1,0),0)</f>
        <v>0</v>
      </c>
      <c r="T336" s="0" t="str">
        <f aca="false">IFERROR(IF(VLOOKUP($B336,'[11]Poverty Rate'!$B$2:$I$164,8,0)="Above 30%",1,0),"")</f>
        <v/>
      </c>
      <c r="U336" s="0" t="str">
        <f aca="false">IFERROR(IF(VLOOKUP($B336,'[11]Poverty Rate'!$B$2:$I$164,8,0)="Below 2%",1,0),"")</f>
        <v/>
      </c>
    </row>
    <row r="337" customFormat="false" ht="15" hidden="false" customHeight="false" outlineLevel="0" collapsed="false">
      <c r="A337" s="86" t="s">
        <v>902</v>
      </c>
      <c r="B337" s="87" t="s">
        <v>899</v>
      </c>
      <c r="C337" s="87" t="s">
        <v>411</v>
      </c>
      <c r="D337" s="87" t="s">
        <v>899</v>
      </c>
      <c r="E337" s="86" t="s">
        <v>902</v>
      </c>
      <c r="F337" s="0" t="s">
        <v>179</v>
      </c>
      <c r="G337" s="0" t="str">
        <f aca="false">VLOOKUP($C337,'[10]UN M49'!$C$2:$H$249,4,0)</f>
        <v>Latin America and the Caribbean</v>
      </c>
      <c r="H337" s="0" t="str">
        <f aca="false">IFERROR(VLOOKUP($C337,'[11]Income Groups'!$D$7:$H$224,5,0),"")</f>
        <v>UMIC</v>
      </c>
      <c r="I337" s="0" t="str">
        <f aca="false">IFERROR(VLOOKUP(B337,'[11]LDC List'!$B$1:$C$47,2,0),"Non LDC")</f>
        <v>Non LDC</v>
      </c>
      <c r="J337" s="0" t="str">
        <f aca="false">IFERROR(VLOOKUP(B337,'[11]SIDS List'!$B$1:$C$57,2,0),"Non SIDS")</f>
        <v>SIDS</v>
      </c>
      <c r="K337" s="0" t="str">
        <f aca="false">IFERROR(VLOOKUP(B337,'[11]DAC Member List'!$B$1:$C$29,2,0),"Non DAC")</f>
        <v>Non DAC</v>
      </c>
      <c r="L337" s="0" t="str">
        <f aca="false">IFERROR(VLOOKUP(B337,'[11]Dev Countries List'!$A$1:$B$146,2,0),"Not Developing")</f>
        <v>Developing Country</v>
      </c>
      <c r="M337" s="0" t="str">
        <f aca="false">IFERROR(VLOOKUP(D337,'[11]Fragility List'!$A$1:$C$146,3,0),"Not Fragile")</f>
        <v>Not fragile</v>
      </c>
      <c r="N337" s="0" t="n">
        <f aca="false">IFERROR(INDEX([11]Population!$E$4:$W$267,MATCH('Names&amp;ISO'!$C337,[11]Population!$D$4:$D$267,0),MATCH(2018,[11]Population!$E$3:$W$3,0)),"")</f>
        <v>110210</v>
      </c>
      <c r="O337" s="0" t="str">
        <f aca="false">IFERROR(VLOOKUP($B337,[11]FCAS!$B$1:$C$152,2,0),"")</f>
        <v/>
      </c>
      <c r="P337" s="0" t="str">
        <f aca="false">VLOOKUP($C337,'[10]UN M49'!$C$2:$H$249,6,0)</f>
        <v>Caribbean</v>
      </c>
      <c r="Q337" s="0" t="str">
        <f aca="false">IFERROR(VLOOKUP($C337,'[11]Resource-Rich'!$A$34:$B$62,2,0),"Non resource-rich")</f>
        <v>Non resource-rich</v>
      </c>
      <c r="R337" s="0" t="str">
        <f aca="false">IFERROR(VLOOKUP($B337,[11]PRCRs!$A$3:$C$29,3,0),"Non PRCR")</f>
        <v>Non PRCR</v>
      </c>
      <c r="S337" s="0" t="n">
        <f aca="false">IFERROR(IF(VLOOKUP($C337,[11]CBLB!$A$2:$C$31,3,0)="CBLB",1,0),0)</f>
        <v>0</v>
      </c>
      <c r="T337" s="0" t="str">
        <f aca="false">IFERROR(IF(VLOOKUP($B337,'[11]Poverty Rate'!$B$2:$I$164,8,0)="Above 30%",1,0),"")</f>
        <v/>
      </c>
      <c r="U337" s="0" t="str">
        <f aca="false">IFERROR(IF(VLOOKUP($B337,'[11]Poverty Rate'!$B$2:$I$164,8,0)="Below 2%",1,0),"")</f>
        <v/>
      </c>
    </row>
    <row r="338" customFormat="false" ht="15" hidden="false" customHeight="false" outlineLevel="0" collapsed="false">
      <c r="A338" s="0" t="s">
        <v>157</v>
      </c>
      <c r="B338" s="83" t="s">
        <v>903</v>
      </c>
      <c r="C338" s="83" t="s">
        <v>392</v>
      </c>
      <c r="D338" s="83" t="s">
        <v>903</v>
      </c>
      <c r="E338" s="0" t="s">
        <v>157</v>
      </c>
      <c r="F338" s="0" t="s">
        <v>157</v>
      </c>
      <c r="G338" s="0" t="str">
        <f aca="false">VLOOKUP($C338,'[10]UN M49'!$C$2:$H$249,4,0)</f>
        <v>Oceania</v>
      </c>
      <c r="H338" s="0" t="str">
        <f aca="false">IFERROR(VLOOKUP($C338,'[11]Income Groups'!$D$7:$H$224,5,0),"")</f>
        <v>UMIC</v>
      </c>
      <c r="I338" s="0" t="str">
        <f aca="false">IFERROR(VLOOKUP(B338,'[11]LDC List'!$B$1:$C$47,2,0),"Non LDC")</f>
        <v>Non LDC</v>
      </c>
      <c r="J338" s="0" t="str">
        <f aca="false">IFERROR(VLOOKUP(B338,'[11]SIDS List'!$B$1:$C$57,2,0),"Non SIDS")</f>
        <v>SIDS</v>
      </c>
      <c r="K338" s="0" t="str">
        <f aca="false">IFERROR(VLOOKUP(B338,'[11]DAC Member List'!$B$1:$C$29,2,0),"Non DAC")</f>
        <v>Non DAC</v>
      </c>
      <c r="L338" s="0" t="str">
        <f aca="false">IFERROR(VLOOKUP(B338,'[11]Dev Countries List'!$A$1:$B$146,2,0),"Not Developing")</f>
        <v>Developing Country</v>
      </c>
      <c r="M338" s="0" t="str">
        <f aca="false">IFERROR(VLOOKUP(D338,'[11]Fragility List'!$A$1:$C$146,3,0),"Not Fragile")</f>
        <v>Not fragile</v>
      </c>
      <c r="N338" s="0" t="n">
        <f aca="false">IFERROR(INDEX([11]Population!$E$4:$W$267,MATCH('Names&amp;ISO'!$C338,[11]Population!$D$4:$D$267,0),MATCH(2018,[11]Population!$E$3:$W$3,0)),"")</f>
        <v>196130</v>
      </c>
      <c r="O338" s="0" t="str">
        <f aca="false">IFERROR(VLOOKUP($B338,[11]FCAS!$B$1:$C$152,2,0),"")</f>
        <v/>
      </c>
      <c r="P338" s="0" t="str">
        <f aca="false">VLOOKUP($C338,'[10]UN M49'!$C$2:$H$249,6,0)</f>
        <v>Polynesia</v>
      </c>
      <c r="Q338" s="0" t="str">
        <f aca="false">IFERROR(VLOOKUP($C338,'[11]Resource-Rich'!$A$34:$B$62,2,0),"Non resource-rich")</f>
        <v>Non resource-rich</v>
      </c>
      <c r="R338" s="0" t="str">
        <f aca="false">IFERROR(VLOOKUP($B338,[11]PRCRs!$A$3:$C$29,3,0),"Non PRCR")</f>
        <v>Non PRCR</v>
      </c>
      <c r="S338" s="0" t="n">
        <f aca="false">IFERROR(IF(VLOOKUP($C338,[11]CBLB!$A$2:$C$31,3,0)="CBLB",1,0),0)</f>
        <v>0</v>
      </c>
      <c r="T338" s="0" t="n">
        <f aca="false">IFERROR(IF(VLOOKUP($B338,'[11]Poverty Rate'!$B$2:$I$164,8,0)="Above 30%",1,0),"")</f>
        <v>0</v>
      </c>
      <c r="U338" s="0" t="n">
        <f aca="false">IFERROR(IF(VLOOKUP($B338,'[11]Poverty Rate'!$B$2:$I$164,8,0)="Below 2%",1,0),"")</f>
        <v>1</v>
      </c>
    </row>
    <row r="339" customFormat="false" ht="15" hidden="false" customHeight="false" outlineLevel="0" collapsed="false">
      <c r="A339" s="0" t="s">
        <v>158</v>
      </c>
      <c r="B339" s="83" t="s">
        <v>904</v>
      </c>
      <c r="C339" s="83" t="s">
        <v>393</v>
      </c>
      <c r="D339" s="83" t="s">
        <v>904</v>
      </c>
      <c r="E339" s="0" t="s">
        <v>158</v>
      </c>
      <c r="F339" s="0" t="s">
        <v>158</v>
      </c>
      <c r="G339" s="0" t="str">
        <f aca="false">VLOOKUP($C339,'[10]UN M49'!$C$2:$H$249,4,0)</f>
        <v>Europe</v>
      </c>
      <c r="H339" s="0" t="str">
        <f aca="false">IFERROR(VLOOKUP($C339,'[11]Income Groups'!$D$7:$H$224,5,0),"")</f>
        <v>HIC</v>
      </c>
      <c r="I339" s="0" t="str">
        <f aca="false">IFERROR(VLOOKUP(B339,'[11]LDC List'!$B$1:$C$47,2,0),"Non LDC")</f>
        <v>Non LDC</v>
      </c>
      <c r="J339" s="0" t="str">
        <f aca="false">IFERROR(VLOOKUP(B339,'[11]SIDS List'!$B$1:$C$57,2,0),"Non SIDS")</f>
        <v>Non SIDS</v>
      </c>
      <c r="K339" s="0" t="str">
        <f aca="false">IFERROR(VLOOKUP(B339,'[11]DAC Member List'!$B$1:$C$29,2,0),"Non DAC")</f>
        <v>Non DAC</v>
      </c>
      <c r="L339" s="0" t="str">
        <f aca="false">IFERROR(VLOOKUP(B339,'[11]Dev Countries List'!$A$1:$B$146,2,0),"Not Developing")</f>
        <v>Not Developing</v>
      </c>
      <c r="M339" s="0" t="str">
        <f aca="false">IFERROR(VLOOKUP(D339,'[11]Fragility List'!$A$1:$C$146,3,0),"Not Fragile")</f>
        <v>Not Fragile</v>
      </c>
      <c r="N339" s="0" t="n">
        <f aca="false">IFERROR(INDEX([11]Population!$E$4:$W$267,MATCH('Names&amp;ISO'!$C339,[11]Population!$D$4:$D$267,0),MATCH(2018,[11]Population!$E$3:$W$3,0)),"")</f>
        <v>33785</v>
      </c>
      <c r="O339" s="0" t="str">
        <f aca="false">IFERROR(VLOOKUP($B339,[11]FCAS!$B$1:$C$152,2,0),"")</f>
        <v/>
      </c>
      <c r="P339" s="0" t="str">
        <f aca="false">VLOOKUP($C339,'[10]UN M49'!$C$2:$H$249,6,0)</f>
        <v>Southern Europe</v>
      </c>
      <c r="Q339" s="0" t="str">
        <f aca="false">IFERROR(VLOOKUP($C339,'[11]Resource-Rich'!$A$34:$B$62,2,0),"Non resource-rich")</f>
        <v>Non resource-rich</v>
      </c>
      <c r="R339" s="0" t="str">
        <f aca="false">IFERROR(VLOOKUP($B339,[11]PRCRs!$A$3:$C$29,3,0),"Non PRCR")</f>
        <v>Non PRCR</v>
      </c>
      <c r="S339" s="0" t="n">
        <f aca="false">IFERROR(IF(VLOOKUP($C339,[11]CBLB!$A$2:$C$31,3,0)="CBLB",1,0),0)</f>
        <v>0</v>
      </c>
      <c r="T339" s="0" t="str">
        <f aca="false">IFERROR(IF(VLOOKUP($B339,'[11]Poverty Rate'!$B$2:$I$164,8,0)="Above 30%",1,0),"")</f>
        <v/>
      </c>
      <c r="U339" s="0" t="str">
        <f aca="false">IFERROR(IF(VLOOKUP($B339,'[11]Poverty Rate'!$B$2:$I$164,8,0)="Below 2%",1,0),"")</f>
        <v/>
      </c>
    </row>
    <row r="340" customFormat="false" ht="15" hidden="false" customHeight="false" outlineLevel="0" collapsed="false">
      <c r="A340" s="86" t="s">
        <v>159</v>
      </c>
      <c r="B340" s="87" t="s">
        <v>905</v>
      </c>
      <c r="C340" s="87" t="s">
        <v>394</v>
      </c>
      <c r="D340" s="87" t="s">
        <v>905</v>
      </c>
      <c r="E340" s="86" t="s">
        <v>159</v>
      </c>
      <c r="F340" s="0" t="s">
        <v>159</v>
      </c>
      <c r="G340" s="0" t="str">
        <f aca="false">VLOOKUP($C340,'[10]UN M49'!$C$2:$H$249,4,0)</f>
        <v>Africa</v>
      </c>
      <c r="H340" s="0" t="str">
        <f aca="false">IFERROR(VLOOKUP($C340,'[11]Income Groups'!$D$7:$H$224,5,0),"")</f>
        <v>LMIC</v>
      </c>
      <c r="I340" s="0" t="str">
        <f aca="false">IFERROR(VLOOKUP(B340,'[11]LDC List'!$B$1:$C$47,2,0),"Non LDC")</f>
        <v>LDC</v>
      </c>
      <c r="J340" s="0" t="str">
        <f aca="false">IFERROR(VLOOKUP(B340,'[11]SIDS List'!$B$1:$C$57,2,0),"Non SIDS")</f>
        <v>SIDS</v>
      </c>
      <c r="K340" s="0" t="str">
        <f aca="false">IFERROR(VLOOKUP(B340,'[11]DAC Member List'!$B$1:$C$29,2,0),"Non DAC")</f>
        <v>Non DAC</v>
      </c>
      <c r="L340" s="0" t="str">
        <f aca="false">IFERROR(VLOOKUP(B340,'[11]Dev Countries List'!$A$1:$B$146,2,0),"Not Developing")</f>
        <v>Developing Country</v>
      </c>
      <c r="M340" s="0" t="str">
        <f aca="false">IFERROR(VLOOKUP(D340,'[11]Fragility List'!$A$1:$C$146,3,0),"Not Fragile")</f>
        <v>Not fragile</v>
      </c>
      <c r="N340" s="0" t="n">
        <f aca="false">IFERROR(INDEX([11]Population!$E$4:$W$267,MATCH('Names&amp;ISO'!$C340,[11]Population!$D$4:$D$267,0),MATCH(2018,[11]Population!$E$3:$W$3,0)),"")</f>
        <v>211028</v>
      </c>
      <c r="O340" s="0" t="str">
        <f aca="false">IFERROR(VLOOKUP($B340,[11]FCAS!$B$1:$C$152,2,0),"")</f>
        <v/>
      </c>
      <c r="P340" s="0" t="str">
        <f aca="false">VLOOKUP($C340,'[10]UN M49'!$C$2:$H$249,6,0)</f>
        <v>Middle Africa</v>
      </c>
      <c r="Q340" s="0" t="str">
        <f aca="false">IFERROR(VLOOKUP($C340,'[11]Resource-Rich'!$A$34:$B$62,2,0),"Non resource-rich")</f>
        <v>Non resource-rich</v>
      </c>
      <c r="R340" s="0" t="str">
        <f aca="false">IFERROR(VLOOKUP($B340,[11]PRCRs!$A$3:$C$29,3,0),"Non PRCR")</f>
        <v>Non PRCR</v>
      </c>
      <c r="S340" s="0" t="n">
        <f aca="false">IFERROR(IF(VLOOKUP($C340,[11]CBLB!$A$2:$C$31,3,0)="CBLB",1,0),0)</f>
        <v>0</v>
      </c>
      <c r="T340" s="0" t="n">
        <f aca="false">IFERROR(IF(VLOOKUP($B340,'[11]Poverty Rate'!$B$2:$I$164,8,0)="Above 30%",1,0),"")</f>
        <v>0</v>
      </c>
      <c r="U340" s="0" t="n">
        <f aca="false">IFERROR(IF(VLOOKUP($B340,'[11]Poverty Rate'!$B$2:$I$164,8,0)="Below 2%",1,0),"")</f>
        <v>0</v>
      </c>
    </row>
    <row r="341" customFormat="false" ht="15" hidden="false" customHeight="false" outlineLevel="0" collapsed="false">
      <c r="A341" s="86" t="s">
        <v>906</v>
      </c>
      <c r="B341" s="87" t="s">
        <v>905</v>
      </c>
      <c r="C341" s="87" t="s">
        <v>394</v>
      </c>
      <c r="D341" s="87" t="s">
        <v>905</v>
      </c>
      <c r="E341" s="86" t="s">
        <v>906</v>
      </c>
      <c r="F341" s="0" t="s">
        <v>159</v>
      </c>
      <c r="G341" s="0" t="str">
        <f aca="false">VLOOKUP($C341,'[10]UN M49'!$C$2:$H$249,4,0)</f>
        <v>Africa</v>
      </c>
      <c r="H341" s="0" t="str">
        <f aca="false">IFERROR(VLOOKUP($C341,'[11]Income Groups'!$D$7:$H$224,5,0),"")</f>
        <v>LMIC</v>
      </c>
      <c r="I341" s="0" t="str">
        <f aca="false">IFERROR(VLOOKUP(B341,'[11]LDC List'!$B$1:$C$47,2,0),"Non LDC")</f>
        <v>LDC</v>
      </c>
      <c r="J341" s="0" t="str">
        <f aca="false">IFERROR(VLOOKUP(B341,'[11]SIDS List'!$B$1:$C$57,2,0),"Non SIDS")</f>
        <v>SIDS</v>
      </c>
      <c r="K341" s="0" t="str">
        <f aca="false">IFERROR(VLOOKUP(B341,'[11]DAC Member List'!$B$1:$C$29,2,0),"Non DAC")</f>
        <v>Non DAC</v>
      </c>
      <c r="L341" s="0" t="str">
        <f aca="false">IFERROR(VLOOKUP(B341,'[11]Dev Countries List'!$A$1:$B$146,2,0),"Not Developing")</f>
        <v>Developing Country</v>
      </c>
      <c r="M341" s="0" t="str">
        <f aca="false">IFERROR(VLOOKUP(D341,'[11]Fragility List'!$A$1:$C$146,3,0),"Not Fragile")</f>
        <v>Not fragile</v>
      </c>
      <c r="N341" s="0" t="n">
        <f aca="false">IFERROR(INDEX([11]Population!$E$4:$W$267,MATCH('Names&amp;ISO'!$C341,[11]Population!$D$4:$D$267,0),MATCH(2018,[11]Population!$E$3:$W$3,0)),"")</f>
        <v>211028</v>
      </c>
      <c r="O341" s="0" t="str">
        <f aca="false">IFERROR(VLOOKUP($B341,[11]FCAS!$B$1:$C$152,2,0),"")</f>
        <v/>
      </c>
      <c r="P341" s="0" t="str">
        <f aca="false">VLOOKUP($C341,'[10]UN M49'!$C$2:$H$249,6,0)</f>
        <v>Middle Africa</v>
      </c>
      <c r="Q341" s="0" t="str">
        <f aca="false">IFERROR(VLOOKUP($C341,'[11]Resource-Rich'!$A$34:$B$62,2,0),"Non resource-rich")</f>
        <v>Non resource-rich</v>
      </c>
      <c r="R341" s="0" t="str">
        <f aca="false">IFERROR(VLOOKUP($B341,[11]PRCRs!$A$3:$C$29,3,0),"Non PRCR")</f>
        <v>Non PRCR</v>
      </c>
      <c r="S341" s="0" t="n">
        <f aca="false">IFERROR(IF(VLOOKUP($C341,[11]CBLB!$A$2:$C$31,3,0)="CBLB",1,0),0)</f>
        <v>0</v>
      </c>
      <c r="T341" s="0" t="n">
        <f aca="false">IFERROR(IF(VLOOKUP($B341,'[11]Poverty Rate'!$B$2:$I$164,8,0)="Above 30%",1,0),"")</f>
        <v>0</v>
      </c>
      <c r="U341" s="0" t="n">
        <f aca="false">IFERROR(IF(VLOOKUP($B341,'[11]Poverty Rate'!$B$2:$I$164,8,0)="Below 2%",1,0),"")</f>
        <v>0</v>
      </c>
    </row>
    <row r="342" customFormat="false" ht="15" hidden="false" customHeight="false" outlineLevel="0" collapsed="false">
      <c r="A342" s="86" t="s">
        <v>907</v>
      </c>
      <c r="B342" s="87" t="s">
        <v>905</v>
      </c>
      <c r="C342" s="87" t="s">
        <v>394</v>
      </c>
      <c r="D342" s="87" t="s">
        <v>905</v>
      </c>
      <c r="E342" s="86" t="s">
        <v>907</v>
      </c>
      <c r="F342" s="0" t="s">
        <v>159</v>
      </c>
      <c r="G342" s="0" t="str">
        <f aca="false">VLOOKUP($C342,'[10]UN M49'!$C$2:$H$249,4,0)</f>
        <v>Africa</v>
      </c>
      <c r="H342" s="0" t="str">
        <f aca="false">IFERROR(VLOOKUP($C342,'[11]Income Groups'!$D$7:$H$224,5,0),"")</f>
        <v>LMIC</v>
      </c>
      <c r="I342" s="0" t="str">
        <f aca="false">IFERROR(VLOOKUP(B342,'[11]LDC List'!$B$1:$C$47,2,0),"Non LDC")</f>
        <v>LDC</v>
      </c>
      <c r="J342" s="0" t="str">
        <f aca="false">IFERROR(VLOOKUP(B342,'[11]SIDS List'!$B$1:$C$57,2,0),"Non SIDS")</f>
        <v>SIDS</v>
      </c>
      <c r="K342" s="0" t="str">
        <f aca="false">IFERROR(VLOOKUP(B342,'[11]DAC Member List'!$B$1:$C$29,2,0),"Non DAC")</f>
        <v>Non DAC</v>
      </c>
      <c r="L342" s="0" t="str">
        <f aca="false">IFERROR(VLOOKUP(B342,'[11]Dev Countries List'!$A$1:$B$146,2,0),"Not Developing")</f>
        <v>Developing Country</v>
      </c>
      <c r="M342" s="0" t="str">
        <f aca="false">IFERROR(VLOOKUP(D342,'[11]Fragility List'!$A$1:$C$146,3,0),"Not Fragile")</f>
        <v>Not fragile</v>
      </c>
      <c r="N342" s="0" t="n">
        <f aca="false">IFERROR(INDEX([11]Population!$E$4:$W$267,MATCH('Names&amp;ISO'!$C342,[11]Population!$D$4:$D$267,0),MATCH(2018,[11]Population!$E$3:$W$3,0)),"")</f>
        <v>211028</v>
      </c>
      <c r="O342" s="0" t="str">
        <f aca="false">IFERROR(VLOOKUP($B342,[11]FCAS!$B$1:$C$152,2,0),"")</f>
        <v/>
      </c>
      <c r="P342" s="0" t="str">
        <f aca="false">VLOOKUP($C342,'[10]UN M49'!$C$2:$H$249,6,0)</f>
        <v>Middle Africa</v>
      </c>
      <c r="Q342" s="0" t="str">
        <f aca="false">IFERROR(VLOOKUP($C342,'[11]Resource-Rich'!$A$34:$B$62,2,0),"Non resource-rich")</f>
        <v>Non resource-rich</v>
      </c>
      <c r="R342" s="0" t="str">
        <f aca="false">IFERROR(VLOOKUP($B342,[11]PRCRs!$A$3:$C$29,3,0),"Non PRCR")</f>
        <v>Non PRCR</v>
      </c>
      <c r="S342" s="0" t="n">
        <f aca="false">IFERROR(IF(VLOOKUP($C342,[11]CBLB!$A$2:$C$31,3,0)="CBLB",1,0),0)</f>
        <v>0</v>
      </c>
      <c r="T342" s="0" t="n">
        <f aca="false">IFERROR(IF(VLOOKUP($B342,'[11]Poverty Rate'!$B$2:$I$164,8,0)="Above 30%",1,0),"")</f>
        <v>0</v>
      </c>
      <c r="U342" s="0" t="n">
        <f aca="false">IFERROR(IF(VLOOKUP($B342,'[11]Poverty Rate'!$B$2:$I$164,8,0)="Below 2%",1,0),"")</f>
        <v>0</v>
      </c>
    </row>
    <row r="343" customFormat="false" ht="15" hidden="false" customHeight="false" outlineLevel="0" collapsed="false">
      <c r="A343" s="86" t="s">
        <v>908</v>
      </c>
      <c r="B343" s="87" t="s">
        <v>905</v>
      </c>
      <c r="C343" s="87" t="s">
        <v>394</v>
      </c>
      <c r="D343" s="87" t="s">
        <v>905</v>
      </c>
      <c r="E343" s="86" t="s">
        <v>908</v>
      </c>
      <c r="F343" s="0" t="s">
        <v>159</v>
      </c>
      <c r="G343" s="0" t="str">
        <f aca="false">VLOOKUP($C343,'[10]UN M49'!$C$2:$H$249,4,0)</f>
        <v>Africa</v>
      </c>
      <c r="H343" s="0" t="str">
        <f aca="false">IFERROR(VLOOKUP($C343,'[11]Income Groups'!$D$7:$H$224,5,0),"")</f>
        <v>LMIC</v>
      </c>
      <c r="I343" s="0" t="str">
        <f aca="false">IFERROR(VLOOKUP(B343,'[11]LDC List'!$B$1:$C$47,2,0),"Non LDC")</f>
        <v>LDC</v>
      </c>
      <c r="J343" s="0" t="str">
        <f aca="false">IFERROR(VLOOKUP(B343,'[11]SIDS List'!$B$1:$C$57,2,0),"Non SIDS")</f>
        <v>SIDS</v>
      </c>
      <c r="K343" s="0" t="str">
        <f aca="false">IFERROR(VLOOKUP(B343,'[11]DAC Member List'!$B$1:$C$29,2,0),"Non DAC")</f>
        <v>Non DAC</v>
      </c>
      <c r="L343" s="0" t="str">
        <f aca="false">IFERROR(VLOOKUP(B343,'[11]Dev Countries List'!$A$1:$B$146,2,0),"Not Developing")</f>
        <v>Developing Country</v>
      </c>
      <c r="M343" s="0" t="str">
        <f aca="false">IFERROR(VLOOKUP(D343,'[11]Fragility List'!$A$1:$C$146,3,0),"Not Fragile")</f>
        <v>Not fragile</v>
      </c>
      <c r="N343" s="0" t="n">
        <f aca="false">IFERROR(INDEX([11]Population!$E$4:$W$267,MATCH('Names&amp;ISO'!$C343,[11]Population!$D$4:$D$267,0),MATCH(2018,[11]Population!$E$3:$W$3,0)),"")</f>
        <v>211028</v>
      </c>
      <c r="O343" s="0" t="str">
        <f aca="false">IFERROR(VLOOKUP($B343,[11]FCAS!$B$1:$C$152,2,0),"")</f>
        <v/>
      </c>
      <c r="P343" s="0" t="str">
        <f aca="false">VLOOKUP($C343,'[10]UN M49'!$C$2:$H$249,6,0)</f>
        <v>Middle Africa</v>
      </c>
      <c r="Q343" s="0" t="str">
        <f aca="false">IFERROR(VLOOKUP($C343,'[11]Resource-Rich'!$A$34:$B$62,2,0),"Non resource-rich")</f>
        <v>Non resource-rich</v>
      </c>
      <c r="R343" s="0" t="str">
        <f aca="false">IFERROR(VLOOKUP($B343,[11]PRCRs!$A$3:$C$29,3,0),"Non PRCR")</f>
        <v>Non PRCR</v>
      </c>
      <c r="S343" s="0" t="n">
        <f aca="false">IFERROR(IF(VLOOKUP($C343,[11]CBLB!$A$2:$C$31,3,0)="CBLB",1,0),0)</f>
        <v>0</v>
      </c>
      <c r="T343" s="0" t="n">
        <f aca="false">IFERROR(IF(VLOOKUP($B343,'[11]Poverty Rate'!$B$2:$I$164,8,0)="Above 30%",1,0),"")</f>
        <v>0</v>
      </c>
      <c r="U343" s="0" t="n">
        <f aca="false">IFERROR(IF(VLOOKUP($B343,'[11]Poverty Rate'!$B$2:$I$164,8,0)="Below 2%",1,0),"")</f>
        <v>0</v>
      </c>
    </row>
    <row r="344" customFormat="false" ht="15" hidden="false" customHeight="false" outlineLevel="0" collapsed="false">
      <c r="A344" s="86" t="s">
        <v>160</v>
      </c>
      <c r="B344" s="87" t="s">
        <v>905</v>
      </c>
      <c r="C344" s="87" t="s">
        <v>394</v>
      </c>
      <c r="D344" s="87" t="s">
        <v>905</v>
      </c>
      <c r="E344" s="86" t="s">
        <v>160</v>
      </c>
      <c r="F344" s="0" t="s">
        <v>159</v>
      </c>
      <c r="G344" s="0" t="str">
        <f aca="false">VLOOKUP($C344,'[10]UN M49'!$C$2:$H$249,4,0)</f>
        <v>Africa</v>
      </c>
      <c r="H344" s="0" t="str">
        <f aca="false">IFERROR(VLOOKUP($C344,'[11]Income Groups'!$D$7:$H$224,5,0),"")</f>
        <v>LMIC</v>
      </c>
      <c r="I344" s="0" t="str">
        <f aca="false">IFERROR(VLOOKUP(B344,'[11]LDC List'!$B$1:$C$47,2,0),"Non LDC")</f>
        <v>LDC</v>
      </c>
      <c r="J344" s="0" t="str">
        <f aca="false">IFERROR(VLOOKUP(B344,'[11]SIDS List'!$B$1:$C$57,2,0),"Non SIDS")</f>
        <v>SIDS</v>
      </c>
      <c r="K344" s="0" t="str">
        <f aca="false">IFERROR(VLOOKUP(B344,'[11]DAC Member List'!$B$1:$C$29,2,0),"Non DAC")</f>
        <v>Non DAC</v>
      </c>
      <c r="L344" s="0" t="str">
        <f aca="false">IFERROR(VLOOKUP(B344,'[11]Dev Countries List'!$A$1:$B$146,2,0),"Not Developing")</f>
        <v>Developing Country</v>
      </c>
      <c r="M344" s="0" t="str">
        <f aca="false">IFERROR(VLOOKUP(D344,'[11]Fragility List'!$A$1:$C$146,3,0),"Not Fragile")</f>
        <v>Not fragile</v>
      </c>
      <c r="N344" s="0" t="n">
        <f aca="false">IFERROR(INDEX([11]Population!$E$4:$W$267,MATCH('Names&amp;ISO'!$C344,[11]Population!$D$4:$D$267,0),MATCH(2018,[11]Population!$E$3:$W$3,0)),"")</f>
        <v>211028</v>
      </c>
      <c r="O344" s="0" t="str">
        <f aca="false">IFERROR(VLOOKUP($B344,[11]FCAS!$B$1:$C$152,2,0),"")</f>
        <v/>
      </c>
      <c r="P344" s="0" t="str">
        <f aca="false">VLOOKUP($C344,'[10]UN M49'!$C$2:$H$249,6,0)</f>
        <v>Middle Africa</v>
      </c>
      <c r="Q344" s="0" t="str">
        <f aca="false">IFERROR(VLOOKUP($C344,'[11]Resource-Rich'!$A$34:$B$62,2,0),"Non resource-rich")</f>
        <v>Non resource-rich</v>
      </c>
      <c r="R344" s="0" t="str">
        <f aca="false">IFERROR(VLOOKUP($B344,[11]PRCRs!$A$3:$C$29,3,0),"Non PRCR")</f>
        <v>Non PRCR</v>
      </c>
      <c r="S344" s="0" t="n">
        <f aca="false">IFERROR(IF(VLOOKUP($C344,[11]CBLB!$A$2:$C$31,3,0)="CBLB",1,0),0)</f>
        <v>0</v>
      </c>
      <c r="T344" s="0" t="n">
        <f aca="false">IFERROR(IF(VLOOKUP($B344,'[11]Poverty Rate'!$B$2:$I$164,8,0)="Above 30%",1,0),"")</f>
        <v>0</v>
      </c>
      <c r="U344" s="0" t="n">
        <f aca="false">IFERROR(IF(VLOOKUP($B344,'[11]Poverty Rate'!$B$2:$I$164,8,0)="Below 2%",1,0),"")</f>
        <v>0</v>
      </c>
    </row>
    <row r="345" customFormat="false" ht="15" hidden="false" customHeight="false" outlineLevel="0" collapsed="false">
      <c r="A345" s="86" t="s">
        <v>909</v>
      </c>
      <c r="B345" s="87" t="s">
        <v>905</v>
      </c>
      <c r="C345" s="87" t="s">
        <v>394</v>
      </c>
      <c r="D345" s="87" t="s">
        <v>905</v>
      </c>
      <c r="E345" s="86" t="s">
        <v>908</v>
      </c>
      <c r="F345" s="0" t="s">
        <v>159</v>
      </c>
      <c r="G345" s="0" t="str">
        <f aca="false">VLOOKUP($C345,'[10]UN M49'!$C$2:$H$249,4,0)</f>
        <v>Africa</v>
      </c>
      <c r="H345" s="0" t="str">
        <f aca="false">IFERROR(VLOOKUP($C345,'[11]Income Groups'!$D$7:$H$224,5,0),"")</f>
        <v>LMIC</v>
      </c>
      <c r="I345" s="0" t="str">
        <f aca="false">IFERROR(VLOOKUP(B345,'[11]LDC List'!$B$1:$C$47,2,0),"Non LDC")</f>
        <v>LDC</v>
      </c>
      <c r="J345" s="0" t="str">
        <f aca="false">IFERROR(VLOOKUP(B345,'[11]SIDS List'!$B$1:$C$57,2,0),"Non SIDS")</f>
        <v>SIDS</v>
      </c>
      <c r="K345" s="0" t="str">
        <f aca="false">IFERROR(VLOOKUP(B345,'[11]DAC Member List'!$B$1:$C$29,2,0),"Non DAC")</f>
        <v>Non DAC</v>
      </c>
      <c r="L345" s="0" t="str">
        <f aca="false">IFERROR(VLOOKUP(B345,'[11]Dev Countries List'!$A$1:$B$146,2,0),"Not Developing")</f>
        <v>Developing Country</v>
      </c>
      <c r="M345" s="0" t="str">
        <f aca="false">IFERROR(VLOOKUP(D345,'[11]Fragility List'!$A$1:$C$146,3,0),"Not Fragile")</f>
        <v>Not fragile</v>
      </c>
      <c r="N345" s="0" t="n">
        <f aca="false">IFERROR(INDEX([11]Population!$E$4:$W$267,MATCH('Names&amp;ISO'!$C345,[11]Population!$D$4:$D$267,0),MATCH(2018,[11]Population!$E$3:$W$3,0)),"")</f>
        <v>211028</v>
      </c>
      <c r="O345" s="0" t="str">
        <f aca="false">IFERROR(VLOOKUP($B345,[11]FCAS!$B$1:$C$152,2,0),"")</f>
        <v/>
      </c>
      <c r="P345" s="0" t="str">
        <f aca="false">VLOOKUP($C345,'[10]UN M49'!$C$2:$H$249,6,0)</f>
        <v>Middle Africa</v>
      </c>
      <c r="Q345" s="0" t="str">
        <f aca="false">IFERROR(VLOOKUP($C345,'[11]Resource-Rich'!$A$34:$B$62,2,0),"Non resource-rich")</f>
        <v>Non resource-rich</v>
      </c>
      <c r="R345" s="0" t="str">
        <f aca="false">IFERROR(VLOOKUP($B345,[11]PRCRs!$A$3:$C$29,3,0),"Non PRCR")</f>
        <v>Non PRCR</v>
      </c>
      <c r="S345" s="0" t="n">
        <f aca="false">IFERROR(IF(VLOOKUP($C345,[11]CBLB!$A$2:$C$31,3,0)="CBLB",1,0),0)</f>
        <v>0</v>
      </c>
      <c r="T345" s="0" t="n">
        <f aca="false">IFERROR(IF(VLOOKUP($B345,'[11]Poverty Rate'!$B$2:$I$164,8,0)="Above 30%",1,0),"")</f>
        <v>0</v>
      </c>
      <c r="U345" s="0" t="n">
        <f aca="false">IFERROR(IF(VLOOKUP($B345,'[11]Poverty Rate'!$B$2:$I$164,8,0)="Below 2%",1,0),"")</f>
        <v>0</v>
      </c>
    </row>
    <row r="346" customFormat="false" ht="15" hidden="false" customHeight="false" outlineLevel="0" collapsed="false">
      <c r="A346" s="0" t="s">
        <v>161</v>
      </c>
      <c r="B346" s="83" t="s">
        <v>910</v>
      </c>
      <c r="C346" s="83" t="s">
        <v>395</v>
      </c>
      <c r="D346" s="83" t="s">
        <v>910</v>
      </c>
      <c r="E346" s="0" t="s">
        <v>161</v>
      </c>
      <c r="F346" s="0" t="s">
        <v>161</v>
      </c>
      <c r="G346" s="0" t="str">
        <f aca="false">VLOOKUP($C346,'[10]UN M49'!$C$2:$H$249,4,0)</f>
        <v>Asia</v>
      </c>
      <c r="H346" s="0" t="str">
        <f aca="false">IFERROR(VLOOKUP($C346,'[11]Income Groups'!$D$7:$H$224,5,0),"")</f>
        <v>HIC</v>
      </c>
      <c r="I346" s="0" t="str">
        <f aca="false">IFERROR(VLOOKUP(B346,'[11]LDC List'!$B$1:$C$47,2,0),"Non LDC")</f>
        <v>Non LDC</v>
      </c>
      <c r="J346" s="0" t="str">
        <f aca="false">IFERROR(VLOOKUP(B346,'[11]SIDS List'!$B$1:$C$57,2,0),"Non SIDS")</f>
        <v>Non SIDS</v>
      </c>
      <c r="K346" s="0" t="str">
        <f aca="false">IFERROR(VLOOKUP(B346,'[11]DAC Member List'!$B$1:$C$29,2,0),"Non DAC")</f>
        <v>Non DAC</v>
      </c>
      <c r="L346" s="0" t="str">
        <f aca="false">IFERROR(VLOOKUP(B346,'[11]Dev Countries List'!$A$1:$B$146,2,0),"Not Developing")</f>
        <v>Not Developing</v>
      </c>
      <c r="M346" s="0" t="str">
        <f aca="false">IFERROR(VLOOKUP(D346,'[11]Fragility List'!$A$1:$C$146,3,0),"Not Fragile")</f>
        <v>Not Fragile</v>
      </c>
      <c r="N346" s="0" t="n">
        <f aca="false">IFERROR(INDEX([11]Population!$E$4:$W$267,MATCH('Names&amp;ISO'!$C346,[11]Population!$D$4:$D$267,0),MATCH(2018,[11]Population!$E$3:$W$3,0)),"")</f>
        <v>33699947</v>
      </c>
      <c r="O346" s="0" t="str">
        <f aca="false">IFERROR(VLOOKUP($B346,[11]FCAS!$B$1:$C$152,2,0),"")</f>
        <v>FCAS</v>
      </c>
      <c r="P346" s="0" t="str">
        <f aca="false">VLOOKUP($C346,'[10]UN M49'!$C$2:$H$249,6,0)</f>
        <v>Western Asia</v>
      </c>
      <c r="Q346" s="0" t="str">
        <f aca="false">IFERROR(VLOOKUP($C346,'[11]Resource-Rich'!$A$34:$B$62,2,0),"Non resource-rich")</f>
        <v>Non resource-rich</v>
      </c>
      <c r="R346" s="0" t="str">
        <f aca="false">IFERROR(VLOOKUP($B346,[11]PRCRs!$A$3:$C$29,3,0),"Non PRCR")</f>
        <v>Non PRCR</v>
      </c>
      <c r="S346" s="0" t="n">
        <f aca="false">IFERROR(IF(VLOOKUP($C346,[11]CBLB!$A$2:$C$31,3,0)="CBLB",1,0),0)</f>
        <v>0</v>
      </c>
      <c r="T346" s="0" t="str">
        <f aca="false">IFERROR(IF(VLOOKUP($B346,'[11]Poverty Rate'!$B$2:$I$164,8,0)="Above 30%",1,0),"")</f>
        <v/>
      </c>
      <c r="U346" s="0" t="str">
        <f aca="false">IFERROR(IF(VLOOKUP($B346,'[11]Poverty Rate'!$B$2:$I$164,8,0)="Below 2%",1,0),"")</f>
        <v/>
      </c>
    </row>
    <row r="347" customFormat="false" ht="15" hidden="false" customHeight="false" outlineLevel="0" collapsed="false">
      <c r="A347" s="0" t="s">
        <v>162</v>
      </c>
      <c r="B347" s="83" t="s">
        <v>911</v>
      </c>
      <c r="C347" s="83" t="s">
        <v>396</v>
      </c>
      <c r="D347" s="83" t="s">
        <v>911</v>
      </c>
      <c r="E347" s="0" t="s">
        <v>162</v>
      </c>
      <c r="F347" s="0" t="s">
        <v>162</v>
      </c>
      <c r="G347" s="0" t="str">
        <f aca="false">VLOOKUP($C347,'[10]UN M49'!$C$2:$H$249,4,0)</f>
        <v>Africa</v>
      </c>
      <c r="H347" s="0" t="str">
        <f aca="false">IFERROR(VLOOKUP($C347,'[11]Income Groups'!$D$7:$H$224,5,0),"")</f>
        <v>LMIC</v>
      </c>
      <c r="I347" s="0" t="str">
        <f aca="false">IFERROR(VLOOKUP(B347,'[11]LDC List'!$B$1:$C$47,2,0),"Non LDC")</f>
        <v>LDC</v>
      </c>
      <c r="J347" s="0" t="str">
        <f aca="false">IFERROR(VLOOKUP(B347,'[11]SIDS List'!$B$1:$C$57,2,0),"Non SIDS")</f>
        <v>Non SIDS</v>
      </c>
      <c r="K347" s="0" t="str">
        <f aca="false">IFERROR(VLOOKUP(B347,'[11]DAC Member List'!$B$1:$C$29,2,0),"Non DAC")</f>
        <v>Non DAC</v>
      </c>
      <c r="L347" s="0" t="str">
        <f aca="false">IFERROR(VLOOKUP(B347,'[11]Dev Countries List'!$A$1:$B$146,2,0),"Not Developing")</f>
        <v>Developing Country</v>
      </c>
      <c r="M347" s="0" t="str">
        <f aca="false">IFERROR(VLOOKUP(D347,'[11]Fragility List'!$A$1:$C$146,3,0),"Not Fragile")</f>
        <v>Not fragile</v>
      </c>
      <c r="N347" s="0" t="n">
        <f aca="false">IFERROR(INDEX([11]Population!$E$4:$W$267,MATCH('Names&amp;ISO'!$C347,[11]Population!$D$4:$D$267,0),MATCH(2018,[11]Population!$E$3:$W$3,0)),"")</f>
        <v>15854360</v>
      </c>
      <c r="O347" s="0" t="str">
        <f aca="false">IFERROR(VLOOKUP($B347,[11]FCAS!$B$1:$C$152,2,0),"")</f>
        <v/>
      </c>
      <c r="P347" s="0" t="str">
        <f aca="false">VLOOKUP($C347,'[10]UN M49'!$C$2:$H$249,6,0)</f>
        <v>Western Africa</v>
      </c>
      <c r="Q347" s="0" t="str">
        <f aca="false">IFERROR(VLOOKUP($C347,'[11]Resource-Rich'!$A$34:$B$62,2,0),"Non resource-rich")</f>
        <v>Non resource-rich</v>
      </c>
      <c r="R347" s="0" t="str">
        <f aca="false">IFERROR(VLOOKUP($B347,[11]PRCRs!$A$3:$C$29,3,0),"Non PRCR")</f>
        <v>Non PRCR</v>
      </c>
      <c r="S347" s="0" t="n">
        <f aca="false">IFERROR(IF(VLOOKUP($C347,[11]CBLB!$A$2:$C$31,3,0)="CBLB",1,0),0)</f>
        <v>0</v>
      </c>
      <c r="T347" s="0" t="n">
        <f aca="false">IFERROR(IF(VLOOKUP($B347,'[11]Poverty Rate'!$B$2:$I$164,8,0)="Above 30%",1,0),"")</f>
        <v>1</v>
      </c>
      <c r="U347" s="0" t="n">
        <f aca="false">IFERROR(IF(VLOOKUP($B347,'[11]Poverty Rate'!$B$2:$I$164,8,0)="Below 2%",1,0),"")</f>
        <v>0</v>
      </c>
    </row>
    <row r="348" customFormat="false" ht="15" hidden="false" customHeight="false" outlineLevel="0" collapsed="false">
      <c r="A348" s="0" t="s">
        <v>163</v>
      </c>
      <c r="B348" s="83" t="s">
        <v>912</v>
      </c>
      <c r="C348" s="83" t="s">
        <v>397</v>
      </c>
      <c r="D348" s="83" t="s">
        <v>912</v>
      </c>
      <c r="E348" s="0" t="s">
        <v>163</v>
      </c>
      <c r="F348" s="0" t="s">
        <v>163</v>
      </c>
      <c r="G348" s="0" t="str">
        <f aca="false">VLOOKUP($C348,'[10]UN M49'!$C$2:$H$249,4,0)</f>
        <v>Europe</v>
      </c>
      <c r="H348" s="0" t="str">
        <f aca="false">IFERROR(VLOOKUP($C348,'[11]Income Groups'!$D$7:$H$224,5,0),"")</f>
        <v>UMIC</v>
      </c>
      <c r="I348" s="0" t="str">
        <f aca="false">IFERROR(VLOOKUP(B348,'[11]LDC List'!$B$1:$C$47,2,0),"Non LDC")</f>
        <v>Non LDC</v>
      </c>
      <c r="J348" s="0" t="str">
        <f aca="false">IFERROR(VLOOKUP(B348,'[11]SIDS List'!$B$1:$C$57,2,0),"Non SIDS")</f>
        <v>Non SIDS</v>
      </c>
      <c r="K348" s="0" t="str">
        <f aca="false">IFERROR(VLOOKUP(B348,'[11]DAC Member List'!$B$1:$C$29,2,0),"Non DAC")</f>
        <v>Non DAC</v>
      </c>
      <c r="L348" s="0" t="str">
        <f aca="false">IFERROR(VLOOKUP(B348,'[11]Dev Countries List'!$A$1:$B$146,2,0),"Not Developing")</f>
        <v>Developing Country</v>
      </c>
      <c r="M348" s="0" t="str">
        <f aca="false">IFERROR(VLOOKUP(D348,'[11]Fragility List'!$A$1:$C$146,3,0),"Not Fragile")</f>
        <v>Not fragile</v>
      </c>
      <c r="N348" s="0" t="n">
        <f aca="false">IFERROR(INDEX([11]Population!$E$4:$W$267,MATCH('Names&amp;ISO'!$C348,[11]Population!$D$4:$D$267,0),MATCH(2018,[11]Population!$E$3:$W$3,0)),"")</f>
        <v>6982084</v>
      </c>
      <c r="O348" s="0" t="str">
        <f aca="false">IFERROR(VLOOKUP($B348,[11]FCAS!$B$1:$C$152,2,0),"")</f>
        <v/>
      </c>
      <c r="P348" s="0" t="str">
        <f aca="false">VLOOKUP($C348,'[10]UN M49'!$C$2:$H$249,6,0)</f>
        <v>Southern Europe</v>
      </c>
      <c r="Q348" s="0" t="str">
        <f aca="false">IFERROR(VLOOKUP($C348,'[11]Resource-Rich'!$A$34:$B$62,2,0),"Non resource-rich")</f>
        <v>Non resource-rich</v>
      </c>
      <c r="R348" s="0" t="str">
        <f aca="false">IFERROR(VLOOKUP($B348,[11]PRCRs!$A$3:$C$29,3,0),"Non PRCR")</f>
        <v>Non PRCR</v>
      </c>
      <c r="S348" s="0" t="n">
        <f aca="false">IFERROR(IF(VLOOKUP($C348,[11]CBLB!$A$2:$C$31,3,0)="CBLB",1,0),0)</f>
        <v>0</v>
      </c>
      <c r="T348" s="0" t="n">
        <f aca="false">IFERROR(IF(VLOOKUP($B348,'[11]Poverty Rate'!$B$2:$I$164,8,0)="Above 30%",1,0),"")</f>
        <v>0</v>
      </c>
      <c r="U348" s="0" t="n">
        <f aca="false">IFERROR(IF(VLOOKUP($B348,'[11]Poverty Rate'!$B$2:$I$164,8,0)="Below 2%",1,0),"")</f>
        <v>1</v>
      </c>
    </row>
    <row r="349" customFormat="false" ht="15" hidden="false" customHeight="false" outlineLevel="0" collapsed="false">
      <c r="A349" s="0" t="s">
        <v>164</v>
      </c>
      <c r="B349" s="83" t="s">
        <v>913</v>
      </c>
      <c r="C349" s="83" t="s">
        <v>398</v>
      </c>
      <c r="D349" s="83" t="s">
        <v>913</v>
      </c>
      <c r="E349" s="0" t="s">
        <v>164</v>
      </c>
      <c r="F349" s="0" t="s">
        <v>164</v>
      </c>
      <c r="G349" s="0" t="str">
        <f aca="false">VLOOKUP($C349,'[10]UN M49'!$C$2:$H$249,4,0)</f>
        <v>Africa</v>
      </c>
      <c r="H349" s="0" t="str">
        <f aca="false">IFERROR(VLOOKUP($C349,'[11]Income Groups'!$D$7:$H$224,5,0),"")</f>
        <v>HIC</v>
      </c>
      <c r="I349" s="0" t="str">
        <f aca="false">IFERROR(VLOOKUP(B349,'[11]LDC List'!$B$1:$C$47,2,0),"Non LDC")</f>
        <v>Non LDC</v>
      </c>
      <c r="J349" s="0" t="str">
        <f aca="false">IFERROR(VLOOKUP(B349,'[11]SIDS List'!$B$1:$C$57,2,0),"Non SIDS")</f>
        <v>SIDS</v>
      </c>
      <c r="K349" s="0" t="str">
        <f aca="false">IFERROR(VLOOKUP(B349,'[11]DAC Member List'!$B$1:$C$29,2,0),"Non DAC")</f>
        <v>Non DAC</v>
      </c>
      <c r="L349" s="0" t="str">
        <f aca="false">IFERROR(VLOOKUP(B349,'[11]Dev Countries List'!$A$1:$B$146,2,0),"Not Developing")</f>
        <v>Developing Country</v>
      </c>
      <c r="M349" s="0" t="str">
        <f aca="false">IFERROR(VLOOKUP(D349,'[11]Fragility List'!$A$1:$C$146,3,0),"Not Fragile")</f>
        <v>Not fragile</v>
      </c>
      <c r="N349" s="0" t="n">
        <f aca="false">IFERROR(INDEX([11]Population!$E$4:$W$267,MATCH('Names&amp;ISO'!$C349,[11]Population!$D$4:$D$267,0),MATCH(2018,[11]Population!$E$3:$W$3,0)),"")</f>
        <v>96762</v>
      </c>
      <c r="O349" s="0" t="str">
        <f aca="false">IFERROR(VLOOKUP($B349,[11]FCAS!$B$1:$C$152,2,0),"")</f>
        <v>FCAS</v>
      </c>
      <c r="P349" s="0" t="str">
        <f aca="false">VLOOKUP($C349,'[10]UN M49'!$C$2:$H$249,6,0)</f>
        <v>Eastern Africa</v>
      </c>
      <c r="Q349" s="0" t="str">
        <f aca="false">IFERROR(VLOOKUP($C349,'[11]Resource-Rich'!$A$34:$B$62,2,0),"Non resource-rich")</f>
        <v>Non resource-rich</v>
      </c>
      <c r="R349" s="0" t="str">
        <f aca="false">IFERROR(VLOOKUP($B349,[11]PRCRs!$A$3:$C$29,3,0),"Non PRCR")</f>
        <v>Non PRCR</v>
      </c>
      <c r="S349" s="0" t="n">
        <f aca="false">IFERROR(IF(VLOOKUP($C349,[11]CBLB!$A$2:$C$31,3,0)="CBLB",1,0),0)</f>
        <v>0</v>
      </c>
      <c r="T349" s="0" t="n">
        <f aca="false">IFERROR(IF(VLOOKUP($B349,'[11]Poverty Rate'!$B$2:$I$164,8,0)="Above 30%",1,0),"")</f>
        <v>0</v>
      </c>
      <c r="U349" s="0" t="n">
        <f aca="false">IFERROR(IF(VLOOKUP($B349,'[11]Poverty Rate'!$B$2:$I$164,8,0)="Below 2%",1,0),"")</f>
        <v>1</v>
      </c>
    </row>
    <row r="350" customFormat="false" ht="15" hidden="false" customHeight="false" outlineLevel="0" collapsed="false">
      <c r="A350" s="0" t="s">
        <v>165</v>
      </c>
      <c r="B350" s="83" t="s">
        <v>914</v>
      </c>
      <c r="C350" s="83" t="s">
        <v>399</v>
      </c>
      <c r="D350" s="83" t="s">
        <v>914</v>
      </c>
      <c r="E350" s="0" t="s">
        <v>165</v>
      </c>
      <c r="F350" s="0" t="s">
        <v>165</v>
      </c>
      <c r="G350" s="0" t="str">
        <f aca="false">VLOOKUP($C350,'[10]UN M49'!$C$2:$H$249,4,0)</f>
        <v>Africa</v>
      </c>
      <c r="H350" s="0" t="str">
        <f aca="false">IFERROR(VLOOKUP($C350,'[11]Income Groups'!$D$7:$H$224,5,0),"")</f>
        <v>LIC</v>
      </c>
      <c r="I350" s="0" t="str">
        <f aca="false">IFERROR(VLOOKUP(B350,'[11]LDC List'!$B$1:$C$47,2,0),"Non LDC")</f>
        <v>LDC</v>
      </c>
      <c r="J350" s="0" t="str">
        <f aca="false">IFERROR(VLOOKUP(B350,'[11]SIDS List'!$B$1:$C$57,2,0),"Non SIDS")</f>
        <v>Non SIDS</v>
      </c>
      <c r="K350" s="0" t="str">
        <f aca="false">IFERROR(VLOOKUP(B350,'[11]DAC Member List'!$B$1:$C$29,2,0),"Non DAC")</f>
        <v>Non DAC</v>
      </c>
      <c r="L350" s="0" t="str">
        <f aca="false">IFERROR(VLOOKUP(B350,'[11]Dev Countries List'!$A$1:$B$146,2,0),"Not Developing")</f>
        <v>Developing Country</v>
      </c>
      <c r="M350" s="0" t="str">
        <f aca="false">IFERROR(VLOOKUP(D350,'[11]Fragility List'!$A$1:$C$146,3,0),"Not Fragile")</f>
        <v>Fragile</v>
      </c>
      <c r="N350" s="0" t="n">
        <f aca="false">IFERROR(INDEX([11]Population!$E$4:$W$267,MATCH('Names&amp;ISO'!$C350,[11]Population!$D$4:$D$267,0),MATCH(2018,[11]Population!$E$3:$W$3,0)),"")</f>
        <v>7650154</v>
      </c>
      <c r="O350" s="0" t="str">
        <f aca="false">IFERROR(VLOOKUP($B350,[11]FCAS!$B$1:$C$152,2,0),"")</f>
        <v/>
      </c>
      <c r="P350" s="0" t="str">
        <f aca="false">VLOOKUP($C350,'[10]UN M49'!$C$2:$H$249,6,0)</f>
        <v>Western Africa</v>
      </c>
      <c r="Q350" s="0" t="str">
        <f aca="false">IFERROR(VLOOKUP($C350,'[11]Resource-Rich'!$A$34:$B$62,2,0),"Non resource-rich")</f>
        <v>Non resource-rich</v>
      </c>
      <c r="R350" s="0" t="str">
        <f aca="false">IFERROR(VLOOKUP($B350,[11]PRCRs!$A$3:$C$29,3,0),"Non PRCR")</f>
        <v>PRCR</v>
      </c>
      <c r="S350" s="0" t="n">
        <f aca="false">IFERROR(IF(VLOOKUP($C350,[11]CBLB!$A$2:$C$31,3,0)="CBLB",1,0),0)</f>
        <v>0</v>
      </c>
      <c r="T350" s="0" t="n">
        <f aca="false">IFERROR(IF(VLOOKUP($B350,'[11]Poverty Rate'!$B$2:$I$164,8,0)="Above 30%",1,0),"")</f>
        <v>1</v>
      </c>
      <c r="U350" s="0" t="n">
        <f aca="false">IFERROR(IF(VLOOKUP($B350,'[11]Poverty Rate'!$B$2:$I$164,8,0)="Below 2%",1,0),"")</f>
        <v>0</v>
      </c>
    </row>
    <row r="351" customFormat="false" ht="15" hidden="false" customHeight="false" outlineLevel="0" collapsed="false">
      <c r="A351" s="0" t="s">
        <v>166</v>
      </c>
      <c r="B351" s="83" t="s">
        <v>915</v>
      </c>
      <c r="C351" s="83" t="s">
        <v>400</v>
      </c>
      <c r="D351" s="83" t="s">
        <v>915</v>
      </c>
      <c r="E351" s="0" t="s">
        <v>166</v>
      </c>
      <c r="F351" s="0" t="s">
        <v>166</v>
      </c>
      <c r="G351" s="0" t="str">
        <f aca="false">VLOOKUP($C351,'[10]UN M49'!$C$2:$H$249,4,0)</f>
        <v>Asia</v>
      </c>
      <c r="H351" s="0" t="str">
        <f aca="false">IFERROR(VLOOKUP($C351,'[11]Income Groups'!$D$7:$H$224,5,0),"")</f>
        <v>HIC</v>
      </c>
      <c r="I351" s="0" t="str">
        <f aca="false">IFERROR(VLOOKUP(B351,'[11]LDC List'!$B$1:$C$47,2,0),"Non LDC")</f>
        <v>Non LDC</v>
      </c>
      <c r="J351" s="0" t="str">
        <f aca="false">IFERROR(VLOOKUP(B351,'[11]SIDS List'!$B$1:$C$57,2,0),"Non SIDS")</f>
        <v>SIDS</v>
      </c>
      <c r="K351" s="0" t="str">
        <f aca="false">IFERROR(VLOOKUP(B351,'[11]DAC Member List'!$B$1:$C$29,2,0),"Non DAC")</f>
        <v>Non DAC</v>
      </c>
      <c r="L351" s="0" t="str">
        <f aca="false">IFERROR(VLOOKUP(B351,'[11]Dev Countries List'!$A$1:$B$146,2,0),"Not Developing")</f>
        <v>Not Developing</v>
      </c>
      <c r="M351" s="0" t="str">
        <f aca="false">IFERROR(VLOOKUP(D351,'[11]Fragility List'!$A$1:$C$146,3,0),"Not Fragile")</f>
        <v>Not Fragile</v>
      </c>
      <c r="N351" s="0" t="n">
        <f aca="false">IFERROR(INDEX([11]Population!$E$4:$W$267,MATCH('Names&amp;ISO'!$C351,[11]Population!$D$4:$D$267,0),MATCH(2018,[11]Population!$E$3:$W$3,0)),"")</f>
        <v>5638676</v>
      </c>
      <c r="O351" s="0" t="str">
        <f aca="false">IFERROR(VLOOKUP($B351,[11]FCAS!$B$1:$C$152,2,0),"")</f>
        <v>FCAS</v>
      </c>
      <c r="P351" s="0" t="str">
        <f aca="false">VLOOKUP($C351,'[10]UN M49'!$C$2:$H$249,6,0)</f>
        <v>South-eastern Asia</v>
      </c>
      <c r="Q351" s="0" t="str">
        <f aca="false">IFERROR(VLOOKUP($C351,'[11]Resource-Rich'!$A$34:$B$62,2,0),"Non resource-rich")</f>
        <v>Non resource-rich</v>
      </c>
      <c r="R351" s="0" t="str">
        <f aca="false">IFERROR(VLOOKUP($B351,[11]PRCRs!$A$3:$C$29,3,0),"Non PRCR")</f>
        <v>Non PRCR</v>
      </c>
      <c r="S351" s="0" t="n">
        <f aca="false">IFERROR(IF(VLOOKUP($C351,[11]CBLB!$A$2:$C$31,3,0)="CBLB",1,0),0)</f>
        <v>0</v>
      </c>
      <c r="T351" s="0" t="str">
        <f aca="false">IFERROR(IF(VLOOKUP($B351,'[11]Poverty Rate'!$B$2:$I$164,8,0)="Above 30%",1,0),"")</f>
        <v/>
      </c>
      <c r="U351" s="0" t="str">
        <f aca="false">IFERROR(IF(VLOOKUP($B351,'[11]Poverty Rate'!$B$2:$I$164,8,0)="Below 2%",1,0),"")</f>
        <v/>
      </c>
    </row>
    <row r="352" customFormat="false" ht="15" hidden="false" customHeight="false" outlineLevel="0" collapsed="false">
      <c r="A352" s="86" t="s">
        <v>916</v>
      </c>
      <c r="B352" s="87" t="s">
        <v>917</v>
      </c>
      <c r="C352" s="87" t="s">
        <v>401</v>
      </c>
      <c r="D352" s="87" t="s">
        <v>917</v>
      </c>
      <c r="E352" s="86" t="s">
        <v>916</v>
      </c>
      <c r="F352" s="0" t="s">
        <v>916</v>
      </c>
      <c r="G352" s="0" t="str">
        <f aca="false">VLOOKUP($C352,'[10]UN M49'!$C$2:$H$249,4,0)</f>
        <v>Europe</v>
      </c>
      <c r="H352" s="0" t="str">
        <f aca="false">IFERROR(VLOOKUP($C352,'[11]Income Groups'!$D$7:$H$224,5,0),"")</f>
        <v>HIC</v>
      </c>
      <c r="I352" s="0" t="str">
        <f aca="false">IFERROR(VLOOKUP(B352,'[11]LDC List'!$B$1:$C$47,2,0),"Non LDC")</f>
        <v>Non LDC</v>
      </c>
      <c r="J352" s="0" t="str">
        <f aca="false">IFERROR(VLOOKUP(B352,'[11]SIDS List'!$B$1:$C$57,2,0),"Non SIDS")</f>
        <v>Non SIDS</v>
      </c>
      <c r="K352" s="0" t="str">
        <f aca="false">IFERROR(VLOOKUP(B352,'[11]DAC Member List'!$B$1:$C$29,2,0),"Non DAC")</f>
        <v>DAC</v>
      </c>
      <c r="L352" s="0" t="str">
        <f aca="false">IFERROR(VLOOKUP(B352,'[11]Dev Countries List'!$A$1:$B$146,2,0),"Not Developing")</f>
        <v>Not Developing</v>
      </c>
      <c r="M352" s="0" t="str">
        <f aca="false">IFERROR(VLOOKUP(D352,'[11]Fragility List'!$A$1:$C$146,3,0),"Not Fragile")</f>
        <v>Not Fragile</v>
      </c>
      <c r="N352" s="0" t="n">
        <f aca="false">IFERROR(INDEX([11]Population!$E$4:$W$267,MATCH('Names&amp;ISO'!$C352,[11]Population!$D$4:$D$267,0),MATCH(2018,[11]Population!$E$3:$W$3,0)),"")</f>
        <v>5447011</v>
      </c>
      <c r="O352" s="0" t="str">
        <f aca="false">IFERROR(VLOOKUP($B352,[11]FCAS!$B$1:$C$152,2,0),"")</f>
        <v/>
      </c>
      <c r="P352" s="0" t="str">
        <f aca="false">VLOOKUP($C352,'[10]UN M49'!$C$2:$H$249,6,0)</f>
        <v>Eastern Europe</v>
      </c>
      <c r="Q352" s="0" t="str">
        <f aca="false">IFERROR(VLOOKUP($C352,'[11]Resource-Rich'!$A$34:$B$62,2,0),"Non resource-rich")</f>
        <v>Non resource-rich</v>
      </c>
      <c r="R352" s="0" t="str">
        <f aca="false">IFERROR(VLOOKUP($B352,[11]PRCRs!$A$3:$C$29,3,0),"Non PRCR")</f>
        <v>Non PRCR</v>
      </c>
      <c r="S352" s="0" t="n">
        <f aca="false">IFERROR(IF(VLOOKUP($C352,[11]CBLB!$A$2:$C$31,3,0)="CBLB",1,0),0)</f>
        <v>0</v>
      </c>
      <c r="T352" s="0" t="n">
        <f aca="false">IFERROR(IF(VLOOKUP($B352,'[11]Poverty Rate'!$B$2:$I$164,8,0)="Above 30%",1,0),"")</f>
        <v>0</v>
      </c>
      <c r="U352" s="0" t="n">
        <f aca="false">IFERROR(IF(VLOOKUP($B352,'[11]Poverty Rate'!$B$2:$I$164,8,0)="Below 2%",1,0),"")</f>
        <v>1</v>
      </c>
    </row>
    <row r="353" customFormat="false" ht="15" hidden="false" customHeight="false" outlineLevel="0" collapsed="false">
      <c r="A353" s="86" t="s">
        <v>167</v>
      </c>
      <c r="B353" s="87" t="s">
        <v>917</v>
      </c>
      <c r="C353" s="87" t="s">
        <v>401</v>
      </c>
      <c r="D353" s="87" t="s">
        <v>917</v>
      </c>
      <c r="E353" s="86" t="s">
        <v>167</v>
      </c>
      <c r="F353" s="0" t="s">
        <v>916</v>
      </c>
      <c r="G353" s="0" t="str">
        <f aca="false">VLOOKUP($C353,'[10]UN M49'!$C$2:$H$249,4,0)</f>
        <v>Europe</v>
      </c>
      <c r="H353" s="0" t="str">
        <f aca="false">IFERROR(VLOOKUP($C353,'[11]Income Groups'!$D$7:$H$224,5,0),"")</f>
        <v>HIC</v>
      </c>
      <c r="I353" s="0" t="str">
        <f aca="false">IFERROR(VLOOKUP(B353,'[11]LDC List'!$B$1:$C$47,2,0),"Non LDC")</f>
        <v>Non LDC</v>
      </c>
      <c r="J353" s="0" t="str">
        <f aca="false">IFERROR(VLOOKUP(B353,'[11]SIDS List'!$B$1:$C$57,2,0),"Non SIDS")</f>
        <v>Non SIDS</v>
      </c>
      <c r="K353" s="0" t="str">
        <f aca="false">IFERROR(VLOOKUP(B353,'[11]DAC Member List'!$B$1:$C$29,2,0),"Non DAC")</f>
        <v>DAC</v>
      </c>
      <c r="L353" s="0" t="str">
        <f aca="false">IFERROR(VLOOKUP(B353,'[11]Dev Countries List'!$A$1:$B$146,2,0),"Not Developing")</f>
        <v>Not Developing</v>
      </c>
      <c r="M353" s="0" t="str">
        <f aca="false">IFERROR(VLOOKUP(D353,'[11]Fragility List'!$A$1:$C$146,3,0),"Not Fragile")</f>
        <v>Not Fragile</v>
      </c>
      <c r="N353" s="0" t="n">
        <f aca="false">IFERROR(INDEX([11]Population!$E$4:$W$267,MATCH('Names&amp;ISO'!$C353,[11]Population!$D$4:$D$267,0),MATCH(2018,[11]Population!$E$3:$W$3,0)),"")</f>
        <v>5447011</v>
      </c>
      <c r="O353" s="0" t="str">
        <f aca="false">IFERROR(VLOOKUP($B353,[11]FCAS!$B$1:$C$152,2,0),"")</f>
        <v/>
      </c>
      <c r="P353" s="0" t="str">
        <f aca="false">VLOOKUP($C353,'[10]UN M49'!$C$2:$H$249,6,0)</f>
        <v>Eastern Europe</v>
      </c>
      <c r="Q353" s="0" t="str">
        <f aca="false">IFERROR(VLOOKUP($C353,'[11]Resource-Rich'!$A$34:$B$62,2,0),"Non resource-rich")</f>
        <v>Non resource-rich</v>
      </c>
      <c r="R353" s="0" t="str">
        <f aca="false">IFERROR(VLOOKUP($B353,[11]PRCRs!$A$3:$C$29,3,0),"Non PRCR")</f>
        <v>Non PRCR</v>
      </c>
      <c r="S353" s="0" t="n">
        <f aca="false">IFERROR(IF(VLOOKUP($C353,[11]CBLB!$A$2:$C$31,3,0)="CBLB",1,0),0)</f>
        <v>0</v>
      </c>
      <c r="T353" s="0" t="n">
        <f aca="false">IFERROR(IF(VLOOKUP($B353,'[11]Poverty Rate'!$B$2:$I$164,8,0)="Above 30%",1,0),"")</f>
        <v>0</v>
      </c>
      <c r="U353" s="0" t="n">
        <f aca="false">IFERROR(IF(VLOOKUP($B353,'[11]Poverty Rate'!$B$2:$I$164,8,0)="Below 2%",1,0),"")</f>
        <v>1</v>
      </c>
    </row>
    <row r="354" customFormat="false" ht="15" hidden="false" customHeight="false" outlineLevel="0" collapsed="false">
      <c r="A354" s="0" t="s">
        <v>168</v>
      </c>
      <c r="B354" s="83" t="s">
        <v>918</v>
      </c>
      <c r="C354" s="83" t="s">
        <v>402</v>
      </c>
      <c r="D354" s="83" t="s">
        <v>918</v>
      </c>
      <c r="E354" s="0" t="s">
        <v>168</v>
      </c>
      <c r="F354" s="0" t="s">
        <v>168</v>
      </c>
      <c r="G354" s="0" t="str">
        <f aca="false">VLOOKUP($C354,'[10]UN M49'!$C$2:$H$249,4,0)</f>
        <v>Europe</v>
      </c>
      <c r="H354" s="0" t="str">
        <f aca="false">IFERROR(VLOOKUP($C354,'[11]Income Groups'!$D$7:$H$224,5,0),"")</f>
        <v>HIC</v>
      </c>
      <c r="I354" s="0" t="str">
        <f aca="false">IFERROR(VLOOKUP(B354,'[11]LDC List'!$B$1:$C$47,2,0),"Non LDC")</f>
        <v>Non LDC</v>
      </c>
      <c r="J354" s="0" t="str">
        <f aca="false">IFERROR(VLOOKUP(B354,'[11]SIDS List'!$B$1:$C$57,2,0),"Non SIDS")</f>
        <v>Non SIDS</v>
      </c>
      <c r="K354" s="0" t="str">
        <f aca="false">IFERROR(VLOOKUP(B354,'[11]DAC Member List'!$B$1:$C$29,2,0),"Non DAC")</f>
        <v>DAC</v>
      </c>
      <c r="L354" s="0" t="str">
        <f aca="false">IFERROR(VLOOKUP(B354,'[11]Dev Countries List'!$A$1:$B$146,2,0),"Not Developing")</f>
        <v>Not Developing</v>
      </c>
      <c r="M354" s="0" t="str">
        <f aca="false">IFERROR(VLOOKUP(D354,'[11]Fragility List'!$A$1:$C$146,3,0),"Not Fragile")</f>
        <v>Not Fragile</v>
      </c>
      <c r="N354" s="0" t="n">
        <f aca="false">IFERROR(INDEX([11]Population!$E$4:$W$267,MATCH('Names&amp;ISO'!$C354,[11]Population!$D$4:$D$267,0),MATCH(2018,[11]Population!$E$3:$W$3,0)),"")</f>
        <v>2067372</v>
      </c>
      <c r="O354" s="0" t="str">
        <f aca="false">IFERROR(VLOOKUP($B354,[11]FCAS!$B$1:$C$152,2,0),"")</f>
        <v/>
      </c>
      <c r="P354" s="0" t="str">
        <f aca="false">VLOOKUP($C354,'[10]UN M49'!$C$2:$H$249,6,0)</f>
        <v>Southern Europe</v>
      </c>
      <c r="Q354" s="0" t="str">
        <f aca="false">IFERROR(VLOOKUP($C354,'[11]Resource-Rich'!$A$34:$B$62,2,0),"Non resource-rich")</f>
        <v>Non resource-rich</v>
      </c>
      <c r="R354" s="0" t="str">
        <f aca="false">IFERROR(VLOOKUP($B354,[11]PRCRs!$A$3:$C$29,3,0),"Non PRCR")</f>
        <v>Non PRCR</v>
      </c>
      <c r="S354" s="0" t="n">
        <f aca="false">IFERROR(IF(VLOOKUP($C354,[11]CBLB!$A$2:$C$31,3,0)="CBLB",1,0),0)</f>
        <v>0</v>
      </c>
      <c r="T354" s="0" t="n">
        <f aca="false">IFERROR(IF(VLOOKUP($B354,'[11]Poverty Rate'!$B$2:$I$164,8,0)="Above 30%",1,0),"")</f>
        <v>0</v>
      </c>
      <c r="U354" s="0" t="n">
        <f aca="false">IFERROR(IF(VLOOKUP($B354,'[11]Poverty Rate'!$B$2:$I$164,8,0)="Below 2%",1,0),"")</f>
        <v>1</v>
      </c>
    </row>
    <row r="355" customFormat="false" ht="15" hidden="false" customHeight="false" outlineLevel="0" collapsed="false">
      <c r="A355" s="0" t="s">
        <v>169</v>
      </c>
      <c r="B355" s="83" t="s">
        <v>919</v>
      </c>
      <c r="C355" s="83" t="s">
        <v>403</v>
      </c>
      <c r="D355" s="83" t="s">
        <v>919</v>
      </c>
      <c r="E355" s="0" t="s">
        <v>169</v>
      </c>
      <c r="F355" s="0" t="s">
        <v>169</v>
      </c>
      <c r="G355" s="0" t="str">
        <f aca="false">VLOOKUP($C355,'[10]UN M49'!$C$2:$H$249,4,0)</f>
        <v>Oceania</v>
      </c>
      <c r="H355" s="0" t="str">
        <f aca="false">IFERROR(VLOOKUP($C355,'[11]Income Groups'!$D$7:$H$224,5,0),"")</f>
        <v>LMIC</v>
      </c>
      <c r="I355" s="0" t="str">
        <f aca="false">IFERROR(VLOOKUP(B355,'[11]LDC List'!$B$1:$C$47,2,0),"Non LDC")</f>
        <v>LDC</v>
      </c>
      <c r="J355" s="0" t="str">
        <f aca="false">IFERROR(VLOOKUP(B355,'[11]SIDS List'!$B$1:$C$57,2,0),"Non SIDS")</f>
        <v>SIDS</v>
      </c>
      <c r="K355" s="0" t="str">
        <f aca="false">IFERROR(VLOOKUP(B355,'[11]DAC Member List'!$B$1:$C$29,2,0),"Non DAC")</f>
        <v>Non DAC</v>
      </c>
      <c r="L355" s="0" t="str">
        <f aca="false">IFERROR(VLOOKUP(B355,'[11]Dev Countries List'!$A$1:$B$146,2,0),"Not Developing")</f>
        <v>Developing Country</v>
      </c>
      <c r="M355" s="0" t="str">
        <f aca="false">IFERROR(VLOOKUP(D355,'[11]Fragility List'!$A$1:$C$146,3,0),"Not Fragile")</f>
        <v>Fragile</v>
      </c>
      <c r="N355" s="0" t="n">
        <f aca="false">IFERROR(INDEX([11]Population!$E$4:$W$267,MATCH('Names&amp;ISO'!$C355,[11]Population!$D$4:$D$267,0),MATCH(2018,[11]Population!$E$3:$W$3,0)),"")</f>
        <v>652858</v>
      </c>
      <c r="O355" s="0" t="str">
        <f aca="false">IFERROR(VLOOKUP($B355,[11]FCAS!$B$1:$C$152,2,0),"")</f>
        <v/>
      </c>
      <c r="P355" s="0" t="str">
        <f aca="false">VLOOKUP($C355,'[10]UN M49'!$C$2:$H$249,6,0)</f>
        <v>Melanesia</v>
      </c>
      <c r="Q355" s="0" t="str">
        <f aca="false">IFERROR(VLOOKUP($C355,'[11]Resource-Rich'!$A$34:$B$62,2,0),"Non resource-rich")</f>
        <v>Non resource-rich</v>
      </c>
      <c r="R355" s="0" t="str">
        <f aca="false">IFERROR(VLOOKUP($B355,[11]PRCRs!$A$3:$C$29,3,0),"Non PRCR")</f>
        <v>Non PRCR</v>
      </c>
      <c r="S355" s="0" t="n">
        <f aca="false">IFERROR(IF(VLOOKUP($C355,[11]CBLB!$A$2:$C$31,3,0)="CBLB",1,0),0)</f>
        <v>0</v>
      </c>
      <c r="T355" s="0" t="n">
        <f aca="false">IFERROR(IF(VLOOKUP($B355,'[11]Poverty Rate'!$B$2:$I$164,8,0)="Above 30%",1,0),"")</f>
        <v>0</v>
      </c>
      <c r="U355" s="0" t="n">
        <f aca="false">IFERROR(IF(VLOOKUP($B355,'[11]Poverty Rate'!$B$2:$I$164,8,0)="Below 2%",1,0),"")</f>
        <v>0</v>
      </c>
    </row>
    <row r="356" customFormat="false" ht="15" hidden="false" customHeight="false" outlineLevel="0" collapsed="false">
      <c r="A356" s="0" t="s">
        <v>170</v>
      </c>
      <c r="B356" s="83" t="s">
        <v>920</v>
      </c>
      <c r="C356" s="83" t="s">
        <v>404</v>
      </c>
      <c r="D356" s="83" t="s">
        <v>920</v>
      </c>
      <c r="E356" s="0" t="s">
        <v>170</v>
      </c>
      <c r="F356" s="0" t="s">
        <v>170</v>
      </c>
      <c r="G356" s="0" t="str">
        <f aca="false">VLOOKUP($C356,'[10]UN M49'!$C$2:$H$249,4,0)</f>
        <v>Africa</v>
      </c>
      <c r="H356" s="0" t="str">
        <f aca="false">IFERROR(VLOOKUP($C356,'[11]Income Groups'!$D$7:$H$224,5,0),"")</f>
        <v>LIC</v>
      </c>
      <c r="I356" s="0" t="str">
        <f aca="false">IFERROR(VLOOKUP(B356,'[11]LDC List'!$B$1:$C$47,2,0),"Non LDC")</f>
        <v>LDC</v>
      </c>
      <c r="J356" s="0" t="str">
        <f aca="false">IFERROR(VLOOKUP(B356,'[11]SIDS List'!$B$1:$C$57,2,0),"Non SIDS")</f>
        <v>Non SIDS</v>
      </c>
      <c r="K356" s="0" t="str">
        <f aca="false">IFERROR(VLOOKUP(B356,'[11]DAC Member List'!$B$1:$C$29,2,0),"Non DAC")</f>
        <v>Non DAC</v>
      </c>
      <c r="L356" s="0" t="str">
        <f aca="false">IFERROR(VLOOKUP(B356,'[11]Dev Countries List'!$A$1:$B$146,2,0),"Not Developing")</f>
        <v>Developing Country</v>
      </c>
      <c r="M356" s="0" t="str">
        <f aca="false">IFERROR(VLOOKUP(D356,'[11]Fragility List'!$A$1:$C$146,3,0),"Not Fragile")</f>
        <v>Extremely fragile</v>
      </c>
      <c r="N356" s="0" t="n">
        <f aca="false">IFERROR(INDEX([11]Population!$E$4:$W$267,MATCH('Names&amp;ISO'!$C356,[11]Population!$D$4:$D$267,0),MATCH(2018,[11]Population!$E$3:$W$3,0)),"")</f>
        <v>15008154</v>
      </c>
      <c r="O356" s="0" t="str">
        <f aca="false">IFERROR(VLOOKUP($B356,[11]FCAS!$B$1:$C$152,2,0),"")</f>
        <v/>
      </c>
      <c r="P356" s="0" t="str">
        <f aca="false">VLOOKUP($C356,'[10]UN M49'!$C$2:$H$249,6,0)</f>
        <v>Eastern Africa</v>
      </c>
      <c r="Q356" s="0" t="str">
        <f aca="false">IFERROR(VLOOKUP($C356,'[11]Resource-Rich'!$A$34:$B$62,2,0),"Non resource-rich")</f>
        <v>Non resource-rich</v>
      </c>
      <c r="R356" s="0" t="str">
        <f aca="false">IFERROR(VLOOKUP($B356,[11]PRCRs!$A$3:$C$29,3,0),"Non PRCR")</f>
        <v>PRCR</v>
      </c>
      <c r="S356" s="0" t="n">
        <f aca="false">IFERROR(IF(VLOOKUP($C356,[11]CBLB!$A$2:$C$31,3,0)="CBLB",1,0),0)</f>
        <v>1</v>
      </c>
      <c r="T356" s="0" t="str">
        <f aca="false">IFERROR(IF(VLOOKUP($B356,'[11]Poverty Rate'!$B$2:$I$164,8,0)="Above 30%",1,0),"")</f>
        <v/>
      </c>
      <c r="U356" s="0" t="str">
        <f aca="false">IFERROR(IF(VLOOKUP($B356,'[11]Poverty Rate'!$B$2:$I$164,8,0)="Below 2%",1,0),"")</f>
        <v/>
      </c>
    </row>
    <row r="357" customFormat="false" ht="15" hidden="false" customHeight="false" outlineLevel="0" collapsed="false">
      <c r="A357" s="0" t="s">
        <v>171</v>
      </c>
      <c r="B357" s="83" t="s">
        <v>921</v>
      </c>
      <c r="C357" s="83" t="s">
        <v>405</v>
      </c>
      <c r="D357" s="83" t="s">
        <v>921</v>
      </c>
      <c r="E357" s="0" t="s">
        <v>171</v>
      </c>
      <c r="F357" s="0" t="s">
        <v>171</v>
      </c>
      <c r="G357" s="0" t="str">
        <f aca="false">VLOOKUP($C357,'[10]UN M49'!$C$2:$H$249,4,0)</f>
        <v>Africa</v>
      </c>
      <c r="H357" s="0" t="str">
        <f aca="false">IFERROR(VLOOKUP($C357,'[11]Income Groups'!$D$7:$H$224,5,0),"")</f>
        <v>UMIC</v>
      </c>
      <c r="I357" s="0" t="str">
        <f aca="false">IFERROR(VLOOKUP(B357,'[11]LDC List'!$B$1:$C$47,2,0),"Non LDC")</f>
        <v>Non LDC</v>
      </c>
      <c r="J357" s="0" t="str">
        <f aca="false">IFERROR(VLOOKUP(B357,'[11]SIDS List'!$B$1:$C$57,2,0),"Non SIDS")</f>
        <v>Non SIDS</v>
      </c>
      <c r="K357" s="0" t="str">
        <f aca="false">IFERROR(VLOOKUP(B357,'[11]DAC Member List'!$B$1:$C$29,2,0),"Non DAC")</f>
        <v>Non DAC</v>
      </c>
      <c r="L357" s="0" t="str">
        <f aca="false">IFERROR(VLOOKUP(B357,'[11]Dev Countries List'!$A$1:$B$146,2,0),"Not Developing")</f>
        <v>Developing Country</v>
      </c>
      <c r="M357" s="0" t="str">
        <f aca="false">IFERROR(VLOOKUP(D357,'[11]Fragility List'!$A$1:$C$146,3,0),"Not Fragile")</f>
        <v>Not fragile</v>
      </c>
      <c r="N357" s="0" t="n">
        <f aca="false">IFERROR(INDEX([11]Population!$E$4:$W$267,MATCH('Names&amp;ISO'!$C357,[11]Population!$D$4:$D$267,0),MATCH(2018,[11]Population!$E$3:$W$3,0)),"")</f>
        <v>57779622</v>
      </c>
      <c r="O357" s="0" t="str">
        <f aca="false">IFERROR(VLOOKUP($B357,[11]FCAS!$B$1:$C$152,2,0),"")</f>
        <v/>
      </c>
      <c r="P357" s="0" t="str">
        <f aca="false">VLOOKUP($C357,'[10]UN M49'!$C$2:$H$249,6,0)</f>
        <v>Southern Africa</v>
      </c>
      <c r="Q357" s="0" t="str">
        <f aca="false">IFERROR(VLOOKUP($C357,'[11]Resource-Rich'!$A$34:$B$62,2,0),"Non resource-rich")</f>
        <v>Non resource-rich</v>
      </c>
      <c r="R357" s="0" t="str">
        <f aca="false">IFERROR(VLOOKUP($B357,[11]PRCRs!$A$3:$C$29,3,0),"Non PRCR")</f>
        <v>Non PRCR</v>
      </c>
      <c r="S357" s="0" t="n">
        <f aca="false">IFERROR(IF(VLOOKUP($C357,[11]CBLB!$A$2:$C$31,3,0)="CBLB",1,0),0)</f>
        <v>0</v>
      </c>
      <c r="T357" s="0" t="n">
        <f aca="false">IFERROR(IF(VLOOKUP($B357,'[11]Poverty Rate'!$B$2:$I$164,8,0)="Above 30%",1,0),"")</f>
        <v>0</v>
      </c>
      <c r="U357" s="0" t="n">
        <f aca="false">IFERROR(IF(VLOOKUP($B357,'[11]Poverty Rate'!$B$2:$I$164,8,0)="Below 2%",1,0),"")</f>
        <v>0</v>
      </c>
    </row>
    <row r="358" customFormat="false" ht="15" hidden="false" customHeight="false" outlineLevel="0" collapsed="false">
      <c r="A358" s="84" t="s">
        <v>922</v>
      </c>
      <c r="B358" s="83" t="s">
        <v>923</v>
      </c>
      <c r="C358" s="83" t="s">
        <v>924</v>
      </c>
      <c r="D358" s="83" t="s">
        <v>923</v>
      </c>
      <c r="E358" s="84" t="s">
        <v>922</v>
      </c>
      <c r="G358" s="0" t="str">
        <f aca="false">VLOOKUP($C358,'[10]UN M49'!$C$2:$H$249,4,0)</f>
        <v>Latin America and the Caribbean</v>
      </c>
      <c r="H358" s="0" t="str">
        <f aca="false">IFERROR(VLOOKUP($C358,'[11]Income Groups'!$D$7:$H$224,5,0),"")</f>
        <v/>
      </c>
      <c r="I358" s="0" t="str">
        <f aca="false">IFERROR(VLOOKUP(B358,'[11]LDC List'!$B$1:$C$47,2,0),"Non LDC")</f>
        <v>Non LDC</v>
      </c>
      <c r="J358" s="0" t="str">
        <f aca="false">IFERROR(VLOOKUP(B358,'[11]SIDS List'!$B$1:$C$57,2,0),"Non SIDS")</f>
        <v>Non SIDS</v>
      </c>
      <c r="K358" s="0" t="str">
        <f aca="false">IFERROR(VLOOKUP(B358,'[11]DAC Member List'!$B$1:$C$29,2,0),"Non DAC")</f>
        <v>Non DAC</v>
      </c>
      <c r="L358" s="0" t="str">
        <f aca="false">IFERROR(VLOOKUP(B358,'[11]Dev Countries List'!$A$1:$B$146,2,0),"Not Developing")</f>
        <v>Not Developing</v>
      </c>
      <c r="M358" s="0" t="str">
        <f aca="false">IFERROR(VLOOKUP(D358,'[11]Fragility List'!$A$1:$C$146,3,0),"Not Fragile")</f>
        <v>Not Fragile</v>
      </c>
      <c r="N358" s="0" t="str">
        <f aca="false">IFERROR(INDEX([11]Population!$E$4:$W$267,MATCH('Names&amp;ISO'!$C358,[11]Population!$D$4:$D$267,0),MATCH(2018,[11]Population!$E$3:$W$3,0)),"")</f>
        <v/>
      </c>
      <c r="O358" s="0" t="str">
        <f aca="false">IFERROR(VLOOKUP($B358,[11]FCAS!$B$1:$C$152,2,0),"")</f>
        <v/>
      </c>
      <c r="P358" s="0" t="str">
        <f aca="false">VLOOKUP($C358,'[10]UN M49'!$C$2:$H$249,6,0)</f>
        <v>South America</v>
      </c>
      <c r="Q358" s="0" t="str">
        <f aca="false">IFERROR(VLOOKUP($C358,'[11]Resource-Rich'!$A$34:$B$62,2,0),"Non resource-rich")</f>
        <v>Non resource-rich</v>
      </c>
      <c r="R358" s="0" t="str">
        <f aca="false">IFERROR(VLOOKUP($B358,[11]PRCRs!$A$3:$C$29,3,0),"Non PRCR")</f>
        <v>Non PRCR</v>
      </c>
      <c r="S358" s="0" t="n">
        <f aca="false">IFERROR(IF(VLOOKUP($C358,[11]CBLB!$A$2:$C$31,3,0)="CBLB",1,0),0)</f>
        <v>0</v>
      </c>
      <c r="T358" s="0" t="str">
        <f aca="false">IFERROR(IF(VLOOKUP($B358,'[11]Poverty Rate'!$B$2:$I$164,8,0)="Above 30%",1,0),"")</f>
        <v/>
      </c>
      <c r="U358" s="0" t="str">
        <f aca="false">IFERROR(IF(VLOOKUP($B358,'[11]Poverty Rate'!$B$2:$I$164,8,0)="Below 2%",1,0),"")</f>
        <v/>
      </c>
    </row>
    <row r="359" customFormat="false" ht="15" hidden="false" customHeight="false" outlineLevel="0" collapsed="false">
      <c r="A359" s="85" t="s">
        <v>172</v>
      </c>
      <c r="B359" s="83" t="s">
        <v>925</v>
      </c>
      <c r="C359" s="83" t="s">
        <v>406</v>
      </c>
      <c r="D359" s="83" t="s">
        <v>925</v>
      </c>
      <c r="E359" s="85" t="s">
        <v>172</v>
      </c>
      <c r="F359" s="0" t="s">
        <v>172</v>
      </c>
      <c r="G359" s="0" t="str">
        <f aca="false">VLOOKUP($C359,'[10]UN M49'!$C$2:$H$249,4,0)</f>
        <v>Africa</v>
      </c>
      <c r="H359" s="0" t="str">
        <f aca="false">IFERROR(VLOOKUP($C359,'[11]Income Groups'!$D$7:$H$224,5,0),"")</f>
        <v>LIC</v>
      </c>
      <c r="I359" s="0" t="str">
        <f aca="false">IFERROR(VLOOKUP(B359,'[11]LDC List'!$B$1:$C$47,2,0),"Non LDC")</f>
        <v>LDC</v>
      </c>
      <c r="J359" s="0" t="str">
        <f aca="false">IFERROR(VLOOKUP(B359,'[11]SIDS List'!$B$1:$C$57,2,0),"Non SIDS")</f>
        <v>Non SIDS</v>
      </c>
      <c r="K359" s="0" t="str">
        <f aca="false">IFERROR(VLOOKUP(B359,'[11]DAC Member List'!$B$1:$C$29,2,0),"Non DAC")</f>
        <v>Non DAC</v>
      </c>
      <c r="L359" s="0" t="str">
        <f aca="false">IFERROR(VLOOKUP(B359,'[11]Dev Countries List'!$A$1:$B$146,2,0),"Not Developing")</f>
        <v>Developing Country</v>
      </c>
      <c r="M359" s="0" t="str">
        <f aca="false">IFERROR(VLOOKUP(D359,'[11]Fragility List'!$A$1:$C$146,3,0),"Not Fragile")</f>
        <v>Extremely fragile</v>
      </c>
      <c r="N359" s="0" t="n">
        <f aca="false">IFERROR(INDEX([11]Population!$E$4:$W$267,MATCH('Names&amp;ISO'!$C359,[11]Population!$D$4:$D$267,0),MATCH(2018,[11]Population!$E$3:$W$3,0)),"")</f>
        <v>10975920</v>
      </c>
      <c r="O359" s="0" t="str">
        <f aca="false">IFERROR(VLOOKUP($B359,[11]FCAS!$B$1:$C$152,2,0),"")</f>
        <v/>
      </c>
      <c r="P359" s="0" t="str">
        <f aca="false">VLOOKUP($C359,'[10]UN M49'!$C$2:$H$249,6,0)</f>
        <v>Eastern Africa</v>
      </c>
      <c r="Q359" s="0" t="str">
        <f aca="false">IFERROR(VLOOKUP($C359,'[11]Resource-Rich'!$A$34:$B$62,2,0),"Non resource-rich")</f>
        <v>Non resource-rich</v>
      </c>
      <c r="R359" s="0" t="str">
        <f aca="false">IFERROR(VLOOKUP($B359,[11]PRCRs!$A$3:$C$29,3,0),"Non PRCR")</f>
        <v>PRCR</v>
      </c>
      <c r="S359" s="0" t="n">
        <f aca="false">IFERROR(IF(VLOOKUP($C359,[11]CBLB!$A$2:$C$31,3,0)="CBLB",1,0),0)</f>
        <v>1</v>
      </c>
      <c r="T359" s="0" t="n">
        <f aca="false">IFERROR(IF(VLOOKUP($B359,'[11]Poverty Rate'!$B$2:$I$164,8,0)="Above 30%",1,0),"")</f>
        <v>1</v>
      </c>
      <c r="U359" s="0" t="n">
        <f aca="false">IFERROR(IF(VLOOKUP($B359,'[11]Poverty Rate'!$B$2:$I$164,8,0)="Below 2%",1,0),"")</f>
        <v>0</v>
      </c>
    </row>
    <row r="360" customFormat="false" ht="15" hidden="false" customHeight="false" outlineLevel="0" collapsed="false">
      <c r="A360" s="0" t="s">
        <v>173</v>
      </c>
      <c r="B360" s="83" t="s">
        <v>926</v>
      </c>
      <c r="C360" s="83" t="s">
        <v>407</v>
      </c>
      <c r="D360" s="83" t="s">
        <v>926</v>
      </c>
      <c r="E360" s="0" t="s">
        <v>173</v>
      </c>
      <c r="F360" s="0" t="s">
        <v>173</v>
      </c>
      <c r="G360" s="0" t="str">
        <f aca="false">VLOOKUP($C360,'[10]UN M49'!$C$2:$H$249,4,0)</f>
        <v>Europe</v>
      </c>
      <c r="H360" s="0" t="str">
        <f aca="false">IFERROR(VLOOKUP($C360,'[11]Income Groups'!$D$7:$H$224,5,0),"")</f>
        <v>HIC</v>
      </c>
      <c r="I360" s="0" t="str">
        <f aca="false">IFERROR(VLOOKUP(B360,'[11]LDC List'!$B$1:$C$47,2,0),"Non LDC")</f>
        <v>Non LDC</v>
      </c>
      <c r="J360" s="0" t="str">
        <f aca="false">IFERROR(VLOOKUP(B360,'[11]SIDS List'!$B$1:$C$57,2,0),"Non SIDS")</f>
        <v>Non SIDS</v>
      </c>
      <c r="K360" s="0" t="str">
        <f aca="false">IFERROR(VLOOKUP(B360,'[11]DAC Member List'!$B$1:$C$29,2,0),"Non DAC")</f>
        <v>DAC</v>
      </c>
      <c r="L360" s="0" t="str">
        <f aca="false">IFERROR(VLOOKUP(B360,'[11]Dev Countries List'!$A$1:$B$146,2,0),"Not Developing")</f>
        <v>Not Developing</v>
      </c>
      <c r="M360" s="0" t="str">
        <f aca="false">IFERROR(VLOOKUP(D360,'[11]Fragility List'!$A$1:$C$146,3,0),"Not Fragile")</f>
        <v>Not Fragile</v>
      </c>
      <c r="N360" s="0" t="n">
        <f aca="false">IFERROR(INDEX([11]Population!$E$4:$W$267,MATCH('Names&amp;ISO'!$C360,[11]Population!$D$4:$D$267,0),MATCH(2018,[11]Population!$E$3:$W$3,0)),"")</f>
        <v>46723749</v>
      </c>
      <c r="O360" s="0" t="str">
        <f aca="false">IFERROR(VLOOKUP($B360,[11]FCAS!$B$1:$C$152,2,0),"")</f>
        <v/>
      </c>
      <c r="P360" s="0" t="str">
        <f aca="false">VLOOKUP($C360,'[10]UN M49'!$C$2:$H$249,6,0)</f>
        <v>Southern Europe</v>
      </c>
      <c r="Q360" s="0" t="str">
        <f aca="false">IFERROR(VLOOKUP($C360,'[11]Resource-Rich'!$A$34:$B$62,2,0),"Non resource-rich")</f>
        <v>Non resource-rich</v>
      </c>
      <c r="R360" s="0" t="str">
        <f aca="false">IFERROR(VLOOKUP($B360,[11]PRCRs!$A$3:$C$29,3,0),"Non PRCR")</f>
        <v>Non PRCR</v>
      </c>
      <c r="S360" s="0" t="n">
        <f aca="false">IFERROR(IF(VLOOKUP($C360,[11]CBLB!$A$2:$C$31,3,0)="CBLB",1,0),0)</f>
        <v>0</v>
      </c>
      <c r="T360" s="0" t="n">
        <f aca="false">IFERROR(IF(VLOOKUP($B360,'[11]Poverty Rate'!$B$2:$I$164,8,0)="Above 30%",1,0),"")</f>
        <v>0</v>
      </c>
      <c r="U360" s="0" t="n">
        <f aca="false">IFERROR(IF(VLOOKUP($B360,'[11]Poverty Rate'!$B$2:$I$164,8,0)="Below 2%",1,0),"")</f>
        <v>1</v>
      </c>
    </row>
    <row r="361" customFormat="false" ht="15" hidden="false" customHeight="false" outlineLevel="0" collapsed="false">
      <c r="A361" s="0" t="s">
        <v>174</v>
      </c>
      <c r="B361" s="83" t="s">
        <v>927</v>
      </c>
      <c r="C361" s="83" t="s">
        <v>408</v>
      </c>
      <c r="D361" s="83" t="s">
        <v>927</v>
      </c>
      <c r="E361" s="0" t="s">
        <v>174</v>
      </c>
      <c r="F361" s="0" t="s">
        <v>174</v>
      </c>
      <c r="G361" s="0" t="str">
        <f aca="false">VLOOKUP($C361,'[10]UN M49'!$C$2:$H$249,4,0)</f>
        <v>Asia</v>
      </c>
      <c r="H361" s="0" t="str">
        <f aca="false">IFERROR(VLOOKUP($C361,'[11]Income Groups'!$D$7:$H$224,5,0),"")</f>
        <v>UMIC</v>
      </c>
      <c r="I361" s="0" t="str">
        <f aca="false">IFERROR(VLOOKUP(B361,'[11]LDC List'!$B$1:$C$47,2,0),"Non LDC")</f>
        <v>Non LDC</v>
      </c>
      <c r="J361" s="0" t="str">
        <f aca="false">IFERROR(VLOOKUP(B361,'[11]SIDS List'!$B$1:$C$57,2,0),"Non SIDS")</f>
        <v>Non SIDS</v>
      </c>
      <c r="K361" s="0" t="str">
        <f aca="false">IFERROR(VLOOKUP(B361,'[11]DAC Member List'!$B$1:$C$29,2,0),"Non DAC")</f>
        <v>Non DAC</v>
      </c>
      <c r="L361" s="0" t="str">
        <f aca="false">IFERROR(VLOOKUP(B361,'[11]Dev Countries List'!$A$1:$B$146,2,0),"Not Developing")</f>
        <v>Developing Country</v>
      </c>
      <c r="M361" s="0" t="str">
        <f aca="false">IFERROR(VLOOKUP(D361,'[11]Fragility List'!$A$1:$C$146,3,0),"Not Fragile")</f>
        <v>Not fragile</v>
      </c>
      <c r="N361" s="0" t="n">
        <f aca="false">IFERROR(INDEX([11]Population!$E$4:$W$267,MATCH('Names&amp;ISO'!$C361,[11]Population!$D$4:$D$267,0),MATCH(2018,[11]Population!$E$3:$W$3,0)),"")</f>
        <v>21670000</v>
      </c>
      <c r="O361" s="0" t="str">
        <f aca="false">IFERROR(VLOOKUP($B361,[11]FCAS!$B$1:$C$152,2,0),"")</f>
        <v/>
      </c>
      <c r="P361" s="0" t="str">
        <f aca="false">VLOOKUP($C361,'[10]UN M49'!$C$2:$H$249,6,0)</f>
        <v>Southern Asia</v>
      </c>
      <c r="Q361" s="0" t="str">
        <f aca="false">IFERROR(VLOOKUP($C361,'[11]Resource-Rich'!$A$34:$B$62,2,0),"Non resource-rich")</f>
        <v>Non resource-rich</v>
      </c>
      <c r="R361" s="0" t="str">
        <f aca="false">IFERROR(VLOOKUP($B361,[11]PRCRs!$A$3:$C$29,3,0),"Non PRCR")</f>
        <v>Non PRCR</v>
      </c>
      <c r="S361" s="0" t="n">
        <f aca="false">IFERROR(IF(VLOOKUP($C361,[11]CBLB!$A$2:$C$31,3,0)="CBLB",1,0),0)</f>
        <v>0</v>
      </c>
      <c r="T361" s="0" t="n">
        <f aca="false">IFERROR(IF(VLOOKUP($B361,'[11]Poverty Rate'!$B$2:$I$164,8,0)="Above 30%",1,0),"")</f>
        <v>0</v>
      </c>
      <c r="U361" s="0" t="n">
        <f aca="false">IFERROR(IF(VLOOKUP($B361,'[11]Poverty Rate'!$B$2:$I$164,8,0)="Below 2%",1,0),"")</f>
        <v>1</v>
      </c>
    </row>
    <row r="362" customFormat="false" ht="15" hidden="false" customHeight="false" outlineLevel="0" collapsed="false">
      <c r="A362" s="86" t="s">
        <v>181</v>
      </c>
      <c r="B362" s="87" t="s">
        <v>928</v>
      </c>
      <c r="C362" s="87" t="s">
        <v>412</v>
      </c>
      <c r="D362" s="87" t="s">
        <v>928</v>
      </c>
      <c r="E362" s="86" t="s">
        <v>181</v>
      </c>
      <c r="F362" s="0" t="s">
        <v>181</v>
      </c>
      <c r="G362" s="0" t="str">
        <f aca="false">VLOOKUP($C362,'[10]UN M49'!$C$2:$H$249,4,0)</f>
        <v>Africa</v>
      </c>
      <c r="H362" s="0" t="str">
        <f aca="false">IFERROR(VLOOKUP($C362,'[11]Income Groups'!$D$7:$H$224,5,0),"")</f>
        <v>LMIC</v>
      </c>
      <c r="I362" s="0" t="str">
        <f aca="false">IFERROR(VLOOKUP(B362,'[11]LDC List'!$B$1:$C$47,2,0),"Non LDC")</f>
        <v>LDC</v>
      </c>
      <c r="J362" s="0" t="str">
        <f aca="false">IFERROR(VLOOKUP(B362,'[11]SIDS List'!$B$1:$C$57,2,0),"Non SIDS")</f>
        <v>Non SIDS</v>
      </c>
      <c r="K362" s="0" t="str">
        <f aca="false">IFERROR(VLOOKUP(B362,'[11]DAC Member List'!$B$1:$C$29,2,0),"Non DAC")</f>
        <v>Non DAC</v>
      </c>
      <c r="L362" s="0" t="str">
        <f aca="false">IFERROR(VLOOKUP(B362,'[11]Dev Countries List'!$A$1:$B$146,2,0),"Not Developing")</f>
        <v>Developing Country</v>
      </c>
      <c r="M362" s="0" t="str">
        <f aca="false">IFERROR(VLOOKUP(D362,'[11]Fragility List'!$A$1:$C$146,3,0),"Not Fragile")</f>
        <v>Extremely fragile</v>
      </c>
      <c r="N362" s="0" t="n">
        <f aca="false">IFERROR(INDEX([11]Population!$E$4:$W$267,MATCH('Names&amp;ISO'!$C362,[11]Population!$D$4:$D$267,0),MATCH(2018,[11]Population!$E$3:$W$3,0)),"")</f>
        <v>41801533</v>
      </c>
      <c r="O362" s="0" t="str">
        <f aca="false">IFERROR(VLOOKUP($B362,[11]FCAS!$B$1:$C$152,2,0),"")</f>
        <v/>
      </c>
      <c r="P362" s="0" t="str">
        <f aca="false">VLOOKUP($C362,'[10]UN M49'!$C$2:$H$249,6,0)</f>
        <v>Northern Africa</v>
      </c>
      <c r="Q362" s="0" t="str">
        <f aca="false">IFERROR(VLOOKUP($C362,'[11]Resource-Rich'!$A$34:$B$62,2,0),"Non resource-rich")</f>
        <v>Resource-rich</v>
      </c>
      <c r="R362" s="0" t="str">
        <f aca="false">IFERROR(VLOOKUP($B362,[11]PRCRs!$A$3:$C$29,3,0),"Non PRCR")</f>
        <v>PRCR</v>
      </c>
      <c r="S362" s="0" t="n">
        <f aca="false">IFERROR(IF(VLOOKUP($C362,[11]CBLB!$A$2:$C$31,3,0)="CBLB",1,0),0)</f>
        <v>1</v>
      </c>
      <c r="T362" s="0" t="n">
        <f aca="false">IFERROR(IF(VLOOKUP($B362,'[11]Poverty Rate'!$B$2:$I$164,8,0)="Above 30%",1,0),"")</f>
        <v>0</v>
      </c>
      <c r="U362" s="0" t="n">
        <f aca="false">IFERROR(IF(VLOOKUP($B362,'[11]Poverty Rate'!$B$2:$I$164,8,0)="Below 2%",1,0),"")</f>
        <v>0</v>
      </c>
    </row>
    <row r="363" customFormat="false" ht="15" hidden="false" customHeight="false" outlineLevel="0" collapsed="false">
      <c r="A363" s="86" t="s">
        <v>929</v>
      </c>
      <c r="B363" s="87" t="s">
        <v>928</v>
      </c>
      <c r="C363" s="87" t="s">
        <v>412</v>
      </c>
      <c r="D363" s="87" t="s">
        <v>928</v>
      </c>
      <c r="E363" s="86" t="s">
        <v>929</v>
      </c>
      <c r="F363" s="0" t="s">
        <v>181</v>
      </c>
      <c r="G363" s="0" t="str">
        <f aca="false">VLOOKUP($C363,'[10]UN M49'!$C$2:$H$249,4,0)</f>
        <v>Africa</v>
      </c>
      <c r="H363" s="0" t="str">
        <f aca="false">IFERROR(VLOOKUP($C363,'[11]Income Groups'!$D$7:$H$224,5,0),"")</f>
        <v>LMIC</v>
      </c>
      <c r="I363" s="0" t="str">
        <f aca="false">IFERROR(VLOOKUP(B363,'[11]LDC List'!$B$1:$C$47,2,0),"Non LDC")</f>
        <v>LDC</v>
      </c>
      <c r="J363" s="0" t="str">
        <f aca="false">IFERROR(VLOOKUP(B363,'[11]SIDS List'!$B$1:$C$57,2,0),"Non SIDS")</f>
        <v>Non SIDS</v>
      </c>
      <c r="K363" s="0" t="str">
        <f aca="false">IFERROR(VLOOKUP(B363,'[11]DAC Member List'!$B$1:$C$29,2,0),"Non DAC")</f>
        <v>Non DAC</v>
      </c>
      <c r="L363" s="0" t="str">
        <f aca="false">IFERROR(VLOOKUP(B363,'[11]Dev Countries List'!$A$1:$B$146,2,0),"Not Developing")</f>
        <v>Developing Country</v>
      </c>
      <c r="M363" s="0" t="str">
        <f aca="false">IFERROR(VLOOKUP(D363,'[11]Fragility List'!$A$1:$C$146,3,0),"Not Fragile")</f>
        <v>Extremely fragile</v>
      </c>
      <c r="N363" s="0" t="n">
        <f aca="false">IFERROR(INDEX([11]Population!$E$4:$W$267,MATCH('Names&amp;ISO'!$C363,[11]Population!$D$4:$D$267,0),MATCH(2018,[11]Population!$E$3:$W$3,0)),"")</f>
        <v>41801533</v>
      </c>
      <c r="O363" s="0" t="str">
        <f aca="false">IFERROR(VLOOKUP($B363,[11]FCAS!$B$1:$C$152,2,0),"")</f>
        <v/>
      </c>
      <c r="P363" s="0" t="str">
        <f aca="false">VLOOKUP($C363,'[10]UN M49'!$C$2:$H$249,6,0)</f>
        <v>Northern Africa</v>
      </c>
      <c r="Q363" s="0" t="str">
        <f aca="false">IFERROR(VLOOKUP($C363,'[11]Resource-Rich'!$A$34:$B$62,2,0),"Non resource-rich")</f>
        <v>Resource-rich</v>
      </c>
      <c r="R363" s="0" t="str">
        <f aca="false">IFERROR(VLOOKUP($B363,[11]PRCRs!$A$3:$C$29,3,0),"Non PRCR")</f>
        <v>PRCR</v>
      </c>
      <c r="S363" s="0" t="n">
        <f aca="false">IFERROR(IF(VLOOKUP($C363,[11]CBLB!$A$2:$C$31,3,0)="CBLB",1,0),0)</f>
        <v>1</v>
      </c>
      <c r="T363" s="0" t="n">
        <f aca="false">IFERROR(IF(VLOOKUP($B363,'[11]Poverty Rate'!$B$2:$I$164,8,0)="Above 30%",1,0),"")</f>
        <v>0</v>
      </c>
      <c r="U363" s="0" t="n">
        <f aca="false">IFERROR(IF(VLOOKUP($B363,'[11]Poverty Rate'!$B$2:$I$164,8,0)="Below 2%",1,0),"")</f>
        <v>0</v>
      </c>
    </row>
    <row r="364" customFormat="false" ht="15" hidden="false" customHeight="false" outlineLevel="0" collapsed="false">
      <c r="A364" s="0" t="s">
        <v>182</v>
      </c>
      <c r="B364" s="83" t="s">
        <v>930</v>
      </c>
      <c r="C364" s="83" t="s">
        <v>413</v>
      </c>
      <c r="D364" s="83" t="s">
        <v>930</v>
      </c>
      <c r="E364" s="0" t="s">
        <v>182</v>
      </c>
      <c r="F364" s="0" t="s">
        <v>182</v>
      </c>
      <c r="G364" s="0" t="str">
        <f aca="false">VLOOKUP($C364,'[10]UN M49'!$C$2:$H$249,4,0)</f>
        <v>Latin America and the Caribbean</v>
      </c>
      <c r="H364" s="0" t="str">
        <f aca="false">IFERROR(VLOOKUP($C364,'[11]Income Groups'!$D$7:$H$224,5,0),"")</f>
        <v>UMIC</v>
      </c>
      <c r="I364" s="0" t="str">
        <f aca="false">IFERROR(VLOOKUP(B364,'[11]LDC List'!$B$1:$C$47,2,0),"Non LDC")</f>
        <v>Non LDC</v>
      </c>
      <c r="J364" s="0" t="str">
        <f aca="false">IFERROR(VLOOKUP(B364,'[11]SIDS List'!$B$1:$C$57,2,0),"Non SIDS")</f>
        <v>SIDS</v>
      </c>
      <c r="K364" s="0" t="str">
        <f aca="false">IFERROR(VLOOKUP(B364,'[11]DAC Member List'!$B$1:$C$29,2,0),"Non DAC")</f>
        <v>Non DAC</v>
      </c>
      <c r="L364" s="0" t="str">
        <f aca="false">IFERROR(VLOOKUP(B364,'[11]Dev Countries List'!$A$1:$B$146,2,0),"Not Developing")</f>
        <v>Developing Country</v>
      </c>
      <c r="M364" s="0" t="str">
        <f aca="false">IFERROR(VLOOKUP(D364,'[11]Fragility List'!$A$1:$C$146,3,0),"Not Fragile")</f>
        <v>Not fragile</v>
      </c>
      <c r="N364" s="0" t="n">
        <f aca="false">IFERROR(INDEX([11]Population!$E$4:$W$267,MATCH('Names&amp;ISO'!$C364,[11]Population!$D$4:$D$267,0),MATCH(2018,[11]Population!$E$3:$W$3,0)),"")</f>
        <v>575991</v>
      </c>
      <c r="O364" s="0" t="str">
        <f aca="false">IFERROR(VLOOKUP($B364,[11]FCAS!$B$1:$C$152,2,0),"")</f>
        <v/>
      </c>
      <c r="P364" s="0" t="str">
        <f aca="false">VLOOKUP($C364,'[10]UN M49'!$C$2:$H$249,6,0)</f>
        <v>South America</v>
      </c>
      <c r="Q364" s="0" t="str">
        <f aca="false">IFERROR(VLOOKUP($C364,'[11]Resource-Rich'!$A$34:$B$62,2,0),"Non resource-rich")</f>
        <v>Non resource-rich</v>
      </c>
      <c r="R364" s="0" t="str">
        <f aca="false">IFERROR(VLOOKUP($B364,[11]PRCRs!$A$3:$C$29,3,0),"Non PRCR")</f>
        <v>Non PRCR</v>
      </c>
      <c r="S364" s="0" t="n">
        <f aca="false">IFERROR(IF(VLOOKUP($C364,[11]CBLB!$A$2:$C$31,3,0)="CBLB",1,0),0)</f>
        <v>0</v>
      </c>
      <c r="T364" s="0" t="n">
        <f aca="false">IFERROR(IF(VLOOKUP($B364,'[11]Poverty Rate'!$B$2:$I$164,8,0)="Above 30%",1,0),"")</f>
        <v>0</v>
      </c>
      <c r="U364" s="0" t="n">
        <f aca="false">IFERROR(IF(VLOOKUP($B364,'[11]Poverty Rate'!$B$2:$I$164,8,0)="Below 2%",1,0),"")</f>
        <v>0</v>
      </c>
    </row>
    <row r="365" customFormat="false" ht="15" hidden="false" customHeight="false" outlineLevel="0" collapsed="false">
      <c r="A365" s="84" t="s">
        <v>931</v>
      </c>
      <c r="B365" s="83" t="s">
        <v>932</v>
      </c>
      <c r="C365" s="83" t="s">
        <v>933</v>
      </c>
      <c r="D365" s="83" t="s">
        <v>932</v>
      </c>
      <c r="E365" s="84" t="s">
        <v>931</v>
      </c>
      <c r="G365" s="0" t="str">
        <f aca="false">VLOOKUP($C365,'[10]UN M49'!$C$2:$H$249,4,0)</f>
        <v>Europe</v>
      </c>
      <c r="H365" s="0" t="str">
        <f aca="false">IFERROR(VLOOKUP($C365,'[11]Income Groups'!$D$7:$H$224,5,0),"")</f>
        <v/>
      </c>
      <c r="I365" s="0" t="str">
        <f aca="false">IFERROR(VLOOKUP(B365,'[11]LDC List'!$B$1:$C$47,2,0),"Non LDC")</f>
        <v>Non LDC</v>
      </c>
      <c r="J365" s="0" t="str">
        <f aca="false">IFERROR(VLOOKUP(B365,'[11]SIDS List'!$B$1:$C$57,2,0),"Non SIDS")</f>
        <v>Non SIDS</v>
      </c>
      <c r="K365" s="0" t="str">
        <f aca="false">IFERROR(VLOOKUP(B365,'[11]DAC Member List'!$B$1:$C$29,2,0),"Non DAC")</f>
        <v>Non DAC</v>
      </c>
      <c r="L365" s="0" t="str">
        <f aca="false">IFERROR(VLOOKUP(B365,'[11]Dev Countries List'!$A$1:$B$146,2,0),"Not Developing")</f>
        <v>Not Developing</v>
      </c>
      <c r="M365" s="0" t="str">
        <f aca="false">IFERROR(VLOOKUP(D365,'[11]Fragility List'!$A$1:$C$146,3,0),"Not Fragile")</f>
        <v>Not Fragile</v>
      </c>
      <c r="N365" s="0" t="str">
        <f aca="false">IFERROR(INDEX([11]Population!$E$4:$W$267,MATCH('Names&amp;ISO'!$C365,[11]Population!$D$4:$D$267,0),MATCH(2018,[11]Population!$E$3:$W$3,0)),"")</f>
        <v/>
      </c>
      <c r="O365" s="0" t="str">
        <f aca="false">IFERROR(VLOOKUP($B365,[11]FCAS!$B$1:$C$152,2,0),"")</f>
        <v/>
      </c>
      <c r="P365" s="0" t="str">
        <f aca="false">VLOOKUP($C365,'[10]UN M49'!$C$2:$H$249,6,0)</f>
        <v>Northern Europe</v>
      </c>
      <c r="Q365" s="0" t="str">
        <f aca="false">IFERROR(VLOOKUP($C365,'[11]Resource-Rich'!$A$34:$B$62,2,0),"Non resource-rich")</f>
        <v>Non resource-rich</v>
      </c>
      <c r="R365" s="0" t="str">
        <f aca="false">IFERROR(VLOOKUP($B365,[11]PRCRs!$A$3:$C$29,3,0),"Non PRCR")</f>
        <v>Non PRCR</v>
      </c>
      <c r="S365" s="0" t="n">
        <f aca="false">IFERROR(IF(VLOOKUP($C365,[11]CBLB!$A$2:$C$31,3,0)="CBLB",1,0),0)</f>
        <v>0</v>
      </c>
      <c r="T365" s="0" t="str">
        <f aca="false">IFERROR(IF(VLOOKUP($B365,'[11]Poverty Rate'!$B$2:$I$164,8,0)="Above 30%",1,0),"")</f>
        <v/>
      </c>
      <c r="U365" s="0" t="str">
        <f aca="false">IFERROR(IF(VLOOKUP($B365,'[11]Poverty Rate'!$B$2:$I$164,8,0)="Below 2%",1,0),"")</f>
        <v/>
      </c>
    </row>
    <row r="366" customFormat="false" ht="15" hidden="false" customHeight="false" outlineLevel="0" collapsed="false">
      <c r="A366" s="86" t="s">
        <v>183</v>
      </c>
      <c r="B366" s="87" t="s">
        <v>934</v>
      </c>
      <c r="C366" s="87" t="s">
        <v>301</v>
      </c>
      <c r="D366" s="87" t="s">
        <v>934</v>
      </c>
      <c r="E366" s="86" t="s">
        <v>183</v>
      </c>
      <c r="F366" s="0" t="s">
        <v>935</v>
      </c>
      <c r="G366" s="0" t="str">
        <f aca="false">VLOOKUP($C366,'[10]UN M49'!$C$2:$H$249,4,0)</f>
        <v>Africa</v>
      </c>
      <c r="H366" s="0" t="str">
        <f aca="false">IFERROR(VLOOKUP($C366,'[11]Income Groups'!$D$7:$H$224,5,0),"")</f>
        <v>LMIC</v>
      </c>
      <c r="I366" s="86" t="str">
        <f aca="false">IFERROR(VLOOKUP(B366,'[11]LDC List'!$B$1:$C$47,2,0),"Non LDC")</f>
        <v>Non LDC</v>
      </c>
      <c r="J366" s="86" t="str">
        <f aca="false">IFERROR(VLOOKUP(B366,'[11]SIDS List'!$B$1:$C$57,2,0),"Non SIDS")</f>
        <v>Non SIDS</v>
      </c>
      <c r="K366" s="86" t="str">
        <f aca="false">IFERROR(VLOOKUP(B366,'[11]DAC Member List'!$B$1:$C$29,2,0),"Non DAC")</f>
        <v>Non DAC</v>
      </c>
      <c r="L366" s="86" t="str">
        <f aca="false">IFERROR(VLOOKUP(B366,'[11]Dev Countries List'!$A$1:$B$146,2,0),"Not Developing")</f>
        <v>Developing Country</v>
      </c>
      <c r="M366" s="86" t="str">
        <f aca="false">IFERROR(VLOOKUP(D366,'[11]Fragility List'!$A$1:$C$146,3,0),"Not Fragile")</f>
        <v>Fragile</v>
      </c>
      <c r="N366" s="0" t="n">
        <f aca="false">IFERROR(INDEX([11]Population!$E$4:$W$267,MATCH('Names&amp;ISO'!$C366,[11]Population!$D$4:$D$267,0),MATCH(2018,[11]Population!$E$3:$W$3,0)),"")</f>
        <v>1136191</v>
      </c>
      <c r="O366" s="0" t="str">
        <f aca="false">IFERROR(VLOOKUP($B366,[11]FCAS!$B$1:$C$152,2,0),"")</f>
        <v/>
      </c>
      <c r="P366" s="0" t="str">
        <f aca="false">VLOOKUP($C366,'[10]UN M49'!$C$2:$H$249,6,0)</f>
        <v>Southern Africa</v>
      </c>
      <c r="Q366" s="0" t="str">
        <f aca="false">IFERROR(VLOOKUP($C366,'[11]Resource-Rich'!$A$34:$B$62,2,0),"Non resource-rich")</f>
        <v>Non resource-rich</v>
      </c>
      <c r="R366" s="0" t="str">
        <f aca="false">IFERROR(VLOOKUP($B366,[11]PRCRs!$A$3:$C$29,3,0),"Non PRCR")</f>
        <v>Non PRCR</v>
      </c>
      <c r="S366" s="0" t="n">
        <f aca="false">IFERROR(IF(VLOOKUP($C366,[11]CBLB!$A$2:$C$31,3,0)="CBLB",1,0),0)</f>
        <v>0</v>
      </c>
      <c r="T366" s="0" t="n">
        <f aca="false">IFERROR(IF(VLOOKUP($B366,'[11]Poverty Rate'!$B$2:$I$164,8,0)="Above 30%",1,0),"")</f>
        <v>1</v>
      </c>
      <c r="U366" s="0" t="n">
        <f aca="false">IFERROR(IF(VLOOKUP($B366,'[11]Poverty Rate'!$B$2:$I$164,8,0)="Below 2%",1,0),"")</f>
        <v>0</v>
      </c>
    </row>
    <row r="367" customFormat="false" ht="15" hidden="false" customHeight="false" outlineLevel="0" collapsed="false">
      <c r="A367" s="86" t="s">
        <v>935</v>
      </c>
      <c r="B367" s="87" t="s">
        <v>934</v>
      </c>
      <c r="C367" s="87" t="s">
        <v>301</v>
      </c>
      <c r="D367" s="87" t="s">
        <v>934</v>
      </c>
      <c r="E367" s="86" t="s">
        <v>935</v>
      </c>
      <c r="F367" s="0" t="s">
        <v>935</v>
      </c>
      <c r="G367" s="0" t="str">
        <f aca="false">VLOOKUP($C367,'[10]UN M49'!$C$2:$H$249,4,0)</f>
        <v>Africa</v>
      </c>
      <c r="H367" s="0" t="str">
        <f aca="false">IFERROR(VLOOKUP($C367,'[11]Income Groups'!$D$7:$H$224,5,0),"")</f>
        <v>LMIC</v>
      </c>
      <c r="I367" s="86" t="str">
        <f aca="false">IFERROR(VLOOKUP(B367,'[11]LDC List'!$B$1:$C$47,2,0),"Non LDC")</f>
        <v>Non LDC</v>
      </c>
      <c r="J367" s="86" t="str">
        <f aca="false">IFERROR(VLOOKUP(B367,'[11]SIDS List'!$B$1:$C$57,2,0),"Non SIDS")</f>
        <v>Non SIDS</v>
      </c>
      <c r="K367" s="86" t="str">
        <f aca="false">IFERROR(VLOOKUP(B367,'[11]DAC Member List'!$B$1:$C$29,2,0),"Non DAC")</f>
        <v>Non DAC</v>
      </c>
      <c r="L367" s="86" t="str">
        <f aca="false">IFERROR(VLOOKUP(B367,'[11]Dev Countries List'!$A$1:$B$146,2,0),"Not Developing")</f>
        <v>Developing Country</v>
      </c>
      <c r="M367" s="86" t="str">
        <f aca="false">IFERROR(VLOOKUP(D367,'[11]Fragility List'!$A$1:$C$146,3,0),"Not Fragile")</f>
        <v>Fragile</v>
      </c>
      <c r="N367" s="0" t="n">
        <f aca="false">IFERROR(INDEX([11]Population!$E$4:$W$267,MATCH('Names&amp;ISO'!$C367,[11]Population!$D$4:$D$267,0),MATCH(2018,[11]Population!$E$3:$W$3,0)),"")</f>
        <v>1136191</v>
      </c>
      <c r="O367" s="0" t="str">
        <f aca="false">IFERROR(VLOOKUP($B367,[11]FCAS!$B$1:$C$152,2,0),"")</f>
        <v/>
      </c>
      <c r="P367" s="0" t="str">
        <f aca="false">VLOOKUP($C367,'[10]UN M49'!$C$2:$H$249,6,0)</f>
        <v>Southern Africa</v>
      </c>
      <c r="Q367" s="0" t="str">
        <f aca="false">IFERROR(VLOOKUP($C367,'[11]Resource-Rich'!$A$34:$B$62,2,0),"Non resource-rich")</f>
        <v>Non resource-rich</v>
      </c>
      <c r="R367" s="0" t="str">
        <f aca="false">IFERROR(VLOOKUP($B367,[11]PRCRs!$A$3:$C$29,3,0),"Non PRCR")</f>
        <v>Non PRCR</v>
      </c>
      <c r="S367" s="0" t="n">
        <f aca="false">IFERROR(IF(VLOOKUP($C367,[11]CBLB!$A$2:$C$31,3,0)="CBLB",1,0),0)</f>
        <v>0</v>
      </c>
      <c r="T367" s="0" t="n">
        <f aca="false">IFERROR(IF(VLOOKUP($B367,'[11]Poverty Rate'!$B$2:$I$164,8,0)="Above 30%",1,0),"")</f>
        <v>1</v>
      </c>
      <c r="U367" s="0" t="n">
        <f aca="false">IFERROR(IF(VLOOKUP($B367,'[11]Poverty Rate'!$B$2:$I$164,8,0)="Below 2%",1,0),"")</f>
        <v>0</v>
      </c>
    </row>
    <row r="368" customFormat="false" ht="15" hidden="false" customHeight="false" outlineLevel="0" collapsed="false">
      <c r="A368" s="0" t="s">
        <v>184</v>
      </c>
      <c r="B368" s="83" t="s">
        <v>936</v>
      </c>
      <c r="C368" s="83" t="s">
        <v>414</v>
      </c>
      <c r="D368" s="83" t="s">
        <v>936</v>
      </c>
      <c r="E368" s="0" t="s">
        <v>184</v>
      </c>
      <c r="F368" s="0" t="s">
        <v>184</v>
      </c>
      <c r="G368" s="0" t="str">
        <f aca="false">VLOOKUP($C368,'[10]UN M49'!$C$2:$H$249,4,0)</f>
        <v>Europe</v>
      </c>
      <c r="H368" s="0" t="str">
        <f aca="false">IFERROR(VLOOKUP($C368,'[11]Income Groups'!$D$7:$H$224,5,0),"")</f>
        <v>HIC</v>
      </c>
      <c r="I368" s="0" t="str">
        <f aca="false">IFERROR(VLOOKUP(B368,'[11]LDC List'!$B$1:$C$47,2,0),"Non LDC")</f>
        <v>Non LDC</v>
      </c>
      <c r="J368" s="0" t="str">
        <f aca="false">IFERROR(VLOOKUP(B368,'[11]SIDS List'!$B$1:$C$57,2,0),"Non SIDS")</f>
        <v>Non SIDS</v>
      </c>
      <c r="K368" s="0" t="str">
        <f aca="false">IFERROR(VLOOKUP(B368,'[11]DAC Member List'!$B$1:$C$29,2,0),"Non DAC")</f>
        <v>DAC</v>
      </c>
      <c r="L368" s="0" t="str">
        <f aca="false">IFERROR(VLOOKUP(B368,'[11]Dev Countries List'!$A$1:$B$146,2,0),"Not Developing")</f>
        <v>Not Developing</v>
      </c>
      <c r="M368" s="0" t="str">
        <f aca="false">IFERROR(VLOOKUP(D368,'[11]Fragility List'!$A$1:$C$146,3,0),"Not Fragile")</f>
        <v>Not Fragile</v>
      </c>
      <c r="N368" s="0" t="n">
        <f aca="false">IFERROR(INDEX([11]Population!$E$4:$W$267,MATCH('Names&amp;ISO'!$C368,[11]Population!$D$4:$D$267,0),MATCH(2018,[11]Population!$E$3:$W$3,0)),"")</f>
        <v>10183175</v>
      </c>
      <c r="O368" s="0" t="str">
        <f aca="false">IFERROR(VLOOKUP($B368,[11]FCAS!$B$1:$C$152,2,0),"")</f>
        <v/>
      </c>
      <c r="P368" s="0" t="str">
        <f aca="false">VLOOKUP($C368,'[10]UN M49'!$C$2:$H$249,6,0)</f>
        <v>Northern Europe</v>
      </c>
      <c r="Q368" s="0" t="str">
        <f aca="false">IFERROR(VLOOKUP($C368,'[11]Resource-Rich'!$A$34:$B$62,2,0),"Non resource-rich")</f>
        <v>Non resource-rich</v>
      </c>
      <c r="R368" s="0" t="str">
        <f aca="false">IFERROR(VLOOKUP($B368,[11]PRCRs!$A$3:$C$29,3,0),"Non PRCR")</f>
        <v>Non PRCR</v>
      </c>
      <c r="S368" s="0" t="n">
        <f aca="false">IFERROR(IF(VLOOKUP($C368,[11]CBLB!$A$2:$C$31,3,0)="CBLB",1,0),0)</f>
        <v>0</v>
      </c>
      <c r="T368" s="0" t="n">
        <f aca="false">IFERROR(IF(VLOOKUP($B368,'[11]Poverty Rate'!$B$2:$I$164,8,0)="Above 30%",1,0),"")</f>
        <v>0</v>
      </c>
      <c r="U368" s="0" t="n">
        <f aca="false">IFERROR(IF(VLOOKUP($B368,'[11]Poverty Rate'!$B$2:$I$164,8,0)="Below 2%",1,0),"")</f>
        <v>1</v>
      </c>
    </row>
    <row r="369" customFormat="false" ht="15" hidden="false" customHeight="false" outlineLevel="0" collapsed="false">
      <c r="A369" s="0" t="s">
        <v>185</v>
      </c>
      <c r="B369" s="83" t="s">
        <v>937</v>
      </c>
      <c r="C369" s="83" t="s">
        <v>415</v>
      </c>
      <c r="D369" s="83" t="s">
        <v>937</v>
      </c>
      <c r="E369" s="0" t="s">
        <v>185</v>
      </c>
      <c r="F369" s="0" t="s">
        <v>185</v>
      </c>
      <c r="G369" s="0" t="str">
        <f aca="false">VLOOKUP($C369,'[10]UN M49'!$C$2:$H$249,4,0)</f>
        <v>Europe</v>
      </c>
      <c r="H369" s="0" t="str">
        <f aca="false">IFERROR(VLOOKUP($C369,'[11]Income Groups'!$D$7:$H$224,5,0),"")</f>
        <v>HIC</v>
      </c>
      <c r="I369" s="0" t="str">
        <f aca="false">IFERROR(VLOOKUP(B369,'[11]LDC List'!$B$1:$C$47,2,0),"Non LDC")</f>
        <v>Non LDC</v>
      </c>
      <c r="J369" s="0" t="str">
        <f aca="false">IFERROR(VLOOKUP(B369,'[11]SIDS List'!$B$1:$C$57,2,0),"Non SIDS")</f>
        <v>Non SIDS</v>
      </c>
      <c r="K369" s="0" t="str">
        <f aca="false">IFERROR(VLOOKUP(B369,'[11]DAC Member List'!$B$1:$C$29,2,0),"Non DAC")</f>
        <v>DAC</v>
      </c>
      <c r="L369" s="0" t="str">
        <f aca="false">IFERROR(VLOOKUP(B369,'[11]Dev Countries List'!$A$1:$B$146,2,0),"Not Developing")</f>
        <v>Not Developing</v>
      </c>
      <c r="M369" s="0" t="str">
        <f aca="false">IFERROR(VLOOKUP(D369,'[11]Fragility List'!$A$1:$C$146,3,0),"Not Fragile")</f>
        <v>Not Fragile</v>
      </c>
      <c r="N369" s="0" t="n">
        <f aca="false">IFERROR(INDEX([11]Population!$E$4:$W$267,MATCH('Names&amp;ISO'!$C369,[11]Population!$D$4:$D$267,0),MATCH(2018,[11]Population!$E$3:$W$3,0)),"")</f>
        <v>8516543</v>
      </c>
      <c r="O369" s="0" t="str">
        <f aca="false">IFERROR(VLOOKUP($B369,[11]FCAS!$B$1:$C$152,2,0),"")</f>
        <v/>
      </c>
      <c r="P369" s="0" t="str">
        <f aca="false">VLOOKUP($C369,'[10]UN M49'!$C$2:$H$249,6,0)</f>
        <v>Western Europe</v>
      </c>
      <c r="Q369" s="0" t="str">
        <f aca="false">IFERROR(VLOOKUP($C369,'[11]Resource-Rich'!$A$34:$B$62,2,0),"Non resource-rich")</f>
        <v>Non resource-rich</v>
      </c>
      <c r="R369" s="0" t="str">
        <f aca="false">IFERROR(VLOOKUP($B369,[11]PRCRs!$A$3:$C$29,3,0),"Non PRCR")</f>
        <v>Non PRCR</v>
      </c>
      <c r="S369" s="0" t="n">
        <f aca="false">IFERROR(IF(VLOOKUP($C369,[11]CBLB!$A$2:$C$31,3,0)="CBLB",1,0),0)</f>
        <v>0</v>
      </c>
      <c r="T369" s="0" t="n">
        <f aca="false">IFERROR(IF(VLOOKUP($B369,'[11]Poverty Rate'!$B$2:$I$164,8,0)="Above 30%",1,0),"")</f>
        <v>0</v>
      </c>
      <c r="U369" s="0" t="n">
        <f aca="false">IFERROR(IF(VLOOKUP($B369,'[11]Poverty Rate'!$B$2:$I$164,8,0)="Below 2%",1,0),"")</f>
        <v>1</v>
      </c>
    </row>
    <row r="370" customFormat="false" ht="15" hidden="false" customHeight="false" outlineLevel="0" collapsed="false">
      <c r="A370" s="86" t="s">
        <v>187</v>
      </c>
      <c r="B370" s="87" t="s">
        <v>938</v>
      </c>
      <c r="C370" s="87" t="s">
        <v>416</v>
      </c>
      <c r="D370" s="87" t="s">
        <v>938</v>
      </c>
      <c r="E370" s="86" t="s">
        <v>187</v>
      </c>
      <c r="F370" s="0" t="s">
        <v>186</v>
      </c>
      <c r="G370" s="0" t="str">
        <f aca="false">VLOOKUP($C370,'[10]UN M49'!$C$2:$H$249,4,0)</f>
        <v>Asia</v>
      </c>
      <c r="H370" s="0" t="str">
        <f aca="false">IFERROR(VLOOKUP($C370,'[11]Income Groups'!$D$7:$H$224,5,0),"")</f>
        <v>LIC</v>
      </c>
      <c r="I370" s="0" t="str">
        <f aca="false">IFERROR(VLOOKUP(B370,'[11]LDC List'!$B$1:$C$47,2,0),"Non LDC")</f>
        <v>Non LDC</v>
      </c>
      <c r="J370" s="0" t="str">
        <f aca="false">IFERROR(VLOOKUP(B370,'[11]SIDS List'!$B$1:$C$57,2,0),"Non SIDS")</f>
        <v>Non SIDS</v>
      </c>
      <c r="K370" s="0" t="str">
        <f aca="false">IFERROR(VLOOKUP(B370,'[11]DAC Member List'!$B$1:$C$29,2,0),"Non DAC")</f>
        <v>Non DAC</v>
      </c>
      <c r="L370" s="0" t="str">
        <f aca="false">IFERROR(VLOOKUP(B370,'[11]Dev Countries List'!$A$1:$B$146,2,0),"Not Developing")</f>
        <v>Developing Country</v>
      </c>
      <c r="M370" s="0" t="str">
        <f aca="false">IFERROR(VLOOKUP(D370,'[11]Fragility List'!$A$1:$C$146,3,0),"Not Fragile")</f>
        <v>Extremely fragile</v>
      </c>
      <c r="N370" s="0" t="n">
        <f aca="false">IFERROR(INDEX([11]Population!$E$4:$W$267,MATCH('Names&amp;ISO'!$C370,[11]Population!$D$4:$D$267,0),MATCH(2018,[11]Population!$E$3:$W$3,0)),"")</f>
        <v>16906283</v>
      </c>
      <c r="O370" s="0" t="str">
        <f aca="false">IFERROR(VLOOKUP($B370,[11]FCAS!$B$1:$C$152,2,0),"")</f>
        <v/>
      </c>
      <c r="P370" s="0" t="str">
        <f aca="false">VLOOKUP($C370,'[10]UN M49'!$C$2:$H$249,6,0)</f>
        <v>Western Asia</v>
      </c>
      <c r="Q370" s="0" t="str">
        <f aca="false">IFERROR(VLOOKUP($C370,'[11]Resource-Rich'!$A$34:$B$62,2,0),"Non resource-rich")</f>
        <v>Resource-rich</v>
      </c>
      <c r="R370" s="0" t="str">
        <f aca="false">IFERROR(VLOOKUP($B370,[11]PRCRs!$A$3:$C$29,3,0),"Non PRCR")</f>
        <v>PRCR</v>
      </c>
      <c r="S370" s="0" t="n">
        <f aca="false">IFERROR(IF(VLOOKUP($C370,[11]CBLB!$A$2:$C$31,3,0)="CBLB",1,0),0)</f>
        <v>1</v>
      </c>
      <c r="T370" s="0" t="n">
        <f aca="false">IFERROR(IF(VLOOKUP($B370,'[11]Poverty Rate'!$B$2:$I$164,8,0)="Above 30%",1,0),"")</f>
        <v>0</v>
      </c>
      <c r="U370" s="0" t="n">
        <f aca="false">IFERROR(IF(VLOOKUP($B370,'[11]Poverty Rate'!$B$2:$I$164,8,0)="Below 2%",1,0),"")</f>
        <v>0</v>
      </c>
    </row>
    <row r="371" customFormat="false" ht="15" hidden="false" customHeight="false" outlineLevel="0" collapsed="false">
      <c r="A371" s="86" t="s">
        <v>939</v>
      </c>
      <c r="B371" s="87" t="s">
        <v>938</v>
      </c>
      <c r="C371" s="87" t="s">
        <v>416</v>
      </c>
      <c r="D371" s="87" t="s">
        <v>938</v>
      </c>
      <c r="E371" s="86" t="s">
        <v>939</v>
      </c>
      <c r="F371" s="0" t="s">
        <v>186</v>
      </c>
      <c r="G371" s="0" t="str">
        <f aca="false">VLOOKUP($C371,'[10]UN M49'!$C$2:$H$249,4,0)</f>
        <v>Asia</v>
      </c>
      <c r="H371" s="0" t="str">
        <f aca="false">IFERROR(VLOOKUP($C371,'[11]Income Groups'!$D$7:$H$224,5,0),"")</f>
        <v>LIC</v>
      </c>
      <c r="I371" s="0" t="str">
        <f aca="false">IFERROR(VLOOKUP(B371,'[11]LDC List'!$B$1:$C$47,2,0),"Non LDC")</f>
        <v>Non LDC</v>
      </c>
      <c r="J371" s="0" t="str">
        <f aca="false">IFERROR(VLOOKUP(B371,'[11]SIDS List'!$B$1:$C$57,2,0),"Non SIDS")</f>
        <v>Non SIDS</v>
      </c>
      <c r="K371" s="0" t="str">
        <f aca="false">IFERROR(VLOOKUP(B371,'[11]DAC Member List'!$B$1:$C$29,2,0),"Non DAC")</f>
        <v>Non DAC</v>
      </c>
      <c r="L371" s="0" t="str">
        <f aca="false">IFERROR(VLOOKUP(B371,'[11]Dev Countries List'!$A$1:$B$146,2,0),"Not Developing")</f>
        <v>Developing Country</v>
      </c>
      <c r="M371" s="0" t="str">
        <f aca="false">IFERROR(VLOOKUP(D371,'[11]Fragility List'!$A$1:$C$146,3,0),"Not Fragile")</f>
        <v>Extremely fragile</v>
      </c>
      <c r="N371" s="0" t="n">
        <f aca="false">IFERROR(INDEX([11]Population!$E$4:$W$267,MATCH('Names&amp;ISO'!$C371,[11]Population!$D$4:$D$267,0),MATCH(2018,[11]Population!$E$3:$W$3,0)),"")</f>
        <v>16906283</v>
      </c>
      <c r="O371" s="0" t="str">
        <f aca="false">IFERROR(VLOOKUP($B371,[11]FCAS!$B$1:$C$152,2,0),"")</f>
        <v/>
      </c>
      <c r="P371" s="0" t="str">
        <f aca="false">VLOOKUP($C371,'[10]UN M49'!$C$2:$H$249,6,0)</f>
        <v>Western Asia</v>
      </c>
      <c r="Q371" s="0" t="str">
        <f aca="false">IFERROR(VLOOKUP($C371,'[11]Resource-Rich'!$A$34:$B$62,2,0),"Non resource-rich")</f>
        <v>Resource-rich</v>
      </c>
      <c r="R371" s="0" t="str">
        <f aca="false">IFERROR(VLOOKUP($B371,[11]PRCRs!$A$3:$C$29,3,0),"Non PRCR")</f>
        <v>PRCR</v>
      </c>
      <c r="S371" s="0" t="n">
        <f aca="false">IFERROR(IF(VLOOKUP($C371,[11]CBLB!$A$2:$C$31,3,0)="CBLB",1,0),0)</f>
        <v>1</v>
      </c>
      <c r="T371" s="0" t="n">
        <f aca="false">IFERROR(IF(VLOOKUP($B371,'[11]Poverty Rate'!$B$2:$I$164,8,0)="Above 30%",1,0),"")</f>
        <v>0</v>
      </c>
      <c r="U371" s="0" t="n">
        <f aca="false">IFERROR(IF(VLOOKUP($B371,'[11]Poverty Rate'!$B$2:$I$164,8,0)="Below 2%",1,0),"")</f>
        <v>0</v>
      </c>
    </row>
    <row r="372" customFormat="false" ht="15" hidden="false" customHeight="false" outlineLevel="0" collapsed="false">
      <c r="A372" s="86" t="s">
        <v>186</v>
      </c>
      <c r="B372" s="87" t="s">
        <v>938</v>
      </c>
      <c r="C372" s="87" t="s">
        <v>416</v>
      </c>
      <c r="D372" s="87" t="s">
        <v>938</v>
      </c>
      <c r="E372" s="86" t="s">
        <v>186</v>
      </c>
      <c r="F372" s="0" t="s">
        <v>186</v>
      </c>
      <c r="G372" s="0" t="str">
        <f aca="false">VLOOKUP($C372,'[10]UN M49'!$C$2:$H$249,4,0)</f>
        <v>Asia</v>
      </c>
      <c r="H372" s="0" t="str">
        <f aca="false">IFERROR(VLOOKUP($C372,'[11]Income Groups'!$D$7:$H$224,5,0),"")</f>
        <v>LIC</v>
      </c>
      <c r="I372" s="0" t="str">
        <f aca="false">IFERROR(VLOOKUP(B372,'[11]LDC List'!$B$1:$C$47,2,0),"Non LDC")</f>
        <v>Non LDC</v>
      </c>
      <c r="J372" s="0" t="str">
        <f aca="false">IFERROR(VLOOKUP(B372,'[11]SIDS List'!$B$1:$C$57,2,0),"Non SIDS")</f>
        <v>Non SIDS</v>
      </c>
      <c r="K372" s="0" t="str">
        <f aca="false">IFERROR(VLOOKUP(B372,'[11]DAC Member List'!$B$1:$C$29,2,0),"Non DAC")</f>
        <v>Non DAC</v>
      </c>
      <c r="L372" s="0" t="str">
        <f aca="false">IFERROR(VLOOKUP(B372,'[11]Dev Countries List'!$A$1:$B$146,2,0),"Not Developing")</f>
        <v>Developing Country</v>
      </c>
      <c r="M372" s="0" t="str">
        <f aca="false">IFERROR(VLOOKUP(D372,'[11]Fragility List'!$A$1:$C$146,3,0),"Not Fragile")</f>
        <v>Extremely fragile</v>
      </c>
      <c r="N372" s="0" t="n">
        <f aca="false">IFERROR(INDEX([11]Population!$E$4:$W$267,MATCH('Names&amp;ISO'!$C372,[11]Population!$D$4:$D$267,0),MATCH(2018,[11]Population!$E$3:$W$3,0)),"")</f>
        <v>16906283</v>
      </c>
      <c r="O372" s="0" t="str">
        <f aca="false">IFERROR(VLOOKUP($B372,[11]FCAS!$B$1:$C$152,2,0),"")</f>
        <v/>
      </c>
      <c r="P372" s="0" t="str">
        <f aca="false">VLOOKUP($C372,'[10]UN M49'!$C$2:$H$249,6,0)</f>
        <v>Western Asia</v>
      </c>
      <c r="Q372" s="0" t="str">
        <f aca="false">IFERROR(VLOOKUP($C372,'[11]Resource-Rich'!$A$34:$B$62,2,0),"Non resource-rich")</f>
        <v>Resource-rich</v>
      </c>
      <c r="R372" s="0" t="str">
        <f aca="false">IFERROR(VLOOKUP($B372,[11]PRCRs!$A$3:$C$29,3,0),"Non PRCR")</f>
        <v>PRCR</v>
      </c>
      <c r="S372" s="0" t="n">
        <f aca="false">IFERROR(IF(VLOOKUP($C372,[11]CBLB!$A$2:$C$31,3,0)="CBLB",1,0),0)</f>
        <v>1</v>
      </c>
      <c r="T372" s="0" t="n">
        <f aca="false">IFERROR(IF(VLOOKUP($B372,'[11]Poverty Rate'!$B$2:$I$164,8,0)="Above 30%",1,0),"")</f>
        <v>0</v>
      </c>
      <c r="U372" s="0" t="n">
        <f aca="false">IFERROR(IF(VLOOKUP($B372,'[11]Poverty Rate'!$B$2:$I$164,8,0)="Below 2%",1,0),"")</f>
        <v>0</v>
      </c>
    </row>
    <row r="373" customFormat="false" ht="15" hidden="false" customHeight="false" outlineLevel="0" collapsed="false">
      <c r="A373" s="86" t="s">
        <v>940</v>
      </c>
      <c r="B373" s="87" t="s">
        <v>938</v>
      </c>
      <c r="C373" s="87" t="s">
        <v>416</v>
      </c>
      <c r="D373" s="87" t="s">
        <v>938</v>
      </c>
      <c r="E373" s="86" t="s">
        <v>940</v>
      </c>
      <c r="F373" s="0" t="s">
        <v>186</v>
      </c>
      <c r="G373" s="0" t="str">
        <f aca="false">VLOOKUP($C373,'[10]UN M49'!$C$2:$H$249,4,0)</f>
        <v>Asia</v>
      </c>
      <c r="H373" s="0" t="str">
        <f aca="false">IFERROR(VLOOKUP($C373,'[11]Income Groups'!$D$7:$H$224,5,0),"")</f>
        <v>LIC</v>
      </c>
      <c r="I373" s="0" t="str">
        <f aca="false">IFERROR(VLOOKUP(B373,'[11]LDC List'!$B$1:$C$47,2,0),"Non LDC")</f>
        <v>Non LDC</v>
      </c>
      <c r="J373" s="0" t="str">
        <f aca="false">IFERROR(VLOOKUP(B373,'[11]SIDS List'!$B$1:$C$57,2,0),"Non SIDS")</f>
        <v>Non SIDS</v>
      </c>
      <c r="K373" s="0" t="str">
        <f aca="false">IFERROR(VLOOKUP(B373,'[11]DAC Member List'!$B$1:$C$29,2,0),"Non DAC")</f>
        <v>Non DAC</v>
      </c>
      <c r="L373" s="0" t="str">
        <f aca="false">IFERROR(VLOOKUP(B373,'[11]Dev Countries List'!$A$1:$B$146,2,0),"Not Developing")</f>
        <v>Developing Country</v>
      </c>
      <c r="M373" s="0" t="str">
        <f aca="false">IFERROR(VLOOKUP(D373,'[11]Fragility List'!$A$1:$C$146,3,0),"Not Fragile")</f>
        <v>Extremely fragile</v>
      </c>
      <c r="N373" s="0" t="n">
        <f aca="false">IFERROR(INDEX([11]Population!$E$4:$W$267,MATCH('Names&amp;ISO'!$C373,[11]Population!$D$4:$D$267,0),MATCH(2018,[11]Population!$E$3:$W$3,0)),"")</f>
        <v>16906283</v>
      </c>
      <c r="O373" s="0" t="str">
        <f aca="false">IFERROR(VLOOKUP($B373,[11]FCAS!$B$1:$C$152,2,0),"")</f>
        <v/>
      </c>
      <c r="P373" s="0" t="str">
        <f aca="false">VLOOKUP($C373,'[10]UN M49'!$C$2:$H$249,6,0)</f>
        <v>Western Asia</v>
      </c>
      <c r="Q373" s="0" t="str">
        <f aca="false">IFERROR(VLOOKUP($C373,'[11]Resource-Rich'!$A$34:$B$62,2,0),"Non resource-rich")</f>
        <v>Resource-rich</v>
      </c>
      <c r="R373" s="0" t="str">
        <f aca="false">IFERROR(VLOOKUP($B373,[11]PRCRs!$A$3:$C$29,3,0),"Non PRCR")</f>
        <v>PRCR</v>
      </c>
      <c r="S373" s="0" t="n">
        <f aca="false">IFERROR(IF(VLOOKUP($C373,[11]CBLB!$A$2:$C$31,3,0)="CBLB",1,0),0)</f>
        <v>1</v>
      </c>
      <c r="T373" s="0" t="n">
        <f aca="false">IFERROR(IF(VLOOKUP($B373,'[11]Poverty Rate'!$B$2:$I$164,8,0)="Above 30%",1,0),"")</f>
        <v>0</v>
      </c>
      <c r="U373" s="0" t="n">
        <f aca="false">IFERROR(IF(VLOOKUP($B373,'[11]Poverty Rate'!$B$2:$I$164,8,0)="Below 2%",1,0),"")</f>
        <v>0</v>
      </c>
    </row>
    <row r="374" customFormat="false" ht="15" hidden="false" customHeight="false" outlineLevel="0" collapsed="false">
      <c r="A374" s="86" t="s">
        <v>941</v>
      </c>
      <c r="B374" s="87" t="s">
        <v>942</v>
      </c>
      <c r="C374" s="87" t="s">
        <v>417</v>
      </c>
      <c r="D374" s="87" t="s">
        <v>942</v>
      </c>
      <c r="E374" s="86" t="s">
        <v>941</v>
      </c>
      <c r="G374" s="0" t="e">
        <f aca="false">VLOOKUP($C374,'[10]UN M49'!$C$2:$H$249,4,0)</f>
        <v>#N/A</v>
      </c>
      <c r="H374" s="0" t="str">
        <f aca="false">IFERROR(VLOOKUP($C374,'[11]Income Groups'!$D$7:$H$224,5,0),"")</f>
        <v>HIC</v>
      </c>
      <c r="I374" s="0" t="str">
        <f aca="false">IFERROR(VLOOKUP(B374,'[11]LDC List'!$B$1:$C$47,2,0),"Non LDC")</f>
        <v>Non LDC</v>
      </c>
      <c r="J374" s="0" t="str">
        <f aca="false">IFERROR(VLOOKUP(B374,'[11]SIDS List'!$B$1:$C$57,2,0),"Non SIDS")</f>
        <v>Non SIDS</v>
      </c>
      <c r="K374" s="0" t="str">
        <f aca="false">IFERROR(VLOOKUP(B374,'[11]DAC Member List'!$B$1:$C$29,2,0),"Non DAC")</f>
        <v>Non DAC</v>
      </c>
      <c r="L374" s="0" t="str">
        <f aca="false">IFERROR(VLOOKUP(B374,'[11]Dev Countries List'!$A$1:$B$146,2,0),"Not Developing")</f>
        <v>Not Developing</v>
      </c>
      <c r="M374" s="0" t="str">
        <f aca="false">IFERROR(VLOOKUP(D374,'[11]Fragility List'!$A$1:$C$146,3,0),"Not Fragile")</f>
        <v>Not Fragile</v>
      </c>
      <c r="N374" s="0" t="str">
        <f aca="false">IFERROR(INDEX([11]Population!$E$4:$W$267,MATCH('Names&amp;ISO'!$C374,[11]Population!$D$4:$D$267,0),MATCH(2018,[11]Population!$E$3:$W$3,0)),"")</f>
        <v/>
      </c>
      <c r="O374" s="0" t="str">
        <f aca="false">IFERROR(VLOOKUP($B374,[11]FCAS!$B$1:$C$152,2,0),"")</f>
        <v/>
      </c>
      <c r="P374" s="0" t="e">
        <f aca="false">VLOOKUP($C374,'[10]UN M49'!$C$2:$H$249,6,0)</f>
        <v>#N/A</v>
      </c>
      <c r="Q374" s="0" t="str">
        <f aca="false">IFERROR(VLOOKUP($C374,'[11]Resource-Rich'!$A$34:$B$62,2,0),"Non resource-rich")</f>
        <v>Non resource-rich</v>
      </c>
      <c r="R374" s="0" t="str">
        <f aca="false">IFERROR(VLOOKUP($B374,[11]PRCRs!$A$3:$C$29,3,0),"Non PRCR")</f>
        <v>Non PRCR</v>
      </c>
      <c r="S374" s="0" t="n">
        <f aca="false">IFERROR(IF(VLOOKUP($C374,[11]CBLB!$A$2:$C$31,3,0)="CBLB",1,0),0)</f>
        <v>0</v>
      </c>
      <c r="T374" s="0" t="str">
        <f aca="false">IFERROR(IF(VLOOKUP($B374,'[11]Poverty Rate'!$B$2:$I$164,8,0)="Above 30%",1,0),"")</f>
        <v/>
      </c>
      <c r="U374" s="0" t="str">
        <f aca="false">IFERROR(IF(VLOOKUP($B374,'[11]Poverty Rate'!$B$2:$I$164,8,0)="Below 2%",1,0),"")</f>
        <v/>
      </c>
    </row>
    <row r="375" customFormat="false" ht="15" hidden="false" customHeight="false" outlineLevel="0" collapsed="false">
      <c r="A375" s="86" t="s">
        <v>189</v>
      </c>
      <c r="B375" s="87" t="s">
        <v>942</v>
      </c>
      <c r="C375" s="87" t="s">
        <v>417</v>
      </c>
      <c r="D375" s="87" t="s">
        <v>942</v>
      </c>
      <c r="E375" s="86" t="s">
        <v>189</v>
      </c>
      <c r="G375" s="0" t="e">
        <f aca="false">VLOOKUP($C375,'[10]UN M49'!$C$2:$H$249,4,0)</f>
        <v>#N/A</v>
      </c>
      <c r="H375" s="0" t="str">
        <f aca="false">IFERROR(VLOOKUP($C375,'[11]Income Groups'!$D$7:$H$224,5,0),"")</f>
        <v>HIC</v>
      </c>
      <c r="I375" s="0" t="str">
        <f aca="false">IFERROR(VLOOKUP(B375,'[11]LDC List'!$B$1:$C$47,2,0),"Non LDC")</f>
        <v>Non LDC</v>
      </c>
      <c r="J375" s="0" t="str">
        <f aca="false">IFERROR(VLOOKUP(B375,'[11]SIDS List'!$B$1:$C$57,2,0),"Non SIDS")</f>
        <v>Non SIDS</v>
      </c>
      <c r="K375" s="0" t="str">
        <f aca="false">IFERROR(VLOOKUP(B375,'[11]DAC Member List'!$B$1:$C$29,2,0),"Non DAC")</f>
        <v>Non DAC</v>
      </c>
      <c r="L375" s="0" t="str">
        <f aca="false">IFERROR(VLOOKUP(B375,'[11]Dev Countries List'!$A$1:$B$146,2,0),"Not Developing")</f>
        <v>Not Developing</v>
      </c>
      <c r="M375" s="0" t="str">
        <f aca="false">IFERROR(VLOOKUP(D375,'[11]Fragility List'!$A$1:$C$146,3,0),"Not Fragile")</f>
        <v>Not Fragile</v>
      </c>
      <c r="N375" s="0" t="str">
        <f aca="false">IFERROR(INDEX([11]Population!$E$4:$W$267,MATCH('Names&amp;ISO'!$C375,[11]Population!$D$4:$D$267,0),MATCH(2018,[11]Population!$E$3:$W$3,0)),"")</f>
        <v/>
      </c>
      <c r="O375" s="0" t="str">
        <f aca="false">IFERROR(VLOOKUP($B375,[11]FCAS!$B$1:$C$152,2,0),"")</f>
        <v/>
      </c>
      <c r="P375" s="0" t="e">
        <f aca="false">VLOOKUP($C375,'[10]UN M49'!$C$2:$H$249,6,0)</f>
        <v>#N/A</v>
      </c>
      <c r="Q375" s="0" t="str">
        <f aca="false">IFERROR(VLOOKUP($C375,'[11]Resource-Rich'!$A$34:$B$62,2,0),"Non resource-rich")</f>
        <v>Non resource-rich</v>
      </c>
      <c r="R375" s="0" t="str">
        <f aca="false">IFERROR(VLOOKUP($B375,[11]PRCRs!$A$3:$C$29,3,0),"Non PRCR")</f>
        <v>Non PRCR</v>
      </c>
      <c r="S375" s="0" t="n">
        <f aca="false">IFERROR(IF(VLOOKUP($C375,[11]CBLB!$A$2:$C$31,3,0)="CBLB",1,0),0)</f>
        <v>0</v>
      </c>
      <c r="T375" s="0" t="str">
        <f aca="false">IFERROR(IF(VLOOKUP($B375,'[11]Poverty Rate'!$B$2:$I$164,8,0)="Above 30%",1,0),"")</f>
        <v/>
      </c>
      <c r="U375" s="0" t="str">
        <f aca="false">IFERROR(IF(VLOOKUP($B375,'[11]Poverty Rate'!$B$2:$I$164,8,0)="Below 2%",1,0),"")</f>
        <v/>
      </c>
    </row>
    <row r="376" customFormat="false" ht="15" hidden="false" customHeight="false" outlineLevel="0" collapsed="false">
      <c r="A376" s="86" t="s">
        <v>943</v>
      </c>
      <c r="B376" s="87" t="s">
        <v>942</v>
      </c>
      <c r="C376" s="87" t="s">
        <v>417</v>
      </c>
      <c r="D376" s="87" t="s">
        <v>942</v>
      </c>
      <c r="E376" s="86" t="s">
        <v>943</v>
      </c>
      <c r="G376" s="0" t="e">
        <f aca="false">VLOOKUP($C376,'[10]UN M49'!$C$2:$H$249,4,0)</f>
        <v>#N/A</v>
      </c>
      <c r="H376" s="0" t="str">
        <f aca="false">IFERROR(VLOOKUP($C376,'[11]Income Groups'!$D$7:$H$224,5,0),"")</f>
        <v>HIC</v>
      </c>
      <c r="I376" s="0" t="str">
        <f aca="false">IFERROR(VLOOKUP(B376,'[11]LDC List'!$B$1:$C$47,2,0),"Non LDC")</f>
        <v>Non LDC</v>
      </c>
      <c r="J376" s="0" t="str">
        <f aca="false">IFERROR(VLOOKUP(B376,'[11]SIDS List'!$B$1:$C$57,2,0),"Non SIDS")</f>
        <v>Non SIDS</v>
      </c>
      <c r="K376" s="0" t="str">
        <f aca="false">IFERROR(VLOOKUP(B376,'[11]DAC Member List'!$B$1:$C$29,2,0),"Non DAC")</f>
        <v>Non DAC</v>
      </c>
      <c r="L376" s="0" t="str">
        <f aca="false">IFERROR(VLOOKUP(B376,'[11]Dev Countries List'!$A$1:$B$146,2,0),"Not Developing")</f>
        <v>Not Developing</v>
      </c>
      <c r="M376" s="0" t="str">
        <f aca="false">IFERROR(VLOOKUP(D376,'[11]Fragility List'!$A$1:$C$146,3,0),"Not Fragile")</f>
        <v>Not Fragile</v>
      </c>
      <c r="N376" s="0" t="str">
        <f aca="false">IFERROR(INDEX([11]Population!$E$4:$W$267,MATCH('Names&amp;ISO'!$C376,[11]Population!$D$4:$D$267,0),MATCH(2018,[11]Population!$E$3:$W$3,0)),"")</f>
        <v/>
      </c>
      <c r="O376" s="0" t="str">
        <f aca="false">IFERROR(VLOOKUP($B376,[11]FCAS!$B$1:$C$152,2,0),"")</f>
        <v/>
      </c>
      <c r="P376" s="0" t="e">
        <f aca="false">VLOOKUP($C376,'[10]UN M49'!$C$2:$H$249,6,0)</f>
        <v>#N/A</v>
      </c>
      <c r="Q376" s="0" t="str">
        <f aca="false">IFERROR(VLOOKUP($C376,'[11]Resource-Rich'!$A$34:$B$62,2,0),"Non resource-rich")</f>
        <v>Non resource-rich</v>
      </c>
      <c r="R376" s="0" t="str">
        <f aca="false">IFERROR(VLOOKUP($B376,[11]PRCRs!$A$3:$C$29,3,0),"Non PRCR")</f>
        <v>Non PRCR</v>
      </c>
      <c r="S376" s="0" t="n">
        <f aca="false">IFERROR(IF(VLOOKUP($C376,[11]CBLB!$A$2:$C$31,3,0)="CBLB",1,0),0)</f>
        <v>0</v>
      </c>
      <c r="T376" s="0" t="str">
        <f aca="false">IFERROR(IF(VLOOKUP($B376,'[11]Poverty Rate'!$B$2:$I$164,8,0)="Above 30%",1,0),"")</f>
        <v/>
      </c>
      <c r="U376" s="0" t="str">
        <f aca="false">IFERROR(IF(VLOOKUP($B376,'[11]Poverty Rate'!$B$2:$I$164,8,0)="Below 2%",1,0),"")</f>
        <v/>
      </c>
    </row>
    <row r="377" customFormat="false" ht="15" hidden="false" customHeight="false" outlineLevel="0" collapsed="false">
      <c r="A377" s="86" t="s">
        <v>944</v>
      </c>
      <c r="B377" s="87" t="s">
        <v>942</v>
      </c>
      <c r="C377" s="87" t="s">
        <v>417</v>
      </c>
      <c r="D377" s="87" t="s">
        <v>942</v>
      </c>
      <c r="E377" s="86" t="s">
        <v>944</v>
      </c>
      <c r="G377" s="0" t="e">
        <f aca="false">VLOOKUP($C377,'[10]UN M49'!$C$2:$H$249,4,0)</f>
        <v>#N/A</v>
      </c>
      <c r="H377" s="0" t="str">
        <f aca="false">IFERROR(VLOOKUP($C377,'[11]Income Groups'!$D$7:$H$224,5,0),"")</f>
        <v>HIC</v>
      </c>
      <c r="I377" s="0" t="str">
        <f aca="false">IFERROR(VLOOKUP(B377,'[11]LDC List'!$B$1:$C$47,2,0),"Non LDC")</f>
        <v>Non LDC</v>
      </c>
      <c r="J377" s="0" t="str">
        <f aca="false">IFERROR(VLOOKUP(B377,'[11]SIDS List'!$B$1:$C$57,2,0),"Non SIDS")</f>
        <v>Non SIDS</v>
      </c>
      <c r="K377" s="0" t="str">
        <f aca="false">IFERROR(VLOOKUP(B377,'[11]DAC Member List'!$B$1:$C$29,2,0),"Non DAC")</f>
        <v>Non DAC</v>
      </c>
      <c r="L377" s="0" t="str">
        <f aca="false">IFERROR(VLOOKUP(B377,'[11]Dev Countries List'!$A$1:$B$146,2,0),"Not Developing")</f>
        <v>Not Developing</v>
      </c>
      <c r="M377" s="0" t="str">
        <f aca="false">IFERROR(VLOOKUP(D377,'[11]Fragility List'!$A$1:$C$146,3,0),"Not Fragile")</f>
        <v>Not Fragile</v>
      </c>
      <c r="N377" s="0" t="str">
        <f aca="false">IFERROR(INDEX([11]Population!$E$4:$W$267,MATCH('Names&amp;ISO'!$C377,[11]Population!$D$4:$D$267,0),MATCH(2018,[11]Population!$E$3:$W$3,0)),"")</f>
        <v/>
      </c>
      <c r="O377" s="0" t="str">
        <f aca="false">IFERROR(VLOOKUP($B377,[11]FCAS!$B$1:$C$152,2,0),"")</f>
        <v/>
      </c>
      <c r="P377" s="0" t="e">
        <f aca="false">VLOOKUP($C377,'[10]UN M49'!$C$2:$H$249,6,0)</f>
        <v>#N/A</v>
      </c>
      <c r="Q377" s="0" t="str">
        <f aca="false">IFERROR(VLOOKUP($C377,'[11]Resource-Rich'!$A$34:$B$62,2,0),"Non resource-rich")</f>
        <v>Non resource-rich</v>
      </c>
      <c r="R377" s="0" t="str">
        <f aca="false">IFERROR(VLOOKUP($B377,[11]PRCRs!$A$3:$C$29,3,0),"Non PRCR")</f>
        <v>Non PRCR</v>
      </c>
      <c r="S377" s="0" t="n">
        <f aca="false">IFERROR(IF(VLOOKUP($C377,[11]CBLB!$A$2:$C$31,3,0)="CBLB",1,0),0)</f>
        <v>0</v>
      </c>
      <c r="T377" s="0" t="str">
        <f aca="false">IFERROR(IF(VLOOKUP($B377,'[11]Poverty Rate'!$B$2:$I$164,8,0)="Above 30%",1,0),"")</f>
        <v/>
      </c>
      <c r="U377" s="0" t="str">
        <f aca="false">IFERROR(IF(VLOOKUP($B377,'[11]Poverty Rate'!$B$2:$I$164,8,0)="Below 2%",1,0),"")</f>
        <v/>
      </c>
    </row>
    <row r="378" customFormat="false" ht="15" hidden="false" customHeight="false" outlineLevel="0" collapsed="false">
      <c r="A378" s="86" t="s">
        <v>945</v>
      </c>
      <c r="B378" s="87" t="s">
        <v>942</v>
      </c>
      <c r="C378" s="87" t="s">
        <v>417</v>
      </c>
      <c r="D378" s="87" t="s">
        <v>942</v>
      </c>
      <c r="E378" s="86" t="s">
        <v>945</v>
      </c>
      <c r="G378" s="0" t="e">
        <f aca="false">VLOOKUP($C378,'[10]UN M49'!$C$2:$H$249,4,0)</f>
        <v>#N/A</v>
      </c>
      <c r="H378" s="0" t="str">
        <f aca="false">IFERROR(VLOOKUP($C378,'[11]Income Groups'!$D$7:$H$224,5,0),"")</f>
        <v>HIC</v>
      </c>
      <c r="I378" s="0" t="str">
        <f aca="false">IFERROR(VLOOKUP(B378,'[11]LDC List'!$B$1:$C$47,2,0),"Non LDC")</f>
        <v>Non LDC</v>
      </c>
      <c r="J378" s="0" t="str">
        <f aca="false">IFERROR(VLOOKUP(B378,'[11]SIDS List'!$B$1:$C$57,2,0),"Non SIDS")</f>
        <v>Non SIDS</v>
      </c>
      <c r="K378" s="0" t="str">
        <f aca="false">IFERROR(VLOOKUP(B378,'[11]DAC Member List'!$B$1:$C$29,2,0),"Non DAC")</f>
        <v>Non DAC</v>
      </c>
      <c r="L378" s="0" t="str">
        <f aca="false">IFERROR(VLOOKUP(B378,'[11]Dev Countries List'!$A$1:$B$146,2,0),"Not Developing")</f>
        <v>Not Developing</v>
      </c>
      <c r="M378" s="0" t="str">
        <f aca="false">IFERROR(VLOOKUP(D378,'[11]Fragility List'!$A$1:$C$146,3,0),"Not Fragile")</f>
        <v>Not Fragile</v>
      </c>
      <c r="N378" s="0" t="str">
        <f aca="false">IFERROR(INDEX([11]Population!$E$4:$W$267,MATCH('Names&amp;ISO'!$C378,[11]Population!$D$4:$D$267,0),MATCH(2018,[11]Population!$E$3:$W$3,0)),"")</f>
        <v/>
      </c>
      <c r="O378" s="0" t="str">
        <f aca="false">IFERROR(VLOOKUP($B378,[11]FCAS!$B$1:$C$152,2,0),"")</f>
        <v/>
      </c>
      <c r="P378" s="0" t="e">
        <f aca="false">VLOOKUP($C378,'[10]UN M49'!$C$2:$H$249,6,0)</f>
        <v>#N/A</v>
      </c>
      <c r="Q378" s="0" t="str">
        <f aca="false">IFERROR(VLOOKUP($C378,'[11]Resource-Rich'!$A$34:$B$62,2,0),"Non resource-rich")</f>
        <v>Non resource-rich</v>
      </c>
      <c r="R378" s="0" t="str">
        <f aca="false">IFERROR(VLOOKUP($B378,[11]PRCRs!$A$3:$C$29,3,0),"Non PRCR")</f>
        <v>Non PRCR</v>
      </c>
      <c r="S378" s="0" t="n">
        <f aca="false">IFERROR(IF(VLOOKUP($C378,[11]CBLB!$A$2:$C$31,3,0)="CBLB",1,0),0)</f>
        <v>0</v>
      </c>
      <c r="T378" s="0" t="str">
        <f aca="false">IFERROR(IF(VLOOKUP($B378,'[11]Poverty Rate'!$B$2:$I$164,8,0)="Above 30%",1,0),"")</f>
        <v/>
      </c>
      <c r="U378" s="0" t="str">
        <f aca="false">IFERROR(IF(VLOOKUP($B378,'[11]Poverty Rate'!$B$2:$I$164,8,0)="Below 2%",1,0),"")</f>
        <v/>
      </c>
    </row>
    <row r="379" customFormat="false" ht="15" hidden="false" customHeight="false" outlineLevel="0" collapsed="false">
      <c r="A379" s="86" t="s">
        <v>188</v>
      </c>
      <c r="B379" s="87" t="s">
        <v>942</v>
      </c>
      <c r="C379" s="87" t="s">
        <v>417</v>
      </c>
      <c r="D379" s="87" t="s">
        <v>942</v>
      </c>
      <c r="E379" s="86" t="s">
        <v>188</v>
      </c>
      <c r="G379" s="0" t="e">
        <f aca="false">VLOOKUP($C379,'[10]UN M49'!$C$2:$H$249,4,0)</f>
        <v>#N/A</v>
      </c>
      <c r="H379" s="0" t="str">
        <f aca="false">IFERROR(VLOOKUP($C379,'[11]Income Groups'!$D$7:$H$224,5,0),"")</f>
        <v>HIC</v>
      </c>
      <c r="I379" s="0" t="str">
        <f aca="false">IFERROR(VLOOKUP(B379,'[11]LDC List'!$B$1:$C$47,2,0),"Non LDC")</f>
        <v>Non LDC</v>
      </c>
      <c r="J379" s="0" t="str">
        <f aca="false">IFERROR(VLOOKUP(B379,'[11]SIDS List'!$B$1:$C$57,2,0),"Non SIDS")</f>
        <v>Non SIDS</v>
      </c>
      <c r="K379" s="0" t="str">
        <f aca="false">IFERROR(VLOOKUP(B379,'[11]DAC Member List'!$B$1:$C$29,2,0),"Non DAC")</f>
        <v>Non DAC</v>
      </c>
      <c r="L379" s="0" t="str">
        <f aca="false">IFERROR(VLOOKUP(B379,'[11]Dev Countries List'!$A$1:$B$146,2,0),"Not Developing")</f>
        <v>Not Developing</v>
      </c>
      <c r="M379" s="0" t="str">
        <f aca="false">IFERROR(VLOOKUP(D379,'[11]Fragility List'!$A$1:$C$146,3,0),"Not Fragile")</f>
        <v>Not Fragile</v>
      </c>
      <c r="N379" s="0" t="str">
        <f aca="false">IFERROR(INDEX([11]Population!$E$4:$W$267,MATCH('Names&amp;ISO'!$C379,[11]Population!$D$4:$D$267,0),MATCH(2018,[11]Population!$E$3:$W$3,0)),"")</f>
        <v/>
      </c>
      <c r="O379" s="0" t="str">
        <f aca="false">IFERROR(VLOOKUP($B379,[11]FCAS!$B$1:$C$152,2,0),"")</f>
        <v/>
      </c>
      <c r="P379" s="0" t="e">
        <f aca="false">VLOOKUP($C379,'[10]UN M49'!$C$2:$H$249,6,0)</f>
        <v>#N/A</v>
      </c>
      <c r="Q379" s="0" t="str">
        <f aca="false">IFERROR(VLOOKUP($C379,'[11]Resource-Rich'!$A$34:$B$62,2,0),"Non resource-rich")</f>
        <v>Non resource-rich</v>
      </c>
      <c r="R379" s="0" t="str">
        <f aca="false">IFERROR(VLOOKUP($B379,[11]PRCRs!$A$3:$C$29,3,0),"Non PRCR")</f>
        <v>Non PRCR</v>
      </c>
      <c r="S379" s="0" t="n">
        <f aca="false">IFERROR(IF(VLOOKUP($C379,[11]CBLB!$A$2:$C$31,3,0)="CBLB",1,0),0)</f>
        <v>0</v>
      </c>
      <c r="T379" s="0" t="str">
        <f aca="false">IFERROR(IF(VLOOKUP($B379,'[11]Poverty Rate'!$B$2:$I$164,8,0)="Above 30%",1,0),"")</f>
        <v/>
      </c>
      <c r="U379" s="0" t="str">
        <f aca="false">IFERROR(IF(VLOOKUP($B379,'[11]Poverty Rate'!$B$2:$I$164,8,0)="Below 2%",1,0),"")</f>
        <v/>
      </c>
    </row>
    <row r="380" customFormat="false" ht="15" hidden="false" customHeight="false" outlineLevel="0" collapsed="false">
      <c r="A380" s="86" t="s">
        <v>946</v>
      </c>
      <c r="B380" s="87" t="s">
        <v>942</v>
      </c>
      <c r="C380" s="87" t="s">
        <v>417</v>
      </c>
      <c r="D380" s="87" t="s">
        <v>942</v>
      </c>
      <c r="E380" s="86" t="s">
        <v>946</v>
      </c>
      <c r="G380" s="0" t="e">
        <f aca="false">VLOOKUP($C380,'[10]UN M49'!$C$2:$H$249,4,0)</f>
        <v>#N/A</v>
      </c>
      <c r="H380" s="0" t="str">
        <f aca="false">IFERROR(VLOOKUP($C380,'[11]Income Groups'!$D$7:$H$224,5,0),"")</f>
        <v>HIC</v>
      </c>
      <c r="I380" s="0" t="str">
        <f aca="false">IFERROR(VLOOKUP(B380,'[11]LDC List'!$B$1:$C$47,2,0),"Non LDC")</f>
        <v>Non LDC</v>
      </c>
      <c r="J380" s="0" t="str">
        <f aca="false">IFERROR(VLOOKUP(B380,'[11]SIDS List'!$B$1:$C$57,2,0),"Non SIDS")</f>
        <v>Non SIDS</v>
      </c>
      <c r="K380" s="0" t="str">
        <f aca="false">IFERROR(VLOOKUP(B380,'[11]DAC Member List'!$B$1:$C$29,2,0),"Non DAC")</f>
        <v>Non DAC</v>
      </c>
      <c r="L380" s="0" t="str">
        <f aca="false">IFERROR(VLOOKUP(B380,'[11]Dev Countries List'!$A$1:$B$146,2,0),"Not Developing")</f>
        <v>Not Developing</v>
      </c>
      <c r="M380" s="0" t="str">
        <f aca="false">IFERROR(VLOOKUP(D380,'[11]Fragility List'!$A$1:$C$146,3,0),"Not Fragile")</f>
        <v>Not Fragile</v>
      </c>
      <c r="N380" s="0" t="str">
        <f aca="false">IFERROR(INDEX([11]Population!$E$4:$W$267,MATCH('Names&amp;ISO'!$C380,[11]Population!$D$4:$D$267,0),MATCH(2018,[11]Population!$E$3:$W$3,0)),"")</f>
        <v/>
      </c>
      <c r="O380" s="0" t="str">
        <f aca="false">IFERROR(VLOOKUP($B380,[11]FCAS!$B$1:$C$152,2,0),"")</f>
        <v/>
      </c>
      <c r="P380" s="0" t="e">
        <f aca="false">VLOOKUP($C380,'[10]UN M49'!$C$2:$H$249,6,0)</f>
        <v>#N/A</v>
      </c>
      <c r="Q380" s="0" t="str">
        <f aca="false">IFERROR(VLOOKUP($C380,'[11]Resource-Rich'!$A$34:$B$62,2,0),"Non resource-rich")</f>
        <v>Non resource-rich</v>
      </c>
      <c r="R380" s="0" t="str">
        <f aca="false">IFERROR(VLOOKUP($B380,[11]PRCRs!$A$3:$C$29,3,0),"Non PRCR")</f>
        <v>Non PRCR</v>
      </c>
      <c r="S380" s="0" t="n">
        <f aca="false">IFERROR(IF(VLOOKUP($C380,[11]CBLB!$A$2:$C$31,3,0)="CBLB",1,0),0)</f>
        <v>0</v>
      </c>
      <c r="T380" s="0" t="str">
        <f aca="false">IFERROR(IF(VLOOKUP($B380,'[11]Poverty Rate'!$B$2:$I$164,8,0)="Above 30%",1,0),"")</f>
        <v/>
      </c>
      <c r="U380" s="0" t="str">
        <f aca="false">IFERROR(IF(VLOOKUP($B380,'[11]Poverty Rate'!$B$2:$I$164,8,0)="Below 2%",1,0),"")</f>
        <v/>
      </c>
    </row>
    <row r="381" customFormat="false" ht="15" hidden="false" customHeight="false" outlineLevel="0" collapsed="false">
      <c r="A381" s="0" t="s">
        <v>190</v>
      </c>
      <c r="B381" s="83" t="s">
        <v>947</v>
      </c>
      <c r="C381" s="83" t="s">
        <v>418</v>
      </c>
      <c r="D381" s="83" t="s">
        <v>947</v>
      </c>
      <c r="E381" s="0" t="s">
        <v>190</v>
      </c>
      <c r="F381" s="0" t="s">
        <v>190</v>
      </c>
      <c r="G381" s="0" t="str">
        <f aca="false">VLOOKUP($C381,'[10]UN M49'!$C$2:$H$249,4,0)</f>
        <v>Asia</v>
      </c>
      <c r="H381" s="0" t="str">
        <f aca="false">IFERROR(VLOOKUP($C381,'[11]Income Groups'!$D$7:$H$224,5,0),"")</f>
        <v>LIC</v>
      </c>
      <c r="I381" s="0" t="str">
        <f aca="false">IFERROR(VLOOKUP(B381,'[11]LDC List'!$B$1:$C$47,2,0),"Non LDC")</f>
        <v>Non LDC</v>
      </c>
      <c r="J381" s="0" t="str">
        <f aca="false">IFERROR(VLOOKUP(B381,'[11]SIDS List'!$B$1:$C$57,2,0),"Non SIDS")</f>
        <v>Non SIDS</v>
      </c>
      <c r="K381" s="0" t="str">
        <f aca="false">IFERROR(VLOOKUP(B381,'[11]DAC Member List'!$B$1:$C$29,2,0),"Non DAC")</f>
        <v>Non DAC</v>
      </c>
      <c r="L381" s="0" t="str">
        <f aca="false">IFERROR(VLOOKUP(B381,'[11]Dev Countries List'!$A$1:$B$146,2,0),"Not Developing")</f>
        <v>Developing Country</v>
      </c>
      <c r="M381" s="0" t="str">
        <f aca="false">IFERROR(VLOOKUP(D381,'[11]Fragility List'!$A$1:$C$146,3,0),"Not Fragile")</f>
        <v>Fragile</v>
      </c>
      <c r="N381" s="0" t="n">
        <f aca="false">IFERROR(INDEX([11]Population!$E$4:$W$267,MATCH('Names&amp;ISO'!$C381,[11]Population!$D$4:$D$267,0),MATCH(2018,[11]Population!$E$3:$W$3,0)),"")</f>
        <v>9100837</v>
      </c>
      <c r="O381" s="0" t="str">
        <f aca="false">IFERROR(VLOOKUP($B381,[11]FCAS!$B$1:$C$152,2,0),"")</f>
        <v/>
      </c>
      <c r="P381" s="0" t="str">
        <f aca="false">VLOOKUP($C381,'[10]UN M49'!$C$2:$H$249,6,0)</f>
        <v>Central Asia</v>
      </c>
      <c r="Q381" s="0" t="str">
        <f aca="false">IFERROR(VLOOKUP($C381,'[11]Resource-Rich'!$A$34:$B$62,2,0),"Non resource-rich")</f>
        <v>Non resource-rich</v>
      </c>
      <c r="R381" s="0" t="str">
        <f aca="false">IFERROR(VLOOKUP($B381,[11]PRCRs!$A$3:$C$29,3,0),"Non PRCR")</f>
        <v>PRCR</v>
      </c>
      <c r="S381" s="0" t="n">
        <f aca="false">IFERROR(IF(VLOOKUP($C381,[11]CBLB!$A$2:$C$31,3,0)="CBLB",1,0),0)</f>
        <v>0</v>
      </c>
      <c r="T381" s="0" t="n">
        <f aca="false">IFERROR(IF(VLOOKUP($B381,'[11]Poverty Rate'!$B$2:$I$164,8,0)="Above 30%",1,0),"")</f>
        <v>0</v>
      </c>
      <c r="U381" s="0" t="n">
        <f aca="false">IFERROR(IF(VLOOKUP($B381,'[11]Poverty Rate'!$B$2:$I$164,8,0)="Below 2%",1,0),"")</f>
        <v>0</v>
      </c>
    </row>
    <row r="382" customFormat="false" ht="15" hidden="false" customHeight="false" outlineLevel="0" collapsed="false">
      <c r="A382" s="86" t="s">
        <v>191</v>
      </c>
      <c r="B382" s="87" t="s">
        <v>948</v>
      </c>
      <c r="C382" s="87" t="s">
        <v>419</v>
      </c>
      <c r="D382" s="87" t="s">
        <v>948</v>
      </c>
      <c r="E382" s="86" t="s">
        <v>191</v>
      </c>
      <c r="F382" s="0" t="s">
        <v>949</v>
      </c>
      <c r="G382" s="0" t="str">
        <f aca="false">VLOOKUP($C382,'[10]UN M49'!$C$2:$H$249,4,0)</f>
        <v>Africa</v>
      </c>
      <c r="H382" s="0" t="str">
        <f aca="false">IFERROR(VLOOKUP($C382,'[11]Income Groups'!$D$7:$H$224,5,0),"")</f>
        <v>LIC</v>
      </c>
      <c r="I382" s="0" t="str">
        <f aca="false">IFERROR(VLOOKUP(B382,'[11]LDC List'!$B$1:$C$47,2,0),"Non LDC")</f>
        <v>LDC</v>
      </c>
      <c r="J382" s="0" t="str">
        <f aca="false">IFERROR(VLOOKUP(B382,'[11]SIDS List'!$B$1:$C$57,2,0),"Non SIDS")</f>
        <v>Non SIDS</v>
      </c>
      <c r="K382" s="0" t="str">
        <f aca="false">IFERROR(VLOOKUP(B382,'[11]DAC Member List'!$B$1:$C$29,2,0),"Non DAC")</f>
        <v>Non DAC</v>
      </c>
      <c r="L382" s="0" t="str">
        <f aca="false">IFERROR(VLOOKUP(B382,'[11]Dev Countries List'!$A$1:$B$146,2,0),"Not Developing")</f>
        <v>Developing Country</v>
      </c>
      <c r="M382" s="0" t="str">
        <f aca="false">IFERROR(VLOOKUP(D382,'[11]Fragility List'!$A$1:$C$146,3,0),"Not Fragile")</f>
        <v>Fragile</v>
      </c>
      <c r="N382" s="0" t="n">
        <f aca="false">IFERROR(INDEX([11]Population!$E$4:$W$267,MATCH('Names&amp;ISO'!$C382,[11]Population!$D$4:$D$267,0),MATCH(2018,[11]Population!$E$3:$W$3,0)),"")</f>
        <v>56318348</v>
      </c>
      <c r="O382" s="0" t="str">
        <f aca="false">IFERROR(VLOOKUP($B382,[11]FCAS!$B$1:$C$152,2,0),"")</f>
        <v/>
      </c>
      <c r="P382" s="0" t="str">
        <f aca="false">VLOOKUP($C382,'[10]UN M49'!$C$2:$H$249,6,0)</f>
        <v>Eastern Africa</v>
      </c>
      <c r="Q382" s="0" t="str">
        <f aca="false">IFERROR(VLOOKUP($C382,'[11]Resource-Rich'!$A$34:$B$62,2,0),"Non resource-rich")</f>
        <v>Non resource-rich</v>
      </c>
      <c r="R382" s="0" t="str">
        <f aca="false">IFERROR(VLOOKUP($B382,[11]PRCRs!$A$3:$C$29,3,0),"Non PRCR")</f>
        <v>Non PRCR</v>
      </c>
      <c r="S382" s="0" t="n">
        <f aca="false">IFERROR(IF(VLOOKUP($C382,[11]CBLB!$A$2:$C$31,3,0)="CBLB",1,0),0)</f>
        <v>0</v>
      </c>
      <c r="T382" s="0" t="n">
        <f aca="false">IFERROR(IF(VLOOKUP($B382,'[11]Poverty Rate'!$B$2:$I$164,8,0)="Above 30%",1,0),"")</f>
        <v>1</v>
      </c>
      <c r="U382" s="0" t="n">
        <f aca="false">IFERROR(IF(VLOOKUP($B382,'[11]Poverty Rate'!$B$2:$I$164,8,0)="Below 2%",1,0),"")</f>
        <v>0</v>
      </c>
    </row>
    <row r="383" customFormat="false" ht="15" hidden="false" customHeight="false" outlineLevel="0" collapsed="false">
      <c r="A383" s="86" t="s">
        <v>950</v>
      </c>
      <c r="B383" s="87" t="s">
        <v>948</v>
      </c>
      <c r="C383" s="87" t="s">
        <v>419</v>
      </c>
      <c r="D383" s="87" t="s">
        <v>948</v>
      </c>
      <c r="E383" s="86" t="s">
        <v>950</v>
      </c>
      <c r="F383" s="0" t="s">
        <v>949</v>
      </c>
      <c r="G383" s="0" t="str">
        <f aca="false">VLOOKUP($C383,'[10]UN M49'!$C$2:$H$249,4,0)</f>
        <v>Africa</v>
      </c>
      <c r="H383" s="0" t="str">
        <f aca="false">IFERROR(VLOOKUP($C383,'[11]Income Groups'!$D$7:$H$224,5,0),"")</f>
        <v>LIC</v>
      </c>
      <c r="I383" s="0" t="str">
        <f aca="false">IFERROR(VLOOKUP(B383,'[11]LDC List'!$B$1:$C$47,2,0),"Non LDC")</f>
        <v>LDC</v>
      </c>
      <c r="J383" s="0" t="str">
        <f aca="false">IFERROR(VLOOKUP(B383,'[11]SIDS List'!$B$1:$C$57,2,0),"Non SIDS")</f>
        <v>Non SIDS</v>
      </c>
      <c r="K383" s="0" t="str">
        <f aca="false">IFERROR(VLOOKUP(B383,'[11]DAC Member List'!$B$1:$C$29,2,0),"Non DAC")</f>
        <v>Non DAC</v>
      </c>
      <c r="L383" s="0" t="str">
        <f aca="false">IFERROR(VLOOKUP(B383,'[11]Dev Countries List'!$A$1:$B$146,2,0),"Not Developing")</f>
        <v>Developing Country</v>
      </c>
      <c r="M383" s="0" t="str">
        <f aca="false">IFERROR(VLOOKUP(D383,'[11]Fragility List'!$A$1:$C$146,3,0),"Not Fragile")</f>
        <v>Fragile</v>
      </c>
      <c r="N383" s="0" t="n">
        <f aca="false">IFERROR(INDEX([11]Population!$E$4:$W$267,MATCH('Names&amp;ISO'!$C383,[11]Population!$D$4:$D$267,0),MATCH(2018,[11]Population!$E$3:$W$3,0)),"")</f>
        <v>56318348</v>
      </c>
      <c r="O383" s="0" t="str">
        <f aca="false">IFERROR(VLOOKUP($B383,[11]FCAS!$B$1:$C$152,2,0),"")</f>
        <v/>
      </c>
      <c r="P383" s="0" t="str">
        <f aca="false">VLOOKUP($C383,'[10]UN M49'!$C$2:$H$249,6,0)</f>
        <v>Eastern Africa</v>
      </c>
      <c r="Q383" s="0" t="str">
        <f aca="false">IFERROR(VLOOKUP($C383,'[11]Resource-Rich'!$A$34:$B$62,2,0),"Non resource-rich")</f>
        <v>Non resource-rich</v>
      </c>
      <c r="R383" s="0" t="str">
        <f aca="false">IFERROR(VLOOKUP($B383,[11]PRCRs!$A$3:$C$29,3,0),"Non PRCR")</f>
        <v>Non PRCR</v>
      </c>
      <c r="S383" s="0" t="n">
        <f aca="false">IFERROR(IF(VLOOKUP($C383,[11]CBLB!$A$2:$C$31,3,0)="CBLB",1,0),0)</f>
        <v>0</v>
      </c>
      <c r="T383" s="0" t="n">
        <f aca="false">IFERROR(IF(VLOOKUP($B383,'[11]Poverty Rate'!$B$2:$I$164,8,0)="Above 30%",1,0),"")</f>
        <v>1</v>
      </c>
      <c r="U383" s="0" t="n">
        <f aca="false">IFERROR(IF(VLOOKUP($B383,'[11]Poverty Rate'!$B$2:$I$164,8,0)="Below 2%",1,0),"")</f>
        <v>0</v>
      </c>
    </row>
    <row r="384" customFormat="false" ht="15" hidden="false" customHeight="false" outlineLevel="0" collapsed="false">
      <c r="A384" s="86" t="s">
        <v>951</v>
      </c>
      <c r="B384" s="87" t="s">
        <v>948</v>
      </c>
      <c r="C384" s="87" t="s">
        <v>419</v>
      </c>
      <c r="D384" s="87" t="s">
        <v>948</v>
      </c>
      <c r="E384" s="86" t="s">
        <v>951</v>
      </c>
      <c r="F384" s="0" t="s">
        <v>949</v>
      </c>
      <c r="G384" s="0" t="str">
        <f aca="false">VLOOKUP($C384,'[10]UN M49'!$C$2:$H$249,4,0)</f>
        <v>Africa</v>
      </c>
      <c r="H384" s="0" t="str">
        <f aca="false">IFERROR(VLOOKUP($C384,'[11]Income Groups'!$D$7:$H$224,5,0),"")</f>
        <v>LIC</v>
      </c>
      <c r="I384" s="0" t="str">
        <f aca="false">IFERROR(VLOOKUP(B384,'[11]LDC List'!$B$1:$C$47,2,0),"Non LDC")</f>
        <v>LDC</v>
      </c>
      <c r="J384" s="0" t="str">
        <f aca="false">IFERROR(VLOOKUP(B384,'[11]SIDS List'!$B$1:$C$57,2,0),"Non SIDS")</f>
        <v>Non SIDS</v>
      </c>
      <c r="K384" s="0" t="str">
        <f aca="false">IFERROR(VLOOKUP(B384,'[11]DAC Member List'!$B$1:$C$29,2,0),"Non DAC")</f>
        <v>Non DAC</v>
      </c>
      <c r="L384" s="0" t="str">
        <f aca="false">IFERROR(VLOOKUP(B384,'[11]Dev Countries List'!$A$1:$B$146,2,0),"Not Developing")</f>
        <v>Developing Country</v>
      </c>
      <c r="M384" s="0" t="str">
        <f aca="false">IFERROR(VLOOKUP(D384,'[11]Fragility List'!$A$1:$C$146,3,0),"Not Fragile")</f>
        <v>Fragile</v>
      </c>
      <c r="N384" s="0" t="n">
        <f aca="false">IFERROR(INDEX([11]Population!$E$4:$W$267,MATCH('Names&amp;ISO'!$C384,[11]Population!$D$4:$D$267,0),MATCH(2018,[11]Population!$E$3:$W$3,0)),"")</f>
        <v>56318348</v>
      </c>
      <c r="O384" s="0" t="str">
        <f aca="false">IFERROR(VLOOKUP($B384,[11]FCAS!$B$1:$C$152,2,0),"")</f>
        <v/>
      </c>
      <c r="P384" s="0" t="str">
        <f aca="false">VLOOKUP($C384,'[10]UN M49'!$C$2:$H$249,6,0)</f>
        <v>Eastern Africa</v>
      </c>
      <c r="Q384" s="0" t="str">
        <f aca="false">IFERROR(VLOOKUP($C384,'[11]Resource-Rich'!$A$34:$B$62,2,0),"Non resource-rich")</f>
        <v>Non resource-rich</v>
      </c>
      <c r="R384" s="0" t="str">
        <f aca="false">IFERROR(VLOOKUP($B384,[11]PRCRs!$A$3:$C$29,3,0),"Non PRCR")</f>
        <v>Non PRCR</v>
      </c>
      <c r="S384" s="0" t="n">
        <f aca="false">IFERROR(IF(VLOOKUP($C384,[11]CBLB!$A$2:$C$31,3,0)="CBLB",1,0),0)</f>
        <v>0</v>
      </c>
      <c r="T384" s="0" t="n">
        <f aca="false">IFERROR(IF(VLOOKUP($B384,'[11]Poverty Rate'!$B$2:$I$164,8,0)="Above 30%",1,0),"")</f>
        <v>1</v>
      </c>
      <c r="U384" s="0" t="n">
        <f aca="false">IFERROR(IF(VLOOKUP($B384,'[11]Poverty Rate'!$B$2:$I$164,8,0)="Below 2%",1,0),"")</f>
        <v>0</v>
      </c>
    </row>
    <row r="385" customFormat="false" ht="15" hidden="false" customHeight="false" outlineLevel="0" collapsed="false">
      <c r="A385" s="86" t="s">
        <v>949</v>
      </c>
      <c r="B385" s="87" t="s">
        <v>948</v>
      </c>
      <c r="C385" s="87" t="s">
        <v>419</v>
      </c>
      <c r="D385" s="87" t="s">
        <v>948</v>
      </c>
      <c r="E385" s="86" t="s">
        <v>949</v>
      </c>
      <c r="F385" s="0" t="s">
        <v>949</v>
      </c>
      <c r="G385" s="0" t="str">
        <f aca="false">VLOOKUP($C385,'[10]UN M49'!$C$2:$H$249,4,0)</f>
        <v>Africa</v>
      </c>
      <c r="H385" s="0" t="str">
        <f aca="false">IFERROR(VLOOKUP($C385,'[11]Income Groups'!$D$7:$H$224,5,0),"")</f>
        <v>LIC</v>
      </c>
      <c r="I385" s="0" t="str">
        <f aca="false">IFERROR(VLOOKUP(B385,'[11]LDC List'!$B$1:$C$47,2,0),"Non LDC")</f>
        <v>LDC</v>
      </c>
      <c r="J385" s="0" t="str">
        <f aca="false">IFERROR(VLOOKUP(B385,'[11]SIDS List'!$B$1:$C$57,2,0),"Non SIDS")</f>
        <v>Non SIDS</v>
      </c>
      <c r="K385" s="0" t="str">
        <f aca="false">IFERROR(VLOOKUP(B385,'[11]DAC Member List'!$B$1:$C$29,2,0),"Non DAC")</f>
        <v>Non DAC</v>
      </c>
      <c r="L385" s="0" t="str">
        <f aca="false">IFERROR(VLOOKUP(B385,'[11]Dev Countries List'!$A$1:$B$146,2,0),"Not Developing")</f>
        <v>Developing Country</v>
      </c>
      <c r="M385" s="0" t="str">
        <f aca="false">IFERROR(VLOOKUP(D385,'[11]Fragility List'!$A$1:$C$146,3,0),"Not Fragile")</f>
        <v>Fragile</v>
      </c>
      <c r="N385" s="0" t="n">
        <f aca="false">IFERROR(INDEX([11]Population!$E$4:$W$267,MATCH('Names&amp;ISO'!$C385,[11]Population!$D$4:$D$267,0),MATCH(2018,[11]Population!$E$3:$W$3,0)),"")</f>
        <v>56318348</v>
      </c>
      <c r="O385" s="0" t="str">
        <f aca="false">IFERROR(VLOOKUP($B385,[11]FCAS!$B$1:$C$152,2,0),"")</f>
        <v/>
      </c>
      <c r="P385" s="0" t="str">
        <f aca="false">VLOOKUP($C385,'[10]UN M49'!$C$2:$H$249,6,0)</f>
        <v>Eastern Africa</v>
      </c>
      <c r="Q385" s="0" t="str">
        <f aca="false">IFERROR(VLOOKUP($C385,'[11]Resource-Rich'!$A$34:$B$62,2,0),"Non resource-rich")</f>
        <v>Non resource-rich</v>
      </c>
      <c r="R385" s="0" t="str">
        <f aca="false">IFERROR(VLOOKUP($B385,[11]PRCRs!$A$3:$C$29,3,0),"Non PRCR")</f>
        <v>Non PRCR</v>
      </c>
      <c r="S385" s="0" t="n">
        <f aca="false">IFERROR(IF(VLOOKUP($C385,[11]CBLB!$A$2:$C$31,3,0)="CBLB",1,0),0)</f>
        <v>0</v>
      </c>
      <c r="T385" s="0" t="n">
        <f aca="false">IFERROR(IF(VLOOKUP($B385,'[11]Poverty Rate'!$B$2:$I$164,8,0)="Above 30%",1,0),"")</f>
        <v>1</v>
      </c>
      <c r="U385" s="0" t="n">
        <f aca="false">IFERROR(IF(VLOOKUP($B385,'[11]Poverty Rate'!$B$2:$I$164,8,0)="Below 2%",1,0),"")</f>
        <v>0</v>
      </c>
    </row>
    <row r="386" customFormat="false" ht="15" hidden="false" customHeight="false" outlineLevel="0" collapsed="false">
      <c r="A386" s="0" t="s">
        <v>192</v>
      </c>
      <c r="B386" s="83" t="s">
        <v>952</v>
      </c>
      <c r="C386" s="83" t="s">
        <v>420</v>
      </c>
      <c r="D386" s="83" t="s">
        <v>952</v>
      </c>
      <c r="E386" s="0" t="s">
        <v>192</v>
      </c>
      <c r="F386" s="0" t="s">
        <v>192</v>
      </c>
      <c r="G386" s="0" t="str">
        <f aca="false">VLOOKUP($C386,'[10]UN M49'!$C$2:$H$249,4,0)</f>
        <v>Asia</v>
      </c>
      <c r="H386" s="0" t="str">
        <f aca="false">IFERROR(VLOOKUP($C386,'[11]Income Groups'!$D$7:$H$224,5,0),"")</f>
        <v>UMIC</v>
      </c>
      <c r="I386" s="0" t="str">
        <f aca="false">IFERROR(VLOOKUP(B386,'[11]LDC List'!$B$1:$C$47,2,0),"Non LDC")</f>
        <v>Non LDC</v>
      </c>
      <c r="J386" s="0" t="str">
        <f aca="false">IFERROR(VLOOKUP(B386,'[11]SIDS List'!$B$1:$C$57,2,0),"Non SIDS")</f>
        <v>Non SIDS</v>
      </c>
      <c r="K386" s="0" t="str">
        <f aca="false">IFERROR(VLOOKUP(B386,'[11]DAC Member List'!$B$1:$C$29,2,0),"Non DAC")</f>
        <v>Non DAC</v>
      </c>
      <c r="L386" s="0" t="str">
        <f aca="false">IFERROR(VLOOKUP(B386,'[11]Dev Countries List'!$A$1:$B$146,2,0),"Not Developing")</f>
        <v>Developing Country</v>
      </c>
      <c r="M386" s="0" t="str">
        <f aca="false">IFERROR(VLOOKUP(D386,'[11]Fragility List'!$A$1:$C$146,3,0),"Not Fragile")</f>
        <v>Not fragile</v>
      </c>
      <c r="N386" s="0" t="n">
        <f aca="false">IFERROR(INDEX([11]Population!$E$4:$W$267,MATCH('Names&amp;ISO'!$C386,[11]Population!$D$4:$D$267,0),MATCH(2018,[11]Population!$E$3:$W$3,0)),"")</f>
        <v>69428524</v>
      </c>
      <c r="O386" s="0" t="str">
        <f aca="false">IFERROR(VLOOKUP($B386,[11]FCAS!$B$1:$C$152,2,0),"")</f>
        <v/>
      </c>
      <c r="P386" s="0" t="str">
        <f aca="false">VLOOKUP($C386,'[10]UN M49'!$C$2:$H$249,6,0)</f>
        <v>South-eastern Asia</v>
      </c>
      <c r="Q386" s="0" t="str">
        <f aca="false">IFERROR(VLOOKUP($C386,'[11]Resource-Rich'!$A$34:$B$62,2,0),"Non resource-rich")</f>
        <v>Non resource-rich</v>
      </c>
      <c r="R386" s="0" t="str">
        <f aca="false">IFERROR(VLOOKUP($B386,[11]PRCRs!$A$3:$C$29,3,0),"Non PRCR")</f>
        <v>Non PRCR</v>
      </c>
      <c r="S386" s="0" t="n">
        <f aca="false">IFERROR(IF(VLOOKUP($C386,[11]CBLB!$A$2:$C$31,3,0)="CBLB",1,0),0)</f>
        <v>0</v>
      </c>
      <c r="T386" s="0" t="n">
        <f aca="false">IFERROR(IF(VLOOKUP($B386,'[11]Poverty Rate'!$B$2:$I$164,8,0)="Above 30%",1,0),"")</f>
        <v>0</v>
      </c>
      <c r="U386" s="0" t="n">
        <f aca="false">IFERROR(IF(VLOOKUP($B386,'[11]Poverty Rate'!$B$2:$I$164,8,0)="Below 2%",1,0),"")</f>
        <v>1</v>
      </c>
    </row>
    <row r="387" customFormat="false" ht="15" hidden="false" customHeight="false" outlineLevel="0" collapsed="false">
      <c r="A387" s="86" t="s">
        <v>193</v>
      </c>
      <c r="B387" s="87" t="s">
        <v>953</v>
      </c>
      <c r="C387" s="87" t="s">
        <v>421</v>
      </c>
      <c r="D387" s="87" t="s">
        <v>953</v>
      </c>
      <c r="E387" s="86" t="s">
        <v>193</v>
      </c>
      <c r="F387" s="0" t="s">
        <v>954</v>
      </c>
      <c r="G387" s="0" t="str">
        <f aca="false">VLOOKUP($C387,'[10]UN M49'!$C$2:$H$249,4,0)</f>
        <v>Asia</v>
      </c>
      <c r="H387" s="0" t="str">
        <f aca="false">IFERROR(VLOOKUP($C387,'[11]Income Groups'!$D$7:$H$224,5,0),"")</f>
        <v>LMIC</v>
      </c>
      <c r="I387" s="0" t="str">
        <f aca="false">IFERROR(VLOOKUP(B387,'[11]LDC List'!$B$1:$C$47,2,0),"Non LDC")</f>
        <v>LDC</v>
      </c>
      <c r="J387" s="0" t="str">
        <f aca="false">IFERROR(VLOOKUP(B387,'[11]SIDS List'!$B$1:$C$57,2,0),"Non SIDS")</f>
        <v>SIDS</v>
      </c>
      <c r="K387" s="0" t="str">
        <f aca="false">IFERROR(VLOOKUP(B387,'[11]DAC Member List'!$B$1:$C$29,2,0),"Non DAC")</f>
        <v>Non DAC</v>
      </c>
      <c r="L387" s="0" t="str">
        <f aca="false">IFERROR(VLOOKUP(B387,'[11]Dev Countries List'!$A$1:$B$146,2,0),"Not Developing")</f>
        <v>Developing Country</v>
      </c>
      <c r="M387" s="0" t="str">
        <f aca="false">IFERROR(VLOOKUP(D387,'[11]Fragility List'!$A$1:$C$146,3,0),"Not Fragile")</f>
        <v>Fragile</v>
      </c>
      <c r="N387" s="0" t="n">
        <f aca="false">IFERROR(INDEX([11]Population!$E$4:$W$267,MATCH('Names&amp;ISO'!$C387,[11]Population!$D$4:$D$267,0),MATCH(2018,[11]Population!$E$3:$W$3,0)),"")</f>
        <v>1267972</v>
      </c>
      <c r="O387" s="0" t="str">
        <f aca="false">IFERROR(VLOOKUP($B387,[11]FCAS!$B$1:$C$152,2,0),"")</f>
        <v/>
      </c>
      <c r="P387" s="0" t="str">
        <f aca="false">VLOOKUP($C387,'[10]UN M49'!$C$2:$H$249,6,0)</f>
        <v>South-eastern Asia</v>
      </c>
      <c r="Q387" s="0" t="str">
        <f aca="false">IFERROR(VLOOKUP($C387,'[11]Resource-Rich'!$A$34:$B$62,2,0),"Non resource-rich")</f>
        <v>Resource-rich</v>
      </c>
      <c r="R387" s="0" t="str">
        <f aca="false">IFERROR(VLOOKUP($B387,[11]PRCRs!$A$3:$C$29,3,0),"Non PRCR")</f>
        <v>Non PRCR</v>
      </c>
      <c r="S387" s="0" t="n">
        <f aca="false">IFERROR(IF(VLOOKUP($C387,[11]CBLB!$A$2:$C$31,3,0)="CBLB",1,0),0)</f>
        <v>0</v>
      </c>
      <c r="T387" s="0" t="n">
        <f aca="false">IFERROR(IF(VLOOKUP($B387,'[11]Poverty Rate'!$B$2:$I$164,8,0)="Above 30%",1,0),"")</f>
        <v>1</v>
      </c>
      <c r="U387" s="0" t="n">
        <f aca="false">IFERROR(IF(VLOOKUP($B387,'[11]Poverty Rate'!$B$2:$I$164,8,0)="Below 2%",1,0),"")</f>
        <v>0</v>
      </c>
    </row>
    <row r="388" customFormat="false" ht="15" hidden="false" customHeight="false" outlineLevel="0" collapsed="false">
      <c r="A388" s="86" t="s">
        <v>954</v>
      </c>
      <c r="B388" s="87" t="s">
        <v>953</v>
      </c>
      <c r="C388" s="87" t="s">
        <v>421</v>
      </c>
      <c r="D388" s="87" t="s">
        <v>953</v>
      </c>
      <c r="E388" s="86" t="s">
        <v>954</v>
      </c>
      <c r="F388" s="0" t="s">
        <v>954</v>
      </c>
      <c r="G388" s="0" t="str">
        <f aca="false">VLOOKUP($C388,'[10]UN M49'!$C$2:$H$249,4,0)</f>
        <v>Asia</v>
      </c>
      <c r="H388" s="0" t="str">
        <f aca="false">IFERROR(VLOOKUP($C388,'[11]Income Groups'!$D$7:$H$224,5,0),"")</f>
        <v>LMIC</v>
      </c>
      <c r="I388" s="0" t="str">
        <f aca="false">IFERROR(VLOOKUP(B388,'[11]LDC List'!$B$1:$C$47,2,0),"Non LDC")</f>
        <v>LDC</v>
      </c>
      <c r="J388" s="0" t="str">
        <f aca="false">IFERROR(VLOOKUP(B388,'[11]SIDS List'!$B$1:$C$57,2,0),"Non SIDS")</f>
        <v>SIDS</v>
      </c>
      <c r="K388" s="0" t="str">
        <f aca="false">IFERROR(VLOOKUP(B388,'[11]DAC Member List'!$B$1:$C$29,2,0),"Non DAC")</f>
        <v>Non DAC</v>
      </c>
      <c r="L388" s="0" t="str">
        <f aca="false">IFERROR(VLOOKUP(B388,'[11]Dev Countries List'!$A$1:$B$146,2,0),"Not Developing")</f>
        <v>Developing Country</v>
      </c>
      <c r="M388" s="0" t="str">
        <f aca="false">IFERROR(VLOOKUP(D388,'[11]Fragility List'!$A$1:$C$146,3,0),"Not Fragile")</f>
        <v>Fragile</v>
      </c>
      <c r="N388" s="0" t="n">
        <f aca="false">IFERROR(INDEX([11]Population!$E$4:$W$267,MATCH('Names&amp;ISO'!$C388,[11]Population!$D$4:$D$267,0),MATCH(2018,[11]Population!$E$3:$W$3,0)),"")</f>
        <v>1267972</v>
      </c>
      <c r="O388" s="0" t="str">
        <f aca="false">IFERROR(VLOOKUP($B388,[11]FCAS!$B$1:$C$152,2,0),"")</f>
        <v/>
      </c>
      <c r="P388" s="0" t="str">
        <f aca="false">VLOOKUP($C388,'[10]UN M49'!$C$2:$H$249,6,0)</f>
        <v>South-eastern Asia</v>
      </c>
      <c r="Q388" s="0" t="str">
        <f aca="false">IFERROR(VLOOKUP($C388,'[11]Resource-Rich'!$A$34:$B$62,2,0),"Non resource-rich")</f>
        <v>Resource-rich</v>
      </c>
      <c r="R388" s="0" t="str">
        <f aca="false">IFERROR(VLOOKUP($B388,[11]PRCRs!$A$3:$C$29,3,0),"Non PRCR")</f>
        <v>Non PRCR</v>
      </c>
      <c r="S388" s="0" t="n">
        <f aca="false">IFERROR(IF(VLOOKUP($C388,[11]CBLB!$A$2:$C$31,3,0)="CBLB",1,0),0)</f>
        <v>0</v>
      </c>
      <c r="T388" s="0" t="n">
        <f aca="false">IFERROR(IF(VLOOKUP($B388,'[11]Poverty Rate'!$B$2:$I$164,8,0)="Above 30%",1,0),"")</f>
        <v>1</v>
      </c>
      <c r="U388" s="0" t="n">
        <f aca="false">IFERROR(IF(VLOOKUP($B388,'[11]Poverty Rate'!$B$2:$I$164,8,0)="Below 2%",1,0),"")</f>
        <v>0</v>
      </c>
    </row>
    <row r="389" customFormat="false" ht="15" hidden="false" customHeight="false" outlineLevel="0" collapsed="false">
      <c r="A389" s="0" t="s">
        <v>194</v>
      </c>
      <c r="B389" s="83" t="s">
        <v>955</v>
      </c>
      <c r="C389" s="83" t="s">
        <v>422</v>
      </c>
      <c r="D389" s="83" t="s">
        <v>955</v>
      </c>
      <c r="E389" s="0" t="s">
        <v>194</v>
      </c>
      <c r="F389" s="0" t="s">
        <v>194</v>
      </c>
      <c r="G389" s="0" t="str">
        <f aca="false">VLOOKUP($C389,'[10]UN M49'!$C$2:$H$249,4,0)</f>
        <v>Africa</v>
      </c>
      <c r="H389" s="0" t="str">
        <f aca="false">IFERROR(VLOOKUP($C389,'[11]Income Groups'!$D$7:$H$224,5,0),"")</f>
        <v>LIC</v>
      </c>
      <c r="I389" s="0" t="str">
        <f aca="false">IFERROR(VLOOKUP(B389,'[11]LDC List'!$B$1:$C$47,2,0),"Non LDC")</f>
        <v>LDC</v>
      </c>
      <c r="J389" s="0" t="str">
        <f aca="false">IFERROR(VLOOKUP(B389,'[11]SIDS List'!$B$1:$C$57,2,0),"Non SIDS")</f>
        <v>Non SIDS</v>
      </c>
      <c r="K389" s="0" t="str">
        <f aca="false">IFERROR(VLOOKUP(B389,'[11]DAC Member List'!$B$1:$C$29,2,0),"Non DAC")</f>
        <v>Non DAC</v>
      </c>
      <c r="L389" s="0" t="str">
        <f aca="false">IFERROR(VLOOKUP(B389,'[11]Dev Countries List'!$A$1:$B$146,2,0),"Not Developing")</f>
        <v>Developing Country</v>
      </c>
      <c r="M389" s="0" t="str">
        <f aca="false">IFERROR(VLOOKUP(D389,'[11]Fragility List'!$A$1:$C$146,3,0),"Not Fragile")</f>
        <v>Not fragile</v>
      </c>
      <c r="N389" s="0" t="n">
        <f aca="false">IFERROR(INDEX([11]Population!$E$4:$W$267,MATCH('Names&amp;ISO'!$C389,[11]Population!$D$4:$D$267,0),MATCH(2018,[11]Population!$E$3:$W$3,0)),"")</f>
        <v>7889094</v>
      </c>
      <c r="O389" s="0" t="str">
        <f aca="false">IFERROR(VLOOKUP($B389,[11]FCAS!$B$1:$C$152,2,0),"")</f>
        <v/>
      </c>
      <c r="P389" s="0" t="str">
        <f aca="false">VLOOKUP($C389,'[10]UN M49'!$C$2:$H$249,6,0)</f>
        <v>Western Africa</v>
      </c>
      <c r="Q389" s="0" t="str">
        <f aca="false">IFERROR(VLOOKUP($C389,'[11]Resource-Rich'!$A$34:$B$62,2,0),"Non resource-rich")</f>
        <v>Non resource-rich</v>
      </c>
      <c r="R389" s="0" t="str">
        <f aca="false">IFERROR(VLOOKUP($B389,[11]PRCRs!$A$3:$C$29,3,0),"Non PRCR")</f>
        <v>Non PRCR</v>
      </c>
      <c r="S389" s="0" t="n">
        <f aca="false">IFERROR(IF(VLOOKUP($C389,[11]CBLB!$A$2:$C$31,3,0)="CBLB",1,0),0)</f>
        <v>1</v>
      </c>
      <c r="T389" s="0" t="n">
        <f aca="false">IFERROR(IF(VLOOKUP($B389,'[11]Poverty Rate'!$B$2:$I$164,8,0)="Above 30%",1,0),"")</f>
        <v>1</v>
      </c>
      <c r="U389" s="0" t="n">
        <f aca="false">IFERROR(IF(VLOOKUP($B389,'[11]Poverty Rate'!$B$2:$I$164,8,0)="Below 2%",1,0),"")</f>
        <v>0</v>
      </c>
    </row>
    <row r="390" customFormat="false" ht="15" hidden="false" customHeight="false" outlineLevel="0" collapsed="false">
      <c r="A390" s="84" t="s">
        <v>227</v>
      </c>
      <c r="B390" s="83" t="s">
        <v>956</v>
      </c>
      <c r="C390" s="83" t="s">
        <v>957</v>
      </c>
      <c r="D390" s="83" t="s">
        <v>956</v>
      </c>
      <c r="E390" s="84" t="s">
        <v>227</v>
      </c>
      <c r="G390" s="0" t="str">
        <f aca="false">VLOOKUP($C390,'[10]UN M49'!$C$2:$H$249,4,0)</f>
        <v>Oceania</v>
      </c>
      <c r="H390" s="0" t="str">
        <f aca="false">IFERROR(VLOOKUP($C390,'[11]Income Groups'!$D$7:$H$224,5,0),"")</f>
        <v/>
      </c>
      <c r="I390" s="0" t="str">
        <f aca="false">IFERROR(VLOOKUP(B390,'[11]LDC List'!$B$1:$C$47,2,0),"Non LDC")</f>
        <v>Non LDC</v>
      </c>
      <c r="J390" s="0" t="str">
        <f aca="false">IFERROR(VLOOKUP(B390,'[11]SIDS List'!$B$1:$C$57,2,0),"Non SIDS")</f>
        <v>Non SIDS</v>
      </c>
      <c r="K390" s="0" t="str">
        <f aca="false">IFERROR(VLOOKUP(B390,'[11]DAC Member List'!$B$1:$C$29,2,0),"Non DAC")</f>
        <v>Non DAC</v>
      </c>
      <c r="L390" s="0" t="str">
        <f aca="false">IFERROR(VLOOKUP(B390,'[11]Dev Countries List'!$A$1:$B$146,2,0),"Not Developing")</f>
        <v>Developing Country</v>
      </c>
      <c r="M390" s="0" t="str">
        <f aca="false">IFERROR(VLOOKUP(D390,'[11]Fragility List'!$A$1:$C$146,3,0),"Not Fragile")</f>
        <v>Not fragile</v>
      </c>
      <c r="N390" s="0" t="str">
        <f aca="false">IFERROR(INDEX([11]Population!$E$4:$W$267,MATCH('Names&amp;ISO'!$C390,[11]Population!$D$4:$D$267,0),MATCH(2018,[11]Population!$E$3:$W$3,0)),"")</f>
        <v/>
      </c>
      <c r="O390" s="0" t="str">
        <f aca="false">IFERROR(VLOOKUP($B390,[11]FCAS!$B$1:$C$152,2,0),"")</f>
        <v/>
      </c>
      <c r="P390" s="0" t="str">
        <f aca="false">VLOOKUP($C390,'[10]UN M49'!$C$2:$H$249,6,0)</f>
        <v>Polynesia</v>
      </c>
      <c r="Q390" s="0" t="str">
        <f aca="false">IFERROR(VLOOKUP($C390,'[11]Resource-Rich'!$A$34:$B$62,2,0),"Non resource-rich")</f>
        <v>Non resource-rich</v>
      </c>
      <c r="R390" s="0" t="str">
        <f aca="false">IFERROR(VLOOKUP($B390,[11]PRCRs!$A$3:$C$29,3,0),"Non PRCR")</f>
        <v>Non PRCR</v>
      </c>
      <c r="S390" s="0" t="n">
        <f aca="false">IFERROR(IF(VLOOKUP($C390,[11]CBLB!$A$2:$C$31,3,0)="CBLB",1,0),0)</f>
        <v>0</v>
      </c>
      <c r="T390" s="0" t="str">
        <f aca="false">IFERROR(IF(VLOOKUP($B390,'[11]Poverty Rate'!$B$2:$I$164,8,0)="Above 30%",1,0),"")</f>
        <v/>
      </c>
      <c r="U390" s="0" t="str">
        <f aca="false">IFERROR(IF(VLOOKUP($B390,'[11]Poverty Rate'!$B$2:$I$164,8,0)="Below 2%",1,0),"")</f>
        <v/>
      </c>
    </row>
    <row r="391" customFormat="false" ht="15" hidden="false" customHeight="false" outlineLevel="0" collapsed="false">
      <c r="A391" s="0" t="s">
        <v>195</v>
      </c>
      <c r="B391" s="83" t="s">
        <v>958</v>
      </c>
      <c r="C391" s="83" t="s">
        <v>423</v>
      </c>
      <c r="D391" s="83" t="s">
        <v>958</v>
      </c>
      <c r="E391" s="0" t="s">
        <v>195</v>
      </c>
      <c r="F391" s="0" t="s">
        <v>195</v>
      </c>
      <c r="G391" s="0" t="str">
        <f aca="false">VLOOKUP($C391,'[10]UN M49'!$C$2:$H$249,4,0)</f>
        <v>Oceania</v>
      </c>
      <c r="H391" s="0" t="str">
        <f aca="false">IFERROR(VLOOKUP($C391,'[11]Income Groups'!$D$7:$H$224,5,0),"")</f>
        <v>UMIC</v>
      </c>
      <c r="I391" s="0" t="str">
        <f aca="false">IFERROR(VLOOKUP(B391,'[11]LDC List'!$B$1:$C$47,2,0),"Non LDC")</f>
        <v>Non LDC</v>
      </c>
      <c r="J391" s="0" t="str">
        <f aca="false">IFERROR(VLOOKUP(B391,'[11]SIDS List'!$B$1:$C$57,2,0),"Non SIDS")</f>
        <v>SIDS</v>
      </c>
      <c r="K391" s="0" t="str">
        <f aca="false">IFERROR(VLOOKUP(B391,'[11]DAC Member List'!$B$1:$C$29,2,0),"Non DAC")</f>
        <v>Non DAC</v>
      </c>
      <c r="L391" s="0" t="str">
        <f aca="false">IFERROR(VLOOKUP(B391,'[11]Dev Countries List'!$A$1:$B$146,2,0),"Not Developing")</f>
        <v>Developing Country</v>
      </c>
      <c r="M391" s="0" t="str">
        <f aca="false">IFERROR(VLOOKUP(D391,'[11]Fragility List'!$A$1:$C$146,3,0),"Not Fragile")</f>
        <v>Not fragile</v>
      </c>
      <c r="N391" s="0" t="n">
        <f aca="false">IFERROR(INDEX([11]Population!$E$4:$W$267,MATCH('Names&amp;ISO'!$C391,[11]Population!$D$4:$D$267,0),MATCH(2018,[11]Population!$E$3:$W$3,0)),"")</f>
        <v>103197</v>
      </c>
      <c r="O391" s="0" t="str">
        <f aca="false">IFERROR(VLOOKUP($B391,[11]FCAS!$B$1:$C$152,2,0),"")</f>
        <v/>
      </c>
      <c r="P391" s="0" t="str">
        <f aca="false">VLOOKUP($C391,'[10]UN M49'!$C$2:$H$249,6,0)</f>
        <v>Polynesia</v>
      </c>
      <c r="Q391" s="0" t="str">
        <f aca="false">IFERROR(VLOOKUP($C391,'[11]Resource-Rich'!$A$34:$B$62,2,0),"Non resource-rich")</f>
        <v>Non resource-rich</v>
      </c>
      <c r="R391" s="0" t="str">
        <f aca="false">IFERROR(VLOOKUP($B391,[11]PRCRs!$A$3:$C$29,3,0),"Non PRCR")</f>
        <v>Non PRCR</v>
      </c>
      <c r="S391" s="0" t="n">
        <f aca="false">IFERROR(IF(VLOOKUP($C391,[11]CBLB!$A$2:$C$31,3,0)="CBLB",1,0),0)</f>
        <v>0</v>
      </c>
      <c r="T391" s="0" t="n">
        <f aca="false">IFERROR(IF(VLOOKUP($B391,'[11]Poverty Rate'!$B$2:$I$164,8,0)="Above 30%",1,0),"")</f>
        <v>0</v>
      </c>
      <c r="U391" s="0" t="n">
        <f aca="false">IFERROR(IF(VLOOKUP($B391,'[11]Poverty Rate'!$B$2:$I$164,8,0)="Below 2%",1,0),"")</f>
        <v>1</v>
      </c>
    </row>
    <row r="392" customFormat="false" ht="15" hidden="false" customHeight="false" outlineLevel="0" collapsed="false">
      <c r="A392" s="86" t="s">
        <v>196</v>
      </c>
      <c r="B392" s="87" t="s">
        <v>959</v>
      </c>
      <c r="C392" s="87" t="s">
        <v>424</v>
      </c>
      <c r="D392" s="87" t="s">
        <v>959</v>
      </c>
      <c r="E392" s="86" t="s">
        <v>196</v>
      </c>
      <c r="F392" s="0" t="s">
        <v>196</v>
      </c>
      <c r="G392" s="0" t="str">
        <f aca="false">VLOOKUP($C392,'[10]UN M49'!$C$2:$H$249,4,0)</f>
        <v>Latin America and the Caribbean</v>
      </c>
      <c r="H392" s="0" t="str">
        <f aca="false">IFERROR(VLOOKUP($C392,'[11]Income Groups'!$D$7:$H$224,5,0),"")</f>
        <v>HIC</v>
      </c>
      <c r="I392" s="0" t="str">
        <f aca="false">IFERROR(VLOOKUP(B392,'[11]LDC List'!$B$1:$C$47,2,0),"Non LDC")</f>
        <v>Non LDC</v>
      </c>
      <c r="J392" s="0" t="str">
        <f aca="false">IFERROR(VLOOKUP(B392,'[11]SIDS List'!$B$1:$C$57,2,0),"Non SIDS")</f>
        <v>SIDS</v>
      </c>
      <c r="K392" s="0" t="str">
        <f aca="false">IFERROR(VLOOKUP(B392,'[11]DAC Member List'!$B$1:$C$29,2,0),"Non DAC")</f>
        <v>Non DAC</v>
      </c>
      <c r="L392" s="0" t="str">
        <f aca="false">IFERROR(VLOOKUP(B392,'[11]Dev Countries List'!$A$1:$B$146,2,0),"Not Developing")</f>
        <v>Not Developing</v>
      </c>
      <c r="M392" s="0" t="str">
        <f aca="false">IFERROR(VLOOKUP(D392,'[11]Fragility List'!$A$1:$C$146,3,0),"Not Fragile")</f>
        <v>Not Fragile</v>
      </c>
      <c r="N392" s="0" t="n">
        <f aca="false">IFERROR(INDEX([11]Population!$E$4:$W$267,MATCH('Names&amp;ISO'!$C392,[11]Population!$D$4:$D$267,0),MATCH(2018,[11]Population!$E$3:$W$3,0)),"")</f>
        <v>1389858</v>
      </c>
      <c r="O392" s="0" t="str">
        <f aca="false">IFERROR(VLOOKUP($B392,[11]FCAS!$B$1:$C$152,2,0),"")</f>
        <v>FCAS</v>
      </c>
      <c r="P392" s="0" t="str">
        <f aca="false">VLOOKUP($C392,'[10]UN M49'!$C$2:$H$249,6,0)</f>
        <v>Caribbean</v>
      </c>
      <c r="Q392" s="0" t="str">
        <f aca="false">IFERROR(VLOOKUP($C392,'[11]Resource-Rich'!$A$34:$B$62,2,0),"Non resource-rich")</f>
        <v>Non resource-rich</v>
      </c>
      <c r="R392" s="0" t="str">
        <f aca="false">IFERROR(VLOOKUP($B392,[11]PRCRs!$A$3:$C$29,3,0),"Non PRCR")</f>
        <v>Non PRCR</v>
      </c>
      <c r="S392" s="0" t="n">
        <f aca="false">IFERROR(IF(VLOOKUP($C392,[11]CBLB!$A$2:$C$31,3,0)="CBLB",1,0),0)</f>
        <v>0</v>
      </c>
      <c r="T392" s="0" t="n">
        <f aca="false">IFERROR(IF(VLOOKUP($B392,'[11]Poverty Rate'!$B$2:$I$164,8,0)="Above 30%",1,0),"")</f>
        <v>0</v>
      </c>
      <c r="U392" s="0" t="n">
        <f aca="false">IFERROR(IF(VLOOKUP($B392,'[11]Poverty Rate'!$B$2:$I$164,8,0)="Below 2%",1,0),"")</f>
        <v>1</v>
      </c>
    </row>
    <row r="393" customFormat="false" ht="15" hidden="false" customHeight="false" outlineLevel="0" collapsed="false">
      <c r="A393" s="86" t="s">
        <v>960</v>
      </c>
      <c r="B393" s="87" t="s">
        <v>959</v>
      </c>
      <c r="C393" s="87" t="s">
        <v>424</v>
      </c>
      <c r="D393" s="87" t="s">
        <v>959</v>
      </c>
      <c r="E393" s="86" t="s">
        <v>960</v>
      </c>
      <c r="F393" s="0" t="s">
        <v>196</v>
      </c>
      <c r="G393" s="0" t="str">
        <f aca="false">VLOOKUP($C393,'[10]UN M49'!$C$2:$H$249,4,0)</f>
        <v>Latin America and the Caribbean</v>
      </c>
      <c r="H393" s="0" t="str">
        <f aca="false">IFERROR(VLOOKUP($C393,'[11]Income Groups'!$D$7:$H$224,5,0),"")</f>
        <v>HIC</v>
      </c>
      <c r="I393" s="0" t="str">
        <f aca="false">IFERROR(VLOOKUP(B393,'[11]LDC List'!$B$1:$C$47,2,0),"Non LDC")</f>
        <v>Non LDC</v>
      </c>
      <c r="J393" s="0" t="str">
        <f aca="false">IFERROR(VLOOKUP(B393,'[11]SIDS List'!$B$1:$C$57,2,0),"Non SIDS")</f>
        <v>SIDS</v>
      </c>
      <c r="K393" s="0" t="str">
        <f aca="false">IFERROR(VLOOKUP(B393,'[11]DAC Member List'!$B$1:$C$29,2,0),"Non DAC")</f>
        <v>Non DAC</v>
      </c>
      <c r="L393" s="0" t="str">
        <f aca="false">IFERROR(VLOOKUP(B393,'[11]Dev Countries List'!$A$1:$B$146,2,0),"Not Developing")</f>
        <v>Not Developing</v>
      </c>
      <c r="M393" s="0" t="str">
        <f aca="false">IFERROR(VLOOKUP(D393,'[11]Fragility List'!$A$1:$C$146,3,0),"Not Fragile")</f>
        <v>Not Fragile</v>
      </c>
      <c r="N393" s="0" t="n">
        <f aca="false">IFERROR(INDEX([11]Population!$E$4:$W$267,MATCH('Names&amp;ISO'!$C393,[11]Population!$D$4:$D$267,0),MATCH(2018,[11]Population!$E$3:$W$3,0)),"")</f>
        <v>1389858</v>
      </c>
      <c r="O393" s="0" t="str">
        <f aca="false">IFERROR(VLOOKUP($B393,[11]FCAS!$B$1:$C$152,2,0),"")</f>
        <v>FCAS</v>
      </c>
      <c r="P393" s="0" t="str">
        <f aca="false">VLOOKUP($C393,'[10]UN M49'!$C$2:$H$249,6,0)</f>
        <v>Caribbean</v>
      </c>
      <c r="Q393" s="0" t="str">
        <f aca="false">IFERROR(VLOOKUP($C393,'[11]Resource-Rich'!$A$34:$B$62,2,0),"Non resource-rich")</f>
        <v>Non resource-rich</v>
      </c>
      <c r="R393" s="0" t="str">
        <f aca="false">IFERROR(VLOOKUP($B393,[11]PRCRs!$A$3:$C$29,3,0),"Non PRCR")</f>
        <v>Non PRCR</v>
      </c>
      <c r="S393" s="0" t="n">
        <f aca="false">IFERROR(IF(VLOOKUP($C393,[11]CBLB!$A$2:$C$31,3,0)="CBLB",1,0),0)</f>
        <v>0</v>
      </c>
      <c r="T393" s="0" t="n">
        <f aca="false">IFERROR(IF(VLOOKUP($B393,'[11]Poverty Rate'!$B$2:$I$164,8,0)="Above 30%",1,0),"")</f>
        <v>0</v>
      </c>
      <c r="U393" s="0" t="n">
        <f aca="false">IFERROR(IF(VLOOKUP($B393,'[11]Poverty Rate'!$B$2:$I$164,8,0)="Below 2%",1,0),"")</f>
        <v>1</v>
      </c>
    </row>
    <row r="394" customFormat="false" ht="15" hidden="false" customHeight="false" outlineLevel="0" collapsed="false">
      <c r="A394" s="0" t="s">
        <v>197</v>
      </c>
      <c r="B394" s="83" t="s">
        <v>961</v>
      </c>
      <c r="C394" s="83" t="s">
        <v>425</v>
      </c>
      <c r="D394" s="83" t="s">
        <v>961</v>
      </c>
      <c r="E394" s="0" t="s">
        <v>197</v>
      </c>
      <c r="F394" s="0" t="s">
        <v>197</v>
      </c>
      <c r="G394" s="0" t="str">
        <f aca="false">VLOOKUP($C394,'[10]UN M49'!$C$2:$H$249,4,0)</f>
        <v>Africa</v>
      </c>
      <c r="H394" s="0" t="str">
        <f aca="false">IFERROR(VLOOKUP($C394,'[11]Income Groups'!$D$7:$H$224,5,0),"")</f>
        <v>LMIC</v>
      </c>
      <c r="I394" s="0" t="str">
        <f aca="false">IFERROR(VLOOKUP(B394,'[11]LDC List'!$B$1:$C$47,2,0),"Non LDC")</f>
        <v>Non LDC</v>
      </c>
      <c r="J394" s="0" t="str">
        <f aca="false">IFERROR(VLOOKUP(B394,'[11]SIDS List'!$B$1:$C$57,2,0),"Non SIDS")</f>
        <v>Non SIDS</v>
      </c>
      <c r="K394" s="0" t="str">
        <f aca="false">IFERROR(VLOOKUP(B394,'[11]DAC Member List'!$B$1:$C$29,2,0),"Non DAC")</f>
        <v>Non DAC</v>
      </c>
      <c r="L394" s="0" t="str">
        <f aca="false">IFERROR(VLOOKUP(B394,'[11]Dev Countries List'!$A$1:$B$146,2,0),"Not Developing")</f>
        <v>Developing Country</v>
      </c>
      <c r="M394" s="0" t="str">
        <f aca="false">IFERROR(VLOOKUP(D394,'[11]Fragility List'!$A$1:$C$146,3,0),"Not Fragile")</f>
        <v>Not fragile</v>
      </c>
      <c r="N394" s="0" t="n">
        <f aca="false">IFERROR(INDEX([11]Population!$E$4:$W$267,MATCH('Names&amp;ISO'!$C394,[11]Population!$D$4:$D$267,0),MATCH(2018,[11]Population!$E$3:$W$3,0)),"")</f>
        <v>11565204</v>
      </c>
      <c r="O394" s="0" t="str">
        <f aca="false">IFERROR(VLOOKUP($B394,[11]FCAS!$B$1:$C$152,2,0),"")</f>
        <v/>
      </c>
      <c r="P394" s="0" t="str">
        <f aca="false">VLOOKUP($C394,'[10]UN M49'!$C$2:$H$249,6,0)</f>
        <v>Northern Africa</v>
      </c>
      <c r="Q394" s="0" t="str">
        <f aca="false">IFERROR(VLOOKUP($C394,'[11]Resource-Rich'!$A$34:$B$62,2,0),"Non resource-rich")</f>
        <v>Non resource-rich</v>
      </c>
      <c r="R394" s="0" t="str">
        <f aca="false">IFERROR(VLOOKUP($B394,[11]PRCRs!$A$3:$C$29,3,0),"Non PRCR")</f>
        <v>Non PRCR</v>
      </c>
      <c r="S394" s="0" t="n">
        <f aca="false">IFERROR(IF(VLOOKUP($C394,[11]CBLB!$A$2:$C$31,3,0)="CBLB",1,0),0)</f>
        <v>0</v>
      </c>
      <c r="T394" s="0" t="n">
        <f aca="false">IFERROR(IF(VLOOKUP($B394,'[11]Poverty Rate'!$B$2:$I$164,8,0)="Above 30%",1,0),"")</f>
        <v>0</v>
      </c>
      <c r="U394" s="0" t="n">
        <f aca="false">IFERROR(IF(VLOOKUP($B394,'[11]Poverty Rate'!$B$2:$I$164,8,0)="Below 2%",1,0),"")</f>
        <v>1</v>
      </c>
    </row>
    <row r="395" customFormat="false" ht="15" hidden="false" customHeight="false" outlineLevel="0" collapsed="false">
      <c r="A395" s="86" t="s">
        <v>962</v>
      </c>
      <c r="B395" s="87" t="s">
        <v>963</v>
      </c>
      <c r="C395" s="87" t="s">
        <v>426</v>
      </c>
      <c r="D395" s="87" t="s">
        <v>963</v>
      </c>
      <c r="E395" s="86" t="s">
        <v>962</v>
      </c>
      <c r="F395" s="0" t="s">
        <v>962</v>
      </c>
      <c r="G395" s="0" t="str">
        <f aca="false">VLOOKUP($C395,'[10]UN M49'!$C$2:$H$249,4,0)</f>
        <v>Asia</v>
      </c>
      <c r="H395" s="0" t="str">
        <f aca="false">IFERROR(VLOOKUP($C395,'[11]Income Groups'!$D$7:$H$224,5,0),"")</f>
        <v>UMIC</v>
      </c>
      <c r="I395" s="0" t="str">
        <f aca="false">IFERROR(VLOOKUP(B395,'[11]LDC List'!$B$1:$C$47,2,0),"Non LDC")</f>
        <v>Non LDC</v>
      </c>
      <c r="J395" s="0" t="str">
        <f aca="false">IFERROR(VLOOKUP(B395,'[11]SIDS List'!$B$1:$C$57,2,0),"Non SIDS")</f>
        <v>Non SIDS</v>
      </c>
      <c r="K395" s="0" t="str">
        <f aca="false">IFERROR(VLOOKUP(B395,'[11]DAC Member List'!$B$1:$C$29,2,0),"Non DAC")</f>
        <v>Non DAC</v>
      </c>
      <c r="L395" s="0" t="str">
        <f aca="false">IFERROR(VLOOKUP(B395,'[11]Dev Countries List'!$A$1:$B$146,2,0),"Not Developing")</f>
        <v>Developing Country</v>
      </c>
      <c r="M395" s="0" t="str">
        <f aca="false">IFERROR(VLOOKUP(D395,'[11]Fragility List'!$A$1:$C$146,3,0),"Not Fragile")</f>
        <v>Not fragile</v>
      </c>
      <c r="N395" s="0" t="n">
        <f aca="false">IFERROR(INDEX([11]Population!$E$4:$W$267,MATCH('Names&amp;ISO'!$C395,[11]Population!$D$4:$D$267,0),MATCH(2018,[11]Population!$E$3:$W$3,0)),"")</f>
        <v>82319724</v>
      </c>
      <c r="O395" s="0" t="str">
        <f aca="false">IFERROR(VLOOKUP($B395,[11]FCAS!$B$1:$C$152,2,0),"")</f>
        <v/>
      </c>
      <c r="P395" s="0" t="str">
        <f aca="false">VLOOKUP($C395,'[10]UN M49'!$C$2:$H$249,6,0)</f>
        <v>Western Asia</v>
      </c>
      <c r="Q395" s="0" t="str">
        <f aca="false">IFERROR(VLOOKUP($C395,'[11]Resource-Rich'!$A$34:$B$62,2,0),"Non resource-rich")</f>
        <v>Non resource-rich</v>
      </c>
      <c r="R395" s="0" t="str">
        <f aca="false">IFERROR(VLOOKUP($B395,[11]PRCRs!$A$3:$C$29,3,0),"Non PRCR")</f>
        <v>Non PRCR</v>
      </c>
      <c r="S395" s="0" t="n">
        <f aca="false">IFERROR(IF(VLOOKUP($C395,[11]CBLB!$A$2:$C$31,3,0)="CBLB",1,0),0)</f>
        <v>0</v>
      </c>
      <c r="T395" s="0" t="n">
        <f aca="false">IFERROR(IF(VLOOKUP($B395,'[11]Poverty Rate'!$B$2:$I$164,8,0)="Above 30%",1,0),"")</f>
        <v>0</v>
      </c>
      <c r="U395" s="0" t="n">
        <f aca="false">IFERROR(IF(VLOOKUP($B395,'[11]Poverty Rate'!$B$2:$I$164,8,0)="Below 2%",1,0),"")</f>
        <v>1</v>
      </c>
    </row>
    <row r="396" customFormat="false" ht="15" hidden="false" customHeight="false" outlineLevel="0" collapsed="false">
      <c r="A396" s="86" t="s">
        <v>198</v>
      </c>
      <c r="B396" s="87" t="s">
        <v>963</v>
      </c>
      <c r="C396" s="87" t="s">
        <v>426</v>
      </c>
      <c r="D396" s="87" t="s">
        <v>963</v>
      </c>
      <c r="E396" s="86" t="s">
        <v>198</v>
      </c>
      <c r="F396" s="0" t="s">
        <v>198</v>
      </c>
      <c r="G396" s="0" t="str">
        <f aca="false">VLOOKUP($C396,'[10]UN M49'!$C$2:$H$249,4,0)</f>
        <v>Asia</v>
      </c>
      <c r="H396" s="0" t="str">
        <f aca="false">IFERROR(VLOOKUP($C396,'[11]Income Groups'!$D$7:$H$224,5,0),"")</f>
        <v>UMIC</v>
      </c>
      <c r="I396" s="0" t="str">
        <f aca="false">IFERROR(VLOOKUP(B396,'[11]LDC List'!$B$1:$C$47,2,0),"Non LDC")</f>
        <v>Non LDC</v>
      </c>
      <c r="J396" s="0" t="str">
        <f aca="false">IFERROR(VLOOKUP(B396,'[11]SIDS List'!$B$1:$C$57,2,0),"Non SIDS")</f>
        <v>Non SIDS</v>
      </c>
      <c r="K396" s="0" t="str">
        <f aca="false">IFERROR(VLOOKUP(B396,'[11]DAC Member List'!$B$1:$C$29,2,0),"Non DAC")</f>
        <v>Non DAC</v>
      </c>
      <c r="L396" s="0" t="str">
        <f aca="false">IFERROR(VLOOKUP(B396,'[11]Dev Countries List'!$A$1:$B$146,2,0),"Not Developing")</f>
        <v>Developing Country</v>
      </c>
      <c r="M396" s="0" t="str">
        <f aca="false">IFERROR(VLOOKUP(D396,'[11]Fragility List'!$A$1:$C$146,3,0),"Not Fragile")</f>
        <v>Not fragile</v>
      </c>
      <c r="N396" s="0" t="n">
        <f aca="false">IFERROR(INDEX([11]Population!$E$4:$W$267,MATCH('Names&amp;ISO'!$C396,[11]Population!$D$4:$D$267,0),MATCH(2018,[11]Population!$E$3:$W$3,0)),"")</f>
        <v>82319724</v>
      </c>
      <c r="O396" s="0" t="str">
        <f aca="false">IFERROR(VLOOKUP($B396,[11]FCAS!$B$1:$C$152,2,0),"")</f>
        <v/>
      </c>
      <c r="P396" s="0" t="str">
        <f aca="false">VLOOKUP($C396,'[10]UN M49'!$C$2:$H$249,6,0)</f>
        <v>Western Asia</v>
      </c>
      <c r="Q396" s="0" t="str">
        <f aca="false">IFERROR(VLOOKUP($C396,'[11]Resource-Rich'!$A$34:$B$62,2,0),"Non resource-rich")</f>
        <v>Non resource-rich</v>
      </c>
      <c r="R396" s="0" t="str">
        <f aca="false">IFERROR(VLOOKUP($B396,[11]PRCRs!$A$3:$C$29,3,0),"Non PRCR")</f>
        <v>Non PRCR</v>
      </c>
      <c r="S396" s="0" t="n">
        <f aca="false">IFERROR(IF(VLOOKUP($C396,[11]CBLB!$A$2:$C$31,3,0)="CBLB",1,0),0)</f>
        <v>0</v>
      </c>
      <c r="T396" s="0" t="n">
        <f aca="false">IFERROR(IF(VLOOKUP($B396,'[11]Poverty Rate'!$B$2:$I$164,8,0)="Above 30%",1,0),"")</f>
        <v>0</v>
      </c>
      <c r="U396" s="0" t="n">
        <f aca="false">IFERROR(IF(VLOOKUP($B396,'[11]Poverty Rate'!$B$2:$I$164,8,0)="Below 2%",1,0),"")</f>
        <v>1</v>
      </c>
    </row>
    <row r="397" customFormat="false" ht="15" hidden="false" customHeight="false" outlineLevel="0" collapsed="false">
      <c r="A397" s="0" t="s">
        <v>199</v>
      </c>
      <c r="B397" s="83" t="s">
        <v>964</v>
      </c>
      <c r="C397" s="83" t="s">
        <v>427</v>
      </c>
      <c r="D397" s="83" t="s">
        <v>964</v>
      </c>
      <c r="E397" s="0" t="s">
        <v>199</v>
      </c>
      <c r="F397" s="0" t="s">
        <v>199</v>
      </c>
      <c r="G397" s="0" t="str">
        <f aca="false">VLOOKUP($C397,'[10]UN M49'!$C$2:$H$249,4,0)</f>
        <v>Asia</v>
      </c>
      <c r="H397" s="0" t="str">
        <f aca="false">IFERROR(VLOOKUP($C397,'[11]Income Groups'!$D$7:$H$224,5,0),"")</f>
        <v>UMIC</v>
      </c>
      <c r="I397" s="0" t="str">
        <f aca="false">IFERROR(VLOOKUP(B397,'[11]LDC List'!$B$1:$C$47,2,0),"Non LDC")</f>
        <v>Non LDC</v>
      </c>
      <c r="J397" s="0" t="str">
        <f aca="false">IFERROR(VLOOKUP(B397,'[11]SIDS List'!$B$1:$C$57,2,0),"Non SIDS")</f>
        <v>Non SIDS</v>
      </c>
      <c r="K397" s="0" t="str">
        <f aca="false">IFERROR(VLOOKUP(B397,'[11]DAC Member List'!$B$1:$C$29,2,0),"Non DAC")</f>
        <v>Non DAC</v>
      </c>
      <c r="L397" s="0" t="str">
        <f aca="false">IFERROR(VLOOKUP(B397,'[11]Dev Countries List'!$A$1:$B$146,2,0),"Not Developing")</f>
        <v>Developing Country</v>
      </c>
      <c r="M397" s="0" t="str">
        <f aca="false">IFERROR(VLOOKUP(D397,'[11]Fragility List'!$A$1:$C$146,3,0),"Not Fragile")</f>
        <v>Not fragile</v>
      </c>
      <c r="N397" s="0" t="n">
        <f aca="false">IFERROR(INDEX([11]Population!$E$4:$W$267,MATCH('Names&amp;ISO'!$C397,[11]Population!$D$4:$D$267,0),MATCH(2018,[11]Population!$E$3:$W$3,0)),"")</f>
        <v>5850908</v>
      </c>
      <c r="O397" s="0" t="str">
        <f aca="false">IFERROR(VLOOKUP($B397,[11]FCAS!$B$1:$C$152,2,0),"")</f>
        <v/>
      </c>
      <c r="P397" s="0" t="str">
        <f aca="false">VLOOKUP($C397,'[10]UN M49'!$C$2:$H$249,6,0)</f>
        <v>Central Asia</v>
      </c>
      <c r="Q397" s="0" t="str">
        <f aca="false">IFERROR(VLOOKUP($C397,'[11]Resource-Rich'!$A$34:$B$62,2,0),"Non resource-rich")</f>
        <v>Resource-rich</v>
      </c>
      <c r="R397" s="0" t="str">
        <f aca="false">IFERROR(VLOOKUP($B397,[11]PRCRs!$A$3:$C$29,3,0),"Non PRCR")</f>
        <v>Non PRCR</v>
      </c>
      <c r="S397" s="0" t="n">
        <f aca="false">IFERROR(IF(VLOOKUP($C397,[11]CBLB!$A$2:$C$31,3,0)="CBLB",1,0),0)</f>
        <v>0</v>
      </c>
      <c r="T397" s="0" t="n">
        <f aca="false">IFERROR(IF(VLOOKUP($B397,'[11]Poverty Rate'!$B$2:$I$164,8,0)="Above 30%",1,0),"")</f>
        <v>0</v>
      </c>
      <c r="U397" s="0" t="n">
        <f aca="false">IFERROR(IF(VLOOKUP($B397,'[11]Poverty Rate'!$B$2:$I$164,8,0)="Below 2%",1,0),"")</f>
        <v>0</v>
      </c>
    </row>
    <row r="398" customFormat="false" ht="15" hidden="false" customHeight="false" outlineLevel="0" collapsed="false">
      <c r="A398" s="90" t="s">
        <v>965</v>
      </c>
      <c r="B398" s="87" t="s">
        <v>966</v>
      </c>
      <c r="C398" s="87" t="s">
        <v>967</v>
      </c>
      <c r="D398" s="87" t="s">
        <v>966</v>
      </c>
      <c r="E398" s="90" t="s">
        <v>965</v>
      </c>
      <c r="G398" s="0" t="str">
        <f aca="false">VLOOKUP($C398,'[10]UN M49'!$C$2:$H$249,4,0)</f>
        <v>Latin America and the Caribbean</v>
      </c>
      <c r="H398" s="0" t="str">
        <f aca="false">IFERROR(VLOOKUP($C398,'[11]Income Groups'!$D$7:$H$224,5,0),"")</f>
        <v>HIC</v>
      </c>
      <c r="I398" s="0" t="str">
        <f aca="false">IFERROR(VLOOKUP(B398,'[11]LDC List'!$B$1:$C$47,2,0),"Non LDC")</f>
        <v>Non LDC</v>
      </c>
      <c r="J398" s="0" t="str">
        <f aca="false">IFERROR(VLOOKUP(B398,'[11]SIDS List'!$B$1:$C$57,2,0),"Non SIDS")</f>
        <v>SIDS</v>
      </c>
      <c r="K398" s="0" t="str">
        <f aca="false">IFERROR(VLOOKUP(B398,'[11]DAC Member List'!$B$1:$C$29,2,0),"Non DAC")</f>
        <v>Non DAC</v>
      </c>
      <c r="L398" s="0" t="str">
        <f aca="false">IFERROR(VLOOKUP(B398,'[11]Dev Countries List'!$A$1:$B$146,2,0),"Not Developing")</f>
        <v>Not Developing</v>
      </c>
      <c r="M398" s="0" t="str">
        <f aca="false">IFERROR(VLOOKUP(D398,'[11]Fragility List'!$A$1:$C$146,3,0),"Not Fragile")</f>
        <v>Not Fragile</v>
      </c>
      <c r="N398" s="0" t="n">
        <f aca="false">IFERROR(INDEX([11]Population!$E$4:$W$267,MATCH('Names&amp;ISO'!$C398,[11]Population!$D$4:$D$267,0),MATCH(2018,[11]Population!$E$3:$W$3,0)),"")</f>
        <v>37665</v>
      </c>
      <c r="O398" s="0" t="str">
        <f aca="false">IFERROR(VLOOKUP($B398,[11]FCAS!$B$1:$C$152,2,0),"")</f>
        <v/>
      </c>
      <c r="P398" s="0" t="str">
        <f aca="false">VLOOKUP($C398,'[10]UN M49'!$C$2:$H$249,6,0)</f>
        <v>Caribbean</v>
      </c>
      <c r="Q398" s="0" t="str">
        <f aca="false">IFERROR(VLOOKUP($C398,'[11]Resource-Rich'!$A$34:$B$62,2,0),"Non resource-rich")</f>
        <v>Non resource-rich</v>
      </c>
      <c r="R398" s="0" t="str">
        <f aca="false">IFERROR(VLOOKUP($B398,[11]PRCRs!$A$3:$C$29,3,0),"Non PRCR")</f>
        <v>Non PRCR</v>
      </c>
      <c r="S398" s="0" t="n">
        <f aca="false">IFERROR(IF(VLOOKUP($C398,[11]CBLB!$A$2:$C$31,3,0)="CBLB",1,0),0)</f>
        <v>0</v>
      </c>
      <c r="T398" s="0" t="str">
        <f aca="false">IFERROR(IF(VLOOKUP($B398,'[11]Poverty Rate'!$B$2:$I$164,8,0)="Above 30%",1,0),"")</f>
        <v/>
      </c>
      <c r="U398" s="0" t="str">
        <f aca="false">IFERROR(IF(VLOOKUP($B398,'[11]Poverty Rate'!$B$2:$I$164,8,0)="Below 2%",1,0),"")</f>
        <v/>
      </c>
    </row>
    <row r="399" customFormat="false" ht="15" hidden="false" customHeight="false" outlineLevel="0" collapsed="false">
      <c r="A399" s="90" t="s">
        <v>968</v>
      </c>
      <c r="B399" s="87" t="s">
        <v>966</v>
      </c>
      <c r="C399" s="87" t="s">
        <v>967</v>
      </c>
      <c r="D399" s="87" t="s">
        <v>966</v>
      </c>
      <c r="E399" s="90" t="s">
        <v>968</v>
      </c>
      <c r="G399" s="0" t="str">
        <f aca="false">VLOOKUP($C399,'[10]UN M49'!$C$2:$H$249,4,0)</f>
        <v>Latin America and the Caribbean</v>
      </c>
      <c r="H399" s="0" t="str">
        <f aca="false">IFERROR(VLOOKUP($C399,'[11]Income Groups'!$D$7:$H$224,5,0),"")</f>
        <v>HIC</v>
      </c>
      <c r="I399" s="0" t="str">
        <f aca="false">IFERROR(VLOOKUP(B399,'[11]LDC List'!$B$1:$C$47,2,0),"Non LDC")</f>
        <v>Non LDC</v>
      </c>
      <c r="J399" s="0" t="str">
        <f aca="false">IFERROR(VLOOKUP(B399,'[11]SIDS List'!$B$1:$C$57,2,0),"Non SIDS")</f>
        <v>SIDS</v>
      </c>
      <c r="K399" s="0" t="str">
        <f aca="false">IFERROR(VLOOKUP(B399,'[11]DAC Member List'!$B$1:$C$29,2,0),"Non DAC")</f>
        <v>Non DAC</v>
      </c>
      <c r="L399" s="0" t="str">
        <f aca="false">IFERROR(VLOOKUP(B399,'[11]Dev Countries List'!$A$1:$B$146,2,0),"Not Developing")</f>
        <v>Not Developing</v>
      </c>
      <c r="M399" s="0" t="str">
        <f aca="false">IFERROR(VLOOKUP(D399,'[11]Fragility List'!$A$1:$C$146,3,0),"Not Fragile")</f>
        <v>Not Fragile</v>
      </c>
      <c r="N399" s="0" t="n">
        <f aca="false">IFERROR(INDEX([11]Population!$E$4:$W$267,MATCH('Names&amp;ISO'!$C399,[11]Population!$D$4:$D$267,0),MATCH(2018,[11]Population!$E$3:$W$3,0)),"")</f>
        <v>37665</v>
      </c>
      <c r="O399" s="0" t="str">
        <f aca="false">IFERROR(VLOOKUP($B399,[11]FCAS!$B$1:$C$152,2,0),"")</f>
        <v/>
      </c>
      <c r="P399" s="0" t="str">
        <f aca="false">VLOOKUP($C399,'[10]UN M49'!$C$2:$H$249,6,0)</f>
        <v>Caribbean</v>
      </c>
      <c r="Q399" s="0" t="str">
        <f aca="false">IFERROR(VLOOKUP($C399,'[11]Resource-Rich'!$A$34:$B$62,2,0),"Non resource-rich")</f>
        <v>Non resource-rich</v>
      </c>
      <c r="R399" s="0" t="str">
        <f aca="false">IFERROR(VLOOKUP($B399,[11]PRCRs!$A$3:$C$29,3,0),"Non PRCR")</f>
        <v>Non PRCR</v>
      </c>
      <c r="S399" s="0" t="n">
        <f aca="false">IFERROR(IF(VLOOKUP($C399,[11]CBLB!$A$2:$C$31,3,0)="CBLB",1,0),0)</f>
        <v>0</v>
      </c>
      <c r="T399" s="0" t="str">
        <f aca="false">IFERROR(IF(VLOOKUP($B399,'[11]Poverty Rate'!$B$2:$I$164,8,0)="Above 30%",1,0),"")</f>
        <v/>
      </c>
      <c r="U399" s="0" t="str">
        <f aca="false">IFERROR(IF(VLOOKUP($B399,'[11]Poverty Rate'!$B$2:$I$164,8,0)="Below 2%",1,0),"")</f>
        <v/>
      </c>
    </row>
    <row r="400" customFormat="false" ht="15" hidden="false" customHeight="false" outlineLevel="0" collapsed="false">
      <c r="A400" s="0" t="s">
        <v>200</v>
      </c>
      <c r="B400" s="83" t="s">
        <v>969</v>
      </c>
      <c r="C400" s="83" t="s">
        <v>428</v>
      </c>
      <c r="D400" s="83" t="s">
        <v>969</v>
      </c>
      <c r="E400" s="0" t="s">
        <v>200</v>
      </c>
      <c r="F400" s="0" t="s">
        <v>200</v>
      </c>
      <c r="G400" s="0" t="str">
        <f aca="false">VLOOKUP($C400,'[10]UN M49'!$C$2:$H$249,4,0)</f>
        <v>Oceania</v>
      </c>
      <c r="H400" s="0" t="str">
        <f aca="false">IFERROR(VLOOKUP($C400,'[11]Income Groups'!$D$7:$H$224,5,0),"")</f>
        <v>UMIC</v>
      </c>
      <c r="I400" s="0" t="str">
        <f aca="false">IFERROR(VLOOKUP(B400,'[11]LDC List'!$B$1:$C$47,2,0),"Non LDC")</f>
        <v>LDC</v>
      </c>
      <c r="J400" s="0" t="str">
        <f aca="false">IFERROR(VLOOKUP(B400,'[11]SIDS List'!$B$1:$C$57,2,0),"Non SIDS")</f>
        <v>SIDS</v>
      </c>
      <c r="K400" s="0" t="str">
        <f aca="false">IFERROR(VLOOKUP(B400,'[11]DAC Member List'!$B$1:$C$29,2,0),"Non DAC")</f>
        <v>Non DAC</v>
      </c>
      <c r="L400" s="0" t="str">
        <f aca="false">IFERROR(VLOOKUP(B400,'[11]Dev Countries List'!$A$1:$B$146,2,0),"Not Developing")</f>
        <v>Developing Country</v>
      </c>
      <c r="M400" s="0" t="str">
        <f aca="false">IFERROR(VLOOKUP(D400,'[11]Fragility List'!$A$1:$C$146,3,0),"Not Fragile")</f>
        <v>Not fragile</v>
      </c>
      <c r="N400" s="0" t="n">
        <f aca="false">IFERROR(INDEX([11]Population!$E$4:$W$267,MATCH('Names&amp;ISO'!$C400,[11]Population!$D$4:$D$267,0),MATCH(2018,[11]Population!$E$3:$W$3,0)),"")</f>
        <v>11508</v>
      </c>
      <c r="O400" s="0" t="str">
        <f aca="false">IFERROR(VLOOKUP($B400,[11]FCAS!$B$1:$C$152,2,0),"")</f>
        <v/>
      </c>
      <c r="P400" s="0" t="str">
        <f aca="false">VLOOKUP($C400,'[10]UN M49'!$C$2:$H$249,6,0)</f>
        <v>Polynesia</v>
      </c>
      <c r="Q400" s="0" t="str">
        <f aca="false">IFERROR(VLOOKUP($C400,'[11]Resource-Rich'!$A$34:$B$62,2,0),"Non resource-rich")</f>
        <v>Non resource-rich</v>
      </c>
      <c r="R400" s="0" t="str">
        <f aca="false">IFERROR(VLOOKUP($B400,[11]PRCRs!$A$3:$C$29,3,0),"Non PRCR")</f>
        <v>Non PRCR</v>
      </c>
      <c r="S400" s="0" t="n">
        <f aca="false">IFERROR(IF(VLOOKUP($C400,[11]CBLB!$A$2:$C$31,3,0)="CBLB",1,0),0)</f>
        <v>0</v>
      </c>
      <c r="T400" s="0" t="n">
        <f aca="false">IFERROR(IF(VLOOKUP($B400,'[11]Poverty Rate'!$B$2:$I$164,8,0)="Above 30%",1,0),"")</f>
        <v>0</v>
      </c>
      <c r="U400" s="0" t="n">
        <f aca="false">IFERROR(IF(VLOOKUP($B400,'[11]Poverty Rate'!$B$2:$I$164,8,0)="Below 2%",1,0),"")</f>
        <v>0</v>
      </c>
    </row>
    <row r="401" customFormat="false" ht="15" hidden="false" customHeight="false" outlineLevel="0" collapsed="false">
      <c r="A401" s="0" t="s">
        <v>201</v>
      </c>
      <c r="B401" s="83" t="s">
        <v>970</v>
      </c>
      <c r="C401" s="83" t="s">
        <v>429</v>
      </c>
      <c r="D401" s="83" t="s">
        <v>970</v>
      </c>
      <c r="E401" s="0" t="s">
        <v>201</v>
      </c>
      <c r="F401" s="0" t="s">
        <v>201</v>
      </c>
      <c r="G401" s="0" t="str">
        <f aca="false">VLOOKUP($C401,'[10]UN M49'!$C$2:$H$249,4,0)</f>
        <v>Africa</v>
      </c>
      <c r="H401" s="0" t="str">
        <f aca="false">IFERROR(VLOOKUP($C401,'[11]Income Groups'!$D$7:$H$224,5,0),"")</f>
        <v>LIC</v>
      </c>
      <c r="I401" s="0" t="str">
        <f aca="false">IFERROR(VLOOKUP(B401,'[11]LDC List'!$B$1:$C$47,2,0),"Non LDC")</f>
        <v>LDC</v>
      </c>
      <c r="J401" s="0" t="str">
        <f aca="false">IFERROR(VLOOKUP(B401,'[11]SIDS List'!$B$1:$C$57,2,0),"Non SIDS")</f>
        <v>Non SIDS</v>
      </c>
      <c r="K401" s="0" t="str">
        <f aca="false">IFERROR(VLOOKUP(B401,'[11]DAC Member List'!$B$1:$C$29,2,0),"Non DAC")</f>
        <v>Non DAC</v>
      </c>
      <c r="L401" s="0" t="str">
        <f aca="false">IFERROR(VLOOKUP(B401,'[11]Dev Countries List'!$A$1:$B$146,2,0),"Not Developing")</f>
        <v>Developing Country</v>
      </c>
      <c r="M401" s="0" t="str">
        <f aca="false">IFERROR(VLOOKUP(D401,'[11]Fragility List'!$A$1:$C$146,3,0),"Not Fragile")</f>
        <v>Fragile</v>
      </c>
      <c r="N401" s="0" t="n">
        <f aca="false">IFERROR(INDEX([11]Population!$E$4:$W$267,MATCH('Names&amp;ISO'!$C401,[11]Population!$D$4:$D$267,0),MATCH(2018,[11]Population!$E$3:$W$3,0)),"")</f>
        <v>42723139</v>
      </c>
      <c r="O401" s="0" t="str">
        <f aca="false">IFERROR(VLOOKUP($B401,[11]FCAS!$B$1:$C$152,2,0),"")</f>
        <v/>
      </c>
      <c r="P401" s="0" t="str">
        <f aca="false">VLOOKUP($C401,'[10]UN M49'!$C$2:$H$249,6,0)</f>
        <v>Eastern Africa</v>
      </c>
      <c r="Q401" s="0" t="str">
        <f aca="false">IFERROR(VLOOKUP($C401,'[11]Resource-Rich'!$A$34:$B$62,2,0),"Non resource-rich")</f>
        <v>Non resource-rich</v>
      </c>
      <c r="R401" s="0" t="str">
        <f aca="false">IFERROR(VLOOKUP($B401,[11]PRCRs!$A$3:$C$29,3,0),"Non PRCR")</f>
        <v>PRCR</v>
      </c>
      <c r="S401" s="0" t="n">
        <f aca="false">IFERROR(IF(VLOOKUP($C401,[11]CBLB!$A$2:$C$31,3,0)="CBLB",1,0),0)</f>
        <v>1</v>
      </c>
      <c r="T401" s="0" t="n">
        <f aca="false">IFERROR(IF(VLOOKUP($B401,'[11]Poverty Rate'!$B$2:$I$164,8,0)="Above 30%",1,0),"")</f>
        <v>1</v>
      </c>
      <c r="U401" s="0" t="n">
        <f aca="false">IFERROR(IF(VLOOKUP($B401,'[11]Poverty Rate'!$B$2:$I$164,8,0)="Below 2%",1,0),"")</f>
        <v>0</v>
      </c>
    </row>
    <row r="402" customFormat="false" ht="15" hidden="false" customHeight="false" outlineLevel="0" collapsed="false">
      <c r="A402" s="0" t="s">
        <v>202</v>
      </c>
      <c r="B402" s="83" t="s">
        <v>971</v>
      </c>
      <c r="C402" s="83" t="s">
        <v>430</v>
      </c>
      <c r="D402" s="83" t="s">
        <v>971</v>
      </c>
      <c r="E402" s="0" t="s">
        <v>202</v>
      </c>
      <c r="F402" s="0" t="s">
        <v>202</v>
      </c>
      <c r="G402" s="0" t="str">
        <f aca="false">VLOOKUP($C402,'[10]UN M49'!$C$2:$H$249,4,0)</f>
        <v>Europe</v>
      </c>
      <c r="H402" s="0" t="str">
        <f aca="false">IFERROR(VLOOKUP($C402,'[11]Income Groups'!$D$7:$H$224,5,0),"")</f>
        <v>LMIC</v>
      </c>
      <c r="I402" s="0" t="str">
        <f aca="false">IFERROR(VLOOKUP(B402,'[11]LDC List'!$B$1:$C$47,2,0),"Non LDC")</f>
        <v>Non LDC</v>
      </c>
      <c r="J402" s="0" t="str">
        <f aca="false">IFERROR(VLOOKUP(B402,'[11]SIDS List'!$B$1:$C$57,2,0),"Non SIDS")</f>
        <v>Non SIDS</v>
      </c>
      <c r="K402" s="0" t="str">
        <f aca="false">IFERROR(VLOOKUP(B402,'[11]DAC Member List'!$B$1:$C$29,2,0),"Non DAC")</f>
        <v>Non DAC</v>
      </c>
      <c r="L402" s="0" t="str">
        <f aca="false">IFERROR(VLOOKUP(B402,'[11]Dev Countries List'!$A$1:$B$146,2,0),"Not Developing")</f>
        <v>Developing Country</v>
      </c>
      <c r="M402" s="0" t="str">
        <f aca="false">IFERROR(VLOOKUP(D402,'[11]Fragility List'!$A$1:$C$146,3,0),"Not Fragile")</f>
        <v>Not fragile</v>
      </c>
      <c r="N402" s="0" t="n">
        <f aca="false">IFERROR(INDEX([11]Population!$E$4:$W$267,MATCH('Names&amp;ISO'!$C402,[11]Population!$D$4:$D$267,0),MATCH(2018,[11]Population!$E$3:$W$3,0)),"")</f>
        <v>44622516</v>
      </c>
      <c r="O402" s="0" t="str">
        <f aca="false">IFERROR(VLOOKUP($B402,[11]FCAS!$B$1:$C$152,2,0),"")</f>
        <v/>
      </c>
      <c r="P402" s="0" t="str">
        <f aca="false">VLOOKUP($C402,'[10]UN M49'!$C$2:$H$249,6,0)</f>
        <v>Eastern Europe</v>
      </c>
      <c r="Q402" s="0" t="str">
        <f aca="false">IFERROR(VLOOKUP($C402,'[11]Resource-Rich'!$A$34:$B$62,2,0),"Non resource-rich")</f>
        <v>Non resource-rich</v>
      </c>
      <c r="R402" s="0" t="str">
        <f aca="false">IFERROR(VLOOKUP($B402,[11]PRCRs!$A$3:$C$29,3,0),"Non PRCR")</f>
        <v>Non PRCR</v>
      </c>
      <c r="S402" s="0" t="n">
        <f aca="false">IFERROR(IF(VLOOKUP($C402,[11]CBLB!$A$2:$C$31,3,0)="CBLB",1,0),0)</f>
        <v>0</v>
      </c>
      <c r="T402" s="0" t="n">
        <f aca="false">IFERROR(IF(VLOOKUP($B402,'[11]Poverty Rate'!$B$2:$I$164,8,0)="Above 30%",1,0),"")</f>
        <v>0</v>
      </c>
      <c r="U402" s="0" t="n">
        <f aca="false">IFERROR(IF(VLOOKUP($B402,'[11]Poverty Rate'!$B$2:$I$164,8,0)="Below 2%",1,0),"")</f>
        <v>1</v>
      </c>
    </row>
    <row r="403" customFormat="false" ht="15" hidden="false" customHeight="false" outlineLevel="0" collapsed="false">
      <c r="A403" s="86" t="s">
        <v>203</v>
      </c>
      <c r="B403" s="87" t="s">
        <v>972</v>
      </c>
      <c r="C403" s="87" t="s">
        <v>431</v>
      </c>
      <c r="D403" s="87" t="s">
        <v>972</v>
      </c>
      <c r="E403" s="86" t="s">
        <v>203</v>
      </c>
      <c r="F403" s="0" t="s">
        <v>203</v>
      </c>
      <c r="G403" s="0" t="str">
        <f aca="false">VLOOKUP($C403,'[10]UN M49'!$C$2:$H$249,4,0)</f>
        <v>Asia</v>
      </c>
      <c r="H403" s="0" t="str">
        <f aca="false">IFERROR(VLOOKUP($C403,'[11]Income Groups'!$D$7:$H$224,5,0),"")</f>
        <v>HIC</v>
      </c>
      <c r="I403" s="0" t="str">
        <f aca="false">IFERROR(VLOOKUP(B403,'[11]LDC List'!$B$1:$C$47,2,0),"Non LDC")</f>
        <v>Non LDC</v>
      </c>
      <c r="J403" s="0" t="str">
        <f aca="false">IFERROR(VLOOKUP(B403,'[11]SIDS List'!$B$1:$C$57,2,0),"Non SIDS")</f>
        <v>Non SIDS</v>
      </c>
      <c r="K403" s="0" t="str">
        <f aca="false">IFERROR(VLOOKUP(B403,'[11]DAC Member List'!$B$1:$C$29,2,0),"Non DAC")</f>
        <v>Non DAC</v>
      </c>
      <c r="L403" s="0" t="str">
        <f aca="false">IFERROR(VLOOKUP(B403,'[11]Dev Countries List'!$A$1:$B$146,2,0),"Not Developing")</f>
        <v>Not Developing</v>
      </c>
      <c r="M403" s="0" t="str">
        <f aca="false">IFERROR(VLOOKUP(D403,'[11]Fragility List'!$A$1:$C$146,3,0),"Not Fragile")</f>
        <v>Not Fragile</v>
      </c>
      <c r="N403" s="0" t="n">
        <f aca="false">IFERROR(INDEX([11]Population!$E$4:$W$267,MATCH('Names&amp;ISO'!$C403,[11]Population!$D$4:$D$267,0),MATCH(2018,[11]Population!$E$3:$W$3,0)),"")</f>
        <v>9630959</v>
      </c>
      <c r="O403" s="0" t="str">
        <f aca="false">IFERROR(VLOOKUP($B403,[11]FCAS!$B$1:$C$152,2,0),"")</f>
        <v/>
      </c>
      <c r="P403" s="0" t="str">
        <f aca="false">VLOOKUP($C403,'[10]UN M49'!$C$2:$H$249,6,0)</f>
        <v>Western Asia</v>
      </c>
      <c r="Q403" s="0" t="str">
        <f aca="false">IFERROR(VLOOKUP($C403,'[11]Resource-Rich'!$A$34:$B$62,2,0),"Non resource-rich")</f>
        <v>Non resource-rich</v>
      </c>
      <c r="R403" s="0" t="str">
        <f aca="false">IFERROR(VLOOKUP($B403,[11]PRCRs!$A$3:$C$29,3,0),"Non PRCR")</f>
        <v>Non PRCR</v>
      </c>
      <c r="S403" s="0" t="n">
        <f aca="false">IFERROR(IF(VLOOKUP($C403,[11]CBLB!$A$2:$C$31,3,0)="CBLB",1,0),0)</f>
        <v>0</v>
      </c>
      <c r="T403" s="0" t="str">
        <f aca="false">IFERROR(IF(VLOOKUP($B403,'[11]Poverty Rate'!$B$2:$I$164,8,0)="Above 30%",1,0),"")</f>
        <v/>
      </c>
      <c r="U403" s="0" t="str">
        <f aca="false">IFERROR(IF(VLOOKUP($B403,'[11]Poverty Rate'!$B$2:$I$164,8,0)="Below 2%",1,0),"")</f>
        <v/>
      </c>
    </row>
    <row r="404" customFormat="false" ht="15" hidden="false" customHeight="false" outlineLevel="0" collapsed="false">
      <c r="A404" s="86" t="s">
        <v>973</v>
      </c>
      <c r="B404" s="87" t="s">
        <v>972</v>
      </c>
      <c r="C404" s="87" t="s">
        <v>431</v>
      </c>
      <c r="D404" s="87" t="s">
        <v>972</v>
      </c>
      <c r="E404" s="86" t="s">
        <v>973</v>
      </c>
      <c r="F404" s="0" t="s">
        <v>203</v>
      </c>
      <c r="G404" s="0" t="str">
        <f aca="false">VLOOKUP($C404,'[10]UN M49'!$C$2:$H$249,4,0)</f>
        <v>Asia</v>
      </c>
      <c r="H404" s="0" t="str">
        <f aca="false">IFERROR(VLOOKUP($C404,'[11]Income Groups'!$D$7:$H$224,5,0),"")</f>
        <v>HIC</v>
      </c>
      <c r="I404" s="0" t="str">
        <f aca="false">IFERROR(VLOOKUP(B404,'[11]LDC List'!$B$1:$C$47,2,0),"Non LDC")</f>
        <v>Non LDC</v>
      </c>
      <c r="J404" s="0" t="str">
        <f aca="false">IFERROR(VLOOKUP(B404,'[11]SIDS List'!$B$1:$C$57,2,0),"Non SIDS")</f>
        <v>Non SIDS</v>
      </c>
      <c r="K404" s="0" t="str">
        <f aca="false">IFERROR(VLOOKUP(B404,'[11]DAC Member List'!$B$1:$C$29,2,0),"Non DAC")</f>
        <v>Non DAC</v>
      </c>
      <c r="L404" s="0" t="str">
        <f aca="false">IFERROR(VLOOKUP(B404,'[11]Dev Countries List'!$A$1:$B$146,2,0),"Not Developing")</f>
        <v>Not Developing</v>
      </c>
      <c r="M404" s="0" t="str">
        <f aca="false">IFERROR(VLOOKUP(D404,'[11]Fragility List'!$A$1:$C$146,3,0),"Not Fragile")</f>
        <v>Not Fragile</v>
      </c>
      <c r="N404" s="0" t="n">
        <f aca="false">IFERROR(INDEX([11]Population!$E$4:$W$267,MATCH('Names&amp;ISO'!$C404,[11]Population!$D$4:$D$267,0),MATCH(2018,[11]Population!$E$3:$W$3,0)),"")</f>
        <v>9630959</v>
      </c>
      <c r="O404" s="0" t="str">
        <f aca="false">IFERROR(VLOOKUP($B404,[11]FCAS!$B$1:$C$152,2,0),"")</f>
        <v/>
      </c>
      <c r="P404" s="0" t="str">
        <f aca="false">VLOOKUP($C404,'[10]UN M49'!$C$2:$H$249,6,0)</f>
        <v>Western Asia</v>
      </c>
      <c r="Q404" s="0" t="str">
        <f aca="false">IFERROR(VLOOKUP($C404,'[11]Resource-Rich'!$A$34:$B$62,2,0),"Non resource-rich")</f>
        <v>Non resource-rich</v>
      </c>
      <c r="R404" s="0" t="str">
        <f aca="false">IFERROR(VLOOKUP($B404,[11]PRCRs!$A$3:$C$29,3,0),"Non PRCR")</f>
        <v>Non PRCR</v>
      </c>
      <c r="S404" s="0" t="n">
        <f aca="false">IFERROR(IF(VLOOKUP($C404,[11]CBLB!$A$2:$C$31,3,0)="CBLB",1,0),0)</f>
        <v>0</v>
      </c>
      <c r="T404" s="0" t="str">
        <f aca="false">IFERROR(IF(VLOOKUP($B404,'[11]Poverty Rate'!$B$2:$I$164,8,0)="Above 30%",1,0),"")</f>
        <v/>
      </c>
      <c r="U404" s="0" t="str">
        <f aca="false">IFERROR(IF(VLOOKUP($B404,'[11]Poverty Rate'!$B$2:$I$164,8,0)="Below 2%",1,0),"")</f>
        <v/>
      </c>
    </row>
    <row r="405" customFormat="false" ht="15" hidden="false" customHeight="false" outlineLevel="0" collapsed="false">
      <c r="A405" s="86" t="s">
        <v>204</v>
      </c>
      <c r="B405" s="87" t="s">
        <v>974</v>
      </c>
      <c r="C405" s="87" t="s">
        <v>432</v>
      </c>
      <c r="D405" s="87" t="s">
        <v>974</v>
      </c>
      <c r="E405" s="86" t="s">
        <v>204</v>
      </c>
      <c r="F405" s="0" t="s">
        <v>204</v>
      </c>
      <c r="G405" s="0" t="str">
        <f aca="false">VLOOKUP($C405,'[10]UN M49'!$C$2:$H$249,4,0)</f>
        <v>Europe</v>
      </c>
      <c r="H405" s="0" t="str">
        <f aca="false">IFERROR(VLOOKUP($C405,'[11]Income Groups'!$D$7:$H$224,5,0),"")</f>
        <v>HIC</v>
      </c>
      <c r="I405" s="0" t="str">
        <f aca="false">IFERROR(VLOOKUP(B405,'[11]LDC List'!$B$1:$C$47,2,0),"Non LDC")</f>
        <v>Non LDC</v>
      </c>
      <c r="J405" s="0" t="str">
        <f aca="false">IFERROR(VLOOKUP(B405,'[11]SIDS List'!$B$1:$C$57,2,0),"Non SIDS")</f>
        <v>Non SIDS</v>
      </c>
      <c r="K405" s="0" t="str">
        <f aca="false">IFERROR(VLOOKUP(B405,'[11]DAC Member List'!$B$1:$C$29,2,0),"Non DAC")</f>
        <v>DAC</v>
      </c>
      <c r="L405" s="0" t="str">
        <f aca="false">IFERROR(VLOOKUP(B405,'[11]Dev Countries List'!$A$1:$B$146,2,0),"Not Developing")</f>
        <v>Not Developing</v>
      </c>
      <c r="M405" s="0" t="str">
        <f aca="false">IFERROR(VLOOKUP(D405,'[11]Fragility List'!$A$1:$C$146,3,0),"Not Fragile")</f>
        <v>Not Fragile</v>
      </c>
      <c r="N405" s="0" t="n">
        <f aca="false">IFERROR(INDEX([11]Population!$E$4:$W$267,MATCH('Names&amp;ISO'!$C405,[11]Population!$D$4:$D$267,0),MATCH(2018,[11]Population!$E$3:$W$3,0)),"")</f>
        <v>66488991</v>
      </c>
      <c r="O405" s="0" t="str">
        <f aca="false">IFERROR(VLOOKUP($B405,[11]FCAS!$B$1:$C$152,2,0),"")</f>
        <v/>
      </c>
      <c r="P405" s="0" t="str">
        <f aca="false">VLOOKUP($C405,'[10]UN M49'!$C$2:$H$249,6,0)</f>
        <v>Northern Europe</v>
      </c>
      <c r="Q405" s="0" t="str">
        <f aca="false">IFERROR(VLOOKUP($C405,'[11]Resource-Rich'!$A$34:$B$62,2,0),"Non resource-rich")</f>
        <v>Non resource-rich</v>
      </c>
      <c r="R405" s="0" t="str">
        <f aca="false">IFERROR(VLOOKUP($B405,[11]PRCRs!$A$3:$C$29,3,0),"Non PRCR")</f>
        <v>Non PRCR</v>
      </c>
      <c r="S405" s="0" t="n">
        <f aca="false">IFERROR(IF(VLOOKUP($C405,[11]CBLB!$A$2:$C$31,3,0)="CBLB",1,0),0)</f>
        <v>0</v>
      </c>
      <c r="T405" s="0" t="n">
        <f aca="false">IFERROR(IF(VLOOKUP($B405,'[11]Poverty Rate'!$B$2:$I$164,8,0)="Above 30%",1,0),"")</f>
        <v>0</v>
      </c>
      <c r="U405" s="0" t="n">
        <f aca="false">IFERROR(IF(VLOOKUP($B405,'[11]Poverty Rate'!$B$2:$I$164,8,0)="Below 2%",1,0),"")</f>
        <v>1</v>
      </c>
    </row>
    <row r="406" customFormat="false" ht="15" hidden="false" customHeight="false" outlineLevel="0" collapsed="false">
      <c r="A406" s="86" t="s">
        <v>975</v>
      </c>
      <c r="B406" s="87" t="s">
        <v>974</v>
      </c>
      <c r="C406" s="87" t="s">
        <v>432</v>
      </c>
      <c r="D406" s="87" t="s">
        <v>974</v>
      </c>
      <c r="E406" s="86" t="s">
        <v>975</v>
      </c>
      <c r="F406" s="0" t="s">
        <v>204</v>
      </c>
      <c r="G406" s="0" t="str">
        <f aca="false">VLOOKUP($C406,'[10]UN M49'!$C$2:$H$249,4,0)</f>
        <v>Europe</v>
      </c>
      <c r="H406" s="0" t="str">
        <f aca="false">IFERROR(VLOOKUP($C406,'[11]Income Groups'!$D$7:$H$224,5,0),"")</f>
        <v>HIC</v>
      </c>
      <c r="I406" s="0" t="str">
        <f aca="false">IFERROR(VLOOKUP(B406,'[11]LDC List'!$B$1:$C$47,2,0),"Non LDC")</f>
        <v>Non LDC</v>
      </c>
      <c r="J406" s="0" t="str">
        <f aca="false">IFERROR(VLOOKUP(B406,'[11]SIDS List'!$B$1:$C$57,2,0),"Non SIDS")</f>
        <v>Non SIDS</v>
      </c>
      <c r="K406" s="0" t="str">
        <f aca="false">IFERROR(VLOOKUP(B406,'[11]DAC Member List'!$B$1:$C$29,2,0),"Non DAC")</f>
        <v>DAC</v>
      </c>
      <c r="L406" s="0" t="str">
        <f aca="false">IFERROR(VLOOKUP(B406,'[11]Dev Countries List'!$A$1:$B$146,2,0),"Not Developing")</f>
        <v>Not Developing</v>
      </c>
      <c r="M406" s="0" t="str">
        <f aca="false">IFERROR(VLOOKUP(D406,'[11]Fragility List'!$A$1:$C$146,3,0),"Not Fragile")</f>
        <v>Not Fragile</v>
      </c>
      <c r="N406" s="0" t="n">
        <f aca="false">IFERROR(INDEX([11]Population!$E$4:$W$267,MATCH('Names&amp;ISO'!$C406,[11]Population!$D$4:$D$267,0),MATCH(2018,[11]Population!$E$3:$W$3,0)),"")</f>
        <v>66488991</v>
      </c>
      <c r="O406" s="0" t="str">
        <f aca="false">IFERROR(VLOOKUP($B406,[11]FCAS!$B$1:$C$152,2,0),"")</f>
        <v/>
      </c>
      <c r="P406" s="0" t="str">
        <f aca="false">VLOOKUP($C406,'[10]UN M49'!$C$2:$H$249,6,0)</f>
        <v>Northern Europe</v>
      </c>
      <c r="Q406" s="0" t="str">
        <f aca="false">IFERROR(VLOOKUP($C406,'[11]Resource-Rich'!$A$34:$B$62,2,0),"Non resource-rich")</f>
        <v>Non resource-rich</v>
      </c>
      <c r="R406" s="0" t="str">
        <f aca="false">IFERROR(VLOOKUP($B406,[11]PRCRs!$A$3:$C$29,3,0),"Non PRCR")</f>
        <v>Non PRCR</v>
      </c>
      <c r="S406" s="0" t="n">
        <f aca="false">IFERROR(IF(VLOOKUP($C406,[11]CBLB!$A$2:$C$31,3,0)="CBLB",1,0),0)</f>
        <v>0</v>
      </c>
      <c r="T406" s="0" t="n">
        <f aca="false">IFERROR(IF(VLOOKUP($B406,'[11]Poverty Rate'!$B$2:$I$164,8,0)="Above 30%",1,0),"")</f>
        <v>0</v>
      </c>
      <c r="U406" s="0" t="n">
        <f aca="false">IFERROR(IF(VLOOKUP($B406,'[11]Poverty Rate'!$B$2:$I$164,8,0)="Below 2%",1,0),"")</f>
        <v>1</v>
      </c>
    </row>
    <row r="407" customFormat="false" ht="15" hidden="false" customHeight="false" outlineLevel="0" collapsed="false">
      <c r="A407" s="86" t="s">
        <v>205</v>
      </c>
      <c r="B407" s="87" t="s">
        <v>976</v>
      </c>
      <c r="C407" s="87" t="s">
        <v>433</v>
      </c>
      <c r="D407" s="87" t="s">
        <v>976</v>
      </c>
      <c r="E407" s="86" t="s">
        <v>205</v>
      </c>
      <c r="F407" s="0" t="s">
        <v>977</v>
      </c>
      <c r="G407" s="0" t="str">
        <f aca="false">VLOOKUP($C407,'[10]UN M49'!$C$2:$H$249,4,0)</f>
        <v>N. America</v>
      </c>
      <c r="H407" s="0" t="str">
        <f aca="false">IFERROR(VLOOKUP($C407,'[11]Income Groups'!$D$7:$H$224,5,0),"")</f>
        <v>HIC</v>
      </c>
      <c r="I407" s="0" t="str">
        <f aca="false">IFERROR(VLOOKUP(B407,'[11]LDC List'!$B$1:$C$47,2,0),"Non LDC")</f>
        <v>Non LDC</v>
      </c>
      <c r="J407" s="0" t="str">
        <f aca="false">IFERROR(VLOOKUP(B407,'[11]SIDS List'!$B$1:$C$57,2,0),"Non SIDS")</f>
        <v>Non SIDS</v>
      </c>
      <c r="K407" s="0" t="str">
        <f aca="false">IFERROR(VLOOKUP(B407,'[11]DAC Member List'!$B$1:$C$29,2,0),"Non DAC")</f>
        <v>DAC</v>
      </c>
      <c r="L407" s="0" t="str">
        <f aca="false">IFERROR(VLOOKUP(B407,'[11]Dev Countries List'!$A$1:$B$146,2,0),"Not Developing")</f>
        <v>Not Developing</v>
      </c>
      <c r="M407" s="0" t="str">
        <f aca="false">IFERROR(VLOOKUP(D407,'[11]Fragility List'!$A$1:$C$146,3,0),"Not Fragile")</f>
        <v>Not Fragile</v>
      </c>
      <c r="N407" s="0" t="n">
        <f aca="false">IFERROR(INDEX([11]Population!$E$4:$W$267,MATCH('Names&amp;ISO'!$C407,[11]Population!$D$4:$D$267,0),MATCH(2018,[11]Population!$E$3:$W$3,0)),"")</f>
        <v>327167434</v>
      </c>
      <c r="O407" s="0" t="str">
        <f aca="false">IFERROR(VLOOKUP($B407,[11]FCAS!$B$1:$C$152,2,0),"")</f>
        <v>FCAS</v>
      </c>
      <c r="P407" s="0" t="str">
        <f aca="false">VLOOKUP($C407,'[10]UN M49'!$C$2:$H$249,6,0)</f>
        <v>Northern America</v>
      </c>
      <c r="Q407" s="0" t="str">
        <f aca="false">IFERROR(VLOOKUP($C407,'[11]Resource-Rich'!$A$34:$B$62,2,0),"Non resource-rich")</f>
        <v>Non resource-rich</v>
      </c>
      <c r="R407" s="0" t="str">
        <f aca="false">IFERROR(VLOOKUP($B407,[11]PRCRs!$A$3:$C$29,3,0),"Non PRCR")</f>
        <v>Non PRCR</v>
      </c>
      <c r="S407" s="0" t="n">
        <f aca="false">IFERROR(IF(VLOOKUP($C407,[11]CBLB!$A$2:$C$31,3,0)="CBLB",1,0),0)</f>
        <v>0</v>
      </c>
      <c r="T407" s="0" t="n">
        <f aca="false">IFERROR(IF(VLOOKUP($B407,'[11]Poverty Rate'!$B$2:$I$164,8,0)="Above 30%",1,0),"")</f>
        <v>0</v>
      </c>
      <c r="U407" s="0" t="n">
        <f aca="false">IFERROR(IF(VLOOKUP($B407,'[11]Poverty Rate'!$B$2:$I$164,8,0)="Below 2%",1,0),"")</f>
        <v>1</v>
      </c>
    </row>
    <row r="408" customFormat="false" ht="15" hidden="false" customHeight="false" outlineLevel="0" collapsed="false">
      <c r="A408" s="86" t="s">
        <v>977</v>
      </c>
      <c r="B408" s="87" t="s">
        <v>976</v>
      </c>
      <c r="C408" s="87" t="s">
        <v>433</v>
      </c>
      <c r="D408" s="87" t="s">
        <v>976</v>
      </c>
      <c r="E408" s="86" t="s">
        <v>977</v>
      </c>
      <c r="F408" s="0" t="s">
        <v>977</v>
      </c>
      <c r="G408" s="0" t="str">
        <f aca="false">VLOOKUP($C408,'[10]UN M49'!$C$2:$H$249,4,0)</f>
        <v>N. America</v>
      </c>
      <c r="H408" s="0" t="str">
        <f aca="false">IFERROR(VLOOKUP($C408,'[11]Income Groups'!$D$7:$H$224,5,0),"")</f>
        <v>HIC</v>
      </c>
      <c r="I408" s="0" t="str">
        <f aca="false">IFERROR(VLOOKUP(B408,'[11]LDC List'!$B$1:$C$47,2,0),"Non LDC")</f>
        <v>Non LDC</v>
      </c>
      <c r="J408" s="0" t="str">
        <f aca="false">IFERROR(VLOOKUP(B408,'[11]SIDS List'!$B$1:$C$57,2,0),"Non SIDS")</f>
        <v>Non SIDS</v>
      </c>
      <c r="K408" s="0" t="str">
        <f aca="false">IFERROR(VLOOKUP(B408,'[11]DAC Member List'!$B$1:$C$29,2,0),"Non DAC")</f>
        <v>DAC</v>
      </c>
      <c r="L408" s="0" t="str">
        <f aca="false">IFERROR(VLOOKUP(B408,'[11]Dev Countries List'!$A$1:$B$146,2,0),"Not Developing")</f>
        <v>Not Developing</v>
      </c>
      <c r="M408" s="0" t="str">
        <f aca="false">IFERROR(VLOOKUP(D408,'[11]Fragility List'!$A$1:$C$146,3,0),"Not Fragile")</f>
        <v>Not Fragile</v>
      </c>
      <c r="N408" s="0" t="n">
        <f aca="false">IFERROR(INDEX([11]Population!$E$4:$W$267,MATCH('Names&amp;ISO'!$C408,[11]Population!$D$4:$D$267,0),MATCH(2018,[11]Population!$E$3:$W$3,0)),"")</f>
        <v>327167434</v>
      </c>
      <c r="O408" s="0" t="str">
        <f aca="false">IFERROR(VLOOKUP($B408,[11]FCAS!$B$1:$C$152,2,0),"")</f>
        <v>FCAS</v>
      </c>
      <c r="P408" s="0" t="str">
        <f aca="false">VLOOKUP($C408,'[10]UN M49'!$C$2:$H$249,6,0)</f>
        <v>Northern America</v>
      </c>
      <c r="Q408" s="0" t="str">
        <f aca="false">IFERROR(VLOOKUP($C408,'[11]Resource-Rich'!$A$34:$B$62,2,0),"Non resource-rich")</f>
        <v>Non resource-rich</v>
      </c>
      <c r="R408" s="0" t="str">
        <f aca="false">IFERROR(VLOOKUP($B408,[11]PRCRs!$A$3:$C$29,3,0),"Non PRCR")</f>
        <v>Non PRCR</v>
      </c>
      <c r="S408" s="0" t="n">
        <f aca="false">IFERROR(IF(VLOOKUP($C408,[11]CBLB!$A$2:$C$31,3,0)="CBLB",1,0),0)</f>
        <v>0</v>
      </c>
      <c r="T408" s="0" t="n">
        <f aca="false">IFERROR(IF(VLOOKUP($B408,'[11]Poverty Rate'!$B$2:$I$164,8,0)="Above 30%",1,0),"")</f>
        <v>0</v>
      </c>
      <c r="U408" s="0" t="n">
        <f aca="false">IFERROR(IF(VLOOKUP($B408,'[11]Poverty Rate'!$B$2:$I$164,8,0)="Below 2%",1,0),"")</f>
        <v>1</v>
      </c>
    </row>
    <row r="409" customFormat="false" ht="15" hidden="false" customHeight="false" outlineLevel="0" collapsed="false">
      <c r="A409" s="84" t="s">
        <v>978</v>
      </c>
      <c r="B409" s="83" t="s">
        <v>979</v>
      </c>
      <c r="C409" s="83" t="s">
        <v>980</v>
      </c>
      <c r="D409" s="83" t="s">
        <v>979</v>
      </c>
      <c r="E409" s="84" t="s">
        <v>978</v>
      </c>
      <c r="G409" s="0" t="str">
        <f aca="false">VLOOKUP($C409,'[10]UN M49'!$C$2:$H$249,4,0)</f>
        <v>Oceania</v>
      </c>
      <c r="H409" s="0" t="str">
        <f aca="false">IFERROR(VLOOKUP($C409,'[11]Income Groups'!$D$7:$H$224,5,0),"")</f>
        <v/>
      </c>
      <c r="I409" s="0" t="str">
        <f aca="false">IFERROR(VLOOKUP(B409,'[11]LDC List'!$B$1:$C$47,2,0),"Non LDC")</f>
        <v>Non LDC</v>
      </c>
      <c r="J409" s="0" t="str">
        <f aca="false">IFERROR(VLOOKUP(B409,'[11]SIDS List'!$B$1:$C$57,2,0),"Non SIDS")</f>
        <v>Non SIDS</v>
      </c>
      <c r="K409" s="0" t="str">
        <f aca="false">IFERROR(VLOOKUP(B409,'[11]DAC Member List'!$B$1:$C$29,2,0),"Non DAC")</f>
        <v>Non DAC</v>
      </c>
      <c r="L409" s="0" t="str">
        <f aca="false">IFERROR(VLOOKUP(B409,'[11]Dev Countries List'!$A$1:$B$146,2,0),"Not Developing")</f>
        <v>Not Developing</v>
      </c>
      <c r="M409" s="0" t="str">
        <f aca="false">IFERROR(VLOOKUP(D409,'[11]Fragility List'!$A$1:$C$146,3,0),"Not Fragile")</f>
        <v>Not Fragile</v>
      </c>
      <c r="N409" s="0" t="str">
        <f aca="false">IFERROR(INDEX([11]Population!$E$4:$W$267,MATCH('Names&amp;ISO'!$C409,[11]Population!$D$4:$D$267,0),MATCH(2018,[11]Population!$E$3:$W$3,0)),"")</f>
        <v/>
      </c>
      <c r="O409" s="0" t="str">
        <f aca="false">IFERROR(VLOOKUP($B409,[11]FCAS!$B$1:$C$152,2,0),"")</f>
        <v/>
      </c>
      <c r="P409" s="0" t="str">
        <f aca="false">VLOOKUP($C409,'[10]UN M49'!$C$2:$H$249,6,0)</f>
        <v>Micronesia</v>
      </c>
      <c r="Q409" s="0" t="str">
        <f aca="false">IFERROR(VLOOKUP($C409,'[11]Resource-Rich'!$A$34:$B$62,2,0),"Non resource-rich")</f>
        <v>Non resource-rich</v>
      </c>
      <c r="R409" s="0" t="str">
        <f aca="false">IFERROR(VLOOKUP($B409,[11]PRCRs!$A$3:$C$29,3,0),"Non PRCR")</f>
        <v>Non PRCR</v>
      </c>
      <c r="S409" s="0" t="n">
        <f aca="false">IFERROR(IF(VLOOKUP($C409,[11]CBLB!$A$2:$C$31,3,0)="CBLB",1,0),0)</f>
        <v>0</v>
      </c>
      <c r="T409" s="0" t="str">
        <f aca="false">IFERROR(IF(VLOOKUP($B409,'[11]Poverty Rate'!$B$2:$I$164,8,0)="Above 30%",1,0),"")</f>
        <v/>
      </c>
      <c r="U409" s="0" t="str">
        <f aca="false">IFERROR(IF(VLOOKUP($B409,'[11]Poverty Rate'!$B$2:$I$164,8,0)="Below 2%",1,0),"")</f>
        <v/>
      </c>
    </row>
    <row r="410" customFormat="false" ht="15" hidden="false" customHeight="false" outlineLevel="0" collapsed="false">
      <c r="A410" s="0" t="s">
        <v>206</v>
      </c>
      <c r="B410" s="83" t="s">
        <v>981</v>
      </c>
      <c r="C410" s="83" t="s">
        <v>434</v>
      </c>
      <c r="D410" s="83" t="s">
        <v>981</v>
      </c>
      <c r="E410" s="0" t="s">
        <v>206</v>
      </c>
      <c r="F410" s="0" t="s">
        <v>206</v>
      </c>
      <c r="G410" s="0" t="str">
        <f aca="false">VLOOKUP($C410,'[10]UN M49'!$C$2:$H$249,4,0)</f>
        <v>Latin America and the Caribbean</v>
      </c>
      <c r="H410" s="0" t="str">
        <f aca="false">IFERROR(VLOOKUP($C410,'[11]Income Groups'!$D$7:$H$224,5,0),"")</f>
        <v>HIC</v>
      </c>
      <c r="I410" s="0" t="str">
        <f aca="false">IFERROR(VLOOKUP(B410,'[11]LDC List'!$B$1:$C$47,2,0),"Non LDC")</f>
        <v>Non LDC</v>
      </c>
      <c r="J410" s="0" t="str">
        <f aca="false">IFERROR(VLOOKUP(B410,'[11]SIDS List'!$B$1:$C$57,2,0),"Non SIDS")</f>
        <v>Non SIDS</v>
      </c>
      <c r="K410" s="0" t="str">
        <f aca="false">IFERROR(VLOOKUP(B410,'[11]DAC Member List'!$B$1:$C$29,2,0),"Non DAC")</f>
        <v>Non DAC</v>
      </c>
      <c r="L410" s="0" t="str">
        <f aca="false">IFERROR(VLOOKUP(B410,'[11]Dev Countries List'!$A$1:$B$146,2,0),"Not Developing")</f>
        <v>Developing Country</v>
      </c>
      <c r="M410" s="0" t="str">
        <f aca="false">IFERROR(VLOOKUP(D410,'[11]Fragility List'!$A$1:$C$146,3,0),"Not Fragile")</f>
        <v>Not fragile</v>
      </c>
      <c r="N410" s="0" t="n">
        <f aca="false">IFERROR(INDEX([11]Population!$E$4:$W$267,MATCH('Names&amp;ISO'!$C410,[11]Population!$D$4:$D$267,0),MATCH(2018,[11]Population!$E$3:$W$3,0)),"")</f>
        <v>3449299</v>
      </c>
      <c r="O410" s="0" t="str">
        <f aca="false">IFERROR(VLOOKUP($B410,[11]FCAS!$B$1:$C$152,2,0),"")</f>
        <v>FCAS</v>
      </c>
      <c r="P410" s="0" t="str">
        <f aca="false">VLOOKUP($C410,'[10]UN M49'!$C$2:$H$249,6,0)</f>
        <v>South America</v>
      </c>
      <c r="Q410" s="0" t="str">
        <f aca="false">IFERROR(VLOOKUP($C410,'[11]Resource-Rich'!$A$34:$B$62,2,0),"Non resource-rich")</f>
        <v>Non resource-rich</v>
      </c>
      <c r="R410" s="0" t="str">
        <f aca="false">IFERROR(VLOOKUP($B410,[11]PRCRs!$A$3:$C$29,3,0),"Non PRCR")</f>
        <v>Non PRCR</v>
      </c>
      <c r="S410" s="0" t="n">
        <f aca="false">IFERROR(IF(VLOOKUP($C410,[11]CBLB!$A$2:$C$31,3,0)="CBLB",1,0),0)</f>
        <v>0</v>
      </c>
      <c r="T410" s="0" t="n">
        <f aca="false">IFERROR(IF(VLOOKUP($B410,'[11]Poverty Rate'!$B$2:$I$164,8,0)="Above 30%",1,0),"")</f>
        <v>0</v>
      </c>
      <c r="U410" s="0" t="n">
        <f aca="false">IFERROR(IF(VLOOKUP($B410,'[11]Poverty Rate'!$B$2:$I$164,8,0)="Below 2%",1,0),"")</f>
        <v>1</v>
      </c>
    </row>
    <row r="411" customFormat="false" ht="15" hidden="false" customHeight="false" outlineLevel="0" collapsed="false">
      <c r="A411" s="0" t="s">
        <v>207</v>
      </c>
      <c r="B411" s="83" t="s">
        <v>982</v>
      </c>
      <c r="C411" s="83" t="s">
        <v>435</v>
      </c>
      <c r="D411" s="83" t="s">
        <v>982</v>
      </c>
      <c r="E411" s="0" t="s">
        <v>207</v>
      </c>
      <c r="F411" s="0" t="s">
        <v>207</v>
      </c>
      <c r="G411" s="0" t="str">
        <f aca="false">VLOOKUP($C411,'[10]UN M49'!$C$2:$H$249,4,0)</f>
        <v>Asia</v>
      </c>
      <c r="H411" s="0" t="str">
        <f aca="false">IFERROR(VLOOKUP($C411,'[11]Income Groups'!$D$7:$H$224,5,0),"")</f>
        <v>LMIC</v>
      </c>
      <c r="I411" s="0" t="str">
        <f aca="false">IFERROR(VLOOKUP(B411,'[11]LDC List'!$B$1:$C$47,2,0),"Non LDC")</f>
        <v>Non LDC</v>
      </c>
      <c r="J411" s="0" t="str">
        <f aca="false">IFERROR(VLOOKUP(B411,'[11]SIDS List'!$B$1:$C$57,2,0),"Non SIDS")</f>
        <v>Non SIDS</v>
      </c>
      <c r="K411" s="0" t="str">
        <f aca="false">IFERROR(VLOOKUP(B411,'[11]DAC Member List'!$B$1:$C$29,2,0),"Non DAC")</f>
        <v>Non DAC</v>
      </c>
      <c r="L411" s="0" t="str">
        <f aca="false">IFERROR(VLOOKUP(B411,'[11]Dev Countries List'!$A$1:$B$146,2,0),"Not Developing")</f>
        <v>Developing Country</v>
      </c>
      <c r="M411" s="0" t="str">
        <f aca="false">IFERROR(VLOOKUP(D411,'[11]Fragility List'!$A$1:$C$146,3,0),"Not Fragile")</f>
        <v>Not fragile</v>
      </c>
      <c r="N411" s="0" t="n">
        <f aca="false">IFERROR(INDEX([11]Population!$E$4:$W$267,MATCH('Names&amp;ISO'!$C411,[11]Population!$D$4:$D$267,0),MATCH(2018,[11]Population!$E$3:$W$3,0)),"")</f>
        <v>32955400</v>
      </c>
      <c r="O411" s="0" t="str">
        <f aca="false">IFERROR(VLOOKUP($B411,[11]FCAS!$B$1:$C$152,2,0),"")</f>
        <v/>
      </c>
      <c r="P411" s="0" t="str">
        <f aca="false">VLOOKUP($C411,'[10]UN M49'!$C$2:$H$249,6,0)</f>
        <v>Central Asia</v>
      </c>
      <c r="Q411" s="0" t="str">
        <f aca="false">IFERROR(VLOOKUP($C411,'[11]Resource-Rich'!$A$34:$B$62,2,0),"Non resource-rich")</f>
        <v>Resource-rich</v>
      </c>
      <c r="R411" s="0" t="str">
        <f aca="false">IFERROR(VLOOKUP($B411,[11]PRCRs!$A$3:$C$29,3,0),"Non PRCR")</f>
        <v>Non PRCR</v>
      </c>
      <c r="S411" s="0" t="n">
        <f aca="false">IFERROR(IF(VLOOKUP($C411,[11]CBLB!$A$2:$C$31,3,0)="CBLB",1,0),0)</f>
        <v>0</v>
      </c>
      <c r="T411" s="0" t="n">
        <f aca="false">IFERROR(IF(VLOOKUP($B411,'[11]Poverty Rate'!$B$2:$I$164,8,0)="Above 30%",1,0),"")</f>
        <v>0</v>
      </c>
      <c r="U411" s="0" t="n">
        <f aca="false">IFERROR(IF(VLOOKUP($B411,'[11]Poverty Rate'!$B$2:$I$164,8,0)="Below 2%",1,0),"")</f>
        <v>0</v>
      </c>
    </row>
    <row r="412" customFormat="false" ht="15" hidden="false" customHeight="false" outlineLevel="0" collapsed="false">
      <c r="A412" s="0" t="s">
        <v>208</v>
      </c>
      <c r="B412" s="83" t="s">
        <v>983</v>
      </c>
      <c r="C412" s="83" t="s">
        <v>436</v>
      </c>
      <c r="D412" s="83" t="s">
        <v>983</v>
      </c>
      <c r="E412" s="0" t="s">
        <v>208</v>
      </c>
      <c r="F412" s="0" t="s">
        <v>208</v>
      </c>
      <c r="G412" s="0" t="str">
        <f aca="false">VLOOKUP($C412,'[10]UN M49'!$C$2:$H$249,4,0)</f>
        <v>Oceania</v>
      </c>
      <c r="H412" s="0" t="str">
        <f aca="false">IFERROR(VLOOKUP($C412,'[11]Income Groups'!$D$7:$H$224,5,0),"")</f>
        <v>LMIC</v>
      </c>
      <c r="I412" s="0" t="str">
        <f aca="false">IFERROR(VLOOKUP(B412,'[11]LDC List'!$B$1:$C$47,2,0),"Non LDC")</f>
        <v>LDC</v>
      </c>
      <c r="J412" s="0" t="str">
        <f aca="false">IFERROR(VLOOKUP(B412,'[11]SIDS List'!$B$1:$C$57,2,0),"Non SIDS")</f>
        <v>SIDS</v>
      </c>
      <c r="K412" s="0" t="str">
        <f aca="false">IFERROR(VLOOKUP(B412,'[11]DAC Member List'!$B$1:$C$29,2,0),"Non DAC")</f>
        <v>Non DAC</v>
      </c>
      <c r="L412" s="0" t="str">
        <f aca="false">IFERROR(VLOOKUP(B412,'[11]Dev Countries List'!$A$1:$B$146,2,0),"Not Developing")</f>
        <v>Developing Country</v>
      </c>
      <c r="M412" s="0" t="str">
        <f aca="false">IFERROR(VLOOKUP(D412,'[11]Fragility List'!$A$1:$C$146,3,0),"Not Fragile")</f>
        <v>Not fragile</v>
      </c>
      <c r="N412" s="0" t="n">
        <f aca="false">IFERROR(INDEX([11]Population!$E$4:$W$267,MATCH('Names&amp;ISO'!$C412,[11]Population!$D$4:$D$267,0),MATCH(2018,[11]Population!$E$3:$W$3,0)),"")</f>
        <v>292680</v>
      </c>
      <c r="O412" s="0" t="str">
        <f aca="false">IFERROR(VLOOKUP($B412,[11]FCAS!$B$1:$C$152,2,0),"")</f>
        <v/>
      </c>
      <c r="P412" s="0" t="str">
        <f aca="false">VLOOKUP($C412,'[10]UN M49'!$C$2:$H$249,6,0)</f>
        <v>Melanesia</v>
      </c>
      <c r="Q412" s="0" t="str">
        <f aca="false">IFERROR(VLOOKUP($C412,'[11]Resource-Rich'!$A$34:$B$62,2,0),"Non resource-rich")</f>
        <v>Non resource-rich</v>
      </c>
      <c r="R412" s="0" t="str">
        <f aca="false">IFERROR(VLOOKUP($B412,[11]PRCRs!$A$3:$C$29,3,0),"Non PRCR")</f>
        <v>Non PRCR</v>
      </c>
      <c r="S412" s="0" t="n">
        <f aca="false">IFERROR(IF(VLOOKUP($C412,[11]CBLB!$A$2:$C$31,3,0)="CBLB",1,0),0)</f>
        <v>0</v>
      </c>
      <c r="T412" s="0" t="n">
        <f aca="false">IFERROR(IF(VLOOKUP($B412,'[11]Poverty Rate'!$B$2:$I$164,8,0)="Above 30%",1,0),"")</f>
        <v>0</v>
      </c>
      <c r="U412" s="0" t="n">
        <f aca="false">IFERROR(IF(VLOOKUP($B412,'[11]Poverty Rate'!$B$2:$I$164,8,0)="Below 2%",1,0),"")</f>
        <v>0</v>
      </c>
    </row>
    <row r="413" customFormat="false" ht="15" hidden="false" customHeight="false" outlineLevel="0" collapsed="false">
      <c r="A413" s="86" t="s">
        <v>209</v>
      </c>
      <c r="B413" s="87" t="s">
        <v>984</v>
      </c>
      <c r="C413" s="87" t="s">
        <v>437</v>
      </c>
      <c r="D413" s="87" t="s">
        <v>984</v>
      </c>
      <c r="E413" s="86" t="s">
        <v>209</v>
      </c>
      <c r="F413" s="0" t="s">
        <v>209</v>
      </c>
      <c r="G413" s="0" t="str">
        <f aca="false">VLOOKUP($C413,'[10]UN M49'!$C$2:$H$249,4,0)</f>
        <v>Latin America and the Caribbean</v>
      </c>
      <c r="H413" s="0" t="str">
        <f aca="false">IFERROR(VLOOKUP($C413,'[11]Income Groups'!$D$7:$H$224,5,0),"")</f>
        <v>UMIC</v>
      </c>
      <c r="I413" s="0" t="str">
        <f aca="false">IFERROR(VLOOKUP(B413,'[11]LDC List'!$B$1:$C$47,2,0),"Non LDC")</f>
        <v>Non LDC</v>
      </c>
      <c r="J413" s="0" t="str">
        <f aca="false">IFERROR(VLOOKUP(B413,'[11]SIDS List'!$B$1:$C$57,2,0),"Non SIDS")</f>
        <v>Non SIDS</v>
      </c>
      <c r="K413" s="0" t="str">
        <f aca="false">IFERROR(VLOOKUP(B413,'[11]DAC Member List'!$B$1:$C$29,2,0),"Non DAC")</f>
        <v>Non DAC</v>
      </c>
      <c r="L413" s="0" t="str">
        <f aca="false">IFERROR(VLOOKUP(B413,'[11]Dev Countries List'!$A$1:$B$146,2,0),"Not Developing")</f>
        <v>Developing Country</v>
      </c>
      <c r="M413" s="0" t="str">
        <f aca="false">IFERROR(VLOOKUP(D413,'[11]Fragility List'!$A$1:$C$146,3,0),"Not Fragile")</f>
        <v>Fragile</v>
      </c>
      <c r="N413" s="0" t="n">
        <f aca="false">IFERROR(INDEX([11]Population!$E$4:$W$267,MATCH('Names&amp;ISO'!$C413,[11]Population!$D$4:$D$267,0),MATCH(2018,[11]Population!$E$3:$W$3,0)),"")</f>
        <v>28870195</v>
      </c>
      <c r="O413" s="0" t="str">
        <f aca="false">IFERROR(VLOOKUP($B413,[11]FCAS!$B$1:$C$152,2,0),"")</f>
        <v/>
      </c>
      <c r="P413" s="0" t="str">
        <f aca="false">VLOOKUP($C413,'[10]UN M49'!$C$2:$H$249,6,0)</f>
        <v>South America</v>
      </c>
      <c r="Q413" s="0" t="str">
        <f aca="false">IFERROR(VLOOKUP($C413,'[11]Resource-Rich'!$A$34:$B$62,2,0),"Non resource-rich")</f>
        <v>Non resource-rich</v>
      </c>
      <c r="R413" s="0" t="str">
        <f aca="false">IFERROR(VLOOKUP($B413,[11]PRCRs!$A$3:$C$29,3,0),"Non PRCR")</f>
        <v>Non PRCR</v>
      </c>
      <c r="S413" s="0" t="n">
        <f aca="false">IFERROR(IF(VLOOKUP($C413,[11]CBLB!$A$2:$C$31,3,0)="CBLB",1,0),0)</f>
        <v>0</v>
      </c>
      <c r="T413" s="0" t="n">
        <f aca="false">IFERROR(IF(VLOOKUP($B413,'[11]Poverty Rate'!$B$2:$I$164,8,0)="Above 30%",1,0),"")</f>
        <v>0</v>
      </c>
      <c r="U413" s="0" t="n">
        <f aca="false">IFERROR(IF(VLOOKUP($B413,'[11]Poverty Rate'!$B$2:$I$164,8,0)="Below 2%",1,0),"")</f>
        <v>0</v>
      </c>
    </row>
    <row r="414" customFormat="false" ht="15" hidden="false" customHeight="false" outlineLevel="0" collapsed="false">
      <c r="A414" s="86" t="s">
        <v>985</v>
      </c>
      <c r="B414" s="87" t="s">
        <v>984</v>
      </c>
      <c r="C414" s="87" t="s">
        <v>437</v>
      </c>
      <c r="D414" s="87" t="s">
        <v>984</v>
      </c>
      <c r="E414" s="86" t="s">
        <v>985</v>
      </c>
      <c r="F414" s="0" t="s">
        <v>209</v>
      </c>
      <c r="G414" s="0" t="str">
        <f aca="false">VLOOKUP($C414,'[10]UN M49'!$C$2:$H$249,4,0)</f>
        <v>Latin America and the Caribbean</v>
      </c>
      <c r="H414" s="0" t="str">
        <f aca="false">IFERROR(VLOOKUP($C414,'[11]Income Groups'!$D$7:$H$224,5,0),"")</f>
        <v>UMIC</v>
      </c>
      <c r="I414" s="0" t="str">
        <f aca="false">IFERROR(VLOOKUP(B414,'[11]LDC List'!$B$1:$C$47,2,0),"Non LDC")</f>
        <v>Non LDC</v>
      </c>
      <c r="J414" s="0" t="str">
        <f aca="false">IFERROR(VLOOKUP(B414,'[11]SIDS List'!$B$1:$C$57,2,0),"Non SIDS")</f>
        <v>Non SIDS</v>
      </c>
      <c r="K414" s="0" t="str">
        <f aca="false">IFERROR(VLOOKUP(B414,'[11]DAC Member List'!$B$1:$C$29,2,0),"Non DAC")</f>
        <v>Non DAC</v>
      </c>
      <c r="L414" s="0" t="str">
        <f aca="false">IFERROR(VLOOKUP(B414,'[11]Dev Countries List'!$A$1:$B$146,2,0),"Not Developing")</f>
        <v>Developing Country</v>
      </c>
      <c r="M414" s="0" t="str">
        <f aca="false">IFERROR(VLOOKUP(D414,'[11]Fragility List'!$A$1:$C$146,3,0),"Not Fragile")</f>
        <v>Fragile</v>
      </c>
      <c r="N414" s="0" t="n">
        <f aca="false">IFERROR(INDEX([11]Population!$E$4:$W$267,MATCH('Names&amp;ISO'!$C414,[11]Population!$D$4:$D$267,0),MATCH(2018,[11]Population!$E$3:$W$3,0)),"")</f>
        <v>28870195</v>
      </c>
      <c r="O414" s="0" t="str">
        <f aca="false">IFERROR(VLOOKUP($B414,[11]FCAS!$B$1:$C$152,2,0),"")</f>
        <v/>
      </c>
      <c r="P414" s="0" t="str">
        <f aca="false">VLOOKUP($C414,'[10]UN M49'!$C$2:$H$249,6,0)</f>
        <v>South America</v>
      </c>
      <c r="Q414" s="0" t="str">
        <f aca="false">IFERROR(VLOOKUP($C414,'[11]Resource-Rich'!$A$34:$B$62,2,0),"Non resource-rich")</f>
        <v>Non resource-rich</v>
      </c>
      <c r="R414" s="0" t="str">
        <f aca="false">IFERROR(VLOOKUP($B414,[11]PRCRs!$A$3:$C$29,3,0),"Non PRCR")</f>
        <v>Non PRCR</v>
      </c>
      <c r="S414" s="0" t="n">
        <f aca="false">IFERROR(IF(VLOOKUP($C414,[11]CBLB!$A$2:$C$31,3,0)="CBLB",1,0),0)</f>
        <v>0</v>
      </c>
      <c r="T414" s="0" t="n">
        <f aca="false">IFERROR(IF(VLOOKUP($B414,'[11]Poverty Rate'!$B$2:$I$164,8,0)="Above 30%",1,0),"")</f>
        <v>0</v>
      </c>
      <c r="U414" s="0" t="n">
        <f aca="false">IFERROR(IF(VLOOKUP($B414,'[11]Poverty Rate'!$B$2:$I$164,8,0)="Below 2%",1,0),"")</f>
        <v>0</v>
      </c>
    </row>
    <row r="415" customFormat="false" ht="15" hidden="false" customHeight="false" outlineLevel="0" collapsed="false">
      <c r="A415" s="86" t="s">
        <v>986</v>
      </c>
      <c r="B415" s="87" t="s">
        <v>984</v>
      </c>
      <c r="C415" s="87" t="s">
        <v>437</v>
      </c>
      <c r="D415" s="87" t="s">
        <v>984</v>
      </c>
      <c r="E415" s="86" t="s">
        <v>986</v>
      </c>
      <c r="F415" s="0" t="s">
        <v>209</v>
      </c>
      <c r="G415" s="0" t="str">
        <f aca="false">VLOOKUP($C415,'[10]UN M49'!$C$2:$H$249,4,0)</f>
        <v>Latin America and the Caribbean</v>
      </c>
      <c r="H415" s="0" t="str">
        <f aca="false">IFERROR(VLOOKUP($C415,'[11]Income Groups'!$D$7:$H$224,5,0),"")</f>
        <v>UMIC</v>
      </c>
      <c r="I415" s="0" t="str">
        <f aca="false">IFERROR(VLOOKUP(B415,'[11]LDC List'!$B$1:$C$47,2,0),"Non LDC")</f>
        <v>Non LDC</v>
      </c>
      <c r="J415" s="0" t="str">
        <f aca="false">IFERROR(VLOOKUP(B415,'[11]SIDS List'!$B$1:$C$57,2,0),"Non SIDS")</f>
        <v>Non SIDS</v>
      </c>
      <c r="K415" s="0" t="str">
        <f aca="false">IFERROR(VLOOKUP(B415,'[11]DAC Member List'!$B$1:$C$29,2,0),"Non DAC")</f>
        <v>Non DAC</v>
      </c>
      <c r="L415" s="0" t="str">
        <f aca="false">IFERROR(VLOOKUP(B415,'[11]Dev Countries List'!$A$1:$B$146,2,0),"Not Developing")</f>
        <v>Developing Country</v>
      </c>
      <c r="M415" s="0" t="str">
        <f aca="false">IFERROR(VLOOKUP(D415,'[11]Fragility List'!$A$1:$C$146,3,0),"Not Fragile")</f>
        <v>Fragile</v>
      </c>
      <c r="N415" s="0" t="n">
        <f aca="false">IFERROR(INDEX([11]Population!$E$4:$W$267,MATCH('Names&amp;ISO'!$C415,[11]Population!$D$4:$D$267,0),MATCH(2018,[11]Population!$E$3:$W$3,0)),"")</f>
        <v>28870195</v>
      </c>
      <c r="O415" s="0" t="str">
        <f aca="false">IFERROR(VLOOKUP($B415,[11]FCAS!$B$1:$C$152,2,0),"")</f>
        <v/>
      </c>
      <c r="P415" s="0" t="str">
        <f aca="false">VLOOKUP($C415,'[10]UN M49'!$C$2:$H$249,6,0)</f>
        <v>South America</v>
      </c>
      <c r="Q415" s="0" t="str">
        <f aca="false">IFERROR(VLOOKUP($C415,'[11]Resource-Rich'!$A$34:$B$62,2,0),"Non resource-rich")</f>
        <v>Non resource-rich</v>
      </c>
      <c r="R415" s="0" t="str">
        <f aca="false">IFERROR(VLOOKUP($B415,[11]PRCRs!$A$3:$C$29,3,0),"Non PRCR")</f>
        <v>Non PRCR</v>
      </c>
      <c r="S415" s="0" t="n">
        <f aca="false">IFERROR(IF(VLOOKUP($C415,[11]CBLB!$A$2:$C$31,3,0)="CBLB",1,0),0)</f>
        <v>0</v>
      </c>
      <c r="T415" s="0" t="n">
        <f aca="false">IFERROR(IF(VLOOKUP($B415,'[11]Poverty Rate'!$B$2:$I$164,8,0)="Above 30%",1,0),"")</f>
        <v>0</v>
      </c>
      <c r="U415" s="0" t="n">
        <f aca="false">IFERROR(IF(VLOOKUP($B415,'[11]Poverty Rate'!$B$2:$I$164,8,0)="Below 2%",1,0),"")</f>
        <v>0</v>
      </c>
    </row>
    <row r="416" customFormat="false" ht="15" hidden="false" customHeight="false" outlineLevel="0" collapsed="false">
      <c r="A416" s="86" t="s">
        <v>987</v>
      </c>
      <c r="B416" s="87" t="s">
        <v>984</v>
      </c>
      <c r="C416" s="87" t="s">
        <v>437</v>
      </c>
      <c r="D416" s="87" t="s">
        <v>984</v>
      </c>
      <c r="E416" s="86" t="s">
        <v>987</v>
      </c>
      <c r="F416" s="0" t="s">
        <v>209</v>
      </c>
      <c r="G416" s="0" t="str">
        <f aca="false">VLOOKUP($C416,'[10]UN M49'!$C$2:$H$249,4,0)</f>
        <v>Latin America and the Caribbean</v>
      </c>
      <c r="H416" s="0" t="str">
        <f aca="false">IFERROR(VLOOKUP($C416,'[11]Income Groups'!$D$7:$H$224,5,0),"")</f>
        <v>UMIC</v>
      </c>
      <c r="I416" s="0" t="str">
        <f aca="false">IFERROR(VLOOKUP(B416,'[11]LDC List'!$B$1:$C$47,2,0),"Non LDC")</f>
        <v>Non LDC</v>
      </c>
      <c r="J416" s="0" t="str">
        <f aca="false">IFERROR(VLOOKUP(B416,'[11]SIDS List'!$B$1:$C$57,2,0),"Non SIDS")</f>
        <v>Non SIDS</v>
      </c>
      <c r="K416" s="0" t="str">
        <f aca="false">IFERROR(VLOOKUP(B416,'[11]DAC Member List'!$B$1:$C$29,2,0),"Non DAC")</f>
        <v>Non DAC</v>
      </c>
      <c r="L416" s="0" t="str">
        <f aca="false">IFERROR(VLOOKUP(B416,'[11]Dev Countries List'!$A$1:$B$146,2,0),"Not Developing")</f>
        <v>Developing Country</v>
      </c>
      <c r="M416" s="0" t="str">
        <f aca="false">IFERROR(VLOOKUP(D416,'[11]Fragility List'!$A$1:$C$146,3,0),"Not Fragile")</f>
        <v>Fragile</v>
      </c>
      <c r="N416" s="0" t="n">
        <f aca="false">IFERROR(INDEX([11]Population!$E$4:$W$267,MATCH('Names&amp;ISO'!$C416,[11]Population!$D$4:$D$267,0),MATCH(2018,[11]Population!$E$3:$W$3,0)),"")</f>
        <v>28870195</v>
      </c>
      <c r="O416" s="0" t="str">
        <f aca="false">IFERROR(VLOOKUP($B416,[11]FCAS!$B$1:$C$152,2,0),"")</f>
        <v/>
      </c>
      <c r="P416" s="0" t="str">
        <f aca="false">VLOOKUP($C416,'[10]UN M49'!$C$2:$H$249,6,0)</f>
        <v>South America</v>
      </c>
      <c r="Q416" s="0" t="str">
        <f aca="false">IFERROR(VLOOKUP($C416,'[11]Resource-Rich'!$A$34:$B$62,2,0),"Non resource-rich")</f>
        <v>Non resource-rich</v>
      </c>
      <c r="R416" s="0" t="str">
        <f aca="false">IFERROR(VLOOKUP($B416,[11]PRCRs!$A$3:$C$29,3,0),"Non PRCR")</f>
        <v>Non PRCR</v>
      </c>
      <c r="S416" s="0" t="n">
        <f aca="false">IFERROR(IF(VLOOKUP($C416,[11]CBLB!$A$2:$C$31,3,0)="CBLB",1,0),0)</f>
        <v>0</v>
      </c>
      <c r="T416" s="0" t="n">
        <f aca="false">IFERROR(IF(VLOOKUP($B416,'[11]Poverty Rate'!$B$2:$I$164,8,0)="Above 30%",1,0),"")</f>
        <v>0</v>
      </c>
      <c r="U416" s="0" t="n">
        <f aca="false">IFERROR(IF(VLOOKUP($B416,'[11]Poverty Rate'!$B$2:$I$164,8,0)="Below 2%",1,0),"")</f>
        <v>0</v>
      </c>
    </row>
    <row r="417" customFormat="false" ht="15" hidden="false" customHeight="false" outlineLevel="0" collapsed="false">
      <c r="A417" s="86" t="s">
        <v>988</v>
      </c>
      <c r="B417" s="87" t="s">
        <v>984</v>
      </c>
      <c r="C417" s="87" t="s">
        <v>437</v>
      </c>
      <c r="D417" s="87" t="s">
        <v>984</v>
      </c>
      <c r="E417" s="86" t="s">
        <v>988</v>
      </c>
      <c r="F417" s="0" t="s">
        <v>209</v>
      </c>
      <c r="G417" s="0" t="str">
        <f aca="false">VLOOKUP($C417,'[10]UN M49'!$C$2:$H$249,4,0)</f>
        <v>Latin America and the Caribbean</v>
      </c>
      <c r="H417" s="0" t="str">
        <f aca="false">IFERROR(VLOOKUP($C417,'[11]Income Groups'!$D$7:$H$224,5,0),"")</f>
        <v>UMIC</v>
      </c>
      <c r="I417" s="0" t="str">
        <f aca="false">IFERROR(VLOOKUP(B417,'[11]LDC List'!$B$1:$C$47,2,0),"Non LDC")</f>
        <v>Non LDC</v>
      </c>
      <c r="J417" s="0" t="str">
        <f aca="false">IFERROR(VLOOKUP(B417,'[11]SIDS List'!$B$1:$C$57,2,0),"Non SIDS")</f>
        <v>Non SIDS</v>
      </c>
      <c r="K417" s="0" t="str">
        <f aca="false">IFERROR(VLOOKUP(B417,'[11]DAC Member List'!$B$1:$C$29,2,0),"Non DAC")</f>
        <v>Non DAC</v>
      </c>
      <c r="L417" s="0" t="str">
        <f aca="false">IFERROR(VLOOKUP(B417,'[11]Dev Countries List'!$A$1:$B$146,2,0),"Not Developing")</f>
        <v>Developing Country</v>
      </c>
      <c r="M417" s="0" t="str">
        <f aca="false">IFERROR(VLOOKUP(D417,'[11]Fragility List'!$A$1:$C$146,3,0),"Not Fragile")</f>
        <v>Fragile</v>
      </c>
      <c r="N417" s="0" t="n">
        <f aca="false">IFERROR(INDEX([11]Population!$E$4:$W$267,MATCH('Names&amp;ISO'!$C417,[11]Population!$D$4:$D$267,0),MATCH(2018,[11]Population!$E$3:$W$3,0)),"")</f>
        <v>28870195</v>
      </c>
      <c r="O417" s="0" t="str">
        <f aca="false">IFERROR(VLOOKUP($B417,[11]FCAS!$B$1:$C$152,2,0),"")</f>
        <v/>
      </c>
      <c r="P417" s="0" t="str">
        <f aca="false">VLOOKUP($C417,'[10]UN M49'!$C$2:$H$249,6,0)</f>
        <v>South America</v>
      </c>
      <c r="Q417" s="0" t="str">
        <f aca="false">IFERROR(VLOOKUP($C417,'[11]Resource-Rich'!$A$34:$B$62,2,0),"Non resource-rich")</f>
        <v>Non resource-rich</v>
      </c>
      <c r="R417" s="0" t="str">
        <f aca="false">IFERROR(VLOOKUP($B417,[11]PRCRs!$A$3:$C$29,3,0),"Non PRCR")</f>
        <v>Non PRCR</v>
      </c>
      <c r="S417" s="0" t="n">
        <f aca="false">IFERROR(IF(VLOOKUP($C417,[11]CBLB!$A$2:$C$31,3,0)="CBLB",1,0),0)</f>
        <v>0</v>
      </c>
      <c r="T417" s="0" t="n">
        <f aca="false">IFERROR(IF(VLOOKUP($B417,'[11]Poverty Rate'!$B$2:$I$164,8,0)="Above 30%",1,0),"")</f>
        <v>0</v>
      </c>
      <c r="U417" s="0" t="n">
        <f aca="false">IFERROR(IF(VLOOKUP($B417,'[11]Poverty Rate'!$B$2:$I$164,8,0)="Below 2%",1,0),"")</f>
        <v>0</v>
      </c>
    </row>
    <row r="418" customFormat="false" ht="15" hidden="false" customHeight="false" outlineLevel="0" collapsed="false">
      <c r="A418" s="86" t="s">
        <v>989</v>
      </c>
      <c r="B418" s="87" t="s">
        <v>984</v>
      </c>
      <c r="C418" s="87" t="s">
        <v>437</v>
      </c>
      <c r="D418" s="87" t="s">
        <v>984</v>
      </c>
      <c r="E418" s="86" t="s">
        <v>989</v>
      </c>
      <c r="F418" s="0" t="s">
        <v>209</v>
      </c>
      <c r="G418" s="0" t="str">
        <f aca="false">VLOOKUP($C418,'[10]UN M49'!$C$2:$H$249,4,0)</f>
        <v>Latin America and the Caribbean</v>
      </c>
      <c r="H418" s="0" t="str">
        <f aca="false">IFERROR(VLOOKUP($C418,'[11]Income Groups'!$D$7:$H$224,5,0),"")</f>
        <v>UMIC</v>
      </c>
      <c r="I418" s="0" t="str">
        <f aca="false">IFERROR(VLOOKUP(B418,'[11]LDC List'!$B$1:$C$47,2,0),"Non LDC")</f>
        <v>Non LDC</v>
      </c>
      <c r="J418" s="0" t="str">
        <f aca="false">IFERROR(VLOOKUP(B418,'[11]SIDS List'!$B$1:$C$57,2,0),"Non SIDS")</f>
        <v>Non SIDS</v>
      </c>
      <c r="K418" s="0" t="str">
        <f aca="false">IFERROR(VLOOKUP(B418,'[11]DAC Member List'!$B$1:$C$29,2,0),"Non DAC")</f>
        <v>Non DAC</v>
      </c>
      <c r="L418" s="0" t="str">
        <f aca="false">IFERROR(VLOOKUP(B418,'[11]Dev Countries List'!$A$1:$B$146,2,0),"Not Developing")</f>
        <v>Developing Country</v>
      </c>
      <c r="M418" s="0" t="str">
        <f aca="false">IFERROR(VLOOKUP(D418,'[11]Fragility List'!$A$1:$C$146,3,0),"Not Fragile")</f>
        <v>Fragile</v>
      </c>
      <c r="N418" s="0" t="n">
        <f aca="false">IFERROR(INDEX([11]Population!$E$4:$W$267,MATCH('Names&amp;ISO'!$C418,[11]Population!$D$4:$D$267,0),MATCH(2018,[11]Population!$E$3:$W$3,0)),"")</f>
        <v>28870195</v>
      </c>
      <c r="O418" s="0" t="str">
        <f aca="false">IFERROR(VLOOKUP($B418,[11]FCAS!$B$1:$C$152,2,0),"")</f>
        <v/>
      </c>
      <c r="P418" s="0" t="str">
        <f aca="false">VLOOKUP($C418,'[10]UN M49'!$C$2:$H$249,6,0)</f>
        <v>South America</v>
      </c>
      <c r="Q418" s="0" t="str">
        <f aca="false">IFERROR(VLOOKUP($C418,'[11]Resource-Rich'!$A$34:$B$62,2,0),"Non resource-rich")</f>
        <v>Non resource-rich</v>
      </c>
      <c r="R418" s="0" t="str">
        <f aca="false">IFERROR(VLOOKUP($B418,[11]PRCRs!$A$3:$C$29,3,0),"Non PRCR")</f>
        <v>Non PRCR</v>
      </c>
      <c r="S418" s="0" t="n">
        <f aca="false">IFERROR(IF(VLOOKUP($C418,[11]CBLB!$A$2:$C$31,3,0)="CBLB",1,0),0)</f>
        <v>0</v>
      </c>
      <c r="T418" s="0" t="n">
        <f aca="false">IFERROR(IF(VLOOKUP($B418,'[11]Poverty Rate'!$B$2:$I$164,8,0)="Above 30%",1,0),"")</f>
        <v>0</v>
      </c>
      <c r="U418" s="0" t="n">
        <f aca="false">IFERROR(IF(VLOOKUP($B418,'[11]Poverty Rate'!$B$2:$I$164,8,0)="Below 2%",1,0),"")</f>
        <v>0</v>
      </c>
    </row>
    <row r="419" customFormat="false" ht="15" hidden="false" customHeight="false" outlineLevel="0" collapsed="false">
      <c r="A419" s="86" t="s">
        <v>990</v>
      </c>
      <c r="B419" s="87" t="s">
        <v>984</v>
      </c>
      <c r="C419" s="87" t="s">
        <v>437</v>
      </c>
      <c r="D419" s="87" t="s">
        <v>984</v>
      </c>
      <c r="E419" s="86" t="s">
        <v>990</v>
      </c>
      <c r="F419" s="0" t="s">
        <v>209</v>
      </c>
      <c r="G419" s="0" t="str">
        <f aca="false">VLOOKUP($C419,'[10]UN M49'!$C$2:$H$249,4,0)</f>
        <v>Latin America and the Caribbean</v>
      </c>
      <c r="H419" s="0" t="str">
        <f aca="false">IFERROR(VLOOKUP($C419,'[11]Income Groups'!$D$7:$H$224,5,0),"")</f>
        <v>UMIC</v>
      </c>
      <c r="I419" s="0" t="str">
        <f aca="false">IFERROR(VLOOKUP(B419,'[11]LDC List'!$B$1:$C$47,2,0),"Non LDC")</f>
        <v>Non LDC</v>
      </c>
      <c r="J419" s="0" t="str">
        <f aca="false">IFERROR(VLOOKUP(B419,'[11]SIDS List'!$B$1:$C$57,2,0),"Non SIDS")</f>
        <v>Non SIDS</v>
      </c>
      <c r="K419" s="0" t="str">
        <f aca="false">IFERROR(VLOOKUP(B419,'[11]DAC Member List'!$B$1:$C$29,2,0),"Non DAC")</f>
        <v>Non DAC</v>
      </c>
      <c r="L419" s="0" t="str">
        <f aca="false">IFERROR(VLOOKUP(B419,'[11]Dev Countries List'!$A$1:$B$146,2,0),"Not Developing")</f>
        <v>Developing Country</v>
      </c>
      <c r="M419" s="0" t="str">
        <f aca="false">IFERROR(VLOOKUP(D419,'[11]Fragility List'!$A$1:$C$146,3,0),"Not Fragile")</f>
        <v>Fragile</v>
      </c>
      <c r="N419" s="0" t="n">
        <f aca="false">IFERROR(INDEX([11]Population!$E$4:$W$267,MATCH('Names&amp;ISO'!$C419,[11]Population!$D$4:$D$267,0),MATCH(2018,[11]Population!$E$3:$W$3,0)),"")</f>
        <v>28870195</v>
      </c>
      <c r="O419" s="0" t="str">
        <f aca="false">IFERROR(VLOOKUP($B419,[11]FCAS!$B$1:$C$152,2,0),"")</f>
        <v/>
      </c>
      <c r="P419" s="0" t="str">
        <f aca="false">VLOOKUP($C419,'[10]UN M49'!$C$2:$H$249,6,0)</f>
        <v>South America</v>
      </c>
      <c r="Q419" s="0" t="str">
        <f aca="false">IFERROR(VLOOKUP($C419,'[11]Resource-Rich'!$A$34:$B$62,2,0),"Non resource-rich")</f>
        <v>Non resource-rich</v>
      </c>
      <c r="R419" s="0" t="str">
        <f aca="false">IFERROR(VLOOKUP($B419,[11]PRCRs!$A$3:$C$29,3,0),"Non PRCR")</f>
        <v>Non PRCR</v>
      </c>
      <c r="S419" s="0" t="n">
        <f aca="false">IFERROR(IF(VLOOKUP($C419,[11]CBLB!$A$2:$C$31,3,0)="CBLB",1,0),0)</f>
        <v>0</v>
      </c>
      <c r="T419" s="0" t="n">
        <f aca="false">IFERROR(IF(VLOOKUP($B419,'[11]Poverty Rate'!$B$2:$I$164,8,0)="Above 30%",1,0),"")</f>
        <v>0</v>
      </c>
      <c r="U419" s="0" t="n">
        <f aca="false">IFERROR(IF(VLOOKUP($B419,'[11]Poverty Rate'!$B$2:$I$164,8,0)="Below 2%",1,0),"")</f>
        <v>0</v>
      </c>
    </row>
    <row r="420" customFormat="false" ht="15" hidden="false" customHeight="false" outlineLevel="0" collapsed="false">
      <c r="A420" s="86" t="s">
        <v>991</v>
      </c>
      <c r="B420" s="87" t="s">
        <v>984</v>
      </c>
      <c r="C420" s="87" t="s">
        <v>437</v>
      </c>
      <c r="D420" s="87" t="s">
        <v>984</v>
      </c>
      <c r="E420" s="86" t="s">
        <v>991</v>
      </c>
      <c r="F420" s="0" t="s">
        <v>209</v>
      </c>
      <c r="G420" s="0" t="str">
        <f aca="false">VLOOKUP($C420,'[10]UN M49'!$C$2:$H$249,4,0)</f>
        <v>Latin America and the Caribbean</v>
      </c>
      <c r="H420" s="0" t="str">
        <f aca="false">IFERROR(VLOOKUP($C420,'[11]Income Groups'!$D$7:$H$224,5,0),"")</f>
        <v>UMIC</v>
      </c>
      <c r="I420" s="0" t="str">
        <f aca="false">IFERROR(VLOOKUP(B420,'[11]LDC List'!$B$1:$C$47,2,0),"Non LDC")</f>
        <v>Non LDC</v>
      </c>
      <c r="J420" s="0" t="str">
        <f aca="false">IFERROR(VLOOKUP(B420,'[11]SIDS List'!$B$1:$C$57,2,0),"Non SIDS")</f>
        <v>Non SIDS</v>
      </c>
      <c r="K420" s="0" t="str">
        <f aca="false">IFERROR(VLOOKUP(B420,'[11]DAC Member List'!$B$1:$C$29,2,0),"Non DAC")</f>
        <v>Non DAC</v>
      </c>
      <c r="L420" s="0" t="str">
        <f aca="false">IFERROR(VLOOKUP(B420,'[11]Dev Countries List'!$A$1:$B$146,2,0),"Not Developing")</f>
        <v>Developing Country</v>
      </c>
      <c r="M420" s="0" t="str">
        <f aca="false">IFERROR(VLOOKUP(D420,'[11]Fragility List'!$A$1:$C$146,3,0),"Not Fragile")</f>
        <v>Fragile</v>
      </c>
      <c r="N420" s="0" t="n">
        <f aca="false">IFERROR(INDEX([11]Population!$E$4:$W$267,MATCH('Names&amp;ISO'!$C420,[11]Population!$D$4:$D$267,0),MATCH(2018,[11]Population!$E$3:$W$3,0)),"")</f>
        <v>28870195</v>
      </c>
      <c r="O420" s="0" t="str">
        <f aca="false">IFERROR(VLOOKUP($B420,[11]FCAS!$B$1:$C$152,2,0),"")</f>
        <v/>
      </c>
      <c r="P420" s="0" t="str">
        <f aca="false">VLOOKUP($C420,'[10]UN M49'!$C$2:$H$249,6,0)</f>
        <v>South America</v>
      </c>
      <c r="Q420" s="0" t="str">
        <f aca="false">IFERROR(VLOOKUP($C420,'[11]Resource-Rich'!$A$34:$B$62,2,0),"Non resource-rich")</f>
        <v>Non resource-rich</v>
      </c>
      <c r="R420" s="0" t="str">
        <f aca="false">IFERROR(VLOOKUP($B420,[11]PRCRs!$A$3:$C$29,3,0),"Non PRCR")</f>
        <v>Non PRCR</v>
      </c>
      <c r="S420" s="0" t="n">
        <f aca="false">IFERROR(IF(VLOOKUP($C420,[11]CBLB!$A$2:$C$31,3,0)="CBLB",1,0),0)</f>
        <v>0</v>
      </c>
      <c r="T420" s="0" t="n">
        <f aca="false">IFERROR(IF(VLOOKUP($B420,'[11]Poverty Rate'!$B$2:$I$164,8,0)="Above 30%",1,0),"")</f>
        <v>0</v>
      </c>
      <c r="U420" s="0" t="n">
        <f aca="false">IFERROR(IF(VLOOKUP($B420,'[11]Poverty Rate'!$B$2:$I$164,8,0)="Below 2%",1,0),"")</f>
        <v>0</v>
      </c>
    </row>
    <row r="421" customFormat="false" ht="15" hidden="false" customHeight="false" outlineLevel="0" collapsed="false">
      <c r="A421" s="86" t="s">
        <v>210</v>
      </c>
      <c r="B421" s="87" t="s">
        <v>992</v>
      </c>
      <c r="C421" s="87" t="s">
        <v>438</v>
      </c>
      <c r="D421" s="87" t="s">
        <v>992</v>
      </c>
      <c r="E421" s="86" t="s">
        <v>210</v>
      </c>
      <c r="F421" s="0" t="s">
        <v>210</v>
      </c>
      <c r="G421" s="0" t="str">
        <f aca="false">VLOOKUP($C421,'[10]UN M49'!$C$2:$H$249,4,0)</f>
        <v>Asia</v>
      </c>
      <c r="H421" s="0" t="str">
        <f aca="false">IFERROR(VLOOKUP($C421,'[11]Income Groups'!$D$7:$H$224,5,0),"")</f>
        <v>LMIC</v>
      </c>
      <c r="I421" s="0" t="str">
        <f aca="false">IFERROR(VLOOKUP(B421,'[11]LDC List'!$B$1:$C$47,2,0),"Non LDC")</f>
        <v>Non LDC</v>
      </c>
      <c r="J421" s="0" t="str">
        <f aca="false">IFERROR(VLOOKUP(B421,'[11]SIDS List'!$B$1:$C$57,2,0),"Non SIDS")</f>
        <v>Non SIDS</v>
      </c>
      <c r="K421" s="0" t="str">
        <f aca="false">IFERROR(VLOOKUP(B421,'[11]DAC Member List'!$B$1:$C$29,2,0),"Non DAC")</f>
        <v>Non DAC</v>
      </c>
      <c r="L421" s="0" t="str">
        <f aca="false">IFERROR(VLOOKUP(B421,'[11]Dev Countries List'!$A$1:$B$146,2,0),"Not Developing")</f>
        <v>Developing Country</v>
      </c>
      <c r="M421" s="0" t="str">
        <f aca="false">IFERROR(VLOOKUP(D421,'[11]Fragility List'!$A$1:$C$146,3,0),"Not Fragile")</f>
        <v>Not fragile</v>
      </c>
      <c r="N421" s="0" t="n">
        <f aca="false">IFERROR(INDEX([11]Population!$E$4:$W$267,MATCH('Names&amp;ISO'!$C421,[11]Population!$D$4:$D$267,0),MATCH(2018,[11]Population!$E$3:$W$3,0)),"")</f>
        <v>95540395</v>
      </c>
      <c r="O421" s="0" t="str">
        <f aca="false">IFERROR(VLOOKUP($B421,[11]FCAS!$B$1:$C$152,2,0),"")</f>
        <v/>
      </c>
      <c r="P421" s="0" t="str">
        <f aca="false">VLOOKUP($C421,'[10]UN M49'!$C$2:$H$249,6,0)</f>
        <v>South-eastern Asia</v>
      </c>
      <c r="Q421" s="0" t="str">
        <f aca="false">IFERROR(VLOOKUP($C421,'[11]Resource-Rich'!$A$34:$B$62,2,0),"Non resource-rich")</f>
        <v>Resource-rich</v>
      </c>
      <c r="R421" s="0" t="str">
        <f aca="false">IFERROR(VLOOKUP($B421,[11]PRCRs!$A$3:$C$29,3,0),"Non PRCR")</f>
        <v>Non PRCR</v>
      </c>
      <c r="S421" s="0" t="n">
        <f aca="false">IFERROR(IF(VLOOKUP($C421,[11]CBLB!$A$2:$C$31,3,0)="CBLB",1,0),0)</f>
        <v>0</v>
      </c>
      <c r="T421" s="0" t="n">
        <f aca="false">IFERROR(IF(VLOOKUP($B421,'[11]Poverty Rate'!$B$2:$I$164,8,0)="Above 30%",1,0),"")</f>
        <v>0</v>
      </c>
      <c r="U421" s="0" t="n">
        <f aca="false">IFERROR(IF(VLOOKUP($B421,'[11]Poverty Rate'!$B$2:$I$164,8,0)="Below 2%",1,0),"")</f>
        <v>0</v>
      </c>
    </row>
    <row r="422" customFormat="false" ht="15" hidden="false" customHeight="false" outlineLevel="0" collapsed="false">
      <c r="A422" s="86" t="s">
        <v>211</v>
      </c>
      <c r="B422" s="87" t="s">
        <v>992</v>
      </c>
      <c r="C422" s="87" t="s">
        <v>438</v>
      </c>
      <c r="D422" s="87" t="s">
        <v>992</v>
      </c>
      <c r="E422" s="86" t="s">
        <v>211</v>
      </c>
      <c r="F422" s="0" t="s">
        <v>210</v>
      </c>
      <c r="G422" s="0" t="str">
        <f aca="false">VLOOKUP($C422,'[10]UN M49'!$C$2:$H$249,4,0)</f>
        <v>Asia</v>
      </c>
      <c r="H422" s="0" t="str">
        <f aca="false">IFERROR(VLOOKUP($C422,'[11]Income Groups'!$D$7:$H$224,5,0),"")</f>
        <v>LMIC</v>
      </c>
      <c r="I422" s="0" t="str">
        <f aca="false">IFERROR(VLOOKUP(B422,'[11]LDC List'!$B$1:$C$47,2,0),"Non LDC")</f>
        <v>Non LDC</v>
      </c>
      <c r="J422" s="0" t="str">
        <f aca="false">IFERROR(VLOOKUP(B422,'[11]SIDS List'!$B$1:$C$57,2,0),"Non SIDS")</f>
        <v>Non SIDS</v>
      </c>
      <c r="K422" s="0" t="str">
        <f aca="false">IFERROR(VLOOKUP(B422,'[11]DAC Member List'!$B$1:$C$29,2,0),"Non DAC")</f>
        <v>Non DAC</v>
      </c>
      <c r="L422" s="0" t="str">
        <f aca="false">IFERROR(VLOOKUP(B422,'[11]Dev Countries List'!$A$1:$B$146,2,0),"Not Developing")</f>
        <v>Developing Country</v>
      </c>
      <c r="M422" s="0" t="str">
        <f aca="false">IFERROR(VLOOKUP(D422,'[11]Fragility List'!$A$1:$C$146,3,0),"Not Fragile")</f>
        <v>Not fragile</v>
      </c>
      <c r="N422" s="0" t="n">
        <f aca="false">IFERROR(INDEX([11]Population!$E$4:$W$267,MATCH('Names&amp;ISO'!$C422,[11]Population!$D$4:$D$267,0),MATCH(2018,[11]Population!$E$3:$W$3,0)),"")</f>
        <v>95540395</v>
      </c>
      <c r="O422" s="0" t="str">
        <f aca="false">IFERROR(VLOOKUP($B422,[11]FCAS!$B$1:$C$152,2,0),"")</f>
        <v/>
      </c>
      <c r="P422" s="0" t="str">
        <f aca="false">VLOOKUP($C422,'[10]UN M49'!$C$2:$H$249,6,0)</f>
        <v>South-eastern Asia</v>
      </c>
      <c r="Q422" s="0" t="str">
        <f aca="false">IFERROR(VLOOKUP($C422,'[11]Resource-Rich'!$A$34:$B$62,2,0),"Non resource-rich")</f>
        <v>Resource-rich</v>
      </c>
      <c r="R422" s="0" t="str">
        <f aca="false">IFERROR(VLOOKUP($B422,[11]PRCRs!$A$3:$C$29,3,0),"Non PRCR")</f>
        <v>Non PRCR</v>
      </c>
      <c r="S422" s="0" t="n">
        <f aca="false">IFERROR(IF(VLOOKUP($C422,[11]CBLB!$A$2:$C$31,3,0)="CBLB",1,0),0)</f>
        <v>0</v>
      </c>
      <c r="T422" s="0" t="n">
        <f aca="false">IFERROR(IF(VLOOKUP($B422,'[11]Poverty Rate'!$B$2:$I$164,8,0)="Above 30%",1,0),"")</f>
        <v>0</v>
      </c>
      <c r="U422" s="0" t="n">
        <f aca="false">IFERROR(IF(VLOOKUP($B422,'[11]Poverty Rate'!$B$2:$I$164,8,0)="Below 2%",1,0),"")</f>
        <v>0</v>
      </c>
    </row>
    <row r="423" customFormat="false" ht="15" hidden="false" customHeight="false" outlineLevel="0" collapsed="false">
      <c r="A423" s="86" t="s">
        <v>993</v>
      </c>
      <c r="B423" s="87" t="s">
        <v>994</v>
      </c>
      <c r="C423" s="87" t="s">
        <v>995</v>
      </c>
      <c r="D423" s="87" t="s">
        <v>994</v>
      </c>
      <c r="E423" s="86" t="s">
        <v>993</v>
      </c>
      <c r="G423" s="0" t="str">
        <f aca="false">VLOOKUP($C423,'[10]UN M49'!$C$2:$H$249,4,0)</f>
        <v>Latin America and the Caribbean</v>
      </c>
      <c r="H423" s="0" t="str">
        <f aca="false">IFERROR(VLOOKUP($C423,'[11]Income Groups'!$D$7:$H$224,5,0),"")</f>
        <v>HIC</v>
      </c>
      <c r="I423" s="0" t="str">
        <f aca="false">IFERROR(VLOOKUP(B423,'[11]LDC List'!$B$1:$C$47,2,0),"Non LDC")</f>
        <v>Non LDC</v>
      </c>
      <c r="J423" s="0" t="str">
        <f aca="false">IFERROR(VLOOKUP(B423,'[11]SIDS List'!$B$1:$C$57,2,0),"Non SIDS")</f>
        <v>SIDS</v>
      </c>
      <c r="K423" s="0" t="str">
        <f aca="false">IFERROR(VLOOKUP(B423,'[11]DAC Member List'!$B$1:$C$29,2,0),"Non DAC")</f>
        <v>Non DAC</v>
      </c>
      <c r="L423" s="0" t="str">
        <f aca="false">IFERROR(VLOOKUP(B423,'[11]Dev Countries List'!$A$1:$B$146,2,0),"Not Developing")</f>
        <v>Not Developing</v>
      </c>
      <c r="M423" s="0" t="str">
        <f aca="false">IFERROR(VLOOKUP(D423,'[11]Fragility List'!$A$1:$C$146,3,0),"Not Fragile")</f>
        <v>Not Fragile</v>
      </c>
      <c r="N423" s="0" t="n">
        <f aca="false">IFERROR(INDEX([11]Population!$E$4:$W$267,MATCH('Names&amp;ISO'!$C423,[11]Population!$D$4:$D$267,0),MATCH(2018,[11]Population!$E$3:$W$3,0)),"")</f>
        <v>106977</v>
      </c>
      <c r="O423" s="0" t="str">
        <f aca="false">IFERROR(VLOOKUP($B423,[11]FCAS!$B$1:$C$152,2,0),"")</f>
        <v/>
      </c>
      <c r="P423" s="0" t="str">
        <f aca="false">VLOOKUP($C423,'[10]UN M49'!$C$2:$H$249,6,0)</f>
        <v>Caribbean</v>
      </c>
      <c r="Q423" s="0" t="str">
        <f aca="false">IFERROR(VLOOKUP($C423,'[11]Resource-Rich'!$A$34:$B$62,2,0),"Non resource-rich")</f>
        <v>Non resource-rich</v>
      </c>
      <c r="R423" s="0" t="str">
        <f aca="false">IFERROR(VLOOKUP($B423,[11]PRCRs!$A$3:$C$29,3,0),"Non PRCR")</f>
        <v>Non PRCR</v>
      </c>
      <c r="S423" s="0" t="n">
        <f aca="false">IFERROR(IF(VLOOKUP($C423,[11]CBLB!$A$2:$C$31,3,0)="CBLB",1,0),0)</f>
        <v>0</v>
      </c>
      <c r="T423" s="0" t="str">
        <f aca="false">IFERROR(IF(VLOOKUP($B423,'[11]Poverty Rate'!$B$2:$I$164,8,0)="Above 30%",1,0),"")</f>
        <v/>
      </c>
      <c r="U423" s="0" t="str">
        <f aca="false">IFERROR(IF(VLOOKUP($B423,'[11]Poverty Rate'!$B$2:$I$164,8,0)="Below 2%",1,0),"")</f>
        <v/>
      </c>
    </row>
    <row r="424" customFormat="false" ht="15" hidden="false" customHeight="false" outlineLevel="0" collapsed="false">
      <c r="A424" s="86" t="s">
        <v>996</v>
      </c>
      <c r="B424" s="87" t="s">
        <v>994</v>
      </c>
      <c r="C424" s="87" t="s">
        <v>995</v>
      </c>
      <c r="D424" s="87" t="s">
        <v>994</v>
      </c>
      <c r="E424" s="86" t="s">
        <v>996</v>
      </c>
      <c r="G424" s="0" t="str">
        <f aca="false">VLOOKUP($C424,'[10]UN M49'!$C$2:$H$249,4,0)</f>
        <v>Latin America and the Caribbean</v>
      </c>
      <c r="H424" s="0" t="str">
        <f aca="false">IFERROR(VLOOKUP($C424,'[11]Income Groups'!$D$7:$H$224,5,0),"")</f>
        <v>HIC</v>
      </c>
      <c r="I424" s="0" t="str">
        <f aca="false">IFERROR(VLOOKUP(B424,'[11]LDC List'!$B$1:$C$47,2,0),"Non LDC")</f>
        <v>Non LDC</v>
      </c>
      <c r="J424" s="0" t="str">
        <f aca="false">IFERROR(VLOOKUP(B424,'[11]SIDS List'!$B$1:$C$57,2,0),"Non SIDS")</f>
        <v>SIDS</v>
      </c>
      <c r="K424" s="0" t="str">
        <f aca="false">IFERROR(VLOOKUP(B424,'[11]DAC Member List'!$B$1:$C$29,2,0),"Non DAC")</f>
        <v>Non DAC</v>
      </c>
      <c r="L424" s="0" t="str">
        <f aca="false">IFERROR(VLOOKUP(B424,'[11]Dev Countries List'!$A$1:$B$146,2,0),"Not Developing")</f>
        <v>Not Developing</v>
      </c>
      <c r="M424" s="0" t="str">
        <f aca="false">IFERROR(VLOOKUP(D424,'[11]Fragility List'!$A$1:$C$146,3,0),"Not Fragile")</f>
        <v>Not Fragile</v>
      </c>
      <c r="N424" s="0" t="n">
        <f aca="false">IFERROR(INDEX([11]Population!$E$4:$W$267,MATCH('Names&amp;ISO'!$C424,[11]Population!$D$4:$D$267,0),MATCH(2018,[11]Population!$E$3:$W$3,0)),"")</f>
        <v>106977</v>
      </c>
      <c r="O424" s="0" t="str">
        <f aca="false">IFERROR(VLOOKUP($B424,[11]FCAS!$B$1:$C$152,2,0),"")</f>
        <v/>
      </c>
      <c r="P424" s="0" t="str">
        <f aca="false">VLOOKUP($C424,'[10]UN M49'!$C$2:$H$249,6,0)</f>
        <v>Caribbean</v>
      </c>
      <c r="Q424" s="0" t="str">
        <f aca="false">IFERROR(VLOOKUP($C424,'[11]Resource-Rich'!$A$34:$B$62,2,0),"Non resource-rich")</f>
        <v>Non resource-rich</v>
      </c>
      <c r="R424" s="0" t="str">
        <f aca="false">IFERROR(VLOOKUP($B424,[11]PRCRs!$A$3:$C$29,3,0),"Non PRCR")</f>
        <v>Non PRCR</v>
      </c>
      <c r="S424" s="0" t="n">
        <f aca="false">IFERROR(IF(VLOOKUP($C424,[11]CBLB!$A$2:$C$31,3,0)="CBLB",1,0),0)</f>
        <v>0</v>
      </c>
      <c r="T424" s="0" t="str">
        <f aca="false">IFERROR(IF(VLOOKUP($B424,'[11]Poverty Rate'!$B$2:$I$164,8,0)="Above 30%",1,0),"")</f>
        <v/>
      </c>
      <c r="U424" s="0" t="str">
        <f aca="false">IFERROR(IF(VLOOKUP($B424,'[11]Poverty Rate'!$B$2:$I$164,8,0)="Below 2%",1,0),"")</f>
        <v/>
      </c>
    </row>
    <row r="425" customFormat="false" ht="15" hidden="false" customHeight="false" outlineLevel="0" collapsed="false">
      <c r="A425" s="86" t="s">
        <v>997</v>
      </c>
      <c r="B425" s="87" t="s">
        <v>994</v>
      </c>
      <c r="C425" s="87" t="s">
        <v>995</v>
      </c>
      <c r="D425" s="87" t="s">
        <v>994</v>
      </c>
      <c r="E425" s="86" t="s">
        <v>997</v>
      </c>
      <c r="G425" s="0" t="str">
        <f aca="false">VLOOKUP($C425,'[10]UN M49'!$C$2:$H$249,4,0)</f>
        <v>Latin America and the Caribbean</v>
      </c>
      <c r="H425" s="0" t="str">
        <f aca="false">IFERROR(VLOOKUP($C425,'[11]Income Groups'!$D$7:$H$224,5,0),"")</f>
        <v>HIC</v>
      </c>
      <c r="I425" s="0" t="str">
        <f aca="false">IFERROR(VLOOKUP(B425,'[11]LDC List'!$B$1:$C$47,2,0),"Non LDC")</f>
        <v>Non LDC</v>
      </c>
      <c r="J425" s="0" t="str">
        <f aca="false">IFERROR(VLOOKUP(B425,'[11]SIDS List'!$B$1:$C$57,2,0),"Non SIDS")</f>
        <v>SIDS</v>
      </c>
      <c r="K425" s="0" t="str">
        <f aca="false">IFERROR(VLOOKUP(B425,'[11]DAC Member List'!$B$1:$C$29,2,0),"Non DAC")</f>
        <v>Non DAC</v>
      </c>
      <c r="L425" s="0" t="str">
        <f aca="false">IFERROR(VLOOKUP(B425,'[11]Dev Countries List'!$A$1:$B$146,2,0),"Not Developing")</f>
        <v>Not Developing</v>
      </c>
      <c r="M425" s="0" t="str">
        <f aca="false">IFERROR(VLOOKUP(D425,'[11]Fragility List'!$A$1:$C$146,3,0),"Not Fragile")</f>
        <v>Not Fragile</v>
      </c>
      <c r="N425" s="0" t="n">
        <f aca="false">IFERROR(INDEX([11]Population!$E$4:$W$267,MATCH('Names&amp;ISO'!$C425,[11]Population!$D$4:$D$267,0),MATCH(2018,[11]Population!$E$3:$W$3,0)),"")</f>
        <v>106977</v>
      </c>
      <c r="O425" s="0" t="str">
        <f aca="false">IFERROR(VLOOKUP($B425,[11]FCAS!$B$1:$C$152,2,0),"")</f>
        <v/>
      </c>
      <c r="P425" s="0" t="str">
        <f aca="false">VLOOKUP($C425,'[10]UN M49'!$C$2:$H$249,6,0)</f>
        <v>Caribbean</v>
      </c>
      <c r="Q425" s="0" t="str">
        <f aca="false">IFERROR(VLOOKUP($C425,'[11]Resource-Rich'!$A$34:$B$62,2,0),"Non resource-rich")</f>
        <v>Non resource-rich</v>
      </c>
      <c r="R425" s="0" t="str">
        <f aca="false">IFERROR(VLOOKUP($B425,[11]PRCRs!$A$3:$C$29,3,0),"Non PRCR")</f>
        <v>Non PRCR</v>
      </c>
      <c r="S425" s="0" t="n">
        <f aca="false">IFERROR(IF(VLOOKUP($C425,[11]CBLB!$A$2:$C$31,3,0)="CBLB",1,0),0)</f>
        <v>0</v>
      </c>
      <c r="T425" s="0" t="str">
        <f aca="false">IFERROR(IF(VLOOKUP($B425,'[11]Poverty Rate'!$B$2:$I$164,8,0)="Above 30%",1,0),"")</f>
        <v/>
      </c>
      <c r="U425" s="0" t="str">
        <f aca="false">IFERROR(IF(VLOOKUP($B425,'[11]Poverty Rate'!$B$2:$I$164,8,0)="Below 2%",1,0),"")</f>
        <v/>
      </c>
    </row>
    <row r="426" customFormat="false" ht="15" hidden="false" customHeight="false" outlineLevel="0" collapsed="false">
      <c r="A426" s="86" t="s">
        <v>998</v>
      </c>
      <c r="B426" s="87" t="s">
        <v>994</v>
      </c>
      <c r="C426" s="87" t="s">
        <v>995</v>
      </c>
      <c r="D426" s="87" t="s">
        <v>994</v>
      </c>
      <c r="E426" s="86" t="s">
        <v>997</v>
      </c>
      <c r="G426" s="0" t="str">
        <f aca="false">VLOOKUP($C426,'[10]UN M49'!$C$2:$H$249,4,0)</f>
        <v>Latin America and the Caribbean</v>
      </c>
      <c r="H426" s="0" t="str">
        <f aca="false">IFERROR(VLOOKUP($C426,'[11]Income Groups'!$D$7:$H$224,5,0),"")</f>
        <v>HIC</v>
      </c>
      <c r="I426" s="0" t="str">
        <f aca="false">IFERROR(VLOOKUP(B426,'[11]LDC List'!$B$1:$C$47,2,0),"Non LDC")</f>
        <v>Non LDC</v>
      </c>
      <c r="J426" s="0" t="str">
        <f aca="false">IFERROR(VLOOKUP(B426,'[11]SIDS List'!$B$1:$C$57,2,0),"Non SIDS")</f>
        <v>SIDS</v>
      </c>
      <c r="K426" s="0" t="str">
        <f aca="false">IFERROR(VLOOKUP(B426,'[11]DAC Member List'!$B$1:$C$29,2,0),"Non DAC")</f>
        <v>Non DAC</v>
      </c>
      <c r="L426" s="0" t="str">
        <f aca="false">IFERROR(VLOOKUP(B426,'[11]Dev Countries List'!$A$1:$B$146,2,0),"Not Developing")</f>
        <v>Not Developing</v>
      </c>
      <c r="M426" s="0" t="str">
        <f aca="false">IFERROR(VLOOKUP(D426,'[11]Fragility List'!$A$1:$C$146,3,0),"Not Fragile")</f>
        <v>Not Fragile</v>
      </c>
      <c r="N426" s="0" t="n">
        <f aca="false">IFERROR(INDEX([11]Population!$E$4:$W$267,MATCH('Names&amp;ISO'!$C426,[11]Population!$D$4:$D$267,0),MATCH(2018,[11]Population!$E$3:$W$3,0)),"")</f>
        <v>106977</v>
      </c>
      <c r="O426" s="0" t="str">
        <f aca="false">IFERROR(VLOOKUP($B426,[11]FCAS!$B$1:$C$152,2,0),"")</f>
        <v/>
      </c>
      <c r="P426" s="0" t="str">
        <f aca="false">VLOOKUP($C426,'[10]UN M49'!$C$2:$H$249,6,0)</f>
        <v>Caribbean</v>
      </c>
      <c r="Q426" s="0" t="str">
        <f aca="false">IFERROR(VLOOKUP($C426,'[11]Resource-Rich'!$A$34:$B$62,2,0),"Non resource-rich")</f>
        <v>Non resource-rich</v>
      </c>
      <c r="R426" s="0" t="str">
        <f aca="false">IFERROR(VLOOKUP($B426,[11]PRCRs!$A$3:$C$29,3,0),"Non PRCR")</f>
        <v>Non PRCR</v>
      </c>
      <c r="S426" s="0" t="n">
        <f aca="false">IFERROR(IF(VLOOKUP($C426,[11]CBLB!$A$2:$C$31,3,0)="CBLB",1,0),0)</f>
        <v>0</v>
      </c>
      <c r="T426" s="0" t="str">
        <f aca="false">IFERROR(IF(VLOOKUP($B426,'[11]Poverty Rate'!$B$2:$I$164,8,0)="Above 30%",1,0),"")</f>
        <v/>
      </c>
      <c r="U426" s="0" t="str">
        <f aca="false">IFERROR(IF(VLOOKUP($B426,'[11]Poverty Rate'!$B$2:$I$164,8,0)="Below 2%",1,0),"")</f>
        <v/>
      </c>
    </row>
    <row r="427" customFormat="false" ht="15" hidden="false" customHeight="false" outlineLevel="0" collapsed="false">
      <c r="A427" s="86" t="s">
        <v>999</v>
      </c>
      <c r="B427" s="87" t="s">
        <v>994</v>
      </c>
      <c r="C427" s="87" t="s">
        <v>995</v>
      </c>
      <c r="D427" s="87" t="s">
        <v>994</v>
      </c>
      <c r="E427" s="86" t="s">
        <v>999</v>
      </c>
      <c r="G427" s="0" t="str">
        <f aca="false">VLOOKUP($C427,'[10]UN M49'!$C$2:$H$249,4,0)</f>
        <v>Latin America and the Caribbean</v>
      </c>
      <c r="H427" s="0" t="str">
        <f aca="false">IFERROR(VLOOKUP($C427,'[11]Income Groups'!$D$7:$H$224,5,0),"")</f>
        <v>HIC</v>
      </c>
      <c r="I427" s="0" t="str">
        <f aca="false">IFERROR(VLOOKUP(B427,'[11]LDC List'!$B$1:$C$47,2,0),"Non LDC")</f>
        <v>Non LDC</v>
      </c>
      <c r="J427" s="0" t="str">
        <f aca="false">IFERROR(VLOOKUP(B427,'[11]SIDS List'!$B$1:$C$57,2,0),"Non SIDS")</f>
        <v>SIDS</v>
      </c>
      <c r="K427" s="0" t="str">
        <f aca="false">IFERROR(VLOOKUP(B427,'[11]DAC Member List'!$B$1:$C$29,2,0),"Non DAC")</f>
        <v>Non DAC</v>
      </c>
      <c r="L427" s="0" t="str">
        <f aca="false">IFERROR(VLOOKUP(B427,'[11]Dev Countries List'!$A$1:$B$146,2,0),"Not Developing")</f>
        <v>Not Developing</v>
      </c>
      <c r="M427" s="0" t="str">
        <f aca="false">IFERROR(VLOOKUP(D427,'[11]Fragility List'!$A$1:$C$146,3,0),"Not Fragile")</f>
        <v>Not Fragile</v>
      </c>
      <c r="N427" s="0" t="n">
        <f aca="false">IFERROR(INDEX([11]Population!$E$4:$W$267,MATCH('Names&amp;ISO'!$C427,[11]Population!$D$4:$D$267,0),MATCH(2018,[11]Population!$E$3:$W$3,0)),"")</f>
        <v>106977</v>
      </c>
      <c r="O427" s="0" t="str">
        <f aca="false">IFERROR(VLOOKUP($B427,[11]FCAS!$B$1:$C$152,2,0),"")</f>
        <v/>
      </c>
      <c r="P427" s="0" t="str">
        <f aca="false">VLOOKUP($C427,'[10]UN M49'!$C$2:$H$249,6,0)</f>
        <v>Caribbean</v>
      </c>
      <c r="Q427" s="0" t="str">
        <f aca="false">IFERROR(VLOOKUP($C427,'[11]Resource-Rich'!$A$34:$B$62,2,0),"Non resource-rich")</f>
        <v>Non resource-rich</v>
      </c>
      <c r="R427" s="0" t="str">
        <f aca="false">IFERROR(VLOOKUP($B427,[11]PRCRs!$A$3:$C$29,3,0),"Non PRCR")</f>
        <v>Non PRCR</v>
      </c>
      <c r="S427" s="0" t="n">
        <f aca="false">IFERROR(IF(VLOOKUP($C427,[11]CBLB!$A$2:$C$31,3,0)="CBLB",1,0),0)</f>
        <v>0</v>
      </c>
      <c r="T427" s="0" t="str">
        <f aca="false">IFERROR(IF(VLOOKUP($B427,'[11]Poverty Rate'!$B$2:$I$164,8,0)="Above 30%",1,0),"")</f>
        <v/>
      </c>
      <c r="U427" s="0" t="str">
        <f aca="false">IFERROR(IF(VLOOKUP($B427,'[11]Poverty Rate'!$B$2:$I$164,8,0)="Below 2%",1,0),"")</f>
        <v/>
      </c>
    </row>
    <row r="428" customFormat="false" ht="15" hidden="false" customHeight="false" outlineLevel="0" collapsed="false">
      <c r="A428" s="90" t="s">
        <v>1000</v>
      </c>
      <c r="B428" s="87" t="s">
        <v>1001</v>
      </c>
      <c r="C428" s="87" t="s">
        <v>1002</v>
      </c>
      <c r="D428" s="87" t="s">
        <v>1001</v>
      </c>
      <c r="E428" s="90" t="s">
        <v>1000</v>
      </c>
      <c r="G428" s="0" t="str">
        <f aca="false">VLOOKUP($C428,'[10]UN M49'!$C$2:$H$249,4,0)</f>
        <v>Oceania</v>
      </c>
      <c r="H428" s="0" t="str">
        <f aca="false">IFERROR(VLOOKUP($C428,'[11]Income Groups'!$D$7:$H$224,5,0),"")</f>
        <v/>
      </c>
      <c r="I428" s="0" t="str">
        <f aca="false">IFERROR(VLOOKUP(B428,'[11]LDC List'!$B$1:$C$47,2,0),"Non LDC")</f>
        <v>Non LDC</v>
      </c>
      <c r="J428" s="0" t="str">
        <f aca="false">IFERROR(VLOOKUP(B428,'[11]SIDS List'!$B$1:$C$57,2,0),"Non SIDS")</f>
        <v>Non SIDS</v>
      </c>
      <c r="K428" s="0" t="str">
        <f aca="false">IFERROR(VLOOKUP(B428,'[11]DAC Member List'!$B$1:$C$29,2,0),"Non DAC")</f>
        <v>Non DAC</v>
      </c>
      <c r="L428" s="0" t="str">
        <f aca="false">IFERROR(VLOOKUP(B428,'[11]Dev Countries List'!$A$1:$B$146,2,0),"Not Developing")</f>
        <v>Developing Country</v>
      </c>
      <c r="M428" s="0" t="str">
        <f aca="false">IFERROR(VLOOKUP(D428,'[11]Fragility List'!$A$1:$C$146,3,0),"Not Fragile")</f>
        <v>Not fragile</v>
      </c>
      <c r="N428" s="0" t="str">
        <f aca="false">IFERROR(INDEX([11]Population!$E$4:$W$267,MATCH('Names&amp;ISO'!$C428,[11]Population!$D$4:$D$267,0),MATCH(2018,[11]Population!$E$3:$W$3,0)),"")</f>
        <v/>
      </c>
      <c r="O428" s="0" t="str">
        <f aca="false">IFERROR(VLOOKUP($B428,[11]FCAS!$B$1:$C$152,2,0),"")</f>
        <v/>
      </c>
      <c r="P428" s="0" t="str">
        <f aca="false">VLOOKUP($C428,'[10]UN M49'!$C$2:$H$249,6,0)</f>
        <v>Polynesia</v>
      </c>
      <c r="Q428" s="0" t="str">
        <f aca="false">IFERROR(VLOOKUP($C428,'[11]Resource-Rich'!$A$34:$B$62,2,0),"Non resource-rich")</f>
        <v>Non resource-rich</v>
      </c>
      <c r="R428" s="0" t="str">
        <f aca="false">IFERROR(VLOOKUP($B428,[11]PRCRs!$A$3:$C$29,3,0),"Non PRCR")</f>
        <v>Non PRCR</v>
      </c>
      <c r="S428" s="0" t="n">
        <f aca="false">IFERROR(IF(VLOOKUP($C428,[11]CBLB!$A$2:$C$31,3,0)="CBLB",1,0),0)</f>
        <v>0</v>
      </c>
      <c r="T428" s="0" t="str">
        <f aca="false">IFERROR(IF(VLOOKUP($B428,'[11]Poverty Rate'!$B$2:$I$164,8,0)="Above 30%",1,0),"")</f>
        <v/>
      </c>
      <c r="U428" s="0" t="str">
        <f aca="false">IFERROR(IF(VLOOKUP($B428,'[11]Poverty Rate'!$B$2:$I$164,8,0)="Below 2%",1,0),"")</f>
        <v/>
      </c>
    </row>
    <row r="429" customFormat="false" ht="15" hidden="false" customHeight="false" outlineLevel="0" collapsed="false">
      <c r="A429" s="90" t="s">
        <v>1003</v>
      </c>
      <c r="B429" s="87" t="s">
        <v>1001</v>
      </c>
      <c r="C429" s="87" t="s">
        <v>1002</v>
      </c>
      <c r="D429" s="87" t="s">
        <v>1001</v>
      </c>
      <c r="E429" s="90" t="s">
        <v>1003</v>
      </c>
      <c r="G429" s="0" t="str">
        <f aca="false">VLOOKUP($C429,'[10]UN M49'!$C$2:$H$249,4,0)</f>
        <v>Oceania</v>
      </c>
      <c r="H429" s="0" t="str">
        <f aca="false">IFERROR(VLOOKUP($C429,'[11]Income Groups'!$D$7:$H$224,5,0),"")</f>
        <v/>
      </c>
      <c r="I429" s="0" t="str">
        <f aca="false">IFERROR(VLOOKUP(B429,'[11]LDC List'!$B$1:$C$47,2,0),"Non LDC")</f>
        <v>Non LDC</v>
      </c>
      <c r="J429" s="0" t="str">
        <f aca="false">IFERROR(VLOOKUP(B429,'[11]SIDS List'!$B$1:$C$57,2,0),"Non SIDS")</f>
        <v>Non SIDS</v>
      </c>
      <c r="K429" s="0" t="str">
        <f aca="false">IFERROR(VLOOKUP(B429,'[11]DAC Member List'!$B$1:$C$29,2,0),"Non DAC")</f>
        <v>Non DAC</v>
      </c>
      <c r="L429" s="0" t="str">
        <f aca="false">IFERROR(VLOOKUP(B429,'[11]Dev Countries List'!$A$1:$B$146,2,0),"Not Developing")</f>
        <v>Developing Country</v>
      </c>
      <c r="M429" s="0" t="str">
        <f aca="false">IFERROR(VLOOKUP(D429,'[11]Fragility List'!$A$1:$C$146,3,0),"Not Fragile")</f>
        <v>Not fragile</v>
      </c>
      <c r="N429" s="0" t="str">
        <f aca="false">IFERROR(INDEX([11]Population!$E$4:$W$267,MATCH('Names&amp;ISO'!$C429,[11]Population!$D$4:$D$267,0),MATCH(2018,[11]Population!$E$3:$W$3,0)),"")</f>
        <v/>
      </c>
      <c r="O429" s="0" t="str">
        <f aca="false">IFERROR(VLOOKUP($B429,[11]FCAS!$B$1:$C$152,2,0),"")</f>
        <v/>
      </c>
      <c r="P429" s="0" t="str">
        <f aca="false">VLOOKUP($C429,'[10]UN M49'!$C$2:$H$249,6,0)</f>
        <v>Polynesia</v>
      </c>
      <c r="Q429" s="0" t="str">
        <f aca="false">IFERROR(VLOOKUP($C429,'[11]Resource-Rich'!$A$34:$B$62,2,0),"Non resource-rich")</f>
        <v>Non resource-rich</v>
      </c>
      <c r="R429" s="0" t="str">
        <f aca="false">IFERROR(VLOOKUP($B429,[11]PRCRs!$A$3:$C$29,3,0),"Non PRCR")</f>
        <v>Non PRCR</v>
      </c>
      <c r="S429" s="0" t="n">
        <f aca="false">IFERROR(IF(VLOOKUP($C429,[11]CBLB!$A$2:$C$31,3,0)="CBLB",1,0),0)</f>
        <v>0</v>
      </c>
      <c r="T429" s="0" t="str">
        <f aca="false">IFERROR(IF(VLOOKUP($B429,'[11]Poverty Rate'!$B$2:$I$164,8,0)="Above 30%",1,0),"")</f>
        <v/>
      </c>
      <c r="U429" s="0" t="str">
        <f aca="false">IFERROR(IF(VLOOKUP($B429,'[11]Poverty Rate'!$B$2:$I$164,8,0)="Below 2%",1,0),"")</f>
        <v/>
      </c>
    </row>
    <row r="430" customFormat="false" ht="15" hidden="false" customHeight="false" outlineLevel="0" collapsed="false">
      <c r="A430" s="90" t="s">
        <v>228</v>
      </c>
      <c r="B430" s="87" t="s">
        <v>1001</v>
      </c>
      <c r="C430" s="87" t="s">
        <v>1002</v>
      </c>
      <c r="D430" s="87" t="s">
        <v>1001</v>
      </c>
      <c r="E430" s="90" t="s">
        <v>228</v>
      </c>
      <c r="G430" s="0" t="str">
        <f aca="false">VLOOKUP($C430,'[10]UN M49'!$C$2:$H$249,4,0)</f>
        <v>Oceania</v>
      </c>
      <c r="H430" s="0" t="str">
        <f aca="false">IFERROR(VLOOKUP($C430,'[11]Income Groups'!$D$7:$H$224,5,0),"")</f>
        <v/>
      </c>
      <c r="I430" s="0" t="str">
        <f aca="false">IFERROR(VLOOKUP(B430,'[11]LDC List'!$B$1:$C$47,2,0),"Non LDC")</f>
        <v>Non LDC</v>
      </c>
      <c r="J430" s="0" t="str">
        <f aca="false">IFERROR(VLOOKUP(B430,'[11]SIDS List'!$B$1:$C$57,2,0),"Non SIDS")</f>
        <v>Non SIDS</v>
      </c>
      <c r="K430" s="0" t="str">
        <f aca="false">IFERROR(VLOOKUP(B430,'[11]DAC Member List'!$B$1:$C$29,2,0),"Non DAC")</f>
        <v>Non DAC</v>
      </c>
      <c r="L430" s="0" t="str">
        <f aca="false">IFERROR(VLOOKUP(B430,'[11]Dev Countries List'!$A$1:$B$146,2,0),"Not Developing")</f>
        <v>Developing Country</v>
      </c>
      <c r="M430" s="0" t="str">
        <f aca="false">IFERROR(VLOOKUP(D430,'[11]Fragility List'!$A$1:$C$146,3,0),"Not Fragile")</f>
        <v>Not fragile</v>
      </c>
      <c r="N430" s="0" t="str">
        <f aca="false">IFERROR(INDEX([11]Population!$E$4:$W$267,MATCH('Names&amp;ISO'!$C430,[11]Population!$D$4:$D$267,0),MATCH(2018,[11]Population!$E$3:$W$3,0)),"")</f>
        <v/>
      </c>
      <c r="O430" s="0" t="str">
        <f aca="false">IFERROR(VLOOKUP($B430,[11]FCAS!$B$1:$C$152,2,0),"")</f>
        <v/>
      </c>
      <c r="P430" s="0" t="str">
        <f aca="false">VLOOKUP($C430,'[10]UN M49'!$C$2:$H$249,6,0)</f>
        <v>Polynesia</v>
      </c>
      <c r="Q430" s="0" t="str">
        <f aca="false">IFERROR(VLOOKUP($C430,'[11]Resource-Rich'!$A$34:$B$62,2,0),"Non resource-rich")</f>
        <v>Non resource-rich</v>
      </c>
      <c r="R430" s="0" t="str">
        <f aca="false">IFERROR(VLOOKUP($B430,[11]PRCRs!$A$3:$C$29,3,0),"Non PRCR")</f>
        <v>Non PRCR</v>
      </c>
      <c r="S430" s="0" t="n">
        <f aca="false">IFERROR(IF(VLOOKUP($C430,[11]CBLB!$A$2:$C$31,3,0)="CBLB",1,0),0)</f>
        <v>0</v>
      </c>
      <c r="T430" s="0" t="str">
        <f aca="false">IFERROR(IF(VLOOKUP($B430,'[11]Poverty Rate'!$B$2:$I$164,8,0)="Above 30%",1,0),"")</f>
        <v/>
      </c>
      <c r="U430" s="0" t="str">
        <f aca="false">IFERROR(IF(VLOOKUP($B430,'[11]Poverty Rate'!$B$2:$I$164,8,0)="Below 2%",1,0),"")</f>
        <v/>
      </c>
    </row>
    <row r="431" customFormat="false" ht="15" hidden="false" customHeight="false" outlineLevel="0" collapsed="false">
      <c r="A431" s="85" t="s">
        <v>1004</v>
      </c>
      <c r="B431" s="83" t="s">
        <v>1005</v>
      </c>
      <c r="C431" s="83" t="s">
        <v>1006</v>
      </c>
      <c r="D431" s="83" t="s">
        <v>1005</v>
      </c>
      <c r="E431" s="85" t="s">
        <v>1004</v>
      </c>
      <c r="G431" s="0" t="str">
        <f aca="false">VLOOKUP($C431,'[10]UN M49'!$C$2:$H$249,4,0)</f>
        <v>Africa</v>
      </c>
      <c r="H431" s="0" t="str">
        <f aca="false">IFERROR(VLOOKUP($C431,'[11]Income Groups'!$D$7:$H$224,5,0),"")</f>
        <v/>
      </c>
      <c r="I431" s="0" t="str">
        <f aca="false">IFERROR(VLOOKUP(B431,'[11]LDC List'!$B$1:$C$47,2,0),"Non LDC")</f>
        <v>Non LDC</v>
      </c>
      <c r="J431" s="0" t="str">
        <f aca="false">IFERROR(VLOOKUP(B431,'[11]SIDS List'!$B$1:$C$57,2,0),"Non SIDS")</f>
        <v>Non SIDS</v>
      </c>
      <c r="K431" s="0" t="str">
        <f aca="false">IFERROR(VLOOKUP(B431,'[11]DAC Member List'!$B$1:$C$29,2,0),"Non DAC")</f>
        <v>Non DAC</v>
      </c>
      <c r="L431" s="0" t="str">
        <f aca="false">IFERROR(VLOOKUP(B431,'[11]Dev Countries List'!$A$1:$B$146,2,0),"Not Developing")</f>
        <v>Not Developing</v>
      </c>
      <c r="M431" s="0" t="str">
        <f aca="false">IFERROR(VLOOKUP(D431,'[11]Fragility List'!$A$1:$C$146,3,0),"Not Fragile")</f>
        <v>Not Fragile</v>
      </c>
      <c r="N431" s="0" t="str">
        <f aca="false">IFERROR(INDEX([11]Population!$E$4:$W$267,MATCH('Names&amp;ISO'!$C431,[11]Population!$D$4:$D$267,0),MATCH(2018,[11]Population!$E$3:$W$3,0)),"")</f>
        <v/>
      </c>
      <c r="O431" s="0" t="str">
        <f aca="false">IFERROR(VLOOKUP($B431,[11]FCAS!$B$1:$C$152,2,0),"")</f>
        <v/>
      </c>
      <c r="P431" s="0" t="str">
        <f aca="false">VLOOKUP($C431,'[10]UN M49'!$C$2:$H$249,6,0)</f>
        <v>Northern Africa</v>
      </c>
      <c r="Q431" s="0" t="str">
        <f aca="false">IFERROR(VLOOKUP($C431,'[11]Resource-Rich'!$A$34:$B$62,2,0),"Non resource-rich")</f>
        <v>Non resource-rich</v>
      </c>
      <c r="R431" s="0" t="str">
        <f aca="false">IFERROR(VLOOKUP($B431,[11]PRCRs!$A$3:$C$29,3,0),"Non PRCR")</f>
        <v>Non PRCR</v>
      </c>
      <c r="S431" s="0" t="n">
        <f aca="false">IFERROR(IF(VLOOKUP($C431,[11]CBLB!$A$2:$C$31,3,0)="CBLB",1,0),0)</f>
        <v>0</v>
      </c>
      <c r="T431" s="0" t="str">
        <f aca="false">IFERROR(IF(VLOOKUP($B431,'[11]Poverty Rate'!$B$2:$I$164,8,0)="Above 30%",1,0),"")</f>
        <v/>
      </c>
      <c r="U431" s="0" t="str">
        <f aca="false">IFERROR(IF(VLOOKUP($B431,'[11]Poverty Rate'!$B$2:$I$164,8,0)="Below 2%",1,0),"")</f>
        <v/>
      </c>
    </row>
    <row r="432" customFormat="false" ht="15" hidden="false" customHeight="false" outlineLevel="0" collapsed="false">
      <c r="A432" s="86" t="s">
        <v>214</v>
      </c>
      <c r="B432" s="87" t="s">
        <v>1007</v>
      </c>
      <c r="C432" s="87" t="s">
        <v>440</v>
      </c>
      <c r="D432" s="87" t="s">
        <v>1007</v>
      </c>
      <c r="E432" s="86" t="s">
        <v>214</v>
      </c>
      <c r="F432" s="0" t="s">
        <v>214</v>
      </c>
      <c r="G432" s="0" t="str">
        <f aca="false">VLOOKUP($C432,'[10]UN M49'!$C$2:$H$249,4,0)</f>
        <v>Asia</v>
      </c>
      <c r="H432" s="0" t="str">
        <f aca="false">IFERROR(VLOOKUP($C432,'[11]Income Groups'!$D$7:$H$224,5,0),"")</f>
        <v>LIC</v>
      </c>
      <c r="I432" s="0" t="str">
        <f aca="false">IFERROR(VLOOKUP(B432,'[11]LDC List'!$B$1:$C$47,2,0),"Non LDC")</f>
        <v>LDC</v>
      </c>
      <c r="J432" s="0" t="str">
        <f aca="false">IFERROR(VLOOKUP(B432,'[11]SIDS List'!$B$1:$C$57,2,0),"Non SIDS")</f>
        <v>Non SIDS</v>
      </c>
      <c r="K432" s="0" t="str">
        <f aca="false">IFERROR(VLOOKUP(B432,'[11]DAC Member List'!$B$1:$C$29,2,0),"Non DAC")</f>
        <v>Non DAC</v>
      </c>
      <c r="L432" s="0" t="str">
        <f aca="false">IFERROR(VLOOKUP(B432,'[11]Dev Countries List'!$A$1:$B$146,2,0),"Not Developing")</f>
        <v>Developing Country</v>
      </c>
      <c r="M432" s="0" t="str">
        <f aca="false">IFERROR(VLOOKUP(D432,'[11]Fragility List'!$A$1:$C$146,3,0),"Not Fragile")</f>
        <v>Extremely fragile</v>
      </c>
      <c r="N432" s="0" t="n">
        <f aca="false">IFERROR(INDEX([11]Population!$E$4:$W$267,MATCH('Names&amp;ISO'!$C432,[11]Population!$D$4:$D$267,0),MATCH(2018,[11]Population!$E$3:$W$3,0)),"")</f>
        <v>28498687</v>
      </c>
      <c r="O432" s="0" t="str">
        <f aca="false">IFERROR(VLOOKUP($B432,[11]FCAS!$B$1:$C$152,2,0),"")</f>
        <v/>
      </c>
      <c r="P432" s="0" t="str">
        <f aca="false">VLOOKUP($C432,'[10]UN M49'!$C$2:$H$249,6,0)</f>
        <v>Western Asia</v>
      </c>
      <c r="Q432" s="0" t="str">
        <f aca="false">IFERROR(VLOOKUP($C432,'[11]Resource-Rich'!$A$34:$B$62,2,0),"Non resource-rich")</f>
        <v>Resource-rich</v>
      </c>
      <c r="R432" s="0" t="str">
        <f aca="false">IFERROR(VLOOKUP($B432,[11]PRCRs!$A$3:$C$29,3,0),"Non PRCR")</f>
        <v>PRCR</v>
      </c>
      <c r="S432" s="0" t="n">
        <f aca="false">IFERROR(IF(VLOOKUP($C432,[11]CBLB!$A$2:$C$31,3,0)="CBLB",1,0),0)</f>
        <v>1</v>
      </c>
      <c r="T432" s="0" t="n">
        <f aca="false">IFERROR(IF(VLOOKUP($B432,'[11]Poverty Rate'!$B$2:$I$164,8,0)="Above 30%",1,0),"")</f>
        <v>1</v>
      </c>
      <c r="U432" s="0" t="n">
        <f aca="false">IFERROR(IF(VLOOKUP($B432,'[11]Poverty Rate'!$B$2:$I$164,8,0)="Below 2%",1,0),"")</f>
        <v>0</v>
      </c>
    </row>
    <row r="433" customFormat="false" ht="15" hidden="false" customHeight="false" outlineLevel="0" collapsed="false">
      <c r="A433" s="86" t="s">
        <v>1008</v>
      </c>
      <c r="B433" s="87" t="s">
        <v>1007</v>
      </c>
      <c r="C433" s="87" t="s">
        <v>440</v>
      </c>
      <c r="D433" s="87" t="s">
        <v>1007</v>
      </c>
      <c r="E433" s="86" t="s">
        <v>1008</v>
      </c>
      <c r="F433" s="0" t="s">
        <v>214</v>
      </c>
      <c r="G433" s="0" t="str">
        <f aca="false">VLOOKUP($C433,'[10]UN M49'!$C$2:$H$249,4,0)</f>
        <v>Asia</v>
      </c>
      <c r="H433" s="0" t="str">
        <f aca="false">IFERROR(VLOOKUP($C433,'[11]Income Groups'!$D$7:$H$224,5,0),"")</f>
        <v>LIC</v>
      </c>
      <c r="I433" s="0" t="str">
        <f aca="false">IFERROR(VLOOKUP(B433,'[11]LDC List'!$B$1:$C$47,2,0),"Non LDC")</f>
        <v>LDC</v>
      </c>
      <c r="J433" s="0" t="str">
        <f aca="false">IFERROR(VLOOKUP(B433,'[11]SIDS List'!$B$1:$C$57,2,0),"Non SIDS")</f>
        <v>Non SIDS</v>
      </c>
      <c r="K433" s="0" t="str">
        <f aca="false">IFERROR(VLOOKUP(B433,'[11]DAC Member List'!$B$1:$C$29,2,0),"Non DAC")</f>
        <v>Non DAC</v>
      </c>
      <c r="L433" s="0" t="str">
        <f aca="false">IFERROR(VLOOKUP(B433,'[11]Dev Countries List'!$A$1:$B$146,2,0),"Not Developing")</f>
        <v>Developing Country</v>
      </c>
      <c r="M433" s="0" t="str">
        <f aca="false">IFERROR(VLOOKUP(D433,'[11]Fragility List'!$A$1:$C$146,3,0),"Not Fragile")</f>
        <v>Extremely fragile</v>
      </c>
      <c r="N433" s="0" t="n">
        <f aca="false">IFERROR(INDEX([11]Population!$E$4:$W$267,MATCH('Names&amp;ISO'!$C433,[11]Population!$D$4:$D$267,0),MATCH(2018,[11]Population!$E$3:$W$3,0)),"")</f>
        <v>28498687</v>
      </c>
      <c r="O433" s="0" t="str">
        <f aca="false">IFERROR(VLOOKUP($B433,[11]FCAS!$B$1:$C$152,2,0),"")</f>
        <v/>
      </c>
      <c r="P433" s="0" t="str">
        <f aca="false">VLOOKUP($C433,'[10]UN M49'!$C$2:$H$249,6,0)</f>
        <v>Western Asia</v>
      </c>
      <c r="Q433" s="0" t="str">
        <f aca="false">IFERROR(VLOOKUP($C433,'[11]Resource-Rich'!$A$34:$B$62,2,0),"Non resource-rich")</f>
        <v>Resource-rich</v>
      </c>
      <c r="R433" s="0" t="str">
        <f aca="false">IFERROR(VLOOKUP($B433,[11]PRCRs!$A$3:$C$29,3,0),"Non PRCR")</f>
        <v>PRCR</v>
      </c>
      <c r="S433" s="0" t="n">
        <f aca="false">IFERROR(IF(VLOOKUP($C433,[11]CBLB!$A$2:$C$31,3,0)="CBLB",1,0),0)</f>
        <v>1</v>
      </c>
      <c r="T433" s="0" t="n">
        <f aca="false">IFERROR(IF(VLOOKUP($B433,'[11]Poverty Rate'!$B$2:$I$164,8,0)="Above 30%",1,0),"")</f>
        <v>1</v>
      </c>
      <c r="U433" s="0" t="n">
        <f aca="false">IFERROR(IF(VLOOKUP($B433,'[11]Poverty Rate'!$B$2:$I$164,8,0)="Below 2%",1,0),"")</f>
        <v>0</v>
      </c>
    </row>
    <row r="434" customFormat="false" ht="15" hidden="false" customHeight="false" outlineLevel="0" collapsed="false">
      <c r="A434" s="86" t="s">
        <v>1009</v>
      </c>
      <c r="B434" s="87" t="s">
        <v>1007</v>
      </c>
      <c r="C434" s="87" t="s">
        <v>440</v>
      </c>
      <c r="D434" s="87" t="s">
        <v>1007</v>
      </c>
      <c r="E434" s="86" t="s">
        <v>1009</v>
      </c>
      <c r="F434" s="0" t="s">
        <v>214</v>
      </c>
      <c r="G434" s="0" t="str">
        <f aca="false">VLOOKUP($C434,'[10]UN M49'!$C$2:$H$249,4,0)</f>
        <v>Asia</v>
      </c>
      <c r="H434" s="0" t="str">
        <f aca="false">IFERROR(VLOOKUP($C434,'[11]Income Groups'!$D$7:$H$224,5,0),"")</f>
        <v>LIC</v>
      </c>
      <c r="I434" s="0" t="str">
        <f aca="false">IFERROR(VLOOKUP(B434,'[11]LDC List'!$B$1:$C$47,2,0),"Non LDC")</f>
        <v>LDC</v>
      </c>
      <c r="J434" s="0" t="str">
        <f aca="false">IFERROR(VLOOKUP(B434,'[11]SIDS List'!$B$1:$C$57,2,0),"Non SIDS")</f>
        <v>Non SIDS</v>
      </c>
      <c r="K434" s="0" t="str">
        <f aca="false">IFERROR(VLOOKUP(B434,'[11]DAC Member List'!$B$1:$C$29,2,0),"Non DAC")</f>
        <v>Non DAC</v>
      </c>
      <c r="L434" s="0" t="str">
        <f aca="false">IFERROR(VLOOKUP(B434,'[11]Dev Countries List'!$A$1:$B$146,2,0),"Not Developing")</f>
        <v>Developing Country</v>
      </c>
      <c r="M434" s="0" t="str">
        <f aca="false">IFERROR(VLOOKUP(D434,'[11]Fragility List'!$A$1:$C$146,3,0),"Not Fragile")</f>
        <v>Extremely fragile</v>
      </c>
      <c r="N434" s="0" t="n">
        <f aca="false">IFERROR(INDEX([11]Population!$E$4:$W$267,MATCH('Names&amp;ISO'!$C434,[11]Population!$D$4:$D$267,0),MATCH(2018,[11]Population!$E$3:$W$3,0)),"")</f>
        <v>28498687</v>
      </c>
      <c r="O434" s="0" t="str">
        <f aca="false">IFERROR(VLOOKUP($B434,[11]FCAS!$B$1:$C$152,2,0),"")</f>
        <v/>
      </c>
      <c r="P434" s="0" t="str">
        <f aca="false">VLOOKUP($C434,'[10]UN M49'!$C$2:$H$249,6,0)</f>
        <v>Western Asia</v>
      </c>
      <c r="Q434" s="0" t="str">
        <f aca="false">IFERROR(VLOOKUP($C434,'[11]Resource-Rich'!$A$34:$B$62,2,0),"Non resource-rich")</f>
        <v>Resource-rich</v>
      </c>
      <c r="R434" s="0" t="str">
        <f aca="false">IFERROR(VLOOKUP($B434,[11]PRCRs!$A$3:$C$29,3,0),"Non PRCR")</f>
        <v>PRCR</v>
      </c>
      <c r="S434" s="0" t="n">
        <f aca="false">IFERROR(IF(VLOOKUP($C434,[11]CBLB!$A$2:$C$31,3,0)="CBLB",1,0),0)</f>
        <v>1</v>
      </c>
      <c r="T434" s="0" t="n">
        <f aca="false">IFERROR(IF(VLOOKUP($B434,'[11]Poverty Rate'!$B$2:$I$164,8,0)="Above 30%",1,0),"")</f>
        <v>1</v>
      </c>
      <c r="U434" s="0" t="n">
        <f aca="false">IFERROR(IF(VLOOKUP($B434,'[11]Poverty Rate'!$B$2:$I$164,8,0)="Below 2%",1,0),"")</f>
        <v>0</v>
      </c>
    </row>
    <row r="435" customFormat="false" ht="15" hidden="false" customHeight="false" outlineLevel="0" collapsed="false">
      <c r="A435" s="86" t="s">
        <v>1010</v>
      </c>
      <c r="B435" s="87" t="s">
        <v>1007</v>
      </c>
      <c r="C435" s="87" t="s">
        <v>440</v>
      </c>
      <c r="D435" s="87" t="s">
        <v>1007</v>
      </c>
      <c r="E435" s="86" t="s">
        <v>1010</v>
      </c>
      <c r="F435" s="0" t="s">
        <v>214</v>
      </c>
      <c r="G435" s="0" t="str">
        <f aca="false">VLOOKUP($C435,'[10]UN M49'!$C$2:$H$249,4,0)</f>
        <v>Asia</v>
      </c>
      <c r="H435" s="0" t="str">
        <f aca="false">IFERROR(VLOOKUP($C435,'[11]Income Groups'!$D$7:$H$224,5,0),"")</f>
        <v>LIC</v>
      </c>
      <c r="I435" s="0" t="str">
        <f aca="false">IFERROR(VLOOKUP(B435,'[11]LDC List'!$B$1:$C$47,2,0),"Non LDC")</f>
        <v>LDC</v>
      </c>
      <c r="J435" s="0" t="str">
        <f aca="false">IFERROR(VLOOKUP(B435,'[11]SIDS List'!$B$1:$C$57,2,0),"Non SIDS")</f>
        <v>Non SIDS</v>
      </c>
      <c r="K435" s="0" t="str">
        <f aca="false">IFERROR(VLOOKUP(B435,'[11]DAC Member List'!$B$1:$C$29,2,0),"Non DAC")</f>
        <v>Non DAC</v>
      </c>
      <c r="L435" s="0" t="str">
        <f aca="false">IFERROR(VLOOKUP(B435,'[11]Dev Countries List'!$A$1:$B$146,2,0),"Not Developing")</f>
        <v>Developing Country</v>
      </c>
      <c r="M435" s="0" t="str">
        <f aca="false">IFERROR(VLOOKUP(D435,'[11]Fragility List'!$A$1:$C$146,3,0),"Not Fragile")</f>
        <v>Extremely fragile</v>
      </c>
      <c r="N435" s="0" t="n">
        <f aca="false">IFERROR(INDEX([11]Population!$E$4:$W$267,MATCH('Names&amp;ISO'!$C435,[11]Population!$D$4:$D$267,0),MATCH(2018,[11]Population!$E$3:$W$3,0)),"")</f>
        <v>28498687</v>
      </c>
      <c r="O435" s="0" t="str">
        <f aca="false">IFERROR(VLOOKUP($B435,[11]FCAS!$B$1:$C$152,2,0),"")</f>
        <v/>
      </c>
      <c r="P435" s="0" t="str">
        <f aca="false">VLOOKUP($C435,'[10]UN M49'!$C$2:$H$249,6,0)</f>
        <v>Western Asia</v>
      </c>
      <c r="Q435" s="0" t="str">
        <f aca="false">IFERROR(VLOOKUP($C435,'[11]Resource-Rich'!$A$34:$B$62,2,0),"Non resource-rich")</f>
        <v>Resource-rich</v>
      </c>
      <c r="R435" s="0" t="str">
        <f aca="false">IFERROR(VLOOKUP($B435,[11]PRCRs!$A$3:$C$29,3,0),"Non PRCR")</f>
        <v>PRCR</v>
      </c>
      <c r="S435" s="0" t="n">
        <f aca="false">IFERROR(IF(VLOOKUP($C435,[11]CBLB!$A$2:$C$31,3,0)="CBLB",1,0),0)</f>
        <v>1</v>
      </c>
      <c r="T435" s="0" t="n">
        <f aca="false">IFERROR(IF(VLOOKUP($B435,'[11]Poverty Rate'!$B$2:$I$164,8,0)="Above 30%",1,0),"")</f>
        <v>1</v>
      </c>
      <c r="U435" s="0" t="n">
        <f aca="false">IFERROR(IF(VLOOKUP($B435,'[11]Poverty Rate'!$B$2:$I$164,8,0)="Below 2%",1,0),"")</f>
        <v>0</v>
      </c>
    </row>
    <row r="436" customFormat="false" ht="15" hidden="false" customHeight="false" outlineLevel="0" collapsed="false">
      <c r="A436" s="0" t="s">
        <v>215</v>
      </c>
      <c r="B436" s="83" t="s">
        <v>1011</v>
      </c>
      <c r="C436" s="83" t="s">
        <v>441</v>
      </c>
      <c r="D436" s="83" t="s">
        <v>1011</v>
      </c>
      <c r="E436" s="0" t="s">
        <v>215</v>
      </c>
      <c r="F436" s="0" t="s">
        <v>215</v>
      </c>
      <c r="G436" s="0" t="str">
        <f aca="false">VLOOKUP($C436,'[10]UN M49'!$C$2:$H$249,4,0)</f>
        <v>Africa</v>
      </c>
      <c r="H436" s="0" t="str">
        <f aca="false">IFERROR(VLOOKUP($C436,'[11]Income Groups'!$D$7:$H$224,5,0),"")</f>
        <v>LMIC</v>
      </c>
      <c r="I436" s="0" t="str">
        <f aca="false">IFERROR(VLOOKUP(B436,'[11]LDC List'!$B$1:$C$47,2,0),"Non LDC")</f>
        <v>LDC</v>
      </c>
      <c r="J436" s="0" t="str">
        <f aca="false">IFERROR(VLOOKUP(B436,'[11]SIDS List'!$B$1:$C$57,2,0),"Non SIDS")</f>
        <v>Non SIDS</v>
      </c>
      <c r="K436" s="0" t="str">
        <f aca="false">IFERROR(VLOOKUP(B436,'[11]DAC Member List'!$B$1:$C$29,2,0),"Non DAC")</f>
        <v>Non DAC</v>
      </c>
      <c r="L436" s="0" t="str">
        <f aca="false">IFERROR(VLOOKUP(B436,'[11]Dev Countries List'!$A$1:$B$146,2,0),"Not Developing")</f>
        <v>Developing Country</v>
      </c>
      <c r="M436" s="0" t="str">
        <f aca="false">IFERROR(VLOOKUP(D436,'[11]Fragility List'!$A$1:$C$146,3,0),"Not Fragile")</f>
        <v>Fragile</v>
      </c>
      <c r="N436" s="0" t="n">
        <f aca="false">IFERROR(INDEX([11]Population!$E$4:$W$267,MATCH('Names&amp;ISO'!$C436,[11]Population!$D$4:$D$267,0),MATCH(2018,[11]Population!$E$3:$W$3,0)),"")</f>
        <v>17351822</v>
      </c>
      <c r="O436" s="0" t="str">
        <f aca="false">IFERROR(VLOOKUP($B436,[11]FCAS!$B$1:$C$152,2,0),"")</f>
        <v/>
      </c>
      <c r="P436" s="0" t="str">
        <f aca="false">VLOOKUP($C436,'[10]UN M49'!$C$2:$H$249,6,0)</f>
        <v>Eastern Africa</v>
      </c>
      <c r="Q436" s="0" t="str">
        <f aca="false">IFERROR(VLOOKUP($C436,'[11]Resource-Rich'!$A$34:$B$62,2,0),"Non resource-rich")</f>
        <v>Resource-rich</v>
      </c>
      <c r="R436" s="0" t="str">
        <f aca="false">IFERROR(VLOOKUP($B436,[11]PRCRs!$A$3:$C$29,3,0),"Non PRCR")</f>
        <v>Non PRCR</v>
      </c>
      <c r="S436" s="0" t="n">
        <f aca="false">IFERROR(IF(VLOOKUP($C436,[11]CBLB!$A$2:$C$31,3,0)="CBLB",1,0),0)</f>
        <v>1</v>
      </c>
      <c r="T436" s="0" t="n">
        <f aca="false">IFERROR(IF(VLOOKUP($B436,'[11]Poverty Rate'!$B$2:$I$164,8,0)="Above 30%",1,0),"")</f>
        <v>1</v>
      </c>
      <c r="U436" s="0" t="n">
        <f aca="false">IFERROR(IF(VLOOKUP($B436,'[11]Poverty Rate'!$B$2:$I$164,8,0)="Below 2%",1,0),"")</f>
        <v>0</v>
      </c>
    </row>
    <row r="437" customFormat="false" ht="15" hidden="false" customHeight="false" outlineLevel="0" collapsed="false">
      <c r="A437" s="0" t="s">
        <v>216</v>
      </c>
      <c r="B437" s="83" t="s">
        <v>1012</v>
      </c>
      <c r="C437" s="83" t="s">
        <v>442</v>
      </c>
      <c r="D437" s="83" t="s">
        <v>1012</v>
      </c>
      <c r="E437" s="0" t="s">
        <v>216</v>
      </c>
      <c r="F437" s="0" t="s">
        <v>216</v>
      </c>
      <c r="G437" s="0" t="str">
        <f aca="false">VLOOKUP($C437,'[10]UN M49'!$C$2:$H$249,4,0)</f>
        <v>Africa</v>
      </c>
      <c r="H437" s="0" t="str">
        <f aca="false">IFERROR(VLOOKUP($C437,'[11]Income Groups'!$D$7:$H$224,5,0),"")</f>
        <v>LMIC</v>
      </c>
      <c r="I437" s="0" t="str">
        <f aca="false">IFERROR(VLOOKUP(B437,'[11]LDC List'!$B$1:$C$47,2,0),"Non LDC")</f>
        <v>Non LDC</v>
      </c>
      <c r="J437" s="0" t="str">
        <f aca="false">IFERROR(VLOOKUP(B437,'[11]SIDS List'!$B$1:$C$57,2,0),"Non SIDS")</f>
        <v>Non SIDS</v>
      </c>
      <c r="K437" s="0" t="str">
        <f aca="false">IFERROR(VLOOKUP(B437,'[11]DAC Member List'!$B$1:$C$29,2,0),"Non DAC")</f>
        <v>Non DAC</v>
      </c>
      <c r="L437" s="0" t="str">
        <f aca="false">IFERROR(VLOOKUP(B437,'[11]Dev Countries List'!$A$1:$B$146,2,0),"Not Developing")</f>
        <v>Developing Country</v>
      </c>
      <c r="M437" s="0" t="str">
        <f aca="false">IFERROR(VLOOKUP(D437,'[11]Fragility List'!$A$1:$C$146,3,0),"Not Fragile")</f>
        <v>Fragile</v>
      </c>
      <c r="N437" s="0" t="n">
        <f aca="false">IFERROR(INDEX([11]Population!$E$4:$W$267,MATCH('Names&amp;ISO'!$C437,[11]Population!$D$4:$D$267,0),MATCH(2018,[11]Population!$E$3:$W$3,0)),"")</f>
        <v>14439018</v>
      </c>
      <c r="O437" s="0" t="str">
        <f aca="false">IFERROR(VLOOKUP($B437,[11]FCAS!$B$1:$C$152,2,0),"")</f>
        <v/>
      </c>
      <c r="P437" s="0" t="str">
        <f aca="false">VLOOKUP($C437,'[10]UN M49'!$C$2:$H$249,6,0)</f>
        <v>Eastern Africa</v>
      </c>
      <c r="Q437" s="0" t="str">
        <f aca="false">IFERROR(VLOOKUP($C437,'[11]Resource-Rich'!$A$34:$B$62,2,0),"Non resource-rich")</f>
        <v>Non resource-rich</v>
      </c>
      <c r="R437" s="0" t="str">
        <f aca="false">IFERROR(VLOOKUP($B437,[11]PRCRs!$A$3:$C$29,3,0),"Non PRCR")</f>
        <v>PRCR</v>
      </c>
      <c r="S437" s="0" t="n">
        <f aca="false">IFERROR(IF(VLOOKUP($C437,[11]CBLB!$A$2:$C$31,3,0)="CBLB",1,0),0)</f>
        <v>0</v>
      </c>
      <c r="T437" s="0" t="n">
        <f aca="false">IFERROR(IF(VLOOKUP($B437,'[11]Poverty Rate'!$B$2:$I$164,8,0)="Above 30%",1,0),"")</f>
        <v>0</v>
      </c>
      <c r="U437" s="0" t="n">
        <f aca="false">IFERROR(IF(VLOOKUP($B437,'[11]Poverty Rate'!$B$2:$I$164,8,0)="Below 2%",1,0),"")</f>
        <v>0</v>
      </c>
    </row>
    <row r="438" customFormat="false" ht="15" hidden="false" customHeight="false" outlineLevel="0" collapsed="false">
      <c r="A438" s="0" t="s">
        <v>1013</v>
      </c>
      <c r="B438" s="0" t="s">
        <v>1013</v>
      </c>
      <c r="C438" s="0" t="s">
        <v>1013</v>
      </c>
      <c r="D438" s="0" t="s">
        <v>1013</v>
      </c>
      <c r="E438" s="0" t="s">
        <v>1013</v>
      </c>
      <c r="G438" s="0" t="e">
        <f aca="false">VLOOKUP($C438,'[10]UN M49'!$C$2:$H$249,4,0)</f>
        <v>#N/A</v>
      </c>
      <c r="H438" s="0" t="str">
        <f aca="false">IFERROR(VLOOKUP($C438,'[11]Income Groups'!$D$7:$H$224,5,0),"")</f>
        <v/>
      </c>
      <c r="I438" s="0" t="str">
        <f aca="false">IFERROR(VLOOKUP(B438,'[11]LDC List'!$B$1:$C$47,2,0),"Non LDC")</f>
        <v>Non LDC</v>
      </c>
      <c r="J438" s="0" t="str">
        <f aca="false">IFERROR(VLOOKUP(B438,'[11]SIDS List'!$B$1:$C$57,2,0),"Non SIDS")</f>
        <v>Non SIDS</v>
      </c>
      <c r="K438" s="0" t="str">
        <f aca="false">IFERROR(VLOOKUP(B438,'[11]DAC Member List'!$B$1:$C$29,2,0),"Non DAC")</f>
        <v>Non DAC</v>
      </c>
      <c r="L438" s="0" t="str">
        <f aca="false">IFERROR(VLOOKUP(B438,'[11]Dev Countries List'!$A$1:$B$146,2,0),"Not Developing")</f>
        <v>Not Developing</v>
      </c>
      <c r="M438" s="0" t="str">
        <f aca="false">IFERROR(VLOOKUP(D438,'[11]Fragility List'!$A$1:$C$146,3,0),"Not Fragile")</f>
        <v>Not Fragile</v>
      </c>
      <c r="N438" s="0" t="str">
        <f aca="false">IFERROR(INDEX([11]Population!$E$4:$W$267,MATCH('Names&amp;ISO'!$C438,[11]Population!$D$4:$D$267,0),MATCH(2018,[11]Population!$E$3:$W$3,0)),"")</f>
        <v/>
      </c>
      <c r="O438" s="0" t="str">
        <f aca="false">IFERROR(VLOOKUP($B438,[11]FCAS!$B$1:$C$152,2,0),"")</f>
        <v/>
      </c>
      <c r="P438" s="0" t="e">
        <f aca="false">VLOOKUP($C438,'[10]UN M49'!$C$2:$H$249,6,0)</f>
        <v>#N/A</v>
      </c>
      <c r="Q438" s="0" t="str">
        <f aca="false">IFERROR(VLOOKUP($C438,'[11]Resource-Rich'!$A$34:$B$62,2,0),"Non resource-rich")</f>
        <v>Non resource-rich</v>
      </c>
      <c r="R438" s="0" t="str">
        <f aca="false">IFERROR(VLOOKUP($B438,[11]PRCRs!$A$3:$C$29,3,0),"Non PRCR")</f>
        <v>Non PRCR</v>
      </c>
      <c r="S438" s="0" t="n">
        <f aca="false">IFERROR(IF(VLOOKUP($C438,[11]CBLB!$A$2:$C$31,3,0)="CBLB",1,0),0)</f>
        <v>0</v>
      </c>
      <c r="T438" s="0" t="str">
        <f aca="false">IFERROR(IF(VLOOKUP($B438,'[11]Poverty Rate'!$B$2:$I$164,8,0)="Above 30%",1,0),"")</f>
        <v/>
      </c>
      <c r="U438" s="0" t="str">
        <f aca="false">IFERROR(IF(VLOOKUP($B438,'[11]Poverty Rate'!$B$2:$I$164,8,0)="Below 2%",1,0),"")</f>
        <v/>
      </c>
    </row>
    <row r="439" customFormat="false" ht="15" hidden="false" customHeight="false" outlineLevel="0" collapsed="false">
      <c r="A439" s="0" t="s">
        <v>1013</v>
      </c>
      <c r="B439" s="0" t="s">
        <v>1013</v>
      </c>
      <c r="C439" s="0" t="s">
        <v>1013</v>
      </c>
      <c r="D439" s="0" t="s">
        <v>1013</v>
      </c>
      <c r="E439" s="0" t="s">
        <v>1013</v>
      </c>
      <c r="G439" s="0" t="e">
        <f aca="false">VLOOKUP($C439,'[10]UN M49'!$C$2:$H$249,4,0)</f>
        <v>#N/A</v>
      </c>
      <c r="H439" s="0" t="str">
        <f aca="false">IFERROR(VLOOKUP($C439,'[11]Income Groups'!$D$7:$H$224,5,0),"")</f>
        <v/>
      </c>
      <c r="I439" s="0" t="str">
        <f aca="false">IFERROR(VLOOKUP(B439,'[11]LDC List'!$B$1:$C$47,2,0),"Non LDC")</f>
        <v>Non LDC</v>
      </c>
      <c r="J439" s="0" t="str">
        <f aca="false">IFERROR(VLOOKUP(B439,'[11]SIDS List'!$B$1:$C$57,2,0),"Non SIDS")</f>
        <v>Non SIDS</v>
      </c>
      <c r="K439" s="0" t="str">
        <f aca="false">IFERROR(VLOOKUP(B439,'[11]DAC Member List'!$B$1:$C$29,2,0),"Non DAC")</f>
        <v>Non DAC</v>
      </c>
      <c r="L439" s="0" t="str">
        <f aca="false">IFERROR(VLOOKUP(B439,'[11]Dev Countries List'!$A$1:$B$146,2,0),"Not Developing")</f>
        <v>Not Developing</v>
      </c>
      <c r="M439" s="0" t="str">
        <f aca="false">IFERROR(VLOOKUP(D439,'[11]Fragility List'!$A$1:$C$146,3,0),"Not Fragile")</f>
        <v>Not Fragile</v>
      </c>
      <c r="N439" s="0" t="str">
        <f aca="false">IFERROR(INDEX([11]Population!$E$4:$W$267,MATCH('Names&amp;ISO'!$C439,[11]Population!$D$4:$D$267,0),MATCH(2018,[11]Population!$E$3:$W$3,0)),"")</f>
        <v/>
      </c>
      <c r="O439" s="0" t="str">
        <f aca="false">IFERROR(VLOOKUP($B439,[11]FCAS!$B$1:$C$152,2,0),"")</f>
        <v/>
      </c>
      <c r="P439" s="0" t="e">
        <f aca="false">VLOOKUP($C439,'[10]UN M49'!$C$2:$H$249,6,0)</f>
        <v>#N/A</v>
      </c>
      <c r="Q439" s="0" t="str">
        <f aca="false">IFERROR(VLOOKUP($C439,'[11]Resource-Rich'!$A$34:$B$62,2,0),"Non resource-rich")</f>
        <v>Non resource-rich</v>
      </c>
      <c r="R439" s="0" t="str">
        <f aca="false">IFERROR(VLOOKUP($B439,[11]PRCRs!$A$3:$C$29,3,0),"Non PRCR")</f>
        <v>Non PRCR</v>
      </c>
      <c r="S439" s="0" t="n">
        <f aca="false">IFERROR(IF(VLOOKUP($C439,[11]CBLB!$A$2:$C$31,3,0)="CBLB",1,0),0)</f>
        <v>0</v>
      </c>
      <c r="T439" s="0" t="str">
        <f aca="false">IFERROR(IF(VLOOKUP($B439,'[11]Poverty Rate'!$B$2:$I$164,8,0)="Above 30%",1,0),"")</f>
        <v/>
      </c>
      <c r="U439" s="0" t="str">
        <f aca="false">IFERROR(IF(VLOOKUP($B439,'[11]Poverty Rate'!$B$2:$I$164,8,0)="Below 2%",1,0),"")</f>
        <v/>
      </c>
    </row>
    <row r="440" customFormat="false" ht="15" hidden="false" customHeight="false" outlineLevel="0" collapsed="false">
      <c r="A440" s="0" t="s">
        <v>1013</v>
      </c>
      <c r="B440" s="0" t="s">
        <v>1013</v>
      </c>
      <c r="C440" s="0" t="s">
        <v>1013</v>
      </c>
      <c r="D440" s="0" t="s">
        <v>1013</v>
      </c>
      <c r="E440" s="0" t="s">
        <v>1013</v>
      </c>
      <c r="G440" s="0" t="e">
        <f aca="false">VLOOKUP($C440,'[10]UN M49'!$C$2:$H$249,4,0)</f>
        <v>#N/A</v>
      </c>
      <c r="H440" s="0" t="str">
        <f aca="false">IFERROR(VLOOKUP($C440,'[11]Income Groups'!$D$7:$H$224,5,0),"")</f>
        <v/>
      </c>
      <c r="I440" s="0" t="str">
        <f aca="false">IFERROR(VLOOKUP(B440,'[11]LDC List'!$B$1:$C$47,2,0),"Non LDC")</f>
        <v>Non LDC</v>
      </c>
      <c r="J440" s="0" t="str">
        <f aca="false">IFERROR(VLOOKUP(B440,'[11]SIDS List'!$B$1:$C$57,2,0),"Non SIDS")</f>
        <v>Non SIDS</v>
      </c>
      <c r="K440" s="0" t="str">
        <f aca="false">IFERROR(VLOOKUP(B440,'[11]DAC Member List'!$B$1:$C$29,2,0),"Non DAC")</f>
        <v>Non DAC</v>
      </c>
      <c r="L440" s="0" t="str">
        <f aca="false">IFERROR(VLOOKUP(B440,'[11]Dev Countries List'!$A$1:$B$146,2,0),"Not Developing")</f>
        <v>Not Developing</v>
      </c>
      <c r="M440" s="0" t="str">
        <f aca="false">IFERROR(VLOOKUP(D440,'[11]Fragility List'!$A$1:$C$146,3,0),"Not Fragile")</f>
        <v>Not Fragile</v>
      </c>
      <c r="N440" s="0" t="str">
        <f aca="false">IFERROR(INDEX([11]Population!$E$4:$W$267,MATCH('Names&amp;ISO'!$C440,[11]Population!$D$4:$D$267,0),MATCH(2018,[11]Population!$E$3:$W$3,0)),"")</f>
        <v/>
      </c>
      <c r="O440" s="0" t="str">
        <f aca="false">IFERROR(VLOOKUP($B440,[11]FCAS!$B$1:$C$152,2,0),"")</f>
        <v/>
      </c>
      <c r="P440" s="0" t="e">
        <f aca="false">VLOOKUP($C440,'[10]UN M49'!$C$2:$H$249,6,0)</f>
        <v>#N/A</v>
      </c>
      <c r="Q440" s="0" t="str">
        <f aca="false">IFERROR(VLOOKUP($C440,'[11]Resource-Rich'!$A$34:$B$62,2,0),"Non resource-rich")</f>
        <v>Non resource-rich</v>
      </c>
      <c r="R440" s="0" t="str">
        <f aca="false">IFERROR(VLOOKUP($B440,[11]PRCRs!$A$3:$C$29,3,0),"Non PRCR")</f>
        <v>Non PRCR</v>
      </c>
      <c r="S440" s="0" t="n">
        <f aca="false">IFERROR(IF(VLOOKUP($C440,[11]CBLB!$A$2:$C$31,3,0)="CBLB",1,0),0)</f>
        <v>0</v>
      </c>
      <c r="T440" s="0" t="str">
        <f aca="false">IFERROR(IF(VLOOKUP($B440,'[11]Poverty Rate'!$B$2:$I$164,8,0)="Above 30%",1,0),"")</f>
        <v/>
      </c>
      <c r="U440" s="0" t="str">
        <f aca="false">IFERROR(IF(VLOOKUP($B440,'[11]Poverty Rate'!$B$2:$I$164,8,0)="Below 2%",1,0),"")</f>
        <v/>
      </c>
    </row>
    <row r="441" customFormat="false" ht="15" hidden="false" customHeight="false" outlineLevel="0" collapsed="false">
      <c r="A441" s="0" t="s">
        <v>1013</v>
      </c>
      <c r="B441" s="0" t="s">
        <v>1013</v>
      </c>
      <c r="C441" s="0" t="s">
        <v>1013</v>
      </c>
      <c r="D441" s="0" t="s">
        <v>1013</v>
      </c>
      <c r="E441" s="0" t="s">
        <v>1013</v>
      </c>
      <c r="G441" s="0" t="e">
        <f aca="false">VLOOKUP($C441,'[10]UN M49'!$C$2:$H$249,4,0)</f>
        <v>#N/A</v>
      </c>
      <c r="H441" s="0" t="str">
        <f aca="false">IFERROR(VLOOKUP($C441,'[11]Income Groups'!$D$7:$H$224,5,0),"")</f>
        <v/>
      </c>
      <c r="I441" s="0" t="str">
        <f aca="false">IFERROR(VLOOKUP(B441,'[11]LDC List'!$B$1:$C$47,2,0),"Non LDC")</f>
        <v>Non LDC</v>
      </c>
      <c r="J441" s="0" t="str">
        <f aca="false">IFERROR(VLOOKUP(B441,'[11]SIDS List'!$B$1:$C$57,2,0),"Non SIDS")</f>
        <v>Non SIDS</v>
      </c>
      <c r="K441" s="0" t="str">
        <f aca="false">IFERROR(VLOOKUP(B441,'[11]DAC Member List'!$B$1:$C$29,2,0),"Non DAC")</f>
        <v>Non DAC</v>
      </c>
      <c r="L441" s="0" t="str">
        <f aca="false">IFERROR(VLOOKUP(B441,'[11]Dev Countries List'!$A$1:$B$146,2,0),"Not Developing")</f>
        <v>Not Developing</v>
      </c>
      <c r="M441" s="0" t="str">
        <f aca="false">IFERROR(VLOOKUP(D441,'[11]Fragility List'!$A$1:$C$146,3,0),"Not Fragile")</f>
        <v>Not Fragile</v>
      </c>
      <c r="N441" s="0" t="str">
        <f aca="false">IFERROR(INDEX([11]Population!$E$4:$W$267,MATCH('Names&amp;ISO'!$C441,[11]Population!$D$4:$D$267,0),MATCH(2018,[11]Population!$E$3:$W$3,0)),"")</f>
        <v/>
      </c>
      <c r="O441" s="0" t="str">
        <f aca="false">IFERROR(VLOOKUP($B441,[11]FCAS!$B$1:$C$152,2,0),"")</f>
        <v/>
      </c>
      <c r="P441" s="0" t="e">
        <f aca="false">VLOOKUP($C441,'[10]UN M49'!$C$2:$H$249,6,0)</f>
        <v>#N/A</v>
      </c>
      <c r="Q441" s="0" t="str">
        <f aca="false">IFERROR(VLOOKUP($C441,'[11]Resource-Rich'!$A$34:$B$62,2,0),"Non resource-rich")</f>
        <v>Non resource-rich</v>
      </c>
      <c r="R441" s="0" t="str">
        <f aca="false">IFERROR(VLOOKUP($B441,[11]PRCRs!$A$3:$C$29,3,0),"Non PRCR")</f>
        <v>Non PRCR</v>
      </c>
      <c r="S441" s="0" t="n">
        <f aca="false">IFERROR(IF(VLOOKUP($C441,[11]CBLB!$A$2:$C$31,3,0)="CBLB",1,0),0)</f>
        <v>0</v>
      </c>
      <c r="T441" s="0" t="str">
        <f aca="false">IFERROR(IF(VLOOKUP($B441,'[11]Poverty Rate'!$B$2:$I$164,8,0)="Above 30%",1,0),"")</f>
        <v/>
      </c>
      <c r="U441" s="0" t="str">
        <f aca="false">IFERROR(IF(VLOOKUP($B441,'[11]Poverty Rate'!$B$2:$I$164,8,0)="Below 2%",1,0),"")</f>
        <v/>
      </c>
    </row>
    <row r="442" customFormat="false" ht="15" hidden="false" customHeight="false" outlineLevel="0" collapsed="false">
      <c r="A442" s="0" t="s">
        <v>1013</v>
      </c>
      <c r="B442" s="0" t="s">
        <v>1013</v>
      </c>
      <c r="C442" s="0" t="s">
        <v>1013</v>
      </c>
      <c r="D442" s="0" t="s">
        <v>1013</v>
      </c>
      <c r="E442" s="0" t="s">
        <v>1013</v>
      </c>
      <c r="G442" s="0" t="e">
        <f aca="false">VLOOKUP($C442,'[10]UN M49'!$C$2:$H$249,4,0)</f>
        <v>#N/A</v>
      </c>
      <c r="H442" s="0" t="str">
        <f aca="false">IFERROR(VLOOKUP($C442,'[11]Income Groups'!$D$7:$H$224,5,0),"")</f>
        <v/>
      </c>
      <c r="I442" s="0" t="str">
        <f aca="false">IFERROR(VLOOKUP(B442,'[11]LDC List'!$B$1:$C$47,2,0),"Non LDC")</f>
        <v>Non LDC</v>
      </c>
      <c r="J442" s="0" t="str">
        <f aca="false">IFERROR(VLOOKUP(B442,'[11]SIDS List'!$B$1:$C$57,2,0),"Non SIDS")</f>
        <v>Non SIDS</v>
      </c>
      <c r="K442" s="0" t="str">
        <f aca="false">IFERROR(VLOOKUP(B442,'[11]DAC Member List'!$B$1:$C$29,2,0),"Non DAC")</f>
        <v>Non DAC</v>
      </c>
      <c r="L442" s="0" t="str">
        <f aca="false">IFERROR(VLOOKUP(B442,'[11]Dev Countries List'!$A$1:$B$146,2,0),"Not Developing")</f>
        <v>Not Developing</v>
      </c>
      <c r="M442" s="0" t="str">
        <f aca="false">IFERROR(VLOOKUP(D442,'[11]Fragility List'!$A$1:$C$146,3,0),"Not Fragile")</f>
        <v>Not Fragile</v>
      </c>
      <c r="N442" s="0" t="str">
        <f aca="false">IFERROR(INDEX([11]Population!$E$4:$W$267,MATCH('Names&amp;ISO'!$C442,[11]Population!$D$4:$D$267,0),MATCH(2018,[11]Population!$E$3:$W$3,0)),"")</f>
        <v/>
      </c>
      <c r="O442" s="0" t="str">
        <f aca="false">IFERROR(VLOOKUP($B442,[11]FCAS!$B$1:$C$152,2,0),"")</f>
        <v/>
      </c>
      <c r="P442" s="0" t="e">
        <f aca="false">VLOOKUP($C442,'[10]UN M49'!$C$2:$H$249,6,0)</f>
        <v>#N/A</v>
      </c>
      <c r="Q442" s="0" t="str">
        <f aca="false">IFERROR(VLOOKUP($C442,'[11]Resource-Rich'!$A$34:$B$62,2,0),"Non resource-rich")</f>
        <v>Non resource-rich</v>
      </c>
      <c r="R442" s="0" t="str">
        <f aca="false">IFERROR(VLOOKUP($B442,[11]PRCRs!$A$3:$C$29,3,0),"Non PRCR")</f>
        <v>Non PRCR</v>
      </c>
      <c r="S442" s="0" t="n">
        <f aca="false">IFERROR(IF(VLOOKUP($C442,[11]CBLB!$A$2:$C$31,3,0)="CBLB",1,0),0)</f>
        <v>0</v>
      </c>
      <c r="T442" s="0" t="str">
        <f aca="false">IFERROR(IF(VLOOKUP($B442,'[11]Poverty Rate'!$B$2:$I$164,8,0)="Above 30%",1,0),"")</f>
        <v/>
      </c>
      <c r="U442" s="0" t="str">
        <f aca="false">IFERROR(IF(VLOOKUP($B442,'[11]Poverty Rate'!$B$2:$I$164,8,0)="Below 2%",1,0),"")</f>
        <v/>
      </c>
    </row>
    <row r="443" customFormat="false" ht="15" hidden="false" customHeight="false" outlineLevel="0" collapsed="false">
      <c r="A443" s="0" t="s">
        <v>1013</v>
      </c>
      <c r="B443" s="0" t="s">
        <v>1013</v>
      </c>
      <c r="C443" s="0" t="s">
        <v>1013</v>
      </c>
      <c r="D443" s="0" t="s">
        <v>1013</v>
      </c>
      <c r="E443" s="0" t="s">
        <v>1013</v>
      </c>
      <c r="G443" s="0" t="e">
        <f aca="false">VLOOKUP($C443,'[10]UN M49'!$C$2:$H$249,4,0)</f>
        <v>#N/A</v>
      </c>
      <c r="H443" s="0" t="str">
        <f aca="false">IFERROR(VLOOKUP($C443,'[11]Income Groups'!$D$7:$H$224,5,0),"")</f>
        <v/>
      </c>
      <c r="I443" s="0" t="str">
        <f aca="false">IFERROR(VLOOKUP(B443,'[11]LDC List'!$B$1:$C$47,2,0),"Non LDC")</f>
        <v>Non LDC</v>
      </c>
      <c r="J443" s="0" t="str">
        <f aca="false">IFERROR(VLOOKUP(B443,'[11]SIDS List'!$B$1:$C$57,2,0),"Non SIDS")</f>
        <v>Non SIDS</v>
      </c>
      <c r="K443" s="0" t="str">
        <f aca="false">IFERROR(VLOOKUP(B443,'[11]DAC Member List'!$B$1:$C$29,2,0),"Non DAC")</f>
        <v>Non DAC</v>
      </c>
      <c r="L443" s="0" t="str">
        <f aca="false">IFERROR(VLOOKUP(B443,'[11]Dev Countries List'!$A$1:$B$146,2,0),"Not Developing")</f>
        <v>Not Developing</v>
      </c>
      <c r="M443" s="0" t="str">
        <f aca="false">IFERROR(VLOOKUP(D443,'[11]Fragility List'!$A$1:$C$146,3,0),"Not Fragile")</f>
        <v>Not Fragile</v>
      </c>
      <c r="N443" s="0" t="str">
        <f aca="false">IFERROR(INDEX([11]Population!$E$4:$W$267,MATCH('Names&amp;ISO'!$C443,[11]Population!$D$4:$D$267,0),MATCH(2018,[11]Population!$E$3:$W$3,0)),"")</f>
        <v/>
      </c>
      <c r="O443" s="0" t="str">
        <f aca="false">IFERROR(VLOOKUP($B443,[11]FCAS!$B$1:$C$152,2,0),"")</f>
        <v/>
      </c>
      <c r="P443" s="0" t="e">
        <f aca="false">VLOOKUP($C443,'[10]UN M49'!$C$2:$H$249,6,0)</f>
        <v>#N/A</v>
      </c>
      <c r="Q443" s="0" t="str">
        <f aca="false">IFERROR(VLOOKUP($C443,'[11]Resource-Rich'!$A$34:$B$62,2,0),"Non resource-rich")</f>
        <v>Non resource-rich</v>
      </c>
      <c r="R443" s="0" t="str">
        <f aca="false">IFERROR(VLOOKUP($B443,[11]PRCRs!$A$3:$C$29,3,0),"Non PRCR")</f>
        <v>Non PRCR</v>
      </c>
      <c r="S443" s="0" t="n">
        <f aca="false">IFERROR(IF(VLOOKUP($C443,[11]CBLB!$A$2:$C$31,3,0)="CBLB",1,0),0)</f>
        <v>0</v>
      </c>
      <c r="T443" s="0" t="str">
        <f aca="false">IFERROR(IF(VLOOKUP($B443,'[11]Poverty Rate'!$B$2:$I$164,8,0)="Above 30%",1,0),"")</f>
        <v/>
      </c>
      <c r="U443" s="0" t="str">
        <f aca="false">IFERROR(IF(VLOOKUP($B443,'[11]Poverty Rate'!$B$2:$I$164,8,0)="Below 2%",1,0),"")</f>
        <v/>
      </c>
    </row>
    <row r="444" customFormat="false" ht="15" hidden="false" customHeight="false" outlineLevel="0" collapsed="false">
      <c r="A444" s="0" t="s">
        <v>1013</v>
      </c>
      <c r="B444" s="0" t="s">
        <v>1013</v>
      </c>
      <c r="C444" s="0" t="s">
        <v>1013</v>
      </c>
      <c r="D444" s="0" t="s">
        <v>1013</v>
      </c>
      <c r="E444" s="0" t="s">
        <v>1013</v>
      </c>
      <c r="G444" s="0" t="e">
        <f aca="false">VLOOKUP($C444,'[10]UN M49'!$C$2:$H$249,4,0)</f>
        <v>#N/A</v>
      </c>
      <c r="H444" s="0" t="str">
        <f aca="false">IFERROR(VLOOKUP($C444,'[11]Income Groups'!$D$7:$H$224,5,0),"")</f>
        <v/>
      </c>
      <c r="I444" s="0" t="str">
        <f aca="false">IFERROR(VLOOKUP(B444,'[11]LDC List'!$B$1:$C$47,2,0),"Non LDC")</f>
        <v>Non LDC</v>
      </c>
      <c r="J444" s="0" t="str">
        <f aca="false">IFERROR(VLOOKUP(B444,'[11]SIDS List'!$B$1:$C$57,2,0),"Non SIDS")</f>
        <v>Non SIDS</v>
      </c>
      <c r="K444" s="0" t="str">
        <f aca="false">IFERROR(VLOOKUP(B444,'[11]DAC Member List'!$B$1:$C$29,2,0),"Non DAC")</f>
        <v>Non DAC</v>
      </c>
      <c r="L444" s="0" t="str">
        <f aca="false">IFERROR(VLOOKUP(B444,'[11]Dev Countries List'!$A$1:$B$146,2,0),"Not Developing")</f>
        <v>Not Developing</v>
      </c>
      <c r="M444" s="0" t="str">
        <f aca="false">IFERROR(VLOOKUP(D444,'[11]Fragility List'!$A$1:$C$146,3,0),"Not Fragile")</f>
        <v>Not Fragile</v>
      </c>
      <c r="N444" s="0" t="str">
        <f aca="false">IFERROR(INDEX([11]Population!$E$4:$W$267,MATCH('Names&amp;ISO'!$C444,[11]Population!$D$4:$D$267,0),MATCH(2018,[11]Population!$E$3:$W$3,0)),"")</f>
        <v/>
      </c>
      <c r="O444" s="0" t="str">
        <f aca="false">IFERROR(VLOOKUP($B444,[11]FCAS!$B$1:$C$152,2,0),"")</f>
        <v/>
      </c>
      <c r="P444" s="0" t="e">
        <f aca="false">VLOOKUP($C444,'[10]UN M49'!$C$2:$H$249,6,0)</f>
        <v>#N/A</v>
      </c>
      <c r="Q444" s="0" t="str">
        <f aca="false">IFERROR(VLOOKUP($C444,'[11]Resource-Rich'!$A$34:$B$62,2,0),"Non resource-rich")</f>
        <v>Non resource-rich</v>
      </c>
      <c r="R444" s="0" t="str">
        <f aca="false">IFERROR(VLOOKUP($B444,[11]PRCRs!$A$3:$C$29,3,0),"Non PRCR")</f>
        <v>Non PRCR</v>
      </c>
      <c r="S444" s="0" t="n">
        <f aca="false">IFERROR(IF(VLOOKUP($C444,[11]CBLB!$A$2:$C$31,3,0)="CBLB",1,0),0)</f>
        <v>0</v>
      </c>
      <c r="T444" s="0" t="str">
        <f aca="false">IFERROR(IF(VLOOKUP($B444,'[11]Poverty Rate'!$B$2:$I$164,8,0)="Above 30%",1,0),"")</f>
        <v/>
      </c>
      <c r="U444" s="0" t="str">
        <f aca="false">IFERROR(IF(VLOOKUP($B444,'[11]Poverty Rate'!$B$2:$I$164,8,0)="Below 2%",1,0),"")</f>
        <v/>
      </c>
    </row>
    <row r="445" customFormat="false" ht="15" hidden="false" customHeight="false" outlineLevel="0" collapsed="false">
      <c r="A445" s="0" t="s">
        <v>1013</v>
      </c>
      <c r="B445" s="0" t="s">
        <v>1013</v>
      </c>
      <c r="C445" s="0" t="s">
        <v>1013</v>
      </c>
      <c r="D445" s="0" t="s">
        <v>1013</v>
      </c>
      <c r="E445" s="0" t="s">
        <v>1013</v>
      </c>
      <c r="G445" s="0" t="e">
        <f aca="false">VLOOKUP($C445,'[10]UN M49'!$C$2:$H$249,4,0)</f>
        <v>#N/A</v>
      </c>
      <c r="H445" s="0" t="str">
        <f aca="false">IFERROR(VLOOKUP($C445,'[11]Income Groups'!$D$7:$H$224,5,0),"")</f>
        <v/>
      </c>
      <c r="I445" s="0" t="str">
        <f aca="false">IFERROR(VLOOKUP(B445,'[11]LDC List'!$B$1:$C$47,2,0),"Non LDC")</f>
        <v>Non LDC</v>
      </c>
      <c r="J445" s="0" t="str">
        <f aca="false">IFERROR(VLOOKUP(B445,'[11]SIDS List'!$B$1:$C$57,2,0),"Non SIDS")</f>
        <v>Non SIDS</v>
      </c>
      <c r="K445" s="0" t="str">
        <f aca="false">IFERROR(VLOOKUP(B445,'[11]DAC Member List'!$B$1:$C$29,2,0),"Non DAC")</f>
        <v>Non DAC</v>
      </c>
      <c r="L445" s="0" t="str">
        <f aca="false">IFERROR(VLOOKUP(B445,'[11]Dev Countries List'!$A$1:$B$146,2,0),"Not Developing")</f>
        <v>Not Developing</v>
      </c>
      <c r="M445" s="0" t="str">
        <f aca="false">IFERROR(VLOOKUP(D445,'[11]Fragility List'!$A$1:$C$146,3,0),"Not Fragile")</f>
        <v>Not Fragile</v>
      </c>
      <c r="N445" s="0" t="str">
        <f aca="false">IFERROR(INDEX([11]Population!$E$4:$W$267,MATCH('Names&amp;ISO'!$C445,[11]Population!$D$4:$D$267,0),MATCH(2018,[11]Population!$E$3:$W$3,0)),"")</f>
        <v/>
      </c>
      <c r="O445" s="0" t="str">
        <f aca="false">IFERROR(VLOOKUP($B445,[11]FCAS!$B$1:$C$152,2,0),"")</f>
        <v/>
      </c>
      <c r="P445" s="0" t="e">
        <f aca="false">VLOOKUP($C445,'[10]UN M49'!$C$2:$H$249,6,0)</f>
        <v>#N/A</v>
      </c>
      <c r="Q445" s="0" t="str">
        <f aca="false">IFERROR(VLOOKUP($C445,'[11]Resource-Rich'!$A$34:$B$62,2,0),"Non resource-rich")</f>
        <v>Non resource-rich</v>
      </c>
      <c r="R445" s="0" t="str">
        <f aca="false">IFERROR(VLOOKUP($B445,[11]PRCRs!$A$3:$C$29,3,0),"Non PRCR")</f>
        <v>Non PRCR</v>
      </c>
      <c r="S445" s="0" t="n">
        <f aca="false">IFERROR(IF(VLOOKUP($C445,[11]CBLB!$A$2:$C$31,3,0)="CBLB",1,0),0)</f>
        <v>0</v>
      </c>
      <c r="T445" s="0" t="str">
        <f aca="false">IFERROR(IF(VLOOKUP($B445,'[11]Poverty Rate'!$B$2:$I$164,8,0)="Above 30%",1,0),"")</f>
        <v/>
      </c>
      <c r="U445" s="0" t="str">
        <f aca="false">IFERROR(IF(VLOOKUP($B445,'[11]Poverty Rate'!$B$2:$I$164,8,0)="Below 2%",1,0),"")</f>
        <v/>
      </c>
    </row>
    <row r="446" customFormat="false" ht="15" hidden="false" customHeight="false" outlineLevel="0" collapsed="false">
      <c r="A446" s="0" t="s">
        <v>1013</v>
      </c>
      <c r="B446" s="0" t="s">
        <v>1013</v>
      </c>
      <c r="C446" s="0" t="s">
        <v>1013</v>
      </c>
      <c r="D446" s="0" t="s">
        <v>1013</v>
      </c>
      <c r="E446" s="0" t="s">
        <v>1013</v>
      </c>
      <c r="G446" s="0" t="e">
        <f aca="false">VLOOKUP($C446,'[10]UN M49'!$C$2:$H$249,4,0)</f>
        <v>#N/A</v>
      </c>
      <c r="H446" s="0" t="str">
        <f aca="false">IFERROR(VLOOKUP($C446,'[11]Income Groups'!$D$7:$H$224,5,0),"")</f>
        <v/>
      </c>
      <c r="I446" s="0" t="str">
        <f aca="false">IFERROR(VLOOKUP(B446,'[11]LDC List'!$B$1:$C$47,2,0),"Non LDC")</f>
        <v>Non LDC</v>
      </c>
      <c r="J446" s="0" t="str">
        <f aca="false">IFERROR(VLOOKUP(B446,'[11]SIDS List'!$B$1:$C$57,2,0),"Non SIDS")</f>
        <v>Non SIDS</v>
      </c>
      <c r="K446" s="0" t="str">
        <f aca="false">IFERROR(VLOOKUP(B446,'[11]DAC Member List'!$B$1:$C$29,2,0),"Non DAC")</f>
        <v>Non DAC</v>
      </c>
      <c r="L446" s="0" t="str">
        <f aca="false">IFERROR(VLOOKUP(B446,'[11]Dev Countries List'!$A$1:$B$146,2,0),"Not Developing")</f>
        <v>Not Developing</v>
      </c>
      <c r="M446" s="0" t="str">
        <f aca="false">IFERROR(VLOOKUP(D446,'[11]Fragility List'!$A$1:$C$146,3,0),"Not Fragile")</f>
        <v>Not Fragile</v>
      </c>
      <c r="N446" s="0" t="str">
        <f aca="false">IFERROR(INDEX([11]Population!$E$4:$W$267,MATCH('Names&amp;ISO'!$C446,[11]Population!$D$4:$D$267,0),MATCH(2018,[11]Population!$E$3:$W$3,0)),"")</f>
        <v/>
      </c>
      <c r="O446" s="0" t="str">
        <f aca="false">IFERROR(VLOOKUP($B446,[11]FCAS!$B$1:$C$152,2,0),"")</f>
        <v/>
      </c>
      <c r="P446" s="0" t="e">
        <f aca="false">VLOOKUP($C446,'[10]UN M49'!$C$2:$H$249,6,0)</f>
        <v>#N/A</v>
      </c>
      <c r="Q446" s="0" t="str">
        <f aca="false">IFERROR(VLOOKUP($C446,'[11]Resource-Rich'!$A$34:$B$62,2,0),"Non resource-rich")</f>
        <v>Non resource-rich</v>
      </c>
      <c r="R446" s="0" t="str">
        <f aca="false">IFERROR(VLOOKUP($B446,[11]PRCRs!$A$3:$C$29,3,0),"Non PRCR")</f>
        <v>Non PRCR</v>
      </c>
      <c r="S446" s="0" t="n">
        <f aca="false">IFERROR(IF(VLOOKUP($C446,[11]CBLB!$A$2:$C$31,3,0)="CBLB",1,0),0)</f>
        <v>0</v>
      </c>
      <c r="T446" s="0" t="str">
        <f aca="false">IFERROR(IF(VLOOKUP($B446,'[11]Poverty Rate'!$B$2:$I$164,8,0)="Above 30%",1,0),"")</f>
        <v/>
      </c>
      <c r="U446" s="0" t="str">
        <f aca="false">IFERROR(IF(VLOOKUP($B446,'[11]Poverty Rate'!$B$2:$I$164,8,0)="Below 2%",1,0),"")</f>
        <v/>
      </c>
    </row>
    <row r="447" customFormat="false" ht="15" hidden="false" customHeight="false" outlineLevel="0" collapsed="false">
      <c r="A447" s="0" t="s">
        <v>1013</v>
      </c>
      <c r="B447" s="0" t="s">
        <v>1013</v>
      </c>
      <c r="C447" s="0" t="s">
        <v>1013</v>
      </c>
      <c r="D447" s="0" t="s">
        <v>1013</v>
      </c>
      <c r="E447" s="0" t="s">
        <v>1013</v>
      </c>
      <c r="G447" s="0" t="e">
        <f aca="false">VLOOKUP($C447,'[10]UN M49'!$C$2:$H$249,4,0)</f>
        <v>#N/A</v>
      </c>
      <c r="H447" s="0" t="str">
        <f aca="false">IFERROR(VLOOKUP($C447,'[11]Income Groups'!$D$7:$H$224,5,0),"")</f>
        <v/>
      </c>
      <c r="I447" s="0" t="str">
        <f aca="false">IFERROR(VLOOKUP(B447,'[11]LDC List'!$B$1:$C$47,2,0),"Non LDC")</f>
        <v>Non LDC</v>
      </c>
      <c r="J447" s="0" t="str">
        <f aca="false">IFERROR(VLOOKUP(B447,'[11]SIDS List'!$B$1:$C$57,2,0),"Non SIDS")</f>
        <v>Non SIDS</v>
      </c>
      <c r="K447" s="0" t="str">
        <f aca="false">IFERROR(VLOOKUP(B447,'[11]DAC Member List'!$B$1:$C$29,2,0),"Non DAC")</f>
        <v>Non DAC</v>
      </c>
      <c r="L447" s="0" t="str">
        <f aca="false">IFERROR(VLOOKUP(B447,'[11]Dev Countries List'!$A$1:$B$146,2,0),"Not Developing")</f>
        <v>Not Developing</v>
      </c>
      <c r="M447" s="0" t="str">
        <f aca="false">IFERROR(VLOOKUP(D447,'[11]Fragility List'!$A$1:$C$146,3,0),"Not Fragile")</f>
        <v>Not Fragile</v>
      </c>
      <c r="N447" s="0" t="str">
        <f aca="false">IFERROR(INDEX([11]Population!$E$4:$W$267,MATCH('Names&amp;ISO'!$C447,[11]Population!$D$4:$D$267,0),MATCH(2018,[11]Population!$E$3:$W$3,0)),"")</f>
        <v/>
      </c>
      <c r="O447" s="0" t="str">
        <f aca="false">IFERROR(VLOOKUP($B447,[11]FCAS!$B$1:$C$152,2,0),"")</f>
        <v/>
      </c>
      <c r="P447" s="0" t="e">
        <f aca="false">VLOOKUP($C447,'[10]UN M49'!$C$2:$H$249,6,0)</f>
        <v>#N/A</v>
      </c>
      <c r="Q447" s="0" t="str">
        <f aca="false">IFERROR(VLOOKUP($C447,'[11]Resource-Rich'!$A$34:$B$62,2,0),"Non resource-rich")</f>
        <v>Non resource-rich</v>
      </c>
      <c r="R447" s="0" t="str">
        <f aca="false">IFERROR(VLOOKUP($B447,[11]PRCRs!$A$3:$C$29,3,0),"Non PRCR")</f>
        <v>Non PRCR</v>
      </c>
      <c r="S447" s="0" t="n">
        <f aca="false">IFERROR(IF(VLOOKUP($C447,[11]CBLB!$A$2:$C$31,3,0)="CBLB",1,0),0)</f>
        <v>0</v>
      </c>
      <c r="T447" s="0" t="str">
        <f aca="false">IFERROR(IF(VLOOKUP($B447,'[11]Poverty Rate'!$B$2:$I$164,8,0)="Above 30%",1,0),"")</f>
        <v/>
      </c>
      <c r="U447" s="0" t="str">
        <f aca="false">IFERROR(IF(VLOOKUP($B447,'[11]Poverty Rate'!$B$2:$I$164,8,0)="Below 2%",1,0),"")</f>
        <v/>
      </c>
    </row>
    <row r="448" customFormat="false" ht="15" hidden="false" customHeight="false" outlineLevel="0" collapsed="false">
      <c r="A448" s="0" t="s">
        <v>1013</v>
      </c>
      <c r="B448" s="0" t="s">
        <v>1013</v>
      </c>
      <c r="C448" s="0" t="s">
        <v>1013</v>
      </c>
      <c r="D448" s="0" t="s">
        <v>1013</v>
      </c>
      <c r="E448" s="0" t="s">
        <v>1013</v>
      </c>
      <c r="G448" s="0" t="e">
        <f aca="false">VLOOKUP($C448,'[10]UN M49'!$C$2:$H$249,4,0)</f>
        <v>#N/A</v>
      </c>
      <c r="H448" s="0" t="str">
        <f aca="false">IFERROR(VLOOKUP($C448,'[11]Income Groups'!$D$7:$H$224,5,0),"")</f>
        <v/>
      </c>
      <c r="I448" s="0" t="str">
        <f aca="false">IFERROR(VLOOKUP(B448,'[11]LDC List'!$B$1:$C$47,2,0),"Non LDC")</f>
        <v>Non LDC</v>
      </c>
      <c r="J448" s="0" t="str">
        <f aca="false">IFERROR(VLOOKUP(B448,'[11]SIDS List'!$B$1:$C$57,2,0),"Non SIDS")</f>
        <v>Non SIDS</v>
      </c>
      <c r="K448" s="0" t="str">
        <f aca="false">IFERROR(VLOOKUP(B448,'[11]DAC Member List'!$B$1:$C$29,2,0),"Non DAC")</f>
        <v>Non DAC</v>
      </c>
      <c r="L448" s="0" t="str">
        <f aca="false">IFERROR(VLOOKUP(B448,'[11]Dev Countries List'!$A$1:$B$146,2,0),"Not Developing")</f>
        <v>Not Developing</v>
      </c>
      <c r="M448" s="0" t="str">
        <f aca="false">IFERROR(VLOOKUP(D448,'[11]Fragility List'!$A$1:$C$146,3,0),"Not Fragile")</f>
        <v>Not Fragile</v>
      </c>
      <c r="N448" s="0" t="str">
        <f aca="false">IFERROR(INDEX([11]Population!$E$4:$W$267,MATCH('Names&amp;ISO'!$C448,[11]Population!$D$4:$D$267,0),MATCH(2018,[11]Population!$E$3:$W$3,0)),"")</f>
        <v/>
      </c>
      <c r="O448" s="0" t="str">
        <f aca="false">IFERROR(VLOOKUP($B448,[11]FCAS!$B$1:$C$152,2,0),"")</f>
        <v/>
      </c>
      <c r="P448" s="0" t="e">
        <f aca="false">VLOOKUP($C448,'[10]UN M49'!$C$2:$H$249,6,0)</f>
        <v>#N/A</v>
      </c>
      <c r="Q448" s="0" t="str">
        <f aca="false">IFERROR(VLOOKUP($C448,'[11]Resource-Rich'!$A$34:$B$62,2,0),"Non resource-rich")</f>
        <v>Non resource-rich</v>
      </c>
      <c r="R448" s="0" t="str">
        <f aca="false">IFERROR(VLOOKUP($B448,[11]PRCRs!$A$3:$C$29,3,0),"Non PRCR")</f>
        <v>Non PRCR</v>
      </c>
      <c r="S448" s="0" t="n">
        <f aca="false">IFERROR(IF(VLOOKUP($C448,[11]CBLB!$A$2:$C$31,3,0)="CBLB",1,0),0)</f>
        <v>0</v>
      </c>
      <c r="T448" s="0" t="str">
        <f aca="false">IFERROR(IF(VLOOKUP($B448,'[11]Poverty Rate'!$B$2:$I$164,8,0)="Above 30%",1,0),"")</f>
        <v/>
      </c>
      <c r="U448" s="0" t="str">
        <f aca="false">IFERROR(IF(VLOOKUP($B448,'[11]Poverty Rate'!$B$2:$I$164,8,0)="Below 2%",1,0),"")</f>
        <v/>
      </c>
    </row>
    <row r="449" customFormat="false" ht="15" hidden="false" customHeight="false" outlineLevel="0" collapsed="false">
      <c r="A449" s="0" t="s">
        <v>1013</v>
      </c>
      <c r="B449" s="0" t="s">
        <v>1013</v>
      </c>
      <c r="C449" s="0" t="s">
        <v>1013</v>
      </c>
      <c r="D449" s="0" t="s">
        <v>1013</v>
      </c>
      <c r="E449" s="0" t="s">
        <v>1013</v>
      </c>
      <c r="G449" s="0" t="e">
        <f aca="false">VLOOKUP($C449,'[10]UN M49'!$C$2:$H$249,4,0)</f>
        <v>#N/A</v>
      </c>
      <c r="H449" s="0" t="str">
        <f aca="false">IFERROR(VLOOKUP($C449,'[11]Income Groups'!$D$7:$H$224,5,0),"")</f>
        <v/>
      </c>
      <c r="I449" s="0" t="str">
        <f aca="false">IFERROR(VLOOKUP(B449,'[11]LDC List'!$B$1:$C$47,2,0),"Non LDC")</f>
        <v>Non LDC</v>
      </c>
      <c r="J449" s="0" t="str">
        <f aca="false">IFERROR(VLOOKUP(B449,'[11]SIDS List'!$B$1:$C$57,2,0),"Non SIDS")</f>
        <v>Non SIDS</v>
      </c>
      <c r="K449" s="0" t="str">
        <f aca="false">IFERROR(VLOOKUP(B449,'[11]DAC Member List'!$B$1:$C$29,2,0),"Non DAC")</f>
        <v>Non DAC</v>
      </c>
      <c r="L449" s="0" t="str">
        <f aca="false">IFERROR(VLOOKUP(B449,'[11]Dev Countries List'!$A$1:$B$146,2,0),"Not Developing")</f>
        <v>Not Developing</v>
      </c>
      <c r="M449" s="0" t="str">
        <f aca="false">IFERROR(VLOOKUP(D449,'[11]Fragility List'!$A$1:$C$146,3,0),"Not Fragile")</f>
        <v>Not Fragile</v>
      </c>
      <c r="N449" s="0" t="str">
        <f aca="false">IFERROR(INDEX([11]Population!$E$4:$W$267,MATCH('Names&amp;ISO'!$C449,[11]Population!$D$4:$D$267,0),MATCH(2018,[11]Population!$E$3:$W$3,0)),"")</f>
        <v/>
      </c>
      <c r="O449" s="0" t="str">
        <f aca="false">IFERROR(VLOOKUP($B449,[11]FCAS!$B$1:$C$152,2,0),"")</f>
        <v/>
      </c>
      <c r="P449" s="0" t="e">
        <f aca="false">VLOOKUP($C449,'[10]UN M49'!$C$2:$H$249,6,0)</f>
        <v>#N/A</v>
      </c>
      <c r="Q449" s="0" t="str">
        <f aca="false">IFERROR(VLOOKUP($C449,'[11]Resource-Rich'!$A$34:$B$62,2,0),"Non resource-rich")</f>
        <v>Non resource-rich</v>
      </c>
      <c r="R449" s="0" t="str">
        <f aca="false">IFERROR(VLOOKUP($B449,[11]PRCRs!$A$3:$C$29,3,0),"Non PRCR")</f>
        <v>Non PRCR</v>
      </c>
      <c r="S449" s="0" t="n">
        <f aca="false">IFERROR(IF(VLOOKUP($C449,[11]CBLB!$A$2:$C$31,3,0)="CBLB",1,0),0)</f>
        <v>0</v>
      </c>
      <c r="T449" s="0" t="str">
        <f aca="false">IFERROR(IF(VLOOKUP($B449,'[11]Poverty Rate'!$B$2:$I$164,8,0)="Above 30%",1,0),"")</f>
        <v/>
      </c>
      <c r="U449" s="0" t="str">
        <f aca="false">IFERROR(IF(VLOOKUP($B449,'[11]Poverty Rate'!$B$2:$I$164,8,0)="Below 2%",1,0),"")</f>
        <v/>
      </c>
    </row>
    <row r="450" customFormat="false" ht="15" hidden="false" customHeight="false" outlineLevel="0" collapsed="false">
      <c r="A450" s="0" t="s">
        <v>1013</v>
      </c>
      <c r="B450" s="0" t="s">
        <v>1013</v>
      </c>
      <c r="C450" s="0" t="s">
        <v>1013</v>
      </c>
      <c r="D450" s="0" t="s">
        <v>1013</v>
      </c>
      <c r="E450" s="0" t="s">
        <v>1013</v>
      </c>
      <c r="G450" s="0" t="e">
        <f aca="false">VLOOKUP($C450,'[10]UN M49'!$C$2:$H$249,4,0)</f>
        <v>#N/A</v>
      </c>
      <c r="H450" s="0" t="str">
        <f aca="false">IFERROR(VLOOKUP($C450,'[11]Income Groups'!$D$7:$H$224,5,0),"")</f>
        <v/>
      </c>
      <c r="I450" s="0" t="str">
        <f aca="false">IFERROR(VLOOKUP(B450,'[11]LDC List'!$B$1:$C$47,2,0),"Non LDC")</f>
        <v>Non LDC</v>
      </c>
      <c r="J450" s="0" t="str">
        <f aca="false">IFERROR(VLOOKUP(B450,'[11]SIDS List'!$B$1:$C$57,2,0),"Non SIDS")</f>
        <v>Non SIDS</v>
      </c>
      <c r="K450" s="0" t="str">
        <f aca="false">IFERROR(VLOOKUP(B450,'[11]DAC Member List'!$B$1:$C$29,2,0),"Non DAC")</f>
        <v>Non DAC</v>
      </c>
      <c r="L450" s="0" t="str">
        <f aca="false">IFERROR(VLOOKUP(B450,'[11]Dev Countries List'!$A$1:$B$146,2,0),"Not Developing")</f>
        <v>Not Developing</v>
      </c>
      <c r="M450" s="0" t="str">
        <f aca="false">IFERROR(VLOOKUP(D450,'[11]Fragility List'!$A$1:$C$146,3,0),"Not Fragile")</f>
        <v>Not Fragile</v>
      </c>
      <c r="N450" s="0" t="str">
        <f aca="false">IFERROR(INDEX([11]Population!$E$4:$W$267,MATCH('Names&amp;ISO'!$C450,[11]Population!$D$4:$D$267,0),MATCH(2018,[11]Population!$E$3:$W$3,0)),"")</f>
        <v/>
      </c>
      <c r="O450" s="0" t="str">
        <f aca="false">IFERROR(VLOOKUP($B450,[11]FCAS!$B$1:$C$152,2,0),"")</f>
        <v/>
      </c>
      <c r="P450" s="0" t="e">
        <f aca="false">VLOOKUP($C450,'[10]UN M49'!$C$2:$H$249,6,0)</f>
        <v>#N/A</v>
      </c>
      <c r="Q450" s="0" t="str">
        <f aca="false">IFERROR(VLOOKUP($C450,'[11]Resource-Rich'!$A$34:$B$62,2,0),"Non resource-rich")</f>
        <v>Non resource-rich</v>
      </c>
      <c r="R450" s="0" t="str">
        <f aca="false">IFERROR(VLOOKUP($B450,[11]PRCRs!$A$3:$C$29,3,0),"Non PRCR")</f>
        <v>Non PRCR</v>
      </c>
      <c r="S450" s="0" t="n">
        <f aca="false">IFERROR(IF(VLOOKUP($C450,[11]CBLB!$A$2:$C$31,3,0)="CBLB",1,0),0)</f>
        <v>0</v>
      </c>
      <c r="T450" s="0" t="str">
        <f aca="false">IFERROR(IF(VLOOKUP($B450,'[11]Poverty Rate'!$B$2:$I$164,8,0)="Above 30%",1,0),"")</f>
        <v/>
      </c>
      <c r="U450" s="0" t="str">
        <f aca="false">IFERROR(IF(VLOOKUP($B450,'[11]Poverty Rate'!$B$2:$I$164,8,0)="Below 2%",1,0),"")</f>
        <v/>
      </c>
    </row>
    <row r="451" customFormat="false" ht="15" hidden="false" customHeight="false" outlineLevel="0" collapsed="false">
      <c r="A451" s="0" t="s">
        <v>1013</v>
      </c>
      <c r="B451" s="0" t="s">
        <v>1013</v>
      </c>
      <c r="C451" s="0" t="s">
        <v>1013</v>
      </c>
      <c r="D451" s="0" t="s">
        <v>1013</v>
      </c>
      <c r="E451" s="0" t="s">
        <v>1013</v>
      </c>
      <c r="G451" s="0" t="e">
        <f aca="false">VLOOKUP($C451,'[10]UN M49'!$C$2:$H$249,4,0)</f>
        <v>#N/A</v>
      </c>
      <c r="H451" s="0" t="str">
        <f aca="false">IFERROR(VLOOKUP($C451,'[11]Income Groups'!$D$7:$H$224,5,0),"")</f>
        <v/>
      </c>
      <c r="I451" s="0" t="str">
        <f aca="false">IFERROR(VLOOKUP(B451,'[11]LDC List'!$B$1:$C$47,2,0),"Non LDC")</f>
        <v>Non LDC</v>
      </c>
      <c r="J451" s="0" t="str">
        <f aca="false">IFERROR(VLOOKUP(B451,'[11]SIDS List'!$B$1:$C$57,2,0),"Non SIDS")</f>
        <v>Non SIDS</v>
      </c>
      <c r="K451" s="0" t="str">
        <f aca="false">IFERROR(VLOOKUP(B451,'[11]DAC Member List'!$B$1:$C$29,2,0),"Non DAC")</f>
        <v>Non DAC</v>
      </c>
      <c r="L451" s="0" t="str">
        <f aca="false">IFERROR(VLOOKUP(B451,'[11]Dev Countries List'!$A$1:$B$146,2,0),"Not Developing")</f>
        <v>Not Developing</v>
      </c>
      <c r="M451" s="0" t="str">
        <f aca="false">IFERROR(VLOOKUP(D451,'[11]Fragility List'!$A$1:$C$146,3,0),"Not Fragile")</f>
        <v>Not Fragile</v>
      </c>
      <c r="N451" s="0" t="str">
        <f aca="false">IFERROR(INDEX([11]Population!$E$4:$W$267,MATCH('Names&amp;ISO'!$C451,[11]Population!$D$4:$D$267,0),MATCH(2018,[11]Population!$E$3:$W$3,0)),"")</f>
        <v/>
      </c>
      <c r="O451" s="0" t="str">
        <f aca="false">IFERROR(VLOOKUP($B451,[11]FCAS!$B$1:$C$152,2,0),"")</f>
        <v/>
      </c>
      <c r="P451" s="0" t="e">
        <f aca="false">VLOOKUP($C451,'[10]UN M49'!$C$2:$H$249,6,0)</f>
        <v>#N/A</v>
      </c>
      <c r="Q451" s="0" t="str">
        <f aca="false">IFERROR(VLOOKUP($C451,'[11]Resource-Rich'!$A$34:$B$62,2,0),"Non resource-rich")</f>
        <v>Non resource-rich</v>
      </c>
      <c r="R451" s="0" t="str">
        <f aca="false">IFERROR(VLOOKUP($B451,[11]PRCRs!$A$3:$C$29,3,0),"Non PRCR")</f>
        <v>Non PRCR</v>
      </c>
      <c r="S451" s="0" t="n">
        <f aca="false">IFERROR(IF(VLOOKUP($C451,[11]CBLB!$A$2:$C$31,3,0)="CBLB",1,0),0)</f>
        <v>0</v>
      </c>
      <c r="T451" s="0" t="str">
        <f aca="false">IFERROR(IF(VLOOKUP($B451,'[11]Poverty Rate'!$B$2:$I$164,8,0)="Above 30%",1,0),"")</f>
        <v/>
      </c>
      <c r="U451" s="0" t="str">
        <f aca="false">IFERROR(IF(VLOOKUP($B451,'[11]Poverty Rate'!$B$2:$I$164,8,0)="Below 2%",1,0),"")</f>
        <v/>
      </c>
    </row>
    <row r="452" customFormat="false" ht="15" hidden="false" customHeight="false" outlineLevel="0" collapsed="false">
      <c r="A452" s="0" t="s">
        <v>1013</v>
      </c>
      <c r="B452" s="0" t="s">
        <v>1013</v>
      </c>
      <c r="C452" s="0" t="s">
        <v>1013</v>
      </c>
      <c r="D452" s="0" t="s">
        <v>1013</v>
      </c>
      <c r="E452" s="0" t="s">
        <v>1013</v>
      </c>
      <c r="G452" s="0" t="e">
        <f aca="false">VLOOKUP($C452,'[10]UN M49'!$C$2:$H$249,4,0)</f>
        <v>#N/A</v>
      </c>
      <c r="H452" s="0" t="str">
        <f aca="false">IFERROR(VLOOKUP($C452,'[11]Income Groups'!$D$7:$H$224,5,0),"")</f>
        <v/>
      </c>
      <c r="I452" s="0" t="str">
        <f aca="false">IFERROR(VLOOKUP(B452,'[11]LDC List'!$B$1:$C$47,2,0),"Non LDC")</f>
        <v>Non LDC</v>
      </c>
      <c r="J452" s="0" t="str">
        <f aca="false">IFERROR(VLOOKUP(B452,'[11]SIDS List'!$B$1:$C$57,2,0),"Non SIDS")</f>
        <v>Non SIDS</v>
      </c>
      <c r="K452" s="0" t="str">
        <f aca="false">IFERROR(VLOOKUP(B452,'[11]DAC Member List'!$B$1:$C$29,2,0),"Non DAC")</f>
        <v>Non DAC</v>
      </c>
      <c r="L452" s="0" t="str">
        <f aca="false">IFERROR(VLOOKUP(B452,'[11]Dev Countries List'!$A$1:$B$146,2,0),"Not Developing")</f>
        <v>Not Developing</v>
      </c>
      <c r="M452" s="0" t="str">
        <f aca="false">IFERROR(VLOOKUP(D452,'[11]Fragility List'!$A$1:$C$146,3,0),"Not Fragile")</f>
        <v>Not Fragile</v>
      </c>
      <c r="N452" s="0" t="str">
        <f aca="false">IFERROR(INDEX([11]Population!$E$4:$W$267,MATCH('Names&amp;ISO'!$C452,[11]Population!$D$4:$D$267,0),MATCH(2018,[11]Population!$E$3:$W$3,0)),"")</f>
        <v/>
      </c>
      <c r="O452" s="0" t="str">
        <f aca="false">IFERROR(VLOOKUP($B452,[11]FCAS!$B$1:$C$152,2,0),"")</f>
        <v/>
      </c>
      <c r="P452" s="0" t="e">
        <f aca="false">VLOOKUP($C452,'[10]UN M49'!$C$2:$H$249,6,0)</f>
        <v>#N/A</v>
      </c>
      <c r="Q452" s="0" t="str">
        <f aca="false">IFERROR(VLOOKUP($C452,'[11]Resource-Rich'!$A$34:$B$62,2,0),"Non resource-rich")</f>
        <v>Non resource-rich</v>
      </c>
      <c r="R452" s="0" t="str">
        <f aca="false">IFERROR(VLOOKUP($B452,[11]PRCRs!$A$3:$C$29,3,0),"Non PRCR")</f>
        <v>Non PRCR</v>
      </c>
      <c r="S452" s="0" t="n">
        <f aca="false">IFERROR(IF(VLOOKUP($C452,[11]CBLB!$A$2:$C$31,3,0)="CBLB",1,0),0)</f>
        <v>0</v>
      </c>
      <c r="T452" s="0" t="str">
        <f aca="false">IFERROR(IF(VLOOKUP($B452,'[11]Poverty Rate'!$B$2:$I$164,8,0)="Above 30%",1,0),"")</f>
        <v/>
      </c>
      <c r="U452" s="0" t="str">
        <f aca="false">IFERROR(IF(VLOOKUP($B452,'[11]Poverty Rate'!$B$2:$I$164,8,0)="Below 2%",1,0),"")</f>
        <v/>
      </c>
    </row>
    <row r="453" customFormat="false" ht="15" hidden="false" customHeight="false" outlineLevel="0" collapsed="false">
      <c r="A453" s="0" t="s">
        <v>1013</v>
      </c>
      <c r="B453" s="0" t="s">
        <v>1013</v>
      </c>
      <c r="C453" s="0" t="s">
        <v>1013</v>
      </c>
      <c r="D453" s="0" t="s">
        <v>1013</v>
      </c>
      <c r="E453" s="0" t="s">
        <v>1013</v>
      </c>
      <c r="G453" s="0" t="e">
        <f aca="false">VLOOKUP($C453,'[10]UN M49'!$C$2:$H$249,4,0)</f>
        <v>#N/A</v>
      </c>
      <c r="H453" s="0" t="str">
        <f aca="false">IFERROR(VLOOKUP($C453,'[11]Income Groups'!$D$7:$H$224,5,0),"")</f>
        <v/>
      </c>
      <c r="I453" s="0" t="str">
        <f aca="false">IFERROR(VLOOKUP(B453,'[11]LDC List'!$B$1:$C$47,2,0),"Non LDC")</f>
        <v>Non LDC</v>
      </c>
      <c r="J453" s="0" t="str">
        <f aca="false">IFERROR(VLOOKUP(B453,'[11]SIDS List'!$B$1:$C$57,2,0),"Non SIDS")</f>
        <v>Non SIDS</v>
      </c>
      <c r="K453" s="0" t="str">
        <f aca="false">IFERROR(VLOOKUP(B453,'[11]DAC Member List'!$B$1:$C$29,2,0),"Non DAC")</f>
        <v>Non DAC</v>
      </c>
      <c r="L453" s="0" t="str">
        <f aca="false">IFERROR(VLOOKUP(B453,'[11]Dev Countries List'!$A$1:$B$146,2,0),"Not Developing")</f>
        <v>Not Developing</v>
      </c>
      <c r="M453" s="0" t="str">
        <f aca="false">IFERROR(VLOOKUP(D453,'[11]Fragility List'!$A$1:$C$146,3,0),"Not Fragile")</f>
        <v>Not Fragile</v>
      </c>
      <c r="N453" s="0" t="str">
        <f aca="false">IFERROR(INDEX([11]Population!$E$4:$W$267,MATCH('Names&amp;ISO'!$C453,[11]Population!$D$4:$D$267,0),MATCH(2018,[11]Population!$E$3:$W$3,0)),"")</f>
        <v/>
      </c>
      <c r="O453" s="0" t="str">
        <f aca="false">IFERROR(VLOOKUP($B453,[11]FCAS!$B$1:$C$152,2,0),"")</f>
        <v/>
      </c>
      <c r="P453" s="0" t="e">
        <f aca="false">VLOOKUP($C453,'[10]UN M49'!$C$2:$H$249,6,0)</f>
        <v>#N/A</v>
      </c>
      <c r="Q453" s="0" t="str">
        <f aca="false">IFERROR(VLOOKUP($C453,'[11]Resource-Rich'!$A$34:$B$62,2,0),"Non resource-rich")</f>
        <v>Non resource-rich</v>
      </c>
      <c r="R453" s="0" t="str">
        <f aca="false">IFERROR(VLOOKUP($B453,[11]PRCRs!$A$3:$C$29,3,0),"Non PRCR")</f>
        <v>Non PRCR</v>
      </c>
      <c r="S453" s="0" t="n">
        <f aca="false">IFERROR(IF(VLOOKUP($C453,[11]CBLB!$A$2:$C$31,3,0)="CBLB",1,0),0)</f>
        <v>0</v>
      </c>
      <c r="T453" s="0" t="str">
        <f aca="false">IFERROR(IF(VLOOKUP($B453,'[11]Poverty Rate'!$B$2:$I$164,8,0)="Above 30%",1,0),"")</f>
        <v/>
      </c>
      <c r="U453" s="0" t="str">
        <f aca="false">IFERROR(IF(VLOOKUP($B453,'[11]Poverty Rate'!$B$2:$I$164,8,0)="Below 2%",1,0),"")</f>
        <v/>
      </c>
    </row>
    <row r="454" customFormat="false" ht="15" hidden="false" customHeight="false" outlineLevel="0" collapsed="false">
      <c r="A454" s="0" t="s">
        <v>1013</v>
      </c>
      <c r="B454" s="0" t="s">
        <v>1013</v>
      </c>
      <c r="C454" s="0" t="s">
        <v>1013</v>
      </c>
      <c r="D454" s="0" t="s">
        <v>1013</v>
      </c>
      <c r="E454" s="0" t="s">
        <v>1013</v>
      </c>
      <c r="G454" s="0" t="e">
        <f aca="false">VLOOKUP($C454,'[10]UN M49'!$C$2:$H$249,4,0)</f>
        <v>#N/A</v>
      </c>
      <c r="H454" s="0" t="str">
        <f aca="false">IFERROR(VLOOKUP($C454,'[11]Income Groups'!$D$7:$H$224,5,0),"")</f>
        <v/>
      </c>
      <c r="I454" s="0" t="str">
        <f aca="false">IFERROR(VLOOKUP(B454,'[11]LDC List'!$B$1:$C$47,2,0),"Non LDC")</f>
        <v>Non LDC</v>
      </c>
      <c r="J454" s="0" t="str">
        <f aca="false">IFERROR(VLOOKUP(B454,'[11]SIDS List'!$B$1:$C$57,2,0),"Non SIDS")</f>
        <v>Non SIDS</v>
      </c>
      <c r="K454" s="0" t="str">
        <f aca="false">IFERROR(VLOOKUP(B454,'[11]DAC Member List'!$B$1:$C$29,2,0),"Non DAC")</f>
        <v>Non DAC</v>
      </c>
      <c r="L454" s="0" t="str">
        <f aca="false">IFERROR(VLOOKUP(B454,'[11]Dev Countries List'!$A$1:$B$146,2,0),"Not Developing")</f>
        <v>Not Developing</v>
      </c>
      <c r="M454" s="0" t="str">
        <f aca="false">IFERROR(VLOOKUP(D454,'[11]Fragility List'!$A$1:$C$146,3,0),"Not Fragile")</f>
        <v>Not Fragile</v>
      </c>
      <c r="N454" s="0" t="str">
        <f aca="false">IFERROR(INDEX([11]Population!$E$4:$W$267,MATCH('Names&amp;ISO'!$C454,[11]Population!$D$4:$D$267,0),MATCH(2018,[11]Population!$E$3:$W$3,0)),"")</f>
        <v/>
      </c>
      <c r="O454" s="0" t="str">
        <f aca="false">IFERROR(VLOOKUP($B454,[11]FCAS!$B$1:$C$152,2,0),"")</f>
        <v/>
      </c>
      <c r="P454" s="0" t="e">
        <f aca="false">VLOOKUP($C454,'[10]UN M49'!$C$2:$H$249,6,0)</f>
        <v>#N/A</v>
      </c>
      <c r="Q454" s="0" t="str">
        <f aca="false">IFERROR(VLOOKUP($C454,'[11]Resource-Rich'!$A$34:$B$62,2,0),"Non resource-rich")</f>
        <v>Non resource-rich</v>
      </c>
      <c r="R454" s="0" t="str">
        <f aca="false">IFERROR(VLOOKUP($B454,[11]PRCRs!$A$3:$C$29,3,0),"Non PRCR")</f>
        <v>Non PRCR</v>
      </c>
      <c r="S454" s="0" t="n">
        <f aca="false">IFERROR(IF(VLOOKUP($C454,[11]CBLB!$A$2:$C$31,3,0)="CBLB",1,0),0)</f>
        <v>0</v>
      </c>
      <c r="T454" s="0" t="str">
        <f aca="false">IFERROR(IF(VLOOKUP($B454,'[11]Poverty Rate'!$B$2:$I$164,8,0)="Above 30%",1,0),"")</f>
        <v/>
      </c>
      <c r="U454" s="0" t="str">
        <f aca="false">IFERROR(IF(VLOOKUP($B454,'[11]Poverty Rate'!$B$2:$I$164,8,0)="Below 2%",1,0),"")</f>
        <v/>
      </c>
    </row>
    <row r="455" customFormat="false" ht="15" hidden="false" customHeight="false" outlineLevel="0" collapsed="false">
      <c r="A455" s="0" t="s">
        <v>1013</v>
      </c>
      <c r="B455" s="0" t="s">
        <v>1013</v>
      </c>
      <c r="C455" s="0" t="s">
        <v>1013</v>
      </c>
      <c r="D455" s="0" t="s">
        <v>1013</v>
      </c>
      <c r="E455" s="0" t="s">
        <v>1013</v>
      </c>
      <c r="G455" s="0" t="e">
        <f aca="false">VLOOKUP($C455,'[10]UN M49'!$C$2:$H$249,4,0)</f>
        <v>#N/A</v>
      </c>
      <c r="H455" s="0" t="str">
        <f aca="false">IFERROR(VLOOKUP($C455,'[11]Income Groups'!$D$7:$H$224,5,0),"")</f>
        <v/>
      </c>
      <c r="I455" s="0" t="str">
        <f aca="false">IFERROR(VLOOKUP(B455,'[11]LDC List'!$B$1:$C$47,2,0),"Non LDC")</f>
        <v>Non LDC</v>
      </c>
      <c r="J455" s="0" t="str">
        <f aca="false">IFERROR(VLOOKUP(B455,'[11]SIDS List'!$B$1:$C$57,2,0),"Non SIDS")</f>
        <v>Non SIDS</v>
      </c>
      <c r="K455" s="0" t="str">
        <f aca="false">IFERROR(VLOOKUP(B455,'[11]DAC Member List'!$B$1:$C$29,2,0),"Non DAC")</f>
        <v>Non DAC</v>
      </c>
      <c r="L455" s="0" t="str">
        <f aca="false">IFERROR(VLOOKUP(B455,'[11]Dev Countries List'!$A$1:$B$146,2,0),"Not Developing")</f>
        <v>Not Developing</v>
      </c>
      <c r="M455" s="0" t="str">
        <f aca="false">IFERROR(VLOOKUP(D455,'[11]Fragility List'!$A$1:$C$146,3,0),"Not Fragile")</f>
        <v>Not Fragile</v>
      </c>
      <c r="N455" s="0" t="str">
        <f aca="false">IFERROR(INDEX([11]Population!$E$4:$W$267,MATCH('Names&amp;ISO'!$C455,[11]Population!$D$4:$D$267,0),MATCH(2018,[11]Population!$E$3:$W$3,0)),"")</f>
        <v/>
      </c>
      <c r="O455" s="0" t="str">
        <f aca="false">IFERROR(VLOOKUP($B455,[11]FCAS!$B$1:$C$152,2,0),"")</f>
        <v/>
      </c>
      <c r="P455" s="0" t="e">
        <f aca="false">VLOOKUP($C455,'[10]UN M49'!$C$2:$H$249,6,0)</f>
        <v>#N/A</v>
      </c>
      <c r="Q455" s="0" t="str">
        <f aca="false">IFERROR(VLOOKUP($C455,'[11]Resource-Rich'!$A$34:$B$62,2,0),"Non resource-rich")</f>
        <v>Non resource-rich</v>
      </c>
      <c r="R455" s="0" t="str">
        <f aca="false">IFERROR(VLOOKUP($B455,[11]PRCRs!$A$3:$C$29,3,0),"Non PRCR")</f>
        <v>Non PRCR</v>
      </c>
      <c r="S455" s="0" t="n">
        <f aca="false">IFERROR(IF(VLOOKUP($C455,[11]CBLB!$A$2:$C$31,3,0)="CBLB",1,0),0)</f>
        <v>0</v>
      </c>
      <c r="T455" s="0" t="str">
        <f aca="false">IFERROR(IF(VLOOKUP($B455,'[11]Poverty Rate'!$B$2:$I$164,8,0)="Above 30%",1,0),"")</f>
        <v/>
      </c>
      <c r="U455" s="0" t="str">
        <f aca="false">IFERROR(IF(VLOOKUP($B455,'[11]Poverty Rate'!$B$2:$I$164,8,0)="Below 2%",1,0),"")</f>
        <v/>
      </c>
    </row>
    <row r="456" customFormat="false" ht="15" hidden="false" customHeight="false" outlineLevel="0" collapsed="false">
      <c r="A456" s="0" t="s">
        <v>1013</v>
      </c>
      <c r="B456" s="0" t="s">
        <v>1013</v>
      </c>
      <c r="C456" s="0" t="s">
        <v>1013</v>
      </c>
      <c r="D456" s="0" t="s">
        <v>1013</v>
      </c>
      <c r="E456" s="0" t="s">
        <v>1013</v>
      </c>
      <c r="G456" s="0" t="e">
        <f aca="false">VLOOKUP($C456,'[10]UN M49'!$C$2:$H$249,4,0)</f>
        <v>#N/A</v>
      </c>
      <c r="H456" s="0" t="str">
        <f aca="false">IFERROR(VLOOKUP($C456,'[11]Income Groups'!$D$7:$H$224,5,0),"")</f>
        <v/>
      </c>
      <c r="I456" s="0" t="str">
        <f aca="false">IFERROR(VLOOKUP(B456,'[11]LDC List'!$B$1:$C$47,2,0),"Non LDC")</f>
        <v>Non LDC</v>
      </c>
      <c r="J456" s="0" t="str">
        <f aca="false">IFERROR(VLOOKUP(B456,'[11]SIDS List'!$B$1:$C$57,2,0),"Non SIDS")</f>
        <v>Non SIDS</v>
      </c>
      <c r="K456" s="0" t="str">
        <f aca="false">IFERROR(VLOOKUP(B456,'[11]DAC Member List'!$B$1:$C$29,2,0),"Non DAC")</f>
        <v>Non DAC</v>
      </c>
      <c r="L456" s="0" t="str">
        <f aca="false">IFERROR(VLOOKUP(B456,'[11]Dev Countries List'!$A$1:$B$146,2,0),"Not Developing")</f>
        <v>Not Developing</v>
      </c>
      <c r="M456" s="0" t="str">
        <f aca="false">IFERROR(VLOOKUP(D456,'[11]Fragility List'!$A$1:$C$146,3,0),"Not Fragile")</f>
        <v>Not Fragile</v>
      </c>
      <c r="N456" s="0" t="str">
        <f aca="false">IFERROR(INDEX([11]Population!$E$4:$W$267,MATCH('Names&amp;ISO'!$C456,[11]Population!$D$4:$D$267,0),MATCH(2018,[11]Population!$E$3:$W$3,0)),"")</f>
        <v/>
      </c>
      <c r="O456" s="0" t="str">
        <f aca="false">IFERROR(VLOOKUP($B456,[11]FCAS!$B$1:$C$152,2,0),"")</f>
        <v/>
      </c>
      <c r="P456" s="0" t="e">
        <f aca="false">VLOOKUP($C456,'[10]UN M49'!$C$2:$H$249,6,0)</f>
        <v>#N/A</v>
      </c>
      <c r="Q456" s="0" t="str">
        <f aca="false">IFERROR(VLOOKUP($C456,'[11]Resource-Rich'!$A$34:$B$62,2,0),"Non resource-rich")</f>
        <v>Non resource-rich</v>
      </c>
      <c r="R456" s="0" t="str">
        <f aca="false">IFERROR(VLOOKUP($B456,[11]PRCRs!$A$3:$C$29,3,0),"Non PRCR")</f>
        <v>Non PRCR</v>
      </c>
      <c r="S456" s="0" t="n">
        <f aca="false">IFERROR(IF(VLOOKUP($C456,[11]CBLB!$A$2:$C$31,3,0)="CBLB",1,0),0)</f>
        <v>0</v>
      </c>
      <c r="T456" s="0" t="str">
        <f aca="false">IFERROR(IF(VLOOKUP($B456,'[11]Poverty Rate'!$B$2:$I$164,8,0)="Above 30%",1,0),"")</f>
        <v/>
      </c>
      <c r="U456" s="0" t="str">
        <f aca="false">IFERROR(IF(VLOOKUP($B456,'[11]Poverty Rate'!$B$2:$I$164,8,0)="Below 2%",1,0),"")</f>
        <v/>
      </c>
    </row>
    <row r="457" customFormat="false" ht="15" hidden="false" customHeight="false" outlineLevel="0" collapsed="false">
      <c r="A457" s="0" t="s">
        <v>1013</v>
      </c>
      <c r="B457" s="0" t="s">
        <v>1013</v>
      </c>
      <c r="C457" s="0" t="s">
        <v>1013</v>
      </c>
      <c r="D457" s="0" t="s">
        <v>1013</v>
      </c>
      <c r="E457" s="0" t="s">
        <v>1013</v>
      </c>
      <c r="G457" s="0" t="e">
        <f aca="false">VLOOKUP($C457,'[10]UN M49'!$C$2:$H$249,4,0)</f>
        <v>#N/A</v>
      </c>
      <c r="H457" s="0" t="str">
        <f aca="false">IFERROR(VLOOKUP($C457,'[11]Income Groups'!$D$7:$H$224,5,0),"")</f>
        <v/>
      </c>
      <c r="I457" s="0" t="str">
        <f aca="false">IFERROR(VLOOKUP(B457,'[11]LDC List'!$B$1:$C$47,2,0),"Non LDC")</f>
        <v>Non LDC</v>
      </c>
      <c r="J457" s="0" t="str">
        <f aca="false">IFERROR(VLOOKUP(B457,'[11]SIDS List'!$B$1:$C$57,2,0),"Non SIDS")</f>
        <v>Non SIDS</v>
      </c>
      <c r="K457" s="0" t="str">
        <f aca="false">IFERROR(VLOOKUP(B457,'[11]DAC Member List'!$B$1:$C$29,2,0),"Non DAC")</f>
        <v>Non DAC</v>
      </c>
      <c r="L457" s="0" t="str">
        <f aca="false">IFERROR(VLOOKUP(B457,'[11]Dev Countries List'!$A$1:$B$146,2,0),"Not Developing")</f>
        <v>Not Developing</v>
      </c>
      <c r="M457" s="0" t="str">
        <f aca="false">IFERROR(VLOOKUP(D457,'[11]Fragility List'!$A$1:$C$146,3,0),"Not Fragile")</f>
        <v>Not Fragile</v>
      </c>
      <c r="N457" s="0" t="str">
        <f aca="false">IFERROR(INDEX([11]Population!$E$4:$W$267,MATCH('Names&amp;ISO'!$C457,[11]Population!$D$4:$D$267,0),MATCH(2018,[11]Population!$E$3:$W$3,0)),"")</f>
        <v/>
      </c>
      <c r="O457" s="0" t="str">
        <f aca="false">IFERROR(VLOOKUP($B457,[11]FCAS!$B$1:$C$152,2,0),"")</f>
        <v/>
      </c>
      <c r="P457" s="0" t="e">
        <f aca="false">VLOOKUP($C457,'[10]UN M49'!$C$2:$H$249,6,0)</f>
        <v>#N/A</v>
      </c>
      <c r="Q457" s="0" t="str">
        <f aca="false">IFERROR(VLOOKUP($C457,'[11]Resource-Rich'!$A$34:$B$62,2,0),"Non resource-rich")</f>
        <v>Non resource-rich</v>
      </c>
      <c r="R457" s="0" t="str">
        <f aca="false">IFERROR(VLOOKUP($B457,[11]PRCRs!$A$3:$C$29,3,0),"Non PRCR")</f>
        <v>Non PRCR</v>
      </c>
      <c r="S457" s="0" t="n">
        <f aca="false">IFERROR(IF(VLOOKUP($C457,[11]CBLB!$A$2:$C$31,3,0)="CBLB",1,0),0)</f>
        <v>0</v>
      </c>
      <c r="T457" s="0" t="str">
        <f aca="false">IFERROR(IF(VLOOKUP($B457,'[11]Poverty Rate'!$B$2:$I$164,8,0)="Above 30%",1,0),"")</f>
        <v/>
      </c>
      <c r="U457" s="0" t="str">
        <f aca="false">IFERROR(IF(VLOOKUP($B457,'[11]Poverty Rate'!$B$2:$I$164,8,0)="Below 2%",1,0),"")</f>
        <v/>
      </c>
    </row>
    <row r="458" customFormat="false" ht="15" hidden="false" customHeight="false" outlineLevel="0" collapsed="false">
      <c r="A458" s="0" t="s">
        <v>1013</v>
      </c>
      <c r="B458" s="0" t="s">
        <v>1013</v>
      </c>
      <c r="C458" s="0" t="s">
        <v>1013</v>
      </c>
      <c r="D458" s="0" t="s">
        <v>1013</v>
      </c>
      <c r="E458" s="0" t="s">
        <v>1013</v>
      </c>
      <c r="G458" s="0" t="e">
        <f aca="false">VLOOKUP($C458,'[10]UN M49'!$C$2:$H$249,4,0)</f>
        <v>#N/A</v>
      </c>
      <c r="H458" s="0" t="str">
        <f aca="false">IFERROR(VLOOKUP($C458,'[11]Income Groups'!$D$7:$H$224,5,0),"")</f>
        <v/>
      </c>
      <c r="I458" s="0" t="str">
        <f aca="false">IFERROR(VLOOKUP(B458,'[11]LDC List'!$B$1:$C$47,2,0),"Non LDC")</f>
        <v>Non LDC</v>
      </c>
      <c r="J458" s="0" t="str">
        <f aca="false">IFERROR(VLOOKUP(B458,'[11]SIDS List'!$B$1:$C$57,2,0),"Non SIDS")</f>
        <v>Non SIDS</v>
      </c>
      <c r="K458" s="0" t="str">
        <f aca="false">IFERROR(VLOOKUP(B458,'[11]DAC Member List'!$B$1:$C$29,2,0),"Non DAC")</f>
        <v>Non DAC</v>
      </c>
      <c r="L458" s="0" t="str">
        <f aca="false">IFERROR(VLOOKUP(B458,'[11]Dev Countries List'!$A$1:$B$146,2,0),"Not Developing")</f>
        <v>Not Developing</v>
      </c>
      <c r="M458" s="0" t="str">
        <f aca="false">IFERROR(VLOOKUP(D458,'[11]Fragility List'!$A$1:$C$146,3,0),"Not Fragile")</f>
        <v>Not Fragile</v>
      </c>
      <c r="N458" s="0" t="str">
        <f aca="false">IFERROR(INDEX([11]Population!$E$4:$W$267,MATCH('Names&amp;ISO'!$C458,[11]Population!$D$4:$D$267,0),MATCH(2018,[11]Population!$E$3:$W$3,0)),"")</f>
        <v/>
      </c>
      <c r="O458" s="0" t="str">
        <f aca="false">IFERROR(VLOOKUP($B458,[11]FCAS!$B$1:$C$152,2,0),"")</f>
        <v/>
      </c>
      <c r="P458" s="0" t="e">
        <f aca="false">VLOOKUP($C458,'[10]UN M49'!$C$2:$H$249,6,0)</f>
        <v>#N/A</v>
      </c>
      <c r="Q458" s="0" t="str">
        <f aca="false">IFERROR(VLOOKUP($C458,'[11]Resource-Rich'!$A$34:$B$62,2,0),"Non resource-rich")</f>
        <v>Non resource-rich</v>
      </c>
      <c r="R458" s="0" t="str">
        <f aca="false">IFERROR(VLOOKUP($B458,[11]PRCRs!$A$3:$C$29,3,0),"Non PRCR")</f>
        <v>Non PRCR</v>
      </c>
      <c r="S458" s="0" t="n">
        <f aca="false">IFERROR(IF(VLOOKUP($C458,[11]CBLB!$A$2:$C$31,3,0)="CBLB",1,0),0)</f>
        <v>0</v>
      </c>
      <c r="T458" s="0" t="str">
        <f aca="false">IFERROR(IF(VLOOKUP($B458,'[11]Poverty Rate'!$B$2:$I$164,8,0)="Above 30%",1,0),"")</f>
        <v/>
      </c>
      <c r="U458" s="0" t="str">
        <f aca="false">IFERROR(IF(VLOOKUP($B458,'[11]Poverty Rate'!$B$2:$I$164,8,0)="Below 2%",1,0),"")</f>
        <v/>
      </c>
    </row>
    <row r="459" customFormat="false" ht="15" hidden="false" customHeight="false" outlineLevel="0" collapsed="false">
      <c r="A459" s="0" t="s">
        <v>1013</v>
      </c>
      <c r="B459" s="0" t="s">
        <v>1013</v>
      </c>
      <c r="C459" s="0" t="s">
        <v>1013</v>
      </c>
      <c r="D459" s="0" t="s">
        <v>1013</v>
      </c>
      <c r="E459" s="0" t="s">
        <v>1013</v>
      </c>
      <c r="G459" s="0" t="e">
        <f aca="false">VLOOKUP($C459,'[10]UN M49'!$C$2:$H$249,4,0)</f>
        <v>#N/A</v>
      </c>
      <c r="H459" s="0" t="str">
        <f aca="false">IFERROR(VLOOKUP($C459,'[11]Income Groups'!$D$7:$H$224,5,0),"")</f>
        <v/>
      </c>
      <c r="I459" s="0" t="str">
        <f aca="false">IFERROR(VLOOKUP(B459,'[11]LDC List'!$B$1:$C$47,2,0),"Non LDC")</f>
        <v>Non LDC</v>
      </c>
      <c r="J459" s="0" t="str">
        <f aca="false">IFERROR(VLOOKUP(B459,'[11]SIDS List'!$B$1:$C$57,2,0),"Non SIDS")</f>
        <v>Non SIDS</v>
      </c>
      <c r="K459" s="0" t="str">
        <f aca="false">IFERROR(VLOOKUP(B459,'[11]DAC Member List'!$B$1:$C$29,2,0),"Non DAC")</f>
        <v>Non DAC</v>
      </c>
      <c r="L459" s="0" t="str">
        <f aca="false">IFERROR(VLOOKUP(B459,'[11]Dev Countries List'!$A$1:$B$146,2,0),"Not Developing")</f>
        <v>Not Developing</v>
      </c>
      <c r="M459" s="0" t="str">
        <f aca="false">IFERROR(VLOOKUP(D459,'[11]Fragility List'!$A$1:$C$146,3,0),"Not Fragile")</f>
        <v>Not Fragile</v>
      </c>
      <c r="N459" s="0" t="str">
        <f aca="false">IFERROR(INDEX([11]Population!$E$4:$W$267,MATCH('Names&amp;ISO'!$C459,[11]Population!$D$4:$D$267,0),MATCH(2018,[11]Population!$E$3:$W$3,0)),"")</f>
        <v/>
      </c>
      <c r="O459" s="0" t="str">
        <f aca="false">IFERROR(VLOOKUP($B459,[11]FCAS!$B$1:$C$152,2,0),"")</f>
        <v/>
      </c>
      <c r="P459" s="0" t="e">
        <f aca="false">VLOOKUP($C459,'[10]UN M49'!$C$2:$H$249,6,0)</f>
        <v>#N/A</v>
      </c>
      <c r="Q459" s="0" t="str">
        <f aca="false">IFERROR(VLOOKUP($C459,'[11]Resource-Rich'!$A$34:$B$62,2,0),"Non resource-rich")</f>
        <v>Non resource-rich</v>
      </c>
      <c r="R459" s="0" t="str">
        <f aca="false">IFERROR(VLOOKUP($B459,[11]PRCRs!$A$3:$C$29,3,0),"Non PRCR")</f>
        <v>Non PRCR</v>
      </c>
      <c r="S459" s="0" t="n">
        <f aca="false">IFERROR(IF(VLOOKUP($C459,[11]CBLB!$A$2:$C$31,3,0)="CBLB",1,0),0)</f>
        <v>0</v>
      </c>
      <c r="T459" s="0" t="str">
        <f aca="false">IFERROR(IF(VLOOKUP($B459,'[11]Poverty Rate'!$B$2:$I$164,8,0)="Above 30%",1,0),"")</f>
        <v/>
      </c>
      <c r="U459" s="0" t="str">
        <f aca="false">IFERROR(IF(VLOOKUP($B459,'[11]Poverty Rate'!$B$2:$I$164,8,0)="Below 2%",1,0),"")</f>
        <v/>
      </c>
    </row>
    <row r="460" customFormat="false" ht="15" hidden="false" customHeight="false" outlineLevel="0" collapsed="false">
      <c r="A460" s="0" t="s">
        <v>1013</v>
      </c>
      <c r="B460" s="0" t="s">
        <v>1013</v>
      </c>
      <c r="C460" s="0" t="s">
        <v>1013</v>
      </c>
      <c r="D460" s="0" t="s">
        <v>1013</v>
      </c>
      <c r="E460" s="0" t="s">
        <v>1013</v>
      </c>
      <c r="G460" s="0" t="e">
        <f aca="false">VLOOKUP($C460,'[10]UN M49'!$C$2:$H$249,4,0)</f>
        <v>#N/A</v>
      </c>
      <c r="H460" s="0" t="str">
        <f aca="false">IFERROR(VLOOKUP($C460,'[11]Income Groups'!$D$7:$H$224,5,0),"")</f>
        <v/>
      </c>
      <c r="I460" s="0" t="str">
        <f aca="false">IFERROR(VLOOKUP(B460,'[11]LDC List'!$B$1:$C$47,2,0),"Non LDC")</f>
        <v>Non LDC</v>
      </c>
      <c r="J460" s="0" t="str">
        <f aca="false">IFERROR(VLOOKUP(B460,'[11]SIDS List'!$B$1:$C$57,2,0),"Non SIDS")</f>
        <v>Non SIDS</v>
      </c>
      <c r="K460" s="0" t="str">
        <f aca="false">IFERROR(VLOOKUP(B460,'[11]DAC Member List'!$B$1:$C$29,2,0),"Non DAC")</f>
        <v>Non DAC</v>
      </c>
      <c r="L460" s="0" t="str">
        <f aca="false">IFERROR(VLOOKUP(B460,'[11]Dev Countries List'!$A$1:$B$146,2,0),"Not Developing")</f>
        <v>Not Developing</v>
      </c>
      <c r="M460" s="0" t="str">
        <f aca="false">IFERROR(VLOOKUP(D460,'[11]Fragility List'!$A$1:$C$146,3,0),"Not Fragile")</f>
        <v>Not Fragile</v>
      </c>
      <c r="N460" s="0" t="str">
        <f aca="false">IFERROR(INDEX([11]Population!$E$4:$W$267,MATCH('Names&amp;ISO'!$C460,[11]Population!$D$4:$D$267,0),MATCH(2018,[11]Population!$E$3:$W$3,0)),"")</f>
        <v/>
      </c>
      <c r="O460" s="0" t="str">
        <f aca="false">IFERROR(VLOOKUP($B460,[11]FCAS!$B$1:$C$152,2,0),"")</f>
        <v/>
      </c>
      <c r="P460" s="0" t="e">
        <f aca="false">VLOOKUP($C460,'[10]UN M49'!$C$2:$H$249,6,0)</f>
        <v>#N/A</v>
      </c>
      <c r="Q460" s="0" t="str">
        <f aca="false">IFERROR(VLOOKUP($C460,'[11]Resource-Rich'!$A$34:$B$62,2,0),"Non resource-rich")</f>
        <v>Non resource-rich</v>
      </c>
      <c r="R460" s="0" t="str">
        <f aca="false">IFERROR(VLOOKUP($B460,[11]PRCRs!$A$3:$C$29,3,0),"Non PRCR")</f>
        <v>Non PRCR</v>
      </c>
      <c r="S460" s="0" t="n">
        <f aca="false">IFERROR(IF(VLOOKUP($C460,[11]CBLB!$A$2:$C$31,3,0)="CBLB",1,0),0)</f>
        <v>0</v>
      </c>
      <c r="T460" s="0" t="str">
        <f aca="false">IFERROR(IF(VLOOKUP($B460,'[11]Poverty Rate'!$B$2:$I$164,8,0)="Above 30%",1,0),"")</f>
        <v/>
      </c>
      <c r="U460" s="0" t="str">
        <f aca="false">IFERROR(IF(VLOOKUP($B460,'[11]Poverty Rate'!$B$2:$I$164,8,0)="Below 2%",1,0),"")</f>
        <v/>
      </c>
    </row>
    <row r="461" customFormat="false" ht="15" hidden="false" customHeight="false" outlineLevel="0" collapsed="false">
      <c r="A461" s="0" t="s">
        <v>1013</v>
      </c>
      <c r="B461" s="0" t="s">
        <v>1013</v>
      </c>
      <c r="C461" s="0" t="s">
        <v>1013</v>
      </c>
      <c r="D461" s="0" t="s">
        <v>1013</v>
      </c>
      <c r="E461" s="0" t="s">
        <v>1013</v>
      </c>
      <c r="G461" s="0" t="e">
        <f aca="false">VLOOKUP($C461,'[10]UN M49'!$C$2:$H$249,4,0)</f>
        <v>#N/A</v>
      </c>
      <c r="H461" s="0" t="str">
        <f aca="false">IFERROR(VLOOKUP($C461,'[11]Income Groups'!$D$7:$H$224,5,0),"")</f>
        <v/>
      </c>
      <c r="I461" s="0" t="str">
        <f aca="false">IFERROR(VLOOKUP(B461,'[11]LDC List'!$B$1:$C$47,2,0),"Non LDC")</f>
        <v>Non LDC</v>
      </c>
      <c r="J461" s="0" t="str">
        <f aca="false">IFERROR(VLOOKUP(B461,'[11]SIDS List'!$B$1:$C$57,2,0),"Non SIDS")</f>
        <v>Non SIDS</v>
      </c>
      <c r="K461" s="0" t="str">
        <f aca="false">IFERROR(VLOOKUP(B461,'[11]DAC Member List'!$B$1:$C$29,2,0),"Non DAC")</f>
        <v>Non DAC</v>
      </c>
      <c r="L461" s="0" t="str">
        <f aca="false">IFERROR(VLOOKUP(B461,'[11]Dev Countries List'!$A$1:$B$146,2,0),"Not Developing")</f>
        <v>Not Developing</v>
      </c>
      <c r="M461" s="0" t="str">
        <f aca="false">IFERROR(VLOOKUP(D461,'[11]Fragility List'!$A$1:$C$146,3,0),"Not Fragile")</f>
        <v>Not Fragile</v>
      </c>
      <c r="N461" s="0" t="str">
        <f aca="false">IFERROR(INDEX([11]Population!$E$4:$W$267,MATCH('Names&amp;ISO'!$C461,[11]Population!$D$4:$D$267,0),MATCH(2018,[11]Population!$E$3:$W$3,0)),"")</f>
        <v/>
      </c>
      <c r="O461" s="0" t="str">
        <f aca="false">IFERROR(VLOOKUP($B461,[11]FCAS!$B$1:$C$152,2,0),"")</f>
        <v/>
      </c>
      <c r="P461" s="0" t="e">
        <f aca="false">VLOOKUP($C461,'[10]UN M49'!$C$2:$H$249,6,0)</f>
        <v>#N/A</v>
      </c>
      <c r="Q461" s="0" t="str">
        <f aca="false">IFERROR(VLOOKUP($C461,'[11]Resource-Rich'!$A$34:$B$62,2,0),"Non resource-rich")</f>
        <v>Non resource-rich</v>
      </c>
      <c r="R461" s="0" t="str">
        <f aca="false">IFERROR(VLOOKUP($B461,[11]PRCRs!$A$3:$C$29,3,0),"Non PRCR")</f>
        <v>Non PRCR</v>
      </c>
      <c r="S461" s="0" t="n">
        <f aca="false">IFERROR(IF(VLOOKUP($C461,[11]CBLB!$A$2:$C$31,3,0)="CBLB",1,0),0)</f>
        <v>0</v>
      </c>
      <c r="T461" s="0" t="str">
        <f aca="false">IFERROR(IF(VLOOKUP($B461,'[11]Poverty Rate'!$B$2:$I$164,8,0)="Above 30%",1,0),"")</f>
        <v/>
      </c>
      <c r="U461" s="0" t="str">
        <f aca="false">IFERROR(IF(VLOOKUP($B461,'[11]Poverty Rate'!$B$2:$I$164,8,0)="Below 2%",1,0),"")</f>
        <v/>
      </c>
    </row>
    <row r="462" customFormat="false" ht="15" hidden="false" customHeight="false" outlineLevel="0" collapsed="false">
      <c r="A462" s="0" t="s">
        <v>1013</v>
      </c>
      <c r="B462" s="0" t="s">
        <v>1013</v>
      </c>
      <c r="C462" s="0" t="s">
        <v>1013</v>
      </c>
      <c r="D462" s="0" t="s">
        <v>1013</v>
      </c>
      <c r="E462" s="0" t="s">
        <v>1013</v>
      </c>
      <c r="G462" s="0" t="e">
        <f aca="false">VLOOKUP($C462,'[10]UN M49'!$C$2:$H$249,4,0)</f>
        <v>#N/A</v>
      </c>
      <c r="H462" s="0" t="str">
        <f aca="false">IFERROR(VLOOKUP($C462,'[11]Income Groups'!$D$7:$H$224,5,0),"")</f>
        <v/>
      </c>
      <c r="I462" s="0" t="str">
        <f aca="false">IFERROR(VLOOKUP(B462,'[11]LDC List'!$B$1:$C$47,2,0),"Non LDC")</f>
        <v>Non LDC</v>
      </c>
      <c r="J462" s="0" t="str">
        <f aca="false">IFERROR(VLOOKUP(B462,'[11]SIDS List'!$B$1:$C$57,2,0),"Non SIDS")</f>
        <v>Non SIDS</v>
      </c>
      <c r="K462" s="0" t="str">
        <f aca="false">IFERROR(VLOOKUP(B462,'[11]DAC Member List'!$B$1:$C$29,2,0),"Non DAC")</f>
        <v>Non DAC</v>
      </c>
      <c r="L462" s="0" t="str">
        <f aca="false">IFERROR(VLOOKUP(B462,'[11]Dev Countries List'!$A$1:$B$146,2,0),"Not Developing")</f>
        <v>Not Developing</v>
      </c>
      <c r="M462" s="0" t="str">
        <f aca="false">IFERROR(VLOOKUP(D462,'[11]Fragility List'!$A$1:$C$146,3,0),"Not Fragile")</f>
        <v>Not Fragile</v>
      </c>
      <c r="N462" s="0" t="str">
        <f aca="false">IFERROR(INDEX([11]Population!$E$4:$W$267,MATCH('Names&amp;ISO'!$C462,[11]Population!$D$4:$D$267,0),MATCH(2018,[11]Population!$E$3:$W$3,0)),"")</f>
        <v/>
      </c>
      <c r="O462" s="0" t="str">
        <f aca="false">IFERROR(VLOOKUP($B462,[11]FCAS!$B$1:$C$152,2,0),"")</f>
        <v/>
      </c>
      <c r="P462" s="0" t="e">
        <f aca="false">VLOOKUP($C462,'[10]UN M49'!$C$2:$H$249,6,0)</f>
        <v>#N/A</v>
      </c>
      <c r="Q462" s="0" t="str">
        <f aca="false">IFERROR(VLOOKUP($C462,'[11]Resource-Rich'!$A$34:$B$62,2,0),"Non resource-rich")</f>
        <v>Non resource-rich</v>
      </c>
      <c r="R462" s="0" t="str">
        <f aca="false">IFERROR(VLOOKUP($B462,[11]PRCRs!$A$3:$C$29,3,0),"Non PRCR")</f>
        <v>Non PRCR</v>
      </c>
      <c r="S462" s="0" t="n">
        <f aca="false">IFERROR(IF(VLOOKUP($C462,[11]CBLB!$A$2:$C$31,3,0)="CBLB",1,0),0)</f>
        <v>0</v>
      </c>
      <c r="T462" s="0" t="str">
        <f aca="false">IFERROR(IF(VLOOKUP($B462,'[11]Poverty Rate'!$B$2:$I$164,8,0)="Above 30%",1,0),"")</f>
        <v/>
      </c>
      <c r="U462" s="0" t="str">
        <f aca="false">IFERROR(IF(VLOOKUP($B462,'[11]Poverty Rate'!$B$2:$I$164,8,0)="Below 2%",1,0),"")</f>
        <v/>
      </c>
    </row>
    <row r="463" customFormat="false" ht="15" hidden="false" customHeight="false" outlineLevel="0" collapsed="false">
      <c r="A463" s="0" t="s">
        <v>1013</v>
      </c>
      <c r="B463" s="0" t="s">
        <v>1013</v>
      </c>
      <c r="C463" s="0" t="s">
        <v>1013</v>
      </c>
      <c r="D463" s="0" t="s">
        <v>1013</v>
      </c>
      <c r="E463" s="0" t="s">
        <v>1013</v>
      </c>
      <c r="G463" s="0" t="e">
        <f aca="false">VLOOKUP($C463,'[10]UN M49'!$C$2:$H$249,4,0)</f>
        <v>#N/A</v>
      </c>
      <c r="H463" s="0" t="str">
        <f aca="false">IFERROR(VLOOKUP($C463,'[11]Income Groups'!$D$7:$H$224,5,0),"")</f>
        <v/>
      </c>
      <c r="I463" s="0" t="str">
        <f aca="false">IFERROR(VLOOKUP(B463,'[11]LDC List'!$B$1:$C$47,2,0),"Non LDC")</f>
        <v>Non LDC</v>
      </c>
      <c r="J463" s="0" t="str">
        <f aca="false">IFERROR(VLOOKUP(B463,'[11]SIDS List'!$B$1:$C$57,2,0),"Non SIDS")</f>
        <v>Non SIDS</v>
      </c>
      <c r="K463" s="0" t="str">
        <f aca="false">IFERROR(VLOOKUP(B463,'[11]DAC Member List'!$B$1:$C$29,2,0),"Non DAC")</f>
        <v>Non DAC</v>
      </c>
      <c r="L463" s="0" t="str">
        <f aca="false">IFERROR(VLOOKUP(B463,'[11]Dev Countries List'!$A$1:$B$146,2,0),"Not Developing")</f>
        <v>Not Developing</v>
      </c>
      <c r="M463" s="0" t="str">
        <f aca="false">IFERROR(VLOOKUP(D463,'[11]Fragility List'!$A$1:$C$146,3,0),"Not Fragile")</f>
        <v>Not Fragile</v>
      </c>
      <c r="N463" s="0" t="str">
        <f aca="false">IFERROR(INDEX([11]Population!$E$4:$W$267,MATCH('Names&amp;ISO'!$C463,[11]Population!$D$4:$D$267,0),MATCH(2018,[11]Population!$E$3:$W$3,0)),"")</f>
        <v/>
      </c>
      <c r="O463" s="0" t="str">
        <f aca="false">IFERROR(VLOOKUP($B463,[11]FCAS!$B$1:$C$152,2,0),"")</f>
        <v/>
      </c>
      <c r="P463" s="0" t="e">
        <f aca="false">VLOOKUP($C463,'[10]UN M49'!$C$2:$H$249,6,0)</f>
        <v>#N/A</v>
      </c>
      <c r="Q463" s="0" t="str">
        <f aca="false">IFERROR(VLOOKUP($C463,'[11]Resource-Rich'!$A$34:$B$62,2,0),"Non resource-rich")</f>
        <v>Non resource-rich</v>
      </c>
      <c r="R463" s="0" t="str">
        <f aca="false">IFERROR(VLOOKUP($B463,[11]PRCRs!$A$3:$C$29,3,0),"Non PRCR")</f>
        <v>Non PRCR</v>
      </c>
      <c r="S463" s="0" t="n">
        <f aca="false">IFERROR(IF(VLOOKUP($C463,[11]CBLB!$A$2:$C$31,3,0)="CBLB",1,0),0)</f>
        <v>0</v>
      </c>
      <c r="T463" s="0" t="str">
        <f aca="false">IFERROR(IF(VLOOKUP($B463,'[11]Poverty Rate'!$B$2:$I$164,8,0)="Above 30%",1,0),"")</f>
        <v/>
      </c>
      <c r="U463" s="0" t="str">
        <f aca="false">IFERROR(IF(VLOOKUP($B463,'[11]Poverty Rate'!$B$2:$I$164,8,0)="Below 2%",1,0),"")</f>
        <v/>
      </c>
    </row>
    <row r="464" customFormat="false" ht="15" hidden="false" customHeight="false" outlineLevel="0" collapsed="false">
      <c r="A464" s="0" t="s">
        <v>1013</v>
      </c>
      <c r="B464" s="0" t="s">
        <v>1013</v>
      </c>
      <c r="C464" s="0" t="s">
        <v>1013</v>
      </c>
      <c r="D464" s="0" t="s">
        <v>1013</v>
      </c>
      <c r="E464" s="0" t="s">
        <v>1013</v>
      </c>
      <c r="G464" s="0" t="e">
        <f aca="false">VLOOKUP($C464,'[10]UN M49'!$C$2:$H$249,4,0)</f>
        <v>#N/A</v>
      </c>
      <c r="H464" s="0" t="str">
        <f aca="false">IFERROR(VLOOKUP($C464,'[11]Income Groups'!$D$7:$H$224,5,0),"")</f>
        <v/>
      </c>
      <c r="I464" s="0" t="str">
        <f aca="false">IFERROR(VLOOKUP(B464,'[11]LDC List'!$B$1:$C$47,2,0),"Non LDC")</f>
        <v>Non LDC</v>
      </c>
      <c r="J464" s="0" t="str">
        <f aca="false">IFERROR(VLOOKUP(B464,'[11]SIDS List'!$B$1:$C$57,2,0),"Non SIDS")</f>
        <v>Non SIDS</v>
      </c>
      <c r="K464" s="0" t="str">
        <f aca="false">IFERROR(VLOOKUP(B464,'[11]DAC Member List'!$B$1:$C$29,2,0),"Non DAC")</f>
        <v>Non DAC</v>
      </c>
      <c r="L464" s="0" t="str">
        <f aca="false">IFERROR(VLOOKUP(B464,'[11]Dev Countries List'!$A$1:$B$146,2,0),"Not Developing")</f>
        <v>Not Developing</v>
      </c>
      <c r="M464" s="0" t="str">
        <f aca="false">IFERROR(VLOOKUP(D464,'[11]Fragility List'!$A$1:$C$146,3,0),"Not Fragile")</f>
        <v>Not Fragile</v>
      </c>
      <c r="N464" s="0" t="str">
        <f aca="false">IFERROR(INDEX([11]Population!$E$4:$W$267,MATCH('Names&amp;ISO'!$C464,[11]Population!$D$4:$D$267,0),MATCH(2018,[11]Population!$E$3:$W$3,0)),"")</f>
        <v/>
      </c>
      <c r="O464" s="0" t="str">
        <f aca="false">IFERROR(VLOOKUP($B464,[11]FCAS!$B$1:$C$152,2,0),"")</f>
        <v/>
      </c>
      <c r="P464" s="0" t="e">
        <f aca="false">VLOOKUP($C464,'[10]UN M49'!$C$2:$H$249,6,0)</f>
        <v>#N/A</v>
      </c>
      <c r="Q464" s="0" t="str">
        <f aca="false">IFERROR(VLOOKUP($C464,'[11]Resource-Rich'!$A$34:$B$62,2,0),"Non resource-rich")</f>
        <v>Non resource-rich</v>
      </c>
      <c r="R464" s="0" t="str">
        <f aca="false">IFERROR(VLOOKUP($B464,[11]PRCRs!$A$3:$C$29,3,0),"Non PRCR")</f>
        <v>Non PRCR</v>
      </c>
      <c r="S464" s="0" t="n">
        <f aca="false">IFERROR(IF(VLOOKUP($C464,[11]CBLB!$A$2:$C$31,3,0)="CBLB",1,0),0)</f>
        <v>0</v>
      </c>
      <c r="T464" s="0" t="str">
        <f aca="false">IFERROR(IF(VLOOKUP($B464,'[11]Poverty Rate'!$B$2:$I$164,8,0)="Above 30%",1,0),"")</f>
        <v/>
      </c>
      <c r="U464" s="0" t="str">
        <f aca="false">IFERROR(IF(VLOOKUP($B464,'[11]Poverty Rate'!$B$2:$I$164,8,0)="Below 2%",1,0),"")</f>
        <v/>
      </c>
    </row>
    <row r="465" customFormat="false" ht="15" hidden="false" customHeight="false" outlineLevel="0" collapsed="false">
      <c r="A465" s="0" t="s">
        <v>1013</v>
      </c>
      <c r="B465" s="0" t="s">
        <v>1013</v>
      </c>
      <c r="C465" s="0" t="s">
        <v>1013</v>
      </c>
      <c r="D465" s="0" t="s">
        <v>1013</v>
      </c>
      <c r="E465" s="0" t="s">
        <v>1013</v>
      </c>
      <c r="G465" s="0" t="e">
        <f aca="false">VLOOKUP($C465,'[10]UN M49'!$C$2:$H$249,4,0)</f>
        <v>#N/A</v>
      </c>
      <c r="H465" s="0" t="str">
        <f aca="false">IFERROR(VLOOKUP($C465,'[11]Income Groups'!$D$7:$H$224,5,0),"")</f>
        <v/>
      </c>
      <c r="I465" s="0" t="str">
        <f aca="false">IFERROR(VLOOKUP(B465,'[11]LDC List'!$B$1:$C$47,2,0),"Non LDC")</f>
        <v>Non LDC</v>
      </c>
      <c r="J465" s="0" t="str">
        <f aca="false">IFERROR(VLOOKUP(B465,'[11]SIDS List'!$B$1:$C$57,2,0),"Non SIDS")</f>
        <v>Non SIDS</v>
      </c>
      <c r="K465" s="0" t="str">
        <f aca="false">IFERROR(VLOOKUP(B465,'[11]DAC Member List'!$B$1:$C$29,2,0),"Non DAC")</f>
        <v>Non DAC</v>
      </c>
      <c r="L465" s="0" t="str">
        <f aca="false">IFERROR(VLOOKUP(B465,'[11]Dev Countries List'!$A$1:$B$146,2,0),"Not Developing")</f>
        <v>Not Developing</v>
      </c>
      <c r="M465" s="0" t="str">
        <f aca="false">IFERROR(VLOOKUP(D465,'[11]Fragility List'!$A$1:$C$146,3,0),"Not Fragile")</f>
        <v>Not Fragile</v>
      </c>
      <c r="N465" s="0" t="str">
        <f aca="false">IFERROR(INDEX([11]Population!$E$4:$W$267,MATCH('Names&amp;ISO'!$C465,[11]Population!$D$4:$D$267,0),MATCH(2018,[11]Population!$E$3:$W$3,0)),"")</f>
        <v/>
      </c>
      <c r="O465" s="0" t="str">
        <f aca="false">IFERROR(VLOOKUP($B465,[11]FCAS!$B$1:$C$152,2,0),"")</f>
        <v/>
      </c>
      <c r="P465" s="0" t="e">
        <f aca="false">VLOOKUP($C465,'[10]UN M49'!$C$2:$H$249,6,0)</f>
        <v>#N/A</v>
      </c>
      <c r="Q465" s="0" t="str">
        <f aca="false">IFERROR(VLOOKUP($C465,'[11]Resource-Rich'!$A$34:$B$62,2,0),"Non resource-rich")</f>
        <v>Non resource-rich</v>
      </c>
      <c r="R465" s="0" t="str">
        <f aca="false">IFERROR(VLOOKUP($B465,[11]PRCRs!$A$3:$C$29,3,0),"Non PRCR")</f>
        <v>Non PRCR</v>
      </c>
      <c r="S465" s="0" t="n">
        <f aca="false">IFERROR(IF(VLOOKUP($C465,[11]CBLB!$A$2:$C$31,3,0)="CBLB",1,0),0)</f>
        <v>0</v>
      </c>
      <c r="T465" s="0" t="str">
        <f aca="false">IFERROR(IF(VLOOKUP($B465,'[11]Poverty Rate'!$B$2:$I$164,8,0)="Above 30%",1,0),"")</f>
        <v/>
      </c>
      <c r="U465" s="0" t="str">
        <f aca="false">IFERROR(IF(VLOOKUP($B465,'[11]Poverty Rate'!$B$2:$I$164,8,0)="Below 2%",1,0),"")</f>
        <v/>
      </c>
    </row>
    <row r="466" customFormat="false" ht="15" hidden="false" customHeight="false" outlineLevel="0" collapsed="false">
      <c r="A466" s="0" t="s">
        <v>1013</v>
      </c>
      <c r="B466" s="0" t="s">
        <v>1013</v>
      </c>
      <c r="C466" s="0" t="s">
        <v>1013</v>
      </c>
      <c r="D466" s="0" t="s">
        <v>1013</v>
      </c>
      <c r="E466" s="0" t="s">
        <v>1013</v>
      </c>
      <c r="G466" s="0" t="e">
        <f aca="false">VLOOKUP($C466,'[10]UN M49'!$C$2:$H$249,4,0)</f>
        <v>#N/A</v>
      </c>
      <c r="H466" s="0" t="str">
        <f aca="false">IFERROR(VLOOKUP($C466,'[11]Income Groups'!$D$7:$H$224,5,0),"")</f>
        <v/>
      </c>
      <c r="I466" s="0" t="str">
        <f aca="false">IFERROR(VLOOKUP(B466,'[11]LDC List'!$B$1:$C$47,2,0),"Non LDC")</f>
        <v>Non LDC</v>
      </c>
      <c r="J466" s="0" t="str">
        <f aca="false">IFERROR(VLOOKUP(B466,'[11]SIDS List'!$B$1:$C$57,2,0),"Non SIDS")</f>
        <v>Non SIDS</v>
      </c>
      <c r="K466" s="0" t="str">
        <f aca="false">IFERROR(VLOOKUP(B466,'[11]DAC Member List'!$B$1:$C$29,2,0),"Non DAC")</f>
        <v>Non DAC</v>
      </c>
      <c r="L466" s="0" t="str">
        <f aca="false">IFERROR(VLOOKUP(B466,'[11]Dev Countries List'!$A$1:$B$146,2,0),"Not Developing")</f>
        <v>Not Developing</v>
      </c>
      <c r="M466" s="0" t="str">
        <f aca="false">IFERROR(VLOOKUP(D466,'[11]Fragility List'!$A$1:$C$146,3,0),"Not Fragile")</f>
        <v>Not Fragile</v>
      </c>
      <c r="N466" s="0" t="str">
        <f aca="false">IFERROR(INDEX([11]Population!$E$4:$W$267,MATCH('Names&amp;ISO'!$C466,[11]Population!$D$4:$D$267,0),MATCH(2018,[11]Population!$E$3:$W$3,0)),"")</f>
        <v/>
      </c>
      <c r="O466" s="0" t="str">
        <f aca="false">IFERROR(VLOOKUP($B466,[11]FCAS!$B$1:$C$152,2,0),"")</f>
        <v/>
      </c>
      <c r="P466" s="0" t="e">
        <f aca="false">VLOOKUP($C466,'[10]UN M49'!$C$2:$H$249,6,0)</f>
        <v>#N/A</v>
      </c>
      <c r="Q466" s="0" t="str">
        <f aca="false">IFERROR(VLOOKUP($C466,'[11]Resource-Rich'!$A$34:$B$62,2,0),"Non resource-rich")</f>
        <v>Non resource-rich</v>
      </c>
      <c r="R466" s="0" t="str">
        <f aca="false">IFERROR(VLOOKUP($B466,[11]PRCRs!$A$3:$C$29,3,0),"Non PRCR")</f>
        <v>Non PRCR</v>
      </c>
      <c r="S466" s="0" t="n">
        <f aca="false">IFERROR(IF(VLOOKUP($C466,[11]CBLB!$A$2:$C$31,3,0)="CBLB",1,0),0)</f>
        <v>0</v>
      </c>
      <c r="T466" s="0" t="str">
        <f aca="false">IFERROR(IF(VLOOKUP($B466,'[11]Poverty Rate'!$B$2:$I$164,8,0)="Above 30%",1,0),"")</f>
        <v/>
      </c>
      <c r="U466" s="0" t="str">
        <f aca="false">IFERROR(IF(VLOOKUP($B466,'[11]Poverty Rate'!$B$2:$I$164,8,0)="Below 2%",1,0),"")</f>
        <v/>
      </c>
    </row>
    <row r="467" customFormat="false" ht="15" hidden="false" customHeight="false" outlineLevel="0" collapsed="false">
      <c r="A467" s="0" t="s">
        <v>1013</v>
      </c>
      <c r="B467" s="0" t="s">
        <v>1013</v>
      </c>
      <c r="C467" s="0" t="s">
        <v>1013</v>
      </c>
      <c r="D467" s="0" t="s">
        <v>1013</v>
      </c>
      <c r="E467" s="0" t="s">
        <v>1013</v>
      </c>
      <c r="G467" s="0" t="e">
        <f aca="false">VLOOKUP($C467,'[10]UN M49'!$C$2:$H$249,4,0)</f>
        <v>#N/A</v>
      </c>
      <c r="H467" s="0" t="str">
        <f aca="false">IFERROR(VLOOKUP($C467,'[11]Income Groups'!$D$7:$H$224,5,0),"")</f>
        <v/>
      </c>
      <c r="I467" s="0" t="str">
        <f aca="false">IFERROR(VLOOKUP(B467,'[11]LDC List'!$B$1:$C$47,2,0),"Non LDC")</f>
        <v>Non LDC</v>
      </c>
      <c r="J467" s="0" t="str">
        <f aca="false">IFERROR(VLOOKUP(B467,'[11]SIDS List'!$B$1:$C$57,2,0),"Non SIDS")</f>
        <v>Non SIDS</v>
      </c>
      <c r="K467" s="0" t="str">
        <f aca="false">IFERROR(VLOOKUP(B467,'[11]DAC Member List'!$B$1:$C$29,2,0),"Non DAC")</f>
        <v>Non DAC</v>
      </c>
      <c r="L467" s="0" t="str">
        <f aca="false">IFERROR(VLOOKUP(B467,'[11]Dev Countries List'!$A$1:$B$146,2,0),"Not Developing")</f>
        <v>Not Developing</v>
      </c>
      <c r="M467" s="0" t="str">
        <f aca="false">IFERROR(VLOOKUP(D467,'[11]Fragility List'!$A$1:$C$146,3,0),"Not Fragile")</f>
        <v>Not Fragile</v>
      </c>
      <c r="N467" s="0" t="str">
        <f aca="false">IFERROR(INDEX([11]Population!$E$4:$W$267,MATCH('Names&amp;ISO'!$C467,[11]Population!$D$4:$D$267,0),MATCH(2018,[11]Population!$E$3:$W$3,0)),"")</f>
        <v/>
      </c>
      <c r="O467" s="0" t="str">
        <f aca="false">IFERROR(VLOOKUP($B467,[11]FCAS!$B$1:$C$152,2,0),"")</f>
        <v/>
      </c>
      <c r="P467" s="0" t="e">
        <f aca="false">VLOOKUP($C467,'[10]UN M49'!$C$2:$H$249,6,0)</f>
        <v>#N/A</v>
      </c>
      <c r="Q467" s="0" t="str">
        <f aca="false">IFERROR(VLOOKUP($C467,'[11]Resource-Rich'!$A$34:$B$62,2,0),"Non resource-rich")</f>
        <v>Non resource-rich</v>
      </c>
      <c r="R467" s="0" t="str">
        <f aca="false">IFERROR(VLOOKUP($B467,[11]PRCRs!$A$3:$C$29,3,0),"Non PRCR")</f>
        <v>Non PRCR</v>
      </c>
      <c r="S467" s="0" t="n">
        <f aca="false">IFERROR(IF(VLOOKUP($C467,[11]CBLB!$A$2:$C$31,3,0)="CBLB",1,0),0)</f>
        <v>0</v>
      </c>
      <c r="T467" s="0" t="str">
        <f aca="false">IFERROR(IF(VLOOKUP($B467,'[11]Poverty Rate'!$B$2:$I$164,8,0)="Above 30%",1,0),"")</f>
        <v/>
      </c>
      <c r="U467" s="0" t="str">
        <f aca="false">IFERROR(IF(VLOOKUP($B467,'[11]Poverty Rate'!$B$2:$I$164,8,0)="Below 2%",1,0),"")</f>
        <v/>
      </c>
    </row>
    <row r="468" customFormat="false" ht="15" hidden="false" customHeight="false" outlineLevel="0" collapsed="false">
      <c r="A468" s="0" t="s">
        <v>1013</v>
      </c>
      <c r="B468" s="0" t="s">
        <v>1013</v>
      </c>
      <c r="C468" s="0" t="s">
        <v>1013</v>
      </c>
      <c r="D468" s="0" t="s">
        <v>1013</v>
      </c>
      <c r="E468" s="0" t="s">
        <v>1013</v>
      </c>
      <c r="G468" s="0" t="e">
        <f aca="false">VLOOKUP($C468,'[10]UN M49'!$C$2:$H$249,4,0)</f>
        <v>#N/A</v>
      </c>
      <c r="H468" s="0" t="str">
        <f aca="false">IFERROR(VLOOKUP($C468,'[11]Income Groups'!$D$7:$H$224,5,0),"")</f>
        <v/>
      </c>
      <c r="I468" s="0" t="str">
        <f aca="false">IFERROR(VLOOKUP(B468,'[11]LDC List'!$B$1:$C$47,2,0),"Non LDC")</f>
        <v>Non LDC</v>
      </c>
      <c r="J468" s="0" t="str">
        <f aca="false">IFERROR(VLOOKUP(B468,'[11]SIDS List'!$B$1:$C$57,2,0),"Non SIDS")</f>
        <v>Non SIDS</v>
      </c>
      <c r="K468" s="0" t="str">
        <f aca="false">IFERROR(VLOOKUP(B468,'[11]DAC Member List'!$B$1:$C$29,2,0),"Non DAC")</f>
        <v>Non DAC</v>
      </c>
      <c r="L468" s="0" t="str">
        <f aca="false">IFERROR(VLOOKUP(B468,'[11]Dev Countries List'!$A$1:$B$146,2,0),"Not Developing")</f>
        <v>Not Developing</v>
      </c>
      <c r="M468" s="0" t="str">
        <f aca="false">IFERROR(VLOOKUP(D468,'[11]Fragility List'!$A$1:$C$146,3,0),"Not Fragile")</f>
        <v>Not Fragile</v>
      </c>
      <c r="N468" s="0" t="str">
        <f aca="false">IFERROR(INDEX([11]Population!$E$4:$W$267,MATCH('Names&amp;ISO'!$C468,[11]Population!$D$4:$D$267,0),MATCH(2018,[11]Population!$E$3:$W$3,0)),"")</f>
        <v/>
      </c>
      <c r="O468" s="0" t="str">
        <f aca="false">IFERROR(VLOOKUP($B468,[11]FCAS!$B$1:$C$152,2,0),"")</f>
        <v/>
      </c>
      <c r="P468" s="0" t="e">
        <f aca="false">VLOOKUP($C468,'[10]UN M49'!$C$2:$H$249,6,0)</f>
        <v>#N/A</v>
      </c>
      <c r="Q468" s="0" t="str">
        <f aca="false">IFERROR(VLOOKUP($C468,'[11]Resource-Rich'!$A$34:$B$62,2,0),"Non resource-rich")</f>
        <v>Non resource-rich</v>
      </c>
      <c r="R468" s="0" t="str">
        <f aca="false">IFERROR(VLOOKUP($B468,[11]PRCRs!$A$3:$C$29,3,0),"Non PRCR")</f>
        <v>Non PRCR</v>
      </c>
      <c r="S468" s="0" t="n">
        <f aca="false">IFERROR(IF(VLOOKUP($C468,[11]CBLB!$A$2:$C$31,3,0)="CBLB",1,0),0)</f>
        <v>0</v>
      </c>
      <c r="T468" s="0" t="str">
        <f aca="false">IFERROR(IF(VLOOKUP($B468,'[11]Poverty Rate'!$B$2:$I$164,8,0)="Above 30%",1,0),"")</f>
        <v/>
      </c>
      <c r="U468" s="0" t="str">
        <f aca="false">IFERROR(IF(VLOOKUP($B468,'[11]Poverty Rate'!$B$2:$I$164,8,0)="Below 2%",1,0),"")</f>
        <v/>
      </c>
    </row>
    <row r="469" customFormat="false" ht="15" hidden="false" customHeight="false" outlineLevel="0" collapsed="false">
      <c r="A469" s="0" t="s">
        <v>1013</v>
      </c>
      <c r="B469" s="0" t="s">
        <v>1013</v>
      </c>
      <c r="C469" s="0" t="s">
        <v>1013</v>
      </c>
      <c r="D469" s="0" t="s">
        <v>1013</v>
      </c>
      <c r="E469" s="0" t="s">
        <v>1013</v>
      </c>
      <c r="G469" s="0" t="e">
        <f aca="false">VLOOKUP($C469,'[10]UN M49'!$C$2:$H$249,4,0)</f>
        <v>#N/A</v>
      </c>
      <c r="H469" s="0" t="str">
        <f aca="false">IFERROR(VLOOKUP($C469,'[11]Income Groups'!$D$7:$H$224,5,0),"")</f>
        <v/>
      </c>
      <c r="I469" s="0" t="str">
        <f aca="false">IFERROR(VLOOKUP(B469,'[11]LDC List'!$B$1:$C$47,2,0),"Non LDC")</f>
        <v>Non LDC</v>
      </c>
      <c r="J469" s="0" t="str">
        <f aca="false">IFERROR(VLOOKUP(B469,'[11]SIDS List'!$B$1:$C$57,2,0),"Non SIDS")</f>
        <v>Non SIDS</v>
      </c>
      <c r="K469" s="0" t="str">
        <f aca="false">IFERROR(VLOOKUP(B469,'[11]DAC Member List'!$B$1:$C$29,2,0),"Non DAC")</f>
        <v>Non DAC</v>
      </c>
      <c r="L469" s="0" t="str">
        <f aca="false">IFERROR(VLOOKUP(B469,'[11]Dev Countries List'!$A$1:$B$146,2,0),"Not Developing")</f>
        <v>Not Developing</v>
      </c>
      <c r="M469" s="0" t="str">
        <f aca="false">IFERROR(VLOOKUP(D469,'[11]Fragility List'!$A$1:$C$146,3,0),"Not Fragile")</f>
        <v>Not Fragile</v>
      </c>
      <c r="N469" s="0" t="str">
        <f aca="false">IFERROR(INDEX([11]Population!$E$4:$W$267,MATCH('Names&amp;ISO'!$C469,[11]Population!$D$4:$D$267,0),MATCH(2018,[11]Population!$E$3:$W$3,0)),"")</f>
        <v/>
      </c>
      <c r="O469" s="0" t="str">
        <f aca="false">IFERROR(VLOOKUP($B469,[11]FCAS!$B$1:$C$152,2,0),"")</f>
        <v/>
      </c>
      <c r="P469" s="0" t="e">
        <f aca="false">VLOOKUP($C469,'[10]UN M49'!$C$2:$H$249,6,0)</f>
        <v>#N/A</v>
      </c>
      <c r="Q469" s="0" t="str">
        <f aca="false">IFERROR(VLOOKUP($C469,'[11]Resource-Rich'!$A$34:$B$62,2,0),"Non resource-rich")</f>
        <v>Non resource-rich</v>
      </c>
      <c r="R469" s="0" t="str">
        <f aca="false">IFERROR(VLOOKUP($B469,[11]PRCRs!$A$3:$C$29,3,0),"Non PRCR")</f>
        <v>Non PRCR</v>
      </c>
      <c r="S469" s="0" t="n">
        <f aca="false">IFERROR(IF(VLOOKUP($C469,[11]CBLB!$A$2:$C$31,3,0)="CBLB",1,0),0)</f>
        <v>0</v>
      </c>
      <c r="T469" s="0" t="str">
        <f aca="false">IFERROR(IF(VLOOKUP($B469,'[11]Poverty Rate'!$B$2:$I$164,8,0)="Above 30%",1,0),"")</f>
        <v/>
      </c>
      <c r="U469" s="0" t="str">
        <f aca="false">IFERROR(IF(VLOOKUP($B469,'[11]Poverty Rate'!$B$2:$I$164,8,0)="Below 2%",1,0),"")</f>
        <v/>
      </c>
    </row>
    <row r="470" customFormat="false" ht="15" hidden="false" customHeight="false" outlineLevel="0" collapsed="false">
      <c r="A470" s="0" t="s">
        <v>1013</v>
      </c>
      <c r="B470" s="0" t="s">
        <v>1013</v>
      </c>
      <c r="C470" s="0" t="s">
        <v>1013</v>
      </c>
      <c r="D470" s="0" t="s">
        <v>1013</v>
      </c>
      <c r="E470" s="0" t="s">
        <v>1013</v>
      </c>
      <c r="G470" s="0" t="e">
        <f aca="false">VLOOKUP($C470,'[10]UN M49'!$C$2:$H$249,4,0)</f>
        <v>#N/A</v>
      </c>
      <c r="H470" s="0" t="str">
        <f aca="false">IFERROR(VLOOKUP($C470,'[11]Income Groups'!$D$7:$H$224,5,0),"")</f>
        <v/>
      </c>
      <c r="I470" s="0" t="str">
        <f aca="false">IFERROR(VLOOKUP(B470,'[11]LDC List'!$B$1:$C$47,2,0),"Non LDC")</f>
        <v>Non LDC</v>
      </c>
      <c r="J470" s="0" t="str">
        <f aca="false">IFERROR(VLOOKUP(B470,'[11]SIDS List'!$B$1:$C$57,2,0),"Non SIDS")</f>
        <v>Non SIDS</v>
      </c>
      <c r="K470" s="0" t="str">
        <f aca="false">IFERROR(VLOOKUP(B470,'[11]DAC Member List'!$B$1:$C$29,2,0),"Non DAC")</f>
        <v>Non DAC</v>
      </c>
      <c r="L470" s="0" t="str">
        <f aca="false">IFERROR(VLOOKUP(B470,'[11]Dev Countries List'!$A$1:$B$146,2,0),"Not Developing")</f>
        <v>Not Developing</v>
      </c>
      <c r="M470" s="0" t="str">
        <f aca="false">IFERROR(VLOOKUP(D470,'[11]Fragility List'!$A$1:$C$146,3,0),"Not Fragile")</f>
        <v>Not Fragile</v>
      </c>
      <c r="N470" s="0" t="str">
        <f aca="false">IFERROR(INDEX([11]Population!$E$4:$W$267,MATCH('Names&amp;ISO'!$C470,[11]Population!$D$4:$D$267,0),MATCH(2018,[11]Population!$E$3:$W$3,0)),"")</f>
        <v/>
      </c>
      <c r="O470" s="0" t="str">
        <f aca="false">IFERROR(VLOOKUP($B470,[11]FCAS!$B$1:$C$152,2,0),"")</f>
        <v/>
      </c>
      <c r="P470" s="0" t="e">
        <f aca="false">VLOOKUP($C470,'[10]UN M49'!$C$2:$H$249,6,0)</f>
        <v>#N/A</v>
      </c>
      <c r="Q470" s="0" t="str">
        <f aca="false">IFERROR(VLOOKUP($C470,'[11]Resource-Rich'!$A$34:$B$62,2,0),"Non resource-rich")</f>
        <v>Non resource-rich</v>
      </c>
      <c r="R470" s="0" t="str">
        <f aca="false">IFERROR(VLOOKUP($B470,[11]PRCRs!$A$3:$C$29,3,0),"Non PRCR")</f>
        <v>Non PRCR</v>
      </c>
      <c r="S470" s="0" t="n">
        <f aca="false">IFERROR(IF(VLOOKUP($C470,[11]CBLB!$A$2:$C$31,3,0)="CBLB",1,0),0)</f>
        <v>0</v>
      </c>
      <c r="T470" s="0" t="str">
        <f aca="false">IFERROR(IF(VLOOKUP($B470,'[11]Poverty Rate'!$B$2:$I$164,8,0)="Above 30%",1,0),"")</f>
        <v/>
      </c>
      <c r="U470" s="0" t="str">
        <f aca="false">IFERROR(IF(VLOOKUP($B470,'[11]Poverty Rate'!$B$2:$I$164,8,0)="Below 2%",1,0),"")</f>
        <v/>
      </c>
    </row>
    <row r="471" customFormat="false" ht="15" hidden="false" customHeight="false" outlineLevel="0" collapsed="false">
      <c r="A471" s="0" t="s">
        <v>1013</v>
      </c>
      <c r="B471" s="0" t="s">
        <v>1013</v>
      </c>
      <c r="C471" s="0" t="s">
        <v>1013</v>
      </c>
      <c r="D471" s="0" t="s">
        <v>1013</v>
      </c>
      <c r="E471" s="0" t="s">
        <v>1013</v>
      </c>
      <c r="G471" s="0" t="e">
        <f aca="false">VLOOKUP($C471,'[10]UN M49'!$C$2:$H$249,4,0)</f>
        <v>#N/A</v>
      </c>
      <c r="H471" s="0" t="str">
        <f aca="false">IFERROR(VLOOKUP($C471,'[11]Income Groups'!$D$7:$H$224,5,0),"")</f>
        <v/>
      </c>
      <c r="I471" s="0" t="str">
        <f aca="false">IFERROR(VLOOKUP(B471,'[11]LDC List'!$B$1:$C$47,2,0),"Non LDC")</f>
        <v>Non LDC</v>
      </c>
      <c r="J471" s="0" t="str">
        <f aca="false">IFERROR(VLOOKUP(B471,'[11]SIDS List'!$B$1:$C$57,2,0),"Non SIDS")</f>
        <v>Non SIDS</v>
      </c>
      <c r="K471" s="0" t="str">
        <f aca="false">IFERROR(VLOOKUP(B471,'[11]DAC Member List'!$B$1:$C$29,2,0),"Non DAC")</f>
        <v>Non DAC</v>
      </c>
      <c r="L471" s="0" t="str">
        <f aca="false">IFERROR(VLOOKUP(B471,'[11]Dev Countries List'!$A$1:$B$146,2,0),"Not Developing")</f>
        <v>Not Developing</v>
      </c>
      <c r="M471" s="0" t="str">
        <f aca="false">IFERROR(VLOOKUP(D471,'[11]Fragility List'!$A$1:$C$146,3,0),"Not Fragile")</f>
        <v>Not Fragile</v>
      </c>
      <c r="N471" s="0" t="str">
        <f aca="false">IFERROR(INDEX([11]Population!$E$4:$W$267,MATCH('Names&amp;ISO'!$C471,[11]Population!$D$4:$D$267,0),MATCH(2018,[11]Population!$E$3:$W$3,0)),"")</f>
        <v/>
      </c>
      <c r="O471" s="0" t="str">
        <f aca="false">IFERROR(VLOOKUP($B471,[11]FCAS!$B$1:$C$152,2,0),"")</f>
        <v/>
      </c>
      <c r="P471" s="0" t="e">
        <f aca="false">VLOOKUP($C471,'[10]UN M49'!$C$2:$H$249,6,0)</f>
        <v>#N/A</v>
      </c>
      <c r="Q471" s="0" t="str">
        <f aca="false">IFERROR(VLOOKUP($C471,'[11]Resource-Rich'!$A$34:$B$62,2,0),"Non resource-rich")</f>
        <v>Non resource-rich</v>
      </c>
      <c r="R471" s="0" t="str">
        <f aca="false">IFERROR(VLOOKUP($B471,[11]PRCRs!$A$3:$C$29,3,0),"Non PRCR")</f>
        <v>Non PRCR</v>
      </c>
      <c r="S471" s="0" t="n">
        <f aca="false">IFERROR(IF(VLOOKUP($C471,[11]CBLB!$A$2:$C$31,3,0)="CBLB",1,0),0)</f>
        <v>0</v>
      </c>
      <c r="T471" s="0" t="str">
        <f aca="false">IFERROR(IF(VLOOKUP($B471,'[11]Poverty Rate'!$B$2:$I$164,8,0)="Above 30%",1,0),"")</f>
        <v/>
      </c>
      <c r="U471" s="0" t="str">
        <f aca="false">IFERROR(IF(VLOOKUP($B471,'[11]Poverty Rate'!$B$2:$I$164,8,0)="Below 2%",1,0),"")</f>
        <v/>
      </c>
    </row>
    <row r="472" customFormat="false" ht="15" hidden="false" customHeight="false" outlineLevel="0" collapsed="false">
      <c r="A472" s="0" t="s">
        <v>1013</v>
      </c>
      <c r="B472" s="0" t="s">
        <v>1013</v>
      </c>
      <c r="C472" s="0" t="s">
        <v>1013</v>
      </c>
      <c r="D472" s="0" t="s">
        <v>1013</v>
      </c>
      <c r="E472" s="0" t="s">
        <v>1013</v>
      </c>
      <c r="G472" s="0" t="e">
        <f aca="false">VLOOKUP($C472,'[10]UN M49'!$C$2:$H$249,4,0)</f>
        <v>#N/A</v>
      </c>
      <c r="H472" s="0" t="str">
        <f aca="false">IFERROR(VLOOKUP($C472,'[11]Income Groups'!$D$7:$H$224,5,0),"")</f>
        <v/>
      </c>
      <c r="I472" s="0" t="str">
        <f aca="false">IFERROR(VLOOKUP(B472,'[11]LDC List'!$B$1:$C$47,2,0),"Non LDC")</f>
        <v>Non LDC</v>
      </c>
      <c r="J472" s="0" t="str">
        <f aca="false">IFERROR(VLOOKUP(B472,'[11]SIDS List'!$B$1:$C$57,2,0),"Non SIDS")</f>
        <v>Non SIDS</v>
      </c>
      <c r="K472" s="0" t="str">
        <f aca="false">IFERROR(VLOOKUP(B472,'[11]DAC Member List'!$B$1:$C$29,2,0),"Non DAC")</f>
        <v>Non DAC</v>
      </c>
      <c r="L472" s="0" t="str">
        <f aca="false">IFERROR(VLOOKUP(B472,'[11]Dev Countries List'!$A$1:$B$146,2,0),"Not Developing")</f>
        <v>Not Developing</v>
      </c>
      <c r="M472" s="0" t="str">
        <f aca="false">IFERROR(VLOOKUP(D472,'[11]Fragility List'!$A$1:$C$146,3,0),"Not Fragile")</f>
        <v>Not Fragile</v>
      </c>
      <c r="N472" s="0" t="str">
        <f aca="false">IFERROR(INDEX([11]Population!$E$4:$W$267,MATCH('Names&amp;ISO'!$C472,[11]Population!$D$4:$D$267,0),MATCH(2018,[11]Population!$E$3:$W$3,0)),"")</f>
        <v/>
      </c>
      <c r="O472" s="0" t="str">
        <f aca="false">IFERROR(VLOOKUP($B472,[11]FCAS!$B$1:$C$152,2,0),"")</f>
        <v/>
      </c>
      <c r="P472" s="0" t="e">
        <f aca="false">VLOOKUP($C472,'[10]UN M49'!$C$2:$H$249,6,0)</f>
        <v>#N/A</v>
      </c>
      <c r="Q472" s="0" t="str">
        <f aca="false">IFERROR(VLOOKUP($C472,'[11]Resource-Rich'!$A$34:$B$62,2,0),"Non resource-rich")</f>
        <v>Non resource-rich</v>
      </c>
      <c r="R472" s="0" t="str">
        <f aca="false">IFERROR(VLOOKUP($B472,[11]PRCRs!$A$3:$C$29,3,0),"Non PRCR")</f>
        <v>Non PRCR</v>
      </c>
      <c r="S472" s="0" t="n">
        <f aca="false">IFERROR(IF(VLOOKUP($C472,[11]CBLB!$A$2:$C$31,3,0)="CBLB",1,0),0)</f>
        <v>0</v>
      </c>
      <c r="T472" s="0" t="str">
        <f aca="false">IFERROR(IF(VLOOKUP($B472,'[11]Poverty Rate'!$B$2:$I$164,8,0)="Above 30%",1,0),"")</f>
        <v/>
      </c>
      <c r="U472" s="0" t="str">
        <f aca="false">IFERROR(IF(VLOOKUP($B472,'[11]Poverty Rate'!$B$2:$I$164,8,0)="Below 2%",1,0),"")</f>
        <v/>
      </c>
    </row>
    <row r="473" customFormat="false" ht="15" hidden="false" customHeight="false" outlineLevel="0" collapsed="false">
      <c r="A473" s="0" t="s">
        <v>1013</v>
      </c>
      <c r="B473" s="0" t="s">
        <v>1013</v>
      </c>
      <c r="C473" s="0" t="s">
        <v>1013</v>
      </c>
      <c r="D473" s="0" t="s">
        <v>1013</v>
      </c>
      <c r="E473" s="0" t="s">
        <v>1013</v>
      </c>
      <c r="G473" s="0" t="e">
        <f aca="false">VLOOKUP($C473,'[10]UN M49'!$C$2:$H$249,4,0)</f>
        <v>#N/A</v>
      </c>
      <c r="H473" s="0" t="str">
        <f aca="false">IFERROR(VLOOKUP($C473,'[11]Income Groups'!$D$7:$H$224,5,0),"")</f>
        <v/>
      </c>
      <c r="I473" s="0" t="str">
        <f aca="false">IFERROR(VLOOKUP(B473,'[11]LDC List'!$B$1:$C$47,2,0),"Non LDC")</f>
        <v>Non LDC</v>
      </c>
      <c r="J473" s="0" t="str">
        <f aca="false">IFERROR(VLOOKUP(B473,'[11]SIDS List'!$B$1:$C$57,2,0),"Non SIDS")</f>
        <v>Non SIDS</v>
      </c>
      <c r="K473" s="0" t="str">
        <f aca="false">IFERROR(VLOOKUP(B473,'[11]DAC Member List'!$B$1:$C$29,2,0),"Non DAC")</f>
        <v>Non DAC</v>
      </c>
      <c r="L473" s="0" t="str">
        <f aca="false">IFERROR(VLOOKUP(B473,'[11]Dev Countries List'!$A$1:$B$146,2,0),"Not Developing")</f>
        <v>Not Developing</v>
      </c>
      <c r="M473" s="0" t="str">
        <f aca="false">IFERROR(VLOOKUP(D473,'[11]Fragility List'!$A$1:$C$146,3,0),"Not Fragile")</f>
        <v>Not Fragile</v>
      </c>
      <c r="N473" s="0" t="str">
        <f aca="false">IFERROR(INDEX([11]Population!$E$4:$W$267,MATCH('Names&amp;ISO'!$C473,[11]Population!$D$4:$D$267,0),MATCH(2018,[11]Population!$E$3:$W$3,0)),"")</f>
        <v/>
      </c>
      <c r="O473" s="0" t="str">
        <f aca="false">IFERROR(VLOOKUP($B473,[11]FCAS!$B$1:$C$152,2,0),"")</f>
        <v/>
      </c>
      <c r="P473" s="0" t="e">
        <f aca="false">VLOOKUP($C473,'[10]UN M49'!$C$2:$H$249,6,0)</f>
        <v>#N/A</v>
      </c>
      <c r="Q473" s="0" t="str">
        <f aca="false">IFERROR(VLOOKUP($C473,'[11]Resource-Rich'!$A$34:$B$62,2,0),"Non resource-rich")</f>
        <v>Non resource-rich</v>
      </c>
      <c r="R473" s="0" t="str">
        <f aca="false">IFERROR(VLOOKUP($B473,[11]PRCRs!$A$3:$C$29,3,0),"Non PRCR")</f>
        <v>Non PRCR</v>
      </c>
      <c r="S473" s="0" t="n">
        <f aca="false">IFERROR(IF(VLOOKUP($C473,[11]CBLB!$A$2:$C$31,3,0)="CBLB",1,0),0)</f>
        <v>0</v>
      </c>
      <c r="T473" s="0" t="str">
        <f aca="false">IFERROR(IF(VLOOKUP($B473,'[11]Poverty Rate'!$B$2:$I$164,8,0)="Above 30%",1,0),"")</f>
        <v/>
      </c>
      <c r="U473" s="0" t="str">
        <f aca="false">IFERROR(IF(VLOOKUP($B473,'[11]Poverty Rate'!$B$2:$I$164,8,0)="Below 2%",1,0),"")</f>
        <v/>
      </c>
    </row>
    <row r="474" customFormat="false" ht="15" hidden="false" customHeight="false" outlineLevel="0" collapsed="false">
      <c r="A474" s="0" t="s">
        <v>1013</v>
      </c>
      <c r="B474" s="0" t="s">
        <v>1013</v>
      </c>
      <c r="C474" s="0" t="s">
        <v>1013</v>
      </c>
      <c r="D474" s="0" t="s">
        <v>1013</v>
      </c>
      <c r="E474" s="0" t="s">
        <v>1013</v>
      </c>
      <c r="G474" s="0" t="e">
        <f aca="false">VLOOKUP($C474,'[10]UN M49'!$C$2:$H$249,4,0)</f>
        <v>#N/A</v>
      </c>
      <c r="H474" s="0" t="str">
        <f aca="false">IFERROR(VLOOKUP($C474,'[11]Income Groups'!$D$7:$H$224,5,0),"")</f>
        <v/>
      </c>
      <c r="I474" s="0" t="str">
        <f aca="false">IFERROR(VLOOKUP(B474,'[11]LDC List'!$B$1:$C$47,2,0),"Non LDC")</f>
        <v>Non LDC</v>
      </c>
      <c r="J474" s="0" t="str">
        <f aca="false">IFERROR(VLOOKUP(B474,'[11]SIDS List'!$B$1:$C$57,2,0),"Non SIDS")</f>
        <v>Non SIDS</v>
      </c>
      <c r="K474" s="0" t="str">
        <f aca="false">IFERROR(VLOOKUP(B474,'[11]DAC Member List'!$B$1:$C$29,2,0),"Non DAC")</f>
        <v>Non DAC</v>
      </c>
      <c r="L474" s="0" t="str">
        <f aca="false">IFERROR(VLOOKUP(B474,'[11]Dev Countries List'!$A$1:$B$146,2,0),"Not Developing")</f>
        <v>Not Developing</v>
      </c>
      <c r="M474" s="0" t="str">
        <f aca="false">IFERROR(VLOOKUP(D474,'[11]Fragility List'!$A$1:$C$146,3,0),"Not Fragile")</f>
        <v>Not Fragile</v>
      </c>
      <c r="N474" s="0" t="str">
        <f aca="false">IFERROR(INDEX([11]Population!$E$4:$W$267,MATCH('Names&amp;ISO'!$C474,[11]Population!$D$4:$D$267,0),MATCH(2018,[11]Population!$E$3:$W$3,0)),"")</f>
        <v/>
      </c>
      <c r="O474" s="0" t="str">
        <f aca="false">IFERROR(VLOOKUP($B474,[11]FCAS!$B$1:$C$152,2,0),"")</f>
        <v/>
      </c>
      <c r="P474" s="0" t="e">
        <f aca="false">VLOOKUP($C474,'[10]UN M49'!$C$2:$H$249,6,0)</f>
        <v>#N/A</v>
      </c>
      <c r="Q474" s="0" t="str">
        <f aca="false">IFERROR(VLOOKUP($C474,'[11]Resource-Rich'!$A$34:$B$62,2,0),"Non resource-rich")</f>
        <v>Non resource-rich</v>
      </c>
      <c r="R474" s="0" t="str">
        <f aca="false">IFERROR(VLOOKUP($B474,[11]PRCRs!$A$3:$C$29,3,0),"Non PRCR")</f>
        <v>Non PRCR</v>
      </c>
      <c r="S474" s="0" t="n">
        <f aca="false">IFERROR(IF(VLOOKUP($C474,[11]CBLB!$A$2:$C$31,3,0)="CBLB",1,0),0)</f>
        <v>0</v>
      </c>
      <c r="T474" s="0" t="str">
        <f aca="false">IFERROR(IF(VLOOKUP($B474,'[11]Poverty Rate'!$B$2:$I$164,8,0)="Above 30%",1,0),"")</f>
        <v/>
      </c>
      <c r="U474" s="0" t="str">
        <f aca="false">IFERROR(IF(VLOOKUP($B474,'[11]Poverty Rate'!$B$2:$I$164,8,0)="Below 2%",1,0),"")</f>
        <v/>
      </c>
    </row>
    <row r="475" customFormat="false" ht="15" hidden="false" customHeight="false" outlineLevel="0" collapsed="false">
      <c r="A475" s="0" t="s">
        <v>1013</v>
      </c>
      <c r="B475" s="0" t="s">
        <v>1013</v>
      </c>
      <c r="C475" s="0" t="s">
        <v>1013</v>
      </c>
      <c r="D475" s="0" t="s">
        <v>1013</v>
      </c>
      <c r="E475" s="0" t="s">
        <v>1013</v>
      </c>
      <c r="G475" s="0" t="e">
        <f aca="false">VLOOKUP($C475,'[10]UN M49'!$C$2:$H$249,4,0)</f>
        <v>#N/A</v>
      </c>
      <c r="H475" s="0" t="str">
        <f aca="false">IFERROR(VLOOKUP($C475,'[11]Income Groups'!$D$7:$H$224,5,0),"")</f>
        <v/>
      </c>
      <c r="I475" s="0" t="str">
        <f aca="false">IFERROR(VLOOKUP(B475,'[11]LDC List'!$B$1:$C$47,2,0),"Non LDC")</f>
        <v>Non LDC</v>
      </c>
      <c r="J475" s="0" t="str">
        <f aca="false">IFERROR(VLOOKUP(B475,'[11]SIDS List'!$B$1:$C$57,2,0),"Non SIDS")</f>
        <v>Non SIDS</v>
      </c>
      <c r="K475" s="0" t="str">
        <f aca="false">IFERROR(VLOOKUP(B475,'[11]DAC Member List'!$B$1:$C$29,2,0),"Non DAC")</f>
        <v>Non DAC</v>
      </c>
      <c r="L475" s="0" t="str">
        <f aca="false">IFERROR(VLOOKUP(B475,'[11]Dev Countries List'!$A$1:$B$146,2,0),"Not Developing")</f>
        <v>Not Developing</v>
      </c>
      <c r="M475" s="0" t="str">
        <f aca="false">IFERROR(VLOOKUP(D475,'[11]Fragility List'!$A$1:$C$146,3,0),"Not Fragile")</f>
        <v>Not Fragile</v>
      </c>
      <c r="N475" s="0" t="str">
        <f aca="false">IFERROR(INDEX([11]Population!$E$4:$W$267,MATCH('Names&amp;ISO'!$C475,[11]Population!$D$4:$D$267,0),MATCH(2018,[11]Population!$E$3:$W$3,0)),"")</f>
        <v/>
      </c>
      <c r="O475" s="0" t="str">
        <f aca="false">IFERROR(VLOOKUP($B475,[11]FCAS!$B$1:$C$152,2,0),"")</f>
        <v/>
      </c>
      <c r="P475" s="0" t="e">
        <f aca="false">VLOOKUP($C475,'[10]UN M49'!$C$2:$H$249,6,0)</f>
        <v>#N/A</v>
      </c>
      <c r="Q475" s="0" t="str">
        <f aca="false">IFERROR(VLOOKUP($C475,'[11]Resource-Rich'!$A$34:$B$62,2,0),"Non resource-rich")</f>
        <v>Non resource-rich</v>
      </c>
      <c r="R475" s="0" t="str">
        <f aca="false">IFERROR(VLOOKUP($B475,[11]PRCRs!$A$3:$C$29,3,0),"Non PRCR")</f>
        <v>Non PRCR</v>
      </c>
      <c r="S475" s="0" t="n">
        <f aca="false">IFERROR(IF(VLOOKUP($C475,[11]CBLB!$A$2:$C$31,3,0)="CBLB",1,0),0)</f>
        <v>0</v>
      </c>
      <c r="T475" s="0" t="str">
        <f aca="false">IFERROR(IF(VLOOKUP($B475,'[11]Poverty Rate'!$B$2:$I$164,8,0)="Above 30%",1,0),"")</f>
        <v/>
      </c>
      <c r="U475" s="0" t="str">
        <f aca="false">IFERROR(IF(VLOOKUP($B475,'[11]Poverty Rate'!$B$2:$I$164,8,0)="Below 2%",1,0),"")</f>
        <v/>
      </c>
    </row>
    <row r="476" customFormat="false" ht="15" hidden="false" customHeight="false" outlineLevel="0" collapsed="false">
      <c r="A476" s="0" t="s">
        <v>1013</v>
      </c>
      <c r="B476" s="0" t="s">
        <v>1013</v>
      </c>
      <c r="C476" s="0" t="s">
        <v>1013</v>
      </c>
      <c r="D476" s="0" t="s">
        <v>1013</v>
      </c>
      <c r="E476" s="0" t="s">
        <v>1013</v>
      </c>
      <c r="G476" s="0" t="e">
        <f aca="false">VLOOKUP($C476,'[10]UN M49'!$C$2:$H$249,4,0)</f>
        <v>#N/A</v>
      </c>
      <c r="H476" s="0" t="str">
        <f aca="false">IFERROR(VLOOKUP($C476,'[11]Income Groups'!$D$7:$H$224,5,0),"")</f>
        <v/>
      </c>
      <c r="I476" s="0" t="str">
        <f aca="false">IFERROR(VLOOKUP(B476,'[11]LDC List'!$B$1:$C$47,2,0),"Non LDC")</f>
        <v>Non LDC</v>
      </c>
      <c r="J476" s="0" t="str">
        <f aca="false">IFERROR(VLOOKUP(B476,'[11]SIDS List'!$B$1:$C$57,2,0),"Non SIDS")</f>
        <v>Non SIDS</v>
      </c>
      <c r="K476" s="0" t="str">
        <f aca="false">IFERROR(VLOOKUP(B476,'[11]DAC Member List'!$B$1:$C$29,2,0),"Non DAC")</f>
        <v>Non DAC</v>
      </c>
      <c r="L476" s="0" t="str">
        <f aca="false">IFERROR(VLOOKUP(B476,'[11]Dev Countries List'!$A$1:$B$146,2,0),"Not Developing")</f>
        <v>Not Developing</v>
      </c>
      <c r="M476" s="0" t="str">
        <f aca="false">IFERROR(VLOOKUP(D476,'[11]Fragility List'!$A$1:$C$146,3,0),"Not Fragile")</f>
        <v>Not Fragile</v>
      </c>
      <c r="N476" s="0" t="str">
        <f aca="false">IFERROR(INDEX([11]Population!$E$4:$W$267,MATCH('Names&amp;ISO'!$C476,[11]Population!$D$4:$D$267,0),MATCH(2018,[11]Population!$E$3:$W$3,0)),"")</f>
        <v/>
      </c>
      <c r="O476" s="0" t="str">
        <f aca="false">IFERROR(VLOOKUP($B476,[11]FCAS!$B$1:$C$152,2,0),"")</f>
        <v/>
      </c>
      <c r="P476" s="0" t="e">
        <f aca="false">VLOOKUP($C476,'[10]UN M49'!$C$2:$H$249,6,0)</f>
        <v>#N/A</v>
      </c>
      <c r="Q476" s="0" t="str">
        <f aca="false">IFERROR(VLOOKUP($C476,'[11]Resource-Rich'!$A$34:$B$62,2,0),"Non resource-rich")</f>
        <v>Non resource-rich</v>
      </c>
      <c r="R476" s="0" t="str">
        <f aca="false">IFERROR(VLOOKUP($B476,[11]PRCRs!$A$3:$C$29,3,0),"Non PRCR")</f>
        <v>Non PRCR</v>
      </c>
      <c r="S476" s="0" t="n">
        <f aca="false">IFERROR(IF(VLOOKUP($C476,[11]CBLB!$A$2:$C$31,3,0)="CBLB",1,0),0)</f>
        <v>0</v>
      </c>
      <c r="T476" s="0" t="str">
        <f aca="false">IFERROR(IF(VLOOKUP($B476,'[11]Poverty Rate'!$B$2:$I$164,8,0)="Above 30%",1,0),"")</f>
        <v/>
      </c>
      <c r="U476" s="0" t="str">
        <f aca="false">IFERROR(IF(VLOOKUP($B476,'[11]Poverty Rate'!$B$2:$I$164,8,0)="Below 2%",1,0),"")</f>
        <v/>
      </c>
    </row>
    <row r="477" customFormat="false" ht="15" hidden="false" customHeight="false" outlineLevel="0" collapsed="false">
      <c r="A477" s="0" t="s">
        <v>1013</v>
      </c>
      <c r="B477" s="0" t="s">
        <v>1013</v>
      </c>
      <c r="C477" s="0" t="s">
        <v>1013</v>
      </c>
      <c r="D477" s="0" t="s">
        <v>1013</v>
      </c>
      <c r="E477" s="0" t="s">
        <v>1013</v>
      </c>
      <c r="G477" s="0" t="e">
        <f aca="false">VLOOKUP($C477,'[10]UN M49'!$C$2:$H$249,4,0)</f>
        <v>#N/A</v>
      </c>
      <c r="H477" s="0" t="str">
        <f aca="false">IFERROR(VLOOKUP($C477,'[11]Income Groups'!$D$7:$H$224,5,0),"")</f>
        <v/>
      </c>
      <c r="I477" s="0" t="str">
        <f aca="false">IFERROR(VLOOKUP(B477,'[11]LDC List'!$B$1:$C$47,2,0),"Non LDC")</f>
        <v>Non LDC</v>
      </c>
      <c r="J477" s="0" t="str">
        <f aca="false">IFERROR(VLOOKUP(B477,'[11]SIDS List'!$B$1:$C$57,2,0),"Non SIDS")</f>
        <v>Non SIDS</v>
      </c>
      <c r="K477" s="0" t="str">
        <f aca="false">IFERROR(VLOOKUP(B477,'[11]DAC Member List'!$B$1:$C$29,2,0),"Non DAC")</f>
        <v>Non DAC</v>
      </c>
      <c r="L477" s="0" t="str">
        <f aca="false">IFERROR(VLOOKUP(B477,'[11]Dev Countries List'!$A$1:$B$146,2,0),"Not Developing")</f>
        <v>Not Developing</v>
      </c>
      <c r="M477" s="0" t="str">
        <f aca="false">IFERROR(VLOOKUP(D477,'[11]Fragility List'!$A$1:$C$146,3,0),"Not Fragile")</f>
        <v>Not Fragile</v>
      </c>
      <c r="N477" s="0" t="str">
        <f aca="false">IFERROR(INDEX([11]Population!$E$4:$W$267,MATCH('Names&amp;ISO'!$C477,[11]Population!$D$4:$D$267,0),MATCH(2018,[11]Population!$E$3:$W$3,0)),"")</f>
        <v/>
      </c>
      <c r="O477" s="0" t="str">
        <f aca="false">IFERROR(VLOOKUP($B477,[11]FCAS!$B$1:$C$152,2,0),"")</f>
        <v/>
      </c>
      <c r="P477" s="0" t="e">
        <f aca="false">VLOOKUP($C477,'[10]UN M49'!$C$2:$H$249,6,0)</f>
        <v>#N/A</v>
      </c>
      <c r="Q477" s="0" t="str">
        <f aca="false">IFERROR(VLOOKUP($C477,'[11]Resource-Rich'!$A$34:$B$62,2,0),"Non resource-rich")</f>
        <v>Non resource-rich</v>
      </c>
      <c r="R477" s="0" t="str">
        <f aca="false">IFERROR(VLOOKUP($B477,[11]PRCRs!$A$3:$C$29,3,0),"Non PRCR")</f>
        <v>Non PRCR</v>
      </c>
      <c r="S477" s="0" t="n">
        <f aca="false">IFERROR(IF(VLOOKUP($C477,[11]CBLB!$A$2:$C$31,3,0)="CBLB",1,0),0)</f>
        <v>0</v>
      </c>
      <c r="T477" s="0" t="str">
        <f aca="false">IFERROR(IF(VLOOKUP($B477,'[11]Poverty Rate'!$B$2:$I$164,8,0)="Above 30%",1,0),"")</f>
        <v/>
      </c>
      <c r="U477" s="0" t="str">
        <f aca="false">IFERROR(IF(VLOOKUP($B477,'[11]Poverty Rate'!$B$2:$I$164,8,0)="Below 2%",1,0),"")</f>
        <v/>
      </c>
    </row>
    <row r="478" customFormat="false" ht="15" hidden="false" customHeight="false" outlineLevel="0" collapsed="false">
      <c r="A478" s="0" t="s">
        <v>1013</v>
      </c>
      <c r="B478" s="0" t="s">
        <v>1013</v>
      </c>
      <c r="C478" s="0" t="s">
        <v>1013</v>
      </c>
      <c r="D478" s="0" t="s">
        <v>1013</v>
      </c>
      <c r="E478" s="0" t="s">
        <v>1013</v>
      </c>
      <c r="G478" s="0" t="e">
        <f aca="false">VLOOKUP($C478,'[10]UN M49'!$C$2:$H$249,4,0)</f>
        <v>#N/A</v>
      </c>
      <c r="H478" s="0" t="str">
        <f aca="false">IFERROR(VLOOKUP($C478,'[11]Income Groups'!$D$7:$H$224,5,0),"")</f>
        <v/>
      </c>
      <c r="I478" s="0" t="str">
        <f aca="false">IFERROR(VLOOKUP(B478,'[11]LDC List'!$B$1:$C$47,2,0),"Non LDC")</f>
        <v>Non LDC</v>
      </c>
      <c r="J478" s="0" t="str">
        <f aca="false">IFERROR(VLOOKUP(B478,'[11]SIDS List'!$B$1:$C$57,2,0),"Non SIDS")</f>
        <v>Non SIDS</v>
      </c>
      <c r="K478" s="0" t="str">
        <f aca="false">IFERROR(VLOOKUP(B478,'[11]DAC Member List'!$B$1:$C$29,2,0),"Non DAC")</f>
        <v>Non DAC</v>
      </c>
      <c r="L478" s="0" t="str">
        <f aca="false">IFERROR(VLOOKUP(B478,'[11]Dev Countries List'!$A$1:$B$146,2,0),"Not Developing")</f>
        <v>Not Developing</v>
      </c>
      <c r="M478" s="0" t="str">
        <f aca="false">IFERROR(VLOOKUP(D478,'[11]Fragility List'!$A$1:$C$146,3,0),"Not Fragile")</f>
        <v>Not Fragile</v>
      </c>
      <c r="N478" s="0" t="str">
        <f aca="false">IFERROR(INDEX([11]Population!$E$4:$W$267,MATCH('Names&amp;ISO'!$C478,[11]Population!$D$4:$D$267,0),MATCH(2018,[11]Population!$E$3:$W$3,0)),"")</f>
        <v/>
      </c>
      <c r="O478" s="0" t="str">
        <f aca="false">IFERROR(VLOOKUP($B478,[11]FCAS!$B$1:$C$152,2,0),"")</f>
        <v/>
      </c>
      <c r="P478" s="0" t="e">
        <f aca="false">VLOOKUP($C478,'[10]UN M49'!$C$2:$H$249,6,0)</f>
        <v>#N/A</v>
      </c>
      <c r="Q478" s="0" t="str">
        <f aca="false">IFERROR(VLOOKUP($C478,'[11]Resource-Rich'!$A$34:$B$62,2,0),"Non resource-rich")</f>
        <v>Non resource-rich</v>
      </c>
      <c r="R478" s="0" t="str">
        <f aca="false">IFERROR(VLOOKUP($B478,[11]PRCRs!$A$3:$C$29,3,0),"Non PRCR")</f>
        <v>Non PRCR</v>
      </c>
      <c r="S478" s="0" t="n">
        <f aca="false">IFERROR(IF(VLOOKUP($C478,[11]CBLB!$A$2:$C$31,3,0)="CBLB",1,0),0)</f>
        <v>0</v>
      </c>
      <c r="T478" s="0" t="str">
        <f aca="false">IFERROR(IF(VLOOKUP($B478,'[11]Poverty Rate'!$B$2:$I$164,8,0)="Above 30%",1,0),"")</f>
        <v/>
      </c>
      <c r="U478" s="0" t="str">
        <f aca="false">IFERROR(IF(VLOOKUP($B478,'[11]Poverty Rate'!$B$2:$I$164,8,0)="Below 2%",1,0),"")</f>
        <v/>
      </c>
    </row>
    <row r="479" customFormat="false" ht="15" hidden="false" customHeight="false" outlineLevel="0" collapsed="false">
      <c r="A479" s="0" t="s">
        <v>1013</v>
      </c>
      <c r="B479" s="0" t="s">
        <v>1013</v>
      </c>
      <c r="C479" s="0" t="s">
        <v>1013</v>
      </c>
      <c r="D479" s="0" t="s">
        <v>1013</v>
      </c>
      <c r="E479" s="0" t="s">
        <v>1013</v>
      </c>
      <c r="G479" s="0" t="e">
        <f aca="false">VLOOKUP($C479,'[10]UN M49'!$C$2:$H$249,4,0)</f>
        <v>#N/A</v>
      </c>
      <c r="H479" s="0" t="str">
        <f aca="false">IFERROR(VLOOKUP($C479,'[11]Income Groups'!$D$7:$H$224,5,0),"")</f>
        <v/>
      </c>
      <c r="I479" s="0" t="str">
        <f aca="false">IFERROR(VLOOKUP(B479,'[11]LDC List'!$B$1:$C$47,2,0),"Non LDC")</f>
        <v>Non LDC</v>
      </c>
      <c r="J479" s="0" t="str">
        <f aca="false">IFERROR(VLOOKUP(B479,'[11]SIDS List'!$B$1:$C$57,2,0),"Non SIDS")</f>
        <v>Non SIDS</v>
      </c>
      <c r="K479" s="0" t="str">
        <f aca="false">IFERROR(VLOOKUP(B479,'[11]DAC Member List'!$B$1:$C$29,2,0),"Non DAC")</f>
        <v>Non DAC</v>
      </c>
      <c r="L479" s="0" t="str">
        <f aca="false">IFERROR(VLOOKUP(B479,'[11]Dev Countries List'!$A$1:$B$146,2,0),"Not Developing")</f>
        <v>Not Developing</v>
      </c>
      <c r="M479" s="0" t="str">
        <f aca="false">IFERROR(VLOOKUP(D479,'[11]Fragility List'!$A$1:$C$146,3,0),"Not Fragile")</f>
        <v>Not Fragile</v>
      </c>
      <c r="N479" s="0" t="str">
        <f aca="false">IFERROR(INDEX([11]Population!$E$4:$W$267,MATCH('Names&amp;ISO'!$C479,[11]Population!$D$4:$D$267,0),MATCH(2018,[11]Population!$E$3:$W$3,0)),"")</f>
        <v/>
      </c>
      <c r="O479" s="0" t="str">
        <f aca="false">IFERROR(VLOOKUP($B479,[11]FCAS!$B$1:$C$152,2,0),"")</f>
        <v/>
      </c>
      <c r="P479" s="0" t="e">
        <f aca="false">VLOOKUP($C479,'[10]UN M49'!$C$2:$H$249,6,0)</f>
        <v>#N/A</v>
      </c>
      <c r="Q479" s="0" t="str">
        <f aca="false">IFERROR(VLOOKUP($C479,'[11]Resource-Rich'!$A$34:$B$62,2,0),"Non resource-rich")</f>
        <v>Non resource-rich</v>
      </c>
      <c r="R479" s="0" t="str">
        <f aca="false">IFERROR(VLOOKUP($B479,[11]PRCRs!$A$3:$C$29,3,0),"Non PRCR")</f>
        <v>Non PRCR</v>
      </c>
      <c r="S479" s="0" t="n">
        <f aca="false">IFERROR(IF(VLOOKUP($C479,[11]CBLB!$A$2:$C$31,3,0)="CBLB",1,0),0)</f>
        <v>0</v>
      </c>
      <c r="T479" s="0" t="str">
        <f aca="false">IFERROR(IF(VLOOKUP($B479,'[11]Poverty Rate'!$B$2:$I$164,8,0)="Above 30%",1,0),"")</f>
        <v/>
      </c>
      <c r="U479" s="0" t="str">
        <f aca="false">IFERROR(IF(VLOOKUP($B479,'[11]Poverty Rate'!$B$2:$I$164,8,0)="Below 2%",1,0),"")</f>
        <v/>
      </c>
    </row>
    <row r="480" customFormat="false" ht="15" hidden="false" customHeight="false" outlineLevel="0" collapsed="false">
      <c r="A480" s="0" t="s">
        <v>1013</v>
      </c>
      <c r="B480" s="0" t="s">
        <v>1013</v>
      </c>
      <c r="C480" s="0" t="s">
        <v>1013</v>
      </c>
      <c r="D480" s="0" t="s">
        <v>1013</v>
      </c>
      <c r="E480" s="0" t="s">
        <v>1013</v>
      </c>
      <c r="G480" s="0" t="e">
        <f aca="false">VLOOKUP($C480,'[10]UN M49'!$C$2:$H$249,4,0)</f>
        <v>#N/A</v>
      </c>
      <c r="H480" s="0" t="str">
        <f aca="false">IFERROR(VLOOKUP($C480,'[11]Income Groups'!$D$7:$H$224,5,0),"")</f>
        <v/>
      </c>
      <c r="I480" s="0" t="str">
        <f aca="false">IFERROR(VLOOKUP(B480,'[11]LDC List'!$B$1:$C$47,2,0),"Non LDC")</f>
        <v>Non LDC</v>
      </c>
      <c r="J480" s="0" t="str">
        <f aca="false">IFERROR(VLOOKUP(B480,'[11]SIDS List'!$B$1:$C$57,2,0),"Non SIDS")</f>
        <v>Non SIDS</v>
      </c>
      <c r="K480" s="0" t="str">
        <f aca="false">IFERROR(VLOOKUP(B480,'[11]DAC Member List'!$B$1:$C$29,2,0),"Non DAC")</f>
        <v>Non DAC</v>
      </c>
      <c r="L480" s="0" t="str">
        <f aca="false">IFERROR(VLOOKUP(B480,'[11]Dev Countries List'!$A$1:$B$146,2,0),"Not Developing")</f>
        <v>Not Developing</v>
      </c>
      <c r="M480" s="0" t="str">
        <f aca="false">IFERROR(VLOOKUP(D480,'[11]Fragility List'!$A$1:$C$146,3,0),"Not Fragile")</f>
        <v>Not Fragile</v>
      </c>
      <c r="N480" s="0" t="str">
        <f aca="false">IFERROR(INDEX([11]Population!$E$4:$W$267,MATCH('Names&amp;ISO'!$C480,[11]Population!$D$4:$D$267,0),MATCH(2018,[11]Population!$E$3:$W$3,0)),"")</f>
        <v/>
      </c>
      <c r="O480" s="0" t="str">
        <f aca="false">IFERROR(VLOOKUP($B480,[11]FCAS!$B$1:$C$152,2,0),"")</f>
        <v/>
      </c>
      <c r="P480" s="0" t="e">
        <f aca="false">VLOOKUP($C480,'[10]UN M49'!$C$2:$H$249,6,0)</f>
        <v>#N/A</v>
      </c>
      <c r="Q480" s="0" t="str">
        <f aca="false">IFERROR(VLOOKUP($C480,'[11]Resource-Rich'!$A$34:$B$62,2,0),"Non resource-rich")</f>
        <v>Non resource-rich</v>
      </c>
      <c r="R480" s="0" t="str">
        <f aca="false">IFERROR(VLOOKUP($B480,[11]PRCRs!$A$3:$C$29,3,0),"Non PRCR")</f>
        <v>Non PRCR</v>
      </c>
      <c r="S480" s="0" t="n">
        <f aca="false">IFERROR(IF(VLOOKUP($C480,[11]CBLB!$A$2:$C$31,3,0)="CBLB",1,0),0)</f>
        <v>0</v>
      </c>
      <c r="T480" s="0" t="str">
        <f aca="false">IFERROR(IF(VLOOKUP($B480,'[11]Poverty Rate'!$B$2:$I$164,8,0)="Above 30%",1,0),"")</f>
        <v/>
      </c>
      <c r="U480" s="0" t="str">
        <f aca="false">IFERROR(IF(VLOOKUP($B480,'[11]Poverty Rate'!$B$2:$I$164,8,0)="Below 2%",1,0),"")</f>
        <v/>
      </c>
    </row>
    <row r="481" customFormat="false" ht="15" hidden="false" customHeight="false" outlineLevel="0" collapsed="false">
      <c r="A481" s="0" t="s">
        <v>1013</v>
      </c>
      <c r="B481" s="0" t="s">
        <v>1013</v>
      </c>
      <c r="C481" s="0" t="s">
        <v>1013</v>
      </c>
      <c r="D481" s="0" t="s">
        <v>1013</v>
      </c>
      <c r="E481" s="0" t="s">
        <v>1013</v>
      </c>
      <c r="G481" s="0" t="e">
        <f aca="false">VLOOKUP($C481,'[10]UN M49'!$C$2:$H$249,4,0)</f>
        <v>#N/A</v>
      </c>
      <c r="H481" s="0" t="str">
        <f aca="false">IFERROR(VLOOKUP($C481,'[11]Income Groups'!$D$7:$H$224,5,0),"")</f>
        <v/>
      </c>
      <c r="I481" s="0" t="str">
        <f aca="false">IFERROR(VLOOKUP(B481,'[11]LDC List'!$B$1:$C$47,2,0),"Non LDC")</f>
        <v>Non LDC</v>
      </c>
      <c r="J481" s="0" t="str">
        <f aca="false">IFERROR(VLOOKUP(B481,'[11]SIDS List'!$B$1:$C$57,2,0),"Non SIDS")</f>
        <v>Non SIDS</v>
      </c>
      <c r="K481" s="0" t="str">
        <f aca="false">IFERROR(VLOOKUP(B481,'[11]DAC Member List'!$B$1:$C$29,2,0),"Non DAC")</f>
        <v>Non DAC</v>
      </c>
      <c r="L481" s="0" t="str">
        <f aca="false">IFERROR(VLOOKUP(B481,'[11]Dev Countries List'!$A$1:$B$146,2,0),"Not Developing")</f>
        <v>Not Developing</v>
      </c>
      <c r="M481" s="0" t="str">
        <f aca="false">IFERROR(VLOOKUP(D481,'[11]Fragility List'!$A$1:$C$146,3,0),"Not Fragile")</f>
        <v>Not Fragile</v>
      </c>
      <c r="N481" s="0" t="str">
        <f aca="false">IFERROR(INDEX([11]Population!$E$4:$W$267,MATCH('Names&amp;ISO'!$C481,[11]Population!$D$4:$D$267,0),MATCH(2018,[11]Population!$E$3:$W$3,0)),"")</f>
        <v/>
      </c>
      <c r="O481" s="0" t="str">
        <f aca="false">IFERROR(VLOOKUP($B481,[11]FCAS!$B$1:$C$152,2,0),"")</f>
        <v/>
      </c>
      <c r="P481" s="0" t="e">
        <f aca="false">VLOOKUP($C481,'[10]UN M49'!$C$2:$H$249,6,0)</f>
        <v>#N/A</v>
      </c>
      <c r="Q481" s="0" t="str">
        <f aca="false">IFERROR(VLOOKUP($C481,'[11]Resource-Rich'!$A$34:$B$62,2,0),"Non resource-rich")</f>
        <v>Non resource-rich</v>
      </c>
      <c r="R481" s="0" t="str">
        <f aca="false">IFERROR(VLOOKUP($B481,[11]PRCRs!$A$3:$C$29,3,0),"Non PRCR")</f>
        <v>Non PRCR</v>
      </c>
      <c r="S481" s="0" t="n">
        <f aca="false">IFERROR(IF(VLOOKUP($C481,[11]CBLB!$A$2:$C$31,3,0)="CBLB",1,0),0)</f>
        <v>0</v>
      </c>
      <c r="T481" s="0" t="str">
        <f aca="false">IFERROR(IF(VLOOKUP($B481,'[11]Poverty Rate'!$B$2:$I$164,8,0)="Above 30%",1,0),"")</f>
        <v/>
      </c>
      <c r="U481" s="0" t="str">
        <f aca="false">IFERROR(IF(VLOOKUP($B481,'[11]Poverty Rate'!$B$2:$I$164,8,0)="Below 2%",1,0),"")</f>
        <v/>
      </c>
    </row>
    <row r="482" customFormat="false" ht="15" hidden="false" customHeight="false" outlineLevel="0" collapsed="false">
      <c r="A482" s="0" t="s">
        <v>1013</v>
      </c>
      <c r="B482" s="0" t="s">
        <v>1013</v>
      </c>
      <c r="C482" s="0" t="s">
        <v>1013</v>
      </c>
      <c r="D482" s="0" t="s">
        <v>1013</v>
      </c>
      <c r="E482" s="0" t="s">
        <v>1013</v>
      </c>
      <c r="G482" s="0" t="e">
        <f aca="false">VLOOKUP($C482,'[10]UN M49'!$C$2:$H$249,4,0)</f>
        <v>#N/A</v>
      </c>
      <c r="H482" s="0" t="str">
        <f aca="false">IFERROR(VLOOKUP($C482,'[11]Income Groups'!$D$7:$H$224,5,0),"")</f>
        <v/>
      </c>
      <c r="I482" s="0" t="str">
        <f aca="false">IFERROR(VLOOKUP(B482,'[11]LDC List'!$B$1:$C$47,2,0),"Non LDC")</f>
        <v>Non LDC</v>
      </c>
      <c r="J482" s="0" t="str">
        <f aca="false">IFERROR(VLOOKUP(B482,'[11]SIDS List'!$B$1:$C$57,2,0),"Non SIDS")</f>
        <v>Non SIDS</v>
      </c>
      <c r="K482" s="0" t="str">
        <f aca="false">IFERROR(VLOOKUP(B482,'[11]DAC Member List'!$B$1:$C$29,2,0),"Non DAC")</f>
        <v>Non DAC</v>
      </c>
      <c r="L482" s="0" t="str">
        <f aca="false">IFERROR(VLOOKUP(B482,'[11]Dev Countries List'!$A$1:$B$146,2,0),"Not Developing")</f>
        <v>Not Developing</v>
      </c>
      <c r="M482" s="0" t="str">
        <f aca="false">IFERROR(VLOOKUP(D482,'[11]Fragility List'!$A$1:$C$146,3,0),"Not Fragile")</f>
        <v>Not Fragile</v>
      </c>
      <c r="N482" s="0" t="str">
        <f aca="false">IFERROR(INDEX([11]Population!$E$4:$W$267,MATCH('Names&amp;ISO'!$C482,[11]Population!$D$4:$D$267,0),MATCH(2018,[11]Population!$E$3:$W$3,0)),"")</f>
        <v/>
      </c>
      <c r="O482" s="0" t="str">
        <f aca="false">IFERROR(VLOOKUP($B482,[11]FCAS!$B$1:$C$152,2,0),"")</f>
        <v/>
      </c>
      <c r="P482" s="0" t="e">
        <f aca="false">VLOOKUP($C482,'[10]UN M49'!$C$2:$H$249,6,0)</f>
        <v>#N/A</v>
      </c>
      <c r="Q482" s="0" t="str">
        <f aca="false">IFERROR(VLOOKUP($C482,'[11]Resource-Rich'!$A$34:$B$62,2,0),"Non resource-rich")</f>
        <v>Non resource-rich</v>
      </c>
      <c r="R482" s="0" t="str">
        <f aca="false">IFERROR(VLOOKUP($B482,[11]PRCRs!$A$3:$C$29,3,0),"Non PRCR")</f>
        <v>Non PRCR</v>
      </c>
      <c r="S482" s="0" t="n">
        <f aca="false">IFERROR(IF(VLOOKUP($C482,[11]CBLB!$A$2:$C$31,3,0)="CBLB",1,0),0)</f>
        <v>0</v>
      </c>
      <c r="T482" s="0" t="str">
        <f aca="false">IFERROR(IF(VLOOKUP($B482,'[11]Poverty Rate'!$B$2:$I$164,8,0)="Above 30%",1,0),"")</f>
        <v/>
      </c>
      <c r="U482" s="0" t="str">
        <f aca="false">IFERROR(IF(VLOOKUP($B482,'[11]Poverty Rate'!$B$2:$I$164,8,0)="Below 2%",1,0),"")</f>
        <v/>
      </c>
    </row>
    <row r="483" customFormat="false" ht="15" hidden="false" customHeight="false" outlineLevel="0" collapsed="false">
      <c r="A483" s="0" t="s">
        <v>1013</v>
      </c>
      <c r="B483" s="0" t="s">
        <v>1013</v>
      </c>
      <c r="C483" s="0" t="s">
        <v>1013</v>
      </c>
      <c r="D483" s="0" t="s">
        <v>1013</v>
      </c>
      <c r="E483" s="0" t="s">
        <v>1013</v>
      </c>
      <c r="G483" s="0" t="e">
        <f aca="false">VLOOKUP($C483,'[10]UN M49'!$C$2:$H$249,4,0)</f>
        <v>#N/A</v>
      </c>
      <c r="H483" s="0" t="str">
        <f aca="false">IFERROR(VLOOKUP($C483,'[11]Income Groups'!$D$7:$H$224,5,0),"")</f>
        <v/>
      </c>
      <c r="I483" s="0" t="str">
        <f aca="false">IFERROR(VLOOKUP(B483,'[11]LDC List'!$B$1:$C$47,2,0),"Non LDC")</f>
        <v>Non LDC</v>
      </c>
      <c r="J483" s="0" t="str">
        <f aca="false">IFERROR(VLOOKUP(B483,'[11]SIDS List'!$B$1:$C$57,2,0),"Non SIDS")</f>
        <v>Non SIDS</v>
      </c>
      <c r="K483" s="0" t="str">
        <f aca="false">IFERROR(VLOOKUP(B483,'[11]DAC Member List'!$B$1:$C$29,2,0),"Non DAC")</f>
        <v>Non DAC</v>
      </c>
      <c r="L483" s="0" t="str">
        <f aca="false">IFERROR(VLOOKUP(B483,'[11]Dev Countries List'!$A$1:$B$146,2,0),"Not Developing")</f>
        <v>Not Developing</v>
      </c>
      <c r="M483" s="0" t="str">
        <f aca="false">IFERROR(VLOOKUP(D483,'[11]Fragility List'!$A$1:$C$146,3,0),"Not Fragile")</f>
        <v>Not Fragile</v>
      </c>
      <c r="N483" s="0" t="str">
        <f aca="false">IFERROR(INDEX([11]Population!$E$4:$W$267,MATCH('Names&amp;ISO'!$C483,[11]Population!$D$4:$D$267,0),MATCH(2018,[11]Population!$E$3:$W$3,0)),"")</f>
        <v/>
      </c>
      <c r="O483" s="0" t="str">
        <f aca="false">IFERROR(VLOOKUP($B483,[11]FCAS!$B$1:$C$152,2,0),"")</f>
        <v/>
      </c>
      <c r="P483" s="0" t="e">
        <f aca="false">VLOOKUP($C483,'[10]UN M49'!$C$2:$H$249,6,0)</f>
        <v>#N/A</v>
      </c>
      <c r="Q483" s="0" t="str">
        <f aca="false">IFERROR(VLOOKUP($C483,'[11]Resource-Rich'!$A$34:$B$62,2,0),"Non resource-rich")</f>
        <v>Non resource-rich</v>
      </c>
      <c r="R483" s="0" t="str">
        <f aca="false">IFERROR(VLOOKUP($B483,[11]PRCRs!$A$3:$C$29,3,0),"Non PRCR")</f>
        <v>Non PRCR</v>
      </c>
      <c r="S483" s="0" t="n">
        <f aca="false">IFERROR(IF(VLOOKUP($C483,[11]CBLB!$A$2:$C$31,3,0)="CBLB",1,0),0)</f>
        <v>0</v>
      </c>
      <c r="T483" s="0" t="str">
        <f aca="false">IFERROR(IF(VLOOKUP($B483,'[11]Poverty Rate'!$B$2:$I$164,8,0)="Above 30%",1,0),"")</f>
        <v/>
      </c>
      <c r="U483" s="0" t="str">
        <f aca="false">IFERROR(IF(VLOOKUP($B483,'[11]Poverty Rate'!$B$2:$I$164,8,0)="Below 2%",1,0),"")</f>
        <v/>
      </c>
    </row>
    <row r="484" customFormat="false" ht="15" hidden="false" customHeight="false" outlineLevel="0" collapsed="false">
      <c r="A484" s="0" t="s">
        <v>1013</v>
      </c>
      <c r="B484" s="0" t="s">
        <v>1013</v>
      </c>
      <c r="C484" s="0" t="s">
        <v>1013</v>
      </c>
      <c r="D484" s="0" t="s">
        <v>1013</v>
      </c>
      <c r="E484" s="0" t="s">
        <v>1013</v>
      </c>
      <c r="G484" s="0" t="e">
        <f aca="false">VLOOKUP($C484,'[10]UN M49'!$C$2:$H$249,4,0)</f>
        <v>#N/A</v>
      </c>
      <c r="H484" s="0" t="str">
        <f aca="false">IFERROR(VLOOKUP($C484,'[11]Income Groups'!$D$7:$H$224,5,0),"")</f>
        <v/>
      </c>
      <c r="I484" s="0" t="str">
        <f aca="false">IFERROR(VLOOKUP(B484,'[11]LDC List'!$B$1:$C$47,2,0),"Non LDC")</f>
        <v>Non LDC</v>
      </c>
      <c r="J484" s="0" t="str">
        <f aca="false">IFERROR(VLOOKUP(B484,'[11]SIDS List'!$B$1:$C$57,2,0),"Non SIDS")</f>
        <v>Non SIDS</v>
      </c>
      <c r="K484" s="0" t="str">
        <f aca="false">IFERROR(VLOOKUP(B484,'[11]DAC Member List'!$B$1:$C$29,2,0),"Non DAC")</f>
        <v>Non DAC</v>
      </c>
      <c r="L484" s="0" t="str">
        <f aca="false">IFERROR(VLOOKUP(B484,'[11]Dev Countries List'!$A$1:$B$146,2,0),"Not Developing")</f>
        <v>Not Developing</v>
      </c>
      <c r="M484" s="0" t="str">
        <f aca="false">IFERROR(VLOOKUP(D484,'[11]Fragility List'!$A$1:$C$146,3,0),"Not Fragile")</f>
        <v>Not Fragile</v>
      </c>
      <c r="N484" s="0" t="str">
        <f aca="false">IFERROR(INDEX([11]Population!$E$4:$W$267,MATCH('Names&amp;ISO'!$C484,[11]Population!$D$4:$D$267,0),MATCH(2018,[11]Population!$E$3:$W$3,0)),"")</f>
        <v/>
      </c>
      <c r="O484" s="0" t="str">
        <f aca="false">IFERROR(VLOOKUP($B484,[11]FCAS!$B$1:$C$152,2,0),"")</f>
        <v/>
      </c>
      <c r="P484" s="0" t="e">
        <f aca="false">VLOOKUP($C484,'[10]UN M49'!$C$2:$H$249,6,0)</f>
        <v>#N/A</v>
      </c>
      <c r="Q484" s="0" t="str">
        <f aca="false">IFERROR(VLOOKUP($C484,'[11]Resource-Rich'!$A$34:$B$62,2,0),"Non resource-rich")</f>
        <v>Non resource-rich</v>
      </c>
      <c r="R484" s="0" t="str">
        <f aca="false">IFERROR(VLOOKUP($B484,[11]PRCRs!$A$3:$C$29,3,0),"Non PRCR")</f>
        <v>Non PRCR</v>
      </c>
      <c r="S484" s="0" t="n">
        <f aca="false">IFERROR(IF(VLOOKUP($C484,[11]CBLB!$A$2:$C$31,3,0)="CBLB",1,0),0)</f>
        <v>0</v>
      </c>
      <c r="T484" s="0" t="str">
        <f aca="false">IFERROR(IF(VLOOKUP($B484,'[11]Poverty Rate'!$B$2:$I$164,8,0)="Above 30%",1,0),"")</f>
        <v/>
      </c>
      <c r="U484" s="0" t="str">
        <f aca="false">IFERROR(IF(VLOOKUP($B484,'[11]Poverty Rate'!$B$2:$I$164,8,0)="Below 2%",1,0),"")</f>
        <v/>
      </c>
    </row>
    <row r="485" customFormat="false" ht="15" hidden="false" customHeight="false" outlineLevel="0" collapsed="false">
      <c r="A485" s="0" t="s">
        <v>1013</v>
      </c>
      <c r="B485" s="0" t="s">
        <v>1013</v>
      </c>
      <c r="C485" s="0" t="s">
        <v>1013</v>
      </c>
      <c r="D485" s="0" t="s">
        <v>1013</v>
      </c>
      <c r="E485" s="0" t="s">
        <v>1013</v>
      </c>
      <c r="G485" s="0" t="e">
        <f aca="false">VLOOKUP($C485,'[10]UN M49'!$C$2:$H$249,4,0)</f>
        <v>#N/A</v>
      </c>
      <c r="H485" s="0" t="str">
        <f aca="false">IFERROR(VLOOKUP($C485,'[11]Income Groups'!$D$7:$H$224,5,0),"")</f>
        <v/>
      </c>
      <c r="I485" s="0" t="str">
        <f aca="false">IFERROR(VLOOKUP(B485,'[11]LDC List'!$B$1:$C$47,2,0),"Non LDC")</f>
        <v>Non LDC</v>
      </c>
      <c r="J485" s="0" t="str">
        <f aca="false">IFERROR(VLOOKUP(B485,'[11]SIDS List'!$B$1:$C$57,2,0),"Non SIDS")</f>
        <v>Non SIDS</v>
      </c>
      <c r="K485" s="0" t="str">
        <f aca="false">IFERROR(VLOOKUP(B485,'[11]DAC Member List'!$B$1:$C$29,2,0),"Non DAC")</f>
        <v>Non DAC</v>
      </c>
      <c r="L485" s="0" t="str">
        <f aca="false">IFERROR(VLOOKUP(B485,'[11]Dev Countries List'!$A$1:$B$146,2,0),"Not Developing")</f>
        <v>Not Developing</v>
      </c>
      <c r="M485" s="0" t="str">
        <f aca="false">IFERROR(VLOOKUP(D485,'[11]Fragility List'!$A$1:$C$146,3,0),"Not Fragile")</f>
        <v>Not Fragile</v>
      </c>
      <c r="N485" s="0" t="str">
        <f aca="false">IFERROR(INDEX([11]Population!$E$4:$W$267,MATCH('Names&amp;ISO'!$C485,[11]Population!$D$4:$D$267,0),MATCH(2018,[11]Population!$E$3:$W$3,0)),"")</f>
        <v/>
      </c>
      <c r="O485" s="0" t="str">
        <f aca="false">IFERROR(VLOOKUP($B485,[11]FCAS!$B$1:$C$152,2,0),"")</f>
        <v/>
      </c>
      <c r="P485" s="0" t="e">
        <f aca="false">VLOOKUP($C485,'[10]UN M49'!$C$2:$H$249,6,0)</f>
        <v>#N/A</v>
      </c>
      <c r="Q485" s="0" t="str">
        <f aca="false">IFERROR(VLOOKUP($C485,'[11]Resource-Rich'!$A$34:$B$62,2,0),"Non resource-rich")</f>
        <v>Non resource-rich</v>
      </c>
      <c r="R485" s="0" t="str">
        <f aca="false">IFERROR(VLOOKUP($B485,[11]PRCRs!$A$3:$C$29,3,0),"Non PRCR")</f>
        <v>Non PRCR</v>
      </c>
      <c r="S485" s="0" t="n">
        <f aca="false">IFERROR(IF(VLOOKUP($C485,[11]CBLB!$A$2:$C$31,3,0)="CBLB",1,0),0)</f>
        <v>0</v>
      </c>
      <c r="T485" s="0" t="str">
        <f aca="false">IFERROR(IF(VLOOKUP($B485,'[11]Poverty Rate'!$B$2:$I$164,8,0)="Above 30%",1,0),"")</f>
        <v/>
      </c>
      <c r="U485" s="0" t="str">
        <f aca="false">IFERROR(IF(VLOOKUP($B485,'[11]Poverty Rate'!$B$2:$I$164,8,0)="Below 2%",1,0),"")</f>
        <v/>
      </c>
    </row>
    <row r="486" customFormat="false" ht="15" hidden="false" customHeight="false" outlineLevel="0" collapsed="false">
      <c r="A486" s="0" t="s">
        <v>1013</v>
      </c>
      <c r="B486" s="0" t="s">
        <v>1013</v>
      </c>
      <c r="C486" s="0" t="s">
        <v>1013</v>
      </c>
      <c r="D486" s="0" t="s">
        <v>1013</v>
      </c>
      <c r="E486" s="0" t="s">
        <v>1013</v>
      </c>
      <c r="G486" s="0" t="e">
        <f aca="false">VLOOKUP($C486,'[10]UN M49'!$C$2:$H$249,4,0)</f>
        <v>#N/A</v>
      </c>
      <c r="H486" s="0" t="str">
        <f aca="false">IFERROR(VLOOKUP($C486,'[11]Income Groups'!$D$7:$H$224,5,0),"")</f>
        <v/>
      </c>
      <c r="I486" s="0" t="str">
        <f aca="false">IFERROR(VLOOKUP(B486,'[11]LDC List'!$B$1:$C$47,2,0),"Non LDC")</f>
        <v>Non LDC</v>
      </c>
      <c r="J486" s="0" t="str">
        <f aca="false">IFERROR(VLOOKUP(B486,'[11]SIDS List'!$B$1:$C$57,2,0),"Non SIDS")</f>
        <v>Non SIDS</v>
      </c>
      <c r="K486" s="0" t="str">
        <f aca="false">IFERROR(VLOOKUP(B486,'[11]DAC Member List'!$B$1:$C$29,2,0),"Non DAC")</f>
        <v>Non DAC</v>
      </c>
      <c r="L486" s="0" t="str">
        <f aca="false">IFERROR(VLOOKUP(B486,'[11]Dev Countries List'!$A$1:$B$146,2,0),"Not Developing")</f>
        <v>Not Developing</v>
      </c>
      <c r="M486" s="0" t="str">
        <f aca="false">IFERROR(VLOOKUP(D486,'[11]Fragility List'!$A$1:$C$146,3,0),"Not Fragile")</f>
        <v>Not Fragile</v>
      </c>
      <c r="N486" s="0" t="str">
        <f aca="false">IFERROR(INDEX([11]Population!$E$4:$W$267,MATCH('Names&amp;ISO'!$C486,[11]Population!$D$4:$D$267,0),MATCH(2018,[11]Population!$E$3:$W$3,0)),"")</f>
        <v/>
      </c>
      <c r="O486" s="0" t="str">
        <f aca="false">IFERROR(VLOOKUP($B486,[11]FCAS!$B$1:$C$152,2,0),"")</f>
        <v/>
      </c>
      <c r="P486" s="0" t="e">
        <f aca="false">VLOOKUP($C486,'[10]UN M49'!$C$2:$H$249,6,0)</f>
        <v>#N/A</v>
      </c>
      <c r="Q486" s="0" t="str">
        <f aca="false">IFERROR(VLOOKUP($C486,'[11]Resource-Rich'!$A$34:$B$62,2,0),"Non resource-rich")</f>
        <v>Non resource-rich</v>
      </c>
      <c r="R486" s="0" t="str">
        <f aca="false">IFERROR(VLOOKUP($B486,[11]PRCRs!$A$3:$C$29,3,0),"Non PRCR")</f>
        <v>Non PRCR</v>
      </c>
      <c r="S486" s="0" t="n">
        <f aca="false">IFERROR(IF(VLOOKUP($C486,[11]CBLB!$A$2:$C$31,3,0)="CBLB",1,0),0)</f>
        <v>0</v>
      </c>
      <c r="T486" s="0" t="str">
        <f aca="false">IFERROR(IF(VLOOKUP($B486,'[11]Poverty Rate'!$B$2:$I$164,8,0)="Above 30%",1,0),"")</f>
        <v/>
      </c>
      <c r="U486" s="0" t="str">
        <f aca="false">IFERROR(IF(VLOOKUP($B486,'[11]Poverty Rate'!$B$2:$I$164,8,0)="Below 2%",1,0),"")</f>
        <v/>
      </c>
    </row>
    <row r="487" customFormat="false" ht="15" hidden="false" customHeight="false" outlineLevel="0" collapsed="false">
      <c r="A487" s="0" t="s">
        <v>1013</v>
      </c>
      <c r="B487" s="0" t="s">
        <v>1013</v>
      </c>
      <c r="C487" s="0" t="s">
        <v>1013</v>
      </c>
      <c r="D487" s="0" t="s">
        <v>1013</v>
      </c>
      <c r="E487" s="0" t="s">
        <v>1013</v>
      </c>
      <c r="G487" s="0" t="e">
        <f aca="false">VLOOKUP($C487,'[10]UN M49'!$C$2:$H$249,4,0)</f>
        <v>#N/A</v>
      </c>
      <c r="H487" s="0" t="str">
        <f aca="false">IFERROR(VLOOKUP($C487,'[11]Income Groups'!$D$7:$H$224,5,0),"")</f>
        <v/>
      </c>
      <c r="I487" s="0" t="str">
        <f aca="false">IFERROR(VLOOKUP(B487,'[11]LDC List'!$B$1:$C$47,2,0),"Non LDC")</f>
        <v>Non LDC</v>
      </c>
      <c r="J487" s="0" t="str">
        <f aca="false">IFERROR(VLOOKUP(B487,'[11]SIDS List'!$B$1:$C$57,2,0),"Non SIDS")</f>
        <v>Non SIDS</v>
      </c>
      <c r="K487" s="0" t="str">
        <f aca="false">IFERROR(VLOOKUP(B487,'[11]DAC Member List'!$B$1:$C$29,2,0),"Non DAC")</f>
        <v>Non DAC</v>
      </c>
      <c r="L487" s="0" t="str">
        <f aca="false">IFERROR(VLOOKUP(B487,'[11]Dev Countries List'!$A$1:$B$146,2,0),"Not Developing")</f>
        <v>Not Developing</v>
      </c>
      <c r="M487" s="0" t="str">
        <f aca="false">IFERROR(VLOOKUP(D487,'[11]Fragility List'!$A$1:$C$146,3,0),"Not Fragile")</f>
        <v>Not Fragile</v>
      </c>
      <c r="N487" s="0" t="str">
        <f aca="false">IFERROR(INDEX([11]Population!$E$4:$W$267,MATCH('Names&amp;ISO'!$C487,[11]Population!$D$4:$D$267,0),MATCH(2018,[11]Population!$E$3:$W$3,0)),"")</f>
        <v/>
      </c>
      <c r="O487" s="0" t="str">
        <f aca="false">IFERROR(VLOOKUP($B487,[11]FCAS!$B$1:$C$152,2,0),"")</f>
        <v/>
      </c>
      <c r="P487" s="0" t="e">
        <f aca="false">VLOOKUP($C487,'[10]UN M49'!$C$2:$H$249,6,0)</f>
        <v>#N/A</v>
      </c>
      <c r="Q487" s="0" t="str">
        <f aca="false">IFERROR(VLOOKUP($C487,'[11]Resource-Rich'!$A$34:$B$62,2,0),"Non resource-rich")</f>
        <v>Non resource-rich</v>
      </c>
      <c r="R487" s="0" t="str">
        <f aca="false">IFERROR(VLOOKUP($B487,[11]PRCRs!$A$3:$C$29,3,0),"Non PRCR")</f>
        <v>Non PRCR</v>
      </c>
      <c r="S487" s="0" t="n">
        <f aca="false">IFERROR(IF(VLOOKUP($C487,[11]CBLB!$A$2:$C$31,3,0)="CBLB",1,0),0)</f>
        <v>0</v>
      </c>
      <c r="T487" s="0" t="str">
        <f aca="false">IFERROR(IF(VLOOKUP($B487,'[11]Poverty Rate'!$B$2:$I$164,8,0)="Above 30%",1,0),"")</f>
        <v/>
      </c>
      <c r="U487" s="0" t="str">
        <f aca="false">IFERROR(IF(VLOOKUP($B487,'[11]Poverty Rate'!$B$2:$I$164,8,0)="Below 2%",1,0),"")</f>
        <v/>
      </c>
    </row>
    <row r="488" customFormat="false" ht="15" hidden="false" customHeight="false" outlineLevel="0" collapsed="false">
      <c r="A488" s="0" t="s">
        <v>1013</v>
      </c>
      <c r="B488" s="0" t="s">
        <v>1013</v>
      </c>
      <c r="C488" s="0" t="s">
        <v>1013</v>
      </c>
      <c r="D488" s="0" t="s">
        <v>1013</v>
      </c>
      <c r="E488" s="0" t="s">
        <v>1013</v>
      </c>
      <c r="G488" s="0" t="e">
        <f aca="false">VLOOKUP($C488,'[10]UN M49'!$C$2:$H$249,4,0)</f>
        <v>#N/A</v>
      </c>
      <c r="H488" s="0" t="str">
        <f aca="false">IFERROR(VLOOKUP($C488,'[11]Income Groups'!$D$7:$H$224,5,0),"")</f>
        <v/>
      </c>
      <c r="I488" s="0" t="str">
        <f aca="false">IFERROR(VLOOKUP(B488,'[11]LDC List'!$B$1:$C$47,2,0),"Non LDC")</f>
        <v>Non LDC</v>
      </c>
      <c r="J488" s="0" t="str">
        <f aca="false">IFERROR(VLOOKUP(B488,'[11]SIDS List'!$B$1:$C$57,2,0),"Non SIDS")</f>
        <v>Non SIDS</v>
      </c>
      <c r="K488" s="0" t="str">
        <f aca="false">IFERROR(VLOOKUP(B488,'[11]DAC Member List'!$B$1:$C$29,2,0),"Non DAC")</f>
        <v>Non DAC</v>
      </c>
      <c r="L488" s="0" t="str">
        <f aca="false">IFERROR(VLOOKUP(B488,'[11]Dev Countries List'!$A$1:$B$146,2,0),"Not Developing")</f>
        <v>Not Developing</v>
      </c>
      <c r="M488" s="0" t="str">
        <f aca="false">IFERROR(VLOOKUP(D488,'[11]Fragility List'!$A$1:$C$146,3,0),"Not Fragile")</f>
        <v>Not Fragile</v>
      </c>
      <c r="N488" s="0" t="str">
        <f aca="false">IFERROR(INDEX([11]Population!$E$4:$W$267,MATCH('Names&amp;ISO'!$C488,[11]Population!$D$4:$D$267,0),MATCH(2018,[11]Population!$E$3:$W$3,0)),"")</f>
        <v/>
      </c>
      <c r="O488" s="0" t="str">
        <f aca="false">IFERROR(VLOOKUP($B488,[11]FCAS!$B$1:$C$152,2,0),"")</f>
        <v/>
      </c>
      <c r="P488" s="0" t="e">
        <f aca="false">VLOOKUP($C488,'[10]UN M49'!$C$2:$H$249,6,0)</f>
        <v>#N/A</v>
      </c>
      <c r="Q488" s="0" t="str">
        <f aca="false">IFERROR(VLOOKUP($C488,'[11]Resource-Rich'!$A$34:$B$62,2,0),"Non resource-rich")</f>
        <v>Non resource-rich</v>
      </c>
      <c r="R488" s="0" t="str">
        <f aca="false">IFERROR(VLOOKUP($B488,[11]PRCRs!$A$3:$C$29,3,0),"Non PRCR")</f>
        <v>Non PRCR</v>
      </c>
      <c r="S488" s="0" t="n">
        <f aca="false">IFERROR(IF(VLOOKUP($C488,[11]CBLB!$A$2:$C$31,3,0)="CBLB",1,0),0)</f>
        <v>0</v>
      </c>
      <c r="T488" s="0" t="str">
        <f aca="false">IFERROR(IF(VLOOKUP($B488,'[11]Poverty Rate'!$B$2:$I$164,8,0)="Above 30%",1,0),"")</f>
        <v/>
      </c>
      <c r="U488" s="0" t="str">
        <f aca="false">IFERROR(IF(VLOOKUP($B488,'[11]Poverty Rate'!$B$2:$I$164,8,0)="Below 2%",1,0),"")</f>
        <v/>
      </c>
    </row>
    <row r="489" customFormat="false" ht="15" hidden="false" customHeight="false" outlineLevel="0" collapsed="false">
      <c r="A489" s="0" t="s">
        <v>1013</v>
      </c>
      <c r="B489" s="0" t="s">
        <v>1013</v>
      </c>
      <c r="C489" s="0" t="s">
        <v>1013</v>
      </c>
      <c r="D489" s="0" t="s">
        <v>1013</v>
      </c>
      <c r="E489" s="0" t="s">
        <v>1013</v>
      </c>
      <c r="G489" s="0" t="e">
        <f aca="false">VLOOKUP($C489,'[10]UN M49'!$C$2:$H$249,4,0)</f>
        <v>#N/A</v>
      </c>
      <c r="H489" s="0" t="str">
        <f aca="false">IFERROR(VLOOKUP($C489,'[11]Income Groups'!$D$7:$H$224,5,0),"")</f>
        <v/>
      </c>
      <c r="I489" s="0" t="str">
        <f aca="false">IFERROR(VLOOKUP(B489,'[11]LDC List'!$B$1:$C$47,2,0),"Non LDC")</f>
        <v>Non LDC</v>
      </c>
      <c r="J489" s="0" t="str">
        <f aca="false">IFERROR(VLOOKUP(B489,'[11]SIDS List'!$B$1:$C$57,2,0),"Non SIDS")</f>
        <v>Non SIDS</v>
      </c>
      <c r="K489" s="0" t="str">
        <f aca="false">IFERROR(VLOOKUP(B489,'[11]DAC Member List'!$B$1:$C$29,2,0),"Non DAC")</f>
        <v>Non DAC</v>
      </c>
      <c r="L489" s="0" t="str">
        <f aca="false">IFERROR(VLOOKUP(B489,'[11]Dev Countries List'!$A$1:$B$146,2,0),"Not Developing")</f>
        <v>Not Developing</v>
      </c>
      <c r="M489" s="0" t="str">
        <f aca="false">IFERROR(VLOOKUP(D489,'[11]Fragility List'!$A$1:$C$146,3,0),"Not Fragile")</f>
        <v>Not Fragile</v>
      </c>
      <c r="N489" s="0" t="str">
        <f aca="false">IFERROR(INDEX([11]Population!$E$4:$W$267,MATCH('Names&amp;ISO'!$C489,[11]Population!$D$4:$D$267,0),MATCH(2018,[11]Population!$E$3:$W$3,0)),"")</f>
        <v/>
      </c>
      <c r="O489" s="0" t="str">
        <f aca="false">IFERROR(VLOOKUP($B489,[11]FCAS!$B$1:$C$152,2,0),"")</f>
        <v/>
      </c>
      <c r="P489" s="0" t="e">
        <f aca="false">VLOOKUP($C489,'[10]UN M49'!$C$2:$H$249,6,0)</f>
        <v>#N/A</v>
      </c>
      <c r="Q489" s="0" t="str">
        <f aca="false">IFERROR(VLOOKUP($C489,'[11]Resource-Rich'!$A$34:$B$62,2,0),"Non resource-rich")</f>
        <v>Non resource-rich</v>
      </c>
      <c r="R489" s="0" t="str">
        <f aca="false">IFERROR(VLOOKUP($B489,[11]PRCRs!$A$3:$C$29,3,0),"Non PRCR")</f>
        <v>Non PRCR</v>
      </c>
      <c r="S489" s="0" t="n">
        <f aca="false">IFERROR(IF(VLOOKUP($C489,[11]CBLB!$A$2:$C$31,3,0)="CBLB",1,0),0)</f>
        <v>0</v>
      </c>
      <c r="T489" s="0" t="str">
        <f aca="false">IFERROR(IF(VLOOKUP($B489,'[11]Poverty Rate'!$B$2:$I$164,8,0)="Above 30%",1,0),"")</f>
        <v/>
      </c>
      <c r="U489" s="0" t="str">
        <f aca="false">IFERROR(IF(VLOOKUP($B489,'[11]Poverty Rate'!$B$2:$I$164,8,0)="Below 2%",1,0),"")</f>
        <v/>
      </c>
    </row>
    <row r="490" customFormat="false" ht="15" hidden="false" customHeight="false" outlineLevel="0" collapsed="false">
      <c r="A490" s="0" t="s">
        <v>1013</v>
      </c>
      <c r="B490" s="0" t="s">
        <v>1013</v>
      </c>
      <c r="C490" s="0" t="s">
        <v>1013</v>
      </c>
      <c r="D490" s="0" t="s">
        <v>1013</v>
      </c>
      <c r="E490" s="0" t="s">
        <v>1013</v>
      </c>
      <c r="G490" s="0" t="e">
        <f aca="false">VLOOKUP($C490,'[10]UN M49'!$C$2:$H$249,4,0)</f>
        <v>#N/A</v>
      </c>
      <c r="H490" s="0" t="str">
        <f aca="false">IFERROR(VLOOKUP($C490,'[11]Income Groups'!$D$7:$H$224,5,0),"")</f>
        <v/>
      </c>
      <c r="I490" s="0" t="str">
        <f aca="false">IFERROR(VLOOKUP(B490,'[11]LDC List'!$B$1:$C$47,2,0),"Non LDC")</f>
        <v>Non LDC</v>
      </c>
      <c r="J490" s="0" t="str">
        <f aca="false">IFERROR(VLOOKUP(B490,'[11]SIDS List'!$B$1:$C$57,2,0),"Non SIDS")</f>
        <v>Non SIDS</v>
      </c>
      <c r="K490" s="0" t="str">
        <f aca="false">IFERROR(VLOOKUP(B490,'[11]DAC Member List'!$B$1:$C$29,2,0),"Non DAC")</f>
        <v>Non DAC</v>
      </c>
      <c r="L490" s="0" t="str">
        <f aca="false">IFERROR(VLOOKUP(B490,'[11]Dev Countries List'!$A$1:$B$146,2,0),"Not Developing")</f>
        <v>Not Developing</v>
      </c>
      <c r="M490" s="0" t="str">
        <f aca="false">IFERROR(VLOOKUP(D490,'[11]Fragility List'!$A$1:$C$146,3,0),"Not Fragile")</f>
        <v>Not Fragile</v>
      </c>
      <c r="N490" s="0" t="str">
        <f aca="false">IFERROR(INDEX([11]Population!$E$4:$W$267,MATCH('Names&amp;ISO'!$C490,[11]Population!$D$4:$D$267,0),MATCH(2018,[11]Population!$E$3:$W$3,0)),"")</f>
        <v/>
      </c>
      <c r="O490" s="0" t="str">
        <f aca="false">IFERROR(VLOOKUP($B490,[11]FCAS!$B$1:$C$152,2,0),"")</f>
        <v/>
      </c>
      <c r="P490" s="0" t="e">
        <f aca="false">VLOOKUP($C490,'[10]UN M49'!$C$2:$H$249,6,0)</f>
        <v>#N/A</v>
      </c>
      <c r="Q490" s="0" t="str">
        <f aca="false">IFERROR(VLOOKUP($C490,'[11]Resource-Rich'!$A$34:$B$62,2,0),"Non resource-rich")</f>
        <v>Non resource-rich</v>
      </c>
      <c r="R490" s="0" t="str">
        <f aca="false">IFERROR(VLOOKUP($B490,[11]PRCRs!$A$3:$C$29,3,0),"Non PRCR")</f>
        <v>Non PRCR</v>
      </c>
      <c r="S490" s="0" t="n">
        <f aca="false">IFERROR(IF(VLOOKUP($C490,[11]CBLB!$A$2:$C$31,3,0)="CBLB",1,0),0)</f>
        <v>0</v>
      </c>
      <c r="T490" s="0" t="str">
        <f aca="false">IFERROR(IF(VLOOKUP($B490,'[11]Poverty Rate'!$B$2:$I$164,8,0)="Above 30%",1,0),"")</f>
        <v/>
      </c>
      <c r="U490" s="0" t="str">
        <f aca="false">IFERROR(IF(VLOOKUP($B490,'[11]Poverty Rate'!$B$2:$I$164,8,0)="Below 2%",1,0),"")</f>
        <v/>
      </c>
    </row>
    <row r="491" customFormat="false" ht="15" hidden="false" customHeight="false" outlineLevel="0" collapsed="false">
      <c r="A491" s="0" t="s">
        <v>1013</v>
      </c>
      <c r="B491" s="0" t="s">
        <v>1013</v>
      </c>
      <c r="C491" s="0" t="s">
        <v>1013</v>
      </c>
      <c r="D491" s="0" t="s">
        <v>1013</v>
      </c>
      <c r="E491" s="0" t="s">
        <v>1013</v>
      </c>
      <c r="G491" s="0" t="e">
        <f aca="false">VLOOKUP($C491,'[10]UN M49'!$C$2:$H$249,4,0)</f>
        <v>#N/A</v>
      </c>
      <c r="H491" s="0" t="str">
        <f aca="false">IFERROR(VLOOKUP($C491,'[11]Income Groups'!$D$7:$H$224,5,0),"")</f>
        <v/>
      </c>
      <c r="I491" s="0" t="str">
        <f aca="false">IFERROR(VLOOKUP(B491,'[11]LDC List'!$B$1:$C$47,2,0),"Non LDC")</f>
        <v>Non LDC</v>
      </c>
      <c r="J491" s="0" t="str">
        <f aca="false">IFERROR(VLOOKUP(B491,'[11]SIDS List'!$B$1:$C$57,2,0),"Non SIDS")</f>
        <v>Non SIDS</v>
      </c>
      <c r="K491" s="0" t="str">
        <f aca="false">IFERROR(VLOOKUP(B491,'[11]DAC Member List'!$B$1:$C$29,2,0),"Non DAC")</f>
        <v>Non DAC</v>
      </c>
      <c r="L491" s="0" t="str">
        <f aca="false">IFERROR(VLOOKUP(B491,'[11]Dev Countries List'!$A$1:$B$146,2,0),"Not Developing")</f>
        <v>Not Developing</v>
      </c>
      <c r="M491" s="0" t="str">
        <f aca="false">IFERROR(VLOOKUP(D491,'[11]Fragility List'!$A$1:$C$146,3,0),"Not Fragile")</f>
        <v>Not Fragile</v>
      </c>
      <c r="N491" s="0" t="str">
        <f aca="false">IFERROR(INDEX([11]Population!$E$4:$W$267,MATCH('Names&amp;ISO'!$C491,[11]Population!$D$4:$D$267,0),MATCH(2018,[11]Population!$E$3:$W$3,0)),"")</f>
        <v/>
      </c>
      <c r="O491" s="0" t="str">
        <f aca="false">IFERROR(VLOOKUP($B491,[11]FCAS!$B$1:$C$152,2,0),"")</f>
        <v/>
      </c>
      <c r="P491" s="0" t="e">
        <f aca="false">VLOOKUP($C491,'[10]UN M49'!$C$2:$H$249,6,0)</f>
        <v>#N/A</v>
      </c>
      <c r="Q491" s="0" t="str">
        <f aca="false">IFERROR(VLOOKUP($C491,'[11]Resource-Rich'!$A$34:$B$62,2,0),"Non resource-rich")</f>
        <v>Non resource-rich</v>
      </c>
      <c r="R491" s="0" t="str">
        <f aca="false">IFERROR(VLOOKUP($B491,[11]PRCRs!$A$3:$C$29,3,0),"Non PRCR")</f>
        <v>Non PRCR</v>
      </c>
      <c r="S491" s="0" t="n">
        <f aca="false">IFERROR(IF(VLOOKUP($C491,[11]CBLB!$A$2:$C$31,3,0)="CBLB",1,0),0)</f>
        <v>0</v>
      </c>
      <c r="T491" s="0" t="str">
        <f aca="false">IFERROR(IF(VLOOKUP($B491,'[11]Poverty Rate'!$B$2:$I$164,8,0)="Above 30%",1,0),"")</f>
        <v/>
      </c>
      <c r="U491" s="0" t="str">
        <f aca="false">IFERROR(IF(VLOOKUP($B491,'[11]Poverty Rate'!$B$2:$I$164,8,0)="Below 2%",1,0),"")</f>
        <v/>
      </c>
    </row>
    <row r="492" customFormat="false" ht="15" hidden="false" customHeight="false" outlineLevel="0" collapsed="false">
      <c r="A492" s="0" t="s">
        <v>1013</v>
      </c>
      <c r="B492" s="0" t="s">
        <v>1013</v>
      </c>
      <c r="C492" s="0" t="s">
        <v>1013</v>
      </c>
      <c r="D492" s="0" t="s">
        <v>1013</v>
      </c>
      <c r="E492" s="0" t="s">
        <v>1013</v>
      </c>
      <c r="G492" s="0" t="e">
        <f aca="false">VLOOKUP($C492,'[10]UN M49'!$C$2:$H$249,4,0)</f>
        <v>#N/A</v>
      </c>
      <c r="H492" s="0" t="str">
        <f aca="false">IFERROR(VLOOKUP($C492,'[11]Income Groups'!$D$7:$H$224,5,0),"")</f>
        <v/>
      </c>
      <c r="I492" s="0" t="str">
        <f aca="false">IFERROR(VLOOKUP(B492,'[11]LDC List'!$B$1:$C$47,2,0),"Non LDC")</f>
        <v>Non LDC</v>
      </c>
      <c r="J492" s="0" t="str">
        <f aca="false">IFERROR(VLOOKUP(B492,'[11]SIDS List'!$B$1:$C$57,2,0),"Non SIDS")</f>
        <v>Non SIDS</v>
      </c>
      <c r="K492" s="0" t="str">
        <f aca="false">IFERROR(VLOOKUP(B492,'[11]DAC Member List'!$B$1:$C$29,2,0),"Non DAC")</f>
        <v>Non DAC</v>
      </c>
      <c r="L492" s="0" t="str">
        <f aca="false">IFERROR(VLOOKUP(B492,'[11]Dev Countries List'!$A$1:$B$146,2,0),"Not Developing")</f>
        <v>Not Developing</v>
      </c>
      <c r="M492" s="0" t="str">
        <f aca="false">IFERROR(VLOOKUP(D492,'[11]Fragility List'!$A$1:$C$146,3,0),"Not Fragile")</f>
        <v>Not Fragile</v>
      </c>
      <c r="N492" s="0" t="str">
        <f aca="false">IFERROR(INDEX([11]Population!$E$4:$W$267,MATCH('Names&amp;ISO'!$C492,[11]Population!$D$4:$D$267,0),MATCH(2018,[11]Population!$E$3:$W$3,0)),"")</f>
        <v/>
      </c>
      <c r="O492" s="0" t="str">
        <f aca="false">IFERROR(VLOOKUP($B492,[11]FCAS!$B$1:$C$152,2,0),"")</f>
        <v/>
      </c>
      <c r="P492" s="0" t="e">
        <f aca="false">VLOOKUP($C492,'[10]UN M49'!$C$2:$H$249,6,0)</f>
        <v>#N/A</v>
      </c>
      <c r="Q492" s="0" t="str">
        <f aca="false">IFERROR(VLOOKUP($C492,'[11]Resource-Rich'!$A$34:$B$62,2,0),"Non resource-rich")</f>
        <v>Non resource-rich</v>
      </c>
      <c r="R492" s="0" t="str">
        <f aca="false">IFERROR(VLOOKUP($B492,[11]PRCRs!$A$3:$C$29,3,0),"Non PRCR")</f>
        <v>Non PRCR</v>
      </c>
      <c r="S492" s="0" t="n">
        <f aca="false">IFERROR(IF(VLOOKUP($C492,[11]CBLB!$A$2:$C$31,3,0)="CBLB",1,0),0)</f>
        <v>0</v>
      </c>
      <c r="T492" s="0" t="str">
        <f aca="false">IFERROR(IF(VLOOKUP($B492,'[11]Poverty Rate'!$B$2:$I$164,8,0)="Above 30%",1,0),"")</f>
        <v/>
      </c>
      <c r="U492" s="0" t="str">
        <f aca="false">IFERROR(IF(VLOOKUP($B492,'[11]Poverty Rate'!$B$2:$I$164,8,0)="Below 2%",1,0),"")</f>
        <v/>
      </c>
    </row>
    <row r="493" customFormat="false" ht="15" hidden="false" customHeight="false" outlineLevel="0" collapsed="false">
      <c r="A493" s="0" t="s">
        <v>1013</v>
      </c>
      <c r="B493" s="0" t="s">
        <v>1013</v>
      </c>
      <c r="C493" s="0" t="s">
        <v>1013</v>
      </c>
      <c r="D493" s="0" t="s">
        <v>1013</v>
      </c>
      <c r="E493" s="0" t="s">
        <v>1013</v>
      </c>
      <c r="G493" s="0" t="e">
        <f aca="false">VLOOKUP($C493,'[10]UN M49'!$C$2:$H$249,4,0)</f>
        <v>#N/A</v>
      </c>
      <c r="H493" s="0" t="str">
        <f aca="false">IFERROR(VLOOKUP($C493,'[11]Income Groups'!$D$7:$H$224,5,0),"")</f>
        <v/>
      </c>
      <c r="I493" s="0" t="str">
        <f aca="false">IFERROR(VLOOKUP(B493,'[11]LDC List'!$B$1:$C$47,2,0),"Non LDC")</f>
        <v>Non LDC</v>
      </c>
      <c r="J493" s="0" t="str">
        <f aca="false">IFERROR(VLOOKUP(B493,'[11]SIDS List'!$B$1:$C$57,2,0),"Non SIDS")</f>
        <v>Non SIDS</v>
      </c>
      <c r="K493" s="0" t="str">
        <f aca="false">IFERROR(VLOOKUP(B493,'[11]DAC Member List'!$B$1:$C$29,2,0),"Non DAC")</f>
        <v>Non DAC</v>
      </c>
      <c r="L493" s="0" t="str">
        <f aca="false">IFERROR(VLOOKUP(B493,'[11]Dev Countries List'!$A$1:$B$146,2,0),"Not Developing")</f>
        <v>Not Developing</v>
      </c>
      <c r="M493" s="0" t="str">
        <f aca="false">IFERROR(VLOOKUP(D493,'[11]Fragility List'!$A$1:$C$146,3,0),"Not Fragile")</f>
        <v>Not Fragile</v>
      </c>
      <c r="N493" s="0" t="str">
        <f aca="false">IFERROR(INDEX([11]Population!$E$4:$W$267,MATCH('Names&amp;ISO'!$C493,[11]Population!$D$4:$D$267,0),MATCH(2018,[11]Population!$E$3:$W$3,0)),"")</f>
        <v/>
      </c>
      <c r="O493" s="0" t="str">
        <f aca="false">IFERROR(VLOOKUP($B493,[11]FCAS!$B$1:$C$152,2,0),"")</f>
        <v/>
      </c>
      <c r="P493" s="0" t="e">
        <f aca="false">VLOOKUP($C493,'[10]UN M49'!$C$2:$H$249,6,0)</f>
        <v>#N/A</v>
      </c>
      <c r="Q493" s="0" t="str">
        <f aca="false">IFERROR(VLOOKUP($C493,'[11]Resource-Rich'!$A$34:$B$62,2,0),"Non resource-rich")</f>
        <v>Non resource-rich</v>
      </c>
      <c r="R493" s="0" t="str">
        <f aca="false">IFERROR(VLOOKUP($B493,[11]PRCRs!$A$3:$C$29,3,0),"Non PRCR")</f>
        <v>Non PRCR</v>
      </c>
      <c r="S493" s="0" t="n">
        <f aca="false">IFERROR(IF(VLOOKUP($C493,[11]CBLB!$A$2:$C$31,3,0)="CBLB",1,0),0)</f>
        <v>0</v>
      </c>
      <c r="T493" s="0" t="str">
        <f aca="false">IFERROR(IF(VLOOKUP($B493,'[11]Poverty Rate'!$B$2:$I$164,8,0)="Above 30%",1,0),"")</f>
        <v/>
      </c>
      <c r="U493" s="0" t="str">
        <f aca="false">IFERROR(IF(VLOOKUP($B493,'[11]Poverty Rate'!$B$2:$I$164,8,0)="Below 2%",1,0),"")</f>
        <v/>
      </c>
    </row>
    <row r="494" customFormat="false" ht="15" hidden="false" customHeight="false" outlineLevel="0" collapsed="false">
      <c r="A494" s="0" t="s">
        <v>1013</v>
      </c>
      <c r="B494" s="0" t="s">
        <v>1013</v>
      </c>
      <c r="C494" s="0" t="s">
        <v>1013</v>
      </c>
      <c r="D494" s="0" t="s">
        <v>1013</v>
      </c>
      <c r="E494" s="0" t="s">
        <v>1013</v>
      </c>
      <c r="G494" s="0" t="e">
        <f aca="false">VLOOKUP($C494,'[10]UN M49'!$C$2:$H$249,4,0)</f>
        <v>#N/A</v>
      </c>
      <c r="H494" s="0" t="str">
        <f aca="false">IFERROR(VLOOKUP($C494,'[11]Income Groups'!$D$7:$H$224,5,0),"")</f>
        <v/>
      </c>
      <c r="I494" s="0" t="str">
        <f aca="false">IFERROR(VLOOKUP(B494,'[11]LDC List'!$B$1:$C$47,2,0),"Non LDC")</f>
        <v>Non LDC</v>
      </c>
      <c r="J494" s="0" t="str">
        <f aca="false">IFERROR(VLOOKUP(B494,'[11]SIDS List'!$B$1:$C$57,2,0),"Non SIDS")</f>
        <v>Non SIDS</v>
      </c>
      <c r="K494" s="0" t="str">
        <f aca="false">IFERROR(VLOOKUP(B494,'[11]DAC Member List'!$B$1:$C$29,2,0),"Non DAC")</f>
        <v>Non DAC</v>
      </c>
      <c r="L494" s="0" t="str">
        <f aca="false">IFERROR(VLOOKUP(B494,'[11]Dev Countries List'!$A$1:$B$146,2,0),"Not Developing")</f>
        <v>Not Developing</v>
      </c>
      <c r="M494" s="0" t="str">
        <f aca="false">IFERROR(VLOOKUP(D494,'[11]Fragility List'!$A$1:$C$146,3,0),"Not Fragile")</f>
        <v>Not Fragile</v>
      </c>
      <c r="N494" s="0" t="str">
        <f aca="false">IFERROR(INDEX([11]Population!$E$4:$W$267,MATCH('Names&amp;ISO'!$C494,[11]Population!$D$4:$D$267,0),MATCH(2018,[11]Population!$E$3:$W$3,0)),"")</f>
        <v/>
      </c>
      <c r="O494" s="0" t="str">
        <f aca="false">IFERROR(VLOOKUP($B494,[11]FCAS!$B$1:$C$152,2,0),"")</f>
        <v/>
      </c>
      <c r="P494" s="0" t="e">
        <f aca="false">VLOOKUP($C494,'[10]UN M49'!$C$2:$H$249,6,0)</f>
        <v>#N/A</v>
      </c>
      <c r="Q494" s="0" t="str">
        <f aca="false">IFERROR(VLOOKUP($C494,'[11]Resource-Rich'!$A$34:$B$62,2,0),"Non resource-rich")</f>
        <v>Non resource-rich</v>
      </c>
      <c r="R494" s="0" t="str">
        <f aca="false">IFERROR(VLOOKUP($B494,[11]PRCRs!$A$3:$C$29,3,0),"Non PRCR")</f>
        <v>Non PRCR</v>
      </c>
      <c r="S494" s="0" t="n">
        <f aca="false">IFERROR(IF(VLOOKUP($C494,[11]CBLB!$A$2:$C$31,3,0)="CBLB",1,0),0)</f>
        <v>0</v>
      </c>
      <c r="T494" s="0" t="str">
        <f aca="false">IFERROR(IF(VLOOKUP($B494,'[11]Poverty Rate'!$B$2:$I$164,8,0)="Above 30%",1,0),"")</f>
        <v/>
      </c>
      <c r="U494" s="0" t="str">
        <f aca="false">IFERROR(IF(VLOOKUP($B494,'[11]Poverty Rate'!$B$2:$I$164,8,0)="Below 2%",1,0),"")</f>
        <v/>
      </c>
    </row>
    <row r="495" customFormat="false" ht="15" hidden="false" customHeight="false" outlineLevel="0" collapsed="false">
      <c r="A495" s="0" t="s">
        <v>1013</v>
      </c>
      <c r="B495" s="0" t="s">
        <v>1013</v>
      </c>
      <c r="C495" s="0" t="s">
        <v>1013</v>
      </c>
      <c r="D495" s="0" t="s">
        <v>1013</v>
      </c>
      <c r="E495" s="0" t="s">
        <v>1013</v>
      </c>
      <c r="G495" s="0" t="e">
        <f aca="false">VLOOKUP($C495,'[10]UN M49'!$C$2:$H$249,4,0)</f>
        <v>#N/A</v>
      </c>
      <c r="H495" s="0" t="str">
        <f aca="false">IFERROR(VLOOKUP($C495,'[11]Income Groups'!$D$7:$H$224,5,0),"")</f>
        <v/>
      </c>
      <c r="I495" s="0" t="str">
        <f aca="false">IFERROR(VLOOKUP(B495,'[11]LDC List'!$B$1:$C$47,2,0),"Non LDC")</f>
        <v>Non LDC</v>
      </c>
      <c r="J495" s="0" t="str">
        <f aca="false">IFERROR(VLOOKUP(B495,'[11]SIDS List'!$B$1:$C$57,2,0),"Non SIDS")</f>
        <v>Non SIDS</v>
      </c>
      <c r="K495" s="0" t="str">
        <f aca="false">IFERROR(VLOOKUP(B495,'[11]DAC Member List'!$B$1:$C$29,2,0),"Non DAC")</f>
        <v>Non DAC</v>
      </c>
      <c r="L495" s="0" t="str">
        <f aca="false">IFERROR(VLOOKUP(B495,'[11]Dev Countries List'!$A$1:$B$146,2,0),"Not Developing")</f>
        <v>Not Developing</v>
      </c>
      <c r="M495" s="0" t="str">
        <f aca="false">IFERROR(VLOOKUP(D495,'[11]Fragility List'!$A$1:$C$146,3,0),"Not Fragile")</f>
        <v>Not Fragile</v>
      </c>
      <c r="N495" s="0" t="str">
        <f aca="false">IFERROR(INDEX([11]Population!$E$4:$W$267,MATCH('Names&amp;ISO'!$C495,[11]Population!$D$4:$D$267,0),MATCH(2018,[11]Population!$E$3:$W$3,0)),"")</f>
        <v/>
      </c>
      <c r="O495" s="0" t="str">
        <f aca="false">IFERROR(VLOOKUP($B495,[11]FCAS!$B$1:$C$152,2,0),"")</f>
        <v/>
      </c>
      <c r="P495" s="0" t="e">
        <f aca="false">VLOOKUP($C495,'[10]UN M49'!$C$2:$H$249,6,0)</f>
        <v>#N/A</v>
      </c>
      <c r="Q495" s="0" t="str">
        <f aca="false">IFERROR(VLOOKUP($C495,'[11]Resource-Rich'!$A$34:$B$62,2,0),"Non resource-rich")</f>
        <v>Non resource-rich</v>
      </c>
      <c r="R495" s="0" t="str">
        <f aca="false">IFERROR(VLOOKUP($B495,[11]PRCRs!$A$3:$C$29,3,0),"Non PRCR")</f>
        <v>Non PRCR</v>
      </c>
      <c r="S495" s="0" t="n">
        <f aca="false">IFERROR(IF(VLOOKUP($C495,[11]CBLB!$A$2:$C$31,3,0)="CBLB",1,0),0)</f>
        <v>0</v>
      </c>
      <c r="T495" s="0" t="str">
        <f aca="false">IFERROR(IF(VLOOKUP($B495,'[11]Poverty Rate'!$B$2:$I$164,8,0)="Above 30%",1,0),"")</f>
        <v/>
      </c>
      <c r="U495" s="0" t="str">
        <f aca="false">IFERROR(IF(VLOOKUP($B495,'[11]Poverty Rate'!$B$2:$I$164,8,0)="Below 2%",1,0),"")</f>
        <v/>
      </c>
    </row>
    <row r="496" customFormat="false" ht="15" hidden="false" customHeight="false" outlineLevel="0" collapsed="false">
      <c r="A496" s="0" t="s">
        <v>1013</v>
      </c>
      <c r="B496" s="0" t="s">
        <v>1013</v>
      </c>
      <c r="C496" s="0" t="s">
        <v>1013</v>
      </c>
      <c r="D496" s="0" t="s">
        <v>1013</v>
      </c>
      <c r="E496" s="0" t="s">
        <v>1013</v>
      </c>
      <c r="G496" s="0" t="e">
        <f aca="false">VLOOKUP($C496,'[10]UN M49'!$C$2:$H$249,4,0)</f>
        <v>#N/A</v>
      </c>
      <c r="H496" s="0" t="str">
        <f aca="false">IFERROR(VLOOKUP($C496,'[11]Income Groups'!$D$7:$H$224,5,0),"")</f>
        <v/>
      </c>
      <c r="I496" s="0" t="str">
        <f aca="false">IFERROR(VLOOKUP(B496,'[11]LDC List'!$B$1:$C$47,2,0),"Non LDC")</f>
        <v>Non LDC</v>
      </c>
      <c r="J496" s="0" t="str">
        <f aca="false">IFERROR(VLOOKUP(B496,'[11]SIDS List'!$B$1:$C$57,2,0),"Non SIDS")</f>
        <v>Non SIDS</v>
      </c>
      <c r="K496" s="0" t="str">
        <f aca="false">IFERROR(VLOOKUP(B496,'[11]DAC Member List'!$B$1:$C$29,2,0),"Non DAC")</f>
        <v>Non DAC</v>
      </c>
      <c r="L496" s="0" t="str">
        <f aca="false">IFERROR(VLOOKUP(B496,'[11]Dev Countries List'!$A$1:$B$146,2,0),"Not Developing")</f>
        <v>Not Developing</v>
      </c>
      <c r="M496" s="0" t="str">
        <f aca="false">IFERROR(VLOOKUP(D496,'[11]Fragility List'!$A$1:$C$146,3,0),"Not Fragile")</f>
        <v>Not Fragile</v>
      </c>
      <c r="N496" s="0" t="str">
        <f aca="false">IFERROR(INDEX([11]Population!$E$4:$W$267,MATCH('Names&amp;ISO'!$C496,[11]Population!$D$4:$D$267,0),MATCH(2018,[11]Population!$E$3:$W$3,0)),"")</f>
        <v/>
      </c>
      <c r="O496" s="0" t="str">
        <f aca="false">IFERROR(VLOOKUP($B496,[11]FCAS!$B$1:$C$152,2,0),"")</f>
        <v/>
      </c>
      <c r="P496" s="0" t="e">
        <f aca="false">VLOOKUP($C496,'[10]UN M49'!$C$2:$H$249,6,0)</f>
        <v>#N/A</v>
      </c>
      <c r="Q496" s="0" t="str">
        <f aca="false">IFERROR(VLOOKUP($C496,'[11]Resource-Rich'!$A$34:$B$62,2,0),"Non resource-rich")</f>
        <v>Non resource-rich</v>
      </c>
      <c r="R496" s="0" t="str">
        <f aca="false">IFERROR(VLOOKUP($B496,[11]PRCRs!$A$3:$C$29,3,0),"Non PRCR")</f>
        <v>Non PRCR</v>
      </c>
      <c r="S496" s="0" t="n">
        <f aca="false">IFERROR(IF(VLOOKUP($C496,[11]CBLB!$A$2:$C$31,3,0)="CBLB",1,0),0)</f>
        <v>0</v>
      </c>
      <c r="T496" s="0" t="str">
        <f aca="false">IFERROR(IF(VLOOKUP($B496,'[11]Poverty Rate'!$B$2:$I$164,8,0)="Above 30%",1,0),"")</f>
        <v/>
      </c>
      <c r="U496" s="0" t="str">
        <f aca="false">IFERROR(IF(VLOOKUP($B496,'[11]Poverty Rate'!$B$2:$I$164,8,0)="Below 2%",1,0),"")</f>
        <v/>
      </c>
    </row>
    <row r="497" customFormat="false" ht="15" hidden="false" customHeight="false" outlineLevel="0" collapsed="false">
      <c r="A497" s="0" t="s">
        <v>1013</v>
      </c>
      <c r="B497" s="0" t="s">
        <v>1013</v>
      </c>
      <c r="C497" s="0" t="s">
        <v>1013</v>
      </c>
      <c r="D497" s="0" t="s">
        <v>1013</v>
      </c>
      <c r="E497" s="0" t="s">
        <v>1013</v>
      </c>
      <c r="G497" s="0" t="e">
        <f aca="false">VLOOKUP($C497,'[10]UN M49'!$C$2:$H$249,4,0)</f>
        <v>#N/A</v>
      </c>
      <c r="H497" s="0" t="str">
        <f aca="false">IFERROR(VLOOKUP($C497,'[11]Income Groups'!$D$7:$H$224,5,0),"")</f>
        <v/>
      </c>
      <c r="I497" s="0" t="str">
        <f aca="false">IFERROR(VLOOKUP(B497,'[11]LDC List'!$B$1:$C$47,2,0),"Non LDC")</f>
        <v>Non LDC</v>
      </c>
      <c r="J497" s="0" t="str">
        <f aca="false">IFERROR(VLOOKUP(B497,'[11]SIDS List'!$B$1:$C$57,2,0),"Non SIDS")</f>
        <v>Non SIDS</v>
      </c>
      <c r="K497" s="0" t="str">
        <f aca="false">IFERROR(VLOOKUP(B497,'[11]DAC Member List'!$B$1:$C$29,2,0),"Non DAC")</f>
        <v>Non DAC</v>
      </c>
      <c r="L497" s="0" t="str">
        <f aca="false">IFERROR(VLOOKUP(B497,'[11]Dev Countries List'!$A$1:$B$146,2,0),"Not Developing")</f>
        <v>Not Developing</v>
      </c>
      <c r="M497" s="0" t="str">
        <f aca="false">IFERROR(VLOOKUP(D497,'[11]Fragility List'!$A$1:$C$146,3,0),"Not Fragile")</f>
        <v>Not Fragile</v>
      </c>
      <c r="N497" s="0" t="str">
        <f aca="false">IFERROR(INDEX([11]Population!$E$4:$W$267,MATCH('Names&amp;ISO'!$C497,[11]Population!$D$4:$D$267,0),MATCH(2018,[11]Population!$E$3:$W$3,0)),"")</f>
        <v/>
      </c>
      <c r="O497" s="0" t="str">
        <f aca="false">IFERROR(VLOOKUP($B497,[11]FCAS!$B$1:$C$152,2,0),"")</f>
        <v/>
      </c>
      <c r="P497" s="0" t="e">
        <f aca="false">VLOOKUP($C497,'[10]UN M49'!$C$2:$H$249,6,0)</f>
        <v>#N/A</v>
      </c>
      <c r="Q497" s="0" t="str">
        <f aca="false">IFERROR(VLOOKUP($C497,'[11]Resource-Rich'!$A$34:$B$62,2,0),"Non resource-rich")</f>
        <v>Non resource-rich</v>
      </c>
      <c r="R497" s="0" t="str">
        <f aca="false">IFERROR(VLOOKUP($B497,[11]PRCRs!$A$3:$C$29,3,0),"Non PRCR")</f>
        <v>Non PRCR</v>
      </c>
      <c r="S497" s="0" t="n">
        <f aca="false">IFERROR(IF(VLOOKUP($C497,[11]CBLB!$A$2:$C$31,3,0)="CBLB",1,0),0)</f>
        <v>0</v>
      </c>
      <c r="T497" s="0" t="str">
        <f aca="false">IFERROR(IF(VLOOKUP($B497,'[11]Poverty Rate'!$B$2:$I$164,8,0)="Above 30%",1,0),"")</f>
        <v/>
      </c>
      <c r="U497" s="0" t="str">
        <f aca="false">IFERROR(IF(VLOOKUP($B497,'[11]Poverty Rate'!$B$2:$I$164,8,0)="Below 2%",1,0),"")</f>
        <v/>
      </c>
    </row>
    <row r="498" customFormat="false" ht="15" hidden="false" customHeight="false" outlineLevel="0" collapsed="false">
      <c r="A498" s="0" t="s">
        <v>1013</v>
      </c>
      <c r="B498" s="0" t="s">
        <v>1013</v>
      </c>
      <c r="C498" s="0" t="s">
        <v>1013</v>
      </c>
      <c r="D498" s="0" t="s">
        <v>1013</v>
      </c>
      <c r="E498" s="0" t="s">
        <v>1013</v>
      </c>
      <c r="G498" s="0" t="e">
        <f aca="false">VLOOKUP($C498,'[10]UN M49'!$C$2:$H$249,4,0)</f>
        <v>#N/A</v>
      </c>
      <c r="H498" s="0" t="str">
        <f aca="false">IFERROR(VLOOKUP($C498,'[11]Income Groups'!$D$7:$H$224,5,0),"")</f>
        <v/>
      </c>
      <c r="I498" s="0" t="str">
        <f aca="false">IFERROR(VLOOKUP(B498,'[11]LDC List'!$B$1:$C$47,2,0),"Non LDC")</f>
        <v>Non LDC</v>
      </c>
      <c r="J498" s="0" t="str">
        <f aca="false">IFERROR(VLOOKUP(B498,'[11]SIDS List'!$B$1:$C$57,2,0),"Non SIDS")</f>
        <v>Non SIDS</v>
      </c>
      <c r="K498" s="0" t="str">
        <f aca="false">IFERROR(VLOOKUP(B498,'[11]DAC Member List'!$B$1:$C$29,2,0),"Non DAC")</f>
        <v>Non DAC</v>
      </c>
      <c r="L498" s="0" t="str">
        <f aca="false">IFERROR(VLOOKUP(B498,'[11]Dev Countries List'!$A$1:$B$146,2,0),"Not Developing")</f>
        <v>Not Developing</v>
      </c>
      <c r="M498" s="0" t="str">
        <f aca="false">IFERROR(VLOOKUP(D498,'[11]Fragility List'!$A$1:$C$146,3,0),"Not Fragile")</f>
        <v>Not Fragile</v>
      </c>
      <c r="N498" s="0" t="str">
        <f aca="false">IFERROR(INDEX([11]Population!$E$4:$W$267,MATCH('Names&amp;ISO'!$C498,[11]Population!$D$4:$D$267,0),MATCH(2018,[11]Population!$E$3:$W$3,0)),"")</f>
        <v/>
      </c>
      <c r="O498" s="0" t="str">
        <f aca="false">IFERROR(VLOOKUP($B498,[11]FCAS!$B$1:$C$152,2,0),"")</f>
        <v/>
      </c>
      <c r="P498" s="0" t="e">
        <f aca="false">VLOOKUP($C498,'[10]UN M49'!$C$2:$H$249,6,0)</f>
        <v>#N/A</v>
      </c>
      <c r="Q498" s="0" t="str">
        <f aca="false">IFERROR(VLOOKUP($C498,'[11]Resource-Rich'!$A$34:$B$62,2,0),"Non resource-rich")</f>
        <v>Non resource-rich</v>
      </c>
      <c r="R498" s="0" t="str">
        <f aca="false">IFERROR(VLOOKUP($B498,[11]PRCRs!$A$3:$C$29,3,0),"Non PRCR")</f>
        <v>Non PRCR</v>
      </c>
      <c r="S498" s="0" t="n">
        <f aca="false">IFERROR(IF(VLOOKUP($C498,[11]CBLB!$A$2:$C$31,3,0)="CBLB",1,0),0)</f>
        <v>0</v>
      </c>
      <c r="T498" s="0" t="str">
        <f aca="false">IFERROR(IF(VLOOKUP($B498,'[11]Poverty Rate'!$B$2:$I$164,8,0)="Above 30%",1,0),"")</f>
        <v/>
      </c>
      <c r="U498" s="0" t="str">
        <f aca="false">IFERROR(IF(VLOOKUP($B498,'[11]Poverty Rate'!$B$2:$I$164,8,0)="Below 2%",1,0),"")</f>
        <v/>
      </c>
    </row>
    <row r="499" customFormat="false" ht="15" hidden="false" customHeight="false" outlineLevel="0" collapsed="false">
      <c r="A499" s="0" t="s">
        <v>1013</v>
      </c>
      <c r="B499" s="0" t="s">
        <v>1013</v>
      </c>
      <c r="C499" s="0" t="s">
        <v>1013</v>
      </c>
      <c r="D499" s="0" t="s">
        <v>1013</v>
      </c>
      <c r="E499" s="0" t="s">
        <v>1013</v>
      </c>
      <c r="G499" s="0" t="e">
        <f aca="false">VLOOKUP($C499,'[10]UN M49'!$C$2:$H$249,4,0)</f>
        <v>#N/A</v>
      </c>
      <c r="H499" s="0" t="str">
        <f aca="false">IFERROR(VLOOKUP($C499,'[11]Income Groups'!$D$7:$H$224,5,0),"")</f>
        <v/>
      </c>
      <c r="I499" s="0" t="str">
        <f aca="false">IFERROR(VLOOKUP(B499,'[11]LDC List'!$B$1:$C$47,2,0),"Non LDC")</f>
        <v>Non LDC</v>
      </c>
      <c r="J499" s="0" t="str">
        <f aca="false">IFERROR(VLOOKUP(B499,'[11]SIDS List'!$B$1:$C$57,2,0),"Non SIDS")</f>
        <v>Non SIDS</v>
      </c>
      <c r="K499" s="0" t="str">
        <f aca="false">IFERROR(VLOOKUP(B499,'[11]DAC Member List'!$B$1:$C$29,2,0),"Non DAC")</f>
        <v>Non DAC</v>
      </c>
      <c r="L499" s="0" t="str">
        <f aca="false">IFERROR(VLOOKUP(B499,'[11]Dev Countries List'!$A$1:$B$146,2,0),"Not Developing")</f>
        <v>Not Developing</v>
      </c>
      <c r="M499" s="0" t="str">
        <f aca="false">IFERROR(VLOOKUP(D499,'[11]Fragility List'!$A$1:$C$146,3,0),"Not Fragile")</f>
        <v>Not Fragile</v>
      </c>
      <c r="N499" s="0" t="str">
        <f aca="false">IFERROR(INDEX([11]Population!$E$4:$W$267,MATCH('Names&amp;ISO'!$C499,[11]Population!$D$4:$D$267,0),MATCH(2018,[11]Population!$E$3:$W$3,0)),"")</f>
        <v/>
      </c>
      <c r="O499" s="0" t="str">
        <f aca="false">IFERROR(VLOOKUP($B499,[11]FCAS!$B$1:$C$152,2,0),"")</f>
        <v/>
      </c>
      <c r="P499" s="0" t="e">
        <f aca="false">VLOOKUP($C499,'[10]UN M49'!$C$2:$H$249,6,0)</f>
        <v>#N/A</v>
      </c>
      <c r="Q499" s="0" t="str">
        <f aca="false">IFERROR(VLOOKUP($C499,'[11]Resource-Rich'!$A$34:$B$62,2,0),"Non resource-rich")</f>
        <v>Non resource-rich</v>
      </c>
      <c r="R499" s="0" t="str">
        <f aca="false">IFERROR(VLOOKUP($B499,[11]PRCRs!$A$3:$C$29,3,0),"Non PRCR")</f>
        <v>Non PRCR</v>
      </c>
      <c r="S499" s="0" t="n">
        <f aca="false">IFERROR(IF(VLOOKUP($C499,[11]CBLB!$A$2:$C$31,3,0)="CBLB",1,0),0)</f>
        <v>0</v>
      </c>
      <c r="T499" s="0" t="str">
        <f aca="false">IFERROR(IF(VLOOKUP($B499,'[11]Poverty Rate'!$B$2:$I$164,8,0)="Above 30%",1,0),"")</f>
        <v/>
      </c>
      <c r="U499" s="0" t="str">
        <f aca="false">IFERROR(IF(VLOOKUP($B499,'[11]Poverty Rate'!$B$2:$I$164,8,0)="Below 2%",1,0),"")</f>
        <v/>
      </c>
    </row>
    <row r="500" customFormat="false" ht="15" hidden="false" customHeight="false" outlineLevel="0" collapsed="false">
      <c r="A500" s="0" t="s">
        <v>1013</v>
      </c>
      <c r="B500" s="0" t="s">
        <v>1013</v>
      </c>
      <c r="C500" s="0" t="s">
        <v>1013</v>
      </c>
      <c r="D500" s="0" t="s">
        <v>1013</v>
      </c>
      <c r="E500" s="0" t="s">
        <v>1013</v>
      </c>
      <c r="G500" s="0" t="e">
        <f aca="false">VLOOKUP($C500,'[10]UN M49'!$C$2:$H$249,4,0)</f>
        <v>#N/A</v>
      </c>
      <c r="H500" s="0" t="str">
        <f aca="false">IFERROR(VLOOKUP($C500,'[11]Income Groups'!$D$7:$H$224,5,0),"")</f>
        <v/>
      </c>
      <c r="I500" s="0" t="str">
        <f aca="false">IFERROR(VLOOKUP(B500,'[11]LDC List'!$B$1:$C$47,2,0),"Non LDC")</f>
        <v>Non LDC</v>
      </c>
      <c r="J500" s="0" t="str">
        <f aca="false">IFERROR(VLOOKUP(B500,'[11]SIDS List'!$B$1:$C$57,2,0),"Non SIDS")</f>
        <v>Non SIDS</v>
      </c>
      <c r="K500" s="0" t="str">
        <f aca="false">IFERROR(VLOOKUP(B500,'[11]DAC Member List'!$B$1:$C$29,2,0),"Non DAC")</f>
        <v>Non DAC</v>
      </c>
      <c r="L500" s="0" t="str">
        <f aca="false">IFERROR(VLOOKUP(B500,'[11]Dev Countries List'!$A$1:$B$146,2,0),"Not Developing")</f>
        <v>Not Developing</v>
      </c>
      <c r="M500" s="0" t="str">
        <f aca="false">IFERROR(VLOOKUP(D500,'[11]Fragility List'!$A$1:$C$146,3,0),"Not Fragile")</f>
        <v>Not Fragile</v>
      </c>
      <c r="N500" s="0" t="str">
        <f aca="false">IFERROR(INDEX([11]Population!$E$4:$W$267,MATCH('Names&amp;ISO'!$C500,[11]Population!$D$4:$D$267,0),MATCH(2018,[11]Population!$E$3:$W$3,0)),"")</f>
        <v/>
      </c>
      <c r="O500" s="0" t="str">
        <f aca="false">IFERROR(VLOOKUP($B500,[11]FCAS!$B$1:$C$152,2,0),"")</f>
        <v/>
      </c>
      <c r="P500" s="0" t="e">
        <f aca="false">VLOOKUP($C500,'[10]UN M49'!$C$2:$H$249,6,0)</f>
        <v>#N/A</v>
      </c>
      <c r="Q500" s="0" t="str">
        <f aca="false">IFERROR(VLOOKUP($C500,'[11]Resource-Rich'!$A$34:$B$62,2,0),"Non resource-rich")</f>
        <v>Non resource-rich</v>
      </c>
      <c r="R500" s="0" t="str">
        <f aca="false">IFERROR(VLOOKUP($B500,[11]PRCRs!$A$3:$C$29,3,0),"Non PRCR")</f>
        <v>Non PRCR</v>
      </c>
      <c r="S500" s="0" t="n">
        <f aca="false">IFERROR(IF(VLOOKUP($C500,[11]CBLB!$A$2:$C$31,3,0)="CBLB",1,0),0)</f>
        <v>0</v>
      </c>
      <c r="T500" s="0" t="str">
        <f aca="false">IFERROR(IF(VLOOKUP($B500,'[11]Poverty Rate'!$B$2:$I$164,8,0)="Above 30%",1,0),"")</f>
        <v/>
      </c>
      <c r="U500" s="0" t="str">
        <f aca="false">IFERROR(IF(VLOOKUP($B500,'[11]Poverty Rate'!$B$2:$I$164,8,0)="Below 2%",1,0),"")</f>
        <v/>
      </c>
    </row>
    <row r="501" customFormat="false" ht="15" hidden="false" customHeight="false" outlineLevel="0" collapsed="false">
      <c r="A501" s="0" t="s">
        <v>1013</v>
      </c>
      <c r="B501" s="0" t="s">
        <v>1013</v>
      </c>
      <c r="C501" s="0" t="s">
        <v>1013</v>
      </c>
      <c r="D501" s="0" t="s">
        <v>1013</v>
      </c>
      <c r="E501" s="0" t="s">
        <v>1013</v>
      </c>
      <c r="G501" s="0" t="e">
        <f aca="false">VLOOKUP($C501,'[10]UN M49'!$C$2:$H$249,4,0)</f>
        <v>#N/A</v>
      </c>
      <c r="H501" s="0" t="str">
        <f aca="false">IFERROR(VLOOKUP($C501,'[11]Income Groups'!$D$7:$H$224,5,0),"")</f>
        <v/>
      </c>
      <c r="I501" s="0" t="str">
        <f aca="false">IFERROR(VLOOKUP(B501,'[11]LDC List'!$B$1:$C$47,2,0),"Non LDC")</f>
        <v>Non LDC</v>
      </c>
      <c r="J501" s="0" t="str">
        <f aca="false">IFERROR(VLOOKUP(B501,'[11]SIDS List'!$B$1:$C$57,2,0),"Non SIDS")</f>
        <v>Non SIDS</v>
      </c>
      <c r="K501" s="0" t="str">
        <f aca="false">IFERROR(VLOOKUP(B501,'[11]DAC Member List'!$B$1:$C$29,2,0),"Non DAC")</f>
        <v>Non DAC</v>
      </c>
      <c r="L501" s="0" t="str">
        <f aca="false">IFERROR(VLOOKUP(B501,'[11]Dev Countries List'!$A$1:$B$146,2,0),"Not Developing")</f>
        <v>Not Developing</v>
      </c>
      <c r="M501" s="0" t="str">
        <f aca="false">IFERROR(VLOOKUP(D501,'[11]Fragility List'!$A$1:$C$146,3,0),"Not Fragile")</f>
        <v>Not Fragile</v>
      </c>
      <c r="N501" s="0" t="str">
        <f aca="false">IFERROR(INDEX([11]Population!$E$4:$W$267,MATCH('Names&amp;ISO'!$C501,[11]Population!$D$4:$D$267,0),MATCH(2018,[11]Population!$E$3:$W$3,0)),"")</f>
        <v/>
      </c>
      <c r="O501" s="0" t="str">
        <f aca="false">IFERROR(VLOOKUP($B501,[11]FCAS!$B$1:$C$152,2,0),"")</f>
        <v/>
      </c>
      <c r="P501" s="0" t="e">
        <f aca="false">VLOOKUP($C501,'[10]UN M49'!$C$2:$H$249,6,0)</f>
        <v>#N/A</v>
      </c>
      <c r="Q501" s="0" t="str">
        <f aca="false">IFERROR(VLOOKUP($C501,'[11]Resource-Rich'!$A$34:$B$62,2,0),"Non resource-rich")</f>
        <v>Non resource-rich</v>
      </c>
      <c r="R501" s="0" t="str">
        <f aca="false">IFERROR(VLOOKUP($B501,[11]PRCRs!$A$3:$C$29,3,0),"Non PRCR")</f>
        <v>Non PRCR</v>
      </c>
      <c r="S501" s="0" t="n">
        <f aca="false">IFERROR(IF(VLOOKUP($C501,[11]CBLB!$A$2:$C$31,3,0)="CBLB",1,0),0)</f>
        <v>0</v>
      </c>
      <c r="T501" s="0" t="str">
        <f aca="false">IFERROR(IF(VLOOKUP($B501,'[11]Poverty Rate'!$B$2:$I$164,8,0)="Above 30%",1,0),"")</f>
        <v/>
      </c>
      <c r="U501" s="0" t="str">
        <f aca="false">IFERROR(IF(VLOOKUP($B501,'[11]Poverty Rate'!$B$2:$I$164,8,0)="Below 2%",1,0),"")</f>
        <v/>
      </c>
    </row>
    <row r="502" customFormat="false" ht="15" hidden="false" customHeight="false" outlineLevel="0" collapsed="false">
      <c r="A502" s="0" t="s">
        <v>1013</v>
      </c>
      <c r="B502" s="0" t="s">
        <v>1013</v>
      </c>
      <c r="C502" s="0" t="s">
        <v>1013</v>
      </c>
      <c r="D502" s="0" t="s">
        <v>1013</v>
      </c>
      <c r="E502" s="0" t="s">
        <v>1013</v>
      </c>
      <c r="G502" s="0" t="e">
        <f aca="false">VLOOKUP($C502,'[10]UN M49'!$C$2:$H$249,4,0)</f>
        <v>#N/A</v>
      </c>
      <c r="H502" s="0" t="str">
        <f aca="false">IFERROR(VLOOKUP($C502,'[11]Income Groups'!$D$7:$H$224,5,0),"")</f>
        <v/>
      </c>
      <c r="I502" s="0" t="str">
        <f aca="false">IFERROR(VLOOKUP(B502,'[11]LDC List'!$B$1:$C$47,2,0),"Non LDC")</f>
        <v>Non LDC</v>
      </c>
      <c r="J502" s="0" t="str">
        <f aca="false">IFERROR(VLOOKUP(B502,'[11]SIDS List'!$B$1:$C$57,2,0),"Non SIDS")</f>
        <v>Non SIDS</v>
      </c>
      <c r="K502" s="0" t="str">
        <f aca="false">IFERROR(VLOOKUP(B502,'[11]DAC Member List'!$B$1:$C$29,2,0),"Non DAC")</f>
        <v>Non DAC</v>
      </c>
      <c r="L502" s="0" t="str">
        <f aca="false">IFERROR(VLOOKUP(B502,'[11]Dev Countries List'!$A$1:$B$146,2,0),"Not Developing")</f>
        <v>Not Developing</v>
      </c>
      <c r="M502" s="0" t="str">
        <f aca="false">IFERROR(VLOOKUP(D502,'[11]Fragility List'!$A$1:$C$146,3,0),"Not Fragile")</f>
        <v>Not Fragile</v>
      </c>
      <c r="N502" s="0" t="str">
        <f aca="false">IFERROR(INDEX([11]Population!$E$4:$W$267,MATCH('Names&amp;ISO'!$C502,[11]Population!$D$4:$D$267,0),MATCH(2018,[11]Population!$E$3:$W$3,0)),"")</f>
        <v/>
      </c>
      <c r="O502" s="0" t="str">
        <f aca="false">IFERROR(VLOOKUP($B502,[11]FCAS!$B$1:$C$152,2,0),"")</f>
        <v/>
      </c>
      <c r="P502" s="0" t="e">
        <f aca="false">VLOOKUP($C502,'[10]UN M49'!$C$2:$H$249,6,0)</f>
        <v>#N/A</v>
      </c>
      <c r="Q502" s="0" t="str">
        <f aca="false">IFERROR(VLOOKUP($C502,'[11]Resource-Rich'!$A$34:$B$62,2,0),"Non resource-rich")</f>
        <v>Non resource-rich</v>
      </c>
      <c r="R502" s="0" t="str">
        <f aca="false">IFERROR(VLOOKUP($B502,[11]PRCRs!$A$3:$C$29,3,0),"Non PRCR")</f>
        <v>Non PRCR</v>
      </c>
      <c r="S502" s="0" t="n">
        <f aca="false">IFERROR(IF(VLOOKUP($C502,[11]CBLB!$A$2:$C$31,3,0)="CBLB",1,0),0)</f>
        <v>0</v>
      </c>
      <c r="T502" s="0" t="str">
        <f aca="false">IFERROR(IF(VLOOKUP($B502,'[11]Poverty Rate'!$B$2:$I$164,8,0)="Above 30%",1,0),"")</f>
        <v/>
      </c>
      <c r="U502" s="0" t="str">
        <f aca="false">IFERROR(IF(VLOOKUP($B502,'[11]Poverty Rate'!$B$2:$I$164,8,0)="Below 2%",1,0),"")</f>
        <v/>
      </c>
    </row>
    <row r="503" customFormat="false" ht="15" hidden="false" customHeight="false" outlineLevel="0" collapsed="false">
      <c r="A503" s="0" t="s">
        <v>1013</v>
      </c>
      <c r="B503" s="0" t="s">
        <v>1013</v>
      </c>
      <c r="C503" s="0" t="s">
        <v>1013</v>
      </c>
      <c r="D503" s="0" t="s">
        <v>1013</v>
      </c>
      <c r="E503" s="0" t="s">
        <v>1013</v>
      </c>
      <c r="G503" s="0" t="e">
        <f aca="false">VLOOKUP($C503,'[10]UN M49'!$C$2:$H$249,4,0)</f>
        <v>#N/A</v>
      </c>
      <c r="H503" s="0" t="str">
        <f aca="false">IFERROR(VLOOKUP($C503,'[11]Income Groups'!$D$7:$H$224,5,0),"")</f>
        <v/>
      </c>
      <c r="I503" s="0" t="str">
        <f aca="false">IFERROR(VLOOKUP(B503,'[11]LDC List'!$B$1:$C$47,2,0),"Non LDC")</f>
        <v>Non LDC</v>
      </c>
      <c r="J503" s="0" t="str">
        <f aca="false">IFERROR(VLOOKUP(B503,'[11]SIDS List'!$B$1:$C$57,2,0),"Non SIDS")</f>
        <v>Non SIDS</v>
      </c>
      <c r="K503" s="0" t="str">
        <f aca="false">IFERROR(VLOOKUP(B503,'[11]DAC Member List'!$B$1:$C$29,2,0),"Non DAC")</f>
        <v>Non DAC</v>
      </c>
      <c r="L503" s="0" t="str">
        <f aca="false">IFERROR(VLOOKUP(B503,'[11]Dev Countries List'!$A$1:$B$146,2,0),"Not Developing")</f>
        <v>Not Developing</v>
      </c>
      <c r="M503" s="0" t="str">
        <f aca="false">IFERROR(VLOOKUP(D503,'[11]Fragility List'!$A$1:$C$146,3,0),"Not Fragile")</f>
        <v>Not Fragile</v>
      </c>
      <c r="N503" s="0" t="str">
        <f aca="false">IFERROR(INDEX([11]Population!$E$4:$W$267,MATCH('Names&amp;ISO'!$C503,[11]Population!$D$4:$D$267,0),MATCH(2018,[11]Population!$E$3:$W$3,0)),"")</f>
        <v/>
      </c>
      <c r="O503" s="0" t="str">
        <f aca="false">IFERROR(VLOOKUP($B503,[11]FCAS!$B$1:$C$152,2,0),"")</f>
        <v/>
      </c>
      <c r="P503" s="0" t="e">
        <f aca="false">VLOOKUP($C503,'[10]UN M49'!$C$2:$H$249,6,0)</f>
        <v>#N/A</v>
      </c>
      <c r="Q503" s="0" t="str">
        <f aca="false">IFERROR(VLOOKUP($C503,'[11]Resource-Rich'!$A$34:$B$62,2,0),"Non resource-rich")</f>
        <v>Non resource-rich</v>
      </c>
      <c r="R503" s="0" t="str">
        <f aca="false">IFERROR(VLOOKUP($B503,[11]PRCRs!$A$3:$C$29,3,0),"Non PRCR")</f>
        <v>Non PRCR</v>
      </c>
      <c r="S503" s="0" t="n">
        <f aca="false">IFERROR(IF(VLOOKUP($C503,[11]CBLB!$A$2:$C$31,3,0)="CBLB",1,0),0)</f>
        <v>0</v>
      </c>
      <c r="T503" s="0" t="str">
        <f aca="false">IFERROR(IF(VLOOKUP($B503,'[11]Poverty Rate'!$B$2:$I$164,8,0)="Above 30%",1,0),"")</f>
        <v/>
      </c>
      <c r="U503" s="0" t="str">
        <f aca="false">IFERROR(IF(VLOOKUP($B503,'[11]Poverty Rate'!$B$2:$I$164,8,0)="Below 2%",1,0),"")</f>
        <v/>
      </c>
    </row>
    <row r="504" customFormat="false" ht="15" hidden="false" customHeight="false" outlineLevel="0" collapsed="false">
      <c r="A504" s="0" t="s">
        <v>1013</v>
      </c>
      <c r="B504" s="0" t="s">
        <v>1013</v>
      </c>
      <c r="C504" s="0" t="s">
        <v>1013</v>
      </c>
      <c r="D504" s="0" t="s">
        <v>1013</v>
      </c>
      <c r="E504" s="0" t="s">
        <v>1013</v>
      </c>
      <c r="G504" s="0" t="e">
        <f aca="false">VLOOKUP($C504,'[10]UN M49'!$C$2:$H$249,4,0)</f>
        <v>#N/A</v>
      </c>
      <c r="H504" s="0" t="str">
        <f aca="false">IFERROR(VLOOKUP($C504,'[11]Income Groups'!$D$7:$H$224,5,0),"")</f>
        <v/>
      </c>
      <c r="I504" s="0" t="str">
        <f aca="false">IFERROR(VLOOKUP(B504,'[11]LDC List'!$B$1:$C$47,2,0),"Non LDC")</f>
        <v>Non LDC</v>
      </c>
      <c r="J504" s="0" t="str">
        <f aca="false">IFERROR(VLOOKUP(B504,'[11]SIDS List'!$B$1:$C$57,2,0),"Non SIDS")</f>
        <v>Non SIDS</v>
      </c>
      <c r="K504" s="0" t="str">
        <f aca="false">IFERROR(VLOOKUP(B504,'[11]DAC Member List'!$B$1:$C$29,2,0),"Non DAC")</f>
        <v>Non DAC</v>
      </c>
      <c r="L504" s="0" t="str">
        <f aca="false">IFERROR(VLOOKUP(B504,'[11]Dev Countries List'!$A$1:$B$146,2,0),"Not Developing")</f>
        <v>Not Developing</v>
      </c>
      <c r="M504" s="0" t="str">
        <f aca="false">IFERROR(VLOOKUP(D504,'[11]Fragility List'!$A$1:$C$146,3,0),"Not Fragile")</f>
        <v>Not Fragile</v>
      </c>
      <c r="N504" s="0" t="str">
        <f aca="false">IFERROR(INDEX([11]Population!$E$4:$W$267,MATCH('Names&amp;ISO'!$C504,[11]Population!$D$4:$D$267,0),MATCH(2018,[11]Population!$E$3:$W$3,0)),"")</f>
        <v/>
      </c>
      <c r="O504" s="0" t="str">
        <f aca="false">IFERROR(VLOOKUP($B504,[11]FCAS!$B$1:$C$152,2,0),"")</f>
        <v/>
      </c>
      <c r="P504" s="0" t="e">
        <f aca="false">VLOOKUP($C504,'[10]UN M49'!$C$2:$H$249,6,0)</f>
        <v>#N/A</v>
      </c>
      <c r="Q504" s="0" t="str">
        <f aca="false">IFERROR(VLOOKUP($C504,'[11]Resource-Rich'!$A$34:$B$62,2,0),"Non resource-rich")</f>
        <v>Non resource-rich</v>
      </c>
      <c r="R504" s="0" t="str">
        <f aca="false">IFERROR(VLOOKUP($B504,[11]PRCRs!$A$3:$C$29,3,0),"Non PRCR")</f>
        <v>Non PRCR</v>
      </c>
      <c r="S504" s="0" t="n">
        <f aca="false">IFERROR(IF(VLOOKUP($C504,[11]CBLB!$A$2:$C$31,3,0)="CBLB",1,0),0)</f>
        <v>0</v>
      </c>
      <c r="T504" s="0" t="str">
        <f aca="false">IFERROR(IF(VLOOKUP($B504,'[11]Poverty Rate'!$B$2:$I$164,8,0)="Above 30%",1,0),"")</f>
        <v/>
      </c>
      <c r="U504" s="0" t="str">
        <f aca="false">IFERROR(IF(VLOOKUP($B504,'[11]Poverty Rate'!$B$2:$I$164,8,0)="Below 2%",1,0),"")</f>
        <v/>
      </c>
    </row>
    <row r="505" customFormat="false" ht="15" hidden="false" customHeight="false" outlineLevel="0" collapsed="false">
      <c r="A505" s="0" t="s">
        <v>1013</v>
      </c>
      <c r="B505" s="0" t="s">
        <v>1013</v>
      </c>
      <c r="C505" s="0" t="s">
        <v>1013</v>
      </c>
      <c r="D505" s="0" t="s">
        <v>1013</v>
      </c>
      <c r="E505" s="0" t="s">
        <v>1013</v>
      </c>
      <c r="G505" s="0" t="e">
        <f aca="false">VLOOKUP($C505,'[10]UN M49'!$C$2:$H$249,4,0)</f>
        <v>#N/A</v>
      </c>
      <c r="H505" s="0" t="str">
        <f aca="false">IFERROR(VLOOKUP($C505,'[11]Income Groups'!$D$7:$H$224,5,0),"")</f>
        <v/>
      </c>
      <c r="I505" s="0" t="str">
        <f aca="false">IFERROR(VLOOKUP(B505,'[11]LDC List'!$B$1:$C$47,2,0),"Non LDC")</f>
        <v>Non LDC</v>
      </c>
      <c r="J505" s="0" t="str">
        <f aca="false">IFERROR(VLOOKUP(B505,'[11]SIDS List'!$B$1:$C$57,2,0),"Non SIDS")</f>
        <v>Non SIDS</v>
      </c>
      <c r="K505" s="0" t="str">
        <f aca="false">IFERROR(VLOOKUP(B505,'[11]DAC Member List'!$B$1:$C$29,2,0),"Non DAC")</f>
        <v>Non DAC</v>
      </c>
      <c r="L505" s="0" t="str">
        <f aca="false">IFERROR(VLOOKUP(B505,'[11]Dev Countries List'!$A$1:$B$146,2,0),"Not Developing")</f>
        <v>Not Developing</v>
      </c>
      <c r="M505" s="0" t="str">
        <f aca="false">IFERROR(VLOOKUP(D505,'[11]Fragility List'!$A$1:$C$146,3,0),"Not Fragile")</f>
        <v>Not Fragile</v>
      </c>
      <c r="N505" s="0" t="str">
        <f aca="false">IFERROR(INDEX([11]Population!$E$4:$W$267,MATCH('Names&amp;ISO'!$C505,[11]Population!$D$4:$D$267,0),MATCH(2018,[11]Population!$E$3:$W$3,0)),"")</f>
        <v/>
      </c>
      <c r="O505" s="0" t="str">
        <f aca="false">IFERROR(VLOOKUP($B505,[11]FCAS!$B$1:$C$152,2,0),"")</f>
        <v/>
      </c>
      <c r="P505" s="0" t="e">
        <f aca="false">VLOOKUP($C505,'[10]UN M49'!$C$2:$H$249,6,0)</f>
        <v>#N/A</v>
      </c>
      <c r="Q505" s="0" t="str">
        <f aca="false">IFERROR(VLOOKUP($C505,'[11]Resource-Rich'!$A$34:$B$62,2,0),"Non resource-rich")</f>
        <v>Non resource-rich</v>
      </c>
      <c r="R505" s="0" t="str">
        <f aca="false">IFERROR(VLOOKUP($B505,[11]PRCRs!$A$3:$C$29,3,0),"Non PRCR")</f>
        <v>Non PRCR</v>
      </c>
      <c r="S505" s="0" t="n">
        <f aca="false">IFERROR(IF(VLOOKUP($C505,[11]CBLB!$A$2:$C$31,3,0)="CBLB",1,0),0)</f>
        <v>0</v>
      </c>
      <c r="T505" s="0" t="str">
        <f aca="false">IFERROR(IF(VLOOKUP($B505,'[11]Poverty Rate'!$B$2:$I$164,8,0)="Above 30%",1,0),"")</f>
        <v/>
      </c>
      <c r="U505" s="0" t="str">
        <f aca="false">IFERROR(IF(VLOOKUP($B505,'[11]Poverty Rate'!$B$2:$I$164,8,0)="Below 2%",1,0),"")</f>
        <v/>
      </c>
    </row>
    <row r="506" customFormat="false" ht="15" hidden="false" customHeight="false" outlineLevel="0" collapsed="false">
      <c r="A506" s="0" t="s">
        <v>1013</v>
      </c>
      <c r="B506" s="0" t="s">
        <v>1013</v>
      </c>
      <c r="C506" s="0" t="s">
        <v>1013</v>
      </c>
      <c r="D506" s="0" t="s">
        <v>1013</v>
      </c>
      <c r="E506" s="0" t="s">
        <v>1013</v>
      </c>
      <c r="G506" s="0" t="e">
        <f aca="false">VLOOKUP($C506,'[10]UN M49'!$C$2:$H$249,4,0)</f>
        <v>#N/A</v>
      </c>
      <c r="H506" s="0" t="str">
        <f aca="false">IFERROR(VLOOKUP($C506,'[11]Income Groups'!$D$7:$H$224,5,0),"")</f>
        <v/>
      </c>
      <c r="I506" s="0" t="str">
        <f aca="false">IFERROR(VLOOKUP(B506,'[11]LDC List'!$B$1:$C$47,2,0),"Non LDC")</f>
        <v>Non LDC</v>
      </c>
      <c r="J506" s="0" t="str">
        <f aca="false">IFERROR(VLOOKUP(B506,'[11]SIDS List'!$B$1:$C$57,2,0),"Non SIDS")</f>
        <v>Non SIDS</v>
      </c>
      <c r="K506" s="0" t="str">
        <f aca="false">IFERROR(VLOOKUP(B506,'[11]DAC Member List'!$B$1:$C$29,2,0),"Non DAC")</f>
        <v>Non DAC</v>
      </c>
      <c r="L506" s="0" t="str">
        <f aca="false">IFERROR(VLOOKUP(B506,'[11]Dev Countries List'!$A$1:$B$146,2,0),"Not Developing")</f>
        <v>Not Developing</v>
      </c>
      <c r="M506" s="0" t="str">
        <f aca="false">IFERROR(VLOOKUP(D506,'[11]Fragility List'!$A$1:$C$146,3,0),"Not Fragile")</f>
        <v>Not Fragile</v>
      </c>
      <c r="N506" s="0" t="str">
        <f aca="false">IFERROR(INDEX([11]Population!$E$4:$W$267,MATCH('Names&amp;ISO'!$C506,[11]Population!$D$4:$D$267,0),MATCH(2018,[11]Population!$E$3:$W$3,0)),"")</f>
        <v/>
      </c>
      <c r="O506" s="0" t="str">
        <f aca="false">IFERROR(VLOOKUP($B506,[11]FCAS!$B$1:$C$152,2,0),"")</f>
        <v/>
      </c>
      <c r="P506" s="0" t="e">
        <f aca="false">VLOOKUP($C506,'[10]UN M49'!$C$2:$H$249,6,0)</f>
        <v>#N/A</v>
      </c>
      <c r="Q506" s="0" t="str">
        <f aca="false">IFERROR(VLOOKUP($C506,'[11]Resource-Rich'!$A$34:$B$62,2,0),"Non resource-rich")</f>
        <v>Non resource-rich</v>
      </c>
      <c r="R506" s="0" t="str">
        <f aca="false">IFERROR(VLOOKUP($B506,[11]PRCRs!$A$3:$C$29,3,0),"Non PRCR")</f>
        <v>Non PRCR</v>
      </c>
      <c r="S506" s="0" t="n">
        <f aca="false">IFERROR(IF(VLOOKUP($C506,[11]CBLB!$A$2:$C$31,3,0)="CBLB",1,0),0)</f>
        <v>0</v>
      </c>
      <c r="T506" s="0" t="str">
        <f aca="false">IFERROR(IF(VLOOKUP($B506,'[11]Poverty Rate'!$B$2:$I$164,8,0)="Above 30%",1,0),"")</f>
        <v/>
      </c>
      <c r="U506" s="0" t="str">
        <f aca="false">IFERROR(IF(VLOOKUP($B506,'[11]Poverty Rate'!$B$2:$I$164,8,0)="Below 2%",1,0),"")</f>
        <v/>
      </c>
    </row>
    <row r="507" customFormat="false" ht="15" hidden="false" customHeight="false" outlineLevel="0" collapsed="false">
      <c r="A507" s="0" t="s">
        <v>1013</v>
      </c>
      <c r="B507" s="0" t="s">
        <v>1013</v>
      </c>
      <c r="C507" s="0" t="s">
        <v>1013</v>
      </c>
      <c r="D507" s="0" t="s">
        <v>1013</v>
      </c>
      <c r="E507" s="0" t="s">
        <v>1013</v>
      </c>
      <c r="G507" s="0" t="e">
        <f aca="false">VLOOKUP($C507,'[10]UN M49'!$C$2:$H$249,4,0)</f>
        <v>#N/A</v>
      </c>
      <c r="H507" s="0" t="str">
        <f aca="false">IFERROR(VLOOKUP($C507,'[11]Income Groups'!$D$7:$H$224,5,0),"")</f>
        <v/>
      </c>
      <c r="I507" s="0" t="str">
        <f aca="false">IFERROR(VLOOKUP(B507,'[11]LDC List'!$B$1:$C$47,2,0),"Non LDC")</f>
        <v>Non LDC</v>
      </c>
      <c r="J507" s="0" t="str">
        <f aca="false">IFERROR(VLOOKUP(B507,'[11]SIDS List'!$B$1:$C$57,2,0),"Non SIDS")</f>
        <v>Non SIDS</v>
      </c>
      <c r="K507" s="0" t="str">
        <f aca="false">IFERROR(VLOOKUP(B507,'[11]DAC Member List'!$B$1:$C$29,2,0),"Non DAC")</f>
        <v>Non DAC</v>
      </c>
      <c r="L507" s="0" t="str">
        <f aca="false">IFERROR(VLOOKUP(B507,'[11]Dev Countries List'!$A$1:$B$146,2,0),"Not Developing")</f>
        <v>Not Developing</v>
      </c>
      <c r="M507" s="0" t="str">
        <f aca="false">IFERROR(VLOOKUP(D507,'[11]Fragility List'!$A$1:$C$146,3,0),"Not Fragile")</f>
        <v>Not Fragile</v>
      </c>
      <c r="N507" s="0" t="str">
        <f aca="false">IFERROR(INDEX([11]Population!$E$4:$W$267,MATCH('Names&amp;ISO'!$C507,[11]Population!$D$4:$D$267,0),MATCH(2018,[11]Population!$E$3:$W$3,0)),"")</f>
        <v/>
      </c>
      <c r="O507" s="0" t="str">
        <f aca="false">IFERROR(VLOOKUP($B507,[11]FCAS!$B$1:$C$152,2,0),"")</f>
        <v/>
      </c>
      <c r="P507" s="0" t="e">
        <f aca="false">VLOOKUP($C507,'[10]UN M49'!$C$2:$H$249,6,0)</f>
        <v>#N/A</v>
      </c>
      <c r="Q507" s="0" t="str">
        <f aca="false">IFERROR(VLOOKUP($C507,'[11]Resource-Rich'!$A$34:$B$62,2,0),"Non resource-rich")</f>
        <v>Non resource-rich</v>
      </c>
      <c r="R507" s="0" t="str">
        <f aca="false">IFERROR(VLOOKUP($B507,[11]PRCRs!$A$3:$C$29,3,0),"Non PRCR")</f>
        <v>Non PRCR</v>
      </c>
      <c r="S507" s="0" t="n">
        <f aca="false">IFERROR(IF(VLOOKUP($C507,[11]CBLB!$A$2:$C$31,3,0)="CBLB",1,0),0)</f>
        <v>0</v>
      </c>
      <c r="T507" s="0" t="str">
        <f aca="false">IFERROR(IF(VLOOKUP($B507,'[11]Poverty Rate'!$B$2:$I$164,8,0)="Above 30%",1,0),"")</f>
        <v/>
      </c>
      <c r="U507" s="0" t="str">
        <f aca="false">IFERROR(IF(VLOOKUP($B507,'[11]Poverty Rate'!$B$2:$I$164,8,0)="Below 2%",1,0),"")</f>
        <v/>
      </c>
    </row>
    <row r="508" customFormat="false" ht="15" hidden="false" customHeight="false" outlineLevel="0" collapsed="false">
      <c r="A508" s="0" t="s">
        <v>1013</v>
      </c>
      <c r="B508" s="0" t="s">
        <v>1013</v>
      </c>
      <c r="C508" s="0" t="s">
        <v>1013</v>
      </c>
      <c r="D508" s="0" t="s">
        <v>1013</v>
      </c>
      <c r="E508" s="0" t="s">
        <v>1013</v>
      </c>
      <c r="G508" s="0" t="e">
        <f aca="false">VLOOKUP($C508,'[10]UN M49'!$C$2:$H$249,4,0)</f>
        <v>#N/A</v>
      </c>
      <c r="H508" s="0" t="str">
        <f aca="false">IFERROR(VLOOKUP($C508,'[11]Income Groups'!$D$7:$H$224,5,0),"")</f>
        <v/>
      </c>
      <c r="I508" s="0" t="str">
        <f aca="false">IFERROR(VLOOKUP(B508,'[11]LDC List'!$B$1:$C$47,2,0),"Non LDC")</f>
        <v>Non LDC</v>
      </c>
      <c r="J508" s="0" t="str">
        <f aca="false">IFERROR(VLOOKUP(B508,'[11]SIDS List'!$B$1:$C$57,2,0),"Non SIDS")</f>
        <v>Non SIDS</v>
      </c>
      <c r="K508" s="0" t="str">
        <f aca="false">IFERROR(VLOOKUP(B508,'[11]DAC Member List'!$B$1:$C$29,2,0),"Non DAC")</f>
        <v>Non DAC</v>
      </c>
      <c r="L508" s="0" t="str">
        <f aca="false">IFERROR(VLOOKUP(B508,'[11]Dev Countries List'!$A$1:$B$146,2,0),"Not Developing")</f>
        <v>Not Developing</v>
      </c>
      <c r="M508" s="0" t="str">
        <f aca="false">IFERROR(VLOOKUP(D508,'[11]Fragility List'!$A$1:$C$146,3,0),"Not Fragile")</f>
        <v>Not Fragile</v>
      </c>
      <c r="N508" s="0" t="str">
        <f aca="false">IFERROR(INDEX([11]Population!$E$4:$W$267,MATCH('Names&amp;ISO'!$C508,[11]Population!$D$4:$D$267,0),MATCH(2018,[11]Population!$E$3:$W$3,0)),"")</f>
        <v/>
      </c>
      <c r="O508" s="0" t="str">
        <f aca="false">IFERROR(VLOOKUP($B508,[11]FCAS!$B$1:$C$152,2,0),"")</f>
        <v/>
      </c>
      <c r="P508" s="0" t="e">
        <f aca="false">VLOOKUP($C508,'[10]UN M49'!$C$2:$H$249,6,0)</f>
        <v>#N/A</v>
      </c>
      <c r="Q508" s="0" t="str">
        <f aca="false">IFERROR(VLOOKUP($C508,'[11]Resource-Rich'!$A$34:$B$62,2,0),"Non resource-rich")</f>
        <v>Non resource-rich</v>
      </c>
      <c r="R508" s="0" t="str">
        <f aca="false">IFERROR(VLOOKUP($B508,[11]PRCRs!$A$3:$C$29,3,0),"Non PRCR")</f>
        <v>Non PRCR</v>
      </c>
      <c r="S508" s="0" t="n">
        <f aca="false">IFERROR(IF(VLOOKUP($C508,[11]CBLB!$A$2:$C$31,3,0)="CBLB",1,0),0)</f>
        <v>0</v>
      </c>
      <c r="T508" s="0" t="str">
        <f aca="false">IFERROR(IF(VLOOKUP($B508,'[11]Poverty Rate'!$B$2:$I$164,8,0)="Above 30%",1,0),"")</f>
        <v/>
      </c>
      <c r="U508" s="0" t="str">
        <f aca="false">IFERROR(IF(VLOOKUP($B508,'[11]Poverty Rate'!$B$2:$I$164,8,0)="Below 2%",1,0),"")</f>
        <v/>
      </c>
    </row>
    <row r="509" customFormat="false" ht="15" hidden="false" customHeight="false" outlineLevel="0" collapsed="false">
      <c r="A509" s="0" t="s">
        <v>1013</v>
      </c>
      <c r="B509" s="0" t="s">
        <v>1013</v>
      </c>
      <c r="C509" s="0" t="s">
        <v>1013</v>
      </c>
      <c r="D509" s="0" t="s">
        <v>1013</v>
      </c>
      <c r="E509" s="0" t="s">
        <v>1013</v>
      </c>
      <c r="G509" s="0" t="e">
        <f aca="false">VLOOKUP($C509,'[10]UN M49'!$C$2:$H$249,4,0)</f>
        <v>#N/A</v>
      </c>
      <c r="H509" s="0" t="str">
        <f aca="false">IFERROR(VLOOKUP($C509,'[11]Income Groups'!$D$7:$H$224,5,0),"")</f>
        <v/>
      </c>
      <c r="I509" s="0" t="str">
        <f aca="false">IFERROR(VLOOKUP(B509,'[11]LDC List'!$B$1:$C$47,2,0),"Non LDC")</f>
        <v>Non LDC</v>
      </c>
      <c r="J509" s="0" t="str">
        <f aca="false">IFERROR(VLOOKUP(B509,'[11]SIDS List'!$B$1:$C$57,2,0),"Non SIDS")</f>
        <v>Non SIDS</v>
      </c>
      <c r="K509" s="0" t="str">
        <f aca="false">IFERROR(VLOOKUP(B509,'[11]DAC Member List'!$B$1:$C$29,2,0),"Non DAC")</f>
        <v>Non DAC</v>
      </c>
      <c r="L509" s="0" t="str">
        <f aca="false">IFERROR(VLOOKUP(B509,'[11]Dev Countries List'!$A$1:$B$146,2,0),"Not Developing")</f>
        <v>Not Developing</v>
      </c>
      <c r="M509" s="0" t="str">
        <f aca="false">IFERROR(VLOOKUP(D509,'[11]Fragility List'!$A$1:$C$146,3,0),"Not Fragile")</f>
        <v>Not Fragile</v>
      </c>
      <c r="N509" s="0" t="str">
        <f aca="false">IFERROR(INDEX([11]Population!$E$4:$W$267,MATCH('Names&amp;ISO'!$C509,[11]Population!$D$4:$D$267,0),MATCH(2018,[11]Population!$E$3:$W$3,0)),"")</f>
        <v/>
      </c>
      <c r="O509" s="0" t="str">
        <f aca="false">IFERROR(VLOOKUP($B509,[11]FCAS!$B$1:$C$152,2,0),"")</f>
        <v/>
      </c>
      <c r="P509" s="0" t="e">
        <f aca="false">VLOOKUP($C509,'[10]UN M49'!$C$2:$H$249,6,0)</f>
        <v>#N/A</v>
      </c>
      <c r="Q509" s="0" t="str">
        <f aca="false">IFERROR(VLOOKUP($C509,'[11]Resource-Rich'!$A$34:$B$62,2,0),"Non resource-rich")</f>
        <v>Non resource-rich</v>
      </c>
      <c r="R509" s="0" t="str">
        <f aca="false">IFERROR(VLOOKUP($B509,[11]PRCRs!$A$3:$C$29,3,0),"Non PRCR")</f>
        <v>Non PRCR</v>
      </c>
      <c r="S509" s="0" t="n">
        <f aca="false">IFERROR(IF(VLOOKUP($C509,[11]CBLB!$A$2:$C$31,3,0)="CBLB",1,0),0)</f>
        <v>0</v>
      </c>
      <c r="T509" s="0" t="str">
        <f aca="false">IFERROR(IF(VLOOKUP($B509,'[11]Poverty Rate'!$B$2:$I$164,8,0)="Above 30%",1,0),"")</f>
        <v/>
      </c>
      <c r="U509" s="0" t="str">
        <f aca="false">IFERROR(IF(VLOOKUP($B509,'[11]Poverty Rate'!$B$2:$I$164,8,0)="Below 2%",1,0),"")</f>
        <v/>
      </c>
    </row>
    <row r="510" customFormat="false" ht="15" hidden="false" customHeight="false" outlineLevel="0" collapsed="false">
      <c r="A510" s="0" t="s">
        <v>1013</v>
      </c>
      <c r="B510" s="0" t="s">
        <v>1013</v>
      </c>
      <c r="C510" s="0" t="s">
        <v>1013</v>
      </c>
      <c r="D510" s="0" t="s">
        <v>1013</v>
      </c>
      <c r="E510" s="0" t="s">
        <v>1013</v>
      </c>
      <c r="G510" s="0" t="e">
        <f aca="false">VLOOKUP($C510,'[10]UN M49'!$C$2:$H$249,4,0)</f>
        <v>#N/A</v>
      </c>
      <c r="H510" s="0" t="str">
        <f aca="false">IFERROR(VLOOKUP($C510,'[11]Income Groups'!$D$7:$H$224,5,0),"")</f>
        <v/>
      </c>
      <c r="I510" s="0" t="str">
        <f aca="false">IFERROR(VLOOKUP(B510,'[11]LDC List'!$B$1:$C$47,2,0),"Non LDC")</f>
        <v>Non LDC</v>
      </c>
      <c r="J510" s="0" t="str">
        <f aca="false">IFERROR(VLOOKUP(B510,'[11]SIDS List'!$B$1:$C$57,2,0),"Non SIDS")</f>
        <v>Non SIDS</v>
      </c>
      <c r="K510" s="0" t="str">
        <f aca="false">IFERROR(VLOOKUP(B510,'[11]DAC Member List'!$B$1:$C$29,2,0),"Non DAC")</f>
        <v>Non DAC</v>
      </c>
      <c r="L510" s="0" t="str">
        <f aca="false">IFERROR(VLOOKUP(B510,'[11]Dev Countries List'!$A$1:$B$146,2,0),"Not Developing")</f>
        <v>Not Developing</v>
      </c>
      <c r="M510" s="0" t="str">
        <f aca="false">IFERROR(VLOOKUP(D510,'[11]Fragility List'!$A$1:$C$146,3,0),"Not Fragile")</f>
        <v>Not Fragile</v>
      </c>
      <c r="N510" s="0" t="str">
        <f aca="false">IFERROR(INDEX([11]Population!$E$4:$W$267,MATCH('Names&amp;ISO'!$C510,[11]Population!$D$4:$D$267,0),MATCH(2018,[11]Population!$E$3:$W$3,0)),"")</f>
        <v/>
      </c>
      <c r="O510" s="0" t="str">
        <f aca="false">IFERROR(VLOOKUP($B510,[11]FCAS!$B$1:$C$152,2,0),"")</f>
        <v/>
      </c>
      <c r="P510" s="0" t="e">
        <f aca="false">VLOOKUP($C510,'[10]UN M49'!$C$2:$H$249,6,0)</f>
        <v>#N/A</v>
      </c>
      <c r="Q510" s="0" t="str">
        <f aca="false">IFERROR(VLOOKUP($C510,'[11]Resource-Rich'!$A$34:$B$62,2,0),"Non resource-rich")</f>
        <v>Non resource-rich</v>
      </c>
      <c r="R510" s="0" t="str">
        <f aca="false">IFERROR(VLOOKUP($B510,[11]PRCRs!$A$3:$C$29,3,0),"Non PRCR")</f>
        <v>Non PRCR</v>
      </c>
      <c r="S510" s="0" t="n">
        <f aca="false">IFERROR(IF(VLOOKUP($C510,[11]CBLB!$A$2:$C$31,3,0)="CBLB",1,0),0)</f>
        <v>0</v>
      </c>
      <c r="T510" s="0" t="str">
        <f aca="false">IFERROR(IF(VLOOKUP($B510,'[11]Poverty Rate'!$B$2:$I$164,8,0)="Above 30%",1,0),"")</f>
        <v/>
      </c>
      <c r="U510" s="0" t="str">
        <f aca="false">IFERROR(IF(VLOOKUP($B510,'[11]Poverty Rate'!$B$2:$I$164,8,0)="Below 2%",1,0),"")</f>
        <v/>
      </c>
    </row>
    <row r="511" customFormat="false" ht="15" hidden="false" customHeight="false" outlineLevel="0" collapsed="false">
      <c r="A511" s="0" t="s">
        <v>1013</v>
      </c>
      <c r="B511" s="0" t="s">
        <v>1013</v>
      </c>
      <c r="C511" s="0" t="s">
        <v>1013</v>
      </c>
      <c r="D511" s="0" t="s">
        <v>1013</v>
      </c>
      <c r="E511" s="0" t="s">
        <v>1013</v>
      </c>
      <c r="G511" s="0" t="e">
        <f aca="false">VLOOKUP($C511,'[10]UN M49'!$C$2:$H$249,4,0)</f>
        <v>#N/A</v>
      </c>
      <c r="H511" s="0" t="str">
        <f aca="false">IFERROR(VLOOKUP($C511,'[11]Income Groups'!$D$7:$H$224,5,0),"")</f>
        <v/>
      </c>
      <c r="I511" s="0" t="str">
        <f aca="false">IFERROR(VLOOKUP(B511,'[11]LDC List'!$B$1:$C$47,2,0),"Non LDC")</f>
        <v>Non LDC</v>
      </c>
      <c r="J511" s="0" t="str">
        <f aca="false">IFERROR(VLOOKUP(B511,'[11]SIDS List'!$B$1:$C$57,2,0),"Non SIDS")</f>
        <v>Non SIDS</v>
      </c>
      <c r="K511" s="0" t="str">
        <f aca="false">IFERROR(VLOOKUP(B511,'[11]DAC Member List'!$B$1:$C$29,2,0),"Non DAC")</f>
        <v>Non DAC</v>
      </c>
      <c r="L511" s="0" t="str">
        <f aca="false">IFERROR(VLOOKUP(B511,'[11]Dev Countries List'!$A$1:$B$146,2,0),"Not Developing")</f>
        <v>Not Developing</v>
      </c>
      <c r="M511" s="0" t="str">
        <f aca="false">IFERROR(VLOOKUP(D511,'[11]Fragility List'!$A$1:$C$146,3,0),"Not Fragile")</f>
        <v>Not Fragile</v>
      </c>
      <c r="N511" s="0" t="str">
        <f aca="false">IFERROR(INDEX([11]Population!$E$4:$W$267,MATCH('Names&amp;ISO'!$C511,[11]Population!$D$4:$D$267,0),MATCH(2018,[11]Population!$E$3:$W$3,0)),"")</f>
        <v/>
      </c>
      <c r="O511" s="0" t="str">
        <f aca="false">IFERROR(VLOOKUP($B511,[11]FCAS!$B$1:$C$152,2,0),"")</f>
        <v/>
      </c>
      <c r="P511" s="0" t="e">
        <f aca="false">VLOOKUP($C511,'[10]UN M49'!$C$2:$H$249,6,0)</f>
        <v>#N/A</v>
      </c>
      <c r="Q511" s="0" t="str">
        <f aca="false">IFERROR(VLOOKUP($C511,'[11]Resource-Rich'!$A$34:$B$62,2,0),"Non resource-rich")</f>
        <v>Non resource-rich</v>
      </c>
      <c r="R511" s="0" t="str">
        <f aca="false">IFERROR(VLOOKUP($B511,[11]PRCRs!$A$3:$C$29,3,0),"Non PRCR")</f>
        <v>Non PRCR</v>
      </c>
      <c r="S511" s="0" t="n">
        <f aca="false">IFERROR(IF(VLOOKUP($C511,[11]CBLB!$A$2:$C$31,3,0)="CBLB",1,0),0)</f>
        <v>0</v>
      </c>
      <c r="T511" s="0" t="str">
        <f aca="false">IFERROR(IF(VLOOKUP($B511,'[11]Poverty Rate'!$B$2:$I$164,8,0)="Above 30%",1,0),"")</f>
        <v/>
      </c>
      <c r="U511" s="0" t="str">
        <f aca="false">IFERROR(IF(VLOOKUP($B511,'[11]Poverty Rate'!$B$2:$I$164,8,0)="Below 2%",1,0),"")</f>
        <v/>
      </c>
    </row>
    <row r="512" customFormat="false" ht="15" hidden="false" customHeight="false" outlineLevel="0" collapsed="false">
      <c r="A512" s="0" t="s">
        <v>1013</v>
      </c>
      <c r="B512" s="0" t="s">
        <v>1013</v>
      </c>
      <c r="C512" s="0" t="s">
        <v>1013</v>
      </c>
      <c r="D512" s="0" t="s">
        <v>1013</v>
      </c>
      <c r="E512" s="0" t="s">
        <v>1013</v>
      </c>
      <c r="G512" s="0" t="e">
        <f aca="false">VLOOKUP($C512,'[10]UN M49'!$C$2:$H$249,4,0)</f>
        <v>#N/A</v>
      </c>
      <c r="H512" s="0" t="str">
        <f aca="false">IFERROR(VLOOKUP($C512,'[11]Income Groups'!$D$7:$H$224,5,0),"")</f>
        <v/>
      </c>
      <c r="I512" s="0" t="str">
        <f aca="false">IFERROR(VLOOKUP(B512,'[11]LDC List'!$B$1:$C$47,2,0),"Non LDC")</f>
        <v>Non LDC</v>
      </c>
      <c r="J512" s="0" t="str">
        <f aca="false">IFERROR(VLOOKUP(B512,'[11]SIDS List'!$B$1:$C$57,2,0),"Non SIDS")</f>
        <v>Non SIDS</v>
      </c>
      <c r="K512" s="0" t="str">
        <f aca="false">IFERROR(VLOOKUP(B512,'[11]DAC Member List'!$B$1:$C$29,2,0),"Non DAC")</f>
        <v>Non DAC</v>
      </c>
      <c r="L512" s="0" t="str">
        <f aca="false">IFERROR(VLOOKUP(B512,'[11]Dev Countries List'!$A$1:$B$146,2,0),"Not Developing")</f>
        <v>Not Developing</v>
      </c>
      <c r="M512" s="0" t="str">
        <f aca="false">IFERROR(VLOOKUP(D512,'[11]Fragility List'!$A$1:$C$146,3,0),"Not Fragile")</f>
        <v>Not Fragile</v>
      </c>
      <c r="N512" s="0" t="str">
        <f aca="false">IFERROR(INDEX([11]Population!$E$4:$W$267,MATCH('Names&amp;ISO'!$C512,[11]Population!$D$4:$D$267,0),MATCH(2018,[11]Population!$E$3:$W$3,0)),"")</f>
        <v/>
      </c>
      <c r="O512" s="0" t="str">
        <f aca="false">IFERROR(VLOOKUP($B512,[11]FCAS!$B$1:$C$152,2,0),"")</f>
        <v/>
      </c>
      <c r="P512" s="0" t="e">
        <f aca="false">VLOOKUP($C512,'[10]UN M49'!$C$2:$H$249,6,0)</f>
        <v>#N/A</v>
      </c>
      <c r="Q512" s="0" t="str">
        <f aca="false">IFERROR(VLOOKUP($C512,'[11]Resource-Rich'!$A$34:$B$62,2,0),"Non resource-rich")</f>
        <v>Non resource-rich</v>
      </c>
      <c r="R512" s="0" t="str">
        <f aca="false">IFERROR(VLOOKUP($B512,[11]PRCRs!$A$3:$C$29,3,0),"Non PRCR")</f>
        <v>Non PRCR</v>
      </c>
      <c r="S512" s="0" t="n">
        <f aca="false">IFERROR(IF(VLOOKUP($C512,[11]CBLB!$A$2:$C$31,3,0)="CBLB",1,0),0)</f>
        <v>0</v>
      </c>
      <c r="T512" s="0" t="str">
        <f aca="false">IFERROR(IF(VLOOKUP($B512,'[11]Poverty Rate'!$B$2:$I$164,8,0)="Above 30%",1,0),"")</f>
        <v/>
      </c>
      <c r="U512" s="0" t="str">
        <f aca="false">IFERROR(IF(VLOOKUP($B512,'[11]Poverty Rate'!$B$2:$I$164,8,0)="Below 2%",1,0),"")</f>
        <v/>
      </c>
    </row>
    <row r="513" customFormat="false" ht="15" hidden="false" customHeight="false" outlineLevel="0" collapsed="false">
      <c r="A513" s="0" t="s">
        <v>1013</v>
      </c>
      <c r="B513" s="0" t="s">
        <v>1013</v>
      </c>
      <c r="C513" s="0" t="s">
        <v>1013</v>
      </c>
      <c r="D513" s="0" t="s">
        <v>1013</v>
      </c>
      <c r="E513" s="0" t="s">
        <v>1013</v>
      </c>
      <c r="G513" s="0" t="e">
        <f aca="false">VLOOKUP($C513,'[10]UN M49'!$C$2:$H$249,4,0)</f>
        <v>#N/A</v>
      </c>
      <c r="H513" s="0" t="str">
        <f aca="false">IFERROR(VLOOKUP($C513,'[11]Income Groups'!$D$7:$H$224,5,0),"")</f>
        <v/>
      </c>
      <c r="I513" s="0" t="str">
        <f aca="false">IFERROR(VLOOKUP(B513,'[11]LDC List'!$B$1:$C$47,2,0),"Non LDC")</f>
        <v>Non LDC</v>
      </c>
      <c r="J513" s="0" t="str">
        <f aca="false">IFERROR(VLOOKUP(B513,'[11]SIDS List'!$B$1:$C$57,2,0),"Non SIDS")</f>
        <v>Non SIDS</v>
      </c>
      <c r="K513" s="0" t="str">
        <f aca="false">IFERROR(VLOOKUP(B513,'[11]DAC Member List'!$B$1:$C$29,2,0),"Non DAC")</f>
        <v>Non DAC</v>
      </c>
      <c r="L513" s="0" t="str">
        <f aca="false">IFERROR(VLOOKUP(B513,'[11]Dev Countries List'!$A$1:$B$146,2,0),"Not Developing")</f>
        <v>Not Developing</v>
      </c>
      <c r="M513" s="0" t="str">
        <f aca="false">IFERROR(VLOOKUP(D513,'[11]Fragility List'!$A$1:$C$146,3,0),"Not Fragile")</f>
        <v>Not Fragile</v>
      </c>
      <c r="N513" s="0" t="str">
        <f aca="false">IFERROR(INDEX([11]Population!$E$4:$W$267,MATCH('Names&amp;ISO'!$C513,[11]Population!$D$4:$D$267,0),MATCH(2018,[11]Population!$E$3:$W$3,0)),"")</f>
        <v/>
      </c>
      <c r="O513" s="0" t="str">
        <f aca="false">IFERROR(VLOOKUP($B513,[11]FCAS!$B$1:$C$152,2,0),"")</f>
        <v/>
      </c>
      <c r="P513" s="0" t="e">
        <f aca="false">VLOOKUP($C513,'[10]UN M49'!$C$2:$H$249,6,0)</f>
        <v>#N/A</v>
      </c>
      <c r="Q513" s="0" t="str">
        <f aca="false">IFERROR(VLOOKUP($C513,'[11]Resource-Rich'!$A$34:$B$62,2,0),"Non resource-rich")</f>
        <v>Non resource-rich</v>
      </c>
      <c r="R513" s="0" t="str">
        <f aca="false">IFERROR(VLOOKUP($B513,[11]PRCRs!$A$3:$C$29,3,0),"Non PRCR")</f>
        <v>Non PRCR</v>
      </c>
      <c r="S513" s="0" t="n">
        <f aca="false">IFERROR(IF(VLOOKUP($C513,[11]CBLB!$A$2:$C$31,3,0)="CBLB",1,0),0)</f>
        <v>0</v>
      </c>
      <c r="T513" s="0" t="str">
        <f aca="false">IFERROR(IF(VLOOKUP($B513,'[11]Poverty Rate'!$B$2:$I$164,8,0)="Above 30%",1,0),"")</f>
        <v/>
      </c>
      <c r="U513" s="0" t="str">
        <f aca="false">IFERROR(IF(VLOOKUP($B513,'[11]Poverty Rate'!$B$2:$I$164,8,0)="Below 2%",1,0),"")</f>
        <v/>
      </c>
    </row>
    <row r="514" customFormat="false" ht="15" hidden="false" customHeight="false" outlineLevel="0" collapsed="false">
      <c r="A514" s="0" t="s">
        <v>1013</v>
      </c>
      <c r="B514" s="0" t="s">
        <v>1013</v>
      </c>
      <c r="C514" s="0" t="s">
        <v>1013</v>
      </c>
      <c r="D514" s="0" t="s">
        <v>1013</v>
      </c>
      <c r="E514" s="0" t="s">
        <v>1013</v>
      </c>
      <c r="G514" s="0" t="e">
        <f aca="false">VLOOKUP($C514,'[10]UN M49'!$C$2:$H$249,4,0)</f>
        <v>#N/A</v>
      </c>
      <c r="H514" s="0" t="str">
        <f aca="false">IFERROR(VLOOKUP($C514,'[11]Income Groups'!$D$7:$H$224,5,0),"")</f>
        <v/>
      </c>
      <c r="I514" s="0" t="str">
        <f aca="false">IFERROR(VLOOKUP(B514,'[11]LDC List'!$B$1:$C$47,2,0),"Non LDC")</f>
        <v>Non LDC</v>
      </c>
      <c r="J514" s="0" t="str">
        <f aca="false">IFERROR(VLOOKUP(B514,'[11]SIDS List'!$B$1:$C$57,2,0),"Non SIDS")</f>
        <v>Non SIDS</v>
      </c>
      <c r="K514" s="0" t="str">
        <f aca="false">IFERROR(VLOOKUP(B514,'[11]DAC Member List'!$B$1:$C$29,2,0),"Non DAC")</f>
        <v>Non DAC</v>
      </c>
      <c r="L514" s="0" t="str">
        <f aca="false">IFERROR(VLOOKUP(B514,'[11]Dev Countries List'!$A$1:$B$146,2,0),"Not Developing")</f>
        <v>Not Developing</v>
      </c>
      <c r="M514" s="0" t="str">
        <f aca="false">IFERROR(VLOOKUP(D514,'[11]Fragility List'!$A$1:$C$146,3,0),"Not Fragile")</f>
        <v>Not Fragile</v>
      </c>
      <c r="N514" s="0" t="str">
        <f aca="false">IFERROR(INDEX([11]Population!$E$4:$W$267,MATCH('Names&amp;ISO'!$C514,[11]Population!$D$4:$D$267,0),MATCH(2018,[11]Population!$E$3:$W$3,0)),"")</f>
        <v/>
      </c>
      <c r="O514" s="0" t="str">
        <f aca="false">IFERROR(VLOOKUP($B514,[11]FCAS!$B$1:$C$152,2,0),"")</f>
        <v/>
      </c>
      <c r="P514" s="0" t="e">
        <f aca="false">VLOOKUP($C514,'[10]UN M49'!$C$2:$H$249,6,0)</f>
        <v>#N/A</v>
      </c>
      <c r="Q514" s="0" t="str">
        <f aca="false">IFERROR(VLOOKUP($C514,'[11]Resource-Rich'!$A$34:$B$62,2,0),"Non resource-rich")</f>
        <v>Non resource-rich</v>
      </c>
      <c r="R514" s="0" t="str">
        <f aca="false">IFERROR(VLOOKUP($B514,[11]PRCRs!$A$3:$C$29,3,0),"Non PRCR")</f>
        <v>Non PRCR</v>
      </c>
      <c r="S514" s="0" t="n">
        <f aca="false">IFERROR(IF(VLOOKUP($C514,[11]CBLB!$A$2:$C$31,3,0)="CBLB",1,0),0)</f>
        <v>0</v>
      </c>
      <c r="T514" s="0" t="str">
        <f aca="false">IFERROR(IF(VLOOKUP($B514,'[11]Poverty Rate'!$B$2:$I$164,8,0)="Above 30%",1,0),"")</f>
        <v/>
      </c>
      <c r="U514" s="0" t="str">
        <f aca="false">IFERROR(IF(VLOOKUP($B514,'[11]Poverty Rate'!$B$2:$I$164,8,0)="Below 2%",1,0),"")</f>
        <v/>
      </c>
    </row>
    <row r="515" customFormat="false" ht="15" hidden="false" customHeight="false" outlineLevel="0" collapsed="false">
      <c r="A515" s="0" t="s">
        <v>1013</v>
      </c>
      <c r="B515" s="0" t="s">
        <v>1013</v>
      </c>
      <c r="C515" s="0" t="s">
        <v>1013</v>
      </c>
      <c r="D515" s="0" t="s">
        <v>1013</v>
      </c>
      <c r="E515" s="0" t="s">
        <v>1013</v>
      </c>
      <c r="G515" s="0" t="e">
        <f aca="false">VLOOKUP($C515,'[10]UN M49'!$C$2:$H$249,4,0)</f>
        <v>#N/A</v>
      </c>
      <c r="H515" s="0" t="str">
        <f aca="false">IFERROR(VLOOKUP($C515,'[11]Income Groups'!$D$7:$H$224,5,0),"")</f>
        <v/>
      </c>
      <c r="I515" s="0" t="str">
        <f aca="false">IFERROR(VLOOKUP(B515,'[11]LDC List'!$B$1:$C$47,2,0),"Non LDC")</f>
        <v>Non LDC</v>
      </c>
      <c r="J515" s="0" t="str">
        <f aca="false">IFERROR(VLOOKUP(B515,'[11]SIDS List'!$B$1:$C$57,2,0),"Non SIDS")</f>
        <v>Non SIDS</v>
      </c>
      <c r="K515" s="0" t="str">
        <f aca="false">IFERROR(VLOOKUP(B515,'[11]DAC Member List'!$B$1:$C$29,2,0),"Non DAC")</f>
        <v>Non DAC</v>
      </c>
      <c r="L515" s="0" t="str">
        <f aca="false">IFERROR(VLOOKUP(B515,'[11]Dev Countries List'!$A$1:$B$146,2,0),"Not Developing")</f>
        <v>Not Developing</v>
      </c>
      <c r="M515" s="0" t="str">
        <f aca="false">IFERROR(VLOOKUP(D515,'[11]Fragility List'!$A$1:$C$146,3,0),"Not Fragile")</f>
        <v>Not Fragile</v>
      </c>
      <c r="N515" s="0" t="str">
        <f aca="false">IFERROR(INDEX([11]Population!$E$4:$W$267,MATCH('Names&amp;ISO'!$C515,[11]Population!$D$4:$D$267,0),MATCH(2018,[11]Population!$E$3:$W$3,0)),"")</f>
        <v/>
      </c>
      <c r="O515" s="0" t="str">
        <f aca="false">IFERROR(VLOOKUP($B515,[11]FCAS!$B$1:$C$152,2,0),"")</f>
        <v/>
      </c>
      <c r="P515" s="0" t="e">
        <f aca="false">VLOOKUP($C515,'[10]UN M49'!$C$2:$H$249,6,0)</f>
        <v>#N/A</v>
      </c>
      <c r="Q515" s="0" t="str">
        <f aca="false">IFERROR(VLOOKUP($C515,'[11]Resource-Rich'!$A$34:$B$62,2,0),"Non resource-rich")</f>
        <v>Non resource-rich</v>
      </c>
      <c r="R515" s="0" t="str">
        <f aca="false">IFERROR(VLOOKUP($B515,[11]PRCRs!$A$3:$C$29,3,0),"Non PRCR")</f>
        <v>Non PRCR</v>
      </c>
      <c r="S515" s="0" t="n">
        <f aca="false">IFERROR(IF(VLOOKUP($C515,[11]CBLB!$A$2:$C$31,3,0)="CBLB",1,0),0)</f>
        <v>0</v>
      </c>
      <c r="T515" s="0" t="str">
        <f aca="false">IFERROR(IF(VLOOKUP($B515,'[11]Poverty Rate'!$B$2:$I$164,8,0)="Above 30%",1,0),"")</f>
        <v/>
      </c>
      <c r="U515" s="0" t="str">
        <f aca="false">IFERROR(IF(VLOOKUP($B515,'[11]Poverty Rate'!$B$2:$I$164,8,0)="Below 2%",1,0),"")</f>
        <v/>
      </c>
    </row>
    <row r="516" customFormat="false" ht="15" hidden="false" customHeight="false" outlineLevel="0" collapsed="false">
      <c r="A516" s="0" t="s">
        <v>1013</v>
      </c>
      <c r="B516" s="0" t="s">
        <v>1013</v>
      </c>
      <c r="C516" s="0" t="s">
        <v>1013</v>
      </c>
      <c r="D516" s="0" t="s">
        <v>1013</v>
      </c>
      <c r="E516" s="0" t="s">
        <v>1013</v>
      </c>
      <c r="G516" s="0" t="e">
        <f aca="false">VLOOKUP($C516,'[10]UN M49'!$C$2:$H$249,4,0)</f>
        <v>#N/A</v>
      </c>
      <c r="H516" s="0" t="str">
        <f aca="false">IFERROR(VLOOKUP($C516,'[11]Income Groups'!$D$7:$H$224,5,0),"")</f>
        <v/>
      </c>
      <c r="I516" s="0" t="str">
        <f aca="false">IFERROR(VLOOKUP(B516,'[11]LDC List'!$B$1:$C$47,2,0),"Non LDC")</f>
        <v>Non LDC</v>
      </c>
      <c r="J516" s="0" t="str">
        <f aca="false">IFERROR(VLOOKUP(B516,'[11]SIDS List'!$B$1:$C$57,2,0),"Non SIDS")</f>
        <v>Non SIDS</v>
      </c>
      <c r="K516" s="0" t="str">
        <f aca="false">IFERROR(VLOOKUP(B516,'[11]DAC Member List'!$B$1:$C$29,2,0),"Non DAC")</f>
        <v>Non DAC</v>
      </c>
      <c r="L516" s="0" t="str">
        <f aca="false">IFERROR(VLOOKUP(B516,'[11]Dev Countries List'!$A$1:$B$146,2,0),"Not Developing")</f>
        <v>Not Developing</v>
      </c>
      <c r="M516" s="0" t="str">
        <f aca="false">IFERROR(VLOOKUP(D516,'[11]Fragility List'!$A$1:$C$146,3,0),"Not Fragile")</f>
        <v>Not Fragile</v>
      </c>
      <c r="N516" s="0" t="str">
        <f aca="false">IFERROR(INDEX([11]Population!$E$4:$W$267,MATCH('Names&amp;ISO'!$C516,[11]Population!$D$4:$D$267,0),MATCH(2018,[11]Population!$E$3:$W$3,0)),"")</f>
        <v/>
      </c>
      <c r="O516" s="0" t="str">
        <f aca="false">IFERROR(VLOOKUP($B516,[11]FCAS!$B$1:$C$152,2,0),"")</f>
        <v/>
      </c>
      <c r="P516" s="0" t="e">
        <f aca="false">VLOOKUP($C516,'[10]UN M49'!$C$2:$H$249,6,0)</f>
        <v>#N/A</v>
      </c>
      <c r="Q516" s="0" t="str">
        <f aca="false">IFERROR(VLOOKUP($C516,'[11]Resource-Rich'!$A$34:$B$62,2,0),"Non resource-rich")</f>
        <v>Non resource-rich</v>
      </c>
      <c r="R516" s="0" t="str">
        <f aca="false">IFERROR(VLOOKUP($B516,[11]PRCRs!$A$3:$C$29,3,0),"Non PRCR")</f>
        <v>Non PRCR</v>
      </c>
      <c r="S516" s="0" t="n">
        <f aca="false">IFERROR(IF(VLOOKUP($C516,[11]CBLB!$A$2:$C$31,3,0)="CBLB",1,0),0)</f>
        <v>0</v>
      </c>
      <c r="T516" s="0" t="str">
        <f aca="false">IFERROR(IF(VLOOKUP($B516,'[11]Poverty Rate'!$B$2:$I$164,8,0)="Above 30%",1,0),"")</f>
        <v/>
      </c>
      <c r="U516" s="0" t="str">
        <f aca="false">IFERROR(IF(VLOOKUP($B516,'[11]Poverty Rate'!$B$2:$I$164,8,0)="Below 2%",1,0),"")</f>
        <v/>
      </c>
    </row>
    <row r="517" customFormat="false" ht="15" hidden="false" customHeight="false" outlineLevel="0" collapsed="false">
      <c r="A517" s="0" t="s">
        <v>1013</v>
      </c>
      <c r="B517" s="0" t="s">
        <v>1013</v>
      </c>
      <c r="C517" s="0" t="s">
        <v>1013</v>
      </c>
      <c r="D517" s="0" t="s">
        <v>1013</v>
      </c>
      <c r="E517" s="0" t="s">
        <v>1013</v>
      </c>
      <c r="G517" s="0" t="e">
        <f aca="false">VLOOKUP($C517,'[10]UN M49'!$C$2:$H$249,4,0)</f>
        <v>#N/A</v>
      </c>
      <c r="H517" s="0" t="str">
        <f aca="false">IFERROR(VLOOKUP($C517,'[11]Income Groups'!$D$7:$H$224,5,0),"")</f>
        <v/>
      </c>
      <c r="I517" s="0" t="str">
        <f aca="false">IFERROR(VLOOKUP(B517,'[11]LDC List'!$B$1:$C$47,2,0),"Non LDC")</f>
        <v>Non LDC</v>
      </c>
      <c r="J517" s="0" t="str">
        <f aca="false">IFERROR(VLOOKUP(B517,'[11]SIDS List'!$B$1:$C$57,2,0),"Non SIDS")</f>
        <v>Non SIDS</v>
      </c>
      <c r="K517" s="0" t="str">
        <f aca="false">IFERROR(VLOOKUP(B517,'[11]DAC Member List'!$B$1:$C$29,2,0),"Non DAC")</f>
        <v>Non DAC</v>
      </c>
      <c r="L517" s="0" t="str">
        <f aca="false">IFERROR(VLOOKUP(B517,'[11]Dev Countries List'!$A$1:$B$146,2,0),"Not Developing")</f>
        <v>Not Developing</v>
      </c>
      <c r="M517" s="0" t="str">
        <f aca="false">IFERROR(VLOOKUP(D517,'[11]Fragility List'!$A$1:$C$146,3,0),"Not Fragile")</f>
        <v>Not Fragile</v>
      </c>
      <c r="N517" s="0" t="str">
        <f aca="false">IFERROR(INDEX([11]Population!$E$4:$W$267,MATCH('Names&amp;ISO'!$C517,[11]Population!$D$4:$D$267,0),MATCH(2018,[11]Population!$E$3:$W$3,0)),"")</f>
        <v/>
      </c>
      <c r="O517" s="0" t="str">
        <f aca="false">IFERROR(VLOOKUP($B517,[11]FCAS!$B$1:$C$152,2,0),"")</f>
        <v/>
      </c>
      <c r="P517" s="0" t="e">
        <f aca="false">VLOOKUP($C517,'[10]UN M49'!$C$2:$H$249,6,0)</f>
        <v>#N/A</v>
      </c>
      <c r="Q517" s="0" t="str">
        <f aca="false">IFERROR(VLOOKUP($C517,'[11]Resource-Rich'!$A$34:$B$62,2,0),"Non resource-rich")</f>
        <v>Non resource-rich</v>
      </c>
      <c r="R517" s="0" t="str">
        <f aca="false">IFERROR(VLOOKUP($B517,[11]PRCRs!$A$3:$C$29,3,0),"Non PRCR")</f>
        <v>Non PRCR</v>
      </c>
      <c r="S517" s="0" t="n">
        <f aca="false">IFERROR(IF(VLOOKUP($C517,[11]CBLB!$A$2:$C$31,3,0)="CBLB",1,0),0)</f>
        <v>0</v>
      </c>
      <c r="T517" s="0" t="str">
        <f aca="false">IFERROR(IF(VLOOKUP($B517,'[11]Poverty Rate'!$B$2:$I$164,8,0)="Above 30%",1,0),"")</f>
        <v/>
      </c>
      <c r="U517" s="0" t="str">
        <f aca="false">IFERROR(IF(VLOOKUP($B517,'[11]Poverty Rate'!$B$2:$I$164,8,0)="Below 2%",1,0),"")</f>
        <v/>
      </c>
    </row>
    <row r="518" customFormat="false" ht="15" hidden="false" customHeight="false" outlineLevel="0" collapsed="false">
      <c r="A518" s="0" t="s">
        <v>1013</v>
      </c>
      <c r="B518" s="0" t="s">
        <v>1013</v>
      </c>
      <c r="C518" s="0" t="s">
        <v>1013</v>
      </c>
      <c r="D518" s="0" t="s">
        <v>1013</v>
      </c>
      <c r="E518" s="0" t="s">
        <v>1013</v>
      </c>
      <c r="G518" s="0" t="e">
        <f aca="false">VLOOKUP($C518,'[10]UN M49'!$C$2:$H$249,4,0)</f>
        <v>#N/A</v>
      </c>
      <c r="H518" s="0" t="str">
        <f aca="false">IFERROR(VLOOKUP($C518,'[11]Income Groups'!$D$7:$H$224,5,0),"")</f>
        <v/>
      </c>
      <c r="I518" s="0" t="str">
        <f aca="false">IFERROR(VLOOKUP(B518,'[11]LDC List'!$B$1:$C$47,2,0),"Non LDC")</f>
        <v>Non LDC</v>
      </c>
      <c r="J518" s="0" t="str">
        <f aca="false">IFERROR(VLOOKUP(B518,'[11]SIDS List'!$B$1:$C$57,2,0),"Non SIDS")</f>
        <v>Non SIDS</v>
      </c>
      <c r="K518" s="0" t="str">
        <f aca="false">IFERROR(VLOOKUP(B518,'[11]DAC Member List'!$B$1:$C$29,2,0),"Non DAC")</f>
        <v>Non DAC</v>
      </c>
      <c r="L518" s="0" t="str">
        <f aca="false">IFERROR(VLOOKUP(B518,'[11]Dev Countries List'!$A$1:$B$146,2,0),"Not Developing")</f>
        <v>Not Developing</v>
      </c>
      <c r="M518" s="0" t="str">
        <f aca="false">IFERROR(VLOOKUP(D518,'[11]Fragility List'!$A$1:$C$146,3,0),"Not Fragile")</f>
        <v>Not Fragile</v>
      </c>
      <c r="N518" s="0" t="str">
        <f aca="false">IFERROR(INDEX([11]Population!$E$4:$W$267,MATCH('Names&amp;ISO'!$C518,[11]Population!$D$4:$D$267,0),MATCH(2018,[11]Population!$E$3:$W$3,0)),"")</f>
        <v/>
      </c>
      <c r="O518" s="0" t="str">
        <f aca="false">IFERROR(VLOOKUP($B518,[11]FCAS!$B$1:$C$152,2,0),"")</f>
        <v/>
      </c>
      <c r="P518" s="0" t="e">
        <f aca="false">VLOOKUP($C518,'[10]UN M49'!$C$2:$H$249,6,0)</f>
        <v>#N/A</v>
      </c>
      <c r="Q518" s="0" t="str">
        <f aca="false">IFERROR(VLOOKUP($C518,'[11]Resource-Rich'!$A$34:$B$62,2,0),"Non resource-rich")</f>
        <v>Non resource-rich</v>
      </c>
      <c r="R518" s="0" t="str">
        <f aca="false">IFERROR(VLOOKUP($B518,[11]PRCRs!$A$3:$C$29,3,0),"Non PRCR")</f>
        <v>Non PRCR</v>
      </c>
      <c r="S518" s="0" t="n">
        <f aca="false">IFERROR(IF(VLOOKUP($C518,[11]CBLB!$A$2:$C$31,3,0)="CBLB",1,0),0)</f>
        <v>0</v>
      </c>
      <c r="T518" s="0" t="str">
        <f aca="false">IFERROR(IF(VLOOKUP($B518,'[11]Poverty Rate'!$B$2:$I$164,8,0)="Above 30%",1,0),"")</f>
        <v/>
      </c>
      <c r="U518" s="0" t="str">
        <f aca="false">IFERROR(IF(VLOOKUP($B518,'[11]Poverty Rate'!$B$2:$I$164,8,0)="Below 2%",1,0),"")</f>
        <v/>
      </c>
    </row>
    <row r="519" customFormat="false" ht="15" hidden="false" customHeight="false" outlineLevel="0" collapsed="false">
      <c r="A519" s="0" t="s">
        <v>1013</v>
      </c>
      <c r="B519" s="0" t="s">
        <v>1013</v>
      </c>
      <c r="C519" s="0" t="s">
        <v>1013</v>
      </c>
      <c r="D519" s="0" t="s">
        <v>1013</v>
      </c>
      <c r="E519" s="0" t="s">
        <v>1013</v>
      </c>
      <c r="G519" s="0" t="e">
        <f aca="false">VLOOKUP($C519,'[10]UN M49'!$C$2:$H$249,4,0)</f>
        <v>#N/A</v>
      </c>
      <c r="H519" s="0" t="str">
        <f aca="false">IFERROR(VLOOKUP($C519,'[11]Income Groups'!$D$7:$H$224,5,0),"")</f>
        <v/>
      </c>
      <c r="I519" s="0" t="str">
        <f aca="false">IFERROR(VLOOKUP(B519,'[11]LDC List'!$B$1:$C$47,2,0),"Non LDC")</f>
        <v>Non LDC</v>
      </c>
      <c r="J519" s="0" t="str">
        <f aca="false">IFERROR(VLOOKUP(B519,'[11]SIDS List'!$B$1:$C$57,2,0),"Non SIDS")</f>
        <v>Non SIDS</v>
      </c>
      <c r="K519" s="0" t="str">
        <f aca="false">IFERROR(VLOOKUP(B519,'[11]DAC Member List'!$B$1:$C$29,2,0),"Non DAC")</f>
        <v>Non DAC</v>
      </c>
      <c r="L519" s="0" t="str">
        <f aca="false">IFERROR(VLOOKUP(B519,'[11]Dev Countries List'!$A$1:$B$146,2,0),"Not Developing")</f>
        <v>Not Developing</v>
      </c>
      <c r="M519" s="0" t="str">
        <f aca="false">IFERROR(VLOOKUP(D519,'[11]Fragility List'!$A$1:$C$146,3,0),"Not Fragile")</f>
        <v>Not Fragile</v>
      </c>
      <c r="N519" s="0" t="str">
        <f aca="false">IFERROR(INDEX([11]Population!$E$4:$W$267,MATCH('Names&amp;ISO'!$C519,[11]Population!$D$4:$D$267,0),MATCH(2018,[11]Population!$E$3:$W$3,0)),"")</f>
        <v/>
      </c>
      <c r="O519" s="0" t="str">
        <f aca="false">IFERROR(VLOOKUP($B519,[11]FCAS!$B$1:$C$152,2,0),"")</f>
        <v/>
      </c>
      <c r="P519" s="0" t="e">
        <f aca="false">VLOOKUP($C519,'[10]UN M49'!$C$2:$H$249,6,0)</f>
        <v>#N/A</v>
      </c>
      <c r="Q519" s="0" t="str">
        <f aca="false">IFERROR(VLOOKUP($C519,'[11]Resource-Rich'!$A$34:$B$62,2,0),"Non resource-rich")</f>
        <v>Non resource-rich</v>
      </c>
      <c r="R519" s="0" t="str">
        <f aca="false">IFERROR(VLOOKUP($B519,[11]PRCRs!$A$3:$C$29,3,0),"Non PRCR")</f>
        <v>Non PRCR</v>
      </c>
      <c r="S519" s="0" t="n">
        <f aca="false">IFERROR(IF(VLOOKUP($C519,[11]CBLB!$A$2:$C$31,3,0)="CBLB",1,0),0)</f>
        <v>0</v>
      </c>
      <c r="T519" s="0" t="str">
        <f aca="false">IFERROR(IF(VLOOKUP($B519,'[11]Poverty Rate'!$B$2:$I$164,8,0)="Above 30%",1,0),"")</f>
        <v/>
      </c>
      <c r="U519" s="0" t="str">
        <f aca="false">IFERROR(IF(VLOOKUP($B519,'[11]Poverty Rate'!$B$2:$I$164,8,0)="Below 2%",1,0),"")</f>
        <v/>
      </c>
    </row>
    <row r="520" customFormat="false" ht="15" hidden="false" customHeight="false" outlineLevel="0" collapsed="false">
      <c r="A520" s="0" t="s">
        <v>1013</v>
      </c>
      <c r="B520" s="0" t="s">
        <v>1013</v>
      </c>
      <c r="C520" s="0" t="s">
        <v>1013</v>
      </c>
      <c r="D520" s="0" t="s">
        <v>1013</v>
      </c>
      <c r="E520" s="0" t="s">
        <v>1013</v>
      </c>
      <c r="G520" s="0" t="e">
        <f aca="false">VLOOKUP($C520,'[10]UN M49'!$C$2:$H$249,4,0)</f>
        <v>#N/A</v>
      </c>
      <c r="H520" s="0" t="str">
        <f aca="false">IFERROR(VLOOKUP($C520,'[11]Income Groups'!$D$7:$H$224,5,0),"")</f>
        <v/>
      </c>
      <c r="I520" s="0" t="str">
        <f aca="false">IFERROR(VLOOKUP(B520,'[11]LDC List'!$B$1:$C$47,2,0),"Non LDC")</f>
        <v>Non LDC</v>
      </c>
      <c r="J520" s="0" t="str">
        <f aca="false">IFERROR(VLOOKUP(B520,'[11]SIDS List'!$B$1:$C$57,2,0),"Non SIDS")</f>
        <v>Non SIDS</v>
      </c>
      <c r="K520" s="0" t="str">
        <f aca="false">IFERROR(VLOOKUP(B520,'[11]DAC Member List'!$B$1:$C$29,2,0),"Non DAC")</f>
        <v>Non DAC</v>
      </c>
      <c r="L520" s="0" t="str">
        <f aca="false">IFERROR(VLOOKUP(B520,'[11]Dev Countries List'!$A$1:$B$146,2,0),"Not Developing")</f>
        <v>Not Developing</v>
      </c>
      <c r="M520" s="0" t="str">
        <f aca="false">IFERROR(VLOOKUP(D520,'[11]Fragility List'!$A$1:$C$146,3,0),"Not Fragile")</f>
        <v>Not Fragile</v>
      </c>
      <c r="N520" s="0" t="str">
        <f aca="false">IFERROR(INDEX([11]Population!$E$4:$W$267,MATCH('Names&amp;ISO'!$C520,[11]Population!$D$4:$D$267,0),MATCH(2018,[11]Population!$E$3:$W$3,0)),"")</f>
        <v/>
      </c>
      <c r="O520" s="0" t="str">
        <f aca="false">IFERROR(VLOOKUP($B520,[11]FCAS!$B$1:$C$152,2,0),"")</f>
        <v/>
      </c>
      <c r="P520" s="0" t="e">
        <f aca="false">VLOOKUP($C520,'[10]UN M49'!$C$2:$H$249,6,0)</f>
        <v>#N/A</v>
      </c>
      <c r="Q520" s="0" t="str">
        <f aca="false">IFERROR(VLOOKUP($C520,'[11]Resource-Rich'!$A$34:$B$62,2,0),"Non resource-rich")</f>
        <v>Non resource-rich</v>
      </c>
      <c r="R520" s="0" t="str">
        <f aca="false">IFERROR(VLOOKUP($B520,[11]PRCRs!$A$3:$C$29,3,0),"Non PRCR")</f>
        <v>Non PRCR</v>
      </c>
      <c r="S520" s="0" t="n">
        <f aca="false">IFERROR(IF(VLOOKUP($C520,[11]CBLB!$A$2:$C$31,3,0)="CBLB",1,0),0)</f>
        <v>0</v>
      </c>
      <c r="T520" s="0" t="str">
        <f aca="false">IFERROR(IF(VLOOKUP($B520,'[11]Poverty Rate'!$B$2:$I$164,8,0)="Above 30%",1,0),"")</f>
        <v/>
      </c>
      <c r="U520" s="0" t="str">
        <f aca="false">IFERROR(IF(VLOOKUP($B520,'[11]Poverty Rate'!$B$2:$I$164,8,0)="Below 2%",1,0),"")</f>
        <v/>
      </c>
    </row>
    <row r="521" customFormat="false" ht="15" hidden="false" customHeight="false" outlineLevel="0" collapsed="false">
      <c r="A521" s="0" t="s">
        <v>1013</v>
      </c>
      <c r="B521" s="0" t="s">
        <v>1013</v>
      </c>
      <c r="C521" s="0" t="s">
        <v>1013</v>
      </c>
      <c r="D521" s="0" t="s">
        <v>1013</v>
      </c>
      <c r="E521" s="0" t="s">
        <v>1013</v>
      </c>
      <c r="G521" s="0" t="e">
        <f aca="false">VLOOKUP($C521,'[10]UN M49'!$C$2:$H$249,4,0)</f>
        <v>#N/A</v>
      </c>
      <c r="H521" s="0" t="str">
        <f aca="false">IFERROR(VLOOKUP($C521,'[11]Income Groups'!$D$7:$H$224,5,0),"")</f>
        <v/>
      </c>
      <c r="I521" s="0" t="str">
        <f aca="false">IFERROR(VLOOKUP(B521,'[11]LDC List'!$B$1:$C$47,2,0),"Non LDC")</f>
        <v>Non LDC</v>
      </c>
      <c r="J521" s="0" t="str">
        <f aca="false">IFERROR(VLOOKUP(B521,'[11]SIDS List'!$B$1:$C$57,2,0),"Non SIDS")</f>
        <v>Non SIDS</v>
      </c>
      <c r="K521" s="0" t="str">
        <f aca="false">IFERROR(VLOOKUP(B521,'[11]DAC Member List'!$B$1:$C$29,2,0),"Non DAC")</f>
        <v>Non DAC</v>
      </c>
      <c r="L521" s="0" t="str">
        <f aca="false">IFERROR(VLOOKUP(B521,'[11]Dev Countries List'!$A$1:$B$146,2,0),"Not Developing")</f>
        <v>Not Developing</v>
      </c>
      <c r="M521" s="0" t="str">
        <f aca="false">IFERROR(VLOOKUP(D521,'[11]Fragility List'!$A$1:$C$146,3,0),"Not Fragile")</f>
        <v>Not Fragile</v>
      </c>
      <c r="N521" s="0" t="str">
        <f aca="false">IFERROR(INDEX([11]Population!$E$4:$W$267,MATCH('Names&amp;ISO'!$C521,[11]Population!$D$4:$D$267,0),MATCH(2018,[11]Population!$E$3:$W$3,0)),"")</f>
        <v/>
      </c>
      <c r="O521" s="0" t="str">
        <f aca="false">IFERROR(VLOOKUP($B521,[11]FCAS!$B$1:$C$152,2,0),"")</f>
        <v/>
      </c>
      <c r="P521" s="0" t="e">
        <f aca="false">VLOOKUP($C521,'[10]UN M49'!$C$2:$H$249,6,0)</f>
        <v>#N/A</v>
      </c>
      <c r="Q521" s="0" t="str">
        <f aca="false">IFERROR(VLOOKUP($C521,'[11]Resource-Rich'!$A$34:$B$62,2,0),"Non resource-rich")</f>
        <v>Non resource-rich</v>
      </c>
      <c r="R521" s="0" t="str">
        <f aca="false">IFERROR(VLOOKUP($B521,[11]PRCRs!$A$3:$C$29,3,0),"Non PRCR")</f>
        <v>Non PRCR</v>
      </c>
      <c r="S521" s="0" t="n">
        <f aca="false">IFERROR(IF(VLOOKUP($C521,[11]CBLB!$A$2:$C$31,3,0)="CBLB",1,0),0)</f>
        <v>0</v>
      </c>
      <c r="T521" s="0" t="str">
        <f aca="false">IFERROR(IF(VLOOKUP($B521,'[11]Poverty Rate'!$B$2:$I$164,8,0)="Above 30%",1,0),"")</f>
        <v/>
      </c>
      <c r="U521" s="0" t="str">
        <f aca="false">IFERROR(IF(VLOOKUP($B521,'[11]Poverty Rate'!$B$2:$I$164,8,0)="Below 2%",1,0),"")</f>
        <v/>
      </c>
    </row>
    <row r="522" customFormat="false" ht="15" hidden="false" customHeight="false" outlineLevel="0" collapsed="false">
      <c r="A522" s="0" t="s">
        <v>1013</v>
      </c>
      <c r="B522" s="0" t="s">
        <v>1013</v>
      </c>
      <c r="C522" s="0" t="s">
        <v>1013</v>
      </c>
      <c r="D522" s="0" t="s">
        <v>1013</v>
      </c>
      <c r="E522" s="0" t="s">
        <v>1013</v>
      </c>
      <c r="G522" s="0" t="e">
        <f aca="false">VLOOKUP($C522,'[10]UN M49'!$C$2:$H$249,4,0)</f>
        <v>#N/A</v>
      </c>
      <c r="H522" s="0" t="str">
        <f aca="false">IFERROR(VLOOKUP($C522,'[11]Income Groups'!$D$7:$H$224,5,0),"")</f>
        <v/>
      </c>
      <c r="I522" s="0" t="str">
        <f aca="false">IFERROR(VLOOKUP(B522,'[11]LDC List'!$B$1:$C$47,2,0),"Non LDC")</f>
        <v>Non LDC</v>
      </c>
      <c r="J522" s="0" t="str">
        <f aca="false">IFERROR(VLOOKUP(B522,'[11]SIDS List'!$B$1:$C$57,2,0),"Non SIDS")</f>
        <v>Non SIDS</v>
      </c>
      <c r="K522" s="0" t="str">
        <f aca="false">IFERROR(VLOOKUP(B522,'[11]DAC Member List'!$B$1:$C$29,2,0),"Non DAC")</f>
        <v>Non DAC</v>
      </c>
      <c r="L522" s="0" t="str">
        <f aca="false">IFERROR(VLOOKUP(B522,'[11]Dev Countries List'!$A$1:$B$146,2,0),"Not Developing")</f>
        <v>Not Developing</v>
      </c>
      <c r="M522" s="0" t="str">
        <f aca="false">IFERROR(VLOOKUP(D522,'[11]Fragility List'!$A$1:$C$146,3,0),"Not Fragile")</f>
        <v>Not Fragile</v>
      </c>
      <c r="N522" s="0" t="str">
        <f aca="false">IFERROR(INDEX([11]Population!$E$4:$W$267,MATCH('Names&amp;ISO'!$C522,[11]Population!$D$4:$D$267,0),MATCH(2018,[11]Population!$E$3:$W$3,0)),"")</f>
        <v/>
      </c>
      <c r="O522" s="0" t="str">
        <f aca="false">IFERROR(VLOOKUP($B522,[11]FCAS!$B$1:$C$152,2,0),"")</f>
        <v/>
      </c>
      <c r="P522" s="0" t="e">
        <f aca="false">VLOOKUP($C522,'[10]UN M49'!$C$2:$H$249,6,0)</f>
        <v>#N/A</v>
      </c>
      <c r="Q522" s="0" t="str">
        <f aca="false">IFERROR(VLOOKUP($C522,'[11]Resource-Rich'!$A$34:$B$62,2,0),"Non resource-rich")</f>
        <v>Non resource-rich</v>
      </c>
      <c r="R522" s="0" t="str">
        <f aca="false">IFERROR(VLOOKUP($B522,[11]PRCRs!$A$3:$C$29,3,0),"Non PRCR")</f>
        <v>Non PRCR</v>
      </c>
      <c r="S522" s="0" t="n">
        <f aca="false">IFERROR(IF(VLOOKUP($C522,[11]CBLB!$A$2:$C$31,3,0)="CBLB",1,0),0)</f>
        <v>0</v>
      </c>
      <c r="T522" s="0" t="str">
        <f aca="false">IFERROR(IF(VLOOKUP($B522,'[11]Poverty Rate'!$B$2:$I$164,8,0)="Above 30%",1,0),"")</f>
        <v/>
      </c>
      <c r="U522" s="0" t="str">
        <f aca="false">IFERROR(IF(VLOOKUP($B522,'[11]Poverty Rate'!$B$2:$I$164,8,0)="Below 2%",1,0),"")</f>
        <v/>
      </c>
    </row>
    <row r="523" customFormat="false" ht="15" hidden="false" customHeight="false" outlineLevel="0" collapsed="false">
      <c r="A523" s="0" t="s">
        <v>1013</v>
      </c>
      <c r="B523" s="0" t="s">
        <v>1013</v>
      </c>
      <c r="C523" s="0" t="s">
        <v>1013</v>
      </c>
      <c r="D523" s="0" t="s">
        <v>1013</v>
      </c>
      <c r="E523" s="0" t="s">
        <v>1013</v>
      </c>
      <c r="G523" s="0" t="e">
        <f aca="false">VLOOKUP($C523,'[10]UN M49'!$C$2:$H$249,4,0)</f>
        <v>#N/A</v>
      </c>
      <c r="H523" s="0" t="str">
        <f aca="false">IFERROR(VLOOKUP($C523,'[11]Income Groups'!$D$7:$H$224,5,0),"")</f>
        <v/>
      </c>
      <c r="I523" s="0" t="str">
        <f aca="false">IFERROR(VLOOKUP(B523,'[11]LDC List'!$B$1:$C$47,2,0),"Non LDC")</f>
        <v>Non LDC</v>
      </c>
      <c r="J523" s="0" t="str">
        <f aca="false">IFERROR(VLOOKUP(B523,'[11]SIDS List'!$B$1:$C$57,2,0),"Non SIDS")</f>
        <v>Non SIDS</v>
      </c>
      <c r="K523" s="0" t="str">
        <f aca="false">IFERROR(VLOOKUP(B523,'[11]DAC Member List'!$B$1:$C$29,2,0),"Non DAC")</f>
        <v>Non DAC</v>
      </c>
      <c r="L523" s="0" t="str">
        <f aca="false">IFERROR(VLOOKUP(B523,'[11]Dev Countries List'!$A$1:$B$146,2,0),"Not Developing")</f>
        <v>Not Developing</v>
      </c>
      <c r="M523" s="0" t="str">
        <f aca="false">IFERROR(VLOOKUP(D523,'[11]Fragility List'!$A$1:$C$146,3,0),"Not Fragile")</f>
        <v>Not Fragile</v>
      </c>
      <c r="N523" s="0" t="str">
        <f aca="false">IFERROR(INDEX([11]Population!$E$4:$W$267,MATCH('Names&amp;ISO'!$C523,[11]Population!$D$4:$D$267,0),MATCH(2018,[11]Population!$E$3:$W$3,0)),"")</f>
        <v/>
      </c>
      <c r="O523" s="0" t="str">
        <f aca="false">IFERROR(VLOOKUP($B523,[11]FCAS!$B$1:$C$152,2,0),"")</f>
        <v/>
      </c>
      <c r="P523" s="0" t="e">
        <f aca="false">VLOOKUP($C523,'[10]UN M49'!$C$2:$H$249,6,0)</f>
        <v>#N/A</v>
      </c>
      <c r="Q523" s="0" t="str">
        <f aca="false">IFERROR(VLOOKUP($C523,'[11]Resource-Rich'!$A$34:$B$62,2,0),"Non resource-rich")</f>
        <v>Non resource-rich</v>
      </c>
      <c r="R523" s="0" t="str">
        <f aca="false">IFERROR(VLOOKUP($B523,[11]PRCRs!$A$3:$C$29,3,0),"Non PRCR")</f>
        <v>Non PRCR</v>
      </c>
      <c r="S523" s="0" t="n">
        <f aca="false">IFERROR(IF(VLOOKUP($C523,[11]CBLB!$A$2:$C$31,3,0)="CBLB",1,0),0)</f>
        <v>0</v>
      </c>
      <c r="T523" s="0" t="str">
        <f aca="false">IFERROR(IF(VLOOKUP($B523,'[11]Poverty Rate'!$B$2:$I$164,8,0)="Above 30%",1,0),"")</f>
        <v/>
      </c>
      <c r="U523" s="0" t="str">
        <f aca="false">IFERROR(IF(VLOOKUP($B523,'[11]Poverty Rate'!$B$2:$I$164,8,0)="Below 2%",1,0),"")</f>
        <v/>
      </c>
    </row>
    <row r="524" customFormat="false" ht="15" hidden="false" customHeight="false" outlineLevel="0" collapsed="false">
      <c r="A524" s="0" t="s">
        <v>1013</v>
      </c>
      <c r="B524" s="0" t="s">
        <v>1013</v>
      </c>
      <c r="C524" s="0" t="s">
        <v>1013</v>
      </c>
      <c r="D524" s="0" t="s">
        <v>1013</v>
      </c>
      <c r="E524" s="0" t="s">
        <v>1013</v>
      </c>
      <c r="G524" s="0" t="e">
        <f aca="false">VLOOKUP($C524,'[10]UN M49'!$C$2:$H$249,4,0)</f>
        <v>#N/A</v>
      </c>
      <c r="H524" s="0" t="str">
        <f aca="false">IFERROR(VLOOKUP($C524,'[11]Income Groups'!$D$7:$H$224,5,0),"")</f>
        <v/>
      </c>
      <c r="I524" s="0" t="str">
        <f aca="false">IFERROR(VLOOKUP(B524,'[11]LDC List'!$B$1:$C$47,2,0),"Non LDC")</f>
        <v>Non LDC</v>
      </c>
      <c r="J524" s="0" t="str">
        <f aca="false">IFERROR(VLOOKUP(B524,'[11]SIDS List'!$B$1:$C$57,2,0),"Non SIDS")</f>
        <v>Non SIDS</v>
      </c>
      <c r="K524" s="0" t="str">
        <f aca="false">IFERROR(VLOOKUP(B524,'[11]DAC Member List'!$B$1:$C$29,2,0),"Non DAC")</f>
        <v>Non DAC</v>
      </c>
      <c r="L524" s="0" t="str">
        <f aca="false">IFERROR(VLOOKUP(B524,'[11]Dev Countries List'!$A$1:$B$146,2,0),"Not Developing")</f>
        <v>Not Developing</v>
      </c>
      <c r="M524" s="0" t="str">
        <f aca="false">IFERROR(VLOOKUP(D524,'[11]Fragility List'!$A$1:$C$146,3,0),"Not Fragile")</f>
        <v>Not Fragile</v>
      </c>
      <c r="N524" s="0" t="str">
        <f aca="false">IFERROR(INDEX([11]Population!$E$4:$W$267,MATCH('Names&amp;ISO'!$C524,[11]Population!$D$4:$D$267,0),MATCH(2018,[11]Population!$E$3:$W$3,0)),"")</f>
        <v/>
      </c>
      <c r="O524" s="0" t="str">
        <f aca="false">IFERROR(VLOOKUP($B524,[11]FCAS!$B$1:$C$152,2,0),"")</f>
        <v/>
      </c>
      <c r="P524" s="0" t="e">
        <f aca="false">VLOOKUP($C524,'[10]UN M49'!$C$2:$H$249,6,0)</f>
        <v>#N/A</v>
      </c>
      <c r="Q524" s="0" t="str">
        <f aca="false">IFERROR(VLOOKUP($C524,'[11]Resource-Rich'!$A$34:$B$62,2,0),"Non resource-rich")</f>
        <v>Non resource-rich</v>
      </c>
      <c r="R524" s="0" t="str">
        <f aca="false">IFERROR(VLOOKUP($B524,[11]PRCRs!$A$3:$C$29,3,0),"Non PRCR")</f>
        <v>Non PRCR</v>
      </c>
      <c r="S524" s="0" t="n">
        <f aca="false">IFERROR(IF(VLOOKUP($C524,[11]CBLB!$A$2:$C$31,3,0)="CBLB",1,0),0)</f>
        <v>0</v>
      </c>
      <c r="T524" s="0" t="str">
        <f aca="false">IFERROR(IF(VLOOKUP($B524,'[11]Poverty Rate'!$B$2:$I$164,8,0)="Above 30%",1,0),"")</f>
        <v/>
      </c>
      <c r="U524" s="0" t="str">
        <f aca="false">IFERROR(IF(VLOOKUP($B524,'[11]Poverty Rate'!$B$2:$I$164,8,0)="Below 2%",1,0),"")</f>
        <v/>
      </c>
    </row>
    <row r="525" customFormat="false" ht="15" hidden="false" customHeight="false" outlineLevel="0" collapsed="false">
      <c r="A525" s="0" t="s">
        <v>1013</v>
      </c>
      <c r="B525" s="0" t="s">
        <v>1013</v>
      </c>
      <c r="C525" s="0" t="s">
        <v>1013</v>
      </c>
      <c r="D525" s="0" t="s">
        <v>1013</v>
      </c>
      <c r="E525" s="0" t="s">
        <v>1013</v>
      </c>
      <c r="G525" s="0" t="e">
        <f aca="false">VLOOKUP($C525,'[10]UN M49'!$C$2:$H$249,4,0)</f>
        <v>#N/A</v>
      </c>
      <c r="H525" s="0" t="str">
        <f aca="false">IFERROR(VLOOKUP($C525,'[11]Income Groups'!$D$7:$H$224,5,0),"")</f>
        <v/>
      </c>
      <c r="I525" s="0" t="str">
        <f aca="false">IFERROR(VLOOKUP(B525,'[11]LDC List'!$B$1:$C$47,2,0),"Non LDC")</f>
        <v>Non LDC</v>
      </c>
      <c r="J525" s="0" t="str">
        <f aca="false">IFERROR(VLOOKUP(B525,'[11]SIDS List'!$B$1:$C$57,2,0),"Non SIDS")</f>
        <v>Non SIDS</v>
      </c>
      <c r="K525" s="0" t="str">
        <f aca="false">IFERROR(VLOOKUP(B525,'[11]DAC Member List'!$B$1:$C$29,2,0),"Non DAC")</f>
        <v>Non DAC</v>
      </c>
      <c r="L525" s="0" t="str">
        <f aca="false">IFERROR(VLOOKUP(B525,'[11]Dev Countries List'!$A$1:$B$146,2,0),"Not Developing")</f>
        <v>Not Developing</v>
      </c>
      <c r="M525" s="0" t="str">
        <f aca="false">IFERROR(VLOOKUP(D525,'[11]Fragility List'!$A$1:$C$146,3,0),"Not Fragile")</f>
        <v>Not Fragile</v>
      </c>
      <c r="N525" s="0" t="str">
        <f aca="false">IFERROR(INDEX([11]Population!$E$4:$W$267,MATCH('Names&amp;ISO'!$C525,[11]Population!$D$4:$D$267,0),MATCH(2018,[11]Population!$E$3:$W$3,0)),"")</f>
        <v/>
      </c>
      <c r="O525" s="0" t="str">
        <f aca="false">IFERROR(VLOOKUP($B525,[11]FCAS!$B$1:$C$152,2,0),"")</f>
        <v/>
      </c>
      <c r="P525" s="0" t="e">
        <f aca="false">VLOOKUP($C525,'[10]UN M49'!$C$2:$H$249,6,0)</f>
        <v>#N/A</v>
      </c>
      <c r="Q525" s="0" t="str">
        <f aca="false">IFERROR(VLOOKUP($C525,'[11]Resource-Rich'!$A$34:$B$62,2,0),"Non resource-rich")</f>
        <v>Non resource-rich</v>
      </c>
      <c r="R525" s="0" t="str">
        <f aca="false">IFERROR(VLOOKUP($B525,[11]PRCRs!$A$3:$C$29,3,0),"Non PRCR")</f>
        <v>Non PRCR</v>
      </c>
      <c r="S525" s="0" t="n">
        <f aca="false">IFERROR(IF(VLOOKUP($C525,[11]CBLB!$A$2:$C$31,3,0)="CBLB",1,0),0)</f>
        <v>0</v>
      </c>
      <c r="T525" s="0" t="str">
        <f aca="false">IFERROR(IF(VLOOKUP($B525,'[11]Poverty Rate'!$B$2:$I$164,8,0)="Above 30%",1,0),"")</f>
        <v/>
      </c>
      <c r="U525" s="0" t="str">
        <f aca="false">IFERROR(IF(VLOOKUP($B525,'[11]Poverty Rate'!$B$2:$I$164,8,0)="Below 2%",1,0),"")</f>
        <v/>
      </c>
    </row>
    <row r="526" customFormat="false" ht="15" hidden="false" customHeight="false" outlineLevel="0" collapsed="false">
      <c r="A526" s="0" t="s">
        <v>1013</v>
      </c>
      <c r="B526" s="0" t="s">
        <v>1013</v>
      </c>
      <c r="C526" s="0" t="s">
        <v>1013</v>
      </c>
      <c r="D526" s="0" t="s">
        <v>1013</v>
      </c>
      <c r="E526" s="0" t="s">
        <v>1013</v>
      </c>
      <c r="G526" s="0" t="e">
        <f aca="false">VLOOKUP($C526,'[10]UN M49'!$C$2:$H$249,4,0)</f>
        <v>#N/A</v>
      </c>
      <c r="H526" s="0" t="str">
        <f aca="false">IFERROR(VLOOKUP($C526,'[11]Income Groups'!$D$7:$H$224,5,0),"")</f>
        <v/>
      </c>
      <c r="I526" s="0" t="str">
        <f aca="false">IFERROR(VLOOKUP(B526,'[11]LDC List'!$B$1:$C$47,2,0),"Non LDC")</f>
        <v>Non LDC</v>
      </c>
      <c r="J526" s="0" t="str">
        <f aca="false">IFERROR(VLOOKUP(B526,'[11]SIDS List'!$B$1:$C$57,2,0),"Non SIDS")</f>
        <v>Non SIDS</v>
      </c>
      <c r="K526" s="0" t="str">
        <f aca="false">IFERROR(VLOOKUP(B526,'[11]DAC Member List'!$B$1:$C$29,2,0),"Non DAC")</f>
        <v>Non DAC</v>
      </c>
      <c r="L526" s="0" t="str">
        <f aca="false">IFERROR(VLOOKUP(B526,'[11]Dev Countries List'!$A$1:$B$146,2,0),"Not Developing")</f>
        <v>Not Developing</v>
      </c>
      <c r="M526" s="0" t="str">
        <f aca="false">IFERROR(VLOOKUP(D526,'[11]Fragility List'!$A$1:$C$146,3,0),"Not Fragile")</f>
        <v>Not Fragile</v>
      </c>
      <c r="N526" s="0" t="str">
        <f aca="false">IFERROR(INDEX([11]Population!$E$4:$W$267,MATCH('Names&amp;ISO'!$C526,[11]Population!$D$4:$D$267,0),MATCH(2018,[11]Population!$E$3:$W$3,0)),"")</f>
        <v/>
      </c>
      <c r="O526" s="0" t="str">
        <f aca="false">IFERROR(VLOOKUP($B526,[11]FCAS!$B$1:$C$152,2,0),"")</f>
        <v/>
      </c>
      <c r="P526" s="0" t="e">
        <f aca="false">VLOOKUP($C526,'[10]UN M49'!$C$2:$H$249,6,0)</f>
        <v>#N/A</v>
      </c>
      <c r="Q526" s="0" t="str">
        <f aca="false">IFERROR(VLOOKUP($C526,'[11]Resource-Rich'!$A$34:$B$62,2,0),"Non resource-rich")</f>
        <v>Non resource-rich</v>
      </c>
      <c r="R526" s="0" t="str">
        <f aca="false">IFERROR(VLOOKUP($B526,[11]PRCRs!$A$3:$C$29,3,0),"Non PRCR")</f>
        <v>Non PRCR</v>
      </c>
      <c r="S526" s="0" t="n">
        <f aca="false">IFERROR(IF(VLOOKUP($C526,[11]CBLB!$A$2:$C$31,3,0)="CBLB",1,0),0)</f>
        <v>0</v>
      </c>
      <c r="T526" s="0" t="str">
        <f aca="false">IFERROR(IF(VLOOKUP($B526,'[11]Poverty Rate'!$B$2:$I$164,8,0)="Above 30%",1,0),"")</f>
        <v/>
      </c>
      <c r="U526" s="0" t="str">
        <f aca="false">IFERROR(IF(VLOOKUP($B526,'[11]Poverty Rate'!$B$2:$I$164,8,0)="Below 2%",1,0),"")</f>
        <v/>
      </c>
    </row>
    <row r="527" customFormat="false" ht="15" hidden="false" customHeight="false" outlineLevel="0" collapsed="false">
      <c r="A527" s="0" t="s">
        <v>1013</v>
      </c>
      <c r="B527" s="0" t="s">
        <v>1013</v>
      </c>
      <c r="C527" s="0" t="s">
        <v>1013</v>
      </c>
      <c r="D527" s="0" t="s">
        <v>1013</v>
      </c>
      <c r="E527" s="0" t="s">
        <v>1013</v>
      </c>
      <c r="G527" s="0" t="e">
        <f aca="false">VLOOKUP($C527,'[10]UN M49'!$C$2:$H$249,4,0)</f>
        <v>#N/A</v>
      </c>
      <c r="H527" s="0" t="str">
        <f aca="false">IFERROR(VLOOKUP($C527,'[11]Income Groups'!$D$7:$H$224,5,0),"")</f>
        <v/>
      </c>
      <c r="I527" s="0" t="str">
        <f aca="false">IFERROR(VLOOKUP(B527,'[11]LDC List'!$B$1:$C$47,2,0),"Non LDC")</f>
        <v>Non LDC</v>
      </c>
      <c r="J527" s="0" t="str">
        <f aca="false">IFERROR(VLOOKUP(B527,'[11]SIDS List'!$B$1:$C$57,2,0),"Non SIDS")</f>
        <v>Non SIDS</v>
      </c>
      <c r="K527" s="0" t="str">
        <f aca="false">IFERROR(VLOOKUP(B527,'[11]DAC Member List'!$B$1:$C$29,2,0),"Non DAC")</f>
        <v>Non DAC</v>
      </c>
      <c r="L527" s="0" t="str">
        <f aca="false">IFERROR(VLOOKUP(B527,'[11]Dev Countries List'!$A$1:$B$146,2,0),"Not Developing")</f>
        <v>Not Developing</v>
      </c>
      <c r="M527" s="0" t="str">
        <f aca="false">IFERROR(VLOOKUP(D527,'[11]Fragility List'!$A$1:$C$146,3,0),"Not Fragile")</f>
        <v>Not Fragile</v>
      </c>
      <c r="N527" s="0" t="str">
        <f aca="false">IFERROR(INDEX([11]Population!$E$4:$W$267,MATCH('Names&amp;ISO'!$C527,[11]Population!$D$4:$D$267,0),MATCH(2018,[11]Population!$E$3:$W$3,0)),"")</f>
        <v/>
      </c>
      <c r="O527" s="0" t="str">
        <f aca="false">IFERROR(VLOOKUP($B527,[11]FCAS!$B$1:$C$152,2,0),"")</f>
        <v/>
      </c>
      <c r="P527" s="0" t="e">
        <f aca="false">VLOOKUP($C527,'[10]UN M49'!$C$2:$H$249,6,0)</f>
        <v>#N/A</v>
      </c>
      <c r="Q527" s="0" t="str">
        <f aca="false">IFERROR(VLOOKUP($C527,'[11]Resource-Rich'!$A$34:$B$62,2,0),"Non resource-rich")</f>
        <v>Non resource-rich</v>
      </c>
      <c r="R527" s="0" t="str">
        <f aca="false">IFERROR(VLOOKUP($B527,[11]PRCRs!$A$3:$C$29,3,0),"Non PRCR")</f>
        <v>Non PRCR</v>
      </c>
      <c r="S527" s="0" t="n">
        <f aca="false">IFERROR(IF(VLOOKUP($C527,[11]CBLB!$A$2:$C$31,3,0)="CBLB",1,0),0)</f>
        <v>0</v>
      </c>
      <c r="T527" s="0" t="str">
        <f aca="false">IFERROR(IF(VLOOKUP($B527,'[11]Poverty Rate'!$B$2:$I$164,8,0)="Above 30%",1,0),"")</f>
        <v/>
      </c>
      <c r="U527" s="0" t="str">
        <f aca="false">IFERROR(IF(VLOOKUP($B527,'[11]Poverty Rate'!$B$2:$I$164,8,0)="Below 2%",1,0),"")</f>
        <v/>
      </c>
    </row>
    <row r="528" customFormat="false" ht="15" hidden="false" customHeight="false" outlineLevel="0" collapsed="false">
      <c r="A528" s="0" t="s">
        <v>1013</v>
      </c>
      <c r="B528" s="0" t="s">
        <v>1013</v>
      </c>
      <c r="C528" s="0" t="s">
        <v>1013</v>
      </c>
      <c r="D528" s="0" t="s">
        <v>1013</v>
      </c>
      <c r="E528" s="0" t="s">
        <v>1013</v>
      </c>
      <c r="G528" s="0" t="e">
        <f aca="false">VLOOKUP($C528,'[10]UN M49'!$C$2:$H$249,4,0)</f>
        <v>#N/A</v>
      </c>
      <c r="H528" s="0" t="str">
        <f aca="false">IFERROR(VLOOKUP($C528,'[11]Income Groups'!$D$7:$H$224,5,0),"")</f>
        <v/>
      </c>
      <c r="I528" s="0" t="str">
        <f aca="false">IFERROR(VLOOKUP(B528,'[11]LDC List'!$B$1:$C$47,2,0),"Non LDC")</f>
        <v>Non LDC</v>
      </c>
      <c r="J528" s="0" t="str">
        <f aca="false">IFERROR(VLOOKUP(B528,'[11]SIDS List'!$B$1:$C$57,2,0),"Non SIDS")</f>
        <v>Non SIDS</v>
      </c>
      <c r="K528" s="0" t="str">
        <f aca="false">IFERROR(VLOOKUP(B528,'[11]DAC Member List'!$B$1:$C$29,2,0),"Non DAC")</f>
        <v>Non DAC</v>
      </c>
      <c r="L528" s="0" t="str">
        <f aca="false">IFERROR(VLOOKUP(B528,'[11]Dev Countries List'!$A$1:$B$146,2,0),"Not Developing")</f>
        <v>Not Developing</v>
      </c>
      <c r="M528" s="0" t="str">
        <f aca="false">IFERROR(VLOOKUP(D528,'[11]Fragility List'!$A$1:$C$146,3,0),"Not Fragile")</f>
        <v>Not Fragile</v>
      </c>
      <c r="N528" s="0" t="str">
        <f aca="false">IFERROR(INDEX([11]Population!$E$4:$W$267,MATCH('Names&amp;ISO'!$C528,[11]Population!$D$4:$D$267,0),MATCH(2018,[11]Population!$E$3:$W$3,0)),"")</f>
        <v/>
      </c>
      <c r="O528" s="0" t="str">
        <f aca="false">IFERROR(VLOOKUP($B528,[11]FCAS!$B$1:$C$152,2,0),"")</f>
        <v/>
      </c>
      <c r="P528" s="0" t="e">
        <f aca="false">VLOOKUP($C528,'[10]UN M49'!$C$2:$H$249,6,0)</f>
        <v>#N/A</v>
      </c>
      <c r="Q528" s="0" t="str">
        <f aca="false">IFERROR(VLOOKUP($C528,'[11]Resource-Rich'!$A$34:$B$62,2,0),"Non resource-rich")</f>
        <v>Non resource-rich</v>
      </c>
      <c r="R528" s="0" t="str">
        <f aca="false">IFERROR(VLOOKUP($B528,[11]PRCRs!$A$3:$C$29,3,0),"Non PRCR")</f>
        <v>Non PRCR</v>
      </c>
      <c r="S528" s="0" t="n">
        <f aca="false">IFERROR(IF(VLOOKUP($C528,[11]CBLB!$A$2:$C$31,3,0)="CBLB",1,0),0)</f>
        <v>0</v>
      </c>
      <c r="T528" s="0" t="str">
        <f aca="false">IFERROR(IF(VLOOKUP($B528,'[11]Poverty Rate'!$B$2:$I$164,8,0)="Above 30%",1,0),"")</f>
        <v/>
      </c>
      <c r="U528" s="0" t="str">
        <f aca="false">IFERROR(IF(VLOOKUP($B528,'[11]Poverty Rate'!$B$2:$I$164,8,0)="Below 2%",1,0),"")</f>
        <v/>
      </c>
    </row>
    <row r="529" customFormat="false" ht="15" hidden="false" customHeight="false" outlineLevel="0" collapsed="false">
      <c r="A529" s="0" t="s">
        <v>1013</v>
      </c>
      <c r="B529" s="0" t="s">
        <v>1013</v>
      </c>
      <c r="C529" s="0" t="s">
        <v>1013</v>
      </c>
      <c r="D529" s="0" t="s">
        <v>1013</v>
      </c>
      <c r="E529" s="0" t="s">
        <v>1013</v>
      </c>
      <c r="G529" s="0" t="e">
        <f aca="false">VLOOKUP($C529,'[10]UN M49'!$C$2:$H$249,4,0)</f>
        <v>#N/A</v>
      </c>
      <c r="H529" s="0" t="str">
        <f aca="false">IFERROR(VLOOKUP($C529,'[11]Income Groups'!$D$7:$H$224,5,0),"")</f>
        <v/>
      </c>
      <c r="I529" s="0" t="str">
        <f aca="false">IFERROR(VLOOKUP(B529,'[11]LDC List'!$B$1:$C$47,2,0),"Non LDC")</f>
        <v>Non LDC</v>
      </c>
      <c r="J529" s="0" t="str">
        <f aca="false">IFERROR(VLOOKUP(B529,'[11]SIDS List'!$B$1:$C$57,2,0),"Non SIDS")</f>
        <v>Non SIDS</v>
      </c>
      <c r="K529" s="0" t="str">
        <f aca="false">IFERROR(VLOOKUP(B529,'[11]DAC Member List'!$B$1:$C$29,2,0),"Non DAC")</f>
        <v>Non DAC</v>
      </c>
      <c r="L529" s="0" t="str">
        <f aca="false">IFERROR(VLOOKUP(B529,'[11]Dev Countries List'!$A$1:$B$146,2,0),"Not Developing")</f>
        <v>Not Developing</v>
      </c>
      <c r="M529" s="0" t="str">
        <f aca="false">IFERROR(VLOOKUP(D529,'[11]Fragility List'!$A$1:$C$146,3,0),"Not Fragile")</f>
        <v>Not Fragile</v>
      </c>
      <c r="N529" s="0" t="str">
        <f aca="false">IFERROR(INDEX([11]Population!$E$4:$W$267,MATCH('Names&amp;ISO'!$C529,[11]Population!$D$4:$D$267,0),MATCH(2018,[11]Population!$E$3:$W$3,0)),"")</f>
        <v/>
      </c>
      <c r="O529" s="0" t="str">
        <f aca="false">IFERROR(VLOOKUP($B529,[11]FCAS!$B$1:$C$152,2,0),"")</f>
        <v/>
      </c>
      <c r="P529" s="0" t="e">
        <f aca="false">VLOOKUP($C529,'[10]UN M49'!$C$2:$H$249,6,0)</f>
        <v>#N/A</v>
      </c>
      <c r="Q529" s="0" t="str">
        <f aca="false">IFERROR(VLOOKUP($C529,'[11]Resource-Rich'!$A$34:$B$62,2,0),"Non resource-rich")</f>
        <v>Non resource-rich</v>
      </c>
      <c r="R529" s="0" t="str">
        <f aca="false">IFERROR(VLOOKUP($B529,[11]PRCRs!$A$3:$C$29,3,0),"Non PRCR")</f>
        <v>Non PRCR</v>
      </c>
      <c r="S529" s="0" t="n">
        <f aca="false">IFERROR(IF(VLOOKUP($C529,[11]CBLB!$A$2:$C$31,3,0)="CBLB",1,0),0)</f>
        <v>0</v>
      </c>
      <c r="T529" s="0" t="str">
        <f aca="false">IFERROR(IF(VLOOKUP($B529,'[11]Poverty Rate'!$B$2:$I$164,8,0)="Above 30%",1,0),"")</f>
        <v/>
      </c>
      <c r="U529" s="0" t="str">
        <f aca="false">IFERROR(IF(VLOOKUP($B529,'[11]Poverty Rate'!$B$2:$I$164,8,0)="Below 2%",1,0),"")</f>
        <v/>
      </c>
    </row>
    <row r="530" customFormat="false" ht="15" hidden="false" customHeight="false" outlineLevel="0" collapsed="false">
      <c r="A530" s="0" t="s">
        <v>1013</v>
      </c>
      <c r="B530" s="0" t="s">
        <v>1013</v>
      </c>
      <c r="C530" s="0" t="s">
        <v>1013</v>
      </c>
      <c r="D530" s="0" t="s">
        <v>1013</v>
      </c>
      <c r="E530" s="0" t="s">
        <v>1013</v>
      </c>
      <c r="G530" s="0" t="e">
        <f aca="false">VLOOKUP($C530,'[10]UN M49'!$C$2:$H$249,4,0)</f>
        <v>#N/A</v>
      </c>
      <c r="H530" s="0" t="str">
        <f aca="false">IFERROR(VLOOKUP($C530,'[11]Income Groups'!$D$7:$H$224,5,0),"")</f>
        <v/>
      </c>
      <c r="I530" s="0" t="str">
        <f aca="false">IFERROR(VLOOKUP(B530,'[11]LDC List'!$B$1:$C$47,2,0),"Non LDC")</f>
        <v>Non LDC</v>
      </c>
      <c r="J530" s="0" t="str">
        <f aca="false">IFERROR(VLOOKUP(B530,'[11]SIDS List'!$B$1:$C$57,2,0),"Non SIDS")</f>
        <v>Non SIDS</v>
      </c>
      <c r="K530" s="0" t="str">
        <f aca="false">IFERROR(VLOOKUP(B530,'[11]DAC Member List'!$B$1:$C$29,2,0),"Non DAC")</f>
        <v>Non DAC</v>
      </c>
      <c r="L530" s="0" t="str">
        <f aca="false">IFERROR(VLOOKUP(B530,'[11]Dev Countries List'!$A$1:$B$146,2,0),"Not Developing")</f>
        <v>Not Developing</v>
      </c>
      <c r="M530" s="0" t="str">
        <f aca="false">IFERROR(VLOOKUP(D530,'[11]Fragility List'!$A$1:$C$146,3,0),"Not Fragile")</f>
        <v>Not Fragile</v>
      </c>
      <c r="N530" s="0" t="str">
        <f aca="false">IFERROR(INDEX([11]Population!$E$4:$W$267,MATCH('Names&amp;ISO'!$C530,[11]Population!$D$4:$D$267,0),MATCH(2018,[11]Population!$E$3:$W$3,0)),"")</f>
        <v/>
      </c>
      <c r="O530" s="0" t="str">
        <f aca="false">IFERROR(VLOOKUP($B530,[11]FCAS!$B$1:$C$152,2,0),"")</f>
        <v/>
      </c>
      <c r="P530" s="0" t="e">
        <f aca="false">VLOOKUP($C530,'[10]UN M49'!$C$2:$H$249,6,0)</f>
        <v>#N/A</v>
      </c>
      <c r="Q530" s="0" t="str">
        <f aca="false">IFERROR(VLOOKUP($C530,'[11]Resource-Rich'!$A$34:$B$62,2,0),"Non resource-rich")</f>
        <v>Non resource-rich</v>
      </c>
      <c r="R530" s="0" t="str">
        <f aca="false">IFERROR(VLOOKUP($B530,[11]PRCRs!$A$3:$C$29,3,0),"Non PRCR")</f>
        <v>Non PRCR</v>
      </c>
      <c r="S530" s="0" t="n">
        <f aca="false">IFERROR(IF(VLOOKUP($C530,[11]CBLB!$A$2:$C$31,3,0)="CBLB",1,0),0)</f>
        <v>0</v>
      </c>
      <c r="T530" s="0" t="str">
        <f aca="false">IFERROR(IF(VLOOKUP($B530,'[11]Poverty Rate'!$B$2:$I$164,8,0)="Above 30%",1,0),"")</f>
        <v/>
      </c>
      <c r="U530" s="0" t="str">
        <f aca="false">IFERROR(IF(VLOOKUP($B530,'[11]Poverty Rate'!$B$2:$I$164,8,0)="Below 2%",1,0),"")</f>
        <v/>
      </c>
    </row>
    <row r="531" customFormat="false" ht="15" hidden="false" customHeight="false" outlineLevel="0" collapsed="false">
      <c r="A531" s="0" t="s">
        <v>1013</v>
      </c>
      <c r="B531" s="0" t="s">
        <v>1013</v>
      </c>
      <c r="C531" s="0" t="s">
        <v>1013</v>
      </c>
      <c r="D531" s="0" t="s">
        <v>1013</v>
      </c>
      <c r="E531" s="0" t="s">
        <v>1013</v>
      </c>
      <c r="G531" s="0" t="e">
        <f aca="false">VLOOKUP($C531,'[10]UN M49'!$C$2:$H$249,4,0)</f>
        <v>#N/A</v>
      </c>
      <c r="H531" s="0" t="str">
        <f aca="false">IFERROR(VLOOKUP($C531,'[11]Income Groups'!$D$7:$H$224,5,0),"")</f>
        <v/>
      </c>
      <c r="I531" s="0" t="str">
        <f aca="false">IFERROR(VLOOKUP(B531,'[11]LDC List'!$B$1:$C$47,2,0),"Non LDC")</f>
        <v>Non LDC</v>
      </c>
      <c r="J531" s="0" t="str">
        <f aca="false">IFERROR(VLOOKUP(B531,'[11]SIDS List'!$B$1:$C$57,2,0),"Non SIDS")</f>
        <v>Non SIDS</v>
      </c>
      <c r="K531" s="0" t="str">
        <f aca="false">IFERROR(VLOOKUP(B531,'[11]DAC Member List'!$B$1:$C$29,2,0),"Non DAC")</f>
        <v>Non DAC</v>
      </c>
      <c r="L531" s="0" t="str">
        <f aca="false">IFERROR(VLOOKUP(B531,'[11]Dev Countries List'!$A$1:$B$146,2,0),"Not Developing")</f>
        <v>Not Developing</v>
      </c>
      <c r="M531" s="0" t="str">
        <f aca="false">IFERROR(VLOOKUP(D531,'[11]Fragility List'!$A$1:$C$146,3,0),"Not Fragile")</f>
        <v>Not Fragile</v>
      </c>
      <c r="N531" s="0" t="str">
        <f aca="false">IFERROR(INDEX([11]Population!$E$4:$W$267,MATCH('Names&amp;ISO'!$C531,[11]Population!$D$4:$D$267,0),MATCH(2018,[11]Population!$E$3:$W$3,0)),"")</f>
        <v/>
      </c>
      <c r="O531" s="0" t="str">
        <f aca="false">IFERROR(VLOOKUP($B531,[11]FCAS!$B$1:$C$152,2,0),"")</f>
        <v/>
      </c>
      <c r="P531" s="0" t="e">
        <f aca="false">VLOOKUP($C531,'[10]UN M49'!$C$2:$H$249,6,0)</f>
        <v>#N/A</v>
      </c>
      <c r="Q531" s="0" t="str">
        <f aca="false">IFERROR(VLOOKUP($C531,'[11]Resource-Rich'!$A$34:$B$62,2,0),"Non resource-rich")</f>
        <v>Non resource-rich</v>
      </c>
      <c r="R531" s="0" t="str">
        <f aca="false">IFERROR(VLOOKUP($B531,[11]PRCRs!$A$3:$C$29,3,0),"Non PRCR")</f>
        <v>Non PRCR</v>
      </c>
      <c r="S531" s="0" t="n">
        <f aca="false">IFERROR(IF(VLOOKUP($C531,[11]CBLB!$A$2:$C$31,3,0)="CBLB",1,0),0)</f>
        <v>0</v>
      </c>
      <c r="T531" s="0" t="str">
        <f aca="false">IFERROR(IF(VLOOKUP($B531,'[11]Poverty Rate'!$B$2:$I$164,8,0)="Above 30%",1,0),"")</f>
        <v/>
      </c>
      <c r="U531" s="0" t="str">
        <f aca="false">IFERROR(IF(VLOOKUP($B531,'[11]Poverty Rate'!$B$2:$I$164,8,0)="Below 2%",1,0),"")</f>
        <v/>
      </c>
    </row>
    <row r="532" customFormat="false" ht="15" hidden="false" customHeight="false" outlineLevel="0" collapsed="false">
      <c r="A532" s="0" t="s">
        <v>1013</v>
      </c>
      <c r="B532" s="0" t="s">
        <v>1013</v>
      </c>
      <c r="C532" s="0" t="s">
        <v>1013</v>
      </c>
      <c r="D532" s="0" t="s">
        <v>1013</v>
      </c>
      <c r="E532" s="0" t="s">
        <v>1013</v>
      </c>
      <c r="G532" s="0" t="e">
        <f aca="false">VLOOKUP($C532,'[10]UN M49'!$C$2:$H$249,4,0)</f>
        <v>#N/A</v>
      </c>
      <c r="H532" s="0" t="str">
        <f aca="false">IFERROR(VLOOKUP($C532,'[11]Income Groups'!$D$7:$H$224,5,0),"")</f>
        <v/>
      </c>
      <c r="I532" s="0" t="str">
        <f aca="false">IFERROR(VLOOKUP(B532,'[11]LDC List'!$B$1:$C$47,2,0),"Non LDC")</f>
        <v>Non LDC</v>
      </c>
      <c r="J532" s="0" t="str">
        <f aca="false">IFERROR(VLOOKUP(B532,'[11]SIDS List'!$B$1:$C$57,2,0),"Non SIDS")</f>
        <v>Non SIDS</v>
      </c>
      <c r="K532" s="0" t="str">
        <f aca="false">IFERROR(VLOOKUP(B532,'[11]DAC Member List'!$B$1:$C$29,2,0),"Non DAC")</f>
        <v>Non DAC</v>
      </c>
      <c r="L532" s="0" t="str">
        <f aca="false">IFERROR(VLOOKUP(B532,'[11]Dev Countries List'!$A$1:$B$146,2,0),"Not Developing")</f>
        <v>Not Developing</v>
      </c>
      <c r="M532" s="0" t="str">
        <f aca="false">IFERROR(VLOOKUP(D532,'[11]Fragility List'!$A$1:$C$146,3,0),"Not Fragile")</f>
        <v>Not Fragile</v>
      </c>
      <c r="N532" s="0" t="str">
        <f aca="false">IFERROR(INDEX([11]Population!$E$4:$W$267,MATCH('Names&amp;ISO'!$C532,[11]Population!$D$4:$D$267,0),MATCH(2018,[11]Population!$E$3:$W$3,0)),"")</f>
        <v/>
      </c>
      <c r="O532" s="0" t="str">
        <f aca="false">IFERROR(VLOOKUP($B532,[11]FCAS!$B$1:$C$152,2,0),"")</f>
        <v/>
      </c>
      <c r="P532" s="0" t="e">
        <f aca="false">VLOOKUP($C532,'[10]UN M49'!$C$2:$H$249,6,0)</f>
        <v>#N/A</v>
      </c>
      <c r="Q532" s="0" t="str">
        <f aca="false">IFERROR(VLOOKUP($C532,'[11]Resource-Rich'!$A$34:$B$62,2,0),"Non resource-rich")</f>
        <v>Non resource-rich</v>
      </c>
      <c r="R532" s="0" t="str">
        <f aca="false">IFERROR(VLOOKUP($B532,[11]PRCRs!$A$3:$C$29,3,0),"Non PRCR")</f>
        <v>Non PRCR</v>
      </c>
      <c r="S532" s="0" t="n">
        <f aca="false">IFERROR(IF(VLOOKUP($C532,[11]CBLB!$A$2:$C$31,3,0)="CBLB",1,0),0)</f>
        <v>0</v>
      </c>
      <c r="T532" s="0" t="str">
        <f aca="false">IFERROR(IF(VLOOKUP($B532,'[11]Poverty Rate'!$B$2:$I$164,8,0)="Above 30%",1,0),"")</f>
        <v/>
      </c>
      <c r="U532" s="0" t="str">
        <f aca="false">IFERROR(IF(VLOOKUP($B532,'[11]Poverty Rate'!$B$2:$I$164,8,0)="Below 2%",1,0),"")</f>
        <v/>
      </c>
    </row>
    <row r="533" customFormat="false" ht="15" hidden="false" customHeight="false" outlineLevel="0" collapsed="false">
      <c r="A533" s="0" t="s">
        <v>1013</v>
      </c>
      <c r="B533" s="0" t="s">
        <v>1013</v>
      </c>
      <c r="C533" s="0" t="s">
        <v>1013</v>
      </c>
      <c r="D533" s="0" t="s">
        <v>1013</v>
      </c>
      <c r="E533" s="0" t="s">
        <v>1013</v>
      </c>
      <c r="G533" s="0" t="e">
        <f aca="false">VLOOKUP($C533,'[10]UN M49'!$C$2:$H$249,4,0)</f>
        <v>#N/A</v>
      </c>
      <c r="H533" s="0" t="str">
        <f aca="false">IFERROR(VLOOKUP($C533,'[11]Income Groups'!$D$7:$H$224,5,0),"")</f>
        <v/>
      </c>
      <c r="I533" s="0" t="str">
        <f aca="false">IFERROR(VLOOKUP(B533,'[11]LDC List'!$B$1:$C$47,2,0),"Non LDC")</f>
        <v>Non LDC</v>
      </c>
      <c r="J533" s="0" t="str">
        <f aca="false">IFERROR(VLOOKUP(B533,'[11]SIDS List'!$B$1:$C$57,2,0),"Non SIDS")</f>
        <v>Non SIDS</v>
      </c>
      <c r="K533" s="0" t="str">
        <f aca="false">IFERROR(VLOOKUP(B533,'[11]DAC Member List'!$B$1:$C$29,2,0),"Non DAC")</f>
        <v>Non DAC</v>
      </c>
      <c r="L533" s="0" t="str">
        <f aca="false">IFERROR(VLOOKUP(B533,'[11]Dev Countries List'!$A$1:$B$146,2,0),"Not Developing")</f>
        <v>Not Developing</v>
      </c>
      <c r="M533" s="0" t="str">
        <f aca="false">IFERROR(VLOOKUP(D533,'[11]Fragility List'!$A$1:$C$146,3,0),"Not Fragile")</f>
        <v>Not Fragile</v>
      </c>
      <c r="N533" s="0" t="str">
        <f aca="false">IFERROR(INDEX([11]Population!$E$4:$W$267,MATCH('Names&amp;ISO'!$C533,[11]Population!$D$4:$D$267,0),MATCH(2018,[11]Population!$E$3:$W$3,0)),"")</f>
        <v/>
      </c>
      <c r="O533" s="0" t="str">
        <f aca="false">IFERROR(VLOOKUP($B533,[11]FCAS!$B$1:$C$152,2,0),"")</f>
        <v/>
      </c>
      <c r="P533" s="0" t="e">
        <f aca="false">VLOOKUP($C533,'[10]UN M49'!$C$2:$H$249,6,0)</f>
        <v>#N/A</v>
      </c>
      <c r="Q533" s="0" t="str">
        <f aca="false">IFERROR(VLOOKUP($C533,'[11]Resource-Rich'!$A$34:$B$62,2,0),"Non resource-rich")</f>
        <v>Non resource-rich</v>
      </c>
      <c r="R533" s="0" t="str">
        <f aca="false">IFERROR(VLOOKUP($B533,[11]PRCRs!$A$3:$C$29,3,0),"Non PRCR")</f>
        <v>Non PRCR</v>
      </c>
      <c r="S533" s="0" t="n">
        <f aca="false">IFERROR(IF(VLOOKUP($C533,[11]CBLB!$A$2:$C$31,3,0)="CBLB",1,0),0)</f>
        <v>0</v>
      </c>
      <c r="T533" s="0" t="str">
        <f aca="false">IFERROR(IF(VLOOKUP($B533,'[11]Poverty Rate'!$B$2:$I$164,8,0)="Above 30%",1,0),"")</f>
        <v/>
      </c>
      <c r="U533" s="0" t="str">
        <f aca="false">IFERROR(IF(VLOOKUP($B533,'[11]Poverty Rate'!$B$2:$I$164,8,0)="Below 2%",1,0),"")</f>
        <v/>
      </c>
    </row>
    <row r="534" customFormat="false" ht="15" hidden="false" customHeight="false" outlineLevel="0" collapsed="false">
      <c r="A534" s="0" t="s">
        <v>1013</v>
      </c>
      <c r="B534" s="0" t="s">
        <v>1013</v>
      </c>
      <c r="C534" s="0" t="s">
        <v>1013</v>
      </c>
      <c r="D534" s="0" t="s">
        <v>1013</v>
      </c>
      <c r="E534" s="0" t="s">
        <v>1013</v>
      </c>
      <c r="G534" s="0" t="e">
        <f aca="false">VLOOKUP($C534,'[10]UN M49'!$C$2:$H$249,4,0)</f>
        <v>#N/A</v>
      </c>
      <c r="H534" s="0" t="str">
        <f aca="false">IFERROR(VLOOKUP($C534,'[11]Income Groups'!$D$7:$H$224,5,0),"")</f>
        <v/>
      </c>
      <c r="I534" s="0" t="str">
        <f aca="false">IFERROR(VLOOKUP(B534,'[11]LDC List'!$B$1:$C$47,2,0),"Non LDC")</f>
        <v>Non LDC</v>
      </c>
      <c r="J534" s="0" t="str">
        <f aca="false">IFERROR(VLOOKUP(B534,'[11]SIDS List'!$B$1:$C$57,2,0),"Non SIDS")</f>
        <v>Non SIDS</v>
      </c>
      <c r="K534" s="0" t="str">
        <f aca="false">IFERROR(VLOOKUP(B534,'[11]DAC Member List'!$B$1:$C$29,2,0),"Non DAC")</f>
        <v>Non DAC</v>
      </c>
      <c r="L534" s="0" t="str">
        <f aca="false">IFERROR(VLOOKUP(B534,'[11]Dev Countries List'!$A$1:$B$146,2,0),"Not Developing")</f>
        <v>Not Developing</v>
      </c>
      <c r="M534" s="0" t="str">
        <f aca="false">IFERROR(VLOOKUP(D534,'[11]Fragility List'!$A$1:$C$146,3,0),"Not Fragile")</f>
        <v>Not Fragile</v>
      </c>
      <c r="N534" s="0" t="str">
        <f aca="false">IFERROR(INDEX([11]Population!$E$4:$W$267,MATCH('Names&amp;ISO'!$C534,[11]Population!$D$4:$D$267,0),MATCH(2018,[11]Population!$E$3:$W$3,0)),"")</f>
        <v/>
      </c>
      <c r="O534" s="0" t="str">
        <f aca="false">IFERROR(VLOOKUP($B534,[11]FCAS!$B$1:$C$152,2,0),"")</f>
        <v/>
      </c>
      <c r="P534" s="0" t="e">
        <f aca="false">VLOOKUP($C534,'[10]UN M49'!$C$2:$H$249,6,0)</f>
        <v>#N/A</v>
      </c>
      <c r="Q534" s="0" t="str">
        <f aca="false">IFERROR(VLOOKUP($C534,'[11]Resource-Rich'!$A$34:$B$62,2,0),"Non resource-rich")</f>
        <v>Non resource-rich</v>
      </c>
      <c r="R534" s="0" t="str">
        <f aca="false">IFERROR(VLOOKUP($B534,[11]PRCRs!$A$3:$C$29,3,0),"Non PRCR")</f>
        <v>Non PRCR</v>
      </c>
      <c r="S534" s="0" t="n">
        <f aca="false">IFERROR(IF(VLOOKUP($C534,[11]CBLB!$A$2:$C$31,3,0)="CBLB",1,0),0)</f>
        <v>0</v>
      </c>
      <c r="T534" s="0" t="str">
        <f aca="false">IFERROR(IF(VLOOKUP($B534,'[11]Poverty Rate'!$B$2:$I$164,8,0)="Above 30%",1,0),"")</f>
        <v/>
      </c>
      <c r="U534" s="0" t="str">
        <f aca="false">IFERROR(IF(VLOOKUP($B534,'[11]Poverty Rate'!$B$2:$I$164,8,0)="Below 2%",1,0),"")</f>
        <v/>
      </c>
    </row>
    <row r="535" customFormat="false" ht="15" hidden="false" customHeight="false" outlineLevel="0" collapsed="false">
      <c r="A535" s="0" t="s">
        <v>1013</v>
      </c>
      <c r="B535" s="0" t="s">
        <v>1013</v>
      </c>
      <c r="C535" s="0" t="s">
        <v>1013</v>
      </c>
      <c r="D535" s="0" t="s">
        <v>1013</v>
      </c>
      <c r="E535" s="0" t="s">
        <v>1013</v>
      </c>
      <c r="G535" s="0" t="e">
        <f aca="false">VLOOKUP($C535,'[10]UN M49'!$C$2:$H$249,4,0)</f>
        <v>#N/A</v>
      </c>
      <c r="H535" s="0" t="str">
        <f aca="false">IFERROR(VLOOKUP($C535,'[11]Income Groups'!$D$7:$H$224,5,0),"")</f>
        <v/>
      </c>
      <c r="I535" s="0" t="str">
        <f aca="false">IFERROR(VLOOKUP(B535,'[11]LDC List'!$B$1:$C$47,2,0),"Non LDC")</f>
        <v>Non LDC</v>
      </c>
      <c r="J535" s="0" t="str">
        <f aca="false">IFERROR(VLOOKUP(B535,'[11]SIDS List'!$B$1:$C$57,2,0),"Non SIDS")</f>
        <v>Non SIDS</v>
      </c>
      <c r="K535" s="0" t="str">
        <f aca="false">IFERROR(VLOOKUP(B535,'[11]DAC Member List'!$B$1:$C$29,2,0),"Non DAC")</f>
        <v>Non DAC</v>
      </c>
      <c r="L535" s="0" t="str">
        <f aca="false">IFERROR(VLOOKUP(B535,'[11]Dev Countries List'!$A$1:$B$146,2,0),"Not Developing")</f>
        <v>Not Developing</v>
      </c>
      <c r="M535" s="0" t="str">
        <f aca="false">IFERROR(VLOOKUP(D535,'[11]Fragility List'!$A$1:$C$146,3,0),"Not Fragile")</f>
        <v>Not Fragile</v>
      </c>
      <c r="N535" s="0" t="str">
        <f aca="false">IFERROR(INDEX([11]Population!$E$4:$W$267,MATCH('Names&amp;ISO'!$C535,[11]Population!$D$4:$D$267,0),MATCH(2018,[11]Population!$E$3:$W$3,0)),"")</f>
        <v/>
      </c>
      <c r="O535" s="0" t="str">
        <f aca="false">IFERROR(VLOOKUP($B535,[11]FCAS!$B$1:$C$152,2,0),"")</f>
        <v/>
      </c>
      <c r="P535" s="0" t="e">
        <f aca="false">VLOOKUP($C535,'[10]UN M49'!$C$2:$H$249,6,0)</f>
        <v>#N/A</v>
      </c>
      <c r="Q535" s="0" t="str">
        <f aca="false">IFERROR(VLOOKUP($C535,'[11]Resource-Rich'!$A$34:$B$62,2,0),"Non resource-rich")</f>
        <v>Non resource-rich</v>
      </c>
      <c r="R535" s="0" t="str">
        <f aca="false">IFERROR(VLOOKUP($B535,[11]PRCRs!$A$3:$C$29,3,0),"Non PRCR")</f>
        <v>Non PRCR</v>
      </c>
      <c r="S535" s="0" t="n">
        <f aca="false">IFERROR(IF(VLOOKUP($C535,[11]CBLB!$A$2:$C$31,3,0)="CBLB",1,0),0)</f>
        <v>0</v>
      </c>
      <c r="T535" s="0" t="str">
        <f aca="false">IFERROR(IF(VLOOKUP($B535,'[11]Poverty Rate'!$B$2:$I$164,8,0)="Above 30%",1,0),"")</f>
        <v/>
      </c>
      <c r="U535" s="0" t="str">
        <f aca="false">IFERROR(IF(VLOOKUP($B535,'[11]Poverty Rate'!$B$2:$I$164,8,0)="Below 2%",1,0),"")</f>
        <v/>
      </c>
    </row>
    <row r="536" customFormat="false" ht="15" hidden="false" customHeight="false" outlineLevel="0" collapsed="false">
      <c r="A536" s="0" t="s">
        <v>1013</v>
      </c>
      <c r="B536" s="0" t="s">
        <v>1013</v>
      </c>
      <c r="C536" s="0" t="s">
        <v>1013</v>
      </c>
      <c r="D536" s="0" t="s">
        <v>1013</v>
      </c>
      <c r="E536" s="0" t="s">
        <v>1013</v>
      </c>
      <c r="G536" s="0" t="e">
        <f aca="false">VLOOKUP($C536,'[10]UN M49'!$C$2:$H$249,4,0)</f>
        <v>#N/A</v>
      </c>
      <c r="H536" s="0" t="str">
        <f aca="false">IFERROR(VLOOKUP($C536,'[11]Income Groups'!$D$7:$H$224,5,0),"")</f>
        <v/>
      </c>
      <c r="I536" s="0" t="str">
        <f aca="false">IFERROR(VLOOKUP(B536,'[11]LDC List'!$B$1:$C$47,2,0),"Non LDC")</f>
        <v>Non LDC</v>
      </c>
      <c r="J536" s="0" t="str">
        <f aca="false">IFERROR(VLOOKUP(B536,'[11]SIDS List'!$B$1:$C$57,2,0),"Non SIDS")</f>
        <v>Non SIDS</v>
      </c>
      <c r="K536" s="0" t="str">
        <f aca="false">IFERROR(VLOOKUP(B536,'[11]DAC Member List'!$B$1:$C$29,2,0),"Non DAC")</f>
        <v>Non DAC</v>
      </c>
      <c r="L536" s="0" t="str">
        <f aca="false">IFERROR(VLOOKUP(B536,'[11]Dev Countries List'!$A$1:$B$146,2,0),"Not Developing")</f>
        <v>Not Developing</v>
      </c>
      <c r="M536" s="0" t="str">
        <f aca="false">IFERROR(VLOOKUP(D536,'[11]Fragility List'!$A$1:$C$146,3,0),"Not Fragile")</f>
        <v>Not Fragile</v>
      </c>
      <c r="N536" s="0" t="str">
        <f aca="false">IFERROR(INDEX([11]Population!$E$4:$W$267,MATCH('Names&amp;ISO'!$C536,[11]Population!$D$4:$D$267,0),MATCH(2018,[11]Population!$E$3:$W$3,0)),"")</f>
        <v/>
      </c>
      <c r="O536" s="0" t="str">
        <f aca="false">IFERROR(VLOOKUP($B536,[11]FCAS!$B$1:$C$152,2,0),"")</f>
        <v/>
      </c>
      <c r="P536" s="0" t="e">
        <f aca="false">VLOOKUP($C536,'[10]UN M49'!$C$2:$H$249,6,0)</f>
        <v>#N/A</v>
      </c>
      <c r="Q536" s="0" t="str">
        <f aca="false">IFERROR(VLOOKUP($C536,'[11]Resource-Rich'!$A$34:$B$62,2,0),"Non resource-rich")</f>
        <v>Non resource-rich</v>
      </c>
      <c r="R536" s="0" t="str">
        <f aca="false">IFERROR(VLOOKUP($B536,[11]PRCRs!$A$3:$C$29,3,0),"Non PRCR")</f>
        <v>Non PRCR</v>
      </c>
      <c r="S536" s="0" t="n">
        <f aca="false">IFERROR(IF(VLOOKUP($C536,[11]CBLB!$A$2:$C$31,3,0)="CBLB",1,0),0)</f>
        <v>0</v>
      </c>
      <c r="T536" s="0" t="str">
        <f aca="false">IFERROR(IF(VLOOKUP($B536,'[11]Poverty Rate'!$B$2:$I$164,8,0)="Above 30%",1,0),"")</f>
        <v/>
      </c>
      <c r="U536" s="0" t="str">
        <f aca="false">IFERROR(IF(VLOOKUP($B536,'[11]Poverty Rate'!$B$2:$I$164,8,0)="Below 2%",1,0),"")</f>
        <v/>
      </c>
    </row>
    <row r="537" customFormat="false" ht="15" hidden="false" customHeight="false" outlineLevel="0" collapsed="false">
      <c r="A537" s="0" t="s">
        <v>1013</v>
      </c>
      <c r="B537" s="0" t="s">
        <v>1013</v>
      </c>
      <c r="C537" s="0" t="s">
        <v>1013</v>
      </c>
      <c r="D537" s="0" t="s">
        <v>1013</v>
      </c>
      <c r="E537" s="0" t="s">
        <v>1013</v>
      </c>
      <c r="G537" s="0" t="e">
        <f aca="false">VLOOKUP($C537,'[10]UN M49'!$C$2:$H$249,4,0)</f>
        <v>#N/A</v>
      </c>
      <c r="H537" s="0" t="str">
        <f aca="false">IFERROR(VLOOKUP($C537,'[11]Income Groups'!$D$7:$H$224,5,0),"")</f>
        <v/>
      </c>
      <c r="I537" s="0" t="str">
        <f aca="false">IFERROR(VLOOKUP(B537,'[11]LDC List'!$B$1:$C$47,2,0),"Non LDC")</f>
        <v>Non LDC</v>
      </c>
      <c r="J537" s="0" t="str">
        <f aca="false">IFERROR(VLOOKUP(B537,'[11]SIDS List'!$B$1:$C$57,2,0),"Non SIDS")</f>
        <v>Non SIDS</v>
      </c>
      <c r="K537" s="0" t="str">
        <f aca="false">IFERROR(VLOOKUP(B537,'[11]DAC Member List'!$B$1:$C$29,2,0),"Non DAC")</f>
        <v>Non DAC</v>
      </c>
      <c r="L537" s="0" t="str">
        <f aca="false">IFERROR(VLOOKUP(B537,'[11]Dev Countries List'!$A$1:$B$146,2,0),"Not Developing")</f>
        <v>Not Developing</v>
      </c>
      <c r="M537" s="0" t="str">
        <f aca="false">IFERROR(VLOOKUP(D537,'[11]Fragility List'!$A$1:$C$146,3,0),"Not Fragile")</f>
        <v>Not Fragile</v>
      </c>
      <c r="N537" s="0" t="str">
        <f aca="false">IFERROR(INDEX([11]Population!$E$4:$W$267,MATCH('Names&amp;ISO'!$C537,[11]Population!$D$4:$D$267,0),MATCH(2018,[11]Population!$E$3:$W$3,0)),"")</f>
        <v/>
      </c>
      <c r="O537" s="0" t="str">
        <f aca="false">IFERROR(VLOOKUP($B537,[11]FCAS!$B$1:$C$152,2,0),"")</f>
        <v/>
      </c>
      <c r="P537" s="0" t="e">
        <f aca="false">VLOOKUP($C537,'[10]UN M49'!$C$2:$H$249,6,0)</f>
        <v>#N/A</v>
      </c>
      <c r="Q537" s="0" t="str">
        <f aca="false">IFERROR(VLOOKUP($C537,'[11]Resource-Rich'!$A$34:$B$62,2,0),"Non resource-rich")</f>
        <v>Non resource-rich</v>
      </c>
      <c r="R537" s="0" t="str">
        <f aca="false">IFERROR(VLOOKUP($B537,[11]PRCRs!$A$3:$C$29,3,0),"Non PRCR")</f>
        <v>Non PRCR</v>
      </c>
      <c r="S537" s="0" t="n">
        <f aca="false">IFERROR(IF(VLOOKUP($C537,[11]CBLB!$A$2:$C$31,3,0)="CBLB",1,0),0)</f>
        <v>0</v>
      </c>
      <c r="T537" s="0" t="str">
        <f aca="false">IFERROR(IF(VLOOKUP($B537,'[11]Poverty Rate'!$B$2:$I$164,8,0)="Above 30%",1,0),"")</f>
        <v/>
      </c>
      <c r="U537" s="0" t="str">
        <f aca="false">IFERROR(IF(VLOOKUP($B537,'[11]Poverty Rate'!$B$2:$I$164,8,0)="Below 2%",1,0),"")</f>
        <v/>
      </c>
    </row>
    <row r="538" customFormat="false" ht="15" hidden="false" customHeight="false" outlineLevel="0" collapsed="false">
      <c r="A538" s="0" t="s">
        <v>1013</v>
      </c>
      <c r="B538" s="0" t="s">
        <v>1013</v>
      </c>
      <c r="C538" s="0" t="s">
        <v>1013</v>
      </c>
      <c r="D538" s="0" t="s">
        <v>1013</v>
      </c>
      <c r="E538" s="0" t="s">
        <v>1013</v>
      </c>
      <c r="G538" s="0" t="e">
        <f aca="false">VLOOKUP($C538,'[10]UN M49'!$C$2:$H$249,4,0)</f>
        <v>#N/A</v>
      </c>
      <c r="H538" s="0" t="str">
        <f aca="false">IFERROR(VLOOKUP($C538,'[11]Income Groups'!$D$7:$H$224,5,0),"")</f>
        <v/>
      </c>
      <c r="I538" s="0" t="str">
        <f aca="false">IFERROR(VLOOKUP(B538,'[11]LDC List'!$B$1:$C$47,2,0),"Non LDC")</f>
        <v>Non LDC</v>
      </c>
      <c r="J538" s="0" t="str">
        <f aca="false">IFERROR(VLOOKUP(B538,'[11]SIDS List'!$B$1:$C$57,2,0),"Non SIDS")</f>
        <v>Non SIDS</v>
      </c>
      <c r="K538" s="0" t="str">
        <f aca="false">IFERROR(VLOOKUP(B538,'[11]DAC Member List'!$B$1:$C$29,2,0),"Non DAC")</f>
        <v>Non DAC</v>
      </c>
      <c r="L538" s="0" t="str">
        <f aca="false">IFERROR(VLOOKUP(B538,'[11]Dev Countries List'!$A$1:$B$146,2,0),"Not Developing")</f>
        <v>Not Developing</v>
      </c>
      <c r="M538" s="0" t="str">
        <f aca="false">IFERROR(VLOOKUP(D538,'[11]Fragility List'!$A$1:$C$146,3,0),"Not Fragile")</f>
        <v>Not Fragile</v>
      </c>
      <c r="N538" s="0" t="str">
        <f aca="false">IFERROR(INDEX([11]Population!$E$4:$W$267,MATCH('Names&amp;ISO'!$C538,[11]Population!$D$4:$D$267,0),MATCH(2018,[11]Population!$E$3:$W$3,0)),"")</f>
        <v/>
      </c>
      <c r="O538" s="0" t="str">
        <f aca="false">IFERROR(VLOOKUP($B538,[11]FCAS!$B$1:$C$152,2,0),"")</f>
        <v/>
      </c>
      <c r="P538" s="0" t="e">
        <f aca="false">VLOOKUP($C538,'[10]UN M49'!$C$2:$H$249,6,0)</f>
        <v>#N/A</v>
      </c>
      <c r="Q538" s="0" t="str">
        <f aca="false">IFERROR(VLOOKUP($C538,'[11]Resource-Rich'!$A$34:$B$62,2,0),"Non resource-rich")</f>
        <v>Non resource-rich</v>
      </c>
      <c r="R538" s="0" t="str">
        <f aca="false">IFERROR(VLOOKUP($B538,[11]PRCRs!$A$3:$C$29,3,0),"Non PRCR")</f>
        <v>Non PRCR</v>
      </c>
      <c r="S538" s="0" t="n">
        <f aca="false">IFERROR(IF(VLOOKUP($C538,[11]CBLB!$A$2:$C$31,3,0)="CBLB",1,0),0)</f>
        <v>0</v>
      </c>
      <c r="T538" s="0" t="str">
        <f aca="false">IFERROR(IF(VLOOKUP($B538,'[11]Poverty Rate'!$B$2:$I$164,8,0)="Above 30%",1,0),"")</f>
        <v/>
      </c>
      <c r="U538" s="0" t="str">
        <f aca="false">IFERROR(IF(VLOOKUP($B538,'[11]Poverty Rate'!$B$2:$I$164,8,0)="Below 2%",1,0),"")</f>
        <v/>
      </c>
    </row>
    <row r="539" customFormat="false" ht="15" hidden="false" customHeight="false" outlineLevel="0" collapsed="false">
      <c r="A539" s="0" t="s">
        <v>1013</v>
      </c>
      <c r="B539" s="0" t="s">
        <v>1013</v>
      </c>
      <c r="C539" s="0" t="s">
        <v>1013</v>
      </c>
      <c r="D539" s="0" t="s">
        <v>1013</v>
      </c>
      <c r="E539" s="0" t="s">
        <v>1013</v>
      </c>
      <c r="G539" s="0" t="e">
        <f aca="false">VLOOKUP($C539,'[10]UN M49'!$C$2:$H$249,4,0)</f>
        <v>#N/A</v>
      </c>
      <c r="H539" s="0" t="str">
        <f aca="false">IFERROR(VLOOKUP($C539,'[11]Income Groups'!$D$7:$H$224,5,0),"")</f>
        <v/>
      </c>
      <c r="I539" s="0" t="str">
        <f aca="false">IFERROR(VLOOKUP(B539,'[11]LDC List'!$B$1:$C$47,2,0),"Non LDC")</f>
        <v>Non LDC</v>
      </c>
      <c r="J539" s="0" t="str">
        <f aca="false">IFERROR(VLOOKUP(B539,'[11]SIDS List'!$B$1:$C$57,2,0),"Non SIDS")</f>
        <v>Non SIDS</v>
      </c>
      <c r="K539" s="0" t="str">
        <f aca="false">IFERROR(VLOOKUP(B539,'[11]DAC Member List'!$B$1:$C$29,2,0),"Non DAC")</f>
        <v>Non DAC</v>
      </c>
      <c r="L539" s="0" t="str">
        <f aca="false">IFERROR(VLOOKUP(B539,'[11]Dev Countries List'!$A$1:$B$146,2,0),"Not Developing")</f>
        <v>Not Developing</v>
      </c>
      <c r="M539" s="0" t="str">
        <f aca="false">IFERROR(VLOOKUP(D539,'[11]Fragility List'!$A$1:$C$146,3,0),"Not Fragile")</f>
        <v>Not Fragile</v>
      </c>
      <c r="N539" s="0" t="str">
        <f aca="false">IFERROR(INDEX([11]Population!$E$4:$W$267,MATCH('Names&amp;ISO'!$C539,[11]Population!$D$4:$D$267,0),MATCH(2018,[11]Population!$E$3:$W$3,0)),"")</f>
        <v/>
      </c>
      <c r="O539" s="0" t="str">
        <f aca="false">IFERROR(VLOOKUP($B539,[11]FCAS!$B$1:$C$152,2,0),"")</f>
        <v/>
      </c>
      <c r="P539" s="0" t="e">
        <f aca="false">VLOOKUP($C539,'[10]UN M49'!$C$2:$H$249,6,0)</f>
        <v>#N/A</v>
      </c>
      <c r="Q539" s="0" t="str">
        <f aca="false">IFERROR(VLOOKUP($C539,'[11]Resource-Rich'!$A$34:$B$62,2,0),"Non resource-rich")</f>
        <v>Non resource-rich</v>
      </c>
      <c r="R539" s="0" t="str">
        <f aca="false">IFERROR(VLOOKUP($B539,[11]PRCRs!$A$3:$C$29,3,0),"Non PRCR")</f>
        <v>Non PRCR</v>
      </c>
      <c r="S539" s="0" t="n">
        <f aca="false">IFERROR(IF(VLOOKUP($C539,[11]CBLB!$A$2:$C$31,3,0)="CBLB",1,0),0)</f>
        <v>0</v>
      </c>
      <c r="T539" s="0" t="str">
        <f aca="false">IFERROR(IF(VLOOKUP($B539,'[11]Poverty Rate'!$B$2:$I$164,8,0)="Above 30%",1,0),"")</f>
        <v/>
      </c>
      <c r="U539" s="0" t="str">
        <f aca="false">IFERROR(IF(VLOOKUP($B539,'[11]Poverty Rate'!$B$2:$I$164,8,0)="Below 2%",1,0),"")</f>
        <v/>
      </c>
    </row>
    <row r="540" customFormat="false" ht="15" hidden="false" customHeight="false" outlineLevel="0" collapsed="false">
      <c r="A540" s="0" t="s">
        <v>1013</v>
      </c>
      <c r="B540" s="0" t="s">
        <v>1013</v>
      </c>
      <c r="C540" s="0" t="s">
        <v>1013</v>
      </c>
      <c r="D540" s="0" t="s">
        <v>1013</v>
      </c>
      <c r="E540" s="0" t="s">
        <v>1013</v>
      </c>
      <c r="G540" s="0" t="e">
        <f aca="false">VLOOKUP($C540,'[10]UN M49'!$C$2:$H$249,4,0)</f>
        <v>#N/A</v>
      </c>
      <c r="H540" s="0" t="str">
        <f aca="false">IFERROR(VLOOKUP($C540,'[11]Income Groups'!$D$7:$H$224,5,0),"")</f>
        <v/>
      </c>
      <c r="I540" s="0" t="str">
        <f aca="false">IFERROR(VLOOKUP(B540,'[11]LDC List'!$B$1:$C$47,2,0),"Non LDC")</f>
        <v>Non LDC</v>
      </c>
      <c r="J540" s="0" t="str">
        <f aca="false">IFERROR(VLOOKUP(B540,'[11]SIDS List'!$B$1:$C$57,2,0),"Non SIDS")</f>
        <v>Non SIDS</v>
      </c>
      <c r="K540" s="0" t="str">
        <f aca="false">IFERROR(VLOOKUP(B540,'[11]DAC Member List'!$B$1:$C$29,2,0),"Non DAC")</f>
        <v>Non DAC</v>
      </c>
      <c r="L540" s="0" t="str">
        <f aca="false">IFERROR(VLOOKUP(B540,'[11]Dev Countries List'!$A$1:$B$146,2,0),"Not Developing")</f>
        <v>Not Developing</v>
      </c>
      <c r="M540" s="0" t="str">
        <f aca="false">IFERROR(VLOOKUP(D540,'[11]Fragility List'!$A$1:$C$146,3,0),"Not Fragile")</f>
        <v>Not Fragile</v>
      </c>
      <c r="N540" s="0" t="str">
        <f aca="false">IFERROR(INDEX([11]Population!$E$4:$W$267,MATCH('Names&amp;ISO'!$C540,[11]Population!$D$4:$D$267,0),MATCH(2018,[11]Population!$E$3:$W$3,0)),"")</f>
        <v/>
      </c>
      <c r="O540" s="0" t="str">
        <f aca="false">IFERROR(VLOOKUP($B540,[11]FCAS!$B$1:$C$152,2,0),"")</f>
        <v/>
      </c>
      <c r="P540" s="0" t="e">
        <f aca="false">VLOOKUP($C540,'[10]UN M49'!$C$2:$H$249,6,0)</f>
        <v>#N/A</v>
      </c>
      <c r="Q540" s="0" t="str">
        <f aca="false">IFERROR(VLOOKUP($C540,'[11]Resource-Rich'!$A$34:$B$62,2,0),"Non resource-rich")</f>
        <v>Non resource-rich</v>
      </c>
      <c r="R540" s="0" t="str">
        <f aca="false">IFERROR(VLOOKUP($B540,[11]PRCRs!$A$3:$C$29,3,0),"Non PRCR")</f>
        <v>Non PRCR</v>
      </c>
      <c r="S540" s="0" t="n">
        <f aca="false">IFERROR(IF(VLOOKUP($C540,[11]CBLB!$A$2:$C$31,3,0)="CBLB",1,0),0)</f>
        <v>0</v>
      </c>
      <c r="T540" s="0" t="str">
        <f aca="false">IFERROR(IF(VLOOKUP($B540,'[11]Poverty Rate'!$B$2:$I$164,8,0)="Above 30%",1,0),"")</f>
        <v/>
      </c>
      <c r="U540" s="0" t="str">
        <f aca="false">IFERROR(IF(VLOOKUP($B540,'[11]Poverty Rate'!$B$2:$I$164,8,0)="Below 2%",1,0),"")</f>
        <v/>
      </c>
    </row>
    <row r="541" customFormat="false" ht="15" hidden="false" customHeight="false" outlineLevel="0" collapsed="false">
      <c r="A541" s="0" t="s">
        <v>1013</v>
      </c>
      <c r="B541" s="0" t="s">
        <v>1013</v>
      </c>
      <c r="C541" s="0" t="s">
        <v>1013</v>
      </c>
      <c r="D541" s="0" t="s">
        <v>1013</v>
      </c>
      <c r="E541" s="0" t="s">
        <v>1013</v>
      </c>
      <c r="G541" s="0" t="e">
        <f aca="false">VLOOKUP($C541,'[10]UN M49'!$C$2:$H$249,4,0)</f>
        <v>#N/A</v>
      </c>
      <c r="H541" s="0" t="str">
        <f aca="false">IFERROR(VLOOKUP($C541,'[11]Income Groups'!$D$7:$H$224,5,0),"")</f>
        <v/>
      </c>
      <c r="I541" s="0" t="str">
        <f aca="false">IFERROR(VLOOKUP(B541,'[11]LDC List'!$B$1:$C$47,2,0),"Non LDC")</f>
        <v>Non LDC</v>
      </c>
      <c r="J541" s="0" t="str">
        <f aca="false">IFERROR(VLOOKUP(B541,'[11]SIDS List'!$B$1:$C$57,2,0),"Non SIDS")</f>
        <v>Non SIDS</v>
      </c>
      <c r="K541" s="0" t="str">
        <f aca="false">IFERROR(VLOOKUP(B541,'[11]DAC Member List'!$B$1:$C$29,2,0),"Non DAC")</f>
        <v>Non DAC</v>
      </c>
      <c r="L541" s="0" t="str">
        <f aca="false">IFERROR(VLOOKUP(B541,'[11]Dev Countries List'!$A$1:$B$146,2,0),"Not Developing")</f>
        <v>Not Developing</v>
      </c>
      <c r="M541" s="0" t="str">
        <f aca="false">IFERROR(VLOOKUP(D541,'[11]Fragility List'!$A$1:$C$146,3,0),"Not Fragile")</f>
        <v>Not Fragile</v>
      </c>
      <c r="N541" s="0" t="str">
        <f aca="false">IFERROR(INDEX([11]Population!$E$4:$W$267,MATCH('Names&amp;ISO'!$C541,[11]Population!$D$4:$D$267,0),MATCH(2018,[11]Population!$E$3:$W$3,0)),"")</f>
        <v/>
      </c>
      <c r="O541" s="0" t="str">
        <f aca="false">IFERROR(VLOOKUP($B541,[11]FCAS!$B$1:$C$152,2,0),"")</f>
        <v/>
      </c>
      <c r="P541" s="0" t="e">
        <f aca="false">VLOOKUP($C541,'[10]UN M49'!$C$2:$H$249,6,0)</f>
        <v>#N/A</v>
      </c>
      <c r="Q541" s="0" t="str">
        <f aca="false">IFERROR(VLOOKUP($C541,'[11]Resource-Rich'!$A$34:$B$62,2,0),"Non resource-rich")</f>
        <v>Non resource-rich</v>
      </c>
      <c r="R541" s="0" t="str">
        <f aca="false">IFERROR(VLOOKUP($B541,[11]PRCRs!$A$3:$C$29,3,0),"Non PRCR")</f>
        <v>Non PRCR</v>
      </c>
      <c r="S541" s="0" t="n">
        <f aca="false">IFERROR(IF(VLOOKUP($C541,[11]CBLB!$A$2:$C$31,3,0)="CBLB",1,0),0)</f>
        <v>0</v>
      </c>
      <c r="T541" s="0" t="str">
        <f aca="false">IFERROR(IF(VLOOKUP($B541,'[11]Poverty Rate'!$B$2:$I$164,8,0)="Above 30%",1,0),"")</f>
        <v/>
      </c>
      <c r="U541" s="0" t="str">
        <f aca="false">IFERROR(IF(VLOOKUP($B541,'[11]Poverty Rate'!$B$2:$I$164,8,0)="Below 2%",1,0),"")</f>
        <v/>
      </c>
    </row>
    <row r="542" customFormat="false" ht="15" hidden="false" customHeight="false" outlineLevel="0" collapsed="false">
      <c r="A542" s="0" t="s">
        <v>1013</v>
      </c>
      <c r="B542" s="0" t="s">
        <v>1013</v>
      </c>
      <c r="C542" s="0" t="s">
        <v>1013</v>
      </c>
      <c r="D542" s="0" t="s">
        <v>1013</v>
      </c>
      <c r="E542" s="0" t="s">
        <v>1013</v>
      </c>
      <c r="G542" s="0" t="e">
        <f aca="false">VLOOKUP($C542,'[10]UN M49'!$C$2:$H$249,4,0)</f>
        <v>#N/A</v>
      </c>
      <c r="H542" s="0" t="str">
        <f aca="false">IFERROR(VLOOKUP($C542,'[11]Income Groups'!$D$7:$H$224,5,0),"")</f>
        <v/>
      </c>
      <c r="I542" s="0" t="str">
        <f aca="false">IFERROR(VLOOKUP(B542,'[11]LDC List'!$B$1:$C$47,2,0),"Non LDC")</f>
        <v>Non LDC</v>
      </c>
      <c r="J542" s="0" t="str">
        <f aca="false">IFERROR(VLOOKUP(B542,'[11]SIDS List'!$B$1:$C$57,2,0),"Non SIDS")</f>
        <v>Non SIDS</v>
      </c>
      <c r="K542" s="0" t="str">
        <f aca="false">IFERROR(VLOOKUP(B542,'[11]DAC Member List'!$B$1:$C$29,2,0),"Non DAC")</f>
        <v>Non DAC</v>
      </c>
      <c r="L542" s="0" t="str">
        <f aca="false">IFERROR(VLOOKUP(B542,'[11]Dev Countries List'!$A$1:$B$146,2,0),"Not Developing")</f>
        <v>Not Developing</v>
      </c>
      <c r="M542" s="0" t="str">
        <f aca="false">IFERROR(VLOOKUP(D542,'[11]Fragility List'!$A$1:$C$146,3,0),"Not Fragile")</f>
        <v>Not Fragile</v>
      </c>
      <c r="N542" s="0" t="str">
        <f aca="false">IFERROR(INDEX([11]Population!$E$4:$W$267,MATCH('Names&amp;ISO'!$C542,[11]Population!$D$4:$D$267,0),MATCH(2018,[11]Population!$E$3:$W$3,0)),"")</f>
        <v/>
      </c>
      <c r="O542" s="0" t="str">
        <f aca="false">IFERROR(VLOOKUP($B542,[11]FCAS!$B$1:$C$152,2,0),"")</f>
        <v/>
      </c>
      <c r="P542" s="0" t="e">
        <f aca="false">VLOOKUP($C542,'[10]UN M49'!$C$2:$H$249,6,0)</f>
        <v>#N/A</v>
      </c>
      <c r="Q542" s="0" t="str">
        <f aca="false">IFERROR(VLOOKUP($C542,'[11]Resource-Rich'!$A$34:$B$62,2,0),"Non resource-rich")</f>
        <v>Non resource-rich</v>
      </c>
      <c r="R542" s="0" t="str">
        <f aca="false">IFERROR(VLOOKUP($B542,[11]PRCRs!$A$3:$C$29,3,0),"Non PRCR")</f>
        <v>Non PRCR</v>
      </c>
      <c r="S542" s="0" t="n">
        <f aca="false">IFERROR(IF(VLOOKUP($C542,[11]CBLB!$A$2:$C$31,3,0)="CBLB",1,0),0)</f>
        <v>0</v>
      </c>
      <c r="T542" s="0" t="str">
        <f aca="false">IFERROR(IF(VLOOKUP($B542,'[11]Poverty Rate'!$B$2:$I$164,8,0)="Above 30%",1,0),"")</f>
        <v/>
      </c>
      <c r="U542" s="0" t="str">
        <f aca="false">IFERROR(IF(VLOOKUP($B542,'[11]Poverty Rate'!$B$2:$I$164,8,0)="Below 2%",1,0),"")</f>
        <v/>
      </c>
    </row>
    <row r="543" customFormat="false" ht="15" hidden="false" customHeight="false" outlineLevel="0" collapsed="false">
      <c r="A543" s="0" t="s">
        <v>1013</v>
      </c>
      <c r="B543" s="0" t="s">
        <v>1013</v>
      </c>
      <c r="C543" s="0" t="s">
        <v>1013</v>
      </c>
      <c r="D543" s="0" t="s">
        <v>1013</v>
      </c>
      <c r="E543" s="0" t="s">
        <v>1013</v>
      </c>
      <c r="G543" s="0" t="e">
        <f aca="false">VLOOKUP($C543,'[10]UN M49'!$C$2:$H$249,4,0)</f>
        <v>#N/A</v>
      </c>
      <c r="H543" s="0" t="str">
        <f aca="false">IFERROR(VLOOKUP($C543,'[11]Income Groups'!$D$7:$H$224,5,0),"")</f>
        <v/>
      </c>
      <c r="I543" s="0" t="str">
        <f aca="false">IFERROR(VLOOKUP(B543,'[11]LDC List'!$B$1:$C$47,2,0),"Non LDC")</f>
        <v>Non LDC</v>
      </c>
      <c r="J543" s="0" t="str">
        <f aca="false">IFERROR(VLOOKUP(B543,'[11]SIDS List'!$B$1:$C$57,2,0),"Non SIDS")</f>
        <v>Non SIDS</v>
      </c>
      <c r="K543" s="0" t="str">
        <f aca="false">IFERROR(VLOOKUP(B543,'[11]DAC Member List'!$B$1:$C$29,2,0),"Non DAC")</f>
        <v>Non DAC</v>
      </c>
      <c r="L543" s="0" t="str">
        <f aca="false">IFERROR(VLOOKUP(B543,'[11]Dev Countries List'!$A$1:$B$146,2,0),"Not Developing")</f>
        <v>Not Developing</v>
      </c>
      <c r="M543" s="0" t="str">
        <f aca="false">IFERROR(VLOOKUP(D543,'[11]Fragility List'!$A$1:$C$146,3,0),"Not Fragile")</f>
        <v>Not Fragile</v>
      </c>
      <c r="N543" s="0" t="str">
        <f aca="false">IFERROR(INDEX([11]Population!$E$4:$W$267,MATCH('Names&amp;ISO'!$C543,[11]Population!$D$4:$D$267,0),MATCH(2018,[11]Population!$E$3:$W$3,0)),"")</f>
        <v/>
      </c>
      <c r="O543" s="0" t="str">
        <f aca="false">IFERROR(VLOOKUP($B543,[11]FCAS!$B$1:$C$152,2,0),"")</f>
        <v/>
      </c>
      <c r="P543" s="0" t="e">
        <f aca="false">VLOOKUP($C543,'[10]UN M49'!$C$2:$H$249,6,0)</f>
        <v>#N/A</v>
      </c>
      <c r="Q543" s="0" t="str">
        <f aca="false">IFERROR(VLOOKUP($C543,'[11]Resource-Rich'!$A$34:$B$62,2,0),"Non resource-rich")</f>
        <v>Non resource-rich</v>
      </c>
      <c r="R543" s="0" t="str">
        <f aca="false">IFERROR(VLOOKUP($B543,[11]PRCRs!$A$3:$C$29,3,0),"Non PRCR")</f>
        <v>Non PRCR</v>
      </c>
      <c r="S543" s="0" t="n">
        <f aca="false">IFERROR(IF(VLOOKUP($C543,[11]CBLB!$A$2:$C$31,3,0)="CBLB",1,0),0)</f>
        <v>0</v>
      </c>
      <c r="T543" s="0" t="str">
        <f aca="false">IFERROR(IF(VLOOKUP($B543,'[11]Poverty Rate'!$B$2:$I$164,8,0)="Above 30%",1,0),"")</f>
        <v/>
      </c>
      <c r="U543" s="0" t="str">
        <f aca="false">IFERROR(IF(VLOOKUP($B543,'[11]Poverty Rate'!$B$2:$I$164,8,0)="Below 2%",1,0),"")</f>
        <v/>
      </c>
    </row>
    <row r="544" customFormat="false" ht="15" hidden="false" customHeight="false" outlineLevel="0" collapsed="false">
      <c r="A544" s="0" t="s">
        <v>1013</v>
      </c>
      <c r="B544" s="0" t="s">
        <v>1013</v>
      </c>
      <c r="C544" s="0" t="s">
        <v>1013</v>
      </c>
      <c r="D544" s="0" t="s">
        <v>1013</v>
      </c>
      <c r="E544" s="0" t="s">
        <v>1013</v>
      </c>
      <c r="G544" s="0" t="e">
        <f aca="false">VLOOKUP($C544,'[10]UN M49'!$C$2:$H$249,4,0)</f>
        <v>#N/A</v>
      </c>
      <c r="H544" s="0" t="str">
        <f aca="false">IFERROR(VLOOKUP($C544,'[11]Income Groups'!$D$7:$H$224,5,0),"")</f>
        <v/>
      </c>
      <c r="I544" s="0" t="str">
        <f aca="false">IFERROR(VLOOKUP(B544,'[11]LDC List'!$B$1:$C$47,2,0),"Non LDC")</f>
        <v>Non LDC</v>
      </c>
      <c r="J544" s="0" t="str">
        <f aca="false">IFERROR(VLOOKUP(B544,'[11]SIDS List'!$B$1:$C$57,2,0),"Non SIDS")</f>
        <v>Non SIDS</v>
      </c>
      <c r="K544" s="0" t="str">
        <f aca="false">IFERROR(VLOOKUP(B544,'[11]DAC Member List'!$B$1:$C$29,2,0),"Non DAC")</f>
        <v>Non DAC</v>
      </c>
      <c r="L544" s="0" t="str">
        <f aca="false">IFERROR(VLOOKUP(B544,'[11]Dev Countries List'!$A$1:$B$146,2,0),"Not Developing")</f>
        <v>Not Developing</v>
      </c>
      <c r="M544" s="0" t="str">
        <f aca="false">IFERROR(VLOOKUP(D544,'[11]Fragility List'!$A$1:$C$146,3,0),"Not Fragile")</f>
        <v>Not Fragile</v>
      </c>
      <c r="N544" s="0" t="str">
        <f aca="false">IFERROR(INDEX([11]Population!$E$4:$W$267,MATCH('Names&amp;ISO'!$C544,[11]Population!$D$4:$D$267,0),MATCH(2018,[11]Population!$E$3:$W$3,0)),"")</f>
        <v/>
      </c>
      <c r="O544" s="0" t="str">
        <f aca="false">IFERROR(VLOOKUP($B544,[11]FCAS!$B$1:$C$152,2,0),"")</f>
        <v/>
      </c>
      <c r="P544" s="0" t="e">
        <f aca="false">VLOOKUP($C544,'[10]UN M49'!$C$2:$H$249,6,0)</f>
        <v>#N/A</v>
      </c>
      <c r="Q544" s="0" t="str">
        <f aca="false">IFERROR(VLOOKUP($C544,'[11]Resource-Rich'!$A$34:$B$62,2,0),"Non resource-rich")</f>
        <v>Non resource-rich</v>
      </c>
      <c r="R544" s="0" t="str">
        <f aca="false">IFERROR(VLOOKUP($B544,[11]PRCRs!$A$3:$C$29,3,0),"Non PRCR")</f>
        <v>Non PRCR</v>
      </c>
      <c r="S544" s="0" t="n">
        <f aca="false">IFERROR(IF(VLOOKUP($C544,[11]CBLB!$A$2:$C$31,3,0)="CBLB",1,0),0)</f>
        <v>0</v>
      </c>
      <c r="T544" s="0" t="str">
        <f aca="false">IFERROR(IF(VLOOKUP($B544,'[11]Poverty Rate'!$B$2:$I$164,8,0)="Above 30%",1,0),"")</f>
        <v/>
      </c>
      <c r="U544" s="0" t="str">
        <f aca="false">IFERROR(IF(VLOOKUP($B544,'[11]Poverty Rate'!$B$2:$I$164,8,0)="Below 2%",1,0),"")</f>
        <v/>
      </c>
    </row>
    <row r="545" customFormat="false" ht="15" hidden="false" customHeight="false" outlineLevel="0" collapsed="false">
      <c r="A545" s="0" t="s">
        <v>1013</v>
      </c>
      <c r="B545" s="0" t="s">
        <v>1013</v>
      </c>
      <c r="C545" s="0" t="s">
        <v>1013</v>
      </c>
      <c r="D545" s="0" t="s">
        <v>1013</v>
      </c>
      <c r="E545" s="0" t="s">
        <v>1013</v>
      </c>
      <c r="G545" s="0" t="e">
        <f aca="false">VLOOKUP($C545,'[10]UN M49'!$C$2:$H$249,4,0)</f>
        <v>#N/A</v>
      </c>
      <c r="H545" s="0" t="str">
        <f aca="false">IFERROR(VLOOKUP($C545,'[11]Income Groups'!$D$7:$H$224,5,0),"")</f>
        <v/>
      </c>
      <c r="I545" s="0" t="str">
        <f aca="false">IFERROR(VLOOKUP(B545,'[11]LDC List'!$B$1:$C$47,2,0),"Non LDC")</f>
        <v>Non LDC</v>
      </c>
      <c r="J545" s="0" t="str">
        <f aca="false">IFERROR(VLOOKUP(B545,'[11]SIDS List'!$B$1:$C$57,2,0),"Non SIDS")</f>
        <v>Non SIDS</v>
      </c>
      <c r="K545" s="0" t="str">
        <f aca="false">IFERROR(VLOOKUP(B545,'[11]DAC Member List'!$B$1:$C$29,2,0),"Non DAC")</f>
        <v>Non DAC</v>
      </c>
      <c r="L545" s="0" t="str">
        <f aca="false">IFERROR(VLOOKUP(B545,'[11]Dev Countries List'!$A$1:$B$146,2,0),"Not Developing")</f>
        <v>Not Developing</v>
      </c>
      <c r="M545" s="0" t="str">
        <f aca="false">IFERROR(VLOOKUP(D545,'[11]Fragility List'!$A$1:$C$146,3,0),"Not Fragile")</f>
        <v>Not Fragile</v>
      </c>
      <c r="N545" s="0" t="str">
        <f aca="false">IFERROR(INDEX([11]Population!$E$4:$W$267,MATCH('Names&amp;ISO'!$C545,[11]Population!$D$4:$D$267,0),MATCH(2018,[11]Population!$E$3:$W$3,0)),"")</f>
        <v/>
      </c>
      <c r="O545" s="0" t="str">
        <f aca="false">IFERROR(VLOOKUP($B545,[11]FCAS!$B$1:$C$152,2,0),"")</f>
        <v/>
      </c>
      <c r="P545" s="0" t="e">
        <f aca="false">VLOOKUP($C545,'[10]UN M49'!$C$2:$H$249,6,0)</f>
        <v>#N/A</v>
      </c>
      <c r="Q545" s="0" t="str">
        <f aca="false">IFERROR(VLOOKUP($C545,'[11]Resource-Rich'!$A$34:$B$62,2,0),"Non resource-rich")</f>
        <v>Non resource-rich</v>
      </c>
      <c r="R545" s="0" t="str">
        <f aca="false">IFERROR(VLOOKUP($B545,[11]PRCRs!$A$3:$C$29,3,0),"Non PRCR")</f>
        <v>Non PRCR</v>
      </c>
      <c r="S545" s="0" t="n">
        <f aca="false">IFERROR(IF(VLOOKUP($C545,[11]CBLB!$A$2:$C$31,3,0)="CBLB",1,0),0)</f>
        <v>0</v>
      </c>
      <c r="T545" s="0" t="str">
        <f aca="false">IFERROR(IF(VLOOKUP($B545,'[11]Poverty Rate'!$B$2:$I$164,8,0)="Above 30%",1,0),"")</f>
        <v/>
      </c>
      <c r="U545" s="0" t="str">
        <f aca="false">IFERROR(IF(VLOOKUP($B545,'[11]Poverty Rate'!$B$2:$I$164,8,0)="Below 2%",1,0),"")</f>
        <v/>
      </c>
    </row>
    <row r="546" customFormat="false" ht="15" hidden="false" customHeight="false" outlineLevel="0" collapsed="false">
      <c r="A546" s="0" t="s">
        <v>1013</v>
      </c>
      <c r="B546" s="0" t="s">
        <v>1013</v>
      </c>
      <c r="C546" s="0" t="s">
        <v>1013</v>
      </c>
      <c r="D546" s="0" t="s">
        <v>1013</v>
      </c>
      <c r="E546" s="0" t="s">
        <v>1013</v>
      </c>
      <c r="G546" s="0" t="e">
        <f aca="false">VLOOKUP($C546,'[10]UN M49'!$C$2:$H$249,4,0)</f>
        <v>#N/A</v>
      </c>
      <c r="H546" s="0" t="str">
        <f aca="false">IFERROR(VLOOKUP($C546,'[11]Income Groups'!$D$7:$H$224,5,0),"")</f>
        <v/>
      </c>
      <c r="I546" s="0" t="str">
        <f aca="false">IFERROR(VLOOKUP(B546,'[11]LDC List'!$B$1:$C$47,2,0),"Non LDC")</f>
        <v>Non LDC</v>
      </c>
      <c r="J546" s="0" t="str">
        <f aca="false">IFERROR(VLOOKUP(B546,'[11]SIDS List'!$B$1:$C$57,2,0),"Non SIDS")</f>
        <v>Non SIDS</v>
      </c>
      <c r="K546" s="0" t="str">
        <f aca="false">IFERROR(VLOOKUP(B546,'[11]DAC Member List'!$B$1:$C$29,2,0),"Non DAC")</f>
        <v>Non DAC</v>
      </c>
      <c r="L546" s="0" t="str">
        <f aca="false">IFERROR(VLOOKUP(B546,'[11]Dev Countries List'!$A$1:$B$146,2,0),"Not Developing")</f>
        <v>Not Developing</v>
      </c>
      <c r="M546" s="0" t="str">
        <f aca="false">IFERROR(VLOOKUP(D546,'[11]Fragility List'!$A$1:$C$146,3,0),"Not Fragile")</f>
        <v>Not Fragile</v>
      </c>
      <c r="N546" s="0" t="str">
        <f aca="false">IFERROR(INDEX([11]Population!$E$4:$W$267,MATCH('Names&amp;ISO'!$C546,[11]Population!$D$4:$D$267,0),MATCH(2018,[11]Population!$E$3:$W$3,0)),"")</f>
        <v/>
      </c>
      <c r="O546" s="0" t="str">
        <f aca="false">IFERROR(VLOOKUP($B546,[11]FCAS!$B$1:$C$152,2,0),"")</f>
        <v/>
      </c>
      <c r="P546" s="0" t="e">
        <f aca="false">VLOOKUP($C546,'[10]UN M49'!$C$2:$H$249,6,0)</f>
        <v>#N/A</v>
      </c>
      <c r="Q546" s="0" t="str">
        <f aca="false">IFERROR(VLOOKUP($C546,'[11]Resource-Rich'!$A$34:$B$62,2,0),"Non resource-rich")</f>
        <v>Non resource-rich</v>
      </c>
      <c r="R546" s="0" t="str">
        <f aca="false">IFERROR(VLOOKUP($B546,[11]PRCRs!$A$3:$C$29,3,0),"Non PRCR")</f>
        <v>Non PRCR</v>
      </c>
      <c r="S546" s="0" t="n">
        <f aca="false">IFERROR(IF(VLOOKUP($C546,[11]CBLB!$A$2:$C$31,3,0)="CBLB",1,0),0)</f>
        <v>0</v>
      </c>
      <c r="T546" s="0" t="str">
        <f aca="false">IFERROR(IF(VLOOKUP($B546,'[11]Poverty Rate'!$B$2:$I$164,8,0)="Above 30%",1,0),"")</f>
        <v/>
      </c>
      <c r="U546" s="0" t="str">
        <f aca="false">IFERROR(IF(VLOOKUP($B546,'[11]Poverty Rate'!$B$2:$I$164,8,0)="Below 2%",1,0),"")</f>
        <v/>
      </c>
    </row>
    <row r="547" customFormat="false" ht="15" hidden="false" customHeight="false" outlineLevel="0" collapsed="false">
      <c r="A547" s="0" t="s">
        <v>1013</v>
      </c>
      <c r="B547" s="0" t="s">
        <v>1013</v>
      </c>
      <c r="C547" s="0" t="s">
        <v>1013</v>
      </c>
      <c r="D547" s="0" t="s">
        <v>1013</v>
      </c>
      <c r="E547" s="0" t="s">
        <v>1013</v>
      </c>
      <c r="G547" s="0" t="e">
        <f aca="false">VLOOKUP($C547,'[10]UN M49'!$C$2:$H$249,4,0)</f>
        <v>#N/A</v>
      </c>
      <c r="H547" s="0" t="str">
        <f aca="false">IFERROR(VLOOKUP($C547,'[11]Income Groups'!$D$7:$H$224,5,0),"")</f>
        <v/>
      </c>
      <c r="I547" s="0" t="str">
        <f aca="false">IFERROR(VLOOKUP(B547,'[11]LDC List'!$B$1:$C$47,2,0),"Non LDC")</f>
        <v>Non LDC</v>
      </c>
      <c r="J547" s="0" t="str">
        <f aca="false">IFERROR(VLOOKUP(B547,'[11]SIDS List'!$B$1:$C$57,2,0),"Non SIDS")</f>
        <v>Non SIDS</v>
      </c>
      <c r="K547" s="0" t="str">
        <f aca="false">IFERROR(VLOOKUP(B547,'[11]DAC Member List'!$B$1:$C$29,2,0),"Non DAC")</f>
        <v>Non DAC</v>
      </c>
      <c r="L547" s="0" t="str">
        <f aca="false">IFERROR(VLOOKUP(B547,'[11]Dev Countries List'!$A$1:$B$146,2,0),"Not Developing")</f>
        <v>Not Developing</v>
      </c>
      <c r="M547" s="0" t="str">
        <f aca="false">IFERROR(VLOOKUP(D547,'[11]Fragility List'!$A$1:$C$146,3,0),"Not Fragile")</f>
        <v>Not Fragile</v>
      </c>
      <c r="N547" s="0" t="str">
        <f aca="false">IFERROR(INDEX([11]Population!$E$4:$W$267,MATCH('Names&amp;ISO'!$C547,[11]Population!$D$4:$D$267,0),MATCH(2018,[11]Population!$E$3:$W$3,0)),"")</f>
        <v/>
      </c>
      <c r="O547" s="0" t="str">
        <f aca="false">IFERROR(VLOOKUP($B547,[11]FCAS!$B$1:$C$152,2,0),"")</f>
        <v/>
      </c>
      <c r="P547" s="0" t="e">
        <f aca="false">VLOOKUP($C547,'[10]UN M49'!$C$2:$H$249,6,0)</f>
        <v>#N/A</v>
      </c>
      <c r="Q547" s="0" t="str">
        <f aca="false">IFERROR(VLOOKUP($C547,'[11]Resource-Rich'!$A$34:$B$62,2,0),"Non resource-rich")</f>
        <v>Non resource-rich</v>
      </c>
      <c r="R547" s="0" t="str">
        <f aca="false">IFERROR(VLOOKUP($B547,[11]PRCRs!$A$3:$C$29,3,0),"Non PRCR")</f>
        <v>Non PRCR</v>
      </c>
      <c r="S547" s="0" t="n">
        <f aca="false">IFERROR(IF(VLOOKUP($C547,[11]CBLB!$A$2:$C$31,3,0)="CBLB",1,0),0)</f>
        <v>0</v>
      </c>
      <c r="T547" s="0" t="str">
        <f aca="false">IFERROR(IF(VLOOKUP($B547,'[11]Poverty Rate'!$B$2:$I$164,8,0)="Above 30%",1,0),"")</f>
        <v/>
      </c>
      <c r="U547" s="0" t="str">
        <f aca="false">IFERROR(IF(VLOOKUP($B547,'[11]Poverty Rate'!$B$2:$I$164,8,0)="Below 2%",1,0),"")</f>
        <v/>
      </c>
    </row>
    <row r="548" customFormat="false" ht="15" hidden="false" customHeight="false" outlineLevel="0" collapsed="false">
      <c r="A548" s="0" t="s">
        <v>1013</v>
      </c>
      <c r="B548" s="0" t="s">
        <v>1013</v>
      </c>
      <c r="C548" s="0" t="s">
        <v>1013</v>
      </c>
      <c r="D548" s="0" t="s">
        <v>1013</v>
      </c>
      <c r="E548" s="0" t="s">
        <v>1013</v>
      </c>
      <c r="G548" s="0" t="e">
        <f aca="false">VLOOKUP($C548,'[10]UN M49'!$C$2:$H$249,4,0)</f>
        <v>#N/A</v>
      </c>
      <c r="H548" s="0" t="str">
        <f aca="false">IFERROR(VLOOKUP($C548,'[11]Income Groups'!$D$7:$H$224,5,0),"")</f>
        <v/>
      </c>
      <c r="I548" s="0" t="str">
        <f aca="false">IFERROR(VLOOKUP(B548,'[11]LDC List'!$B$1:$C$47,2,0),"Non LDC")</f>
        <v>Non LDC</v>
      </c>
      <c r="J548" s="0" t="str">
        <f aca="false">IFERROR(VLOOKUP(B548,'[11]SIDS List'!$B$1:$C$57,2,0),"Non SIDS")</f>
        <v>Non SIDS</v>
      </c>
      <c r="K548" s="0" t="str">
        <f aca="false">IFERROR(VLOOKUP(B548,'[11]DAC Member List'!$B$1:$C$29,2,0),"Non DAC")</f>
        <v>Non DAC</v>
      </c>
      <c r="L548" s="0" t="str">
        <f aca="false">IFERROR(VLOOKUP(B548,'[11]Dev Countries List'!$A$1:$B$146,2,0),"Not Developing")</f>
        <v>Not Developing</v>
      </c>
      <c r="M548" s="0" t="str">
        <f aca="false">IFERROR(VLOOKUP(D548,'[11]Fragility List'!$A$1:$C$146,3,0),"Not Fragile")</f>
        <v>Not Fragile</v>
      </c>
      <c r="N548" s="0" t="str">
        <f aca="false">IFERROR(INDEX([11]Population!$E$4:$W$267,MATCH('Names&amp;ISO'!$C548,[11]Population!$D$4:$D$267,0),MATCH(2018,[11]Population!$E$3:$W$3,0)),"")</f>
        <v/>
      </c>
      <c r="O548" s="0" t="str">
        <f aca="false">IFERROR(VLOOKUP($B548,[11]FCAS!$B$1:$C$152,2,0),"")</f>
        <v/>
      </c>
      <c r="P548" s="0" t="e">
        <f aca="false">VLOOKUP($C548,'[10]UN M49'!$C$2:$H$249,6,0)</f>
        <v>#N/A</v>
      </c>
      <c r="Q548" s="0" t="str">
        <f aca="false">IFERROR(VLOOKUP($C548,'[11]Resource-Rich'!$A$34:$B$62,2,0),"Non resource-rich")</f>
        <v>Non resource-rich</v>
      </c>
      <c r="R548" s="0" t="str">
        <f aca="false">IFERROR(VLOOKUP($B548,[11]PRCRs!$A$3:$C$29,3,0),"Non PRCR")</f>
        <v>Non PRCR</v>
      </c>
      <c r="S548" s="0" t="n">
        <f aca="false">IFERROR(IF(VLOOKUP($C548,[11]CBLB!$A$2:$C$31,3,0)="CBLB",1,0),0)</f>
        <v>0</v>
      </c>
      <c r="T548" s="0" t="str">
        <f aca="false">IFERROR(IF(VLOOKUP($B548,'[11]Poverty Rate'!$B$2:$I$164,8,0)="Above 30%",1,0),"")</f>
        <v/>
      </c>
      <c r="U548" s="0" t="str">
        <f aca="false">IFERROR(IF(VLOOKUP($B548,'[11]Poverty Rate'!$B$2:$I$164,8,0)="Below 2%",1,0),"")</f>
        <v/>
      </c>
    </row>
    <row r="549" customFormat="false" ht="15" hidden="false" customHeight="false" outlineLevel="0" collapsed="false">
      <c r="A549" s="0" t="s">
        <v>1013</v>
      </c>
      <c r="B549" s="0" t="s">
        <v>1013</v>
      </c>
      <c r="C549" s="0" t="s">
        <v>1013</v>
      </c>
      <c r="D549" s="0" t="s">
        <v>1013</v>
      </c>
      <c r="E549" s="0" t="s">
        <v>1013</v>
      </c>
      <c r="G549" s="0" t="e">
        <f aca="false">VLOOKUP($C549,'[10]UN M49'!$C$2:$H$249,4,0)</f>
        <v>#N/A</v>
      </c>
      <c r="H549" s="0" t="str">
        <f aca="false">IFERROR(VLOOKUP($C549,'[11]Income Groups'!$D$7:$H$224,5,0),"")</f>
        <v/>
      </c>
      <c r="I549" s="0" t="str">
        <f aca="false">IFERROR(VLOOKUP(B549,'[11]LDC List'!$B$1:$C$47,2,0),"Non LDC")</f>
        <v>Non LDC</v>
      </c>
      <c r="J549" s="0" t="str">
        <f aca="false">IFERROR(VLOOKUP(B549,'[11]SIDS List'!$B$1:$C$57,2,0),"Non SIDS")</f>
        <v>Non SIDS</v>
      </c>
      <c r="K549" s="0" t="str">
        <f aca="false">IFERROR(VLOOKUP(B549,'[11]DAC Member List'!$B$1:$C$29,2,0),"Non DAC")</f>
        <v>Non DAC</v>
      </c>
      <c r="L549" s="0" t="str">
        <f aca="false">IFERROR(VLOOKUP(B549,'[11]Dev Countries List'!$A$1:$B$146,2,0),"Not Developing")</f>
        <v>Not Developing</v>
      </c>
      <c r="M549" s="0" t="str">
        <f aca="false">IFERROR(VLOOKUP(D549,'[11]Fragility List'!$A$1:$C$146,3,0),"Not Fragile")</f>
        <v>Not Fragile</v>
      </c>
      <c r="N549" s="0" t="str">
        <f aca="false">IFERROR(INDEX([11]Population!$E$4:$W$267,MATCH('Names&amp;ISO'!$C549,[11]Population!$D$4:$D$267,0),MATCH(2018,[11]Population!$E$3:$W$3,0)),"")</f>
        <v/>
      </c>
      <c r="O549" s="0" t="str">
        <f aca="false">IFERROR(VLOOKUP($B549,[11]FCAS!$B$1:$C$152,2,0),"")</f>
        <v/>
      </c>
      <c r="P549" s="0" t="e">
        <f aca="false">VLOOKUP($C549,'[10]UN M49'!$C$2:$H$249,6,0)</f>
        <v>#N/A</v>
      </c>
      <c r="Q549" s="0" t="str">
        <f aca="false">IFERROR(VLOOKUP($C549,'[11]Resource-Rich'!$A$34:$B$62,2,0),"Non resource-rich")</f>
        <v>Non resource-rich</v>
      </c>
      <c r="R549" s="0" t="str">
        <f aca="false">IFERROR(VLOOKUP($B549,[11]PRCRs!$A$3:$C$29,3,0),"Non PRCR")</f>
        <v>Non PRCR</v>
      </c>
      <c r="S549" s="0" t="n">
        <f aca="false">IFERROR(IF(VLOOKUP($C549,[11]CBLB!$A$2:$C$31,3,0)="CBLB",1,0),0)</f>
        <v>0</v>
      </c>
      <c r="T549" s="0" t="str">
        <f aca="false">IFERROR(IF(VLOOKUP($B549,'[11]Poverty Rate'!$B$2:$I$164,8,0)="Above 30%",1,0),"")</f>
        <v/>
      </c>
      <c r="U549" s="0" t="str">
        <f aca="false">IFERROR(IF(VLOOKUP($B549,'[11]Poverty Rate'!$B$2:$I$164,8,0)="Below 2%",1,0),"")</f>
        <v/>
      </c>
    </row>
    <row r="550" customFormat="false" ht="15" hidden="false" customHeight="false" outlineLevel="0" collapsed="false">
      <c r="A550" s="0" t="s">
        <v>1013</v>
      </c>
      <c r="B550" s="0" t="s">
        <v>1013</v>
      </c>
      <c r="C550" s="0" t="s">
        <v>1013</v>
      </c>
      <c r="D550" s="0" t="s">
        <v>1013</v>
      </c>
      <c r="E550" s="0" t="s">
        <v>1013</v>
      </c>
      <c r="G550" s="0" t="e">
        <f aca="false">VLOOKUP($C550,'[10]UN M49'!$C$2:$H$249,4,0)</f>
        <v>#N/A</v>
      </c>
      <c r="H550" s="0" t="str">
        <f aca="false">IFERROR(VLOOKUP($C550,'[11]Income Groups'!$D$7:$H$224,5,0),"")</f>
        <v/>
      </c>
      <c r="I550" s="0" t="str">
        <f aca="false">IFERROR(VLOOKUP(B550,'[11]LDC List'!$B$1:$C$47,2,0),"Non LDC")</f>
        <v>Non LDC</v>
      </c>
      <c r="J550" s="0" t="str">
        <f aca="false">IFERROR(VLOOKUP(B550,'[11]SIDS List'!$B$1:$C$57,2,0),"Non SIDS")</f>
        <v>Non SIDS</v>
      </c>
      <c r="K550" s="0" t="str">
        <f aca="false">IFERROR(VLOOKUP(B550,'[11]DAC Member List'!$B$1:$C$29,2,0),"Non DAC")</f>
        <v>Non DAC</v>
      </c>
      <c r="L550" s="0" t="str">
        <f aca="false">IFERROR(VLOOKUP(B550,'[11]Dev Countries List'!$A$1:$B$146,2,0),"Not Developing")</f>
        <v>Not Developing</v>
      </c>
      <c r="M550" s="0" t="str">
        <f aca="false">IFERROR(VLOOKUP(D550,'[11]Fragility List'!$A$1:$C$146,3,0),"Not Fragile")</f>
        <v>Not Fragile</v>
      </c>
      <c r="N550" s="0" t="str">
        <f aca="false">IFERROR(INDEX([11]Population!$E$4:$W$267,MATCH('Names&amp;ISO'!$C550,[11]Population!$D$4:$D$267,0),MATCH(2018,[11]Population!$E$3:$W$3,0)),"")</f>
        <v/>
      </c>
      <c r="O550" s="0" t="str">
        <f aca="false">IFERROR(VLOOKUP($B550,[11]FCAS!$B$1:$C$152,2,0),"")</f>
        <v/>
      </c>
      <c r="P550" s="0" t="e">
        <f aca="false">VLOOKUP($C550,'[10]UN M49'!$C$2:$H$249,6,0)</f>
        <v>#N/A</v>
      </c>
      <c r="Q550" s="0" t="str">
        <f aca="false">IFERROR(VLOOKUP($C550,'[11]Resource-Rich'!$A$34:$B$62,2,0),"Non resource-rich")</f>
        <v>Non resource-rich</v>
      </c>
      <c r="R550" s="0" t="str">
        <f aca="false">IFERROR(VLOOKUP($B550,[11]PRCRs!$A$3:$C$29,3,0),"Non PRCR")</f>
        <v>Non PRCR</v>
      </c>
      <c r="S550" s="0" t="n">
        <f aca="false">IFERROR(IF(VLOOKUP($C550,[11]CBLB!$A$2:$C$31,3,0)="CBLB",1,0),0)</f>
        <v>0</v>
      </c>
      <c r="T550" s="0" t="str">
        <f aca="false">IFERROR(IF(VLOOKUP($B550,'[11]Poverty Rate'!$B$2:$I$164,8,0)="Above 30%",1,0),"")</f>
        <v/>
      </c>
      <c r="U550" s="0" t="str">
        <f aca="false">IFERROR(IF(VLOOKUP($B550,'[11]Poverty Rate'!$B$2:$I$164,8,0)="Below 2%",1,0),"")</f>
        <v/>
      </c>
    </row>
    <row r="551" customFormat="false" ht="15" hidden="false" customHeight="false" outlineLevel="0" collapsed="false">
      <c r="A551" s="0" t="s">
        <v>1013</v>
      </c>
      <c r="B551" s="0" t="s">
        <v>1013</v>
      </c>
      <c r="C551" s="0" t="s">
        <v>1013</v>
      </c>
      <c r="D551" s="0" t="s">
        <v>1013</v>
      </c>
      <c r="E551" s="0" t="s">
        <v>1013</v>
      </c>
      <c r="G551" s="0" t="e">
        <f aca="false">VLOOKUP($C551,'[10]UN M49'!$C$2:$H$249,4,0)</f>
        <v>#N/A</v>
      </c>
      <c r="H551" s="0" t="str">
        <f aca="false">IFERROR(VLOOKUP($C551,'[11]Income Groups'!$D$7:$H$224,5,0),"")</f>
        <v/>
      </c>
      <c r="I551" s="0" t="str">
        <f aca="false">IFERROR(VLOOKUP(B551,'[11]LDC List'!$B$1:$C$47,2,0),"Non LDC")</f>
        <v>Non LDC</v>
      </c>
      <c r="J551" s="0" t="str">
        <f aca="false">IFERROR(VLOOKUP(B551,'[11]SIDS List'!$B$1:$C$57,2,0),"Non SIDS")</f>
        <v>Non SIDS</v>
      </c>
      <c r="K551" s="0" t="str">
        <f aca="false">IFERROR(VLOOKUP(B551,'[11]DAC Member List'!$B$1:$C$29,2,0),"Non DAC")</f>
        <v>Non DAC</v>
      </c>
      <c r="L551" s="0" t="str">
        <f aca="false">IFERROR(VLOOKUP(B551,'[11]Dev Countries List'!$A$1:$B$146,2,0),"Not Developing")</f>
        <v>Not Developing</v>
      </c>
      <c r="M551" s="0" t="str">
        <f aca="false">IFERROR(VLOOKUP(D551,'[11]Fragility List'!$A$1:$C$146,3,0),"Not Fragile")</f>
        <v>Not Fragile</v>
      </c>
      <c r="N551" s="0" t="str">
        <f aca="false">IFERROR(INDEX([11]Population!$E$4:$W$267,MATCH('Names&amp;ISO'!$C551,[11]Population!$D$4:$D$267,0),MATCH(2018,[11]Population!$E$3:$W$3,0)),"")</f>
        <v/>
      </c>
      <c r="O551" s="0" t="str">
        <f aca="false">IFERROR(VLOOKUP($B551,[11]FCAS!$B$1:$C$152,2,0),"")</f>
        <v/>
      </c>
      <c r="P551" s="0" t="e">
        <f aca="false">VLOOKUP($C551,'[10]UN M49'!$C$2:$H$249,6,0)</f>
        <v>#N/A</v>
      </c>
      <c r="Q551" s="0" t="str">
        <f aca="false">IFERROR(VLOOKUP($C551,'[11]Resource-Rich'!$A$34:$B$62,2,0),"Non resource-rich")</f>
        <v>Non resource-rich</v>
      </c>
      <c r="R551" s="0" t="str">
        <f aca="false">IFERROR(VLOOKUP($B551,[11]PRCRs!$A$3:$C$29,3,0),"Non PRCR")</f>
        <v>Non PRCR</v>
      </c>
      <c r="S551" s="0" t="n">
        <f aca="false">IFERROR(IF(VLOOKUP($C551,[11]CBLB!$A$2:$C$31,3,0)="CBLB",1,0),0)</f>
        <v>0</v>
      </c>
      <c r="T551" s="0" t="str">
        <f aca="false">IFERROR(IF(VLOOKUP($B551,'[11]Poverty Rate'!$B$2:$I$164,8,0)="Above 30%",1,0),"")</f>
        <v/>
      </c>
      <c r="U551" s="0" t="str">
        <f aca="false">IFERROR(IF(VLOOKUP($B551,'[11]Poverty Rate'!$B$2:$I$164,8,0)="Below 2%",1,0),"")</f>
        <v/>
      </c>
    </row>
    <row r="552" customFormat="false" ht="15" hidden="false" customHeight="false" outlineLevel="0" collapsed="false">
      <c r="A552" s="0" t="s">
        <v>1013</v>
      </c>
      <c r="B552" s="0" t="s">
        <v>1013</v>
      </c>
      <c r="C552" s="0" t="s">
        <v>1013</v>
      </c>
      <c r="D552" s="0" t="s">
        <v>1013</v>
      </c>
      <c r="E552" s="0" t="s">
        <v>1013</v>
      </c>
      <c r="G552" s="0" t="e">
        <f aca="false">VLOOKUP($C552,'[10]UN M49'!$C$2:$H$249,4,0)</f>
        <v>#N/A</v>
      </c>
      <c r="H552" s="0" t="str">
        <f aca="false">IFERROR(VLOOKUP($C552,'[11]Income Groups'!$D$7:$H$224,5,0),"")</f>
        <v/>
      </c>
      <c r="I552" s="0" t="str">
        <f aca="false">IFERROR(VLOOKUP(B552,'[11]LDC List'!$B$1:$C$47,2,0),"Non LDC")</f>
        <v>Non LDC</v>
      </c>
      <c r="J552" s="0" t="str">
        <f aca="false">IFERROR(VLOOKUP(B552,'[11]SIDS List'!$B$1:$C$57,2,0),"Non SIDS")</f>
        <v>Non SIDS</v>
      </c>
      <c r="K552" s="0" t="str">
        <f aca="false">IFERROR(VLOOKUP(B552,'[11]DAC Member List'!$B$1:$C$29,2,0),"Non DAC")</f>
        <v>Non DAC</v>
      </c>
      <c r="L552" s="0" t="str">
        <f aca="false">IFERROR(VLOOKUP(B552,'[11]Dev Countries List'!$A$1:$B$146,2,0),"Not Developing")</f>
        <v>Not Developing</v>
      </c>
      <c r="M552" s="0" t="str">
        <f aca="false">IFERROR(VLOOKUP(D552,'[11]Fragility List'!$A$1:$C$146,3,0),"Not Fragile")</f>
        <v>Not Fragile</v>
      </c>
      <c r="N552" s="0" t="str">
        <f aca="false">IFERROR(INDEX([11]Population!$E$4:$W$267,MATCH('Names&amp;ISO'!$C552,[11]Population!$D$4:$D$267,0),MATCH(2018,[11]Population!$E$3:$W$3,0)),"")</f>
        <v/>
      </c>
      <c r="O552" s="0" t="str">
        <f aca="false">IFERROR(VLOOKUP($B552,[11]FCAS!$B$1:$C$152,2,0),"")</f>
        <v/>
      </c>
      <c r="P552" s="0" t="e">
        <f aca="false">VLOOKUP($C552,'[10]UN M49'!$C$2:$H$249,6,0)</f>
        <v>#N/A</v>
      </c>
      <c r="Q552" s="0" t="str">
        <f aca="false">IFERROR(VLOOKUP($C552,'[11]Resource-Rich'!$A$34:$B$62,2,0),"Non resource-rich")</f>
        <v>Non resource-rich</v>
      </c>
      <c r="R552" s="0" t="str">
        <f aca="false">IFERROR(VLOOKUP($B552,[11]PRCRs!$A$3:$C$29,3,0),"Non PRCR")</f>
        <v>Non PRCR</v>
      </c>
      <c r="S552" s="0" t="n">
        <f aca="false">IFERROR(IF(VLOOKUP($C552,[11]CBLB!$A$2:$C$31,3,0)="CBLB",1,0),0)</f>
        <v>0</v>
      </c>
      <c r="T552" s="0" t="str">
        <f aca="false">IFERROR(IF(VLOOKUP($B552,'[11]Poverty Rate'!$B$2:$I$164,8,0)="Above 30%",1,0),"")</f>
        <v/>
      </c>
      <c r="U552" s="0" t="str">
        <f aca="false">IFERROR(IF(VLOOKUP($B552,'[11]Poverty Rate'!$B$2:$I$164,8,0)="Below 2%",1,0),"")</f>
        <v/>
      </c>
    </row>
    <row r="553" customFormat="false" ht="15" hidden="false" customHeight="false" outlineLevel="0" collapsed="false">
      <c r="A553" s="0" t="s">
        <v>1013</v>
      </c>
      <c r="B553" s="0" t="s">
        <v>1013</v>
      </c>
      <c r="C553" s="0" t="s">
        <v>1013</v>
      </c>
      <c r="D553" s="0" t="s">
        <v>1013</v>
      </c>
      <c r="E553" s="0" t="s">
        <v>1013</v>
      </c>
      <c r="G553" s="0" t="e">
        <f aca="false">VLOOKUP($C553,'[10]UN M49'!$C$2:$H$249,4,0)</f>
        <v>#N/A</v>
      </c>
      <c r="H553" s="0" t="str">
        <f aca="false">IFERROR(VLOOKUP($C553,'[11]Income Groups'!$D$7:$H$224,5,0),"")</f>
        <v/>
      </c>
      <c r="I553" s="0" t="str">
        <f aca="false">IFERROR(VLOOKUP(B553,'[11]LDC List'!$B$1:$C$47,2,0),"Non LDC")</f>
        <v>Non LDC</v>
      </c>
      <c r="J553" s="0" t="str">
        <f aca="false">IFERROR(VLOOKUP(B553,'[11]SIDS List'!$B$1:$C$57,2,0),"Non SIDS")</f>
        <v>Non SIDS</v>
      </c>
      <c r="K553" s="0" t="str">
        <f aca="false">IFERROR(VLOOKUP(B553,'[11]DAC Member List'!$B$1:$C$29,2,0),"Non DAC")</f>
        <v>Non DAC</v>
      </c>
      <c r="L553" s="0" t="str">
        <f aca="false">IFERROR(VLOOKUP(B553,'[11]Dev Countries List'!$A$1:$B$146,2,0),"Not Developing")</f>
        <v>Not Developing</v>
      </c>
      <c r="M553" s="0" t="str">
        <f aca="false">IFERROR(VLOOKUP(D553,'[11]Fragility List'!$A$1:$C$146,3,0),"Not Fragile")</f>
        <v>Not Fragile</v>
      </c>
      <c r="N553" s="0" t="str">
        <f aca="false">IFERROR(INDEX([11]Population!$E$4:$W$267,MATCH('Names&amp;ISO'!$C553,[11]Population!$D$4:$D$267,0),MATCH(2018,[11]Population!$E$3:$W$3,0)),"")</f>
        <v/>
      </c>
      <c r="O553" s="0" t="str">
        <f aca="false">IFERROR(VLOOKUP($B553,[11]FCAS!$B$1:$C$152,2,0),"")</f>
        <v/>
      </c>
      <c r="P553" s="0" t="e">
        <f aca="false">VLOOKUP($C553,'[10]UN M49'!$C$2:$H$249,6,0)</f>
        <v>#N/A</v>
      </c>
      <c r="Q553" s="0" t="str">
        <f aca="false">IFERROR(VLOOKUP($C553,'[11]Resource-Rich'!$A$34:$B$62,2,0),"Non resource-rich")</f>
        <v>Non resource-rich</v>
      </c>
      <c r="R553" s="0" t="str">
        <f aca="false">IFERROR(VLOOKUP($B553,[11]PRCRs!$A$3:$C$29,3,0),"Non PRCR")</f>
        <v>Non PRCR</v>
      </c>
      <c r="S553" s="0" t="n">
        <f aca="false">IFERROR(IF(VLOOKUP($C553,[11]CBLB!$A$2:$C$31,3,0)="CBLB",1,0),0)</f>
        <v>0</v>
      </c>
      <c r="T553" s="0" t="str">
        <f aca="false">IFERROR(IF(VLOOKUP($B553,'[11]Poverty Rate'!$B$2:$I$164,8,0)="Above 30%",1,0),"")</f>
        <v/>
      </c>
      <c r="U553" s="0" t="str">
        <f aca="false">IFERROR(IF(VLOOKUP($B553,'[11]Poverty Rate'!$B$2:$I$164,8,0)="Below 2%",1,0),"")</f>
        <v/>
      </c>
    </row>
    <row r="554" customFormat="false" ht="15" hidden="false" customHeight="false" outlineLevel="0" collapsed="false">
      <c r="A554" s="0" t="s">
        <v>1013</v>
      </c>
      <c r="B554" s="0" t="s">
        <v>1013</v>
      </c>
      <c r="C554" s="0" t="s">
        <v>1013</v>
      </c>
      <c r="D554" s="0" t="s">
        <v>1013</v>
      </c>
      <c r="E554" s="0" t="s">
        <v>1013</v>
      </c>
      <c r="G554" s="0" t="e">
        <f aca="false">VLOOKUP($C554,'[10]UN M49'!$C$2:$H$249,4,0)</f>
        <v>#N/A</v>
      </c>
      <c r="H554" s="0" t="str">
        <f aca="false">IFERROR(VLOOKUP($C554,'[11]Income Groups'!$D$7:$H$224,5,0),"")</f>
        <v/>
      </c>
      <c r="I554" s="0" t="str">
        <f aca="false">IFERROR(VLOOKUP(B554,'[11]LDC List'!$B$1:$C$47,2,0),"Non LDC")</f>
        <v>Non LDC</v>
      </c>
      <c r="J554" s="0" t="str">
        <f aca="false">IFERROR(VLOOKUP(B554,'[11]SIDS List'!$B$1:$C$57,2,0),"Non SIDS")</f>
        <v>Non SIDS</v>
      </c>
      <c r="K554" s="0" t="str">
        <f aca="false">IFERROR(VLOOKUP(B554,'[11]DAC Member List'!$B$1:$C$29,2,0),"Non DAC")</f>
        <v>Non DAC</v>
      </c>
      <c r="L554" s="0" t="str">
        <f aca="false">IFERROR(VLOOKUP(B554,'[11]Dev Countries List'!$A$1:$B$146,2,0),"Not Developing")</f>
        <v>Not Developing</v>
      </c>
      <c r="M554" s="0" t="str">
        <f aca="false">IFERROR(VLOOKUP(D554,'[11]Fragility List'!$A$1:$C$146,3,0),"Not Fragile")</f>
        <v>Not Fragile</v>
      </c>
      <c r="N554" s="0" t="str">
        <f aca="false">IFERROR(INDEX([11]Population!$E$4:$W$267,MATCH('Names&amp;ISO'!$C554,[11]Population!$D$4:$D$267,0),MATCH(2018,[11]Population!$E$3:$W$3,0)),"")</f>
        <v/>
      </c>
      <c r="O554" s="0" t="str">
        <f aca="false">IFERROR(VLOOKUP($B554,[11]FCAS!$B$1:$C$152,2,0),"")</f>
        <v/>
      </c>
      <c r="P554" s="0" t="e">
        <f aca="false">VLOOKUP($C554,'[10]UN M49'!$C$2:$H$249,6,0)</f>
        <v>#N/A</v>
      </c>
      <c r="Q554" s="0" t="str">
        <f aca="false">IFERROR(VLOOKUP($C554,'[11]Resource-Rich'!$A$34:$B$62,2,0),"Non resource-rich")</f>
        <v>Non resource-rich</v>
      </c>
      <c r="R554" s="0" t="str">
        <f aca="false">IFERROR(VLOOKUP($B554,[11]PRCRs!$A$3:$C$29,3,0),"Non PRCR")</f>
        <v>Non PRCR</v>
      </c>
      <c r="S554" s="0" t="n">
        <f aca="false">IFERROR(IF(VLOOKUP($C554,[11]CBLB!$A$2:$C$31,3,0)="CBLB",1,0),0)</f>
        <v>0</v>
      </c>
      <c r="T554" s="0" t="str">
        <f aca="false">IFERROR(IF(VLOOKUP($B554,'[11]Poverty Rate'!$B$2:$I$164,8,0)="Above 30%",1,0),"")</f>
        <v/>
      </c>
      <c r="U554" s="0" t="str">
        <f aca="false">IFERROR(IF(VLOOKUP($B554,'[11]Poverty Rate'!$B$2:$I$164,8,0)="Below 2%",1,0),"")</f>
        <v/>
      </c>
    </row>
    <row r="555" customFormat="false" ht="15" hidden="false" customHeight="false" outlineLevel="0" collapsed="false">
      <c r="A555" s="0" t="s">
        <v>1013</v>
      </c>
      <c r="B555" s="0" t="s">
        <v>1013</v>
      </c>
      <c r="C555" s="0" t="s">
        <v>1013</v>
      </c>
      <c r="D555" s="0" t="s">
        <v>1013</v>
      </c>
      <c r="E555" s="0" t="s">
        <v>1013</v>
      </c>
      <c r="G555" s="0" t="e">
        <f aca="false">VLOOKUP($C555,'[10]UN M49'!$C$2:$H$249,4,0)</f>
        <v>#N/A</v>
      </c>
      <c r="H555" s="0" t="str">
        <f aca="false">IFERROR(VLOOKUP($C555,'[11]Income Groups'!$D$7:$H$224,5,0),"")</f>
        <v/>
      </c>
      <c r="I555" s="0" t="str">
        <f aca="false">IFERROR(VLOOKUP(B555,'[11]LDC List'!$B$1:$C$47,2,0),"Non LDC")</f>
        <v>Non LDC</v>
      </c>
      <c r="J555" s="0" t="str">
        <f aca="false">IFERROR(VLOOKUP(B555,'[11]SIDS List'!$B$1:$C$57,2,0),"Non SIDS")</f>
        <v>Non SIDS</v>
      </c>
      <c r="K555" s="0" t="str">
        <f aca="false">IFERROR(VLOOKUP(B555,'[11]DAC Member List'!$B$1:$C$29,2,0),"Non DAC")</f>
        <v>Non DAC</v>
      </c>
      <c r="L555" s="0" t="str">
        <f aca="false">IFERROR(VLOOKUP(B555,'[11]Dev Countries List'!$A$1:$B$146,2,0),"Not Developing")</f>
        <v>Not Developing</v>
      </c>
      <c r="M555" s="0" t="str">
        <f aca="false">IFERROR(VLOOKUP(D555,'[11]Fragility List'!$A$1:$C$146,3,0),"Not Fragile")</f>
        <v>Not Fragile</v>
      </c>
      <c r="N555" s="0" t="str">
        <f aca="false">IFERROR(INDEX([11]Population!$E$4:$W$267,MATCH('Names&amp;ISO'!$C555,[11]Population!$D$4:$D$267,0),MATCH(2018,[11]Population!$E$3:$W$3,0)),"")</f>
        <v/>
      </c>
      <c r="O555" s="0" t="str">
        <f aca="false">IFERROR(VLOOKUP($B555,[11]FCAS!$B$1:$C$152,2,0),"")</f>
        <v/>
      </c>
      <c r="P555" s="0" t="e">
        <f aca="false">VLOOKUP($C555,'[10]UN M49'!$C$2:$H$249,6,0)</f>
        <v>#N/A</v>
      </c>
      <c r="Q555" s="0" t="str">
        <f aca="false">IFERROR(VLOOKUP($C555,'[11]Resource-Rich'!$A$34:$B$62,2,0),"Non resource-rich")</f>
        <v>Non resource-rich</v>
      </c>
      <c r="R555" s="0" t="str">
        <f aca="false">IFERROR(VLOOKUP($B555,[11]PRCRs!$A$3:$C$29,3,0),"Non PRCR")</f>
        <v>Non PRCR</v>
      </c>
      <c r="S555" s="0" t="n">
        <f aca="false">IFERROR(IF(VLOOKUP($C555,[11]CBLB!$A$2:$C$31,3,0)="CBLB",1,0),0)</f>
        <v>0</v>
      </c>
      <c r="T555" s="0" t="str">
        <f aca="false">IFERROR(IF(VLOOKUP($B555,'[11]Poverty Rate'!$B$2:$I$164,8,0)="Above 30%",1,0),"")</f>
        <v/>
      </c>
      <c r="U555" s="0" t="str">
        <f aca="false">IFERROR(IF(VLOOKUP($B555,'[11]Poverty Rate'!$B$2:$I$164,8,0)="Below 2%",1,0),"")</f>
        <v/>
      </c>
    </row>
    <row r="556" customFormat="false" ht="15" hidden="false" customHeight="false" outlineLevel="0" collapsed="false">
      <c r="A556" s="0" t="s">
        <v>1013</v>
      </c>
      <c r="B556" s="0" t="s">
        <v>1013</v>
      </c>
      <c r="C556" s="0" t="s">
        <v>1013</v>
      </c>
      <c r="D556" s="0" t="s">
        <v>1013</v>
      </c>
      <c r="E556" s="0" t="s">
        <v>1013</v>
      </c>
      <c r="G556" s="0" t="e">
        <f aca="false">VLOOKUP($C556,'[10]UN M49'!$C$2:$H$249,4,0)</f>
        <v>#N/A</v>
      </c>
      <c r="H556" s="0" t="str">
        <f aca="false">IFERROR(VLOOKUP($C556,'[11]Income Groups'!$D$7:$H$224,5,0),"")</f>
        <v/>
      </c>
      <c r="I556" s="0" t="str">
        <f aca="false">IFERROR(VLOOKUP(B556,'[11]LDC List'!$B$1:$C$47,2,0),"Non LDC")</f>
        <v>Non LDC</v>
      </c>
      <c r="J556" s="0" t="str">
        <f aca="false">IFERROR(VLOOKUP(B556,'[11]SIDS List'!$B$1:$C$57,2,0),"Non SIDS")</f>
        <v>Non SIDS</v>
      </c>
      <c r="K556" s="0" t="str">
        <f aca="false">IFERROR(VLOOKUP(B556,'[11]DAC Member List'!$B$1:$C$29,2,0),"Non DAC")</f>
        <v>Non DAC</v>
      </c>
      <c r="L556" s="0" t="str">
        <f aca="false">IFERROR(VLOOKUP(B556,'[11]Dev Countries List'!$A$1:$B$146,2,0),"Not Developing")</f>
        <v>Not Developing</v>
      </c>
      <c r="M556" s="0" t="str">
        <f aca="false">IFERROR(VLOOKUP(D556,'[11]Fragility List'!$A$1:$C$146,3,0),"Not Fragile")</f>
        <v>Not Fragile</v>
      </c>
      <c r="N556" s="0" t="str">
        <f aca="false">IFERROR(INDEX([11]Population!$E$4:$W$267,MATCH('Names&amp;ISO'!$C556,[11]Population!$D$4:$D$267,0),MATCH(2018,[11]Population!$E$3:$W$3,0)),"")</f>
        <v/>
      </c>
      <c r="O556" s="0" t="str">
        <f aca="false">IFERROR(VLOOKUP($B556,[11]FCAS!$B$1:$C$152,2,0),"")</f>
        <v/>
      </c>
      <c r="P556" s="0" t="e">
        <f aca="false">VLOOKUP($C556,'[10]UN M49'!$C$2:$H$249,6,0)</f>
        <v>#N/A</v>
      </c>
      <c r="Q556" s="0" t="str">
        <f aca="false">IFERROR(VLOOKUP($C556,'[11]Resource-Rich'!$A$34:$B$62,2,0),"Non resource-rich")</f>
        <v>Non resource-rich</v>
      </c>
      <c r="R556" s="0" t="str">
        <f aca="false">IFERROR(VLOOKUP($B556,[11]PRCRs!$A$3:$C$29,3,0),"Non PRCR")</f>
        <v>Non PRCR</v>
      </c>
      <c r="S556" s="0" t="n">
        <f aca="false">IFERROR(IF(VLOOKUP($C556,[11]CBLB!$A$2:$C$31,3,0)="CBLB",1,0),0)</f>
        <v>0</v>
      </c>
      <c r="T556" s="0" t="str">
        <f aca="false">IFERROR(IF(VLOOKUP($B556,'[11]Poverty Rate'!$B$2:$I$164,8,0)="Above 30%",1,0),"")</f>
        <v/>
      </c>
      <c r="U556" s="0" t="str">
        <f aca="false">IFERROR(IF(VLOOKUP($B556,'[11]Poverty Rate'!$B$2:$I$164,8,0)="Below 2%",1,0),"")</f>
        <v/>
      </c>
    </row>
    <row r="557" customFormat="false" ht="15" hidden="false" customHeight="false" outlineLevel="0" collapsed="false">
      <c r="A557" s="0" t="s">
        <v>1013</v>
      </c>
      <c r="B557" s="0" t="s">
        <v>1013</v>
      </c>
      <c r="C557" s="0" t="s">
        <v>1013</v>
      </c>
      <c r="D557" s="0" t="s">
        <v>1013</v>
      </c>
      <c r="E557" s="0" t="s">
        <v>1013</v>
      </c>
      <c r="G557" s="0" t="e">
        <f aca="false">VLOOKUP($C557,'[10]UN M49'!$C$2:$H$249,4,0)</f>
        <v>#N/A</v>
      </c>
      <c r="H557" s="0" t="str">
        <f aca="false">IFERROR(VLOOKUP($C557,'[11]Income Groups'!$D$7:$H$224,5,0),"")</f>
        <v/>
      </c>
      <c r="I557" s="0" t="str">
        <f aca="false">IFERROR(VLOOKUP(B557,'[11]LDC List'!$B$1:$C$47,2,0),"Non LDC")</f>
        <v>Non LDC</v>
      </c>
      <c r="J557" s="0" t="str">
        <f aca="false">IFERROR(VLOOKUP(B557,'[11]SIDS List'!$B$1:$C$57,2,0),"Non SIDS")</f>
        <v>Non SIDS</v>
      </c>
      <c r="K557" s="0" t="str">
        <f aca="false">IFERROR(VLOOKUP(B557,'[11]DAC Member List'!$B$1:$C$29,2,0),"Non DAC")</f>
        <v>Non DAC</v>
      </c>
      <c r="L557" s="0" t="str">
        <f aca="false">IFERROR(VLOOKUP(B557,'[11]Dev Countries List'!$A$1:$B$146,2,0),"Not Developing")</f>
        <v>Not Developing</v>
      </c>
      <c r="M557" s="0" t="str">
        <f aca="false">IFERROR(VLOOKUP(D557,'[11]Fragility List'!$A$1:$C$146,3,0),"Not Fragile")</f>
        <v>Not Fragile</v>
      </c>
      <c r="N557" s="0" t="str">
        <f aca="false">IFERROR(INDEX([11]Population!$E$4:$W$267,MATCH('Names&amp;ISO'!$C557,[11]Population!$D$4:$D$267,0),MATCH(2018,[11]Population!$E$3:$W$3,0)),"")</f>
        <v/>
      </c>
      <c r="O557" s="0" t="str">
        <f aca="false">IFERROR(VLOOKUP($B557,[11]FCAS!$B$1:$C$152,2,0),"")</f>
        <v/>
      </c>
      <c r="P557" s="0" t="e">
        <f aca="false">VLOOKUP($C557,'[10]UN M49'!$C$2:$H$249,6,0)</f>
        <v>#N/A</v>
      </c>
      <c r="Q557" s="0" t="str">
        <f aca="false">IFERROR(VLOOKUP($C557,'[11]Resource-Rich'!$A$34:$B$62,2,0),"Non resource-rich")</f>
        <v>Non resource-rich</v>
      </c>
      <c r="R557" s="0" t="str">
        <f aca="false">IFERROR(VLOOKUP($B557,[11]PRCRs!$A$3:$C$29,3,0),"Non PRCR")</f>
        <v>Non PRCR</v>
      </c>
      <c r="S557" s="0" t="n">
        <f aca="false">IFERROR(IF(VLOOKUP($C557,[11]CBLB!$A$2:$C$31,3,0)="CBLB",1,0),0)</f>
        <v>0</v>
      </c>
      <c r="T557" s="0" t="str">
        <f aca="false">IFERROR(IF(VLOOKUP($B557,'[11]Poverty Rate'!$B$2:$I$164,8,0)="Above 30%",1,0),"")</f>
        <v/>
      </c>
      <c r="U557" s="0" t="str">
        <f aca="false">IFERROR(IF(VLOOKUP($B557,'[11]Poverty Rate'!$B$2:$I$164,8,0)="Below 2%",1,0),"")</f>
        <v/>
      </c>
    </row>
    <row r="558" customFormat="false" ht="15" hidden="false" customHeight="false" outlineLevel="0" collapsed="false">
      <c r="A558" s="0" t="s">
        <v>1013</v>
      </c>
      <c r="B558" s="0" t="s">
        <v>1013</v>
      </c>
      <c r="C558" s="0" t="s">
        <v>1013</v>
      </c>
      <c r="D558" s="0" t="s">
        <v>1013</v>
      </c>
      <c r="E558" s="0" t="s">
        <v>1013</v>
      </c>
      <c r="G558" s="0" t="e">
        <f aca="false">VLOOKUP($C558,'[10]UN M49'!$C$2:$H$249,4,0)</f>
        <v>#N/A</v>
      </c>
      <c r="H558" s="0" t="str">
        <f aca="false">IFERROR(VLOOKUP($C558,'[11]Income Groups'!$D$7:$H$224,5,0),"")</f>
        <v/>
      </c>
      <c r="I558" s="0" t="str">
        <f aca="false">IFERROR(VLOOKUP(B558,'[11]LDC List'!$B$1:$C$47,2,0),"Non LDC")</f>
        <v>Non LDC</v>
      </c>
      <c r="J558" s="0" t="str">
        <f aca="false">IFERROR(VLOOKUP(B558,'[11]SIDS List'!$B$1:$C$57,2,0),"Non SIDS")</f>
        <v>Non SIDS</v>
      </c>
      <c r="K558" s="0" t="str">
        <f aca="false">IFERROR(VLOOKUP(B558,'[11]DAC Member List'!$B$1:$C$29,2,0),"Non DAC")</f>
        <v>Non DAC</v>
      </c>
      <c r="L558" s="0" t="str">
        <f aca="false">IFERROR(VLOOKUP(B558,'[11]Dev Countries List'!$A$1:$B$146,2,0),"Not Developing")</f>
        <v>Not Developing</v>
      </c>
      <c r="M558" s="0" t="str">
        <f aca="false">IFERROR(VLOOKUP(D558,'[11]Fragility List'!$A$1:$C$146,3,0),"Not Fragile")</f>
        <v>Not Fragile</v>
      </c>
      <c r="N558" s="0" t="str">
        <f aca="false">IFERROR(INDEX([11]Population!$E$4:$W$267,MATCH('Names&amp;ISO'!$C558,[11]Population!$D$4:$D$267,0),MATCH(2018,[11]Population!$E$3:$W$3,0)),"")</f>
        <v/>
      </c>
      <c r="O558" s="0" t="str">
        <f aca="false">IFERROR(VLOOKUP($B558,[11]FCAS!$B$1:$C$152,2,0),"")</f>
        <v/>
      </c>
      <c r="P558" s="0" t="e">
        <f aca="false">VLOOKUP($C558,'[10]UN M49'!$C$2:$H$249,6,0)</f>
        <v>#N/A</v>
      </c>
      <c r="Q558" s="0" t="str">
        <f aca="false">IFERROR(VLOOKUP($C558,'[11]Resource-Rich'!$A$34:$B$62,2,0),"Non resource-rich")</f>
        <v>Non resource-rich</v>
      </c>
      <c r="R558" s="0" t="str">
        <f aca="false">IFERROR(VLOOKUP($B558,[11]PRCRs!$A$3:$C$29,3,0),"Non PRCR")</f>
        <v>Non PRCR</v>
      </c>
      <c r="S558" s="0" t="n">
        <f aca="false">IFERROR(IF(VLOOKUP($C558,[11]CBLB!$A$2:$C$31,3,0)="CBLB",1,0),0)</f>
        <v>0</v>
      </c>
      <c r="T558" s="0" t="str">
        <f aca="false">IFERROR(IF(VLOOKUP($B558,'[11]Poverty Rate'!$B$2:$I$164,8,0)="Above 30%",1,0),"")</f>
        <v/>
      </c>
      <c r="U558" s="0" t="str">
        <f aca="false">IFERROR(IF(VLOOKUP($B558,'[11]Poverty Rate'!$B$2:$I$164,8,0)="Below 2%",1,0),"")</f>
        <v/>
      </c>
    </row>
    <row r="559" customFormat="false" ht="15" hidden="false" customHeight="false" outlineLevel="0" collapsed="false">
      <c r="A559" s="0" t="s">
        <v>1013</v>
      </c>
      <c r="B559" s="0" t="s">
        <v>1013</v>
      </c>
      <c r="C559" s="0" t="s">
        <v>1013</v>
      </c>
      <c r="D559" s="0" t="s">
        <v>1013</v>
      </c>
      <c r="E559" s="0" t="s">
        <v>1013</v>
      </c>
      <c r="G559" s="0" t="e">
        <f aca="false">VLOOKUP($C559,'[10]UN M49'!$C$2:$H$249,4,0)</f>
        <v>#N/A</v>
      </c>
      <c r="H559" s="0" t="str">
        <f aca="false">IFERROR(VLOOKUP($C559,'[11]Income Groups'!$D$7:$H$224,5,0),"")</f>
        <v/>
      </c>
      <c r="I559" s="0" t="str">
        <f aca="false">IFERROR(VLOOKUP(B559,'[11]LDC List'!$B$1:$C$47,2,0),"Non LDC")</f>
        <v>Non LDC</v>
      </c>
      <c r="J559" s="0" t="str">
        <f aca="false">IFERROR(VLOOKUP(B559,'[11]SIDS List'!$B$1:$C$57,2,0),"Non SIDS")</f>
        <v>Non SIDS</v>
      </c>
      <c r="K559" s="0" t="str">
        <f aca="false">IFERROR(VLOOKUP(B559,'[11]DAC Member List'!$B$1:$C$29,2,0),"Non DAC")</f>
        <v>Non DAC</v>
      </c>
      <c r="L559" s="0" t="str">
        <f aca="false">IFERROR(VLOOKUP(B559,'[11]Dev Countries List'!$A$1:$B$146,2,0),"Not Developing")</f>
        <v>Not Developing</v>
      </c>
      <c r="M559" s="0" t="str">
        <f aca="false">IFERROR(VLOOKUP(D559,'[11]Fragility List'!$A$1:$C$146,3,0),"Not Fragile")</f>
        <v>Not Fragile</v>
      </c>
      <c r="N559" s="0" t="str">
        <f aca="false">IFERROR(INDEX([11]Population!$E$4:$W$267,MATCH('Names&amp;ISO'!$C559,[11]Population!$D$4:$D$267,0),MATCH(2018,[11]Population!$E$3:$W$3,0)),"")</f>
        <v/>
      </c>
      <c r="O559" s="0" t="str">
        <f aca="false">IFERROR(VLOOKUP($B559,[11]FCAS!$B$1:$C$152,2,0),"")</f>
        <v/>
      </c>
      <c r="P559" s="0" t="e">
        <f aca="false">VLOOKUP($C559,'[10]UN M49'!$C$2:$H$249,6,0)</f>
        <v>#N/A</v>
      </c>
      <c r="Q559" s="0" t="str">
        <f aca="false">IFERROR(VLOOKUP($C559,'[11]Resource-Rich'!$A$34:$B$62,2,0),"Non resource-rich")</f>
        <v>Non resource-rich</v>
      </c>
      <c r="R559" s="0" t="str">
        <f aca="false">IFERROR(VLOOKUP($B559,[11]PRCRs!$A$3:$C$29,3,0),"Non PRCR")</f>
        <v>Non PRCR</v>
      </c>
      <c r="S559" s="0" t="n">
        <f aca="false">IFERROR(IF(VLOOKUP($C559,[11]CBLB!$A$2:$C$31,3,0)="CBLB",1,0),0)</f>
        <v>0</v>
      </c>
      <c r="T559" s="0" t="str">
        <f aca="false">IFERROR(IF(VLOOKUP($B559,'[11]Poverty Rate'!$B$2:$I$164,8,0)="Above 30%",1,0),"")</f>
        <v/>
      </c>
      <c r="U559" s="0" t="str">
        <f aca="false">IFERROR(IF(VLOOKUP($B559,'[11]Poverty Rate'!$B$2:$I$164,8,0)="Below 2%",1,0),"")</f>
        <v/>
      </c>
    </row>
    <row r="560" customFormat="false" ht="15" hidden="false" customHeight="false" outlineLevel="0" collapsed="false">
      <c r="A560" s="0" t="s">
        <v>1013</v>
      </c>
      <c r="B560" s="0" t="s">
        <v>1013</v>
      </c>
      <c r="C560" s="0" t="s">
        <v>1013</v>
      </c>
      <c r="D560" s="0" t="s">
        <v>1013</v>
      </c>
      <c r="E560" s="0" t="s">
        <v>1013</v>
      </c>
      <c r="G560" s="0" t="e">
        <f aca="false">VLOOKUP($C560,'[10]UN M49'!$C$2:$H$249,4,0)</f>
        <v>#N/A</v>
      </c>
      <c r="H560" s="0" t="str">
        <f aca="false">IFERROR(VLOOKUP($C560,'[11]Income Groups'!$D$7:$H$224,5,0),"")</f>
        <v/>
      </c>
      <c r="I560" s="0" t="str">
        <f aca="false">IFERROR(VLOOKUP(B560,'[11]LDC List'!$B$1:$C$47,2,0),"Non LDC")</f>
        <v>Non LDC</v>
      </c>
      <c r="J560" s="0" t="str">
        <f aca="false">IFERROR(VLOOKUP(B560,'[11]SIDS List'!$B$1:$C$57,2,0),"Non SIDS")</f>
        <v>Non SIDS</v>
      </c>
      <c r="K560" s="0" t="str">
        <f aca="false">IFERROR(VLOOKUP(B560,'[11]DAC Member List'!$B$1:$C$29,2,0),"Non DAC")</f>
        <v>Non DAC</v>
      </c>
      <c r="L560" s="0" t="str">
        <f aca="false">IFERROR(VLOOKUP(B560,'[11]Dev Countries List'!$A$1:$B$146,2,0),"Not Developing")</f>
        <v>Not Developing</v>
      </c>
      <c r="M560" s="0" t="str">
        <f aca="false">IFERROR(VLOOKUP(D560,'[11]Fragility List'!$A$1:$C$146,3,0),"Not Fragile")</f>
        <v>Not Fragile</v>
      </c>
      <c r="N560" s="0" t="str">
        <f aca="false">IFERROR(INDEX([11]Population!$E$4:$W$267,MATCH('Names&amp;ISO'!$C560,[11]Population!$D$4:$D$267,0),MATCH(2018,[11]Population!$E$3:$W$3,0)),"")</f>
        <v/>
      </c>
      <c r="O560" s="0" t="str">
        <f aca="false">IFERROR(VLOOKUP($B560,[11]FCAS!$B$1:$C$152,2,0),"")</f>
        <v/>
      </c>
      <c r="P560" s="0" t="e">
        <f aca="false">VLOOKUP($C560,'[10]UN M49'!$C$2:$H$249,6,0)</f>
        <v>#N/A</v>
      </c>
      <c r="Q560" s="0" t="str">
        <f aca="false">IFERROR(VLOOKUP($C560,'[11]Resource-Rich'!$A$34:$B$62,2,0),"Non resource-rich")</f>
        <v>Non resource-rich</v>
      </c>
      <c r="R560" s="0" t="str">
        <f aca="false">IFERROR(VLOOKUP($B560,[11]PRCRs!$A$3:$C$29,3,0),"Non PRCR")</f>
        <v>Non PRCR</v>
      </c>
      <c r="S560" s="0" t="n">
        <f aca="false">IFERROR(IF(VLOOKUP($C560,[11]CBLB!$A$2:$C$31,3,0)="CBLB",1,0),0)</f>
        <v>0</v>
      </c>
      <c r="T560" s="0" t="str">
        <f aca="false">IFERROR(IF(VLOOKUP($B560,'[11]Poverty Rate'!$B$2:$I$164,8,0)="Above 30%",1,0),"")</f>
        <v/>
      </c>
      <c r="U560" s="0" t="str">
        <f aca="false">IFERROR(IF(VLOOKUP($B560,'[11]Poverty Rate'!$B$2:$I$164,8,0)="Below 2%",1,0),"")</f>
        <v/>
      </c>
    </row>
    <row r="561" customFormat="false" ht="15" hidden="false" customHeight="false" outlineLevel="0" collapsed="false">
      <c r="A561" s="0" t="s">
        <v>1013</v>
      </c>
      <c r="B561" s="0" t="s">
        <v>1013</v>
      </c>
      <c r="C561" s="0" t="s">
        <v>1013</v>
      </c>
      <c r="D561" s="0" t="s">
        <v>1013</v>
      </c>
      <c r="E561" s="0" t="s">
        <v>1013</v>
      </c>
      <c r="G561" s="0" t="e">
        <f aca="false">VLOOKUP($C561,'[10]UN M49'!$C$2:$H$249,4,0)</f>
        <v>#N/A</v>
      </c>
      <c r="H561" s="0" t="str">
        <f aca="false">IFERROR(VLOOKUP($C561,'[11]Income Groups'!$D$7:$H$224,5,0),"")</f>
        <v/>
      </c>
      <c r="I561" s="0" t="str">
        <f aca="false">IFERROR(VLOOKUP(B561,'[11]LDC List'!$B$1:$C$47,2,0),"Non LDC")</f>
        <v>Non LDC</v>
      </c>
      <c r="J561" s="0" t="str">
        <f aca="false">IFERROR(VLOOKUP(B561,'[11]SIDS List'!$B$1:$C$57,2,0),"Non SIDS")</f>
        <v>Non SIDS</v>
      </c>
      <c r="K561" s="0" t="str">
        <f aca="false">IFERROR(VLOOKUP(B561,'[11]DAC Member List'!$B$1:$C$29,2,0),"Non DAC")</f>
        <v>Non DAC</v>
      </c>
      <c r="L561" s="0" t="str">
        <f aca="false">IFERROR(VLOOKUP(B561,'[11]Dev Countries List'!$A$1:$B$146,2,0),"Not Developing")</f>
        <v>Not Developing</v>
      </c>
      <c r="M561" s="0" t="str">
        <f aca="false">IFERROR(VLOOKUP(D561,'[11]Fragility List'!$A$1:$C$146,3,0),"Not Fragile")</f>
        <v>Not Fragile</v>
      </c>
      <c r="N561" s="0" t="str">
        <f aca="false">IFERROR(INDEX([11]Population!$E$4:$W$267,MATCH('Names&amp;ISO'!$C561,[11]Population!$D$4:$D$267,0),MATCH(2018,[11]Population!$E$3:$W$3,0)),"")</f>
        <v/>
      </c>
      <c r="O561" s="0" t="str">
        <f aca="false">IFERROR(VLOOKUP($B561,[11]FCAS!$B$1:$C$152,2,0),"")</f>
        <v/>
      </c>
      <c r="P561" s="0" t="e">
        <f aca="false">VLOOKUP($C561,'[10]UN M49'!$C$2:$H$249,6,0)</f>
        <v>#N/A</v>
      </c>
      <c r="Q561" s="0" t="str">
        <f aca="false">IFERROR(VLOOKUP($C561,'[11]Resource-Rich'!$A$34:$B$62,2,0),"Non resource-rich")</f>
        <v>Non resource-rich</v>
      </c>
      <c r="R561" s="0" t="str">
        <f aca="false">IFERROR(VLOOKUP($B561,[11]PRCRs!$A$3:$C$29,3,0),"Non PRCR")</f>
        <v>Non PRCR</v>
      </c>
      <c r="S561" s="0" t="n">
        <f aca="false">IFERROR(IF(VLOOKUP($C561,[11]CBLB!$A$2:$C$31,3,0)="CBLB",1,0),0)</f>
        <v>0</v>
      </c>
      <c r="T561" s="0" t="str">
        <f aca="false">IFERROR(IF(VLOOKUP($B561,'[11]Poverty Rate'!$B$2:$I$164,8,0)="Above 30%",1,0),"")</f>
        <v/>
      </c>
      <c r="U561" s="0" t="str">
        <f aca="false">IFERROR(IF(VLOOKUP($B561,'[11]Poverty Rate'!$B$2:$I$164,8,0)="Below 2%",1,0),"")</f>
        <v/>
      </c>
    </row>
    <row r="562" customFormat="false" ht="15" hidden="false" customHeight="false" outlineLevel="0" collapsed="false">
      <c r="A562" s="0" t="s">
        <v>1013</v>
      </c>
      <c r="B562" s="0" t="s">
        <v>1013</v>
      </c>
      <c r="C562" s="0" t="s">
        <v>1013</v>
      </c>
      <c r="D562" s="0" t="s">
        <v>1013</v>
      </c>
      <c r="E562" s="0" t="s">
        <v>1013</v>
      </c>
      <c r="G562" s="0" t="e">
        <f aca="false">VLOOKUP($C562,'[10]UN M49'!$C$2:$H$249,4,0)</f>
        <v>#N/A</v>
      </c>
      <c r="H562" s="0" t="str">
        <f aca="false">IFERROR(VLOOKUP($C562,'[11]Income Groups'!$D$7:$H$224,5,0),"")</f>
        <v/>
      </c>
      <c r="I562" s="0" t="str">
        <f aca="false">IFERROR(VLOOKUP(B562,'[11]LDC List'!$B$1:$C$47,2,0),"Non LDC")</f>
        <v>Non LDC</v>
      </c>
      <c r="J562" s="0" t="str">
        <f aca="false">IFERROR(VLOOKUP(B562,'[11]SIDS List'!$B$1:$C$57,2,0),"Non SIDS")</f>
        <v>Non SIDS</v>
      </c>
      <c r="K562" s="0" t="str">
        <f aca="false">IFERROR(VLOOKUP(B562,'[11]DAC Member List'!$B$1:$C$29,2,0),"Non DAC")</f>
        <v>Non DAC</v>
      </c>
      <c r="L562" s="0" t="str">
        <f aca="false">IFERROR(VLOOKUP(B562,'[11]Dev Countries List'!$A$1:$B$146,2,0),"Not Developing")</f>
        <v>Not Developing</v>
      </c>
      <c r="M562" s="0" t="str">
        <f aca="false">IFERROR(VLOOKUP(D562,'[11]Fragility List'!$A$1:$C$146,3,0),"Not Fragile")</f>
        <v>Not Fragile</v>
      </c>
      <c r="N562" s="0" t="str">
        <f aca="false">IFERROR(INDEX([11]Population!$E$4:$W$267,MATCH('Names&amp;ISO'!$C562,[11]Population!$D$4:$D$267,0),MATCH(2018,[11]Population!$E$3:$W$3,0)),"")</f>
        <v/>
      </c>
      <c r="O562" s="0" t="str">
        <f aca="false">IFERROR(VLOOKUP($B562,[11]FCAS!$B$1:$C$152,2,0),"")</f>
        <v/>
      </c>
      <c r="P562" s="0" t="e">
        <f aca="false">VLOOKUP($C562,'[10]UN M49'!$C$2:$H$249,6,0)</f>
        <v>#N/A</v>
      </c>
      <c r="Q562" s="0" t="str">
        <f aca="false">IFERROR(VLOOKUP($C562,'[11]Resource-Rich'!$A$34:$B$62,2,0),"Non resource-rich")</f>
        <v>Non resource-rich</v>
      </c>
      <c r="R562" s="0" t="str">
        <f aca="false">IFERROR(VLOOKUP($B562,[11]PRCRs!$A$3:$C$29,3,0),"Non PRCR")</f>
        <v>Non PRCR</v>
      </c>
      <c r="S562" s="0" t="n">
        <f aca="false">IFERROR(IF(VLOOKUP($C562,[11]CBLB!$A$2:$C$31,3,0)="CBLB",1,0),0)</f>
        <v>0</v>
      </c>
      <c r="T562" s="0" t="str">
        <f aca="false">IFERROR(IF(VLOOKUP($B562,'[11]Poverty Rate'!$B$2:$I$164,8,0)="Above 30%",1,0),"")</f>
        <v/>
      </c>
      <c r="U562" s="0" t="str">
        <f aca="false">IFERROR(IF(VLOOKUP($B562,'[11]Poverty Rate'!$B$2:$I$164,8,0)="Below 2%",1,0),"")</f>
        <v/>
      </c>
    </row>
    <row r="563" customFormat="false" ht="15" hidden="false" customHeight="false" outlineLevel="0" collapsed="false">
      <c r="A563" s="0" t="s">
        <v>1013</v>
      </c>
      <c r="B563" s="0" t="s">
        <v>1013</v>
      </c>
      <c r="C563" s="0" t="s">
        <v>1013</v>
      </c>
      <c r="D563" s="0" t="s">
        <v>1013</v>
      </c>
      <c r="E563" s="0" t="s">
        <v>1013</v>
      </c>
      <c r="G563" s="0" t="e">
        <f aca="false">VLOOKUP($C563,'[10]UN M49'!$C$2:$H$249,4,0)</f>
        <v>#N/A</v>
      </c>
      <c r="H563" s="0" t="str">
        <f aca="false">IFERROR(VLOOKUP($C563,'[11]Income Groups'!$D$7:$H$224,5,0),"")</f>
        <v/>
      </c>
      <c r="I563" s="0" t="str">
        <f aca="false">IFERROR(VLOOKUP(B563,'[11]LDC List'!$B$1:$C$47,2,0),"Non LDC")</f>
        <v>Non LDC</v>
      </c>
      <c r="J563" s="0" t="str">
        <f aca="false">IFERROR(VLOOKUP(B563,'[11]SIDS List'!$B$1:$C$57,2,0),"Non SIDS")</f>
        <v>Non SIDS</v>
      </c>
      <c r="K563" s="0" t="str">
        <f aca="false">IFERROR(VLOOKUP(B563,'[11]DAC Member List'!$B$1:$C$29,2,0),"Non DAC")</f>
        <v>Non DAC</v>
      </c>
      <c r="L563" s="0" t="str">
        <f aca="false">IFERROR(VLOOKUP(B563,'[11]Dev Countries List'!$A$1:$B$146,2,0),"Not Developing")</f>
        <v>Not Developing</v>
      </c>
      <c r="M563" s="0" t="str">
        <f aca="false">IFERROR(VLOOKUP(D563,'[11]Fragility List'!$A$1:$C$146,3,0),"Not Fragile")</f>
        <v>Not Fragile</v>
      </c>
      <c r="N563" s="0" t="str">
        <f aca="false">IFERROR(INDEX([11]Population!$E$4:$W$267,MATCH('Names&amp;ISO'!$C563,[11]Population!$D$4:$D$267,0),MATCH(2018,[11]Population!$E$3:$W$3,0)),"")</f>
        <v/>
      </c>
      <c r="O563" s="0" t="str">
        <f aca="false">IFERROR(VLOOKUP($B563,[11]FCAS!$B$1:$C$152,2,0),"")</f>
        <v/>
      </c>
      <c r="P563" s="0" t="e">
        <f aca="false">VLOOKUP($C563,'[10]UN M49'!$C$2:$H$249,6,0)</f>
        <v>#N/A</v>
      </c>
      <c r="Q563" s="0" t="str">
        <f aca="false">IFERROR(VLOOKUP($C563,'[11]Resource-Rich'!$A$34:$B$62,2,0),"Non resource-rich")</f>
        <v>Non resource-rich</v>
      </c>
      <c r="R563" s="0" t="str">
        <f aca="false">IFERROR(VLOOKUP($B563,[11]PRCRs!$A$3:$C$29,3,0),"Non PRCR")</f>
        <v>Non PRCR</v>
      </c>
      <c r="S563" s="0" t="n">
        <f aca="false">IFERROR(IF(VLOOKUP($C563,[11]CBLB!$A$2:$C$31,3,0)="CBLB",1,0),0)</f>
        <v>0</v>
      </c>
      <c r="T563" s="0" t="str">
        <f aca="false">IFERROR(IF(VLOOKUP($B563,'[11]Poverty Rate'!$B$2:$I$164,8,0)="Above 30%",1,0),"")</f>
        <v/>
      </c>
      <c r="U563" s="0" t="str">
        <f aca="false">IFERROR(IF(VLOOKUP($B563,'[11]Poverty Rate'!$B$2:$I$164,8,0)="Below 2%",1,0),"")</f>
        <v/>
      </c>
    </row>
    <row r="564" customFormat="false" ht="15" hidden="false" customHeight="false" outlineLevel="0" collapsed="false">
      <c r="A564" s="0" t="s">
        <v>1013</v>
      </c>
      <c r="B564" s="0" t="s">
        <v>1013</v>
      </c>
      <c r="C564" s="0" t="s">
        <v>1013</v>
      </c>
      <c r="D564" s="0" t="s">
        <v>1013</v>
      </c>
      <c r="E564" s="0" t="s">
        <v>1013</v>
      </c>
      <c r="G564" s="0" t="e">
        <f aca="false">VLOOKUP($C564,'[10]UN M49'!$C$2:$H$249,4,0)</f>
        <v>#N/A</v>
      </c>
      <c r="H564" s="0" t="str">
        <f aca="false">IFERROR(VLOOKUP($C564,'[11]Income Groups'!$D$7:$H$224,5,0),"")</f>
        <v/>
      </c>
      <c r="I564" s="0" t="str">
        <f aca="false">IFERROR(VLOOKUP(B564,'[11]LDC List'!$B$1:$C$47,2,0),"Non LDC")</f>
        <v>Non LDC</v>
      </c>
      <c r="J564" s="0" t="str">
        <f aca="false">IFERROR(VLOOKUP(B564,'[11]SIDS List'!$B$1:$C$57,2,0),"Non SIDS")</f>
        <v>Non SIDS</v>
      </c>
      <c r="K564" s="0" t="str">
        <f aca="false">IFERROR(VLOOKUP(B564,'[11]DAC Member List'!$B$1:$C$29,2,0),"Non DAC")</f>
        <v>Non DAC</v>
      </c>
      <c r="L564" s="0" t="str">
        <f aca="false">IFERROR(VLOOKUP(B564,'[11]Dev Countries List'!$A$1:$B$146,2,0),"Not Developing")</f>
        <v>Not Developing</v>
      </c>
      <c r="M564" s="0" t="str">
        <f aca="false">IFERROR(VLOOKUP(D564,'[11]Fragility List'!$A$1:$C$146,3,0),"Not Fragile")</f>
        <v>Not Fragile</v>
      </c>
      <c r="N564" s="0" t="str">
        <f aca="false">IFERROR(INDEX([11]Population!$E$4:$W$267,MATCH('Names&amp;ISO'!$C564,[11]Population!$D$4:$D$267,0),MATCH(2018,[11]Population!$E$3:$W$3,0)),"")</f>
        <v/>
      </c>
      <c r="O564" s="0" t="str">
        <f aca="false">IFERROR(VLOOKUP($B564,[11]FCAS!$B$1:$C$152,2,0),"")</f>
        <v/>
      </c>
      <c r="P564" s="0" t="e">
        <f aca="false">VLOOKUP($C564,'[10]UN M49'!$C$2:$H$249,6,0)</f>
        <v>#N/A</v>
      </c>
      <c r="Q564" s="0" t="str">
        <f aca="false">IFERROR(VLOOKUP($C564,'[11]Resource-Rich'!$A$34:$B$62,2,0),"Non resource-rich")</f>
        <v>Non resource-rich</v>
      </c>
      <c r="R564" s="0" t="str">
        <f aca="false">IFERROR(VLOOKUP($B564,[11]PRCRs!$A$3:$C$29,3,0),"Non PRCR")</f>
        <v>Non PRCR</v>
      </c>
      <c r="S564" s="0" t="n">
        <f aca="false">IFERROR(IF(VLOOKUP($C564,[11]CBLB!$A$2:$C$31,3,0)="CBLB",1,0),0)</f>
        <v>0</v>
      </c>
      <c r="T564" s="0" t="str">
        <f aca="false">IFERROR(IF(VLOOKUP($B564,'[11]Poverty Rate'!$B$2:$I$164,8,0)="Above 30%",1,0),"")</f>
        <v/>
      </c>
      <c r="U564" s="0" t="str">
        <f aca="false">IFERROR(IF(VLOOKUP($B564,'[11]Poverty Rate'!$B$2:$I$164,8,0)="Below 2%",1,0),"")</f>
        <v/>
      </c>
    </row>
    <row r="565" customFormat="false" ht="15" hidden="false" customHeight="false" outlineLevel="0" collapsed="false">
      <c r="A565" s="0" t="s">
        <v>1013</v>
      </c>
      <c r="B565" s="0" t="s">
        <v>1013</v>
      </c>
      <c r="C565" s="0" t="s">
        <v>1013</v>
      </c>
      <c r="D565" s="0" t="s">
        <v>1013</v>
      </c>
      <c r="E565" s="0" t="s">
        <v>1013</v>
      </c>
      <c r="G565" s="0" t="e">
        <f aca="false">VLOOKUP($C565,'[10]UN M49'!$C$2:$H$249,4,0)</f>
        <v>#N/A</v>
      </c>
      <c r="H565" s="0" t="str">
        <f aca="false">IFERROR(VLOOKUP($C565,'[11]Income Groups'!$D$7:$H$224,5,0),"")</f>
        <v/>
      </c>
      <c r="I565" s="0" t="str">
        <f aca="false">IFERROR(VLOOKUP(B565,'[11]LDC List'!$B$1:$C$47,2,0),"Non LDC")</f>
        <v>Non LDC</v>
      </c>
      <c r="J565" s="0" t="str">
        <f aca="false">IFERROR(VLOOKUP(B565,'[11]SIDS List'!$B$1:$C$57,2,0),"Non SIDS")</f>
        <v>Non SIDS</v>
      </c>
      <c r="K565" s="0" t="str">
        <f aca="false">IFERROR(VLOOKUP(B565,'[11]DAC Member List'!$B$1:$C$29,2,0),"Non DAC")</f>
        <v>Non DAC</v>
      </c>
      <c r="L565" s="0" t="str">
        <f aca="false">IFERROR(VLOOKUP(B565,'[11]Dev Countries List'!$A$1:$B$146,2,0),"Not Developing")</f>
        <v>Not Developing</v>
      </c>
      <c r="M565" s="0" t="str">
        <f aca="false">IFERROR(VLOOKUP(D565,'[11]Fragility List'!$A$1:$C$146,3,0),"Not Fragile")</f>
        <v>Not Fragile</v>
      </c>
      <c r="N565" s="0" t="str">
        <f aca="false">IFERROR(INDEX([11]Population!$E$4:$W$267,MATCH('Names&amp;ISO'!$C565,[11]Population!$D$4:$D$267,0),MATCH(2018,[11]Population!$E$3:$W$3,0)),"")</f>
        <v/>
      </c>
      <c r="O565" s="0" t="str">
        <f aca="false">IFERROR(VLOOKUP($B565,[11]FCAS!$B$1:$C$152,2,0),"")</f>
        <v/>
      </c>
      <c r="P565" s="0" t="e">
        <f aca="false">VLOOKUP($C565,'[10]UN M49'!$C$2:$H$249,6,0)</f>
        <v>#N/A</v>
      </c>
      <c r="Q565" s="0" t="str">
        <f aca="false">IFERROR(VLOOKUP($C565,'[11]Resource-Rich'!$A$34:$B$62,2,0),"Non resource-rich")</f>
        <v>Non resource-rich</v>
      </c>
      <c r="R565" s="0" t="str">
        <f aca="false">IFERROR(VLOOKUP($B565,[11]PRCRs!$A$3:$C$29,3,0),"Non PRCR")</f>
        <v>Non PRCR</v>
      </c>
      <c r="S565" s="0" t="n">
        <f aca="false">IFERROR(IF(VLOOKUP($C565,[11]CBLB!$A$2:$C$31,3,0)="CBLB",1,0),0)</f>
        <v>0</v>
      </c>
      <c r="T565" s="0" t="str">
        <f aca="false">IFERROR(IF(VLOOKUP($B565,'[11]Poverty Rate'!$B$2:$I$164,8,0)="Above 30%",1,0),"")</f>
        <v/>
      </c>
      <c r="U565" s="0" t="str">
        <f aca="false">IFERROR(IF(VLOOKUP($B565,'[11]Poverty Rate'!$B$2:$I$164,8,0)="Below 2%",1,0),"")</f>
        <v/>
      </c>
    </row>
    <row r="566" customFormat="false" ht="15" hidden="false" customHeight="false" outlineLevel="0" collapsed="false">
      <c r="A566" s="0" t="s">
        <v>1013</v>
      </c>
      <c r="B566" s="0" t="s">
        <v>1013</v>
      </c>
      <c r="C566" s="0" t="s">
        <v>1013</v>
      </c>
      <c r="D566" s="0" t="s">
        <v>1013</v>
      </c>
      <c r="E566" s="0" t="s">
        <v>1013</v>
      </c>
      <c r="G566" s="0" t="e">
        <f aca="false">VLOOKUP($C566,'[10]UN M49'!$C$2:$H$249,4,0)</f>
        <v>#N/A</v>
      </c>
      <c r="H566" s="0" t="str">
        <f aca="false">IFERROR(VLOOKUP($C566,'[11]Income Groups'!$D$7:$H$224,5,0),"")</f>
        <v/>
      </c>
      <c r="I566" s="0" t="str">
        <f aca="false">IFERROR(VLOOKUP(B566,'[11]LDC List'!$B$1:$C$47,2,0),"Non LDC")</f>
        <v>Non LDC</v>
      </c>
      <c r="J566" s="0" t="str">
        <f aca="false">IFERROR(VLOOKUP(B566,'[11]SIDS List'!$B$1:$C$57,2,0),"Non SIDS")</f>
        <v>Non SIDS</v>
      </c>
      <c r="K566" s="0" t="str">
        <f aca="false">IFERROR(VLOOKUP(B566,'[11]DAC Member List'!$B$1:$C$29,2,0),"Non DAC")</f>
        <v>Non DAC</v>
      </c>
      <c r="L566" s="0" t="str">
        <f aca="false">IFERROR(VLOOKUP(B566,'[11]Dev Countries List'!$A$1:$B$146,2,0),"Not Developing")</f>
        <v>Not Developing</v>
      </c>
      <c r="M566" s="0" t="str">
        <f aca="false">IFERROR(VLOOKUP(D566,'[11]Fragility List'!$A$1:$C$146,3,0),"Not Fragile")</f>
        <v>Not Fragile</v>
      </c>
      <c r="N566" s="0" t="str">
        <f aca="false">IFERROR(INDEX([11]Population!$E$4:$W$267,MATCH('Names&amp;ISO'!$C566,[11]Population!$D$4:$D$267,0),MATCH(2018,[11]Population!$E$3:$W$3,0)),"")</f>
        <v/>
      </c>
      <c r="O566" s="0" t="str">
        <f aca="false">IFERROR(VLOOKUP($B566,[11]FCAS!$B$1:$C$152,2,0),"")</f>
        <v/>
      </c>
      <c r="P566" s="0" t="e">
        <f aca="false">VLOOKUP($C566,'[10]UN M49'!$C$2:$H$249,6,0)</f>
        <v>#N/A</v>
      </c>
      <c r="Q566" s="0" t="str">
        <f aca="false">IFERROR(VLOOKUP($C566,'[11]Resource-Rich'!$A$34:$B$62,2,0),"Non resource-rich")</f>
        <v>Non resource-rich</v>
      </c>
      <c r="R566" s="0" t="str">
        <f aca="false">IFERROR(VLOOKUP($B566,[11]PRCRs!$A$3:$C$29,3,0),"Non PRCR")</f>
        <v>Non PRCR</v>
      </c>
      <c r="S566" s="0" t="n">
        <f aca="false">IFERROR(IF(VLOOKUP($C566,[11]CBLB!$A$2:$C$31,3,0)="CBLB",1,0),0)</f>
        <v>0</v>
      </c>
      <c r="T566" s="0" t="str">
        <f aca="false">IFERROR(IF(VLOOKUP($B566,'[11]Poverty Rate'!$B$2:$I$164,8,0)="Above 30%",1,0),"")</f>
        <v/>
      </c>
      <c r="U566" s="0" t="str">
        <f aca="false">IFERROR(IF(VLOOKUP($B566,'[11]Poverty Rate'!$B$2:$I$164,8,0)="Below 2%",1,0),"")</f>
        <v/>
      </c>
    </row>
    <row r="567" customFormat="false" ht="15" hidden="false" customHeight="false" outlineLevel="0" collapsed="false">
      <c r="A567" s="0" t="s">
        <v>1013</v>
      </c>
      <c r="B567" s="0" t="s">
        <v>1013</v>
      </c>
      <c r="C567" s="0" t="s">
        <v>1013</v>
      </c>
      <c r="D567" s="0" t="s">
        <v>1013</v>
      </c>
      <c r="E567" s="0" t="s">
        <v>1013</v>
      </c>
      <c r="G567" s="0" t="e">
        <f aca="false">VLOOKUP($C567,'[10]UN M49'!$C$2:$H$249,4,0)</f>
        <v>#N/A</v>
      </c>
      <c r="H567" s="0" t="str">
        <f aca="false">IFERROR(VLOOKUP($C567,'[11]Income Groups'!$D$7:$H$224,5,0),"")</f>
        <v/>
      </c>
      <c r="I567" s="0" t="str">
        <f aca="false">IFERROR(VLOOKUP(B567,'[11]LDC List'!$B$1:$C$47,2,0),"Non LDC")</f>
        <v>Non LDC</v>
      </c>
      <c r="J567" s="0" t="str">
        <f aca="false">IFERROR(VLOOKUP(B567,'[11]SIDS List'!$B$1:$C$57,2,0),"Non SIDS")</f>
        <v>Non SIDS</v>
      </c>
      <c r="K567" s="0" t="str">
        <f aca="false">IFERROR(VLOOKUP(B567,'[11]DAC Member List'!$B$1:$C$29,2,0),"Non DAC")</f>
        <v>Non DAC</v>
      </c>
      <c r="L567" s="0" t="str">
        <f aca="false">IFERROR(VLOOKUP(B567,'[11]Dev Countries List'!$A$1:$B$146,2,0),"Not Developing")</f>
        <v>Not Developing</v>
      </c>
      <c r="M567" s="0" t="str">
        <f aca="false">IFERROR(VLOOKUP(D567,'[11]Fragility List'!$A$1:$C$146,3,0),"Not Fragile")</f>
        <v>Not Fragile</v>
      </c>
      <c r="N567" s="0" t="str">
        <f aca="false">IFERROR(INDEX([11]Population!$E$4:$W$267,MATCH('Names&amp;ISO'!$C567,[11]Population!$D$4:$D$267,0),MATCH(2018,[11]Population!$E$3:$W$3,0)),"")</f>
        <v/>
      </c>
      <c r="O567" s="0" t="str">
        <f aca="false">IFERROR(VLOOKUP($B567,[11]FCAS!$B$1:$C$152,2,0),"")</f>
        <v/>
      </c>
      <c r="P567" s="0" t="e">
        <f aca="false">VLOOKUP($C567,'[10]UN M49'!$C$2:$H$249,6,0)</f>
        <v>#N/A</v>
      </c>
      <c r="Q567" s="0" t="str">
        <f aca="false">IFERROR(VLOOKUP($C567,'[11]Resource-Rich'!$A$34:$B$62,2,0),"Non resource-rich")</f>
        <v>Non resource-rich</v>
      </c>
      <c r="R567" s="0" t="str">
        <f aca="false">IFERROR(VLOOKUP($B567,[11]PRCRs!$A$3:$C$29,3,0),"Non PRCR")</f>
        <v>Non PRCR</v>
      </c>
      <c r="S567" s="0" t="n">
        <f aca="false">IFERROR(IF(VLOOKUP($C567,[11]CBLB!$A$2:$C$31,3,0)="CBLB",1,0),0)</f>
        <v>0</v>
      </c>
      <c r="T567" s="0" t="str">
        <f aca="false">IFERROR(IF(VLOOKUP($B567,'[11]Poverty Rate'!$B$2:$I$164,8,0)="Above 30%",1,0),"")</f>
        <v/>
      </c>
      <c r="U567" s="0" t="str">
        <f aca="false">IFERROR(IF(VLOOKUP($B567,'[11]Poverty Rate'!$B$2:$I$164,8,0)="Below 2%",1,0),"")</f>
        <v/>
      </c>
    </row>
    <row r="568" customFormat="false" ht="15" hidden="false" customHeight="false" outlineLevel="0" collapsed="false">
      <c r="A568" s="0" t="s">
        <v>1013</v>
      </c>
      <c r="B568" s="0" t="s">
        <v>1013</v>
      </c>
      <c r="C568" s="0" t="s">
        <v>1013</v>
      </c>
      <c r="D568" s="0" t="s">
        <v>1013</v>
      </c>
      <c r="E568" s="0" t="s">
        <v>1013</v>
      </c>
      <c r="G568" s="0" t="e">
        <f aca="false">VLOOKUP($C568,'[10]UN M49'!$C$2:$H$249,4,0)</f>
        <v>#N/A</v>
      </c>
      <c r="H568" s="0" t="str">
        <f aca="false">IFERROR(VLOOKUP($C568,'[11]Income Groups'!$D$7:$H$224,5,0),"")</f>
        <v/>
      </c>
      <c r="I568" s="0" t="str">
        <f aca="false">IFERROR(VLOOKUP(B568,'[11]LDC List'!$B$1:$C$47,2,0),"Non LDC")</f>
        <v>Non LDC</v>
      </c>
      <c r="J568" s="0" t="str">
        <f aca="false">IFERROR(VLOOKUP(B568,'[11]SIDS List'!$B$1:$C$57,2,0),"Non SIDS")</f>
        <v>Non SIDS</v>
      </c>
      <c r="K568" s="0" t="str">
        <f aca="false">IFERROR(VLOOKUP(B568,'[11]DAC Member List'!$B$1:$C$29,2,0),"Non DAC")</f>
        <v>Non DAC</v>
      </c>
      <c r="L568" s="0" t="str">
        <f aca="false">IFERROR(VLOOKUP(B568,'[11]Dev Countries List'!$A$1:$B$146,2,0),"Not Developing")</f>
        <v>Not Developing</v>
      </c>
      <c r="M568" s="0" t="str">
        <f aca="false">IFERROR(VLOOKUP(D568,'[11]Fragility List'!$A$1:$C$146,3,0),"Not Fragile")</f>
        <v>Not Fragile</v>
      </c>
      <c r="N568" s="0" t="str">
        <f aca="false">IFERROR(INDEX([11]Population!$E$4:$W$267,MATCH('Names&amp;ISO'!$C568,[11]Population!$D$4:$D$267,0),MATCH(2018,[11]Population!$E$3:$W$3,0)),"")</f>
        <v/>
      </c>
      <c r="O568" s="0" t="str">
        <f aca="false">IFERROR(VLOOKUP($B568,[11]FCAS!$B$1:$C$152,2,0),"")</f>
        <v/>
      </c>
      <c r="P568" s="0" t="e">
        <f aca="false">VLOOKUP($C568,'[10]UN M49'!$C$2:$H$249,6,0)</f>
        <v>#N/A</v>
      </c>
      <c r="Q568" s="0" t="str">
        <f aca="false">IFERROR(VLOOKUP($C568,'[11]Resource-Rich'!$A$34:$B$62,2,0),"Non resource-rich")</f>
        <v>Non resource-rich</v>
      </c>
      <c r="R568" s="0" t="str">
        <f aca="false">IFERROR(VLOOKUP($B568,[11]PRCRs!$A$3:$C$29,3,0),"Non PRCR")</f>
        <v>Non PRCR</v>
      </c>
      <c r="S568" s="0" t="n">
        <f aca="false">IFERROR(IF(VLOOKUP($C568,[11]CBLB!$A$2:$C$31,3,0)="CBLB",1,0),0)</f>
        <v>0</v>
      </c>
      <c r="T568" s="0" t="str">
        <f aca="false">IFERROR(IF(VLOOKUP($B568,'[11]Poverty Rate'!$B$2:$I$164,8,0)="Above 30%",1,0),"")</f>
        <v/>
      </c>
      <c r="U568" s="0" t="str">
        <f aca="false">IFERROR(IF(VLOOKUP($B568,'[11]Poverty Rate'!$B$2:$I$164,8,0)="Below 2%",1,0),"")</f>
        <v/>
      </c>
    </row>
    <row r="569" customFormat="false" ht="15" hidden="false" customHeight="false" outlineLevel="0" collapsed="false">
      <c r="A569" s="0" t="s">
        <v>1013</v>
      </c>
      <c r="B569" s="0" t="s">
        <v>1013</v>
      </c>
      <c r="C569" s="0" t="s">
        <v>1013</v>
      </c>
      <c r="D569" s="0" t="s">
        <v>1013</v>
      </c>
      <c r="E569" s="0" t="s">
        <v>1013</v>
      </c>
      <c r="G569" s="0" t="e">
        <f aca="false">VLOOKUP($C569,'[10]UN M49'!$C$2:$H$249,4,0)</f>
        <v>#N/A</v>
      </c>
      <c r="H569" s="0" t="str">
        <f aca="false">IFERROR(VLOOKUP($C569,'[11]Income Groups'!$D$7:$H$224,5,0),"")</f>
        <v/>
      </c>
      <c r="I569" s="0" t="str">
        <f aca="false">IFERROR(VLOOKUP(B569,'[11]LDC List'!$B$1:$C$47,2,0),"Non LDC")</f>
        <v>Non LDC</v>
      </c>
      <c r="J569" s="0" t="str">
        <f aca="false">IFERROR(VLOOKUP(B569,'[11]SIDS List'!$B$1:$C$57,2,0),"Non SIDS")</f>
        <v>Non SIDS</v>
      </c>
      <c r="K569" s="0" t="str">
        <f aca="false">IFERROR(VLOOKUP(B569,'[11]DAC Member List'!$B$1:$C$29,2,0),"Non DAC")</f>
        <v>Non DAC</v>
      </c>
      <c r="L569" s="0" t="str">
        <f aca="false">IFERROR(VLOOKUP(B569,'[11]Dev Countries List'!$A$1:$B$146,2,0),"Not Developing")</f>
        <v>Not Developing</v>
      </c>
      <c r="M569" s="0" t="str">
        <f aca="false">IFERROR(VLOOKUP(D569,'[11]Fragility List'!$A$1:$C$146,3,0),"Not Fragile")</f>
        <v>Not Fragile</v>
      </c>
      <c r="N569" s="0" t="str">
        <f aca="false">IFERROR(INDEX([11]Population!$E$4:$W$267,MATCH('Names&amp;ISO'!$C569,[11]Population!$D$4:$D$267,0),MATCH(2018,[11]Population!$E$3:$W$3,0)),"")</f>
        <v/>
      </c>
      <c r="O569" s="0" t="str">
        <f aca="false">IFERROR(VLOOKUP($B569,[11]FCAS!$B$1:$C$152,2,0),"")</f>
        <v/>
      </c>
      <c r="P569" s="0" t="e">
        <f aca="false">VLOOKUP($C569,'[10]UN M49'!$C$2:$H$249,6,0)</f>
        <v>#N/A</v>
      </c>
      <c r="Q569" s="0" t="str">
        <f aca="false">IFERROR(VLOOKUP($C569,'[11]Resource-Rich'!$A$34:$B$62,2,0),"Non resource-rich")</f>
        <v>Non resource-rich</v>
      </c>
      <c r="R569" s="0" t="str">
        <f aca="false">IFERROR(VLOOKUP($B569,[11]PRCRs!$A$3:$C$29,3,0),"Non PRCR")</f>
        <v>Non PRCR</v>
      </c>
      <c r="S569" s="0" t="n">
        <f aca="false">IFERROR(IF(VLOOKUP($C569,[11]CBLB!$A$2:$C$31,3,0)="CBLB",1,0),0)</f>
        <v>0</v>
      </c>
      <c r="T569" s="0" t="str">
        <f aca="false">IFERROR(IF(VLOOKUP($B569,'[11]Poverty Rate'!$B$2:$I$164,8,0)="Above 30%",1,0),"")</f>
        <v/>
      </c>
      <c r="U569" s="0" t="str">
        <f aca="false">IFERROR(IF(VLOOKUP($B569,'[11]Poverty Rate'!$B$2:$I$164,8,0)="Below 2%",1,0),"")</f>
        <v/>
      </c>
    </row>
    <row r="570" customFormat="false" ht="15" hidden="false" customHeight="false" outlineLevel="0" collapsed="false">
      <c r="A570" s="0" t="s">
        <v>1013</v>
      </c>
      <c r="B570" s="0" t="s">
        <v>1013</v>
      </c>
      <c r="C570" s="0" t="s">
        <v>1013</v>
      </c>
      <c r="D570" s="0" t="s">
        <v>1013</v>
      </c>
      <c r="E570" s="0" t="s">
        <v>1013</v>
      </c>
      <c r="G570" s="0" t="e">
        <f aca="false">VLOOKUP($C570,'[10]UN M49'!$C$2:$H$249,4,0)</f>
        <v>#N/A</v>
      </c>
      <c r="H570" s="0" t="str">
        <f aca="false">IFERROR(VLOOKUP($C570,'[11]Income Groups'!$D$7:$H$224,5,0),"")</f>
        <v/>
      </c>
      <c r="I570" s="0" t="str">
        <f aca="false">IFERROR(VLOOKUP(B570,'[11]LDC List'!$B$1:$C$47,2,0),"Non LDC")</f>
        <v>Non LDC</v>
      </c>
      <c r="J570" s="0" t="str">
        <f aca="false">IFERROR(VLOOKUP(B570,'[11]SIDS List'!$B$1:$C$57,2,0),"Non SIDS")</f>
        <v>Non SIDS</v>
      </c>
      <c r="K570" s="0" t="str">
        <f aca="false">IFERROR(VLOOKUP(B570,'[11]DAC Member List'!$B$1:$C$29,2,0),"Non DAC")</f>
        <v>Non DAC</v>
      </c>
      <c r="L570" s="0" t="str">
        <f aca="false">IFERROR(VLOOKUP(B570,'[11]Dev Countries List'!$A$1:$B$146,2,0),"Not Developing")</f>
        <v>Not Developing</v>
      </c>
      <c r="M570" s="0" t="str">
        <f aca="false">IFERROR(VLOOKUP(D570,'[11]Fragility List'!$A$1:$C$146,3,0),"Not Fragile")</f>
        <v>Not Fragile</v>
      </c>
      <c r="N570" s="0" t="str">
        <f aca="false">IFERROR(INDEX([11]Population!$E$4:$W$267,MATCH('Names&amp;ISO'!$C570,[11]Population!$D$4:$D$267,0),MATCH(2018,[11]Population!$E$3:$W$3,0)),"")</f>
        <v/>
      </c>
      <c r="O570" s="0" t="str">
        <f aca="false">IFERROR(VLOOKUP($B570,[11]FCAS!$B$1:$C$152,2,0),"")</f>
        <v/>
      </c>
      <c r="P570" s="0" t="e">
        <f aca="false">VLOOKUP($C570,'[10]UN M49'!$C$2:$H$249,6,0)</f>
        <v>#N/A</v>
      </c>
      <c r="Q570" s="0" t="str">
        <f aca="false">IFERROR(VLOOKUP($C570,'[11]Resource-Rich'!$A$34:$B$62,2,0),"Non resource-rich")</f>
        <v>Non resource-rich</v>
      </c>
      <c r="R570" s="0" t="str">
        <f aca="false">IFERROR(VLOOKUP($B570,[11]PRCRs!$A$3:$C$29,3,0),"Non PRCR")</f>
        <v>Non PRCR</v>
      </c>
      <c r="S570" s="0" t="n">
        <f aca="false">IFERROR(IF(VLOOKUP($C570,[11]CBLB!$A$2:$C$31,3,0)="CBLB",1,0),0)</f>
        <v>0</v>
      </c>
      <c r="T570" s="0" t="str">
        <f aca="false">IFERROR(IF(VLOOKUP($B570,'[11]Poverty Rate'!$B$2:$I$164,8,0)="Above 30%",1,0),"")</f>
        <v/>
      </c>
      <c r="U570" s="0" t="str">
        <f aca="false">IFERROR(IF(VLOOKUP($B570,'[11]Poverty Rate'!$B$2:$I$164,8,0)="Below 2%",1,0),"")</f>
        <v/>
      </c>
    </row>
    <row r="571" customFormat="false" ht="15" hidden="false" customHeight="false" outlineLevel="0" collapsed="false">
      <c r="A571" s="0" t="s">
        <v>1013</v>
      </c>
      <c r="B571" s="0" t="s">
        <v>1013</v>
      </c>
      <c r="C571" s="0" t="s">
        <v>1013</v>
      </c>
      <c r="D571" s="0" t="s">
        <v>1013</v>
      </c>
      <c r="E571" s="0" t="s">
        <v>1013</v>
      </c>
      <c r="G571" s="0" t="e">
        <f aca="false">VLOOKUP($C571,'[10]UN M49'!$C$2:$H$249,4,0)</f>
        <v>#N/A</v>
      </c>
      <c r="H571" s="0" t="str">
        <f aca="false">IFERROR(VLOOKUP($C571,'[11]Income Groups'!$D$7:$H$224,5,0),"")</f>
        <v/>
      </c>
      <c r="I571" s="0" t="str">
        <f aca="false">IFERROR(VLOOKUP(B571,'[11]LDC List'!$B$1:$C$47,2,0),"Non LDC")</f>
        <v>Non LDC</v>
      </c>
      <c r="J571" s="0" t="str">
        <f aca="false">IFERROR(VLOOKUP(B571,'[11]SIDS List'!$B$1:$C$57,2,0),"Non SIDS")</f>
        <v>Non SIDS</v>
      </c>
      <c r="K571" s="0" t="str">
        <f aca="false">IFERROR(VLOOKUP(B571,'[11]DAC Member List'!$B$1:$C$29,2,0),"Non DAC")</f>
        <v>Non DAC</v>
      </c>
      <c r="L571" s="0" t="str">
        <f aca="false">IFERROR(VLOOKUP(B571,'[11]Dev Countries List'!$A$1:$B$146,2,0),"Not Developing")</f>
        <v>Not Developing</v>
      </c>
      <c r="M571" s="0" t="str">
        <f aca="false">IFERROR(VLOOKUP(D571,'[11]Fragility List'!$A$1:$C$146,3,0),"Not Fragile")</f>
        <v>Not Fragile</v>
      </c>
      <c r="N571" s="0" t="str">
        <f aca="false">IFERROR(INDEX([11]Population!$E$4:$W$267,MATCH('Names&amp;ISO'!$C571,[11]Population!$D$4:$D$267,0),MATCH(2018,[11]Population!$E$3:$W$3,0)),"")</f>
        <v/>
      </c>
      <c r="O571" s="0" t="str">
        <f aca="false">IFERROR(VLOOKUP($B571,[11]FCAS!$B$1:$C$152,2,0),"")</f>
        <v/>
      </c>
      <c r="P571" s="0" t="e">
        <f aca="false">VLOOKUP($C571,'[10]UN M49'!$C$2:$H$249,6,0)</f>
        <v>#N/A</v>
      </c>
      <c r="Q571" s="0" t="str">
        <f aca="false">IFERROR(VLOOKUP($C571,'[11]Resource-Rich'!$A$34:$B$62,2,0),"Non resource-rich")</f>
        <v>Non resource-rich</v>
      </c>
      <c r="R571" s="0" t="str">
        <f aca="false">IFERROR(VLOOKUP($B571,[11]PRCRs!$A$3:$C$29,3,0),"Non PRCR")</f>
        <v>Non PRCR</v>
      </c>
      <c r="S571" s="0" t="n">
        <f aca="false">IFERROR(IF(VLOOKUP($C571,[11]CBLB!$A$2:$C$31,3,0)="CBLB",1,0),0)</f>
        <v>0</v>
      </c>
      <c r="T571" s="0" t="str">
        <f aca="false">IFERROR(IF(VLOOKUP($B571,'[11]Poverty Rate'!$B$2:$I$164,8,0)="Above 30%",1,0),"")</f>
        <v/>
      </c>
      <c r="U571" s="0" t="str">
        <f aca="false">IFERROR(IF(VLOOKUP($B571,'[11]Poverty Rate'!$B$2:$I$164,8,0)="Below 2%",1,0),"")</f>
        <v/>
      </c>
    </row>
    <row r="572" customFormat="false" ht="15" hidden="false" customHeight="false" outlineLevel="0" collapsed="false">
      <c r="A572" s="0" t="s">
        <v>1013</v>
      </c>
      <c r="B572" s="0" t="s">
        <v>1013</v>
      </c>
      <c r="C572" s="0" t="s">
        <v>1013</v>
      </c>
      <c r="D572" s="0" t="s">
        <v>1013</v>
      </c>
      <c r="E572" s="0" t="s">
        <v>1013</v>
      </c>
      <c r="G572" s="0" t="e">
        <f aca="false">VLOOKUP($C572,'[10]UN M49'!$C$2:$H$249,4,0)</f>
        <v>#N/A</v>
      </c>
      <c r="H572" s="0" t="str">
        <f aca="false">IFERROR(VLOOKUP($C572,'[11]Income Groups'!$D$7:$H$224,5,0),"")</f>
        <v/>
      </c>
      <c r="I572" s="0" t="str">
        <f aca="false">IFERROR(VLOOKUP(B572,'[11]LDC List'!$B$1:$C$47,2,0),"Non LDC")</f>
        <v>Non LDC</v>
      </c>
      <c r="J572" s="0" t="str">
        <f aca="false">IFERROR(VLOOKUP(B572,'[11]SIDS List'!$B$1:$C$57,2,0),"Non SIDS")</f>
        <v>Non SIDS</v>
      </c>
      <c r="K572" s="0" t="str">
        <f aca="false">IFERROR(VLOOKUP(B572,'[11]DAC Member List'!$B$1:$C$29,2,0),"Non DAC")</f>
        <v>Non DAC</v>
      </c>
      <c r="L572" s="0" t="str">
        <f aca="false">IFERROR(VLOOKUP(B572,'[11]Dev Countries List'!$A$1:$B$146,2,0),"Not Developing")</f>
        <v>Not Developing</v>
      </c>
      <c r="M572" s="0" t="str">
        <f aca="false">IFERROR(VLOOKUP(D572,'[11]Fragility List'!$A$1:$C$146,3,0),"Not Fragile")</f>
        <v>Not Fragile</v>
      </c>
      <c r="N572" s="0" t="str">
        <f aca="false">IFERROR(INDEX([11]Population!$E$4:$W$267,MATCH('Names&amp;ISO'!$C572,[11]Population!$D$4:$D$267,0),MATCH(2018,[11]Population!$E$3:$W$3,0)),"")</f>
        <v/>
      </c>
      <c r="O572" s="0" t="str">
        <f aca="false">IFERROR(VLOOKUP($B572,[11]FCAS!$B$1:$C$152,2,0),"")</f>
        <v/>
      </c>
      <c r="P572" s="0" t="e">
        <f aca="false">VLOOKUP($C572,'[10]UN M49'!$C$2:$H$249,6,0)</f>
        <v>#N/A</v>
      </c>
      <c r="Q572" s="0" t="str">
        <f aca="false">IFERROR(VLOOKUP($C572,'[11]Resource-Rich'!$A$34:$B$62,2,0),"Non resource-rich")</f>
        <v>Non resource-rich</v>
      </c>
      <c r="R572" s="0" t="str">
        <f aca="false">IFERROR(VLOOKUP($B572,[11]PRCRs!$A$3:$C$29,3,0),"Non PRCR")</f>
        <v>Non PRCR</v>
      </c>
      <c r="S572" s="0" t="n">
        <f aca="false">IFERROR(IF(VLOOKUP($C572,[11]CBLB!$A$2:$C$31,3,0)="CBLB",1,0),0)</f>
        <v>0</v>
      </c>
      <c r="T572" s="0" t="str">
        <f aca="false">IFERROR(IF(VLOOKUP($B572,'[11]Poverty Rate'!$B$2:$I$164,8,0)="Above 30%",1,0),"")</f>
        <v/>
      </c>
      <c r="U572" s="0" t="str">
        <f aca="false">IFERROR(IF(VLOOKUP($B572,'[11]Poverty Rate'!$B$2:$I$164,8,0)="Below 2%",1,0),"")</f>
        <v/>
      </c>
    </row>
    <row r="573" customFormat="false" ht="15" hidden="false" customHeight="false" outlineLevel="0" collapsed="false">
      <c r="A573" s="0" t="s">
        <v>1013</v>
      </c>
      <c r="B573" s="0" t="s">
        <v>1013</v>
      </c>
      <c r="C573" s="0" t="s">
        <v>1013</v>
      </c>
      <c r="D573" s="0" t="s">
        <v>1013</v>
      </c>
      <c r="E573" s="0" t="s">
        <v>1013</v>
      </c>
      <c r="G573" s="0" t="e">
        <f aca="false">VLOOKUP($C573,'[10]UN M49'!$C$2:$H$249,4,0)</f>
        <v>#N/A</v>
      </c>
      <c r="H573" s="0" t="str">
        <f aca="false">IFERROR(VLOOKUP($C573,'[11]Income Groups'!$D$7:$H$224,5,0),"")</f>
        <v/>
      </c>
      <c r="I573" s="0" t="str">
        <f aca="false">IFERROR(VLOOKUP(B573,'[11]LDC List'!$B$1:$C$47,2,0),"Non LDC")</f>
        <v>Non LDC</v>
      </c>
      <c r="J573" s="0" t="str">
        <f aca="false">IFERROR(VLOOKUP(B573,'[11]SIDS List'!$B$1:$C$57,2,0),"Non SIDS")</f>
        <v>Non SIDS</v>
      </c>
      <c r="K573" s="0" t="str">
        <f aca="false">IFERROR(VLOOKUP(B573,'[11]DAC Member List'!$B$1:$C$29,2,0),"Non DAC")</f>
        <v>Non DAC</v>
      </c>
      <c r="L573" s="0" t="str">
        <f aca="false">IFERROR(VLOOKUP(B573,'[11]Dev Countries List'!$A$1:$B$146,2,0),"Not Developing")</f>
        <v>Not Developing</v>
      </c>
      <c r="M573" s="0" t="str">
        <f aca="false">IFERROR(VLOOKUP(D573,'[11]Fragility List'!$A$1:$C$146,3,0),"Not Fragile")</f>
        <v>Not Fragile</v>
      </c>
      <c r="N573" s="0" t="str">
        <f aca="false">IFERROR(INDEX([11]Population!$E$4:$W$267,MATCH('Names&amp;ISO'!$C573,[11]Population!$D$4:$D$267,0),MATCH(2018,[11]Population!$E$3:$W$3,0)),"")</f>
        <v/>
      </c>
      <c r="O573" s="0" t="str">
        <f aca="false">IFERROR(VLOOKUP($B573,[11]FCAS!$B$1:$C$152,2,0),"")</f>
        <v/>
      </c>
      <c r="P573" s="0" t="e">
        <f aca="false">VLOOKUP($C573,'[10]UN M49'!$C$2:$H$249,6,0)</f>
        <v>#N/A</v>
      </c>
      <c r="Q573" s="0" t="str">
        <f aca="false">IFERROR(VLOOKUP($C573,'[11]Resource-Rich'!$A$34:$B$62,2,0),"Non resource-rich")</f>
        <v>Non resource-rich</v>
      </c>
      <c r="R573" s="0" t="str">
        <f aca="false">IFERROR(VLOOKUP($B573,[11]PRCRs!$A$3:$C$29,3,0),"Non PRCR")</f>
        <v>Non PRCR</v>
      </c>
      <c r="S573" s="0" t="n">
        <f aca="false">IFERROR(IF(VLOOKUP($C573,[11]CBLB!$A$2:$C$31,3,0)="CBLB",1,0),0)</f>
        <v>0</v>
      </c>
      <c r="T573" s="0" t="str">
        <f aca="false">IFERROR(IF(VLOOKUP($B573,'[11]Poverty Rate'!$B$2:$I$164,8,0)="Above 30%",1,0),"")</f>
        <v/>
      </c>
      <c r="U573" s="0" t="str">
        <f aca="false">IFERROR(IF(VLOOKUP($B573,'[11]Poverty Rate'!$B$2:$I$164,8,0)="Below 2%",1,0),"")</f>
        <v/>
      </c>
    </row>
    <row r="574" customFormat="false" ht="15" hidden="false" customHeight="false" outlineLevel="0" collapsed="false">
      <c r="A574" s="0" t="s">
        <v>1013</v>
      </c>
      <c r="B574" s="0" t="s">
        <v>1013</v>
      </c>
      <c r="C574" s="0" t="s">
        <v>1013</v>
      </c>
      <c r="D574" s="0" t="s">
        <v>1013</v>
      </c>
      <c r="E574" s="0" t="s">
        <v>1013</v>
      </c>
      <c r="G574" s="0" t="e">
        <f aca="false">VLOOKUP($C574,'[10]UN M49'!$C$2:$H$249,4,0)</f>
        <v>#N/A</v>
      </c>
      <c r="H574" s="0" t="str">
        <f aca="false">IFERROR(VLOOKUP($C574,'[11]Income Groups'!$D$7:$H$224,5,0),"")</f>
        <v/>
      </c>
      <c r="I574" s="0" t="str">
        <f aca="false">IFERROR(VLOOKUP(B574,'[11]LDC List'!$B$1:$C$47,2,0),"Non LDC")</f>
        <v>Non LDC</v>
      </c>
      <c r="J574" s="0" t="str">
        <f aca="false">IFERROR(VLOOKUP(B574,'[11]SIDS List'!$B$1:$C$57,2,0),"Non SIDS")</f>
        <v>Non SIDS</v>
      </c>
      <c r="K574" s="0" t="str">
        <f aca="false">IFERROR(VLOOKUP(B574,'[11]DAC Member List'!$B$1:$C$29,2,0),"Non DAC")</f>
        <v>Non DAC</v>
      </c>
      <c r="L574" s="0" t="str">
        <f aca="false">IFERROR(VLOOKUP(B574,'[11]Dev Countries List'!$A$1:$B$146,2,0),"Not Developing")</f>
        <v>Not Developing</v>
      </c>
      <c r="M574" s="0" t="str">
        <f aca="false">IFERROR(VLOOKUP(D574,'[11]Fragility List'!$A$1:$C$146,3,0),"Not Fragile")</f>
        <v>Not Fragile</v>
      </c>
      <c r="N574" s="0" t="str">
        <f aca="false">IFERROR(INDEX([11]Population!$E$4:$W$267,MATCH('Names&amp;ISO'!$C574,[11]Population!$D$4:$D$267,0),MATCH(2018,[11]Population!$E$3:$W$3,0)),"")</f>
        <v/>
      </c>
      <c r="O574" s="0" t="str">
        <f aca="false">IFERROR(VLOOKUP($B574,[11]FCAS!$B$1:$C$152,2,0),"")</f>
        <v/>
      </c>
      <c r="P574" s="0" t="e">
        <f aca="false">VLOOKUP($C574,'[10]UN M49'!$C$2:$H$249,6,0)</f>
        <v>#N/A</v>
      </c>
      <c r="Q574" s="0" t="str">
        <f aca="false">IFERROR(VLOOKUP($C574,'[11]Resource-Rich'!$A$34:$B$62,2,0),"Non resource-rich")</f>
        <v>Non resource-rich</v>
      </c>
      <c r="R574" s="0" t="str">
        <f aca="false">IFERROR(VLOOKUP($B574,[11]PRCRs!$A$3:$C$29,3,0),"Non PRCR")</f>
        <v>Non PRCR</v>
      </c>
      <c r="S574" s="0" t="n">
        <f aca="false">IFERROR(IF(VLOOKUP($C574,[11]CBLB!$A$2:$C$31,3,0)="CBLB",1,0),0)</f>
        <v>0</v>
      </c>
      <c r="T574" s="0" t="str">
        <f aca="false">IFERROR(IF(VLOOKUP($B574,'[11]Poverty Rate'!$B$2:$I$164,8,0)="Above 30%",1,0),"")</f>
        <v/>
      </c>
      <c r="U574" s="0" t="str">
        <f aca="false">IFERROR(IF(VLOOKUP($B574,'[11]Poverty Rate'!$B$2:$I$164,8,0)="Below 2%",1,0),"")</f>
        <v/>
      </c>
    </row>
    <row r="575" customFormat="false" ht="15" hidden="false" customHeight="false" outlineLevel="0" collapsed="false">
      <c r="A575" s="0" t="s">
        <v>1013</v>
      </c>
      <c r="B575" s="0" t="s">
        <v>1013</v>
      </c>
      <c r="C575" s="0" t="s">
        <v>1013</v>
      </c>
      <c r="D575" s="0" t="s">
        <v>1013</v>
      </c>
      <c r="E575" s="0" t="s">
        <v>1013</v>
      </c>
      <c r="G575" s="0" t="e">
        <f aca="false">VLOOKUP($C575,'[10]UN M49'!$C$2:$H$249,4,0)</f>
        <v>#N/A</v>
      </c>
      <c r="H575" s="0" t="str">
        <f aca="false">IFERROR(VLOOKUP($C575,'[11]Income Groups'!$D$7:$H$224,5,0),"")</f>
        <v/>
      </c>
      <c r="I575" s="0" t="str">
        <f aca="false">IFERROR(VLOOKUP(B575,'[11]LDC List'!$B$1:$C$47,2,0),"Non LDC")</f>
        <v>Non LDC</v>
      </c>
      <c r="J575" s="0" t="str">
        <f aca="false">IFERROR(VLOOKUP(B575,'[11]SIDS List'!$B$1:$C$57,2,0),"Non SIDS")</f>
        <v>Non SIDS</v>
      </c>
      <c r="K575" s="0" t="str">
        <f aca="false">IFERROR(VLOOKUP(B575,'[11]DAC Member List'!$B$1:$C$29,2,0),"Non DAC")</f>
        <v>Non DAC</v>
      </c>
      <c r="L575" s="0" t="str">
        <f aca="false">IFERROR(VLOOKUP(B575,'[11]Dev Countries List'!$A$1:$B$146,2,0),"Not Developing")</f>
        <v>Not Developing</v>
      </c>
      <c r="M575" s="0" t="str">
        <f aca="false">IFERROR(VLOOKUP(D575,'[11]Fragility List'!$A$1:$C$146,3,0),"Not Fragile")</f>
        <v>Not Fragile</v>
      </c>
      <c r="N575" s="0" t="str">
        <f aca="false">IFERROR(INDEX([11]Population!$E$4:$W$267,MATCH('Names&amp;ISO'!$C575,[11]Population!$D$4:$D$267,0),MATCH(2018,[11]Population!$E$3:$W$3,0)),"")</f>
        <v/>
      </c>
      <c r="O575" s="0" t="str">
        <f aca="false">IFERROR(VLOOKUP($B575,[11]FCAS!$B$1:$C$152,2,0),"")</f>
        <v/>
      </c>
      <c r="P575" s="0" t="e">
        <f aca="false">VLOOKUP($C575,'[10]UN M49'!$C$2:$H$249,6,0)</f>
        <v>#N/A</v>
      </c>
      <c r="Q575" s="0" t="str">
        <f aca="false">IFERROR(VLOOKUP($C575,'[11]Resource-Rich'!$A$34:$B$62,2,0),"Non resource-rich")</f>
        <v>Non resource-rich</v>
      </c>
      <c r="R575" s="0" t="str">
        <f aca="false">IFERROR(VLOOKUP($B575,[11]PRCRs!$A$3:$C$29,3,0),"Non PRCR")</f>
        <v>Non PRCR</v>
      </c>
      <c r="S575" s="0" t="n">
        <f aca="false">IFERROR(IF(VLOOKUP($C575,[11]CBLB!$A$2:$C$31,3,0)="CBLB",1,0),0)</f>
        <v>0</v>
      </c>
      <c r="T575" s="0" t="str">
        <f aca="false">IFERROR(IF(VLOOKUP($B575,'[11]Poverty Rate'!$B$2:$I$164,8,0)="Above 30%",1,0),"")</f>
        <v/>
      </c>
      <c r="U575" s="0" t="str">
        <f aca="false">IFERROR(IF(VLOOKUP($B575,'[11]Poverty Rate'!$B$2:$I$164,8,0)="Below 2%",1,0),"")</f>
        <v/>
      </c>
    </row>
    <row r="576" customFormat="false" ht="15" hidden="false" customHeight="false" outlineLevel="0" collapsed="false">
      <c r="A576" s="0" t="s">
        <v>1013</v>
      </c>
      <c r="B576" s="0" t="s">
        <v>1013</v>
      </c>
      <c r="C576" s="0" t="s">
        <v>1013</v>
      </c>
      <c r="D576" s="0" t="s">
        <v>1013</v>
      </c>
      <c r="E576" s="0" t="s">
        <v>1013</v>
      </c>
      <c r="G576" s="0" t="e">
        <f aca="false">VLOOKUP($C576,'[10]UN M49'!$C$2:$H$249,4,0)</f>
        <v>#N/A</v>
      </c>
      <c r="H576" s="0" t="str">
        <f aca="false">IFERROR(VLOOKUP($C576,'[11]Income Groups'!$D$7:$H$224,5,0),"")</f>
        <v/>
      </c>
      <c r="I576" s="0" t="str">
        <f aca="false">IFERROR(VLOOKUP(B576,'[11]LDC List'!$B$1:$C$47,2,0),"Non LDC")</f>
        <v>Non LDC</v>
      </c>
      <c r="J576" s="0" t="str">
        <f aca="false">IFERROR(VLOOKUP(B576,'[11]SIDS List'!$B$1:$C$57,2,0),"Non SIDS")</f>
        <v>Non SIDS</v>
      </c>
      <c r="K576" s="0" t="str">
        <f aca="false">IFERROR(VLOOKUP(B576,'[11]DAC Member List'!$B$1:$C$29,2,0),"Non DAC")</f>
        <v>Non DAC</v>
      </c>
      <c r="L576" s="0" t="str">
        <f aca="false">IFERROR(VLOOKUP(B576,'[11]Dev Countries List'!$A$1:$B$146,2,0),"Not Developing")</f>
        <v>Not Developing</v>
      </c>
      <c r="M576" s="0" t="str">
        <f aca="false">IFERROR(VLOOKUP(D576,'[11]Fragility List'!$A$1:$C$146,3,0),"Not Fragile")</f>
        <v>Not Fragile</v>
      </c>
      <c r="N576" s="0" t="str">
        <f aca="false">IFERROR(INDEX([11]Population!$E$4:$W$267,MATCH('Names&amp;ISO'!$C576,[11]Population!$D$4:$D$267,0),MATCH(2018,[11]Population!$E$3:$W$3,0)),"")</f>
        <v/>
      </c>
      <c r="O576" s="0" t="str">
        <f aca="false">IFERROR(VLOOKUP($B576,[11]FCAS!$B$1:$C$152,2,0),"")</f>
        <v/>
      </c>
      <c r="P576" s="0" t="e">
        <f aca="false">VLOOKUP($C576,'[10]UN M49'!$C$2:$H$249,6,0)</f>
        <v>#N/A</v>
      </c>
      <c r="Q576" s="0" t="str">
        <f aca="false">IFERROR(VLOOKUP($C576,'[11]Resource-Rich'!$A$34:$B$62,2,0),"Non resource-rich")</f>
        <v>Non resource-rich</v>
      </c>
      <c r="R576" s="0" t="str">
        <f aca="false">IFERROR(VLOOKUP($B576,[11]PRCRs!$A$3:$C$29,3,0),"Non PRCR")</f>
        <v>Non PRCR</v>
      </c>
      <c r="S576" s="0" t="n">
        <f aca="false">IFERROR(IF(VLOOKUP($C576,[11]CBLB!$A$2:$C$31,3,0)="CBLB",1,0),0)</f>
        <v>0</v>
      </c>
      <c r="T576" s="0" t="str">
        <f aca="false">IFERROR(IF(VLOOKUP($B576,'[11]Poverty Rate'!$B$2:$I$164,8,0)="Above 30%",1,0),"")</f>
        <v/>
      </c>
      <c r="U576" s="0" t="str">
        <f aca="false">IFERROR(IF(VLOOKUP($B576,'[11]Poverty Rate'!$B$2:$I$164,8,0)="Below 2%",1,0),"")</f>
        <v/>
      </c>
    </row>
    <row r="577" customFormat="false" ht="15" hidden="false" customHeight="false" outlineLevel="0" collapsed="false">
      <c r="A577" s="0" t="s">
        <v>1013</v>
      </c>
      <c r="B577" s="0" t="s">
        <v>1013</v>
      </c>
      <c r="C577" s="0" t="s">
        <v>1013</v>
      </c>
      <c r="D577" s="0" t="s">
        <v>1013</v>
      </c>
      <c r="E577" s="0" t="s">
        <v>1013</v>
      </c>
      <c r="G577" s="0" t="e">
        <f aca="false">VLOOKUP($C577,'[10]UN M49'!$C$2:$H$249,4,0)</f>
        <v>#N/A</v>
      </c>
      <c r="H577" s="0" t="str">
        <f aca="false">IFERROR(VLOOKUP($C577,'[11]Income Groups'!$D$7:$H$224,5,0),"")</f>
        <v/>
      </c>
      <c r="I577" s="0" t="str">
        <f aca="false">IFERROR(VLOOKUP(B577,'[11]LDC List'!$B$1:$C$47,2,0),"Non LDC")</f>
        <v>Non LDC</v>
      </c>
      <c r="J577" s="0" t="str">
        <f aca="false">IFERROR(VLOOKUP(B577,'[11]SIDS List'!$B$1:$C$57,2,0),"Non SIDS")</f>
        <v>Non SIDS</v>
      </c>
      <c r="K577" s="0" t="str">
        <f aca="false">IFERROR(VLOOKUP(B577,'[11]DAC Member List'!$B$1:$C$29,2,0),"Non DAC")</f>
        <v>Non DAC</v>
      </c>
      <c r="L577" s="0" t="str">
        <f aca="false">IFERROR(VLOOKUP(B577,'[11]Dev Countries List'!$A$1:$B$146,2,0),"Not Developing")</f>
        <v>Not Developing</v>
      </c>
      <c r="M577" s="0" t="str">
        <f aca="false">IFERROR(VLOOKUP(D577,'[11]Fragility List'!$A$1:$C$146,3,0),"Not Fragile")</f>
        <v>Not Fragile</v>
      </c>
      <c r="N577" s="0" t="str">
        <f aca="false">IFERROR(INDEX([11]Population!$E$4:$W$267,MATCH('Names&amp;ISO'!$C577,[11]Population!$D$4:$D$267,0),MATCH(2018,[11]Population!$E$3:$W$3,0)),"")</f>
        <v/>
      </c>
      <c r="O577" s="0" t="str">
        <f aca="false">IFERROR(VLOOKUP($B577,[11]FCAS!$B$1:$C$152,2,0),"")</f>
        <v/>
      </c>
      <c r="P577" s="0" t="e">
        <f aca="false">VLOOKUP($C577,'[10]UN M49'!$C$2:$H$249,6,0)</f>
        <v>#N/A</v>
      </c>
      <c r="Q577" s="0" t="str">
        <f aca="false">IFERROR(VLOOKUP($C577,'[11]Resource-Rich'!$A$34:$B$62,2,0),"Non resource-rich")</f>
        <v>Non resource-rich</v>
      </c>
      <c r="R577" s="0" t="str">
        <f aca="false">IFERROR(VLOOKUP($B577,[11]PRCRs!$A$3:$C$29,3,0),"Non PRCR")</f>
        <v>Non PRCR</v>
      </c>
      <c r="S577" s="0" t="n">
        <f aca="false">IFERROR(IF(VLOOKUP($C577,[11]CBLB!$A$2:$C$31,3,0)="CBLB",1,0),0)</f>
        <v>0</v>
      </c>
      <c r="T577" s="0" t="str">
        <f aca="false">IFERROR(IF(VLOOKUP($B577,'[11]Poverty Rate'!$B$2:$I$164,8,0)="Above 30%",1,0),"")</f>
        <v/>
      </c>
      <c r="U577" s="0" t="str">
        <f aca="false">IFERROR(IF(VLOOKUP($B577,'[11]Poverty Rate'!$B$2:$I$164,8,0)="Below 2%",1,0),"")</f>
        <v/>
      </c>
    </row>
    <row r="578" customFormat="false" ht="15" hidden="false" customHeight="false" outlineLevel="0" collapsed="false">
      <c r="A578" s="0" t="s">
        <v>1013</v>
      </c>
      <c r="B578" s="0" t="s">
        <v>1013</v>
      </c>
      <c r="C578" s="0" t="s">
        <v>1013</v>
      </c>
      <c r="D578" s="0" t="s">
        <v>1013</v>
      </c>
      <c r="E578" s="0" t="s">
        <v>1013</v>
      </c>
      <c r="G578" s="0" t="e">
        <f aca="false">VLOOKUP($C578,'[10]UN M49'!$C$2:$H$249,4,0)</f>
        <v>#N/A</v>
      </c>
      <c r="H578" s="0" t="str">
        <f aca="false">IFERROR(VLOOKUP($C578,'[11]Income Groups'!$D$7:$H$224,5,0),"")</f>
        <v/>
      </c>
      <c r="I578" s="0" t="str">
        <f aca="false">IFERROR(VLOOKUP(B578,'[11]LDC List'!$B$1:$C$47,2,0),"Non LDC")</f>
        <v>Non LDC</v>
      </c>
      <c r="J578" s="0" t="str">
        <f aca="false">IFERROR(VLOOKUP(B578,'[11]SIDS List'!$B$1:$C$57,2,0),"Non SIDS")</f>
        <v>Non SIDS</v>
      </c>
      <c r="K578" s="0" t="str">
        <f aca="false">IFERROR(VLOOKUP(B578,'[11]DAC Member List'!$B$1:$C$29,2,0),"Non DAC")</f>
        <v>Non DAC</v>
      </c>
      <c r="L578" s="0" t="str">
        <f aca="false">IFERROR(VLOOKUP(B578,'[11]Dev Countries List'!$A$1:$B$146,2,0),"Not Developing")</f>
        <v>Not Developing</v>
      </c>
      <c r="M578" s="0" t="str">
        <f aca="false">IFERROR(VLOOKUP(D578,'[11]Fragility List'!$A$1:$C$146,3,0),"Not Fragile")</f>
        <v>Not Fragile</v>
      </c>
      <c r="N578" s="0" t="str">
        <f aca="false">IFERROR(INDEX([11]Population!$E$4:$W$267,MATCH('Names&amp;ISO'!$C578,[11]Population!$D$4:$D$267,0),MATCH(2018,[11]Population!$E$3:$W$3,0)),"")</f>
        <v/>
      </c>
      <c r="O578" s="0" t="str">
        <f aca="false">IFERROR(VLOOKUP($B578,[11]FCAS!$B$1:$C$152,2,0),"")</f>
        <v/>
      </c>
      <c r="P578" s="0" t="e">
        <f aca="false">VLOOKUP($C578,'[10]UN M49'!$C$2:$H$249,6,0)</f>
        <v>#N/A</v>
      </c>
      <c r="Q578" s="0" t="str">
        <f aca="false">IFERROR(VLOOKUP($C578,'[11]Resource-Rich'!$A$34:$B$62,2,0),"Non resource-rich")</f>
        <v>Non resource-rich</v>
      </c>
      <c r="R578" s="0" t="str">
        <f aca="false">IFERROR(VLOOKUP($B578,[11]PRCRs!$A$3:$C$29,3,0),"Non PRCR")</f>
        <v>Non PRCR</v>
      </c>
      <c r="S578" s="0" t="n">
        <f aca="false">IFERROR(IF(VLOOKUP($C578,[11]CBLB!$A$2:$C$31,3,0)="CBLB",1,0),0)</f>
        <v>0</v>
      </c>
      <c r="T578" s="0" t="str">
        <f aca="false">IFERROR(IF(VLOOKUP($B578,'[11]Poverty Rate'!$B$2:$I$164,8,0)="Above 30%",1,0),"")</f>
        <v/>
      </c>
      <c r="U578" s="0" t="str">
        <f aca="false">IFERROR(IF(VLOOKUP($B578,'[11]Poverty Rate'!$B$2:$I$164,8,0)="Below 2%",1,0),"")</f>
        <v/>
      </c>
    </row>
    <row r="579" customFormat="false" ht="15" hidden="false" customHeight="false" outlineLevel="0" collapsed="false">
      <c r="A579" s="0" t="s">
        <v>1013</v>
      </c>
      <c r="B579" s="0" t="s">
        <v>1013</v>
      </c>
      <c r="C579" s="0" t="s">
        <v>1013</v>
      </c>
      <c r="D579" s="0" t="s">
        <v>1013</v>
      </c>
      <c r="E579" s="0" t="s">
        <v>1013</v>
      </c>
      <c r="G579" s="0" t="e">
        <f aca="false">VLOOKUP($C579,'[10]UN M49'!$C$2:$H$249,4,0)</f>
        <v>#N/A</v>
      </c>
      <c r="H579" s="0" t="str">
        <f aca="false">IFERROR(VLOOKUP($C579,'[11]Income Groups'!$D$7:$H$224,5,0),"")</f>
        <v/>
      </c>
      <c r="I579" s="0" t="str">
        <f aca="false">IFERROR(VLOOKUP(B579,'[11]LDC List'!$B$1:$C$47,2,0),"Non LDC")</f>
        <v>Non LDC</v>
      </c>
      <c r="J579" s="0" t="str">
        <f aca="false">IFERROR(VLOOKUP(B579,'[11]SIDS List'!$B$1:$C$57,2,0),"Non SIDS")</f>
        <v>Non SIDS</v>
      </c>
      <c r="K579" s="0" t="str">
        <f aca="false">IFERROR(VLOOKUP(B579,'[11]DAC Member List'!$B$1:$C$29,2,0),"Non DAC")</f>
        <v>Non DAC</v>
      </c>
      <c r="L579" s="0" t="str">
        <f aca="false">IFERROR(VLOOKUP(B579,'[11]Dev Countries List'!$A$1:$B$146,2,0),"Not Developing")</f>
        <v>Not Developing</v>
      </c>
      <c r="M579" s="0" t="str">
        <f aca="false">IFERROR(VLOOKUP(D579,'[11]Fragility List'!$A$1:$C$146,3,0),"Not Fragile")</f>
        <v>Not Fragile</v>
      </c>
      <c r="N579" s="0" t="str">
        <f aca="false">IFERROR(INDEX([11]Population!$E$4:$W$267,MATCH('Names&amp;ISO'!$C579,[11]Population!$D$4:$D$267,0),MATCH(2018,[11]Population!$E$3:$W$3,0)),"")</f>
        <v/>
      </c>
      <c r="O579" s="0" t="str">
        <f aca="false">IFERROR(VLOOKUP($B579,[11]FCAS!$B$1:$C$152,2,0),"")</f>
        <v/>
      </c>
      <c r="P579" s="0" t="e">
        <f aca="false">VLOOKUP($C579,'[10]UN M49'!$C$2:$H$249,6,0)</f>
        <v>#N/A</v>
      </c>
      <c r="Q579" s="0" t="str">
        <f aca="false">IFERROR(VLOOKUP($C579,'[11]Resource-Rich'!$A$34:$B$62,2,0),"Non resource-rich")</f>
        <v>Non resource-rich</v>
      </c>
      <c r="R579" s="0" t="str">
        <f aca="false">IFERROR(VLOOKUP($B579,[11]PRCRs!$A$3:$C$29,3,0),"Non PRCR")</f>
        <v>Non PRCR</v>
      </c>
      <c r="S579" s="0" t="n">
        <f aca="false">IFERROR(IF(VLOOKUP($C579,[11]CBLB!$A$2:$C$31,3,0)="CBLB",1,0),0)</f>
        <v>0</v>
      </c>
      <c r="T579" s="0" t="str">
        <f aca="false">IFERROR(IF(VLOOKUP($B579,'[11]Poverty Rate'!$B$2:$I$164,8,0)="Above 30%",1,0),"")</f>
        <v/>
      </c>
      <c r="U579" s="0" t="str">
        <f aca="false">IFERROR(IF(VLOOKUP($B579,'[11]Poverty Rate'!$B$2:$I$164,8,0)="Below 2%",1,0),"")</f>
        <v/>
      </c>
    </row>
    <row r="580" customFormat="false" ht="15" hidden="false" customHeight="false" outlineLevel="0" collapsed="false">
      <c r="A580" s="0" t="s">
        <v>1013</v>
      </c>
      <c r="B580" s="0" t="s">
        <v>1013</v>
      </c>
      <c r="C580" s="0" t="s">
        <v>1013</v>
      </c>
      <c r="D580" s="0" t="s">
        <v>1013</v>
      </c>
      <c r="E580" s="0" t="s">
        <v>1013</v>
      </c>
      <c r="G580" s="0" t="e">
        <f aca="false">VLOOKUP($C580,'[10]UN M49'!$C$2:$H$249,4,0)</f>
        <v>#N/A</v>
      </c>
      <c r="H580" s="0" t="str">
        <f aca="false">IFERROR(VLOOKUP($C580,'[11]Income Groups'!$D$7:$H$224,5,0),"")</f>
        <v/>
      </c>
      <c r="I580" s="0" t="str">
        <f aca="false">IFERROR(VLOOKUP(B580,'[11]LDC List'!$B$1:$C$47,2,0),"Non LDC")</f>
        <v>Non LDC</v>
      </c>
      <c r="J580" s="0" t="str">
        <f aca="false">IFERROR(VLOOKUP(B580,'[11]SIDS List'!$B$1:$C$57,2,0),"Non SIDS")</f>
        <v>Non SIDS</v>
      </c>
      <c r="K580" s="0" t="str">
        <f aca="false">IFERROR(VLOOKUP(B580,'[11]DAC Member List'!$B$1:$C$29,2,0),"Non DAC")</f>
        <v>Non DAC</v>
      </c>
      <c r="L580" s="0" t="str">
        <f aca="false">IFERROR(VLOOKUP(B580,'[11]Dev Countries List'!$A$1:$B$146,2,0),"Not Developing")</f>
        <v>Not Developing</v>
      </c>
      <c r="M580" s="0" t="str">
        <f aca="false">IFERROR(VLOOKUP(D580,'[11]Fragility List'!$A$1:$C$146,3,0),"Not Fragile")</f>
        <v>Not Fragile</v>
      </c>
      <c r="N580" s="0" t="str">
        <f aca="false">IFERROR(INDEX([11]Population!$E$4:$W$267,MATCH('Names&amp;ISO'!$C580,[11]Population!$D$4:$D$267,0),MATCH(2018,[11]Population!$E$3:$W$3,0)),"")</f>
        <v/>
      </c>
      <c r="O580" s="0" t="str">
        <f aca="false">IFERROR(VLOOKUP($B580,[11]FCAS!$B$1:$C$152,2,0),"")</f>
        <v/>
      </c>
      <c r="P580" s="0" t="e">
        <f aca="false">VLOOKUP($C580,'[10]UN M49'!$C$2:$H$249,6,0)</f>
        <v>#N/A</v>
      </c>
      <c r="Q580" s="0" t="str">
        <f aca="false">IFERROR(VLOOKUP($C580,'[11]Resource-Rich'!$A$34:$B$62,2,0),"Non resource-rich")</f>
        <v>Non resource-rich</v>
      </c>
      <c r="R580" s="0" t="str">
        <f aca="false">IFERROR(VLOOKUP($B580,[11]PRCRs!$A$3:$C$29,3,0),"Non PRCR")</f>
        <v>Non PRCR</v>
      </c>
      <c r="S580" s="0" t="n">
        <f aca="false">IFERROR(IF(VLOOKUP($C580,[11]CBLB!$A$2:$C$31,3,0)="CBLB",1,0),0)</f>
        <v>0</v>
      </c>
      <c r="T580" s="0" t="str">
        <f aca="false">IFERROR(IF(VLOOKUP($B580,'[11]Poverty Rate'!$B$2:$I$164,8,0)="Above 30%",1,0),"")</f>
        <v/>
      </c>
      <c r="U580" s="0" t="str">
        <f aca="false">IFERROR(IF(VLOOKUP($B580,'[11]Poverty Rate'!$B$2:$I$164,8,0)="Below 2%",1,0),"")</f>
        <v/>
      </c>
    </row>
    <row r="581" customFormat="false" ht="15" hidden="false" customHeight="false" outlineLevel="0" collapsed="false">
      <c r="A581" s="0" t="s">
        <v>1013</v>
      </c>
      <c r="B581" s="0" t="s">
        <v>1013</v>
      </c>
      <c r="C581" s="0" t="s">
        <v>1013</v>
      </c>
      <c r="D581" s="0" t="s">
        <v>1013</v>
      </c>
      <c r="E581" s="0" t="s">
        <v>1013</v>
      </c>
      <c r="G581" s="0" t="e">
        <f aca="false">VLOOKUP($C581,'[10]UN M49'!$C$2:$H$249,4,0)</f>
        <v>#N/A</v>
      </c>
      <c r="H581" s="0" t="str">
        <f aca="false">IFERROR(VLOOKUP($C581,'[11]Income Groups'!$D$7:$H$224,5,0),"")</f>
        <v/>
      </c>
      <c r="I581" s="0" t="str">
        <f aca="false">IFERROR(VLOOKUP(B581,'[11]LDC List'!$B$1:$C$47,2,0),"Non LDC")</f>
        <v>Non LDC</v>
      </c>
      <c r="J581" s="0" t="str">
        <f aca="false">IFERROR(VLOOKUP(B581,'[11]SIDS List'!$B$1:$C$57,2,0),"Non SIDS")</f>
        <v>Non SIDS</v>
      </c>
      <c r="K581" s="0" t="str">
        <f aca="false">IFERROR(VLOOKUP(B581,'[11]DAC Member List'!$B$1:$C$29,2,0),"Non DAC")</f>
        <v>Non DAC</v>
      </c>
      <c r="L581" s="0" t="str">
        <f aca="false">IFERROR(VLOOKUP(B581,'[11]Dev Countries List'!$A$1:$B$146,2,0),"Not Developing")</f>
        <v>Not Developing</v>
      </c>
      <c r="M581" s="0" t="str">
        <f aca="false">IFERROR(VLOOKUP(D581,'[11]Fragility List'!$A$1:$C$146,3,0),"Not Fragile")</f>
        <v>Not Fragile</v>
      </c>
      <c r="N581" s="0" t="str">
        <f aca="false">IFERROR(INDEX([11]Population!$E$4:$W$267,MATCH('Names&amp;ISO'!$C581,[11]Population!$D$4:$D$267,0),MATCH(2018,[11]Population!$E$3:$W$3,0)),"")</f>
        <v/>
      </c>
      <c r="O581" s="0" t="str">
        <f aca="false">IFERROR(VLOOKUP($B581,[11]FCAS!$B$1:$C$152,2,0),"")</f>
        <v/>
      </c>
      <c r="P581" s="0" t="e">
        <f aca="false">VLOOKUP($C581,'[10]UN M49'!$C$2:$H$249,6,0)</f>
        <v>#N/A</v>
      </c>
      <c r="Q581" s="0" t="str">
        <f aca="false">IFERROR(VLOOKUP($C581,'[11]Resource-Rich'!$A$34:$B$62,2,0),"Non resource-rich")</f>
        <v>Non resource-rich</v>
      </c>
      <c r="R581" s="0" t="str">
        <f aca="false">IFERROR(VLOOKUP($B581,[11]PRCRs!$A$3:$C$29,3,0),"Non PRCR")</f>
        <v>Non PRCR</v>
      </c>
      <c r="S581" s="0" t="n">
        <f aca="false">IFERROR(IF(VLOOKUP($C581,[11]CBLB!$A$2:$C$31,3,0)="CBLB",1,0),0)</f>
        <v>0</v>
      </c>
      <c r="T581" s="0" t="str">
        <f aca="false">IFERROR(IF(VLOOKUP($B581,'[11]Poverty Rate'!$B$2:$I$164,8,0)="Above 30%",1,0),"")</f>
        <v/>
      </c>
      <c r="U581" s="0" t="str">
        <f aca="false">IFERROR(IF(VLOOKUP($B581,'[11]Poverty Rate'!$B$2:$I$164,8,0)="Below 2%",1,0),"")</f>
        <v/>
      </c>
    </row>
    <row r="582" customFormat="false" ht="15" hidden="false" customHeight="false" outlineLevel="0" collapsed="false">
      <c r="A582" s="0" t="s">
        <v>1013</v>
      </c>
      <c r="B582" s="0" t="s">
        <v>1013</v>
      </c>
      <c r="C582" s="0" t="s">
        <v>1013</v>
      </c>
      <c r="D582" s="0" t="s">
        <v>1013</v>
      </c>
      <c r="E582" s="0" t="s">
        <v>1013</v>
      </c>
      <c r="G582" s="0" t="e">
        <f aca="false">VLOOKUP($C582,'[10]UN M49'!$C$2:$H$249,4,0)</f>
        <v>#N/A</v>
      </c>
      <c r="H582" s="0" t="str">
        <f aca="false">IFERROR(VLOOKUP($C582,'[11]Income Groups'!$D$7:$H$224,5,0),"")</f>
        <v/>
      </c>
      <c r="I582" s="0" t="str">
        <f aca="false">IFERROR(VLOOKUP(B582,'[11]LDC List'!$B$1:$C$47,2,0),"Non LDC")</f>
        <v>Non LDC</v>
      </c>
      <c r="J582" s="0" t="str">
        <f aca="false">IFERROR(VLOOKUP(B582,'[11]SIDS List'!$B$1:$C$57,2,0),"Non SIDS")</f>
        <v>Non SIDS</v>
      </c>
      <c r="K582" s="0" t="str">
        <f aca="false">IFERROR(VLOOKUP(B582,'[11]DAC Member List'!$B$1:$C$29,2,0),"Non DAC")</f>
        <v>Non DAC</v>
      </c>
      <c r="L582" s="0" t="str">
        <f aca="false">IFERROR(VLOOKUP(B582,'[11]Dev Countries List'!$A$1:$B$146,2,0),"Not Developing")</f>
        <v>Not Developing</v>
      </c>
      <c r="M582" s="0" t="str">
        <f aca="false">IFERROR(VLOOKUP(D582,'[11]Fragility List'!$A$1:$C$146,3,0),"Not Fragile")</f>
        <v>Not Fragile</v>
      </c>
      <c r="N582" s="0" t="str">
        <f aca="false">IFERROR(INDEX([11]Population!$E$4:$W$267,MATCH('Names&amp;ISO'!$C582,[11]Population!$D$4:$D$267,0),MATCH(2018,[11]Population!$E$3:$W$3,0)),"")</f>
        <v/>
      </c>
      <c r="O582" s="0" t="str">
        <f aca="false">IFERROR(VLOOKUP($B582,[11]FCAS!$B$1:$C$152,2,0),"")</f>
        <v/>
      </c>
      <c r="P582" s="0" t="e">
        <f aca="false">VLOOKUP($C582,'[10]UN M49'!$C$2:$H$249,6,0)</f>
        <v>#N/A</v>
      </c>
      <c r="Q582" s="0" t="str">
        <f aca="false">IFERROR(VLOOKUP($C582,'[11]Resource-Rich'!$A$34:$B$62,2,0),"Non resource-rich")</f>
        <v>Non resource-rich</v>
      </c>
      <c r="R582" s="0" t="str">
        <f aca="false">IFERROR(VLOOKUP($B582,[11]PRCRs!$A$3:$C$29,3,0),"Non PRCR")</f>
        <v>Non PRCR</v>
      </c>
      <c r="S582" s="0" t="n">
        <f aca="false">IFERROR(IF(VLOOKUP($C582,[11]CBLB!$A$2:$C$31,3,0)="CBLB",1,0),0)</f>
        <v>0</v>
      </c>
      <c r="T582" s="0" t="str">
        <f aca="false">IFERROR(IF(VLOOKUP($B582,'[11]Poverty Rate'!$B$2:$I$164,8,0)="Above 30%",1,0),"")</f>
        <v/>
      </c>
      <c r="U582" s="0" t="str">
        <f aca="false">IFERROR(IF(VLOOKUP($B582,'[11]Poverty Rate'!$B$2:$I$164,8,0)="Below 2%",1,0),"")</f>
        <v/>
      </c>
    </row>
    <row r="583" customFormat="false" ht="15" hidden="false" customHeight="false" outlineLevel="0" collapsed="false">
      <c r="A583" s="0" t="s">
        <v>1013</v>
      </c>
      <c r="B583" s="0" t="s">
        <v>1013</v>
      </c>
      <c r="C583" s="0" t="s">
        <v>1013</v>
      </c>
      <c r="D583" s="0" t="s">
        <v>1013</v>
      </c>
      <c r="E583" s="0" t="s">
        <v>1013</v>
      </c>
      <c r="G583" s="0" t="e">
        <f aca="false">VLOOKUP($C583,'[10]UN M49'!$C$2:$H$249,4,0)</f>
        <v>#N/A</v>
      </c>
      <c r="H583" s="0" t="str">
        <f aca="false">IFERROR(VLOOKUP($C583,'[11]Income Groups'!$D$7:$H$224,5,0),"")</f>
        <v/>
      </c>
      <c r="I583" s="0" t="str">
        <f aca="false">IFERROR(VLOOKUP(B583,'[11]LDC List'!$B$1:$C$47,2,0),"Non LDC")</f>
        <v>Non LDC</v>
      </c>
      <c r="J583" s="0" t="str">
        <f aca="false">IFERROR(VLOOKUP(B583,'[11]SIDS List'!$B$1:$C$57,2,0),"Non SIDS")</f>
        <v>Non SIDS</v>
      </c>
      <c r="K583" s="0" t="str">
        <f aca="false">IFERROR(VLOOKUP(B583,'[11]DAC Member List'!$B$1:$C$29,2,0),"Non DAC")</f>
        <v>Non DAC</v>
      </c>
      <c r="L583" s="0" t="str">
        <f aca="false">IFERROR(VLOOKUP(B583,'[11]Dev Countries List'!$A$1:$B$146,2,0),"Not Developing")</f>
        <v>Not Developing</v>
      </c>
      <c r="M583" s="0" t="str">
        <f aca="false">IFERROR(VLOOKUP(D583,'[11]Fragility List'!$A$1:$C$146,3,0),"Not Fragile")</f>
        <v>Not Fragile</v>
      </c>
      <c r="N583" s="0" t="str">
        <f aca="false">IFERROR(INDEX([11]Population!$E$4:$W$267,MATCH('Names&amp;ISO'!$C583,[11]Population!$D$4:$D$267,0),MATCH(2018,[11]Population!$E$3:$W$3,0)),"")</f>
        <v/>
      </c>
      <c r="O583" s="0" t="str">
        <f aca="false">IFERROR(VLOOKUP($B583,[11]FCAS!$B$1:$C$152,2,0),"")</f>
        <v/>
      </c>
      <c r="P583" s="0" t="e">
        <f aca="false">VLOOKUP($C583,'[10]UN M49'!$C$2:$H$249,6,0)</f>
        <v>#N/A</v>
      </c>
      <c r="Q583" s="0" t="str">
        <f aca="false">IFERROR(VLOOKUP($C583,'[11]Resource-Rich'!$A$34:$B$62,2,0),"Non resource-rich")</f>
        <v>Non resource-rich</v>
      </c>
      <c r="R583" s="0" t="str">
        <f aca="false">IFERROR(VLOOKUP($B583,[11]PRCRs!$A$3:$C$29,3,0),"Non PRCR")</f>
        <v>Non PRCR</v>
      </c>
      <c r="S583" s="0" t="n">
        <f aca="false">IFERROR(IF(VLOOKUP($C583,[11]CBLB!$A$2:$C$31,3,0)="CBLB",1,0),0)</f>
        <v>0</v>
      </c>
      <c r="T583" s="0" t="str">
        <f aca="false">IFERROR(IF(VLOOKUP($B583,'[11]Poverty Rate'!$B$2:$I$164,8,0)="Above 30%",1,0),"")</f>
        <v/>
      </c>
      <c r="U583" s="0" t="str">
        <f aca="false">IFERROR(IF(VLOOKUP($B583,'[11]Poverty Rate'!$B$2:$I$164,8,0)="Below 2%",1,0),"")</f>
        <v/>
      </c>
    </row>
    <row r="584" customFormat="false" ht="15" hidden="false" customHeight="false" outlineLevel="0" collapsed="false">
      <c r="A584" s="0" t="s">
        <v>1013</v>
      </c>
      <c r="B584" s="0" t="s">
        <v>1013</v>
      </c>
      <c r="C584" s="0" t="s">
        <v>1013</v>
      </c>
      <c r="D584" s="0" t="s">
        <v>1013</v>
      </c>
      <c r="E584" s="0" t="s">
        <v>1013</v>
      </c>
      <c r="G584" s="0" t="e">
        <f aca="false">VLOOKUP($C584,'[10]UN M49'!$C$2:$H$249,4,0)</f>
        <v>#N/A</v>
      </c>
      <c r="H584" s="0" t="str">
        <f aca="false">IFERROR(VLOOKUP($C584,'[11]Income Groups'!$D$7:$H$224,5,0),"")</f>
        <v/>
      </c>
      <c r="I584" s="0" t="str">
        <f aca="false">IFERROR(VLOOKUP(B584,'[11]LDC List'!$B$1:$C$47,2,0),"Non LDC")</f>
        <v>Non LDC</v>
      </c>
      <c r="J584" s="0" t="str">
        <f aca="false">IFERROR(VLOOKUP(B584,'[11]SIDS List'!$B$1:$C$57,2,0),"Non SIDS")</f>
        <v>Non SIDS</v>
      </c>
      <c r="K584" s="0" t="str">
        <f aca="false">IFERROR(VLOOKUP(B584,'[11]DAC Member List'!$B$1:$C$29,2,0),"Non DAC")</f>
        <v>Non DAC</v>
      </c>
      <c r="L584" s="0" t="str">
        <f aca="false">IFERROR(VLOOKUP(B584,'[11]Dev Countries List'!$A$1:$B$146,2,0),"Not Developing")</f>
        <v>Not Developing</v>
      </c>
      <c r="M584" s="0" t="str">
        <f aca="false">IFERROR(VLOOKUP(D584,'[11]Fragility List'!$A$1:$C$146,3,0),"Not Fragile")</f>
        <v>Not Fragile</v>
      </c>
      <c r="N584" s="0" t="str">
        <f aca="false">IFERROR(INDEX([11]Population!$E$4:$W$267,MATCH('Names&amp;ISO'!$C584,[11]Population!$D$4:$D$267,0),MATCH(2018,[11]Population!$E$3:$W$3,0)),"")</f>
        <v/>
      </c>
      <c r="O584" s="0" t="str">
        <f aca="false">IFERROR(VLOOKUP($B584,[11]FCAS!$B$1:$C$152,2,0),"")</f>
        <v/>
      </c>
      <c r="P584" s="0" t="e">
        <f aca="false">VLOOKUP($C584,'[10]UN M49'!$C$2:$H$249,6,0)</f>
        <v>#N/A</v>
      </c>
      <c r="Q584" s="0" t="str">
        <f aca="false">IFERROR(VLOOKUP($C584,'[11]Resource-Rich'!$A$34:$B$62,2,0),"Non resource-rich")</f>
        <v>Non resource-rich</v>
      </c>
      <c r="R584" s="0" t="str">
        <f aca="false">IFERROR(VLOOKUP($B584,[11]PRCRs!$A$3:$C$29,3,0),"Non PRCR")</f>
        <v>Non PRCR</v>
      </c>
      <c r="S584" s="0" t="n">
        <f aca="false">IFERROR(IF(VLOOKUP($C584,[11]CBLB!$A$2:$C$31,3,0)="CBLB",1,0),0)</f>
        <v>0</v>
      </c>
      <c r="T584" s="0" t="str">
        <f aca="false">IFERROR(IF(VLOOKUP($B584,'[11]Poverty Rate'!$B$2:$I$164,8,0)="Above 30%",1,0),"")</f>
        <v/>
      </c>
      <c r="U584" s="0" t="str">
        <f aca="false">IFERROR(IF(VLOOKUP($B584,'[11]Poverty Rate'!$B$2:$I$164,8,0)="Below 2%",1,0),"")</f>
        <v/>
      </c>
    </row>
    <row r="585" customFormat="false" ht="15" hidden="false" customHeight="false" outlineLevel="0" collapsed="false">
      <c r="A585" s="0" t="s">
        <v>1013</v>
      </c>
      <c r="B585" s="0" t="s">
        <v>1013</v>
      </c>
      <c r="C585" s="0" t="s">
        <v>1013</v>
      </c>
      <c r="D585" s="0" t="s">
        <v>1013</v>
      </c>
      <c r="E585" s="0" t="s">
        <v>1013</v>
      </c>
      <c r="G585" s="0" t="e">
        <f aca="false">VLOOKUP($C585,'[10]UN M49'!$C$2:$H$249,4,0)</f>
        <v>#N/A</v>
      </c>
      <c r="H585" s="0" t="str">
        <f aca="false">IFERROR(VLOOKUP($C585,'[11]Income Groups'!$D$7:$H$224,5,0),"")</f>
        <v/>
      </c>
      <c r="I585" s="0" t="str">
        <f aca="false">IFERROR(VLOOKUP(B585,'[11]LDC List'!$B$1:$C$47,2,0),"Non LDC")</f>
        <v>Non LDC</v>
      </c>
      <c r="J585" s="0" t="str">
        <f aca="false">IFERROR(VLOOKUP(B585,'[11]SIDS List'!$B$1:$C$57,2,0),"Non SIDS")</f>
        <v>Non SIDS</v>
      </c>
      <c r="K585" s="0" t="str">
        <f aca="false">IFERROR(VLOOKUP(B585,'[11]DAC Member List'!$B$1:$C$29,2,0),"Non DAC")</f>
        <v>Non DAC</v>
      </c>
      <c r="L585" s="0" t="str">
        <f aca="false">IFERROR(VLOOKUP(B585,'[11]Dev Countries List'!$A$1:$B$146,2,0),"Not Developing")</f>
        <v>Not Developing</v>
      </c>
      <c r="M585" s="0" t="str">
        <f aca="false">IFERROR(VLOOKUP(D585,'[11]Fragility List'!$A$1:$C$146,3,0),"Not Fragile")</f>
        <v>Not Fragile</v>
      </c>
      <c r="N585" s="0" t="str">
        <f aca="false">IFERROR(INDEX([11]Population!$E$4:$W$267,MATCH('Names&amp;ISO'!$C585,[11]Population!$D$4:$D$267,0),MATCH(2018,[11]Population!$E$3:$W$3,0)),"")</f>
        <v/>
      </c>
      <c r="O585" s="0" t="str">
        <f aca="false">IFERROR(VLOOKUP($B585,[11]FCAS!$B$1:$C$152,2,0),"")</f>
        <v/>
      </c>
      <c r="P585" s="0" t="e">
        <f aca="false">VLOOKUP($C585,'[10]UN M49'!$C$2:$H$249,6,0)</f>
        <v>#N/A</v>
      </c>
      <c r="Q585" s="0" t="str">
        <f aca="false">IFERROR(VLOOKUP($C585,'[11]Resource-Rich'!$A$34:$B$62,2,0),"Non resource-rich")</f>
        <v>Non resource-rich</v>
      </c>
      <c r="R585" s="0" t="str">
        <f aca="false">IFERROR(VLOOKUP($B585,[11]PRCRs!$A$3:$C$29,3,0),"Non PRCR")</f>
        <v>Non PRCR</v>
      </c>
      <c r="S585" s="0" t="n">
        <f aca="false">IFERROR(IF(VLOOKUP($C585,[11]CBLB!$A$2:$C$31,3,0)="CBLB",1,0),0)</f>
        <v>0</v>
      </c>
      <c r="T585" s="0" t="str">
        <f aca="false">IFERROR(IF(VLOOKUP($B585,'[11]Poverty Rate'!$B$2:$I$164,8,0)="Above 30%",1,0),"")</f>
        <v/>
      </c>
      <c r="U585" s="0" t="str">
        <f aca="false">IFERROR(IF(VLOOKUP($B585,'[11]Poverty Rate'!$B$2:$I$164,8,0)="Below 2%",1,0),"")</f>
        <v/>
      </c>
    </row>
    <row r="586" customFormat="false" ht="15" hidden="false" customHeight="false" outlineLevel="0" collapsed="false">
      <c r="A586" s="0" t="s">
        <v>1013</v>
      </c>
      <c r="B586" s="0" t="s">
        <v>1013</v>
      </c>
      <c r="C586" s="0" t="s">
        <v>1013</v>
      </c>
      <c r="D586" s="0" t="s">
        <v>1013</v>
      </c>
      <c r="E586" s="0" t="s">
        <v>1013</v>
      </c>
      <c r="G586" s="0" t="e">
        <f aca="false">VLOOKUP($C586,'[10]UN M49'!$C$2:$H$249,4,0)</f>
        <v>#N/A</v>
      </c>
      <c r="H586" s="0" t="str">
        <f aca="false">IFERROR(VLOOKUP($C586,'[11]Income Groups'!$D$7:$H$224,5,0),"")</f>
        <v/>
      </c>
      <c r="I586" s="0" t="str">
        <f aca="false">IFERROR(VLOOKUP(B586,'[11]LDC List'!$B$1:$C$47,2,0),"Non LDC")</f>
        <v>Non LDC</v>
      </c>
      <c r="J586" s="0" t="str">
        <f aca="false">IFERROR(VLOOKUP(B586,'[11]SIDS List'!$B$1:$C$57,2,0),"Non SIDS")</f>
        <v>Non SIDS</v>
      </c>
      <c r="K586" s="0" t="str">
        <f aca="false">IFERROR(VLOOKUP(B586,'[11]DAC Member List'!$B$1:$C$29,2,0),"Non DAC")</f>
        <v>Non DAC</v>
      </c>
      <c r="L586" s="0" t="str">
        <f aca="false">IFERROR(VLOOKUP(B586,'[11]Dev Countries List'!$A$1:$B$146,2,0),"Not Developing")</f>
        <v>Not Developing</v>
      </c>
      <c r="M586" s="0" t="str">
        <f aca="false">IFERROR(VLOOKUP(D586,'[11]Fragility List'!$A$1:$C$146,3,0),"Not Fragile")</f>
        <v>Not Fragile</v>
      </c>
      <c r="N586" s="0" t="str">
        <f aca="false">IFERROR(INDEX([11]Population!$E$4:$W$267,MATCH('Names&amp;ISO'!$C586,[11]Population!$D$4:$D$267,0),MATCH(2018,[11]Population!$E$3:$W$3,0)),"")</f>
        <v/>
      </c>
      <c r="O586" s="0" t="str">
        <f aca="false">IFERROR(VLOOKUP($B586,[11]FCAS!$B$1:$C$152,2,0),"")</f>
        <v/>
      </c>
      <c r="P586" s="0" t="e">
        <f aca="false">VLOOKUP($C586,'[10]UN M49'!$C$2:$H$249,6,0)</f>
        <v>#N/A</v>
      </c>
      <c r="Q586" s="0" t="str">
        <f aca="false">IFERROR(VLOOKUP($C586,'[11]Resource-Rich'!$A$34:$B$62,2,0),"Non resource-rich")</f>
        <v>Non resource-rich</v>
      </c>
      <c r="R586" s="0" t="str">
        <f aca="false">IFERROR(VLOOKUP($B586,[11]PRCRs!$A$3:$C$29,3,0),"Non PRCR")</f>
        <v>Non PRCR</v>
      </c>
      <c r="S586" s="0" t="n">
        <f aca="false">IFERROR(IF(VLOOKUP($C586,[11]CBLB!$A$2:$C$31,3,0)="CBLB",1,0),0)</f>
        <v>0</v>
      </c>
      <c r="T586" s="0" t="str">
        <f aca="false">IFERROR(IF(VLOOKUP($B586,'[11]Poverty Rate'!$B$2:$I$164,8,0)="Above 30%",1,0),"")</f>
        <v/>
      </c>
      <c r="U586" s="0" t="str">
        <f aca="false">IFERROR(IF(VLOOKUP($B586,'[11]Poverty Rate'!$B$2:$I$164,8,0)="Below 2%",1,0),"")</f>
        <v/>
      </c>
    </row>
    <row r="587" customFormat="false" ht="15" hidden="false" customHeight="false" outlineLevel="0" collapsed="false">
      <c r="A587" s="0" t="s">
        <v>1013</v>
      </c>
      <c r="B587" s="0" t="s">
        <v>1013</v>
      </c>
      <c r="C587" s="0" t="s">
        <v>1013</v>
      </c>
      <c r="D587" s="0" t="s">
        <v>1013</v>
      </c>
      <c r="E587" s="0" t="s">
        <v>1013</v>
      </c>
      <c r="G587" s="0" t="e">
        <f aca="false">VLOOKUP($C587,'[10]UN M49'!$C$2:$H$249,4,0)</f>
        <v>#N/A</v>
      </c>
      <c r="H587" s="0" t="str">
        <f aca="false">IFERROR(VLOOKUP($C587,'[11]Income Groups'!$D$7:$H$224,5,0),"")</f>
        <v/>
      </c>
      <c r="I587" s="0" t="str">
        <f aca="false">IFERROR(VLOOKUP(B587,'[11]LDC List'!$B$1:$C$47,2,0),"Non LDC")</f>
        <v>Non LDC</v>
      </c>
      <c r="J587" s="0" t="str">
        <f aca="false">IFERROR(VLOOKUP(B587,'[11]SIDS List'!$B$1:$C$57,2,0),"Non SIDS")</f>
        <v>Non SIDS</v>
      </c>
      <c r="K587" s="0" t="str">
        <f aca="false">IFERROR(VLOOKUP(B587,'[11]DAC Member List'!$B$1:$C$29,2,0),"Non DAC")</f>
        <v>Non DAC</v>
      </c>
      <c r="L587" s="0" t="str">
        <f aca="false">IFERROR(VLOOKUP(B587,'[11]Dev Countries List'!$A$1:$B$146,2,0),"Not Developing")</f>
        <v>Not Developing</v>
      </c>
      <c r="M587" s="0" t="str">
        <f aca="false">IFERROR(VLOOKUP(D587,'[11]Fragility List'!$A$1:$C$146,3,0),"Not Fragile")</f>
        <v>Not Fragile</v>
      </c>
      <c r="N587" s="0" t="str">
        <f aca="false">IFERROR(INDEX([11]Population!$E$4:$W$267,MATCH('Names&amp;ISO'!$C587,[11]Population!$D$4:$D$267,0),MATCH(2018,[11]Population!$E$3:$W$3,0)),"")</f>
        <v/>
      </c>
      <c r="O587" s="0" t="str">
        <f aca="false">IFERROR(VLOOKUP($B587,[11]FCAS!$B$1:$C$152,2,0),"")</f>
        <v/>
      </c>
      <c r="P587" s="0" t="e">
        <f aca="false">VLOOKUP($C587,'[10]UN M49'!$C$2:$H$249,6,0)</f>
        <v>#N/A</v>
      </c>
      <c r="Q587" s="0" t="str">
        <f aca="false">IFERROR(VLOOKUP($C587,'[11]Resource-Rich'!$A$34:$B$62,2,0),"Non resource-rich")</f>
        <v>Non resource-rich</v>
      </c>
      <c r="R587" s="0" t="str">
        <f aca="false">IFERROR(VLOOKUP($B587,[11]PRCRs!$A$3:$C$29,3,0),"Non PRCR")</f>
        <v>Non PRCR</v>
      </c>
      <c r="S587" s="0" t="n">
        <f aca="false">IFERROR(IF(VLOOKUP($C587,[11]CBLB!$A$2:$C$31,3,0)="CBLB",1,0),0)</f>
        <v>0</v>
      </c>
      <c r="T587" s="0" t="str">
        <f aca="false">IFERROR(IF(VLOOKUP($B587,'[11]Poverty Rate'!$B$2:$I$164,8,0)="Above 30%",1,0),"")</f>
        <v/>
      </c>
      <c r="U587" s="0" t="str">
        <f aca="false">IFERROR(IF(VLOOKUP($B587,'[11]Poverty Rate'!$B$2:$I$164,8,0)="Below 2%",1,0),"")</f>
        <v/>
      </c>
    </row>
    <row r="588" customFormat="false" ht="15" hidden="false" customHeight="false" outlineLevel="0" collapsed="false">
      <c r="A588" s="0" t="s">
        <v>1013</v>
      </c>
      <c r="B588" s="0" t="s">
        <v>1013</v>
      </c>
      <c r="C588" s="0" t="s">
        <v>1013</v>
      </c>
      <c r="D588" s="0" t="s">
        <v>1013</v>
      </c>
      <c r="E588" s="0" t="s">
        <v>1013</v>
      </c>
      <c r="G588" s="0" t="e">
        <f aca="false">VLOOKUP($C588,'[10]UN M49'!$C$2:$H$249,4,0)</f>
        <v>#N/A</v>
      </c>
      <c r="H588" s="0" t="str">
        <f aca="false">IFERROR(VLOOKUP($C588,'[11]Income Groups'!$D$7:$H$224,5,0),"")</f>
        <v/>
      </c>
      <c r="I588" s="0" t="str">
        <f aca="false">IFERROR(VLOOKUP(B588,'[11]LDC List'!$B$1:$C$47,2,0),"Non LDC")</f>
        <v>Non LDC</v>
      </c>
      <c r="J588" s="0" t="str">
        <f aca="false">IFERROR(VLOOKUP(B588,'[11]SIDS List'!$B$1:$C$57,2,0),"Non SIDS")</f>
        <v>Non SIDS</v>
      </c>
      <c r="K588" s="0" t="str">
        <f aca="false">IFERROR(VLOOKUP(B588,'[11]DAC Member List'!$B$1:$C$29,2,0),"Non DAC")</f>
        <v>Non DAC</v>
      </c>
      <c r="L588" s="0" t="str">
        <f aca="false">IFERROR(VLOOKUP(B588,'[11]Dev Countries List'!$A$1:$B$146,2,0),"Not Developing")</f>
        <v>Not Developing</v>
      </c>
      <c r="M588" s="0" t="str">
        <f aca="false">IFERROR(VLOOKUP(D588,'[11]Fragility List'!$A$1:$C$146,3,0),"Not Fragile")</f>
        <v>Not Fragile</v>
      </c>
      <c r="N588" s="0" t="str">
        <f aca="false">IFERROR(INDEX([11]Population!$E$4:$W$267,MATCH('Names&amp;ISO'!$C588,[11]Population!$D$4:$D$267,0),MATCH(2018,[11]Population!$E$3:$W$3,0)),"")</f>
        <v/>
      </c>
      <c r="O588" s="0" t="str">
        <f aca="false">IFERROR(VLOOKUP($B588,[11]FCAS!$B$1:$C$152,2,0),"")</f>
        <v/>
      </c>
      <c r="P588" s="0" t="e">
        <f aca="false">VLOOKUP($C588,'[10]UN M49'!$C$2:$H$249,6,0)</f>
        <v>#N/A</v>
      </c>
      <c r="Q588" s="0" t="str">
        <f aca="false">IFERROR(VLOOKUP($C588,'[11]Resource-Rich'!$A$34:$B$62,2,0),"Non resource-rich")</f>
        <v>Non resource-rich</v>
      </c>
      <c r="R588" s="0" t="str">
        <f aca="false">IFERROR(VLOOKUP($B588,[11]PRCRs!$A$3:$C$29,3,0),"Non PRCR")</f>
        <v>Non PRCR</v>
      </c>
      <c r="S588" s="0" t="n">
        <f aca="false">IFERROR(IF(VLOOKUP($C588,[11]CBLB!$A$2:$C$31,3,0)="CBLB",1,0),0)</f>
        <v>0</v>
      </c>
      <c r="T588" s="0" t="str">
        <f aca="false">IFERROR(IF(VLOOKUP($B588,'[11]Poverty Rate'!$B$2:$I$164,8,0)="Above 30%",1,0),"")</f>
        <v/>
      </c>
      <c r="U588" s="0" t="str">
        <f aca="false">IFERROR(IF(VLOOKUP($B588,'[11]Poverty Rate'!$B$2:$I$164,8,0)="Below 2%",1,0),"")</f>
        <v/>
      </c>
    </row>
    <row r="589" customFormat="false" ht="15" hidden="false" customHeight="false" outlineLevel="0" collapsed="false">
      <c r="A589" s="0" t="s">
        <v>1013</v>
      </c>
      <c r="B589" s="0" t="s">
        <v>1013</v>
      </c>
      <c r="C589" s="0" t="s">
        <v>1013</v>
      </c>
      <c r="D589" s="0" t="s">
        <v>1013</v>
      </c>
      <c r="E589" s="0" t="s">
        <v>1013</v>
      </c>
      <c r="G589" s="0" t="e">
        <f aca="false">VLOOKUP($C589,'[10]UN M49'!$C$2:$H$249,4,0)</f>
        <v>#N/A</v>
      </c>
      <c r="H589" s="0" t="str">
        <f aca="false">IFERROR(VLOOKUP($C589,'[11]Income Groups'!$D$7:$H$224,5,0),"")</f>
        <v/>
      </c>
      <c r="I589" s="0" t="str">
        <f aca="false">IFERROR(VLOOKUP(B589,'[11]LDC List'!$B$1:$C$47,2,0),"Non LDC")</f>
        <v>Non LDC</v>
      </c>
      <c r="J589" s="0" t="str">
        <f aca="false">IFERROR(VLOOKUP(B589,'[11]SIDS List'!$B$1:$C$57,2,0),"Non SIDS")</f>
        <v>Non SIDS</v>
      </c>
      <c r="K589" s="0" t="str">
        <f aca="false">IFERROR(VLOOKUP(B589,'[11]DAC Member List'!$B$1:$C$29,2,0),"Non DAC")</f>
        <v>Non DAC</v>
      </c>
      <c r="L589" s="0" t="str">
        <f aca="false">IFERROR(VLOOKUP(B589,'[11]Dev Countries List'!$A$1:$B$146,2,0),"Not Developing")</f>
        <v>Not Developing</v>
      </c>
      <c r="M589" s="0" t="str">
        <f aca="false">IFERROR(VLOOKUP(D589,'[11]Fragility List'!$A$1:$C$146,3,0),"Not Fragile")</f>
        <v>Not Fragile</v>
      </c>
      <c r="N589" s="0" t="str">
        <f aca="false">IFERROR(INDEX([11]Population!$E$4:$W$267,MATCH('Names&amp;ISO'!$C589,[11]Population!$D$4:$D$267,0),MATCH(2018,[11]Population!$E$3:$W$3,0)),"")</f>
        <v/>
      </c>
      <c r="O589" s="0" t="str">
        <f aca="false">IFERROR(VLOOKUP($B589,[11]FCAS!$B$1:$C$152,2,0),"")</f>
        <v/>
      </c>
      <c r="P589" s="0" t="e">
        <f aca="false">VLOOKUP($C589,'[10]UN M49'!$C$2:$H$249,6,0)</f>
        <v>#N/A</v>
      </c>
      <c r="Q589" s="0" t="str">
        <f aca="false">IFERROR(VLOOKUP($C589,'[11]Resource-Rich'!$A$34:$B$62,2,0),"Non resource-rich")</f>
        <v>Non resource-rich</v>
      </c>
      <c r="R589" s="0" t="str">
        <f aca="false">IFERROR(VLOOKUP($B589,[11]PRCRs!$A$3:$C$29,3,0),"Non PRCR")</f>
        <v>Non PRCR</v>
      </c>
      <c r="S589" s="0" t="n">
        <f aca="false">IFERROR(IF(VLOOKUP($C589,[11]CBLB!$A$2:$C$31,3,0)="CBLB",1,0),0)</f>
        <v>0</v>
      </c>
      <c r="T589" s="0" t="str">
        <f aca="false">IFERROR(IF(VLOOKUP($B589,'[11]Poverty Rate'!$B$2:$I$164,8,0)="Above 30%",1,0),"")</f>
        <v/>
      </c>
      <c r="U589" s="0" t="str">
        <f aca="false">IFERROR(IF(VLOOKUP($B589,'[11]Poverty Rate'!$B$2:$I$164,8,0)="Below 2%",1,0),"")</f>
        <v/>
      </c>
    </row>
    <row r="590" customFormat="false" ht="15" hidden="false" customHeight="false" outlineLevel="0" collapsed="false">
      <c r="A590" s="0" t="s">
        <v>1013</v>
      </c>
      <c r="B590" s="0" t="s">
        <v>1013</v>
      </c>
      <c r="C590" s="0" t="s">
        <v>1013</v>
      </c>
      <c r="D590" s="0" t="s">
        <v>1013</v>
      </c>
      <c r="E590" s="0" t="s">
        <v>1013</v>
      </c>
      <c r="G590" s="0" t="e">
        <f aca="false">VLOOKUP($C590,'[10]UN M49'!$C$2:$H$249,4,0)</f>
        <v>#N/A</v>
      </c>
      <c r="H590" s="0" t="str">
        <f aca="false">IFERROR(VLOOKUP($C590,'[11]Income Groups'!$D$7:$H$224,5,0),"")</f>
        <v/>
      </c>
      <c r="I590" s="0" t="str">
        <f aca="false">IFERROR(VLOOKUP(B590,'[11]LDC List'!$B$1:$C$47,2,0),"Non LDC")</f>
        <v>Non LDC</v>
      </c>
      <c r="J590" s="0" t="str">
        <f aca="false">IFERROR(VLOOKUP(B590,'[11]SIDS List'!$B$1:$C$57,2,0),"Non SIDS")</f>
        <v>Non SIDS</v>
      </c>
      <c r="K590" s="0" t="str">
        <f aca="false">IFERROR(VLOOKUP(B590,'[11]DAC Member List'!$B$1:$C$29,2,0),"Non DAC")</f>
        <v>Non DAC</v>
      </c>
      <c r="L590" s="0" t="str">
        <f aca="false">IFERROR(VLOOKUP(B590,'[11]Dev Countries List'!$A$1:$B$146,2,0),"Not Developing")</f>
        <v>Not Developing</v>
      </c>
      <c r="M590" s="0" t="str">
        <f aca="false">IFERROR(VLOOKUP(D590,'[11]Fragility List'!$A$1:$C$146,3,0),"Not Fragile")</f>
        <v>Not Fragile</v>
      </c>
      <c r="N590" s="0" t="str">
        <f aca="false">IFERROR(INDEX([11]Population!$E$4:$W$267,MATCH('Names&amp;ISO'!$C590,[11]Population!$D$4:$D$267,0),MATCH(2018,[11]Population!$E$3:$W$3,0)),"")</f>
        <v/>
      </c>
      <c r="O590" s="0" t="str">
        <f aca="false">IFERROR(VLOOKUP($B590,[11]FCAS!$B$1:$C$152,2,0),"")</f>
        <v/>
      </c>
      <c r="P590" s="0" t="e">
        <f aca="false">VLOOKUP($C590,'[10]UN M49'!$C$2:$H$249,6,0)</f>
        <v>#N/A</v>
      </c>
      <c r="Q590" s="0" t="str">
        <f aca="false">IFERROR(VLOOKUP($C590,'[11]Resource-Rich'!$A$34:$B$62,2,0),"Non resource-rich")</f>
        <v>Non resource-rich</v>
      </c>
      <c r="R590" s="0" t="str">
        <f aca="false">IFERROR(VLOOKUP($B590,[11]PRCRs!$A$3:$C$29,3,0),"Non PRCR")</f>
        <v>Non PRCR</v>
      </c>
      <c r="S590" s="0" t="n">
        <f aca="false">IFERROR(IF(VLOOKUP($C590,[11]CBLB!$A$2:$C$31,3,0)="CBLB",1,0),0)</f>
        <v>0</v>
      </c>
      <c r="T590" s="0" t="str">
        <f aca="false">IFERROR(IF(VLOOKUP($B590,'[11]Poverty Rate'!$B$2:$I$164,8,0)="Above 30%",1,0),"")</f>
        <v/>
      </c>
      <c r="U590" s="0" t="str">
        <f aca="false">IFERROR(IF(VLOOKUP($B590,'[11]Poverty Rate'!$B$2:$I$164,8,0)="Below 2%",1,0),"")</f>
        <v/>
      </c>
    </row>
    <row r="591" customFormat="false" ht="15" hidden="false" customHeight="false" outlineLevel="0" collapsed="false">
      <c r="A591" s="0" t="s">
        <v>1013</v>
      </c>
      <c r="B591" s="0" t="s">
        <v>1013</v>
      </c>
      <c r="C591" s="0" t="s">
        <v>1013</v>
      </c>
      <c r="D591" s="0" t="s">
        <v>1013</v>
      </c>
      <c r="E591" s="0" t="s">
        <v>1013</v>
      </c>
      <c r="G591" s="0" t="e">
        <f aca="false">VLOOKUP($C591,'[10]UN M49'!$C$2:$H$249,4,0)</f>
        <v>#N/A</v>
      </c>
      <c r="H591" s="0" t="str">
        <f aca="false">IFERROR(VLOOKUP($C591,'[11]Income Groups'!$D$7:$H$224,5,0),"")</f>
        <v/>
      </c>
      <c r="I591" s="0" t="str">
        <f aca="false">IFERROR(VLOOKUP(B591,'[11]LDC List'!$B$1:$C$47,2,0),"Non LDC")</f>
        <v>Non LDC</v>
      </c>
      <c r="J591" s="0" t="str">
        <f aca="false">IFERROR(VLOOKUP(B591,'[11]SIDS List'!$B$1:$C$57,2,0),"Non SIDS")</f>
        <v>Non SIDS</v>
      </c>
      <c r="K591" s="0" t="str">
        <f aca="false">IFERROR(VLOOKUP(B591,'[11]DAC Member List'!$B$1:$C$29,2,0),"Non DAC")</f>
        <v>Non DAC</v>
      </c>
      <c r="L591" s="0" t="str">
        <f aca="false">IFERROR(VLOOKUP(B591,'[11]Dev Countries List'!$A$1:$B$146,2,0),"Not Developing")</f>
        <v>Not Developing</v>
      </c>
      <c r="M591" s="0" t="str">
        <f aca="false">IFERROR(VLOOKUP(D591,'[11]Fragility List'!$A$1:$C$146,3,0),"Not Fragile")</f>
        <v>Not Fragile</v>
      </c>
      <c r="N591" s="0" t="str">
        <f aca="false">IFERROR(INDEX([11]Population!$E$4:$W$267,MATCH('Names&amp;ISO'!$C591,[11]Population!$D$4:$D$267,0),MATCH(2018,[11]Population!$E$3:$W$3,0)),"")</f>
        <v/>
      </c>
      <c r="O591" s="0" t="str">
        <f aca="false">IFERROR(VLOOKUP($B591,[11]FCAS!$B$1:$C$152,2,0),"")</f>
        <v/>
      </c>
      <c r="P591" s="0" t="e">
        <f aca="false">VLOOKUP($C591,'[10]UN M49'!$C$2:$H$249,6,0)</f>
        <v>#N/A</v>
      </c>
      <c r="Q591" s="0" t="str">
        <f aca="false">IFERROR(VLOOKUP($C591,'[11]Resource-Rich'!$A$34:$B$62,2,0),"Non resource-rich")</f>
        <v>Non resource-rich</v>
      </c>
      <c r="R591" s="0" t="str">
        <f aca="false">IFERROR(VLOOKUP($B591,[11]PRCRs!$A$3:$C$29,3,0),"Non PRCR")</f>
        <v>Non PRCR</v>
      </c>
      <c r="S591" s="0" t="n">
        <f aca="false">IFERROR(IF(VLOOKUP($C591,[11]CBLB!$A$2:$C$31,3,0)="CBLB",1,0),0)</f>
        <v>0</v>
      </c>
      <c r="T591" s="0" t="str">
        <f aca="false">IFERROR(IF(VLOOKUP($B591,'[11]Poverty Rate'!$B$2:$I$164,8,0)="Above 30%",1,0),"")</f>
        <v/>
      </c>
      <c r="U591" s="0" t="str">
        <f aca="false">IFERROR(IF(VLOOKUP($B591,'[11]Poverty Rate'!$B$2:$I$164,8,0)="Below 2%",1,0),"")</f>
        <v/>
      </c>
    </row>
    <row r="592" customFormat="false" ht="15" hidden="false" customHeight="false" outlineLevel="0" collapsed="false">
      <c r="A592" s="0" t="s">
        <v>1013</v>
      </c>
      <c r="B592" s="0" t="s">
        <v>1013</v>
      </c>
      <c r="C592" s="0" t="s">
        <v>1013</v>
      </c>
      <c r="D592" s="0" t="s">
        <v>1013</v>
      </c>
      <c r="E592" s="0" t="s">
        <v>1013</v>
      </c>
      <c r="G592" s="0" t="e">
        <f aca="false">VLOOKUP($C592,'[10]UN M49'!$C$2:$H$249,4,0)</f>
        <v>#N/A</v>
      </c>
      <c r="H592" s="0" t="str">
        <f aca="false">IFERROR(VLOOKUP($C592,'[11]Income Groups'!$D$7:$H$224,5,0),"")</f>
        <v/>
      </c>
      <c r="I592" s="0" t="str">
        <f aca="false">IFERROR(VLOOKUP(B592,'[11]LDC List'!$B$1:$C$47,2,0),"Non LDC")</f>
        <v>Non LDC</v>
      </c>
      <c r="J592" s="0" t="str">
        <f aca="false">IFERROR(VLOOKUP(B592,'[11]SIDS List'!$B$1:$C$57,2,0),"Non SIDS")</f>
        <v>Non SIDS</v>
      </c>
      <c r="K592" s="0" t="str">
        <f aca="false">IFERROR(VLOOKUP(B592,'[11]DAC Member List'!$B$1:$C$29,2,0),"Non DAC")</f>
        <v>Non DAC</v>
      </c>
      <c r="L592" s="0" t="str">
        <f aca="false">IFERROR(VLOOKUP(B592,'[11]Dev Countries List'!$A$1:$B$146,2,0),"Not Developing")</f>
        <v>Not Developing</v>
      </c>
      <c r="M592" s="0" t="str">
        <f aca="false">IFERROR(VLOOKUP(D592,'[11]Fragility List'!$A$1:$C$146,3,0),"Not Fragile")</f>
        <v>Not Fragile</v>
      </c>
      <c r="N592" s="0" t="str">
        <f aca="false">IFERROR(INDEX([11]Population!$E$4:$W$267,MATCH('Names&amp;ISO'!$C592,[11]Population!$D$4:$D$267,0),MATCH(2018,[11]Population!$E$3:$W$3,0)),"")</f>
        <v/>
      </c>
      <c r="O592" s="0" t="str">
        <f aca="false">IFERROR(VLOOKUP($B592,[11]FCAS!$B$1:$C$152,2,0),"")</f>
        <v/>
      </c>
      <c r="P592" s="0" t="e">
        <f aca="false">VLOOKUP($C592,'[10]UN M49'!$C$2:$H$249,6,0)</f>
        <v>#N/A</v>
      </c>
      <c r="Q592" s="0" t="str">
        <f aca="false">IFERROR(VLOOKUP($C592,'[11]Resource-Rich'!$A$34:$B$62,2,0),"Non resource-rich")</f>
        <v>Non resource-rich</v>
      </c>
      <c r="R592" s="0" t="str">
        <f aca="false">IFERROR(VLOOKUP($B592,[11]PRCRs!$A$3:$C$29,3,0),"Non PRCR")</f>
        <v>Non PRCR</v>
      </c>
      <c r="S592" s="0" t="n">
        <f aca="false">IFERROR(IF(VLOOKUP($C592,[11]CBLB!$A$2:$C$31,3,0)="CBLB",1,0),0)</f>
        <v>0</v>
      </c>
      <c r="T592" s="0" t="str">
        <f aca="false">IFERROR(IF(VLOOKUP($B592,'[11]Poverty Rate'!$B$2:$I$164,8,0)="Above 30%",1,0),"")</f>
        <v/>
      </c>
      <c r="U592" s="0" t="str">
        <f aca="false">IFERROR(IF(VLOOKUP($B592,'[11]Poverty Rate'!$B$2:$I$164,8,0)="Below 2%",1,0),"")</f>
        <v/>
      </c>
    </row>
    <row r="593" customFormat="false" ht="15" hidden="false" customHeight="false" outlineLevel="0" collapsed="false">
      <c r="A593" s="0" t="s">
        <v>1013</v>
      </c>
      <c r="B593" s="0" t="s">
        <v>1013</v>
      </c>
      <c r="C593" s="0" t="s">
        <v>1013</v>
      </c>
      <c r="D593" s="0" t="s">
        <v>1013</v>
      </c>
      <c r="E593" s="0" t="s">
        <v>1013</v>
      </c>
      <c r="G593" s="0" t="e">
        <f aca="false">VLOOKUP($C593,'[10]UN M49'!$C$2:$H$249,4,0)</f>
        <v>#N/A</v>
      </c>
      <c r="H593" s="0" t="str">
        <f aca="false">IFERROR(VLOOKUP($C593,'[11]Income Groups'!$D$7:$H$224,5,0),"")</f>
        <v/>
      </c>
      <c r="I593" s="0" t="str">
        <f aca="false">IFERROR(VLOOKUP(B593,'[11]LDC List'!$B$1:$C$47,2,0),"Non LDC")</f>
        <v>Non LDC</v>
      </c>
      <c r="J593" s="0" t="str">
        <f aca="false">IFERROR(VLOOKUP(B593,'[11]SIDS List'!$B$1:$C$57,2,0),"Non SIDS")</f>
        <v>Non SIDS</v>
      </c>
      <c r="K593" s="0" t="str">
        <f aca="false">IFERROR(VLOOKUP(B593,'[11]DAC Member List'!$B$1:$C$29,2,0),"Non DAC")</f>
        <v>Non DAC</v>
      </c>
      <c r="L593" s="0" t="str">
        <f aca="false">IFERROR(VLOOKUP(B593,'[11]Dev Countries List'!$A$1:$B$146,2,0),"Not Developing")</f>
        <v>Not Developing</v>
      </c>
      <c r="M593" s="0" t="str">
        <f aca="false">IFERROR(VLOOKUP(D593,'[11]Fragility List'!$A$1:$C$146,3,0),"Not Fragile")</f>
        <v>Not Fragile</v>
      </c>
      <c r="N593" s="0" t="str">
        <f aca="false">IFERROR(INDEX([11]Population!$E$4:$W$267,MATCH('Names&amp;ISO'!$C593,[11]Population!$D$4:$D$267,0),MATCH(2018,[11]Population!$E$3:$W$3,0)),"")</f>
        <v/>
      </c>
      <c r="O593" s="0" t="str">
        <f aca="false">IFERROR(VLOOKUP($B593,[11]FCAS!$B$1:$C$152,2,0),"")</f>
        <v/>
      </c>
      <c r="P593" s="0" t="e">
        <f aca="false">VLOOKUP($C593,'[10]UN M49'!$C$2:$H$249,6,0)</f>
        <v>#N/A</v>
      </c>
      <c r="Q593" s="0" t="str">
        <f aca="false">IFERROR(VLOOKUP($C593,'[11]Resource-Rich'!$A$34:$B$62,2,0),"Non resource-rich")</f>
        <v>Non resource-rich</v>
      </c>
      <c r="R593" s="0" t="str">
        <f aca="false">IFERROR(VLOOKUP($B593,[11]PRCRs!$A$3:$C$29,3,0),"Non PRCR")</f>
        <v>Non PRCR</v>
      </c>
      <c r="S593" s="0" t="n">
        <f aca="false">IFERROR(IF(VLOOKUP($C593,[11]CBLB!$A$2:$C$31,3,0)="CBLB",1,0),0)</f>
        <v>0</v>
      </c>
      <c r="T593" s="0" t="str">
        <f aca="false">IFERROR(IF(VLOOKUP($B593,'[11]Poverty Rate'!$B$2:$I$164,8,0)="Above 30%",1,0),"")</f>
        <v/>
      </c>
      <c r="U593" s="0" t="str">
        <f aca="false">IFERROR(IF(VLOOKUP($B593,'[11]Poverty Rate'!$B$2:$I$164,8,0)="Below 2%",1,0),"")</f>
        <v/>
      </c>
    </row>
    <row r="594" customFormat="false" ht="15" hidden="false" customHeight="false" outlineLevel="0" collapsed="false">
      <c r="A594" s="0" t="s">
        <v>1013</v>
      </c>
      <c r="B594" s="0" t="s">
        <v>1013</v>
      </c>
      <c r="C594" s="0" t="s">
        <v>1013</v>
      </c>
      <c r="D594" s="0" t="s">
        <v>1013</v>
      </c>
      <c r="E594" s="0" t="s">
        <v>1013</v>
      </c>
      <c r="G594" s="0" t="e">
        <f aca="false">VLOOKUP($C594,'[10]UN M49'!$C$2:$H$249,4,0)</f>
        <v>#N/A</v>
      </c>
      <c r="H594" s="0" t="str">
        <f aca="false">IFERROR(VLOOKUP($C594,'[11]Income Groups'!$D$7:$H$224,5,0),"")</f>
        <v/>
      </c>
      <c r="I594" s="0" t="str">
        <f aca="false">IFERROR(VLOOKUP(B594,'[11]LDC List'!$B$1:$C$47,2,0),"Non LDC")</f>
        <v>Non LDC</v>
      </c>
      <c r="J594" s="0" t="str">
        <f aca="false">IFERROR(VLOOKUP(B594,'[11]SIDS List'!$B$1:$C$57,2,0),"Non SIDS")</f>
        <v>Non SIDS</v>
      </c>
      <c r="K594" s="0" t="str">
        <f aca="false">IFERROR(VLOOKUP(B594,'[11]DAC Member List'!$B$1:$C$29,2,0),"Non DAC")</f>
        <v>Non DAC</v>
      </c>
      <c r="L594" s="0" t="str">
        <f aca="false">IFERROR(VLOOKUP(B594,'[11]Dev Countries List'!$A$1:$B$146,2,0),"Not Developing")</f>
        <v>Not Developing</v>
      </c>
      <c r="M594" s="0" t="str">
        <f aca="false">IFERROR(VLOOKUP(D594,'[11]Fragility List'!$A$1:$C$146,3,0),"Not Fragile")</f>
        <v>Not Fragile</v>
      </c>
      <c r="N594" s="0" t="str">
        <f aca="false">IFERROR(INDEX([11]Population!$E$4:$W$267,MATCH('Names&amp;ISO'!$C594,[11]Population!$D$4:$D$267,0),MATCH(2018,[11]Population!$E$3:$W$3,0)),"")</f>
        <v/>
      </c>
      <c r="O594" s="0" t="str">
        <f aca="false">IFERROR(VLOOKUP($B594,[11]FCAS!$B$1:$C$152,2,0),"")</f>
        <v/>
      </c>
      <c r="P594" s="0" t="e">
        <f aca="false">VLOOKUP($C594,'[10]UN M49'!$C$2:$H$249,6,0)</f>
        <v>#N/A</v>
      </c>
      <c r="Q594" s="0" t="str">
        <f aca="false">IFERROR(VLOOKUP($C594,'[11]Resource-Rich'!$A$34:$B$62,2,0),"Non resource-rich")</f>
        <v>Non resource-rich</v>
      </c>
      <c r="R594" s="0" t="str">
        <f aca="false">IFERROR(VLOOKUP($B594,[11]PRCRs!$A$3:$C$29,3,0),"Non PRCR")</f>
        <v>Non PRCR</v>
      </c>
      <c r="S594" s="0" t="n">
        <f aca="false">IFERROR(IF(VLOOKUP($C594,[11]CBLB!$A$2:$C$31,3,0)="CBLB",1,0),0)</f>
        <v>0</v>
      </c>
      <c r="T594" s="0" t="str">
        <f aca="false">IFERROR(IF(VLOOKUP($B594,'[11]Poverty Rate'!$B$2:$I$164,8,0)="Above 30%",1,0),"")</f>
        <v/>
      </c>
      <c r="U594" s="0" t="str">
        <f aca="false">IFERROR(IF(VLOOKUP($B594,'[11]Poverty Rate'!$B$2:$I$164,8,0)="Below 2%",1,0),"")</f>
        <v/>
      </c>
    </row>
    <row r="595" customFormat="false" ht="15" hidden="false" customHeight="false" outlineLevel="0" collapsed="false">
      <c r="A595" s="0" t="s">
        <v>1013</v>
      </c>
      <c r="B595" s="0" t="s">
        <v>1013</v>
      </c>
      <c r="C595" s="0" t="s">
        <v>1013</v>
      </c>
      <c r="D595" s="0" t="s">
        <v>1013</v>
      </c>
      <c r="E595" s="0" t="s">
        <v>1013</v>
      </c>
      <c r="G595" s="0" t="e">
        <f aca="false">VLOOKUP($C595,'[10]UN M49'!$C$2:$H$249,4,0)</f>
        <v>#N/A</v>
      </c>
      <c r="H595" s="0" t="str">
        <f aca="false">IFERROR(VLOOKUP($C595,'[11]Income Groups'!$D$7:$H$224,5,0),"")</f>
        <v/>
      </c>
      <c r="I595" s="0" t="str">
        <f aca="false">IFERROR(VLOOKUP(B595,'[11]LDC List'!$B$1:$C$47,2,0),"Non LDC")</f>
        <v>Non LDC</v>
      </c>
      <c r="J595" s="0" t="str">
        <f aca="false">IFERROR(VLOOKUP(B595,'[11]SIDS List'!$B$1:$C$57,2,0),"Non SIDS")</f>
        <v>Non SIDS</v>
      </c>
      <c r="K595" s="0" t="str">
        <f aca="false">IFERROR(VLOOKUP(B595,'[11]DAC Member List'!$B$1:$C$29,2,0),"Non DAC")</f>
        <v>Non DAC</v>
      </c>
      <c r="L595" s="0" t="str">
        <f aca="false">IFERROR(VLOOKUP(B595,'[11]Dev Countries List'!$A$1:$B$146,2,0),"Not Developing")</f>
        <v>Not Developing</v>
      </c>
      <c r="M595" s="0" t="str">
        <f aca="false">IFERROR(VLOOKUP(D595,'[11]Fragility List'!$A$1:$C$146,3,0),"Not Fragile")</f>
        <v>Not Fragile</v>
      </c>
      <c r="N595" s="0" t="str">
        <f aca="false">IFERROR(INDEX([11]Population!$E$4:$W$267,MATCH('Names&amp;ISO'!$C595,[11]Population!$D$4:$D$267,0),MATCH(2018,[11]Population!$E$3:$W$3,0)),"")</f>
        <v/>
      </c>
      <c r="O595" s="0" t="str">
        <f aca="false">IFERROR(VLOOKUP($B595,[11]FCAS!$B$1:$C$152,2,0),"")</f>
        <v/>
      </c>
      <c r="P595" s="0" t="e">
        <f aca="false">VLOOKUP($C595,'[10]UN M49'!$C$2:$H$249,6,0)</f>
        <v>#N/A</v>
      </c>
      <c r="Q595" s="0" t="str">
        <f aca="false">IFERROR(VLOOKUP($C595,'[11]Resource-Rich'!$A$34:$B$62,2,0),"Non resource-rich")</f>
        <v>Non resource-rich</v>
      </c>
      <c r="R595" s="0" t="str">
        <f aca="false">IFERROR(VLOOKUP($B595,[11]PRCRs!$A$3:$C$29,3,0),"Non PRCR")</f>
        <v>Non PRCR</v>
      </c>
      <c r="S595" s="0" t="n">
        <f aca="false">IFERROR(IF(VLOOKUP($C595,[11]CBLB!$A$2:$C$31,3,0)="CBLB",1,0),0)</f>
        <v>0</v>
      </c>
      <c r="T595" s="0" t="str">
        <f aca="false">IFERROR(IF(VLOOKUP($B595,'[11]Poverty Rate'!$B$2:$I$164,8,0)="Above 30%",1,0),"")</f>
        <v/>
      </c>
      <c r="U595" s="0" t="str">
        <f aca="false">IFERROR(IF(VLOOKUP($B595,'[11]Poverty Rate'!$B$2:$I$164,8,0)="Below 2%",1,0),"")</f>
        <v/>
      </c>
    </row>
    <row r="596" customFormat="false" ht="15" hidden="false" customHeight="false" outlineLevel="0" collapsed="false">
      <c r="A596" s="0" t="s">
        <v>1013</v>
      </c>
      <c r="B596" s="0" t="s">
        <v>1013</v>
      </c>
      <c r="C596" s="0" t="s">
        <v>1013</v>
      </c>
      <c r="D596" s="0" t="s">
        <v>1013</v>
      </c>
      <c r="E596" s="0" t="s">
        <v>1013</v>
      </c>
      <c r="G596" s="0" t="e">
        <f aca="false">VLOOKUP($C596,'[10]UN M49'!$C$2:$H$249,4,0)</f>
        <v>#N/A</v>
      </c>
      <c r="H596" s="0" t="str">
        <f aca="false">IFERROR(VLOOKUP($C596,'[11]Income Groups'!$D$7:$H$224,5,0),"")</f>
        <v/>
      </c>
      <c r="I596" s="0" t="str">
        <f aca="false">IFERROR(VLOOKUP(B596,'[11]LDC List'!$B$1:$C$47,2,0),"Non LDC")</f>
        <v>Non LDC</v>
      </c>
      <c r="J596" s="0" t="str">
        <f aca="false">IFERROR(VLOOKUP(B596,'[11]SIDS List'!$B$1:$C$57,2,0),"Non SIDS")</f>
        <v>Non SIDS</v>
      </c>
      <c r="K596" s="0" t="str">
        <f aca="false">IFERROR(VLOOKUP(B596,'[11]DAC Member List'!$B$1:$C$29,2,0),"Non DAC")</f>
        <v>Non DAC</v>
      </c>
      <c r="L596" s="0" t="str">
        <f aca="false">IFERROR(VLOOKUP(B596,'[11]Dev Countries List'!$A$1:$B$146,2,0),"Not Developing")</f>
        <v>Not Developing</v>
      </c>
      <c r="M596" s="0" t="str">
        <f aca="false">IFERROR(VLOOKUP(D596,'[11]Fragility List'!$A$1:$C$146,3,0),"Not Fragile")</f>
        <v>Not Fragile</v>
      </c>
      <c r="N596" s="0" t="str">
        <f aca="false">IFERROR(INDEX([11]Population!$E$4:$W$267,MATCH('Names&amp;ISO'!$C596,[11]Population!$D$4:$D$267,0),MATCH(2018,[11]Population!$E$3:$W$3,0)),"")</f>
        <v/>
      </c>
      <c r="O596" s="0" t="str">
        <f aca="false">IFERROR(VLOOKUP($B596,[11]FCAS!$B$1:$C$152,2,0),"")</f>
        <v/>
      </c>
      <c r="P596" s="0" t="e">
        <f aca="false">VLOOKUP($C596,'[10]UN M49'!$C$2:$H$249,6,0)</f>
        <v>#N/A</v>
      </c>
      <c r="Q596" s="0" t="str">
        <f aca="false">IFERROR(VLOOKUP($C596,'[11]Resource-Rich'!$A$34:$B$62,2,0),"Non resource-rich")</f>
        <v>Non resource-rich</v>
      </c>
      <c r="R596" s="0" t="str">
        <f aca="false">IFERROR(VLOOKUP($B596,[11]PRCRs!$A$3:$C$29,3,0),"Non PRCR")</f>
        <v>Non PRCR</v>
      </c>
      <c r="S596" s="0" t="n">
        <f aca="false">IFERROR(IF(VLOOKUP($C596,[11]CBLB!$A$2:$C$31,3,0)="CBLB",1,0),0)</f>
        <v>0</v>
      </c>
      <c r="T596" s="0" t="str">
        <f aca="false">IFERROR(IF(VLOOKUP($B596,'[11]Poverty Rate'!$B$2:$I$164,8,0)="Above 30%",1,0),"")</f>
        <v/>
      </c>
      <c r="U596" s="0" t="str">
        <f aca="false">IFERROR(IF(VLOOKUP($B596,'[11]Poverty Rate'!$B$2:$I$164,8,0)="Below 2%",1,0),"")</f>
        <v/>
      </c>
    </row>
    <row r="597" customFormat="false" ht="15" hidden="false" customHeight="false" outlineLevel="0" collapsed="false">
      <c r="A597" s="0" t="s">
        <v>1013</v>
      </c>
      <c r="B597" s="0" t="s">
        <v>1013</v>
      </c>
      <c r="C597" s="0" t="s">
        <v>1013</v>
      </c>
      <c r="D597" s="0" t="s">
        <v>1013</v>
      </c>
      <c r="E597" s="0" t="s">
        <v>1013</v>
      </c>
      <c r="G597" s="0" t="e">
        <f aca="false">VLOOKUP($C597,'[10]UN M49'!$C$2:$H$249,4,0)</f>
        <v>#N/A</v>
      </c>
      <c r="H597" s="0" t="str">
        <f aca="false">IFERROR(VLOOKUP($C597,'[11]Income Groups'!$D$7:$H$224,5,0),"")</f>
        <v/>
      </c>
      <c r="I597" s="0" t="str">
        <f aca="false">IFERROR(VLOOKUP(B597,'[11]LDC List'!$B$1:$C$47,2,0),"Non LDC")</f>
        <v>Non LDC</v>
      </c>
      <c r="J597" s="0" t="str">
        <f aca="false">IFERROR(VLOOKUP(B597,'[11]SIDS List'!$B$1:$C$57,2,0),"Non SIDS")</f>
        <v>Non SIDS</v>
      </c>
      <c r="K597" s="0" t="str">
        <f aca="false">IFERROR(VLOOKUP(B597,'[11]DAC Member List'!$B$1:$C$29,2,0),"Non DAC")</f>
        <v>Non DAC</v>
      </c>
      <c r="L597" s="0" t="str">
        <f aca="false">IFERROR(VLOOKUP(B597,'[11]Dev Countries List'!$A$1:$B$146,2,0),"Not Developing")</f>
        <v>Not Developing</v>
      </c>
      <c r="M597" s="0" t="str">
        <f aca="false">IFERROR(VLOOKUP(D597,'[11]Fragility List'!$A$1:$C$146,3,0),"Not Fragile")</f>
        <v>Not Fragile</v>
      </c>
      <c r="N597" s="0" t="str">
        <f aca="false">IFERROR(INDEX([11]Population!$E$4:$W$267,MATCH('Names&amp;ISO'!$C597,[11]Population!$D$4:$D$267,0),MATCH(2018,[11]Population!$E$3:$W$3,0)),"")</f>
        <v/>
      </c>
      <c r="O597" s="0" t="str">
        <f aca="false">IFERROR(VLOOKUP($B597,[11]FCAS!$B$1:$C$152,2,0),"")</f>
        <v/>
      </c>
      <c r="P597" s="0" t="e">
        <f aca="false">VLOOKUP($C597,'[10]UN M49'!$C$2:$H$249,6,0)</f>
        <v>#N/A</v>
      </c>
      <c r="Q597" s="0" t="str">
        <f aca="false">IFERROR(VLOOKUP($C597,'[11]Resource-Rich'!$A$34:$B$62,2,0),"Non resource-rich")</f>
        <v>Non resource-rich</v>
      </c>
      <c r="R597" s="0" t="str">
        <f aca="false">IFERROR(VLOOKUP($B597,[11]PRCRs!$A$3:$C$29,3,0),"Non PRCR")</f>
        <v>Non PRCR</v>
      </c>
      <c r="S597" s="0" t="n">
        <f aca="false">IFERROR(IF(VLOOKUP($C597,[11]CBLB!$A$2:$C$31,3,0)="CBLB",1,0),0)</f>
        <v>0</v>
      </c>
      <c r="T597" s="0" t="str">
        <f aca="false">IFERROR(IF(VLOOKUP($B597,'[11]Poverty Rate'!$B$2:$I$164,8,0)="Above 30%",1,0),"")</f>
        <v/>
      </c>
      <c r="U597" s="0" t="str">
        <f aca="false">IFERROR(IF(VLOOKUP($B597,'[11]Poverty Rate'!$B$2:$I$164,8,0)="Below 2%",1,0),"")</f>
        <v/>
      </c>
    </row>
    <row r="598" customFormat="false" ht="15" hidden="false" customHeight="false" outlineLevel="0" collapsed="false">
      <c r="A598" s="0" t="s">
        <v>1013</v>
      </c>
      <c r="B598" s="0" t="s">
        <v>1013</v>
      </c>
      <c r="C598" s="0" t="s">
        <v>1013</v>
      </c>
      <c r="D598" s="0" t="s">
        <v>1013</v>
      </c>
      <c r="E598" s="0" t="s">
        <v>1013</v>
      </c>
      <c r="G598" s="0" t="e">
        <f aca="false">VLOOKUP($C598,'[10]UN M49'!$C$2:$H$249,4,0)</f>
        <v>#N/A</v>
      </c>
      <c r="H598" s="0" t="str">
        <f aca="false">IFERROR(VLOOKUP($C598,'[11]Income Groups'!$D$7:$H$224,5,0),"")</f>
        <v/>
      </c>
      <c r="I598" s="0" t="str">
        <f aca="false">IFERROR(VLOOKUP(B598,'[11]LDC List'!$B$1:$C$47,2,0),"Non LDC")</f>
        <v>Non LDC</v>
      </c>
      <c r="J598" s="0" t="str">
        <f aca="false">IFERROR(VLOOKUP(B598,'[11]SIDS List'!$B$1:$C$57,2,0),"Non SIDS")</f>
        <v>Non SIDS</v>
      </c>
      <c r="K598" s="0" t="str">
        <f aca="false">IFERROR(VLOOKUP(B598,'[11]DAC Member List'!$B$1:$C$29,2,0),"Non DAC")</f>
        <v>Non DAC</v>
      </c>
      <c r="L598" s="0" t="str">
        <f aca="false">IFERROR(VLOOKUP(B598,'[11]Dev Countries List'!$A$1:$B$146,2,0),"Not Developing")</f>
        <v>Not Developing</v>
      </c>
      <c r="M598" s="0" t="str">
        <f aca="false">IFERROR(VLOOKUP(D598,'[11]Fragility List'!$A$1:$C$146,3,0),"Not Fragile")</f>
        <v>Not Fragile</v>
      </c>
      <c r="N598" s="0" t="str">
        <f aca="false">IFERROR(INDEX([11]Population!$E$4:$W$267,MATCH('Names&amp;ISO'!$C598,[11]Population!$D$4:$D$267,0),MATCH(2018,[11]Population!$E$3:$W$3,0)),"")</f>
        <v/>
      </c>
      <c r="O598" s="0" t="str">
        <f aca="false">IFERROR(VLOOKUP($B598,[11]FCAS!$B$1:$C$152,2,0),"")</f>
        <v/>
      </c>
      <c r="P598" s="0" t="e">
        <f aca="false">VLOOKUP($C598,'[10]UN M49'!$C$2:$H$249,6,0)</f>
        <v>#N/A</v>
      </c>
      <c r="Q598" s="0" t="str">
        <f aca="false">IFERROR(VLOOKUP($C598,'[11]Resource-Rich'!$A$34:$B$62,2,0),"Non resource-rich")</f>
        <v>Non resource-rich</v>
      </c>
      <c r="R598" s="0" t="str">
        <f aca="false">IFERROR(VLOOKUP($B598,[11]PRCRs!$A$3:$C$29,3,0),"Non PRCR")</f>
        <v>Non PRCR</v>
      </c>
      <c r="S598" s="0" t="n">
        <f aca="false">IFERROR(IF(VLOOKUP($C598,[11]CBLB!$A$2:$C$31,3,0)="CBLB",1,0),0)</f>
        <v>0</v>
      </c>
      <c r="T598" s="0" t="str">
        <f aca="false">IFERROR(IF(VLOOKUP($B598,'[11]Poverty Rate'!$B$2:$I$164,8,0)="Above 30%",1,0),"")</f>
        <v/>
      </c>
      <c r="U598" s="0" t="str">
        <f aca="false">IFERROR(IF(VLOOKUP($B598,'[11]Poverty Rate'!$B$2:$I$164,8,0)="Below 2%",1,0),"")</f>
        <v/>
      </c>
    </row>
    <row r="599" customFormat="false" ht="15" hidden="false" customHeight="false" outlineLevel="0" collapsed="false">
      <c r="A599" s="0" t="s">
        <v>1013</v>
      </c>
      <c r="B599" s="0" t="s">
        <v>1013</v>
      </c>
      <c r="C599" s="0" t="s">
        <v>1013</v>
      </c>
      <c r="D599" s="0" t="s">
        <v>1013</v>
      </c>
      <c r="E599" s="0" t="s">
        <v>1013</v>
      </c>
      <c r="G599" s="0" t="e">
        <f aca="false">VLOOKUP($C599,'[10]UN M49'!$C$2:$H$249,4,0)</f>
        <v>#N/A</v>
      </c>
      <c r="H599" s="0" t="str">
        <f aca="false">IFERROR(VLOOKUP($C599,'[11]Income Groups'!$D$7:$H$224,5,0),"")</f>
        <v/>
      </c>
      <c r="I599" s="0" t="str">
        <f aca="false">IFERROR(VLOOKUP(B599,'[11]LDC List'!$B$1:$C$47,2,0),"Non LDC")</f>
        <v>Non LDC</v>
      </c>
      <c r="J599" s="0" t="str">
        <f aca="false">IFERROR(VLOOKUP(B599,'[11]SIDS List'!$B$1:$C$57,2,0),"Non SIDS")</f>
        <v>Non SIDS</v>
      </c>
      <c r="K599" s="0" t="str">
        <f aca="false">IFERROR(VLOOKUP(B599,'[11]DAC Member List'!$B$1:$C$29,2,0),"Non DAC")</f>
        <v>Non DAC</v>
      </c>
      <c r="L599" s="0" t="str">
        <f aca="false">IFERROR(VLOOKUP(B599,'[11]Dev Countries List'!$A$1:$B$146,2,0),"Not Developing")</f>
        <v>Not Developing</v>
      </c>
      <c r="M599" s="0" t="str">
        <f aca="false">IFERROR(VLOOKUP(D599,'[11]Fragility List'!$A$1:$C$146,3,0),"Not Fragile")</f>
        <v>Not Fragile</v>
      </c>
      <c r="N599" s="0" t="str">
        <f aca="false">IFERROR(INDEX([11]Population!$E$4:$W$267,MATCH('Names&amp;ISO'!$C599,[11]Population!$D$4:$D$267,0),MATCH(2018,[11]Population!$E$3:$W$3,0)),"")</f>
        <v/>
      </c>
      <c r="O599" s="0" t="str">
        <f aca="false">IFERROR(VLOOKUP($B599,[11]FCAS!$B$1:$C$152,2,0),"")</f>
        <v/>
      </c>
      <c r="P599" s="0" t="e">
        <f aca="false">VLOOKUP($C599,'[10]UN M49'!$C$2:$H$249,6,0)</f>
        <v>#N/A</v>
      </c>
      <c r="Q599" s="0" t="str">
        <f aca="false">IFERROR(VLOOKUP($C599,'[11]Resource-Rich'!$A$34:$B$62,2,0),"Non resource-rich")</f>
        <v>Non resource-rich</v>
      </c>
      <c r="R599" s="0" t="str">
        <f aca="false">IFERROR(VLOOKUP($B599,[11]PRCRs!$A$3:$C$29,3,0),"Non PRCR")</f>
        <v>Non PRCR</v>
      </c>
      <c r="S599" s="0" t="n">
        <f aca="false">IFERROR(IF(VLOOKUP($C599,[11]CBLB!$A$2:$C$31,3,0)="CBLB",1,0),0)</f>
        <v>0</v>
      </c>
      <c r="T599" s="0" t="str">
        <f aca="false">IFERROR(IF(VLOOKUP($B599,'[11]Poverty Rate'!$B$2:$I$164,8,0)="Above 30%",1,0),"")</f>
        <v/>
      </c>
      <c r="U599" s="0" t="str">
        <f aca="false">IFERROR(IF(VLOOKUP($B599,'[11]Poverty Rate'!$B$2:$I$164,8,0)="Below 2%",1,0),"")</f>
        <v/>
      </c>
    </row>
    <row r="600" customFormat="false" ht="15" hidden="false" customHeight="false" outlineLevel="0" collapsed="false">
      <c r="A600" s="0" t="s">
        <v>1013</v>
      </c>
      <c r="B600" s="0" t="s">
        <v>1013</v>
      </c>
      <c r="C600" s="0" t="s">
        <v>1013</v>
      </c>
      <c r="D600" s="0" t="s">
        <v>1013</v>
      </c>
      <c r="E600" s="0" t="s">
        <v>1013</v>
      </c>
      <c r="G600" s="0" t="e">
        <f aca="false">VLOOKUP($C600,'[10]UN M49'!$C$2:$H$249,4,0)</f>
        <v>#N/A</v>
      </c>
      <c r="H600" s="0" t="str">
        <f aca="false">IFERROR(VLOOKUP($C600,'[11]Income Groups'!$D$7:$H$224,5,0),"")</f>
        <v/>
      </c>
      <c r="I600" s="0" t="str">
        <f aca="false">IFERROR(VLOOKUP(B600,'[11]LDC List'!$B$1:$C$47,2,0),"Non LDC")</f>
        <v>Non LDC</v>
      </c>
      <c r="J600" s="0" t="str">
        <f aca="false">IFERROR(VLOOKUP(B600,'[11]SIDS List'!$B$1:$C$57,2,0),"Non SIDS")</f>
        <v>Non SIDS</v>
      </c>
      <c r="K600" s="0" t="str">
        <f aca="false">IFERROR(VLOOKUP(B600,'[11]DAC Member List'!$B$1:$C$29,2,0),"Non DAC")</f>
        <v>Non DAC</v>
      </c>
      <c r="L600" s="0" t="str">
        <f aca="false">IFERROR(VLOOKUP(B600,'[11]Dev Countries List'!$A$1:$B$146,2,0),"Not Developing")</f>
        <v>Not Developing</v>
      </c>
      <c r="M600" s="0" t="str">
        <f aca="false">IFERROR(VLOOKUP(D600,'[11]Fragility List'!$A$1:$C$146,3,0),"Not Fragile")</f>
        <v>Not Fragile</v>
      </c>
      <c r="N600" s="0" t="str">
        <f aca="false">IFERROR(INDEX([11]Population!$E$4:$W$267,MATCH('Names&amp;ISO'!$C600,[11]Population!$D$4:$D$267,0),MATCH(2018,[11]Population!$E$3:$W$3,0)),"")</f>
        <v/>
      </c>
      <c r="O600" s="0" t="str">
        <f aca="false">IFERROR(VLOOKUP($B600,[11]FCAS!$B$1:$C$152,2,0),"")</f>
        <v/>
      </c>
      <c r="P600" s="0" t="e">
        <f aca="false">VLOOKUP($C600,'[10]UN M49'!$C$2:$H$249,6,0)</f>
        <v>#N/A</v>
      </c>
      <c r="Q600" s="0" t="str">
        <f aca="false">IFERROR(VLOOKUP($C600,'[11]Resource-Rich'!$A$34:$B$62,2,0),"Non resource-rich")</f>
        <v>Non resource-rich</v>
      </c>
      <c r="R600" s="0" t="str">
        <f aca="false">IFERROR(VLOOKUP($B600,[11]PRCRs!$A$3:$C$29,3,0),"Non PRCR")</f>
        <v>Non PRCR</v>
      </c>
      <c r="S600" s="0" t="n">
        <f aca="false">IFERROR(IF(VLOOKUP($C600,[11]CBLB!$A$2:$C$31,3,0)="CBLB",1,0),0)</f>
        <v>0</v>
      </c>
      <c r="T600" s="0" t="str">
        <f aca="false">IFERROR(IF(VLOOKUP($B600,'[11]Poverty Rate'!$B$2:$I$164,8,0)="Above 30%",1,0),"")</f>
        <v/>
      </c>
      <c r="U600" s="0" t="str">
        <f aca="false">IFERROR(IF(VLOOKUP($B600,'[11]Poverty Rate'!$B$2:$I$164,8,0)="Below 2%",1,0),"")</f>
        <v/>
      </c>
    </row>
    <row r="601" customFormat="false" ht="15" hidden="false" customHeight="false" outlineLevel="0" collapsed="false">
      <c r="A601" s="0" t="s">
        <v>1013</v>
      </c>
      <c r="B601" s="0" t="s">
        <v>1013</v>
      </c>
      <c r="C601" s="0" t="s">
        <v>1013</v>
      </c>
      <c r="D601" s="0" t="s">
        <v>1013</v>
      </c>
      <c r="E601" s="0" t="s">
        <v>1013</v>
      </c>
      <c r="G601" s="0" t="e">
        <f aca="false">VLOOKUP($C601,'[10]UN M49'!$C$2:$H$249,4,0)</f>
        <v>#N/A</v>
      </c>
      <c r="H601" s="0" t="str">
        <f aca="false">IFERROR(VLOOKUP($C601,'[11]Income Groups'!$D$7:$H$224,5,0),"")</f>
        <v/>
      </c>
      <c r="I601" s="0" t="str">
        <f aca="false">IFERROR(VLOOKUP(B601,'[11]LDC List'!$B$1:$C$47,2,0),"Non LDC")</f>
        <v>Non LDC</v>
      </c>
      <c r="J601" s="0" t="str">
        <f aca="false">IFERROR(VLOOKUP(B601,'[11]SIDS List'!$B$1:$C$57,2,0),"Non SIDS")</f>
        <v>Non SIDS</v>
      </c>
      <c r="K601" s="0" t="str">
        <f aca="false">IFERROR(VLOOKUP(B601,'[11]DAC Member List'!$B$1:$C$29,2,0),"Non DAC")</f>
        <v>Non DAC</v>
      </c>
      <c r="L601" s="0" t="str">
        <f aca="false">IFERROR(VLOOKUP(B601,'[11]Dev Countries List'!$A$1:$B$146,2,0),"Not Developing")</f>
        <v>Not Developing</v>
      </c>
      <c r="M601" s="0" t="str">
        <f aca="false">IFERROR(VLOOKUP(D601,'[11]Fragility List'!$A$1:$C$146,3,0),"Not Fragile")</f>
        <v>Not Fragile</v>
      </c>
      <c r="N601" s="0" t="str">
        <f aca="false">IFERROR(INDEX([11]Population!$E$4:$W$267,MATCH('Names&amp;ISO'!$C601,[11]Population!$D$4:$D$267,0),MATCH(2018,[11]Population!$E$3:$W$3,0)),"")</f>
        <v/>
      </c>
      <c r="O601" s="0" t="str">
        <f aca="false">IFERROR(VLOOKUP($B601,[11]FCAS!$B$1:$C$152,2,0),"")</f>
        <v/>
      </c>
      <c r="P601" s="0" t="e">
        <f aca="false">VLOOKUP($C601,'[10]UN M49'!$C$2:$H$249,6,0)</f>
        <v>#N/A</v>
      </c>
      <c r="Q601" s="0" t="str">
        <f aca="false">IFERROR(VLOOKUP($C601,'[11]Resource-Rich'!$A$34:$B$62,2,0),"Non resource-rich")</f>
        <v>Non resource-rich</v>
      </c>
      <c r="R601" s="0" t="str">
        <f aca="false">IFERROR(VLOOKUP($B601,[11]PRCRs!$A$3:$C$29,3,0),"Non PRCR")</f>
        <v>Non PRCR</v>
      </c>
      <c r="S601" s="0" t="n">
        <f aca="false">IFERROR(IF(VLOOKUP($C601,[11]CBLB!$A$2:$C$31,3,0)="CBLB",1,0),0)</f>
        <v>0</v>
      </c>
      <c r="T601" s="0" t="str">
        <f aca="false">IFERROR(IF(VLOOKUP($B601,'[11]Poverty Rate'!$B$2:$I$164,8,0)="Above 30%",1,0),"")</f>
        <v/>
      </c>
      <c r="U601" s="0" t="str">
        <f aca="false">IFERROR(IF(VLOOKUP($B601,'[11]Poverty Rate'!$B$2:$I$164,8,0)="Below 2%",1,0),"")</f>
        <v/>
      </c>
    </row>
    <row r="602" customFormat="false" ht="15" hidden="false" customHeight="false" outlineLevel="0" collapsed="false">
      <c r="A602" s="0" t="s">
        <v>1013</v>
      </c>
      <c r="B602" s="0" t="s">
        <v>1013</v>
      </c>
      <c r="C602" s="0" t="s">
        <v>1013</v>
      </c>
      <c r="D602" s="0" t="s">
        <v>1013</v>
      </c>
      <c r="E602" s="0" t="s">
        <v>1013</v>
      </c>
      <c r="G602" s="0" t="e">
        <f aca="false">VLOOKUP($C602,'[10]UN M49'!$C$2:$H$249,4,0)</f>
        <v>#N/A</v>
      </c>
      <c r="H602" s="0" t="str">
        <f aca="false">IFERROR(VLOOKUP($C602,'[11]Income Groups'!$D$7:$H$224,5,0),"")</f>
        <v/>
      </c>
      <c r="I602" s="0" t="str">
        <f aca="false">IFERROR(VLOOKUP(B602,'[11]LDC List'!$B$1:$C$47,2,0),"Non LDC")</f>
        <v>Non LDC</v>
      </c>
      <c r="J602" s="0" t="str">
        <f aca="false">IFERROR(VLOOKUP(B602,'[11]SIDS List'!$B$1:$C$57,2,0),"Non SIDS")</f>
        <v>Non SIDS</v>
      </c>
      <c r="K602" s="0" t="str">
        <f aca="false">IFERROR(VLOOKUP(B602,'[11]DAC Member List'!$B$1:$C$29,2,0),"Non DAC")</f>
        <v>Non DAC</v>
      </c>
      <c r="L602" s="0" t="str">
        <f aca="false">IFERROR(VLOOKUP(B602,'[11]Dev Countries List'!$A$1:$B$146,2,0),"Not Developing")</f>
        <v>Not Developing</v>
      </c>
      <c r="M602" s="0" t="str">
        <f aca="false">IFERROR(VLOOKUP(D602,'[11]Fragility List'!$A$1:$C$146,3,0),"Not Fragile")</f>
        <v>Not Fragile</v>
      </c>
      <c r="N602" s="0" t="str">
        <f aca="false">IFERROR(INDEX([11]Population!$E$4:$W$267,MATCH('Names&amp;ISO'!$C602,[11]Population!$D$4:$D$267,0),MATCH(2018,[11]Population!$E$3:$W$3,0)),"")</f>
        <v/>
      </c>
      <c r="O602" s="0" t="str">
        <f aca="false">IFERROR(VLOOKUP($B602,[11]FCAS!$B$1:$C$152,2,0),"")</f>
        <v/>
      </c>
      <c r="P602" s="0" t="e">
        <f aca="false">VLOOKUP($C602,'[10]UN M49'!$C$2:$H$249,6,0)</f>
        <v>#N/A</v>
      </c>
      <c r="Q602" s="0" t="str">
        <f aca="false">IFERROR(VLOOKUP($C602,'[11]Resource-Rich'!$A$34:$B$62,2,0),"Non resource-rich")</f>
        <v>Non resource-rich</v>
      </c>
      <c r="R602" s="0" t="str">
        <f aca="false">IFERROR(VLOOKUP($B602,[11]PRCRs!$A$3:$C$29,3,0),"Non PRCR")</f>
        <v>Non PRCR</v>
      </c>
      <c r="S602" s="0" t="n">
        <f aca="false">IFERROR(IF(VLOOKUP($C602,[11]CBLB!$A$2:$C$31,3,0)="CBLB",1,0),0)</f>
        <v>0</v>
      </c>
      <c r="T602" s="0" t="str">
        <f aca="false">IFERROR(IF(VLOOKUP($B602,'[11]Poverty Rate'!$B$2:$I$164,8,0)="Above 30%",1,0),"")</f>
        <v/>
      </c>
      <c r="U602" s="0" t="str">
        <f aca="false">IFERROR(IF(VLOOKUP($B602,'[11]Poverty Rate'!$B$2:$I$164,8,0)="Below 2%",1,0),"")</f>
        <v/>
      </c>
    </row>
    <row r="603" customFormat="false" ht="15" hidden="false" customHeight="false" outlineLevel="0" collapsed="false">
      <c r="A603" s="0" t="s">
        <v>1013</v>
      </c>
      <c r="B603" s="0" t="s">
        <v>1013</v>
      </c>
      <c r="C603" s="0" t="s">
        <v>1013</v>
      </c>
      <c r="D603" s="0" t="s">
        <v>1013</v>
      </c>
      <c r="E603" s="0" t="s">
        <v>1013</v>
      </c>
      <c r="G603" s="0" t="e">
        <f aca="false">VLOOKUP($C603,'[10]UN M49'!$C$2:$H$249,4,0)</f>
        <v>#N/A</v>
      </c>
      <c r="H603" s="0" t="str">
        <f aca="false">IFERROR(VLOOKUP($C603,'[11]Income Groups'!$D$7:$H$224,5,0),"")</f>
        <v/>
      </c>
      <c r="I603" s="0" t="str">
        <f aca="false">IFERROR(VLOOKUP(B603,'[11]LDC List'!$B$1:$C$47,2,0),"Non LDC")</f>
        <v>Non LDC</v>
      </c>
      <c r="J603" s="0" t="str">
        <f aca="false">IFERROR(VLOOKUP(B603,'[11]SIDS List'!$B$1:$C$57,2,0),"Non SIDS")</f>
        <v>Non SIDS</v>
      </c>
      <c r="K603" s="0" t="str">
        <f aca="false">IFERROR(VLOOKUP(B603,'[11]DAC Member List'!$B$1:$C$29,2,0),"Non DAC")</f>
        <v>Non DAC</v>
      </c>
      <c r="L603" s="0" t="str">
        <f aca="false">IFERROR(VLOOKUP(B603,'[11]Dev Countries List'!$A$1:$B$146,2,0),"Not Developing")</f>
        <v>Not Developing</v>
      </c>
      <c r="M603" s="0" t="str">
        <f aca="false">IFERROR(VLOOKUP(D603,'[11]Fragility List'!$A$1:$C$146,3,0),"Not Fragile")</f>
        <v>Not Fragile</v>
      </c>
      <c r="N603" s="0" t="str">
        <f aca="false">IFERROR(INDEX([11]Population!$E$4:$W$267,MATCH('Names&amp;ISO'!$C603,[11]Population!$D$4:$D$267,0),MATCH(2018,[11]Population!$E$3:$W$3,0)),"")</f>
        <v/>
      </c>
      <c r="O603" s="0" t="str">
        <f aca="false">IFERROR(VLOOKUP($B603,[11]FCAS!$B$1:$C$152,2,0),"")</f>
        <v/>
      </c>
      <c r="P603" s="0" t="e">
        <f aca="false">VLOOKUP($C603,'[10]UN M49'!$C$2:$H$249,6,0)</f>
        <v>#N/A</v>
      </c>
      <c r="Q603" s="0" t="str">
        <f aca="false">IFERROR(VLOOKUP($C603,'[11]Resource-Rich'!$A$34:$B$62,2,0),"Non resource-rich")</f>
        <v>Non resource-rich</v>
      </c>
      <c r="R603" s="0" t="str">
        <f aca="false">IFERROR(VLOOKUP($B603,[11]PRCRs!$A$3:$C$29,3,0),"Non PRCR")</f>
        <v>Non PRCR</v>
      </c>
      <c r="S603" s="0" t="n">
        <f aca="false">IFERROR(IF(VLOOKUP($C603,[11]CBLB!$A$2:$C$31,3,0)="CBLB",1,0),0)</f>
        <v>0</v>
      </c>
      <c r="T603" s="0" t="str">
        <f aca="false">IFERROR(IF(VLOOKUP($B603,'[11]Poverty Rate'!$B$2:$I$164,8,0)="Above 30%",1,0),"")</f>
        <v/>
      </c>
      <c r="U603" s="0" t="str">
        <f aca="false">IFERROR(IF(VLOOKUP($B603,'[11]Poverty Rate'!$B$2:$I$164,8,0)="Below 2%",1,0),"")</f>
        <v/>
      </c>
    </row>
    <row r="604" customFormat="false" ht="15" hidden="false" customHeight="false" outlineLevel="0" collapsed="false">
      <c r="A604" s="0" t="s">
        <v>1013</v>
      </c>
      <c r="B604" s="0" t="s">
        <v>1013</v>
      </c>
      <c r="C604" s="0" t="s">
        <v>1013</v>
      </c>
      <c r="D604" s="0" t="s">
        <v>1013</v>
      </c>
      <c r="E604" s="0" t="s">
        <v>1013</v>
      </c>
      <c r="G604" s="0" t="e">
        <f aca="false">VLOOKUP($C604,'[10]UN M49'!$C$2:$H$249,4,0)</f>
        <v>#N/A</v>
      </c>
      <c r="H604" s="0" t="str">
        <f aca="false">IFERROR(VLOOKUP($C604,'[11]Income Groups'!$D$7:$H$224,5,0),"")</f>
        <v/>
      </c>
      <c r="I604" s="0" t="str">
        <f aca="false">IFERROR(VLOOKUP(B604,'[11]LDC List'!$B$1:$C$47,2,0),"Non LDC")</f>
        <v>Non LDC</v>
      </c>
      <c r="J604" s="0" t="str">
        <f aca="false">IFERROR(VLOOKUP(B604,'[11]SIDS List'!$B$1:$C$57,2,0),"Non SIDS")</f>
        <v>Non SIDS</v>
      </c>
      <c r="K604" s="0" t="str">
        <f aca="false">IFERROR(VLOOKUP(B604,'[11]DAC Member List'!$B$1:$C$29,2,0),"Non DAC")</f>
        <v>Non DAC</v>
      </c>
      <c r="L604" s="0" t="str">
        <f aca="false">IFERROR(VLOOKUP(B604,'[11]Dev Countries List'!$A$1:$B$146,2,0),"Not Developing")</f>
        <v>Not Developing</v>
      </c>
      <c r="M604" s="0" t="str">
        <f aca="false">IFERROR(VLOOKUP(D604,'[11]Fragility List'!$A$1:$C$146,3,0),"Not Fragile")</f>
        <v>Not Fragile</v>
      </c>
      <c r="N604" s="0" t="str">
        <f aca="false">IFERROR(INDEX([11]Population!$E$4:$W$267,MATCH('Names&amp;ISO'!$C604,[11]Population!$D$4:$D$267,0),MATCH(2018,[11]Population!$E$3:$W$3,0)),"")</f>
        <v/>
      </c>
      <c r="O604" s="0" t="str">
        <f aca="false">IFERROR(VLOOKUP($B604,[11]FCAS!$B$1:$C$152,2,0),"")</f>
        <v/>
      </c>
      <c r="P604" s="0" t="e">
        <f aca="false">VLOOKUP($C604,'[10]UN M49'!$C$2:$H$249,6,0)</f>
        <v>#N/A</v>
      </c>
      <c r="Q604" s="0" t="str">
        <f aca="false">IFERROR(VLOOKUP($C604,'[11]Resource-Rich'!$A$34:$B$62,2,0),"Non resource-rich")</f>
        <v>Non resource-rich</v>
      </c>
      <c r="R604" s="0" t="str">
        <f aca="false">IFERROR(VLOOKUP($B604,[11]PRCRs!$A$3:$C$29,3,0),"Non PRCR")</f>
        <v>Non PRCR</v>
      </c>
      <c r="S604" s="0" t="n">
        <f aca="false">IFERROR(IF(VLOOKUP($C604,[11]CBLB!$A$2:$C$31,3,0)="CBLB",1,0),0)</f>
        <v>0</v>
      </c>
      <c r="T604" s="0" t="str">
        <f aca="false">IFERROR(IF(VLOOKUP($B604,'[11]Poverty Rate'!$B$2:$I$164,8,0)="Above 30%",1,0),"")</f>
        <v/>
      </c>
      <c r="U604" s="0" t="str">
        <f aca="false">IFERROR(IF(VLOOKUP($B604,'[11]Poverty Rate'!$B$2:$I$164,8,0)="Below 2%",1,0),"")</f>
        <v/>
      </c>
    </row>
    <row r="605" customFormat="false" ht="15" hidden="false" customHeight="false" outlineLevel="0" collapsed="false">
      <c r="A605" s="0" t="s">
        <v>1013</v>
      </c>
      <c r="B605" s="0" t="s">
        <v>1013</v>
      </c>
      <c r="C605" s="0" t="s">
        <v>1013</v>
      </c>
      <c r="D605" s="0" t="s">
        <v>1013</v>
      </c>
      <c r="E605" s="0" t="s">
        <v>1013</v>
      </c>
      <c r="G605" s="0" t="e">
        <f aca="false">VLOOKUP($C605,'[10]UN M49'!$C$2:$H$249,4,0)</f>
        <v>#N/A</v>
      </c>
      <c r="H605" s="0" t="str">
        <f aca="false">IFERROR(VLOOKUP($C605,'[11]Income Groups'!$D$7:$H$224,5,0),"")</f>
        <v/>
      </c>
      <c r="I605" s="0" t="str">
        <f aca="false">IFERROR(VLOOKUP(B605,'[11]LDC List'!$B$1:$C$47,2,0),"Non LDC")</f>
        <v>Non LDC</v>
      </c>
      <c r="J605" s="0" t="str">
        <f aca="false">IFERROR(VLOOKUP(B605,'[11]SIDS List'!$B$1:$C$57,2,0),"Non SIDS")</f>
        <v>Non SIDS</v>
      </c>
      <c r="K605" s="0" t="str">
        <f aca="false">IFERROR(VLOOKUP(B605,'[11]DAC Member List'!$B$1:$C$29,2,0),"Non DAC")</f>
        <v>Non DAC</v>
      </c>
      <c r="L605" s="0" t="str">
        <f aca="false">IFERROR(VLOOKUP(B605,'[11]Dev Countries List'!$A$1:$B$146,2,0),"Not Developing")</f>
        <v>Not Developing</v>
      </c>
      <c r="M605" s="0" t="str">
        <f aca="false">IFERROR(VLOOKUP(D605,'[11]Fragility List'!$A$1:$C$146,3,0),"Not Fragile")</f>
        <v>Not Fragile</v>
      </c>
      <c r="N605" s="0" t="str">
        <f aca="false">IFERROR(INDEX([11]Population!$E$4:$W$267,MATCH('Names&amp;ISO'!$C605,[11]Population!$D$4:$D$267,0),MATCH(2018,[11]Population!$E$3:$W$3,0)),"")</f>
        <v/>
      </c>
      <c r="O605" s="0" t="str">
        <f aca="false">IFERROR(VLOOKUP($B605,[11]FCAS!$B$1:$C$152,2,0),"")</f>
        <v/>
      </c>
      <c r="P605" s="0" t="e">
        <f aca="false">VLOOKUP($C605,'[10]UN M49'!$C$2:$H$249,6,0)</f>
        <v>#N/A</v>
      </c>
      <c r="Q605" s="0" t="str">
        <f aca="false">IFERROR(VLOOKUP($C605,'[11]Resource-Rich'!$A$34:$B$62,2,0),"Non resource-rich")</f>
        <v>Non resource-rich</v>
      </c>
      <c r="R605" s="0" t="str">
        <f aca="false">IFERROR(VLOOKUP($B605,[11]PRCRs!$A$3:$C$29,3,0),"Non PRCR")</f>
        <v>Non PRCR</v>
      </c>
      <c r="S605" s="0" t="n">
        <f aca="false">IFERROR(IF(VLOOKUP($C605,[11]CBLB!$A$2:$C$31,3,0)="CBLB",1,0),0)</f>
        <v>0</v>
      </c>
      <c r="T605" s="0" t="str">
        <f aca="false">IFERROR(IF(VLOOKUP($B605,'[11]Poverty Rate'!$B$2:$I$164,8,0)="Above 30%",1,0),"")</f>
        <v/>
      </c>
      <c r="U605" s="0" t="str">
        <f aca="false">IFERROR(IF(VLOOKUP($B605,'[11]Poverty Rate'!$B$2:$I$164,8,0)="Below 2%",1,0),"")</f>
        <v/>
      </c>
    </row>
    <row r="606" customFormat="false" ht="15" hidden="false" customHeight="false" outlineLevel="0" collapsed="false">
      <c r="A606" s="0" t="s">
        <v>1013</v>
      </c>
      <c r="B606" s="0" t="s">
        <v>1013</v>
      </c>
      <c r="C606" s="0" t="s">
        <v>1013</v>
      </c>
      <c r="D606" s="0" t="s">
        <v>1013</v>
      </c>
      <c r="E606" s="0" t="s">
        <v>1013</v>
      </c>
      <c r="G606" s="0" t="e">
        <f aca="false">VLOOKUP($C606,'[10]UN M49'!$C$2:$H$249,4,0)</f>
        <v>#N/A</v>
      </c>
      <c r="H606" s="0" t="str">
        <f aca="false">IFERROR(VLOOKUP($C606,'[11]Income Groups'!$D$7:$H$224,5,0),"")</f>
        <v/>
      </c>
      <c r="I606" s="0" t="str">
        <f aca="false">IFERROR(VLOOKUP(B606,'[11]LDC List'!$B$1:$C$47,2,0),"Non LDC")</f>
        <v>Non LDC</v>
      </c>
      <c r="J606" s="0" t="str">
        <f aca="false">IFERROR(VLOOKUP(B606,'[11]SIDS List'!$B$1:$C$57,2,0),"Non SIDS")</f>
        <v>Non SIDS</v>
      </c>
      <c r="K606" s="0" t="str">
        <f aca="false">IFERROR(VLOOKUP(B606,'[11]DAC Member List'!$B$1:$C$29,2,0),"Non DAC")</f>
        <v>Non DAC</v>
      </c>
      <c r="L606" s="0" t="str">
        <f aca="false">IFERROR(VLOOKUP(B606,'[11]Dev Countries List'!$A$1:$B$146,2,0),"Not Developing")</f>
        <v>Not Developing</v>
      </c>
      <c r="M606" s="0" t="str">
        <f aca="false">IFERROR(VLOOKUP(D606,'[11]Fragility List'!$A$1:$C$146,3,0),"Not Fragile")</f>
        <v>Not Fragile</v>
      </c>
      <c r="N606" s="0" t="str">
        <f aca="false">IFERROR(INDEX([11]Population!$E$4:$W$267,MATCH('Names&amp;ISO'!$C606,[11]Population!$D$4:$D$267,0),MATCH(2018,[11]Population!$E$3:$W$3,0)),"")</f>
        <v/>
      </c>
      <c r="O606" s="0" t="str">
        <f aca="false">IFERROR(VLOOKUP($B606,[11]FCAS!$B$1:$C$152,2,0),"")</f>
        <v/>
      </c>
      <c r="P606" s="0" t="e">
        <f aca="false">VLOOKUP($C606,'[10]UN M49'!$C$2:$H$249,6,0)</f>
        <v>#N/A</v>
      </c>
      <c r="Q606" s="0" t="str">
        <f aca="false">IFERROR(VLOOKUP($C606,'[11]Resource-Rich'!$A$34:$B$62,2,0),"Non resource-rich")</f>
        <v>Non resource-rich</v>
      </c>
      <c r="R606" s="0" t="str">
        <f aca="false">IFERROR(VLOOKUP($B606,[11]PRCRs!$A$3:$C$29,3,0),"Non PRCR")</f>
        <v>Non PRCR</v>
      </c>
      <c r="S606" s="0" t="n">
        <f aca="false">IFERROR(IF(VLOOKUP($C606,[11]CBLB!$A$2:$C$31,3,0)="CBLB",1,0),0)</f>
        <v>0</v>
      </c>
      <c r="T606" s="0" t="str">
        <f aca="false">IFERROR(IF(VLOOKUP($B606,'[11]Poverty Rate'!$B$2:$I$164,8,0)="Above 30%",1,0),"")</f>
        <v/>
      </c>
      <c r="U606" s="0" t="str">
        <f aca="false">IFERROR(IF(VLOOKUP($B606,'[11]Poverty Rate'!$B$2:$I$164,8,0)="Below 2%",1,0),"")</f>
        <v/>
      </c>
    </row>
    <row r="607" customFormat="false" ht="15" hidden="false" customHeight="false" outlineLevel="0" collapsed="false">
      <c r="A607" s="0" t="s">
        <v>1013</v>
      </c>
      <c r="B607" s="0" t="s">
        <v>1013</v>
      </c>
      <c r="C607" s="0" t="s">
        <v>1013</v>
      </c>
      <c r="D607" s="0" t="s">
        <v>1013</v>
      </c>
      <c r="E607" s="0" t="s">
        <v>1013</v>
      </c>
      <c r="G607" s="0" t="e">
        <f aca="false">VLOOKUP($C607,'[10]UN M49'!$C$2:$H$249,4,0)</f>
        <v>#N/A</v>
      </c>
      <c r="H607" s="0" t="str">
        <f aca="false">IFERROR(VLOOKUP($C607,'[11]Income Groups'!$D$7:$H$224,5,0),"")</f>
        <v/>
      </c>
      <c r="I607" s="0" t="str">
        <f aca="false">IFERROR(VLOOKUP(B607,'[11]LDC List'!$B$1:$C$47,2,0),"Non LDC")</f>
        <v>Non LDC</v>
      </c>
      <c r="J607" s="0" t="str">
        <f aca="false">IFERROR(VLOOKUP(B607,'[11]SIDS List'!$B$1:$C$57,2,0),"Non SIDS")</f>
        <v>Non SIDS</v>
      </c>
      <c r="K607" s="0" t="str">
        <f aca="false">IFERROR(VLOOKUP(B607,'[11]DAC Member List'!$B$1:$C$29,2,0),"Non DAC")</f>
        <v>Non DAC</v>
      </c>
      <c r="L607" s="0" t="str">
        <f aca="false">IFERROR(VLOOKUP(B607,'[11]Dev Countries List'!$A$1:$B$146,2,0),"Not Developing")</f>
        <v>Not Developing</v>
      </c>
      <c r="M607" s="0" t="str">
        <f aca="false">IFERROR(VLOOKUP(D607,'[11]Fragility List'!$A$1:$C$146,3,0),"Not Fragile")</f>
        <v>Not Fragile</v>
      </c>
      <c r="N607" s="0" t="str">
        <f aca="false">IFERROR(INDEX([11]Population!$E$4:$W$267,MATCH('Names&amp;ISO'!$C607,[11]Population!$D$4:$D$267,0),MATCH(2018,[11]Population!$E$3:$W$3,0)),"")</f>
        <v/>
      </c>
      <c r="O607" s="0" t="str">
        <f aca="false">IFERROR(VLOOKUP($B607,[11]FCAS!$B$1:$C$152,2,0),"")</f>
        <v/>
      </c>
      <c r="P607" s="0" t="e">
        <f aca="false">VLOOKUP($C607,'[10]UN M49'!$C$2:$H$249,6,0)</f>
        <v>#N/A</v>
      </c>
      <c r="Q607" s="0" t="str">
        <f aca="false">IFERROR(VLOOKUP($C607,'[11]Resource-Rich'!$A$34:$B$62,2,0),"Non resource-rich")</f>
        <v>Non resource-rich</v>
      </c>
      <c r="R607" s="0" t="str">
        <f aca="false">IFERROR(VLOOKUP($B607,[11]PRCRs!$A$3:$C$29,3,0),"Non PRCR")</f>
        <v>Non PRCR</v>
      </c>
      <c r="S607" s="0" t="n">
        <f aca="false">IFERROR(IF(VLOOKUP($C607,[11]CBLB!$A$2:$C$31,3,0)="CBLB",1,0),0)</f>
        <v>0</v>
      </c>
      <c r="T607" s="0" t="str">
        <f aca="false">IFERROR(IF(VLOOKUP($B607,'[11]Poverty Rate'!$B$2:$I$164,8,0)="Above 30%",1,0),"")</f>
        <v/>
      </c>
      <c r="U607" s="0" t="str">
        <f aca="false">IFERROR(IF(VLOOKUP($B607,'[11]Poverty Rate'!$B$2:$I$164,8,0)="Below 2%",1,0),"")</f>
        <v/>
      </c>
    </row>
    <row r="608" customFormat="false" ht="15" hidden="false" customHeight="false" outlineLevel="0" collapsed="false">
      <c r="A608" s="0" t="s">
        <v>1013</v>
      </c>
      <c r="B608" s="0" t="s">
        <v>1013</v>
      </c>
      <c r="C608" s="0" t="s">
        <v>1013</v>
      </c>
      <c r="D608" s="0" t="s">
        <v>1013</v>
      </c>
      <c r="E608" s="0" t="s">
        <v>1013</v>
      </c>
      <c r="G608" s="0" t="e">
        <f aca="false">VLOOKUP($C608,'[10]UN M49'!$C$2:$H$249,4,0)</f>
        <v>#N/A</v>
      </c>
      <c r="H608" s="0" t="str">
        <f aca="false">IFERROR(VLOOKUP($C608,'[11]Income Groups'!$D$7:$H$224,5,0),"")</f>
        <v/>
      </c>
      <c r="I608" s="0" t="str">
        <f aca="false">IFERROR(VLOOKUP(B608,'[11]LDC List'!$B$1:$C$47,2,0),"Non LDC")</f>
        <v>Non LDC</v>
      </c>
      <c r="J608" s="0" t="str">
        <f aca="false">IFERROR(VLOOKUP(B608,'[11]SIDS List'!$B$1:$C$57,2,0),"Non SIDS")</f>
        <v>Non SIDS</v>
      </c>
      <c r="K608" s="0" t="str">
        <f aca="false">IFERROR(VLOOKUP(B608,'[11]DAC Member List'!$B$1:$C$29,2,0),"Non DAC")</f>
        <v>Non DAC</v>
      </c>
      <c r="L608" s="0" t="str">
        <f aca="false">IFERROR(VLOOKUP(B608,'[11]Dev Countries List'!$A$1:$B$146,2,0),"Not Developing")</f>
        <v>Not Developing</v>
      </c>
      <c r="M608" s="0" t="str">
        <f aca="false">IFERROR(VLOOKUP(D608,'[11]Fragility List'!$A$1:$C$146,3,0),"Not Fragile")</f>
        <v>Not Fragile</v>
      </c>
      <c r="N608" s="0" t="str">
        <f aca="false">IFERROR(INDEX([11]Population!$E$4:$W$267,MATCH('Names&amp;ISO'!$C608,[11]Population!$D$4:$D$267,0),MATCH(2018,[11]Population!$E$3:$W$3,0)),"")</f>
        <v/>
      </c>
      <c r="O608" s="0" t="str">
        <f aca="false">IFERROR(VLOOKUP($B608,[11]FCAS!$B$1:$C$152,2,0),"")</f>
        <v/>
      </c>
      <c r="P608" s="0" t="e">
        <f aca="false">VLOOKUP($C608,'[10]UN M49'!$C$2:$H$249,6,0)</f>
        <v>#N/A</v>
      </c>
      <c r="Q608" s="0" t="str">
        <f aca="false">IFERROR(VLOOKUP($C608,'[11]Resource-Rich'!$A$34:$B$62,2,0),"Non resource-rich")</f>
        <v>Non resource-rich</v>
      </c>
      <c r="R608" s="0" t="str">
        <f aca="false">IFERROR(VLOOKUP($B608,[11]PRCRs!$A$3:$C$29,3,0),"Non PRCR")</f>
        <v>Non PRCR</v>
      </c>
      <c r="S608" s="0" t="n">
        <f aca="false">IFERROR(IF(VLOOKUP($C608,[11]CBLB!$A$2:$C$31,3,0)="CBLB",1,0),0)</f>
        <v>0</v>
      </c>
      <c r="T608" s="0" t="str">
        <f aca="false">IFERROR(IF(VLOOKUP($B608,'[11]Poverty Rate'!$B$2:$I$164,8,0)="Above 30%",1,0),"")</f>
        <v/>
      </c>
      <c r="U608" s="0" t="str">
        <f aca="false">IFERROR(IF(VLOOKUP($B608,'[11]Poverty Rate'!$B$2:$I$164,8,0)="Below 2%",1,0),"")</f>
        <v/>
      </c>
    </row>
    <row r="609" customFormat="false" ht="15" hidden="false" customHeight="false" outlineLevel="0" collapsed="false">
      <c r="A609" s="0" t="s">
        <v>1013</v>
      </c>
      <c r="B609" s="0" t="s">
        <v>1013</v>
      </c>
      <c r="C609" s="0" t="s">
        <v>1013</v>
      </c>
      <c r="D609" s="0" t="s">
        <v>1013</v>
      </c>
      <c r="E609" s="0" t="s">
        <v>1013</v>
      </c>
      <c r="G609" s="0" t="e">
        <f aca="false">VLOOKUP($C609,'[10]UN M49'!$C$2:$H$249,4,0)</f>
        <v>#N/A</v>
      </c>
      <c r="H609" s="0" t="str">
        <f aca="false">IFERROR(VLOOKUP($C609,'[11]Income Groups'!$D$7:$H$224,5,0),"")</f>
        <v/>
      </c>
      <c r="I609" s="0" t="str">
        <f aca="false">IFERROR(VLOOKUP(B609,'[11]LDC List'!$B$1:$C$47,2,0),"Non LDC")</f>
        <v>Non LDC</v>
      </c>
      <c r="J609" s="0" t="str">
        <f aca="false">IFERROR(VLOOKUP(B609,'[11]SIDS List'!$B$1:$C$57,2,0),"Non SIDS")</f>
        <v>Non SIDS</v>
      </c>
      <c r="K609" s="0" t="str">
        <f aca="false">IFERROR(VLOOKUP(B609,'[11]DAC Member List'!$B$1:$C$29,2,0),"Non DAC")</f>
        <v>Non DAC</v>
      </c>
      <c r="L609" s="0" t="str">
        <f aca="false">IFERROR(VLOOKUP(B609,'[11]Dev Countries List'!$A$1:$B$146,2,0),"Not Developing")</f>
        <v>Not Developing</v>
      </c>
      <c r="M609" s="0" t="str">
        <f aca="false">IFERROR(VLOOKUP(D609,'[11]Fragility List'!$A$1:$C$146,3,0),"Not Fragile")</f>
        <v>Not Fragile</v>
      </c>
      <c r="N609" s="0" t="str">
        <f aca="false">IFERROR(INDEX([11]Population!$E$4:$W$267,MATCH('Names&amp;ISO'!$C609,[11]Population!$D$4:$D$267,0),MATCH(2018,[11]Population!$E$3:$W$3,0)),"")</f>
        <v/>
      </c>
      <c r="O609" s="0" t="str">
        <f aca="false">IFERROR(VLOOKUP($B609,[11]FCAS!$B$1:$C$152,2,0),"")</f>
        <v/>
      </c>
      <c r="P609" s="0" t="e">
        <f aca="false">VLOOKUP($C609,'[10]UN M49'!$C$2:$H$249,6,0)</f>
        <v>#N/A</v>
      </c>
      <c r="Q609" s="0" t="str">
        <f aca="false">IFERROR(VLOOKUP($C609,'[11]Resource-Rich'!$A$34:$B$62,2,0),"Non resource-rich")</f>
        <v>Non resource-rich</v>
      </c>
      <c r="R609" s="0" t="str">
        <f aca="false">IFERROR(VLOOKUP($B609,[11]PRCRs!$A$3:$C$29,3,0),"Non PRCR")</f>
        <v>Non PRCR</v>
      </c>
      <c r="S609" s="0" t="n">
        <f aca="false">IFERROR(IF(VLOOKUP($C609,[11]CBLB!$A$2:$C$31,3,0)="CBLB",1,0),0)</f>
        <v>0</v>
      </c>
      <c r="T609" s="0" t="str">
        <f aca="false">IFERROR(IF(VLOOKUP($B609,'[11]Poverty Rate'!$B$2:$I$164,8,0)="Above 30%",1,0),"")</f>
        <v/>
      </c>
      <c r="U609" s="0" t="str">
        <f aca="false">IFERROR(IF(VLOOKUP($B609,'[11]Poverty Rate'!$B$2:$I$164,8,0)="Below 2%",1,0),"")</f>
        <v/>
      </c>
    </row>
    <row r="610" customFormat="false" ht="15" hidden="false" customHeight="false" outlineLevel="0" collapsed="false">
      <c r="A610" s="0" t="s">
        <v>1013</v>
      </c>
      <c r="B610" s="0" t="s">
        <v>1013</v>
      </c>
      <c r="C610" s="0" t="s">
        <v>1013</v>
      </c>
      <c r="D610" s="0" t="s">
        <v>1013</v>
      </c>
      <c r="E610" s="0" t="s">
        <v>1013</v>
      </c>
      <c r="G610" s="0" t="e">
        <f aca="false">VLOOKUP($C610,'[10]UN M49'!$C$2:$H$249,4,0)</f>
        <v>#N/A</v>
      </c>
      <c r="H610" s="0" t="str">
        <f aca="false">IFERROR(VLOOKUP($C610,'[11]Income Groups'!$D$7:$H$224,5,0),"")</f>
        <v/>
      </c>
      <c r="I610" s="0" t="str">
        <f aca="false">IFERROR(VLOOKUP(B610,'[11]LDC List'!$B$1:$C$47,2,0),"Non LDC")</f>
        <v>Non LDC</v>
      </c>
      <c r="J610" s="0" t="str">
        <f aca="false">IFERROR(VLOOKUP(B610,'[11]SIDS List'!$B$1:$C$57,2,0),"Non SIDS")</f>
        <v>Non SIDS</v>
      </c>
      <c r="K610" s="0" t="str">
        <f aca="false">IFERROR(VLOOKUP(B610,'[11]DAC Member List'!$B$1:$C$29,2,0),"Non DAC")</f>
        <v>Non DAC</v>
      </c>
      <c r="L610" s="0" t="str">
        <f aca="false">IFERROR(VLOOKUP(B610,'[11]Dev Countries List'!$A$1:$B$146,2,0),"Not Developing")</f>
        <v>Not Developing</v>
      </c>
      <c r="M610" s="0" t="str">
        <f aca="false">IFERROR(VLOOKUP(D610,'[11]Fragility List'!$A$1:$C$146,3,0),"Not Fragile")</f>
        <v>Not Fragile</v>
      </c>
      <c r="N610" s="0" t="str">
        <f aca="false">IFERROR(INDEX([11]Population!$E$4:$W$267,MATCH('Names&amp;ISO'!$C610,[11]Population!$D$4:$D$267,0),MATCH(2018,[11]Population!$E$3:$W$3,0)),"")</f>
        <v/>
      </c>
      <c r="O610" s="0" t="str">
        <f aca="false">IFERROR(VLOOKUP($B610,[11]FCAS!$B$1:$C$152,2,0),"")</f>
        <v/>
      </c>
      <c r="P610" s="0" t="e">
        <f aca="false">VLOOKUP($C610,'[10]UN M49'!$C$2:$H$249,6,0)</f>
        <v>#N/A</v>
      </c>
      <c r="Q610" s="0" t="str">
        <f aca="false">IFERROR(VLOOKUP($C610,'[11]Resource-Rich'!$A$34:$B$62,2,0),"Non resource-rich")</f>
        <v>Non resource-rich</v>
      </c>
      <c r="R610" s="0" t="str">
        <f aca="false">IFERROR(VLOOKUP($B610,[11]PRCRs!$A$3:$C$29,3,0),"Non PRCR")</f>
        <v>Non PRCR</v>
      </c>
      <c r="S610" s="0" t="n">
        <f aca="false">IFERROR(IF(VLOOKUP($C610,[11]CBLB!$A$2:$C$31,3,0)="CBLB",1,0),0)</f>
        <v>0</v>
      </c>
      <c r="T610" s="0" t="str">
        <f aca="false">IFERROR(IF(VLOOKUP($B610,'[11]Poverty Rate'!$B$2:$I$164,8,0)="Above 30%",1,0),"")</f>
        <v/>
      </c>
      <c r="U610" s="0" t="str">
        <f aca="false">IFERROR(IF(VLOOKUP($B610,'[11]Poverty Rate'!$B$2:$I$164,8,0)="Below 2%",1,0),"")</f>
        <v/>
      </c>
    </row>
    <row r="611" customFormat="false" ht="15" hidden="false" customHeight="false" outlineLevel="0" collapsed="false">
      <c r="A611" s="0" t="s">
        <v>1013</v>
      </c>
      <c r="B611" s="0" t="s">
        <v>1013</v>
      </c>
      <c r="C611" s="0" t="s">
        <v>1013</v>
      </c>
      <c r="D611" s="0" t="s">
        <v>1013</v>
      </c>
      <c r="E611" s="0" t="s">
        <v>1013</v>
      </c>
      <c r="G611" s="0" t="e">
        <f aca="false">VLOOKUP($C611,'[10]UN M49'!$C$2:$H$249,4,0)</f>
        <v>#N/A</v>
      </c>
      <c r="H611" s="0" t="str">
        <f aca="false">IFERROR(VLOOKUP($C611,'[11]Income Groups'!$D$7:$H$224,5,0),"")</f>
        <v/>
      </c>
      <c r="I611" s="0" t="str">
        <f aca="false">IFERROR(VLOOKUP(B611,'[11]LDC List'!$B$1:$C$47,2,0),"Non LDC")</f>
        <v>Non LDC</v>
      </c>
      <c r="J611" s="0" t="str">
        <f aca="false">IFERROR(VLOOKUP(B611,'[11]SIDS List'!$B$1:$C$57,2,0),"Non SIDS")</f>
        <v>Non SIDS</v>
      </c>
      <c r="K611" s="0" t="str">
        <f aca="false">IFERROR(VLOOKUP(B611,'[11]DAC Member List'!$B$1:$C$29,2,0),"Non DAC")</f>
        <v>Non DAC</v>
      </c>
      <c r="L611" s="0" t="str">
        <f aca="false">IFERROR(VLOOKUP(B611,'[11]Dev Countries List'!$A$1:$B$146,2,0),"Not Developing")</f>
        <v>Not Developing</v>
      </c>
      <c r="M611" s="0" t="str">
        <f aca="false">IFERROR(VLOOKUP(D611,'[11]Fragility List'!$A$1:$C$146,3,0),"Not Fragile")</f>
        <v>Not Fragile</v>
      </c>
      <c r="N611" s="0" t="str">
        <f aca="false">IFERROR(INDEX([11]Population!$E$4:$W$267,MATCH('Names&amp;ISO'!$C611,[11]Population!$D$4:$D$267,0),MATCH(2018,[11]Population!$E$3:$W$3,0)),"")</f>
        <v/>
      </c>
      <c r="O611" s="0" t="str">
        <f aca="false">IFERROR(VLOOKUP($B611,[11]FCAS!$B$1:$C$152,2,0),"")</f>
        <v/>
      </c>
      <c r="P611" s="0" t="e">
        <f aca="false">VLOOKUP($C611,'[10]UN M49'!$C$2:$H$249,6,0)</f>
        <v>#N/A</v>
      </c>
      <c r="Q611" s="0" t="str">
        <f aca="false">IFERROR(VLOOKUP($C611,'[11]Resource-Rich'!$A$34:$B$62,2,0),"Non resource-rich")</f>
        <v>Non resource-rich</v>
      </c>
      <c r="R611" s="0" t="str">
        <f aca="false">IFERROR(VLOOKUP($B611,[11]PRCRs!$A$3:$C$29,3,0),"Non PRCR")</f>
        <v>Non PRCR</v>
      </c>
      <c r="S611" s="0" t="n">
        <f aca="false">IFERROR(IF(VLOOKUP($C611,[11]CBLB!$A$2:$C$31,3,0)="CBLB",1,0),0)</f>
        <v>0</v>
      </c>
      <c r="T611" s="0" t="str">
        <f aca="false">IFERROR(IF(VLOOKUP($B611,'[11]Poverty Rate'!$B$2:$I$164,8,0)="Above 30%",1,0),"")</f>
        <v/>
      </c>
      <c r="U611" s="0" t="str">
        <f aca="false">IFERROR(IF(VLOOKUP($B611,'[11]Poverty Rate'!$B$2:$I$164,8,0)="Below 2%",1,0),"")</f>
        <v/>
      </c>
    </row>
    <row r="612" customFormat="false" ht="15" hidden="false" customHeight="false" outlineLevel="0" collapsed="false">
      <c r="A612" s="0" t="s">
        <v>1013</v>
      </c>
      <c r="B612" s="0" t="s">
        <v>1013</v>
      </c>
      <c r="C612" s="0" t="s">
        <v>1013</v>
      </c>
      <c r="D612" s="0" t="s">
        <v>1013</v>
      </c>
      <c r="E612" s="0" t="s">
        <v>1013</v>
      </c>
      <c r="G612" s="0" t="e">
        <f aca="false">VLOOKUP($C612,'[10]UN M49'!$C$2:$H$249,4,0)</f>
        <v>#N/A</v>
      </c>
      <c r="H612" s="0" t="str">
        <f aca="false">IFERROR(VLOOKUP($C612,'[11]Income Groups'!$D$7:$H$224,5,0),"")</f>
        <v/>
      </c>
      <c r="I612" s="0" t="str">
        <f aca="false">IFERROR(VLOOKUP(B612,'[11]LDC List'!$B$1:$C$47,2,0),"Non LDC")</f>
        <v>Non LDC</v>
      </c>
      <c r="J612" s="0" t="str">
        <f aca="false">IFERROR(VLOOKUP(B612,'[11]SIDS List'!$B$1:$C$57,2,0),"Non SIDS")</f>
        <v>Non SIDS</v>
      </c>
      <c r="K612" s="0" t="str">
        <f aca="false">IFERROR(VLOOKUP(B612,'[11]DAC Member List'!$B$1:$C$29,2,0),"Non DAC")</f>
        <v>Non DAC</v>
      </c>
      <c r="L612" s="0" t="str">
        <f aca="false">IFERROR(VLOOKUP(B612,'[11]Dev Countries List'!$A$1:$B$146,2,0),"Not Developing")</f>
        <v>Not Developing</v>
      </c>
      <c r="M612" s="0" t="str">
        <f aca="false">IFERROR(VLOOKUP(D612,'[11]Fragility List'!$A$1:$C$146,3,0),"Not Fragile")</f>
        <v>Not Fragile</v>
      </c>
      <c r="N612" s="0" t="str">
        <f aca="false">IFERROR(INDEX([11]Population!$E$4:$W$267,MATCH('Names&amp;ISO'!$C612,[11]Population!$D$4:$D$267,0),MATCH(2018,[11]Population!$E$3:$W$3,0)),"")</f>
        <v/>
      </c>
      <c r="O612" s="0" t="str">
        <f aca="false">IFERROR(VLOOKUP($B612,[11]FCAS!$B$1:$C$152,2,0),"")</f>
        <v/>
      </c>
      <c r="P612" s="0" t="e">
        <f aca="false">VLOOKUP($C612,'[10]UN M49'!$C$2:$H$249,6,0)</f>
        <v>#N/A</v>
      </c>
      <c r="Q612" s="0" t="str">
        <f aca="false">IFERROR(VLOOKUP($C612,'[11]Resource-Rich'!$A$34:$B$62,2,0),"Non resource-rich")</f>
        <v>Non resource-rich</v>
      </c>
      <c r="R612" s="0" t="str">
        <f aca="false">IFERROR(VLOOKUP($B612,[11]PRCRs!$A$3:$C$29,3,0),"Non PRCR")</f>
        <v>Non PRCR</v>
      </c>
      <c r="S612" s="0" t="n">
        <f aca="false">IFERROR(IF(VLOOKUP($C612,[11]CBLB!$A$2:$C$31,3,0)="CBLB",1,0),0)</f>
        <v>0</v>
      </c>
      <c r="T612" s="0" t="str">
        <f aca="false">IFERROR(IF(VLOOKUP($B612,'[11]Poverty Rate'!$B$2:$I$164,8,0)="Above 30%",1,0),"")</f>
        <v/>
      </c>
      <c r="U612" s="0" t="str">
        <f aca="false">IFERROR(IF(VLOOKUP($B612,'[11]Poverty Rate'!$B$2:$I$164,8,0)="Below 2%",1,0),"")</f>
        <v/>
      </c>
    </row>
    <row r="613" customFormat="false" ht="15" hidden="false" customHeight="false" outlineLevel="0" collapsed="false">
      <c r="A613" s="0" t="s">
        <v>1013</v>
      </c>
      <c r="B613" s="0" t="s">
        <v>1013</v>
      </c>
      <c r="C613" s="0" t="s">
        <v>1013</v>
      </c>
      <c r="D613" s="0" t="s">
        <v>1013</v>
      </c>
      <c r="E613" s="0" t="s">
        <v>1013</v>
      </c>
      <c r="G613" s="0" t="e">
        <f aca="false">VLOOKUP($C613,'[10]UN M49'!$C$2:$H$249,4,0)</f>
        <v>#N/A</v>
      </c>
      <c r="H613" s="0" t="str">
        <f aca="false">IFERROR(VLOOKUP($C613,'[11]Income Groups'!$D$7:$H$224,5,0),"")</f>
        <v/>
      </c>
      <c r="I613" s="0" t="str">
        <f aca="false">IFERROR(VLOOKUP(B613,'[11]LDC List'!$B$1:$C$47,2,0),"Non LDC")</f>
        <v>Non LDC</v>
      </c>
      <c r="J613" s="0" t="str">
        <f aca="false">IFERROR(VLOOKUP(B613,'[11]SIDS List'!$B$1:$C$57,2,0),"Non SIDS")</f>
        <v>Non SIDS</v>
      </c>
      <c r="K613" s="0" t="str">
        <f aca="false">IFERROR(VLOOKUP(B613,'[11]DAC Member List'!$B$1:$C$29,2,0),"Non DAC")</f>
        <v>Non DAC</v>
      </c>
      <c r="L613" s="0" t="str">
        <f aca="false">IFERROR(VLOOKUP(B613,'[11]Dev Countries List'!$A$1:$B$146,2,0),"Not Developing")</f>
        <v>Not Developing</v>
      </c>
      <c r="M613" s="0" t="str">
        <f aca="false">IFERROR(VLOOKUP(D613,'[11]Fragility List'!$A$1:$C$146,3,0),"Not Fragile")</f>
        <v>Not Fragile</v>
      </c>
      <c r="N613" s="0" t="str">
        <f aca="false">IFERROR(INDEX([11]Population!$E$4:$W$267,MATCH('Names&amp;ISO'!$C613,[11]Population!$D$4:$D$267,0),MATCH(2018,[11]Population!$E$3:$W$3,0)),"")</f>
        <v/>
      </c>
      <c r="O613" s="0" t="str">
        <f aca="false">IFERROR(VLOOKUP($B613,[11]FCAS!$B$1:$C$152,2,0),"")</f>
        <v/>
      </c>
      <c r="P613" s="0" t="e">
        <f aca="false">VLOOKUP($C613,'[10]UN M49'!$C$2:$H$249,6,0)</f>
        <v>#N/A</v>
      </c>
      <c r="Q613" s="0" t="str">
        <f aca="false">IFERROR(VLOOKUP($C613,'[11]Resource-Rich'!$A$34:$B$62,2,0),"Non resource-rich")</f>
        <v>Non resource-rich</v>
      </c>
      <c r="R613" s="0" t="str">
        <f aca="false">IFERROR(VLOOKUP($B613,[11]PRCRs!$A$3:$C$29,3,0),"Non PRCR")</f>
        <v>Non PRCR</v>
      </c>
      <c r="S613" s="0" t="n">
        <f aca="false">IFERROR(IF(VLOOKUP($C613,[11]CBLB!$A$2:$C$31,3,0)="CBLB",1,0),0)</f>
        <v>0</v>
      </c>
      <c r="T613" s="0" t="str">
        <f aca="false">IFERROR(IF(VLOOKUP($B613,'[11]Poverty Rate'!$B$2:$I$164,8,0)="Above 30%",1,0),"")</f>
        <v/>
      </c>
      <c r="U613" s="0" t="str">
        <f aca="false">IFERROR(IF(VLOOKUP($B613,'[11]Poverty Rate'!$B$2:$I$164,8,0)="Below 2%",1,0),"")</f>
        <v/>
      </c>
    </row>
    <row r="614" customFormat="false" ht="15" hidden="false" customHeight="false" outlineLevel="0" collapsed="false">
      <c r="A614" s="0" t="s">
        <v>1013</v>
      </c>
      <c r="B614" s="0" t="s">
        <v>1013</v>
      </c>
      <c r="C614" s="0" t="s">
        <v>1013</v>
      </c>
      <c r="D614" s="0" t="s">
        <v>1013</v>
      </c>
      <c r="E614" s="0" t="s">
        <v>1013</v>
      </c>
      <c r="G614" s="0" t="e">
        <f aca="false">VLOOKUP($C614,'[10]UN M49'!$C$2:$H$249,4,0)</f>
        <v>#N/A</v>
      </c>
      <c r="H614" s="0" t="str">
        <f aca="false">IFERROR(VLOOKUP($C614,'[11]Income Groups'!$D$7:$H$224,5,0),"")</f>
        <v/>
      </c>
      <c r="I614" s="0" t="str">
        <f aca="false">IFERROR(VLOOKUP(B614,'[11]LDC List'!$B$1:$C$47,2,0),"Non LDC")</f>
        <v>Non LDC</v>
      </c>
      <c r="J614" s="0" t="str">
        <f aca="false">IFERROR(VLOOKUP(B614,'[11]SIDS List'!$B$1:$C$57,2,0),"Non SIDS")</f>
        <v>Non SIDS</v>
      </c>
      <c r="K614" s="0" t="str">
        <f aca="false">IFERROR(VLOOKUP(B614,'[11]DAC Member List'!$B$1:$C$29,2,0),"Non DAC")</f>
        <v>Non DAC</v>
      </c>
      <c r="L614" s="0" t="str">
        <f aca="false">IFERROR(VLOOKUP(B614,'[11]Dev Countries List'!$A$1:$B$146,2,0),"Not Developing")</f>
        <v>Not Developing</v>
      </c>
      <c r="M614" s="0" t="str">
        <f aca="false">IFERROR(VLOOKUP(D614,'[11]Fragility List'!$A$1:$C$146,3,0),"Not Fragile")</f>
        <v>Not Fragile</v>
      </c>
      <c r="N614" s="0" t="str">
        <f aca="false">IFERROR(INDEX([11]Population!$E$4:$W$267,MATCH('Names&amp;ISO'!$C614,[11]Population!$D$4:$D$267,0),MATCH(2018,[11]Population!$E$3:$W$3,0)),"")</f>
        <v/>
      </c>
      <c r="O614" s="0" t="str">
        <f aca="false">IFERROR(VLOOKUP($B614,[11]FCAS!$B$1:$C$152,2,0),"")</f>
        <v/>
      </c>
      <c r="P614" s="0" t="e">
        <f aca="false">VLOOKUP($C614,'[10]UN M49'!$C$2:$H$249,6,0)</f>
        <v>#N/A</v>
      </c>
      <c r="Q614" s="0" t="str">
        <f aca="false">IFERROR(VLOOKUP($C614,'[11]Resource-Rich'!$A$34:$B$62,2,0),"Non resource-rich")</f>
        <v>Non resource-rich</v>
      </c>
      <c r="R614" s="0" t="str">
        <f aca="false">IFERROR(VLOOKUP($B614,[11]PRCRs!$A$3:$C$29,3,0),"Non PRCR")</f>
        <v>Non PRCR</v>
      </c>
      <c r="S614" s="0" t="n">
        <f aca="false">IFERROR(IF(VLOOKUP($C614,[11]CBLB!$A$2:$C$31,3,0)="CBLB",1,0),0)</f>
        <v>0</v>
      </c>
      <c r="T614" s="0" t="str">
        <f aca="false">IFERROR(IF(VLOOKUP($B614,'[11]Poverty Rate'!$B$2:$I$164,8,0)="Above 30%",1,0),"")</f>
        <v/>
      </c>
      <c r="U614" s="0" t="str">
        <f aca="false">IFERROR(IF(VLOOKUP($B614,'[11]Poverty Rate'!$B$2:$I$164,8,0)="Below 2%",1,0),"")</f>
        <v/>
      </c>
    </row>
    <row r="615" customFormat="false" ht="15" hidden="false" customHeight="false" outlineLevel="0" collapsed="false">
      <c r="A615" s="0" t="s">
        <v>1013</v>
      </c>
      <c r="B615" s="0" t="s">
        <v>1013</v>
      </c>
      <c r="C615" s="0" t="s">
        <v>1013</v>
      </c>
      <c r="D615" s="0" t="s">
        <v>1013</v>
      </c>
      <c r="E615" s="0" t="s">
        <v>1013</v>
      </c>
      <c r="G615" s="0" t="e">
        <f aca="false">VLOOKUP($C615,'[10]UN M49'!$C$2:$H$249,4,0)</f>
        <v>#N/A</v>
      </c>
      <c r="H615" s="0" t="str">
        <f aca="false">IFERROR(VLOOKUP($C615,'[11]Income Groups'!$D$7:$H$224,5,0),"")</f>
        <v/>
      </c>
      <c r="I615" s="0" t="str">
        <f aca="false">IFERROR(VLOOKUP(B615,'[11]LDC List'!$B$1:$C$47,2,0),"Non LDC")</f>
        <v>Non LDC</v>
      </c>
      <c r="J615" s="0" t="str">
        <f aca="false">IFERROR(VLOOKUP(B615,'[11]SIDS List'!$B$1:$C$57,2,0),"Non SIDS")</f>
        <v>Non SIDS</v>
      </c>
      <c r="K615" s="0" t="str">
        <f aca="false">IFERROR(VLOOKUP(B615,'[11]DAC Member List'!$B$1:$C$29,2,0),"Non DAC")</f>
        <v>Non DAC</v>
      </c>
      <c r="L615" s="0" t="str">
        <f aca="false">IFERROR(VLOOKUP(B615,'[11]Dev Countries List'!$A$1:$B$146,2,0),"Not Developing")</f>
        <v>Not Developing</v>
      </c>
      <c r="M615" s="0" t="str">
        <f aca="false">IFERROR(VLOOKUP(D615,'[11]Fragility List'!$A$1:$C$146,3,0),"Not Fragile")</f>
        <v>Not Fragile</v>
      </c>
      <c r="N615" s="0" t="str">
        <f aca="false">IFERROR(INDEX([11]Population!$E$4:$W$267,MATCH('Names&amp;ISO'!$C615,[11]Population!$D$4:$D$267,0),MATCH(2018,[11]Population!$E$3:$W$3,0)),"")</f>
        <v/>
      </c>
      <c r="O615" s="0" t="str">
        <f aca="false">IFERROR(VLOOKUP($B615,[11]FCAS!$B$1:$C$152,2,0),"")</f>
        <v/>
      </c>
      <c r="P615" s="0" t="e">
        <f aca="false">VLOOKUP($C615,'[10]UN M49'!$C$2:$H$249,6,0)</f>
        <v>#N/A</v>
      </c>
      <c r="Q615" s="0" t="str">
        <f aca="false">IFERROR(VLOOKUP($C615,'[11]Resource-Rich'!$A$34:$B$62,2,0),"Non resource-rich")</f>
        <v>Non resource-rich</v>
      </c>
      <c r="R615" s="0" t="str">
        <f aca="false">IFERROR(VLOOKUP($B615,[11]PRCRs!$A$3:$C$29,3,0),"Non PRCR")</f>
        <v>Non PRCR</v>
      </c>
      <c r="S615" s="0" t="n">
        <f aca="false">IFERROR(IF(VLOOKUP($C615,[11]CBLB!$A$2:$C$31,3,0)="CBLB",1,0),0)</f>
        <v>0</v>
      </c>
      <c r="T615" s="0" t="str">
        <f aca="false">IFERROR(IF(VLOOKUP($B615,'[11]Poverty Rate'!$B$2:$I$164,8,0)="Above 30%",1,0),"")</f>
        <v/>
      </c>
      <c r="U615" s="0" t="str">
        <f aca="false">IFERROR(IF(VLOOKUP($B615,'[11]Poverty Rate'!$B$2:$I$164,8,0)="Below 2%",1,0),"")</f>
        <v/>
      </c>
    </row>
    <row r="616" customFormat="false" ht="15" hidden="false" customHeight="false" outlineLevel="0" collapsed="false">
      <c r="A616" s="0" t="s">
        <v>1013</v>
      </c>
      <c r="B616" s="0" t="s">
        <v>1013</v>
      </c>
      <c r="C616" s="0" t="s">
        <v>1013</v>
      </c>
      <c r="D616" s="0" t="s">
        <v>1013</v>
      </c>
      <c r="E616" s="0" t="s">
        <v>1013</v>
      </c>
      <c r="G616" s="0" t="e">
        <f aca="false">VLOOKUP($C616,'[10]UN M49'!$C$2:$H$249,4,0)</f>
        <v>#N/A</v>
      </c>
      <c r="H616" s="0" t="str">
        <f aca="false">IFERROR(VLOOKUP($C616,'[11]Income Groups'!$D$7:$H$224,5,0),"")</f>
        <v/>
      </c>
      <c r="I616" s="0" t="str">
        <f aca="false">IFERROR(VLOOKUP(B616,'[11]LDC List'!$B$1:$C$47,2,0),"Non LDC")</f>
        <v>Non LDC</v>
      </c>
      <c r="J616" s="0" t="str">
        <f aca="false">IFERROR(VLOOKUP(B616,'[11]SIDS List'!$B$1:$C$57,2,0),"Non SIDS")</f>
        <v>Non SIDS</v>
      </c>
      <c r="K616" s="0" t="str">
        <f aca="false">IFERROR(VLOOKUP(B616,'[11]DAC Member List'!$B$1:$C$29,2,0),"Non DAC")</f>
        <v>Non DAC</v>
      </c>
      <c r="L616" s="0" t="str">
        <f aca="false">IFERROR(VLOOKUP(B616,'[11]Dev Countries List'!$A$1:$B$146,2,0),"Not Developing")</f>
        <v>Not Developing</v>
      </c>
      <c r="M616" s="0" t="str">
        <f aca="false">IFERROR(VLOOKUP(D616,'[11]Fragility List'!$A$1:$C$146,3,0),"Not Fragile")</f>
        <v>Not Fragile</v>
      </c>
      <c r="N616" s="0" t="str">
        <f aca="false">IFERROR(INDEX([11]Population!$E$4:$W$267,MATCH('Names&amp;ISO'!$C616,[11]Population!$D$4:$D$267,0),MATCH(2018,[11]Population!$E$3:$W$3,0)),"")</f>
        <v/>
      </c>
      <c r="O616" s="0" t="str">
        <f aca="false">IFERROR(VLOOKUP($B616,[11]FCAS!$B$1:$C$152,2,0),"")</f>
        <v/>
      </c>
      <c r="P616" s="0" t="e">
        <f aca="false">VLOOKUP($C616,'[10]UN M49'!$C$2:$H$249,6,0)</f>
        <v>#N/A</v>
      </c>
      <c r="Q616" s="0" t="str">
        <f aca="false">IFERROR(VLOOKUP($C616,'[11]Resource-Rich'!$A$34:$B$62,2,0),"Non resource-rich")</f>
        <v>Non resource-rich</v>
      </c>
      <c r="R616" s="0" t="str">
        <f aca="false">IFERROR(VLOOKUP($B616,[11]PRCRs!$A$3:$C$29,3,0),"Non PRCR")</f>
        <v>Non PRCR</v>
      </c>
      <c r="S616" s="0" t="n">
        <f aca="false">IFERROR(IF(VLOOKUP($C616,[11]CBLB!$A$2:$C$31,3,0)="CBLB",1,0),0)</f>
        <v>0</v>
      </c>
      <c r="T616" s="0" t="str">
        <f aca="false">IFERROR(IF(VLOOKUP($B616,'[11]Poverty Rate'!$B$2:$I$164,8,0)="Above 30%",1,0),"")</f>
        <v/>
      </c>
      <c r="U616" s="0" t="str">
        <f aca="false">IFERROR(IF(VLOOKUP($B616,'[11]Poverty Rate'!$B$2:$I$164,8,0)="Below 2%",1,0),"")</f>
        <v/>
      </c>
    </row>
    <row r="617" customFormat="false" ht="15" hidden="false" customHeight="false" outlineLevel="0" collapsed="false">
      <c r="A617" s="0" t="s">
        <v>1013</v>
      </c>
      <c r="B617" s="0" t="s">
        <v>1013</v>
      </c>
      <c r="C617" s="0" t="s">
        <v>1013</v>
      </c>
      <c r="D617" s="0" t="s">
        <v>1013</v>
      </c>
      <c r="E617" s="0" t="s">
        <v>1013</v>
      </c>
      <c r="G617" s="0" t="e">
        <f aca="false">VLOOKUP($C617,'[10]UN M49'!$C$2:$H$249,4,0)</f>
        <v>#N/A</v>
      </c>
      <c r="H617" s="0" t="str">
        <f aca="false">IFERROR(VLOOKUP($C617,'[11]Income Groups'!$D$7:$H$224,5,0),"")</f>
        <v/>
      </c>
      <c r="I617" s="0" t="str">
        <f aca="false">IFERROR(VLOOKUP(B617,'[11]LDC List'!$B$1:$C$47,2,0),"Non LDC")</f>
        <v>Non LDC</v>
      </c>
      <c r="J617" s="0" t="str">
        <f aca="false">IFERROR(VLOOKUP(B617,'[11]SIDS List'!$B$1:$C$57,2,0),"Non SIDS")</f>
        <v>Non SIDS</v>
      </c>
      <c r="K617" s="0" t="str">
        <f aca="false">IFERROR(VLOOKUP(B617,'[11]DAC Member List'!$B$1:$C$29,2,0),"Non DAC")</f>
        <v>Non DAC</v>
      </c>
      <c r="L617" s="0" t="str">
        <f aca="false">IFERROR(VLOOKUP(B617,'[11]Dev Countries List'!$A$1:$B$146,2,0),"Not Developing")</f>
        <v>Not Developing</v>
      </c>
      <c r="M617" s="0" t="str">
        <f aca="false">IFERROR(VLOOKUP(D617,'[11]Fragility List'!$A$1:$C$146,3,0),"Not Fragile")</f>
        <v>Not Fragile</v>
      </c>
      <c r="N617" s="0" t="str">
        <f aca="false">IFERROR(INDEX([11]Population!$E$4:$W$267,MATCH('Names&amp;ISO'!$C617,[11]Population!$D$4:$D$267,0),MATCH(2018,[11]Population!$E$3:$W$3,0)),"")</f>
        <v/>
      </c>
      <c r="O617" s="0" t="str">
        <f aca="false">IFERROR(VLOOKUP($B617,[11]FCAS!$B$1:$C$152,2,0),"")</f>
        <v/>
      </c>
      <c r="P617" s="0" t="e">
        <f aca="false">VLOOKUP($C617,'[10]UN M49'!$C$2:$H$249,6,0)</f>
        <v>#N/A</v>
      </c>
      <c r="Q617" s="0" t="str">
        <f aca="false">IFERROR(VLOOKUP($C617,'[11]Resource-Rich'!$A$34:$B$62,2,0),"Non resource-rich")</f>
        <v>Non resource-rich</v>
      </c>
      <c r="R617" s="0" t="str">
        <f aca="false">IFERROR(VLOOKUP($B617,[11]PRCRs!$A$3:$C$29,3,0),"Non PRCR")</f>
        <v>Non PRCR</v>
      </c>
      <c r="S617" s="0" t="n">
        <f aca="false">IFERROR(IF(VLOOKUP($C617,[11]CBLB!$A$2:$C$31,3,0)="CBLB",1,0),0)</f>
        <v>0</v>
      </c>
      <c r="T617" s="0" t="str">
        <f aca="false">IFERROR(IF(VLOOKUP($B617,'[11]Poverty Rate'!$B$2:$I$164,8,0)="Above 30%",1,0),"")</f>
        <v/>
      </c>
      <c r="U617" s="0" t="str">
        <f aca="false">IFERROR(IF(VLOOKUP($B617,'[11]Poverty Rate'!$B$2:$I$164,8,0)="Below 2%",1,0),"")</f>
        <v/>
      </c>
    </row>
    <row r="618" customFormat="false" ht="15" hidden="false" customHeight="false" outlineLevel="0" collapsed="false">
      <c r="A618" s="0" t="s">
        <v>1013</v>
      </c>
      <c r="B618" s="0" t="s">
        <v>1013</v>
      </c>
      <c r="C618" s="0" t="s">
        <v>1013</v>
      </c>
      <c r="D618" s="0" t="s">
        <v>1013</v>
      </c>
      <c r="E618" s="0" t="s">
        <v>1013</v>
      </c>
      <c r="G618" s="0" t="e">
        <f aca="false">VLOOKUP($C618,'[10]UN M49'!$C$2:$H$249,4,0)</f>
        <v>#N/A</v>
      </c>
      <c r="H618" s="0" t="str">
        <f aca="false">IFERROR(VLOOKUP($C618,'[11]Income Groups'!$D$7:$H$224,5,0),"")</f>
        <v/>
      </c>
      <c r="I618" s="0" t="str">
        <f aca="false">IFERROR(VLOOKUP(B618,'[11]LDC List'!$B$1:$C$47,2,0),"Non LDC")</f>
        <v>Non LDC</v>
      </c>
      <c r="J618" s="0" t="str">
        <f aca="false">IFERROR(VLOOKUP(B618,'[11]SIDS List'!$B$1:$C$57,2,0),"Non SIDS")</f>
        <v>Non SIDS</v>
      </c>
      <c r="K618" s="0" t="str">
        <f aca="false">IFERROR(VLOOKUP(B618,'[11]DAC Member List'!$B$1:$C$29,2,0),"Non DAC")</f>
        <v>Non DAC</v>
      </c>
      <c r="L618" s="0" t="str">
        <f aca="false">IFERROR(VLOOKUP(B618,'[11]Dev Countries List'!$A$1:$B$146,2,0),"Not Developing")</f>
        <v>Not Developing</v>
      </c>
      <c r="M618" s="0" t="str">
        <f aca="false">IFERROR(VLOOKUP(D618,'[11]Fragility List'!$A$1:$C$146,3,0),"Not Fragile")</f>
        <v>Not Fragile</v>
      </c>
      <c r="N618" s="0" t="str">
        <f aca="false">IFERROR(INDEX([11]Population!$E$4:$W$267,MATCH('Names&amp;ISO'!$C618,[11]Population!$D$4:$D$267,0),MATCH(2018,[11]Population!$E$3:$W$3,0)),"")</f>
        <v/>
      </c>
      <c r="O618" s="0" t="str">
        <f aca="false">IFERROR(VLOOKUP($B618,[11]FCAS!$B$1:$C$152,2,0),"")</f>
        <v/>
      </c>
      <c r="P618" s="0" t="e">
        <f aca="false">VLOOKUP($C618,'[10]UN M49'!$C$2:$H$249,6,0)</f>
        <v>#N/A</v>
      </c>
      <c r="Q618" s="0" t="str">
        <f aca="false">IFERROR(VLOOKUP($C618,'[11]Resource-Rich'!$A$34:$B$62,2,0),"Non resource-rich")</f>
        <v>Non resource-rich</v>
      </c>
      <c r="R618" s="0" t="str">
        <f aca="false">IFERROR(VLOOKUP($B618,[11]PRCRs!$A$3:$C$29,3,0),"Non PRCR")</f>
        <v>Non PRCR</v>
      </c>
      <c r="S618" s="0" t="n">
        <f aca="false">IFERROR(IF(VLOOKUP($C618,[11]CBLB!$A$2:$C$31,3,0)="CBLB",1,0),0)</f>
        <v>0</v>
      </c>
      <c r="T618" s="0" t="str">
        <f aca="false">IFERROR(IF(VLOOKUP($B618,'[11]Poverty Rate'!$B$2:$I$164,8,0)="Above 30%",1,0),"")</f>
        <v/>
      </c>
      <c r="U618" s="0" t="str">
        <f aca="false">IFERROR(IF(VLOOKUP($B618,'[11]Poverty Rate'!$B$2:$I$164,8,0)="Below 2%",1,0),"")</f>
        <v/>
      </c>
    </row>
    <row r="619" customFormat="false" ht="15" hidden="false" customHeight="false" outlineLevel="0" collapsed="false">
      <c r="A619" s="0" t="s">
        <v>1013</v>
      </c>
      <c r="B619" s="0" t="s">
        <v>1013</v>
      </c>
      <c r="C619" s="0" t="s">
        <v>1013</v>
      </c>
      <c r="D619" s="0" t="s">
        <v>1013</v>
      </c>
      <c r="E619" s="0" t="s">
        <v>1013</v>
      </c>
      <c r="G619" s="0" t="e">
        <f aca="false">VLOOKUP($C619,'[10]UN M49'!$C$2:$H$249,4,0)</f>
        <v>#N/A</v>
      </c>
      <c r="H619" s="0" t="str">
        <f aca="false">IFERROR(VLOOKUP($C619,'[11]Income Groups'!$D$7:$H$224,5,0),"")</f>
        <v/>
      </c>
      <c r="I619" s="0" t="str">
        <f aca="false">IFERROR(VLOOKUP(B619,'[11]LDC List'!$B$1:$C$47,2,0),"Non LDC")</f>
        <v>Non LDC</v>
      </c>
      <c r="J619" s="0" t="str">
        <f aca="false">IFERROR(VLOOKUP(B619,'[11]SIDS List'!$B$1:$C$57,2,0),"Non SIDS")</f>
        <v>Non SIDS</v>
      </c>
      <c r="K619" s="0" t="str">
        <f aca="false">IFERROR(VLOOKUP(B619,'[11]DAC Member List'!$B$1:$C$29,2,0),"Non DAC")</f>
        <v>Non DAC</v>
      </c>
      <c r="L619" s="0" t="str">
        <f aca="false">IFERROR(VLOOKUP(B619,'[11]Dev Countries List'!$A$1:$B$146,2,0),"Not Developing")</f>
        <v>Not Developing</v>
      </c>
      <c r="M619" s="0" t="str">
        <f aca="false">IFERROR(VLOOKUP(D619,'[11]Fragility List'!$A$1:$C$146,3,0),"Not Fragile")</f>
        <v>Not Fragile</v>
      </c>
      <c r="N619" s="0" t="str">
        <f aca="false">IFERROR(INDEX([11]Population!$E$4:$W$267,MATCH('Names&amp;ISO'!$C619,[11]Population!$D$4:$D$267,0),MATCH(2018,[11]Population!$E$3:$W$3,0)),"")</f>
        <v/>
      </c>
      <c r="O619" s="0" t="str">
        <f aca="false">IFERROR(VLOOKUP($B619,[11]FCAS!$B$1:$C$152,2,0),"")</f>
        <v/>
      </c>
      <c r="P619" s="0" t="e">
        <f aca="false">VLOOKUP($C619,'[10]UN M49'!$C$2:$H$249,6,0)</f>
        <v>#N/A</v>
      </c>
      <c r="Q619" s="0" t="str">
        <f aca="false">IFERROR(VLOOKUP($C619,'[11]Resource-Rich'!$A$34:$B$62,2,0),"Non resource-rich")</f>
        <v>Non resource-rich</v>
      </c>
      <c r="R619" s="0" t="str">
        <f aca="false">IFERROR(VLOOKUP($B619,[11]PRCRs!$A$3:$C$29,3,0),"Non PRCR")</f>
        <v>Non PRCR</v>
      </c>
      <c r="S619" s="0" t="n">
        <f aca="false">IFERROR(IF(VLOOKUP($C619,[11]CBLB!$A$2:$C$31,3,0)="CBLB",1,0),0)</f>
        <v>0</v>
      </c>
      <c r="T619" s="0" t="str">
        <f aca="false">IFERROR(IF(VLOOKUP($B619,'[11]Poverty Rate'!$B$2:$I$164,8,0)="Above 30%",1,0),"")</f>
        <v/>
      </c>
      <c r="U619" s="0" t="str">
        <f aca="false">IFERROR(IF(VLOOKUP($B619,'[11]Poverty Rate'!$B$2:$I$164,8,0)="Below 2%",1,0),"")</f>
        <v/>
      </c>
    </row>
    <row r="620" customFormat="false" ht="15" hidden="false" customHeight="false" outlineLevel="0" collapsed="false">
      <c r="A620" s="0" t="s">
        <v>1013</v>
      </c>
      <c r="B620" s="0" t="s">
        <v>1013</v>
      </c>
      <c r="C620" s="0" t="s">
        <v>1013</v>
      </c>
      <c r="D620" s="0" t="s">
        <v>1013</v>
      </c>
      <c r="E620" s="0" t="s">
        <v>1013</v>
      </c>
      <c r="G620" s="0" t="e">
        <f aca="false">VLOOKUP($C620,'[10]UN M49'!$C$2:$H$249,4,0)</f>
        <v>#N/A</v>
      </c>
      <c r="H620" s="0" t="str">
        <f aca="false">IFERROR(VLOOKUP($C620,'[11]Income Groups'!$D$7:$H$224,5,0),"")</f>
        <v/>
      </c>
      <c r="I620" s="0" t="str">
        <f aca="false">IFERROR(VLOOKUP(B620,'[11]LDC List'!$B$1:$C$47,2,0),"Non LDC")</f>
        <v>Non LDC</v>
      </c>
      <c r="J620" s="0" t="str">
        <f aca="false">IFERROR(VLOOKUP(B620,'[11]SIDS List'!$B$1:$C$57,2,0),"Non SIDS")</f>
        <v>Non SIDS</v>
      </c>
      <c r="K620" s="0" t="str">
        <f aca="false">IFERROR(VLOOKUP(B620,'[11]DAC Member List'!$B$1:$C$29,2,0),"Non DAC")</f>
        <v>Non DAC</v>
      </c>
      <c r="L620" s="0" t="str">
        <f aca="false">IFERROR(VLOOKUP(B620,'[11]Dev Countries List'!$A$1:$B$146,2,0),"Not Developing")</f>
        <v>Not Developing</v>
      </c>
      <c r="M620" s="0" t="str">
        <f aca="false">IFERROR(VLOOKUP(D620,'[11]Fragility List'!$A$1:$C$146,3,0),"Not Fragile")</f>
        <v>Not Fragile</v>
      </c>
      <c r="N620" s="0" t="str">
        <f aca="false">IFERROR(INDEX([11]Population!$E$4:$W$267,MATCH('Names&amp;ISO'!$C620,[11]Population!$D$4:$D$267,0),MATCH(2018,[11]Population!$E$3:$W$3,0)),"")</f>
        <v/>
      </c>
      <c r="O620" s="0" t="str">
        <f aca="false">IFERROR(VLOOKUP($B620,[11]FCAS!$B$1:$C$152,2,0),"")</f>
        <v/>
      </c>
      <c r="P620" s="0" t="e">
        <f aca="false">VLOOKUP($C620,'[10]UN M49'!$C$2:$H$249,6,0)</f>
        <v>#N/A</v>
      </c>
      <c r="Q620" s="0" t="str">
        <f aca="false">IFERROR(VLOOKUP($C620,'[11]Resource-Rich'!$A$34:$B$62,2,0),"Non resource-rich")</f>
        <v>Non resource-rich</v>
      </c>
      <c r="R620" s="0" t="str">
        <f aca="false">IFERROR(VLOOKUP($B620,[11]PRCRs!$A$3:$C$29,3,0),"Non PRCR")</f>
        <v>Non PRCR</v>
      </c>
      <c r="S620" s="0" t="n">
        <f aca="false">IFERROR(IF(VLOOKUP($C620,[11]CBLB!$A$2:$C$31,3,0)="CBLB",1,0),0)</f>
        <v>0</v>
      </c>
      <c r="T620" s="0" t="str">
        <f aca="false">IFERROR(IF(VLOOKUP($B620,'[11]Poverty Rate'!$B$2:$I$164,8,0)="Above 30%",1,0),"")</f>
        <v/>
      </c>
      <c r="U620" s="0" t="str">
        <f aca="false">IFERROR(IF(VLOOKUP($B620,'[11]Poverty Rate'!$B$2:$I$164,8,0)="Below 2%",1,0),"")</f>
        <v/>
      </c>
    </row>
    <row r="621" customFormat="false" ht="15" hidden="false" customHeight="false" outlineLevel="0" collapsed="false">
      <c r="A621" s="0" t="s">
        <v>1013</v>
      </c>
      <c r="B621" s="0" t="s">
        <v>1013</v>
      </c>
      <c r="C621" s="0" t="s">
        <v>1013</v>
      </c>
      <c r="D621" s="0" t="s">
        <v>1013</v>
      </c>
      <c r="E621" s="0" t="s">
        <v>1013</v>
      </c>
      <c r="G621" s="0" t="e">
        <f aca="false">VLOOKUP($C621,'[10]UN M49'!$C$2:$H$249,4,0)</f>
        <v>#N/A</v>
      </c>
      <c r="H621" s="0" t="str">
        <f aca="false">IFERROR(VLOOKUP($C621,'[11]Income Groups'!$D$7:$H$224,5,0),"")</f>
        <v/>
      </c>
      <c r="I621" s="0" t="str">
        <f aca="false">IFERROR(VLOOKUP(B621,'[11]LDC List'!$B$1:$C$47,2,0),"Non LDC")</f>
        <v>Non LDC</v>
      </c>
      <c r="J621" s="0" t="str">
        <f aca="false">IFERROR(VLOOKUP(B621,'[11]SIDS List'!$B$1:$C$57,2,0),"Non SIDS")</f>
        <v>Non SIDS</v>
      </c>
      <c r="K621" s="0" t="str">
        <f aca="false">IFERROR(VLOOKUP(B621,'[11]DAC Member List'!$B$1:$C$29,2,0),"Non DAC")</f>
        <v>Non DAC</v>
      </c>
      <c r="L621" s="0" t="str">
        <f aca="false">IFERROR(VLOOKUP(B621,'[11]Dev Countries List'!$A$1:$B$146,2,0),"Not Developing")</f>
        <v>Not Developing</v>
      </c>
      <c r="M621" s="0" t="str">
        <f aca="false">IFERROR(VLOOKUP(D621,'[11]Fragility List'!$A$1:$C$146,3,0),"Not Fragile")</f>
        <v>Not Fragile</v>
      </c>
      <c r="N621" s="0" t="str">
        <f aca="false">IFERROR(INDEX([11]Population!$E$4:$W$267,MATCH('Names&amp;ISO'!$C621,[11]Population!$D$4:$D$267,0),MATCH(2018,[11]Population!$E$3:$W$3,0)),"")</f>
        <v/>
      </c>
      <c r="O621" s="0" t="str">
        <f aca="false">IFERROR(VLOOKUP($B621,[11]FCAS!$B$1:$C$152,2,0),"")</f>
        <v/>
      </c>
      <c r="P621" s="0" t="e">
        <f aca="false">VLOOKUP($C621,'[10]UN M49'!$C$2:$H$249,6,0)</f>
        <v>#N/A</v>
      </c>
      <c r="Q621" s="0" t="str">
        <f aca="false">IFERROR(VLOOKUP($C621,'[11]Resource-Rich'!$A$34:$B$62,2,0),"Non resource-rich")</f>
        <v>Non resource-rich</v>
      </c>
      <c r="R621" s="0" t="str">
        <f aca="false">IFERROR(VLOOKUP($B621,[11]PRCRs!$A$3:$C$29,3,0),"Non PRCR")</f>
        <v>Non PRCR</v>
      </c>
      <c r="S621" s="0" t="n">
        <f aca="false">IFERROR(IF(VLOOKUP($C621,[11]CBLB!$A$2:$C$31,3,0)="CBLB",1,0),0)</f>
        <v>0</v>
      </c>
      <c r="T621" s="0" t="str">
        <f aca="false">IFERROR(IF(VLOOKUP($B621,'[11]Poverty Rate'!$B$2:$I$164,8,0)="Above 30%",1,0),"")</f>
        <v/>
      </c>
      <c r="U621" s="0" t="str">
        <f aca="false">IFERROR(IF(VLOOKUP($B621,'[11]Poverty Rate'!$B$2:$I$164,8,0)="Below 2%",1,0),"")</f>
        <v/>
      </c>
    </row>
    <row r="622" customFormat="false" ht="15" hidden="false" customHeight="false" outlineLevel="0" collapsed="false">
      <c r="A622" s="0" t="s">
        <v>1013</v>
      </c>
      <c r="B622" s="0" t="s">
        <v>1013</v>
      </c>
      <c r="C622" s="0" t="s">
        <v>1013</v>
      </c>
      <c r="D622" s="0" t="s">
        <v>1013</v>
      </c>
      <c r="E622" s="0" t="s">
        <v>1013</v>
      </c>
      <c r="G622" s="0" t="e">
        <f aca="false">VLOOKUP($C622,'[10]UN M49'!$C$2:$H$249,4,0)</f>
        <v>#N/A</v>
      </c>
      <c r="H622" s="0" t="str">
        <f aca="false">IFERROR(VLOOKUP($C622,'[11]Income Groups'!$D$7:$H$224,5,0),"")</f>
        <v/>
      </c>
      <c r="I622" s="0" t="str">
        <f aca="false">IFERROR(VLOOKUP(B622,'[11]LDC List'!$B$1:$C$47,2,0),"Non LDC")</f>
        <v>Non LDC</v>
      </c>
      <c r="J622" s="0" t="str">
        <f aca="false">IFERROR(VLOOKUP(B622,'[11]SIDS List'!$B$1:$C$57,2,0),"Non SIDS")</f>
        <v>Non SIDS</v>
      </c>
      <c r="K622" s="0" t="str">
        <f aca="false">IFERROR(VLOOKUP(B622,'[11]DAC Member List'!$B$1:$C$29,2,0),"Non DAC")</f>
        <v>Non DAC</v>
      </c>
      <c r="L622" s="0" t="str">
        <f aca="false">IFERROR(VLOOKUP(B622,'[11]Dev Countries List'!$A$1:$B$146,2,0),"Not Developing")</f>
        <v>Not Developing</v>
      </c>
      <c r="M622" s="0" t="str">
        <f aca="false">IFERROR(VLOOKUP(D622,'[11]Fragility List'!$A$1:$C$146,3,0),"Not Fragile")</f>
        <v>Not Fragile</v>
      </c>
      <c r="N622" s="0" t="str">
        <f aca="false">IFERROR(INDEX([11]Population!$E$4:$W$267,MATCH('Names&amp;ISO'!$C622,[11]Population!$D$4:$D$267,0),MATCH(2018,[11]Population!$E$3:$W$3,0)),"")</f>
        <v/>
      </c>
      <c r="O622" s="0" t="str">
        <f aca="false">IFERROR(VLOOKUP($B622,[11]FCAS!$B$1:$C$152,2,0),"")</f>
        <v/>
      </c>
      <c r="P622" s="0" t="e">
        <f aca="false">VLOOKUP($C622,'[10]UN M49'!$C$2:$H$249,6,0)</f>
        <v>#N/A</v>
      </c>
      <c r="Q622" s="0" t="str">
        <f aca="false">IFERROR(VLOOKUP($C622,'[11]Resource-Rich'!$A$34:$B$62,2,0),"Non resource-rich")</f>
        <v>Non resource-rich</v>
      </c>
      <c r="R622" s="0" t="str">
        <f aca="false">IFERROR(VLOOKUP($B622,[11]PRCRs!$A$3:$C$29,3,0),"Non PRCR")</f>
        <v>Non PRCR</v>
      </c>
      <c r="S622" s="0" t="n">
        <f aca="false">IFERROR(IF(VLOOKUP($C622,[11]CBLB!$A$2:$C$31,3,0)="CBLB",1,0),0)</f>
        <v>0</v>
      </c>
      <c r="T622" s="0" t="str">
        <f aca="false">IFERROR(IF(VLOOKUP($B622,'[11]Poverty Rate'!$B$2:$I$164,8,0)="Above 30%",1,0),"")</f>
        <v/>
      </c>
      <c r="U622" s="0" t="str">
        <f aca="false">IFERROR(IF(VLOOKUP($B622,'[11]Poverty Rate'!$B$2:$I$164,8,0)="Below 2%",1,0),"")</f>
        <v/>
      </c>
    </row>
    <row r="623" customFormat="false" ht="15" hidden="false" customHeight="false" outlineLevel="0" collapsed="false">
      <c r="A623" s="0" t="s">
        <v>1013</v>
      </c>
      <c r="B623" s="0" t="s">
        <v>1013</v>
      </c>
      <c r="C623" s="0" t="s">
        <v>1013</v>
      </c>
      <c r="D623" s="0" t="s">
        <v>1013</v>
      </c>
      <c r="E623" s="0" t="s">
        <v>1013</v>
      </c>
      <c r="G623" s="0" t="e">
        <f aca="false">VLOOKUP($C623,'[10]UN M49'!$C$2:$H$249,4,0)</f>
        <v>#N/A</v>
      </c>
      <c r="H623" s="0" t="str">
        <f aca="false">IFERROR(VLOOKUP($C623,'[11]Income Groups'!$D$7:$H$224,5,0),"")</f>
        <v/>
      </c>
      <c r="I623" s="0" t="str">
        <f aca="false">IFERROR(VLOOKUP(B623,'[11]LDC List'!$B$1:$C$47,2,0),"Non LDC")</f>
        <v>Non LDC</v>
      </c>
      <c r="J623" s="0" t="str">
        <f aca="false">IFERROR(VLOOKUP(B623,'[11]SIDS List'!$B$1:$C$57,2,0),"Non SIDS")</f>
        <v>Non SIDS</v>
      </c>
      <c r="K623" s="0" t="str">
        <f aca="false">IFERROR(VLOOKUP(B623,'[11]DAC Member List'!$B$1:$C$29,2,0),"Non DAC")</f>
        <v>Non DAC</v>
      </c>
      <c r="L623" s="0" t="str">
        <f aca="false">IFERROR(VLOOKUP(B623,'[11]Dev Countries List'!$A$1:$B$146,2,0),"Not Developing")</f>
        <v>Not Developing</v>
      </c>
      <c r="M623" s="0" t="str">
        <f aca="false">IFERROR(VLOOKUP(D623,'[11]Fragility List'!$A$1:$C$146,3,0),"Not Fragile")</f>
        <v>Not Fragile</v>
      </c>
      <c r="N623" s="0" t="str">
        <f aca="false">IFERROR(INDEX([11]Population!$E$4:$W$267,MATCH('Names&amp;ISO'!$C623,[11]Population!$D$4:$D$267,0),MATCH(2018,[11]Population!$E$3:$W$3,0)),"")</f>
        <v/>
      </c>
      <c r="O623" s="0" t="str">
        <f aca="false">IFERROR(VLOOKUP($B623,[11]FCAS!$B$1:$C$152,2,0),"")</f>
        <v/>
      </c>
      <c r="P623" s="0" t="e">
        <f aca="false">VLOOKUP($C623,'[10]UN M49'!$C$2:$H$249,6,0)</f>
        <v>#N/A</v>
      </c>
      <c r="Q623" s="0" t="str">
        <f aca="false">IFERROR(VLOOKUP($C623,'[11]Resource-Rich'!$A$34:$B$62,2,0),"Non resource-rich")</f>
        <v>Non resource-rich</v>
      </c>
      <c r="R623" s="0" t="str">
        <f aca="false">IFERROR(VLOOKUP($B623,[11]PRCRs!$A$3:$C$29,3,0),"Non PRCR")</f>
        <v>Non PRCR</v>
      </c>
      <c r="S623" s="0" t="n">
        <f aca="false">IFERROR(IF(VLOOKUP($C623,[11]CBLB!$A$2:$C$31,3,0)="CBLB",1,0),0)</f>
        <v>0</v>
      </c>
      <c r="T623" s="0" t="str">
        <f aca="false">IFERROR(IF(VLOOKUP($B623,'[11]Poverty Rate'!$B$2:$I$164,8,0)="Above 30%",1,0),"")</f>
        <v/>
      </c>
      <c r="U623" s="0" t="str">
        <f aca="false">IFERROR(IF(VLOOKUP($B623,'[11]Poverty Rate'!$B$2:$I$164,8,0)="Below 2%",1,0),"")</f>
        <v/>
      </c>
    </row>
    <row r="624" customFormat="false" ht="15" hidden="false" customHeight="false" outlineLevel="0" collapsed="false">
      <c r="A624" s="0" t="s">
        <v>1013</v>
      </c>
      <c r="B624" s="0" t="s">
        <v>1013</v>
      </c>
      <c r="C624" s="0" t="s">
        <v>1013</v>
      </c>
      <c r="D624" s="0" t="s">
        <v>1013</v>
      </c>
      <c r="E624" s="0" t="s">
        <v>1013</v>
      </c>
      <c r="G624" s="0" t="e">
        <f aca="false">VLOOKUP($C624,'[10]UN M49'!$C$2:$H$249,4,0)</f>
        <v>#N/A</v>
      </c>
      <c r="H624" s="0" t="str">
        <f aca="false">IFERROR(VLOOKUP($C624,'[11]Income Groups'!$D$7:$H$224,5,0),"")</f>
        <v/>
      </c>
      <c r="I624" s="0" t="str">
        <f aca="false">IFERROR(VLOOKUP(B624,'[11]LDC List'!$B$1:$C$47,2,0),"Non LDC")</f>
        <v>Non LDC</v>
      </c>
      <c r="J624" s="0" t="str">
        <f aca="false">IFERROR(VLOOKUP(B624,'[11]SIDS List'!$B$1:$C$57,2,0),"Non SIDS")</f>
        <v>Non SIDS</v>
      </c>
      <c r="K624" s="0" t="str">
        <f aca="false">IFERROR(VLOOKUP(B624,'[11]DAC Member List'!$B$1:$C$29,2,0),"Non DAC")</f>
        <v>Non DAC</v>
      </c>
      <c r="L624" s="0" t="str">
        <f aca="false">IFERROR(VLOOKUP(B624,'[11]Dev Countries List'!$A$1:$B$146,2,0),"Not Developing")</f>
        <v>Not Developing</v>
      </c>
      <c r="M624" s="0" t="str">
        <f aca="false">IFERROR(VLOOKUP(D624,'[11]Fragility List'!$A$1:$C$146,3,0),"Not Fragile")</f>
        <v>Not Fragile</v>
      </c>
      <c r="N624" s="0" t="str">
        <f aca="false">IFERROR(INDEX([11]Population!$E$4:$W$267,MATCH('Names&amp;ISO'!$C624,[11]Population!$D$4:$D$267,0),MATCH(2018,[11]Population!$E$3:$W$3,0)),"")</f>
        <v/>
      </c>
      <c r="O624" s="0" t="str">
        <f aca="false">IFERROR(VLOOKUP($B624,[11]FCAS!$B$1:$C$152,2,0),"")</f>
        <v/>
      </c>
      <c r="P624" s="0" t="e">
        <f aca="false">VLOOKUP($C624,'[10]UN M49'!$C$2:$H$249,6,0)</f>
        <v>#N/A</v>
      </c>
      <c r="Q624" s="0" t="str">
        <f aca="false">IFERROR(VLOOKUP($C624,'[11]Resource-Rich'!$A$34:$B$62,2,0),"Non resource-rich")</f>
        <v>Non resource-rich</v>
      </c>
      <c r="R624" s="0" t="str">
        <f aca="false">IFERROR(VLOOKUP($B624,[11]PRCRs!$A$3:$C$29,3,0),"Non PRCR")</f>
        <v>Non PRCR</v>
      </c>
      <c r="S624" s="0" t="n">
        <f aca="false">IFERROR(IF(VLOOKUP($C624,[11]CBLB!$A$2:$C$31,3,0)="CBLB",1,0),0)</f>
        <v>0</v>
      </c>
      <c r="T624" s="0" t="str">
        <f aca="false">IFERROR(IF(VLOOKUP($B624,'[11]Poverty Rate'!$B$2:$I$164,8,0)="Above 30%",1,0),"")</f>
        <v/>
      </c>
      <c r="U624" s="0" t="str">
        <f aca="false">IFERROR(IF(VLOOKUP($B624,'[11]Poverty Rate'!$B$2:$I$164,8,0)="Below 2%",1,0),"")</f>
        <v/>
      </c>
    </row>
    <row r="625" customFormat="false" ht="15" hidden="false" customHeight="false" outlineLevel="0" collapsed="false">
      <c r="A625" s="0" t="s">
        <v>1013</v>
      </c>
      <c r="B625" s="0" t="s">
        <v>1013</v>
      </c>
      <c r="C625" s="0" t="s">
        <v>1013</v>
      </c>
      <c r="D625" s="0" t="s">
        <v>1013</v>
      </c>
      <c r="E625" s="0" t="s">
        <v>1013</v>
      </c>
      <c r="G625" s="0" t="e">
        <f aca="false">VLOOKUP($C625,'[10]UN M49'!$C$2:$H$249,4,0)</f>
        <v>#N/A</v>
      </c>
      <c r="H625" s="0" t="str">
        <f aca="false">IFERROR(VLOOKUP($C625,'[11]Income Groups'!$D$7:$H$224,5,0),"")</f>
        <v/>
      </c>
      <c r="I625" s="0" t="str">
        <f aca="false">IFERROR(VLOOKUP(B625,'[11]LDC List'!$B$1:$C$47,2,0),"Non LDC")</f>
        <v>Non LDC</v>
      </c>
      <c r="J625" s="0" t="str">
        <f aca="false">IFERROR(VLOOKUP(B625,'[11]SIDS List'!$B$1:$C$57,2,0),"Non SIDS")</f>
        <v>Non SIDS</v>
      </c>
      <c r="K625" s="0" t="str">
        <f aca="false">IFERROR(VLOOKUP(B625,'[11]DAC Member List'!$B$1:$C$29,2,0),"Non DAC")</f>
        <v>Non DAC</v>
      </c>
      <c r="L625" s="0" t="str">
        <f aca="false">IFERROR(VLOOKUP(B625,'[11]Dev Countries List'!$A$1:$B$146,2,0),"Not Developing")</f>
        <v>Not Developing</v>
      </c>
      <c r="M625" s="0" t="str">
        <f aca="false">IFERROR(VLOOKUP(D625,'[11]Fragility List'!$A$1:$C$146,3,0),"Not Fragile")</f>
        <v>Not Fragile</v>
      </c>
      <c r="N625" s="0" t="str">
        <f aca="false">IFERROR(INDEX([11]Population!$E$4:$W$267,MATCH('Names&amp;ISO'!$C625,[11]Population!$D$4:$D$267,0),MATCH(2018,[11]Population!$E$3:$W$3,0)),"")</f>
        <v/>
      </c>
      <c r="O625" s="0" t="str">
        <f aca="false">IFERROR(VLOOKUP($B625,[11]FCAS!$B$1:$C$152,2,0),"")</f>
        <v/>
      </c>
      <c r="P625" s="0" t="e">
        <f aca="false">VLOOKUP($C625,'[10]UN M49'!$C$2:$H$249,6,0)</f>
        <v>#N/A</v>
      </c>
      <c r="Q625" s="0" t="str">
        <f aca="false">IFERROR(VLOOKUP($C625,'[11]Resource-Rich'!$A$34:$B$62,2,0),"Non resource-rich")</f>
        <v>Non resource-rich</v>
      </c>
      <c r="R625" s="0" t="str">
        <f aca="false">IFERROR(VLOOKUP($B625,[11]PRCRs!$A$3:$C$29,3,0),"Non PRCR")</f>
        <v>Non PRCR</v>
      </c>
      <c r="S625" s="0" t="n">
        <f aca="false">IFERROR(IF(VLOOKUP($C625,[11]CBLB!$A$2:$C$31,3,0)="CBLB",1,0),0)</f>
        <v>0</v>
      </c>
      <c r="T625" s="0" t="str">
        <f aca="false">IFERROR(IF(VLOOKUP($B625,'[11]Poverty Rate'!$B$2:$I$164,8,0)="Above 30%",1,0),"")</f>
        <v/>
      </c>
      <c r="U625" s="0" t="str">
        <f aca="false">IFERROR(IF(VLOOKUP($B625,'[11]Poverty Rate'!$B$2:$I$164,8,0)="Below 2%",1,0),"")</f>
        <v/>
      </c>
    </row>
    <row r="626" customFormat="false" ht="15" hidden="false" customHeight="false" outlineLevel="0" collapsed="false">
      <c r="A626" s="0" t="s">
        <v>1013</v>
      </c>
      <c r="B626" s="0" t="s">
        <v>1013</v>
      </c>
      <c r="C626" s="0" t="s">
        <v>1013</v>
      </c>
      <c r="D626" s="0" t="s">
        <v>1013</v>
      </c>
      <c r="E626" s="0" t="s">
        <v>1013</v>
      </c>
      <c r="G626" s="0" t="e">
        <f aca="false">VLOOKUP($C626,'[10]UN M49'!$C$2:$H$249,4,0)</f>
        <v>#N/A</v>
      </c>
      <c r="H626" s="0" t="str">
        <f aca="false">IFERROR(VLOOKUP($C626,'[11]Income Groups'!$D$7:$H$224,5,0),"")</f>
        <v/>
      </c>
      <c r="I626" s="0" t="str">
        <f aca="false">IFERROR(VLOOKUP(B626,'[11]LDC List'!$B$1:$C$47,2,0),"Non LDC")</f>
        <v>Non LDC</v>
      </c>
      <c r="J626" s="0" t="str">
        <f aca="false">IFERROR(VLOOKUP(B626,'[11]SIDS List'!$B$1:$C$57,2,0),"Non SIDS")</f>
        <v>Non SIDS</v>
      </c>
      <c r="K626" s="0" t="str">
        <f aca="false">IFERROR(VLOOKUP(B626,'[11]DAC Member List'!$B$1:$C$29,2,0),"Non DAC")</f>
        <v>Non DAC</v>
      </c>
      <c r="L626" s="0" t="str">
        <f aca="false">IFERROR(VLOOKUP(B626,'[11]Dev Countries List'!$A$1:$B$146,2,0),"Not Developing")</f>
        <v>Not Developing</v>
      </c>
      <c r="M626" s="0" t="str">
        <f aca="false">IFERROR(VLOOKUP(D626,'[11]Fragility List'!$A$1:$C$146,3,0),"Not Fragile")</f>
        <v>Not Fragile</v>
      </c>
      <c r="N626" s="0" t="str">
        <f aca="false">IFERROR(INDEX([11]Population!$E$4:$W$267,MATCH('Names&amp;ISO'!$C626,[11]Population!$D$4:$D$267,0),MATCH(2018,[11]Population!$E$3:$W$3,0)),"")</f>
        <v/>
      </c>
      <c r="O626" s="0" t="str">
        <f aca="false">IFERROR(VLOOKUP($B626,[11]FCAS!$B$1:$C$152,2,0),"")</f>
        <v/>
      </c>
      <c r="P626" s="0" t="e">
        <f aca="false">VLOOKUP($C626,'[10]UN M49'!$C$2:$H$249,6,0)</f>
        <v>#N/A</v>
      </c>
      <c r="Q626" s="0" t="str">
        <f aca="false">IFERROR(VLOOKUP($C626,'[11]Resource-Rich'!$A$34:$B$62,2,0),"Non resource-rich")</f>
        <v>Non resource-rich</v>
      </c>
      <c r="R626" s="0" t="str">
        <f aca="false">IFERROR(VLOOKUP($B626,[11]PRCRs!$A$3:$C$29,3,0),"Non PRCR")</f>
        <v>Non PRCR</v>
      </c>
      <c r="S626" s="0" t="n">
        <f aca="false">IFERROR(IF(VLOOKUP($C626,[11]CBLB!$A$2:$C$31,3,0)="CBLB",1,0),0)</f>
        <v>0</v>
      </c>
      <c r="T626" s="0" t="str">
        <f aca="false">IFERROR(IF(VLOOKUP($B626,'[11]Poverty Rate'!$B$2:$I$164,8,0)="Above 30%",1,0),"")</f>
        <v/>
      </c>
      <c r="U626" s="0" t="str">
        <f aca="false">IFERROR(IF(VLOOKUP($B626,'[11]Poverty Rate'!$B$2:$I$164,8,0)="Below 2%",1,0),"")</f>
        <v/>
      </c>
    </row>
    <row r="627" customFormat="false" ht="15" hidden="false" customHeight="false" outlineLevel="0" collapsed="false">
      <c r="A627" s="0" t="s">
        <v>1013</v>
      </c>
      <c r="B627" s="0" t="s">
        <v>1013</v>
      </c>
      <c r="C627" s="0" t="s">
        <v>1013</v>
      </c>
      <c r="D627" s="0" t="s">
        <v>1013</v>
      </c>
      <c r="E627" s="0" t="s">
        <v>1013</v>
      </c>
      <c r="G627" s="0" t="e">
        <f aca="false">VLOOKUP($C627,'[10]UN M49'!$C$2:$H$249,4,0)</f>
        <v>#N/A</v>
      </c>
      <c r="H627" s="0" t="str">
        <f aca="false">IFERROR(VLOOKUP($C627,'[11]Income Groups'!$D$7:$H$224,5,0),"")</f>
        <v/>
      </c>
      <c r="I627" s="0" t="str">
        <f aca="false">IFERROR(VLOOKUP(B627,'[11]LDC List'!$B$1:$C$47,2,0),"Non LDC")</f>
        <v>Non LDC</v>
      </c>
      <c r="J627" s="0" t="str">
        <f aca="false">IFERROR(VLOOKUP(B627,'[11]SIDS List'!$B$1:$C$57,2,0),"Non SIDS")</f>
        <v>Non SIDS</v>
      </c>
      <c r="K627" s="0" t="str">
        <f aca="false">IFERROR(VLOOKUP(B627,'[11]DAC Member List'!$B$1:$C$29,2,0),"Non DAC")</f>
        <v>Non DAC</v>
      </c>
      <c r="L627" s="0" t="str">
        <f aca="false">IFERROR(VLOOKUP(B627,'[11]Dev Countries List'!$A$1:$B$146,2,0),"Not Developing")</f>
        <v>Not Developing</v>
      </c>
      <c r="M627" s="0" t="str">
        <f aca="false">IFERROR(VLOOKUP(D627,'[11]Fragility List'!$A$1:$C$146,3,0),"Not Fragile")</f>
        <v>Not Fragile</v>
      </c>
      <c r="N627" s="0" t="str">
        <f aca="false">IFERROR(INDEX([11]Population!$E$4:$W$267,MATCH('Names&amp;ISO'!$C627,[11]Population!$D$4:$D$267,0),MATCH(2018,[11]Population!$E$3:$W$3,0)),"")</f>
        <v/>
      </c>
      <c r="O627" s="0" t="str">
        <f aca="false">IFERROR(VLOOKUP($B627,[11]FCAS!$B$1:$C$152,2,0),"")</f>
        <v/>
      </c>
      <c r="P627" s="0" t="e">
        <f aca="false">VLOOKUP($C627,'[10]UN M49'!$C$2:$H$249,6,0)</f>
        <v>#N/A</v>
      </c>
      <c r="Q627" s="0" t="str">
        <f aca="false">IFERROR(VLOOKUP($C627,'[11]Resource-Rich'!$A$34:$B$62,2,0),"Non resource-rich")</f>
        <v>Non resource-rich</v>
      </c>
      <c r="R627" s="0" t="str">
        <f aca="false">IFERROR(VLOOKUP($B627,[11]PRCRs!$A$3:$C$29,3,0),"Non PRCR")</f>
        <v>Non PRCR</v>
      </c>
      <c r="S627" s="0" t="n">
        <f aca="false">IFERROR(IF(VLOOKUP($C627,[11]CBLB!$A$2:$C$31,3,0)="CBLB",1,0),0)</f>
        <v>0</v>
      </c>
      <c r="T627" s="0" t="str">
        <f aca="false">IFERROR(IF(VLOOKUP($B627,'[11]Poverty Rate'!$B$2:$I$164,8,0)="Above 30%",1,0),"")</f>
        <v/>
      </c>
      <c r="U627" s="0" t="str">
        <f aca="false">IFERROR(IF(VLOOKUP($B627,'[11]Poverty Rate'!$B$2:$I$164,8,0)="Below 2%",1,0),"")</f>
        <v/>
      </c>
    </row>
    <row r="628" customFormat="false" ht="15" hidden="false" customHeight="false" outlineLevel="0" collapsed="false">
      <c r="A628" s="0" t="s">
        <v>1013</v>
      </c>
      <c r="B628" s="0" t="s">
        <v>1013</v>
      </c>
      <c r="C628" s="0" t="s">
        <v>1013</v>
      </c>
      <c r="D628" s="0" t="s">
        <v>1013</v>
      </c>
      <c r="E628" s="0" t="s">
        <v>1013</v>
      </c>
      <c r="G628" s="0" t="e">
        <f aca="false">VLOOKUP($C628,'[10]UN M49'!$C$2:$H$249,4,0)</f>
        <v>#N/A</v>
      </c>
      <c r="H628" s="0" t="str">
        <f aca="false">IFERROR(VLOOKUP($C628,'[11]Income Groups'!$D$7:$H$224,5,0),"")</f>
        <v/>
      </c>
      <c r="I628" s="0" t="str">
        <f aca="false">IFERROR(VLOOKUP(B628,'[11]LDC List'!$B$1:$C$47,2,0),"Non LDC")</f>
        <v>Non LDC</v>
      </c>
      <c r="J628" s="0" t="str">
        <f aca="false">IFERROR(VLOOKUP(B628,'[11]SIDS List'!$B$1:$C$57,2,0),"Non SIDS")</f>
        <v>Non SIDS</v>
      </c>
      <c r="K628" s="0" t="str">
        <f aca="false">IFERROR(VLOOKUP(B628,'[11]DAC Member List'!$B$1:$C$29,2,0),"Non DAC")</f>
        <v>Non DAC</v>
      </c>
      <c r="L628" s="0" t="str">
        <f aca="false">IFERROR(VLOOKUP(B628,'[11]Dev Countries List'!$A$1:$B$146,2,0),"Not Developing")</f>
        <v>Not Developing</v>
      </c>
      <c r="M628" s="0" t="str">
        <f aca="false">IFERROR(VLOOKUP(D628,'[11]Fragility List'!$A$1:$C$146,3,0),"Not Fragile")</f>
        <v>Not Fragile</v>
      </c>
      <c r="N628" s="0" t="str">
        <f aca="false">IFERROR(INDEX([11]Population!$E$4:$W$267,MATCH('Names&amp;ISO'!$C628,[11]Population!$D$4:$D$267,0),MATCH(2018,[11]Population!$E$3:$W$3,0)),"")</f>
        <v/>
      </c>
      <c r="O628" s="0" t="str">
        <f aca="false">IFERROR(VLOOKUP($B628,[11]FCAS!$B$1:$C$152,2,0),"")</f>
        <v/>
      </c>
      <c r="P628" s="0" t="e">
        <f aca="false">VLOOKUP($C628,'[10]UN M49'!$C$2:$H$249,6,0)</f>
        <v>#N/A</v>
      </c>
      <c r="Q628" s="0" t="str">
        <f aca="false">IFERROR(VLOOKUP($C628,'[11]Resource-Rich'!$A$34:$B$62,2,0),"Non resource-rich")</f>
        <v>Non resource-rich</v>
      </c>
      <c r="R628" s="0" t="str">
        <f aca="false">IFERROR(VLOOKUP($B628,[11]PRCRs!$A$3:$C$29,3,0),"Non PRCR")</f>
        <v>Non PRCR</v>
      </c>
      <c r="S628" s="0" t="n">
        <f aca="false">IFERROR(IF(VLOOKUP($C628,[11]CBLB!$A$2:$C$31,3,0)="CBLB",1,0),0)</f>
        <v>0</v>
      </c>
      <c r="T628" s="0" t="str">
        <f aca="false">IFERROR(IF(VLOOKUP($B628,'[11]Poverty Rate'!$B$2:$I$164,8,0)="Above 30%",1,0),"")</f>
        <v/>
      </c>
      <c r="U628" s="0" t="str">
        <f aca="false">IFERROR(IF(VLOOKUP($B628,'[11]Poverty Rate'!$B$2:$I$164,8,0)="Below 2%",1,0),"")</f>
        <v/>
      </c>
    </row>
    <row r="629" customFormat="false" ht="15" hidden="false" customHeight="false" outlineLevel="0" collapsed="false">
      <c r="A629" s="0" t="s">
        <v>1013</v>
      </c>
      <c r="B629" s="0" t="s">
        <v>1013</v>
      </c>
      <c r="C629" s="0" t="s">
        <v>1013</v>
      </c>
      <c r="D629" s="0" t="s">
        <v>1013</v>
      </c>
      <c r="E629" s="0" t="s">
        <v>1013</v>
      </c>
      <c r="G629" s="0" t="e">
        <f aca="false">VLOOKUP($C629,'[10]UN M49'!$C$2:$H$249,4,0)</f>
        <v>#N/A</v>
      </c>
      <c r="H629" s="0" t="str">
        <f aca="false">IFERROR(VLOOKUP($C629,'[11]Income Groups'!$D$7:$H$224,5,0),"")</f>
        <v/>
      </c>
      <c r="I629" s="0" t="str">
        <f aca="false">IFERROR(VLOOKUP(B629,'[11]LDC List'!$B$1:$C$47,2,0),"Non LDC")</f>
        <v>Non LDC</v>
      </c>
      <c r="J629" s="0" t="str">
        <f aca="false">IFERROR(VLOOKUP(B629,'[11]SIDS List'!$B$1:$C$57,2,0),"Non SIDS")</f>
        <v>Non SIDS</v>
      </c>
      <c r="K629" s="0" t="str">
        <f aca="false">IFERROR(VLOOKUP(B629,'[11]DAC Member List'!$B$1:$C$29,2,0),"Non DAC")</f>
        <v>Non DAC</v>
      </c>
      <c r="L629" s="0" t="str">
        <f aca="false">IFERROR(VLOOKUP(B629,'[11]Dev Countries List'!$A$1:$B$146,2,0),"Not Developing")</f>
        <v>Not Developing</v>
      </c>
      <c r="M629" s="0" t="str">
        <f aca="false">IFERROR(VLOOKUP(D629,'[11]Fragility List'!$A$1:$C$146,3,0),"Not Fragile")</f>
        <v>Not Fragile</v>
      </c>
      <c r="N629" s="0" t="str">
        <f aca="false">IFERROR(INDEX([11]Population!$E$4:$W$267,MATCH('Names&amp;ISO'!$C629,[11]Population!$D$4:$D$267,0),MATCH(2018,[11]Population!$E$3:$W$3,0)),"")</f>
        <v/>
      </c>
      <c r="O629" s="0" t="str">
        <f aca="false">IFERROR(VLOOKUP($B629,[11]FCAS!$B$1:$C$152,2,0),"")</f>
        <v/>
      </c>
      <c r="P629" s="0" t="e">
        <f aca="false">VLOOKUP($C629,'[10]UN M49'!$C$2:$H$249,6,0)</f>
        <v>#N/A</v>
      </c>
      <c r="Q629" s="0" t="str">
        <f aca="false">IFERROR(VLOOKUP($C629,'[11]Resource-Rich'!$A$34:$B$62,2,0),"Non resource-rich")</f>
        <v>Non resource-rich</v>
      </c>
      <c r="R629" s="0" t="str">
        <f aca="false">IFERROR(VLOOKUP($B629,[11]PRCRs!$A$3:$C$29,3,0),"Non PRCR")</f>
        <v>Non PRCR</v>
      </c>
      <c r="S629" s="0" t="n">
        <f aca="false">IFERROR(IF(VLOOKUP($C629,[11]CBLB!$A$2:$C$31,3,0)="CBLB",1,0),0)</f>
        <v>0</v>
      </c>
      <c r="T629" s="0" t="str">
        <f aca="false">IFERROR(IF(VLOOKUP($B629,'[11]Poverty Rate'!$B$2:$I$164,8,0)="Above 30%",1,0),"")</f>
        <v/>
      </c>
      <c r="U629" s="0" t="str">
        <f aca="false">IFERROR(IF(VLOOKUP($B629,'[11]Poverty Rate'!$B$2:$I$164,8,0)="Below 2%",1,0),"")</f>
        <v/>
      </c>
    </row>
    <row r="630" customFormat="false" ht="15" hidden="false" customHeight="false" outlineLevel="0" collapsed="false">
      <c r="A630" s="0" t="s">
        <v>1013</v>
      </c>
      <c r="B630" s="0" t="s">
        <v>1013</v>
      </c>
      <c r="C630" s="0" t="s">
        <v>1013</v>
      </c>
      <c r="D630" s="0" t="s">
        <v>1013</v>
      </c>
      <c r="E630" s="0" t="s">
        <v>1013</v>
      </c>
      <c r="G630" s="0" t="e">
        <f aca="false">VLOOKUP($C630,'[10]UN M49'!$C$2:$H$249,4,0)</f>
        <v>#N/A</v>
      </c>
      <c r="H630" s="0" t="str">
        <f aca="false">IFERROR(VLOOKUP($C630,'[11]Income Groups'!$D$7:$H$224,5,0),"")</f>
        <v/>
      </c>
      <c r="I630" s="0" t="str">
        <f aca="false">IFERROR(VLOOKUP(B630,'[11]LDC List'!$B$1:$C$47,2,0),"Non LDC")</f>
        <v>Non LDC</v>
      </c>
      <c r="J630" s="0" t="str">
        <f aca="false">IFERROR(VLOOKUP(B630,'[11]SIDS List'!$B$1:$C$57,2,0),"Non SIDS")</f>
        <v>Non SIDS</v>
      </c>
      <c r="K630" s="0" t="str">
        <f aca="false">IFERROR(VLOOKUP(B630,'[11]DAC Member List'!$B$1:$C$29,2,0),"Non DAC")</f>
        <v>Non DAC</v>
      </c>
      <c r="L630" s="0" t="str">
        <f aca="false">IFERROR(VLOOKUP(B630,'[11]Dev Countries List'!$A$1:$B$146,2,0),"Not Developing")</f>
        <v>Not Developing</v>
      </c>
      <c r="M630" s="0" t="str">
        <f aca="false">IFERROR(VLOOKUP(D630,'[11]Fragility List'!$A$1:$C$146,3,0),"Not Fragile")</f>
        <v>Not Fragile</v>
      </c>
      <c r="N630" s="0" t="str">
        <f aca="false">IFERROR(INDEX([11]Population!$E$4:$W$267,MATCH('Names&amp;ISO'!$C630,[11]Population!$D$4:$D$267,0),MATCH(2018,[11]Population!$E$3:$W$3,0)),"")</f>
        <v/>
      </c>
      <c r="O630" s="0" t="str">
        <f aca="false">IFERROR(VLOOKUP($B630,[11]FCAS!$B$1:$C$152,2,0),"")</f>
        <v/>
      </c>
      <c r="P630" s="0" t="e">
        <f aca="false">VLOOKUP($C630,'[10]UN M49'!$C$2:$H$249,6,0)</f>
        <v>#N/A</v>
      </c>
      <c r="Q630" s="0" t="str">
        <f aca="false">IFERROR(VLOOKUP($C630,'[11]Resource-Rich'!$A$34:$B$62,2,0),"Non resource-rich")</f>
        <v>Non resource-rich</v>
      </c>
      <c r="R630" s="0" t="str">
        <f aca="false">IFERROR(VLOOKUP($B630,[11]PRCRs!$A$3:$C$29,3,0),"Non PRCR")</f>
        <v>Non PRCR</v>
      </c>
      <c r="S630" s="0" t="n">
        <f aca="false">IFERROR(IF(VLOOKUP($C630,[11]CBLB!$A$2:$C$31,3,0)="CBLB",1,0),0)</f>
        <v>0</v>
      </c>
      <c r="T630" s="0" t="str">
        <f aca="false">IFERROR(IF(VLOOKUP($B630,'[11]Poverty Rate'!$B$2:$I$164,8,0)="Above 30%",1,0),"")</f>
        <v/>
      </c>
      <c r="U630" s="0" t="str">
        <f aca="false">IFERROR(IF(VLOOKUP($B630,'[11]Poverty Rate'!$B$2:$I$164,8,0)="Below 2%",1,0),"")</f>
        <v/>
      </c>
    </row>
    <row r="631" customFormat="false" ht="15" hidden="false" customHeight="false" outlineLevel="0" collapsed="false">
      <c r="A631" s="0" t="s">
        <v>1013</v>
      </c>
      <c r="B631" s="0" t="s">
        <v>1013</v>
      </c>
      <c r="C631" s="0" t="s">
        <v>1013</v>
      </c>
      <c r="D631" s="0" t="s">
        <v>1013</v>
      </c>
      <c r="E631" s="0" t="s">
        <v>1013</v>
      </c>
      <c r="G631" s="0" t="e">
        <f aca="false">VLOOKUP($C631,'[10]UN M49'!$C$2:$H$249,4,0)</f>
        <v>#N/A</v>
      </c>
      <c r="H631" s="0" t="str">
        <f aca="false">IFERROR(VLOOKUP($C631,'[11]Income Groups'!$D$7:$H$224,5,0),"")</f>
        <v/>
      </c>
      <c r="I631" s="0" t="str">
        <f aca="false">IFERROR(VLOOKUP(B631,'[11]LDC List'!$B$1:$C$47,2,0),"Non LDC")</f>
        <v>Non LDC</v>
      </c>
      <c r="J631" s="0" t="str">
        <f aca="false">IFERROR(VLOOKUP(B631,'[11]SIDS List'!$B$1:$C$57,2,0),"Non SIDS")</f>
        <v>Non SIDS</v>
      </c>
      <c r="K631" s="0" t="str">
        <f aca="false">IFERROR(VLOOKUP(B631,'[11]DAC Member List'!$B$1:$C$29,2,0),"Non DAC")</f>
        <v>Non DAC</v>
      </c>
      <c r="L631" s="0" t="str">
        <f aca="false">IFERROR(VLOOKUP(B631,'[11]Dev Countries List'!$A$1:$B$146,2,0),"Not Developing")</f>
        <v>Not Developing</v>
      </c>
      <c r="M631" s="0" t="str">
        <f aca="false">IFERROR(VLOOKUP(D631,'[11]Fragility List'!$A$1:$C$146,3,0),"Not Fragile")</f>
        <v>Not Fragile</v>
      </c>
      <c r="N631" s="0" t="str">
        <f aca="false">IFERROR(INDEX([11]Population!$E$4:$W$267,MATCH('Names&amp;ISO'!$C631,[11]Population!$D$4:$D$267,0),MATCH(2018,[11]Population!$E$3:$W$3,0)),"")</f>
        <v/>
      </c>
      <c r="O631" s="0" t="str">
        <f aca="false">IFERROR(VLOOKUP($B631,[11]FCAS!$B$1:$C$152,2,0),"")</f>
        <v/>
      </c>
      <c r="P631" s="0" t="e">
        <f aca="false">VLOOKUP($C631,'[10]UN M49'!$C$2:$H$249,6,0)</f>
        <v>#N/A</v>
      </c>
      <c r="Q631" s="0" t="str">
        <f aca="false">IFERROR(VLOOKUP($C631,'[11]Resource-Rich'!$A$34:$B$62,2,0),"Non resource-rich")</f>
        <v>Non resource-rich</v>
      </c>
      <c r="R631" s="0" t="str">
        <f aca="false">IFERROR(VLOOKUP($B631,[11]PRCRs!$A$3:$C$29,3,0),"Non PRCR")</f>
        <v>Non PRCR</v>
      </c>
      <c r="S631" s="0" t="n">
        <f aca="false">IFERROR(IF(VLOOKUP($C631,[11]CBLB!$A$2:$C$31,3,0)="CBLB",1,0),0)</f>
        <v>0</v>
      </c>
      <c r="T631" s="0" t="str">
        <f aca="false">IFERROR(IF(VLOOKUP($B631,'[11]Poverty Rate'!$B$2:$I$164,8,0)="Above 30%",1,0),"")</f>
        <v/>
      </c>
      <c r="U631" s="0" t="str">
        <f aca="false">IFERROR(IF(VLOOKUP($B631,'[11]Poverty Rate'!$B$2:$I$164,8,0)="Below 2%",1,0),"")</f>
        <v/>
      </c>
    </row>
    <row r="632" customFormat="false" ht="15" hidden="false" customHeight="false" outlineLevel="0" collapsed="false">
      <c r="A632" s="0" t="s">
        <v>1013</v>
      </c>
      <c r="B632" s="0" t="s">
        <v>1013</v>
      </c>
      <c r="C632" s="0" t="s">
        <v>1013</v>
      </c>
      <c r="D632" s="0" t="s">
        <v>1013</v>
      </c>
      <c r="E632" s="0" t="s">
        <v>1013</v>
      </c>
      <c r="G632" s="0" t="e">
        <f aca="false">VLOOKUP($C632,'[10]UN M49'!$C$2:$H$249,4,0)</f>
        <v>#N/A</v>
      </c>
      <c r="H632" s="0" t="str">
        <f aca="false">IFERROR(VLOOKUP($C632,'[11]Income Groups'!$D$7:$H$224,5,0),"")</f>
        <v/>
      </c>
      <c r="I632" s="0" t="str">
        <f aca="false">IFERROR(VLOOKUP(B632,'[11]LDC List'!$B$1:$C$47,2,0),"Non LDC")</f>
        <v>Non LDC</v>
      </c>
      <c r="J632" s="0" t="str">
        <f aca="false">IFERROR(VLOOKUP(B632,'[11]SIDS List'!$B$1:$C$57,2,0),"Non SIDS")</f>
        <v>Non SIDS</v>
      </c>
      <c r="K632" s="0" t="str">
        <f aca="false">IFERROR(VLOOKUP(B632,'[11]DAC Member List'!$B$1:$C$29,2,0),"Non DAC")</f>
        <v>Non DAC</v>
      </c>
      <c r="L632" s="0" t="str">
        <f aca="false">IFERROR(VLOOKUP(B632,'[11]Dev Countries List'!$A$1:$B$146,2,0),"Not Developing")</f>
        <v>Not Developing</v>
      </c>
      <c r="M632" s="0" t="str">
        <f aca="false">IFERROR(VLOOKUP(D632,'[11]Fragility List'!$A$1:$C$146,3,0),"Not Fragile")</f>
        <v>Not Fragile</v>
      </c>
      <c r="N632" s="0" t="str">
        <f aca="false">IFERROR(INDEX([11]Population!$E$4:$W$267,MATCH('Names&amp;ISO'!$C632,[11]Population!$D$4:$D$267,0),MATCH(2018,[11]Population!$E$3:$W$3,0)),"")</f>
        <v/>
      </c>
      <c r="O632" s="0" t="str">
        <f aca="false">IFERROR(VLOOKUP($B632,[11]FCAS!$B$1:$C$152,2,0),"")</f>
        <v/>
      </c>
      <c r="P632" s="0" t="e">
        <f aca="false">VLOOKUP($C632,'[10]UN M49'!$C$2:$H$249,6,0)</f>
        <v>#N/A</v>
      </c>
      <c r="Q632" s="0" t="str">
        <f aca="false">IFERROR(VLOOKUP($C632,'[11]Resource-Rich'!$A$34:$B$62,2,0),"Non resource-rich")</f>
        <v>Non resource-rich</v>
      </c>
      <c r="R632" s="0" t="str">
        <f aca="false">IFERROR(VLOOKUP($B632,[11]PRCRs!$A$3:$C$29,3,0),"Non PRCR")</f>
        <v>Non PRCR</v>
      </c>
      <c r="S632" s="0" t="n">
        <f aca="false">IFERROR(IF(VLOOKUP($C632,[11]CBLB!$A$2:$C$31,3,0)="CBLB",1,0),0)</f>
        <v>0</v>
      </c>
      <c r="T632" s="0" t="str">
        <f aca="false">IFERROR(IF(VLOOKUP($B632,'[11]Poverty Rate'!$B$2:$I$164,8,0)="Above 30%",1,0),"")</f>
        <v/>
      </c>
      <c r="U632" s="0" t="str">
        <f aca="false">IFERROR(IF(VLOOKUP($B632,'[11]Poverty Rate'!$B$2:$I$164,8,0)="Below 2%",1,0),"")</f>
        <v/>
      </c>
    </row>
    <row r="633" customFormat="false" ht="15" hidden="false" customHeight="false" outlineLevel="0" collapsed="false">
      <c r="A633" s="0" t="s">
        <v>1013</v>
      </c>
      <c r="B633" s="0" t="s">
        <v>1013</v>
      </c>
      <c r="C633" s="0" t="s">
        <v>1013</v>
      </c>
      <c r="D633" s="0" t="s">
        <v>1013</v>
      </c>
      <c r="E633" s="0" t="s">
        <v>1013</v>
      </c>
      <c r="G633" s="0" t="e">
        <f aca="false">VLOOKUP($C633,'[10]UN M49'!$C$2:$H$249,4,0)</f>
        <v>#N/A</v>
      </c>
      <c r="H633" s="0" t="str">
        <f aca="false">IFERROR(VLOOKUP($C633,'[11]Income Groups'!$D$7:$H$224,5,0),"")</f>
        <v/>
      </c>
      <c r="I633" s="0" t="str">
        <f aca="false">IFERROR(VLOOKUP(B633,'[11]LDC List'!$B$1:$C$47,2,0),"Non LDC")</f>
        <v>Non LDC</v>
      </c>
      <c r="J633" s="0" t="str">
        <f aca="false">IFERROR(VLOOKUP(B633,'[11]SIDS List'!$B$1:$C$57,2,0),"Non SIDS")</f>
        <v>Non SIDS</v>
      </c>
      <c r="K633" s="0" t="str">
        <f aca="false">IFERROR(VLOOKUP(B633,'[11]DAC Member List'!$B$1:$C$29,2,0),"Non DAC")</f>
        <v>Non DAC</v>
      </c>
      <c r="L633" s="0" t="str">
        <f aca="false">IFERROR(VLOOKUP(B633,'[11]Dev Countries List'!$A$1:$B$146,2,0),"Not Developing")</f>
        <v>Not Developing</v>
      </c>
      <c r="M633" s="0" t="str">
        <f aca="false">IFERROR(VLOOKUP(D633,'[11]Fragility List'!$A$1:$C$146,3,0),"Not Fragile")</f>
        <v>Not Fragile</v>
      </c>
      <c r="N633" s="0" t="str">
        <f aca="false">IFERROR(INDEX([11]Population!$E$4:$W$267,MATCH('Names&amp;ISO'!$C633,[11]Population!$D$4:$D$267,0),MATCH(2018,[11]Population!$E$3:$W$3,0)),"")</f>
        <v/>
      </c>
      <c r="O633" s="0" t="str">
        <f aca="false">IFERROR(VLOOKUP($B633,[11]FCAS!$B$1:$C$152,2,0),"")</f>
        <v/>
      </c>
      <c r="P633" s="0" t="e">
        <f aca="false">VLOOKUP($C633,'[10]UN M49'!$C$2:$H$249,6,0)</f>
        <v>#N/A</v>
      </c>
      <c r="Q633" s="0" t="str">
        <f aca="false">IFERROR(VLOOKUP($C633,'[11]Resource-Rich'!$A$34:$B$62,2,0),"Non resource-rich")</f>
        <v>Non resource-rich</v>
      </c>
      <c r="R633" s="0" t="str">
        <f aca="false">IFERROR(VLOOKUP($B633,[11]PRCRs!$A$3:$C$29,3,0),"Non PRCR")</f>
        <v>Non PRCR</v>
      </c>
      <c r="S633" s="0" t="n">
        <f aca="false">IFERROR(IF(VLOOKUP($C633,[11]CBLB!$A$2:$C$31,3,0)="CBLB",1,0),0)</f>
        <v>0</v>
      </c>
      <c r="T633" s="0" t="str">
        <f aca="false">IFERROR(IF(VLOOKUP($B633,'[11]Poverty Rate'!$B$2:$I$164,8,0)="Above 30%",1,0),"")</f>
        <v/>
      </c>
      <c r="U633" s="0" t="str">
        <f aca="false">IFERROR(IF(VLOOKUP($B633,'[11]Poverty Rate'!$B$2:$I$164,8,0)="Below 2%",1,0),"")</f>
        <v/>
      </c>
    </row>
    <row r="634" customFormat="false" ht="15" hidden="false" customHeight="false" outlineLevel="0" collapsed="false">
      <c r="A634" s="0" t="s">
        <v>1013</v>
      </c>
      <c r="B634" s="0" t="s">
        <v>1013</v>
      </c>
      <c r="C634" s="0" t="s">
        <v>1013</v>
      </c>
      <c r="D634" s="0" t="s">
        <v>1013</v>
      </c>
      <c r="E634" s="0" t="s">
        <v>1013</v>
      </c>
      <c r="G634" s="0" t="e">
        <f aca="false">VLOOKUP($C634,'[10]UN M49'!$C$2:$H$249,4,0)</f>
        <v>#N/A</v>
      </c>
      <c r="H634" s="0" t="str">
        <f aca="false">IFERROR(VLOOKUP($C634,'[11]Income Groups'!$D$7:$H$224,5,0),"")</f>
        <v/>
      </c>
      <c r="I634" s="0" t="str">
        <f aca="false">IFERROR(VLOOKUP(B634,'[11]LDC List'!$B$1:$C$47,2,0),"Non LDC")</f>
        <v>Non LDC</v>
      </c>
      <c r="J634" s="0" t="str">
        <f aca="false">IFERROR(VLOOKUP(B634,'[11]SIDS List'!$B$1:$C$57,2,0),"Non SIDS")</f>
        <v>Non SIDS</v>
      </c>
      <c r="K634" s="0" t="str">
        <f aca="false">IFERROR(VLOOKUP(B634,'[11]DAC Member List'!$B$1:$C$29,2,0),"Non DAC")</f>
        <v>Non DAC</v>
      </c>
      <c r="L634" s="0" t="str">
        <f aca="false">IFERROR(VLOOKUP(B634,'[11]Dev Countries List'!$A$1:$B$146,2,0),"Not Developing")</f>
        <v>Not Developing</v>
      </c>
      <c r="M634" s="0" t="str">
        <f aca="false">IFERROR(VLOOKUP(D634,'[11]Fragility List'!$A$1:$C$146,3,0),"Not Fragile")</f>
        <v>Not Fragile</v>
      </c>
      <c r="N634" s="0" t="str">
        <f aca="false">IFERROR(INDEX([11]Population!$E$4:$W$267,MATCH('Names&amp;ISO'!$C634,[11]Population!$D$4:$D$267,0),MATCH(2018,[11]Population!$E$3:$W$3,0)),"")</f>
        <v/>
      </c>
      <c r="O634" s="0" t="str">
        <f aca="false">IFERROR(VLOOKUP($B634,[11]FCAS!$B$1:$C$152,2,0),"")</f>
        <v/>
      </c>
      <c r="P634" s="0" t="e">
        <f aca="false">VLOOKUP($C634,'[10]UN M49'!$C$2:$H$249,6,0)</f>
        <v>#N/A</v>
      </c>
      <c r="Q634" s="0" t="str">
        <f aca="false">IFERROR(VLOOKUP($C634,'[11]Resource-Rich'!$A$34:$B$62,2,0),"Non resource-rich")</f>
        <v>Non resource-rich</v>
      </c>
      <c r="R634" s="0" t="str">
        <f aca="false">IFERROR(VLOOKUP($B634,[11]PRCRs!$A$3:$C$29,3,0),"Non PRCR")</f>
        <v>Non PRCR</v>
      </c>
      <c r="S634" s="0" t="n">
        <f aca="false">IFERROR(IF(VLOOKUP($C634,[11]CBLB!$A$2:$C$31,3,0)="CBLB",1,0),0)</f>
        <v>0</v>
      </c>
      <c r="T634" s="0" t="str">
        <f aca="false">IFERROR(IF(VLOOKUP($B634,'[11]Poverty Rate'!$B$2:$I$164,8,0)="Above 30%",1,0),"")</f>
        <v/>
      </c>
      <c r="U634" s="0" t="str">
        <f aca="false">IFERROR(IF(VLOOKUP($B634,'[11]Poverty Rate'!$B$2:$I$164,8,0)="Below 2%",1,0),"")</f>
        <v/>
      </c>
    </row>
    <row r="635" customFormat="false" ht="15" hidden="false" customHeight="false" outlineLevel="0" collapsed="false">
      <c r="A635" s="0" t="s">
        <v>1013</v>
      </c>
      <c r="B635" s="0" t="s">
        <v>1013</v>
      </c>
      <c r="C635" s="0" t="s">
        <v>1013</v>
      </c>
      <c r="D635" s="0" t="s">
        <v>1013</v>
      </c>
      <c r="E635" s="0" t="s">
        <v>1013</v>
      </c>
      <c r="G635" s="0" t="e">
        <f aca="false">VLOOKUP($C635,'[10]UN M49'!$C$2:$H$249,4,0)</f>
        <v>#N/A</v>
      </c>
      <c r="H635" s="0" t="str">
        <f aca="false">IFERROR(VLOOKUP($C635,'[11]Income Groups'!$D$7:$H$224,5,0),"")</f>
        <v/>
      </c>
      <c r="I635" s="0" t="str">
        <f aca="false">IFERROR(VLOOKUP(B635,'[11]LDC List'!$B$1:$C$47,2,0),"Non LDC")</f>
        <v>Non LDC</v>
      </c>
      <c r="J635" s="0" t="str">
        <f aca="false">IFERROR(VLOOKUP(B635,'[11]SIDS List'!$B$1:$C$57,2,0),"Non SIDS")</f>
        <v>Non SIDS</v>
      </c>
      <c r="K635" s="0" t="str">
        <f aca="false">IFERROR(VLOOKUP(B635,'[11]DAC Member List'!$B$1:$C$29,2,0),"Non DAC")</f>
        <v>Non DAC</v>
      </c>
      <c r="L635" s="0" t="str">
        <f aca="false">IFERROR(VLOOKUP(B635,'[11]Dev Countries List'!$A$1:$B$146,2,0),"Not Developing")</f>
        <v>Not Developing</v>
      </c>
      <c r="M635" s="0" t="str">
        <f aca="false">IFERROR(VLOOKUP(D635,'[11]Fragility List'!$A$1:$C$146,3,0),"Not Fragile")</f>
        <v>Not Fragile</v>
      </c>
      <c r="N635" s="0" t="str">
        <f aca="false">IFERROR(INDEX([11]Population!$E$4:$W$267,MATCH('Names&amp;ISO'!$C635,[11]Population!$D$4:$D$267,0),MATCH(2018,[11]Population!$E$3:$W$3,0)),"")</f>
        <v/>
      </c>
      <c r="O635" s="0" t="str">
        <f aca="false">IFERROR(VLOOKUP($B635,[11]FCAS!$B$1:$C$152,2,0),"")</f>
        <v/>
      </c>
      <c r="P635" s="0" t="e">
        <f aca="false">VLOOKUP($C635,'[10]UN M49'!$C$2:$H$249,6,0)</f>
        <v>#N/A</v>
      </c>
      <c r="Q635" s="0" t="str">
        <f aca="false">IFERROR(VLOOKUP($C635,'[11]Resource-Rich'!$A$34:$B$62,2,0),"Non resource-rich")</f>
        <v>Non resource-rich</v>
      </c>
      <c r="R635" s="0" t="str">
        <f aca="false">IFERROR(VLOOKUP($B635,[11]PRCRs!$A$3:$C$29,3,0),"Non PRCR")</f>
        <v>Non PRCR</v>
      </c>
      <c r="S635" s="0" t="n">
        <f aca="false">IFERROR(IF(VLOOKUP($C635,[11]CBLB!$A$2:$C$31,3,0)="CBLB",1,0),0)</f>
        <v>0</v>
      </c>
      <c r="T635" s="0" t="str">
        <f aca="false">IFERROR(IF(VLOOKUP($B635,'[11]Poverty Rate'!$B$2:$I$164,8,0)="Above 30%",1,0),"")</f>
        <v/>
      </c>
      <c r="U635" s="0" t="str">
        <f aca="false">IFERROR(IF(VLOOKUP($B635,'[11]Poverty Rate'!$B$2:$I$164,8,0)="Below 2%",1,0),"")</f>
        <v/>
      </c>
    </row>
    <row r="636" customFormat="false" ht="15" hidden="false" customHeight="false" outlineLevel="0" collapsed="false">
      <c r="A636" s="0" t="s">
        <v>1013</v>
      </c>
      <c r="B636" s="0" t="s">
        <v>1013</v>
      </c>
      <c r="C636" s="0" t="s">
        <v>1013</v>
      </c>
      <c r="D636" s="0" t="s">
        <v>1013</v>
      </c>
      <c r="E636" s="0" t="s">
        <v>1013</v>
      </c>
      <c r="G636" s="0" t="e">
        <f aca="false">VLOOKUP($C636,'[10]UN M49'!$C$2:$H$249,4,0)</f>
        <v>#N/A</v>
      </c>
      <c r="H636" s="0" t="str">
        <f aca="false">IFERROR(VLOOKUP($C636,'[11]Income Groups'!$D$7:$H$224,5,0),"")</f>
        <v/>
      </c>
      <c r="I636" s="0" t="str">
        <f aca="false">IFERROR(VLOOKUP(B636,'[11]LDC List'!$B$1:$C$47,2,0),"Non LDC")</f>
        <v>Non LDC</v>
      </c>
      <c r="J636" s="0" t="str">
        <f aca="false">IFERROR(VLOOKUP(B636,'[11]SIDS List'!$B$1:$C$57,2,0),"Non SIDS")</f>
        <v>Non SIDS</v>
      </c>
      <c r="K636" s="0" t="str">
        <f aca="false">IFERROR(VLOOKUP(B636,'[11]DAC Member List'!$B$1:$C$29,2,0),"Non DAC")</f>
        <v>Non DAC</v>
      </c>
      <c r="L636" s="0" t="str">
        <f aca="false">IFERROR(VLOOKUP(B636,'[11]Dev Countries List'!$A$1:$B$146,2,0),"Not Developing")</f>
        <v>Not Developing</v>
      </c>
      <c r="M636" s="0" t="str">
        <f aca="false">IFERROR(VLOOKUP(D636,'[11]Fragility List'!$A$1:$C$146,3,0),"Not Fragile")</f>
        <v>Not Fragile</v>
      </c>
      <c r="N636" s="0" t="str">
        <f aca="false">IFERROR(INDEX([11]Population!$E$4:$W$267,MATCH('Names&amp;ISO'!$C636,[11]Population!$D$4:$D$267,0),MATCH(2018,[11]Population!$E$3:$W$3,0)),"")</f>
        <v/>
      </c>
      <c r="O636" s="0" t="str">
        <f aca="false">IFERROR(VLOOKUP($B636,[11]FCAS!$B$1:$C$152,2,0),"")</f>
        <v/>
      </c>
      <c r="P636" s="0" t="e">
        <f aca="false">VLOOKUP($C636,'[10]UN M49'!$C$2:$H$249,6,0)</f>
        <v>#N/A</v>
      </c>
      <c r="Q636" s="0" t="str">
        <f aca="false">IFERROR(VLOOKUP($C636,'[11]Resource-Rich'!$A$34:$B$62,2,0),"Non resource-rich")</f>
        <v>Non resource-rich</v>
      </c>
      <c r="R636" s="0" t="str">
        <f aca="false">IFERROR(VLOOKUP($B636,[11]PRCRs!$A$3:$C$29,3,0),"Non PRCR")</f>
        <v>Non PRCR</v>
      </c>
      <c r="S636" s="0" t="n">
        <f aca="false">IFERROR(IF(VLOOKUP($C636,[11]CBLB!$A$2:$C$31,3,0)="CBLB",1,0),0)</f>
        <v>0</v>
      </c>
      <c r="T636" s="0" t="str">
        <f aca="false">IFERROR(IF(VLOOKUP($B636,'[11]Poverty Rate'!$B$2:$I$164,8,0)="Above 30%",1,0),"")</f>
        <v/>
      </c>
      <c r="U636" s="0" t="str">
        <f aca="false">IFERROR(IF(VLOOKUP($B636,'[11]Poverty Rate'!$B$2:$I$164,8,0)="Below 2%",1,0),"")</f>
        <v/>
      </c>
    </row>
    <row r="637" customFormat="false" ht="15" hidden="false" customHeight="false" outlineLevel="0" collapsed="false">
      <c r="A637" s="0" t="s">
        <v>1013</v>
      </c>
      <c r="B637" s="0" t="s">
        <v>1013</v>
      </c>
      <c r="C637" s="0" t="s">
        <v>1013</v>
      </c>
      <c r="D637" s="0" t="s">
        <v>1013</v>
      </c>
      <c r="E637" s="0" t="s">
        <v>1013</v>
      </c>
      <c r="G637" s="0" t="e">
        <f aca="false">VLOOKUP($C637,'[10]UN M49'!$C$2:$H$249,4,0)</f>
        <v>#N/A</v>
      </c>
      <c r="H637" s="0" t="str">
        <f aca="false">IFERROR(VLOOKUP($C637,'[11]Income Groups'!$D$7:$H$224,5,0),"")</f>
        <v/>
      </c>
      <c r="I637" s="0" t="str">
        <f aca="false">IFERROR(VLOOKUP(B637,'[11]LDC List'!$B$1:$C$47,2,0),"Non LDC")</f>
        <v>Non LDC</v>
      </c>
      <c r="J637" s="0" t="str">
        <f aca="false">IFERROR(VLOOKUP(B637,'[11]SIDS List'!$B$1:$C$57,2,0),"Non SIDS")</f>
        <v>Non SIDS</v>
      </c>
      <c r="K637" s="0" t="str">
        <f aca="false">IFERROR(VLOOKUP(B637,'[11]DAC Member List'!$B$1:$C$29,2,0),"Non DAC")</f>
        <v>Non DAC</v>
      </c>
      <c r="L637" s="0" t="str">
        <f aca="false">IFERROR(VLOOKUP(B637,'[11]Dev Countries List'!$A$1:$B$146,2,0),"Not Developing")</f>
        <v>Not Developing</v>
      </c>
      <c r="M637" s="0" t="str">
        <f aca="false">IFERROR(VLOOKUP(D637,'[11]Fragility List'!$A$1:$C$146,3,0),"Not Fragile")</f>
        <v>Not Fragile</v>
      </c>
      <c r="N637" s="0" t="str">
        <f aca="false">IFERROR(INDEX([11]Population!$E$4:$W$267,MATCH('Names&amp;ISO'!$C637,[11]Population!$D$4:$D$267,0),MATCH(2018,[11]Population!$E$3:$W$3,0)),"")</f>
        <v/>
      </c>
      <c r="O637" s="0" t="str">
        <f aca="false">IFERROR(VLOOKUP($B637,[11]FCAS!$B$1:$C$152,2,0),"")</f>
        <v/>
      </c>
      <c r="P637" s="0" t="e">
        <f aca="false">VLOOKUP($C637,'[10]UN M49'!$C$2:$H$249,6,0)</f>
        <v>#N/A</v>
      </c>
      <c r="Q637" s="0" t="str">
        <f aca="false">IFERROR(VLOOKUP($C637,'[11]Resource-Rich'!$A$34:$B$62,2,0),"Non resource-rich")</f>
        <v>Non resource-rich</v>
      </c>
      <c r="R637" s="0" t="str">
        <f aca="false">IFERROR(VLOOKUP($B637,[11]PRCRs!$A$3:$C$29,3,0),"Non PRCR")</f>
        <v>Non PRCR</v>
      </c>
      <c r="S637" s="0" t="n">
        <f aca="false">IFERROR(IF(VLOOKUP($C637,[11]CBLB!$A$2:$C$31,3,0)="CBLB",1,0),0)</f>
        <v>0</v>
      </c>
      <c r="T637" s="0" t="str">
        <f aca="false">IFERROR(IF(VLOOKUP($B637,'[11]Poverty Rate'!$B$2:$I$164,8,0)="Above 30%",1,0),"")</f>
        <v/>
      </c>
      <c r="U637" s="0" t="str">
        <f aca="false">IFERROR(IF(VLOOKUP($B637,'[11]Poverty Rate'!$B$2:$I$164,8,0)="Below 2%",1,0),"")</f>
        <v/>
      </c>
    </row>
    <row r="638" customFormat="false" ht="15" hidden="false" customHeight="false" outlineLevel="0" collapsed="false">
      <c r="A638" s="0" t="s">
        <v>1013</v>
      </c>
      <c r="B638" s="0" t="s">
        <v>1013</v>
      </c>
      <c r="C638" s="0" t="s">
        <v>1013</v>
      </c>
      <c r="D638" s="0" t="s">
        <v>1013</v>
      </c>
      <c r="E638" s="0" t="s">
        <v>1013</v>
      </c>
      <c r="G638" s="0" t="e">
        <f aca="false">VLOOKUP($C638,'[10]UN M49'!$C$2:$H$249,4,0)</f>
        <v>#N/A</v>
      </c>
      <c r="H638" s="0" t="str">
        <f aca="false">IFERROR(VLOOKUP($C638,'[11]Income Groups'!$D$7:$H$224,5,0),"")</f>
        <v/>
      </c>
      <c r="I638" s="0" t="str">
        <f aca="false">IFERROR(VLOOKUP(B638,'[11]LDC List'!$B$1:$C$47,2,0),"Non LDC")</f>
        <v>Non LDC</v>
      </c>
      <c r="J638" s="0" t="str">
        <f aca="false">IFERROR(VLOOKUP(B638,'[11]SIDS List'!$B$1:$C$57,2,0),"Non SIDS")</f>
        <v>Non SIDS</v>
      </c>
      <c r="K638" s="0" t="str">
        <f aca="false">IFERROR(VLOOKUP(B638,'[11]DAC Member List'!$B$1:$C$29,2,0),"Non DAC")</f>
        <v>Non DAC</v>
      </c>
      <c r="L638" s="0" t="str">
        <f aca="false">IFERROR(VLOOKUP(B638,'[11]Dev Countries List'!$A$1:$B$146,2,0),"Not Developing")</f>
        <v>Not Developing</v>
      </c>
      <c r="M638" s="0" t="str">
        <f aca="false">IFERROR(VLOOKUP(D638,'[11]Fragility List'!$A$1:$C$146,3,0),"Not Fragile")</f>
        <v>Not Fragile</v>
      </c>
      <c r="N638" s="0" t="str">
        <f aca="false">IFERROR(INDEX([11]Population!$E$4:$W$267,MATCH('Names&amp;ISO'!$C638,[11]Population!$D$4:$D$267,0),MATCH(2018,[11]Population!$E$3:$W$3,0)),"")</f>
        <v/>
      </c>
      <c r="O638" s="0" t="str">
        <f aca="false">IFERROR(VLOOKUP($B638,[11]FCAS!$B$1:$C$152,2,0),"")</f>
        <v/>
      </c>
      <c r="P638" s="0" t="e">
        <f aca="false">VLOOKUP($C638,'[10]UN M49'!$C$2:$H$249,6,0)</f>
        <v>#N/A</v>
      </c>
      <c r="Q638" s="0" t="str">
        <f aca="false">IFERROR(VLOOKUP($C638,'[11]Resource-Rich'!$A$34:$B$62,2,0),"Non resource-rich")</f>
        <v>Non resource-rich</v>
      </c>
      <c r="R638" s="0" t="str">
        <f aca="false">IFERROR(VLOOKUP($B638,[11]PRCRs!$A$3:$C$29,3,0),"Non PRCR")</f>
        <v>Non PRCR</v>
      </c>
      <c r="S638" s="0" t="n">
        <f aca="false">IFERROR(IF(VLOOKUP($C638,[11]CBLB!$A$2:$C$31,3,0)="CBLB",1,0),0)</f>
        <v>0</v>
      </c>
      <c r="T638" s="0" t="str">
        <f aca="false">IFERROR(IF(VLOOKUP($B638,'[11]Poverty Rate'!$B$2:$I$164,8,0)="Above 30%",1,0),"")</f>
        <v/>
      </c>
      <c r="U638" s="0" t="str">
        <f aca="false">IFERROR(IF(VLOOKUP($B638,'[11]Poverty Rate'!$B$2:$I$164,8,0)="Below 2%",1,0),"")</f>
        <v/>
      </c>
    </row>
    <row r="639" customFormat="false" ht="15" hidden="false" customHeight="false" outlineLevel="0" collapsed="false">
      <c r="A639" s="0" t="s">
        <v>1013</v>
      </c>
      <c r="B639" s="0" t="s">
        <v>1013</v>
      </c>
      <c r="C639" s="0" t="s">
        <v>1013</v>
      </c>
      <c r="D639" s="0" t="s">
        <v>1013</v>
      </c>
      <c r="E639" s="0" t="s">
        <v>1013</v>
      </c>
      <c r="G639" s="0" t="e">
        <f aca="false">VLOOKUP($C639,'[10]UN M49'!$C$2:$H$249,4,0)</f>
        <v>#N/A</v>
      </c>
      <c r="H639" s="0" t="str">
        <f aca="false">IFERROR(VLOOKUP($C639,'[11]Income Groups'!$D$7:$H$224,5,0),"")</f>
        <v/>
      </c>
      <c r="I639" s="0" t="str">
        <f aca="false">IFERROR(VLOOKUP(B639,'[11]LDC List'!$B$1:$C$47,2,0),"Non LDC")</f>
        <v>Non LDC</v>
      </c>
      <c r="J639" s="0" t="str">
        <f aca="false">IFERROR(VLOOKUP(B639,'[11]SIDS List'!$B$1:$C$57,2,0),"Non SIDS")</f>
        <v>Non SIDS</v>
      </c>
      <c r="K639" s="0" t="str">
        <f aca="false">IFERROR(VLOOKUP(B639,'[11]DAC Member List'!$B$1:$C$29,2,0),"Non DAC")</f>
        <v>Non DAC</v>
      </c>
      <c r="L639" s="0" t="str">
        <f aca="false">IFERROR(VLOOKUP(B639,'[11]Dev Countries List'!$A$1:$B$146,2,0),"Not Developing")</f>
        <v>Not Developing</v>
      </c>
      <c r="M639" s="0" t="str">
        <f aca="false">IFERROR(VLOOKUP(D639,'[11]Fragility List'!$A$1:$C$146,3,0),"Not Fragile")</f>
        <v>Not Fragile</v>
      </c>
      <c r="N639" s="0" t="str">
        <f aca="false">IFERROR(INDEX([11]Population!$E$4:$W$267,MATCH('Names&amp;ISO'!$C639,[11]Population!$D$4:$D$267,0),MATCH(2018,[11]Population!$E$3:$W$3,0)),"")</f>
        <v/>
      </c>
      <c r="O639" s="0" t="str">
        <f aca="false">IFERROR(VLOOKUP($B639,[11]FCAS!$B$1:$C$152,2,0),"")</f>
        <v/>
      </c>
      <c r="P639" s="0" t="e">
        <f aca="false">VLOOKUP($C639,'[10]UN M49'!$C$2:$H$249,6,0)</f>
        <v>#N/A</v>
      </c>
      <c r="Q639" s="0" t="str">
        <f aca="false">IFERROR(VLOOKUP($C639,'[11]Resource-Rich'!$A$34:$B$62,2,0),"Non resource-rich")</f>
        <v>Non resource-rich</v>
      </c>
      <c r="R639" s="0" t="str">
        <f aca="false">IFERROR(VLOOKUP($B639,[11]PRCRs!$A$3:$C$29,3,0),"Non PRCR")</f>
        <v>Non PRCR</v>
      </c>
      <c r="S639" s="0" t="n">
        <f aca="false">IFERROR(IF(VLOOKUP($C639,[11]CBLB!$A$2:$C$31,3,0)="CBLB",1,0),0)</f>
        <v>0</v>
      </c>
      <c r="T639" s="0" t="str">
        <f aca="false">IFERROR(IF(VLOOKUP($B639,'[11]Poverty Rate'!$B$2:$I$164,8,0)="Above 30%",1,0),"")</f>
        <v/>
      </c>
      <c r="U639" s="0" t="str">
        <f aca="false">IFERROR(IF(VLOOKUP($B639,'[11]Poverty Rate'!$B$2:$I$164,8,0)="Below 2%",1,0),"")</f>
        <v/>
      </c>
    </row>
    <row r="640" customFormat="false" ht="15" hidden="false" customHeight="false" outlineLevel="0" collapsed="false">
      <c r="A640" s="0" t="s">
        <v>1013</v>
      </c>
      <c r="B640" s="0" t="s">
        <v>1013</v>
      </c>
      <c r="C640" s="0" t="s">
        <v>1013</v>
      </c>
      <c r="D640" s="0" t="s">
        <v>1013</v>
      </c>
      <c r="E640" s="0" t="s">
        <v>1013</v>
      </c>
      <c r="G640" s="0" t="e">
        <f aca="false">VLOOKUP($C640,'[10]UN M49'!$C$2:$H$249,4,0)</f>
        <v>#N/A</v>
      </c>
      <c r="H640" s="0" t="str">
        <f aca="false">IFERROR(VLOOKUP($C640,'[11]Income Groups'!$D$7:$H$224,5,0),"")</f>
        <v/>
      </c>
      <c r="I640" s="0" t="str">
        <f aca="false">IFERROR(VLOOKUP(B640,'[11]LDC List'!$B$1:$C$47,2,0),"Non LDC")</f>
        <v>Non LDC</v>
      </c>
      <c r="J640" s="0" t="str">
        <f aca="false">IFERROR(VLOOKUP(B640,'[11]SIDS List'!$B$1:$C$57,2,0),"Non SIDS")</f>
        <v>Non SIDS</v>
      </c>
      <c r="K640" s="0" t="str">
        <f aca="false">IFERROR(VLOOKUP(B640,'[11]DAC Member List'!$B$1:$C$29,2,0),"Non DAC")</f>
        <v>Non DAC</v>
      </c>
      <c r="L640" s="0" t="str">
        <f aca="false">IFERROR(VLOOKUP(B640,'[11]Dev Countries List'!$A$1:$B$146,2,0),"Not Developing")</f>
        <v>Not Developing</v>
      </c>
      <c r="M640" s="0" t="str">
        <f aca="false">IFERROR(VLOOKUP(D640,'[11]Fragility List'!$A$1:$C$146,3,0),"Not Fragile")</f>
        <v>Not Fragile</v>
      </c>
      <c r="N640" s="0" t="str">
        <f aca="false">IFERROR(INDEX([11]Population!$E$4:$W$267,MATCH('Names&amp;ISO'!$C640,[11]Population!$D$4:$D$267,0),MATCH(2018,[11]Population!$E$3:$W$3,0)),"")</f>
        <v/>
      </c>
      <c r="O640" s="0" t="str">
        <f aca="false">IFERROR(VLOOKUP($B640,[11]FCAS!$B$1:$C$152,2,0),"")</f>
        <v/>
      </c>
      <c r="P640" s="0" t="e">
        <f aca="false">VLOOKUP($C640,'[10]UN M49'!$C$2:$H$249,6,0)</f>
        <v>#N/A</v>
      </c>
      <c r="Q640" s="0" t="str">
        <f aca="false">IFERROR(VLOOKUP($C640,'[11]Resource-Rich'!$A$34:$B$62,2,0),"Non resource-rich")</f>
        <v>Non resource-rich</v>
      </c>
      <c r="R640" s="0" t="str">
        <f aca="false">IFERROR(VLOOKUP($B640,[11]PRCRs!$A$3:$C$29,3,0),"Non PRCR")</f>
        <v>Non PRCR</v>
      </c>
      <c r="S640" s="0" t="n">
        <f aca="false">IFERROR(IF(VLOOKUP($C640,[11]CBLB!$A$2:$C$31,3,0)="CBLB",1,0),0)</f>
        <v>0</v>
      </c>
      <c r="T640" s="0" t="str">
        <f aca="false">IFERROR(IF(VLOOKUP($B640,'[11]Poverty Rate'!$B$2:$I$164,8,0)="Above 30%",1,0),"")</f>
        <v/>
      </c>
      <c r="U640" s="0" t="str">
        <f aca="false">IFERROR(IF(VLOOKUP($B640,'[11]Poverty Rate'!$B$2:$I$164,8,0)="Below 2%",1,0),"")</f>
        <v/>
      </c>
    </row>
    <row r="641" customFormat="false" ht="15" hidden="false" customHeight="false" outlineLevel="0" collapsed="false">
      <c r="A641" s="0" t="s">
        <v>1013</v>
      </c>
      <c r="B641" s="0" t="s">
        <v>1013</v>
      </c>
      <c r="C641" s="0" t="s">
        <v>1013</v>
      </c>
      <c r="D641" s="0" t="s">
        <v>1013</v>
      </c>
      <c r="E641" s="0" t="s">
        <v>1013</v>
      </c>
      <c r="G641" s="0" t="e">
        <f aca="false">VLOOKUP($C641,'[10]UN M49'!$C$2:$H$249,4,0)</f>
        <v>#N/A</v>
      </c>
      <c r="H641" s="0" t="str">
        <f aca="false">IFERROR(VLOOKUP($C641,'[11]Income Groups'!$D$7:$H$224,5,0),"")</f>
        <v/>
      </c>
      <c r="I641" s="0" t="str">
        <f aca="false">IFERROR(VLOOKUP(B641,'[11]LDC List'!$B$1:$C$47,2,0),"Non LDC")</f>
        <v>Non LDC</v>
      </c>
      <c r="J641" s="0" t="str">
        <f aca="false">IFERROR(VLOOKUP(B641,'[11]SIDS List'!$B$1:$C$57,2,0),"Non SIDS")</f>
        <v>Non SIDS</v>
      </c>
      <c r="K641" s="0" t="str">
        <f aca="false">IFERROR(VLOOKUP(B641,'[11]DAC Member List'!$B$1:$C$29,2,0),"Non DAC")</f>
        <v>Non DAC</v>
      </c>
      <c r="L641" s="0" t="str">
        <f aca="false">IFERROR(VLOOKUP(B641,'[11]Dev Countries List'!$A$1:$B$146,2,0),"Not Developing")</f>
        <v>Not Developing</v>
      </c>
      <c r="M641" s="0" t="str">
        <f aca="false">IFERROR(VLOOKUP(D641,'[11]Fragility List'!$A$1:$C$146,3,0),"Not Fragile")</f>
        <v>Not Fragile</v>
      </c>
      <c r="N641" s="0" t="str">
        <f aca="false">IFERROR(INDEX([11]Population!$E$4:$W$267,MATCH('Names&amp;ISO'!$C641,[11]Population!$D$4:$D$267,0),MATCH(2018,[11]Population!$E$3:$W$3,0)),"")</f>
        <v/>
      </c>
      <c r="O641" s="0" t="str">
        <f aca="false">IFERROR(VLOOKUP($B641,[11]FCAS!$B$1:$C$152,2,0),"")</f>
        <v/>
      </c>
      <c r="P641" s="0" t="e">
        <f aca="false">VLOOKUP($C641,'[10]UN M49'!$C$2:$H$249,6,0)</f>
        <v>#N/A</v>
      </c>
      <c r="Q641" s="0" t="str">
        <f aca="false">IFERROR(VLOOKUP($C641,'[11]Resource-Rich'!$A$34:$B$62,2,0),"Non resource-rich")</f>
        <v>Non resource-rich</v>
      </c>
      <c r="R641" s="0" t="str">
        <f aca="false">IFERROR(VLOOKUP($B641,[11]PRCRs!$A$3:$C$29,3,0),"Non PRCR")</f>
        <v>Non PRCR</v>
      </c>
      <c r="S641" s="0" t="n">
        <f aca="false">IFERROR(IF(VLOOKUP($C641,[11]CBLB!$A$2:$C$31,3,0)="CBLB",1,0),0)</f>
        <v>0</v>
      </c>
      <c r="T641" s="0" t="str">
        <f aca="false">IFERROR(IF(VLOOKUP($B641,'[11]Poverty Rate'!$B$2:$I$164,8,0)="Above 30%",1,0),"")</f>
        <v/>
      </c>
      <c r="U641" s="0" t="str">
        <f aca="false">IFERROR(IF(VLOOKUP($B641,'[11]Poverty Rate'!$B$2:$I$164,8,0)="Below 2%",1,0),"")</f>
        <v/>
      </c>
    </row>
    <row r="642" customFormat="false" ht="15" hidden="false" customHeight="false" outlineLevel="0" collapsed="false">
      <c r="A642" s="0" t="s">
        <v>1013</v>
      </c>
      <c r="B642" s="0" t="s">
        <v>1013</v>
      </c>
      <c r="C642" s="0" t="s">
        <v>1013</v>
      </c>
      <c r="D642" s="0" t="s">
        <v>1013</v>
      </c>
      <c r="E642" s="0" t="s">
        <v>1013</v>
      </c>
      <c r="G642" s="0" t="e">
        <f aca="false">VLOOKUP($C642,'[10]UN M49'!$C$2:$H$249,4,0)</f>
        <v>#N/A</v>
      </c>
      <c r="H642" s="0" t="str">
        <f aca="false">IFERROR(VLOOKUP($C642,'[11]Income Groups'!$D$7:$H$224,5,0),"")</f>
        <v/>
      </c>
      <c r="I642" s="0" t="str">
        <f aca="false">IFERROR(VLOOKUP(B642,'[11]LDC List'!$B$1:$C$47,2,0),"Non LDC")</f>
        <v>Non LDC</v>
      </c>
      <c r="J642" s="0" t="str">
        <f aca="false">IFERROR(VLOOKUP(B642,'[11]SIDS List'!$B$1:$C$57,2,0),"Non SIDS")</f>
        <v>Non SIDS</v>
      </c>
      <c r="K642" s="0" t="str">
        <f aca="false">IFERROR(VLOOKUP(B642,'[11]DAC Member List'!$B$1:$C$29,2,0),"Non DAC")</f>
        <v>Non DAC</v>
      </c>
      <c r="L642" s="0" t="str">
        <f aca="false">IFERROR(VLOOKUP(B642,'[11]Dev Countries List'!$A$1:$B$146,2,0),"Not Developing")</f>
        <v>Not Developing</v>
      </c>
      <c r="M642" s="0" t="str">
        <f aca="false">IFERROR(VLOOKUP(D642,'[11]Fragility List'!$A$1:$C$146,3,0),"Not Fragile")</f>
        <v>Not Fragile</v>
      </c>
      <c r="N642" s="0" t="str">
        <f aca="false">IFERROR(INDEX([11]Population!$E$4:$W$267,MATCH('Names&amp;ISO'!$C642,[11]Population!$D$4:$D$267,0),MATCH(2018,[11]Population!$E$3:$W$3,0)),"")</f>
        <v/>
      </c>
      <c r="O642" s="0" t="str">
        <f aca="false">IFERROR(VLOOKUP($B642,[11]FCAS!$B$1:$C$152,2,0),"")</f>
        <v/>
      </c>
      <c r="P642" s="0" t="e">
        <f aca="false">VLOOKUP($C642,'[10]UN M49'!$C$2:$H$249,6,0)</f>
        <v>#N/A</v>
      </c>
      <c r="Q642" s="0" t="str">
        <f aca="false">IFERROR(VLOOKUP($C642,'[11]Resource-Rich'!$A$34:$B$62,2,0),"Non resource-rich")</f>
        <v>Non resource-rich</v>
      </c>
      <c r="R642" s="0" t="str">
        <f aca="false">IFERROR(VLOOKUP($B642,[11]PRCRs!$A$3:$C$29,3,0),"Non PRCR")</f>
        <v>Non PRCR</v>
      </c>
      <c r="S642" s="0" t="n">
        <f aca="false">IFERROR(IF(VLOOKUP($C642,[11]CBLB!$A$2:$C$31,3,0)="CBLB",1,0),0)</f>
        <v>0</v>
      </c>
      <c r="T642" s="0" t="str">
        <f aca="false">IFERROR(IF(VLOOKUP($B642,'[11]Poverty Rate'!$B$2:$I$164,8,0)="Above 30%",1,0),"")</f>
        <v/>
      </c>
      <c r="U642" s="0" t="str">
        <f aca="false">IFERROR(IF(VLOOKUP($B642,'[11]Poverty Rate'!$B$2:$I$164,8,0)="Below 2%",1,0),"")</f>
        <v/>
      </c>
    </row>
    <row r="643" customFormat="false" ht="15" hidden="false" customHeight="false" outlineLevel="0" collapsed="false">
      <c r="A643" s="0" t="s">
        <v>1013</v>
      </c>
      <c r="B643" s="0" t="s">
        <v>1013</v>
      </c>
      <c r="C643" s="0" t="s">
        <v>1013</v>
      </c>
      <c r="D643" s="0" t="s">
        <v>1013</v>
      </c>
      <c r="E643" s="0" t="s">
        <v>1013</v>
      </c>
      <c r="G643" s="0" t="e">
        <f aca="false">VLOOKUP($C643,'[10]UN M49'!$C$2:$H$249,4,0)</f>
        <v>#N/A</v>
      </c>
      <c r="H643" s="0" t="str">
        <f aca="false">IFERROR(VLOOKUP($C643,'[11]Income Groups'!$D$7:$H$224,5,0),"")</f>
        <v/>
      </c>
      <c r="I643" s="0" t="str">
        <f aca="false">IFERROR(VLOOKUP(B643,'[11]LDC List'!$B$1:$C$47,2,0),"Non LDC")</f>
        <v>Non LDC</v>
      </c>
      <c r="J643" s="0" t="str">
        <f aca="false">IFERROR(VLOOKUP(B643,'[11]SIDS List'!$B$1:$C$57,2,0),"Non SIDS")</f>
        <v>Non SIDS</v>
      </c>
      <c r="K643" s="0" t="str">
        <f aca="false">IFERROR(VLOOKUP(B643,'[11]DAC Member List'!$B$1:$C$29,2,0),"Non DAC")</f>
        <v>Non DAC</v>
      </c>
      <c r="L643" s="0" t="str">
        <f aca="false">IFERROR(VLOOKUP(B643,'[11]Dev Countries List'!$A$1:$B$146,2,0),"Not Developing")</f>
        <v>Not Developing</v>
      </c>
      <c r="M643" s="0" t="str">
        <f aca="false">IFERROR(VLOOKUP(D643,'[11]Fragility List'!$A$1:$C$146,3,0),"Not Fragile")</f>
        <v>Not Fragile</v>
      </c>
      <c r="N643" s="0" t="str">
        <f aca="false">IFERROR(INDEX([11]Population!$E$4:$W$267,MATCH('Names&amp;ISO'!$C643,[11]Population!$D$4:$D$267,0),MATCH(2018,[11]Population!$E$3:$W$3,0)),"")</f>
        <v/>
      </c>
      <c r="O643" s="0" t="str">
        <f aca="false">IFERROR(VLOOKUP($B643,[11]FCAS!$B$1:$C$152,2,0),"")</f>
        <v/>
      </c>
      <c r="P643" s="0" t="e">
        <f aca="false">VLOOKUP($C643,'[10]UN M49'!$C$2:$H$249,6,0)</f>
        <v>#N/A</v>
      </c>
      <c r="Q643" s="0" t="str">
        <f aca="false">IFERROR(VLOOKUP($C643,'[11]Resource-Rich'!$A$34:$B$62,2,0),"Non resource-rich")</f>
        <v>Non resource-rich</v>
      </c>
      <c r="R643" s="0" t="str">
        <f aca="false">IFERROR(VLOOKUP($B643,[11]PRCRs!$A$3:$C$29,3,0),"Non PRCR")</f>
        <v>Non PRCR</v>
      </c>
      <c r="S643" s="0" t="n">
        <f aca="false">IFERROR(IF(VLOOKUP($C643,[11]CBLB!$A$2:$C$31,3,0)="CBLB",1,0),0)</f>
        <v>0</v>
      </c>
      <c r="T643" s="0" t="str">
        <f aca="false">IFERROR(IF(VLOOKUP($B643,'[11]Poverty Rate'!$B$2:$I$164,8,0)="Above 30%",1,0),"")</f>
        <v/>
      </c>
      <c r="U643" s="0" t="str">
        <f aca="false">IFERROR(IF(VLOOKUP($B643,'[11]Poverty Rate'!$B$2:$I$164,8,0)="Below 2%",1,0),"")</f>
        <v/>
      </c>
    </row>
    <row r="644" customFormat="false" ht="15" hidden="false" customHeight="false" outlineLevel="0" collapsed="false">
      <c r="A644" s="0" t="s">
        <v>1013</v>
      </c>
      <c r="B644" s="0" t="s">
        <v>1013</v>
      </c>
      <c r="C644" s="0" t="s">
        <v>1013</v>
      </c>
      <c r="D644" s="0" t="s">
        <v>1013</v>
      </c>
      <c r="E644" s="0" t="s">
        <v>1013</v>
      </c>
      <c r="G644" s="0" t="e">
        <f aca="false">VLOOKUP($C644,'[10]UN M49'!$C$2:$H$249,4,0)</f>
        <v>#N/A</v>
      </c>
      <c r="H644" s="0" t="str">
        <f aca="false">IFERROR(VLOOKUP($C644,'[11]Income Groups'!$D$7:$H$224,5,0),"")</f>
        <v/>
      </c>
      <c r="I644" s="0" t="str">
        <f aca="false">IFERROR(VLOOKUP(B644,'[11]LDC List'!$B$1:$C$47,2,0),"Non LDC")</f>
        <v>Non LDC</v>
      </c>
      <c r="J644" s="0" t="str">
        <f aca="false">IFERROR(VLOOKUP(B644,'[11]SIDS List'!$B$1:$C$57,2,0),"Non SIDS")</f>
        <v>Non SIDS</v>
      </c>
      <c r="K644" s="0" t="str">
        <f aca="false">IFERROR(VLOOKUP(B644,'[11]DAC Member List'!$B$1:$C$29,2,0),"Non DAC")</f>
        <v>Non DAC</v>
      </c>
      <c r="L644" s="0" t="str">
        <f aca="false">IFERROR(VLOOKUP(B644,'[11]Dev Countries List'!$A$1:$B$146,2,0),"Not Developing")</f>
        <v>Not Developing</v>
      </c>
      <c r="M644" s="0" t="str">
        <f aca="false">IFERROR(VLOOKUP(D644,'[11]Fragility List'!$A$1:$C$146,3,0),"Not Fragile")</f>
        <v>Not Fragile</v>
      </c>
      <c r="N644" s="0" t="str">
        <f aca="false">IFERROR(INDEX([11]Population!$E$4:$W$267,MATCH('Names&amp;ISO'!$C644,[11]Population!$D$4:$D$267,0),MATCH(2018,[11]Population!$E$3:$W$3,0)),"")</f>
        <v/>
      </c>
      <c r="O644" s="0" t="str">
        <f aca="false">IFERROR(VLOOKUP($B644,[11]FCAS!$B$1:$C$152,2,0),"")</f>
        <v/>
      </c>
      <c r="P644" s="0" t="e">
        <f aca="false">VLOOKUP($C644,'[10]UN M49'!$C$2:$H$249,6,0)</f>
        <v>#N/A</v>
      </c>
      <c r="Q644" s="0" t="str">
        <f aca="false">IFERROR(VLOOKUP($C644,'[11]Resource-Rich'!$A$34:$B$62,2,0),"Non resource-rich")</f>
        <v>Non resource-rich</v>
      </c>
      <c r="R644" s="0" t="str">
        <f aca="false">IFERROR(VLOOKUP($B644,[11]PRCRs!$A$3:$C$29,3,0),"Non PRCR")</f>
        <v>Non PRCR</v>
      </c>
      <c r="S644" s="0" t="n">
        <f aca="false">IFERROR(IF(VLOOKUP($C644,[11]CBLB!$A$2:$C$31,3,0)="CBLB",1,0),0)</f>
        <v>0</v>
      </c>
      <c r="T644" s="0" t="str">
        <f aca="false">IFERROR(IF(VLOOKUP($B644,'[11]Poverty Rate'!$B$2:$I$164,8,0)="Above 30%",1,0),"")</f>
        <v/>
      </c>
      <c r="U644" s="0" t="str">
        <f aca="false">IFERROR(IF(VLOOKUP($B644,'[11]Poverty Rate'!$B$2:$I$164,8,0)="Below 2%",1,0),"")</f>
        <v/>
      </c>
    </row>
    <row r="645" customFormat="false" ht="15" hidden="false" customHeight="false" outlineLevel="0" collapsed="false">
      <c r="A645" s="0" t="s">
        <v>1013</v>
      </c>
      <c r="B645" s="0" t="s">
        <v>1013</v>
      </c>
      <c r="C645" s="0" t="s">
        <v>1013</v>
      </c>
      <c r="D645" s="0" t="s">
        <v>1013</v>
      </c>
      <c r="E645" s="0" t="s">
        <v>1013</v>
      </c>
      <c r="G645" s="0" t="e">
        <f aca="false">VLOOKUP($C645,'[10]UN M49'!$C$2:$H$249,4,0)</f>
        <v>#N/A</v>
      </c>
      <c r="H645" s="0" t="str">
        <f aca="false">IFERROR(VLOOKUP($C645,'[11]Income Groups'!$D$7:$H$224,5,0),"")</f>
        <v/>
      </c>
      <c r="I645" s="0" t="str">
        <f aca="false">IFERROR(VLOOKUP(B645,'[11]LDC List'!$B$1:$C$47,2,0),"Non LDC")</f>
        <v>Non LDC</v>
      </c>
      <c r="J645" s="0" t="str">
        <f aca="false">IFERROR(VLOOKUP(B645,'[11]SIDS List'!$B$1:$C$57,2,0),"Non SIDS")</f>
        <v>Non SIDS</v>
      </c>
      <c r="K645" s="0" t="str">
        <f aca="false">IFERROR(VLOOKUP(B645,'[11]DAC Member List'!$B$1:$C$29,2,0),"Non DAC")</f>
        <v>Non DAC</v>
      </c>
      <c r="L645" s="0" t="str">
        <f aca="false">IFERROR(VLOOKUP(B645,'[11]Dev Countries List'!$A$1:$B$146,2,0),"Not Developing")</f>
        <v>Not Developing</v>
      </c>
      <c r="M645" s="0" t="str">
        <f aca="false">IFERROR(VLOOKUP(D645,'[11]Fragility List'!$A$1:$C$146,3,0),"Not Fragile")</f>
        <v>Not Fragile</v>
      </c>
      <c r="N645" s="0" t="str">
        <f aca="false">IFERROR(INDEX([11]Population!$E$4:$W$267,MATCH('Names&amp;ISO'!$C645,[11]Population!$D$4:$D$267,0),MATCH(2018,[11]Population!$E$3:$W$3,0)),"")</f>
        <v/>
      </c>
      <c r="O645" s="0" t="str">
        <f aca="false">IFERROR(VLOOKUP($B645,[11]FCAS!$B$1:$C$152,2,0),"")</f>
        <v/>
      </c>
      <c r="P645" s="0" t="e">
        <f aca="false">VLOOKUP($C645,'[10]UN M49'!$C$2:$H$249,6,0)</f>
        <v>#N/A</v>
      </c>
      <c r="Q645" s="0" t="str">
        <f aca="false">IFERROR(VLOOKUP($C645,'[11]Resource-Rich'!$A$34:$B$62,2,0),"Non resource-rich")</f>
        <v>Non resource-rich</v>
      </c>
      <c r="R645" s="0" t="str">
        <f aca="false">IFERROR(VLOOKUP($B645,[11]PRCRs!$A$3:$C$29,3,0),"Non PRCR")</f>
        <v>Non PRCR</v>
      </c>
      <c r="S645" s="0" t="n">
        <f aca="false">IFERROR(IF(VLOOKUP($C645,[11]CBLB!$A$2:$C$31,3,0)="CBLB",1,0),0)</f>
        <v>0</v>
      </c>
      <c r="T645" s="0" t="str">
        <f aca="false">IFERROR(IF(VLOOKUP($B645,'[11]Poverty Rate'!$B$2:$I$164,8,0)="Above 30%",1,0),"")</f>
        <v/>
      </c>
      <c r="U645" s="0" t="str">
        <f aca="false">IFERROR(IF(VLOOKUP($B645,'[11]Poverty Rate'!$B$2:$I$164,8,0)="Below 2%",1,0),"")</f>
        <v/>
      </c>
    </row>
    <row r="646" customFormat="false" ht="15" hidden="false" customHeight="false" outlineLevel="0" collapsed="false">
      <c r="A646" s="0" t="s">
        <v>1013</v>
      </c>
      <c r="B646" s="0" t="s">
        <v>1013</v>
      </c>
      <c r="C646" s="0" t="s">
        <v>1013</v>
      </c>
      <c r="D646" s="0" t="s">
        <v>1013</v>
      </c>
      <c r="E646" s="0" t="s">
        <v>1013</v>
      </c>
      <c r="G646" s="0" t="e">
        <f aca="false">VLOOKUP($C646,'[10]UN M49'!$C$2:$H$249,4,0)</f>
        <v>#N/A</v>
      </c>
      <c r="H646" s="0" t="str">
        <f aca="false">IFERROR(VLOOKUP($C646,'[11]Income Groups'!$D$7:$H$224,5,0),"")</f>
        <v/>
      </c>
      <c r="I646" s="0" t="str">
        <f aca="false">IFERROR(VLOOKUP(B646,'[11]LDC List'!$B$1:$C$47,2,0),"Non LDC")</f>
        <v>Non LDC</v>
      </c>
      <c r="J646" s="0" t="str">
        <f aca="false">IFERROR(VLOOKUP(B646,'[11]SIDS List'!$B$1:$C$57,2,0),"Non SIDS")</f>
        <v>Non SIDS</v>
      </c>
      <c r="K646" s="0" t="str">
        <f aca="false">IFERROR(VLOOKUP(B646,'[11]DAC Member List'!$B$1:$C$29,2,0),"Non DAC")</f>
        <v>Non DAC</v>
      </c>
      <c r="L646" s="0" t="str">
        <f aca="false">IFERROR(VLOOKUP(B646,'[11]Dev Countries List'!$A$1:$B$146,2,0),"Not Developing")</f>
        <v>Not Developing</v>
      </c>
      <c r="M646" s="0" t="str">
        <f aca="false">IFERROR(VLOOKUP(D646,'[11]Fragility List'!$A$1:$C$146,3,0),"Not Fragile")</f>
        <v>Not Fragile</v>
      </c>
      <c r="N646" s="0" t="str">
        <f aca="false">IFERROR(INDEX([11]Population!$E$4:$W$267,MATCH('Names&amp;ISO'!$C646,[11]Population!$D$4:$D$267,0),MATCH(2018,[11]Population!$E$3:$W$3,0)),"")</f>
        <v/>
      </c>
      <c r="O646" s="0" t="str">
        <f aca="false">IFERROR(VLOOKUP($B646,[11]FCAS!$B$1:$C$152,2,0),"")</f>
        <v/>
      </c>
      <c r="P646" s="0" t="e">
        <f aca="false">VLOOKUP($C646,'[10]UN M49'!$C$2:$H$249,6,0)</f>
        <v>#N/A</v>
      </c>
      <c r="Q646" s="0" t="str">
        <f aca="false">IFERROR(VLOOKUP($C646,'[11]Resource-Rich'!$A$34:$B$62,2,0),"Non resource-rich")</f>
        <v>Non resource-rich</v>
      </c>
      <c r="R646" s="0" t="str">
        <f aca="false">IFERROR(VLOOKUP($B646,[11]PRCRs!$A$3:$C$29,3,0),"Non PRCR")</f>
        <v>Non PRCR</v>
      </c>
      <c r="S646" s="0" t="n">
        <f aca="false">IFERROR(IF(VLOOKUP($C646,[11]CBLB!$A$2:$C$31,3,0)="CBLB",1,0),0)</f>
        <v>0</v>
      </c>
      <c r="T646" s="0" t="str">
        <f aca="false">IFERROR(IF(VLOOKUP($B646,'[11]Poverty Rate'!$B$2:$I$164,8,0)="Above 30%",1,0),"")</f>
        <v/>
      </c>
      <c r="U646" s="0" t="str">
        <f aca="false">IFERROR(IF(VLOOKUP($B646,'[11]Poverty Rate'!$B$2:$I$164,8,0)="Below 2%",1,0),"")</f>
        <v/>
      </c>
    </row>
    <row r="647" customFormat="false" ht="15" hidden="false" customHeight="false" outlineLevel="0" collapsed="false">
      <c r="A647" s="0" t="s">
        <v>1013</v>
      </c>
      <c r="B647" s="0" t="s">
        <v>1013</v>
      </c>
      <c r="C647" s="0" t="s">
        <v>1013</v>
      </c>
      <c r="D647" s="0" t="s">
        <v>1013</v>
      </c>
      <c r="E647" s="0" t="s">
        <v>1013</v>
      </c>
      <c r="G647" s="0" t="e">
        <f aca="false">VLOOKUP($C647,'[10]UN M49'!$C$2:$H$249,4,0)</f>
        <v>#N/A</v>
      </c>
      <c r="H647" s="0" t="str">
        <f aca="false">IFERROR(VLOOKUP($C647,'[11]Income Groups'!$D$7:$H$224,5,0),"")</f>
        <v/>
      </c>
      <c r="I647" s="0" t="str">
        <f aca="false">IFERROR(VLOOKUP(B647,'[11]LDC List'!$B$1:$C$47,2,0),"Non LDC")</f>
        <v>Non LDC</v>
      </c>
      <c r="J647" s="0" t="str">
        <f aca="false">IFERROR(VLOOKUP(B647,'[11]SIDS List'!$B$1:$C$57,2,0),"Non SIDS")</f>
        <v>Non SIDS</v>
      </c>
      <c r="K647" s="0" t="str">
        <f aca="false">IFERROR(VLOOKUP(B647,'[11]DAC Member List'!$B$1:$C$29,2,0),"Non DAC")</f>
        <v>Non DAC</v>
      </c>
      <c r="L647" s="0" t="str">
        <f aca="false">IFERROR(VLOOKUP(B647,'[11]Dev Countries List'!$A$1:$B$146,2,0),"Not Developing")</f>
        <v>Not Developing</v>
      </c>
      <c r="M647" s="0" t="str">
        <f aca="false">IFERROR(VLOOKUP(D647,'[11]Fragility List'!$A$1:$C$146,3,0),"Not Fragile")</f>
        <v>Not Fragile</v>
      </c>
      <c r="N647" s="0" t="str">
        <f aca="false">IFERROR(INDEX([11]Population!$E$4:$W$267,MATCH('Names&amp;ISO'!$C647,[11]Population!$D$4:$D$267,0),MATCH(2018,[11]Population!$E$3:$W$3,0)),"")</f>
        <v/>
      </c>
      <c r="O647" s="0" t="str">
        <f aca="false">IFERROR(VLOOKUP($B647,[11]FCAS!$B$1:$C$152,2,0),"")</f>
        <v/>
      </c>
      <c r="P647" s="0" t="e">
        <f aca="false">VLOOKUP($C647,'[10]UN M49'!$C$2:$H$249,6,0)</f>
        <v>#N/A</v>
      </c>
      <c r="Q647" s="0" t="str">
        <f aca="false">IFERROR(VLOOKUP($C647,'[11]Resource-Rich'!$A$34:$B$62,2,0),"Non resource-rich")</f>
        <v>Non resource-rich</v>
      </c>
      <c r="R647" s="0" t="str">
        <f aca="false">IFERROR(VLOOKUP($B647,[11]PRCRs!$A$3:$C$29,3,0),"Non PRCR")</f>
        <v>Non PRCR</v>
      </c>
      <c r="S647" s="0" t="n">
        <f aca="false">IFERROR(IF(VLOOKUP($C647,[11]CBLB!$A$2:$C$31,3,0)="CBLB",1,0),0)</f>
        <v>0</v>
      </c>
      <c r="T647" s="0" t="str">
        <f aca="false">IFERROR(IF(VLOOKUP($B647,'[11]Poverty Rate'!$B$2:$I$164,8,0)="Above 30%",1,0),"")</f>
        <v/>
      </c>
      <c r="U647" s="0" t="str">
        <f aca="false">IFERROR(IF(VLOOKUP($B647,'[11]Poverty Rate'!$B$2:$I$164,8,0)="Below 2%",1,0),"")</f>
        <v/>
      </c>
    </row>
    <row r="648" customFormat="false" ht="15" hidden="false" customHeight="false" outlineLevel="0" collapsed="false">
      <c r="A648" s="0" t="s">
        <v>1013</v>
      </c>
      <c r="B648" s="0" t="s">
        <v>1013</v>
      </c>
      <c r="C648" s="0" t="s">
        <v>1013</v>
      </c>
      <c r="D648" s="0" t="s">
        <v>1013</v>
      </c>
      <c r="E648" s="0" t="s">
        <v>1013</v>
      </c>
      <c r="G648" s="0" t="e">
        <f aca="false">VLOOKUP($C648,'[10]UN M49'!$C$2:$H$249,4,0)</f>
        <v>#N/A</v>
      </c>
      <c r="H648" s="0" t="str">
        <f aca="false">IFERROR(VLOOKUP($C648,'[11]Income Groups'!$D$7:$H$224,5,0),"")</f>
        <v/>
      </c>
      <c r="I648" s="0" t="str">
        <f aca="false">IFERROR(VLOOKUP(B648,'[11]LDC List'!$B$1:$C$47,2,0),"Non LDC")</f>
        <v>Non LDC</v>
      </c>
      <c r="J648" s="0" t="str">
        <f aca="false">IFERROR(VLOOKUP(B648,'[11]SIDS List'!$B$1:$C$57,2,0),"Non SIDS")</f>
        <v>Non SIDS</v>
      </c>
      <c r="K648" s="0" t="str">
        <f aca="false">IFERROR(VLOOKUP(B648,'[11]DAC Member List'!$B$1:$C$29,2,0),"Non DAC")</f>
        <v>Non DAC</v>
      </c>
      <c r="L648" s="0" t="str">
        <f aca="false">IFERROR(VLOOKUP(B648,'[11]Dev Countries List'!$A$1:$B$146,2,0),"Not Developing")</f>
        <v>Not Developing</v>
      </c>
      <c r="M648" s="0" t="str">
        <f aca="false">IFERROR(VLOOKUP(D648,'[11]Fragility List'!$A$1:$C$146,3,0),"Not Fragile")</f>
        <v>Not Fragile</v>
      </c>
      <c r="N648" s="0" t="str">
        <f aca="false">IFERROR(INDEX([11]Population!$E$4:$W$267,MATCH('Names&amp;ISO'!$C648,[11]Population!$D$4:$D$267,0),MATCH(2018,[11]Population!$E$3:$W$3,0)),"")</f>
        <v/>
      </c>
      <c r="O648" s="0" t="str">
        <f aca="false">IFERROR(VLOOKUP($B648,[11]FCAS!$B$1:$C$152,2,0),"")</f>
        <v/>
      </c>
      <c r="P648" s="0" t="e">
        <f aca="false">VLOOKUP($C648,'[10]UN M49'!$C$2:$H$249,6,0)</f>
        <v>#N/A</v>
      </c>
      <c r="Q648" s="0" t="str">
        <f aca="false">IFERROR(VLOOKUP($C648,'[11]Resource-Rich'!$A$34:$B$62,2,0),"Non resource-rich")</f>
        <v>Non resource-rich</v>
      </c>
      <c r="R648" s="0" t="str">
        <f aca="false">IFERROR(VLOOKUP($B648,[11]PRCRs!$A$3:$C$29,3,0),"Non PRCR")</f>
        <v>Non PRCR</v>
      </c>
      <c r="S648" s="0" t="n">
        <f aca="false">IFERROR(IF(VLOOKUP($C648,[11]CBLB!$A$2:$C$31,3,0)="CBLB",1,0),0)</f>
        <v>0</v>
      </c>
      <c r="T648" s="0" t="str">
        <f aca="false">IFERROR(IF(VLOOKUP($B648,'[11]Poverty Rate'!$B$2:$I$164,8,0)="Above 30%",1,0),"")</f>
        <v/>
      </c>
      <c r="U648" s="0" t="str">
        <f aca="false">IFERROR(IF(VLOOKUP($B648,'[11]Poverty Rate'!$B$2:$I$164,8,0)="Below 2%",1,0),"")</f>
        <v/>
      </c>
    </row>
    <row r="649" customFormat="false" ht="15" hidden="false" customHeight="false" outlineLevel="0" collapsed="false">
      <c r="A649" s="0" t="s">
        <v>1013</v>
      </c>
      <c r="B649" s="0" t="s">
        <v>1013</v>
      </c>
      <c r="C649" s="0" t="s">
        <v>1013</v>
      </c>
      <c r="D649" s="0" t="s">
        <v>1013</v>
      </c>
      <c r="E649" s="0" t="s">
        <v>1013</v>
      </c>
      <c r="G649" s="0" t="e">
        <f aca="false">VLOOKUP($C649,'[10]UN M49'!$C$2:$H$249,4,0)</f>
        <v>#N/A</v>
      </c>
      <c r="H649" s="0" t="str">
        <f aca="false">IFERROR(VLOOKUP($C649,'[11]Income Groups'!$D$7:$H$224,5,0),"")</f>
        <v/>
      </c>
      <c r="I649" s="0" t="str">
        <f aca="false">IFERROR(VLOOKUP(B649,'[11]LDC List'!$B$1:$C$47,2,0),"Non LDC")</f>
        <v>Non LDC</v>
      </c>
      <c r="J649" s="0" t="str">
        <f aca="false">IFERROR(VLOOKUP(B649,'[11]SIDS List'!$B$1:$C$57,2,0),"Non SIDS")</f>
        <v>Non SIDS</v>
      </c>
      <c r="K649" s="0" t="str">
        <f aca="false">IFERROR(VLOOKUP(B649,'[11]DAC Member List'!$B$1:$C$29,2,0),"Non DAC")</f>
        <v>Non DAC</v>
      </c>
      <c r="L649" s="0" t="str">
        <f aca="false">IFERROR(VLOOKUP(B649,'[11]Dev Countries List'!$A$1:$B$146,2,0),"Not Developing")</f>
        <v>Not Developing</v>
      </c>
      <c r="M649" s="0" t="str">
        <f aca="false">IFERROR(VLOOKUP(D649,'[11]Fragility List'!$A$1:$C$146,3,0),"Not Fragile")</f>
        <v>Not Fragile</v>
      </c>
      <c r="N649" s="0" t="str">
        <f aca="false">IFERROR(INDEX([11]Population!$E$4:$W$267,MATCH('Names&amp;ISO'!$C649,[11]Population!$D$4:$D$267,0),MATCH(2018,[11]Population!$E$3:$W$3,0)),"")</f>
        <v/>
      </c>
      <c r="O649" s="0" t="str">
        <f aca="false">IFERROR(VLOOKUP($B649,[11]FCAS!$B$1:$C$152,2,0),"")</f>
        <v/>
      </c>
      <c r="P649" s="0" t="e">
        <f aca="false">VLOOKUP($C649,'[10]UN M49'!$C$2:$H$249,6,0)</f>
        <v>#N/A</v>
      </c>
      <c r="Q649" s="0" t="str">
        <f aca="false">IFERROR(VLOOKUP($C649,'[11]Resource-Rich'!$A$34:$B$62,2,0),"Non resource-rich")</f>
        <v>Non resource-rich</v>
      </c>
      <c r="R649" s="0" t="str">
        <f aca="false">IFERROR(VLOOKUP($B649,[11]PRCRs!$A$3:$C$29,3,0),"Non PRCR")</f>
        <v>Non PRCR</v>
      </c>
      <c r="S649" s="0" t="n">
        <f aca="false">IFERROR(IF(VLOOKUP($C649,[11]CBLB!$A$2:$C$31,3,0)="CBLB",1,0),0)</f>
        <v>0</v>
      </c>
      <c r="T649" s="0" t="str">
        <f aca="false">IFERROR(IF(VLOOKUP($B649,'[11]Poverty Rate'!$B$2:$I$164,8,0)="Above 30%",1,0),"")</f>
        <v/>
      </c>
      <c r="U649" s="0" t="str">
        <f aca="false">IFERROR(IF(VLOOKUP($B649,'[11]Poverty Rate'!$B$2:$I$164,8,0)="Below 2%",1,0),"")</f>
        <v/>
      </c>
    </row>
    <row r="650" customFormat="false" ht="15" hidden="false" customHeight="false" outlineLevel="0" collapsed="false">
      <c r="A650" s="0" t="s">
        <v>1013</v>
      </c>
      <c r="B650" s="0" t="s">
        <v>1013</v>
      </c>
      <c r="C650" s="0" t="s">
        <v>1013</v>
      </c>
      <c r="D650" s="0" t="s">
        <v>1013</v>
      </c>
      <c r="E650" s="0" t="s">
        <v>1013</v>
      </c>
      <c r="G650" s="0" t="e">
        <f aca="false">VLOOKUP($C650,'[10]UN M49'!$C$2:$H$249,4,0)</f>
        <v>#N/A</v>
      </c>
      <c r="H650" s="0" t="str">
        <f aca="false">IFERROR(VLOOKUP($C650,'[11]Income Groups'!$D$7:$H$224,5,0),"")</f>
        <v/>
      </c>
      <c r="I650" s="0" t="str">
        <f aca="false">IFERROR(VLOOKUP(B650,'[11]LDC List'!$B$1:$C$47,2,0),"Non LDC")</f>
        <v>Non LDC</v>
      </c>
      <c r="J650" s="0" t="str">
        <f aca="false">IFERROR(VLOOKUP(B650,'[11]SIDS List'!$B$1:$C$57,2,0),"Non SIDS")</f>
        <v>Non SIDS</v>
      </c>
      <c r="K650" s="0" t="str">
        <f aca="false">IFERROR(VLOOKUP(B650,'[11]DAC Member List'!$B$1:$C$29,2,0),"Non DAC")</f>
        <v>Non DAC</v>
      </c>
      <c r="L650" s="0" t="str">
        <f aca="false">IFERROR(VLOOKUP(B650,'[11]Dev Countries List'!$A$1:$B$146,2,0),"Not Developing")</f>
        <v>Not Developing</v>
      </c>
      <c r="M650" s="0" t="str">
        <f aca="false">IFERROR(VLOOKUP(D650,'[11]Fragility List'!$A$1:$C$146,3,0),"Not Fragile")</f>
        <v>Not Fragile</v>
      </c>
      <c r="N650" s="0" t="str">
        <f aca="false">IFERROR(INDEX([11]Population!$E$4:$W$267,MATCH('Names&amp;ISO'!$C650,[11]Population!$D$4:$D$267,0),MATCH(2018,[11]Population!$E$3:$W$3,0)),"")</f>
        <v/>
      </c>
      <c r="O650" s="0" t="str">
        <f aca="false">IFERROR(VLOOKUP($B650,[11]FCAS!$B$1:$C$152,2,0),"")</f>
        <v/>
      </c>
      <c r="P650" s="0" t="e">
        <f aca="false">VLOOKUP($C650,'[10]UN M49'!$C$2:$H$249,6,0)</f>
        <v>#N/A</v>
      </c>
      <c r="Q650" s="0" t="str">
        <f aca="false">IFERROR(VLOOKUP($C650,'[11]Resource-Rich'!$A$34:$B$62,2,0),"Non resource-rich")</f>
        <v>Non resource-rich</v>
      </c>
      <c r="R650" s="0" t="str">
        <f aca="false">IFERROR(VLOOKUP($B650,[11]PRCRs!$A$3:$C$29,3,0),"Non PRCR")</f>
        <v>Non PRCR</v>
      </c>
      <c r="S650" s="0" t="n">
        <f aca="false">IFERROR(IF(VLOOKUP($C650,[11]CBLB!$A$2:$C$31,3,0)="CBLB",1,0),0)</f>
        <v>0</v>
      </c>
      <c r="T650" s="0" t="str">
        <f aca="false">IFERROR(IF(VLOOKUP($B650,'[11]Poverty Rate'!$B$2:$I$164,8,0)="Above 30%",1,0),"")</f>
        <v/>
      </c>
      <c r="U650" s="0" t="str">
        <f aca="false">IFERROR(IF(VLOOKUP($B650,'[11]Poverty Rate'!$B$2:$I$164,8,0)="Below 2%",1,0),"")</f>
        <v/>
      </c>
    </row>
    <row r="651" customFormat="false" ht="15" hidden="false" customHeight="false" outlineLevel="0" collapsed="false">
      <c r="A651" s="0" t="s">
        <v>1013</v>
      </c>
      <c r="B651" s="0" t="s">
        <v>1013</v>
      </c>
      <c r="C651" s="0" t="s">
        <v>1013</v>
      </c>
      <c r="D651" s="0" t="s">
        <v>1013</v>
      </c>
      <c r="E651" s="0" t="s">
        <v>1013</v>
      </c>
      <c r="G651" s="0" t="e">
        <f aca="false">VLOOKUP($C651,'[10]UN M49'!$C$2:$H$249,4,0)</f>
        <v>#N/A</v>
      </c>
      <c r="H651" s="0" t="str">
        <f aca="false">IFERROR(VLOOKUP($C651,'[11]Income Groups'!$D$7:$H$224,5,0),"")</f>
        <v/>
      </c>
      <c r="I651" s="0" t="str">
        <f aca="false">IFERROR(VLOOKUP(B651,'[11]LDC List'!$B$1:$C$47,2,0),"Non LDC")</f>
        <v>Non LDC</v>
      </c>
      <c r="J651" s="0" t="str">
        <f aca="false">IFERROR(VLOOKUP(B651,'[11]SIDS List'!$B$1:$C$57,2,0),"Non SIDS")</f>
        <v>Non SIDS</v>
      </c>
      <c r="K651" s="0" t="str">
        <f aca="false">IFERROR(VLOOKUP(B651,'[11]DAC Member List'!$B$1:$C$29,2,0),"Non DAC")</f>
        <v>Non DAC</v>
      </c>
      <c r="L651" s="0" t="str">
        <f aca="false">IFERROR(VLOOKUP(B651,'[11]Dev Countries List'!$A$1:$B$146,2,0),"Not Developing")</f>
        <v>Not Developing</v>
      </c>
      <c r="M651" s="0" t="str">
        <f aca="false">IFERROR(VLOOKUP(D651,'[11]Fragility List'!$A$1:$C$146,3,0),"Not Fragile")</f>
        <v>Not Fragile</v>
      </c>
      <c r="N651" s="0" t="str">
        <f aca="false">IFERROR(INDEX([11]Population!$E$4:$W$267,MATCH('Names&amp;ISO'!$C651,[11]Population!$D$4:$D$267,0),MATCH(2018,[11]Population!$E$3:$W$3,0)),"")</f>
        <v/>
      </c>
      <c r="O651" s="0" t="str">
        <f aca="false">IFERROR(VLOOKUP($B651,[11]FCAS!$B$1:$C$152,2,0),"")</f>
        <v/>
      </c>
      <c r="P651" s="0" t="e">
        <f aca="false">VLOOKUP($C651,'[10]UN M49'!$C$2:$H$249,6,0)</f>
        <v>#N/A</v>
      </c>
      <c r="Q651" s="0" t="str">
        <f aca="false">IFERROR(VLOOKUP($C651,'[11]Resource-Rich'!$A$34:$B$62,2,0),"Non resource-rich")</f>
        <v>Non resource-rich</v>
      </c>
      <c r="R651" s="0" t="str">
        <f aca="false">IFERROR(VLOOKUP($B651,[11]PRCRs!$A$3:$C$29,3,0),"Non PRCR")</f>
        <v>Non PRCR</v>
      </c>
      <c r="S651" s="0" t="n">
        <f aca="false">IFERROR(IF(VLOOKUP($C651,[11]CBLB!$A$2:$C$31,3,0)="CBLB",1,0),0)</f>
        <v>0</v>
      </c>
      <c r="T651" s="0" t="str">
        <f aca="false">IFERROR(IF(VLOOKUP($B651,'[11]Poverty Rate'!$B$2:$I$164,8,0)="Above 30%",1,0),"")</f>
        <v/>
      </c>
      <c r="U651" s="0" t="str">
        <f aca="false">IFERROR(IF(VLOOKUP($B651,'[11]Poverty Rate'!$B$2:$I$164,8,0)="Below 2%",1,0),"")</f>
        <v/>
      </c>
    </row>
    <row r="652" customFormat="false" ht="15" hidden="false" customHeight="false" outlineLevel="0" collapsed="false">
      <c r="A652" s="0" t="s">
        <v>1013</v>
      </c>
      <c r="B652" s="0" t="s">
        <v>1013</v>
      </c>
      <c r="C652" s="0" t="s">
        <v>1013</v>
      </c>
      <c r="D652" s="0" t="s">
        <v>1013</v>
      </c>
      <c r="E652" s="0" t="s">
        <v>1013</v>
      </c>
      <c r="G652" s="0" t="e">
        <f aca="false">VLOOKUP($C652,'[10]UN M49'!$C$2:$H$249,4,0)</f>
        <v>#N/A</v>
      </c>
      <c r="H652" s="0" t="str">
        <f aca="false">IFERROR(VLOOKUP($C652,'[11]Income Groups'!$D$7:$H$224,5,0),"")</f>
        <v/>
      </c>
      <c r="I652" s="0" t="str">
        <f aca="false">IFERROR(VLOOKUP(B652,'[11]LDC List'!$B$1:$C$47,2,0),"Non LDC")</f>
        <v>Non LDC</v>
      </c>
      <c r="J652" s="0" t="str">
        <f aca="false">IFERROR(VLOOKUP(B652,'[11]SIDS List'!$B$1:$C$57,2,0),"Non SIDS")</f>
        <v>Non SIDS</v>
      </c>
      <c r="K652" s="0" t="str">
        <f aca="false">IFERROR(VLOOKUP(B652,'[11]DAC Member List'!$B$1:$C$29,2,0),"Non DAC")</f>
        <v>Non DAC</v>
      </c>
      <c r="L652" s="0" t="str">
        <f aca="false">IFERROR(VLOOKUP(B652,'[11]Dev Countries List'!$A$1:$B$146,2,0),"Not Developing")</f>
        <v>Not Developing</v>
      </c>
      <c r="M652" s="0" t="str">
        <f aca="false">IFERROR(VLOOKUP(D652,'[11]Fragility List'!$A$1:$C$146,3,0),"Not Fragile")</f>
        <v>Not Fragile</v>
      </c>
      <c r="N652" s="0" t="str">
        <f aca="false">IFERROR(INDEX([11]Population!$E$4:$W$267,MATCH('Names&amp;ISO'!$C652,[11]Population!$D$4:$D$267,0),MATCH(2018,[11]Population!$E$3:$W$3,0)),"")</f>
        <v/>
      </c>
      <c r="O652" s="0" t="str">
        <f aca="false">IFERROR(VLOOKUP($B652,[11]FCAS!$B$1:$C$152,2,0),"")</f>
        <v/>
      </c>
      <c r="P652" s="0" t="e">
        <f aca="false">VLOOKUP($C652,'[10]UN M49'!$C$2:$H$249,6,0)</f>
        <v>#N/A</v>
      </c>
      <c r="Q652" s="0" t="str">
        <f aca="false">IFERROR(VLOOKUP($C652,'[11]Resource-Rich'!$A$34:$B$62,2,0),"Non resource-rich")</f>
        <v>Non resource-rich</v>
      </c>
      <c r="R652" s="0" t="str">
        <f aca="false">IFERROR(VLOOKUP($B652,[11]PRCRs!$A$3:$C$29,3,0),"Non PRCR")</f>
        <v>Non PRCR</v>
      </c>
      <c r="S652" s="0" t="n">
        <f aca="false">IFERROR(IF(VLOOKUP($C652,[11]CBLB!$A$2:$C$31,3,0)="CBLB",1,0),0)</f>
        <v>0</v>
      </c>
      <c r="T652" s="0" t="str">
        <f aca="false">IFERROR(IF(VLOOKUP($B652,'[11]Poverty Rate'!$B$2:$I$164,8,0)="Above 30%",1,0),"")</f>
        <v/>
      </c>
      <c r="U652" s="0" t="str">
        <f aca="false">IFERROR(IF(VLOOKUP($B652,'[11]Poverty Rate'!$B$2:$I$164,8,0)="Below 2%",1,0),"")</f>
        <v/>
      </c>
    </row>
    <row r="653" customFormat="false" ht="15" hidden="false" customHeight="false" outlineLevel="0" collapsed="false">
      <c r="A653" s="0" t="s">
        <v>1013</v>
      </c>
      <c r="B653" s="0" t="s">
        <v>1013</v>
      </c>
      <c r="C653" s="0" t="s">
        <v>1013</v>
      </c>
      <c r="D653" s="0" t="s">
        <v>1013</v>
      </c>
      <c r="E653" s="0" t="s">
        <v>1013</v>
      </c>
      <c r="G653" s="0" t="e">
        <f aca="false">VLOOKUP($C653,'[10]UN M49'!$C$2:$H$249,4,0)</f>
        <v>#N/A</v>
      </c>
      <c r="H653" s="0" t="str">
        <f aca="false">IFERROR(VLOOKUP($C653,'[11]Income Groups'!$D$7:$H$224,5,0),"")</f>
        <v/>
      </c>
      <c r="I653" s="0" t="str">
        <f aca="false">IFERROR(VLOOKUP(B653,'[11]LDC List'!$B$1:$C$47,2,0),"Non LDC")</f>
        <v>Non LDC</v>
      </c>
      <c r="J653" s="0" t="str">
        <f aca="false">IFERROR(VLOOKUP(B653,'[11]SIDS List'!$B$1:$C$57,2,0),"Non SIDS")</f>
        <v>Non SIDS</v>
      </c>
      <c r="K653" s="0" t="str">
        <f aca="false">IFERROR(VLOOKUP(B653,'[11]DAC Member List'!$B$1:$C$29,2,0),"Non DAC")</f>
        <v>Non DAC</v>
      </c>
      <c r="L653" s="0" t="str">
        <f aca="false">IFERROR(VLOOKUP(B653,'[11]Dev Countries List'!$A$1:$B$146,2,0),"Not Developing")</f>
        <v>Not Developing</v>
      </c>
      <c r="M653" s="0" t="str">
        <f aca="false">IFERROR(VLOOKUP(D653,'[11]Fragility List'!$A$1:$C$146,3,0),"Not Fragile")</f>
        <v>Not Fragile</v>
      </c>
      <c r="N653" s="0" t="str">
        <f aca="false">IFERROR(INDEX([11]Population!$E$4:$W$267,MATCH('Names&amp;ISO'!$C653,[11]Population!$D$4:$D$267,0),MATCH(2018,[11]Population!$E$3:$W$3,0)),"")</f>
        <v/>
      </c>
      <c r="O653" s="0" t="str">
        <f aca="false">IFERROR(VLOOKUP($B653,[11]FCAS!$B$1:$C$152,2,0),"")</f>
        <v/>
      </c>
      <c r="P653" s="0" t="e">
        <f aca="false">VLOOKUP($C653,'[10]UN M49'!$C$2:$H$249,6,0)</f>
        <v>#N/A</v>
      </c>
      <c r="Q653" s="0" t="str">
        <f aca="false">IFERROR(VLOOKUP($C653,'[11]Resource-Rich'!$A$34:$B$62,2,0),"Non resource-rich")</f>
        <v>Non resource-rich</v>
      </c>
      <c r="R653" s="0" t="str">
        <f aca="false">IFERROR(VLOOKUP($B653,[11]PRCRs!$A$3:$C$29,3,0),"Non PRCR")</f>
        <v>Non PRCR</v>
      </c>
      <c r="S653" s="0" t="n">
        <f aca="false">IFERROR(IF(VLOOKUP($C653,[11]CBLB!$A$2:$C$31,3,0)="CBLB",1,0),0)</f>
        <v>0</v>
      </c>
      <c r="T653" s="0" t="str">
        <f aca="false">IFERROR(IF(VLOOKUP($B653,'[11]Poverty Rate'!$B$2:$I$164,8,0)="Above 30%",1,0),"")</f>
        <v/>
      </c>
      <c r="U653" s="0" t="str">
        <f aca="false">IFERROR(IF(VLOOKUP($B653,'[11]Poverty Rate'!$B$2:$I$164,8,0)="Below 2%",1,0),"")</f>
        <v/>
      </c>
    </row>
    <row r="654" customFormat="false" ht="15" hidden="false" customHeight="false" outlineLevel="0" collapsed="false">
      <c r="A654" s="0" t="s">
        <v>1013</v>
      </c>
      <c r="B654" s="0" t="s">
        <v>1013</v>
      </c>
      <c r="C654" s="0" t="s">
        <v>1013</v>
      </c>
      <c r="D654" s="0" t="s">
        <v>1013</v>
      </c>
      <c r="E654" s="0" t="s">
        <v>1013</v>
      </c>
      <c r="G654" s="0" t="e">
        <f aca="false">VLOOKUP($C654,'[10]UN M49'!$C$2:$H$249,4,0)</f>
        <v>#N/A</v>
      </c>
      <c r="H654" s="0" t="str">
        <f aca="false">IFERROR(VLOOKUP($C654,'[11]Income Groups'!$D$7:$H$224,5,0),"")</f>
        <v/>
      </c>
      <c r="I654" s="0" t="str">
        <f aca="false">IFERROR(VLOOKUP(B654,'[11]LDC List'!$B$1:$C$47,2,0),"Non LDC")</f>
        <v>Non LDC</v>
      </c>
      <c r="J654" s="0" t="str">
        <f aca="false">IFERROR(VLOOKUP(B654,'[11]SIDS List'!$B$1:$C$57,2,0),"Non SIDS")</f>
        <v>Non SIDS</v>
      </c>
      <c r="K654" s="0" t="str">
        <f aca="false">IFERROR(VLOOKUP(B654,'[11]DAC Member List'!$B$1:$C$29,2,0),"Non DAC")</f>
        <v>Non DAC</v>
      </c>
      <c r="L654" s="0" t="str">
        <f aca="false">IFERROR(VLOOKUP(B654,'[11]Dev Countries List'!$A$1:$B$146,2,0),"Not Developing")</f>
        <v>Not Developing</v>
      </c>
      <c r="M654" s="0" t="str">
        <f aca="false">IFERROR(VLOOKUP(D654,'[11]Fragility List'!$A$1:$C$146,3,0),"Not Fragile")</f>
        <v>Not Fragile</v>
      </c>
      <c r="N654" s="0" t="str">
        <f aca="false">IFERROR(INDEX([11]Population!$E$4:$W$267,MATCH('Names&amp;ISO'!$C654,[11]Population!$D$4:$D$267,0),MATCH(2018,[11]Population!$E$3:$W$3,0)),"")</f>
        <v/>
      </c>
      <c r="O654" s="0" t="str">
        <f aca="false">IFERROR(VLOOKUP($B654,[11]FCAS!$B$1:$C$152,2,0),"")</f>
        <v/>
      </c>
      <c r="P654" s="0" t="e">
        <f aca="false">VLOOKUP($C654,'[10]UN M49'!$C$2:$H$249,6,0)</f>
        <v>#N/A</v>
      </c>
      <c r="Q654" s="0" t="str">
        <f aca="false">IFERROR(VLOOKUP($C654,'[11]Resource-Rich'!$A$34:$B$62,2,0),"Non resource-rich")</f>
        <v>Non resource-rich</v>
      </c>
      <c r="R654" s="0" t="str">
        <f aca="false">IFERROR(VLOOKUP($B654,[11]PRCRs!$A$3:$C$29,3,0),"Non PRCR")</f>
        <v>Non PRCR</v>
      </c>
      <c r="S654" s="0" t="n">
        <f aca="false">IFERROR(IF(VLOOKUP($C654,[11]CBLB!$A$2:$C$31,3,0)="CBLB",1,0),0)</f>
        <v>0</v>
      </c>
      <c r="T654" s="0" t="str">
        <f aca="false">IFERROR(IF(VLOOKUP($B654,'[11]Poverty Rate'!$B$2:$I$164,8,0)="Above 30%",1,0),"")</f>
        <v/>
      </c>
      <c r="U654" s="0" t="str">
        <f aca="false">IFERROR(IF(VLOOKUP($B654,'[11]Poverty Rate'!$B$2:$I$164,8,0)="Below 2%",1,0),"")</f>
        <v/>
      </c>
    </row>
    <row r="655" customFormat="false" ht="15" hidden="false" customHeight="false" outlineLevel="0" collapsed="false">
      <c r="A655" s="0" t="s">
        <v>1013</v>
      </c>
      <c r="B655" s="0" t="s">
        <v>1013</v>
      </c>
      <c r="C655" s="0" t="s">
        <v>1013</v>
      </c>
      <c r="D655" s="0" t="s">
        <v>1013</v>
      </c>
      <c r="E655" s="0" t="s">
        <v>1013</v>
      </c>
      <c r="G655" s="0" t="e">
        <f aca="false">VLOOKUP($C655,'[10]UN M49'!$C$2:$H$249,4,0)</f>
        <v>#N/A</v>
      </c>
      <c r="H655" s="0" t="str">
        <f aca="false">IFERROR(VLOOKUP($C655,'[11]Income Groups'!$D$7:$H$224,5,0),"")</f>
        <v/>
      </c>
      <c r="I655" s="0" t="str">
        <f aca="false">IFERROR(VLOOKUP(B655,'[11]LDC List'!$B$1:$C$47,2,0),"Non LDC")</f>
        <v>Non LDC</v>
      </c>
      <c r="J655" s="0" t="str">
        <f aca="false">IFERROR(VLOOKUP(B655,'[11]SIDS List'!$B$1:$C$57,2,0),"Non SIDS")</f>
        <v>Non SIDS</v>
      </c>
      <c r="K655" s="0" t="str">
        <f aca="false">IFERROR(VLOOKUP(B655,'[11]DAC Member List'!$B$1:$C$29,2,0),"Non DAC")</f>
        <v>Non DAC</v>
      </c>
      <c r="L655" s="0" t="str">
        <f aca="false">IFERROR(VLOOKUP(B655,'[11]Dev Countries List'!$A$1:$B$146,2,0),"Not Developing")</f>
        <v>Not Developing</v>
      </c>
      <c r="M655" s="0" t="str">
        <f aca="false">IFERROR(VLOOKUP(D655,'[11]Fragility List'!$A$1:$C$146,3,0),"Not Fragile")</f>
        <v>Not Fragile</v>
      </c>
      <c r="N655" s="0" t="str">
        <f aca="false">IFERROR(INDEX([11]Population!$E$4:$W$267,MATCH('Names&amp;ISO'!$C655,[11]Population!$D$4:$D$267,0),MATCH(2018,[11]Population!$E$3:$W$3,0)),"")</f>
        <v/>
      </c>
      <c r="O655" s="0" t="str">
        <f aca="false">IFERROR(VLOOKUP($B655,[11]FCAS!$B$1:$C$152,2,0),"")</f>
        <v/>
      </c>
      <c r="P655" s="0" t="e">
        <f aca="false">VLOOKUP($C655,'[10]UN M49'!$C$2:$H$249,6,0)</f>
        <v>#N/A</v>
      </c>
      <c r="Q655" s="0" t="str">
        <f aca="false">IFERROR(VLOOKUP($C655,'[11]Resource-Rich'!$A$34:$B$62,2,0),"Non resource-rich")</f>
        <v>Non resource-rich</v>
      </c>
      <c r="R655" s="0" t="str">
        <f aca="false">IFERROR(VLOOKUP($B655,[11]PRCRs!$A$3:$C$29,3,0),"Non PRCR")</f>
        <v>Non PRCR</v>
      </c>
      <c r="S655" s="0" t="n">
        <f aca="false">IFERROR(IF(VLOOKUP($C655,[11]CBLB!$A$2:$C$31,3,0)="CBLB",1,0),0)</f>
        <v>0</v>
      </c>
      <c r="T655" s="0" t="str">
        <f aca="false">IFERROR(IF(VLOOKUP($B655,'[11]Poverty Rate'!$B$2:$I$164,8,0)="Above 30%",1,0),"")</f>
        <v/>
      </c>
      <c r="U655" s="0" t="str">
        <f aca="false">IFERROR(IF(VLOOKUP($B655,'[11]Poverty Rate'!$B$2:$I$164,8,0)="Below 2%",1,0),"")</f>
        <v/>
      </c>
    </row>
    <row r="656" customFormat="false" ht="15" hidden="false" customHeight="false" outlineLevel="0" collapsed="false">
      <c r="A656" s="0" t="s">
        <v>1013</v>
      </c>
      <c r="B656" s="0" t="s">
        <v>1013</v>
      </c>
      <c r="C656" s="0" t="s">
        <v>1013</v>
      </c>
      <c r="D656" s="0" t="s">
        <v>1013</v>
      </c>
      <c r="E656" s="0" t="s">
        <v>1013</v>
      </c>
      <c r="G656" s="0" t="e">
        <f aca="false">VLOOKUP($C656,'[10]UN M49'!$C$2:$H$249,4,0)</f>
        <v>#N/A</v>
      </c>
      <c r="H656" s="0" t="str">
        <f aca="false">IFERROR(VLOOKUP($C656,'[11]Income Groups'!$D$7:$H$224,5,0),"")</f>
        <v/>
      </c>
      <c r="I656" s="0" t="str">
        <f aca="false">IFERROR(VLOOKUP(B656,'[11]LDC List'!$B$1:$C$47,2,0),"Non LDC")</f>
        <v>Non LDC</v>
      </c>
      <c r="J656" s="0" t="str">
        <f aca="false">IFERROR(VLOOKUP(B656,'[11]SIDS List'!$B$1:$C$57,2,0),"Non SIDS")</f>
        <v>Non SIDS</v>
      </c>
      <c r="K656" s="0" t="str">
        <f aca="false">IFERROR(VLOOKUP(B656,'[11]DAC Member List'!$B$1:$C$29,2,0),"Non DAC")</f>
        <v>Non DAC</v>
      </c>
      <c r="L656" s="0" t="str">
        <f aca="false">IFERROR(VLOOKUP(B656,'[11]Dev Countries List'!$A$1:$B$146,2,0),"Not Developing")</f>
        <v>Not Developing</v>
      </c>
      <c r="M656" s="0" t="str">
        <f aca="false">IFERROR(VLOOKUP(D656,'[11]Fragility List'!$A$1:$C$146,3,0),"Not Fragile")</f>
        <v>Not Fragile</v>
      </c>
      <c r="N656" s="0" t="str">
        <f aca="false">IFERROR(INDEX([11]Population!$E$4:$W$267,MATCH('Names&amp;ISO'!$C656,[11]Population!$D$4:$D$267,0),MATCH(2018,[11]Population!$E$3:$W$3,0)),"")</f>
        <v/>
      </c>
      <c r="O656" s="0" t="str">
        <f aca="false">IFERROR(VLOOKUP($B656,[11]FCAS!$B$1:$C$152,2,0),"")</f>
        <v/>
      </c>
      <c r="P656" s="0" t="e">
        <f aca="false">VLOOKUP($C656,'[10]UN M49'!$C$2:$H$249,6,0)</f>
        <v>#N/A</v>
      </c>
      <c r="Q656" s="0" t="str">
        <f aca="false">IFERROR(VLOOKUP($C656,'[11]Resource-Rich'!$A$34:$B$62,2,0),"Non resource-rich")</f>
        <v>Non resource-rich</v>
      </c>
      <c r="R656" s="0" t="str">
        <f aca="false">IFERROR(VLOOKUP($B656,[11]PRCRs!$A$3:$C$29,3,0),"Non PRCR")</f>
        <v>Non PRCR</v>
      </c>
      <c r="S656" s="0" t="n">
        <f aca="false">IFERROR(IF(VLOOKUP($C656,[11]CBLB!$A$2:$C$31,3,0)="CBLB",1,0),0)</f>
        <v>0</v>
      </c>
      <c r="T656" s="0" t="str">
        <f aca="false">IFERROR(IF(VLOOKUP($B656,'[11]Poverty Rate'!$B$2:$I$164,8,0)="Above 30%",1,0),"")</f>
        <v/>
      </c>
      <c r="U656" s="0" t="str">
        <f aca="false">IFERROR(IF(VLOOKUP($B656,'[11]Poverty Rate'!$B$2:$I$164,8,0)="Below 2%",1,0),"")</f>
        <v/>
      </c>
    </row>
    <row r="657" customFormat="false" ht="15" hidden="false" customHeight="false" outlineLevel="0" collapsed="false">
      <c r="A657" s="0" t="s">
        <v>1013</v>
      </c>
      <c r="B657" s="0" t="s">
        <v>1013</v>
      </c>
      <c r="C657" s="0" t="s">
        <v>1013</v>
      </c>
      <c r="D657" s="0" t="s">
        <v>1013</v>
      </c>
      <c r="E657" s="0" t="s">
        <v>1013</v>
      </c>
      <c r="G657" s="0" t="e">
        <f aca="false">VLOOKUP($C657,'[10]UN M49'!$C$2:$H$249,4,0)</f>
        <v>#N/A</v>
      </c>
      <c r="H657" s="0" t="str">
        <f aca="false">IFERROR(VLOOKUP($C657,'[11]Income Groups'!$D$7:$H$224,5,0),"")</f>
        <v/>
      </c>
      <c r="I657" s="0" t="str">
        <f aca="false">IFERROR(VLOOKUP(B657,'[11]LDC List'!$B$1:$C$47,2,0),"Non LDC")</f>
        <v>Non LDC</v>
      </c>
      <c r="J657" s="0" t="str">
        <f aca="false">IFERROR(VLOOKUP(B657,'[11]SIDS List'!$B$1:$C$57,2,0),"Non SIDS")</f>
        <v>Non SIDS</v>
      </c>
      <c r="K657" s="0" t="str">
        <f aca="false">IFERROR(VLOOKUP(B657,'[11]DAC Member List'!$B$1:$C$29,2,0),"Non DAC")</f>
        <v>Non DAC</v>
      </c>
      <c r="L657" s="0" t="str">
        <f aca="false">IFERROR(VLOOKUP(B657,'[11]Dev Countries List'!$A$1:$B$146,2,0),"Not Developing")</f>
        <v>Not Developing</v>
      </c>
      <c r="M657" s="0" t="str">
        <f aca="false">IFERROR(VLOOKUP(D657,'[11]Fragility List'!$A$1:$C$146,3,0),"Not Fragile")</f>
        <v>Not Fragile</v>
      </c>
      <c r="N657" s="0" t="str">
        <f aca="false">IFERROR(INDEX([11]Population!$E$4:$W$267,MATCH('Names&amp;ISO'!$C657,[11]Population!$D$4:$D$267,0),MATCH(2018,[11]Population!$E$3:$W$3,0)),"")</f>
        <v/>
      </c>
      <c r="O657" s="0" t="str">
        <f aca="false">IFERROR(VLOOKUP($B657,[11]FCAS!$B$1:$C$152,2,0),"")</f>
        <v/>
      </c>
      <c r="P657" s="0" t="e">
        <f aca="false">VLOOKUP($C657,'[10]UN M49'!$C$2:$H$249,6,0)</f>
        <v>#N/A</v>
      </c>
      <c r="Q657" s="0" t="str">
        <f aca="false">IFERROR(VLOOKUP($C657,'[11]Resource-Rich'!$A$34:$B$62,2,0),"Non resource-rich")</f>
        <v>Non resource-rich</v>
      </c>
      <c r="R657" s="0" t="str">
        <f aca="false">IFERROR(VLOOKUP($B657,[11]PRCRs!$A$3:$C$29,3,0),"Non PRCR")</f>
        <v>Non PRCR</v>
      </c>
      <c r="S657" s="0" t="n">
        <f aca="false">IFERROR(IF(VLOOKUP($C657,[11]CBLB!$A$2:$C$31,3,0)="CBLB",1,0),0)</f>
        <v>0</v>
      </c>
      <c r="T657" s="0" t="str">
        <f aca="false">IFERROR(IF(VLOOKUP($B657,'[11]Poverty Rate'!$B$2:$I$164,8,0)="Above 30%",1,0),"")</f>
        <v/>
      </c>
      <c r="U657" s="0" t="str">
        <f aca="false">IFERROR(IF(VLOOKUP($B657,'[11]Poverty Rate'!$B$2:$I$164,8,0)="Below 2%",1,0),"")</f>
        <v/>
      </c>
    </row>
    <row r="658" customFormat="false" ht="15" hidden="false" customHeight="false" outlineLevel="0" collapsed="false">
      <c r="A658" s="0" t="s">
        <v>1013</v>
      </c>
      <c r="B658" s="0" t="s">
        <v>1013</v>
      </c>
      <c r="C658" s="0" t="s">
        <v>1013</v>
      </c>
      <c r="D658" s="0" t="s">
        <v>1013</v>
      </c>
      <c r="E658" s="0" t="s">
        <v>1013</v>
      </c>
      <c r="G658" s="0" t="e">
        <f aca="false">VLOOKUP($C658,'[10]UN M49'!$C$2:$H$249,4,0)</f>
        <v>#N/A</v>
      </c>
      <c r="H658" s="0" t="str">
        <f aca="false">IFERROR(VLOOKUP($C658,'[11]Income Groups'!$D$7:$H$224,5,0),"")</f>
        <v/>
      </c>
      <c r="I658" s="0" t="str">
        <f aca="false">IFERROR(VLOOKUP(B658,'[11]LDC List'!$B$1:$C$47,2,0),"Non LDC")</f>
        <v>Non LDC</v>
      </c>
      <c r="J658" s="0" t="str">
        <f aca="false">IFERROR(VLOOKUP(B658,'[11]SIDS List'!$B$1:$C$57,2,0),"Non SIDS")</f>
        <v>Non SIDS</v>
      </c>
      <c r="K658" s="0" t="str">
        <f aca="false">IFERROR(VLOOKUP(B658,'[11]DAC Member List'!$B$1:$C$29,2,0),"Non DAC")</f>
        <v>Non DAC</v>
      </c>
      <c r="L658" s="0" t="str">
        <f aca="false">IFERROR(VLOOKUP(B658,'[11]Dev Countries List'!$A$1:$B$146,2,0),"Not Developing")</f>
        <v>Not Developing</v>
      </c>
      <c r="M658" s="0" t="str">
        <f aca="false">IFERROR(VLOOKUP(D658,'[11]Fragility List'!$A$1:$C$146,3,0),"Not Fragile")</f>
        <v>Not Fragile</v>
      </c>
      <c r="N658" s="0" t="str">
        <f aca="false">IFERROR(INDEX([11]Population!$E$4:$W$267,MATCH('Names&amp;ISO'!$C658,[11]Population!$D$4:$D$267,0),MATCH(2018,[11]Population!$E$3:$W$3,0)),"")</f>
        <v/>
      </c>
      <c r="O658" s="0" t="str">
        <f aca="false">IFERROR(VLOOKUP($B658,[11]FCAS!$B$1:$C$152,2,0),"")</f>
        <v/>
      </c>
      <c r="P658" s="0" t="e">
        <f aca="false">VLOOKUP($C658,'[10]UN M49'!$C$2:$H$249,6,0)</f>
        <v>#N/A</v>
      </c>
      <c r="Q658" s="0" t="str">
        <f aca="false">IFERROR(VLOOKUP($C658,'[11]Resource-Rich'!$A$34:$B$62,2,0),"Non resource-rich")</f>
        <v>Non resource-rich</v>
      </c>
      <c r="R658" s="0" t="str">
        <f aca="false">IFERROR(VLOOKUP($B658,[11]PRCRs!$A$3:$C$29,3,0),"Non PRCR")</f>
        <v>Non PRCR</v>
      </c>
      <c r="S658" s="0" t="n">
        <f aca="false">IFERROR(IF(VLOOKUP($C658,[11]CBLB!$A$2:$C$31,3,0)="CBLB",1,0),0)</f>
        <v>0</v>
      </c>
      <c r="T658" s="0" t="str">
        <f aca="false">IFERROR(IF(VLOOKUP($B658,'[11]Poverty Rate'!$B$2:$I$164,8,0)="Above 30%",1,0),"")</f>
        <v/>
      </c>
      <c r="U658" s="0" t="str">
        <f aca="false">IFERROR(IF(VLOOKUP($B658,'[11]Poverty Rate'!$B$2:$I$164,8,0)="Below 2%",1,0),"")</f>
        <v/>
      </c>
    </row>
    <row r="659" customFormat="false" ht="15" hidden="false" customHeight="false" outlineLevel="0" collapsed="false">
      <c r="A659" s="0" t="s">
        <v>1013</v>
      </c>
      <c r="B659" s="0" t="s">
        <v>1013</v>
      </c>
      <c r="C659" s="0" t="s">
        <v>1013</v>
      </c>
      <c r="D659" s="0" t="s">
        <v>1013</v>
      </c>
      <c r="E659" s="0" t="s">
        <v>1013</v>
      </c>
      <c r="G659" s="0" t="e">
        <f aca="false">VLOOKUP($C659,'[10]UN M49'!$C$2:$H$249,4,0)</f>
        <v>#N/A</v>
      </c>
      <c r="H659" s="0" t="str">
        <f aca="false">IFERROR(VLOOKUP($C659,'[11]Income Groups'!$D$7:$H$224,5,0),"")</f>
        <v/>
      </c>
      <c r="I659" s="0" t="str">
        <f aca="false">IFERROR(VLOOKUP(B659,'[11]LDC List'!$B$1:$C$47,2,0),"Non LDC")</f>
        <v>Non LDC</v>
      </c>
      <c r="J659" s="0" t="str">
        <f aca="false">IFERROR(VLOOKUP(B659,'[11]SIDS List'!$B$1:$C$57,2,0),"Non SIDS")</f>
        <v>Non SIDS</v>
      </c>
      <c r="K659" s="0" t="str">
        <f aca="false">IFERROR(VLOOKUP(B659,'[11]DAC Member List'!$B$1:$C$29,2,0),"Non DAC")</f>
        <v>Non DAC</v>
      </c>
      <c r="L659" s="0" t="str">
        <f aca="false">IFERROR(VLOOKUP(B659,'[11]Dev Countries List'!$A$1:$B$146,2,0),"Not Developing")</f>
        <v>Not Developing</v>
      </c>
      <c r="M659" s="0" t="str">
        <f aca="false">IFERROR(VLOOKUP(D659,'[11]Fragility List'!$A$1:$C$146,3,0),"Not Fragile")</f>
        <v>Not Fragile</v>
      </c>
      <c r="N659" s="0" t="str">
        <f aca="false">IFERROR(INDEX([11]Population!$E$4:$W$267,MATCH('Names&amp;ISO'!$C659,[11]Population!$D$4:$D$267,0),MATCH(2018,[11]Population!$E$3:$W$3,0)),"")</f>
        <v/>
      </c>
      <c r="O659" s="0" t="str">
        <f aca="false">IFERROR(VLOOKUP($B659,[11]FCAS!$B$1:$C$152,2,0),"")</f>
        <v/>
      </c>
      <c r="P659" s="0" t="e">
        <f aca="false">VLOOKUP($C659,'[10]UN M49'!$C$2:$H$249,6,0)</f>
        <v>#N/A</v>
      </c>
      <c r="Q659" s="0" t="str">
        <f aca="false">IFERROR(VLOOKUP($C659,'[11]Resource-Rich'!$A$34:$B$62,2,0),"Non resource-rich")</f>
        <v>Non resource-rich</v>
      </c>
      <c r="R659" s="0" t="str">
        <f aca="false">IFERROR(VLOOKUP($B659,[11]PRCRs!$A$3:$C$29,3,0),"Non PRCR")</f>
        <v>Non PRCR</v>
      </c>
      <c r="S659" s="0" t="n">
        <f aca="false">IFERROR(IF(VLOOKUP($C659,[11]CBLB!$A$2:$C$31,3,0)="CBLB",1,0),0)</f>
        <v>0</v>
      </c>
      <c r="T659" s="0" t="str">
        <f aca="false">IFERROR(IF(VLOOKUP($B659,'[11]Poverty Rate'!$B$2:$I$164,8,0)="Above 30%",1,0),"")</f>
        <v/>
      </c>
      <c r="U659" s="0" t="str">
        <f aca="false">IFERROR(IF(VLOOKUP($B659,'[11]Poverty Rate'!$B$2:$I$164,8,0)="Below 2%",1,0),"")</f>
        <v/>
      </c>
    </row>
    <row r="660" customFormat="false" ht="15" hidden="false" customHeight="false" outlineLevel="0" collapsed="false">
      <c r="A660" s="0" t="s">
        <v>1013</v>
      </c>
      <c r="B660" s="0" t="s">
        <v>1013</v>
      </c>
      <c r="C660" s="0" t="s">
        <v>1013</v>
      </c>
      <c r="D660" s="0" t="s">
        <v>1013</v>
      </c>
      <c r="E660" s="0" t="s">
        <v>1013</v>
      </c>
      <c r="G660" s="0" t="e">
        <f aca="false">VLOOKUP($C660,'[10]UN M49'!$C$2:$H$249,4,0)</f>
        <v>#N/A</v>
      </c>
      <c r="H660" s="0" t="str">
        <f aca="false">IFERROR(VLOOKUP($C660,'[11]Income Groups'!$D$7:$H$224,5,0),"")</f>
        <v/>
      </c>
      <c r="I660" s="0" t="str">
        <f aca="false">IFERROR(VLOOKUP(B660,'[11]LDC List'!$B$1:$C$47,2,0),"Non LDC")</f>
        <v>Non LDC</v>
      </c>
      <c r="J660" s="0" t="str">
        <f aca="false">IFERROR(VLOOKUP(B660,'[11]SIDS List'!$B$1:$C$57,2,0),"Non SIDS")</f>
        <v>Non SIDS</v>
      </c>
      <c r="K660" s="0" t="str">
        <f aca="false">IFERROR(VLOOKUP(B660,'[11]DAC Member List'!$B$1:$C$29,2,0),"Non DAC")</f>
        <v>Non DAC</v>
      </c>
      <c r="L660" s="0" t="str">
        <f aca="false">IFERROR(VLOOKUP(B660,'[11]Dev Countries List'!$A$1:$B$146,2,0),"Not Developing")</f>
        <v>Not Developing</v>
      </c>
      <c r="M660" s="0" t="str">
        <f aca="false">IFERROR(VLOOKUP(D660,'[11]Fragility List'!$A$1:$C$146,3,0),"Not Fragile")</f>
        <v>Not Fragile</v>
      </c>
      <c r="N660" s="0" t="str">
        <f aca="false">IFERROR(INDEX([11]Population!$E$4:$W$267,MATCH('Names&amp;ISO'!$C660,[11]Population!$D$4:$D$267,0),MATCH(2018,[11]Population!$E$3:$W$3,0)),"")</f>
        <v/>
      </c>
      <c r="O660" s="0" t="str">
        <f aca="false">IFERROR(VLOOKUP($B660,[11]FCAS!$B$1:$C$152,2,0),"")</f>
        <v/>
      </c>
      <c r="P660" s="0" t="e">
        <f aca="false">VLOOKUP($C660,'[10]UN M49'!$C$2:$H$249,6,0)</f>
        <v>#N/A</v>
      </c>
      <c r="Q660" s="0" t="str">
        <f aca="false">IFERROR(VLOOKUP($C660,'[11]Resource-Rich'!$A$34:$B$62,2,0),"Non resource-rich")</f>
        <v>Non resource-rich</v>
      </c>
      <c r="R660" s="0" t="str">
        <f aca="false">IFERROR(VLOOKUP($B660,[11]PRCRs!$A$3:$C$29,3,0),"Non PRCR")</f>
        <v>Non PRCR</v>
      </c>
      <c r="S660" s="0" t="n">
        <f aca="false">IFERROR(IF(VLOOKUP($C660,[11]CBLB!$A$2:$C$31,3,0)="CBLB",1,0),0)</f>
        <v>0</v>
      </c>
      <c r="T660" s="0" t="str">
        <f aca="false">IFERROR(IF(VLOOKUP($B660,'[11]Poverty Rate'!$B$2:$I$164,8,0)="Above 30%",1,0),"")</f>
        <v/>
      </c>
      <c r="U660" s="0" t="str">
        <f aca="false">IFERROR(IF(VLOOKUP($B660,'[11]Poverty Rate'!$B$2:$I$164,8,0)="Below 2%",1,0),"")</f>
        <v/>
      </c>
    </row>
    <row r="661" customFormat="false" ht="15" hidden="false" customHeight="false" outlineLevel="0" collapsed="false">
      <c r="A661" s="0" t="s">
        <v>1013</v>
      </c>
      <c r="B661" s="0" t="s">
        <v>1013</v>
      </c>
      <c r="C661" s="0" t="s">
        <v>1013</v>
      </c>
      <c r="D661" s="0" t="s">
        <v>1013</v>
      </c>
      <c r="E661" s="0" t="s">
        <v>1013</v>
      </c>
      <c r="G661" s="0" t="e">
        <f aca="false">VLOOKUP($C661,'[10]UN M49'!$C$2:$H$249,4,0)</f>
        <v>#N/A</v>
      </c>
      <c r="H661" s="0" t="str">
        <f aca="false">IFERROR(VLOOKUP($C661,'[11]Income Groups'!$D$7:$H$224,5,0),"")</f>
        <v/>
      </c>
      <c r="I661" s="0" t="str">
        <f aca="false">IFERROR(VLOOKUP(B661,'[11]LDC List'!$B$1:$C$47,2,0),"Non LDC")</f>
        <v>Non LDC</v>
      </c>
      <c r="J661" s="0" t="str">
        <f aca="false">IFERROR(VLOOKUP(B661,'[11]SIDS List'!$B$1:$C$57,2,0),"Non SIDS")</f>
        <v>Non SIDS</v>
      </c>
      <c r="K661" s="0" t="str">
        <f aca="false">IFERROR(VLOOKUP(B661,'[11]DAC Member List'!$B$1:$C$29,2,0),"Non DAC")</f>
        <v>Non DAC</v>
      </c>
      <c r="L661" s="0" t="str">
        <f aca="false">IFERROR(VLOOKUP(B661,'[11]Dev Countries List'!$A$1:$B$146,2,0),"Not Developing")</f>
        <v>Not Developing</v>
      </c>
      <c r="M661" s="0" t="str">
        <f aca="false">IFERROR(VLOOKUP(D661,'[11]Fragility List'!$A$1:$C$146,3,0),"Not Fragile")</f>
        <v>Not Fragile</v>
      </c>
      <c r="N661" s="0" t="str">
        <f aca="false">IFERROR(INDEX([11]Population!$E$4:$W$267,MATCH('Names&amp;ISO'!$C661,[11]Population!$D$4:$D$267,0),MATCH(2018,[11]Population!$E$3:$W$3,0)),"")</f>
        <v/>
      </c>
      <c r="O661" s="0" t="str">
        <f aca="false">IFERROR(VLOOKUP($B661,[11]FCAS!$B$1:$C$152,2,0),"")</f>
        <v/>
      </c>
      <c r="P661" s="0" t="e">
        <f aca="false">VLOOKUP($C661,'[10]UN M49'!$C$2:$H$249,6,0)</f>
        <v>#N/A</v>
      </c>
      <c r="Q661" s="0" t="str">
        <f aca="false">IFERROR(VLOOKUP($C661,'[11]Resource-Rich'!$A$34:$B$62,2,0),"Non resource-rich")</f>
        <v>Non resource-rich</v>
      </c>
      <c r="R661" s="0" t="str">
        <f aca="false">IFERROR(VLOOKUP($B661,[11]PRCRs!$A$3:$C$29,3,0),"Non PRCR")</f>
        <v>Non PRCR</v>
      </c>
      <c r="S661" s="0" t="n">
        <f aca="false">IFERROR(IF(VLOOKUP($C661,[11]CBLB!$A$2:$C$31,3,0)="CBLB",1,0),0)</f>
        <v>0</v>
      </c>
      <c r="T661" s="0" t="str">
        <f aca="false">IFERROR(IF(VLOOKUP($B661,'[11]Poverty Rate'!$B$2:$I$164,8,0)="Above 30%",1,0),"")</f>
        <v/>
      </c>
      <c r="U661" s="0" t="str">
        <f aca="false">IFERROR(IF(VLOOKUP($B661,'[11]Poverty Rate'!$B$2:$I$164,8,0)="Below 2%",1,0),"")</f>
        <v/>
      </c>
    </row>
    <row r="662" customFormat="false" ht="15" hidden="false" customHeight="false" outlineLevel="0" collapsed="false">
      <c r="A662" s="0" t="s">
        <v>1013</v>
      </c>
      <c r="B662" s="0" t="s">
        <v>1013</v>
      </c>
      <c r="C662" s="0" t="s">
        <v>1013</v>
      </c>
      <c r="D662" s="0" t="s">
        <v>1013</v>
      </c>
      <c r="E662" s="0" t="s">
        <v>1013</v>
      </c>
      <c r="G662" s="0" t="e">
        <f aca="false">VLOOKUP($C662,'[10]UN M49'!$C$2:$H$249,4,0)</f>
        <v>#N/A</v>
      </c>
      <c r="H662" s="0" t="str">
        <f aca="false">IFERROR(VLOOKUP($C662,'[11]Income Groups'!$D$7:$H$224,5,0),"")</f>
        <v/>
      </c>
      <c r="I662" s="0" t="str">
        <f aca="false">IFERROR(VLOOKUP(B662,'[11]LDC List'!$B$1:$C$47,2,0),"Non LDC")</f>
        <v>Non LDC</v>
      </c>
      <c r="J662" s="0" t="str">
        <f aca="false">IFERROR(VLOOKUP(B662,'[11]SIDS List'!$B$1:$C$57,2,0),"Non SIDS")</f>
        <v>Non SIDS</v>
      </c>
      <c r="K662" s="0" t="str">
        <f aca="false">IFERROR(VLOOKUP(B662,'[11]DAC Member List'!$B$1:$C$29,2,0),"Non DAC")</f>
        <v>Non DAC</v>
      </c>
      <c r="L662" s="0" t="str">
        <f aca="false">IFERROR(VLOOKUP(B662,'[11]Dev Countries List'!$A$1:$B$146,2,0),"Not Developing")</f>
        <v>Not Developing</v>
      </c>
      <c r="M662" s="0" t="str">
        <f aca="false">IFERROR(VLOOKUP(D662,'[11]Fragility List'!$A$1:$C$146,3,0),"Not Fragile")</f>
        <v>Not Fragile</v>
      </c>
      <c r="N662" s="0" t="str">
        <f aca="false">IFERROR(INDEX([11]Population!$E$4:$W$267,MATCH('Names&amp;ISO'!$C662,[11]Population!$D$4:$D$267,0),MATCH(2018,[11]Population!$E$3:$W$3,0)),"")</f>
        <v/>
      </c>
      <c r="O662" s="0" t="str">
        <f aca="false">IFERROR(VLOOKUP($B662,[11]FCAS!$B$1:$C$152,2,0),"")</f>
        <v/>
      </c>
      <c r="P662" s="0" t="e">
        <f aca="false">VLOOKUP($C662,'[10]UN M49'!$C$2:$H$249,6,0)</f>
        <v>#N/A</v>
      </c>
      <c r="Q662" s="0" t="str">
        <f aca="false">IFERROR(VLOOKUP($C662,'[11]Resource-Rich'!$A$34:$B$62,2,0),"Non resource-rich")</f>
        <v>Non resource-rich</v>
      </c>
      <c r="R662" s="0" t="str">
        <f aca="false">IFERROR(VLOOKUP($B662,[11]PRCRs!$A$3:$C$29,3,0),"Non PRCR")</f>
        <v>Non PRCR</v>
      </c>
      <c r="S662" s="0" t="n">
        <f aca="false">IFERROR(IF(VLOOKUP($C662,[11]CBLB!$A$2:$C$31,3,0)="CBLB",1,0),0)</f>
        <v>0</v>
      </c>
      <c r="T662" s="0" t="str">
        <f aca="false">IFERROR(IF(VLOOKUP($B662,'[11]Poverty Rate'!$B$2:$I$164,8,0)="Above 30%",1,0),"")</f>
        <v/>
      </c>
      <c r="U662" s="0" t="str">
        <f aca="false">IFERROR(IF(VLOOKUP($B662,'[11]Poverty Rate'!$B$2:$I$164,8,0)="Below 2%",1,0),"")</f>
        <v/>
      </c>
    </row>
    <row r="663" customFormat="false" ht="15" hidden="false" customHeight="false" outlineLevel="0" collapsed="false">
      <c r="A663" s="0" t="s">
        <v>1013</v>
      </c>
      <c r="B663" s="0" t="s">
        <v>1013</v>
      </c>
      <c r="C663" s="0" t="s">
        <v>1013</v>
      </c>
      <c r="D663" s="0" t="s">
        <v>1013</v>
      </c>
      <c r="E663" s="0" t="s">
        <v>1013</v>
      </c>
      <c r="G663" s="0" t="e">
        <f aca="false">VLOOKUP($C663,'[10]UN M49'!$C$2:$H$249,4,0)</f>
        <v>#N/A</v>
      </c>
      <c r="H663" s="0" t="str">
        <f aca="false">IFERROR(VLOOKUP($C663,'[11]Income Groups'!$D$7:$H$224,5,0),"")</f>
        <v/>
      </c>
      <c r="I663" s="0" t="str">
        <f aca="false">IFERROR(VLOOKUP(B663,'[11]LDC List'!$B$1:$C$47,2,0),"Non LDC")</f>
        <v>Non LDC</v>
      </c>
      <c r="J663" s="0" t="str">
        <f aca="false">IFERROR(VLOOKUP(B663,'[11]SIDS List'!$B$1:$C$57,2,0),"Non SIDS")</f>
        <v>Non SIDS</v>
      </c>
      <c r="K663" s="0" t="str">
        <f aca="false">IFERROR(VLOOKUP(B663,'[11]DAC Member List'!$B$1:$C$29,2,0),"Non DAC")</f>
        <v>Non DAC</v>
      </c>
      <c r="L663" s="0" t="str">
        <f aca="false">IFERROR(VLOOKUP(B663,'[11]Dev Countries List'!$A$1:$B$146,2,0),"Not Developing")</f>
        <v>Not Developing</v>
      </c>
      <c r="M663" s="0" t="str">
        <f aca="false">IFERROR(VLOOKUP(D663,'[11]Fragility List'!$A$1:$C$146,3,0),"Not Fragile")</f>
        <v>Not Fragile</v>
      </c>
      <c r="N663" s="0" t="str">
        <f aca="false">IFERROR(INDEX([11]Population!$E$4:$W$267,MATCH('Names&amp;ISO'!$C663,[11]Population!$D$4:$D$267,0),MATCH(2018,[11]Population!$E$3:$W$3,0)),"")</f>
        <v/>
      </c>
      <c r="O663" s="0" t="str">
        <f aca="false">IFERROR(VLOOKUP($B663,[11]FCAS!$B$1:$C$152,2,0),"")</f>
        <v/>
      </c>
      <c r="P663" s="0" t="e">
        <f aca="false">VLOOKUP($C663,'[10]UN M49'!$C$2:$H$249,6,0)</f>
        <v>#N/A</v>
      </c>
      <c r="Q663" s="0" t="str">
        <f aca="false">IFERROR(VLOOKUP($C663,'[11]Resource-Rich'!$A$34:$B$62,2,0),"Non resource-rich")</f>
        <v>Non resource-rich</v>
      </c>
      <c r="R663" s="0" t="str">
        <f aca="false">IFERROR(VLOOKUP($B663,[11]PRCRs!$A$3:$C$29,3,0),"Non PRCR")</f>
        <v>Non PRCR</v>
      </c>
      <c r="S663" s="0" t="n">
        <f aca="false">IFERROR(IF(VLOOKUP($C663,[11]CBLB!$A$2:$C$31,3,0)="CBLB",1,0),0)</f>
        <v>0</v>
      </c>
      <c r="T663" s="0" t="str">
        <f aca="false">IFERROR(IF(VLOOKUP($B663,'[11]Poverty Rate'!$B$2:$I$164,8,0)="Above 30%",1,0),"")</f>
        <v/>
      </c>
      <c r="U663" s="0" t="str">
        <f aca="false">IFERROR(IF(VLOOKUP($B663,'[11]Poverty Rate'!$B$2:$I$164,8,0)="Below 2%",1,0),"")</f>
        <v/>
      </c>
    </row>
    <row r="664" customFormat="false" ht="15" hidden="false" customHeight="false" outlineLevel="0" collapsed="false">
      <c r="A664" s="0" t="s">
        <v>1013</v>
      </c>
      <c r="B664" s="0" t="s">
        <v>1013</v>
      </c>
      <c r="C664" s="0" t="s">
        <v>1013</v>
      </c>
      <c r="D664" s="0" t="s">
        <v>1013</v>
      </c>
      <c r="E664" s="0" t="s">
        <v>1013</v>
      </c>
      <c r="G664" s="0" t="e">
        <f aca="false">VLOOKUP($C664,'[10]UN M49'!$C$2:$H$249,4,0)</f>
        <v>#N/A</v>
      </c>
      <c r="H664" s="0" t="str">
        <f aca="false">IFERROR(VLOOKUP($C664,'[11]Income Groups'!$D$7:$H$224,5,0),"")</f>
        <v/>
      </c>
      <c r="I664" s="0" t="str">
        <f aca="false">IFERROR(VLOOKUP(B664,'[11]LDC List'!$B$1:$C$47,2,0),"Non LDC")</f>
        <v>Non LDC</v>
      </c>
      <c r="J664" s="0" t="str">
        <f aca="false">IFERROR(VLOOKUP(B664,'[11]SIDS List'!$B$1:$C$57,2,0),"Non SIDS")</f>
        <v>Non SIDS</v>
      </c>
      <c r="K664" s="0" t="str">
        <f aca="false">IFERROR(VLOOKUP(B664,'[11]DAC Member List'!$B$1:$C$29,2,0),"Non DAC")</f>
        <v>Non DAC</v>
      </c>
      <c r="L664" s="0" t="str">
        <f aca="false">IFERROR(VLOOKUP(B664,'[11]Dev Countries List'!$A$1:$B$146,2,0),"Not Developing")</f>
        <v>Not Developing</v>
      </c>
      <c r="M664" s="0" t="str">
        <f aca="false">IFERROR(VLOOKUP(D664,'[11]Fragility List'!$A$1:$C$146,3,0),"Not Fragile")</f>
        <v>Not Fragile</v>
      </c>
      <c r="N664" s="0" t="str">
        <f aca="false">IFERROR(INDEX([11]Population!$E$4:$W$267,MATCH('Names&amp;ISO'!$C664,[11]Population!$D$4:$D$267,0),MATCH(2018,[11]Population!$E$3:$W$3,0)),"")</f>
        <v/>
      </c>
      <c r="O664" s="0" t="str">
        <f aca="false">IFERROR(VLOOKUP($B664,[11]FCAS!$B$1:$C$152,2,0),"")</f>
        <v/>
      </c>
      <c r="P664" s="0" t="e">
        <f aca="false">VLOOKUP($C664,'[10]UN M49'!$C$2:$H$249,6,0)</f>
        <v>#N/A</v>
      </c>
      <c r="Q664" s="0" t="str">
        <f aca="false">IFERROR(VLOOKUP($C664,'[11]Resource-Rich'!$A$34:$B$62,2,0),"Non resource-rich")</f>
        <v>Non resource-rich</v>
      </c>
      <c r="R664" s="0" t="str">
        <f aca="false">IFERROR(VLOOKUP($B664,[11]PRCRs!$A$3:$C$29,3,0),"Non PRCR")</f>
        <v>Non PRCR</v>
      </c>
      <c r="S664" s="0" t="n">
        <f aca="false">IFERROR(IF(VLOOKUP($C664,[11]CBLB!$A$2:$C$31,3,0)="CBLB",1,0),0)</f>
        <v>0</v>
      </c>
      <c r="T664" s="0" t="str">
        <f aca="false">IFERROR(IF(VLOOKUP($B664,'[11]Poverty Rate'!$B$2:$I$164,8,0)="Above 30%",1,0),"")</f>
        <v/>
      </c>
      <c r="U664" s="0" t="str">
        <f aca="false">IFERROR(IF(VLOOKUP($B664,'[11]Poverty Rate'!$B$2:$I$164,8,0)="Below 2%",1,0),"")</f>
        <v/>
      </c>
    </row>
    <row r="665" customFormat="false" ht="15" hidden="false" customHeight="false" outlineLevel="0" collapsed="false">
      <c r="A665" s="0" t="s">
        <v>1013</v>
      </c>
      <c r="B665" s="0" t="s">
        <v>1013</v>
      </c>
      <c r="C665" s="0" t="s">
        <v>1013</v>
      </c>
      <c r="D665" s="0" t="s">
        <v>1013</v>
      </c>
      <c r="E665" s="0" t="s">
        <v>1013</v>
      </c>
      <c r="G665" s="0" t="e">
        <f aca="false">VLOOKUP($C665,'[10]UN M49'!$C$2:$H$249,4,0)</f>
        <v>#N/A</v>
      </c>
      <c r="H665" s="0" t="str">
        <f aca="false">IFERROR(VLOOKUP($C665,'[11]Income Groups'!$D$7:$H$224,5,0),"")</f>
        <v/>
      </c>
      <c r="I665" s="0" t="str">
        <f aca="false">IFERROR(VLOOKUP(B665,'[11]LDC List'!$B$1:$C$47,2,0),"Non LDC")</f>
        <v>Non LDC</v>
      </c>
      <c r="J665" s="0" t="str">
        <f aca="false">IFERROR(VLOOKUP(B665,'[11]SIDS List'!$B$1:$C$57,2,0),"Non SIDS")</f>
        <v>Non SIDS</v>
      </c>
      <c r="K665" s="0" t="str">
        <f aca="false">IFERROR(VLOOKUP(B665,'[11]DAC Member List'!$B$1:$C$29,2,0),"Non DAC")</f>
        <v>Non DAC</v>
      </c>
      <c r="L665" s="0" t="str">
        <f aca="false">IFERROR(VLOOKUP(B665,'[11]Dev Countries List'!$A$1:$B$146,2,0),"Not Developing")</f>
        <v>Not Developing</v>
      </c>
      <c r="M665" s="0" t="str">
        <f aca="false">IFERROR(VLOOKUP(D665,'[11]Fragility List'!$A$1:$C$146,3,0),"Not Fragile")</f>
        <v>Not Fragile</v>
      </c>
      <c r="N665" s="0" t="str">
        <f aca="false">IFERROR(INDEX([11]Population!$E$4:$W$267,MATCH('Names&amp;ISO'!$C665,[11]Population!$D$4:$D$267,0),MATCH(2018,[11]Population!$E$3:$W$3,0)),"")</f>
        <v/>
      </c>
      <c r="O665" s="0" t="str">
        <f aca="false">IFERROR(VLOOKUP($B665,[11]FCAS!$B$1:$C$152,2,0),"")</f>
        <v/>
      </c>
      <c r="P665" s="0" t="e">
        <f aca="false">VLOOKUP($C665,'[10]UN M49'!$C$2:$H$249,6,0)</f>
        <v>#N/A</v>
      </c>
      <c r="Q665" s="0" t="str">
        <f aca="false">IFERROR(VLOOKUP($C665,'[11]Resource-Rich'!$A$34:$B$62,2,0),"Non resource-rich")</f>
        <v>Non resource-rich</v>
      </c>
      <c r="R665" s="0" t="str">
        <f aca="false">IFERROR(VLOOKUP($B665,[11]PRCRs!$A$3:$C$29,3,0),"Non PRCR")</f>
        <v>Non PRCR</v>
      </c>
      <c r="S665" s="0" t="n">
        <f aca="false">IFERROR(IF(VLOOKUP($C665,[11]CBLB!$A$2:$C$31,3,0)="CBLB",1,0),0)</f>
        <v>0</v>
      </c>
      <c r="T665" s="0" t="str">
        <f aca="false">IFERROR(IF(VLOOKUP($B665,'[11]Poverty Rate'!$B$2:$I$164,8,0)="Above 30%",1,0),"")</f>
        <v/>
      </c>
      <c r="U665" s="0" t="str">
        <f aca="false">IFERROR(IF(VLOOKUP($B665,'[11]Poverty Rate'!$B$2:$I$164,8,0)="Below 2%",1,0),"")</f>
        <v/>
      </c>
    </row>
    <row r="666" customFormat="false" ht="15" hidden="false" customHeight="false" outlineLevel="0" collapsed="false">
      <c r="A666" s="0" t="s">
        <v>1013</v>
      </c>
      <c r="B666" s="0" t="s">
        <v>1013</v>
      </c>
      <c r="C666" s="0" t="s">
        <v>1013</v>
      </c>
      <c r="D666" s="0" t="s">
        <v>1013</v>
      </c>
      <c r="E666" s="0" t="s">
        <v>1013</v>
      </c>
      <c r="G666" s="0" t="e">
        <f aca="false">VLOOKUP($C666,'[10]UN M49'!$C$2:$H$249,4,0)</f>
        <v>#N/A</v>
      </c>
      <c r="H666" s="0" t="str">
        <f aca="false">IFERROR(VLOOKUP($C666,'[11]Income Groups'!$D$7:$H$224,5,0),"")</f>
        <v/>
      </c>
      <c r="I666" s="0" t="str">
        <f aca="false">IFERROR(VLOOKUP(B666,'[11]LDC List'!$B$1:$C$47,2,0),"Non LDC")</f>
        <v>Non LDC</v>
      </c>
      <c r="J666" s="0" t="str">
        <f aca="false">IFERROR(VLOOKUP(B666,'[11]SIDS List'!$B$1:$C$57,2,0),"Non SIDS")</f>
        <v>Non SIDS</v>
      </c>
      <c r="K666" s="0" t="str">
        <f aca="false">IFERROR(VLOOKUP(B666,'[11]DAC Member List'!$B$1:$C$29,2,0),"Non DAC")</f>
        <v>Non DAC</v>
      </c>
      <c r="L666" s="0" t="str">
        <f aca="false">IFERROR(VLOOKUP(B666,'[11]Dev Countries List'!$A$1:$B$146,2,0),"Not Developing")</f>
        <v>Not Developing</v>
      </c>
      <c r="M666" s="0" t="str">
        <f aca="false">IFERROR(VLOOKUP(D666,'[11]Fragility List'!$A$1:$C$146,3,0),"Not Fragile")</f>
        <v>Not Fragile</v>
      </c>
      <c r="N666" s="0" t="str">
        <f aca="false">IFERROR(INDEX([11]Population!$E$4:$W$267,MATCH('Names&amp;ISO'!$C666,[11]Population!$D$4:$D$267,0),MATCH(2018,[11]Population!$E$3:$W$3,0)),"")</f>
        <v/>
      </c>
      <c r="O666" s="0" t="str">
        <f aca="false">IFERROR(VLOOKUP($B666,[11]FCAS!$B$1:$C$152,2,0),"")</f>
        <v/>
      </c>
      <c r="P666" s="0" t="e">
        <f aca="false">VLOOKUP($C666,'[10]UN M49'!$C$2:$H$249,6,0)</f>
        <v>#N/A</v>
      </c>
      <c r="Q666" s="0" t="str">
        <f aca="false">IFERROR(VLOOKUP($C666,'[11]Resource-Rich'!$A$34:$B$62,2,0),"Non resource-rich")</f>
        <v>Non resource-rich</v>
      </c>
      <c r="R666" s="0" t="str">
        <f aca="false">IFERROR(VLOOKUP($B666,[11]PRCRs!$A$3:$C$29,3,0),"Non PRCR")</f>
        <v>Non PRCR</v>
      </c>
      <c r="S666" s="0" t="n">
        <f aca="false">IFERROR(IF(VLOOKUP($C666,[11]CBLB!$A$2:$C$31,3,0)="CBLB",1,0),0)</f>
        <v>0</v>
      </c>
      <c r="T666" s="0" t="str">
        <f aca="false">IFERROR(IF(VLOOKUP($B666,'[11]Poverty Rate'!$B$2:$I$164,8,0)="Above 30%",1,0),"")</f>
        <v/>
      </c>
      <c r="U666" s="0" t="str">
        <f aca="false">IFERROR(IF(VLOOKUP($B666,'[11]Poverty Rate'!$B$2:$I$164,8,0)="Below 2%",1,0),"")</f>
        <v/>
      </c>
    </row>
    <row r="667" customFormat="false" ht="15" hidden="false" customHeight="false" outlineLevel="0" collapsed="false">
      <c r="A667" s="0" t="s">
        <v>1013</v>
      </c>
      <c r="B667" s="0" t="s">
        <v>1013</v>
      </c>
      <c r="C667" s="0" t="s">
        <v>1013</v>
      </c>
      <c r="D667" s="0" t="s">
        <v>1013</v>
      </c>
      <c r="E667" s="0" t="s">
        <v>1013</v>
      </c>
      <c r="G667" s="0" t="e">
        <f aca="false">VLOOKUP($C667,'[10]UN M49'!$C$2:$H$249,4,0)</f>
        <v>#N/A</v>
      </c>
      <c r="H667" s="0" t="str">
        <f aca="false">IFERROR(VLOOKUP($C667,'[11]Income Groups'!$D$7:$H$224,5,0),"")</f>
        <v/>
      </c>
      <c r="I667" s="0" t="str">
        <f aca="false">IFERROR(VLOOKUP(B667,'[11]LDC List'!$B$1:$C$47,2,0),"Non LDC")</f>
        <v>Non LDC</v>
      </c>
      <c r="J667" s="0" t="str">
        <f aca="false">IFERROR(VLOOKUP(B667,'[11]SIDS List'!$B$1:$C$57,2,0),"Non SIDS")</f>
        <v>Non SIDS</v>
      </c>
      <c r="K667" s="0" t="str">
        <f aca="false">IFERROR(VLOOKUP(B667,'[11]DAC Member List'!$B$1:$C$29,2,0),"Non DAC")</f>
        <v>Non DAC</v>
      </c>
      <c r="L667" s="0" t="str">
        <f aca="false">IFERROR(VLOOKUP(B667,'[11]Dev Countries List'!$A$1:$B$146,2,0),"Not Developing")</f>
        <v>Not Developing</v>
      </c>
      <c r="M667" s="0" t="str">
        <f aca="false">IFERROR(VLOOKUP(D667,'[11]Fragility List'!$A$1:$C$146,3,0),"Not Fragile")</f>
        <v>Not Fragile</v>
      </c>
      <c r="N667" s="0" t="str">
        <f aca="false">IFERROR(INDEX([11]Population!$E$4:$W$267,MATCH('Names&amp;ISO'!$C667,[11]Population!$D$4:$D$267,0),MATCH(2018,[11]Population!$E$3:$W$3,0)),"")</f>
        <v/>
      </c>
      <c r="O667" s="0" t="str">
        <f aca="false">IFERROR(VLOOKUP($B667,[11]FCAS!$B$1:$C$152,2,0),"")</f>
        <v/>
      </c>
      <c r="P667" s="0" t="e">
        <f aca="false">VLOOKUP($C667,'[10]UN M49'!$C$2:$H$249,6,0)</f>
        <v>#N/A</v>
      </c>
      <c r="Q667" s="0" t="str">
        <f aca="false">IFERROR(VLOOKUP($C667,'[11]Resource-Rich'!$A$34:$B$62,2,0),"Non resource-rich")</f>
        <v>Non resource-rich</v>
      </c>
      <c r="R667" s="0" t="str">
        <f aca="false">IFERROR(VLOOKUP($B667,[11]PRCRs!$A$3:$C$29,3,0),"Non PRCR")</f>
        <v>Non PRCR</v>
      </c>
      <c r="S667" s="0" t="n">
        <f aca="false">IFERROR(IF(VLOOKUP($C667,[11]CBLB!$A$2:$C$31,3,0)="CBLB",1,0),0)</f>
        <v>0</v>
      </c>
      <c r="T667" s="0" t="str">
        <f aca="false">IFERROR(IF(VLOOKUP($B667,'[11]Poverty Rate'!$B$2:$I$164,8,0)="Above 30%",1,0),"")</f>
        <v/>
      </c>
      <c r="U667" s="0" t="str">
        <f aca="false">IFERROR(IF(VLOOKUP($B667,'[11]Poverty Rate'!$B$2:$I$164,8,0)="Below 2%",1,0),"")</f>
        <v/>
      </c>
    </row>
    <row r="668" customFormat="false" ht="15" hidden="false" customHeight="false" outlineLevel="0" collapsed="false">
      <c r="A668" s="0" t="s">
        <v>1013</v>
      </c>
      <c r="B668" s="0" t="s">
        <v>1013</v>
      </c>
      <c r="C668" s="0" t="s">
        <v>1013</v>
      </c>
      <c r="D668" s="0" t="s">
        <v>1013</v>
      </c>
      <c r="E668" s="0" t="s">
        <v>1013</v>
      </c>
      <c r="G668" s="0" t="e">
        <f aca="false">VLOOKUP($C668,'[10]UN M49'!$C$2:$H$249,4,0)</f>
        <v>#N/A</v>
      </c>
      <c r="H668" s="0" t="str">
        <f aca="false">IFERROR(VLOOKUP($C668,'[11]Income Groups'!$D$7:$H$224,5,0),"")</f>
        <v/>
      </c>
      <c r="I668" s="0" t="str">
        <f aca="false">IFERROR(VLOOKUP(B668,'[11]LDC List'!$B$1:$C$47,2,0),"Non LDC")</f>
        <v>Non LDC</v>
      </c>
      <c r="J668" s="0" t="str">
        <f aca="false">IFERROR(VLOOKUP(B668,'[11]SIDS List'!$B$1:$C$57,2,0),"Non SIDS")</f>
        <v>Non SIDS</v>
      </c>
      <c r="K668" s="0" t="str">
        <f aca="false">IFERROR(VLOOKUP(B668,'[11]DAC Member List'!$B$1:$C$29,2,0),"Non DAC")</f>
        <v>Non DAC</v>
      </c>
      <c r="L668" s="0" t="str">
        <f aca="false">IFERROR(VLOOKUP(B668,'[11]Dev Countries List'!$A$1:$B$146,2,0),"Not Developing")</f>
        <v>Not Developing</v>
      </c>
      <c r="M668" s="0" t="str">
        <f aca="false">IFERROR(VLOOKUP(D668,'[11]Fragility List'!$A$1:$C$146,3,0),"Not Fragile")</f>
        <v>Not Fragile</v>
      </c>
      <c r="N668" s="0" t="str">
        <f aca="false">IFERROR(INDEX([11]Population!$E$4:$W$267,MATCH('Names&amp;ISO'!$C668,[11]Population!$D$4:$D$267,0),MATCH(2018,[11]Population!$E$3:$W$3,0)),"")</f>
        <v/>
      </c>
      <c r="O668" s="0" t="str">
        <f aca="false">IFERROR(VLOOKUP($B668,[11]FCAS!$B$1:$C$152,2,0),"")</f>
        <v/>
      </c>
      <c r="P668" s="0" t="e">
        <f aca="false">VLOOKUP($C668,'[10]UN M49'!$C$2:$H$249,6,0)</f>
        <v>#N/A</v>
      </c>
      <c r="Q668" s="0" t="str">
        <f aca="false">IFERROR(VLOOKUP($C668,'[11]Resource-Rich'!$A$34:$B$62,2,0),"Non resource-rich")</f>
        <v>Non resource-rich</v>
      </c>
      <c r="R668" s="0" t="str">
        <f aca="false">IFERROR(VLOOKUP($B668,[11]PRCRs!$A$3:$C$29,3,0),"Non PRCR")</f>
        <v>Non PRCR</v>
      </c>
      <c r="S668" s="0" t="n">
        <f aca="false">IFERROR(IF(VLOOKUP($C668,[11]CBLB!$A$2:$C$31,3,0)="CBLB",1,0),0)</f>
        <v>0</v>
      </c>
      <c r="T668" s="0" t="str">
        <f aca="false">IFERROR(IF(VLOOKUP($B668,'[11]Poverty Rate'!$B$2:$I$164,8,0)="Above 30%",1,0),"")</f>
        <v/>
      </c>
      <c r="U668" s="0" t="str">
        <f aca="false">IFERROR(IF(VLOOKUP($B668,'[11]Poverty Rate'!$B$2:$I$164,8,0)="Below 2%",1,0),"")</f>
        <v/>
      </c>
    </row>
    <row r="669" customFormat="false" ht="15" hidden="false" customHeight="false" outlineLevel="0" collapsed="false">
      <c r="A669" s="0" t="s">
        <v>1013</v>
      </c>
      <c r="B669" s="0" t="s">
        <v>1013</v>
      </c>
      <c r="C669" s="0" t="s">
        <v>1013</v>
      </c>
      <c r="D669" s="0" t="s">
        <v>1013</v>
      </c>
      <c r="E669" s="0" t="s">
        <v>1013</v>
      </c>
      <c r="G669" s="0" t="e">
        <f aca="false">VLOOKUP($C669,'[10]UN M49'!$C$2:$H$249,4,0)</f>
        <v>#N/A</v>
      </c>
      <c r="H669" s="0" t="str">
        <f aca="false">IFERROR(VLOOKUP($C669,'[11]Income Groups'!$D$7:$H$224,5,0),"")</f>
        <v/>
      </c>
      <c r="I669" s="0" t="str">
        <f aca="false">IFERROR(VLOOKUP(B669,'[11]LDC List'!$B$1:$C$47,2,0),"Non LDC")</f>
        <v>Non LDC</v>
      </c>
      <c r="J669" s="0" t="str">
        <f aca="false">IFERROR(VLOOKUP(B669,'[11]SIDS List'!$B$1:$C$57,2,0),"Non SIDS")</f>
        <v>Non SIDS</v>
      </c>
      <c r="K669" s="0" t="str">
        <f aca="false">IFERROR(VLOOKUP(B669,'[11]DAC Member List'!$B$1:$C$29,2,0),"Non DAC")</f>
        <v>Non DAC</v>
      </c>
      <c r="L669" s="0" t="str">
        <f aca="false">IFERROR(VLOOKUP(B669,'[11]Dev Countries List'!$A$1:$B$146,2,0),"Not Developing")</f>
        <v>Not Developing</v>
      </c>
      <c r="M669" s="0" t="str">
        <f aca="false">IFERROR(VLOOKUP(D669,'[11]Fragility List'!$A$1:$C$146,3,0),"Not Fragile")</f>
        <v>Not Fragile</v>
      </c>
      <c r="N669" s="0" t="str">
        <f aca="false">IFERROR(INDEX([11]Population!$E$4:$W$267,MATCH('Names&amp;ISO'!$C669,[11]Population!$D$4:$D$267,0),MATCH(2018,[11]Population!$E$3:$W$3,0)),"")</f>
        <v/>
      </c>
      <c r="O669" s="0" t="str">
        <f aca="false">IFERROR(VLOOKUP($B669,[11]FCAS!$B$1:$C$152,2,0),"")</f>
        <v/>
      </c>
      <c r="P669" s="0" t="e">
        <f aca="false">VLOOKUP($C669,'[10]UN M49'!$C$2:$H$249,6,0)</f>
        <v>#N/A</v>
      </c>
      <c r="Q669" s="0" t="str">
        <f aca="false">IFERROR(VLOOKUP($C669,'[11]Resource-Rich'!$A$34:$B$62,2,0),"Non resource-rich")</f>
        <v>Non resource-rich</v>
      </c>
      <c r="R669" s="0" t="str">
        <f aca="false">IFERROR(VLOOKUP($B669,[11]PRCRs!$A$3:$C$29,3,0),"Non PRCR")</f>
        <v>Non PRCR</v>
      </c>
      <c r="S669" s="0" t="n">
        <f aca="false">IFERROR(IF(VLOOKUP($C669,[11]CBLB!$A$2:$C$31,3,0)="CBLB",1,0),0)</f>
        <v>0</v>
      </c>
      <c r="T669" s="0" t="str">
        <f aca="false">IFERROR(IF(VLOOKUP($B669,'[11]Poverty Rate'!$B$2:$I$164,8,0)="Above 30%",1,0),"")</f>
        <v/>
      </c>
      <c r="U669" s="0" t="str">
        <f aca="false">IFERROR(IF(VLOOKUP($B669,'[11]Poverty Rate'!$B$2:$I$164,8,0)="Below 2%",1,0),"")</f>
        <v/>
      </c>
    </row>
    <row r="670" customFormat="false" ht="15" hidden="false" customHeight="false" outlineLevel="0" collapsed="false">
      <c r="A670" s="0" t="s">
        <v>1013</v>
      </c>
      <c r="B670" s="0" t="s">
        <v>1013</v>
      </c>
      <c r="C670" s="0" t="s">
        <v>1013</v>
      </c>
      <c r="D670" s="0" t="s">
        <v>1013</v>
      </c>
      <c r="E670" s="0" t="s">
        <v>1013</v>
      </c>
      <c r="G670" s="0" t="e">
        <f aca="false">VLOOKUP($C670,'[10]UN M49'!$C$2:$H$249,4,0)</f>
        <v>#N/A</v>
      </c>
      <c r="H670" s="0" t="str">
        <f aca="false">IFERROR(VLOOKUP($C670,'[11]Income Groups'!$D$7:$H$224,5,0),"")</f>
        <v/>
      </c>
      <c r="I670" s="0" t="str">
        <f aca="false">IFERROR(VLOOKUP(B670,'[11]LDC List'!$B$1:$C$47,2,0),"Non LDC")</f>
        <v>Non LDC</v>
      </c>
      <c r="J670" s="0" t="str">
        <f aca="false">IFERROR(VLOOKUP(B670,'[11]SIDS List'!$B$1:$C$57,2,0),"Non SIDS")</f>
        <v>Non SIDS</v>
      </c>
      <c r="K670" s="0" t="str">
        <f aca="false">IFERROR(VLOOKUP(B670,'[11]DAC Member List'!$B$1:$C$29,2,0),"Non DAC")</f>
        <v>Non DAC</v>
      </c>
      <c r="L670" s="0" t="str">
        <f aca="false">IFERROR(VLOOKUP(B670,'[11]Dev Countries List'!$A$1:$B$146,2,0),"Not Developing")</f>
        <v>Not Developing</v>
      </c>
      <c r="M670" s="0" t="str">
        <f aca="false">IFERROR(VLOOKUP(D670,'[11]Fragility List'!$A$1:$C$146,3,0),"Not Fragile")</f>
        <v>Not Fragile</v>
      </c>
      <c r="N670" s="0" t="str">
        <f aca="false">IFERROR(INDEX([11]Population!$E$4:$W$267,MATCH('Names&amp;ISO'!$C670,[11]Population!$D$4:$D$267,0),MATCH(2018,[11]Population!$E$3:$W$3,0)),"")</f>
        <v/>
      </c>
      <c r="O670" s="0" t="str">
        <f aca="false">IFERROR(VLOOKUP($B670,[11]FCAS!$B$1:$C$152,2,0),"")</f>
        <v/>
      </c>
      <c r="P670" s="0" t="e">
        <f aca="false">VLOOKUP($C670,'[10]UN M49'!$C$2:$H$249,6,0)</f>
        <v>#N/A</v>
      </c>
      <c r="Q670" s="0" t="str">
        <f aca="false">IFERROR(VLOOKUP($C670,'[11]Resource-Rich'!$A$34:$B$62,2,0),"Non resource-rich")</f>
        <v>Non resource-rich</v>
      </c>
      <c r="R670" s="0" t="str">
        <f aca="false">IFERROR(VLOOKUP($B670,[11]PRCRs!$A$3:$C$29,3,0),"Non PRCR")</f>
        <v>Non PRCR</v>
      </c>
      <c r="S670" s="0" t="n">
        <f aca="false">IFERROR(IF(VLOOKUP($C670,[11]CBLB!$A$2:$C$31,3,0)="CBLB",1,0),0)</f>
        <v>0</v>
      </c>
      <c r="T670" s="0" t="str">
        <f aca="false">IFERROR(IF(VLOOKUP($B670,'[11]Poverty Rate'!$B$2:$I$164,8,0)="Above 30%",1,0),"")</f>
        <v/>
      </c>
      <c r="U670" s="0" t="str">
        <f aca="false">IFERROR(IF(VLOOKUP($B670,'[11]Poverty Rate'!$B$2:$I$164,8,0)="Below 2%",1,0),"")</f>
        <v/>
      </c>
    </row>
    <row r="671" customFormat="false" ht="15" hidden="false" customHeight="false" outlineLevel="0" collapsed="false">
      <c r="A671" s="0" t="s">
        <v>1013</v>
      </c>
      <c r="B671" s="0" t="s">
        <v>1013</v>
      </c>
      <c r="C671" s="0" t="s">
        <v>1013</v>
      </c>
      <c r="D671" s="0" t="s">
        <v>1013</v>
      </c>
      <c r="E671" s="0" t="s">
        <v>1013</v>
      </c>
      <c r="G671" s="0" t="e">
        <f aca="false">VLOOKUP($C671,'[10]UN M49'!$C$2:$H$249,4,0)</f>
        <v>#N/A</v>
      </c>
      <c r="H671" s="0" t="str">
        <f aca="false">IFERROR(VLOOKUP($C671,'[11]Income Groups'!$D$7:$H$224,5,0),"")</f>
        <v/>
      </c>
      <c r="I671" s="0" t="str">
        <f aca="false">IFERROR(VLOOKUP(B671,'[11]LDC List'!$B$1:$C$47,2,0),"Non LDC")</f>
        <v>Non LDC</v>
      </c>
      <c r="J671" s="0" t="str">
        <f aca="false">IFERROR(VLOOKUP(B671,'[11]SIDS List'!$B$1:$C$57,2,0),"Non SIDS")</f>
        <v>Non SIDS</v>
      </c>
      <c r="K671" s="0" t="str">
        <f aca="false">IFERROR(VLOOKUP(B671,'[11]DAC Member List'!$B$1:$C$29,2,0),"Non DAC")</f>
        <v>Non DAC</v>
      </c>
      <c r="L671" s="0" t="str">
        <f aca="false">IFERROR(VLOOKUP(B671,'[11]Dev Countries List'!$A$1:$B$146,2,0),"Not Developing")</f>
        <v>Not Developing</v>
      </c>
      <c r="M671" s="0" t="str">
        <f aca="false">IFERROR(VLOOKUP(D671,'[11]Fragility List'!$A$1:$C$146,3,0),"Not Fragile")</f>
        <v>Not Fragile</v>
      </c>
      <c r="N671" s="0" t="str">
        <f aca="false">IFERROR(INDEX([11]Population!$E$4:$W$267,MATCH('Names&amp;ISO'!$C671,[11]Population!$D$4:$D$267,0),MATCH(2018,[11]Population!$E$3:$W$3,0)),"")</f>
        <v/>
      </c>
      <c r="O671" s="0" t="str">
        <f aca="false">IFERROR(VLOOKUP($B671,[11]FCAS!$B$1:$C$152,2,0),"")</f>
        <v/>
      </c>
      <c r="P671" s="0" t="e">
        <f aca="false">VLOOKUP($C671,'[10]UN M49'!$C$2:$H$249,6,0)</f>
        <v>#N/A</v>
      </c>
      <c r="Q671" s="0" t="str">
        <f aca="false">IFERROR(VLOOKUP($C671,'[11]Resource-Rich'!$A$34:$B$62,2,0),"Non resource-rich")</f>
        <v>Non resource-rich</v>
      </c>
      <c r="R671" s="0" t="str">
        <f aca="false">IFERROR(VLOOKUP($B671,[11]PRCRs!$A$3:$C$29,3,0),"Non PRCR")</f>
        <v>Non PRCR</v>
      </c>
      <c r="S671" s="0" t="n">
        <f aca="false">IFERROR(IF(VLOOKUP($C671,[11]CBLB!$A$2:$C$31,3,0)="CBLB",1,0),0)</f>
        <v>0</v>
      </c>
      <c r="T671" s="0" t="str">
        <f aca="false">IFERROR(IF(VLOOKUP($B671,'[11]Poverty Rate'!$B$2:$I$164,8,0)="Above 30%",1,0),"")</f>
        <v/>
      </c>
      <c r="U671" s="0" t="str">
        <f aca="false">IFERROR(IF(VLOOKUP($B671,'[11]Poverty Rate'!$B$2:$I$164,8,0)="Below 2%",1,0),"")</f>
        <v/>
      </c>
    </row>
    <row r="672" customFormat="false" ht="15" hidden="false" customHeight="false" outlineLevel="0" collapsed="false">
      <c r="A672" s="0" t="s">
        <v>1013</v>
      </c>
      <c r="B672" s="0" t="s">
        <v>1013</v>
      </c>
      <c r="C672" s="0" t="s">
        <v>1013</v>
      </c>
      <c r="D672" s="0" t="s">
        <v>1013</v>
      </c>
      <c r="E672" s="0" t="s">
        <v>1013</v>
      </c>
      <c r="G672" s="0" t="e">
        <f aca="false">VLOOKUP($C672,'[10]UN M49'!$C$2:$H$249,4,0)</f>
        <v>#N/A</v>
      </c>
      <c r="H672" s="0" t="str">
        <f aca="false">IFERROR(VLOOKUP($C672,'[11]Income Groups'!$D$7:$H$224,5,0),"")</f>
        <v/>
      </c>
      <c r="I672" s="0" t="str">
        <f aca="false">IFERROR(VLOOKUP(B672,'[11]LDC List'!$B$1:$C$47,2,0),"Non LDC")</f>
        <v>Non LDC</v>
      </c>
      <c r="J672" s="0" t="str">
        <f aca="false">IFERROR(VLOOKUP(B672,'[11]SIDS List'!$B$1:$C$57,2,0),"Non SIDS")</f>
        <v>Non SIDS</v>
      </c>
      <c r="K672" s="0" t="str">
        <f aca="false">IFERROR(VLOOKUP(B672,'[11]DAC Member List'!$B$1:$C$29,2,0),"Non DAC")</f>
        <v>Non DAC</v>
      </c>
      <c r="L672" s="0" t="str">
        <f aca="false">IFERROR(VLOOKUP(B672,'[11]Dev Countries List'!$A$1:$B$146,2,0),"Not Developing")</f>
        <v>Not Developing</v>
      </c>
      <c r="M672" s="0" t="str">
        <f aca="false">IFERROR(VLOOKUP(D672,'[11]Fragility List'!$A$1:$C$146,3,0),"Not Fragile")</f>
        <v>Not Fragile</v>
      </c>
      <c r="N672" s="0" t="str">
        <f aca="false">IFERROR(INDEX([11]Population!$E$4:$W$267,MATCH('Names&amp;ISO'!$C672,[11]Population!$D$4:$D$267,0),MATCH(2018,[11]Population!$E$3:$W$3,0)),"")</f>
        <v/>
      </c>
      <c r="O672" s="0" t="str">
        <f aca="false">IFERROR(VLOOKUP($B672,[11]FCAS!$B$1:$C$152,2,0),"")</f>
        <v/>
      </c>
      <c r="P672" s="0" t="e">
        <f aca="false">VLOOKUP($C672,'[10]UN M49'!$C$2:$H$249,6,0)</f>
        <v>#N/A</v>
      </c>
      <c r="Q672" s="0" t="str">
        <f aca="false">IFERROR(VLOOKUP($C672,'[11]Resource-Rich'!$A$34:$B$62,2,0),"Non resource-rich")</f>
        <v>Non resource-rich</v>
      </c>
      <c r="R672" s="0" t="str">
        <f aca="false">IFERROR(VLOOKUP($B672,[11]PRCRs!$A$3:$C$29,3,0),"Non PRCR")</f>
        <v>Non PRCR</v>
      </c>
      <c r="S672" s="0" t="n">
        <f aca="false">IFERROR(IF(VLOOKUP($C672,[11]CBLB!$A$2:$C$31,3,0)="CBLB",1,0),0)</f>
        <v>0</v>
      </c>
      <c r="T672" s="0" t="str">
        <f aca="false">IFERROR(IF(VLOOKUP($B672,'[11]Poverty Rate'!$B$2:$I$164,8,0)="Above 30%",1,0),"")</f>
        <v/>
      </c>
      <c r="U672" s="0" t="str">
        <f aca="false">IFERROR(IF(VLOOKUP($B672,'[11]Poverty Rate'!$B$2:$I$164,8,0)="Below 2%",1,0),"")</f>
        <v/>
      </c>
    </row>
    <row r="673" customFormat="false" ht="15" hidden="false" customHeight="false" outlineLevel="0" collapsed="false">
      <c r="A673" s="0" t="s">
        <v>1013</v>
      </c>
      <c r="B673" s="0" t="s">
        <v>1013</v>
      </c>
      <c r="C673" s="0" t="s">
        <v>1013</v>
      </c>
      <c r="D673" s="0" t="s">
        <v>1013</v>
      </c>
      <c r="E673" s="0" t="s">
        <v>1013</v>
      </c>
      <c r="G673" s="0" t="e">
        <f aca="false">VLOOKUP($C673,'[10]UN M49'!$C$2:$H$249,4,0)</f>
        <v>#N/A</v>
      </c>
      <c r="H673" s="0" t="str">
        <f aca="false">IFERROR(VLOOKUP($C673,'[11]Income Groups'!$D$7:$H$224,5,0),"")</f>
        <v/>
      </c>
      <c r="I673" s="0" t="str">
        <f aca="false">IFERROR(VLOOKUP(B673,'[11]LDC List'!$B$1:$C$47,2,0),"Non LDC")</f>
        <v>Non LDC</v>
      </c>
      <c r="J673" s="0" t="str">
        <f aca="false">IFERROR(VLOOKUP(B673,'[11]SIDS List'!$B$1:$C$57,2,0),"Non SIDS")</f>
        <v>Non SIDS</v>
      </c>
      <c r="K673" s="0" t="str">
        <f aca="false">IFERROR(VLOOKUP(B673,'[11]DAC Member List'!$B$1:$C$29,2,0),"Non DAC")</f>
        <v>Non DAC</v>
      </c>
      <c r="L673" s="0" t="str">
        <f aca="false">IFERROR(VLOOKUP(B673,'[11]Dev Countries List'!$A$1:$B$146,2,0),"Not Developing")</f>
        <v>Not Developing</v>
      </c>
      <c r="M673" s="0" t="str">
        <f aca="false">IFERROR(VLOOKUP(D673,'[11]Fragility List'!$A$1:$C$146,3,0),"Not Fragile")</f>
        <v>Not Fragile</v>
      </c>
      <c r="N673" s="0" t="str">
        <f aca="false">IFERROR(INDEX([11]Population!$E$4:$W$267,MATCH('Names&amp;ISO'!$C673,[11]Population!$D$4:$D$267,0),MATCH(2018,[11]Population!$E$3:$W$3,0)),"")</f>
        <v/>
      </c>
      <c r="O673" s="0" t="str">
        <f aca="false">IFERROR(VLOOKUP($B673,[11]FCAS!$B$1:$C$152,2,0),"")</f>
        <v/>
      </c>
      <c r="P673" s="0" t="e">
        <f aca="false">VLOOKUP($C673,'[10]UN M49'!$C$2:$H$249,6,0)</f>
        <v>#N/A</v>
      </c>
      <c r="Q673" s="0" t="str">
        <f aca="false">IFERROR(VLOOKUP($C673,'[11]Resource-Rich'!$A$34:$B$62,2,0),"Non resource-rich")</f>
        <v>Non resource-rich</v>
      </c>
      <c r="R673" s="0" t="str">
        <f aca="false">IFERROR(VLOOKUP($B673,[11]PRCRs!$A$3:$C$29,3,0),"Non PRCR")</f>
        <v>Non PRCR</v>
      </c>
      <c r="S673" s="0" t="n">
        <f aca="false">IFERROR(IF(VLOOKUP($C673,[11]CBLB!$A$2:$C$31,3,0)="CBLB",1,0),0)</f>
        <v>0</v>
      </c>
      <c r="T673" s="0" t="str">
        <f aca="false">IFERROR(IF(VLOOKUP($B673,'[11]Poverty Rate'!$B$2:$I$164,8,0)="Above 30%",1,0),"")</f>
        <v/>
      </c>
      <c r="U673" s="0" t="str">
        <f aca="false">IFERROR(IF(VLOOKUP($B673,'[11]Poverty Rate'!$B$2:$I$164,8,0)="Below 2%",1,0),"")</f>
        <v/>
      </c>
    </row>
    <row r="674" customFormat="false" ht="15" hidden="false" customHeight="false" outlineLevel="0" collapsed="false">
      <c r="A674" s="0" t="s">
        <v>1013</v>
      </c>
      <c r="B674" s="0" t="s">
        <v>1013</v>
      </c>
      <c r="C674" s="0" t="s">
        <v>1013</v>
      </c>
      <c r="D674" s="0" t="s">
        <v>1013</v>
      </c>
      <c r="E674" s="0" t="s">
        <v>1013</v>
      </c>
      <c r="G674" s="0" t="e">
        <f aca="false">VLOOKUP($C674,'[10]UN M49'!$C$2:$H$249,4,0)</f>
        <v>#N/A</v>
      </c>
      <c r="H674" s="0" t="str">
        <f aca="false">IFERROR(VLOOKUP($C674,'[11]Income Groups'!$D$7:$H$224,5,0),"")</f>
        <v/>
      </c>
      <c r="I674" s="0" t="str">
        <f aca="false">IFERROR(VLOOKUP(B674,'[11]LDC List'!$B$1:$C$47,2,0),"Non LDC")</f>
        <v>Non LDC</v>
      </c>
      <c r="J674" s="0" t="str">
        <f aca="false">IFERROR(VLOOKUP(B674,'[11]SIDS List'!$B$1:$C$57,2,0),"Non SIDS")</f>
        <v>Non SIDS</v>
      </c>
      <c r="K674" s="0" t="str">
        <f aca="false">IFERROR(VLOOKUP(B674,'[11]DAC Member List'!$B$1:$C$29,2,0),"Non DAC")</f>
        <v>Non DAC</v>
      </c>
      <c r="L674" s="0" t="str">
        <f aca="false">IFERROR(VLOOKUP(B674,'[11]Dev Countries List'!$A$1:$B$146,2,0),"Not Developing")</f>
        <v>Not Developing</v>
      </c>
      <c r="M674" s="0" t="str">
        <f aca="false">IFERROR(VLOOKUP(D674,'[11]Fragility List'!$A$1:$C$146,3,0),"Not Fragile")</f>
        <v>Not Fragile</v>
      </c>
      <c r="N674" s="0" t="str">
        <f aca="false">IFERROR(INDEX([11]Population!$E$4:$W$267,MATCH('Names&amp;ISO'!$C674,[11]Population!$D$4:$D$267,0),MATCH(2018,[11]Population!$E$3:$W$3,0)),"")</f>
        <v/>
      </c>
      <c r="O674" s="0" t="str">
        <f aca="false">IFERROR(VLOOKUP($B674,[11]FCAS!$B$1:$C$152,2,0),"")</f>
        <v/>
      </c>
      <c r="P674" s="0" t="e">
        <f aca="false">VLOOKUP($C674,'[10]UN M49'!$C$2:$H$249,6,0)</f>
        <v>#N/A</v>
      </c>
      <c r="Q674" s="0" t="str">
        <f aca="false">IFERROR(VLOOKUP($C674,'[11]Resource-Rich'!$A$34:$B$62,2,0),"Non resource-rich")</f>
        <v>Non resource-rich</v>
      </c>
      <c r="R674" s="0" t="str">
        <f aca="false">IFERROR(VLOOKUP($B674,[11]PRCRs!$A$3:$C$29,3,0),"Non PRCR")</f>
        <v>Non PRCR</v>
      </c>
      <c r="S674" s="0" t="n">
        <f aca="false">IFERROR(IF(VLOOKUP($C674,[11]CBLB!$A$2:$C$31,3,0)="CBLB",1,0),0)</f>
        <v>0</v>
      </c>
      <c r="T674" s="0" t="str">
        <f aca="false">IFERROR(IF(VLOOKUP($B674,'[11]Poverty Rate'!$B$2:$I$164,8,0)="Above 30%",1,0),"")</f>
        <v/>
      </c>
      <c r="U674" s="0" t="str">
        <f aca="false">IFERROR(IF(VLOOKUP($B674,'[11]Poverty Rate'!$B$2:$I$164,8,0)="Below 2%",1,0),"")</f>
        <v/>
      </c>
    </row>
    <row r="675" customFormat="false" ht="15" hidden="false" customHeight="false" outlineLevel="0" collapsed="false">
      <c r="A675" s="0" t="s">
        <v>1013</v>
      </c>
      <c r="B675" s="0" t="s">
        <v>1013</v>
      </c>
      <c r="C675" s="0" t="s">
        <v>1013</v>
      </c>
      <c r="D675" s="0" t="s">
        <v>1013</v>
      </c>
      <c r="E675" s="0" t="s">
        <v>1013</v>
      </c>
      <c r="G675" s="0" t="e">
        <f aca="false">VLOOKUP($C675,'[10]UN M49'!$C$2:$H$249,4,0)</f>
        <v>#N/A</v>
      </c>
      <c r="H675" s="0" t="str">
        <f aca="false">IFERROR(VLOOKUP($C675,'[11]Income Groups'!$D$7:$H$224,5,0),"")</f>
        <v/>
      </c>
      <c r="I675" s="0" t="str">
        <f aca="false">IFERROR(VLOOKUP(B675,'[11]LDC List'!$B$1:$C$47,2,0),"Non LDC")</f>
        <v>Non LDC</v>
      </c>
      <c r="J675" s="0" t="str">
        <f aca="false">IFERROR(VLOOKUP(B675,'[11]SIDS List'!$B$1:$C$57,2,0),"Non SIDS")</f>
        <v>Non SIDS</v>
      </c>
      <c r="K675" s="0" t="str">
        <f aca="false">IFERROR(VLOOKUP(B675,'[11]DAC Member List'!$B$1:$C$29,2,0),"Non DAC")</f>
        <v>Non DAC</v>
      </c>
      <c r="L675" s="0" t="str">
        <f aca="false">IFERROR(VLOOKUP(B675,'[11]Dev Countries List'!$A$1:$B$146,2,0),"Not Developing")</f>
        <v>Not Developing</v>
      </c>
      <c r="M675" s="0" t="str">
        <f aca="false">IFERROR(VLOOKUP(D675,'[11]Fragility List'!$A$1:$C$146,3,0),"Not Fragile")</f>
        <v>Not Fragile</v>
      </c>
      <c r="N675" s="0" t="str">
        <f aca="false">IFERROR(INDEX([11]Population!$E$4:$W$267,MATCH('Names&amp;ISO'!$C675,[11]Population!$D$4:$D$267,0),MATCH(2018,[11]Population!$E$3:$W$3,0)),"")</f>
        <v/>
      </c>
      <c r="O675" s="0" t="str">
        <f aca="false">IFERROR(VLOOKUP($B675,[11]FCAS!$B$1:$C$152,2,0),"")</f>
        <v/>
      </c>
      <c r="P675" s="0" t="e">
        <f aca="false">VLOOKUP($C675,'[10]UN M49'!$C$2:$H$249,6,0)</f>
        <v>#N/A</v>
      </c>
      <c r="Q675" s="0" t="str">
        <f aca="false">IFERROR(VLOOKUP($C675,'[11]Resource-Rich'!$A$34:$B$62,2,0),"Non resource-rich")</f>
        <v>Non resource-rich</v>
      </c>
      <c r="R675" s="0" t="str">
        <f aca="false">IFERROR(VLOOKUP($B675,[11]PRCRs!$A$3:$C$29,3,0),"Non PRCR")</f>
        <v>Non PRCR</v>
      </c>
      <c r="S675" s="0" t="n">
        <f aca="false">IFERROR(IF(VLOOKUP($C675,[11]CBLB!$A$2:$C$31,3,0)="CBLB",1,0),0)</f>
        <v>0</v>
      </c>
      <c r="T675" s="0" t="str">
        <f aca="false">IFERROR(IF(VLOOKUP($B675,'[11]Poverty Rate'!$B$2:$I$164,8,0)="Above 30%",1,0),"")</f>
        <v/>
      </c>
      <c r="U675" s="0" t="str">
        <f aca="false">IFERROR(IF(VLOOKUP($B675,'[11]Poverty Rate'!$B$2:$I$164,8,0)="Below 2%",1,0),"")</f>
        <v/>
      </c>
    </row>
    <row r="676" customFormat="false" ht="15" hidden="false" customHeight="false" outlineLevel="0" collapsed="false">
      <c r="A676" s="0" t="s">
        <v>1013</v>
      </c>
      <c r="B676" s="0" t="s">
        <v>1013</v>
      </c>
      <c r="C676" s="0" t="s">
        <v>1013</v>
      </c>
      <c r="D676" s="0" t="s">
        <v>1013</v>
      </c>
      <c r="E676" s="0" t="s">
        <v>1013</v>
      </c>
      <c r="G676" s="0" t="e">
        <f aca="false">VLOOKUP($C676,'[10]UN M49'!$C$2:$H$249,4,0)</f>
        <v>#N/A</v>
      </c>
      <c r="H676" s="0" t="str">
        <f aca="false">IFERROR(VLOOKUP($C676,'[11]Income Groups'!$D$7:$H$224,5,0),"")</f>
        <v/>
      </c>
      <c r="I676" s="0" t="str">
        <f aca="false">IFERROR(VLOOKUP(B676,'[11]LDC List'!$B$1:$C$47,2,0),"Non LDC")</f>
        <v>Non LDC</v>
      </c>
      <c r="J676" s="0" t="str">
        <f aca="false">IFERROR(VLOOKUP(B676,'[11]SIDS List'!$B$1:$C$57,2,0),"Non SIDS")</f>
        <v>Non SIDS</v>
      </c>
      <c r="K676" s="0" t="str">
        <f aca="false">IFERROR(VLOOKUP(B676,'[11]DAC Member List'!$B$1:$C$29,2,0),"Non DAC")</f>
        <v>Non DAC</v>
      </c>
      <c r="L676" s="0" t="str">
        <f aca="false">IFERROR(VLOOKUP(B676,'[11]Dev Countries List'!$A$1:$B$146,2,0),"Not Developing")</f>
        <v>Not Developing</v>
      </c>
      <c r="M676" s="0" t="str">
        <f aca="false">IFERROR(VLOOKUP(D676,'[11]Fragility List'!$A$1:$C$146,3,0),"Not Fragile")</f>
        <v>Not Fragile</v>
      </c>
      <c r="N676" s="0" t="str">
        <f aca="false">IFERROR(INDEX([11]Population!$E$4:$W$267,MATCH('Names&amp;ISO'!$C676,[11]Population!$D$4:$D$267,0),MATCH(2018,[11]Population!$E$3:$W$3,0)),"")</f>
        <v/>
      </c>
      <c r="O676" s="0" t="str">
        <f aca="false">IFERROR(VLOOKUP($B676,[11]FCAS!$B$1:$C$152,2,0),"")</f>
        <v/>
      </c>
      <c r="P676" s="0" t="e">
        <f aca="false">VLOOKUP($C676,'[10]UN M49'!$C$2:$H$249,6,0)</f>
        <v>#N/A</v>
      </c>
      <c r="Q676" s="0" t="str">
        <f aca="false">IFERROR(VLOOKUP($C676,'[11]Resource-Rich'!$A$34:$B$62,2,0),"Non resource-rich")</f>
        <v>Non resource-rich</v>
      </c>
      <c r="R676" s="0" t="str">
        <f aca="false">IFERROR(VLOOKUP($B676,[11]PRCRs!$A$3:$C$29,3,0),"Non PRCR")</f>
        <v>Non PRCR</v>
      </c>
      <c r="S676" s="0" t="n">
        <f aca="false">IFERROR(IF(VLOOKUP($C676,[11]CBLB!$A$2:$C$31,3,0)="CBLB",1,0),0)</f>
        <v>0</v>
      </c>
      <c r="T676" s="0" t="str">
        <f aca="false">IFERROR(IF(VLOOKUP($B676,'[11]Poverty Rate'!$B$2:$I$164,8,0)="Above 30%",1,0),"")</f>
        <v/>
      </c>
      <c r="U676" s="0" t="str">
        <f aca="false">IFERROR(IF(VLOOKUP($B676,'[11]Poverty Rate'!$B$2:$I$164,8,0)="Below 2%",1,0),"")</f>
        <v/>
      </c>
    </row>
    <row r="677" customFormat="false" ht="15" hidden="false" customHeight="false" outlineLevel="0" collapsed="false">
      <c r="A677" s="0" t="s">
        <v>1013</v>
      </c>
      <c r="B677" s="0" t="s">
        <v>1013</v>
      </c>
      <c r="C677" s="0" t="s">
        <v>1013</v>
      </c>
      <c r="D677" s="0" t="s">
        <v>1013</v>
      </c>
      <c r="E677" s="0" t="s">
        <v>1013</v>
      </c>
      <c r="G677" s="0" t="e">
        <f aca="false">VLOOKUP($C677,'[10]UN M49'!$C$2:$H$249,4,0)</f>
        <v>#N/A</v>
      </c>
      <c r="H677" s="0" t="str">
        <f aca="false">IFERROR(VLOOKUP($C677,'[11]Income Groups'!$D$7:$H$224,5,0),"")</f>
        <v/>
      </c>
      <c r="I677" s="0" t="str">
        <f aca="false">IFERROR(VLOOKUP(B677,'[11]LDC List'!$B$1:$C$47,2,0),"Non LDC")</f>
        <v>Non LDC</v>
      </c>
      <c r="J677" s="0" t="str">
        <f aca="false">IFERROR(VLOOKUP(B677,'[11]SIDS List'!$B$1:$C$57,2,0),"Non SIDS")</f>
        <v>Non SIDS</v>
      </c>
      <c r="K677" s="0" t="str">
        <f aca="false">IFERROR(VLOOKUP(B677,'[11]DAC Member List'!$B$1:$C$29,2,0),"Non DAC")</f>
        <v>Non DAC</v>
      </c>
      <c r="L677" s="0" t="str">
        <f aca="false">IFERROR(VLOOKUP(B677,'[11]Dev Countries List'!$A$1:$B$146,2,0),"Not Developing")</f>
        <v>Not Developing</v>
      </c>
      <c r="M677" s="0" t="str">
        <f aca="false">IFERROR(VLOOKUP(D677,'[11]Fragility List'!$A$1:$C$146,3,0),"Not Fragile")</f>
        <v>Not Fragile</v>
      </c>
      <c r="N677" s="0" t="str">
        <f aca="false">IFERROR(INDEX([11]Population!$E$4:$W$267,MATCH('Names&amp;ISO'!$C677,[11]Population!$D$4:$D$267,0),MATCH(2018,[11]Population!$E$3:$W$3,0)),"")</f>
        <v/>
      </c>
      <c r="O677" s="0" t="str">
        <f aca="false">IFERROR(VLOOKUP($B677,[11]FCAS!$B$1:$C$152,2,0),"")</f>
        <v/>
      </c>
      <c r="P677" s="0" t="e">
        <f aca="false">VLOOKUP($C677,'[10]UN M49'!$C$2:$H$249,6,0)</f>
        <v>#N/A</v>
      </c>
      <c r="Q677" s="0" t="str">
        <f aca="false">IFERROR(VLOOKUP($C677,'[11]Resource-Rich'!$A$34:$B$62,2,0),"Non resource-rich")</f>
        <v>Non resource-rich</v>
      </c>
      <c r="R677" s="0" t="str">
        <f aca="false">IFERROR(VLOOKUP($B677,[11]PRCRs!$A$3:$C$29,3,0),"Non PRCR")</f>
        <v>Non PRCR</v>
      </c>
      <c r="S677" s="0" t="n">
        <f aca="false">IFERROR(IF(VLOOKUP($C677,[11]CBLB!$A$2:$C$31,3,0)="CBLB",1,0),0)</f>
        <v>0</v>
      </c>
      <c r="T677" s="0" t="str">
        <f aca="false">IFERROR(IF(VLOOKUP($B677,'[11]Poverty Rate'!$B$2:$I$164,8,0)="Above 30%",1,0),"")</f>
        <v/>
      </c>
      <c r="U677" s="0" t="str">
        <f aca="false">IFERROR(IF(VLOOKUP($B677,'[11]Poverty Rate'!$B$2:$I$164,8,0)="Below 2%",1,0),"")</f>
        <v/>
      </c>
    </row>
    <row r="678" customFormat="false" ht="15" hidden="false" customHeight="false" outlineLevel="0" collapsed="false">
      <c r="A678" s="0" t="s">
        <v>1013</v>
      </c>
      <c r="B678" s="0" t="s">
        <v>1013</v>
      </c>
      <c r="C678" s="0" t="s">
        <v>1013</v>
      </c>
      <c r="D678" s="0" t="s">
        <v>1013</v>
      </c>
      <c r="E678" s="0" t="s">
        <v>1013</v>
      </c>
      <c r="G678" s="0" t="e">
        <f aca="false">VLOOKUP($C678,'[10]UN M49'!$C$2:$H$249,4,0)</f>
        <v>#N/A</v>
      </c>
      <c r="H678" s="0" t="str">
        <f aca="false">IFERROR(VLOOKUP($C678,'[11]Income Groups'!$D$7:$H$224,5,0),"")</f>
        <v/>
      </c>
      <c r="I678" s="0" t="str">
        <f aca="false">IFERROR(VLOOKUP(B678,'[11]LDC List'!$B$1:$C$47,2,0),"Non LDC")</f>
        <v>Non LDC</v>
      </c>
      <c r="J678" s="0" t="str">
        <f aca="false">IFERROR(VLOOKUP(B678,'[11]SIDS List'!$B$1:$C$57,2,0),"Non SIDS")</f>
        <v>Non SIDS</v>
      </c>
      <c r="K678" s="0" t="str">
        <f aca="false">IFERROR(VLOOKUP(B678,'[11]DAC Member List'!$B$1:$C$29,2,0),"Non DAC")</f>
        <v>Non DAC</v>
      </c>
      <c r="L678" s="0" t="str">
        <f aca="false">IFERROR(VLOOKUP(B678,'[11]Dev Countries List'!$A$1:$B$146,2,0),"Not Developing")</f>
        <v>Not Developing</v>
      </c>
      <c r="M678" s="0" t="str">
        <f aca="false">IFERROR(VLOOKUP(D678,'[11]Fragility List'!$A$1:$C$146,3,0),"Not Fragile")</f>
        <v>Not Fragile</v>
      </c>
      <c r="N678" s="0" t="str">
        <f aca="false">IFERROR(INDEX([11]Population!$E$4:$W$267,MATCH('Names&amp;ISO'!$C678,[11]Population!$D$4:$D$267,0),MATCH(2018,[11]Population!$E$3:$W$3,0)),"")</f>
        <v/>
      </c>
      <c r="O678" s="0" t="str">
        <f aca="false">IFERROR(VLOOKUP($B678,[11]FCAS!$B$1:$C$152,2,0),"")</f>
        <v/>
      </c>
      <c r="P678" s="0" t="e">
        <f aca="false">VLOOKUP($C678,'[10]UN M49'!$C$2:$H$249,6,0)</f>
        <v>#N/A</v>
      </c>
      <c r="Q678" s="0" t="str">
        <f aca="false">IFERROR(VLOOKUP($C678,'[11]Resource-Rich'!$A$34:$B$62,2,0),"Non resource-rich")</f>
        <v>Non resource-rich</v>
      </c>
      <c r="R678" s="0" t="str">
        <f aca="false">IFERROR(VLOOKUP($B678,[11]PRCRs!$A$3:$C$29,3,0),"Non PRCR")</f>
        <v>Non PRCR</v>
      </c>
      <c r="S678" s="0" t="n">
        <f aca="false">IFERROR(IF(VLOOKUP($C678,[11]CBLB!$A$2:$C$31,3,0)="CBLB",1,0),0)</f>
        <v>0</v>
      </c>
      <c r="T678" s="0" t="str">
        <f aca="false">IFERROR(IF(VLOOKUP($B678,'[11]Poverty Rate'!$B$2:$I$164,8,0)="Above 30%",1,0),"")</f>
        <v/>
      </c>
      <c r="U678" s="0" t="str">
        <f aca="false">IFERROR(IF(VLOOKUP($B678,'[11]Poverty Rate'!$B$2:$I$164,8,0)="Below 2%",1,0),"")</f>
        <v/>
      </c>
    </row>
    <row r="679" customFormat="false" ht="15" hidden="false" customHeight="false" outlineLevel="0" collapsed="false">
      <c r="A679" s="0" t="s">
        <v>1013</v>
      </c>
      <c r="B679" s="0" t="s">
        <v>1013</v>
      </c>
      <c r="C679" s="0" t="s">
        <v>1013</v>
      </c>
      <c r="D679" s="0" t="s">
        <v>1013</v>
      </c>
      <c r="E679" s="0" t="s">
        <v>1013</v>
      </c>
      <c r="G679" s="0" t="e">
        <f aca="false">VLOOKUP($C679,'[10]UN M49'!$C$2:$H$249,4,0)</f>
        <v>#N/A</v>
      </c>
      <c r="H679" s="0" t="str">
        <f aca="false">IFERROR(VLOOKUP($C679,'[11]Income Groups'!$D$7:$H$224,5,0),"")</f>
        <v/>
      </c>
      <c r="I679" s="0" t="str">
        <f aca="false">IFERROR(VLOOKUP(B679,'[11]LDC List'!$B$1:$C$47,2,0),"Non LDC")</f>
        <v>Non LDC</v>
      </c>
      <c r="J679" s="0" t="str">
        <f aca="false">IFERROR(VLOOKUP(B679,'[11]SIDS List'!$B$1:$C$57,2,0),"Non SIDS")</f>
        <v>Non SIDS</v>
      </c>
      <c r="K679" s="0" t="str">
        <f aca="false">IFERROR(VLOOKUP(B679,'[11]DAC Member List'!$B$1:$C$29,2,0),"Non DAC")</f>
        <v>Non DAC</v>
      </c>
      <c r="L679" s="0" t="str">
        <f aca="false">IFERROR(VLOOKUP(B679,'[11]Dev Countries List'!$A$1:$B$146,2,0),"Not Developing")</f>
        <v>Not Developing</v>
      </c>
      <c r="M679" s="0" t="str">
        <f aca="false">IFERROR(VLOOKUP(D679,'[11]Fragility List'!$A$1:$C$146,3,0),"Not Fragile")</f>
        <v>Not Fragile</v>
      </c>
      <c r="N679" s="0" t="str">
        <f aca="false">IFERROR(INDEX([11]Population!$E$4:$W$267,MATCH('Names&amp;ISO'!$C679,[11]Population!$D$4:$D$267,0),MATCH(2018,[11]Population!$E$3:$W$3,0)),"")</f>
        <v/>
      </c>
      <c r="O679" s="0" t="str">
        <f aca="false">IFERROR(VLOOKUP($B679,[11]FCAS!$B$1:$C$152,2,0),"")</f>
        <v/>
      </c>
      <c r="P679" s="0" t="e">
        <f aca="false">VLOOKUP($C679,'[10]UN M49'!$C$2:$H$249,6,0)</f>
        <v>#N/A</v>
      </c>
      <c r="Q679" s="0" t="str">
        <f aca="false">IFERROR(VLOOKUP($C679,'[11]Resource-Rich'!$A$34:$B$62,2,0),"Non resource-rich")</f>
        <v>Non resource-rich</v>
      </c>
      <c r="R679" s="0" t="str">
        <f aca="false">IFERROR(VLOOKUP($B679,[11]PRCRs!$A$3:$C$29,3,0),"Non PRCR")</f>
        <v>Non PRCR</v>
      </c>
      <c r="S679" s="0" t="n">
        <f aca="false">IFERROR(IF(VLOOKUP($C679,[11]CBLB!$A$2:$C$31,3,0)="CBLB",1,0),0)</f>
        <v>0</v>
      </c>
      <c r="T679" s="0" t="str">
        <f aca="false">IFERROR(IF(VLOOKUP($B679,'[11]Poverty Rate'!$B$2:$I$164,8,0)="Above 30%",1,0),"")</f>
        <v/>
      </c>
      <c r="U679" s="0" t="str">
        <f aca="false">IFERROR(IF(VLOOKUP($B679,'[11]Poverty Rate'!$B$2:$I$164,8,0)="Below 2%",1,0),"")</f>
        <v/>
      </c>
    </row>
    <row r="680" customFormat="false" ht="15" hidden="false" customHeight="false" outlineLevel="0" collapsed="false">
      <c r="A680" s="0" t="s">
        <v>1013</v>
      </c>
      <c r="B680" s="0" t="s">
        <v>1013</v>
      </c>
      <c r="C680" s="0" t="s">
        <v>1013</v>
      </c>
      <c r="D680" s="0" t="s">
        <v>1013</v>
      </c>
      <c r="E680" s="0" t="s">
        <v>1013</v>
      </c>
      <c r="G680" s="0" t="e">
        <f aca="false">VLOOKUP($C680,'[10]UN M49'!$C$2:$H$249,4,0)</f>
        <v>#N/A</v>
      </c>
      <c r="H680" s="0" t="str">
        <f aca="false">IFERROR(VLOOKUP($C680,'[11]Income Groups'!$D$7:$H$224,5,0),"")</f>
        <v/>
      </c>
      <c r="I680" s="0" t="str">
        <f aca="false">IFERROR(VLOOKUP(B680,'[11]LDC List'!$B$1:$C$47,2,0),"Non LDC")</f>
        <v>Non LDC</v>
      </c>
      <c r="J680" s="0" t="str">
        <f aca="false">IFERROR(VLOOKUP(B680,'[11]SIDS List'!$B$1:$C$57,2,0),"Non SIDS")</f>
        <v>Non SIDS</v>
      </c>
      <c r="K680" s="0" t="str">
        <f aca="false">IFERROR(VLOOKUP(B680,'[11]DAC Member List'!$B$1:$C$29,2,0),"Non DAC")</f>
        <v>Non DAC</v>
      </c>
      <c r="L680" s="0" t="str">
        <f aca="false">IFERROR(VLOOKUP(B680,'[11]Dev Countries List'!$A$1:$B$146,2,0),"Not Developing")</f>
        <v>Not Developing</v>
      </c>
      <c r="M680" s="0" t="str">
        <f aca="false">IFERROR(VLOOKUP(D680,'[11]Fragility List'!$A$1:$C$146,3,0),"Not Fragile")</f>
        <v>Not Fragile</v>
      </c>
      <c r="N680" s="0" t="str">
        <f aca="false">IFERROR(INDEX([11]Population!$E$4:$W$267,MATCH('Names&amp;ISO'!$C680,[11]Population!$D$4:$D$267,0),MATCH(2018,[11]Population!$E$3:$W$3,0)),"")</f>
        <v/>
      </c>
      <c r="O680" s="0" t="str">
        <f aca="false">IFERROR(VLOOKUP($B680,[11]FCAS!$B$1:$C$152,2,0),"")</f>
        <v/>
      </c>
      <c r="P680" s="0" t="e">
        <f aca="false">VLOOKUP($C680,'[10]UN M49'!$C$2:$H$249,6,0)</f>
        <v>#N/A</v>
      </c>
      <c r="Q680" s="0" t="str">
        <f aca="false">IFERROR(VLOOKUP($C680,'[11]Resource-Rich'!$A$34:$B$62,2,0),"Non resource-rich")</f>
        <v>Non resource-rich</v>
      </c>
      <c r="R680" s="0" t="str">
        <f aca="false">IFERROR(VLOOKUP($B680,[11]PRCRs!$A$3:$C$29,3,0),"Non PRCR")</f>
        <v>Non PRCR</v>
      </c>
      <c r="S680" s="0" t="n">
        <f aca="false">IFERROR(IF(VLOOKUP($C680,[11]CBLB!$A$2:$C$31,3,0)="CBLB",1,0),0)</f>
        <v>0</v>
      </c>
      <c r="T680" s="0" t="str">
        <f aca="false">IFERROR(IF(VLOOKUP($B680,'[11]Poverty Rate'!$B$2:$I$164,8,0)="Above 30%",1,0),"")</f>
        <v/>
      </c>
      <c r="U680" s="0" t="str">
        <f aca="false">IFERROR(IF(VLOOKUP($B680,'[11]Poverty Rate'!$B$2:$I$164,8,0)="Below 2%",1,0),"")</f>
        <v/>
      </c>
    </row>
    <row r="681" customFormat="false" ht="15" hidden="false" customHeight="false" outlineLevel="0" collapsed="false">
      <c r="A681" s="0" t="s">
        <v>1013</v>
      </c>
      <c r="B681" s="0" t="s">
        <v>1013</v>
      </c>
      <c r="C681" s="0" t="s">
        <v>1013</v>
      </c>
      <c r="D681" s="0" t="s">
        <v>1013</v>
      </c>
      <c r="E681" s="0" t="s">
        <v>1013</v>
      </c>
      <c r="G681" s="0" t="e">
        <f aca="false">VLOOKUP($C681,'[10]UN M49'!$C$2:$H$249,4,0)</f>
        <v>#N/A</v>
      </c>
      <c r="H681" s="0" t="str">
        <f aca="false">IFERROR(VLOOKUP($C681,'[11]Income Groups'!$D$7:$H$224,5,0),"")</f>
        <v/>
      </c>
      <c r="I681" s="0" t="str">
        <f aca="false">IFERROR(VLOOKUP(B681,'[11]LDC List'!$B$1:$C$47,2,0),"Non LDC")</f>
        <v>Non LDC</v>
      </c>
      <c r="J681" s="0" t="str">
        <f aca="false">IFERROR(VLOOKUP(B681,'[11]SIDS List'!$B$1:$C$57,2,0),"Non SIDS")</f>
        <v>Non SIDS</v>
      </c>
      <c r="K681" s="0" t="str">
        <f aca="false">IFERROR(VLOOKUP(B681,'[11]DAC Member List'!$B$1:$C$29,2,0),"Non DAC")</f>
        <v>Non DAC</v>
      </c>
      <c r="L681" s="0" t="str">
        <f aca="false">IFERROR(VLOOKUP(B681,'[11]Dev Countries List'!$A$1:$B$146,2,0),"Not Developing")</f>
        <v>Not Developing</v>
      </c>
      <c r="M681" s="0" t="str">
        <f aca="false">IFERROR(VLOOKUP(D681,'[11]Fragility List'!$A$1:$C$146,3,0),"Not Fragile")</f>
        <v>Not Fragile</v>
      </c>
      <c r="N681" s="0" t="str">
        <f aca="false">IFERROR(INDEX([11]Population!$E$4:$W$267,MATCH('Names&amp;ISO'!$C681,[11]Population!$D$4:$D$267,0),MATCH(2018,[11]Population!$E$3:$W$3,0)),"")</f>
        <v/>
      </c>
      <c r="O681" s="0" t="str">
        <f aca="false">IFERROR(VLOOKUP($B681,[11]FCAS!$B$1:$C$152,2,0),"")</f>
        <v/>
      </c>
      <c r="P681" s="0" t="e">
        <f aca="false">VLOOKUP($C681,'[10]UN M49'!$C$2:$H$249,6,0)</f>
        <v>#N/A</v>
      </c>
      <c r="Q681" s="0" t="str">
        <f aca="false">IFERROR(VLOOKUP($C681,'[11]Resource-Rich'!$A$34:$B$62,2,0),"Non resource-rich")</f>
        <v>Non resource-rich</v>
      </c>
      <c r="R681" s="0" t="str">
        <f aca="false">IFERROR(VLOOKUP($B681,[11]PRCRs!$A$3:$C$29,3,0),"Non PRCR")</f>
        <v>Non PRCR</v>
      </c>
      <c r="S681" s="0" t="n">
        <f aca="false">IFERROR(IF(VLOOKUP($C681,[11]CBLB!$A$2:$C$31,3,0)="CBLB",1,0),0)</f>
        <v>0</v>
      </c>
      <c r="T681" s="0" t="str">
        <f aca="false">IFERROR(IF(VLOOKUP($B681,'[11]Poverty Rate'!$B$2:$I$164,8,0)="Above 30%",1,0),"")</f>
        <v/>
      </c>
      <c r="U681" s="0" t="str">
        <f aca="false">IFERROR(IF(VLOOKUP($B681,'[11]Poverty Rate'!$B$2:$I$164,8,0)="Below 2%",1,0),"")</f>
        <v/>
      </c>
    </row>
    <row r="682" customFormat="false" ht="15" hidden="false" customHeight="false" outlineLevel="0" collapsed="false">
      <c r="A682" s="0" t="s">
        <v>1013</v>
      </c>
      <c r="B682" s="0" t="s">
        <v>1013</v>
      </c>
      <c r="C682" s="0" t="s">
        <v>1013</v>
      </c>
      <c r="D682" s="0" t="s">
        <v>1013</v>
      </c>
      <c r="E682" s="0" t="s">
        <v>1013</v>
      </c>
      <c r="G682" s="0" t="e">
        <f aca="false">VLOOKUP($C682,'[10]UN M49'!$C$2:$H$249,4,0)</f>
        <v>#N/A</v>
      </c>
      <c r="H682" s="0" t="str">
        <f aca="false">IFERROR(VLOOKUP($C682,'[11]Income Groups'!$D$7:$H$224,5,0),"")</f>
        <v/>
      </c>
      <c r="I682" s="0" t="str">
        <f aca="false">IFERROR(VLOOKUP(B682,'[11]LDC List'!$B$1:$C$47,2,0),"Non LDC")</f>
        <v>Non LDC</v>
      </c>
      <c r="J682" s="0" t="str">
        <f aca="false">IFERROR(VLOOKUP(B682,'[11]SIDS List'!$B$1:$C$57,2,0),"Non SIDS")</f>
        <v>Non SIDS</v>
      </c>
      <c r="K682" s="0" t="str">
        <f aca="false">IFERROR(VLOOKUP(B682,'[11]DAC Member List'!$B$1:$C$29,2,0),"Non DAC")</f>
        <v>Non DAC</v>
      </c>
      <c r="L682" s="0" t="str">
        <f aca="false">IFERROR(VLOOKUP(B682,'[11]Dev Countries List'!$A$1:$B$146,2,0),"Not Developing")</f>
        <v>Not Developing</v>
      </c>
      <c r="M682" s="0" t="str">
        <f aca="false">IFERROR(VLOOKUP(D682,'[11]Fragility List'!$A$1:$C$146,3,0),"Not Fragile")</f>
        <v>Not Fragile</v>
      </c>
      <c r="N682" s="0" t="str">
        <f aca="false">IFERROR(INDEX([11]Population!$E$4:$W$267,MATCH('Names&amp;ISO'!$C682,[11]Population!$D$4:$D$267,0),MATCH(2018,[11]Population!$E$3:$W$3,0)),"")</f>
        <v/>
      </c>
      <c r="O682" s="0" t="str">
        <f aca="false">IFERROR(VLOOKUP($B682,[11]FCAS!$B$1:$C$152,2,0),"")</f>
        <v/>
      </c>
      <c r="P682" s="0" t="e">
        <f aca="false">VLOOKUP($C682,'[10]UN M49'!$C$2:$H$249,6,0)</f>
        <v>#N/A</v>
      </c>
      <c r="Q682" s="0" t="str">
        <f aca="false">IFERROR(VLOOKUP($C682,'[11]Resource-Rich'!$A$34:$B$62,2,0),"Non resource-rich")</f>
        <v>Non resource-rich</v>
      </c>
      <c r="R682" s="0" t="str">
        <f aca="false">IFERROR(VLOOKUP($B682,[11]PRCRs!$A$3:$C$29,3,0),"Non PRCR")</f>
        <v>Non PRCR</v>
      </c>
      <c r="S682" s="0" t="n">
        <f aca="false">IFERROR(IF(VLOOKUP($C682,[11]CBLB!$A$2:$C$31,3,0)="CBLB",1,0),0)</f>
        <v>0</v>
      </c>
      <c r="T682" s="0" t="str">
        <f aca="false">IFERROR(IF(VLOOKUP($B682,'[11]Poverty Rate'!$B$2:$I$164,8,0)="Above 30%",1,0),"")</f>
        <v/>
      </c>
      <c r="U682" s="0" t="str">
        <f aca="false">IFERROR(IF(VLOOKUP($B682,'[11]Poverty Rate'!$B$2:$I$164,8,0)="Below 2%",1,0),"")</f>
        <v/>
      </c>
    </row>
    <row r="683" customFormat="false" ht="15" hidden="false" customHeight="false" outlineLevel="0" collapsed="false">
      <c r="A683" s="0" t="s">
        <v>1013</v>
      </c>
      <c r="B683" s="0" t="s">
        <v>1013</v>
      </c>
      <c r="C683" s="0" t="s">
        <v>1013</v>
      </c>
      <c r="D683" s="0" t="s">
        <v>1013</v>
      </c>
      <c r="E683" s="0" t="s">
        <v>1013</v>
      </c>
      <c r="G683" s="0" t="e">
        <f aca="false">VLOOKUP($C683,'[10]UN M49'!$C$2:$H$249,4,0)</f>
        <v>#N/A</v>
      </c>
      <c r="H683" s="0" t="str">
        <f aca="false">IFERROR(VLOOKUP($C683,'[11]Income Groups'!$D$7:$H$224,5,0),"")</f>
        <v/>
      </c>
      <c r="I683" s="0" t="str">
        <f aca="false">IFERROR(VLOOKUP(B683,'[11]LDC List'!$B$1:$C$47,2,0),"Non LDC")</f>
        <v>Non LDC</v>
      </c>
      <c r="J683" s="0" t="str">
        <f aca="false">IFERROR(VLOOKUP(B683,'[11]SIDS List'!$B$1:$C$57,2,0),"Non SIDS")</f>
        <v>Non SIDS</v>
      </c>
      <c r="K683" s="0" t="str">
        <f aca="false">IFERROR(VLOOKUP(B683,'[11]DAC Member List'!$B$1:$C$29,2,0),"Non DAC")</f>
        <v>Non DAC</v>
      </c>
      <c r="L683" s="0" t="str">
        <f aca="false">IFERROR(VLOOKUP(B683,'[11]Dev Countries List'!$A$1:$B$146,2,0),"Not Developing")</f>
        <v>Not Developing</v>
      </c>
      <c r="M683" s="0" t="str">
        <f aca="false">IFERROR(VLOOKUP(D683,'[11]Fragility List'!$A$1:$C$146,3,0),"Not Fragile")</f>
        <v>Not Fragile</v>
      </c>
      <c r="N683" s="0" t="str">
        <f aca="false">IFERROR(INDEX([11]Population!$E$4:$W$267,MATCH('Names&amp;ISO'!$C683,[11]Population!$D$4:$D$267,0),MATCH(2018,[11]Population!$E$3:$W$3,0)),"")</f>
        <v/>
      </c>
      <c r="O683" s="0" t="str">
        <f aca="false">IFERROR(VLOOKUP($B683,[11]FCAS!$B$1:$C$152,2,0),"")</f>
        <v/>
      </c>
      <c r="P683" s="0" t="e">
        <f aca="false">VLOOKUP($C683,'[10]UN M49'!$C$2:$H$249,6,0)</f>
        <v>#N/A</v>
      </c>
      <c r="Q683" s="0" t="str">
        <f aca="false">IFERROR(VLOOKUP($C683,'[11]Resource-Rich'!$A$34:$B$62,2,0),"Non resource-rich")</f>
        <v>Non resource-rich</v>
      </c>
      <c r="R683" s="0" t="str">
        <f aca="false">IFERROR(VLOOKUP($B683,[11]PRCRs!$A$3:$C$29,3,0),"Non PRCR")</f>
        <v>Non PRCR</v>
      </c>
      <c r="S683" s="0" t="n">
        <f aca="false">IFERROR(IF(VLOOKUP($C683,[11]CBLB!$A$2:$C$31,3,0)="CBLB",1,0),0)</f>
        <v>0</v>
      </c>
      <c r="T683" s="0" t="str">
        <f aca="false">IFERROR(IF(VLOOKUP($B683,'[11]Poverty Rate'!$B$2:$I$164,8,0)="Above 30%",1,0),"")</f>
        <v/>
      </c>
      <c r="U683" s="0" t="str">
        <f aca="false">IFERROR(IF(VLOOKUP($B683,'[11]Poverty Rate'!$B$2:$I$164,8,0)="Below 2%",1,0),"")</f>
        <v/>
      </c>
    </row>
    <row r="684" customFormat="false" ht="15" hidden="false" customHeight="false" outlineLevel="0" collapsed="false">
      <c r="A684" s="0" t="s">
        <v>1013</v>
      </c>
      <c r="B684" s="0" t="s">
        <v>1013</v>
      </c>
      <c r="C684" s="0" t="s">
        <v>1013</v>
      </c>
      <c r="D684" s="0" t="s">
        <v>1013</v>
      </c>
      <c r="E684" s="0" t="s">
        <v>1013</v>
      </c>
      <c r="G684" s="0" t="e">
        <f aca="false">VLOOKUP($C684,'[10]UN M49'!$C$2:$H$249,4,0)</f>
        <v>#N/A</v>
      </c>
      <c r="H684" s="0" t="str">
        <f aca="false">IFERROR(VLOOKUP($C684,'[11]Income Groups'!$D$7:$H$224,5,0),"")</f>
        <v/>
      </c>
      <c r="I684" s="0" t="str">
        <f aca="false">IFERROR(VLOOKUP(B684,'[11]LDC List'!$B$1:$C$47,2,0),"Non LDC")</f>
        <v>Non LDC</v>
      </c>
      <c r="J684" s="0" t="str">
        <f aca="false">IFERROR(VLOOKUP(B684,'[11]SIDS List'!$B$1:$C$57,2,0),"Non SIDS")</f>
        <v>Non SIDS</v>
      </c>
      <c r="K684" s="0" t="str">
        <f aca="false">IFERROR(VLOOKUP(B684,'[11]DAC Member List'!$B$1:$C$29,2,0),"Non DAC")</f>
        <v>Non DAC</v>
      </c>
      <c r="L684" s="0" t="str">
        <f aca="false">IFERROR(VLOOKUP(B684,'[11]Dev Countries List'!$A$1:$B$146,2,0),"Not Developing")</f>
        <v>Not Developing</v>
      </c>
      <c r="M684" s="0" t="str">
        <f aca="false">IFERROR(VLOOKUP(D684,'[11]Fragility List'!$A$1:$C$146,3,0),"Not Fragile")</f>
        <v>Not Fragile</v>
      </c>
      <c r="N684" s="0" t="str">
        <f aca="false">IFERROR(INDEX([11]Population!$E$4:$W$267,MATCH('Names&amp;ISO'!$C684,[11]Population!$D$4:$D$267,0),MATCH(2018,[11]Population!$E$3:$W$3,0)),"")</f>
        <v/>
      </c>
      <c r="O684" s="0" t="str">
        <f aca="false">IFERROR(VLOOKUP($B684,[11]FCAS!$B$1:$C$152,2,0),"")</f>
        <v/>
      </c>
      <c r="P684" s="0" t="e">
        <f aca="false">VLOOKUP($C684,'[10]UN M49'!$C$2:$H$249,6,0)</f>
        <v>#N/A</v>
      </c>
      <c r="Q684" s="0" t="str">
        <f aca="false">IFERROR(VLOOKUP($C684,'[11]Resource-Rich'!$A$34:$B$62,2,0),"Non resource-rich")</f>
        <v>Non resource-rich</v>
      </c>
      <c r="R684" s="0" t="str">
        <f aca="false">IFERROR(VLOOKUP($B684,[11]PRCRs!$A$3:$C$29,3,0),"Non PRCR")</f>
        <v>Non PRCR</v>
      </c>
      <c r="S684" s="0" t="n">
        <f aca="false">IFERROR(IF(VLOOKUP($C684,[11]CBLB!$A$2:$C$31,3,0)="CBLB",1,0),0)</f>
        <v>0</v>
      </c>
      <c r="T684" s="0" t="str">
        <f aca="false">IFERROR(IF(VLOOKUP($B684,'[11]Poverty Rate'!$B$2:$I$164,8,0)="Above 30%",1,0),"")</f>
        <v/>
      </c>
      <c r="U684" s="0" t="str">
        <f aca="false">IFERROR(IF(VLOOKUP($B684,'[11]Poverty Rate'!$B$2:$I$164,8,0)="Below 2%",1,0),"")</f>
        <v/>
      </c>
    </row>
    <row r="685" customFormat="false" ht="15" hidden="false" customHeight="false" outlineLevel="0" collapsed="false">
      <c r="A685" s="0" t="s">
        <v>1013</v>
      </c>
      <c r="B685" s="0" t="s">
        <v>1013</v>
      </c>
      <c r="C685" s="0" t="s">
        <v>1013</v>
      </c>
      <c r="D685" s="0" t="s">
        <v>1013</v>
      </c>
      <c r="E685" s="0" t="s">
        <v>1013</v>
      </c>
      <c r="G685" s="0" t="e">
        <f aca="false">VLOOKUP($C685,'[10]UN M49'!$C$2:$H$249,4,0)</f>
        <v>#N/A</v>
      </c>
      <c r="H685" s="0" t="str">
        <f aca="false">IFERROR(VLOOKUP($C685,'[11]Income Groups'!$D$7:$H$224,5,0),"")</f>
        <v/>
      </c>
      <c r="I685" s="0" t="str">
        <f aca="false">IFERROR(VLOOKUP(B685,'[11]LDC List'!$B$1:$C$47,2,0),"Non LDC")</f>
        <v>Non LDC</v>
      </c>
      <c r="J685" s="0" t="str">
        <f aca="false">IFERROR(VLOOKUP(B685,'[11]SIDS List'!$B$1:$C$57,2,0),"Non SIDS")</f>
        <v>Non SIDS</v>
      </c>
      <c r="K685" s="0" t="str">
        <f aca="false">IFERROR(VLOOKUP(B685,'[11]DAC Member List'!$B$1:$C$29,2,0),"Non DAC")</f>
        <v>Non DAC</v>
      </c>
      <c r="L685" s="0" t="str">
        <f aca="false">IFERROR(VLOOKUP(B685,'[11]Dev Countries List'!$A$1:$B$146,2,0),"Not Developing")</f>
        <v>Not Developing</v>
      </c>
      <c r="M685" s="0" t="str">
        <f aca="false">IFERROR(VLOOKUP(D685,'[11]Fragility List'!$A$1:$C$146,3,0),"Not Fragile")</f>
        <v>Not Fragile</v>
      </c>
      <c r="N685" s="0" t="str">
        <f aca="false">IFERROR(INDEX([11]Population!$E$4:$W$267,MATCH('Names&amp;ISO'!$C685,[11]Population!$D$4:$D$267,0),MATCH(2018,[11]Population!$E$3:$W$3,0)),"")</f>
        <v/>
      </c>
      <c r="O685" s="0" t="str">
        <f aca="false">IFERROR(VLOOKUP($B685,[11]FCAS!$B$1:$C$152,2,0),"")</f>
        <v/>
      </c>
      <c r="P685" s="0" t="e">
        <f aca="false">VLOOKUP($C685,'[10]UN M49'!$C$2:$H$249,6,0)</f>
        <v>#N/A</v>
      </c>
      <c r="Q685" s="0" t="str">
        <f aca="false">IFERROR(VLOOKUP($C685,'[11]Resource-Rich'!$A$34:$B$62,2,0),"Non resource-rich")</f>
        <v>Non resource-rich</v>
      </c>
      <c r="R685" s="0" t="str">
        <f aca="false">IFERROR(VLOOKUP($B685,[11]PRCRs!$A$3:$C$29,3,0),"Non PRCR")</f>
        <v>Non PRCR</v>
      </c>
      <c r="S685" s="0" t="n">
        <f aca="false">IFERROR(IF(VLOOKUP($C685,[11]CBLB!$A$2:$C$31,3,0)="CBLB",1,0),0)</f>
        <v>0</v>
      </c>
      <c r="T685" s="0" t="str">
        <f aca="false">IFERROR(IF(VLOOKUP($B685,'[11]Poverty Rate'!$B$2:$I$164,8,0)="Above 30%",1,0),"")</f>
        <v/>
      </c>
      <c r="U685" s="0" t="str">
        <f aca="false">IFERROR(IF(VLOOKUP($B685,'[11]Poverty Rate'!$B$2:$I$164,8,0)="Below 2%",1,0),"")</f>
        <v/>
      </c>
    </row>
    <row r="686" customFormat="false" ht="15" hidden="false" customHeight="false" outlineLevel="0" collapsed="false">
      <c r="A686" s="0" t="s">
        <v>1013</v>
      </c>
      <c r="B686" s="0" t="s">
        <v>1013</v>
      </c>
      <c r="C686" s="0" t="s">
        <v>1013</v>
      </c>
      <c r="D686" s="0" t="s">
        <v>1013</v>
      </c>
      <c r="E686" s="0" t="s">
        <v>1013</v>
      </c>
      <c r="G686" s="0" t="e">
        <f aca="false">VLOOKUP($C686,'[10]UN M49'!$C$2:$H$249,4,0)</f>
        <v>#N/A</v>
      </c>
      <c r="H686" s="0" t="str">
        <f aca="false">IFERROR(VLOOKUP($C686,'[11]Income Groups'!$D$7:$H$224,5,0),"")</f>
        <v/>
      </c>
      <c r="I686" s="0" t="str">
        <f aca="false">IFERROR(VLOOKUP(B686,'[11]LDC List'!$B$1:$C$47,2,0),"Non LDC")</f>
        <v>Non LDC</v>
      </c>
      <c r="J686" s="0" t="str">
        <f aca="false">IFERROR(VLOOKUP(B686,'[11]SIDS List'!$B$1:$C$57,2,0),"Non SIDS")</f>
        <v>Non SIDS</v>
      </c>
      <c r="K686" s="0" t="str">
        <f aca="false">IFERROR(VLOOKUP(B686,'[11]DAC Member List'!$B$1:$C$29,2,0),"Non DAC")</f>
        <v>Non DAC</v>
      </c>
      <c r="L686" s="0" t="str">
        <f aca="false">IFERROR(VLOOKUP(B686,'[11]Dev Countries List'!$A$1:$B$146,2,0),"Not Developing")</f>
        <v>Not Developing</v>
      </c>
      <c r="M686" s="0" t="str">
        <f aca="false">IFERROR(VLOOKUP(D686,'[11]Fragility List'!$A$1:$C$146,3,0),"Not Fragile")</f>
        <v>Not Fragile</v>
      </c>
      <c r="N686" s="0" t="str">
        <f aca="false">IFERROR(INDEX([11]Population!$E$4:$W$267,MATCH('Names&amp;ISO'!$C686,[11]Population!$D$4:$D$267,0),MATCH(2018,[11]Population!$E$3:$W$3,0)),"")</f>
        <v/>
      </c>
      <c r="O686" s="0" t="str">
        <f aca="false">IFERROR(VLOOKUP($B686,[11]FCAS!$B$1:$C$152,2,0),"")</f>
        <v/>
      </c>
      <c r="P686" s="0" t="e">
        <f aca="false">VLOOKUP($C686,'[10]UN M49'!$C$2:$H$249,6,0)</f>
        <v>#N/A</v>
      </c>
      <c r="Q686" s="0" t="str">
        <f aca="false">IFERROR(VLOOKUP($C686,'[11]Resource-Rich'!$A$34:$B$62,2,0),"Non resource-rich")</f>
        <v>Non resource-rich</v>
      </c>
      <c r="R686" s="0" t="str">
        <f aca="false">IFERROR(VLOOKUP($B686,[11]PRCRs!$A$3:$C$29,3,0),"Non PRCR")</f>
        <v>Non PRCR</v>
      </c>
      <c r="S686" s="0" t="n">
        <f aca="false">IFERROR(IF(VLOOKUP($C686,[11]CBLB!$A$2:$C$31,3,0)="CBLB",1,0),0)</f>
        <v>0</v>
      </c>
      <c r="T686" s="0" t="str">
        <f aca="false">IFERROR(IF(VLOOKUP($B686,'[11]Poverty Rate'!$B$2:$I$164,8,0)="Above 30%",1,0),"")</f>
        <v/>
      </c>
      <c r="U686" s="0" t="str">
        <f aca="false">IFERROR(IF(VLOOKUP($B686,'[11]Poverty Rate'!$B$2:$I$164,8,0)="Below 2%",1,0),"")</f>
        <v/>
      </c>
    </row>
    <row r="687" customFormat="false" ht="15" hidden="false" customHeight="false" outlineLevel="0" collapsed="false">
      <c r="A687" s="0" t="s">
        <v>1013</v>
      </c>
      <c r="B687" s="0" t="s">
        <v>1013</v>
      </c>
      <c r="C687" s="0" t="s">
        <v>1013</v>
      </c>
      <c r="D687" s="0" t="s">
        <v>1013</v>
      </c>
      <c r="E687" s="0" t="s">
        <v>1013</v>
      </c>
      <c r="G687" s="0" t="e">
        <f aca="false">VLOOKUP($C687,'[10]UN M49'!$C$2:$H$249,4,0)</f>
        <v>#N/A</v>
      </c>
      <c r="H687" s="0" t="str">
        <f aca="false">IFERROR(VLOOKUP($C687,'[11]Income Groups'!$D$7:$H$224,5,0),"")</f>
        <v/>
      </c>
      <c r="I687" s="0" t="str">
        <f aca="false">IFERROR(VLOOKUP(B687,'[11]LDC List'!$B$1:$C$47,2,0),"Non LDC")</f>
        <v>Non LDC</v>
      </c>
      <c r="J687" s="0" t="str">
        <f aca="false">IFERROR(VLOOKUP(B687,'[11]SIDS List'!$B$1:$C$57,2,0),"Non SIDS")</f>
        <v>Non SIDS</v>
      </c>
      <c r="K687" s="0" t="str">
        <f aca="false">IFERROR(VLOOKUP(B687,'[11]DAC Member List'!$B$1:$C$29,2,0),"Non DAC")</f>
        <v>Non DAC</v>
      </c>
      <c r="L687" s="0" t="str">
        <f aca="false">IFERROR(VLOOKUP(B687,'[11]Dev Countries List'!$A$1:$B$146,2,0),"Not Developing")</f>
        <v>Not Developing</v>
      </c>
      <c r="M687" s="0" t="str">
        <f aca="false">IFERROR(VLOOKUP(D687,'[11]Fragility List'!$A$1:$C$146,3,0),"Not Fragile")</f>
        <v>Not Fragile</v>
      </c>
      <c r="N687" s="0" t="str">
        <f aca="false">IFERROR(INDEX([11]Population!$E$4:$W$267,MATCH('Names&amp;ISO'!$C687,[11]Population!$D$4:$D$267,0),MATCH(2018,[11]Population!$E$3:$W$3,0)),"")</f>
        <v/>
      </c>
      <c r="O687" s="0" t="str">
        <f aca="false">IFERROR(VLOOKUP($B687,[11]FCAS!$B$1:$C$152,2,0),"")</f>
        <v/>
      </c>
      <c r="P687" s="0" t="e">
        <f aca="false">VLOOKUP($C687,'[10]UN M49'!$C$2:$H$249,6,0)</f>
        <v>#N/A</v>
      </c>
      <c r="Q687" s="0" t="str">
        <f aca="false">IFERROR(VLOOKUP($C687,'[11]Resource-Rich'!$A$34:$B$62,2,0),"Non resource-rich")</f>
        <v>Non resource-rich</v>
      </c>
      <c r="R687" s="0" t="str">
        <f aca="false">IFERROR(VLOOKUP($B687,[11]PRCRs!$A$3:$C$29,3,0),"Non PRCR")</f>
        <v>Non PRCR</v>
      </c>
      <c r="S687" s="0" t="n">
        <f aca="false">IFERROR(IF(VLOOKUP($C687,[11]CBLB!$A$2:$C$31,3,0)="CBLB",1,0),0)</f>
        <v>0</v>
      </c>
      <c r="T687" s="0" t="str">
        <f aca="false">IFERROR(IF(VLOOKUP($B687,'[11]Poverty Rate'!$B$2:$I$164,8,0)="Above 30%",1,0),"")</f>
        <v/>
      </c>
      <c r="U687" s="0" t="str">
        <f aca="false">IFERROR(IF(VLOOKUP($B687,'[11]Poverty Rate'!$B$2:$I$164,8,0)="Below 2%",1,0),"")</f>
        <v/>
      </c>
    </row>
    <row r="688" customFormat="false" ht="15" hidden="false" customHeight="false" outlineLevel="0" collapsed="false">
      <c r="A688" s="0" t="s">
        <v>1013</v>
      </c>
      <c r="B688" s="0" t="s">
        <v>1013</v>
      </c>
      <c r="C688" s="0" t="s">
        <v>1013</v>
      </c>
      <c r="D688" s="0" t="s">
        <v>1013</v>
      </c>
      <c r="E688" s="0" t="s">
        <v>1013</v>
      </c>
      <c r="G688" s="0" t="e">
        <f aca="false">VLOOKUP($C688,'[10]UN M49'!$C$2:$H$249,4,0)</f>
        <v>#N/A</v>
      </c>
      <c r="H688" s="0" t="str">
        <f aca="false">IFERROR(VLOOKUP($C688,'[11]Income Groups'!$D$7:$H$224,5,0),"")</f>
        <v/>
      </c>
      <c r="I688" s="0" t="str">
        <f aca="false">IFERROR(VLOOKUP(B688,'[11]LDC List'!$B$1:$C$47,2,0),"Non LDC")</f>
        <v>Non LDC</v>
      </c>
      <c r="J688" s="0" t="str">
        <f aca="false">IFERROR(VLOOKUP(B688,'[11]SIDS List'!$B$1:$C$57,2,0),"Non SIDS")</f>
        <v>Non SIDS</v>
      </c>
      <c r="K688" s="0" t="str">
        <f aca="false">IFERROR(VLOOKUP(B688,'[11]DAC Member List'!$B$1:$C$29,2,0),"Non DAC")</f>
        <v>Non DAC</v>
      </c>
      <c r="L688" s="0" t="str">
        <f aca="false">IFERROR(VLOOKUP(B688,'[11]Dev Countries List'!$A$1:$B$146,2,0),"Not Developing")</f>
        <v>Not Developing</v>
      </c>
      <c r="M688" s="0" t="str">
        <f aca="false">IFERROR(VLOOKUP(D688,'[11]Fragility List'!$A$1:$C$146,3,0),"Not Fragile")</f>
        <v>Not Fragile</v>
      </c>
      <c r="N688" s="0" t="str">
        <f aca="false">IFERROR(INDEX([11]Population!$E$4:$W$267,MATCH('Names&amp;ISO'!$C688,[11]Population!$D$4:$D$267,0),MATCH(2018,[11]Population!$E$3:$W$3,0)),"")</f>
        <v/>
      </c>
      <c r="O688" s="0" t="str">
        <f aca="false">IFERROR(VLOOKUP($B688,[11]FCAS!$B$1:$C$152,2,0),"")</f>
        <v/>
      </c>
      <c r="P688" s="0" t="e">
        <f aca="false">VLOOKUP($C688,'[10]UN M49'!$C$2:$H$249,6,0)</f>
        <v>#N/A</v>
      </c>
      <c r="Q688" s="0" t="str">
        <f aca="false">IFERROR(VLOOKUP($C688,'[11]Resource-Rich'!$A$34:$B$62,2,0),"Non resource-rich")</f>
        <v>Non resource-rich</v>
      </c>
      <c r="R688" s="0" t="str">
        <f aca="false">IFERROR(VLOOKUP($B688,[11]PRCRs!$A$3:$C$29,3,0),"Non PRCR")</f>
        <v>Non PRCR</v>
      </c>
      <c r="S688" s="0" t="n">
        <f aca="false">IFERROR(IF(VLOOKUP($C688,[11]CBLB!$A$2:$C$31,3,0)="CBLB",1,0),0)</f>
        <v>0</v>
      </c>
      <c r="T688" s="0" t="str">
        <f aca="false">IFERROR(IF(VLOOKUP($B688,'[11]Poverty Rate'!$B$2:$I$164,8,0)="Above 30%",1,0),"")</f>
        <v/>
      </c>
      <c r="U688" s="0" t="str">
        <f aca="false">IFERROR(IF(VLOOKUP($B688,'[11]Poverty Rate'!$B$2:$I$164,8,0)="Below 2%",1,0),"")</f>
        <v/>
      </c>
    </row>
    <row r="689" customFormat="false" ht="15" hidden="false" customHeight="false" outlineLevel="0" collapsed="false">
      <c r="A689" s="0" t="s">
        <v>1013</v>
      </c>
      <c r="B689" s="0" t="s">
        <v>1013</v>
      </c>
      <c r="C689" s="0" t="s">
        <v>1013</v>
      </c>
      <c r="D689" s="0" t="s">
        <v>1013</v>
      </c>
      <c r="E689" s="0" t="s">
        <v>1013</v>
      </c>
      <c r="G689" s="0" t="e">
        <f aca="false">VLOOKUP($C689,'[10]UN M49'!$C$2:$H$249,4,0)</f>
        <v>#N/A</v>
      </c>
      <c r="H689" s="0" t="str">
        <f aca="false">IFERROR(VLOOKUP($C689,'[11]Income Groups'!$D$7:$H$224,5,0),"")</f>
        <v/>
      </c>
      <c r="I689" s="0" t="str">
        <f aca="false">IFERROR(VLOOKUP(B689,'[11]LDC List'!$B$1:$C$47,2,0),"Non LDC")</f>
        <v>Non LDC</v>
      </c>
      <c r="J689" s="0" t="str">
        <f aca="false">IFERROR(VLOOKUP(B689,'[11]SIDS List'!$B$1:$C$57,2,0),"Non SIDS")</f>
        <v>Non SIDS</v>
      </c>
      <c r="K689" s="0" t="str">
        <f aca="false">IFERROR(VLOOKUP(B689,'[11]DAC Member List'!$B$1:$C$29,2,0),"Non DAC")</f>
        <v>Non DAC</v>
      </c>
      <c r="L689" s="0" t="str">
        <f aca="false">IFERROR(VLOOKUP(B689,'[11]Dev Countries List'!$A$1:$B$146,2,0),"Not Developing")</f>
        <v>Not Developing</v>
      </c>
      <c r="M689" s="0" t="str">
        <f aca="false">IFERROR(VLOOKUP(D689,'[11]Fragility List'!$A$1:$C$146,3,0),"Not Fragile")</f>
        <v>Not Fragile</v>
      </c>
      <c r="N689" s="0" t="str">
        <f aca="false">IFERROR(INDEX([11]Population!$E$4:$W$267,MATCH('Names&amp;ISO'!$C689,[11]Population!$D$4:$D$267,0),MATCH(2018,[11]Population!$E$3:$W$3,0)),"")</f>
        <v/>
      </c>
      <c r="O689" s="0" t="str">
        <f aca="false">IFERROR(VLOOKUP($B689,[11]FCAS!$B$1:$C$152,2,0),"")</f>
        <v/>
      </c>
      <c r="P689" s="0" t="e">
        <f aca="false">VLOOKUP($C689,'[10]UN M49'!$C$2:$H$249,6,0)</f>
        <v>#N/A</v>
      </c>
      <c r="Q689" s="0" t="str">
        <f aca="false">IFERROR(VLOOKUP($C689,'[11]Resource-Rich'!$A$34:$B$62,2,0),"Non resource-rich")</f>
        <v>Non resource-rich</v>
      </c>
      <c r="R689" s="0" t="str">
        <f aca="false">IFERROR(VLOOKUP($B689,[11]PRCRs!$A$3:$C$29,3,0),"Non PRCR")</f>
        <v>Non PRCR</v>
      </c>
      <c r="S689" s="0" t="n">
        <f aca="false">IFERROR(IF(VLOOKUP($C689,[11]CBLB!$A$2:$C$31,3,0)="CBLB",1,0),0)</f>
        <v>0</v>
      </c>
      <c r="T689" s="0" t="str">
        <f aca="false">IFERROR(IF(VLOOKUP($B689,'[11]Poverty Rate'!$B$2:$I$164,8,0)="Above 30%",1,0),"")</f>
        <v/>
      </c>
      <c r="U689" s="0" t="str">
        <f aca="false">IFERROR(IF(VLOOKUP($B689,'[11]Poverty Rate'!$B$2:$I$164,8,0)="Below 2%",1,0),"")</f>
        <v/>
      </c>
    </row>
    <row r="690" customFormat="false" ht="15" hidden="false" customHeight="false" outlineLevel="0" collapsed="false">
      <c r="A690" s="0" t="s">
        <v>1013</v>
      </c>
      <c r="B690" s="0" t="s">
        <v>1013</v>
      </c>
      <c r="C690" s="0" t="s">
        <v>1013</v>
      </c>
      <c r="D690" s="0" t="s">
        <v>1013</v>
      </c>
      <c r="E690" s="0" t="s">
        <v>1013</v>
      </c>
      <c r="G690" s="0" t="e">
        <f aca="false">VLOOKUP($C690,'[10]UN M49'!$C$2:$H$249,4,0)</f>
        <v>#N/A</v>
      </c>
      <c r="H690" s="0" t="str">
        <f aca="false">IFERROR(VLOOKUP($C690,'[11]Income Groups'!$D$7:$H$224,5,0),"")</f>
        <v/>
      </c>
      <c r="I690" s="0" t="str">
        <f aca="false">IFERROR(VLOOKUP(B690,'[11]LDC List'!$B$1:$C$47,2,0),"Non LDC")</f>
        <v>Non LDC</v>
      </c>
      <c r="J690" s="0" t="str">
        <f aca="false">IFERROR(VLOOKUP(B690,'[11]SIDS List'!$B$1:$C$57,2,0),"Non SIDS")</f>
        <v>Non SIDS</v>
      </c>
      <c r="K690" s="0" t="str">
        <f aca="false">IFERROR(VLOOKUP(B690,'[11]DAC Member List'!$B$1:$C$29,2,0),"Non DAC")</f>
        <v>Non DAC</v>
      </c>
      <c r="L690" s="0" t="str">
        <f aca="false">IFERROR(VLOOKUP(B690,'[11]Dev Countries List'!$A$1:$B$146,2,0),"Not Developing")</f>
        <v>Not Developing</v>
      </c>
      <c r="M690" s="0" t="str">
        <f aca="false">IFERROR(VLOOKUP(D690,'[11]Fragility List'!$A$1:$C$146,3,0),"Not Fragile")</f>
        <v>Not Fragile</v>
      </c>
      <c r="N690" s="0" t="str">
        <f aca="false">IFERROR(INDEX([11]Population!$E$4:$W$267,MATCH('Names&amp;ISO'!$C690,[11]Population!$D$4:$D$267,0),MATCH(2018,[11]Population!$E$3:$W$3,0)),"")</f>
        <v/>
      </c>
      <c r="O690" s="0" t="str">
        <f aca="false">IFERROR(VLOOKUP($B690,[11]FCAS!$B$1:$C$152,2,0),"")</f>
        <v/>
      </c>
      <c r="P690" s="0" t="e">
        <f aca="false">VLOOKUP($C690,'[10]UN M49'!$C$2:$H$249,6,0)</f>
        <v>#N/A</v>
      </c>
      <c r="Q690" s="0" t="str">
        <f aca="false">IFERROR(VLOOKUP($C690,'[11]Resource-Rich'!$A$34:$B$62,2,0),"Non resource-rich")</f>
        <v>Non resource-rich</v>
      </c>
      <c r="R690" s="0" t="str">
        <f aca="false">IFERROR(VLOOKUP($B690,[11]PRCRs!$A$3:$C$29,3,0),"Non PRCR")</f>
        <v>Non PRCR</v>
      </c>
      <c r="S690" s="0" t="n">
        <f aca="false">IFERROR(IF(VLOOKUP($C690,[11]CBLB!$A$2:$C$31,3,0)="CBLB",1,0),0)</f>
        <v>0</v>
      </c>
      <c r="T690" s="0" t="str">
        <f aca="false">IFERROR(IF(VLOOKUP($B690,'[11]Poverty Rate'!$B$2:$I$164,8,0)="Above 30%",1,0),"")</f>
        <v/>
      </c>
      <c r="U690" s="0" t="str">
        <f aca="false">IFERROR(IF(VLOOKUP($B690,'[11]Poverty Rate'!$B$2:$I$164,8,0)="Below 2%",1,0),"")</f>
        <v/>
      </c>
    </row>
    <row r="691" customFormat="false" ht="15" hidden="false" customHeight="false" outlineLevel="0" collapsed="false">
      <c r="A691" s="0" t="s">
        <v>1013</v>
      </c>
      <c r="B691" s="0" t="s">
        <v>1013</v>
      </c>
      <c r="C691" s="0" t="s">
        <v>1013</v>
      </c>
      <c r="D691" s="0" t="s">
        <v>1013</v>
      </c>
      <c r="E691" s="0" t="s">
        <v>1013</v>
      </c>
      <c r="G691" s="0" t="e">
        <f aca="false">VLOOKUP($C691,'[10]UN M49'!$C$2:$H$249,4,0)</f>
        <v>#N/A</v>
      </c>
      <c r="H691" s="0" t="str">
        <f aca="false">IFERROR(VLOOKUP($C691,'[11]Income Groups'!$D$7:$H$224,5,0),"")</f>
        <v/>
      </c>
      <c r="I691" s="0" t="str">
        <f aca="false">IFERROR(VLOOKUP(B691,'[11]LDC List'!$B$1:$C$47,2,0),"Non LDC")</f>
        <v>Non LDC</v>
      </c>
      <c r="J691" s="0" t="str">
        <f aca="false">IFERROR(VLOOKUP(B691,'[11]SIDS List'!$B$1:$C$57,2,0),"Non SIDS")</f>
        <v>Non SIDS</v>
      </c>
      <c r="K691" s="0" t="str">
        <f aca="false">IFERROR(VLOOKUP(B691,'[11]DAC Member List'!$B$1:$C$29,2,0),"Non DAC")</f>
        <v>Non DAC</v>
      </c>
      <c r="L691" s="0" t="str">
        <f aca="false">IFERROR(VLOOKUP(B691,'[11]Dev Countries List'!$A$1:$B$146,2,0),"Not Developing")</f>
        <v>Not Developing</v>
      </c>
      <c r="M691" s="0" t="str">
        <f aca="false">IFERROR(VLOOKUP(D691,'[11]Fragility List'!$A$1:$C$146,3,0),"Not Fragile")</f>
        <v>Not Fragile</v>
      </c>
      <c r="N691" s="0" t="str">
        <f aca="false">IFERROR(INDEX([11]Population!$E$4:$W$267,MATCH('Names&amp;ISO'!$C691,[11]Population!$D$4:$D$267,0),MATCH(2018,[11]Population!$E$3:$W$3,0)),"")</f>
        <v/>
      </c>
      <c r="O691" s="0" t="str">
        <f aca="false">IFERROR(VLOOKUP($B691,[11]FCAS!$B$1:$C$152,2,0),"")</f>
        <v/>
      </c>
      <c r="P691" s="0" t="e">
        <f aca="false">VLOOKUP($C691,'[10]UN M49'!$C$2:$H$249,6,0)</f>
        <v>#N/A</v>
      </c>
      <c r="Q691" s="0" t="str">
        <f aca="false">IFERROR(VLOOKUP($C691,'[11]Resource-Rich'!$A$34:$B$62,2,0),"Non resource-rich")</f>
        <v>Non resource-rich</v>
      </c>
      <c r="R691" s="0" t="str">
        <f aca="false">IFERROR(VLOOKUP($B691,[11]PRCRs!$A$3:$C$29,3,0),"Non PRCR")</f>
        <v>Non PRCR</v>
      </c>
      <c r="S691" s="0" t="n">
        <f aca="false">IFERROR(IF(VLOOKUP($C691,[11]CBLB!$A$2:$C$31,3,0)="CBLB",1,0),0)</f>
        <v>0</v>
      </c>
      <c r="T691" s="0" t="str">
        <f aca="false">IFERROR(IF(VLOOKUP($B691,'[11]Poverty Rate'!$B$2:$I$164,8,0)="Above 30%",1,0),"")</f>
        <v/>
      </c>
      <c r="U691" s="0" t="str">
        <f aca="false">IFERROR(IF(VLOOKUP($B691,'[11]Poverty Rate'!$B$2:$I$164,8,0)="Below 2%",1,0),"")</f>
        <v/>
      </c>
    </row>
    <row r="692" customFormat="false" ht="15" hidden="false" customHeight="false" outlineLevel="0" collapsed="false">
      <c r="A692" s="0" t="s">
        <v>1013</v>
      </c>
      <c r="B692" s="0" t="s">
        <v>1013</v>
      </c>
      <c r="C692" s="0" t="s">
        <v>1013</v>
      </c>
      <c r="D692" s="0" t="s">
        <v>1013</v>
      </c>
      <c r="E692" s="0" t="s">
        <v>1013</v>
      </c>
      <c r="G692" s="0" t="e">
        <f aca="false">VLOOKUP($C692,'[10]UN M49'!$C$2:$H$249,4,0)</f>
        <v>#N/A</v>
      </c>
      <c r="H692" s="0" t="str">
        <f aca="false">IFERROR(VLOOKUP($C692,'[11]Income Groups'!$D$7:$H$224,5,0),"")</f>
        <v/>
      </c>
      <c r="I692" s="0" t="str">
        <f aca="false">IFERROR(VLOOKUP(B692,'[11]LDC List'!$B$1:$C$47,2,0),"Non LDC")</f>
        <v>Non LDC</v>
      </c>
      <c r="J692" s="0" t="str">
        <f aca="false">IFERROR(VLOOKUP(B692,'[11]SIDS List'!$B$1:$C$57,2,0),"Non SIDS")</f>
        <v>Non SIDS</v>
      </c>
      <c r="K692" s="0" t="str">
        <f aca="false">IFERROR(VLOOKUP(B692,'[11]DAC Member List'!$B$1:$C$29,2,0),"Non DAC")</f>
        <v>Non DAC</v>
      </c>
      <c r="L692" s="0" t="str">
        <f aca="false">IFERROR(VLOOKUP(B692,'[11]Dev Countries List'!$A$1:$B$146,2,0),"Not Developing")</f>
        <v>Not Developing</v>
      </c>
      <c r="M692" s="0" t="str">
        <f aca="false">IFERROR(VLOOKUP(D692,'[11]Fragility List'!$A$1:$C$146,3,0),"Not Fragile")</f>
        <v>Not Fragile</v>
      </c>
      <c r="N692" s="0" t="str">
        <f aca="false">IFERROR(INDEX([11]Population!$E$4:$W$267,MATCH('Names&amp;ISO'!$C692,[11]Population!$D$4:$D$267,0),MATCH(2018,[11]Population!$E$3:$W$3,0)),"")</f>
        <v/>
      </c>
      <c r="O692" s="0" t="str">
        <f aca="false">IFERROR(VLOOKUP($B692,[11]FCAS!$B$1:$C$152,2,0),"")</f>
        <v/>
      </c>
      <c r="P692" s="0" t="e">
        <f aca="false">VLOOKUP($C692,'[10]UN M49'!$C$2:$H$249,6,0)</f>
        <v>#N/A</v>
      </c>
      <c r="Q692" s="0" t="str">
        <f aca="false">IFERROR(VLOOKUP($C692,'[11]Resource-Rich'!$A$34:$B$62,2,0),"Non resource-rich")</f>
        <v>Non resource-rich</v>
      </c>
      <c r="R692" s="0" t="str">
        <f aca="false">IFERROR(VLOOKUP($B692,[11]PRCRs!$A$3:$C$29,3,0),"Non PRCR")</f>
        <v>Non PRCR</v>
      </c>
      <c r="S692" s="0" t="n">
        <f aca="false">IFERROR(IF(VLOOKUP($C692,[11]CBLB!$A$2:$C$31,3,0)="CBLB",1,0),0)</f>
        <v>0</v>
      </c>
      <c r="T692" s="0" t="str">
        <f aca="false">IFERROR(IF(VLOOKUP($B692,'[11]Poverty Rate'!$B$2:$I$164,8,0)="Above 30%",1,0),"")</f>
        <v/>
      </c>
      <c r="U692" s="0" t="str">
        <f aca="false">IFERROR(IF(VLOOKUP($B692,'[11]Poverty Rate'!$B$2:$I$164,8,0)="Below 2%",1,0),"")</f>
        <v/>
      </c>
    </row>
    <row r="693" customFormat="false" ht="15" hidden="false" customHeight="false" outlineLevel="0" collapsed="false">
      <c r="A693" s="0" t="s">
        <v>1013</v>
      </c>
      <c r="B693" s="0" t="s">
        <v>1013</v>
      </c>
      <c r="C693" s="0" t="s">
        <v>1013</v>
      </c>
      <c r="D693" s="0" t="s">
        <v>1013</v>
      </c>
      <c r="E693" s="0" t="s">
        <v>1013</v>
      </c>
      <c r="G693" s="0" t="e">
        <f aca="false">VLOOKUP($C693,'[10]UN M49'!$C$2:$H$249,4,0)</f>
        <v>#N/A</v>
      </c>
      <c r="H693" s="0" t="str">
        <f aca="false">IFERROR(VLOOKUP($C693,'[11]Income Groups'!$D$7:$H$224,5,0),"")</f>
        <v/>
      </c>
      <c r="I693" s="0" t="str">
        <f aca="false">IFERROR(VLOOKUP(B693,'[11]LDC List'!$B$1:$C$47,2,0),"Non LDC")</f>
        <v>Non LDC</v>
      </c>
      <c r="J693" s="0" t="str">
        <f aca="false">IFERROR(VLOOKUP(B693,'[11]SIDS List'!$B$1:$C$57,2,0),"Non SIDS")</f>
        <v>Non SIDS</v>
      </c>
      <c r="K693" s="0" t="str">
        <f aca="false">IFERROR(VLOOKUP(B693,'[11]DAC Member List'!$B$1:$C$29,2,0),"Non DAC")</f>
        <v>Non DAC</v>
      </c>
      <c r="L693" s="0" t="str">
        <f aca="false">IFERROR(VLOOKUP(B693,'[11]Dev Countries List'!$A$1:$B$146,2,0),"Not Developing")</f>
        <v>Not Developing</v>
      </c>
      <c r="M693" s="0" t="str">
        <f aca="false">IFERROR(VLOOKUP(D693,'[11]Fragility List'!$A$1:$C$146,3,0),"Not Fragile")</f>
        <v>Not Fragile</v>
      </c>
      <c r="N693" s="0" t="str">
        <f aca="false">IFERROR(INDEX([11]Population!$E$4:$W$267,MATCH('Names&amp;ISO'!$C693,[11]Population!$D$4:$D$267,0),MATCH(2018,[11]Population!$E$3:$W$3,0)),"")</f>
        <v/>
      </c>
      <c r="O693" s="0" t="str">
        <f aca="false">IFERROR(VLOOKUP($B693,[11]FCAS!$B$1:$C$152,2,0),"")</f>
        <v/>
      </c>
      <c r="P693" s="0" t="e">
        <f aca="false">VLOOKUP($C693,'[10]UN M49'!$C$2:$H$249,6,0)</f>
        <v>#N/A</v>
      </c>
      <c r="Q693" s="0" t="str">
        <f aca="false">IFERROR(VLOOKUP($C693,'[11]Resource-Rich'!$A$34:$B$62,2,0),"Non resource-rich")</f>
        <v>Non resource-rich</v>
      </c>
      <c r="R693" s="0" t="str">
        <f aca="false">IFERROR(VLOOKUP($B693,[11]PRCRs!$A$3:$C$29,3,0),"Non PRCR")</f>
        <v>Non PRCR</v>
      </c>
      <c r="S693" s="0" t="n">
        <f aca="false">IFERROR(IF(VLOOKUP($C693,[11]CBLB!$A$2:$C$31,3,0)="CBLB",1,0),0)</f>
        <v>0</v>
      </c>
      <c r="T693" s="0" t="str">
        <f aca="false">IFERROR(IF(VLOOKUP($B693,'[11]Poverty Rate'!$B$2:$I$164,8,0)="Above 30%",1,0),"")</f>
        <v/>
      </c>
      <c r="U693" s="0" t="str">
        <f aca="false">IFERROR(IF(VLOOKUP($B693,'[11]Poverty Rate'!$B$2:$I$164,8,0)="Below 2%",1,0),"")</f>
        <v/>
      </c>
    </row>
    <row r="694" customFormat="false" ht="15" hidden="false" customHeight="false" outlineLevel="0" collapsed="false">
      <c r="A694" s="0" t="s">
        <v>1013</v>
      </c>
      <c r="B694" s="0" t="s">
        <v>1013</v>
      </c>
      <c r="C694" s="0" t="s">
        <v>1013</v>
      </c>
      <c r="D694" s="0" t="s">
        <v>1013</v>
      </c>
      <c r="E694" s="0" t="s">
        <v>1013</v>
      </c>
      <c r="G694" s="0" t="e">
        <f aca="false">VLOOKUP($C694,'[10]UN M49'!$C$2:$H$249,4,0)</f>
        <v>#N/A</v>
      </c>
      <c r="H694" s="0" t="str">
        <f aca="false">IFERROR(VLOOKUP($C694,'[11]Income Groups'!$D$7:$H$224,5,0),"")</f>
        <v/>
      </c>
      <c r="I694" s="0" t="str">
        <f aca="false">IFERROR(VLOOKUP(B694,'[11]LDC List'!$B$1:$C$47,2,0),"Non LDC")</f>
        <v>Non LDC</v>
      </c>
      <c r="J694" s="0" t="str">
        <f aca="false">IFERROR(VLOOKUP(B694,'[11]SIDS List'!$B$1:$C$57,2,0),"Non SIDS")</f>
        <v>Non SIDS</v>
      </c>
      <c r="K694" s="0" t="str">
        <f aca="false">IFERROR(VLOOKUP(B694,'[11]DAC Member List'!$B$1:$C$29,2,0),"Non DAC")</f>
        <v>Non DAC</v>
      </c>
      <c r="L694" s="0" t="str">
        <f aca="false">IFERROR(VLOOKUP(B694,'[11]Dev Countries List'!$A$1:$B$146,2,0),"Not Developing")</f>
        <v>Not Developing</v>
      </c>
      <c r="M694" s="0" t="str">
        <f aca="false">IFERROR(VLOOKUP(D694,'[11]Fragility List'!$A$1:$C$146,3,0),"Not Fragile")</f>
        <v>Not Fragile</v>
      </c>
      <c r="N694" s="0" t="str">
        <f aca="false">IFERROR(INDEX([11]Population!$E$4:$W$267,MATCH('Names&amp;ISO'!$C694,[11]Population!$D$4:$D$267,0),MATCH(2018,[11]Population!$E$3:$W$3,0)),"")</f>
        <v/>
      </c>
      <c r="O694" s="0" t="str">
        <f aca="false">IFERROR(VLOOKUP($B694,[11]FCAS!$B$1:$C$152,2,0),"")</f>
        <v/>
      </c>
      <c r="P694" s="0" t="e">
        <f aca="false">VLOOKUP($C694,'[10]UN M49'!$C$2:$H$249,6,0)</f>
        <v>#N/A</v>
      </c>
      <c r="Q694" s="0" t="str">
        <f aca="false">IFERROR(VLOOKUP($C694,'[11]Resource-Rich'!$A$34:$B$62,2,0),"Non resource-rich")</f>
        <v>Non resource-rich</v>
      </c>
      <c r="R694" s="0" t="str">
        <f aca="false">IFERROR(VLOOKUP($B694,[11]PRCRs!$A$3:$C$29,3,0),"Non PRCR")</f>
        <v>Non PRCR</v>
      </c>
      <c r="S694" s="0" t="n">
        <f aca="false">IFERROR(IF(VLOOKUP($C694,[11]CBLB!$A$2:$C$31,3,0)="CBLB",1,0),0)</f>
        <v>0</v>
      </c>
      <c r="T694" s="0" t="str">
        <f aca="false">IFERROR(IF(VLOOKUP($B694,'[11]Poverty Rate'!$B$2:$I$164,8,0)="Above 30%",1,0),"")</f>
        <v/>
      </c>
      <c r="U694" s="0" t="str">
        <f aca="false">IFERROR(IF(VLOOKUP($B694,'[11]Poverty Rate'!$B$2:$I$164,8,0)="Below 2%",1,0),"")</f>
        <v/>
      </c>
    </row>
    <row r="695" customFormat="false" ht="15" hidden="false" customHeight="false" outlineLevel="0" collapsed="false">
      <c r="A695" s="0" t="s">
        <v>1013</v>
      </c>
      <c r="B695" s="0" t="s">
        <v>1013</v>
      </c>
      <c r="C695" s="0" t="s">
        <v>1013</v>
      </c>
      <c r="D695" s="0" t="s">
        <v>1013</v>
      </c>
      <c r="E695" s="0" t="s">
        <v>1013</v>
      </c>
      <c r="G695" s="0" t="e">
        <f aca="false">VLOOKUP($C695,'[10]UN M49'!$C$2:$H$249,4,0)</f>
        <v>#N/A</v>
      </c>
      <c r="H695" s="0" t="str">
        <f aca="false">IFERROR(VLOOKUP($C695,'[11]Income Groups'!$D$7:$H$224,5,0),"")</f>
        <v/>
      </c>
      <c r="I695" s="0" t="str">
        <f aca="false">IFERROR(VLOOKUP(B695,'[11]LDC List'!$B$1:$C$47,2,0),"Non LDC")</f>
        <v>Non LDC</v>
      </c>
      <c r="J695" s="0" t="str">
        <f aca="false">IFERROR(VLOOKUP(B695,'[11]SIDS List'!$B$1:$C$57,2,0),"Non SIDS")</f>
        <v>Non SIDS</v>
      </c>
      <c r="K695" s="0" t="str">
        <f aca="false">IFERROR(VLOOKUP(B695,'[11]DAC Member List'!$B$1:$C$29,2,0),"Non DAC")</f>
        <v>Non DAC</v>
      </c>
      <c r="L695" s="0" t="str">
        <f aca="false">IFERROR(VLOOKUP(B695,'[11]Dev Countries List'!$A$1:$B$146,2,0),"Not Developing")</f>
        <v>Not Developing</v>
      </c>
      <c r="M695" s="0" t="str">
        <f aca="false">IFERROR(VLOOKUP(D695,'[11]Fragility List'!$A$1:$C$146,3,0),"Not Fragile")</f>
        <v>Not Fragile</v>
      </c>
      <c r="N695" s="0" t="str">
        <f aca="false">IFERROR(INDEX([11]Population!$E$4:$W$267,MATCH('Names&amp;ISO'!$C695,[11]Population!$D$4:$D$267,0),MATCH(2018,[11]Population!$E$3:$W$3,0)),"")</f>
        <v/>
      </c>
      <c r="O695" s="0" t="str">
        <f aca="false">IFERROR(VLOOKUP($B695,[11]FCAS!$B$1:$C$152,2,0),"")</f>
        <v/>
      </c>
      <c r="P695" s="0" t="e">
        <f aca="false">VLOOKUP($C695,'[10]UN M49'!$C$2:$H$249,6,0)</f>
        <v>#N/A</v>
      </c>
      <c r="Q695" s="0" t="str">
        <f aca="false">IFERROR(VLOOKUP($C695,'[11]Resource-Rich'!$A$34:$B$62,2,0),"Non resource-rich")</f>
        <v>Non resource-rich</v>
      </c>
      <c r="R695" s="0" t="str">
        <f aca="false">IFERROR(VLOOKUP($B695,[11]PRCRs!$A$3:$C$29,3,0),"Non PRCR")</f>
        <v>Non PRCR</v>
      </c>
      <c r="S695" s="0" t="n">
        <f aca="false">IFERROR(IF(VLOOKUP($C695,[11]CBLB!$A$2:$C$31,3,0)="CBLB",1,0),0)</f>
        <v>0</v>
      </c>
      <c r="T695" s="0" t="str">
        <f aca="false">IFERROR(IF(VLOOKUP($B695,'[11]Poverty Rate'!$B$2:$I$164,8,0)="Above 30%",1,0),"")</f>
        <v/>
      </c>
      <c r="U695" s="0" t="str">
        <f aca="false">IFERROR(IF(VLOOKUP($B695,'[11]Poverty Rate'!$B$2:$I$164,8,0)="Below 2%",1,0),"")</f>
        <v/>
      </c>
    </row>
    <row r="696" customFormat="false" ht="15" hidden="false" customHeight="false" outlineLevel="0" collapsed="false">
      <c r="A696" s="0" t="s">
        <v>1013</v>
      </c>
      <c r="B696" s="0" t="s">
        <v>1013</v>
      </c>
      <c r="C696" s="0" t="s">
        <v>1013</v>
      </c>
      <c r="D696" s="0" t="s">
        <v>1013</v>
      </c>
      <c r="E696" s="0" t="s">
        <v>1013</v>
      </c>
      <c r="G696" s="0" t="e">
        <f aca="false">VLOOKUP($C696,'[10]UN M49'!$C$2:$H$249,4,0)</f>
        <v>#N/A</v>
      </c>
      <c r="H696" s="0" t="str">
        <f aca="false">IFERROR(VLOOKUP($C696,'[11]Income Groups'!$D$7:$H$224,5,0),"")</f>
        <v/>
      </c>
      <c r="I696" s="0" t="str">
        <f aca="false">IFERROR(VLOOKUP(B696,'[11]LDC List'!$B$1:$C$47,2,0),"Non LDC")</f>
        <v>Non LDC</v>
      </c>
      <c r="J696" s="0" t="str">
        <f aca="false">IFERROR(VLOOKUP(B696,'[11]SIDS List'!$B$1:$C$57,2,0),"Non SIDS")</f>
        <v>Non SIDS</v>
      </c>
      <c r="K696" s="0" t="str">
        <f aca="false">IFERROR(VLOOKUP(B696,'[11]DAC Member List'!$B$1:$C$29,2,0),"Non DAC")</f>
        <v>Non DAC</v>
      </c>
      <c r="L696" s="0" t="str">
        <f aca="false">IFERROR(VLOOKUP(B696,'[11]Dev Countries List'!$A$1:$B$146,2,0),"Not Developing")</f>
        <v>Not Developing</v>
      </c>
      <c r="M696" s="0" t="str">
        <f aca="false">IFERROR(VLOOKUP(D696,'[11]Fragility List'!$A$1:$C$146,3,0),"Not Fragile")</f>
        <v>Not Fragile</v>
      </c>
      <c r="N696" s="0" t="str">
        <f aca="false">IFERROR(INDEX([11]Population!$E$4:$W$267,MATCH('Names&amp;ISO'!$C696,[11]Population!$D$4:$D$267,0),MATCH(2018,[11]Population!$E$3:$W$3,0)),"")</f>
        <v/>
      </c>
      <c r="O696" s="0" t="str">
        <f aca="false">IFERROR(VLOOKUP($B696,[11]FCAS!$B$1:$C$152,2,0),"")</f>
        <v/>
      </c>
      <c r="P696" s="0" t="e">
        <f aca="false">VLOOKUP($C696,'[10]UN M49'!$C$2:$H$249,6,0)</f>
        <v>#N/A</v>
      </c>
      <c r="Q696" s="0" t="str">
        <f aca="false">IFERROR(VLOOKUP($C696,'[11]Resource-Rich'!$A$34:$B$62,2,0),"Non resource-rich")</f>
        <v>Non resource-rich</v>
      </c>
      <c r="R696" s="0" t="str">
        <f aca="false">IFERROR(VLOOKUP($B696,[11]PRCRs!$A$3:$C$29,3,0),"Non PRCR")</f>
        <v>Non PRCR</v>
      </c>
      <c r="S696" s="0" t="n">
        <f aca="false">IFERROR(IF(VLOOKUP($C696,[11]CBLB!$A$2:$C$31,3,0)="CBLB",1,0),0)</f>
        <v>0</v>
      </c>
      <c r="T696" s="0" t="str">
        <f aca="false">IFERROR(IF(VLOOKUP($B696,'[11]Poverty Rate'!$B$2:$I$164,8,0)="Above 30%",1,0),"")</f>
        <v/>
      </c>
      <c r="U696" s="0" t="str">
        <f aca="false">IFERROR(IF(VLOOKUP($B696,'[11]Poverty Rate'!$B$2:$I$164,8,0)="Below 2%",1,0),"")</f>
        <v/>
      </c>
    </row>
    <row r="697" customFormat="false" ht="15" hidden="false" customHeight="false" outlineLevel="0" collapsed="false">
      <c r="A697" s="0" t="s">
        <v>1013</v>
      </c>
      <c r="B697" s="0" t="s">
        <v>1013</v>
      </c>
      <c r="C697" s="0" t="s">
        <v>1013</v>
      </c>
      <c r="D697" s="0" t="s">
        <v>1013</v>
      </c>
      <c r="E697" s="0" t="s">
        <v>1013</v>
      </c>
      <c r="G697" s="0" t="e">
        <f aca="false">VLOOKUP($C697,'[10]UN M49'!$C$2:$H$249,4,0)</f>
        <v>#N/A</v>
      </c>
      <c r="H697" s="0" t="str">
        <f aca="false">IFERROR(VLOOKUP($C697,'[11]Income Groups'!$D$7:$H$224,5,0),"")</f>
        <v/>
      </c>
      <c r="I697" s="0" t="str">
        <f aca="false">IFERROR(VLOOKUP(B697,'[11]LDC List'!$B$1:$C$47,2,0),"Non LDC")</f>
        <v>Non LDC</v>
      </c>
      <c r="J697" s="0" t="str">
        <f aca="false">IFERROR(VLOOKUP(B697,'[11]SIDS List'!$B$1:$C$57,2,0),"Non SIDS")</f>
        <v>Non SIDS</v>
      </c>
      <c r="K697" s="0" t="str">
        <f aca="false">IFERROR(VLOOKUP(B697,'[11]DAC Member List'!$B$1:$C$29,2,0),"Non DAC")</f>
        <v>Non DAC</v>
      </c>
      <c r="L697" s="0" t="str">
        <f aca="false">IFERROR(VLOOKUP(B697,'[11]Dev Countries List'!$A$1:$B$146,2,0),"Not Developing")</f>
        <v>Not Developing</v>
      </c>
      <c r="M697" s="0" t="str">
        <f aca="false">IFERROR(VLOOKUP(D697,'[11]Fragility List'!$A$1:$C$146,3,0),"Not Fragile")</f>
        <v>Not Fragile</v>
      </c>
      <c r="N697" s="0" t="str">
        <f aca="false">IFERROR(INDEX([11]Population!$E$4:$W$267,MATCH('Names&amp;ISO'!$C697,[11]Population!$D$4:$D$267,0),MATCH(2018,[11]Population!$E$3:$W$3,0)),"")</f>
        <v/>
      </c>
      <c r="O697" s="0" t="str">
        <f aca="false">IFERROR(VLOOKUP($B697,[11]FCAS!$B$1:$C$152,2,0),"")</f>
        <v/>
      </c>
      <c r="P697" s="0" t="e">
        <f aca="false">VLOOKUP($C697,'[10]UN M49'!$C$2:$H$249,6,0)</f>
        <v>#N/A</v>
      </c>
      <c r="Q697" s="0" t="str">
        <f aca="false">IFERROR(VLOOKUP($C697,'[11]Resource-Rich'!$A$34:$B$62,2,0),"Non resource-rich")</f>
        <v>Non resource-rich</v>
      </c>
      <c r="R697" s="0" t="str">
        <f aca="false">IFERROR(VLOOKUP($B697,[11]PRCRs!$A$3:$C$29,3,0),"Non PRCR")</f>
        <v>Non PRCR</v>
      </c>
      <c r="S697" s="0" t="n">
        <f aca="false">IFERROR(IF(VLOOKUP($C697,[11]CBLB!$A$2:$C$31,3,0)="CBLB",1,0),0)</f>
        <v>0</v>
      </c>
      <c r="T697" s="0" t="str">
        <f aca="false">IFERROR(IF(VLOOKUP($B697,'[11]Poverty Rate'!$B$2:$I$164,8,0)="Above 30%",1,0),"")</f>
        <v/>
      </c>
      <c r="U697" s="0" t="str">
        <f aca="false">IFERROR(IF(VLOOKUP($B697,'[11]Poverty Rate'!$B$2:$I$164,8,0)="Below 2%",1,0),"")</f>
        <v/>
      </c>
    </row>
    <row r="698" customFormat="false" ht="15" hidden="false" customHeight="false" outlineLevel="0" collapsed="false">
      <c r="A698" s="0" t="s">
        <v>1013</v>
      </c>
      <c r="B698" s="0" t="s">
        <v>1013</v>
      </c>
      <c r="C698" s="0" t="s">
        <v>1013</v>
      </c>
      <c r="D698" s="0" t="s">
        <v>1013</v>
      </c>
      <c r="E698" s="0" t="s">
        <v>1013</v>
      </c>
      <c r="G698" s="0" t="e">
        <f aca="false">VLOOKUP($C698,'[10]UN M49'!$C$2:$H$249,4,0)</f>
        <v>#N/A</v>
      </c>
      <c r="H698" s="0" t="str">
        <f aca="false">IFERROR(VLOOKUP($C698,'[11]Income Groups'!$D$7:$H$224,5,0),"")</f>
        <v/>
      </c>
      <c r="I698" s="0" t="str">
        <f aca="false">IFERROR(VLOOKUP(B698,'[11]LDC List'!$B$1:$C$47,2,0),"Non LDC")</f>
        <v>Non LDC</v>
      </c>
      <c r="J698" s="0" t="str">
        <f aca="false">IFERROR(VLOOKUP(B698,'[11]SIDS List'!$B$1:$C$57,2,0),"Non SIDS")</f>
        <v>Non SIDS</v>
      </c>
      <c r="K698" s="0" t="str">
        <f aca="false">IFERROR(VLOOKUP(B698,'[11]DAC Member List'!$B$1:$C$29,2,0),"Non DAC")</f>
        <v>Non DAC</v>
      </c>
      <c r="L698" s="0" t="str">
        <f aca="false">IFERROR(VLOOKUP(B698,'[11]Dev Countries List'!$A$1:$B$146,2,0),"Not Developing")</f>
        <v>Not Developing</v>
      </c>
      <c r="M698" s="0" t="str">
        <f aca="false">IFERROR(VLOOKUP(D698,'[11]Fragility List'!$A$1:$C$146,3,0),"Not Fragile")</f>
        <v>Not Fragile</v>
      </c>
      <c r="N698" s="0" t="str">
        <f aca="false">IFERROR(INDEX([11]Population!$E$4:$W$267,MATCH('Names&amp;ISO'!$C698,[11]Population!$D$4:$D$267,0),MATCH(2018,[11]Population!$E$3:$W$3,0)),"")</f>
        <v/>
      </c>
      <c r="O698" s="0" t="str">
        <f aca="false">IFERROR(VLOOKUP($B698,[11]FCAS!$B$1:$C$152,2,0),"")</f>
        <v/>
      </c>
      <c r="P698" s="0" t="e">
        <f aca="false">VLOOKUP($C698,'[10]UN M49'!$C$2:$H$249,6,0)</f>
        <v>#N/A</v>
      </c>
      <c r="Q698" s="0" t="str">
        <f aca="false">IFERROR(VLOOKUP($C698,'[11]Resource-Rich'!$A$34:$B$62,2,0),"Non resource-rich")</f>
        <v>Non resource-rich</v>
      </c>
      <c r="R698" s="0" t="str">
        <f aca="false">IFERROR(VLOOKUP($B698,[11]PRCRs!$A$3:$C$29,3,0),"Non PRCR")</f>
        <v>Non PRCR</v>
      </c>
      <c r="S698" s="0" t="n">
        <f aca="false">IFERROR(IF(VLOOKUP($C698,[11]CBLB!$A$2:$C$31,3,0)="CBLB",1,0),0)</f>
        <v>0</v>
      </c>
      <c r="T698" s="0" t="str">
        <f aca="false">IFERROR(IF(VLOOKUP($B698,'[11]Poverty Rate'!$B$2:$I$164,8,0)="Above 30%",1,0),"")</f>
        <v/>
      </c>
      <c r="U698" s="0" t="str">
        <f aca="false">IFERROR(IF(VLOOKUP($B698,'[11]Poverty Rate'!$B$2:$I$164,8,0)="Below 2%",1,0),"")</f>
        <v/>
      </c>
    </row>
    <row r="699" customFormat="false" ht="15" hidden="false" customHeight="false" outlineLevel="0" collapsed="false">
      <c r="A699" s="0" t="s">
        <v>1013</v>
      </c>
      <c r="B699" s="0" t="s">
        <v>1013</v>
      </c>
      <c r="C699" s="0" t="s">
        <v>1013</v>
      </c>
      <c r="D699" s="0" t="s">
        <v>1013</v>
      </c>
      <c r="E699" s="0" t="s">
        <v>1013</v>
      </c>
      <c r="G699" s="0" t="e">
        <f aca="false">VLOOKUP($C699,'[10]UN M49'!$C$2:$H$249,4,0)</f>
        <v>#N/A</v>
      </c>
      <c r="H699" s="0" t="str">
        <f aca="false">IFERROR(VLOOKUP($C699,'[11]Income Groups'!$D$7:$H$224,5,0),"")</f>
        <v/>
      </c>
      <c r="I699" s="0" t="str">
        <f aca="false">IFERROR(VLOOKUP(B699,'[11]LDC List'!$B$1:$C$47,2,0),"Non LDC")</f>
        <v>Non LDC</v>
      </c>
      <c r="J699" s="0" t="str">
        <f aca="false">IFERROR(VLOOKUP(B699,'[11]SIDS List'!$B$1:$C$57,2,0),"Non SIDS")</f>
        <v>Non SIDS</v>
      </c>
      <c r="K699" s="0" t="str">
        <f aca="false">IFERROR(VLOOKUP(B699,'[11]DAC Member List'!$B$1:$C$29,2,0),"Non DAC")</f>
        <v>Non DAC</v>
      </c>
      <c r="L699" s="0" t="str">
        <f aca="false">IFERROR(VLOOKUP(B699,'[11]Dev Countries List'!$A$1:$B$146,2,0),"Not Developing")</f>
        <v>Not Developing</v>
      </c>
      <c r="M699" s="0" t="str">
        <f aca="false">IFERROR(VLOOKUP(D699,'[11]Fragility List'!$A$1:$C$146,3,0),"Not Fragile")</f>
        <v>Not Fragile</v>
      </c>
      <c r="N699" s="0" t="str">
        <f aca="false">IFERROR(INDEX([11]Population!$E$4:$W$267,MATCH('Names&amp;ISO'!$C699,[11]Population!$D$4:$D$267,0),MATCH(2018,[11]Population!$E$3:$W$3,0)),"")</f>
        <v/>
      </c>
      <c r="O699" s="0" t="str">
        <f aca="false">IFERROR(VLOOKUP($B699,[11]FCAS!$B$1:$C$152,2,0),"")</f>
        <v/>
      </c>
      <c r="P699" s="0" t="e">
        <f aca="false">VLOOKUP($C699,'[10]UN M49'!$C$2:$H$249,6,0)</f>
        <v>#N/A</v>
      </c>
      <c r="Q699" s="0" t="str">
        <f aca="false">IFERROR(VLOOKUP($C699,'[11]Resource-Rich'!$A$34:$B$62,2,0),"Non resource-rich")</f>
        <v>Non resource-rich</v>
      </c>
      <c r="R699" s="0" t="str">
        <f aca="false">IFERROR(VLOOKUP($B699,[11]PRCRs!$A$3:$C$29,3,0),"Non PRCR")</f>
        <v>Non PRCR</v>
      </c>
      <c r="S699" s="0" t="n">
        <f aca="false">IFERROR(IF(VLOOKUP($C699,[11]CBLB!$A$2:$C$31,3,0)="CBLB",1,0),0)</f>
        <v>0</v>
      </c>
      <c r="T699" s="0" t="str">
        <f aca="false">IFERROR(IF(VLOOKUP($B699,'[11]Poverty Rate'!$B$2:$I$164,8,0)="Above 30%",1,0),"")</f>
        <v/>
      </c>
      <c r="U699" s="0" t="str">
        <f aca="false">IFERROR(IF(VLOOKUP($B699,'[11]Poverty Rate'!$B$2:$I$164,8,0)="Below 2%",1,0),"")</f>
        <v/>
      </c>
    </row>
    <row r="700" customFormat="false" ht="15" hidden="false" customHeight="false" outlineLevel="0" collapsed="false">
      <c r="A700" s="0" t="s">
        <v>1013</v>
      </c>
      <c r="B700" s="0" t="s">
        <v>1013</v>
      </c>
      <c r="C700" s="0" t="s">
        <v>1013</v>
      </c>
      <c r="D700" s="0" t="s">
        <v>1013</v>
      </c>
      <c r="E700" s="0" t="s">
        <v>1013</v>
      </c>
      <c r="G700" s="0" t="e">
        <f aca="false">VLOOKUP($C700,'[10]UN M49'!$C$2:$H$249,4,0)</f>
        <v>#N/A</v>
      </c>
      <c r="H700" s="0" t="str">
        <f aca="false">IFERROR(VLOOKUP($C700,'[11]Income Groups'!$D$7:$H$224,5,0),"")</f>
        <v/>
      </c>
      <c r="I700" s="0" t="str">
        <f aca="false">IFERROR(VLOOKUP(B700,'[11]LDC List'!$B$1:$C$47,2,0),"Non LDC")</f>
        <v>Non LDC</v>
      </c>
      <c r="J700" s="0" t="str">
        <f aca="false">IFERROR(VLOOKUP(B700,'[11]SIDS List'!$B$1:$C$57,2,0),"Non SIDS")</f>
        <v>Non SIDS</v>
      </c>
      <c r="K700" s="0" t="str">
        <f aca="false">IFERROR(VLOOKUP(B700,'[11]DAC Member List'!$B$1:$C$29,2,0),"Non DAC")</f>
        <v>Non DAC</v>
      </c>
      <c r="L700" s="0" t="str">
        <f aca="false">IFERROR(VLOOKUP(B700,'[11]Dev Countries List'!$A$1:$B$146,2,0),"Not Developing")</f>
        <v>Not Developing</v>
      </c>
      <c r="M700" s="0" t="str">
        <f aca="false">IFERROR(VLOOKUP(D700,'[11]Fragility List'!$A$1:$C$146,3,0),"Not Fragile")</f>
        <v>Not Fragile</v>
      </c>
      <c r="N700" s="0" t="str">
        <f aca="false">IFERROR(INDEX([11]Population!$E$4:$W$267,MATCH('Names&amp;ISO'!$C700,[11]Population!$D$4:$D$267,0),MATCH(2018,[11]Population!$E$3:$W$3,0)),"")</f>
        <v/>
      </c>
      <c r="O700" s="0" t="str">
        <f aca="false">IFERROR(VLOOKUP($B700,[11]FCAS!$B$1:$C$152,2,0),"")</f>
        <v/>
      </c>
      <c r="P700" s="0" t="e">
        <f aca="false">VLOOKUP($C700,'[10]UN M49'!$C$2:$H$249,6,0)</f>
        <v>#N/A</v>
      </c>
      <c r="Q700" s="0" t="str">
        <f aca="false">IFERROR(VLOOKUP($C700,'[11]Resource-Rich'!$A$34:$B$62,2,0),"Non resource-rich")</f>
        <v>Non resource-rich</v>
      </c>
      <c r="R700" s="0" t="str">
        <f aca="false">IFERROR(VLOOKUP($B700,[11]PRCRs!$A$3:$C$29,3,0),"Non PRCR")</f>
        <v>Non PRCR</v>
      </c>
      <c r="S700" s="0" t="n">
        <f aca="false">IFERROR(IF(VLOOKUP($C700,[11]CBLB!$A$2:$C$31,3,0)="CBLB",1,0),0)</f>
        <v>0</v>
      </c>
      <c r="T700" s="0" t="str">
        <f aca="false">IFERROR(IF(VLOOKUP($B700,'[11]Poverty Rate'!$B$2:$I$164,8,0)="Above 30%",1,0),"")</f>
        <v/>
      </c>
      <c r="U700" s="0" t="str">
        <f aca="false">IFERROR(IF(VLOOKUP($B700,'[11]Poverty Rate'!$B$2:$I$164,8,0)="Below 2%",1,0),"")</f>
        <v/>
      </c>
    </row>
    <row r="701" customFormat="false" ht="15" hidden="false" customHeight="false" outlineLevel="0" collapsed="false">
      <c r="A701" s="0" t="s">
        <v>1013</v>
      </c>
      <c r="B701" s="0" t="s">
        <v>1013</v>
      </c>
      <c r="C701" s="0" t="s">
        <v>1013</v>
      </c>
      <c r="D701" s="0" t="s">
        <v>1013</v>
      </c>
      <c r="E701" s="0" t="s">
        <v>1013</v>
      </c>
      <c r="G701" s="0" t="e">
        <f aca="false">VLOOKUP($C701,'[10]UN M49'!$C$2:$H$249,4,0)</f>
        <v>#N/A</v>
      </c>
      <c r="H701" s="0" t="str">
        <f aca="false">IFERROR(VLOOKUP($C701,'[11]Income Groups'!$D$7:$H$224,5,0),"")</f>
        <v/>
      </c>
      <c r="I701" s="0" t="str">
        <f aca="false">IFERROR(VLOOKUP(B701,'[11]LDC List'!$B$1:$C$47,2,0),"Non LDC")</f>
        <v>Non LDC</v>
      </c>
      <c r="J701" s="0" t="str">
        <f aca="false">IFERROR(VLOOKUP(B701,'[11]SIDS List'!$B$1:$C$57,2,0),"Non SIDS")</f>
        <v>Non SIDS</v>
      </c>
      <c r="K701" s="0" t="str">
        <f aca="false">IFERROR(VLOOKUP(B701,'[11]DAC Member List'!$B$1:$C$29,2,0),"Non DAC")</f>
        <v>Non DAC</v>
      </c>
      <c r="L701" s="0" t="str">
        <f aca="false">IFERROR(VLOOKUP(B701,'[11]Dev Countries List'!$A$1:$B$146,2,0),"Not Developing")</f>
        <v>Not Developing</v>
      </c>
      <c r="M701" s="0" t="str">
        <f aca="false">IFERROR(VLOOKUP(D701,'[11]Fragility List'!$A$1:$C$146,3,0),"Not Fragile")</f>
        <v>Not Fragile</v>
      </c>
      <c r="N701" s="0" t="str">
        <f aca="false">IFERROR(INDEX([11]Population!$E$4:$W$267,MATCH('Names&amp;ISO'!$C701,[11]Population!$D$4:$D$267,0),MATCH(2018,[11]Population!$E$3:$W$3,0)),"")</f>
        <v/>
      </c>
      <c r="O701" s="0" t="str">
        <f aca="false">IFERROR(VLOOKUP($B701,[11]FCAS!$B$1:$C$152,2,0),"")</f>
        <v/>
      </c>
      <c r="P701" s="0" t="e">
        <f aca="false">VLOOKUP($C701,'[10]UN M49'!$C$2:$H$249,6,0)</f>
        <v>#N/A</v>
      </c>
      <c r="Q701" s="0" t="str">
        <f aca="false">IFERROR(VLOOKUP($C701,'[11]Resource-Rich'!$A$34:$B$62,2,0),"Non resource-rich")</f>
        <v>Non resource-rich</v>
      </c>
      <c r="R701" s="0" t="str">
        <f aca="false">IFERROR(VLOOKUP($B701,[11]PRCRs!$A$3:$C$29,3,0),"Non PRCR")</f>
        <v>Non PRCR</v>
      </c>
      <c r="S701" s="0" t="n">
        <f aca="false">IFERROR(IF(VLOOKUP($C701,[11]CBLB!$A$2:$C$31,3,0)="CBLB",1,0),0)</f>
        <v>0</v>
      </c>
      <c r="T701" s="0" t="str">
        <f aca="false">IFERROR(IF(VLOOKUP($B701,'[11]Poverty Rate'!$B$2:$I$164,8,0)="Above 30%",1,0),"")</f>
        <v/>
      </c>
      <c r="U701" s="0" t="str">
        <f aca="false">IFERROR(IF(VLOOKUP($B701,'[11]Poverty Rate'!$B$2:$I$164,8,0)="Below 2%",1,0),"")</f>
        <v/>
      </c>
    </row>
    <row r="702" customFormat="false" ht="15" hidden="false" customHeight="false" outlineLevel="0" collapsed="false">
      <c r="A702" s="0" t="s">
        <v>1013</v>
      </c>
      <c r="B702" s="0" t="s">
        <v>1013</v>
      </c>
      <c r="C702" s="0" t="s">
        <v>1013</v>
      </c>
      <c r="D702" s="0" t="s">
        <v>1013</v>
      </c>
      <c r="E702" s="0" t="s">
        <v>1013</v>
      </c>
      <c r="G702" s="0" t="e">
        <f aca="false">VLOOKUP($C702,'[10]UN M49'!$C$2:$H$249,4,0)</f>
        <v>#N/A</v>
      </c>
      <c r="H702" s="0" t="str">
        <f aca="false">IFERROR(VLOOKUP($C702,'[11]Income Groups'!$D$7:$H$224,5,0),"")</f>
        <v/>
      </c>
      <c r="I702" s="0" t="str">
        <f aca="false">IFERROR(VLOOKUP(B702,'[11]LDC List'!$B$1:$C$47,2,0),"Non LDC")</f>
        <v>Non LDC</v>
      </c>
      <c r="J702" s="0" t="str">
        <f aca="false">IFERROR(VLOOKUP(B702,'[11]SIDS List'!$B$1:$C$57,2,0),"Non SIDS")</f>
        <v>Non SIDS</v>
      </c>
      <c r="K702" s="0" t="str">
        <f aca="false">IFERROR(VLOOKUP(B702,'[11]DAC Member List'!$B$1:$C$29,2,0),"Non DAC")</f>
        <v>Non DAC</v>
      </c>
      <c r="L702" s="0" t="str">
        <f aca="false">IFERROR(VLOOKUP(B702,'[11]Dev Countries List'!$A$1:$B$146,2,0),"Not Developing")</f>
        <v>Not Developing</v>
      </c>
      <c r="M702" s="0" t="str">
        <f aca="false">IFERROR(VLOOKUP(D702,'[11]Fragility List'!$A$1:$C$146,3,0),"Not Fragile")</f>
        <v>Not Fragile</v>
      </c>
      <c r="N702" s="0" t="str">
        <f aca="false">IFERROR(INDEX([11]Population!$E$4:$W$267,MATCH('Names&amp;ISO'!$C702,[11]Population!$D$4:$D$267,0),MATCH(2018,[11]Population!$E$3:$W$3,0)),"")</f>
        <v/>
      </c>
      <c r="O702" s="0" t="str">
        <f aca="false">IFERROR(VLOOKUP($B702,[11]FCAS!$B$1:$C$152,2,0),"")</f>
        <v/>
      </c>
      <c r="P702" s="0" t="e">
        <f aca="false">VLOOKUP($C702,'[10]UN M49'!$C$2:$H$249,6,0)</f>
        <v>#N/A</v>
      </c>
      <c r="Q702" s="0" t="str">
        <f aca="false">IFERROR(VLOOKUP($C702,'[11]Resource-Rich'!$A$34:$B$62,2,0),"Non resource-rich")</f>
        <v>Non resource-rich</v>
      </c>
      <c r="R702" s="0" t="str">
        <f aca="false">IFERROR(VLOOKUP($B702,[11]PRCRs!$A$3:$C$29,3,0),"Non PRCR")</f>
        <v>Non PRCR</v>
      </c>
      <c r="S702" s="0" t="n">
        <f aca="false">IFERROR(IF(VLOOKUP($C702,[11]CBLB!$A$2:$C$31,3,0)="CBLB",1,0),0)</f>
        <v>0</v>
      </c>
      <c r="T702" s="0" t="str">
        <f aca="false">IFERROR(IF(VLOOKUP($B702,'[11]Poverty Rate'!$B$2:$I$164,8,0)="Above 30%",1,0),"")</f>
        <v/>
      </c>
      <c r="U702" s="0" t="str">
        <f aca="false">IFERROR(IF(VLOOKUP($B702,'[11]Poverty Rate'!$B$2:$I$164,8,0)="Below 2%",1,0),"")</f>
        <v/>
      </c>
    </row>
    <row r="703" customFormat="false" ht="15" hidden="false" customHeight="false" outlineLevel="0" collapsed="false">
      <c r="A703" s="0" t="s">
        <v>1013</v>
      </c>
      <c r="B703" s="0" t="s">
        <v>1013</v>
      </c>
      <c r="C703" s="0" t="s">
        <v>1013</v>
      </c>
      <c r="D703" s="0" t="s">
        <v>1013</v>
      </c>
      <c r="E703" s="0" t="s">
        <v>1013</v>
      </c>
      <c r="G703" s="0" t="e">
        <f aca="false">VLOOKUP($C703,'[10]UN M49'!$C$2:$H$249,4,0)</f>
        <v>#N/A</v>
      </c>
      <c r="H703" s="0" t="str">
        <f aca="false">IFERROR(VLOOKUP($C703,'[11]Income Groups'!$D$7:$H$224,5,0),"")</f>
        <v/>
      </c>
      <c r="I703" s="0" t="str">
        <f aca="false">IFERROR(VLOOKUP(B703,'[11]LDC List'!$B$1:$C$47,2,0),"Non LDC")</f>
        <v>Non LDC</v>
      </c>
      <c r="J703" s="0" t="str">
        <f aca="false">IFERROR(VLOOKUP(B703,'[11]SIDS List'!$B$1:$C$57,2,0),"Non SIDS")</f>
        <v>Non SIDS</v>
      </c>
      <c r="K703" s="0" t="str">
        <f aca="false">IFERROR(VLOOKUP(B703,'[11]DAC Member List'!$B$1:$C$29,2,0),"Non DAC")</f>
        <v>Non DAC</v>
      </c>
      <c r="L703" s="0" t="str">
        <f aca="false">IFERROR(VLOOKUP(B703,'[11]Dev Countries List'!$A$1:$B$146,2,0),"Not Developing")</f>
        <v>Not Developing</v>
      </c>
      <c r="M703" s="0" t="str">
        <f aca="false">IFERROR(VLOOKUP(D703,'[11]Fragility List'!$A$1:$C$146,3,0),"Not Fragile")</f>
        <v>Not Fragile</v>
      </c>
      <c r="N703" s="0" t="str">
        <f aca="false">IFERROR(INDEX([11]Population!$E$4:$W$267,MATCH('Names&amp;ISO'!$C703,[11]Population!$D$4:$D$267,0),MATCH(2018,[11]Population!$E$3:$W$3,0)),"")</f>
        <v/>
      </c>
      <c r="O703" s="0" t="str">
        <f aca="false">IFERROR(VLOOKUP($B703,[11]FCAS!$B$1:$C$152,2,0),"")</f>
        <v/>
      </c>
      <c r="P703" s="0" t="e">
        <f aca="false">VLOOKUP($C703,'[10]UN M49'!$C$2:$H$249,6,0)</f>
        <v>#N/A</v>
      </c>
      <c r="Q703" s="0" t="str">
        <f aca="false">IFERROR(VLOOKUP($C703,'[11]Resource-Rich'!$A$34:$B$62,2,0),"Non resource-rich")</f>
        <v>Non resource-rich</v>
      </c>
      <c r="R703" s="0" t="str">
        <f aca="false">IFERROR(VLOOKUP($B703,[11]PRCRs!$A$3:$C$29,3,0),"Non PRCR")</f>
        <v>Non PRCR</v>
      </c>
      <c r="S703" s="0" t="n">
        <f aca="false">IFERROR(IF(VLOOKUP($C703,[11]CBLB!$A$2:$C$31,3,0)="CBLB",1,0),0)</f>
        <v>0</v>
      </c>
      <c r="T703" s="0" t="str">
        <f aca="false">IFERROR(IF(VLOOKUP($B703,'[11]Poverty Rate'!$B$2:$I$164,8,0)="Above 30%",1,0),"")</f>
        <v/>
      </c>
      <c r="U703" s="0" t="str">
        <f aca="false">IFERROR(IF(VLOOKUP($B703,'[11]Poverty Rate'!$B$2:$I$164,8,0)="Below 2%",1,0),"")</f>
        <v/>
      </c>
    </row>
    <row r="704" customFormat="false" ht="15" hidden="false" customHeight="false" outlineLevel="0" collapsed="false">
      <c r="A704" s="0" t="s">
        <v>1013</v>
      </c>
      <c r="B704" s="0" t="s">
        <v>1013</v>
      </c>
      <c r="C704" s="0" t="s">
        <v>1013</v>
      </c>
      <c r="D704" s="0" t="s">
        <v>1013</v>
      </c>
      <c r="E704" s="0" t="s">
        <v>1013</v>
      </c>
      <c r="G704" s="0" t="e">
        <f aca="false">VLOOKUP($C704,'[10]UN M49'!$C$2:$H$249,4,0)</f>
        <v>#N/A</v>
      </c>
      <c r="H704" s="0" t="str">
        <f aca="false">IFERROR(VLOOKUP($C704,'[11]Income Groups'!$D$7:$H$224,5,0),"")</f>
        <v/>
      </c>
      <c r="I704" s="0" t="str">
        <f aca="false">IFERROR(VLOOKUP(B704,'[11]LDC List'!$B$1:$C$47,2,0),"Non LDC")</f>
        <v>Non LDC</v>
      </c>
      <c r="J704" s="0" t="str">
        <f aca="false">IFERROR(VLOOKUP(B704,'[11]SIDS List'!$B$1:$C$57,2,0),"Non SIDS")</f>
        <v>Non SIDS</v>
      </c>
      <c r="K704" s="0" t="str">
        <f aca="false">IFERROR(VLOOKUP(B704,'[11]DAC Member List'!$B$1:$C$29,2,0),"Non DAC")</f>
        <v>Non DAC</v>
      </c>
      <c r="L704" s="0" t="str">
        <f aca="false">IFERROR(VLOOKUP(B704,'[11]Dev Countries List'!$A$1:$B$146,2,0),"Not Developing")</f>
        <v>Not Developing</v>
      </c>
      <c r="M704" s="0" t="str">
        <f aca="false">IFERROR(VLOOKUP(D704,'[11]Fragility List'!$A$1:$C$146,3,0),"Not Fragile")</f>
        <v>Not Fragile</v>
      </c>
      <c r="N704" s="0" t="str">
        <f aca="false">IFERROR(INDEX([11]Population!$E$4:$W$267,MATCH('Names&amp;ISO'!$C704,[11]Population!$D$4:$D$267,0),MATCH(2018,[11]Population!$E$3:$W$3,0)),"")</f>
        <v/>
      </c>
      <c r="O704" s="0" t="str">
        <f aca="false">IFERROR(VLOOKUP($B704,[11]FCAS!$B$1:$C$152,2,0),"")</f>
        <v/>
      </c>
      <c r="P704" s="0" t="e">
        <f aca="false">VLOOKUP($C704,'[10]UN M49'!$C$2:$H$249,6,0)</f>
        <v>#N/A</v>
      </c>
      <c r="Q704" s="0" t="str">
        <f aca="false">IFERROR(VLOOKUP($C704,'[11]Resource-Rich'!$A$34:$B$62,2,0),"Non resource-rich")</f>
        <v>Non resource-rich</v>
      </c>
      <c r="R704" s="0" t="str">
        <f aca="false">IFERROR(VLOOKUP($B704,[11]PRCRs!$A$3:$C$29,3,0),"Non PRCR")</f>
        <v>Non PRCR</v>
      </c>
      <c r="S704" s="0" t="n">
        <f aca="false">IFERROR(IF(VLOOKUP($C704,[11]CBLB!$A$2:$C$31,3,0)="CBLB",1,0),0)</f>
        <v>0</v>
      </c>
      <c r="T704" s="0" t="str">
        <f aca="false">IFERROR(IF(VLOOKUP($B704,'[11]Poverty Rate'!$B$2:$I$164,8,0)="Above 30%",1,0),"")</f>
        <v/>
      </c>
      <c r="U704" s="0" t="str">
        <f aca="false">IFERROR(IF(VLOOKUP($B704,'[11]Poverty Rate'!$B$2:$I$164,8,0)="Below 2%",1,0),"")</f>
        <v/>
      </c>
    </row>
    <row r="705" customFormat="false" ht="15" hidden="false" customHeight="false" outlineLevel="0" collapsed="false">
      <c r="A705" s="0" t="s">
        <v>1013</v>
      </c>
      <c r="B705" s="0" t="s">
        <v>1013</v>
      </c>
      <c r="C705" s="0" t="s">
        <v>1013</v>
      </c>
      <c r="D705" s="0" t="s">
        <v>1013</v>
      </c>
      <c r="E705" s="0" t="s">
        <v>1013</v>
      </c>
      <c r="G705" s="0" t="e">
        <f aca="false">VLOOKUP($C705,'[10]UN M49'!$C$2:$H$249,4,0)</f>
        <v>#N/A</v>
      </c>
      <c r="H705" s="0" t="str">
        <f aca="false">IFERROR(VLOOKUP($C705,'[11]Income Groups'!$D$7:$H$224,5,0),"")</f>
        <v/>
      </c>
      <c r="I705" s="0" t="str">
        <f aca="false">IFERROR(VLOOKUP(B705,'[11]LDC List'!$B$1:$C$47,2,0),"Non LDC")</f>
        <v>Non LDC</v>
      </c>
      <c r="J705" s="0" t="str">
        <f aca="false">IFERROR(VLOOKUP(B705,'[11]SIDS List'!$B$1:$C$57,2,0),"Non SIDS")</f>
        <v>Non SIDS</v>
      </c>
      <c r="K705" s="0" t="str">
        <f aca="false">IFERROR(VLOOKUP(B705,'[11]DAC Member List'!$B$1:$C$29,2,0),"Non DAC")</f>
        <v>Non DAC</v>
      </c>
      <c r="L705" s="0" t="str">
        <f aca="false">IFERROR(VLOOKUP(B705,'[11]Dev Countries List'!$A$1:$B$146,2,0),"Not Developing")</f>
        <v>Not Developing</v>
      </c>
      <c r="M705" s="0" t="str">
        <f aca="false">IFERROR(VLOOKUP(D705,'[11]Fragility List'!$A$1:$C$146,3,0),"Not Fragile")</f>
        <v>Not Fragile</v>
      </c>
      <c r="N705" s="0" t="str">
        <f aca="false">IFERROR(INDEX([11]Population!$E$4:$W$267,MATCH('Names&amp;ISO'!$C705,[11]Population!$D$4:$D$267,0),MATCH(2018,[11]Population!$E$3:$W$3,0)),"")</f>
        <v/>
      </c>
      <c r="O705" s="0" t="str">
        <f aca="false">IFERROR(VLOOKUP($B705,[11]FCAS!$B$1:$C$152,2,0),"")</f>
        <v/>
      </c>
      <c r="P705" s="0" t="e">
        <f aca="false">VLOOKUP($C705,'[10]UN M49'!$C$2:$H$249,6,0)</f>
        <v>#N/A</v>
      </c>
      <c r="Q705" s="0" t="str">
        <f aca="false">IFERROR(VLOOKUP($C705,'[11]Resource-Rich'!$A$34:$B$62,2,0),"Non resource-rich")</f>
        <v>Non resource-rich</v>
      </c>
      <c r="R705" s="0" t="str">
        <f aca="false">IFERROR(VLOOKUP($B705,[11]PRCRs!$A$3:$C$29,3,0),"Non PRCR")</f>
        <v>Non PRCR</v>
      </c>
      <c r="S705" s="0" t="n">
        <f aca="false">IFERROR(IF(VLOOKUP($C705,[11]CBLB!$A$2:$C$31,3,0)="CBLB",1,0),0)</f>
        <v>0</v>
      </c>
      <c r="T705" s="0" t="str">
        <f aca="false">IFERROR(IF(VLOOKUP($B705,'[11]Poverty Rate'!$B$2:$I$164,8,0)="Above 30%",1,0),"")</f>
        <v/>
      </c>
      <c r="U705" s="0" t="str">
        <f aca="false">IFERROR(IF(VLOOKUP($B705,'[11]Poverty Rate'!$B$2:$I$164,8,0)="Below 2%",1,0),"")</f>
        <v/>
      </c>
    </row>
    <row r="706" customFormat="false" ht="15" hidden="false" customHeight="false" outlineLevel="0" collapsed="false">
      <c r="A706" s="0" t="s">
        <v>1013</v>
      </c>
      <c r="B706" s="0" t="s">
        <v>1013</v>
      </c>
      <c r="C706" s="0" t="s">
        <v>1013</v>
      </c>
      <c r="D706" s="0" t="s">
        <v>1013</v>
      </c>
      <c r="E706" s="0" t="s">
        <v>1013</v>
      </c>
      <c r="G706" s="0" t="e">
        <f aca="false">VLOOKUP($C706,'[10]UN M49'!$C$2:$H$249,4,0)</f>
        <v>#N/A</v>
      </c>
      <c r="H706" s="0" t="str">
        <f aca="false">IFERROR(VLOOKUP($C706,'[11]Income Groups'!$D$7:$H$224,5,0),"")</f>
        <v/>
      </c>
      <c r="I706" s="0" t="str">
        <f aca="false">IFERROR(VLOOKUP(B706,'[11]LDC List'!$B$1:$C$47,2,0),"Non LDC")</f>
        <v>Non LDC</v>
      </c>
      <c r="J706" s="0" t="str">
        <f aca="false">IFERROR(VLOOKUP(B706,'[11]SIDS List'!$B$1:$C$57,2,0),"Non SIDS")</f>
        <v>Non SIDS</v>
      </c>
      <c r="K706" s="0" t="str">
        <f aca="false">IFERROR(VLOOKUP(B706,'[11]DAC Member List'!$B$1:$C$29,2,0),"Non DAC")</f>
        <v>Non DAC</v>
      </c>
      <c r="L706" s="0" t="str">
        <f aca="false">IFERROR(VLOOKUP(B706,'[11]Dev Countries List'!$A$1:$B$146,2,0),"Not Developing")</f>
        <v>Not Developing</v>
      </c>
      <c r="M706" s="0" t="str">
        <f aca="false">IFERROR(VLOOKUP(D706,'[11]Fragility List'!$A$1:$C$146,3,0),"Not Fragile")</f>
        <v>Not Fragile</v>
      </c>
      <c r="N706" s="0" t="str">
        <f aca="false">IFERROR(INDEX([11]Population!$E$4:$W$267,MATCH('Names&amp;ISO'!$C706,[11]Population!$D$4:$D$267,0),MATCH(2018,[11]Population!$E$3:$W$3,0)),"")</f>
        <v/>
      </c>
      <c r="O706" s="0" t="str">
        <f aca="false">IFERROR(VLOOKUP($B706,[11]FCAS!$B$1:$C$152,2,0),"")</f>
        <v/>
      </c>
      <c r="P706" s="0" t="e">
        <f aca="false">VLOOKUP($C706,'[10]UN M49'!$C$2:$H$249,6,0)</f>
        <v>#N/A</v>
      </c>
      <c r="Q706" s="0" t="str">
        <f aca="false">IFERROR(VLOOKUP($C706,'[11]Resource-Rich'!$A$34:$B$62,2,0),"Non resource-rich")</f>
        <v>Non resource-rich</v>
      </c>
      <c r="R706" s="0" t="str">
        <f aca="false">IFERROR(VLOOKUP($B706,[11]PRCRs!$A$3:$C$29,3,0),"Non PRCR")</f>
        <v>Non PRCR</v>
      </c>
      <c r="S706" s="0" t="n">
        <f aca="false">IFERROR(IF(VLOOKUP($C706,[11]CBLB!$A$2:$C$31,3,0)="CBLB",1,0),0)</f>
        <v>0</v>
      </c>
      <c r="T706" s="0" t="str">
        <f aca="false">IFERROR(IF(VLOOKUP($B706,'[11]Poverty Rate'!$B$2:$I$164,8,0)="Above 30%",1,0),"")</f>
        <v/>
      </c>
      <c r="U706" s="0" t="str">
        <f aca="false">IFERROR(IF(VLOOKUP($B706,'[11]Poverty Rate'!$B$2:$I$164,8,0)="Below 2%",1,0),"")</f>
        <v/>
      </c>
    </row>
    <row r="707" customFormat="false" ht="15" hidden="false" customHeight="false" outlineLevel="0" collapsed="false">
      <c r="A707" s="0" t="s">
        <v>1013</v>
      </c>
      <c r="B707" s="0" t="s">
        <v>1013</v>
      </c>
      <c r="C707" s="0" t="s">
        <v>1013</v>
      </c>
      <c r="D707" s="0" t="s">
        <v>1013</v>
      </c>
      <c r="E707" s="0" t="s">
        <v>1013</v>
      </c>
      <c r="G707" s="0" t="e">
        <f aca="false">VLOOKUP($C707,'[10]UN M49'!$C$2:$H$249,4,0)</f>
        <v>#N/A</v>
      </c>
      <c r="H707" s="0" t="str">
        <f aca="false">IFERROR(VLOOKUP($C707,'[11]Income Groups'!$D$7:$H$224,5,0),"")</f>
        <v/>
      </c>
      <c r="I707" s="0" t="str">
        <f aca="false">IFERROR(VLOOKUP(B707,'[11]LDC List'!$B$1:$C$47,2,0),"Non LDC")</f>
        <v>Non LDC</v>
      </c>
      <c r="J707" s="0" t="str">
        <f aca="false">IFERROR(VLOOKUP(B707,'[11]SIDS List'!$B$1:$C$57,2,0),"Non SIDS")</f>
        <v>Non SIDS</v>
      </c>
      <c r="K707" s="0" t="str">
        <f aca="false">IFERROR(VLOOKUP(B707,'[11]DAC Member List'!$B$1:$C$29,2,0),"Non DAC")</f>
        <v>Non DAC</v>
      </c>
      <c r="L707" s="0" t="str">
        <f aca="false">IFERROR(VLOOKUP(B707,'[11]Dev Countries List'!$A$1:$B$146,2,0),"Not Developing")</f>
        <v>Not Developing</v>
      </c>
      <c r="M707" s="0" t="str">
        <f aca="false">IFERROR(VLOOKUP(D707,'[11]Fragility List'!$A$1:$C$146,3,0),"Not Fragile")</f>
        <v>Not Fragile</v>
      </c>
      <c r="N707" s="0" t="str">
        <f aca="false">IFERROR(INDEX([11]Population!$E$4:$W$267,MATCH('Names&amp;ISO'!$C707,[11]Population!$D$4:$D$267,0),MATCH(2018,[11]Population!$E$3:$W$3,0)),"")</f>
        <v/>
      </c>
      <c r="O707" s="0" t="str">
        <f aca="false">IFERROR(VLOOKUP($B707,[11]FCAS!$B$1:$C$152,2,0),"")</f>
        <v/>
      </c>
      <c r="P707" s="0" t="e">
        <f aca="false">VLOOKUP($C707,'[10]UN M49'!$C$2:$H$249,6,0)</f>
        <v>#N/A</v>
      </c>
      <c r="Q707" s="0" t="str">
        <f aca="false">IFERROR(VLOOKUP($C707,'[11]Resource-Rich'!$A$34:$B$62,2,0),"Non resource-rich")</f>
        <v>Non resource-rich</v>
      </c>
      <c r="R707" s="0" t="str">
        <f aca="false">IFERROR(VLOOKUP($B707,[11]PRCRs!$A$3:$C$29,3,0),"Non PRCR")</f>
        <v>Non PRCR</v>
      </c>
      <c r="S707" s="0" t="n">
        <f aca="false">IFERROR(IF(VLOOKUP($C707,[11]CBLB!$A$2:$C$31,3,0)="CBLB",1,0),0)</f>
        <v>0</v>
      </c>
      <c r="T707" s="0" t="str">
        <f aca="false">IFERROR(IF(VLOOKUP($B707,'[11]Poverty Rate'!$B$2:$I$164,8,0)="Above 30%",1,0),"")</f>
        <v/>
      </c>
      <c r="U707" s="0" t="str">
        <f aca="false">IFERROR(IF(VLOOKUP($B707,'[11]Poverty Rate'!$B$2:$I$164,8,0)="Below 2%",1,0),"")</f>
        <v/>
      </c>
    </row>
    <row r="708" customFormat="false" ht="15" hidden="false" customHeight="false" outlineLevel="0" collapsed="false">
      <c r="A708" s="0" t="s">
        <v>1013</v>
      </c>
      <c r="B708" s="0" t="s">
        <v>1013</v>
      </c>
      <c r="C708" s="0" t="s">
        <v>1013</v>
      </c>
      <c r="D708" s="0" t="s">
        <v>1013</v>
      </c>
      <c r="E708" s="0" t="s">
        <v>1013</v>
      </c>
      <c r="G708" s="0" t="e">
        <f aca="false">VLOOKUP($C708,'[10]UN M49'!$C$2:$H$249,4,0)</f>
        <v>#N/A</v>
      </c>
      <c r="H708" s="0" t="str">
        <f aca="false">IFERROR(VLOOKUP($C708,'[11]Income Groups'!$D$7:$H$224,5,0),"")</f>
        <v/>
      </c>
      <c r="I708" s="0" t="str">
        <f aca="false">IFERROR(VLOOKUP(B708,'[11]LDC List'!$B$1:$C$47,2,0),"Non LDC")</f>
        <v>Non LDC</v>
      </c>
      <c r="J708" s="0" t="str">
        <f aca="false">IFERROR(VLOOKUP(B708,'[11]SIDS List'!$B$1:$C$57,2,0),"Non SIDS")</f>
        <v>Non SIDS</v>
      </c>
      <c r="K708" s="0" t="str">
        <f aca="false">IFERROR(VLOOKUP(B708,'[11]DAC Member List'!$B$1:$C$29,2,0),"Non DAC")</f>
        <v>Non DAC</v>
      </c>
      <c r="L708" s="0" t="str">
        <f aca="false">IFERROR(VLOOKUP(B708,'[11]Dev Countries List'!$A$1:$B$146,2,0),"Not Developing")</f>
        <v>Not Developing</v>
      </c>
      <c r="M708" s="0" t="str">
        <f aca="false">IFERROR(VLOOKUP(D708,'[11]Fragility List'!$A$1:$C$146,3,0),"Not Fragile")</f>
        <v>Not Fragile</v>
      </c>
      <c r="N708" s="0" t="str">
        <f aca="false">IFERROR(INDEX([11]Population!$E$4:$W$267,MATCH('Names&amp;ISO'!$C708,[11]Population!$D$4:$D$267,0),MATCH(2018,[11]Population!$E$3:$W$3,0)),"")</f>
        <v/>
      </c>
      <c r="O708" s="0" t="str">
        <f aca="false">IFERROR(VLOOKUP($B708,[11]FCAS!$B$1:$C$152,2,0),"")</f>
        <v/>
      </c>
      <c r="P708" s="0" t="e">
        <f aca="false">VLOOKUP($C708,'[10]UN M49'!$C$2:$H$249,6,0)</f>
        <v>#N/A</v>
      </c>
      <c r="Q708" s="0" t="str">
        <f aca="false">IFERROR(VLOOKUP($C708,'[11]Resource-Rich'!$A$34:$B$62,2,0),"Non resource-rich")</f>
        <v>Non resource-rich</v>
      </c>
      <c r="R708" s="0" t="str">
        <f aca="false">IFERROR(VLOOKUP($B708,[11]PRCRs!$A$3:$C$29,3,0),"Non PRCR")</f>
        <v>Non PRCR</v>
      </c>
      <c r="S708" s="0" t="n">
        <f aca="false">IFERROR(IF(VLOOKUP($C708,[11]CBLB!$A$2:$C$31,3,0)="CBLB",1,0),0)</f>
        <v>0</v>
      </c>
      <c r="T708" s="0" t="str">
        <f aca="false">IFERROR(IF(VLOOKUP($B708,'[11]Poverty Rate'!$B$2:$I$164,8,0)="Above 30%",1,0),"")</f>
        <v/>
      </c>
      <c r="U708" s="0" t="str">
        <f aca="false">IFERROR(IF(VLOOKUP($B708,'[11]Poverty Rate'!$B$2:$I$164,8,0)="Below 2%",1,0),"")</f>
        <v/>
      </c>
    </row>
    <row r="709" customFormat="false" ht="15" hidden="false" customHeight="false" outlineLevel="0" collapsed="false">
      <c r="A709" s="0" t="s">
        <v>1013</v>
      </c>
      <c r="B709" s="0" t="s">
        <v>1013</v>
      </c>
      <c r="C709" s="0" t="s">
        <v>1013</v>
      </c>
      <c r="D709" s="0" t="s">
        <v>1013</v>
      </c>
      <c r="E709" s="0" t="s">
        <v>1013</v>
      </c>
      <c r="G709" s="0" t="e">
        <f aca="false">VLOOKUP($C709,'[10]UN M49'!$C$2:$H$249,4,0)</f>
        <v>#N/A</v>
      </c>
      <c r="H709" s="0" t="str">
        <f aca="false">IFERROR(VLOOKUP($C709,'[11]Income Groups'!$D$7:$H$224,5,0),"")</f>
        <v/>
      </c>
      <c r="I709" s="0" t="str">
        <f aca="false">IFERROR(VLOOKUP(B709,'[11]LDC List'!$B$1:$C$47,2,0),"Non LDC")</f>
        <v>Non LDC</v>
      </c>
      <c r="J709" s="0" t="str">
        <f aca="false">IFERROR(VLOOKUP(B709,'[11]SIDS List'!$B$1:$C$57,2,0),"Non SIDS")</f>
        <v>Non SIDS</v>
      </c>
      <c r="K709" s="0" t="str">
        <f aca="false">IFERROR(VLOOKUP(B709,'[11]DAC Member List'!$B$1:$C$29,2,0),"Non DAC")</f>
        <v>Non DAC</v>
      </c>
      <c r="L709" s="0" t="str">
        <f aca="false">IFERROR(VLOOKUP(B709,'[11]Dev Countries List'!$A$1:$B$146,2,0),"Not Developing")</f>
        <v>Not Developing</v>
      </c>
      <c r="M709" s="0" t="str">
        <f aca="false">IFERROR(VLOOKUP(D709,'[11]Fragility List'!$A$1:$C$146,3,0),"Not Fragile")</f>
        <v>Not Fragile</v>
      </c>
      <c r="N709" s="0" t="str">
        <f aca="false">IFERROR(INDEX([11]Population!$E$4:$W$267,MATCH('Names&amp;ISO'!$C709,[11]Population!$D$4:$D$267,0),MATCH(2018,[11]Population!$E$3:$W$3,0)),"")</f>
        <v/>
      </c>
      <c r="O709" s="0" t="str">
        <f aca="false">IFERROR(VLOOKUP($B709,[11]FCAS!$B$1:$C$152,2,0),"")</f>
        <v/>
      </c>
      <c r="P709" s="0" t="e">
        <f aca="false">VLOOKUP($C709,'[10]UN M49'!$C$2:$H$249,6,0)</f>
        <v>#N/A</v>
      </c>
      <c r="Q709" s="0" t="str">
        <f aca="false">IFERROR(VLOOKUP($C709,'[11]Resource-Rich'!$A$34:$B$62,2,0),"Non resource-rich")</f>
        <v>Non resource-rich</v>
      </c>
      <c r="R709" s="0" t="str">
        <f aca="false">IFERROR(VLOOKUP($B709,[11]PRCRs!$A$3:$C$29,3,0),"Non PRCR")</f>
        <v>Non PRCR</v>
      </c>
      <c r="S709" s="0" t="n">
        <f aca="false">IFERROR(IF(VLOOKUP($C709,[11]CBLB!$A$2:$C$31,3,0)="CBLB",1,0),0)</f>
        <v>0</v>
      </c>
      <c r="T709" s="0" t="str">
        <f aca="false">IFERROR(IF(VLOOKUP($B709,'[11]Poverty Rate'!$B$2:$I$164,8,0)="Above 30%",1,0),"")</f>
        <v/>
      </c>
      <c r="U709" s="0" t="str">
        <f aca="false">IFERROR(IF(VLOOKUP($B709,'[11]Poverty Rate'!$B$2:$I$164,8,0)="Below 2%",1,0),"")</f>
        <v/>
      </c>
    </row>
    <row r="710" customFormat="false" ht="15" hidden="false" customHeight="false" outlineLevel="0" collapsed="false">
      <c r="A710" s="0" t="s">
        <v>1013</v>
      </c>
      <c r="B710" s="0" t="s">
        <v>1013</v>
      </c>
      <c r="C710" s="0" t="s">
        <v>1013</v>
      </c>
      <c r="D710" s="0" t="s">
        <v>1013</v>
      </c>
      <c r="E710" s="0" t="s">
        <v>1013</v>
      </c>
      <c r="G710" s="0" t="e">
        <f aca="false">VLOOKUP($C710,'[10]UN M49'!$C$2:$H$249,4,0)</f>
        <v>#N/A</v>
      </c>
      <c r="H710" s="0" t="str">
        <f aca="false">IFERROR(VLOOKUP($C710,'[11]Income Groups'!$D$7:$H$224,5,0),"")</f>
        <v/>
      </c>
      <c r="I710" s="0" t="str">
        <f aca="false">IFERROR(VLOOKUP(B710,'[11]LDC List'!$B$1:$C$47,2,0),"Non LDC")</f>
        <v>Non LDC</v>
      </c>
      <c r="J710" s="0" t="str">
        <f aca="false">IFERROR(VLOOKUP(B710,'[11]SIDS List'!$B$1:$C$57,2,0),"Non SIDS")</f>
        <v>Non SIDS</v>
      </c>
      <c r="K710" s="0" t="str">
        <f aca="false">IFERROR(VLOOKUP(B710,'[11]DAC Member List'!$B$1:$C$29,2,0),"Non DAC")</f>
        <v>Non DAC</v>
      </c>
      <c r="L710" s="0" t="str">
        <f aca="false">IFERROR(VLOOKUP(B710,'[11]Dev Countries List'!$A$1:$B$146,2,0),"Not Developing")</f>
        <v>Not Developing</v>
      </c>
      <c r="M710" s="0" t="str">
        <f aca="false">IFERROR(VLOOKUP(D710,'[11]Fragility List'!$A$1:$C$146,3,0),"Not Fragile")</f>
        <v>Not Fragile</v>
      </c>
      <c r="N710" s="0" t="str">
        <f aca="false">IFERROR(INDEX([11]Population!$E$4:$W$267,MATCH('Names&amp;ISO'!$C710,[11]Population!$D$4:$D$267,0),MATCH(2018,[11]Population!$E$3:$W$3,0)),"")</f>
        <v/>
      </c>
      <c r="O710" s="0" t="str">
        <f aca="false">IFERROR(VLOOKUP($B710,[11]FCAS!$B$1:$C$152,2,0),"")</f>
        <v/>
      </c>
      <c r="P710" s="0" t="e">
        <f aca="false">VLOOKUP($C710,'[10]UN M49'!$C$2:$H$249,6,0)</f>
        <v>#N/A</v>
      </c>
      <c r="Q710" s="0" t="str">
        <f aca="false">IFERROR(VLOOKUP($C710,'[11]Resource-Rich'!$A$34:$B$62,2,0),"Non resource-rich")</f>
        <v>Non resource-rich</v>
      </c>
      <c r="R710" s="0" t="str">
        <f aca="false">IFERROR(VLOOKUP($B710,[11]PRCRs!$A$3:$C$29,3,0),"Non PRCR")</f>
        <v>Non PRCR</v>
      </c>
      <c r="S710" s="0" t="n">
        <f aca="false">IFERROR(IF(VLOOKUP($C710,[11]CBLB!$A$2:$C$31,3,0)="CBLB",1,0),0)</f>
        <v>0</v>
      </c>
      <c r="T710" s="0" t="str">
        <f aca="false">IFERROR(IF(VLOOKUP($B710,'[11]Poverty Rate'!$B$2:$I$164,8,0)="Above 30%",1,0),"")</f>
        <v/>
      </c>
      <c r="U710" s="0" t="str">
        <f aca="false">IFERROR(IF(VLOOKUP($B710,'[11]Poverty Rate'!$B$2:$I$164,8,0)="Below 2%",1,0),"")</f>
        <v/>
      </c>
    </row>
    <row r="711" customFormat="false" ht="15" hidden="false" customHeight="false" outlineLevel="0" collapsed="false">
      <c r="A711" s="0" t="s">
        <v>1013</v>
      </c>
      <c r="B711" s="0" t="s">
        <v>1013</v>
      </c>
      <c r="C711" s="0" t="s">
        <v>1013</v>
      </c>
      <c r="D711" s="0" t="s">
        <v>1013</v>
      </c>
      <c r="E711" s="0" t="s">
        <v>1013</v>
      </c>
      <c r="G711" s="0" t="e">
        <f aca="false">VLOOKUP($C711,'[10]UN M49'!$C$2:$H$249,4,0)</f>
        <v>#N/A</v>
      </c>
      <c r="H711" s="0" t="str">
        <f aca="false">IFERROR(VLOOKUP($C711,'[11]Income Groups'!$D$7:$H$224,5,0),"")</f>
        <v/>
      </c>
      <c r="I711" s="0" t="str">
        <f aca="false">IFERROR(VLOOKUP(B711,'[11]LDC List'!$B$1:$C$47,2,0),"Non LDC")</f>
        <v>Non LDC</v>
      </c>
      <c r="J711" s="0" t="str">
        <f aca="false">IFERROR(VLOOKUP(B711,'[11]SIDS List'!$B$1:$C$57,2,0),"Non SIDS")</f>
        <v>Non SIDS</v>
      </c>
      <c r="K711" s="0" t="str">
        <f aca="false">IFERROR(VLOOKUP(B711,'[11]DAC Member List'!$B$1:$C$29,2,0),"Non DAC")</f>
        <v>Non DAC</v>
      </c>
      <c r="L711" s="0" t="str">
        <f aca="false">IFERROR(VLOOKUP(B711,'[11]Dev Countries List'!$A$1:$B$146,2,0),"Not Developing")</f>
        <v>Not Developing</v>
      </c>
      <c r="M711" s="0" t="str">
        <f aca="false">IFERROR(VLOOKUP(D711,'[11]Fragility List'!$A$1:$C$146,3,0),"Not Fragile")</f>
        <v>Not Fragile</v>
      </c>
      <c r="N711" s="0" t="str">
        <f aca="false">IFERROR(INDEX([11]Population!$E$4:$W$267,MATCH('Names&amp;ISO'!$C711,[11]Population!$D$4:$D$267,0),MATCH(2018,[11]Population!$E$3:$W$3,0)),"")</f>
        <v/>
      </c>
      <c r="O711" s="0" t="str">
        <f aca="false">IFERROR(VLOOKUP($B711,[11]FCAS!$B$1:$C$152,2,0),"")</f>
        <v/>
      </c>
      <c r="P711" s="0" t="e">
        <f aca="false">VLOOKUP($C711,'[10]UN M49'!$C$2:$H$249,6,0)</f>
        <v>#N/A</v>
      </c>
      <c r="Q711" s="0" t="str">
        <f aca="false">IFERROR(VLOOKUP($C711,'[11]Resource-Rich'!$A$34:$B$62,2,0),"Non resource-rich")</f>
        <v>Non resource-rich</v>
      </c>
      <c r="R711" s="0" t="str">
        <f aca="false">IFERROR(VLOOKUP($B711,[11]PRCRs!$A$3:$C$29,3,0),"Non PRCR")</f>
        <v>Non PRCR</v>
      </c>
      <c r="S711" s="0" t="n">
        <f aca="false">IFERROR(IF(VLOOKUP($C711,[11]CBLB!$A$2:$C$31,3,0)="CBLB",1,0),0)</f>
        <v>0</v>
      </c>
      <c r="T711" s="0" t="str">
        <f aca="false">IFERROR(IF(VLOOKUP($B711,'[11]Poverty Rate'!$B$2:$I$164,8,0)="Above 30%",1,0),"")</f>
        <v/>
      </c>
      <c r="U711" s="0" t="str">
        <f aca="false">IFERROR(IF(VLOOKUP($B711,'[11]Poverty Rate'!$B$2:$I$164,8,0)="Below 2%",1,0),"")</f>
        <v/>
      </c>
    </row>
    <row r="712" customFormat="false" ht="15" hidden="false" customHeight="false" outlineLevel="0" collapsed="false">
      <c r="A712" s="0" t="s">
        <v>1013</v>
      </c>
      <c r="B712" s="0" t="s">
        <v>1013</v>
      </c>
      <c r="C712" s="0" t="s">
        <v>1013</v>
      </c>
      <c r="D712" s="0" t="s">
        <v>1013</v>
      </c>
      <c r="E712" s="0" t="s">
        <v>1013</v>
      </c>
      <c r="G712" s="0" t="e">
        <f aca="false">VLOOKUP($C712,'[10]UN M49'!$C$2:$H$249,4,0)</f>
        <v>#N/A</v>
      </c>
      <c r="H712" s="0" t="str">
        <f aca="false">IFERROR(VLOOKUP($C712,'[11]Income Groups'!$D$7:$H$224,5,0),"")</f>
        <v/>
      </c>
      <c r="I712" s="0" t="str">
        <f aca="false">IFERROR(VLOOKUP(B712,'[11]LDC List'!$B$1:$C$47,2,0),"Non LDC")</f>
        <v>Non LDC</v>
      </c>
      <c r="J712" s="0" t="str">
        <f aca="false">IFERROR(VLOOKUP(B712,'[11]SIDS List'!$B$1:$C$57,2,0),"Non SIDS")</f>
        <v>Non SIDS</v>
      </c>
      <c r="K712" s="0" t="str">
        <f aca="false">IFERROR(VLOOKUP(B712,'[11]DAC Member List'!$B$1:$C$29,2,0),"Non DAC")</f>
        <v>Non DAC</v>
      </c>
      <c r="L712" s="0" t="str">
        <f aca="false">IFERROR(VLOOKUP(B712,'[11]Dev Countries List'!$A$1:$B$146,2,0),"Not Developing")</f>
        <v>Not Developing</v>
      </c>
      <c r="M712" s="0" t="str">
        <f aca="false">IFERROR(VLOOKUP(D712,'[11]Fragility List'!$A$1:$C$146,3,0),"Not Fragile")</f>
        <v>Not Fragile</v>
      </c>
      <c r="N712" s="0" t="str">
        <f aca="false">IFERROR(INDEX([11]Population!$E$4:$W$267,MATCH('Names&amp;ISO'!$C712,[11]Population!$D$4:$D$267,0),MATCH(2018,[11]Population!$E$3:$W$3,0)),"")</f>
        <v/>
      </c>
      <c r="O712" s="0" t="str">
        <f aca="false">IFERROR(VLOOKUP($B712,[11]FCAS!$B$1:$C$152,2,0),"")</f>
        <v/>
      </c>
      <c r="P712" s="0" t="e">
        <f aca="false">VLOOKUP($C712,'[10]UN M49'!$C$2:$H$249,6,0)</f>
        <v>#N/A</v>
      </c>
      <c r="Q712" s="0" t="str">
        <f aca="false">IFERROR(VLOOKUP($C712,'[11]Resource-Rich'!$A$34:$B$62,2,0),"Non resource-rich")</f>
        <v>Non resource-rich</v>
      </c>
      <c r="R712" s="0" t="str">
        <f aca="false">IFERROR(VLOOKUP($B712,[11]PRCRs!$A$3:$C$29,3,0),"Non PRCR")</f>
        <v>Non PRCR</v>
      </c>
      <c r="S712" s="0" t="n">
        <f aca="false">IFERROR(IF(VLOOKUP($C712,[11]CBLB!$A$2:$C$31,3,0)="CBLB",1,0),0)</f>
        <v>0</v>
      </c>
      <c r="T712" s="0" t="str">
        <f aca="false">IFERROR(IF(VLOOKUP($B712,'[11]Poverty Rate'!$B$2:$I$164,8,0)="Above 30%",1,0),"")</f>
        <v/>
      </c>
      <c r="U712" s="0" t="str">
        <f aca="false">IFERROR(IF(VLOOKUP($B712,'[11]Poverty Rate'!$B$2:$I$164,8,0)="Below 2%",1,0),"")</f>
        <v/>
      </c>
    </row>
    <row r="713" customFormat="false" ht="15" hidden="false" customHeight="false" outlineLevel="0" collapsed="false">
      <c r="A713" s="0" t="s">
        <v>1013</v>
      </c>
      <c r="B713" s="0" t="s">
        <v>1013</v>
      </c>
      <c r="C713" s="0" t="s">
        <v>1013</v>
      </c>
      <c r="D713" s="0" t="s">
        <v>1013</v>
      </c>
      <c r="E713" s="0" t="s">
        <v>1013</v>
      </c>
      <c r="G713" s="0" t="e">
        <f aca="false">VLOOKUP($C713,'[10]UN M49'!$C$2:$H$249,4,0)</f>
        <v>#N/A</v>
      </c>
      <c r="H713" s="0" t="str">
        <f aca="false">IFERROR(VLOOKUP($C713,'[11]Income Groups'!$D$7:$H$224,5,0),"")</f>
        <v/>
      </c>
      <c r="I713" s="0" t="str">
        <f aca="false">IFERROR(VLOOKUP(B713,'[11]LDC List'!$B$1:$C$47,2,0),"Non LDC")</f>
        <v>Non LDC</v>
      </c>
      <c r="J713" s="0" t="str">
        <f aca="false">IFERROR(VLOOKUP(B713,'[11]SIDS List'!$B$1:$C$57,2,0),"Non SIDS")</f>
        <v>Non SIDS</v>
      </c>
      <c r="K713" s="0" t="str">
        <f aca="false">IFERROR(VLOOKUP(B713,'[11]DAC Member List'!$B$1:$C$29,2,0),"Non DAC")</f>
        <v>Non DAC</v>
      </c>
      <c r="L713" s="0" t="str">
        <f aca="false">IFERROR(VLOOKUP(B713,'[11]Dev Countries List'!$A$1:$B$146,2,0),"Not Developing")</f>
        <v>Not Developing</v>
      </c>
      <c r="M713" s="0" t="str">
        <f aca="false">IFERROR(VLOOKUP(D713,'[11]Fragility List'!$A$1:$C$146,3,0),"Not Fragile")</f>
        <v>Not Fragile</v>
      </c>
      <c r="N713" s="0" t="str">
        <f aca="false">IFERROR(INDEX([11]Population!$E$4:$W$267,MATCH('Names&amp;ISO'!$C713,[11]Population!$D$4:$D$267,0),MATCH(2018,[11]Population!$E$3:$W$3,0)),"")</f>
        <v/>
      </c>
      <c r="O713" s="0" t="str">
        <f aca="false">IFERROR(VLOOKUP($B713,[11]FCAS!$B$1:$C$152,2,0),"")</f>
        <v/>
      </c>
      <c r="P713" s="0" t="e">
        <f aca="false">VLOOKUP($C713,'[10]UN M49'!$C$2:$H$249,6,0)</f>
        <v>#N/A</v>
      </c>
      <c r="Q713" s="0" t="str">
        <f aca="false">IFERROR(VLOOKUP($C713,'[11]Resource-Rich'!$A$34:$B$62,2,0),"Non resource-rich")</f>
        <v>Non resource-rich</v>
      </c>
      <c r="R713" s="0" t="str">
        <f aca="false">IFERROR(VLOOKUP($B713,[11]PRCRs!$A$3:$C$29,3,0),"Non PRCR")</f>
        <v>Non PRCR</v>
      </c>
      <c r="S713" s="0" t="n">
        <f aca="false">IFERROR(IF(VLOOKUP($C713,[11]CBLB!$A$2:$C$31,3,0)="CBLB",1,0),0)</f>
        <v>0</v>
      </c>
      <c r="T713" s="0" t="str">
        <f aca="false">IFERROR(IF(VLOOKUP($B713,'[11]Poverty Rate'!$B$2:$I$164,8,0)="Above 30%",1,0),"")</f>
        <v/>
      </c>
      <c r="U713" s="0" t="str">
        <f aca="false">IFERROR(IF(VLOOKUP($B713,'[11]Poverty Rate'!$B$2:$I$164,8,0)="Below 2%",1,0),"")</f>
        <v/>
      </c>
    </row>
    <row r="714" customFormat="false" ht="15" hidden="false" customHeight="false" outlineLevel="0" collapsed="false">
      <c r="A714" s="0" t="s">
        <v>1013</v>
      </c>
      <c r="B714" s="0" t="s">
        <v>1013</v>
      </c>
      <c r="C714" s="0" t="s">
        <v>1013</v>
      </c>
      <c r="D714" s="0" t="s">
        <v>1013</v>
      </c>
      <c r="E714" s="0" t="s">
        <v>1013</v>
      </c>
      <c r="G714" s="0" t="e">
        <f aca="false">VLOOKUP($C714,'[10]UN M49'!$C$2:$H$249,4,0)</f>
        <v>#N/A</v>
      </c>
      <c r="H714" s="0" t="str">
        <f aca="false">IFERROR(VLOOKUP($C714,'[11]Income Groups'!$D$7:$H$224,5,0),"")</f>
        <v/>
      </c>
      <c r="I714" s="0" t="str">
        <f aca="false">IFERROR(VLOOKUP(B714,'[11]LDC List'!$B$1:$C$47,2,0),"Non LDC")</f>
        <v>Non LDC</v>
      </c>
      <c r="J714" s="0" t="str">
        <f aca="false">IFERROR(VLOOKUP(B714,'[11]SIDS List'!$B$1:$C$57,2,0),"Non SIDS")</f>
        <v>Non SIDS</v>
      </c>
      <c r="K714" s="0" t="str">
        <f aca="false">IFERROR(VLOOKUP(B714,'[11]DAC Member List'!$B$1:$C$29,2,0),"Non DAC")</f>
        <v>Non DAC</v>
      </c>
      <c r="L714" s="0" t="str">
        <f aca="false">IFERROR(VLOOKUP(B714,'[11]Dev Countries List'!$A$1:$B$146,2,0),"Not Developing")</f>
        <v>Not Developing</v>
      </c>
      <c r="M714" s="0" t="str">
        <f aca="false">IFERROR(VLOOKUP(D714,'[11]Fragility List'!$A$1:$C$146,3,0),"Not Fragile")</f>
        <v>Not Fragile</v>
      </c>
      <c r="N714" s="0" t="str">
        <f aca="false">IFERROR(INDEX([11]Population!$E$4:$W$267,MATCH('Names&amp;ISO'!$C714,[11]Population!$D$4:$D$267,0),MATCH(2018,[11]Population!$E$3:$W$3,0)),"")</f>
        <v/>
      </c>
      <c r="O714" s="0" t="str">
        <f aca="false">IFERROR(VLOOKUP($B714,[11]FCAS!$B$1:$C$152,2,0),"")</f>
        <v/>
      </c>
      <c r="P714" s="0" t="e">
        <f aca="false">VLOOKUP($C714,'[10]UN M49'!$C$2:$H$249,6,0)</f>
        <v>#N/A</v>
      </c>
      <c r="Q714" s="0" t="str">
        <f aca="false">IFERROR(VLOOKUP($C714,'[11]Resource-Rich'!$A$34:$B$62,2,0),"Non resource-rich")</f>
        <v>Non resource-rich</v>
      </c>
      <c r="R714" s="0" t="str">
        <f aca="false">IFERROR(VLOOKUP($B714,[11]PRCRs!$A$3:$C$29,3,0),"Non PRCR")</f>
        <v>Non PRCR</v>
      </c>
      <c r="S714" s="0" t="n">
        <f aca="false">IFERROR(IF(VLOOKUP($C714,[11]CBLB!$A$2:$C$31,3,0)="CBLB",1,0),0)</f>
        <v>0</v>
      </c>
      <c r="T714" s="0" t="str">
        <f aca="false">IFERROR(IF(VLOOKUP($B714,'[11]Poverty Rate'!$B$2:$I$164,8,0)="Above 30%",1,0),"")</f>
        <v/>
      </c>
      <c r="U714" s="0" t="str">
        <f aca="false">IFERROR(IF(VLOOKUP($B714,'[11]Poverty Rate'!$B$2:$I$164,8,0)="Below 2%",1,0),"")</f>
        <v/>
      </c>
    </row>
    <row r="715" customFormat="false" ht="15" hidden="false" customHeight="false" outlineLevel="0" collapsed="false">
      <c r="A715" s="0" t="s">
        <v>1013</v>
      </c>
      <c r="B715" s="0" t="s">
        <v>1013</v>
      </c>
      <c r="C715" s="0" t="s">
        <v>1013</v>
      </c>
      <c r="D715" s="0" t="s">
        <v>1013</v>
      </c>
      <c r="E715" s="0" t="s">
        <v>1013</v>
      </c>
      <c r="G715" s="0" t="e">
        <f aca="false">VLOOKUP($C715,'[10]UN M49'!$C$2:$H$249,4,0)</f>
        <v>#N/A</v>
      </c>
      <c r="H715" s="0" t="str">
        <f aca="false">IFERROR(VLOOKUP($C715,'[11]Income Groups'!$D$7:$H$224,5,0),"")</f>
        <v/>
      </c>
      <c r="I715" s="0" t="str">
        <f aca="false">IFERROR(VLOOKUP(B715,'[11]LDC List'!$B$1:$C$47,2,0),"Non LDC")</f>
        <v>Non LDC</v>
      </c>
      <c r="J715" s="0" t="str">
        <f aca="false">IFERROR(VLOOKUP(B715,'[11]SIDS List'!$B$1:$C$57,2,0),"Non SIDS")</f>
        <v>Non SIDS</v>
      </c>
      <c r="K715" s="0" t="str">
        <f aca="false">IFERROR(VLOOKUP(B715,'[11]DAC Member List'!$B$1:$C$29,2,0),"Non DAC")</f>
        <v>Non DAC</v>
      </c>
      <c r="L715" s="0" t="str">
        <f aca="false">IFERROR(VLOOKUP(B715,'[11]Dev Countries List'!$A$1:$B$146,2,0),"Not Developing")</f>
        <v>Not Developing</v>
      </c>
      <c r="M715" s="0" t="str">
        <f aca="false">IFERROR(VLOOKUP(D715,'[11]Fragility List'!$A$1:$C$146,3,0),"Not Fragile")</f>
        <v>Not Fragile</v>
      </c>
      <c r="N715" s="0" t="str">
        <f aca="false">IFERROR(INDEX([11]Population!$E$4:$W$267,MATCH('Names&amp;ISO'!$C715,[11]Population!$D$4:$D$267,0),MATCH(2018,[11]Population!$E$3:$W$3,0)),"")</f>
        <v/>
      </c>
      <c r="O715" s="0" t="str">
        <f aca="false">IFERROR(VLOOKUP($B715,[11]FCAS!$B$1:$C$152,2,0),"")</f>
        <v/>
      </c>
      <c r="P715" s="0" t="e">
        <f aca="false">VLOOKUP($C715,'[10]UN M49'!$C$2:$H$249,6,0)</f>
        <v>#N/A</v>
      </c>
      <c r="Q715" s="0" t="str">
        <f aca="false">IFERROR(VLOOKUP($C715,'[11]Resource-Rich'!$A$34:$B$62,2,0),"Non resource-rich")</f>
        <v>Non resource-rich</v>
      </c>
      <c r="R715" s="0" t="str">
        <f aca="false">IFERROR(VLOOKUP($B715,[11]PRCRs!$A$3:$C$29,3,0),"Non PRCR")</f>
        <v>Non PRCR</v>
      </c>
      <c r="S715" s="0" t="n">
        <f aca="false">IFERROR(IF(VLOOKUP($C715,[11]CBLB!$A$2:$C$31,3,0)="CBLB",1,0),0)</f>
        <v>0</v>
      </c>
      <c r="T715" s="0" t="str">
        <f aca="false">IFERROR(IF(VLOOKUP($B715,'[11]Poverty Rate'!$B$2:$I$164,8,0)="Above 30%",1,0),"")</f>
        <v/>
      </c>
      <c r="U715" s="0" t="str">
        <f aca="false">IFERROR(IF(VLOOKUP($B715,'[11]Poverty Rate'!$B$2:$I$164,8,0)="Below 2%",1,0),"")</f>
        <v/>
      </c>
    </row>
    <row r="716" customFormat="false" ht="15" hidden="false" customHeight="false" outlineLevel="0" collapsed="false">
      <c r="A716" s="0" t="s">
        <v>1013</v>
      </c>
      <c r="B716" s="0" t="s">
        <v>1013</v>
      </c>
      <c r="C716" s="0" t="s">
        <v>1013</v>
      </c>
      <c r="D716" s="0" t="s">
        <v>1013</v>
      </c>
      <c r="E716" s="0" t="s">
        <v>1013</v>
      </c>
      <c r="G716" s="0" t="e">
        <f aca="false">VLOOKUP($C716,'[10]UN M49'!$C$2:$H$249,4,0)</f>
        <v>#N/A</v>
      </c>
      <c r="H716" s="0" t="str">
        <f aca="false">IFERROR(VLOOKUP($C716,'[11]Income Groups'!$D$7:$H$224,5,0),"")</f>
        <v/>
      </c>
      <c r="I716" s="0" t="str">
        <f aca="false">IFERROR(VLOOKUP(B716,'[11]LDC List'!$B$1:$C$47,2,0),"Non LDC")</f>
        <v>Non LDC</v>
      </c>
      <c r="J716" s="0" t="str">
        <f aca="false">IFERROR(VLOOKUP(B716,'[11]SIDS List'!$B$1:$C$57,2,0),"Non SIDS")</f>
        <v>Non SIDS</v>
      </c>
      <c r="K716" s="0" t="str">
        <f aca="false">IFERROR(VLOOKUP(B716,'[11]DAC Member List'!$B$1:$C$29,2,0),"Non DAC")</f>
        <v>Non DAC</v>
      </c>
      <c r="L716" s="0" t="str">
        <f aca="false">IFERROR(VLOOKUP(B716,'[11]Dev Countries List'!$A$1:$B$146,2,0),"Not Developing")</f>
        <v>Not Developing</v>
      </c>
      <c r="M716" s="0" t="str">
        <f aca="false">IFERROR(VLOOKUP(D716,'[11]Fragility List'!$A$1:$C$146,3,0),"Not Fragile")</f>
        <v>Not Fragile</v>
      </c>
      <c r="N716" s="0" t="str">
        <f aca="false">IFERROR(INDEX([11]Population!$E$4:$W$267,MATCH('Names&amp;ISO'!$C716,[11]Population!$D$4:$D$267,0),MATCH(2018,[11]Population!$E$3:$W$3,0)),"")</f>
        <v/>
      </c>
      <c r="O716" s="0" t="str">
        <f aca="false">IFERROR(VLOOKUP($B716,[11]FCAS!$B$1:$C$152,2,0),"")</f>
        <v/>
      </c>
      <c r="P716" s="0" t="e">
        <f aca="false">VLOOKUP($C716,'[10]UN M49'!$C$2:$H$249,6,0)</f>
        <v>#N/A</v>
      </c>
      <c r="Q716" s="0" t="str">
        <f aca="false">IFERROR(VLOOKUP($C716,'[11]Resource-Rich'!$A$34:$B$62,2,0),"Non resource-rich")</f>
        <v>Non resource-rich</v>
      </c>
      <c r="R716" s="0" t="str">
        <f aca="false">IFERROR(VLOOKUP($B716,[11]PRCRs!$A$3:$C$29,3,0),"Non PRCR")</f>
        <v>Non PRCR</v>
      </c>
      <c r="S716" s="0" t="n">
        <f aca="false">IFERROR(IF(VLOOKUP($C716,[11]CBLB!$A$2:$C$31,3,0)="CBLB",1,0),0)</f>
        <v>0</v>
      </c>
      <c r="T716" s="0" t="str">
        <f aca="false">IFERROR(IF(VLOOKUP($B716,'[11]Poverty Rate'!$B$2:$I$164,8,0)="Above 30%",1,0),"")</f>
        <v/>
      </c>
      <c r="U716" s="0" t="str">
        <f aca="false">IFERROR(IF(VLOOKUP($B716,'[11]Poverty Rate'!$B$2:$I$164,8,0)="Below 2%",1,0),"")</f>
        <v/>
      </c>
    </row>
    <row r="717" customFormat="false" ht="15" hidden="false" customHeight="false" outlineLevel="0" collapsed="false">
      <c r="A717" s="0" t="s">
        <v>1013</v>
      </c>
      <c r="B717" s="0" t="s">
        <v>1013</v>
      </c>
      <c r="C717" s="0" t="s">
        <v>1013</v>
      </c>
      <c r="D717" s="0" t="s">
        <v>1013</v>
      </c>
      <c r="E717" s="0" t="s">
        <v>1013</v>
      </c>
      <c r="G717" s="0" t="e">
        <f aca="false">VLOOKUP($C717,'[10]UN M49'!$C$2:$H$249,4,0)</f>
        <v>#N/A</v>
      </c>
      <c r="H717" s="0" t="str">
        <f aca="false">IFERROR(VLOOKUP($C717,'[11]Income Groups'!$D$7:$H$224,5,0),"")</f>
        <v/>
      </c>
      <c r="I717" s="0" t="str">
        <f aca="false">IFERROR(VLOOKUP(B717,'[11]LDC List'!$B$1:$C$47,2,0),"Non LDC")</f>
        <v>Non LDC</v>
      </c>
      <c r="J717" s="0" t="str">
        <f aca="false">IFERROR(VLOOKUP(B717,'[11]SIDS List'!$B$1:$C$57,2,0),"Non SIDS")</f>
        <v>Non SIDS</v>
      </c>
      <c r="K717" s="0" t="str">
        <f aca="false">IFERROR(VLOOKUP(B717,'[11]DAC Member List'!$B$1:$C$29,2,0),"Non DAC")</f>
        <v>Non DAC</v>
      </c>
      <c r="L717" s="0" t="str">
        <f aca="false">IFERROR(VLOOKUP(B717,'[11]Dev Countries List'!$A$1:$B$146,2,0),"Not Developing")</f>
        <v>Not Developing</v>
      </c>
      <c r="M717" s="0" t="str">
        <f aca="false">IFERROR(VLOOKUP(D717,'[11]Fragility List'!$A$1:$C$146,3,0),"Not Fragile")</f>
        <v>Not Fragile</v>
      </c>
      <c r="N717" s="0" t="str">
        <f aca="false">IFERROR(INDEX([11]Population!$E$4:$W$267,MATCH('Names&amp;ISO'!$C717,[11]Population!$D$4:$D$267,0),MATCH(2018,[11]Population!$E$3:$W$3,0)),"")</f>
        <v/>
      </c>
      <c r="O717" s="0" t="str">
        <f aca="false">IFERROR(VLOOKUP($B717,[11]FCAS!$B$1:$C$152,2,0),"")</f>
        <v/>
      </c>
      <c r="P717" s="0" t="e">
        <f aca="false">VLOOKUP($C717,'[10]UN M49'!$C$2:$H$249,6,0)</f>
        <v>#N/A</v>
      </c>
      <c r="Q717" s="0" t="str">
        <f aca="false">IFERROR(VLOOKUP($C717,'[11]Resource-Rich'!$A$34:$B$62,2,0),"Non resource-rich")</f>
        <v>Non resource-rich</v>
      </c>
      <c r="R717" s="0" t="str">
        <f aca="false">IFERROR(VLOOKUP($B717,[11]PRCRs!$A$3:$C$29,3,0),"Non PRCR")</f>
        <v>Non PRCR</v>
      </c>
      <c r="S717" s="0" t="n">
        <f aca="false">IFERROR(IF(VLOOKUP($C717,[11]CBLB!$A$2:$C$31,3,0)="CBLB",1,0),0)</f>
        <v>0</v>
      </c>
      <c r="T717" s="0" t="str">
        <f aca="false">IFERROR(IF(VLOOKUP($B717,'[11]Poverty Rate'!$B$2:$I$164,8,0)="Above 30%",1,0),"")</f>
        <v/>
      </c>
      <c r="U717" s="0" t="str">
        <f aca="false">IFERROR(IF(VLOOKUP($B717,'[11]Poverty Rate'!$B$2:$I$164,8,0)="Below 2%",1,0),"")</f>
        <v/>
      </c>
    </row>
    <row r="718" customFormat="false" ht="15" hidden="false" customHeight="false" outlineLevel="0" collapsed="false">
      <c r="A718" s="0" t="s">
        <v>1013</v>
      </c>
      <c r="B718" s="0" t="s">
        <v>1013</v>
      </c>
      <c r="C718" s="0" t="s">
        <v>1013</v>
      </c>
      <c r="D718" s="0" t="s">
        <v>1013</v>
      </c>
      <c r="E718" s="0" t="s">
        <v>1013</v>
      </c>
      <c r="G718" s="0" t="e">
        <f aca="false">VLOOKUP($C718,'[10]UN M49'!$C$2:$H$249,4,0)</f>
        <v>#N/A</v>
      </c>
      <c r="H718" s="0" t="str">
        <f aca="false">IFERROR(VLOOKUP($C718,'[11]Income Groups'!$D$7:$H$224,5,0),"")</f>
        <v/>
      </c>
      <c r="I718" s="0" t="str">
        <f aca="false">IFERROR(VLOOKUP(B718,'[11]LDC List'!$B$1:$C$47,2,0),"Non LDC")</f>
        <v>Non LDC</v>
      </c>
      <c r="J718" s="0" t="str">
        <f aca="false">IFERROR(VLOOKUP(B718,'[11]SIDS List'!$B$1:$C$57,2,0),"Non SIDS")</f>
        <v>Non SIDS</v>
      </c>
      <c r="K718" s="0" t="str">
        <f aca="false">IFERROR(VLOOKUP(B718,'[11]DAC Member List'!$B$1:$C$29,2,0),"Non DAC")</f>
        <v>Non DAC</v>
      </c>
      <c r="L718" s="0" t="str">
        <f aca="false">IFERROR(VLOOKUP(B718,'[11]Dev Countries List'!$A$1:$B$146,2,0),"Not Developing")</f>
        <v>Not Developing</v>
      </c>
      <c r="M718" s="0" t="str">
        <f aca="false">IFERROR(VLOOKUP(D718,'[11]Fragility List'!$A$1:$C$146,3,0),"Not Fragile")</f>
        <v>Not Fragile</v>
      </c>
      <c r="N718" s="0" t="str">
        <f aca="false">IFERROR(INDEX([11]Population!$E$4:$W$267,MATCH('Names&amp;ISO'!$C718,[11]Population!$D$4:$D$267,0),MATCH(2018,[11]Population!$E$3:$W$3,0)),"")</f>
        <v/>
      </c>
      <c r="O718" s="0" t="str">
        <f aca="false">IFERROR(VLOOKUP($B718,[11]FCAS!$B$1:$C$152,2,0),"")</f>
        <v/>
      </c>
      <c r="P718" s="0" t="e">
        <f aca="false">VLOOKUP($C718,'[10]UN M49'!$C$2:$H$249,6,0)</f>
        <v>#N/A</v>
      </c>
      <c r="Q718" s="0" t="str">
        <f aca="false">IFERROR(VLOOKUP($C718,'[11]Resource-Rich'!$A$34:$B$62,2,0),"Non resource-rich")</f>
        <v>Non resource-rich</v>
      </c>
      <c r="R718" s="0" t="str">
        <f aca="false">IFERROR(VLOOKUP($B718,[11]PRCRs!$A$3:$C$29,3,0),"Non PRCR")</f>
        <v>Non PRCR</v>
      </c>
      <c r="S718" s="0" t="n">
        <f aca="false">IFERROR(IF(VLOOKUP($C718,[11]CBLB!$A$2:$C$31,3,0)="CBLB",1,0),0)</f>
        <v>0</v>
      </c>
      <c r="T718" s="0" t="str">
        <f aca="false">IFERROR(IF(VLOOKUP($B718,'[11]Poverty Rate'!$B$2:$I$164,8,0)="Above 30%",1,0),"")</f>
        <v/>
      </c>
      <c r="U718" s="0" t="str">
        <f aca="false">IFERROR(IF(VLOOKUP($B718,'[11]Poverty Rate'!$B$2:$I$164,8,0)="Below 2%",1,0),"")</f>
        <v/>
      </c>
    </row>
    <row r="719" customFormat="false" ht="15" hidden="false" customHeight="false" outlineLevel="0" collapsed="false">
      <c r="A719" s="0" t="s">
        <v>1013</v>
      </c>
      <c r="B719" s="0" t="s">
        <v>1013</v>
      </c>
      <c r="C719" s="0" t="s">
        <v>1013</v>
      </c>
      <c r="D719" s="0" t="s">
        <v>1013</v>
      </c>
      <c r="E719" s="0" t="s">
        <v>1013</v>
      </c>
      <c r="G719" s="0" t="e">
        <f aca="false">VLOOKUP($C719,'[10]UN M49'!$C$2:$H$249,4,0)</f>
        <v>#N/A</v>
      </c>
      <c r="H719" s="0" t="str">
        <f aca="false">IFERROR(VLOOKUP($C719,'[11]Income Groups'!$D$7:$H$224,5,0),"")</f>
        <v/>
      </c>
      <c r="I719" s="0" t="str">
        <f aca="false">IFERROR(VLOOKUP(B719,'[11]LDC List'!$B$1:$C$47,2,0),"Non LDC")</f>
        <v>Non LDC</v>
      </c>
      <c r="J719" s="0" t="str">
        <f aca="false">IFERROR(VLOOKUP(B719,'[11]SIDS List'!$B$1:$C$57,2,0),"Non SIDS")</f>
        <v>Non SIDS</v>
      </c>
      <c r="K719" s="0" t="str">
        <f aca="false">IFERROR(VLOOKUP(B719,'[11]DAC Member List'!$B$1:$C$29,2,0),"Non DAC")</f>
        <v>Non DAC</v>
      </c>
      <c r="L719" s="0" t="str">
        <f aca="false">IFERROR(VLOOKUP(B719,'[11]Dev Countries List'!$A$1:$B$146,2,0),"Not Developing")</f>
        <v>Not Developing</v>
      </c>
      <c r="M719" s="0" t="str">
        <f aca="false">IFERROR(VLOOKUP(D719,'[11]Fragility List'!$A$1:$C$146,3,0),"Not Fragile")</f>
        <v>Not Fragile</v>
      </c>
      <c r="N719" s="0" t="str">
        <f aca="false">IFERROR(INDEX([11]Population!$E$4:$W$267,MATCH('Names&amp;ISO'!$C719,[11]Population!$D$4:$D$267,0),MATCH(2018,[11]Population!$E$3:$W$3,0)),"")</f>
        <v/>
      </c>
      <c r="O719" s="0" t="str">
        <f aca="false">IFERROR(VLOOKUP($B719,[11]FCAS!$B$1:$C$152,2,0),"")</f>
        <v/>
      </c>
      <c r="P719" s="0" t="e">
        <f aca="false">VLOOKUP($C719,'[10]UN M49'!$C$2:$H$249,6,0)</f>
        <v>#N/A</v>
      </c>
      <c r="Q719" s="0" t="str">
        <f aca="false">IFERROR(VLOOKUP($C719,'[11]Resource-Rich'!$A$34:$B$62,2,0),"Non resource-rich")</f>
        <v>Non resource-rich</v>
      </c>
      <c r="R719" s="0" t="str">
        <f aca="false">IFERROR(VLOOKUP($B719,[11]PRCRs!$A$3:$C$29,3,0),"Non PRCR")</f>
        <v>Non PRCR</v>
      </c>
      <c r="S719" s="0" t="n">
        <f aca="false">IFERROR(IF(VLOOKUP($C719,[11]CBLB!$A$2:$C$31,3,0)="CBLB",1,0),0)</f>
        <v>0</v>
      </c>
      <c r="T719" s="0" t="str">
        <f aca="false">IFERROR(IF(VLOOKUP($B719,'[11]Poverty Rate'!$B$2:$I$164,8,0)="Above 30%",1,0),"")</f>
        <v/>
      </c>
      <c r="U719" s="0" t="str">
        <f aca="false">IFERROR(IF(VLOOKUP($B719,'[11]Poverty Rate'!$B$2:$I$164,8,0)="Below 2%",1,0),"")</f>
        <v/>
      </c>
    </row>
    <row r="720" customFormat="false" ht="15" hidden="false" customHeight="false" outlineLevel="0" collapsed="false">
      <c r="A720" s="0" t="s">
        <v>1013</v>
      </c>
      <c r="B720" s="0" t="s">
        <v>1013</v>
      </c>
      <c r="C720" s="0" t="s">
        <v>1013</v>
      </c>
      <c r="D720" s="0" t="s">
        <v>1013</v>
      </c>
      <c r="E720" s="0" t="s">
        <v>1013</v>
      </c>
      <c r="G720" s="0" t="e">
        <f aca="false">VLOOKUP($C720,'[10]UN M49'!$C$2:$H$249,4,0)</f>
        <v>#N/A</v>
      </c>
      <c r="H720" s="0" t="str">
        <f aca="false">IFERROR(VLOOKUP($C720,'[11]Income Groups'!$D$7:$H$224,5,0),"")</f>
        <v/>
      </c>
      <c r="I720" s="0" t="str">
        <f aca="false">IFERROR(VLOOKUP(B720,'[11]LDC List'!$B$1:$C$47,2,0),"Non LDC")</f>
        <v>Non LDC</v>
      </c>
      <c r="J720" s="0" t="str">
        <f aca="false">IFERROR(VLOOKUP(B720,'[11]SIDS List'!$B$1:$C$57,2,0),"Non SIDS")</f>
        <v>Non SIDS</v>
      </c>
      <c r="K720" s="0" t="str">
        <f aca="false">IFERROR(VLOOKUP(B720,'[11]DAC Member List'!$B$1:$C$29,2,0),"Non DAC")</f>
        <v>Non DAC</v>
      </c>
      <c r="L720" s="0" t="str">
        <f aca="false">IFERROR(VLOOKUP(B720,'[11]Dev Countries List'!$A$1:$B$146,2,0),"Not Developing")</f>
        <v>Not Developing</v>
      </c>
      <c r="M720" s="0" t="str">
        <f aca="false">IFERROR(VLOOKUP(D720,'[11]Fragility List'!$A$1:$C$146,3,0),"Not Fragile")</f>
        <v>Not Fragile</v>
      </c>
      <c r="N720" s="0" t="str">
        <f aca="false">IFERROR(INDEX([11]Population!$E$4:$W$267,MATCH('Names&amp;ISO'!$C720,[11]Population!$D$4:$D$267,0),MATCH(2018,[11]Population!$E$3:$W$3,0)),"")</f>
        <v/>
      </c>
      <c r="O720" s="0" t="str">
        <f aca="false">IFERROR(VLOOKUP($B720,[11]FCAS!$B$1:$C$152,2,0),"")</f>
        <v/>
      </c>
      <c r="P720" s="0" t="e">
        <f aca="false">VLOOKUP($C720,'[10]UN M49'!$C$2:$H$249,6,0)</f>
        <v>#N/A</v>
      </c>
      <c r="Q720" s="0" t="str">
        <f aca="false">IFERROR(VLOOKUP($C720,'[11]Resource-Rich'!$A$34:$B$62,2,0),"Non resource-rich")</f>
        <v>Non resource-rich</v>
      </c>
      <c r="R720" s="0" t="str">
        <f aca="false">IFERROR(VLOOKUP($B720,[11]PRCRs!$A$3:$C$29,3,0),"Non PRCR")</f>
        <v>Non PRCR</v>
      </c>
      <c r="S720" s="0" t="n">
        <f aca="false">IFERROR(IF(VLOOKUP($C720,[11]CBLB!$A$2:$C$31,3,0)="CBLB",1,0),0)</f>
        <v>0</v>
      </c>
      <c r="T720" s="0" t="str">
        <f aca="false">IFERROR(IF(VLOOKUP($B720,'[11]Poverty Rate'!$B$2:$I$164,8,0)="Above 30%",1,0),"")</f>
        <v/>
      </c>
      <c r="U720" s="0" t="str">
        <f aca="false">IFERROR(IF(VLOOKUP($B720,'[11]Poverty Rate'!$B$2:$I$164,8,0)="Below 2%",1,0),"")</f>
        <v/>
      </c>
    </row>
    <row r="721" customFormat="false" ht="15" hidden="false" customHeight="false" outlineLevel="0" collapsed="false">
      <c r="A721" s="0" t="s">
        <v>1013</v>
      </c>
      <c r="B721" s="0" t="s">
        <v>1013</v>
      </c>
      <c r="C721" s="0" t="s">
        <v>1013</v>
      </c>
      <c r="D721" s="0" t="s">
        <v>1013</v>
      </c>
      <c r="E721" s="0" t="s">
        <v>1013</v>
      </c>
      <c r="G721" s="0" t="e">
        <f aca="false">VLOOKUP($C721,'[10]UN M49'!$C$2:$H$249,4,0)</f>
        <v>#N/A</v>
      </c>
      <c r="H721" s="0" t="str">
        <f aca="false">IFERROR(VLOOKUP($C721,'[11]Income Groups'!$D$7:$H$224,5,0),"")</f>
        <v/>
      </c>
      <c r="I721" s="0" t="str">
        <f aca="false">IFERROR(VLOOKUP(B721,'[11]LDC List'!$B$1:$C$47,2,0),"Non LDC")</f>
        <v>Non LDC</v>
      </c>
      <c r="J721" s="0" t="str">
        <f aca="false">IFERROR(VLOOKUP(B721,'[11]SIDS List'!$B$1:$C$57,2,0),"Non SIDS")</f>
        <v>Non SIDS</v>
      </c>
      <c r="K721" s="0" t="str">
        <f aca="false">IFERROR(VLOOKUP(B721,'[11]DAC Member List'!$B$1:$C$29,2,0),"Non DAC")</f>
        <v>Non DAC</v>
      </c>
      <c r="L721" s="0" t="str">
        <f aca="false">IFERROR(VLOOKUP(B721,'[11]Dev Countries List'!$A$1:$B$146,2,0),"Not Developing")</f>
        <v>Not Developing</v>
      </c>
      <c r="M721" s="0" t="str">
        <f aca="false">IFERROR(VLOOKUP(D721,'[11]Fragility List'!$A$1:$C$146,3,0),"Not Fragile")</f>
        <v>Not Fragile</v>
      </c>
      <c r="N721" s="0" t="str">
        <f aca="false">IFERROR(INDEX([11]Population!$E$4:$W$267,MATCH('Names&amp;ISO'!$C721,[11]Population!$D$4:$D$267,0),MATCH(2018,[11]Population!$E$3:$W$3,0)),"")</f>
        <v/>
      </c>
      <c r="O721" s="0" t="str">
        <f aca="false">IFERROR(VLOOKUP($B721,[11]FCAS!$B$1:$C$152,2,0),"")</f>
        <v/>
      </c>
      <c r="P721" s="0" t="e">
        <f aca="false">VLOOKUP($C721,'[10]UN M49'!$C$2:$H$249,6,0)</f>
        <v>#N/A</v>
      </c>
      <c r="Q721" s="0" t="str">
        <f aca="false">IFERROR(VLOOKUP($C721,'[11]Resource-Rich'!$A$34:$B$62,2,0),"Non resource-rich")</f>
        <v>Non resource-rich</v>
      </c>
      <c r="R721" s="0" t="str">
        <f aca="false">IFERROR(VLOOKUP($B721,[11]PRCRs!$A$3:$C$29,3,0),"Non PRCR")</f>
        <v>Non PRCR</v>
      </c>
      <c r="S721" s="0" t="n">
        <f aca="false">IFERROR(IF(VLOOKUP($C721,[11]CBLB!$A$2:$C$31,3,0)="CBLB",1,0),0)</f>
        <v>0</v>
      </c>
      <c r="T721" s="0" t="str">
        <f aca="false">IFERROR(IF(VLOOKUP($B721,'[11]Poverty Rate'!$B$2:$I$164,8,0)="Above 30%",1,0),"")</f>
        <v/>
      </c>
      <c r="U721" s="0" t="str">
        <f aca="false">IFERROR(IF(VLOOKUP($B721,'[11]Poverty Rate'!$B$2:$I$164,8,0)="Below 2%",1,0),"")</f>
        <v/>
      </c>
    </row>
    <row r="722" customFormat="false" ht="15" hidden="false" customHeight="false" outlineLevel="0" collapsed="false">
      <c r="A722" s="0" t="s">
        <v>1013</v>
      </c>
      <c r="B722" s="0" t="s">
        <v>1013</v>
      </c>
      <c r="C722" s="0" t="s">
        <v>1013</v>
      </c>
      <c r="D722" s="0" t="s">
        <v>1013</v>
      </c>
      <c r="E722" s="0" t="s">
        <v>1013</v>
      </c>
      <c r="G722" s="0" t="e">
        <f aca="false">VLOOKUP($C722,'[10]UN M49'!$C$2:$H$249,4,0)</f>
        <v>#N/A</v>
      </c>
      <c r="H722" s="0" t="str">
        <f aca="false">IFERROR(VLOOKUP($C722,'[11]Income Groups'!$D$7:$H$224,5,0),"")</f>
        <v/>
      </c>
      <c r="I722" s="0" t="str">
        <f aca="false">IFERROR(VLOOKUP(B722,'[11]LDC List'!$B$1:$C$47,2,0),"Non LDC")</f>
        <v>Non LDC</v>
      </c>
      <c r="J722" s="0" t="str">
        <f aca="false">IFERROR(VLOOKUP(B722,'[11]SIDS List'!$B$1:$C$57,2,0),"Non SIDS")</f>
        <v>Non SIDS</v>
      </c>
      <c r="K722" s="0" t="str">
        <f aca="false">IFERROR(VLOOKUP(B722,'[11]DAC Member List'!$B$1:$C$29,2,0),"Non DAC")</f>
        <v>Non DAC</v>
      </c>
      <c r="L722" s="0" t="str">
        <f aca="false">IFERROR(VLOOKUP(B722,'[11]Dev Countries List'!$A$1:$B$146,2,0),"Not Developing")</f>
        <v>Not Developing</v>
      </c>
      <c r="M722" s="0" t="str">
        <f aca="false">IFERROR(VLOOKUP(D722,'[11]Fragility List'!$A$1:$C$146,3,0),"Not Fragile")</f>
        <v>Not Fragile</v>
      </c>
      <c r="N722" s="0" t="str">
        <f aca="false">IFERROR(INDEX([11]Population!$E$4:$W$267,MATCH('Names&amp;ISO'!$C722,[11]Population!$D$4:$D$267,0),MATCH(2018,[11]Population!$E$3:$W$3,0)),"")</f>
        <v/>
      </c>
      <c r="O722" s="0" t="str">
        <f aca="false">IFERROR(VLOOKUP($B722,[11]FCAS!$B$1:$C$152,2,0),"")</f>
        <v/>
      </c>
      <c r="P722" s="0" t="e">
        <f aca="false">VLOOKUP($C722,'[10]UN M49'!$C$2:$H$249,6,0)</f>
        <v>#N/A</v>
      </c>
      <c r="Q722" s="0" t="str">
        <f aca="false">IFERROR(VLOOKUP($C722,'[11]Resource-Rich'!$A$34:$B$62,2,0),"Non resource-rich")</f>
        <v>Non resource-rich</v>
      </c>
      <c r="R722" s="0" t="str">
        <f aca="false">IFERROR(VLOOKUP($B722,[11]PRCRs!$A$3:$C$29,3,0),"Non PRCR")</f>
        <v>Non PRCR</v>
      </c>
      <c r="S722" s="0" t="n">
        <f aca="false">IFERROR(IF(VLOOKUP($C722,[11]CBLB!$A$2:$C$31,3,0)="CBLB",1,0),0)</f>
        <v>0</v>
      </c>
      <c r="T722" s="0" t="str">
        <f aca="false">IFERROR(IF(VLOOKUP($B722,'[11]Poverty Rate'!$B$2:$I$164,8,0)="Above 30%",1,0),"")</f>
        <v/>
      </c>
      <c r="U722" s="0" t="str">
        <f aca="false">IFERROR(IF(VLOOKUP($B722,'[11]Poverty Rate'!$B$2:$I$164,8,0)="Below 2%",1,0),"")</f>
        <v/>
      </c>
    </row>
    <row r="723" customFormat="false" ht="15" hidden="false" customHeight="false" outlineLevel="0" collapsed="false">
      <c r="A723" s="0" t="s">
        <v>1013</v>
      </c>
      <c r="B723" s="0" t="s">
        <v>1013</v>
      </c>
      <c r="C723" s="0" t="s">
        <v>1013</v>
      </c>
      <c r="D723" s="0" t="s">
        <v>1013</v>
      </c>
      <c r="E723" s="0" t="s">
        <v>1013</v>
      </c>
      <c r="G723" s="0" t="e">
        <f aca="false">VLOOKUP($C723,'[10]UN M49'!$C$2:$H$249,4,0)</f>
        <v>#N/A</v>
      </c>
      <c r="H723" s="0" t="str">
        <f aca="false">IFERROR(VLOOKUP($C723,'[11]Income Groups'!$D$7:$H$224,5,0),"")</f>
        <v/>
      </c>
      <c r="I723" s="0" t="str">
        <f aca="false">IFERROR(VLOOKUP(B723,'[11]LDC List'!$B$1:$C$47,2,0),"Non LDC")</f>
        <v>Non LDC</v>
      </c>
      <c r="J723" s="0" t="str">
        <f aca="false">IFERROR(VLOOKUP(B723,'[11]SIDS List'!$B$1:$C$57,2,0),"Non SIDS")</f>
        <v>Non SIDS</v>
      </c>
      <c r="K723" s="0" t="str">
        <f aca="false">IFERROR(VLOOKUP(B723,'[11]DAC Member List'!$B$1:$C$29,2,0),"Non DAC")</f>
        <v>Non DAC</v>
      </c>
      <c r="L723" s="0" t="str">
        <f aca="false">IFERROR(VLOOKUP(B723,'[11]Dev Countries List'!$A$1:$B$146,2,0),"Not Developing")</f>
        <v>Not Developing</v>
      </c>
      <c r="M723" s="0" t="str">
        <f aca="false">IFERROR(VLOOKUP(D723,'[11]Fragility List'!$A$1:$C$146,3,0),"Not Fragile")</f>
        <v>Not Fragile</v>
      </c>
      <c r="N723" s="0" t="str">
        <f aca="false">IFERROR(INDEX([11]Population!$E$4:$W$267,MATCH('Names&amp;ISO'!$C723,[11]Population!$D$4:$D$267,0),MATCH(2018,[11]Population!$E$3:$W$3,0)),"")</f>
        <v/>
      </c>
      <c r="O723" s="0" t="str">
        <f aca="false">IFERROR(VLOOKUP($B723,[11]FCAS!$B$1:$C$152,2,0),"")</f>
        <v/>
      </c>
      <c r="P723" s="0" t="e">
        <f aca="false">VLOOKUP($C723,'[10]UN M49'!$C$2:$H$249,6,0)</f>
        <v>#N/A</v>
      </c>
      <c r="Q723" s="0" t="str">
        <f aca="false">IFERROR(VLOOKUP($C723,'[11]Resource-Rich'!$A$34:$B$62,2,0),"Non resource-rich")</f>
        <v>Non resource-rich</v>
      </c>
      <c r="R723" s="0" t="str">
        <f aca="false">IFERROR(VLOOKUP($B723,[11]PRCRs!$A$3:$C$29,3,0),"Non PRCR")</f>
        <v>Non PRCR</v>
      </c>
      <c r="S723" s="0" t="n">
        <f aca="false">IFERROR(IF(VLOOKUP($C723,[11]CBLB!$A$2:$C$31,3,0)="CBLB",1,0),0)</f>
        <v>0</v>
      </c>
      <c r="T723" s="0" t="str">
        <f aca="false">IFERROR(IF(VLOOKUP($B723,'[11]Poverty Rate'!$B$2:$I$164,8,0)="Above 30%",1,0),"")</f>
        <v/>
      </c>
      <c r="U723" s="0" t="str">
        <f aca="false">IFERROR(IF(VLOOKUP($B723,'[11]Poverty Rate'!$B$2:$I$164,8,0)="Below 2%",1,0),"")</f>
        <v/>
      </c>
    </row>
    <row r="724" customFormat="false" ht="15" hidden="false" customHeight="false" outlineLevel="0" collapsed="false">
      <c r="A724" s="0" t="s">
        <v>1013</v>
      </c>
      <c r="B724" s="0" t="s">
        <v>1013</v>
      </c>
      <c r="C724" s="0" t="s">
        <v>1013</v>
      </c>
      <c r="D724" s="0" t="s">
        <v>1013</v>
      </c>
      <c r="E724" s="0" t="s">
        <v>1013</v>
      </c>
      <c r="G724" s="0" t="e">
        <f aca="false">VLOOKUP($C724,'[10]UN M49'!$C$2:$H$249,4,0)</f>
        <v>#N/A</v>
      </c>
      <c r="H724" s="0" t="str">
        <f aca="false">IFERROR(VLOOKUP($C724,'[11]Income Groups'!$D$7:$H$224,5,0),"")</f>
        <v/>
      </c>
      <c r="I724" s="0" t="str">
        <f aca="false">IFERROR(VLOOKUP(B724,'[11]LDC List'!$B$1:$C$47,2,0),"Non LDC")</f>
        <v>Non LDC</v>
      </c>
      <c r="J724" s="0" t="str">
        <f aca="false">IFERROR(VLOOKUP(B724,'[11]SIDS List'!$B$1:$C$57,2,0),"Non SIDS")</f>
        <v>Non SIDS</v>
      </c>
      <c r="K724" s="0" t="str">
        <f aca="false">IFERROR(VLOOKUP(B724,'[11]DAC Member List'!$B$1:$C$29,2,0),"Non DAC")</f>
        <v>Non DAC</v>
      </c>
      <c r="L724" s="0" t="str">
        <f aca="false">IFERROR(VLOOKUP(B724,'[11]Dev Countries List'!$A$1:$B$146,2,0),"Not Developing")</f>
        <v>Not Developing</v>
      </c>
      <c r="M724" s="0" t="str">
        <f aca="false">IFERROR(VLOOKUP(D724,'[11]Fragility List'!$A$1:$C$146,3,0),"Not Fragile")</f>
        <v>Not Fragile</v>
      </c>
      <c r="N724" s="0" t="str">
        <f aca="false">IFERROR(INDEX([11]Population!$E$4:$W$267,MATCH('Names&amp;ISO'!$C724,[11]Population!$D$4:$D$267,0),MATCH(2018,[11]Population!$E$3:$W$3,0)),"")</f>
        <v/>
      </c>
      <c r="O724" s="0" t="str">
        <f aca="false">IFERROR(VLOOKUP($B724,[11]FCAS!$B$1:$C$152,2,0),"")</f>
        <v/>
      </c>
      <c r="P724" s="0" t="e">
        <f aca="false">VLOOKUP($C724,'[10]UN M49'!$C$2:$H$249,6,0)</f>
        <v>#N/A</v>
      </c>
      <c r="Q724" s="0" t="str">
        <f aca="false">IFERROR(VLOOKUP($C724,'[11]Resource-Rich'!$A$34:$B$62,2,0),"Non resource-rich")</f>
        <v>Non resource-rich</v>
      </c>
      <c r="R724" s="0" t="str">
        <f aca="false">IFERROR(VLOOKUP($B724,[11]PRCRs!$A$3:$C$29,3,0),"Non PRCR")</f>
        <v>Non PRCR</v>
      </c>
      <c r="S724" s="0" t="n">
        <f aca="false">IFERROR(IF(VLOOKUP($C724,[11]CBLB!$A$2:$C$31,3,0)="CBLB",1,0),0)</f>
        <v>0</v>
      </c>
      <c r="T724" s="0" t="str">
        <f aca="false">IFERROR(IF(VLOOKUP($B724,'[11]Poverty Rate'!$B$2:$I$164,8,0)="Above 30%",1,0),"")</f>
        <v/>
      </c>
      <c r="U724" s="0" t="str">
        <f aca="false">IFERROR(IF(VLOOKUP($B724,'[11]Poverty Rate'!$B$2:$I$164,8,0)="Below 2%",1,0),"")</f>
        <v/>
      </c>
    </row>
    <row r="725" customFormat="false" ht="15" hidden="false" customHeight="false" outlineLevel="0" collapsed="false">
      <c r="A725" s="0" t="s">
        <v>1013</v>
      </c>
      <c r="B725" s="0" t="s">
        <v>1013</v>
      </c>
      <c r="C725" s="0" t="s">
        <v>1013</v>
      </c>
      <c r="D725" s="0" t="s">
        <v>1013</v>
      </c>
      <c r="E725" s="0" t="s">
        <v>1013</v>
      </c>
      <c r="G725" s="0" t="e">
        <f aca="false">VLOOKUP($C725,'[10]UN M49'!$C$2:$H$249,4,0)</f>
        <v>#N/A</v>
      </c>
      <c r="H725" s="0" t="str">
        <f aca="false">IFERROR(VLOOKUP($C725,'[11]Income Groups'!$D$7:$H$224,5,0),"")</f>
        <v/>
      </c>
      <c r="I725" s="0" t="str">
        <f aca="false">IFERROR(VLOOKUP(B725,'[11]LDC List'!$B$1:$C$47,2,0),"Non LDC")</f>
        <v>Non LDC</v>
      </c>
      <c r="J725" s="0" t="str">
        <f aca="false">IFERROR(VLOOKUP(B725,'[11]SIDS List'!$B$1:$C$57,2,0),"Non SIDS")</f>
        <v>Non SIDS</v>
      </c>
      <c r="K725" s="0" t="str">
        <f aca="false">IFERROR(VLOOKUP(B725,'[11]DAC Member List'!$B$1:$C$29,2,0),"Non DAC")</f>
        <v>Non DAC</v>
      </c>
      <c r="L725" s="0" t="str">
        <f aca="false">IFERROR(VLOOKUP(B725,'[11]Dev Countries List'!$A$1:$B$146,2,0),"Not Developing")</f>
        <v>Not Developing</v>
      </c>
      <c r="M725" s="0" t="str">
        <f aca="false">IFERROR(VLOOKUP(D725,'[11]Fragility List'!$A$1:$C$146,3,0),"Not Fragile")</f>
        <v>Not Fragile</v>
      </c>
      <c r="N725" s="0" t="str">
        <f aca="false">IFERROR(INDEX([11]Population!$E$4:$W$267,MATCH('Names&amp;ISO'!$C725,[11]Population!$D$4:$D$267,0),MATCH(2018,[11]Population!$E$3:$W$3,0)),"")</f>
        <v/>
      </c>
      <c r="O725" s="0" t="str">
        <f aca="false">IFERROR(VLOOKUP($B725,[11]FCAS!$B$1:$C$152,2,0),"")</f>
        <v/>
      </c>
      <c r="P725" s="0" t="e">
        <f aca="false">VLOOKUP($C725,'[10]UN M49'!$C$2:$H$249,6,0)</f>
        <v>#N/A</v>
      </c>
      <c r="Q725" s="0" t="str">
        <f aca="false">IFERROR(VLOOKUP($C725,'[11]Resource-Rich'!$A$34:$B$62,2,0),"Non resource-rich")</f>
        <v>Non resource-rich</v>
      </c>
      <c r="R725" s="0" t="str">
        <f aca="false">IFERROR(VLOOKUP($B725,[11]PRCRs!$A$3:$C$29,3,0),"Non PRCR")</f>
        <v>Non PRCR</v>
      </c>
      <c r="S725" s="0" t="n">
        <f aca="false">IFERROR(IF(VLOOKUP($C725,[11]CBLB!$A$2:$C$31,3,0)="CBLB",1,0),0)</f>
        <v>0</v>
      </c>
      <c r="T725" s="0" t="str">
        <f aca="false">IFERROR(IF(VLOOKUP($B725,'[11]Poverty Rate'!$B$2:$I$164,8,0)="Above 30%",1,0),"")</f>
        <v/>
      </c>
      <c r="U725" s="0" t="str">
        <f aca="false">IFERROR(IF(VLOOKUP($B725,'[11]Poverty Rate'!$B$2:$I$164,8,0)="Below 2%",1,0),"")</f>
        <v/>
      </c>
    </row>
    <row r="726" customFormat="false" ht="15" hidden="false" customHeight="false" outlineLevel="0" collapsed="false">
      <c r="A726" s="0" t="s">
        <v>1013</v>
      </c>
      <c r="B726" s="0" t="s">
        <v>1013</v>
      </c>
      <c r="C726" s="0" t="s">
        <v>1013</v>
      </c>
      <c r="D726" s="0" t="s">
        <v>1013</v>
      </c>
      <c r="E726" s="0" t="s">
        <v>1013</v>
      </c>
      <c r="G726" s="0" t="e">
        <f aca="false">VLOOKUP($C726,'[10]UN M49'!$C$2:$H$249,4,0)</f>
        <v>#N/A</v>
      </c>
      <c r="H726" s="0" t="str">
        <f aca="false">IFERROR(VLOOKUP($C726,'[11]Income Groups'!$D$7:$H$224,5,0),"")</f>
        <v/>
      </c>
      <c r="I726" s="0" t="str">
        <f aca="false">IFERROR(VLOOKUP(B726,'[11]LDC List'!$B$1:$C$47,2,0),"Non LDC")</f>
        <v>Non LDC</v>
      </c>
      <c r="J726" s="0" t="str">
        <f aca="false">IFERROR(VLOOKUP(B726,'[11]SIDS List'!$B$1:$C$57,2,0),"Non SIDS")</f>
        <v>Non SIDS</v>
      </c>
      <c r="K726" s="0" t="str">
        <f aca="false">IFERROR(VLOOKUP(B726,'[11]DAC Member List'!$B$1:$C$29,2,0),"Non DAC")</f>
        <v>Non DAC</v>
      </c>
      <c r="L726" s="0" t="str">
        <f aca="false">IFERROR(VLOOKUP(B726,'[11]Dev Countries List'!$A$1:$B$146,2,0),"Not Developing")</f>
        <v>Not Developing</v>
      </c>
      <c r="M726" s="0" t="str">
        <f aca="false">IFERROR(VLOOKUP(D726,'[11]Fragility List'!$A$1:$C$146,3,0),"Not Fragile")</f>
        <v>Not Fragile</v>
      </c>
      <c r="N726" s="0" t="str">
        <f aca="false">IFERROR(INDEX([11]Population!$E$4:$W$267,MATCH('Names&amp;ISO'!$C726,[11]Population!$D$4:$D$267,0),MATCH(2018,[11]Population!$E$3:$W$3,0)),"")</f>
        <v/>
      </c>
      <c r="O726" s="0" t="str">
        <f aca="false">IFERROR(VLOOKUP($B726,[11]FCAS!$B$1:$C$152,2,0),"")</f>
        <v/>
      </c>
      <c r="P726" s="0" t="e">
        <f aca="false">VLOOKUP($C726,'[10]UN M49'!$C$2:$H$249,6,0)</f>
        <v>#N/A</v>
      </c>
      <c r="Q726" s="0" t="str">
        <f aca="false">IFERROR(VLOOKUP($C726,'[11]Resource-Rich'!$A$34:$B$62,2,0),"Non resource-rich")</f>
        <v>Non resource-rich</v>
      </c>
      <c r="R726" s="0" t="str">
        <f aca="false">IFERROR(VLOOKUP($B726,[11]PRCRs!$A$3:$C$29,3,0),"Non PRCR")</f>
        <v>Non PRCR</v>
      </c>
      <c r="S726" s="0" t="n">
        <f aca="false">IFERROR(IF(VLOOKUP($C726,[11]CBLB!$A$2:$C$31,3,0)="CBLB",1,0),0)</f>
        <v>0</v>
      </c>
      <c r="T726" s="0" t="str">
        <f aca="false">IFERROR(IF(VLOOKUP($B726,'[11]Poverty Rate'!$B$2:$I$164,8,0)="Above 30%",1,0),"")</f>
        <v/>
      </c>
      <c r="U726" s="0" t="str">
        <f aca="false">IFERROR(IF(VLOOKUP($B726,'[11]Poverty Rate'!$B$2:$I$164,8,0)="Below 2%",1,0),"")</f>
        <v/>
      </c>
    </row>
    <row r="727" customFormat="false" ht="15" hidden="false" customHeight="false" outlineLevel="0" collapsed="false">
      <c r="A727" s="0" t="s">
        <v>1013</v>
      </c>
      <c r="B727" s="0" t="s">
        <v>1013</v>
      </c>
      <c r="C727" s="0" t="s">
        <v>1013</v>
      </c>
      <c r="D727" s="0" t="s">
        <v>1013</v>
      </c>
      <c r="E727" s="0" t="s">
        <v>1013</v>
      </c>
      <c r="G727" s="0" t="e">
        <f aca="false">VLOOKUP($C727,'[10]UN M49'!$C$2:$H$249,4,0)</f>
        <v>#N/A</v>
      </c>
      <c r="H727" s="0" t="str">
        <f aca="false">IFERROR(VLOOKUP($C727,'[11]Income Groups'!$D$7:$H$224,5,0),"")</f>
        <v/>
      </c>
      <c r="I727" s="0" t="str">
        <f aca="false">IFERROR(VLOOKUP(B727,'[11]LDC List'!$B$1:$C$47,2,0),"Non LDC")</f>
        <v>Non LDC</v>
      </c>
      <c r="J727" s="0" t="str">
        <f aca="false">IFERROR(VLOOKUP(B727,'[11]SIDS List'!$B$1:$C$57,2,0),"Non SIDS")</f>
        <v>Non SIDS</v>
      </c>
      <c r="K727" s="0" t="str">
        <f aca="false">IFERROR(VLOOKUP(B727,'[11]DAC Member List'!$B$1:$C$29,2,0),"Non DAC")</f>
        <v>Non DAC</v>
      </c>
      <c r="L727" s="0" t="str">
        <f aca="false">IFERROR(VLOOKUP(B727,'[11]Dev Countries List'!$A$1:$B$146,2,0),"Not Developing")</f>
        <v>Not Developing</v>
      </c>
      <c r="M727" s="0" t="str">
        <f aca="false">IFERROR(VLOOKUP(D727,'[11]Fragility List'!$A$1:$C$146,3,0),"Not Fragile")</f>
        <v>Not Fragile</v>
      </c>
      <c r="N727" s="0" t="str">
        <f aca="false">IFERROR(INDEX([11]Population!$E$4:$W$267,MATCH('Names&amp;ISO'!$C727,[11]Population!$D$4:$D$267,0),MATCH(2018,[11]Population!$E$3:$W$3,0)),"")</f>
        <v/>
      </c>
      <c r="O727" s="0" t="str">
        <f aca="false">IFERROR(VLOOKUP($B727,[11]FCAS!$B$1:$C$152,2,0),"")</f>
        <v/>
      </c>
      <c r="P727" s="0" t="e">
        <f aca="false">VLOOKUP($C727,'[10]UN M49'!$C$2:$H$249,6,0)</f>
        <v>#N/A</v>
      </c>
      <c r="Q727" s="0" t="str">
        <f aca="false">IFERROR(VLOOKUP($C727,'[11]Resource-Rich'!$A$34:$B$62,2,0),"Non resource-rich")</f>
        <v>Non resource-rich</v>
      </c>
      <c r="R727" s="0" t="str">
        <f aca="false">IFERROR(VLOOKUP($B727,[11]PRCRs!$A$3:$C$29,3,0),"Non PRCR")</f>
        <v>Non PRCR</v>
      </c>
      <c r="S727" s="0" t="n">
        <f aca="false">IFERROR(IF(VLOOKUP($C727,[11]CBLB!$A$2:$C$31,3,0)="CBLB",1,0),0)</f>
        <v>0</v>
      </c>
      <c r="T727" s="0" t="str">
        <f aca="false">IFERROR(IF(VLOOKUP($B727,'[11]Poverty Rate'!$B$2:$I$164,8,0)="Above 30%",1,0),"")</f>
        <v/>
      </c>
      <c r="U727" s="0" t="str">
        <f aca="false">IFERROR(IF(VLOOKUP($B727,'[11]Poverty Rate'!$B$2:$I$164,8,0)="Below 2%",1,0),"")</f>
        <v/>
      </c>
    </row>
    <row r="728" customFormat="false" ht="15" hidden="false" customHeight="false" outlineLevel="0" collapsed="false">
      <c r="A728" s="0" t="s">
        <v>1013</v>
      </c>
      <c r="B728" s="0" t="s">
        <v>1013</v>
      </c>
      <c r="C728" s="0" t="s">
        <v>1013</v>
      </c>
      <c r="D728" s="0" t="s">
        <v>1013</v>
      </c>
      <c r="E728" s="0" t="s">
        <v>1013</v>
      </c>
      <c r="G728" s="0" t="e">
        <f aca="false">VLOOKUP($C728,'[10]UN M49'!$C$2:$H$249,4,0)</f>
        <v>#N/A</v>
      </c>
      <c r="H728" s="0" t="str">
        <f aca="false">IFERROR(VLOOKUP($C728,'[11]Income Groups'!$D$7:$H$224,5,0),"")</f>
        <v/>
      </c>
      <c r="I728" s="0" t="str">
        <f aca="false">IFERROR(VLOOKUP(B728,'[11]LDC List'!$B$1:$C$47,2,0),"Non LDC")</f>
        <v>Non LDC</v>
      </c>
      <c r="J728" s="0" t="str">
        <f aca="false">IFERROR(VLOOKUP(B728,'[11]SIDS List'!$B$1:$C$57,2,0),"Non SIDS")</f>
        <v>Non SIDS</v>
      </c>
      <c r="K728" s="0" t="str">
        <f aca="false">IFERROR(VLOOKUP(B728,'[11]DAC Member List'!$B$1:$C$29,2,0),"Non DAC")</f>
        <v>Non DAC</v>
      </c>
      <c r="L728" s="0" t="str">
        <f aca="false">IFERROR(VLOOKUP(B728,'[11]Dev Countries List'!$A$1:$B$146,2,0),"Not Developing")</f>
        <v>Not Developing</v>
      </c>
      <c r="M728" s="0" t="str">
        <f aca="false">IFERROR(VLOOKUP(D728,'[11]Fragility List'!$A$1:$C$146,3,0),"Not Fragile")</f>
        <v>Not Fragile</v>
      </c>
      <c r="N728" s="0" t="str">
        <f aca="false">IFERROR(INDEX([11]Population!$E$4:$W$267,MATCH('Names&amp;ISO'!$C728,[11]Population!$D$4:$D$267,0),MATCH(2018,[11]Population!$E$3:$W$3,0)),"")</f>
        <v/>
      </c>
      <c r="O728" s="0" t="str">
        <f aca="false">IFERROR(VLOOKUP($B728,[11]FCAS!$B$1:$C$152,2,0),"")</f>
        <v/>
      </c>
      <c r="P728" s="0" t="e">
        <f aca="false">VLOOKUP($C728,'[10]UN M49'!$C$2:$H$249,6,0)</f>
        <v>#N/A</v>
      </c>
      <c r="Q728" s="0" t="str">
        <f aca="false">IFERROR(VLOOKUP($C728,'[11]Resource-Rich'!$A$34:$B$62,2,0),"Non resource-rich")</f>
        <v>Non resource-rich</v>
      </c>
      <c r="R728" s="0" t="str">
        <f aca="false">IFERROR(VLOOKUP($B728,[11]PRCRs!$A$3:$C$29,3,0),"Non PRCR")</f>
        <v>Non PRCR</v>
      </c>
      <c r="S728" s="0" t="n">
        <f aca="false">IFERROR(IF(VLOOKUP($C728,[11]CBLB!$A$2:$C$31,3,0)="CBLB",1,0),0)</f>
        <v>0</v>
      </c>
      <c r="T728" s="0" t="str">
        <f aca="false">IFERROR(IF(VLOOKUP($B728,'[11]Poverty Rate'!$B$2:$I$164,8,0)="Above 30%",1,0),"")</f>
        <v/>
      </c>
      <c r="U728" s="0" t="str">
        <f aca="false">IFERROR(IF(VLOOKUP($B728,'[11]Poverty Rate'!$B$2:$I$164,8,0)="Below 2%",1,0),"")</f>
        <v/>
      </c>
    </row>
    <row r="729" customFormat="false" ht="15" hidden="false" customHeight="false" outlineLevel="0" collapsed="false">
      <c r="A729" s="0" t="s">
        <v>1013</v>
      </c>
      <c r="B729" s="0" t="s">
        <v>1013</v>
      </c>
      <c r="C729" s="0" t="s">
        <v>1013</v>
      </c>
      <c r="D729" s="0" t="s">
        <v>1013</v>
      </c>
      <c r="E729" s="0" t="s">
        <v>1013</v>
      </c>
      <c r="G729" s="0" t="e">
        <f aca="false">VLOOKUP($C729,'[10]UN M49'!$C$2:$H$249,4,0)</f>
        <v>#N/A</v>
      </c>
      <c r="H729" s="0" t="str">
        <f aca="false">IFERROR(VLOOKUP($C729,'[11]Income Groups'!$D$7:$H$224,5,0),"")</f>
        <v/>
      </c>
      <c r="I729" s="0" t="str">
        <f aca="false">IFERROR(VLOOKUP(B729,'[11]LDC List'!$B$1:$C$47,2,0),"Non LDC")</f>
        <v>Non LDC</v>
      </c>
      <c r="J729" s="0" t="str">
        <f aca="false">IFERROR(VLOOKUP(B729,'[11]SIDS List'!$B$1:$C$57,2,0),"Non SIDS")</f>
        <v>Non SIDS</v>
      </c>
      <c r="K729" s="0" t="str">
        <f aca="false">IFERROR(VLOOKUP(B729,'[11]DAC Member List'!$B$1:$C$29,2,0),"Non DAC")</f>
        <v>Non DAC</v>
      </c>
      <c r="L729" s="0" t="str">
        <f aca="false">IFERROR(VLOOKUP(B729,'[11]Dev Countries List'!$A$1:$B$146,2,0),"Not Developing")</f>
        <v>Not Developing</v>
      </c>
      <c r="M729" s="0" t="str">
        <f aca="false">IFERROR(VLOOKUP(D729,'[11]Fragility List'!$A$1:$C$146,3,0),"Not Fragile")</f>
        <v>Not Fragile</v>
      </c>
      <c r="N729" s="0" t="str">
        <f aca="false">IFERROR(INDEX([11]Population!$E$4:$W$267,MATCH('Names&amp;ISO'!$C729,[11]Population!$D$4:$D$267,0),MATCH(2018,[11]Population!$E$3:$W$3,0)),"")</f>
        <v/>
      </c>
      <c r="O729" s="0" t="str">
        <f aca="false">IFERROR(VLOOKUP($B729,[11]FCAS!$B$1:$C$152,2,0),"")</f>
        <v/>
      </c>
      <c r="P729" s="0" t="e">
        <f aca="false">VLOOKUP($C729,'[10]UN M49'!$C$2:$H$249,6,0)</f>
        <v>#N/A</v>
      </c>
      <c r="Q729" s="0" t="str">
        <f aca="false">IFERROR(VLOOKUP($C729,'[11]Resource-Rich'!$A$34:$B$62,2,0),"Non resource-rich")</f>
        <v>Non resource-rich</v>
      </c>
      <c r="R729" s="0" t="str">
        <f aca="false">IFERROR(VLOOKUP($B729,[11]PRCRs!$A$3:$C$29,3,0),"Non PRCR")</f>
        <v>Non PRCR</v>
      </c>
      <c r="S729" s="0" t="n">
        <f aca="false">IFERROR(IF(VLOOKUP($C729,[11]CBLB!$A$2:$C$31,3,0)="CBLB",1,0),0)</f>
        <v>0</v>
      </c>
      <c r="T729" s="0" t="str">
        <f aca="false">IFERROR(IF(VLOOKUP($B729,'[11]Poverty Rate'!$B$2:$I$164,8,0)="Above 30%",1,0),"")</f>
        <v/>
      </c>
      <c r="U729" s="0" t="str">
        <f aca="false">IFERROR(IF(VLOOKUP($B729,'[11]Poverty Rate'!$B$2:$I$164,8,0)="Below 2%",1,0),"")</f>
        <v/>
      </c>
    </row>
    <row r="730" customFormat="false" ht="15" hidden="false" customHeight="false" outlineLevel="0" collapsed="false">
      <c r="A730" s="0" t="s">
        <v>1013</v>
      </c>
      <c r="B730" s="0" t="s">
        <v>1013</v>
      </c>
      <c r="C730" s="0" t="s">
        <v>1013</v>
      </c>
      <c r="D730" s="0" t="s">
        <v>1013</v>
      </c>
      <c r="E730" s="0" t="s">
        <v>1013</v>
      </c>
      <c r="G730" s="0" t="e">
        <f aca="false">VLOOKUP($C730,'[10]UN M49'!$C$2:$H$249,4,0)</f>
        <v>#N/A</v>
      </c>
      <c r="H730" s="0" t="str">
        <f aca="false">IFERROR(VLOOKUP($C730,'[11]Income Groups'!$D$7:$H$224,5,0),"")</f>
        <v/>
      </c>
      <c r="I730" s="0" t="str">
        <f aca="false">IFERROR(VLOOKUP(B730,'[11]LDC List'!$B$1:$C$47,2,0),"Non LDC")</f>
        <v>Non LDC</v>
      </c>
      <c r="J730" s="0" t="str">
        <f aca="false">IFERROR(VLOOKUP(B730,'[11]SIDS List'!$B$1:$C$57,2,0),"Non SIDS")</f>
        <v>Non SIDS</v>
      </c>
      <c r="K730" s="0" t="str">
        <f aca="false">IFERROR(VLOOKUP(B730,'[11]DAC Member List'!$B$1:$C$29,2,0),"Non DAC")</f>
        <v>Non DAC</v>
      </c>
      <c r="L730" s="0" t="str">
        <f aca="false">IFERROR(VLOOKUP(B730,'[11]Dev Countries List'!$A$1:$B$146,2,0),"Not Developing")</f>
        <v>Not Developing</v>
      </c>
      <c r="M730" s="0" t="str">
        <f aca="false">IFERROR(VLOOKUP(D730,'[11]Fragility List'!$A$1:$C$146,3,0),"Not Fragile")</f>
        <v>Not Fragile</v>
      </c>
      <c r="N730" s="0" t="str">
        <f aca="false">IFERROR(INDEX([11]Population!$E$4:$W$267,MATCH('Names&amp;ISO'!$C730,[11]Population!$D$4:$D$267,0),MATCH(2018,[11]Population!$E$3:$W$3,0)),"")</f>
        <v/>
      </c>
      <c r="O730" s="0" t="str">
        <f aca="false">IFERROR(VLOOKUP($B730,[11]FCAS!$B$1:$C$152,2,0),"")</f>
        <v/>
      </c>
      <c r="P730" s="0" t="e">
        <f aca="false">VLOOKUP($C730,'[10]UN M49'!$C$2:$H$249,6,0)</f>
        <v>#N/A</v>
      </c>
      <c r="Q730" s="0" t="str">
        <f aca="false">IFERROR(VLOOKUP($C730,'[11]Resource-Rich'!$A$34:$B$62,2,0),"Non resource-rich")</f>
        <v>Non resource-rich</v>
      </c>
      <c r="R730" s="0" t="str">
        <f aca="false">IFERROR(VLOOKUP($B730,[11]PRCRs!$A$3:$C$29,3,0),"Non PRCR")</f>
        <v>Non PRCR</v>
      </c>
      <c r="S730" s="0" t="n">
        <f aca="false">IFERROR(IF(VLOOKUP($C730,[11]CBLB!$A$2:$C$31,3,0)="CBLB",1,0),0)</f>
        <v>0</v>
      </c>
      <c r="T730" s="0" t="str">
        <f aca="false">IFERROR(IF(VLOOKUP($B730,'[11]Poverty Rate'!$B$2:$I$164,8,0)="Above 30%",1,0),"")</f>
        <v/>
      </c>
      <c r="U730" s="0" t="str">
        <f aca="false">IFERROR(IF(VLOOKUP($B730,'[11]Poverty Rate'!$B$2:$I$164,8,0)="Below 2%",1,0),"")</f>
        <v/>
      </c>
    </row>
    <row r="731" customFormat="false" ht="15" hidden="false" customHeight="false" outlineLevel="0" collapsed="false">
      <c r="A731" s="0" t="s">
        <v>1013</v>
      </c>
      <c r="B731" s="0" t="s">
        <v>1013</v>
      </c>
      <c r="C731" s="0" t="s">
        <v>1013</v>
      </c>
      <c r="D731" s="0" t="s">
        <v>1013</v>
      </c>
      <c r="E731" s="0" t="s">
        <v>1013</v>
      </c>
      <c r="G731" s="0" t="e">
        <f aca="false">VLOOKUP($C731,'[10]UN M49'!$C$2:$H$249,4,0)</f>
        <v>#N/A</v>
      </c>
      <c r="H731" s="0" t="str">
        <f aca="false">IFERROR(VLOOKUP($C731,'[11]Income Groups'!$D$7:$H$224,5,0),"")</f>
        <v/>
      </c>
      <c r="I731" s="0" t="str">
        <f aca="false">IFERROR(VLOOKUP(B731,'[11]LDC List'!$B$1:$C$47,2,0),"Non LDC")</f>
        <v>Non LDC</v>
      </c>
      <c r="J731" s="0" t="str">
        <f aca="false">IFERROR(VLOOKUP(B731,'[11]SIDS List'!$B$1:$C$57,2,0),"Non SIDS")</f>
        <v>Non SIDS</v>
      </c>
      <c r="K731" s="0" t="str">
        <f aca="false">IFERROR(VLOOKUP(B731,'[11]DAC Member List'!$B$1:$C$29,2,0),"Non DAC")</f>
        <v>Non DAC</v>
      </c>
      <c r="L731" s="0" t="str">
        <f aca="false">IFERROR(VLOOKUP(B731,'[11]Dev Countries List'!$A$1:$B$146,2,0),"Not Developing")</f>
        <v>Not Developing</v>
      </c>
      <c r="M731" s="0" t="str">
        <f aca="false">IFERROR(VLOOKUP(D731,'[11]Fragility List'!$A$1:$C$146,3,0),"Not Fragile")</f>
        <v>Not Fragile</v>
      </c>
      <c r="N731" s="0" t="str">
        <f aca="false">IFERROR(INDEX([11]Population!$E$4:$W$267,MATCH('Names&amp;ISO'!$C731,[11]Population!$D$4:$D$267,0),MATCH(2018,[11]Population!$E$3:$W$3,0)),"")</f>
        <v/>
      </c>
      <c r="O731" s="0" t="str">
        <f aca="false">IFERROR(VLOOKUP($B731,[11]FCAS!$B$1:$C$152,2,0),"")</f>
        <v/>
      </c>
      <c r="P731" s="0" t="e">
        <f aca="false">VLOOKUP($C731,'[10]UN M49'!$C$2:$H$249,6,0)</f>
        <v>#N/A</v>
      </c>
      <c r="Q731" s="0" t="str">
        <f aca="false">IFERROR(VLOOKUP($C731,'[11]Resource-Rich'!$A$34:$B$62,2,0),"Non resource-rich")</f>
        <v>Non resource-rich</v>
      </c>
      <c r="R731" s="0" t="str">
        <f aca="false">IFERROR(VLOOKUP($B731,[11]PRCRs!$A$3:$C$29,3,0),"Non PRCR")</f>
        <v>Non PRCR</v>
      </c>
      <c r="S731" s="0" t="n">
        <f aca="false">IFERROR(IF(VLOOKUP($C731,[11]CBLB!$A$2:$C$31,3,0)="CBLB",1,0),0)</f>
        <v>0</v>
      </c>
      <c r="T731" s="0" t="str">
        <f aca="false">IFERROR(IF(VLOOKUP($B731,'[11]Poverty Rate'!$B$2:$I$164,8,0)="Above 30%",1,0),"")</f>
        <v/>
      </c>
      <c r="U731" s="0" t="str">
        <f aca="false">IFERROR(IF(VLOOKUP($B731,'[11]Poverty Rate'!$B$2:$I$164,8,0)="Below 2%",1,0),"")</f>
        <v/>
      </c>
    </row>
    <row r="732" customFormat="false" ht="15" hidden="false" customHeight="false" outlineLevel="0" collapsed="false">
      <c r="A732" s="0" t="s">
        <v>1013</v>
      </c>
      <c r="B732" s="0" t="s">
        <v>1013</v>
      </c>
      <c r="C732" s="0" t="s">
        <v>1013</v>
      </c>
      <c r="D732" s="0" t="s">
        <v>1013</v>
      </c>
      <c r="E732" s="0" t="s">
        <v>1013</v>
      </c>
      <c r="G732" s="0" t="e">
        <f aca="false">VLOOKUP($C732,'[10]UN M49'!$C$2:$H$249,4,0)</f>
        <v>#N/A</v>
      </c>
      <c r="H732" s="0" t="str">
        <f aca="false">IFERROR(VLOOKUP($C732,'[11]Income Groups'!$D$7:$H$224,5,0),"")</f>
        <v/>
      </c>
      <c r="I732" s="0" t="str">
        <f aca="false">IFERROR(VLOOKUP(B732,'[11]LDC List'!$B$1:$C$47,2,0),"Non LDC")</f>
        <v>Non LDC</v>
      </c>
      <c r="J732" s="0" t="str">
        <f aca="false">IFERROR(VLOOKUP(B732,'[11]SIDS List'!$B$1:$C$57,2,0),"Non SIDS")</f>
        <v>Non SIDS</v>
      </c>
      <c r="K732" s="0" t="str">
        <f aca="false">IFERROR(VLOOKUP(B732,'[11]DAC Member List'!$B$1:$C$29,2,0),"Non DAC")</f>
        <v>Non DAC</v>
      </c>
      <c r="L732" s="0" t="str">
        <f aca="false">IFERROR(VLOOKUP(B732,'[11]Dev Countries List'!$A$1:$B$146,2,0),"Not Developing")</f>
        <v>Not Developing</v>
      </c>
      <c r="M732" s="0" t="str">
        <f aca="false">IFERROR(VLOOKUP(D732,'[11]Fragility List'!$A$1:$C$146,3,0),"Not Fragile")</f>
        <v>Not Fragile</v>
      </c>
      <c r="N732" s="0" t="str">
        <f aca="false">IFERROR(INDEX([11]Population!$E$4:$W$267,MATCH('Names&amp;ISO'!$C732,[11]Population!$D$4:$D$267,0),MATCH(2018,[11]Population!$E$3:$W$3,0)),"")</f>
        <v/>
      </c>
      <c r="O732" s="0" t="str">
        <f aca="false">IFERROR(VLOOKUP($B732,[11]FCAS!$B$1:$C$152,2,0),"")</f>
        <v/>
      </c>
      <c r="P732" s="0" t="e">
        <f aca="false">VLOOKUP($C732,'[10]UN M49'!$C$2:$H$249,6,0)</f>
        <v>#N/A</v>
      </c>
      <c r="Q732" s="0" t="str">
        <f aca="false">IFERROR(VLOOKUP($C732,'[11]Resource-Rich'!$A$34:$B$62,2,0),"Non resource-rich")</f>
        <v>Non resource-rich</v>
      </c>
      <c r="R732" s="0" t="str">
        <f aca="false">IFERROR(VLOOKUP($B732,[11]PRCRs!$A$3:$C$29,3,0),"Non PRCR")</f>
        <v>Non PRCR</v>
      </c>
      <c r="S732" s="0" t="n">
        <f aca="false">IFERROR(IF(VLOOKUP($C732,[11]CBLB!$A$2:$C$31,3,0)="CBLB",1,0),0)</f>
        <v>0</v>
      </c>
      <c r="T732" s="0" t="str">
        <f aca="false">IFERROR(IF(VLOOKUP($B732,'[11]Poverty Rate'!$B$2:$I$164,8,0)="Above 30%",1,0),"")</f>
        <v/>
      </c>
      <c r="U732" s="0" t="str">
        <f aca="false">IFERROR(IF(VLOOKUP($B732,'[11]Poverty Rate'!$B$2:$I$164,8,0)="Below 2%",1,0),"")</f>
        <v/>
      </c>
    </row>
    <row r="733" customFormat="false" ht="15" hidden="false" customHeight="false" outlineLevel="0" collapsed="false">
      <c r="A733" s="0" t="s">
        <v>1013</v>
      </c>
      <c r="B733" s="0" t="s">
        <v>1013</v>
      </c>
      <c r="C733" s="0" t="s">
        <v>1013</v>
      </c>
      <c r="D733" s="0" t="s">
        <v>1013</v>
      </c>
      <c r="E733" s="0" t="s">
        <v>1013</v>
      </c>
      <c r="G733" s="0" t="e">
        <f aca="false">VLOOKUP($C733,'[10]UN M49'!$C$2:$H$249,4,0)</f>
        <v>#N/A</v>
      </c>
      <c r="H733" s="0" t="str">
        <f aca="false">IFERROR(VLOOKUP($C733,'[11]Income Groups'!$D$7:$H$224,5,0),"")</f>
        <v/>
      </c>
      <c r="I733" s="0" t="str">
        <f aca="false">IFERROR(VLOOKUP(B733,'[11]LDC List'!$B$1:$C$47,2,0),"Non LDC")</f>
        <v>Non LDC</v>
      </c>
      <c r="J733" s="0" t="str">
        <f aca="false">IFERROR(VLOOKUP(B733,'[11]SIDS List'!$B$1:$C$57,2,0),"Non SIDS")</f>
        <v>Non SIDS</v>
      </c>
      <c r="K733" s="0" t="str">
        <f aca="false">IFERROR(VLOOKUP(B733,'[11]DAC Member List'!$B$1:$C$29,2,0),"Non DAC")</f>
        <v>Non DAC</v>
      </c>
      <c r="L733" s="0" t="str">
        <f aca="false">IFERROR(VLOOKUP(B733,'[11]Dev Countries List'!$A$1:$B$146,2,0),"Not Developing")</f>
        <v>Not Developing</v>
      </c>
      <c r="M733" s="0" t="str">
        <f aca="false">IFERROR(VLOOKUP(D733,'[11]Fragility List'!$A$1:$C$146,3,0),"Not Fragile")</f>
        <v>Not Fragile</v>
      </c>
      <c r="N733" s="0" t="str">
        <f aca="false">IFERROR(INDEX([11]Population!$E$4:$W$267,MATCH('Names&amp;ISO'!$C733,[11]Population!$D$4:$D$267,0),MATCH(2018,[11]Population!$E$3:$W$3,0)),"")</f>
        <v/>
      </c>
      <c r="O733" s="0" t="str">
        <f aca="false">IFERROR(VLOOKUP($B733,[11]FCAS!$B$1:$C$152,2,0),"")</f>
        <v/>
      </c>
      <c r="P733" s="0" t="e">
        <f aca="false">VLOOKUP($C733,'[10]UN M49'!$C$2:$H$249,6,0)</f>
        <v>#N/A</v>
      </c>
      <c r="Q733" s="0" t="str">
        <f aca="false">IFERROR(VLOOKUP($C733,'[11]Resource-Rich'!$A$34:$B$62,2,0),"Non resource-rich")</f>
        <v>Non resource-rich</v>
      </c>
      <c r="R733" s="0" t="str">
        <f aca="false">IFERROR(VLOOKUP($B733,[11]PRCRs!$A$3:$C$29,3,0),"Non PRCR")</f>
        <v>Non PRCR</v>
      </c>
      <c r="S733" s="0" t="n">
        <f aca="false">IFERROR(IF(VLOOKUP($C733,[11]CBLB!$A$2:$C$31,3,0)="CBLB",1,0),0)</f>
        <v>0</v>
      </c>
      <c r="T733" s="0" t="str">
        <f aca="false">IFERROR(IF(VLOOKUP($B733,'[11]Poverty Rate'!$B$2:$I$164,8,0)="Above 30%",1,0),"")</f>
        <v/>
      </c>
      <c r="U733" s="0" t="str">
        <f aca="false">IFERROR(IF(VLOOKUP($B733,'[11]Poverty Rate'!$B$2:$I$164,8,0)="Below 2%",1,0),"")</f>
        <v/>
      </c>
    </row>
    <row r="734" customFormat="false" ht="15" hidden="false" customHeight="false" outlineLevel="0" collapsed="false">
      <c r="A734" s="0" t="s">
        <v>1013</v>
      </c>
      <c r="B734" s="0" t="s">
        <v>1013</v>
      </c>
      <c r="C734" s="0" t="s">
        <v>1013</v>
      </c>
      <c r="D734" s="0" t="s">
        <v>1013</v>
      </c>
      <c r="E734" s="0" t="s">
        <v>1013</v>
      </c>
      <c r="G734" s="0" t="e">
        <f aca="false">VLOOKUP($C734,'[10]UN M49'!$C$2:$H$249,4,0)</f>
        <v>#N/A</v>
      </c>
      <c r="H734" s="0" t="str">
        <f aca="false">IFERROR(VLOOKUP($C734,'[11]Income Groups'!$D$7:$H$224,5,0),"")</f>
        <v/>
      </c>
      <c r="I734" s="0" t="str">
        <f aca="false">IFERROR(VLOOKUP(B734,'[11]LDC List'!$B$1:$C$47,2,0),"Non LDC")</f>
        <v>Non LDC</v>
      </c>
      <c r="J734" s="0" t="str">
        <f aca="false">IFERROR(VLOOKUP(B734,'[11]SIDS List'!$B$1:$C$57,2,0),"Non SIDS")</f>
        <v>Non SIDS</v>
      </c>
      <c r="K734" s="0" t="str">
        <f aca="false">IFERROR(VLOOKUP(B734,'[11]DAC Member List'!$B$1:$C$29,2,0),"Non DAC")</f>
        <v>Non DAC</v>
      </c>
      <c r="L734" s="0" t="str">
        <f aca="false">IFERROR(VLOOKUP(B734,'[11]Dev Countries List'!$A$1:$B$146,2,0),"Not Developing")</f>
        <v>Not Developing</v>
      </c>
      <c r="M734" s="0" t="str">
        <f aca="false">IFERROR(VLOOKUP(D734,'[11]Fragility List'!$A$1:$C$146,3,0),"Not Fragile")</f>
        <v>Not Fragile</v>
      </c>
      <c r="N734" s="0" t="str">
        <f aca="false">IFERROR(INDEX([11]Population!$E$4:$W$267,MATCH('Names&amp;ISO'!$C734,[11]Population!$D$4:$D$267,0),MATCH(2018,[11]Population!$E$3:$W$3,0)),"")</f>
        <v/>
      </c>
      <c r="O734" s="0" t="str">
        <f aca="false">IFERROR(VLOOKUP($B734,[11]FCAS!$B$1:$C$152,2,0),"")</f>
        <v/>
      </c>
      <c r="P734" s="0" t="e">
        <f aca="false">VLOOKUP($C734,'[10]UN M49'!$C$2:$H$249,6,0)</f>
        <v>#N/A</v>
      </c>
      <c r="Q734" s="0" t="str">
        <f aca="false">IFERROR(VLOOKUP($C734,'[11]Resource-Rich'!$A$34:$B$62,2,0),"Non resource-rich")</f>
        <v>Non resource-rich</v>
      </c>
      <c r="R734" s="0" t="str">
        <f aca="false">IFERROR(VLOOKUP($B734,[11]PRCRs!$A$3:$C$29,3,0),"Non PRCR")</f>
        <v>Non PRCR</v>
      </c>
      <c r="S734" s="0" t="n">
        <f aca="false">IFERROR(IF(VLOOKUP($C734,[11]CBLB!$A$2:$C$31,3,0)="CBLB",1,0),0)</f>
        <v>0</v>
      </c>
      <c r="T734" s="0" t="str">
        <f aca="false">IFERROR(IF(VLOOKUP($B734,'[11]Poverty Rate'!$B$2:$I$164,8,0)="Above 30%",1,0),"")</f>
        <v/>
      </c>
      <c r="U734" s="0" t="str">
        <f aca="false">IFERROR(IF(VLOOKUP($B734,'[11]Poverty Rate'!$B$2:$I$164,8,0)="Below 2%",1,0),"")</f>
        <v/>
      </c>
    </row>
    <row r="735" customFormat="false" ht="15" hidden="false" customHeight="false" outlineLevel="0" collapsed="false">
      <c r="A735" s="0" t="s">
        <v>1013</v>
      </c>
      <c r="B735" s="0" t="s">
        <v>1013</v>
      </c>
      <c r="C735" s="0" t="s">
        <v>1013</v>
      </c>
      <c r="D735" s="0" t="s">
        <v>1013</v>
      </c>
      <c r="E735" s="0" t="s">
        <v>1013</v>
      </c>
      <c r="G735" s="0" t="e">
        <f aca="false">VLOOKUP($C735,'[10]UN M49'!$C$2:$H$249,4,0)</f>
        <v>#N/A</v>
      </c>
      <c r="H735" s="0" t="str">
        <f aca="false">IFERROR(VLOOKUP($C735,'[11]Income Groups'!$D$7:$H$224,5,0),"")</f>
        <v/>
      </c>
      <c r="I735" s="0" t="str">
        <f aca="false">IFERROR(VLOOKUP(B735,'[11]LDC List'!$B$1:$C$47,2,0),"Non LDC")</f>
        <v>Non LDC</v>
      </c>
      <c r="J735" s="0" t="str">
        <f aca="false">IFERROR(VLOOKUP(B735,'[11]SIDS List'!$B$1:$C$57,2,0),"Non SIDS")</f>
        <v>Non SIDS</v>
      </c>
      <c r="K735" s="0" t="str">
        <f aca="false">IFERROR(VLOOKUP(B735,'[11]DAC Member List'!$B$1:$C$29,2,0),"Non DAC")</f>
        <v>Non DAC</v>
      </c>
      <c r="L735" s="0" t="str">
        <f aca="false">IFERROR(VLOOKUP(B735,'[11]Dev Countries List'!$A$1:$B$146,2,0),"Not Developing")</f>
        <v>Not Developing</v>
      </c>
      <c r="M735" s="0" t="str">
        <f aca="false">IFERROR(VLOOKUP(D735,'[11]Fragility List'!$A$1:$C$146,3,0),"Not Fragile")</f>
        <v>Not Fragile</v>
      </c>
      <c r="N735" s="0" t="str">
        <f aca="false">IFERROR(INDEX([11]Population!$E$4:$W$267,MATCH('Names&amp;ISO'!$C735,[11]Population!$D$4:$D$267,0),MATCH(2018,[11]Population!$E$3:$W$3,0)),"")</f>
        <v/>
      </c>
      <c r="O735" s="0" t="str">
        <f aca="false">IFERROR(VLOOKUP($B735,[11]FCAS!$B$1:$C$152,2,0),"")</f>
        <v/>
      </c>
      <c r="P735" s="0" t="e">
        <f aca="false">VLOOKUP($C735,'[10]UN M49'!$C$2:$H$249,6,0)</f>
        <v>#N/A</v>
      </c>
      <c r="Q735" s="0" t="str">
        <f aca="false">IFERROR(VLOOKUP($C735,'[11]Resource-Rich'!$A$34:$B$62,2,0),"Non resource-rich")</f>
        <v>Non resource-rich</v>
      </c>
      <c r="R735" s="0" t="str">
        <f aca="false">IFERROR(VLOOKUP($B735,[11]PRCRs!$A$3:$C$29,3,0),"Non PRCR")</f>
        <v>Non PRCR</v>
      </c>
      <c r="S735" s="0" t="n">
        <f aca="false">IFERROR(IF(VLOOKUP($C735,[11]CBLB!$A$2:$C$31,3,0)="CBLB",1,0),0)</f>
        <v>0</v>
      </c>
      <c r="T735" s="0" t="str">
        <f aca="false">IFERROR(IF(VLOOKUP($B735,'[11]Poverty Rate'!$B$2:$I$164,8,0)="Above 30%",1,0),"")</f>
        <v/>
      </c>
      <c r="U735" s="0" t="str">
        <f aca="false">IFERROR(IF(VLOOKUP($B735,'[11]Poverty Rate'!$B$2:$I$164,8,0)="Below 2%",1,0),"")</f>
        <v/>
      </c>
    </row>
    <row r="736" customFormat="false" ht="15" hidden="false" customHeight="false" outlineLevel="0" collapsed="false">
      <c r="A736" s="0" t="s">
        <v>1013</v>
      </c>
      <c r="B736" s="0" t="s">
        <v>1013</v>
      </c>
      <c r="C736" s="0" t="s">
        <v>1013</v>
      </c>
      <c r="D736" s="0" t="s">
        <v>1013</v>
      </c>
      <c r="E736" s="0" t="s">
        <v>1013</v>
      </c>
      <c r="G736" s="0" t="e">
        <f aca="false">VLOOKUP($C736,'[10]UN M49'!$C$2:$H$249,4,0)</f>
        <v>#N/A</v>
      </c>
      <c r="H736" s="0" t="str">
        <f aca="false">IFERROR(VLOOKUP($C736,'[11]Income Groups'!$D$7:$H$224,5,0),"")</f>
        <v/>
      </c>
      <c r="I736" s="0" t="str">
        <f aca="false">IFERROR(VLOOKUP(B736,'[11]LDC List'!$B$1:$C$47,2,0),"Non LDC")</f>
        <v>Non LDC</v>
      </c>
      <c r="J736" s="0" t="str">
        <f aca="false">IFERROR(VLOOKUP(B736,'[11]SIDS List'!$B$1:$C$57,2,0),"Non SIDS")</f>
        <v>Non SIDS</v>
      </c>
      <c r="K736" s="0" t="str">
        <f aca="false">IFERROR(VLOOKUP(B736,'[11]DAC Member List'!$B$1:$C$29,2,0),"Non DAC")</f>
        <v>Non DAC</v>
      </c>
      <c r="L736" s="0" t="str">
        <f aca="false">IFERROR(VLOOKUP(B736,'[11]Dev Countries List'!$A$1:$B$146,2,0),"Not Developing")</f>
        <v>Not Developing</v>
      </c>
      <c r="M736" s="0" t="str">
        <f aca="false">IFERROR(VLOOKUP(D736,'[11]Fragility List'!$A$1:$C$146,3,0),"Not Fragile")</f>
        <v>Not Fragile</v>
      </c>
      <c r="N736" s="0" t="str">
        <f aca="false">IFERROR(INDEX([11]Population!$E$4:$W$267,MATCH('Names&amp;ISO'!$C736,[11]Population!$D$4:$D$267,0),MATCH(2018,[11]Population!$E$3:$W$3,0)),"")</f>
        <v/>
      </c>
      <c r="O736" s="0" t="str">
        <f aca="false">IFERROR(VLOOKUP($B736,[11]FCAS!$B$1:$C$152,2,0),"")</f>
        <v/>
      </c>
      <c r="P736" s="0" t="e">
        <f aca="false">VLOOKUP($C736,'[10]UN M49'!$C$2:$H$249,6,0)</f>
        <v>#N/A</v>
      </c>
      <c r="Q736" s="0" t="str">
        <f aca="false">IFERROR(VLOOKUP($C736,'[11]Resource-Rich'!$A$34:$B$62,2,0),"Non resource-rich")</f>
        <v>Non resource-rich</v>
      </c>
      <c r="R736" s="0" t="str">
        <f aca="false">IFERROR(VLOOKUP($B736,[11]PRCRs!$A$3:$C$29,3,0),"Non PRCR")</f>
        <v>Non PRCR</v>
      </c>
      <c r="S736" s="0" t="n">
        <f aca="false">IFERROR(IF(VLOOKUP($C736,[11]CBLB!$A$2:$C$31,3,0)="CBLB",1,0),0)</f>
        <v>0</v>
      </c>
      <c r="T736" s="0" t="str">
        <f aca="false">IFERROR(IF(VLOOKUP($B736,'[11]Poverty Rate'!$B$2:$I$164,8,0)="Above 30%",1,0),"")</f>
        <v/>
      </c>
      <c r="U736" s="0" t="str">
        <f aca="false">IFERROR(IF(VLOOKUP($B736,'[11]Poverty Rate'!$B$2:$I$164,8,0)="Below 2%",1,0),"")</f>
        <v/>
      </c>
    </row>
    <row r="737" customFormat="false" ht="15" hidden="false" customHeight="false" outlineLevel="0" collapsed="false">
      <c r="A737" s="0" t="s">
        <v>1013</v>
      </c>
      <c r="B737" s="0" t="s">
        <v>1013</v>
      </c>
      <c r="C737" s="0" t="s">
        <v>1013</v>
      </c>
      <c r="D737" s="0" t="s">
        <v>1013</v>
      </c>
      <c r="E737" s="0" t="s">
        <v>1013</v>
      </c>
      <c r="G737" s="0" t="e">
        <f aca="false">VLOOKUP($C737,'[10]UN M49'!$C$2:$H$249,4,0)</f>
        <v>#N/A</v>
      </c>
      <c r="H737" s="0" t="str">
        <f aca="false">IFERROR(VLOOKUP($C737,'[11]Income Groups'!$D$7:$H$224,5,0),"")</f>
        <v/>
      </c>
      <c r="I737" s="0" t="str">
        <f aca="false">IFERROR(VLOOKUP(B737,'[11]LDC List'!$B$1:$C$47,2,0),"Non LDC")</f>
        <v>Non LDC</v>
      </c>
      <c r="J737" s="0" t="str">
        <f aca="false">IFERROR(VLOOKUP(B737,'[11]SIDS List'!$B$1:$C$57,2,0),"Non SIDS")</f>
        <v>Non SIDS</v>
      </c>
      <c r="K737" s="0" t="str">
        <f aca="false">IFERROR(VLOOKUP(B737,'[11]DAC Member List'!$B$1:$C$29,2,0),"Non DAC")</f>
        <v>Non DAC</v>
      </c>
      <c r="L737" s="0" t="str">
        <f aca="false">IFERROR(VLOOKUP(B737,'[11]Dev Countries List'!$A$1:$B$146,2,0),"Not Developing")</f>
        <v>Not Developing</v>
      </c>
      <c r="M737" s="0" t="str">
        <f aca="false">IFERROR(VLOOKUP(D737,'[11]Fragility List'!$A$1:$C$146,3,0),"Not Fragile")</f>
        <v>Not Fragile</v>
      </c>
      <c r="N737" s="0" t="str">
        <f aca="false">IFERROR(INDEX([11]Population!$E$4:$W$267,MATCH('Names&amp;ISO'!$C737,[11]Population!$D$4:$D$267,0),MATCH(2018,[11]Population!$E$3:$W$3,0)),"")</f>
        <v/>
      </c>
      <c r="O737" s="0" t="str">
        <f aca="false">IFERROR(VLOOKUP($B737,[11]FCAS!$B$1:$C$152,2,0),"")</f>
        <v/>
      </c>
      <c r="P737" s="0" t="e">
        <f aca="false">VLOOKUP($C737,'[10]UN M49'!$C$2:$H$249,6,0)</f>
        <v>#N/A</v>
      </c>
      <c r="Q737" s="0" t="str">
        <f aca="false">IFERROR(VLOOKUP($C737,'[11]Resource-Rich'!$A$34:$B$62,2,0),"Non resource-rich")</f>
        <v>Non resource-rich</v>
      </c>
      <c r="R737" s="0" t="str">
        <f aca="false">IFERROR(VLOOKUP($B737,[11]PRCRs!$A$3:$C$29,3,0),"Non PRCR")</f>
        <v>Non PRCR</v>
      </c>
      <c r="S737" s="0" t="n">
        <f aca="false">IFERROR(IF(VLOOKUP($C737,[11]CBLB!$A$2:$C$31,3,0)="CBLB",1,0),0)</f>
        <v>0</v>
      </c>
      <c r="T737" s="0" t="str">
        <f aca="false">IFERROR(IF(VLOOKUP($B737,'[11]Poverty Rate'!$B$2:$I$164,8,0)="Above 30%",1,0),"")</f>
        <v/>
      </c>
      <c r="U737" s="0" t="str">
        <f aca="false">IFERROR(IF(VLOOKUP($B737,'[11]Poverty Rate'!$B$2:$I$164,8,0)="Below 2%",1,0),"")</f>
        <v/>
      </c>
    </row>
    <row r="738" customFormat="false" ht="15" hidden="false" customHeight="false" outlineLevel="0" collapsed="false">
      <c r="A738" s="0" t="s">
        <v>1013</v>
      </c>
      <c r="B738" s="0" t="s">
        <v>1013</v>
      </c>
      <c r="C738" s="0" t="s">
        <v>1013</v>
      </c>
      <c r="D738" s="0" t="s">
        <v>1013</v>
      </c>
      <c r="E738" s="0" t="s">
        <v>1013</v>
      </c>
      <c r="G738" s="0" t="e">
        <f aca="false">VLOOKUP($C738,'[10]UN M49'!$C$2:$H$249,4,0)</f>
        <v>#N/A</v>
      </c>
      <c r="H738" s="0" t="str">
        <f aca="false">IFERROR(VLOOKUP($C738,'[11]Income Groups'!$D$7:$H$224,5,0),"")</f>
        <v/>
      </c>
      <c r="I738" s="0" t="str">
        <f aca="false">IFERROR(VLOOKUP(B738,'[11]LDC List'!$B$1:$C$47,2,0),"Non LDC")</f>
        <v>Non LDC</v>
      </c>
      <c r="J738" s="0" t="str">
        <f aca="false">IFERROR(VLOOKUP(B738,'[11]SIDS List'!$B$1:$C$57,2,0),"Non SIDS")</f>
        <v>Non SIDS</v>
      </c>
      <c r="K738" s="0" t="str">
        <f aca="false">IFERROR(VLOOKUP(B738,'[11]DAC Member List'!$B$1:$C$29,2,0),"Non DAC")</f>
        <v>Non DAC</v>
      </c>
      <c r="L738" s="0" t="str">
        <f aca="false">IFERROR(VLOOKUP(B738,'[11]Dev Countries List'!$A$1:$B$146,2,0),"Not Developing")</f>
        <v>Not Developing</v>
      </c>
      <c r="M738" s="0" t="str">
        <f aca="false">IFERROR(VLOOKUP(D738,'[11]Fragility List'!$A$1:$C$146,3,0),"Not Fragile")</f>
        <v>Not Fragile</v>
      </c>
      <c r="N738" s="0" t="str">
        <f aca="false">IFERROR(INDEX([11]Population!$E$4:$W$267,MATCH('Names&amp;ISO'!$C738,[11]Population!$D$4:$D$267,0),MATCH(2018,[11]Population!$E$3:$W$3,0)),"")</f>
        <v/>
      </c>
      <c r="O738" s="0" t="str">
        <f aca="false">IFERROR(VLOOKUP($B738,[11]FCAS!$B$1:$C$152,2,0),"")</f>
        <v/>
      </c>
      <c r="P738" s="0" t="e">
        <f aca="false">VLOOKUP($C738,'[10]UN M49'!$C$2:$H$249,6,0)</f>
        <v>#N/A</v>
      </c>
      <c r="Q738" s="0" t="str">
        <f aca="false">IFERROR(VLOOKUP($C738,'[11]Resource-Rich'!$A$34:$B$62,2,0),"Non resource-rich")</f>
        <v>Non resource-rich</v>
      </c>
      <c r="R738" s="0" t="str">
        <f aca="false">IFERROR(VLOOKUP($B738,[11]PRCRs!$A$3:$C$29,3,0),"Non PRCR")</f>
        <v>Non PRCR</v>
      </c>
      <c r="S738" s="0" t="n">
        <f aca="false">IFERROR(IF(VLOOKUP($C738,[11]CBLB!$A$2:$C$31,3,0)="CBLB",1,0),0)</f>
        <v>0</v>
      </c>
      <c r="T738" s="0" t="str">
        <f aca="false">IFERROR(IF(VLOOKUP($B738,'[11]Poverty Rate'!$B$2:$I$164,8,0)="Above 30%",1,0),"")</f>
        <v/>
      </c>
      <c r="U738" s="0" t="str">
        <f aca="false">IFERROR(IF(VLOOKUP($B738,'[11]Poverty Rate'!$B$2:$I$164,8,0)="Below 2%",1,0),"")</f>
        <v/>
      </c>
    </row>
    <row r="739" customFormat="false" ht="15" hidden="false" customHeight="false" outlineLevel="0" collapsed="false">
      <c r="A739" s="0" t="s">
        <v>1013</v>
      </c>
      <c r="B739" s="0" t="s">
        <v>1013</v>
      </c>
      <c r="C739" s="0" t="s">
        <v>1013</v>
      </c>
      <c r="D739" s="0" t="s">
        <v>1013</v>
      </c>
      <c r="E739" s="0" t="s">
        <v>1013</v>
      </c>
      <c r="G739" s="0" t="e">
        <f aca="false">VLOOKUP($C739,'[10]UN M49'!$C$2:$H$249,4,0)</f>
        <v>#N/A</v>
      </c>
      <c r="H739" s="0" t="str">
        <f aca="false">IFERROR(VLOOKUP($C739,'[11]Income Groups'!$D$7:$H$224,5,0),"")</f>
        <v/>
      </c>
      <c r="I739" s="0" t="str">
        <f aca="false">IFERROR(VLOOKUP(B739,'[11]LDC List'!$B$1:$C$47,2,0),"Non LDC")</f>
        <v>Non LDC</v>
      </c>
      <c r="J739" s="0" t="str">
        <f aca="false">IFERROR(VLOOKUP(B739,'[11]SIDS List'!$B$1:$C$57,2,0),"Non SIDS")</f>
        <v>Non SIDS</v>
      </c>
      <c r="K739" s="0" t="str">
        <f aca="false">IFERROR(VLOOKUP(B739,'[11]DAC Member List'!$B$1:$C$29,2,0),"Non DAC")</f>
        <v>Non DAC</v>
      </c>
      <c r="L739" s="0" t="str">
        <f aca="false">IFERROR(VLOOKUP(B739,'[11]Dev Countries List'!$A$1:$B$146,2,0),"Not Developing")</f>
        <v>Not Developing</v>
      </c>
      <c r="M739" s="0" t="str">
        <f aca="false">IFERROR(VLOOKUP(D739,'[11]Fragility List'!$A$1:$C$146,3,0),"Not Fragile")</f>
        <v>Not Fragile</v>
      </c>
      <c r="N739" s="0" t="str">
        <f aca="false">IFERROR(INDEX([11]Population!$E$4:$W$267,MATCH('Names&amp;ISO'!$C739,[11]Population!$D$4:$D$267,0),MATCH(2018,[11]Population!$E$3:$W$3,0)),"")</f>
        <v/>
      </c>
      <c r="O739" s="0" t="str">
        <f aca="false">IFERROR(VLOOKUP($B739,[11]FCAS!$B$1:$C$152,2,0),"")</f>
        <v/>
      </c>
      <c r="P739" s="0" t="e">
        <f aca="false">VLOOKUP($C739,'[10]UN M49'!$C$2:$H$249,6,0)</f>
        <v>#N/A</v>
      </c>
      <c r="Q739" s="0" t="str">
        <f aca="false">IFERROR(VLOOKUP($C739,'[11]Resource-Rich'!$A$34:$B$62,2,0),"Non resource-rich")</f>
        <v>Non resource-rich</v>
      </c>
      <c r="R739" s="0" t="str">
        <f aca="false">IFERROR(VLOOKUP($B739,[11]PRCRs!$A$3:$C$29,3,0),"Non PRCR")</f>
        <v>Non PRCR</v>
      </c>
      <c r="S739" s="0" t="n">
        <f aca="false">IFERROR(IF(VLOOKUP($C739,[11]CBLB!$A$2:$C$31,3,0)="CBLB",1,0),0)</f>
        <v>0</v>
      </c>
      <c r="T739" s="0" t="str">
        <f aca="false">IFERROR(IF(VLOOKUP($B739,'[11]Poverty Rate'!$B$2:$I$164,8,0)="Above 30%",1,0),"")</f>
        <v/>
      </c>
      <c r="U739" s="0" t="str">
        <f aca="false">IFERROR(IF(VLOOKUP($B739,'[11]Poverty Rate'!$B$2:$I$164,8,0)="Below 2%",1,0),"")</f>
        <v/>
      </c>
    </row>
    <row r="740" customFormat="false" ht="15" hidden="false" customHeight="false" outlineLevel="0" collapsed="false">
      <c r="A740" s="0" t="s">
        <v>1013</v>
      </c>
      <c r="B740" s="0" t="s">
        <v>1013</v>
      </c>
      <c r="C740" s="0" t="s">
        <v>1013</v>
      </c>
      <c r="D740" s="0" t="s">
        <v>1013</v>
      </c>
      <c r="E740" s="0" t="s">
        <v>1013</v>
      </c>
      <c r="G740" s="0" t="e">
        <f aca="false">VLOOKUP($C740,'[10]UN M49'!$C$2:$H$249,4,0)</f>
        <v>#N/A</v>
      </c>
      <c r="H740" s="0" t="str">
        <f aca="false">IFERROR(VLOOKUP($C740,'[11]Income Groups'!$D$7:$H$224,5,0),"")</f>
        <v/>
      </c>
      <c r="I740" s="0" t="str">
        <f aca="false">IFERROR(VLOOKUP(B740,'[11]LDC List'!$B$1:$C$47,2,0),"Non LDC")</f>
        <v>Non LDC</v>
      </c>
      <c r="J740" s="0" t="str">
        <f aca="false">IFERROR(VLOOKUP(B740,'[11]SIDS List'!$B$1:$C$57,2,0),"Non SIDS")</f>
        <v>Non SIDS</v>
      </c>
      <c r="K740" s="0" t="str">
        <f aca="false">IFERROR(VLOOKUP(B740,'[11]DAC Member List'!$B$1:$C$29,2,0),"Non DAC")</f>
        <v>Non DAC</v>
      </c>
      <c r="L740" s="0" t="str">
        <f aca="false">IFERROR(VLOOKUP(B740,'[11]Dev Countries List'!$A$1:$B$146,2,0),"Not Developing")</f>
        <v>Not Developing</v>
      </c>
      <c r="M740" s="0" t="str">
        <f aca="false">IFERROR(VLOOKUP(D740,'[11]Fragility List'!$A$1:$C$146,3,0),"Not Fragile")</f>
        <v>Not Fragile</v>
      </c>
      <c r="N740" s="0" t="str">
        <f aca="false">IFERROR(INDEX([11]Population!$E$4:$W$267,MATCH('Names&amp;ISO'!$C740,[11]Population!$D$4:$D$267,0),MATCH(2018,[11]Population!$E$3:$W$3,0)),"")</f>
        <v/>
      </c>
      <c r="O740" s="0" t="str">
        <f aca="false">IFERROR(VLOOKUP($B740,[11]FCAS!$B$1:$C$152,2,0),"")</f>
        <v/>
      </c>
      <c r="P740" s="0" t="e">
        <f aca="false">VLOOKUP($C740,'[10]UN M49'!$C$2:$H$249,6,0)</f>
        <v>#N/A</v>
      </c>
      <c r="Q740" s="0" t="str">
        <f aca="false">IFERROR(VLOOKUP($C740,'[11]Resource-Rich'!$A$34:$B$62,2,0),"Non resource-rich")</f>
        <v>Non resource-rich</v>
      </c>
      <c r="R740" s="0" t="str">
        <f aca="false">IFERROR(VLOOKUP($B740,[11]PRCRs!$A$3:$C$29,3,0),"Non PRCR")</f>
        <v>Non PRCR</v>
      </c>
      <c r="S740" s="0" t="n">
        <f aca="false">IFERROR(IF(VLOOKUP($C740,[11]CBLB!$A$2:$C$31,3,0)="CBLB",1,0),0)</f>
        <v>0</v>
      </c>
      <c r="T740" s="0" t="str">
        <f aca="false">IFERROR(IF(VLOOKUP($B740,'[11]Poverty Rate'!$B$2:$I$164,8,0)="Above 30%",1,0),"")</f>
        <v/>
      </c>
      <c r="U740" s="0" t="str">
        <f aca="false">IFERROR(IF(VLOOKUP($B740,'[11]Poverty Rate'!$B$2:$I$164,8,0)="Below 2%",1,0),"")</f>
        <v/>
      </c>
    </row>
    <row r="741" customFormat="false" ht="15" hidden="false" customHeight="false" outlineLevel="0" collapsed="false">
      <c r="A741" s="0" t="s">
        <v>1013</v>
      </c>
      <c r="B741" s="0" t="s">
        <v>1013</v>
      </c>
      <c r="C741" s="0" t="s">
        <v>1013</v>
      </c>
      <c r="D741" s="0" t="s">
        <v>1013</v>
      </c>
      <c r="E741" s="0" t="s">
        <v>1013</v>
      </c>
      <c r="G741" s="0" t="e">
        <f aca="false">VLOOKUP($C741,'[10]UN M49'!$C$2:$H$249,4,0)</f>
        <v>#N/A</v>
      </c>
      <c r="H741" s="0" t="str">
        <f aca="false">IFERROR(VLOOKUP($C741,'[11]Income Groups'!$D$7:$H$224,5,0),"")</f>
        <v/>
      </c>
      <c r="I741" s="0" t="str">
        <f aca="false">IFERROR(VLOOKUP(B741,'[11]LDC List'!$B$1:$C$47,2,0),"Non LDC")</f>
        <v>Non LDC</v>
      </c>
      <c r="J741" s="0" t="str">
        <f aca="false">IFERROR(VLOOKUP(B741,'[11]SIDS List'!$B$1:$C$57,2,0),"Non SIDS")</f>
        <v>Non SIDS</v>
      </c>
      <c r="K741" s="0" t="str">
        <f aca="false">IFERROR(VLOOKUP(B741,'[11]DAC Member List'!$B$1:$C$29,2,0),"Non DAC")</f>
        <v>Non DAC</v>
      </c>
      <c r="L741" s="0" t="str">
        <f aca="false">IFERROR(VLOOKUP(B741,'[11]Dev Countries List'!$A$1:$B$146,2,0),"Not Developing")</f>
        <v>Not Developing</v>
      </c>
      <c r="M741" s="0" t="str">
        <f aca="false">IFERROR(VLOOKUP(D741,'[11]Fragility List'!$A$1:$C$146,3,0),"Not Fragile")</f>
        <v>Not Fragile</v>
      </c>
      <c r="N741" s="0" t="str">
        <f aca="false">IFERROR(INDEX([11]Population!$E$4:$W$267,MATCH('Names&amp;ISO'!$C741,[11]Population!$D$4:$D$267,0),MATCH(2018,[11]Population!$E$3:$W$3,0)),"")</f>
        <v/>
      </c>
      <c r="O741" s="0" t="str">
        <f aca="false">IFERROR(VLOOKUP($B741,[11]FCAS!$B$1:$C$152,2,0),"")</f>
        <v/>
      </c>
      <c r="P741" s="0" t="e">
        <f aca="false">VLOOKUP($C741,'[10]UN M49'!$C$2:$H$249,6,0)</f>
        <v>#N/A</v>
      </c>
      <c r="Q741" s="0" t="str">
        <f aca="false">IFERROR(VLOOKUP($C741,'[11]Resource-Rich'!$A$34:$B$62,2,0),"Non resource-rich")</f>
        <v>Non resource-rich</v>
      </c>
      <c r="R741" s="0" t="str">
        <f aca="false">IFERROR(VLOOKUP($B741,[11]PRCRs!$A$3:$C$29,3,0),"Non PRCR")</f>
        <v>Non PRCR</v>
      </c>
      <c r="S741" s="0" t="n">
        <f aca="false">IFERROR(IF(VLOOKUP($C741,[11]CBLB!$A$2:$C$31,3,0)="CBLB",1,0),0)</f>
        <v>0</v>
      </c>
      <c r="T741" s="0" t="str">
        <f aca="false">IFERROR(IF(VLOOKUP($B741,'[11]Poverty Rate'!$B$2:$I$164,8,0)="Above 30%",1,0),"")</f>
        <v/>
      </c>
      <c r="U741" s="0" t="str">
        <f aca="false">IFERROR(IF(VLOOKUP($B741,'[11]Poverty Rate'!$B$2:$I$164,8,0)="Below 2%",1,0),"")</f>
        <v/>
      </c>
    </row>
    <row r="742" customFormat="false" ht="15" hidden="false" customHeight="false" outlineLevel="0" collapsed="false">
      <c r="A742" s="0" t="s">
        <v>1013</v>
      </c>
      <c r="B742" s="0" t="s">
        <v>1013</v>
      </c>
      <c r="C742" s="0" t="s">
        <v>1013</v>
      </c>
      <c r="D742" s="0" t="s">
        <v>1013</v>
      </c>
      <c r="E742" s="0" t="s">
        <v>1013</v>
      </c>
      <c r="G742" s="0" t="e">
        <f aca="false">VLOOKUP($C742,'[10]UN M49'!$C$2:$H$249,4,0)</f>
        <v>#N/A</v>
      </c>
      <c r="H742" s="0" t="str">
        <f aca="false">IFERROR(VLOOKUP($C742,'[11]Income Groups'!$D$7:$H$224,5,0),"")</f>
        <v/>
      </c>
      <c r="I742" s="0" t="str">
        <f aca="false">IFERROR(VLOOKUP(B742,'[11]LDC List'!$B$1:$C$47,2,0),"Non LDC")</f>
        <v>Non LDC</v>
      </c>
      <c r="J742" s="0" t="str">
        <f aca="false">IFERROR(VLOOKUP(B742,'[11]SIDS List'!$B$1:$C$57,2,0),"Non SIDS")</f>
        <v>Non SIDS</v>
      </c>
      <c r="K742" s="0" t="str">
        <f aca="false">IFERROR(VLOOKUP(B742,'[11]DAC Member List'!$B$1:$C$29,2,0),"Non DAC")</f>
        <v>Non DAC</v>
      </c>
      <c r="L742" s="0" t="str">
        <f aca="false">IFERROR(VLOOKUP(B742,'[11]Dev Countries List'!$A$1:$B$146,2,0),"Not Developing")</f>
        <v>Not Developing</v>
      </c>
      <c r="M742" s="0" t="str">
        <f aca="false">IFERROR(VLOOKUP(D742,'[11]Fragility List'!$A$1:$C$146,3,0),"Not Fragile")</f>
        <v>Not Fragile</v>
      </c>
      <c r="N742" s="0" t="str">
        <f aca="false">IFERROR(INDEX([11]Population!$E$4:$W$267,MATCH('Names&amp;ISO'!$C742,[11]Population!$D$4:$D$267,0),MATCH(2018,[11]Population!$E$3:$W$3,0)),"")</f>
        <v/>
      </c>
      <c r="O742" s="0" t="str">
        <f aca="false">IFERROR(VLOOKUP($B742,[11]FCAS!$B$1:$C$152,2,0),"")</f>
        <v/>
      </c>
      <c r="P742" s="0" t="e">
        <f aca="false">VLOOKUP($C742,'[10]UN M49'!$C$2:$H$249,6,0)</f>
        <v>#N/A</v>
      </c>
      <c r="Q742" s="0" t="str">
        <f aca="false">IFERROR(VLOOKUP($C742,'[11]Resource-Rich'!$A$34:$B$62,2,0),"Non resource-rich")</f>
        <v>Non resource-rich</v>
      </c>
      <c r="R742" s="0" t="str">
        <f aca="false">IFERROR(VLOOKUP($B742,[11]PRCRs!$A$3:$C$29,3,0),"Non PRCR")</f>
        <v>Non PRCR</v>
      </c>
      <c r="S742" s="0" t="n">
        <f aca="false">IFERROR(IF(VLOOKUP($C742,[11]CBLB!$A$2:$C$31,3,0)="CBLB",1,0),0)</f>
        <v>0</v>
      </c>
      <c r="T742" s="0" t="str">
        <f aca="false">IFERROR(IF(VLOOKUP($B742,'[11]Poverty Rate'!$B$2:$I$164,8,0)="Above 30%",1,0),"")</f>
        <v/>
      </c>
      <c r="U742" s="0" t="str">
        <f aca="false">IFERROR(IF(VLOOKUP($B742,'[11]Poverty Rate'!$B$2:$I$164,8,0)="Below 2%",1,0),"")</f>
        <v/>
      </c>
    </row>
    <row r="743" customFormat="false" ht="15" hidden="false" customHeight="false" outlineLevel="0" collapsed="false">
      <c r="A743" s="0" t="s">
        <v>1013</v>
      </c>
      <c r="B743" s="0" t="s">
        <v>1013</v>
      </c>
      <c r="C743" s="0" t="s">
        <v>1013</v>
      </c>
      <c r="D743" s="0" t="s">
        <v>1013</v>
      </c>
      <c r="E743" s="0" t="s">
        <v>1013</v>
      </c>
      <c r="G743" s="0" t="e">
        <f aca="false">VLOOKUP($C743,'[10]UN M49'!$C$2:$H$249,4,0)</f>
        <v>#N/A</v>
      </c>
      <c r="H743" s="0" t="str">
        <f aca="false">IFERROR(VLOOKUP($C743,'[11]Income Groups'!$D$7:$H$224,5,0),"")</f>
        <v/>
      </c>
      <c r="I743" s="0" t="str">
        <f aca="false">IFERROR(VLOOKUP(B743,'[11]LDC List'!$B$1:$C$47,2,0),"Non LDC")</f>
        <v>Non LDC</v>
      </c>
      <c r="J743" s="0" t="str">
        <f aca="false">IFERROR(VLOOKUP(B743,'[11]SIDS List'!$B$1:$C$57,2,0),"Non SIDS")</f>
        <v>Non SIDS</v>
      </c>
      <c r="K743" s="0" t="str">
        <f aca="false">IFERROR(VLOOKUP(B743,'[11]DAC Member List'!$B$1:$C$29,2,0),"Non DAC")</f>
        <v>Non DAC</v>
      </c>
      <c r="L743" s="0" t="str">
        <f aca="false">IFERROR(VLOOKUP(B743,'[11]Dev Countries List'!$A$1:$B$146,2,0),"Not Developing")</f>
        <v>Not Developing</v>
      </c>
      <c r="M743" s="0" t="str">
        <f aca="false">IFERROR(VLOOKUP(D743,'[11]Fragility List'!$A$1:$C$146,3,0),"Not Fragile")</f>
        <v>Not Fragile</v>
      </c>
      <c r="N743" s="0" t="str">
        <f aca="false">IFERROR(INDEX([11]Population!$E$4:$W$267,MATCH('Names&amp;ISO'!$C743,[11]Population!$D$4:$D$267,0),MATCH(2018,[11]Population!$E$3:$W$3,0)),"")</f>
        <v/>
      </c>
      <c r="O743" s="0" t="str">
        <f aca="false">IFERROR(VLOOKUP($B743,[11]FCAS!$B$1:$C$152,2,0),"")</f>
        <v/>
      </c>
      <c r="P743" s="0" t="e">
        <f aca="false">VLOOKUP($C743,'[10]UN M49'!$C$2:$H$249,6,0)</f>
        <v>#N/A</v>
      </c>
      <c r="Q743" s="0" t="str">
        <f aca="false">IFERROR(VLOOKUP($C743,'[11]Resource-Rich'!$A$34:$B$62,2,0),"Non resource-rich")</f>
        <v>Non resource-rich</v>
      </c>
      <c r="R743" s="0" t="str">
        <f aca="false">IFERROR(VLOOKUP($B743,[11]PRCRs!$A$3:$C$29,3,0),"Non PRCR")</f>
        <v>Non PRCR</v>
      </c>
      <c r="S743" s="0" t="n">
        <f aca="false">IFERROR(IF(VLOOKUP($C743,[11]CBLB!$A$2:$C$31,3,0)="CBLB",1,0),0)</f>
        <v>0</v>
      </c>
      <c r="T743" s="0" t="str">
        <f aca="false">IFERROR(IF(VLOOKUP($B743,'[11]Poverty Rate'!$B$2:$I$164,8,0)="Above 30%",1,0),"")</f>
        <v/>
      </c>
      <c r="U743" s="0" t="str">
        <f aca="false">IFERROR(IF(VLOOKUP($B743,'[11]Poverty Rate'!$B$2:$I$164,8,0)="Below 2%",1,0),"")</f>
        <v/>
      </c>
    </row>
    <row r="744" customFormat="false" ht="15" hidden="false" customHeight="false" outlineLevel="0" collapsed="false">
      <c r="A744" s="0" t="s">
        <v>1013</v>
      </c>
      <c r="B744" s="0" t="s">
        <v>1013</v>
      </c>
      <c r="C744" s="0" t="s">
        <v>1013</v>
      </c>
      <c r="D744" s="0" t="s">
        <v>1013</v>
      </c>
      <c r="E744" s="0" t="s">
        <v>1013</v>
      </c>
      <c r="G744" s="0" t="e">
        <f aca="false">VLOOKUP($C744,'[10]UN M49'!$C$2:$H$249,4,0)</f>
        <v>#N/A</v>
      </c>
      <c r="H744" s="0" t="str">
        <f aca="false">IFERROR(VLOOKUP($C744,'[11]Income Groups'!$D$7:$H$224,5,0),"")</f>
        <v/>
      </c>
      <c r="I744" s="0" t="str">
        <f aca="false">IFERROR(VLOOKUP(B744,'[11]LDC List'!$B$1:$C$47,2,0),"Non LDC")</f>
        <v>Non LDC</v>
      </c>
      <c r="J744" s="0" t="str">
        <f aca="false">IFERROR(VLOOKUP(B744,'[11]SIDS List'!$B$1:$C$57,2,0),"Non SIDS")</f>
        <v>Non SIDS</v>
      </c>
      <c r="K744" s="0" t="str">
        <f aca="false">IFERROR(VLOOKUP(B744,'[11]DAC Member List'!$B$1:$C$29,2,0),"Non DAC")</f>
        <v>Non DAC</v>
      </c>
      <c r="L744" s="0" t="str">
        <f aca="false">IFERROR(VLOOKUP(B744,'[11]Dev Countries List'!$A$1:$B$146,2,0),"Not Developing")</f>
        <v>Not Developing</v>
      </c>
      <c r="M744" s="0" t="str">
        <f aca="false">IFERROR(VLOOKUP(D744,'[11]Fragility List'!$A$1:$C$146,3,0),"Not Fragile")</f>
        <v>Not Fragile</v>
      </c>
      <c r="N744" s="0" t="str">
        <f aca="false">IFERROR(INDEX([11]Population!$E$4:$W$267,MATCH('Names&amp;ISO'!$C744,[11]Population!$D$4:$D$267,0),MATCH(2018,[11]Population!$E$3:$W$3,0)),"")</f>
        <v/>
      </c>
      <c r="O744" s="0" t="str">
        <f aca="false">IFERROR(VLOOKUP($B744,[11]FCAS!$B$1:$C$152,2,0),"")</f>
        <v/>
      </c>
      <c r="P744" s="0" t="e">
        <f aca="false">VLOOKUP($C744,'[10]UN M49'!$C$2:$H$249,6,0)</f>
        <v>#N/A</v>
      </c>
      <c r="Q744" s="0" t="str">
        <f aca="false">IFERROR(VLOOKUP($C744,'[11]Resource-Rich'!$A$34:$B$62,2,0),"Non resource-rich")</f>
        <v>Non resource-rich</v>
      </c>
      <c r="R744" s="0" t="str">
        <f aca="false">IFERROR(VLOOKUP($B744,[11]PRCRs!$A$3:$C$29,3,0),"Non PRCR")</f>
        <v>Non PRCR</v>
      </c>
      <c r="S744" s="0" t="n">
        <f aca="false">IFERROR(IF(VLOOKUP($C744,[11]CBLB!$A$2:$C$31,3,0)="CBLB",1,0),0)</f>
        <v>0</v>
      </c>
      <c r="T744" s="0" t="str">
        <f aca="false">IFERROR(IF(VLOOKUP($B744,'[11]Poverty Rate'!$B$2:$I$164,8,0)="Above 30%",1,0),"")</f>
        <v/>
      </c>
      <c r="U744" s="0" t="str">
        <f aca="false">IFERROR(IF(VLOOKUP($B744,'[11]Poverty Rate'!$B$2:$I$164,8,0)="Below 2%",1,0),"")</f>
        <v/>
      </c>
    </row>
    <row r="745" customFormat="false" ht="15" hidden="false" customHeight="false" outlineLevel="0" collapsed="false">
      <c r="A745" s="0" t="s">
        <v>1013</v>
      </c>
      <c r="B745" s="0" t="s">
        <v>1013</v>
      </c>
      <c r="C745" s="0" t="s">
        <v>1013</v>
      </c>
      <c r="D745" s="0" t="s">
        <v>1013</v>
      </c>
      <c r="E745" s="0" t="s">
        <v>1013</v>
      </c>
      <c r="G745" s="0" t="e">
        <f aca="false">VLOOKUP($C745,'[10]UN M49'!$C$2:$H$249,4,0)</f>
        <v>#N/A</v>
      </c>
      <c r="H745" s="0" t="str">
        <f aca="false">IFERROR(VLOOKUP($C745,'[11]Income Groups'!$D$7:$H$224,5,0),"")</f>
        <v/>
      </c>
      <c r="I745" s="0" t="str">
        <f aca="false">IFERROR(VLOOKUP(B745,'[11]LDC List'!$B$1:$C$47,2,0),"Non LDC")</f>
        <v>Non LDC</v>
      </c>
      <c r="J745" s="0" t="str">
        <f aca="false">IFERROR(VLOOKUP(B745,'[11]SIDS List'!$B$1:$C$57,2,0),"Non SIDS")</f>
        <v>Non SIDS</v>
      </c>
      <c r="K745" s="0" t="str">
        <f aca="false">IFERROR(VLOOKUP(B745,'[11]DAC Member List'!$B$1:$C$29,2,0),"Non DAC")</f>
        <v>Non DAC</v>
      </c>
      <c r="L745" s="0" t="str">
        <f aca="false">IFERROR(VLOOKUP(B745,'[11]Dev Countries List'!$A$1:$B$146,2,0),"Not Developing")</f>
        <v>Not Developing</v>
      </c>
      <c r="M745" s="0" t="str">
        <f aca="false">IFERROR(VLOOKUP(D745,'[11]Fragility List'!$A$1:$C$146,3,0),"Not Fragile")</f>
        <v>Not Fragile</v>
      </c>
      <c r="N745" s="0" t="str">
        <f aca="false">IFERROR(INDEX([11]Population!$E$4:$W$267,MATCH('Names&amp;ISO'!$C745,[11]Population!$D$4:$D$267,0),MATCH(2018,[11]Population!$E$3:$W$3,0)),"")</f>
        <v/>
      </c>
      <c r="O745" s="0" t="str">
        <f aca="false">IFERROR(VLOOKUP($B745,[11]FCAS!$B$1:$C$152,2,0),"")</f>
        <v/>
      </c>
      <c r="P745" s="0" t="e">
        <f aca="false">VLOOKUP($C745,'[10]UN M49'!$C$2:$H$249,6,0)</f>
        <v>#N/A</v>
      </c>
      <c r="Q745" s="0" t="str">
        <f aca="false">IFERROR(VLOOKUP($C745,'[11]Resource-Rich'!$A$34:$B$62,2,0),"Non resource-rich")</f>
        <v>Non resource-rich</v>
      </c>
      <c r="R745" s="0" t="str">
        <f aca="false">IFERROR(VLOOKUP($B745,[11]PRCRs!$A$3:$C$29,3,0),"Non PRCR")</f>
        <v>Non PRCR</v>
      </c>
      <c r="S745" s="0" t="n">
        <f aca="false">IFERROR(IF(VLOOKUP($C745,[11]CBLB!$A$2:$C$31,3,0)="CBLB",1,0),0)</f>
        <v>0</v>
      </c>
      <c r="T745" s="0" t="str">
        <f aca="false">IFERROR(IF(VLOOKUP($B745,'[11]Poverty Rate'!$B$2:$I$164,8,0)="Above 30%",1,0),"")</f>
        <v/>
      </c>
      <c r="U745" s="0" t="str">
        <f aca="false">IFERROR(IF(VLOOKUP($B745,'[11]Poverty Rate'!$B$2:$I$164,8,0)="Below 2%",1,0),"")</f>
        <v/>
      </c>
    </row>
    <row r="746" customFormat="false" ht="15" hidden="false" customHeight="false" outlineLevel="0" collapsed="false">
      <c r="A746" s="0" t="s">
        <v>1013</v>
      </c>
      <c r="B746" s="0" t="s">
        <v>1013</v>
      </c>
      <c r="C746" s="0" t="s">
        <v>1013</v>
      </c>
      <c r="D746" s="0" t="s">
        <v>1013</v>
      </c>
      <c r="E746" s="0" t="s">
        <v>1013</v>
      </c>
      <c r="G746" s="0" t="e">
        <f aca="false">VLOOKUP($C746,'[10]UN M49'!$C$2:$H$249,4,0)</f>
        <v>#N/A</v>
      </c>
      <c r="H746" s="0" t="str">
        <f aca="false">IFERROR(VLOOKUP($C746,'[11]Income Groups'!$D$7:$H$224,5,0),"")</f>
        <v/>
      </c>
      <c r="I746" s="0" t="str">
        <f aca="false">IFERROR(VLOOKUP(B746,'[11]LDC List'!$B$1:$C$47,2,0),"Non LDC")</f>
        <v>Non LDC</v>
      </c>
      <c r="J746" s="0" t="str">
        <f aca="false">IFERROR(VLOOKUP(B746,'[11]SIDS List'!$B$1:$C$57,2,0),"Non SIDS")</f>
        <v>Non SIDS</v>
      </c>
      <c r="K746" s="0" t="str">
        <f aca="false">IFERROR(VLOOKUP(B746,'[11]DAC Member List'!$B$1:$C$29,2,0),"Non DAC")</f>
        <v>Non DAC</v>
      </c>
      <c r="L746" s="0" t="str">
        <f aca="false">IFERROR(VLOOKUP(B746,'[11]Dev Countries List'!$A$1:$B$146,2,0),"Not Developing")</f>
        <v>Not Developing</v>
      </c>
      <c r="M746" s="0" t="str">
        <f aca="false">IFERROR(VLOOKUP(D746,'[11]Fragility List'!$A$1:$C$146,3,0),"Not Fragile")</f>
        <v>Not Fragile</v>
      </c>
      <c r="N746" s="0" t="str">
        <f aca="false">IFERROR(INDEX([11]Population!$E$4:$W$267,MATCH('Names&amp;ISO'!$C746,[11]Population!$D$4:$D$267,0),MATCH(2018,[11]Population!$E$3:$W$3,0)),"")</f>
        <v/>
      </c>
      <c r="O746" s="0" t="str">
        <f aca="false">IFERROR(VLOOKUP($B746,[11]FCAS!$B$1:$C$152,2,0),"")</f>
        <v/>
      </c>
      <c r="P746" s="0" t="e">
        <f aca="false">VLOOKUP($C746,'[10]UN M49'!$C$2:$H$249,6,0)</f>
        <v>#N/A</v>
      </c>
      <c r="Q746" s="0" t="str">
        <f aca="false">IFERROR(VLOOKUP($C746,'[11]Resource-Rich'!$A$34:$B$62,2,0),"Non resource-rich")</f>
        <v>Non resource-rich</v>
      </c>
      <c r="R746" s="0" t="str">
        <f aca="false">IFERROR(VLOOKUP($B746,[11]PRCRs!$A$3:$C$29,3,0),"Non PRCR")</f>
        <v>Non PRCR</v>
      </c>
      <c r="S746" s="0" t="n">
        <f aca="false">IFERROR(IF(VLOOKUP($C746,[11]CBLB!$A$2:$C$31,3,0)="CBLB",1,0),0)</f>
        <v>0</v>
      </c>
      <c r="T746" s="0" t="str">
        <f aca="false">IFERROR(IF(VLOOKUP($B746,'[11]Poverty Rate'!$B$2:$I$164,8,0)="Above 30%",1,0),"")</f>
        <v/>
      </c>
      <c r="U746" s="0" t="str">
        <f aca="false">IFERROR(IF(VLOOKUP($B746,'[11]Poverty Rate'!$B$2:$I$164,8,0)="Below 2%",1,0),"")</f>
        <v/>
      </c>
    </row>
    <row r="747" customFormat="false" ht="15" hidden="false" customHeight="false" outlineLevel="0" collapsed="false">
      <c r="A747" s="0" t="s">
        <v>1013</v>
      </c>
      <c r="B747" s="0" t="s">
        <v>1013</v>
      </c>
      <c r="C747" s="0" t="s">
        <v>1013</v>
      </c>
      <c r="D747" s="0" t="s">
        <v>1013</v>
      </c>
      <c r="E747" s="0" t="s">
        <v>1013</v>
      </c>
      <c r="G747" s="0" t="e">
        <f aca="false">VLOOKUP($C747,'[10]UN M49'!$C$2:$H$249,4,0)</f>
        <v>#N/A</v>
      </c>
      <c r="H747" s="0" t="str">
        <f aca="false">IFERROR(VLOOKUP($C747,'[11]Income Groups'!$D$7:$H$224,5,0),"")</f>
        <v/>
      </c>
      <c r="I747" s="0" t="str">
        <f aca="false">IFERROR(VLOOKUP(B747,'[11]LDC List'!$B$1:$C$47,2,0),"Non LDC")</f>
        <v>Non LDC</v>
      </c>
      <c r="J747" s="0" t="str">
        <f aca="false">IFERROR(VLOOKUP(B747,'[11]SIDS List'!$B$1:$C$57,2,0),"Non SIDS")</f>
        <v>Non SIDS</v>
      </c>
      <c r="K747" s="0" t="str">
        <f aca="false">IFERROR(VLOOKUP(B747,'[11]DAC Member List'!$B$1:$C$29,2,0),"Non DAC")</f>
        <v>Non DAC</v>
      </c>
      <c r="L747" s="0" t="str">
        <f aca="false">IFERROR(VLOOKUP(B747,'[11]Dev Countries List'!$A$1:$B$146,2,0),"Not Developing")</f>
        <v>Not Developing</v>
      </c>
      <c r="M747" s="0" t="str">
        <f aca="false">IFERROR(VLOOKUP(D747,'[11]Fragility List'!$A$1:$C$146,3,0),"Not Fragile")</f>
        <v>Not Fragile</v>
      </c>
      <c r="N747" s="0" t="str">
        <f aca="false">IFERROR(INDEX([11]Population!$E$4:$W$267,MATCH('Names&amp;ISO'!$C747,[11]Population!$D$4:$D$267,0),MATCH(2018,[11]Population!$E$3:$W$3,0)),"")</f>
        <v/>
      </c>
      <c r="O747" s="0" t="str">
        <f aca="false">IFERROR(VLOOKUP($B747,[11]FCAS!$B$1:$C$152,2,0),"")</f>
        <v/>
      </c>
      <c r="P747" s="0" t="e">
        <f aca="false">VLOOKUP($C747,'[10]UN M49'!$C$2:$H$249,6,0)</f>
        <v>#N/A</v>
      </c>
      <c r="Q747" s="0" t="str">
        <f aca="false">IFERROR(VLOOKUP($C747,'[11]Resource-Rich'!$A$34:$B$62,2,0),"Non resource-rich")</f>
        <v>Non resource-rich</v>
      </c>
      <c r="R747" s="0" t="str">
        <f aca="false">IFERROR(VLOOKUP($B747,[11]PRCRs!$A$3:$C$29,3,0),"Non PRCR")</f>
        <v>Non PRCR</v>
      </c>
      <c r="S747" s="0" t="n">
        <f aca="false">IFERROR(IF(VLOOKUP($C747,[11]CBLB!$A$2:$C$31,3,0)="CBLB",1,0),0)</f>
        <v>0</v>
      </c>
      <c r="T747" s="0" t="str">
        <f aca="false">IFERROR(IF(VLOOKUP($B747,'[11]Poverty Rate'!$B$2:$I$164,8,0)="Above 30%",1,0),"")</f>
        <v/>
      </c>
      <c r="U747" s="0" t="str">
        <f aca="false">IFERROR(IF(VLOOKUP($B747,'[11]Poverty Rate'!$B$2:$I$164,8,0)="Below 2%",1,0),"")</f>
        <v/>
      </c>
    </row>
    <row r="748" customFormat="false" ht="15" hidden="false" customHeight="false" outlineLevel="0" collapsed="false">
      <c r="A748" s="0" t="s">
        <v>1013</v>
      </c>
      <c r="B748" s="0" t="s">
        <v>1013</v>
      </c>
      <c r="C748" s="0" t="s">
        <v>1013</v>
      </c>
      <c r="D748" s="0" t="s">
        <v>1013</v>
      </c>
      <c r="E748" s="0" t="s">
        <v>1013</v>
      </c>
      <c r="G748" s="0" t="e">
        <f aca="false">VLOOKUP($C748,'[10]UN M49'!$C$2:$H$249,4,0)</f>
        <v>#N/A</v>
      </c>
      <c r="H748" s="0" t="str">
        <f aca="false">IFERROR(VLOOKUP($C748,'[11]Income Groups'!$D$7:$H$224,5,0),"")</f>
        <v/>
      </c>
      <c r="I748" s="0" t="str">
        <f aca="false">IFERROR(VLOOKUP(B748,'[11]LDC List'!$B$1:$C$47,2,0),"Non LDC")</f>
        <v>Non LDC</v>
      </c>
      <c r="J748" s="0" t="str">
        <f aca="false">IFERROR(VLOOKUP(B748,'[11]SIDS List'!$B$1:$C$57,2,0),"Non SIDS")</f>
        <v>Non SIDS</v>
      </c>
      <c r="K748" s="0" t="str">
        <f aca="false">IFERROR(VLOOKUP(B748,'[11]DAC Member List'!$B$1:$C$29,2,0),"Non DAC")</f>
        <v>Non DAC</v>
      </c>
      <c r="L748" s="0" t="str">
        <f aca="false">IFERROR(VLOOKUP(B748,'[11]Dev Countries List'!$A$1:$B$146,2,0),"Not Developing")</f>
        <v>Not Developing</v>
      </c>
      <c r="M748" s="0" t="str">
        <f aca="false">IFERROR(VLOOKUP(D748,'[11]Fragility List'!$A$1:$C$146,3,0),"Not Fragile")</f>
        <v>Not Fragile</v>
      </c>
      <c r="N748" s="0" t="str">
        <f aca="false">IFERROR(INDEX([11]Population!$E$4:$W$267,MATCH('Names&amp;ISO'!$C748,[11]Population!$D$4:$D$267,0),MATCH(2018,[11]Population!$E$3:$W$3,0)),"")</f>
        <v/>
      </c>
      <c r="O748" s="0" t="str">
        <f aca="false">IFERROR(VLOOKUP($B748,[11]FCAS!$B$1:$C$152,2,0),"")</f>
        <v/>
      </c>
      <c r="P748" s="0" t="e">
        <f aca="false">VLOOKUP($C748,'[10]UN M49'!$C$2:$H$249,6,0)</f>
        <v>#N/A</v>
      </c>
      <c r="Q748" s="0" t="str">
        <f aca="false">IFERROR(VLOOKUP($C748,'[11]Resource-Rich'!$A$34:$B$62,2,0),"Non resource-rich")</f>
        <v>Non resource-rich</v>
      </c>
      <c r="R748" s="0" t="str">
        <f aca="false">IFERROR(VLOOKUP($B748,[11]PRCRs!$A$3:$C$29,3,0),"Non PRCR")</f>
        <v>Non PRCR</v>
      </c>
      <c r="S748" s="0" t="n">
        <f aca="false">IFERROR(IF(VLOOKUP($C748,[11]CBLB!$A$2:$C$31,3,0)="CBLB",1,0),0)</f>
        <v>0</v>
      </c>
      <c r="T748" s="0" t="str">
        <f aca="false">IFERROR(IF(VLOOKUP($B748,'[11]Poverty Rate'!$B$2:$I$164,8,0)="Above 30%",1,0),"")</f>
        <v/>
      </c>
      <c r="U748" s="0" t="str">
        <f aca="false">IFERROR(IF(VLOOKUP($B748,'[11]Poverty Rate'!$B$2:$I$164,8,0)="Below 2%",1,0),"")</f>
        <v/>
      </c>
    </row>
    <row r="749" customFormat="false" ht="15" hidden="false" customHeight="false" outlineLevel="0" collapsed="false">
      <c r="A749" s="0" t="s">
        <v>1013</v>
      </c>
      <c r="B749" s="0" t="s">
        <v>1013</v>
      </c>
      <c r="C749" s="0" t="s">
        <v>1013</v>
      </c>
      <c r="D749" s="0" t="s">
        <v>1013</v>
      </c>
      <c r="E749" s="0" t="s">
        <v>1013</v>
      </c>
      <c r="G749" s="0" t="e">
        <f aca="false">VLOOKUP($C749,'[10]UN M49'!$C$2:$H$249,4,0)</f>
        <v>#N/A</v>
      </c>
      <c r="H749" s="0" t="str">
        <f aca="false">IFERROR(VLOOKUP($C749,'[11]Income Groups'!$D$7:$H$224,5,0),"")</f>
        <v/>
      </c>
      <c r="I749" s="0" t="str">
        <f aca="false">IFERROR(VLOOKUP(B749,'[11]LDC List'!$B$1:$C$47,2,0),"Non LDC")</f>
        <v>Non LDC</v>
      </c>
      <c r="J749" s="0" t="str">
        <f aca="false">IFERROR(VLOOKUP(B749,'[11]SIDS List'!$B$1:$C$57,2,0),"Non SIDS")</f>
        <v>Non SIDS</v>
      </c>
      <c r="K749" s="0" t="str">
        <f aca="false">IFERROR(VLOOKUP(B749,'[11]DAC Member List'!$B$1:$C$29,2,0),"Non DAC")</f>
        <v>Non DAC</v>
      </c>
      <c r="L749" s="0" t="str">
        <f aca="false">IFERROR(VLOOKUP(B749,'[11]Dev Countries List'!$A$1:$B$146,2,0),"Not Developing")</f>
        <v>Not Developing</v>
      </c>
      <c r="M749" s="0" t="str">
        <f aca="false">IFERROR(VLOOKUP(D749,'[11]Fragility List'!$A$1:$C$146,3,0),"Not Fragile")</f>
        <v>Not Fragile</v>
      </c>
      <c r="N749" s="0" t="str">
        <f aca="false">IFERROR(INDEX([11]Population!$E$4:$W$267,MATCH('Names&amp;ISO'!$C749,[11]Population!$D$4:$D$267,0),MATCH(2018,[11]Population!$E$3:$W$3,0)),"")</f>
        <v/>
      </c>
      <c r="O749" s="0" t="str">
        <f aca="false">IFERROR(VLOOKUP($B749,[11]FCAS!$B$1:$C$152,2,0),"")</f>
        <v/>
      </c>
      <c r="P749" s="0" t="e">
        <f aca="false">VLOOKUP($C749,'[10]UN M49'!$C$2:$H$249,6,0)</f>
        <v>#N/A</v>
      </c>
      <c r="Q749" s="0" t="str">
        <f aca="false">IFERROR(VLOOKUP($C749,'[11]Resource-Rich'!$A$34:$B$62,2,0),"Non resource-rich")</f>
        <v>Non resource-rich</v>
      </c>
      <c r="R749" s="0" t="str">
        <f aca="false">IFERROR(VLOOKUP($B749,[11]PRCRs!$A$3:$C$29,3,0),"Non PRCR")</f>
        <v>Non PRCR</v>
      </c>
      <c r="S749" s="0" t="n">
        <f aca="false">IFERROR(IF(VLOOKUP($C749,[11]CBLB!$A$2:$C$31,3,0)="CBLB",1,0),0)</f>
        <v>0</v>
      </c>
      <c r="T749" s="0" t="str">
        <f aca="false">IFERROR(IF(VLOOKUP($B749,'[11]Poverty Rate'!$B$2:$I$164,8,0)="Above 30%",1,0),"")</f>
        <v/>
      </c>
      <c r="U749" s="0" t="str">
        <f aca="false">IFERROR(IF(VLOOKUP($B749,'[11]Poverty Rate'!$B$2:$I$164,8,0)="Below 2%",1,0),"")</f>
        <v/>
      </c>
    </row>
    <row r="750" customFormat="false" ht="15" hidden="false" customHeight="false" outlineLevel="0" collapsed="false">
      <c r="A750" s="0" t="s">
        <v>1013</v>
      </c>
      <c r="B750" s="0" t="s">
        <v>1013</v>
      </c>
      <c r="C750" s="0" t="s">
        <v>1013</v>
      </c>
      <c r="D750" s="0" t="s">
        <v>1013</v>
      </c>
      <c r="E750" s="0" t="s">
        <v>1013</v>
      </c>
      <c r="G750" s="0" t="e">
        <f aca="false">VLOOKUP($C750,'[10]UN M49'!$C$2:$H$249,4,0)</f>
        <v>#N/A</v>
      </c>
      <c r="H750" s="0" t="str">
        <f aca="false">IFERROR(VLOOKUP($C750,'[11]Income Groups'!$D$7:$H$224,5,0),"")</f>
        <v/>
      </c>
      <c r="I750" s="0" t="str">
        <f aca="false">IFERROR(VLOOKUP(B750,'[11]LDC List'!$B$1:$C$47,2,0),"Non LDC")</f>
        <v>Non LDC</v>
      </c>
      <c r="J750" s="0" t="str">
        <f aca="false">IFERROR(VLOOKUP(B750,'[11]SIDS List'!$B$1:$C$57,2,0),"Non SIDS")</f>
        <v>Non SIDS</v>
      </c>
      <c r="K750" s="0" t="str">
        <f aca="false">IFERROR(VLOOKUP(B750,'[11]DAC Member List'!$B$1:$C$29,2,0),"Non DAC")</f>
        <v>Non DAC</v>
      </c>
      <c r="L750" s="0" t="str">
        <f aca="false">IFERROR(VLOOKUP(B750,'[11]Dev Countries List'!$A$1:$B$146,2,0),"Not Developing")</f>
        <v>Not Developing</v>
      </c>
      <c r="M750" s="0" t="str">
        <f aca="false">IFERROR(VLOOKUP(D750,'[11]Fragility List'!$A$1:$C$146,3,0),"Not Fragile")</f>
        <v>Not Fragile</v>
      </c>
      <c r="N750" s="0" t="str">
        <f aca="false">IFERROR(INDEX([11]Population!$E$4:$W$267,MATCH('Names&amp;ISO'!$C750,[11]Population!$D$4:$D$267,0),MATCH(2018,[11]Population!$E$3:$W$3,0)),"")</f>
        <v/>
      </c>
      <c r="O750" s="0" t="str">
        <f aca="false">IFERROR(VLOOKUP($B750,[11]FCAS!$B$1:$C$152,2,0),"")</f>
        <v/>
      </c>
      <c r="P750" s="0" t="e">
        <f aca="false">VLOOKUP($C750,'[10]UN M49'!$C$2:$H$249,6,0)</f>
        <v>#N/A</v>
      </c>
      <c r="Q750" s="0" t="str">
        <f aca="false">IFERROR(VLOOKUP($C750,'[11]Resource-Rich'!$A$34:$B$62,2,0),"Non resource-rich")</f>
        <v>Non resource-rich</v>
      </c>
      <c r="R750" s="0" t="str">
        <f aca="false">IFERROR(VLOOKUP($B750,[11]PRCRs!$A$3:$C$29,3,0),"Non PRCR")</f>
        <v>Non PRCR</v>
      </c>
      <c r="S750" s="0" t="n">
        <f aca="false">IFERROR(IF(VLOOKUP($C750,[11]CBLB!$A$2:$C$31,3,0)="CBLB",1,0),0)</f>
        <v>0</v>
      </c>
      <c r="T750" s="0" t="str">
        <f aca="false">IFERROR(IF(VLOOKUP($B750,'[11]Poverty Rate'!$B$2:$I$164,8,0)="Above 30%",1,0),"")</f>
        <v/>
      </c>
      <c r="U750" s="0" t="str">
        <f aca="false">IFERROR(IF(VLOOKUP($B750,'[11]Poverty Rate'!$B$2:$I$164,8,0)="Below 2%",1,0),"")</f>
        <v/>
      </c>
    </row>
    <row r="751" customFormat="false" ht="15" hidden="false" customHeight="false" outlineLevel="0" collapsed="false">
      <c r="A751" s="0" t="s">
        <v>1013</v>
      </c>
      <c r="B751" s="0" t="s">
        <v>1013</v>
      </c>
      <c r="C751" s="0" t="s">
        <v>1013</v>
      </c>
      <c r="D751" s="0" t="s">
        <v>1013</v>
      </c>
      <c r="E751" s="0" t="s">
        <v>1013</v>
      </c>
      <c r="G751" s="0" t="e">
        <f aca="false">VLOOKUP($C751,'[10]UN M49'!$C$2:$H$249,4,0)</f>
        <v>#N/A</v>
      </c>
      <c r="H751" s="0" t="str">
        <f aca="false">IFERROR(VLOOKUP($C751,'[11]Income Groups'!$D$7:$H$224,5,0),"")</f>
        <v/>
      </c>
      <c r="I751" s="0" t="str">
        <f aca="false">IFERROR(VLOOKUP(B751,'[11]LDC List'!$B$1:$C$47,2,0),"Non LDC")</f>
        <v>Non LDC</v>
      </c>
      <c r="J751" s="0" t="str">
        <f aca="false">IFERROR(VLOOKUP(B751,'[11]SIDS List'!$B$1:$C$57,2,0),"Non SIDS")</f>
        <v>Non SIDS</v>
      </c>
      <c r="K751" s="0" t="str">
        <f aca="false">IFERROR(VLOOKUP(B751,'[11]DAC Member List'!$B$1:$C$29,2,0),"Non DAC")</f>
        <v>Non DAC</v>
      </c>
      <c r="L751" s="0" t="str">
        <f aca="false">IFERROR(VLOOKUP(B751,'[11]Dev Countries List'!$A$1:$B$146,2,0),"Not Developing")</f>
        <v>Not Developing</v>
      </c>
      <c r="M751" s="0" t="str">
        <f aca="false">IFERROR(VLOOKUP(D751,'[11]Fragility List'!$A$1:$C$146,3,0),"Not Fragile")</f>
        <v>Not Fragile</v>
      </c>
      <c r="N751" s="0" t="str">
        <f aca="false">IFERROR(INDEX([11]Population!$E$4:$W$267,MATCH('Names&amp;ISO'!$C751,[11]Population!$D$4:$D$267,0),MATCH(2018,[11]Population!$E$3:$W$3,0)),"")</f>
        <v/>
      </c>
      <c r="O751" s="0" t="str">
        <f aca="false">IFERROR(VLOOKUP($B751,[11]FCAS!$B$1:$C$152,2,0),"")</f>
        <v/>
      </c>
      <c r="P751" s="0" t="e">
        <f aca="false">VLOOKUP($C751,'[10]UN M49'!$C$2:$H$249,6,0)</f>
        <v>#N/A</v>
      </c>
      <c r="Q751" s="0" t="str">
        <f aca="false">IFERROR(VLOOKUP($C751,'[11]Resource-Rich'!$A$34:$B$62,2,0),"Non resource-rich")</f>
        <v>Non resource-rich</v>
      </c>
      <c r="R751" s="0" t="str">
        <f aca="false">IFERROR(VLOOKUP($B751,[11]PRCRs!$A$3:$C$29,3,0),"Non PRCR")</f>
        <v>Non PRCR</v>
      </c>
      <c r="S751" s="0" t="n">
        <f aca="false">IFERROR(IF(VLOOKUP($C751,[11]CBLB!$A$2:$C$31,3,0)="CBLB",1,0),0)</f>
        <v>0</v>
      </c>
      <c r="T751" s="0" t="str">
        <f aca="false">IFERROR(IF(VLOOKUP($B751,'[11]Poverty Rate'!$B$2:$I$164,8,0)="Above 30%",1,0),"")</f>
        <v/>
      </c>
      <c r="U751" s="0" t="str">
        <f aca="false">IFERROR(IF(VLOOKUP($B751,'[11]Poverty Rate'!$B$2:$I$164,8,0)="Below 2%",1,0),"")</f>
        <v/>
      </c>
    </row>
    <row r="752" customFormat="false" ht="15" hidden="false" customHeight="false" outlineLevel="0" collapsed="false">
      <c r="A752" s="0" t="s">
        <v>1013</v>
      </c>
      <c r="B752" s="0" t="s">
        <v>1013</v>
      </c>
      <c r="C752" s="0" t="s">
        <v>1013</v>
      </c>
      <c r="D752" s="0" t="s">
        <v>1013</v>
      </c>
      <c r="E752" s="0" t="s">
        <v>1013</v>
      </c>
      <c r="G752" s="0" t="e">
        <f aca="false">VLOOKUP($C752,'[10]UN M49'!$C$2:$H$249,4,0)</f>
        <v>#N/A</v>
      </c>
      <c r="H752" s="0" t="str">
        <f aca="false">IFERROR(VLOOKUP($C752,'[11]Income Groups'!$D$7:$H$224,5,0),"")</f>
        <v/>
      </c>
      <c r="I752" s="0" t="str">
        <f aca="false">IFERROR(VLOOKUP(B752,'[11]LDC List'!$B$1:$C$47,2,0),"Non LDC")</f>
        <v>Non LDC</v>
      </c>
      <c r="J752" s="0" t="str">
        <f aca="false">IFERROR(VLOOKUP(B752,'[11]SIDS List'!$B$1:$C$57,2,0),"Non SIDS")</f>
        <v>Non SIDS</v>
      </c>
      <c r="K752" s="0" t="str">
        <f aca="false">IFERROR(VLOOKUP(B752,'[11]DAC Member List'!$B$1:$C$29,2,0),"Non DAC")</f>
        <v>Non DAC</v>
      </c>
      <c r="L752" s="0" t="str">
        <f aca="false">IFERROR(VLOOKUP(B752,'[11]Dev Countries List'!$A$1:$B$146,2,0),"Not Developing")</f>
        <v>Not Developing</v>
      </c>
      <c r="M752" s="0" t="str">
        <f aca="false">IFERROR(VLOOKUP(D752,'[11]Fragility List'!$A$1:$C$146,3,0),"Not Fragile")</f>
        <v>Not Fragile</v>
      </c>
      <c r="N752" s="0" t="str">
        <f aca="false">IFERROR(INDEX([11]Population!$E$4:$W$267,MATCH('Names&amp;ISO'!$C752,[11]Population!$D$4:$D$267,0),MATCH(2018,[11]Population!$E$3:$W$3,0)),"")</f>
        <v/>
      </c>
      <c r="O752" s="0" t="str">
        <f aca="false">IFERROR(VLOOKUP($B752,[11]FCAS!$B$1:$C$152,2,0),"")</f>
        <v/>
      </c>
      <c r="P752" s="0" t="e">
        <f aca="false">VLOOKUP($C752,'[10]UN M49'!$C$2:$H$249,6,0)</f>
        <v>#N/A</v>
      </c>
      <c r="Q752" s="0" t="str">
        <f aca="false">IFERROR(VLOOKUP($C752,'[11]Resource-Rich'!$A$34:$B$62,2,0),"Non resource-rich")</f>
        <v>Non resource-rich</v>
      </c>
      <c r="R752" s="0" t="str">
        <f aca="false">IFERROR(VLOOKUP($B752,[11]PRCRs!$A$3:$C$29,3,0),"Non PRCR")</f>
        <v>Non PRCR</v>
      </c>
      <c r="S752" s="0" t="n">
        <f aca="false">IFERROR(IF(VLOOKUP($C752,[11]CBLB!$A$2:$C$31,3,0)="CBLB",1,0),0)</f>
        <v>0</v>
      </c>
      <c r="T752" s="0" t="str">
        <f aca="false">IFERROR(IF(VLOOKUP($B752,'[11]Poverty Rate'!$B$2:$I$164,8,0)="Above 30%",1,0),"")</f>
        <v/>
      </c>
      <c r="U752" s="0" t="str">
        <f aca="false">IFERROR(IF(VLOOKUP($B752,'[11]Poverty Rate'!$B$2:$I$164,8,0)="Below 2%",1,0),"")</f>
        <v/>
      </c>
    </row>
    <row r="753" customFormat="false" ht="15" hidden="false" customHeight="false" outlineLevel="0" collapsed="false">
      <c r="A753" s="0" t="s">
        <v>1013</v>
      </c>
      <c r="B753" s="0" t="s">
        <v>1013</v>
      </c>
      <c r="C753" s="0" t="s">
        <v>1013</v>
      </c>
      <c r="D753" s="0" t="s">
        <v>1013</v>
      </c>
      <c r="E753" s="0" t="s">
        <v>1013</v>
      </c>
      <c r="G753" s="0" t="e">
        <f aca="false">VLOOKUP($C753,'[10]UN M49'!$C$2:$H$249,4,0)</f>
        <v>#N/A</v>
      </c>
      <c r="H753" s="0" t="str">
        <f aca="false">IFERROR(VLOOKUP($C753,'[11]Income Groups'!$D$7:$H$224,5,0),"")</f>
        <v/>
      </c>
      <c r="I753" s="0" t="str">
        <f aca="false">IFERROR(VLOOKUP(B753,'[11]LDC List'!$B$1:$C$47,2,0),"Non LDC")</f>
        <v>Non LDC</v>
      </c>
      <c r="J753" s="0" t="str">
        <f aca="false">IFERROR(VLOOKUP(B753,'[11]SIDS List'!$B$1:$C$57,2,0),"Non SIDS")</f>
        <v>Non SIDS</v>
      </c>
      <c r="K753" s="0" t="str">
        <f aca="false">IFERROR(VLOOKUP(B753,'[11]DAC Member List'!$B$1:$C$29,2,0),"Non DAC")</f>
        <v>Non DAC</v>
      </c>
      <c r="L753" s="0" t="str">
        <f aca="false">IFERROR(VLOOKUP(B753,'[11]Dev Countries List'!$A$1:$B$146,2,0),"Not Developing")</f>
        <v>Not Developing</v>
      </c>
      <c r="M753" s="0" t="str">
        <f aca="false">IFERROR(VLOOKUP(D753,'[11]Fragility List'!$A$1:$C$146,3,0),"Not Fragile")</f>
        <v>Not Fragile</v>
      </c>
      <c r="N753" s="0" t="str">
        <f aca="false">IFERROR(INDEX([11]Population!$E$4:$W$267,MATCH('Names&amp;ISO'!$C753,[11]Population!$D$4:$D$267,0),MATCH(2018,[11]Population!$E$3:$W$3,0)),"")</f>
        <v/>
      </c>
      <c r="O753" s="0" t="str">
        <f aca="false">IFERROR(VLOOKUP($B753,[11]FCAS!$B$1:$C$152,2,0),"")</f>
        <v/>
      </c>
      <c r="P753" s="0" t="e">
        <f aca="false">VLOOKUP($C753,'[10]UN M49'!$C$2:$H$249,6,0)</f>
        <v>#N/A</v>
      </c>
      <c r="Q753" s="0" t="str">
        <f aca="false">IFERROR(VLOOKUP($C753,'[11]Resource-Rich'!$A$34:$B$62,2,0),"Non resource-rich")</f>
        <v>Non resource-rich</v>
      </c>
      <c r="R753" s="0" t="str">
        <f aca="false">IFERROR(VLOOKUP($B753,[11]PRCRs!$A$3:$C$29,3,0),"Non PRCR")</f>
        <v>Non PRCR</v>
      </c>
      <c r="S753" s="0" t="n">
        <f aca="false">IFERROR(IF(VLOOKUP($C753,[11]CBLB!$A$2:$C$31,3,0)="CBLB",1,0),0)</f>
        <v>0</v>
      </c>
      <c r="T753" s="0" t="str">
        <f aca="false">IFERROR(IF(VLOOKUP($B753,'[11]Poverty Rate'!$B$2:$I$164,8,0)="Above 30%",1,0),"")</f>
        <v/>
      </c>
      <c r="U753" s="0" t="str">
        <f aca="false">IFERROR(IF(VLOOKUP($B753,'[11]Poverty Rate'!$B$2:$I$164,8,0)="Below 2%",1,0),"")</f>
        <v/>
      </c>
    </row>
    <row r="754" customFormat="false" ht="15" hidden="false" customHeight="false" outlineLevel="0" collapsed="false">
      <c r="A754" s="0" t="s">
        <v>1013</v>
      </c>
      <c r="B754" s="0" t="s">
        <v>1013</v>
      </c>
      <c r="C754" s="0" t="s">
        <v>1013</v>
      </c>
      <c r="D754" s="0" t="s">
        <v>1013</v>
      </c>
      <c r="E754" s="0" t="s">
        <v>1013</v>
      </c>
      <c r="G754" s="0" t="e">
        <f aca="false">VLOOKUP($C754,'[10]UN M49'!$C$2:$H$249,4,0)</f>
        <v>#N/A</v>
      </c>
      <c r="H754" s="0" t="str">
        <f aca="false">IFERROR(VLOOKUP($C754,'[11]Income Groups'!$D$7:$H$224,5,0),"")</f>
        <v/>
      </c>
      <c r="I754" s="0" t="str">
        <f aca="false">IFERROR(VLOOKUP(B754,'[11]LDC List'!$B$1:$C$47,2,0),"Non LDC")</f>
        <v>Non LDC</v>
      </c>
      <c r="J754" s="0" t="str">
        <f aca="false">IFERROR(VLOOKUP(B754,'[11]SIDS List'!$B$1:$C$57,2,0),"Non SIDS")</f>
        <v>Non SIDS</v>
      </c>
      <c r="K754" s="0" t="str">
        <f aca="false">IFERROR(VLOOKUP(B754,'[11]DAC Member List'!$B$1:$C$29,2,0),"Non DAC")</f>
        <v>Non DAC</v>
      </c>
      <c r="L754" s="0" t="str">
        <f aca="false">IFERROR(VLOOKUP(B754,'[11]Dev Countries List'!$A$1:$B$146,2,0),"Not Developing")</f>
        <v>Not Developing</v>
      </c>
      <c r="M754" s="0" t="str">
        <f aca="false">IFERROR(VLOOKUP(D754,'[11]Fragility List'!$A$1:$C$146,3,0),"Not Fragile")</f>
        <v>Not Fragile</v>
      </c>
      <c r="N754" s="0" t="str">
        <f aca="false">IFERROR(INDEX([11]Population!$E$4:$W$267,MATCH('Names&amp;ISO'!$C754,[11]Population!$D$4:$D$267,0),MATCH(2018,[11]Population!$E$3:$W$3,0)),"")</f>
        <v/>
      </c>
      <c r="O754" s="0" t="str">
        <f aca="false">IFERROR(VLOOKUP($B754,[11]FCAS!$B$1:$C$152,2,0),"")</f>
        <v/>
      </c>
      <c r="P754" s="0" t="e">
        <f aca="false">VLOOKUP($C754,'[10]UN M49'!$C$2:$H$249,6,0)</f>
        <v>#N/A</v>
      </c>
      <c r="Q754" s="0" t="str">
        <f aca="false">IFERROR(VLOOKUP($C754,'[11]Resource-Rich'!$A$34:$B$62,2,0),"Non resource-rich")</f>
        <v>Non resource-rich</v>
      </c>
      <c r="R754" s="0" t="str">
        <f aca="false">IFERROR(VLOOKUP($B754,[11]PRCRs!$A$3:$C$29,3,0),"Non PRCR")</f>
        <v>Non PRCR</v>
      </c>
      <c r="S754" s="0" t="n">
        <f aca="false">IFERROR(IF(VLOOKUP($C754,[11]CBLB!$A$2:$C$31,3,0)="CBLB",1,0),0)</f>
        <v>0</v>
      </c>
      <c r="T754" s="0" t="str">
        <f aca="false">IFERROR(IF(VLOOKUP($B754,'[11]Poverty Rate'!$B$2:$I$164,8,0)="Above 30%",1,0),"")</f>
        <v/>
      </c>
      <c r="U754" s="0" t="str">
        <f aca="false">IFERROR(IF(VLOOKUP($B754,'[11]Poverty Rate'!$B$2:$I$164,8,0)="Below 2%",1,0),"")</f>
        <v/>
      </c>
    </row>
    <row r="755" customFormat="false" ht="15" hidden="false" customHeight="false" outlineLevel="0" collapsed="false">
      <c r="A755" s="0" t="s">
        <v>1013</v>
      </c>
      <c r="B755" s="0" t="s">
        <v>1013</v>
      </c>
      <c r="C755" s="0" t="s">
        <v>1013</v>
      </c>
      <c r="D755" s="0" t="s">
        <v>1013</v>
      </c>
      <c r="E755" s="0" t="s">
        <v>1013</v>
      </c>
      <c r="G755" s="0" t="e">
        <f aca="false">VLOOKUP($C755,'[10]UN M49'!$C$2:$H$249,4,0)</f>
        <v>#N/A</v>
      </c>
      <c r="H755" s="0" t="str">
        <f aca="false">IFERROR(VLOOKUP($C755,'[11]Income Groups'!$D$7:$H$224,5,0),"")</f>
        <v/>
      </c>
      <c r="I755" s="0" t="str">
        <f aca="false">IFERROR(VLOOKUP(B755,'[11]LDC List'!$B$1:$C$47,2,0),"Non LDC")</f>
        <v>Non LDC</v>
      </c>
      <c r="J755" s="0" t="str">
        <f aca="false">IFERROR(VLOOKUP(B755,'[11]SIDS List'!$B$1:$C$57,2,0),"Non SIDS")</f>
        <v>Non SIDS</v>
      </c>
      <c r="K755" s="0" t="str">
        <f aca="false">IFERROR(VLOOKUP(B755,'[11]DAC Member List'!$B$1:$C$29,2,0),"Non DAC")</f>
        <v>Non DAC</v>
      </c>
      <c r="L755" s="0" t="str">
        <f aca="false">IFERROR(VLOOKUP(B755,'[11]Dev Countries List'!$A$1:$B$146,2,0),"Not Developing")</f>
        <v>Not Developing</v>
      </c>
      <c r="M755" s="0" t="str">
        <f aca="false">IFERROR(VLOOKUP(D755,'[11]Fragility List'!$A$1:$C$146,3,0),"Not Fragile")</f>
        <v>Not Fragile</v>
      </c>
      <c r="N755" s="0" t="str">
        <f aca="false">IFERROR(INDEX([11]Population!$E$4:$W$267,MATCH('Names&amp;ISO'!$C755,[11]Population!$D$4:$D$267,0),MATCH(2018,[11]Population!$E$3:$W$3,0)),"")</f>
        <v/>
      </c>
      <c r="O755" s="0" t="str">
        <f aca="false">IFERROR(VLOOKUP($B755,[11]FCAS!$B$1:$C$152,2,0),"")</f>
        <v/>
      </c>
      <c r="P755" s="0" t="e">
        <f aca="false">VLOOKUP($C755,'[10]UN M49'!$C$2:$H$249,6,0)</f>
        <v>#N/A</v>
      </c>
      <c r="Q755" s="0" t="str">
        <f aca="false">IFERROR(VLOOKUP($C755,'[11]Resource-Rich'!$A$34:$B$62,2,0),"Non resource-rich")</f>
        <v>Non resource-rich</v>
      </c>
      <c r="R755" s="0" t="str">
        <f aca="false">IFERROR(VLOOKUP($B755,[11]PRCRs!$A$3:$C$29,3,0),"Non PRCR")</f>
        <v>Non PRCR</v>
      </c>
      <c r="S755" s="0" t="n">
        <f aca="false">IFERROR(IF(VLOOKUP($C755,[11]CBLB!$A$2:$C$31,3,0)="CBLB",1,0),0)</f>
        <v>0</v>
      </c>
      <c r="T755" s="0" t="str">
        <f aca="false">IFERROR(IF(VLOOKUP($B755,'[11]Poverty Rate'!$B$2:$I$164,8,0)="Above 30%",1,0),"")</f>
        <v/>
      </c>
      <c r="U755" s="0" t="str">
        <f aca="false">IFERROR(IF(VLOOKUP($B755,'[11]Poverty Rate'!$B$2:$I$164,8,0)="Below 2%",1,0),"")</f>
        <v/>
      </c>
    </row>
    <row r="756" customFormat="false" ht="15" hidden="false" customHeight="false" outlineLevel="0" collapsed="false">
      <c r="A756" s="0" t="s">
        <v>1013</v>
      </c>
      <c r="B756" s="0" t="s">
        <v>1013</v>
      </c>
      <c r="C756" s="0" t="s">
        <v>1013</v>
      </c>
      <c r="D756" s="0" t="s">
        <v>1013</v>
      </c>
      <c r="E756" s="0" t="s">
        <v>1013</v>
      </c>
      <c r="G756" s="0" t="e">
        <f aca="false">VLOOKUP($C756,'[10]UN M49'!$C$2:$H$249,4,0)</f>
        <v>#N/A</v>
      </c>
      <c r="H756" s="0" t="str">
        <f aca="false">IFERROR(VLOOKUP($C756,'[11]Income Groups'!$D$7:$H$224,5,0),"")</f>
        <v/>
      </c>
      <c r="I756" s="0" t="str">
        <f aca="false">IFERROR(VLOOKUP(B756,'[11]LDC List'!$B$1:$C$47,2,0),"Non LDC")</f>
        <v>Non LDC</v>
      </c>
      <c r="J756" s="0" t="str">
        <f aca="false">IFERROR(VLOOKUP(B756,'[11]SIDS List'!$B$1:$C$57,2,0),"Non SIDS")</f>
        <v>Non SIDS</v>
      </c>
      <c r="K756" s="0" t="str">
        <f aca="false">IFERROR(VLOOKUP(B756,'[11]DAC Member List'!$B$1:$C$29,2,0),"Non DAC")</f>
        <v>Non DAC</v>
      </c>
      <c r="L756" s="0" t="str">
        <f aca="false">IFERROR(VLOOKUP(B756,'[11]Dev Countries List'!$A$1:$B$146,2,0),"Not Developing")</f>
        <v>Not Developing</v>
      </c>
      <c r="M756" s="0" t="str">
        <f aca="false">IFERROR(VLOOKUP(D756,'[11]Fragility List'!$A$1:$C$146,3,0),"Not Fragile")</f>
        <v>Not Fragile</v>
      </c>
      <c r="N756" s="0" t="str">
        <f aca="false">IFERROR(INDEX([11]Population!$E$4:$W$267,MATCH('Names&amp;ISO'!$C756,[11]Population!$D$4:$D$267,0),MATCH(2018,[11]Population!$E$3:$W$3,0)),"")</f>
        <v/>
      </c>
      <c r="O756" s="0" t="str">
        <f aca="false">IFERROR(VLOOKUP($B756,[11]FCAS!$B$1:$C$152,2,0),"")</f>
        <v/>
      </c>
      <c r="P756" s="0" t="e">
        <f aca="false">VLOOKUP($C756,'[10]UN M49'!$C$2:$H$249,6,0)</f>
        <v>#N/A</v>
      </c>
      <c r="Q756" s="0" t="str">
        <f aca="false">IFERROR(VLOOKUP($C756,'[11]Resource-Rich'!$A$34:$B$62,2,0),"Non resource-rich")</f>
        <v>Non resource-rich</v>
      </c>
      <c r="R756" s="0" t="str">
        <f aca="false">IFERROR(VLOOKUP($B756,[11]PRCRs!$A$3:$C$29,3,0),"Non PRCR")</f>
        <v>Non PRCR</v>
      </c>
      <c r="S756" s="0" t="n">
        <f aca="false">IFERROR(IF(VLOOKUP($C756,[11]CBLB!$A$2:$C$31,3,0)="CBLB",1,0),0)</f>
        <v>0</v>
      </c>
      <c r="T756" s="0" t="str">
        <f aca="false">IFERROR(IF(VLOOKUP($B756,'[11]Poverty Rate'!$B$2:$I$164,8,0)="Above 30%",1,0),"")</f>
        <v/>
      </c>
      <c r="U756" s="0" t="str">
        <f aca="false">IFERROR(IF(VLOOKUP($B756,'[11]Poverty Rate'!$B$2:$I$164,8,0)="Below 2%",1,0),"")</f>
        <v/>
      </c>
    </row>
    <row r="757" customFormat="false" ht="15" hidden="false" customHeight="false" outlineLevel="0" collapsed="false">
      <c r="A757" s="0" t="s">
        <v>1013</v>
      </c>
      <c r="B757" s="0" t="s">
        <v>1013</v>
      </c>
      <c r="C757" s="0" t="s">
        <v>1013</v>
      </c>
      <c r="D757" s="0" t="s">
        <v>1013</v>
      </c>
      <c r="E757" s="0" t="s">
        <v>1013</v>
      </c>
      <c r="G757" s="0" t="e">
        <f aca="false">VLOOKUP($C757,'[10]UN M49'!$C$2:$H$249,4,0)</f>
        <v>#N/A</v>
      </c>
      <c r="H757" s="0" t="str">
        <f aca="false">IFERROR(VLOOKUP($C757,'[11]Income Groups'!$D$7:$H$224,5,0),"")</f>
        <v/>
      </c>
      <c r="I757" s="0" t="str">
        <f aca="false">IFERROR(VLOOKUP(B757,'[11]LDC List'!$B$1:$C$47,2,0),"Non LDC")</f>
        <v>Non LDC</v>
      </c>
      <c r="J757" s="0" t="str">
        <f aca="false">IFERROR(VLOOKUP(B757,'[11]SIDS List'!$B$1:$C$57,2,0),"Non SIDS")</f>
        <v>Non SIDS</v>
      </c>
      <c r="K757" s="0" t="str">
        <f aca="false">IFERROR(VLOOKUP(B757,'[11]DAC Member List'!$B$1:$C$29,2,0),"Non DAC")</f>
        <v>Non DAC</v>
      </c>
      <c r="L757" s="0" t="str">
        <f aca="false">IFERROR(VLOOKUP(B757,'[11]Dev Countries List'!$A$1:$B$146,2,0),"Not Developing")</f>
        <v>Not Developing</v>
      </c>
      <c r="M757" s="0" t="str">
        <f aca="false">IFERROR(VLOOKUP(D757,'[11]Fragility List'!$A$1:$C$146,3,0),"Not Fragile")</f>
        <v>Not Fragile</v>
      </c>
      <c r="N757" s="0" t="str">
        <f aca="false">IFERROR(INDEX([11]Population!$E$4:$W$267,MATCH('Names&amp;ISO'!$C757,[11]Population!$D$4:$D$267,0),MATCH(2018,[11]Population!$E$3:$W$3,0)),"")</f>
        <v/>
      </c>
      <c r="O757" s="0" t="str">
        <f aca="false">IFERROR(VLOOKUP($B757,[11]FCAS!$B$1:$C$152,2,0),"")</f>
        <v/>
      </c>
      <c r="P757" s="0" t="e">
        <f aca="false">VLOOKUP($C757,'[10]UN M49'!$C$2:$H$249,6,0)</f>
        <v>#N/A</v>
      </c>
      <c r="Q757" s="0" t="str">
        <f aca="false">IFERROR(VLOOKUP($C757,'[11]Resource-Rich'!$A$34:$B$62,2,0),"Non resource-rich")</f>
        <v>Non resource-rich</v>
      </c>
      <c r="R757" s="0" t="str">
        <f aca="false">IFERROR(VLOOKUP($B757,[11]PRCRs!$A$3:$C$29,3,0),"Non PRCR")</f>
        <v>Non PRCR</v>
      </c>
      <c r="S757" s="0" t="n">
        <f aca="false">IFERROR(IF(VLOOKUP($C757,[11]CBLB!$A$2:$C$31,3,0)="CBLB",1,0),0)</f>
        <v>0</v>
      </c>
      <c r="T757" s="0" t="str">
        <f aca="false">IFERROR(IF(VLOOKUP($B757,'[11]Poverty Rate'!$B$2:$I$164,8,0)="Above 30%",1,0),"")</f>
        <v/>
      </c>
      <c r="U757" s="0" t="str">
        <f aca="false">IFERROR(IF(VLOOKUP($B757,'[11]Poverty Rate'!$B$2:$I$164,8,0)="Below 2%",1,0),"")</f>
        <v/>
      </c>
    </row>
    <row r="758" customFormat="false" ht="15" hidden="false" customHeight="false" outlineLevel="0" collapsed="false">
      <c r="A758" s="0" t="s">
        <v>1013</v>
      </c>
      <c r="B758" s="0" t="s">
        <v>1013</v>
      </c>
      <c r="C758" s="0" t="s">
        <v>1013</v>
      </c>
      <c r="D758" s="0" t="s">
        <v>1013</v>
      </c>
      <c r="E758" s="0" t="s">
        <v>1013</v>
      </c>
      <c r="G758" s="0" t="e">
        <f aca="false">VLOOKUP($C758,'[10]UN M49'!$C$2:$H$249,4,0)</f>
        <v>#N/A</v>
      </c>
      <c r="H758" s="0" t="str">
        <f aca="false">IFERROR(VLOOKUP($C758,'[11]Income Groups'!$D$7:$H$224,5,0),"")</f>
        <v/>
      </c>
      <c r="I758" s="0" t="str">
        <f aca="false">IFERROR(VLOOKUP(B758,'[11]LDC List'!$B$1:$C$47,2,0),"Non LDC")</f>
        <v>Non LDC</v>
      </c>
      <c r="J758" s="0" t="str">
        <f aca="false">IFERROR(VLOOKUP(B758,'[11]SIDS List'!$B$1:$C$57,2,0),"Non SIDS")</f>
        <v>Non SIDS</v>
      </c>
      <c r="K758" s="0" t="str">
        <f aca="false">IFERROR(VLOOKUP(B758,'[11]DAC Member List'!$B$1:$C$29,2,0),"Non DAC")</f>
        <v>Non DAC</v>
      </c>
      <c r="L758" s="0" t="str">
        <f aca="false">IFERROR(VLOOKUP(B758,'[11]Dev Countries List'!$A$1:$B$146,2,0),"Not Developing")</f>
        <v>Not Developing</v>
      </c>
      <c r="M758" s="0" t="str">
        <f aca="false">IFERROR(VLOOKUP(D758,'[11]Fragility List'!$A$1:$C$146,3,0),"Not Fragile")</f>
        <v>Not Fragile</v>
      </c>
      <c r="N758" s="0" t="str">
        <f aca="false">IFERROR(INDEX([11]Population!$E$4:$W$267,MATCH('Names&amp;ISO'!$C758,[11]Population!$D$4:$D$267,0),MATCH(2018,[11]Population!$E$3:$W$3,0)),"")</f>
        <v/>
      </c>
      <c r="O758" s="0" t="str">
        <f aca="false">IFERROR(VLOOKUP($B758,[11]FCAS!$B$1:$C$152,2,0),"")</f>
        <v/>
      </c>
      <c r="P758" s="0" t="e">
        <f aca="false">VLOOKUP($C758,'[10]UN M49'!$C$2:$H$249,6,0)</f>
        <v>#N/A</v>
      </c>
      <c r="Q758" s="0" t="str">
        <f aca="false">IFERROR(VLOOKUP($C758,'[11]Resource-Rich'!$A$34:$B$62,2,0),"Non resource-rich")</f>
        <v>Non resource-rich</v>
      </c>
      <c r="R758" s="0" t="str">
        <f aca="false">IFERROR(VLOOKUP($B758,[11]PRCRs!$A$3:$C$29,3,0),"Non PRCR")</f>
        <v>Non PRCR</v>
      </c>
      <c r="S758" s="0" t="n">
        <f aca="false">IFERROR(IF(VLOOKUP($C758,[11]CBLB!$A$2:$C$31,3,0)="CBLB",1,0),0)</f>
        <v>0</v>
      </c>
      <c r="T758" s="0" t="str">
        <f aca="false">IFERROR(IF(VLOOKUP($B758,'[11]Poverty Rate'!$B$2:$I$164,8,0)="Above 30%",1,0),"")</f>
        <v/>
      </c>
      <c r="U758" s="0" t="str">
        <f aca="false">IFERROR(IF(VLOOKUP($B758,'[11]Poverty Rate'!$B$2:$I$164,8,0)="Below 2%",1,0),"")</f>
        <v/>
      </c>
    </row>
    <row r="759" customFormat="false" ht="15" hidden="false" customHeight="false" outlineLevel="0" collapsed="false">
      <c r="A759" s="0" t="s">
        <v>1013</v>
      </c>
      <c r="B759" s="0" t="s">
        <v>1013</v>
      </c>
      <c r="C759" s="0" t="s">
        <v>1013</v>
      </c>
      <c r="D759" s="0" t="s">
        <v>1013</v>
      </c>
      <c r="E759" s="0" t="s">
        <v>1013</v>
      </c>
      <c r="G759" s="0" t="e">
        <f aca="false">VLOOKUP($C759,'[10]UN M49'!$C$2:$H$249,4,0)</f>
        <v>#N/A</v>
      </c>
      <c r="H759" s="0" t="str">
        <f aca="false">IFERROR(VLOOKUP($C759,'[11]Income Groups'!$D$7:$H$224,5,0),"")</f>
        <v/>
      </c>
      <c r="I759" s="0" t="str">
        <f aca="false">IFERROR(VLOOKUP(B759,'[11]LDC List'!$B$1:$C$47,2,0),"Non LDC")</f>
        <v>Non LDC</v>
      </c>
      <c r="J759" s="0" t="str">
        <f aca="false">IFERROR(VLOOKUP(B759,'[11]SIDS List'!$B$1:$C$57,2,0),"Non SIDS")</f>
        <v>Non SIDS</v>
      </c>
      <c r="K759" s="0" t="str">
        <f aca="false">IFERROR(VLOOKUP(B759,'[11]DAC Member List'!$B$1:$C$29,2,0),"Non DAC")</f>
        <v>Non DAC</v>
      </c>
      <c r="L759" s="0" t="str">
        <f aca="false">IFERROR(VLOOKUP(B759,'[11]Dev Countries List'!$A$1:$B$146,2,0),"Not Developing")</f>
        <v>Not Developing</v>
      </c>
      <c r="M759" s="0" t="str">
        <f aca="false">IFERROR(VLOOKUP(D759,'[11]Fragility List'!$A$1:$C$146,3,0),"Not Fragile")</f>
        <v>Not Fragile</v>
      </c>
      <c r="N759" s="0" t="str">
        <f aca="false">IFERROR(INDEX([11]Population!$E$4:$W$267,MATCH('Names&amp;ISO'!$C759,[11]Population!$D$4:$D$267,0),MATCH(2018,[11]Population!$E$3:$W$3,0)),"")</f>
        <v/>
      </c>
      <c r="O759" s="0" t="str">
        <f aca="false">IFERROR(VLOOKUP($B759,[11]FCAS!$B$1:$C$152,2,0),"")</f>
        <v/>
      </c>
      <c r="P759" s="0" t="e">
        <f aca="false">VLOOKUP($C759,'[10]UN M49'!$C$2:$H$249,6,0)</f>
        <v>#N/A</v>
      </c>
      <c r="Q759" s="0" t="str">
        <f aca="false">IFERROR(VLOOKUP($C759,'[11]Resource-Rich'!$A$34:$B$62,2,0),"Non resource-rich")</f>
        <v>Non resource-rich</v>
      </c>
      <c r="R759" s="0" t="str">
        <f aca="false">IFERROR(VLOOKUP($B759,[11]PRCRs!$A$3:$C$29,3,0),"Non PRCR")</f>
        <v>Non PRCR</v>
      </c>
      <c r="S759" s="0" t="n">
        <f aca="false">IFERROR(IF(VLOOKUP($C759,[11]CBLB!$A$2:$C$31,3,0)="CBLB",1,0),0)</f>
        <v>0</v>
      </c>
      <c r="T759" s="0" t="str">
        <f aca="false">IFERROR(IF(VLOOKUP($B759,'[11]Poverty Rate'!$B$2:$I$164,8,0)="Above 30%",1,0),"")</f>
        <v/>
      </c>
      <c r="U759" s="0" t="str">
        <f aca="false">IFERROR(IF(VLOOKUP($B759,'[11]Poverty Rate'!$B$2:$I$164,8,0)="Below 2%",1,0),"")</f>
        <v/>
      </c>
    </row>
    <row r="760" customFormat="false" ht="15" hidden="false" customHeight="false" outlineLevel="0" collapsed="false">
      <c r="A760" s="0" t="s">
        <v>1013</v>
      </c>
      <c r="B760" s="0" t="s">
        <v>1013</v>
      </c>
      <c r="C760" s="0" t="s">
        <v>1013</v>
      </c>
      <c r="D760" s="0" t="s">
        <v>1013</v>
      </c>
      <c r="E760" s="0" t="s">
        <v>1013</v>
      </c>
      <c r="G760" s="0" t="e">
        <f aca="false">VLOOKUP($C760,'[10]UN M49'!$C$2:$H$249,4,0)</f>
        <v>#N/A</v>
      </c>
      <c r="H760" s="0" t="str">
        <f aca="false">IFERROR(VLOOKUP($C760,'[11]Income Groups'!$D$7:$H$224,5,0),"")</f>
        <v/>
      </c>
      <c r="I760" s="0" t="str">
        <f aca="false">IFERROR(VLOOKUP(B760,'[11]LDC List'!$B$1:$C$47,2,0),"Non LDC")</f>
        <v>Non LDC</v>
      </c>
      <c r="J760" s="0" t="str">
        <f aca="false">IFERROR(VLOOKUP(B760,'[11]SIDS List'!$B$1:$C$57,2,0),"Non SIDS")</f>
        <v>Non SIDS</v>
      </c>
      <c r="K760" s="0" t="str">
        <f aca="false">IFERROR(VLOOKUP(B760,'[11]DAC Member List'!$B$1:$C$29,2,0),"Non DAC")</f>
        <v>Non DAC</v>
      </c>
      <c r="L760" s="0" t="str">
        <f aca="false">IFERROR(VLOOKUP(B760,'[11]Dev Countries List'!$A$1:$B$146,2,0),"Not Developing")</f>
        <v>Not Developing</v>
      </c>
      <c r="M760" s="0" t="str">
        <f aca="false">IFERROR(VLOOKUP(D760,'[11]Fragility List'!$A$1:$C$146,3,0),"Not Fragile")</f>
        <v>Not Fragile</v>
      </c>
      <c r="N760" s="0" t="str">
        <f aca="false">IFERROR(INDEX([11]Population!$E$4:$W$267,MATCH('Names&amp;ISO'!$C760,[11]Population!$D$4:$D$267,0),MATCH(2018,[11]Population!$E$3:$W$3,0)),"")</f>
        <v/>
      </c>
      <c r="O760" s="0" t="str">
        <f aca="false">IFERROR(VLOOKUP($B760,[11]FCAS!$B$1:$C$152,2,0),"")</f>
        <v/>
      </c>
      <c r="P760" s="0" t="e">
        <f aca="false">VLOOKUP($C760,'[10]UN M49'!$C$2:$H$249,6,0)</f>
        <v>#N/A</v>
      </c>
      <c r="Q760" s="0" t="str">
        <f aca="false">IFERROR(VLOOKUP($C760,'[11]Resource-Rich'!$A$34:$B$62,2,0),"Non resource-rich")</f>
        <v>Non resource-rich</v>
      </c>
      <c r="R760" s="0" t="str">
        <f aca="false">IFERROR(VLOOKUP($B760,[11]PRCRs!$A$3:$C$29,3,0),"Non PRCR")</f>
        <v>Non PRCR</v>
      </c>
      <c r="S760" s="0" t="n">
        <f aca="false">IFERROR(IF(VLOOKUP($C760,[11]CBLB!$A$2:$C$31,3,0)="CBLB",1,0),0)</f>
        <v>0</v>
      </c>
      <c r="T760" s="0" t="str">
        <f aca="false">IFERROR(IF(VLOOKUP($B760,'[11]Poverty Rate'!$B$2:$I$164,8,0)="Above 30%",1,0),"")</f>
        <v/>
      </c>
      <c r="U760" s="0" t="str">
        <f aca="false">IFERROR(IF(VLOOKUP($B760,'[11]Poverty Rate'!$B$2:$I$164,8,0)="Below 2%",1,0),"")</f>
        <v/>
      </c>
    </row>
    <row r="761" customFormat="false" ht="15" hidden="false" customHeight="false" outlineLevel="0" collapsed="false">
      <c r="A761" s="0" t="s">
        <v>1013</v>
      </c>
      <c r="B761" s="0" t="s">
        <v>1013</v>
      </c>
      <c r="C761" s="0" t="s">
        <v>1013</v>
      </c>
      <c r="D761" s="0" t="s">
        <v>1013</v>
      </c>
      <c r="E761" s="0" t="s">
        <v>1013</v>
      </c>
      <c r="G761" s="0" t="e">
        <f aca="false">VLOOKUP($C761,'[10]UN M49'!$C$2:$H$249,4,0)</f>
        <v>#N/A</v>
      </c>
      <c r="H761" s="0" t="str">
        <f aca="false">IFERROR(VLOOKUP($C761,'[11]Income Groups'!$D$7:$H$224,5,0),"")</f>
        <v/>
      </c>
      <c r="I761" s="0" t="str">
        <f aca="false">IFERROR(VLOOKUP(B761,'[11]LDC List'!$B$1:$C$47,2,0),"Non LDC")</f>
        <v>Non LDC</v>
      </c>
      <c r="J761" s="0" t="str">
        <f aca="false">IFERROR(VLOOKUP(B761,'[11]SIDS List'!$B$1:$C$57,2,0),"Non SIDS")</f>
        <v>Non SIDS</v>
      </c>
      <c r="K761" s="0" t="str">
        <f aca="false">IFERROR(VLOOKUP(B761,'[11]DAC Member List'!$B$1:$C$29,2,0),"Non DAC")</f>
        <v>Non DAC</v>
      </c>
      <c r="L761" s="0" t="str">
        <f aca="false">IFERROR(VLOOKUP(B761,'[11]Dev Countries List'!$A$1:$B$146,2,0),"Not Developing")</f>
        <v>Not Developing</v>
      </c>
      <c r="M761" s="0" t="str">
        <f aca="false">IFERROR(VLOOKUP(D761,'[11]Fragility List'!$A$1:$C$146,3,0),"Not Fragile")</f>
        <v>Not Fragile</v>
      </c>
      <c r="N761" s="0" t="str">
        <f aca="false">IFERROR(INDEX([11]Population!$E$4:$W$267,MATCH('Names&amp;ISO'!$C761,[11]Population!$D$4:$D$267,0),MATCH(2018,[11]Population!$E$3:$W$3,0)),"")</f>
        <v/>
      </c>
      <c r="O761" s="0" t="str">
        <f aca="false">IFERROR(VLOOKUP($B761,[11]FCAS!$B$1:$C$152,2,0),"")</f>
        <v/>
      </c>
      <c r="P761" s="0" t="e">
        <f aca="false">VLOOKUP($C761,'[10]UN M49'!$C$2:$H$249,6,0)</f>
        <v>#N/A</v>
      </c>
      <c r="Q761" s="0" t="str">
        <f aca="false">IFERROR(VLOOKUP($C761,'[11]Resource-Rich'!$A$34:$B$62,2,0),"Non resource-rich")</f>
        <v>Non resource-rich</v>
      </c>
      <c r="R761" s="0" t="str">
        <f aca="false">IFERROR(VLOOKUP($B761,[11]PRCRs!$A$3:$C$29,3,0),"Non PRCR")</f>
        <v>Non PRCR</v>
      </c>
      <c r="S761" s="0" t="n">
        <f aca="false">IFERROR(IF(VLOOKUP($C761,[11]CBLB!$A$2:$C$31,3,0)="CBLB",1,0),0)</f>
        <v>0</v>
      </c>
      <c r="T761" s="0" t="str">
        <f aca="false">IFERROR(IF(VLOOKUP($B761,'[11]Poverty Rate'!$B$2:$I$164,8,0)="Above 30%",1,0),"")</f>
        <v/>
      </c>
      <c r="U761" s="0" t="str">
        <f aca="false">IFERROR(IF(VLOOKUP($B761,'[11]Poverty Rate'!$B$2:$I$164,8,0)="Below 2%",1,0),"")</f>
        <v/>
      </c>
    </row>
    <row r="762" customFormat="false" ht="15" hidden="false" customHeight="false" outlineLevel="0" collapsed="false">
      <c r="A762" s="0" t="s">
        <v>1013</v>
      </c>
      <c r="B762" s="0" t="s">
        <v>1013</v>
      </c>
      <c r="C762" s="0" t="s">
        <v>1013</v>
      </c>
      <c r="D762" s="0" t="s">
        <v>1013</v>
      </c>
      <c r="E762" s="0" t="s">
        <v>1013</v>
      </c>
      <c r="G762" s="0" t="e">
        <f aca="false">VLOOKUP($C762,'[10]UN M49'!$C$2:$H$249,4,0)</f>
        <v>#N/A</v>
      </c>
      <c r="H762" s="0" t="str">
        <f aca="false">IFERROR(VLOOKUP($C762,'[11]Income Groups'!$D$7:$H$224,5,0),"")</f>
        <v/>
      </c>
      <c r="I762" s="0" t="str">
        <f aca="false">IFERROR(VLOOKUP(B762,'[11]LDC List'!$B$1:$C$47,2,0),"Non LDC")</f>
        <v>Non LDC</v>
      </c>
      <c r="J762" s="0" t="str">
        <f aca="false">IFERROR(VLOOKUP(B762,'[11]SIDS List'!$B$1:$C$57,2,0),"Non SIDS")</f>
        <v>Non SIDS</v>
      </c>
      <c r="K762" s="0" t="str">
        <f aca="false">IFERROR(VLOOKUP(B762,'[11]DAC Member List'!$B$1:$C$29,2,0),"Non DAC")</f>
        <v>Non DAC</v>
      </c>
      <c r="L762" s="0" t="str">
        <f aca="false">IFERROR(VLOOKUP(B762,'[11]Dev Countries List'!$A$1:$B$146,2,0),"Not Developing")</f>
        <v>Not Developing</v>
      </c>
      <c r="M762" s="0" t="str">
        <f aca="false">IFERROR(VLOOKUP(D762,'[11]Fragility List'!$A$1:$C$146,3,0),"Not Fragile")</f>
        <v>Not Fragile</v>
      </c>
      <c r="N762" s="0" t="str">
        <f aca="false">IFERROR(INDEX([11]Population!$E$4:$W$267,MATCH('Names&amp;ISO'!$C762,[11]Population!$D$4:$D$267,0),MATCH(2018,[11]Population!$E$3:$W$3,0)),"")</f>
        <v/>
      </c>
      <c r="O762" s="0" t="str">
        <f aca="false">IFERROR(VLOOKUP($B762,[11]FCAS!$B$1:$C$152,2,0),"")</f>
        <v/>
      </c>
      <c r="P762" s="0" t="e">
        <f aca="false">VLOOKUP($C762,'[10]UN M49'!$C$2:$H$249,6,0)</f>
        <v>#N/A</v>
      </c>
      <c r="Q762" s="0" t="str">
        <f aca="false">IFERROR(VLOOKUP($C762,'[11]Resource-Rich'!$A$34:$B$62,2,0),"Non resource-rich")</f>
        <v>Non resource-rich</v>
      </c>
      <c r="R762" s="0" t="str">
        <f aca="false">IFERROR(VLOOKUP($B762,[11]PRCRs!$A$3:$C$29,3,0),"Non PRCR")</f>
        <v>Non PRCR</v>
      </c>
      <c r="S762" s="0" t="n">
        <f aca="false">IFERROR(IF(VLOOKUP($C762,[11]CBLB!$A$2:$C$31,3,0)="CBLB",1,0),0)</f>
        <v>0</v>
      </c>
      <c r="T762" s="0" t="str">
        <f aca="false">IFERROR(IF(VLOOKUP($B762,'[11]Poverty Rate'!$B$2:$I$164,8,0)="Above 30%",1,0),"")</f>
        <v/>
      </c>
      <c r="U762" s="0" t="str">
        <f aca="false">IFERROR(IF(VLOOKUP($B762,'[11]Poverty Rate'!$B$2:$I$164,8,0)="Below 2%",1,0),"")</f>
        <v/>
      </c>
    </row>
    <row r="763" customFormat="false" ht="15" hidden="false" customHeight="false" outlineLevel="0" collapsed="false">
      <c r="A763" s="0" t="s">
        <v>1013</v>
      </c>
      <c r="B763" s="0" t="s">
        <v>1013</v>
      </c>
      <c r="C763" s="0" t="s">
        <v>1013</v>
      </c>
      <c r="D763" s="0" t="s">
        <v>1013</v>
      </c>
      <c r="E763" s="0" t="s">
        <v>1013</v>
      </c>
      <c r="G763" s="0" t="e">
        <f aca="false">VLOOKUP($C763,'[10]UN M49'!$C$2:$H$249,4,0)</f>
        <v>#N/A</v>
      </c>
      <c r="H763" s="0" t="str">
        <f aca="false">IFERROR(VLOOKUP($C763,'[11]Income Groups'!$D$7:$H$224,5,0),"")</f>
        <v/>
      </c>
      <c r="I763" s="0" t="str">
        <f aca="false">IFERROR(VLOOKUP(B763,'[11]LDC List'!$B$1:$C$47,2,0),"Non LDC")</f>
        <v>Non LDC</v>
      </c>
      <c r="J763" s="0" t="str">
        <f aca="false">IFERROR(VLOOKUP(B763,'[11]SIDS List'!$B$1:$C$57,2,0),"Non SIDS")</f>
        <v>Non SIDS</v>
      </c>
      <c r="K763" s="0" t="str">
        <f aca="false">IFERROR(VLOOKUP(B763,'[11]DAC Member List'!$B$1:$C$29,2,0),"Non DAC")</f>
        <v>Non DAC</v>
      </c>
      <c r="L763" s="0" t="str">
        <f aca="false">IFERROR(VLOOKUP(B763,'[11]Dev Countries List'!$A$1:$B$146,2,0),"Not Developing")</f>
        <v>Not Developing</v>
      </c>
      <c r="M763" s="0" t="str">
        <f aca="false">IFERROR(VLOOKUP(D763,'[11]Fragility List'!$A$1:$C$146,3,0),"Not Fragile")</f>
        <v>Not Fragile</v>
      </c>
      <c r="N763" s="0" t="str">
        <f aca="false">IFERROR(INDEX([11]Population!$E$4:$W$267,MATCH('Names&amp;ISO'!$C763,[11]Population!$D$4:$D$267,0),MATCH(2018,[11]Population!$E$3:$W$3,0)),"")</f>
        <v/>
      </c>
      <c r="O763" s="0" t="str">
        <f aca="false">IFERROR(VLOOKUP($B763,[11]FCAS!$B$1:$C$152,2,0),"")</f>
        <v/>
      </c>
      <c r="P763" s="0" t="e">
        <f aca="false">VLOOKUP($C763,'[10]UN M49'!$C$2:$H$249,6,0)</f>
        <v>#N/A</v>
      </c>
      <c r="Q763" s="0" t="str">
        <f aca="false">IFERROR(VLOOKUP($C763,'[11]Resource-Rich'!$A$34:$B$62,2,0),"Non resource-rich")</f>
        <v>Non resource-rich</v>
      </c>
      <c r="R763" s="0" t="str">
        <f aca="false">IFERROR(VLOOKUP($B763,[11]PRCRs!$A$3:$C$29,3,0),"Non PRCR")</f>
        <v>Non PRCR</v>
      </c>
      <c r="S763" s="0" t="n">
        <f aca="false">IFERROR(IF(VLOOKUP($C763,[11]CBLB!$A$2:$C$31,3,0)="CBLB",1,0),0)</f>
        <v>0</v>
      </c>
      <c r="T763" s="0" t="str">
        <f aca="false">IFERROR(IF(VLOOKUP($B763,'[11]Poverty Rate'!$B$2:$I$164,8,0)="Above 30%",1,0),"")</f>
        <v/>
      </c>
      <c r="U763" s="0" t="str">
        <f aca="false">IFERROR(IF(VLOOKUP($B763,'[11]Poverty Rate'!$B$2:$I$164,8,0)="Below 2%",1,0),"")</f>
        <v/>
      </c>
    </row>
    <row r="764" customFormat="false" ht="15" hidden="false" customHeight="false" outlineLevel="0" collapsed="false">
      <c r="A764" s="0" t="s">
        <v>1013</v>
      </c>
      <c r="B764" s="0" t="s">
        <v>1013</v>
      </c>
      <c r="C764" s="0" t="s">
        <v>1013</v>
      </c>
      <c r="D764" s="0" t="s">
        <v>1013</v>
      </c>
      <c r="E764" s="0" t="s">
        <v>1013</v>
      </c>
      <c r="G764" s="0" t="e">
        <f aca="false">VLOOKUP($C764,'[10]UN M49'!$C$2:$H$249,4,0)</f>
        <v>#N/A</v>
      </c>
      <c r="H764" s="0" t="str">
        <f aca="false">IFERROR(VLOOKUP($C764,'[11]Income Groups'!$D$7:$H$224,5,0),"")</f>
        <v/>
      </c>
      <c r="I764" s="0" t="str">
        <f aca="false">IFERROR(VLOOKUP(B764,'[11]LDC List'!$B$1:$C$47,2,0),"Non LDC")</f>
        <v>Non LDC</v>
      </c>
      <c r="J764" s="0" t="str">
        <f aca="false">IFERROR(VLOOKUP(B764,'[11]SIDS List'!$B$1:$C$57,2,0),"Non SIDS")</f>
        <v>Non SIDS</v>
      </c>
      <c r="K764" s="0" t="str">
        <f aca="false">IFERROR(VLOOKUP(B764,'[11]DAC Member List'!$B$1:$C$29,2,0),"Non DAC")</f>
        <v>Non DAC</v>
      </c>
      <c r="L764" s="0" t="str">
        <f aca="false">IFERROR(VLOOKUP(B764,'[11]Dev Countries List'!$A$1:$B$146,2,0),"Not Developing")</f>
        <v>Not Developing</v>
      </c>
      <c r="M764" s="0" t="str">
        <f aca="false">IFERROR(VLOOKUP(D764,'[11]Fragility List'!$A$1:$C$146,3,0),"Not Fragile")</f>
        <v>Not Fragile</v>
      </c>
      <c r="N764" s="0" t="str">
        <f aca="false">IFERROR(INDEX([11]Population!$E$4:$W$267,MATCH('Names&amp;ISO'!$C764,[11]Population!$D$4:$D$267,0),MATCH(2018,[11]Population!$E$3:$W$3,0)),"")</f>
        <v/>
      </c>
      <c r="O764" s="0" t="str">
        <f aca="false">IFERROR(VLOOKUP($B764,[11]FCAS!$B$1:$C$152,2,0),"")</f>
        <v/>
      </c>
      <c r="P764" s="0" t="e">
        <f aca="false">VLOOKUP($C764,'[10]UN M49'!$C$2:$H$249,6,0)</f>
        <v>#N/A</v>
      </c>
      <c r="Q764" s="0" t="str">
        <f aca="false">IFERROR(VLOOKUP($C764,'[11]Resource-Rich'!$A$34:$B$62,2,0),"Non resource-rich")</f>
        <v>Non resource-rich</v>
      </c>
      <c r="R764" s="0" t="str">
        <f aca="false">IFERROR(VLOOKUP($B764,[11]PRCRs!$A$3:$C$29,3,0),"Non PRCR")</f>
        <v>Non PRCR</v>
      </c>
      <c r="S764" s="0" t="n">
        <f aca="false">IFERROR(IF(VLOOKUP($C764,[11]CBLB!$A$2:$C$31,3,0)="CBLB",1,0),0)</f>
        <v>0</v>
      </c>
      <c r="T764" s="0" t="str">
        <f aca="false">IFERROR(IF(VLOOKUP($B764,'[11]Poverty Rate'!$B$2:$I$164,8,0)="Above 30%",1,0),"")</f>
        <v/>
      </c>
      <c r="U764" s="0" t="str">
        <f aca="false">IFERROR(IF(VLOOKUP($B764,'[11]Poverty Rate'!$B$2:$I$164,8,0)="Below 2%",1,0),"")</f>
        <v/>
      </c>
    </row>
    <row r="765" customFormat="false" ht="15" hidden="false" customHeight="false" outlineLevel="0" collapsed="false">
      <c r="A765" s="0" t="s">
        <v>1013</v>
      </c>
      <c r="B765" s="0" t="s">
        <v>1013</v>
      </c>
      <c r="C765" s="0" t="s">
        <v>1013</v>
      </c>
      <c r="D765" s="0" t="s">
        <v>1013</v>
      </c>
      <c r="E765" s="0" t="s">
        <v>1013</v>
      </c>
      <c r="G765" s="0" t="e">
        <f aca="false">VLOOKUP($C765,'[10]UN M49'!$C$2:$H$249,4,0)</f>
        <v>#N/A</v>
      </c>
      <c r="H765" s="0" t="str">
        <f aca="false">IFERROR(VLOOKUP($C765,'[11]Income Groups'!$D$7:$H$224,5,0),"")</f>
        <v/>
      </c>
      <c r="I765" s="0" t="str">
        <f aca="false">IFERROR(VLOOKUP(B765,'[11]LDC List'!$B$1:$C$47,2,0),"Non LDC")</f>
        <v>Non LDC</v>
      </c>
      <c r="J765" s="0" t="str">
        <f aca="false">IFERROR(VLOOKUP(B765,'[11]SIDS List'!$B$1:$C$57,2,0),"Non SIDS")</f>
        <v>Non SIDS</v>
      </c>
      <c r="K765" s="0" t="str">
        <f aca="false">IFERROR(VLOOKUP(B765,'[11]DAC Member List'!$B$1:$C$29,2,0),"Non DAC")</f>
        <v>Non DAC</v>
      </c>
      <c r="L765" s="0" t="str">
        <f aca="false">IFERROR(VLOOKUP(B765,'[11]Dev Countries List'!$A$1:$B$146,2,0),"Not Developing")</f>
        <v>Not Developing</v>
      </c>
      <c r="M765" s="0" t="str">
        <f aca="false">IFERROR(VLOOKUP(D765,'[11]Fragility List'!$A$1:$C$146,3,0),"Not Fragile")</f>
        <v>Not Fragile</v>
      </c>
      <c r="N765" s="0" t="str">
        <f aca="false">IFERROR(INDEX([11]Population!$E$4:$W$267,MATCH('Names&amp;ISO'!$C765,[11]Population!$D$4:$D$267,0),MATCH(2018,[11]Population!$E$3:$W$3,0)),"")</f>
        <v/>
      </c>
      <c r="O765" s="0" t="str">
        <f aca="false">IFERROR(VLOOKUP($B765,[11]FCAS!$B$1:$C$152,2,0),"")</f>
        <v/>
      </c>
      <c r="P765" s="0" t="e">
        <f aca="false">VLOOKUP($C765,'[10]UN M49'!$C$2:$H$249,6,0)</f>
        <v>#N/A</v>
      </c>
      <c r="Q765" s="0" t="str">
        <f aca="false">IFERROR(VLOOKUP($C765,'[11]Resource-Rich'!$A$34:$B$62,2,0),"Non resource-rich")</f>
        <v>Non resource-rich</v>
      </c>
      <c r="R765" s="0" t="str">
        <f aca="false">IFERROR(VLOOKUP($B765,[11]PRCRs!$A$3:$C$29,3,0),"Non PRCR")</f>
        <v>Non PRCR</v>
      </c>
      <c r="S765" s="0" t="n">
        <f aca="false">IFERROR(IF(VLOOKUP($C765,[11]CBLB!$A$2:$C$31,3,0)="CBLB",1,0),0)</f>
        <v>0</v>
      </c>
      <c r="T765" s="0" t="str">
        <f aca="false">IFERROR(IF(VLOOKUP($B765,'[11]Poverty Rate'!$B$2:$I$164,8,0)="Above 30%",1,0),"")</f>
        <v/>
      </c>
      <c r="U765" s="0" t="str">
        <f aca="false">IFERROR(IF(VLOOKUP($B765,'[11]Poverty Rate'!$B$2:$I$164,8,0)="Below 2%",1,0),"")</f>
        <v/>
      </c>
    </row>
    <row r="766" customFormat="false" ht="15" hidden="false" customHeight="false" outlineLevel="0" collapsed="false">
      <c r="A766" s="0" t="s">
        <v>1013</v>
      </c>
      <c r="B766" s="0" t="s">
        <v>1013</v>
      </c>
      <c r="C766" s="0" t="s">
        <v>1013</v>
      </c>
      <c r="D766" s="0" t="s">
        <v>1013</v>
      </c>
      <c r="E766" s="0" t="s">
        <v>1013</v>
      </c>
      <c r="G766" s="0" t="e">
        <f aca="false">VLOOKUP($C766,'[10]UN M49'!$C$2:$H$249,4,0)</f>
        <v>#N/A</v>
      </c>
      <c r="H766" s="0" t="str">
        <f aca="false">IFERROR(VLOOKUP($C766,'[11]Income Groups'!$D$7:$H$224,5,0),"")</f>
        <v/>
      </c>
      <c r="I766" s="0" t="str">
        <f aca="false">IFERROR(VLOOKUP(B766,'[11]LDC List'!$B$1:$C$47,2,0),"Non LDC")</f>
        <v>Non LDC</v>
      </c>
      <c r="J766" s="0" t="str">
        <f aca="false">IFERROR(VLOOKUP(B766,'[11]SIDS List'!$B$1:$C$57,2,0),"Non SIDS")</f>
        <v>Non SIDS</v>
      </c>
      <c r="K766" s="0" t="str">
        <f aca="false">IFERROR(VLOOKUP(B766,'[11]DAC Member List'!$B$1:$C$29,2,0),"Non DAC")</f>
        <v>Non DAC</v>
      </c>
      <c r="L766" s="0" t="str">
        <f aca="false">IFERROR(VLOOKUP(B766,'[11]Dev Countries List'!$A$1:$B$146,2,0),"Not Developing")</f>
        <v>Not Developing</v>
      </c>
      <c r="M766" s="0" t="str">
        <f aca="false">IFERROR(VLOOKUP(D766,'[11]Fragility List'!$A$1:$C$146,3,0),"Not Fragile")</f>
        <v>Not Fragile</v>
      </c>
      <c r="N766" s="0" t="str">
        <f aca="false">IFERROR(INDEX([11]Population!$E$4:$W$267,MATCH('Names&amp;ISO'!$C766,[11]Population!$D$4:$D$267,0),MATCH(2018,[11]Population!$E$3:$W$3,0)),"")</f>
        <v/>
      </c>
      <c r="O766" s="0" t="str">
        <f aca="false">IFERROR(VLOOKUP($B766,[11]FCAS!$B$1:$C$152,2,0),"")</f>
        <v/>
      </c>
      <c r="P766" s="0" t="e">
        <f aca="false">VLOOKUP($C766,'[10]UN M49'!$C$2:$H$249,6,0)</f>
        <v>#N/A</v>
      </c>
      <c r="Q766" s="0" t="str">
        <f aca="false">IFERROR(VLOOKUP($C766,'[11]Resource-Rich'!$A$34:$B$62,2,0),"Non resource-rich")</f>
        <v>Non resource-rich</v>
      </c>
      <c r="R766" s="0" t="str">
        <f aca="false">IFERROR(VLOOKUP($B766,[11]PRCRs!$A$3:$C$29,3,0),"Non PRCR")</f>
        <v>Non PRCR</v>
      </c>
      <c r="S766" s="0" t="n">
        <f aca="false">IFERROR(IF(VLOOKUP($C766,[11]CBLB!$A$2:$C$31,3,0)="CBLB",1,0),0)</f>
        <v>0</v>
      </c>
      <c r="T766" s="0" t="str">
        <f aca="false">IFERROR(IF(VLOOKUP($B766,'[11]Poverty Rate'!$B$2:$I$164,8,0)="Above 30%",1,0),"")</f>
        <v/>
      </c>
      <c r="U766" s="0" t="str">
        <f aca="false">IFERROR(IF(VLOOKUP($B766,'[11]Poverty Rate'!$B$2:$I$164,8,0)="Below 2%",1,0),"")</f>
        <v/>
      </c>
    </row>
    <row r="767" customFormat="false" ht="15" hidden="false" customHeight="false" outlineLevel="0" collapsed="false">
      <c r="A767" s="0" t="s">
        <v>1013</v>
      </c>
      <c r="B767" s="0" t="s">
        <v>1013</v>
      </c>
      <c r="C767" s="0" t="s">
        <v>1013</v>
      </c>
      <c r="D767" s="0" t="s">
        <v>1013</v>
      </c>
      <c r="E767" s="0" t="s">
        <v>1013</v>
      </c>
      <c r="G767" s="0" t="e">
        <f aca="false">VLOOKUP($C767,'[10]UN M49'!$C$2:$H$249,4,0)</f>
        <v>#N/A</v>
      </c>
      <c r="H767" s="0" t="str">
        <f aca="false">IFERROR(VLOOKUP($C767,'[11]Income Groups'!$D$7:$H$224,5,0),"")</f>
        <v/>
      </c>
      <c r="I767" s="0" t="str">
        <f aca="false">IFERROR(VLOOKUP(B767,'[11]LDC List'!$B$1:$C$47,2,0),"Non LDC")</f>
        <v>Non LDC</v>
      </c>
      <c r="J767" s="0" t="str">
        <f aca="false">IFERROR(VLOOKUP(B767,'[11]SIDS List'!$B$1:$C$57,2,0),"Non SIDS")</f>
        <v>Non SIDS</v>
      </c>
      <c r="K767" s="0" t="str">
        <f aca="false">IFERROR(VLOOKUP(B767,'[11]DAC Member List'!$B$1:$C$29,2,0),"Non DAC")</f>
        <v>Non DAC</v>
      </c>
      <c r="L767" s="0" t="str">
        <f aca="false">IFERROR(VLOOKUP(B767,'[11]Dev Countries List'!$A$1:$B$146,2,0),"Not Developing")</f>
        <v>Not Developing</v>
      </c>
      <c r="M767" s="0" t="str">
        <f aca="false">IFERROR(VLOOKUP(D767,'[11]Fragility List'!$A$1:$C$146,3,0),"Not Fragile")</f>
        <v>Not Fragile</v>
      </c>
      <c r="N767" s="0" t="str">
        <f aca="false">IFERROR(INDEX([11]Population!$E$4:$W$267,MATCH('Names&amp;ISO'!$C767,[11]Population!$D$4:$D$267,0),MATCH(2018,[11]Population!$E$3:$W$3,0)),"")</f>
        <v/>
      </c>
      <c r="O767" s="0" t="str">
        <f aca="false">IFERROR(VLOOKUP($B767,[11]FCAS!$B$1:$C$152,2,0),"")</f>
        <v/>
      </c>
      <c r="P767" s="0" t="e">
        <f aca="false">VLOOKUP($C767,'[10]UN M49'!$C$2:$H$249,6,0)</f>
        <v>#N/A</v>
      </c>
      <c r="Q767" s="0" t="str">
        <f aca="false">IFERROR(VLOOKUP($C767,'[11]Resource-Rich'!$A$34:$B$62,2,0),"Non resource-rich")</f>
        <v>Non resource-rich</v>
      </c>
      <c r="R767" s="0" t="str">
        <f aca="false">IFERROR(VLOOKUP($B767,[11]PRCRs!$A$3:$C$29,3,0),"Non PRCR")</f>
        <v>Non PRCR</v>
      </c>
      <c r="S767" s="0" t="n">
        <f aca="false">IFERROR(IF(VLOOKUP($C767,[11]CBLB!$A$2:$C$31,3,0)="CBLB",1,0),0)</f>
        <v>0</v>
      </c>
      <c r="T767" s="0" t="str">
        <f aca="false">IFERROR(IF(VLOOKUP($B767,'[11]Poverty Rate'!$B$2:$I$164,8,0)="Above 30%",1,0),"")</f>
        <v/>
      </c>
      <c r="U767" s="0" t="str">
        <f aca="false">IFERROR(IF(VLOOKUP($B767,'[11]Poverty Rate'!$B$2:$I$164,8,0)="Below 2%",1,0),"")</f>
        <v/>
      </c>
    </row>
    <row r="768" customFormat="false" ht="15" hidden="false" customHeight="false" outlineLevel="0" collapsed="false">
      <c r="A768" s="0" t="s">
        <v>1013</v>
      </c>
      <c r="B768" s="0" t="s">
        <v>1013</v>
      </c>
      <c r="C768" s="0" t="s">
        <v>1013</v>
      </c>
      <c r="D768" s="0" t="s">
        <v>1013</v>
      </c>
      <c r="E768" s="0" t="s">
        <v>1013</v>
      </c>
      <c r="G768" s="0" t="e">
        <f aca="false">VLOOKUP($C768,'[10]UN M49'!$C$2:$H$249,4,0)</f>
        <v>#N/A</v>
      </c>
      <c r="H768" s="0" t="str">
        <f aca="false">IFERROR(VLOOKUP($C768,'[11]Income Groups'!$D$7:$H$224,5,0),"")</f>
        <v/>
      </c>
      <c r="I768" s="0" t="str">
        <f aca="false">IFERROR(VLOOKUP(B768,'[11]LDC List'!$B$1:$C$47,2,0),"Non LDC")</f>
        <v>Non LDC</v>
      </c>
      <c r="J768" s="0" t="str">
        <f aca="false">IFERROR(VLOOKUP(B768,'[11]SIDS List'!$B$1:$C$57,2,0),"Non SIDS")</f>
        <v>Non SIDS</v>
      </c>
      <c r="K768" s="0" t="str">
        <f aca="false">IFERROR(VLOOKUP(B768,'[11]DAC Member List'!$B$1:$C$29,2,0),"Non DAC")</f>
        <v>Non DAC</v>
      </c>
      <c r="L768" s="0" t="str">
        <f aca="false">IFERROR(VLOOKUP(B768,'[11]Dev Countries List'!$A$1:$B$146,2,0),"Not Developing")</f>
        <v>Not Developing</v>
      </c>
      <c r="M768" s="0" t="str">
        <f aca="false">IFERROR(VLOOKUP(D768,'[11]Fragility List'!$A$1:$C$146,3,0),"Not Fragile")</f>
        <v>Not Fragile</v>
      </c>
      <c r="N768" s="0" t="str">
        <f aca="false">IFERROR(INDEX([11]Population!$E$4:$W$267,MATCH('Names&amp;ISO'!$C768,[11]Population!$D$4:$D$267,0),MATCH(2018,[11]Population!$E$3:$W$3,0)),"")</f>
        <v/>
      </c>
      <c r="O768" s="0" t="str">
        <f aca="false">IFERROR(VLOOKUP($B768,[11]FCAS!$B$1:$C$152,2,0),"")</f>
        <v/>
      </c>
      <c r="P768" s="0" t="e">
        <f aca="false">VLOOKUP($C768,'[10]UN M49'!$C$2:$H$249,6,0)</f>
        <v>#N/A</v>
      </c>
      <c r="Q768" s="0" t="str">
        <f aca="false">IFERROR(VLOOKUP($C768,'[11]Resource-Rich'!$A$34:$B$62,2,0),"Non resource-rich")</f>
        <v>Non resource-rich</v>
      </c>
      <c r="R768" s="0" t="str">
        <f aca="false">IFERROR(VLOOKUP($B768,[11]PRCRs!$A$3:$C$29,3,0),"Non PRCR")</f>
        <v>Non PRCR</v>
      </c>
      <c r="S768" s="0" t="n">
        <f aca="false">IFERROR(IF(VLOOKUP($C768,[11]CBLB!$A$2:$C$31,3,0)="CBLB",1,0),0)</f>
        <v>0</v>
      </c>
      <c r="T768" s="0" t="str">
        <f aca="false">IFERROR(IF(VLOOKUP($B768,'[11]Poverty Rate'!$B$2:$I$164,8,0)="Above 30%",1,0),"")</f>
        <v/>
      </c>
      <c r="U768" s="0" t="str">
        <f aca="false">IFERROR(IF(VLOOKUP($B768,'[11]Poverty Rate'!$B$2:$I$164,8,0)="Below 2%",1,0),"")</f>
        <v/>
      </c>
    </row>
    <row r="769" customFormat="false" ht="15" hidden="false" customHeight="false" outlineLevel="0" collapsed="false">
      <c r="A769" s="0" t="s">
        <v>1013</v>
      </c>
      <c r="B769" s="0" t="s">
        <v>1013</v>
      </c>
      <c r="C769" s="0" t="s">
        <v>1013</v>
      </c>
      <c r="D769" s="0" t="s">
        <v>1013</v>
      </c>
      <c r="E769" s="0" t="s">
        <v>1013</v>
      </c>
      <c r="G769" s="0" t="e">
        <f aca="false">VLOOKUP($C769,'[10]UN M49'!$C$2:$H$249,4,0)</f>
        <v>#N/A</v>
      </c>
      <c r="H769" s="0" t="str">
        <f aca="false">IFERROR(VLOOKUP($C769,'[11]Income Groups'!$D$7:$H$224,5,0),"")</f>
        <v/>
      </c>
      <c r="I769" s="0" t="str">
        <f aca="false">IFERROR(VLOOKUP(B769,'[11]LDC List'!$B$1:$C$47,2,0),"Non LDC")</f>
        <v>Non LDC</v>
      </c>
      <c r="J769" s="0" t="str">
        <f aca="false">IFERROR(VLOOKUP(B769,'[11]SIDS List'!$B$1:$C$57,2,0),"Non SIDS")</f>
        <v>Non SIDS</v>
      </c>
      <c r="K769" s="0" t="str">
        <f aca="false">IFERROR(VLOOKUP(B769,'[11]DAC Member List'!$B$1:$C$29,2,0),"Non DAC")</f>
        <v>Non DAC</v>
      </c>
      <c r="L769" s="0" t="str">
        <f aca="false">IFERROR(VLOOKUP(B769,'[11]Dev Countries List'!$A$1:$B$146,2,0),"Not Developing")</f>
        <v>Not Developing</v>
      </c>
      <c r="M769" s="0" t="str">
        <f aca="false">IFERROR(VLOOKUP(D769,'[11]Fragility List'!$A$1:$C$146,3,0),"Not Fragile")</f>
        <v>Not Fragile</v>
      </c>
      <c r="N769" s="0" t="str">
        <f aca="false">IFERROR(INDEX([11]Population!$E$4:$W$267,MATCH('Names&amp;ISO'!$C769,[11]Population!$D$4:$D$267,0),MATCH(2018,[11]Population!$E$3:$W$3,0)),"")</f>
        <v/>
      </c>
      <c r="O769" s="0" t="str">
        <f aca="false">IFERROR(VLOOKUP($B769,[11]FCAS!$B$1:$C$152,2,0),"")</f>
        <v/>
      </c>
      <c r="P769" s="0" t="e">
        <f aca="false">VLOOKUP($C769,'[10]UN M49'!$C$2:$H$249,6,0)</f>
        <v>#N/A</v>
      </c>
      <c r="Q769" s="0" t="str">
        <f aca="false">IFERROR(VLOOKUP($C769,'[11]Resource-Rich'!$A$34:$B$62,2,0),"Non resource-rich")</f>
        <v>Non resource-rich</v>
      </c>
      <c r="R769" s="0" t="str">
        <f aca="false">IFERROR(VLOOKUP($B769,[11]PRCRs!$A$3:$C$29,3,0),"Non PRCR")</f>
        <v>Non PRCR</v>
      </c>
      <c r="S769" s="0" t="n">
        <f aca="false">IFERROR(IF(VLOOKUP($C769,[11]CBLB!$A$2:$C$31,3,0)="CBLB",1,0),0)</f>
        <v>0</v>
      </c>
      <c r="T769" s="0" t="str">
        <f aca="false">IFERROR(IF(VLOOKUP($B769,'[11]Poverty Rate'!$B$2:$I$164,8,0)="Above 30%",1,0),"")</f>
        <v/>
      </c>
      <c r="U769" s="0" t="str">
        <f aca="false">IFERROR(IF(VLOOKUP($B769,'[11]Poverty Rate'!$B$2:$I$164,8,0)="Below 2%",1,0),"")</f>
        <v/>
      </c>
    </row>
    <row r="770" customFormat="false" ht="15" hidden="false" customHeight="false" outlineLevel="0" collapsed="false">
      <c r="A770" s="0" t="s">
        <v>1013</v>
      </c>
      <c r="B770" s="0" t="s">
        <v>1013</v>
      </c>
      <c r="C770" s="0" t="s">
        <v>1013</v>
      </c>
      <c r="D770" s="0" t="s">
        <v>1013</v>
      </c>
      <c r="E770" s="0" t="s">
        <v>1013</v>
      </c>
      <c r="G770" s="0" t="e">
        <f aca="false">VLOOKUP($C770,'[10]UN M49'!$C$2:$H$249,4,0)</f>
        <v>#N/A</v>
      </c>
      <c r="H770" s="0" t="str">
        <f aca="false">IFERROR(VLOOKUP($C770,'[11]Income Groups'!$D$7:$H$224,5,0),"")</f>
        <v/>
      </c>
      <c r="I770" s="0" t="str">
        <f aca="false">IFERROR(VLOOKUP(B770,'[11]LDC List'!$B$1:$C$47,2,0),"Non LDC")</f>
        <v>Non LDC</v>
      </c>
      <c r="J770" s="0" t="str">
        <f aca="false">IFERROR(VLOOKUP(B770,'[11]SIDS List'!$B$1:$C$57,2,0),"Non SIDS")</f>
        <v>Non SIDS</v>
      </c>
      <c r="K770" s="0" t="str">
        <f aca="false">IFERROR(VLOOKUP(B770,'[11]DAC Member List'!$B$1:$C$29,2,0),"Non DAC")</f>
        <v>Non DAC</v>
      </c>
      <c r="L770" s="0" t="str">
        <f aca="false">IFERROR(VLOOKUP(B770,'[11]Dev Countries List'!$A$1:$B$146,2,0),"Not Developing")</f>
        <v>Not Developing</v>
      </c>
      <c r="M770" s="0" t="str">
        <f aca="false">IFERROR(VLOOKUP(D770,'[11]Fragility List'!$A$1:$C$146,3,0),"Not Fragile")</f>
        <v>Not Fragile</v>
      </c>
      <c r="N770" s="0" t="str">
        <f aca="false">IFERROR(INDEX([11]Population!$E$4:$W$267,MATCH('Names&amp;ISO'!$C770,[11]Population!$D$4:$D$267,0),MATCH(2018,[11]Population!$E$3:$W$3,0)),"")</f>
        <v/>
      </c>
      <c r="O770" s="0" t="str">
        <f aca="false">IFERROR(VLOOKUP($B770,[11]FCAS!$B$1:$C$152,2,0),"")</f>
        <v/>
      </c>
      <c r="P770" s="0" t="e">
        <f aca="false">VLOOKUP($C770,'[10]UN M49'!$C$2:$H$249,6,0)</f>
        <v>#N/A</v>
      </c>
      <c r="Q770" s="0" t="str">
        <f aca="false">IFERROR(VLOOKUP($C770,'[11]Resource-Rich'!$A$34:$B$62,2,0),"Non resource-rich")</f>
        <v>Non resource-rich</v>
      </c>
      <c r="R770" s="0" t="str">
        <f aca="false">IFERROR(VLOOKUP($B770,[11]PRCRs!$A$3:$C$29,3,0),"Non PRCR")</f>
        <v>Non PRCR</v>
      </c>
      <c r="S770" s="0" t="n">
        <f aca="false">IFERROR(IF(VLOOKUP($C770,[11]CBLB!$A$2:$C$31,3,0)="CBLB",1,0),0)</f>
        <v>0</v>
      </c>
      <c r="T770" s="0" t="str">
        <f aca="false">IFERROR(IF(VLOOKUP($B770,'[11]Poverty Rate'!$B$2:$I$164,8,0)="Above 30%",1,0),"")</f>
        <v/>
      </c>
      <c r="U770" s="0" t="str">
        <f aca="false">IFERROR(IF(VLOOKUP($B770,'[11]Poverty Rate'!$B$2:$I$164,8,0)="Below 2%",1,0),"")</f>
        <v/>
      </c>
    </row>
    <row r="771" customFormat="false" ht="15" hidden="false" customHeight="false" outlineLevel="0" collapsed="false">
      <c r="A771" s="0" t="s">
        <v>1013</v>
      </c>
      <c r="B771" s="0" t="s">
        <v>1013</v>
      </c>
      <c r="C771" s="0" t="s">
        <v>1013</v>
      </c>
      <c r="D771" s="0" t="s">
        <v>1013</v>
      </c>
      <c r="E771" s="0" t="s">
        <v>1013</v>
      </c>
      <c r="G771" s="0" t="e">
        <f aca="false">VLOOKUP($C771,'[10]UN M49'!$C$2:$H$249,4,0)</f>
        <v>#N/A</v>
      </c>
      <c r="H771" s="0" t="str">
        <f aca="false">IFERROR(VLOOKUP($C771,'[11]Income Groups'!$D$7:$H$224,5,0),"")</f>
        <v/>
      </c>
      <c r="I771" s="0" t="str">
        <f aca="false">IFERROR(VLOOKUP(B771,'[11]LDC List'!$B$1:$C$47,2,0),"Non LDC")</f>
        <v>Non LDC</v>
      </c>
      <c r="J771" s="0" t="str">
        <f aca="false">IFERROR(VLOOKUP(B771,'[11]SIDS List'!$B$1:$C$57,2,0),"Non SIDS")</f>
        <v>Non SIDS</v>
      </c>
      <c r="K771" s="0" t="str">
        <f aca="false">IFERROR(VLOOKUP(B771,'[11]DAC Member List'!$B$1:$C$29,2,0),"Non DAC")</f>
        <v>Non DAC</v>
      </c>
      <c r="L771" s="0" t="str">
        <f aca="false">IFERROR(VLOOKUP(B771,'[11]Dev Countries List'!$A$1:$B$146,2,0),"Not Developing")</f>
        <v>Not Developing</v>
      </c>
      <c r="M771" s="0" t="str">
        <f aca="false">IFERROR(VLOOKUP(D771,'[11]Fragility List'!$A$1:$C$146,3,0),"Not Fragile")</f>
        <v>Not Fragile</v>
      </c>
      <c r="N771" s="0" t="str">
        <f aca="false">IFERROR(INDEX([11]Population!$E$4:$W$267,MATCH('Names&amp;ISO'!$C771,[11]Population!$D$4:$D$267,0),MATCH(2018,[11]Population!$E$3:$W$3,0)),"")</f>
        <v/>
      </c>
      <c r="O771" s="0" t="str">
        <f aca="false">IFERROR(VLOOKUP($B771,[11]FCAS!$B$1:$C$152,2,0),"")</f>
        <v/>
      </c>
      <c r="P771" s="0" t="e">
        <f aca="false">VLOOKUP($C771,'[10]UN M49'!$C$2:$H$249,6,0)</f>
        <v>#N/A</v>
      </c>
      <c r="Q771" s="0" t="str">
        <f aca="false">IFERROR(VLOOKUP($C771,'[11]Resource-Rich'!$A$34:$B$62,2,0),"Non resource-rich")</f>
        <v>Non resource-rich</v>
      </c>
      <c r="R771" s="0" t="str">
        <f aca="false">IFERROR(VLOOKUP($B771,[11]PRCRs!$A$3:$C$29,3,0),"Non PRCR")</f>
        <v>Non PRCR</v>
      </c>
      <c r="S771" s="0" t="n">
        <f aca="false">IFERROR(IF(VLOOKUP($C771,[11]CBLB!$A$2:$C$31,3,0)="CBLB",1,0),0)</f>
        <v>0</v>
      </c>
      <c r="T771" s="0" t="str">
        <f aca="false">IFERROR(IF(VLOOKUP($B771,'[11]Poverty Rate'!$B$2:$I$164,8,0)="Above 30%",1,0),"")</f>
        <v/>
      </c>
      <c r="U771" s="0" t="str">
        <f aca="false">IFERROR(IF(VLOOKUP($B771,'[11]Poverty Rate'!$B$2:$I$164,8,0)="Below 2%",1,0),"")</f>
        <v/>
      </c>
    </row>
    <row r="772" customFormat="false" ht="15" hidden="false" customHeight="false" outlineLevel="0" collapsed="false">
      <c r="A772" s="0" t="s">
        <v>1013</v>
      </c>
      <c r="B772" s="0" t="s">
        <v>1013</v>
      </c>
      <c r="C772" s="0" t="s">
        <v>1013</v>
      </c>
      <c r="D772" s="0" t="s">
        <v>1013</v>
      </c>
      <c r="E772" s="0" t="s">
        <v>1013</v>
      </c>
      <c r="G772" s="0" t="e">
        <f aca="false">VLOOKUP($C772,'[10]UN M49'!$C$2:$H$249,4,0)</f>
        <v>#N/A</v>
      </c>
      <c r="H772" s="0" t="str">
        <f aca="false">IFERROR(VLOOKUP($C772,'[11]Income Groups'!$D$7:$H$224,5,0),"")</f>
        <v/>
      </c>
      <c r="I772" s="0" t="str">
        <f aca="false">IFERROR(VLOOKUP(B772,'[11]LDC List'!$B$1:$C$47,2,0),"Non LDC")</f>
        <v>Non LDC</v>
      </c>
      <c r="J772" s="0" t="str">
        <f aca="false">IFERROR(VLOOKUP(B772,'[11]SIDS List'!$B$1:$C$57,2,0),"Non SIDS")</f>
        <v>Non SIDS</v>
      </c>
      <c r="K772" s="0" t="str">
        <f aca="false">IFERROR(VLOOKUP(B772,'[11]DAC Member List'!$B$1:$C$29,2,0),"Non DAC")</f>
        <v>Non DAC</v>
      </c>
      <c r="L772" s="0" t="str">
        <f aca="false">IFERROR(VLOOKUP(B772,'[11]Dev Countries List'!$A$1:$B$146,2,0),"Not Developing")</f>
        <v>Not Developing</v>
      </c>
      <c r="M772" s="0" t="str">
        <f aca="false">IFERROR(VLOOKUP(D772,'[11]Fragility List'!$A$1:$C$146,3,0),"Not Fragile")</f>
        <v>Not Fragile</v>
      </c>
      <c r="N772" s="0" t="str">
        <f aca="false">IFERROR(INDEX([11]Population!$E$4:$W$267,MATCH('Names&amp;ISO'!$C772,[11]Population!$D$4:$D$267,0),MATCH(2018,[11]Population!$E$3:$W$3,0)),"")</f>
        <v/>
      </c>
      <c r="O772" s="0" t="str">
        <f aca="false">IFERROR(VLOOKUP($B772,[11]FCAS!$B$1:$C$152,2,0),"")</f>
        <v/>
      </c>
      <c r="P772" s="0" t="e">
        <f aca="false">VLOOKUP($C772,'[10]UN M49'!$C$2:$H$249,6,0)</f>
        <v>#N/A</v>
      </c>
      <c r="Q772" s="0" t="str">
        <f aca="false">IFERROR(VLOOKUP($C772,'[11]Resource-Rich'!$A$34:$B$62,2,0),"Non resource-rich")</f>
        <v>Non resource-rich</v>
      </c>
      <c r="R772" s="0" t="str">
        <f aca="false">IFERROR(VLOOKUP($B772,[11]PRCRs!$A$3:$C$29,3,0),"Non PRCR")</f>
        <v>Non PRCR</v>
      </c>
      <c r="S772" s="0" t="n">
        <f aca="false">IFERROR(IF(VLOOKUP($C772,[11]CBLB!$A$2:$C$31,3,0)="CBLB",1,0),0)</f>
        <v>0</v>
      </c>
      <c r="T772" s="0" t="str">
        <f aca="false">IFERROR(IF(VLOOKUP($B772,'[11]Poverty Rate'!$B$2:$I$164,8,0)="Above 30%",1,0),"")</f>
        <v/>
      </c>
      <c r="U772" s="0" t="str">
        <f aca="false">IFERROR(IF(VLOOKUP($B772,'[11]Poverty Rate'!$B$2:$I$164,8,0)="Below 2%",1,0),"")</f>
        <v/>
      </c>
    </row>
    <row r="773" customFormat="false" ht="15" hidden="false" customHeight="false" outlineLevel="0" collapsed="false">
      <c r="A773" s="0" t="s">
        <v>1013</v>
      </c>
      <c r="B773" s="0" t="s">
        <v>1013</v>
      </c>
      <c r="C773" s="0" t="s">
        <v>1013</v>
      </c>
      <c r="D773" s="0" t="s">
        <v>1013</v>
      </c>
      <c r="E773" s="0" t="s">
        <v>1013</v>
      </c>
      <c r="G773" s="0" t="e">
        <f aca="false">VLOOKUP($C773,'[10]UN M49'!$C$2:$H$249,4,0)</f>
        <v>#N/A</v>
      </c>
      <c r="H773" s="0" t="str">
        <f aca="false">IFERROR(VLOOKUP($C773,'[11]Income Groups'!$D$7:$H$224,5,0),"")</f>
        <v/>
      </c>
      <c r="I773" s="0" t="str">
        <f aca="false">IFERROR(VLOOKUP(B773,'[11]LDC List'!$B$1:$C$47,2,0),"Non LDC")</f>
        <v>Non LDC</v>
      </c>
      <c r="J773" s="0" t="str">
        <f aca="false">IFERROR(VLOOKUP(B773,'[11]SIDS List'!$B$1:$C$57,2,0),"Non SIDS")</f>
        <v>Non SIDS</v>
      </c>
      <c r="K773" s="0" t="str">
        <f aca="false">IFERROR(VLOOKUP(B773,'[11]DAC Member List'!$B$1:$C$29,2,0),"Non DAC")</f>
        <v>Non DAC</v>
      </c>
      <c r="L773" s="0" t="str">
        <f aca="false">IFERROR(VLOOKUP(B773,'[11]Dev Countries List'!$A$1:$B$146,2,0),"Not Developing")</f>
        <v>Not Developing</v>
      </c>
      <c r="M773" s="0" t="str">
        <f aca="false">IFERROR(VLOOKUP(D773,'[11]Fragility List'!$A$1:$C$146,3,0),"Not Fragile")</f>
        <v>Not Fragile</v>
      </c>
      <c r="N773" s="0" t="str">
        <f aca="false">IFERROR(INDEX([11]Population!$E$4:$W$267,MATCH('Names&amp;ISO'!$C773,[11]Population!$D$4:$D$267,0),MATCH(2018,[11]Population!$E$3:$W$3,0)),"")</f>
        <v/>
      </c>
      <c r="O773" s="0" t="str">
        <f aca="false">IFERROR(VLOOKUP($B773,[11]FCAS!$B$1:$C$152,2,0),"")</f>
        <v/>
      </c>
      <c r="P773" s="0" t="e">
        <f aca="false">VLOOKUP($C773,'[10]UN M49'!$C$2:$H$249,6,0)</f>
        <v>#N/A</v>
      </c>
      <c r="Q773" s="0" t="str">
        <f aca="false">IFERROR(VLOOKUP($C773,'[11]Resource-Rich'!$A$34:$B$62,2,0),"Non resource-rich")</f>
        <v>Non resource-rich</v>
      </c>
      <c r="R773" s="0" t="str">
        <f aca="false">IFERROR(VLOOKUP($B773,[11]PRCRs!$A$3:$C$29,3,0),"Non PRCR")</f>
        <v>Non PRCR</v>
      </c>
      <c r="S773" s="0" t="n">
        <f aca="false">IFERROR(IF(VLOOKUP($C773,[11]CBLB!$A$2:$C$31,3,0)="CBLB",1,0),0)</f>
        <v>0</v>
      </c>
      <c r="T773" s="0" t="str">
        <f aca="false">IFERROR(IF(VLOOKUP($B773,'[11]Poverty Rate'!$B$2:$I$164,8,0)="Above 30%",1,0),"")</f>
        <v/>
      </c>
      <c r="U773" s="0" t="str">
        <f aca="false">IFERROR(IF(VLOOKUP($B773,'[11]Poverty Rate'!$B$2:$I$164,8,0)="Below 2%",1,0),"")</f>
        <v/>
      </c>
    </row>
    <row r="774" customFormat="false" ht="15" hidden="false" customHeight="false" outlineLevel="0" collapsed="false">
      <c r="A774" s="0" t="s">
        <v>1013</v>
      </c>
      <c r="B774" s="0" t="s">
        <v>1013</v>
      </c>
      <c r="C774" s="0" t="s">
        <v>1013</v>
      </c>
      <c r="D774" s="0" t="s">
        <v>1013</v>
      </c>
      <c r="E774" s="0" t="s">
        <v>1013</v>
      </c>
      <c r="G774" s="0" t="e">
        <f aca="false">VLOOKUP($C774,'[10]UN M49'!$C$2:$H$249,4,0)</f>
        <v>#N/A</v>
      </c>
      <c r="H774" s="0" t="str">
        <f aca="false">IFERROR(VLOOKUP($C774,'[11]Income Groups'!$D$7:$H$224,5,0),"")</f>
        <v/>
      </c>
      <c r="I774" s="0" t="str">
        <f aca="false">IFERROR(VLOOKUP(B774,'[11]LDC List'!$B$1:$C$47,2,0),"Non LDC")</f>
        <v>Non LDC</v>
      </c>
      <c r="J774" s="0" t="str">
        <f aca="false">IFERROR(VLOOKUP(B774,'[11]SIDS List'!$B$1:$C$57,2,0),"Non SIDS")</f>
        <v>Non SIDS</v>
      </c>
      <c r="K774" s="0" t="str">
        <f aca="false">IFERROR(VLOOKUP(B774,'[11]DAC Member List'!$B$1:$C$29,2,0),"Non DAC")</f>
        <v>Non DAC</v>
      </c>
      <c r="L774" s="0" t="str">
        <f aca="false">IFERROR(VLOOKUP(B774,'[11]Dev Countries List'!$A$1:$B$146,2,0),"Not Developing")</f>
        <v>Not Developing</v>
      </c>
      <c r="M774" s="0" t="str">
        <f aca="false">IFERROR(VLOOKUP(D774,'[11]Fragility List'!$A$1:$C$146,3,0),"Not Fragile")</f>
        <v>Not Fragile</v>
      </c>
      <c r="N774" s="0" t="str">
        <f aca="false">IFERROR(INDEX([11]Population!$E$4:$W$267,MATCH('Names&amp;ISO'!$C774,[11]Population!$D$4:$D$267,0),MATCH(2018,[11]Population!$E$3:$W$3,0)),"")</f>
        <v/>
      </c>
      <c r="O774" s="0" t="str">
        <f aca="false">IFERROR(VLOOKUP($B774,[11]FCAS!$B$1:$C$152,2,0),"")</f>
        <v/>
      </c>
      <c r="P774" s="0" t="e">
        <f aca="false">VLOOKUP($C774,'[10]UN M49'!$C$2:$H$249,6,0)</f>
        <v>#N/A</v>
      </c>
      <c r="Q774" s="0" t="str">
        <f aca="false">IFERROR(VLOOKUP($C774,'[11]Resource-Rich'!$A$34:$B$62,2,0),"Non resource-rich")</f>
        <v>Non resource-rich</v>
      </c>
      <c r="R774" s="0" t="str">
        <f aca="false">IFERROR(VLOOKUP($B774,[11]PRCRs!$A$3:$C$29,3,0),"Non PRCR")</f>
        <v>Non PRCR</v>
      </c>
      <c r="S774" s="0" t="n">
        <f aca="false">IFERROR(IF(VLOOKUP($C774,[11]CBLB!$A$2:$C$31,3,0)="CBLB",1,0),0)</f>
        <v>0</v>
      </c>
      <c r="T774" s="0" t="str">
        <f aca="false">IFERROR(IF(VLOOKUP($B774,'[11]Poverty Rate'!$B$2:$I$164,8,0)="Above 30%",1,0),"")</f>
        <v/>
      </c>
      <c r="U774" s="0" t="str">
        <f aca="false">IFERROR(IF(VLOOKUP($B774,'[11]Poverty Rate'!$B$2:$I$164,8,0)="Below 2%",1,0),"")</f>
        <v/>
      </c>
    </row>
    <row r="775" customFormat="false" ht="15" hidden="false" customHeight="false" outlineLevel="0" collapsed="false">
      <c r="A775" s="0" t="s">
        <v>1013</v>
      </c>
      <c r="B775" s="0" t="s">
        <v>1013</v>
      </c>
      <c r="C775" s="0" t="s">
        <v>1013</v>
      </c>
      <c r="D775" s="0" t="s">
        <v>1013</v>
      </c>
      <c r="E775" s="0" t="s">
        <v>1013</v>
      </c>
      <c r="G775" s="0" t="e">
        <f aca="false">VLOOKUP($C775,'[10]UN M49'!$C$2:$H$249,4,0)</f>
        <v>#N/A</v>
      </c>
      <c r="H775" s="0" t="str">
        <f aca="false">IFERROR(VLOOKUP($C775,'[11]Income Groups'!$D$7:$H$224,5,0),"")</f>
        <v/>
      </c>
      <c r="I775" s="0" t="str">
        <f aca="false">IFERROR(VLOOKUP(B775,'[11]LDC List'!$B$1:$C$47,2,0),"Non LDC")</f>
        <v>Non LDC</v>
      </c>
      <c r="J775" s="0" t="str">
        <f aca="false">IFERROR(VLOOKUP(B775,'[11]SIDS List'!$B$1:$C$57,2,0),"Non SIDS")</f>
        <v>Non SIDS</v>
      </c>
      <c r="K775" s="0" t="str">
        <f aca="false">IFERROR(VLOOKUP(B775,'[11]DAC Member List'!$B$1:$C$29,2,0),"Non DAC")</f>
        <v>Non DAC</v>
      </c>
      <c r="L775" s="0" t="str">
        <f aca="false">IFERROR(VLOOKUP(B775,'[11]Dev Countries List'!$A$1:$B$146,2,0),"Not Developing")</f>
        <v>Not Developing</v>
      </c>
      <c r="M775" s="0" t="str">
        <f aca="false">IFERROR(VLOOKUP(D775,'[11]Fragility List'!$A$1:$C$146,3,0),"Not Fragile")</f>
        <v>Not Fragile</v>
      </c>
      <c r="N775" s="0" t="str">
        <f aca="false">IFERROR(INDEX([11]Population!$E$4:$W$267,MATCH('Names&amp;ISO'!$C775,[11]Population!$D$4:$D$267,0),MATCH(2018,[11]Population!$E$3:$W$3,0)),"")</f>
        <v/>
      </c>
      <c r="O775" s="0" t="str">
        <f aca="false">IFERROR(VLOOKUP($B775,[11]FCAS!$B$1:$C$152,2,0),"")</f>
        <v/>
      </c>
      <c r="P775" s="0" t="e">
        <f aca="false">VLOOKUP($C775,'[10]UN M49'!$C$2:$H$249,6,0)</f>
        <v>#N/A</v>
      </c>
      <c r="Q775" s="0" t="str">
        <f aca="false">IFERROR(VLOOKUP($C775,'[11]Resource-Rich'!$A$34:$B$62,2,0),"Non resource-rich")</f>
        <v>Non resource-rich</v>
      </c>
      <c r="R775" s="0" t="str">
        <f aca="false">IFERROR(VLOOKUP($B775,[11]PRCRs!$A$3:$C$29,3,0),"Non PRCR")</f>
        <v>Non PRCR</v>
      </c>
      <c r="S775" s="0" t="n">
        <f aca="false">IFERROR(IF(VLOOKUP($C775,[11]CBLB!$A$2:$C$31,3,0)="CBLB",1,0),0)</f>
        <v>0</v>
      </c>
      <c r="T775" s="0" t="str">
        <f aca="false">IFERROR(IF(VLOOKUP($B775,'[11]Poverty Rate'!$B$2:$I$164,8,0)="Above 30%",1,0),"")</f>
        <v/>
      </c>
      <c r="U775" s="0" t="str">
        <f aca="false">IFERROR(IF(VLOOKUP($B775,'[11]Poverty Rate'!$B$2:$I$164,8,0)="Below 2%",1,0),"")</f>
        <v/>
      </c>
    </row>
    <row r="776" customFormat="false" ht="15" hidden="false" customHeight="false" outlineLevel="0" collapsed="false">
      <c r="A776" s="0" t="s">
        <v>1013</v>
      </c>
      <c r="B776" s="0" t="s">
        <v>1013</v>
      </c>
      <c r="C776" s="0" t="s">
        <v>1013</v>
      </c>
      <c r="D776" s="0" t="s">
        <v>1013</v>
      </c>
      <c r="E776" s="0" t="s">
        <v>1013</v>
      </c>
      <c r="G776" s="0" t="e">
        <f aca="false">VLOOKUP($C776,'[10]UN M49'!$C$2:$H$249,4,0)</f>
        <v>#N/A</v>
      </c>
      <c r="H776" s="0" t="str">
        <f aca="false">IFERROR(VLOOKUP($C776,'[11]Income Groups'!$D$7:$H$224,5,0),"")</f>
        <v/>
      </c>
      <c r="I776" s="0" t="str">
        <f aca="false">IFERROR(VLOOKUP(B776,'[11]LDC List'!$B$1:$C$47,2,0),"Non LDC")</f>
        <v>Non LDC</v>
      </c>
      <c r="J776" s="0" t="str">
        <f aca="false">IFERROR(VLOOKUP(B776,'[11]SIDS List'!$B$1:$C$57,2,0),"Non SIDS")</f>
        <v>Non SIDS</v>
      </c>
      <c r="K776" s="0" t="str">
        <f aca="false">IFERROR(VLOOKUP(B776,'[11]DAC Member List'!$B$1:$C$29,2,0),"Non DAC")</f>
        <v>Non DAC</v>
      </c>
      <c r="L776" s="0" t="str">
        <f aca="false">IFERROR(VLOOKUP(B776,'[11]Dev Countries List'!$A$1:$B$146,2,0),"Not Developing")</f>
        <v>Not Developing</v>
      </c>
      <c r="M776" s="0" t="str">
        <f aca="false">IFERROR(VLOOKUP(D776,'[11]Fragility List'!$A$1:$C$146,3,0),"Not Fragile")</f>
        <v>Not Fragile</v>
      </c>
      <c r="N776" s="0" t="str">
        <f aca="false">IFERROR(INDEX([11]Population!$E$4:$W$267,MATCH('Names&amp;ISO'!$C776,[11]Population!$D$4:$D$267,0),MATCH(2018,[11]Population!$E$3:$W$3,0)),"")</f>
        <v/>
      </c>
      <c r="O776" s="0" t="str">
        <f aca="false">IFERROR(VLOOKUP($B776,[11]FCAS!$B$1:$C$152,2,0),"")</f>
        <v/>
      </c>
      <c r="P776" s="0" t="e">
        <f aca="false">VLOOKUP($C776,'[10]UN M49'!$C$2:$H$249,6,0)</f>
        <v>#N/A</v>
      </c>
      <c r="Q776" s="0" t="str">
        <f aca="false">IFERROR(VLOOKUP($C776,'[11]Resource-Rich'!$A$34:$B$62,2,0),"Non resource-rich")</f>
        <v>Non resource-rich</v>
      </c>
      <c r="R776" s="0" t="str">
        <f aca="false">IFERROR(VLOOKUP($B776,[11]PRCRs!$A$3:$C$29,3,0),"Non PRCR")</f>
        <v>Non PRCR</v>
      </c>
      <c r="S776" s="0" t="n">
        <f aca="false">IFERROR(IF(VLOOKUP($C776,[11]CBLB!$A$2:$C$31,3,0)="CBLB",1,0),0)</f>
        <v>0</v>
      </c>
      <c r="T776" s="0" t="str">
        <f aca="false">IFERROR(IF(VLOOKUP($B776,'[11]Poverty Rate'!$B$2:$I$164,8,0)="Above 30%",1,0),"")</f>
        <v/>
      </c>
      <c r="U776" s="0" t="str">
        <f aca="false">IFERROR(IF(VLOOKUP($B776,'[11]Poverty Rate'!$B$2:$I$164,8,0)="Below 2%",1,0),"")</f>
        <v/>
      </c>
    </row>
    <row r="777" customFormat="false" ht="15" hidden="false" customHeight="false" outlineLevel="0" collapsed="false">
      <c r="A777" s="0" t="s">
        <v>1013</v>
      </c>
      <c r="B777" s="0" t="s">
        <v>1013</v>
      </c>
      <c r="C777" s="0" t="s">
        <v>1013</v>
      </c>
      <c r="D777" s="0" t="s">
        <v>1013</v>
      </c>
      <c r="E777" s="0" t="s">
        <v>1013</v>
      </c>
      <c r="G777" s="0" t="e">
        <f aca="false">VLOOKUP($C777,'[10]UN M49'!$C$2:$H$249,4,0)</f>
        <v>#N/A</v>
      </c>
      <c r="H777" s="0" t="str">
        <f aca="false">IFERROR(VLOOKUP($C777,'[11]Income Groups'!$D$7:$H$224,5,0),"")</f>
        <v/>
      </c>
      <c r="I777" s="0" t="str">
        <f aca="false">IFERROR(VLOOKUP(B777,'[11]LDC List'!$B$1:$C$47,2,0),"Non LDC")</f>
        <v>Non LDC</v>
      </c>
      <c r="J777" s="0" t="str">
        <f aca="false">IFERROR(VLOOKUP(B777,'[11]SIDS List'!$B$1:$C$57,2,0),"Non SIDS")</f>
        <v>Non SIDS</v>
      </c>
      <c r="K777" s="0" t="str">
        <f aca="false">IFERROR(VLOOKUP(B777,'[11]DAC Member List'!$B$1:$C$29,2,0),"Non DAC")</f>
        <v>Non DAC</v>
      </c>
      <c r="L777" s="0" t="str">
        <f aca="false">IFERROR(VLOOKUP(B777,'[11]Dev Countries List'!$A$1:$B$146,2,0),"Not Developing")</f>
        <v>Not Developing</v>
      </c>
      <c r="M777" s="0" t="str">
        <f aca="false">IFERROR(VLOOKUP(D777,'[11]Fragility List'!$A$1:$C$146,3,0),"Not Fragile")</f>
        <v>Not Fragile</v>
      </c>
      <c r="N777" s="0" t="str">
        <f aca="false">IFERROR(INDEX([11]Population!$E$4:$W$267,MATCH('Names&amp;ISO'!$C777,[11]Population!$D$4:$D$267,0),MATCH(2018,[11]Population!$E$3:$W$3,0)),"")</f>
        <v/>
      </c>
      <c r="O777" s="0" t="str">
        <f aca="false">IFERROR(VLOOKUP($B777,[11]FCAS!$B$1:$C$152,2,0),"")</f>
        <v/>
      </c>
      <c r="P777" s="0" t="e">
        <f aca="false">VLOOKUP($C777,'[10]UN M49'!$C$2:$H$249,6,0)</f>
        <v>#N/A</v>
      </c>
      <c r="Q777" s="0" t="str">
        <f aca="false">IFERROR(VLOOKUP($C777,'[11]Resource-Rich'!$A$34:$B$62,2,0),"Non resource-rich")</f>
        <v>Non resource-rich</v>
      </c>
      <c r="R777" s="0" t="str">
        <f aca="false">IFERROR(VLOOKUP($B777,[11]PRCRs!$A$3:$C$29,3,0),"Non PRCR")</f>
        <v>Non PRCR</v>
      </c>
      <c r="S777" s="0" t="n">
        <f aca="false">IFERROR(IF(VLOOKUP($C777,[11]CBLB!$A$2:$C$31,3,0)="CBLB",1,0),0)</f>
        <v>0</v>
      </c>
      <c r="T777" s="0" t="str">
        <f aca="false">IFERROR(IF(VLOOKUP($B777,'[11]Poverty Rate'!$B$2:$I$164,8,0)="Above 30%",1,0),"")</f>
        <v/>
      </c>
      <c r="U777" s="0" t="str">
        <f aca="false">IFERROR(IF(VLOOKUP($B777,'[11]Poverty Rate'!$B$2:$I$164,8,0)="Below 2%",1,0),"")</f>
        <v/>
      </c>
    </row>
    <row r="778" customFormat="false" ht="15" hidden="false" customHeight="false" outlineLevel="0" collapsed="false">
      <c r="A778" s="0" t="s">
        <v>1013</v>
      </c>
      <c r="B778" s="0" t="s">
        <v>1013</v>
      </c>
      <c r="C778" s="0" t="s">
        <v>1013</v>
      </c>
      <c r="D778" s="0" t="s">
        <v>1013</v>
      </c>
      <c r="E778" s="0" t="s">
        <v>1013</v>
      </c>
      <c r="G778" s="0" t="e">
        <f aca="false">VLOOKUP($C778,'[10]UN M49'!$C$2:$H$249,4,0)</f>
        <v>#N/A</v>
      </c>
      <c r="H778" s="0" t="str">
        <f aca="false">IFERROR(VLOOKUP($C778,'[11]Income Groups'!$D$7:$H$224,5,0),"")</f>
        <v/>
      </c>
      <c r="I778" s="0" t="str">
        <f aca="false">IFERROR(VLOOKUP(B778,'[11]LDC List'!$B$1:$C$47,2,0),"Non LDC")</f>
        <v>Non LDC</v>
      </c>
      <c r="J778" s="0" t="str">
        <f aca="false">IFERROR(VLOOKUP(B778,'[11]SIDS List'!$B$1:$C$57,2,0),"Non SIDS")</f>
        <v>Non SIDS</v>
      </c>
      <c r="K778" s="0" t="str">
        <f aca="false">IFERROR(VLOOKUP(B778,'[11]DAC Member List'!$B$1:$C$29,2,0),"Non DAC")</f>
        <v>Non DAC</v>
      </c>
      <c r="L778" s="0" t="str">
        <f aca="false">IFERROR(VLOOKUP(B778,'[11]Dev Countries List'!$A$1:$B$146,2,0),"Not Developing")</f>
        <v>Not Developing</v>
      </c>
      <c r="M778" s="0" t="str">
        <f aca="false">IFERROR(VLOOKUP(D778,'[11]Fragility List'!$A$1:$C$146,3,0),"Not Fragile")</f>
        <v>Not Fragile</v>
      </c>
      <c r="N778" s="0" t="str">
        <f aca="false">IFERROR(INDEX([11]Population!$E$4:$W$267,MATCH('Names&amp;ISO'!$C778,[11]Population!$D$4:$D$267,0),MATCH(2018,[11]Population!$E$3:$W$3,0)),"")</f>
        <v/>
      </c>
      <c r="O778" s="0" t="str">
        <f aca="false">IFERROR(VLOOKUP($B778,[11]FCAS!$B$1:$C$152,2,0),"")</f>
        <v/>
      </c>
      <c r="P778" s="0" t="e">
        <f aca="false">VLOOKUP($C778,'[10]UN M49'!$C$2:$H$249,6,0)</f>
        <v>#N/A</v>
      </c>
      <c r="Q778" s="0" t="str">
        <f aca="false">IFERROR(VLOOKUP($C778,'[11]Resource-Rich'!$A$34:$B$62,2,0),"Non resource-rich")</f>
        <v>Non resource-rich</v>
      </c>
      <c r="R778" s="0" t="str">
        <f aca="false">IFERROR(VLOOKUP($B778,[11]PRCRs!$A$3:$C$29,3,0),"Non PRCR")</f>
        <v>Non PRCR</v>
      </c>
      <c r="S778" s="0" t="n">
        <f aca="false">IFERROR(IF(VLOOKUP($C778,[11]CBLB!$A$2:$C$31,3,0)="CBLB",1,0),0)</f>
        <v>0</v>
      </c>
      <c r="T778" s="0" t="str">
        <f aca="false">IFERROR(IF(VLOOKUP($B778,'[11]Poverty Rate'!$B$2:$I$164,8,0)="Above 30%",1,0),"")</f>
        <v/>
      </c>
      <c r="U778" s="0" t="str">
        <f aca="false">IFERROR(IF(VLOOKUP($B778,'[11]Poverty Rate'!$B$2:$I$164,8,0)="Below 2%",1,0),"")</f>
        <v/>
      </c>
    </row>
    <row r="779" customFormat="false" ht="15" hidden="false" customHeight="false" outlineLevel="0" collapsed="false">
      <c r="A779" s="0" t="s">
        <v>1013</v>
      </c>
      <c r="B779" s="0" t="s">
        <v>1013</v>
      </c>
      <c r="C779" s="0" t="s">
        <v>1013</v>
      </c>
      <c r="D779" s="0" t="s">
        <v>1013</v>
      </c>
      <c r="E779" s="0" t="s">
        <v>1013</v>
      </c>
      <c r="G779" s="0" t="e">
        <f aca="false">VLOOKUP($C779,'[10]UN M49'!$C$2:$H$249,4,0)</f>
        <v>#N/A</v>
      </c>
      <c r="H779" s="0" t="str">
        <f aca="false">IFERROR(VLOOKUP($C779,'[11]Income Groups'!$D$7:$H$224,5,0),"")</f>
        <v/>
      </c>
      <c r="I779" s="0" t="str">
        <f aca="false">IFERROR(VLOOKUP(B779,'[11]LDC List'!$B$1:$C$47,2,0),"Non LDC")</f>
        <v>Non LDC</v>
      </c>
      <c r="J779" s="0" t="str">
        <f aca="false">IFERROR(VLOOKUP(B779,'[11]SIDS List'!$B$1:$C$57,2,0),"Non SIDS")</f>
        <v>Non SIDS</v>
      </c>
      <c r="K779" s="0" t="str">
        <f aca="false">IFERROR(VLOOKUP(B779,'[11]DAC Member List'!$B$1:$C$29,2,0),"Non DAC")</f>
        <v>Non DAC</v>
      </c>
      <c r="L779" s="0" t="str">
        <f aca="false">IFERROR(VLOOKUP(B779,'[11]Dev Countries List'!$A$1:$B$146,2,0),"Not Developing")</f>
        <v>Not Developing</v>
      </c>
      <c r="M779" s="0" t="str">
        <f aca="false">IFERROR(VLOOKUP(D779,'[11]Fragility List'!$A$1:$C$146,3,0),"Not Fragile")</f>
        <v>Not Fragile</v>
      </c>
      <c r="N779" s="0" t="str">
        <f aca="false">IFERROR(INDEX([11]Population!$E$4:$W$267,MATCH('Names&amp;ISO'!$C779,[11]Population!$D$4:$D$267,0),MATCH(2018,[11]Population!$E$3:$W$3,0)),"")</f>
        <v/>
      </c>
      <c r="O779" s="0" t="str">
        <f aca="false">IFERROR(VLOOKUP($B779,[11]FCAS!$B$1:$C$152,2,0),"")</f>
        <v/>
      </c>
      <c r="P779" s="0" t="e">
        <f aca="false">VLOOKUP($C779,'[10]UN M49'!$C$2:$H$249,6,0)</f>
        <v>#N/A</v>
      </c>
      <c r="Q779" s="0" t="str">
        <f aca="false">IFERROR(VLOOKUP($C779,'[11]Resource-Rich'!$A$34:$B$62,2,0),"Non resource-rich")</f>
        <v>Non resource-rich</v>
      </c>
      <c r="R779" s="0" t="str">
        <f aca="false">IFERROR(VLOOKUP($B779,[11]PRCRs!$A$3:$C$29,3,0),"Non PRCR")</f>
        <v>Non PRCR</v>
      </c>
      <c r="S779" s="0" t="n">
        <f aca="false">IFERROR(IF(VLOOKUP($C779,[11]CBLB!$A$2:$C$31,3,0)="CBLB",1,0),0)</f>
        <v>0</v>
      </c>
      <c r="T779" s="0" t="str">
        <f aca="false">IFERROR(IF(VLOOKUP($B779,'[11]Poverty Rate'!$B$2:$I$164,8,0)="Above 30%",1,0),"")</f>
        <v/>
      </c>
      <c r="U779" s="0" t="str">
        <f aca="false">IFERROR(IF(VLOOKUP($B779,'[11]Poverty Rate'!$B$2:$I$164,8,0)="Below 2%",1,0),"")</f>
        <v/>
      </c>
    </row>
    <row r="780" customFormat="false" ht="15" hidden="false" customHeight="false" outlineLevel="0" collapsed="false">
      <c r="A780" s="0" t="s">
        <v>1013</v>
      </c>
      <c r="B780" s="0" t="s">
        <v>1013</v>
      </c>
      <c r="C780" s="0" t="s">
        <v>1013</v>
      </c>
      <c r="D780" s="0" t="s">
        <v>1013</v>
      </c>
      <c r="E780" s="0" t="s">
        <v>1013</v>
      </c>
      <c r="G780" s="0" t="e">
        <f aca="false">VLOOKUP($C780,'[10]UN M49'!$C$2:$H$249,4,0)</f>
        <v>#N/A</v>
      </c>
      <c r="H780" s="0" t="str">
        <f aca="false">IFERROR(VLOOKUP($C780,'[11]Income Groups'!$D$7:$H$224,5,0),"")</f>
        <v/>
      </c>
      <c r="I780" s="0" t="str">
        <f aca="false">IFERROR(VLOOKUP(B780,'[11]LDC List'!$B$1:$C$47,2,0),"Non LDC")</f>
        <v>Non LDC</v>
      </c>
      <c r="J780" s="0" t="str">
        <f aca="false">IFERROR(VLOOKUP(B780,'[11]SIDS List'!$B$1:$C$57,2,0),"Non SIDS")</f>
        <v>Non SIDS</v>
      </c>
      <c r="K780" s="0" t="str">
        <f aca="false">IFERROR(VLOOKUP(B780,'[11]DAC Member List'!$B$1:$C$29,2,0),"Non DAC")</f>
        <v>Non DAC</v>
      </c>
      <c r="L780" s="0" t="str">
        <f aca="false">IFERROR(VLOOKUP(B780,'[11]Dev Countries List'!$A$1:$B$146,2,0),"Not Developing")</f>
        <v>Not Developing</v>
      </c>
      <c r="M780" s="0" t="str">
        <f aca="false">IFERROR(VLOOKUP(D780,'[11]Fragility List'!$A$1:$C$146,3,0),"Not Fragile")</f>
        <v>Not Fragile</v>
      </c>
      <c r="N780" s="0" t="str">
        <f aca="false">IFERROR(INDEX([11]Population!$E$4:$W$267,MATCH('Names&amp;ISO'!$C780,[11]Population!$D$4:$D$267,0),MATCH(2018,[11]Population!$E$3:$W$3,0)),"")</f>
        <v/>
      </c>
      <c r="O780" s="0" t="str">
        <f aca="false">IFERROR(VLOOKUP($B780,[11]FCAS!$B$1:$C$152,2,0),"")</f>
        <v/>
      </c>
      <c r="P780" s="0" t="e">
        <f aca="false">VLOOKUP($C780,'[10]UN M49'!$C$2:$H$249,6,0)</f>
        <v>#N/A</v>
      </c>
      <c r="Q780" s="0" t="str">
        <f aca="false">IFERROR(VLOOKUP($C780,'[11]Resource-Rich'!$A$34:$B$62,2,0),"Non resource-rich")</f>
        <v>Non resource-rich</v>
      </c>
      <c r="R780" s="0" t="str">
        <f aca="false">IFERROR(VLOOKUP($B780,[11]PRCRs!$A$3:$C$29,3,0),"Non PRCR")</f>
        <v>Non PRCR</v>
      </c>
      <c r="S780" s="0" t="n">
        <f aca="false">IFERROR(IF(VLOOKUP($C780,[11]CBLB!$A$2:$C$31,3,0)="CBLB",1,0),0)</f>
        <v>0</v>
      </c>
      <c r="T780" s="0" t="str">
        <f aca="false">IFERROR(IF(VLOOKUP($B780,'[11]Poverty Rate'!$B$2:$I$164,8,0)="Above 30%",1,0),"")</f>
        <v/>
      </c>
      <c r="U780" s="0" t="str">
        <f aca="false">IFERROR(IF(VLOOKUP($B780,'[11]Poverty Rate'!$B$2:$I$164,8,0)="Below 2%",1,0),"")</f>
        <v/>
      </c>
    </row>
    <row r="781" customFormat="false" ht="15" hidden="false" customHeight="false" outlineLevel="0" collapsed="false">
      <c r="A781" s="0" t="s">
        <v>1013</v>
      </c>
      <c r="B781" s="0" t="s">
        <v>1013</v>
      </c>
      <c r="C781" s="0" t="s">
        <v>1013</v>
      </c>
      <c r="D781" s="0" t="s">
        <v>1013</v>
      </c>
      <c r="E781" s="0" t="s">
        <v>1013</v>
      </c>
      <c r="G781" s="0" t="e">
        <f aca="false">VLOOKUP($C781,'[10]UN M49'!$C$2:$H$249,4,0)</f>
        <v>#N/A</v>
      </c>
      <c r="H781" s="0" t="str">
        <f aca="false">IFERROR(VLOOKUP($C781,'[11]Income Groups'!$D$7:$H$224,5,0),"")</f>
        <v/>
      </c>
      <c r="I781" s="0" t="str">
        <f aca="false">IFERROR(VLOOKUP(B781,'[11]LDC List'!$B$1:$C$47,2,0),"Non LDC")</f>
        <v>Non LDC</v>
      </c>
      <c r="J781" s="0" t="str">
        <f aca="false">IFERROR(VLOOKUP(B781,'[11]SIDS List'!$B$1:$C$57,2,0),"Non SIDS")</f>
        <v>Non SIDS</v>
      </c>
      <c r="K781" s="0" t="str">
        <f aca="false">IFERROR(VLOOKUP(B781,'[11]DAC Member List'!$B$1:$C$29,2,0),"Non DAC")</f>
        <v>Non DAC</v>
      </c>
      <c r="L781" s="0" t="str">
        <f aca="false">IFERROR(VLOOKUP(B781,'[11]Dev Countries List'!$A$1:$B$146,2,0),"Not Developing")</f>
        <v>Not Developing</v>
      </c>
      <c r="M781" s="0" t="str">
        <f aca="false">IFERROR(VLOOKUP(D781,'[11]Fragility List'!$A$1:$C$146,3,0),"Not Fragile")</f>
        <v>Not Fragile</v>
      </c>
      <c r="N781" s="0" t="str">
        <f aca="false">IFERROR(INDEX([11]Population!$E$4:$W$267,MATCH('Names&amp;ISO'!$C781,[11]Population!$D$4:$D$267,0),MATCH(2018,[11]Population!$E$3:$W$3,0)),"")</f>
        <v/>
      </c>
      <c r="O781" s="0" t="str">
        <f aca="false">IFERROR(VLOOKUP($B781,[11]FCAS!$B$1:$C$152,2,0),"")</f>
        <v/>
      </c>
      <c r="P781" s="0" t="e">
        <f aca="false">VLOOKUP($C781,'[10]UN M49'!$C$2:$H$249,6,0)</f>
        <v>#N/A</v>
      </c>
      <c r="Q781" s="0" t="str">
        <f aca="false">IFERROR(VLOOKUP($C781,'[11]Resource-Rich'!$A$34:$B$62,2,0),"Non resource-rich")</f>
        <v>Non resource-rich</v>
      </c>
      <c r="R781" s="0" t="str">
        <f aca="false">IFERROR(VLOOKUP($B781,[11]PRCRs!$A$3:$C$29,3,0),"Non PRCR")</f>
        <v>Non PRCR</v>
      </c>
      <c r="S781" s="0" t="n">
        <f aca="false">IFERROR(IF(VLOOKUP($C781,[11]CBLB!$A$2:$C$31,3,0)="CBLB",1,0),0)</f>
        <v>0</v>
      </c>
      <c r="T781" s="0" t="str">
        <f aca="false">IFERROR(IF(VLOOKUP($B781,'[11]Poverty Rate'!$B$2:$I$164,8,0)="Above 30%",1,0),"")</f>
        <v/>
      </c>
      <c r="U781" s="0" t="str">
        <f aca="false">IFERROR(IF(VLOOKUP($B781,'[11]Poverty Rate'!$B$2:$I$164,8,0)="Below 2%",1,0),"")</f>
        <v/>
      </c>
    </row>
    <row r="782" customFormat="false" ht="15" hidden="false" customHeight="false" outlineLevel="0" collapsed="false">
      <c r="A782" s="0" t="s">
        <v>1013</v>
      </c>
      <c r="B782" s="0" t="s">
        <v>1013</v>
      </c>
      <c r="C782" s="0" t="s">
        <v>1013</v>
      </c>
      <c r="D782" s="0" t="s">
        <v>1013</v>
      </c>
      <c r="E782" s="0" t="s">
        <v>1013</v>
      </c>
      <c r="G782" s="0" t="e">
        <f aca="false">VLOOKUP($C782,'[10]UN M49'!$C$2:$H$249,4,0)</f>
        <v>#N/A</v>
      </c>
      <c r="H782" s="0" t="str">
        <f aca="false">IFERROR(VLOOKUP($C782,'[11]Income Groups'!$D$7:$H$224,5,0),"")</f>
        <v/>
      </c>
      <c r="I782" s="0" t="str">
        <f aca="false">IFERROR(VLOOKUP(B782,'[11]LDC List'!$B$1:$C$47,2,0),"Non LDC")</f>
        <v>Non LDC</v>
      </c>
      <c r="J782" s="0" t="str">
        <f aca="false">IFERROR(VLOOKUP(B782,'[11]SIDS List'!$B$1:$C$57,2,0),"Non SIDS")</f>
        <v>Non SIDS</v>
      </c>
      <c r="K782" s="0" t="str">
        <f aca="false">IFERROR(VLOOKUP(B782,'[11]DAC Member List'!$B$1:$C$29,2,0),"Non DAC")</f>
        <v>Non DAC</v>
      </c>
      <c r="L782" s="0" t="str">
        <f aca="false">IFERROR(VLOOKUP(B782,'[11]Dev Countries List'!$A$1:$B$146,2,0),"Not Developing")</f>
        <v>Not Developing</v>
      </c>
      <c r="M782" s="0" t="str">
        <f aca="false">IFERROR(VLOOKUP(D782,'[11]Fragility List'!$A$1:$C$146,3,0),"Not Fragile")</f>
        <v>Not Fragile</v>
      </c>
      <c r="N782" s="0" t="str">
        <f aca="false">IFERROR(INDEX([11]Population!$E$4:$W$267,MATCH('Names&amp;ISO'!$C782,[11]Population!$D$4:$D$267,0),MATCH(2018,[11]Population!$E$3:$W$3,0)),"")</f>
        <v/>
      </c>
      <c r="O782" s="0" t="str">
        <f aca="false">IFERROR(VLOOKUP($B782,[11]FCAS!$B$1:$C$152,2,0),"")</f>
        <v/>
      </c>
      <c r="P782" s="0" t="e">
        <f aca="false">VLOOKUP($C782,'[10]UN M49'!$C$2:$H$249,6,0)</f>
        <v>#N/A</v>
      </c>
      <c r="Q782" s="0" t="str">
        <f aca="false">IFERROR(VLOOKUP($C782,'[11]Resource-Rich'!$A$34:$B$62,2,0),"Non resource-rich")</f>
        <v>Non resource-rich</v>
      </c>
      <c r="R782" s="0" t="str">
        <f aca="false">IFERROR(VLOOKUP($B782,[11]PRCRs!$A$3:$C$29,3,0),"Non PRCR")</f>
        <v>Non PRCR</v>
      </c>
      <c r="S782" s="0" t="n">
        <f aca="false">IFERROR(IF(VLOOKUP($C782,[11]CBLB!$A$2:$C$31,3,0)="CBLB",1,0),0)</f>
        <v>0</v>
      </c>
      <c r="T782" s="0" t="str">
        <f aca="false">IFERROR(IF(VLOOKUP($B782,'[11]Poverty Rate'!$B$2:$I$164,8,0)="Above 30%",1,0),"")</f>
        <v/>
      </c>
      <c r="U782" s="0" t="str">
        <f aca="false">IFERROR(IF(VLOOKUP($B782,'[11]Poverty Rate'!$B$2:$I$164,8,0)="Below 2%",1,0),"")</f>
        <v/>
      </c>
    </row>
    <row r="783" customFormat="false" ht="15" hidden="false" customHeight="false" outlineLevel="0" collapsed="false">
      <c r="A783" s="0" t="s">
        <v>1013</v>
      </c>
      <c r="B783" s="0" t="s">
        <v>1013</v>
      </c>
      <c r="C783" s="0" t="s">
        <v>1013</v>
      </c>
      <c r="D783" s="0" t="s">
        <v>1013</v>
      </c>
      <c r="E783" s="0" t="s">
        <v>1013</v>
      </c>
      <c r="G783" s="0" t="e">
        <f aca="false">VLOOKUP($C783,'[10]UN M49'!$C$2:$H$249,4,0)</f>
        <v>#N/A</v>
      </c>
      <c r="H783" s="0" t="str">
        <f aca="false">IFERROR(VLOOKUP($C783,'[11]Income Groups'!$D$7:$H$224,5,0),"")</f>
        <v/>
      </c>
      <c r="I783" s="0" t="str">
        <f aca="false">IFERROR(VLOOKUP(B783,'[11]LDC List'!$B$1:$C$47,2,0),"Non LDC")</f>
        <v>Non LDC</v>
      </c>
      <c r="J783" s="0" t="str">
        <f aca="false">IFERROR(VLOOKUP(B783,'[11]SIDS List'!$B$1:$C$57,2,0),"Non SIDS")</f>
        <v>Non SIDS</v>
      </c>
      <c r="K783" s="0" t="str">
        <f aca="false">IFERROR(VLOOKUP(B783,'[11]DAC Member List'!$B$1:$C$29,2,0),"Non DAC")</f>
        <v>Non DAC</v>
      </c>
      <c r="L783" s="0" t="str">
        <f aca="false">IFERROR(VLOOKUP(B783,'[11]Dev Countries List'!$A$1:$B$146,2,0),"Not Developing")</f>
        <v>Not Developing</v>
      </c>
      <c r="M783" s="0" t="str">
        <f aca="false">IFERROR(VLOOKUP(D783,'[11]Fragility List'!$A$1:$C$146,3,0),"Not Fragile")</f>
        <v>Not Fragile</v>
      </c>
      <c r="N783" s="0" t="str">
        <f aca="false">IFERROR(INDEX([11]Population!$E$4:$W$267,MATCH('Names&amp;ISO'!$C783,[11]Population!$D$4:$D$267,0),MATCH(2018,[11]Population!$E$3:$W$3,0)),"")</f>
        <v/>
      </c>
      <c r="O783" s="0" t="str">
        <f aca="false">IFERROR(VLOOKUP($B783,[11]FCAS!$B$1:$C$152,2,0),"")</f>
        <v/>
      </c>
      <c r="P783" s="0" t="e">
        <f aca="false">VLOOKUP($C783,'[10]UN M49'!$C$2:$H$249,6,0)</f>
        <v>#N/A</v>
      </c>
      <c r="Q783" s="0" t="str">
        <f aca="false">IFERROR(VLOOKUP($C783,'[11]Resource-Rich'!$A$34:$B$62,2,0),"Non resource-rich")</f>
        <v>Non resource-rich</v>
      </c>
      <c r="R783" s="0" t="str">
        <f aca="false">IFERROR(VLOOKUP($B783,[11]PRCRs!$A$3:$C$29,3,0),"Non PRCR")</f>
        <v>Non PRCR</v>
      </c>
      <c r="S783" s="0" t="n">
        <f aca="false">IFERROR(IF(VLOOKUP($C783,[11]CBLB!$A$2:$C$31,3,0)="CBLB",1,0),0)</f>
        <v>0</v>
      </c>
      <c r="T783" s="0" t="str">
        <f aca="false">IFERROR(IF(VLOOKUP($B783,'[11]Poverty Rate'!$B$2:$I$164,8,0)="Above 30%",1,0),"")</f>
        <v/>
      </c>
      <c r="U783" s="0" t="str">
        <f aca="false">IFERROR(IF(VLOOKUP($B783,'[11]Poverty Rate'!$B$2:$I$164,8,0)="Below 2%",1,0),"")</f>
        <v/>
      </c>
    </row>
    <row r="784" customFormat="false" ht="15" hidden="false" customHeight="false" outlineLevel="0" collapsed="false">
      <c r="A784" s="0" t="s">
        <v>1013</v>
      </c>
      <c r="B784" s="0" t="s">
        <v>1013</v>
      </c>
      <c r="C784" s="0" t="s">
        <v>1013</v>
      </c>
      <c r="D784" s="0" t="s">
        <v>1013</v>
      </c>
      <c r="E784" s="0" t="s">
        <v>1013</v>
      </c>
      <c r="G784" s="0" t="e">
        <f aca="false">VLOOKUP($C784,'[10]UN M49'!$C$2:$H$249,4,0)</f>
        <v>#N/A</v>
      </c>
      <c r="H784" s="0" t="str">
        <f aca="false">IFERROR(VLOOKUP($C784,'[11]Income Groups'!$D$7:$H$224,5,0),"")</f>
        <v/>
      </c>
      <c r="I784" s="0" t="str">
        <f aca="false">IFERROR(VLOOKUP(B784,'[11]LDC List'!$B$1:$C$47,2,0),"Non LDC")</f>
        <v>Non LDC</v>
      </c>
      <c r="J784" s="0" t="str">
        <f aca="false">IFERROR(VLOOKUP(B784,'[11]SIDS List'!$B$1:$C$57,2,0),"Non SIDS")</f>
        <v>Non SIDS</v>
      </c>
      <c r="K784" s="0" t="str">
        <f aca="false">IFERROR(VLOOKUP(B784,'[11]DAC Member List'!$B$1:$C$29,2,0),"Non DAC")</f>
        <v>Non DAC</v>
      </c>
      <c r="L784" s="0" t="str">
        <f aca="false">IFERROR(VLOOKUP(B784,'[11]Dev Countries List'!$A$1:$B$146,2,0),"Not Developing")</f>
        <v>Not Developing</v>
      </c>
      <c r="M784" s="0" t="str">
        <f aca="false">IFERROR(VLOOKUP(D784,'[11]Fragility List'!$A$1:$C$146,3,0),"Not Fragile")</f>
        <v>Not Fragile</v>
      </c>
      <c r="N784" s="0" t="str">
        <f aca="false">IFERROR(INDEX([11]Population!$E$4:$W$267,MATCH('Names&amp;ISO'!$C784,[11]Population!$D$4:$D$267,0),MATCH(2018,[11]Population!$E$3:$W$3,0)),"")</f>
        <v/>
      </c>
      <c r="O784" s="0" t="str">
        <f aca="false">IFERROR(VLOOKUP($B784,[11]FCAS!$B$1:$C$152,2,0),"")</f>
        <v/>
      </c>
      <c r="P784" s="0" t="e">
        <f aca="false">VLOOKUP($C784,'[10]UN M49'!$C$2:$H$249,6,0)</f>
        <v>#N/A</v>
      </c>
      <c r="Q784" s="0" t="str">
        <f aca="false">IFERROR(VLOOKUP($C784,'[11]Resource-Rich'!$A$34:$B$62,2,0),"Non resource-rich")</f>
        <v>Non resource-rich</v>
      </c>
      <c r="R784" s="0" t="str">
        <f aca="false">IFERROR(VLOOKUP($B784,[11]PRCRs!$A$3:$C$29,3,0),"Non PRCR")</f>
        <v>Non PRCR</v>
      </c>
      <c r="S784" s="0" t="n">
        <f aca="false">IFERROR(IF(VLOOKUP($C784,[11]CBLB!$A$2:$C$31,3,0)="CBLB",1,0),0)</f>
        <v>0</v>
      </c>
      <c r="T784" s="0" t="str">
        <f aca="false">IFERROR(IF(VLOOKUP($B784,'[11]Poverty Rate'!$B$2:$I$164,8,0)="Above 30%",1,0),"")</f>
        <v/>
      </c>
      <c r="U784" s="0" t="str">
        <f aca="false">IFERROR(IF(VLOOKUP($B784,'[11]Poverty Rate'!$B$2:$I$164,8,0)="Below 2%",1,0),"")</f>
        <v/>
      </c>
    </row>
    <row r="785" customFormat="false" ht="15" hidden="false" customHeight="false" outlineLevel="0" collapsed="false">
      <c r="A785" s="0" t="s">
        <v>1013</v>
      </c>
      <c r="B785" s="0" t="s">
        <v>1013</v>
      </c>
      <c r="C785" s="0" t="s">
        <v>1013</v>
      </c>
      <c r="D785" s="0" t="s">
        <v>1013</v>
      </c>
      <c r="E785" s="0" t="s">
        <v>1013</v>
      </c>
      <c r="G785" s="0" t="e">
        <f aca="false">VLOOKUP($C785,'[10]UN M49'!$C$2:$H$249,4,0)</f>
        <v>#N/A</v>
      </c>
      <c r="H785" s="0" t="str">
        <f aca="false">IFERROR(VLOOKUP($C785,'[11]Income Groups'!$D$7:$H$224,5,0),"")</f>
        <v/>
      </c>
      <c r="I785" s="0" t="str">
        <f aca="false">IFERROR(VLOOKUP(B785,'[11]LDC List'!$B$1:$C$47,2,0),"Non LDC")</f>
        <v>Non LDC</v>
      </c>
      <c r="J785" s="0" t="str">
        <f aca="false">IFERROR(VLOOKUP(B785,'[11]SIDS List'!$B$1:$C$57,2,0),"Non SIDS")</f>
        <v>Non SIDS</v>
      </c>
      <c r="K785" s="0" t="str">
        <f aca="false">IFERROR(VLOOKUP(B785,'[11]DAC Member List'!$B$1:$C$29,2,0),"Non DAC")</f>
        <v>Non DAC</v>
      </c>
      <c r="L785" s="0" t="str">
        <f aca="false">IFERROR(VLOOKUP(B785,'[11]Dev Countries List'!$A$1:$B$146,2,0),"Not Developing")</f>
        <v>Not Developing</v>
      </c>
      <c r="M785" s="0" t="str">
        <f aca="false">IFERROR(VLOOKUP(D785,'[11]Fragility List'!$A$1:$C$146,3,0),"Not Fragile")</f>
        <v>Not Fragile</v>
      </c>
      <c r="N785" s="0" t="str">
        <f aca="false">IFERROR(INDEX([11]Population!$E$4:$W$267,MATCH('Names&amp;ISO'!$C785,[11]Population!$D$4:$D$267,0),MATCH(2018,[11]Population!$E$3:$W$3,0)),"")</f>
        <v/>
      </c>
      <c r="O785" s="0" t="str">
        <f aca="false">IFERROR(VLOOKUP($B785,[11]FCAS!$B$1:$C$152,2,0),"")</f>
        <v/>
      </c>
      <c r="P785" s="0" t="e">
        <f aca="false">VLOOKUP($C785,'[10]UN M49'!$C$2:$H$249,6,0)</f>
        <v>#N/A</v>
      </c>
      <c r="Q785" s="0" t="str">
        <f aca="false">IFERROR(VLOOKUP($C785,'[11]Resource-Rich'!$A$34:$B$62,2,0),"Non resource-rich")</f>
        <v>Non resource-rich</v>
      </c>
      <c r="R785" s="0" t="str">
        <f aca="false">IFERROR(VLOOKUP($B785,[11]PRCRs!$A$3:$C$29,3,0),"Non PRCR")</f>
        <v>Non PRCR</v>
      </c>
      <c r="S785" s="0" t="n">
        <f aca="false">IFERROR(IF(VLOOKUP($C785,[11]CBLB!$A$2:$C$31,3,0)="CBLB",1,0),0)</f>
        <v>0</v>
      </c>
      <c r="T785" s="0" t="str">
        <f aca="false">IFERROR(IF(VLOOKUP($B785,'[11]Poverty Rate'!$B$2:$I$164,8,0)="Above 30%",1,0),"")</f>
        <v/>
      </c>
      <c r="U785" s="0" t="str">
        <f aca="false">IFERROR(IF(VLOOKUP($B785,'[11]Poverty Rate'!$B$2:$I$164,8,0)="Below 2%",1,0),"")</f>
        <v/>
      </c>
    </row>
    <row r="786" customFormat="false" ht="15" hidden="false" customHeight="false" outlineLevel="0" collapsed="false">
      <c r="A786" s="0" t="s">
        <v>1013</v>
      </c>
      <c r="B786" s="0" t="s">
        <v>1013</v>
      </c>
      <c r="C786" s="0" t="s">
        <v>1013</v>
      </c>
      <c r="D786" s="0" t="s">
        <v>1013</v>
      </c>
      <c r="E786" s="0" t="s">
        <v>1013</v>
      </c>
      <c r="G786" s="0" t="e">
        <f aca="false">VLOOKUP($C786,'[10]UN M49'!$C$2:$H$249,4,0)</f>
        <v>#N/A</v>
      </c>
      <c r="H786" s="0" t="str">
        <f aca="false">IFERROR(VLOOKUP($C786,'[11]Income Groups'!$D$7:$H$224,5,0),"")</f>
        <v/>
      </c>
      <c r="I786" s="0" t="str">
        <f aca="false">IFERROR(VLOOKUP(B786,'[11]LDC List'!$B$1:$C$47,2,0),"Non LDC")</f>
        <v>Non LDC</v>
      </c>
      <c r="J786" s="0" t="str">
        <f aca="false">IFERROR(VLOOKUP(B786,'[11]SIDS List'!$B$1:$C$57,2,0),"Non SIDS")</f>
        <v>Non SIDS</v>
      </c>
      <c r="K786" s="0" t="str">
        <f aca="false">IFERROR(VLOOKUP(B786,'[11]DAC Member List'!$B$1:$C$29,2,0),"Non DAC")</f>
        <v>Non DAC</v>
      </c>
      <c r="L786" s="0" t="str">
        <f aca="false">IFERROR(VLOOKUP(B786,'[11]Dev Countries List'!$A$1:$B$146,2,0),"Not Developing")</f>
        <v>Not Developing</v>
      </c>
      <c r="M786" s="0" t="str">
        <f aca="false">IFERROR(VLOOKUP(D786,'[11]Fragility List'!$A$1:$C$146,3,0),"Not Fragile")</f>
        <v>Not Fragile</v>
      </c>
      <c r="N786" s="0" t="str">
        <f aca="false">IFERROR(INDEX([11]Population!$E$4:$W$267,MATCH('Names&amp;ISO'!$C786,[11]Population!$D$4:$D$267,0),MATCH(2018,[11]Population!$E$3:$W$3,0)),"")</f>
        <v/>
      </c>
      <c r="O786" s="0" t="str">
        <f aca="false">IFERROR(VLOOKUP($B786,[11]FCAS!$B$1:$C$152,2,0),"")</f>
        <v/>
      </c>
      <c r="P786" s="0" t="e">
        <f aca="false">VLOOKUP($C786,'[10]UN M49'!$C$2:$H$249,6,0)</f>
        <v>#N/A</v>
      </c>
      <c r="Q786" s="0" t="str">
        <f aca="false">IFERROR(VLOOKUP($C786,'[11]Resource-Rich'!$A$34:$B$62,2,0),"Non resource-rich")</f>
        <v>Non resource-rich</v>
      </c>
      <c r="R786" s="0" t="str">
        <f aca="false">IFERROR(VLOOKUP($B786,[11]PRCRs!$A$3:$C$29,3,0),"Non PRCR")</f>
        <v>Non PRCR</v>
      </c>
      <c r="S786" s="0" t="n">
        <f aca="false">IFERROR(IF(VLOOKUP($C786,[11]CBLB!$A$2:$C$31,3,0)="CBLB",1,0),0)</f>
        <v>0</v>
      </c>
      <c r="T786" s="0" t="str">
        <f aca="false">IFERROR(IF(VLOOKUP($B786,'[11]Poverty Rate'!$B$2:$I$164,8,0)="Above 30%",1,0),"")</f>
        <v/>
      </c>
      <c r="U786" s="0" t="str">
        <f aca="false">IFERROR(IF(VLOOKUP($B786,'[11]Poverty Rate'!$B$2:$I$164,8,0)="Below 2%",1,0),"")</f>
        <v/>
      </c>
    </row>
    <row r="787" customFormat="false" ht="15" hidden="false" customHeight="false" outlineLevel="0" collapsed="false">
      <c r="A787" s="0" t="s">
        <v>1013</v>
      </c>
      <c r="B787" s="0" t="s">
        <v>1013</v>
      </c>
      <c r="C787" s="0" t="s">
        <v>1013</v>
      </c>
      <c r="D787" s="0" t="s">
        <v>1013</v>
      </c>
      <c r="E787" s="0" t="s">
        <v>1013</v>
      </c>
      <c r="G787" s="0" t="e">
        <f aca="false">VLOOKUP($C787,'[10]UN M49'!$C$2:$H$249,4,0)</f>
        <v>#N/A</v>
      </c>
      <c r="H787" s="0" t="str">
        <f aca="false">IFERROR(VLOOKUP($C787,'[11]Income Groups'!$D$7:$H$224,5,0),"")</f>
        <v/>
      </c>
      <c r="I787" s="0" t="str">
        <f aca="false">IFERROR(VLOOKUP(B787,'[11]LDC List'!$B$1:$C$47,2,0),"Non LDC")</f>
        <v>Non LDC</v>
      </c>
      <c r="J787" s="0" t="str">
        <f aca="false">IFERROR(VLOOKUP(B787,'[11]SIDS List'!$B$1:$C$57,2,0),"Non SIDS")</f>
        <v>Non SIDS</v>
      </c>
      <c r="K787" s="0" t="str">
        <f aca="false">IFERROR(VLOOKUP(B787,'[11]DAC Member List'!$B$1:$C$29,2,0),"Non DAC")</f>
        <v>Non DAC</v>
      </c>
      <c r="L787" s="0" t="str">
        <f aca="false">IFERROR(VLOOKUP(B787,'[11]Dev Countries List'!$A$1:$B$146,2,0),"Not Developing")</f>
        <v>Not Developing</v>
      </c>
      <c r="M787" s="0" t="str">
        <f aca="false">IFERROR(VLOOKUP(D787,'[11]Fragility List'!$A$1:$C$146,3,0),"Not Fragile")</f>
        <v>Not Fragile</v>
      </c>
      <c r="N787" s="0" t="str">
        <f aca="false">IFERROR(INDEX([11]Population!$E$4:$W$267,MATCH('Names&amp;ISO'!$C787,[11]Population!$D$4:$D$267,0),MATCH(2018,[11]Population!$E$3:$W$3,0)),"")</f>
        <v/>
      </c>
      <c r="O787" s="0" t="str">
        <f aca="false">IFERROR(VLOOKUP($B787,[11]FCAS!$B$1:$C$152,2,0),"")</f>
        <v/>
      </c>
      <c r="P787" s="0" t="e">
        <f aca="false">VLOOKUP($C787,'[10]UN M49'!$C$2:$H$249,6,0)</f>
        <v>#N/A</v>
      </c>
      <c r="Q787" s="0" t="str">
        <f aca="false">IFERROR(VLOOKUP($C787,'[11]Resource-Rich'!$A$34:$B$62,2,0),"Non resource-rich")</f>
        <v>Non resource-rich</v>
      </c>
      <c r="R787" s="0" t="str">
        <f aca="false">IFERROR(VLOOKUP($B787,[11]PRCRs!$A$3:$C$29,3,0),"Non PRCR")</f>
        <v>Non PRCR</v>
      </c>
      <c r="S787" s="0" t="n">
        <f aca="false">IFERROR(IF(VLOOKUP($C787,[11]CBLB!$A$2:$C$31,3,0)="CBLB",1,0),0)</f>
        <v>0</v>
      </c>
      <c r="T787" s="0" t="str">
        <f aca="false">IFERROR(IF(VLOOKUP($B787,'[11]Poverty Rate'!$B$2:$I$164,8,0)="Above 30%",1,0),"")</f>
        <v/>
      </c>
      <c r="U787" s="0" t="str">
        <f aca="false">IFERROR(IF(VLOOKUP($B787,'[11]Poverty Rate'!$B$2:$I$164,8,0)="Below 2%",1,0),"")</f>
        <v/>
      </c>
    </row>
    <row r="788" customFormat="false" ht="15" hidden="false" customHeight="false" outlineLevel="0" collapsed="false">
      <c r="A788" s="0" t="s">
        <v>1013</v>
      </c>
      <c r="B788" s="0" t="s">
        <v>1013</v>
      </c>
      <c r="C788" s="0" t="s">
        <v>1013</v>
      </c>
      <c r="D788" s="0" t="s">
        <v>1013</v>
      </c>
      <c r="E788" s="0" t="s">
        <v>1013</v>
      </c>
      <c r="G788" s="0" t="e">
        <f aca="false">VLOOKUP($C788,'[10]UN M49'!$C$2:$H$249,4,0)</f>
        <v>#N/A</v>
      </c>
      <c r="H788" s="0" t="str">
        <f aca="false">IFERROR(VLOOKUP($C788,'[11]Income Groups'!$D$7:$H$224,5,0),"")</f>
        <v/>
      </c>
      <c r="I788" s="0" t="str">
        <f aca="false">IFERROR(VLOOKUP(B788,'[11]LDC List'!$B$1:$C$47,2,0),"Non LDC")</f>
        <v>Non LDC</v>
      </c>
      <c r="J788" s="0" t="str">
        <f aca="false">IFERROR(VLOOKUP(B788,'[11]SIDS List'!$B$1:$C$57,2,0),"Non SIDS")</f>
        <v>Non SIDS</v>
      </c>
      <c r="K788" s="0" t="str">
        <f aca="false">IFERROR(VLOOKUP(B788,'[11]DAC Member List'!$B$1:$C$29,2,0),"Non DAC")</f>
        <v>Non DAC</v>
      </c>
      <c r="L788" s="0" t="str">
        <f aca="false">IFERROR(VLOOKUP(B788,'[11]Dev Countries List'!$A$1:$B$146,2,0),"Not Developing")</f>
        <v>Not Developing</v>
      </c>
      <c r="M788" s="0" t="str">
        <f aca="false">IFERROR(VLOOKUP(D788,'[11]Fragility List'!$A$1:$C$146,3,0),"Not Fragile")</f>
        <v>Not Fragile</v>
      </c>
      <c r="N788" s="0" t="str">
        <f aca="false">IFERROR(INDEX([11]Population!$E$4:$W$267,MATCH('Names&amp;ISO'!$C788,[11]Population!$D$4:$D$267,0),MATCH(2018,[11]Population!$E$3:$W$3,0)),"")</f>
        <v/>
      </c>
      <c r="O788" s="0" t="str">
        <f aca="false">IFERROR(VLOOKUP($B788,[11]FCAS!$B$1:$C$152,2,0),"")</f>
        <v/>
      </c>
      <c r="P788" s="0" t="e">
        <f aca="false">VLOOKUP($C788,'[10]UN M49'!$C$2:$H$249,6,0)</f>
        <v>#N/A</v>
      </c>
      <c r="Q788" s="0" t="str">
        <f aca="false">IFERROR(VLOOKUP($C788,'[11]Resource-Rich'!$A$34:$B$62,2,0),"Non resource-rich")</f>
        <v>Non resource-rich</v>
      </c>
      <c r="R788" s="0" t="str">
        <f aca="false">IFERROR(VLOOKUP($B788,[11]PRCRs!$A$3:$C$29,3,0),"Non PRCR")</f>
        <v>Non PRCR</v>
      </c>
      <c r="S788" s="0" t="n">
        <f aca="false">IFERROR(IF(VLOOKUP($C788,[11]CBLB!$A$2:$C$31,3,0)="CBLB",1,0),0)</f>
        <v>0</v>
      </c>
      <c r="T788" s="0" t="str">
        <f aca="false">IFERROR(IF(VLOOKUP($B788,'[11]Poverty Rate'!$B$2:$I$164,8,0)="Above 30%",1,0),"")</f>
        <v/>
      </c>
      <c r="U788" s="0" t="str">
        <f aca="false">IFERROR(IF(VLOOKUP($B788,'[11]Poverty Rate'!$B$2:$I$164,8,0)="Below 2%",1,0),"")</f>
        <v/>
      </c>
    </row>
    <row r="789" customFormat="false" ht="15" hidden="false" customHeight="false" outlineLevel="0" collapsed="false">
      <c r="A789" s="0" t="s">
        <v>1013</v>
      </c>
      <c r="B789" s="0" t="s">
        <v>1013</v>
      </c>
      <c r="C789" s="0" t="s">
        <v>1013</v>
      </c>
      <c r="D789" s="0" t="s">
        <v>1013</v>
      </c>
      <c r="E789" s="0" t="s">
        <v>1013</v>
      </c>
      <c r="G789" s="0" t="e">
        <f aca="false">VLOOKUP($C789,'[10]UN M49'!$C$2:$H$249,4,0)</f>
        <v>#N/A</v>
      </c>
      <c r="H789" s="0" t="str">
        <f aca="false">IFERROR(VLOOKUP($C789,'[11]Income Groups'!$D$7:$H$224,5,0),"")</f>
        <v/>
      </c>
      <c r="I789" s="0" t="str">
        <f aca="false">IFERROR(VLOOKUP(B789,'[11]LDC List'!$B$1:$C$47,2,0),"Non LDC")</f>
        <v>Non LDC</v>
      </c>
      <c r="J789" s="0" t="str">
        <f aca="false">IFERROR(VLOOKUP(B789,'[11]SIDS List'!$B$1:$C$57,2,0),"Non SIDS")</f>
        <v>Non SIDS</v>
      </c>
      <c r="K789" s="0" t="str">
        <f aca="false">IFERROR(VLOOKUP(B789,'[11]DAC Member List'!$B$1:$C$29,2,0),"Non DAC")</f>
        <v>Non DAC</v>
      </c>
      <c r="L789" s="0" t="str">
        <f aca="false">IFERROR(VLOOKUP(B789,'[11]Dev Countries List'!$A$1:$B$146,2,0),"Not Developing")</f>
        <v>Not Developing</v>
      </c>
      <c r="M789" s="0" t="str">
        <f aca="false">IFERROR(VLOOKUP(D789,'[11]Fragility List'!$A$1:$C$146,3,0),"Not Fragile")</f>
        <v>Not Fragile</v>
      </c>
      <c r="N789" s="0" t="str">
        <f aca="false">IFERROR(INDEX([11]Population!$E$4:$W$267,MATCH('Names&amp;ISO'!$C789,[11]Population!$D$4:$D$267,0),MATCH(2018,[11]Population!$E$3:$W$3,0)),"")</f>
        <v/>
      </c>
      <c r="O789" s="0" t="str">
        <f aca="false">IFERROR(VLOOKUP($B789,[11]FCAS!$B$1:$C$152,2,0),"")</f>
        <v/>
      </c>
      <c r="P789" s="0" t="e">
        <f aca="false">VLOOKUP($C789,'[10]UN M49'!$C$2:$H$249,6,0)</f>
        <v>#N/A</v>
      </c>
      <c r="Q789" s="0" t="str">
        <f aca="false">IFERROR(VLOOKUP($C789,'[11]Resource-Rich'!$A$34:$B$62,2,0),"Non resource-rich")</f>
        <v>Non resource-rich</v>
      </c>
      <c r="R789" s="0" t="str">
        <f aca="false">IFERROR(VLOOKUP($B789,[11]PRCRs!$A$3:$C$29,3,0),"Non PRCR")</f>
        <v>Non PRCR</v>
      </c>
      <c r="S789" s="0" t="n">
        <f aca="false">IFERROR(IF(VLOOKUP($C789,[11]CBLB!$A$2:$C$31,3,0)="CBLB",1,0),0)</f>
        <v>0</v>
      </c>
      <c r="T789" s="0" t="str">
        <f aca="false">IFERROR(IF(VLOOKUP($B789,'[11]Poverty Rate'!$B$2:$I$164,8,0)="Above 30%",1,0),"")</f>
        <v/>
      </c>
      <c r="U789" s="0" t="str">
        <f aca="false">IFERROR(IF(VLOOKUP($B789,'[11]Poverty Rate'!$B$2:$I$164,8,0)="Below 2%",1,0),"")</f>
        <v/>
      </c>
    </row>
    <row r="790" customFormat="false" ht="15" hidden="false" customHeight="false" outlineLevel="0" collapsed="false">
      <c r="A790" s="0" t="s">
        <v>1013</v>
      </c>
      <c r="B790" s="0" t="s">
        <v>1013</v>
      </c>
      <c r="C790" s="0" t="s">
        <v>1013</v>
      </c>
      <c r="D790" s="0" t="s">
        <v>1013</v>
      </c>
      <c r="E790" s="0" t="s">
        <v>1013</v>
      </c>
      <c r="G790" s="0" t="e">
        <f aca="false">VLOOKUP($C790,'[10]UN M49'!$C$2:$H$249,4,0)</f>
        <v>#N/A</v>
      </c>
      <c r="H790" s="0" t="str">
        <f aca="false">IFERROR(VLOOKUP($C790,'[11]Income Groups'!$D$7:$H$224,5,0),"")</f>
        <v/>
      </c>
      <c r="I790" s="0" t="str">
        <f aca="false">IFERROR(VLOOKUP(B790,'[11]LDC List'!$B$1:$C$47,2,0),"Non LDC")</f>
        <v>Non LDC</v>
      </c>
      <c r="J790" s="0" t="str">
        <f aca="false">IFERROR(VLOOKUP(B790,'[11]SIDS List'!$B$1:$C$57,2,0),"Non SIDS")</f>
        <v>Non SIDS</v>
      </c>
      <c r="K790" s="0" t="str">
        <f aca="false">IFERROR(VLOOKUP(B790,'[11]DAC Member List'!$B$1:$C$29,2,0),"Non DAC")</f>
        <v>Non DAC</v>
      </c>
      <c r="L790" s="0" t="str">
        <f aca="false">IFERROR(VLOOKUP(B790,'[11]Dev Countries List'!$A$1:$B$146,2,0),"Not Developing")</f>
        <v>Not Developing</v>
      </c>
      <c r="M790" s="0" t="str">
        <f aca="false">IFERROR(VLOOKUP(D790,'[11]Fragility List'!$A$1:$C$146,3,0),"Not Fragile")</f>
        <v>Not Fragile</v>
      </c>
      <c r="N790" s="0" t="str">
        <f aca="false">IFERROR(INDEX([11]Population!$E$4:$W$267,MATCH('Names&amp;ISO'!$C790,[11]Population!$D$4:$D$267,0),MATCH(2018,[11]Population!$E$3:$W$3,0)),"")</f>
        <v/>
      </c>
      <c r="O790" s="0" t="str">
        <f aca="false">IFERROR(VLOOKUP($B790,[11]FCAS!$B$1:$C$152,2,0),"")</f>
        <v/>
      </c>
      <c r="P790" s="0" t="e">
        <f aca="false">VLOOKUP($C790,'[10]UN M49'!$C$2:$H$249,6,0)</f>
        <v>#N/A</v>
      </c>
      <c r="Q790" s="0" t="str">
        <f aca="false">IFERROR(VLOOKUP($C790,'[11]Resource-Rich'!$A$34:$B$62,2,0),"Non resource-rich")</f>
        <v>Non resource-rich</v>
      </c>
      <c r="R790" s="0" t="str">
        <f aca="false">IFERROR(VLOOKUP($B790,[11]PRCRs!$A$3:$C$29,3,0),"Non PRCR")</f>
        <v>Non PRCR</v>
      </c>
      <c r="S790" s="0" t="n">
        <f aca="false">IFERROR(IF(VLOOKUP($C790,[11]CBLB!$A$2:$C$31,3,0)="CBLB",1,0),0)</f>
        <v>0</v>
      </c>
      <c r="T790" s="0" t="str">
        <f aca="false">IFERROR(IF(VLOOKUP($B790,'[11]Poverty Rate'!$B$2:$I$164,8,0)="Above 30%",1,0),"")</f>
        <v/>
      </c>
      <c r="U790" s="0" t="str">
        <f aca="false">IFERROR(IF(VLOOKUP($B790,'[11]Poverty Rate'!$B$2:$I$164,8,0)="Below 2%",1,0),"")</f>
        <v/>
      </c>
    </row>
    <row r="791" customFormat="false" ht="15" hidden="false" customHeight="false" outlineLevel="0" collapsed="false">
      <c r="A791" s="0" t="s">
        <v>1013</v>
      </c>
      <c r="B791" s="0" t="s">
        <v>1013</v>
      </c>
      <c r="C791" s="0" t="s">
        <v>1013</v>
      </c>
      <c r="D791" s="0" t="s">
        <v>1013</v>
      </c>
      <c r="E791" s="0" t="s">
        <v>1013</v>
      </c>
      <c r="G791" s="0" t="e">
        <f aca="false">VLOOKUP($C791,'[10]UN M49'!$C$2:$H$249,4,0)</f>
        <v>#N/A</v>
      </c>
      <c r="H791" s="0" t="str">
        <f aca="false">IFERROR(VLOOKUP($C791,'[11]Income Groups'!$D$7:$H$224,5,0),"")</f>
        <v/>
      </c>
      <c r="I791" s="0" t="str">
        <f aca="false">IFERROR(VLOOKUP(B791,'[11]LDC List'!$B$1:$C$47,2,0),"Non LDC")</f>
        <v>Non LDC</v>
      </c>
      <c r="J791" s="0" t="str">
        <f aca="false">IFERROR(VLOOKUP(B791,'[11]SIDS List'!$B$1:$C$57,2,0),"Non SIDS")</f>
        <v>Non SIDS</v>
      </c>
      <c r="K791" s="0" t="str">
        <f aca="false">IFERROR(VLOOKUP(B791,'[11]DAC Member List'!$B$1:$C$29,2,0),"Non DAC")</f>
        <v>Non DAC</v>
      </c>
      <c r="L791" s="0" t="str">
        <f aca="false">IFERROR(VLOOKUP(B791,'[11]Dev Countries List'!$A$1:$B$146,2,0),"Not Developing")</f>
        <v>Not Developing</v>
      </c>
      <c r="M791" s="0" t="str">
        <f aca="false">IFERROR(VLOOKUP(D791,'[11]Fragility List'!$A$1:$C$146,3,0),"Not Fragile")</f>
        <v>Not Fragile</v>
      </c>
      <c r="N791" s="0" t="str">
        <f aca="false">IFERROR(INDEX([11]Population!$E$4:$W$267,MATCH('Names&amp;ISO'!$C791,[11]Population!$D$4:$D$267,0),MATCH(2018,[11]Population!$E$3:$W$3,0)),"")</f>
        <v/>
      </c>
      <c r="O791" s="0" t="str">
        <f aca="false">IFERROR(VLOOKUP($B791,[11]FCAS!$B$1:$C$152,2,0),"")</f>
        <v/>
      </c>
      <c r="P791" s="0" t="e">
        <f aca="false">VLOOKUP($C791,'[10]UN M49'!$C$2:$H$249,6,0)</f>
        <v>#N/A</v>
      </c>
      <c r="Q791" s="0" t="str">
        <f aca="false">IFERROR(VLOOKUP($C791,'[11]Resource-Rich'!$A$34:$B$62,2,0),"Non resource-rich")</f>
        <v>Non resource-rich</v>
      </c>
      <c r="R791" s="0" t="str">
        <f aca="false">IFERROR(VLOOKUP($B791,[11]PRCRs!$A$3:$C$29,3,0),"Non PRCR")</f>
        <v>Non PRCR</v>
      </c>
      <c r="S791" s="0" t="n">
        <f aca="false">IFERROR(IF(VLOOKUP($C791,[11]CBLB!$A$2:$C$31,3,0)="CBLB",1,0),0)</f>
        <v>0</v>
      </c>
      <c r="T791" s="0" t="str">
        <f aca="false">IFERROR(IF(VLOOKUP($B791,'[11]Poverty Rate'!$B$2:$I$164,8,0)="Above 30%",1,0),"")</f>
        <v/>
      </c>
      <c r="U791" s="0" t="str">
        <f aca="false">IFERROR(IF(VLOOKUP($B791,'[11]Poverty Rate'!$B$2:$I$164,8,0)="Below 2%",1,0),"")</f>
        <v/>
      </c>
    </row>
    <row r="792" customFormat="false" ht="15" hidden="false" customHeight="false" outlineLevel="0" collapsed="false">
      <c r="A792" s="0" t="s">
        <v>1013</v>
      </c>
      <c r="B792" s="0" t="s">
        <v>1013</v>
      </c>
      <c r="C792" s="0" t="s">
        <v>1013</v>
      </c>
      <c r="D792" s="0" t="s">
        <v>1013</v>
      </c>
      <c r="E792" s="0" t="s">
        <v>1013</v>
      </c>
      <c r="G792" s="0" t="e">
        <f aca="false">VLOOKUP($C792,'[10]UN M49'!$C$2:$H$249,4,0)</f>
        <v>#N/A</v>
      </c>
      <c r="H792" s="0" t="str">
        <f aca="false">IFERROR(VLOOKUP($C792,'[11]Income Groups'!$D$7:$H$224,5,0),"")</f>
        <v/>
      </c>
      <c r="I792" s="0" t="str">
        <f aca="false">IFERROR(VLOOKUP(B792,'[11]LDC List'!$B$1:$C$47,2,0),"Non LDC")</f>
        <v>Non LDC</v>
      </c>
      <c r="J792" s="0" t="str">
        <f aca="false">IFERROR(VLOOKUP(B792,'[11]SIDS List'!$B$1:$C$57,2,0),"Non SIDS")</f>
        <v>Non SIDS</v>
      </c>
      <c r="K792" s="0" t="str">
        <f aca="false">IFERROR(VLOOKUP(B792,'[11]DAC Member List'!$B$1:$C$29,2,0),"Non DAC")</f>
        <v>Non DAC</v>
      </c>
      <c r="L792" s="0" t="str">
        <f aca="false">IFERROR(VLOOKUP(B792,'[11]Dev Countries List'!$A$1:$B$146,2,0),"Not Developing")</f>
        <v>Not Developing</v>
      </c>
      <c r="M792" s="0" t="str">
        <f aca="false">IFERROR(VLOOKUP(D792,'[11]Fragility List'!$A$1:$C$146,3,0),"Not Fragile")</f>
        <v>Not Fragile</v>
      </c>
      <c r="N792" s="0" t="str">
        <f aca="false">IFERROR(INDEX([11]Population!$E$4:$W$267,MATCH('Names&amp;ISO'!$C792,[11]Population!$D$4:$D$267,0),MATCH(2018,[11]Population!$E$3:$W$3,0)),"")</f>
        <v/>
      </c>
      <c r="O792" s="0" t="str">
        <f aca="false">IFERROR(VLOOKUP($B792,[11]FCAS!$B$1:$C$152,2,0),"")</f>
        <v/>
      </c>
      <c r="P792" s="0" t="e">
        <f aca="false">VLOOKUP($C792,'[10]UN M49'!$C$2:$H$249,6,0)</f>
        <v>#N/A</v>
      </c>
      <c r="Q792" s="0" t="str">
        <f aca="false">IFERROR(VLOOKUP($C792,'[11]Resource-Rich'!$A$34:$B$62,2,0),"Non resource-rich")</f>
        <v>Non resource-rich</v>
      </c>
      <c r="R792" s="0" t="str">
        <f aca="false">IFERROR(VLOOKUP($B792,[11]PRCRs!$A$3:$C$29,3,0),"Non PRCR")</f>
        <v>Non PRCR</v>
      </c>
      <c r="S792" s="0" t="n">
        <f aca="false">IFERROR(IF(VLOOKUP($C792,[11]CBLB!$A$2:$C$31,3,0)="CBLB",1,0),0)</f>
        <v>0</v>
      </c>
      <c r="T792" s="0" t="str">
        <f aca="false">IFERROR(IF(VLOOKUP($B792,'[11]Poverty Rate'!$B$2:$I$164,8,0)="Above 30%",1,0),"")</f>
        <v/>
      </c>
      <c r="U792" s="0" t="str">
        <f aca="false">IFERROR(IF(VLOOKUP($B792,'[11]Poverty Rate'!$B$2:$I$164,8,0)="Below 2%",1,0),"")</f>
        <v/>
      </c>
    </row>
    <row r="793" customFormat="false" ht="15" hidden="false" customHeight="false" outlineLevel="0" collapsed="false">
      <c r="A793" s="0" t="s">
        <v>1013</v>
      </c>
      <c r="B793" s="0" t="s">
        <v>1013</v>
      </c>
      <c r="C793" s="0" t="s">
        <v>1013</v>
      </c>
      <c r="D793" s="0" t="s">
        <v>1013</v>
      </c>
      <c r="E793" s="0" t="s">
        <v>1013</v>
      </c>
      <c r="G793" s="0" t="e">
        <f aca="false">VLOOKUP($C793,'[10]UN M49'!$C$2:$H$249,4,0)</f>
        <v>#N/A</v>
      </c>
      <c r="H793" s="0" t="str">
        <f aca="false">IFERROR(VLOOKUP($C793,'[11]Income Groups'!$D$7:$H$224,5,0),"")</f>
        <v/>
      </c>
      <c r="I793" s="0" t="str">
        <f aca="false">IFERROR(VLOOKUP(B793,'[11]LDC List'!$B$1:$C$47,2,0),"Non LDC")</f>
        <v>Non LDC</v>
      </c>
      <c r="J793" s="0" t="str">
        <f aca="false">IFERROR(VLOOKUP(B793,'[11]SIDS List'!$B$1:$C$57,2,0),"Non SIDS")</f>
        <v>Non SIDS</v>
      </c>
      <c r="K793" s="0" t="str">
        <f aca="false">IFERROR(VLOOKUP(B793,'[11]DAC Member List'!$B$1:$C$29,2,0),"Non DAC")</f>
        <v>Non DAC</v>
      </c>
      <c r="L793" s="0" t="str">
        <f aca="false">IFERROR(VLOOKUP(B793,'[11]Dev Countries List'!$A$1:$B$146,2,0),"Not Developing")</f>
        <v>Not Developing</v>
      </c>
      <c r="M793" s="0" t="str">
        <f aca="false">IFERROR(VLOOKUP(D793,'[11]Fragility List'!$A$1:$C$146,3,0),"Not Fragile")</f>
        <v>Not Fragile</v>
      </c>
      <c r="N793" s="0" t="str">
        <f aca="false">IFERROR(INDEX([11]Population!$E$4:$W$267,MATCH('Names&amp;ISO'!$C793,[11]Population!$D$4:$D$267,0),MATCH(2018,[11]Population!$E$3:$W$3,0)),"")</f>
        <v/>
      </c>
      <c r="O793" s="0" t="str">
        <f aca="false">IFERROR(VLOOKUP($B793,[11]FCAS!$B$1:$C$152,2,0),"")</f>
        <v/>
      </c>
      <c r="P793" s="0" t="e">
        <f aca="false">VLOOKUP($C793,'[10]UN M49'!$C$2:$H$249,6,0)</f>
        <v>#N/A</v>
      </c>
      <c r="Q793" s="0" t="str">
        <f aca="false">IFERROR(VLOOKUP($C793,'[11]Resource-Rich'!$A$34:$B$62,2,0),"Non resource-rich")</f>
        <v>Non resource-rich</v>
      </c>
      <c r="R793" s="0" t="str">
        <f aca="false">IFERROR(VLOOKUP($B793,[11]PRCRs!$A$3:$C$29,3,0),"Non PRCR")</f>
        <v>Non PRCR</v>
      </c>
      <c r="S793" s="0" t="n">
        <f aca="false">IFERROR(IF(VLOOKUP($C793,[11]CBLB!$A$2:$C$31,3,0)="CBLB",1,0),0)</f>
        <v>0</v>
      </c>
      <c r="T793" s="0" t="str">
        <f aca="false">IFERROR(IF(VLOOKUP($B793,'[11]Poverty Rate'!$B$2:$I$164,8,0)="Above 30%",1,0),"")</f>
        <v/>
      </c>
      <c r="U793" s="0" t="str">
        <f aca="false">IFERROR(IF(VLOOKUP($B793,'[11]Poverty Rate'!$B$2:$I$164,8,0)="Below 2%",1,0),"")</f>
        <v/>
      </c>
    </row>
    <row r="794" customFormat="false" ht="15" hidden="false" customHeight="false" outlineLevel="0" collapsed="false">
      <c r="A794" s="0" t="s">
        <v>1013</v>
      </c>
      <c r="B794" s="0" t="s">
        <v>1013</v>
      </c>
      <c r="C794" s="0" t="s">
        <v>1013</v>
      </c>
      <c r="D794" s="0" t="s">
        <v>1013</v>
      </c>
      <c r="E794" s="0" t="s">
        <v>1013</v>
      </c>
      <c r="G794" s="0" t="e">
        <f aca="false">VLOOKUP($C794,'[10]UN M49'!$C$2:$H$249,4,0)</f>
        <v>#N/A</v>
      </c>
      <c r="H794" s="0" t="str">
        <f aca="false">IFERROR(VLOOKUP($C794,'[11]Income Groups'!$D$7:$H$224,5,0),"")</f>
        <v/>
      </c>
      <c r="I794" s="0" t="str">
        <f aca="false">IFERROR(VLOOKUP(B794,'[11]LDC List'!$B$1:$C$47,2,0),"Non LDC")</f>
        <v>Non LDC</v>
      </c>
      <c r="J794" s="0" t="str">
        <f aca="false">IFERROR(VLOOKUP(B794,'[11]SIDS List'!$B$1:$C$57,2,0),"Non SIDS")</f>
        <v>Non SIDS</v>
      </c>
      <c r="K794" s="0" t="str">
        <f aca="false">IFERROR(VLOOKUP(B794,'[11]DAC Member List'!$B$1:$C$29,2,0),"Non DAC")</f>
        <v>Non DAC</v>
      </c>
      <c r="L794" s="0" t="str">
        <f aca="false">IFERROR(VLOOKUP(B794,'[11]Dev Countries List'!$A$1:$B$146,2,0),"Not Developing")</f>
        <v>Not Developing</v>
      </c>
      <c r="M794" s="0" t="str">
        <f aca="false">IFERROR(VLOOKUP(D794,'[11]Fragility List'!$A$1:$C$146,3,0),"Not Fragile")</f>
        <v>Not Fragile</v>
      </c>
      <c r="N794" s="0" t="str">
        <f aca="false">IFERROR(INDEX([11]Population!$E$4:$W$267,MATCH('Names&amp;ISO'!$C794,[11]Population!$D$4:$D$267,0),MATCH(2018,[11]Population!$E$3:$W$3,0)),"")</f>
        <v/>
      </c>
      <c r="O794" s="0" t="str">
        <f aca="false">IFERROR(VLOOKUP($B794,[11]FCAS!$B$1:$C$152,2,0),"")</f>
        <v/>
      </c>
      <c r="P794" s="0" t="e">
        <f aca="false">VLOOKUP($C794,'[10]UN M49'!$C$2:$H$249,6,0)</f>
        <v>#N/A</v>
      </c>
      <c r="Q794" s="0" t="str">
        <f aca="false">IFERROR(VLOOKUP($C794,'[11]Resource-Rich'!$A$34:$B$62,2,0),"Non resource-rich")</f>
        <v>Non resource-rich</v>
      </c>
      <c r="R794" s="0" t="str">
        <f aca="false">IFERROR(VLOOKUP($B794,[11]PRCRs!$A$3:$C$29,3,0),"Non PRCR")</f>
        <v>Non PRCR</v>
      </c>
      <c r="S794" s="0" t="n">
        <f aca="false">IFERROR(IF(VLOOKUP($C794,[11]CBLB!$A$2:$C$31,3,0)="CBLB",1,0),0)</f>
        <v>0</v>
      </c>
      <c r="T794" s="0" t="str">
        <f aca="false">IFERROR(IF(VLOOKUP($B794,'[11]Poverty Rate'!$B$2:$I$164,8,0)="Above 30%",1,0),"")</f>
        <v/>
      </c>
      <c r="U794" s="0" t="str">
        <f aca="false">IFERROR(IF(VLOOKUP($B794,'[11]Poverty Rate'!$B$2:$I$164,8,0)="Below 2%",1,0),"")</f>
        <v/>
      </c>
    </row>
    <row r="795" customFormat="false" ht="15" hidden="false" customHeight="false" outlineLevel="0" collapsed="false">
      <c r="A795" s="0" t="s">
        <v>1013</v>
      </c>
      <c r="B795" s="0" t="s">
        <v>1013</v>
      </c>
      <c r="C795" s="0" t="s">
        <v>1013</v>
      </c>
      <c r="D795" s="0" t="s">
        <v>1013</v>
      </c>
      <c r="E795" s="0" t="s">
        <v>1013</v>
      </c>
      <c r="G795" s="0" t="e">
        <f aca="false">VLOOKUP($C795,'[10]UN M49'!$C$2:$H$249,4,0)</f>
        <v>#N/A</v>
      </c>
      <c r="H795" s="0" t="str">
        <f aca="false">IFERROR(VLOOKUP($C795,'[11]Income Groups'!$D$7:$H$224,5,0),"")</f>
        <v/>
      </c>
      <c r="I795" s="0" t="str">
        <f aca="false">IFERROR(VLOOKUP(B795,'[11]LDC List'!$B$1:$C$47,2,0),"Non LDC")</f>
        <v>Non LDC</v>
      </c>
      <c r="J795" s="0" t="str">
        <f aca="false">IFERROR(VLOOKUP(B795,'[11]SIDS List'!$B$1:$C$57,2,0),"Non SIDS")</f>
        <v>Non SIDS</v>
      </c>
      <c r="K795" s="0" t="str">
        <f aca="false">IFERROR(VLOOKUP(B795,'[11]DAC Member List'!$B$1:$C$29,2,0),"Non DAC")</f>
        <v>Non DAC</v>
      </c>
      <c r="L795" s="0" t="str">
        <f aca="false">IFERROR(VLOOKUP(B795,'[11]Dev Countries List'!$A$1:$B$146,2,0),"Not Developing")</f>
        <v>Not Developing</v>
      </c>
      <c r="M795" s="0" t="str">
        <f aca="false">IFERROR(VLOOKUP(D795,'[11]Fragility List'!$A$1:$C$146,3,0),"Not Fragile")</f>
        <v>Not Fragile</v>
      </c>
      <c r="N795" s="0" t="str">
        <f aca="false">IFERROR(INDEX([11]Population!$E$4:$W$267,MATCH('Names&amp;ISO'!$C795,[11]Population!$D$4:$D$267,0),MATCH(2018,[11]Population!$E$3:$W$3,0)),"")</f>
        <v/>
      </c>
      <c r="O795" s="0" t="str">
        <f aca="false">IFERROR(VLOOKUP($B795,[11]FCAS!$B$1:$C$152,2,0),"")</f>
        <v/>
      </c>
      <c r="P795" s="0" t="e">
        <f aca="false">VLOOKUP($C795,'[10]UN M49'!$C$2:$H$249,6,0)</f>
        <v>#N/A</v>
      </c>
      <c r="Q795" s="0" t="str">
        <f aca="false">IFERROR(VLOOKUP($C795,'[11]Resource-Rich'!$A$34:$B$62,2,0),"Non resource-rich")</f>
        <v>Non resource-rich</v>
      </c>
      <c r="R795" s="0" t="str">
        <f aca="false">IFERROR(VLOOKUP($B795,[11]PRCRs!$A$3:$C$29,3,0),"Non PRCR")</f>
        <v>Non PRCR</v>
      </c>
      <c r="S795" s="0" t="n">
        <f aca="false">IFERROR(IF(VLOOKUP($C795,[11]CBLB!$A$2:$C$31,3,0)="CBLB",1,0),0)</f>
        <v>0</v>
      </c>
      <c r="T795" s="0" t="str">
        <f aca="false">IFERROR(IF(VLOOKUP($B795,'[11]Poverty Rate'!$B$2:$I$164,8,0)="Above 30%",1,0),"")</f>
        <v/>
      </c>
      <c r="U795" s="0" t="str">
        <f aca="false">IFERROR(IF(VLOOKUP($B795,'[11]Poverty Rate'!$B$2:$I$164,8,0)="Below 2%",1,0),"")</f>
        <v/>
      </c>
    </row>
    <row r="796" customFormat="false" ht="15" hidden="false" customHeight="false" outlineLevel="0" collapsed="false">
      <c r="A796" s="0" t="s">
        <v>1013</v>
      </c>
      <c r="B796" s="0" t="s">
        <v>1013</v>
      </c>
      <c r="C796" s="0" t="s">
        <v>1013</v>
      </c>
      <c r="D796" s="0" t="s">
        <v>1013</v>
      </c>
      <c r="E796" s="0" t="s">
        <v>1013</v>
      </c>
      <c r="G796" s="0" t="e">
        <f aca="false">VLOOKUP($C796,'[10]UN M49'!$C$2:$H$249,4,0)</f>
        <v>#N/A</v>
      </c>
      <c r="H796" s="0" t="str">
        <f aca="false">IFERROR(VLOOKUP($C796,'[11]Income Groups'!$D$7:$H$224,5,0),"")</f>
        <v/>
      </c>
      <c r="I796" s="0" t="str">
        <f aca="false">IFERROR(VLOOKUP(B796,'[11]LDC List'!$B$1:$C$47,2,0),"Non LDC")</f>
        <v>Non LDC</v>
      </c>
      <c r="J796" s="0" t="str">
        <f aca="false">IFERROR(VLOOKUP(B796,'[11]SIDS List'!$B$1:$C$57,2,0),"Non SIDS")</f>
        <v>Non SIDS</v>
      </c>
      <c r="K796" s="0" t="str">
        <f aca="false">IFERROR(VLOOKUP(B796,'[11]DAC Member List'!$B$1:$C$29,2,0),"Non DAC")</f>
        <v>Non DAC</v>
      </c>
      <c r="L796" s="0" t="str">
        <f aca="false">IFERROR(VLOOKUP(B796,'[11]Dev Countries List'!$A$1:$B$146,2,0),"Not Developing")</f>
        <v>Not Developing</v>
      </c>
      <c r="M796" s="0" t="str">
        <f aca="false">IFERROR(VLOOKUP(D796,'[11]Fragility List'!$A$1:$C$146,3,0),"Not Fragile")</f>
        <v>Not Fragile</v>
      </c>
      <c r="N796" s="0" t="str">
        <f aca="false">IFERROR(INDEX([11]Population!$E$4:$W$267,MATCH('Names&amp;ISO'!$C796,[11]Population!$D$4:$D$267,0),MATCH(2018,[11]Population!$E$3:$W$3,0)),"")</f>
        <v/>
      </c>
      <c r="O796" s="0" t="str">
        <f aca="false">IFERROR(VLOOKUP($B796,[11]FCAS!$B$1:$C$152,2,0),"")</f>
        <v/>
      </c>
      <c r="P796" s="0" t="e">
        <f aca="false">VLOOKUP($C796,'[10]UN M49'!$C$2:$H$249,6,0)</f>
        <v>#N/A</v>
      </c>
      <c r="Q796" s="0" t="str">
        <f aca="false">IFERROR(VLOOKUP($C796,'[11]Resource-Rich'!$A$34:$B$62,2,0),"Non resource-rich")</f>
        <v>Non resource-rich</v>
      </c>
      <c r="R796" s="0" t="str">
        <f aca="false">IFERROR(VLOOKUP($B796,[11]PRCRs!$A$3:$C$29,3,0),"Non PRCR")</f>
        <v>Non PRCR</v>
      </c>
      <c r="S796" s="0" t="n">
        <f aca="false">IFERROR(IF(VLOOKUP($C796,[11]CBLB!$A$2:$C$31,3,0)="CBLB",1,0),0)</f>
        <v>0</v>
      </c>
      <c r="T796" s="0" t="str">
        <f aca="false">IFERROR(IF(VLOOKUP($B796,'[11]Poverty Rate'!$B$2:$I$164,8,0)="Above 30%",1,0),"")</f>
        <v/>
      </c>
      <c r="U796" s="0" t="str">
        <f aca="false">IFERROR(IF(VLOOKUP($B796,'[11]Poverty Rate'!$B$2:$I$164,8,0)="Below 2%",1,0),"")</f>
        <v/>
      </c>
    </row>
    <row r="797" customFormat="false" ht="15" hidden="false" customHeight="false" outlineLevel="0" collapsed="false">
      <c r="A797" s="0" t="s">
        <v>1013</v>
      </c>
      <c r="B797" s="0" t="s">
        <v>1013</v>
      </c>
      <c r="C797" s="0" t="s">
        <v>1013</v>
      </c>
      <c r="D797" s="0" t="s">
        <v>1013</v>
      </c>
      <c r="E797" s="0" t="s">
        <v>1013</v>
      </c>
      <c r="G797" s="0" t="e">
        <f aca="false">VLOOKUP($C797,'[10]UN M49'!$C$2:$H$249,4,0)</f>
        <v>#N/A</v>
      </c>
      <c r="H797" s="0" t="str">
        <f aca="false">IFERROR(VLOOKUP($C797,'[11]Income Groups'!$D$7:$H$224,5,0),"")</f>
        <v/>
      </c>
      <c r="I797" s="0" t="str">
        <f aca="false">IFERROR(VLOOKUP(B797,'[11]LDC List'!$B$1:$C$47,2,0),"Non LDC")</f>
        <v>Non LDC</v>
      </c>
      <c r="J797" s="0" t="str">
        <f aca="false">IFERROR(VLOOKUP(B797,'[11]SIDS List'!$B$1:$C$57,2,0),"Non SIDS")</f>
        <v>Non SIDS</v>
      </c>
      <c r="K797" s="0" t="str">
        <f aca="false">IFERROR(VLOOKUP(B797,'[11]DAC Member List'!$B$1:$C$29,2,0),"Non DAC")</f>
        <v>Non DAC</v>
      </c>
      <c r="L797" s="0" t="str">
        <f aca="false">IFERROR(VLOOKUP(B797,'[11]Dev Countries List'!$A$1:$B$146,2,0),"Not Developing")</f>
        <v>Not Developing</v>
      </c>
      <c r="M797" s="0" t="str">
        <f aca="false">IFERROR(VLOOKUP(D797,'[11]Fragility List'!$A$1:$C$146,3,0),"Not Fragile")</f>
        <v>Not Fragile</v>
      </c>
      <c r="N797" s="0" t="str">
        <f aca="false">IFERROR(INDEX([11]Population!$E$4:$W$267,MATCH('Names&amp;ISO'!$C797,[11]Population!$D$4:$D$267,0),MATCH(2018,[11]Population!$E$3:$W$3,0)),"")</f>
        <v/>
      </c>
      <c r="O797" s="0" t="str">
        <f aca="false">IFERROR(VLOOKUP($B797,[11]FCAS!$B$1:$C$152,2,0),"")</f>
        <v/>
      </c>
      <c r="P797" s="0" t="e">
        <f aca="false">VLOOKUP($C797,'[10]UN M49'!$C$2:$H$249,6,0)</f>
        <v>#N/A</v>
      </c>
      <c r="Q797" s="0" t="str">
        <f aca="false">IFERROR(VLOOKUP($C797,'[11]Resource-Rich'!$A$34:$B$62,2,0),"Non resource-rich")</f>
        <v>Non resource-rich</v>
      </c>
      <c r="R797" s="0" t="str">
        <f aca="false">IFERROR(VLOOKUP($B797,[11]PRCRs!$A$3:$C$29,3,0),"Non PRCR")</f>
        <v>Non PRCR</v>
      </c>
      <c r="S797" s="0" t="n">
        <f aca="false">IFERROR(IF(VLOOKUP($C797,[11]CBLB!$A$2:$C$31,3,0)="CBLB",1,0),0)</f>
        <v>0</v>
      </c>
      <c r="T797" s="0" t="str">
        <f aca="false">IFERROR(IF(VLOOKUP($B797,'[11]Poverty Rate'!$B$2:$I$164,8,0)="Above 30%",1,0),"")</f>
        <v/>
      </c>
      <c r="U797" s="0" t="str">
        <f aca="false">IFERROR(IF(VLOOKUP($B797,'[11]Poverty Rate'!$B$2:$I$164,8,0)="Below 2%",1,0),"")</f>
        <v/>
      </c>
    </row>
    <row r="798" customFormat="false" ht="15" hidden="false" customHeight="false" outlineLevel="0" collapsed="false">
      <c r="A798" s="0" t="s">
        <v>1013</v>
      </c>
      <c r="B798" s="0" t="s">
        <v>1013</v>
      </c>
      <c r="C798" s="0" t="s">
        <v>1013</v>
      </c>
      <c r="D798" s="0" t="s">
        <v>1013</v>
      </c>
      <c r="E798" s="0" t="s">
        <v>1013</v>
      </c>
      <c r="G798" s="0" t="e">
        <f aca="false">VLOOKUP($C798,'[10]UN M49'!$C$2:$H$249,4,0)</f>
        <v>#N/A</v>
      </c>
      <c r="H798" s="0" t="str">
        <f aca="false">IFERROR(VLOOKUP($C798,'[11]Income Groups'!$D$7:$H$224,5,0),"")</f>
        <v/>
      </c>
      <c r="I798" s="0" t="str">
        <f aca="false">IFERROR(VLOOKUP(B798,'[11]LDC List'!$B$1:$C$47,2,0),"Non LDC")</f>
        <v>Non LDC</v>
      </c>
      <c r="J798" s="0" t="str">
        <f aca="false">IFERROR(VLOOKUP(B798,'[11]SIDS List'!$B$1:$C$57,2,0),"Non SIDS")</f>
        <v>Non SIDS</v>
      </c>
      <c r="K798" s="0" t="str">
        <f aca="false">IFERROR(VLOOKUP(B798,'[11]DAC Member List'!$B$1:$C$29,2,0),"Non DAC")</f>
        <v>Non DAC</v>
      </c>
      <c r="L798" s="0" t="str">
        <f aca="false">IFERROR(VLOOKUP(B798,'[11]Dev Countries List'!$A$1:$B$146,2,0),"Not Developing")</f>
        <v>Not Developing</v>
      </c>
      <c r="M798" s="0" t="str">
        <f aca="false">IFERROR(VLOOKUP(D798,'[11]Fragility List'!$A$1:$C$146,3,0),"Not Fragile")</f>
        <v>Not Fragile</v>
      </c>
      <c r="N798" s="0" t="str">
        <f aca="false">IFERROR(INDEX([11]Population!$E$4:$W$267,MATCH('Names&amp;ISO'!$C798,[11]Population!$D$4:$D$267,0),MATCH(2018,[11]Population!$E$3:$W$3,0)),"")</f>
        <v/>
      </c>
      <c r="O798" s="0" t="str">
        <f aca="false">IFERROR(VLOOKUP($B798,[11]FCAS!$B$1:$C$152,2,0),"")</f>
        <v/>
      </c>
      <c r="P798" s="0" t="e">
        <f aca="false">VLOOKUP($C798,'[10]UN M49'!$C$2:$H$249,6,0)</f>
        <v>#N/A</v>
      </c>
      <c r="Q798" s="0" t="str">
        <f aca="false">IFERROR(VLOOKUP($C798,'[11]Resource-Rich'!$A$34:$B$62,2,0),"Non resource-rich")</f>
        <v>Non resource-rich</v>
      </c>
      <c r="R798" s="0" t="str">
        <f aca="false">IFERROR(VLOOKUP($B798,[11]PRCRs!$A$3:$C$29,3,0),"Non PRCR")</f>
        <v>Non PRCR</v>
      </c>
      <c r="S798" s="0" t="n">
        <f aca="false">IFERROR(IF(VLOOKUP($C798,[11]CBLB!$A$2:$C$31,3,0)="CBLB",1,0),0)</f>
        <v>0</v>
      </c>
      <c r="T798" s="0" t="str">
        <f aca="false">IFERROR(IF(VLOOKUP($B798,'[11]Poverty Rate'!$B$2:$I$164,8,0)="Above 30%",1,0),"")</f>
        <v/>
      </c>
      <c r="U798" s="0" t="str">
        <f aca="false">IFERROR(IF(VLOOKUP($B798,'[11]Poverty Rate'!$B$2:$I$164,8,0)="Below 2%",1,0),"")</f>
        <v/>
      </c>
    </row>
    <row r="799" customFormat="false" ht="15" hidden="false" customHeight="false" outlineLevel="0" collapsed="false">
      <c r="A799" s="0" t="s">
        <v>1013</v>
      </c>
      <c r="B799" s="0" t="s">
        <v>1013</v>
      </c>
      <c r="C799" s="0" t="s">
        <v>1013</v>
      </c>
      <c r="D799" s="0" t="s">
        <v>1013</v>
      </c>
      <c r="E799" s="0" t="s">
        <v>1013</v>
      </c>
      <c r="G799" s="0" t="e">
        <f aca="false">VLOOKUP($C799,'[10]UN M49'!$C$2:$H$249,4,0)</f>
        <v>#N/A</v>
      </c>
      <c r="H799" s="0" t="str">
        <f aca="false">IFERROR(VLOOKUP($C799,'[11]Income Groups'!$D$7:$H$224,5,0),"")</f>
        <v/>
      </c>
      <c r="I799" s="0" t="str">
        <f aca="false">IFERROR(VLOOKUP(B799,'[11]LDC List'!$B$1:$C$47,2,0),"Non LDC")</f>
        <v>Non LDC</v>
      </c>
      <c r="J799" s="0" t="str">
        <f aca="false">IFERROR(VLOOKUP(B799,'[11]SIDS List'!$B$1:$C$57,2,0),"Non SIDS")</f>
        <v>Non SIDS</v>
      </c>
      <c r="K799" s="0" t="str">
        <f aca="false">IFERROR(VLOOKUP(B799,'[11]DAC Member List'!$B$1:$C$29,2,0),"Non DAC")</f>
        <v>Non DAC</v>
      </c>
      <c r="L799" s="0" t="str">
        <f aca="false">IFERROR(VLOOKUP(B799,'[11]Dev Countries List'!$A$1:$B$146,2,0),"Not Developing")</f>
        <v>Not Developing</v>
      </c>
      <c r="M799" s="0" t="str">
        <f aca="false">IFERROR(VLOOKUP(D799,'[11]Fragility List'!$A$1:$C$146,3,0),"Not Fragile")</f>
        <v>Not Fragile</v>
      </c>
      <c r="N799" s="0" t="str">
        <f aca="false">IFERROR(INDEX([11]Population!$E$4:$W$267,MATCH('Names&amp;ISO'!$C799,[11]Population!$D$4:$D$267,0),MATCH(2018,[11]Population!$E$3:$W$3,0)),"")</f>
        <v/>
      </c>
      <c r="O799" s="0" t="str">
        <f aca="false">IFERROR(VLOOKUP($B799,[11]FCAS!$B$1:$C$152,2,0),"")</f>
        <v/>
      </c>
      <c r="P799" s="0" t="e">
        <f aca="false">VLOOKUP($C799,'[10]UN M49'!$C$2:$H$249,6,0)</f>
        <v>#N/A</v>
      </c>
      <c r="Q799" s="0" t="str">
        <f aca="false">IFERROR(VLOOKUP($C799,'[11]Resource-Rich'!$A$34:$B$62,2,0),"Non resource-rich")</f>
        <v>Non resource-rich</v>
      </c>
      <c r="R799" s="0" t="str">
        <f aca="false">IFERROR(VLOOKUP($B799,[11]PRCRs!$A$3:$C$29,3,0),"Non PRCR")</f>
        <v>Non PRCR</v>
      </c>
      <c r="S799" s="0" t="n">
        <f aca="false">IFERROR(IF(VLOOKUP($C799,[11]CBLB!$A$2:$C$31,3,0)="CBLB",1,0),0)</f>
        <v>0</v>
      </c>
      <c r="T799" s="0" t="str">
        <f aca="false">IFERROR(IF(VLOOKUP($B799,'[11]Poverty Rate'!$B$2:$I$164,8,0)="Above 30%",1,0),"")</f>
        <v/>
      </c>
      <c r="U799" s="0" t="str">
        <f aca="false">IFERROR(IF(VLOOKUP($B799,'[11]Poverty Rate'!$B$2:$I$164,8,0)="Below 2%",1,0),"")</f>
        <v/>
      </c>
    </row>
    <row r="800" customFormat="false" ht="15" hidden="false" customHeight="false" outlineLevel="0" collapsed="false">
      <c r="A800" s="0" t="s">
        <v>1013</v>
      </c>
      <c r="B800" s="0" t="s">
        <v>1013</v>
      </c>
      <c r="C800" s="0" t="s">
        <v>1013</v>
      </c>
      <c r="D800" s="0" t="s">
        <v>1013</v>
      </c>
      <c r="E800" s="0" t="s">
        <v>1013</v>
      </c>
      <c r="G800" s="0" t="e">
        <f aca="false">VLOOKUP($C800,'[10]UN M49'!$C$2:$H$249,4,0)</f>
        <v>#N/A</v>
      </c>
      <c r="H800" s="0" t="str">
        <f aca="false">IFERROR(VLOOKUP($C800,'[11]Income Groups'!$D$7:$H$224,5,0),"")</f>
        <v/>
      </c>
      <c r="I800" s="0" t="str">
        <f aca="false">IFERROR(VLOOKUP(B800,'[11]LDC List'!$B$1:$C$47,2,0),"Non LDC")</f>
        <v>Non LDC</v>
      </c>
      <c r="J800" s="0" t="str">
        <f aca="false">IFERROR(VLOOKUP(B800,'[11]SIDS List'!$B$1:$C$57,2,0),"Non SIDS")</f>
        <v>Non SIDS</v>
      </c>
      <c r="K800" s="0" t="str">
        <f aca="false">IFERROR(VLOOKUP(B800,'[11]DAC Member List'!$B$1:$C$29,2,0),"Non DAC")</f>
        <v>Non DAC</v>
      </c>
      <c r="L800" s="0" t="str">
        <f aca="false">IFERROR(VLOOKUP(B800,'[11]Dev Countries List'!$A$1:$B$146,2,0),"Not Developing")</f>
        <v>Not Developing</v>
      </c>
      <c r="M800" s="0" t="str">
        <f aca="false">IFERROR(VLOOKUP(D800,'[11]Fragility List'!$A$1:$C$146,3,0),"Not Fragile")</f>
        <v>Not Fragile</v>
      </c>
      <c r="N800" s="0" t="str">
        <f aca="false">IFERROR(INDEX([11]Population!$E$4:$W$267,MATCH('Names&amp;ISO'!$C800,[11]Population!$D$4:$D$267,0),MATCH(2018,[11]Population!$E$3:$W$3,0)),"")</f>
        <v/>
      </c>
      <c r="O800" s="0" t="str">
        <f aca="false">IFERROR(VLOOKUP($B800,[11]FCAS!$B$1:$C$152,2,0),"")</f>
        <v/>
      </c>
      <c r="P800" s="0" t="e">
        <f aca="false">VLOOKUP($C800,'[10]UN M49'!$C$2:$H$249,6,0)</f>
        <v>#N/A</v>
      </c>
      <c r="Q800" s="0" t="str">
        <f aca="false">IFERROR(VLOOKUP($C800,'[11]Resource-Rich'!$A$34:$B$62,2,0),"Non resource-rich")</f>
        <v>Non resource-rich</v>
      </c>
      <c r="R800" s="0" t="str">
        <f aca="false">IFERROR(VLOOKUP($B800,[11]PRCRs!$A$3:$C$29,3,0),"Non PRCR")</f>
        <v>Non PRCR</v>
      </c>
      <c r="S800" s="0" t="n">
        <f aca="false">IFERROR(IF(VLOOKUP($C800,[11]CBLB!$A$2:$C$31,3,0)="CBLB",1,0),0)</f>
        <v>0</v>
      </c>
      <c r="T800" s="0" t="str">
        <f aca="false">IFERROR(IF(VLOOKUP($B800,'[11]Poverty Rate'!$B$2:$I$164,8,0)="Above 30%",1,0),"")</f>
        <v/>
      </c>
      <c r="U800" s="0" t="str">
        <f aca="false">IFERROR(IF(VLOOKUP($B800,'[11]Poverty Rate'!$B$2:$I$164,8,0)="Below 2%",1,0),"")</f>
        <v/>
      </c>
    </row>
    <row r="801" customFormat="false" ht="15" hidden="false" customHeight="false" outlineLevel="0" collapsed="false">
      <c r="A801" s="0" t="s">
        <v>1013</v>
      </c>
      <c r="B801" s="0" t="s">
        <v>1013</v>
      </c>
      <c r="C801" s="0" t="s">
        <v>1013</v>
      </c>
      <c r="D801" s="0" t="s">
        <v>1013</v>
      </c>
      <c r="E801" s="0" t="s">
        <v>1013</v>
      </c>
      <c r="G801" s="0" t="e">
        <f aca="false">VLOOKUP($C801,'[10]UN M49'!$C$2:$H$249,4,0)</f>
        <v>#N/A</v>
      </c>
      <c r="H801" s="0" t="str">
        <f aca="false">IFERROR(VLOOKUP($C801,'[11]Income Groups'!$D$7:$H$224,5,0),"")</f>
        <v/>
      </c>
      <c r="I801" s="0" t="str">
        <f aca="false">IFERROR(VLOOKUP(B801,'[11]LDC List'!$B$1:$C$47,2,0),"Non LDC")</f>
        <v>Non LDC</v>
      </c>
      <c r="J801" s="0" t="str">
        <f aca="false">IFERROR(VLOOKUP(B801,'[11]SIDS List'!$B$1:$C$57,2,0),"Non SIDS")</f>
        <v>Non SIDS</v>
      </c>
      <c r="K801" s="0" t="str">
        <f aca="false">IFERROR(VLOOKUP(B801,'[11]DAC Member List'!$B$1:$C$29,2,0),"Non DAC")</f>
        <v>Non DAC</v>
      </c>
      <c r="L801" s="0" t="str">
        <f aca="false">IFERROR(VLOOKUP(B801,'[11]Dev Countries List'!$A$1:$B$146,2,0),"Not Developing")</f>
        <v>Not Developing</v>
      </c>
      <c r="M801" s="0" t="str">
        <f aca="false">IFERROR(VLOOKUP(D801,'[11]Fragility List'!$A$1:$C$146,3,0),"Not Fragile")</f>
        <v>Not Fragile</v>
      </c>
      <c r="N801" s="0" t="str">
        <f aca="false">IFERROR(INDEX([11]Population!$E$4:$W$267,MATCH('Names&amp;ISO'!$C801,[11]Population!$D$4:$D$267,0),MATCH(2018,[11]Population!$E$3:$W$3,0)),"")</f>
        <v/>
      </c>
      <c r="O801" s="0" t="str">
        <f aca="false">IFERROR(VLOOKUP($B801,[11]FCAS!$B$1:$C$152,2,0),"")</f>
        <v/>
      </c>
      <c r="P801" s="0" t="e">
        <f aca="false">VLOOKUP($C801,'[10]UN M49'!$C$2:$H$249,6,0)</f>
        <v>#N/A</v>
      </c>
      <c r="Q801" s="0" t="str">
        <f aca="false">IFERROR(VLOOKUP($C801,'[11]Resource-Rich'!$A$34:$B$62,2,0),"Non resource-rich")</f>
        <v>Non resource-rich</v>
      </c>
      <c r="R801" s="0" t="str">
        <f aca="false">IFERROR(VLOOKUP($B801,[11]PRCRs!$A$3:$C$29,3,0),"Non PRCR")</f>
        <v>Non PRCR</v>
      </c>
      <c r="S801" s="0" t="n">
        <f aca="false">IFERROR(IF(VLOOKUP($C801,[11]CBLB!$A$2:$C$31,3,0)="CBLB",1,0),0)</f>
        <v>0</v>
      </c>
      <c r="T801" s="0" t="str">
        <f aca="false">IFERROR(IF(VLOOKUP($B801,'[11]Poverty Rate'!$B$2:$I$164,8,0)="Above 30%",1,0),"")</f>
        <v/>
      </c>
      <c r="U801" s="0" t="str">
        <f aca="false">IFERROR(IF(VLOOKUP($B801,'[11]Poverty Rate'!$B$2:$I$164,8,0)="Below 2%",1,0),"")</f>
        <v/>
      </c>
    </row>
    <row r="802" customFormat="false" ht="15" hidden="false" customHeight="false" outlineLevel="0" collapsed="false">
      <c r="A802" s="0" t="s">
        <v>1013</v>
      </c>
      <c r="B802" s="0" t="s">
        <v>1013</v>
      </c>
      <c r="C802" s="0" t="s">
        <v>1013</v>
      </c>
      <c r="D802" s="0" t="s">
        <v>1013</v>
      </c>
      <c r="E802" s="0" t="s">
        <v>1013</v>
      </c>
      <c r="G802" s="0" t="e">
        <f aca="false">VLOOKUP($C802,'[10]UN M49'!$C$2:$H$249,4,0)</f>
        <v>#N/A</v>
      </c>
      <c r="H802" s="0" t="str">
        <f aca="false">IFERROR(VLOOKUP($C802,'[11]Income Groups'!$D$7:$H$224,5,0),"")</f>
        <v/>
      </c>
      <c r="I802" s="0" t="str">
        <f aca="false">IFERROR(VLOOKUP(B802,'[11]LDC List'!$B$1:$C$47,2,0),"Non LDC")</f>
        <v>Non LDC</v>
      </c>
      <c r="J802" s="0" t="str">
        <f aca="false">IFERROR(VLOOKUP(B802,'[11]SIDS List'!$B$1:$C$57,2,0),"Non SIDS")</f>
        <v>Non SIDS</v>
      </c>
      <c r="K802" s="0" t="str">
        <f aca="false">IFERROR(VLOOKUP(B802,'[11]DAC Member List'!$B$1:$C$29,2,0),"Non DAC")</f>
        <v>Non DAC</v>
      </c>
      <c r="L802" s="0" t="str">
        <f aca="false">IFERROR(VLOOKUP(B802,'[11]Dev Countries List'!$A$1:$B$146,2,0),"Not Developing")</f>
        <v>Not Developing</v>
      </c>
      <c r="M802" s="0" t="str">
        <f aca="false">IFERROR(VLOOKUP(D802,'[11]Fragility List'!$A$1:$C$146,3,0),"Not Fragile")</f>
        <v>Not Fragile</v>
      </c>
      <c r="N802" s="0" t="str">
        <f aca="false">IFERROR(INDEX([11]Population!$E$4:$W$267,MATCH('Names&amp;ISO'!$C802,[11]Population!$D$4:$D$267,0),MATCH(2018,[11]Population!$E$3:$W$3,0)),"")</f>
        <v/>
      </c>
      <c r="O802" s="0" t="str">
        <f aca="false">IFERROR(VLOOKUP($B802,[11]FCAS!$B$1:$C$152,2,0),"")</f>
        <v/>
      </c>
      <c r="P802" s="0" t="e">
        <f aca="false">VLOOKUP($C802,'[10]UN M49'!$C$2:$H$249,6,0)</f>
        <v>#N/A</v>
      </c>
      <c r="Q802" s="0" t="str">
        <f aca="false">IFERROR(VLOOKUP($C802,'[11]Resource-Rich'!$A$34:$B$62,2,0),"Non resource-rich")</f>
        <v>Non resource-rich</v>
      </c>
      <c r="R802" s="0" t="str">
        <f aca="false">IFERROR(VLOOKUP($B802,[11]PRCRs!$A$3:$C$29,3,0),"Non PRCR")</f>
        <v>Non PRCR</v>
      </c>
      <c r="S802" s="0" t="n">
        <f aca="false">IFERROR(IF(VLOOKUP($C802,[11]CBLB!$A$2:$C$31,3,0)="CBLB",1,0),0)</f>
        <v>0</v>
      </c>
      <c r="T802" s="0" t="str">
        <f aca="false">IFERROR(IF(VLOOKUP($B802,'[11]Poverty Rate'!$B$2:$I$164,8,0)="Above 30%",1,0),"")</f>
        <v/>
      </c>
      <c r="U802" s="0" t="str">
        <f aca="false">IFERROR(IF(VLOOKUP($B802,'[11]Poverty Rate'!$B$2:$I$164,8,0)="Below 2%",1,0),"")</f>
        <v/>
      </c>
    </row>
    <row r="803" customFormat="false" ht="15" hidden="false" customHeight="false" outlineLevel="0" collapsed="false">
      <c r="A803" s="0" t="s">
        <v>1013</v>
      </c>
      <c r="B803" s="0" t="s">
        <v>1013</v>
      </c>
      <c r="C803" s="0" t="s">
        <v>1013</v>
      </c>
      <c r="D803" s="0" t="s">
        <v>1013</v>
      </c>
      <c r="E803" s="0" t="s">
        <v>1013</v>
      </c>
      <c r="G803" s="0" t="e">
        <f aca="false">VLOOKUP($C803,'[10]UN M49'!$C$2:$H$249,4,0)</f>
        <v>#N/A</v>
      </c>
      <c r="H803" s="0" t="str">
        <f aca="false">IFERROR(VLOOKUP($C803,'[11]Income Groups'!$D$7:$H$224,5,0),"")</f>
        <v/>
      </c>
      <c r="I803" s="0" t="str">
        <f aca="false">IFERROR(VLOOKUP(B803,'[11]LDC List'!$B$1:$C$47,2,0),"Non LDC")</f>
        <v>Non LDC</v>
      </c>
      <c r="J803" s="0" t="str">
        <f aca="false">IFERROR(VLOOKUP(B803,'[11]SIDS List'!$B$1:$C$57,2,0),"Non SIDS")</f>
        <v>Non SIDS</v>
      </c>
      <c r="K803" s="0" t="str">
        <f aca="false">IFERROR(VLOOKUP(B803,'[11]DAC Member List'!$B$1:$C$29,2,0),"Non DAC")</f>
        <v>Non DAC</v>
      </c>
      <c r="L803" s="0" t="str">
        <f aca="false">IFERROR(VLOOKUP(B803,'[11]Dev Countries List'!$A$1:$B$146,2,0),"Not Developing")</f>
        <v>Not Developing</v>
      </c>
      <c r="M803" s="0" t="str">
        <f aca="false">IFERROR(VLOOKUP(D803,'[11]Fragility List'!$A$1:$C$146,3,0),"Not Fragile")</f>
        <v>Not Fragile</v>
      </c>
      <c r="N803" s="0" t="str">
        <f aca="false">IFERROR(INDEX([11]Population!$E$4:$W$267,MATCH('Names&amp;ISO'!$C803,[11]Population!$D$4:$D$267,0),MATCH(2018,[11]Population!$E$3:$W$3,0)),"")</f>
        <v/>
      </c>
      <c r="O803" s="0" t="str">
        <f aca="false">IFERROR(VLOOKUP($B803,[11]FCAS!$B$1:$C$152,2,0),"")</f>
        <v/>
      </c>
      <c r="P803" s="0" t="e">
        <f aca="false">VLOOKUP($C803,'[10]UN M49'!$C$2:$H$249,6,0)</f>
        <v>#N/A</v>
      </c>
      <c r="Q803" s="0" t="str">
        <f aca="false">IFERROR(VLOOKUP($C803,'[11]Resource-Rich'!$A$34:$B$62,2,0),"Non resource-rich")</f>
        <v>Non resource-rich</v>
      </c>
      <c r="R803" s="0" t="str">
        <f aca="false">IFERROR(VLOOKUP($B803,[11]PRCRs!$A$3:$C$29,3,0),"Non PRCR")</f>
        <v>Non PRCR</v>
      </c>
      <c r="S803" s="0" t="n">
        <f aca="false">IFERROR(IF(VLOOKUP($C803,[11]CBLB!$A$2:$C$31,3,0)="CBLB",1,0),0)</f>
        <v>0</v>
      </c>
      <c r="T803" s="0" t="str">
        <f aca="false">IFERROR(IF(VLOOKUP($B803,'[11]Poverty Rate'!$B$2:$I$164,8,0)="Above 30%",1,0),"")</f>
        <v/>
      </c>
      <c r="U803" s="0" t="str">
        <f aca="false">IFERROR(IF(VLOOKUP($B803,'[11]Poverty Rate'!$B$2:$I$164,8,0)="Below 2%",1,0),"")</f>
        <v/>
      </c>
    </row>
    <row r="804" customFormat="false" ht="15" hidden="false" customHeight="false" outlineLevel="0" collapsed="false">
      <c r="A804" s="0" t="s">
        <v>1013</v>
      </c>
      <c r="B804" s="0" t="s">
        <v>1013</v>
      </c>
      <c r="C804" s="0" t="s">
        <v>1013</v>
      </c>
      <c r="D804" s="0" t="s">
        <v>1013</v>
      </c>
      <c r="E804" s="0" t="s">
        <v>1013</v>
      </c>
      <c r="G804" s="0" t="e">
        <f aca="false">VLOOKUP($C804,'[10]UN M49'!$C$2:$H$249,4,0)</f>
        <v>#N/A</v>
      </c>
      <c r="H804" s="0" t="str">
        <f aca="false">IFERROR(VLOOKUP($C804,'[11]Income Groups'!$D$7:$H$224,5,0),"")</f>
        <v/>
      </c>
      <c r="I804" s="0" t="str">
        <f aca="false">IFERROR(VLOOKUP(B804,'[11]LDC List'!$B$1:$C$47,2,0),"Non LDC")</f>
        <v>Non LDC</v>
      </c>
      <c r="J804" s="0" t="str">
        <f aca="false">IFERROR(VLOOKUP(B804,'[11]SIDS List'!$B$1:$C$57,2,0),"Non SIDS")</f>
        <v>Non SIDS</v>
      </c>
      <c r="K804" s="0" t="str">
        <f aca="false">IFERROR(VLOOKUP(B804,'[11]DAC Member List'!$B$1:$C$29,2,0),"Non DAC")</f>
        <v>Non DAC</v>
      </c>
      <c r="L804" s="0" t="str">
        <f aca="false">IFERROR(VLOOKUP(B804,'[11]Dev Countries List'!$A$1:$B$146,2,0),"Not Developing")</f>
        <v>Not Developing</v>
      </c>
      <c r="M804" s="0" t="str">
        <f aca="false">IFERROR(VLOOKUP(D804,'[11]Fragility List'!$A$1:$C$146,3,0),"Not Fragile")</f>
        <v>Not Fragile</v>
      </c>
      <c r="N804" s="0" t="str">
        <f aca="false">IFERROR(INDEX([11]Population!$E$4:$W$267,MATCH('Names&amp;ISO'!$C804,[11]Population!$D$4:$D$267,0),MATCH(2018,[11]Population!$E$3:$W$3,0)),"")</f>
        <v/>
      </c>
      <c r="O804" s="0" t="str">
        <f aca="false">IFERROR(VLOOKUP($B804,[11]FCAS!$B$1:$C$152,2,0),"")</f>
        <v/>
      </c>
      <c r="P804" s="0" t="e">
        <f aca="false">VLOOKUP($C804,'[10]UN M49'!$C$2:$H$249,6,0)</f>
        <v>#N/A</v>
      </c>
      <c r="Q804" s="0" t="str">
        <f aca="false">IFERROR(VLOOKUP($C804,'[11]Resource-Rich'!$A$34:$B$62,2,0),"Non resource-rich")</f>
        <v>Non resource-rich</v>
      </c>
      <c r="R804" s="0" t="str">
        <f aca="false">IFERROR(VLOOKUP($B804,[11]PRCRs!$A$3:$C$29,3,0),"Non PRCR")</f>
        <v>Non PRCR</v>
      </c>
      <c r="S804" s="0" t="n">
        <f aca="false">IFERROR(IF(VLOOKUP($C804,[11]CBLB!$A$2:$C$31,3,0)="CBLB",1,0),0)</f>
        <v>0</v>
      </c>
      <c r="T804" s="0" t="str">
        <f aca="false">IFERROR(IF(VLOOKUP($B804,'[11]Poverty Rate'!$B$2:$I$164,8,0)="Above 30%",1,0),"")</f>
        <v/>
      </c>
      <c r="U804" s="0" t="str">
        <f aca="false">IFERROR(IF(VLOOKUP($B804,'[11]Poverty Rate'!$B$2:$I$164,8,0)="Below 2%",1,0),"")</f>
        <v/>
      </c>
    </row>
    <row r="805" customFormat="false" ht="15" hidden="false" customHeight="false" outlineLevel="0" collapsed="false">
      <c r="A805" s="0" t="s">
        <v>1013</v>
      </c>
      <c r="B805" s="0" t="s">
        <v>1013</v>
      </c>
      <c r="C805" s="0" t="s">
        <v>1013</v>
      </c>
      <c r="D805" s="0" t="s">
        <v>1013</v>
      </c>
      <c r="E805" s="0" t="s">
        <v>1013</v>
      </c>
      <c r="G805" s="0" t="e">
        <f aca="false">VLOOKUP($C805,'[10]UN M49'!$C$2:$H$249,4,0)</f>
        <v>#N/A</v>
      </c>
      <c r="H805" s="0" t="str">
        <f aca="false">IFERROR(VLOOKUP($C805,'[11]Income Groups'!$D$7:$H$224,5,0),"")</f>
        <v/>
      </c>
      <c r="I805" s="0" t="str">
        <f aca="false">IFERROR(VLOOKUP(B805,'[11]LDC List'!$B$1:$C$47,2,0),"Non LDC")</f>
        <v>Non LDC</v>
      </c>
      <c r="J805" s="0" t="str">
        <f aca="false">IFERROR(VLOOKUP(B805,'[11]SIDS List'!$B$1:$C$57,2,0),"Non SIDS")</f>
        <v>Non SIDS</v>
      </c>
      <c r="K805" s="0" t="str">
        <f aca="false">IFERROR(VLOOKUP(B805,'[11]DAC Member List'!$B$1:$C$29,2,0),"Non DAC")</f>
        <v>Non DAC</v>
      </c>
      <c r="L805" s="0" t="str">
        <f aca="false">IFERROR(VLOOKUP(B805,'[11]Dev Countries List'!$A$1:$B$146,2,0),"Not Developing")</f>
        <v>Not Developing</v>
      </c>
      <c r="M805" s="0" t="str">
        <f aca="false">IFERROR(VLOOKUP(D805,'[11]Fragility List'!$A$1:$C$146,3,0),"Not Fragile")</f>
        <v>Not Fragile</v>
      </c>
      <c r="N805" s="0" t="str">
        <f aca="false">IFERROR(INDEX([11]Population!$E$4:$W$267,MATCH('Names&amp;ISO'!$C805,[11]Population!$D$4:$D$267,0),MATCH(2018,[11]Population!$E$3:$W$3,0)),"")</f>
        <v/>
      </c>
      <c r="O805" s="0" t="str">
        <f aca="false">IFERROR(VLOOKUP($B805,[11]FCAS!$B$1:$C$152,2,0),"")</f>
        <v/>
      </c>
      <c r="P805" s="0" t="e">
        <f aca="false">VLOOKUP($C805,'[10]UN M49'!$C$2:$H$249,6,0)</f>
        <v>#N/A</v>
      </c>
      <c r="Q805" s="0" t="str">
        <f aca="false">IFERROR(VLOOKUP($C805,'[11]Resource-Rich'!$A$34:$B$62,2,0),"Non resource-rich")</f>
        <v>Non resource-rich</v>
      </c>
      <c r="R805" s="0" t="str">
        <f aca="false">IFERROR(VLOOKUP($B805,[11]PRCRs!$A$3:$C$29,3,0),"Non PRCR")</f>
        <v>Non PRCR</v>
      </c>
      <c r="S805" s="0" t="n">
        <f aca="false">IFERROR(IF(VLOOKUP($C805,[11]CBLB!$A$2:$C$31,3,0)="CBLB",1,0),0)</f>
        <v>0</v>
      </c>
      <c r="T805" s="0" t="str">
        <f aca="false">IFERROR(IF(VLOOKUP($B805,'[11]Poverty Rate'!$B$2:$I$164,8,0)="Above 30%",1,0),"")</f>
        <v/>
      </c>
      <c r="U805" s="0" t="str">
        <f aca="false">IFERROR(IF(VLOOKUP($B805,'[11]Poverty Rate'!$B$2:$I$164,8,0)="Below 2%",1,0),"")</f>
        <v/>
      </c>
    </row>
    <row r="806" customFormat="false" ht="15" hidden="false" customHeight="false" outlineLevel="0" collapsed="false">
      <c r="A806" s="0" t="s">
        <v>1013</v>
      </c>
      <c r="B806" s="0" t="s">
        <v>1013</v>
      </c>
      <c r="C806" s="0" t="s">
        <v>1013</v>
      </c>
      <c r="D806" s="0" t="s">
        <v>1013</v>
      </c>
      <c r="E806" s="0" t="s">
        <v>1013</v>
      </c>
      <c r="G806" s="0" t="e">
        <f aca="false">VLOOKUP($C806,'[10]UN M49'!$C$2:$H$249,4,0)</f>
        <v>#N/A</v>
      </c>
      <c r="H806" s="0" t="str">
        <f aca="false">IFERROR(VLOOKUP($C806,'[11]Income Groups'!$D$7:$H$224,5,0),"")</f>
        <v/>
      </c>
      <c r="I806" s="0" t="str">
        <f aca="false">IFERROR(VLOOKUP(B806,'[11]LDC List'!$B$1:$C$47,2,0),"Non LDC")</f>
        <v>Non LDC</v>
      </c>
      <c r="J806" s="0" t="str">
        <f aca="false">IFERROR(VLOOKUP(B806,'[11]SIDS List'!$B$1:$C$57,2,0),"Non SIDS")</f>
        <v>Non SIDS</v>
      </c>
      <c r="K806" s="0" t="str">
        <f aca="false">IFERROR(VLOOKUP(B806,'[11]DAC Member List'!$B$1:$C$29,2,0),"Non DAC")</f>
        <v>Non DAC</v>
      </c>
      <c r="L806" s="0" t="str">
        <f aca="false">IFERROR(VLOOKUP(B806,'[11]Dev Countries List'!$A$1:$B$146,2,0),"Not Developing")</f>
        <v>Not Developing</v>
      </c>
      <c r="M806" s="0" t="str">
        <f aca="false">IFERROR(VLOOKUP(D806,'[11]Fragility List'!$A$1:$C$146,3,0),"Not Fragile")</f>
        <v>Not Fragile</v>
      </c>
      <c r="N806" s="0" t="str">
        <f aca="false">IFERROR(INDEX([11]Population!$E$4:$W$267,MATCH('Names&amp;ISO'!$C806,[11]Population!$D$4:$D$267,0),MATCH(2018,[11]Population!$E$3:$W$3,0)),"")</f>
        <v/>
      </c>
      <c r="O806" s="0" t="str">
        <f aca="false">IFERROR(VLOOKUP($B806,[11]FCAS!$B$1:$C$152,2,0),"")</f>
        <v/>
      </c>
      <c r="P806" s="0" t="e">
        <f aca="false">VLOOKUP($C806,'[10]UN M49'!$C$2:$H$249,6,0)</f>
        <v>#N/A</v>
      </c>
      <c r="Q806" s="0" t="str">
        <f aca="false">IFERROR(VLOOKUP($C806,'[11]Resource-Rich'!$A$34:$B$62,2,0),"Non resource-rich")</f>
        <v>Non resource-rich</v>
      </c>
      <c r="R806" s="0" t="str">
        <f aca="false">IFERROR(VLOOKUP($B806,[11]PRCRs!$A$3:$C$29,3,0),"Non PRCR")</f>
        <v>Non PRCR</v>
      </c>
      <c r="S806" s="0" t="n">
        <f aca="false">IFERROR(IF(VLOOKUP($C806,[11]CBLB!$A$2:$C$31,3,0)="CBLB",1,0),0)</f>
        <v>0</v>
      </c>
      <c r="T806" s="0" t="str">
        <f aca="false">IFERROR(IF(VLOOKUP($B806,'[11]Poverty Rate'!$B$2:$I$164,8,0)="Above 30%",1,0),"")</f>
        <v/>
      </c>
      <c r="U806" s="0" t="str">
        <f aca="false">IFERROR(IF(VLOOKUP($B806,'[11]Poverty Rate'!$B$2:$I$164,8,0)="Below 2%",1,0),"")</f>
        <v/>
      </c>
    </row>
    <row r="807" customFormat="false" ht="15" hidden="false" customHeight="false" outlineLevel="0" collapsed="false">
      <c r="A807" s="0" t="s">
        <v>1013</v>
      </c>
      <c r="B807" s="0" t="s">
        <v>1013</v>
      </c>
      <c r="C807" s="0" t="s">
        <v>1013</v>
      </c>
      <c r="D807" s="0" t="s">
        <v>1013</v>
      </c>
      <c r="E807" s="0" t="s">
        <v>1013</v>
      </c>
      <c r="G807" s="0" t="e">
        <f aca="false">VLOOKUP($C807,'[10]UN M49'!$C$2:$H$249,4,0)</f>
        <v>#N/A</v>
      </c>
      <c r="H807" s="0" t="str">
        <f aca="false">IFERROR(VLOOKUP($C807,'[11]Income Groups'!$D$7:$H$224,5,0),"")</f>
        <v/>
      </c>
      <c r="I807" s="0" t="str">
        <f aca="false">IFERROR(VLOOKUP(B807,'[11]LDC List'!$B$1:$C$47,2,0),"Non LDC")</f>
        <v>Non LDC</v>
      </c>
      <c r="J807" s="0" t="str">
        <f aca="false">IFERROR(VLOOKUP(B807,'[11]SIDS List'!$B$1:$C$57,2,0),"Non SIDS")</f>
        <v>Non SIDS</v>
      </c>
      <c r="K807" s="0" t="str">
        <f aca="false">IFERROR(VLOOKUP(B807,'[11]DAC Member List'!$B$1:$C$29,2,0),"Non DAC")</f>
        <v>Non DAC</v>
      </c>
      <c r="L807" s="0" t="str">
        <f aca="false">IFERROR(VLOOKUP(B807,'[11]Dev Countries List'!$A$1:$B$146,2,0),"Not Developing")</f>
        <v>Not Developing</v>
      </c>
      <c r="M807" s="0" t="str">
        <f aca="false">IFERROR(VLOOKUP(D807,'[11]Fragility List'!$A$1:$C$146,3,0),"Not Fragile")</f>
        <v>Not Fragile</v>
      </c>
      <c r="N807" s="0" t="str">
        <f aca="false">IFERROR(INDEX([11]Population!$E$4:$W$267,MATCH('Names&amp;ISO'!$C807,[11]Population!$D$4:$D$267,0),MATCH(2018,[11]Population!$E$3:$W$3,0)),"")</f>
        <v/>
      </c>
      <c r="O807" s="0" t="str">
        <f aca="false">IFERROR(VLOOKUP($B807,[11]FCAS!$B$1:$C$152,2,0),"")</f>
        <v/>
      </c>
      <c r="P807" s="0" t="e">
        <f aca="false">VLOOKUP($C807,'[10]UN M49'!$C$2:$H$249,6,0)</f>
        <v>#N/A</v>
      </c>
      <c r="Q807" s="0" t="str">
        <f aca="false">IFERROR(VLOOKUP($C807,'[11]Resource-Rich'!$A$34:$B$62,2,0),"Non resource-rich")</f>
        <v>Non resource-rich</v>
      </c>
      <c r="R807" s="0" t="str">
        <f aca="false">IFERROR(VLOOKUP($B807,[11]PRCRs!$A$3:$C$29,3,0),"Non PRCR")</f>
        <v>Non PRCR</v>
      </c>
      <c r="S807" s="0" t="n">
        <f aca="false">IFERROR(IF(VLOOKUP($C807,[11]CBLB!$A$2:$C$31,3,0)="CBLB",1,0),0)</f>
        <v>0</v>
      </c>
      <c r="T807" s="0" t="str">
        <f aca="false">IFERROR(IF(VLOOKUP($B807,'[11]Poverty Rate'!$B$2:$I$164,8,0)="Above 30%",1,0),"")</f>
        <v/>
      </c>
      <c r="U807" s="0" t="str">
        <f aca="false">IFERROR(IF(VLOOKUP($B807,'[11]Poverty Rate'!$B$2:$I$164,8,0)="Below 2%",1,0),"")</f>
        <v/>
      </c>
    </row>
    <row r="808" customFormat="false" ht="15" hidden="false" customHeight="false" outlineLevel="0" collapsed="false">
      <c r="A808" s="0" t="s">
        <v>1013</v>
      </c>
      <c r="B808" s="0" t="s">
        <v>1013</v>
      </c>
      <c r="C808" s="0" t="s">
        <v>1013</v>
      </c>
      <c r="D808" s="0" t="s">
        <v>1013</v>
      </c>
      <c r="E808" s="0" t="s">
        <v>1013</v>
      </c>
      <c r="G808" s="0" t="e">
        <f aca="false">VLOOKUP($C808,'[10]UN M49'!$C$2:$H$249,4,0)</f>
        <v>#N/A</v>
      </c>
      <c r="H808" s="0" t="str">
        <f aca="false">IFERROR(VLOOKUP($C808,'[11]Income Groups'!$D$7:$H$224,5,0),"")</f>
        <v/>
      </c>
      <c r="I808" s="0" t="str">
        <f aca="false">IFERROR(VLOOKUP(B808,'[11]LDC List'!$B$1:$C$47,2,0),"Non LDC")</f>
        <v>Non LDC</v>
      </c>
      <c r="J808" s="0" t="str">
        <f aca="false">IFERROR(VLOOKUP(B808,'[11]SIDS List'!$B$1:$C$57,2,0),"Non SIDS")</f>
        <v>Non SIDS</v>
      </c>
      <c r="K808" s="0" t="str">
        <f aca="false">IFERROR(VLOOKUP(B808,'[11]DAC Member List'!$B$1:$C$29,2,0),"Non DAC")</f>
        <v>Non DAC</v>
      </c>
      <c r="L808" s="0" t="str">
        <f aca="false">IFERROR(VLOOKUP(B808,'[11]Dev Countries List'!$A$1:$B$146,2,0),"Not Developing")</f>
        <v>Not Developing</v>
      </c>
      <c r="M808" s="0" t="str">
        <f aca="false">IFERROR(VLOOKUP(D808,'[11]Fragility List'!$A$1:$C$146,3,0),"Not Fragile")</f>
        <v>Not Fragile</v>
      </c>
      <c r="N808" s="0" t="str">
        <f aca="false">IFERROR(INDEX([11]Population!$E$4:$W$267,MATCH('Names&amp;ISO'!$C808,[11]Population!$D$4:$D$267,0),MATCH(2018,[11]Population!$E$3:$W$3,0)),"")</f>
        <v/>
      </c>
      <c r="O808" s="0" t="str">
        <f aca="false">IFERROR(VLOOKUP($B808,[11]FCAS!$B$1:$C$152,2,0),"")</f>
        <v/>
      </c>
      <c r="P808" s="0" t="e">
        <f aca="false">VLOOKUP($C808,'[10]UN M49'!$C$2:$H$249,6,0)</f>
        <v>#N/A</v>
      </c>
      <c r="Q808" s="0" t="str">
        <f aca="false">IFERROR(VLOOKUP($C808,'[11]Resource-Rich'!$A$34:$B$62,2,0),"Non resource-rich")</f>
        <v>Non resource-rich</v>
      </c>
      <c r="R808" s="0" t="str">
        <f aca="false">IFERROR(VLOOKUP($B808,[11]PRCRs!$A$3:$C$29,3,0),"Non PRCR")</f>
        <v>Non PRCR</v>
      </c>
      <c r="S808" s="0" t="n">
        <f aca="false">IFERROR(IF(VLOOKUP($C808,[11]CBLB!$A$2:$C$31,3,0)="CBLB",1,0),0)</f>
        <v>0</v>
      </c>
      <c r="T808" s="0" t="str">
        <f aca="false">IFERROR(IF(VLOOKUP($B808,'[11]Poverty Rate'!$B$2:$I$164,8,0)="Above 30%",1,0),"")</f>
        <v/>
      </c>
      <c r="U808" s="0" t="str">
        <f aca="false">IFERROR(IF(VLOOKUP($B808,'[11]Poverty Rate'!$B$2:$I$164,8,0)="Below 2%",1,0),"")</f>
        <v/>
      </c>
    </row>
    <row r="809" customFormat="false" ht="15" hidden="false" customHeight="false" outlineLevel="0" collapsed="false">
      <c r="A809" s="0" t="s">
        <v>1013</v>
      </c>
      <c r="B809" s="0" t="s">
        <v>1013</v>
      </c>
      <c r="C809" s="0" t="s">
        <v>1013</v>
      </c>
      <c r="D809" s="0" t="s">
        <v>1013</v>
      </c>
      <c r="E809" s="0" t="s">
        <v>1013</v>
      </c>
      <c r="G809" s="0" t="e">
        <f aca="false">VLOOKUP($C809,'[10]UN M49'!$C$2:$H$249,4,0)</f>
        <v>#N/A</v>
      </c>
      <c r="H809" s="0" t="str">
        <f aca="false">IFERROR(VLOOKUP($C809,'[11]Income Groups'!$D$7:$H$224,5,0),"")</f>
        <v/>
      </c>
      <c r="I809" s="0" t="str">
        <f aca="false">IFERROR(VLOOKUP(B809,'[11]LDC List'!$B$1:$C$47,2,0),"Non LDC")</f>
        <v>Non LDC</v>
      </c>
      <c r="J809" s="0" t="str">
        <f aca="false">IFERROR(VLOOKUP(B809,'[11]SIDS List'!$B$1:$C$57,2,0),"Non SIDS")</f>
        <v>Non SIDS</v>
      </c>
      <c r="K809" s="0" t="str">
        <f aca="false">IFERROR(VLOOKUP(B809,'[11]DAC Member List'!$B$1:$C$29,2,0),"Non DAC")</f>
        <v>Non DAC</v>
      </c>
      <c r="L809" s="0" t="str">
        <f aca="false">IFERROR(VLOOKUP(B809,'[11]Dev Countries List'!$A$1:$B$146,2,0),"Not Developing")</f>
        <v>Not Developing</v>
      </c>
      <c r="M809" s="0" t="str">
        <f aca="false">IFERROR(VLOOKUP(D809,'[11]Fragility List'!$A$1:$C$146,3,0),"Not Fragile")</f>
        <v>Not Fragile</v>
      </c>
      <c r="N809" s="0" t="str">
        <f aca="false">IFERROR(INDEX([11]Population!$E$4:$W$267,MATCH('Names&amp;ISO'!$C809,[11]Population!$D$4:$D$267,0),MATCH(2018,[11]Population!$E$3:$W$3,0)),"")</f>
        <v/>
      </c>
      <c r="O809" s="0" t="str">
        <f aca="false">IFERROR(VLOOKUP($B809,[11]FCAS!$B$1:$C$152,2,0),"")</f>
        <v/>
      </c>
      <c r="P809" s="0" t="e">
        <f aca="false">VLOOKUP($C809,'[10]UN M49'!$C$2:$H$249,6,0)</f>
        <v>#N/A</v>
      </c>
      <c r="Q809" s="0" t="str">
        <f aca="false">IFERROR(VLOOKUP($C809,'[11]Resource-Rich'!$A$34:$B$62,2,0),"Non resource-rich")</f>
        <v>Non resource-rich</v>
      </c>
      <c r="R809" s="0" t="str">
        <f aca="false">IFERROR(VLOOKUP($B809,[11]PRCRs!$A$3:$C$29,3,0),"Non PRCR")</f>
        <v>Non PRCR</v>
      </c>
      <c r="S809" s="0" t="n">
        <f aca="false">IFERROR(IF(VLOOKUP($C809,[11]CBLB!$A$2:$C$31,3,0)="CBLB",1,0),0)</f>
        <v>0</v>
      </c>
      <c r="T809" s="0" t="str">
        <f aca="false">IFERROR(IF(VLOOKUP($B809,'[11]Poverty Rate'!$B$2:$I$164,8,0)="Above 30%",1,0),"")</f>
        <v/>
      </c>
      <c r="U809" s="0" t="str">
        <f aca="false">IFERROR(IF(VLOOKUP($B809,'[11]Poverty Rate'!$B$2:$I$164,8,0)="Below 2%",1,0),"")</f>
        <v/>
      </c>
    </row>
    <row r="810" customFormat="false" ht="15" hidden="false" customHeight="false" outlineLevel="0" collapsed="false">
      <c r="A810" s="0" t="s">
        <v>1013</v>
      </c>
      <c r="B810" s="0" t="s">
        <v>1013</v>
      </c>
      <c r="C810" s="0" t="s">
        <v>1013</v>
      </c>
      <c r="D810" s="0" t="s">
        <v>1013</v>
      </c>
      <c r="E810" s="0" t="s">
        <v>1013</v>
      </c>
      <c r="G810" s="0" t="e">
        <f aca="false">VLOOKUP($C810,'[10]UN M49'!$C$2:$H$249,4,0)</f>
        <v>#N/A</v>
      </c>
      <c r="H810" s="0" t="str">
        <f aca="false">IFERROR(VLOOKUP($C810,'[11]Income Groups'!$D$7:$H$224,5,0),"")</f>
        <v/>
      </c>
      <c r="I810" s="0" t="str">
        <f aca="false">IFERROR(VLOOKUP(B810,'[11]LDC List'!$B$1:$C$47,2,0),"Non LDC")</f>
        <v>Non LDC</v>
      </c>
      <c r="J810" s="0" t="str">
        <f aca="false">IFERROR(VLOOKUP(B810,'[11]SIDS List'!$B$1:$C$57,2,0),"Non SIDS")</f>
        <v>Non SIDS</v>
      </c>
      <c r="K810" s="0" t="str">
        <f aca="false">IFERROR(VLOOKUP(B810,'[11]DAC Member List'!$B$1:$C$29,2,0),"Non DAC")</f>
        <v>Non DAC</v>
      </c>
      <c r="L810" s="0" t="str">
        <f aca="false">IFERROR(VLOOKUP(B810,'[11]Dev Countries List'!$A$1:$B$146,2,0),"Not Developing")</f>
        <v>Not Developing</v>
      </c>
      <c r="M810" s="0" t="str">
        <f aca="false">IFERROR(VLOOKUP(D810,'[11]Fragility List'!$A$1:$C$146,3,0),"Not Fragile")</f>
        <v>Not Fragile</v>
      </c>
      <c r="N810" s="0" t="str">
        <f aca="false">IFERROR(INDEX([11]Population!$E$4:$W$267,MATCH('Names&amp;ISO'!$C810,[11]Population!$D$4:$D$267,0),MATCH(2018,[11]Population!$E$3:$W$3,0)),"")</f>
        <v/>
      </c>
      <c r="O810" s="0" t="str">
        <f aca="false">IFERROR(VLOOKUP($B810,[11]FCAS!$B$1:$C$152,2,0),"")</f>
        <v/>
      </c>
      <c r="P810" s="0" t="e">
        <f aca="false">VLOOKUP($C810,'[10]UN M49'!$C$2:$H$249,6,0)</f>
        <v>#N/A</v>
      </c>
      <c r="Q810" s="0" t="str">
        <f aca="false">IFERROR(VLOOKUP($C810,'[11]Resource-Rich'!$A$34:$B$62,2,0),"Non resource-rich")</f>
        <v>Non resource-rich</v>
      </c>
      <c r="R810" s="0" t="str">
        <f aca="false">IFERROR(VLOOKUP($B810,[11]PRCRs!$A$3:$C$29,3,0),"Non PRCR")</f>
        <v>Non PRCR</v>
      </c>
      <c r="S810" s="0" t="n">
        <f aca="false">IFERROR(IF(VLOOKUP($C810,[11]CBLB!$A$2:$C$31,3,0)="CBLB",1,0),0)</f>
        <v>0</v>
      </c>
      <c r="T810" s="0" t="str">
        <f aca="false">IFERROR(IF(VLOOKUP($B810,'[11]Poverty Rate'!$B$2:$I$164,8,0)="Above 30%",1,0),"")</f>
        <v/>
      </c>
      <c r="U810" s="0" t="str">
        <f aca="false">IFERROR(IF(VLOOKUP($B810,'[11]Poverty Rate'!$B$2:$I$164,8,0)="Below 2%",1,0),"")</f>
        <v/>
      </c>
    </row>
    <row r="811" customFormat="false" ht="15" hidden="false" customHeight="false" outlineLevel="0" collapsed="false">
      <c r="A811" s="0" t="s">
        <v>1013</v>
      </c>
      <c r="B811" s="0" t="s">
        <v>1013</v>
      </c>
      <c r="C811" s="0" t="s">
        <v>1013</v>
      </c>
      <c r="D811" s="0" t="s">
        <v>1013</v>
      </c>
      <c r="E811" s="0" t="s">
        <v>1013</v>
      </c>
      <c r="G811" s="0" t="e">
        <f aca="false">VLOOKUP($C811,'[10]UN M49'!$C$2:$H$249,4,0)</f>
        <v>#N/A</v>
      </c>
      <c r="H811" s="0" t="str">
        <f aca="false">IFERROR(VLOOKUP($C811,'[11]Income Groups'!$D$7:$H$224,5,0),"")</f>
        <v/>
      </c>
      <c r="I811" s="0" t="str">
        <f aca="false">IFERROR(VLOOKUP(B811,'[11]LDC List'!$B$1:$C$47,2,0),"Non LDC")</f>
        <v>Non LDC</v>
      </c>
      <c r="J811" s="0" t="str">
        <f aca="false">IFERROR(VLOOKUP(B811,'[11]SIDS List'!$B$1:$C$57,2,0),"Non SIDS")</f>
        <v>Non SIDS</v>
      </c>
      <c r="K811" s="0" t="str">
        <f aca="false">IFERROR(VLOOKUP(B811,'[11]DAC Member List'!$B$1:$C$29,2,0),"Non DAC")</f>
        <v>Non DAC</v>
      </c>
      <c r="L811" s="0" t="str">
        <f aca="false">IFERROR(VLOOKUP(B811,'[11]Dev Countries List'!$A$1:$B$146,2,0),"Not Developing")</f>
        <v>Not Developing</v>
      </c>
      <c r="M811" s="0" t="str">
        <f aca="false">IFERROR(VLOOKUP(D811,'[11]Fragility List'!$A$1:$C$146,3,0),"Not Fragile")</f>
        <v>Not Fragile</v>
      </c>
      <c r="N811" s="0" t="str">
        <f aca="false">IFERROR(INDEX([11]Population!$E$4:$W$267,MATCH('Names&amp;ISO'!$C811,[11]Population!$D$4:$D$267,0),MATCH(2018,[11]Population!$E$3:$W$3,0)),"")</f>
        <v/>
      </c>
      <c r="O811" s="0" t="str">
        <f aca="false">IFERROR(VLOOKUP($B811,[11]FCAS!$B$1:$C$152,2,0),"")</f>
        <v/>
      </c>
      <c r="P811" s="0" t="e">
        <f aca="false">VLOOKUP($C811,'[10]UN M49'!$C$2:$H$249,6,0)</f>
        <v>#N/A</v>
      </c>
      <c r="Q811" s="0" t="str">
        <f aca="false">IFERROR(VLOOKUP($C811,'[11]Resource-Rich'!$A$34:$B$62,2,0),"Non resource-rich")</f>
        <v>Non resource-rich</v>
      </c>
      <c r="R811" s="0" t="str">
        <f aca="false">IFERROR(VLOOKUP($B811,[11]PRCRs!$A$3:$C$29,3,0),"Non PRCR")</f>
        <v>Non PRCR</v>
      </c>
      <c r="S811" s="0" t="n">
        <f aca="false">IFERROR(IF(VLOOKUP($C811,[11]CBLB!$A$2:$C$31,3,0)="CBLB",1,0),0)</f>
        <v>0</v>
      </c>
      <c r="T811" s="0" t="str">
        <f aca="false">IFERROR(IF(VLOOKUP($B811,'[11]Poverty Rate'!$B$2:$I$164,8,0)="Above 30%",1,0),"")</f>
        <v/>
      </c>
      <c r="U811" s="0" t="str">
        <f aca="false">IFERROR(IF(VLOOKUP($B811,'[11]Poverty Rate'!$B$2:$I$164,8,0)="Below 2%",1,0),"")</f>
        <v/>
      </c>
    </row>
    <row r="812" customFormat="false" ht="15" hidden="false" customHeight="false" outlineLevel="0" collapsed="false">
      <c r="A812" s="0" t="s">
        <v>1013</v>
      </c>
      <c r="B812" s="0" t="s">
        <v>1013</v>
      </c>
      <c r="C812" s="0" t="s">
        <v>1013</v>
      </c>
      <c r="D812" s="0" t="s">
        <v>1013</v>
      </c>
      <c r="E812" s="0" t="s">
        <v>1013</v>
      </c>
      <c r="G812" s="0" t="e">
        <f aca="false">VLOOKUP($C812,'[10]UN M49'!$C$2:$H$249,4,0)</f>
        <v>#N/A</v>
      </c>
      <c r="H812" s="0" t="str">
        <f aca="false">IFERROR(VLOOKUP($C812,'[11]Income Groups'!$D$7:$H$224,5,0),"")</f>
        <v/>
      </c>
      <c r="I812" s="0" t="str">
        <f aca="false">IFERROR(VLOOKUP(B812,'[11]LDC List'!$B$1:$C$47,2,0),"Non LDC")</f>
        <v>Non LDC</v>
      </c>
      <c r="J812" s="0" t="str">
        <f aca="false">IFERROR(VLOOKUP(B812,'[11]SIDS List'!$B$1:$C$57,2,0),"Non SIDS")</f>
        <v>Non SIDS</v>
      </c>
      <c r="K812" s="0" t="str">
        <f aca="false">IFERROR(VLOOKUP(B812,'[11]DAC Member List'!$B$1:$C$29,2,0),"Non DAC")</f>
        <v>Non DAC</v>
      </c>
      <c r="L812" s="0" t="str">
        <f aca="false">IFERROR(VLOOKUP(B812,'[11]Dev Countries List'!$A$1:$B$146,2,0),"Not Developing")</f>
        <v>Not Developing</v>
      </c>
      <c r="M812" s="0" t="str">
        <f aca="false">IFERROR(VLOOKUP(D812,'[11]Fragility List'!$A$1:$C$146,3,0),"Not Fragile")</f>
        <v>Not Fragile</v>
      </c>
      <c r="N812" s="0" t="str">
        <f aca="false">IFERROR(INDEX([11]Population!$E$4:$W$267,MATCH('Names&amp;ISO'!$C812,[11]Population!$D$4:$D$267,0),MATCH(2018,[11]Population!$E$3:$W$3,0)),"")</f>
        <v/>
      </c>
      <c r="O812" s="0" t="str">
        <f aca="false">IFERROR(VLOOKUP($B812,[11]FCAS!$B$1:$C$152,2,0),"")</f>
        <v/>
      </c>
      <c r="P812" s="0" t="e">
        <f aca="false">VLOOKUP($C812,'[10]UN M49'!$C$2:$H$249,6,0)</f>
        <v>#N/A</v>
      </c>
      <c r="Q812" s="0" t="str">
        <f aca="false">IFERROR(VLOOKUP($C812,'[11]Resource-Rich'!$A$34:$B$62,2,0),"Non resource-rich")</f>
        <v>Non resource-rich</v>
      </c>
      <c r="R812" s="0" t="str">
        <f aca="false">IFERROR(VLOOKUP($B812,[11]PRCRs!$A$3:$C$29,3,0),"Non PRCR")</f>
        <v>Non PRCR</v>
      </c>
      <c r="S812" s="0" t="n">
        <f aca="false">IFERROR(IF(VLOOKUP($C812,[11]CBLB!$A$2:$C$31,3,0)="CBLB",1,0),0)</f>
        <v>0</v>
      </c>
      <c r="T812" s="0" t="str">
        <f aca="false">IFERROR(IF(VLOOKUP($B812,'[11]Poverty Rate'!$B$2:$I$164,8,0)="Above 30%",1,0),"")</f>
        <v/>
      </c>
      <c r="U812" s="0" t="str">
        <f aca="false">IFERROR(IF(VLOOKUP($B812,'[11]Poverty Rate'!$B$2:$I$164,8,0)="Below 2%",1,0),"")</f>
        <v/>
      </c>
    </row>
    <row r="813" customFormat="false" ht="15" hidden="false" customHeight="false" outlineLevel="0" collapsed="false">
      <c r="A813" s="0" t="s">
        <v>1013</v>
      </c>
      <c r="B813" s="0" t="s">
        <v>1013</v>
      </c>
      <c r="C813" s="0" t="s">
        <v>1013</v>
      </c>
      <c r="D813" s="0" t="s">
        <v>1013</v>
      </c>
      <c r="E813" s="0" t="s">
        <v>1013</v>
      </c>
      <c r="G813" s="0" t="e">
        <f aca="false">VLOOKUP($C813,'[10]UN M49'!$C$2:$H$249,4,0)</f>
        <v>#N/A</v>
      </c>
      <c r="H813" s="0" t="str">
        <f aca="false">IFERROR(VLOOKUP($C813,'[11]Income Groups'!$D$7:$H$224,5,0),"")</f>
        <v/>
      </c>
      <c r="I813" s="0" t="str">
        <f aca="false">IFERROR(VLOOKUP(B813,'[11]LDC List'!$B$1:$C$47,2,0),"Non LDC")</f>
        <v>Non LDC</v>
      </c>
      <c r="J813" s="0" t="str">
        <f aca="false">IFERROR(VLOOKUP(B813,'[11]SIDS List'!$B$1:$C$57,2,0),"Non SIDS")</f>
        <v>Non SIDS</v>
      </c>
      <c r="K813" s="0" t="str">
        <f aca="false">IFERROR(VLOOKUP(B813,'[11]DAC Member List'!$B$1:$C$29,2,0),"Non DAC")</f>
        <v>Non DAC</v>
      </c>
      <c r="L813" s="0" t="str">
        <f aca="false">IFERROR(VLOOKUP(B813,'[11]Dev Countries List'!$A$1:$B$146,2,0),"Not Developing")</f>
        <v>Not Developing</v>
      </c>
      <c r="M813" s="0" t="str">
        <f aca="false">IFERROR(VLOOKUP(D813,'[11]Fragility List'!$A$1:$C$146,3,0),"Not Fragile")</f>
        <v>Not Fragile</v>
      </c>
      <c r="N813" s="0" t="str">
        <f aca="false">IFERROR(INDEX([11]Population!$E$4:$W$267,MATCH('Names&amp;ISO'!$C813,[11]Population!$D$4:$D$267,0),MATCH(2018,[11]Population!$E$3:$W$3,0)),"")</f>
        <v/>
      </c>
      <c r="O813" s="0" t="str">
        <f aca="false">IFERROR(VLOOKUP($B813,[11]FCAS!$B$1:$C$152,2,0),"")</f>
        <v/>
      </c>
      <c r="P813" s="0" t="e">
        <f aca="false">VLOOKUP($C813,'[10]UN M49'!$C$2:$H$249,6,0)</f>
        <v>#N/A</v>
      </c>
      <c r="Q813" s="0" t="str">
        <f aca="false">IFERROR(VLOOKUP($C813,'[11]Resource-Rich'!$A$34:$B$62,2,0),"Non resource-rich")</f>
        <v>Non resource-rich</v>
      </c>
      <c r="R813" s="0" t="str">
        <f aca="false">IFERROR(VLOOKUP($B813,[11]PRCRs!$A$3:$C$29,3,0),"Non PRCR")</f>
        <v>Non PRCR</v>
      </c>
      <c r="S813" s="0" t="n">
        <f aca="false">IFERROR(IF(VLOOKUP($C813,[11]CBLB!$A$2:$C$31,3,0)="CBLB",1,0),0)</f>
        <v>0</v>
      </c>
      <c r="T813" s="0" t="str">
        <f aca="false">IFERROR(IF(VLOOKUP($B813,'[11]Poverty Rate'!$B$2:$I$164,8,0)="Above 30%",1,0),"")</f>
        <v/>
      </c>
      <c r="U813" s="0" t="str">
        <f aca="false">IFERROR(IF(VLOOKUP($B813,'[11]Poverty Rate'!$B$2:$I$164,8,0)="Below 2%",1,0),"")</f>
        <v/>
      </c>
    </row>
    <row r="814" customFormat="false" ht="15" hidden="false" customHeight="false" outlineLevel="0" collapsed="false">
      <c r="A814" s="0" t="s">
        <v>1013</v>
      </c>
      <c r="B814" s="0" t="s">
        <v>1013</v>
      </c>
      <c r="C814" s="0" t="s">
        <v>1013</v>
      </c>
      <c r="D814" s="0" t="s">
        <v>1013</v>
      </c>
      <c r="E814" s="0" t="s">
        <v>1013</v>
      </c>
      <c r="G814" s="0" t="e">
        <f aca="false">VLOOKUP($C814,'[10]UN M49'!$C$2:$H$249,4,0)</f>
        <v>#N/A</v>
      </c>
      <c r="H814" s="0" t="str">
        <f aca="false">IFERROR(VLOOKUP($C814,'[11]Income Groups'!$D$7:$H$224,5,0),"")</f>
        <v/>
      </c>
      <c r="I814" s="0" t="str">
        <f aca="false">IFERROR(VLOOKUP(B814,'[11]LDC List'!$B$1:$C$47,2,0),"Non LDC")</f>
        <v>Non LDC</v>
      </c>
      <c r="J814" s="0" t="str">
        <f aca="false">IFERROR(VLOOKUP(B814,'[11]SIDS List'!$B$1:$C$57,2,0),"Non SIDS")</f>
        <v>Non SIDS</v>
      </c>
      <c r="K814" s="0" t="str">
        <f aca="false">IFERROR(VLOOKUP(B814,'[11]DAC Member List'!$B$1:$C$29,2,0),"Non DAC")</f>
        <v>Non DAC</v>
      </c>
      <c r="L814" s="0" t="str">
        <f aca="false">IFERROR(VLOOKUP(B814,'[11]Dev Countries List'!$A$1:$B$146,2,0),"Not Developing")</f>
        <v>Not Developing</v>
      </c>
      <c r="M814" s="0" t="str">
        <f aca="false">IFERROR(VLOOKUP(D814,'[11]Fragility List'!$A$1:$C$146,3,0),"Not Fragile")</f>
        <v>Not Fragile</v>
      </c>
      <c r="N814" s="0" t="str">
        <f aca="false">IFERROR(INDEX([11]Population!$E$4:$W$267,MATCH('Names&amp;ISO'!$C814,[11]Population!$D$4:$D$267,0),MATCH(2018,[11]Population!$E$3:$W$3,0)),"")</f>
        <v/>
      </c>
      <c r="O814" s="0" t="str">
        <f aca="false">IFERROR(VLOOKUP($B814,[11]FCAS!$B$1:$C$152,2,0),"")</f>
        <v/>
      </c>
      <c r="P814" s="0" t="e">
        <f aca="false">VLOOKUP($C814,'[10]UN M49'!$C$2:$H$249,6,0)</f>
        <v>#N/A</v>
      </c>
      <c r="Q814" s="0" t="str">
        <f aca="false">IFERROR(VLOOKUP($C814,'[11]Resource-Rich'!$A$34:$B$62,2,0),"Non resource-rich")</f>
        <v>Non resource-rich</v>
      </c>
      <c r="R814" s="0" t="str">
        <f aca="false">IFERROR(VLOOKUP($B814,[11]PRCRs!$A$3:$C$29,3,0),"Non PRCR")</f>
        <v>Non PRCR</v>
      </c>
      <c r="S814" s="0" t="n">
        <f aca="false">IFERROR(IF(VLOOKUP($C814,[11]CBLB!$A$2:$C$31,3,0)="CBLB",1,0),0)</f>
        <v>0</v>
      </c>
      <c r="T814" s="0" t="str">
        <f aca="false">IFERROR(IF(VLOOKUP($B814,'[11]Poverty Rate'!$B$2:$I$164,8,0)="Above 30%",1,0),"")</f>
        <v/>
      </c>
      <c r="U814" s="0" t="str">
        <f aca="false">IFERROR(IF(VLOOKUP($B814,'[11]Poverty Rate'!$B$2:$I$164,8,0)="Below 2%",1,0),"")</f>
        <v/>
      </c>
    </row>
    <row r="815" customFormat="false" ht="15" hidden="false" customHeight="false" outlineLevel="0" collapsed="false">
      <c r="A815" s="0" t="s">
        <v>1013</v>
      </c>
      <c r="B815" s="0" t="s">
        <v>1013</v>
      </c>
      <c r="C815" s="0" t="s">
        <v>1013</v>
      </c>
      <c r="D815" s="0" t="s">
        <v>1013</v>
      </c>
      <c r="E815" s="0" t="s">
        <v>1013</v>
      </c>
      <c r="G815" s="0" t="e">
        <f aca="false">VLOOKUP($C815,'[10]UN M49'!$C$2:$H$249,4,0)</f>
        <v>#N/A</v>
      </c>
      <c r="H815" s="0" t="str">
        <f aca="false">IFERROR(VLOOKUP($C815,'[11]Income Groups'!$D$7:$H$224,5,0),"")</f>
        <v/>
      </c>
      <c r="I815" s="0" t="str">
        <f aca="false">IFERROR(VLOOKUP(B815,'[11]LDC List'!$B$1:$C$47,2,0),"Non LDC")</f>
        <v>Non LDC</v>
      </c>
      <c r="J815" s="0" t="str">
        <f aca="false">IFERROR(VLOOKUP(B815,'[11]SIDS List'!$B$1:$C$57,2,0),"Non SIDS")</f>
        <v>Non SIDS</v>
      </c>
      <c r="K815" s="0" t="str">
        <f aca="false">IFERROR(VLOOKUP(B815,'[11]DAC Member List'!$B$1:$C$29,2,0),"Non DAC")</f>
        <v>Non DAC</v>
      </c>
      <c r="L815" s="0" t="str">
        <f aca="false">IFERROR(VLOOKUP(B815,'[11]Dev Countries List'!$A$1:$B$146,2,0),"Not Developing")</f>
        <v>Not Developing</v>
      </c>
      <c r="M815" s="0" t="str">
        <f aca="false">IFERROR(VLOOKUP(D815,'[11]Fragility List'!$A$1:$C$146,3,0),"Not Fragile")</f>
        <v>Not Fragile</v>
      </c>
      <c r="N815" s="0" t="str">
        <f aca="false">IFERROR(INDEX([11]Population!$E$4:$W$267,MATCH('Names&amp;ISO'!$C815,[11]Population!$D$4:$D$267,0),MATCH(2018,[11]Population!$E$3:$W$3,0)),"")</f>
        <v/>
      </c>
      <c r="O815" s="0" t="str">
        <f aca="false">IFERROR(VLOOKUP($B815,[11]FCAS!$B$1:$C$152,2,0),"")</f>
        <v/>
      </c>
      <c r="P815" s="0" t="e">
        <f aca="false">VLOOKUP($C815,'[10]UN M49'!$C$2:$H$249,6,0)</f>
        <v>#N/A</v>
      </c>
      <c r="Q815" s="0" t="str">
        <f aca="false">IFERROR(VLOOKUP($C815,'[11]Resource-Rich'!$A$34:$B$62,2,0),"Non resource-rich")</f>
        <v>Non resource-rich</v>
      </c>
      <c r="R815" s="0" t="str">
        <f aca="false">IFERROR(VLOOKUP($B815,[11]PRCRs!$A$3:$C$29,3,0),"Non PRCR")</f>
        <v>Non PRCR</v>
      </c>
      <c r="S815" s="0" t="n">
        <f aca="false">IFERROR(IF(VLOOKUP($C815,[11]CBLB!$A$2:$C$31,3,0)="CBLB",1,0),0)</f>
        <v>0</v>
      </c>
      <c r="T815" s="0" t="str">
        <f aca="false">IFERROR(IF(VLOOKUP($B815,'[11]Poverty Rate'!$B$2:$I$164,8,0)="Above 30%",1,0),"")</f>
        <v/>
      </c>
      <c r="U815" s="0" t="str">
        <f aca="false">IFERROR(IF(VLOOKUP($B815,'[11]Poverty Rate'!$B$2:$I$164,8,0)="Below 2%",1,0),"")</f>
        <v/>
      </c>
    </row>
    <row r="816" customFormat="false" ht="15" hidden="false" customHeight="false" outlineLevel="0" collapsed="false">
      <c r="A816" s="0" t="s">
        <v>1013</v>
      </c>
      <c r="B816" s="0" t="s">
        <v>1013</v>
      </c>
      <c r="C816" s="0" t="s">
        <v>1013</v>
      </c>
      <c r="D816" s="0" t="s">
        <v>1013</v>
      </c>
      <c r="E816" s="0" t="s">
        <v>1013</v>
      </c>
      <c r="G816" s="0" t="e">
        <f aca="false">VLOOKUP($C816,'[10]UN M49'!$C$2:$H$249,4,0)</f>
        <v>#N/A</v>
      </c>
      <c r="H816" s="0" t="str">
        <f aca="false">IFERROR(VLOOKUP($C816,'[11]Income Groups'!$D$7:$H$224,5,0),"")</f>
        <v/>
      </c>
      <c r="I816" s="0" t="str">
        <f aca="false">IFERROR(VLOOKUP(B816,'[11]LDC List'!$B$1:$C$47,2,0),"Non LDC")</f>
        <v>Non LDC</v>
      </c>
      <c r="J816" s="0" t="str">
        <f aca="false">IFERROR(VLOOKUP(B816,'[11]SIDS List'!$B$1:$C$57,2,0),"Non SIDS")</f>
        <v>Non SIDS</v>
      </c>
      <c r="K816" s="0" t="str">
        <f aca="false">IFERROR(VLOOKUP(B816,'[11]DAC Member List'!$B$1:$C$29,2,0),"Non DAC")</f>
        <v>Non DAC</v>
      </c>
      <c r="L816" s="0" t="str">
        <f aca="false">IFERROR(VLOOKUP(B816,'[11]Dev Countries List'!$A$1:$B$146,2,0),"Not Developing")</f>
        <v>Not Developing</v>
      </c>
      <c r="M816" s="0" t="str">
        <f aca="false">IFERROR(VLOOKUP(D816,'[11]Fragility List'!$A$1:$C$146,3,0),"Not Fragile")</f>
        <v>Not Fragile</v>
      </c>
      <c r="N816" s="0" t="str">
        <f aca="false">IFERROR(INDEX([11]Population!$E$4:$W$267,MATCH('Names&amp;ISO'!$C816,[11]Population!$D$4:$D$267,0),MATCH(2018,[11]Population!$E$3:$W$3,0)),"")</f>
        <v/>
      </c>
      <c r="O816" s="0" t="str">
        <f aca="false">IFERROR(VLOOKUP($B816,[11]FCAS!$B$1:$C$152,2,0),"")</f>
        <v/>
      </c>
      <c r="P816" s="0" t="e">
        <f aca="false">VLOOKUP($C816,'[10]UN M49'!$C$2:$H$249,6,0)</f>
        <v>#N/A</v>
      </c>
      <c r="Q816" s="0" t="str">
        <f aca="false">IFERROR(VLOOKUP($C816,'[11]Resource-Rich'!$A$34:$B$62,2,0),"Non resource-rich")</f>
        <v>Non resource-rich</v>
      </c>
      <c r="R816" s="0" t="str">
        <f aca="false">IFERROR(VLOOKUP($B816,[11]PRCRs!$A$3:$C$29,3,0),"Non PRCR")</f>
        <v>Non PRCR</v>
      </c>
      <c r="S816" s="0" t="n">
        <f aca="false">IFERROR(IF(VLOOKUP($C816,[11]CBLB!$A$2:$C$31,3,0)="CBLB",1,0),0)</f>
        <v>0</v>
      </c>
      <c r="T816" s="0" t="str">
        <f aca="false">IFERROR(IF(VLOOKUP($B816,'[11]Poverty Rate'!$B$2:$I$164,8,0)="Above 30%",1,0),"")</f>
        <v/>
      </c>
      <c r="U816" s="0" t="str">
        <f aca="false">IFERROR(IF(VLOOKUP($B816,'[11]Poverty Rate'!$B$2:$I$164,8,0)="Below 2%",1,0),"")</f>
        <v/>
      </c>
    </row>
    <row r="817" customFormat="false" ht="15" hidden="false" customHeight="false" outlineLevel="0" collapsed="false">
      <c r="A817" s="0" t="s">
        <v>1013</v>
      </c>
      <c r="B817" s="0" t="s">
        <v>1013</v>
      </c>
      <c r="C817" s="0" t="s">
        <v>1013</v>
      </c>
      <c r="D817" s="0" t="s">
        <v>1013</v>
      </c>
      <c r="E817" s="0" t="s">
        <v>1013</v>
      </c>
      <c r="G817" s="0" t="e">
        <f aca="false">VLOOKUP($C817,'[10]UN M49'!$C$2:$H$249,4,0)</f>
        <v>#N/A</v>
      </c>
      <c r="H817" s="0" t="str">
        <f aca="false">IFERROR(VLOOKUP($C817,'[11]Income Groups'!$D$7:$H$224,5,0),"")</f>
        <v/>
      </c>
      <c r="I817" s="0" t="str">
        <f aca="false">IFERROR(VLOOKUP(B817,'[11]LDC List'!$B$1:$C$47,2,0),"Non LDC")</f>
        <v>Non LDC</v>
      </c>
      <c r="J817" s="0" t="str">
        <f aca="false">IFERROR(VLOOKUP(B817,'[11]SIDS List'!$B$1:$C$57,2,0),"Non SIDS")</f>
        <v>Non SIDS</v>
      </c>
      <c r="K817" s="0" t="str">
        <f aca="false">IFERROR(VLOOKUP(B817,'[11]DAC Member List'!$B$1:$C$29,2,0),"Non DAC")</f>
        <v>Non DAC</v>
      </c>
      <c r="L817" s="0" t="str">
        <f aca="false">IFERROR(VLOOKUP(B817,'[11]Dev Countries List'!$A$1:$B$146,2,0),"Not Developing")</f>
        <v>Not Developing</v>
      </c>
      <c r="M817" s="0" t="str">
        <f aca="false">IFERROR(VLOOKUP(D817,'[11]Fragility List'!$A$1:$C$146,3,0),"Not Fragile")</f>
        <v>Not Fragile</v>
      </c>
      <c r="N817" s="0" t="str">
        <f aca="false">IFERROR(INDEX([11]Population!$E$4:$W$267,MATCH('Names&amp;ISO'!$C817,[11]Population!$D$4:$D$267,0),MATCH(2018,[11]Population!$E$3:$W$3,0)),"")</f>
        <v/>
      </c>
      <c r="O817" s="0" t="str">
        <f aca="false">IFERROR(VLOOKUP($B817,[11]FCAS!$B$1:$C$152,2,0),"")</f>
        <v/>
      </c>
      <c r="P817" s="0" t="e">
        <f aca="false">VLOOKUP($C817,'[10]UN M49'!$C$2:$H$249,6,0)</f>
        <v>#N/A</v>
      </c>
      <c r="Q817" s="0" t="str">
        <f aca="false">IFERROR(VLOOKUP($C817,'[11]Resource-Rich'!$A$34:$B$62,2,0),"Non resource-rich")</f>
        <v>Non resource-rich</v>
      </c>
      <c r="R817" s="0" t="str">
        <f aca="false">IFERROR(VLOOKUP($B817,[11]PRCRs!$A$3:$C$29,3,0),"Non PRCR")</f>
        <v>Non PRCR</v>
      </c>
      <c r="S817" s="0" t="n">
        <f aca="false">IFERROR(IF(VLOOKUP($C817,[11]CBLB!$A$2:$C$31,3,0)="CBLB",1,0),0)</f>
        <v>0</v>
      </c>
      <c r="T817" s="0" t="str">
        <f aca="false">IFERROR(IF(VLOOKUP($B817,'[11]Poverty Rate'!$B$2:$I$164,8,0)="Above 30%",1,0),"")</f>
        <v/>
      </c>
      <c r="U817" s="0" t="str">
        <f aca="false">IFERROR(IF(VLOOKUP($B817,'[11]Poverty Rate'!$B$2:$I$164,8,0)="Below 2%",1,0),"")</f>
        <v/>
      </c>
    </row>
    <row r="818" customFormat="false" ht="15" hidden="false" customHeight="false" outlineLevel="0" collapsed="false">
      <c r="A818" s="0" t="s">
        <v>1013</v>
      </c>
      <c r="B818" s="0" t="s">
        <v>1013</v>
      </c>
      <c r="C818" s="0" t="s">
        <v>1013</v>
      </c>
      <c r="D818" s="0" t="s">
        <v>1013</v>
      </c>
      <c r="E818" s="0" t="s">
        <v>1013</v>
      </c>
      <c r="G818" s="0" t="e">
        <f aca="false">VLOOKUP($C818,'[10]UN M49'!$C$2:$H$249,4,0)</f>
        <v>#N/A</v>
      </c>
      <c r="H818" s="0" t="str">
        <f aca="false">IFERROR(VLOOKUP($C818,'[11]Income Groups'!$D$7:$H$224,5,0),"")</f>
        <v/>
      </c>
      <c r="I818" s="0" t="str">
        <f aca="false">IFERROR(VLOOKUP(B818,'[11]LDC List'!$B$1:$C$47,2,0),"Non LDC")</f>
        <v>Non LDC</v>
      </c>
      <c r="J818" s="0" t="str">
        <f aca="false">IFERROR(VLOOKUP(B818,'[11]SIDS List'!$B$1:$C$57,2,0),"Non SIDS")</f>
        <v>Non SIDS</v>
      </c>
      <c r="K818" s="0" t="str">
        <f aca="false">IFERROR(VLOOKUP(B818,'[11]DAC Member List'!$B$1:$C$29,2,0),"Non DAC")</f>
        <v>Non DAC</v>
      </c>
      <c r="L818" s="0" t="str">
        <f aca="false">IFERROR(VLOOKUP(B818,'[11]Dev Countries List'!$A$1:$B$146,2,0),"Not Developing")</f>
        <v>Not Developing</v>
      </c>
      <c r="M818" s="0" t="str">
        <f aca="false">IFERROR(VLOOKUP(D818,'[11]Fragility List'!$A$1:$C$146,3,0),"Not Fragile")</f>
        <v>Not Fragile</v>
      </c>
      <c r="N818" s="0" t="str">
        <f aca="false">IFERROR(INDEX([11]Population!$E$4:$W$267,MATCH('Names&amp;ISO'!$C818,[11]Population!$D$4:$D$267,0),MATCH(2018,[11]Population!$E$3:$W$3,0)),"")</f>
        <v/>
      </c>
      <c r="O818" s="0" t="str">
        <f aca="false">IFERROR(VLOOKUP($B818,[11]FCAS!$B$1:$C$152,2,0),"")</f>
        <v/>
      </c>
      <c r="P818" s="0" t="e">
        <f aca="false">VLOOKUP($C818,'[10]UN M49'!$C$2:$H$249,6,0)</f>
        <v>#N/A</v>
      </c>
      <c r="Q818" s="0" t="str">
        <f aca="false">IFERROR(VLOOKUP($C818,'[11]Resource-Rich'!$A$34:$B$62,2,0),"Non resource-rich")</f>
        <v>Non resource-rich</v>
      </c>
      <c r="R818" s="0" t="str">
        <f aca="false">IFERROR(VLOOKUP($B818,[11]PRCRs!$A$3:$C$29,3,0),"Non PRCR")</f>
        <v>Non PRCR</v>
      </c>
      <c r="S818" s="0" t="n">
        <f aca="false">IFERROR(IF(VLOOKUP($C818,[11]CBLB!$A$2:$C$31,3,0)="CBLB",1,0),0)</f>
        <v>0</v>
      </c>
      <c r="T818" s="0" t="str">
        <f aca="false">IFERROR(IF(VLOOKUP($B818,'[11]Poverty Rate'!$B$2:$I$164,8,0)="Above 30%",1,0),"")</f>
        <v/>
      </c>
      <c r="U818" s="0" t="str">
        <f aca="false">IFERROR(IF(VLOOKUP($B818,'[11]Poverty Rate'!$B$2:$I$164,8,0)="Below 2%",1,0),"")</f>
        <v/>
      </c>
    </row>
    <row r="819" customFormat="false" ht="15" hidden="false" customHeight="false" outlineLevel="0" collapsed="false">
      <c r="A819" s="0" t="s">
        <v>1013</v>
      </c>
      <c r="B819" s="0" t="s">
        <v>1013</v>
      </c>
      <c r="C819" s="0" t="s">
        <v>1013</v>
      </c>
      <c r="D819" s="0" t="s">
        <v>1013</v>
      </c>
      <c r="E819" s="0" t="s">
        <v>1013</v>
      </c>
      <c r="G819" s="0" t="e">
        <f aca="false">VLOOKUP($C819,'[10]UN M49'!$C$2:$H$249,4,0)</f>
        <v>#N/A</v>
      </c>
      <c r="H819" s="0" t="str">
        <f aca="false">IFERROR(VLOOKUP($C819,'[11]Income Groups'!$D$7:$H$224,5,0),"")</f>
        <v/>
      </c>
      <c r="I819" s="0" t="str">
        <f aca="false">IFERROR(VLOOKUP(B819,'[11]LDC List'!$B$1:$C$47,2,0),"Non LDC")</f>
        <v>Non LDC</v>
      </c>
      <c r="J819" s="0" t="str">
        <f aca="false">IFERROR(VLOOKUP(B819,'[11]SIDS List'!$B$1:$C$57,2,0),"Non SIDS")</f>
        <v>Non SIDS</v>
      </c>
      <c r="K819" s="0" t="str">
        <f aca="false">IFERROR(VLOOKUP(B819,'[11]DAC Member List'!$B$1:$C$29,2,0),"Non DAC")</f>
        <v>Non DAC</v>
      </c>
      <c r="L819" s="0" t="str">
        <f aca="false">IFERROR(VLOOKUP(B819,'[11]Dev Countries List'!$A$1:$B$146,2,0),"Not Developing")</f>
        <v>Not Developing</v>
      </c>
      <c r="M819" s="0" t="str">
        <f aca="false">IFERROR(VLOOKUP(D819,'[11]Fragility List'!$A$1:$C$146,3,0),"Not Fragile")</f>
        <v>Not Fragile</v>
      </c>
      <c r="N819" s="0" t="str">
        <f aca="false">IFERROR(INDEX([11]Population!$E$4:$W$267,MATCH('Names&amp;ISO'!$C819,[11]Population!$D$4:$D$267,0),MATCH(2018,[11]Population!$E$3:$W$3,0)),"")</f>
        <v/>
      </c>
      <c r="O819" s="0" t="str">
        <f aca="false">IFERROR(VLOOKUP($B819,[11]FCAS!$B$1:$C$152,2,0),"")</f>
        <v/>
      </c>
      <c r="P819" s="0" t="e">
        <f aca="false">VLOOKUP($C819,'[10]UN M49'!$C$2:$H$249,6,0)</f>
        <v>#N/A</v>
      </c>
      <c r="Q819" s="0" t="str">
        <f aca="false">IFERROR(VLOOKUP($C819,'[11]Resource-Rich'!$A$34:$B$62,2,0),"Non resource-rich")</f>
        <v>Non resource-rich</v>
      </c>
      <c r="R819" s="0" t="str">
        <f aca="false">IFERROR(VLOOKUP($B819,[11]PRCRs!$A$3:$C$29,3,0),"Non PRCR")</f>
        <v>Non PRCR</v>
      </c>
      <c r="S819" s="0" t="n">
        <f aca="false">IFERROR(IF(VLOOKUP($C819,[11]CBLB!$A$2:$C$31,3,0)="CBLB",1,0),0)</f>
        <v>0</v>
      </c>
      <c r="T819" s="0" t="str">
        <f aca="false">IFERROR(IF(VLOOKUP($B819,'[11]Poverty Rate'!$B$2:$I$164,8,0)="Above 30%",1,0),"")</f>
        <v/>
      </c>
      <c r="U819" s="0" t="str">
        <f aca="false">IFERROR(IF(VLOOKUP($B819,'[11]Poverty Rate'!$B$2:$I$164,8,0)="Below 2%",1,0),"")</f>
        <v/>
      </c>
    </row>
    <row r="820" customFormat="false" ht="15" hidden="false" customHeight="false" outlineLevel="0" collapsed="false">
      <c r="A820" s="0" t="s">
        <v>1013</v>
      </c>
      <c r="B820" s="0" t="s">
        <v>1013</v>
      </c>
      <c r="C820" s="0" t="s">
        <v>1013</v>
      </c>
      <c r="D820" s="0" t="s">
        <v>1013</v>
      </c>
      <c r="E820" s="0" t="s">
        <v>1013</v>
      </c>
      <c r="G820" s="0" t="e">
        <f aca="false">VLOOKUP($C820,'[10]UN M49'!$C$2:$H$249,4,0)</f>
        <v>#N/A</v>
      </c>
      <c r="H820" s="0" t="str">
        <f aca="false">IFERROR(VLOOKUP($C820,'[11]Income Groups'!$D$7:$H$224,5,0),"")</f>
        <v/>
      </c>
      <c r="I820" s="0" t="str">
        <f aca="false">IFERROR(VLOOKUP(B820,'[11]LDC List'!$B$1:$C$47,2,0),"Non LDC")</f>
        <v>Non LDC</v>
      </c>
      <c r="J820" s="0" t="str">
        <f aca="false">IFERROR(VLOOKUP(B820,'[11]SIDS List'!$B$1:$C$57,2,0),"Non SIDS")</f>
        <v>Non SIDS</v>
      </c>
      <c r="K820" s="0" t="str">
        <f aca="false">IFERROR(VLOOKUP(B820,'[11]DAC Member List'!$B$1:$C$29,2,0),"Non DAC")</f>
        <v>Non DAC</v>
      </c>
      <c r="L820" s="0" t="str">
        <f aca="false">IFERROR(VLOOKUP(B820,'[11]Dev Countries List'!$A$1:$B$146,2,0),"Not Developing")</f>
        <v>Not Developing</v>
      </c>
      <c r="M820" s="0" t="str">
        <f aca="false">IFERROR(VLOOKUP(D820,'[11]Fragility List'!$A$1:$C$146,3,0),"Not Fragile")</f>
        <v>Not Fragile</v>
      </c>
      <c r="N820" s="0" t="str">
        <f aca="false">IFERROR(INDEX([11]Population!$E$4:$W$267,MATCH('Names&amp;ISO'!$C820,[11]Population!$D$4:$D$267,0),MATCH(2018,[11]Population!$E$3:$W$3,0)),"")</f>
        <v/>
      </c>
      <c r="O820" s="0" t="str">
        <f aca="false">IFERROR(VLOOKUP($B820,[11]FCAS!$B$1:$C$152,2,0),"")</f>
        <v/>
      </c>
      <c r="P820" s="0" t="e">
        <f aca="false">VLOOKUP($C820,'[10]UN M49'!$C$2:$H$249,6,0)</f>
        <v>#N/A</v>
      </c>
      <c r="Q820" s="0" t="str">
        <f aca="false">IFERROR(VLOOKUP($C820,'[11]Resource-Rich'!$A$34:$B$62,2,0),"Non resource-rich")</f>
        <v>Non resource-rich</v>
      </c>
      <c r="R820" s="0" t="str">
        <f aca="false">IFERROR(VLOOKUP($B820,[11]PRCRs!$A$3:$C$29,3,0),"Non PRCR")</f>
        <v>Non PRCR</v>
      </c>
      <c r="S820" s="0" t="n">
        <f aca="false">IFERROR(IF(VLOOKUP($C820,[11]CBLB!$A$2:$C$31,3,0)="CBLB",1,0),0)</f>
        <v>0</v>
      </c>
      <c r="T820" s="0" t="str">
        <f aca="false">IFERROR(IF(VLOOKUP($B820,'[11]Poverty Rate'!$B$2:$I$164,8,0)="Above 30%",1,0),"")</f>
        <v/>
      </c>
      <c r="U820" s="0" t="str">
        <f aca="false">IFERROR(IF(VLOOKUP($B820,'[11]Poverty Rate'!$B$2:$I$164,8,0)="Below 2%",1,0),"")</f>
        <v/>
      </c>
    </row>
    <row r="821" customFormat="false" ht="15" hidden="false" customHeight="false" outlineLevel="0" collapsed="false">
      <c r="A821" s="0" t="s">
        <v>1013</v>
      </c>
      <c r="B821" s="0" t="s">
        <v>1013</v>
      </c>
      <c r="C821" s="0" t="s">
        <v>1013</v>
      </c>
      <c r="D821" s="0" t="s">
        <v>1013</v>
      </c>
      <c r="E821" s="0" t="s">
        <v>1013</v>
      </c>
      <c r="G821" s="0" t="e">
        <f aca="false">VLOOKUP($C821,'[10]UN M49'!$C$2:$H$249,4,0)</f>
        <v>#N/A</v>
      </c>
      <c r="H821" s="0" t="str">
        <f aca="false">IFERROR(VLOOKUP($C821,'[11]Income Groups'!$D$7:$H$224,5,0),"")</f>
        <v/>
      </c>
      <c r="I821" s="0" t="str">
        <f aca="false">IFERROR(VLOOKUP(B821,'[11]LDC List'!$B$1:$C$47,2,0),"Non LDC")</f>
        <v>Non LDC</v>
      </c>
      <c r="J821" s="0" t="str">
        <f aca="false">IFERROR(VLOOKUP(B821,'[11]SIDS List'!$B$1:$C$57,2,0),"Non SIDS")</f>
        <v>Non SIDS</v>
      </c>
      <c r="K821" s="0" t="str">
        <f aca="false">IFERROR(VLOOKUP(B821,'[11]DAC Member List'!$B$1:$C$29,2,0),"Non DAC")</f>
        <v>Non DAC</v>
      </c>
      <c r="L821" s="0" t="str">
        <f aca="false">IFERROR(VLOOKUP(B821,'[11]Dev Countries List'!$A$1:$B$146,2,0),"Not Developing")</f>
        <v>Not Developing</v>
      </c>
      <c r="M821" s="0" t="str">
        <f aca="false">IFERROR(VLOOKUP(D821,'[11]Fragility List'!$A$1:$C$146,3,0),"Not Fragile")</f>
        <v>Not Fragile</v>
      </c>
      <c r="N821" s="0" t="str">
        <f aca="false">IFERROR(INDEX([11]Population!$E$4:$W$267,MATCH('Names&amp;ISO'!$C821,[11]Population!$D$4:$D$267,0),MATCH(2018,[11]Population!$E$3:$W$3,0)),"")</f>
        <v/>
      </c>
      <c r="O821" s="0" t="str">
        <f aca="false">IFERROR(VLOOKUP($B821,[11]FCAS!$B$1:$C$152,2,0),"")</f>
        <v/>
      </c>
      <c r="P821" s="0" t="e">
        <f aca="false">VLOOKUP($C821,'[10]UN M49'!$C$2:$H$249,6,0)</f>
        <v>#N/A</v>
      </c>
      <c r="Q821" s="0" t="str">
        <f aca="false">IFERROR(VLOOKUP($C821,'[11]Resource-Rich'!$A$34:$B$62,2,0),"Non resource-rich")</f>
        <v>Non resource-rich</v>
      </c>
      <c r="R821" s="0" t="str">
        <f aca="false">IFERROR(VLOOKUP($B821,[11]PRCRs!$A$3:$C$29,3,0),"Non PRCR")</f>
        <v>Non PRCR</v>
      </c>
      <c r="S821" s="0" t="n">
        <f aca="false">IFERROR(IF(VLOOKUP($C821,[11]CBLB!$A$2:$C$31,3,0)="CBLB",1,0),0)</f>
        <v>0</v>
      </c>
      <c r="T821" s="0" t="str">
        <f aca="false">IFERROR(IF(VLOOKUP($B821,'[11]Poverty Rate'!$B$2:$I$164,8,0)="Above 30%",1,0),"")</f>
        <v/>
      </c>
      <c r="U821" s="0" t="str">
        <f aca="false">IFERROR(IF(VLOOKUP($B821,'[11]Poverty Rate'!$B$2:$I$164,8,0)="Below 2%",1,0),"")</f>
        <v/>
      </c>
    </row>
    <row r="822" customFormat="false" ht="15" hidden="false" customHeight="false" outlineLevel="0" collapsed="false">
      <c r="A822" s="0" t="s">
        <v>1013</v>
      </c>
      <c r="B822" s="0" t="s">
        <v>1013</v>
      </c>
      <c r="C822" s="0" t="s">
        <v>1013</v>
      </c>
      <c r="D822" s="0" t="s">
        <v>1013</v>
      </c>
      <c r="E822" s="0" t="s">
        <v>1013</v>
      </c>
      <c r="G822" s="0" t="e">
        <f aca="false">VLOOKUP($C822,'[10]UN M49'!$C$2:$H$249,4,0)</f>
        <v>#N/A</v>
      </c>
      <c r="H822" s="0" t="str">
        <f aca="false">IFERROR(VLOOKUP($C822,'[11]Income Groups'!$D$7:$H$224,5,0),"")</f>
        <v/>
      </c>
      <c r="I822" s="0" t="str">
        <f aca="false">IFERROR(VLOOKUP(B822,'[11]LDC List'!$B$1:$C$47,2,0),"Non LDC")</f>
        <v>Non LDC</v>
      </c>
      <c r="J822" s="0" t="str">
        <f aca="false">IFERROR(VLOOKUP(B822,'[11]SIDS List'!$B$1:$C$57,2,0),"Non SIDS")</f>
        <v>Non SIDS</v>
      </c>
      <c r="K822" s="0" t="str">
        <f aca="false">IFERROR(VLOOKUP(B822,'[11]DAC Member List'!$B$1:$C$29,2,0),"Non DAC")</f>
        <v>Non DAC</v>
      </c>
      <c r="L822" s="0" t="str">
        <f aca="false">IFERROR(VLOOKUP(B822,'[11]Dev Countries List'!$A$1:$B$146,2,0),"Not Developing")</f>
        <v>Not Developing</v>
      </c>
      <c r="M822" s="0" t="str">
        <f aca="false">IFERROR(VLOOKUP(D822,'[11]Fragility List'!$A$1:$C$146,3,0),"Not Fragile")</f>
        <v>Not Fragile</v>
      </c>
      <c r="N822" s="0" t="str">
        <f aca="false">IFERROR(INDEX([11]Population!$E$4:$W$267,MATCH('Names&amp;ISO'!$C822,[11]Population!$D$4:$D$267,0),MATCH(2018,[11]Population!$E$3:$W$3,0)),"")</f>
        <v/>
      </c>
      <c r="O822" s="0" t="str">
        <f aca="false">IFERROR(VLOOKUP($B822,[11]FCAS!$B$1:$C$152,2,0),"")</f>
        <v/>
      </c>
      <c r="P822" s="0" t="e">
        <f aca="false">VLOOKUP($C822,'[10]UN M49'!$C$2:$H$249,6,0)</f>
        <v>#N/A</v>
      </c>
      <c r="Q822" s="0" t="str">
        <f aca="false">IFERROR(VLOOKUP($C822,'[11]Resource-Rich'!$A$34:$B$62,2,0),"Non resource-rich")</f>
        <v>Non resource-rich</v>
      </c>
      <c r="R822" s="0" t="str">
        <f aca="false">IFERROR(VLOOKUP($B822,[11]PRCRs!$A$3:$C$29,3,0),"Non PRCR")</f>
        <v>Non PRCR</v>
      </c>
      <c r="S822" s="0" t="n">
        <f aca="false">IFERROR(IF(VLOOKUP($C822,[11]CBLB!$A$2:$C$31,3,0)="CBLB",1,0),0)</f>
        <v>0</v>
      </c>
      <c r="T822" s="0" t="str">
        <f aca="false">IFERROR(IF(VLOOKUP($B822,'[11]Poverty Rate'!$B$2:$I$164,8,0)="Above 30%",1,0),"")</f>
        <v/>
      </c>
      <c r="U822" s="0" t="str">
        <f aca="false">IFERROR(IF(VLOOKUP($B822,'[11]Poverty Rate'!$B$2:$I$164,8,0)="Below 2%",1,0),"")</f>
        <v/>
      </c>
    </row>
    <row r="823" customFormat="false" ht="15" hidden="false" customHeight="false" outlineLevel="0" collapsed="false">
      <c r="A823" s="0" t="s">
        <v>1013</v>
      </c>
      <c r="B823" s="0" t="s">
        <v>1013</v>
      </c>
      <c r="C823" s="0" t="s">
        <v>1013</v>
      </c>
      <c r="D823" s="0" t="s">
        <v>1013</v>
      </c>
      <c r="E823" s="0" t="s">
        <v>1013</v>
      </c>
      <c r="G823" s="0" t="e">
        <f aca="false">VLOOKUP($C823,'[10]UN M49'!$C$2:$H$249,4,0)</f>
        <v>#N/A</v>
      </c>
      <c r="H823" s="0" t="str">
        <f aca="false">IFERROR(VLOOKUP($C823,'[11]Income Groups'!$D$7:$H$224,5,0),"")</f>
        <v/>
      </c>
      <c r="I823" s="0" t="str">
        <f aca="false">IFERROR(VLOOKUP(B823,'[11]LDC List'!$B$1:$C$47,2,0),"Non LDC")</f>
        <v>Non LDC</v>
      </c>
      <c r="J823" s="0" t="str">
        <f aca="false">IFERROR(VLOOKUP(B823,'[11]SIDS List'!$B$1:$C$57,2,0),"Non SIDS")</f>
        <v>Non SIDS</v>
      </c>
      <c r="K823" s="0" t="str">
        <f aca="false">IFERROR(VLOOKUP(B823,'[11]DAC Member List'!$B$1:$C$29,2,0),"Non DAC")</f>
        <v>Non DAC</v>
      </c>
      <c r="L823" s="0" t="str">
        <f aca="false">IFERROR(VLOOKUP(B823,'[11]Dev Countries List'!$A$1:$B$146,2,0),"Not Developing")</f>
        <v>Not Developing</v>
      </c>
      <c r="M823" s="0" t="str">
        <f aca="false">IFERROR(VLOOKUP(D823,'[11]Fragility List'!$A$1:$C$146,3,0),"Not Fragile")</f>
        <v>Not Fragile</v>
      </c>
      <c r="N823" s="0" t="str">
        <f aca="false">IFERROR(INDEX([11]Population!$E$4:$W$267,MATCH('Names&amp;ISO'!$C823,[11]Population!$D$4:$D$267,0),MATCH(2018,[11]Population!$E$3:$W$3,0)),"")</f>
        <v/>
      </c>
      <c r="O823" s="0" t="str">
        <f aca="false">IFERROR(VLOOKUP($B823,[11]FCAS!$B$1:$C$152,2,0),"")</f>
        <v/>
      </c>
      <c r="P823" s="0" t="e">
        <f aca="false">VLOOKUP($C823,'[10]UN M49'!$C$2:$H$249,6,0)</f>
        <v>#N/A</v>
      </c>
      <c r="Q823" s="0" t="str">
        <f aca="false">IFERROR(VLOOKUP($C823,'[11]Resource-Rich'!$A$34:$B$62,2,0),"Non resource-rich")</f>
        <v>Non resource-rich</v>
      </c>
      <c r="R823" s="0" t="str">
        <f aca="false">IFERROR(VLOOKUP($B823,[11]PRCRs!$A$3:$C$29,3,0),"Non PRCR")</f>
        <v>Non PRCR</v>
      </c>
      <c r="S823" s="0" t="n">
        <f aca="false">IFERROR(IF(VLOOKUP($C823,[11]CBLB!$A$2:$C$31,3,0)="CBLB",1,0),0)</f>
        <v>0</v>
      </c>
      <c r="T823" s="0" t="str">
        <f aca="false">IFERROR(IF(VLOOKUP($B823,'[11]Poverty Rate'!$B$2:$I$164,8,0)="Above 30%",1,0),"")</f>
        <v/>
      </c>
      <c r="U823" s="0" t="str">
        <f aca="false">IFERROR(IF(VLOOKUP($B823,'[11]Poverty Rate'!$B$2:$I$164,8,0)="Below 2%",1,0),"")</f>
        <v/>
      </c>
    </row>
    <row r="824" customFormat="false" ht="15" hidden="false" customHeight="false" outlineLevel="0" collapsed="false">
      <c r="A824" s="0" t="s">
        <v>1013</v>
      </c>
      <c r="B824" s="0" t="s">
        <v>1013</v>
      </c>
      <c r="C824" s="0" t="s">
        <v>1013</v>
      </c>
      <c r="D824" s="0" t="s">
        <v>1013</v>
      </c>
      <c r="E824" s="0" t="s">
        <v>1013</v>
      </c>
      <c r="G824" s="0" t="e">
        <f aca="false">VLOOKUP($C824,'[10]UN M49'!$C$2:$H$249,4,0)</f>
        <v>#N/A</v>
      </c>
      <c r="H824" s="0" t="str">
        <f aca="false">IFERROR(VLOOKUP($C824,'[11]Income Groups'!$D$7:$H$224,5,0),"")</f>
        <v/>
      </c>
      <c r="I824" s="0" t="str">
        <f aca="false">IFERROR(VLOOKUP(B824,'[11]LDC List'!$B$1:$C$47,2,0),"Non LDC")</f>
        <v>Non LDC</v>
      </c>
      <c r="J824" s="0" t="str">
        <f aca="false">IFERROR(VLOOKUP(B824,'[11]SIDS List'!$B$1:$C$57,2,0),"Non SIDS")</f>
        <v>Non SIDS</v>
      </c>
      <c r="K824" s="0" t="str">
        <f aca="false">IFERROR(VLOOKUP(B824,'[11]DAC Member List'!$B$1:$C$29,2,0),"Non DAC")</f>
        <v>Non DAC</v>
      </c>
      <c r="L824" s="0" t="str">
        <f aca="false">IFERROR(VLOOKUP(B824,'[11]Dev Countries List'!$A$1:$B$146,2,0),"Not Developing")</f>
        <v>Not Developing</v>
      </c>
      <c r="M824" s="0" t="str">
        <f aca="false">IFERROR(VLOOKUP(D824,'[11]Fragility List'!$A$1:$C$146,3,0),"Not Fragile")</f>
        <v>Not Fragile</v>
      </c>
      <c r="N824" s="0" t="str">
        <f aca="false">IFERROR(INDEX([11]Population!$E$4:$W$267,MATCH('Names&amp;ISO'!$C824,[11]Population!$D$4:$D$267,0),MATCH(2018,[11]Population!$E$3:$W$3,0)),"")</f>
        <v/>
      </c>
      <c r="O824" s="0" t="str">
        <f aca="false">IFERROR(VLOOKUP($B824,[11]FCAS!$B$1:$C$152,2,0),"")</f>
        <v/>
      </c>
      <c r="P824" s="0" t="e">
        <f aca="false">VLOOKUP($C824,'[10]UN M49'!$C$2:$H$249,6,0)</f>
        <v>#N/A</v>
      </c>
      <c r="Q824" s="0" t="str">
        <f aca="false">IFERROR(VLOOKUP($C824,'[11]Resource-Rich'!$A$34:$B$62,2,0),"Non resource-rich")</f>
        <v>Non resource-rich</v>
      </c>
      <c r="R824" s="0" t="str">
        <f aca="false">IFERROR(VLOOKUP($B824,[11]PRCRs!$A$3:$C$29,3,0),"Non PRCR")</f>
        <v>Non PRCR</v>
      </c>
      <c r="S824" s="0" t="n">
        <f aca="false">IFERROR(IF(VLOOKUP($C824,[11]CBLB!$A$2:$C$31,3,0)="CBLB",1,0),0)</f>
        <v>0</v>
      </c>
      <c r="T824" s="0" t="str">
        <f aca="false">IFERROR(IF(VLOOKUP($B824,'[11]Poverty Rate'!$B$2:$I$164,8,0)="Above 30%",1,0),"")</f>
        <v/>
      </c>
      <c r="U824" s="0" t="str">
        <f aca="false">IFERROR(IF(VLOOKUP($B824,'[11]Poverty Rate'!$B$2:$I$164,8,0)="Below 2%",1,0),"")</f>
        <v/>
      </c>
    </row>
    <row r="825" customFormat="false" ht="15" hidden="false" customHeight="false" outlineLevel="0" collapsed="false">
      <c r="A825" s="0" t="s">
        <v>1013</v>
      </c>
      <c r="B825" s="0" t="s">
        <v>1013</v>
      </c>
      <c r="C825" s="0" t="s">
        <v>1013</v>
      </c>
      <c r="D825" s="0" t="s">
        <v>1013</v>
      </c>
      <c r="E825" s="0" t="s">
        <v>1013</v>
      </c>
      <c r="G825" s="0" t="e">
        <f aca="false">VLOOKUP($C825,'[10]UN M49'!$C$2:$H$249,4,0)</f>
        <v>#N/A</v>
      </c>
      <c r="H825" s="0" t="str">
        <f aca="false">IFERROR(VLOOKUP($C825,'[11]Income Groups'!$D$7:$H$224,5,0),"")</f>
        <v/>
      </c>
      <c r="I825" s="0" t="str">
        <f aca="false">IFERROR(VLOOKUP(B825,'[11]LDC List'!$B$1:$C$47,2,0),"Non LDC")</f>
        <v>Non LDC</v>
      </c>
      <c r="J825" s="0" t="str">
        <f aca="false">IFERROR(VLOOKUP(B825,'[11]SIDS List'!$B$1:$C$57,2,0),"Non SIDS")</f>
        <v>Non SIDS</v>
      </c>
      <c r="K825" s="0" t="str">
        <f aca="false">IFERROR(VLOOKUP(B825,'[11]DAC Member List'!$B$1:$C$29,2,0),"Non DAC")</f>
        <v>Non DAC</v>
      </c>
      <c r="L825" s="0" t="str">
        <f aca="false">IFERROR(VLOOKUP(B825,'[11]Dev Countries List'!$A$1:$B$146,2,0),"Not Developing")</f>
        <v>Not Developing</v>
      </c>
      <c r="M825" s="0" t="str">
        <f aca="false">IFERROR(VLOOKUP(D825,'[11]Fragility List'!$A$1:$C$146,3,0),"Not Fragile")</f>
        <v>Not Fragile</v>
      </c>
      <c r="N825" s="0" t="str">
        <f aca="false">IFERROR(INDEX([11]Population!$E$4:$W$267,MATCH('Names&amp;ISO'!$C825,[11]Population!$D$4:$D$267,0),MATCH(2018,[11]Population!$E$3:$W$3,0)),"")</f>
        <v/>
      </c>
      <c r="O825" s="0" t="str">
        <f aca="false">IFERROR(VLOOKUP($B825,[11]FCAS!$B$1:$C$152,2,0),"")</f>
        <v/>
      </c>
      <c r="P825" s="0" t="e">
        <f aca="false">VLOOKUP($C825,'[10]UN M49'!$C$2:$H$249,6,0)</f>
        <v>#N/A</v>
      </c>
      <c r="Q825" s="0" t="str">
        <f aca="false">IFERROR(VLOOKUP($C825,'[11]Resource-Rich'!$A$34:$B$62,2,0),"Non resource-rich")</f>
        <v>Non resource-rich</v>
      </c>
      <c r="R825" s="0" t="str">
        <f aca="false">IFERROR(VLOOKUP($B825,[11]PRCRs!$A$3:$C$29,3,0),"Non PRCR")</f>
        <v>Non PRCR</v>
      </c>
      <c r="S825" s="0" t="n">
        <f aca="false">IFERROR(IF(VLOOKUP($C825,[11]CBLB!$A$2:$C$31,3,0)="CBLB",1,0),0)</f>
        <v>0</v>
      </c>
      <c r="T825" s="0" t="str">
        <f aca="false">IFERROR(IF(VLOOKUP($B825,'[11]Poverty Rate'!$B$2:$I$164,8,0)="Above 30%",1,0),"")</f>
        <v/>
      </c>
      <c r="U825" s="0" t="str">
        <f aca="false">IFERROR(IF(VLOOKUP($B825,'[11]Poverty Rate'!$B$2:$I$164,8,0)="Below 2%",1,0),"")</f>
        <v/>
      </c>
    </row>
    <row r="826" customFormat="false" ht="15" hidden="false" customHeight="false" outlineLevel="0" collapsed="false">
      <c r="A826" s="0" t="s">
        <v>1013</v>
      </c>
      <c r="B826" s="0" t="s">
        <v>1013</v>
      </c>
      <c r="C826" s="0" t="s">
        <v>1013</v>
      </c>
      <c r="D826" s="0" t="s">
        <v>1013</v>
      </c>
      <c r="E826" s="0" t="s">
        <v>1013</v>
      </c>
      <c r="G826" s="0" t="e">
        <f aca="false">VLOOKUP($C826,'[10]UN M49'!$C$2:$H$249,4,0)</f>
        <v>#N/A</v>
      </c>
      <c r="H826" s="0" t="str">
        <f aca="false">IFERROR(VLOOKUP($C826,'[11]Income Groups'!$D$7:$H$224,5,0),"")</f>
        <v/>
      </c>
      <c r="I826" s="0" t="str">
        <f aca="false">IFERROR(VLOOKUP(B826,'[11]LDC List'!$B$1:$C$47,2,0),"Non LDC")</f>
        <v>Non LDC</v>
      </c>
      <c r="J826" s="0" t="str">
        <f aca="false">IFERROR(VLOOKUP(B826,'[11]SIDS List'!$B$1:$C$57,2,0),"Non SIDS")</f>
        <v>Non SIDS</v>
      </c>
      <c r="K826" s="0" t="str">
        <f aca="false">IFERROR(VLOOKUP(B826,'[11]DAC Member List'!$B$1:$C$29,2,0),"Non DAC")</f>
        <v>Non DAC</v>
      </c>
      <c r="L826" s="0" t="str">
        <f aca="false">IFERROR(VLOOKUP(B826,'[11]Dev Countries List'!$A$1:$B$146,2,0),"Not Developing")</f>
        <v>Not Developing</v>
      </c>
      <c r="M826" s="0" t="str">
        <f aca="false">IFERROR(VLOOKUP(D826,'[11]Fragility List'!$A$1:$C$146,3,0),"Not Fragile")</f>
        <v>Not Fragile</v>
      </c>
      <c r="N826" s="0" t="str">
        <f aca="false">IFERROR(INDEX([11]Population!$E$4:$W$267,MATCH('Names&amp;ISO'!$C826,[11]Population!$D$4:$D$267,0),MATCH(2018,[11]Population!$E$3:$W$3,0)),"")</f>
        <v/>
      </c>
      <c r="O826" s="0" t="str">
        <f aca="false">IFERROR(VLOOKUP($B826,[11]FCAS!$B$1:$C$152,2,0),"")</f>
        <v/>
      </c>
      <c r="P826" s="0" t="e">
        <f aca="false">VLOOKUP($C826,'[10]UN M49'!$C$2:$H$249,6,0)</f>
        <v>#N/A</v>
      </c>
      <c r="Q826" s="0" t="str">
        <f aca="false">IFERROR(VLOOKUP($C826,'[11]Resource-Rich'!$A$34:$B$62,2,0),"Non resource-rich")</f>
        <v>Non resource-rich</v>
      </c>
      <c r="R826" s="0" t="str">
        <f aca="false">IFERROR(VLOOKUP($B826,[11]PRCRs!$A$3:$C$29,3,0),"Non PRCR")</f>
        <v>Non PRCR</v>
      </c>
      <c r="S826" s="0" t="n">
        <f aca="false">IFERROR(IF(VLOOKUP($C826,[11]CBLB!$A$2:$C$31,3,0)="CBLB",1,0),0)</f>
        <v>0</v>
      </c>
      <c r="T826" s="0" t="str">
        <f aca="false">IFERROR(IF(VLOOKUP($B826,'[11]Poverty Rate'!$B$2:$I$164,8,0)="Above 30%",1,0),"")</f>
        <v/>
      </c>
      <c r="U826" s="0" t="str">
        <f aca="false">IFERROR(IF(VLOOKUP($B826,'[11]Poverty Rate'!$B$2:$I$164,8,0)="Below 2%",1,0),"")</f>
        <v/>
      </c>
    </row>
    <row r="827" customFormat="false" ht="15" hidden="false" customHeight="false" outlineLevel="0" collapsed="false">
      <c r="A827" s="0" t="s">
        <v>1013</v>
      </c>
      <c r="B827" s="0" t="s">
        <v>1013</v>
      </c>
      <c r="C827" s="0" t="s">
        <v>1013</v>
      </c>
      <c r="D827" s="0" t="s">
        <v>1013</v>
      </c>
      <c r="E827" s="0" t="s">
        <v>1013</v>
      </c>
      <c r="G827" s="0" t="e">
        <f aca="false">VLOOKUP($C827,'[10]UN M49'!$C$2:$H$249,4,0)</f>
        <v>#N/A</v>
      </c>
      <c r="H827" s="0" t="str">
        <f aca="false">IFERROR(VLOOKUP($C827,'[11]Income Groups'!$D$7:$H$224,5,0),"")</f>
        <v/>
      </c>
      <c r="I827" s="0" t="str">
        <f aca="false">IFERROR(VLOOKUP(B827,'[11]LDC List'!$B$1:$C$47,2,0),"Non LDC")</f>
        <v>Non LDC</v>
      </c>
      <c r="J827" s="0" t="str">
        <f aca="false">IFERROR(VLOOKUP(B827,'[11]SIDS List'!$B$1:$C$57,2,0),"Non SIDS")</f>
        <v>Non SIDS</v>
      </c>
      <c r="K827" s="0" t="str">
        <f aca="false">IFERROR(VLOOKUP(B827,'[11]DAC Member List'!$B$1:$C$29,2,0),"Non DAC")</f>
        <v>Non DAC</v>
      </c>
      <c r="L827" s="0" t="str">
        <f aca="false">IFERROR(VLOOKUP(B827,'[11]Dev Countries List'!$A$1:$B$146,2,0),"Not Developing")</f>
        <v>Not Developing</v>
      </c>
      <c r="M827" s="0" t="str">
        <f aca="false">IFERROR(VLOOKUP(D827,'[11]Fragility List'!$A$1:$C$146,3,0),"Not Fragile")</f>
        <v>Not Fragile</v>
      </c>
      <c r="N827" s="0" t="str">
        <f aca="false">IFERROR(INDEX([11]Population!$E$4:$W$267,MATCH('Names&amp;ISO'!$C827,[11]Population!$D$4:$D$267,0),MATCH(2018,[11]Population!$E$3:$W$3,0)),"")</f>
        <v/>
      </c>
      <c r="O827" s="0" t="str">
        <f aca="false">IFERROR(VLOOKUP($B827,[11]FCAS!$B$1:$C$152,2,0),"")</f>
        <v/>
      </c>
      <c r="P827" s="0" t="e">
        <f aca="false">VLOOKUP($C827,'[10]UN M49'!$C$2:$H$249,6,0)</f>
        <v>#N/A</v>
      </c>
      <c r="Q827" s="0" t="str">
        <f aca="false">IFERROR(VLOOKUP($C827,'[11]Resource-Rich'!$A$34:$B$62,2,0),"Non resource-rich")</f>
        <v>Non resource-rich</v>
      </c>
      <c r="R827" s="0" t="str">
        <f aca="false">IFERROR(VLOOKUP($B827,[11]PRCRs!$A$3:$C$29,3,0),"Non PRCR")</f>
        <v>Non PRCR</v>
      </c>
      <c r="S827" s="0" t="n">
        <f aca="false">IFERROR(IF(VLOOKUP($C827,[11]CBLB!$A$2:$C$31,3,0)="CBLB",1,0),0)</f>
        <v>0</v>
      </c>
      <c r="T827" s="0" t="str">
        <f aca="false">IFERROR(IF(VLOOKUP($B827,'[11]Poverty Rate'!$B$2:$I$164,8,0)="Above 30%",1,0),"")</f>
        <v/>
      </c>
      <c r="U827" s="0" t="str">
        <f aca="false">IFERROR(IF(VLOOKUP($B827,'[11]Poverty Rate'!$B$2:$I$164,8,0)="Below 2%",1,0),"")</f>
        <v/>
      </c>
    </row>
    <row r="828" customFormat="false" ht="15" hidden="false" customHeight="false" outlineLevel="0" collapsed="false">
      <c r="A828" s="0" t="s">
        <v>1013</v>
      </c>
      <c r="B828" s="0" t="s">
        <v>1013</v>
      </c>
      <c r="C828" s="0" t="s">
        <v>1013</v>
      </c>
      <c r="D828" s="0" t="s">
        <v>1013</v>
      </c>
      <c r="E828" s="0" t="s">
        <v>1013</v>
      </c>
      <c r="G828" s="0" t="e">
        <f aca="false">VLOOKUP($C828,'[10]UN M49'!$C$2:$H$249,4,0)</f>
        <v>#N/A</v>
      </c>
      <c r="H828" s="0" t="str">
        <f aca="false">IFERROR(VLOOKUP($C828,'[11]Income Groups'!$D$7:$H$224,5,0),"")</f>
        <v/>
      </c>
      <c r="I828" s="0" t="str">
        <f aca="false">IFERROR(VLOOKUP(B828,'[11]LDC List'!$B$1:$C$47,2,0),"Non LDC")</f>
        <v>Non LDC</v>
      </c>
      <c r="J828" s="0" t="str">
        <f aca="false">IFERROR(VLOOKUP(B828,'[11]SIDS List'!$B$1:$C$57,2,0),"Non SIDS")</f>
        <v>Non SIDS</v>
      </c>
      <c r="K828" s="0" t="str">
        <f aca="false">IFERROR(VLOOKUP(B828,'[11]DAC Member List'!$B$1:$C$29,2,0),"Non DAC")</f>
        <v>Non DAC</v>
      </c>
      <c r="L828" s="0" t="str">
        <f aca="false">IFERROR(VLOOKUP(B828,'[11]Dev Countries List'!$A$1:$B$146,2,0),"Not Developing")</f>
        <v>Not Developing</v>
      </c>
      <c r="M828" s="0" t="str">
        <f aca="false">IFERROR(VLOOKUP(D828,'[11]Fragility List'!$A$1:$C$146,3,0),"Not Fragile")</f>
        <v>Not Fragile</v>
      </c>
      <c r="N828" s="0" t="str">
        <f aca="false">IFERROR(INDEX([11]Population!$E$4:$W$267,MATCH('Names&amp;ISO'!$C828,[11]Population!$D$4:$D$267,0),MATCH(2018,[11]Population!$E$3:$W$3,0)),"")</f>
        <v/>
      </c>
      <c r="O828" s="0" t="str">
        <f aca="false">IFERROR(VLOOKUP($B828,[11]FCAS!$B$1:$C$152,2,0),"")</f>
        <v/>
      </c>
      <c r="P828" s="0" t="e">
        <f aca="false">VLOOKUP($C828,'[10]UN M49'!$C$2:$H$249,6,0)</f>
        <v>#N/A</v>
      </c>
      <c r="Q828" s="0" t="str">
        <f aca="false">IFERROR(VLOOKUP($C828,'[11]Resource-Rich'!$A$34:$B$62,2,0),"Non resource-rich")</f>
        <v>Non resource-rich</v>
      </c>
      <c r="R828" s="0" t="str">
        <f aca="false">IFERROR(VLOOKUP($B828,[11]PRCRs!$A$3:$C$29,3,0),"Non PRCR")</f>
        <v>Non PRCR</v>
      </c>
      <c r="S828" s="0" t="n">
        <f aca="false">IFERROR(IF(VLOOKUP($C828,[11]CBLB!$A$2:$C$31,3,0)="CBLB",1,0),0)</f>
        <v>0</v>
      </c>
      <c r="T828" s="0" t="str">
        <f aca="false">IFERROR(IF(VLOOKUP($B828,'[11]Poverty Rate'!$B$2:$I$164,8,0)="Above 30%",1,0),"")</f>
        <v/>
      </c>
      <c r="U828" s="0" t="str">
        <f aca="false">IFERROR(IF(VLOOKUP($B828,'[11]Poverty Rate'!$B$2:$I$164,8,0)="Below 2%",1,0),"")</f>
        <v/>
      </c>
    </row>
    <row r="829" customFormat="false" ht="15" hidden="false" customHeight="false" outlineLevel="0" collapsed="false">
      <c r="A829" s="0" t="s">
        <v>1013</v>
      </c>
      <c r="B829" s="0" t="s">
        <v>1013</v>
      </c>
      <c r="C829" s="0" t="s">
        <v>1013</v>
      </c>
      <c r="D829" s="0" t="s">
        <v>1013</v>
      </c>
      <c r="E829" s="0" t="s">
        <v>1013</v>
      </c>
      <c r="G829" s="0" t="e">
        <f aca="false">VLOOKUP($C829,'[10]UN M49'!$C$2:$H$249,4,0)</f>
        <v>#N/A</v>
      </c>
      <c r="H829" s="0" t="str">
        <f aca="false">IFERROR(VLOOKUP($C829,'[11]Income Groups'!$D$7:$H$224,5,0),"")</f>
        <v/>
      </c>
      <c r="I829" s="0" t="str">
        <f aca="false">IFERROR(VLOOKUP(B829,'[11]LDC List'!$B$1:$C$47,2,0),"Non LDC")</f>
        <v>Non LDC</v>
      </c>
      <c r="J829" s="0" t="str">
        <f aca="false">IFERROR(VLOOKUP(B829,'[11]SIDS List'!$B$1:$C$57,2,0),"Non SIDS")</f>
        <v>Non SIDS</v>
      </c>
      <c r="K829" s="0" t="str">
        <f aca="false">IFERROR(VLOOKUP(B829,'[11]DAC Member List'!$B$1:$C$29,2,0),"Non DAC")</f>
        <v>Non DAC</v>
      </c>
      <c r="L829" s="0" t="str">
        <f aca="false">IFERROR(VLOOKUP(B829,'[11]Dev Countries List'!$A$1:$B$146,2,0),"Not Developing")</f>
        <v>Not Developing</v>
      </c>
      <c r="M829" s="0" t="str">
        <f aca="false">IFERROR(VLOOKUP(D829,'[11]Fragility List'!$A$1:$C$146,3,0),"Not Fragile")</f>
        <v>Not Fragile</v>
      </c>
      <c r="N829" s="0" t="str">
        <f aca="false">IFERROR(INDEX([11]Population!$E$4:$W$267,MATCH('Names&amp;ISO'!$C829,[11]Population!$D$4:$D$267,0),MATCH(2018,[11]Population!$E$3:$W$3,0)),"")</f>
        <v/>
      </c>
      <c r="O829" s="0" t="str">
        <f aca="false">IFERROR(VLOOKUP($B829,[11]FCAS!$B$1:$C$152,2,0),"")</f>
        <v/>
      </c>
      <c r="P829" s="0" t="e">
        <f aca="false">VLOOKUP($C829,'[10]UN M49'!$C$2:$H$249,6,0)</f>
        <v>#N/A</v>
      </c>
      <c r="Q829" s="0" t="str">
        <f aca="false">IFERROR(VLOOKUP($C829,'[11]Resource-Rich'!$A$34:$B$62,2,0),"Non resource-rich")</f>
        <v>Non resource-rich</v>
      </c>
      <c r="R829" s="0" t="str">
        <f aca="false">IFERROR(VLOOKUP($B829,[11]PRCRs!$A$3:$C$29,3,0),"Non PRCR")</f>
        <v>Non PRCR</v>
      </c>
      <c r="S829" s="0" t="n">
        <f aca="false">IFERROR(IF(VLOOKUP($C829,[11]CBLB!$A$2:$C$31,3,0)="CBLB",1,0),0)</f>
        <v>0</v>
      </c>
      <c r="T829" s="0" t="str">
        <f aca="false">IFERROR(IF(VLOOKUP($B829,'[11]Poverty Rate'!$B$2:$I$164,8,0)="Above 30%",1,0),"")</f>
        <v/>
      </c>
      <c r="U829" s="0" t="str">
        <f aca="false">IFERROR(IF(VLOOKUP($B829,'[11]Poverty Rate'!$B$2:$I$164,8,0)="Below 2%",1,0),"")</f>
        <v/>
      </c>
    </row>
    <row r="830" customFormat="false" ht="15" hidden="false" customHeight="false" outlineLevel="0" collapsed="false">
      <c r="A830" s="0" t="s">
        <v>1013</v>
      </c>
      <c r="B830" s="0" t="s">
        <v>1013</v>
      </c>
      <c r="C830" s="0" t="s">
        <v>1013</v>
      </c>
      <c r="D830" s="0" t="s">
        <v>1013</v>
      </c>
      <c r="E830" s="0" t="s">
        <v>1013</v>
      </c>
      <c r="G830" s="0" t="e">
        <f aca="false">VLOOKUP($C830,'[10]UN M49'!$C$2:$H$249,4,0)</f>
        <v>#N/A</v>
      </c>
      <c r="H830" s="0" t="str">
        <f aca="false">IFERROR(VLOOKUP($C830,'[11]Income Groups'!$D$7:$H$224,5,0),"")</f>
        <v/>
      </c>
      <c r="I830" s="0" t="str">
        <f aca="false">IFERROR(VLOOKUP(B830,'[11]LDC List'!$B$1:$C$47,2,0),"Non LDC")</f>
        <v>Non LDC</v>
      </c>
      <c r="J830" s="0" t="str">
        <f aca="false">IFERROR(VLOOKUP(B830,'[11]SIDS List'!$B$1:$C$57,2,0),"Non SIDS")</f>
        <v>Non SIDS</v>
      </c>
      <c r="K830" s="0" t="str">
        <f aca="false">IFERROR(VLOOKUP(B830,'[11]DAC Member List'!$B$1:$C$29,2,0),"Non DAC")</f>
        <v>Non DAC</v>
      </c>
      <c r="L830" s="0" t="str">
        <f aca="false">IFERROR(VLOOKUP(B830,'[11]Dev Countries List'!$A$1:$B$146,2,0),"Not Developing")</f>
        <v>Not Developing</v>
      </c>
      <c r="M830" s="0" t="str">
        <f aca="false">IFERROR(VLOOKUP(D830,'[11]Fragility List'!$A$1:$C$146,3,0),"Not Fragile")</f>
        <v>Not Fragile</v>
      </c>
      <c r="N830" s="0" t="str">
        <f aca="false">IFERROR(INDEX([11]Population!$E$4:$W$267,MATCH('Names&amp;ISO'!$C830,[11]Population!$D$4:$D$267,0),MATCH(2018,[11]Population!$E$3:$W$3,0)),"")</f>
        <v/>
      </c>
      <c r="O830" s="0" t="str">
        <f aca="false">IFERROR(VLOOKUP($B830,[11]FCAS!$B$1:$C$152,2,0),"")</f>
        <v/>
      </c>
      <c r="P830" s="0" t="e">
        <f aca="false">VLOOKUP($C830,'[10]UN M49'!$C$2:$H$249,6,0)</f>
        <v>#N/A</v>
      </c>
      <c r="Q830" s="0" t="str">
        <f aca="false">IFERROR(VLOOKUP($C830,'[11]Resource-Rich'!$A$34:$B$62,2,0),"Non resource-rich")</f>
        <v>Non resource-rich</v>
      </c>
      <c r="R830" s="0" t="str">
        <f aca="false">IFERROR(VLOOKUP($B830,[11]PRCRs!$A$3:$C$29,3,0),"Non PRCR")</f>
        <v>Non PRCR</v>
      </c>
      <c r="S830" s="0" t="n">
        <f aca="false">IFERROR(IF(VLOOKUP($C830,[11]CBLB!$A$2:$C$31,3,0)="CBLB",1,0),0)</f>
        <v>0</v>
      </c>
      <c r="T830" s="0" t="str">
        <f aca="false">IFERROR(IF(VLOOKUP($B830,'[11]Poverty Rate'!$B$2:$I$164,8,0)="Above 30%",1,0),"")</f>
        <v/>
      </c>
      <c r="U830" s="0" t="str">
        <f aca="false">IFERROR(IF(VLOOKUP($B830,'[11]Poverty Rate'!$B$2:$I$164,8,0)="Below 2%",1,0),"")</f>
        <v/>
      </c>
    </row>
    <row r="831" customFormat="false" ht="15" hidden="false" customHeight="false" outlineLevel="0" collapsed="false">
      <c r="A831" s="0" t="s">
        <v>1013</v>
      </c>
      <c r="B831" s="0" t="s">
        <v>1013</v>
      </c>
      <c r="C831" s="0" t="s">
        <v>1013</v>
      </c>
      <c r="D831" s="0" t="s">
        <v>1013</v>
      </c>
      <c r="E831" s="0" t="s">
        <v>1013</v>
      </c>
      <c r="G831" s="0" t="e">
        <f aca="false">VLOOKUP($C831,'[10]UN M49'!$C$2:$H$249,4,0)</f>
        <v>#N/A</v>
      </c>
      <c r="H831" s="0" t="str">
        <f aca="false">IFERROR(VLOOKUP($C831,'[11]Income Groups'!$D$7:$H$224,5,0),"")</f>
        <v/>
      </c>
      <c r="I831" s="0" t="str">
        <f aca="false">IFERROR(VLOOKUP(B831,'[11]LDC List'!$B$1:$C$47,2,0),"Non LDC")</f>
        <v>Non LDC</v>
      </c>
      <c r="J831" s="0" t="str">
        <f aca="false">IFERROR(VLOOKUP(B831,'[11]SIDS List'!$B$1:$C$57,2,0),"Non SIDS")</f>
        <v>Non SIDS</v>
      </c>
      <c r="K831" s="0" t="str">
        <f aca="false">IFERROR(VLOOKUP(B831,'[11]DAC Member List'!$B$1:$C$29,2,0),"Non DAC")</f>
        <v>Non DAC</v>
      </c>
      <c r="L831" s="0" t="str">
        <f aca="false">IFERROR(VLOOKUP(B831,'[11]Dev Countries List'!$A$1:$B$146,2,0),"Not Developing")</f>
        <v>Not Developing</v>
      </c>
      <c r="M831" s="0" t="str">
        <f aca="false">IFERROR(VLOOKUP(D831,'[11]Fragility List'!$A$1:$C$146,3,0),"Not Fragile")</f>
        <v>Not Fragile</v>
      </c>
      <c r="N831" s="0" t="str">
        <f aca="false">IFERROR(INDEX([11]Population!$E$4:$W$267,MATCH('Names&amp;ISO'!$C831,[11]Population!$D$4:$D$267,0),MATCH(2018,[11]Population!$E$3:$W$3,0)),"")</f>
        <v/>
      </c>
      <c r="O831" s="0" t="str">
        <f aca="false">IFERROR(VLOOKUP($B831,[11]FCAS!$B$1:$C$152,2,0),"")</f>
        <v/>
      </c>
      <c r="P831" s="0" t="e">
        <f aca="false">VLOOKUP($C831,'[10]UN M49'!$C$2:$H$249,6,0)</f>
        <v>#N/A</v>
      </c>
      <c r="Q831" s="0" t="str">
        <f aca="false">IFERROR(VLOOKUP($C831,'[11]Resource-Rich'!$A$34:$B$62,2,0),"Non resource-rich")</f>
        <v>Non resource-rich</v>
      </c>
      <c r="R831" s="0" t="str">
        <f aca="false">IFERROR(VLOOKUP($B831,[11]PRCRs!$A$3:$C$29,3,0),"Non PRCR")</f>
        <v>Non PRCR</v>
      </c>
      <c r="S831" s="0" t="n">
        <f aca="false">IFERROR(IF(VLOOKUP($C831,[11]CBLB!$A$2:$C$31,3,0)="CBLB",1,0),0)</f>
        <v>0</v>
      </c>
      <c r="T831" s="0" t="str">
        <f aca="false">IFERROR(IF(VLOOKUP($B831,'[11]Poverty Rate'!$B$2:$I$164,8,0)="Above 30%",1,0),"")</f>
        <v/>
      </c>
      <c r="U831" s="0" t="str">
        <f aca="false">IFERROR(IF(VLOOKUP($B831,'[11]Poverty Rate'!$B$2:$I$164,8,0)="Below 2%",1,0),"")</f>
        <v/>
      </c>
    </row>
    <row r="832" customFormat="false" ht="15" hidden="false" customHeight="false" outlineLevel="0" collapsed="false">
      <c r="A832" s="0" t="s">
        <v>1013</v>
      </c>
      <c r="B832" s="0" t="s">
        <v>1013</v>
      </c>
      <c r="C832" s="0" t="s">
        <v>1013</v>
      </c>
      <c r="D832" s="0" t="s">
        <v>1013</v>
      </c>
      <c r="E832" s="0" t="s">
        <v>1013</v>
      </c>
      <c r="G832" s="0" t="e">
        <f aca="false">VLOOKUP($C832,'[10]UN M49'!$C$2:$H$249,4,0)</f>
        <v>#N/A</v>
      </c>
      <c r="H832" s="0" t="str">
        <f aca="false">IFERROR(VLOOKUP($C832,'[11]Income Groups'!$D$7:$H$224,5,0),"")</f>
        <v/>
      </c>
      <c r="I832" s="0" t="str">
        <f aca="false">IFERROR(VLOOKUP(B832,'[11]LDC List'!$B$1:$C$47,2,0),"Non LDC")</f>
        <v>Non LDC</v>
      </c>
      <c r="J832" s="0" t="str">
        <f aca="false">IFERROR(VLOOKUP(B832,'[11]SIDS List'!$B$1:$C$57,2,0),"Non SIDS")</f>
        <v>Non SIDS</v>
      </c>
      <c r="K832" s="0" t="str">
        <f aca="false">IFERROR(VLOOKUP(B832,'[11]DAC Member List'!$B$1:$C$29,2,0),"Non DAC")</f>
        <v>Non DAC</v>
      </c>
      <c r="L832" s="0" t="str">
        <f aca="false">IFERROR(VLOOKUP(B832,'[11]Dev Countries List'!$A$1:$B$146,2,0),"Not Developing")</f>
        <v>Not Developing</v>
      </c>
      <c r="M832" s="0" t="str">
        <f aca="false">IFERROR(VLOOKUP(D832,'[11]Fragility List'!$A$1:$C$146,3,0),"Not Fragile")</f>
        <v>Not Fragile</v>
      </c>
      <c r="N832" s="0" t="str">
        <f aca="false">IFERROR(INDEX([11]Population!$E$4:$W$267,MATCH('Names&amp;ISO'!$C832,[11]Population!$D$4:$D$267,0),MATCH(2018,[11]Population!$E$3:$W$3,0)),"")</f>
        <v/>
      </c>
      <c r="O832" s="0" t="str">
        <f aca="false">IFERROR(VLOOKUP($B832,[11]FCAS!$B$1:$C$152,2,0),"")</f>
        <v/>
      </c>
      <c r="P832" s="0" t="e">
        <f aca="false">VLOOKUP($C832,'[10]UN M49'!$C$2:$H$249,6,0)</f>
        <v>#N/A</v>
      </c>
      <c r="Q832" s="0" t="str">
        <f aca="false">IFERROR(VLOOKUP($C832,'[11]Resource-Rich'!$A$34:$B$62,2,0),"Non resource-rich")</f>
        <v>Non resource-rich</v>
      </c>
      <c r="R832" s="0" t="str">
        <f aca="false">IFERROR(VLOOKUP($B832,[11]PRCRs!$A$3:$C$29,3,0),"Non PRCR")</f>
        <v>Non PRCR</v>
      </c>
      <c r="S832" s="0" t="n">
        <f aca="false">IFERROR(IF(VLOOKUP($C832,[11]CBLB!$A$2:$C$31,3,0)="CBLB",1,0),0)</f>
        <v>0</v>
      </c>
      <c r="T832" s="0" t="str">
        <f aca="false">IFERROR(IF(VLOOKUP($B832,'[11]Poverty Rate'!$B$2:$I$164,8,0)="Above 30%",1,0),"")</f>
        <v/>
      </c>
      <c r="U832" s="0" t="str">
        <f aca="false">IFERROR(IF(VLOOKUP($B832,'[11]Poverty Rate'!$B$2:$I$164,8,0)="Below 2%",1,0),"")</f>
        <v/>
      </c>
    </row>
    <row r="833" customFormat="false" ht="15" hidden="false" customHeight="false" outlineLevel="0" collapsed="false">
      <c r="A833" s="0" t="s">
        <v>1013</v>
      </c>
      <c r="B833" s="0" t="s">
        <v>1013</v>
      </c>
      <c r="C833" s="0" t="s">
        <v>1013</v>
      </c>
      <c r="D833" s="0" t="s">
        <v>1013</v>
      </c>
      <c r="E833" s="0" t="s">
        <v>1013</v>
      </c>
      <c r="G833" s="0" t="e">
        <f aca="false">VLOOKUP($C833,'[10]UN M49'!$C$2:$H$249,4,0)</f>
        <v>#N/A</v>
      </c>
      <c r="H833" s="0" t="str">
        <f aca="false">IFERROR(VLOOKUP($C833,'[11]Income Groups'!$D$7:$H$224,5,0),"")</f>
        <v/>
      </c>
      <c r="I833" s="0" t="str">
        <f aca="false">IFERROR(VLOOKUP(B833,'[11]LDC List'!$B$1:$C$47,2,0),"Non LDC")</f>
        <v>Non LDC</v>
      </c>
      <c r="J833" s="0" t="str">
        <f aca="false">IFERROR(VLOOKUP(B833,'[11]SIDS List'!$B$1:$C$57,2,0),"Non SIDS")</f>
        <v>Non SIDS</v>
      </c>
      <c r="K833" s="0" t="str">
        <f aca="false">IFERROR(VLOOKUP(B833,'[11]DAC Member List'!$B$1:$C$29,2,0),"Non DAC")</f>
        <v>Non DAC</v>
      </c>
      <c r="L833" s="0" t="str">
        <f aca="false">IFERROR(VLOOKUP(B833,'[11]Dev Countries List'!$A$1:$B$146,2,0),"Not Developing")</f>
        <v>Not Developing</v>
      </c>
      <c r="M833" s="0" t="str">
        <f aca="false">IFERROR(VLOOKUP(D833,'[11]Fragility List'!$A$1:$C$146,3,0),"Not Fragile")</f>
        <v>Not Fragile</v>
      </c>
      <c r="N833" s="0" t="str">
        <f aca="false">IFERROR(INDEX([11]Population!$E$4:$W$267,MATCH('Names&amp;ISO'!$C833,[11]Population!$D$4:$D$267,0),MATCH(2018,[11]Population!$E$3:$W$3,0)),"")</f>
        <v/>
      </c>
      <c r="O833" s="0" t="str">
        <f aca="false">IFERROR(VLOOKUP($B833,[11]FCAS!$B$1:$C$152,2,0),"")</f>
        <v/>
      </c>
      <c r="P833" s="0" t="e">
        <f aca="false">VLOOKUP($C833,'[10]UN M49'!$C$2:$H$249,6,0)</f>
        <v>#N/A</v>
      </c>
      <c r="Q833" s="0" t="str">
        <f aca="false">IFERROR(VLOOKUP($C833,'[11]Resource-Rich'!$A$34:$B$62,2,0),"Non resource-rich")</f>
        <v>Non resource-rich</v>
      </c>
      <c r="R833" s="0" t="str">
        <f aca="false">IFERROR(VLOOKUP($B833,[11]PRCRs!$A$3:$C$29,3,0),"Non PRCR")</f>
        <v>Non PRCR</v>
      </c>
      <c r="S833" s="0" t="n">
        <f aca="false">IFERROR(IF(VLOOKUP($C833,[11]CBLB!$A$2:$C$31,3,0)="CBLB",1,0),0)</f>
        <v>0</v>
      </c>
      <c r="T833" s="0" t="str">
        <f aca="false">IFERROR(IF(VLOOKUP($B833,'[11]Poverty Rate'!$B$2:$I$164,8,0)="Above 30%",1,0),"")</f>
        <v/>
      </c>
      <c r="U833" s="0" t="str">
        <f aca="false">IFERROR(IF(VLOOKUP($B833,'[11]Poverty Rate'!$B$2:$I$164,8,0)="Below 2%",1,0),"")</f>
        <v/>
      </c>
    </row>
    <row r="834" customFormat="false" ht="15" hidden="false" customHeight="false" outlineLevel="0" collapsed="false">
      <c r="A834" s="0" t="s">
        <v>1013</v>
      </c>
      <c r="B834" s="0" t="s">
        <v>1013</v>
      </c>
      <c r="C834" s="0" t="s">
        <v>1013</v>
      </c>
      <c r="D834" s="0" t="s">
        <v>1013</v>
      </c>
      <c r="E834" s="0" t="s">
        <v>1013</v>
      </c>
      <c r="G834" s="0" t="e">
        <f aca="false">VLOOKUP($C834,'[10]UN M49'!$C$2:$H$249,4,0)</f>
        <v>#N/A</v>
      </c>
      <c r="H834" s="0" t="str">
        <f aca="false">IFERROR(VLOOKUP($C834,'[11]Income Groups'!$D$7:$H$224,5,0),"")</f>
        <v/>
      </c>
      <c r="I834" s="0" t="str">
        <f aca="false">IFERROR(VLOOKUP(B834,'[11]LDC List'!$B$1:$C$47,2,0),"Non LDC")</f>
        <v>Non LDC</v>
      </c>
      <c r="J834" s="0" t="str">
        <f aca="false">IFERROR(VLOOKUP(B834,'[11]SIDS List'!$B$1:$C$57,2,0),"Non SIDS")</f>
        <v>Non SIDS</v>
      </c>
      <c r="K834" s="0" t="str">
        <f aca="false">IFERROR(VLOOKUP(B834,'[11]DAC Member List'!$B$1:$C$29,2,0),"Non DAC")</f>
        <v>Non DAC</v>
      </c>
      <c r="L834" s="0" t="str">
        <f aca="false">IFERROR(VLOOKUP(B834,'[11]Dev Countries List'!$A$1:$B$146,2,0),"Not Developing")</f>
        <v>Not Developing</v>
      </c>
      <c r="M834" s="0" t="str">
        <f aca="false">IFERROR(VLOOKUP(D834,'[11]Fragility List'!$A$1:$C$146,3,0),"Not Fragile")</f>
        <v>Not Fragile</v>
      </c>
      <c r="N834" s="0" t="str">
        <f aca="false">IFERROR(INDEX([11]Population!$E$4:$W$267,MATCH('Names&amp;ISO'!$C834,[11]Population!$D$4:$D$267,0),MATCH(2018,[11]Population!$E$3:$W$3,0)),"")</f>
        <v/>
      </c>
      <c r="O834" s="0" t="str">
        <f aca="false">IFERROR(VLOOKUP($B834,[11]FCAS!$B$1:$C$152,2,0),"")</f>
        <v/>
      </c>
      <c r="P834" s="0" t="e">
        <f aca="false">VLOOKUP($C834,'[10]UN M49'!$C$2:$H$249,6,0)</f>
        <v>#N/A</v>
      </c>
      <c r="Q834" s="0" t="str">
        <f aca="false">IFERROR(VLOOKUP($C834,'[11]Resource-Rich'!$A$34:$B$62,2,0),"Non resource-rich")</f>
        <v>Non resource-rich</v>
      </c>
      <c r="R834" s="0" t="str">
        <f aca="false">IFERROR(VLOOKUP($B834,[11]PRCRs!$A$3:$C$29,3,0),"Non PRCR")</f>
        <v>Non PRCR</v>
      </c>
      <c r="S834" s="0" t="n">
        <f aca="false">IFERROR(IF(VLOOKUP($C834,[11]CBLB!$A$2:$C$31,3,0)="CBLB",1,0),0)</f>
        <v>0</v>
      </c>
      <c r="T834" s="0" t="str">
        <f aca="false">IFERROR(IF(VLOOKUP($B834,'[11]Poverty Rate'!$B$2:$I$164,8,0)="Above 30%",1,0),"")</f>
        <v/>
      </c>
      <c r="U834" s="0" t="str">
        <f aca="false">IFERROR(IF(VLOOKUP($B834,'[11]Poverty Rate'!$B$2:$I$164,8,0)="Below 2%",1,0),"")</f>
        <v/>
      </c>
    </row>
    <row r="835" customFormat="false" ht="15" hidden="false" customHeight="false" outlineLevel="0" collapsed="false">
      <c r="A835" s="0" t="s">
        <v>1013</v>
      </c>
      <c r="B835" s="0" t="s">
        <v>1013</v>
      </c>
      <c r="C835" s="0" t="s">
        <v>1013</v>
      </c>
      <c r="D835" s="0" t="s">
        <v>1013</v>
      </c>
      <c r="E835" s="0" t="s">
        <v>1013</v>
      </c>
      <c r="G835" s="0" t="e">
        <f aca="false">VLOOKUP($C835,'[10]UN M49'!$C$2:$H$249,4,0)</f>
        <v>#N/A</v>
      </c>
      <c r="H835" s="0" t="str">
        <f aca="false">IFERROR(VLOOKUP($C835,'[11]Income Groups'!$D$7:$H$224,5,0),"")</f>
        <v/>
      </c>
      <c r="I835" s="0" t="str">
        <f aca="false">IFERROR(VLOOKUP(B835,'[11]LDC List'!$B$1:$C$47,2,0),"Non LDC")</f>
        <v>Non LDC</v>
      </c>
      <c r="J835" s="0" t="str">
        <f aca="false">IFERROR(VLOOKUP(B835,'[11]SIDS List'!$B$1:$C$57,2,0),"Non SIDS")</f>
        <v>Non SIDS</v>
      </c>
      <c r="K835" s="0" t="str">
        <f aca="false">IFERROR(VLOOKUP(B835,'[11]DAC Member List'!$B$1:$C$29,2,0),"Non DAC")</f>
        <v>Non DAC</v>
      </c>
      <c r="L835" s="0" t="str">
        <f aca="false">IFERROR(VLOOKUP(B835,'[11]Dev Countries List'!$A$1:$B$146,2,0),"Not Developing")</f>
        <v>Not Developing</v>
      </c>
      <c r="M835" s="0" t="str">
        <f aca="false">IFERROR(VLOOKUP(D835,'[11]Fragility List'!$A$1:$C$146,3,0),"Not Fragile")</f>
        <v>Not Fragile</v>
      </c>
      <c r="N835" s="0" t="str">
        <f aca="false">IFERROR(INDEX([11]Population!$E$4:$W$267,MATCH('Names&amp;ISO'!$C835,[11]Population!$D$4:$D$267,0),MATCH(2018,[11]Population!$E$3:$W$3,0)),"")</f>
        <v/>
      </c>
      <c r="O835" s="0" t="str">
        <f aca="false">IFERROR(VLOOKUP($B835,[11]FCAS!$B$1:$C$152,2,0),"")</f>
        <v/>
      </c>
      <c r="P835" s="0" t="e">
        <f aca="false">VLOOKUP($C835,'[10]UN M49'!$C$2:$H$249,6,0)</f>
        <v>#N/A</v>
      </c>
      <c r="Q835" s="0" t="str">
        <f aca="false">IFERROR(VLOOKUP($C835,'[11]Resource-Rich'!$A$34:$B$62,2,0),"Non resource-rich")</f>
        <v>Non resource-rich</v>
      </c>
      <c r="R835" s="0" t="str">
        <f aca="false">IFERROR(VLOOKUP($B835,[11]PRCRs!$A$3:$C$29,3,0),"Non PRCR")</f>
        <v>Non PRCR</v>
      </c>
      <c r="S835" s="0" t="n">
        <f aca="false">IFERROR(IF(VLOOKUP($C835,[11]CBLB!$A$2:$C$31,3,0)="CBLB",1,0),0)</f>
        <v>0</v>
      </c>
      <c r="T835" s="0" t="str">
        <f aca="false">IFERROR(IF(VLOOKUP($B835,'[11]Poverty Rate'!$B$2:$I$164,8,0)="Above 30%",1,0),"")</f>
        <v/>
      </c>
      <c r="U835" s="0" t="str">
        <f aca="false">IFERROR(IF(VLOOKUP($B835,'[11]Poverty Rate'!$B$2:$I$164,8,0)="Below 2%",1,0),"")</f>
        <v/>
      </c>
    </row>
    <row r="836" customFormat="false" ht="15" hidden="false" customHeight="false" outlineLevel="0" collapsed="false">
      <c r="A836" s="0" t="s">
        <v>1013</v>
      </c>
      <c r="B836" s="0" t="s">
        <v>1013</v>
      </c>
      <c r="C836" s="0" t="s">
        <v>1013</v>
      </c>
      <c r="D836" s="0" t="s">
        <v>1013</v>
      </c>
      <c r="E836" s="0" t="s">
        <v>1013</v>
      </c>
      <c r="G836" s="0" t="e">
        <f aca="false">VLOOKUP($C836,'[10]UN M49'!$C$2:$H$249,4,0)</f>
        <v>#N/A</v>
      </c>
      <c r="H836" s="0" t="str">
        <f aca="false">IFERROR(VLOOKUP($C836,'[11]Income Groups'!$D$7:$H$224,5,0),"")</f>
        <v/>
      </c>
      <c r="I836" s="0" t="str">
        <f aca="false">IFERROR(VLOOKUP(B836,'[11]LDC List'!$B$1:$C$47,2,0),"Non LDC")</f>
        <v>Non LDC</v>
      </c>
      <c r="J836" s="0" t="str">
        <f aca="false">IFERROR(VLOOKUP(B836,'[11]SIDS List'!$B$1:$C$57,2,0),"Non SIDS")</f>
        <v>Non SIDS</v>
      </c>
      <c r="K836" s="0" t="str">
        <f aca="false">IFERROR(VLOOKUP(B836,'[11]DAC Member List'!$B$1:$C$29,2,0),"Non DAC")</f>
        <v>Non DAC</v>
      </c>
      <c r="L836" s="0" t="str">
        <f aca="false">IFERROR(VLOOKUP(B836,'[11]Dev Countries List'!$A$1:$B$146,2,0),"Not Developing")</f>
        <v>Not Developing</v>
      </c>
      <c r="M836" s="0" t="str">
        <f aca="false">IFERROR(VLOOKUP(D836,'[11]Fragility List'!$A$1:$C$146,3,0),"Not Fragile")</f>
        <v>Not Fragile</v>
      </c>
      <c r="N836" s="0" t="str">
        <f aca="false">IFERROR(INDEX([11]Population!$E$4:$W$267,MATCH('Names&amp;ISO'!$C836,[11]Population!$D$4:$D$267,0),MATCH(2018,[11]Population!$E$3:$W$3,0)),"")</f>
        <v/>
      </c>
      <c r="O836" s="0" t="str">
        <f aca="false">IFERROR(VLOOKUP($B836,[11]FCAS!$B$1:$C$152,2,0),"")</f>
        <v/>
      </c>
      <c r="P836" s="0" t="e">
        <f aca="false">VLOOKUP($C836,'[10]UN M49'!$C$2:$H$249,6,0)</f>
        <v>#N/A</v>
      </c>
      <c r="Q836" s="0" t="str">
        <f aca="false">IFERROR(VLOOKUP($C836,'[11]Resource-Rich'!$A$34:$B$62,2,0),"Non resource-rich")</f>
        <v>Non resource-rich</v>
      </c>
      <c r="R836" s="0" t="str">
        <f aca="false">IFERROR(VLOOKUP($B836,[11]PRCRs!$A$3:$C$29,3,0),"Non PRCR")</f>
        <v>Non PRCR</v>
      </c>
      <c r="S836" s="0" t="n">
        <f aca="false">IFERROR(IF(VLOOKUP($C836,[11]CBLB!$A$2:$C$31,3,0)="CBLB",1,0),0)</f>
        <v>0</v>
      </c>
      <c r="T836" s="0" t="str">
        <f aca="false">IFERROR(IF(VLOOKUP($B836,'[11]Poverty Rate'!$B$2:$I$164,8,0)="Above 30%",1,0),"")</f>
        <v/>
      </c>
      <c r="U836" s="0" t="str">
        <f aca="false">IFERROR(IF(VLOOKUP($B836,'[11]Poverty Rate'!$B$2:$I$164,8,0)="Below 2%",1,0),"")</f>
        <v/>
      </c>
    </row>
    <row r="837" customFormat="false" ht="15" hidden="false" customHeight="false" outlineLevel="0" collapsed="false">
      <c r="A837" s="0" t="s">
        <v>1013</v>
      </c>
      <c r="B837" s="0" t="s">
        <v>1013</v>
      </c>
      <c r="C837" s="0" t="s">
        <v>1013</v>
      </c>
      <c r="D837" s="0" t="s">
        <v>1013</v>
      </c>
      <c r="E837" s="0" t="s">
        <v>1013</v>
      </c>
      <c r="G837" s="0" t="e">
        <f aca="false">VLOOKUP($C837,'[10]UN M49'!$C$2:$H$249,4,0)</f>
        <v>#N/A</v>
      </c>
      <c r="H837" s="0" t="str">
        <f aca="false">IFERROR(VLOOKUP($C837,'[11]Income Groups'!$D$7:$H$224,5,0),"")</f>
        <v/>
      </c>
      <c r="I837" s="0" t="str">
        <f aca="false">IFERROR(VLOOKUP(B837,'[11]LDC List'!$B$1:$C$47,2,0),"Non LDC")</f>
        <v>Non LDC</v>
      </c>
      <c r="J837" s="0" t="str">
        <f aca="false">IFERROR(VLOOKUP(B837,'[11]SIDS List'!$B$1:$C$57,2,0),"Non SIDS")</f>
        <v>Non SIDS</v>
      </c>
      <c r="K837" s="0" t="str">
        <f aca="false">IFERROR(VLOOKUP(B837,'[11]DAC Member List'!$B$1:$C$29,2,0),"Non DAC")</f>
        <v>Non DAC</v>
      </c>
      <c r="L837" s="0" t="str">
        <f aca="false">IFERROR(VLOOKUP(B837,'[11]Dev Countries List'!$A$1:$B$146,2,0),"Not Developing")</f>
        <v>Not Developing</v>
      </c>
      <c r="M837" s="0" t="str">
        <f aca="false">IFERROR(VLOOKUP(D837,'[11]Fragility List'!$A$1:$C$146,3,0),"Not Fragile")</f>
        <v>Not Fragile</v>
      </c>
      <c r="N837" s="0" t="str">
        <f aca="false">IFERROR(INDEX([11]Population!$E$4:$W$267,MATCH('Names&amp;ISO'!$C837,[11]Population!$D$4:$D$267,0),MATCH(2018,[11]Population!$E$3:$W$3,0)),"")</f>
        <v/>
      </c>
      <c r="O837" s="0" t="str">
        <f aca="false">IFERROR(VLOOKUP($B837,[11]FCAS!$B$1:$C$152,2,0),"")</f>
        <v/>
      </c>
      <c r="P837" s="0" t="e">
        <f aca="false">VLOOKUP($C837,'[10]UN M49'!$C$2:$H$249,6,0)</f>
        <v>#N/A</v>
      </c>
      <c r="Q837" s="0" t="str">
        <f aca="false">IFERROR(VLOOKUP($C837,'[11]Resource-Rich'!$A$34:$B$62,2,0),"Non resource-rich")</f>
        <v>Non resource-rich</v>
      </c>
      <c r="R837" s="0" t="str">
        <f aca="false">IFERROR(VLOOKUP($B837,[11]PRCRs!$A$3:$C$29,3,0),"Non PRCR")</f>
        <v>Non PRCR</v>
      </c>
      <c r="S837" s="0" t="n">
        <f aca="false">IFERROR(IF(VLOOKUP($C837,[11]CBLB!$A$2:$C$31,3,0)="CBLB",1,0),0)</f>
        <v>0</v>
      </c>
      <c r="T837" s="0" t="str">
        <f aca="false">IFERROR(IF(VLOOKUP($B837,'[11]Poverty Rate'!$B$2:$I$164,8,0)="Above 30%",1,0),"")</f>
        <v/>
      </c>
      <c r="U837" s="0" t="str">
        <f aca="false">IFERROR(IF(VLOOKUP($B837,'[11]Poverty Rate'!$B$2:$I$164,8,0)="Below 2%",1,0),"")</f>
        <v/>
      </c>
    </row>
    <row r="838" customFormat="false" ht="15" hidden="false" customHeight="false" outlineLevel="0" collapsed="false">
      <c r="A838" s="0" t="s">
        <v>1013</v>
      </c>
      <c r="B838" s="0" t="s">
        <v>1013</v>
      </c>
      <c r="C838" s="0" t="s">
        <v>1013</v>
      </c>
      <c r="D838" s="0" t="s">
        <v>1013</v>
      </c>
      <c r="E838" s="0" t="s">
        <v>1013</v>
      </c>
      <c r="G838" s="0" t="e">
        <f aca="false">VLOOKUP($C838,'[10]UN M49'!$C$2:$H$249,4,0)</f>
        <v>#N/A</v>
      </c>
      <c r="H838" s="0" t="str">
        <f aca="false">IFERROR(VLOOKUP($C838,'[11]Income Groups'!$D$7:$H$224,5,0),"")</f>
        <v/>
      </c>
      <c r="I838" s="0" t="str">
        <f aca="false">IFERROR(VLOOKUP(B838,'[11]LDC List'!$B$1:$C$47,2,0),"Non LDC")</f>
        <v>Non LDC</v>
      </c>
      <c r="J838" s="0" t="str">
        <f aca="false">IFERROR(VLOOKUP(B838,'[11]SIDS List'!$B$1:$C$57,2,0),"Non SIDS")</f>
        <v>Non SIDS</v>
      </c>
      <c r="K838" s="0" t="str">
        <f aca="false">IFERROR(VLOOKUP(B838,'[11]DAC Member List'!$B$1:$C$29,2,0),"Non DAC")</f>
        <v>Non DAC</v>
      </c>
      <c r="L838" s="0" t="str">
        <f aca="false">IFERROR(VLOOKUP(B838,'[11]Dev Countries List'!$A$1:$B$146,2,0),"Not Developing")</f>
        <v>Not Developing</v>
      </c>
      <c r="M838" s="0" t="str">
        <f aca="false">IFERROR(VLOOKUP(D838,'[11]Fragility List'!$A$1:$C$146,3,0),"Not Fragile")</f>
        <v>Not Fragile</v>
      </c>
      <c r="N838" s="0" t="str">
        <f aca="false">IFERROR(INDEX([11]Population!$E$4:$W$267,MATCH('Names&amp;ISO'!$C838,[11]Population!$D$4:$D$267,0),MATCH(2018,[11]Population!$E$3:$W$3,0)),"")</f>
        <v/>
      </c>
      <c r="O838" s="0" t="str">
        <f aca="false">IFERROR(VLOOKUP($B838,[11]FCAS!$B$1:$C$152,2,0),"")</f>
        <v/>
      </c>
      <c r="P838" s="0" t="e">
        <f aca="false">VLOOKUP($C838,'[10]UN M49'!$C$2:$H$249,6,0)</f>
        <v>#N/A</v>
      </c>
      <c r="Q838" s="0" t="str">
        <f aca="false">IFERROR(VLOOKUP($C838,'[11]Resource-Rich'!$A$34:$B$62,2,0),"Non resource-rich")</f>
        <v>Non resource-rich</v>
      </c>
      <c r="R838" s="0" t="str">
        <f aca="false">IFERROR(VLOOKUP($B838,[11]PRCRs!$A$3:$C$29,3,0),"Non PRCR")</f>
        <v>Non PRCR</v>
      </c>
      <c r="S838" s="0" t="n">
        <f aca="false">IFERROR(IF(VLOOKUP($C838,[11]CBLB!$A$2:$C$31,3,0)="CBLB",1,0),0)</f>
        <v>0</v>
      </c>
      <c r="T838" s="0" t="str">
        <f aca="false">IFERROR(IF(VLOOKUP($B838,'[11]Poverty Rate'!$B$2:$I$164,8,0)="Above 30%",1,0),"")</f>
        <v/>
      </c>
      <c r="U838" s="0" t="str">
        <f aca="false">IFERROR(IF(VLOOKUP($B838,'[11]Poverty Rate'!$B$2:$I$164,8,0)="Below 2%",1,0),"")</f>
        <v/>
      </c>
    </row>
    <row r="839" customFormat="false" ht="15" hidden="false" customHeight="false" outlineLevel="0" collapsed="false">
      <c r="A839" s="0" t="s">
        <v>1013</v>
      </c>
      <c r="B839" s="0" t="s">
        <v>1013</v>
      </c>
      <c r="C839" s="0" t="s">
        <v>1013</v>
      </c>
      <c r="D839" s="0" t="s">
        <v>1013</v>
      </c>
      <c r="E839" s="0" t="s">
        <v>1013</v>
      </c>
      <c r="G839" s="0" t="e">
        <f aca="false">VLOOKUP($C839,'[10]UN M49'!$C$2:$H$249,4,0)</f>
        <v>#N/A</v>
      </c>
      <c r="H839" s="0" t="str">
        <f aca="false">IFERROR(VLOOKUP($C839,'[11]Income Groups'!$D$7:$H$224,5,0),"")</f>
        <v/>
      </c>
      <c r="I839" s="0" t="str">
        <f aca="false">IFERROR(VLOOKUP(B839,'[11]LDC List'!$B$1:$C$47,2,0),"Non LDC")</f>
        <v>Non LDC</v>
      </c>
      <c r="J839" s="0" t="str">
        <f aca="false">IFERROR(VLOOKUP(B839,'[11]SIDS List'!$B$1:$C$57,2,0),"Non SIDS")</f>
        <v>Non SIDS</v>
      </c>
      <c r="K839" s="0" t="str">
        <f aca="false">IFERROR(VLOOKUP(B839,'[11]DAC Member List'!$B$1:$C$29,2,0),"Non DAC")</f>
        <v>Non DAC</v>
      </c>
      <c r="L839" s="0" t="str">
        <f aca="false">IFERROR(VLOOKUP(B839,'[11]Dev Countries List'!$A$1:$B$146,2,0),"Not Developing")</f>
        <v>Not Developing</v>
      </c>
      <c r="M839" s="0" t="str">
        <f aca="false">IFERROR(VLOOKUP(D839,'[11]Fragility List'!$A$1:$C$146,3,0),"Not Fragile")</f>
        <v>Not Fragile</v>
      </c>
      <c r="N839" s="0" t="str">
        <f aca="false">IFERROR(INDEX([11]Population!$E$4:$W$267,MATCH('Names&amp;ISO'!$C839,[11]Population!$D$4:$D$267,0),MATCH(2018,[11]Population!$E$3:$W$3,0)),"")</f>
        <v/>
      </c>
      <c r="O839" s="0" t="str">
        <f aca="false">IFERROR(VLOOKUP($B839,[11]FCAS!$B$1:$C$152,2,0),"")</f>
        <v/>
      </c>
      <c r="P839" s="0" t="e">
        <f aca="false">VLOOKUP($C839,'[10]UN M49'!$C$2:$H$249,6,0)</f>
        <v>#N/A</v>
      </c>
      <c r="Q839" s="0" t="str">
        <f aca="false">IFERROR(VLOOKUP($C839,'[11]Resource-Rich'!$A$34:$B$62,2,0),"Non resource-rich")</f>
        <v>Non resource-rich</v>
      </c>
      <c r="R839" s="0" t="str">
        <f aca="false">IFERROR(VLOOKUP($B839,[11]PRCRs!$A$3:$C$29,3,0),"Non PRCR")</f>
        <v>Non PRCR</v>
      </c>
      <c r="S839" s="0" t="n">
        <f aca="false">IFERROR(IF(VLOOKUP($C839,[11]CBLB!$A$2:$C$31,3,0)="CBLB",1,0),0)</f>
        <v>0</v>
      </c>
      <c r="T839" s="0" t="str">
        <f aca="false">IFERROR(IF(VLOOKUP($B839,'[11]Poverty Rate'!$B$2:$I$164,8,0)="Above 30%",1,0),"")</f>
        <v/>
      </c>
      <c r="U839" s="0" t="str">
        <f aca="false">IFERROR(IF(VLOOKUP($B839,'[11]Poverty Rate'!$B$2:$I$164,8,0)="Below 2%",1,0),"")</f>
        <v/>
      </c>
    </row>
    <row r="840" customFormat="false" ht="15" hidden="false" customHeight="false" outlineLevel="0" collapsed="false">
      <c r="A840" s="0" t="s">
        <v>1013</v>
      </c>
      <c r="B840" s="0" t="s">
        <v>1013</v>
      </c>
      <c r="C840" s="0" t="s">
        <v>1013</v>
      </c>
      <c r="D840" s="0" t="s">
        <v>1013</v>
      </c>
      <c r="E840" s="0" t="s">
        <v>1013</v>
      </c>
      <c r="G840" s="0" t="e">
        <f aca="false">VLOOKUP($C840,'[10]UN M49'!$C$2:$H$249,4,0)</f>
        <v>#N/A</v>
      </c>
      <c r="H840" s="0" t="str">
        <f aca="false">IFERROR(VLOOKUP($C840,'[11]Income Groups'!$D$7:$H$224,5,0),"")</f>
        <v/>
      </c>
      <c r="I840" s="0" t="str">
        <f aca="false">IFERROR(VLOOKUP(B840,'[11]LDC List'!$B$1:$C$47,2,0),"Non LDC")</f>
        <v>Non LDC</v>
      </c>
      <c r="J840" s="0" t="str">
        <f aca="false">IFERROR(VLOOKUP(B840,'[11]SIDS List'!$B$1:$C$57,2,0),"Non SIDS")</f>
        <v>Non SIDS</v>
      </c>
      <c r="K840" s="0" t="str">
        <f aca="false">IFERROR(VLOOKUP(B840,'[11]DAC Member List'!$B$1:$C$29,2,0),"Non DAC")</f>
        <v>Non DAC</v>
      </c>
      <c r="L840" s="0" t="str">
        <f aca="false">IFERROR(VLOOKUP(B840,'[11]Dev Countries List'!$A$1:$B$146,2,0),"Not Developing")</f>
        <v>Not Developing</v>
      </c>
      <c r="M840" s="0" t="str">
        <f aca="false">IFERROR(VLOOKUP(D840,'[11]Fragility List'!$A$1:$C$146,3,0),"Not Fragile")</f>
        <v>Not Fragile</v>
      </c>
      <c r="N840" s="0" t="str">
        <f aca="false">IFERROR(INDEX([11]Population!$E$4:$W$267,MATCH('Names&amp;ISO'!$C840,[11]Population!$D$4:$D$267,0),MATCH(2018,[11]Population!$E$3:$W$3,0)),"")</f>
        <v/>
      </c>
      <c r="O840" s="0" t="str">
        <f aca="false">IFERROR(VLOOKUP($B840,[11]FCAS!$B$1:$C$152,2,0),"")</f>
        <v/>
      </c>
      <c r="P840" s="0" t="e">
        <f aca="false">VLOOKUP($C840,'[10]UN M49'!$C$2:$H$249,6,0)</f>
        <v>#N/A</v>
      </c>
      <c r="Q840" s="0" t="str">
        <f aca="false">IFERROR(VLOOKUP($C840,'[11]Resource-Rich'!$A$34:$B$62,2,0),"Non resource-rich")</f>
        <v>Non resource-rich</v>
      </c>
      <c r="R840" s="0" t="str">
        <f aca="false">IFERROR(VLOOKUP($B840,[11]PRCRs!$A$3:$C$29,3,0),"Non PRCR")</f>
        <v>Non PRCR</v>
      </c>
      <c r="S840" s="0" t="n">
        <f aca="false">IFERROR(IF(VLOOKUP($C840,[11]CBLB!$A$2:$C$31,3,0)="CBLB",1,0),0)</f>
        <v>0</v>
      </c>
      <c r="T840" s="0" t="str">
        <f aca="false">IFERROR(IF(VLOOKUP($B840,'[11]Poverty Rate'!$B$2:$I$164,8,0)="Above 30%",1,0),"")</f>
        <v/>
      </c>
      <c r="U840" s="0" t="str">
        <f aca="false">IFERROR(IF(VLOOKUP($B840,'[11]Poverty Rate'!$B$2:$I$164,8,0)="Below 2%",1,0),"")</f>
        <v/>
      </c>
    </row>
    <row r="841" customFormat="false" ht="15" hidden="false" customHeight="false" outlineLevel="0" collapsed="false">
      <c r="A841" s="0" t="s">
        <v>1013</v>
      </c>
      <c r="B841" s="0" t="s">
        <v>1013</v>
      </c>
      <c r="C841" s="0" t="s">
        <v>1013</v>
      </c>
      <c r="D841" s="0" t="s">
        <v>1013</v>
      </c>
      <c r="E841" s="0" t="s">
        <v>1013</v>
      </c>
      <c r="G841" s="0" t="e">
        <f aca="false">VLOOKUP($C841,'[10]UN M49'!$C$2:$H$249,4,0)</f>
        <v>#N/A</v>
      </c>
      <c r="H841" s="0" t="str">
        <f aca="false">IFERROR(VLOOKUP($C841,'[11]Income Groups'!$D$7:$H$224,5,0),"")</f>
        <v/>
      </c>
      <c r="I841" s="0" t="str">
        <f aca="false">IFERROR(VLOOKUP(B841,'[11]LDC List'!$B$1:$C$47,2,0),"Non LDC")</f>
        <v>Non LDC</v>
      </c>
      <c r="J841" s="0" t="str">
        <f aca="false">IFERROR(VLOOKUP(B841,'[11]SIDS List'!$B$1:$C$57,2,0),"Non SIDS")</f>
        <v>Non SIDS</v>
      </c>
      <c r="K841" s="0" t="str">
        <f aca="false">IFERROR(VLOOKUP(B841,'[11]DAC Member List'!$B$1:$C$29,2,0),"Non DAC")</f>
        <v>Non DAC</v>
      </c>
      <c r="L841" s="0" t="str">
        <f aca="false">IFERROR(VLOOKUP(B841,'[11]Dev Countries List'!$A$1:$B$146,2,0),"Not Developing")</f>
        <v>Not Developing</v>
      </c>
      <c r="M841" s="0" t="str">
        <f aca="false">IFERROR(VLOOKUP(D841,'[11]Fragility List'!$A$1:$C$146,3,0),"Not Fragile")</f>
        <v>Not Fragile</v>
      </c>
      <c r="N841" s="0" t="str">
        <f aca="false">IFERROR(INDEX([11]Population!$E$4:$W$267,MATCH('Names&amp;ISO'!$C841,[11]Population!$D$4:$D$267,0),MATCH(2018,[11]Population!$E$3:$W$3,0)),"")</f>
        <v/>
      </c>
      <c r="O841" s="0" t="str">
        <f aca="false">IFERROR(VLOOKUP($B841,[11]FCAS!$B$1:$C$152,2,0),"")</f>
        <v/>
      </c>
      <c r="P841" s="0" t="e">
        <f aca="false">VLOOKUP($C841,'[10]UN M49'!$C$2:$H$249,6,0)</f>
        <v>#N/A</v>
      </c>
      <c r="Q841" s="0" t="str">
        <f aca="false">IFERROR(VLOOKUP($C841,'[11]Resource-Rich'!$A$34:$B$62,2,0),"Non resource-rich")</f>
        <v>Non resource-rich</v>
      </c>
      <c r="R841" s="0" t="str">
        <f aca="false">IFERROR(VLOOKUP($B841,[11]PRCRs!$A$3:$C$29,3,0),"Non PRCR")</f>
        <v>Non PRCR</v>
      </c>
      <c r="S841" s="0" t="n">
        <f aca="false">IFERROR(IF(VLOOKUP($C841,[11]CBLB!$A$2:$C$31,3,0)="CBLB",1,0),0)</f>
        <v>0</v>
      </c>
      <c r="T841" s="0" t="str">
        <f aca="false">IFERROR(IF(VLOOKUP($B841,'[11]Poverty Rate'!$B$2:$I$164,8,0)="Above 30%",1,0),"")</f>
        <v/>
      </c>
      <c r="U841" s="0" t="str">
        <f aca="false">IFERROR(IF(VLOOKUP($B841,'[11]Poverty Rate'!$B$2:$I$164,8,0)="Below 2%",1,0),"")</f>
        <v/>
      </c>
    </row>
    <row r="842" customFormat="false" ht="15" hidden="false" customHeight="false" outlineLevel="0" collapsed="false">
      <c r="A842" s="0" t="s">
        <v>1013</v>
      </c>
      <c r="B842" s="0" t="s">
        <v>1013</v>
      </c>
      <c r="C842" s="0" t="s">
        <v>1013</v>
      </c>
      <c r="D842" s="0" t="s">
        <v>1013</v>
      </c>
      <c r="E842" s="0" t="s">
        <v>1013</v>
      </c>
      <c r="G842" s="0" t="e">
        <f aca="false">VLOOKUP($C842,'[10]UN M49'!$C$2:$H$249,4,0)</f>
        <v>#N/A</v>
      </c>
      <c r="H842" s="0" t="str">
        <f aca="false">IFERROR(VLOOKUP($C842,'[11]Income Groups'!$D$7:$H$224,5,0),"")</f>
        <v/>
      </c>
      <c r="I842" s="0" t="str">
        <f aca="false">IFERROR(VLOOKUP(B842,'[11]LDC List'!$B$1:$C$47,2,0),"Non LDC")</f>
        <v>Non LDC</v>
      </c>
      <c r="J842" s="0" t="str">
        <f aca="false">IFERROR(VLOOKUP(B842,'[11]SIDS List'!$B$1:$C$57,2,0),"Non SIDS")</f>
        <v>Non SIDS</v>
      </c>
      <c r="K842" s="0" t="str">
        <f aca="false">IFERROR(VLOOKUP(B842,'[11]DAC Member List'!$B$1:$C$29,2,0),"Non DAC")</f>
        <v>Non DAC</v>
      </c>
      <c r="L842" s="0" t="str">
        <f aca="false">IFERROR(VLOOKUP(B842,'[11]Dev Countries List'!$A$1:$B$146,2,0),"Not Developing")</f>
        <v>Not Developing</v>
      </c>
      <c r="M842" s="0" t="str">
        <f aca="false">IFERROR(VLOOKUP(D842,'[11]Fragility List'!$A$1:$C$146,3,0),"Not Fragile")</f>
        <v>Not Fragile</v>
      </c>
      <c r="N842" s="0" t="str">
        <f aca="false">IFERROR(INDEX([11]Population!$E$4:$W$267,MATCH('Names&amp;ISO'!$C842,[11]Population!$D$4:$D$267,0),MATCH(2018,[11]Population!$E$3:$W$3,0)),"")</f>
        <v/>
      </c>
      <c r="O842" s="0" t="str">
        <f aca="false">IFERROR(VLOOKUP($B842,[11]FCAS!$B$1:$C$152,2,0),"")</f>
        <v/>
      </c>
      <c r="P842" s="0" t="e">
        <f aca="false">VLOOKUP($C842,'[10]UN M49'!$C$2:$H$249,6,0)</f>
        <v>#N/A</v>
      </c>
      <c r="Q842" s="0" t="str">
        <f aca="false">IFERROR(VLOOKUP($C842,'[11]Resource-Rich'!$A$34:$B$62,2,0),"Non resource-rich")</f>
        <v>Non resource-rich</v>
      </c>
      <c r="R842" s="0" t="str">
        <f aca="false">IFERROR(VLOOKUP($B842,[11]PRCRs!$A$3:$C$29,3,0),"Non PRCR")</f>
        <v>Non PRCR</v>
      </c>
      <c r="S842" s="0" t="n">
        <f aca="false">IFERROR(IF(VLOOKUP($C842,[11]CBLB!$A$2:$C$31,3,0)="CBLB",1,0),0)</f>
        <v>0</v>
      </c>
      <c r="T842" s="0" t="str">
        <f aca="false">IFERROR(IF(VLOOKUP($B842,'[11]Poverty Rate'!$B$2:$I$164,8,0)="Above 30%",1,0),"")</f>
        <v/>
      </c>
      <c r="U842" s="0" t="str">
        <f aca="false">IFERROR(IF(VLOOKUP($B842,'[11]Poverty Rate'!$B$2:$I$164,8,0)="Below 2%",1,0),"")</f>
        <v/>
      </c>
    </row>
    <row r="843" customFormat="false" ht="15" hidden="false" customHeight="false" outlineLevel="0" collapsed="false">
      <c r="A843" s="0" t="s">
        <v>1013</v>
      </c>
      <c r="B843" s="0" t="s">
        <v>1013</v>
      </c>
      <c r="C843" s="0" t="s">
        <v>1013</v>
      </c>
      <c r="D843" s="0" t="s">
        <v>1013</v>
      </c>
      <c r="E843" s="0" t="s">
        <v>1013</v>
      </c>
      <c r="G843" s="0" t="e">
        <f aca="false">VLOOKUP($C843,'[10]UN M49'!$C$2:$H$249,4,0)</f>
        <v>#N/A</v>
      </c>
      <c r="H843" s="0" t="str">
        <f aca="false">IFERROR(VLOOKUP($C843,'[11]Income Groups'!$D$7:$H$224,5,0),"")</f>
        <v/>
      </c>
      <c r="I843" s="0" t="str">
        <f aca="false">IFERROR(VLOOKUP(B843,'[11]LDC List'!$B$1:$C$47,2,0),"Non LDC")</f>
        <v>Non LDC</v>
      </c>
      <c r="J843" s="0" t="str">
        <f aca="false">IFERROR(VLOOKUP(B843,'[11]SIDS List'!$B$1:$C$57,2,0),"Non SIDS")</f>
        <v>Non SIDS</v>
      </c>
      <c r="K843" s="0" t="str">
        <f aca="false">IFERROR(VLOOKUP(B843,'[11]DAC Member List'!$B$1:$C$29,2,0),"Non DAC")</f>
        <v>Non DAC</v>
      </c>
      <c r="L843" s="0" t="str">
        <f aca="false">IFERROR(VLOOKUP(B843,'[11]Dev Countries List'!$A$1:$B$146,2,0),"Not Developing")</f>
        <v>Not Developing</v>
      </c>
      <c r="M843" s="0" t="str">
        <f aca="false">IFERROR(VLOOKUP(D843,'[11]Fragility List'!$A$1:$C$146,3,0),"Not Fragile")</f>
        <v>Not Fragile</v>
      </c>
      <c r="N843" s="0" t="str">
        <f aca="false">IFERROR(INDEX([11]Population!$E$4:$W$267,MATCH('Names&amp;ISO'!$C843,[11]Population!$D$4:$D$267,0),MATCH(2018,[11]Population!$E$3:$W$3,0)),"")</f>
        <v/>
      </c>
      <c r="O843" s="0" t="str">
        <f aca="false">IFERROR(VLOOKUP($B843,[11]FCAS!$B$1:$C$152,2,0),"")</f>
        <v/>
      </c>
      <c r="P843" s="0" t="e">
        <f aca="false">VLOOKUP($C843,'[10]UN M49'!$C$2:$H$249,6,0)</f>
        <v>#N/A</v>
      </c>
      <c r="Q843" s="0" t="str">
        <f aca="false">IFERROR(VLOOKUP($C843,'[11]Resource-Rich'!$A$34:$B$62,2,0),"Non resource-rich")</f>
        <v>Non resource-rich</v>
      </c>
      <c r="R843" s="0" t="str">
        <f aca="false">IFERROR(VLOOKUP($B843,[11]PRCRs!$A$3:$C$29,3,0),"Non PRCR")</f>
        <v>Non PRCR</v>
      </c>
      <c r="S843" s="0" t="n">
        <f aca="false">IFERROR(IF(VLOOKUP($C843,[11]CBLB!$A$2:$C$31,3,0)="CBLB",1,0),0)</f>
        <v>0</v>
      </c>
      <c r="T843" s="0" t="str">
        <f aca="false">IFERROR(IF(VLOOKUP($B843,'[11]Poverty Rate'!$B$2:$I$164,8,0)="Above 30%",1,0),"")</f>
        <v/>
      </c>
      <c r="U843" s="0" t="str">
        <f aca="false">IFERROR(IF(VLOOKUP($B843,'[11]Poverty Rate'!$B$2:$I$164,8,0)="Below 2%",1,0),"")</f>
        <v/>
      </c>
    </row>
    <row r="844" customFormat="false" ht="15" hidden="false" customHeight="false" outlineLevel="0" collapsed="false">
      <c r="A844" s="0" t="s">
        <v>1013</v>
      </c>
      <c r="B844" s="0" t="s">
        <v>1013</v>
      </c>
      <c r="C844" s="0" t="s">
        <v>1013</v>
      </c>
      <c r="D844" s="0" t="s">
        <v>1013</v>
      </c>
      <c r="E844" s="0" t="s">
        <v>1013</v>
      </c>
      <c r="G844" s="0" t="e">
        <f aca="false">VLOOKUP($C844,'[10]UN M49'!$C$2:$H$249,4,0)</f>
        <v>#N/A</v>
      </c>
      <c r="H844" s="0" t="str">
        <f aca="false">IFERROR(VLOOKUP($C844,'[11]Income Groups'!$D$7:$H$224,5,0),"")</f>
        <v/>
      </c>
      <c r="I844" s="0" t="str">
        <f aca="false">IFERROR(VLOOKUP(B844,'[11]LDC List'!$B$1:$C$47,2,0),"Non LDC")</f>
        <v>Non LDC</v>
      </c>
      <c r="J844" s="0" t="str">
        <f aca="false">IFERROR(VLOOKUP(B844,'[11]SIDS List'!$B$1:$C$57,2,0),"Non SIDS")</f>
        <v>Non SIDS</v>
      </c>
      <c r="K844" s="0" t="str">
        <f aca="false">IFERROR(VLOOKUP(B844,'[11]DAC Member List'!$B$1:$C$29,2,0),"Non DAC")</f>
        <v>Non DAC</v>
      </c>
      <c r="L844" s="0" t="str">
        <f aca="false">IFERROR(VLOOKUP(B844,'[11]Dev Countries List'!$A$1:$B$146,2,0),"Not Developing")</f>
        <v>Not Developing</v>
      </c>
      <c r="M844" s="0" t="str">
        <f aca="false">IFERROR(VLOOKUP(D844,'[11]Fragility List'!$A$1:$C$146,3,0),"Not Fragile")</f>
        <v>Not Fragile</v>
      </c>
      <c r="N844" s="0" t="str">
        <f aca="false">IFERROR(INDEX([11]Population!$E$4:$W$267,MATCH('Names&amp;ISO'!$C844,[11]Population!$D$4:$D$267,0),MATCH(2018,[11]Population!$E$3:$W$3,0)),"")</f>
        <v/>
      </c>
      <c r="O844" s="0" t="str">
        <f aca="false">IFERROR(VLOOKUP($B844,[11]FCAS!$B$1:$C$152,2,0),"")</f>
        <v/>
      </c>
      <c r="P844" s="0" t="e">
        <f aca="false">VLOOKUP($C844,'[10]UN M49'!$C$2:$H$249,6,0)</f>
        <v>#N/A</v>
      </c>
      <c r="Q844" s="0" t="str">
        <f aca="false">IFERROR(VLOOKUP($C844,'[11]Resource-Rich'!$A$34:$B$62,2,0),"Non resource-rich")</f>
        <v>Non resource-rich</v>
      </c>
      <c r="R844" s="0" t="str">
        <f aca="false">IFERROR(VLOOKUP($B844,[11]PRCRs!$A$3:$C$29,3,0),"Non PRCR")</f>
        <v>Non PRCR</v>
      </c>
      <c r="S844" s="0" t="n">
        <f aca="false">IFERROR(IF(VLOOKUP($C844,[11]CBLB!$A$2:$C$31,3,0)="CBLB",1,0),0)</f>
        <v>0</v>
      </c>
      <c r="T844" s="0" t="str">
        <f aca="false">IFERROR(IF(VLOOKUP($B844,'[11]Poverty Rate'!$B$2:$I$164,8,0)="Above 30%",1,0),"")</f>
        <v/>
      </c>
      <c r="U844" s="0" t="str">
        <f aca="false">IFERROR(IF(VLOOKUP($B844,'[11]Poverty Rate'!$B$2:$I$164,8,0)="Below 2%",1,0),"")</f>
        <v/>
      </c>
    </row>
    <row r="845" customFormat="false" ht="15" hidden="false" customHeight="false" outlineLevel="0" collapsed="false">
      <c r="A845" s="0" t="s">
        <v>1013</v>
      </c>
      <c r="B845" s="0" t="s">
        <v>1013</v>
      </c>
      <c r="C845" s="0" t="s">
        <v>1013</v>
      </c>
      <c r="D845" s="0" t="s">
        <v>1013</v>
      </c>
      <c r="E845" s="0" t="s">
        <v>1013</v>
      </c>
      <c r="G845" s="0" t="e">
        <f aca="false">VLOOKUP($C845,'[10]UN M49'!$C$2:$H$249,4,0)</f>
        <v>#N/A</v>
      </c>
      <c r="H845" s="0" t="str">
        <f aca="false">IFERROR(VLOOKUP($C845,'[11]Income Groups'!$D$7:$H$224,5,0),"")</f>
        <v/>
      </c>
      <c r="I845" s="0" t="str">
        <f aca="false">IFERROR(VLOOKUP(B845,'[11]LDC List'!$B$1:$C$47,2,0),"Non LDC")</f>
        <v>Non LDC</v>
      </c>
      <c r="J845" s="0" t="str">
        <f aca="false">IFERROR(VLOOKUP(B845,'[11]SIDS List'!$B$1:$C$57,2,0),"Non SIDS")</f>
        <v>Non SIDS</v>
      </c>
      <c r="K845" s="0" t="str">
        <f aca="false">IFERROR(VLOOKUP(B845,'[11]DAC Member List'!$B$1:$C$29,2,0),"Non DAC")</f>
        <v>Non DAC</v>
      </c>
      <c r="L845" s="0" t="str">
        <f aca="false">IFERROR(VLOOKUP(B845,'[11]Dev Countries List'!$A$1:$B$146,2,0),"Not Developing")</f>
        <v>Not Developing</v>
      </c>
      <c r="M845" s="0" t="str">
        <f aca="false">IFERROR(VLOOKUP(D845,'[11]Fragility List'!$A$1:$C$146,3,0),"Not Fragile")</f>
        <v>Not Fragile</v>
      </c>
      <c r="N845" s="0" t="str">
        <f aca="false">IFERROR(INDEX([11]Population!$E$4:$W$267,MATCH('Names&amp;ISO'!$C845,[11]Population!$D$4:$D$267,0),MATCH(2018,[11]Population!$E$3:$W$3,0)),"")</f>
        <v/>
      </c>
      <c r="O845" s="0" t="str">
        <f aca="false">IFERROR(VLOOKUP($B845,[11]FCAS!$B$1:$C$152,2,0),"")</f>
        <v/>
      </c>
      <c r="P845" s="0" t="e">
        <f aca="false">VLOOKUP($C845,'[10]UN M49'!$C$2:$H$249,6,0)</f>
        <v>#N/A</v>
      </c>
      <c r="Q845" s="0" t="str">
        <f aca="false">IFERROR(VLOOKUP($C845,'[11]Resource-Rich'!$A$34:$B$62,2,0),"Non resource-rich")</f>
        <v>Non resource-rich</v>
      </c>
      <c r="R845" s="0" t="str">
        <f aca="false">IFERROR(VLOOKUP($B845,[11]PRCRs!$A$3:$C$29,3,0),"Non PRCR")</f>
        <v>Non PRCR</v>
      </c>
      <c r="S845" s="0" t="n">
        <f aca="false">IFERROR(IF(VLOOKUP($C845,[11]CBLB!$A$2:$C$31,3,0)="CBLB",1,0),0)</f>
        <v>0</v>
      </c>
      <c r="T845" s="0" t="str">
        <f aca="false">IFERROR(IF(VLOOKUP($B845,'[11]Poverty Rate'!$B$2:$I$164,8,0)="Above 30%",1,0),"")</f>
        <v/>
      </c>
      <c r="U845" s="0" t="str">
        <f aca="false">IFERROR(IF(VLOOKUP($B845,'[11]Poverty Rate'!$B$2:$I$164,8,0)="Below 2%",1,0),"")</f>
        <v/>
      </c>
    </row>
    <row r="846" customFormat="false" ht="15" hidden="false" customHeight="false" outlineLevel="0" collapsed="false">
      <c r="A846" s="0" t="s">
        <v>1013</v>
      </c>
      <c r="B846" s="0" t="s">
        <v>1013</v>
      </c>
      <c r="C846" s="0" t="s">
        <v>1013</v>
      </c>
      <c r="D846" s="0" t="s">
        <v>1013</v>
      </c>
      <c r="E846" s="0" t="s">
        <v>1013</v>
      </c>
      <c r="G846" s="0" t="e">
        <f aca="false">VLOOKUP($C846,'[10]UN M49'!$C$2:$H$249,4,0)</f>
        <v>#N/A</v>
      </c>
      <c r="H846" s="0" t="str">
        <f aca="false">IFERROR(VLOOKUP($C846,'[11]Income Groups'!$D$7:$H$224,5,0),"")</f>
        <v/>
      </c>
      <c r="I846" s="0" t="str">
        <f aca="false">IFERROR(VLOOKUP(B846,'[11]LDC List'!$B$1:$C$47,2,0),"Non LDC")</f>
        <v>Non LDC</v>
      </c>
      <c r="J846" s="0" t="str">
        <f aca="false">IFERROR(VLOOKUP(B846,'[11]SIDS List'!$B$1:$C$57,2,0),"Non SIDS")</f>
        <v>Non SIDS</v>
      </c>
      <c r="K846" s="0" t="str">
        <f aca="false">IFERROR(VLOOKUP(B846,'[11]DAC Member List'!$B$1:$C$29,2,0),"Non DAC")</f>
        <v>Non DAC</v>
      </c>
      <c r="L846" s="0" t="str">
        <f aca="false">IFERROR(VLOOKUP(B846,'[11]Dev Countries List'!$A$1:$B$146,2,0),"Not Developing")</f>
        <v>Not Developing</v>
      </c>
      <c r="M846" s="0" t="str">
        <f aca="false">IFERROR(VLOOKUP(D846,'[11]Fragility List'!$A$1:$C$146,3,0),"Not Fragile")</f>
        <v>Not Fragile</v>
      </c>
      <c r="N846" s="0" t="str">
        <f aca="false">IFERROR(INDEX([11]Population!$E$4:$W$267,MATCH('Names&amp;ISO'!$C846,[11]Population!$D$4:$D$267,0),MATCH(2018,[11]Population!$E$3:$W$3,0)),"")</f>
        <v/>
      </c>
      <c r="O846" s="0" t="str">
        <f aca="false">IFERROR(VLOOKUP($B846,[11]FCAS!$B$1:$C$152,2,0),"")</f>
        <v/>
      </c>
      <c r="P846" s="0" t="e">
        <f aca="false">VLOOKUP($C846,'[10]UN M49'!$C$2:$H$249,6,0)</f>
        <v>#N/A</v>
      </c>
      <c r="Q846" s="0" t="str">
        <f aca="false">IFERROR(VLOOKUP($C846,'[11]Resource-Rich'!$A$34:$B$62,2,0),"Non resource-rich")</f>
        <v>Non resource-rich</v>
      </c>
      <c r="R846" s="0" t="str">
        <f aca="false">IFERROR(VLOOKUP($B846,[11]PRCRs!$A$3:$C$29,3,0),"Non PRCR")</f>
        <v>Non PRCR</v>
      </c>
      <c r="S846" s="0" t="n">
        <f aca="false">IFERROR(IF(VLOOKUP($C846,[11]CBLB!$A$2:$C$31,3,0)="CBLB",1,0),0)</f>
        <v>0</v>
      </c>
      <c r="T846" s="0" t="str">
        <f aca="false">IFERROR(IF(VLOOKUP($B846,'[11]Poverty Rate'!$B$2:$I$164,8,0)="Above 30%",1,0),"")</f>
        <v/>
      </c>
      <c r="U846" s="0" t="str">
        <f aca="false">IFERROR(IF(VLOOKUP($B846,'[11]Poverty Rate'!$B$2:$I$164,8,0)="Below 2%",1,0),"")</f>
        <v/>
      </c>
    </row>
    <row r="847" customFormat="false" ht="15" hidden="false" customHeight="false" outlineLevel="0" collapsed="false">
      <c r="A847" s="0" t="s">
        <v>1013</v>
      </c>
      <c r="B847" s="0" t="s">
        <v>1013</v>
      </c>
      <c r="C847" s="0" t="s">
        <v>1013</v>
      </c>
      <c r="D847" s="0" t="s">
        <v>1013</v>
      </c>
      <c r="E847" s="0" t="s">
        <v>1013</v>
      </c>
      <c r="G847" s="0" t="e">
        <f aca="false">VLOOKUP($C847,'[10]UN M49'!$C$2:$H$249,4,0)</f>
        <v>#N/A</v>
      </c>
      <c r="H847" s="0" t="str">
        <f aca="false">IFERROR(VLOOKUP($C847,'[11]Income Groups'!$D$7:$H$224,5,0),"")</f>
        <v/>
      </c>
      <c r="I847" s="0" t="str">
        <f aca="false">IFERROR(VLOOKUP(B847,'[11]LDC List'!$B$1:$C$47,2,0),"Non LDC")</f>
        <v>Non LDC</v>
      </c>
      <c r="J847" s="0" t="str">
        <f aca="false">IFERROR(VLOOKUP(B847,'[11]SIDS List'!$B$1:$C$57,2,0),"Non SIDS")</f>
        <v>Non SIDS</v>
      </c>
      <c r="K847" s="0" t="str">
        <f aca="false">IFERROR(VLOOKUP(B847,'[11]DAC Member List'!$B$1:$C$29,2,0),"Non DAC")</f>
        <v>Non DAC</v>
      </c>
      <c r="L847" s="0" t="str">
        <f aca="false">IFERROR(VLOOKUP(B847,'[11]Dev Countries List'!$A$1:$B$146,2,0),"Not Developing")</f>
        <v>Not Developing</v>
      </c>
      <c r="M847" s="0" t="str">
        <f aca="false">IFERROR(VLOOKUP(D847,'[11]Fragility List'!$A$1:$C$146,3,0),"Not Fragile")</f>
        <v>Not Fragile</v>
      </c>
      <c r="N847" s="0" t="str">
        <f aca="false">IFERROR(INDEX([11]Population!$E$4:$W$267,MATCH('Names&amp;ISO'!$C847,[11]Population!$D$4:$D$267,0),MATCH(2018,[11]Population!$E$3:$W$3,0)),"")</f>
        <v/>
      </c>
      <c r="O847" s="0" t="str">
        <f aca="false">IFERROR(VLOOKUP($B847,[11]FCAS!$B$1:$C$152,2,0),"")</f>
        <v/>
      </c>
      <c r="P847" s="0" t="e">
        <f aca="false">VLOOKUP($C847,'[10]UN M49'!$C$2:$H$249,6,0)</f>
        <v>#N/A</v>
      </c>
      <c r="Q847" s="0" t="str">
        <f aca="false">IFERROR(VLOOKUP($C847,'[11]Resource-Rich'!$A$34:$B$62,2,0),"Non resource-rich")</f>
        <v>Non resource-rich</v>
      </c>
      <c r="R847" s="0" t="str">
        <f aca="false">IFERROR(VLOOKUP($B847,[11]PRCRs!$A$3:$C$29,3,0),"Non PRCR")</f>
        <v>Non PRCR</v>
      </c>
      <c r="S847" s="0" t="n">
        <f aca="false">IFERROR(IF(VLOOKUP($C847,[11]CBLB!$A$2:$C$31,3,0)="CBLB",1,0),0)</f>
        <v>0</v>
      </c>
      <c r="T847" s="0" t="str">
        <f aca="false">IFERROR(IF(VLOOKUP($B847,'[11]Poverty Rate'!$B$2:$I$164,8,0)="Above 30%",1,0),"")</f>
        <v/>
      </c>
      <c r="U847" s="0" t="str">
        <f aca="false">IFERROR(IF(VLOOKUP($B847,'[11]Poverty Rate'!$B$2:$I$164,8,0)="Below 2%",1,0),"")</f>
        <v/>
      </c>
    </row>
    <row r="848" customFormat="false" ht="15" hidden="false" customHeight="false" outlineLevel="0" collapsed="false">
      <c r="A848" s="0" t="s">
        <v>1013</v>
      </c>
      <c r="B848" s="0" t="s">
        <v>1013</v>
      </c>
      <c r="C848" s="0" t="s">
        <v>1013</v>
      </c>
      <c r="D848" s="0" t="s">
        <v>1013</v>
      </c>
      <c r="E848" s="0" t="s">
        <v>1013</v>
      </c>
      <c r="G848" s="0" t="e">
        <f aca="false">VLOOKUP($C848,'[10]UN M49'!$C$2:$H$249,4,0)</f>
        <v>#N/A</v>
      </c>
      <c r="H848" s="0" t="str">
        <f aca="false">IFERROR(VLOOKUP($C848,'[11]Income Groups'!$D$7:$H$224,5,0),"")</f>
        <v/>
      </c>
      <c r="I848" s="0" t="str">
        <f aca="false">IFERROR(VLOOKUP(B848,'[11]LDC List'!$B$1:$C$47,2,0),"Non LDC")</f>
        <v>Non LDC</v>
      </c>
      <c r="J848" s="0" t="str">
        <f aca="false">IFERROR(VLOOKUP(B848,'[11]SIDS List'!$B$1:$C$57,2,0),"Non SIDS")</f>
        <v>Non SIDS</v>
      </c>
      <c r="K848" s="0" t="str">
        <f aca="false">IFERROR(VLOOKUP(B848,'[11]DAC Member List'!$B$1:$C$29,2,0),"Non DAC")</f>
        <v>Non DAC</v>
      </c>
      <c r="L848" s="0" t="str">
        <f aca="false">IFERROR(VLOOKUP(B848,'[11]Dev Countries List'!$A$1:$B$146,2,0),"Not Developing")</f>
        <v>Not Developing</v>
      </c>
      <c r="M848" s="0" t="str">
        <f aca="false">IFERROR(VLOOKUP(D848,'[11]Fragility List'!$A$1:$C$146,3,0),"Not Fragile")</f>
        <v>Not Fragile</v>
      </c>
      <c r="N848" s="0" t="str">
        <f aca="false">IFERROR(INDEX([11]Population!$E$4:$W$267,MATCH('Names&amp;ISO'!$C848,[11]Population!$D$4:$D$267,0),MATCH(2018,[11]Population!$E$3:$W$3,0)),"")</f>
        <v/>
      </c>
      <c r="O848" s="0" t="str">
        <f aca="false">IFERROR(VLOOKUP($B848,[11]FCAS!$B$1:$C$152,2,0),"")</f>
        <v/>
      </c>
      <c r="P848" s="0" t="e">
        <f aca="false">VLOOKUP($C848,'[10]UN M49'!$C$2:$H$249,6,0)</f>
        <v>#N/A</v>
      </c>
      <c r="Q848" s="0" t="str">
        <f aca="false">IFERROR(VLOOKUP($C848,'[11]Resource-Rich'!$A$34:$B$62,2,0),"Non resource-rich")</f>
        <v>Non resource-rich</v>
      </c>
      <c r="R848" s="0" t="str">
        <f aca="false">IFERROR(VLOOKUP($B848,[11]PRCRs!$A$3:$C$29,3,0),"Non PRCR")</f>
        <v>Non PRCR</v>
      </c>
      <c r="S848" s="0" t="n">
        <f aca="false">IFERROR(IF(VLOOKUP($C848,[11]CBLB!$A$2:$C$31,3,0)="CBLB",1,0),0)</f>
        <v>0</v>
      </c>
      <c r="T848" s="0" t="str">
        <f aca="false">IFERROR(IF(VLOOKUP($B848,'[11]Poverty Rate'!$B$2:$I$164,8,0)="Above 30%",1,0),"")</f>
        <v/>
      </c>
      <c r="U848" s="0" t="str">
        <f aca="false">IFERROR(IF(VLOOKUP($B848,'[11]Poverty Rate'!$B$2:$I$164,8,0)="Below 2%",1,0),"")</f>
        <v/>
      </c>
    </row>
    <row r="849" customFormat="false" ht="15" hidden="false" customHeight="false" outlineLevel="0" collapsed="false">
      <c r="A849" s="0" t="s">
        <v>1013</v>
      </c>
      <c r="B849" s="0" t="s">
        <v>1013</v>
      </c>
      <c r="C849" s="0" t="s">
        <v>1013</v>
      </c>
      <c r="D849" s="0" t="s">
        <v>1013</v>
      </c>
      <c r="E849" s="0" t="s">
        <v>1013</v>
      </c>
      <c r="G849" s="0" t="e">
        <f aca="false">VLOOKUP($C849,'[10]UN M49'!$C$2:$H$249,4,0)</f>
        <v>#N/A</v>
      </c>
      <c r="H849" s="0" t="str">
        <f aca="false">IFERROR(VLOOKUP($C849,'[11]Income Groups'!$D$7:$H$224,5,0),"")</f>
        <v/>
      </c>
      <c r="I849" s="0" t="str">
        <f aca="false">IFERROR(VLOOKUP(B849,'[11]LDC List'!$B$1:$C$47,2,0),"Non LDC")</f>
        <v>Non LDC</v>
      </c>
      <c r="J849" s="0" t="str">
        <f aca="false">IFERROR(VLOOKUP(B849,'[11]SIDS List'!$B$1:$C$57,2,0),"Non SIDS")</f>
        <v>Non SIDS</v>
      </c>
      <c r="K849" s="0" t="str">
        <f aca="false">IFERROR(VLOOKUP(B849,'[11]DAC Member List'!$B$1:$C$29,2,0),"Non DAC")</f>
        <v>Non DAC</v>
      </c>
      <c r="L849" s="0" t="str">
        <f aca="false">IFERROR(VLOOKUP(B849,'[11]Dev Countries List'!$A$1:$B$146,2,0),"Not Developing")</f>
        <v>Not Developing</v>
      </c>
      <c r="M849" s="0" t="str">
        <f aca="false">IFERROR(VLOOKUP(D849,'[11]Fragility List'!$A$1:$C$146,3,0),"Not Fragile")</f>
        <v>Not Fragile</v>
      </c>
      <c r="N849" s="0" t="str">
        <f aca="false">IFERROR(INDEX([11]Population!$E$4:$W$267,MATCH('Names&amp;ISO'!$C849,[11]Population!$D$4:$D$267,0),MATCH(2018,[11]Population!$E$3:$W$3,0)),"")</f>
        <v/>
      </c>
      <c r="O849" s="0" t="str">
        <f aca="false">IFERROR(VLOOKUP($B849,[11]FCAS!$B$1:$C$152,2,0),"")</f>
        <v/>
      </c>
      <c r="P849" s="0" t="e">
        <f aca="false">VLOOKUP($C849,'[10]UN M49'!$C$2:$H$249,6,0)</f>
        <v>#N/A</v>
      </c>
      <c r="Q849" s="0" t="str">
        <f aca="false">IFERROR(VLOOKUP($C849,'[11]Resource-Rich'!$A$34:$B$62,2,0),"Non resource-rich")</f>
        <v>Non resource-rich</v>
      </c>
      <c r="R849" s="0" t="str">
        <f aca="false">IFERROR(VLOOKUP($B849,[11]PRCRs!$A$3:$C$29,3,0),"Non PRCR")</f>
        <v>Non PRCR</v>
      </c>
      <c r="S849" s="0" t="n">
        <f aca="false">IFERROR(IF(VLOOKUP($C849,[11]CBLB!$A$2:$C$31,3,0)="CBLB",1,0),0)</f>
        <v>0</v>
      </c>
      <c r="T849" s="0" t="str">
        <f aca="false">IFERROR(IF(VLOOKUP($B849,'[11]Poverty Rate'!$B$2:$I$164,8,0)="Above 30%",1,0),"")</f>
        <v/>
      </c>
      <c r="U849" s="0" t="str">
        <f aca="false">IFERROR(IF(VLOOKUP($B849,'[11]Poverty Rate'!$B$2:$I$164,8,0)="Below 2%",1,0),"")</f>
        <v/>
      </c>
    </row>
    <row r="850" customFormat="false" ht="15" hidden="false" customHeight="false" outlineLevel="0" collapsed="false">
      <c r="A850" s="0" t="s">
        <v>1013</v>
      </c>
      <c r="B850" s="0" t="s">
        <v>1013</v>
      </c>
      <c r="C850" s="0" t="s">
        <v>1013</v>
      </c>
      <c r="D850" s="0" t="s">
        <v>1013</v>
      </c>
      <c r="E850" s="0" t="s">
        <v>1013</v>
      </c>
      <c r="G850" s="0" t="e">
        <f aca="false">VLOOKUP($C850,'[10]UN M49'!$C$2:$H$249,4,0)</f>
        <v>#N/A</v>
      </c>
      <c r="H850" s="0" t="str">
        <f aca="false">IFERROR(VLOOKUP($C850,'[11]Income Groups'!$D$7:$H$224,5,0),"")</f>
        <v/>
      </c>
      <c r="I850" s="0" t="str">
        <f aca="false">IFERROR(VLOOKUP(B850,'[11]LDC List'!$B$1:$C$47,2,0),"Non LDC")</f>
        <v>Non LDC</v>
      </c>
      <c r="J850" s="0" t="str">
        <f aca="false">IFERROR(VLOOKUP(B850,'[11]SIDS List'!$B$1:$C$57,2,0),"Non SIDS")</f>
        <v>Non SIDS</v>
      </c>
      <c r="K850" s="0" t="str">
        <f aca="false">IFERROR(VLOOKUP(B850,'[11]DAC Member List'!$B$1:$C$29,2,0),"Non DAC")</f>
        <v>Non DAC</v>
      </c>
      <c r="L850" s="0" t="str">
        <f aca="false">IFERROR(VLOOKUP(B850,'[11]Dev Countries List'!$A$1:$B$146,2,0),"Not Developing")</f>
        <v>Not Developing</v>
      </c>
      <c r="M850" s="0" t="str">
        <f aca="false">IFERROR(VLOOKUP(D850,'[11]Fragility List'!$A$1:$C$146,3,0),"Not Fragile")</f>
        <v>Not Fragile</v>
      </c>
      <c r="N850" s="0" t="str">
        <f aca="false">IFERROR(INDEX([11]Population!$E$4:$W$267,MATCH('Names&amp;ISO'!$C850,[11]Population!$D$4:$D$267,0),MATCH(2018,[11]Population!$E$3:$W$3,0)),"")</f>
        <v/>
      </c>
      <c r="O850" s="0" t="str">
        <f aca="false">IFERROR(VLOOKUP($B850,[11]FCAS!$B$1:$C$152,2,0),"")</f>
        <v/>
      </c>
      <c r="P850" s="0" t="e">
        <f aca="false">VLOOKUP($C850,'[10]UN M49'!$C$2:$H$249,6,0)</f>
        <v>#N/A</v>
      </c>
      <c r="Q850" s="0" t="str">
        <f aca="false">IFERROR(VLOOKUP($C850,'[11]Resource-Rich'!$A$34:$B$62,2,0),"Non resource-rich")</f>
        <v>Non resource-rich</v>
      </c>
      <c r="R850" s="0" t="str">
        <f aca="false">IFERROR(VLOOKUP($B850,[11]PRCRs!$A$3:$C$29,3,0),"Non PRCR")</f>
        <v>Non PRCR</v>
      </c>
      <c r="S850" s="0" t="n">
        <f aca="false">IFERROR(IF(VLOOKUP($C850,[11]CBLB!$A$2:$C$31,3,0)="CBLB",1,0),0)</f>
        <v>0</v>
      </c>
      <c r="T850" s="0" t="str">
        <f aca="false">IFERROR(IF(VLOOKUP($B850,'[11]Poverty Rate'!$B$2:$I$164,8,0)="Above 30%",1,0),"")</f>
        <v/>
      </c>
      <c r="U850" s="0" t="str">
        <f aca="false">IFERROR(IF(VLOOKUP($B850,'[11]Poverty Rate'!$B$2:$I$164,8,0)="Below 2%",1,0),"")</f>
        <v/>
      </c>
    </row>
    <row r="851" customFormat="false" ht="15" hidden="false" customHeight="false" outlineLevel="0" collapsed="false">
      <c r="A851" s="0" t="s">
        <v>1013</v>
      </c>
      <c r="B851" s="0" t="s">
        <v>1013</v>
      </c>
      <c r="C851" s="0" t="s">
        <v>1013</v>
      </c>
      <c r="D851" s="0" t="s">
        <v>1013</v>
      </c>
      <c r="E851" s="0" t="s">
        <v>1013</v>
      </c>
      <c r="G851" s="0" t="e">
        <f aca="false">VLOOKUP($C851,'[10]UN M49'!$C$2:$H$249,4,0)</f>
        <v>#N/A</v>
      </c>
      <c r="H851" s="0" t="str">
        <f aca="false">IFERROR(VLOOKUP($C851,'[11]Income Groups'!$D$7:$H$224,5,0),"")</f>
        <v/>
      </c>
      <c r="I851" s="0" t="str">
        <f aca="false">IFERROR(VLOOKUP(B851,'[11]LDC List'!$B$1:$C$47,2,0),"Non LDC")</f>
        <v>Non LDC</v>
      </c>
      <c r="J851" s="0" t="str">
        <f aca="false">IFERROR(VLOOKUP(B851,'[11]SIDS List'!$B$1:$C$57,2,0),"Non SIDS")</f>
        <v>Non SIDS</v>
      </c>
      <c r="K851" s="0" t="str">
        <f aca="false">IFERROR(VLOOKUP(B851,'[11]DAC Member List'!$B$1:$C$29,2,0),"Non DAC")</f>
        <v>Non DAC</v>
      </c>
      <c r="L851" s="0" t="str">
        <f aca="false">IFERROR(VLOOKUP(B851,'[11]Dev Countries List'!$A$1:$B$146,2,0),"Not Developing")</f>
        <v>Not Developing</v>
      </c>
      <c r="M851" s="0" t="str">
        <f aca="false">IFERROR(VLOOKUP(D851,'[11]Fragility List'!$A$1:$C$146,3,0),"Not Fragile")</f>
        <v>Not Fragile</v>
      </c>
      <c r="N851" s="0" t="str">
        <f aca="false">IFERROR(INDEX([11]Population!$E$4:$W$267,MATCH('Names&amp;ISO'!$C851,[11]Population!$D$4:$D$267,0),MATCH(2018,[11]Population!$E$3:$W$3,0)),"")</f>
        <v/>
      </c>
      <c r="O851" s="0" t="str">
        <f aca="false">IFERROR(VLOOKUP($B851,[11]FCAS!$B$1:$C$152,2,0),"")</f>
        <v/>
      </c>
      <c r="P851" s="0" t="e">
        <f aca="false">VLOOKUP($C851,'[10]UN M49'!$C$2:$H$249,6,0)</f>
        <v>#N/A</v>
      </c>
      <c r="Q851" s="0" t="str">
        <f aca="false">IFERROR(VLOOKUP($C851,'[11]Resource-Rich'!$A$34:$B$62,2,0),"Non resource-rich")</f>
        <v>Non resource-rich</v>
      </c>
      <c r="R851" s="0" t="str">
        <f aca="false">IFERROR(VLOOKUP($B851,[11]PRCRs!$A$3:$C$29,3,0),"Non PRCR")</f>
        <v>Non PRCR</v>
      </c>
      <c r="S851" s="0" t="n">
        <f aca="false">IFERROR(IF(VLOOKUP($C851,[11]CBLB!$A$2:$C$31,3,0)="CBLB",1,0),0)</f>
        <v>0</v>
      </c>
      <c r="T851" s="0" t="str">
        <f aca="false">IFERROR(IF(VLOOKUP($B851,'[11]Poverty Rate'!$B$2:$I$164,8,0)="Above 30%",1,0),"")</f>
        <v/>
      </c>
      <c r="U851" s="0" t="str">
        <f aca="false">IFERROR(IF(VLOOKUP($B851,'[11]Poverty Rate'!$B$2:$I$164,8,0)="Below 2%",1,0),"")</f>
        <v/>
      </c>
    </row>
    <row r="852" customFormat="false" ht="15" hidden="false" customHeight="false" outlineLevel="0" collapsed="false">
      <c r="A852" s="0" t="s">
        <v>1013</v>
      </c>
      <c r="B852" s="0" t="s">
        <v>1013</v>
      </c>
      <c r="C852" s="0" t="s">
        <v>1013</v>
      </c>
      <c r="D852" s="0" t="s">
        <v>1013</v>
      </c>
      <c r="E852" s="0" t="s">
        <v>1013</v>
      </c>
      <c r="G852" s="0" t="e">
        <f aca="false">VLOOKUP($C852,'[10]UN M49'!$C$2:$H$249,4,0)</f>
        <v>#N/A</v>
      </c>
      <c r="H852" s="0" t="str">
        <f aca="false">IFERROR(VLOOKUP($C852,'[11]Income Groups'!$D$7:$H$224,5,0),"")</f>
        <v/>
      </c>
      <c r="I852" s="0" t="str">
        <f aca="false">IFERROR(VLOOKUP(B852,'[11]LDC List'!$B$1:$C$47,2,0),"Non LDC")</f>
        <v>Non LDC</v>
      </c>
      <c r="J852" s="0" t="str">
        <f aca="false">IFERROR(VLOOKUP(B852,'[11]SIDS List'!$B$1:$C$57,2,0),"Non SIDS")</f>
        <v>Non SIDS</v>
      </c>
      <c r="K852" s="0" t="str">
        <f aca="false">IFERROR(VLOOKUP(B852,'[11]DAC Member List'!$B$1:$C$29,2,0),"Non DAC")</f>
        <v>Non DAC</v>
      </c>
      <c r="L852" s="0" t="str">
        <f aca="false">IFERROR(VLOOKUP(B852,'[11]Dev Countries List'!$A$1:$B$146,2,0),"Not Developing")</f>
        <v>Not Developing</v>
      </c>
      <c r="M852" s="0" t="str">
        <f aca="false">IFERROR(VLOOKUP(D852,'[11]Fragility List'!$A$1:$C$146,3,0),"Not Fragile")</f>
        <v>Not Fragile</v>
      </c>
      <c r="N852" s="0" t="str">
        <f aca="false">IFERROR(INDEX([11]Population!$E$4:$W$267,MATCH('Names&amp;ISO'!$C852,[11]Population!$D$4:$D$267,0),MATCH(2018,[11]Population!$E$3:$W$3,0)),"")</f>
        <v/>
      </c>
      <c r="O852" s="0" t="str">
        <f aca="false">IFERROR(VLOOKUP($B852,[11]FCAS!$B$1:$C$152,2,0),"")</f>
        <v/>
      </c>
      <c r="P852" s="0" t="e">
        <f aca="false">VLOOKUP($C852,'[10]UN M49'!$C$2:$H$249,6,0)</f>
        <v>#N/A</v>
      </c>
      <c r="Q852" s="0" t="str">
        <f aca="false">IFERROR(VLOOKUP($C852,'[11]Resource-Rich'!$A$34:$B$62,2,0),"Non resource-rich")</f>
        <v>Non resource-rich</v>
      </c>
      <c r="R852" s="0" t="str">
        <f aca="false">IFERROR(VLOOKUP($B852,[11]PRCRs!$A$3:$C$29,3,0),"Non PRCR")</f>
        <v>Non PRCR</v>
      </c>
      <c r="S852" s="0" t="n">
        <f aca="false">IFERROR(IF(VLOOKUP($C852,[11]CBLB!$A$2:$C$31,3,0)="CBLB",1,0),0)</f>
        <v>0</v>
      </c>
      <c r="T852" s="0" t="str">
        <f aca="false">IFERROR(IF(VLOOKUP($B852,'[11]Poverty Rate'!$B$2:$I$164,8,0)="Above 30%",1,0),"")</f>
        <v/>
      </c>
      <c r="U852" s="0" t="str">
        <f aca="false">IFERROR(IF(VLOOKUP($B852,'[11]Poverty Rate'!$B$2:$I$164,8,0)="Below 2%",1,0),"")</f>
        <v/>
      </c>
    </row>
    <row r="853" customFormat="false" ht="15" hidden="false" customHeight="false" outlineLevel="0" collapsed="false">
      <c r="A853" s="0" t="s">
        <v>1013</v>
      </c>
      <c r="B853" s="0" t="s">
        <v>1013</v>
      </c>
      <c r="C853" s="0" t="s">
        <v>1013</v>
      </c>
      <c r="D853" s="0" t="s">
        <v>1013</v>
      </c>
      <c r="E853" s="0" t="s">
        <v>1013</v>
      </c>
      <c r="G853" s="0" t="e">
        <f aca="false">VLOOKUP($C853,'[10]UN M49'!$C$2:$H$249,4,0)</f>
        <v>#N/A</v>
      </c>
      <c r="H853" s="0" t="str">
        <f aca="false">IFERROR(VLOOKUP($C853,'[11]Income Groups'!$D$7:$H$224,5,0),"")</f>
        <v/>
      </c>
      <c r="I853" s="0" t="str">
        <f aca="false">IFERROR(VLOOKUP(B853,'[11]LDC List'!$B$1:$C$47,2,0),"Non LDC")</f>
        <v>Non LDC</v>
      </c>
      <c r="J853" s="0" t="str">
        <f aca="false">IFERROR(VLOOKUP(B853,'[11]SIDS List'!$B$1:$C$57,2,0),"Non SIDS")</f>
        <v>Non SIDS</v>
      </c>
      <c r="K853" s="0" t="str">
        <f aca="false">IFERROR(VLOOKUP(B853,'[11]DAC Member List'!$B$1:$C$29,2,0),"Non DAC")</f>
        <v>Non DAC</v>
      </c>
      <c r="L853" s="0" t="str">
        <f aca="false">IFERROR(VLOOKUP(B853,'[11]Dev Countries List'!$A$1:$B$146,2,0),"Not Developing")</f>
        <v>Not Developing</v>
      </c>
      <c r="M853" s="0" t="str">
        <f aca="false">IFERROR(VLOOKUP(D853,'[11]Fragility List'!$A$1:$C$146,3,0),"Not Fragile")</f>
        <v>Not Fragile</v>
      </c>
      <c r="N853" s="0" t="str">
        <f aca="false">IFERROR(INDEX([11]Population!$E$4:$W$267,MATCH('Names&amp;ISO'!$C853,[11]Population!$D$4:$D$267,0),MATCH(2018,[11]Population!$E$3:$W$3,0)),"")</f>
        <v/>
      </c>
      <c r="O853" s="0" t="str">
        <f aca="false">IFERROR(VLOOKUP($B853,[11]FCAS!$B$1:$C$152,2,0),"")</f>
        <v/>
      </c>
      <c r="P853" s="0" t="e">
        <f aca="false">VLOOKUP($C853,'[10]UN M49'!$C$2:$H$249,6,0)</f>
        <v>#N/A</v>
      </c>
      <c r="Q853" s="0" t="str">
        <f aca="false">IFERROR(VLOOKUP($C853,'[11]Resource-Rich'!$A$34:$B$62,2,0),"Non resource-rich")</f>
        <v>Non resource-rich</v>
      </c>
      <c r="R853" s="0" t="str">
        <f aca="false">IFERROR(VLOOKUP($B853,[11]PRCRs!$A$3:$C$29,3,0),"Non PRCR")</f>
        <v>Non PRCR</v>
      </c>
      <c r="S853" s="0" t="n">
        <f aca="false">IFERROR(IF(VLOOKUP($C853,[11]CBLB!$A$2:$C$31,3,0)="CBLB",1,0),0)</f>
        <v>0</v>
      </c>
      <c r="T853" s="0" t="str">
        <f aca="false">IFERROR(IF(VLOOKUP($B853,'[11]Poverty Rate'!$B$2:$I$164,8,0)="Above 30%",1,0),"")</f>
        <v/>
      </c>
      <c r="U853" s="0" t="str">
        <f aca="false">IFERROR(IF(VLOOKUP($B853,'[11]Poverty Rate'!$B$2:$I$164,8,0)="Below 2%",1,0),"")</f>
        <v/>
      </c>
    </row>
    <row r="854" customFormat="false" ht="15" hidden="false" customHeight="false" outlineLevel="0" collapsed="false">
      <c r="A854" s="0" t="s">
        <v>1013</v>
      </c>
      <c r="B854" s="0" t="s">
        <v>1013</v>
      </c>
      <c r="C854" s="0" t="s">
        <v>1013</v>
      </c>
      <c r="D854" s="0" t="s">
        <v>1013</v>
      </c>
      <c r="E854" s="0" t="s">
        <v>1013</v>
      </c>
      <c r="G854" s="0" t="e">
        <f aca="false">VLOOKUP($C854,'[10]UN M49'!$C$2:$H$249,4,0)</f>
        <v>#N/A</v>
      </c>
      <c r="H854" s="0" t="str">
        <f aca="false">IFERROR(VLOOKUP($C854,'[11]Income Groups'!$D$7:$H$224,5,0),"")</f>
        <v/>
      </c>
      <c r="I854" s="0" t="str">
        <f aca="false">IFERROR(VLOOKUP(B854,'[11]LDC List'!$B$1:$C$47,2,0),"Non LDC")</f>
        <v>Non LDC</v>
      </c>
      <c r="J854" s="0" t="str">
        <f aca="false">IFERROR(VLOOKUP(B854,'[11]SIDS List'!$B$1:$C$57,2,0),"Non SIDS")</f>
        <v>Non SIDS</v>
      </c>
      <c r="K854" s="0" t="str">
        <f aca="false">IFERROR(VLOOKUP(B854,'[11]DAC Member List'!$B$1:$C$29,2,0),"Non DAC")</f>
        <v>Non DAC</v>
      </c>
      <c r="L854" s="0" t="str">
        <f aca="false">IFERROR(VLOOKUP(B854,'[11]Dev Countries List'!$A$1:$B$146,2,0),"Not Developing")</f>
        <v>Not Developing</v>
      </c>
      <c r="M854" s="0" t="str">
        <f aca="false">IFERROR(VLOOKUP(D854,'[11]Fragility List'!$A$1:$C$146,3,0),"Not Fragile")</f>
        <v>Not Fragile</v>
      </c>
      <c r="N854" s="0" t="str">
        <f aca="false">IFERROR(INDEX([11]Population!$E$4:$W$267,MATCH('Names&amp;ISO'!$C854,[11]Population!$D$4:$D$267,0),MATCH(2018,[11]Population!$E$3:$W$3,0)),"")</f>
        <v/>
      </c>
      <c r="O854" s="0" t="str">
        <f aca="false">IFERROR(VLOOKUP($B854,[11]FCAS!$B$1:$C$152,2,0),"")</f>
        <v/>
      </c>
      <c r="P854" s="0" t="e">
        <f aca="false">VLOOKUP($C854,'[10]UN M49'!$C$2:$H$249,6,0)</f>
        <v>#N/A</v>
      </c>
      <c r="Q854" s="0" t="str">
        <f aca="false">IFERROR(VLOOKUP($C854,'[11]Resource-Rich'!$A$34:$B$62,2,0),"Non resource-rich")</f>
        <v>Non resource-rich</v>
      </c>
      <c r="R854" s="0" t="str">
        <f aca="false">IFERROR(VLOOKUP($B854,[11]PRCRs!$A$3:$C$29,3,0),"Non PRCR")</f>
        <v>Non PRCR</v>
      </c>
      <c r="S854" s="0" t="n">
        <f aca="false">IFERROR(IF(VLOOKUP($C854,[11]CBLB!$A$2:$C$31,3,0)="CBLB",1,0),0)</f>
        <v>0</v>
      </c>
      <c r="T854" s="0" t="str">
        <f aca="false">IFERROR(IF(VLOOKUP($B854,'[11]Poverty Rate'!$B$2:$I$164,8,0)="Above 30%",1,0),"")</f>
        <v/>
      </c>
      <c r="U854" s="0" t="str">
        <f aca="false">IFERROR(IF(VLOOKUP($B854,'[11]Poverty Rate'!$B$2:$I$164,8,0)="Below 2%",1,0),"")</f>
        <v/>
      </c>
    </row>
    <row r="855" customFormat="false" ht="15" hidden="false" customHeight="false" outlineLevel="0" collapsed="false">
      <c r="A855" s="0" t="s">
        <v>1013</v>
      </c>
      <c r="B855" s="0" t="s">
        <v>1013</v>
      </c>
      <c r="C855" s="0" t="s">
        <v>1013</v>
      </c>
      <c r="D855" s="0" t="s">
        <v>1013</v>
      </c>
      <c r="E855" s="0" t="s">
        <v>1013</v>
      </c>
      <c r="G855" s="0" t="e">
        <f aca="false">VLOOKUP($C855,'[10]UN M49'!$C$2:$H$249,4,0)</f>
        <v>#N/A</v>
      </c>
      <c r="H855" s="0" t="str">
        <f aca="false">IFERROR(VLOOKUP($C855,'[11]Income Groups'!$D$7:$H$224,5,0),"")</f>
        <v/>
      </c>
      <c r="I855" s="0" t="str">
        <f aca="false">IFERROR(VLOOKUP(B855,'[11]LDC List'!$B$1:$C$47,2,0),"Non LDC")</f>
        <v>Non LDC</v>
      </c>
      <c r="J855" s="0" t="str">
        <f aca="false">IFERROR(VLOOKUP(B855,'[11]SIDS List'!$B$1:$C$57,2,0),"Non SIDS")</f>
        <v>Non SIDS</v>
      </c>
      <c r="K855" s="0" t="str">
        <f aca="false">IFERROR(VLOOKUP(B855,'[11]DAC Member List'!$B$1:$C$29,2,0),"Non DAC")</f>
        <v>Non DAC</v>
      </c>
      <c r="L855" s="0" t="str">
        <f aca="false">IFERROR(VLOOKUP(B855,'[11]Dev Countries List'!$A$1:$B$146,2,0),"Not Developing")</f>
        <v>Not Developing</v>
      </c>
      <c r="M855" s="0" t="str">
        <f aca="false">IFERROR(VLOOKUP(D855,'[11]Fragility List'!$A$1:$C$146,3,0),"Not Fragile")</f>
        <v>Not Fragile</v>
      </c>
      <c r="N855" s="0" t="str">
        <f aca="false">IFERROR(INDEX([11]Population!$E$4:$W$267,MATCH('Names&amp;ISO'!$C855,[11]Population!$D$4:$D$267,0),MATCH(2018,[11]Population!$E$3:$W$3,0)),"")</f>
        <v/>
      </c>
      <c r="O855" s="0" t="str">
        <f aca="false">IFERROR(VLOOKUP($B855,[11]FCAS!$B$1:$C$152,2,0),"")</f>
        <v/>
      </c>
      <c r="P855" s="0" t="e">
        <f aca="false">VLOOKUP($C855,'[10]UN M49'!$C$2:$H$249,6,0)</f>
        <v>#N/A</v>
      </c>
      <c r="Q855" s="0" t="str">
        <f aca="false">IFERROR(VLOOKUP($C855,'[11]Resource-Rich'!$A$34:$B$62,2,0),"Non resource-rich")</f>
        <v>Non resource-rich</v>
      </c>
      <c r="R855" s="0" t="str">
        <f aca="false">IFERROR(VLOOKUP($B855,[11]PRCRs!$A$3:$C$29,3,0),"Non PRCR")</f>
        <v>Non PRCR</v>
      </c>
      <c r="S855" s="0" t="n">
        <f aca="false">IFERROR(IF(VLOOKUP($C855,[11]CBLB!$A$2:$C$31,3,0)="CBLB",1,0),0)</f>
        <v>0</v>
      </c>
      <c r="T855" s="0" t="str">
        <f aca="false">IFERROR(IF(VLOOKUP($B855,'[11]Poverty Rate'!$B$2:$I$164,8,0)="Above 30%",1,0),"")</f>
        <v/>
      </c>
      <c r="U855" s="0" t="str">
        <f aca="false">IFERROR(IF(VLOOKUP($B855,'[11]Poverty Rate'!$B$2:$I$164,8,0)="Below 2%",1,0),"")</f>
        <v/>
      </c>
    </row>
    <row r="856" customFormat="false" ht="15" hidden="false" customHeight="false" outlineLevel="0" collapsed="false">
      <c r="A856" s="0" t="s">
        <v>1013</v>
      </c>
      <c r="B856" s="0" t="s">
        <v>1013</v>
      </c>
      <c r="C856" s="0" t="s">
        <v>1013</v>
      </c>
      <c r="D856" s="0" t="s">
        <v>1013</v>
      </c>
      <c r="E856" s="0" t="s">
        <v>1013</v>
      </c>
      <c r="G856" s="0" t="e">
        <f aca="false">VLOOKUP($C856,'[10]UN M49'!$C$2:$H$249,4,0)</f>
        <v>#N/A</v>
      </c>
      <c r="H856" s="0" t="str">
        <f aca="false">IFERROR(VLOOKUP($C856,'[11]Income Groups'!$D$7:$H$224,5,0),"")</f>
        <v/>
      </c>
      <c r="I856" s="0" t="str">
        <f aca="false">IFERROR(VLOOKUP(B856,'[11]LDC List'!$B$1:$C$47,2,0),"Non LDC")</f>
        <v>Non LDC</v>
      </c>
      <c r="J856" s="0" t="str">
        <f aca="false">IFERROR(VLOOKUP(B856,'[11]SIDS List'!$B$1:$C$57,2,0),"Non SIDS")</f>
        <v>Non SIDS</v>
      </c>
      <c r="K856" s="0" t="str">
        <f aca="false">IFERROR(VLOOKUP(B856,'[11]DAC Member List'!$B$1:$C$29,2,0),"Non DAC")</f>
        <v>Non DAC</v>
      </c>
      <c r="L856" s="0" t="str">
        <f aca="false">IFERROR(VLOOKUP(B856,'[11]Dev Countries List'!$A$1:$B$146,2,0),"Not Developing")</f>
        <v>Not Developing</v>
      </c>
      <c r="M856" s="0" t="str">
        <f aca="false">IFERROR(VLOOKUP(D856,'[11]Fragility List'!$A$1:$C$146,3,0),"Not Fragile")</f>
        <v>Not Fragile</v>
      </c>
      <c r="N856" s="0" t="str">
        <f aca="false">IFERROR(INDEX([11]Population!$E$4:$W$267,MATCH('Names&amp;ISO'!$C856,[11]Population!$D$4:$D$267,0),MATCH(2018,[11]Population!$E$3:$W$3,0)),"")</f>
        <v/>
      </c>
      <c r="O856" s="0" t="str">
        <f aca="false">IFERROR(VLOOKUP($B856,[11]FCAS!$B$1:$C$152,2,0),"")</f>
        <v/>
      </c>
      <c r="P856" s="0" t="e">
        <f aca="false">VLOOKUP($C856,'[10]UN M49'!$C$2:$H$249,6,0)</f>
        <v>#N/A</v>
      </c>
      <c r="Q856" s="0" t="str">
        <f aca="false">IFERROR(VLOOKUP($C856,'[11]Resource-Rich'!$A$34:$B$62,2,0),"Non resource-rich")</f>
        <v>Non resource-rich</v>
      </c>
      <c r="R856" s="0" t="str">
        <f aca="false">IFERROR(VLOOKUP($B856,[11]PRCRs!$A$3:$C$29,3,0),"Non PRCR")</f>
        <v>Non PRCR</v>
      </c>
      <c r="S856" s="0" t="n">
        <f aca="false">IFERROR(IF(VLOOKUP($C856,[11]CBLB!$A$2:$C$31,3,0)="CBLB",1,0),0)</f>
        <v>0</v>
      </c>
      <c r="T856" s="0" t="str">
        <f aca="false">IFERROR(IF(VLOOKUP($B856,'[11]Poverty Rate'!$B$2:$I$164,8,0)="Above 30%",1,0),"")</f>
        <v/>
      </c>
      <c r="U856" s="0" t="str">
        <f aca="false">IFERROR(IF(VLOOKUP($B856,'[11]Poverty Rate'!$B$2:$I$164,8,0)="Below 2%",1,0),"")</f>
        <v/>
      </c>
    </row>
    <row r="857" customFormat="false" ht="15" hidden="false" customHeight="false" outlineLevel="0" collapsed="false">
      <c r="A857" s="0" t="s">
        <v>1013</v>
      </c>
      <c r="B857" s="0" t="s">
        <v>1013</v>
      </c>
      <c r="C857" s="0" t="s">
        <v>1013</v>
      </c>
      <c r="D857" s="0" t="s">
        <v>1013</v>
      </c>
      <c r="E857" s="0" t="s">
        <v>1013</v>
      </c>
      <c r="G857" s="0" t="e">
        <f aca="false">VLOOKUP($C857,'[10]UN M49'!$C$2:$H$249,4,0)</f>
        <v>#N/A</v>
      </c>
      <c r="H857" s="0" t="str">
        <f aca="false">IFERROR(VLOOKUP($C857,'[11]Income Groups'!$D$7:$H$224,5,0),"")</f>
        <v/>
      </c>
      <c r="I857" s="0" t="str">
        <f aca="false">IFERROR(VLOOKUP(B857,'[11]LDC List'!$B$1:$C$47,2,0),"Non LDC")</f>
        <v>Non LDC</v>
      </c>
      <c r="J857" s="0" t="str">
        <f aca="false">IFERROR(VLOOKUP(B857,'[11]SIDS List'!$B$1:$C$57,2,0),"Non SIDS")</f>
        <v>Non SIDS</v>
      </c>
      <c r="K857" s="0" t="str">
        <f aca="false">IFERROR(VLOOKUP(B857,'[11]DAC Member List'!$B$1:$C$29,2,0),"Non DAC")</f>
        <v>Non DAC</v>
      </c>
      <c r="L857" s="0" t="str">
        <f aca="false">IFERROR(VLOOKUP(B857,'[11]Dev Countries List'!$A$1:$B$146,2,0),"Not Developing")</f>
        <v>Not Developing</v>
      </c>
      <c r="M857" s="0" t="str">
        <f aca="false">IFERROR(VLOOKUP(D857,'[11]Fragility List'!$A$1:$C$146,3,0),"Not Fragile")</f>
        <v>Not Fragile</v>
      </c>
      <c r="N857" s="0" t="str">
        <f aca="false">IFERROR(INDEX([11]Population!$E$4:$W$267,MATCH('Names&amp;ISO'!$C857,[11]Population!$D$4:$D$267,0),MATCH(2018,[11]Population!$E$3:$W$3,0)),"")</f>
        <v/>
      </c>
      <c r="O857" s="0" t="str">
        <f aca="false">IFERROR(VLOOKUP($B857,[11]FCAS!$B$1:$C$152,2,0),"")</f>
        <v/>
      </c>
      <c r="P857" s="0" t="e">
        <f aca="false">VLOOKUP($C857,'[10]UN M49'!$C$2:$H$249,6,0)</f>
        <v>#N/A</v>
      </c>
      <c r="Q857" s="0" t="str">
        <f aca="false">IFERROR(VLOOKUP($C857,'[11]Resource-Rich'!$A$34:$B$62,2,0),"Non resource-rich")</f>
        <v>Non resource-rich</v>
      </c>
      <c r="R857" s="0" t="str">
        <f aca="false">IFERROR(VLOOKUP($B857,[11]PRCRs!$A$3:$C$29,3,0),"Non PRCR")</f>
        <v>Non PRCR</v>
      </c>
      <c r="S857" s="0" t="n">
        <f aca="false">IFERROR(IF(VLOOKUP($C857,[11]CBLB!$A$2:$C$31,3,0)="CBLB",1,0),0)</f>
        <v>0</v>
      </c>
      <c r="T857" s="0" t="str">
        <f aca="false">IFERROR(IF(VLOOKUP($B857,'[11]Poverty Rate'!$B$2:$I$164,8,0)="Above 30%",1,0),"")</f>
        <v/>
      </c>
      <c r="U857" s="0" t="str">
        <f aca="false">IFERROR(IF(VLOOKUP($B857,'[11]Poverty Rate'!$B$2:$I$164,8,0)="Below 2%",1,0),"")</f>
        <v/>
      </c>
    </row>
    <row r="858" customFormat="false" ht="15" hidden="false" customHeight="false" outlineLevel="0" collapsed="false">
      <c r="A858" s="0" t="s">
        <v>1013</v>
      </c>
      <c r="B858" s="0" t="s">
        <v>1013</v>
      </c>
      <c r="C858" s="0" t="s">
        <v>1013</v>
      </c>
      <c r="D858" s="0" t="s">
        <v>1013</v>
      </c>
      <c r="E858" s="0" t="s">
        <v>1013</v>
      </c>
      <c r="G858" s="0" t="e">
        <f aca="false">VLOOKUP($C858,'[10]UN M49'!$C$2:$H$249,4,0)</f>
        <v>#N/A</v>
      </c>
      <c r="H858" s="0" t="str">
        <f aca="false">IFERROR(VLOOKUP($C858,'[11]Income Groups'!$D$7:$H$224,5,0),"")</f>
        <v/>
      </c>
      <c r="I858" s="0" t="str">
        <f aca="false">IFERROR(VLOOKUP(B858,'[11]LDC List'!$B$1:$C$47,2,0),"Non LDC")</f>
        <v>Non LDC</v>
      </c>
      <c r="J858" s="0" t="str">
        <f aca="false">IFERROR(VLOOKUP(B858,'[11]SIDS List'!$B$1:$C$57,2,0),"Non SIDS")</f>
        <v>Non SIDS</v>
      </c>
      <c r="K858" s="0" t="str">
        <f aca="false">IFERROR(VLOOKUP(B858,'[11]DAC Member List'!$B$1:$C$29,2,0),"Non DAC")</f>
        <v>Non DAC</v>
      </c>
      <c r="L858" s="0" t="str">
        <f aca="false">IFERROR(VLOOKUP(B858,'[11]Dev Countries List'!$A$1:$B$146,2,0),"Not Developing")</f>
        <v>Not Developing</v>
      </c>
      <c r="M858" s="0" t="str">
        <f aca="false">IFERROR(VLOOKUP(D858,'[11]Fragility List'!$A$1:$C$146,3,0),"Not Fragile")</f>
        <v>Not Fragile</v>
      </c>
      <c r="N858" s="0" t="str">
        <f aca="false">IFERROR(INDEX([11]Population!$E$4:$W$267,MATCH('Names&amp;ISO'!$C858,[11]Population!$D$4:$D$267,0),MATCH(2018,[11]Population!$E$3:$W$3,0)),"")</f>
        <v/>
      </c>
      <c r="O858" s="0" t="str">
        <f aca="false">IFERROR(VLOOKUP($B858,[11]FCAS!$B$1:$C$152,2,0),"")</f>
        <v/>
      </c>
      <c r="P858" s="0" t="e">
        <f aca="false">VLOOKUP($C858,'[10]UN M49'!$C$2:$H$249,6,0)</f>
        <v>#N/A</v>
      </c>
      <c r="Q858" s="0" t="str">
        <f aca="false">IFERROR(VLOOKUP($C858,'[11]Resource-Rich'!$A$34:$B$62,2,0),"Non resource-rich")</f>
        <v>Non resource-rich</v>
      </c>
      <c r="R858" s="0" t="str">
        <f aca="false">IFERROR(VLOOKUP($B858,[11]PRCRs!$A$3:$C$29,3,0),"Non PRCR")</f>
        <v>Non PRCR</v>
      </c>
      <c r="S858" s="0" t="n">
        <f aca="false">IFERROR(IF(VLOOKUP($C858,[11]CBLB!$A$2:$C$31,3,0)="CBLB",1,0),0)</f>
        <v>0</v>
      </c>
      <c r="T858" s="0" t="str">
        <f aca="false">IFERROR(IF(VLOOKUP($B858,'[11]Poverty Rate'!$B$2:$I$164,8,0)="Above 30%",1,0),"")</f>
        <v/>
      </c>
      <c r="U858" s="0" t="str">
        <f aca="false">IFERROR(IF(VLOOKUP($B858,'[11]Poverty Rate'!$B$2:$I$164,8,0)="Below 2%",1,0),"")</f>
        <v/>
      </c>
    </row>
    <row r="859" customFormat="false" ht="15" hidden="false" customHeight="false" outlineLevel="0" collapsed="false">
      <c r="A859" s="0" t="s">
        <v>1013</v>
      </c>
      <c r="B859" s="0" t="s">
        <v>1013</v>
      </c>
      <c r="C859" s="0" t="s">
        <v>1013</v>
      </c>
      <c r="D859" s="0" t="s">
        <v>1013</v>
      </c>
      <c r="E859" s="0" t="s">
        <v>1013</v>
      </c>
      <c r="G859" s="0" t="e">
        <f aca="false">VLOOKUP($C859,'[10]UN M49'!$C$2:$H$249,4,0)</f>
        <v>#N/A</v>
      </c>
      <c r="H859" s="0" t="str">
        <f aca="false">IFERROR(VLOOKUP($C859,'[11]Income Groups'!$D$7:$H$224,5,0),"")</f>
        <v/>
      </c>
      <c r="I859" s="0" t="str">
        <f aca="false">IFERROR(VLOOKUP(B859,'[11]LDC List'!$B$1:$C$47,2,0),"Non LDC")</f>
        <v>Non LDC</v>
      </c>
      <c r="J859" s="0" t="str">
        <f aca="false">IFERROR(VLOOKUP(B859,'[11]SIDS List'!$B$1:$C$57,2,0),"Non SIDS")</f>
        <v>Non SIDS</v>
      </c>
      <c r="K859" s="0" t="str">
        <f aca="false">IFERROR(VLOOKUP(B859,'[11]DAC Member List'!$B$1:$C$29,2,0),"Non DAC")</f>
        <v>Non DAC</v>
      </c>
      <c r="L859" s="0" t="str">
        <f aca="false">IFERROR(VLOOKUP(B859,'[11]Dev Countries List'!$A$1:$B$146,2,0),"Not Developing")</f>
        <v>Not Developing</v>
      </c>
      <c r="M859" s="0" t="str">
        <f aca="false">IFERROR(VLOOKUP(D859,'[11]Fragility List'!$A$1:$C$146,3,0),"Not Fragile")</f>
        <v>Not Fragile</v>
      </c>
      <c r="N859" s="0" t="str">
        <f aca="false">IFERROR(INDEX([11]Population!$E$4:$W$267,MATCH('Names&amp;ISO'!$C859,[11]Population!$D$4:$D$267,0),MATCH(2018,[11]Population!$E$3:$W$3,0)),"")</f>
        <v/>
      </c>
      <c r="O859" s="0" t="str">
        <f aca="false">IFERROR(VLOOKUP($B859,[11]FCAS!$B$1:$C$152,2,0),"")</f>
        <v/>
      </c>
      <c r="P859" s="0" t="e">
        <f aca="false">VLOOKUP($C859,'[10]UN M49'!$C$2:$H$249,6,0)</f>
        <v>#N/A</v>
      </c>
      <c r="Q859" s="0" t="str">
        <f aca="false">IFERROR(VLOOKUP($C859,'[11]Resource-Rich'!$A$34:$B$62,2,0),"Non resource-rich")</f>
        <v>Non resource-rich</v>
      </c>
      <c r="R859" s="0" t="str">
        <f aca="false">IFERROR(VLOOKUP($B859,[11]PRCRs!$A$3:$C$29,3,0),"Non PRCR")</f>
        <v>Non PRCR</v>
      </c>
      <c r="S859" s="0" t="n">
        <f aca="false">IFERROR(IF(VLOOKUP($C859,[11]CBLB!$A$2:$C$31,3,0)="CBLB",1,0),0)</f>
        <v>0</v>
      </c>
      <c r="T859" s="0" t="str">
        <f aca="false">IFERROR(IF(VLOOKUP($B859,'[11]Poverty Rate'!$B$2:$I$164,8,0)="Above 30%",1,0),"")</f>
        <v/>
      </c>
      <c r="U859" s="0" t="str">
        <f aca="false">IFERROR(IF(VLOOKUP($B859,'[11]Poverty Rate'!$B$2:$I$164,8,0)="Below 2%",1,0),"")</f>
        <v/>
      </c>
    </row>
    <row r="860" customFormat="false" ht="15" hidden="false" customHeight="false" outlineLevel="0" collapsed="false">
      <c r="A860" s="0" t="s">
        <v>1013</v>
      </c>
      <c r="B860" s="0" t="s">
        <v>1013</v>
      </c>
      <c r="C860" s="0" t="s">
        <v>1013</v>
      </c>
      <c r="D860" s="0" t="s">
        <v>1013</v>
      </c>
      <c r="E860" s="0" t="s">
        <v>1013</v>
      </c>
      <c r="G860" s="0" t="e">
        <f aca="false">VLOOKUP($C860,'[10]UN M49'!$C$2:$H$249,4,0)</f>
        <v>#N/A</v>
      </c>
      <c r="H860" s="0" t="str">
        <f aca="false">IFERROR(VLOOKUP($C860,'[11]Income Groups'!$D$7:$H$224,5,0),"")</f>
        <v/>
      </c>
      <c r="I860" s="0" t="str">
        <f aca="false">IFERROR(VLOOKUP(B860,'[11]LDC List'!$B$1:$C$47,2,0),"Non LDC")</f>
        <v>Non LDC</v>
      </c>
      <c r="J860" s="0" t="str">
        <f aca="false">IFERROR(VLOOKUP(B860,'[11]SIDS List'!$B$1:$C$57,2,0),"Non SIDS")</f>
        <v>Non SIDS</v>
      </c>
      <c r="K860" s="0" t="str">
        <f aca="false">IFERROR(VLOOKUP(B860,'[11]DAC Member List'!$B$1:$C$29,2,0),"Non DAC")</f>
        <v>Non DAC</v>
      </c>
      <c r="L860" s="0" t="str">
        <f aca="false">IFERROR(VLOOKUP(B860,'[11]Dev Countries List'!$A$1:$B$146,2,0),"Not Developing")</f>
        <v>Not Developing</v>
      </c>
      <c r="M860" s="0" t="str">
        <f aca="false">IFERROR(VLOOKUP(D860,'[11]Fragility List'!$A$1:$C$146,3,0),"Not Fragile")</f>
        <v>Not Fragile</v>
      </c>
      <c r="N860" s="0" t="str">
        <f aca="false">IFERROR(INDEX([11]Population!$E$4:$W$267,MATCH('Names&amp;ISO'!$C860,[11]Population!$D$4:$D$267,0),MATCH(2018,[11]Population!$E$3:$W$3,0)),"")</f>
        <v/>
      </c>
      <c r="O860" s="0" t="str">
        <f aca="false">IFERROR(VLOOKUP($B860,[11]FCAS!$B$1:$C$152,2,0),"")</f>
        <v/>
      </c>
      <c r="P860" s="0" t="e">
        <f aca="false">VLOOKUP($C860,'[10]UN M49'!$C$2:$H$249,6,0)</f>
        <v>#N/A</v>
      </c>
      <c r="Q860" s="0" t="str">
        <f aca="false">IFERROR(VLOOKUP($C860,'[11]Resource-Rich'!$A$34:$B$62,2,0),"Non resource-rich")</f>
        <v>Non resource-rich</v>
      </c>
      <c r="R860" s="0" t="str">
        <f aca="false">IFERROR(VLOOKUP($B860,[11]PRCRs!$A$3:$C$29,3,0),"Non PRCR")</f>
        <v>Non PRCR</v>
      </c>
      <c r="S860" s="0" t="n">
        <f aca="false">IFERROR(IF(VLOOKUP($C860,[11]CBLB!$A$2:$C$31,3,0)="CBLB",1,0),0)</f>
        <v>0</v>
      </c>
      <c r="T860" s="0" t="str">
        <f aca="false">IFERROR(IF(VLOOKUP($B860,'[11]Poverty Rate'!$B$2:$I$164,8,0)="Above 30%",1,0),"")</f>
        <v/>
      </c>
      <c r="U860" s="0" t="str">
        <f aca="false">IFERROR(IF(VLOOKUP($B860,'[11]Poverty Rate'!$B$2:$I$164,8,0)="Below 2%",1,0),"")</f>
        <v/>
      </c>
    </row>
    <row r="861" customFormat="false" ht="15" hidden="false" customHeight="false" outlineLevel="0" collapsed="false">
      <c r="A861" s="0" t="s">
        <v>1013</v>
      </c>
      <c r="B861" s="0" t="s">
        <v>1013</v>
      </c>
      <c r="C861" s="0" t="s">
        <v>1013</v>
      </c>
      <c r="D861" s="0" t="s">
        <v>1013</v>
      </c>
      <c r="E861" s="0" t="s">
        <v>1013</v>
      </c>
      <c r="G861" s="0" t="e">
        <f aca="false">VLOOKUP($C861,'[10]UN M49'!$C$2:$H$249,4,0)</f>
        <v>#N/A</v>
      </c>
      <c r="H861" s="0" t="str">
        <f aca="false">IFERROR(VLOOKUP($C861,'[11]Income Groups'!$D$7:$H$224,5,0),"")</f>
        <v/>
      </c>
      <c r="I861" s="0" t="str">
        <f aca="false">IFERROR(VLOOKUP(B861,'[11]LDC List'!$B$1:$C$47,2,0),"Non LDC")</f>
        <v>Non LDC</v>
      </c>
      <c r="J861" s="0" t="str">
        <f aca="false">IFERROR(VLOOKUP(B861,'[11]SIDS List'!$B$1:$C$57,2,0),"Non SIDS")</f>
        <v>Non SIDS</v>
      </c>
      <c r="K861" s="0" t="str">
        <f aca="false">IFERROR(VLOOKUP(B861,'[11]DAC Member List'!$B$1:$C$29,2,0),"Non DAC")</f>
        <v>Non DAC</v>
      </c>
      <c r="L861" s="0" t="str">
        <f aca="false">IFERROR(VLOOKUP(B861,'[11]Dev Countries List'!$A$1:$B$146,2,0),"Not Developing")</f>
        <v>Not Developing</v>
      </c>
      <c r="M861" s="0" t="str">
        <f aca="false">IFERROR(VLOOKUP(D861,'[11]Fragility List'!$A$1:$C$146,3,0),"Not Fragile")</f>
        <v>Not Fragile</v>
      </c>
      <c r="N861" s="0" t="str">
        <f aca="false">IFERROR(INDEX([11]Population!$E$4:$W$267,MATCH('Names&amp;ISO'!$C861,[11]Population!$D$4:$D$267,0),MATCH(2018,[11]Population!$E$3:$W$3,0)),"")</f>
        <v/>
      </c>
      <c r="O861" s="0" t="str">
        <f aca="false">IFERROR(VLOOKUP($B861,[11]FCAS!$B$1:$C$152,2,0),"")</f>
        <v/>
      </c>
      <c r="P861" s="0" t="e">
        <f aca="false">VLOOKUP($C861,'[10]UN M49'!$C$2:$H$249,6,0)</f>
        <v>#N/A</v>
      </c>
      <c r="Q861" s="0" t="str">
        <f aca="false">IFERROR(VLOOKUP($C861,'[11]Resource-Rich'!$A$34:$B$62,2,0),"Non resource-rich")</f>
        <v>Non resource-rich</v>
      </c>
      <c r="R861" s="0" t="str">
        <f aca="false">IFERROR(VLOOKUP($B861,[11]PRCRs!$A$3:$C$29,3,0),"Non PRCR")</f>
        <v>Non PRCR</v>
      </c>
      <c r="S861" s="0" t="n">
        <f aca="false">IFERROR(IF(VLOOKUP($C861,[11]CBLB!$A$2:$C$31,3,0)="CBLB",1,0),0)</f>
        <v>0</v>
      </c>
      <c r="T861" s="0" t="str">
        <f aca="false">IFERROR(IF(VLOOKUP($B861,'[11]Poverty Rate'!$B$2:$I$164,8,0)="Above 30%",1,0),"")</f>
        <v/>
      </c>
      <c r="U861" s="0" t="str">
        <f aca="false">IFERROR(IF(VLOOKUP($B861,'[11]Poverty Rate'!$B$2:$I$164,8,0)="Below 2%",1,0),"")</f>
        <v/>
      </c>
    </row>
    <row r="862" customFormat="false" ht="15" hidden="false" customHeight="false" outlineLevel="0" collapsed="false">
      <c r="A862" s="0" t="s">
        <v>1013</v>
      </c>
      <c r="B862" s="0" t="s">
        <v>1013</v>
      </c>
      <c r="C862" s="0" t="s">
        <v>1013</v>
      </c>
      <c r="D862" s="0" t="s">
        <v>1013</v>
      </c>
      <c r="E862" s="0" t="s">
        <v>1013</v>
      </c>
      <c r="G862" s="0" t="e">
        <f aca="false">VLOOKUP($C862,'[10]UN M49'!$C$2:$H$249,4,0)</f>
        <v>#N/A</v>
      </c>
      <c r="H862" s="0" t="str">
        <f aca="false">IFERROR(VLOOKUP($C862,'[11]Income Groups'!$D$7:$H$224,5,0),"")</f>
        <v/>
      </c>
      <c r="I862" s="0" t="str">
        <f aca="false">IFERROR(VLOOKUP(B862,'[11]LDC List'!$B$1:$C$47,2,0),"Non LDC")</f>
        <v>Non LDC</v>
      </c>
      <c r="J862" s="0" t="str">
        <f aca="false">IFERROR(VLOOKUP(B862,'[11]SIDS List'!$B$1:$C$57,2,0),"Non SIDS")</f>
        <v>Non SIDS</v>
      </c>
      <c r="K862" s="0" t="str">
        <f aca="false">IFERROR(VLOOKUP(B862,'[11]DAC Member List'!$B$1:$C$29,2,0),"Non DAC")</f>
        <v>Non DAC</v>
      </c>
      <c r="L862" s="0" t="str">
        <f aca="false">IFERROR(VLOOKUP(B862,'[11]Dev Countries List'!$A$1:$B$146,2,0),"Not Developing")</f>
        <v>Not Developing</v>
      </c>
      <c r="M862" s="0" t="str">
        <f aca="false">IFERROR(VLOOKUP(D862,'[11]Fragility List'!$A$1:$C$146,3,0),"Not Fragile")</f>
        <v>Not Fragile</v>
      </c>
      <c r="N862" s="0" t="str">
        <f aca="false">IFERROR(INDEX([11]Population!$E$4:$W$267,MATCH('Names&amp;ISO'!$C862,[11]Population!$D$4:$D$267,0),MATCH(2018,[11]Population!$E$3:$W$3,0)),"")</f>
        <v/>
      </c>
      <c r="O862" s="0" t="str">
        <f aca="false">IFERROR(VLOOKUP($B862,[11]FCAS!$B$1:$C$152,2,0),"")</f>
        <v/>
      </c>
      <c r="P862" s="0" t="e">
        <f aca="false">VLOOKUP($C862,'[10]UN M49'!$C$2:$H$249,6,0)</f>
        <v>#N/A</v>
      </c>
      <c r="Q862" s="0" t="str">
        <f aca="false">IFERROR(VLOOKUP($C862,'[11]Resource-Rich'!$A$34:$B$62,2,0),"Non resource-rich")</f>
        <v>Non resource-rich</v>
      </c>
      <c r="R862" s="0" t="str">
        <f aca="false">IFERROR(VLOOKUP($B862,[11]PRCRs!$A$3:$C$29,3,0),"Non PRCR")</f>
        <v>Non PRCR</v>
      </c>
      <c r="S862" s="0" t="n">
        <f aca="false">IFERROR(IF(VLOOKUP($C862,[11]CBLB!$A$2:$C$31,3,0)="CBLB",1,0),0)</f>
        <v>0</v>
      </c>
      <c r="T862" s="0" t="str">
        <f aca="false">IFERROR(IF(VLOOKUP($B862,'[11]Poverty Rate'!$B$2:$I$164,8,0)="Above 30%",1,0),"")</f>
        <v/>
      </c>
      <c r="U862" s="0" t="str">
        <f aca="false">IFERROR(IF(VLOOKUP($B862,'[11]Poverty Rate'!$B$2:$I$164,8,0)="Below 2%",1,0),"")</f>
        <v/>
      </c>
    </row>
    <row r="863" customFormat="false" ht="15" hidden="false" customHeight="false" outlineLevel="0" collapsed="false">
      <c r="A863" s="0" t="s">
        <v>1013</v>
      </c>
      <c r="B863" s="0" t="s">
        <v>1013</v>
      </c>
      <c r="C863" s="0" t="s">
        <v>1013</v>
      </c>
      <c r="D863" s="0" t="s">
        <v>1013</v>
      </c>
      <c r="E863" s="0" t="s">
        <v>1013</v>
      </c>
      <c r="G863" s="0" t="e">
        <f aca="false">VLOOKUP($C863,'[10]UN M49'!$C$2:$H$249,4,0)</f>
        <v>#N/A</v>
      </c>
      <c r="H863" s="0" t="str">
        <f aca="false">IFERROR(VLOOKUP($C863,'[11]Income Groups'!$D$7:$H$224,5,0),"")</f>
        <v/>
      </c>
      <c r="I863" s="0" t="str">
        <f aca="false">IFERROR(VLOOKUP(B863,'[11]LDC List'!$B$1:$C$47,2,0),"Non LDC")</f>
        <v>Non LDC</v>
      </c>
      <c r="J863" s="0" t="str">
        <f aca="false">IFERROR(VLOOKUP(B863,'[11]SIDS List'!$B$1:$C$57,2,0),"Non SIDS")</f>
        <v>Non SIDS</v>
      </c>
      <c r="K863" s="0" t="str">
        <f aca="false">IFERROR(VLOOKUP(B863,'[11]DAC Member List'!$B$1:$C$29,2,0),"Non DAC")</f>
        <v>Non DAC</v>
      </c>
      <c r="L863" s="0" t="str">
        <f aca="false">IFERROR(VLOOKUP(B863,'[11]Dev Countries List'!$A$1:$B$146,2,0),"Not Developing")</f>
        <v>Not Developing</v>
      </c>
      <c r="M863" s="0" t="str">
        <f aca="false">IFERROR(VLOOKUP(D863,'[11]Fragility List'!$A$1:$C$146,3,0),"Not Fragile")</f>
        <v>Not Fragile</v>
      </c>
      <c r="N863" s="0" t="str">
        <f aca="false">IFERROR(INDEX([11]Population!$E$4:$W$267,MATCH('Names&amp;ISO'!$C863,[11]Population!$D$4:$D$267,0),MATCH(2018,[11]Population!$E$3:$W$3,0)),"")</f>
        <v/>
      </c>
      <c r="O863" s="0" t="str">
        <f aca="false">IFERROR(VLOOKUP($B863,[11]FCAS!$B$1:$C$152,2,0),"")</f>
        <v/>
      </c>
      <c r="P863" s="0" t="e">
        <f aca="false">VLOOKUP($C863,'[10]UN M49'!$C$2:$H$249,6,0)</f>
        <v>#N/A</v>
      </c>
      <c r="Q863" s="0" t="str">
        <f aca="false">IFERROR(VLOOKUP($C863,'[11]Resource-Rich'!$A$34:$B$62,2,0),"Non resource-rich")</f>
        <v>Non resource-rich</v>
      </c>
      <c r="R863" s="0" t="str">
        <f aca="false">IFERROR(VLOOKUP($B863,[11]PRCRs!$A$3:$C$29,3,0),"Non PRCR")</f>
        <v>Non PRCR</v>
      </c>
      <c r="S863" s="0" t="n">
        <f aca="false">IFERROR(IF(VLOOKUP($C863,[11]CBLB!$A$2:$C$31,3,0)="CBLB",1,0),0)</f>
        <v>0</v>
      </c>
      <c r="T863" s="0" t="str">
        <f aca="false">IFERROR(IF(VLOOKUP($B863,'[11]Poverty Rate'!$B$2:$I$164,8,0)="Above 30%",1,0),"")</f>
        <v/>
      </c>
      <c r="U863" s="0" t="str">
        <f aca="false">IFERROR(IF(VLOOKUP($B863,'[11]Poverty Rate'!$B$2:$I$164,8,0)="Below 2%",1,0),"")</f>
        <v/>
      </c>
    </row>
    <row r="864" customFormat="false" ht="15" hidden="false" customHeight="false" outlineLevel="0" collapsed="false">
      <c r="A864" s="0" t="s">
        <v>1013</v>
      </c>
      <c r="B864" s="0" t="s">
        <v>1013</v>
      </c>
      <c r="C864" s="0" t="s">
        <v>1013</v>
      </c>
      <c r="D864" s="0" t="s">
        <v>1013</v>
      </c>
      <c r="E864" s="0" t="s">
        <v>1013</v>
      </c>
      <c r="G864" s="0" t="e">
        <f aca="false">VLOOKUP($C864,'[10]UN M49'!$C$2:$H$249,4,0)</f>
        <v>#N/A</v>
      </c>
      <c r="H864" s="0" t="str">
        <f aca="false">IFERROR(VLOOKUP($C864,'[11]Income Groups'!$D$7:$H$224,5,0),"")</f>
        <v/>
      </c>
      <c r="I864" s="0" t="str">
        <f aca="false">IFERROR(VLOOKUP(B864,'[11]LDC List'!$B$1:$C$47,2,0),"Non LDC")</f>
        <v>Non LDC</v>
      </c>
      <c r="J864" s="0" t="str">
        <f aca="false">IFERROR(VLOOKUP(B864,'[11]SIDS List'!$B$1:$C$57,2,0),"Non SIDS")</f>
        <v>Non SIDS</v>
      </c>
      <c r="K864" s="0" t="str">
        <f aca="false">IFERROR(VLOOKUP(B864,'[11]DAC Member List'!$B$1:$C$29,2,0),"Non DAC")</f>
        <v>Non DAC</v>
      </c>
      <c r="L864" s="0" t="str">
        <f aca="false">IFERROR(VLOOKUP(B864,'[11]Dev Countries List'!$A$1:$B$146,2,0),"Not Developing")</f>
        <v>Not Developing</v>
      </c>
      <c r="M864" s="0" t="str">
        <f aca="false">IFERROR(VLOOKUP(D864,'[11]Fragility List'!$A$1:$C$146,3,0),"Not Fragile")</f>
        <v>Not Fragile</v>
      </c>
      <c r="N864" s="0" t="str">
        <f aca="false">IFERROR(INDEX([11]Population!$E$4:$W$267,MATCH('Names&amp;ISO'!$C864,[11]Population!$D$4:$D$267,0),MATCH(2018,[11]Population!$E$3:$W$3,0)),"")</f>
        <v/>
      </c>
      <c r="O864" s="0" t="str">
        <f aca="false">IFERROR(VLOOKUP($B864,[11]FCAS!$B$1:$C$152,2,0),"")</f>
        <v/>
      </c>
      <c r="P864" s="0" t="e">
        <f aca="false">VLOOKUP($C864,'[10]UN M49'!$C$2:$H$249,6,0)</f>
        <v>#N/A</v>
      </c>
      <c r="Q864" s="0" t="str">
        <f aca="false">IFERROR(VLOOKUP($C864,'[11]Resource-Rich'!$A$34:$B$62,2,0),"Non resource-rich")</f>
        <v>Non resource-rich</v>
      </c>
      <c r="R864" s="0" t="str">
        <f aca="false">IFERROR(VLOOKUP($B864,[11]PRCRs!$A$3:$C$29,3,0),"Non PRCR")</f>
        <v>Non PRCR</v>
      </c>
      <c r="S864" s="0" t="n">
        <f aca="false">IFERROR(IF(VLOOKUP($C864,[11]CBLB!$A$2:$C$31,3,0)="CBLB",1,0),0)</f>
        <v>0</v>
      </c>
      <c r="T864" s="0" t="str">
        <f aca="false">IFERROR(IF(VLOOKUP($B864,'[11]Poverty Rate'!$B$2:$I$164,8,0)="Above 30%",1,0),"")</f>
        <v/>
      </c>
      <c r="U864" s="0" t="str">
        <f aca="false">IFERROR(IF(VLOOKUP($B864,'[11]Poverty Rate'!$B$2:$I$164,8,0)="Below 2%",1,0),"")</f>
        <v/>
      </c>
    </row>
    <row r="865" customFormat="false" ht="15" hidden="false" customHeight="false" outlineLevel="0" collapsed="false">
      <c r="A865" s="0" t="s">
        <v>1013</v>
      </c>
      <c r="B865" s="0" t="s">
        <v>1013</v>
      </c>
      <c r="C865" s="0" t="s">
        <v>1013</v>
      </c>
      <c r="D865" s="0" t="s">
        <v>1013</v>
      </c>
      <c r="E865" s="0" t="s">
        <v>1013</v>
      </c>
      <c r="G865" s="0" t="e">
        <f aca="false">VLOOKUP($C865,'[10]UN M49'!$C$2:$H$249,4,0)</f>
        <v>#N/A</v>
      </c>
      <c r="H865" s="0" t="str">
        <f aca="false">IFERROR(VLOOKUP($C865,'[11]Income Groups'!$D$7:$H$224,5,0),"")</f>
        <v/>
      </c>
      <c r="I865" s="0" t="str">
        <f aca="false">IFERROR(VLOOKUP(B865,'[11]LDC List'!$B$1:$C$47,2,0),"Non LDC")</f>
        <v>Non LDC</v>
      </c>
      <c r="J865" s="0" t="str">
        <f aca="false">IFERROR(VLOOKUP(B865,'[11]SIDS List'!$B$1:$C$57,2,0),"Non SIDS")</f>
        <v>Non SIDS</v>
      </c>
      <c r="K865" s="0" t="str">
        <f aca="false">IFERROR(VLOOKUP(B865,'[11]DAC Member List'!$B$1:$C$29,2,0),"Non DAC")</f>
        <v>Non DAC</v>
      </c>
      <c r="L865" s="0" t="str">
        <f aca="false">IFERROR(VLOOKUP(B865,'[11]Dev Countries List'!$A$1:$B$146,2,0),"Not Developing")</f>
        <v>Not Developing</v>
      </c>
      <c r="M865" s="0" t="str">
        <f aca="false">IFERROR(VLOOKUP(D865,'[11]Fragility List'!$A$1:$C$146,3,0),"Not Fragile")</f>
        <v>Not Fragile</v>
      </c>
      <c r="N865" s="0" t="str">
        <f aca="false">IFERROR(INDEX([11]Population!$E$4:$W$267,MATCH('Names&amp;ISO'!$C865,[11]Population!$D$4:$D$267,0),MATCH(2018,[11]Population!$E$3:$W$3,0)),"")</f>
        <v/>
      </c>
      <c r="O865" s="0" t="str">
        <f aca="false">IFERROR(VLOOKUP($B865,[11]FCAS!$B$1:$C$152,2,0),"")</f>
        <v/>
      </c>
      <c r="P865" s="0" t="e">
        <f aca="false">VLOOKUP($C865,'[10]UN M49'!$C$2:$H$249,6,0)</f>
        <v>#N/A</v>
      </c>
      <c r="Q865" s="0" t="str">
        <f aca="false">IFERROR(VLOOKUP($C865,'[11]Resource-Rich'!$A$34:$B$62,2,0),"Non resource-rich")</f>
        <v>Non resource-rich</v>
      </c>
      <c r="R865" s="0" t="str">
        <f aca="false">IFERROR(VLOOKUP($B865,[11]PRCRs!$A$3:$C$29,3,0),"Non PRCR")</f>
        <v>Non PRCR</v>
      </c>
      <c r="S865" s="0" t="n">
        <f aca="false">IFERROR(IF(VLOOKUP($C865,[11]CBLB!$A$2:$C$31,3,0)="CBLB",1,0),0)</f>
        <v>0</v>
      </c>
      <c r="T865" s="0" t="str">
        <f aca="false">IFERROR(IF(VLOOKUP($B865,'[11]Poverty Rate'!$B$2:$I$164,8,0)="Above 30%",1,0),"")</f>
        <v/>
      </c>
      <c r="U865" s="0" t="str">
        <f aca="false">IFERROR(IF(VLOOKUP($B865,'[11]Poverty Rate'!$B$2:$I$164,8,0)="Below 2%",1,0),"")</f>
        <v/>
      </c>
    </row>
    <row r="866" customFormat="false" ht="15" hidden="false" customHeight="false" outlineLevel="0" collapsed="false">
      <c r="A866" s="0" t="s">
        <v>1013</v>
      </c>
      <c r="B866" s="0" t="s">
        <v>1013</v>
      </c>
      <c r="C866" s="0" t="s">
        <v>1013</v>
      </c>
      <c r="D866" s="0" t="s">
        <v>1013</v>
      </c>
      <c r="E866" s="0" t="s">
        <v>1013</v>
      </c>
      <c r="G866" s="0" t="e">
        <f aca="false">VLOOKUP($C866,'[10]UN M49'!$C$2:$H$249,4,0)</f>
        <v>#N/A</v>
      </c>
      <c r="H866" s="0" t="str">
        <f aca="false">IFERROR(VLOOKUP($C866,'[11]Income Groups'!$D$7:$H$224,5,0),"")</f>
        <v/>
      </c>
      <c r="I866" s="0" t="str">
        <f aca="false">IFERROR(VLOOKUP(B866,'[11]LDC List'!$B$1:$C$47,2,0),"Non LDC")</f>
        <v>Non LDC</v>
      </c>
      <c r="J866" s="0" t="str">
        <f aca="false">IFERROR(VLOOKUP(B866,'[11]SIDS List'!$B$1:$C$57,2,0),"Non SIDS")</f>
        <v>Non SIDS</v>
      </c>
      <c r="K866" s="0" t="str">
        <f aca="false">IFERROR(VLOOKUP(B866,'[11]DAC Member List'!$B$1:$C$29,2,0),"Non DAC")</f>
        <v>Non DAC</v>
      </c>
      <c r="L866" s="0" t="str">
        <f aca="false">IFERROR(VLOOKUP(B866,'[11]Dev Countries List'!$A$1:$B$146,2,0),"Not Developing")</f>
        <v>Not Developing</v>
      </c>
      <c r="M866" s="0" t="str">
        <f aca="false">IFERROR(VLOOKUP(D866,'[11]Fragility List'!$A$1:$C$146,3,0),"Not Fragile")</f>
        <v>Not Fragile</v>
      </c>
      <c r="N866" s="0" t="str">
        <f aca="false">IFERROR(INDEX([11]Population!$E$4:$W$267,MATCH('Names&amp;ISO'!$C866,[11]Population!$D$4:$D$267,0),MATCH(2018,[11]Population!$E$3:$W$3,0)),"")</f>
        <v/>
      </c>
      <c r="O866" s="0" t="str">
        <f aca="false">IFERROR(VLOOKUP($B866,[11]FCAS!$B$1:$C$152,2,0),"")</f>
        <v/>
      </c>
      <c r="P866" s="0" t="e">
        <f aca="false">VLOOKUP($C866,'[10]UN M49'!$C$2:$H$249,6,0)</f>
        <v>#N/A</v>
      </c>
      <c r="Q866" s="0" t="str">
        <f aca="false">IFERROR(VLOOKUP($C866,'[11]Resource-Rich'!$A$34:$B$62,2,0),"Non resource-rich")</f>
        <v>Non resource-rich</v>
      </c>
      <c r="R866" s="0" t="str">
        <f aca="false">IFERROR(VLOOKUP($B866,[11]PRCRs!$A$3:$C$29,3,0),"Non PRCR")</f>
        <v>Non PRCR</v>
      </c>
      <c r="S866" s="0" t="n">
        <f aca="false">IFERROR(IF(VLOOKUP($C866,[11]CBLB!$A$2:$C$31,3,0)="CBLB",1,0),0)</f>
        <v>0</v>
      </c>
      <c r="T866" s="0" t="str">
        <f aca="false">IFERROR(IF(VLOOKUP($B866,'[11]Poverty Rate'!$B$2:$I$164,8,0)="Above 30%",1,0),"")</f>
        <v/>
      </c>
      <c r="U866" s="0" t="str">
        <f aca="false">IFERROR(IF(VLOOKUP($B866,'[11]Poverty Rate'!$B$2:$I$164,8,0)="Below 2%",1,0),"")</f>
        <v/>
      </c>
    </row>
    <row r="867" customFormat="false" ht="15" hidden="false" customHeight="false" outlineLevel="0" collapsed="false">
      <c r="A867" s="0" t="s">
        <v>1013</v>
      </c>
      <c r="B867" s="0" t="s">
        <v>1013</v>
      </c>
      <c r="C867" s="0" t="s">
        <v>1013</v>
      </c>
      <c r="D867" s="0" t="s">
        <v>1013</v>
      </c>
      <c r="E867" s="0" t="s">
        <v>1013</v>
      </c>
      <c r="G867" s="0" t="e">
        <f aca="false">VLOOKUP($C867,'[10]UN M49'!$C$2:$H$249,4,0)</f>
        <v>#N/A</v>
      </c>
      <c r="H867" s="0" t="str">
        <f aca="false">IFERROR(VLOOKUP($C867,'[11]Income Groups'!$D$7:$H$224,5,0),"")</f>
        <v/>
      </c>
      <c r="I867" s="0" t="str">
        <f aca="false">IFERROR(VLOOKUP(B867,'[11]LDC List'!$B$1:$C$47,2,0),"Non LDC")</f>
        <v>Non LDC</v>
      </c>
      <c r="J867" s="0" t="str">
        <f aca="false">IFERROR(VLOOKUP(B867,'[11]SIDS List'!$B$1:$C$57,2,0),"Non SIDS")</f>
        <v>Non SIDS</v>
      </c>
      <c r="K867" s="0" t="str">
        <f aca="false">IFERROR(VLOOKUP(B867,'[11]DAC Member List'!$B$1:$C$29,2,0),"Non DAC")</f>
        <v>Non DAC</v>
      </c>
      <c r="L867" s="0" t="str">
        <f aca="false">IFERROR(VLOOKUP(B867,'[11]Dev Countries List'!$A$1:$B$146,2,0),"Not Developing")</f>
        <v>Not Developing</v>
      </c>
      <c r="M867" s="0" t="str">
        <f aca="false">IFERROR(VLOOKUP(D867,'[11]Fragility List'!$A$1:$C$146,3,0),"Not Fragile")</f>
        <v>Not Fragile</v>
      </c>
      <c r="N867" s="0" t="str">
        <f aca="false">IFERROR(INDEX([11]Population!$E$4:$W$267,MATCH('Names&amp;ISO'!$C867,[11]Population!$D$4:$D$267,0),MATCH(2018,[11]Population!$E$3:$W$3,0)),"")</f>
        <v/>
      </c>
      <c r="O867" s="0" t="str">
        <f aca="false">IFERROR(VLOOKUP($B867,[11]FCAS!$B$1:$C$152,2,0),"")</f>
        <v/>
      </c>
      <c r="P867" s="0" t="e">
        <f aca="false">VLOOKUP($C867,'[10]UN M49'!$C$2:$H$249,6,0)</f>
        <v>#N/A</v>
      </c>
      <c r="Q867" s="0" t="str">
        <f aca="false">IFERROR(VLOOKUP($C867,'[11]Resource-Rich'!$A$34:$B$62,2,0),"Non resource-rich")</f>
        <v>Non resource-rich</v>
      </c>
      <c r="R867" s="0" t="str">
        <f aca="false">IFERROR(VLOOKUP($B867,[11]PRCRs!$A$3:$C$29,3,0),"Non PRCR")</f>
        <v>Non PRCR</v>
      </c>
      <c r="S867" s="0" t="n">
        <f aca="false">IFERROR(IF(VLOOKUP($C867,[11]CBLB!$A$2:$C$31,3,0)="CBLB",1,0),0)</f>
        <v>0</v>
      </c>
      <c r="T867" s="0" t="str">
        <f aca="false">IFERROR(IF(VLOOKUP($B867,'[11]Poverty Rate'!$B$2:$I$164,8,0)="Above 30%",1,0),"")</f>
        <v/>
      </c>
      <c r="U867" s="0" t="str">
        <f aca="false">IFERROR(IF(VLOOKUP($B867,'[11]Poverty Rate'!$B$2:$I$164,8,0)="Below 2%",1,0),"")</f>
        <v/>
      </c>
    </row>
    <row r="868" customFormat="false" ht="15" hidden="false" customHeight="false" outlineLevel="0" collapsed="false">
      <c r="A868" s="0" t="s">
        <v>1013</v>
      </c>
      <c r="B868" s="0" t="s">
        <v>1013</v>
      </c>
      <c r="C868" s="0" t="s">
        <v>1013</v>
      </c>
      <c r="D868" s="0" t="s">
        <v>1013</v>
      </c>
      <c r="E868" s="0" t="s">
        <v>1013</v>
      </c>
      <c r="G868" s="0" t="e">
        <f aca="false">VLOOKUP($C868,'[10]UN M49'!$C$2:$H$249,4,0)</f>
        <v>#N/A</v>
      </c>
      <c r="H868" s="0" t="str">
        <f aca="false">IFERROR(VLOOKUP($C868,'[11]Income Groups'!$D$7:$H$224,5,0),"")</f>
        <v/>
      </c>
      <c r="I868" s="0" t="str">
        <f aca="false">IFERROR(VLOOKUP(B868,'[11]LDC List'!$B$1:$C$47,2,0),"Non LDC")</f>
        <v>Non LDC</v>
      </c>
      <c r="J868" s="0" t="str">
        <f aca="false">IFERROR(VLOOKUP(B868,'[11]SIDS List'!$B$1:$C$57,2,0),"Non SIDS")</f>
        <v>Non SIDS</v>
      </c>
      <c r="K868" s="0" t="str">
        <f aca="false">IFERROR(VLOOKUP(B868,'[11]DAC Member List'!$B$1:$C$29,2,0),"Non DAC")</f>
        <v>Non DAC</v>
      </c>
      <c r="L868" s="0" t="str">
        <f aca="false">IFERROR(VLOOKUP(B868,'[11]Dev Countries List'!$A$1:$B$146,2,0),"Not Developing")</f>
        <v>Not Developing</v>
      </c>
      <c r="M868" s="0" t="str">
        <f aca="false">IFERROR(VLOOKUP(D868,'[11]Fragility List'!$A$1:$C$146,3,0),"Not Fragile")</f>
        <v>Not Fragile</v>
      </c>
      <c r="N868" s="0" t="str">
        <f aca="false">IFERROR(INDEX([11]Population!$E$4:$W$267,MATCH('Names&amp;ISO'!$C868,[11]Population!$D$4:$D$267,0),MATCH(2018,[11]Population!$E$3:$W$3,0)),"")</f>
        <v/>
      </c>
      <c r="O868" s="0" t="str">
        <f aca="false">IFERROR(VLOOKUP($B868,[11]FCAS!$B$1:$C$152,2,0),"")</f>
        <v/>
      </c>
      <c r="P868" s="0" t="e">
        <f aca="false">VLOOKUP($C868,'[10]UN M49'!$C$2:$H$249,6,0)</f>
        <v>#N/A</v>
      </c>
      <c r="Q868" s="0" t="str">
        <f aca="false">IFERROR(VLOOKUP($C868,'[11]Resource-Rich'!$A$34:$B$62,2,0),"Non resource-rich")</f>
        <v>Non resource-rich</v>
      </c>
      <c r="R868" s="0" t="str">
        <f aca="false">IFERROR(VLOOKUP($B868,[11]PRCRs!$A$3:$C$29,3,0),"Non PRCR")</f>
        <v>Non PRCR</v>
      </c>
      <c r="S868" s="0" t="n">
        <f aca="false">IFERROR(IF(VLOOKUP($C868,[11]CBLB!$A$2:$C$31,3,0)="CBLB",1,0),0)</f>
        <v>0</v>
      </c>
      <c r="T868" s="0" t="str">
        <f aca="false">IFERROR(IF(VLOOKUP($B868,'[11]Poverty Rate'!$B$2:$I$164,8,0)="Above 30%",1,0),"")</f>
        <v/>
      </c>
      <c r="U868" s="0" t="str">
        <f aca="false">IFERROR(IF(VLOOKUP($B868,'[11]Poverty Rate'!$B$2:$I$164,8,0)="Below 2%",1,0),"")</f>
        <v/>
      </c>
    </row>
    <row r="869" customFormat="false" ht="15" hidden="false" customHeight="false" outlineLevel="0" collapsed="false">
      <c r="A869" s="0" t="s">
        <v>1013</v>
      </c>
      <c r="B869" s="0" t="s">
        <v>1013</v>
      </c>
      <c r="C869" s="0" t="s">
        <v>1013</v>
      </c>
      <c r="D869" s="0" t="s">
        <v>1013</v>
      </c>
      <c r="E869" s="0" t="s">
        <v>1013</v>
      </c>
      <c r="G869" s="0" t="e">
        <f aca="false">VLOOKUP($C869,'[10]UN M49'!$C$2:$H$249,4,0)</f>
        <v>#N/A</v>
      </c>
      <c r="H869" s="0" t="str">
        <f aca="false">IFERROR(VLOOKUP($C869,'[11]Income Groups'!$D$7:$H$224,5,0),"")</f>
        <v/>
      </c>
      <c r="I869" s="0" t="str">
        <f aca="false">IFERROR(VLOOKUP(B869,'[11]LDC List'!$B$1:$C$47,2,0),"Non LDC")</f>
        <v>Non LDC</v>
      </c>
      <c r="J869" s="0" t="str">
        <f aca="false">IFERROR(VLOOKUP(B869,'[11]SIDS List'!$B$1:$C$57,2,0),"Non SIDS")</f>
        <v>Non SIDS</v>
      </c>
      <c r="K869" s="0" t="str">
        <f aca="false">IFERROR(VLOOKUP(B869,'[11]DAC Member List'!$B$1:$C$29,2,0),"Non DAC")</f>
        <v>Non DAC</v>
      </c>
      <c r="L869" s="0" t="str">
        <f aca="false">IFERROR(VLOOKUP(B869,'[11]Dev Countries List'!$A$1:$B$146,2,0),"Not Developing")</f>
        <v>Not Developing</v>
      </c>
      <c r="M869" s="0" t="str">
        <f aca="false">IFERROR(VLOOKUP(D869,'[11]Fragility List'!$A$1:$C$146,3,0),"Not Fragile")</f>
        <v>Not Fragile</v>
      </c>
      <c r="N869" s="0" t="str">
        <f aca="false">IFERROR(INDEX([11]Population!$E$4:$W$267,MATCH('Names&amp;ISO'!$C869,[11]Population!$D$4:$D$267,0),MATCH(2018,[11]Population!$E$3:$W$3,0)),"")</f>
        <v/>
      </c>
      <c r="O869" s="0" t="str">
        <f aca="false">IFERROR(VLOOKUP($B869,[11]FCAS!$B$1:$C$152,2,0),"")</f>
        <v/>
      </c>
      <c r="P869" s="0" t="e">
        <f aca="false">VLOOKUP($C869,'[10]UN M49'!$C$2:$H$249,6,0)</f>
        <v>#N/A</v>
      </c>
      <c r="Q869" s="0" t="str">
        <f aca="false">IFERROR(VLOOKUP($C869,'[11]Resource-Rich'!$A$34:$B$62,2,0),"Non resource-rich")</f>
        <v>Non resource-rich</v>
      </c>
      <c r="R869" s="0" t="str">
        <f aca="false">IFERROR(VLOOKUP($B869,[11]PRCRs!$A$3:$C$29,3,0),"Non PRCR")</f>
        <v>Non PRCR</v>
      </c>
      <c r="S869" s="0" t="n">
        <f aca="false">IFERROR(IF(VLOOKUP($C869,[11]CBLB!$A$2:$C$31,3,0)="CBLB",1,0),0)</f>
        <v>0</v>
      </c>
      <c r="T869" s="0" t="str">
        <f aca="false">IFERROR(IF(VLOOKUP($B869,'[11]Poverty Rate'!$B$2:$I$164,8,0)="Above 30%",1,0),"")</f>
        <v/>
      </c>
      <c r="U869" s="0" t="str">
        <f aca="false">IFERROR(IF(VLOOKUP($B869,'[11]Poverty Rate'!$B$2:$I$164,8,0)="Below 2%",1,0),"")</f>
        <v/>
      </c>
    </row>
    <row r="870" customFormat="false" ht="15" hidden="false" customHeight="false" outlineLevel="0" collapsed="false">
      <c r="A870" s="0" t="s">
        <v>1013</v>
      </c>
      <c r="B870" s="0" t="s">
        <v>1013</v>
      </c>
      <c r="C870" s="0" t="s">
        <v>1013</v>
      </c>
      <c r="D870" s="0" t="s">
        <v>1013</v>
      </c>
      <c r="E870" s="0" t="s">
        <v>1013</v>
      </c>
      <c r="G870" s="0" t="e">
        <f aca="false">VLOOKUP($C870,'[10]UN M49'!$C$2:$H$249,4,0)</f>
        <v>#N/A</v>
      </c>
      <c r="H870" s="0" t="str">
        <f aca="false">IFERROR(VLOOKUP($C870,'[11]Income Groups'!$D$7:$H$224,5,0),"")</f>
        <v/>
      </c>
      <c r="I870" s="0" t="str">
        <f aca="false">IFERROR(VLOOKUP(B870,'[11]LDC List'!$B$1:$C$47,2,0),"Non LDC")</f>
        <v>Non LDC</v>
      </c>
      <c r="J870" s="0" t="str">
        <f aca="false">IFERROR(VLOOKUP(B870,'[11]SIDS List'!$B$1:$C$57,2,0),"Non SIDS")</f>
        <v>Non SIDS</v>
      </c>
      <c r="K870" s="0" t="str">
        <f aca="false">IFERROR(VLOOKUP(B870,'[11]DAC Member List'!$B$1:$C$29,2,0),"Non DAC")</f>
        <v>Non DAC</v>
      </c>
      <c r="L870" s="0" t="str">
        <f aca="false">IFERROR(VLOOKUP(B870,'[11]Dev Countries List'!$A$1:$B$146,2,0),"Not Developing")</f>
        <v>Not Developing</v>
      </c>
      <c r="M870" s="0" t="str">
        <f aca="false">IFERROR(VLOOKUP(D870,'[11]Fragility List'!$A$1:$C$146,3,0),"Not Fragile")</f>
        <v>Not Fragile</v>
      </c>
      <c r="N870" s="0" t="str">
        <f aca="false">IFERROR(INDEX([11]Population!$E$4:$W$267,MATCH('Names&amp;ISO'!$C870,[11]Population!$D$4:$D$267,0),MATCH(2018,[11]Population!$E$3:$W$3,0)),"")</f>
        <v/>
      </c>
      <c r="O870" s="0" t="str">
        <f aca="false">IFERROR(VLOOKUP($B870,[11]FCAS!$B$1:$C$152,2,0),"")</f>
        <v/>
      </c>
      <c r="P870" s="0" t="e">
        <f aca="false">VLOOKUP($C870,'[10]UN M49'!$C$2:$H$249,6,0)</f>
        <v>#N/A</v>
      </c>
      <c r="Q870" s="0" t="str">
        <f aca="false">IFERROR(VLOOKUP($C870,'[11]Resource-Rich'!$A$34:$B$62,2,0),"Non resource-rich")</f>
        <v>Non resource-rich</v>
      </c>
      <c r="R870" s="0" t="str">
        <f aca="false">IFERROR(VLOOKUP($B870,[11]PRCRs!$A$3:$C$29,3,0),"Non PRCR")</f>
        <v>Non PRCR</v>
      </c>
      <c r="S870" s="0" t="n">
        <f aca="false">IFERROR(IF(VLOOKUP($C870,[11]CBLB!$A$2:$C$31,3,0)="CBLB",1,0),0)</f>
        <v>0</v>
      </c>
      <c r="T870" s="0" t="str">
        <f aca="false">IFERROR(IF(VLOOKUP($B870,'[11]Poverty Rate'!$B$2:$I$164,8,0)="Above 30%",1,0),"")</f>
        <v/>
      </c>
      <c r="U870" s="0" t="str">
        <f aca="false">IFERROR(IF(VLOOKUP($B870,'[11]Poverty Rate'!$B$2:$I$164,8,0)="Below 2%",1,0),"")</f>
        <v/>
      </c>
    </row>
    <row r="871" customFormat="false" ht="15" hidden="false" customHeight="false" outlineLevel="0" collapsed="false">
      <c r="A871" s="0" t="s">
        <v>1013</v>
      </c>
      <c r="B871" s="0" t="s">
        <v>1013</v>
      </c>
      <c r="C871" s="0" t="s">
        <v>1013</v>
      </c>
      <c r="D871" s="0" t="s">
        <v>1013</v>
      </c>
      <c r="E871" s="0" t="s">
        <v>1013</v>
      </c>
      <c r="G871" s="0" t="e">
        <f aca="false">VLOOKUP($C871,'[10]UN M49'!$C$2:$H$249,4,0)</f>
        <v>#N/A</v>
      </c>
      <c r="H871" s="0" t="str">
        <f aca="false">IFERROR(VLOOKUP($C871,'[11]Income Groups'!$D$7:$H$224,5,0),"")</f>
        <v/>
      </c>
      <c r="I871" s="0" t="str">
        <f aca="false">IFERROR(VLOOKUP(B871,'[11]LDC List'!$B$1:$C$47,2,0),"Non LDC")</f>
        <v>Non LDC</v>
      </c>
      <c r="J871" s="0" t="str">
        <f aca="false">IFERROR(VLOOKUP(B871,'[11]SIDS List'!$B$1:$C$57,2,0),"Non SIDS")</f>
        <v>Non SIDS</v>
      </c>
      <c r="K871" s="0" t="str">
        <f aca="false">IFERROR(VLOOKUP(B871,'[11]DAC Member List'!$B$1:$C$29,2,0),"Non DAC")</f>
        <v>Non DAC</v>
      </c>
      <c r="L871" s="0" t="str">
        <f aca="false">IFERROR(VLOOKUP(B871,'[11]Dev Countries List'!$A$1:$B$146,2,0),"Not Developing")</f>
        <v>Not Developing</v>
      </c>
      <c r="M871" s="0" t="str">
        <f aca="false">IFERROR(VLOOKUP(D871,'[11]Fragility List'!$A$1:$C$146,3,0),"Not Fragile")</f>
        <v>Not Fragile</v>
      </c>
      <c r="N871" s="0" t="str">
        <f aca="false">IFERROR(INDEX([11]Population!$E$4:$W$267,MATCH('Names&amp;ISO'!$C871,[11]Population!$D$4:$D$267,0),MATCH(2018,[11]Population!$E$3:$W$3,0)),"")</f>
        <v/>
      </c>
      <c r="O871" s="0" t="str">
        <f aca="false">IFERROR(VLOOKUP($B871,[11]FCAS!$B$1:$C$152,2,0),"")</f>
        <v/>
      </c>
      <c r="P871" s="0" t="e">
        <f aca="false">VLOOKUP($C871,'[10]UN M49'!$C$2:$H$249,6,0)</f>
        <v>#N/A</v>
      </c>
      <c r="Q871" s="0" t="str">
        <f aca="false">IFERROR(VLOOKUP($C871,'[11]Resource-Rich'!$A$34:$B$62,2,0),"Non resource-rich")</f>
        <v>Non resource-rich</v>
      </c>
      <c r="R871" s="0" t="str">
        <f aca="false">IFERROR(VLOOKUP($B871,[11]PRCRs!$A$3:$C$29,3,0),"Non PRCR")</f>
        <v>Non PRCR</v>
      </c>
      <c r="S871" s="0" t="n">
        <f aca="false">IFERROR(IF(VLOOKUP($C871,[11]CBLB!$A$2:$C$31,3,0)="CBLB",1,0),0)</f>
        <v>0</v>
      </c>
      <c r="T871" s="0" t="str">
        <f aca="false">IFERROR(IF(VLOOKUP($B871,'[11]Poverty Rate'!$B$2:$I$164,8,0)="Above 30%",1,0),"")</f>
        <v/>
      </c>
      <c r="U871" s="0" t="str">
        <f aca="false">IFERROR(IF(VLOOKUP($B871,'[11]Poverty Rate'!$B$2:$I$164,8,0)="Below 2%",1,0),"")</f>
        <v/>
      </c>
    </row>
    <row r="872" customFormat="false" ht="15" hidden="false" customHeight="false" outlineLevel="0" collapsed="false">
      <c r="A872" s="0" t="s">
        <v>1013</v>
      </c>
      <c r="B872" s="0" t="s">
        <v>1013</v>
      </c>
      <c r="C872" s="0" t="s">
        <v>1013</v>
      </c>
      <c r="D872" s="0" t="s">
        <v>1013</v>
      </c>
      <c r="E872" s="0" t="s">
        <v>1013</v>
      </c>
      <c r="G872" s="0" t="e">
        <f aca="false">VLOOKUP($C872,'[10]UN M49'!$C$2:$H$249,4,0)</f>
        <v>#N/A</v>
      </c>
      <c r="H872" s="0" t="str">
        <f aca="false">IFERROR(VLOOKUP($C872,'[11]Income Groups'!$D$7:$H$224,5,0),"")</f>
        <v/>
      </c>
      <c r="I872" s="0" t="str">
        <f aca="false">IFERROR(VLOOKUP(B872,'[11]LDC List'!$B$1:$C$47,2,0),"Non LDC")</f>
        <v>Non LDC</v>
      </c>
      <c r="J872" s="0" t="str">
        <f aca="false">IFERROR(VLOOKUP(B872,'[11]SIDS List'!$B$1:$C$57,2,0),"Non SIDS")</f>
        <v>Non SIDS</v>
      </c>
      <c r="K872" s="0" t="str">
        <f aca="false">IFERROR(VLOOKUP(B872,'[11]DAC Member List'!$B$1:$C$29,2,0),"Non DAC")</f>
        <v>Non DAC</v>
      </c>
      <c r="L872" s="0" t="str">
        <f aca="false">IFERROR(VLOOKUP(B872,'[11]Dev Countries List'!$A$1:$B$146,2,0),"Not Developing")</f>
        <v>Not Developing</v>
      </c>
      <c r="M872" s="0" t="str">
        <f aca="false">IFERROR(VLOOKUP(D872,'[11]Fragility List'!$A$1:$C$146,3,0),"Not Fragile")</f>
        <v>Not Fragile</v>
      </c>
      <c r="N872" s="0" t="str">
        <f aca="false">IFERROR(INDEX([11]Population!$E$4:$W$267,MATCH('Names&amp;ISO'!$C872,[11]Population!$D$4:$D$267,0),MATCH(2018,[11]Population!$E$3:$W$3,0)),"")</f>
        <v/>
      </c>
      <c r="O872" s="0" t="str">
        <f aca="false">IFERROR(VLOOKUP($B872,[11]FCAS!$B$1:$C$152,2,0),"")</f>
        <v/>
      </c>
      <c r="P872" s="0" t="e">
        <f aca="false">VLOOKUP($C872,'[10]UN M49'!$C$2:$H$249,6,0)</f>
        <v>#N/A</v>
      </c>
      <c r="Q872" s="0" t="str">
        <f aca="false">IFERROR(VLOOKUP($C872,'[11]Resource-Rich'!$A$34:$B$62,2,0),"Non resource-rich")</f>
        <v>Non resource-rich</v>
      </c>
      <c r="R872" s="0" t="str">
        <f aca="false">IFERROR(VLOOKUP($B872,[11]PRCRs!$A$3:$C$29,3,0),"Non PRCR")</f>
        <v>Non PRCR</v>
      </c>
      <c r="S872" s="0" t="n">
        <f aca="false">IFERROR(IF(VLOOKUP($C872,[11]CBLB!$A$2:$C$31,3,0)="CBLB",1,0),0)</f>
        <v>0</v>
      </c>
      <c r="T872" s="0" t="str">
        <f aca="false">IFERROR(IF(VLOOKUP($B872,'[11]Poverty Rate'!$B$2:$I$164,8,0)="Above 30%",1,0),"")</f>
        <v/>
      </c>
      <c r="U872" s="0" t="str">
        <f aca="false">IFERROR(IF(VLOOKUP($B872,'[11]Poverty Rate'!$B$2:$I$164,8,0)="Below 2%",1,0),"")</f>
        <v/>
      </c>
    </row>
    <row r="873" customFormat="false" ht="15" hidden="false" customHeight="false" outlineLevel="0" collapsed="false">
      <c r="A873" s="0" t="s">
        <v>1013</v>
      </c>
      <c r="B873" s="0" t="s">
        <v>1013</v>
      </c>
      <c r="C873" s="0" t="s">
        <v>1013</v>
      </c>
      <c r="D873" s="0" t="s">
        <v>1013</v>
      </c>
      <c r="E873" s="0" t="s">
        <v>1013</v>
      </c>
      <c r="G873" s="0" t="e">
        <f aca="false">VLOOKUP($C873,'[10]UN M49'!$C$2:$H$249,4,0)</f>
        <v>#N/A</v>
      </c>
      <c r="H873" s="0" t="str">
        <f aca="false">IFERROR(VLOOKUP($C873,'[11]Income Groups'!$D$7:$H$224,5,0),"")</f>
        <v/>
      </c>
      <c r="I873" s="0" t="str">
        <f aca="false">IFERROR(VLOOKUP(B873,'[11]LDC List'!$B$1:$C$47,2,0),"Non LDC")</f>
        <v>Non LDC</v>
      </c>
      <c r="J873" s="0" t="str">
        <f aca="false">IFERROR(VLOOKUP(B873,'[11]SIDS List'!$B$1:$C$57,2,0),"Non SIDS")</f>
        <v>Non SIDS</v>
      </c>
      <c r="K873" s="0" t="str">
        <f aca="false">IFERROR(VLOOKUP(B873,'[11]DAC Member List'!$B$1:$C$29,2,0),"Non DAC")</f>
        <v>Non DAC</v>
      </c>
      <c r="L873" s="0" t="str">
        <f aca="false">IFERROR(VLOOKUP(B873,'[11]Dev Countries List'!$A$1:$B$146,2,0),"Not Developing")</f>
        <v>Not Developing</v>
      </c>
      <c r="M873" s="0" t="str">
        <f aca="false">IFERROR(VLOOKUP(D873,'[11]Fragility List'!$A$1:$C$146,3,0),"Not Fragile")</f>
        <v>Not Fragile</v>
      </c>
      <c r="N873" s="0" t="str">
        <f aca="false">IFERROR(INDEX([11]Population!$E$4:$W$267,MATCH('Names&amp;ISO'!$C873,[11]Population!$D$4:$D$267,0),MATCH(2018,[11]Population!$E$3:$W$3,0)),"")</f>
        <v/>
      </c>
      <c r="O873" s="0" t="str">
        <f aca="false">IFERROR(VLOOKUP($B873,[11]FCAS!$B$1:$C$152,2,0),"")</f>
        <v/>
      </c>
      <c r="P873" s="0" t="e">
        <f aca="false">VLOOKUP($C873,'[10]UN M49'!$C$2:$H$249,6,0)</f>
        <v>#N/A</v>
      </c>
      <c r="Q873" s="0" t="str">
        <f aca="false">IFERROR(VLOOKUP($C873,'[11]Resource-Rich'!$A$34:$B$62,2,0),"Non resource-rich")</f>
        <v>Non resource-rich</v>
      </c>
      <c r="R873" s="0" t="str">
        <f aca="false">IFERROR(VLOOKUP($B873,[11]PRCRs!$A$3:$C$29,3,0),"Non PRCR")</f>
        <v>Non PRCR</v>
      </c>
      <c r="S873" s="0" t="n">
        <f aca="false">IFERROR(IF(VLOOKUP($C873,[11]CBLB!$A$2:$C$31,3,0)="CBLB",1,0),0)</f>
        <v>0</v>
      </c>
      <c r="T873" s="0" t="str">
        <f aca="false">IFERROR(IF(VLOOKUP($B873,'[11]Poverty Rate'!$B$2:$I$164,8,0)="Above 30%",1,0),"")</f>
        <v/>
      </c>
      <c r="U873" s="0" t="str">
        <f aca="false">IFERROR(IF(VLOOKUP($B873,'[11]Poverty Rate'!$B$2:$I$164,8,0)="Below 2%",1,0),"")</f>
        <v/>
      </c>
    </row>
    <row r="874" customFormat="false" ht="15" hidden="false" customHeight="false" outlineLevel="0" collapsed="false">
      <c r="A874" s="0" t="s">
        <v>1013</v>
      </c>
      <c r="B874" s="0" t="s">
        <v>1013</v>
      </c>
      <c r="C874" s="0" t="s">
        <v>1013</v>
      </c>
      <c r="D874" s="0" t="s">
        <v>1013</v>
      </c>
      <c r="E874" s="0" t="s">
        <v>1013</v>
      </c>
      <c r="G874" s="0" t="e">
        <f aca="false">VLOOKUP($C874,'[10]UN M49'!$C$2:$H$249,4,0)</f>
        <v>#N/A</v>
      </c>
      <c r="H874" s="0" t="str">
        <f aca="false">IFERROR(VLOOKUP($C874,'[11]Income Groups'!$D$7:$H$224,5,0),"")</f>
        <v/>
      </c>
      <c r="I874" s="0" t="str">
        <f aca="false">IFERROR(VLOOKUP(B874,'[11]LDC List'!$B$1:$C$47,2,0),"Non LDC")</f>
        <v>Non LDC</v>
      </c>
      <c r="J874" s="0" t="str">
        <f aca="false">IFERROR(VLOOKUP(B874,'[11]SIDS List'!$B$1:$C$57,2,0),"Non SIDS")</f>
        <v>Non SIDS</v>
      </c>
      <c r="K874" s="0" t="str">
        <f aca="false">IFERROR(VLOOKUP(B874,'[11]DAC Member List'!$B$1:$C$29,2,0),"Non DAC")</f>
        <v>Non DAC</v>
      </c>
      <c r="L874" s="0" t="str">
        <f aca="false">IFERROR(VLOOKUP(B874,'[11]Dev Countries List'!$A$1:$B$146,2,0),"Not Developing")</f>
        <v>Not Developing</v>
      </c>
      <c r="M874" s="0" t="str">
        <f aca="false">IFERROR(VLOOKUP(D874,'[11]Fragility List'!$A$1:$C$146,3,0),"Not Fragile")</f>
        <v>Not Fragile</v>
      </c>
      <c r="N874" s="0" t="str">
        <f aca="false">IFERROR(INDEX([11]Population!$E$4:$W$267,MATCH('Names&amp;ISO'!$C874,[11]Population!$D$4:$D$267,0),MATCH(2018,[11]Population!$E$3:$W$3,0)),"")</f>
        <v/>
      </c>
      <c r="O874" s="0" t="str">
        <f aca="false">IFERROR(VLOOKUP($B874,[11]FCAS!$B$1:$C$152,2,0),"")</f>
        <v/>
      </c>
      <c r="P874" s="0" t="e">
        <f aca="false">VLOOKUP($C874,'[10]UN M49'!$C$2:$H$249,6,0)</f>
        <v>#N/A</v>
      </c>
      <c r="Q874" s="0" t="str">
        <f aca="false">IFERROR(VLOOKUP($C874,'[11]Resource-Rich'!$A$34:$B$62,2,0),"Non resource-rich")</f>
        <v>Non resource-rich</v>
      </c>
      <c r="R874" s="0" t="str">
        <f aca="false">IFERROR(VLOOKUP($B874,[11]PRCRs!$A$3:$C$29,3,0),"Non PRCR")</f>
        <v>Non PRCR</v>
      </c>
      <c r="S874" s="0" t="n">
        <f aca="false">IFERROR(IF(VLOOKUP($C874,[11]CBLB!$A$2:$C$31,3,0)="CBLB",1,0),0)</f>
        <v>0</v>
      </c>
      <c r="T874" s="0" t="str">
        <f aca="false">IFERROR(IF(VLOOKUP($B874,'[11]Poverty Rate'!$B$2:$I$164,8,0)="Above 30%",1,0),"")</f>
        <v/>
      </c>
      <c r="U874" s="0" t="str">
        <f aca="false">IFERROR(IF(VLOOKUP($B874,'[11]Poverty Rate'!$B$2:$I$164,8,0)="Below 2%",1,0),"")</f>
        <v/>
      </c>
    </row>
    <row r="875" customFormat="false" ht="15" hidden="false" customHeight="false" outlineLevel="0" collapsed="false">
      <c r="A875" s="0" t="s">
        <v>1013</v>
      </c>
      <c r="B875" s="0" t="s">
        <v>1013</v>
      </c>
      <c r="C875" s="0" t="s">
        <v>1013</v>
      </c>
      <c r="D875" s="0" t="s">
        <v>1013</v>
      </c>
      <c r="E875" s="0" t="s">
        <v>1013</v>
      </c>
      <c r="G875" s="0" t="e">
        <f aca="false">VLOOKUP($C875,'[10]UN M49'!$C$2:$H$249,4,0)</f>
        <v>#N/A</v>
      </c>
      <c r="H875" s="0" t="str">
        <f aca="false">IFERROR(VLOOKUP($C875,'[11]Income Groups'!$D$7:$H$224,5,0),"")</f>
        <v/>
      </c>
      <c r="I875" s="0" t="str">
        <f aca="false">IFERROR(VLOOKUP(B875,'[11]LDC List'!$B$1:$C$47,2,0),"Non LDC")</f>
        <v>Non LDC</v>
      </c>
      <c r="J875" s="0" t="str">
        <f aca="false">IFERROR(VLOOKUP(B875,'[11]SIDS List'!$B$1:$C$57,2,0),"Non SIDS")</f>
        <v>Non SIDS</v>
      </c>
      <c r="K875" s="0" t="str">
        <f aca="false">IFERROR(VLOOKUP(B875,'[11]DAC Member List'!$B$1:$C$29,2,0),"Non DAC")</f>
        <v>Non DAC</v>
      </c>
      <c r="L875" s="0" t="str">
        <f aca="false">IFERROR(VLOOKUP(B875,'[11]Dev Countries List'!$A$1:$B$146,2,0),"Not Developing")</f>
        <v>Not Developing</v>
      </c>
      <c r="M875" s="0" t="str">
        <f aca="false">IFERROR(VLOOKUP(D875,'[11]Fragility List'!$A$1:$C$146,3,0),"Not Fragile")</f>
        <v>Not Fragile</v>
      </c>
      <c r="N875" s="0" t="str">
        <f aca="false">IFERROR(INDEX([11]Population!$E$4:$W$267,MATCH('Names&amp;ISO'!$C875,[11]Population!$D$4:$D$267,0),MATCH(2018,[11]Population!$E$3:$W$3,0)),"")</f>
        <v/>
      </c>
      <c r="O875" s="0" t="str">
        <f aca="false">IFERROR(VLOOKUP($B875,[11]FCAS!$B$1:$C$152,2,0),"")</f>
        <v/>
      </c>
      <c r="P875" s="0" t="e">
        <f aca="false">VLOOKUP($C875,'[10]UN M49'!$C$2:$H$249,6,0)</f>
        <v>#N/A</v>
      </c>
      <c r="Q875" s="0" t="str">
        <f aca="false">IFERROR(VLOOKUP($C875,'[11]Resource-Rich'!$A$34:$B$62,2,0),"Non resource-rich")</f>
        <v>Non resource-rich</v>
      </c>
      <c r="R875" s="0" t="str">
        <f aca="false">IFERROR(VLOOKUP($B875,[11]PRCRs!$A$3:$C$29,3,0),"Non PRCR")</f>
        <v>Non PRCR</v>
      </c>
      <c r="S875" s="0" t="n">
        <f aca="false">IFERROR(IF(VLOOKUP($C875,[11]CBLB!$A$2:$C$31,3,0)="CBLB",1,0),0)</f>
        <v>0</v>
      </c>
      <c r="T875" s="0" t="str">
        <f aca="false">IFERROR(IF(VLOOKUP($B875,'[11]Poverty Rate'!$B$2:$I$164,8,0)="Above 30%",1,0),"")</f>
        <v/>
      </c>
      <c r="U875" s="0" t="str">
        <f aca="false">IFERROR(IF(VLOOKUP($B875,'[11]Poverty Rate'!$B$2:$I$164,8,0)="Below 2%",1,0),"")</f>
        <v/>
      </c>
    </row>
    <row r="876" customFormat="false" ht="15" hidden="false" customHeight="false" outlineLevel="0" collapsed="false">
      <c r="A876" s="0" t="s">
        <v>1013</v>
      </c>
      <c r="B876" s="0" t="s">
        <v>1013</v>
      </c>
      <c r="C876" s="0" t="s">
        <v>1013</v>
      </c>
      <c r="D876" s="0" t="s">
        <v>1013</v>
      </c>
      <c r="E876" s="0" t="s">
        <v>1013</v>
      </c>
      <c r="G876" s="0" t="e">
        <f aca="false">VLOOKUP($C876,'[10]UN M49'!$C$2:$H$249,4,0)</f>
        <v>#N/A</v>
      </c>
      <c r="H876" s="0" t="str">
        <f aca="false">IFERROR(VLOOKUP($C876,'[11]Income Groups'!$D$7:$H$224,5,0),"")</f>
        <v/>
      </c>
      <c r="I876" s="0" t="str">
        <f aca="false">IFERROR(VLOOKUP(B876,'[11]LDC List'!$B$1:$C$47,2,0),"Non LDC")</f>
        <v>Non LDC</v>
      </c>
      <c r="J876" s="0" t="str">
        <f aca="false">IFERROR(VLOOKUP(B876,'[11]SIDS List'!$B$1:$C$57,2,0),"Non SIDS")</f>
        <v>Non SIDS</v>
      </c>
      <c r="K876" s="0" t="str">
        <f aca="false">IFERROR(VLOOKUP(B876,'[11]DAC Member List'!$B$1:$C$29,2,0),"Non DAC")</f>
        <v>Non DAC</v>
      </c>
      <c r="L876" s="0" t="str">
        <f aca="false">IFERROR(VLOOKUP(B876,'[11]Dev Countries List'!$A$1:$B$146,2,0),"Not Developing")</f>
        <v>Not Developing</v>
      </c>
      <c r="M876" s="0" t="str">
        <f aca="false">IFERROR(VLOOKUP(D876,'[11]Fragility List'!$A$1:$C$146,3,0),"Not Fragile")</f>
        <v>Not Fragile</v>
      </c>
      <c r="N876" s="0" t="str">
        <f aca="false">IFERROR(INDEX([11]Population!$E$4:$W$267,MATCH('Names&amp;ISO'!$C876,[11]Population!$D$4:$D$267,0),MATCH(2018,[11]Population!$E$3:$W$3,0)),"")</f>
        <v/>
      </c>
      <c r="O876" s="0" t="str">
        <f aca="false">IFERROR(VLOOKUP($B876,[11]FCAS!$B$1:$C$152,2,0),"")</f>
        <v/>
      </c>
      <c r="P876" s="0" t="e">
        <f aca="false">VLOOKUP($C876,'[10]UN M49'!$C$2:$H$249,6,0)</f>
        <v>#N/A</v>
      </c>
      <c r="Q876" s="0" t="str">
        <f aca="false">IFERROR(VLOOKUP($C876,'[11]Resource-Rich'!$A$34:$B$62,2,0),"Non resource-rich")</f>
        <v>Non resource-rich</v>
      </c>
      <c r="R876" s="0" t="str">
        <f aca="false">IFERROR(VLOOKUP($B876,[11]PRCRs!$A$3:$C$29,3,0),"Non PRCR")</f>
        <v>Non PRCR</v>
      </c>
      <c r="S876" s="0" t="n">
        <f aca="false">IFERROR(IF(VLOOKUP($C876,[11]CBLB!$A$2:$C$31,3,0)="CBLB",1,0),0)</f>
        <v>0</v>
      </c>
      <c r="T876" s="0" t="str">
        <f aca="false">IFERROR(IF(VLOOKUP($B876,'[11]Poverty Rate'!$B$2:$I$164,8,0)="Above 30%",1,0),"")</f>
        <v/>
      </c>
      <c r="U876" s="0" t="str">
        <f aca="false">IFERROR(IF(VLOOKUP($B876,'[11]Poverty Rate'!$B$2:$I$164,8,0)="Below 2%",1,0),"")</f>
        <v/>
      </c>
    </row>
    <row r="877" customFormat="false" ht="15" hidden="false" customHeight="false" outlineLevel="0" collapsed="false">
      <c r="A877" s="0" t="s">
        <v>1013</v>
      </c>
      <c r="B877" s="0" t="s">
        <v>1013</v>
      </c>
      <c r="C877" s="0" t="s">
        <v>1013</v>
      </c>
      <c r="D877" s="0" t="s">
        <v>1013</v>
      </c>
      <c r="E877" s="0" t="s">
        <v>1013</v>
      </c>
      <c r="G877" s="0" t="e">
        <f aca="false">VLOOKUP($C877,'[10]UN M49'!$C$2:$H$249,4,0)</f>
        <v>#N/A</v>
      </c>
      <c r="H877" s="0" t="str">
        <f aca="false">IFERROR(VLOOKUP($C877,'[11]Income Groups'!$D$7:$H$224,5,0),"")</f>
        <v/>
      </c>
      <c r="I877" s="0" t="str">
        <f aca="false">IFERROR(VLOOKUP(B877,'[11]LDC List'!$B$1:$C$47,2,0),"Non LDC")</f>
        <v>Non LDC</v>
      </c>
      <c r="J877" s="0" t="str">
        <f aca="false">IFERROR(VLOOKUP(B877,'[11]SIDS List'!$B$1:$C$57,2,0),"Non SIDS")</f>
        <v>Non SIDS</v>
      </c>
      <c r="K877" s="0" t="str">
        <f aca="false">IFERROR(VLOOKUP(B877,'[11]DAC Member List'!$B$1:$C$29,2,0),"Non DAC")</f>
        <v>Non DAC</v>
      </c>
      <c r="L877" s="0" t="str">
        <f aca="false">IFERROR(VLOOKUP(B877,'[11]Dev Countries List'!$A$1:$B$146,2,0),"Not Developing")</f>
        <v>Not Developing</v>
      </c>
      <c r="M877" s="0" t="str">
        <f aca="false">IFERROR(VLOOKUP(D877,'[11]Fragility List'!$A$1:$C$146,3,0),"Not Fragile")</f>
        <v>Not Fragile</v>
      </c>
      <c r="N877" s="0" t="str">
        <f aca="false">IFERROR(INDEX([11]Population!$E$4:$W$267,MATCH('Names&amp;ISO'!$C877,[11]Population!$D$4:$D$267,0),MATCH(2018,[11]Population!$E$3:$W$3,0)),"")</f>
        <v/>
      </c>
      <c r="O877" s="0" t="str">
        <f aca="false">IFERROR(VLOOKUP($B877,[11]FCAS!$B$1:$C$152,2,0),"")</f>
        <v/>
      </c>
      <c r="P877" s="0" t="e">
        <f aca="false">VLOOKUP($C877,'[10]UN M49'!$C$2:$H$249,6,0)</f>
        <v>#N/A</v>
      </c>
      <c r="Q877" s="0" t="str">
        <f aca="false">IFERROR(VLOOKUP($C877,'[11]Resource-Rich'!$A$34:$B$62,2,0),"Non resource-rich")</f>
        <v>Non resource-rich</v>
      </c>
      <c r="R877" s="0" t="str">
        <f aca="false">IFERROR(VLOOKUP($B877,[11]PRCRs!$A$3:$C$29,3,0),"Non PRCR")</f>
        <v>Non PRCR</v>
      </c>
      <c r="S877" s="0" t="n">
        <f aca="false">IFERROR(IF(VLOOKUP($C877,[11]CBLB!$A$2:$C$31,3,0)="CBLB",1,0),0)</f>
        <v>0</v>
      </c>
      <c r="T877" s="0" t="str">
        <f aca="false">IFERROR(IF(VLOOKUP($B877,'[11]Poverty Rate'!$B$2:$I$164,8,0)="Above 30%",1,0),"")</f>
        <v/>
      </c>
      <c r="U877" s="0" t="str">
        <f aca="false">IFERROR(IF(VLOOKUP($B877,'[11]Poverty Rate'!$B$2:$I$164,8,0)="Below 2%",1,0),"")</f>
        <v/>
      </c>
    </row>
    <row r="878" customFormat="false" ht="15" hidden="false" customHeight="false" outlineLevel="0" collapsed="false">
      <c r="A878" s="0" t="s">
        <v>1013</v>
      </c>
      <c r="B878" s="0" t="s">
        <v>1013</v>
      </c>
      <c r="C878" s="0" t="s">
        <v>1013</v>
      </c>
      <c r="D878" s="0" t="s">
        <v>1013</v>
      </c>
      <c r="E878" s="0" t="s">
        <v>1013</v>
      </c>
      <c r="G878" s="0" t="e">
        <f aca="false">VLOOKUP($C878,'[10]UN M49'!$C$2:$H$249,4,0)</f>
        <v>#N/A</v>
      </c>
      <c r="H878" s="0" t="str">
        <f aca="false">IFERROR(VLOOKUP($C878,'[11]Income Groups'!$D$7:$H$224,5,0),"")</f>
        <v/>
      </c>
      <c r="I878" s="0" t="str">
        <f aca="false">IFERROR(VLOOKUP(B878,'[11]LDC List'!$B$1:$C$47,2,0),"Non LDC")</f>
        <v>Non LDC</v>
      </c>
      <c r="J878" s="0" t="str">
        <f aca="false">IFERROR(VLOOKUP(B878,'[11]SIDS List'!$B$1:$C$57,2,0),"Non SIDS")</f>
        <v>Non SIDS</v>
      </c>
      <c r="K878" s="0" t="str">
        <f aca="false">IFERROR(VLOOKUP(B878,'[11]DAC Member List'!$B$1:$C$29,2,0),"Non DAC")</f>
        <v>Non DAC</v>
      </c>
      <c r="L878" s="0" t="str">
        <f aca="false">IFERROR(VLOOKUP(B878,'[11]Dev Countries List'!$A$1:$B$146,2,0),"Not Developing")</f>
        <v>Not Developing</v>
      </c>
      <c r="M878" s="0" t="str">
        <f aca="false">IFERROR(VLOOKUP(D878,'[11]Fragility List'!$A$1:$C$146,3,0),"Not Fragile")</f>
        <v>Not Fragile</v>
      </c>
      <c r="N878" s="0" t="str">
        <f aca="false">IFERROR(INDEX([11]Population!$E$4:$W$267,MATCH('Names&amp;ISO'!$C878,[11]Population!$D$4:$D$267,0),MATCH(2018,[11]Population!$E$3:$W$3,0)),"")</f>
        <v/>
      </c>
      <c r="O878" s="0" t="str">
        <f aca="false">IFERROR(VLOOKUP($B878,[11]FCAS!$B$1:$C$152,2,0),"")</f>
        <v/>
      </c>
      <c r="P878" s="0" t="e">
        <f aca="false">VLOOKUP($C878,'[10]UN M49'!$C$2:$H$249,6,0)</f>
        <v>#N/A</v>
      </c>
      <c r="Q878" s="0" t="str">
        <f aca="false">IFERROR(VLOOKUP($C878,'[11]Resource-Rich'!$A$34:$B$62,2,0),"Non resource-rich")</f>
        <v>Non resource-rich</v>
      </c>
      <c r="R878" s="0" t="str">
        <f aca="false">IFERROR(VLOOKUP($B878,[11]PRCRs!$A$3:$C$29,3,0),"Non PRCR")</f>
        <v>Non PRCR</v>
      </c>
      <c r="S878" s="0" t="n">
        <f aca="false">IFERROR(IF(VLOOKUP($C878,[11]CBLB!$A$2:$C$31,3,0)="CBLB",1,0),0)</f>
        <v>0</v>
      </c>
      <c r="T878" s="0" t="str">
        <f aca="false">IFERROR(IF(VLOOKUP($B878,'[11]Poverty Rate'!$B$2:$I$164,8,0)="Above 30%",1,0),"")</f>
        <v/>
      </c>
      <c r="U878" s="0" t="str">
        <f aca="false">IFERROR(IF(VLOOKUP($B878,'[11]Poverty Rate'!$B$2:$I$164,8,0)="Below 2%",1,0),"")</f>
        <v/>
      </c>
    </row>
    <row r="879" customFormat="false" ht="15" hidden="false" customHeight="false" outlineLevel="0" collapsed="false">
      <c r="A879" s="0" t="s">
        <v>1013</v>
      </c>
      <c r="B879" s="0" t="s">
        <v>1013</v>
      </c>
      <c r="C879" s="0" t="s">
        <v>1013</v>
      </c>
      <c r="D879" s="0" t="s">
        <v>1013</v>
      </c>
      <c r="E879" s="0" t="s">
        <v>1013</v>
      </c>
      <c r="G879" s="0" t="e">
        <f aca="false">VLOOKUP($C879,'[10]UN M49'!$C$2:$H$249,4,0)</f>
        <v>#N/A</v>
      </c>
      <c r="H879" s="0" t="str">
        <f aca="false">IFERROR(VLOOKUP($C879,'[11]Income Groups'!$D$7:$H$224,5,0),"")</f>
        <v/>
      </c>
      <c r="I879" s="0" t="str">
        <f aca="false">IFERROR(VLOOKUP(B879,'[11]LDC List'!$B$1:$C$47,2,0),"Non LDC")</f>
        <v>Non LDC</v>
      </c>
      <c r="J879" s="0" t="str">
        <f aca="false">IFERROR(VLOOKUP(B879,'[11]SIDS List'!$B$1:$C$57,2,0),"Non SIDS")</f>
        <v>Non SIDS</v>
      </c>
      <c r="K879" s="0" t="str">
        <f aca="false">IFERROR(VLOOKUP(B879,'[11]DAC Member List'!$B$1:$C$29,2,0),"Non DAC")</f>
        <v>Non DAC</v>
      </c>
      <c r="L879" s="0" t="str">
        <f aca="false">IFERROR(VLOOKUP(B879,'[11]Dev Countries List'!$A$1:$B$146,2,0),"Not Developing")</f>
        <v>Not Developing</v>
      </c>
      <c r="M879" s="0" t="str">
        <f aca="false">IFERROR(VLOOKUP(D879,'[11]Fragility List'!$A$1:$C$146,3,0),"Not Fragile")</f>
        <v>Not Fragile</v>
      </c>
      <c r="N879" s="0" t="str">
        <f aca="false">IFERROR(INDEX([11]Population!$E$4:$W$267,MATCH('Names&amp;ISO'!$C879,[11]Population!$D$4:$D$267,0),MATCH(2018,[11]Population!$E$3:$W$3,0)),"")</f>
        <v/>
      </c>
      <c r="O879" s="0" t="str">
        <f aca="false">IFERROR(VLOOKUP($B879,[11]FCAS!$B$1:$C$152,2,0),"")</f>
        <v/>
      </c>
      <c r="P879" s="0" t="e">
        <f aca="false">VLOOKUP($C879,'[10]UN M49'!$C$2:$H$249,6,0)</f>
        <v>#N/A</v>
      </c>
      <c r="Q879" s="0" t="str">
        <f aca="false">IFERROR(VLOOKUP($C879,'[11]Resource-Rich'!$A$34:$B$62,2,0),"Non resource-rich")</f>
        <v>Non resource-rich</v>
      </c>
      <c r="R879" s="0" t="str">
        <f aca="false">IFERROR(VLOOKUP($B879,[11]PRCRs!$A$3:$C$29,3,0),"Non PRCR")</f>
        <v>Non PRCR</v>
      </c>
      <c r="S879" s="0" t="n">
        <f aca="false">IFERROR(IF(VLOOKUP($C879,[11]CBLB!$A$2:$C$31,3,0)="CBLB",1,0),0)</f>
        <v>0</v>
      </c>
      <c r="T879" s="0" t="str">
        <f aca="false">IFERROR(IF(VLOOKUP($B879,'[11]Poverty Rate'!$B$2:$I$164,8,0)="Above 30%",1,0),"")</f>
        <v/>
      </c>
      <c r="U879" s="0" t="str">
        <f aca="false">IFERROR(IF(VLOOKUP($B879,'[11]Poverty Rate'!$B$2:$I$164,8,0)="Below 2%",1,0),"")</f>
        <v/>
      </c>
    </row>
    <row r="880" customFormat="false" ht="15" hidden="false" customHeight="false" outlineLevel="0" collapsed="false">
      <c r="A880" s="0" t="s">
        <v>1013</v>
      </c>
      <c r="B880" s="0" t="s">
        <v>1013</v>
      </c>
      <c r="C880" s="0" t="s">
        <v>1013</v>
      </c>
      <c r="D880" s="0" t="s">
        <v>1013</v>
      </c>
      <c r="E880" s="0" t="s">
        <v>1013</v>
      </c>
      <c r="G880" s="0" t="e">
        <f aca="false">VLOOKUP($C880,'[10]UN M49'!$C$2:$H$249,4,0)</f>
        <v>#N/A</v>
      </c>
      <c r="H880" s="0" t="str">
        <f aca="false">IFERROR(VLOOKUP($C880,'[11]Income Groups'!$D$7:$H$224,5,0),"")</f>
        <v/>
      </c>
      <c r="I880" s="0" t="str">
        <f aca="false">IFERROR(VLOOKUP(B880,'[11]LDC List'!$B$1:$C$47,2,0),"Non LDC")</f>
        <v>Non LDC</v>
      </c>
      <c r="J880" s="0" t="str">
        <f aca="false">IFERROR(VLOOKUP(B880,'[11]SIDS List'!$B$1:$C$57,2,0),"Non SIDS")</f>
        <v>Non SIDS</v>
      </c>
      <c r="K880" s="0" t="str">
        <f aca="false">IFERROR(VLOOKUP(B880,'[11]DAC Member List'!$B$1:$C$29,2,0),"Non DAC")</f>
        <v>Non DAC</v>
      </c>
      <c r="L880" s="0" t="str">
        <f aca="false">IFERROR(VLOOKUP(B880,'[11]Dev Countries List'!$A$1:$B$146,2,0),"Not Developing")</f>
        <v>Not Developing</v>
      </c>
      <c r="M880" s="0" t="str">
        <f aca="false">IFERROR(VLOOKUP(D880,'[11]Fragility List'!$A$1:$C$146,3,0),"Not Fragile")</f>
        <v>Not Fragile</v>
      </c>
      <c r="N880" s="0" t="str">
        <f aca="false">IFERROR(INDEX([11]Population!$E$4:$W$267,MATCH('Names&amp;ISO'!$C880,[11]Population!$D$4:$D$267,0),MATCH(2018,[11]Population!$E$3:$W$3,0)),"")</f>
        <v/>
      </c>
      <c r="O880" s="0" t="str">
        <f aca="false">IFERROR(VLOOKUP($B880,[11]FCAS!$B$1:$C$152,2,0),"")</f>
        <v/>
      </c>
      <c r="P880" s="0" t="e">
        <f aca="false">VLOOKUP($C880,'[10]UN M49'!$C$2:$H$249,6,0)</f>
        <v>#N/A</v>
      </c>
      <c r="Q880" s="0" t="str">
        <f aca="false">IFERROR(VLOOKUP($C880,'[11]Resource-Rich'!$A$34:$B$62,2,0),"Non resource-rich")</f>
        <v>Non resource-rich</v>
      </c>
      <c r="R880" s="0" t="str">
        <f aca="false">IFERROR(VLOOKUP($B880,[11]PRCRs!$A$3:$C$29,3,0),"Non PRCR")</f>
        <v>Non PRCR</v>
      </c>
      <c r="S880" s="0" t="n">
        <f aca="false">IFERROR(IF(VLOOKUP($C880,[11]CBLB!$A$2:$C$31,3,0)="CBLB",1,0),0)</f>
        <v>0</v>
      </c>
      <c r="T880" s="0" t="str">
        <f aca="false">IFERROR(IF(VLOOKUP($B880,'[11]Poverty Rate'!$B$2:$I$164,8,0)="Above 30%",1,0),"")</f>
        <v/>
      </c>
      <c r="U880" s="0" t="str">
        <f aca="false">IFERROR(IF(VLOOKUP($B880,'[11]Poverty Rate'!$B$2:$I$164,8,0)="Below 2%",1,0),"")</f>
        <v/>
      </c>
    </row>
    <row r="881" customFormat="false" ht="15" hidden="false" customHeight="false" outlineLevel="0" collapsed="false">
      <c r="A881" s="0" t="s">
        <v>1013</v>
      </c>
      <c r="B881" s="0" t="s">
        <v>1013</v>
      </c>
      <c r="C881" s="0" t="s">
        <v>1013</v>
      </c>
      <c r="D881" s="0" t="s">
        <v>1013</v>
      </c>
      <c r="E881" s="0" t="s">
        <v>1013</v>
      </c>
      <c r="G881" s="0" t="e">
        <f aca="false">VLOOKUP($C881,'[10]UN M49'!$C$2:$H$249,4,0)</f>
        <v>#N/A</v>
      </c>
      <c r="H881" s="0" t="str">
        <f aca="false">IFERROR(VLOOKUP($C881,'[11]Income Groups'!$D$7:$H$224,5,0),"")</f>
        <v/>
      </c>
      <c r="I881" s="0" t="str">
        <f aca="false">IFERROR(VLOOKUP(B881,'[11]LDC List'!$B$1:$C$47,2,0),"Non LDC")</f>
        <v>Non LDC</v>
      </c>
      <c r="J881" s="0" t="str">
        <f aca="false">IFERROR(VLOOKUP(B881,'[11]SIDS List'!$B$1:$C$57,2,0),"Non SIDS")</f>
        <v>Non SIDS</v>
      </c>
      <c r="K881" s="0" t="str">
        <f aca="false">IFERROR(VLOOKUP(B881,'[11]DAC Member List'!$B$1:$C$29,2,0),"Non DAC")</f>
        <v>Non DAC</v>
      </c>
      <c r="L881" s="0" t="str">
        <f aca="false">IFERROR(VLOOKUP(B881,'[11]Dev Countries List'!$A$1:$B$146,2,0),"Not Developing")</f>
        <v>Not Developing</v>
      </c>
      <c r="M881" s="0" t="str">
        <f aca="false">IFERROR(VLOOKUP(D881,'[11]Fragility List'!$A$1:$C$146,3,0),"Not Fragile")</f>
        <v>Not Fragile</v>
      </c>
      <c r="N881" s="0" t="str">
        <f aca="false">IFERROR(INDEX([11]Population!$E$4:$W$267,MATCH('Names&amp;ISO'!$C881,[11]Population!$D$4:$D$267,0),MATCH(2018,[11]Population!$E$3:$W$3,0)),"")</f>
        <v/>
      </c>
      <c r="O881" s="0" t="str">
        <f aca="false">IFERROR(VLOOKUP($B881,[11]FCAS!$B$1:$C$152,2,0),"")</f>
        <v/>
      </c>
      <c r="P881" s="0" t="e">
        <f aca="false">VLOOKUP($C881,'[10]UN M49'!$C$2:$H$249,6,0)</f>
        <v>#N/A</v>
      </c>
      <c r="Q881" s="0" t="str">
        <f aca="false">IFERROR(VLOOKUP($C881,'[11]Resource-Rich'!$A$34:$B$62,2,0),"Non resource-rich")</f>
        <v>Non resource-rich</v>
      </c>
      <c r="R881" s="0" t="str">
        <f aca="false">IFERROR(VLOOKUP($B881,[11]PRCRs!$A$3:$C$29,3,0),"Non PRCR")</f>
        <v>Non PRCR</v>
      </c>
      <c r="S881" s="0" t="n">
        <f aca="false">IFERROR(IF(VLOOKUP($C881,[11]CBLB!$A$2:$C$31,3,0)="CBLB",1,0),0)</f>
        <v>0</v>
      </c>
      <c r="T881" s="0" t="str">
        <f aca="false">IFERROR(IF(VLOOKUP($B881,'[11]Poverty Rate'!$B$2:$I$164,8,0)="Above 30%",1,0),"")</f>
        <v/>
      </c>
      <c r="U881" s="0" t="str">
        <f aca="false">IFERROR(IF(VLOOKUP($B881,'[11]Poverty Rate'!$B$2:$I$164,8,0)="Below 2%",1,0),"")</f>
        <v/>
      </c>
    </row>
    <row r="882" customFormat="false" ht="15" hidden="false" customHeight="false" outlineLevel="0" collapsed="false">
      <c r="A882" s="0" t="s">
        <v>1013</v>
      </c>
      <c r="B882" s="0" t="s">
        <v>1013</v>
      </c>
      <c r="C882" s="0" t="s">
        <v>1013</v>
      </c>
      <c r="D882" s="0" t="s">
        <v>1013</v>
      </c>
      <c r="E882" s="0" t="s">
        <v>1013</v>
      </c>
      <c r="G882" s="0" t="e">
        <f aca="false">VLOOKUP($C882,'[10]UN M49'!$C$2:$H$249,4,0)</f>
        <v>#N/A</v>
      </c>
      <c r="H882" s="0" t="str">
        <f aca="false">IFERROR(VLOOKUP($C882,'[11]Income Groups'!$D$7:$H$224,5,0),"")</f>
        <v/>
      </c>
      <c r="I882" s="0" t="str">
        <f aca="false">IFERROR(VLOOKUP(B882,'[11]LDC List'!$B$1:$C$47,2,0),"Non LDC")</f>
        <v>Non LDC</v>
      </c>
      <c r="J882" s="0" t="str">
        <f aca="false">IFERROR(VLOOKUP(B882,'[11]SIDS List'!$B$1:$C$57,2,0),"Non SIDS")</f>
        <v>Non SIDS</v>
      </c>
      <c r="K882" s="0" t="str">
        <f aca="false">IFERROR(VLOOKUP(B882,'[11]DAC Member List'!$B$1:$C$29,2,0),"Non DAC")</f>
        <v>Non DAC</v>
      </c>
      <c r="L882" s="0" t="str">
        <f aca="false">IFERROR(VLOOKUP(B882,'[11]Dev Countries List'!$A$1:$B$146,2,0),"Not Developing")</f>
        <v>Not Developing</v>
      </c>
      <c r="M882" s="0" t="str">
        <f aca="false">IFERROR(VLOOKUP(D882,'[11]Fragility List'!$A$1:$C$146,3,0),"Not Fragile")</f>
        <v>Not Fragile</v>
      </c>
      <c r="N882" s="0" t="str">
        <f aca="false">IFERROR(INDEX([11]Population!$E$4:$W$267,MATCH('Names&amp;ISO'!$C882,[11]Population!$D$4:$D$267,0),MATCH(2018,[11]Population!$E$3:$W$3,0)),"")</f>
        <v/>
      </c>
      <c r="O882" s="0" t="str">
        <f aca="false">IFERROR(VLOOKUP($B882,[11]FCAS!$B$1:$C$152,2,0),"")</f>
        <v/>
      </c>
      <c r="P882" s="0" t="e">
        <f aca="false">VLOOKUP($C882,'[10]UN M49'!$C$2:$H$249,6,0)</f>
        <v>#N/A</v>
      </c>
      <c r="Q882" s="0" t="str">
        <f aca="false">IFERROR(VLOOKUP($C882,'[11]Resource-Rich'!$A$34:$B$62,2,0),"Non resource-rich")</f>
        <v>Non resource-rich</v>
      </c>
      <c r="R882" s="0" t="str">
        <f aca="false">IFERROR(VLOOKUP($B882,[11]PRCRs!$A$3:$C$29,3,0),"Non PRCR")</f>
        <v>Non PRCR</v>
      </c>
      <c r="S882" s="0" t="n">
        <f aca="false">IFERROR(IF(VLOOKUP($C882,[11]CBLB!$A$2:$C$31,3,0)="CBLB",1,0),0)</f>
        <v>0</v>
      </c>
      <c r="T882" s="0" t="str">
        <f aca="false">IFERROR(IF(VLOOKUP($B882,'[11]Poverty Rate'!$B$2:$I$164,8,0)="Above 30%",1,0),"")</f>
        <v/>
      </c>
      <c r="U882" s="0" t="str">
        <f aca="false">IFERROR(IF(VLOOKUP($B882,'[11]Poverty Rate'!$B$2:$I$164,8,0)="Below 2%",1,0),"")</f>
        <v/>
      </c>
    </row>
    <row r="883" customFormat="false" ht="15" hidden="false" customHeight="false" outlineLevel="0" collapsed="false">
      <c r="A883" s="0" t="s">
        <v>1013</v>
      </c>
      <c r="B883" s="0" t="s">
        <v>1013</v>
      </c>
      <c r="C883" s="0" t="s">
        <v>1013</v>
      </c>
      <c r="D883" s="0" t="s">
        <v>1013</v>
      </c>
      <c r="E883" s="0" t="s">
        <v>1013</v>
      </c>
      <c r="G883" s="0" t="e">
        <f aca="false">VLOOKUP($C883,'[10]UN M49'!$C$2:$H$249,4,0)</f>
        <v>#N/A</v>
      </c>
      <c r="H883" s="0" t="str">
        <f aca="false">IFERROR(VLOOKUP($C883,'[11]Income Groups'!$D$7:$H$224,5,0),"")</f>
        <v/>
      </c>
      <c r="I883" s="0" t="str">
        <f aca="false">IFERROR(VLOOKUP(B883,'[11]LDC List'!$B$1:$C$47,2,0),"Non LDC")</f>
        <v>Non LDC</v>
      </c>
      <c r="J883" s="0" t="str">
        <f aca="false">IFERROR(VLOOKUP(B883,'[11]SIDS List'!$B$1:$C$57,2,0),"Non SIDS")</f>
        <v>Non SIDS</v>
      </c>
      <c r="K883" s="0" t="str">
        <f aca="false">IFERROR(VLOOKUP(B883,'[11]DAC Member List'!$B$1:$C$29,2,0),"Non DAC")</f>
        <v>Non DAC</v>
      </c>
      <c r="L883" s="0" t="str">
        <f aca="false">IFERROR(VLOOKUP(B883,'[11]Dev Countries List'!$A$1:$B$146,2,0),"Not Developing")</f>
        <v>Not Developing</v>
      </c>
      <c r="M883" s="0" t="str">
        <f aca="false">IFERROR(VLOOKUP(D883,'[11]Fragility List'!$A$1:$C$146,3,0),"Not Fragile")</f>
        <v>Not Fragile</v>
      </c>
      <c r="N883" s="0" t="str">
        <f aca="false">IFERROR(INDEX([11]Population!$E$4:$W$267,MATCH('Names&amp;ISO'!$C883,[11]Population!$D$4:$D$267,0),MATCH(2018,[11]Population!$E$3:$W$3,0)),"")</f>
        <v/>
      </c>
      <c r="O883" s="0" t="str">
        <f aca="false">IFERROR(VLOOKUP($B883,[11]FCAS!$B$1:$C$152,2,0),"")</f>
        <v/>
      </c>
      <c r="P883" s="0" t="e">
        <f aca="false">VLOOKUP($C883,'[10]UN M49'!$C$2:$H$249,6,0)</f>
        <v>#N/A</v>
      </c>
      <c r="Q883" s="0" t="str">
        <f aca="false">IFERROR(VLOOKUP($C883,'[11]Resource-Rich'!$A$34:$B$62,2,0),"Non resource-rich")</f>
        <v>Non resource-rich</v>
      </c>
      <c r="R883" s="0" t="str">
        <f aca="false">IFERROR(VLOOKUP($B883,[11]PRCRs!$A$3:$C$29,3,0),"Non PRCR")</f>
        <v>Non PRCR</v>
      </c>
      <c r="S883" s="0" t="n">
        <f aca="false">IFERROR(IF(VLOOKUP($C883,[11]CBLB!$A$2:$C$31,3,0)="CBLB",1,0),0)</f>
        <v>0</v>
      </c>
      <c r="T883" s="0" t="str">
        <f aca="false">IFERROR(IF(VLOOKUP($B883,'[11]Poverty Rate'!$B$2:$I$164,8,0)="Above 30%",1,0),"")</f>
        <v/>
      </c>
      <c r="U883" s="0" t="str">
        <f aca="false">IFERROR(IF(VLOOKUP($B883,'[11]Poverty Rate'!$B$2:$I$164,8,0)="Below 2%",1,0),"")</f>
        <v/>
      </c>
    </row>
    <row r="884" customFormat="false" ht="15" hidden="false" customHeight="false" outlineLevel="0" collapsed="false">
      <c r="A884" s="0" t="s">
        <v>1013</v>
      </c>
      <c r="B884" s="0" t="s">
        <v>1013</v>
      </c>
      <c r="C884" s="0" t="s">
        <v>1013</v>
      </c>
      <c r="D884" s="0" t="s">
        <v>1013</v>
      </c>
      <c r="E884" s="0" t="s">
        <v>1013</v>
      </c>
      <c r="G884" s="0" t="e">
        <f aca="false">VLOOKUP($C884,'[10]UN M49'!$C$2:$H$249,4,0)</f>
        <v>#N/A</v>
      </c>
      <c r="H884" s="0" t="str">
        <f aca="false">IFERROR(VLOOKUP($C884,'[11]Income Groups'!$D$7:$H$224,5,0),"")</f>
        <v/>
      </c>
      <c r="I884" s="0" t="str">
        <f aca="false">IFERROR(VLOOKUP(B884,'[11]LDC List'!$B$1:$C$47,2,0),"Non LDC")</f>
        <v>Non LDC</v>
      </c>
      <c r="J884" s="0" t="str">
        <f aca="false">IFERROR(VLOOKUP(B884,'[11]SIDS List'!$B$1:$C$57,2,0),"Non SIDS")</f>
        <v>Non SIDS</v>
      </c>
      <c r="K884" s="0" t="str">
        <f aca="false">IFERROR(VLOOKUP(B884,'[11]DAC Member List'!$B$1:$C$29,2,0),"Non DAC")</f>
        <v>Non DAC</v>
      </c>
      <c r="L884" s="0" t="str">
        <f aca="false">IFERROR(VLOOKUP(B884,'[11]Dev Countries List'!$A$1:$B$146,2,0),"Not Developing")</f>
        <v>Not Developing</v>
      </c>
      <c r="M884" s="0" t="str">
        <f aca="false">IFERROR(VLOOKUP(D884,'[11]Fragility List'!$A$1:$C$146,3,0),"Not Fragile")</f>
        <v>Not Fragile</v>
      </c>
      <c r="N884" s="0" t="str">
        <f aca="false">IFERROR(INDEX([11]Population!$E$4:$W$267,MATCH('Names&amp;ISO'!$C884,[11]Population!$D$4:$D$267,0),MATCH(2018,[11]Population!$E$3:$W$3,0)),"")</f>
        <v/>
      </c>
      <c r="O884" s="0" t="str">
        <f aca="false">IFERROR(VLOOKUP($B884,[11]FCAS!$B$1:$C$152,2,0),"")</f>
        <v/>
      </c>
      <c r="P884" s="0" t="e">
        <f aca="false">VLOOKUP($C884,'[10]UN M49'!$C$2:$H$249,6,0)</f>
        <v>#N/A</v>
      </c>
      <c r="Q884" s="0" t="str">
        <f aca="false">IFERROR(VLOOKUP($C884,'[11]Resource-Rich'!$A$34:$B$62,2,0),"Non resource-rich")</f>
        <v>Non resource-rich</v>
      </c>
      <c r="R884" s="0" t="str">
        <f aca="false">IFERROR(VLOOKUP($B884,[11]PRCRs!$A$3:$C$29,3,0),"Non PRCR")</f>
        <v>Non PRCR</v>
      </c>
      <c r="S884" s="0" t="n">
        <f aca="false">IFERROR(IF(VLOOKUP($C884,[11]CBLB!$A$2:$C$31,3,0)="CBLB",1,0),0)</f>
        <v>0</v>
      </c>
      <c r="T884" s="0" t="str">
        <f aca="false">IFERROR(IF(VLOOKUP($B884,'[11]Poverty Rate'!$B$2:$I$164,8,0)="Above 30%",1,0),"")</f>
        <v/>
      </c>
      <c r="U884" s="0" t="str">
        <f aca="false">IFERROR(IF(VLOOKUP($B884,'[11]Poverty Rate'!$B$2:$I$164,8,0)="Below 2%",1,0),"")</f>
        <v/>
      </c>
    </row>
    <row r="885" customFormat="false" ht="15" hidden="false" customHeight="false" outlineLevel="0" collapsed="false">
      <c r="A885" s="0" t="s">
        <v>1013</v>
      </c>
      <c r="B885" s="0" t="s">
        <v>1013</v>
      </c>
      <c r="C885" s="0" t="s">
        <v>1013</v>
      </c>
      <c r="D885" s="0" t="s">
        <v>1013</v>
      </c>
      <c r="E885" s="0" t="s">
        <v>1013</v>
      </c>
      <c r="G885" s="0" t="e">
        <f aca="false">VLOOKUP($C885,'[10]UN M49'!$C$2:$H$249,4,0)</f>
        <v>#N/A</v>
      </c>
      <c r="H885" s="0" t="str">
        <f aca="false">IFERROR(VLOOKUP($C885,'[11]Income Groups'!$D$7:$H$224,5,0),"")</f>
        <v/>
      </c>
      <c r="I885" s="0" t="str">
        <f aca="false">IFERROR(VLOOKUP(B885,'[11]LDC List'!$B$1:$C$47,2,0),"Non LDC")</f>
        <v>Non LDC</v>
      </c>
      <c r="J885" s="0" t="str">
        <f aca="false">IFERROR(VLOOKUP(B885,'[11]SIDS List'!$B$1:$C$57,2,0),"Non SIDS")</f>
        <v>Non SIDS</v>
      </c>
      <c r="K885" s="0" t="str">
        <f aca="false">IFERROR(VLOOKUP(B885,'[11]DAC Member List'!$B$1:$C$29,2,0),"Non DAC")</f>
        <v>Non DAC</v>
      </c>
      <c r="L885" s="0" t="str">
        <f aca="false">IFERROR(VLOOKUP(B885,'[11]Dev Countries List'!$A$1:$B$146,2,0),"Not Developing")</f>
        <v>Not Developing</v>
      </c>
      <c r="M885" s="0" t="str">
        <f aca="false">IFERROR(VLOOKUP(D885,'[11]Fragility List'!$A$1:$C$146,3,0),"Not Fragile")</f>
        <v>Not Fragile</v>
      </c>
      <c r="N885" s="0" t="str">
        <f aca="false">IFERROR(INDEX([11]Population!$E$4:$W$267,MATCH('Names&amp;ISO'!$C885,[11]Population!$D$4:$D$267,0),MATCH(2018,[11]Population!$E$3:$W$3,0)),"")</f>
        <v/>
      </c>
      <c r="O885" s="0" t="str">
        <f aca="false">IFERROR(VLOOKUP($B885,[11]FCAS!$B$1:$C$152,2,0),"")</f>
        <v/>
      </c>
      <c r="P885" s="0" t="e">
        <f aca="false">VLOOKUP($C885,'[10]UN M49'!$C$2:$H$249,6,0)</f>
        <v>#N/A</v>
      </c>
      <c r="Q885" s="0" t="str">
        <f aca="false">IFERROR(VLOOKUP($C885,'[11]Resource-Rich'!$A$34:$B$62,2,0),"Non resource-rich")</f>
        <v>Non resource-rich</v>
      </c>
      <c r="R885" s="0" t="str">
        <f aca="false">IFERROR(VLOOKUP($B885,[11]PRCRs!$A$3:$C$29,3,0),"Non PRCR")</f>
        <v>Non PRCR</v>
      </c>
      <c r="S885" s="0" t="n">
        <f aca="false">IFERROR(IF(VLOOKUP($C885,[11]CBLB!$A$2:$C$31,3,0)="CBLB",1,0),0)</f>
        <v>0</v>
      </c>
      <c r="T885" s="0" t="str">
        <f aca="false">IFERROR(IF(VLOOKUP($B885,'[11]Poverty Rate'!$B$2:$I$164,8,0)="Above 30%",1,0),"")</f>
        <v/>
      </c>
      <c r="U885" s="0" t="str">
        <f aca="false">IFERROR(IF(VLOOKUP($B885,'[11]Poverty Rate'!$B$2:$I$164,8,0)="Below 2%",1,0),"")</f>
        <v/>
      </c>
    </row>
    <row r="886" customFormat="false" ht="15" hidden="false" customHeight="false" outlineLevel="0" collapsed="false">
      <c r="A886" s="0" t="s">
        <v>1013</v>
      </c>
      <c r="B886" s="0" t="s">
        <v>1013</v>
      </c>
      <c r="C886" s="0" t="s">
        <v>1013</v>
      </c>
      <c r="D886" s="0" t="s">
        <v>1013</v>
      </c>
      <c r="E886" s="0" t="s">
        <v>1013</v>
      </c>
      <c r="G886" s="0" t="e">
        <f aca="false">VLOOKUP($C886,'[10]UN M49'!$C$2:$H$249,4,0)</f>
        <v>#N/A</v>
      </c>
      <c r="H886" s="0" t="str">
        <f aca="false">IFERROR(VLOOKUP($C886,'[11]Income Groups'!$D$7:$H$224,5,0),"")</f>
        <v/>
      </c>
      <c r="I886" s="0" t="str">
        <f aca="false">IFERROR(VLOOKUP(B886,'[11]LDC List'!$B$1:$C$47,2,0),"Non LDC")</f>
        <v>Non LDC</v>
      </c>
      <c r="J886" s="0" t="str">
        <f aca="false">IFERROR(VLOOKUP(B886,'[11]SIDS List'!$B$1:$C$57,2,0),"Non SIDS")</f>
        <v>Non SIDS</v>
      </c>
      <c r="K886" s="0" t="str">
        <f aca="false">IFERROR(VLOOKUP(B886,'[11]DAC Member List'!$B$1:$C$29,2,0),"Non DAC")</f>
        <v>Non DAC</v>
      </c>
      <c r="L886" s="0" t="str">
        <f aca="false">IFERROR(VLOOKUP(B886,'[11]Dev Countries List'!$A$1:$B$146,2,0),"Not Developing")</f>
        <v>Not Developing</v>
      </c>
      <c r="M886" s="0" t="str">
        <f aca="false">IFERROR(VLOOKUP(D886,'[11]Fragility List'!$A$1:$C$146,3,0),"Not Fragile")</f>
        <v>Not Fragile</v>
      </c>
      <c r="N886" s="0" t="str">
        <f aca="false">IFERROR(INDEX([11]Population!$E$4:$W$267,MATCH('Names&amp;ISO'!$C886,[11]Population!$D$4:$D$267,0),MATCH(2018,[11]Population!$E$3:$W$3,0)),"")</f>
        <v/>
      </c>
      <c r="O886" s="0" t="str">
        <f aca="false">IFERROR(VLOOKUP($B886,[11]FCAS!$B$1:$C$152,2,0),"")</f>
        <v/>
      </c>
      <c r="P886" s="0" t="e">
        <f aca="false">VLOOKUP($C886,'[10]UN M49'!$C$2:$H$249,6,0)</f>
        <v>#N/A</v>
      </c>
      <c r="Q886" s="0" t="str">
        <f aca="false">IFERROR(VLOOKUP($C886,'[11]Resource-Rich'!$A$34:$B$62,2,0),"Non resource-rich")</f>
        <v>Non resource-rich</v>
      </c>
      <c r="R886" s="0" t="str">
        <f aca="false">IFERROR(VLOOKUP($B886,[11]PRCRs!$A$3:$C$29,3,0),"Non PRCR")</f>
        <v>Non PRCR</v>
      </c>
      <c r="S886" s="0" t="n">
        <f aca="false">IFERROR(IF(VLOOKUP($C886,[11]CBLB!$A$2:$C$31,3,0)="CBLB",1,0),0)</f>
        <v>0</v>
      </c>
      <c r="T886" s="0" t="str">
        <f aca="false">IFERROR(IF(VLOOKUP($B886,'[11]Poverty Rate'!$B$2:$I$164,8,0)="Above 30%",1,0),"")</f>
        <v/>
      </c>
      <c r="U886" s="0" t="str">
        <f aca="false">IFERROR(IF(VLOOKUP($B886,'[11]Poverty Rate'!$B$2:$I$164,8,0)="Below 2%",1,0),"")</f>
        <v/>
      </c>
    </row>
    <row r="887" customFormat="false" ht="15" hidden="false" customHeight="false" outlineLevel="0" collapsed="false">
      <c r="A887" s="0" t="s">
        <v>1013</v>
      </c>
      <c r="B887" s="0" t="s">
        <v>1013</v>
      </c>
      <c r="C887" s="0" t="s">
        <v>1013</v>
      </c>
      <c r="D887" s="0" t="s">
        <v>1013</v>
      </c>
      <c r="E887" s="0" t="s">
        <v>1013</v>
      </c>
      <c r="G887" s="0" t="e">
        <f aca="false">VLOOKUP($C887,'[10]UN M49'!$C$2:$H$249,4,0)</f>
        <v>#N/A</v>
      </c>
      <c r="H887" s="0" t="str">
        <f aca="false">IFERROR(VLOOKUP($C887,'[11]Income Groups'!$D$7:$H$224,5,0),"")</f>
        <v/>
      </c>
      <c r="I887" s="0" t="str">
        <f aca="false">IFERROR(VLOOKUP(B887,'[11]LDC List'!$B$1:$C$47,2,0),"Non LDC")</f>
        <v>Non LDC</v>
      </c>
      <c r="J887" s="0" t="str">
        <f aca="false">IFERROR(VLOOKUP(B887,'[11]SIDS List'!$B$1:$C$57,2,0),"Non SIDS")</f>
        <v>Non SIDS</v>
      </c>
      <c r="K887" s="0" t="str">
        <f aca="false">IFERROR(VLOOKUP(B887,'[11]DAC Member List'!$B$1:$C$29,2,0),"Non DAC")</f>
        <v>Non DAC</v>
      </c>
      <c r="L887" s="0" t="str">
        <f aca="false">IFERROR(VLOOKUP(B887,'[11]Dev Countries List'!$A$1:$B$146,2,0),"Not Developing")</f>
        <v>Not Developing</v>
      </c>
      <c r="M887" s="0" t="str">
        <f aca="false">IFERROR(VLOOKUP(D887,'[11]Fragility List'!$A$1:$C$146,3,0),"Not Fragile")</f>
        <v>Not Fragile</v>
      </c>
      <c r="N887" s="0" t="str">
        <f aca="false">IFERROR(INDEX([11]Population!$E$4:$W$267,MATCH('Names&amp;ISO'!$C887,[11]Population!$D$4:$D$267,0),MATCH(2018,[11]Population!$E$3:$W$3,0)),"")</f>
        <v/>
      </c>
      <c r="O887" s="0" t="str">
        <f aca="false">IFERROR(VLOOKUP($B887,[11]FCAS!$B$1:$C$152,2,0),"")</f>
        <v/>
      </c>
      <c r="P887" s="0" t="e">
        <f aca="false">VLOOKUP($C887,'[10]UN M49'!$C$2:$H$249,6,0)</f>
        <v>#N/A</v>
      </c>
      <c r="Q887" s="0" t="str">
        <f aca="false">IFERROR(VLOOKUP($C887,'[11]Resource-Rich'!$A$34:$B$62,2,0),"Non resource-rich")</f>
        <v>Non resource-rich</v>
      </c>
      <c r="R887" s="0" t="str">
        <f aca="false">IFERROR(VLOOKUP($B887,[11]PRCRs!$A$3:$C$29,3,0),"Non PRCR")</f>
        <v>Non PRCR</v>
      </c>
      <c r="S887" s="0" t="n">
        <f aca="false">IFERROR(IF(VLOOKUP($C887,[11]CBLB!$A$2:$C$31,3,0)="CBLB",1,0),0)</f>
        <v>0</v>
      </c>
      <c r="T887" s="0" t="str">
        <f aca="false">IFERROR(IF(VLOOKUP($B887,'[11]Poverty Rate'!$B$2:$I$164,8,0)="Above 30%",1,0),"")</f>
        <v/>
      </c>
      <c r="U887" s="0" t="str">
        <f aca="false">IFERROR(IF(VLOOKUP($B887,'[11]Poverty Rate'!$B$2:$I$164,8,0)="Below 2%",1,0),"")</f>
        <v/>
      </c>
    </row>
    <row r="888" customFormat="false" ht="15" hidden="false" customHeight="false" outlineLevel="0" collapsed="false">
      <c r="A888" s="0" t="s">
        <v>1013</v>
      </c>
      <c r="B888" s="0" t="s">
        <v>1013</v>
      </c>
      <c r="C888" s="0" t="s">
        <v>1013</v>
      </c>
      <c r="D888" s="0" t="s">
        <v>1013</v>
      </c>
      <c r="E888" s="0" t="s">
        <v>1013</v>
      </c>
      <c r="G888" s="0" t="e">
        <f aca="false">VLOOKUP($C888,'[10]UN M49'!$C$2:$H$249,4,0)</f>
        <v>#N/A</v>
      </c>
      <c r="H888" s="0" t="str">
        <f aca="false">IFERROR(VLOOKUP($C888,'[11]Income Groups'!$D$7:$H$224,5,0),"")</f>
        <v/>
      </c>
      <c r="I888" s="0" t="str">
        <f aca="false">IFERROR(VLOOKUP(B888,'[11]LDC List'!$B$1:$C$47,2,0),"Non LDC")</f>
        <v>Non LDC</v>
      </c>
      <c r="J888" s="0" t="str">
        <f aca="false">IFERROR(VLOOKUP(B888,'[11]SIDS List'!$B$1:$C$57,2,0),"Non SIDS")</f>
        <v>Non SIDS</v>
      </c>
      <c r="K888" s="0" t="str">
        <f aca="false">IFERROR(VLOOKUP(B888,'[11]DAC Member List'!$B$1:$C$29,2,0),"Non DAC")</f>
        <v>Non DAC</v>
      </c>
      <c r="L888" s="0" t="str">
        <f aca="false">IFERROR(VLOOKUP(B888,'[11]Dev Countries List'!$A$1:$B$146,2,0),"Not Developing")</f>
        <v>Not Developing</v>
      </c>
      <c r="M888" s="0" t="str">
        <f aca="false">IFERROR(VLOOKUP(D888,'[11]Fragility List'!$A$1:$C$146,3,0),"Not Fragile")</f>
        <v>Not Fragile</v>
      </c>
      <c r="N888" s="0" t="str">
        <f aca="false">IFERROR(INDEX([11]Population!$E$4:$W$267,MATCH('Names&amp;ISO'!$C888,[11]Population!$D$4:$D$267,0),MATCH(2018,[11]Population!$E$3:$W$3,0)),"")</f>
        <v/>
      </c>
      <c r="O888" s="0" t="str">
        <f aca="false">IFERROR(VLOOKUP($B888,[11]FCAS!$B$1:$C$152,2,0),"")</f>
        <v/>
      </c>
      <c r="P888" s="0" t="e">
        <f aca="false">VLOOKUP($C888,'[10]UN M49'!$C$2:$H$249,6,0)</f>
        <v>#N/A</v>
      </c>
      <c r="Q888" s="0" t="str">
        <f aca="false">IFERROR(VLOOKUP($C888,'[11]Resource-Rich'!$A$34:$B$62,2,0),"Non resource-rich")</f>
        <v>Non resource-rich</v>
      </c>
      <c r="R888" s="0" t="str">
        <f aca="false">IFERROR(VLOOKUP($B888,[11]PRCRs!$A$3:$C$29,3,0),"Non PRCR")</f>
        <v>Non PRCR</v>
      </c>
      <c r="S888" s="0" t="n">
        <f aca="false">IFERROR(IF(VLOOKUP($C888,[11]CBLB!$A$2:$C$31,3,0)="CBLB",1,0),0)</f>
        <v>0</v>
      </c>
      <c r="T888" s="0" t="str">
        <f aca="false">IFERROR(IF(VLOOKUP($B888,'[11]Poverty Rate'!$B$2:$I$164,8,0)="Above 30%",1,0),"")</f>
        <v/>
      </c>
      <c r="U888" s="0" t="str">
        <f aca="false">IFERROR(IF(VLOOKUP($B888,'[11]Poverty Rate'!$B$2:$I$164,8,0)="Below 2%",1,0),"")</f>
        <v/>
      </c>
    </row>
    <row r="889" customFormat="false" ht="15" hidden="false" customHeight="false" outlineLevel="0" collapsed="false">
      <c r="A889" s="0" t="s">
        <v>1013</v>
      </c>
      <c r="B889" s="0" t="s">
        <v>1013</v>
      </c>
      <c r="C889" s="0" t="s">
        <v>1013</v>
      </c>
      <c r="D889" s="0" t="s">
        <v>1013</v>
      </c>
      <c r="E889" s="0" t="s">
        <v>1013</v>
      </c>
      <c r="G889" s="0" t="e">
        <f aca="false">VLOOKUP($C889,'[10]UN M49'!$C$2:$H$249,4,0)</f>
        <v>#N/A</v>
      </c>
      <c r="H889" s="0" t="str">
        <f aca="false">IFERROR(VLOOKUP($C889,'[11]Income Groups'!$D$7:$H$224,5,0),"")</f>
        <v/>
      </c>
      <c r="I889" s="0" t="str">
        <f aca="false">IFERROR(VLOOKUP(B889,'[11]LDC List'!$B$1:$C$47,2,0),"Non LDC")</f>
        <v>Non LDC</v>
      </c>
      <c r="J889" s="0" t="str">
        <f aca="false">IFERROR(VLOOKUP(B889,'[11]SIDS List'!$B$1:$C$57,2,0),"Non SIDS")</f>
        <v>Non SIDS</v>
      </c>
      <c r="K889" s="0" t="str">
        <f aca="false">IFERROR(VLOOKUP(B889,'[11]DAC Member List'!$B$1:$C$29,2,0),"Non DAC")</f>
        <v>Non DAC</v>
      </c>
      <c r="L889" s="0" t="str">
        <f aca="false">IFERROR(VLOOKUP(B889,'[11]Dev Countries List'!$A$1:$B$146,2,0),"Not Developing")</f>
        <v>Not Developing</v>
      </c>
      <c r="M889" s="0" t="str">
        <f aca="false">IFERROR(VLOOKUP(D889,'[11]Fragility List'!$A$1:$C$146,3,0),"Not Fragile")</f>
        <v>Not Fragile</v>
      </c>
      <c r="N889" s="0" t="str">
        <f aca="false">IFERROR(INDEX([11]Population!$E$4:$W$267,MATCH('Names&amp;ISO'!$C889,[11]Population!$D$4:$D$267,0),MATCH(2018,[11]Population!$E$3:$W$3,0)),"")</f>
        <v/>
      </c>
      <c r="O889" s="0" t="str">
        <f aca="false">IFERROR(VLOOKUP($B889,[11]FCAS!$B$1:$C$152,2,0),"")</f>
        <v/>
      </c>
      <c r="P889" s="0" t="e">
        <f aca="false">VLOOKUP($C889,'[10]UN M49'!$C$2:$H$249,6,0)</f>
        <v>#N/A</v>
      </c>
      <c r="Q889" s="0" t="str">
        <f aca="false">IFERROR(VLOOKUP($C889,'[11]Resource-Rich'!$A$34:$B$62,2,0),"Non resource-rich")</f>
        <v>Non resource-rich</v>
      </c>
      <c r="R889" s="0" t="str">
        <f aca="false">IFERROR(VLOOKUP($B889,[11]PRCRs!$A$3:$C$29,3,0),"Non PRCR")</f>
        <v>Non PRCR</v>
      </c>
      <c r="S889" s="0" t="n">
        <f aca="false">IFERROR(IF(VLOOKUP($C889,[11]CBLB!$A$2:$C$31,3,0)="CBLB",1,0),0)</f>
        <v>0</v>
      </c>
      <c r="T889" s="0" t="str">
        <f aca="false">IFERROR(IF(VLOOKUP($B889,'[11]Poverty Rate'!$B$2:$I$164,8,0)="Above 30%",1,0),"")</f>
        <v/>
      </c>
      <c r="U889" s="0" t="str">
        <f aca="false">IFERROR(IF(VLOOKUP($B889,'[11]Poverty Rate'!$B$2:$I$164,8,0)="Below 2%",1,0),"")</f>
        <v/>
      </c>
    </row>
    <row r="890" customFormat="false" ht="15" hidden="false" customHeight="false" outlineLevel="0" collapsed="false">
      <c r="A890" s="0" t="s">
        <v>1013</v>
      </c>
      <c r="B890" s="0" t="s">
        <v>1013</v>
      </c>
      <c r="C890" s="0" t="s">
        <v>1013</v>
      </c>
      <c r="D890" s="0" t="s">
        <v>1013</v>
      </c>
      <c r="E890" s="0" t="s">
        <v>1013</v>
      </c>
      <c r="G890" s="0" t="e">
        <f aca="false">VLOOKUP($C890,'[10]UN M49'!$C$2:$H$249,4,0)</f>
        <v>#N/A</v>
      </c>
      <c r="H890" s="0" t="str">
        <f aca="false">IFERROR(VLOOKUP($C890,'[11]Income Groups'!$D$7:$H$224,5,0),"")</f>
        <v/>
      </c>
      <c r="I890" s="0" t="str">
        <f aca="false">IFERROR(VLOOKUP(B890,'[11]LDC List'!$B$1:$C$47,2,0),"Non LDC")</f>
        <v>Non LDC</v>
      </c>
      <c r="J890" s="0" t="str">
        <f aca="false">IFERROR(VLOOKUP(B890,'[11]SIDS List'!$B$1:$C$57,2,0),"Non SIDS")</f>
        <v>Non SIDS</v>
      </c>
      <c r="K890" s="0" t="str">
        <f aca="false">IFERROR(VLOOKUP(B890,'[11]DAC Member List'!$B$1:$C$29,2,0),"Non DAC")</f>
        <v>Non DAC</v>
      </c>
      <c r="L890" s="0" t="str">
        <f aca="false">IFERROR(VLOOKUP(B890,'[11]Dev Countries List'!$A$1:$B$146,2,0),"Not Developing")</f>
        <v>Not Developing</v>
      </c>
      <c r="M890" s="0" t="str">
        <f aca="false">IFERROR(VLOOKUP(D890,'[11]Fragility List'!$A$1:$C$146,3,0),"Not Fragile")</f>
        <v>Not Fragile</v>
      </c>
      <c r="N890" s="0" t="str">
        <f aca="false">IFERROR(INDEX([11]Population!$E$4:$W$267,MATCH('Names&amp;ISO'!$C890,[11]Population!$D$4:$D$267,0),MATCH(2018,[11]Population!$E$3:$W$3,0)),"")</f>
        <v/>
      </c>
      <c r="O890" s="0" t="str">
        <f aca="false">IFERROR(VLOOKUP($B890,[11]FCAS!$B$1:$C$152,2,0),"")</f>
        <v/>
      </c>
      <c r="P890" s="0" t="e">
        <f aca="false">VLOOKUP($C890,'[10]UN M49'!$C$2:$H$249,6,0)</f>
        <v>#N/A</v>
      </c>
      <c r="Q890" s="0" t="str">
        <f aca="false">IFERROR(VLOOKUP($C890,'[11]Resource-Rich'!$A$34:$B$62,2,0),"Non resource-rich")</f>
        <v>Non resource-rich</v>
      </c>
      <c r="R890" s="0" t="str">
        <f aca="false">IFERROR(VLOOKUP($B890,[11]PRCRs!$A$3:$C$29,3,0),"Non PRCR")</f>
        <v>Non PRCR</v>
      </c>
      <c r="S890" s="0" t="n">
        <f aca="false">IFERROR(IF(VLOOKUP($C890,[11]CBLB!$A$2:$C$31,3,0)="CBLB",1,0),0)</f>
        <v>0</v>
      </c>
      <c r="T890" s="0" t="str">
        <f aca="false">IFERROR(IF(VLOOKUP($B890,'[11]Poverty Rate'!$B$2:$I$164,8,0)="Above 30%",1,0),"")</f>
        <v/>
      </c>
      <c r="U890" s="0" t="str">
        <f aca="false">IFERROR(IF(VLOOKUP($B890,'[11]Poverty Rate'!$B$2:$I$164,8,0)="Below 2%",1,0),"")</f>
        <v/>
      </c>
    </row>
    <row r="891" customFormat="false" ht="15" hidden="false" customHeight="false" outlineLevel="0" collapsed="false">
      <c r="A891" s="0" t="s">
        <v>1013</v>
      </c>
      <c r="B891" s="0" t="s">
        <v>1013</v>
      </c>
      <c r="C891" s="0" t="s">
        <v>1013</v>
      </c>
      <c r="D891" s="0" t="s">
        <v>1013</v>
      </c>
      <c r="E891" s="0" t="s">
        <v>1013</v>
      </c>
      <c r="G891" s="0" t="e">
        <f aca="false">VLOOKUP($C891,'[10]UN M49'!$C$2:$H$249,4,0)</f>
        <v>#N/A</v>
      </c>
      <c r="H891" s="0" t="str">
        <f aca="false">IFERROR(VLOOKUP($C891,'[11]Income Groups'!$D$7:$H$224,5,0),"")</f>
        <v/>
      </c>
      <c r="I891" s="0" t="str">
        <f aca="false">IFERROR(VLOOKUP(B891,'[11]LDC List'!$B$1:$C$47,2,0),"Non LDC")</f>
        <v>Non LDC</v>
      </c>
      <c r="J891" s="0" t="str">
        <f aca="false">IFERROR(VLOOKUP(B891,'[11]SIDS List'!$B$1:$C$57,2,0),"Non SIDS")</f>
        <v>Non SIDS</v>
      </c>
      <c r="K891" s="0" t="str">
        <f aca="false">IFERROR(VLOOKUP(B891,'[11]DAC Member List'!$B$1:$C$29,2,0),"Non DAC")</f>
        <v>Non DAC</v>
      </c>
      <c r="L891" s="0" t="str">
        <f aca="false">IFERROR(VLOOKUP(B891,'[11]Dev Countries List'!$A$1:$B$146,2,0),"Not Developing")</f>
        <v>Not Developing</v>
      </c>
      <c r="M891" s="0" t="str">
        <f aca="false">IFERROR(VLOOKUP(D891,'[11]Fragility List'!$A$1:$C$146,3,0),"Not Fragile")</f>
        <v>Not Fragile</v>
      </c>
      <c r="N891" s="0" t="str">
        <f aca="false">IFERROR(INDEX([11]Population!$E$4:$W$267,MATCH('Names&amp;ISO'!$C891,[11]Population!$D$4:$D$267,0),MATCH(2018,[11]Population!$E$3:$W$3,0)),"")</f>
        <v/>
      </c>
      <c r="O891" s="0" t="str">
        <f aca="false">IFERROR(VLOOKUP($B891,[11]FCAS!$B$1:$C$152,2,0),"")</f>
        <v/>
      </c>
      <c r="P891" s="0" t="e">
        <f aca="false">VLOOKUP($C891,'[10]UN M49'!$C$2:$H$249,6,0)</f>
        <v>#N/A</v>
      </c>
      <c r="Q891" s="0" t="str">
        <f aca="false">IFERROR(VLOOKUP($C891,'[11]Resource-Rich'!$A$34:$B$62,2,0),"Non resource-rich")</f>
        <v>Non resource-rich</v>
      </c>
      <c r="R891" s="0" t="str">
        <f aca="false">IFERROR(VLOOKUP($B891,[11]PRCRs!$A$3:$C$29,3,0),"Non PRCR")</f>
        <v>Non PRCR</v>
      </c>
      <c r="S891" s="0" t="n">
        <f aca="false">IFERROR(IF(VLOOKUP($C891,[11]CBLB!$A$2:$C$31,3,0)="CBLB",1,0),0)</f>
        <v>0</v>
      </c>
      <c r="T891" s="0" t="str">
        <f aca="false">IFERROR(IF(VLOOKUP($B891,'[11]Poverty Rate'!$B$2:$I$164,8,0)="Above 30%",1,0),"")</f>
        <v/>
      </c>
      <c r="U891" s="0" t="str">
        <f aca="false">IFERROR(IF(VLOOKUP($B891,'[11]Poverty Rate'!$B$2:$I$164,8,0)="Below 2%",1,0),"")</f>
        <v/>
      </c>
    </row>
    <row r="892" customFormat="false" ht="15" hidden="false" customHeight="false" outlineLevel="0" collapsed="false">
      <c r="A892" s="0" t="s">
        <v>1013</v>
      </c>
      <c r="B892" s="0" t="s">
        <v>1013</v>
      </c>
      <c r="C892" s="0" t="s">
        <v>1013</v>
      </c>
      <c r="D892" s="0" t="s">
        <v>1013</v>
      </c>
      <c r="E892" s="0" t="s">
        <v>1013</v>
      </c>
      <c r="G892" s="0" t="e">
        <f aca="false">VLOOKUP($C892,'[10]UN M49'!$C$2:$H$249,4,0)</f>
        <v>#N/A</v>
      </c>
      <c r="H892" s="0" t="str">
        <f aca="false">IFERROR(VLOOKUP($C892,'[11]Income Groups'!$D$7:$H$224,5,0),"")</f>
        <v/>
      </c>
      <c r="I892" s="0" t="str">
        <f aca="false">IFERROR(VLOOKUP(B892,'[11]LDC List'!$B$1:$C$47,2,0),"Non LDC")</f>
        <v>Non LDC</v>
      </c>
      <c r="J892" s="0" t="str">
        <f aca="false">IFERROR(VLOOKUP(B892,'[11]SIDS List'!$B$1:$C$57,2,0),"Non SIDS")</f>
        <v>Non SIDS</v>
      </c>
      <c r="K892" s="0" t="str">
        <f aca="false">IFERROR(VLOOKUP(B892,'[11]DAC Member List'!$B$1:$C$29,2,0),"Non DAC")</f>
        <v>Non DAC</v>
      </c>
      <c r="L892" s="0" t="str">
        <f aca="false">IFERROR(VLOOKUP(B892,'[11]Dev Countries List'!$A$1:$B$146,2,0),"Not Developing")</f>
        <v>Not Developing</v>
      </c>
      <c r="M892" s="0" t="str">
        <f aca="false">IFERROR(VLOOKUP(D892,'[11]Fragility List'!$A$1:$C$146,3,0),"Not Fragile")</f>
        <v>Not Fragile</v>
      </c>
      <c r="N892" s="0" t="str">
        <f aca="false">IFERROR(INDEX([11]Population!$E$4:$W$267,MATCH('Names&amp;ISO'!$C892,[11]Population!$D$4:$D$267,0),MATCH(2018,[11]Population!$E$3:$W$3,0)),"")</f>
        <v/>
      </c>
      <c r="O892" s="0" t="str">
        <f aca="false">IFERROR(VLOOKUP($B892,[11]FCAS!$B$1:$C$152,2,0),"")</f>
        <v/>
      </c>
      <c r="P892" s="0" t="e">
        <f aca="false">VLOOKUP($C892,'[10]UN M49'!$C$2:$H$249,6,0)</f>
        <v>#N/A</v>
      </c>
      <c r="Q892" s="0" t="str">
        <f aca="false">IFERROR(VLOOKUP($C892,'[11]Resource-Rich'!$A$34:$B$62,2,0),"Non resource-rich")</f>
        <v>Non resource-rich</v>
      </c>
      <c r="R892" s="0" t="str">
        <f aca="false">IFERROR(VLOOKUP($B892,[11]PRCRs!$A$3:$C$29,3,0),"Non PRCR")</f>
        <v>Non PRCR</v>
      </c>
      <c r="S892" s="0" t="n">
        <f aca="false">IFERROR(IF(VLOOKUP($C892,[11]CBLB!$A$2:$C$31,3,0)="CBLB",1,0),0)</f>
        <v>0</v>
      </c>
      <c r="T892" s="0" t="str">
        <f aca="false">IFERROR(IF(VLOOKUP($B892,'[11]Poverty Rate'!$B$2:$I$164,8,0)="Above 30%",1,0),"")</f>
        <v/>
      </c>
      <c r="U892" s="0" t="str">
        <f aca="false">IFERROR(IF(VLOOKUP($B892,'[11]Poverty Rate'!$B$2:$I$164,8,0)="Below 2%",1,0),"")</f>
        <v/>
      </c>
    </row>
    <row r="893" customFormat="false" ht="15" hidden="false" customHeight="false" outlineLevel="0" collapsed="false">
      <c r="A893" s="0" t="s">
        <v>1013</v>
      </c>
      <c r="B893" s="0" t="s">
        <v>1013</v>
      </c>
      <c r="C893" s="0" t="s">
        <v>1013</v>
      </c>
      <c r="D893" s="0" t="s">
        <v>1013</v>
      </c>
      <c r="E893" s="0" t="s">
        <v>1013</v>
      </c>
      <c r="G893" s="0" t="e">
        <f aca="false">VLOOKUP($C893,'[10]UN M49'!$C$2:$H$249,4,0)</f>
        <v>#N/A</v>
      </c>
      <c r="H893" s="0" t="str">
        <f aca="false">IFERROR(VLOOKUP($C893,'[11]Income Groups'!$D$7:$H$224,5,0),"")</f>
        <v/>
      </c>
      <c r="I893" s="0" t="str">
        <f aca="false">IFERROR(VLOOKUP(B893,'[11]LDC List'!$B$1:$C$47,2,0),"Non LDC")</f>
        <v>Non LDC</v>
      </c>
      <c r="J893" s="0" t="str">
        <f aca="false">IFERROR(VLOOKUP(B893,'[11]SIDS List'!$B$1:$C$57,2,0),"Non SIDS")</f>
        <v>Non SIDS</v>
      </c>
      <c r="K893" s="0" t="str">
        <f aca="false">IFERROR(VLOOKUP(B893,'[11]DAC Member List'!$B$1:$C$29,2,0),"Non DAC")</f>
        <v>Non DAC</v>
      </c>
      <c r="L893" s="0" t="str">
        <f aca="false">IFERROR(VLOOKUP(B893,'[11]Dev Countries List'!$A$1:$B$146,2,0),"Not Developing")</f>
        <v>Not Developing</v>
      </c>
      <c r="M893" s="0" t="str">
        <f aca="false">IFERROR(VLOOKUP(D893,'[11]Fragility List'!$A$1:$C$146,3,0),"Not Fragile")</f>
        <v>Not Fragile</v>
      </c>
      <c r="N893" s="0" t="str">
        <f aca="false">IFERROR(INDEX([11]Population!$E$4:$W$267,MATCH('Names&amp;ISO'!$C893,[11]Population!$D$4:$D$267,0),MATCH(2018,[11]Population!$E$3:$W$3,0)),"")</f>
        <v/>
      </c>
      <c r="O893" s="0" t="str">
        <f aca="false">IFERROR(VLOOKUP($B893,[11]FCAS!$B$1:$C$152,2,0),"")</f>
        <v/>
      </c>
      <c r="P893" s="0" t="e">
        <f aca="false">VLOOKUP($C893,'[10]UN M49'!$C$2:$H$249,6,0)</f>
        <v>#N/A</v>
      </c>
      <c r="Q893" s="0" t="str">
        <f aca="false">IFERROR(VLOOKUP($C893,'[11]Resource-Rich'!$A$34:$B$62,2,0),"Non resource-rich")</f>
        <v>Non resource-rich</v>
      </c>
      <c r="R893" s="0" t="str">
        <f aca="false">IFERROR(VLOOKUP($B893,[11]PRCRs!$A$3:$C$29,3,0),"Non PRCR")</f>
        <v>Non PRCR</v>
      </c>
      <c r="S893" s="0" t="n">
        <f aca="false">IFERROR(IF(VLOOKUP($C893,[11]CBLB!$A$2:$C$31,3,0)="CBLB",1,0),0)</f>
        <v>0</v>
      </c>
      <c r="T893" s="0" t="str">
        <f aca="false">IFERROR(IF(VLOOKUP($B893,'[11]Poverty Rate'!$B$2:$I$164,8,0)="Above 30%",1,0),"")</f>
        <v/>
      </c>
      <c r="U893" s="0" t="str">
        <f aca="false">IFERROR(IF(VLOOKUP($B893,'[11]Poverty Rate'!$B$2:$I$164,8,0)="Below 2%",1,0),"")</f>
        <v/>
      </c>
    </row>
    <row r="894" customFormat="false" ht="15" hidden="false" customHeight="false" outlineLevel="0" collapsed="false">
      <c r="A894" s="0" t="s">
        <v>1013</v>
      </c>
      <c r="B894" s="0" t="s">
        <v>1013</v>
      </c>
      <c r="C894" s="0" t="s">
        <v>1013</v>
      </c>
      <c r="D894" s="0" t="s">
        <v>1013</v>
      </c>
      <c r="E894" s="0" t="s">
        <v>1013</v>
      </c>
      <c r="G894" s="0" t="e">
        <f aca="false">VLOOKUP($C894,'[10]UN M49'!$C$2:$H$249,4,0)</f>
        <v>#N/A</v>
      </c>
      <c r="H894" s="0" t="str">
        <f aca="false">IFERROR(VLOOKUP($C894,'[11]Income Groups'!$D$7:$H$224,5,0),"")</f>
        <v/>
      </c>
      <c r="I894" s="0" t="str">
        <f aca="false">IFERROR(VLOOKUP(B894,'[11]LDC List'!$B$1:$C$47,2,0),"Non LDC")</f>
        <v>Non LDC</v>
      </c>
      <c r="J894" s="0" t="str">
        <f aca="false">IFERROR(VLOOKUP(B894,'[11]SIDS List'!$B$1:$C$57,2,0),"Non SIDS")</f>
        <v>Non SIDS</v>
      </c>
      <c r="K894" s="0" t="str">
        <f aca="false">IFERROR(VLOOKUP(B894,'[11]DAC Member List'!$B$1:$C$29,2,0),"Non DAC")</f>
        <v>Non DAC</v>
      </c>
      <c r="L894" s="0" t="str">
        <f aca="false">IFERROR(VLOOKUP(B894,'[11]Dev Countries List'!$A$1:$B$146,2,0),"Not Developing")</f>
        <v>Not Developing</v>
      </c>
      <c r="M894" s="0" t="str">
        <f aca="false">IFERROR(VLOOKUP(D894,'[11]Fragility List'!$A$1:$C$146,3,0),"Not Fragile")</f>
        <v>Not Fragile</v>
      </c>
      <c r="N894" s="0" t="str">
        <f aca="false">IFERROR(INDEX([11]Population!$E$4:$W$267,MATCH('Names&amp;ISO'!$C894,[11]Population!$D$4:$D$267,0),MATCH(2018,[11]Population!$E$3:$W$3,0)),"")</f>
        <v/>
      </c>
      <c r="O894" s="0" t="str">
        <f aca="false">IFERROR(VLOOKUP($B894,[11]FCAS!$B$1:$C$152,2,0),"")</f>
        <v/>
      </c>
      <c r="P894" s="0" t="e">
        <f aca="false">VLOOKUP($C894,'[10]UN M49'!$C$2:$H$249,6,0)</f>
        <v>#N/A</v>
      </c>
      <c r="Q894" s="0" t="str">
        <f aca="false">IFERROR(VLOOKUP($C894,'[11]Resource-Rich'!$A$34:$B$62,2,0),"Non resource-rich")</f>
        <v>Non resource-rich</v>
      </c>
      <c r="R894" s="0" t="str">
        <f aca="false">IFERROR(VLOOKUP($B894,[11]PRCRs!$A$3:$C$29,3,0),"Non PRCR")</f>
        <v>Non PRCR</v>
      </c>
      <c r="S894" s="0" t="n">
        <f aca="false">IFERROR(IF(VLOOKUP($C894,[11]CBLB!$A$2:$C$31,3,0)="CBLB",1,0),0)</f>
        <v>0</v>
      </c>
      <c r="T894" s="0" t="str">
        <f aca="false">IFERROR(IF(VLOOKUP($B894,'[11]Poverty Rate'!$B$2:$I$164,8,0)="Above 30%",1,0),"")</f>
        <v/>
      </c>
      <c r="U894" s="0" t="str">
        <f aca="false">IFERROR(IF(VLOOKUP($B894,'[11]Poverty Rate'!$B$2:$I$164,8,0)="Below 2%",1,0),"")</f>
        <v/>
      </c>
    </row>
    <row r="895" customFormat="false" ht="15" hidden="false" customHeight="false" outlineLevel="0" collapsed="false">
      <c r="A895" s="0" t="s">
        <v>1013</v>
      </c>
      <c r="B895" s="0" t="s">
        <v>1013</v>
      </c>
      <c r="C895" s="0" t="s">
        <v>1013</v>
      </c>
      <c r="D895" s="0" t="s">
        <v>1013</v>
      </c>
      <c r="E895" s="0" t="s">
        <v>1013</v>
      </c>
      <c r="G895" s="0" t="e">
        <f aca="false">VLOOKUP($C895,'[10]UN M49'!$C$2:$H$249,4,0)</f>
        <v>#N/A</v>
      </c>
      <c r="H895" s="0" t="str">
        <f aca="false">IFERROR(VLOOKUP($C895,'[11]Income Groups'!$D$7:$H$224,5,0),"")</f>
        <v/>
      </c>
      <c r="I895" s="0" t="str">
        <f aca="false">IFERROR(VLOOKUP(B895,'[11]LDC List'!$B$1:$C$47,2,0),"Non LDC")</f>
        <v>Non LDC</v>
      </c>
      <c r="J895" s="0" t="str">
        <f aca="false">IFERROR(VLOOKUP(B895,'[11]SIDS List'!$B$1:$C$57,2,0),"Non SIDS")</f>
        <v>Non SIDS</v>
      </c>
      <c r="K895" s="0" t="str">
        <f aca="false">IFERROR(VLOOKUP(B895,'[11]DAC Member List'!$B$1:$C$29,2,0),"Non DAC")</f>
        <v>Non DAC</v>
      </c>
      <c r="L895" s="0" t="str">
        <f aca="false">IFERROR(VLOOKUP(B895,'[11]Dev Countries List'!$A$1:$B$146,2,0),"Not Developing")</f>
        <v>Not Developing</v>
      </c>
      <c r="M895" s="0" t="str">
        <f aca="false">IFERROR(VLOOKUP(D895,'[11]Fragility List'!$A$1:$C$146,3,0),"Not Fragile")</f>
        <v>Not Fragile</v>
      </c>
      <c r="N895" s="0" t="str">
        <f aca="false">IFERROR(INDEX([11]Population!$E$4:$W$267,MATCH('Names&amp;ISO'!$C895,[11]Population!$D$4:$D$267,0),MATCH(2018,[11]Population!$E$3:$W$3,0)),"")</f>
        <v/>
      </c>
      <c r="O895" s="0" t="str">
        <f aca="false">IFERROR(VLOOKUP($B895,[11]FCAS!$B$1:$C$152,2,0),"")</f>
        <v/>
      </c>
      <c r="P895" s="0" t="e">
        <f aca="false">VLOOKUP($C895,'[10]UN M49'!$C$2:$H$249,6,0)</f>
        <v>#N/A</v>
      </c>
      <c r="Q895" s="0" t="str">
        <f aca="false">IFERROR(VLOOKUP($C895,'[11]Resource-Rich'!$A$34:$B$62,2,0),"Non resource-rich")</f>
        <v>Non resource-rich</v>
      </c>
      <c r="R895" s="0" t="str">
        <f aca="false">IFERROR(VLOOKUP($B895,[11]PRCRs!$A$3:$C$29,3,0),"Non PRCR")</f>
        <v>Non PRCR</v>
      </c>
      <c r="S895" s="0" t="n">
        <f aca="false">IFERROR(IF(VLOOKUP($C895,[11]CBLB!$A$2:$C$31,3,0)="CBLB",1,0),0)</f>
        <v>0</v>
      </c>
      <c r="T895" s="0" t="str">
        <f aca="false">IFERROR(IF(VLOOKUP($B895,'[11]Poverty Rate'!$B$2:$I$164,8,0)="Above 30%",1,0),"")</f>
        <v/>
      </c>
      <c r="U895" s="0" t="str">
        <f aca="false">IFERROR(IF(VLOOKUP($B895,'[11]Poverty Rate'!$B$2:$I$164,8,0)="Below 2%",1,0),"")</f>
        <v/>
      </c>
    </row>
    <row r="896" customFormat="false" ht="15" hidden="false" customHeight="false" outlineLevel="0" collapsed="false">
      <c r="A896" s="0" t="s">
        <v>1013</v>
      </c>
      <c r="B896" s="0" t="s">
        <v>1013</v>
      </c>
      <c r="C896" s="0" t="s">
        <v>1013</v>
      </c>
      <c r="D896" s="0" t="s">
        <v>1013</v>
      </c>
      <c r="E896" s="0" t="s">
        <v>1013</v>
      </c>
      <c r="G896" s="0" t="e">
        <f aca="false">VLOOKUP($C896,'[10]UN M49'!$C$2:$H$249,4,0)</f>
        <v>#N/A</v>
      </c>
      <c r="H896" s="0" t="str">
        <f aca="false">IFERROR(VLOOKUP($C896,'[11]Income Groups'!$D$7:$H$224,5,0),"")</f>
        <v/>
      </c>
      <c r="I896" s="0" t="str">
        <f aca="false">IFERROR(VLOOKUP(B896,'[11]LDC List'!$B$1:$C$47,2,0),"Non LDC")</f>
        <v>Non LDC</v>
      </c>
      <c r="J896" s="0" t="str">
        <f aca="false">IFERROR(VLOOKUP(B896,'[11]SIDS List'!$B$1:$C$57,2,0),"Non SIDS")</f>
        <v>Non SIDS</v>
      </c>
      <c r="K896" s="0" t="str">
        <f aca="false">IFERROR(VLOOKUP(B896,'[11]DAC Member List'!$B$1:$C$29,2,0),"Non DAC")</f>
        <v>Non DAC</v>
      </c>
      <c r="L896" s="0" t="str">
        <f aca="false">IFERROR(VLOOKUP(B896,'[11]Dev Countries List'!$A$1:$B$146,2,0),"Not Developing")</f>
        <v>Not Developing</v>
      </c>
      <c r="M896" s="0" t="str">
        <f aca="false">IFERROR(VLOOKUP(D896,'[11]Fragility List'!$A$1:$C$146,3,0),"Not Fragile")</f>
        <v>Not Fragile</v>
      </c>
      <c r="N896" s="0" t="str">
        <f aca="false">IFERROR(INDEX([11]Population!$E$4:$W$267,MATCH('Names&amp;ISO'!$C896,[11]Population!$D$4:$D$267,0),MATCH(2018,[11]Population!$E$3:$W$3,0)),"")</f>
        <v/>
      </c>
      <c r="O896" s="0" t="str">
        <f aca="false">IFERROR(VLOOKUP($B896,[11]FCAS!$B$1:$C$152,2,0),"")</f>
        <v/>
      </c>
      <c r="P896" s="0" t="e">
        <f aca="false">VLOOKUP($C896,'[10]UN M49'!$C$2:$H$249,6,0)</f>
        <v>#N/A</v>
      </c>
      <c r="Q896" s="0" t="str">
        <f aca="false">IFERROR(VLOOKUP($C896,'[11]Resource-Rich'!$A$34:$B$62,2,0),"Non resource-rich")</f>
        <v>Non resource-rich</v>
      </c>
      <c r="R896" s="0" t="str">
        <f aca="false">IFERROR(VLOOKUP($B896,[11]PRCRs!$A$3:$C$29,3,0),"Non PRCR")</f>
        <v>Non PRCR</v>
      </c>
      <c r="S896" s="0" t="n">
        <f aca="false">IFERROR(IF(VLOOKUP($C896,[11]CBLB!$A$2:$C$31,3,0)="CBLB",1,0),0)</f>
        <v>0</v>
      </c>
      <c r="T896" s="0" t="str">
        <f aca="false">IFERROR(IF(VLOOKUP($B896,'[11]Poverty Rate'!$B$2:$I$164,8,0)="Above 30%",1,0),"")</f>
        <v/>
      </c>
      <c r="U896" s="0" t="str">
        <f aca="false">IFERROR(IF(VLOOKUP($B896,'[11]Poverty Rate'!$B$2:$I$164,8,0)="Below 2%",1,0),"")</f>
        <v/>
      </c>
    </row>
    <row r="897" customFormat="false" ht="15" hidden="false" customHeight="false" outlineLevel="0" collapsed="false">
      <c r="A897" s="0" t="s">
        <v>1013</v>
      </c>
      <c r="B897" s="0" t="s">
        <v>1013</v>
      </c>
      <c r="C897" s="0" t="s">
        <v>1013</v>
      </c>
      <c r="D897" s="0" t="s">
        <v>1013</v>
      </c>
      <c r="E897" s="0" t="s">
        <v>1013</v>
      </c>
      <c r="G897" s="0" t="e">
        <f aca="false">VLOOKUP($C897,'[10]UN M49'!$C$2:$H$249,4,0)</f>
        <v>#N/A</v>
      </c>
      <c r="H897" s="0" t="str">
        <f aca="false">IFERROR(VLOOKUP($C897,'[11]Income Groups'!$D$7:$H$224,5,0),"")</f>
        <v/>
      </c>
      <c r="I897" s="0" t="str">
        <f aca="false">IFERROR(VLOOKUP(B897,'[11]LDC List'!$B$1:$C$47,2,0),"Non LDC")</f>
        <v>Non LDC</v>
      </c>
      <c r="J897" s="0" t="str">
        <f aca="false">IFERROR(VLOOKUP(B897,'[11]SIDS List'!$B$1:$C$57,2,0),"Non SIDS")</f>
        <v>Non SIDS</v>
      </c>
      <c r="K897" s="0" t="str">
        <f aca="false">IFERROR(VLOOKUP(B897,'[11]DAC Member List'!$B$1:$C$29,2,0),"Non DAC")</f>
        <v>Non DAC</v>
      </c>
      <c r="L897" s="0" t="str">
        <f aca="false">IFERROR(VLOOKUP(B897,'[11]Dev Countries List'!$A$1:$B$146,2,0),"Not Developing")</f>
        <v>Not Developing</v>
      </c>
      <c r="M897" s="0" t="str">
        <f aca="false">IFERROR(VLOOKUP(D897,'[11]Fragility List'!$A$1:$C$146,3,0),"Not Fragile")</f>
        <v>Not Fragile</v>
      </c>
      <c r="N897" s="0" t="str">
        <f aca="false">IFERROR(INDEX([11]Population!$E$4:$W$267,MATCH('Names&amp;ISO'!$C897,[11]Population!$D$4:$D$267,0),MATCH(2018,[11]Population!$E$3:$W$3,0)),"")</f>
        <v/>
      </c>
      <c r="O897" s="0" t="str">
        <f aca="false">IFERROR(VLOOKUP($B897,[11]FCAS!$B$1:$C$152,2,0),"")</f>
        <v/>
      </c>
      <c r="P897" s="0" t="e">
        <f aca="false">VLOOKUP($C897,'[10]UN M49'!$C$2:$H$249,6,0)</f>
        <v>#N/A</v>
      </c>
      <c r="Q897" s="0" t="str">
        <f aca="false">IFERROR(VLOOKUP($C897,'[11]Resource-Rich'!$A$34:$B$62,2,0),"Non resource-rich")</f>
        <v>Non resource-rich</v>
      </c>
      <c r="R897" s="0" t="str">
        <f aca="false">IFERROR(VLOOKUP($B897,[11]PRCRs!$A$3:$C$29,3,0),"Non PRCR")</f>
        <v>Non PRCR</v>
      </c>
      <c r="S897" s="0" t="n">
        <f aca="false">IFERROR(IF(VLOOKUP($C897,[11]CBLB!$A$2:$C$31,3,0)="CBLB",1,0),0)</f>
        <v>0</v>
      </c>
      <c r="T897" s="0" t="str">
        <f aca="false">IFERROR(IF(VLOOKUP($B897,'[11]Poverty Rate'!$B$2:$I$164,8,0)="Above 30%",1,0),"")</f>
        <v/>
      </c>
      <c r="U897" s="0" t="str">
        <f aca="false">IFERROR(IF(VLOOKUP($B897,'[11]Poverty Rate'!$B$2:$I$164,8,0)="Below 2%",1,0),"")</f>
        <v/>
      </c>
    </row>
    <row r="898" customFormat="false" ht="15" hidden="false" customHeight="false" outlineLevel="0" collapsed="false">
      <c r="A898" s="0" t="s">
        <v>1013</v>
      </c>
      <c r="B898" s="0" t="s">
        <v>1013</v>
      </c>
      <c r="C898" s="0" t="s">
        <v>1013</v>
      </c>
      <c r="D898" s="0" t="s">
        <v>1013</v>
      </c>
      <c r="E898" s="0" t="s">
        <v>1013</v>
      </c>
      <c r="G898" s="0" t="e">
        <f aca="false">VLOOKUP($C898,'[10]UN M49'!$C$2:$H$249,4,0)</f>
        <v>#N/A</v>
      </c>
      <c r="H898" s="0" t="str">
        <f aca="false">IFERROR(VLOOKUP($C898,'[11]Income Groups'!$D$7:$H$224,5,0),"")</f>
        <v/>
      </c>
      <c r="I898" s="0" t="str">
        <f aca="false">IFERROR(VLOOKUP(B898,'[11]LDC List'!$B$1:$C$47,2,0),"Non LDC")</f>
        <v>Non LDC</v>
      </c>
      <c r="J898" s="0" t="str">
        <f aca="false">IFERROR(VLOOKUP(B898,'[11]SIDS List'!$B$1:$C$57,2,0),"Non SIDS")</f>
        <v>Non SIDS</v>
      </c>
      <c r="K898" s="0" t="str">
        <f aca="false">IFERROR(VLOOKUP(B898,'[11]DAC Member List'!$B$1:$C$29,2,0),"Non DAC")</f>
        <v>Non DAC</v>
      </c>
      <c r="L898" s="0" t="str">
        <f aca="false">IFERROR(VLOOKUP(B898,'[11]Dev Countries List'!$A$1:$B$146,2,0),"Not Developing")</f>
        <v>Not Developing</v>
      </c>
      <c r="M898" s="0" t="str">
        <f aca="false">IFERROR(VLOOKUP(D898,'[11]Fragility List'!$A$1:$C$146,3,0),"Not Fragile")</f>
        <v>Not Fragile</v>
      </c>
      <c r="N898" s="0" t="str">
        <f aca="false">IFERROR(INDEX([11]Population!$E$4:$W$267,MATCH('Names&amp;ISO'!$C898,[11]Population!$D$4:$D$267,0),MATCH(2018,[11]Population!$E$3:$W$3,0)),"")</f>
        <v/>
      </c>
      <c r="O898" s="0" t="str">
        <f aca="false">IFERROR(VLOOKUP($B898,[11]FCAS!$B$1:$C$152,2,0),"")</f>
        <v/>
      </c>
      <c r="P898" s="0" t="e">
        <f aca="false">VLOOKUP($C898,'[10]UN M49'!$C$2:$H$249,6,0)</f>
        <v>#N/A</v>
      </c>
      <c r="Q898" s="0" t="str">
        <f aca="false">IFERROR(VLOOKUP($C898,'[11]Resource-Rich'!$A$34:$B$62,2,0),"Non resource-rich")</f>
        <v>Non resource-rich</v>
      </c>
      <c r="R898" s="0" t="str">
        <f aca="false">IFERROR(VLOOKUP($B898,[11]PRCRs!$A$3:$C$29,3,0),"Non PRCR")</f>
        <v>Non PRCR</v>
      </c>
      <c r="S898" s="0" t="n">
        <f aca="false">IFERROR(IF(VLOOKUP($C898,[11]CBLB!$A$2:$C$31,3,0)="CBLB",1,0),0)</f>
        <v>0</v>
      </c>
      <c r="T898" s="0" t="str">
        <f aca="false">IFERROR(IF(VLOOKUP($B898,'[11]Poverty Rate'!$B$2:$I$164,8,0)="Above 30%",1,0),"")</f>
        <v/>
      </c>
      <c r="U898" s="0" t="str">
        <f aca="false">IFERROR(IF(VLOOKUP($B898,'[11]Poverty Rate'!$B$2:$I$164,8,0)="Below 2%",1,0),"")</f>
        <v/>
      </c>
    </row>
    <row r="899" customFormat="false" ht="15" hidden="false" customHeight="false" outlineLevel="0" collapsed="false">
      <c r="A899" s="0" t="s">
        <v>1013</v>
      </c>
      <c r="B899" s="0" t="s">
        <v>1013</v>
      </c>
      <c r="C899" s="0" t="s">
        <v>1013</v>
      </c>
      <c r="D899" s="0" t="s">
        <v>1013</v>
      </c>
      <c r="E899" s="0" t="s">
        <v>1013</v>
      </c>
      <c r="G899" s="0" t="e">
        <f aca="false">VLOOKUP($C899,'[10]UN M49'!$C$2:$H$249,4,0)</f>
        <v>#N/A</v>
      </c>
      <c r="H899" s="0" t="str">
        <f aca="false">IFERROR(VLOOKUP($C899,'[11]Income Groups'!$D$7:$H$224,5,0),"")</f>
        <v/>
      </c>
      <c r="I899" s="0" t="str">
        <f aca="false">IFERROR(VLOOKUP(B899,'[11]LDC List'!$B$1:$C$47,2,0),"Non LDC")</f>
        <v>Non LDC</v>
      </c>
      <c r="J899" s="0" t="str">
        <f aca="false">IFERROR(VLOOKUP(B899,'[11]SIDS List'!$B$1:$C$57,2,0),"Non SIDS")</f>
        <v>Non SIDS</v>
      </c>
      <c r="K899" s="0" t="str">
        <f aca="false">IFERROR(VLOOKUP(B899,'[11]DAC Member List'!$B$1:$C$29,2,0),"Non DAC")</f>
        <v>Non DAC</v>
      </c>
      <c r="L899" s="0" t="str">
        <f aca="false">IFERROR(VLOOKUP(B899,'[11]Dev Countries List'!$A$1:$B$146,2,0),"Not Developing")</f>
        <v>Not Developing</v>
      </c>
      <c r="M899" s="0" t="str">
        <f aca="false">IFERROR(VLOOKUP(D899,'[11]Fragility List'!$A$1:$C$146,3,0),"Not Fragile")</f>
        <v>Not Fragile</v>
      </c>
      <c r="N899" s="0" t="str">
        <f aca="false">IFERROR(INDEX([11]Population!$E$4:$W$267,MATCH('Names&amp;ISO'!$C899,[11]Population!$D$4:$D$267,0),MATCH(2018,[11]Population!$E$3:$W$3,0)),"")</f>
        <v/>
      </c>
      <c r="O899" s="0" t="str">
        <f aca="false">IFERROR(VLOOKUP($B899,[11]FCAS!$B$1:$C$152,2,0),"")</f>
        <v/>
      </c>
      <c r="P899" s="0" t="e">
        <f aca="false">VLOOKUP($C899,'[10]UN M49'!$C$2:$H$249,6,0)</f>
        <v>#N/A</v>
      </c>
      <c r="Q899" s="0" t="str">
        <f aca="false">IFERROR(VLOOKUP($C899,'[11]Resource-Rich'!$A$34:$B$62,2,0),"Non resource-rich")</f>
        <v>Non resource-rich</v>
      </c>
      <c r="R899" s="0" t="str">
        <f aca="false">IFERROR(VLOOKUP($B899,[11]PRCRs!$A$3:$C$29,3,0),"Non PRCR")</f>
        <v>Non PRCR</v>
      </c>
      <c r="S899" s="0" t="n">
        <f aca="false">IFERROR(IF(VLOOKUP($C899,[11]CBLB!$A$2:$C$31,3,0)="CBLB",1,0),0)</f>
        <v>0</v>
      </c>
      <c r="T899" s="0" t="str">
        <f aca="false">IFERROR(IF(VLOOKUP($B899,'[11]Poverty Rate'!$B$2:$I$164,8,0)="Above 30%",1,0),"")</f>
        <v/>
      </c>
      <c r="U899" s="0" t="str">
        <f aca="false">IFERROR(IF(VLOOKUP($B899,'[11]Poverty Rate'!$B$2:$I$164,8,0)="Below 2%",1,0),"")</f>
        <v/>
      </c>
    </row>
    <row r="900" customFormat="false" ht="15" hidden="false" customHeight="false" outlineLevel="0" collapsed="false">
      <c r="A900" s="0" t="s">
        <v>1013</v>
      </c>
      <c r="B900" s="0" t="s">
        <v>1013</v>
      </c>
      <c r="C900" s="0" t="s">
        <v>1013</v>
      </c>
      <c r="D900" s="0" t="s">
        <v>1013</v>
      </c>
      <c r="E900" s="0" t="s">
        <v>1013</v>
      </c>
      <c r="G900" s="0" t="e">
        <f aca="false">VLOOKUP($C900,'[10]UN M49'!$C$2:$H$249,4,0)</f>
        <v>#N/A</v>
      </c>
      <c r="H900" s="0" t="str">
        <f aca="false">IFERROR(VLOOKUP($C900,'[11]Income Groups'!$D$7:$H$224,5,0),"")</f>
        <v/>
      </c>
      <c r="I900" s="0" t="str">
        <f aca="false">IFERROR(VLOOKUP(B900,'[11]LDC List'!$B$1:$C$47,2,0),"Non LDC")</f>
        <v>Non LDC</v>
      </c>
      <c r="J900" s="0" t="str">
        <f aca="false">IFERROR(VLOOKUP(B900,'[11]SIDS List'!$B$1:$C$57,2,0),"Non SIDS")</f>
        <v>Non SIDS</v>
      </c>
      <c r="K900" s="0" t="str">
        <f aca="false">IFERROR(VLOOKUP(B900,'[11]DAC Member List'!$B$1:$C$29,2,0),"Non DAC")</f>
        <v>Non DAC</v>
      </c>
      <c r="L900" s="0" t="str">
        <f aca="false">IFERROR(VLOOKUP(B900,'[11]Dev Countries List'!$A$1:$B$146,2,0),"Not Developing")</f>
        <v>Not Developing</v>
      </c>
      <c r="M900" s="0" t="str">
        <f aca="false">IFERROR(VLOOKUP(D900,'[11]Fragility List'!$A$1:$C$146,3,0),"Not Fragile")</f>
        <v>Not Fragile</v>
      </c>
      <c r="N900" s="0" t="str">
        <f aca="false">IFERROR(INDEX([11]Population!$E$4:$W$267,MATCH('Names&amp;ISO'!$C900,[11]Population!$D$4:$D$267,0),MATCH(2018,[11]Population!$E$3:$W$3,0)),"")</f>
        <v/>
      </c>
      <c r="O900" s="0" t="str">
        <f aca="false">IFERROR(VLOOKUP($B900,[11]FCAS!$B$1:$C$152,2,0),"")</f>
        <v/>
      </c>
      <c r="P900" s="0" t="e">
        <f aca="false">VLOOKUP($C900,'[10]UN M49'!$C$2:$H$249,6,0)</f>
        <v>#N/A</v>
      </c>
      <c r="Q900" s="0" t="str">
        <f aca="false">IFERROR(VLOOKUP($C900,'[11]Resource-Rich'!$A$34:$B$62,2,0),"Non resource-rich")</f>
        <v>Non resource-rich</v>
      </c>
      <c r="R900" s="0" t="str">
        <f aca="false">IFERROR(VLOOKUP($B900,[11]PRCRs!$A$3:$C$29,3,0),"Non PRCR")</f>
        <v>Non PRCR</v>
      </c>
      <c r="S900" s="0" t="n">
        <f aca="false">IFERROR(IF(VLOOKUP($C900,[11]CBLB!$A$2:$C$31,3,0)="CBLB",1,0),0)</f>
        <v>0</v>
      </c>
      <c r="T900" s="0" t="str">
        <f aca="false">IFERROR(IF(VLOOKUP($B900,'[11]Poverty Rate'!$B$2:$I$164,8,0)="Above 30%",1,0),"")</f>
        <v/>
      </c>
      <c r="U900" s="0" t="str">
        <f aca="false">IFERROR(IF(VLOOKUP($B900,'[11]Poverty Rate'!$B$2:$I$164,8,0)="Below 2%",1,0),"")</f>
        <v/>
      </c>
    </row>
    <row r="901" customFormat="false" ht="15" hidden="false" customHeight="false" outlineLevel="0" collapsed="false">
      <c r="A901" s="0" t="s">
        <v>1013</v>
      </c>
      <c r="B901" s="0" t="s">
        <v>1013</v>
      </c>
      <c r="C901" s="0" t="s">
        <v>1013</v>
      </c>
      <c r="D901" s="0" t="s">
        <v>1013</v>
      </c>
      <c r="E901" s="0" t="s">
        <v>1013</v>
      </c>
      <c r="G901" s="0" t="e">
        <f aca="false">VLOOKUP($C901,'[10]UN M49'!$C$2:$H$249,4,0)</f>
        <v>#N/A</v>
      </c>
      <c r="H901" s="0" t="str">
        <f aca="false">IFERROR(VLOOKUP($C901,'[11]Income Groups'!$D$7:$H$224,5,0),"")</f>
        <v/>
      </c>
      <c r="I901" s="0" t="str">
        <f aca="false">IFERROR(VLOOKUP(B901,'[11]LDC List'!$B$1:$C$47,2,0),"Non LDC")</f>
        <v>Non LDC</v>
      </c>
      <c r="J901" s="0" t="str">
        <f aca="false">IFERROR(VLOOKUP(B901,'[11]SIDS List'!$B$1:$C$57,2,0),"Non SIDS")</f>
        <v>Non SIDS</v>
      </c>
      <c r="K901" s="0" t="str">
        <f aca="false">IFERROR(VLOOKUP(B901,'[11]DAC Member List'!$B$1:$C$29,2,0),"Non DAC")</f>
        <v>Non DAC</v>
      </c>
      <c r="L901" s="0" t="str">
        <f aca="false">IFERROR(VLOOKUP(B901,'[11]Dev Countries List'!$A$1:$B$146,2,0),"Not Developing")</f>
        <v>Not Developing</v>
      </c>
      <c r="M901" s="0" t="str">
        <f aca="false">IFERROR(VLOOKUP(D901,'[11]Fragility List'!$A$1:$C$146,3,0),"Not Fragile")</f>
        <v>Not Fragile</v>
      </c>
      <c r="N901" s="0" t="str">
        <f aca="false">IFERROR(INDEX([11]Population!$E$4:$W$267,MATCH('Names&amp;ISO'!$C901,[11]Population!$D$4:$D$267,0),MATCH(2018,[11]Population!$E$3:$W$3,0)),"")</f>
        <v/>
      </c>
      <c r="O901" s="0" t="str">
        <f aca="false">IFERROR(VLOOKUP($B901,[11]FCAS!$B$1:$C$152,2,0),"")</f>
        <v/>
      </c>
      <c r="P901" s="0" t="e">
        <f aca="false">VLOOKUP($C901,'[10]UN M49'!$C$2:$H$249,6,0)</f>
        <v>#N/A</v>
      </c>
      <c r="Q901" s="0" t="str">
        <f aca="false">IFERROR(VLOOKUP($C901,'[11]Resource-Rich'!$A$34:$B$62,2,0),"Non resource-rich")</f>
        <v>Non resource-rich</v>
      </c>
      <c r="R901" s="0" t="str">
        <f aca="false">IFERROR(VLOOKUP($B901,[11]PRCRs!$A$3:$C$29,3,0),"Non PRCR")</f>
        <v>Non PRCR</v>
      </c>
      <c r="S901" s="0" t="n">
        <f aca="false">IFERROR(IF(VLOOKUP($C901,[11]CBLB!$A$2:$C$31,3,0)="CBLB",1,0),0)</f>
        <v>0</v>
      </c>
      <c r="T901" s="0" t="str">
        <f aca="false">IFERROR(IF(VLOOKUP($B901,'[11]Poverty Rate'!$B$2:$I$164,8,0)="Above 30%",1,0),"")</f>
        <v/>
      </c>
      <c r="U901" s="0" t="str">
        <f aca="false">IFERROR(IF(VLOOKUP($B901,'[11]Poverty Rate'!$B$2:$I$164,8,0)="Below 2%",1,0),"")</f>
        <v/>
      </c>
    </row>
    <row r="902" customFormat="false" ht="15" hidden="false" customHeight="false" outlineLevel="0" collapsed="false">
      <c r="A902" s="0" t="s">
        <v>1013</v>
      </c>
      <c r="B902" s="0" t="s">
        <v>1013</v>
      </c>
      <c r="C902" s="0" t="s">
        <v>1013</v>
      </c>
      <c r="D902" s="0" t="s">
        <v>1013</v>
      </c>
      <c r="E902" s="0" t="s">
        <v>1013</v>
      </c>
      <c r="G902" s="0" t="e">
        <f aca="false">VLOOKUP($C902,'[10]UN M49'!$C$2:$H$249,4,0)</f>
        <v>#N/A</v>
      </c>
      <c r="H902" s="0" t="str">
        <f aca="false">IFERROR(VLOOKUP($C902,'[11]Income Groups'!$D$7:$H$224,5,0),"")</f>
        <v/>
      </c>
      <c r="I902" s="0" t="str">
        <f aca="false">IFERROR(VLOOKUP(B902,'[11]LDC List'!$B$1:$C$47,2,0),"Non LDC")</f>
        <v>Non LDC</v>
      </c>
      <c r="J902" s="0" t="str">
        <f aca="false">IFERROR(VLOOKUP(B902,'[11]SIDS List'!$B$1:$C$57,2,0),"Non SIDS")</f>
        <v>Non SIDS</v>
      </c>
      <c r="K902" s="0" t="str">
        <f aca="false">IFERROR(VLOOKUP(B902,'[11]DAC Member List'!$B$1:$C$29,2,0),"Non DAC")</f>
        <v>Non DAC</v>
      </c>
      <c r="L902" s="0" t="str">
        <f aca="false">IFERROR(VLOOKUP(B902,'[11]Dev Countries List'!$A$1:$B$146,2,0),"Not Developing")</f>
        <v>Not Developing</v>
      </c>
      <c r="M902" s="0" t="str">
        <f aca="false">IFERROR(VLOOKUP(D902,'[11]Fragility List'!$A$1:$C$146,3,0),"Not Fragile")</f>
        <v>Not Fragile</v>
      </c>
      <c r="N902" s="0" t="str">
        <f aca="false">IFERROR(INDEX([11]Population!$E$4:$W$267,MATCH('Names&amp;ISO'!$C902,[11]Population!$D$4:$D$267,0),MATCH(2018,[11]Population!$E$3:$W$3,0)),"")</f>
        <v/>
      </c>
      <c r="O902" s="0" t="str">
        <f aca="false">IFERROR(VLOOKUP($B902,[11]FCAS!$B$1:$C$152,2,0),"")</f>
        <v/>
      </c>
      <c r="P902" s="0" t="e">
        <f aca="false">VLOOKUP($C902,'[10]UN M49'!$C$2:$H$249,6,0)</f>
        <v>#N/A</v>
      </c>
      <c r="Q902" s="0" t="str">
        <f aca="false">IFERROR(VLOOKUP($C902,'[11]Resource-Rich'!$A$34:$B$62,2,0),"Non resource-rich")</f>
        <v>Non resource-rich</v>
      </c>
      <c r="R902" s="0" t="str">
        <f aca="false">IFERROR(VLOOKUP($B902,[11]PRCRs!$A$3:$C$29,3,0),"Non PRCR")</f>
        <v>Non PRCR</v>
      </c>
      <c r="S902" s="0" t="n">
        <f aca="false">IFERROR(IF(VLOOKUP($C902,[11]CBLB!$A$2:$C$31,3,0)="CBLB",1,0),0)</f>
        <v>0</v>
      </c>
      <c r="T902" s="0" t="str">
        <f aca="false">IFERROR(IF(VLOOKUP($B902,'[11]Poverty Rate'!$B$2:$I$164,8,0)="Above 30%",1,0),"")</f>
        <v/>
      </c>
      <c r="U902" s="0" t="str">
        <f aca="false">IFERROR(IF(VLOOKUP($B902,'[11]Poverty Rate'!$B$2:$I$164,8,0)="Below 2%",1,0),"")</f>
        <v/>
      </c>
    </row>
    <row r="903" customFormat="false" ht="15" hidden="false" customHeight="false" outlineLevel="0" collapsed="false">
      <c r="A903" s="0" t="s">
        <v>1013</v>
      </c>
      <c r="B903" s="0" t="s">
        <v>1013</v>
      </c>
      <c r="C903" s="0" t="s">
        <v>1013</v>
      </c>
      <c r="D903" s="0" t="s">
        <v>1013</v>
      </c>
      <c r="E903" s="0" t="s">
        <v>1013</v>
      </c>
      <c r="G903" s="0" t="e">
        <f aca="false">VLOOKUP($C903,'[10]UN M49'!$C$2:$H$249,4,0)</f>
        <v>#N/A</v>
      </c>
      <c r="H903" s="0" t="str">
        <f aca="false">IFERROR(VLOOKUP($C903,'[11]Income Groups'!$D$7:$H$224,5,0),"")</f>
        <v/>
      </c>
      <c r="I903" s="0" t="str">
        <f aca="false">IFERROR(VLOOKUP(B903,'[11]LDC List'!$B$1:$C$47,2,0),"Non LDC")</f>
        <v>Non LDC</v>
      </c>
      <c r="J903" s="0" t="str">
        <f aca="false">IFERROR(VLOOKUP(B903,'[11]SIDS List'!$B$1:$C$57,2,0),"Non SIDS")</f>
        <v>Non SIDS</v>
      </c>
      <c r="K903" s="0" t="str">
        <f aca="false">IFERROR(VLOOKUP(B903,'[11]DAC Member List'!$B$1:$C$29,2,0),"Non DAC")</f>
        <v>Non DAC</v>
      </c>
      <c r="L903" s="0" t="str">
        <f aca="false">IFERROR(VLOOKUP(B903,'[11]Dev Countries List'!$A$1:$B$146,2,0),"Not Developing")</f>
        <v>Not Developing</v>
      </c>
      <c r="M903" s="0" t="str">
        <f aca="false">IFERROR(VLOOKUP(D903,'[11]Fragility List'!$A$1:$C$146,3,0),"Not Fragile")</f>
        <v>Not Fragile</v>
      </c>
      <c r="N903" s="0" t="str">
        <f aca="false">IFERROR(INDEX([11]Population!$E$4:$W$267,MATCH('Names&amp;ISO'!$C903,[11]Population!$D$4:$D$267,0),MATCH(2018,[11]Population!$E$3:$W$3,0)),"")</f>
        <v/>
      </c>
      <c r="O903" s="0" t="str">
        <f aca="false">IFERROR(VLOOKUP($B903,[11]FCAS!$B$1:$C$152,2,0),"")</f>
        <v/>
      </c>
      <c r="P903" s="0" t="e">
        <f aca="false">VLOOKUP($C903,'[10]UN M49'!$C$2:$H$249,6,0)</f>
        <v>#N/A</v>
      </c>
      <c r="Q903" s="0" t="str">
        <f aca="false">IFERROR(VLOOKUP($C903,'[11]Resource-Rich'!$A$34:$B$62,2,0),"Non resource-rich")</f>
        <v>Non resource-rich</v>
      </c>
      <c r="R903" s="0" t="str">
        <f aca="false">IFERROR(VLOOKUP($B903,[11]PRCRs!$A$3:$C$29,3,0),"Non PRCR")</f>
        <v>Non PRCR</v>
      </c>
      <c r="S903" s="0" t="n">
        <f aca="false">IFERROR(IF(VLOOKUP($C903,[11]CBLB!$A$2:$C$31,3,0)="CBLB",1,0),0)</f>
        <v>0</v>
      </c>
      <c r="T903" s="0" t="str">
        <f aca="false">IFERROR(IF(VLOOKUP($B903,'[11]Poverty Rate'!$B$2:$I$164,8,0)="Above 30%",1,0),"")</f>
        <v/>
      </c>
      <c r="U903" s="0" t="str">
        <f aca="false">IFERROR(IF(VLOOKUP($B903,'[11]Poverty Rate'!$B$2:$I$164,8,0)="Below 2%",1,0),"")</f>
        <v/>
      </c>
    </row>
    <row r="904" customFormat="false" ht="15" hidden="false" customHeight="false" outlineLevel="0" collapsed="false">
      <c r="A904" s="0" t="s">
        <v>1013</v>
      </c>
      <c r="B904" s="0" t="s">
        <v>1013</v>
      </c>
      <c r="C904" s="0" t="s">
        <v>1013</v>
      </c>
      <c r="D904" s="0" t="s">
        <v>1013</v>
      </c>
      <c r="E904" s="0" t="s">
        <v>1013</v>
      </c>
      <c r="G904" s="0" t="e">
        <f aca="false">VLOOKUP($C904,'[10]UN M49'!$C$2:$H$249,4,0)</f>
        <v>#N/A</v>
      </c>
      <c r="H904" s="0" t="str">
        <f aca="false">IFERROR(VLOOKUP($C904,'[11]Income Groups'!$D$7:$H$224,5,0),"")</f>
        <v/>
      </c>
      <c r="I904" s="0" t="str">
        <f aca="false">IFERROR(VLOOKUP(B904,'[11]LDC List'!$B$1:$C$47,2,0),"Non LDC")</f>
        <v>Non LDC</v>
      </c>
      <c r="J904" s="0" t="str">
        <f aca="false">IFERROR(VLOOKUP(B904,'[11]SIDS List'!$B$1:$C$57,2,0),"Non SIDS")</f>
        <v>Non SIDS</v>
      </c>
      <c r="K904" s="0" t="str">
        <f aca="false">IFERROR(VLOOKUP(B904,'[11]DAC Member List'!$B$1:$C$29,2,0),"Non DAC")</f>
        <v>Non DAC</v>
      </c>
      <c r="L904" s="0" t="str">
        <f aca="false">IFERROR(VLOOKUP(B904,'[11]Dev Countries List'!$A$1:$B$146,2,0),"Not Developing")</f>
        <v>Not Developing</v>
      </c>
      <c r="M904" s="0" t="str">
        <f aca="false">IFERROR(VLOOKUP(D904,'[11]Fragility List'!$A$1:$C$146,3,0),"Not Fragile")</f>
        <v>Not Fragile</v>
      </c>
      <c r="N904" s="0" t="str">
        <f aca="false">IFERROR(INDEX([11]Population!$E$4:$W$267,MATCH('Names&amp;ISO'!$C904,[11]Population!$D$4:$D$267,0),MATCH(2018,[11]Population!$E$3:$W$3,0)),"")</f>
        <v/>
      </c>
      <c r="O904" s="0" t="str">
        <f aca="false">IFERROR(VLOOKUP($B904,[11]FCAS!$B$1:$C$152,2,0),"")</f>
        <v/>
      </c>
      <c r="P904" s="0" t="e">
        <f aca="false">VLOOKUP($C904,'[10]UN M49'!$C$2:$H$249,6,0)</f>
        <v>#N/A</v>
      </c>
      <c r="Q904" s="0" t="str">
        <f aca="false">IFERROR(VLOOKUP($C904,'[11]Resource-Rich'!$A$34:$B$62,2,0),"Non resource-rich")</f>
        <v>Non resource-rich</v>
      </c>
      <c r="R904" s="0" t="str">
        <f aca="false">IFERROR(VLOOKUP($B904,[11]PRCRs!$A$3:$C$29,3,0),"Non PRCR")</f>
        <v>Non PRCR</v>
      </c>
      <c r="S904" s="0" t="n">
        <f aca="false">IFERROR(IF(VLOOKUP($C904,[11]CBLB!$A$2:$C$31,3,0)="CBLB",1,0),0)</f>
        <v>0</v>
      </c>
      <c r="T904" s="0" t="str">
        <f aca="false">IFERROR(IF(VLOOKUP($B904,'[11]Poverty Rate'!$B$2:$I$164,8,0)="Above 30%",1,0),"")</f>
        <v/>
      </c>
      <c r="U904" s="0" t="str">
        <f aca="false">IFERROR(IF(VLOOKUP($B904,'[11]Poverty Rate'!$B$2:$I$164,8,0)="Below 2%",1,0),"")</f>
        <v/>
      </c>
    </row>
    <row r="905" customFormat="false" ht="15" hidden="false" customHeight="false" outlineLevel="0" collapsed="false">
      <c r="A905" s="0" t="s">
        <v>1013</v>
      </c>
      <c r="B905" s="0" t="s">
        <v>1013</v>
      </c>
      <c r="C905" s="0" t="s">
        <v>1013</v>
      </c>
      <c r="D905" s="0" t="s">
        <v>1013</v>
      </c>
      <c r="E905" s="0" t="s">
        <v>1013</v>
      </c>
      <c r="G905" s="0" t="e">
        <f aca="false">VLOOKUP($C905,'[10]UN M49'!$C$2:$H$249,4,0)</f>
        <v>#N/A</v>
      </c>
      <c r="H905" s="0" t="str">
        <f aca="false">IFERROR(VLOOKUP($C905,'[11]Income Groups'!$D$7:$H$224,5,0),"")</f>
        <v/>
      </c>
      <c r="I905" s="0" t="str">
        <f aca="false">IFERROR(VLOOKUP(B905,'[11]LDC List'!$B$1:$C$47,2,0),"Non LDC")</f>
        <v>Non LDC</v>
      </c>
      <c r="J905" s="0" t="str">
        <f aca="false">IFERROR(VLOOKUP(B905,'[11]SIDS List'!$B$1:$C$57,2,0),"Non SIDS")</f>
        <v>Non SIDS</v>
      </c>
      <c r="K905" s="0" t="str">
        <f aca="false">IFERROR(VLOOKUP(B905,'[11]DAC Member List'!$B$1:$C$29,2,0),"Non DAC")</f>
        <v>Non DAC</v>
      </c>
      <c r="L905" s="0" t="str">
        <f aca="false">IFERROR(VLOOKUP(B905,'[11]Dev Countries List'!$A$1:$B$146,2,0),"Not Developing")</f>
        <v>Not Developing</v>
      </c>
      <c r="M905" s="0" t="str">
        <f aca="false">IFERROR(VLOOKUP(D905,'[11]Fragility List'!$A$1:$C$146,3,0),"Not Fragile")</f>
        <v>Not Fragile</v>
      </c>
      <c r="N905" s="0" t="str">
        <f aca="false">IFERROR(INDEX([11]Population!$E$4:$W$267,MATCH('Names&amp;ISO'!$C905,[11]Population!$D$4:$D$267,0),MATCH(2018,[11]Population!$E$3:$W$3,0)),"")</f>
        <v/>
      </c>
      <c r="O905" s="0" t="str">
        <f aca="false">IFERROR(VLOOKUP($B905,[11]FCAS!$B$1:$C$152,2,0),"")</f>
        <v/>
      </c>
      <c r="P905" s="0" t="e">
        <f aca="false">VLOOKUP($C905,'[10]UN M49'!$C$2:$H$249,6,0)</f>
        <v>#N/A</v>
      </c>
      <c r="Q905" s="0" t="str">
        <f aca="false">IFERROR(VLOOKUP($C905,'[11]Resource-Rich'!$A$34:$B$62,2,0),"Non resource-rich")</f>
        <v>Non resource-rich</v>
      </c>
      <c r="R905" s="0" t="str">
        <f aca="false">IFERROR(VLOOKUP($B905,[11]PRCRs!$A$3:$C$29,3,0),"Non PRCR")</f>
        <v>Non PRCR</v>
      </c>
      <c r="S905" s="0" t="n">
        <f aca="false">IFERROR(IF(VLOOKUP($C905,[11]CBLB!$A$2:$C$31,3,0)="CBLB",1,0),0)</f>
        <v>0</v>
      </c>
      <c r="T905" s="0" t="str">
        <f aca="false">IFERROR(IF(VLOOKUP($B905,'[11]Poverty Rate'!$B$2:$I$164,8,0)="Above 30%",1,0),"")</f>
        <v/>
      </c>
      <c r="U905" s="0" t="str">
        <f aca="false">IFERROR(IF(VLOOKUP($B905,'[11]Poverty Rate'!$B$2:$I$164,8,0)="Below 2%",1,0),"")</f>
        <v/>
      </c>
    </row>
    <row r="906" customFormat="false" ht="15" hidden="false" customHeight="false" outlineLevel="0" collapsed="false">
      <c r="A906" s="0" t="s">
        <v>1013</v>
      </c>
      <c r="B906" s="0" t="s">
        <v>1013</v>
      </c>
      <c r="C906" s="0" t="s">
        <v>1013</v>
      </c>
      <c r="D906" s="0" t="s">
        <v>1013</v>
      </c>
      <c r="E906" s="0" t="s">
        <v>1013</v>
      </c>
      <c r="G906" s="0" t="e">
        <f aca="false">VLOOKUP($C906,'[10]UN M49'!$C$2:$H$249,4,0)</f>
        <v>#N/A</v>
      </c>
      <c r="H906" s="0" t="str">
        <f aca="false">IFERROR(VLOOKUP($C906,'[11]Income Groups'!$D$7:$H$224,5,0),"")</f>
        <v/>
      </c>
      <c r="I906" s="0" t="str">
        <f aca="false">IFERROR(VLOOKUP(B906,'[11]LDC List'!$B$1:$C$47,2,0),"Non LDC")</f>
        <v>Non LDC</v>
      </c>
      <c r="J906" s="0" t="str">
        <f aca="false">IFERROR(VLOOKUP(B906,'[11]SIDS List'!$B$1:$C$57,2,0),"Non SIDS")</f>
        <v>Non SIDS</v>
      </c>
      <c r="K906" s="0" t="str">
        <f aca="false">IFERROR(VLOOKUP(B906,'[11]DAC Member List'!$B$1:$C$29,2,0),"Non DAC")</f>
        <v>Non DAC</v>
      </c>
      <c r="L906" s="0" t="str">
        <f aca="false">IFERROR(VLOOKUP(B906,'[11]Dev Countries List'!$A$1:$B$146,2,0),"Not Developing")</f>
        <v>Not Developing</v>
      </c>
      <c r="M906" s="0" t="str">
        <f aca="false">IFERROR(VLOOKUP(D906,'[11]Fragility List'!$A$1:$C$146,3,0),"Not Fragile")</f>
        <v>Not Fragile</v>
      </c>
      <c r="N906" s="0" t="str">
        <f aca="false">IFERROR(INDEX([11]Population!$E$4:$W$267,MATCH('Names&amp;ISO'!$C906,[11]Population!$D$4:$D$267,0),MATCH(2018,[11]Population!$E$3:$W$3,0)),"")</f>
        <v/>
      </c>
      <c r="O906" s="0" t="str">
        <f aca="false">IFERROR(VLOOKUP($B906,[11]FCAS!$B$1:$C$152,2,0),"")</f>
        <v/>
      </c>
      <c r="P906" s="0" t="e">
        <f aca="false">VLOOKUP($C906,'[10]UN M49'!$C$2:$H$249,6,0)</f>
        <v>#N/A</v>
      </c>
      <c r="Q906" s="0" t="str">
        <f aca="false">IFERROR(VLOOKUP($C906,'[11]Resource-Rich'!$A$34:$B$62,2,0),"Non resource-rich")</f>
        <v>Non resource-rich</v>
      </c>
      <c r="R906" s="0" t="str">
        <f aca="false">IFERROR(VLOOKUP($B906,[11]PRCRs!$A$3:$C$29,3,0),"Non PRCR")</f>
        <v>Non PRCR</v>
      </c>
      <c r="S906" s="0" t="n">
        <f aca="false">IFERROR(IF(VLOOKUP($C906,[11]CBLB!$A$2:$C$31,3,0)="CBLB",1,0),0)</f>
        <v>0</v>
      </c>
      <c r="T906" s="0" t="str">
        <f aca="false">IFERROR(IF(VLOOKUP($B906,'[11]Poverty Rate'!$B$2:$I$164,8,0)="Above 30%",1,0),"")</f>
        <v/>
      </c>
      <c r="U906" s="0" t="str">
        <f aca="false">IFERROR(IF(VLOOKUP($B906,'[11]Poverty Rate'!$B$2:$I$164,8,0)="Below 2%",1,0),"")</f>
        <v/>
      </c>
    </row>
    <row r="907" customFormat="false" ht="15" hidden="false" customHeight="false" outlineLevel="0" collapsed="false">
      <c r="A907" s="0" t="s">
        <v>1013</v>
      </c>
      <c r="B907" s="0" t="s">
        <v>1013</v>
      </c>
      <c r="C907" s="0" t="s">
        <v>1013</v>
      </c>
      <c r="D907" s="0" t="s">
        <v>1013</v>
      </c>
      <c r="E907" s="0" t="s">
        <v>1013</v>
      </c>
      <c r="G907" s="0" t="e">
        <f aca="false">VLOOKUP($C907,'[10]UN M49'!$C$2:$H$249,4,0)</f>
        <v>#N/A</v>
      </c>
      <c r="H907" s="0" t="str">
        <f aca="false">IFERROR(VLOOKUP($C907,'[11]Income Groups'!$D$7:$H$224,5,0),"")</f>
        <v/>
      </c>
      <c r="I907" s="0" t="str">
        <f aca="false">IFERROR(VLOOKUP(B907,'[11]LDC List'!$B$1:$C$47,2,0),"Non LDC")</f>
        <v>Non LDC</v>
      </c>
      <c r="J907" s="0" t="str">
        <f aca="false">IFERROR(VLOOKUP(B907,'[11]SIDS List'!$B$1:$C$57,2,0),"Non SIDS")</f>
        <v>Non SIDS</v>
      </c>
      <c r="K907" s="0" t="str">
        <f aca="false">IFERROR(VLOOKUP(B907,'[11]DAC Member List'!$B$1:$C$29,2,0),"Non DAC")</f>
        <v>Non DAC</v>
      </c>
      <c r="L907" s="0" t="str">
        <f aca="false">IFERROR(VLOOKUP(B907,'[11]Dev Countries List'!$A$1:$B$146,2,0),"Not Developing")</f>
        <v>Not Developing</v>
      </c>
      <c r="M907" s="0" t="str">
        <f aca="false">IFERROR(VLOOKUP(D907,'[11]Fragility List'!$A$1:$C$146,3,0),"Not Fragile")</f>
        <v>Not Fragile</v>
      </c>
      <c r="N907" s="0" t="str">
        <f aca="false">IFERROR(INDEX([11]Population!$E$4:$W$267,MATCH('Names&amp;ISO'!$C907,[11]Population!$D$4:$D$267,0),MATCH(2018,[11]Population!$E$3:$W$3,0)),"")</f>
        <v/>
      </c>
      <c r="O907" s="0" t="str">
        <f aca="false">IFERROR(VLOOKUP($B907,[11]FCAS!$B$1:$C$152,2,0),"")</f>
        <v/>
      </c>
      <c r="P907" s="0" t="e">
        <f aca="false">VLOOKUP($C907,'[10]UN M49'!$C$2:$H$249,6,0)</f>
        <v>#N/A</v>
      </c>
      <c r="Q907" s="0" t="str">
        <f aca="false">IFERROR(VLOOKUP($C907,'[11]Resource-Rich'!$A$34:$B$62,2,0),"Non resource-rich")</f>
        <v>Non resource-rich</v>
      </c>
      <c r="R907" s="0" t="str">
        <f aca="false">IFERROR(VLOOKUP($B907,[11]PRCRs!$A$3:$C$29,3,0),"Non PRCR")</f>
        <v>Non PRCR</v>
      </c>
      <c r="S907" s="0" t="n">
        <f aca="false">IFERROR(IF(VLOOKUP($C907,[11]CBLB!$A$2:$C$31,3,0)="CBLB",1,0),0)</f>
        <v>0</v>
      </c>
      <c r="T907" s="0" t="str">
        <f aca="false">IFERROR(IF(VLOOKUP($B907,'[11]Poverty Rate'!$B$2:$I$164,8,0)="Above 30%",1,0),"")</f>
        <v/>
      </c>
      <c r="U907" s="0" t="str">
        <f aca="false">IFERROR(IF(VLOOKUP($B907,'[11]Poverty Rate'!$B$2:$I$164,8,0)="Below 2%",1,0),"")</f>
        <v/>
      </c>
    </row>
    <row r="908" customFormat="false" ht="15" hidden="false" customHeight="false" outlineLevel="0" collapsed="false">
      <c r="A908" s="0" t="s">
        <v>1013</v>
      </c>
      <c r="B908" s="0" t="s">
        <v>1013</v>
      </c>
      <c r="C908" s="0" t="s">
        <v>1013</v>
      </c>
      <c r="D908" s="0" t="s">
        <v>1013</v>
      </c>
      <c r="E908" s="0" t="s">
        <v>1013</v>
      </c>
      <c r="G908" s="0" t="e">
        <f aca="false">VLOOKUP($C908,'[10]UN M49'!$C$2:$H$249,4,0)</f>
        <v>#N/A</v>
      </c>
      <c r="H908" s="0" t="str">
        <f aca="false">IFERROR(VLOOKUP($C908,'[11]Income Groups'!$D$7:$H$224,5,0),"")</f>
        <v/>
      </c>
      <c r="I908" s="0" t="str">
        <f aca="false">IFERROR(VLOOKUP(B908,'[11]LDC List'!$B$1:$C$47,2,0),"Non LDC")</f>
        <v>Non LDC</v>
      </c>
      <c r="J908" s="0" t="str">
        <f aca="false">IFERROR(VLOOKUP(B908,'[11]SIDS List'!$B$1:$C$57,2,0),"Non SIDS")</f>
        <v>Non SIDS</v>
      </c>
      <c r="K908" s="0" t="str">
        <f aca="false">IFERROR(VLOOKUP(B908,'[11]DAC Member List'!$B$1:$C$29,2,0),"Non DAC")</f>
        <v>Non DAC</v>
      </c>
      <c r="L908" s="0" t="str">
        <f aca="false">IFERROR(VLOOKUP(B908,'[11]Dev Countries List'!$A$1:$B$146,2,0),"Not Developing")</f>
        <v>Not Developing</v>
      </c>
      <c r="M908" s="0" t="str">
        <f aca="false">IFERROR(VLOOKUP(D908,'[11]Fragility List'!$A$1:$C$146,3,0),"Not Fragile")</f>
        <v>Not Fragile</v>
      </c>
      <c r="N908" s="0" t="str">
        <f aca="false">IFERROR(INDEX([11]Population!$E$4:$W$267,MATCH('Names&amp;ISO'!$C908,[11]Population!$D$4:$D$267,0),MATCH(2018,[11]Population!$E$3:$W$3,0)),"")</f>
        <v/>
      </c>
      <c r="O908" s="0" t="str">
        <f aca="false">IFERROR(VLOOKUP($B908,[11]FCAS!$B$1:$C$152,2,0),"")</f>
        <v/>
      </c>
      <c r="P908" s="0" t="e">
        <f aca="false">VLOOKUP($C908,'[10]UN M49'!$C$2:$H$249,6,0)</f>
        <v>#N/A</v>
      </c>
      <c r="Q908" s="0" t="str">
        <f aca="false">IFERROR(VLOOKUP($C908,'[11]Resource-Rich'!$A$34:$B$62,2,0),"Non resource-rich")</f>
        <v>Non resource-rich</v>
      </c>
      <c r="R908" s="0" t="str">
        <f aca="false">IFERROR(VLOOKUP($B908,[11]PRCRs!$A$3:$C$29,3,0),"Non PRCR")</f>
        <v>Non PRCR</v>
      </c>
      <c r="S908" s="0" t="n">
        <f aca="false">IFERROR(IF(VLOOKUP($C908,[11]CBLB!$A$2:$C$31,3,0)="CBLB",1,0),0)</f>
        <v>0</v>
      </c>
      <c r="T908" s="0" t="str">
        <f aca="false">IFERROR(IF(VLOOKUP($B908,'[11]Poverty Rate'!$B$2:$I$164,8,0)="Above 30%",1,0),"")</f>
        <v/>
      </c>
      <c r="U908" s="0" t="str">
        <f aca="false">IFERROR(IF(VLOOKUP($B908,'[11]Poverty Rate'!$B$2:$I$164,8,0)="Below 2%",1,0),"")</f>
        <v/>
      </c>
    </row>
    <row r="909" customFormat="false" ht="15" hidden="false" customHeight="false" outlineLevel="0" collapsed="false">
      <c r="A909" s="0" t="s">
        <v>1013</v>
      </c>
      <c r="B909" s="0" t="s">
        <v>1013</v>
      </c>
      <c r="C909" s="0" t="s">
        <v>1013</v>
      </c>
      <c r="D909" s="0" t="s">
        <v>1013</v>
      </c>
      <c r="E909" s="0" t="s">
        <v>1013</v>
      </c>
      <c r="G909" s="0" t="e">
        <f aca="false">VLOOKUP($C909,'[10]UN M49'!$C$2:$H$249,4,0)</f>
        <v>#N/A</v>
      </c>
      <c r="H909" s="0" t="str">
        <f aca="false">IFERROR(VLOOKUP($C909,'[11]Income Groups'!$D$7:$H$224,5,0),"")</f>
        <v/>
      </c>
      <c r="I909" s="0" t="str">
        <f aca="false">IFERROR(VLOOKUP(B909,'[11]LDC List'!$B$1:$C$47,2,0),"Non LDC")</f>
        <v>Non LDC</v>
      </c>
      <c r="J909" s="0" t="str">
        <f aca="false">IFERROR(VLOOKUP(B909,'[11]SIDS List'!$B$1:$C$57,2,0),"Non SIDS")</f>
        <v>Non SIDS</v>
      </c>
      <c r="K909" s="0" t="str">
        <f aca="false">IFERROR(VLOOKUP(B909,'[11]DAC Member List'!$B$1:$C$29,2,0),"Non DAC")</f>
        <v>Non DAC</v>
      </c>
      <c r="L909" s="0" t="str">
        <f aca="false">IFERROR(VLOOKUP(B909,'[11]Dev Countries List'!$A$1:$B$146,2,0),"Not Developing")</f>
        <v>Not Developing</v>
      </c>
      <c r="M909" s="0" t="str">
        <f aca="false">IFERROR(VLOOKUP(D909,'[11]Fragility List'!$A$1:$C$146,3,0),"Not Fragile")</f>
        <v>Not Fragile</v>
      </c>
      <c r="N909" s="0" t="str">
        <f aca="false">IFERROR(INDEX([11]Population!$E$4:$W$267,MATCH('Names&amp;ISO'!$C909,[11]Population!$D$4:$D$267,0),MATCH(2018,[11]Population!$E$3:$W$3,0)),"")</f>
        <v/>
      </c>
      <c r="O909" s="0" t="str">
        <f aca="false">IFERROR(VLOOKUP($B909,[11]FCAS!$B$1:$C$152,2,0),"")</f>
        <v/>
      </c>
      <c r="P909" s="0" t="e">
        <f aca="false">VLOOKUP($C909,'[10]UN M49'!$C$2:$H$249,6,0)</f>
        <v>#N/A</v>
      </c>
      <c r="Q909" s="0" t="str">
        <f aca="false">IFERROR(VLOOKUP($C909,'[11]Resource-Rich'!$A$34:$B$62,2,0),"Non resource-rich")</f>
        <v>Non resource-rich</v>
      </c>
      <c r="R909" s="0" t="str">
        <f aca="false">IFERROR(VLOOKUP($B909,[11]PRCRs!$A$3:$C$29,3,0),"Non PRCR")</f>
        <v>Non PRCR</v>
      </c>
      <c r="S909" s="0" t="n">
        <f aca="false">IFERROR(IF(VLOOKUP($C909,[11]CBLB!$A$2:$C$31,3,0)="CBLB",1,0),0)</f>
        <v>0</v>
      </c>
      <c r="T909" s="0" t="str">
        <f aca="false">IFERROR(IF(VLOOKUP($B909,'[11]Poverty Rate'!$B$2:$I$164,8,0)="Above 30%",1,0),"")</f>
        <v/>
      </c>
      <c r="U909" s="0" t="str">
        <f aca="false">IFERROR(IF(VLOOKUP($B909,'[11]Poverty Rate'!$B$2:$I$164,8,0)="Below 2%",1,0),"")</f>
        <v/>
      </c>
    </row>
    <row r="910" customFormat="false" ht="15" hidden="false" customHeight="false" outlineLevel="0" collapsed="false">
      <c r="A910" s="0" t="s">
        <v>1013</v>
      </c>
      <c r="B910" s="0" t="s">
        <v>1013</v>
      </c>
      <c r="C910" s="0" t="s">
        <v>1013</v>
      </c>
      <c r="D910" s="0" t="s">
        <v>1013</v>
      </c>
      <c r="E910" s="0" t="s">
        <v>1013</v>
      </c>
      <c r="G910" s="0" t="e">
        <f aca="false">VLOOKUP($C910,'[10]UN M49'!$C$2:$H$249,4,0)</f>
        <v>#N/A</v>
      </c>
      <c r="H910" s="0" t="str">
        <f aca="false">IFERROR(VLOOKUP($C910,'[11]Income Groups'!$D$7:$H$224,5,0),"")</f>
        <v/>
      </c>
      <c r="I910" s="0" t="str">
        <f aca="false">IFERROR(VLOOKUP(B910,'[11]LDC List'!$B$1:$C$47,2,0),"Non LDC")</f>
        <v>Non LDC</v>
      </c>
      <c r="J910" s="0" t="str">
        <f aca="false">IFERROR(VLOOKUP(B910,'[11]SIDS List'!$B$1:$C$57,2,0),"Non SIDS")</f>
        <v>Non SIDS</v>
      </c>
      <c r="K910" s="0" t="str">
        <f aca="false">IFERROR(VLOOKUP(B910,'[11]DAC Member List'!$B$1:$C$29,2,0),"Non DAC")</f>
        <v>Non DAC</v>
      </c>
      <c r="L910" s="0" t="str">
        <f aca="false">IFERROR(VLOOKUP(B910,'[11]Dev Countries List'!$A$1:$B$146,2,0),"Not Developing")</f>
        <v>Not Developing</v>
      </c>
      <c r="M910" s="0" t="str">
        <f aca="false">IFERROR(VLOOKUP(D910,'[11]Fragility List'!$A$1:$C$146,3,0),"Not Fragile")</f>
        <v>Not Fragile</v>
      </c>
      <c r="N910" s="0" t="str">
        <f aca="false">IFERROR(INDEX([11]Population!$E$4:$W$267,MATCH('Names&amp;ISO'!$C910,[11]Population!$D$4:$D$267,0),MATCH(2018,[11]Population!$E$3:$W$3,0)),"")</f>
        <v/>
      </c>
      <c r="O910" s="0" t="str">
        <f aca="false">IFERROR(VLOOKUP($B910,[11]FCAS!$B$1:$C$152,2,0),"")</f>
        <v/>
      </c>
      <c r="P910" s="0" t="e">
        <f aca="false">VLOOKUP($C910,'[10]UN M49'!$C$2:$H$249,6,0)</f>
        <v>#N/A</v>
      </c>
      <c r="Q910" s="0" t="str">
        <f aca="false">IFERROR(VLOOKUP($C910,'[11]Resource-Rich'!$A$34:$B$62,2,0),"Non resource-rich")</f>
        <v>Non resource-rich</v>
      </c>
      <c r="R910" s="0" t="str">
        <f aca="false">IFERROR(VLOOKUP($B910,[11]PRCRs!$A$3:$C$29,3,0),"Non PRCR")</f>
        <v>Non PRCR</v>
      </c>
      <c r="S910" s="0" t="n">
        <f aca="false">IFERROR(IF(VLOOKUP($C910,[11]CBLB!$A$2:$C$31,3,0)="CBLB",1,0),0)</f>
        <v>0</v>
      </c>
      <c r="T910" s="0" t="str">
        <f aca="false">IFERROR(IF(VLOOKUP($B910,'[11]Poverty Rate'!$B$2:$I$164,8,0)="Above 30%",1,0),"")</f>
        <v/>
      </c>
      <c r="U910" s="0" t="str">
        <f aca="false">IFERROR(IF(VLOOKUP($B910,'[11]Poverty Rate'!$B$2:$I$164,8,0)="Below 2%",1,0),"")</f>
        <v/>
      </c>
    </row>
    <row r="911" customFormat="false" ht="15" hidden="false" customHeight="false" outlineLevel="0" collapsed="false">
      <c r="A911" s="0" t="s">
        <v>1013</v>
      </c>
      <c r="B911" s="0" t="s">
        <v>1013</v>
      </c>
      <c r="C911" s="0" t="s">
        <v>1013</v>
      </c>
      <c r="D911" s="0" t="s">
        <v>1013</v>
      </c>
      <c r="E911" s="0" t="s">
        <v>1013</v>
      </c>
      <c r="G911" s="0" t="e">
        <f aca="false">VLOOKUP($C911,'[10]UN M49'!$C$2:$H$249,4,0)</f>
        <v>#N/A</v>
      </c>
      <c r="H911" s="0" t="str">
        <f aca="false">IFERROR(VLOOKUP($C911,'[11]Income Groups'!$D$7:$H$224,5,0),"")</f>
        <v/>
      </c>
      <c r="I911" s="0" t="str">
        <f aca="false">IFERROR(VLOOKUP(B911,'[11]LDC List'!$B$1:$C$47,2,0),"Non LDC")</f>
        <v>Non LDC</v>
      </c>
      <c r="J911" s="0" t="str">
        <f aca="false">IFERROR(VLOOKUP(B911,'[11]SIDS List'!$B$1:$C$57,2,0),"Non SIDS")</f>
        <v>Non SIDS</v>
      </c>
      <c r="K911" s="0" t="str">
        <f aca="false">IFERROR(VLOOKUP(B911,'[11]DAC Member List'!$B$1:$C$29,2,0),"Non DAC")</f>
        <v>Non DAC</v>
      </c>
      <c r="L911" s="0" t="str">
        <f aca="false">IFERROR(VLOOKUP(B911,'[11]Dev Countries List'!$A$1:$B$146,2,0),"Not Developing")</f>
        <v>Not Developing</v>
      </c>
      <c r="M911" s="0" t="str">
        <f aca="false">IFERROR(VLOOKUP(D911,'[11]Fragility List'!$A$1:$C$146,3,0),"Not Fragile")</f>
        <v>Not Fragile</v>
      </c>
      <c r="N911" s="0" t="str">
        <f aca="false">IFERROR(INDEX([11]Population!$E$4:$W$267,MATCH('Names&amp;ISO'!$C911,[11]Population!$D$4:$D$267,0),MATCH(2018,[11]Population!$E$3:$W$3,0)),"")</f>
        <v/>
      </c>
      <c r="O911" s="0" t="str">
        <f aca="false">IFERROR(VLOOKUP($B911,[11]FCAS!$B$1:$C$152,2,0),"")</f>
        <v/>
      </c>
      <c r="P911" s="0" t="e">
        <f aca="false">VLOOKUP($C911,'[10]UN M49'!$C$2:$H$249,6,0)</f>
        <v>#N/A</v>
      </c>
      <c r="Q911" s="0" t="str">
        <f aca="false">IFERROR(VLOOKUP($C911,'[11]Resource-Rich'!$A$34:$B$62,2,0),"Non resource-rich")</f>
        <v>Non resource-rich</v>
      </c>
      <c r="R911" s="0" t="str">
        <f aca="false">IFERROR(VLOOKUP($B911,[11]PRCRs!$A$3:$C$29,3,0),"Non PRCR")</f>
        <v>Non PRCR</v>
      </c>
      <c r="S911" s="0" t="n">
        <f aca="false">IFERROR(IF(VLOOKUP($C911,[11]CBLB!$A$2:$C$31,3,0)="CBLB",1,0),0)</f>
        <v>0</v>
      </c>
      <c r="T911" s="0" t="str">
        <f aca="false">IFERROR(IF(VLOOKUP($B911,'[11]Poverty Rate'!$B$2:$I$164,8,0)="Above 30%",1,0),"")</f>
        <v/>
      </c>
      <c r="U911" s="0" t="str">
        <f aca="false">IFERROR(IF(VLOOKUP($B911,'[11]Poverty Rate'!$B$2:$I$164,8,0)="Below 2%",1,0),"")</f>
        <v/>
      </c>
    </row>
    <row r="912" customFormat="false" ht="15" hidden="false" customHeight="false" outlineLevel="0" collapsed="false">
      <c r="A912" s="0" t="s">
        <v>1013</v>
      </c>
      <c r="B912" s="0" t="s">
        <v>1013</v>
      </c>
      <c r="C912" s="0" t="s">
        <v>1013</v>
      </c>
      <c r="D912" s="0" t="s">
        <v>1013</v>
      </c>
      <c r="E912" s="0" t="s">
        <v>1013</v>
      </c>
      <c r="G912" s="0" t="e">
        <f aca="false">VLOOKUP($C912,'[10]UN M49'!$C$2:$H$249,4,0)</f>
        <v>#N/A</v>
      </c>
      <c r="H912" s="0" t="str">
        <f aca="false">IFERROR(VLOOKUP($C912,'[11]Income Groups'!$D$7:$H$224,5,0),"")</f>
        <v/>
      </c>
      <c r="I912" s="0" t="str">
        <f aca="false">IFERROR(VLOOKUP(B912,'[11]LDC List'!$B$1:$C$47,2,0),"Non LDC")</f>
        <v>Non LDC</v>
      </c>
      <c r="J912" s="0" t="str">
        <f aca="false">IFERROR(VLOOKUP(B912,'[11]SIDS List'!$B$1:$C$57,2,0),"Non SIDS")</f>
        <v>Non SIDS</v>
      </c>
      <c r="K912" s="0" t="str">
        <f aca="false">IFERROR(VLOOKUP(B912,'[11]DAC Member List'!$B$1:$C$29,2,0),"Non DAC")</f>
        <v>Non DAC</v>
      </c>
      <c r="L912" s="0" t="str">
        <f aca="false">IFERROR(VLOOKUP(B912,'[11]Dev Countries List'!$A$1:$B$146,2,0),"Not Developing")</f>
        <v>Not Developing</v>
      </c>
      <c r="M912" s="0" t="str">
        <f aca="false">IFERROR(VLOOKUP(D912,'[11]Fragility List'!$A$1:$C$146,3,0),"Not Fragile")</f>
        <v>Not Fragile</v>
      </c>
      <c r="N912" s="0" t="str">
        <f aca="false">IFERROR(INDEX([11]Population!$E$4:$W$267,MATCH('Names&amp;ISO'!$C912,[11]Population!$D$4:$D$267,0),MATCH(2018,[11]Population!$E$3:$W$3,0)),"")</f>
        <v/>
      </c>
      <c r="O912" s="0" t="str">
        <f aca="false">IFERROR(VLOOKUP($B912,[11]FCAS!$B$1:$C$152,2,0),"")</f>
        <v/>
      </c>
      <c r="P912" s="0" t="e">
        <f aca="false">VLOOKUP($C912,'[10]UN M49'!$C$2:$H$249,6,0)</f>
        <v>#N/A</v>
      </c>
      <c r="Q912" s="0" t="str">
        <f aca="false">IFERROR(VLOOKUP($C912,'[11]Resource-Rich'!$A$34:$B$62,2,0),"Non resource-rich")</f>
        <v>Non resource-rich</v>
      </c>
      <c r="R912" s="0" t="str">
        <f aca="false">IFERROR(VLOOKUP($B912,[11]PRCRs!$A$3:$C$29,3,0),"Non PRCR")</f>
        <v>Non PRCR</v>
      </c>
      <c r="S912" s="0" t="n">
        <f aca="false">IFERROR(IF(VLOOKUP($C912,[11]CBLB!$A$2:$C$31,3,0)="CBLB",1,0),0)</f>
        <v>0</v>
      </c>
      <c r="T912" s="0" t="str">
        <f aca="false">IFERROR(IF(VLOOKUP($B912,'[11]Poverty Rate'!$B$2:$I$164,8,0)="Above 30%",1,0),"")</f>
        <v/>
      </c>
      <c r="U912" s="0" t="str">
        <f aca="false">IFERROR(IF(VLOOKUP($B912,'[11]Poverty Rate'!$B$2:$I$164,8,0)="Below 2%",1,0),"")</f>
        <v/>
      </c>
    </row>
    <row r="913" customFormat="false" ht="15" hidden="false" customHeight="false" outlineLevel="0" collapsed="false">
      <c r="A913" s="0" t="s">
        <v>1013</v>
      </c>
      <c r="B913" s="0" t="s">
        <v>1013</v>
      </c>
      <c r="C913" s="0" t="s">
        <v>1013</v>
      </c>
      <c r="D913" s="0" t="s">
        <v>1013</v>
      </c>
      <c r="E913" s="0" t="s">
        <v>1013</v>
      </c>
      <c r="G913" s="0" t="e">
        <f aca="false">VLOOKUP($C913,'[10]UN M49'!$C$2:$H$249,4,0)</f>
        <v>#N/A</v>
      </c>
      <c r="H913" s="0" t="str">
        <f aca="false">IFERROR(VLOOKUP($C913,'[11]Income Groups'!$D$7:$H$224,5,0),"")</f>
        <v/>
      </c>
      <c r="I913" s="0" t="str">
        <f aca="false">IFERROR(VLOOKUP(B913,'[11]LDC List'!$B$1:$C$47,2,0),"Non LDC")</f>
        <v>Non LDC</v>
      </c>
      <c r="J913" s="0" t="str">
        <f aca="false">IFERROR(VLOOKUP(B913,'[11]SIDS List'!$B$1:$C$57,2,0),"Non SIDS")</f>
        <v>Non SIDS</v>
      </c>
      <c r="K913" s="0" t="str">
        <f aca="false">IFERROR(VLOOKUP(B913,'[11]DAC Member List'!$B$1:$C$29,2,0),"Non DAC")</f>
        <v>Non DAC</v>
      </c>
      <c r="L913" s="0" t="str">
        <f aca="false">IFERROR(VLOOKUP(B913,'[11]Dev Countries List'!$A$1:$B$146,2,0),"Not Developing")</f>
        <v>Not Developing</v>
      </c>
      <c r="M913" s="0" t="str">
        <f aca="false">IFERROR(VLOOKUP(D913,'[11]Fragility List'!$A$1:$C$146,3,0),"Not Fragile")</f>
        <v>Not Fragile</v>
      </c>
      <c r="N913" s="0" t="str">
        <f aca="false">IFERROR(INDEX([11]Population!$E$4:$W$267,MATCH('Names&amp;ISO'!$C913,[11]Population!$D$4:$D$267,0),MATCH(2018,[11]Population!$E$3:$W$3,0)),"")</f>
        <v/>
      </c>
      <c r="O913" s="0" t="str">
        <f aca="false">IFERROR(VLOOKUP($B913,[11]FCAS!$B$1:$C$152,2,0),"")</f>
        <v/>
      </c>
      <c r="P913" s="0" t="e">
        <f aca="false">VLOOKUP($C913,'[10]UN M49'!$C$2:$H$249,6,0)</f>
        <v>#N/A</v>
      </c>
      <c r="Q913" s="0" t="str">
        <f aca="false">IFERROR(VLOOKUP($C913,'[11]Resource-Rich'!$A$34:$B$62,2,0),"Non resource-rich")</f>
        <v>Non resource-rich</v>
      </c>
      <c r="R913" s="0" t="str">
        <f aca="false">IFERROR(VLOOKUP($B913,[11]PRCRs!$A$3:$C$29,3,0),"Non PRCR")</f>
        <v>Non PRCR</v>
      </c>
      <c r="S913" s="0" t="n">
        <f aca="false">IFERROR(IF(VLOOKUP($C913,[11]CBLB!$A$2:$C$31,3,0)="CBLB",1,0),0)</f>
        <v>0</v>
      </c>
      <c r="T913" s="0" t="str">
        <f aca="false">IFERROR(IF(VLOOKUP($B913,'[11]Poverty Rate'!$B$2:$I$164,8,0)="Above 30%",1,0),"")</f>
        <v/>
      </c>
      <c r="U913" s="0" t="str">
        <f aca="false">IFERROR(IF(VLOOKUP($B913,'[11]Poverty Rate'!$B$2:$I$164,8,0)="Below 2%",1,0),"")</f>
        <v/>
      </c>
    </row>
    <row r="914" customFormat="false" ht="15" hidden="false" customHeight="false" outlineLevel="0" collapsed="false">
      <c r="A914" s="0" t="s">
        <v>1013</v>
      </c>
      <c r="B914" s="0" t="s">
        <v>1013</v>
      </c>
      <c r="C914" s="0" t="s">
        <v>1013</v>
      </c>
      <c r="D914" s="0" t="s">
        <v>1013</v>
      </c>
      <c r="E914" s="0" t="s">
        <v>1013</v>
      </c>
      <c r="G914" s="0" t="e">
        <f aca="false">VLOOKUP($C914,'[10]UN M49'!$C$2:$H$249,4,0)</f>
        <v>#N/A</v>
      </c>
      <c r="H914" s="0" t="str">
        <f aca="false">IFERROR(VLOOKUP($C914,'[11]Income Groups'!$D$7:$H$224,5,0),"")</f>
        <v/>
      </c>
      <c r="I914" s="0" t="str">
        <f aca="false">IFERROR(VLOOKUP(B914,'[11]LDC List'!$B$1:$C$47,2,0),"Non LDC")</f>
        <v>Non LDC</v>
      </c>
      <c r="J914" s="0" t="str">
        <f aca="false">IFERROR(VLOOKUP(B914,'[11]SIDS List'!$B$1:$C$57,2,0),"Non SIDS")</f>
        <v>Non SIDS</v>
      </c>
      <c r="K914" s="0" t="str">
        <f aca="false">IFERROR(VLOOKUP(B914,'[11]DAC Member List'!$B$1:$C$29,2,0),"Non DAC")</f>
        <v>Non DAC</v>
      </c>
      <c r="L914" s="0" t="str">
        <f aca="false">IFERROR(VLOOKUP(B914,'[11]Dev Countries List'!$A$1:$B$146,2,0),"Not Developing")</f>
        <v>Not Developing</v>
      </c>
      <c r="M914" s="0" t="str">
        <f aca="false">IFERROR(VLOOKUP(D914,'[11]Fragility List'!$A$1:$C$146,3,0),"Not Fragile")</f>
        <v>Not Fragile</v>
      </c>
      <c r="N914" s="0" t="str">
        <f aca="false">IFERROR(INDEX([11]Population!$E$4:$W$267,MATCH('Names&amp;ISO'!$C914,[11]Population!$D$4:$D$267,0),MATCH(2018,[11]Population!$E$3:$W$3,0)),"")</f>
        <v/>
      </c>
      <c r="O914" s="0" t="str">
        <f aca="false">IFERROR(VLOOKUP($B914,[11]FCAS!$B$1:$C$152,2,0),"")</f>
        <v/>
      </c>
      <c r="P914" s="0" t="e">
        <f aca="false">VLOOKUP($C914,'[10]UN M49'!$C$2:$H$249,6,0)</f>
        <v>#N/A</v>
      </c>
      <c r="Q914" s="0" t="str">
        <f aca="false">IFERROR(VLOOKUP($C914,'[11]Resource-Rich'!$A$34:$B$62,2,0),"Non resource-rich")</f>
        <v>Non resource-rich</v>
      </c>
      <c r="R914" s="0" t="str">
        <f aca="false">IFERROR(VLOOKUP($B914,[11]PRCRs!$A$3:$C$29,3,0),"Non PRCR")</f>
        <v>Non PRCR</v>
      </c>
      <c r="S914" s="0" t="n">
        <f aca="false">IFERROR(IF(VLOOKUP($C914,[11]CBLB!$A$2:$C$31,3,0)="CBLB",1,0),0)</f>
        <v>0</v>
      </c>
      <c r="T914" s="0" t="str">
        <f aca="false">IFERROR(IF(VLOOKUP($B914,'[11]Poverty Rate'!$B$2:$I$164,8,0)="Above 30%",1,0),"")</f>
        <v/>
      </c>
      <c r="U914" s="0" t="str">
        <f aca="false">IFERROR(IF(VLOOKUP($B914,'[11]Poverty Rate'!$B$2:$I$164,8,0)="Below 2%",1,0),"")</f>
        <v/>
      </c>
    </row>
    <row r="915" customFormat="false" ht="15" hidden="false" customHeight="false" outlineLevel="0" collapsed="false">
      <c r="A915" s="0" t="s">
        <v>1013</v>
      </c>
      <c r="B915" s="0" t="s">
        <v>1013</v>
      </c>
      <c r="C915" s="0" t="s">
        <v>1013</v>
      </c>
      <c r="D915" s="0" t="s">
        <v>1013</v>
      </c>
      <c r="E915" s="0" t="s">
        <v>1013</v>
      </c>
      <c r="G915" s="0" t="e">
        <f aca="false">VLOOKUP($C915,'[10]UN M49'!$C$2:$H$249,4,0)</f>
        <v>#N/A</v>
      </c>
      <c r="H915" s="0" t="str">
        <f aca="false">IFERROR(VLOOKUP($C915,'[11]Income Groups'!$D$7:$H$224,5,0),"")</f>
        <v/>
      </c>
      <c r="I915" s="0" t="str">
        <f aca="false">IFERROR(VLOOKUP(B915,'[11]LDC List'!$B$1:$C$47,2,0),"Non LDC")</f>
        <v>Non LDC</v>
      </c>
      <c r="J915" s="0" t="str">
        <f aca="false">IFERROR(VLOOKUP(B915,'[11]SIDS List'!$B$1:$C$57,2,0),"Non SIDS")</f>
        <v>Non SIDS</v>
      </c>
      <c r="K915" s="0" t="str">
        <f aca="false">IFERROR(VLOOKUP(B915,'[11]DAC Member List'!$B$1:$C$29,2,0),"Non DAC")</f>
        <v>Non DAC</v>
      </c>
      <c r="L915" s="0" t="str">
        <f aca="false">IFERROR(VLOOKUP(B915,'[11]Dev Countries List'!$A$1:$B$146,2,0),"Not Developing")</f>
        <v>Not Developing</v>
      </c>
      <c r="M915" s="0" t="str">
        <f aca="false">IFERROR(VLOOKUP(D915,'[11]Fragility List'!$A$1:$C$146,3,0),"Not Fragile")</f>
        <v>Not Fragile</v>
      </c>
      <c r="N915" s="0" t="str">
        <f aca="false">IFERROR(INDEX([11]Population!$E$4:$W$267,MATCH('Names&amp;ISO'!$C915,[11]Population!$D$4:$D$267,0),MATCH(2018,[11]Population!$E$3:$W$3,0)),"")</f>
        <v/>
      </c>
      <c r="O915" s="0" t="str">
        <f aca="false">IFERROR(VLOOKUP($B915,[11]FCAS!$B$1:$C$152,2,0),"")</f>
        <v/>
      </c>
      <c r="P915" s="0" t="e">
        <f aca="false">VLOOKUP($C915,'[10]UN M49'!$C$2:$H$249,6,0)</f>
        <v>#N/A</v>
      </c>
      <c r="Q915" s="0" t="str">
        <f aca="false">IFERROR(VLOOKUP($C915,'[11]Resource-Rich'!$A$34:$B$62,2,0),"Non resource-rich")</f>
        <v>Non resource-rich</v>
      </c>
      <c r="R915" s="0" t="str">
        <f aca="false">IFERROR(VLOOKUP($B915,[11]PRCRs!$A$3:$C$29,3,0),"Non PRCR")</f>
        <v>Non PRCR</v>
      </c>
      <c r="S915" s="0" t="n">
        <f aca="false">IFERROR(IF(VLOOKUP($C915,[11]CBLB!$A$2:$C$31,3,0)="CBLB",1,0),0)</f>
        <v>0</v>
      </c>
      <c r="T915" s="0" t="str">
        <f aca="false">IFERROR(IF(VLOOKUP($B915,'[11]Poverty Rate'!$B$2:$I$164,8,0)="Above 30%",1,0),"")</f>
        <v/>
      </c>
      <c r="U915" s="0" t="str">
        <f aca="false">IFERROR(IF(VLOOKUP($B915,'[11]Poverty Rate'!$B$2:$I$164,8,0)="Below 2%",1,0),"")</f>
        <v/>
      </c>
    </row>
    <row r="916" customFormat="false" ht="15" hidden="false" customHeight="false" outlineLevel="0" collapsed="false">
      <c r="A916" s="0" t="s">
        <v>1013</v>
      </c>
      <c r="B916" s="0" t="s">
        <v>1013</v>
      </c>
      <c r="C916" s="0" t="s">
        <v>1013</v>
      </c>
      <c r="D916" s="0" t="s">
        <v>1013</v>
      </c>
      <c r="E916" s="0" t="s">
        <v>1013</v>
      </c>
      <c r="G916" s="0" t="e">
        <f aca="false">VLOOKUP($C916,'[10]UN M49'!$C$2:$H$249,4,0)</f>
        <v>#N/A</v>
      </c>
      <c r="H916" s="0" t="str">
        <f aca="false">IFERROR(VLOOKUP($C916,'[11]Income Groups'!$D$7:$H$224,5,0),"")</f>
        <v/>
      </c>
      <c r="I916" s="0" t="str">
        <f aca="false">IFERROR(VLOOKUP(B916,'[11]LDC List'!$B$1:$C$47,2,0),"Non LDC")</f>
        <v>Non LDC</v>
      </c>
      <c r="J916" s="0" t="str">
        <f aca="false">IFERROR(VLOOKUP(B916,'[11]SIDS List'!$B$1:$C$57,2,0),"Non SIDS")</f>
        <v>Non SIDS</v>
      </c>
      <c r="K916" s="0" t="str">
        <f aca="false">IFERROR(VLOOKUP(B916,'[11]DAC Member List'!$B$1:$C$29,2,0),"Non DAC")</f>
        <v>Non DAC</v>
      </c>
      <c r="L916" s="0" t="str">
        <f aca="false">IFERROR(VLOOKUP(B916,'[11]Dev Countries List'!$A$1:$B$146,2,0),"Not Developing")</f>
        <v>Not Developing</v>
      </c>
      <c r="M916" s="0" t="str">
        <f aca="false">IFERROR(VLOOKUP(D916,'[11]Fragility List'!$A$1:$C$146,3,0),"Not Fragile")</f>
        <v>Not Fragile</v>
      </c>
      <c r="N916" s="0" t="str">
        <f aca="false">IFERROR(INDEX([11]Population!$E$4:$W$267,MATCH('Names&amp;ISO'!$C916,[11]Population!$D$4:$D$267,0),MATCH(2018,[11]Population!$E$3:$W$3,0)),"")</f>
        <v/>
      </c>
      <c r="O916" s="0" t="str">
        <f aca="false">IFERROR(VLOOKUP($B916,[11]FCAS!$B$1:$C$152,2,0),"")</f>
        <v/>
      </c>
      <c r="P916" s="0" t="e">
        <f aca="false">VLOOKUP($C916,'[10]UN M49'!$C$2:$H$249,6,0)</f>
        <v>#N/A</v>
      </c>
      <c r="Q916" s="0" t="str">
        <f aca="false">IFERROR(VLOOKUP($C916,'[11]Resource-Rich'!$A$34:$B$62,2,0),"Non resource-rich")</f>
        <v>Non resource-rich</v>
      </c>
      <c r="R916" s="0" t="str">
        <f aca="false">IFERROR(VLOOKUP($B916,[11]PRCRs!$A$3:$C$29,3,0),"Non PRCR")</f>
        <v>Non PRCR</v>
      </c>
      <c r="S916" s="0" t="n">
        <f aca="false">IFERROR(IF(VLOOKUP($C916,[11]CBLB!$A$2:$C$31,3,0)="CBLB",1,0),0)</f>
        <v>0</v>
      </c>
      <c r="T916" s="0" t="str">
        <f aca="false">IFERROR(IF(VLOOKUP($B916,'[11]Poverty Rate'!$B$2:$I$164,8,0)="Above 30%",1,0),"")</f>
        <v/>
      </c>
      <c r="U916" s="0" t="str">
        <f aca="false">IFERROR(IF(VLOOKUP($B916,'[11]Poverty Rate'!$B$2:$I$164,8,0)="Below 2%",1,0),"")</f>
        <v/>
      </c>
    </row>
    <row r="917" customFormat="false" ht="15" hidden="false" customHeight="false" outlineLevel="0" collapsed="false">
      <c r="A917" s="0" t="s">
        <v>1013</v>
      </c>
      <c r="B917" s="0" t="s">
        <v>1013</v>
      </c>
      <c r="C917" s="0" t="s">
        <v>1013</v>
      </c>
      <c r="D917" s="0" t="s">
        <v>1013</v>
      </c>
      <c r="E917" s="0" t="s">
        <v>1013</v>
      </c>
      <c r="G917" s="0" t="e">
        <f aca="false">VLOOKUP($C917,'[10]UN M49'!$C$2:$H$249,4,0)</f>
        <v>#N/A</v>
      </c>
      <c r="H917" s="0" t="str">
        <f aca="false">IFERROR(VLOOKUP($C917,'[11]Income Groups'!$D$7:$H$224,5,0),"")</f>
        <v/>
      </c>
      <c r="I917" s="0" t="str">
        <f aca="false">IFERROR(VLOOKUP(B917,'[11]LDC List'!$B$1:$C$47,2,0),"Non LDC")</f>
        <v>Non LDC</v>
      </c>
      <c r="J917" s="0" t="str">
        <f aca="false">IFERROR(VLOOKUP(B917,'[11]SIDS List'!$B$1:$C$57,2,0),"Non SIDS")</f>
        <v>Non SIDS</v>
      </c>
      <c r="K917" s="0" t="str">
        <f aca="false">IFERROR(VLOOKUP(B917,'[11]DAC Member List'!$B$1:$C$29,2,0),"Non DAC")</f>
        <v>Non DAC</v>
      </c>
      <c r="L917" s="0" t="str">
        <f aca="false">IFERROR(VLOOKUP(B917,'[11]Dev Countries List'!$A$1:$B$146,2,0),"Not Developing")</f>
        <v>Not Developing</v>
      </c>
      <c r="M917" s="0" t="str">
        <f aca="false">IFERROR(VLOOKUP(D917,'[11]Fragility List'!$A$1:$C$146,3,0),"Not Fragile")</f>
        <v>Not Fragile</v>
      </c>
      <c r="N917" s="0" t="str">
        <f aca="false">IFERROR(INDEX([11]Population!$E$4:$W$267,MATCH('Names&amp;ISO'!$C917,[11]Population!$D$4:$D$267,0),MATCH(2018,[11]Population!$E$3:$W$3,0)),"")</f>
        <v/>
      </c>
      <c r="O917" s="0" t="str">
        <f aca="false">IFERROR(VLOOKUP($B917,[11]FCAS!$B$1:$C$152,2,0),"")</f>
        <v/>
      </c>
      <c r="P917" s="0" t="e">
        <f aca="false">VLOOKUP($C917,'[10]UN M49'!$C$2:$H$249,6,0)</f>
        <v>#N/A</v>
      </c>
      <c r="Q917" s="0" t="str">
        <f aca="false">IFERROR(VLOOKUP($C917,'[11]Resource-Rich'!$A$34:$B$62,2,0),"Non resource-rich")</f>
        <v>Non resource-rich</v>
      </c>
      <c r="R917" s="0" t="str">
        <f aca="false">IFERROR(VLOOKUP($B917,[11]PRCRs!$A$3:$C$29,3,0),"Non PRCR")</f>
        <v>Non PRCR</v>
      </c>
      <c r="S917" s="0" t="n">
        <f aca="false">IFERROR(IF(VLOOKUP($C917,[11]CBLB!$A$2:$C$31,3,0)="CBLB",1,0),0)</f>
        <v>0</v>
      </c>
      <c r="T917" s="0" t="str">
        <f aca="false">IFERROR(IF(VLOOKUP($B917,'[11]Poverty Rate'!$B$2:$I$164,8,0)="Above 30%",1,0),"")</f>
        <v/>
      </c>
      <c r="U917" s="0" t="str">
        <f aca="false">IFERROR(IF(VLOOKUP($B917,'[11]Poverty Rate'!$B$2:$I$164,8,0)="Below 2%",1,0),"")</f>
        <v/>
      </c>
    </row>
    <row r="918" customFormat="false" ht="15" hidden="false" customHeight="false" outlineLevel="0" collapsed="false">
      <c r="A918" s="0" t="s">
        <v>1013</v>
      </c>
      <c r="B918" s="0" t="s">
        <v>1013</v>
      </c>
      <c r="C918" s="0" t="s">
        <v>1013</v>
      </c>
      <c r="D918" s="0" t="s">
        <v>1013</v>
      </c>
      <c r="E918" s="0" t="s">
        <v>1013</v>
      </c>
      <c r="G918" s="0" t="e">
        <f aca="false">VLOOKUP($C918,'[10]UN M49'!$C$2:$H$249,4,0)</f>
        <v>#N/A</v>
      </c>
      <c r="H918" s="0" t="str">
        <f aca="false">IFERROR(VLOOKUP($C918,'[11]Income Groups'!$D$7:$H$224,5,0),"")</f>
        <v/>
      </c>
      <c r="I918" s="0" t="str">
        <f aca="false">IFERROR(VLOOKUP(B918,'[11]LDC List'!$B$1:$C$47,2,0),"Non LDC")</f>
        <v>Non LDC</v>
      </c>
      <c r="J918" s="0" t="str">
        <f aca="false">IFERROR(VLOOKUP(B918,'[11]SIDS List'!$B$1:$C$57,2,0),"Non SIDS")</f>
        <v>Non SIDS</v>
      </c>
      <c r="K918" s="0" t="str">
        <f aca="false">IFERROR(VLOOKUP(B918,'[11]DAC Member List'!$B$1:$C$29,2,0),"Non DAC")</f>
        <v>Non DAC</v>
      </c>
      <c r="L918" s="0" t="str">
        <f aca="false">IFERROR(VLOOKUP(B918,'[11]Dev Countries List'!$A$1:$B$146,2,0),"Not Developing")</f>
        <v>Not Developing</v>
      </c>
      <c r="M918" s="0" t="str">
        <f aca="false">IFERROR(VLOOKUP(D918,'[11]Fragility List'!$A$1:$C$146,3,0),"Not Fragile")</f>
        <v>Not Fragile</v>
      </c>
      <c r="N918" s="0" t="str">
        <f aca="false">IFERROR(INDEX([11]Population!$E$4:$W$267,MATCH('Names&amp;ISO'!$C918,[11]Population!$D$4:$D$267,0),MATCH(2018,[11]Population!$E$3:$W$3,0)),"")</f>
        <v/>
      </c>
      <c r="O918" s="0" t="str">
        <f aca="false">IFERROR(VLOOKUP($B918,[11]FCAS!$B$1:$C$152,2,0),"")</f>
        <v/>
      </c>
      <c r="P918" s="0" t="e">
        <f aca="false">VLOOKUP($C918,'[10]UN M49'!$C$2:$H$249,6,0)</f>
        <v>#N/A</v>
      </c>
      <c r="Q918" s="0" t="str">
        <f aca="false">IFERROR(VLOOKUP($C918,'[11]Resource-Rich'!$A$34:$B$62,2,0),"Non resource-rich")</f>
        <v>Non resource-rich</v>
      </c>
      <c r="R918" s="0" t="str">
        <f aca="false">IFERROR(VLOOKUP($B918,[11]PRCRs!$A$3:$C$29,3,0),"Non PRCR")</f>
        <v>Non PRCR</v>
      </c>
      <c r="S918" s="0" t="n">
        <f aca="false">IFERROR(IF(VLOOKUP($C918,[11]CBLB!$A$2:$C$31,3,0)="CBLB",1,0),0)</f>
        <v>0</v>
      </c>
      <c r="T918" s="0" t="str">
        <f aca="false">IFERROR(IF(VLOOKUP($B918,'[11]Poverty Rate'!$B$2:$I$164,8,0)="Above 30%",1,0),"")</f>
        <v/>
      </c>
      <c r="U918" s="0" t="str">
        <f aca="false">IFERROR(IF(VLOOKUP($B918,'[11]Poverty Rate'!$B$2:$I$164,8,0)="Below 2%",1,0),"")</f>
        <v/>
      </c>
    </row>
    <row r="919" customFormat="false" ht="15" hidden="false" customHeight="false" outlineLevel="0" collapsed="false">
      <c r="A919" s="0" t="s">
        <v>1013</v>
      </c>
      <c r="B919" s="0" t="s">
        <v>1013</v>
      </c>
      <c r="C919" s="0" t="s">
        <v>1013</v>
      </c>
      <c r="D919" s="0" t="s">
        <v>1013</v>
      </c>
      <c r="E919" s="0" t="s">
        <v>1013</v>
      </c>
      <c r="G919" s="0" t="e">
        <f aca="false">VLOOKUP($C919,'[10]UN M49'!$C$2:$H$249,4,0)</f>
        <v>#N/A</v>
      </c>
      <c r="H919" s="0" t="str">
        <f aca="false">IFERROR(VLOOKUP($C919,'[11]Income Groups'!$D$7:$H$224,5,0),"")</f>
        <v/>
      </c>
      <c r="I919" s="0" t="str">
        <f aca="false">IFERROR(VLOOKUP(B919,'[11]LDC List'!$B$1:$C$47,2,0),"Non LDC")</f>
        <v>Non LDC</v>
      </c>
      <c r="J919" s="0" t="str">
        <f aca="false">IFERROR(VLOOKUP(B919,'[11]SIDS List'!$B$1:$C$57,2,0),"Non SIDS")</f>
        <v>Non SIDS</v>
      </c>
      <c r="K919" s="0" t="str">
        <f aca="false">IFERROR(VLOOKUP(B919,'[11]DAC Member List'!$B$1:$C$29,2,0),"Non DAC")</f>
        <v>Non DAC</v>
      </c>
      <c r="L919" s="0" t="str">
        <f aca="false">IFERROR(VLOOKUP(B919,'[11]Dev Countries List'!$A$1:$B$146,2,0),"Not Developing")</f>
        <v>Not Developing</v>
      </c>
      <c r="M919" s="0" t="str">
        <f aca="false">IFERROR(VLOOKUP(D919,'[11]Fragility List'!$A$1:$C$146,3,0),"Not Fragile")</f>
        <v>Not Fragile</v>
      </c>
      <c r="N919" s="0" t="str">
        <f aca="false">IFERROR(INDEX([11]Population!$E$4:$W$267,MATCH('Names&amp;ISO'!$C919,[11]Population!$D$4:$D$267,0),MATCH(2018,[11]Population!$E$3:$W$3,0)),"")</f>
        <v/>
      </c>
      <c r="O919" s="0" t="str">
        <f aca="false">IFERROR(VLOOKUP($B919,[11]FCAS!$B$1:$C$152,2,0),"")</f>
        <v/>
      </c>
      <c r="P919" s="0" t="e">
        <f aca="false">VLOOKUP($C919,'[10]UN M49'!$C$2:$H$249,6,0)</f>
        <v>#N/A</v>
      </c>
      <c r="Q919" s="0" t="str">
        <f aca="false">IFERROR(VLOOKUP($C919,'[11]Resource-Rich'!$A$34:$B$62,2,0),"Non resource-rich")</f>
        <v>Non resource-rich</v>
      </c>
      <c r="R919" s="0" t="str">
        <f aca="false">IFERROR(VLOOKUP($B919,[11]PRCRs!$A$3:$C$29,3,0),"Non PRCR")</f>
        <v>Non PRCR</v>
      </c>
      <c r="S919" s="0" t="n">
        <f aca="false">IFERROR(IF(VLOOKUP($C919,[11]CBLB!$A$2:$C$31,3,0)="CBLB",1,0),0)</f>
        <v>0</v>
      </c>
      <c r="T919" s="0" t="str">
        <f aca="false">IFERROR(IF(VLOOKUP($B919,'[11]Poverty Rate'!$B$2:$I$164,8,0)="Above 30%",1,0),"")</f>
        <v/>
      </c>
      <c r="U919" s="0" t="str">
        <f aca="false">IFERROR(IF(VLOOKUP($B919,'[11]Poverty Rate'!$B$2:$I$164,8,0)="Below 2%",1,0),"")</f>
        <v/>
      </c>
    </row>
    <row r="920" customFormat="false" ht="15" hidden="false" customHeight="false" outlineLevel="0" collapsed="false">
      <c r="A920" s="0" t="s">
        <v>1013</v>
      </c>
      <c r="B920" s="0" t="s">
        <v>1013</v>
      </c>
      <c r="C920" s="0" t="s">
        <v>1013</v>
      </c>
      <c r="D920" s="0" t="s">
        <v>1013</v>
      </c>
      <c r="E920" s="0" t="s">
        <v>1013</v>
      </c>
      <c r="G920" s="0" t="e">
        <f aca="false">VLOOKUP($C920,'[10]UN M49'!$C$2:$H$249,4,0)</f>
        <v>#N/A</v>
      </c>
      <c r="H920" s="0" t="str">
        <f aca="false">IFERROR(VLOOKUP($C920,'[11]Income Groups'!$D$7:$H$224,5,0),"")</f>
        <v/>
      </c>
      <c r="I920" s="0" t="str">
        <f aca="false">IFERROR(VLOOKUP(B920,'[11]LDC List'!$B$1:$C$47,2,0),"Non LDC")</f>
        <v>Non LDC</v>
      </c>
      <c r="J920" s="0" t="str">
        <f aca="false">IFERROR(VLOOKUP(B920,'[11]SIDS List'!$B$1:$C$57,2,0),"Non SIDS")</f>
        <v>Non SIDS</v>
      </c>
      <c r="K920" s="0" t="str">
        <f aca="false">IFERROR(VLOOKUP(B920,'[11]DAC Member List'!$B$1:$C$29,2,0),"Non DAC")</f>
        <v>Non DAC</v>
      </c>
      <c r="L920" s="0" t="str">
        <f aca="false">IFERROR(VLOOKUP(B920,'[11]Dev Countries List'!$A$1:$B$146,2,0),"Not Developing")</f>
        <v>Not Developing</v>
      </c>
      <c r="M920" s="0" t="str">
        <f aca="false">IFERROR(VLOOKUP(D920,'[11]Fragility List'!$A$1:$C$146,3,0),"Not Fragile")</f>
        <v>Not Fragile</v>
      </c>
      <c r="N920" s="0" t="str">
        <f aca="false">IFERROR(INDEX([11]Population!$E$4:$W$267,MATCH('Names&amp;ISO'!$C920,[11]Population!$D$4:$D$267,0),MATCH(2018,[11]Population!$E$3:$W$3,0)),"")</f>
        <v/>
      </c>
      <c r="O920" s="0" t="str">
        <f aca="false">IFERROR(VLOOKUP($B920,[11]FCAS!$B$1:$C$152,2,0),"")</f>
        <v/>
      </c>
      <c r="P920" s="0" t="e">
        <f aca="false">VLOOKUP($C920,'[10]UN M49'!$C$2:$H$249,6,0)</f>
        <v>#N/A</v>
      </c>
      <c r="Q920" s="0" t="str">
        <f aca="false">IFERROR(VLOOKUP($C920,'[11]Resource-Rich'!$A$34:$B$62,2,0),"Non resource-rich")</f>
        <v>Non resource-rich</v>
      </c>
      <c r="R920" s="0" t="str">
        <f aca="false">IFERROR(VLOOKUP($B920,[11]PRCRs!$A$3:$C$29,3,0),"Non PRCR")</f>
        <v>Non PRCR</v>
      </c>
      <c r="S920" s="0" t="n">
        <f aca="false">IFERROR(IF(VLOOKUP($C920,[11]CBLB!$A$2:$C$31,3,0)="CBLB",1,0),0)</f>
        <v>0</v>
      </c>
      <c r="T920" s="0" t="str">
        <f aca="false">IFERROR(IF(VLOOKUP($B920,'[11]Poverty Rate'!$B$2:$I$164,8,0)="Above 30%",1,0),"")</f>
        <v/>
      </c>
      <c r="U920" s="0" t="str">
        <f aca="false">IFERROR(IF(VLOOKUP($B920,'[11]Poverty Rate'!$B$2:$I$164,8,0)="Below 2%",1,0),"")</f>
        <v/>
      </c>
    </row>
    <row r="921" customFormat="false" ht="15" hidden="false" customHeight="false" outlineLevel="0" collapsed="false">
      <c r="A921" s="0" t="s">
        <v>1013</v>
      </c>
      <c r="B921" s="0" t="s">
        <v>1013</v>
      </c>
      <c r="C921" s="0" t="s">
        <v>1013</v>
      </c>
      <c r="D921" s="0" t="s">
        <v>1013</v>
      </c>
      <c r="E921" s="0" t="s">
        <v>1013</v>
      </c>
      <c r="G921" s="0" t="e">
        <f aca="false">VLOOKUP($C921,'[10]UN M49'!$C$2:$H$249,4,0)</f>
        <v>#N/A</v>
      </c>
      <c r="H921" s="0" t="str">
        <f aca="false">IFERROR(VLOOKUP($C921,'[11]Income Groups'!$D$7:$H$224,5,0),"")</f>
        <v/>
      </c>
      <c r="I921" s="0" t="str">
        <f aca="false">IFERROR(VLOOKUP(B921,'[11]LDC List'!$B$1:$C$47,2,0),"Non LDC")</f>
        <v>Non LDC</v>
      </c>
      <c r="J921" s="0" t="str">
        <f aca="false">IFERROR(VLOOKUP(B921,'[11]SIDS List'!$B$1:$C$57,2,0),"Non SIDS")</f>
        <v>Non SIDS</v>
      </c>
      <c r="K921" s="0" t="str">
        <f aca="false">IFERROR(VLOOKUP(B921,'[11]DAC Member List'!$B$1:$C$29,2,0),"Non DAC")</f>
        <v>Non DAC</v>
      </c>
      <c r="L921" s="0" t="str">
        <f aca="false">IFERROR(VLOOKUP(B921,'[11]Dev Countries List'!$A$1:$B$146,2,0),"Not Developing")</f>
        <v>Not Developing</v>
      </c>
      <c r="M921" s="0" t="str">
        <f aca="false">IFERROR(VLOOKUP(D921,'[11]Fragility List'!$A$1:$C$146,3,0),"Not Fragile")</f>
        <v>Not Fragile</v>
      </c>
      <c r="N921" s="0" t="str">
        <f aca="false">IFERROR(INDEX([11]Population!$E$4:$W$267,MATCH('Names&amp;ISO'!$C921,[11]Population!$D$4:$D$267,0),MATCH(2018,[11]Population!$E$3:$W$3,0)),"")</f>
        <v/>
      </c>
      <c r="O921" s="0" t="str">
        <f aca="false">IFERROR(VLOOKUP($B921,[11]FCAS!$B$1:$C$152,2,0),"")</f>
        <v/>
      </c>
      <c r="P921" s="0" t="e">
        <f aca="false">VLOOKUP($C921,'[10]UN M49'!$C$2:$H$249,6,0)</f>
        <v>#N/A</v>
      </c>
      <c r="Q921" s="0" t="str">
        <f aca="false">IFERROR(VLOOKUP($C921,'[11]Resource-Rich'!$A$34:$B$62,2,0),"Non resource-rich")</f>
        <v>Non resource-rich</v>
      </c>
      <c r="R921" s="0" t="str">
        <f aca="false">IFERROR(VLOOKUP($B921,[11]PRCRs!$A$3:$C$29,3,0),"Non PRCR")</f>
        <v>Non PRCR</v>
      </c>
      <c r="S921" s="0" t="n">
        <f aca="false">IFERROR(IF(VLOOKUP($C921,[11]CBLB!$A$2:$C$31,3,0)="CBLB",1,0),0)</f>
        <v>0</v>
      </c>
      <c r="T921" s="0" t="str">
        <f aca="false">IFERROR(IF(VLOOKUP($B921,'[11]Poverty Rate'!$B$2:$I$164,8,0)="Above 30%",1,0),"")</f>
        <v/>
      </c>
      <c r="U921" s="0" t="str">
        <f aca="false">IFERROR(IF(VLOOKUP($B921,'[11]Poverty Rate'!$B$2:$I$164,8,0)="Below 2%",1,0),"")</f>
        <v/>
      </c>
    </row>
    <row r="922" customFormat="false" ht="15" hidden="false" customHeight="false" outlineLevel="0" collapsed="false">
      <c r="A922" s="0" t="s">
        <v>1013</v>
      </c>
      <c r="B922" s="0" t="s">
        <v>1013</v>
      </c>
      <c r="C922" s="0" t="s">
        <v>1013</v>
      </c>
      <c r="D922" s="0" t="s">
        <v>1013</v>
      </c>
      <c r="E922" s="0" t="s">
        <v>1013</v>
      </c>
      <c r="G922" s="0" t="e">
        <f aca="false">VLOOKUP($C922,'[10]UN M49'!$C$2:$H$249,4,0)</f>
        <v>#N/A</v>
      </c>
      <c r="H922" s="0" t="str">
        <f aca="false">IFERROR(VLOOKUP($C922,'[11]Income Groups'!$D$7:$H$224,5,0),"")</f>
        <v/>
      </c>
      <c r="I922" s="0" t="str">
        <f aca="false">IFERROR(VLOOKUP(B922,'[11]LDC List'!$B$1:$C$47,2,0),"Non LDC")</f>
        <v>Non LDC</v>
      </c>
      <c r="J922" s="0" t="str">
        <f aca="false">IFERROR(VLOOKUP(B922,'[11]SIDS List'!$B$1:$C$57,2,0),"Non SIDS")</f>
        <v>Non SIDS</v>
      </c>
      <c r="K922" s="0" t="str">
        <f aca="false">IFERROR(VLOOKUP(B922,'[11]DAC Member List'!$B$1:$C$29,2,0),"Non DAC")</f>
        <v>Non DAC</v>
      </c>
      <c r="L922" s="0" t="str">
        <f aca="false">IFERROR(VLOOKUP(B922,'[11]Dev Countries List'!$A$1:$B$146,2,0),"Not Developing")</f>
        <v>Not Developing</v>
      </c>
      <c r="M922" s="0" t="str">
        <f aca="false">IFERROR(VLOOKUP(D922,'[11]Fragility List'!$A$1:$C$146,3,0),"Not Fragile")</f>
        <v>Not Fragile</v>
      </c>
      <c r="N922" s="0" t="str">
        <f aca="false">IFERROR(INDEX([11]Population!$E$4:$W$267,MATCH('Names&amp;ISO'!$C922,[11]Population!$D$4:$D$267,0),MATCH(2018,[11]Population!$E$3:$W$3,0)),"")</f>
        <v/>
      </c>
      <c r="O922" s="0" t="str">
        <f aca="false">IFERROR(VLOOKUP($B922,[11]FCAS!$B$1:$C$152,2,0),"")</f>
        <v/>
      </c>
      <c r="P922" s="0" t="e">
        <f aca="false">VLOOKUP($C922,'[10]UN M49'!$C$2:$H$249,6,0)</f>
        <v>#N/A</v>
      </c>
      <c r="Q922" s="0" t="str">
        <f aca="false">IFERROR(VLOOKUP($C922,'[11]Resource-Rich'!$A$34:$B$62,2,0),"Non resource-rich")</f>
        <v>Non resource-rich</v>
      </c>
      <c r="R922" s="0" t="str">
        <f aca="false">IFERROR(VLOOKUP($B922,[11]PRCRs!$A$3:$C$29,3,0),"Non PRCR")</f>
        <v>Non PRCR</v>
      </c>
      <c r="S922" s="0" t="n">
        <f aca="false">IFERROR(IF(VLOOKUP($C922,[11]CBLB!$A$2:$C$31,3,0)="CBLB",1,0),0)</f>
        <v>0</v>
      </c>
      <c r="T922" s="0" t="str">
        <f aca="false">IFERROR(IF(VLOOKUP($B922,'[11]Poverty Rate'!$B$2:$I$164,8,0)="Above 30%",1,0),"")</f>
        <v/>
      </c>
      <c r="U922" s="0" t="str">
        <f aca="false">IFERROR(IF(VLOOKUP($B922,'[11]Poverty Rate'!$B$2:$I$164,8,0)="Below 2%",1,0),"")</f>
        <v/>
      </c>
    </row>
    <row r="923" customFormat="false" ht="15" hidden="false" customHeight="false" outlineLevel="0" collapsed="false">
      <c r="A923" s="0" t="s">
        <v>1013</v>
      </c>
      <c r="B923" s="0" t="s">
        <v>1013</v>
      </c>
      <c r="C923" s="0" t="s">
        <v>1013</v>
      </c>
      <c r="D923" s="0" t="s">
        <v>1013</v>
      </c>
      <c r="E923" s="0" t="s">
        <v>1013</v>
      </c>
      <c r="G923" s="0" t="e">
        <f aca="false">VLOOKUP($C923,'[10]UN M49'!$C$2:$H$249,4,0)</f>
        <v>#N/A</v>
      </c>
      <c r="H923" s="0" t="str">
        <f aca="false">IFERROR(VLOOKUP($C923,'[11]Income Groups'!$D$7:$H$224,5,0),"")</f>
        <v/>
      </c>
      <c r="I923" s="0" t="str">
        <f aca="false">IFERROR(VLOOKUP(B923,'[11]LDC List'!$B$1:$C$47,2,0),"Non LDC")</f>
        <v>Non LDC</v>
      </c>
      <c r="J923" s="0" t="str">
        <f aca="false">IFERROR(VLOOKUP(B923,'[11]SIDS List'!$B$1:$C$57,2,0),"Non SIDS")</f>
        <v>Non SIDS</v>
      </c>
      <c r="K923" s="0" t="str">
        <f aca="false">IFERROR(VLOOKUP(B923,'[11]DAC Member List'!$B$1:$C$29,2,0),"Non DAC")</f>
        <v>Non DAC</v>
      </c>
      <c r="L923" s="0" t="str">
        <f aca="false">IFERROR(VLOOKUP(B923,'[11]Dev Countries List'!$A$1:$B$146,2,0),"Not Developing")</f>
        <v>Not Developing</v>
      </c>
      <c r="M923" s="0" t="str">
        <f aca="false">IFERROR(VLOOKUP(D923,'[11]Fragility List'!$A$1:$C$146,3,0),"Not Fragile")</f>
        <v>Not Fragile</v>
      </c>
      <c r="N923" s="0" t="str">
        <f aca="false">IFERROR(INDEX([11]Population!$E$4:$W$267,MATCH('Names&amp;ISO'!$C923,[11]Population!$D$4:$D$267,0),MATCH(2018,[11]Population!$E$3:$W$3,0)),"")</f>
        <v/>
      </c>
      <c r="O923" s="0" t="str">
        <f aca="false">IFERROR(VLOOKUP($B923,[11]FCAS!$B$1:$C$152,2,0),"")</f>
        <v/>
      </c>
      <c r="P923" s="0" t="e">
        <f aca="false">VLOOKUP($C923,'[10]UN M49'!$C$2:$H$249,6,0)</f>
        <v>#N/A</v>
      </c>
      <c r="Q923" s="0" t="str">
        <f aca="false">IFERROR(VLOOKUP($C923,'[11]Resource-Rich'!$A$34:$B$62,2,0),"Non resource-rich")</f>
        <v>Non resource-rich</v>
      </c>
      <c r="R923" s="0" t="str">
        <f aca="false">IFERROR(VLOOKUP($B923,[11]PRCRs!$A$3:$C$29,3,0),"Non PRCR")</f>
        <v>Non PRCR</v>
      </c>
      <c r="S923" s="0" t="n">
        <f aca="false">IFERROR(IF(VLOOKUP($C923,[11]CBLB!$A$2:$C$31,3,0)="CBLB",1,0),0)</f>
        <v>0</v>
      </c>
      <c r="T923" s="0" t="str">
        <f aca="false">IFERROR(IF(VLOOKUP($B923,'[11]Poverty Rate'!$B$2:$I$164,8,0)="Above 30%",1,0),"")</f>
        <v/>
      </c>
      <c r="U923" s="0" t="str">
        <f aca="false">IFERROR(IF(VLOOKUP($B923,'[11]Poverty Rate'!$B$2:$I$164,8,0)="Below 2%",1,0),"")</f>
        <v/>
      </c>
    </row>
    <row r="924" customFormat="false" ht="15" hidden="false" customHeight="false" outlineLevel="0" collapsed="false">
      <c r="A924" s="0" t="s">
        <v>1013</v>
      </c>
      <c r="B924" s="0" t="s">
        <v>1013</v>
      </c>
      <c r="C924" s="0" t="s">
        <v>1013</v>
      </c>
      <c r="D924" s="0" t="s">
        <v>1013</v>
      </c>
      <c r="E924" s="0" t="s">
        <v>1013</v>
      </c>
      <c r="G924" s="0" t="e">
        <f aca="false">VLOOKUP($C924,'[10]UN M49'!$C$2:$H$249,4,0)</f>
        <v>#N/A</v>
      </c>
      <c r="H924" s="0" t="str">
        <f aca="false">IFERROR(VLOOKUP($C924,'[11]Income Groups'!$D$7:$H$224,5,0),"")</f>
        <v/>
      </c>
      <c r="I924" s="0" t="str">
        <f aca="false">IFERROR(VLOOKUP(B924,'[11]LDC List'!$B$1:$C$47,2,0),"Non LDC")</f>
        <v>Non LDC</v>
      </c>
      <c r="J924" s="0" t="str">
        <f aca="false">IFERROR(VLOOKUP(B924,'[11]SIDS List'!$B$1:$C$57,2,0),"Non SIDS")</f>
        <v>Non SIDS</v>
      </c>
      <c r="K924" s="0" t="str">
        <f aca="false">IFERROR(VLOOKUP(B924,'[11]DAC Member List'!$B$1:$C$29,2,0),"Non DAC")</f>
        <v>Non DAC</v>
      </c>
      <c r="L924" s="0" t="str">
        <f aca="false">IFERROR(VLOOKUP(B924,'[11]Dev Countries List'!$A$1:$B$146,2,0),"Not Developing")</f>
        <v>Not Developing</v>
      </c>
      <c r="M924" s="0" t="str">
        <f aca="false">IFERROR(VLOOKUP(D924,'[11]Fragility List'!$A$1:$C$146,3,0),"Not Fragile")</f>
        <v>Not Fragile</v>
      </c>
      <c r="N924" s="0" t="str">
        <f aca="false">IFERROR(INDEX([11]Population!$E$4:$W$267,MATCH('Names&amp;ISO'!$C924,[11]Population!$D$4:$D$267,0),MATCH(2018,[11]Population!$E$3:$W$3,0)),"")</f>
        <v/>
      </c>
      <c r="O924" s="0" t="str">
        <f aca="false">IFERROR(VLOOKUP($B924,[11]FCAS!$B$1:$C$152,2,0),"")</f>
        <v/>
      </c>
      <c r="P924" s="0" t="e">
        <f aca="false">VLOOKUP($C924,'[10]UN M49'!$C$2:$H$249,6,0)</f>
        <v>#N/A</v>
      </c>
      <c r="Q924" s="0" t="str">
        <f aca="false">IFERROR(VLOOKUP($C924,'[11]Resource-Rich'!$A$34:$B$62,2,0),"Non resource-rich")</f>
        <v>Non resource-rich</v>
      </c>
      <c r="R924" s="0" t="str">
        <f aca="false">IFERROR(VLOOKUP($B924,[11]PRCRs!$A$3:$C$29,3,0),"Non PRCR")</f>
        <v>Non PRCR</v>
      </c>
      <c r="S924" s="0" t="n">
        <f aca="false">IFERROR(IF(VLOOKUP($C924,[11]CBLB!$A$2:$C$31,3,0)="CBLB",1,0),0)</f>
        <v>0</v>
      </c>
      <c r="T924" s="0" t="str">
        <f aca="false">IFERROR(IF(VLOOKUP($B924,'[11]Poverty Rate'!$B$2:$I$164,8,0)="Above 30%",1,0),"")</f>
        <v/>
      </c>
      <c r="U924" s="0" t="str">
        <f aca="false">IFERROR(IF(VLOOKUP($B924,'[11]Poverty Rate'!$B$2:$I$164,8,0)="Below 2%",1,0),"")</f>
        <v/>
      </c>
    </row>
    <row r="925" customFormat="false" ht="15" hidden="false" customHeight="false" outlineLevel="0" collapsed="false">
      <c r="A925" s="0" t="s">
        <v>1013</v>
      </c>
      <c r="B925" s="0" t="s">
        <v>1013</v>
      </c>
      <c r="C925" s="0" t="s">
        <v>1013</v>
      </c>
      <c r="D925" s="0" t="s">
        <v>1013</v>
      </c>
      <c r="E925" s="0" t="s">
        <v>1013</v>
      </c>
      <c r="G925" s="0" t="e">
        <f aca="false">VLOOKUP($C925,'[10]UN M49'!$C$2:$H$249,4,0)</f>
        <v>#N/A</v>
      </c>
      <c r="H925" s="0" t="str">
        <f aca="false">IFERROR(VLOOKUP($C925,'[11]Income Groups'!$D$7:$H$224,5,0),"")</f>
        <v/>
      </c>
      <c r="I925" s="0" t="str">
        <f aca="false">IFERROR(VLOOKUP(B925,'[11]LDC List'!$B$1:$C$47,2,0),"Non LDC")</f>
        <v>Non LDC</v>
      </c>
      <c r="J925" s="0" t="str">
        <f aca="false">IFERROR(VLOOKUP(B925,'[11]SIDS List'!$B$1:$C$57,2,0),"Non SIDS")</f>
        <v>Non SIDS</v>
      </c>
      <c r="K925" s="0" t="str">
        <f aca="false">IFERROR(VLOOKUP(B925,'[11]DAC Member List'!$B$1:$C$29,2,0),"Non DAC")</f>
        <v>Non DAC</v>
      </c>
      <c r="L925" s="0" t="str">
        <f aca="false">IFERROR(VLOOKUP(B925,'[11]Dev Countries List'!$A$1:$B$146,2,0),"Not Developing")</f>
        <v>Not Developing</v>
      </c>
      <c r="M925" s="0" t="str">
        <f aca="false">IFERROR(VLOOKUP(D925,'[11]Fragility List'!$A$1:$C$146,3,0),"Not Fragile")</f>
        <v>Not Fragile</v>
      </c>
      <c r="N925" s="0" t="str">
        <f aca="false">IFERROR(INDEX([11]Population!$E$4:$W$267,MATCH('Names&amp;ISO'!$C925,[11]Population!$D$4:$D$267,0),MATCH(2018,[11]Population!$E$3:$W$3,0)),"")</f>
        <v/>
      </c>
      <c r="O925" s="0" t="str">
        <f aca="false">IFERROR(VLOOKUP($B925,[11]FCAS!$B$1:$C$152,2,0),"")</f>
        <v/>
      </c>
      <c r="P925" s="0" t="e">
        <f aca="false">VLOOKUP($C925,'[10]UN M49'!$C$2:$H$249,6,0)</f>
        <v>#N/A</v>
      </c>
      <c r="Q925" s="0" t="str">
        <f aca="false">IFERROR(VLOOKUP($C925,'[11]Resource-Rich'!$A$34:$B$62,2,0),"Non resource-rich")</f>
        <v>Non resource-rich</v>
      </c>
      <c r="R925" s="0" t="str">
        <f aca="false">IFERROR(VLOOKUP($B925,[11]PRCRs!$A$3:$C$29,3,0),"Non PRCR")</f>
        <v>Non PRCR</v>
      </c>
      <c r="S925" s="0" t="n">
        <f aca="false">IFERROR(IF(VLOOKUP($C925,[11]CBLB!$A$2:$C$31,3,0)="CBLB",1,0),0)</f>
        <v>0</v>
      </c>
      <c r="T925" s="0" t="str">
        <f aca="false">IFERROR(IF(VLOOKUP($B925,'[11]Poverty Rate'!$B$2:$I$164,8,0)="Above 30%",1,0),"")</f>
        <v/>
      </c>
      <c r="U925" s="0" t="str">
        <f aca="false">IFERROR(IF(VLOOKUP($B925,'[11]Poverty Rate'!$B$2:$I$164,8,0)="Below 2%",1,0),"")</f>
        <v/>
      </c>
    </row>
    <row r="926" customFormat="false" ht="15" hidden="false" customHeight="false" outlineLevel="0" collapsed="false">
      <c r="A926" s="0" t="s">
        <v>1013</v>
      </c>
      <c r="B926" s="0" t="s">
        <v>1013</v>
      </c>
      <c r="C926" s="0" t="s">
        <v>1013</v>
      </c>
      <c r="D926" s="0" t="s">
        <v>1013</v>
      </c>
      <c r="E926" s="0" t="s">
        <v>1013</v>
      </c>
      <c r="G926" s="0" t="e">
        <f aca="false">VLOOKUP($C926,'[10]UN M49'!$C$2:$H$249,4,0)</f>
        <v>#N/A</v>
      </c>
      <c r="H926" s="0" t="str">
        <f aca="false">IFERROR(VLOOKUP($C926,'[11]Income Groups'!$D$7:$H$224,5,0),"")</f>
        <v/>
      </c>
      <c r="I926" s="0" t="str">
        <f aca="false">IFERROR(VLOOKUP(B926,'[11]LDC List'!$B$1:$C$47,2,0),"Non LDC")</f>
        <v>Non LDC</v>
      </c>
      <c r="J926" s="0" t="str">
        <f aca="false">IFERROR(VLOOKUP(B926,'[11]SIDS List'!$B$1:$C$57,2,0),"Non SIDS")</f>
        <v>Non SIDS</v>
      </c>
      <c r="K926" s="0" t="str">
        <f aca="false">IFERROR(VLOOKUP(B926,'[11]DAC Member List'!$B$1:$C$29,2,0),"Non DAC")</f>
        <v>Non DAC</v>
      </c>
      <c r="L926" s="0" t="str">
        <f aca="false">IFERROR(VLOOKUP(B926,'[11]Dev Countries List'!$A$1:$B$146,2,0),"Not Developing")</f>
        <v>Not Developing</v>
      </c>
      <c r="M926" s="0" t="str">
        <f aca="false">IFERROR(VLOOKUP(D926,'[11]Fragility List'!$A$1:$C$146,3,0),"Not Fragile")</f>
        <v>Not Fragile</v>
      </c>
      <c r="N926" s="0" t="str">
        <f aca="false">IFERROR(INDEX([11]Population!$E$4:$W$267,MATCH('Names&amp;ISO'!$C926,[11]Population!$D$4:$D$267,0),MATCH(2018,[11]Population!$E$3:$W$3,0)),"")</f>
        <v/>
      </c>
      <c r="O926" s="0" t="str">
        <f aca="false">IFERROR(VLOOKUP($B926,[11]FCAS!$B$1:$C$152,2,0),"")</f>
        <v/>
      </c>
      <c r="P926" s="0" t="e">
        <f aca="false">VLOOKUP($C926,'[10]UN M49'!$C$2:$H$249,6,0)</f>
        <v>#N/A</v>
      </c>
      <c r="Q926" s="0" t="str">
        <f aca="false">IFERROR(VLOOKUP($C926,'[11]Resource-Rich'!$A$34:$B$62,2,0),"Non resource-rich")</f>
        <v>Non resource-rich</v>
      </c>
      <c r="R926" s="0" t="str">
        <f aca="false">IFERROR(VLOOKUP($B926,[11]PRCRs!$A$3:$C$29,3,0),"Non PRCR")</f>
        <v>Non PRCR</v>
      </c>
      <c r="S926" s="0" t="n">
        <f aca="false">IFERROR(IF(VLOOKUP($C926,[11]CBLB!$A$2:$C$31,3,0)="CBLB",1,0),0)</f>
        <v>0</v>
      </c>
      <c r="T926" s="0" t="str">
        <f aca="false">IFERROR(IF(VLOOKUP($B926,'[11]Poverty Rate'!$B$2:$I$164,8,0)="Above 30%",1,0),"")</f>
        <v/>
      </c>
      <c r="U926" s="0" t="str">
        <f aca="false">IFERROR(IF(VLOOKUP($B926,'[11]Poverty Rate'!$B$2:$I$164,8,0)="Below 2%",1,0),"")</f>
        <v/>
      </c>
    </row>
    <row r="927" customFormat="false" ht="15" hidden="false" customHeight="false" outlineLevel="0" collapsed="false">
      <c r="A927" s="0" t="s">
        <v>1013</v>
      </c>
      <c r="B927" s="0" t="s">
        <v>1013</v>
      </c>
      <c r="C927" s="0" t="s">
        <v>1013</v>
      </c>
      <c r="D927" s="0" t="s">
        <v>1013</v>
      </c>
      <c r="E927" s="0" t="s">
        <v>1013</v>
      </c>
      <c r="G927" s="0" t="e">
        <f aca="false">VLOOKUP($C927,'[10]UN M49'!$C$2:$H$249,4,0)</f>
        <v>#N/A</v>
      </c>
      <c r="H927" s="0" t="str">
        <f aca="false">IFERROR(VLOOKUP($C927,'[11]Income Groups'!$D$7:$H$224,5,0),"")</f>
        <v/>
      </c>
      <c r="I927" s="0" t="str">
        <f aca="false">IFERROR(VLOOKUP(B927,'[11]LDC List'!$B$1:$C$47,2,0),"Non LDC")</f>
        <v>Non LDC</v>
      </c>
      <c r="J927" s="0" t="str">
        <f aca="false">IFERROR(VLOOKUP(B927,'[11]SIDS List'!$B$1:$C$57,2,0),"Non SIDS")</f>
        <v>Non SIDS</v>
      </c>
      <c r="K927" s="0" t="str">
        <f aca="false">IFERROR(VLOOKUP(B927,'[11]DAC Member List'!$B$1:$C$29,2,0),"Non DAC")</f>
        <v>Non DAC</v>
      </c>
      <c r="L927" s="0" t="str">
        <f aca="false">IFERROR(VLOOKUP(B927,'[11]Dev Countries List'!$A$1:$B$146,2,0),"Not Developing")</f>
        <v>Not Developing</v>
      </c>
      <c r="M927" s="0" t="str">
        <f aca="false">IFERROR(VLOOKUP(D927,'[11]Fragility List'!$A$1:$C$146,3,0),"Not Fragile")</f>
        <v>Not Fragile</v>
      </c>
      <c r="N927" s="0" t="str">
        <f aca="false">IFERROR(INDEX([11]Population!$E$4:$W$267,MATCH('Names&amp;ISO'!$C927,[11]Population!$D$4:$D$267,0),MATCH(2018,[11]Population!$E$3:$W$3,0)),"")</f>
        <v/>
      </c>
      <c r="O927" s="0" t="str">
        <f aca="false">IFERROR(VLOOKUP($B927,[11]FCAS!$B$1:$C$152,2,0),"")</f>
        <v/>
      </c>
      <c r="P927" s="0" t="e">
        <f aca="false">VLOOKUP($C927,'[10]UN M49'!$C$2:$H$249,6,0)</f>
        <v>#N/A</v>
      </c>
      <c r="Q927" s="0" t="str">
        <f aca="false">IFERROR(VLOOKUP($C927,'[11]Resource-Rich'!$A$34:$B$62,2,0),"Non resource-rich")</f>
        <v>Non resource-rich</v>
      </c>
      <c r="R927" s="0" t="str">
        <f aca="false">IFERROR(VLOOKUP($B927,[11]PRCRs!$A$3:$C$29,3,0),"Non PRCR")</f>
        <v>Non PRCR</v>
      </c>
      <c r="S927" s="0" t="n">
        <f aca="false">IFERROR(IF(VLOOKUP($C927,[11]CBLB!$A$2:$C$31,3,0)="CBLB",1,0),0)</f>
        <v>0</v>
      </c>
      <c r="T927" s="0" t="str">
        <f aca="false">IFERROR(IF(VLOOKUP($B927,'[11]Poverty Rate'!$B$2:$I$164,8,0)="Above 30%",1,0),"")</f>
        <v/>
      </c>
      <c r="U927" s="0" t="str">
        <f aca="false">IFERROR(IF(VLOOKUP($B927,'[11]Poverty Rate'!$B$2:$I$164,8,0)="Below 2%",1,0),"")</f>
        <v/>
      </c>
    </row>
    <row r="928" customFormat="false" ht="15" hidden="false" customHeight="false" outlineLevel="0" collapsed="false">
      <c r="A928" s="0" t="s">
        <v>1013</v>
      </c>
      <c r="B928" s="0" t="s">
        <v>1013</v>
      </c>
      <c r="C928" s="0" t="s">
        <v>1013</v>
      </c>
      <c r="D928" s="0" t="s">
        <v>1013</v>
      </c>
      <c r="E928" s="0" t="s">
        <v>1013</v>
      </c>
      <c r="G928" s="0" t="e">
        <f aca="false">VLOOKUP($C928,'[10]UN M49'!$C$2:$H$249,4,0)</f>
        <v>#N/A</v>
      </c>
      <c r="H928" s="0" t="str">
        <f aca="false">IFERROR(VLOOKUP($C928,'[11]Income Groups'!$D$7:$H$224,5,0),"")</f>
        <v/>
      </c>
      <c r="I928" s="0" t="str">
        <f aca="false">IFERROR(VLOOKUP(B928,'[11]LDC List'!$B$1:$C$47,2,0),"Non LDC")</f>
        <v>Non LDC</v>
      </c>
      <c r="J928" s="0" t="str">
        <f aca="false">IFERROR(VLOOKUP(B928,'[11]SIDS List'!$B$1:$C$57,2,0),"Non SIDS")</f>
        <v>Non SIDS</v>
      </c>
      <c r="K928" s="0" t="str">
        <f aca="false">IFERROR(VLOOKUP(B928,'[11]DAC Member List'!$B$1:$C$29,2,0),"Non DAC")</f>
        <v>Non DAC</v>
      </c>
      <c r="L928" s="0" t="str">
        <f aca="false">IFERROR(VLOOKUP(B928,'[11]Dev Countries List'!$A$1:$B$146,2,0),"Not Developing")</f>
        <v>Not Developing</v>
      </c>
      <c r="M928" s="0" t="str">
        <f aca="false">IFERROR(VLOOKUP(D928,'[11]Fragility List'!$A$1:$C$146,3,0),"Not Fragile")</f>
        <v>Not Fragile</v>
      </c>
      <c r="N928" s="0" t="str">
        <f aca="false">IFERROR(INDEX([11]Population!$E$4:$W$267,MATCH('Names&amp;ISO'!$C928,[11]Population!$D$4:$D$267,0),MATCH(2018,[11]Population!$E$3:$W$3,0)),"")</f>
        <v/>
      </c>
      <c r="O928" s="0" t="str">
        <f aca="false">IFERROR(VLOOKUP($B928,[11]FCAS!$B$1:$C$152,2,0),"")</f>
        <v/>
      </c>
      <c r="P928" s="0" t="e">
        <f aca="false">VLOOKUP($C928,'[10]UN M49'!$C$2:$H$249,6,0)</f>
        <v>#N/A</v>
      </c>
      <c r="Q928" s="0" t="str">
        <f aca="false">IFERROR(VLOOKUP($C928,'[11]Resource-Rich'!$A$34:$B$62,2,0),"Non resource-rich")</f>
        <v>Non resource-rich</v>
      </c>
      <c r="R928" s="0" t="str">
        <f aca="false">IFERROR(VLOOKUP($B928,[11]PRCRs!$A$3:$C$29,3,0),"Non PRCR")</f>
        <v>Non PRCR</v>
      </c>
      <c r="S928" s="0" t="n">
        <f aca="false">IFERROR(IF(VLOOKUP($C928,[11]CBLB!$A$2:$C$31,3,0)="CBLB",1,0),0)</f>
        <v>0</v>
      </c>
      <c r="T928" s="0" t="str">
        <f aca="false">IFERROR(IF(VLOOKUP($B928,'[11]Poverty Rate'!$B$2:$I$164,8,0)="Above 30%",1,0),"")</f>
        <v/>
      </c>
      <c r="U928" s="0" t="str">
        <f aca="false">IFERROR(IF(VLOOKUP($B928,'[11]Poverty Rate'!$B$2:$I$164,8,0)="Below 2%",1,0),"")</f>
        <v/>
      </c>
    </row>
    <row r="929" customFormat="false" ht="15" hidden="false" customHeight="false" outlineLevel="0" collapsed="false">
      <c r="A929" s="0" t="s">
        <v>1013</v>
      </c>
      <c r="B929" s="0" t="s">
        <v>1013</v>
      </c>
      <c r="C929" s="0" t="s">
        <v>1013</v>
      </c>
      <c r="D929" s="0" t="s">
        <v>1013</v>
      </c>
      <c r="E929" s="0" t="s">
        <v>1013</v>
      </c>
      <c r="G929" s="0" t="e">
        <f aca="false">VLOOKUP($C929,'[10]UN M49'!$C$2:$H$249,4,0)</f>
        <v>#N/A</v>
      </c>
      <c r="H929" s="0" t="str">
        <f aca="false">IFERROR(VLOOKUP($C929,'[11]Income Groups'!$D$7:$H$224,5,0),"")</f>
        <v/>
      </c>
      <c r="I929" s="0" t="str">
        <f aca="false">IFERROR(VLOOKUP(B929,'[11]LDC List'!$B$1:$C$47,2,0),"Non LDC")</f>
        <v>Non LDC</v>
      </c>
      <c r="J929" s="0" t="str">
        <f aca="false">IFERROR(VLOOKUP(B929,'[11]SIDS List'!$B$1:$C$57,2,0),"Non SIDS")</f>
        <v>Non SIDS</v>
      </c>
      <c r="K929" s="0" t="str">
        <f aca="false">IFERROR(VLOOKUP(B929,'[11]DAC Member List'!$B$1:$C$29,2,0),"Non DAC")</f>
        <v>Non DAC</v>
      </c>
      <c r="L929" s="0" t="str">
        <f aca="false">IFERROR(VLOOKUP(B929,'[11]Dev Countries List'!$A$1:$B$146,2,0),"Not Developing")</f>
        <v>Not Developing</v>
      </c>
      <c r="M929" s="0" t="str">
        <f aca="false">IFERROR(VLOOKUP(D929,'[11]Fragility List'!$A$1:$C$146,3,0),"Not Fragile")</f>
        <v>Not Fragile</v>
      </c>
      <c r="N929" s="0" t="str">
        <f aca="false">IFERROR(INDEX([11]Population!$E$4:$W$267,MATCH('Names&amp;ISO'!$C929,[11]Population!$D$4:$D$267,0),MATCH(2018,[11]Population!$E$3:$W$3,0)),"")</f>
        <v/>
      </c>
      <c r="O929" s="0" t="str">
        <f aca="false">IFERROR(VLOOKUP($B929,[11]FCAS!$B$1:$C$152,2,0),"")</f>
        <v/>
      </c>
      <c r="P929" s="0" t="e">
        <f aca="false">VLOOKUP($C929,'[10]UN M49'!$C$2:$H$249,6,0)</f>
        <v>#N/A</v>
      </c>
      <c r="Q929" s="0" t="str">
        <f aca="false">IFERROR(VLOOKUP($C929,'[11]Resource-Rich'!$A$34:$B$62,2,0),"Non resource-rich")</f>
        <v>Non resource-rich</v>
      </c>
      <c r="R929" s="0" t="str">
        <f aca="false">IFERROR(VLOOKUP($B929,[11]PRCRs!$A$3:$C$29,3,0),"Non PRCR")</f>
        <v>Non PRCR</v>
      </c>
      <c r="S929" s="0" t="n">
        <f aca="false">IFERROR(IF(VLOOKUP($C929,[11]CBLB!$A$2:$C$31,3,0)="CBLB",1,0),0)</f>
        <v>0</v>
      </c>
      <c r="T929" s="0" t="str">
        <f aca="false">IFERROR(IF(VLOOKUP($B929,'[11]Poverty Rate'!$B$2:$I$164,8,0)="Above 30%",1,0),"")</f>
        <v/>
      </c>
      <c r="U929" s="0" t="str">
        <f aca="false">IFERROR(IF(VLOOKUP($B929,'[11]Poverty Rate'!$B$2:$I$164,8,0)="Below 2%",1,0),"")</f>
        <v/>
      </c>
    </row>
    <row r="930" customFormat="false" ht="15" hidden="false" customHeight="false" outlineLevel="0" collapsed="false">
      <c r="A930" s="0" t="s">
        <v>1013</v>
      </c>
      <c r="B930" s="0" t="s">
        <v>1013</v>
      </c>
      <c r="C930" s="0" t="s">
        <v>1013</v>
      </c>
      <c r="D930" s="0" t="s">
        <v>1013</v>
      </c>
      <c r="E930" s="0" t="s">
        <v>1013</v>
      </c>
      <c r="G930" s="0" t="e">
        <f aca="false">VLOOKUP($C930,'[10]UN M49'!$C$2:$H$249,4,0)</f>
        <v>#N/A</v>
      </c>
      <c r="H930" s="0" t="str">
        <f aca="false">IFERROR(VLOOKUP($C930,'[11]Income Groups'!$D$7:$H$224,5,0),"")</f>
        <v/>
      </c>
      <c r="I930" s="0" t="str">
        <f aca="false">IFERROR(VLOOKUP(B930,'[11]LDC List'!$B$1:$C$47,2,0),"Non LDC")</f>
        <v>Non LDC</v>
      </c>
      <c r="J930" s="0" t="str">
        <f aca="false">IFERROR(VLOOKUP(B930,'[11]SIDS List'!$B$1:$C$57,2,0),"Non SIDS")</f>
        <v>Non SIDS</v>
      </c>
      <c r="K930" s="0" t="str">
        <f aca="false">IFERROR(VLOOKUP(B930,'[11]DAC Member List'!$B$1:$C$29,2,0),"Non DAC")</f>
        <v>Non DAC</v>
      </c>
      <c r="L930" s="0" t="str">
        <f aca="false">IFERROR(VLOOKUP(B930,'[11]Dev Countries List'!$A$1:$B$146,2,0),"Not Developing")</f>
        <v>Not Developing</v>
      </c>
      <c r="M930" s="0" t="str">
        <f aca="false">IFERROR(VLOOKUP(D930,'[11]Fragility List'!$A$1:$C$146,3,0),"Not Fragile")</f>
        <v>Not Fragile</v>
      </c>
      <c r="N930" s="0" t="str">
        <f aca="false">IFERROR(INDEX([11]Population!$E$4:$W$267,MATCH('Names&amp;ISO'!$C930,[11]Population!$D$4:$D$267,0),MATCH(2018,[11]Population!$E$3:$W$3,0)),"")</f>
        <v/>
      </c>
      <c r="O930" s="0" t="str">
        <f aca="false">IFERROR(VLOOKUP($B930,[11]FCAS!$B$1:$C$152,2,0),"")</f>
        <v/>
      </c>
      <c r="P930" s="0" t="e">
        <f aca="false">VLOOKUP($C930,'[10]UN M49'!$C$2:$H$249,6,0)</f>
        <v>#N/A</v>
      </c>
      <c r="Q930" s="0" t="str">
        <f aca="false">IFERROR(VLOOKUP($C930,'[11]Resource-Rich'!$A$34:$B$62,2,0),"Non resource-rich")</f>
        <v>Non resource-rich</v>
      </c>
      <c r="R930" s="0" t="str">
        <f aca="false">IFERROR(VLOOKUP($B930,[11]PRCRs!$A$3:$C$29,3,0),"Non PRCR")</f>
        <v>Non PRCR</v>
      </c>
      <c r="S930" s="0" t="n">
        <f aca="false">IFERROR(IF(VLOOKUP($C930,[11]CBLB!$A$2:$C$31,3,0)="CBLB",1,0),0)</f>
        <v>0</v>
      </c>
      <c r="T930" s="0" t="str">
        <f aca="false">IFERROR(IF(VLOOKUP($B930,'[11]Poverty Rate'!$B$2:$I$164,8,0)="Above 30%",1,0),"")</f>
        <v/>
      </c>
      <c r="U930" s="0" t="str">
        <f aca="false">IFERROR(IF(VLOOKUP($B930,'[11]Poverty Rate'!$B$2:$I$164,8,0)="Below 2%",1,0),"")</f>
        <v/>
      </c>
    </row>
    <row r="931" customFormat="false" ht="15" hidden="false" customHeight="false" outlineLevel="0" collapsed="false">
      <c r="A931" s="0" t="s">
        <v>1013</v>
      </c>
      <c r="B931" s="0" t="s">
        <v>1013</v>
      </c>
      <c r="C931" s="0" t="s">
        <v>1013</v>
      </c>
      <c r="D931" s="0" t="s">
        <v>1013</v>
      </c>
      <c r="E931" s="0" t="s">
        <v>1013</v>
      </c>
      <c r="G931" s="0" t="e">
        <f aca="false">VLOOKUP($C931,'[10]UN M49'!$C$2:$H$249,4,0)</f>
        <v>#N/A</v>
      </c>
      <c r="H931" s="0" t="str">
        <f aca="false">IFERROR(VLOOKUP($C931,'[11]Income Groups'!$D$7:$H$224,5,0),"")</f>
        <v/>
      </c>
      <c r="I931" s="0" t="str">
        <f aca="false">IFERROR(VLOOKUP(B931,'[11]LDC List'!$B$1:$C$47,2,0),"Non LDC")</f>
        <v>Non LDC</v>
      </c>
      <c r="J931" s="0" t="str">
        <f aca="false">IFERROR(VLOOKUP(B931,'[11]SIDS List'!$B$1:$C$57,2,0),"Non SIDS")</f>
        <v>Non SIDS</v>
      </c>
      <c r="K931" s="0" t="str">
        <f aca="false">IFERROR(VLOOKUP(B931,'[11]DAC Member List'!$B$1:$C$29,2,0),"Non DAC")</f>
        <v>Non DAC</v>
      </c>
      <c r="L931" s="0" t="str">
        <f aca="false">IFERROR(VLOOKUP(B931,'[11]Dev Countries List'!$A$1:$B$146,2,0),"Not Developing")</f>
        <v>Not Developing</v>
      </c>
      <c r="M931" s="0" t="str">
        <f aca="false">IFERROR(VLOOKUP(D931,'[11]Fragility List'!$A$1:$C$146,3,0),"Not Fragile")</f>
        <v>Not Fragile</v>
      </c>
      <c r="N931" s="0" t="str">
        <f aca="false">IFERROR(INDEX([11]Population!$E$4:$W$267,MATCH('Names&amp;ISO'!$C931,[11]Population!$D$4:$D$267,0),MATCH(2018,[11]Population!$E$3:$W$3,0)),"")</f>
        <v/>
      </c>
      <c r="O931" s="0" t="str">
        <f aca="false">IFERROR(VLOOKUP($B931,[11]FCAS!$B$1:$C$152,2,0),"")</f>
        <v/>
      </c>
      <c r="P931" s="0" t="e">
        <f aca="false">VLOOKUP($C931,'[10]UN M49'!$C$2:$H$249,6,0)</f>
        <v>#N/A</v>
      </c>
      <c r="Q931" s="0" t="str">
        <f aca="false">IFERROR(VLOOKUP($C931,'[11]Resource-Rich'!$A$34:$B$62,2,0),"Non resource-rich")</f>
        <v>Non resource-rich</v>
      </c>
      <c r="R931" s="0" t="str">
        <f aca="false">IFERROR(VLOOKUP($B931,[11]PRCRs!$A$3:$C$29,3,0),"Non PRCR")</f>
        <v>Non PRCR</v>
      </c>
      <c r="S931" s="0" t="n">
        <f aca="false">IFERROR(IF(VLOOKUP($C931,[11]CBLB!$A$2:$C$31,3,0)="CBLB",1,0),0)</f>
        <v>0</v>
      </c>
      <c r="T931" s="0" t="str">
        <f aca="false">IFERROR(IF(VLOOKUP($B931,'[11]Poverty Rate'!$B$2:$I$164,8,0)="Above 30%",1,0),"")</f>
        <v/>
      </c>
      <c r="U931" s="0" t="str">
        <f aca="false">IFERROR(IF(VLOOKUP($B931,'[11]Poverty Rate'!$B$2:$I$164,8,0)="Below 2%",1,0),"")</f>
        <v/>
      </c>
    </row>
    <row r="932" customFormat="false" ht="15" hidden="false" customHeight="false" outlineLevel="0" collapsed="false">
      <c r="A932" s="0" t="s">
        <v>1013</v>
      </c>
      <c r="B932" s="0" t="s">
        <v>1013</v>
      </c>
      <c r="C932" s="0" t="s">
        <v>1013</v>
      </c>
      <c r="D932" s="0" t="s">
        <v>1013</v>
      </c>
      <c r="E932" s="0" t="s">
        <v>1013</v>
      </c>
      <c r="G932" s="0" t="e">
        <f aca="false">VLOOKUP($C932,'[10]UN M49'!$C$2:$H$249,4,0)</f>
        <v>#N/A</v>
      </c>
      <c r="H932" s="0" t="str">
        <f aca="false">IFERROR(VLOOKUP($C932,'[11]Income Groups'!$D$7:$H$224,5,0),"")</f>
        <v/>
      </c>
      <c r="I932" s="0" t="str">
        <f aca="false">IFERROR(VLOOKUP(B932,'[11]LDC List'!$B$1:$C$47,2,0),"Non LDC")</f>
        <v>Non LDC</v>
      </c>
      <c r="J932" s="0" t="str">
        <f aca="false">IFERROR(VLOOKUP(B932,'[11]SIDS List'!$B$1:$C$57,2,0),"Non SIDS")</f>
        <v>Non SIDS</v>
      </c>
      <c r="K932" s="0" t="str">
        <f aca="false">IFERROR(VLOOKUP(B932,'[11]DAC Member List'!$B$1:$C$29,2,0),"Non DAC")</f>
        <v>Non DAC</v>
      </c>
      <c r="L932" s="0" t="str">
        <f aca="false">IFERROR(VLOOKUP(B932,'[11]Dev Countries List'!$A$1:$B$146,2,0),"Not Developing")</f>
        <v>Not Developing</v>
      </c>
      <c r="M932" s="0" t="str">
        <f aca="false">IFERROR(VLOOKUP(D932,'[11]Fragility List'!$A$1:$C$146,3,0),"Not Fragile")</f>
        <v>Not Fragile</v>
      </c>
      <c r="N932" s="0" t="str">
        <f aca="false">IFERROR(INDEX([11]Population!$E$4:$W$267,MATCH('Names&amp;ISO'!$C932,[11]Population!$D$4:$D$267,0),MATCH(2018,[11]Population!$E$3:$W$3,0)),"")</f>
        <v/>
      </c>
      <c r="O932" s="0" t="str">
        <f aca="false">IFERROR(VLOOKUP($B932,[11]FCAS!$B$1:$C$152,2,0),"")</f>
        <v/>
      </c>
      <c r="P932" s="0" t="e">
        <f aca="false">VLOOKUP($C932,'[10]UN M49'!$C$2:$H$249,6,0)</f>
        <v>#N/A</v>
      </c>
      <c r="Q932" s="0" t="str">
        <f aca="false">IFERROR(VLOOKUP($C932,'[11]Resource-Rich'!$A$34:$B$62,2,0),"Non resource-rich")</f>
        <v>Non resource-rich</v>
      </c>
      <c r="R932" s="0" t="str">
        <f aca="false">IFERROR(VLOOKUP($B932,[11]PRCRs!$A$3:$C$29,3,0),"Non PRCR")</f>
        <v>Non PRCR</v>
      </c>
      <c r="S932" s="0" t="n">
        <f aca="false">IFERROR(IF(VLOOKUP($C932,[11]CBLB!$A$2:$C$31,3,0)="CBLB",1,0),0)</f>
        <v>0</v>
      </c>
      <c r="T932" s="0" t="str">
        <f aca="false">IFERROR(IF(VLOOKUP($B932,'[11]Poverty Rate'!$B$2:$I$164,8,0)="Above 30%",1,0),"")</f>
        <v/>
      </c>
      <c r="U932" s="0" t="str">
        <f aca="false">IFERROR(IF(VLOOKUP($B932,'[11]Poverty Rate'!$B$2:$I$164,8,0)="Below 2%",1,0),"")</f>
        <v/>
      </c>
    </row>
    <row r="933" customFormat="false" ht="15" hidden="false" customHeight="false" outlineLevel="0" collapsed="false">
      <c r="A933" s="0" t="s">
        <v>1013</v>
      </c>
      <c r="B933" s="0" t="s">
        <v>1013</v>
      </c>
      <c r="C933" s="0" t="s">
        <v>1013</v>
      </c>
      <c r="D933" s="0" t="s">
        <v>1013</v>
      </c>
      <c r="E933" s="0" t="s">
        <v>1013</v>
      </c>
      <c r="G933" s="0" t="e">
        <f aca="false">VLOOKUP($C933,'[10]UN M49'!$C$2:$H$249,4,0)</f>
        <v>#N/A</v>
      </c>
      <c r="H933" s="0" t="str">
        <f aca="false">IFERROR(VLOOKUP($C933,'[11]Income Groups'!$D$7:$H$224,5,0),"")</f>
        <v/>
      </c>
      <c r="I933" s="0" t="str">
        <f aca="false">IFERROR(VLOOKUP(B933,'[11]LDC List'!$B$1:$C$47,2,0),"Non LDC")</f>
        <v>Non LDC</v>
      </c>
      <c r="J933" s="0" t="str">
        <f aca="false">IFERROR(VLOOKUP(B933,'[11]SIDS List'!$B$1:$C$57,2,0),"Non SIDS")</f>
        <v>Non SIDS</v>
      </c>
      <c r="K933" s="0" t="str">
        <f aca="false">IFERROR(VLOOKUP(B933,'[11]DAC Member List'!$B$1:$C$29,2,0),"Non DAC")</f>
        <v>Non DAC</v>
      </c>
      <c r="L933" s="0" t="str">
        <f aca="false">IFERROR(VLOOKUP(B933,'[11]Dev Countries List'!$A$1:$B$146,2,0),"Not Developing")</f>
        <v>Not Developing</v>
      </c>
      <c r="M933" s="0" t="str">
        <f aca="false">IFERROR(VLOOKUP(D933,'[11]Fragility List'!$A$1:$C$146,3,0),"Not Fragile")</f>
        <v>Not Fragile</v>
      </c>
      <c r="N933" s="0" t="str">
        <f aca="false">IFERROR(INDEX([11]Population!$E$4:$W$267,MATCH('Names&amp;ISO'!$C933,[11]Population!$D$4:$D$267,0),MATCH(2018,[11]Population!$E$3:$W$3,0)),"")</f>
        <v/>
      </c>
      <c r="O933" s="0" t="str">
        <f aca="false">IFERROR(VLOOKUP($B933,[11]FCAS!$B$1:$C$152,2,0),"")</f>
        <v/>
      </c>
      <c r="P933" s="0" t="e">
        <f aca="false">VLOOKUP($C933,'[10]UN M49'!$C$2:$H$249,6,0)</f>
        <v>#N/A</v>
      </c>
      <c r="Q933" s="0" t="str">
        <f aca="false">IFERROR(VLOOKUP($C933,'[11]Resource-Rich'!$A$34:$B$62,2,0),"Non resource-rich")</f>
        <v>Non resource-rich</v>
      </c>
      <c r="R933" s="0" t="str">
        <f aca="false">IFERROR(VLOOKUP($B933,[11]PRCRs!$A$3:$C$29,3,0),"Non PRCR")</f>
        <v>Non PRCR</v>
      </c>
      <c r="S933" s="0" t="n">
        <f aca="false">IFERROR(IF(VLOOKUP($C933,[11]CBLB!$A$2:$C$31,3,0)="CBLB",1,0),0)</f>
        <v>0</v>
      </c>
      <c r="T933" s="0" t="str">
        <f aca="false">IFERROR(IF(VLOOKUP($B933,'[11]Poverty Rate'!$B$2:$I$164,8,0)="Above 30%",1,0),"")</f>
        <v/>
      </c>
      <c r="U933" s="0" t="str">
        <f aca="false">IFERROR(IF(VLOOKUP($B933,'[11]Poverty Rate'!$B$2:$I$164,8,0)="Below 2%",1,0),"")</f>
        <v/>
      </c>
    </row>
    <row r="934" customFormat="false" ht="15" hidden="false" customHeight="false" outlineLevel="0" collapsed="false">
      <c r="A934" s="0" t="s">
        <v>1013</v>
      </c>
      <c r="B934" s="0" t="s">
        <v>1013</v>
      </c>
      <c r="C934" s="0" t="s">
        <v>1013</v>
      </c>
      <c r="D934" s="0" t="s">
        <v>1013</v>
      </c>
      <c r="E934" s="0" t="s">
        <v>1013</v>
      </c>
      <c r="G934" s="0" t="e">
        <f aca="false">VLOOKUP($C934,'[10]UN M49'!$C$2:$H$249,4,0)</f>
        <v>#N/A</v>
      </c>
      <c r="H934" s="0" t="str">
        <f aca="false">IFERROR(VLOOKUP($C934,'[11]Income Groups'!$D$7:$H$224,5,0),"")</f>
        <v/>
      </c>
      <c r="I934" s="0" t="str">
        <f aca="false">IFERROR(VLOOKUP(B934,'[11]LDC List'!$B$1:$C$47,2,0),"Non LDC")</f>
        <v>Non LDC</v>
      </c>
      <c r="J934" s="0" t="str">
        <f aca="false">IFERROR(VLOOKUP(B934,'[11]SIDS List'!$B$1:$C$57,2,0),"Non SIDS")</f>
        <v>Non SIDS</v>
      </c>
      <c r="K934" s="0" t="str">
        <f aca="false">IFERROR(VLOOKUP(B934,'[11]DAC Member List'!$B$1:$C$29,2,0),"Non DAC")</f>
        <v>Non DAC</v>
      </c>
      <c r="L934" s="0" t="str">
        <f aca="false">IFERROR(VLOOKUP(B934,'[11]Dev Countries List'!$A$1:$B$146,2,0),"Not Developing")</f>
        <v>Not Developing</v>
      </c>
      <c r="M934" s="0" t="str">
        <f aca="false">IFERROR(VLOOKUP(D934,'[11]Fragility List'!$A$1:$C$146,3,0),"Not Fragile")</f>
        <v>Not Fragile</v>
      </c>
      <c r="N934" s="0" t="str">
        <f aca="false">IFERROR(INDEX([11]Population!$E$4:$W$267,MATCH('Names&amp;ISO'!$C934,[11]Population!$D$4:$D$267,0),MATCH(2018,[11]Population!$E$3:$W$3,0)),"")</f>
        <v/>
      </c>
      <c r="O934" s="0" t="str">
        <f aca="false">IFERROR(VLOOKUP($B934,[11]FCAS!$B$1:$C$152,2,0),"")</f>
        <v/>
      </c>
      <c r="P934" s="0" t="e">
        <f aca="false">VLOOKUP($C934,'[10]UN M49'!$C$2:$H$249,6,0)</f>
        <v>#N/A</v>
      </c>
      <c r="Q934" s="0" t="str">
        <f aca="false">IFERROR(VLOOKUP($C934,'[11]Resource-Rich'!$A$34:$B$62,2,0),"Non resource-rich")</f>
        <v>Non resource-rich</v>
      </c>
      <c r="R934" s="0" t="str">
        <f aca="false">IFERROR(VLOOKUP($B934,[11]PRCRs!$A$3:$C$29,3,0),"Non PRCR")</f>
        <v>Non PRCR</v>
      </c>
      <c r="S934" s="0" t="n">
        <f aca="false">IFERROR(IF(VLOOKUP($C934,[11]CBLB!$A$2:$C$31,3,0)="CBLB",1,0),0)</f>
        <v>0</v>
      </c>
      <c r="T934" s="0" t="str">
        <f aca="false">IFERROR(IF(VLOOKUP($B934,'[11]Poverty Rate'!$B$2:$I$164,8,0)="Above 30%",1,0),"")</f>
        <v/>
      </c>
      <c r="U934" s="0" t="str">
        <f aca="false">IFERROR(IF(VLOOKUP($B934,'[11]Poverty Rate'!$B$2:$I$164,8,0)="Below 2%",1,0),"")</f>
        <v/>
      </c>
    </row>
    <row r="935" customFormat="false" ht="15" hidden="false" customHeight="false" outlineLevel="0" collapsed="false">
      <c r="A935" s="0" t="s">
        <v>1013</v>
      </c>
      <c r="B935" s="0" t="s">
        <v>1013</v>
      </c>
      <c r="C935" s="0" t="s">
        <v>1013</v>
      </c>
      <c r="D935" s="0" t="s">
        <v>1013</v>
      </c>
      <c r="E935" s="0" t="s">
        <v>1013</v>
      </c>
      <c r="G935" s="0" t="e">
        <f aca="false">VLOOKUP($C935,'[10]UN M49'!$C$2:$H$249,4,0)</f>
        <v>#N/A</v>
      </c>
      <c r="H935" s="0" t="str">
        <f aca="false">IFERROR(VLOOKUP($C935,'[11]Income Groups'!$D$7:$H$224,5,0),"")</f>
        <v/>
      </c>
      <c r="I935" s="0" t="str">
        <f aca="false">IFERROR(VLOOKUP(B935,'[11]LDC List'!$B$1:$C$47,2,0),"Non LDC")</f>
        <v>Non LDC</v>
      </c>
      <c r="J935" s="0" t="str">
        <f aca="false">IFERROR(VLOOKUP(B935,'[11]SIDS List'!$B$1:$C$57,2,0),"Non SIDS")</f>
        <v>Non SIDS</v>
      </c>
      <c r="K935" s="0" t="str">
        <f aca="false">IFERROR(VLOOKUP(B935,'[11]DAC Member List'!$B$1:$C$29,2,0),"Non DAC")</f>
        <v>Non DAC</v>
      </c>
      <c r="L935" s="0" t="str">
        <f aca="false">IFERROR(VLOOKUP(B935,'[11]Dev Countries List'!$A$1:$B$146,2,0),"Not Developing")</f>
        <v>Not Developing</v>
      </c>
      <c r="M935" s="0" t="str">
        <f aca="false">IFERROR(VLOOKUP(D935,'[11]Fragility List'!$A$1:$C$146,3,0),"Not Fragile")</f>
        <v>Not Fragile</v>
      </c>
      <c r="N935" s="0" t="str">
        <f aca="false">IFERROR(INDEX([11]Population!$E$4:$W$267,MATCH('Names&amp;ISO'!$C935,[11]Population!$D$4:$D$267,0),MATCH(2018,[11]Population!$E$3:$W$3,0)),"")</f>
        <v/>
      </c>
      <c r="O935" s="0" t="str">
        <f aca="false">IFERROR(VLOOKUP($B935,[11]FCAS!$B$1:$C$152,2,0),"")</f>
        <v/>
      </c>
      <c r="P935" s="0" t="e">
        <f aca="false">VLOOKUP($C935,'[10]UN M49'!$C$2:$H$249,6,0)</f>
        <v>#N/A</v>
      </c>
      <c r="Q935" s="0" t="str">
        <f aca="false">IFERROR(VLOOKUP($C935,'[11]Resource-Rich'!$A$34:$B$62,2,0),"Non resource-rich")</f>
        <v>Non resource-rich</v>
      </c>
      <c r="R935" s="0" t="str">
        <f aca="false">IFERROR(VLOOKUP($B935,[11]PRCRs!$A$3:$C$29,3,0),"Non PRCR")</f>
        <v>Non PRCR</v>
      </c>
      <c r="S935" s="0" t="n">
        <f aca="false">IFERROR(IF(VLOOKUP($C935,[11]CBLB!$A$2:$C$31,3,0)="CBLB",1,0),0)</f>
        <v>0</v>
      </c>
      <c r="T935" s="0" t="str">
        <f aca="false">IFERROR(IF(VLOOKUP($B935,'[11]Poverty Rate'!$B$2:$I$164,8,0)="Above 30%",1,0),"")</f>
        <v/>
      </c>
      <c r="U935" s="0" t="str">
        <f aca="false">IFERROR(IF(VLOOKUP($B935,'[11]Poverty Rate'!$B$2:$I$164,8,0)="Below 2%",1,0),"")</f>
        <v/>
      </c>
    </row>
    <row r="936" customFormat="false" ht="15" hidden="false" customHeight="false" outlineLevel="0" collapsed="false">
      <c r="A936" s="0" t="s">
        <v>1013</v>
      </c>
      <c r="B936" s="0" t="s">
        <v>1013</v>
      </c>
      <c r="C936" s="0" t="s">
        <v>1013</v>
      </c>
      <c r="D936" s="0" t="s">
        <v>1013</v>
      </c>
      <c r="E936" s="0" t="s">
        <v>1013</v>
      </c>
      <c r="G936" s="0" t="e">
        <f aca="false">VLOOKUP($C936,'[10]UN M49'!$C$2:$H$249,4,0)</f>
        <v>#N/A</v>
      </c>
      <c r="H936" s="0" t="str">
        <f aca="false">IFERROR(VLOOKUP($C936,'[11]Income Groups'!$D$7:$H$224,5,0),"")</f>
        <v/>
      </c>
      <c r="I936" s="0" t="str">
        <f aca="false">IFERROR(VLOOKUP(B936,'[11]LDC List'!$B$1:$C$47,2,0),"Non LDC")</f>
        <v>Non LDC</v>
      </c>
      <c r="J936" s="0" t="str">
        <f aca="false">IFERROR(VLOOKUP(B936,'[11]SIDS List'!$B$1:$C$57,2,0),"Non SIDS")</f>
        <v>Non SIDS</v>
      </c>
      <c r="K936" s="0" t="str">
        <f aca="false">IFERROR(VLOOKUP(B936,'[11]DAC Member List'!$B$1:$C$29,2,0),"Non DAC")</f>
        <v>Non DAC</v>
      </c>
      <c r="L936" s="0" t="str">
        <f aca="false">IFERROR(VLOOKUP(B936,'[11]Dev Countries List'!$A$1:$B$146,2,0),"Not Developing")</f>
        <v>Not Developing</v>
      </c>
      <c r="M936" s="0" t="str">
        <f aca="false">IFERROR(VLOOKUP(D936,'[11]Fragility List'!$A$1:$C$146,3,0),"Not Fragile")</f>
        <v>Not Fragile</v>
      </c>
      <c r="N936" s="0" t="str">
        <f aca="false">IFERROR(INDEX([11]Population!$E$4:$W$267,MATCH('Names&amp;ISO'!$C936,[11]Population!$D$4:$D$267,0),MATCH(2018,[11]Population!$E$3:$W$3,0)),"")</f>
        <v/>
      </c>
      <c r="O936" s="0" t="str">
        <f aca="false">IFERROR(VLOOKUP($B936,[11]FCAS!$B$1:$C$152,2,0),"")</f>
        <v/>
      </c>
      <c r="P936" s="0" t="e">
        <f aca="false">VLOOKUP($C936,'[10]UN M49'!$C$2:$H$249,6,0)</f>
        <v>#N/A</v>
      </c>
      <c r="Q936" s="0" t="str">
        <f aca="false">IFERROR(VLOOKUP($C936,'[11]Resource-Rich'!$A$34:$B$62,2,0),"Non resource-rich")</f>
        <v>Non resource-rich</v>
      </c>
      <c r="R936" s="0" t="str">
        <f aca="false">IFERROR(VLOOKUP($B936,[11]PRCRs!$A$3:$C$29,3,0),"Non PRCR")</f>
        <v>Non PRCR</v>
      </c>
      <c r="S936" s="0" t="n">
        <f aca="false">IFERROR(IF(VLOOKUP($C936,[11]CBLB!$A$2:$C$31,3,0)="CBLB",1,0),0)</f>
        <v>0</v>
      </c>
      <c r="T936" s="0" t="str">
        <f aca="false">IFERROR(IF(VLOOKUP($B936,'[11]Poverty Rate'!$B$2:$I$164,8,0)="Above 30%",1,0),"")</f>
        <v/>
      </c>
      <c r="U936" s="0" t="str">
        <f aca="false">IFERROR(IF(VLOOKUP($B936,'[11]Poverty Rate'!$B$2:$I$164,8,0)="Below 2%",1,0),"")</f>
        <v/>
      </c>
    </row>
    <row r="937" customFormat="false" ht="15" hidden="false" customHeight="false" outlineLevel="0" collapsed="false">
      <c r="A937" s="0" t="s">
        <v>1013</v>
      </c>
      <c r="B937" s="0" t="s">
        <v>1013</v>
      </c>
      <c r="C937" s="0" t="s">
        <v>1013</v>
      </c>
      <c r="D937" s="0" t="s">
        <v>1013</v>
      </c>
      <c r="E937" s="0" t="s">
        <v>1013</v>
      </c>
      <c r="G937" s="0" t="e">
        <f aca="false">VLOOKUP($C937,'[10]UN M49'!$C$2:$H$249,4,0)</f>
        <v>#N/A</v>
      </c>
      <c r="H937" s="0" t="str">
        <f aca="false">IFERROR(VLOOKUP($C937,'[11]Income Groups'!$D$7:$H$224,5,0),"")</f>
        <v/>
      </c>
      <c r="I937" s="0" t="str">
        <f aca="false">IFERROR(VLOOKUP(B937,'[11]LDC List'!$B$1:$C$47,2,0),"Non LDC")</f>
        <v>Non LDC</v>
      </c>
      <c r="J937" s="0" t="str">
        <f aca="false">IFERROR(VLOOKUP(B937,'[11]SIDS List'!$B$1:$C$57,2,0),"Non SIDS")</f>
        <v>Non SIDS</v>
      </c>
      <c r="K937" s="0" t="str">
        <f aca="false">IFERROR(VLOOKUP(B937,'[11]DAC Member List'!$B$1:$C$29,2,0),"Non DAC")</f>
        <v>Non DAC</v>
      </c>
      <c r="L937" s="0" t="str">
        <f aca="false">IFERROR(VLOOKUP(B937,'[11]Dev Countries List'!$A$1:$B$146,2,0),"Not Developing")</f>
        <v>Not Developing</v>
      </c>
      <c r="M937" s="0" t="str">
        <f aca="false">IFERROR(VLOOKUP(D937,'[11]Fragility List'!$A$1:$C$146,3,0),"Not Fragile")</f>
        <v>Not Fragile</v>
      </c>
      <c r="N937" s="0" t="str">
        <f aca="false">IFERROR(INDEX([11]Population!$E$4:$W$267,MATCH('Names&amp;ISO'!$C937,[11]Population!$D$4:$D$267,0),MATCH(2018,[11]Population!$E$3:$W$3,0)),"")</f>
        <v/>
      </c>
      <c r="O937" s="0" t="str">
        <f aca="false">IFERROR(VLOOKUP($B937,[11]FCAS!$B$1:$C$152,2,0),"")</f>
        <v/>
      </c>
      <c r="P937" s="0" t="e">
        <f aca="false">VLOOKUP($C937,'[10]UN M49'!$C$2:$H$249,6,0)</f>
        <v>#N/A</v>
      </c>
      <c r="Q937" s="0" t="str">
        <f aca="false">IFERROR(VLOOKUP($C937,'[11]Resource-Rich'!$A$34:$B$62,2,0),"Non resource-rich")</f>
        <v>Non resource-rich</v>
      </c>
      <c r="R937" s="0" t="str">
        <f aca="false">IFERROR(VLOOKUP($B937,[11]PRCRs!$A$3:$C$29,3,0),"Non PRCR")</f>
        <v>Non PRCR</v>
      </c>
      <c r="S937" s="0" t="n">
        <f aca="false">IFERROR(IF(VLOOKUP($C937,[11]CBLB!$A$2:$C$31,3,0)="CBLB",1,0),0)</f>
        <v>0</v>
      </c>
      <c r="T937" s="0" t="str">
        <f aca="false">IFERROR(IF(VLOOKUP($B937,'[11]Poverty Rate'!$B$2:$I$164,8,0)="Above 30%",1,0),"")</f>
        <v/>
      </c>
      <c r="U937" s="0" t="str">
        <f aca="false">IFERROR(IF(VLOOKUP($B937,'[11]Poverty Rate'!$B$2:$I$164,8,0)="Below 2%",1,0),"")</f>
        <v/>
      </c>
    </row>
    <row r="938" customFormat="false" ht="15" hidden="false" customHeight="false" outlineLevel="0" collapsed="false">
      <c r="A938" s="0" t="s">
        <v>1013</v>
      </c>
      <c r="B938" s="0" t="s">
        <v>1013</v>
      </c>
      <c r="C938" s="0" t="s">
        <v>1013</v>
      </c>
      <c r="D938" s="0" t="s">
        <v>1013</v>
      </c>
      <c r="E938" s="0" t="s">
        <v>1013</v>
      </c>
      <c r="G938" s="0" t="e">
        <f aca="false">VLOOKUP($C938,'[10]UN M49'!$C$2:$H$249,4,0)</f>
        <v>#N/A</v>
      </c>
      <c r="H938" s="0" t="str">
        <f aca="false">IFERROR(VLOOKUP($C938,'[11]Income Groups'!$D$7:$H$224,5,0),"")</f>
        <v/>
      </c>
      <c r="I938" s="0" t="str">
        <f aca="false">IFERROR(VLOOKUP(B938,'[11]LDC List'!$B$1:$C$47,2,0),"Non LDC")</f>
        <v>Non LDC</v>
      </c>
      <c r="J938" s="0" t="str">
        <f aca="false">IFERROR(VLOOKUP(B938,'[11]SIDS List'!$B$1:$C$57,2,0),"Non SIDS")</f>
        <v>Non SIDS</v>
      </c>
      <c r="K938" s="0" t="str">
        <f aca="false">IFERROR(VLOOKUP(B938,'[11]DAC Member List'!$B$1:$C$29,2,0),"Non DAC")</f>
        <v>Non DAC</v>
      </c>
      <c r="L938" s="0" t="str">
        <f aca="false">IFERROR(VLOOKUP(B938,'[11]Dev Countries List'!$A$1:$B$146,2,0),"Not Developing")</f>
        <v>Not Developing</v>
      </c>
      <c r="M938" s="0" t="str">
        <f aca="false">IFERROR(VLOOKUP(D938,'[11]Fragility List'!$A$1:$C$146,3,0),"Not Fragile")</f>
        <v>Not Fragile</v>
      </c>
      <c r="N938" s="0" t="str">
        <f aca="false">IFERROR(INDEX([11]Population!$E$4:$W$267,MATCH('Names&amp;ISO'!$C938,[11]Population!$D$4:$D$267,0),MATCH(2018,[11]Population!$E$3:$W$3,0)),"")</f>
        <v/>
      </c>
      <c r="O938" s="0" t="str">
        <f aca="false">IFERROR(VLOOKUP($B938,[11]FCAS!$B$1:$C$152,2,0),"")</f>
        <v/>
      </c>
      <c r="P938" s="0" t="e">
        <f aca="false">VLOOKUP($C938,'[10]UN M49'!$C$2:$H$249,6,0)</f>
        <v>#N/A</v>
      </c>
      <c r="Q938" s="0" t="str">
        <f aca="false">IFERROR(VLOOKUP($C938,'[11]Resource-Rich'!$A$34:$B$62,2,0),"Non resource-rich")</f>
        <v>Non resource-rich</v>
      </c>
      <c r="R938" s="0" t="str">
        <f aca="false">IFERROR(VLOOKUP($B938,[11]PRCRs!$A$3:$C$29,3,0),"Non PRCR")</f>
        <v>Non PRCR</v>
      </c>
      <c r="S938" s="0" t="n">
        <f aca="false">IFERROR(IF(VLOOKUP($C938,[11]CBLB!$A$2:$C$31,3,0)="CBLB",1,0),0)</f>
        <v>0</v>
      </c>
      <c r="T938" s="0" t="str">
        <f aca="false">IFERROR(IF(VLOOKUP($B938,'[11]Poverty Rate'!$B$2:$I$164,8,0)="Above 30%",1,0),"")</f>
        <v/>
      </c>
      <c r="U938" s="0" t="str">
        <f aca="false">IFERROR(IF(VLOOKUP($B938,'[11]Poverty Rate'!$B$2:$I$164,8,0)="Below 2%",1,0),"")</f>
        <v/>
      </c>
    </row>
    <row r="939" customFormat="false" ht="15" hidden="false" customHeight="false" outlineLevel="0" collapsed="false">
      <c r="A939" s="0" t="s">
        <v>1013</v>
      </c>
      <c r="B939" s="0" t="s">
        <v>1013</v>
      </c>
      <c r="C939" s="0" t="s">
        <v>1013</v>
      </c>
      <c r="D939" s="0" t="s">
        <v>1013</v>
      </c>
      <c r="E939" s="0" t="s">
        <v>1013</v>
      </c>
      <c r="G939" s="0" t="e">
        <f aca="false">VLOOKUP($C939,'[10]UN M49'!$C$2:$H$249,4,0)</f>
        <v>#N/A</v>
      </c>
      <c r="H939" s="0" t="str">
        <f aca="false">IFERROR(VLOOKUP($C939,'[11]Income Groups'!$D$7:$H$224,5,0),"")</f>
        <v/>
      </c>
      <c r="I939" s="0" t="str">
        <f aca="false">IFERROR(VLOOKUP(B939,'[11]LDC List'!$B$1:$C$47,2,0),"Non LDC")</f>
        <v>Non LDC</v>
      </c>
      <c r="J939" s="0" t="str">
        <f aca="false">IFERROR(VLOOKUP(B939,'[11]SIDS List'!$B$1:$C$57,2,0),"Non SIDS")</f>
        <v>Non SIDS</v>
      </c>
      <c r="K939" s="0" t="str">
        <f aca="false">IFERROR(VLOOKUP(B939,'[11]DAC Member List'!$B$1:$C$29,2,0),"Non DAC")</f>
        <v>Non DAC</v>
      </c>
      <c r="L939" s="0" t="str">
        <f aca="false">IFERROR(VLOOKUP(B939,'[11]Dev Countries List'!$A$1:$B$146,2,0),"Not Developing")</f>
        <v>Not Developing</v>
      </c>
      <c r="M939" s="0" t="str">
        <f aca="false">IFERROR(VLOOKUP(D939,'[11]Fragility List'!$A$1:$C$146,3,0),"Not Fragile")</f>
        <v>Not Fragile</v>
      </c>
      <c r="N939" s="0" t="str">
        <f aca="false">IFERROR(INDEX([11]Population!$E$4:$W$267,MATCH('Names&amp;ISO'!$C939,[11]Population!$D$4:$D$267,0),MATCH(2018,[11]Population!$E$3:$W$3,0)),"")</f>
        <v/>
      </c>
      <c r="O939" s="0" t="str">
        <f aca="false">IFERROR(VLOOKUP($B939,[11]FCAS!$B$1:$C$152,2,0),"")</f>
        <v/>
      </c>
      <c r="P939" s="0" t="e">
        <f aca="false">VLOOKUP($C939,'[10]UN M49'!$C$2:$H$249,6,0)</f>
        <v>#N/A</v>
      </c>
      <c r="Q939" s="0" t="str">
        <f aca="false">IFERROR(VLOOKUP($C939,'[11]Resource-Rich'!$A$34:$B$62,2,0),"Non resource-rich")</f>
        <v>Non resource-rich</v>
      </c>
      <c r="R939" s="0" t="str">
        <f aca="false">IFERROR(VLOOKUP($B939,[11]PRCRs!$A$3:$C$29,3,0),"Non PRCR")</f>
        <v>Non PRCR</v>
      </c>
      <c r="S939" s="0" t="n">
        <f aca="false">IFERROR(IF(VLOOKUP($C939,[11]CBLB!$A$2:$C$31,3,0)="CBLB",1,0),0)</f>
        <v>0</v>
      </c>
      <c r="T939" s="0" t="str">
        <f aca="false">IFERROR(IF(VLOOKUP($B939,'[11]Poverty Rate'!$B$2:$I$164,8,0)="Above 30%",1,0),"")</f>
        <v/>
      </c>
      <c r="U939" s="0" t="str">
        <f aca="false">IFERROR(IF(VLOOKUP($B939,'[11]Poverty Rate'!$B$2:$I$164,8,0)="Below 2%",1,0),"")</f>
        <v/>
      </c>
    </row>
    <row r="940" customFormat="false" ht="15" hidden="false" customHeight="false" outlineLevel="0" collapsed="false">
      <c r="A940" s="0" t="s">
        <v>1013</v>
      </c>
      <c r="B940" s="0" t="s">
        <v>1013</v>
      </c>
      <c r="C940" s="0" t="s">
        <v>1013</v>
      </c>
      <c r="D940" s="0" t="s">
        <v>1013</v>
      </c>
      <c r="E940" s="0" t="s">
        <v>1013</v>
      </c>
      <c r="G940" s="0" t="e">
        <f aca="false">VLOOKUP($C940,'[10]UN M49'!$C$2:$H$249,4,0)</f>
        <v>#N/A</v>
      </c>
      <c r="H940" s="0" t="str">
        <f aca="false">IFERROR(VLOOKUP($C940,'[11]Income Groups'!$D$7:$H$224,5,0),"")</f>
        <v/>
      </c>
      <c r="I940" s="0" t="str">
        <f aca="false">IFERROR(VLOOKUP(B940,'[11]LDC List'!$B$1:$C$47,2,0),"Non LDC")</f>
        <v>Non LDC</v>
      </c>
      <c r="J940" s="0" t="str">
        <f aca="false">IFERROR(VLOOKUP(B940,'[11]SIDS List'!$B$1:$C$57,2,0),"Non SIDS")</f>
        <v>Non SIDS</v>
      </c>
      <c r="K940" s="0" t="str">
        <f aca="false">IFERROR(VLOOKUP(B940,'[11]DAC Member List'!$B$1:$C$29,2,0),"Non DAC")</f>
        <v>Non DAC</v>
      </c>
      <c r="L940" s="0" t="str">
        <f aca="false">IFERROR(VLOOKUP(B940,'[11]Dev Countries List'!$A$1:$B$146,2,0),"Not Developing")</f>
        <v>Not Developing</v>
      </c>
      <c r="M940" s="0" t="str">
        <f aca="false">IFERROR(VLOOKUP(D940,'[11]Fragility List'!$A$1:$C$146,3,0),"Not Fragile")</f>
        <v>Not Fragile</v>
      </c>
      <c r="N940" s="0" t="str">
        <f aca="false">IFERROR(INDEX([11]Population!$E$4:$W$267,MATCH('Names&amp;ISO'!$C940,[11]Population!$D$4:$D$267,0),MATCH(2018,[11]Population!$E$3:$W$3,0)),"")</f>
        <v/>
      </c>
      <c r="O940" s="0" t="str">
        <f aca="false">IFERROR(VLOOKUP($B940,[11]FCAS!$B$1:$C$152,2,0),"")</f>
        <v/>
      </c>
      <c r="P940" s="0" t="e">
        <f aca="false">VLOOKUP($C940,'[10]UN M49'!$C$2:$H$249,6,0)</f>
        <v>#N/A</v>
      </c>
      <c r="Q940" s="0" t="str">
        <f aca="false">IFERROR(VLOOKUP($C940,'[11]Resource-Rich'!$A$34:$B$62,2,0),"Non resource-rich")</f>
        <v>Non resource-rich</v>
      </c>
      <c r="R940" s="0" t="str">
        <f aca="false">IFERROR(VLOOKUP($B940,[11]PRCRs!$A$3:$C$29,3,0),"Non PRCR")</f>
        <v>Non PRCR</v>
      </c>
      <c r="S940" s="0" t="n">
        <f aca="false">IFERROR(IF(VLOOKUP($C940,[11]CBLB!$A$2:$C$31,3,0)="CBLB",1,0),0)</f>
        <v>0</v>
      </c>
      <c r="T940" s="0" t="str">
        <f aca="false">IFERROR(IF(VLOOKUP($B940,'[11]Poverty Rate'!$B$2:$I$164,8,0)="Above 30%",1,0),"")</f>
        <v/>
      </c>
      <c r="U940" s="0" t="str">
        <f aca="false">IFERROR(IF(VLOOKUP($B940,'[11]Poverty Rate'!$B$2:$I$164,8,0)="Below 2%",1,0),"")</f>
        <v/>
      </c>
    </row>
    <row r="941" customFormat="false" ht="15" hidden="false" customHeight="false" outlineLevel="0" collapsed="false">
      <c r="A941" s="0" t="s">
        <v>1013</v>
      </c>
      <c r="B941" s="0" t="s">
        <v>1013</v>
      </c>
      <c r="C941" s="0" t="s">
        <v>1013</v>
      </c>
      <c r="D941" s="0" t="s">
        <v>1013</v>
      </c>
      <c r="E941" s="0" t="s">
        <v>1013</v>
      </c>
      <c r="G941" s="0" t="e">
        <f aca="false">VLOOKUP($C941,'[10]UN M49'!$C$2:$H$249,4,0)</f>
        <v>#N/A</v>
      </c>
      <c r="H941" s="0" t="str">
        <f aca="false">IFERROR(VLOOKUP($C941,'[11]Income Groups'!$D$7:$H$224,5,0),"")</f>
        <v/>
      </c>
      <c r="I941" s="0" t="str">
        <f aca="false">IFERROR(VLOOKUP(B941,'[11]LDC List'!$B$1:$C$47,2,0),"Non LDC")</f>
        <v>Non LDC</v>
      </c>
      <c r="J941" s="0" t="str">
        <f aca="false">IFERROR(VLOOKUP(B941,'[11]SIDS List'!$B$1:$C$57,2,0),"Non SIDS")</f>
        <v>Non SIDS</v>
      </c>
      <c r="K941" s="0" t="str">
        <f aca="false">IFERROR(VLOOKUP(B941,'[11]DAC Member List'!$B$1:$C$29,2,0),"Non DAC")</f>
        <v>Non DAC</v>
      </c>
      <c r="L941" s="0" t="str">
        <f aca="false">IFERROR(VLOOKUP(B941,'[11]Dev Countries List'!$A$1:$B$146,2,0),"Not Developing")</f>
        <v>Not Developing</v>
      </c>
      <c r="M941" s="0" t="str">
        <f aca="false">IFERROR(VLOOKUP(D941,'[11]Fragility List'!$A$1:$C$146,3,0),"Not Fragile")</f>
        <v>Not Fragile</v>
      </c>
      <c r="N941" s="0" t="str">
        <f aca="false">IFERROR(INDEX([11]Population!$E$4:$W$267,MATCH('Names&amp;ISO'!$C941,[11]Population!$D$4:$D$267,0),MATCH(2018,[11]Population!$E$3:$W$3,0)),"")</f>
        <v/>
      </c>
      <c r="O941" s="0" t="str">
        <f aca="false">IFERROR(VLOOKUP($B941,[11]FCAS!$B$1:$C$152,2,0),"")</f>
        <v/>
      </c>
      <c r="P941" s="0" t="e">
        <f aca="false">VLOOKUP($C941,'[10]UN M49'!$C$2:$H$249,6,0)</f>
        <v>#N/A</v>
      </c>
      <c r="Q941" s="0" t="str">
        <f aca="false">IFERROR(VLOOKUP($C941,'[11]Resource-Rich'!$A$34:$B$62,2,0),"Non resource-rich")</f>
        <v>Non resource-rich</v>
      </c>
      <c r="R941" s="0" t="str">
        <f aca="false">IFERROR(VLOOKUP($B941,[11]PRCRs!$A$3:$C$29,3,0),"Non PRCR")</f>
        <v>Non PRCR</v>
      </c>
      <c r="S941" s="0" t="n">
        <f aca="false">IFERROR(IF(VLOOKUP($C941,[11]CBLB!$A$2:$C$31,3,0)="CBLB",1,0),0)</f>
        <v>0</v>
      </c>
      <c r="T941" s="0" t="str">
        <f aca="false">IFERROR(IF(VLOOKUP($B941,'[11]Poverty Rate'!$B$2:$I$164,8,0)="Above 30%",1,0),"")</f>
        <v/>
      </c>
      <c r="U941" s="0" t="str">
        <f aca="false">IFERROR(IF(VLOOKUP($B941,'[11]Poverty Rate'!$B$2:$I$164,8,0)="Below 2%",1,0),"")</f>
        <v/>
      </c>
    </row>
    <row r="942" customFormat="false" ht="15" hidden="false" customHeight="false" outlineLevel="0" collapsed="false">
      <c r="A942" s="0" t="s">
        <v>1013</v>
      </c>
      <c r="B942" s="0" t="s">
        <v>1013</v>
      </c>
      <c r="C942" s="0" t="s">
        <v>1013</v>
      </c>
      <c r="D942" s="0" t="s">
        <v>1013</v>
      </c>
      <c r="E942" s="0" t="s">
        <v>1013</v>
      </c>
      <c r="G942" s="0" t="e">
        <f aca="false">VLOOKUP($C942,'[10]UN M49'!$C$2:$H$249,4,0)</f>
        <v>#N/A</v>
      </c>
      <c r="H942" s="0" t="str">
        <f aca="false">IFERROR(VLOOKUP($C942,'[11]Income Groups'!$D$7:$H$224,5,0),"")</f>
        <v/>
      </c>
      <c r="I942" s="0" t="str">
        <f aca="false">IFERROR(VLOOKUP(B942,'[11]LDC List'!$B$1:$C$47,2,0),"Non LDC")</f>
        <v>Non LDC</v>
      </c>
      <c r="J942" s="0" t="str">
        <f aca="false">IFERROR(VLOOKUP(B942,'[11]SIDS List'!$B$1:$C$57,2,0),"Non SIDS")</f>
        <v>Non SIDS</v>
      </c>
      <c r="K942" s="0" t="str">
        <f aca="false">IFERROR(VLOOKUP(B942,'[11]DAC Member List'!$B$1:$C$29,2,0),"Non DAC")</f>
        <v>Non DAC</v>
      </c>
      <c r="L942" s="0" t="str">
        <f aca="false">IFERROR(VLOOKUP(B942,'[11]Dev Countries List'!$A$1:$B$146,2,0),"Not Developing")</f>
        <v>Not Developing</v>
      </c>
      <c r="M942" s="0" t="str">
        <f aca="false">IFERROR(VLOOKUP(D942,'[11]Fragility List'!$A$1:$C$146,3,0),"Not Fragile")</f>
        <v>Not Fragile</v>
      </c>
      <c r="N942" s="0" t="str">
        <f aca="false">IFERROR(INDEX([11]Population!$E$4:$W$267,MATCH('Names&amp;ISO'!$C942,[11]Population!$D$4:$D$267,0),MATCH(2018,[11]Population!$E$3:$W$3,0)),"")</f>
        <v/>
      </c>
      <c r="O942" s="0" t="str">
        <f aca="false">IFERROR(VLOOKUP($B942,[11]FCAS!$B$1:$C$152,2,0),"")</f>
        <v/>
      </c>
      <c r="P942" s="0" t="e">
        <f aca="false">VLOOKUP($C942,'[10]UN M49'!$C$2:$H$249,6,0)</f>
        <v>#N/A</v>
      </c>
      <c r="Q942" s="0" t="str">
        <f aca="false">IFERROR(VLOOKUP($C942,'[11]Resource-Rich'!$A$34:$B$62,2,0),"Non resource-rich")</f>
        <v>Non resource-rich</v>
      </c>
      <c r="R942" s="0" t="str">
        <f aca="false">IFERROR(VLOOKUP($B942,[11]PRCRs!$A$3:$C$29,3,0),"Non PRCR")</f>
        <v>Non PRCR</v>
      </c>
      <c r="S942" s="0" t="n">
        <f aca="false">IFERROR(IF(VLOOKUP($C942,[11]CBLB!$A$2:$C$31,3,0)="CBLB",1,0),0)</f>
        <v>0</v>
      </c>
      <c r="T942" s="0" t="str">
        <f aca="false">IFERROR(IF(VLOOKUP($B942,'[11]Poverty Rate'!$B$2:$I$164,8,0)="Above 30%",1,0),"")</f>
        <v/>
      </c>
      <c r="U942" s="0" t="str">
        <f aca="false">IFERROR(IF(VLOOKUP($B942,'[11]Poverty Rate'!$B$2:$I$164,8,0)="Below 2%",1,0),"")</f>
        <v/>
      </c>
    </row>
    <row r="943" customFormat="false" ht="15" hidden="false" customHeight="false" outlineLevel="0" collapsed="false">
      <c r="A943" s="0" t="s">
        <v>1013</v>
      </c>
      <c r="B943" s="0" t="s">
        <v>1013</v>
      </c>
      <c r="C943" s="0" t="s">
        <v>1013</v>
      </c>
      <c r="D943" s="0" t="s">
        <v>1013</v>
      </c>
      <c r="E943" s="0" t="s">
        <v>1013</v>
      </c>
      <c r="G943" s="0" t="e">
        <f aca="false">VLOOKUP($C943,'[10]UN M49'!$C$2:$H$249,4,0)</f>
        <v>#N/A</v>
      </c>
      <c r="H943" s="0" t="str">
        <f aca="false">IFERROR(VLOOKUP($C943,'[11]Income Groups'!$D$7:$H$224,5,0),"")</f>
        <v/>
      </c>
      <c r="I943" s="0" t="str">
        <f aca="false">IFERROR(VLOOKUP(B943,'[11]LDC List'!$B$1:$C$47,2,0),"Non LDC")</f>
        <v>Non LDC</v>
      </c>
      <c r="J943" s="0" t="str">
        <f aca="false">IFERROR(VLOOKUP(B943,'[11]SIDS List'!$B$1:$C$57,2,0),"Non SIDS")</f>
        <v>Non SIDS</v>
      </c>
      <c r="K943" s="0" t="str">
        <f aca="false">IFERROR(VLOOKUP(B943,'[11]DAC Member List'!$B$1:$C$29,2,0),"Non DAC")</f>
        <v>Non DAC</v>
      </c>
      <c r="L943" s="0" t="str">
        <f aca="false">IFERROR(VLOOKUP(B943,'[11]Dev Countries List'!$A$1:$B$146,2,0),"Not Developing")</f>
        <v>Not Developing</v>
      </c>
      <c r="M943" s="0" t="str">
        <f aca="false">IFERROR(VLOOKUP(D943,'[11]Fragility List'!$A$1:$C$146,3,0),"Not Fragile")</f>
        <v>Not Fragile</v>
      </c>
      <c r="N943" s="0" t="str">
        <f aca="false">IFERROR(INDEX([11]Population!$E$4:$W$267,MATCH('Names&amp;ISO'!$C943,[11]Population!$D$4:$D$267,0),MATCH(2018,[11]Population!$E$3:$W$3,0)),"")</f>
        <v/>
      </c>
      <c r="O943" s="0" t="str">
        <f aca="false">IFERROR(VLOOKUP($B943,[11]FCAS!$B$1:$C$152,2,0),"")</f>
        <v/>
      </c>
      <c r="P943" s="0" t="e">
        <f aca="false">VLOOKUP($C943,'[10]UN M49'!$C$2:$H$249,6,0)</f>
        <v>#N/A</v>
      </c>
      <c r="Q943" s="0" t="str">
        <f aca="false">IFERROR(VLOOKUP($C943,'[11]Resource-Rich'!$A$34:$B$62,2,0),"Non resource-rich")</f>
        <v>Non resource-rich</v>
      </c>
      <c r="R943" s="0" t="str">
        <f aca="false">IFERROR(VLOOKUP($B943,[11]PRCRs!$A$3:$C$29,3,0),"Non PRCR")</f>
        <v>Non PRCR</v>
      </c>
      <c r="S943" s="0" t="n">
        <f aca="false">IFERROR(IF(VLOOKUP($C943,[11]CBLB!$A$2:$C$31,3,0)="CBLB",1,0),0)</f>
        <v>0</v>
      </c>
      <c r="T943" s="0" t="str">
        <f aca="false">IFERROR(IF(VLOOKUP($B943,'[11]Poverty Rate'!$B$2:$I$164,8,0)="Above 30%",1,0),"")</f>
        <v/>
      </c>
      <c r="U943" s="0" t="str">
        <f aca="false">IFERROR(IF(VLOOKUP($B943,'[11]Poverty Rate'!$B$2:$I$164,8,0)="Below 2%",1,0),"")</f>
        <v/>
      </c>
    </row>
    <row r="944" customFormat="false" ht="15" hidden="false" customHeight="false" outlineLevel="0" collapsed="false">
      <c r="A944" s="0" t="s">
        <v>1013</v>
      </c>
      <c r="B944" s="0" t="s">
        <v>1013</v>
      </c>
      <c r="C944" s="0" t="s">
        <v>1013</v>
      </c>
      <c r="D944" s="0" t="s">
        <v>1013</v>
      </c>
      <c r="E944" s="0" t="s">
        <v>1013</v>
      </c>
      <c r="G944" s="0" t="e">
        <f aca="false">VLOOKUP($C944,'[10]UN M49'!$C$2:$H$249,4,0)</f>
        <v>#N/A</v>
      </c>
      <c r="H944" s="0" t="str">
        <f aca="false">IFERROR(VLOOKUP($C944,'[11]Income Groups'!$D$7:$H$224,5,0),"")</f>
        <v/>
      </c>
      <c r="I944" s="0" t="str">
        <f aca="false">IFERROR(VLOOKUP(B944,'[11]LDC List'!$B$1:$C$47,2,0),"Non LDC")</f>
        <v>Non LDC</v>
      </c>
      <c r="J944" s="0" t="str">
        <f aca="false">IFERROR(VLOOKUP(B944,'[11]SIDS List'!$B$1:$C$57,2,0),"Non SIDS")</f>
        <v>Non SIDS</v>
      </c>
      <c r="K944" s="0" t="str">
        <f aca="false">IFERROR(VLOOKUP(B944,'[11]DAC Member List'!$B$1:$C$29,2,0),"Non DAC")</f>
        <v>Non DAC</v>
      </c>
      <c r="L944" s="0" t="str">
        <f aca="false">IFERROR(VLOOKUP(B944,'[11]Dev Countries List'!$A$1:$B$146,2,0),"Not Developing")</f>
        <v>Not Developing</v>
      </c>
      <c r="M944" s="0" t="str">
        <f aca="false">IFERROR(VLOOKUP(D944,'[11]Fragility List'!$A$1:$C$146,3,0),"Not Fragile")</f>
        <v>Not Fragile</v>
      </c>
      <c r="N944" s="0" t="str">
        <f aca="false">IFERROR(INDEX([11]Population!$E$4:$W$267,MATCH('Names&amp;ISO'!$C944,[11]Population!$D$4:$D$267,0),MATCH(2018,[11]Population!$E$3:$W$3,0)),"")</f>
        <v/>
      </c>
      <c r="O944" s="0" t="str">
        <f aca="false">IFERROR(VLOOKUP($B944,[11]FCAS!$B$1:$C$152,2,0),"")</f>
        <v/>
      </c>
      <c r="P944" s="0" t="e">
        <f aca="false">VLOOKUP($C944,'[10]UN M49'!$C$2:$H$249,6,0)</f>
        <v>#N/A</v>
      </c>
      <c r="Q944" s="0" t="str">
        <f aca="false">IFERROR(VLOOKUP($C944,'[11]Resource-Rich'!$A$34:$B$62,2,0),"Non resource-rich")</f>
        <v>Non resource-rich</v>
      </c>
      <c r="R944" s="0" t="str">
        <f aca="false">IFERROR(VLOOKUP($B944,[11]PRCRs!$A$3:$C$29,3,0),"Non PRCR")</f>
        <v>Non PRCR</v>
      </c>
      <c r="S944" s="0" t="n">
        <f aca="false">IFERROR(IF(VLOOKUP($C944,[11]CBLB!$A$2:$C$31,3,0)="CBLB",1,0),0)</f>
        <v>0</v>
      </c>
      <c r="T944" s="0" t="str">
        <f aca="false">IFERROR(IF(VLOOKUP($B944,'[11]Poverty Rate'!$B$2:$I$164,8,0)="Above 30%",1,0),"")</f>
        <v/>
      </c>
      <c r="U944" s="0" t="str">
        <f aca="false">IFERROR(IF(VLOOKUP($B944,'[11]Poverty Rate'!$B$2:$I$164,8,0)="Below 2%",1,0),"")</f>
        <v/>
      </c>
    </row>
    <row r="945" customFormat="false" ht="15" hidden="false" customHeight="false" outlineLevel="0" collapsed="false">
      <c r="A945" s="0" t="s">
        <v>1013</v>
      </c>
      <c r="B945" s="0" t="s">
        <v>1013</v>
      </c>
      <c r="C945" s="0" t="s">
        <v>1013</v>
      </c>
      <c r="D945" s="0" t="s">
        <v>1013</v>
      </c>
      <c r="E945" s="0" t="s">
        <v>1013</v>
      </c>
      <c r="G945" s="0" t="e">
        <f aca="false">VLOOKUP($C945,'[10]UN M49'!$C$2:$H$249,4,0)</f>
        <v>#N/A</v>
      </c>
      <c r="H945" s="0" t="str">
        <f aca="false">IFERROR(VLOOKUP($C945,'[11]Income Groups'!$D$7:$H$224,5,0),"")</f>
        <v/>
      </c>
      <c r="I945" s="0" t="str">
        <f aca="false">IFERROR(VLOOKUP(B945,'[11]LDC List'!$B$1:$C$47,2,0),"Non LDC")</f>
        <v>Non LDC</v>
      </c>
      <c r="J945" s="0" t="str">
        <f aca="false">IFERROR(VLOOKUP(B945,'[11]SIDS List'!$B$1:$C$57,2,0),"Non SIDS")</f>
        <v>Non SIDS</v>
      </c>
      <c r="K945" s="0" t="str">
        <f aca="false">IFERROR(VLOOKUP(B945,'[11]DAC Member List'!$B$1:$C$29,2,0),"Non DAC")</f>
        <v>Non DAC</v>
      </c>
      <c r="L945" s="0" t="str">
        <f aca="false">IFERROR(VLOOKUP(B945,'[11]Dev Countries List'!$A$1:$B$146,2,0),"Not Developing")</f>
        <v>Not Developing</v>
      </c>
      <c r="M945" s="0" t="str">
        <f aca="false">IFERROR(VLOOKUP(D945,'[11]Fragility List'!$A$1:$C$146,3,0),"Not Fragile")</f>
        <v>Not Fragile</v>
      </c>
      <c r="N945" s="0" t="str">
        <f aca="false">IFERROR(INDEX([11]Population!$E$4:$W$267,MATCH('Names&amp;ISO'!$C945,[11]Population!$D$4:$D$267,0),MATCH(2018,[11]Population!$E$3:$W$3,0)),"")</f>
        <v/>
      </c>
      <c r="O945" s="0" t="str">
        <f aca="false">IFERROR(VLOOKUP($B945,[11]FCAS!$B$1:$C$152,2,0),"")</f>
        <v/>
      </c>
      <c r="P945" s="0" t="e">
        <f aca="false">VLOOKUP($C945,'[10]UN M49'!$C$2:$H$249,6,0)</f>
        <v>#N/A</v>
      </c>
      <c r="Q945" s="0" t="str">
        <f aca="false">IFERROR(VLOOKUP($C945,'[11]Resource-Rich'!$A$34:$B$62,2,0),"Non resource-rich")</f>
        <v>Non resource-rich</v>
      </c>
      <c r="R945" s="0" t="str">
        <f aca="false">IFERROR(VLOOKUP($B945,[11]PRCRs!$A$3:$C$29,3,0),"Non PRCR")</f>
        <v>Non PRCR</v>
      </c>
      <c r="S945" s="0" t="n">
        <f aca="false">IFERROR(IF(VLOOKUP($C945,[11]CBLB!$A$2:$C$31,3,0)="CBLB",1,0),0)</f>
        <v>0</v>
      </c>
      <c r="T945" s="0" t="str">
        <f aca="false">IFERROR(IF(VLOOKUP($B945,'[11]Poverty Rate'!$B$2:$I$164,8,0)="Above 30%",1,0),"")</f>
        <v/>
      </c>
      <c r="U945" s="0" t="str">
        <f aca="false">IFERROR(IF(VLOOKUP($B945,'[11]Poverty Rate'!$B$2:$I$164,8,0)="Below 2%",1,0),"")</f>
        <v/>
      </c>
    </row>
    <row r="946" customFormat="false" ht="15" hidden="false" customHeight="false" outlineLevel="0" collapsed="false">
      <c r="A946" s="0" t="s">
        <v>1013</v>
      </c>
      <c r="B946" s="0" t="s">
        <v>1013</v>
      </c>
      <c r="C946" s="0" t="s">
        <v>1013</v>
      </c>
      <c r="D946" s="0" t="s">
        <v>1013</v>
      </c>
      <c r="E946" s="0" t="s">
        <v>1013</v>
      </c>
      <c r="G946" s="0" t="e">
        <f aca="false">VLOOKUP($C946,'[10]UN M49'!$C$2:$H$249,4,0)</f>
        <v>#N/A</v>
      </c>
      <c r="H946" s="0" t="str">
        <f aca="false">IFERROR(VLOOKUP($C946,'[11]Income Groups'!$D$7:$H$224,5,0),"")</f>
        <v/>
      </c>
      <c r="I946" s="0" t="str">
        <f aca="false">IFERROR(VLOOKUP(B946,'[11]LDC List'!$B$1:$C$47,2,0),"Non LDC")</f>
        <v>Non LDC</v>
      </c>
      <c r="J946" s="0" t="str">
        <f aca="false">IFERROR(VLOOKUP(B946,'[11]SIDS List'!$B$1:$C$57,2,0),"Non SIDS")</f>
        <v>Non SIDS</v>
      </c>
      <c r="K946" s="0" t="str">
        <f aca="false">IFERROR(VLOOKUP(B946,'[11]DAC Member List'!$B$1:$C$29,2,0),"Non DAC")</f>
        <v>Non DAC</v>
      </c>
      <c r="L946" s="0" t="str">
        <f aca="false">IFERROR(VLOOKUP(B946,'[11]Dev Countries List'!$A$1:$B$146,2,0),"Not Developing")</f>
        <v>Not Developing</v>
      </c>
      <c r="M946" s="0" t="str">
        <f aca="false">IFERROR(VLOOKUP(D946,'[11]Fragility List'!$A$1:$C$146,3,0),"Not Fragile")</f>
        <v>Not Fragile</v>
      </c>
      <c r="N946" s="0" t="str">
        <f aca="false">IFERROR(INDEX([11]Population!$E$4:$W$267,MATCH('Names&amp;ISO'!$C946,[11]Population!$D$4:$D$267,0),MATCH(2018,[11]Population!$E$3:$W$3,0)),"")</f>
        <v/>
      </c>
      <c r="O946" s="0" t="str">
        <f aca="false">IFERROR(VLOOKUP($B946,[11]FCAS!$B$1:$C$152,2,0),"")</f>
        <v/>
      </c>
      <c r="P946" s="0" t="e">
        <f aca="false">VLOOKUP($C946,'[10]UN M49'!$C$2:$H$249,6,0)</f>
        <v>#N/A</v>
      </c>
      <c r="Q946" s="0" t="str">
        <f aca="false">IFERROR(VLOOKUP($C946,'[11]Resource-Rich'!$A$34:$B$62,2,0),"Non resource-rich")</f>
        <v>Non resource-rich</v>
      </c>
      <c r="R946" s="0" t="str">
        <f aca="false">IFERROR(VLOOKUP($B946,[11]PRCRs!$A$3:$C$29,3,0),"Non PRCR")</f>
        <v>Non PRCR</v>
      </c>
      <c r="S946" s="0" t="n">
        <f aca="false">IFERROR(IF(VLOOKUP($C946,[11]CBLB!$A$2:$C$31,3,0)="CBLB",1,0),0)</f>
        <v>0</v>
      </c>
      <c r="T946" s="0" t="str">
        <f aca="false">IFERROR(IF(VLOOKUP($B946,'[11]Poverty Rate'!$B$2:$I$164,8,0)="Above 30%",1,0),"")</f>
        <v/>
      </c>
      <c r="U946" s="0" t="str">
        <f aca="false">IFERROR(IF(VLOOKUP($B946,'[11]Poverty Rate'!$B$2:$I$164,8,0)="Below 2%",1,0),"")</f>
        <v/>
      </c>
    </row>
    <row r="947" customFormat="false" ht="15" hidden="false" customHeight="false" outlineLevel="0" collapsed="false">
      <c r="A947" s="0" t="s">
        <v>1013</v>
      </c>
      <c r="B947" s="0" t="s">
        <v>1013</v>
      </c>
      <c r="C947" s="0" t="s">
        <v>1013</v>
      </c>
      <c r="D947" s="0" t="s">
        <v>1013</v>
      </c>
      <c r="E947" s="0" t="s">
        <v>1013</v>
      </c>
      <c r="G947" s="0" t="e">
        <f aca="false">VLOOKUP($C947,'[10]UN M49'!$C$2:$H$249,4,0)</f>
        <v>#N/A</v>
      </c>
      <c r="H947" s="0" t="str">
        <f aca="false">IFERROR(VLOOKUP($C947,'[11]Income Groups'!$D$7:$H$224,5,0),"")</f>
        <v/>
      </c>
      <c r="I947" s="0" t="str">
        <f aca="false">IFERROR(VLOOKUP(B947,'[11]LDC List'!$B$1:$C$47,2,0),"Non LDC")</f>
        <v>Non LDC</v>
      </c>
      <c r="J947" s="0" t="str">
        <f aca="false">IFERROR(VLOOKUP(B947,'[11]SIDS List'!$B$1:$C$57,2,0),"Non SIDS")</f>
        <v>Non SIDS</v>
      </c>
      <c r="K947" s="0" t="str">
        <f aca="false">IFERROR(VLOOKUP(B947,'[11]DAC Member List'!$B$1:$C$29,2,0),"Non DAC")</f>
        <v>Non DAC</v>
      </c>
      <c r="L947" s="0" t="str">
        <f aca="false">IFERROR(VLOOKUP(B947,'[11]Dev Countries List'!$A$1:$B$146,2,0),"Not Developing")</f>
        <v>Not Developing</v>
      </c>
      <c r="M947" s="0" t="str">
        <f aca="false">IFERROR(VLOOKUP(D947,'[11]Fragility List'!$A$1:$C$146,3,0),"Not Fragile")</f>
        <v>Not Fragile</v>
      </c>
      <c r="N947" s="0" t="str">
        <f aca="false">IFERROR(INDEX([11]Population!$E$4:$W$267,MATCH('Names&amp;ISO'!$C947,[11]Population!$D$4:$D$267,0),MATCH(2018,[11]Population!$E$3:$W$3,0)),"")</f>
        <v/>
      </c>
      <c r="O947" s="0" t="str">
        <f aca="false">IFERROR(VLOOKUP($B947,[11]FCAS!$B$1:$C$152,2,0),"")</f>
        <v/>
      </c>
      <c r="P947" s="0" t="e">
        <f aca="false">VLOOKUP($C947,'[10]UN M49'!$C$2:$H$249,6,0)</f>
        <v>#N/A</v>
      </c>
      <c r="Q947" s="0" t="str">
        <f aca="false">IFERROR(VLOOKUP($C947,'[11]Resource-Rich'!$A$34:$B$62,2,0),"Non resource-rich")</f>
        <v>Non resource-rich</v>
      </c>
      <c r="R947" s="0" t="str">
        <f aca="false">IFERROR(VLOOKUP($B947,[11]PRCRs!$A$3:$C$29,3,0),"Non PRCR")</f>
        <v>Non PRCR</v>
      </c>
      <c r="S947" s="0" t="n">
        <f aca="false">IFERROR(IF(VLOOKUP($C947,[11]CBLB!$A$2:$C$31,3,0)="CBLB",1,0),0)</f>
        <v>0</v>
      </c>
      <c r="T947" s="0" t="str">
        <f aca="false">IFERROR(IF(VLOOKUP($B947,'[11]Poverty Rate'!$B$2:$I$164,8,0)="Above 30%",1,0),"")</f>
        <v/>
      </c>
      <c r="U947" s="0" t="str">
        <f aca="false">IFERROR(IF(VLOOKUP($B947,'[11]Poverty Rate'!$B$2:$I$164,8,0)="Below 2%",1,0),"")</f>
        <v/>
      </c>
    </row>
    <row r="948" customFormat="false" ht="15" hidden="false" customHeight="false" outlineLevel="0" collapsed="false">
      <c r="A948" s="0" t="s">
        <v>1013</v>
      </c>
      <c r="B948" s="0" t="s">
        <v>1013</v>
      </c>
      <c r="C948" s="0" t="s">
        <v>1013</v>
      </c>
      <c r="D948" s="0" t="s">
        <v>1013</v>
      </c>
      <c r="E948" s="0" t="s">
        <v>1013</v>
      </c>
      <c r="G948" s="0" t="e">
        <f aca="false">VLOOKUP($C948,'[10]UN M49'!$C$2:$H$249,4,0)</f>
        <v>#N/A</v>
      </c>
      <c r="H948" s="0" t="str">
        <f aca="false">IFERROR(VLOOKUP($C948,'[11]Income Groups'!$D$7:$H$224,5,0),"")</f>
        <v/>
      </c>
      <c r="I948" s="0" t="str">
        <f aca="false">IFERROR(VLOOKUP(B948,'[11]LDC List'!$B$1:$C$47,2,0),"Non LDC")</f>
        <v>Non LDC</v>
      </c>
      <c r="J948" s="0" t="str">
        <f aca="false">IFERROR(VLOOKUP(B948,'[11]SIDS List'!$B$1:$C$57,2,0),"Non SIDS")</f>
        <v>Non SIDS</v>
      </c>
      <c r="K948" s="0" t="str">
        <f aca="false">IFERROR(VLOOKUP(B948,'[11]DAC Member List'!$B$1:$C$29,2,0),"Non DAC")</f>
        <v>Non DAC</v>
      </c>
      <c r="L948" s="0" t="str">
        <f aca="false">IFERROR(VLOOKUP(B948,'[11]Dev Countries List'!$A$1:$B$146,2,0),"Not Developing")</f>
        <v>Not Developing</v>
      </c>
      <c r="M948" s="0" t="str">
        <f aca="false">IFERROR(VLOOKUP(D948,'[11]Fragility List'!$A$1:$C$146,3,0),"Not Fragile")</f>
        <v>Not Fragile</v>
      </c>
      <c r="N948" s="0" t="str">
        <f aca="false">IFERROR(INDEX([11]Population!$E$4:$W$267,MATCH('Names&amp;ISO'!$C948,[11]Population!$D$4:$D$267,0),MATCH(2018,[11]Population!$E$3:$W$3,0)),"")</f>
        <v/>
      </c>
      <c r="O948" s="0" t="str">
        <f aca="false">IFERROR(VLOOKUP($B948,[11]FCAS!$B$1:$C$152,2,0),"")</f>
        <v/>
      </c>
      <c r="P948" s="0" t="e">
        <f aca="false">VLOOKUP($C948,'[10]UN M49'!$C$2:$H$249,6,0)</f>
        <v>#N/A</v>
      </c>
      <c r="Q948" s="0" t="str">
        <f aca="false">IFERROR(VLOOKUP($C948,'[11]Resource-Rich'!$A$34:$B$62,2,0),"Non resource-rich")</f>
        <v>Non resource-rich</v>
      </c>
      <c r="R948" s="0" t="str">
        <f aca="false">IFERROR(VLOOKUP($B948,[11]PRCRs!$A$3:$C$29,3,0),"Non PRCR")</f>
        <v>Non PRCR</v>
      </c>
      <c r="S948" s="0" t="n">
        <f aca="false">IFERROR(IF(VLOOKUP($C948,[11]CBLB!$A$2:$C$31,3,0)="CBLB",1,0),0)</f>
        <v>0</v>
      </c>
      <c r="T948" s="0" t="str">
        <f aca="false">IFERROR(IF(VLOOKUP($B948,'[11]Poverty Rate'!$B$2:$I$164,8,0)="Above 30%",1,0),"")</f>
        <v/>
      </c>
      <c r="U948" s="0" t="str">
        <f aca="false">IFERROR(IF(VLOOKUP($B948,'[11]Poverty Rate'!$B$2:$I$164,8,0)="Below 2%",1,0),"")</f>
        <v/>
      </c>
    </row>
    <row r="949" customFormat="false" ht="15" hidden="false" customHeight="false" outlineLevel="0" collapsed="false">
      <c r="A949" s="0" t="s">
        <v>1013</v>
      </c>
      <c r="B949" s="0" t="s">
        <v>1013</v>
      </c>
      <c r="C949" s="0" t="s">
        <v>1013</v>
      </c>
      <c r="D949" s="0" t="s">
        <v>1013</v>
      </c>
      <c r="E949" s="0" t="s">
        <v>1013</v>
      </c>
      <c r="G949" s="0" t="e">
        <f aca="false">VLOOKUP($C949,'[10]UN M49'!$C$2:$H$249,4,0)</f>
        <v>#N/A</v>
      </c>
      <c r="H949" s="0" t="str">
        <f aca="false">IFERROR(VLOOKUP($C949,'[11]Income Groups'!$D$7:$H$224,5,0),"")</f>
        <v/>
      </c>
      <c r="I949" s="0" t="str">
        <f aca="false">IFERROR(VLOOKUP(B949,'[11]LDC List'!$B$1:$C$47,2,0),"Non LDC")</f>
        <v>Non LDC</v>
      </c>
      <c r="J949" s="0" t="str">
        <f aca="false">IFERROR(VLOOKUP(B949,'[11]SIDS List'!$B$1:$C$57,2,0),"Non SIDS")</f>
        <v>Non SIDS</v>
      </c>
      <c r="K949" s="0" t="str">
        <f aca="false">IFERROR(VLOOKUP(B949,'[11]DAC Member List'!$B$1:$C$29,2,0),"Non DAC")</f>
        <v>Non DAC</v>
      </c>
      <c r="L949" s="0" t="str">
        <f aca="false">IFERROR(VLOOKUP(B949,'[11]Dev Countries List'!$A$1:$B$146,2,0),"Not Developing")</f>
        <v>Not Developing</v>
      </c>
      <c r="M949" s="0" t="str">
        <f aca="false">IFERROR(VLOOKUP(D949,'[11]Fragility List'!$A$1:$C$146,3,0),"Not Fragile")</f>
        <v>Not Fragile</v>
      </c>
      <c r="N949" s="0" t="str">
        <f aca="false">IFERROR(INDEX([11]Population!$E$4:$W$267,MATCH('Names&amp;ISO'!$C949,[11]Population!$D$4:$D$267,0),MATCH(2018,[11]Population!$E$3:$W$3,0)),"")</f>
        <v/>
      </c>
      <c r="O949" s="0" t="str">
        <f aca="false">IFERROR(VLOOKUP($B949,[11]FCAS!$B$1:$C$152,2,0),"")</f>
        <v/>
      </c>
      <c r="P949" s="0" t="e">
        <f aca="false">VLOOKUP($C949,'[10]UN M49'!$C$2:$H$249,6,0)</f>
        <v>#N/A</v>
      </c>
      <c r="Q949" s="0" t="str">
        <f aca="false">IFERROR(VLOOKUP($C949,'[11]Resource-Rich'!$A$34:$B$62,2,0),"Non resource-rich")</f>
        <v>Non resource-rich</v>
      </c>
      <c r="R949" s="0" t="str">
        <f aca="false">IFERROR(VLOOKUP($B949,[11]PRCRs!$A$3:$C$29,3,0),"Non PRCR")</f>
        <v>Non PRCR</v>
      </c>
      <c r="S949" s="0" t="n">
        <f aca="false">IFERROR(IF(VLOOKUP($C949,[11]CBLB!$A$2:$C$31,3,0)="CBLB",1,0),0)</f>
        <v>0</v>
      </c>
      <c r="T949" s="0" t="str">
        <f aca="false">IFERROR(IF(VLOOKUP($B949,'[11]Poverty Rate'!$B$2:$I$164,8,0)="Above 30%",1,0),"")</f>
        <v/>
      </c>
      <c r="U949" s="0" t="str">
        <f aca="false">IFERROR(IF(VLOOKUP($B949,'[11]Poverty Rate'!$B$2:$I$164,8,0)="Below 2%",1,0),"")</f>
        <v/>
      </c>
    </row>
    <row r="950" customFormat="false" ht="15" hidden="false" customHeight="false" outlineLevel="0" collapsed="false">
      <c r="A950" s="0" t="s">
        <v>1013</v>
      </c>
      <c r="B950" s="0" t="s">
        <v>1013</v>
      </c>
      <c r="C950" s="0" t="s">
        <v>1013</v>
      </c>
      <c r="D950" s="0" t="s">
        <v>1013</v>
      </c>
      <c r="E950" s="0" t="s">
        <v>1013</v>
      </c>
      <c r="G950" s="0" t="e">
        <f aca="false">VLOOKUP($C950,'[10]UN M49'!$C$2:$H$249,4,0)</f>
        <v>#N/A</v>
      </c>
      <c r="H950" s="0" t="str">
        <f aca="false">IFERROR(VLOOKUP($C950,'[11]Income Groups'!$D$7:$H$224,5,0),"")</f>
        <v/>
      </c>
      <c r="I950" s="0" t="str">
        <f aca="false">IFERROR(VLOOKUP(B950,'[11]LDC List'!$B$1:$C$47,2,0),"Non LDC")</f>
        <v>Non LDC</v>
      </c>
      <c r="J950" s="0" t="str">
        <f aca="false">IFERROR(VLOOKUP(B950,'[11]SIDS List'!$B$1:$C$57,2,0),"Non SIDS")</f>
        <v>Non SIDS</v>
      </c>
      <c r="K950" s="0" t="str">
        <f aca="false">IFERROR(VLOOKUP(B950,'[11]DAC Member List'!$B$1:$C$29,2,0),"Non DAC")</f>
        <v>Non DAC</v>
      </c>
      <c r="L950" s="0" t="str">
        <f aca="false">IFERROR(VLOOKUP(B950,'[11]Dev Countries List'!$A$1:$B$146,2,0),"Not Developing")</f>
        <v>Not Developing</v>
      </c>
      <c r="M950" s="0" t="str">
        <f aca="false">IFERROR(VLOOKUP(D950,'[11]Fragility List'!$A$1:$C$146,3,0),"Not Fragile")</f>
        <v>Not Fragile</v>
      </c>
      <c r="N950" s="0" t="str">
        <f aca="false">IFERROR(INDEX([11]Population!$E$4:$W$267,MATCH('Names&amp;ISO'!$C950,[11]Population!$D$4:$D$267,0),MATCH(2018,[11]Population!$E$3:$W$3,0)),"")</f>
        <v/>
      </c>
      <c r="O950" s="0" t="str">
        <f aca="false">IFERROR(VLOOKUP($B950,[11]FCAS!$B$1:$C$152,2,0),"")</f>
        <v/>
      </c>
      <c r="P950" s="0" t="e">
        <f aca="false">VLOOKUP($C950,'[10]UN M49'!$C$2:$H$249,6,0)</f>
        <v>#N/A</v>
      </c>
      <c r="Q950" s="0" t="str">
        <f aca="false">IFERROR(VLOOKUP($C950,'[11]Resource-Rich'!$A$34:$B$62,2,0),"Non resource-rich")</f>
        <v>Non resource-rich</v>
      </c>
      <c r="R950" s="0" t="str">
        <f aca="false">IFERROR(VLOOKUP($B950,[11]PRCRs!$A$3:$C$29,3,0),"Non PRCR")</f>
        <v>Non PRCR</v>
      </c>
      <c r="S950" s="0" t="n">
        <f aca="false">IFERROR(IF(VLOOKUP($C950,[11]CBLB!$A$2:$C$31,3,0)="CBLB",1,0),0)</f>
        <v>0</v>
      </c>
      <c r="T950" s="0" t="str">
        <f aca="false">IFERROR(IF(VLOOKUP($B950,'[11]Poverty Rate'!$B$2:$I$164,8,0)="Above 30%",1,0),"")</f>
        <v/>
      </c>
      <c r="U950" s="0" t="str">
        <f aca="false">IFERROR(IF(VLOOKUP($B950,'[11]Poverty Rate'!$B$2:$I$164,8,0)="Below 2%",1,0),"")</f>
        <v/>
      </c>
    </row>
    <row r="951" customFormat="false" ht="15" hidden="false" customHeight="false" outlineLevel="0" collapsed="false">
      <c r="A951" s="0" t="s">
        <v>1013</v>
      </c>
      <c r="B951" s="0" t="s">
        <v>1013</v>
      </c>
      <c r="C951" s="0" t="s">
        <v>1013</v>
      </c>
      <c r="D951" s="0" t="s">
        <v>1013</v>
      </c>
      <c r="E951" s="0" t="s">
        <v>1013</v>
      </c>
      <c r="G951" s="0" t="e">
        <f aca="false">VLOOKUP($C951,'[10]UN M49'!$C$2:$H$249,4,0)</f>
        <v>#N/A</v>
      </c>
      <c r="H951" s="0" t="str">
        <f aca="false">IFERROR(VLOOKUP($C951,'[11]Income Groups'!$D$7:$H$224,5,0),"")</f>
        <v/>
      </c>
      <c r="I951" s="0" t="str">
        <f aca="false">IFERROR(VLOOKUP(B951,'[11]LDC List'!$B$1:$C$47,2,0),"Non LDC")</f>
        <v>Non LDC</v>
      </c>
      <c r="J951" s="0" t="str">
        <f aca="false">IFERROR(VLOOKUP(B951,'[11]SIDS List'!$B$1:$C$57,2,0),"Non SIDS")</f>
        <v>Non SIDS</v>
      </c>
      <c r="K951" s="0" t="str">
        <f aca="false">IFERROR(VLOOKUP(B951,'[11]DAC Member List'!$B$1:$C$29,2,0),"Non DAC")</f>
        <v>Non DAC</v>
      </c>
      <c r="L951" s="0" t="str">
        <f aca="false">IFERROR(VLOOKUP(B951,'[11]Dev Countries List'!$A$1:$B$146,2,0),"Not Developing")</f>
        <v>Not Developing</v>
      </c>
      <c r="M951" s="0" t="str">
        <f aca="false">IFERROR(VLOOKUP(D951,'[11]Fragility List'!$A$1:$C$146,3,0),"Not Fragile")</f>
        <v>Not Fragile</v>
      </c>
      <c r="N951" s="0" t="str">
        <f aca="false">IFERROR(INDEX([11]Population!$E$4:$W$267,MATCH('Names&amp;ISO'!$C951,[11]Population!$D$4:$D$267,0),MATCH(2018,[11]Population!$E$3:$W$3,0)),"")</f>
        <v/>
      </c>
      <c r="O951" s="0" t="str">
        <f aca="false">IFERROR(VLOOKUP($B951,[11]FCAS!$B$1:$C$152,2,0),"")</f>
        <v/>
      </c>
      <c r="P951" s="0" t="e">
        <f aca="false">VLOOKUP($C951,'[10]UN M49'!$C$2:$H$249,6,0)</f>
        <v>#N/A</v>
      </c>
      <c r="Q951" s="0" t="str">
        <f aca="false">IFERROR(VLOOKUP($C951,'[11]Resource-Rich'!$A$34:$B$62,2,0),"Non resource-rich")</f>
        <v>Non resource-rich</v>
      </c>
      <c r="R951" s="0" t="str">
        <f aca="false">IFERROR(VLOOKUP($B951,[11]PRCRs!$A$3:$C$29,3,0),"Non PRCR")</f>
        <v>Non PRCR</v>
      </c>
      <c r="S951" s="0" t="n">
        <f aca="false">IFERROR(IF(VLOOKUP($C951,[11]CBLB!$A$2:$C$31,3,0)="CBLB",1,0),0)</f>
        <v>0</v>
      </c>
      <c r="T951" s="0" t="str">
        <f aca="false">IFERROR(IF(VLOOKUP($B951,'[11]Poverty Rate'!$B$2:$I$164,8,0)="Above 30%",1,0),"")</f>
        <v/>
      </c>
      <c r="U951" s="0" t="str">
        <f aca="false">IFERROR(IF(VLOOKUP($B951,'[11]Poverty Rate'!$B$2:$I$164,8,0)="Below 2%",1,0),"")</f>
        <v/>
      </c>
    </row>
    <row r="952" customFormat="false" ht="15" hidden="false" customHeight="false" outlineLevel="0" collapsed="false">
      <c r="A952" s="0" t="s">
        <v>1013</v>
      </c>
      <c r="B952" s="0" t="s">
        <v>1013</v>
      </c>
      <c r="C952" s="0" t="s">
        <v>1013</v>
      </c>
      <c r="D952" s="0" t="s">
        <v>1013</v>
      </c>
      <c r="E952" s="0" t="s">
        <v>1013</v>
      </c>
      <c r="G952" s="0" t="e">
        <f aca="false">VLOOKUP($C952,'[10]UN M49'!$C$2:$H$249,4,0)</f>
        <v>#N/A</v>
      </c>
      <c r="H952" s="0" t="str">
        <f aca="false">IFERROR(VLOOKUP($C952,'[11]Income Groups'!$D$7:$H$224,5,0),"")</f>
        <v/>
      </c>
      <c r="I952" s="0" t="str">
        <f aca="false">IFERROR(VLOOKUP(B952,'[11]LDC List'!$B$1:$C$47,2,0),"Non LDC")</f>
        <v>Non LDC</v>
      </c>
      <c r="J952" s="0" t="str">
        <f aca="false">IFERROR(VLOOKUP(B952,'[11]SIDS List'!$B$1:$C$57,2,0),"Non SIDS")</f>
        <v>Non SIDS</v>
      </c>
      <c r="K952" s="0" t="str">
        <f aca="false">IFERROR(VLOOKUP(B952,'[11]DAC Member List'!$B$1:$C$29,2,0),"Non DAC")</f>
        <v>Non DAC</v>
      </c>
      <c r="L952" s="0" t="str">
        <f aca="false">IFERROR(VLOOKUP(B952,'[11]Dev Countries List'!$A$1:$B$146,2,0),"Not Developing")</f>
        <v>Not Developing</v>
      </c>
      <c r="M952" s="0" t="str">
        <f aca="false">IFERROR(VLOOKUP(D952,'[11]Fragility List'!$A$1:$C$146,3,0),"Not Fragile")</f>
        <v>Not Fragile</v>
      </c>
      <c r="N952" s="0" t="str">
        <f aca="false">IFERROR(INDEX([11]Population!$E$4:$W$267,MATCH('Names&amp;ISO'!$C952,[11]Population!$D$4:$D$267,0),MATCH(2018,[11]Population!$E$3:$W$3,0)),"")</f>
        <v/>
      </c>
      <c r="O952" s="0" t="str">
        <f aca="false">IFERROR(VLOOKUP($B952,[11]FCAS!$B$1:$C$152,2,0),"")</f>
        <v/>
      </c>
      <c r="P952" s="0" t="e">
        <f aca="false">VLOOKUP($C952,'[10]UN M49'!$C$2:$H$249,6,0)</f>
        <v>#N/A</v>
      </c>
      <c r="Q952" s="0" t="str">
        <f aca="false">IFERROR(VLOOKUP($C952,'[11]Resource-Rich'!$A$34:$B$62,2,0),"Non resource-rich")</f>
        <v>Non resource-rich</v>
      </c>
      <c r="R952" s="0" t="str">
        <f aca="false">IFERROR(VLOOKUP($B952,[11]PRCRs!$A$3:$C$29,3,0),"Non PRCR")</f>
        <v>Non PRCR</v>
      </c>
      <c r="S952" s="0" t="n">
        <f aca="false">IFERROR(IF(VLOOKUP($C952,[11]CBLB!$A$2:$C$31,3,0)="CBLB",1,0),0)</f>
        <v>0</v>
      </c>
      <c r="T952" s="0" t="str">
        <f aca="false">IFERROR(IF(VLOOKUP($B952,'[11]Poverty Rate'!$B$2:$I$164,8,0)="Above 30%",1,0),"")</f>
        <v/>
      </c>
      <c r="U952" s="0" t="str">
        <f aca="false">IFERROR(IF(VLOOKUP($B952,'[11]Poverty Rate'!$B$2:$I$164,8,0)="Below 2%",1,0),"")</f>
        <v/>
      </c>
    </row>
    <row r="953" customFormat="false" ht="15" hidden="false" customHeight="false" outlineLevel="0" collapsed="false">
      <c r="A953" s="0" t="s">
        <v>1013</v>
      </c>
      <c r="B953" s="0" t="s">
        <v>1013</v>
      </c>
      <c r="C953" s="0" t="s">
        <v>1013</v>
      </c>
      <c r="D953" s="0" t="s">
        <v>1013</v>
      </c>
      <c r="E953" s="0" t="s">
        <v>1013</v>
      </c>
      <c r="G953" s="0" t="e">
        <f aca="false">VLOOKUP($C953,'[10]UN M49'!$C$2:$H$249,4,0)</f>
        <v>#N/A</v>
      </c>
      <c r="H953" s="0" t="str">
        <f aca="false">IFERROR(VLOOKUP($C953,'[11]Income Groups'!$D$7:$H$224,5,0),"")</f>
        <v/>
      </c>
      <c r="I953" s="0" t="str">
        <f aca="false">IFERROR(VLOOKUP(B953,'[11]LDC List'!$B$1:$C$47,2,0),"Non LDC")</f>
        <v>Non LDC</v>
      </c>
      <c r="J953" s="0" t="str">
        <f aca="false">IFERROR(VLOOKUP(B953,'[11]SIDS List'!$B$1:$C$57,2,0),"Non SIDS")</f>
        <v>Non SIDS</v>
      </c>
      <c r="K953" s="0" t="str">
        <f aca="false">IFERROR(VLOOKUP(B953,'[11]DAC Member List'!$B$1:$C$29,2,0),"Non DAC")</f>
        <v>Non DAC</v>
      </c>
      <c r="L953" s="0" t="str">
        <f aca="false">IFERROR(VLOOKUP(B953,'[11]Dev Countries List'!$A$1:$B$146,2,0),"Not Developing")</f>
        <v>Not Developing</v>
      </c>
      <c r="M953" s="0" t="str">
        <f aca="false">IFERROR(VLOOKUP(D953,'[11]Fragility List'!$A$1:$C$146,3,0),"Not Fragile")</f>
        <v>Not Fragile</v>
      </c>
      <c r="N953" s="0" t="str">
        <f aca="false">IFERROR(INDEX([11]Population!$E$4:$W$267,MATCH('Names&amp;ISO'!$C953,[11]Population!$D$4:$D$267,0),MATCH(2018,[11]Population!$E$3:$W$3,0)),"")</f>
        <v/>
      </c>
      <c r="O953" s="0" t="str">
        <f aca="false">IFERROR(VLOOKUP($B953,[11]FCAS!$B$1:$C$152,2,0),"")</f>
        <v/>
      </c>
      <c r="P953" s="0" t="e">
        <f aca="false">VLOOKUP($C953,'[10]UN M49'!$C$2:$H$249,6,0)</f>
        <v>#N/A</v>
      </c>
      <c r="Q953" s="0" t="str">
        <f aca="false">IFERROR(VLOOKUP($C953,'[11]Resource-Rich'!$A$34:$B$62,2,0),"Non resource-rich")</f>
        <v>Non resource-rich</v>
      </c>
      <c r="R953" s="0" t="str">
        <f aca="false">IFERROR(VLOOKUP($B953,[11]PRCRs!$A$3:$C$29,3,0),"Non PRCR")</f>
        <v>Non PRCR</v>
      </c>
      <c r="S953" s="0" t="n">
        <f aca="false">IFERROR(IF(VLOOKUP($C953,[11]CBLB!$A$2:$C$31,3,0)="CBLB",1,0),0)</f>
        <v>0</v>
      </c>
      <c r="T953" s="0" t="str">
        <f aca="false">IFERROR(IF(VLOOKUP($B953,'[11]Poverty Rate'!$B$2:$I$164,8,0)="Above 30%",1,0),"")</f>
        <v/>
      </c>
      <c r="U953" s="0" t="str">
        <f aca="false">IFERROR(IF(VLOOKUP($B953,'[11]Poverty Rate'!$B$2:$I$164,8,0)="Below 2%",1,0),"")</f>
        <v/>
      </c>
    </row>
    <row r="954" customFormat="false" ht="15" hidden="false" customHeight="false" outlineLevel="0" collapsed="false">
      <c r="A954" s="0" t="s">
        <v>1013</v>
      </c>
      <c r="B954" s="0" t="s">
        <v>1013</v>
      </c>
      <c r="C954" s="0" t="s">
        <v>1013</v>
      </c>
      <c r="D954" s="0" t="s">
        <v>1013</v>
      </c>
      <c r="E954" s="0" t="s">
        <v>1013</v>
      </c>
      <c r="G954" s="0" t="e">
        <f aca="false">VLOOKUP($C954,'[10]UN M49'!$C$2:$H$249,4,0)</f>
        <v>#N/A</v>
      </c>
      <c r="H954" s="0" t="str">
        <f aca="false">IFERROR(VLOOKUP($C954,'[11]Income Groups'!$D$7:$H$224,5,0),"")</f>
        <v/>
      </c>
      <c r="I954" s="0" t="str">
        <f aca="false">IFERROR(VLOOKUP(B954,'[11]LDC List'!$B$1:$C$47,2,0),"Non LDC")</f>
        <v>Non LDC</v>
      </c>
      <c r="J954" s="0" t="str">
        <f aca="false">IFERROR(VLOOKUP(B954,'[11]SIDS List'!$B$1:$C$57,2,0),"Non SIDS")</f>
        <v>Non SIDS</v>
      </c>
      <c r="K954" s="0" t="str">
        <f aca="false">IFERROR(VLOOKUP(B954,'[11]DAC Member List'!$B$1:$C$29,2,0),"Non DAC")</f>
        <v>Non DAC</v>
      </c>
      <c r="L954" s="0" t="str">
        <f aca="false">IFERROR(VLOOKUP(B954,'[11]Dev Countries List'!$A$1:$B$146,2,0),"Not Developing")</f>
        <v>Not Developing</v>
      </c>
      <c r="M954" s="0" t="str">
        <f aca="false">IFERROR(VLOOKUP(D954,'[11]Fragility List'!$A$1:$C$146,3,0),"Not Fragile")</f>
        <v>Not Fragile</v>
      </c>
      <c r="N954" s="0" t="str">
        <f aca="false">IFERROR(INDEX([11]Population!$E$4:$W$267,MATCH('Names&amp;ISO'!$C954,[11]Population!$D$4:$D$267,0),MATCH(2018,[11]Population!$E$3:$W$3,0)),"")</f>
        <v/>
      </c>
      <c r="O954" s="0" t="str">
        <f aca="false">IFERROR(VLOOKUP($B954,[11]FCAS!$B$1:$C$152,2,0),"")</f>
        <v/>
      </c>
      <c r="P954" s="0" t="e">
        <f aca="false">VLOOKUP($C954,'[10]UN M49'!$C$2:$H$249,6,0)</f>
        <v>#N/A</v>
      </c>
      <c r="Q954" s="0" t="str">
        <f aca="false">IFERROR(VLOOKUP($C954,'[11]Resource-Rich'!$A$34:$B$62,2,0),"Non resource-rich")</f>
        <v>Non resource-rich</v>
      </c>
      <c r="R954" s="0" t="str">
        <f aca="false">IFERROR(VLOOKUP($B954,[11]PRCRs!$A$3:$C$29,3,0),"Non PRCR")</f>
        <v>Non PRCR</v>
      </c>
      <c r="S954" s="0" t="n">
        <f aca="false">IFERROR(IF(VLOOKUP($C954,[11]CBLB!$A$2:$C$31,3,0)="CBLB",1,0),0)</f>
        <v>0</v>
      </c>
      <c r="T954" s="0" t="str">
        <f aca="false">IFERROR(IF(VLOOKUP($B954,'[11]Poverty Rate'!$B$2:$I$164,8,0)="Above 30%",1,0),"")</f>
        <v/>
      </c>
      <c r="U954" s="0" t="str">
        <f aca="false">IFERROR(IF(VLOOKUP($B954,'[11]Poverty Rate'!$B$2:$I$164,8,0)="Below 2%",1,0),"")</f>
        <v/>
      </c>
    </row>
    <row r="955" customFormat="false" ht="15" hidden="false" customHeight="false" outlineLevel="0" collapsed="false">
      <c r="A955" s="0" t="s">
        <v>1013</v>
      </c>
      <c r="B955" s="0" t="s">
        <v>1013</v>
      </c>
      <c r="C955" s="0" t="s">
        <v>1013</v>
      </c>
      <c r="D955" s="0" t="s">
        <v>1013</v>
      </c>
      <c r="E955" s="0" t="s">
        <v>1013</v>
      </c>
      <c r="G955" s="0" t="e">
        <f aca="false">VLOOKUP($C955,'[10]UN M49'!$C$2:$H$249,4,0)</f>
        <v>#N/A</v>
      </c>
      <c r="H955" s="0" t="str">
        <f aca="false">IFERROR(VLOOKUP($C955,'[11]Income Groups'!$D$7:$H$224,5,0),"")</f>
        <v/>
      </c>
      <c r="I955" s="0" t="str">
        <f aca="false">IFERROR(VLOOKUP(B955,'[11]LDC List'!$B$1:$C$47,2,0),"Non LDC")</f>
        <v>Non LDC</v>
      </c>
      <c r="J955" s="0" t="str">
        <f aca="false">IFERROR(VLOOKUP(B955,'[11]SIDS List'!$B$1:$C$57,2,0),"Non SIDS")</f>
        <v>Non SIDS</v>
      </c>
      <c r="K955" s="0" t="str">
        <f aca="false">IFERROR(VLOOKUP(B955,'[11]DAC Member List'!$B$1:$C$29,2,0),"Non DAC")</f>
        <v>Non DAC</v>
      </c>
      <c r="L955" s="0" t="str">
        <f aca="false">IFERROR(VLOOKUP(B955,'[11]Dev Countries List'!$A$1:$B$146,2,0),"Not Developing")</f>
        <v>Not Developing</v>
      </c>
      <c r="M955" s="0" t="str">
        <f aca="false">IFERROR(VLOOKUP(D955,'[11]Fragility List'!$A$1:$C$146,3,0),"Not Fragile")</f>
        <v>Not Fragile</v>
      </c>
      <c r="N955" s="0" t="str">
        <f aca="false">IFERROR(INDEX([11]Population!$E$4:$W$267,MATCH('Names&amp;ISO'!$C955,[11]Population!$D$4:$D$267,0),MATCH(2018,[11]Population!$E$3:$W$3,0)),"")</f>
        <v/>
      </c>
      <c r="O955" s="0" t="str">
        <f aca="false">IFERROR(VLOOKUP($B955,[11]FCAS!$B$1:$C$152,2,0),"")</f>
        <v/>
      </c>
      <c r="P955" s="0" t="e">
        <f aca="false">VLOOKUP($C955,'[10]UN M49'!$C$2:$H$249,6,0)</f>
        <v>#N/A</v>
      </c>
      <c r="Q955" s="0" t="str">
        <f aca="false">IFERROR(VLOOKUP($C955,'[11]Resource-Rich'!$A$34:$B$62,2,0),"Non resource-rich")</f>
        <v>Non resource-rich</v>
      </c>
      <c r="R955" s="0" t="str">
        <f aca="false">IFERROR(VLOOKUP($B955,[11]PRCRs!$A$3:$C$29,3,0),"Non PRCR")</f>
        <v>Non PRCR</v>
      </c>
      <c r="S955" s="0" t="n">
        <f aca="false">IFERROR(IF(VLOOKUP($C955,[11]CBLB!$A$2:$C$31,3,0)="CBLB",1,0),0)</f>
        <v>0</v>
      </c>
      <c r="T955" s="0" t="str">
        <f aca="false">IFERROR(IF(VLOOKUP($B955,'[11]Poverty Rate'!$B$2:$I$164,8,0)="Above 30%",1,0),"")</f>
        <v/>
      </c>
      <c r="U955" s="0" t="str">
        <f aca="false">IFERROR(IF(VLOOKUP($B955,'[11]Poverty Rate'!$B$2:$I$164,8,0)="Below 2%",1,0),"")</f>
        <v/>
      </c>
    </row>
    <row r="956" customFormat="false" ht="15" hidden="false" customHeight="false" outlineLevel="0" collapsed="false">
      <c r="A956" s="0" t="s">
        <v>1013</v>
      </c>
      <c r="B956" s="0" t="s">
        <v>1013</v>
      </c>
      <c r="C956" s="0" t="s">
        <v>1013</v>
      </c>
      <c r="D956" s="0" t="s">
        <v>1013</v>
      </c>
      <c r="E956" s="0" t="s">
        <v>1013</v>
      </c>
      <c r="G956" s="0" t="e">
        <f aca="false">VLOOKUP($C956,'[10]UN M49'!$C$2:$H$249,4,0)</f>
        <v>#N/A</v>
      </c>
      <c r="H956" s="0" t="str">
        <f aca="false">IFERROR(VLOOKUP($C956,'[11]Income Groups'!$D$7:$H$224,5,0),"")</f>
        <v/>
      </c>
      <c r="I956" s="0" t="str">
        <f aca="false">IFERROR(VLOOKUP(B956,'[11]LDC List'!$B$1:$C$47,2,0),"Non LDC")</f>
        <v>Non LDC</v>
      </c>
      <c r="J956" s="0" t="str">
        <f aca="false">IFERROR(VLOOKUP(B956,'[11]SIDS List'!$B$1:$C$57,2,0),"Non SIDS")</f>
        <v>Non SIDS</v>
      </c>
      <c r="K956" s="0" t="str">
        <f aca="false">IFERROR(VLOOKUP(B956,'[11]DAC Member List'!$B$1:$C$29,2,0),"Non DAC")</f>
        <v>Non DAC</v>
      </c>
      <c r="L956" s="0" t="str">
        <f aca="false">IFERROR(VLOOKUP(B956,'[11]Dev Countries List'!$A$1:$B$146,2,0),"Not Developing")</f>
        <v>Not Developing</v>
      </c>
      <c r="M956" s="0" t="str">
        <f aca="false">IFERROR(VLOOKUP(D956,'[11]Fragility List'!$A$1:$C$146,3,0),"Not Fragile")</f>
        <v>Not Fragile</v>
      </c>
      <c r="N956" s="0" t="str">
        <f aca="false">IFERROR(INDEX([11]Population!$E$4:$W$267,MATCH('Names&amp;ISO'!$C956,[11]Population!$D$4:$D$267,0),MATCH(2018,[11]Population!$E$3:$W$3,0)),"")</f>
        <v/>
      </c>
      <c r="O956" s="0" t="str">
        <f aca="false">IFERROR(VLOOKUP($B956,[11]FCAS!$B$1:$C$152,2,0),"")</f>
        <v/>
      </c>
      <c r="P956" s="0" t="e">
        <f aca="false">VLOOKUP($C956,'[10]UN M49'!$C$2:$H$249,6,0)</f>
        <v>#N/A</v>
      </c>
      <c r="Q956" s="0" t="str">
        <f aca="false">IFERROR(VLOOKUP($C956,'[11]Resource-Rich'!$A$34:$B$62,2,0),"Non resource-rich")</f>
        <v>Non resource-rich</v>
      </c>
      <c r="R956" s="0" t="str">
        <f aca="false">IFERROR(VLOOKUP($B956,[11]PRCRs!$A$3:$C$29,3,0),"Non PRCR")</f>
        <v>Non PRCR</v>
      </c>
      <c r="S956" s="0" t="n">
        <f aca="false">IFERROR(IF(VLOOKUP($C956,[11]CBLB!$A$2:$C$31,3,0)="CBLB",1,0),0)</f>
        <v>0</v>
      </c>
      <c r="T956" s="0" t="str">
        <f aca="false">IFERROR(IF(VLOOKUP($B956,'[11]Poverty Rate'!$B$2:$I$164,8,0)="Above 30%",1,0),"")</f>
        <v/>
      </c>
      <c r="U956" s="0" t="str">
        <f aca="false">IFERROR(IF(VLOOKUP($B956,'[11]Poverty Rate'!$B$2:$I$164,8,0)="Below 2%",1,0),"")</f>
        <v/>
      </c>
    </row>
    <row r="957" customFormat="false" ht="15" hidden="false" customHeight="false" outlineLevel="0" collapsed="false">
      <c r="A957" s="0" t="s">
        <v>1013</v>
      </c>
      <c r="B957" s="0" t="s">
        <v>1013</v>
      </c>
      <c r="C957" s="0" t="s">
        <v>1013</v>
      </c>
      <c r="D957" s="0" t="s">
        <v>1013</v>
      </c>
      <c r="E957" s="0" t="s">
        <v>1013</v>
      </c>
      <c r="G957" s="0" t="e">
        <f aca="false">VLOOKUP($C957,'[10]UN M49'!$C$2:$H$249,4,0)</f>
        <v>#N/A</v>
      </c>
      <c r="H957" s="0" t="str">
        <f aca="false">IFERROR(VLOOKUP($C957,'[11]Income Groups'!$D$7:$H$224,5,0),"")</f>
        <v/>
      </c>
      <c r="I957" s="0" t="str">
        <f aca="false">IFERROR(VLOOKUP(B957,'[11]LDC List'!$B$1:$C$47,2,0),"Non LDC")</f>
        <v>Non LDC</v>
      </c>
      <c r="J957" s="0" t="str">
        <f aca="false">IFERROR(VLOOKUP(B957,'[11]SIDS List'!$B$1:$C$57,2,0),"Non SIDS")</f>
        <v>Non SIDS</v>
      </c>
      <c r="K957" s="0" t="str">
        <f aca="false">IFERROR(VLOOKUP(B957,'[11]DAC Member List'!$B$1:$C$29,2,0),"Non DAC")</f>
        <v>Non DAC</v>
      </c>
      <c r="L957" s="0" t="str">
        <f aca="false">IFERROR(VLOOKUP(B957,'[11]Dev Countries List'!$A$1:$B$146,2,0),"Not Developing")</f>
        <v>Not Developing</v>
      </c>
      <c r="M957" s="0" t="str">
        <f aca="false">IFERROR(VLOOKUP(D957,'[11]Fragility List'!$A$1:$C$146,3,0),"Not Fragile")</f>
        <v>Not Fragile</v>
      </c>
      <c r="N957" s="0" t="str">
        <f aca="false">IFERROR(INDEX([11]Population!$E$4:$W$267,MATCH('Names&amp;ISO'!$C957,[11]Population!$D$4:$D$267,0),MATCH(2018,[11]Population!$E$3:$W$3,0)),"")</f>
        <v/>
      </c>
      <c r="O957" s="0" t="str">
        <f aca="false">IFERROR(VLOOKUP($B957,[11]FCAS!$B$1:$C$152,2,0),"")</f>
        <v/>
      </c>
      <c r="P957" s="0" t="e">
        <f aca="false">VLOOKUP($C957,'[10]UN M49'!$C$2:$H$249,6,0)</f>
        <v>#N/A</v>
      </c>
      <c r="Q957" s="0" t="str">
        <f aca="false">IFERROR(VLOOKUP($C957,'[11]Resource-Rich'!$A$34:$B$62,2,0),"Non resource-rich")</f>
        <v>Non resource-rich</v>
      </c>
      <c r="R957" s="0" t="str">
        <f aca="false">IFERROR(VLOOKUP($B957,[11]PRCRs!$A$3:$C$29,3,0),"Non PRCR")</f>
        <v>Non PRCR</v>
      </c>
      <c r="S957" s="0" t="n">
        <f aca="false">IFERROR(IF(VLOOKUP($C957,[11]CBLB!$A$2:$C$31,3,0)="CBLB",1,0),0)</f>
        <v>0</v>
      </c>
      <c r="T957" s="0" t="str">
        <f aca="false">IFERROR(IF(VLOOKUP($B957,'[11]Poverty Rate'!$B$2:$I$164,8,0)="Above 30%",1,0),"")</f>
        <v/>
      </c>
      <c r="U957" s="0" t="str">
        <f aca="false">IFERROR(IF(VLOOKUP($B957,'[11]Poverty Rate'!$B$2:$I$164,8,0)="Below 2%",1,0),"")</f>
        <v/>
      </c>
    </row>
    <row r="958" customFormat="false" ht="15" hidden="false" customHeight="false" outlineLevel="0" collapsed="false">
      <c r="A958" s="0" t="s">
        <v>1013</v>
      </c>
      <c r="B958" s="0" t="s">
        <v>1013</v>
      </c>
      <c r="C958" s="0" t="s">
        <v>1013</v>
      </c>
      <c r="D958" s="0" t="s">
        <v>1013</v>
      </c>
      <c r="E958" s="0" t="s">
        <v>1013</v>
      </c>
      <c r="G958" s="0" t="e">
        <f aca="false">VLOOKUP($C958,'[10]UN M49'!$C$2:$H$249,4,0)</f>
        <v>#N/A</v>
      </c>
      <c r="H958" s="0" t="str">
        <f aca="false">IFERROR(VLOOKUP($C958,'[11]Income Groups'!$D$7:$H$224,5,0),"")</f>
        <v/>
      </c>
      <c r="I958" s="0" t="str">
        <f aca="false">IFERROR(VLOOKUP(B958,'[11]LDC List'!$B$1:$C$47,2,0),"Non LDC")</f>
        <v>Non LDC</v>
      </c>
      <c r="J958" s="0" t="str">
        <f aca="false">IFERROR(VLOOKUP(B958,'[11]SIDS List'!$B$1:$C$57,2,0),"Non SIDS")</f>
        <v>Non SIDS</v>
      </c>
      <c r="K958" s="0" t="str">
        <f aca="false">IFERROR(VLOOKUP(B958,'[11]DAC Member List'!$B$1:$C$29,2,0),"Non DAC")</f>
        <v>Non DAC</v>
      </c>
      <c r="L958" s="0" t="str">
        <f aca="false">IFERROR(VLOOKUP(B958,'[11]Dev Countries List'!$A$1:$B$146,2,0),"Not Developing")</f>
        <v>Not Developing</v>
      </c>
      <c r="M958" s="0" t="str">
        <f aca="false">IFERROR(VLOOKUP(D958,'[11]Fragility List'!$A$1:$C$146,3,0),"Not Fragile")</f>
        <v>Not Fragile</v>
      </c>
      <c r="N958" s="0" t="str">
        <f aca="false">IFERROR(INDEX([11]Population!$E$4:$W$267,MATCH('Names&amp;ISO'!$C958,[11]Population!$D$4:$D$267,0),MATCH(2018,[11]Population!$E$3:$W$3,0)),"")</f>
        <v/>
      </c>
      <c r="O958" s="0" t="str">
        <f aca="false">IFERROR(VLOOKUP($B958,[11]FCAS!$B$1:$C$152,2,0),"")</f>
        <v/>
      </c>
      <c r="P958" s="0" t="e">
        <f aca="false">VLOOKUP($C958,'[10]UN M49'!$C$2:$H$249,6,0)</f>
        <v>#N/A</v>
      </c>
      <c r="Q958" s="0" t="str">
        <f aca="false">IFERROR(VLOOKUP($C958,'[11]Resource-Rich'!$A$34:$B$62,2,0),"Non resource-rich")</f>
        <v>Non resource-rich</v>
      </c>
      <c r="R958" s="0" t="str">
        <f aca="false">IFERROR(VLOOKUP($B958,[11]PRCRs!$A$3:$C$29,3,0),"Non PRCR")</f>
        <v>Non PRCR</v>
      </c>
      <c r="S958" s="0" t="n">
        <f aca="false">IFERROR(IF(VLOOKUP($C958,[11]CBLB!$A$2:$C$31,3,0)="CBLB",1,0),0)</f>
        <v>0</v>
      </c>
      <c r="T958" s="0" t="str">
        <f aca="false">IFERROR(IF(VLOOKUP($B958,'[11]Poverty Rate'!$B$2:$I$164,8,0)="Above 30%",1,0),"")</f>
        <v/>
      </c>
      <c r="U958" s="0" t="str">
        <f aca="false">IFERROR(IF(VLOOKUP($B958,'[11]Poverty Rate'!$B$2:$I$164,8,0)="Below 2%",1,0),"")</f>
        <v/>
      </c>
    </row>
    <row r="959" customFormat="false" ht="15" hidden="false" customHeight="false" outlineLevel="0" collapsed="false">
      <c r="A959" s="0" t="s">
        <v>1013</v>
      </c>
      <c r="B959" s="0" t="s">
        <v>1013</v>
      </c>
      <c r="C959" s="0" t="s">
        <v>1013</v>
      </c>
      <c r="D959" s="0" t="s">
        <v>1013</v>
      </c>
      <c r="E959" s="0" t="s">
        <v>1013</v>
      </c>
      <c r="G959" s="0" t="e">
        <f aca="false">VLOOKUP($C959,'[10]UN M49'!$C$2:$H$249,4,0)</f>
        <v>#N/A</v>
      </c>
      <c r="H959" s="0" t="str">
        <f aca="false">IFERROR(VLOOKUP($C959,'[11]Income Groups'!$D$7:$H$224,5,0),"")</f>
        <v/>
      </c>
      <c r="I959" s="0" t="str">
        <f aca="false">IFERROR(VLOOKUP(B959,'[11]LDC List'!$B$1:$C$47,2,0),"Non LDC")</f>
        <v>Non LDC</v>
      </c>
      <c r="J959" s="0" t="str">
        <f aca="false">IFERROR(VLOOKUP(B959,'[11]SIDS List'!$B$1:$C$57,2,0),"Non SIDS")</f>
        <v>Non SIDS</v>
      </c>
      <c r="K959" s="0" t="str">
        <f aca="false">IFERROR(VLOOKUP(B959,'[11]DAC Member List'!$B$1:$C$29,2,0),"Non DAC")</f>
        <v>Non DAC</v>
      </c>
      <c r="L959" s="0" t="str">
        <f aca="false">IFERROR(VLOOKUP(B959,'[11]Dev Countries List'!$A$1:$B$146,2,0),"Not Developing")</f>
        <v>Not Developing</v>
      </c>
      <c r="M959" s="0" t="str">
        <f aca="false">IFERROR(VLOOKUP(D959,'[11]Fragility List'!$A$1:$C$146,3,0),"Not Fragile")</f>
        <v>Not Fragile</v>
      </c>
      <c r="N959" s="0" t="str">
        <f aca="false">IFERROR(INDEX([11]Population!$E$4:$W$267,MATCH('Names&amp;ISO'!$C959,[11]Population!$D$4:$D$267,0),MATCH(2018,[11]Population!$E$3:$W$3,0)),"")</f>
        <v/>
      </c>
      <c r="O959" s="0" t="str">
        <f aca="false">IFERROR(VLOOKUP($B959,[11]FCAS!$B$1:$C$152,2,0),"")</f>
        <v/>
      </c>
      <c r="P959" s="0" t="e">
        <f aca="false">VLOOKUP($C959,'[10]UN M49'!$C$2:$H$249,6,0)</f>
        <v>#N/A</v>
      </c>
      <c r="Q959" s="0" t="str">
        <f aca="false">IFERROR(VLOOKUP($C959,'[11]Resource-Rich'!$A$34:$B$62,2,0),"Non resource-rich")</f>
        <v>Non resource-rich</v>
      </c>
      <c r="R959" s="0" t="str">
        <f aca="false">IFERROR(VLOOKUP($B959,[11]PRCRs!$A$3:$C$29,3,0),"Non PRCR")</f>
        <v>Non PRCR</v>
      </c>
      <c r="S959" s="0" t="n">
        <f aca="false">IFERROR(IF(VLOOKUP($C959,[11]CBLB!$A$2:$C$31,3,0)="CBLB",1,0),0)</f>
        <v>0</v>
      </c>
      <c r="T959" s="0" t="str">
        <f aca="false">IFERROR(IF(VLOOKUP($B959,'[11]Poverty Rate'!$B$2:$I$164,8,0)="Above 30%",1,0),"")</f>
        <v/>
      </c>
      <c r="U959" s="0" t="str">
        <f aca="false">IFERROR(IF(VLOOKUP($B959,'[11]Poverty Rate'!$B$2:$I$164,8,0)="Below 2%",1,0),"")</f>
        <v/>
      </c>
    </row>
    <row r="960" customFormat="false" ht="15" hidden="false" customHeight="false" outlineLevel="0" collapsed="false">
      <c r="A960" s="0" t="s">
        <v>1013</v>
      </c>
      <c r="B960" s="0" t="s">
        <v>1013</v>
      </c>
      <c r="C960" s="0" t="s">
        <v>1013</v>
      </c>
      <c r="D960" s="0" t="s">
        <v>1013</v>
      </c>
      <c r="E960" s="0" t="s">
        <v>1013</v>
      </c>
      <c r="G960" s="0" t="e">
        <f aca="false">VLOOKUP($C960,'[10]UN M49'!$C$2:$H$249,4,0)</f>
        <v>#N/A</v>
      </c>
      <c r="H960" s="0" t="str">
        <f aca="false">IFERROR(VLOOKUP($C960,'[11]Income Groups'!$D$7:$H$224,5,0),"")</f>
        <v/>
      </c>
      <c r="I960" s="0" t="str">
        <f aca="false">IFERROR(VLOOKUP(B960,'[11]LDC List'!$B$1:$C$47,2,0),"Non LDC")</f>
        <v>Non LDC</v>
      </c>
      <c r="J960" s="0" t="str">
        <f aca="false">IFERROR(VLOOKUP(B960,'[11]SIDS List'!$B$1:$C$57,2,0),"Non SIDS")</f>
        <v>Non SIDS</v>
      </c>
      <c r="K960" s="0" t="str">
        <f aca="false">IFERROR(VLOOKUP(B960,'[11]DAC Member List'!$B$1:$C$29,2,0),"Non DAC")</f>
        <v>Non DAC</v>
      </c>
      <c r="L960" s="0" t="str">
        <f aca="false">IFERROR(VLOOKUP(B960,'[11]Dev Countries List'!$A$1:$B$146,2,0),"Not Developing")</f>
        <v>Not Developing</v>
      </c>
      <c r="M960" s="0" t="str">
        <f aca="false">IFERROR(VLOOKUP(D960,'[11]Fragility List'!$A$1:$C$146,3,0),"Not Fragile")</f>
        <v>Not Fragile</v>
      </c>
      <c r="N960" s="0" t="str">
        <f aca="false">IFERROR(INDEX([11]Population!$E$4:$W$267,MATCH('Names&amp;ISO'!$C960,[11]Population!$D$4:$D$267,0),MATCH(2018,[11]Population!$E$3:$W$3,0)),"")</f>
        <v/>
      </c>
      <c r="O960" s="0" t="str">
        <f aca="false">IFERROR(VLOOKUP($B960,[11]FCAS!$B$1:$C$152,2,0),"")</f>
        <v/>
      </c>
      <c r="P960" s="0" t="e">
        <f aca="false">VLOOKUP($C960,'[10]UN M49'!$C$2:$H$249,6,0)</f>
        <v>#N/A</v>
      </c>
      <c r="Q960" s="0" t="str">
        <f aca="false">IFERROR(VLOOKUP($C960,'[11]Resource-Rich'!$A$34:$B$62,2,0),"Non resource-rich")</f>
        <v>Non resource-rich</v>
      </c>
      <c r="R960" s="0" t="str">
        <f aca="false">IFERROR(VLOOKUP($B960,[11]PRCRs!$A$3:$C$29,3,0),"Non PRCR")</f>
        <v>Non PRCR</v>
      </c>
      <c r="S960" s="0" t="n">
        <f aca="false">IFERROR(IF(VLOOKUP($C960,[11]CBLB!$A$2:$C$31,3,0)="CBLB",1,0),0)</f>
        <v>0</v>
      </c>
      <c r="T960" s="0" t="str">
        <f aca="false">IFERROR(IF(VLOOKUP($B960,'[11]Poverty Rate'!$B$2:$I$164,8,0)="Above 30%",1,0),"")</f>
        <v/>
      </c>
      <c r="U960" s="0" t="str">
        <f aca="false">IFERROR(IF(VLOOKUP($B960,'[11]Poverty Rate'!$B$2:$I$164,8,0)="Below 2%",1,0),"")</f>
        <v/>
      </c>
    </row>
    <row r="961" customFormat="false" ht="15" hidden="false" customHeight="false" outlineLevel="0" collapsed="false">
      <c r="A961" s="0" t="s">
        <v>1013</v>
      </c>
      <c r="B961" s="0" t="s">
        <v>1013</v>
      </c>
      <c r="C961" s="0" t="s">
        <v>1013</v>
      </c>
      <c r="D961" s="0" t="s">
        <v>1013</v>
      </c>
      <c r="E961" s="0" t="s">
        <v>1013</v>
      </c>
      <c r="G961" s="0" t="e">
        <f aca="false">VLOOKUP($C961,'[10]UN M49'!$C$2:$H$249,4,0)</f>
        <v>#N/A</v>
      </c>
      <c r="H961" s="0" t="str">
        <f aca="false">IFERROR(VLOOKUP($C961,'[11]Income Groups'!$D$7:$H$224,5,0),"")</f>
        <v/>
      </c>
      <c r="I961" s="0" t="str">
        <f aca="false">IFERROR(VLOOKUP(B961,'[11]LDC List'!$B$1:$C$47,2,0),"Non LDC")</f>
        <v>Non LDC</v>
      </c>
      <c r="J961" s="0" t="str">
        <f aca="false">IFERROR(VLOOKUP(B961,'[11]SIDS List'!$B$1:$C$57,2,0),"Non SIDS")</f>
        <v>Non SIDS</v>
      </c>
      <c r="K961" s="0" t="str">
        <f aca="false">IFERROR(VLOOKUP(B961,'[11]DAC Member List'!$B$1:$C$29,2,0),"Non DAC")</f>
        <v>Non DAC</v>
      </c>
      <c r="L961" s="0" t="str">
        <f aca="false">IFERROR(VLOOKUP(B961,'[11]Dev Countries List'!$A$1:$B$146,2,0),"Not Developing")</f>
        <v>Not Developing</v>
      </c>
      <c r="M961" s="0" t="str">
        <f aca="false">IFERROR(VLOOKUP(D961,'[11]Fragility List'!$A$1:$C$146,3,0),"Not Fragile")</f>
        <v>Not Fragile</v>
      </c>
      <c r="N961" s="0" t="str">
        <f aca="false">IFERROR(INDEX([11]Population!$E$4:$W$267,MATCH('Names&amp;ISO'!$C961,[11]Population!$D$4:$D$267,0),MATCH(2018,[11]Population!$E$3:$W$3,0)),"")</f>
        <v/>
      </c>
      <c r="O961" s="0" t="str">
        <f aca="false">IFERROR(VLOOKUP($B961,[11]FCAS!$B$1:$C$152,2,0),"")</f>
        <v/>
      </c>
      <c r="P961" s="0" t="e">
        <f aca="false">VLOOKUP($C961,'[10]UN M49'!$C$2:$H$249,6,0)</f>
        <v>#N/A</v>
      </c>
      <c r="Q961" s="0" t="str">
        <f aca="false">IFERROR(VLOOKUP($C961,'[11]Resource-Rich'!$A$34:$B$62,2,0),"Non resource-rich")</f>
        <v>Non resource-rich</v>
      </c>
      <c r="R961" s="0" t="str">
        <f aca="false">IFERROR(VLOOKUP($B961,[11]PRCRs!$A$3:$C$29,3,0),"Non PRCR")</f>
        <v>Non PRCR</v>
      </c>
      <c r="S961" s="0" t="n">
        <f aca="false">IFERROR(IF(VLOOKUP($C961,[11]CBLB!$A$2:$C$31,3,0)="CBLB",1,0),0)</f>
        <v>0</v>
      </c>
      <c r="T961" s="0" t="str">
        <f aca="false">IFERROR(IF(VLOOKUP($B961,'[11]Poverty Rate'!$B$2:$I$164,8,0)="Above 30%",1,0),"")</f>
        <v/>
      </c>
      <c r="U961" s="0" t="str">
        <f aca="false">IFERROR(IF(VLOOKUP($B961,'[11]Poverty Rate'!$B$2:$I$164,8,0)="Below 2%",1,0),"")</f>
        <v/>
      </c>
    </row>
    <row r="962" customFormat="false" ht="15" hidden="false" customHeight="false" outlineLevel="0" collapsed="false">
      <c r="A962" s="0" t="s">
        <v>1013</v>
      </c>
      <c r="B962" s="0" t="s">
        <v>1013</v>
      </c>
      <c r="C962" s="0" t="s">
        <v>1013</v>
      </c>
      <c r="D962" s="0" t="s">
        <v>1013</v>
      </c>
      <c r="E962" s="0" t="s">
        <v>1013</v>
      </c>
      <c r="G962" s="0" t="e">
        <f aca="false">VLOOKUP($C962,'[10]UN M49'!$C$2:$H$249,4,0)</f>
        <v>#N/A</v>
      </c>
      <c r="H962" s="0" t="str">
        <f aca="false">IFERROR(VLOOKUP($C962,'[11]Income Groups'!$D$7:$H$224,5,0),"")</f>
        <v/>
      </c>
      <c r="I962" s="0" t="str">
        <f aca="false">IFERROR(VLOOKUP(B962,'[11]LDC List'!$B$1:$C$47,2,0),"Non LDC")</f>
        <v>Non LDC</v>
      </c>
      <c r="J962" s="0" t="str">
        <f aca="false">IFERROR(VLOOKUP(B962,'[11]SIDS List'!$B$1:$C$57,2,0),"Non SIDS")</f>
        <v>Non SIDS</v>
      </c>
      <c r="K962" s="0" t="str">
        <f aca="false">IFERROR(VLOOKUP(B962,'[11]DAC Member List'!$B$1:$C$29,2,0),"Non DAC")</f>
        <v>Non DAC</v>
      </c>
      <c r="L962" s="0" t="str">
        <f aca="false">IFERROR(VLOOKUP(B962,'[11]Dev Countries List'!$A$1:$B$146,2,0),"Not Developing")</f>
        <v>Not Developing</v>
      </c>
      <c r="M962" s="0" t="str">
        <f aca="false">IFERROR(VLOOKUP(D962,'[11]Fragility List'!$A$1:$C$146,3,0),"Not Fragile")</f>
        <v>Not Fragile</v>
      </c>
      <c r="N962" s="0" t="str">
        <f aca="false">IFERROR(INDEX([11]Population!$E$4:$W$267,MATCH('Names&amp;ISO'!$C962,[11]Population!$D$4:$D$267,0),MATCH(2018,[11]Population!$E$3:$W$3,0)),"")</f>
        <v/>
      </c>
      <c r="O962" s="0" t="str">
        <f aca="false">IFERROR(VLOOKUP($B962,[11]FCAS!$B$1:$C$152,2,0),"")</f>
        <v/>
      </c>
      <c r="P962" s="0" t="e">
        <f aca="false">VLOOKUP($C962,'[10]UN M49'!$C$2:$H$249,6,0)</f>
        <v>#N/A</v>
      </c>
      <c r="Q962" s="0" t="str">
        <f aca="false">IFERROR(VLOOKUP($C962,'[11]Resource-Rich'!$A$34:$B$62,2,0),"Non resource-rich")</f>
        <v>Non resource-rich</v>
      </c>
      <c r="R962" s="0" t="str">
        <f aca="false">IFERROR(VLOOKUP($B962,[11]PRCRs!$A$3:$C$29,3,0),"Non PRCR")</f>
        <v>Non PRCR</v>
      </c>
      <c r="S962" s="0" t="n">
        <f aca="false">IFERROR(IF(VLOOKUP($C962,[11]CBLB!$A$2:$C$31,3,0)="CBLB",1,0),0)</f>
        <v>0</v>
      </c>
      <c r="T962" s="0" t="str">
        <f aca="false">IFERROR(IF(VLOOKUP($B962,'[11]Poverty Rate'!$B$2:$I$164,8,0)="Above 30%",1,0),"")</f>
        <v/>
      </c>
      <c r="U962" s="0" t="str">
        <f aca="false">IFERROR(IF(VLOOKUP($B962,'[11]Poverty Rate'!$B$2:$I$164,8,0)="Below 2%",1,0),"")</f>
        <v/>
      </c>
    </row>
    <row r="963" customFormat="false" ht="15" hidden="false" customHeight="false" outlineLevel="0" collapsed="false">
      <c r="A963" s="0" t="s">
        <v>1013</v>
      </c>
      <c r="B963" s="0" t="s">
        <v>1013</v>
      </c>
      <c r="C963" s="0" t="s">
        <v>1013</v>
      </c>
      <c r="D963" s="0" t="s">
        <v>1013</v>
      </c>
      <c r="E963" s="0" t="s">
        <v>1013</v>
      </c>
      <c r="G963" s="0" t="e">
        <f aca="false">VLOOKUP($C963,'[10]UN M49'!$C$2:$H$249,4,0)</f>
        <v>#N/A</v>
      </c>
      <c r="H963" s="0" t="str">
        <f aca="false">IFERROR(VLOOKUP($C963,'[11]Income Groups'!$D$7:$H$224,5,0),"")</f>
        <v/>
      </c>
      <c r="I963" s="0" t="str">
        <f aca="false">IFERROR(VLOOKUP(B963,'[11]LDC List'!$B$1:$C$47,2,0),"Non LDC")</f>
        <v>Non LDC</v>
      </c>
      <c r="J963" s="0" t="str">
        <f aca="false">IFERROR(VLOOKUP(B963,'[11]SIDS List'!$B$1:$C$57,2,0),"Non SIDS")</f>
        <v>Non SIDS</v>
      </c>
      <c r="K963" s="0" t="str">
        <f aca="false">IFERROR(VLOOKUP(B963,'[11]DAC Member List'!$B$1:$C$29,2,0),"Non DAC")</f>
        <v>Non DAC</v>
      </c>
      <c r="L963" s="0" t="str">
        <f aca="false">IFERROR(VLOOKUP(B963,'[11]Dev Countries List'!$A$1:$B$146,2,0),"Not Developing")</f>
        <v>Not Developing</v>
      </c>
      <c r="M963" s="0" t="str">
        <f aca="false">IFERROR(VLOOKUP(D963,'[11]Fragility List'!$A$1:$C$146,3,0),"Not Fragile")</f>
        <v>Not Fragile</v>
      </c>
      <c r="N963" s="0" t="str">
        <f aca="false">IFERROR(INDEX([11]Population!$E$4:$W$267,MATCH('Names&amp;ISO'!$C963,[11]Population!$D$4:$D$267,0),MATCH(2018,[11]Population!$E$3:$W$3,0)),"")</f>
        <v/>
      </c>
      <c r="O963" s="0" t="str">
        <f aca="false">IFERROR(VLOOKUP($B963,[11]FCAS!$B$1:$C$152,2,0),"")</f>
        <v/>
      </c>
      <c r="P963" s="0" t="e">
        <f aca="false">VLOOKUP($C963,'[10]UN M49'!$C$2:$H$249,6,0)</f>
        <v>#N/A</v>
      </c>
      <c r="Q963" s="0" t="str">
        <f aca="false">IFERROR(VLOOKUP($C963,'[11]Resource-Rich'!$A$34:$B$62,2,0),"Non resource-rich")</f>
        <v>Non resource-rich</v>
      </c>
      <c r="R963" s="0" t="str">
        <f aca="false">IFERROR(VLOOKUP($B963,[11]PRCRs!$A$3:$C$29,3,0),"Non PRCR")</f>
        <v>Non PRCR</v>
      </c>
      <c r="S963" s="0" t="n">
        <f aca="false">IFERROR(IF(VLOOKUP($C963,[11]CBLB!$A$2:$C$31,3,0)="CBLB",1,0),0)</f>
        <v>0</v>
      </c>
      <c r="T963" s="0" t="str">
        <f aca="false">IFERROR(IF(VLOOKUP($B963,'[11]Poverty Rate'!$B$2:$I$164,8,0)="Above 30%",1,0),"")</f>
        <v/>
      </c>
      <c r="U963" s="0" t="str">
        <f aca="false">IFERROR(IF(VLOOKUP($B963,'[11]Poverty Rate'!$B$2:$I$164,8,0)="Below 2%",1,0),"")</f>
        <v/>
      </c>
    </row>
    <row r="964" customFormat="false" ht="15" hidden="false" customHeight="false" outlineLevel="0" collapsed="false">
      <c r="A964" s="0" t="s">
        <v>1013</v>
      </c>
      <c r="B964" s="0" t="s">
        <v>1013</v>
      </c>
      <c r="C964" s="0" t="s">
        <v>1013</v>
      </c>
      <c r="D964" s="0" t="s">
        <v>1013</v>
      </c>
      <c r="E964" s="0" t="s">
        <v>1013</v>
      </c>
      <c r="G964" s="0" t="e">
        <f aca="false">VLOOKUP($C964,'[10]UN M49'!$C$2:$H$249,4,0)</f>
        <v>#N/A</v>
      </c>
      <c r="H964" s="0" t="str">
        <f aca="false">IFERROR(VLOOKUP($C964,'[11]Income Groups'!$D$7:$H$224,5,0),"")</f>
        <v/>
      </c>
      <c r="I964" s="0" t="str">
        <f aca="false">IFERROR(VLOOKUP(B964,'[11]LDC List'!$B$1:$C$47,2,0),"Non LDC")</f>
        <v>Non LDC</v>
      </c>
      <c r="J964" s="0" t="str">
        <f aca="false">IFERROR(VLOOKUP(B964,'[11]SIDS List'!$B$1:$C$57,2,0),"Non SIDS")</f>
        <v>Non SIDS</v>
      </c>
      <c r="K964" s="0" t="str">
        <f aca="false">IFERROR(VLOOKUP(B964,'[11]DAC Member List'!$B$1:$C$29,2,0),"Non DAC")</f>
        <v>Non DAC</v>
      </c>
      <c r="L964" s="0" t="str">
        <f aca="false">IFERROR(VLOOKUP(B964,'[11]Dev Countries List'!$A$1:$B$146,2,0),"Not Developing")</f>
        <v>Not Developing</v>
      </c>
      <c r="M964" s="0" t="str">
        <f aca="false">IFERROR(VLOOKUP(D964,'[11]Fragility List'!$A$1:$C$146,3,0),"Not Fragile")</f>
        <v>Not Fragile</v>
      </c>
      <c r="N964" s="0" t="str">
        <f aca="false">IFERROR(INDEX([11]Population!$E$4:$W$267,MATCH('Names&amp;ISO'!$C964,[11]Population!$D$4:$D$267,0),MATCH(2018,[11]Population!$E$3:$W$3,0)),"")</f>
        <v/>
      </c>
      <c r="O964" s="0" t="str">
        <f aca="false">IFERROR(VLOOKUP($B964,[11]FCAS!$B$1:$C$152,2,0),"")</f>
        <v/>
      </c>
      <c r="P964" s="0" t="e">
        <f aca="false">VLOOKUP($C964,'[10]UN M49'!$C$2:$H$249,6,0)</f>
        <v>#N/A</v>
      </c>
      <c r="Q964" s="0" t="str">
        <f aca="false">IFERROR(VLOOKUP($C964,'[11]Resource-Rich'!$A$34:$B$62,2,0),"Non resource-rich")</f>
        <v>Non resource-rich</v>
      </c>
      <c r="R964" s="0" t="str">
        <f aca="false">IFERROR(VLOOKUP($B964,[11]PRCRs!$A$3:$C$29,3,0),"Non PRCR")</f>
        <v>Non PRCR</v>
      </c>
      <c r="S964" s="0" t="n">
        <f aca="false">IFERROR(IF(VLOOKUP($C964,[11]CBLB!$A$2:$C$31,3,0)="CBLB",1,0),0)</f>
        <v>0</v>
      </c>
      <c r="T964" s="0" t="str">
        <f aca="false">IFERROR(IF(VLOOKUP($B964,'[11]Poverty Rate'!$B$2:$I$164,8,0)="Above 30%",1,0),"")</f>
        <v/>
      </c>
      <c r="U964" s="0" t="str">
        <f aca="false">IFERROR(IF(VLOOKUP($B964,'[11]Poverty Rate'!$B$2:$I$164,8,0)="Below 2%",1,0),"")</f>
        <v/>
      </c>
    </row>
    <row r="965" customFormat="false" ht="15" hidden="false" customHeight="false" outlineLevel="0" collapsed="false">
      <c r="A965" s="0" t="s">
        <v>1013</v>
      </c>
      <c r="B965" s="0" t="s">
        <v>1013</v>
      </c>
      <c r="C965" s="0" t="s">
        <v>1013</v>
      </c>
      <c r="D965" s="0" t="s">
        <v>1013</v>
      </c>
      <c r="E965" s="0" t="s">
        <v>1013</v>
      </c>
      <c r="G965" s="0" t="e">
        <f aca="false">VLOOKUP($C965,'[10]UN M49'!$C$2:$H$249,4,0)</f>
        <v>#N/A</v>
      </c>
      <c r="H965" s="0" t="str">
        <f aca="false">IFERROR(VLOOKUP($C965,'[11]Income Groups'!$D$7:$H$224,5,0),"")</f>
        <v/>
      </c>
      <c r="I965" s="0" t="str">
        <f aca="false">IFERROR(VLOOKUP(B965,'[11]LDC List'!$B$1:$C$47,2,0),"Non LDC")</f>
        <v>Non LDC</v>
      </c>
      <c r="J965" s="0" t="str">
        <f aca="false">IFERROR(VLOOKUP(B965,'[11]SIDS List'!$B$1:$C$57,2,0),"Non SIDS")</f>
        <v>Non SIDS</v>
      </c>
      <c r="K965" s="0" t="str">
        <f aca="false">IFERROR(VLOOKUP(B965,'[11]DAC Member List'!$B$1:$C$29,2,0),"Non DAC")</f>
        <v>Non DAC</v>
      </c>
      <c r="L965" s="0" t="str">
        <f aca="false">IFERROR(VLOOKUP(B965,'[11]Dev Countries List'!$A$1:$B$146,2,0),"Not Developing")</f>
        <v>Not Developing</v>
      </c>
      <c r="M965" s="0" t="str">
        <f aca="false">IFERROR(VLOOKUP(D965,'[11]Fragility List'!$A$1:$C$146,3,0),"Not Fragile")</f>
        <v>Not Fragile</v>
      </c>
      <c r="N965" s="0" t="str">
        <f aca="false">IFERROR(INDEX([11]Population!$E$4:$W$267,MATCH('Names&amp;ISO'!$C965,[11]Population!$D$4:$D$267,0),MATCH(2018,[11]Population!$E$3:$W$3,0)),"")</f>
        <v/>
      </c>
      <c r="O965" s="0" t="str">
        <f aca="false">IFERROR(VLOOKUP($B965,[11]FCAS!$B$1:$C$152,2,0),"")</f>
        <v/>
      </c>
      <c r="P965" s="0" t="e">
        <f aca="false">VLOOKUP($C965,'[10]UN M49'!$C$2:$H$249,6,0)</f>
        <v>#N/A</v>
      </c>
      <c r="Q965" s="0" t="str">
        <f aca="false">IFERROR(VLOOKUP($C965,'[11]Resource-Rich'!$A$34:$B$62,2,0),"Non resource-rich")</f>
        <v>Non resource-rich</v>
      </c>
      <c r="R965" s="0" t="str">
        <f aca="false">IFERROR(VLOOKUP($B965,[11]PRCRs!$A$3:$C$29,3,0),"Non PRCR")</f>
        <v>Non PRCR</v>
      </c>
      <c r="S965" s="0" t="n">
        <f aca="false">IFERROR(IF(VLOOKUP($C965,[11]CBLB!$A$2:$C$31,3,0)="CBLB",1,0),0)</f>
        <v>0</v>
      </c>
      <c r="T965" s="0" t="str">
        <f aca="false">IFERROR(IF(VLOOKUP($B965,'[11]Poverty Rate'!$B$2:$I$164,8,0)="Above 30%",1,0),"")</f>
        <v/>
      </c>
      <c r="U965" s="0" t="str">
        <f aca="false">IFERROR(IF(VLOOKUP($B965,'[11]Poverty Rate'!$B$2:$I$164,8,0)="Below 2%",1,0),"")</f>
        <v/>
      </c>
    </row>
    <row r="966" customFormat="false" ht="15" hidden="false" customHeight="false" outlineLevel="0" collapsed="false">
      <c r="A966" s="0" t="s">
        <v>1013</v>
      </c>
      <c r="B966" s="0" t="s">
        <v>1013</v>
      </c>
      <c r="C966" s="0" t="s">
        <v>1013</v>
      </c>
      <c r="D966" s="0" t="s">
        <v>1013</v>
      </c>
      <c r="E966" s="0" t="s">
        <v>1013</v>
      </c>
      <c r="G966" s="0" t="e">
        <f aca="false">VLOOKUP($C966,'[10]UN M49'!$C$2:$H$249,4,0)</f>
        <v>#N/A</v>
      </c>
      <c r="H966" s="0" t="str">
        <f aca="false">IFERROR(VLOOKUP($C966,'[11]Income Groups'!$D$7:$H$224,5,0),"")</f>
        <v/>
      </c>
      <c r="I966" s="0" t="str">
        <f aca="false">IFERROR(VLOOKUP(B966,'[11]LDC List'!$B$1:$C$47,2,0),"Non LDC")</f>
        <v>Non LDC</v>
      </c>
      <c r="J966" s="0" t="str">
        <f aca="false">IFERROR(VLOOKUP(B966,'[11]SIDS List'!$B$1:$C$57,2,0),"Non SIDS")</f>
        <v>Non SIDS</v>
      </c>
      <c r="K966" s="0" t="str">
        <f aca="false">IFERROR(VLOOKUP(B966,'[11]DAC Member List'!$B$1:$C$29,2,0),"Non DAC")</f>
        <v>Non DAC</v>
      </c>
      <c r="L966" s="0" t="str">
        <f aca="false">IFERROR(VLOOKUP(B966,'[11]Dev Countries List'!$A$1:$B$146,2,0),"Not Developing")</f>
        <v>Not Developing</v>
      </c>
      <c r="M966" s="0" t="str">
        <f aca="false">IFERROR(VLOOKUP(D966,'[11]Fragility List'!$A$1:$C$146,3,0),"Not Fragile")</f>
        <v>Not Fragile</v>
      </c>
      <c r="N966" s="0" t="str">
        <f aca="false">IFERROR(INDEX([11]Population!$E$4:$W$267,MATCH('Names&amp;ISO'!$C966,[11]Population!$D$4:$D$267,0),MATCH(2018,[11]Population!$E$3:$W$3,0)),"")</f>
        <v/>
      </c>
      <c r="O966" s="0" t="str">
        <f aca="false">IFERROR(VLOOKUP($B966,[11]FCAS!$B$1:$C$152,2,0),"")</f>
        <v/>
      </c>
      <c r="P966" s="0" t="e">
        <f aca="false">VLOOKUP($C966,'[10]UN M49'!$C$2:$H$249,6,0)</f>
        <v>#N/A</v>
      </c>
      <c r="Q966" s="0" t="str">
        <f aca="false">IFERROR(VLOOKUP($C966,'[11]Resource-Rich'!$A$34:$B$62,2,0),"Non resource-rich")</f>
        <v>Non resource-rich</v>
      </c>
      <c r="R966" s="0" t="str">
        <f aca="false">IFERROR(VLOOKUP($B966,[11]PRCRs!$A$3:$C$29,3,0),"Non PRCR")</f>
        <v>Non PRCR</v>
      </c>
      <c r="S966" s="0" t="n">
        <f aca="false">IFERROR(IF(VLOOKUP($C966,[11]CBLB!$A$2:$C$31,3,0)="CBLB",1,0),0)</f>
        <v>0</v>
      </c>
      <c r="T966" s="0" t="str">
        <f aca="false">IFERROR(IF(VLOOKUP($B966,'[11]Poverty Rate'!$B$2:$I$164,8,0)="Above 30%",1,0),"")</f>
        <v/>
      </c>
      <c r="U966" s="0" t="str">
        <f aca="false">IFERROR(IF(VLOOKUP($B966,'[11]Poverty Rate'!$B$2:$I$164,8,0)="Below 2%",1,0),"")</f>
        <v/>
      </c>
    </row>
    <row r="967" customFormat="false" ht="15" hidden="false" customHeight="false" outlineLevel="0" collapsed="false">
      <c r="A967" s="0" t="s">
        <v>1013</v>
      </c>
      <c r="B967" s="0" t="s">
        <v>1013</v>
      </c>
      <c r="C967" s="0" t="s">
        <v>1013</v>
      </c>
      <c r="D967" s="0" t="s">
        <v>1013</v>
      </c>
      <c r="E967" s="0" t="s">
        <v>1013</v>
      </c>
      <c r="G967" s="0" t="e">
        <f aca="false">VLOOKUP($C967,'[10]UN M49'!$C$2:$H$249,4,0)</f>
        <v>#N/A</v>
      </c>
      <c r="H967" s="0" t="str">
        <f aca="false">IFERROR(VLOOKUP($C967,'[11]Income Groups'!$D$7:$H$224,5,0),"")</f>
        <v/>
      </c>
      <c r="I967" s="0" t="str">
        <f aca="false">IFERROR(VLOOKUP(B967,'[11]LDC List'!$B$1:$C$47,2,0),"Non LDC")</f>
        <v>Non LDC</v>
      </c>
      <c r="J967" s="0" t="str">
        <f aca="false">IFERROR(VLOOKUP(B967,'[11]SIDS List'!$B$1:$C$57,2,0),"Non SIDS")</f>
        <v>Non SIDS</v>
      </c>
      <c r="K967" s="0" t="str">
        <f aca="false">IFERROR(VLOOKUP(B967,'[11]DAC Member List'!$B$1:$C$29,2,0),"Non DAC")</f>
        <v>Non DAC</v>
      </c>
      <c r="L967" s="0" t="str">
        <f aca="false">IFERROR(VLOOKUP(B967,'[11]Dev Countries List'!$A$1:$B$146,2,0),"Not Developing")</f>
        <v>Not Developing</v>
      </c>
      <c r="M967" s="0" t="str">
        <f aca="false">IFERROR(VLOOKUP(D967,'[11]Fragility List'!$A$1:$C$146,3,0),"Not Fragile")</f>
        <v>Not Fragile</v>
      </c>
      <c r="N967" s="0" t="str">
        <f aca="false">IFERROR(INDEX([11]Population!$E$4:$W$267,MATCH('Names&amp;ISO'!$C967,[11]Population!$D$4:$D$267,0),MATCH(2018,[11]Population!$E$3:$W$3,0)),"")</f>
        <v/>
      </c>
      <c r="O967" s="0" t="str">
        <f aca="false">IFERROR(VLOOKUP($B967,[11]FCAS!$B$1:$C$152,2,0),"")</f>
        <v/>
      </c>
      <c r="P967" s="0" t="e">
        <f aca="false">VLOOKUP($C967,'[10]UN M49'!$C$2:$H$249,6,0)</f>
        <v>#N/A</v>
      </c>
      <c r="Q967" s="0" t="str">
        <f aca="false">IFERROR(VLOOKUP($C967,'[11]Resource-Rich'!$A$34:$B$62,2,0),"Non resource-rich")</f>
        <v>Non resource-rich</v>
      </c>
      <c r="R967" s="0" t="str">
        <f aca="false">IFERROR(VLOOKUP($B967,[11]PRCRs!$A$3:$C$29,3,0),"Non PRCR")</f>
        <v>Non PRCR</v>
      </c>
      <c r="S967" s="0" t="n">
        <f aca="false">IFERROR(IF(VLOOKUP($C967,[11]CBLB!$A$2:$C$31,3,0)="CBLB",1,0),0)</f>
        <v>0</v>
      </c>
      <c r="T967" s="0" t="str">
        <f aca="false">IFERROR(IF(VLOOKUP($B967,'[11]Poverty Rate'!$B$2:$I$164,8,0)="Above 30%",1,0),"")</f>
        <v/>
      </c>
      <c r="U967" s="0" t="str">
        <f aca="false">IFERROR(IF(VLOOKUP($B967,'[11]Poverty Rate'!$B$2:$I$164,8,0)="Below 2%",1,0),"")</f>
        <v/>
      </c>
    </row>
    <row r="968" customFormat="false" ht="15" hidden="false" customHeight="false" outlineLevel="0" collapsed="false">
      <c r="A968" s="0" t="s">
        <v>1013</v>
      </c>
      <c r="B968" s="0" t="s">
        <v>1013</v>
      </c>
      <c r="C968" s="0" t="s">
        <v>1013</v>
      </c>
      <c r="D968" s="0" t="s">
        <v>1013</v>
      </c>
      <c r="E968" s="0" t="s">
        <v>1013</v>
      </c>
      <c r="G968" s="0" t="e">
        <f aca="false">VLOOKUP($C968,'[10]UN M49'!$C$2:$H$249,4,0)</f>
        <v>#N/A</v>
      </c>
      <c r="H968" s="0" t="str">
        <f aca="false">IFERROR(VLOOKUP($C968,'[11]Income Groups'!$D$7:$H$224,5,0),"")</f>
        <v/>
      </c>
      <c r="I968" s="0" t="str">
        <f aca="false">IFERROR(VLOOKUP(B968,'[11]LDC List'!$B$1:$C$47,2,0),"Non LDC")</f>
        <v>Non LDC</v>
      </c>
      <c r="J968" s="0" t="str">
        <f aca="false">IFERROR(VLOOKUP(B968,'[11]SIDS List'!$B$1:$C$57,2,0),"Non SIDS")</f>
        <v>Non SIDS</v>
      </c>
      <c r="K968" s="0" t="str">
        <f aca="false">IFERROR(VLOOKUP(B968,'[11]DAC Member List'!$B$1:$C$29,2,0),"Non DAC")</f>
        <v>Non DAC</v>
      </c>
      <c r="L968" s="0" t="str">
        <f aca="false">IFERROR(VLOOKUP(B968,'[11]Dev Countries List'!$A$1:$B$146,2,0),"Not Developing")</f>
        <v>Not Developing</v>
      </c>
      <c r="M968" s="0" t="str">
        <f aca="false">IFERROR(VLOOKUP(D968,'[11]Fragility List'!$A$1:$C$146,3,0),"Not Fragile")</f>
        <v>Not Fragile</v>
      </c>
      <c r="N968" s="0" t="str">
        <f aca="false">IFERROR(INDEX([11]Population!$E$4:$W$267,MATCH('Names&amp;ISO'!$C968,[11]Population!$D$4:$D$267,0),MATCH(2018,[11]Population!$E$3:$W$3,0)),"")</f>
        <v/>
      </c>
      <c r="O968" s="0" t="str">
        <f aca="false">IFERROR(VLOOKUP($B968,[11]FCAS!$B$1:$C$152,2,0),"")</f>
        <v/>
      </c>
      <c r="P968" s="0" t="e">
        <f aca="false">VLOOKUP($C968,'[10]UN M49'!$C$2:$H$249,6,0)</f>
        <v>#N/A</v>
      </c>
      <c r="Q968" s="0" t="str">
        <f aca="false">IFERROR(VLOOKUP($C968,'[11]Resource-Rich'!$A$34:$B$62,2,0),"Non resource-rich")</f>
        <v>Non resource-rich</v>
      </c>
      <c r="R968" s="0" t="str">
        <f aca="false">IFERROR(VLOOKUP($B968,[11]PRCRs!$A$3:$C$29,3,0),"Non PRCR")</f>
        <v>Non PRCR</v>
      </c>
      <c r="S968" s="0" t="n">
        <f aca="false">IFERROR(IF(VLOOKUP($C968,[11]CBLB!$A$2:$C$31,3,0)="CBLB",1,0),0)</f>
        <v>0</v>
      </c>
      <c r="T968" s="0" t="str">
        <f aca="false">IFERROR(IF(VLOOKUP($B968,'[11]Poverty Rate'!$B$2:$I$164,8,0)="Above 30%",1,0),"")</f>
        <v/>
      </c>
      <c r="U968" s="0" t="str">
        <f aca="false">IFERROR(IF(VLOOKUP($B968,'[11]Poverty Rate'!$B$2:$I$164,8,0)="Below 2%",1,0),"")</f>
        <v/>
      </c>
    </row>
    <row r="969" customFormat="false" ht="15" hidden="false" customHeight="false" outlineLevel="0" collapsed="false">
      <c r="A969" s="0" t="s">
        <v>1013</v>
      </c>
      <c r="B969" s="0" t="s">
        <v>1013</v>
      </c>
      <c r="C969" s="0" t="s">
        <v>1013</v>
      </c>
      <c r="D969" s="0" t="s">
        <v>1013</v>
      </c>
      <c r="E969" s="0" t="s">
        <v>1013</v>
      </c>
      <c r="G969" s="0" t="e">
        <f aca="false">VLOOKUP($C969,'[10]UN M49'!$C$2:$H$249,4,0)</f>
        <v>#N/A</v>
      </c>
      <c r="H969" s="0" t="str">
        <f aca="false">IFERROR(VLOOKUP($C969,'[11]Income Groups'!$D$7:$H$224,5,0),"")</f>
        <v/>
      </c>
      <c r="I969" s="0" t="str">
        <f aca="false">IFERROR(VLOOKUP(B969,'[11]LDC List'!$B$1:$C$47,2,0),"Non LDC")</f>
        <v>Non LDC</v>
      </c>
      <c r="J969" s="0" t="str">
        <f aca="false">IFERROR(VLOOKUP(B969,'[11]SIDS List'!$B$1:$C$57,2,0),"Non SIDS")</f>
        <v>Non SIDS</v>
      </c>
      <c r="K969" s="0" t="str">
        <f aca="false">IFERROR(VLOOKUP(B969,'[11]DAC Member List'!$B$1:$C$29,2,0),"Non DAC")</f>
        <v>Non DAC</v>
      </c>
      <c r="L969" s="0" t="str">
        <f aca="false">IFERROR(VLOOKUP(B969,'[11]Dev Countries List'!$A$1:$B$146,2,0),"Not Developing")</f>
        <v>Not Developing</v>
      </c>
      <c r="M969" s="0" t="str">
        <f aca="false">IFERROR(VLOOKUP(D969,'[11]Fragility List'!$A$1:$C$146,3,0),"Not Fragile")</f>
        <v>Not Fragile</v>
      </c>
      <c r="N969" s="0" t="str">
        <f aca="false">IFERROR(INDEX([11]Population!$E$4:$W$267,MATCH('Names&amp;ISO'!$C969,[11]Population!$D$4:$D$267,0),MATCH(2018,[11]Population!$E$3:$W$3,0)),"")</f>
        <v/>
      </c>
      <c r="O969" s="0" t="str">
        <f aca="false">IFERROR(VLOOKUP($B969,[11]FCAS!$B$1:$C$152,2,0),"")</f>
        <v/>
      </c>
      <c r="P969" s="0" t="e">
        <f aca="false">VLOOKUP($C969,'[10]UN M49'!$C$2:$H$249,6,0)</f>
        <v>#N/A</v>
      </c>
      <c r="Q969" s="0" t="str">
        <f aca="false">IFERROR(VLOOKUP($C969,'[11]Resource-Rich'!$A$34:$B$62,2,0),"Non resource-rich")</f>
        <v>Non resource-rich</v>
      </c>
      <c r="R969" s="0" t="str">
        <f aca="false">IFERROR(VLOOKUP($B969,[11]PRCRs!$A$3:$C$29,3,0),"Non PRCR")</f>
        <v>Non PRCR</v>
      </c>
      <c r="S969" s="0" t="n">
        <f aca="false">IFERROR(IF(VLOOKUP($C969,[11]CBLB!$A$2:$C$31,3,0)="CBLB",1,0),0)</f>
        <v>0</v>
      </c>
      <c r="T969" s="0" t="str">
        <f aca="false">IFERROR(IF(VLOOKUP($B969,'[11]Poverty Rate'!$B$2:$I$164,8,0)="Above 30%",1,0),"")</f>
        <v/>
      </c>
      <c r="U969" s="0" t="str">
        <f aca="false">IFERROR(IF(VLOOKUP($B969,'[11]Poverty Rate'!$B$2:$I$164,8,0)="Below 2%",1,0),"")</f>
        <v/>
      </c>
    </row>
    <row r="970" customFormat="false" ht="15" hidden="false" customHeight="false" outlineLevel="0" collapsed="false">
      <c r="A970" s="0" t="s">
        <v>1013</v>
      </c>
      <c r="B970" s="0" t="s">
        <v>1013</v>
      </c>
      <c r="C970" s="0" t="s">
        <v>1013</v>
      </c>
      <c r="D970" s="0" t="s">
        <v>1013</v>
      </c>
      <c r="E970" s="0" t="s">
        <v>1013</v>
      </c>
      <c r="G970" s="0" t="e">
        <f aca="false">VLOOKUP($C970,'[10]UN M49'!$C$2:$H$249,4,0)</f>
        <v>#N/A</v>
      </c>
      <c r="H970" s="0" t="str">
        <f aca="false">IFERROR(VLOOKUP($C970,'[11]Income Groups'!$D$7:$H$224,5,0),"")</f>
        <v/>
      </c>
      <c r="I970" s="0" t="str">
        <f aca="false">IFERROR(VLOOKUP(B970,'[11]LDC List'!$B$1:$C$47,2,0),"Non LDC")</f>
        <v>Non LDC</v>
      </c>
      <c r="J970" s="0" t="str">
        <f aca="false">IFERROR(VLOOKUP(B970,'[11]SIDS List'!$B$1:$C$57,2,0),"Non SIDS")</f>
        <v>Non SIDS</v>
      </c>
      <c r="K970" s="0" t="str">
        <f aca="false">IFERROR(VLOOKUP(B970,'[11]DAC Member List'!$B$1:$C$29,2,0),"Non DAC")</f>
        <v>Non DAC</v>
      </c>
      <c r="L970" s="0" t="str">
        <f aca="false">IFERROR(VLOOKUP(B970,'[11]Dev Countries List'!$A$1:$B$146,2,0),"Not Developing")</f>
        <v>Not Developing</v>
      </c>
      <c r="M970" s="0" t="str">
        <f aca="false">IFERROR(VLOOKUP(D970,'[11]Fragility List'!$A$1:$C$146,3,0),"Not Fragile")</f>
        <v>Not Fragile</v>
      </c>
      <c r="N970" s="0" t="str">
        <f aca="false">IFERROR(INDEX([11]Population!$E$4:$W$267,MATCH('Names&amp;ISO'!$C970,[11]Population!$D$4:$D$267,0),MATCH(2018,[11]Population!$E$3:$W$3,0)),"")</f>
        <v/>
      </c>
      <c r="O970" s="0" t="str">
        <f aca="false">IFERROR(VLOOKUP($B970,[11]FCAS!$B$1:$C$152,2,0),"")</f>
        <v/>
      </c>
      <c r="P970" s="0" t="e">
        <f aca="false">VLOOKUP($C970,'[10]UN M49'!$C$2:$H$249,6,0)</f>
        <v>#N/A</v>
      </c>
      <c r="Q970" s="0" t="str">
        <f aca="false">IFERROR(VLOOKUP($C970,'[11]Resource-Rich'!$A$34:$B$62,2,0),"Non resource-rich")</f>
        <v>Non resource-rich</v>
      </c>
      <c r="R970" s="0" t="str">
        <f aca="false">IFERROR(VLOOKUP($B970,[11]PRCRs!$A$3:$C$29,3,0),"Non PRCR")</f>
        <v>Non PRCR</v>
      </c>
      <c r="S970" s="0" t="n">
        <f aca="false">IFERROR(IF(VLOOKUP($C970,[11]CBLB!$A$2:$C$31,3,0)="CBLB",1,0),0)</f>
        <v>0</v>
      </c>
      <c r="T970" s="0" t="str">
        <f aca="false">IFERROR(IF(VLOOKUP($B970,'[11]Poverty Rate'!$B$2:$I$164,8,0)="Above 30%",1,0),"")</f>
        <v/>
      </c>
      <c r="U970" s="0" t="str">
        <f aca="false">IFERROR(IF(VLOOKUP($B970,'[11]Poverty Rate'!$B$2:$I$164,8,0)="Below 2%",1,0),"")</f>
        <v/>
      </c>
    </row>
    <row r="971" customFormat="false" ht="15" hidden="false" customHeight="false" outlineLevel="0" collapsed="false">
      <c r="A971" s="0" t="s">
        <v>1013</v>
      </c>
      <c r="B971" s="0" t="s">
        <v>1013</v>
      </c>
      <c r="C971" s="0" t="s">
        <v>1013</v>
      </c>
      <c r="D971" s="0" t="s">
        <v>1013</v>
      </c>
      <c r="E971" s="0" t="s">
        <v>1013</v>
      </c>
      <c r="G971" s="0" t="e">
        <f aca="false">VLOOKUP($C971,'[10]UN M49'!$C$2:$H$249,4,0)</f>
        <v>#N/A</v>
      </c>
      <c r="H971" s="0" t="str">
        <f aca="false">IFERROR(VLOOKUP($C971,'[11]Income Groups'!$D$7:$H$224,5,0),"")</f>
        <v/>
      </c>
      <c r="I971" s="0" t="str">
        <f aca="false">IFERROR(VLOOKUP(B971,'[11]LDC List'!$B$1:$C$47,2,0),"Non LDC")</f>
        <v>Non LDC</v>
      </c>
      <c r="J971" s="0" t="str">
        <f aca="false">IFERROR(VLOOKUP(B971,'[11]SIDS List'!$B$1:$C$57,2,0),"Non SIDS")</f>
        <v>Non SIDS</v>
      </c>
      <c r="K971" s="0" t="str">
        <f aca="false">IFERROR(VLOOKUP(B971,'[11]DAC Member List'!$B$1:$C$29,2,0),"Non DAC")</f>
        <v>Non DAC</v>
      </c>
      <c r="L971" s="0" t="str">
        <f aca="false">IFERROR(VLOOKUP(B971,'[11]Dev Countries List'!$A$1:$B$146,2,0),"Not Developing")</f>
        <v>Not Developing</v>
      </c>
      <c r="M971" s="0" t="str">
        <f aca="false">IFERROR(VLOOKUP(D971,'[11]Fragility List'!$A$1:$C$146,3,0),"Not Fragile")</f>
        <v>Not Fragile</v>
      </c>
      <c r="N971" s="0" t="str">
        <f aca="false">IFERROR(INDEX([11]Population!$E$4:$W$267,MATCH('Names&amp;ISO'!$C971,[11]Population!$D$4:$D$267,0),MATCH(2018,[11]Population!$E$3:$W$3,0)),"")</f>
        <v/>
      </c>
      <c r="O971" s="0" t="str">
        <f aca="false">IFERROR(VLOOKUP($B971,[11]FCAS!$B$1:$C$152,2,0),"")</f>
        <v/>
      </c>
      <c r="P971" s="0" t="e">
        <f aca="false">VLOOKUP($C971,'[10]UN M49'!$C$2:$H$249,6,0)</f>
        <v>#N/A</v>
      </c>
      <c r="Q971" s="0" t="str">
        <f aca="false">IFERROR(VLOOKUP($C971,'[11]Resource-Rich'!$A$34:$B$62,2,0),"Non resource-rich")</f>
        <v>Non resource-rich</v>
      </c>
      <c r="R971" s="0" t="str">
        <f aca="false">IFERROR(VLOOKUP($B971,[11]PRCRs!$A$3:$C$29,3,0),"Non PRCR")</f>
        <v>Non PRCR</v>
      </c>
      <c r="S971" s="0" t="n">
        <f aca="false">IFERROR(IF(VLOOKUP($C971,[11]CBLB!$A$2:$C$31,3,0)="CBLB",1,0),0)</f>
        <v>0</v>
      </c>
      <c r="T971" s="0" t="str">
        <f aca="false">IFERROR(IF(VLOOKUP($B971,'[11]Poverty Rate'!$B$2:$I$164,8,0)="Above 30%",1,0),"")</f>
        <v/>
      </c>
      <c r="U971" s="0" t="str">
        <f aca="false">IFERROR(IF(VLOOKUP($B971,'[11]Poverty Rate'!$B$2:$I$164,8,0)="Below 2%",1,0),"")</f>
        <v/>
      </c>
    </row>
    <row r="972" customFormat="false" ht="15" hidden="false" customHeight="false" outlineLevel="0" collapsed="false">
      <c r="A972" s="0" t="s">
        <v>1013</v>
      </c>
      <c r="B972" s="0" t="s">
        <v>1013</v>
      </c>
      <c r="C972" s="0" t="s">
        <v>1013</v>
      </c>
      <c r="D972" s="0" t="s">
        <v>1013</v>
      </c>
      <c r="E972" s="0" t="s">
        <v>1013</v>
      </c>
      <c r="G972" s="0" t="e">
        <f aca="false">VLOOKUP($C972,'[10]UN M49'!$C$2:$H$249,4,0)</f>
        <v>#N/A</v>
      </c>
      <c r="H972" s="0" t="str">
        <f aca="false">IFERROR(VLOOKUP($C972,'[11]Income Groups'!$D$7:$H$224,5,0),"")</f>
        <v/>
      </c>
      <c r="I972" s="0" t="str">
        <f aca="false">IFERROR(VLOOKUP(B972,'[11]LDC List'!$B$1:$C$47,2,0),"Non LDC")</f>
        <v>Non LDC</v>
      </c>
      <c r="J972" s="0" t="str">
        <f aca="false">IFERROR(VLOOKUP(B972,'[11]SIDS List'!$B$1:$C$57,2,0),"Non SIDS")</f>
        <v>Non SIDS</v>
      </c>
      <c r="K972" s="0" t="str">
        <f aca="false">IFERROR(VLOOKUP(B972,'[11]DAC Member List'!$B$1:$C$29,2,0),"Non DAC")</f>
        <v>Non DAC</v>
      </c>
      <c r="L972" s="0" t="str">
        <f aca="false">IFERROR(VLOOKUP(B972,'[11]Dev Countries List'!$A$1:$B$146,2,0),"Not Developing")</f>
        <v>Not Developing</v>
      </c>
      <c r="M972" s="0" t="str">
        <f aca="false">IFERROR(VLOOKUP(D972,'[11]Fragility List'!$A$1:$C$146,3,0),"Not Fragile")</f>
        <v>Not Fragile</v>
      </c>
      <c r="N972" s="0" t="str">
        <f aca="false">IFERROR(INDEX([11]Population!$E$4:$W$267,MATCH('Names&amp;ISO'!$C972,[11]Population!$D$4:$D$267,0),MATCH(2018,[11]Population!$E$3:$W$3,0)),"")</f>
        <v/>
      </c>
      <c r="O972" s="0" t="str">
        <f aca="false">IFERROR(VLOOKUP($B972,[11]FCAS!$B$1:$C$152,2,0),"")</f>
        <v/>
      </c>
      <c r="P972" s="0" t="e">
        <f aca="false">VLOOKUP($C972,'[10]UN M49'!$C$2:$H$249,6,0)</f>
        <v>#N/A</v>
      </c>
      <c r="Q972" s="0" t="str">
        <f aca="false">IFERROR(VLOOKUP($C972,'[11]Resource-Rich'!$A$34:$B$62,2,0),"Non resource-rich")</f>
        <v>Non resource-rich</v>
      </c>
      <c r="R972" s="0" t="str">
        <f aca="false">IFERROR(VLOOKUP($B972,[11]PRCRs!$A$3:$C$29,3,0),"Non PRCR")</f>
        <v>Non PRCR</v>
      </c>
      <c r="S972" s="0" t="n">
        <f aca="false">IFERROR(IF(VLOOKUP($C972,[11]CBLB!$A$2:$C$31,3,0)="CBLB",1,0),0)</f>
        <v>0</v>
      </c>
      <c r="T972" s="0" t="str">
        <f aca="false">IFERROR(IF(VLOOKUP($B972,'[11]Poverty Rate'!$B$2:$I$164,8,0)="Above 30%",1,0),"")</f>
        <v/>
      </c>
      <c r="U972" s="0" t="str">
        <f aca="false">IFERROR(IF(VLOOKUP($B972,'[11]Poverty Rate'!$B$2:$I$164,8,0)="Below 2%",1,0),"")</f>
        <v/>
      </c>
    </row>
    <row r="973" customFormat="false" ht="15" hidden="false" customHeight="false" outlineLevel="0" collapsed="false">
      <c r="A973" s="0" t="s">
        <v>1013</v>
      </c>
      <c r="B973" s="0" t="s">
        <v>1013</v>
      </c>
      <c r="C973" s="0" t="s">
        <v>1013</v>
      </c>
      <c r="D973" s="0" t="s">
        <v>1013</v>
      </c>
      <c r="E973" s="0" t="s">
        <v>1013</v>
      </c>
      <c r="G973" s="0" t="e">
        <f aca="false">VLOOKUP($C973,'[10]UN M49'!$C$2:$H$249,4,0)</f>
        <v>#N/A</v>
      </c>
      <c r="H973" s="0" t="str">
        <f aca="false">IFERROR(VLOOKUP($C973,'[11]Income Groups'!$D$7:$H$224,5,0),"")</f>
        <v/>
      </c>
      <c r="I973" s="0" t="str">
        <f aca="false">IFERROR(VLOOKUP(B973,'[11]LDC List'!$B$1:$C$47,2,0),"Non LDC")</f>
        <v>Non LDC</v>
      </c>
      <c r="J973" s="0" t="str">
        <f aca="false">IFERROR(VLOOKUP(B973,'[11]SIDS List'!$B$1:$C$57,2,0),"Non SIDS")</f>
        <v>Non SIDS</v>
      </c>
      <c r="K973" s="0" t="str">
        <f aca="false">IFERROR(VLOOKUP(B973,'[11]DAC Member List'!$B$1:$C$29,2,0),"Non DAC")</f>
        <v>Non DAC</v>
      </c>
      <c r="L973" s="0" t="str">
        <f aca="false">IFERROR(VLOOKUP(B973,'[11]Dev Countries List'!$A$1:$B$146,2,0),"Not Developing")</f>
        <v>Not Developing</v>
      </c>
      <c r="M973" s="0" t="str">
        <f aca="false">IFERROR(VLOOKUP(D973,'[11]Fragility List'!$A$1:$C$146,3,0),"Not Fragile")</f>
        <v>Not Fragile</v>
      </c>
      <c r="N973" s="0" t="str">
        <f aca="false">IFERROR(INDEX([11]Population!$E$4:$W$267,MATCH('Names&amp;ISO'!$C973,[11]Population!$D$4:$D$267,0),MATCH(2018,[11]Population!$E$3:$W$3,0)),"")</f>
        <v/>
      </c>
      <c r="O973" s="0" t="str">
        <f aca="false">IFERROR(VLOOKUP($B973,[11]FCAS!$B$1:$C$152,2,0),"")</f>
        <v/>
      </c>
      <c r="P973" s="0" t="e">
        <f aca="false">VLOOKUP($C973,'[10]UN M49'!$C$2:$H$249,6,0)</f>
        <v>#N/A</v>
      </c>
      <c r="Q973" s="0" t="str">
        <f aca="false">IFERROR(VLOOKUP($C973,'[11]Resource-Rich'!$A$34:$B$62,2,0),"Non resource-rich")</f>
        <v>Non resource-rich</v>
      </c>
      <c r="R973" s="0" t="str">
        <f aca="false">IFERROR(VLOOKUP($B973,[11]PRCRs!$A$3:$C$29,3,0),"Non PRCR")</f>
        <v>Non PRCR</v>
      </c>
      <c r="S973" s="0" t="n">
        <f aca="false">IFERROR(IF(VLOOKUP($C973,[11]CBLB!$A$2:$C$31,3,0)="CBLB",1,0),0)</f>
        <v>0</v>
      </c>
      <c r="T973" s="0" t="str">
        <f aca="false">IFERROR(IF(VLOOKUP($B973,'[11]Poverty Rate'!$B$2:$I$164,8,0)="Above 30%",1,0),"")</f>
        <v/>
      </c>
      <c r="U973" s="0" t="str">
        <f aca="false">IFERROR(IF(VLOOKUP($B973,'[11]Poverty Rate'!$B$2:$I$164,8,0)="Below 2%",1,0),"")</f>
        <v/>
      </c>
    </row>
    <row r="974" customFormat="false" ht="15" hidden="false" customHeight="false" outlineLevel="0" collapsed="false">
      <c r="A974" s="0" t="s">
        <v>1013</v>
      </c>
      <c r="B974" s="0" t="s">
        <v>1013</v>
      </c>
      <c r="C974" s="0" t="s">
        <v>1013</v>
      </c>
      <c r="D974" s="0" t="s">
        <v>1013</v>
      </c>
      <c r="E974" s="0" t="s">
        <v>1013</v>
      </c>
      <c r="G974" s="0" t="e">
        <f aca="false">VLOOKUP($C974,'[10]UN M49'!$C$2:$H$249,4,0)</f>
        <v>#N/A</v>
      </c>
      <c r="H974" s="0" t="str">
        <f aca="false">IFERROR(VLOOKUP($C974,'[11]Income Groups'!$D$7:$H$224,5,0),"")</f>
        <v/>
      </c>
      <c r="I974" s="0" t="str">
        <f aca="false">IFERROR(VLOOKUP(B974,'[11]LDC List'!$B$1:$C$47,2,0),"Non LDC")</f>
        <v>Non LDC</v>
      </c>
      <c r="J974" s="0" t="str">
        <f aca="false">IFERROR(VLOOKUP(B974,'[11]SIDS List'!$B$1:$C$57,2,0),"Non SIDS")</f>
        <v>Non SIDS</v>
      </c>
      <c r="K974" s="0" t="str">
        <f aca="false">IFERROR(VLOOKUP(B974,'[11]DAC Member List'!$B$1:$C$29,2,0),"Non DAC")</f>
        <v>Non DAC</v>
      </c>
      <c r="L974" s="0" t="str">
        <f aca="false">IFERROR(VLOOKUP(B974,'[11]Dev Countries List'!$A$1:$B$146,2,0),"Not Developing")</f>
        <v>Not Developing</v>
      </c>
      <c r="M974" s="0" t="str">
        <f aca="false">IFERROR(VLOOKUP(D974,'[11]Fragility List'!$A$1:$C$146,3,0),"Not Fragile")</f>
        <v>Not Fragile</v>
      </c>
      <c r="N974" s="0" t="str">
        <f aca="false">IFERROR(INDEX([11]Population!$E$4:$W$267,MATCH('Names&amp;ISO'!$C974,[11]Population!$D$4:$D$267,0),MATCH(2018,[11]Population!$E$3:$W$3,0)),"")</f>
        <v/>
      </c>
      <c r="O974" s="0" t="str">
        <f aca="false">IFERROR(VLOOKUP($B974,[11]FCAS!$B$1:$C$152,2,0),"")</f>
        <v/>
      </c>
      <c r="P974" s="0" t="e">
        <f aca="false">VLOOKUP($C974,'[10]UN M49'!$C$2:$H$249,6,0)</f>
        <v>#N/A</v>
      </c>
      <c r="Q974" s="0" t="str">
        <f aca="false">IFERROR(VLOOKUP($C974,'[11]Resource-Rich'!$A$34:$B$62,2,0),"Non resource-rich")</f>
        <v>Non resource-rich</v>
      </c>
      <c r="R974" s="0" t="str">
        <f aca="false">IFERROR(VLOOKUP($B974,[11]PRCRs!$A$3:$C$29,3,0),"Non PRCR")</f>
        <v>Non PRCR</v>
      </c>
      <c r="S974" s="0" t="n">
        <f aca="false">IFERROR(IF(VLOOKUP($C974,[11]CBLB!$A$2:$C$31,3,0)="CBLB",1,0),0)</f>
        <v>0</v>
      </c>
      <c r="T974" s="0" t="str">
        <f aca="false">IFERROR(IF(VLOOKUP($B974,'[11]Poverty Rate'!$B$2:$I$164,8,0)="Above 30%",1,0),"")</f>
        <v/>
      </c>
      <c r="U974" s="0" t="str">
        <f aca="false">IFERROR(IF(VLOOKUP($B974,'[11]Poverty Rate'!$B$2:$I$164,8,0)="Below 2%",1,0),"")</f>
        <v/>
      </c>
    </row>
    <row r="975" customFormat="false" ht="15" hidden="false" customHeight="false" outlineLevel="0" collapsed="false">
      <c r="A975" s="0" t="s">
        <v>1013</v>
      </c>
      <c r="B975" s="0" t="s">
        <v>1013</v>
      </c>
      <c r="C975" s="0" t="s">
        <v>1013</v>
      </c>
      <c r="D975" s="0" t="s">
        <v>1013</v>
      </c>
      <c r="E975" s="0" t="s">
        <v>1013</v>
      </c>
      <c r="G975" s="0" t="e">
        <f aca="false">VLOOKUP($C975,'[10]UN M49'!$C$2:$H$249,4,0)</f>
        <v>#N/A</v>
      </c>
      <c r="H975" s="0" t="str">
        <f aca="false">IFERROR(VLOOKUP($C975,'[11]Income Groups'!$D$7:$H$224,5,0),"")</f>
        <v/>
      </c>
      <c r="I975" s="0" t="str">
        <f aca="false">IFERROR(VLOOKUP(B975,'[11]LDC List'!$B$1:$C$47,2,0),"Non LDC")</f>
        <v>Non LDC</v>
      </c>
      <c r="J975" s="0" t="str">
        <f aca="false">IFERROR(VLOOKUP(B975,'[11]SIDS List'!$B$1:$C$57,2,0),"Non SIDS")</f>
        <v>Non SIDS</v>
      </c>
      <c r="K975" s="0" t="str">
        <f aca="false">IFERROR(VLOOKUP(B975,'[11]DAC Member List'!$B$1:$C$29,2,0),"Non DAC")</f>
        <v>Non DAC</v>
      </c>
      <c r="L975" s="0" t="str">
        <f aca="false">IFERROR(VLOOKUP(B975,'[11]Dev Countries List'!$A$1:$B$146,2,0),"Not Developing")</f>
        <v>Not Developing</v>
      </c>
      <c r="M975" s="0" t="str">
        <f aca="false">IFERROR(VLOOKUP(D975,'[11]Fragility List'!$A$1:$C$146,3,0),"Not Fragile")</f>
        <v>Not Fragile</v>
      </c>
      <c r="N975" s="0" t="str">
        <f aca="false">IFERROR(INDEX([11]Population!$E$4:$W$267,MATCH('Names&amp;ISO'!$C975,[11]Population!$D$4:$D$267,0),MATCH(2018,[11]Population!$E$3:$W$3,0)),"")</f>
        <v/>
      </c>
      <c r="O975" s="0" t="str">
        <f aca="false">IFERROR(VLOOKUP($B975,[11]FCAS!$B$1:$C$152,2,0),"")</f>
        <v/>
      </c>
      <c r="P975" s="0" t="e">
        <f aca="false">VLOOKUP($C975,'[10]UN M49'!$C$2:$H$249,6,0)</f>
        <v>#N/A</v>
      </c>
      <c r="Q975" s="0" t="str">
        <f aca="false">IFERROR(VLOOKUP($C975,'[11]Resource-Rich'!$A$34:$B$62,2,0),"Non resource-rich")</f>
        <v>Non resource-rich</v>
      </c>
      <c r="R975" s="0" t="str">
        <f aca="false">IFERROR(VLOOKUP($B975,[11]PRCRs!$A$3:$C$29,3,0),"Non PRCR")</f>
        <v>Non PRCR</v>
      </c>
      <c r="S975" s="0" t="n">
        <f aca="false">IFERROR(IF(VLOOKUP($C975,[11]CBLB!$A$2:$C$31,3,0)="CBLB",1,0),0)</f>
        <v>0</v>
      </c>
      <c r="T975" s="0" t="str">
        <f aca="false">IFERROR(IF(VLOOKUP($B975,'[11]Poverty Rate'!$B$2:$I$164,8,0)="Above 30%",1,0),"")</f>
        <v/>
      </c>
      <c r="U975" s="0" t="str">
        <f aca="false">IFERROR(IF(VLOOKUP($B975,'[11]Poverty Rate'!$B$2:$I$164,8,0)="Below 2%",1,0),"")</f>
        <v/>
      </c>
    </row>
    <row r="976" customFormat="false" ht="15" hidden="false" customHeight="false" outlineLevel="0" collapsed="false">
      <c r="A976" s="0" t="s">
        <v>1013</v>
      </c>
      <c r="B976" s="0" t="s">
        <v>1013</v>
      </c>
      <c r="C976" s="0" t="s">
        <v>1013</v>
      </c>
      <c r="D976" s="0" t="s">
        <v>1013</v>
      </c>
      <c r="E976" s="0" t="s">
        <v>1013</v>
      </c>
      <c r="G976" s="0" t="e">
        <f aca="false">VLOOKUP($C976,'[10]UN M49'!$C$2:$H$249,4,0)</f>
        <v>#N/A</v>
      </c>
      <c r="H976" s="0" t="str">
        <f aca="false">IFERROR(VLOOKUP($C976,'[11]Income Groups'!$D$7:$H$224,5,0),"")</f>
        <v/>
      </c>
      <c r="I976" s="0" t="str">
        <f aca="false">IFERROR(VLOOKUP(B976,'[11]LDC List'!$B$1:$C$47,2,0),"Non LDC")</f>
        <v>Non LDC</v>
      </c>
      <c r="J976" s="0" t="str">
        <f aca="false">IFERROR(VLOOKUP(B976,'[11]SIDS List'!$B$1:$C$57,2,0),"Non SIDS")</f>
        <v>Non SIDS</v>
      </c>
      <c r="K976" s="0" t="str">
        <f aca="false">IFERROR(VLOOKUP(B976,'[11]DAC Member List'!$B$1:$C$29,2,0),"Non DAC")</f>
        <v>Non DAC</v>
      </c>
      <c r="L976" s="0" t="str">
        <f aca="false">IFERROR(VLOOKUP(B976,'[11]Dev Countries List'!$A$1:$B$146,2,0),"Not Developing")</f>
        <v>Not Developing</v>
      </c>
      <c r="M976" s="0" t="str">
        <f aca="false">IFERROR(VLOOKUP(D976,'[11]Fragility List'!$A$1:$C$146,3,0),"Not Fragile")</f>
        <v>Not Fragile</v>
      </c>
      <c r="N976" s="0" t="str">
        <f aca="false">IFERROR(INDEX([11]Population!$E$4:$W$267,MATCH('Names&amp;ISO'!$C976,[11]Population!$D$4:$D$267,0),MATCH(2018,[11]Population!$E$3:$W$3,0)),"")</f>
        <v/>
      </c>
      <c r="O976" s="0" t="str">
        <f aca="false">IFERROR(VLOOKUP($B976,[11]FCAS!$B$1:$C$152,2,0),"")</f>
        <v/>
      </c>
      <c r="P976" s="0" t="e">
        <f aca="false">VLOOKUP($C976,'[10]UN M49'!$C$2:$H$249,6,0)</f>
        <v>#N/A</v>
      </c>
      <c r="Q976" s="0" t="str">
        <f aca="false">IFERROR(VLOOKUP($C976,'[11]Resource-Rich'!$A$34:$B$62,2,0),"Non resource-rich")</f>
        <v>Non resource-rich</v>
      </c>
      <c r="R976" s="0" t="str">
        <f aca="false">IFERROR(VLOOKUP($B976,[11]PRCRs!$A$3:$C$29,3,0),"Non PRCR")</f>
        <v>Non PRCR</v>
      </c>
      <c r="S976" s="0" t="n">
        <f aca="false">IFERROR(IF(VLOOKUP($C976,[11]CBLB!$A$2:$C$31,3,0)="CBLB",1,0),0)</f>
        <v>0</v>
      </c>
      <c r="T976" s="0" t="str">
        <f aca="false">IFERROR(IF(VLOOKUP($B976,'[11]Poverty Rate'!$B$2:$I$164,8,0)="Above 30%",1,0),"")</f>
        <v/>
      </c>
      <c r="U976" s="0" t="str">
        <f aca="false">IFERROR(IF(VLOOKUP($B976,'[11]Poverty Rate'!$B$2:$I$164,8,0)="Below 2%",1,0),"")</f>
        <v/>
      </c>
    </row>
    <row r="977" customFormat="false" ht="15" hidden="false" customHeight="false" outlineLevel="0" collapsed="false">
      <c r="A977" s="0" t="s">
        <v>1013</v>
      </c>
      <c r="B977" s="0" t="s">
        <v>1013</v>
      </c>
      <c r="C977" s="0" t="s">
        <v>1013</v>
      </c>
      <c r="D977" s="0" t="s">
        <v>1013</v>
      </c>
      <c r="E977" s="0" t="s">
        <v>1013</v>
      </c>
      <c r="G977" s="0" t="e">
        <f aca="false">VLOOKUP($C977,'[10]UN M49'!$C$2:$H$249,4,0)</f>
        <v>#N/A</v>
      </c>
      <c r="H977" s="0" t="str">
        <f aca="false">IFERROR(VLOOKUP($C977,'[11]Income Groups'!$D$7:$H$224,5,0),"")</f>
        <v/>
      </c>
      <c r="I977" s="0" t="str">
        <f aca="false">IFERROR(VLOOKUP(B977,'[11]LDC List'!$B$1:$C$47,2,0),"Non LDC")</f>
        <v>Non LDC</v>
      </c>
      <c r="J977" s="0" t="str">
        <f aca="false">IFERROR(VLOOKUP(B977,'[11]SIDS List'!$B$1:$C$57,2,0),"Non SIDS")</f>
        <v>Non SIDS</v>
      </c>
      <c r="K977" s="0" t="str">
        <f aca="false">IFERROR(VLOOKUP(B977,'[11]DAC Member List'!$B$1:$C$29,2,0),"Non DAC")</f>
        <v>Non DAC</v>
      </c>
      <c r="L977" s="0" t="str">
        <f aca="false">IFERROR(VLOOKUP(B977,'[11]Dev Countries List'!$A$1:$B$146,2,0),"Not Developing")</f>
        <v>Not Developing</v>
      </c>
      <c r="M977" s="0" t="str">
        <f aca="false">IFERROR(VLOOKUP(D977,'[11]Fragility List'!$A$1:$C$146,3,0),"Not Fragile")</f>
        <v>Not Fragile</v>
      </c>
      <c r="N977" s="0" t="str">
        <f aca="false">IFERROR(INDEX([11]Population!$E$4:$W$267,MATCH('Names&amp;ISO'!$C977,[11]Population!$D$4:$D$267,0),MATCH(2018,[11]Population!$E$3:$W$3,0)),"")</f>
        <v/>
      </c>
      <c r="O977" s="0" t="str">
        <f aca="false">IFERROR(VLOOKUP($B977,[11]FCAS!$B$1:$C$152,2,0),"")</f>
        <v/>
      </c>
      <c r="P977" s="0" t="e">
        <f aca="false">VLOOKUP($C977,'[10]UN M49'!$C$2:$H$249,6,0)</f>
        <v>#N/A</v>
      </c>
      <c r="Q977" s="0" t="str">
        <f aca="false">IFERROR(VLOOKUP($C977,'[11]Resource-Rich'!$A$34:$B$62,2,0),"Non resource-rich")</f>
        <v>Non resource-rich</v>
      </c>
      <c r="R977" s="0" t="str">
        <f aca="false">IFERROR(VLOOKUP($B977,[11]PRCRs!$A$3:$C$29,3,0),"Non PRCR")</f>
        <v>Non PRCR</v>
      </c>
      <c r="S977" s="0" t="n">
        <f aca="false">IFERROR(IF(VLOOKUP($C977,[11]CBLB!$A$2:$C$31,3,0)="CBLB",1,0),0)</f>
        <v>0</v>
      </c>
      <c r="T977" s="0" t="str">
        <f aca="false">IFERROR(IF(VLOOKUP($B977,'[11]Poverty Rate'!$B$2:$I$164,8,0)="Above 30%",1,0),"")</f>
        <v/>
      </c>
      <c r="U977" s="0" t="str">
        <f aca="false">IFERROR(IF(VLOOKUP($B977,'[11]Poverty Rate'!$B$2:$I$164,8,0)="Below 2%",1,0),"")</f>
        <v/>
      </c>
    </row>
    <row r="978" customFormat="false" ht="15" hidden="false" customHeight="false" outlineLevel="0" collapsed="false">
      <c r="A978" s="0" t="s">
        <v>1013</v>
      </c>
      <c r="B978" s="0" t="s">
        <v>1013</v>
      </c>
      <c r="C978" s="0" t="s">
        <v>1013</v>
      </c>
      <c r="D978" s="0" t="s">
        <v>1013</v>
      </c>
      <c r="E978" s="0" t="s">
        <v>1013</v>
      </c>
      <c r="G978" s="0" t="e">
        <f aca="false">VLOOKUP($C978,'[10]UN M49'!$C$2:$H$249,4,0)</f>
        <v>#N/A</v>
      </c>
      <c r="H978" s="0" t="str">
        <f aca="false">IFERROR(VLOOKUP($C978,'[11]Income Groups'!$D$7:$H$224,5,0),"")</f>
        <v/>
      </c>
      <c r="I978" s="0" t="str">
        <f aca="false">IFERROR(VLOOKUP(B978,'[11]LDC List'!$B$1:$C$47,2,0),"Non LDC")</f>
        <v>Non LDC</v>
      </c>
      <c r="J978" s="0" t="str">
        <f aca="false">IFERROR(VLOOKUP(B978,'[11]SIDS List'!$B$1:$C$57,2,0),"Non SIDS")</f>
        <v>Non SIDS</v>
      </c>
      <c r="K978" s="0" t="str">
        <f aca="false">IFERROR(VLOOKUP(B978,'[11]DAC Member List'!$B$1:$C$29,2,0),"Non DAC")</f>
        <v>Non DAC</v>
      </c>
      <c r="L978" s="0" t="str">
        <f aca="false">IFERROR(VLOOKUP(B978,'[11]Dev Countries List'!$A$1:$B$146,2,0),"Not Developing")</f>
        <v>Not Developing</v>
      </c>
      <c r="M978" s="0" t="str">
        <f aca="false">IFERROR(VLOOKUP(D978,'[11]Fragility List'!$A$1:$C$146,3,0),"Not Fragile")</f>
        <v>Not Fragile</v>
      </c>
      <c r="N978" s="0" t="str">
        <f aca="false">IFERROR(INDEX([11]Population!$E$4:$W$267,MATCH('Names&amp;ISO'!$C978,[11]Population!$D$4:$D$267,0),MATCH(2018,[11]Population!$E$3:$W$3,0)),"")</f>
        <v/>
      </c>
      <c r="O978" s="0" t="str">
        <f aca="false">IFERROR(VLOOKUP($B978,[11]FCAS!$B$1:$C$152,2,0),"")</f>
        <v/>
      </c>
      <c r="P978" s="0" t="e">
        <f aca="false">VLOOKUP($C978,'[10]UN M49'!$C$2:$H$249,6,0)</f>
        <v>#N/A</v>
      </c>
      <c r="Q978" s="0" t="str">
        <f aca="false">IFERROR(VLOOKUP($C978,'[11]Resource-Rich'!$A$34:$B$62,2,0),"Non resource-rich")</f>
        <v>Non resource-rich</v>
      </c>
      <c r="R978" s="0" t="str">
        <f aca="false">IFERROR(VLOOKUP($B978,[11]PRCRs!$A$3:$C$29,3,0),"Non PRCR")</f>
        <v>Non PRCR</v>
      </c>
      <c r="S978" s="0" t="n">
        <f aca="false">IFERROR(IF(VLOOKUP($C978,[11]CBLB!$A$2:$C$31,3,0)="CBLB",1,0),0)</f>
        <v>0</v>
      </c>
      <c r="T978" s="0" t="str">
        <f aca="false">IFERROR(IF(VLOOKUP($B978,'[11]Poverty Rate'!$B$2:$I$164,8,0)="Above 30%",1,0),"")</f>
        <v/>
      </c>
      <c r="U978" s="0" t="str">
        <f aca="false">IFERROR(IF(VLOOKUP($B978,'[11]Poverty Rate'!$B$2:$I$164,8,0)="Below 2%",1,0),"")</f>
        <v/>
      </c>
    </row>
    <row r="979" customFormat="false" ht="15" hidden="false" customHeight="false" outlineLevel="0" collapsed="false">
      <c r="A979" s="0" t="s">
        <v>1013</v>
      </c>
      <c r="B979" s="0" t="s">
        <v>1013</v>
      </c>
      <c r="C979" s="0" t="s">
        <v>1013</v>
      </c>
      <c r="D979" s="0" t="s">
        <v>1013</v>
      </c>
      <c r="E979" s="0" t="s">
        <v>1013</v>
      </c>
      <c r="G979" s="0" t="e">
        <f aca="false">VLOOKUP($C979,'[10]UN M49'!$C$2:$H$249,4,0)</f>
        <v>#N/A</v>
      </c>
      <c r="H979" s="0" t="str">
        <f aca="false">IFERROR(VLOOKUP($C979,'[11]Income Groups'!$D$7:$H$224,5,0),"")</f>
        <v/>
      </c>
      <c r="I979" s="0" t="str">
        <f aca="false">IFERROR(VLOOKUP(B979,'[11]LDC List'!$B$1:$C$47,2,0),"Non LDC")</f>
        <v>Non LDC</v>
      </c>
      <c r="J979" s="0" t="str">
        <f aca="false">IFERROR(VLOOKUP(B979,'[11]SIDS List'!$B$1:$C$57,2,0),"Non SIDS")</f>
        <v>Non SIDS</v>
      </c>
      <c r="K979" s="0" t="str">
        <f aca="false">IFERROR(VLOOKUP(B979,'[11]DAC Member List'!$B$1:$C$29,2,0),"Non DAC")</f>
        <v>Non DAC</v>
      </c>
      <c r="L979" s="0" t="str">
        <f aca="false">IFERROR(VLOOKUP(B979,'[11]Dev Countries List'!$A$1:$B$146,2,0),"Not Developing")</f>
        <v>Not Developing</v>
      </c>
      <c r="M979" s="0" t="str">
        <f aca="false">IFERROR(VLOOKUP(D979,'[11]Fragility List'!$A$1:$C$146,3,0),"Not Fragile")</f>
        <v>Not Fragile</v>
      </c>
      <c r="N979" s="0" t="str">
        <f aca="false">IFERROR(INDEX([11]Population!$E$4:$W$267,MATCH('Names&amp;ISO'!$C979,[11]Population!$D$4:$D$267,0),MATCH(2018,[11]Population!$E$3:$W$3,0)),"")</f>
        <v/>
      </c>
      <c r="O979" s="0" t="str">
        <f aca="false">IFERROR(VLOOKUP($B979,[11]FCAS!$B$1:$C$152,2,0),"")</f>
        <v/>
      </c>
      <c r="P979" s="0" t="e">
        <f aca="false">VLOOKUP($C979,'[10]UN M49'!$C$2:$H$249,6,0)</f>
        <v>#N/A</v>
      </c>
      <c r="Q979" s="0" t="str">
        <f aca="false">IFERROR(VLOOKUP($C979,'[11]Resource-Rich'!$A$34:$B$62,2,0),"Non resource-rich")</f>
        <v>Non resource-rich</v>
      </c>
      <c r="R979" s="0" t="str">
        <f aca="false">IFERROR(VLOOKUP($B979,[11]PRCRs!$A$3:$C$29,3,0),"Non PRCR")</f>
        <v>Non PRCR</v>
      </c>
      <c r="S979" s="0" t="n">
        <f aca="false">IFERROR(IF(VLOOKUP($C979,[11]CBLB!$A$2:$C$31,3,0)="CBLB",1,0),0)</f>
        <v>0</v>
      </c>
      <c r="T979" s="0" t="str">
        <f aca="false">IFERROR(IF(VLOOKUP($B979,'[11]Poverty Rate'!$B$2:$I$164,8,0)="Above 30%",1,0),"")</f>
        <v/>
      </c>
      <c r="U979" s="0" t="str">
        <f aca="false">IFERROR(IF(VLOOKUP($B979,'[11]Poverty Rate'!$B$2:$I$164,8,0)="Below 2%",1,0),"")</f>
        <v/>
      </c>
    </row>
    <row r="980" customFormat="false" ht="15" hidden="false" customHeight="false" outlineLevel="0" collapsed="false">
      <c r="A980" s="0" t="s">
        <v>1013</v>
      </c>
      <c r="B980" s="0" t="s">
        <v>1013</v>
      </c>
      <c r="C980" s="0" t="s">
        <v>1013</v>
      </c>
      <c r="D980" s="0" t="s">
        <v>1013</v>
      </c>
      <c r="E980" s="0" t="s">
        <v>1013</v>
      </c>
      <c r="G980" s="0" t="e">
        <f aca="false">VLOOKUP($C980,'[10]UN M49'!$C$2:$H$249,4,0)</f>
        <v>#N/A</v>
      </c>
      <c r="H980" s="0" t="str">
        <f aca="false">IFERROR(VLOOKUP($C980,'[11]Income Groups'!$D$7:$H$224,5,0),"")</f>
        <v/>
      </c>
      <c r="I980" s="0" t="str">
        <f aca="false">IFERROR(VLOOKUP(B980,'[11]LDC List'!$B$1:$C$47,2,0),"Non LDC")</f>
        <v>Non LDC</v>
      </c>
      <c r="J980" s="0" t="str">
        <f aca="false">IFERROR(VLOOKUP(B980,'[11]SIDS List'!$B$1:$C$57,2,0),"Non SIDS")</f>
        <v>Non SIDS</v>
      </c>
      <c r="K980" s="0" t="str">
        <f aca="false">IFERROR(VLOOKUP(B980,'[11]DAC Member List'!$B$1:$C$29,2,0),"Non DAC")</f>
        <v>Non DAC</v>
      </c>
      <c r="L980" s="0" t="str">
        <f aca="false">IFERROR(VLOOKUP(B980,'[11]Dev Countries List'!$A$1:$B$146,2,0),"Not Developing")</f>
        <v>Not Developing</v>
      </c>
      <c r="M980" s="0" t="str">
        <f aca="false">IFERROR(VLOOKUP(D980,'[11]Fragility List'!$A$1:$C$146,3,0),"Not Fragile")</f>
        <v>Not Fragile</v>
      </c>
      <c r="N980" s="0" t="str">
        <f aca="false">IFERROR(INDEX([11]Population!$E$4:$W$267,MATCH('Names&amp;ISO'!$C980,[11]Population!$D$4:$D$267,0),MATCH(2018,[11]Population!$E$3:$W$3,0)),"")</f>
        <v/>
      </c>
      <c r="O980" s="0" t="str">
        <f aca="false">IFERROR(VLOOKUP($B980,[11]FCAS!$B$1:$C$152,2,0),"")</f>
        <v/>
      </c>
      <c r="P980" s="0" t="e">
        <f aca="false">VLOOKUP($C980,'[10]UN M49'!$C$2:$H$249,6,0)</f>
        <v>#N/A</v>
      </c>
      <c r="Q980" s="0" t="str">
        <f aca="false">IFERROR(VLOOKUP($C980,'[11]Resource-Rich'!$A$34:$B$62,2,0),"Non resource-rich")</f>
        <v>Non resource-rich</v>
      </c>
      <c r="R980" s="0" t="str">
        <f aca="false">IFERROR(VLOOKUP($B980,[11]PRCRs!$A$3:$C$29,3,0),"Non PRCR")</f>
        <v>Non PRCR</v>
      </c>
      <c r="S980" s="0" t="n">
        <f aca="false">IFERROR(IF(VLOOKUP($C980,[11]CBLB!$A$2:$C$31,3,0)="CBLB",1,0),0)</f>
        <v>0</v>
      </c>
      <c r="T980" s="0" t="str">
        <f aca="false">IFERROR(IF(VLOOKUP($B980,'[11]Poverty Rate'!$B$2:$I$164,8,0)="Above 30%",1,0),"")</f>
        <v/>
      </c>
      <c r="U980" s="0" t="str">
        <f aca="false">IFERROR(IF(VLOOKUP($B980,'[11]Poverty Rate'!$B$2:$I$164,8,0)="Below 2%",1,0),"")</f>
        <v/>
      </c>
    </row>
    <row r="981" customFormat="false" ht="15" hidden="false" customHeight="false" outlineLevel="0" collapsed="false">
      <c r="A981" s="0" t="s">
        <v>1013</v>
      </c>
      <c r="B981" s="0" t="s">
        <v>1013</v>
      </c>
      <c r="C981" s="0" t="s">
        <v>1013</v>
      </c>
      <c r="D981" s="0" t="s">
        <v>1013</v>
      </c>
      <c r="E981" s="0" t="s">
        <v>1013</v>
      </c>
      <c r="G981" s="0" t="e">
        <f aca="false">VLOOKUP($C981,'[10]UN M49'!$C$2:$H$249,4,0)</f>
        <v>#N/A</v>
      </c>
      <c r="H981" s="0" t="str">
        <f aca="false">IFERROR(VLOOKUP($C981,'[11]Income Groups'!$D$7:$H$224,5,0),"")</f>
        <v/>
      </c>
      <c r="I981" s="0" t="str">
        <f aca="false">IFERROR(VLOOKUP(B981,'[11]LDC List'!$B$1:$C$47,2,0),"Non LDC")</f>
        <v>Non LDC</v>
      </c>
      <c r="J981" s="0" t="str">
        <f aca="false">IFERROR(VLOOKUP(B981,'[11]SIDS List'!$B$1:$C$57,2,0),"Non SIDS")</f>
        <v>Non SIDS</v>
      </c>
      <c r="K981" s="0" t="str">
        <f aca="false">IFERROR(VLOOKUP(B981,'[11]DAC Member List'!$B$1:$C$29,2,0),"Non DAC")</f>
        <v>Non DAC</v>
      </c>
      <c r="L981" s="0" t="str">
        <f aca="false">IFERROR(VLOOKUP(B981,'[11]Dev Countries List'!$A$1:$B$146,2,0),"Not Developing")</f>
        <v>Not Developing</v>
      </c>
      <c r="M981" s="0" t="str">
        <f aca="false">IFERROR(VLOOKUP(D981,'[11]Fragility List'!$A$1:$C$146,3,0),"Not Fragile")</f>
        <v>Not Fragile</v>
      </c>
      <c r="N981" s="0" t="str">
        <f aca="false">IFERROR(INDEX([11]Population!$E$4:$W$267,MATCH('Names&amp;ISO'!$C981,[11]Population!$D$4:$D$267,0),MATCH(2018,[11]Population!$E$3:$W$3,0)),"")</f>
        <v/>
      </c>
      <c r="O981" s="0" t="str">
        <f aca="false">IFERROR(VLOOKUP($B981,[11]FCAS!$B$1:$C$152,2,0),"")</f>
        <v/>
      </c>
      <c r="P981" s="0" t="e">
        <f aca="false">VLOOKUP($C981,'[10]UN M49'!$C$2:$H$249,6,0)</f>
        <v>#N/A</v>
      </c>
      <c r="Q981" s="0" t="str">
        <f aca="false">IFERROR(VLOOKUP($C981,'[11]Resource-Rich'!$A$34:$B$62,2,0),"Non resource-rich")</f>
        <v>Non resource-rich</v>
      </c>
      <c r="R981" s="0" t="str">
        <f aca="false">IFERROR(VLOOKUP($B981,[11]PRCRs!$A$3:$C$29,3,0),"Non PRCR")</f>
        <v>Non PRCR</v>
      </c>
      <c r="S981" s="0" t="n">
        <f aca="false">IFERROR(IF(VLOOKUP($C981,[11]CBLB!$A$2:$C$31,3,0)="CBLB",1,0),0)</f>
        <v>0</v>
      </c>
      <c r="T981" s="0" t="str">
        <f aca="false">IFERROR(IF(VLOOKUP($B981,'[11]Poverty Rate'!$B$2:$I$164,8,0)="Above 30%",1,0),"")</f>
        <v/>
      </c>
      <c r="U981" s="0" t="str">
        <f aca="false">IFERROR(IF(VLOOKUP($B981,'[11]Poverty Rate'!$B$2:$I$164,8,0)="Below 2%",1,0),"")</f>
        <v/>
      </c>
    </row>
    <row r="982" customFormat="false" ht="15" hidden="false" customHeight="false" outlineLevel="0" collapsed="false">
      <c r="A982" s="0" t="s">
        <v>1013</v>
      </c>
      <c r="B982" s="0" t="s">
        <v>1013</v>
      </c>
      <c r="C982" s="0" t="s">
        <v>1013</v>
      </c>
      <c r="D982" s="0" t="s">
        <v>1013</v>
      </c>
      <c r="E982" s="0" t="s">
        <v>1013</v>
      </c>
      <c r="G982" s="0" t="e">
        <f aca="false">VLOOKUP($C982,'[10]UN M49'!$C$2:$H$249,4,0)</f>
        <v>#N/A</v>
      </c>
      <c r="H982" s="0" t="str">
        <f aca="false">IFERROR(VLOOKUP($C982,'[11]Income Groups'!$D$7:$H$224,5,0),"")</f>
        <v/>
      </c>
      <c r="I982" s="0" t="str">
        <f aca="false">IFERROR(VLOOKUP(B982,'[11]LDC List'!$B$1:$C$47,2,0),"Non LDC")</f>
        <v>Non LDC</v>
      </c>
      <c r="J982" s="0" t="str">
        <f aca="false">IFERROR(VLOOKUP(B982,'[11]SIDS List'!$B$1:$C$57,2,0),"Non SIDS")</f>
        <v>Non SIDS</v>
      </c>
      <c r="K982" s="0" t="str">
        <f aca="false">IFERROR(VLOOKUP(B982,'[11]DAC Member List'!$B$1:$C$29,2,0),"Non DAC")</f>
        <v>Non DAC</v>
      </c>
      <c r="L982" s="0" t="str">
        <f aca="false">IFERROR(VLOOKUP(B982,'[11]Dev Countries List'!$A$1:$B$146,2,0),"Not Developing")</f>
        <v>Not Developing</v>
      </c>
      <c r="M982" s="0" t="str">
        <f aca="false">IFERROR(VLOOKUP(D982,'[11]Fragility List'!$A$1:$C$146,3,0),"Not Fragile")</f>
        <v>Not Fragile</v>
      </c>
      <c r="N982" s="0" t="str">
        <f aca="false">IFERROR(INDEX([11]Population!$E$4:$W$267,MATCH('Names&amp;ISO'!$C982,[11]Population!$D$4:$D$267,0),MATCH(2018,[11]Population!$E$3:$W$3,0)),"")</f>
        <v/>
      </c>
      <c r="O982" s="0" t="str">
        <f aca="false">IFERROR(VLOOKUP($B982,[11]FCAS!$B$1:$C$152,2,0),"")</f>
        <v/>
      </c>
      <c r="P982" s="0" t="e">
        <f aca="false">VLOOKUP($C982,'[10]UN M49'!$C$2:$H$249,6,0)</f>
        <v>#N/A</v>
      </c>
      <c r="Q982" s="0" t="str">
        <f aca="false">IFERROR(VLOOKUP($C982,'[11]Resource-Rich'!$A$34:$B$62,2,0),"Non resource-rich")</f>
        <v>Non resource-rich</v>
      </c>
      <c r="R982" s="0" t="str">
        <f aca="false">IFERROR(VLOOKUP($B982,[11]PRCRs!$A$3:$C$29,3,0),"Non PRCR")</f>
        <v>Non PRCR</v>
      </c>
      <c r="S982" s="0" t="n">
        <f aca="false">IFERROR(IF(VLOOKUP($C982,[11]CBLB!$A$2:$C$31,3,0)="CBLB",1,0),0)</f>
        <v>0</v>
      </c>
      <c r="T982" s="0" t="str">
        <f aca="false">IFERROR(IF(VLOOKUP($B982,'[11]Poverty Rate'!$B$2:$I$164,8,0)="Above 30%",1,0),"")</f>
        <v/>
      </c>
      <c r="U982" s="0" t="str">
        <f aca="false">IFERROR(IF(VLOOKUP($B982,'[11]Poverty Rate'!$B$2:$I$164,8,0)="Below 2%",1,0),"")</f>
        <v/>
      </c>
    </row>
    <row r="983" customFormat="false" ht="15" hidden="false" customHeight="false" outlineLevel="0" collapsed="false">
      <c r="A983" s="0" t="s">
        <v>1013</v>
      </c>
      <c r="B983" s="0" t="s">
        <v>1013</v>
      </c>
      <c r="C983" s="0" t="s">
        <v>1013</v>
      </c>
      <c r="D983" s="0" t="s">
        <v>1013</v>
      </c>
      <c r="E983" s="0" t="s">
        <v>1013</v>
      </c>
      <c r="G983" s="0" t="e">
        <f aca="false">VLOOKUP($C983,'[10]UN M49'!$C$2:$H$249,4,0)</f>
        <v>#N/A</v>
      </c>
      <c r="H983" s="0" t="str">
        <f aca="false">IFERROR(VLOOKUP($C983,'[11]Income Groups'!$D$7:$H$224,5,0),"")</f>
        <v/>
      </c>
      <c r="I983" s="0" t="str">
        <f aca="false">IFERROR(VLOOKUP(B983,'[11]LDC List'!$B$1:$C$47,2,0),"Non LDC")</f>
        <v>Non LDC</v>
      </c>
      <c r="J983" s="0" t="str">
        <f aca="false">IFERROR(VLOOKUP(B983,'[11]SIDS List'!$B$1:$C$57,2,0),"Non SIDS")</f>
        <v>Non SIDS</v>
      </c>
      <c r="K983" s="0" t="str">
        <f aca="false">IFERROR(VLOOKUP(B983,'[11]DAC Member List'!$B$1:$C$29,2,0),"Non DAC")</f>
        <v>Non DAC</v>
      </c>
      <c r="L983" s="0" t="str">
        <f aca="false">IFERROR(VLOOKUP(B983,'[11]Dev Countries List'!$A$1:$B$146,2,0),"Not Developing")</f>
        <v>Not Developing</v>
      </c>
      <c r="M983" s="0" t="str">
        <f aca="false">IFERROR(VLOOKUP(D983,'[11]Fragility List'!$A$1:$C$146,3,0),"Not Fragile")</f>
        <v>Not Fragile</v>
      </c>
      <c r="N983" s="0" t="str">
        <f aca="false">IFERROR(INDEX([11]Population!$E$4:$W$267,MATCH('Names&amp;ISO'!$C983,[11]Population!$D$4:$D$267,0),MATCH(2018,[11]Population!$E$3:$W$3,0)),"")</f>
        <v/>
      </c>
      <c r="O983" s="0" t="str">
        <f aca="false">IFERROR(VLOOKUP($B983,[11]FCAS!$B$1:$C$152,2,0),"")</f>
        <v/>
      </c>
      <c r="P983" s="0" t="e">
        <f aca="false">VLOOKUP($C983,'[10]UN M49'!$C$2:$H$249,6,0)</f>
        <v>#N/A</v>
      </c>
      <c r="Q983" s="0" t="str">
        <f aca="false">IFERROR(VLOOKUP($C983,'[11]Resource-Rich'!$A$34:$B$62,2,0),"Non resource-rich")</f>
        <v>Non resource-rich</v>
      </c>
      <c r="R983" s="0" t="str">
        <f aca="false">IFERROR(VLOOKUP($B983,[11]PRCRs!$A$3:$C$29,3,0),"Non PRCR")</f>
        <v>Non PRCR</v>
      </c>
      <c r="S983" s="0" t="n">
        <f aca="false">IFERROR(IF(VLOOKUP($C983,[11]CBLB!$A$2:$C$31,3,0)="CBLB",1,0),0)</f>
        <v>0</v>
      </c>
      <c r="T983" s="0" t="str">
        <f aca="false">IFERROR(IF(VLOOKUP($B983,'[11]Poverty Rate'!$B$2:$I$164,8,0)="Above 30%",1,0),"")</f>
        <v/>
      </c>
      <c r="U983" s="0" t="str">
        <f aca="false">IFERROR(IF(VLOOKUP($B983,'[11]Poverty Rate'!$B$2:$I$164,8,0)="Below 2%",1,0),"")</f>
        <v/>
      </c>
    </row>
    <row r="984" customFormat="false" ht="15" hidden="false" customHeight="false" outlineLevel="0" collapsed="false">
      <c r="A984" s="0" t="s">
        <v>1013</v>
      </c>
      <c r="B984" s="0" t="s">
        <v>1013</v>
      </c>
      <c r="C984" s="0" t="s">
        <v>1013</v>
      </c>
      <c r="D984" s="0" t="s">
        <v>1013</v>
      </c>
      <c r="E984" s="0" t="s">
        <v>1013</v>
      </c>
      <c r="G984" s="0" t="e">
        <f aca="false">VLOOKUP($C984,'[10]UN M49'!$C$2:$H$249,4,0)</f>
        <v>#N/A</v>
      </c>
      <c r="H984" s="0" t="str">
        <f aca="false">IFERROR(VLOOKUP($C984,'[11]Income Groups'!$D$7:$H$224,5,0),"")</f>
        <v/>
      </c>
      <c r="I984" s="0" t="str">
        <f aca="false">IFERROR(VLOOKUP(B984,'[11]LDC List'!$B$1:$C$47,2,0),"Non LDC")</f>
        <v>Non LDC</v>
      </c>
      <c r="J984" s="0" t="str">
        <f aca="false">IFERROR(VLOOKUP(B984,'[11]SIDS List'!$B$1:$C$57,2,0),"Non SIDS")</f>
        <v>Non SIDS</v>
      </c>
      <c r="K984" s="0" t="str">
        <f aca="false">IFERROR(VLOOKUP(B984,'[11]DAC Member List'!$B$1:$C$29,2,0),"Non DAC")</f>
        <v>Non DAC</v>
      </c>
      <c r="L984" s="0" t="str">
        <f aca="false">IFERROR(VLOOKUP(B984,'[11]Dev Countries List'!$A$1:$B$146,2,0),"Not Developing")</f>
        <v>Not Developing</v>
      </c>
      <c r="M984" s="0" t="str">
        <f aca="false">IFERROR(VLOOKUP(D984,'[11]Fragility List'!$A$1:$C$146,3,0),"Not Fragile")</f>
        <v>Not Fragile</v>
      </c>
      <c r="N984" s="0" t="str">
        <f aca="false">IFERROR(INDEX([11]Population!$E$4:$W$267,MATCH('Names&amp;ISO'!$C984,[11]Population!$D$4:$D$267,0),MATCH(2018,[11]Population!$E$3:$W$3,0)),"")</f>
        <v/>
      </c>
      <c r="O984" s="0" t="str">
        <f aca="false">IFERROR(VLOOKUP($B984,[11]FCAS!$B$1:$C$152,2,0),"")</f>
        <v/>
      </c>
      <c r="P984" s="0" t="e">
        <f aca="false">VLOOKUP($C984,'[10]UN M49'!$C$2:$H$249,6,0)</f>
        <v>#N/A</v>
      </c>
      <c r="Q984" s="0" t="str">
        <f aca="false">IFERROR(VLOOKUP($C984,'[11]Resource-Rich'!$A$34:$B$62,2,0),"Non resource-rich")</f>
        <v>Non resource-rich</v>
      </c>
      <c r="R984" s="0" t="str">
        <f aca="false">IFERROR(VLOOKUP($B984,[11]PRCRs!$A$3:$C$29,3,0),"Non PRCR")</f>
        <v>Non PRCR</v>
      </c>
      <c r="S984" s="0" t="n">
        <f aca="false">IFERROR(IF(VLOOKUP($C984,[11]CBLB!$A$2:$C$31,3,0)="CBLB",1,0),0)</f>
        <v>0</v>
      </c>
      <c r="T984" s="0" t="str">
        <f aca="false">IFERROR(IF(VLOOKUP($B984,'[11]Poverty Rate'!$B$2:$I$164,8,0)="Above 30%",1,0),"")</f>
        <v/>
      </c>
      <c r="U984" s="0" t="str">
        <f aca="false">IFERROR(IF(VLOOKUP($B984,'[11]Poverty Rate'!$B$2:$I$164,8,0)="Below 2%",1,0),"")</f>
        <v/>
      </c>
    </row>
    <row r="985" customFormat="false" ht="15" hidden="false" customHeight="false" outlineLevel="0" collapsed="false">
      <c r="A985" s="0" t="s">
        <v>1013</v>
      </c>
      <c r="B985" s="0" t="s">
        <v>1013</v>
      </c>
      <c r="C985" s="0" t="s">
        <v>1013</v>
      </c>
      <c r="D985" s="0" t="s">
        <v>1013</v>
      </c>
      <c r="E985" s="0" t="s">
        <v>1013</v>
      </c>
      <c r="G985" s="0" t="e">
        <f aca="false">VLOOKUP($C985,'[10]UN M49'!$C$2:$H$249,4,0)</f>
        <v>#N/A</v>
      </c>
      <c r="H985" s="0" t="str">
        <f aca="false">IFERROR(VLOOKUP($C985,'[11]Income Groups'!$D$7:$H$224,5,0),"")</f>
        <v/>
      </c>
      <c r="I985" s="0" t="str">
        <f aca="false">IFERROR(VLOOKUP(B985,'[11]LDC List'!$B$1:$C$47,2,0),"Non LDC")</f>
        <v>Non LDC</v>
      </c>
      <c r="J985" s="0" t="str">
        <f aca="false">IFERROR(VLOOKUP(B985,'[11]SIDS List'!$B$1:$C$57,2,0),"Non SIDS")</f>
        <v>Non SIDS</v>
      </c>
      <c r="K985" s="0" t="str">
        <f aca="false">IFERROR(VLOOKUP(B985,'[11]DAC Member List'!$B$1:$C$29,2,0),"Non DAC")</f>
        <v>Non DAC</v>
      </c>
      <c r="L985" s="0" t="str">
        <f aca="false">IFERROR(VLOOKUP(B985,'[11]Dev Countries List'!$A$1:$B$146,2,0),"Not Developing")</f>
        <v>Not Developing</v>
      </c>
      <c r="M985" s="0" t="str">
        <f aca="false">IFERROR(VLOOKUP(D985,'[11]Fragility List'!$A$1:$C$146,3,0),"Not Fragile")</f>
        <v>Not Fragile</v>
      </c>
      <c r="N985" s="0" t="str">
        <f aca="false">IFERROR(INDEX([11]Population!$E$4:$W$267,MATCH('Names&amp;ISO'!$C985,[11]Population!$D$4:$D$267,0),MATCH(2018,[11]Population!$E$3:$W$3,0)),"")</f>
        <v/>
      </c>
      <c r="O985" s="0" t="str">
        <f aca="false">IFERROR(VLOOKUP($B985,[11]FCAS!$B$1:$C$152,2,0),"")</f>
        <v/>
      </c>
      <c r="P985" s="0" t="e">
        <f aca="false">VLOOKUP($C985,'[10]UN M49'!$C$2:$H$249,6,0)</f>
        <v>#N/A</v>
      </c>
      <c r="Q985" s="0" t="str">
        <f aca="false">IFERROR(VLOOKUP($C985,'[11]Resource-Rich'!$A$34:$B$62,2,0),"Non resource-rich")</f>
        <v>Non resource-rich</v>
      </c>
      <c r="R985" s="0" t="str">
        <f aca="false">IFERROR(VLOOKUP($B985,[11]PRCRs!$A$3:$C$29,3,0),"Non PRCR")</f>
        <v>Non PRCR</v>
      </c>
      <c r="S985" s="0" t="n">
        <f aca="false">IFERROR(IF(VLOOKUP($C985,[11]CBLB!$A$2:$C$31,3,0)="CBLB",1,0),0)</f>
        <v>0</v>
      </c>
      <c r="T985" s="0" t="str">
        <f aca="false">IFERROR(IF(VLOOKUP($B985,'[11]Poverty Rate'!$B$2:$I$164,8,0)="Above 30%",1,0),"")</f>
        <v/>
      </c>
      <c r="U985" s="0" t="str">
        <f aca="false">IFERROR(IF(VLOOKUP($B985,'[11]Poverty Rate'!$B$2:$I$164,8,0)="Below 2%",1,0),"")</f>
        <v/>
      </c>
    </row>
    <row r="986" customFormat="false" ht="15" hidden="false" customHeight="false" outlineLevel="0" collapsed="false">
      <c r="A986" s="0" t="s">
        <v>1013</v>
      </c>
      <c r="B986" s="0" t="s">
        <v>1013</v>
      </c>
      <c r="C986" s="0" t="s">
        <v>1013</v>
      </c>
      <c r="D986" s="0" t="s">
        <v>1013</v>
      </c>
      <c r="E986" s="0" t="s">
        <v>1013</v>
      </c>
      <c r="G986" s="0" t="e">
        <f aca="false">VLOOKUP($C986,'[10]UN M49'!$C$2:$H$249,4,0)</f>
        <v>#N/A</v>
      </c>
      <c r="H986" s="0" t="str">
        <f aca="false">IFERROR(VLOOKUP($C986,'[11]Income Groups'!$D$7:$H$224,5,0),"")</f>
        <v/>
      </c>
      <c r="I986" s="0" t="str">
        <f aca="false">IFERROR(VLOOKUP(B986,'[11]LDC List'!$B$1:$C$47,2,0),"Non LDC")</f>
        <v>Non LDC</v>
      </c>
      <c r="J986" s="0" t="str">
        <f aca="false">IFERROR(VLOOKUP(B986,'[11]SIDS List'!$B$1:$C$57,2,0),"Non SIDS")</f>
        <v>Non SIDS</v>
      </c>
      <c r="K986" s="0" t="str">
        <f aca="false">IFERROR(VLOOKUP(B986,'[11]DAC Member List'!$B$1:$C$29,2,0),"Non DAC")</f>
        <v>Non DAC</v>
      </c>
      <c r="L986" s="0" t="str">
        <f aca="false">IFERROR(VLOOKUP(B986,'[11]Dev Countries List'!$A$1:$B$146,2,0),"Not Developing")</f>
        <v>Not Developing</v>
      </c>
      <c r="M986" s="0" t="str">
        <f aca="false">IFERROR(VLOOKUP(D986,'[11]Fragility List'!$A$1:$C$146,3,0),"Not Fragile")</f>
        <v>Not Fragile</v>
      </c>
      <c r="N986" s="0" t="str">
        <f aca="false">IFERROR(INDEX([11]Population!$E$4:$W$267,MATCH('Names&amp;ISO'!$C986,[11]Population!$D$4:$D$267,0),MATCH(2018,[11]Population!$E$3:$W$3,0)),"")</f>
        <v/>
      </c>
      <c r="O986" s="0" t="str">
        <f aca="false">IFERROR(VLOOKUP($B986,[11]FCAS!$B$1:$C$152,2,0),"")</f>
        <v/>
      </c>
      <c r="P986" s="0" t="e">
        <f aca="false">VLOOKUP($C986,'[10]UN M49'!$C$2:$H$249,6,0)</f>
        <v>#N/A</v>
      </c>
      <c r="Q986" s="0" t="str">
        <f aca="false">IFERROR(VLOOKUP($C986,'[11]Resource-Rich'!$A$34:$B$62,2,0),"Non resource-rich")</f>
        <v>Non resource-rich</v>
      </c>
      <c r="R986" s="0" t="str">
        <f aca="false">IFERROR(VLOOKUP($B986,[11]PRCRs!$A$3:$C$29,3,0),"Non PRCR")</f>
        <v>Non PRCR</v>
      </c>
      <c r="S986" s="0" t="n">
        <f aca="false">IFERROR(IF(VLOOKUP($C986,[11]CBLB!$A$2:$C$31,3,0)="CBLB",1,0),0)</f>
        <v>0</v>
      </c>
      <c r="T986" s="0" t="str">
        <f aca="false">IFERROR(IF(VLOOKUP($B986,'[11]Poverty Rate'!$B$2:$I$164,8,0)="Above 30%",1,0),"")</f>
        <v/>
      </c>
      <c r="U986" s="0" t="str">
        <f aca="false">IFERROR(IF(VLOOKUP($B986,'[11]Poverty Rate'!$B$2:$I$164,8,0)="Below 2%",1,0),"")</f>
        <v/>
      </c>
    </row>
    <row r="987" customFormat="false" ht="15" hidden="false" customHeight="false" outlineLevel="0" collapsed="false">
      <c r="A987" s="0" t="s">
        <v>1013</v>
      </c>
      <c r="B987" s="0" t="s">
        <v>1013</v>
      </c>
      <c r="C987" s="0" t="s">
        <v>1013</v>
      </c>
      <c r="D987" s="0" t="s">
        <v>1013</v>
      </c>
      <c r="E987" s="0" t="s">
        <v>1013</v>
      </c>
      <c r="G987" s="0" t="e">
        <f aca="false">VLOOKUP($C987,'[10]UN M49'!$C$2:$H$249,4,0)</f>
        <v>#N/A</v>
      </c>
      <c r="H987" s="0" t="str">
        <f aca="false">IFERROR(VLOOKUP($C987,'[11]Income Groups'!$D$7:$H$224,5,0),"")</f>
        <v/>
      </c>
      <c r="I987" s="0" t="str">
        <f aca="false">IFERROR(VLOOKUP(B987,'[11]LDC List'!$B$1:$C$47,2,0),"Non LDC")</f>
        <v>Non LDC</v>
      </c>
      <c r="J987" s="0" t="str">
        <f aca="false">IFERROR(VLOOKUP(B987,'[11]SIDS List'!$B$1:$C$57,2,0),"Non SIDS")</f>
        <v>Non SIDS</v>
      </c>
      <c r="K987" s="0" t="str">
        <f aca="false">IFERROR(VLOOKUP(B987,'[11]DAC Member List'!$B$1:$C$29,2,0),"Non DAC")</f>
        <v>Non DAC</v>
      </c>
      <c r="L987" s="0" t="str">
        <f aca="false">IFERROR(VLOOKUP(B987,'[11]Dev Countries List'!$A$1:$B$146,2,0),"Not Developing")</f>
        <v>Not Developing</v>
      </c>
      <c r="M987" s="0" t="str">
        <f aca="false">IFERROR(VLOOKUP(D987,'[11]Fragility List'!$A$1:$C$146,3,0),"Not Fragile")</f>
        <v>Not Fragile</v>
      </c>
      <c r="N987" s="0" t="str">
        <f aca="false">IFERROR(INDEX([11]Population!$E$4:$W$267,MATCH('Names&amp;ISO'!$C987,[11]Population!$D$4:$D$267,0),MATCH(2018,[11]Population!$E$3:$W$3,0)),"")</f>
        <v/>
      </c>
      <c r="O987" s="0" t="str">
        <f aca="false">IFERROR(VLOOKUP($B987,[11]FCAS!$B$1:$C$152,2,0),"")</f>
        <v/>
      </c>
      <c r="P987" s="0" t="e">
        <f aca="false">VLOOKUP($C987,'[10]UN M49'!$C$2:$H$249,6,0)</f>
        <v>#N/A</v>
      </c>
      <c r="Q987" s="0" t="str">
        <f aca="false">IFERROR(VLOOKUP($C987,'[11]Resource-Rich'!$A$34:$B$62,2,0),"Non resource-rich")</f>
        <v>Non resource-rich</v>
      </c>
      <c r="R987" s="0" t="str">
        <f aca="false">IFERROR(VLOOKUP($B987,[11]PRCRs!$A$3:$C$29,3,0),"Non PRCR")</f>
        <v>Non PRCR</v>
      </c>
      <c r="S987" s="0" t="n">
        <f aca="false">IFERROR(IF(VLOOKUP($C987,[11]CBLB!$A$2:$C$31,3,0)="CBLB",1,0),0)</f>
        <v>0</v>
      </c>
      <c r="T987" s="0" t="str">
        <f aca="false">IFERROR(IF(VLOOKUP($B987,'[11]Poverty Rate'!$B$2:$I$164,8,0)="Above 30%",1,0),"")</f>
        <v/>
      </c>
      <c r="U987" s="0" t="str">
        <f aca="false">IFERROR(IF(VLOOKUP($B987,'[11]Poverty Rate'!$B$2:$I$164,8,0)="Below 2%",1,0),"")</f>
        <v/>
      </c>
    </row>
    <row r="988" customFormat="false" ht="15" hidden="false" customHeight="false" outlineLevel="0" collapsed="false">
      <c r="A988" s="0" t="s">
        <v>1013</v>
      </c>
      <c r="B988" s="0" t="s">
        <v>1013</v>
      </c>
      <c r="C988" s="0" t="s">
        <v>1013</v>
      </c>
      <c r="D988" s="0" t="s">
        <v>1013</v>
      </c>
      <c r="E988" s="0" t="s">
        <v>1013</v>
      </c>
      <c r="G988" s="0" t="e">
        <f aca="false">VLOOKUP($C988,'[10]UN M49'!$C$2:$H$249,4,0)</f>
        <v>#N/A</v>
      </c>
      <c r="H988" s="0" t="str">
        <f aca="false">IFERROR(VLOOKUP($C988,'[11]Income Groups'!$D$7:$H$224,5,0),"")</f>
        <v/>
      </c>
      <c r="I988" s="0" t="str">
        <f aca="false">IFERROR(VLOOKUP(B988,'[11]LDC List'!$B$1:$C$47,2,0),"Non LDC")</f>
        <v>Non LDC</v>
      </c>
      <c r="J988" s="0" t="str">
        <f aca="false">IFERROR(VLOOKUP(B988,'[11]SIDS List'!$B$1:$C$57,2,0),"Non SIDS")</f>
        <v>Non SIDS</v>
      </c>
      <c r="K988" s="0" t="str">
        <f aca="false">IFERROR(VLOOKUP(B988,'[11]DAC Member List'!$B$1:$C$29,2,0),"Non DAC")</f>
        <v>Non DAC</v>
      </c>
      <c r="L988" s="0" t="str">
        <f aca="false">IFERROR(VLOOKUP(B988,'[11]Dev Countries List'!$A$1:$B$146,2,0),"Not Developing")</f>
        <v>Not Developing</v>
      </c>
      <c r="M988" s="0" t="str">
        <f aca="false">IFERROR(VLOOKUP(D988,'[11]Fragility List'!$A$1:$C$146,3,0),"Not Fragile")</f>
        <v>Not Fragile</v>
      </c>
      <c r="N988" s="0" t="str">
        <f aca="false">IFERROR(INDEX([11]Population!$E$4:$W$267,MATCH('Names&amp;ISO'!$C988,[11]Population!$D$4:$D$267,0),MATCH(2018,[11]Population!$E$3:$W$3,0)),"")</f>
        <v/>
      </c>
      <c r="O988" s="0" t="str">
        <f aca="false">IFERROR(VLOOKUP($B988,[11]FCAS!$B$1:$C$152,2,0),"")</f>
        <v/>
      </c>
      <c r="P988" s="0" t="e">
        <f aca="false">VLOOKUP($C988,'[10]UN M49'!$C$2:$H$249,6,0)</f>
        <v>#N/A</v>
      </c>
      <c r="Q988" s="0" t="str">
        <f aca="false">IFERROR(VLOOKUP($C988,'[11]Resource-Rich'!$A$34:$B$62,2,0),"Non resource-rich")</f>
        <v>Non resource-rich</v>
      </c>
      <c r="R988" s="0" t="str">
        <f aca="false">IFERROR(VLOOKUP($B988,[11]PRCRs!$A$3:$C$29,3,0),"Non PRCR")</f>
        <v>Non PRCR</v>
      </c>
      <c r="S988" s="0" t="n">
        <f aca="false">IFERROR(IF(VLOOKUP($C988,[11]CBLB!$A$2:$C$31,3,0)="CBLB",1,0),0)</f>
        <v>0</v>
      </c>
      <c r="T988" s="0" t="str">
        <f aca="false">IFERROR(IF(VLOOKUP($B988,'[11]Poverty Rate'!$B$2:$I$164,8,0)="Above 30%",1,0),"")</f>
        <v/>
      </c>
      <c r="U988" s="0" t="str">
        <f aca="false">IFERROR(IF(VLOOKUP($B988,'[11]Poverty Rate'!$B$2:$I$164,8,0)="Below 2%",1,0),"")</f>
        <v/>
      </c>
    </row>
    <row r="989" customFormat="false" ht="15" hidden="false" customHeight="false" outlineLevel="0" collapsed="false">
      <c r="A989" s="0" t="s">
        <v>1013</v>
      </c>
      <c r="B989" s="0" t="s">
        <v>1013</v>
      </c>
      <c r="C989" s="0" t="s">
        <v>1013</v>
      </c>
      <c r="D989" s="0" t="s">
        <v>1013</v>
      </c>
      <c r="E989" s="0" t="s">
        <v>1013</v>
      </c>
      <c r="G989" s="0" t="e">
        <f aca="false">VLOOKUP($C989,'[10]UN M49'!$C$2:$H$249,4,0)</f>
        <v>#N/A</v>
      </c>
      <c r="H989" s="0" t="str">
        <f aca="false">IFERROR(VLOOKUP($C989,'[11]Income Groups'!$D$7:$H$224,5,0),"")</f>
        <v/>
      </c>
      <c r="I989" s="0" t="str">
        <f aca="false">IFERROR(VLOOKUP(B989,'[11]LDC List'!$B$1:$C$47,2,0),"Non LDC")</f>
        <v>Non LDC</v>
      </c>
      <c r="J989" s="0" t="str">
        <f aca="false">IFERROR(VLOOKUP(B989,'[11]SIDS List'!$B$1:$C$57,2,0),"Non SIDS")</f>
        <v>Non SIDS</v>
      </c>
      <c r="K989" s="0" t="str">
        <f aca="false">IFERROR(VLOOKUP(B989,'[11]DAC Member List'!$B$1:$C$29,2,0),"Non DAC")</f>
        <v>Non DAC</v>
      </c>
      <c r="L989" s="0" t="str">
        <f aca="false">IFERROR(VLOOKUP(B989,'[11]Dev Countries List'!$A$1:$B$146,2,0),"Not Developing")</f>
        <v>Not Developing</v>
      </c>
      <c r="M989" s="0" t="str">
        <f aca="false">IFERROR(VLOOKUP(D989,'[11]Fragility List'!$A$1:$C$146,3,0),"Not Fragile")</f>
        <v>Not Fragile</v>
      </c>
      <c r="N989" s="0" t="str">
        <f aca="false">IFERROR(INDEX([11]Population!$E$4:$W$267,MATCH('Names&amp;ISO'!$C989,[11]Population!$D$4:$D$267,0),MATCH(2018,[11]Population!$E$3:$W$3,0)),"")</f>
        <v/>
      </c>
      <c r="O989" s="0" t="str">
        <f aca="false">IFERROR(VLOOKUP($B989,[11]FCAS!$B$1:$C$152,2,0),"")</f>
        <v/>
      </c>
      <c r="P989" s="0" t="e">
        <f aca="false">VLOOKUP($C989,'[10]UN M49'!$C$2:$H$249,6,0)</f>
        <v>#N/A</v>
      </c>
      <c r="Q989" s="0" t="str">
        <f aca="false">IFERROR(VLOOKUP($C989,'[11]Resource-Rich'!$A$34:$B$62,2,0),"Non resource-rich")</f>
        <v>Non resource-rich</v>
      </c>
      <c r="R989" s="0" t="str">
        <f aca="false">IFERROR(VLOOKUP($B989,[11]PRCRs!$A$3:$C$29,3,0),"Non PRCR")</f>
        <v>Non PRCR</v>
      </c>
      <c r="S989" s="0" t="n">
        <f aca="false">IFERROR(IF(VLOOKUP($C989,[11]CBLB!$A$2:$C$31,3,0)="CBLB",1,0),0)</f>
        <v>0</v>
      </c>
      <c r="T989" s="0" t="str">
        <f aca="false">IFERROR(IF(VLOOKUP($B989,'[11]Poverty Rate'!$B$2:$I$164,8,0)="Above 30%",1,0),"")</f>
        <v/>
      </c>
      <c r="U989" s="0" t="str">
        <f aca="false">IFERROR(IF(VLOOKUP($B989,'[11]Poverty Rate'!$B$2:$I$164,8,0)="Below 2%",1,0),"")</f>
        <v/>
      </c>
    </row>
    <row r="990" customFormat="false" ht="15" hidden="false" customHeight="false" outlineLevel="0" collapsed="false">
      <c r="A990" s="0" t="s">
        <v>1013</v>
      </c>
      <c r="B990" s="0" t="s">
        <v>1013</v>
      </c>
      <c r="C990" s="0" t="s">
        <v>1013</v>
      </c>
      <c r="D990" s="0" t="s">
        <v>1013</v>
      </c>
      <c r="E990" s="0" t="s">
        <v>1013</v>
      </c>
      <c r="G990" s="0" t="e">
        <f aca="false">VLOOKUP($C990,'[10]UN M49'!$C$2:$H$249,4,0)</f>
        <v>#N/A</v>
      </c>
      <c r="H990" s="0" t="str">
        <f aca="false">IFERROR(VLOOKUP($C990,'[11]Income Groups'!$D$7:$H$224,5,0),"")</f>
        <v/>
      </c>
      <c r="I990" s="0" t="str">
        <f aca="false">IFERROR(VLOOKUP(B990,'[11]LDC List'!$B$1:$C$47,2,0),"Non LDC")</f>
        <v>Non LDC</v>
      </c>
      <c r="J990" s="0" t="str">
        <f aca="false">IFERROR(VLOOKUP(B990,'[11]SIDS List'!$B$1:$C$57,2,0),"Non SIDS")</f>
        <v>Non SIDS</v>
      </c>
      <c r="K990" s="0" t="str">
        <f aca="false">IFERROR(VLOOKUP(B990,'[11]DAC Member List'!$B$1:$C$29,2,0),"Non DAC")</f>
        <v>Non DAC</v>
      </c>
      <c r="L990" s="0" t="str">
        <f aca="false">IFERROR(VLOOKUP(B990,'[11]Dev Countries List'!$A$1:$B$146,2,0),"Not Developing")</f>
        <v>Not Developing</v>
      </c>
      <c r="M990" s="0" t="str">
        <f aca="false">IFERROR(VLOOKUP(D990,'[11]Fragility List'!$A$1:$C$146,3,0),"Not Fragile")</f>
        <v>Not Fragile</v>
      </c>
      <c r="N990" s="0" t="str">
        <f aca="false">IFERROR(INDEX([11]Population!$E$4:$W$267,MATCH('Names&amp;ISO'!$C990,[11]Population!$D$4:$D$267,0),MATCH(2018,[11]Population!$E$3:$W$3,0)),"")</f>
        <v/>
      </c>
      <c r="O990" s="0" t="str">
        <f aca="false">IFERROR(VLOOKUP($B990,[11]FCAS!$B$1:$C$152,2,0),"")</f>
        <v/>
      </c>
      <c r="P990" s="0" t="e">
        <f aca="false">VLOOKUP($C990,'[10]UN M49'!$C$2:$H$249,6,0)</f>
        <v>#N/A</v>
      </c>
      <c r="Q990" s="0" t="str">
        <f aca="false">IFERROR(VLOOKUP($C990,'[11]Resource-Rich'!$A$34:$B$62,2,0),"Non resource-rich")</f>
        <v>Non resource-rich</v>
      </c>
      <c r="R990" s="0" t="str">
        <f aca="false">IFERROR(VLOOKUP($B990,[11]PRCRs!$A$3:$C$29,3,0),"Non PRCR")</f>
        <v>Non PRCR</v>
      </c>
      <c r="S990" s="0" t="n">
        <f aca="false">IFERROR(IF(VLOOKUP($C990,[11]CBLB!$A$2:$C$31,3,0)="CBLB",1,0),0)</f>
        <v>0</v>
      </c>
      <c r="T990" s="0" t="str">
        <f aca="false">IFERROR(IF(VLOOKUP($B990,'[11]Poverty Rate'!$B$2:$I$164,8,0)="Above 30%",1,0),"")</f>
        <v/>
      </c>
      <c r="U990" s="0" t="str">
        <f aca="false">IFERROR(IF(VLOOKUP($B990,'[11]Poverty Rate'!$B$2:$I$164,8,0)="Below 2%",1,0),"")</f>
        <v/>
      </c>
    </row>
    <row r="991" customFormat="false" ht="15" hidden="false" customHeight="false" outlineLevel="0" collapsed="false">
      <c r="A991" s="0" t="s">
        <v>1013</v>
      </c>
      <c r="B991" s="0" t="s">
        <v>1013</v>
      </c>
      <c r="C991" s="0" t="s">
        <v>1013</v>
      </c>
      <c r="D991" s="0" t="s">
        <v>1013</v>
      </c>
      <c r="E991" s="0" t="s">
        <v>1013</v>
      </c>
      <c r="G991" s="0" t="e">
        <f aca="false">VLOOKUP($C991,'[10]UN M49'!$C$2:$H$249,4,0)</f>
        <v>#N/A</v>
      </c>
      <c r="H991" s="0" t="str">
        <f aca="false">IFERROR(VLOOKUP($C991,'[11]Income Groups'!$D$7:$H$224,5,0),"")</f>
        <v/>
      </c>
      <c r="I991" s="0" t="str">
        <f aca="false">IFERROR(VLOOKUP(B991,'[11]LDC List'!$B$1:$C$47,2,0),"Non LDC")</f>
        <v>Non LDC</v>
      </c>
      <c r="J991" s="0" t="str">
        <f aca="false">IFERROR(VLOOKUP(B991,'[11]SIDS List'!$B$1:$C$57,2,0),"Non SIDS")</f>
        <v>Non SIDS</v>
      </c>
      <c r="K991" s="0" t="str">
        <f aca="false">IFERROR(VLOOKUP(B991,'[11]DAC Member List'!$B$1:$C$29,2,0),"Non DAC")</f>
        <v>Non DAC</v>
      </c>
      <c r="L991" s="0" t="str">
        <f aca="false">IFERROR(VLOOKUP(B991,'[11]Dev Countries List'!$A$1:$B$146,2,0),"Not Developing")</f>
        <v>Not Developing</v>
      </c>
      <c r="M991" s="0" t="str">
        <f aca="false">IFERROR(VLOOKUP(D991,'[11]Fragility List'!$A$1:$C$146,3,0),"Not Fragile")</f>
        <v>Not Fragile</v>
      </c>
      <c r="N991" s="0" t="str">
        <f aca="false">IFERROR(INDEX([11]Population!$E$4:$W$267,MATCH('Names&amp;ISO'!$C991,[11]Population!$D$4:$D$267,0),MATCH(2018,[11]Population!$E$3:$W$3,0)),"")</f>
        <v/>
      </c>
      <c r="O991" s="0" t="str">
        <f aca="false">IFERROR(VLOOKUP($B991,[11]FCAS!$B$1:$C$152,2,0),"")</f>
        <v/>
      </c>
      <c r="P991" s="0" t="e">
        <f aca="false">VLOOKUP($C991,'[10]UN M49'!$C$2:$H$249,6,0)</f>
        <v>#N/A</v>
      </c>
      <c r="Q991" s="0" t="str">
        <f aca="false">IFERROR(VLOOKUP($C991,'[11]Resource-Rich'!$A$34:$B$62,2,0),"Non resource-rich")</f>
        <v>Non resource-rich</v>
      </c>
      <c r="R991" s="0" t="str">
        <f aca="false">IFERROR(VLOOKUP($B991,[11]PRCRs!$A$3:$C$29,3,0),"Non PRCR")</f>
        <v>Non PRCR</v>
      </c>
      <c r="S991" s="0" t="n">
        <f aca="false">IFERROR(IF(VLOOKUP($C991,[11]CBLB!$A$2:$C$31,3,0)="CBLB",1,0),0)</f>
        <v>0</v>
      </c>
      <c r="T991" s="0" t="str">
        <f aca="false">IFERROR(IF(VLOOKUP($B991,'[11]Poverty Rate'!$B$2:$I$164,8,0)="Above 30%",1,0),"")</f>
        <v/>
      </c>
      <c r="U991" s="0" t="str">
        <f aca="false">IFERROR(IF(VLOOKUP($B991,'[11]Poverty Rate'!$B$2:$I$164,8,0)="Below 2%",1,0),"")</f>
        <v/>
      </c>
    </row>
    <row r="992" customFormat="false" ht="15" hidden="false" customHeight="false" outlineLevel="0" collapsed="false">
      <c r="A992" s="0" t="s">
        <v>1013</v>
      </c>
      <c r="B992" s="0" t="s">
        <v>1013</v>
      </c>
      <c r="C992" s="0" t="s">
        <v>1013</v>
      </c>
      <c r="D992" s="0" t="s">
        <v>1013</v>
      </c>
      <c r="E992" s="0" t="s">
        <v>1013</v>
      </c>
      <c r="G992" s="0" t="e">
        <f aca="false">VLOOKUP($C992,'[10]UN M49'!$C$2:$H$249,4,0)</f>
        <v>#N/A</v>
      </c>
      <c r="H992" s="0" t="str">
        <f aca="false">IFERROR(VLOOKUP($C992,'[11]Income Groups'!$D$7:$H$224,5,0),"")</f>
        <v/>
      </c>
      <c r="I992" s="0" t="str">
        <f aca="false">IFERROR(VLOOKUP(B992,'[11]LDC List'!$B$1:$C$47,2,0),"Non LDC")</f>
        <v>Non LDC</v>
      </c>
      <c r="J992" s="0" t="str">
        <f aca="false">IFERROR(VLOOKUP(B992,'[11]SIDS List'!$B$1:$C$57,2,0),"Non SIDS")</f>
        <v>Non SIDS</v>
      </c>
      <c r="K992" s="0" t="str">
        <f aca="false">IFERROR(VLOOKUP(B992,'[11]DAC Member List'!$B$1:$C$29,2,0),"Non DAC")</f>
        <v>Non DAC</v>
      </c>
      <c r="L992" s="0" t="str">
        <f aca="false">IFERROR(VLOOKUP(B992,'[11]Dev Countries List'!$A$1:$B$146,2,0),"Not Developing")</f>
        <v>Not Developing</v>
      </c>
      <c r="M992" s="0" t="str">
        <f aca="false">IFERROR(VLOOKUP(D992,'[11]Fragility List'!$A$1:$C$146,3,0),"Not Fragile")</f>
        <v>Not Fragile</v>
      </c>
      <c r="N992" s="0" t="str">
        <f aca="false">IFERROR(INDEX([11]Population!$E$4:$W$267,MATCH('Names&amp;ISO'!$C992,[11]Population!$D$4:$D$267,0),MATCH(2018,[11]Population!$E$3:$W$3,0)),"")</f>
        <v/>
      </c>
      <c r="O992" s="0" t="str">
        <f aca="false">IFERROR(VLOOKUP($B992,[11]FCAS!$B$1:$C$152,2,0),"")</f>
        <v/>
      </c>
      <c r="P992" s="0" t="e">
        <f aca="false">VLOOKUP($C992,'[10]UN M49'!$C$2:$H$249,6,0)</f>
        <v>#N/A</v>
      </c>
      <c r="Q992" s="0" t="str">
        <f aca="false">IFERROR(VLOOKUP($C992,'[11]Resource-Rich'!$A$34:$B$62,2,0),"Non resource-rich")</f>
        <v>Non resource-rich</v>
      </c>
      <c r="R992" s="0" t="str">
        <f aca="false">IFERROR(VLOOKUP($B992,[11]PRCRs!$A$3:$C$29,3,0),"Non PRCR")</f>
        <v>Non PRCR</v>
      </c>
      <c r="S992" s="0" t="n">
        <f aca="false">IFERROR(IF(VLOOKUP($C992,[11]CBLB!$A$2:$C$31,3,0)="CBLB",1,0),0)</f>
        <v>0</v>
      </c>
      <c r="T992" s="0" t="str">
        <f aca="false">IFERROR(IF(VLOOKUP($B992,'[11]Poverty Rate'!$B$2:$I$164,8,0)="Above 30%",1,0),"")</f>
        <v/>
      </c>
      <c r="U992" s="0" t="str">
        <f aca="false">IFERROR(IF(VLOOKUP($B992,'[11]Poverty Rate'!$B$2:$I$164,8,0)="Below 2%",1,0),"")</f>
        <v/>
      </c>
    </row>
    <row r="993" customFormat="false" ht="15" hidden="false" customHeight="false" outlineLevel="0" collapsed="false">
      <c r="A993" s="0" t="s">
        <v>1013</v>
      </c>
      <c r="B993" s="0" t="s">
        <v>1013</v>
      </c>
      <c r="C993" s="0" t="s">
        <v>1013</v>
      </c>
      <c r="D993" s="0" t="s">
        <v>1013</v>
      </c>
      <c r="E993" s="0" t="s">
        <v>1013</v>
      </c>
      <c r="G993" s="0" t="e">
        <f aca="false">VLOOKUP($C993,'[10]UN M49'!$C$2:$H$249,4,0)</f>
        <v>#N/A</v>
      </c>
      <c r="H993" s="0" t="str">
        <f aca="false">IFERROR(VLOOKUP($C993,'[11]Income Groups'!$D$7:$H$224,5,0),"")</f>
        <v/>
      </c>
      <c r="I993" s="0" t="str">
        <f aca="false">IFERROR(VLOOKUP(B993,'[11]LDC List'!$B$1:$C$47,2,0),"Non LDC")</f>
        <v>Non LDC</v>
      </c>
      <c r="J993" s="0" t="str">
        <f aca="false">IFERROR(VLOOKUP(B993,'[11]SIDS List'!$B$1:$C$57,2,0),"Non SIDS")</f>
        <v>Non SIDS</v>
      </c>
      <c r="K993" s="0" t="str">
        <f aca="false">IFERROR(VLOOKUP(B993,'[11]DAC Member List'!$B$1:$C$29,2,0),"Non DAC")</f>
        <v>Non DAC</v>
      </c>
      <c r="L993" s="0" t="str">
        <f aca="false">IFERROR(VLOOKUP(B993,'[11]Dev Countries List'!$A$1:$B$146,2,0),"Not Developing")</f>
        <v>Not Developing</v>
      </c>
      <c r="M993" s="0" t="str">
        <f aca="false">IFERROR(VLOOKUP(D993,'[11]Fragility List'!$A$1:$C$146,3,0),"Not Fragile")</f>
        <v>Not Fragile</v>
      </c>
      <c r="N993" s="0" t="str">
        <f aca="false">IFERROR(INDEX([11]Population!$E$4:$W$267,MATCH('Names&amp;ISO'!$C993,[11]Population!$D$4:$D$267,0),MATCH(2018,[11]Population!$E$3:$W$3,0)),"")</f>
        <v/>
      </c>
      <c r="O993" s="0" t="str">
        <f aca="false">IFERROR(VLOOKUP($B993,[11]FCAS!$B$1:$C$152,2,0),"")</f>
        <v/>
      </c>
      <c r="P993" s="0" t="e">
        <f aca="false">VLOOKUP($C993,'[10]UN M49'!$C$2:$H$249,6,0)</f>
        <v>#N/A</v>
      </c>
      <c r="Q993" s="0" t="str">
        <f aca="false">IFERROR(VLOOKUP($C993,'[11]Resource-Rich'!$A$34:$B$62,2,0),"Non resource-rich")</f>
        <v>Non resource-rich</v>
      </c>
      <c r="R993" s="0" t="str">
        <f aca="false">IFERROR(VLOOKUP($B993,[11]PRCRs!$A$3:$C$29,3,0),"Non PRCR")</f>
        <v>Non PRCR</v>
      </c>
      <c r="S993" s="0" t="n">
        <f aca="false">IFERROR(IF(VLOOKUP($C993,[11]CBLB!$A$2:$C$31,3,0)="CBLB",1,0),0)</f>
        <v>0</v>
      </c>
      <c r="T993" s="0" t="str">
        <f aca="false">IFERROR(IF(VLOOKUP($B993,'[11]Poverty Rate'!$B$2:$I$164,8,0)="Above 30%",1,0),"")</f>
        <v/>
      </c>
      <c r="U993" s="0" t="str">
        <f aca="false">IFERROR(IF(VLOOKUP($B993,'[11]Poverty Rate'!$B$2:$I$164,8,0)="Below 2%",1,0),"")</f>
        <v/>
      </c>
    </row>
    <row r="994" customFormat="false" ht="15" hidden="false" customHeight="false" outlineLevel="0" collapsed="false">
      <c r="A994" s="0" t="s">
        <v>1013</v>
      </c>
      <c r="B994" s="0" t="s">
        <v>1013</v>
      </c>
      <c r="C994" s="0" t="s">
        <v>1013</v>
      </c>
      <c r="D994" s="0" t="s">
        <v>1013</v>
      </c>
      <c r="E994" s="0" t="s">
        <v>1013</v>
      </c>
      <c r="G994" s="0" t="e">
        <f aca="false">VLOOKUP($C994,'[10]UN M49'!$C$2:$H$249,4,0)</f>
        <v>#N/A</v>
      </c>
      <c r="H994" s="0" t="str">
        <f aca="false">IFERROR(VLOOKUP($C994,'[11]Income Groups'!$D$7:$H$224,5,0),"")</f>
        <v/>
      </c>
      <c r="I994" s="0" t="str">
        <f aca="false">IFERROR(VLOOKUP(B994,'[11]LDC List'!$B$1:$C$47,2,0),"Non LDC")</f>
        <v>Non LDC</v>
      </c>
      <c r="J994" s="0" t="str">
        <f aca="false">IFERROR(VLOOKUP(B994,'[11]SIDS List'!$B$1:$C$57,2,0),"Non SIDS")</f>
        <v>Non SIDS</v>
      </c>
      <c r="K994" s="0" t="str">
        <f aca="false">IFERROR(VLOOKUP(B994,'[11]DAC Member List'!$B$1:$C$29,2,0),"Non DAC")</f>
        <v>Non DAC</v>
      </c>
      <c r="L994" s="0" t="str">
        <f aca="false">IFERROR(VLOOKUP(B994,'[11]Dev Countries List'!$A$1:$B$146,2,0),"Not Developing")</f>
        <v>Not Developing</v>
      </c>
      <c r="M994" s="0" t="str">
        <f aca="false">IFERROR(VLOOKUP(D994,'[11]Fragility List'!$A$1:$C$146,3,0),"Not Fragile")</f>
        <v>Not Fragile</v>
      </c>
      <c r="N994" s="0" t="str">
        <f aca="false">IFERROR(INDEX([11]Population!$E$4:$W$267,MATCH('Names&amp;ISO'!$C994,[11]Population!$D$4:$D$267,0),MATCH(2018,[11]Population!$E$3:$W$3,0)),"")</f>
        <v/>
      </c>
      <c r="O994" s="0" t="str">
        <f aca="false">IFERROR(VLOOKUP($B994,[11]FCAS!$B$1:$C$152,2,0),"")</f>
        <v/>
      </c>
      <c r="P994" s="0" t="e">
        <f aca="false">VLOOKUP($C994,'[10]UN M49'!$C$2:$H$249,6,0)</f>
        <v>#N/A</v>
      </c>
      <c r="Q994" s="0" t="str">
        <f aca="false">IFERROR(VLOOKUP($C994,'[11]Resource-Rich'!$A$34:$B$62,2,0),"Non resource-rich")</f>
        <v>Non resource-rich</v>
      </c>
      <c r="R994" s="0" t="str">
        <f aca="false">IFERROR(VLOOKUP($B994,[11]PRCRs!$A$3:$C$29,3,0),"Non PRCR")</f>
        <v>Non PRCR</v>
      </c>
      <c r="S994" s="0" t="n">
        <f aca="false">IFERROR(IF(VLOOKUP($C994,[11]CBLB!$A$2:$C$31,3,0)="CBLB",1,0),0)</f>
        <v>0</v>
      </c>
      <c r="T994" s="0" t="str">
        <f aca="false">IFERROR(IF(VLOOKUP($B994,'[11]Poverty Rate'!$B$2:$I$164,8,0)="Above 30%",1,0),"")</f>
        <v/>
      </c>
      <c r="U994" s="0" t="str">
        <f aca="false">IFERROR(IF(VLOOKUP($B994,'[11]Poverty Rate'!$B$2:$I$164,8,0)="Below 2%",1,0),"")</f>
        <v/>
      </c>
    </row>
    <row r="995" customFormat="false" ht="15" hidden="false" customHeight="false" outlineLevel="0" collapsed="false">
      <c r="A995" s="0" t="s">
        <v>1013</v>
      </c>
      <c r="B995" s="0" t="s">
        <v>1013</v>
      </c>
      <c r="C995" s="0" t="s">
        <v>1013</v>
      </c>
      <c r="D995" s="0" t="s">
        <v>1013</v>
      </c>
      <c r="E995" s="0" t="s">
        <v>1013</v>
      </c>
      <c r="G995" s="0" t="e">
        <f aca="false">VLOOKUP($C995,'[10]UN M49'!$C$2:$H$249,4,0)</f>
        <v>#N/A</v>
      </c>
      <c r="H995" s="0" t="str">
        <f aca="false">IFERROR(VLOOKUP($C995,'[11]Income Groups'!$D$7:$H$224,5,0),"")</f>
        <v/>
      </c>
      <c r="I995" s="0" t="str">
        <f aca="false">IFERROR(VLOOKUP(B995,'[11]LDC List'!$B$1:$C$47,2,0),"Non LDC")</f>
        <v>Non LDC</v>
      </c>
      <c r="J995" s="0" t="str">
        <f aca="false">IFERROR(VLOOKUP(B995,'[11]SIDS List'!$B$1:$C$57,2,0),"Non SIDS")</f>
        <v>Non SIDS</v>
      </c>
      <c r="K995" s="0" t="str">
        <f aca="false">IFERROR(VLOOKUP(B995,'[11]DAC Member List'!$B$1:$C$29,2,0),"Non DAC")</f>
        <v>Non DAC</v>
      </c>
      <c r="L995" s="0" t="str">
        <f aca="false">IFERROR(VLOOKUP(B995,'[11]Dev Countries List'!$A$1:$B$146,2,0),"Not Developing")</f>
        <v>Not Developing</v>
      </c>
      <c r="M995" s="0" t="str">
        <f aca="false">IFERROR(VLOOKUP(D995,'[11]Fragility List'!$A$1:$C$146,3,0),"Not Fragile")</f>
        <v>Not Fragile</v>
      </c>
      <c r="N995" s="0" t="str">
        <f aca="false">IFERROR(INDEX([11]Population!$E$4:$W$267,MATCH('Names&amp;ISO'!$C995,[11]Population!$D$4:$D$267,0),MATCH(2018,[11]Population!$E$3:$W$3,0)),"")</f>
        <v/>
      </c>
      <c r="O995" s="0" t="str">
        <f aca="false">IFERROR(VLOOKUP($B995,[11]FCAS!$B$1:$C$152,2,0),"")</f>
        <v/>
      </c>
      <c r="P995" s="0" t="e">
        <f aca="false">VLOOKUP($C995,'[10]UN M49'!$C$2:$H$249,6,0)</f>
        <v>#N/A</v>
      </c>
      <c r="Q995" s="0" t="str">
        <f aca="false">IFERROR(VLOOKUP($C995,'[11]Resource-Rich'!$A$34:$B$62,2,0),"Non resource-rich")</f>
        <v>Non resource-rich</v>
      </c>
      <c r="R995" s="0" t="str">
        <f aca="false">IFERROR(VLOOKUP($B995,[11]PRCRs!$A$3:$C$29,3,0),"Non PRCR")</f>
        <v>Non PRCR</v>
      </c>
      <c r="S995" s="0" t="n">
        <f aca="false">IFERROR(IF(VLOOKUP($C995,[11]CBLB!$A$2:$C$31,3,0)="CBLB",1,0),0)</f>
        <v>0</v>
      </c>
      <c r="T995" s="0" t="str">
        <f aca="false">IFERROR(IF(VLOOKUP($B995,'[11]Poverty Rate'!$B$2:$I$164,8,0)="Above 30%",1,0),"")</f>
        <v/>
      </c>
      <c r="U995" s="0" t="str">
        <f aca="false">IFERROR(IF(VLOOKUP($B995,'[11]Poverty Rate'!$B$2:$I$164,8,0)="Below 2%",1,0),"")</f>
        <v/>
      </c>
    </row>
    <row r="996" customFormat="false" ht="15" hidden="false" customHeight="false" outlineLevel="0" collapsed="false">
      <c r="A996" s="0" t="s">
        <v>1013</v>
      </c>
      <c r="B996" s="0" t="s">
        <v>1013</v>
      </c>
      <c r="C996" s="0" t="s">
        <v>1013</v>
      </c>
      <c r="D996" s="0" t="s">
        <v>1013</v>
      </c>
      <c r="E996" s="0" t="s">
        <v>1013</v>
      </c>
      <c r="G996" s="0" t="e">
        <f aca="false">VLOOKUP($C996,'[10]UN M49'!$C$2:$H$249,4,0)</f>
        <v>#N/A</v>
      </c>
      <c r="H996" s="0" t="str">
        <f aca="false">IFERROR(VLOOKUP($C996,'[11]Income Groups'!$D$7:$H$224,5,0),"")</f>
        <v/>
      </c>
      <c r="I996" s="0" t="str">
        <f aca="false">IFERROR(VLOOKUP(B996,'[11]LDC List'!$B$1:$C$47,2,0),"Non LDC")</f>
        <v>Non LDC</v>
      </c>
      <c r="J996" s="0" t="str">
        <f aca="false">IFERROR(VLOOKUP(B996,'[11]SIDS List'!$B$1:$C$57,2,0),"Non SIDS")</f>
        <v>Non SIDS</v>
      </c>
      <c r="K996" s="0" t="str">
        <f aca="false">IFERROR(VLOOKUP(B996,'[11]DAC Member List'!$B$1:$C$29,2,0),"Non DAC")</f>
        <v>Non DAC</v>
      </c>
      <c r="L996" s="0" t="str">
        <f aca="false">IFERROR(VLOOKUP(B996,'[11]Dev Countries List'!$A$1:$B$146,2,0),"Not Developing")</f>
        <v>Not Developing</v>
      </c>
      <c r="M996" s="0" t="str">
        <f aca="false">IFERROR(VLOOKUP(D996,'[11]Fragility List'!$A$1:$C$146,3,0),"Not Fragile")</f>
        <v>Not Fragile</v>
      </c>
      <c r="N996" s="0" t="str">
        <f aca="false">IFERROR(INDEX([11]Population!$E$4:$W$267,MATCH('Names&amp;ISO'!$C996,[11]Population!$D$4:$D$267,0),MATCH(2018,[11]Population!$E$3:$W$3,0)),"")</f>
        <v/>
      </c>
      <c r="O996" s="0" t="str">
        <f aca="false">IFERROR(VLOOKUP($B996,[11]FCAS!$B$1:$C$152,2,0),"")</f>
        <v/>
      </c>
      <c r="P996" s="0" t="e">
        <f aca="false">VLOOKUP($C996,'[10]UN M49'!$C$2:$H$249,6,0)</f>
        <v>#N/A</v>
      </c>
      <c r="Q996" s="0" t="str">
        <f aca="false">IFERROR(VLOOKUP($C996,'[11]Resource-Rich'!$A$34:$B$62,2,0),"Non resource-rich")</f>
        <v>Non resource-rich</v>
      </c>
      <c r="R996" s="0" t="str">
        <f aca="false">IFERROR(VLOOKUP($B996,[11]PRCRs!$A$3:$C$29,3,0),"Non PRCR")</f>
        <v>Non PRCR</v>
      </c>
      <c r="S996" s="0" t="n">
        <f aca="false">IFERROR(IF(VLOOKUP($C996,[11]CBLB!$A$2:$C$31,3,0)="CBLB",1,0),0)</f>
        <v>0</v>
      </c>
      <c r="T996" s="0" t="str">
        <f aca="false">IFERROR(IF(VLOOKUP($B996,'[11]Poverty Rate'!$B$2:$I$164,8,0)="Above 30%",1,0),"")</f>
        <v/>
      </c>
      <c r="U996" s="0" t="str">
        <f aca="false">IFERROR(IF(VLOOKUP($B996,'[11]Poverty Rate'!$B$2:$I$164,8,0)="Below 2%",1,0),"")</f>
        <v/>
      </c>
    </row>
    <row r="997" customFormat="false" ht="15" hidden="false" customHeight="false" outlineLevel="0" collapsed="false">
      <c r="A997" s="0" t="s">
        <v>1013</v>
      </c>
      <c r="B997" s="0" t="s">
        <v>1013</v>
      </c>
      <c r="C997" s="0" t="s">
        <v>1013</v>
      </c>
      <c r="D997" s="0" t="s">
        <v>1013</v>
      </c>
      <c r="E997" s="0" t="s">
        <v>1013</v>
      </c>
      <c r="G997" s="0" t="e">
        <f aca="false">VLOOKUP($C997,'[10]UN M49'!$C$2:$H$249,4,0)</f>
        <v>#N/A</v>
      </c>
      <c r="H997" s="0" t="str">
        <f aca="false">IFERROR(VLOOKUP($C997,'[11]Income Groups'!$D$7:$H$224,5,0),"")</f>
        <v/>
      </c>
      <c r="I997" s="0" t="str">
        <f aca="false">IFERROR(VLOOKUP(B997,'[11]LDC List'!$B$1:$C$47,2,0),"Non LDC")</f>
        <v>Non LDC</v>
      </c>
      <c r="J997" s="0" t="str">
        <f aca="false">IFERROR(VLOOKUP(B997,'[11]SIDS List'!$B$1:$C$57,2,0),"Non SIDS")</f>
        <v>Non SIDS</v>
      </c>
      <c r="K997" s="0" t="str">
        <f aca="false">IFERROR(VLOOKUP(B997,'[11]DAC Member List'!$B$1:$C$29,2,0),"Non DAC")</f>
        <v>Non DAC</v>
      </c>
      <c r="L997" s="0" t="str">
        <f aca="false">IFERROR(VLOOKUP(B997,'[11]Dev Countries List'!$A$1:$B$146,2,0),"Not Developing")</f>
        <v>Not Developing</v>
      </c>
      <c r="M997" s="0" t="str">
        <f aca="false">IFERROR(VLOOKUP(D997,'[11]Fragility List'!$A$1:$C$146,3,0),"Not Fragile")</f>
        <v>Not Fragile</v>
      </c>
      <c r="N997" s="0" t="str">
        <f aca="false">IFERROR(INDEX([11]Population!$E$4:$W$267,MATCH('Names&amp;ISO'!$C997,[11]Population!$D$4:$D$267,0),MATCH(2018,[11]Population!$E$3:$W$3,0)),"")</f>
        <v/>
      </c>
      <c r="O997" s="0" t="str">
        <f aca="false">IFERROR(VLOOKUP($B997,[11]FCAS!$B$1:$C$152,2,0),"")</f>
        <v/>
      </c>
      <c r="P997" s="0" t="e">
        <f aca="false">VLOOKUP($C997,'[10]UN M49'!$C$2:$H$249,6,0)</f>
        <v>#N/A</v>
      </c>
      <c r="Q997" s="0" t="str">
        <f aca="false">IFERROR(VLOOKUP($C997,'[11]Resource-Rich'!$A$34:$B$62,2,0),"Non resource-rich")</f>
        <v>Non resource-rich</v>
      </c>
      <c r="R997" s="0" t="str">
        <f aca="false">IFERROR(VLOOKUP($B997,[11]PRCRs!$A$3:$C$29,3,0),"Non PRCR")</f>
        <v>Non PRCR</v>
      </c>
      <c r="S997" s="0" t="n">
        <f aca="false">IFERROR(IF(VLOOKUP($C997,[11]CBLB!$A$2:$C$31,3,0)="CBLB",1,0),0)</f>
        <v>0</v>
      </c>
      <c r="T997" s="0" t="str">
        <f aca="false">IFERROR(IF(VLOOKUP($B997,'[11]Poverty Rate'!$B$2:$I$164,8,0)="Above 30%",1,0),"")</f>
        <v/>
      </c>
      <c r="U997" s="0" t="str">
        <f aca="false">IFERROR(IF(VLOOKUP($B997,'[11]Poverty Rate'!$B$2:$I$164,8,0)="Below 2%",1,0),"")</f>
        <v/>
      </c>
    </row>
    <row r="998" customFormat="false" ht="15" hidden="false" customHeight="false" outlineLevel="0" collapsed="false">
      <c r="A998" s="0" t="s">
        <v>1013</v>
      </c>
      <c r="B998" s="0" t="s">
        <v>1013</v>
      </c>
      <c r="C998" s="0" t="s">
        <v>1013</v>
      </c>
      <c r="D998" s="0" t="s">
        <v>1013</v>
      </c>
      <c r="E998" s="0" t="s">
        <v>1013</v>
      </c>
      <c r="G998" s="0" t="e">
        <f aca="false">VLOOKUP($C998,'[10]UN M49'!$C$2:$H$249,4,0)</f>
        <v>#N/A</v>
      </c>
      <c r="H998" s="0" t="str">
        <f aca="false">IFERROR(VLOOKUP($C998,'[11]Income Groups'!$D$7:$H$224,5,0),"")</f>
        <v/>
      </c>
      <c r="I998" s="0" t="str">
        <f aca="false">IFERROR(VLOOKUP(B998,'[11]LDC List'!$B$1:$C$47,2,0),"Non LDC")</f>
        <v>Non LDC</v>
      </c>
      <c r="J998" s="0" t="str">
        <f aca="false">IFERROR(VLOOKUP(B998,'[11]SIDS List'!$B$1:$C$57,2,0),"Non SIDS")</f>
        <v>Non SIDS</v>
      </c>
      <c r="K998" s="0" t="str">
        <f aca="false">IFERROR(VLOOKUP(B998,'[11]DAC Member List'!$B$1:$C$29,2,0),"Non DAC")</f>
        <v>Non DAC</v>
      </c>
      <c r="L998" s="0" t="str">
        <f aca="false">IFERROR(VLOOKUP(B998,'[11]Dev Countries List'!$A$1:$B$146,2,0),"Not Developing")</f>
        <v>Not Developing</v>
      </c>
      <c r="M998" s="0" t="str">
        <f aca="false">IFERROR(VLOOKUP(D998,'[11]Fragility List'!$A$1:$C$146,3,0),"Not Fragile")</f>
        <v>Not Fragile</v>
      </c>
      <c r="N998" s="0" t="str">
        <f aca="false">IFERROR(INDEX([11]Population!$E$4:$W$267,MATCH('Names&amp;ISO'!$C998,[11]Population!$D$4:$D$267,0),MATCH(2018,[11]Population!$E$3:$W$3,0)),"")</f>
        <v/>
      </c>
      <c r="O998" s="0" t="str">
        <f aca="false">IFERROR(VLOOKUP($B998,[11]FCAS!$B$1:$C$152,2,0),"")</f>
        <v/>
      </c>
      <c r="P998" s="0" t="e">
        <f aca="false">VLOOKUP($C998,'[10]UN M49'!$C$2:$H$249,6,0)</f>
        <v>#N/A</v>
      </c>
      <c r="Q998" s="0" t="str">
        <f aca="false">IFERROR(VLOOKUP($C998,'[11]Resource-Rich'!$A$34:$B$62,2,0),"Non resource-rich")</f>
        <v>Non resource-rich</v>
      </c>
      <c r="R998" s="0" t="str">
        <f aca="false">IFERROR(VLOOKUP($B998,[11]PRCRs!$A$3:$C$29,3,0),"Non PRCR")</f>
        <v>Non PRCR</v>
      </c>
      <c r="S998" s="0" t="n">
        <f aca="false">IFERROR(IF(VLOOKUP($C998,[11]CBLB!$A$2:$C$31,3,0)="CBLB",1,0),0)</f>
        <v>0</v>
      </c>
      <c r="T998" s="0" t="str">
        <f aca="false">IFERROR(IF(VLOOKUP($B998,'[11]Poverty Rate'!$B$2:$I$164,8,0)="Above 30%",1,0),"")</f>
        <v/>
      </c>
      <c r="U998" s="0" t="str">
        <f aca="false">IFERROR(IF(VLOOKUP($B998,'[11]Poverty Rate'!$B$2:$I$164,8,0)="Below 2%",1,0),"")</f>
        <v/>
      </c>
    </row>
    <row r="999" customFormat="false" ht="15" hidden="false" customHeight="false" outlineLevel="0" collapsed="false">
      <c r="A999" s="0" t="s">
        <v>1013</v>
      </c>
      <c r="B999" s="0" t="s">
        <v>1013</v>
      </c>
      <c r="C999" s="0" t="s">
        <v>1013</v>
      </c>
      <c r="D999" s="0" t="s">
        <v>1013</v>
      </c>
      <c r="E999" s="0" t="s">
        <v>1013</v>
      </c>
      <c r="G999" s="0" t="e">
        <f aca="false">VLOOKUP($C999,'[10]UN M49'!$C$2:$H$249,4,0)</f>
        <v>#N/A</v>
      </c>
      <c r="H999" s="0" t="str">
        <f aca="false">IFERROR(VLOOKUP($C999,'[11]Income Groups'!$D$7:$H$224,5,0),"")</f>
        <v/>
      </c>
      <c r="I999" s="0" t="str">
        <f aca="false">IFERROR(VLOOKUP(B999,'[11]LDC List'!$B$1:$C$47,2,0),"Non LDC")</f>
        <v>Non LDC</v>
      </c>
      <c r="J999" s="0" t="str">
        <f aca="false">IFERROR(VLOOKUP(B999,'[11]SIDS List'!$B$1:$C$57,2,0),"Non SIDS")</f>
        <v>Non SIDS</v>
      </c>
      <c r="K999" s="0" t="str">
        <f aca="false">IFERROR(VLOOKUP(B999,'[11]DAC Member List'!$B$1:$C$29,2,0),"Non DAC")</f>
        <v>Non DAC</v>
      </c>
      <c r="L999" s="0" t="str">
        <f aca="false">IFERROR(VLOOKUP(B999,'[11]Dev Countries List'!$A$1:$B$146,2,0),"Not Developing")</f>
        <v>Not Developing</v>
      </c>
      <c r="M999" s="0" t="str">
        <f aca="false">IFERROR(VLOOKUP(D999,'[11]Fragility List'!$A$1:$C$146,3,0),"Not Fragile")</f>
        <v>Not Fragile</v>
      </c>
      <c r="N999" s="0" t="str">
        <f aca="false">IFERROR(INDEX([11]Population!$E$4:$W$267,MATCH('Names&amp;ISO'!$C999,[11]Population!$D$4:$D$267,0),MATCH(2018,[11]Population!$E$3:$W$3,0)),"")</f>
        <v/>
      </c>
      <c r="O999" s="0" t="str">
        <f aca="false">IFERROR(VLOOKUP($B999,[11]FCAS!$B$1:$C$152,2,0),"")</f>
        <v/>
      </c>
      <c r="P999" s="0" t="e">
        <f aca="false">VLOOKUP($C999,'[10]UN M49'!$C$2:$H$249,6,0)</f>
        <v>#N/A</v>
      </c>
      <c r="Q999" s="0" t="str">
        <f aca="false">IFERROR(VLOOKUP($C999,'[11]Resource-Rich'!$A$34:$B$62,2,0),"Non resource-rich")</f>
        <v>Non resource-rich</v>
      </c>
      <c r="R999" s="0" t="str">
        <f aca="false">IFERROR(VLOOKUP($B999,[11]PRCRs!$A$3:$C$29,3,0),"Non PRCR")</f>
        <v>Non PRCR</v>
      </c>
      <c r="S999" s="0" t="n">
        <f aca="false">IFERROR(IF(VLOOKUP($C999,[11]CBLB!$A$2:$C$31,3,0)="CBLB",1,0),0)</f>
        <v>0</v>
      </c>
      <c r="T999" s="0" t="str">
        <f aca="false">IFERROR(IF(VLOOKUP($B999,'[11]Poverty Rate'!$B$2:$I$164,8,0)="Above 30%",1,0),"")</f>
        <v/>
      </c>
      <c r="U999" s="0" t="str">
        <f aca="false">IFERROR(IF(VLOOKUP($B999,'[11]Poverty Rate'!$B$2:$I$164,8,0)="Below 2%",1,0),"")</f>
        <v/>
      </c>
    </row>
    <row r="1000" customFormat="false" ht="15" hidden="false" customHeight="false" outlineLevel="0" collapsed="false">
      <c r="A1000" s="0" t="s">
        <v>1013</v>
      </c>
      <c r="B1000" s="0" t="s">
        <v>1013</v>
      </c>
      <c r="C1000" s="0" t="s">
        <v>1013</v>
      </c>
      <c r="D1000" s="0" t="s">
        <v>1013</v>
      </c>
      <c r="E1000" s="0" t="s">
        <v>1013</v>
      </c>
      <c r="G1000" s="0" t="e">
        <f aca="false">VLOOKUP($C1000,'[10]UN M49'!$C$2:$H$249,4,0)</f>
        <v>#N/A</v>
      </c>
      <c r="H1000" s="0" t="str">
        <f aca="false">IFERROR(VLOOKUP($C1000,'[11]Income Groups'!$D$7:$H$224,5,0),"")</f>
        <v/>
      </c>
      <c r="I1000" s="0" t="str">
        <f aca="false">IFERROR(VLOOKUP(B1000,'[11]LDC List'!$B$1:$C$47,2,0),"Non LDC")</f>
        <v>Non LDC</v>
      </c>
      <c r="J1000" s="0" t="str">
        <f aca="false">IFERROR(VLOOKUP(B1000,'[11]SIDS List'!$B$1:$C$57,2,0),"Non SIDS")</f>
        <v>Non SIDS</v>
      </c>
      <c r="K1000" s="0" t="str">
        <f aca="false">IFERROR(VLOOKUP(B1000,'[11]DAC Member List'!$B$1:$C$29,2,0),"Non DAC")</f>
        <v>Non DAC</v>
      </c>
      <c r="L1000" s="0" t="str">
        <f aca="false">IFERROR(VLOOKUP(B1000,'[11]Dev Countries List'!$A$1:$B$146,2,0),"Not Developing")</f>
        <v>Not Developing</v>
      </c>
      <c r="M1000" s="0" t="str">
        <f aca="false">IFERROR(VLOOKUP(D1000,'[11]Fragility List'!$A$1:$C$146,3,0),"Not Fragile")</f>
        <v>Not Fragile</v>
      </c>
      <c r="N1000" s="0" t="str">
        <f aca="false">IFERROR(INDEX([11]Population!$E$4:$W$267,MATCH('Names&amp;ISO'!$C1000,[11]Population!$D$4:$D$267,0),MATCH(2018,[11]Population!$E$3:$W$3,0)),"")</f>
        <v/>
      </c>
      <c r="O1000" s="0" t="str">
        <f aca="false">IFERROR(VLOOKUP($B1000,[11]FCAS!$B$1:$C$152,2,0),"")</f>
        <v/>
      </c>
      <c r="P1000" s="0" t="e">
        <f aca="false">VLOOKUP($C1000,'[10]UN M49'!$C$2:$H$249,6,0)</f>
        <v>#N/A</v>
      </c>
      <c r="Q1000" s="0" t="str">
        <f aca="false">IFERROR(VLOOKUP($C1000,'[11]Resource-Rich'!$A$34:$B$62,2,0),"Non resource-rich")</f>
        <v>Non resource-rich</v>
      </c>
      <c r="R1000" s="0" t="str">
        <f aca="false">IFERROR(VLOOKUP($B1000,[11]PRCRs!$A$3:$C$29,3,0),"Non PRCR")</f>
        <v>Non PRCR</v>
      </c>
      <c r="S1000" s="0" t="n">
        <f aca="false">IFERROR(IF(VLOOKUP($C1000,[11]CBLB!$A$2:$C$31,3,0)="CBLB",1,0),0)</f>
        <v>0</v>
      </c>
      <c r="T1000" s="0" t="str">
        <f aca="false">IFERROR(IF(VLOOKUP($B1000,'[11]Poverty Rate'!$B$2:$I$164,8,0)="Above 30%",1,0),"")</f>
        <v/>
      </c>
      <c r="U1000" s="0" t="str">
        <f aca="false">IFERROR(IF(VLOOKUP($B1000,'[11]Poverty Rate'!$B$2:$I$164,8,0)="Below 2%",1,0),"")</f>
        <v/>
      </c>
    </row>
    <row r="1001" customFormat="false" ht="15" hidden="false" customHeight="false" outlineLevel="0" collapsed="false">
      <c r="A1001" s="0" t="s">
        <v>1013</v>
      </c>
      <c r="B1001" s="0" t="s">
        <v>1013</v>
      </c>
      <c r="C1001" s="0" t="s">
        <v>1013</v>
      </c>
      <c r="D1001" s="0" t="s">
        <v>1013</v>
      </c>
      <c r="E1001" s="0" t="s">
        <v>1013</v>
      </c>
      <c r="G1001" s="0" t="e">
        <f aca="false">VLOOKUP($C1001,'[10]UN M49'!$C$2:$H$249,4,0)</f>
        <v>#N/A</v>
      </c>
      <c r="H1001" s="0" t="str">
        <f aca="false">IFERROR(VLOOKUP($C1001,'[11]Income Groups'!$D$7:$H$224,5,0),"")</f>
        <v/>
      </c>
      <c r="I1001" s="0" t="str">
        <f aca="false">IFERROR(VLOOKUP(B1001,'[11]LDC List'!$B$1:$C$47,2,0),"Non LDC")</f>
        <v>Non LDC</v>
      </c>
      <c r="J1001" s="0" t="str">
        <f aca="false">IFERROR(VLOOKUP(B1001,'[11]SIDS List'!$B$1:$C$57,2,0),"Non SIDS")</f>
        <v>Non SIDS</v>
      </c>
      <c r="K1001" s="0" t="str">
        <f aca="false">IFERROR(VLOOKUP(B1001,'[11]DAC Member List'!$B$1:$C$29,2,0),"Non DAC")</f>
        <v>Non DAC</v>
      </c>
      <c r="L1001" s="0" t="str">
        <f aca="false">IFERROR(VLOOKUP(B1001,'[11]Dev Countries List'!$A$1:$B$146,2,0),"Not Developing")</f>
        <v>Not Developing</v>
      </c>
      <c r="M1001" s="0" t="str">
        <f aca="false">IFERROR(VLOOKUP(D1001,'[11]Fragility List'!$A$1:$C$146,3,0),"Not Fragile")</f>
        <v>Not Fragile</v>
      </c>
      <c r="N1001" s="0" t="str">
        <f aca="false">IFERROR(INDEX([11]Population!$E$4:$W$267,MATCH('Names&amp;ISO'!$C1001,[11]Population!$D$4:$D$267,0),MATCH(2018,[11]Population!$E$3:$W$3,0)),"")</f>
        <v/>
      </c>
      <c r="O1001" s="0" t="str">
        <f aca="false">IFERROR(VLOOKUP($B1001,[11]FCAS!$B$1:$C$152,2,0),"")</f>
        <v/>
      </c>
      <c r="P1001" s="0" t="e">
        <f aca="false">VLOOKUP($C1001,'[10]UN M49'!$C$2:$H$249,6,0)</f>
        <v>#N/A</v>
      </c>
      <c r="Q1001" s="0" t="str">
        <f aca="false">IFERROR(VLOOKUP($C1001,'[11]Resource-Rich'!$A$34:$B$62,2,0),"Non resource-rich")</f>
        <v>Non resource-rich</v>
      </c>
      <c r="R1001" s="0" t="str">
        <f aca="false">IFERROR(VLOOKUP($B1001,[11]PRCRs!$A$3:$C$29,3,0),"Non PRCR")</f>
        <v>Non PRCR</v>
      </c>
      <c r="S1001" s="0" t="n">
        <f aca="false">IFERROR(IF(VLOOKUP($C1001,[11]CBLB!$A$2:$C$31,3,0)="CBLB",1,0),0)</f>
        <v>0</v>
      </c>
      <c r="T1001" s="0" t="str">
        <f aca="false">IFERROR(IF(VLOOKUP($B1001,'[11]Poverty Rate'!$B$2:$I$164,8,0)="Above 30%",1,0),"")</f>
        <v/>
      </c>
      <c r="U1001" s="0" t="str">
        <f aca="false">IFERROR(IF(VLOOKUP($B1001,'[11]Poverty Rate'!$B$2:$I$164,8,0)="Below 2%",1,0),"")</f>
        <v/>
      </c>
    </row>
    <row r="1002" customFormat="false" ht="15" hidden="false" customHeight="false" outlineLevel="0" collapsed="false">
      <c r="A1002" s="0" t="s">
        <v>1013</v>
      </c>
      <c r="B1002" s="0" t="s">
        <v>1013</v>
      </c>
      <c r="C1002" s="0" t="s">
        <v>1013</v>
      </c>
      <c r="D1002" s="0" t="s">
        <v>1013</v>
      </c>
      <c r="E1002" s="0" t="s">
        <v>1013</v>
      </c>
      <c r="G1002" s="0" t="e">
        <f aca="false">VLOOKUP($C1002,'[10]UN M49'!$C$2:$H$249,4,0)</f>
        <v>#N/A</v>
      </c>
      <c r="H1002" s="0" t="str">
        <f aca="false">IFERROR(VLOOKUP($C1002,'[11]Income Groups'!$D$7:$H$224,5,0),"")</f>
        <v/>
      </c>
      <c r="I1002" s="0" t="str">
        <f aca="false">IFERROR(VLOOKUP(B1002,'[11]LDC List'!$B$1:$C$47,2,0),"Non LDC")</f>
        <v>Non LDC</v>
      </c>
      <c r="J1002" s="0" t="str">
        <f aca="false">IFERROR(VLOOKUP(B1002,'[11]SIDS List'!$B$1:$C$57,2,0),"Non SIDS")</f>
        <v>Non SIDS</v>
      </c>
      <c r="K1002" s="0" t="str">
        <f aca="false">IFERROR(VLOOKUP(B1002,'[11]DAC Member List'!$B$1:$C$29,2,0),"Non DAC")</f>
        <v>Non DAC</v>
      </c>
      <c r="L1002" s="0" t="str">
        <f aca="false">IFERROR(VLOOKUP(B1002,'[11]Dev Countries List'!$A$1:$B$146,2,0),"Not Developing")</f>
        <v>Not Developing</v>
      </c>
      <c r="M1002" s="0" t="str">
        <f aca="false">IFERROR(VLOOKUP(D1002,'[11]Fragility List'!$A$1:$C$146,3,0),"Not Fragile")</f>
        <v>Not Fragile</v>
      </c>
      <c r="N1002" s="0" t="str">
        <f aca="false">IFERROR(INDEX([11]Population!$E$4:$W$267,MATCH('Names&amp;ISO'!$C1002,[11]Population!$D$4:$D$267,0),MATCH(2018,[11]Population!$E$3:$W$3,0)),"")</f>
        <v/>
      </c>
      <c r="O1002" s="0" t="str">
        <f aca="false">IFERROR(VLOOKUP($B1002,[11]FCAS!$B$1:$C$152,2,0),"")</f>
        <v/>
      </c>
      <c r="P1002" s="0" t="e">
        <f aca="false">VLOOKUP($C1002,'[10]UN M49'!$C$2:$H$249,6,0)</f>
        <v>#N/A</v>
      </c>
      <c r="Q1002" s="0" t="str">
        <f aca="false">IFERROR(VLOOKUP($C1002,'[11]Resource-Rich'!$A$34:$B$62,2,0),"Non resource-rich")</f>
        <v>Non resource-rich</v>
      </c>
      <c r="R1002" s="0" t="str">
        <f aca="false">IFERROR(VLOOKUP($B1002,[11]PRCRs!$A$3:$C$29,3,0),"Non PRCR")</f>
        <v>Non PRCR</v>
      </c>
      <c r="S1002" s="0" t="n">
        <f aca="false">IFERROR(IF(VLOOKUP($C1002,[11]CBLB!$A$2:$C$31,3,0)="CBLB",1,0),0)</f>
        <v>0</v>
      </c>
      <c r="T1002" s="0" t="str">
        <f aca="false">IFERROR(IF(VLOOKUP($B1002,'[11]Poverty Rate'!$B$2:$I$164,8,0)="Above 30%",1,0),"")</f>
        <v/>
      </c>
      <c r="U1002" s="0" t="str">
        <f aca="false">IFERROR(IF(VLOOKUP($B1002,'[11]Poverty Rate'!$B$2:$I$164,8,0)="Below 2%",1,0),"")</f>
        <v/>
      </c>
    </row>
    <row r="1003" customFormat="false" ht="15" hidden="false" customHeight="false" outlineLevel="0" collapsed="false">
      <c r="A1003" s="0" t="s">
        <v>1013</v>
      </c>
      <c r="B1003" s="0" t="s">
        <v>1013</v>
      </c>
      <c r="C1003" s="0" t="s">
        <v>1013</v>
      </c>
      <c r="D1003" s="0" t="s">
        <v>1013</v>
      </c>
      <c r="E1003" s="0" t="s">
        <v>1013</v>
      </c>
      <c r="G1003" s="0" t="e">
        <f aca="false">VLOOKUP($C1003,'[10]UN M49'!$C$2:$H$249,4,0)</f>
        <v>#N/A</v>
      </c>
      <c r="H1003" s="0" t="str">
        <f aca="false">IFERROR(VLOOKUP($C1003,'[11]Income Groups'!$D$7:$H$224,5,0),"")</f>
        <v/>
      </c>
      <c r="I1003" s="0" t="str">
        <f aca="false">IFERROR(VLOOKUP(B1003,'[11]LDC List'!$B$1:$C$47,2,0),"Non LDC")</f>
        <v>Non LDC</v>
      </c>
      <c r="J1003" s="0" t="str">
        <f aca="false">IFERROR(VLOOKUP(B1003,'[11]SIDS List'!$B$1:$C$57,2,0),"Non SIDS")</f>
        <v>Non SIDS</v>
      </c>
      <c r="K1003" s="0" t="str">
        <f aca="false">IFERROR(VLOOKUP(B1003,'[11]DAC Member List'!$B$1:$C$29,2,0),"Non DAC")</f>
        <v>Non DAC</v>
      </c>
      <c r="L1003" s="0" t="str">
        <f aca="false">IFERROR(VLOOKUP(B1003,'[11]Dev Countries List'!$A$1:$B$146,2,0),"Not Developing")</f>
        <v>Not Developing</v>
      </c>
      <c r="M1003" s="0" t="str">
        <f aca="false">IFERROR(VLOOKUP(D1003,'[11]Fragility List'!$A$1:$C$146,3,0),"Not Fragile")</f>
        <v>Not Fragile</v>
      </c>
      <c r="N1003" s="0" t="str">
        <f aca="false">IFERROR(INDEX([11]Population!$E$4:$W$267,MATCH('Names&amp;ISO'!$C1003,[11]Population!$D$4:$D$267,0),MATCH(2018,[11]Population!$E$3:$W$3,0)),"")</f>
        <v/>
      </c>
      <c r="O1003" s="0" t="str">
        <f aca="false">IFERROR(VLOOKUP($B1003,[11]FCAS!$B$1:$C$152,2,0),"")</f>
        <v/>
      </c>
      <c r="P1003" s="0" t="e">
        <f aca="false">VLOOKUP($C1003,'[10]UN M49'!$C$2:$H$249,6,0)</f>
        <v>#N/A</v>
      </c>
      <c r="Q1003" s="0" t="str">
        <f aca="false">IFERROR(VLOOKUP($C1003,'[11]Resource-Rich'!$A$34:$B$62,2,0),"Non resource-rich")</f>
        <v>Non resource-rich</v>
      </c>
      <c r="R1003" s="0" t="str">
        <f aca="false">IFERROR(VLOOKUP($B1003,[11]PRCRs!$A$3:$C$29,3,0),"Non PRCR")</f>
        <v>Non PRCR</v>
      </c>
      <c r="S1003" s="0" t="n">
        <f aca="false">IFERROR(IF(VLOOKUP($C1003,[11]CBLB!$A$2:$C$31,3,0)="CBLB",1,0),0)</f>
        <v>0</v>
      </c>
      <c r="T1003" s="0" t="str">
        <f aca="false">IFERROR(IF(VLOOKUP($B1003,'[11]Poverty Rate'!$B$2:$I$164,8,0)="Above 30%",1,0),"")</f>
        <v/>
      </c>
      <c r="U1003" s="0" t="str">
        <f aca="false">IFERROR(IF(VLOOKUP($B1003,'[11]Poverty Rate'!$B$2:$I$164,8,0)="Below 2%",1,0),"")</f>
        <v/>
      </c>
    </row>
    <row r="1004" customFormat="false" ht="15" hidden="false" customHeight="false" outlineLevel="0" collapsed="false">
      <c r="A1004" s="0" t="s">
        <v>1013</v>
      </c>
      <c r="B1004" s="0" t="s">
        <v>1013</v>
      </c>
      <c r="C1004" s="0" t="s">
        <v>1013</v>
      </c>
      <c r="D1004" s="0" t="s">
        <v>1013</v>
      </c>
      <c r="E1004" s="0" t="s">
        <v>1013</v>
      </c>
      <c r="G1004" s="0" t="e">
        <f aca="false">VLOOKUP($C1004,'[10]UN M49'!$C$2:$H$249,4,0)</f>
        <v>#N/A</v>
      </c>
      <c r="H1004" s="0" t="str">
        <f aca="false">IFERROR(VLOOKUP($C1004,'[11]Income Groups'!$D$7:$H$224,5,0),"")</f>
        <v/>
      </c>
      <c r="I1004" s="0" t="str">
        <f aca="false">IFERROR(VLOOKUP(B1004,'[11]LDC List'!$B$1:$C$47,2,0),"Non LDC")</f>
        <v>Non LDC</v>
      </c>
      <c r="J1004" s="0" t="str">
        <f aca="false">IFERROR(VLOOKUP(B1004,'[11]SIDS List'!$B$1:$C$57,2,0),"Non SIDS")</f>
        <v>Non SIDS</v>
      </c>
      <c r="K1004" s="0" t="str">
        <f aca="false">IFERROR(VLOOKUP(B1004,'[11]DAC Member List'!$B$1:$C$29,2,0),"Non DAC")</f>
        <v>Non DAC</v>
      </c>
      <c r="L1004" s="0" t="str">
        <f aca="false">IFERROR(VLOOKUP(B1004,'[11]Dev Countries List'!$A$1:$B$146,2,0),"Not Developing")</f>
        <v>Not Developing</v>
      </c>
      <c r="M1004" s="0" t="str">
        <f aca="false">IFERROR(VLOOKUP(D1004,'[11]Fragility List'!$A$1:$C$146,3,0),"Not Fragile")</f>
        <v>Not Fragile</v>
      </c>
      <c r="N1004" s="0" t="str">
        <f aca="false">IFERROR(INDEX([11]Population!$E$4:$W$267,MATCH('Names&amp;ISO'!$C1004,[11]Population!$D$4:$D$267,0),MATCH(2018,[11]Population!$E$3:$W$3,0)),"")</f>
        <v/>
      </c>
      <c r="O1004" s="0" t="str">
        <f aca="false">IFERROR(VLOOKUP($B1004,[11]FCAS!$B$1:$C$152,2,0),"")</f>
        <v/>
      </c>
      <c r="P1004" s="0" t="e">
        <f aca="false">VLOOKUP($C1004,'[10]UN M49'!$C$2:$H$249,6,0)</f>
        <v>#N/A</v>
      </c>
      <c r="Q1004" s="0" t="str">
        <f aca="false">IFERROR(VLOOKUP($C1004,'[11]Resource-Rich'!$A$34:$B$62,2,0),"Non resource-rich")</f>
        <v>Non resource-rich</v>
      </c>
      <c r="R1004" s="0" t="str">
        <f aca="false">IFERROR(VLOOKUP($B1004,[11]PRCRs!$A$3:$C$29,3,0),"Non PRCR")</f>
        <v>Non PRCR</v>
      </c>
      <c r="S1004" s="0" t="n">
        <f aca="false">IFERROR(IF(VLOOKUP($C1004,[11]CBLB!$A$2:$C$31,3,0)="CBLB",1,0),0)</f>
        <v>0</v>
      </c>
      <c r="T1004" s="0" t="str">
        <f aca="false">IFERROR(IF(VLOOKUP($B1004,'[11]Poverty Rate'!$B$2:$I$164,8,0)="Above 30%",1,0),"")</f>
        <v/>
      </c>
      <c r="U1004" s="0" t="str">
        <f aca="false">IFERROR(IF(VLOOKUP($B1004,'[11]Poverty Rate'!$B$2:$I$164,8,0)="Below 2%",1,0),"")</f>
        <v/>
      </c>
    </row>
    <row r="1005" customFormat="false" ht="15" hidden="false" customHeight="false" outlineLevel="0" collapsed="false">
      <c r="A1005" s="0" t="s">
        <v>1013</v>
      </c>
      <c r="B1005" s="0" t="s">
        <v>1013</v>
      </c>
      <c r="C1005" s="0" t="s">
        <v>1013</v>
      </c>
      <c r="D1005" s="0" t="s">
        <v>1013</v>
      </c>
      <c r="E1005" s="0" t="s">
        <v>1013</v>
      </c>
      <c r="G1005" s="0" t="e">
        <f aca="false">VLOOKUP($C1005,'[10]UN M49'!$C$2:$H$249,4,0)</f>
        <v>#N/A</v>
      </c>
      <c r="H1005" s="0" t="str">
        <f aca="false">IFERROR(VLOOKUP($C1005,'[11]Income Groups'!$D$7:$H$224,5,0),"")</f>
        <v/>
      </c>
      <c r="I1005" s="0" t="str">
        <f aca="false">IFERROR(VLOOKUP(B1005,'[11]LDC List'!$B$1:$C$47,2,0),"Non LDC")</f>
        <v>Non LDC</v>
      </c>
      <c r="J1005" s="0" t="str">
        <f aca="false">IFERROR(VLOOKUP(B1005,'[11]SIDS List'!$B$1:$C$57,2,0),"Non SIDS")</f>
        <v>Non SIDS</v>
      </c>
      <c r="K1005" s="0" t="str">
        <f aca="false">IFERROR(VLOOKUP(B1005,'[11]DAC Member List'!$B$1:$C$29,2,0),"Non DAC")</f>
        <v>Non DAC</v>
      </c>
      <c r="L1005" s="0" t="str">
        <f aca="false">IFERROR(VLOOKUP(B1005,'[11]Dev Countries List'!$A$1:$B$146,2,0),"Not Developing")</f>
        <v>Not Developing</v>
      </c>
      <c r="M1005" s="0" t="str">
        <f aca="false">IFERROR(VLOOKUP(D1005,'[11]Fragility List'!$A$1:$C$146,3,0),"Not Fragile")</f>
        <v>Not Fragile</v>
      </c>
      <c r="N1005" s="0" t="str">
        <f aca="false">IFERROR(INDEX([11]Population!$E$4:$W$267,MATCH('Names&amp;ISO'!$C1005,[11]Population!$D$4:$D$267,0),MATCH(2018,[11]Population!$E$3:$W$3,0)),"")</f>
        <v/>
      </c>
      <c r="O1005" s="0" t="str">
        <f aca="false">IFERROR(VLOOKUP($B1005,[11]FCAS!$B$1:$C$152,2,0),"")</f>
        <v/>
      </c>
      <c r="P1005" s="0" t="e">
        <f aca="false">VLOOKUP($C1005,'[10]UN M49'!$C$2:$H$249,6,0)</f>
        <v>#N/A</v>
      </c>
      <c r="Q1005" s="0" t="str">
        <f aca="false">IFERROR(VLOOKUP($C1005,'[11]Resource-Rich'!$A$34:$B$62,2,0),"Non resource-rich")</f>
        <v>Non resource-rich</v>
      </c>
      <c r="R1005" s="0" t="str">
        <f aca="false">IFERROR(VLOOKUP($B1005,[11]PRCRs!$A$3:$C$29,3,0),"Non PRCR")</f>
        <v>Non PRCR</v>
      </c>
      <c r="S1005" s="0" t="n">
        <f aca="false">IFERROR(IF(VLOOKUP($C1005,[11]CBLB!$A$2:$C$31,3,0)="CBLB",1,0),0)</f>
        <v>0</v>
      </c>
      <c r="T1005" s="0" t="str">
        <f aca="false">IFERROR(IF(VLOOKUP($B1005,'[11]Poverty Rate'!$B$2:$I$164,8,0)="Above 30%",1,0),"")</f>
        <v/>
      </c>
      <c r="U1005" s="0" t="str">
        <f aca="false">IFERROR(IF(VLOOKUP($B1005,'[11]Poverty Rate'!$B$2:$I$164,8,0)="Below 2%",1,0),"")</f>
        <v/>
      </c>
    </row>
    <row r="1006" customFormat="false" ht="15" hidden="false" customHeight="false" outlineLevel="0" collapsed="false">
      <c r="A1006" s="0" t="s">
        <v>1013</v>
      </c>
      <c r="B1006" s="0" t="s">
        <v>1013</v>
      </c>
      <c r="C1006" s="0" t="s">
        <v>1013</v>
      </c>
      <c r="D1006" s="0" t="s">
        <v>1013</v>
      </c>
      <c r="E1006" s="0" t="s">
        <v>1013</v>
      </c>
      <c r="G1006" s="0" t="e">
        <f aca="false">VLOOKUP($C1006,'[10]UN M49'!$C$2:$H$249,4,0)</f>
        <v>#N/A</v>
      </c>
      <c r="H1006" s="0" t="str">
        <f aca="false">IFERROR(VLOOKUP($C1006,'[11]Income Groups'!$D$7:$H$224,5,0),"")</f>
        <v/>
      </c>
      <c r="I1006" s="0" t="str">
        <f aca="false">IFERROR(VLOOKUP(B1006,'[11]LDC List'!$B$1:$C$47,2,0),"Non LDC")</f>
        <v>Non LDC</v>
      </c>
      <c r="J1006" s="0" t="str">
        <f aca="false">IFERROR(VLOOKUP(B1006,'[11]SIDS List'!$B$1:$C$57,2,0),"Non SIDS")</f>
        <v>Non SIDS</v>
      </c>
      <c r="K1006" s="0" t="str">
        <f aca="false">IFERROR(VLOOKUP(B1006,'[11]DAC Member List'!$B$1:$C$29,2,0),"Non DAC")</f>
        <v>Non DAC</v>
      </c>
      <c r="L1006" s="0" t="str">
        <f aca="false">IFERROR(VLOOKUP(B1006,'[11]Dev Countries List'!$A$1:$B$146,2,0),"Not Developing")</f>
        <v>Not Developing</v>
      </c>
      <c r="M1006" s="0" t="str">
        <f aca="false">IFERROR(VLOOKUP(D1006,'[11]Fragility List'!$A$1:$C$146,3,0),"Not Fragile")</f>
        <v>Not Fragile</v>
      </c>
      <c r="N1006" s="0" t="str">
        <f aca="false">IFERROR(INDEX([11]Population!$E$4:$W$267,MATCH('Names&amp;ISO'!$C1006,[11]Population!$D$4:$D$267,0),MATCH(2018,[11]Population!$E$3:$W$3,0)),"")</f>
        <v/>
      </c>
      <c r="O1006" s="0" t="str">
        <f aca="false">IFERROR(VLOOKUP($B1006,[11]FCAS!$B$1:$C$152,2,0),"")</f>
        <v/>
      </c>
      <c r="P1006" s="0" t="e">
        <f aca="false">VLOOKUP($C1006,'[10]UN M49'!$C$2:$H$249,6,0)</f>
        <v>#N/A</v>
      </c>
      <c r="Q1006" s="0" t="str">
        <f aca="false">IFERROR(VLOOKUP($C1006,'[11]Resource-Rich'!$A$34:$B$62,2,0),"Non resource-rich")</f>
        <v>Non resource-rich</v>
      </c>
      <c r="R1006" s="0" t="str">
        <f aca="false">IFERROR(VLOOKUP($B1006,[11]PRCRs!$A$3:$C$29,3,0),"Non PRCR")</f>
        <v>Non PRCR</v>
      </c>
      <c r="S1006" s="0" t="n">
        <f aca="false">IFERROR(IF(VLOOKUP($C1006,[11]CBLB!$A$2:$C$31,3,0)="CBLB",1,0),0)</f>
        <v>0</v>
      </c>
      <c r="T1006" s="0" t="str">
        <f aca="false">IFERROR(IF(VLOOKUP($B1006,'[11]Poverty Rate'!$B$2:$I$164,8,0)="Above 30%",1,0),"")</f>
        <v/>
      </c>
      <c r="U1006" s="0" t="str">
        <f aca="false">IFERROR(IF(VLOOKUP($B1006,'[11]Poverty Rate'!$B$2:$I$164,8,0)="Below 2%",1,0),"")</f>
        <v/>
      </c>
    </row>
    <row r="1007" customFormat="false" ht="15" hidden="false" customHeight="false" outlineLevel="0" collapsed="false">
      <c r="A1007" s="0" t="s">
        <v>1013</v>
      </c>
      <c r="B1007" s="0" t="s">
        <v>1013</v>
      </c>
      <c r="C1007" s="0" t="s">
        <v>1013</v>
      </c>
      <c r="D1007" s="0" t="s">
        <v>1013</v>
      </c>
      <c r="E1007" s="0" t="s">
        <v>1013</v>
      </c>
      <c r="G1007" s="0" t="e">
        <f aca="false">VLOOKUP($C1007,'[10]UN M49'!$C$2:$H$249,4,0)</f>
        <v>#N/A</v>
      </c>
      <c r="H1007" s="0" t="str">
        <f aca="false">IFERROR(VLOOKUP($C1007,'[11]Income Groups'!$D$7:$H$224,5,0),"")</f>
        <v/>
      </c>
      <c r="I1007" s="0" t="str">
        <f aca="false">IFERROR(VLOOKUP(B1007,'[11]LDC List'!$B$1:$C$47,2,0),"Non LDC")</f>
        <v>Non LDC</v>
      </c>
      <c r="J1007" s="0" t="str">
        <f aca="false">IFERROR(VLOOKUP(B1007,'[11]SIDS List'!$B$1:$C$57,2,0),"Non SIDS")</f>
        <v>Non SIDS</v>
      </c>
      <c r="K1007" s="0" t="str">
        <f aca="false">IFERROR(VLOOKUP(B1007,'[11]DAC Member List'!$B$1:$C$29,2,0),"Non DAC")</f>
        <v>Non DAC</v>
      </c>
      <c r="L1007" s="0" t="str">
        <f aca="false">IFERROR(VLOOKUP(B1007,'[11]Dev Countries List'!$A$1:$B$146,2,0),"Not Developing")</f>
        <v>Not Developing</v>
      </c>
      <c r="M1007" s="0" t="str">
        <f aca="false">IFERROR(VLOOKUP(D1007,'[11]Fragility List'!$A$1:$C$146,3,0),"Not Fragile")</f>
        <v>Not Fragile</v>
      </c>
      <c r="N1007" s="0" t="str">
        <f aca="false">IFERROR(INDEX([11]Population!$E$4:$W$267,MATCH('Names&amp;ISO'!$C1007,[11]Population!$D$4:$D$267,0),MATCH(2018,[11]Population!$E$3:$W$3,0)),"")</f>
        <v/>
      </c>
      <c r="O1007" s="0" t="str">
        <f aca="false">IFERROR(VLOOKUP($B1007,[11]FCAS!$B$1:$C$152,2,0),"")</f>
        <v/>
      </c>
      <c r="P1007" s="0" t="e">
        <f aca="false">VLOOKUP($C1007,'[10]UN M49'!$C$2:$H$249,6,0)</f>
        <v>#N/A</v>
      </c>
      <c r="Q1007" s="0" t="str">
        <f aca="false">IFERROR(VLOOKUP($C1007,'[11]Resource-Rich'!$A$34:$B$62,2,0),"Non resource-rich")</f>
        <v>Non resource-rich</v>
      </c>
      <c r="R1007" s="0" t="str">
        <f aca="false">IFERROR(VLOOKUP($B1007,[11]PRCRs!$A$3:$C$29,3,0),"Non PRCR")</f>
        <v>Non PRCR</v>
      </c>
      <c r="S1007" s="0" t="n">
        <f aca="false">IFERROR(IF(VLOOKUP($C1007,[11]CBLB!$A$2:$C$31,3,0)="CBLB",1,0),0)</f>
        <v>0</v>
      </c>
      <c r="T1007" s="0" t="str">
        <f aca="false">IFERROR(IF(VLOOKUP($B1007,'[11]Poverty Rate'!$B$2:$I$164,8,0)="Above 30%",1,0),"")</f>
        <v/>
      </c>
      <c r="U1007" s="0" t="str">
        <f aca="false">IFERROR(IF(VLOOKUP($B1007,'[11]Poverty Rate'!$B$2:$I$164,8,0)="Below 2%",1,0),"")</f>
        <v/>
      </c>
    </row>
    <row r="1008" customFormat="false" ht="15" hidden="false" customHeight="false" outlineLevel="0" collapsed="false">
      <c r="A1008" s="0" t="s">
        <v>1013</v>
      </c>
      <c r="B1008" s="0" t="s">
        <v>1013</v>
      </c>
      <c r="C1008" s="0" t="s">
        <v>1013</v>
      </c>
      <c r="D1008" s="0" t="s">
        <v>1013</v>
      </c>
      <c r="E1008" s="0" t="s">
        <v>1013</v>
      </c>
      <c r="G1008" s="0" t="e">
        <f aca="false">VLOOKUP($C1008,'[10]UN M49'!$C$2:$H$249,4,0)</f>
        <v>#N/A</v>
      </c>
      <c r="H1008" s="0" t="str">
        <f aca="false">IFERROR(VLOOKUP($C1008,'[11]Income Groups'!$D$7:$H$224,5,0),"")</f>
        <v/>
      </c>
      <c r="I1008" s="0" t="str">
        <f aca="false">IFERROR(VLOOKUP(B1008,'[11]LDC List'!$B$1:$C$47,2,0),"Non LDC")</f>
        <v>Non LDC</v>
      </c>
      <c r="J1008" s="0" t="str">
        <f aca="false">IFERROR(VLOOKUP(B1008,'[11]SIDS List'!$B$1:$C$57,2,0),"Non SIDS")</f>
        <v>Non SIDS</v>
      </c>
      <c r="K1008" s="0" t="str">
        <f aca="false">IFERROR(VLOOKUP(B1008,'[11]DAC Member List'!$B$1:$C$29,2,0),"Non DAC")</f>
        <v>Non DAC</v>
      </c>
      <c r="L1008" s="0" t="str">
        <f aca="false">IFERROR(VLOOKUP(B1008,'[11]Dev Countries List'!$A$1:$B$146,2,0),"Not Developing")</f>
        <v>Not Developing</v>
      </c>
      <c r="M1008" s="0" t="str">
        <f aca="false">IFERROR(VLOOKUP(D1008,'[11]Fragility List'!$A$1:$C$146,3,0),"Not Fragile")</f>
        <v>Not Fragile</v>
      </c>
      <c r="N1008" s="0" t="str">
        <f aca="false">IFERROR(INDEX([11]Population!$E$4:$W$267,MATCH('Names&amp;ISO'!$C1008,[11]Population!$D$4:$D$267,0),MATCH(2018,[11]Population!$E$3:$W$3,0)),"")</f>
        <v/>
      </c>
      <c r="O1008" s="0" t="str">
        <f aca="false">IFERROR(VLOOKUP($B1008,[11]FCAS!$B$1:$C$152,2,0),"")</f>
        <v/>
      </c>
      <c r="P1008" s="0" t="e">
        <f aca="false">VLOOKUP($C1008,'[10]UN M49'!$C$2:$H$249,6,0)</f>
        <v>#N/A</v>
      </c>
      <c r="Q1008" s="0" t="str">
        <f aca="false">IFERROR(VLOOKUP($C1008,'[11]Resource-Rich'!$A$34:$B$62,2,0),"Non resource-rich")</f>
        <v>Non resource-rich</v>
      </c>
      <c r="R1008" s="0" t="str">
        <f aca="false">IFERROR(VLOOKUP($B1008,[11]PRCRs!$A$3:$C$29,3,0),"Non PRCR")</f>
        <v>Non PRCR</v>
      </c>
      <c r="S1008" s="0" t="n">
        <f aca="false">IFERROR(IF(VLOOKUP($C1008,[11]CBLB!$A$2:$C$31,3,0)="CBLB",1,0),0)</f>
        <v>0</v>
      </c>
      <c r="T1008" s="0" t="str">
        <f aca="false">IFERROR(IF(VLOOKUP($B1008,'[11]Poverty Rate'!$B$2:$I$164,8,0)="Above 30%",1,0),"")</f>
        <v/>
      </c>
      <c r="U1008" s="0" t="str">
        <f aca="false">IFERROR(IF(VLOOKUP($B1008,'[11]Poverty Rate'!$B$2:$I$164,8,0)="Below 2%",1,0),"")</f>
        <v/>
      </c>
    </row>
    <row r="1009" customFormat="false" ht="15" hidden="false" customHeight="false" outlineLevel="0" collapsed="false">
      <c r="A1009" s="0" t="s">
        <v>1013</v>
      </c>
      <c r="B1009" s="0" t="s">
        <v>1013</v>
      </c>
      <c r="C1009" s="0" t="s">
        <v>1013</v>
      </c>
      <c r="D1009" s="0" t="s">
        <v>1013</v>
      </c>
      <c r="E1009" s="0" t="s">
        <v>1013</v>
      </c>
      <c r="G1009" s="0" t="e">
        <f aca="false">VLOOKUP($C1009,'[10]UN M49'!$C$2:$H$249,4,0)</f>
        <v>#N/A</v>
      </c>
      <c r="H1009" s="0" t="str">
        <f aca="false">IFERROR(VLOOKUP($C1009,'[11]Income Groups'!$D$7:$H$224,5,0),"")</f>
        <v/>
      </c>
      <c r="I1009" s="0" t="str">
        <f aca="false">IFERROR(VLOOKUP(B1009,'[11]LDC List'!$B$1:$C$47,2,0),"Non LDC")</f>
        <v>Non LDC</v>
      </c>
      <c r="J1009" s="0" t="str">
        <f aca="false">IFERROR(VLOOKUP(B1009,'[11]SIDS List'!$B$1:$C$57,2,0),"Non SIDS")</f>
        <v>Non SIDS</v>
      </c>
      <c r="K1009" s="0" t="str">
        <f aca="false">IFERROR(VLOOKUP(B1009,'[11]DAC Member List'!$B$1:$C$29,2,0),"Non DAC")</f>
        <v>Non DAC</v>
      </c>
      <c r="L1009" s="0" t="str">
        <f aca="false">IFERROR(VLOOKUP(B1009,'[11]Dev Countries List'!$A$1:$B$146,2,0),"Not Developing")</f>
        <v>Not Developing</v>
      </c>
      <c r="M1009" s="0" t="str">
        <f aca="false">IFERROR(VLOOKUP(D1009,'[11]Fragility List'!$A$1:$C$146,3,0),"Not Fragile")</f>
        <v>Not Fragile</v>
      </c>
      <c r="N1009" s="0" t="str">
        <f aca="false">IFERROR(INDEX([11]Population!$E$4:$W$267,MATCH('Names&amp;ISO'!$C1009,[11]Population!$D$4:$D$267,0),MATCH(2018,[11]Population!$E$3:$W$3,0)),"")</f>
        <v/>
      </c>
      <c r="O1009" s="0" t="str">
        <f aca="false">IFERROR(VLOOKUP($B1009,[11]FCAS!$B$1:$C$152,2,0),"")</f>
        <v/>
      </c>
      <c r="P1009" s="0" t="e">
        <f aca="false">VLOOKUP($C1009,'[10]UN M49'!$C$2:$H$249,6,0)</f>
        <v>#N/A</v>
      </c>
      <c r="Q1009" s="0" t="str">
        <f aca="false">IFERROR(VLOOKUP($C1009,'[11]Resource-Rich'!$A$34:$B$62,2,0),"Non resource-rich")</f>
        <v>Non resource-rich</v>
      </c>
      <c r="R1009" s="0" t="str">
        <f aca="false">IFERROR(VLOOKUP($B1009,[11]PRCRs!$A$3:$C$29,3,0),"Non PRCR")</f>
        <v>Non PRCR</v>
      </c>
      <c r="S1009" s="0" t="n">
        <f aca="false">IFERROR(IF(VLOOKUP($C1009,[11]CBLB!$A$2:$C$31,3,0)="CBLB",1,0),0)</f>
        <v>0</v>
      </c>
      <c r="T1009" s="0" t="str">
        <f aca="false">IFERROR(IF(VLOOKUP($B1009,'[11]Poverty Rate'!$B$2:$I$164,8,0)="Above 30%",1,0),"")</f>
        <v/>
      </c>
      <c r="U1009" s="0" t="str">
        <f aca="false">IFERROR(IF(VLOOKUP($B1009,'[11]Poverty Rate'!$B$2:$I$164,8,0)="Below 2%",1,0),"")</f>
        <v/>
      </c>
    </row>
    <row r="1010" customFormat="false" ht="15" hidden="false" customHeight="false" outlineLevel="0" collapsed="false">
      <c r="A1010" s="0" t="s">
        <v>1013</v>
      </c>
      <c r="B1010" s="0" t="s">
        <v>1013</v>
      </c>
      <c r="C1010" s="0" t="s">
        <v>1013</v>
      </c>
      <c r="D1010" s="0" t="s">
        <v>1013</v>
      </c>
      <c r="E1010" s="0" t="s">
        <v>1013</v>
      </c>
      <c r="G1010" s="0" t="e">
        <f aca="false">VLOOKUP($C1010,'[10]UN M49'!$C$2:$H$249,4,0)</f>
        <v>#N/A</v>
      </c>
      <c r="H1010" s="0" t="str">
        <f aca="false">IFERROR(VLOOKUP($C1010,'[11]Income Groups'!$D$7:$H$224,5,0),"")</f>
        <v/>
      </c>
      <c r="I1010" s="0" t="str">
        <f aca="false">IFERROR(VLOOKUP(B1010,'[11]LDC List'!$B$1:$C$47,2,0),"Non LDC")</f>
        <v>Non LDC</v>
      </c>
      <c r="J1010" s="0" t="str">
        <f aca="false">IFERROR(VLOOKUP(B1010,'[11]SIDS List'!$B$1:$C$57,2,0),"Non SIDS")</f>
        <v>Non SIDS</v>
      </c>
      <c r="K1010" s="0" t="str">
        <f aca="false">IFERROR(VLOOKUP(B1010,'[11]DAC Member List'!$B$1:$C$29,2,0),"Non DAC")</f>
        <v>Non DAC</v>
      </c>
      <c r="L1010" s="0" t="str">
        <f aca="false">IFERROR(VLOOKUP(B1010,'[11]Dev Countries List'!$A$1:$B$146,2,0),"Not Developing")</f>
        <v>Not Developing</v>
      </c>
      <c r="M1010" s="0" t="str">
        <f aca="false">IFERROR(VLOOKUP(D1010,'[11]Fragility List'!$A$1:$C$146,3,0),"Not Fragile")</f>
        <v>Not Fragile</v>
      </c>
      <c r="N1010" s="0" t="str">
        <f aca="false">IFERROR(INDEX([11]Population!$E$4:$W$267,MATCH('Names&amp;ISO'!$C1010,[11]Population!$D$4:$D$267,0),MATCH(2018,[11]Population!$E$3:$W$3,0)),"")</f>
        <v/>
      </c>
      <c r="O1010" s="0" t="str">
        <f aca="false">IFERROR(VLOOKUP($B1010,[11]FCAS!$B$1:$C$152,2,0),"")</f>
        <v/>
      </c>
      <c r="P1010" s="0" t="e">
        <f aca="false">VLOOKUP($C1010,'[10]UN M49'!$C$2:$H$249,6,0)</f>
        <v>#N/A</v>
      </c>
      <c r="Q1010" s="0" t="str">
        <f aca="false">IFERROR(VLOOKUP($C1010,'[11]Resource-Rich'!$A$34:$B$62,2,0),"Non resource-rich")</f>
        <v>Non resource-rich</v>
      </c>
      <c r="R1010" s="0" t="str">
        <f aca="false">IFERROR(VLOOKUP($B1010,[11]PRCRs!$A$3:$C$29,3,0),"Non PRCR")</f>
        <v>Non PRCR</v>
      </c>
      <c r="S1010" s="0" t="n">
        <f aca="false">IFERROR(IF(VLOOKUP($C1010,[11]CBLB!$A$2:$C$31,3,0)="CBLB",1,0),0)</f>
        <v>0</v>
      </c>
      <c r="T1010" s="0" t="str">
        <f aca="false">IFERROR(IF(VLOOKUP($B1010,'[11]Poverty Rate'!$B$2:$I$164,8,0)="Above 30%",1,0),"")</f>
        <v/>
      </c>
      <c r="U1010" s="0" t="str">
        <f aca="false">IFERROR(IF(VLOOKUP($B1010,'[11]Poverty Rate'!$B$2:$I$164,8,0)="Below 2%",1,0),"")</f>
        <v/>
      </c>
    </row>
    <row r="1011" customFormat="false" ht="15" hidden="false" customHeight="false" outlineLevel="0" collapsed="false">
      <c r="A1011" s="0" t="s">
        <v>1013</v>
      </c>
      <c r="B1011" s="0" t="s">
        <v>1013</v>
      </c>
      <c r="C1011" s="0" t="s">
        <v>1013</v>
      </c>
      <c r="D1011" s="0" t="s">
        <v>1013</v>
      </c>
      <c r="E1011" s="0" t="s">
        <v>1013</v>
      </c>
      <c r="G1011" s="0" t="e">
        <f aca="false">VLOOKUP($C1011,'[10]UN M49'!$C$2:$H$249,4,0)</f>
        <v>#N/A</v>
      </c>
      <c r="H1011" s="0" t="str">
        <f aca="false">IFERROR(VLOOKUP($C1011,'[11]Income Groups'!$D$7:$H$224,5,0),"")</f>
        <v/>
      </c>
      <c r="I1011" s="0" t="str">
        <f aca="false">IFERROR(VLOOKUP(B1011,'[11]LDC List'!$B$1:$C$47,2,0),"Non LDC")</f>
        <v>Non LDC</v>
      </c>
      <c r="J1011" s="0" t="str">
        <f aca="false">IFERROR(VLOOKUP(B1011,'[11]SIDS List'!$B$1:$C$57,2,0),"Non SIDS")</f>
        <v>Non SIDS</v>
      </c>
      <c r="K1011" s="0" t="str">
        <f aca="false">IFERROR(VLOOKUP(B1011,'[11]DAC Member List'!$B$1:$C$29,2,0),"Non DAC")</f>
        <v>Non DAC</v>
      </c>
      <c r="L1011" s="0" t="str">
        <f aca="false">IFERROR(VLOOKUP(B1011,'[11]Dev Countries List'!$A$1:$B$146,2,0),"Not Developing")</f>
        <v>Not Developing</v>
      </c>
      <c r="M1011" s="0" t="str">
        <f aca="false">IFERROR(VLOOKUP(D1011,'[11]Fragility List'!$A$1:$C$146,3,0),"Not Fragile")</f>
        <v>Not Fragile</v>
      </c>
      <c r="N1011" s="0" t="str">
        <f aca="false">IFERROR(INDEX([11]Population!$E$4:$W$267,MATCH('Names&amp;ISO'!$C1011,[11]Population!$D$4:$D$267,0),MATCH(2018,[11]Population!$E$3:$W$3,0)),"")</f>
        <v/>
      </c>
      <c r="O1011" s="0" t="str">
        <f aca="false">IFERROR(VLOOKUP($B1011,[11]FCAS!$B$1:$C$152,2,0),"")</f>
        <v/>
      </c>
      <c r="P1011" s="0" t="e">
        <f aca="false">VLOOKUP($C1011,'[10]UN M49'!$C$2:$H$249,6,0)</f>
        <v>#N/A</v>
      </c>
      <c r="Q1011" s="0" t="str">
        <f aca="false">IFERROR(VLOOKUP($C1011,'[11]Resource-Rich'!$A$34:$B$62,2,0),"Non resource-rich")</f>
        <v>Non resource-rich</v>
      </c>
      <c r="R1011" s="0" t="str">
        <f aca="false">IFERROR(VLOOKUP($B1011,[11]PRCRs!$A$3:$C$29,3,0),"Non PRCR")</f>
        <v>Non PRCR</v>
      </c>
      <c r="S1011" s="0" t="n">
        <f aca="false">IFERROR(IF(VLOOKUP($C1011,[11]CBLB!$A$2:$C$31,3,0)="CBLB",1,0),0)</f>
        <v>0</v>
      </c>
      <c r="T1011" s="0" t="str">
        <f aca="false">IFERROR(IF(VLOOKUP($B1011,'[11]Poverty Rate'!$B$2:$I$164,8,0)="Above 30%",1,0),"")</f>
        <v/>
      </c>
      <c r="U1011" s="0" t="str">
        <f aca="false">IFERROR(IF(VLOOKUP($B1011,'[11]Poverty Rate'!$B$2:$I$164,8,0)="Below 2%",1,0),"")</f>
        <v/>
      </c>
    </row>
    <row r="1012" customFormat="false" ht="15" hidden="false" customHeight="false" outlineLevel="0" collapsed="false">
      <c r="A1012" s="0" t="s">
        <v>1013</v>
      </c>
      <c r="B1012" s="0" t="s">
        <v>1013</v>
      </c>
      <c r="C1012" s="0" t="s">
        <v>1013</v>
      </c>
      <c r="D1012" s="0" t="s">
        <v>1013</v>
      </c>
      <c r="E1012" s="0" t="s">
        <v>1013</v>
      </c>
      <c r="G1012" s="0" t="e">
        <f aca="false">VLOOKUP($C1012,'[10]UN M49'!$C$2:$H$249,4,0)</f>
        <v>#N/A</v>
      </c>
      <c r="H1012" s="0" t="str">
        <f aca="false">IFERROR(VLOOKUP($C1012,'[11]Income Groups'!$D$7:$H$224,5,0),"")</f>
        <v/>
      </c>
      <c r="I1012" s="0" t="str">
        <f aca="false">IFERROR(VLOOKUP(B1012,'[11]LDC List'!$B$1:$C$47,2,0),"Non LDC")</f>
        <v>Non LDC</v>
      </c>
      <c r="J1012" s="0" t="str">
        <f aca="false">IFERROR(VLOOKUP(B1012,'[11]SIDS List'!$B$1:$C$57,2,0),"Non SIDS")</f>
        <v>Non SIDS</v>
      </c>
      <c r="K1012" s="0" t="str">
        <f aca="false">IFERROR(VLOOKUP(B1012,'[11]DAC Member List'!$B$1:$C$29,2,0),"Non DAC")</f>
        <v>Non DAC</v>
      </c>
      <c r="L1012" s="0" t="str">
        <f aca="false">IFERROR(VLOOKUP(B1012,'[11]Dev Countries List'!$A$1:$B$146,2,0),"Not Developing")</f>
        <v>Not Developing</v>
      </c>
      <c r="M1012" s="0" t="str">
        <f aca="false">IFERROR(VLOOKUP(D1012,'[11]Fragility List'!$A$1:$C$146,3,0),"Not Fragile")</f>
        <v>Not Fragile</v>
      </c>
      <c r="N1012" s="0" t="str">
        <f aca="false">IFERROR(INDEX([11]Population!$E$4:$W$267,MATCH('Names&amp;ISO'!$C1012,[11]Population!$D$4:$D$267,0),MATCH(2018,[11]Population!$E$3:$W$3,0)),"")</f>
        <v/>
      </c>
      <c r="O1012" s="0" t="str">
        <f aca="false">IFERROR(VLOOKUP($B1012,[11]FCAS!$B$1:$C$152,2,0),"")</f>
        <v/>
      </c>
      <c r="P1012" s="0" t="e">
        <f aca="false">VLOOKUP($C1012,'[10]UN M49'!$C$2:$H$249,6,0)</f>
        <v>#N/A</v>
      </c>
      <c r="Q1012" s="0" t="str">
        <f aca="false">IFERROR(VLOOKUP($C1012,'[11]Resource-Rich'!$A$34:$B$62,2,0),"Non resource-rich")</f>
        <v>Non resource-rich</v>
      </c>
      <c r="R1012" s="0" t="str">
        <f aca="false">IFERROR(VLOOKUP($B1012,[11]PRCRs!$A$3:$C$29,3,0),"Non PRCR")</f>
        <v>Non PRCR</v>
      </c>
      <c r="S1012" s="0" t="n">
        <f aca="false">IFERROR(IF(VLOOKUP($C1012,[11]CBLB!$A$2:$C$31,3,0)="CBLB",1,0),0)</f>
        <v>0</v>
      </c>
      <c r="T1012" s="0" t="str">
        <f aca="false">IFERROR(IF(VLOOKUP($B1012,'[11]Poverty Rate'!$B$2:$I$164,8,0)="Above 30%",1,0),"")</f>
        <v/>
      </c>
      <c r="U1012" s="0" t="str">
        <f aca="false">IFERROR(IF(VLOOKUP($B1012,'[11]Poverty Rate'!$B$2:$I$164,8,0)="Below 2%",1,0),"")</f>
        <v/>
      </c>
    </row>
    <row r="1013" customFormat="false" ht="15" hidden="false" customHeight="false" outlineLevel="0" collapsed="false">
      <c r="A1013" s="0" t="s">
        <v>1013</v>
      </c>
      <c r="B1013" s="0" t="s">
        <v>1013</v>
      </c>
      <c r="C1013" s="0" t="s">
        <v>1013</v>
      </c>
      <c r="D1013" s="0" t="s">
        <v>1013</v>
      </c>
      <c r="E1013" s="0" t="s">
        <v>1013</v>
      </c>
      <c r="G1013" s="0" t="e">
        <f aca="false">VLOOKUP($C1013,'[10]UN M49'!$C$2:$H$249,4,0)</f>
        <v>#N/A</v>
      </c>
      <c r="H1013" s="0" t="str">
        <f aca="false">IFERROR(VLOOKUP($C1013,'[11]Income Groups'!$D$7:$H$224,5,0),"")</f>
        <v/>
      </c>
      <c r="I1013" s="0" t="str">
        <f aca="false">IFERROR(VLOOKUP(B1013,'[11]LDC List'!$B$1:$C$47,2,0),"Non LDC")</f>
        <v>Non LDC</v>
      </c>
      <c r="J1013" s="0" t="str">
        <f aca="false">IFERROR(VLOOKUP(B1013,'[11]SIDS List'!$B$1:$C$57,2,0),"Non SIDS")</f>
        <v>Non SIDS</v>
      </c>
      <c r="K1013" s="0" t="str">
        <f aca="false">IFERROR(VLOOKUP(B1013,'[11]DAC Member List'!$B$1:$C$29,2,0),"Non DAC")</f>
        <v>Non DAC</v>
      </c>
      <c r="L1013" s="0" t="str">
        <f aca="false">IFERROR(VLOOKUP(B1013,'[11]Dev Countries List'!$A$1:$B$146,2,0),"Not Developing")</f>
        <v>Not Developing</v>
      </c>
      <c r="M1013" s="0" t="str">
        <f aca="false">IFERROR(VLOOKUP(D1013,'[11]Fragility List'!$A$1:$C$146,3,0),"Not Fragile")</f>
        <v>Not Fragile</v>
      </c>
      <c r="N1013" s="0" t="str">
        <f aca="false">IFERROR(INDEX([11]Population!$E$4:$W$267,MATCH('Names&amp;ISO'!$C1013,[11]Population!$D$4:$D$267,0),MATCH(2018,[11]Population!$E$3:$W$3,0)),"")</f>
        <v/>
      </c>
      <c r="O1013" s="0" t="str">
        <f aca="false">IFERROR(VLOOKUP($B1013,[11]FCAS!$B$1:$C$152,2,0),"")</f>
        <v/>
      </c>
      <c r="P1013" s="0" t="e">
        <f aca="false">VLOOKUP($C1013,'[10]UN M49'!$C$2:$H$249,6,0)</f>
        <v>#N/A</v>
      </c>
      <c r="Q1013" s="0" t="str">
        <f aca="false">IFERROR(VLOOKUP($C1013,'[11]Resource-Rich'!$A$34:$B$62,2,0),"Non resource-rich")</f>
        <v>Non resource-rich</v>
      </c>
      <c r="R1013" s="0" t="str">
        <f aca="false">IFERROR(VLOOKUP($B1013,[11]PRCRs!$A$3:$C$29,3,0),"Non PRCR")</f>
        <v>Non PRCR</v>
      </c>
      <c r="S1013" s="0" t="n">
        <f aca="false">IFERROR(IF(VLOOKUP($C1013,[11]CBLB!$A$2:$C$31,3,0)="CBLB",1,0),0)</f>
        <v>0</v>
      </c>
      <c r="T1013" s="0" t="str">
        <f aca="false">IFERROR(IF(VLOOKUP($B1013,'[11]Poverty Rate'!$B$2:$I$164,8,0)="Above 30%",1,0),"")</f>
        <v/>
      </c>
      <c r="U1013" s="0" t="str">
        <f aca="false">IFERROR(IF(VLOOKUP($B1013,'[11]Poverty Rate'!$B$2:$I$164,8,0)="Below 2%",1,0),"")</f>
        <v/>
      </c>
    </row>
    <row r="1014" customFormat="false" ht="15" hidden="false" customHeight="false" outlineLevel="0" collapsed="false">
      <c r="A1014" s="0" t="s">
        <v>1013</v>
      </c>
      <c r="B1014" s="0" t="s">
        <v>1013</v>
      </c>
      <c r="C1014" s="0" t="s">
        <v>1013</v>
      </c>
      <c r="D1014" s="0" t="s">
        <v>1013</v>
      </c>
      <c r="E1014" s="0" t="s">
        <v>1013</v>
      </c>
      <c r="G1014" s="0" t="e">
        <f aca="false">VLOOKUP($C1014,'[10]UN M49'!$C$2:$H$249,4,0)</f>
        <v>#N/A</v>
      </c>
      <c r="H1014" s="0" t="str">
        <f aca="false">IFERROR(VLOOKUP($C1014,'[11]Income Groups'!$D$7:$H$224,5,0),"")</f>
        <v/>
      </c>
      <c r="I1014" s="0" t="str">
        <f aca="false">IFERROR(VLOOKUP(B1014,'[11]LDC List'!$B$1:$C$47,2,0),"Non LDC")</f>
        <v>Non LDC</v>
      </c>
      <c r="J1014" s="0" t="str">
        <f aca="false">IFERROR(VLOOKUP(B1014,'[11]SIDS List'!$B$1:$C$57,2,0),"Non SIDS")</f>
        <v>Non SIDS</v>
      </c>
      <c r="K1014" s="0" t="str">
        <f aca="false">IFERROR(VLOOKUP(B1014,'[11]DAC Member List'!$B$1:$C$29,2,0),"Non DAC")</f>
        <v>Non DAC</v>
      </c>
      <c r="L1014" s="0" t="str">
        <f aca="false">IFERROR(VLOOKUP(B1014,'[11]Dev Countries List'!$A$1:$B$146,2,0),"Not Developing")</f>
        <v>Not Developing</v>
      </c>
      <c r="M1014" s="0" t="str">
        <f aca="false">IFERROR(VLOOKUP(D1014,'[11]Fragility List'!$A$1:$C$146,3,0),"Not Fragile")</f>
        <v>Not Fragile</v>
      </c>
      <c r="N1014" s="0" t="str">
        <f aca="false">IFERROR(INDEX([11]Population!$E$4:$W$267,MATCH('Names&amp;ISO'!$C1014,[11]Population!$D$4:$D$267,0),MATCH(2018,[11]Population!$E$3:$W$3,0)),"")</f>
        <v/>
      </c>
      <c r="O1014" s="0" t="str">
        <f aca="false">IFERROR(VLOOKUP($B1014,[11]FCAS!$B$1:$C$152,2,0),"")</f>
        <v/>
      </c>
      <c r="P1014" s="0" t="e">
        <f aca="false">VLOOKUP($C1014,'[10]UN M49'!$C$2:$H$249,6,0)</f>
        <v>#N/A</v>
      </c>
      <c r="Q1014" s="0" t="str">
        <f aca="false">IFERROR(VLOOKUP($C1014,'[11]Resource-Rich'!$A$34:$B$62,2,0),"Non resource-rich")</f>
        <v>Non resource-rich</v>
      </c>
      <c r="R1014" s="0" t="str">
        <f aca="false">IFERROR(VLOOKUP($B1014,[11]PRCRs!$A$3:$C$29,3,0),"Non PRCR")</f>
        <v>Non PRCR</v>
      </c>
      <c r="S1014" s="0" t="n">
        <f aca="false">IFERROR(IF(VLOOKUP($C1014,[11]CBLB!$A$2:$C$31,3,0)="CBLB",1,0),0)</f>
        <v>0</v>
      </c>
      <c r="T1014" s="0" t="str">
        <f aca="false">IFERROR(IF(VLOOKUP($B1014,'[11]Poverty Rate'!$B$2:$I$164,8,0)="Above 30%",1,0),"")</f>
        <v/>
      </c>
      <c r="U1014" s="0" t="str">
        <f aca="false">IFERROR(IF(VLOOKUP($B1014,'[11]Poverty Rate'!$B$2:$I$164,8,0)="Below 2%",1,0),"")</f>
        <v/>
      </c>
    </row>
    <row r="1015" customFormat="false" ht="15" hidden="false" customHeight="false" outlineLevel="0" collapsed="false">
      <c r="A1015" s="0" t="s">
        <v>1013</v>
      </c>
      <c r="B1015" s="0" t="s">
        <v>1013</v>
      </c>
      <c r="C1015" s="0" t="s">
        <v>1013</v>
      </c>
      <c r="D1015" s="0" t="s">
        <v>1013</v>
      </c>
      <c r="E1015" s="0" t="s">
        <v>1013</v>
      </c>
      <c r="G1015" s="0" t="e">
        <f aca="false">VLOOKUP($C1015,'[10]UN M49'!$C$2:$H$249,4,0)</f>
        <v>#N/A</v>
      </c>
      <c r="H1015" s="0" t="str">
        <f aca="false">IFERROR(VLOOKUP($C1015,'[11]Income Groups'!$D$7:$H$224,5,0),"")</f>
        <v/>
      </c>
      <c r="I1015" s="0" t="str">
        <f aca="false">IFERROR(VLOOKUP(B1015,'[11]LDC List'!$B$1:$C$47,2,0),"Non LDC")</f>
        <v>Non LDC</v>
      </c>
      <c r="J1015" s="0" t="str">
        <f aca="false">IFERROR(VLOOKUP(B1015,'[11]SIDS List'!$B$1:$C$57,2,0),"Non SIDS")</f>
        <v>Non SIDS</v>
      </c>
      <c r="K1015" s="0" t="str">
        <f aca="false">IFERROR(VLOOKUP(B1015,'[11]DAC Member List'!$B$1:$C$29,2,0),"Non DAC")</f>
        <v>Non DAC</v>
      </c>
      <c r="L1015" s="0" t="str">
        <f aca="false">IFERROR(VLOOKUP(B1015,'[11]Dev Countries List'!$A$1:$B$146,2,0),"Not Developing")</f>
        <v>Not Developing</v>
      </c>
      <c r="M1015" s="0" t="str">
        <f aca="false">IFERROR(VLOOKUP(D1015,'[11]Fragility List'!$A$1:$C$146,3,0),"Not Fragile")</f>
        <v>Not Fragile</v>
      </c>
      <c r="N1015" s="0" t="str">
        <f aca="false">IFERROR(INDEX([11]Population!$E$4:$W$267,MATCH('Names&amp;ISO'!$C1015,[11]Population!$D$4:$D$267,0),MATCH(2018,[11]Population!$E$3:$W$3,0)),"")</f>
        <v/>
      </c>
      <c r="O1015" s="0" t="str">
        <f aca="false">IFERROR(VLOOKUP($B1015,[11]FCAS!$B$1:$C$152,2,0),"")</f>
        <v/>
      </c>
      <c r="P1015" s="0" t="e">
        <f aca="false">VLOOKUP($C1015,'[10]UN M49'!$C$2:$H$249,6,0)</f>
        <v>#N/A</v>
      </c>
      <c r="Q1015" s="0" t="str">
        <f aca="false">IFERROR(VLOOKUP($C1015,'[11]Resource-Rich'!$A$34:$B$62,2,0),"Non resource-rich")</f>
        <v>Non resource-rich</v>
      </c>
      <c r="R1015" s="0" t="str">
        <f aca="false">IFERROR(VLOOKUP($B1015,[11]PRCRs!$A$3:$C$29,3,0),"Non PRCR")</f>
        <v>Non PRCR</v>
      </c>
      <c r="S1015" s="0" t="n">
        <f aca="false">IFERROR(IF(VLOOKUP($C1015,[11]CBLB!$A$2:$C$31,3,0)="CBLB",1,0),0)</f>
        <v>0</v>
      </c>
      <c r="T1015" s="0" t="str">
        <f aca="false">IFERROR(IF(VLOOKUP($B1015,'[11]Poverty Rate'!$B$2:$I$164,8,0)="Above 30%",1,0),"")</f>
        <v/>
      </c>
      <c r="U1015" s="0" t="str">
        <f aca="false">IFERROR(IF(VLOOKUP($B1015,'[11]Poverty Rate'!$B$2:$I$164,8,0)="Below 2%",1,0),"")</f>
        <v/>
      </c>
    </row>
    <row r="1016" customFormat="false" ht="15" hidden="false" customHeight="false" outlineLevel="0" collapsed="false">
      <c r="A1016" s="0" t="s">
        <v>1013</v>
      </c>
      <c r="B1016" s="0" t="s">
        <v>1013</v>
      </c>
      <c r="C1016" s="0" t="s">
        <v>1013</v>
      </c>
      <c r="D1016" s="0" t="s">
        <v>1013</v>
      </c>
      <c r="E1016" s="0" t="s">
        <v>1013</v>
      </c>
      <c r="G1016" s="0" t="e">
        <f aca="false">VLOOKUP($C1016,'[10]UN M49'!$C$2:$H$249,4,0)</f>
        <v>#N/A</v>
      </c>
      <c r="H1016" s="0" t="str">
        <f aca="false">IFERROR(VLOOKUP($C1016,'[11]Income Groups'!$D$7:$H$224,5,0),"")</f>
        <v/>
      </c>
      <c r="I1016" s="0" t="str">
        <f aca="false">IFERROR(VLOOKUP(B1016,'[11]LDC List'!$B$1:$C$47,2,0),"Non LDC")</f>
        <v>Non LDC</v>
      </c>
      <c r="J1016" s="0" t="str">
        <f aca="false">IFERROR(VLOOKUP(B1016,'[11]SIDS List'!$B$1:$C$57,2,0),"Non SIDS")</f>
        <v>Non SIDS</v>
      </c>
      <c r="K1016" s="0" t="str">
        <f aca="false">IFERROR(VLOOKUP(B1016,'[11]DAC Member List'!$B$1:$C$29,2,0),"Non DAC")</f>
        <v>Non DAC</v>
      </c>
      <c r="L1016" s="0" t="str">
        <f aca="false">IFERROR(VLOOKUP(B1016,'[11]Dev Countries List'!$A$1:$B$146,2,0),"Not Developing")</f>
        <v>Not Developing</v>
      </c>
      <c r="M1016" s="0" t="str">
        <f aca="false">IFERROR(VLOOKUP(D1016,'[11]Fragility List'!$A$1:$C$146,3,0),"Not Fragile")</f>
        <v>Not Fragile</v>
      </c>
      <c r="N1016" s="0" t="str">
        <f aca="false">IFERROR(INDEX([11]Population!$E$4:$W$267,MATCH('Names&amp;ISO'!$C1016,[11]Population!$D$4:$D$267,0),MATCH(2018,[11]Population!$E$3:$W$3,0)),"")</f>
        <v/>
      </c>
      <c r="O1016" s="0" t="str">
        <f aca="false">IFERROR(VLOOKUP($B1016,[11]FCAS!$B$1:$C$152,2,0),"")</f>
        <v/>
      </c>
      <c r="P1016" s="0" t="e">
        <f aca="false">VLOOKUP($C1016,'[10]UN M49'!$C$2:$H$249,6,0)</f>
        <v>#N/A</v>
      </c>
      <c r="Q1016" s="0" t="str">
        <f aca="false">IFERROR(VLOOKUP($C1016,'[11]Resource-Rich'!$A$34:$B$62,2,0),"Non resource-rich")</f>
        <v>Non resource-rich</v>
      </c>
      <c r="R1016" s="0" t="str">
        <f aca="false">IFERROR(VLOOKUP($B1016,[11]PRCRs!$A$3:$C$29,3,0),"Non PRCR")</f>
        <v>Non PRCR</v>
      </c>
      <c r="S1016" s="0" t="n">
        <f aca="false">IFERROR(IF(VLOOKUP($C1016,[11]CBLB!$A$2:$C$31,3,0)="CBLB",1,0),0)</f>
        <v>0</v>
      </c>
      <c r="T1016" s="0" t="str">
        <f aca="false">IFERROR(IF(VLOOKUP($B1016,'[11]Poverty Rate'!$B$2:$I$164,8,0)="Above 30%",1,0),"")</f>
        <v/>
      </c>
      <c r="U1016" s="0" t="str">
        <f aca="false">IFERROR(IF(VLOOKUP($B1016,'[11]Poverty Rate'!$B$2:$I$164,8,0)="Below 2%",1,0),"")</f>
        <v/>
      </c>
    </row>
    <row r="1017" customFormat="false" ht="15" hidden="false" customHeight="false" outlineLevel="0" collapsed="false">
      <c r="A1017" s="0" t="s">
        <v>1013</v>
      </c>
      <c r="B1017" s="0" t="s">
        <v>1013</v>
      </c>
      <c r="C1017" s="0" t="s">
        <v>1013</v>
      </c>
      <c r="D1017" s="0" t="s">
        <v>1013</v>
      </c>
      <c r="E1017" s="0" t="s">
        <v>1013</v>
      </c>
      <c r="G1017" s="0" t="e">
        <f aca="false">VLOOKUP($C1017,'[10]UN M49'!$C$2:$H$249,4,0)</f>
        <v>#N/A</v>
      </c>
      <c r="H1017" s="0" t="str">
        <f aca="false">IFERROR(VLOOKUP($C1017,'[11]Income Groups'!$D$7:$H$224,5,0),"")</f>
        <v/>
      </c>
      <c r="I1017" s="0" t="str">
        <f aca="false">IFERROR(VLOOKUP(B1017,'[11]LDC List'!$B$1:$C$47,2,0),"Non LDC")</f>
        <v>Non LDC</v>
      </c>
      <c r="J1017" s="0" t="str">
        <f aca="false">IFERROR(VLOOKUP(B1017,'[11]SIDS List'!$B$1:$C$57,2,0),"Non SIDS")</f>
        <v>Non SIDS</v>
      </c>
      <c r="K1017" s="0" t="str">
        <f aca="false">IFERROR(VLOOKUP(B1017,'[11]DAC Member List'!$B$1:$C$29,2,0),"Non DAC")</f>
        <v>Non DAC</v>
      </c>
      <c r="L1017" s="0" t="str">
        <f aca="false">IFERROR(VLOOKUP(B1017,'[11]Dev Countries List'!$A$1:$B$146,2,0),"Not Developing")</f>
        <v>Not Developing</v>
      </c>
      <c r="M1017" s="0" t="str">
        <f aca="false">IFERROR(VLOOKUP(D1017,'[11]Fragility List'!$A$1:$C$146,3,0),"Not Fragile")</f>
        <v>Not Fragile</v>
      </c>
      <c r="N1017" s="0" t="str">
        <f aca="false">IFERROR(INDEX([11]Population!$E$4:$W$267,MATCH('Names&amp;ISO'!$C1017,[11]Population!$D$4:$D$267,0),MATCH(2018,[11]Population!$E$3:$W$3,0)),"")</f>
        <v/>
      </c>
      <c r="O1017" s="0" t="str">
        <f aca="false">IFERROR(VLOOKUP($B1017,[11]FCAS!$B$1:$C$152,2,0),"")</f>
        <v/>
      </c>
      <c r="P1017" s="0" t="e">
        <f aca="false">VLOOKUP($C1017,'[10]UN M49'!$C$2:$H$249,6,0)</f>
        <v>#N/A</v>
      </c>
      <c r="Q1017" s="0" t="str">
        <f aca="false">IFERROR(VLOOKUP($C1017,'[11]Resource-Rich'!$A$34:$B$62,2,0),"Non resource-rich")</f>
        <v>Non resource-rich</v>
      </c>
      <c r="R1017" s="0" t="str">
        <f aca="false">IFERROR(VLOOKUP($B1017,[11]PRCRs!$A$3:$C$29,3,0),"Non PRCR")</f>
        <v>Non PRCR</v>
      </c>
      <c r="S1017" s="0" t="n">
        <f aca="false">IFERROR(IF(VLOOKUP($C1017,[11]CBLB!$A$2:$C$31,3,0)="CBLB",1,0),0)</f>
        <v>0</v>
      </c>
      <c r="T1017" s="0" t="str">
        <f aca="false">IFERROR(IF(VLOOKUP($B1017,'[11]Poverty Rate'!$B$2:$I$164,8,0)="Above 30%",1,0),"")</f>
        <v/>
      </c>
      <c r="U1017" s="0" t="str">
        <f aca="false">IFERROR(IF(VLOOKUP($B1017,'[11]Poverty Rate'!$B$2:$I$164,8,0)="Below 2%",1,0),"")</f>
        <v/>
      </c>
    </row>
    <row r="1018" customFormat="false" ht="15" hidden="false" customHeight="false" outlineLevel="0" collapsed="false">
      <c r="A1018" s="0" t="s">
        <v>1013</v>
      </c>
      <c r="B1018" s="0" t="s">
        <v>1013</v>
      </c>
      <c r="C1018" s="0" t="s">
        <v>1013</v>
      </c>
      <c r="D1018" s="0" t="s">
        <v>1013</v>
      </c>
      <c r="E1018" s="0" t="s">
        <v>1013</v>
      </c>
      <c r="G1018" s="0" t="e">
        <f aca="false">VLOOKUP($C1018,'[10]UN M49'!$C$2:$H$249,4,0)</f>
        <v>#N/A</v>
      </c>
      <c r="H1018" s="0" t="str">
        <f aca="false">IFERROR(VLOOKUP($C1018,'[11]Income Groups'!$D$7:$H$224,5,0),"")</f>
        <v/>
      </c>
      <c r="I1018" s="0" t="str">
        <f aca="false">IFERROR(VLOOKUP(B1018,'[11]LDC List'!$B$1:$C$47,2,0),"Non LDC")</f>
        <v>Non LDC</v>
      </c>
      <c r="J1018" s="0" t="str">
        <f aca="false">IFERROR(VLOOKUP(B1018,'[11]SIDS List'!$B$1:$C$57,2,0),"Non SIDS")</f>
        <v>Non SIDS</v>
      </c>
      <c r="K1018" s="0" t="str">
        <f aca="false">IFERROR(VLOOKUP(B1018,'[11]DAC Member List'!$B$1:$C$29,2,0),"Non DAC")</f>
        <v>Non DAC</v>
      </c>
      <c r="L1018" s="0" t="str">
        <f aca="false">IFERROR(VLOOKUP(B1018,'[11]Dev Countries List'!$A$1:$B$146,2,0),"Not Developing")</f>
        <v>Not Developing</v>
      </c>
      <c r="M1018" s="0" t="str">
        <f aca="false">IFERROR(VLOOKUP(D1018,'[11]Fragility List'!$A$1:$C$146,3,0),"Not Fragile")</f>
        <v>Not Fragile</v>
      </c>
      <c r="N1018" s="0" t="str">
        <f aca="false">IFERROR(INDEX([11]Population!$E$4:$W$267,MATCH('Names&amp;ISO'!$C1018,[11]Population!$D$4:$D$267,0),MATCH(2018,[11]Population!$E$3:$W$3,0)),"")</f>
        <v/>
      </c>
      <c r="O1018" s="0" t="str">
        <f aca="false">IFERROR(VLOOKUP($B1018,[11]FCAS!$B$1:$C$152,2,0),"")</f>
        <v/>
      </c>
      <c r="P1018" s="0" t="e">
        <f aca="false">VLOOKUP($C1018,'[10]UN M49'!$C$2:$H$249,6,0)</f>
        <v>#N/A</v>
      </c>
      <c r="Q1018" s="0" t="str">
        <f aca="false">IFERROR(VLOOKUP($C1018,'[11]Resource-Rich'!$A$34:$B$62,2,0),"Non resource-rich")</f>
        <v>Non resource-rich</v>
      </c>
      <c r="R1018" s="0" t="str">
        <f aca="false">IFERROR(VLOOKUP($B1018,[11]PRCRs!$A$3:$C$29,3,0),"Non PRCR")</f>
        <v>Non PRCR</v>
      </c>
      <c r="S1018" s="0" t="n">
        <f aca="false">IFERROR(IF(VLOOKUP($C1018,[11]CBLB!$A$2:$C$31,3,0)="CBLB",1,0),0)</f>
        <v>0</v>
      </c>
      <c r="T1018" s="0" t="str">
        <f aca="false">IFERROR(IF(VLOOKUP($B1018,'[11]Poverty Rate'!$B$2:$I$164,8,0)="Above 30%",1,0),"")</f>
        <v/>
      </c>
      <c r="U1018" s="0" t="str">
        <f aca="false">IFERROR(IF(VLOOKUP($B1018,'[11]Poverty Rate'!$B$2:$I$164,8,0)="Below 2%",1,0),"")</f>
        <v/>
      </c>
    </row>
    <row r="1019" customFormat="false" ht="15" hidden="false" customHeight="false" outlineLevel="0" collapsed="false">
      <c r="A1019" s="0" t="s">
        <v>1013</v>
      </c>
      <c r="B1019" s="0" t="s">
        <v>1013</v>
      </c>
      <c r="C1019" s="0" t="s">
        <v>1013</v>
      </c>
      <c r="D1019" s="0" t="s">
        <v>1013</v>
      </c>
      <c r="E1019" s="0" t="s">
        <v>1013</v>
      </c>
      <c r="G1019" s="0" t="e">
        <f aca="false">VLOOKUP($C1019,'[10]UN M49'!$C$2:$H$249,4,0)</f>
        <v>#N/A</v>
      </c>
      <c r="H1019" s="0" t="str">
        <f aca="false">IFERROR(VLOOKUP($C1019,'[11]Income Groups'!$D$7:$H$224,5,0),"")</f>
        <v/>
      </c>
      <c r="I1019" s="0" t="str">
        <f aca="false">IFERROR(VLOOKUP(B1019,'[11]LDC List'!$B$1:$C$47,2,0),"Non LDC")</f>
        <v>Non LDC</v>
      </c>
      <c r="J1019" s="0" t="str">
        <f aca="false">IFERROR(VLOOKUP(B1019,'[11]SIDS List'!$B$1:$C$57,2,0),"Non SIDS")</f>
        <v>Non SIDS</v>
      </c>
      <c r="K1019" s="0" t="str">
        <f aca="false">IFERROR(VLOOKUP(B1019,'[11]DAC Member List'!$B$1:$C$29,2,0),"Non DAC")</f>
        <v>Non DAC</v>
      </c>
      <c r="L1019" s="0" t="str">
        <f aca="false">IFERROR(VLOOKUP(B1019,'[11]Dev Countries List'!$A$1:$B$146,2,0),"Not Developing")</f>
        <v>Not Developing</v>
      </c>
      <c r="M1019" s="0" t="str">
        <f aca="false">IFERROR(VLOOKUP(D1019,'[11]Fragility List'!$A$1:$C$146,3,0),"Not Fragile")</f>
        <v>Not Fragile</v>
      </c>
      <c r="N1019" s="0" t="str">
        <f aca="false">IFERROR(INDEX([11]Population!$E$4:$W$267,MATCH('Names&amp;ISO'!$C1019,[11]Population!$D$4:$D$267,0),MATCH(2018,[11]Population!$E$3:$W$3,0)),"")</f>
        <v/>
      </c>
      <c r="O1019" s="0" t="str">
        <f aca="false">IFERROR(VLOOKUP($B1019,[11]FCAS!$B$1:$C$152,2,0),"")</f>
        <v/>
      </c>
      <c r="P1019" s="0" t="e">
        <f aca="false">VLOOKUP($C1019,'[10]UN M49'!$C$2:$H$249,6,0)</f>
        <v>#N/A</v>
      </c>
      <c r="Q1019" s="0" t="str">
        <f aca="false">IFERROR(VLOOKUP($C1019,'[11]Resource-Rich'!$A$34:$B$62,2,0),"Non resource-rich")</f>
        <v>Non resource-rich</v>
      </c>
      <c r="R1019" s="0" t="str">
        <f aca="false">IFERROR(VLOOKUP($B1019,[11]PRCRs!$A$3:$C$29,3,0),"Non PRCR")</f>
        <v>Non PRCR</v>
      </c>
      <c r="S1019" s="0" t="n">
        <f aca="false">IFERROR(IF(VLOOKUP($C1019,[11]CBLB!$A$2:$C$31,3,0)="CBLB",1,0),0)</f>
        <v>0</v>
      </c>
      <c r="T1019" s="0" t="str">
        <f aca="false">IFERROR(IF(VLOOKUP($B1019,'[11]Poverty Rate'!$B$2:$I$164,8,0)="Above 30%",1,0),"")</f>
        <v/>
      </c>
      <c r="U1019" s="0" t="str">
        <f aca="false">IFERROR(IF(VLOOKUP($B1019,'[11]Poverty Rate'!$B$2:$I$164,8,0)="Below 2%",1,0),"")</f>
        <v/>
      </c>
    </row>
    <row r="1020" customFormat="false" ht="15" hidden="false" customHeight="false" outlineLevel="0" collapsed="false">
      <c r="A1020" s="0" t="s">
        <v>1013</v>
      </c>
      <c r="B1020" s="0" t="s">
        <v>1013</v>
      </c>
      <c r="C1020" s="0" t="s">
        <v>1013</v>
      </c>
      <c r="D1020" s="0" t="s">
        <v>1013</v>
      </c>
      <c r="E1020" s="0" t="s">
        <v>1013</v>
      </c>
      <c r="G1020" s="0" t="e">
        <f aca="false">VLOOKUP($C1020,'[10]UN M49'!$C$2:$H$249,4,0)</f>
        <v>#N/A</v>
      </c>
      <c r="H1020" s="0" t="str">
        <f aca="false">IFERROR(VLOOKUP($C1020,'[11]Income Groups'!$D$7:$H$224,5,0),"")</f>
        <v/>
      </c>
      <c r="I1020" s="0" t="str">
        <f aca="false">IFERROR(VLOOKUP(B1020,'[11]LDC List'!$B$1:$C$47,2,0),"Non LDC")</f>
        <v>Non LDC</v>
      </c>
      <c r="J1020" s="0" t="str">
        <f aca="false">IFERROR(VLOOKUP(B1020,'[11]SIDS List'!$B$1:$C$57,2,0),"Non SIDS")</f>
        <v>Non SIDS</v>
      </c>
      <c r="K1020" s="0" t="str">
        <f aca="false">IFERROR(VLOOKUP(B1020,'[11]DAC Member List'!$B$1:$C$29,2,0),"Non DAC")</f>
        <v>Non DAC</v>
      </c>
      <c r="L1020" s="0" t="str">
        <f aca="false">IFERROR(VLOOKUP(B1020,'[11]Dev Countries List'!$A$1:$B$146,2,0),"Not Developing")</f>
        <v>Not Developing</v>
      </c>
      <c r="M1020" s="0" t="str">
        <f aca="false">IFERROR(VLOOKUP(D1020,'[11]Fragility List'!$A$1:$C$146,3,0),"Not Fragile")</f>
        <v>Not Fragile</v>
      </c>
      <c r="N1020" s="0" t="str">
        <f aca="false">IFERROR(INDEX([11]Population!$E$4:$W$267,MATCH('Names&amp;ISO'!$C1020,[11]Population!$D$4:$D$267,0),MATCH(2018,[11]Population!$E$3:$W$3,0)),"")</f>
        <v/>
      </c>
      <c r="O1020" s="0" t="str">
        <f aca="false">IFERROR(VLOOKUP($B1020,[11]FCAS!$B$1:$C$152,2,0),"")</f>
        <v/>
      </c>
      <c r="P1020" s="0" t="e">
        <f aca="false">VLOOKUP($C1020,'[10]UN M49'!$C$2:$H$249,6,0)</f>
        <v>#N/A</v>
      </c>
      <c r="Q1020" s="0" t="str">
        <f aca="false">IFERROR(VLOOKUP($C1020,'[11]Resource-Rich'!$A$34:$B$62,2,0),"Non resource-rich")</f>
        <v>Non resource-rich</v>
      </c>
      <c r="R1020" s="0" t="str">
        <f aca="false">IFERROR(VLOOKUP($B1020,[11]PRCRs!$A$3:$C$29,3,0),"Non PRCR")</f>
        <v>Non PRCR</v>
      </c>
      <c r="S1020" s="0" t="n">
        <f aca="false">IFERROR(IF(VLOOKUP($C1020,[11]CBLB!$A$2:$C$31,3,0)="CBLB",1,0),0)</f>
        <v>0</v>
      </c>
      <c r="T1020" s="0" t="str">
        <f aca="false">IFERROR(IF(VLOOKUP($B1020,'[11]Poverty Rate'!$B$2:$I$164,8,0)="Above 30%",1,0),"")</f>
        <v/>
      </c>
      <c r="U1020" s="0" t="str">
        <f aca="false">IFERROR(IF(VLOOKUP($B1020,'[11]Poverty Rate'!$B$2:$I$164,8,0)="Below 2%",1,0),"")</f>
        <v/>
      </c>
    </row>
    <row r="1021" customFormat="false" ht="15" hidden="false" customHeight="false" outlineLevel="0" collapsed="false">
      <c r="A1021" s="0" t="s">
        <v>1013</v>
      </c>
      <c r="B1021" s="0" t="s">
        <v>1013</v>
      </c>
      <c r="C1021" s="0" t="s">
        <v>1013</v>
      </c>
      <c r="D1021" s="0" t="s">
        <v>1013</v>
      </c>
      <c r="E1021" s="0" t="s">
        <v>1013</v>
      </c>
      <c r="G1021" s="0" t="e">
        <f aca="false">VLOOKUP($C1021,'[10]UN M49'!$C$2:$H$249,4,0)</f>
        <v>#N/A</v>
      </c>
      <c r="H1021" s="0" t="str">
        <f aca="false">IFERROR(VLOOKUP($C1021,'[11]Income Groups'!$D$7:$H$224,5,0),"")</f>
        <v/>
      </c>
      <c r="I1021" s="0" t="str">
        <f aca="false">IFERROR(VLOOKUP(B1021,'[11]LDC List'!$B$1:$C$47,2,0),"Non LDC")</f>
        <v>Non LDC</v>
      </c>
      <c r="J1021" s="0" t="str">
        <f aca="false">IFERROR(VLOOKUP(B1021,'[11]SIDS List'!$B$1:$C$57,2,0),"Non SIDS")</f>
        <v>Non SIDS</v>
      </c>
      <c r="K1021" s="0" t="str">
        <f aca="false">IFERROR(VLOOKUP(B1021,'[11]DAC Member List'!$B$1:$C$29,2,0),"Non DAC")</f>
        <v>Non DAC</v>
      </c>
      <c r="L1021" s="0" t="str">
        <f aca="false">IFERROR(VLOOKUP(B1021,'[11]Dev Countries List'!$A$1:$B$146,2,0),"Not Developing")</f>
        <v>Not Developing</v>
      </c>
      <c r="M1021" s="0" t="str">
        <f aca="false">IFERROR(VLOOKUP(D1021,'[11]Fragility List'!$A$1:$C$146,3,0),"Not Fragile")</f>
        <v>Not Fragile</v>
      </c>
      <c r="N1021" s="0" t="str">
        <f aca="false">IFERROR(INDEX([11]Population!$E$4:$W$267,MATCH('Names&amp;ISO'!$C1021,[11]Population!$D$4:$D$267,0),MATCH(2018,[11]Population!$E$3:$W$3,0)),"")</f>
        <v/>
      </c>
      <c r="O1021" s="0" t="str">
        <f aca="false">IFERROR(VLOOKUP($B1021,[11]FCAS!$B$1:$C$152,2,0),"")</f>
        <v/>
      </c>
      <c r="P1021" s="0" t="e">
        <f aca="false">VLOOKUP($C1021,'[10]UN M49'!$C$2:$H$249,6,0)</f>
        <v>#N/A</v>
      </c>
      <c r="Q1021" s="0" t="str">
        <f aca="false">IFERROR(VLOOKUP($C1021,'[11]Resource-Rich'!$A$34:$B$62,2,0),"Non resource-rich")</f>
        <v>Non resource-rich</v>
      </c>
      <c r="R1021" s="0" t="str">
        <f aca="false">IFERROR(VLOOKUP($B1021,[11]PRCRs!$A$3:$C$29,3,0),"Non PRCR")</f>
        <v>Non PRCR</v>
      </c>
      <c r="S1021" s="0" t="n">
        <f aca="false">IFERROR(IF(VLOOKUP($C1021,[11]CBLB!$A$2:$C$31,3,0)="CBLB",1,0),0)</f>
        <v>0</v>
      </c>
      <c r="T1021" s="0" t="str">
        <f aca="false">IFERROR(IF(VLOOKUP($B1021,'[11]Poverty Rate'!$B$2:$I$164,8,0)="Above 30%",1,0),"")</f>
        <v/>
      </c>
      <c r="U1021" s="0" t="str">
        <f aca="false">IFERROR(IF(VLOOKUP($B1021,'[11]Poverty Rate'!$B$2:$I$164,8,0)="Below 2%",1,0),"")</f>
        <v/>
      </c>
    </row>
    <row r="1022" customFormat="false" ht="15" hidden="false" customHeight="false" outlineLevel="0" collapsed="false">
      <c r="A1022" s="0" t="s">
        <v>1013</v>
      </c>
      <c r="B1022" s="0" t="s">
        <v>1013</v>
      </c>
      <c r="C1022" s="0" t="s">
        <v>1013</v>
      </c>
      <c r="D1022" s="0" t="s">
        <v>1013</v>
      </c>
      <c r="E1022" s="0" t="s">
        <v>1013</v>
      </c>
      <c r="G1022" s="0" t="e">
        <f aca="false">VLOOKUP($C1022,'[10]UN M49'!$C$2:$H$249,4,0)</f>
        <v>#N/A</v>
      </c>
      <c r="H1022" s="0" t="str">
        <f aca="false">IFERROR(VLOOKUP($C1022,'[11]Income Groups'!$D$7:$H$224,5,0),"")</f>
        <v/>
      </c>
      <c r="I1022" s="0" t="str">
        <f aca="false">IFERROR(VLOOKUP(B1022,'[11]LDC List'!$B$1:$C$47,2,0),"Non LDC")</f>
        <v>Non LDC</v>
      </c>
      <c r="J1022" s="0" t="str">
        <f aca="false">IFERROR(VLOOKUP(B1022,'[11]SIDS List'!$B$1:$C$57,2,0),"Non SIDS")</f>
        <v>Non SIDS</v>
      </c>
      <c r="K1022" s="0" t="str">
        <f aca="false">IFERROR(VLOOKUP(B1022,'[11]DAC Member List'!$B$1:$C$29,2,0),"Non DAC")</f>
        <v>Non DAC</v>
      </c>
      <c r="L1022" s="0" t="str">
        <f aca="false">IFERROR(VLOOKUP(B1022,'[11]Dev Countries List'!$A$1:$B$146,2,0),"Not Developing")</f>
        <v>Not Developing</v>
      </c>
      <c r="M1022" s="0" t="str">
        <f aca="false">IFERROR(VLOOKUP(D1022,'[11]Fragility List'!$A$1:$C$146,3,0),"Not Fragile")</f>
        <v>Not Fragile</v>
      </c>
      <c r="N1022" s="0" t="str">
        <f aca="false">IFERROR(INDEX([11]Population!$E$4:$W$267,MATCH('Names&amp;ISO'!$C1022,[11]Population!$D$4:$D$267,0),MATCH(2018,[11]Population!$E$3:$W$3,0)),"")</f>
        <v/>
      </c>
      <c r="O1022" s="0" t="str">
        <f aca="false">IFERROR(VLOOKUP($B1022,[11]FCAS!$B$1:$C$152,2,0),"")</f>
        <v/>
      </c>
      <c r="P1022" s="0" t="e">
        <f aca="false">VLOOKUP($C1022,'[10]UN M49'!$C$2:$H$249,6,0)</f>
        <v>#N/A</v>
      </c>
      <c r="Q1022" s="0" t="str">
        <f aca="false">IFERROR(VLOOKUP($C1022,'[11]Resource-Rich'!$A$34:$B$62,2,0),"Non resource-rich")</f>
        <v>Non resource-rich</v>
      </c>
      <c r="R1022" s="0" t="str">
        <f aca="false">IFERROR(VLOOKUP($B1022,[11]PRCRs!$A$3:$C$29,3,0),"Non PRCR")</f>
        <v>Non PRCR</v>
      </c>
      <c r="S1022" s="0" t="n">
        <f aca="false">IFERROR(IF(VLOOKUP($C1022,[11]CBLB!$A$2:$C$31,3,0)="CBLB",1,0),0)</f>
        <v>0</v>
      </c>
      <c r="T1022" s="0" t="str">
        <f aca="false">IFERROR(IF(VLOOKUP($B1022,'[11]Poverty Rate'!$B$2:$I$164,8,0)="Above 30%",1,0),"")</f>
        <v/>
      </c>
      <c r="U1022" s="0" t="str">
        <f aca="false">IFERROR(IF(VLOOKUP($B1022,'[11]Poverty Rate'!$B$2:$I$164,8,0)="Below 2%",1,0),"")</f>
        <v/>
      </c>
    </row>
    <row r="1023" customFormat="false" ht="15" hidden="false" customHeight="false" outlineLevel="0" collapsed="false">
      <c r="A1023" s="0" t="s">
        <v>1013</v>
      </c>
      <c r="B1023" s="0" t="s">
        <v>1013</v>
      </c>
      <c r="C1023" s="0" t="s">
        <v>1013</v>
      </c>
      <c r="D1023" s="0" t="s">
        <v>1013</v>
      </c>
      <c r="E1023" s="0" t="s">
        <v>1013</v>
      </c>
      <c r="G1023" s="0" t="e">
        <f aca="false">VLOOKUP($C1023,'[10]UN M49'!$C$2:$H$249,4,0)</f>
        <v>#N/A</v>
      </c>
      <c r="H1023" s="0" t="str">
        <f aca="false">IFERROR(VLOOKUP($C1023,'[11]Income Groups'!$D$7:$H$224,5,0),"")</f>
        <v/>
      </c>
      <c r="I1023" s="0" t="str">
        <f aca="false">IFERROR(VLOOKUP(B1023,'[11]LDC List'!$B$1:$C$47,2,0),"Non LDC")</f>
        <v>Non LDC</v>
      </c>
      <c r="J1023" s="0" t="str">
        <f aca="false">IFERROR(VLOOKUP(B1023,'[11]SIDS List'!$B$1:$C$57,2,0),"Non SIDS")</f>
        <v>Non SIDS</v>
      </c>
      <c r="K1023" s="0" t="str">
        <f aca="false">IFERROR(VLOOKUP(B1023,'[11]DAC Member List'!$B$1:$C$29,2,0),"Non DAC")</f>
        <v>Non DAC</v>
      </c>
      <c r="L1023" s="0" t="str">
        <f aca="false">IFERROR(VLOOKUP(B1023,'[11]Dev Countries List'!$A$1:$B$146,2,0),"Not Developing")</f>
        <v>Not Developing</v>
      </c>
      <c r="M1023" s="0" t="str">
        <f aca="false">IFERROR(VLOOKUP(D1023,'[11]Fragility List'!$A$1:$C$146,3,0),"Not Fragile")</f>
        <v>Not Fragile</v>
      </c>
      <c r="N1023" s="0" t="str">
        <f aca="false">IFERROR(INDEX([11]Population!$E$4:$W$267,MATCH('Names&amp;ISO'!$C1023,[11]Population!$D$4:$D$267,0),MATCH(2018,[11]Population!$E$3:$W$3,0)),"")</f>
        <v/>
      </c>
      <c r="O1023" s="0" t="str">
        <f aca="false">IFERROR(VLOOKUP($B1023,[11]FCAS!$B$1:$C$152,2,0),"")</f>
        <v/>
      </c>
      <c r="P1023" s="0" t="e">
        <f aca="false">VLOOKUP($C1023,'[10]UN M49'!$C$2:$H$249,6,0)</f>
        <v>#N/A</v>
      </c>
      <c r="Q1023" s="0" t="str">
        <f aca="false">IFERROR(VLOOKUP($C1023,'[11]Resource-Rich'!$A$34:$B$62,2,0),"Non resource-rich")</f>
        <v>Non resource-rich</v>
      </c>
      <c r="R1023" s="0" t="str">
        <f aca="false">IFERROR(VLOOKUP($B1023,[11]PRCRs!$A$3:$C$29,3,0),"Non PRCR")</f>
        <v>Non PRCR</v>
      </c>
      <c r="S1023" s="0" t="n">
        <f aca="false">IFERROR(IF(VLOOKUP($C1023,[11]CBLB!$A$2:$C$31,3,0)="CBLB",1,0),0)</f>
        <v>0</v>
      </c>
      <c r="T1023" s="0" t="str">
        <f aca="false">IFERROR(IF(VLOOKUP($B1023,'[11]Poverty Rate'!$B$2:$I$164,8,0)="Above 30%",1,0),"")</f>
        <v/>
      </c>
      <c r="U1023" s="0" t="str">
        <f aca="false">IFERROR(IF(VLOOKUP($B1023,'[11]Poverty Rate'!$B$2:$I$164,8,0)="Below 2%",1,0),"")</f>
        <v/>
      </c>
    </row>
    <row r="1024" customFormat="false" ht="15" hidden="false" customHeight="false" outlineLevel="0" collapsed="false">
      <c r="A1024" s="0" t="s">
        <v>1013</v>
      </c>
      <c r="B1024" s="0" t="s">
        <v>1013</v>
      </c>
      <c r="C1024" s="0" t="s">
        <v>1013</v>
      </c>
      <c r="D1024" s="0" t="s">
        <v>1013</v>
      </c>
      <c r="E1024" s="0" t="s">
        <v>1013</v>
      </c>
      <c r="G1024" s="0" t="e">
        <f aca="false">VLOOKUP($C1024,'[10]UN M49'!$C$2:$H$249,4,0)</f>
        <v>#N/A</v>
      </c>
      <c r="H1024" s="0" t="str">
        <f aca="false">IFERROR(VLOOKUP($C1024,'[11]Income Groups'!$D$7:$H$224,5,0),"")</f>
        <v/>
      </c>
      <c r="I1024" s="0" t="str">
        <f aca="false">IFERROR(VLOOKUP(B1024,'[11]LDC List'!$B$1:$C$47,2,0),"Non LDC")</f>
        <v>Non LDC</v>
      </c>
      <c r="J1024" s="0" t="str">
        <f aca="false">IFERROR(VLOOKUP(B1024,'[11]SIDS List'!$B$1:$C$57,2,0),"Non SIDS")</f>
        <v>Non SIDS</v>
      </c>
      <c r="K1024" s="0" t="str">
        <f aca="false">IFERROR(VLOOKUP(B1024,'[11]DAC Member List'!$B$1:$C$29,2,0),"Non DAC")</f>
        <v>Non DAC</v>
      </c>
      <c r="L1024" s="0" t="str">
        <f aca="false">IFERROR(VLOOKUP(B1024,'[11]Dev Countries List'!$A$1:$B$146,2,0),"Not Developing")</f>
        <v>Not Developing</v>
      </c>
      <c r="M1024" s="0" t="str">
        <f aca="false">IFERROR(VLOOKUP(D1024,'[11]Fragility List'!$A$1:$C$146,3,0),"Not Fragile")</f>
        <v>Not Fragile</v>
      </c>
      <c r="N1024" s="0" t="str">
        <f aca="false">IFERROR(INDEX([11]Population!$E$4:$W$267,MATCH('Names&amp;ISO'!$C1024,[11]Population!$D$4:$D$267,0),MATCH(2018,[11]Population!$E$3:$W$3,0)),"")</f>
        <v/>
      </c>
      <c r="O1024" s="0" t="str">
        <f aca="false">IFERROR(VLOOKUP($B1024,[11]FCAS!$B$1:$C$152,2,0),"")</f>
        <v/>
      </c>
      <c r="P1024" s="0" t="e">
        <f aca="false">VLOOKUP($C1024,'[10]UN M49'!$C$2:$H$249,6,0)</f>
        <v>#N/A</v>
      </c>
      <c r="Q1024" s="0" t="str">
        <f aca="false">IFERROR(VLOOKUP($C1024,'[11]Resource-Rich'!$A$34:$B$62,2,0),"Non resource-rich")</f>
        <v>Non resource-rich</v>
      </c>
      <c r="R1024" s="0" t="str">
        <f aca="false">IFERROR(VLOOKUP($B1024,[11]PRCRs!$A$3:$C$29,3,0),"Non PRCR")</f>
        <v>Non PRCR</v>
      </c>
      <c r="S1024" s="0" t="n">
        <f aca="false">IFERROR(IF(VLOOKUP($C1024,[11]CBLB!$A$2:$C$31,3,0)="CBLB",1,0),0)</f>
        <v>0</v>
      </c>
      <c r="T1024" s="0" t="str">
        <f aca="false">IFERROR(IF(VLOOKUP($B1024,'[11]Poverty Rate'!$B$2:$I$164,8,0)="Above 30%",1,0),"")</f>
        <v/>
      </c>
      <c r="U1024" s="0" t="str">
        <f aca="false">IFERROR(IF(VLOOKUP($B1024,'[11]Poverty Rate'!$B$2:$I$164,8,0)="Below 2%",1,0),"")</f>
        <v/>
      </c>
    </row>
    <row r="1025" customFormat="false" ht="15" hidden="false" customHeight="false" outlineLevel="0" collapsed="false">
      <c r="A1025" s="0" t="s">
        <v>1013</v>
      </c>
      <c r="B1025" s="0" t="s">
        <v>1013</v>
      </c>
      <c r="C1025" s="0" t="s">
        <v>1013</v>
      </c>
      <c r="D1025" s="0" t="s">
        <v>1013</v>
      </c>
      <c r="E1025" s="0" t="s">
        <v>1013</v>
      </c>
      <c r="G1025" s="0" t="e">
        <f aca="false">VLOOKUP($C1025,'[10]UN M49'!$C$2:$H$249,4,0)</f>
        <v>#N/A</v>
      </c>
      <c r="H1025" s="0" t="str">
        <f aca="false">IFERROR(VLOOKUP($C1025,'[11]Income Groups'!$D$7:$H$224,5,0),"")</f>
        <v/>
      </c>
      <c r="I1025" s="0" t="str">
        <f aca="false">IFERROR(VLOOKUP(B1025,'[11]LDC List'!$B$1:$C$47,2,0),"Non LDC")</f>
        <v>Non LDC</v>
      </c>
      <c r="J1025" s="0" t="str">
        <f aca="false">IFERROR(VLOOKUP(B1025,'[11]SIDS List'!$B$1:$C$57,2,0),"Non SIDS")</f>
        <v>Non SIDS</v>
      </c>
      <c r="K1025" s="0" t="str">
        <f aca="false">IFERROR(VLOOKUP(B1025,'[11]DAC Member List'!$B$1:$C$29,2,0),"Non DAC")</f>
        <v>Non DAC</v>
      </c>
      <c r="L1025" s="0" t="str">
        <f aca="false">IFERROR(VLOOKUP(B1025,'[11]Dev Countries List'!$A$1:$B$146,2,0),"Not Developing")</f>
        <v>Not Developing</v>
      </c>
      <c r="M1025" s="0" t="str">
        <f aca="false">IFERROR(VLOOKUP(D1025,'[11]Fragility List'!$A$1:$C$146,3,0),"Not Fragile")</f>
        <v>Not Fragile</v>
      </c>
      <c r="N1025" s="0" t="str">
        <f aca="false">IFERROR(INDEX([11]Population!$E$4:$W$267,MATCH('Names&amp;ISO'!$C1025,[11]Population!$D$4:$D$267,0),MATCH(2018,[11]Population!$E$3:$W$3,0)),"")</f>
        <v/>
      </c>
      <c r="O1025" s="0" t="str">
        <f aca="false">IFERROR(VLOOKUP($B1025,[11]FCAS!$B$1:$C$152,2,0),"")</f>
        <v/>
      </c>
      <c r="P1025" s="0" t="e">
        <f aca="false">VLOOKUP($C1025,'[10]UN M49'!$C$2:$H$249,6,0)</f>
        <v>#N/A</v>
      </c>
      <c r="Q1025" s="0" t="str">
        <f aca="false">IFERROR(VLOOKUP($C1025,'[11]Resource-Rich'!$A$34:$B$62,2,0),"Non resource-rich")</f>
        <v>Non resource-rich</v>
      </c>
      <c r="R1025" s="0" t="str">
        <f aca="false">IFERROR(VLOOKUP($B1025,[11]PRCRs!$A$3:$C$29,3,0),"Non PRCR")</f>
        <v>Non PRCR</v>
      </c>
      <c r="S1025" s="0" t="n">
        <f aca="false">IFERROR(IF(VLOOKUP($C1025,[11]CBLB!$A$2:$C$31,3,0)="CBLB",1,0),0)</f>
        <v>0</v>
      </c>
      <c r="T1025" s="0" t="str">
        <f aca="false">IFERROR(IF(VLOOKUP($B1025,'[11]Poverty Rate'!$B$2:$I$164,8,0)="Above 30%",1,0),"")</f>
        <v/>
      </c>
      <c r="U1025" s="0" t="str">
        <f aca="false">IFERROR(IF(VLOOKUP($B1025,'[11]Poverty Rate'!$B$2:$I$164,8,0)="Below 2%",1,0),"")</f>
        <v/>
      </c>
    </row>
    <row r="1026" customFormat="false" ht="15" hidden="false" customHeight="false" outlineLevel="0" collapsed="false">
      <c r="A1026" s="0" t="s">
        <v>1013</v>
      </c>
      <c r="B1026" s="0" t="s">
        <v>1013</v>
      </c>
      <c r="C1026" s="0" t="s">
        <v>1013</v>
      </c>
      <c r="D1026" s="0" t="s">
        <v>1013</v>
      </c>
      <c r="E1026" s="0" t="s">
        <v>1013</v>
      </c>
      <c r="G1026" s="0" t="e">
        <f aca="false">VLOOKUP($C1026,'[10]UN M49'!$C$2:$H$249,4,0)</f>
        <v>#N/A</v>
      </c>
      <c r="H1026" s="0" t="str">
        <f aca="false">IFERROR(VLOOKUP($C1026,'[11]Income Groups'!$D$7:$H$224,5,0),"")</f>
        <v/>
      </c>
      <c r="I1026" s="0" t="str">
        <f aca="false">IFERROR(VLOOKUP(B1026,'[11]LDC List'!$B$1:$C$47,2,0),"Non LDC")</f>
        <v>Non LDC</v>
      </c>
      <c r="J1026" s="0" t="str">
        <f aca="false">IFERROR(VLOOKUP(B1026,'[11]SIDS List'!$B$1:$C$57,2,0),"Non SIDS")</f>
        <v>Non SIDS</v>
      </c>
      <c r="K1026" s="0" t="str">
        <f aca="false">IFERROR(VLOOKUP(B1026,'[11]DAC Member List'!$B$1:$C$29,2,0),"Non DAC")</f>
        <v>Non DAC</v>
      </c>
      <c r="L1026" s="0" t="str">
        <f aca="false">IFERROR(VLOOKUP(B1026,'[11]Dev Countries List'!$A$1:$B$146,2,0),"Not Developing")</f>
        <v>Not Developing</v>
      </c>
      <c r="M1026" s="0" t="str">
        <f aca="false">IFERROR(VLOOKUP(D1026,'[11]Fragility List'!$A$1:$C$146,3,0),"Not Fragile")</f>
        <v>Not Fragile</v>
      </c>
      <c r="N1026" s="0" t="str">
        <f aca="false">IFERROR(INDEX([11]Population!$E$4:$W$267,MATCH('Names&amp;ISO'!$C1026,[11]Population!$D$4:$D$267,0),MATCH(2018,[11]Population!$E$3:$W$3,0)),"")</f>
        <v/>
      </c>
      <c r="O1026" s="0" t="str">
        <f aca="false">IFERROR(VLOOKUP($B1026,[11]FCAS!$B$1:$C$152,2,0),"")</f>
        <v/>
      </c>
      <c r="P1026" s="0" t="e">
        <f aca="false">VLOOKUP($C1026,'[10]UN M49'!$C$2:$H$249,6,0)</f>
        <v>#N/A</v>
      </c>
      <c r="Q1026" s="0" t="str">
        <f aca="false">IFERROR(VLOOKUP($C1026,'[11]Resource-Rich'!$A$34:$B$62,2,0),"Non resource-rich")</f>
        <v>Non resource-rich</v>
      </c>
      <c r="R1026" s="0" t="str">
        <f aca="false">IFERROR(VLOOKUP($B1026,[11]PRCRs!$A$3:$C$29,3,0),"Non PRCR")</f>
        <v>Non PRCR</v>
      </c>
      <c r="S1026" s="0" t="n">
        <f aca="false">IFERROR(IF(VLOOKUP($C1026,[11]CBLB!$A$2:$C$31,3,0)="CBLB",1,0),0)</f>
        <v>0</v>
      </c>
      <c r="T1026" s="0" t="str">
        <f aca="false">IFERROR(IF(VLOOKUP($B1026,'[11]Poverty Rate'!$B$2:$I$164,8,0)="Above 30%",1,0),"")</f>
        <v/>
      </c>
      <c r="U1026" s="0" t="str">
        <f aca="false">IFERROR(IF(VLOOKUP($B1026,'[11]Poverty Rate'!$B$2:$I$164,8,0)="Below 2%",1,0),"")</f>
        <v/>
      </c>
    </row>
    <row r="1027" customFormat="false" ht="15" hidden="false" customHeight="false" outlineLevel="0" collapsed="false">
      <c r="A1027" s="0" t="s">
        <v>1013</v>
      </c>
      <c r="B1027" s="0" t="s">
        <v>1013</v>
      </c>
      <c r="C1027" s="0" t="s">
        <v>1013</v>
      </c>
      <c r="D1027" s="0" t="s">
        <v>1013</v>
      </c>
      <c r="E1027" s="0" t="s">
        <v>1013</v>
      </c>
      <c r="G1027" s="0" t="e">
        <f aca="false">VLOOKUP($C1027,'[10]UN M49'!$C$2:$H$249,4,0)</f>
        <v>#N/A</v>
      </c>
      <c r="H1027" s="0" t="str">
        <f aca="false">IFERROR(VLOOKUP($C1027,'[11]Income Groups'!$D$7:$H$224,5,0),"")</f>
        <v/>
      </c>
      <c r="I1027" s="0" t="str">
        <f aca="false">IFERROR(VLOOKUP(B1027,'[11]LDC List'!$B$1:$C$47,2,0),"Non LDC")</f>
        <v>Non LDC</v>
      </c>
      <c r="J1027" s="0" t="str">
        <f aca="false">IFERROR(VLOOKUP(B1027,'[11]SIDS List'!$B$1:$C$57,2,0),"Non SIDS")</f>
        <v>Non SIDS</v>
      </c>
      <c r="K1027" s="0" t="str">
        <f aca="false">IFERROR(VLOOKUP(B1027,'[11]DAC Member List'!$B$1:$C$29,2,0),"Non DAC")</f>
        <v>Non DAC</v>
      </c>
      <c r="L1027" s="0" t="str">
        <f aca="false">IFERROR(VLOOKUP(B1027,'[11]Dev Countries List'!$A$1:$B$146,2,0),"Not Developing")</f>
        <v>Not Developing</v>
      </c>
      <c r="M1027" s="0" t="str">
        <f aca="false">IFERROR(VLOOKUP(D1027,'[11]Fragility List'!$A$1:$C$146,3,0),"Not Fragile")</f>
        <v>Not Fragile</v>
      </c>
      <c r="N1027" s="0" t="str">
        <f aca="false">IFERROR(INDEX([11]Population!$E$4:$W$267,MATCH('Names&amp;ISO'!$C1027,[11]Population!$D$4:$D$267,0),MATCH(2018,[11]Population!$E$3:$W$3,0)),"")</f>
        <v/>
      </c>
      <c r="O1027" s="0" t="str">
        <f aca="false">IFERROR(VLOOKUP($B1027,[11]FCAS!$B$1:$C$152,2,0),"")</f>
        <v/>
      </c>
      <c r="P1027" s="0" t="e">
        <f aca="false">VLOOKUP($C1027,'[10]UN M49'!$C$2:$H$249,6,0)</f>
        <v>#N/A</v>
      </c>
      <c r="Q1027" s="0" t="str">
        <f aca="false">IFERROR(VLOOKUP($C1027,'[11]Resource-Rich'!$A$34:$B$62,2,0),"Non resource-rich")</f>
        <v>Non resource-rich</v>
      </c>
      <c r="R1027" s="0" t="str">
        <f aca="false">IFERROR(VLOOKUP($B1027,[11]PRCRs!$A$3:$C$29,3,0),"Non PRCR")</f>
        <v>Non PRCR</v>
      </c>
      <c r="S1027" s="0" t="n">
        <f aca="false">IFERROR(IF(VLOOKUP($C1027,[11]CBLB!$A$2:$C$31,3,0)="CBLB",1,0),0)</f>
        <v>0</v>
      </c>
      <c r="T1027" s="0" t="str">
        <f aca="false">IFERROR(IF(VLOOKUP($B1027,'[11]Poverty Rate'!$B$2:$I$164,8,0)="Above 30%",1,0),"")</f>
        <v/>
      </c>
      <c r="U1027" s="0" t="str">
        <f aca="false">IFERROR(IF(VLOOKUP($B1027,'[11]Poverty Rate'!$B$2:$I$164,8,0)="Below 2%",1,0),"")</f>
        <v/>
      </c>
    </row>
    <row r="1028" customFormat="false" ht="15" hidden="false" customHeight="false" outlineLevel="0" collapsed="false">
      <c r="A1028" s="0" t="s">
        <v>1013</v>
      </c>
      <c r="B1028" s="0" t="s">
        <v>1013</v>
      </c>
      <c r="C1028" s="0" t="s">
        <v>1013</v>
      </c>
      <c r="D1028" s="0" t="s">
        <v>1013</v>
      </c>
      <c r="E1028" s="0" t="s">
        <v>1013</v>
      </c>
      <c r="G1028" s="0" t="e">
        <f aca="false">VLOOKUP($C1028,'[10]UN M49'!$C$2:$H$249,4,0)</f>
        <v>#N/A</v>
      </c>
      <c r="H1028" s="0" t="str">
        <f aca="false">IFERROR(VLOOKUP($C1028,'[11]Income Groups'!$D$7:$H$224,5,0),"")</f>
        <v/>
      </c>
      <c r="I1028" s="0" t="str">
        <f aca="false">IFERROR(VLOOKUP(B1028,'[11]LDC List'!$B$1:$C$47,2,0),"Non LDC")</f>
        <v>Non LDC</v>
      </c>
      <c r="J1028" s="0" t="str">
        <f aca="false">IFERROR(VLOOKUP(B1028,'[11]SIDS List'!$B$1:$C$57,2,0),"Non SIDS")</f>
        <v>Non SIDS</v>
      </c>
      <c r="K1028" s="0" t="str">
        <f aca="false">IFERROR(VLOOKUP(B1028,'[11]DAC Member List'!$B$1:$C$29,2,0),"Non DAC")</f>
        <v>Non DAC</v>
      </c>
      <c r="L1028" s="0" t="str">
        <f aca="false">IFERROR(VLOOKUP(B1028,'[11]Dev Countries List'!$A$1:$B$146,2,0),"Not Developing")</f>
        <v>Not Developing</v>
      </c>
      <c r="M1028" s="0" t="str">
        <f aca="false">IFERROR(VLOOKUP(D1028,'[11]Fragility List'!$A$1:$C$146,3,0),"Not Fragile")</f>
        <v>Not Fragile</v>
      </c>
      <c r="N1028" s="0" t="str">
        <f aca="false">IFERROR(INDEX([11]Population!$E$4:$W$267,MATCH('Names&amp;ISO'!$C1028,[11]Population!$D$4:$D$267,0),MATCH(2018,[11]Population!$E$3:$W$3,0)),"")</f>
        <v/>
      </c>
      <c r="O1028" s="0" t="str">
        <f aca="false">IFERROR(VLOOKUP($B1028,[11]FCAS!$B$1:$C$152,2,0),"")</f>
        <v/>
      </c>
      <c r="P1028" s="0" t="e">
        <f aca="false">VLOOKUP($C1028,'[10]UN M49'!$C$2:$H$249,6,0)</f>
        <v>#N/A</v>
      </c>
      <c r="Q1028" s="0" t="str">
        <f aca="false">IFERROR(VLOOKUP($C1028,'[11]Resource-Rich'!$A$34:$B$62,2,0),"Non resource-rich")</f>
        <v>Non resource-rich</v>
      </c>
      <c r="R1028" s="0" t="str">
        <f aca="false">IFERROR(VLOOKUP($B1028,[11]PRCRs!$A$3:$C$29,3,0),"Non PRCR")</f>
        <v>Non PRCR</v>
      </c>
      <c r="S1028" s="0" t="n">
        <f aca="false">IFERROR(IF(VLOOKUP($C1028,[11]CBLB!$A$2:$C$31,3,0)="CBLB",1,0),0)</f>
        <v>0</v>
      </c>
      <c r="T1028" s="0" t="str">
        <f aca="false">IFERROR(IF(VLOOKUP($B1028,'[11]Poverty Rate'!$B$2:$I$164,8,0)="Above 30%",1,0),"")</f>
        <v/>
      </c>
      <c r="U1028" s="0" t="str">
        <f aca="false">IFERROR(IF(VLOOKUP($B1028,'[11]Poverty Rate'!$B$2:$I$164,8,0)="Below 2%",1,0),"")</f>
        <v/>
      </c>
    </row>
    <row r="1029" customFormat="false" ht="15" hidden="false" customHeight="false" outlineLevel="0" collapsed="false">
      <c r="A1029" s="0" t="s">
        <v>1013</v>
      </c>
      <c r="B1029" s="0" t="s">
        <v>1013</v>
      </c>
      <c r="C1029" s="0" t="s">
        <v>1013</v>
      </c>
      <c r="D1029" s="0" t="s">
        <v>1013</v>
      </c>
      <c r="E1029" s="0" t="s">
        <v>1013</v>
      </c>
      <c r="G1029" s="0" t="e">
        <f aca="false">VLOOKUP($C1029,'[10]UN M49'!$C$2:$H$249,4,0)</f>
        <v>#N/A</v>
      </c>
      <c r="H1029" s="0" t="str">
        <f aca="false">IFERROR(VLOOKUP($C1029,'[11]Income Groups'!$D$7:$H$224,5,0),"")</f>
        <v/>
      </c>
      <c r="I1029" s="0" t="str">
        <f aca="false">IFERROR(VLOOKUP(B1029,'[11]LDC List'!$B$1:$C$47,2,0),"Non LDC")</f>
        <v>Non LDC</v>
      </c>
      <c r="J1029" s="0" t="str">
        <f aca="false">IFERROR(VLOOKUP(B1029,'[11]SIDS List'!$B$1:$C$57,2,0),"Non SIDS")</f>
        <v>Non SIDS</v>
      </c>
      <c r="K1029" s="0" t="str">
        <f aca="false">IFERROR(VLOOKUP(B1029,'[11]DAC Member List'!$B$1:$C$29,2,0),"Non DAC")</f>
        <v>Non DAC</v>
      </c>
      <c r="L1029" s="0" t="str">
        <f aca="false">IFERROR(VLOOKUP(B1029,'[11]Dev Countries List'!$A$1:$B$146,2,0),"Not Developing")</f>
        <v>Not Developing</v>
      </c>
      <c r="M1029" s="0" t="str">
        <f aca="false">IFERROR(VLOOKUP(D1029,'[11]Fragility List'!$A$1:$C$146,3,0),"Not Fragile")</f>
        <v>Not Fragile</v>
      </c>
      <c r="N1029" s="0" t="str">
        <f aca="false">IFERROR(INDEX([11]Population!$E$4:$W$267,MATCH('Names&amp;ISO'!$C1029,[11]Population!$D$4:$D$267,0),MATCH(2018,[11]Population!$E$3:$W$3,0)),"")</f>
        <v/>
      </c>
      <c r="O1029" s="0" t="str">
        <f aca="false">IFERROR(VLOOKUP($B1029,[11]FCAS!$B$1:$C$152,2,0),"")</f>
        <v/>
      </c>
      <c r="P1029" s="0" t="e">
        <f aca="false">VLOOKUP($C1029,'[10]UN M49'!$C$2:$H$249,6,0)</f>
        <v>#N/A</v>
      </c>
      <c r="Q1029" s="0" t="str">
        <f aca="false">IFERROR(VLOOKUP($C1029,'[11]Resource-Rich'!$A$34:$B$62,2,0),"Non resource-rich")</f>
        <v>Non resource-rich</v>
      </c>
      <c r="R1029" s="0" t="str">
        <f aca="false">IFERROR(VLOOKUP($B1029,[11]PRCRs!$A$3:$C$29,3,0),"Non PRCR")</f>
        <v>Non PRCR</v>
      </c>
      <c r="S1029" s="0" t="n">
        <f aca="false">IFERROR(IF(VLOOKUP($C1029,[11]CBLB!$A$2:$C$31,3,0)="CBLB",1,0),0)</f>
        <v>0</v>
      </c>
      <c r="T1029" s="0" t="str">
        <f aca="false">IFERROR(IF(VLOOKUP($B1029,'[11]Poverty Rate'!$B$2:$I$164,8,0)="Above 30%",1,0),"")</f>
        <v/>
      </c>
      <c r="U1029" s="0" t="str">
        <f aca="false">IFERROR(IF(VLOOKUP($B1029,'[11]Poverty Rate'!$B$2:$I$164,8,0)="Below 2%",1,0),"")</f>
        <v/>
      </c>
    </row>
    <row r="1030" customFormat="false" ht="15" hidden="false" customHeight="false" outlineLevel="0" collapsed="false">
      <c r="A1030" s="0" t="s">
        <v>1013</v>
      </c>
      <c r="B1030" s="0" t="s">
        <v>1013</v>
      </c>
      <c r="C1030" s="0" t="s">
        <v>1013</v>
      </c>
      <c r="D1030" s="0" t="s">
        <v>1013</v>
      </c>
      <c r="E1030" s="0" t="s">
        <v>1013</v>
      </c>
      <c r="G1030" s="0" t="e">
        <f aca="false">VLOOKUP($C1030,'[10]UN M49'!$C$2:$H$249,4,0)</f>
        <v>#N/A</v>
      </c>
      <c r="H1030" s="0" t="str">
        <f aca="false">IFERROR(VLOOKUP($C1030,'[11]Income Groups'!$D$7:$H$224,5,0),"")</f>
        <v/>
      </c>
      <c r="I1030" s="0" t="str">
        <f aca="false">IFERROR(VLOOKUP(B1030,'[11]LDC List'!$B$1:$C$47,2,0),"Non LDC")</f>
        <v>Non LDC</v>
      </c>
      <c r="J1030" s="0" t="str">
        <f aca="false">IFERROR(VLOOKUP(B1030,'[11]SIDS List'!$B$1:$C$57,2,0),"Non SIDS")</f>
        <v>Non SIDS</v>
      </c>
      <c r="K1030" s="0" t="str">
        <f aca="false">IFERROR(VLOOKUP(B1030,'[11]DAC Member List'!$B$1:$C$29,2,0),"Non DAC")</f>
        <v>Non DAC</v>
      </c>
      <c r="L1030" s="0" t="str">
        <f aca="false">IFERROR(VLOOKUP(B1030,'[11]Dev Countries List'!$A$1:$B$146,2,0),"Not Developing")</f>
        <v>Not Developing</v>
      </c>
      <c r="M1030" s="0" t="str">
        <f aca="false">IFERROR(VLOOKUP(D1030,'[11]Fragility List'!$A$1:$C$146,3,0),"Not Fragile")</f>
        <v>Not Fragile</v>
      </c>
      <c r="N1030" s="0" t="str">
        <f aca="false">IFERROR(INDEX([11]Population!$E$4:$W$267,MATCH('Names&amp;ISO'!$C1030,[11]Population!$D$4:$D$267,0),MATCH(2018,[11]Population!$E$3:$W$3,0)),"")</f>
        <v/>
      </c>
      <c r="O1030" s="0" t="str">
        <f aca="false">IFERROR(VLOOKUP($B1030,[11]FCAS!$B$1:$C$152,2,0),"")</f>
        <v/>
      </c>
      <c r="P1030" s="0" t="e">
        <f aca="false">VLOOKUP($C1030,'[10]UN M49'!$C$2:$H$249,6,0)</f>
        <v>#N/A</v>
      </c>
      <c r="Q1030" s="0" t="str">
        <f aca="false">IFERROR(VLOOKUP($C1030,'[11]Resource-Rich'!$A$34:$B$62,2,0),"Non resource-rich")</f>
        <v>Non resource-rich</v>
      </c>
      <c r="R1030" s="0" t="str">
        <f aca="false">IFERROR(VLOOKUP($B1030,[11]PRCRs!$A$3:$C$29,3,0),"Non PRCR")</f>
        <v>Non PRCR</v>
      </c>
      <c r="S1030" s="0" t="n">
        <f aca="false">IFERROR(IF(VLOOKUP($C1030,[11]CBLB!$A$2:$C$31,3,0)="CBLB",1,0),0)</f>
        <v>0</v>
      </c>
      <c r="T1030" s="0" t="str">
        <f aca="false">IFERROR(IF(VLOOKUP($B1030,'[11]Poverty Rate'!$B$2:$I$164,8,0)="Above 30%",1,0),"")</f>
        <v/>
      </c>
      <c r="U1030" s="0" t="str">
        <f aca="false">IFERROR(IF(VLOOKUP($B1030,'[11]Poverty Rate'!$B$2:$I$164,8,0)="Below 2%",1,0),"")</f>
        <v/>
      </c>
    </row>
    <row r="1031" customFormat="false" ht="15" hidden="false" customHeight="false" outlineLevel="0" collapsed="false">
      <c r="A1031" s="0" t="s">
        <v>1013</v>
      </c>
      <c r="B1031" s="0" t="s">
        <v>1013</v>
      </c>
      <c r="C1031" s="0" t="s">
        <v>1013</v>
      </c>
      <c r="D1031" s="0" t="s">
        <v>1013</v>
      </c>
      <c r="E1031" s="0" t="s">
        <v>1013</v>
      </c>
      <c r="G1031" s="0" t="e">
        <f aca="false">VLOOKUP($C1031,'[10]UN M49'!$C$2:$H$249,4,0)</f>
        <v>#N/A</v>
      </c>
      <c r="H1031" s="0" t="str">
        <f aca="false">IFERROR(VLOOKUP($C1031,'[11]Income Groups'!$D$7:$H$224,5,0),"")</f>
        <v/>
      </c>
      <c r="I1031" s="0" t="str">
        <f aca="false">IFERROR(VLOOKUP(B1031,'[11]LDC List'!$B$1:$C$47,2,0),"Non LDC")</f>
        <v>Non LDC</v>
      </c>
      <c r="J1031" s="0" t="str">
        <f aca="false">IFERROR(VLOOKUP(B1031,'[11]SIDS List'!$B$1:$C$57,2,0),"Non SIDS")</f>
        <v>Non SIDS</v>
      </c>
      <c r="K1031" s="0" t="str">
        <f aca="false">IFERROR(VLOOKUP(B1031,'[11]DAC Member List'!$B$1:$C$29,2,0),"Non DAC")</f>
        <v>Non DAC</v>
      </c>
      <c r="L1031" s="0" t="str">
        <f aca="false">IFERROR(VLOOKUP(B1031,'[11]Dev Countries List'!$A$1:$B$146,2,0),"Not Developing")</f>
        <v>Not Developing</v>
      </c>
      <c r="M1031" s="0" t="str">
        <f aca="false">IFERROR(VLOOKUP(D1031,'[11]Fragility List'!$A$1:$C$146,3,0),"Not Fragile")</f>
        <v>Not Fragile</v>
      </c>
      <c r="N1031" s="0" t="str">
        <f aca="false">IFERROR(INDEX([11]Population!$E$4:$W$267,MATCH('Names&amp;ISO'!$C1031,[11]Population!$D$4:$D$267,0),MATCH(2018,[11]Population!$E$3:$W$3,0)),"")</f>
        <v/>
      </c>
      <c r="O1031" s="0" t="str">
        <f aca="false">IFERROR(VLOOKUP($B1031,[11]FCAS!$B$1:$C$152,2,0),"")</f>
        <v/>
      </c>
      <c r="P1031" s="0" t="e">
        <f aca="false">VLOOKUP($C1031,'[10]UN M49'!$C$2:$H$249,6,0)</f>
        <v>#N/A</v>
      </c>
      <c r="Q1031" s="0" t="str">
        <f aca="false">IFERROR(VLOOKUP($C1031,'[11]Resource-Rich'!$A$34:$B$62,2,0),"Non resource-rich")</f>
        <v>Non resource-rich</v>
      </c>
      <c r="R1031" s="0" t="str">
        <f aca="false">IFERROR(VLOOKUP($B1031,[11]PRCRs!$A$3:$C$29,3,0),"Non PRCR")</f>
        <v>Non PRCR</v>
      </c>
      <c r="S1031" s="0" t="n">
        <f aca="false">IFERROR(IF(VLOOKUP($C1031,[11]CBLB!$A$2:$C$31,3,0)="CBLB",1,0),0)</f>
        <v>0</v>
      </c>
      <c r="T1031" s="0" t="str">
        <f aca="false">IFERROR(IF(VLOOKUP($B1031,'[11]Poverty Rate'!$B$2:$I$164,8,0)="Above 30%",1,0),"")</f>
        <v/>
      </c>
      <c r="U1031" s="0" t="str">
        <f aca="false">IFERROR(IF(VLOOKUP($B1031,'[11]Poverty Rate'!$B$2:$I$164,8,0)="Below 2%",1,0),"")</f>
        <v/>
      </c>
    </row>
    <row r="1032" customFormat="false" ht="15" hidden="false" customHeight="false" outlineLevel="0" collapsed="false">
      <c r="A1032" s="0" t="s">
        <v>1013</v>
      </c>
      <c r="B1032" s="0" t="s">
        <v>1013</v>
      </c>
      <c r="C1032" s="0" t="s">
        <v>1013</v>
      </c>
      <c r="D1032" s="0" t="s">
        <v>1013</v>
      </c>
      <c r="E1032" s="0" t="s">
        <v>1013</v>
      </c>
      <c r="G1032" s="0" t="e">
        <f aca="false">VLOOKUP($C1032,'[10]UN M49'!$C$2:$H$249,4,0)</f>
        <v>#N/A</v>
      </c>
      <c r="H1032" s="0" t="str">
        <f aca="false">IFERROR(VLOOKUP($C1032,'[11]Income Groups'!$D$7:$H$224,5,0),"")</f>
        <v/>
      </c>
      <c r="I1032" s="0" t="str">
        <f aca="false">IFERROR(VLOOKUP(B1032,'[11]LDC List'!$B$1:$C$47,2,0),"Non LDC")</f>
        <v>Non LDC</v>
      </c>
      <c r="J1032" s="0" t="str">
        <f aca="false">IFERROR(VLOOKUP(B1032,'[11]SIDS List'!$B$1:$C$57,2,0),"Non SIDS")</f>
        <v>Non SIDS</v>
      </c>
      <c r="K1032" s="0" t="str">
        <f aca="false">IFERROR(VLOOKUP(B1032,'[11]DAC Member List'!$B$1:$C$29,2,0),"Non DAC")</f>
        <v>Non DAC</v>
      </c>
      <c r="L1032" s="0" t="str">
        <f aca="false">IFERROR(VLOOKUP(B1032,'[11]Dev Countries List'!$A$1:$B$146,2,0),"Not Developing")</f>
        <v>Not Developing</v>
      </c>
      <c r="M1032" s="0" t="str">
        <f aca="false">IFERROR(VLOOKUP(D1032,'[11]Fragility List'!$A$1:$C$146,3,0),"Not Fragile")</f>
        <v>Not Fragile</v>
      </c>
      <c r="N1032" s="0" t="str">
        <f aca="false">IFERROR(INDEX([11]Population!$E$4:$W$267,MATCH('Names&amp;ISO'!$C1032,[11]Population!$D$4:$D$267,0),MATCH(2018,[11]Population!$E$3:$W$3,0)),"")</f>
        <v/>
      </c>
      <c r="O1032" s="0" t="str">
        <f aca="false">IFERROR(VLOOKUP($B1032,[11]FCAS!$B$1:$C$152,2,0),"")</f>
        <v/>
      </c>
      <c r="P1032" s="0" t="e">
        <f aca="false">VLOOKUP($C1032,'[10]UN M49'!$C$2:$H$249,6,0)</f>
        <v>#N/A</v>
      </c>
      <c r="Q1032" s="0" t="str">
        <f aca="false">IFERROR(VLOOKUP($C1032,'[11]Resource-Rich'!$A$34:$B$62,2,0),"Non resource-rich")</f>
        <v>Non resource-rich</v>
      </c>
      <c r="R1032" s="0" t="str">
        <f aca="false">IFERROR(VLOOKUP($B1032,[11]PRCRs!$A$3:$C$29,3,0),"Non PRCR")</f>
        <v>Non PRCR</v>
      </c>
      <c r="S1032" s="0" t="n">
        <f aca="false">IFERROR(IF(VLOOKUP($C1032,[11]CBLB!$A$2:$C$31,3,0)="CBLB",1,0),0)</f>
        <v>0</v>
      </c>
      <c r="T1032" s="0" t="str">
        <f aca="false">IFERROR(IF(VLOOKUP($B1032,'[11]Poverty Rate'!$B$2:$I$164,8,0)="Above 30%",1,0),"")</f>
        <v/>
      </c>
      <c r="U1032" s="0" t="str">
        <f aca="false">IFERROR(IF(VLOOKUP($B1032,'[11]Poverty Rate'!$B$2:$I$164,8,0)="Below 2%",1,0),"")</f>
        <v/>
      </c>
    </row>
    <row r="1033" customFormat="false" ht="15" hidden="false" customHeight="false" outlineLevel="0" collapsed="false">
      <c r="A1033" s="0" t="s">
        <v>1013</v>
      </c>
      <c r="B1033" s="0" t="s">
        <v>1013</v>
      </c>
      <c r="C1033" s="0" t="s">
        <v>1013</v>
      </c>
      <c r="D1033" s="0" t="s">
        <v>1013</v>
      </c>
      <c r="E1033" s="0" t="s">
        <v>1013</v>
      </c>
      <c r="G1033" s="0" t="e">
        <f aca="false">VLOOKUP($C1033,'[10]UN M49'!$C$2:$H$249,4,0)</f>
        <v>#N/A</v>
      </c>
      <c r="H1033" s="0" t="str">
        <f aca="false">IFERROR(VLOOKUP($C1033,'[11]Income Groups'!$D$7:$H$224,5,0),"")</f>
        <v/>
      </c>
      <c r="I1033" s="0" t="str">
        <f aca="false">IFERROR(VLOOKUP(B1033,'[11]LDC List'!$B$1:$C$47,2,0),"Non LDC")</f>
        <v>Non LDC</v>
      </c>
      <c r="J1033" s="0" t="str">
        <f aca="false">IFERROR(VLOOKUP(B1033,'[11]SIDS List'!$B$1:$C$57,2,0),"Non SIDS")</f>
        <v>Non SIDS</v>
      </c>
      <c r="K1033" s="0" t="str">
        <f aca="false">IFERROR(VLOOKUP(B1033,'[11]DAC Member List'!$B$1:$C$29,2,0),"Non DAC")</f>
        <v>Non DAC</v>
      </c>
      <c r="L1033" s="0" t="str">
        <f aca="false">IFERROR(VLOOKUP(B1033,'[11]Dev Countries List'!$A$1:$B$146,2,0),"Not Developing")</f>
        <v>Not Developing</v>
      </c>
      <c r="M1033" s="0" t="str">
        <f aca="false">IFERROR(VLOOKUP(D1033,'[11]Fragility List'!$A$1:$C$146,3,0),"Not Fragile")</f>
        <v>Not Fragile</v>
      </c>
      <c r="N1033" s="0" t="str">
        <f aca="false">IFERROR(INDEX([11]Population!$E$4:$W$267,MATCH('Names&amp;ISO'!$C1033,[11]Population!$D$4:$D$267,0),MATCH(2018,[11]Population!$E$3:$W$3,0)),"")</f>
        <v/>
      </c>
      <c r="O1033" s="0" t="str">
        <f aca="false">IFERROR(VLOOKUP($B1033,[11]FCAS!$B$1:$C$152,2,0),"")</f>
        <v/>
      </c>
      <c r="P1033" s="0" t="e">
        <f aca="false">VLOOKUP($C1033,'[10]UN M49'!$C$2:$H$249,6,0)</f>
        <v>#N/A</v>
      </c>
      <c r="Q1033" s="0" t="str">
        <f aca="false">IFERROR(VLOOKUP($C1033,'[11]Resource-Rich'!$A$34:$B$62,2,0),"Non resource-rich")</f>
        <v>Non resource-rich</v>
      </c>
      <c r="R1033" s="0" t="str">
        <f aca="false">IFERROR(VLOOKUP($B1033,[11]PRCRs!$A$3:$C$29,3,0),"Non PRCR")</f>
        <v>Non PRCR</v>
      </c>
      <c r="S1033" s="0" t="n">
        <f aca="false">IFERROR(IF(VLOOKUP($C1033,[11]CBLB!$A$2:$C$31,3,0)="CBLB",1,0),0)</f>
        <v>0</v>
      </c>
      <c r="T1033" s="0" t="str">
        <f aca="false">IFERROR(IF(VLOOKUP($B1033,'[11]Poverty Rate'!$B$2:$I$164,8,0)="Above 30%",1,0),"")</f>
        <v/>
      </c>
      <c r="U1033" s="0" t="str">
        <f aca="false">IFERROR(IF(VLOOKUP($B1033,'[11]Poverty Rate'!$B$2:$I$164,8,0)="Below 2%",1,0),"")</f>
        <v/>
      </c>
    </row>
    <row r="1034" customFormat="false" ht="15" hidden="false" customHeight="false" outlineLevel="0" collapsed="false">
      <c r="A1034" s="0" t="s">
        <v>1013</v>
      </c>
      <c r="B1034" s="0" t="s">
        <v>1013</v>
      </c>
      <c r="C1034" s="0" t="s">
        <v>1013</v>
      </c>
      <c r="D1034" s="0" t="s">
        <v>1013</v>
      </c>
      <c r="E1034" s="0" t="s">
        <v>1013</v>
      </c>
      <c r="G1034" s="0" t="e">
        <f aca="false">VLOOKUP($C1034,'[10]UN M49'!$C$2:$H$249,4,0)</f>
        <v>#N/A</v>
      </c>
      <c r="H1034" s="0" t="str">
        <f aca="false">IFERROR(VLOOKUP($C1034,'[11]Income Groups'!$D$7:$H$224,5,0),"")</f>
        <v/>
      </c>
      <c r="I1034" s="0" t="str">
        <f aca="false">IFERROR(VLOOKUP(B1034,'[11]LDC List'!$B$1:$C$47,2,0),"Non LDC")</f>
        <v>Non LDC</v>
      </c>
      <c r="J1034" s="0" t="str">
        <f aca="false">IFERROR(VLOOKUP(B1034,'[11]SIDS List'!$B$1:$C$57,2,0),"Non SIDS")</f>
        <v>Non SIDS</v>
      </c>
      <c r="K1034" s="0" t="str">
        <f aca="false">IFERROR(VLOOKUP(B1034,'[11]DAC Member List'!$B$1:$C$29,2,0),"Non DAC")</f>
        <v>Non DAC</v>
      </c>
      <c r="L1034" s="0" t="str">
        <f aca="false">IFERROR(VLOOKUP(B1034,'[11]Dev Countries List'!$A$1:$B$146,2,0),"Not Developing")</f>
        <v>Not Developing</v>
      </c>
      <c r="M1034" s="0" t="str">
        <f aca="false">IFERROR(VLOOKUP(D1034,'[11]Fragility List'!$A$1:$C$146,3,0),"Not Fragile")</f>
        <v>Not Fragile</v>
      </c>
      <c r="N1034" s="0" t="str">
        <f aca="false">IFERROR(INDEX([11]Population!$E$4:$W$267,MATCH('Names&amp;ISO'!$C1034,[11]Population!$D$4:$D$267,0),MATCH(2018,[11]Population!$E$3:$W$3,0)),"")</f>
        <v/>
      </c>
      <c r="O1034" s="0" t="str">
        <f aca="false">IFERROR(VLOOKUP($B1034,[11]FCAS!$B$1:$C$152,2,0),"")</f>
        <v/>
      </c>
      <c r="P1034" s="0" t="e">
        <f aca="false">VLOOKUP($C1034,'[10]UN M49'!$C$2:$H$249,6,0)</f>
        <v>#N/A</v>
      </c>
      <c r="Q1034" s="0" t="str">
        <f aca="false">IFERROR(VLOOKUP($C1034,'[11]Resource-Rich'!$A$34:$B$62,2,0),"Non resource-rich")</f>
        <v>Non resource-rich</v>
      </c>
      <c r="R1034" s="0" t="str">
        <f aca="false">IFERROR(VLOOKUP($B1034,[11]PRCRs!$A$3:$C$29,3,0),"Non PRCR")</f>
        <v>Non PRCR</v>
      </c>
      <c r="S1034" s="0" t="n">
        <f aca="false">IFERROR(IF(VLOOKUP($C1034,[11]CBLB!$A$2:$C$31,3,0)="CBLB",1,0),0)</f>
        <v>0</v>
      </c>
      <c r="T1034" s="0" t="str">
        <f aca="false">IFERROR(IF(VLOOKUP($B1034,'[11]Poverty Rate'!$B$2:$I$164,8,0)="Above 30%",1,0),"")</f>
        <v/>
      </c>
      <c r="U1034" s="0" t="str">
        <f aca="false">IFERROR(IF(VLOOKUP($B1034,'[11]Poverty Rate'!$B$2:$I$164,8,0)="Below 2%",1,0),"")</f>
        <v/>
      </c>
    </row>
    <row r="1035" customFormat="false" ht="15" hidden="false" customHeight="false" outlineLevel="0" collapsed="false">
      <c r="A1035" s="0" t="s">
        <v>1013</v>
      </c>
      <c r="B1035" s="0" t="s">
        <v>1013</v>
      </c>
      <c r="C1035" s="0" t="s">
        <v>1013</v>
      </c>
      <c r="D1035" s="0" t="s">
        <v>1013</v>
      </c>
      <c r="E1035" s="0" t="s">
        <v>1013</v>
      </c>
      <c r="G1035" s="0" t="e">
        <f aca="false">VLOOKUP($C1035,'[10]UN M49'!$C$2:$H$249,4,0)</f>
        <v>#N/A</v>
      </c>
      <c r="H1035" s="0" t="str">
        <f aca="false">IFERROR(VLOOKUP($C1035,'[11]Income Groups'!$D$7:$H$224,5,0),"")</f>
        <v/>
      </c>
      <c r="I1035" s="0" t="str">
        <f aca="false">IFERROR(VLOOKUP(B1035,'[11]LDC List'!$B$1:$C$47,2,0),"Non LDC")</f>
        <v>Non LDC</v>
      </c>
      <c r="J1035" s="0" t="str">
        <f aca="false">IFERROR(VLOOKUP(B1035,'[11]SIDS List'!$B$1:$C$57,2,0),"Non SIDS")</f>
        <v>Non SIDS</v>
      </c>
      <c r="K1035" s="0" t="str">
        <f aca="false">IFERROR(VLOOKUP(B1035,'[11]DAC Member List'!$B$1:$C$29,2,0),"Non DAC")</f>
        <v>Non DAC</v>
      </c>
      <c r="L1035" s="0" t="str">
        <f aca="false">IFERROR(VLOOKUP(B1035,'[11]Dev Countries List'!$A$1:$B$146,2,0),"Not Developing")</f>
        <v>Not Developing</v>
      </c>
      <c r="M1035" s="0" t="str">
        <f aca="false">IFERROR(VLOOKUP(D1035,'[11]Fragility List'!$A$1:$C$146,3,0),"Not Fragile")</f>
        <v>Not Fragile</v>
      </c>
      <c r="N1035" s="0" t="str">
        <f aca="false">IFERROR(INDEX([11]Population!$E$4:$W$267,MATCH('Names&amp;ISO'!$C1035,[11]Population!$D$4:$D$267,0),MATCH(2018,[11]Population!$E$3:$W$3,0)),"")</f>
        <v/>
      </c>
      <c r="O1035" s="0" t="str">
        <f aca="false">IFERROR(VLOOKUP($B1035,[11]FCAS!$B$1:$C$152,2,0),"")</f>
        <v/>
      </c>
      <c r="P1035" s="0" t="e">
        <f aca="false">VLOOKUP($C1035,'[10]UN M49'!$C$2:$H$249,6,0)</f>
        <v>#N/A</v>
      </c>
      <c r="Q1035" s="0" t="str">
        <f aca="false">IFERROR(VLOOKUP($C1035,'[11]Resource-Rich'!$A$34:$B$62,2,0),"Non resource-rich")</f>
        <v>Non resource-rich</v>
      </c>
      <c r="R1035" s="0" t="str">
        <f aca="false">IFERROR(VLOOKUP($B1035,[11]PRCRs!$A$3:$C$29,3,0),"Non PRCR")</f>
        <v>Non PRCR</v>
      </c>
      <c r="S1035" s="0" t="n">
        <f aca="false">IFERROR(IF(VLOOKUP($C1035,[11]CBLB!$A$2:$C$31,3,0)="CBLB",1,0),0)</f>
        <v>0</v>
      </c>
      <c r="T1035" s="0" t="str">
        <f aca="false">IFERROR(IF(VLOOKUP($B1035,'[11]Poverty Rate'!$B$2:$I$164,8,0)="Above 30%",1,0),"")</f>
        <v/>
      </c>
      <c r="U1035" s="0" t="str">
        <f aca="false">IFERROR(IF(VLOOKUP($B1035,'[11]Poverty Rate'!$B$2:$I$164,8,0)="Below 2%",1,0),"")</f>
        <v/>
      </c>
    </row>
    <row r="1036" customFormat="false" ht="15" hidden="false" customHeight="false" outlineLevel="0" collapsed="false">
      <c r="A1036" s="0" t="s">
        <v>1013</v>
      </c>
      <c r="B1036" s="0" t="s">
        <v>1013</v>
      </c>
      <c r="C1036" s="0" t="s">
        <v>1013</v>
      </c>
      <c r="D1036" s="0" t="s">
        <v>1013</v>
      </c>
      <c r="E1036" s="0" t="s">
        <v>1013</v>
      </c>
      <c r="G1036" s="0" t="e">
        <f aca="false">VLOOKUP($C1036,'[10]UN M49'!$C$2:$H$249,4,0)</f>
        <v>#N/A</v>
      </c>
      <c r="H1036" s="0" t="str">
        <f aca="false">IFERROR(VLOOKUP($C1036,'[11]Income Groups'!$D$7:$H$224,5,0),"")</f>
        <v/>
      </c>
      <c r="I1036" s="0" t="str">
        <f aca="false">IFERROR(VLOOKUP(B1036,'[11]LDC List'!$B$1:$C$47,2,0),"Non LDC")</f>
        <v>Non LDC</v>
      </c>
      <c r="J1036" s="0" t="str">
        <f aca="false">IFERROR(VLOOKUP(B1036,'[11]SIDS List'!$B$1:$C$57,2,0),"Non SIDS")</f>
        <v>Non SIDS</v>
      </c>
      <c r="K1036" s="0" t="str">
        <f aca="false">IFERROR(VLOOKUP(B1036,'[11]DAC Member List'!$B$1:$C$29,2,0),"Non DAC")</f>
        <v>Non DAC</v>
      </c>
      <c r="L1036" s="0" t="str">
        <f aca="false">IFERROR(VLOOKUP(B1036,'[11]Dev Countries List'!$A$1:$B$146,2,0),"Not Developing")</f>
        <v>Not Developing</v>
      </c>
      <c r="M1036" s="0" t="str">
        <f aca="false">IFERROR(VLOOKUP(D1036,'[11]Fragility List'!$A$1:$C$146,3,0),"Not Fragile")</f>
        <v>Not Fragile</v>
      </c>
      <c r="N1036" s="0" t="str">
        <f aca="false">IFERROR(INDEX([11]Population!$E$4:$W$267,MATCH('Names&amp;ISO'!$C1036,[11]Population!$D$4:$D$267,0),MATCH(2018,[11]Population!$E$3:$W$3,0)),"")</f>
        <v/>
      </c>
      <c r="O1036" s="0" t="str">
        <f aca="false">IFERROR(VLOOKUP($B1036,[11]FCAS!$B$1:$C$152,2,0),"")</f>
        <v/>
      </c>
      <c r="P1036" s="0" t="e">
        <f aca="false">VLOOKUP($C1036,'[10]UN M49'!$C$2:$H$249,6,0)</f>
        <v>#N/A</v>
      </c>
      <c r="Q1036" s="0" t="str">
        <f aca="false">IFERROR(VLOOKUP($C1036,'[11]Resource-Rich'!$A$34:$B$62,2,0),"Non resource-rich")</f>
        <v>Non resource-rich</v>
      </c>
      <c r="R1036" s="0" t="str">
        <f aca="false">IFERROR(VLOOKUP($B1036,[11]PRCRs!$A$3:$C$29,3,0),"Non PRCR")</f>
        <v>Non PRCR</v>
      </c>
      <c r="S1036" s="0" t="n">
        <f aca="false">IFERROR(IF(VLOOKUP($C1036,[11]CBLB!$A$2:$C$31,3,0)="CBLB",1,0),0)</f>
        <v>0</v>
      </c>
      <c r="T1036" s="0" t="str">
        <f aca="false">IFERROR(IF(VLOOKUP($B1036,'[11]Poverty Rate'!$B$2:$I$164,8,0)="Above 30%",1,0),"")</f>
        <v/>
      </c>
      <c r="U1036" s="0" t="str">
        <f aca="false">IFERROR(IF(VLOOKUP($B1036,'[11]Poverty Rate'!$B$2:$I$164,8,0)="Below 2%",1,0),"")</f>
        <v/>
      </c>
    </row>
    <row r="1037" customFormat="false" ht="15" hidden="false" customHeight="false" outlineLevel="0" collapsed="false">
      <c r="A1037" s="0" t="s">
        <v>1013</v>
      </c>
      <c r="B1037" s="0" t="s">
        <v>1013</v>
      </c>
      <c r="C1037" s="0" t="s">
        <v>1013</v>
      </c>
      <c r="D1037" s="0" t="s">
        <v>1013</v>
      </c>
      <c r="E1037" s="0" t="s">
        <v>1013</v>
      </c>
      <c r="G1037" s="0" t="e">
        <f aca="false">VLOOKUP($C1037,'[10]UN M49'!$C$2:$H$249,4,0)</f>
        <v>#N/A</v>
      </c>
      <c r="H1037" s="0" t="str">
        <f aca="false">IFERROR(VLOOKUP($C1037,'[11]Income Groups'!$D$7:$H$224,5,0),"")</f>
        <v/>
      </c>
      <c r="I1037" s="0" t="str">
        <f aca="false">IFERROR(VLOOKUP(B1037,'[11]LDC List'!$B$1:$C$47,2,0),"Non LDC")</f>
        <v>Non LDC</v>
      </c>
      <c r="J1037" s="0" t="str">
        <f aca="false">IFERROR(VLOOKUP(B1037,'[11]SIDS List'!$B$1:$C$57,2,0),"Non SIDS")</f>
        <v>Non SIDS</v>
      </c>
      <c r="K1037" s="0" t="str">
        <f aca="false">IFERROR(VLOOKUP(B1037,'[11]DAC Member List'!$B$1:$C$29,2,0),"Non DAC")</f>
        <v>Non DAC</v>
      </c>
      <c r="L1037" s="0" t="str">
        <f aca="false">IFERROR(VLOOKUP(B1037,'[11]Dev Countries List'!$A$1:$B$146,2,0),"Not Developing")</f>
        <v>Not Developing</v>
      </c>
      <c r="M1037" s="0" t="str">
        <f aca="false">IFERROR(VLOOKUP(D1037,'[11]Fragility List'!$A$1:$C$146,3,0),"Not Fragile")</f>
        <v>Not Fragile</v>
      </c>
      <c r="N1037" s="0" t="str">
        <f aca="false">IFERROR(INDEX([11]Population!$E$4:$W$267,MATCH('Names&amp;ISO'!$C1037,[11]Population!$D$4:$D$267,0),MATCH(2018,[11]Population!$E$3:$W$3,0)),"")</f>
        <v/>
      </c>
      <c r="O1037" s="0" t="str">
        <f aca="false">IFERROR(VLOOKUP($B1037,[11]FCAS!$B$1:$C$152,2,0),"")</f>
        <v/>
      </c>
      <c r="P1037" s="0" t="e">
        <f aca="false">VLOOKUP($C1037,'[10]UN M49'!$C$2:$H$249,6,0)</f>
        <v>#N/A</v>
      </c>
      <c r="Q1037" s="0" t="str">
        <f aca="false">IFERROR(VLOOKUP($C1037,'[11]Resource-Rich'!$A$34:$B$62,2,0),"Non resource-rich")</f>
        <v>Non resource-rich</v>
      </c>
      <c r="R1037" s="0" t="str">
        <f aca="false">IFERROR(VLOOKUP($B1037,[11]PRCRs!$A$3:$C$29,3,0),"Non PRCR")</f>
        <v>Non PRCR</v>
      </c>
      <c r="S1037" s="0" t="n">
        <f aca="false">IFERROR(IF(VLOOKUP($C1037,[11]CBLB!$A$2:$C$31,3,0)="CBLB",1,0),0)</f>
        <v>0</v>
      </c>
      <c r="T1037" s="0" t="str">
        <f aca="false">IFERROR(IF(VLOOKUP($B1037,'[11]Poverty Rate'!$B$2:$I$164,8,0)="Above 30%",1,0),"")</f>
        <v/>
      </c>
      <c r="U1037" s="0" t="str">
        <f aca="false">IFERROR(IF(VLOOKUP($B1037,'[11]Poverty Rate'!$B$2:$I$164,8,0)="Below 2%",1,0),"")</f>
        <v/>
      </c>
    </row>
    <row r="1038" customFormat="false" ht="15" hidden="false" customHeight="false" outlineLevel="0" collapsed="false">
      <c r="A1038" s="0" t="s">
        <v>1013</v>
      </c>
      <c r="B1038" s="0" t="s">
        <v>1013</v>
      </c>
      <c r="C1038" s="0" t="s">
        <v>1013</v>
      </c>
      <c r="D1038" s="0" t="s">
        <v>1013</v>
      </c>
      <c r="E1038" s="0" t="s">
        <v>1013</v>
      </c>
      <c r="G1038" s="0" t="e">
        <f aca="false">VLOOKUP($C1038,'[10]UN M49'!$C$2:$H$249,4,0)</f>
        <v>#N/A</v>
      </c>
      <c r="H1038" s="0" t="str">
        <f aca="false">IFERROR(VLOOKUP($C1038,'[11]Income Groups'!$D$7:$H$224,5,0),"")</f>
        <v/>
      </c>
      <c r="I1038" s="0" t="str">
        <f aca="false">IFERROR(VLOOKUP(B1038,'[11]LDC List'!$B$1:$C$47,2,0),"Non LDC")</f>
        <v>Non LDC</v>
      </c>
      <c r="J1038" s="0" t="str">
        <f aca="false">IFERROR(VLOOKUP(B1038,'[11]SIDS List'!$B$1:$C$57,2,0),"Non SIDS")</f>
        <v>Non SIDS</v>
      </c>
      <c r="K1038" s="0" t="str">
        <f aca="false">IFERROR(VLOOKUP(B1038,'[11]DAC Member List'!$B$1:$C$29,2,0),"Non DAC")</f>
        <v>Non DAC</v>
      </c>
      <c r="L1038" s="0" t="str">
        <f aca="false">IFERROR(VLOOKUP(B1038,'[11]Dev Countries List'!$A$1:$B$146,2,0),"Not Developing")</f>
        <v>Not Developing</v>
      </c>
      <c r="M1038" s="0" t="str">
        <f aca="false">IFERROR(VLOOKUP(D1038,'[11]Fragility List'!$A$1:$C$146,3,0),"Not Fragile")</f>
        <v>Not Fragile</v>
      </c>
      <c r="N1038" s="0" t="str">
        <f aca="false">IFERROR(INDEX([11]Population!$E$4:$W$267,MATCH('Names&amp;ISO'!$C1038,[11]Population!$D$4:$D$267,0),MATCH(2018,[11]Population!$E$3:$W$3,0)),"")</f>
        <v/>
      </c>
      <c r="O1038" s="0" t="str">
        <f aca="false">IFERROR(VLOOKUP($B1038,[11]FCAS!$B$1:$C$152,2,0),"")</f>
        <v/>
      </c>
      <c r="P1038" s="0" t="e">
        <f aca="false">VLOOKUP($C1038,'[10]UN M49'!$C$2:$H$249,6,0)</f>
        <v>#N/A</v>
      </c>
      <c r="Q1038" s="0" t="str">
        <f aca="false">IFERROR(VLOOKUP($C1038,'[11]Resource-Rich'!$A$34:$B$62,2,0),"Non resource-rich")</f>
        <v>Non resource-rich</v>
      </c>
      <c r="R1038" s="0" t="str">
        <f aca="false">IFERROR(VLOOKUP($B1038,[11]PRCRs!$A$3:$C$29,3,0),"Non PRCR")</f>
        <v>Non PRCR</v>
      </c>
      <c r="S1038" s="0" t="n">
        <f aca="false">IFERROR(IF(VLOOKUP($C1038,[11]CBLB!$A$2:$C$31,3,0)="CBLB",1,0),0)</f>
        <v>0</v>
      </c>
      <c r="T1038" s="0" t="str">
        <f aca="false">IFERROR(IF(VLOOKUP($B1038,'[11]Poverty Rate'!$B$2:$I$164,8,0)="Above 30%",1,0),"")</f>
        <v/>
      </c>
      <c r="U1038" s="0" t="str">
        <f aca="false">IFERROR(IF(VLOOKUP($B1038,'[11]Poverty Rate'!$B$2:$I$164,8,0)="Below 2%",1,0),"")</f>
        <v/>
      </c>
    </row>
    <row r="1039" customFormat="false" ht="15" hidden="false" customHeight="false" outlineLevel="0" collapsed="false">
      <c r="A1039" s="0" t="s">
        <v>1013</v>
      </c>
      <c r="B1039" s="0" t="s">
        <v>1013</v>
      </c>
      <c r="C1039" s="0" t="s">
        <v>1013</v>
      </c>
      <c r="D1039" s="0" t="s">
        <v>1013</v>
      </c>
      <c r="E1039" s="0" t="s">
        <v>1013</v>
      </c>
      <c r="G1039" s="0" t="e">
        <f aca="false">VLOOKUP($C1039,'[10]UN M49'!$C$2:$H$249,4,0)</f>
        <v>#N/A</v>
      </c>
      <c r="H1039" s="0" t="str">
        <f aca="false">IFERROR(VLOOKUP($C1039,'[11]Income Groups'!$D$7:$H$224,5,0),"")</f>
        <v/>
      </c>
      <c r="I1039" s="0" t="str">
        <f aca="false">IFERROR(VLOOKUP(B1039,'[11]LDC List'!$B$1:$C$47,2,0),"Non LDC")</f>
        <v>Non LDC</v>
      </c>
      <c r="J1039" s="0" t="str">
        <f aca="false">IFERROR(VLOOKUP(B1039,'[11]SIDS List'!$B$1:$C$57,2,0),"Non SIDS")</f>
        <v>Non SIDS</v>
      </c>
      <c r="K1039" s="0" t="str">
        <f aca="false">IFERROR(VLOOKUP(B1039,'[11]DAC Member List'!$B$1:$C$29,2,0),"Non DAC")</f>
        <v>Non DAC</v>
      </c>
      <c r="L1039" s="0" t="str">
        <f aca="false">IFERROR(VLOOKUP(B1039,'[11]Dev Countries List'!$A$1:$B$146,2,0),"Not Developing")</f>
        <v>Not Developing</v>
      </c>
      <c r="M1039" s="0" t="str">
        <f aca="false">IFERROR(VLOOKUP(D1039,'[11]Fragility List'!$A$1:$C$146,3,0),"Not Fragile")</f>
        <v>Not Fragile</v>
      </c>
      <c r="N1039" s="0" t="str">
        <f aca="false">IFERROR(INDEX([11]Population!$E$4:$W$267,MATCH('Names&amp;ISO'!$C1039,[11]Population!$D$4:$D$267,0),MATCH(2018,[11]Population!$E$3:$W$3,0)),"")</f>
        <v/>
      </c>
      <c r="O1039" s="0" t="str">
        <f aca="false">IFERROR(VLOOKUP($B1039,[11]FCAS!$B$1:$C$152,2,0),"")</f>
        <v/>
      </c>
      <c r="P1039" s="0" t="e">
        <f aca="false">VLOOKUP($C1039,'[10]UN M49'!$C$2:$H$249,6,0)</f>
        <v>#N/A</v>
      </c>
      <c r="Q1039" s="0" t="str">
        <f aca="false">IFERROR(VLOOKUP($C1039,'[11]Resource-Rich'!$A$34:$B$62,2,0),"Non resource-rich")</f>
        <v>Non resource-rich</v>
      </c>
      <c r="R1039" s="0" t="str">
        <f aca="false">IFERROR(VLOOKUP($B1039,[11]PRCRs!$A$3:$C$29,3,0),"Non PRCR")</f>
        <v>Non PRCR</v>
      </c>
      <c r="S1039" s="0" t="n">
        <f aca="false">IFERROR(IF(VLOOKUP($C1039,[11]CBLB!$A$2:$C$31,3,0)="CBLB",1,0),0)</f>
        <v>0</v>
      </c>
      <c r="T1039" s="0" t="str">
        <f aca="false">IFERROR(IF(VLOOKUP($B1039,'[11]Poverty Rate'!$B$2:$I$164,8,0)="Above 30%",1,0),"")</f>
        <v/>
      </c>
      <c r="U1039" s="0" t="str">
        <f aca="false">IFERROR(IF(VLOOKUP($B1039,'[11]Poverty Rate'!$B$2:$I$164,8,0)="Below 2%",1,0),"")</f>
        <v/>
      </c>
    </row>
    <row r="1040" customFormat="false" ht="15" hidden="false" customHeight="false" outlineLevel="0" collapsed="false">
      <c r="A1040" s="0" t="s">
        <v>1013</v>
      </c>
      <c r="B1040" s="0" t="s">
        <v>1013</v>
      </c>
      <c r="C1040" s="0" t="s">
        <v>1013</v>
      </c>
      <c r="D1040" s="0" t="s">
        <v>1013</v>
      </c>
      <c r="E1040" s="0" t="s">
        <v>1013</v>
      </c>
      <c r="G1040" s="0" t="e">
        <f aca="false">VLOOKUP($C1040,'[10]UN M49'!$C$2:$H$249,4,0)</f>
        <v>#N/A</v>
      </c>
      <c r="H1040" s="0" t="str">
        <f aca="false">IFERROR(VLOOKUP($C1040,'[11]Income Groups'!$D$7:$H$224,5,0),"")</f>
        <v/>
      </c>
      <c r="I1040" s="0" t="str">
        <f aca="false">IFERROR(VLOOKUP(B1040,'[11]LDC List'!$B$1:$C$47,2,0),"Non LDC")</f>
        <v>Non LDC</v>
      </c>
      <c r="J1040" s="0" t="str">
        <f aca="false">IFERROR(VLOOKUP(B1040,'[11]SIDS List'!$B$1:$C$57,2,0),"Non SIDS")</f>
        <v>Non SIDS</v>
      </c>
      <c r="K1040" s="0" t="str">
        <f aca="false">IFERROR(VLOOKUP(B1040,'[11]DAC Member List'!$B$1:$C$29,2,0),"Non DAC")</f>
        <v>Non DAC</v>
      </c>
      <c r="L1040" s="0" t="str">
        <f aca="false">IFERROR(VLOOKUP(B1040,'[11]Dev Countries List'!$A$1:$B$146,2,0),"Not Developing")</f>
        <v>Not Developing</v>
      </c>
      <c r="M1040" s="0" t="str">
        <f aca="false">IFERROR(VLOOKUP(D1040,'[11]Fragility List'!$A$1:$C$146,3,0),"Not Fragile")</f>
        <v>Not Fragile</v>
      </c>
      <c r="N1040" s="0" t="str">
        <f aca="false">IFERROR(INDEX([11]Population!$E$4:$W$267,MATCH('Names&amp;ISO'!$C1040,[11]Population!$D$4:$D$267,0),MATCH(2018,[11]Population!$E$3:$W$3,0)),"")</f>
        <v/>
      </c>
      <c r="O1040" s="0" t="str">
        <f aca="false">IFERROR(VLOOKUP($B1040,[11]FCAS!$B$1:$C$152,2,0),"")</f>
        <v/>
      </c>
      <c r="P1040" s="0" t="e">
        <f aca="false">VLOOKUP($C1040,'[10]UN M49'!$C$2:$H$249,6,0)</f>
        <v>#N/A</v>
      </c>
      <c r="Q1040" s="0" t="str">
        <f aca="false">IFERROR(VLOOKUP($C1040,'[11]Resource-Rich'!$A$34:$B$62,2,0),"Non resource-rich")</f>
        <v>Non resource-rich</v>
      </c>
      <c r="R1040" s="0" t="str">
        <f aca="false">IFERROR(VLOOKUP($B1040,[11]PRCRs!$A$3:$C$29,3,0),"Non PRCR")</f>
        <v>Non PRCR</v>
      </c>
      <c r="S1040" s="0" t="n">
        <f aca="false">IFERROR(IF(VLOOKUP($C1040,[11]CBLB!$A$2:$C$31,3,0)="CBLB",1,0),0)</f>
        <v>0</v>
      </c>
      <c r="T1040" s="0" t="str">
        <f aca="false">IFERROR(IF(VLOOKUP($B1040,'[11]Poverty Rate'!$B$2:$I$164,8,0)="Above 30%",1,0),"")</f>
        <v/>
      </c>
      <c r="U1040" s="0" t="str">
        <f aca="false">IFERROR(IF(VLOOKUP($B1040,'[11]Poverty Rate'!$B$2:$I$164,8,0)="Below 2%",1,0),"")</f>
        <v/>
      </c>
    </row>
    <row r="1041" customFormat="false" ht="15" hidden="false" customHeight="false" outlineLevel="0" collapsed="false">
      <c r="A1041" s="0" t="s">
        <v>1013</v>
      </c>
      <c r="B1041" s="0" t="s">
        <v>1013</v>
      </c>
      <c r="C1041" s="0" t="s">
        <v>1013</v>
      </c>
      <c r="D1041" s="0" t="s">
        <v>1013</v>
      </c>
      <c r="E1041" s="0" t="s">
        <v>1013</v>
      </c>
      <c r="G1041" s="0" t="e">
        <f aca="false">VLOOKUP($C1041,'[10]UN M49'!$C$2:$H$249,4,0)</f>
        <v>#N/A</v>
      </c>
      <c r="H1041" s="0" t="str">
        <f aca="false">IFERROR(VLOOKUP($C1041,'[11]Income Groups'!$D$7:$H$224,5,0),"")</f>
        <v/>
      </c>
      <c r="I1041" s="0" t="str">
        <f aca="false">IFERROR(VLOOKUP(B1041,'[11]LDC List'!$B$1:$C$47,2,0),"Non LDC")</f>
        <v>Non LDC</v>
      </c>
      <c r="J1041" s="0" t="str">
        <f aca="false">IFERROR(VLOOKUP(B1041,'[11]SIDS List'!$B$1:$C$57,2,0),"Non SIDS")</f>
        <v>Non SIDS</v>
      </c>
      <c r="K1041" s="0" t="str">
        <f aca="false">IFERROR(VLOOKUP(B1041,'[11]DAC Member List'!$B$1:$C$29,2,0),"Non DAC")</f>
        <v>Non DAC</v>
      </c>
      <c r="L1041" s="0" t="str">
        <f aca="false">IFERROR(VLOOKUP(B1041,'[11]Dev Countries List'!$A$1:$B$146,2,0),"Not Developing")</f>
        <v>Not Developing</v>
      </c>
      <c r="M1041" s="0" t="str">
        <f aca="false">IFERROR(VLOOKUP(D1041,'[11]Fragility List'!$A$1:$C$146,3,0),"Not Fragile")</f>
        <v>Not Fragile</v>
      </c>
      <c r="N1041" s="0" t="str">
        <f aca="false">IFERROR(INDEX([11]Population!$E$4:$W$267,MATCH('Names&amp;ISO'!$C1041,[11]Population!$D$4:$D$267,0),MATCH(2018,[11]Population!$E$3:$W$3,0)),"")</f>
        <v/>
      </c>
      <c r="O1041" s="0" t="str">
        <f aca="false">IFERROR(VLOOKUP($B1041,[11]FCAS!$B$1:$C$152,2,0),"")</f>
        <v/>
      </c>
      <c r="P1041" s="0" t="e">
        <f aca="false">VLOOKUP($C1041,'[10]UN M49'!$C$2:$H$249,6,0)</f>
        <v>#N/A</v>
      </c>
      <c r="Q1041" s="0" t="str">
        <f aca="false">IFERROR(VLOOKUP($C1041,'[11]Resource-Rich'!$A$34:$B$62,2,0),"Non resource-rich")</f>
        <v>Non resource-rich</v>
      </c>
      <c r="R1041" s="0" t="str">
        <f aca="false">IFERROR(VLOOKUP($B1041,[11]PRCRs!$A$3:$C$29,3,0),"Non PRCR")</f>
        <v>Non PRCR</v>
      </c>
      <c r="S1041" s="0" t="n">
        <f aca="false">IFERROR(IF(VLOOKUP($C1041,[11]CBLB!$A$2:$C$31,3,0)="CBLB",1,0),0)</f>
        <v>0</v>
      </c>
      <c r="T1041" s="0" t="str">
        <f aca="false">IFERROR(IF(VLOOKUP($B1041,'[11]Poverty Rate'!$B$2:$I$164,8,0)="Above 30%",1,0),"")</f>
        <v/>
      </c>
      <c r="U1041" s="0" t="str">
        <f aca="false">IFERROR(IF(VLOOKUP($B1041,'[11]Poverty Rate'!$B$2:$I$164,8,0)="Below 2%",1,0),"")</f>
        <v/>
      </c>
    </row>
    <row r="1042" customFormat="false" ht="15" hidden="false" customHeight="false" outlineLevel="0" collapsed="false">
      <c r="A1042" s="0" t="s">
        <v>1013</v>
      </c>
      <c r="B1042" s="0" t="s">
        <v>1013</v>
      </c>
      <c r="C1042" s="0" t="s">
        <v>1013</v>
      </c>
      <c r="D1042" s="0" t="s">
        <v>1013</v>
      </c>
      <c r="E1042" s="0" t="s">
        <v>1013</v>
      </c>
      <c r="G1042" s="0" t="e">
        <f aca="false">VLOOKUP($C1042,'[10]UN M49'!$C$2:$H$249,4,0)</f>
        <v>#N/A</v>
      </c>
      <c r="H1042" s="0" t="str">
        <f aca="false">IFERROR(VLOOKUP($C1042,'[11]Income Groups'!$D$7:$H$224,5,0),"")</f>
        <v/>
      </c>
      <c r="I1042" s="0" t="str">
        <f aca="false">IFERROR(VLOOKUP(B1042,'[11]LDC List'!$B$1:$C$47,2,0),"Non LDC")</f>
        <v>Non LDC</v>
      </c>
      <c r="J1042" s="0" t="str">
        <f aca="false">IFERROR(VLOOKUP(B1042,'[11]SIDS List'!$B$1:$C$57,2,0),"Non SIDS")</f>
        <v>Non SIDS</v>
      </c>
      <c r="K1042" s="0" t="str">
        <f aca="false">IFERROR(VLOOKUP(B1042,'[11]DAC Member List'!$B$1:$C$29,2,0),"Non DAC")</f>
        <v>Non DAC</v>
      </c>
      <c r="L1042" s="0" t="str">
        <f aca="false">IFERROR(VLOOKUP(B1042,'[11]Dev Countries List'!$A$1:$B$146,2,0),"Not Developing")</f>
        <v>Not Developing</v>
      </c>
      <c r="M1042" s="0" t="str">
        <f aca="false">IFERROR(VLOOKUP(D1042,'[11]Fragility List'!$A$1:$C$146,3,0),"Not Fragile")</f>
        <v>Not Fragile</v>
      </c>
      <c r="N1042" s="0" t="str">
        <f aca="false">IFERROR(INDEX([11]Population!$E$4:$W$267,MATCH('Names&amp;ISO'!$C1042,[11]Population!$D$4:$D$267,0),MATCH(2018,[11]Population!$E$3:$W$3,0)),"")</f>
        <v/>
      </c>
      <c r="O1042" s="0" t="str">
        <f aca="false">IFERROR(VLOOKUP($B1042,[11]FCAS!$B$1:$C$152,2,0),"")</f>
        <v/>
      </c>
      <c r="P1042" s="0" t="e">
        <f aca="false">VLOOKUP($C1042,'[10]UN M49'!$C$2:$H$249,6,0)</f>
        <v>#N/A</v>
      </c>
      <c r="Q1042" s="0" t="str">
        <f aca="false">IFERROR(VLOOKUP($C1042,'[11]Resource-Rich'!$A$34:$B$62,2,0),"Non resource-rich")</f>
        <v>Non resource-rich</v>
      </c>
      <c r="R1042" s="0" t="str">
        <f aca="false">IFERROR(VLOOKUP($B1042,[11]PRCRs!$A$3:$C$29,3,0),"Non PRCR")</f>
        <v>Non PRCR</v>
      </c>
      <c r="S1042" s="0" t="n">
        <f aca="false">IFERROR(IF(VLOOKUP($C1042,[11]CBLB!$A$2:$C$31,3,0)="CBLB",1,0),0)</f>
        <v>0</v>
      </c>
      <c r="T1042" s="0" t="str">
        <f aca="false">IFERROR(IF(VLOOKUP($B1042,'[11]Poverty Rate'!$B$2:$I$164,8,0)="Above 30%",1,0),"")</f>
        <v/>
      </c>
      <c r="U1042" s="0" t="str">
        <f aca="false">IFERROR(IF(VLOOKUP($B1042,'[11]Poverty Rate'!$B$2:$I$164,8,0)="Below 2%",1,0),"")</f>
        <v/>
      </c>
    </row>
    <row r="1043" customFormat="false" ht="15" hidden="false" customHeight="false" outlineLevel="0" collapsed="false">
      <c r="A1043" s="0" t="s">
        <v>1013</v>
      </c>
      <c r="B1043" s="0" t="s">
        <v>1013</v>
      </c>
      <c r="C1043" s="0" t="s">
        <v>1013</v>
      </c>
      <c r="D1043" s="0" t="s">
        <v>1013</v>
      </c>
      <c r="E1043" s="0" t="s">
        <v>1013</v>
      </c>
      <c r="G1043" s="0" t="e">
        <f aca="false">VLOOKUP($C1043,'[10]UN M49'!$C$2:$H$249,4,0)</f>
        <v>#N/A</v>
      </c>
      <c r="H1043" s="0" t="str">
        <f aca="false">IFERROR(VLOOKUP($C1043,'[11]Income Groups'!$D$7:$H$224,5,0),"")</f>
        <v/>
      </c>
      <c r="I1043" s="0" t="str">
        <f aca="false">IFERROR(VLOOKUP(B1043,'[11]LDC List'!$B$1:$C$47,2,0),"Non LDC")</f>
        <v>Non LDC</v>
      </c>
      <c r="J1043" s="0" t="str">
        <f aca="false">IFERROR(VLOOKUP(B1043,'[11]SIDS List'!$B$1:$C$57,2,0),"Non SIDS")</f>
        <v>Non SIDS</v>
      </c>
      <c r="K1043" s="0" t="str">
        <f aca="false">IFERROR(VLOOKUP(B1043,'[11]DAC Member List'!$B$1:$C$29,2,0),"Non DAC")</f>
        <v>Non DAC</v>
      </c>
      <c r="L1043" s="0" t="str">
        <f aca="false">IFERROR(VLOOKUP(B1043,'[11]Dev Countries List'!$A$1:$B$146,2,0),"Not Developing")</f>
        <v>Not Developing</v>
      </c>
      <c r="M1043" s="0" t="str">
        <f aca="false">IFERROR(VLOOKUP(D1043,'[11]Fragility List'!$A$1:$C$146,3,0),"Not Fragile")</f>
        <v>Not Fragile</v>
      </c>
      <c r="N1043" s="0" t="str">
        <f aca="false">IFERROR(INDEX([11]Population!$E$4:$W$267,MATCH('Names&amp;ISO'!$C1043,[11]Population!$D$4:$D$267,0),MATCH(2018,[11]Population!$E$3:$W$3,0)),"")</f>
        <v/>
      </c>
      <c r="O1043" s="0" t="str">
        <f aca="false">IFERROR(VLOOKUP($B1043,[11]FCAS!$B$1:$C$152,2,0),"")</f>
        <v/>
      </c>
      <c r="P1043" s="0" t="e">
        <f aca="false">VLOOKUP($C1043,'[10]UN M49'!$C$2:$H$249,6,0)</f>
        <v>#N/A</v>
      </c>
      <c r="Q1043" s="0" t="str">
        <f aca="false">IFERROR(VLOOKUP($C1043,'[11]Resource-Rich'!$A$34:$B$62,2,0),"Non resource-rich")</f>
        <v>Non resource-rich</v>
      </c>
      <c r="R1043" s="0" t="str">
        <f aca="false">IFERROR(VLOOKUP($B1043,[11]PRCRs!$A$3:$C$29,3,0),"Non PRCR")</f>
        <v>Non PRCR</v>
      </c>
      <c r="S1043" s="0" t="n">
        <f aca="false">IFERROR(IF(VLOOKUP($C1043,[11]CBLB!$A$2:$C$31,3,0)="CBLB",1,0),0)</f>
        <v>0</v>
      </c>
      <c r="T1043" s="0" t="str">
        <f aca="false">IFERROR(IF(VLOOKUP($B1043,'[11]Poverty Rate'!$B$2:$I$164,8,0)="Above 30%",1,0),"")</f>
        <v/>
      </c>
      <c r="U1043" s="0" t="str">
        <f aca="false">IFERROR(IF(VLOOKUP($B1043,'[11]Poverty Rate'!$B$2:$I$164,8,0)="Below 2%",1,0),"")</f>
        <v/>
      </c>
    </row>
    <row r="1044" customFormat="false" ht="15" hidden="false" customHeight="false" outlineLevel="0" collapsed="false">
      <c r="A1044" s="0" t="s">
        <v>1013</v>
      </c>
      <c r="B1044" s="0" t="s">
        <v>1013</v>
      </c>
      <c r="C1044" s="0" t="s">
        <v>1013</v>
      </c>
      <c r="D1044" s="0" t="s">
        <v>1013</v>
      </c>
      <c r="E1044" s="0" t="s">
        <v>1013</v>
      </c>
      <c r="G1044" s="0" t="e">
        <f aca="false">VLOOKUP($C1044,'[10]UN M49'!$C$2:$H$249,4,0)</f>
        <v>#N/A</v>
      </c>
      <c r="H1044" s="0" t="str">
        <f aca="false">IFERROR(VLOOKUP($C1044,'[11]Income Groups'!$D$7:$H$224,5,0),"")</f>
        <v/>
      </c>
      <c r="I1044" s="0" t="str">
        <f aca="false">IFERROR(VLOOKUP(B1044,'[11]LDC List'!$B$1:$C$47,2,0),"Non LDC")</f>
        <v>Non LDC</v>
      </c>
      <c r="J1044" s="0" t="str">
        <f aca="false">IFERROR(VLOOKUP(B1044,'[11]SIDS List'!$B$1:$C$57,2,0),"Non SIDS")</f>
        <v>Non SIDS</v>
      </c>
      <c r="K1044" s="0" t="str">
        <f aca="false">IFERROR(VLOOKUP(B1044,'[11]DAC Member List'!$B$1:$C$29,2,0),"Non DAC")</f>
        <v>Non DAC</v>
      </c>
      <c r="L1044" s="0" t="str">
        <f aca="false">IFERROR(VLOOKUP(B1044,'[11]Dev Countries List'!$A$1:$B$146,2,0),"Not Developing")</f>
        <v>Not Developing</v>
      </c>
      <c r="M1044" s="0" t="str">
        <f aca="false">IFERROR(VLOOKUP(D1044,'[11]Fragility List'!$A$1:$C$146,3,0),"Not Fragile")</f>
        <v>Not Fragile</v>
      </c>
      <c r="N1044" s="0" t="str">
        <f aca="false">IFERROR(INDEX([11]Population!$E$4:$W$267,MATCH('Names&amp;ISO'!$C1044,[11]Population!$D$4:$D$267,0),MATCH(2018,[11]Population!$E$3:$W$3,0)),"")</f>
        <v/>
      </c>
      <c r="O1044" s="0" t="str">
        <f aca="false">IFERROR(VLOOKUP($B1044,[11]FCAS!$B$1:$C$152,2,0),"")</f>
        <v/>
      </c>
      <c r="P1044" s="0" t="e">
        <f aca="false">VLOOKUP($C1044,'[10]UN M49'!$C$2:$H$249,6,0)</f>
        <v>#N/A</v>
      </c>
      <c r="Q1044" s="0" t="str">
        <f aca="false">IFERROR(VLOOKUP($C1044,'[11]Resource-Rich'!$A$34:$B$62,2,0),"Non resource-rich")</f>
        <v>Non resource-rich</v>
      </c>
      <c r="R1044" s="0" t="str">
        <f aca="false">IFERROR(VLOOKUP($B1044,[11]PRCRs!$A$3:$C$29,3,0),"Non PRCR")</f>
        <v>Non PRCR</v>
      </c>
      <c r="S1044" s="0" t="n">
        <f aca="false">IFERROR(IF(VLOOKUP($C1044,[11]CBLB!$A$2:$C$31,3,0)="CBLB",1,0),0)</f>
        <v>0</v>
      </c>
      <c r="T1044" s="0" t="str">
        <f aca="false">IFERROR(IF(VLOOKUP($B1044,'[11]Poverty Rate'!$B$2:$I$164,8,0)="Above 30%",1,0),"")</f>
        <v/>
      </c>
      <c r="U1044" s="0" t="str">
        <f aca="false">IFERROR(IF(VLOOKUP($B1044,'[11]Poverty Rate'!$B$2:$I$164,8,0)="Below 2%",1,0),"")</f>
        <v/>
      </c>
    </row>
    <row r="1045" customFormat="false" ht="15" hidden="false" customHeight="false" outlineLevel="0" collapsed="false">
      <c r="A1045" s="0" t="s">
        <v>1013</v>
      </c>
      <c r="B1045" s="0" t="s">
        <v>1013</v>
      </c>
      <c r="C1045" s="0" t="s">
        <v>1013</v>
      </c>
      <c r="D1045" s="0" t="s">
        <v>1013</v>
      </c>
      <c r="E1045" s="0" t="s">
        <v>1013</v>
      </c>
      <c r="G1045" s="0" t="e">
        <f aca="false">VLOOKUP($C1045,'[10]UN M49'!$C$2:$H$249,4,0)</f>
        <v>#N/A</v>
      </c>
      <c r="H1045" s="0" t="str">
        <f aca="false">IFERROR(VLOOKUP($C1045,'[11]Income Groups'!$D$7:$H$224,5,0),"")</f>
        <v/>
      </c>
      <c r="I1045" s="0" t="str">
        <f aca="false">IFERROR(VLOOKUP(B1045,'[11]LDC List'!$B$1:$C$47,2,0),"Non LDC")</f>
        <v>Non LDC</v>
      </c>
      <c r="J1045" s="0" t="str">
        <f aca="false">IFERROR(VLOOKUP(B1045,'[11]SIDS List'!$B$1:$C$57,2,0),"Non SIDS")</f>
        <v>Non SIDS</v>
      </c>
      <c r="K1045" s="0" t="str">
        <f aca="false">IFERROR(VLOOKUP(B1045,'[11]DAC Member List'!$B$1:$C$29,2,0),"Non DAC")</f>
        <v>Non DAC</v>
      </c>
      <c r="L1045" s="0" t="str">
        <f aca="false">IFERROR(VLOOKUP(B1045,'[11]Dev Countries List'!$A$1:$B$146,2,0),"Not Developing")</f>
        <v>Not Developing</v>
      </c>
      <c r="M1045" s="0" t="str">
        <f aca="false">IFERROR(VLOOKUP(D1045,'[11]Fragility List'!$A$1:$C$146,3,0),"Not Fragile")</f>
        <v>Not Fragile</v>
      </c>
      <c r="N1045" s="0" t="str">
        <f aca="false">IFERROR(INDEX([11]Population!$E$4:$W$267,MATCH('Names&amp;ISO'!$C1045,[11]Population!$D$4:$D$267,0),MATCH(2018,[11]Population!$E$3:$W$3,0)),"")</f>
        <v/>
      </c>
      <c r="O1045" s="0" t="str">
        <f aca="false">IFERROR(VLOOKUP($B1045,[11]FCAS!$B$1:$C$152,2,0),"")</f>
        <v/>
      </c>
      <c r="P1045" s="0" t="e">
        <f aca="false">VLOOKUP($C1045,'[10]UN M49'!$C$2:$H$249,6,0)</f>
        <v>#N/A</v>
      </c>
      <c r="Q1045" s="0" t="str">
        <f aca="false">IFERROR(VLOOKUP($C1045,'[11]Resource-Rich'!$A$34:$B$62,2,0),"Non resource-rich")</f>
        <v>Non resource-rich</v>
      </c>
      <c r="R1045" s="0" t="str">
        <f aca="false">IFERROR(VLOOKUP($B1045,[11]PRCRs!$A$3:$C$29,3,0),"Non PRCR")</f>
        <v>Non PRCR</v>
      </c>
      <c r="S1045" s="0" t="n">
        <f aca="false">IFERROR(IF(VLOOKUP($C1045,[11]CBLB!$A$2:$C$31,3,0)="CBLB",1,0),0)</f>
        <v>0</v>
      </c>
      <c r="T1045" s="0" t="str">
        <f aca="false">IFERROR(IF(VLOOKUP($B1045,'[11]Poverty Rate'!$B$2:$I$164,8,0)="Above 30%",1,0),"")</f>
        <v/>
      </c>
      <c r="U1045" s="0" t="str">
        <f aca="false">IFERROR(IF(VLOOKUP($B1045,'[11]Poverty Rate'!$B$2:$I$164,8,0)="Below 2%",1,0),"")</f>
        <v/>
      </c>
    </row>
    <row r="1046" customFormat="false" ht="15" hidden="false" customHeight="false" outlineLevel="0" collapsed="false">
      <c r="A1046" s="0" t="s">
        <v>1013</v>
      </c>
      <c r="B1046" s="0" t="s">
        <v>1013</v>
      </c>
      <c r="C1046" s="0" t="s">
        <v>1013</v>
      </c>
      <c r="D1046" s="0" t="s">
        <v>1013</v>
      </c>
      <c r="E1046" s="0" t="s">
        <v>1013</v>
      </c>
      <c r="G1046" s="0" t="e">
        <f aca="false">VLOOKUP($C1046,'[10]UN M49'!$C$2:$H$249,4,0)</f>
        <v>#N/A</v>
      </c>
      <c r="H1046" s="0" t="str">
        <f aca="false">IFERROR(VLOOKUP($C1046,'[11]Income Groups'!$D$7:$H$224,5,0),"")</f>
        <v/>
      </c>
      <c r="I1046" s="0" t="str">
        <f aca="false">IFERROR(VLOOKUP(B1046,'[11]LDC List'!$B$1:$C$47,2,0),"Non LDC")</f>
        <v>Non LDC</v>
      </c>
      <c r="J1046" s="0" t="str">
        <f aca="false">IFERROR(VLOOKUP(B1046,'[11]SIDS List'!$B$1:$C$57,2,0),"Non SIDS")</f>
        <v>Non SIDS</v>
      </c>
      <c r="K1046" s="0" t="str">
        <f aca="false">IFERROR(VLOOKUP(B1046,'[11]DAC Member List'!$B$1:$C$29,2,0),"Non DAC")</f>
        <v>Non DAC</v>
      </c>
      <c r="L1046" s="0" t="str">
        <f aca="false">IFERROR(VLOOKUP(B1046,'[11]Dev Countries List'!$A$1:$B$146,2,0),"Not Developing")</f>
        <v>Not Developing</v>
      </c>
      <c r="M1046" s="0" t="str">
        <f aca="false">IFERROR(VLOOKUP(D1046,'[11]Fragility List'!$A$1:$C$146,3,0),"Not Fragile")</f>
        <v>Not Fragile</v>
      </c>
      <c r="N1046" s="0" t="str">
        <f aca="false">IFERROR(INDEX([11]Population!$E$4:$W$267,MATCH('Names&amp;ISO'!$C1046,[11]Population!$D$4:$D$267,0),MATCH(2018,[11]Population!$E$3:$W$3,0)),"")</f>
        <v/>
      </c>
      <c r="O1046" s="0" t="str">
        <f aca="false">IFERROR(VLOOKUP($B1046,[11]FCAS!$B$1:$C$152,2,0),"")</f>
        <v/>
      </c>
      <c r="P1046" s="0" t="e">
        <f aca="false">VLOOKUP($C1046,'[10]UN M49'!$C$2:$H$249,6,0)</f>
        <v>#N/A</v>
      </c>
      <c r="Q1046" s="0" t="str">
        <f aca="false">IFERROR(VLOOKUP($C1046,'[11]Resource-Rich'!$A$34:$B$62,2,0),"Non resource-rich")</f>
        <v>Non resource-rich</v>
      </c>
      <c r="R1046" s="0" t="str">
        <f aca="false">IFERROR(VLOOKUP($B1046,[11]PRCRs!$A$3:$C$29,3,0),"Non PRCR")</f>
        <v>Non PRCR</v>
      </c>
      <c r="S1046" s="0" t="n">
        <f aca="false">IFERROR(IF(VLOOKUP($C1046,[11]CBLB!$A$2:$C$31,3,0)="CBLB",1,0),0)</f>
        <v>0</v>
      </c>
      <c r="T1046" s="0" t="str">
        <f aca="false">IFERROR(IF(VLOOKUP($B1046,'[11]Poverty Rate'!$B$2:$I$164,8,0)="Above 30%",1,0),"")</f>
        <v/>
      </c>
      <c r="U1046" s="0" t="str">
        <f aca="false">IFERROR(IF(VLOOKUP($B1046,'[11]Poverty Rate'!$B$2:$I$164,8,0)="Below 2%",1,0),"")</f>
        <v/>
      </c>
    </row>
    <row r="1047" customFormat="false" ht="15" hidden="false" customHeight="false" outlineLevel="0" collapsed="false">
      <c r="A1047" s="0" t="s">
        <v>1013</v>
      </c>
      <c r="B1047" s="0" t="s">
        <v>1013</v>
      </c>
      <c r="C1047" s="0" t="s">
        <v>1013</v>
      </c>
      <c r="D1047" s="0" t="s">
        <v>1013</v>
      </c>
      <c r="E1047" s="0" t="s">
        <v>1013</v>
      </c>
      <c r="G1047" s="0" t="e">
        <f aca="false">VLOOKUP($C1047,'[10]UN M49'!$C$2:$H$249,4,0)</f>
        <v>#N/A</v>
      </c>
      <c r="H1047" s="0" t="str">
        <f aca="false">IFERROR(VLOOKUP($C1047,'[11]Income Groups'!$D$7:$H$224,5,0),"")</f>
        <v/>
      </c>
      <c r="I1047" s="0" t="str">
        <f aca="false">IFERROR(VLOOKUP(B1047,'[11]LDC List'!$B$1:$C$47,2,0),"Non LDC")</f>
        <v>Non LDC</v>
      </c>
      <c r="J1047" s="0" t="str">
        <f aca="false">IFERROR(VLOOKUP(B1047,'[11]SIDS List'!$B$1:$C$57,2,0),"Non SIDS")</f>
        <v>Non SIDS</v>
      </c>
      <c r="K1047" s="0" t="str">
        <f aca="false">IFERROR(VLOOKUP(B1047,'[11]DAC Member List'!$B$1:$C$29,2,0),"Non DAC")</f>
        <v>Non DAC</v>
      </c>
      <c r="L1047" s="0" t="str">
        <f aca="false">IFERROR(VLOOKUP(B1047,'[11]Dev Countries List'!$A$1:$B$146,2,0),"Not Developing")</f>
        <v>Not Developing</v>
      </c>
      <c r="M1047" s="0" t="str">
        <f aca="false">IFERROR(VLOOKUP(D1047,'[11]Fragility List'!$A$1:$C$146,3,0),"Not Fragile")</f>
        <v>Not Fragile</v>
      </c>
      <c r="N1047" s="0" t="str">
        <f aca="false">IFERROR(INDEX([11]Population!$E$4:$W$267,MATCH('Names&amp;ISO'!$C1047,[11]Population!$D$4:$D$267,0),MATCH(2018,[11]Population!$E$3:$W$3,0)),"")</f>
        <v/>
      </c>
      <c r="O1047" s="0" t="str">
        <f aca="false">IFERROR(VLOOKUP($B1047,[11]FCAS!$B$1:$C$152,2,0),"")</f>
        <v/>
      </c>
      <c r="P1047" s="0" t="e">
        <f aca="false">VLOOKUP($C1047,'[10]UN M49'!$C$2:$H$249,6,0)</f>
        <v>#N/A</v>
      </c>
      <c r="Q1047" s="0" t="str">
        <f aca="false">IFERROR(VLOOKUP($C1047,'[11]Resource-Rich'!$A$34:$B$62,2,0),"Non resource-rich")</f>
        <v>Non resource-rich</v>
      </c>
      <c r="R1047" s="0" t="str">
        <f aca="false">IFERROR(VLOOKUP($B1047,[11]PRCRs!$A$3:$C$29,3,0),"Non PRCR")</f>
        <v>Non PRCR</v>
      </c>
      <c r="S1047" s="0" t="n">
        <f aca="false">IFERROR(IF(VLOOKUP($C1047,[11]CBLB!$A$2:$C$31,3,0)="CBLB",1,0),0)</f>
        <v>0</v>
      </c>
      <c r="T1047" s="0" t="str">
        <f aca="false">IFERROR(IF(VLOOKUP($B1047,'[11]Poverty Rate'!$B$2:$I$164,8,0)="Above 30%",1,0),"")</f>
        <v/>
      </c>
      <c r="U1047" s="0" t="str">
        <f aca="false">IFERROR(IF(VLOOKUP($B1047,'[11]Poverty Rate'!$B$2:$I$164,8,0)="Below 2%",1,0),"")</f>
        <v/>
      </c>
    </row>
    <row r="1048" customFormat="false" ht="15" hidden="false" customHeight="false" outlineLevel="0" collapsed="false">
      <c r="A1048" s="0" t="s">
        <v>1013</v>
      </c>
      <c r="B1048" s="0" t="s">
        <v>1013</v>
      </c>
      <c r="C1048" s="0" t="s">
        <v>1013</v>
      </c>
      <c r="D1048" s="0" t="s">
        <v>1013</v>
      </c>
      <c r="E1048" s="0" t="s">
        <v>1013</v>
      </c>
      <c r="G1048" s="0" t="e">
        <f aca="false">VLOOKUP($C1048,'[10]UN M49'!$C$2:$H$249,4,0)</f>
        <v>#N/A</v>
      </c>
      <c r="H1048" s="0" t="str">
        <f aca="false">IFERROR(VLOOKUP($C1048,'[11]Income Groups'!$D$7:$H$224,5,0),"")</f>
        <v/>
      </c>
      <c r="I1048" s="0" t="str">
        <f aca="false">IFERROR(VLOOKUP(B1048,'[11]LDC List'!$B$1:$C$47,2,0),"Non LDC")</f>
        <v>Non LDC</v>
      </c>
      <c r="J1048" s="0" t="str">
        <f aca="false">IFERROR(VLOOKUP(B1048,'[11]SIDS List'!$B$1:$C$57,2,0),"Non SIDS")</f>
        <v>Non SIDS</v>
      </c>
      <c r="K1048" s="0" t="str">
        <f aca="false">IFERROR(VLOOKUP(B1048,'[11]DAC Member List'!$B$1:$C$29,2,0),"Non DAC")</f>
        <v>Non DAC</v>
      </c>
      <c r="L1048" s="0" t="str">
        <f aca="false">IFERROR(VLOOKUP(B1048,'[11]Dev Countries List'!$A$1:$B$146,2,0),"Not Developing")</f>
        <v>Not Developing</v>
      </c>
      <c r="M1048" s="0" t="str">
        <f aca="false">IFERROR(VLOOKUP(D1048,'[11]Fragility List'!$A$1:$C$146,3,0),"Not Fragile")</f>
        <v>Not Fragile</v>
      </c>
      <c r="N1048" s="0" t="str">
        <f aca="false">IFERROR(INDEX([11]Population!$E$4:$W$267,MATCH('Names&amp;ISO'!$C1048,[11]Population!$D$4:$D$267,0),MATCH(2018,[11]Population!$E$3:$W$3,0)),"")</f>
        <v/>
      </c>
      <c r="O1048" s="0" t="str">
        <f aca="false">IFERROR(VLOOKUP($B1048,[11]FCAS!$B$1:$C$152,2,0),"")</f>
        <v/>
      </c>
      <c r="P1048" s="0" t="e">
        <f aca="false">VLOOKUP($C1048,'[10]UN M49'!$C$2:$H$249,6,0)</f>
        <v>#N/A</v>
      </c>
      <c r="Q1048" s="0" t="str">
        <f aca="false">IFERROR(VLOOKUP($C1048,'[11]Resource-Rich'!$A$34:$B$62,2,0),"Non resource-rich")</f>
        <v>Non resource-rich</v>
      </c>
      <c r="R1048" s="0" t="str">
        <f aca="false">IFERROR(VLOOKUP($B1048,[11]PRCRs!$A$3:$C$29,3,0),"Non PRCR")</f>
        <v>Non PRCR</v>
      </c>
      <c r="S1048" s="0" t="n">
        <f aca="false">IFERROR(IF(VLOOKUP($C1048,[11]CBLB!$A$2:$C$31,3,0)="CBLB",1,0),0)</f>
        <v>0</v>
      </c>
      <c r="T1048" s="0" t="str">
        <f aca="false">IFERROR(IF(VLOOKUP($B1048,'[11]Poverty Rate'!$B$2:$I$164,8,0)="Above 30%",1,0),"")</f>
        <v/>
      </c>
      <c r="U1048" s="0" t="str">
        <f aca="false">IFERROR(IF(VLOOKUP($B1048,'[11]Poverty Rate'!$B$2:$I$164,8,0)="Below 2%",1,0),"")</f>
        <v/>
      </c>
    </row>
    <row r="1049" customFormat="false" ht="15" hidden="false" customHeight="false" outlineLevel="0" collapsed="false">
      <c r="A1049" s="0" t="s">
        <v>1013</v>
      </c>
      <c r="B1049" s="0" t="s">
        <v>1013</v>
      </c>
      <c r="C1049" s="0" t="s">
        <v>1013</v>
      </c>
      <c r="D1049" s="0" t="s">
        <v>1013</v>
      </c>
      <c r="E1049" s="0" t="s">
        <v>1013</v>
      </c>
      <c r="G1049" s="0" t="e">
        <f aca="false">VLOOKUP($C1049,'[10]UN M49'!$C$2:$H$249,4,0)</f>
        <v>#N/A</v>
      </c>
      <c r="H1049" s="0" t="str">
        <f aca="false">IFERROR(VLOOKUP($C1049,'[11]Income Groups'!$D$7:$H$224,5,0),"")</f>
        <v/>
      </c>
      <c r="I1049" s="0" t="str">
        <f aca="false">IFERROR(VLOOKUP(B1049,'[11]LDC List'!$B$1:$C$47,2,0),"Non LDC")</f>
        <v>Non LDC</v>
      </c>
      <c r="J1049" s="0" t="str">
        <f aca="false">IFERROR(VLOOKUP(B1049,'[11]SIDS List'!$B$1:$C$57,2,0),"Non SIDS")</f>
        <v>Non SIDS</v>
      </c>
      <c r="K1049" s="0" t="str">
        <f aca="false">IFERROR(VLOOKUP(B1049,'[11]DAC Member List'!$B$1:$C$29,2,0),"Non DAC")</f>
        <v>Non DAC</v>
      </c>
      <c r="L1049" s="0" t="str">
        <f aca="false">IFERROR(VLOOKUP(B1049,'[11]Dev Countries List'!$A$1:$B$146,2,0),"Not Developing")</f>
        <v>Not Developing</v>
      </c>
      <c r="M1049" s="0" t="str">
        <f aca="false">IFERROR(VLOOKUP(D1049,'[11]Fragility List'!$A$1:$C$146,3,0),"Not Fragile")</f>
        <v>Not Fragile</v>
      </c>
      <c r="N1049" s="0" t="str">
        <f aca="false">IFERROR(INDEX([11]Population!$E$4:$W$267,MATCH('Names&amp;ISO'!$C1049,[11]Population!$D$4:$D$267,0),MATCH(2018,[11]Population!$E$3:$W$3,0)),"")</f>
        <v/>
      </c>
      <c r="O1049" s="0" t="str">
        <f aca="false">IFERROR(VLOOKUP($B1049,[11]FCAS!$B$1:$C$152,2,0),"")</f>
        <v/>
      </c>
      <c r="P1049" s="0" t="e">
        <f aca="false">VLOOKUP($C1049,'[10]UN M49'!$C$2:$H$249,6,0)</f>
        <v>#N/A</v>
      </c>
      <c r="Q1049" s="0" t="str">
        <f aca="false">IFERROR(VLOOKUP($C1049,'[11]Resource-Rich'!$A$34:$B$62,2,0),"Non resource-rich")</f>
        <v>Non resource-rich</v>
      </c>
      <c r="R1049" s="0" t="str">
        <f aca="false">IFERROR(VLOOKUP($B1049,[11]PRCRs!$A$3:$C$29,3,0),"Non PRCR")</f>
        <v>Non PRCR</v>
      </c>
      <c r="S1049" s="0" t="n">
        <f aca="false">IFERROR(IF(VLOOKUP($C1049,[11]CBLB!$A$2:$C$31,3,0)="CBLB",1,0),0)</f>
        <v>0</v>
      </c>
      <c r="T1049" s="0" t="str">
        <f aca="false">IFERROR(IF(VLOOKUP($B1049,'[11]Poverty Rate'!$B$2:$I$164,8,0)="Above 30%",1,0),"")</f>
        <v/>
      </c>
      <c r="U1049" s="0" t="str">
        <f aca="false">IFERROR(IF(VLOOKUP($B1049,'[11]Poverty Rate'!$B$2:$I$164,8,0)="Below 2%",1,0),"")</f>
        <v/>
      </c>
    </row>
    <row r="1050" customFormat="false" ht="15" hidden="false" customHeight="false" outlineLevel="0" collapsed="false">
      <c r="A1050" s="0" t="s">
        <v>1013</v>
      </c>
      <c r="B1050" s="0" t="s">
        <v>1013</v>
      </c>
      <c r="C1050" s="0" t="s">
        <v>1013</v>
      </c>
      <c r="D1050" s="0" t="s">
        <v>1013</v>
      </c>
      <c r="E1050" s="0" t="s">
        <v>1013</v>
      </c>
      <c r="G1050" s="0" t="e">
        <f aca="false">VLOOKUP($C1050,'[10]UN M49'!$C$2:$H$249,4,0)</f>
        <v>#N/A</v>
      </c>
      <c r="H1050" s="0" t="str">
        <f aca="false">IFERROR(VLOOKUP($C1050,'[11]Income Groups'!$D$7:$H$224,5,0),"")</f>
        <v/>
      </c>
      <c r="I1050" s="0" t="str">
        <f aca="false">IFERROR(VLOOKUP(B1050,'[11]LDC List'!$B$1:$C$47,2,0),"Non LDC")</f>
        <v>Non LDC</v>
      </c>
      <c r="J1050" s="0" t="str">
        <f aca="false">IFERROR(VLOOKUP(B1050,'[11]SIDS List'!$B$1:$C$57,2,0),"Non SIDS")</f>
        <v>Non SIDS</v>
      </c>
      <c r="K1050" s="0" t="str">
        <f aca="false">IFERROR(VLOOKUP(B1050,'[11]DAC Member List'!$B$1:$C$29,2,0),"Non DAC")</f>
        <v>Non DAC</v>
      </c>
      <c r="L1050" s="0" t="str">
        <f aca="false">IFERROR(VLOOKUP(B1050,'[11]Dev Countries List'!$A$1:$B$146,2,0),"Not Developing")</f>
        <v>Not Developing</v>
      </c>
      <c r="M1050" s="0" t="str">
        <f aca="false">IFERROR(VLOOKUP(D1050,'[11]Fragility List'!$A$1:$C$146,3,0),"Not Fragile")</f>
        <v>Not Fragile</v>
      </c>
      <c r="N1050" s="0" t="str">
        <f aca="false">IFERROR(INDEX([11]Population!$E$4:$W$267,MATCH('Names&amp;ISO'!$C1050,[11]Population!$D$4:$D$267,0),MATCH(2018,[11]Population!$E$3:$W$3,0)),"")</f>
        <v/>
      </c>
      <c r="O1050" s="0" t="str">
        <f aca="false">IFERROR(VLOOKUP($B1050,[11]FCAS!$B$1:$C$152,2,0),"")</f>
        <v/>
      </c>
      <c r="P1050" s="0" t="e">
        <f aca="false">VLOOKUP($C1050,'[10]UN M49'!$C$2:$H$249,6,0)</f>
        <v>#N/A</v>
      </c>
      <c r="Q1050" s="0" t="str">
        <f aca="false">IFERROR(VLOOKUP($C1050,'[11]Resource-Rich'!$A$34:$B$62,2,0),"Non resource-rich")</f>
        <v>Non resource-rich</v>
      </c>
      <c r="R1050" s="0" t="str">
        <f aca="false">IFERROR(VLOOKUP($B1050,[11]PRCRs!$A$3:$C$29,3,0),"Non PRCR")</f>
        <v>Non PRCR</v>
      </c>
      <c r="S1050" s="0" t="n">
        <f aca="false">IFERROR(IF(VLOOKUP($C1050,[11]CBLB!$A$2:$C$31,3,0)="CBLB",1,0),0)</f>
        <v>0</v>
      </c>
      <c r="T1050" s="0" t="str">
        <f aca="false">IFERROR(IF(VLOOKUP($B1050,'[11]Poverty Rate'!$B$2:$I$164,8,0)="Above 30%",1,0),"")</f>
        <v/>
      </c>
      <c r="U1050" s="0" t="str">
        <f aca="false">IFERROR(IF(VLOOKUP($B1050,'[11]Poverty Rate'!$B$2:$I$164,8,0)="Below 2%",1,0),"")</f>
        <v/>
      </c>
    </row>
    <row r="1051" customFormat="false" ht="16" hidden="false" customHeight="false" outlineLevel="0" collapsed="false">
      <c r="A1051" s="0" t="s">
        <v>1013</v>
      </c>
      <c r="B1051" s="0" t="s">
        <v>1013</v>
      </c>
      <c r="C1051" s="0" t="s">
        <v>1013</v>
      </c>
      <c r="D1051" s="0" t="s">
        <v>1013</v>
      </c>
      <c r="E1051" s="0" t="s">
        <v>1013</v>
      </c>
      <c r="G1051" s="0" t="e">
        <f aca="false">VLOOKUP($C1051,'[10]UN M49'!$C$2:$H$249,4,0)</f>
        <v>#N/A</v>
      </c>
      <c r="H1051" s="0" t="str">
        <f aca="false">IFERROR(VLOOKUP($C1051,'[11]Income Groups'!$D$7:$H$224,5,0),"")</f>
        <v/>
      </c>
      <c r="I1051" s="0" t="str">
        <f aca="false">IFERROR(VLOOKUP(B1051,'[11]LDC List'!$B$1:$C$47,2,0),"Non LDC")</f>
        <v>Non LDC</v>
      </c>
      <c r="J1051" s="0" t="str">
        <f aca="false">IFERROR(VLOOKUP(B1051,'[11]SIDS List'!$B$1:$C$57,2,0),"Non SIDS")</f>
        <v>Non SIDS</v>
      </c>
      <c r="K1051" s="0" t="str">
        <f aca="false">IFERROR(VLOOKUP(B1051,'[11]DAC Member List'!$B$1:$C$29,2,0),"Non DAC")</f>
        <v>Non DAC</v>
      </c>
      <c r="L1051" s="0" t="str">
        <f aca="false">IFERROR(VLOOKUP(B1051,'[11]Dev Countries List'!$A$1:$B$146,2,0),"Not Developing")</f>
        <v>Not Developing</v>
      </c>
      <c r="M1051" s="0" t="str">
        <f aca="false">IFERROR(VLOOKUP(D1051,'[11]Fragility List'!$A$1:$C$146,3,0),"Not Fragile")</f>
        <v>Not Fragile</v>
      </c>
      <c r="N1051" s="0" t="str">
        <f aca="false">IFERROR(INDEX([11]Population!$E$4:$W$267,MATCH('Names&amp;ISO'!$C1051,[11]Population!$D$4:$D$267,0),MATCH(2018,[11]Population!$E$3:$W$3,0)),"")</f>
        <v/>
      </c>
      <c r="O1051" s="0" t="str">
        <f aca="false">IFERROR(VLOOKUP($B1051,[11]FCAS!$B$1:$C$152,2,0),"")</f>
        <v/>
      </c>
      <c r="P1051" s="0" t="e">
        <f aca="false">VLOOKUP($C1051,'[10]UN M49'!$C$2:$H$249,6,0)</f>
        <v>#N/A</v>
      </c>
      <c r="Q1051" s="0" t="str">
        <f aca="false">IFERROR(VLOOKUP($C1051,'[11]Resource-Rich'!$A$34:$B$62,2,0),"Non resource-rich")</f>
        <v>Non resource-rich</v>
      </c>
      <c r="R1051" s="0" t="str">
        <f aca="false">IFERROR(VLOOKUP($B1051,[11]PRCRs!$A$3:$C$29,3,0),"Non PRCR")</f>
        <v>Non PRCR</v>
      </c>
      <c r="S1051" s="0" t="n">
        <f aca="false">IFERROR(IF(VLOOKUP($C1051,[11]CBLB!$A$2:$C$31,3,0)="CBLB",1,0),0)</f>
        <v>0</v>
      </c>
      <c r="T1051" s="0" t="str">
        <f aca="false">IFERROR(IF(VLOOKUP($B1051,'[11]Poverty Rate'!$B$2:$I$164,8,0)="Above 30%",1,0),"")</f>
        <v/>
      </c>
      <c r="U1051" s="0" t="str">
        <f aca="false">IFERROR(IF(VLOOKUP($B1051,'[11]Poverty Rate'!$B$2:$I$164,8,0)="Below 2%",1,0),"")</f>
        <v/>
      </c>
    </row>
    <row r="1052" customFormat="false" ht="16" hidden="false" customHeight="false" outlineLevel="0" collapsed="false">
      <c r="A1052" s="91" t="s">
        <v>1014</v>
      </c>
      <c r="B1052" s="92"/>
      <c r="C1052" s="92"/>
      <c r="D1052" s="93"/>
      <c r="H1052" s="0" t="str">
        <f aca="false">IFERROR(VLOOKUP($C1052,'[11]Income Groups'!$D$7:$H$224,5,0),"")</f>
        <v/>
      </c>
      <c r="I1052" s="0" t="str">
        <f aca="false">IFERROR(VLOOKUP(B1052,'[11]LDC List'!$B$1:$C$47,2,0),"Non LDC")</f>
        <v>Non LDC</v>
      </c>
      <c r="J1052" s="0" t="str">
        <f aca="false">IFERROR(VLOOKUP(B1052,'[11]SIDS List'!$B$1:$C$57,2,0),"Non SIDS")</f>
        <v>Non SIDS</v>
      </c>
      <c r="K1052" s="0" t="str">
        <f aca="false">IFERROR(VLOOKUP(B1052,'[11]DAC Member List'!$B$1:$C$29,2,0),"Non DAC")</f>
        <v>Non DAC</v>
      </c>
      <c r="L1052" s="0" t="str">
        <f aca="false">IFERROR(VLOOKUP(B1052,'[11]Dev Countries List'!$A$1:$B$146,2,0),"Not Developing")</f>
        <v>Not Developing</v>
      </c>
      <c r="M1052" s="0" t="str">
        <f aca="false">IFERROR(VLOOKUP(D1052,'[11]Fragility List'!$A$1:$C$146,3,0),"Not Fragile")</f>
        <v>Not Fragile</v>
      </c>
      <c r="N1052" s="0" t="str">
        <f aca="false">IFERROR(INDEX([11]Population!$E$4:$W$267,MATCH('Names&amp;ISO'!$C1052,[11]Population!$D$4:$D$267,0),MATCH(2018,[11]Population!$E$3:$W$3,0)),"")</f>
        <v/>
      </c>
      <c r="O1052" s="0" t="str">
        <f aca="false">IFERROR(VLOOKUP($B1052,[11]FCAS!$B$1:$C$152,2,0),"")</f>
        <v/>
      </c>
      <c r="P1052" s="0" t="e">
        <f aca="false">VLOOKUP($C1052,'[10]UN M49'!$C$2:$H$249,6,0)</f>
        <v>#N/A</v>
      </c>
      <c r="Q1052" s="0" t="str">
        <f aca="false">IFERROR(VLOOKUP($C1052,'[11]Resource-Rich'!$A$34:$B$62,2,0),"Non resource-rich")</f>
        <v>Non resource-rich</v>
      </c>
      <c r="R1052" s="0" t="str">
        <f aca="false">IFERROR(VLOOKUP($B1052,[11]PRCRs!$A$3:$C$29,3,0),"Non PRCR")</f>
        <v>Non PRCR</v>
      </c>
      <c r="S1052" s="0" t="n">
        <f aca="false">IFERROR(IF(VLOOKUP($C1052,[11]CBLB!$A$2:$C$31,3,0)="CBLB",1,0),0)</f>
        <v>0</v>
      </c>
      <c r="T1052" s="0" t="str">
        <f aca="false">IFERROR(IF(VLOOKUP($B1052,'[11]Poverty Rate'!$B$2:$I$164,8,0)="Above 30%",1,0),"")</f>
        <v/>
      </c>
      <c r="U1052" s="0" t="str">
        <f aca="false">IFERROR(IF(VLOOKUP($B1052,'[11]Poverty Rate'!$B$2:$I$164,8,0)="Below 2%",1,0),"")</f>
        <v/>
      </c>
    </row>
    <row r="1053" customFormat="false" ht="15" hidden="false" customHeight="false" outlineLevel="0" collapsed="false">
      <c r="S1053" s="0" t="n">
        <f aca="false">IFERROR(IF(VLOOKUP($C1053,[11]CBLB!$A$2:$C$31,3,0)="CBLB",1,0),0)</f>
        <v>0</v>
      </c>
      <c r="T1053" s="0" t="str">
        <f aca="false">IFERROR(IF(VLOOKUP($B1053,'[11]Poverty Rate'!$B$2:$I$164,8,0)="Above 30%",1,0),"")</f>
        <v/>
      </c>
      <c r="U1053" s="0" t="str">
        <f aca="false">IFERROR(IF(VLOOKUP($B1053,'[11]Poverty Rate'!$B$2:$I$164,8,0)="Below 2%",1,0),"")</f>
        <v/>
      </c>
    </row>
  </sheetData>
  <autoFilter ref="S1:U1053"/>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V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9" activeCellId="0" sqref="F9"/>
    </sheetView>
  </sheetViews>
  <sheetFormatPr defaultColWidth="8.8359375" defaultRowHeight="15" zeroHeight="false" outlineLevelRow="0" outlineLevelCol="0"/>
  <cols>
    <col collapsed="false" customWidth="true" hidden="false" outlineLevel="0" max="1" min="1" style="0" width="28.5"/>
    <col collapsed="false" customWidth="true" hidden="false" outlineLevel="0" max="2" min="2" style="0" width="13.83"/>
    <col collapsed="false" customWidth="true" hidden="false" outlineLevel="0" max="6" min="6" style="0" width="9.51"/>
  </cols>
  <sheetData>
    <row r="1" customFormat="false" ht="15" hidden="false" customHeight="false" outlineLevel="0" collapsed="false">
      <c r="A1" s="94" t="s">
        <v>1015</v>
      </c>
      <c r="B1" s="95" t="s">
        <v>1016</v>
      </c>
      <c r="C1" s="96"/>
    </row>
    <row r="2" customFormat="false" ht="15" hidden="false" customHeight="false" outlineLevel="0" collapsed="false">
      <c r="A2" s="94" t="s">
        <v>1017</v>
      </c>
      <c r="B2" s="95" t="s">
        <v>1018</v>
      </c>
      <c r="C2" s="96"/>
    </row>
    <row r="3" customFormat="false" ht="15" hidden="false" customHeight="false" outlineLevel="0" collapsed="false">
      <c r="A3" s="94" t="s">
        <v>1019</v>
      </c>
      <c r="B3" s="95" t="s">
        <v>1020</v>
      </c>
      <c r="C3" s="96"/>
    </row>
    <row r="4" customFormat="false" ht="15" hidden="false" customHeight="false" outlineLevel="0" collapsed="false">
      <c r="A4" s="94" t="s">
        <v>1021</v>
      </c>
      <c r="B4" s="97" t="s">
        <v>1022</v>
      </c>
      <c r="C4" s="98"/>
      <c r="E4" s="99"/>
    </row>
    <row r="5" customFormat="false" ht="15" hidden="false" customHeight="false" outlineLevel="0" collapsed="false">
      <c r="A5" s="94" t="s">
        <v>1023</v>
      </c>
      <c r="B5" s="97" t="s">
        <v>1024</v>
      </c>
      <c r="C5" s="98"/>
      <c r="E5" s="99"/>
    </row>
    <row r="6" customFormat="false" ht="15" hidden="false" customHeight="false" outlineLevel="0" collapsed="false">
      <c r="A6" s="94" t="s">
        <v>1025</v>
      </c>
      <c r="B6" s="100" t="s">
        <v>1026</v>
      </c>
      <c r="C6" s="101"/>
    </row>
    <row r="7" customFormat="false" ht="15" hidden="false" customHeight="false" outlineLevel="0" collapsed="false">
      <c r="A7" s="94" t="s">
        <v>1027</v>
      </c>
      <c r="B7" s="100" t="s">
        <v>1028</v>
      </c>
      <c r="C7" s="101"/>
    </row>
    <row r="8" customFormat="false" ht="15" hidden="false" customHeight="false" outlineLevel="0" collapsed="false">
      <c r="A8" s="94" t="s">
        <v>1029</v>
      </c>
      <c r="B8" s="95" t="s">
        <v>1030</v>
      </c>
      <c r="C8" s="96"/>
    </row>
    <row r="9" customFormat="false" ht="43" hidden="false" customHeight="false" outlineLevel="0" collapsed="false">
      <c r="A9" s="102" t="s">
        <v>1031</v>
      </c>
      <c r="B9" s="103" t="s">
        <v>1032</v>
      </c>
      <c r="C9" s="104"/>
      <c r="D9" s="105"/>
      <c r="E9" s="105"/>
      <c r="F9" s="105"/>
      <c r="G9" s="105"/>
    </row>
    <row r="10" customFormat="false" ht="15" hidden="false" customHeight="false" outlineLevel="0" collapsed="false">
      <c r="A10" s="94"/>
      <c r="B10" s="106"/>
      <c r="C10" s="106"/>
    </row>
    <row r="11" customFormat="false" ht="15" hidden="false" customHeight="false" outlineLevel="0" collapsed="false">
      <c r="A11" s="94" t="s">
        <v>1033</v>
      </c>
    </row>
    <row r="12" customFormat="false" ht="84.75" hidden="false" customHeight="true" outlineLevel="0" collapsed="false">
      <c r="A12" s="107" t="s">
        <v>1034</v>
      </c>
      <c r="B12" s="107"/>
      <c r="C12" s="107"/>
      <c r="D12" s="107"/>
      <c r="E12" s="107"/>
      <c r="F12" s="107"/>
      <c r="G12" s="107"/>
      <c r="H12" s="107"/>
      <c r="I12" s="107"/>
      <c r="J12" s="107"/>
      <c r="K12" s="107"/>
      <c r="L12" s="108"/>
      <c r="M12" s="108"/>
      <c r="N12" s="108"/>
      <c r="O12" s="108"/>
      <c r="P12" s="108"/>
      <c r="Q12" s="108"/>
      <c r="R12" s="108"/>
      <c r="S12" s="108"/>
      <c r="T12" s="108"/>
      <c r="U12" s="108"/>
      <c r="V12" s="108"/>
    </row>
    <row r="13" customFormat="false" ht="15" hidden="false" customHeight="false" outlineLevel="0" collapsed="false">
      <c r="A13" s="108"/>
      <c r="B13" s="108"/>
      <c r="C13" s="108"/>
      <c r="D13" s="108"/>
      <c r="E13" s="108"/>
      <c r="F13" s="108"/>
      <c r="G13" s="108"/>
      <c r="H13" s="108"/>
      <c r="I13" s="108"/>
      <c r="J13" s="108"/>
      <c r="K13" s="108"/>
      <c r="L13" s="108"/>
      <c r="M13" s="108"/>
      <c r="N13" s="108"/>
      <c r="O13" s="108"/>
      <c r="P13" s="108"/>
      <c r="Q13" s="108"/>
      <c r="R13" s="108"/>
      <c r="S13" s="108"/>
      <c r="T13" s="108"/>
      <c r="U13" s="108"/>
      <c r="V13" s="108"/>
    </row>
    <row r="14" customFormat="false" ht="15" hidden="false" customHeight="false" outlineLevel="0" collapsed="false">
      <c r="A14" s="12" t="s">
        <v>1035</v>
      </c>
      <c r="B14" s="108"/>
      <c r="C14" s="108"/>
      <c r="D14" s="108"/>
      <c r="E14" s="108"/>
      <c r="F14" s="108"/>
      <c r="G14" s="108"/>
      <c r="H14" s="108"/>
      <c r="I14" s="108"/>
      <c r="J14" s="108"/>
      <c r="K14" s="108"/>
      <c r="L14" s="108"/>
      <c r="M14" s="108"/>
      <c r="N14" s="108"/>
      <c r="O14" s="108"/>
      <c r="P14" s="108"/>
      <c r="Q14" s="108"/>
      <c r="R14" s="108"/>
      <c r="S14" s="108"/>
      <c r="T14" s="108"/>
      <c r="U14" s="108"/>
      <c r="V14" s="108"/>
    </row>
    <row r="15" customFormat="false" ht="15" hidden="false" customHeight="false" outlineLevel="0" collapsed="false">
      <c r="A15" s="0" t="s">
        <v>1036</v>
      </c>
      <c r="B15" s="108"/>
      <c r="C15" s="108"/>
      <c r="D15" s="108"/>
      <c r="E15" s="108"/>
      <c r="F15" s="108"/>
      <c r="G15" s="108"/>
      <c r="H15" s="108"/>
      <c r="I15" s="108"/>
      <c r="J15" s="108"/>
      <c r="K15" s="108"/>
      <c r="L15" s="108"/>
      <c r="M15" s="108"/>
      <c r="N15" s="108"/>
      <c r="O15" s="108"/>
      <c r="P15" s="108"/>
      <c r="Q15" s="108"/>
      <c r="R15" s="108"/>
      <c r="S15" s="108"/>
      <c r="T15" s="108"/>
      <c r="U15" s="108"/>
      <c r="V15" s="108"/>
    </row>
    <row r="16" customFormat="false" ht="15" hidden="false" customHeight="false" outlineLevel="0" collapsed="false">
      <c r="A16" s="12" t="s">
        <v>230</v>
      </c>
      <c r="B16" s="109"/>
      <c r="C16" s="109"/>
      <c r="D16" s="109"/>
      <c r="E16" s="109"/>
      <c r="F16" s="109"/>
      <c r="G16" s="109"/>
      <c r="H16" s="109"/>
      <c r="I16" s="109"/>
      <c r="J16" s="109"/>
      <c r="K16" s="109"/>
      <c r="L16" s="109"/>
      <c r="M16" s="109"/>
      <c r="N16" s="109"/>
      <c r="O16" s="109"/>
      <c r="P16" s="109"/>
      <c r="Q16" s="109"/>
      <c r="R16" s="109"/>
      <c r="S16" s="109"/>
      <c r="T16" s="109"/>
      <c r="U16" s="109"/>
      <c r="V16" s="109"/>
    </row>
    <row r="17" customFormat="false" ht="15" hidden="false" customHeight="false" outlineLevel="0" collapsed="false">
      <c r="B17" s="109"/>
      <c r="C17" s="109"/>
      <c r="D17" s="109"/>
      <c r="E17" s="109"/>
      <c r="F17" s="109"/>
      <c r="G17" s="109"/>
      <c r="H17" s="109"/>
      <c r="I17" s="109"/>
      <c r="J17" s="109"/>
      <c r="K17" s="109"/>
      <c r="L17" s="109"/>
      <c r="M17" s="109"/>
      <c r="N17" s="109"/>
      <c r="O17" s="109"/>
      <c r="P17" s="109"/>
      <c r="Q17" s="109"/>
      <c r="R17" s="109"/>
      <c r="S17" s="109"/>
      <c r="T17" s="109"/>
      <c r="U17" s="109"/>
      <c r="V17" s="109"/>
    </row>
    <row r="18" customFormat="false" ht="15" hidden="false" customHeight="false" outlineLevel="0" collapsed="false">
      <c r="A18" s="95"/>
      <c r="F18" s="99"/>
    </row>
    <row r="19" customFormat="false" ht="15" hidden="false" customHeight="false" outlineLevel="0" collapsed="false">
      <c r="A19" s="95"/>
    </row>
    <row r="21" customFormat="false" ht="15" hidden="false" customHeight="false" outlineLevel="0" collapsed="false">
      <c r="F21" s="110"/>
    </row>
    <row r="22" customFormat="false" ht="15" hidden="false" customHeight="false" outlineLevel="0" collapsed="false">
      <c r="A22" s="108"/>
      <c r="B22" s="108"/>
      <c r="C22" s="108"/>
      <c r="D22" s="108"/>
      <c r="E22" s="108"/>
      <c r="F22" s="108"/>
      <c r="G22" s="108"/>
      <c r="H22" s="108"/>
      <c r="I22" s="108"/>
      <c r="J22" s="108"/>
      <c r="K22" s="108"/>
      <c r="L22" s="108"/>
      <c r="M22" s="108"/>
      <c r="N22" s="108"/>
      <c r="O22" s="108"/>
      <c r="P22" s="108"/>
      <c r="Q22" s="108"/>
      <c r="R22" s="108"/>
      <c r="S22" s="108"/>
      <c r="T22" s="108"/>
      <c r="U22" s="108"/>
      <c r="V22" s="108"/>
    </row>
    <row r="23" customFormat="false" ht="15" hidden="false" customHeight="false" outlineLevel="0" collapsed="false">
      <c r="A23" s="108"/>
      <c r="B23" s="108"/>
      <c r="C23" s="108"/>
      <c r="D23" s="108"/>
      <c r="E23" s="108"/>
      <c r="F23" s="108"/>
      <c r="G23" s="108"/>
      <c r="H23" s="108"/>
      <c r="I23" s="108"/>
      <c r="J23" s="108"/>
      <c r="K23" s="108"/>
      <c r="L23" s="108"/>
      <c r="M23" s="108"/>
      <c r="N23" s="108"/>
      <c r="O23" s="108"/>
      <c r="P23" s="108"/>
      <c r="Q23" s="108"/>
      <c r="R23" s="108"/>
      <c r="S23" s="108"/>
      <c r="T23" s="108"/>
      <c r="U23" s="108"/>
      <c r="V23" s="108"/>
    </row>
    <row r="24" customFormat="false" ht="15" hidden="false" customHeight="false" outlineLevel="0" collapsed="false">
      <c r="A24" s="108"/>
      <c r="B24" s="108"/>
      <c r="C24" s="108"/>
      <c r="D24" s="108"/>
      <c r="E24" s="108"/>
      <c r="F24" s="108"/>
      <c r="G24" s="108"/>
      <c r="H24" s="108"/>
      <c r="I24" s="108"/>
      <c r="J24" s="108"/>
      <c r="K24" s="108"/>
      <c r="L24" s="108"/>
      <c r="M24" s="108"/>
      <c r="N24" s="108"/>
      <c r="O24" s="108"/>
      <c r="P24" s="108"/>
      <c r="Q24" s="108"/>
      <c r="R24" s="108"/>
      <c r="S24" s="108"/>
      <c r="T24" s="108"/>
      <c r="U24" s="108"/>
      <c r="V24" s="108"/>
    </row>
  </sheetData>
  <mergeCells count="1">
    <mergeCell ref="A12:K12"/>
  </mergeCells>
  <dataValidations count="1">
    <dataValidation allowBlank="true" operator="between" showDropDown="false" showErrorMessage="true" showInputMessage="true" sqref="B9" type="list">
      <formula1>"yes,no,not applicable"</formula1>
      <formula2>0</formula2>
    </dataValidation>
  </dataValidations>
  <hyperlinks>
    <hyperlink ref="B4" r:id="rId1" display="https://www.imf.org/external/pubs/ft/weo/2015/02/weodata/index.aspx"/>
    <hyperlink ref="B5" r:id="rId2" display="http://www.oecd.org/dac/stats/crsguide.htm"/>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I15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5" activeCellId="0" sqref="A15"/>
    </sheetView>
  </sheetViews>
  <sheetFormatPr defaultColWidth="8.8359375" defaultRowHeight="15" zeroHeight="false" outlineLevelRow="0" outlineLevelCol="0"/>
  <cols>
    <col collapsed="false" customWidth="true" hidden="false" outlineLevel="0" max="1" min="1" style="0" width="58"/>
  </cols>
  <sheetData>
    <row r="1" customFormat="false" ht="15" hidden="false" customHeight="false" outlineLevel="0" collapsed="false">
      <c r="A1" s="111" t="s">
        <v>1037</v>
      </c>
      <c r="B1" s="112" t="s">
        <v>1038</v>
      </c>
      <c r="C1" s="112"/>
      <c r="D1" s="112"/>
      <c r="E1" s="113" t="s">
        <v>1039</v>
      </c>
      <c r="F1" s="112"/>
      <c r="G1" s="112"/>
      <c r="H1" s="112"/>
      <c r="I1" s="112"/>
    </row>
    <row r="3" customFormat="false" ht="15" hidden="false" customHeight="false" outlineLevel="0" collapsed="false">
      <c r="A3" s="111" t="s">
        <v>1040</v>
      </c>
    </row>
    <row r="4" customFormat="false" ht="15" hidden="false" customHeight="false" outlineLevel="0" collapsed="false">
      <c r="A4" s="114" t="s">
        <v>1041</v>
      </c>
      <c r="B4" s="114" t="s">
        <v>1042</v>
      </c>
      <c r="C4" s="114"/>
    </row>
    <row r="5" customFormat="false" ht="15" hidden="false" customHeight="false" outlineLevel="0" collapsed="false">
      <c r="A5" s="0" t="s">
        <v>9</v>
      </c>
      <c r="B5" s="0" t="s">
        <v>492</v>
      </c>
      <c r="C5" s="0" t="n">
        <v>1</v>
      </c>
    </row>
    <row r="6" customFormat="false" ht="15" hidden="false" customHeight="false" outlineLevel="0" collapsed="false">
      <c r="A6" s="0" t="s">
        <v>10</v>
      </c>
      <c r="B6" s="0" t="s">
        <v>496</v>
      </c>
      <c r="C6" s="0" t="n">
        <v>1</v>
      </c>
    </row>
    <row r="7" customFormat="false" ht="15" hidden="false" customHeight="false" outlineLevel="0" collapsed="false">
      <c r="A7" s="0" t="s">
        <v>11</v>
      </c>
      <c r="B7" s="0" t="s">
        <v>497</v>
      </c>
      <c r="C7" s="0" t="n">
        <v>1</v>
      </c>
    </row>
    <row r="8" customFormat="false" ht="15" hidden="false" customHeight="false" outlineLevel="0" collapsed="false">
      <c r="A8" s="0" t="s">
        <v>12</v>
      </c>
      <c r="B8" s="0" t="s">
        <v>502</v>
      </c>
      <c r="C8" s="0" t="n">
        <v>1</v>
      </c>
    </row>
    <row r="9" customFormat="false" ht="15" hidden="false" customHeight="false" outlineLevel="0" collapsed="false">
      <c r="A9" s="0" t="s">
        <v>13</v>
      </c>
      <c r="B9" s="0" t="s">
        <v>508</v>
      </c>
      <c r="C9" s="0" t="n">
        <v>1</v>
      </c>
    </row>
    <row r="10" customFormat="false" ht="15" hidden="false" customHeight="false" outlineLevel="0" collapsed="false">
      <c r="A10" s="0" t="s">
        <v>14</v>
      </c>
      <c r="B10" s="0" t="s">
        <v>510</v>
      </c>
      <c r="C10" s="0" t="n">
        <v>1</v>
      </c>
    </row>
    <row r="11" customFormat="false" ht="15" hidden="false" customHeight="false" outlineLevel="0" collapsed="false">
      <c r="A11" s="0" t="s">
        <v>15</v>
      </c>
      <c r="B11" s="0" t="s">
        <v>511</v>
      </c>
      <c r="C11" s="0" t="n">
        <v>1</v>
      </c>
    </row>
    <row r="12" customFormat="false" ht="15" hidden="false" customHeight="false" outlineLevel="0" collapsed="false">
      <c r="A12" s="0" t="s">
        <v>18</v>
      </c>
      <c r="B12" s="0" t="s">
        <v>515</v>
      </c>
      <c r="C12" s="0" t="n">
        <v>1</v>
      </c>
    </row>
    <row r="13" customFormat="false" ht="15" hidden="false" customHeight="false" outlineLevel="0" collapsed="false">
      <c r="A13" s="0" t="s">
        <v>22</v>
      </c>
      <c r="B13" s="0" t="s">
        <v>519</v>
      </c>
      <c r="C13" s="0" t="n">
        <v>1</v>
      </c>
    </row>
    <row r="14" customFormat="false" ht="15" hidden="false" customHeight="false" outlineLevel="0" collapsed="false">
      <c r="A14" s="0" t="s">
        <v>24</v>
      </c>
      <c r="B14" s="0" t="s">
        <v>521</v>
      </c>
      <c r="C14" s="0" t="n">
        <v>1</v>
      </c>
    </row>
    <row r="15" customFormat="false" ht="15" hidden="false" customHeight="false" outlineLevel="0" collapsed="false">
      <c r="A15" s="0" t="s">
        <v>26</v>
      </c>
      <c r="B15" s="0" t="s">
        <v>523</v>
      </c>
      <c r="C15" s="0" t="n">
        <v>1</v>
      </c>
    </row>
    <row r="16" customFormat="false" ht="15" hidden="false" customHeight="false" outlineLevel="0" collapsed="false">
      <c r="A16" s="0" t="s">
        <v>27</v>
      </c>
      <c r="B16" s="0" t="s">
        <v>524</v>
      </c>
      <c r="C16" s="0" t="n">
        <v>1</v>
      </c>
    </row>
    <row r="17" customFormat="false" ht="15" hidden="false" customHeight="false" outlineLevel="0" collapsed="false">
      <c r="A17" s="0" t="s">
        <v>28</v>
      </c>
      <c r="B17" s="0" t="s">
        <v>528</v>
      </c>
      <c r="C17" s="0" t="n">
        <v>1</v>
      </c>
    </row>
    <row r="18" customFormat="false" ht="15" hidden="false" customHeight="false" outlineLevel="0" collapsed="false">
      <c r="A18" s="0" t="s">
        <v>29</v>
      </c>
      <c r="B18" s="0" t="s">
        <v>529</v>
      </c>
      <c r="C18" s="0" t="n">
        <v>1</v>
      </c>
    </row>
    <row r="19" customFormat="false" ht="15" hidden="false" customHeight="false" outlineLevel="0" collapsed="false">
      <c r="A19" s="0" t="s">
        <v>30</v>
      </c>
      <c r="B19" s="0" t="s">
        <v>534</v>
      </c>
      <c r="C19" s="0" t="n">
        <v>1</v>
      </c>
    </row>
    <row r="20" customFormat="false" ht="15" hidden="false" customHeight="false" outlineLevel="0" collapsed="false">
      <c r="A20" s="0" t="s">
        <v>31</v>
      </c>
      <c r="B20" s="0" t="s">
        <v>537</v>
      </c>
      <c r="C20" s="0" t="n">
        <v>1</v>
      </c>
    </row>
    <row r="21" customFormat="false" ht="15" hidden="false" customHeight="false" outlineLevel="0" collapsed="false">
      <c r="A21" s="0" t="s">
        <v>32</v>
      </c>
      <c r="B21" s="0" t="s">
        <v>541</v>
      </c>
      <c r="C21" s="0" t="n">
        <v>1</v>
      </c>
    </row>
    <row r="22" customFormat="false" ht="15" hidden="false" customHeight="false" outlineLevel="0" collapsed="false">
      <c r="A22" s="0" t="s">
        <v>35</v>
      </c>
      <c r="B22" s="0" t="s">
        <v>551</v>
      </c>
      <c r="C22" s="0" t="n">
        <v>1</v>
      </c>
    </row>
    <row r="23" customFormat="false" ht="15" hidden="false" customHeight="false" outlineLevel="0" collapsed="false">
      <c r="A23" s="0" t="s">
        <v>36</v>
      </c>
      <c r="B23" s="0" t="s">
        <v>552</v>
      </c>
      <c r="C23" s="0" t="n">
        <v>1</v>
      </c>
    </row>
    <row r="24" customFormat="false" ht="15" hidden="false" customHeight="false" outlineLevel="0" collapsed="false">
      <c r="A24" s="0" t="s">
        <v>38</v>
      </c>
      <c r="B24" s="0" t="s">
        <v>553</v>
      </c>
      <c r="C24" s="0" t="n">
        <v>1</v>
      </c>
    </row>
    <row r="25" customFormat="false" ht="15" hidden="false" customHeight="false" outlineLevel="0" collapsed="false">
      <c r="A25" s="0" t="s">
        <v>39</v>
      </c>
      <c r="B25" s="0" t="s">
        <v>554</v>
      </c>
      <c r="C25" s="0" t="n">
        <v>1</v>
      </c>
    </row>
    <row r="26" customFormat="false" ht="15" hidden="false" customHeight="false" outlineLevel="0" collapsed="false">
      <c r="A26" s="0" t="s">
        <v>37</v>
      </c>
      <c r="B26" s="0" t="s">
        <v>557</v>
      </c>
      <c r="C26" s="0" t="n">
        <v>1</v>
      </c>
    </row>
    <row r="27" customFormat="false" ht="15" hidden="false" customHeight="false" outlineLevel="0" collapsed="false">
      <c r="A27" s="0" t="s">
        <v>41</v>
      </c>
      <c r="B27" s="0" t="s">
        <v>562</v>
      </c>
      <c r="C27" s="0" t="n">
        <v>1</v>
      </c>
    </row>
    <row r="28" customFormat="false" ht="15" hidden="false" customHeight="false" outlineLevel="0" collapsed="false">
      <c r="A28" s="0" t="s">
        <v>42</v>
      </c>
      <c r="B28" s="0" t="s">
        <v>565</v>
      </c>
      <c r="C28" s="0" t="n">
        <v>1</v>
      </c>
    </row>
    <row r="29" customFormat="false" ht="15" hidden="false" customHeight="false" outlineLevel="0" collapsed="false">
      <c r="A29" s="0" t="s">
        <v>43</v>
      </c>
      <c r="B29" s="0" t="s">
        <v>566</v>
      </c>
      <c r="C29" s="0" t="n">
        <v>1</v>
      </c>
    </row>
    <row r="30" customFormat="false" ht="15" hidden="false" customHeight="false" outlineLevel="0" collapsed="false">
      <c r="A30" s="0" t="s">
        <v>44</v>
      </c>
      <c r="B30" s="0" t="s">
        <v>567</v>
      </c>
      <c r="C30" s="0" t="n">
        <v>1</v>
      </c>
    </row>
    <row r="31" customFormat="false" ht="15" hidden="false" customHeight="false" outlineLevel="0" collapsed="false">
      <c r="A31" s="0" t="s">
        <v>46</v>
      </c>
      <c r="B31" s="0" t="s">
        <v>589</v>
      </c>
      <c r="C31" s="0" t="n">
        <v>1</v>
      </c>
    </row>
    <row r="32" customFormat="false" ht="15" hidden="false" customHeight="false" outlineLevel="0" collapsed="false">
      <c r="A32" s="0" t="s">
        <v>47</v>
      </c>
      <c r="B32" s="0" t="s">
        <v>590</v>
      </c>
      <c r="C32" s="0" t="n">
        <v>1</v>
      </c>
    </row>
    <row r="33" customFormat="false" ht="15" hidden="false" customHeight="false" outlineLevel="0" collapsed="false">
      <c r="A33" s="0" t="s">
        <v>48</v>
      </c>
      <c r="B33" s="0" t="s">
        <v>599</v>
      </c>
      <c r="C33" s="0" t="n">
        <v>1</v>
      </c>
    </row>
    <row r="34" customFormat="false" ht="15" hidden="false" customHeight="false" outlineLevel="0" collapsed="false">
      <c r="A34" s="0" t="s">
        <v>49</v>
      </c>
      <c r="B34" s="0" t="s">
        <v>592</v>
      </c>
      <c r="C34" s="0" t="n">
        <v>1</v>
      </c>
    </row>
    <row r="35" customFormat="false" ht="15" hidden="false" customHeight="false" outlineLevel="0" collapsed="false">
      <c r="A35" s="0" t="s">
        <v>221</v>
      </c>
      <c r="B35" s="0" t="s">
        <v>618</v>
      </c>
      <c r="C35" s="0" t="n">
        <v>1</v>
      </c>
    </row>
    <row r="36" customFormat="false" ht="15" hidden="false" customHeight="false" outlineLevel="0" collapsed="false">
      <c r="A36" s="0" t="s">
        <v>51</v>
      </c>
      <c r="B36" s="0" t="s">
        <v>620</v>
      </c>
      <c r="C36" s="0" t="n">
        <v>1</v>
      </c>
    </row>
    <row r="37" customFormat="false" ht="15" hidden="false" customHeight="false" outlineLevel="0" collapsed="false">
      <c r="A37" s="0" t="s">
        <v>52</v>
      </c>
      <c r="B37" s="0" t="s">
        <v>621</v>
      </c>
      <c r="C37" s="0" t="n">
        <v>1</v>
      </c>
    </row>
    <row r="38" customFormat="false" ht="15" hidden="false" customHeight="false" outlineLevel="0" collapsed="false">
      <c r="A38" s="0" t="s">
        <v>222</v>
      </c>
      <c r="B38" s="0" t="s">
        <v>626</v>
      </c>
      <c r="C38" s="0" t="n">
        <v>1</v>
      </c>
    </row>
    <row r="39" customFormat="false" ht="15" hidden="false" customHeight="false" outlineLevel="0" collapsed="false">
      <c r="A39" s="0" t="s">
        <v>57</v>
      </c>
      <c r="B39" s="0" t="s">
        <v>635</v>
      </c>
      <c r="C39" s="0" t="n">
        <v>1</v>
      </c>
    </row>
    <row r="40" customFormat="false" ht="15" hidden="false" customHeight="false" outlineLevel="0" collapsed="false">
      <c r="A40" s="0" t="s">
        <v>58</v>
      </c>
      <c r="B40" s="0" t="s">
        <v>636</v>
      </c>
      <c r="C40" s="0" t="n">
        <v>1</v>
      </c>
    </row>
    <row r="41" customFormat="false" ht="15" hidden="false" customHeight="false" outlineLevel="0" collapsed="false">
      <c r="A41" s="0" t="s">
        <v>59</v>
      </c>
      <c r="B41" s="0" t="s">
        <v>637</v>
      </c>
      <c r="C41" s="0" t="n">
        <v>1</v>
      </c>
    </row>
    <row r="42" customFormat="false" ht="15" hidden="false" customHeight="false" outlineLevel="0" collapsed="false">
      <c r="A42" s="0" t="s">
        <v>60</v>
      </c>
      <c r="B42" s="0" t="s">
        <v>638</v>
      </c>
      <c r="C42" s="0" t="n">
        <v>1</v>
      </c>
    </row>
    <row r="43" customFormat="false" ht="15" hidden="false" customHeight="false" outlineLevel="0" collapsed="false">
      <c r="A43" s="0" t="s">
        <v>61</v>
      </c>
      <c r="B43" s="0" t="s">
        <v>639</v>
      </c>
      <c r="C43" s="0" t="n">
        <v>1</v>
      </c>
    </row>
    <row r="44" customFormat="false" ht="15" hidden="false" customHeight="false" outlineLevel="0" collapsed="false">
      <c r="A44" s="0" t="s">
        <v>62</v>
      </c>
      <c r="B44" s="0" t="s">
        <v>642</v>
      </c>
      <c r="C44" s="0" t="n">
        <v>1</v>
      </c>
    </row>
    <row r="45" customFormat="false" ht="15" hidden="false" customHeight="false" outlineLevel="0" collapsed="false">
      <c r="A45" s="0" t="s">
        <v>63</v>
      </c>
      <c r="B45" s="0" t="s">
        <v>643</v>
      </c>
      <c r="C45" s="0" t="n">
        <v>1</v>
      </c>
    </row>
    <row r="46" customFormat="false" ht="15" hidden="false" customHeight="false" outlineLevel="0" collapsed="false">
      <c r="A46" s="0" t="s">
        <v>64</v>
      </c>
      <c r="B46" s="0" t="s">
        <v>644</v>
      </c>
      <c r="C46" s="0" t="n">
        <v>1</v>
      </c>
    </row>
    <row r="47" customFormat="false" ht="15" hidden="false" customHeight="false" outlineLevel="0" collapsed="false">
      <c r="A47" s="0" t="s">
        <v>66</v>
      </c>
      <c r="B47" s="0" t="s">
        <v>646</v>
      </c>
      <c r="C47" s="0" t="n">
        <v>1</v>
      </c>
    </row>
    <row r="48" customFormat="false" ht="15" hidden="false" customHeight="false" outlineLevel="0" collapsed="false">
      <c r="A48" s="0" t="s">
        <v>67</v>
      </c>
      <c r="B48" s="0" t="s">
        <v>654</v>
      </c>
      <c r="C48" s="0" t="n">
        <v>1</v>
      </c>
    </row>
    <row r="49" customFormat="false" ht="15" hidden="false" customHeight="false" outlineLevel="0" collapsed="false">
      <c r="A49" s="0" t="s">
        <v>70</v>
      </c>
      <c r="B49" s="0" t="s">
        <v>667</v>
      </c>
      <c r="C49" s="0" t="n">
        <v>1</v>
      </c>
    </row>
    <row r="50" customFormat="false" ht="15" hidden="false" customHeight="false" outlineLevel="0" collapsed="false">
      <c r="A50" s="0" t="s">
        <v>71</v>
      </c>
      <c r="B50" s="0" t="s">
        <v>668</v>
      </c>
      <c r="C50" s="0" t="n">
        <v>1</v>
      </c>
    </row>
    <row r="51" customFormat="false" ht="15" hidden="false" customHeight="false" outlineLevel="0" collapsed="false">
      <c r="A51" s="0" t="s">
        <v>73</v>
      </c>
      <c r="B51" s="0" t="s">
        <v>671</v>
      </c>
      <c r="C51" s="0" t="n">
        <v>1</v>
      </c>
    </row>
    <row r="52" customFormat="false" ht="15" hidden="false" customHeight="false" outlineLevel="0" collapsed="false">
      <c r="A52" s="0" t="s">
        <v>75</v>
      </c>
      <c r="B52" s="0" t="s">
        <v>673</v>
      </c>
      <c r="C52" s="0" t="n">
        <v>1</v>
      </c>
    </row>
    <row r="53" customFormat="false" ht="15" hidden="false" customHeight="false" outlineLevel="0" collapsed="false">
      <c r="A53" s="0" t="s">
        <v>77</v>
      </c>
      <c r="B53" s="0" t="s">
        <v>681</v>
      </c>
      <c r="C53" s="0" t="n">
        <v>1</v>
      </c>
    </row>
    <row r="54" customFormat="false" ht="15" hidden="false" customHeight="false" outlineLevel="0" collapsed="false">
      <c r="A54" s="0" t="s">
        <v>78</v>
      </c>
      <c r="B54" s="0" t="s">
        <v>688</v>
      </c>
      <c r="C54" s="0" t="n">
        <v>1</v>
      </c>
    </row>
    <row r="55" customFormat="false" ht="15" hidden="false" customHeight="false" outlineLevel="0" collapsed="false">
      <c r="A55" s="0" t="s">
        <v>79</v>
      </c>
      <c r="B55" s="0" t="s">
        <v>692</v>
      </c>
      <c r="C55" s="0" t="n">
        <v>1</v>
      </c>
    </row>
    <row r="56" customFormat="false" ht="15" hidden="false" customHeight="false" outlineLevel="0" collapsed="false">
      <c r="A56" s="0" t="s">
        <v>80</v>
      </c>
      <c r="B56" s="0" t="s">
        <v>694</v>
      </c>
      <c r="C56" s="0" t="n">
        <v>1</v>
      </c>
    </row>
    <row r="57" customFormat="false" ht="15" hidden="false" customHeight="false" outlineLevel="0" collapsed="false">
      <c r="A57" s="0" t="s">
        <v>81</v>
      </c>
      <c r="B57" s="0" t="s">
        <v>696</v>
      </c>
      <c r="C57" s="0" t="n">
        <v>1</v>
      </c>
    </row>
    <row r="58" customFormat="false" ht="15" hidden="false" customHeight="false" outlineLevel="0" collapsed="false">
      <c r="A58" s="0" t="s">
        <v>82</v>
      </c>
      <c r="B58" s="0" t="s">
        <v>697</v>
      </c>
      <c r="C58" s="0" t="n">
        <v>1</v>
      </c>
    </row>
    <row r="59" customFormat="false" ht="15" hidden="false" customHeight="false" outlineLevel="0" collapsed="false">
      <c r="A59" s="0" t="s">
        <v>83</v>
      </c>
      <c r="B59" s="0" t="s">
        <v>705</v>
      </c>
      <c r="C59" s="0" t="n">
        <v>1</v>
      </c>
    </row>
    <row r="60" customFormat="false" ht="15" hidden="false" customHeight="false" outlineLevel="0" collapsed="false">
      <c r="A60" s="0" t="s">
        <v>88</v>
      </c>
      <c r="B60" s="0" t="s">
        <v>708</v>
      </c>
      <c r="C60" s="0" t="n">
        <v>1</v>
      </c>
    </row>
    <row r="61" customFormat="false" ht="15" hidden="false" customHeight="false" outlineLevel="0" collapsed="false">
      <c r="A61" s="0" t="s">
        <v>89</v>
      </c>
      <c r="B61" s="0" t="s">
        <v>709</v>
      </c>
      <c r="C61" s="0" t="n">
        <v>1</v>
      </c>
    </row>
    <row r="62" customFormat="false" ht="15" hidden="false" customHeight="false" outlineLevel="0" collapsed="false">
      <c r="A62" s="0" t="s">
        <v>90</v>
      </c>
      <c r="B62" s="0" t="s">
        <v>710</v>
      </c>
      <c r="C62" s="0" t="n">
        <v>1</v>
      </c>
    </row>
    <row r="63" customFormat="false" ht="15" hidden="false" customHeight="false" outlineLevel="0" collapsed="false">
      <c r="A63" s="0" t="s">
        <v>92</v>
      </c>
      <c r="B63" s="0" t="s">
        <v>717</v>
      </c>
      <c r="C63" s="0" t="n">
        <v>1</v>
      </c>
    </row>
    <row r="64" customFormat="false" ht="15" hidden="false" customHeight="false" outlineLevel="0" collapsed="false">
      <c r="A64" s="0" t="s">
        <v>96</v>
      </c>
      <c r="B64" s="0" t="s">
        <v>724</v>
      </c>
      <c r="C64" s="0" t="n">
        <v>1</v>
      </c>
    </row>
    <row r="65" customFormat="false" ht="15" hidden="false" customHeight="false" outlineLevel="0" collapsed="false">
      <c r="A65" s="0" t="s">
        <v>98</v>
      </c>
      <c r="B65" s="0" t="s">
        <v>729</v>
      </c>
      <c r="C65" s="0" t="n">
        <v>1</v>
      </c>
    </row>
    <row r="66" customFormat="false" ht="15" hidden="false" customHeight="false" outlineLevel="0" collapsed="false">
      <c r="A66" s="0" t="s">
        <v>99</v>
      </c>
      <c r="B66" s="0" t="s">
        <v>730</v>
      </c>
      <c r="C66" s="0" t="n">
        <v>1</v>
      </c>
    </row>
    <row r="67" customFormat="false" ht="15" hidden="false" customHeight="false" outlineLevel="0" collapsed="false">
      <c r="A67" s="0" t="s">
        <v>100</v>
      </c>
      <c r="B67" s="0" t="s">
        <v>731</v>
      </c>
      <c r="C67" s="0" t="n">
        <v>1</v>
      </c>
    </row>
    <row r="68" customFormat="false" ht="15" hidden="false" customHeight="false" outlineLevel="0" collapsed="false">
      <c r="A68" s="0" t="s">
        <v>101</v>
      </c>
      <c r="B68" s="0" t="s">
        <v>732</v>
      </c>
      <c r="C68" s="0" t="n">
        <v>1</v>
      </c>
    </row>
    <row r="69" customFormat="false" ht="15" hidden="false" customHeight="false" outlineLevel="0" collapsed="false">
      <c r="A69" s="0" t="s">
        <v>223</v>
      </c>
      <c r="B69" s="0" t="s">
        <v>734</v>
      </c>
      <c r="C69" s="0" t="n">
        <v>1</v>
      </c>
    </row>
    <row r="70" customFormat="false" ht="15" hidden="false" customHeight="false" outlineLevel="0" collapsed="false">
      <c r="A70" s="0" t="s">
        <v>103</v>
      </c>
      <c r="B70" s="0" t="s">
        <v>733</v>
      </c>
      <c r="C70" s="0" t="n">
        <v>1</v>
      </c>
    </row>
    <row r="71" customFormat="false" ht="15" hidden="false" customHeight="false" outlineLevel="0" collapsed="false">
      <c r="A71" s="0" t="s">
        <v>105</v>
      </c>
      <c r="B71" s="0" t="s">
        <v>753</v>
      </c>
      <c r="C71" s="0" t="n">
        <v>1</v>
      </c>
    </row>
    <row r="72" customFormat="false" ht="15" hidden="false" customHeight="false" outlineLevel="0" collapsed="false">
      <c r="A72" s="0" t="s">
        <v>107</v>
      </c>
      <c r="B72" s="0" t="s">
        <v>755</v>
      </c>
      <c r="C72" s="0" t="n">
        <v>1</v>
      </c>
    </row>
    <row r="73" customFormat="false" ht="15" hidden="false" customHeight="false" outlineLevel="0" collapsed="false">
      <c r="A73" s="0" t="s">
        <v>110</v>
      </c>
      <c r="B73" s="0" t="s">
        <v>760</v>
      </c>
      <c r="C73" s="0" t="n">
        <v>1</v>
      </c>
    </row>
    <row r="74" customFormat="false" ht="15" hidden="false" customHeight="false" outlineLevel="0" collapsed="false">
      <c r="A74" s="0" t="s">
        <v>111</v>
      </c>
      <c r="B74" s="0" t="s">
        <v>761</v>
      </c>
      <c r="C74" s="0" t="n">
        <v>1</v>
      </c>
    </row>
    <row r="75" customFormat="false" ht="15" hidden="false" customHeight="false" outlineLevel="0" collapsed="false">
      <c r="A75" s="0" t="s">
        <v>112</v>
      </c>
      <c r="B75" s="0" t="s">
        <v>762</v>
      </c>
      <c r="C75" s="0" t="n">
        <v>1</v>
      </c>
    </row>
    <row r="76" customFormat="false" ht="15" hidden="false" customHeight="false" outlineLevel="0" collapsed="false">
      <c r="A76" s="0" t="s">
        <v>113</v>
      </c>
      <c r="B76" s="0" t="s">
        <v>763</v>
      </c>
      <c r="C76" s="0" t="n">
        <v>1</v>
      </c>
    </row>
    <row r="77" customFormat="false" ht="15" hidden="false" customHeight="false" outlineLevel="0" collapsed="false">
      <c r="A77" s="0" t="s">
        <v>778</v>
      </c>
      <c r="B77" s="0" t="s">
        <v>770</v>
      </c>
      <c r="C77" s="0" t="n">
        <v>1</v>
      </c>
    </row>
    <row r="78" customFormat="false" ht="15" hidden="false" customHeight="false" outlineLevel="0" collapsed="false">
      <c r="A78" s="0" t="s">
        <v>117</v>
      </c>
      <c r="B78" s="0" t="s">
        <v>781</v>
      </c>
      <c r="C78" s="0" t="n">
        <v>1</v>
      </c>
    </row>
    <row r="79" customFormat="false" ht="15" hidden="false" customHeight="false" outlineLevel="0" collapsed="false">
      <c r="A79" s="0" t="s">
        <v>118</v>
      </c>
      <c r="B79" s="0" t="s">
        <v>782</v>
      </c>
      <c r="C79" s="0" t="n">
        <v>1</v>
      </c>
    </row>
    <row r="80" customFormat="false" ht="15" hidden="false" customHeight="false" outlineLevel="0" collapsed="false">
      <c r="A80" s="0" t="s">
        <v>119</v>
      </c>
      <c r="B80" s="0" t="s">
        <v>783</v>
      </c>
      <c r="C80" s="0" t="n">
        <v>1</v>
      </c>
    </row>
    <row r="81" customFormat="false" ht="15" hidden="false" customHeight="false" outlineLevel="0" collapsed="false">
      <c r="A81" s="0" t="s">
        <v>120</v>
      </c>
      <c r="B81" s="0" t="s">
        <v>784</v>
      </c>
      <c r="C81" s="0" t="n">
        <v>1</v>
      </c>
    </row>
    <row r="82" customFormat="false" ht="15" hidden="false" customHeight="false" outlineLevel="0" collapsed="false">
      <c r="A82" s="0" t="s">
        <v>121</v>
      </c>
      <c r="B82" s="0" t="s">
        <v>785</v>
      </c>
      <c r="C82" s="0" t="n">
        <v>1</v>
      </c>
    </row>
    <row r="83" customFormat="false" ht="15" hidden="false" customHeight="false" outlineLevel="0" collapsed="false">
      <c r="A83" s="0" t="s">
        <v>123</v>
      </c>
      <c r="B83" s="0" t="s">
        <v>787</v>
      </c>
      <c r="C83" s="0" t="n">
        <v>1</v>
      </c>
    </row>
    <row r="84" customFormat="false" ht="15" hidden="false" customHeight="false" outlineLevel="0" collapsed="false">
      <c r="A84" s="0" t="s">
        <v>124</v>
      </c>
      <c r="B84" s="0" t="s">
        <v>791</v>
      </c>
      <c r="C84" s="0" t="n">
        <v>1</v>
      </c>
    </row>
    <row r="85" customFormat="false" ht="15" hidden="false" customHeight="false" outlineLevel="0" collapsed="false">
      <c r="A85" s="0" t="s">
        <v>125</v>
      </c>
      <c r="B85" s="0" t="s">
        <v>792</v>
      </c>
      <c r="C85" s="0" t="n">
        <v>1</v>
      </c>
    </row>
    <row r="86" customFormat="false" ht="15" hidden="false" customHeight="false" outlineLevel="0" collapsed="false">
      <c r="A86" s="0" t="s">
        <v>126</v>
      </c>
      <c r="B86" s="0" t="s">
        <v>796</v>
      </c>
      <c r="C86" s="0" t="n">
        <v>1</v>
      </c>
    </row>
    <row r="87" customFormat="false" ht="15" hidden="false" customHeight="false" outlineLevel="0" collapsed="false">
      <c r="A87" s="0" t="s">
        <v>127</v>
      </c>
      <c r="B87" s="0" t="s">
        <v>798</v>
      </c>
      <c r="C87" s="0" t="n">
        <v>1</v>
      </c>
    </row>
    <row r="88" customFormat="false" ht="15" hidden="false" customHeight="false" outlineLevel="0" collapsed="false">
      <c r="A88" s="0" t="s">
        <v>128</v>
      </c>
      <c r="B88" s="0" t="s">
        <v>804</v>
      </c>
      <c r="C88" s="0" t="n">
        <v>1</v>
      </c>
    </row>
    <row r="89" customFormat="false" ht="15" hidden="false" customHeight="false" outlineLevel="0" collapsed="false">
      <c r="A89" s="0" t="s">
        <v>129</v>
      </c>
      <c r="B89" s="0" t="s">
        <v>810</v>
      </c>
      <c r="C89" s="0" t="n">
        <v>1</v>
      </c>
    </row>
    <row r="90" customFormat="false" ht="15" hidden="false" customHeight="false" outlineLevel="0" collapsed="false">
      <c r="A90" s="0" t="s">
        <v>130</v>
      </c>
      <c r="B90" s="0" t="s">
        <v>811</v>
      </c>
      <c r="C90" s="0" t="n">
        <v>1</v>
      </c>
    </row>
    <row r="91" customFormat="false" ht="15" hidden="false" customHeight="false" outlineLevel="0" collapsed="false">
      <c r="A91" s="0" t="s">
        <v>224</v>
      </c>
      <c r="B91" s="0" t="s">
        <v>812</v>
      </c>
      <c r="C91" s="0" t="n">
        <v>1</v>
      </c>
    </row>
    <row r="92" customFormat="false" ht="15" hidden="false" customHeight="false" outlineLevel="0" collapsed="false">
      <c r="A92" s="0" t="s">
        <v>131</v>
      </c>
      <c r="B92" s="0" t="s">
        <v>814</v>
      </c>
      <c r="C92" s="0" t="n">
        <v>1</v>
      </c>
    </row>
    <row r="93" customFormat="false" ht="15" hidden="false" customHeight="false" outlineLevel="0" collapsed="false">
      <c r="A93" s="0" t="s">
        <v>132</v>
      </c>
      <c r="B93" s="0" t="s">
        <v>815</v>
      </c>
      <c r="C93" s="0" t="n">
        <v>1</v>
      </c>
    </row>
    <row r="94" customFormat="false" ht="15" hidden="false" customHeight="false" outlineLevel="0" collapsed="false">
      <c r="A94" s="0" t="s">
        <v>133</v>
      </c>
      <c r="B94" s="0" t="s">
        <v>816</v>
      </c>
      <c r="C94" s="0" t="n">
        <v>1</v>
      </c>
    </row>
    <row r="95" customFormat="false" ht="15" hidden="false" customHeight="false" outlineLevel="0" collapsed="false">
      <c r="A95" s="0" t="s">
        <v>134</v>
      </c>
      <c r="B95" s="0" t="s">
        <v>818</v>
      </c>
      <c r="C95" s="0" t="n">
        <v>1</v>
      </c>
    </row>
    <row r="96" customFormat="false" ht="15" hidden="false" customHeight="false" outlineLevel="0" collapsed="false">
      <c r="A96" s="0" t="s">
        <v>135</v>
      </c>
      <c r="B96" s="0" t="s">
        <v>819</v>
      </c>
      <c r="C96" s="0" t="n">
        <v>1</v>
      </c>
    </row>
    <row r="97" customFormat="false" ht="15" hidden="false" customHeight="false" outlineLevel="0" collapsed="false">
      <c r="A97" s="0" t="s">
        <v>136</v>
      </c>
      <c r="B97" s="0" t="s">
        <v>820</v>
      </c>
      <c r="C97" s="0" t="n">
        <v>1</v>
      </c>
    </row>
    <row r="98" customFormat="false" ht="15" hidden="false" customHeight="false" outlineLevel="0" collapsed="false">
      <c r="A98" s="0" t="s">
        <v>139</v>
      </c>
      <c r="B98" s="0" t="s">
        <v>831</v>
      </c>
      <c r="C98" s="0" t="n">
        <v>1</v>
      </c>
    </row>
    <row r="99" customFormat="false" ht="15" hidden="false" customHeight="false" outlineLevel="0" collapsed="false">
      <c r="A99" s="0" t="s">
        <v>140</v>
      </c>
      <c r="B99" s="0" t="s">
        <v>832</v>
      </c>
      <c r="C99" s="0" t="n">
        <v>1</v>
      </c>
    </row>
    <row r="100" customFormat="false" ht="15" hidden="false" customHeight="false" outlineLevel="0" collapsed="false">
      <c r="A100" s="0" t="s">
        <v>141</v>
      </c>
      <c r="B100" s="0" t="s">
        <v>833</v>
      </c>
      <c r="C100" s="0" t="n">
        <v>1</v>
      </c>
    </row>
    <row r="101" customFormat="false" ht="15" hidden="false" customHeight="false" outlineLevel="0" collapsed="false">
      <c r="A101" s="0" t="s">
        <v>225</v>
      </c>
      <c r="B101" s="0" t="s">
        <v>834</v>
      </c>
      <c r="C101" s="0" t="n">
        <v>1</v>
      </c>
    </row>
    <row r="102" customFormat="false" ht="15" hidden="false" customHeight="false" outlineLevel="0" collapsed="false">
      <c r="A102" s="0" t="s">
        <v>144</v>
      </c>
      <c r="B102" s="0" t="s">
        <v>844</v>
      </c>
      <c r="C102" s="0" t="n">
        <v>1</v>
      </c>
    </row>
    <row r="103" customFormat="false" ht="15" hidden="false" customHeight="false" outlineLevel="0" collapsed="false">
      <c r="A103" s="0" t="s">
        <v>145</v>
      </c>
      <c r="B103" s="0" t="s">
        <v>845</v>
      </c>
      <c r="C103" s="0" t="n">
        <v>1</v>
      </c>
    </row>
    <row r="104" customFormat="false" ht="15" hidden="false" customHeight="false" outlineLevel="0" collapsed="false">
      <c r="A104" s="0" t="s">
        <v>146</v>
      </c>
      <c r="B104" s="0" t="s">
        <v>853</v>
      </c>
      <c r="C104" s="0" t="n">
        <v>1</v>
      </c>
    </row>
    <row r="105" customFormat="false" ht="15" hidden="false" customHeight="false" outlineLevel="0" collapsed="false">
      <c r="A105" s="0" t="s">
        <v>147</v>
      </c>
      <c r="B105" s="0" t="s">
        <v>854</v>
      </c>
      <c r="C105" s="0" t="n">
        <v>1</v>
      </c>
    </row>
    <row r="106" customFormat="false" ht="15" hidden="false" customHeight="false" outlineLevel="0" collapsed="false">
      <c r="A106" s="0" t="s">
        <v>148</v>
      </c>
      <c r="B106" s="0" t="s">
        <v>855</v>
      </c>
      <c r="C106" s="0" t="n">
        <v>1</v>
      </c>
    </row>
    <row r="107" customFormat="false" ht="15" hidden="false" customHeight="false" outlineLevel="0" collapsed="false">
      <c r="A107" s="0" t="s">
        <v>149</v>
      </c>
      <c r="B107" s="0" t="s">
        <v>856</v>
      </c>
      <c r="C107" s="0" t="n">
        <v>1</v>
      </c>
    </row>
    <row r="108" customFormat="false" ht="15" hidden="false" customHeight="false" outlineLevel="0" collapsed="false">
      <c r="A108" s="0" t="s">
        <v>150</v>
      </c>
      <c r="B108" s="0" t="s">
        <v>857</v>
      </c>
      <c r="C108" s="0" t="n">
        <v>1</v>
      </c>
    </row>
    <row r="109" customFormat="false" ht="15" hidden="false" customHeight="false" outlineLevel="0" collapsed="false">
      <c r="A109" s="0" t="s">
        <v>156</v>
      </c>
      <c r="B109" s="0" t="s">
        <v>873</v>
      </c>
      <c r="C109" s="0" t="n">
        <v>1</v>
      </c>
    </row>
    <row r="110" customFormat="false" ht="15" hidden="false" customHeight="false" outlineLevel="0" collapsed="false">
      <c r="A110" s="0" t="s">
        <v>157</v>
      </c>
      <c r="B110" s="0" t="s">
        <v>903</v>
      </c>
      <c r="C110" s="0" t="n">
        <v>1</v>
      </c>
    </row>
    <row r="111" customFormat="false" ht="15" hidden="false" customHeight="false" outlineLevel="0" collapsed="false">
      <c r="A111" s="0" t="s">
        <v>159</v>
      </c>
      <c r="B111" s="0" t="s">
        <v>905</v>
      </c>
      <c r="C111" s="0" t="n">
        <v>1</v>
      </c>
    </row>
    <row r="112" customFormat="false" ht="15" hidden="false" customHeight="false" outlineLevel="0" collapsed="false">
      <c r="A112" s="0" t="s">
        <v>162</v>
      </c>
      <c r="B112" s="0" t="s">
        <v>911</v>
      </c>
      <c r="C112" s="0" t="n">
        <v>1</v>
      </c>
    </row>
    <row r="113" customFormat="false" ht="15" hidden="false" customHeight="false" outlineLevel="0" collapsed="false">
      <c r="A113" s="0" t="s">
        <v>163</v>
      </c>
      <c r="B113" s="0" t="s">
        <v>912</v>
      </c>
      <c r="C113" s="0" t="n">
        <v>1</v>
      </c>
    </row>
    <row r="114" customFormat="false" ht="15" hidden="false" customHeight="false" outlineLevel="0" collapsed="false">
      <c r="A114" s="0" t="s">
        <v>164</v>
      </c>
      <c r="B114" s="0" t="s">
        <v>913</v>
      </c>
      <c r="C114" s="0" t="n">
        <v>1</v>
      </c>
    </row>
    <row r="115" customFormat="false" ht="15" hidden="false" customHeight="false" outlineLevel="0" collapsed="false">
      <c r="A115" s="0" t="s">
        <v>165</v>
      </c>
      <c r="B115" s="0" t="s">
        <v>914</v>
      </c>
      <c r="C115" s="0" t="n">
        <v>1</v>
      </c>
    </row>
    <row r="116" customFormat="false" ht="15" hidden="false" customHeight="false" outlineLevel="0" collapsed="false">
      <c r="A116" s="0" t="s">
        <v>169</v>
      </c>
      <c r="B116" s="0" t="s">
        <v>919</v>
      </c>
      <c r="C116" s="0" t="n">
        <v>1</v>
      </c>
    </row>
    <row r="117" customFormat="false" ht="15" hidden="false" customHeight="false" outlineLevel="0" collapsed="false">
      <c r="A117" s="0" t="s">
        <v>170</v>
      </c>
      <c r="B117" s="0" t="s">
        <v>920</v>
      </c>
      <c r="C117" s="0" t="n">
        <v>1</v>
      </c>
    </row>
    <row r="118" customFormat="false" ht="15" hidden="false" customHeight="false" outlineLevel="0" collapsed="false">
      <c r="A118" s="0" t="s">
        <v>171</v>
      </c>
      <c r="B118" s="0" t="s">
        <v>921</v>
      </c>
      <c r="C118" s="0" t="n">
        <v>1</v>
      </c>
    </row>
    <row r="119" customFormat="false" ht="15" hidden="false" customHeight="false" outlineLevel="0" collapsed="false">
      <c r="A119" s="0" t="s">
        <v>172</v>
      </c>
      <c r="B119" s="0" t="s">
        <v>925</v>
      </c>
      <c r="C119" s="0" t="n">
        <v>1</v>
      </c>
    </row>
    <row r="120" customFormat="false" ht="15" hidden="false" customHeight="false" outlineLevel="0" collapsed="false">
      <c r="A120" s="0" t="s">
        <v>174</v>
      </c>
      <c r="B120" s="0" t="s">
        <v>927</v>
      </c>
      <c r="C120" s="0" t="n">
        <v>1</v>
      </c>
    </row>
    <row r="121" customFormat="false" ht="15" hidden="false" customHeight="false" outlineLevel="0" collapsed="false">
      <c r="A121" s="0" t="s">
        <v>226</v>
      </c>
      <c r="B121" s="0" t="s">
        <v>877</v>
      </c>
      <c r="C121" s="0" t="n">
        <v>1</v>
      </c>
    </row>
    <row r="122" customFormat="false" ht="15" hidden="false" customHeight="false" outlineLevel="0" collapsed="false">
      <c r="A122" s="0" t="s">
        <v>177</v>
      </c>
      <c r="B122" s="0" t="s">
        <v>882</v>
      </c>
      <c r="C122" s="0" t="n">
        <v>1</v>
      </c>
    </row>
    <row r="123" customFormat="false" ht="15" hidden="false" customHeight="false" outlineLevel="0" collapsed="false">
      <c r="A123" s="0" t="s">
        <v>179</v>
      </c>
      <c r="B123" s="0" t="s">
        <v>899</v>
      </c>
      <c r="C123" s="0" t="n">
        <v>1</v>
      </c>
    </row>
    <row r="124" customFormat="false" ht="15" hidden="false" customHeight="false" outlineLevel="0" collapsed="false">
      <c r="A124" s="0" t="s">
        <v>181</v>
      </c>
      <c r="B124" s="0" t="s">
        <v>928</v>
      </c>
      <c r="C124" s="0" t="n">
        <v>1</v>
      </c>
    </row>
    <row r="125" customFormat="false" ht="15" hidden="false" customHeight="false" outlineLevel="0" collapsed="false">
      <c r="A125" s="0" t="s">
        <v>182</v>
      </c>
      <c r="B125" s="0" t="s">
        <v>930</v>
      </c>
      <c r="C125" s="0" t="n">
        <v>1</v>
      </c>
    </row>
    <row r="126" customFormat="false" ht="15" hidden="false" customHeight="false" outlineLevel="0" collapsed="false">
      <c r="A126" s="0" t="s">
        <v>935</v>
      </c>
      <c r="B126" s="0" t="s">
        <v>934</v>
      </c>
      <c r="C126" s="0" t="n">
        <v>1</v>
      </c>
    </row>
    <row r="127" customFormat="false" ht="15" hidden="false" customHeight="false" outlineLevel="0" collapsed="false">
      <c r="A127" s="0" t="s">
        <v>186</v>
      </c>
      <c r="B127" s="0" t="s">
        <v>938</v>
      </c>
      <c r="C127" s="0" t="n">
        <v>1</v>
      </c>
    </row>
    <row r="128" customFormat="false" ht="15" hidden="false" customHeight="false" outlineLevel="0" collapsed="false">
      <c r="A128" s="0" t="s">
        <v>190</v>
      </c>
      <c r="B128" s="0" t="s">
        <v>947</v>
      </c>
      <c r="C128" s="0" t="n">
        <v>1</v>
      </c>
    </row>
    <row r="129" customFormat="false" ht="15" hidden="false" customHeight="false" outlineLevel="0" collapsed="false">
      <c r="A129" s="0" t="s">
        <v>191</v>
      </c>
      <c r="B129" s="0" t="s">
        <v>948</v>
      </c>
      <c r="C129" s="0" t="n">
        <v>1</v>
      </c>
    </row>
    <row r="130" customFormat="false" ht="15" hidden="false" customHeight="false" outlineLevel="0" collapsed="false">
      <c r="A130" s="0" t="s">
        <v>192</v>
      </c>
      <c r="B130" s="0" t="s">
        <v>952</v>
      </c>
      <c r="C130" s="0" t="n">
        <v>1</v>
      </c>
    </row>
    <row r="131" customFormat="false" ht="15" hidden="false" customHeight="false" outlineLevel="0" collapsed="false">
      <c r="A131" s="0" t="s">
        <v>193</v>
      </c>
      <c r="B131" s="0" t="s">
        <v>953</v>
      </c>
      <c r="C131" s="0" t="n">
        <v>1</v>
      </c>
    </row>
    <row r="132" customFormat="false" ht="15" hidden="false" customHeight="false" outlineLevel="0" collapsed="false">
      <c r="A132" s="0" t="s">
        <v>194</v>
      </c>
      <c r="B132" s="0" t="s">
        <v>955</v>
      </c>
      <c r="C132" s="0" t="n">
        <v>1</v>
      </c>
    </row>
    <row r="133" customFormat="false" ht="15" hidden="false" customHeight="false" outlineLevel="0" collapsed="false">
      <c r="A133" s="0" t="s">
        <v>227</v>
      </c>
      <c r="B133" s="0" t="s">
        <v>956</v>
      </c>
      <c r="C133" s="0" t="n">
        <v>1</v>
      </c>
    </row>
    <row r="134" customFormat="false" ht="15" hidden="false" customHeight="false" outlineLevel="0" collapsed="false">
      <c r="A134" s="0" t="s">
        <v>195</v>
      </c>
      <c r="B134" s="0" t="s">
        <v>958</v>
      </c>
      <c r="C134" s="0" t="n">
        <v>1</v>
      </c>
    </row>
    <row r="135" customFormat="false" ht="15" hidden="false" customHeight="false" outlineLevel="0" collapsed="false">
      <c r="A135" s="0" t="s">
        <v>197</v>
      </c>
      <c r="B135" s="0" t="s">
        <v>961</v>
      </c>
      <c r="C135" s="0" t="n">
        <v>1</v>
      </c>
    </row>
    <row r="136" customFormat="false" ht="15" hidden="false" customHeight="false" outlineLevel="0" collapsed="false">
      <c r="A136" s="0" t="s">
        <v>962</v>
      </c>
      <c r="B136" s="0" t="s">
        <v>963</v>
      </c>
      <c r="C136" s="0" t="n">
        <v>1</v>
      </c>
    </row>
    <row r="137" customFormat="false" ht="15" hidden="false" customHeight="false" outlineLevel="0" collapsed="false">
      <c r="A137" s="0" t="s">
        <v>199</v>
      </c>
      <c r="B137" s="0" t="s">
        <v>964</v>
      </c>
      <c r="C137" s="0" t="n">
        <v>1</v>
      </c>
    </row>
    <row r="138" customFormat="false" ht="15" hidden="false" customHeight="false" outlineLevel="0" collapsed="false">
      <c r="A138" s="0" t="s">
        <v>200</v>
      </c>
      <c r="B138" s="0" t="s">
        <v>969</v>
      </c>
      <c r="C138" s="0" t="n">
        <v>1</v>
      </c>
    </row>
    <row r="139" customFormat="false" ht="15" hidden="false" customHeight="false" outlineLevel="0" collapsed="false">
      <c r="A139" s="0" t="s">
        <v>201</v>
      </c>
      <c r="B139" s="0" t="s">
        <v>970</v>
      </c>
      <c r="C139" s="0" t="n">
        <v>1</v>
      </c>
    </row>
    <row r="140" customFormat="false" ht="15" hidden="false" customHeight="false" outlineLevel="0" collapsed="false">
      <c r="A140" s="0" t="s">
        <v>202</v>
      </c>
      <c r="B140" s="0" t="s">
        <v>971</v>
      </c>
      <c r="C140" s="0" t="n">
        <v>1</v>
      </c>
    </row>
    <row r="141" customFormat="false" ht="15" hidden="false" customHeight="false" outlineLevel="0" collapsed="false">
      <c r="A141" s="0" t="s">
        <v>206</v>
      </c>
      <c r="B141" s="0" t="s">
        <v>981</v>
      </c>
      <c r="C141" s="0" t="n">
        <v>1</v>
      </c>
    </row>
    <row r="142" customFormat="false" ht="15" hidden="false" customHeight="false" outlineLevel="0" collapsed="false">
      <c r="A142" s="0" t="s">
        <v>207</v>
      </c>
      <c r="B142" s="0" t="s">
        <v>982</v>
      </c>
      <c r="C142" s="0" t="n">
        <v>1</v>
      </c>
    </row>
    <row r="143" customFormat="false" ht="15" hidden="false" customHeight="false" outlineLevel="0" collapsed="false">
      <c r="A143" s="0" t="s">
        <v>208</v>
      </c>
      <c r="B143" s="0" t="s">
        <v>983</v>
      </c>
      <c r="C143" s="0" t="n">
        <v>1</v>
      </c>
    </row>
    <row r="144" customFormat="false" ht="15" hidden="false" customHeight="false" outlineLevel="0" collapsed="false">
      <c r="A144" s="0" t="s">
        <v>209</v>
      </c>
      <c r="B144" s="0" t="s">
        <v>984</v>
      </c>
      <c r="C144" s="0" t="n">
        <v>1</v>
      </c>
    </row>
    <row r="145" customFormat="false" ht="15" hidden="false" customHeight="false" outlineLevel="0" collapsed="false">
      <c r="A145" s="0" t="s">
        <v>210</v>
      </c>
      <c r="B145" s="0" t="s">
        <v>992</v>
      </c>
      <c r="C145" s="0" t="n">
        <v>1</v>
      </c>
    </row>
    <row r="146" customFormat="false" ht="15" hidden="false" customHeight="false" outlineLevel="0" collapsed="false">
      <c r="A146" s="0" t="s">
        <v>228</v>
      </c>
      <c r="B146" s="0" t="s">
        <v>1001</v>
      </c>
      <c r="C146" s="0" t="n">
        <v>1</v>
      </c>
    </row>
    <row r="147" customFormat="false" ht="15" hidden="false" customHeight="false" outlineLevel="0" collapsed="false">
      <c r="A147" s="0" t="s">
        <v>212</v>
      </c>
      <c r="B147" s="0" t="s">
        <v>846</v>
      </c>
      <c r="C147" s="0" t="n">
        <v>1</v>
      </c>
    </row>
    <row r="148" customFormat="false" ht="15" hidden="false" customHeight="false" outlineLevel="0" collapsed="false">
      <c r="A148" s="0" t="s">
        <v>214</v>
      </c>
      <c r="B148" s="0" t="s">
        <v>1007</v>
      </c>
      <c r="C148" s="0" t="n">
        <v>1</v>
      </c>
    </row>
    <row r="149" customFormat="false" ht="15" hidden="false" customHeight="false" outlineLevel="0" collapsed="false">
      <c r="A149" s="0" t="s">
        <v>215</v>
      </c>
      <c r="B149" s="0" t="s">
        <v>1011</v>
      </c>
      <c r="C149" s="0" t="n">
        <v>1</v>
      </c>
    </row>
    <row r="150" customFormat="false" ht="15" hidden="false" customHeight="false" outlineLevel="0" collapsed="false">
      <c r="A150" s="0" t="s">
        <v>216</v>
      </c>
      <c r="B150" s="0" t="s">
        <v>1012</v>
      </c>
      <c r="C150" s="0" t="n">
        <v>1</v>
      </c>
    </row>
  </sheetData>
  <hyperlinks>
    <hyperlink ref="E1" r:id="rId1" display="List of developing countries, 2014.xlsx"/>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C1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AO2" activePane="bottomRight" state="frozen"/>
      <selection pane="topLeft" activeCell="A1" activeCellId="0" sqref="A1"/>
      <selection pane="topRight" activeCell="AO1" activeCellId="0" sqref="AO1"/>
      <selection pane="bottomLeft" activeCell="A2" activeCellId="0" sqref="A2"/>
      <selection pane="bottomRight" activeCell="AS2" activeCellId="0" sqref="AS2"/>
    </sheetView>
  </sheetViews>
  <sheetFormatPr defaultColWidth="8.8359375" defaultRowHeight="15" zeroHeight="false" outlineLevelRow="0" outlineLevelCol="0"/>
  <sheetData>
    <row r="1" customFormat="false" ht="15" hidden="false" customHeight="false" outlineLevel="0" collapsed="false">
      <c r="A1" s="0" t="s">
        <v>231</v>
      </c>
      <c r="B1" s="115" t="s">
        <v>4</v>
      </c>
      <c r="C1" s="0" t="s">
        <v>233</v>
      </c>
      <c r="D1" s="0" t="s">
        <v>234</v>
      </c>
      <c r="E1" s="0" t="s">
        <v>235</v>
      </c>
      <c r="F1" s="0" t="s">
        <v>236</v>
      </c>
      <c r="G1" s="0" t="n">
        <v>1980</v>
      </c>
      <c r="H1" s="0" t="n">
        <v>1981</v>
      </c>
      <c r="I1" s="0" t="n">
        <v>1982</v>
      </c>
      <c r="J1" s="0" t="n">
        <v>1983</v>
      </c>
      <c r="K1" s="0" t="n">
        <v>1984</v>
      </c>
      <c r="L1" s="0" t="n">
        <v>1985</v>
      </c>
      <c r="M1" s="0" t="n">
        <v>1986</v>
      </c>
      <c r="N1" s="0" t="n">
        <v>1987</v>
      </c>
      <c r="O1" s="0" t="n">
        <v>1988</v>
      </c>
      <c r="P1" s="0" t="n">
        <v>1989</v>
      </c>
      <c r="Q1" s="0" t="n">
        <v>1990</v>
      </c>
      <c r="R1" s="0" t="n">
        <v>1991</v>
      </c>
      <c r="S1" s="0" t="n">
        <v>1992</v>
      </c>
      <c r="T1" s="0" t="n">
        <v>1993</v>
      </c>
      <c r="U1" s="0" t="n">
        <v>1994</v>
      </c>
      <c r="V1" s="0" t="n">
        <v>1995</v>
      </c>
      <c r="W1" s="0" t="n">
        <v>1996</v>
      </c>
      <c r="X1" s="0" t="n">
        <v>1997</v>
      </c>
      <c r="Y1" s="0" t="n">
        <v>1998</v>
      </c>
      <c r="Z1" s="0" t="n">
        <v>1999</v>
      </c>
      <c r="AA1" s="0" t="n">
        <v>2000</v>
      </c>
      <c r="AB1" s="0" t="n">
        <v>2001</v>
      </c>
      <c r="AC1" s="0" t="n">
        <v>2002</v>
      </c>
      <c r="AD1" s="0" t="n">
        <v>2003</v>
      </c>
      <c r="AE1" s="0" t="n">
        <v>2004</v>
      </c>
      <c r="AF1" s="0" t="n">
        <v>2005</v>
      </c>
      <c r="AG1" s="0" t="n">
        <v>2006</v>
      </c>
      <c r="AH1" s="0" t="n">
        <v>2007</v>
      </c>
      <c r="AI1" s="0" t="n">
        <v>2008</v>
      </c>
      <c r="AJ1" s="0" t="n">
        <v>2009</v>
      </c>
      <c r="AK1" s="0" t="n">
        <v>2010</v>
      </c>
      <c r="AL1" s="0" t="n">
        <v>2011</v>
      </c>
      <c r="AM1" s="0" t="n">
        <v>2012</v>
      </c>
      <c r="AN1" s="0" t="n">
        <v>2013</v>
      </c>
      <c r="AO1" s="0" t="n">
        <v>2014</v>
      </c>
      <c r="AP1" s="0" t="n">
        <v>2015</v>
      </c>
      <c r="AQ1" s="0" t="n">
        <v>2016</v>
      </c>
      <c r="AR1" s="0" t="n">
        <v>2017</v>
      </c>
      <c r="AS1" s="0" t="n">
        <v>2018</v>
      </c>
      <c r="AT1" s="0" t="n">
        <v>2019</v>
      </c>
      <c r="AU1" s="0" t="n">
        <v>2020</v>
      </c>
      <c r="AV1" s="0" t="n">
        <v>2021</v>
      </c>
      <c r="AW1" s="0" t="n">
        <v>2022</v>
      </c>
      <c r="AX1" s="0" t="n">
        <v>2023</v>
      </c>
      <c r="AY1" s="0" t="n">
        <v>2024</v>
      </c>
      <c r="AZ1" s="0" t="n">
        <v>2025</v>
      </c>
      <c r="BA1" s="0" t="n">
        <v>2026</v>
      </c>
      <c r="BC1" s="0" t="s">
        <v>1043</v>
      </c>
    </row>
    <row r="2" customFormat="false" ht="15" hidden="false" customHeight="false" outlineLevel="0" collapsed="false">
      <c r="A2" s="0" t="s">
        <v>9</v>
      </c>
      <c r="B2" s="0" t="str">
        <f aca="false">VLOOKUP(A2,'IMF GDP constant growth old'!$A:$B,2,0)</f>
        <v>AFG</v>
      </c>
      <c r="C2" s="0" t="s">
        <v>446</v>
      </c>
      <c r="D2" s="0" t="s">
        <v>1044</v>
      </c>
      <c r="F2" s="0" t="s">
        <v>448</v>
      </c>
      <c r="G2" s="0" t="e">
        <f aca="false">H2/(1+('IMF GDP constant growth old'!H2/100))</f>
        <v>#VALUE!</v>
      </c>
      <c r="H2" s="0" t="e">
        <f aca="false">I2/(1+('IMF GDP constant growth old'!I2/100))</f>
        <v>#VALUE!</v>
      </c>
      <c r="I2" s="0" t="e">
        <f aca="false">J2/(1+('IMF GDP constant growth old'!J2/100))</f>
        <v>#VALUE!</v>
      </c>
      <c r="J2" s="0" t="e">
        <f aca="false">K2/(1+('IMF GDP constant growth old'!K2/100))</f>
        <v>#VALUE!</v>
      </c>
      <c r="K2" s="0" t="e">
        <f aca="false">L2/(1+('IMF GDP constant growth old'!L2/100))</f>
        <v>#VALUE!</v>
      </c>
      <c r="L2" s="0" t="e">
        <f aca="false">M2/(1+('IMF GDP constant growth old'!M2/100))</f>
        <v>#VALUE!</v>
      </c>
      <c r="M2" s="0" t="e">
        <f aca="false">N2/(1+('IMF GDP constant growth old'!N2/100))</f>
        <v>#VALUE!</v>
      </c>
      <c r="N2" s="0" t="e">
        <f aca="false">O2/(1+('IMF GDP constant growth old'!O2/100))</f>
        <v>#VALUE!</v>
      </c>
      <c r="O2" s="0" t="e">
        <f aca="false">P2/(1+('IMF GDP constant growth old'!P2/100))</f>
        <v>#VALUE!</v>
      </c>
      <c r="P2" s="0" t="e">
        <f aca="false">Q2/(1+('IMF GDP constant growth old'!Q2/100))</f>
        <v>#VALUE!</v>
      </c>
      <c r="Q2" s="0" t="e">
        <f aca="false">R2/(1+('IMF GDP constant growth old'!R2/100))</f>
        <v>#VALUE!</v>
      </c>
      <c r="R2" s="0" t="e">
        <f aca="false">S2/(1+('IMF GDP constant growth old'!S2/100))</f>
        <v>#VALUE!</v>
      </c>
      <c r="S2" s="0" t="e">
        <f aca="false">T2/(1+('IMF GDP constant growth old'!T2/100))</f>
        <v>#VALUE!</v>
      </c>
      <c r="T2" s="0" t="e">
        <f aca="false">U2/(1+('IMF GDP constant growth old'!U2/100))</f>
        <v>#VALUE!</v>
      </c>
      <c r="U2" s="0" t="e">
        <f aca="false">V2/(1+('IMF GDP constant growth old'!V2/100))</f>
        <v>#VALUE!</v>
      </c>
      <c r="V2" s="0" t="e">
        <f aca="false">W2/(1+('IMF GDP constant growth old'!W2/100))</f>
        <v>#VALUE!</v>
      </c>
      <c r="W2" s="0" t="e">
        <f aca="false">X2/(1+('IMF GDP constant growth old'!X2/100))</f>
        <v>#VALUE!</v>
      </c>
      <c r="X2" s="0" t="e">
        <f aca="false">Y2/(1+('IMF GDP constant growth old'!Y2/100))</f>
        <v>#VALUE!</v>
      </c>
      <c r="Y2" s="0" t="e">
        <f aca="false">Z2/(1+('IMF GDP constant growth old'!Z2/100))</f>
        <v>#VALUE!</v>
      </c>
      <c r="Z2" s="0" t="e">
        <f aca="false">AA2/(1+('IMF GDP constant growth old'!AA2/100))</f>
        <v>#VALUE!</v>
      </c>
      <c r="AA2" s="0" t="e">
        <f aca="false">AB2/(1+('IMF GDP constant growth old'!AB2/100))</f>
        <v>#VALUE!</v>
      </c>
      <c r="AB2" s="0" t="e">
        <f aca="false">AC2/(1+('IMF GDP constant growth old'!AC2/100))</f>
        <v>#VALUE!</v>
      </c>
      <c r="AC2" s="0" t="n">
        <f aca="false">AD2/(1+('IMF GDP constant growth old'!AD2/100))</f>
        <v>6.48527251122655</v>
      </c>
      <c r="AD2" s="0" t="n">
        <f aca="false">AE2/(1+('IMF GDP constant growth old'!AE2/100))</f>
        <v>7.04897239790236</v>
      </c>
      <c r="AE2" s="0" t="n">
        <f aca="false">AF2/(1+('IMF GDP constant growth old'!AF2/100))</f>
        <v>7.09627100269229</v>
      </c>
      <c r="AF2" s="0" t="n">
        <f aca="false">AG2/(1+('IMF GDP constant growth old'!AG2/100))</f>
        <v>7.93575986231079</v>
      </c>
      <c r="AG2" s="0" t="n">
        <f aca="false">AH2/(1+('IMF GDP constant growth old'!AH2/100))</f>
        <v>8.36119594852927</v>
      </c>
      <c r="AH2" s="0" t="n">
        <f aca="false">AI2/(1+('IMF GDP constant growth old'!AI2/100))</f>
        <v>9.47657948806307</v>
      </c>
      <c r="AI2" s="0" t="n">
        <f aca="false">AJ2/(1+('IMF GDP constant growth old'!AJ2/100))</f>
        <v>9.84265975368695</v>
      </c>
      <c r="AJ2" s="0" t="n">
        <f aca="false">AK2/(1+('IMF GDP constant growth old'!AK2/100))</f>
        <v>11.8687712639834</v>
      </c>
      <c r="AK2" s="0" t="n">
        <f aca="false">AL2/(1+('IMF GDP constant growth old'!AL2/100))</f>
        <v>12.8702581832383</v>
      </c>
      <c r="AL2" s="0" t="n">
        <f aca="false">AM2/(1+('IMF GDP constant growth old'!AM2/100))</f>
        <v>13.7041222109303</v>
      </c>
      <c r="AM2" s="0" t="n">
        <f aca="false">AN2/(1+('IMF GDP constant growth old'!AN2/100))</f>
        <v>15.6183140013531</v>
      </c>
      <c r="AN2" s="0" t="n">
        <f aca="false">AO2/(1+('IMF GDP constant growth old'!AO2/100))</f>
        <v>16.50590278605</v>
      </c>
      <c r="AO2" s="0" t="n">
        <f aca="false">AP2/(1+('IMF GDP constant growth old'!AP2/100))</f>
        <v>16.9510669841897</v>
      </c>
      <c r="AP2" s="0" t="n">
        <f aca="false">AQ2/(1+('IMF GDP constant growth old'!AQ2/100))</f>
        <v>17.1185435259935</v>
      </c>
      <c r="AQ2" s="0" t="n">
        <f aca="false">AR2/(1+('IMF GDP constant growth old'!AR2/100))</f>
        <v>17.488988807896</v>
      </c>
      <c r="AR2" s="0" t="n">
        <f aca="false">AS2/(1+('IMF GDP constant growth old'!AS2/100))</f>
        <v>17.9519223416411</v>
      </c>
      <c r="AS2" s="0" t="n">
        <f aca="false">AT2/(1+('IMF GDP constant growth old'!AT2/100))</f>
        <v>18.1653706982832</v>
      </c>
      <c r="AT2" s="0" t="n">
        <f aca="false">'IMF GDP current US old'!AT2</f>
        <v>18.876</v>
      </c>
      <c r="AU2" s="0" t="n">
        <f aca="false">AT2*(1+('IMF GDP constant growth old'!AU2/100))</f>
        <v>17.9322</v>
      </c>
      <c r="AV2" s="0" t="n">
        <f aca="false">AU2*(1+('IMF GDP constant growth old'!AV2/100))</f>
        <v>18.649488</v>
      </c>
      <c r="AW2" s="0" t="n">
        <f aca="false">AV2*(1+('IMF GDP constant growth old'!AW2/100))</f>
        <v>19.49319083712</v>
      </c>
      <c r="AX2" s="0" t="n">
        <f aca="false">AW2*(1+('IMF GDP constant growth old'!AX2/100))</f>
        <v>20.3703844247904</v>
      </c>
      <c r="AY2" s="0" t="n">
        <f aca="false">AX2*(1+('IMF GDP constant growth old'!AY2/100))</f>
        <v>21.1870331363802</v>
      </c>
      <c r="AZ2" s="0" t="n">
        <f aca="false">AY2*(1+('IMF GDP constant growth old'!AZ2/100))</f>
        <v>22.0370569058118</v>
      </c>
      <c r="BA2" s="0" t="n">
        <f aca="false">AZ2*(1+('IMF GDP constant growth old'!BA2/100))</f>
        <v>22.9187595526133</v>
      </c>
    </row>
    <row r="3" customFormat="false" ht="15" hidden="false" customHeight="false" outlineLevel="0" collapsed="false">
      <c r="A3" s="0" t="s">
        <v>10</v>
      </c>
      <c r="B3" s="0" t="str">
        <f aca="false">VLOOKUP(A3,'IMF GDP constant growth old'!$A:$B,2,0)</f>
        <v>ALB</v>
      </c>
      <c r="C3" s="0" t="s">
        <v>446</v>
      </c>
      <c r="D3" s="0" t="s">
        <v>1044</v>
      </c>
      <c r="F3" s="0" t="s">
        <v>448</v>
      </c>
      <c r="G3" s="0" t="n">
        <f aca="false">H3/(1+('IMF GDP constant growth old'!H3/100))</f>
        <v>5.66881549298151</v>
      </c>
      <c r="H3" s="0" t="n">
        <f aca="false">I3/(1+('IMF GDP constant growth old'!I3/100))</f>
        <v>5.99193797608146</v>
      </c>
      <c r="I3" s="0" t="n">
        <f aca="false">J3/(1+('IMF GDP constant growth old'!J3/100))</f>
        <v>6.16570417738782</v>
      </c>
      <c r="J3" s="0" t="n">
        <f aca="false">K3/(1+('IMF GDP constant growth old'!K3/100))</f>
        <v>6.23352692333908</v>
      </c>
      <c r="K3" s="0" t="n">
        <f aca="false">L3/(1+('IMF GDP constant growth old'!L3/100))</f>
        <v>6.35819746180587</v>
      </c>
      <c r="L3" s="0" t="n">
        <f aca="false">M3/(1+('IMF GDP constant growth old'!M3/100))</f>
        <v>6.26282449987878</v>
      </c>
      <c r="M3" s="0" t="n">
        <f aca="false">N3/(1+('IMF GDP constant growth old'!N3/100))</f>
        <v>6.61354267187199</v>
      </c>
      <c r="N3" s="0" t="n">
        <f aca="false">O3/(1+('IMF GDP constant growth old'!O3/100))</f>
        <v>6.56063433049701</v>
      </c>
      <c r="O3" s="0" t="n">
        <f aca="false">P3/(1+('IMF GDP constant growth old'!P3/100))</f>
        <v>6.46878544987005</v>
      </c>
      <c r="P3" s="0" t="n">
        <f aca="false">Q3/(1+('IMF GDP constant growth old'!Q3/100))</f>
        <v>7.10272642395732</v>
      </c>
      <c r="Q3" s="0" t="n">
        <f aca="false">R3/(1+('IMF GDP constant growth old'!R3/100))</f>
        <v>6.39245378156159</v>
      </c>
      <c r="R3" s="0" t="n">
        <f aca="false">S3/(1+('IMF GDP constant growth old'!S3/100))</f>
        <v>4.60256672272434</v>
      </c>
      <c r="S3" s="0" t="n">
        <f aca="false">T3/(1+('IMF GDP constant growth old'!T3/100))</f>
        <v>4.27118191868819</v>
      </c>
      <c r="T3" s="0" t="n">
        <f aca="false">U3/(1+('IMF GDP constant growth old'!U3/100))</f>
        <v>4.68121538288226</v>
      </c>
      <c r="U3" s="0" t="n">
        <f aca="false">V3/(1+('IMF GDP constant growth old'!V3/100))</f>
        <v>5.12124962887319</v>
      </c>
      <c r="V3" s="0" t="n">
        <f aca="false">W3/(1+('IMF GDP constant growth old'!W3/100))</f>
        <v>5.5770408458429</v>
      </c>
      <c r="W3" s="0" t="n">
        <f aca="false">X3/(1+('IMF GDP constant growth old'!X3/100))</f>
        <v>6.08455156281461</v>
      </c>
      <c r="X3" s="0" t="n">
        <f aca="false">Y3/(1+('IMF GDP constant growth old'!Y3/100))</f>
        <v>5.41987515009274</v>
      </c>
      <c r="Y3" s="0" t="n">
        <f aca="false">Z3/(1+('IMF GDP constant growth old'!Z3/100))</f>
        <v>5.89839592709443</v>
      </c>
      <c r="Z3" s="0" t="n">
        <f aca="false">AA3/(1+('IMF GDP constant growth old'!AA3/100))</f>
        <v>6.65875814605617</v>
      </c>
      <c r="AA3" s="0" t="n">
        <f aca="false">AB3/(1+('IMF GDP constant growth old'!AB3/100))</f>
        <v>7.12127548688123</v>
      </c>
      <c r="AB3" s="0" t="n">
        <f aca="false">AC3/(1+('IMF GDP constant growth old'!AC3/100))</f>
        <v>7.71184286300829</v>
      </c>
      <c r="AC3" s="0" t="n">
        <f aca="false">AD3/(1+('IMF GDP constant growth old'!AD3/100))</f>
        <v>8.06172917370298</v>
      </c>
      <c r="AD3" s="0" t="n">
        <f aca="false">AE3/(1+('IMF GDP constant growth old'!AE3/100))</f>
        <v>8.50746217971702</v>
      </c>
      <c r="AE3" s="0" t="n">
        <f aca="false">AF3/(1+('IMF GDP constant growth old'!AF3/100))</f>
        <v>8.97664871892841</v>
      </c>
      <c r="AF3" s="0" t="n">
        <f aca="false">AG3/(1+('IMF GDP constant growth old'!AG3/100))</f>
        <v>9.4726983271364</v>
      </c>
      <c r="AG3" s="0" t="n">
        <f aca="false">AH3/(1+('IMF GDP constant growth old'!AH3/100))</f>
        <v>10.0318717093873</v>
      </c>
      <c r="AH3" s="0" t="n">
        <f aca="false">AI3/(1+('IMF GDP constant growth old'!AI3/100))</f>
        <v>10.6320785937599</v>
      </c>
      <c r="AI3" s="0" t="n">
        <f aca="false">AJ3/(1+('IMF GDP constant growth old'!AJ3/100))</f>
        <v>11.4294844882919</v>
      </c>
      <c r="AJ3" s="0" t="n">
        <f aca="false">AK3/(1+('IMF GDP constant growth old'!AK3/100))</f>
        <v>11.8128293980292</v>
      </c>
      <c r="AK3" s="0" t="n">
        <f aca="false">AL3/(1+('IMF GDP constant growth old'!AL3/100))</f>
        <v>12.2507309838141</v>
      </c>
      <c r="AL3" s="0" t="n">
        <f aca="false">AM3/(1+('IMF GDP constant growth old'!AM3/100))</f>
        <v>12.5625120873522</v>
      </c>
      <c r="AM3" s="0" t="n">
        <f aca="false">AN3/(1+('IMF GDP constant growth old'!AN3/100))</f>
        <v>12.7406485087509</v>
      </c>
      <c r="AN3" s="0" t="n">
        <f aca="false">AO3/(1+('IMF GDP constant growth old'!AO3/100))</f>
        <v>12.8683098068085</v>
      </c>
      <c r="AO3" s="0" t="n">
        <f aca="false">AP3/(1+('IMF GDP constant growth old'!AP3/100))</f>
        <v>13.0965936227813</v>
      </c>
      <c r="AP3" s="0" t="n">
        <f aca="false">AQ3/(1+('IMF GDP constant growth old'!AQ3/100))</f>
        <v>13.3872070352708</v>
      </c>
      <c r="AQ3" s="0" t="n">
        <f aca="false">AR3/(1+('IMF GDP constant growth old'!AR3/100))</f>
        <v>13.8309929484901</v>
      </c>
      <c r="AR3" s="0" t="n">
        <f aca="false">AS3/(1+('IMF GDP constant growth old'!AS3/100))</f>
        <v>14.3568473003917</v>
      </c>
      <c r="AS3" s="0" t="n">
        <f aca="false">AT3/(1+('IMF GDP constant growth old'!AT3/100))</f>
        <v>14.9413145539906</v>
      </c>
      <c r="AT3" s="0" t="n">
        <f aca="false">'IMF GDP current US old'!AT3</f>
        <v>15.276</v>
      </c>
      <c r="AU3" s="0" t="n">
        <f aca="false">AT3*(1+('IMF GDP constant growth old'!AU3/100))</f>
        <v>14.74134</v>
      </c>
      <c r="AV3" s="0" t="n">
        <f aca="false">AU3*(1+('IMF GDP constant growth old'!AV3/100))</f>
        <v>15.478407</v>
      </c>
      <c r="AW3" s="0" t="n">
        <f aca="false">AV3*(1+('IMF GDP constant growth old'!AW3/100))</f>
        <v>16.09754328</v>
      </c>
      <c r="AX3" s="0" t="n">
        <f aca="false">AW3*(1+('IMF GDP constant growth old'!AX3/100))</f>
        <v>16.7414450112</v>
      </c>
      <c r="AY3" s="0" t="n">
        <f aca="false">AX3*(1+('IMF GDP constant growth old'!AY3/100))</f>
        <v>17.327395586592</v>
      </c>
      <c r="AZ3" s="0" t="n">
        <f aca="false">AY3*(1+('IMF GDP constant growth old'!AZ3/100))</f>
        <v>17.9338544321227</v>
      </c>
      <c r="BA3" s="0" t="n">
        <f aca="false">AZ3*(1+('IMF GDP constant growth old'!BA3/100))</f>
        <v>18.561539337247</v>
      </c>
    </row>
    <row r="4" customFormat="false" ht="15" hidden="false" customHeight="false" outlineLevel="0" collapsed="false">
      <c r="A4" s="0" t="s">
        <v>11</v>
      </c>
      <c r="B4" s="0" t="str">
        <f aca="false">VLOOKUP(A4,'IMF GDP constant growth old'!$A:$B,2,0)</f>
        <v>DZA</v>
      </c>
      <c r="C4" s="0" t="s">
        <v>446</v>
      </c>
      <c r="D4" s="0" t="s">
        <v>1044</v>
      </c>
      <c r="F4" s="0" t="s">
        <v>448</v>
      </c>
      <c r="G4" s="0" t="n">
        <f aca="false">H4/(1+('IMF GDP constant growth old'!H4/100))</f>
        <v>59.0707612727733</v>
      </c>
      <c r="H4" s="0" t="n">
        <f aca="false">I4/(1+('IMF GDP constant growth old'!I4/100))</f>
        <v>60.8428841109564</v>
      </c>
      <c r="I4" s="0" t="n">
        <f aca="false">J4/(1+('IMF GDP constant growth old'!J4/100))</f>
        <v>64.7368286940577</v>
      </c>
      <c r="J4" s="0" t="n">
        <f aca="false">K4/(1+('IMF GDP constant growth old'!K4/100))</f>
        <v>68.2326174435368</v>
      </c>
      <c r="K4" s="0" t="n">
        <f aca="false">L4/(1+('IMF GDP constant growth old'!L4/100))</f>
        <v>72.0536440203748</v>
      </c>
      <c r="L4" s="0" t="n">
        <f aca="false">M4/(1+('IMF GDP constant growth old'!M4/100))</f>
        <v>76.0886480855158</v>
      </c>
      <c r="M4" s="0" t="n">
        <f aca="false">N4/(1+('IMF GDP constant growth old'!N4/100))</f>
        <v>75.9364707893448</v>
      </c>
      <c r="N4" s="0" t="n">
        <f aca="false">O4/(1+('IMF GDP constant growth old'!O4/100))</f>
        <v>75.4049154938194</v>
      </c>
      <c r="O4" s="0" t="n">
        <f aca="false">P4/(1+('IMF GDP constant growth old'!P4/100))</f>
        <v>73.9722220994368</v>
      </c>
      <c r="P4" s="0" t="n">
        <f aca="false">Q4/(1+('IMF GDP constant growth old'!Q4/100))</f>
        <v>77.5228887602098</v>
      </c>
      <c r="Q4" s="0" t="n">
        <f aca="false">R4/(1+('IMF GDP constant growth old'!R4/100))</f>
        <v>78.1430718702915</v>
      </c>
      <c r="R4" s="0" t="n">
        <f aca="false">S4/(1+('IMF GDP constant growth old'!S4/100))</f>
        <v>77.205355007848</v>
      </c>
      <c r="S4" s="0" t="n">
        <f aca="false">T4/(1+('IMF GDP constant growth old'!T4/100))</f>
        <v>78.4406406879736</v>
      </c>
      <c r="T4" s="0" t="n">
        <f aca="false">U4/(1+('IMF GDP constant growth old'!U4/100))</f>
        <v>76.7918184207124</v>
      </c>
      <c r="U4" s="0" t="n">
        <f aca="false">V4/(1+('IMF GDP constant growth old'!V4/100))</f>
        <v>76.100692054926</v>
      </c>
      <c r="V4" s="0" t="n">
        <f aca="false">W4/(1+('IMF GDP constant growth old'!W4/100))</f>
        <v>79.0290466851995</v>
      </c>
      <c r="W4" s="0" t="n">
        <f aca="false">X4/(1+('IMF GDP constant growth old'!X4/100))</f>
        <v>82.0321504592371</v>
      </c>
      <c r="X4" s="0" t="n">
        <f aca="false">Y4/(1+('IMF GDP constant growth old'!Y4/100))</f>
        <v>82.9345041142887</v>
      </c>
      <c r="Y4" s="0" t="n">
        <f aca="false">Z4/(1+('IMF GDP constant growth old'!Z4/100))</f>
        <v>87.1641638241174</v>
      </c>
      <c r="Z4" s="0" t="n">
        <f aca="false">AA4/(1+('IMF GDP constant growth old'!AA4/100))</f>
        <v>89.9534170664892</v>
      </c>
      <c r="AA4" s="0" t="n">
        <f aca="false">AB4/(1+('IMF GDP constant growth old'!AB4/100))</f>
        <v>93.3716469150158</v>
      </c>
      <c r="AB4" s="0" t="n">
        <f aca="false">AC4/(1+('IMF GDP constant growth old'!AC4/100))</f>
        <v>96.1727963224663</v>
      </c>
      <c r="AC4" s="0" t="n">
        <f aca="false">AD4/(1+('IMF GDP constant growth old'!AD4/100))</f>
        <v>101.558472916524</v>
      </c>
      <c r="AD4" s="0" t="n">
        <f aca="false">AE4/(1+('IMF GDP constant growth old'!AE4/100))</f>
        <v>108.870682966514</v>
      </c>
      <c r="AE4" s="0" t="n">
        <f aca="false">AF4/(1+('IMF GDP constant growth old'!AF4/100))</f>
        <v>113.552122334074</v>
      </c>
      <c r="AF4" s="0" t="n">
        <f aca="false">AG4/(1+('IMF GDP constant growth old'!AG4/100))</f>
        <v>120.251697551785</v>
      </c>
      <c r="AG4" s="0" t="n">
        <f aca="false">AH4/(1+('IMF GDP constant growth old'!AH4/100))</f>
        <v>122.276736138557</v>
      </c>
      <c r="AH4" s="0" t="n">
        <f aca="false">AI4/(1+('IMF GDP constant growth old'!AI4/100))</f>
        <v>126.40113044851</v>
      </c>
      <c r="AI4" s="0" t="n">
        <f aca="false">AJ4/(1+('IMF GDP constant growth old'!AJ4/100))</f>
        <v>129.384197127095</v>
      </c>
      <c r="AJ4" s="0" t="n">
        <f aca="false">AK4/(1+('IMF GDP constant growth old'!AK4/100))</f>
        <v>131.495747224209</v>
      </c>
      <c r="AK4" s="0" t="n">
        <f aca="false">AL4/(1+('IMF GDP constant growth old'!AL4/100))</f>
        <v>136.250633443837</v>
      </c>
      <c r="AL4" s="0" t="n">
        <f aca="false">AM4/(1+('IMF GDP constant growth old'!AM4/100))</f>
        <v>140.201901813708</v>
      </c>
      <c r="AM4" s="0" t="n">
        <f aca="false">AN4/(1+('IMF GDP constant growth old'!AN4/100))</f>
        <v>144.968766475374</v>
      </c>
      <c r="AN4" s="0" t="n">
        <f aca="false">AO4/(1+('IMF GDP constant growth old'!AO4/100))</f>
        <v>149.027891936684</v>
      </c>
      <c r="AO4" s="0" t="n">
        <f aca="false">AP4/(1+('IMF GDP constant growth old'!AP4/100))</f>
        <v>154.690951830278</v>
      </c>
      <c r="AP4" s="0" t="n">
        <f aca="false">AQ4/(1+('IMF GDP constant growth old'!AQ4/100))</f>
        <v>160.414517047999</v>
      </c>
      <c r="AQ4" s="0" t="n">
        <f aca="false">AR4/(1+('IMF GDP constant growth old'!AR4/100))</f>
        <v>165.547781593535</v>
      </c>
      <c r="AR4" s="0" t="n">
        <f aca="false">AS4/(1+('IMF GDP constant growth old'!AS4/100))</f>
        <v>167.699902754251</v>
      </c>
      <c r="AS4" s="0" t="n">
        <f aca="false">AT4/(1+('IMF GDP constant growth old'!AT4/100))</f>
        <v>169.712301587302</v>
      </c>
      <c r="AT4" s="0" t="n">
        <f aca="false">'IMF GDP current US old'!AT4</f>
        <v>171.07</v>
      </c>
      <c r="AU4" s="0" t="n">
        <f aca="false">AT4*(1+('IMF GDP constant growth old'!AU4/100))</f>
        <v>160.8194856</v>
      </c>
      <c r="AV4" s="0" t="n">
        <f aca="false">AU4*(1+('IMF GDP constant growth old'!AV4/100))</f>
        <v>165.425355667584</v>
      </c>
      <c r="AW4" s="0" t="n">
        <f aca="false">AV4*(1+('IMF GDP constant growth old'!AW4/100))</f>
        <v>169.974552948443</v>
      </c>
      <c r="AX4" s="0" t="n">
        <f aca="false">AW4*(1+('IMF GDP constant growth old'!AX4/100))</f>
        <v>171.803479138168</v>
      </c>
      <c r="AY4" s="0" t="n">
        <f aca="false">AX4*(1+('IMF GDP constant growth old'!AY4/100))</f>
        <v>173.483717164139</v>
      </c>
      <c r="AZ4" s="0" t="n">
        <f aca="false">AY4*(1+('IMF GDP constant growth old'!AZ4/100))</f>
        <v>175.218554335781</v>
      </c>
      <c r="BA4" s="0" t="n">
        <f aca="false">AZ4*(1+('IMF GDP constant growth old'!BA4/100))</f>
        <v>177.140701876844</v>
      </c>
    </row>
    <row r="5" customFormat="false" ht="15" hidden="false" customHeight="false" outlineLevel="0" collapsed="false">
      <c r="A5" s="0" t="s">
        <v>12</v>
      </c>
      <c r="B5" s="0" t="str">
        <f aca="false">VLOOKUP(A5,'IMF GDP constant growth old'!$A:$B,2,0)</f>
        <v>AGO</v>
      </c>
      <c r="C5" s="0" t="s">
        <v>446</v>
      </c>
      <c r="D5" s="0" t="s">
        <v>1044</v>
      </c>
      <c r="F5" s="0" t="s">
        <v>448</v>
      </c>
      <c r="G5" s="0" t="e">
        <f aca="false">H5/(1+('IMF GDP constant growth old'!H5/100))</f>
        <v>#VALUE!</v>
      </c>
      <c r="H5" s="0" t="e">
        <f aca="false">I5/(1+('IMF GDP constant growth old'!I5/100))</f>
        <v>#VALUE!</v>
      </c>
      <c r="I5" s="0" t="n">
        <f aca="false">J5/(1+('IMF GDP constant growth old'!J5/100))</f>
        <v>11.6750608075809</v>
      </c>
      <c r="J5" s="0" t="n">
        <f aca="false">K5/(1+('IMF GDP constant growth old'!K5/100))</f>
        <v>12.1654133614993</v>
      </c>
      <c r="K5" s="0" t="n">
        <f aca="false">L5/(1+('IMF GDP constant growth old'!L5/100))</f>
        <v>12.8953381631892</v>
      </c>
      <c r="L5" s="0" t="n">
        <f aca="false">M5/(1+('IMF GDP constant growth old'!M5/100))</f>
        <v>13.3466749989009</v>
      </c>
      <c r="M5" s="0" t="n">
        <f aca="false">N5/(1+('IMF GDP constant growth old'!N5/100))</f>
        <v>13.733728573869</v>
      </c>
      <c r="N5" s="0" t="n">
        <f aca="false">O5/(1+('IMF GDP constant growth old'!O5/100))</f>
        <v>14.2944767115401</v>
      </c>
      <c r="O5" s="0" t="n">
        <f aca="false">P5/(1+('IMF GDP constant growth old'!P5/100))</f>
        <v>15.1705851891903</v>
      </c>
      <c r="P5" s="0" t="n">
        <f aca="false">Q5/(1+('IMF GDP constant growth old'!Q5/100))</f>
        <v>15.1769568349698</v>
      </c>
      <c r="Q5" s="0" t="n">
        <f aca="false">R5/(1+('IMF GDP constant growth old'!R5/100))</f>
        <v>14.6533518241634</v>
      </c>
      <c r="R5" s="0" t="n">
        <f aca="false">S5/(1+('IMF GDP constant growth old'!S5/100))</f>
        <v>16.4240628585953</v>
      </c>
      <c r="S5" s="0" t="n">
        <f aca="false">T5/(1+('IMF GDP constant growth old'!T5/100))</f>
        <v>18.2968987463609</v>
      </c>
      <c r="T5" s="0" t="n">
        <f aca="false">U5/(1+('IMF GDP constant growth old'!U5/100))</f>
        <v>20.3038855698492</v>
      </c>
      <c r="U5" s="0" t="n">
        <f aca="false">V5/(1+('IMF GDP constant growth old'!V5/100))</f>
        <v>22.438026982096</v>
      </c>
      <c r="V5" s="0" t="n">
        <f aca="false">W5/(1+('IMF GDP constant growth old'!W5/100))</f>
        <v>24.7635040985205</v>
      </c>
      <c r="W5" s="0" t="n">
        <f aca="false">X5/(1+('IMF GDP constant growth old'!X5/100))</f>
        <v>27.5389976378826</v>
      </c>
      <c r="X5" s="0" t="n">
        <f aca="false">Y5/(1+('IMF GDP constant growth old'!Y5/100))</f>
        <v>29.5421843260622</v>
      </c>
      <c r="Y5" s="0" t="n">
        <f aca="false">Z5/(1+('IMF GDP constant growth old'!Z5/100))</f>
        <v>30.9280081927978</v>
      </c>
      <c r="Z5" s="0" t="n">
        <f aca="false">AA5/(1+('IMF GDP constant growth old'!AA5/100))</f>
        <v>31.6025480514827</v>
      </c>
      <c r="AA5" s="0" t="n">
        <f aca="false">AB5/(1+('IMF GDP constant growth old'!AB5/100))</f>
        <v>32.5680058944555</v>
      </c>
      <c r="AB5" s="0" t="n">
        <f aca="false">AC5/(1+('IMF GDP constant growth old'!AC5/100))</f>
        <v>33.9378162223763</v>
      </c>
      <c r="AC5" s="0" t="n">
        <f aca="false">AD5/(1+('IMF GDP constant growth old'!AD5/100))</f>
        <v>38.5757581873263</v>
      </c>
      <c r="AD5" s="0" t="n">
        <f aca="false">AE5/(1+('IMF GDP constant growth old'!AE5/100))</f>
        <v>39.7291733571274</v>
      </c>
      <c r="AE5" s="0" t="n">
        <f aca="false">AF5/(1+('IMF GDP constant growth old'!AF5/100))</f>
        <v>44.0807097149335</v>
      </c>
      <c r="AF5" s="0" t="n">
        <f aca="false">AG5/(1+('IMF GDP constant growth old'!AG5/100))</f>
        <v>50.7055995779909</v>
      </c>
      <c r="AG5" s="0" t="n">
        <f aca="false">AH5/(1+('IMF GDP constant growth old'!AH5/100))</f>
        <v>56.5610822172572</v>
      </c>
      <c r="AH5" s="0" t="n">
        <f aca="false">AI5/(1+('IMF GDP constant growth old'!AI5/100))</f>
        <v>64.485289835895</v>
      </c>
      <c r="AI5" s="0" t="n">
        <f aca="false">AJ5/(1+('IMF GDP constant growth old'!AJ5/100))</f>
        <v>71.685717298971</v>
      </c>
      <c r="AJ5" s="0" t="n">
        <f aca="false">AK5/(1+('IMF GDP constant growth old'!AK5/100))</f>
        <v>72.3014976105692</v>
      </c>
      <c r="AK5" s="0" t="n">
        <f aca="false">AL5/(1+('IMF GDP constant growth old'!AL5/100))</f>
        <v>75.8146273794667</v>
      </c>
      <c r="AL5" s="0" t="n">
        <f aca="false">AM5/(1+('IMF GDP constant growth old'!AM5/100))</f>
        <v>78.4469112420818</v>
      </c>
      <c r="AM5" s="0" t="n">
        <f aca="false">AN5/(1+('IMF GDP constant growth old'!AN5/100))</f>
        <v>85.1478464003805</v>
      </c>
      <c r="AN5" s="0" t="n">
        <f aca="false">AO5/(1+('IMF GDP constant growth old'!AO5/100))</f>
        <v>89.3669221895193</v>
      </c>
      <c r="AO5" s="0" t="n">
        <f aca="false">AP5/(1+('IMF GDP constant growth old'!AP5/100))</f>
        <v>93.6770888467198</v>
      </c>
      <c r="AP5" s="0" t="n">
        <f aca="false">AQ5/(1+('IMF GDP constant growth old'!AQ5/100))</f>
        <v>94.5614005654329</v>
      </c>
      <c r="AQ5" s="0" t="n">
        <f aca="false">AR5/(1+('IMF GDP constant growth old'!AR5/100))</f>
        <v>92.1217164308447</v>
      </c>
      <c r="AR5" s="0" t="n">
        <f aca="false">AS5/(1+('IMF GDP constant growth old'!AS5/100))</f>
        <v>91.9835338561984</v>
      </c>
      <c r="AS5" s="0" t="n">
        <f aca="false">AT5/(1+('IMF GDP constant growth old'!AT5/100))</f>
        <v>90.1438631790744</v>
      </c>
      <c r="AT5" s="0" t="n">
        <f aca="false">'IMF GDP current US old'!AT5</f>
        <v>89.603</v>
      </c>
      <c r="AU5" s="0" t="n">
        <f aca="false">AT5*(1+('IMF GDP constant growth old'!AU5/100))</f>
        <v>86.04128075</v>
      </c>
      <c r="AV5" s="0" t="n">
        <f aca="false">AU5*(1+('IMF GDP constant growth old'!AV5/100))</f>
        <v>86.3622147271975</v>
      </c>
      <c r="AW5" s="0" t="n">
        <f aca="false">AV5*(1+('IMF GDP constant growth old'!AW5/100))</f>
        <v>88.4184990598521</v>
      </c>
      <c r="AX5" s="0" t="n">
        <f aca="false">AW5*(1+('IMF GDP constant growth old'!AX5/100))</f>
        <v>91.468937277417</v>
      </c>
      <c r="AY5" s="0" t="n">
        <f aca="false">AX5*(1+('IMF GDP constant growth old'!AY5/100))</f>
        <v>94.903595872184</v>
      </c>
      <c r="AZ5" s="0" t="n">
        <f aca="false">AY5*(1+('IMF GDP constant growth old'!AZ5/100))</f>
        <v>98.5887024999009</v>
      </c>
      <c r="BA5" s="0" t="n">
        <f aca="false">AZ5*(1+('IMF GDP constant growth old'!BA5/100))</f>
        <v>102.262117555047</v>
      </c>
    </row>
    <row r="6" customFormat="false" ht="15" hidden="false" customHeight="false" outlineLevel="0" collapsed="false">
      <c r="A6" s="0" t="s">
        <v>13</v>
      </c>
      <c r="B6" s="0" t="str">
        <f aca="false">VLOOKUP(A6,'IMF GDP constant growth old'!$A:$B,2,0)</f>
        <v>ATG</v>
      </c>
      <c r="C6" s="0" t="s">
        <v>446</v>
      </c>
      <c r="D6" s="0" t="s">
        <v>1044</v>
      </c>
      <c r="F6" s="0" t="s">
        <v>448</v>
      </c>
      <c r="G6" s="0" t="n">
        <f aca="false">H6/(1+('IMF GDP constant growth old'!H6/100))</f>
        <v>0.436804981425072</v>
      </c>
      <c r="H6" s="0" t="n">
        <f aca="false">I6/(1+('IMF GDP constant growth old'!I6/100))</f>
        <v>0.453469091466438</v>
      </c>
      <c r="I6" s="0" t="n">
        <f aca="false">J6/(1+('IMF GDP constant growth old'!J6/100))</f>
        <v>0.453088177429607</v>
      </c>
      <c r="J6" s="0" t="n">
        <f aca="false">K6/(1+('IMF GDP constant growth old'!K6/100))</f>
        <v>0.477391827266931</v>
      </c>
      <c r="K6" s="0" t="n">
        <f aca="false">L6/(1+('IMF GDP constant growth old'!L6/100))</f>
        <v>0.525918706508614</v>
      </c>
      <c r="L6" s="0" t="n">
        <f aca="false">M6/(1+('IMF GDP constant growth old'!M6/100))</f>
        <v>0.566119932434133</v>
      </c>
      <c r="M6" s="0" t="n">
        <f aca="false">N6/(1+('IMF GDP constant growth old'!N6/100))</f>
        <v>0.631189757468112</v>
      </c>
      <c r="N6" s="0" t="n">
        <f aca="false">O6/(1+('IMF GDP constant growth old'!O6/100))</f>
        <v>0.673012390797949</v>
      </c>
      <c r="O6" s="0" t="n">
        <f aca="false">P6/(1+('IMF GDP constant growth old'!P6/100))</f>
        <v>0.708096526730246</v>
      </c>
      <c r="P6" s="0" t="n">
        <f aca="false">Q6/(1+('IMF GDP constant growth old'!Q6/100))</f>
        <v>0.745285756314118</v>
      </c>
      <c r="Q6" s="0" t="n">
        <f aca="false">R6/(1+('IMF GDP constant growth old'!R6/100))</f>
        <v>0.7677337632943</v>
      </c>
      <c r="R6" s="0" t="n">
        <f aca="false">S6/(1+('IMF GDP constant growth old'!S6/100))</f>
        <v>0.784447327321217</v>
      </c>
      <c r="S6" s="0" t="n">
        <f aca="false">T6/(1+('IMF GDP constant growth old'!T6/100))</f>
        <v>0.793531227371596</v>
      </c>
      <c r="T6" s="0" t="n">
        <f aca="false">U6/(1+('IMF GDP constant growth old'!U6/100))</f>
        <v>0.835429676176816</v>
      </c>
      <c r="U6" s="0" t="n">
        <f aca="false">V6/(1+('IMF GDP constant growth old'!V6/100))</f>
        <v>0.891202961358381</v>
      </c>
      <c r="V6" s="0" t="n">
        <f aca="false">W6/(1+('IMF GDP constant growth old'!W6/100))</f>
        <v>0.852355424272769</v>
      </c>
      <c r="W6" s="0" t="n">
        <f aca="false">X6/(1+('IMF GDP constant growth old'!X6/100))</f>
        <v>0.908653500045985</v>
      </c>
      <c r="X6" s="0" t="n">
        <f aca="false">Y6/(1+('IMF GDP constant growth old'!Y6/100))</f>
        <v>0.958365933033501</v>
      </c>
      <c r="Y6" s="0" t="n">
        <f aca="false">Z6/(1+('IMF GDP constant growth old'!Z6/100))</f>
        <v>1.00370622532532</v>
      </c>
      <c r="Z6" s="0" t="n">
        <f aca="false">AA6/(1+('IMF GDP constant growth old'!AA6/100))</f>
        <v>1.04092365216038</v>
      </c>
      <c r="AA6" s="0" t="n">
        <f aca="false">AB6/(1+('IMF GDP constant growth old'!AB6/100))</f>
        <v>1.11058226296295</v>
      </c>
      <c r="AB6" s="0" t="n">
        <f aca="false">AC6/(1+('IMF GDP constant growth old'!AC6/100))</f>
        <v>1.05556401765577</v>
      </c>
      <c r="AC6" s="0" t="n">
        <f aca="false">AD6/(1+('IMF GDP constant growth old'!AD6/100))</f>
        <v>1.06637299319656</v>
      </c>
      <c r="AD6" s="0" t="n">
        <f aca="false">AE6/(1+('IMF GDP constant growth old'!AE6/100))</f>
        <v>1.13097386912441</v>
      </c>
      <c r="AE6" s="0" t="n">
        <f aca="false">AF6/(1+('IMF GDP constant growth old'!AF6/100))</f>
        <v>1.19584653025739</v>
      </c>
      <c r="AF6" s="0" t="n">
        <f aca="false">AG6/(1+('IMF GDP constant growth old'!AG6/100))</f>
        <v>1.27252420977749</v>
      </c>
      <c r="AG6" s="0" t="n">
        <f aca="false">AH6/(1+('IMF GDP constant growth old'!AH6/100))</f>
        <v>1.43450381644007</v>
      </c>
      <c r="AH6" s="0" t="n">
        <f aca="false">AI6/(1+('IMF GDP constant growth old'!AI6/100))</f>
        <v>1.56732452480425</v>
      </c>
      <c r="AI6" s="0" t="n">
        <f aca="false">AJ6/(1+('IMF GDP constant growth old'!AJ6/100))</f>
        <v>1.56685432744681</v>
      </c>
      <c r="AJ6" s="0" t="n">
        <f aca="false">AK6/(1+('IMF GDP constant growth old'!AK6/100))</f>
        <v>1.37713960547955</v>
      </c>
      <c r="AK6" s="0" t="n">
        <f aca="false">AL6/(1+('IMF GDP constant growth old'!AL6/100))</f>
        <v>1.27283505176053</v>
      </c>
      <c r="AL6" s="0" t="n">
        <f aca="false">AM6/(1+('IMF GDP constant growth old'!AM6/100))</f>
        <v>1.24790021309654</v>
      </c>
      <c r="AM6" s="0" t="n">
        <f aca="false">AN6/(1+('IMF GDP constant growth old'!AN6/100))</f>
        <v>1.28997940828216</v>
      </c>
      <c r="AN6" s="0" t="n">
        <f aca="false">AO6/(1+('IMF GDP constant growth old'!AO6/100))</f>
        <v>1.28222663203838</v>
      </c>
      <c r="AO6" s="0" t="n">
        <f aca="false">AP6/(1+('IMF GDP constant growth old'!AP6/100))</f>
        <v>1.33091277725688</v>
      </c>
      <c r="AP6" s="0" t="n">
        <f aca="false">AQ6/(1+('IMF GDP constant growth old'!AQ6/100))</f>
        <v>1.38180688185918</v>
      </c>
      <c r="AQ6" s="0" t="n">
        <f aca="false">AR6/(1+('IMF GDP constant growth old'!AR6/100))</f>
        <v>1.4577786242238</v>
      </c>
      <c r="AR6" s="0" t="n">
        <f aca="false">AS6/(1+('IMF GDP constant growth old'!AS6/100))</f>
        <v>1.5036111841694</v>
      </c>
      <c r="AS6" s="0" t="n">
        <f aca="false">AT6/(1+('IMF GDP constant growth old'!AT6/100))</f>
        <v>1.60811216146917</v>
      </c>
      <c r="AT6" s="0" t="n">
        <f aca="false">'IMF GDP current US old'!AT6</f>
        <v>1.662</v>
      </c>
      <c r="AU6" s="0" t="n">
        <f aca="false">AT6*(1+('IMF GDP constant growth old'!AU6/100))</f>
        <v>1.37492274</v>
      </c>
      <c r="AV6" s="0" t="n">
        <f aca="false">AU6*(1+('IMF GDP constant growth old'!AV6/100))</f>
        <v>1.3338537977562</v>
      </c>
      <c r="AW6" s="0" t="n">
        <f aca="false">AV6*(1+('IMF GDP constant growth old'!AW6/100))</f>
        <v>1.49222225916379</v>
      </c>
      <c r="AX6" s="0" t="n">
        <f aca="false">AW6*(1+('IMF GDP constant growth old'!AX6/100))</f>
        <v>1.58570998370041</v>
      </c>
      <c r="AY6" s="0" t="n">
        <f aca="false">AX6*(1+('IMF GDP constant growth old'!AY6/100))</f>
        <v>1.67902901624117</v>
      </c>
      <c r="AZ6" s="0" t="n">
        <f aca="false">AY6*(1+('IMF GDP constant growth old'!AZ6/100))</f>
        <v>1.74447756729426</v>
      </c>
      <c r="BA6" s="0" t="n">
        <f aca="false">AZ6*(1+('IMF GDP constant growth old'!BA6/100))</f>
        <v>1.79641066447261</v>
      </c>
    </row>
    <row r="7" customFormat="false" ht="15" hidden="false" customHeight="false" outlineLevel="0" collapsed="false">
      <c r="A7" s="0" t="s">
        <v>14</v>
      </c>
      <c r="B7" s="0" t="str">
        <f aca="false">VLOOKUP(A7,'IMF GDP constant growth old'!$A:$B,2,0)</f>
        <v>ARG</v>
      </c>
      <c r="C7" s="0" t="s">
        <v>446</v>
      </c>
      <c r="D7" s="0" t="s">
        <v>1044</v>
      </c>
      <c r="F7" s="0" t="s">
        <v>448</v>
      </c>
      <c r="G7" s="0" t="n">
        <f aca="false">H7/(1+('IMF GDP constant growth old'!H7/100))</f>
        <v>229.220814118509</v>
      </c>
      <c r="H7" s="0" t="n">
        <f aca="false">I7/(1+('IMF GDP constant growth old'!I7/100))</f>
        <v>216.054370555541</v>
      </c>
      <c r="I7" s="0" t="n">
        <f aca="false">J7/(1+('IMF GDP constant growth old'!J7/100))</f>
        <v>209.250818426747</v>
      </c>
      <c r="J7" s="0" t="n">
        <f aca="false">K7/(1+('IMF GDP constant growth old'!K7/100))</f>
        <v>217.062151478618</v>
      </c>
      <c r="K7" s="0" t="n">
        <f aca="false">L7/(1+('IMF GDP constant growth old'!L7/100))</f>
        <v>221.40339450819</v>
      </c>
      <c r="L7" s="0" t="n">
        <f aca="false">M7/(1+('IMF GDP constant growth old'!M7/100))</f>
        <v>206.013644555926</v>
      </c>
      <c r="M7" s="0" t="n">
        <f aca="false">N7/(1+('IMF GDP constant growth old'!N7/100))</f>
        <v>220.735379595892</v>
      </c>
      <c r="N7" s="0" t="n">
        <f aca="false">O7/(1+('IMF GDP constant growth old'!O7/100))</f>
        <v>226.317777345873</v>
      </c>
      <c r="O7" s="0" t="n">
        <f aca="false">P7/(1+('IMF GDP constant growth old'!P7/100))</f>
        <v>221.888738443214</v>
      </c>
      <c r="P7" s="0" t="n">
        <f aca="false">Q7/(1+('IMF GDP constant growth old'!Q7/100))</f>
        <v>206.340994540498</v>
      </c>
      <c r="Q7" s="0" t="n">
        <f aca="false">R7/(1+('IMF GDP constant growth old'!R7/100))</f>
        <v>203.580152033546</v>
      </c>
      <c r="R7" s="0" t="n">
        <f aca="false">S7/(1+('IMF GDP constant growth old'!S7/100))</f>
        <v>224.951996394028</v>
      </c>
      <c r="S7" s="0" t="n">
        <f aca="false">T7/(1+('IMF GDP constant growth old'!T7/100))</f>
        <v>248.119802502649</v>
      </c>
      <c r="T7" s="0" t="n">
        <f aca="false">U7/(1+('IMF GDP constant growth old'!U7/100))</f>
        <v>263.629771357089</v>
      </c>
      <c r="U7" s="0" t="n">
        <f aca="false">V7/(1+('IMF GDP constant growth old'!V7/100))</f>
        <v>278.999387027208</v>
      </c>
      <c r="V7" s="0" t="n">
        <f aca="false">W7/(1+('IMF GDP constant growth old'!W7/100))</f>
        <v>271.061854466283</v>
      </c>
      <c r="W7" s="0" t="n">
        <f aca="false">X7/(1+('IMF GDP constant growth old'!X7/100))</f>
        <v>286.043443162635</v>
      </c>
      <c r="X7" s="0" t="n">
        <f aca="false">Y7/(1+('IMF GDP constant growth old'!Y7/100))</f>
        <v>309.244426837556</v>
      </c>
      <c r="Y7" s="0" t="n">
        <f aca="false">Z7/(1+('IMF GDP constant growth old'!Z7/100))</f>
        <v>321.150337270802</v>
      </c>
      <c r="Z7" s="0" t="n">
        <f aca="false">AA7/(1+('IMF GDP constant growth old'!AA7/100))</f>
        <v>310.279398354186</v>
      </c>
      <c r="AA7" s="0" t="n">
        <f aca="false">AB7/(1+('IMF GDP constant growth old'!AB7/100))</f>
        <v>307.831293901171</v>
      </c>
      <c r="AB7" s="0" t="n">
        <f aca="false">AC7/(1+('IMF GDP constant growth old'!AC7/100))</f>
        <v>294.259012153068</v>
      </c>
      <c r="AC7" s="0" t="n">
        <f aca="false">AD7/(1+('IMF GDP constant growth old'!AD7/100))</f>
        <v>262.202435369113</v>
      </c>
      <c r="AD7" s="0" t="n">
        <f aca="false">AE7/(1+('IMF GDP constant growth old'!AE7/100))</f>
        <v>285.682663456417</v>
      </c>
      <c r="AE7" s="0" t="n">
        <f aca="false">AF7/(1+('IMF GDP constant growth old'!AF7/100))</f>
        <v>311.139845597018</v>
      </c>
      <c r="AF7" s="0" t="n">
        <f aca="false">AG7/(1+('IMF GDP constant growth old'!AG7/100))</f>
        <v>338.681944729266</v>
      </c>
      <c r="AG7" s="0" t="n">
        <f aca="false">AH7/(1+('IMF GDP constant growth old'!AH7/100))</f>
        <v>365.935680821631</v>
      </c>
      <c r="AH7" s="0" t="n">
        <f aca="false">AI7/(1+('IMF GDP constant growth old'!AI7/100))</f>
        <v>398.899166950043</v>
      </c>
      <c r="AI7" s="0" t="n">
        <f aca="false">AJ7/(1+('IMF GDP constant growth old'!AJ7/100))</f>
        <v>415.082506153206</v>
      </c>
      <c r="AJ7" s="0" t="n">
        <f aca="false">AK7/(1+('IMF GDP constant growth old'!AK7/100))</f>
        <v>390.513772613998</v>
      </c>
      <c r="AK7" s="0" t="n">
        <f aca="false">AL7/(1+('IMF GDP constant growth old'!AL7/100))</f>
        <v>430.053292091165</v>
      </c>
      <c r="AL7" s="0" t="n">
        <f aca="false">AM7/(1+('IMF GDP constant growth old'!AM7/100))</f>
        <v>455.873691748319</v>
      </c>
      <c r="AM7" s="0" t="n">
        <f aca="false">AN7/(1+('IMF GDP constant growth old'!AN7/100))</f>
        <v>451.196427670981</v>
      </c>
      <c r="AN7" s="0" t="n">
        <f aca="false">AO7/(1+('IMF GDP constant growth old'!AO7/100))</f>
        <v>462.047701756468</v>
      </c>
      <c r="AO7" s="0" t="n">
        <f aca="false">AP7/(1+('IMF GDP constant growth old'!AP7/100))</f>
        <v>450.436443011328</v>
      </c>
      <c r="AP7" s="0" t="n">
        <f aca="false">AQ7/(1+('IMF GDP constant growth old'!AQ7/100))</f>
        <v>462.737862269968</v>
      </c>
      <c r="AQ7" s="0" t="n">
        <f aca="false">AR7/(1+('IMF GDP constant growth old'!AR7/100))</f>
        <v>453.112914734752</v>
      </c>
      <c r="AR7" s="0" t="n">
        <f aca="false">AS7/(1+('IMF GDP constant growth old'!AS7/100))</f>
        <v>465.886167801125</v>
      </c>
      <c r="AS7" s="0" t="n">
        <f aca="false">AT7/(1+('IMF GDP constant growth old'!AT7/100))</f>
        <v>453.936187597026</v>
      </c>
      <c r="AT7" s="0" t="n">
        <f aca="false">'IMF GDP current US old'!AT7</f>
        <v>444.458</v>
      </c>
      <c r="AU7" s="0" t="n">
        <f aca="false">AT7*(1+('IMF GDP constant growth old'!AU7/100))</f>
        <v>400.20776152</v>
      </c>
      <c r="AV7" s="0" t="n">
        <f aca="false">AU7*(1+('IMF GDP constant growth old'!AV7/100))</f>
        <v>423.575892715153</v>
      </c>
      <c r="AW7" s="0" t="n">
        <f aca="false">AV7*(1+('IMF GDP constant growth old'!AW7/100))</f>
        <v>434.059396059853</v>
      </c>
      <c r="AX7" s="0" t="n">
        <f aca="false">AW7*(1+('IMF GDP constant growth old'!AX7/100))</f>
        <v>443.001019618686</v>
      </c>
      <c r="AY7" s="0" t="n">
        <f aca="false">AX7*(1+('IMF GDP constant growth old'!AY7/100))</f>
        <v>450.585197074558</v>
      </c>
      <c r="AZ7" s="0" t="n">
        <f aca="false">AY7*(1+('IMF GDP constant growth old'!AZ7/100))</f>
        <v>457.947759194756</v>
      </c>
      <c r="BA7" s="0" t="n">
        <f aca="false">AZ7*(1+('IMF GDP constant growth old'!BA7/100))</f>
        <v>464.972677820804</v>
      </c>
    </row>
    <row r="8" customFormat="false" ht="15" hidden="false" customHeight="false" outlineLevel="0" collapsed="false">
      <c r="A8" s="0" t="s">
        <v>15</v>
      </c>
      <c r="B8" s="0" t="str">
        <f aca="false">VLOOKUP(A8,'IMF GDP constant growth old'!$A:$B,2,0)</f>
        <v>ARM</v>
      </c>
      <c r="C8" s="0" t="s">
        <v>446</v>
      </c>
      <c r="D8" s="0" t="s">
        <v>1044</v>
      </c>
      <c r="F8" s="0" t="s">
        <v>448</v>
      </c>
      <c r="G8" s="0" t="e">
        <f aca="false">H8/(1+('IMF GDP constant growth old'!H8/100))</f>
        <v>#VALUE!</v>
      </c>
      <c r="H8" s="0" t="e">
        <f aca="false">I8/(1+('IMF GDP constant growth old'!I8/100))</f>
        <v>#VALUE!</v>
      </c>
      <c r="I8" s="0" t="e">
        <f aca="false">J8/(1+('IMF GDP constant growth old'!J8/100))</f>
        <v>#VALUE!</v>
      </c>
      <c r="J8" s="0" t="e">
        <f aca="false">K8/(1+('IMF GDP constant growth old'!K8/100))</f>
        <v>#VALUE!</v>
      </c>
      <c r="K8" s="0" t="e">
        <f aca="false">L8/(1+('IMF GDP constant growth old'!L8/100))</f>
        <v>#VALUE!</v>
      </c>
      <c r="L8" s="0" t="e">
        <f aca="false">M8/(1+('IMF GDP constant growth old'!M8/100))</f>
        <v>#VALUE!</v>
      </c>
      <c r="M8" s="0" t="e">
        <f aca="false">N8/(1+('IMF GDP constant growth old'!N8/100))</f>
        <v>#VALUE!</v>
      </c>
      <c r="N8" s="0" t="e">
        <f aca="false">O8/(1+('IMF GDP constant growth old'!O8/100))</f>
        <v>#VALUE!</v>
      </c>
      <c r="O8" s="0" t="e">
        <f aca="false">P8/(1+('IMF GDP constant growth old'!P8/100))</f>
        <v>#VALUE!</v>
      </c>
      <c r="P8" s="0" t="e">
        <f aca="false">Q8/(1+('IMF GDP constant growth old'!Q8/100))</f>
        <v>#VALUE!</v>
      </c>
      <c r="Q8" s="0" t="e">
        <f aca="false">R8/(1+('IMF GDP constant growth old'!R8/100))</f>
        <v>#VALUE!</v>
      </c>
      <c r="R8" s="0" t="e">
        <f aca="false">S8/(1+('IMF GDP constant growth old'!S8/100))</f>
        <v>#VALUE!</v>
      </c>
      <c r="S8" s="0" t="n">
        <f aca="false">T8/(1+('IMF GDP constant growth old'!T8/100))</f>
        <v>3.3511156858672</v>
      </c>
      <c r="T8" s="0" t="n">
        <f aca="false">U8/(1+('IMF GDP constant growth old'!U8/100))</f>
        <v>2.88014988737542</v>
      </c>
      <c r="U8" s="0" t="n">
        <f aca="false">V8/(1+('IMF GDP constant growth old'!V8/100))</f>
        <v>3.0356779812937</v>
      </c>
      <c r="V8" s="0" t="n">
        <f aca="false">W8/(1+('IMF GDP constant growth old'!W8/100))</f>
        <v>3.27953399353102</v>
      </c>
      <c r="W8" s="0" t="n">
        <f aca="false">X8/(1+('IMF GDP constant growth old'!X8/100))</f>
        <v>3.44905310565664</v>
      </c>
      <c r="X8" s="0" t="n">
        <f aca="false">Y8/(1+('IMF GDP constant growth old'!Y8/100))</f>
        <v>3.56587253434523</v>
      </c>
      <c r="Y8" s="0" t="n">
        <f aca="false">Z8/(1+('IMF GDP constant growth old'!Z8/100))</f>
        <v>3.78948840097402</v>
      </c>
      <c r="Z8" s="0" t="n">
        <f aca="false">AA8/(1+('IMF GDP constant growth old'!AA8/100))</f>
        <v>3.90961518328489</v>
      </c>
      <c r="AA8" s="0" t="n">
        <f aca="false">AB8/(1+('IMF GDP constant growth old'!AB8/100))</f>
        <v>4.13844495996256</v>
      </c>
      <c r="AB8" s="0" t="n">
        <f aca="false">AC8/(1+('IMF GDP constant growth old'!AC8/100))</f>
        <v>4.53027292877181</v>
      </c>
      <c r="AC8" s="0" t="n">
        <f aca="false">AD8/(1+('IMF GDP constant growth old'!AD8/100))</f>
        <v>5.20107044133506</v>
      </c>
      <c r="AD8" s="0" t="n">
        <f aca="false">AE8/(1+('IMF GDP constant growth old'!AE8/100))</f>
        <v>5.93192485975146</v>
      </c>
      <c r="AE8" s="0" t="n">
        <f aca="false">AF8/(1+('IMF GDP constant growth old'!AF8/100))</f>
        <v>6.55317535031323</v>
      </c>
      <c r="AF8" s="0" t="n">
        <f aca="false">AG8/(1+('IMF GDP constant growth old'!AG8/100))</f>
        <v>7.47802498750293</v>
      </c>
      <c r="AG8" s="0" t="n">
        <f aca="false">AH8/(1+('IMF GDP constant growth old'!AH8/100))</f>
        <v>8.46497472535357</v>
      </c>
      <c r="AH8" s="0" t="n">
        <f aca="false">AI8/(1+('IMF GDP constant growth old'!AI8/100))</f>
        <v>9.62882410034243</v>
      </c>
      <c r="AI8" s="0" t="n">
        <f aca="false">AJ8/(1+('IMF GDP constant growth old'!AJ8/100))</f>
        <v>10.2978347988342</v>
      </c>
      <c r="AJ8" s="0" t="n">
        <f aca="false">AK8/(1+('IMF GDP constant growth old'!AK8/100))</f>
        <v>8.84069117479918</v>
      </c>
      <c r="AK8" s="0" t="n">
        <f aca="false">AL8/(1+('IMF GDP constant growth old'!AL8/100))</f>
        <v>9.03518638064477</v>
      </c>
      <c r="AL8" s="0" t="n">
        <f aca="false">AM8/(1+('IMF GDP constant growth old'!AM8/100))</f>
        <v>9.45984014053507</v>
      </c>
      <c r="AM8" s="0" t="n">
        <f aca="false">AN8/(1+('IMF GDP constant growth old'!AN8/100))</f>
        <v>10.1347051361608</v>
      </c>
      <c r="AN8" s="0" t="n">
        <f aca="false">AO8/(1+('IMF GDP constant growth old'!AO8/100))</f>
        <v>10.4805012754066</v>
      </c>
      <c r="AO8" s="0" t="n">
        <f aca="false">AP8/(1+('IMF GDP constant growth old'!AP8/100))</f>
        <v>10.8585329564106</v>
      </c>
      <c r="AP8" s="0" t="n">
        <f aca="false">AQ8/(1+('IMF GDP constant growth old'!AQ8/100))</f>
        <v>11.2118696188122</v>
      </c>
      <c r="AQ8" s="0" t="n">
        <f aca="false">AR8/(1+('IMF GDP constant growth old'!AR8/100))</f>
        <v>11.2337327645689</v>
      </c>
      <c r="AR8" s="0" t="n">
        <f aca="false">AS8/(1+('IMF GDP constant growth old'!AS8/100))</f>
        <v>12.0782847938091</v>
      </c>
      <c r="AS8" s="0" t="n">
        <f aca="false">AT8/(1+('IMF GDP constant growth old'!AT8/100))</f>
        <v>12.7093751742857</v>
      </c>
      <c r="AT8" s="0" t="n">
        <f aca="false">'IMF GDP current US old'!AT8</f>
        <v>13.673</v>
      </c>
      <c r="AU8" s="0" t="n">
        <f aca="false">AT8*(1+('IMF GDP constant growth old'!AU8/100))</f>
        <v>12.63781717</v>
      </c>
      <c r="AV8" s="0" t="n">
        <f aca="false">AU8*(1+('IMF GDP constant growth old'!AV8/100))</f>
        <v>12.7648272325585</v>
      </c>
      <c r="AW8" s="0" t="n">
        <f aca="false">AV8*(1+('IMF GDP constant growth old'!AW8/100))</f>
        <v>13.2177233027697</v>
      </c>
      <c r="AX8" s="0" t="n">
        <f aca="false">AW8*(1+('IMF GDP constant growth old'!AX8/100))</f>
        <v>13.9103320038348</v>
      </c>
      <c r="AY8" s="0" t="n">
        <f aca="false">AX8*(1+('IMF GDP constant growth old'!AY8/100))</f>
        <v>14.564117608015</v>
      </c>
      <c r="AZ8" s="0" t="n">
        <f aca="false">AY8*(1+('IMF GDP constant growth old'!AZ8/100))</f>
        <v>15.2195029003757</v>
      </c>
      <c r="BA8" s="0" t="n">
        <f aca="false">AZ8*(1+('IMF GDP constant growth old'!BA8/100))</f>
        <v>15.9043805308926</v>
      </c>
    </row>
    <row r="9" customFormat="false" ht="15" hidden="false" customHeight="false" outlineLevel="0" collapsed="false">
      <c r="A9" s="0" t="s">
        <v>251</v>
      </c>
      <c r="B9" s="0" t="str">
        <f aca="false">VLOOKUP(A9,'IMF GDP constant growth old'!$A:$B,2,0)</f>
        <v>ABW</v>
      </c>
      <c r="C9" s="0" t="s">
        <v>446</v>
      </c>
      <c r="D9" s="0" t="s">
        <v>1044</v>
      </c>
      <c r="F9" s="0" t="s">
        <v>448</v>
      </c>
      <c r="G9" s="0" t="e">
        <f aca="false">H9/(1+('IMF GDP constant growth old'!H9/100))</f>
        <v>#VALUE!</v>
      </c>
      <c r="H9" s="0" t="e">
        <f aca="false">I9/(1+('IMF GDP constant growth old'!I9/100))</f>
        <v>#VALUE!</v>
      </c>
      <c r="I9" s="0" t="e">
        <f aca="false">J9/(1+('IMF GDP constant growth old'!J9/100))</f>
        <v>#VALUE!</v>
      </c>
      <c r="J9" s="0" t="e">
        <f aca="false">K9/(1+('IMF GDP constant growth old'!K9/100))</f>
        <v>#VALUE!</v>
      </c>
      <c r="K9" s="0" t="e">
        <f aca="false">L9/(1+('IMF GDP constant growth old'!L9/100))</f>
        <v>#VALUE!</v>
      </c>
      <c r="L9" s="0" t="e">
        <f aca="false">M9/(1+('IMF GDP constant growth old'!M9/100))</f>
        <v>#VALUE!</v>
      </c>
      <c r="M9" s="0" t="n">
        <f aca="false">N9/(1+('IMF GDP constant growth old'!N9/100))</f>
        <v>1.23043340256774</v>
      </c>
      <c r="N9" s="0" t="n">
        <f aca="false">O9/(1+('IMF GDP constant growth old'!O9/100))</f>
        <v>1.42826248503258</v>
      </c>
      <c r="O9" s="0" t="n">
        <f aca="false">P9/(1+('IMF GDP constant growth old'!P9/100))</f>
        <v>1.69461915586631</v>
      </c>
      <c r="P9" s="0" t="n">
        <f aca="false">Q9/(1+('IMF GDP constant growth old'!Q9/100))</f>
        <v>1.90017645947289</v>
      </c>
      <c r="Q9" s="0" t="n">
        <f aca="false">R9/(1+('IMF GDP constant growth old'!R9/100))</f>
        <v>1.97544244903261</v>
      </c>
      <c r="R9" s="0" t="n">
        <f aca="false">S9/(1+('IMF GDP constant growth old'!S9/100))</f>
        <v>2.13274693124908</v>
      </c>
      <c r="S9" s="0" t="n">
        <f aca="false">T9/(1+('IMF GDP constant growth old'!T9/100))</f>
        <v>2.25819510574515</v>
      </c>
      <c r="T9" s="0" t="n">
        <f aca="false">U9/(1+('IMF GDP constant growth old'!U9/100))</f>
        <v>2.423224004073</v>
      </c>
      <c r="U9" s="0" t="n">
        <f aca="false">V9/(1+('IMF GDP constant growth old'!V9/100))</f>
        <v>2.62202530136715</v>
      </c>
      <c r="V9" s="0" t="n">
        <f aca="false">W9/(1+('IMF GDP constant growth old'!W9/100))</f>
        <v>2.68775947567243</v>
      </c>
      <c r="W9" s="0" t="n">
        <f aca="false">X9/(1+('IMF GDP constant growth old'!X9/100))</f>
        <v>2.72149085709212</v>
      </c>
      <c r="X9" s="0" t="n">
        <f aca="false">Y9/(1+('IMF GDP constant growth old'!Y9/100))</f>
        <v>2.91245787053427</v>
      </c>
      <c r="Y9" s="0" t="n">
        <f aca="false">Z9/(1+('IMF GDP constant growth old'!Z9/100))</f>
        <v>2.96694995729197</v>
      </c>
      <c r="Z9" s="0" t="n">
        <f aca="false">AA9/(1+('IMF GDP constant growth old'!AA9/100))</f>
        <v>3.00753783270772</v>
      </c>
      <c r="AA9" s="0" t="n">
        <f aca="false">AB9/(1+('IMF GDP constant growth old'!AB9/100))</f>
        <v>3.23623100950682</v>
      </c>
      <c r="AB9" s="0" t="n">
        <f aca="false">AC9/(1+('IMF GDP constant growth old'!AC9/100))</f>
        <v>3.14011494852446</v>
      </c>
      <c r="AC9" s="0" t="n">
        <f aca="false">AD9/(1+('IMF GDP constant growth old'!AD9/100))</f>
        <v>3.03740178855823</v>
      </c>
      <c r="AD9" s="0" t="n">
        <f aca="false">AE9/(1+('IMF GDP constant growth old'!AE9/100))</f>
        <v>3.09745122191802</v>
      </c>
      <c r="AE9" s="0" t="n">
        <f aca="false">AF9/(1+('IMF GDP constant growth old'!AF9/100))</f>
        <v>3.34242863905952</v>
      </c>
      <c r="AF9" s="0" t="n">
        <f aca="false">AG9/(1+('IMF GDP constant growth old'!AG9/100))</f>
        <v>3.38320626845605</v>
      </c>
      <c r="AG9" s="0" t="n">
        <f aca="false">AH9/(1+('IMF GDP constant growth old'!AH9/100))</f>
        <v>3.41876376633752</v>
      </c>
      <c r="AH9" s="0" t="n">
        <f aca="false">AI9/(1+('IMF GDP constant growth old'!AI9/100))</f>
        <v>3.48830142134483</v>
      </c>
      <c r="AI9" s="0" t="n">
        <f aca="false">AJ9/(1+('IMF GDP constant growth old'!AJ9/100))</f>
        <v>3.49363852251948</v>
      </c>
      <c r="AJ9" s="0" t="n">
        <f aca="false">AK9/(1+('IMF GDP constant growth old'!AK9/100))</f>
        <v>3.09766953237712</v>
      </c>
      <c r="AK9" s="0" t="n">
        <f aca="false">AL9/(1+('IMF GDP constant growth old'!AL9/100))</f>
        <v>2.99423834669105</v>
      </c>
      <c r="AL9" s="0" t="n">
        <f aca="false">AM9/(1+('IMF GDP constant growth old'!AM9/100))</f>
        <v>3.09918640074257</v>
      </c>
      <c r="AM9" s="0" t="n">
        <f aca="false">AN9/(1+('IMF GDP constant growth old'!AN9/100))</f>
        <v>3.05678953078042</v>
      </c>
      <c r="AN9" s="0" t="n">
        <f aca="false">AO9/(1+('IMF GDP constant growth old'!AO9/100))</f>
        <v>3.18410481473742</v>
      </c>
      <c r="AO9" s="0" t="n">
        <f aca="false">AP9/(1+('IMF GDP constant growth old'!AP9/100))</f>
        <v>3.21288912226265</v>
      </c>
      <c r="AP9" s="0" t="n">
        <f aca="false">AQ9/(1+('IMF GDP constant growth old'!AQ9/100))</f>
        <v>3.19849537899491</v>
      </c>
      <c r="AQ9" s="0" t="n">
        <f aca="false">AR9/(1+('IMF GDP constant growth old'!AR9/100))</f>
        <v>3.21394411167545</v>
      </c>
      <c r="AR9" s="0" t="n">
        <f aca="false">AS9/(1+('IMF GDP constant growth old'!AS9/100))</f>
        <v>3.28921468277089</v>
      </c>
      <c r="AS9" s="0" t="n">
        <f aca="false">AT9/(1+('IMF GDP constant growth old'!AT9/100))</f>
        <v>3.32868525896414</v>
      </c>
      <c r="AT9" s="0" t="n">
        <f aca="false">'IMF GDP current US old'!AT9</f>
        <v>3.342</v>
      </c>
      <c r="AU9" s="0" t="n">
        <f aca="false">AT9*(1+('IMF GDP constant growth old'!AU9/100))</f>
        <v>2.49122706</v>
      </c>
      <c r="AV9" s="0" t="n">
        <f aca="false">AU9*(1+('IMF GDP constant growth old'!AV9/100))</f>
        <v>2.6145677117406</v>
      </c>
      <c r="AW9" s="0" t="n">
        <f aca="false">AV9*(1+('IMF GDP constant growth old'!AW9/100))</f>
        <v>2.92719157303342</v>
      </c>
      <c r="AX9" s="0" t="n">
        <f aca="false">AW9*(1+('IMF GDP constant growth old'!AX9/100))</f>
        <v>3.14585278353902</v>
      </c>
      <c r="AY9" s="0" t="n">
        <f aca="false">AX9*(1+('IMF GDP constant growth old'!AY9/100))</f>
        <v>3.34325504570609</v>
      </c>
      <c r="AZ9" s="0" t="n">
        <f aca="false">AY9*(1+('IMF GDP constant growth old'!AZ9/100))</f>
        <v>3.3953429593182</v>
      </c>
      <c r="BA9" s="0" t="n">
        <f aca="false">AZ9*(1+('IMF GDP constant growth old'!BA9/100))</f>
        <v>3.44287776074865</v>
      </c>
    </row>
    <row r="10" customFormat="false" ht="15" hidden="false" customHeight="false" outlineLevel="0" collapsed="false">
      <c r="A10" s="0" t="s">
        <v>16</v>
      </c>
      <c r="B10" s="0" t="str">
        <f aca="false">VLOOKUP(A10,'IMF GDP constant growth old'!$A:$B,2,0)</f>
        <v>AUS</v>
      </c>
      <c r="C10" s="0" t="s">
        <v>446</v>
      </c>
      <c r="D10" s="0" t="s">
        <v>1044</v>
      </c>
      <c r="F10" s="0" t="s">
        <v>448</v>
      </c>
      <c r="G10" s="0" t="n">
        <f aca="false">H10/(1+('IMF GDP constant growth old'!H10/100))</f>
        <v>421.67176948234</v>
      </c>
      <c r="H10" s="0" t="n">
        <f aca="false">I10/(1+('IMF GDP constant growth old'!I10/100))</f>
        <v>439.074163408876</v>
      </c>
      <c r="I10" s="0" t="n">
        <f aca="false">J10/(1+('IMF GDP constant growth old'!J10/100))</f>
        <v>439.350780131823</v>
      </c>
      <c r="J10" s="0" t="n">
        <f aca="false">K10/(1+('IMF GDP constant growth old'!K10/100))</f>
        <v>437.268257433999</v>
      </c>
      <c r="K10" s="0" t="n">
        <f aca="false">L10/(1+('IMF GDP constant growth old'!L10/100))</f>
        <v>465.01730105076</v>
      </c>
      <c r="L10" s="0" t="n">
        <f aca="false">M10/(1+('IMF GDP constant growth old'!M10/100))</f>
        <v>490.38864499609</v>
      </c>
      <c r="M10" s="0" t="n">
        <f aca="false">N10/(1+('IMF GDP constant growth old'!N10/100))</f>
        <v>502.393359025594</v>
      </c>
      <c r="N10" s="0" t="n">
        <f aca="false">O10/(1+('IMF GDP constant growth old'!O10/100))</f>
        <v>526.975466082716</v>
      </c>
      <c r="O10" s="0" t="n">
        <f aca="false">P10/(1+('IMF GDP constant growth old'!P10/100))</f>
        <v>549.387732655214</v>
      </c>
      <c r="P10" s="0" t="n">
        <f aca="false">Q10/(1+('IMF GDP constant growth old'!Q10/100))</f>
        <v>574.791421413191</v>
      </c>
      <c r="Q10" s="0" t="n">
        <f aca="false">R10/(1+('IMF GDP constant growth old'!R10/100))</f>
        <v>583.430536477032</v>
      </c>
      <c r="R10" s="0" t="n">
        <f aca="false">S10/(1+('IMF GDP constant growth old'!S10/100))</f>
        <v>577.590396806897</v>
      </c>
      <c r="S10" s="0" t="n">
        <f aca="false">T10/(1+('IMF GDP constant growth old'!T10/100))</f>
        <v>592.382486869121</v>
      </c>
      <c r="T10" s="0" t="n">
        <f aca="false">U10/(1+('IMF GDP constant growth old'!U10/100))</f>
        <v>615.485403857017</v>
      </c>
      <c r="U10" s="0" t="n">
        <f aca="false">V10/(1+('IMF GDP constant growth old'!V10/100))</f>
        <v>645.644188646011</v>
      </c>
      <c r="V10" s="0" t="n">
        <f aca="false">W10/(1+('IMF GDP constant growth old'!W10/100))</f>
        <v>663.967570719784</v>
      </c>
      <c r="W10" s="0" t="n">
        <f aca="false">X10/(1+('IMF GDP constant growth old'!X10/100))</f>
        <v>691.595261337435</v>
      </c>
      <c r="X10" s="0" t="n">
        <f aca="false">Y10/(1+('IMF GDP constant growth old'!Y10/100))</f>
        <v>723.180416922715</v>
      </c>
      <c r="Y10" s="0" t="n">
        <f aca="false">Z10/(1+('IMF GDP constant growth old'!Z10/100))</f>
        <v>757.234982755606</v>
      </c>
      <c r="Z10" s="0" t="n">
        <f aca="false">AA10/(1+('IMF GDP constant growth old'!AA10/100))</f>
        <v>790.984945937023</v>
      </c>
      <c r="AA10" s="0" t="n">
        <f aca="false">AB10/(1+('IMF GDP constant growth old'!AB10/100))</f>
        <v>814.904330702159</v>
      </c>
      <c r="AB10" s="0" t="n">
        <f aca="false">AC10/(1+('IMF GDP constant growth old'!AC10/100))</f>
        <v>836.197780863406</v>
      </c>
      <c r="AC10" s="0" t="n">
        <f aca="false">AD10/(1+('IMF GDP constant growth old'!AD10/100))</f>
        <v>870.782921079917</v>
      </c>
      <c r="AD10" s="0" t="n">
        <f aca="false">AE10/(1+('IMF GDP constant growth old'!AE10/100))</f>
        <v>894.990686285939</v>
      </c>
      <c r="AE10" s="0" t="n">
        <f aca="false">AF10/(1+('IMF GDP constant growth old'!AF10/100))</f>
        <v>931.891152281508</v>
      </c>
      <c r="AF10" s="0" t="n">
        <f aca="false">AG10/(1+('IMF GDP constant growth old'!AG10/100))</f>
        <v>960.090178549546</v>
      </c>
      <c r="AG10" s="0" t="n">
        <f aca="false">AH10/(1+('IMF GDP constant growth old'!AH10/100))</f>
        <v>986.070218781097</v>
      </c>
      <c r="AH10" s="0" t="n">
        <f aca="false">AI10/(1+('IMF GDP constant growth old'!AI10/100))</f>
        <v>1029.72354736654</v>
      </c>
      <c r="AI10" s="0" t="n">
        <f aca="false">AJ10/(1+('IMF GDP constant growth old'!AJ10/100))</f>
        <v>1057.21716608122</v>
      </c>
      <c r="AJ10" s="0" t="n">
        <f aca="false">AK10/(1+('IMF GDP constant growth old'!AK10/100))</f>
        <v>1077.06113228857</v>
      </c>
      <c r="AK10" s="0" t="n">
        <f aca="false">AL10/(1+('IMF GDP constant growth old'!AL10/100))</f>
        <v>1102.4905456219</v>
      </c>
      <c r="AL10" s="0" t="n">
        <f aca="false">AM10/(1+('IMF GDP constant growth old'!AM10/100))</f>
        <v>1133.87845145576</v>
      </c>
      <c r="AM10" s="0" t="n">
        <f aca="false">AN10/(1+('IMF GDP constant growth old'!AN10/100))</f>
        <v>1176.9091386885</v>
      </c>
      <c r="AN10" s="0" t="n">
        <f aca="false">AO10/(1+('IMF GDP constant growth old'!AO10/100))</f>
        <v>1202.01261061673</v>
      </c>
      <c r="AO10" s="0" t="n">
        <f aca="false">AP10/(1+('IMF GDP constant growth old'!AP10/100))</f>
        <v>1232.92837496179</v>
      </c>
      <c r="AP10" s="0" t="n">
        <f aca="false">AQ10/(1+('IMF GDP constant growth old'!AQ10/100))</f>
        <v>1261.54464254465</v>
      </c>
      <c r="AQ10" s="0" t="n">
        <f aca="false">AR10/(1+('IMF GDP constant growth old'!AR10/100))</f>
        <v>1295.95958039327</v>
      </c>
      <c r="AR10" s="0" t="n">
        <f aca="false">AS10/(1+('IMF GDP constant growth old'!AS10/100))</f>
        <v>1327.23108506816</v>
      </c>
      <c r="AS10" s="0" t="n">
        <f aca="false">AT10/(1+('IMF GDP constant growth old'!AT10/100))</f>
        <v>1364.9775371275</v>
      </c>
      <c r="AT10" s="0" t="n">
        <f aca="false">'IMF GDP current US old'!AT10</f>
        <v>1391.54</v>
      </c>
      <c r="AU10" s="0" t="n">
        <f aca="false">AT10*(1+('IMF GDP constant growth old'!AU10/100))</f>
        <v>1357.6142548</v>
      </c>
      <c r="AV10" s="0" t="n">
        <f aca="false">AU10*(1+('IMF GDP constant growth old'!AV10/100))</f>
        <v>1419.22278968282</v>
      </c>
      <c r="AW10" s="0" t="n">
        <f aca="false">AV10*(1+('IMF GDP constant growth old'!AW10/100))</f>
        <v>1458.2798008549</v>
      </c>
      <c r="AX10" s="0" t="n">
        <f aca="false">AW10*(1+('IMF GDP constant growth old'!AX10/100))</f>
        <v>1491.47024912235</v>
      </c>
      <c r="AY10" s="0" t="n">
        <f aca="false">AX10*(1+('IMF GDP constant growth old'!AY10/100))</f>
        <v>1525.84863836462</v>
      </c>
      <c r="AZ10" s="0" t="n">
        <f aca="false">AY10*(1+('IMF GDP constant growth old'!AZ10/100))</f>
        <v>1562.11806049855</v>
      </c>
      <c r="BA10" s="0" t="n">
        <f aca="false">AZ10*(1+('IMF GDP constant growth old'!BA10/100))</f>
        <v>1600.56178596742</v>
      </c>
      <c r="BC10" s="0" t="n">
        <v>1</v>
      </c>
    </row>
    <row r="11" customFormat="false" ht="15" hidden="false" customHeight="false" outlineLevel="0" collapsed="false">
      <c r="A11" s="0" t="s">
        <v>17</v>
      </c>
      <c r="B11" s="0" t="str">
        <f aca="false">VLOOKUP(A11,'IMF GDP constant growth old'!$A:$B,2,0)</f>
        <v>AUT</v>
      </c>
      <c r="C11" s="0" t="s">
        <v>446</v>
      </c>
      <c r="D11" s="0" t="s">
        <v>1044</v>
      </c>
      <c r="F11" s="0" t="s">
        <v>448</v>
      </c>
      <c r="G11" s="0" t="n">
        <f aca="false">H11/(1+('IMF GDP constant growth old'!H11/100))</f>
        <v>210.969273264972</v>
      </c>
      <c r="H11" s="0" t="n">
        <f aca="false">I11/(1+('IMF GDP constant growth old'!I11/100))</f>
        <v>210.76041368444</v>
      </c>
      <c r="I11" s="0" t="n">
        <f aca="false">J11/(1+('IMF GDP constant growth old'!J11/100))</f>
        <v>214.781722377539</v>
      </c>
      <c r="J11" s="0" t="n">
        <f aca="false">K11/(1+('IMF GDP constant growth old'!K11/100))</f>
        <v>220.804201873005</v>
      </c>
      <c r="K11" s="0" t="n">
        <f aca="false">L11/(1+('IMF GDP constant growth old'!L11/100))</f>
        <v>221.537271823223</v>
      </c>
      <c r="L11" s="0" t="n">
        <f aca="false">M11/(1+('IMF GDP constant growth old'!M11/100))</f>
        <v>226.506352830218</v>
      </c>
      <c r="M11" s="0" t="n">
        <f aca="false">N11/(1+('IMF GDP constant growth old'!N11/100))</f>
        <v>231.808866549974</v>
      </c>
      <c r="N11" s="0" t="n">
        <f aca="false">O11/(1+('IMF GDP constant growth old'!O11/100))</f>
        <v>235.705573596679</v>
      </c>
      <c r="O11" s="0" t="n">
        <f aca="false">P11/(1+('IMF GDP constant growth old'!P11/100))</f>
        <v>237.970704158943</v>
      </c>
      <c r="P11" s="0" t="n">
        <f aca="false">Q11/(1+('IMF GDP constant growth old'!Q11/100))</f>
        <v>247.220625429601</v>
      </c>
      <c r="Q11" s="0" t="n">
        <f aca="false">R11/(1+('IMF GDP constant growth old'!R11/100))</f>
        <v>257.964833810771</v>
      </c>
      <c r="R11" s="0" t="n">
        <f aca="false">S11/(1+('IMF GDP constant growth old'!S11/100))</f>
        <v>266.843983390538</v>
      </c>
      <c r="S11" s="0" t="n">
        <f aca="false">T11/(1+('IMF GDP constant growth old'!T11/100))</f>
        <v>272.431696402736</v>
      </c>
      <c r="T11" s="0" t="n">
        <f aca="false">U11/(1+('IMF GDP constant growth old'!U11/100))</f>
        <v>273.867411442778</v>
      </c>
      <c r="U11" s="0" t="n">
        <f aca="false">V11/(1+('IMF GDP constant growth old'!V11/100))</f>
        <v>280.445706665634</v>
      </c>
      <c r="V11" s="0" t="n">
        <f aca="false">W11/(1+('IMF GDP constant growth old'!W11/100))</f>
        <v>287.927998119473</v>
      </c>
      <c r="W11" s="0" t="n">
        <f aca="false">X11/(1+('IMF GDP constant growth old'!X11/100))</f>
        <v>294.832511514378</v>
      </c>
      <c r="X11" s="0" t="n">
        <f aca="false">Y11/(1+('IMF GDP constant growth old'!Y11/100))</f>
        <v>301.006304305489</v>
      </c>
      <c r="Y11" s="0" t="n">
        <f aca="false">Z11/(1+('IMF GDP constant growth old'!Z11/100))</f>
        <v>311.785340062668</v>
      </c>
      <c r="Z11" s="0" t="n">
        <f aca="false">AA11/(1+('IMF GDP constant growth old'!AA11/100))</f>
        <v>322.872426755297</v>
      </c>
      <c r="AA11" s="0" t="n">
        <f aca="false">AB11/(1+('IMF GDP constant growth old'!AB11/100))</f>
        <v>333.772599882556</v>
      </c>
      <c r="AB11" s="0" t="n">
        <f aca="false">AC11/(1+('IMF GDP constant growth old'!AC11/100))</f>
        <v>338.001498723068</v>
      </c>
      <c r="AC11" s="0" t="n">
        <f aca="false">AD11/(1+('IMF GDP constant growth old'!AD11/100))</f>
        <v>343.585283481973</v>
      </c>
      <c r="AD11" s="0" t="n">
        <f aca="false">AE11/(1+('IMF GDP constant growth old'!AE11/100))</f>
        <v>346.818420999538</v>
      </c>
      <c r="AE11" s="0" t="n">
        <f aca="false">AF11/(1+('IMF GDP constant growth old'!AF11/100))</f>
        <v>356.303904813876</v>
      </c>
      <c r="AF11" s="0" t="n">
        <f aca="false">AG11/(1+('IMF GDP constant growth old'!AG11/100))</f>
        <v>364.299364437899</v>
      </c>
      <c r="AG11" s="0" t="n">
        <f aca="false">AH11/(1+('IMF GDP constant growth old'!AH11/100))</f>
        <v>376.882264485584</v>
      </c>
      <c r="AH11" s="0" t="n">
        <f aca="false">AI11/(1+('IMF GDP constant growth old'!AI11/100))</f>
        <v>390.928666482962</v>
      </c>
      <c r="AI11" s="0" t="n">
        <f aca="false">AJ11/(1+('IMF GDP constant growth old'!AJ11/100))</f>
        <v>396.636225013613</v>
      </c>
      <c r="AJ11" s="0" t="n">
        <f aca="false">AK11/(1+('IMF GDP constant growth old'!AK11/100))</f>
        <v>381.70287114185</v>
      </c>
      <c r="AK11" s="0" t="n">
        <f aca="false">AL11/(1+('IMF GDP constant growth old'!AL11/100))</f>
        <v>388.714752884726</v>
      </c>
      <c r="AL11" s="0" t="n">
        <f aca="false">AM11/(1+('IMF GDP constant growth old'!AM11/100))</f>
        <v>400.076885111547</v>
      </c>
      <c r="AM11" s="0" t="n">
        <f aca="false">AN11/(1+('IMF GDP constant growth old'!AN11/100))</f>
        <v>402.797407930305</v>
      </c>
      <c r="AN11" s="0" t="n">
        <f aca="false">AO11/(1+('IMF GDP constant growth old'!AO11/100))</f>
        <v>402.902135256367</v>
      </c>
      <c r="AO11" s="0" t="n">
        <f aca="false">AP11/(1+('IMF GDP constant growth old'!AP11/100))</f>
        <v>405.565318370412</v>
      </c>
      <c r="AP11" s="0" t="n">
        <f aca="false">AQ11/(1+('IMF GDP constant growth old'!AQ11/100))</f>
        <v>409.681806351871</v>
      </c>
      <c r="AQ11" s="0" t="n">
        <f aca="false">AR11/(1+('IMF GDP constant growth old'!AR11/100))</f>
        <v>417.83037748021</v>
      </c>
      <c r="AR11" s="0" t="n">
        <f aca="false">AS11/(1+('IMF GDP constant growth old'!AS11/100))</f>
        <v>427.858306539735</v>
      </c>
      <c r="AS11" s="0" t="n">
        <f aca="false">AT11/(1+('IMF GDP constant growth old'!AT11/100))</f>
        <v>438.89705084846</v>
      </c>
      <c r="AT11" s="0" t="n">
        <f aca="false">'IMF GDP current US old'!AT11</f>
        <v>445.125</v>
      </c>
      <c r="AU11" s="0" t="n">
        <f aca="false">AT11*(1+('IMF GDP constant growth old'!AU11/100))</f>
        <v>415.7912625</v>
      </c>
      <c r="AV11" s="0" t="n">
        <f aca="false">AU11*(1+('IMF GDP constant growth old'!AV11/100))</f>
        <v>430.25248260975</v>
      </c>
      <c r="AW11" s="0" t="n">
        <f aca="false">AV11*(1+('IMF GDP constant growth old'!AW11/100))</f>
        <v>447.46258191414</v>
      </c>
      <c r="AX11" s="0" t="n">
        <f aca="false">AW11*(1+('IMF GDP constant growth old'!AX11/100))</f>
        <v>457.754221298165</v>
      </c>
      <c r="AY11" s="0" t="n">
        <f aca="false">AX11*(1+('IMF GDP constant growth old'!AY11/100))</f>
        <v>466.909305724129</v>
      </c>
      <c r="AZ11" s="0" t="n">
        <f aca="false">AY11*(1+('IMF GDP constant growth old'!AZ11/100))</f>
        <v>475.313673227163</v>
      </c>
      <c r="BA11" s="0" t="n">
        <f aca="false">AZ11*(1+('IMF GDP constant growth old'!BA11/100))</f>
        <v>483.869319345252</v>
      </c>
      <c r="BC11" s="0" t="n">
        <v>1</v>
      </c>
    </row>
    <row r="12" customFormat="false" ht="15" hidden="false" customHeight="false" outlineLevel="0" collapsed="false">
      <c r="A12" s="0" t="s">
        <v>18</v>
      </c>
      <c r="B12" s="0" t="str">
        <f aca="false">VLOOKUP(A12,'IMF GDP constant growth old'!$A:$B,2,0)</f>
        <v>AZE</v>
      </c>
      <c r="C12" s="0" t="s">
        <v>446</v>
      </c>
      <c r="D12" s="0" t="s">
        <v>1044</v>
      </c>
      <c r="F12" s="0" t="s">
        <v>448</v>
      </c>
      <c r="G12" s="0" t="e">
        <f aca="false">H12/(1+('IMF GDP constant growth old'!H12/100))</f>
        <v>#VALUE!</v>
      </c>
      <c r="H12" s="0" t="e">
        <f aca="false">I12/(1+('IMF GDP constant growth old'!I12/100))</f>
        <v>#VALUE!</v>
      </c>
      <c r="I12" s="0" t="e">
        <f aca="false">J12/(1+('IMF GDP constant growth old'!J12/100))</f>
        <v>#VALUE!</v>
      </c>
      <c r="J12" s="0" t="e">
        <f aca="false">K12/(1+('IMF GDP constant growth old'!K12/100))</f>
        <v>#VALUE!</v>
      </c>
      <c r="K12" s="0" t="e">
        <f aca="false">L12/(1+('IMF GDP constant growth old'!L12/100))</f>
        <v>#VALUE!</v>
      </c>
      <c r="L12" s="0" t="e">
        <f aca="false">M12/(1+('IMF GDP constant growth old'!M12/100))</f>
        <v>#VALUE!</v>
      </c>
      <c r="M12" s="0" t="e">
        <f aca="false">N12/(1+('IMF GDP constant growth old'!N12/100))</f>
        <v>#VALUE!</v>
      </c>
      <c r="N12" s="0" t="e">
        <f aca="false">O12/(1+('IMF GDP constant growth old'!O12/100))</f>
        <v>#VALUE!</v>
      </c>
      <c r="O12" s="0" t="e">
        <f aca="false">P12/(1+('IMF GDP constant growth old'!P12/100))</f>
        <v>#VALUE!</v>
      </c>
      <c r="P12" s="0" t="e">
        <f aca="false">Q12/(1+('IMF GDP constant growth old'!Q12/100))</f>
        <v>#VALUE!</v>
      </c>
      <c r="Q12" s="0" t="e">
        <f aca="false">R12/(1+('IMF GDP constant growth old'!R12/100))</f>
        <v>#VALUE!</v>
      </c>
      <c r="R12" s="0" t="e">
        <f aca="false">S12/(1+('IMF GDP constant growth old'!S12/100))</f>
        <v>#VALUE!</v>
      </c>
      <c r="S12" s="0" t="n">
        <f aca="false">T12/(1+('IMF GDP constant growth old'!T12/100))</f>
        <v>14.93012077341</v>
      </c>
      <c r="T12" s="0" t="n">
        <f aca="false">U12/(1+('IMF GDP constant growth old'!U12/100))</f>
        <v>11.4815614771677</v>
      </c>
      <c r="U12" s="0" t="n">
        <f aca="false">V12/(1+('IMF GDP constant growth old'!V12/100))</f>
        <v>9.22279388776453</v>
      </c>
      <c r="V12" s="0" t="n">
        <f aca="false">W12/(1+('IMF GDP constant growth old'!W12/100))</f>
        <v>8.02134052800544</v>
      </c>
      <c r="W12" s="0" t="n">
        <f aca="false">X12/(1+('IMF GDP constant growth old'!X12/100))</f>
        <v>8.22436065676926</v>
      </c>
      <c r="X12" s="0" t="n">
        <f aca="false">Y12/(1+('IMF GDP constant growth old'!Y12/100))</f>
        <v>8.95501285751664</v>
      </c>
      <c r="Y12" s="0" t="n">
        <f aca="false">Z12/(1+('IMF GDP constant growth old'!Z12/100))</f>
        <v>9.49294047986766</v>
      </c>
      <c r="Z12" s="0" t="n">
        <f aca="false">AA12/(1+('IMF GDP constant growth old'!AA12/100))</f>
        <v>10.5747559769534</v>
      </c>
      <c r="AA12" s="0" t="n">
        <f aca="false">AB12/(1+('IMF GDP constant growth old'!AB12/100))</f>
        <v>11.2332460316383</v>
      </c>
      <c r="AB12" s="0" t="n">
        <f aca="false">AC12/(1+('IMF GDP constant growth old'!AC12/100))</f>
        <v>11.9618343692503</v>
      </c>
      <c r="AC12" s="0" t="n">
        <f aca="false">AD12/(1+('IMF GDP constant growth old'!AD12/100))</f>
        <v>13.0909119153639</v>
      </c>
      <c r="AD12" s="0" t="n">
        <f aca="false">AE12/(1+('IMF GDP constant growth old'!AE12/100))</f>
        <v>14.4272322036842</v>
      </c>
      <c r="AE12" s="0" t="n">
        <f aca="false">AF12/(1+('IMF GDP constant growth old'!AF12/100))</f>
        <v>15.7623282718131</v>
      </c>
      <c r="AF12" s="0" t="n">
        <f aca="false">AG12/(1+('IMF GDP constant growth old'!AG12/100))</f>
        <v>20.1697905031775</v>
      </c>
      <c r="AG12" s="0" t="n">
        <f aca="false">AH12/(1+('IMF GDP constant growth old'!AH12/100))</f>
        <v>27.1215104980027</v>
      </c>
      <c r="AH12" s="0" t="n">
        <f aca="false">AI12/(1+('IMF GDP constant growth old'!AI12/100))</f>
        <v>34.0274607161091</v>
      </c>
      <c r="AI12" s="0" t="n">
        <f aca="false">AJ12/(1+('IMF GDP constant growth old'!AJ12/100))</f>
        <v>37.6313090805523</v>
      </c>
      <c r="AJ12" s="0" t="n">
        <f aca="false">AK12/(1+('IMF GDP constant growth old'!AK12/100))</f>
        <v>41.1573627414</v>
      </c>
      <c r="AK12" s="0" t="n">
        <f aca="false">AL12/(1+('IMF GDP constant growth old'!AL12/100))</f>
        <v>43.1283888430857</v>
      </c>
      <c r="AL12" s="0" t="n">
        <f aca="false">AM12/(1+('IMF GDP constant growth old'!AM12/100))</f>
        <v>42.4499792865839</v>
      </c>
      <c r="AM12" s="0" t="n">
        <f aca="false">AN12/(1+('IMF GDP constant growth old'!AN12/100))</f>
        <v>43.3851523302674</v>
      </c>
      <c r="AN12" s="0" t="n">
        <f aca="false">AO12/(1+('IMF GDP constant growth old'!AO12/100))</f>
        <v>45.9201467809249</v>
      </c>
      <c r="AO12" s="0" t="n">
        <f aca="false">AP12/(1+('IMF GDP constant growth old'!AP12/100))</f>
        <v>47.2049924878551</v>
      </c>
      <c r="AP12" s="0" t="n">
        <f aca="false">AQ12/(1+('IMF GDP constant growth old'!AQ12/100))</f>
        <v>47.7006449089776</v>
      </c>
      <c r="AQ12" s="0" t="n">
        <f aca="false">AR12/(1+('IMF GDP constant growth old'!AR12/100))</f>
        <v>46.2390971489666</v>
      </c>
      <c r="AR12" s="0" t="n">
        <f aca="false">AS12/(1+('IMF GDP constant growth old'!AS12/100))</f>
        <v>46.310305358576</v>
      </c>
      <c r="AS12" s="0" t="n">
        <f aca="false">AT12/(1+('IMF GDP constant growth old'!AT12/100))</f>
        <v>47.0049599389546</v>
      </c>
      <c r="AT12" s="0" t="n">
        <f aca="false">'IMF GDP current US old'!AT12</f>
        <v>48.048</v>
      </c>
      <c r="AU12" s="0" t="n">
        <f aca="false">AT12*(1+('IMF GDP constant growth old'!AU12/100))</f>
        <v>45.9867408</v>
      </c>
      <c r="AV12" s="0" t="n">
        <f aca="false">AU12*(1+('IMF GDP constant growth old'!AV12/100))</f>
        <v>47.052713451744</v>
      </c>
      <c r="AW12" s="0" t="n">
        <f aca="false">AV12*(1+('IMF GDP constant growth old'!AW12/100))</f>
        <v>47.849315890482</v>
      </c>
      <c r="AX12" s="0" t="n">
        <f aca="false">AW12*(1+('IMF GDP constant growth old'!AX12/100))</f>
        <v>48.6651467264147</v>
      </c>
      <c r="AY12" s="0" t="n">
        <f aca="false">AX12*(1+('IMF GDP constant growth old'!AY12/100))</f>
        <v>49.5007272957073</v>
      </c>
      <c r="AZ12" s="0" t="n">
        <f aca="false">AY12*(1+('IMF GDP constant growth old'!AZ12/100))</f>
        <v>50.3560998633771</v>
      </c>
      <c r="BA12" s="0" t="n">
        <f aca="false">AZ12*(1+('IMF GDP constant growth old'!BA12/100))</f>
        <v>51.2322960009999</v>
      </c>
    </row>
    <row r="13" customFormat="false" ht="15" hidden="false" customHeight="false" outlineLevel="0" collapsed="false">
      <c r="A13" s="0" t="s">
        <v>20</v>
      </c>
      <c r="B13" s="0" t="str">
        <f aca="false">VLOOKUP(A13,'IMF GDP constant growth old'!$A:$B,2,0)</f>
        <v>BHS</v>
      </c>
      <c r="C13" s="0" t="s">
        <v>446</v>
      </c>
      <c r="D13" s="0" t="s">
        <v>1044</v>
      </c>
      <c r="F13" s="0" t="s">
        <v>448</v>
      </c>
      <c r="G13" s="0" t="n">
        <f aca="false">H13/(1+('IMF GDP constant growth old'!H13/100))</f>
        <v>6.75045656169908</v>
      </c>
      <c r="H13" s="0" t="n">
        <f aca="false">I13/(1+('IMF GDP constant growth old'!I13/100))</f>
        <v>6.5546933214098</v>
      </c>
      <c r="I13" s="0" t="n">
        <f aca="false">J13/(1+('IMF GDP constant growth old'!J13/100))</f>
        <v>6.96763900065862</v>
      </c>
      <c r="J13" s="0" t="n">
        <f aca="false">K13/(1+('IMF GDP constant growth old'!K13/100))</f>
        <v>7.44143845270341</v>
      </c>
      <c r="K13" s="0" t="n">
        <f aca="false">L13/(1+('IMF GDP constant growth old'!L13/100))</f>
        <v>7.62003297556829</v>
      </c>
      <c r="L13" s="0" t="n">
        <f aca="false">M13/(1+('IMF GDP constant growth old'!M13/100))</f>
        <v>7.93245432756659</v>
      </c>
      <c r="M13" s="0" t="n">
        <f aca="false">N13/(1+('IMF GDP constant growth old'!N13/100))</f>
        <v>8.13869814008332</v>
      </c>
      <c r="N13" s="0" t="n">
        <f aca="false">O13/(1+('IMF GDP constant growth old'!O13/100))</f>
        <v>8.4398299712664</v>
      </c>
      <c r="O13" s="0" t="n">
        <f aca="false">P13/(1+('IMF GDP constant growth old'!P13/100))</f>
        <v>8.63014813711846</v>
      </c>
      <c r="P13" s="0" t="n">
        <f aca="false">Q13/(1+('IMF GDP constant growth old'!Q13/100))</f>
        <v>8.82864154427218</v>
      </c>
      <c r="Q13" s="0" t="n">
        <f aca="false">R13/(1+('IMF GDP constant growth old'!R13/100))</f>
        <v>8.92151885331793</v>
      </c>
      <c r="R13" s="0" t="n">
        <f aca="false">S13/(1+('IMF GDP constant growth old'!S13/100))</f>
        <v>8.54842093487217</v>
      </c>
      <c r="S13" s="0" t="n">
        <f aca="false">T13/(1+('IMF GDP constant growth old'!T13/100))</f>
        <v>8.22135834990396</v>
      </c>
      <c r="T13" s="0" t="n">
        <f aca="false">U13/(1+('IMF GDP constant growth old'!U13/100))</f>
        <v>8.24668013362167</v>
      </c>
      <c r="U13" s="0" t="n">
        <f aca="false">V13/(1+('IMF GDP constant growth old'!V13/100))</f>
        <v>8.50636809102941</v>
      </c>
      <c r="V13" s="0" t="n">
        <f aca="false">W13/(1+('IMF GDP constant growth old'!W13/100))</f>
        <v>8.87886194973559</v>
      </c>
      <c r="W13" s="0" t="n">
        <f aca="false">X13/(1+('IMF GDP constant growth old'!X13/100))</f>
        <v>9.25390507849242</v>
      </c>
      <c r="X13" s="0" t="n">
        <f aca="false">Y13/(1+('IMF GDP constant growth old'!Y13/100))</f>
        <v>9.71160322367466</v>
      </c>
      <c r="Y13" s="0" t="n">
        <f aca="false">Z13/(1+('IMF GDP constant growth old'!Z13/100))</f>
        <v>10.1696024317032</v>
      </c>
      <c r="Z13" s="0" t="n">
        <f aca="false">AA13/(1+('IMF GDP constant growth old'!AA13/100))</f>
        <v>10.896118829424</v>
      </c>
      <c r="AA13" s="0" t="n">
        <f aca="false">AB13/(1+('IMF GDP constant growth old'!AB13/100))</f>
        <v>11.3481987996568</v>
      </c>
      <c r="AB13" s="0" t="n">
        <f aca="false">AC13/(1+('IMF GDP constant growth old'!AC13/100))</f>
        <v>11.6462025001358</v>
      </c>
      <c r="AC13" s="0" t="n">
        <f aca="false">AD13/(1+('IMF GDP constant growth old'!AD13/100))</f>
        <v>11.9612322777645</v>
      </c>
      <c r="AD13" s="0" t="n">
        <f aca="false">AE13/(1+('IMF GDP constant growth old'!AE13/100))</f>
        <v>11.8099226894508</v>
      </c>
      <c r="AE13" s="0" t="n">
        <f aca="false">AF13/(1+('IMF GDP constant growth old'!AF13/100))</f>
        <v>11.9142043067986</v>
      </c>
      <c r="AF13" s="0" t="n">
        <f aca="false">AG13/(1+('IMF GDP constant growth old'!AG13/100))</f>
        <v>12.3186915430144</v>
      </c>
      <c r="AG13" s="0" t="n">
        <f aca="false">AH13/(1+('IMF GDP constant growth old'!AH13/100))</f>
        <v>12.6287530091521</v>
      </c>
      <c r="AH13" s="0" t="n">
        <f aca="false">AI13/(1+('IMF GDP constant growth old'!AI13/100))</f>
        <v>12.8113647776645</v>
      </c>
      <c r="AI13" s="0" t="n">
        <f aca="false">AJ13/(1+('IMF GDP constant growth old'!AJ13/100))</f>
        <v>12.5136286602315</v>
      </c>
      <c r="AJ13" s="0" t="n">
        <f aca="false">AK13/(1+('IMF GDP constant growth old'!AK13/100))</f>
        <v>11.9911846636669</v>
      </c>
      <c r="AK13" s="0" t="n">
        <f aca="false">AL13/(1+('IMF GDP constant growth old'!AL13/100))</f>
        <v>12.1757289956407</v>
      </c>
      <c r="AL13" s="0" t="n">
        <f aca="false">AM13/(1+('IMF GDP constant growth old'!AM13/100))</f>
        <v>12.250366214384</v>
      </c>
      <c r="AM13" s="0" t="n">
        <f aca="false">AN13/(1+('IMF GDP constant growth old'!AN13/100))</f>
        <v>12.628535019422</v>
      </c>
      <c r="AN13" s="0" t="n">
        <f aca="false">AO13/(1+('IMF GDP constant growth old'!AO13/100))</f>
        <v>12.2902165662517</v>
      </c>
      <c r="AO13" s="0" t="n">
        <f aca="false">AP13/(1+('IMF GDP constant growth old'!AP13/100))</f>
        <v>12.41975544886</v>
      </c>
      <c r="AP13" s="0" t="n">
        <f aca="false">AQ13/(1+('IMF GDP constant growth old'!AQ13/100))</f>
        <v>12.4483208863924</v>
      </c>
      <c r="AQ13" s="0" t="n">
        <f aca="false">AR13/(1+('IMF GDP constant growth old'!AR13/100))</f>
        <v>12.6280746399919</v>
      </c>
      <c r="AR13" s="0" t="n">
        <f aca="false">AS13/(1+('IMF GDP constant growth old'!AS13/100))</f>
        <v>13.021565445774</v>
      </c>
      <c r="AS13" s="0" t="n">
        <f aca="false">AT13/(1+('IMF GDP constant growth old'!AT13/100))</f>
        <v>13.4155980161631</v>
      </c>
      <c r="AT13" s="0" t="n">
        <f aca="false">'IMF GDP current US old'!AT13</f>
        <v>13.579</v>
      </c>
      <c r="AU13" s="0" t="n">
        <f aca="false">AT13*(1+('IMF GDP constant growth old'!AU13/100))</f>
        <v>11.36820301</v>
      </c>
      <c r="AV13" s="0" t="n">
        <f aca="false">AU13*(1+('IMF GDP constant growth old'!AV13/100))</f>
        <v>11.5953397061398</v>
      </c>
      <c r="AW13" s="0" t="n">
        <f aca="false">AV13*(1+('IMF GDP constant growth old'!AW13/100))</f>
        <v>12.5812914413529</v>
      </c>
      <c r="AX13" s="0" t="n">
        <f aca="false">AW13*(1+('IMF GDP constant growth old'!AX13/100))</f>
        <v>13.0849205377502</v>
      </c>
      <c r="AY13" s="0" t="n">
        <f aca="false">AX13*(1+('IMF GDP constant growth old'!AY13/100))</f>
        <v>13.5425002089554</v>
      </c>
      <c r="AZ13" s="0" t="n">
        <f aca="false">AY13*(1+('IMF GDP constant growth old'!AZ13/100))</f>
        <v>13.7857235127082</v>
      </c>
      <c r="BA13" s="0" t="n">
        <f aca="false">AZ13*(1+('IMF GDP constant growth old'!BA13/100))</f>
        <v>13.9920957936934</v>
      </c>
    </row>
    <row r="14" customFormat="false" ht="15" hidden="false" customHeight="false" outlineLevel="0" collapsed="false">
      <c r="A14" s="0" t="s">
        <v>21</v>
      </c>
      <c r="B14" s="0" t="str">
        <f aca="false">VLOOKUP(A14,'IMF GDP constant growth old'!$A:$B,2,0)</f>
        <v>BHR</v>
      </c>
      <c r="C14" s="0" t="s">
        <v>446</v>
      </c>
      <c r="D14" s="0" t="s">
        <v>1044</v>
      </c>
      <c r="F14" s="0" t="s">
        <v>448</v>
      </c>
      <c r="G14" s="0" t="n">
        <f aca="false">H14/(1+('IMF GDP constant growth old'!H14/100))</f>
        <v>8.25437174543305</v>
      </c>
      <c r="H14" s="0" t="n">
        <f aca="false">I14/(1+('IMF GDP constant growth old'!I14/100))</f>
        <v>8.48359564880373</v>
      </c>
      <c r="I14" s="0" t="n">
        <f aca="false">J14/(1+('IMF GDP constant growth old'!J14/100))</f>
        <v>9.02705478606609</v>
      </c>
      <c r="J14" s="0" t="n">
        <f aca="false">K14/(1+('IMF GDP constant growth old'!K14/100))</f>
        <v>9.65840699780355</v>
      </c>
      <c r="K14" s="0" t="n">
        <f aca="false">L14/(1+('IMF GDP constant growth old'!L14/100))</f>
        <v>10.0627079147316</v>
      </c>
      <c r="L14" s="0" t="n">
        <f aca="false">M14/(1+('IMF GDP constant growth old'!M14/100))</f>
        <v>9.96912473112461</v>
      </c>
      <c r="M14" s="0" t="n">
        <f aca="false">N14/(1+('IMF GDP constant growth old'!N14/100))</f>
        <v>10.0173752948232</v>
      </c>
      <c r="N14" s="0" t="n">
        <f aca="false">O14/(1+('IMF GDP constant growth old'!O14/100))</f>
        <v>9.89496296872051</v>
      </c>
      <c r="O14" s="0" t="n">
        <f aca="false">P14/(1+('IMF GDP constant growth old'!P14/100))</f>
        <v>10.4839111646188</v>
      </c>
      <c r="P14" s="0" t="n">
        <f aca="false">Q14/(1+('IMF GDP constant growth old'!Q14/100))</f>
        <v>10.5901131847163</v>
      </c>
      <c r="Q14" s="0" t="n">
        <f aca="false">R14/(1+('IMF GDP constant growth old'!R14/100))</f>
        <v>10.961084849577</v>
      </c>
      <c r="R14" s="0" t="n">
        <f aca="false">S14/(1+('IMF GDP constant growth old'!S14/100))</f>
        <v>11.2116552492383</v>
      </c>
      <c r="S14" s="0" t="n">
        <f aca="false">T14/(1+('IMF GDP constant growth old'!T14/100))</f>
        <v>12.0102614526415</v>
      </c>
      <c r="T14" s="0" t="n">
        <f aca="false">U14/(1+('IMF GDP constant growth old'!U14/100))</f>
        <v>12.9235217335004</v>
      </c>
      <c r="U14" s="0" t="n">
        <f aca="false">V14/(1+('IMF GDP constant growth old'!V14/100))</f>
        <v>13.3386252515804</v>
      </c>
      <c r="V14" s="0" t="n">
        <f aca="false">W14/(1+('IMF GDP constant growth old'!W14/100))</f>
        <v>13.5951270151683</v>
      </c>
      <c r="W14" s="0" t="n">
        <f aca="false">X14/(1+('IMF GDP constant growth old'!X14/100))</f>
        <v>14.0369686431613</v>
      </c>
      <c r="X14" s="0" t="n">
        <f aca="false">Y14/(1+('IMF GDP constant growth old'!Y14/100))</f>
        <v>14.3665566669027</v>
      </c>
      <c r="Y14" s="0" t="n">
        <f aca="false">Z14/(1+('IMF GDP constant growth old'!Z14/100))</f>
        <v>15.0631909996808</v>
      </c>
      <c r="Z14" s="0" t="n">
        <f aca="false">AA14/(1+('IMF GDP constant growth old'!AA14/100))</f>
        <v>15.9627647661818</v>
      </c>
      <c r="AA14" s="0" t="n">
        <f aca="false">AB14/(1+('IMF GDP constant growth old'!AB14/100))</f>
        <v>17.0830315974724</v>
      </c>
      <c r="AB14" s="0" t="n">
        <f aca="false">AC14/(1+('IMF GDP constant growth old'!AC14/100))</f>
        <v>17.5085699145654</v>
      </c>
      <c r="AC14" s="0" t="n">
        <f aca="false">AD14/(1+('IMF GDP constant growth old'!AD14/100))</f>
        <v>18.0949319210042</v>
      </c>
      <c r="AD14" s="0" t="n">
        <f aca="false">AE14/(1+('IMF GDP constant growth old'!AE14/100))</f>
        <v>19.2341888347506</v>
      </c>
      <c r="AE14" s="0" t="n">
        <f aca="false">AF14/(1+('IMF GDP constant growth old'!AF14/100))</f>
        <v>20.5769275573046</v>
      </c>
      <c r="AF14" s="0" t="n">
        <f aca="false">AG14/(1+('IMF GDP constant growth old'!AG14/100))</f>
        <v>21.9697797836585</v>
      </c>
      <c r="AG14" s="0" t="n">
        <f aca="false">AH14/(1+('IMF GDP constant growth old'!AH14/100))</f>
        <v>23.3905654422677</v>
      </c>
      <c r="AH14" s="0" t="n">
        <f aca="false">AI14/(1+('IMF GDP constant growth old'!AI14/100))</f>
        <v>25.3305789400494</v>
      </c>
      <c r="AI14" s="0" t="n">
        <f aca="false">AJ14/(1+('IMF GDP constant growth old'!AJ14/100))</f>
        <v>26.9117136774873</v>
      </c>
      <c r="AJ14" s="0" t="n">
        <f aca="false">AK14/(1+('IMF GDP constant growth old'!AK14/100))</f>
        <v>27.5955403220322</v>
      </c>
      <c r="AK14" s="0" t="n">
        <f aca="false">AL14/(1+('IMF GDP constant growth old'!AL14/100))</f>
        <v>28.7923589057988</v>
      </c>
      <c r="AL14" s="0" t="n">
        <f aca="false">AM14/(1+('IMF GDP constant growth old'!AM14/100))</f>
        <v>29.3635993064898</v>
      </c>
      <c r="AM14" s="0" t="n">
        <f aca="false">AN14/(1+('IMF GDP constant growth old'!AN14/100))</f>
        <v>30.4582742886358</v>
      </c>
      <c r="AN14" s="0" t="n">
        <f aca="false">AO14/(1+('IMF GDP constant growth old'!AO14/100))</f>
        <v>32.1078944241083</v>
      </c>
      <c r="AO14" s="0" t="n">
        <f aca="false">AP14/(1+('IMF GDP constant growth old'!AP14/100))</f>
        <v>33.5049089105012</v>
      </c>
      <c r="AP14" s="0" t="n">
        <f aca="false">AQ14/(1+('IMF GDP constant growth old'!AQ14/100))</f>
        <v>34.3375058969272</v>
      </c>
      <c r="AQ14" s="0" t="n">
        <f aca="false">AR14/(1+('IMF GDP constant growth old'!AR14/100))</f>
        <v>35.5592343567398</v>
      </c>
      <c r="AR14" s="0" t="n">
        <f aca="false">AS14/(1+('IMF GDP constant growth old'!AS14/100))</f>
        <v>37.0854366953311</v>
      </c>
      <c r="AS14" s="0" t="n">
        <f aca="false">AT14/(1+('IMF GDP constant growth old'!AT14/100))</f>
        <v>37.7233062064908</v>
      </c>
      <c r="AT14" s="0" t="n">
        <f aca="false">'IMF GDP current US old'!AT14</f>
        <v>38.474</v>
      </c>
      <c r="AU14" s="0" t="n">
        <f aca="false">AT14*(1+('IMF GDP constant growth old'!AU14/100))</f>
        <v>36.3983277</v>
      </c>
      <c r="AV14" s="0" t="n">
        <f aca="false">AU14*(1+('IMF GDP constant growth old'!AV14/100))</f>
        <v>37.597288614438</v>
      </c>
      <c r="AW14" s="0" t="n">
        <f aca="false">AV14*(1+('IMF GDP constant growth old'!AW14/100))</f>
        <v>38.7808512600205</v>
      </c>
      <c r="AX14" s="0" t="n">
        <f aca="false">AW14*(1+('IMF GDP constant growth old'!AX14/100))</f>
        <v>39.9725868192409</v>
      </c>
      <c r="AY14" s="0" t="n">
        <f aca="false">AX14*(1+('IMF GDP constant growth old'!AY14/100))</f>
        <v>41.1945487983051</v>
      </c>
      <c r="AZ14" s="0" t="n">
        <f aca="false">AY14*(1+('IMF GDP constant growth old'!AZ14/100))</f>
        <v>42.460457282877</v>
      </c>
      <c r="BA14" s="0" t="n">
        <f aca="false">AZ14*(1+('IMF GDP constant growth old'!BA14/100))</f>
        <v>43.7690885763353</v>
      </c>
    </row>
    <row r="15" customFormat="false" ht="15" hidden="false" customHeight="false" outlineLevel="0" collapsed="false">
      <c r="A15" s="0" t="s">
        <v>22</v>
      </c>
      <c r="B15" s="0" t="str">
        <f aca="false">VLOOKUP(A15,'IMF GDP constant growth old'!$A:$B,2,0)</f>
        <v>BGD</v>
      </c>
      <c r="C15" s="0" t="s">
        <v>446</v>
      </c>
      <c r="D15" s="0" t="s">
        <v>1044</v>
      </c>
      <c r="F15" s="0" t="s">
        <v>448</v>
      </c>
      <c r="G15" s="0" t="e">
        <f aca="false">H15/(1+('IMF GDP constant growth old'!H15/100))</f>
        <v>#VALUE!</v>
      </c>
      <c r="H15" s="0" t="n">
        <f aca="false">I15/(1+('IMF GDP constant growth old'!I15/100))</f>
        <v>42.7946745905685</v>
      </c>
      <c r="I15" s="0" t="n">
        <f aca="false">J15/(1+('IMF GDP constant growth old'!J15/100))</f>
        <v>43.8114760588404</v>
      </c>
      <c r="J15" s="0" t="n">
        <f aca="false">K15/(1+('IMF GDP constant growth old'!K15/100))</f>
        <v>45.5709449373635</v>
      </c>
      <c r="K15" s="0" t="n">
        <f aca="false">L15/(1+('IMF GDP constant growth old'!L15/100))</f>
        <v>47.9319755945683</v>
      </c>
      <c r="L15" s="0" t="n">
        <f aca="false">M15/(1+('IMF GDP constant growth old'!M15/100))</f>
        <v>49.4768231679812</v>
      </c>
      <c r="M15" s="0" t="n">
        <f aca="false">N15/(1+('IMF GDP constant growth old'!N15/100))</f>
        <v>51.5790933843887</v>
      </c>
      <c r="N15" s="0" t="n">
        <f aca="false">O15/(1+('IMF GDP constant growth old'!O15/100))</f>
        <v>53.5040251494941</v>
      </c>
      <c r="O15" s="0" t="n">
        <f aca="false">P15/(1+('IMF GDP constant growth old'!P15/100))</f>
        <v>54.6591770524717</v>
      </c>
      <c r="P15" s="0" t="n">
        <f aca="false">Q15/(1+('IMF GDP constant growth old'!Q15/100))</f>
        <v>56.0868747570822</v>
      </c>
      <c r="Q15" s="0" t="n">
        <f aca="false">R15/(1+('IMF GDP constant growth old'!R15/100))</f>
        <v>59.4189959864005</v>
      </c>
      <c r="R15" s="0" t="n">
        <f aca="false">S15/(1+('IMF GDP constant growth old'!S15/100))</f>
        <v>61.4029962623864</v>
      </c>
      <c r="S15" s="0" t="n">
        <f aca="false">T15/(1+('IMF GDP constant growth old'!T15/100))</f>
        <v>64.4977072740107</v>
      </c>
      <c r="T15" s="0" t="n">
        <f aca="false">U15/(1+('IMF GDP constant growth old'!U15/100))</f>
        <v>67.4478324047239</v>
      </c>
      <c r="U15" s="0" t="n">
        <f aca="false">V15/(1+('IMF GDP constant growth old'!V15/100))</f>
        <v>70.2030763584569</v>
      </c>
      <c r="V15" s="0" t="n">
        <f aca="false">W15/(1+('IMF GDP constant growth old'!W15/100))</f>
        <v>73.6605778691109</v>
      </c>
      <c r="W15" s="0" t="n">
        <f aca="false">X15/(1+('IMF GDP constant growth old'!X15/100))</f>
        <v>77.0651697782212</v>
      </c>
      <c r="X15" s="0" t="n">
        <f aca="false">Y15/(1+('IMF GDP constant growth old'!Y15/100))</f>
        <v>81.216670474174</v>
      </c>
      <c r="Y15" s="0" t="n">
        <f aca="false">Z15/(1+('IMF GDP constant growth old'!Z15/100))</f>
        <v>85.4602415064496</v>
      </c>
      <c r="Z15" s="0" t="n">
        <f aca="false">AA15/(1+('IMF GDP constant growth old'!AA15/100))</f>
        <v>89.6238644726438</v>
      </c>
      <c r="AA15" s="0" t="n">
        <f aca="false">AB15/(1+('IMF GDP constant growth old'!AB15/100))</f>
        <v>94.9520032155425</v>
      </c>
      <c r="AB15" s="0" t="n">
        <f aca="false">AC15/(1+('IMF GDP constant growth old'!AC15/100))</f>
        <v>99.9597718651302</v>
      </c>
      <c r="AC15" s="0" t="n">
        <f aca="false">AD15/(1+('IMF GDP constant growth old'!AD15/100))</f>
        <v>104.372995792976</v>
      </c>
      <c r="AD15" s="0" t="n">
        <f aca="false">AE15/(1+('IMF GDP constant growth old'!AE15/100))</f>
        <v>109.858840451854</v>
      </c>
      <c r="AE15" s="0" t="n">
        <f aca="false">AF15/(1+('IMF GDP constant growth old'!AF15/100))</f>
        <v>116.746989748186</v>
      </c>
      <c r="AF15" s="0" t="n">
        <f aca="false">AG15/(1+('IMF GDP constant growth old'!AG15/100))</f>
        <v>123.700440457588</v>
      </c>
      <c r="AG15" s="0" t="n">
        <f aca="false">AH15/(1+('IMF GDP constant growth old'!AH15/100))</f>
        <v>131.900542655521</v>
      </c>
      <c r="AH15" s="0" t="n">
        <f aca="false">AI15/(1+('IMF GDP constant growth old'!AI15/100))</f>
        <v>141.211401961574</v>
      </c>
      <c r="AI15" s="0" t="n">
        <f aca="false">AJ15/(1+('IMF GDP constant growth old'!AJ15/100))</f>
        <v>149.703855675544</v>
      </c>
      <c r="AJ15" s="0" t="n">
        <f aca="false">AK15/(1+('IMF GDP constant growth old'!AK15/100))</f>
        <v>157.256415194375</v>
      </c>
      <c r="AK15" s="0" t="n">
        <f aca="false">AL15/(1+('IMF GDP constant growth old'!AL15/100))</f>
        <v>166.018742649005</v>
      </c>
      <c r="AL15" s="0" t="n">
        <f aca="false">AM15/(1+('IMF GDP constant growth old'!AM15/100))</f>
        <v>176.750194173837</v>
      </c>
      <c r="AM15" s="0" t="n">
        <f aca="false">AN15/(1+('IMF GDP constant growth old'!AN15/100))</f>
        <v>188.276074335913</v>
      </c>
      <c r="AN15" s="0" t="n">
        <f aca="false">AO15/(1+('IMF GDP constant growth old'!AO15/100))</f>
        <v>199.598997446475</v>
      </c>
      <c r="AO15" s="0" t="n">
        <f aca="false">AP15/(1+('IMF GDP constant growth old'!AP15/100))</f>
        <v>211.696692681706</v>
      </c>
      <c r="AP15" s="0" t="n">
        <f aca="false">AQ15/(1+('IMF GDP constant growth old'!AQ15/100))</f>
        <v>225.569176953138</v>
      </c>
      <c r="AQ15" s="0" t="n">
        <f aca="false">AR15/(1+('IMF GDP constant growth old'!AR15/100))</f>
        <v>241.616168201584</v>
      </c>
      <c r="AR15" s="0" t="n">
        <f aca="false">AS15/(1+('IMF GDP constant growth old'!AS15/100))</f>
        <v>259.215489893387</v>
      </c>
      <c r="AS15" s="0" t="n">
        <f aca="false">AT15/(1+('IMF GDP constant growth old'!AT15/100))</f>
        <v>279.600196018603</v>
      </c>
      <c r="AT15" s="0" t="n">
        <f aca="false">'IMF GDP current US old'!AT15</f>
        <v>302.396</v>
      </c>
      <c r="AU15" s="0" t="n">
        <f aca="false">AT15*(1+('IMF GDP constant growth old'!AU15/100))</f>
        <v>313.88100008</v>
      </c>
      <c r="AV15" s="0" t="n">
        <f aca="false">AU15*(1+('IMF GDP constant growth old'!AV15/100))</f>
        <v>329.684908434028</v>
      </c>
      <c r="AW15" s="0" t="n">
        <f aca="false">AV15*(1+('IMF GDP constant growth old'!AW15/100))</f>
        <v>354.295886848628</v>
      </c>
      <c r="AX15" s="0" t="n">
        <f aca="false">AW15*(1+('IMF GDP constant growth old'!AX15/100))</f>
        <v>380.159486588578</v>
      </c>
      <c r="AY15" s="0" t="n">
        <f aca="false">AX15*(1+('IMF GDP constant growth old'!AY15/100))</f>
        <v>407.911129109544</v>
      </c>
      <c r="AZ15" s="0" t="n">
        <f aca="false">AY15*(1+('IMF GDP constant growth old'!AZ15/100))</f>
        <v>437.688641534541</v>
      </c>
      <c r="BA15" s="0" t="n">
        <f aca="false">AZ15*(1+('IMF GDP constant growth old'!BA15/100))</f>
        <v>469.202223725028</v>
      </c>
    </row>
    <row r="16" customFormat="false" ht="15" hidden="false" customHeight="false" outlineLevel="0" collapsed="false">
      <c r="A16" s="0" t="s">
        <v>23</v>
      </c>
      <c r="B16" s="0" t="str">
        <f aca="false">VLOOKUP(A16,'IMF GDP constant growth old'!$A:$B,2,0)</f>
        <v>BRB</v>
      </c>
      <c r="C16" s="0" t="s">
        <v>446</v>
      </c>
      <c r="D16" s="0" t="s">
        <v>1044</v>
      </c>
      <c r="F16" s="0" t="s">
        <v>448</v>
      </c>
      <c r="G16" s="0" t="n">
        <f aca="false">H16/(1+('IMF GDP constant growth old'!H16/100))</f>
        <v>3.86517580914546</v>
      </c>
      <c r="H16" s="0" t="n">
        <f aca="false">I16/(1+('IMF GDP constant growth old'!I16/100))</f>
        <v>3.7917374687717</v>
      </c>
      <c r="I16" s="0" t="n">
        <f aca="false">J16/(1+('IMF GDP constant growth old'!J16/100))</f>
        <v>3.60594233280189</v>
      </c>
      <c r="J16" s="0" t="n">
        <f aca="false">K16/(1+('IMF GDP constant growth old'!K16/100))</f>
        <v>3.6239720444659</v>
      </c>
      <c r="K16" s="0" t="n">
        <f aca="false">L16/(1+('IMF GDP constant growth old'!L16/100))</f>
        <v>3.75443503806667</v>
      </c>
      <c r="L16" s="0" t="n">
        <f aca="false">M16/(1+('IMF GDP constant growth old'!M16/100))</f>
        <v>3.7957338234854</v>
      </c>
      <c r="M16" s="0" t="n">
        <f aca="false">N16/(1+('IMF GDP constant growth old'!N16/100))</f>
        <v>3.98931624848316</v>
      </c>
      <c r="N16" s="0" t="n">
        <f aca="false">O16/(1+('IMF GDP constant growth old'!O16/100))</f>
        <v>4.09303847094372</v>
      </c>
      <c r="O16" s="0" t="n">
        <f aca="false">P16/(1+('IMF GDP constant growth old'!P16/100))</f>
        <v>4.23629481742675</v>
      </c>
      <c r="P16" s="0" t="n">
        <f aca="false">Q16/(1+('IMF GDP constant growth old'!Q16/100))</f>
        <v>4.38880143085411</v>
      </c>
      <c r="Q16" s="0" t="n">
        <f aca="false">R16/(1+('IMF GDP constant growth old'!R16/100))</f>
        <v>4.24397098363593</v>
      </c>
      <c r="R16" s="0" t="n">
        <f aca="false">S16/(1+('IMF GDP constant growth old'!S16/100))</f>
        <v>4.07845611527412</v>
      </c>
      <c r="S16" s="0" t="n">
        <f aca="false">T16/(1+('IMF GDP constant growth old'!T16/100))</f>
        <v>3.8459841167035</v>
      </c>
      <c r="T16" s="0" t="n">
        <f aca="false">U16/(1+('IMF GDP constant growth old'!U16/100))</f>
        <v>3.87675198963713</v>
      </c>
      <c r="U16" s="0" t="n">
        <f aca="false">V16/(1+('IMF GDP constant growth old'!V16/100))</f>
        <v>3.95428702942987</v>
      </c>
      <c r="V16" s="0" t="n">
        <f aca="false">W16/(1+('IMF GDP constant growth old'!W16/100))</f>
        <v>4.03428225603524</v>
      </c>
      <c r="W16" s="0" t="n">
        <f aca="false">X16/(1+('IMF GDP constant growth old'!X16/100))</f>
        <v>4.19428189030959</v>
      </c>
      <c r="X16" s="0" t="n">
        <f aca="false">Y16/(1+('IMF GDP constant growth old'!Y16/100))</f>
        <v>4.39309085191027</v>
      </c>
      <c r="Y16" s="0" t="n">
        <f aca="false">Z16/(1+('IMF GDP constant growth old'!Z16/100))</f>
        <v>4.55739244977171</v>
      </c>
      <c r="Z16" s="0" t="n">
        <f aca="false">AA16/(1+('IMF GDP constant growth old'!AA16/100))</f>
        <v>4.57224954915797</v>
      </c>
      <c r="AA16" s="0" t="n">
        <f aca="false">AB16/(1+('IMF GDP constant growth old'!AB16/100))</f>
        <v>4.77585182158197</v>
      </c>
      <c r="AB16" s="0" t="n">
        <f aca="false">AC16/(1+('IMF GDP constant growth old'!AC16/100))</f>
        <v>4.66280740896513</v>
      </c>
      <c r="AC16" s="0" t="n">
        <f aca="false">AD16/(1+('IMF GDP constant growth old'!AD16/100))</f>
        <v>4.69969021557004</v>
      </c>
      <c r="AD16" s="0" t="n">
        <f aca="false">AE16/(1+('IMF GDP constant growth old'!AE16/100))</f>
        <v>4.80172049015007</v>
      </c>
      <c r="AE16" s="0" t="n">
        <f aca="false">AF16/(1+('IMF GDP constant growth old'!AF16/100))</f>
        <v>4.86928069744648</v>
      </c>
      <c r="AF16" s="0" t="n">
        <f aca="false">AG16/(1+('IMF GDP constant growth old'!AG16/100))</f>
        <v>5.06234767710023</v>
      </c>
      <c r="AG16" s="0" t="n">
        <f aca="false">AH16/(1+('IMF GDP constant growth old'!AH16/100))</f>
        <v>5.34933216691504</v>
      </c>
      <c r="AH16" s="0" t="n">
        <f aca="false">AI16/(1+('IMF GDP constant growth old'!AI16/100))</f>
        <v>5.46712446123051</v>
      </c>
      <c r="AI16" s="0" t="n">
        <f aca="false">AJ16/(1+('IMF GDP constant growth old'!AJ16/100))</f>
        <v>5.5052849899699</v>
      </c>
      <c r="AJ16" s="0" t="n">
        <f aca="false">AK16/(1+('IMF GDP constant growth old'!AK16/100))</f>
        <v>5.22583672387903</v>
      </c>
      <c r="AK16" s="0" t="n">
        <f aca="false">AL16/(1+('IMF GDP constant growth old'!AL16/100))</f>
        <v>5.10626957963668</v>
      </c>
      <c r="AL16" s="0" t="n">
        <f aca="false">AM16/(1+('IMF GDP constant growth old'!AM16/100))</f>
        <v>5.07190438536572</v>
      </c>
      <c r="AM16" s="0" t="n">
        <f aca="false">AN16/(1+('IMF GDP constant growth old'!AN16/100))</f>
        <v>5.04908081563158</v>
      </c>
      <c r="AN16" s="0" t="n">
        <f aca="false">AO16/(1+('IMF GDP constant growth old'!AO16/100))</f>
        <v>4.97783828532301</v>
      </c>
      <c r="AO16" s="0" t="n">
        <f aca="false">AP16/(1+('IMF GDP constant growth old'!AP16/100))</f>
        <v>4.97156620908351</v>
      </c>
      <c r="AP16" s="0" t="n">
        <f aca="false">AQ16/(1+('IMF GDP constant growth old'!AQ16/100))</f>
        <v>5.09317071855769</v>
      </c>
      <c r="AQ16" s="0" t="n">
        <f aca="false">AR16/(1+('IMF GDP constant growth old'!AR16/100))</f>
        <v>5.21973601091385</v>
      </c>
      <c r="AR16" s="0" t="n">
        <f aca="false">AS16/(1+('IMF GDP constant growth old'!AS16/100))</f>
        <v>5.24468634904602</v>
      </c>
      <c r="AS16" s="0" t="n">
        <f aca="false">AT16/(1+('IMF GDP constant growth old'!AT16/100))</f>
        <v>5.21410982763108</v>
      </c>
      <c r="AT16" s="0" t="n">
        <f aca="false">'IMF GDP current US old'!AT16</f>
        <v>5.209</v>
      </c>
      <c r="AU16" s="0" t="n">
        <f aca="false">AT16*(1+('IMF GDP constant growth old'!AU16/100))</f>
        <v>4.292216</v>
      </c>
      <c r="AV16" s="0" t="n">
        <f aca="false">AU16*(1+('IMF GDP constant growth old'!AV16/100))</f>
        <v>4.468196856</v>
      </c>
      <c r="AW16" s="0" t="n">
        <f aca="false">AV16*(1+('IMF GDP constant growth old'!AW16/100))</f>
        <v>4.812248013912</v>
      </c>
      <c r="AX16" s="0" t="n">
        <f aca="false">AW16*(1+('IMF GDP constant growth old'!AX16/100))</f>
        <v>5.04323591857978</v>
      </c>
      <c r="AY16" s="0" t="n">
        <f aca="false">AX16*(1+('IMF GDP constant growth old'!AY16/100))</f>
        <v>5.17940328838143</v>
      </c>
      <c r="AZ16" s="0" t="n">
        <f aca="false">AY16*(1+('IMF GDP constant growth old'!AZ16/100))</f>
        <v>5.27470430888765</v>
      </c>
      <c r="BA16" s="0" t="n">
        <f aca="false">AZ16*(1+('IMF GDP constant growth old'!BA16/100))</f>
        <v>5.37175886817118</v>
      </c>
    </row>
    <row r="17" customFormat="false" ht="15" hidden="false" customHeight="false" outlineLevel="0" collapsed="false">
      <c r="A17" s="0" t="s">
        <v>24</v>
      </c>
      <c r="B17" s="0" t="str">
        <f aca="false">VLOOKUP(A17,'IMF GDP constant growth old'!$A:$B,2,0)</f>
        <v>BLR</v>
      </c>
      <c r="C17" s="0" t="s">
        <v>446</v>
      </c>
      <c r="D17" s="0" t="s">
        <v>1044</v>
      </c>
      <c r="F17" s="0" t="s">
        <v>448</v>
      </c>
      <c r="G17" s="0" t="e">
        <f aca="false">H17/(1+('IMF GDP constant growth old'!H17/100))</f>
        <v>#VALUE!</v>
      </c>
      <c r="H17" s="0" t="e">
        <f aca="false">I17/(1+('IMF GDP constant growth old'!I17/100))</f>
        <v>#VALUE!</v>
      </c>
      <c r="I17" s="0" t="e">
        <f aca="false">J17/(1+('IMF GDP constant growth old'!J17/100))</f>
        <v>#VALUE!</v>
      </c>
      <c r="J17" s="0" t="e">
        <f aca="false">K17/(1+('IMF GDP constant growth old'!K17/100))</f>
        <v>#VALUE!</v>
      </c>
      <c r="K17" s="0" t="e">
        <f aca="false">L17/(1+('IMF GDP constant growth old'!L17/100))</f>
        <v>#VALUE!</v>
      </c>
      <c r="L17" s="0" t="e">
        <f aca="false">M17/(1+('IMF GDP constant growth old'!M17/100))</f>
        <v>#VALUE!</v>
      </c>
      <c r="M17" s="0" t="e">
        <f aca="false">N17/(1+('IMF GDP constant growth old'!N17/100))</f>
        <v>#VALUE!</v>
      </c>
      <c r="N17" s="0" t="e">
        <f aca="false">O17/(1+('IMF GDP constant growth old'!O17/100))</f>
        <v>#VALUE!</v>
      </c>
      <c r="O17" s="0" t="e">
        <f aca="false">P17/(1+('IMF GDP constant growth old'!P17/100))</f>
        <v>#VALUE!</v>
      </c>
      <c r="P17" s="0" t="e">
        <f aca="false">Q17/(1+('IMF GDP constant growth old'!Q17/100))</f>
        <v>#VALUE!</v>
      </c>
      <c r="Q17" s="0" t="e">
        <f aca="false">R17/(1+('IMF GDP constant growth old'!R17/100))</f>
        <v>#VALUE!</v>
      </c>
      <c r="R17" s="0" t="e">
        <f aca="false">S17/(1+('IMF GDP constant growth old'!S17/100))</f>
        <v>#VALUE!</v>
      </c>
      <c r="S17" s="0" t="n">
        <f aca="false">T17/(1+('IMF GDP constant growth old'!T17/100))</f>
        <v>28.9806207163922</v>
      </c>
      <c r="T17" s="0" t="n">
        <f aca="false">U17/(1+('IMF GDP constant growth old'!U17/100))</f>
        <v>26.7780935419464</v>
      </c>
      <c r="U17" s="0" t="n">
        <f aca="false">V17/(1+('IMF GDP constant growth old'!V17/100))</f>
        <v>23.6450565975387</v>
      </c>
      <c r="V17" s="0" t="n">
        <f aca="false">W17/(1+('IMF GDP constant growth old'!W17/100))</f>
        <v>21.0242385242675</v>
      </c>
      <c r="W17" s="0" t="n">
        <f aca="false">X17/(1+('IMF GDP constant growth old'!X17/100))</f>
        <v>21.6078713857011</v>
      </c>
      <c r="X17" s="0" t="n">
        <f aca="false">Y17/(1+('IMF GDP constant growth old'!Y17/100))</f>
        <v>24.0785153999422</v>
      </c>
      <c r="Y17" s="0" t="n">
        <f aca="false">Z17/(1+('IMF GDP constant growth old'!Z17/100))</f>
        <v>26.1112236700053</v>
      </c>
      <c r="Z17" s="0" t="n">
        <f aca="false">AA17/(1+('IMF GDP constant growth old'!AA17/100))</f>
        <v>26.9869941118973</v>
      </c>
      <c r="AA17" s="0" t="n">
        <f aca="false">AB17/(1+('IMF GDP constant growth old'!AB17/100))</f>
        <v>28.5414449727426</v>
      </c>
      <c r="AB17" s="0" t="n">
        <f aca="false">AC17/(1+('IMF GDP constant growth old'!AC17/100))</f>
        <v>29.8877449321068</v>
      </c>
      <c r="AC17" s="0" t="n">
        <f aca="false">AD17/(1+('IMF GDP constant growth old'!AD17/100))</f>
        <v>31.3964782962796</v>
      </c>
      <c r="AD17" s="0" t="n">
        <f aca="false">AE17/(1+('IMF GDP constant growth old'!AE17/100))</f>
        <v>33.6045926148569</v>
      </c>
      <c r="AE17" s="0" t="n">
        <f aca="false">AF17/(1+('IMF GDP constant growth old'!AF17/100))</f>
        <v>37.4486219640704</v>
      </c>
      <c r="AF17" s="0" t="n">
        <f aca="false">AG17/(1+('IMF GDP constant growth old'!AG17/100))</f>
        <v>40.9882657121144</v>
      </c>
      <c r="AG17" s="0" t="n">
        <f aca="false">AH17/(1+('IMF GDP constant growth old'!AH17/100))</f>
        <v>45.0875021659829</v>
      </c>
      <c r="AH17" s="0" t="n">
        <f aca="false">AI17/(1+('IMF GDP constant growth old'!AI17/100))</f>
        <v>48.9817097280589</v>
      </c>
      <c r="AI17" s="0" t="n">
        <f aca="false">AJ17/(1+('IMF GDP constant growth old'!AJ17/100))</f>
        <v>53.9949877187257</v>
      </c>
      <c r="AJ17" s="0" t="n">
        <f aca="false">AK17/(1+('IMF GDP constant growth old'!AK17/100))</f>
        <v>54.0856992980931</v>
      </c>
      <c r="AK17" s="0" t="n">
        <f aca="false">AL17/(1+('IMF GDP constant growth old'!AL17/100))</f>
        <v>58.3070881283093</v>
      </c>
      <c r="AL17" s="0" t="n">
        <f aca="false">AM17/(1+('IMF GDP constant growth old'!AM17/100))</f>
        <v>61.3915330902969</v>
      </c>
      <c r="AM17" s="0" t="n">
        <f aca="false">AN17/(1+('IMF GDP constant growth old'!AN17/100))</f>
        <v>62.3916011643378</v>
      </c>
      <c r="AN17" s="0" t="n">
        <f aca="false">AO17/(1+('IMF GDP constant growth old'!AO17/100))</f>
        <v>62.9918083675387</v>
      </c>
      <c r="AO17" s="0" t="n">
        <f aca="false">AP17/(1+('IMF GDP constant growth old'!AP17/100))</f>
        <v>64.0538502566154</v>
      </c>
      <c r="AP17" s="0" t="n">
        <f aca="false">AQ17/(1+('IMF GDP constant growth old'!AQ17/100))</f>
        <v>61.6005877917871</v>
      </c>
      <c r="AQ17" s="0" t="n">
        <f aca="false">AR17/(1+('IMF GDP constant growth old'!AR17/100))</f>
        <v>60.0383968853873</v>
      </c>
      <c r="AR17" s="0" t="n">
        <f aca="false">AS17/(1+('IMF GDP constant growth old'!AS17/100))</f>
        <v>61.563972550245</v>
      </c>
      <c r="AS17" s="0" t="n">
        <f aca="false">AT17/(1+('IMF GDP constant growth old'!AT17/100))</f>
        <v>63.4958500088717</v>
      </c>
      <c r="AT17" s="0" t="n">
        <f aca="false">'IMF GDP current US old'!AT17</f>
        <v>64.414</v>
      </c>
      <c r="AU17" s="0" t="n">
        <f aca="false">AT17*(1+('IMF GDP constant growth old'!AU17/100))</f>
        <v>63.834274</v>
      </c>
      <c r="AV17" s="0" t="n">
        <f aca="false">AU17*(1+('IMF GDP constant growth old'!AV17/100))</f>
        <v>63.58404364592</v>
      </c>
      <c r="AW17" s="0" t="n">
        <f aca="false">AV17*(1+('IMF GDP constant growth old'!AW17/100))</f>
        <v>64.0958951972696</v>
      </c>
      <c r="AX17" s="0" t="n">
        <f aca="false">AW17*(1+('IMF GDP constant growth old'!AX17/100))</f>
        <v>64.8887614208599</v>
      </c>
      <c r="AY17" s="0" t="n">
        <f aca="false">AX17*(1+('IMF GDP constant growth old'!AY17/100))</f>
        <v>66.2994430941494</v>
      </c>
      <c r="AZ17" s="0" t="n">
        <f aca="false">AY17*(1+('IMF GDP constant growth old'!AZ17/100))</f>
        <v>67.2017785146607</v>
      </c>
      <c r="BA17" s="0" t="n">
        <f aca="false">AZ17*(1+('IMF GDP constant growth old'!BA17/100))</f>
        <v>68.1708281608421</v>
      </c>
    </row>
    <row r="18" customFormat="false" ht="15" hidden="false" customHeight="false" outlineLevel="0" collapsed="false">
      <c r="A18" s="0" t="s">
        <v>25</v>
      </c>
      <c r="B18" s="0" t="str">
        <f aca="false">VLOOKUP(A18,'IMF GDP constant growth old'!$A:$B,2,0)</f>
        <v>BEL</v>
      </c>
      <c r="C18" s="0" t="s">
        <v>446</v>
      </c>
      <c r="D18" s="0" t="s">
        <v>1044</v>
      </c>
      <c r="F18" s="0" t="s">
        <v>448</v>
      </c>
      <c r="G18" s="0" t="n">
        <f aca="false">H18/(1+('IMF GDP constant growth old'!H18/100))</f>
        <v>260.197913491156</v>
      </c>
      <c r="H18" s="0" t="n">
        <f aca="false">I18/(1+('IMF GDP constant growth old'!I18/100))</f>
        <v>259.471961312515</v>
      </c>
      <c r="I18" s="0" t="n">
        <f aca="false">J18/(1+('IMF GDP constant growth old'!J18/100))</f>
        <v>261.015819482325</v>
      </c>
      <c r="J18" s="0" t="n">
        <f aca="false">K18/(1+('IMF GDP constant growth old'!K18/100))</f>
        <v>261.83018883911</v>
      </c>
      <c r="K18" s="0" t="n">
        <f aca="false">L18/(1+('IMF GDP constant growth old'!L18/100))</f>
        <v>268.286921295882</v>
      </c>
      <c r="L18" s="0" t="n">
        <f aca="false">M18/(1+('IMF GDP constant growth old'!M18/100))</f>
        <v>272.71902123569</v>
      </c>
      <c r="M18" s="0" t="n">
        <f aca="false">N18/(1+('IMF GDP constant growth old'!N18/100))</f>
        <v>277.690688992817</v>
      </c>
      <c r="N18" s="0" t="n">
        <f aca="false">O18/(1+('IMF GDP constant growth old'!O18/100))</f>
        <v>284.097013187881</v>
      </c>
      <c r="O18" s="0" t="n">
        <f aca="false">P18/(1+('IMF GDP constant growth old'!P18/100))</f>
        <v>297.514915120745</v>
      </c>
      <c r="P18" s="0" t="n">
        <f aca="false">Q18/(1+('IMF GDP constant growth old'!Q18/100))</f>
        <v>307.835707526283</v>
      </c>
      <c r="Q18" s="0" t="n">
        <f aca="false">R18/(1+('IMF GDP constant growth old'!R18/100))</f>
        <v>317.492513671383</v>
      </c>
      <c r="R18" s="0" t="n">
        <f aca="false">S18/(1+('IMF GDP constant growth old'!S18/100))</f>
        <v>323.312151446979</v>
      </c>
      <c r="S18" s="0" t="n">
        <f aca="false">T18/(1+('IMF GDP constant growth old'!T18/100))</f>
        <v>328.262060485632</v>
      </c>
      <c r="T18" s="0" t="n">
        <f aca="false">U18/(1+('IMF GDP constant growth old'!U18/100))</f>
        <v>325.104179463761</v>
      </c>
      <c r="U18" s="0" t="n">
        <f aca="false">V18/(1+('IMF GDP constant growth old'!V18/100))</f>
        <v>335.595291335056</v>
      </c>
      <c r="V18" s="0" t="n">
        <f aca="false">W18/(1+('IMF GDP constant growth old'!W18/100))</f>
        <v>343.599239033397</v>
      </c>
      <c r="W18" s="0" t="n">
        <f aca="false">X18/(1+('IMF GDP constant growth old'!X18/100))</f>
        <v>348.138184981028</v>
      </c>
      <c r="X18" s="0" t="n">
        <f aca="false">Y18/(1+('IMF GDP constant growth old'!Y18/100))</f>
        <v>361.346547719209</v>
      </c>
      <c r="Y18" s="0" t="n">
        <f aca="false">Z18/(1+('IMF GDP constant growth old'!Z18/100))</f>
        <v>368.43616698546</v>
      </c>
      <c r="Z18" s="0" t="n">
        <f aca="false">AA18/(1+('IMF GDP constant growth old'!AA18/100))</f>
        <v>381.489860381754</v>
      </c>
      <c r="AA18" s="0" t="n">
        <f aca="false">AB18/(1+('IMF GDP constant growth old'!AB18/100))</f>
        <v>395.669838492144</v>
      </c>
      <c r="AB18" s="0" t="n">
        <f aca="false">AC18/(1+('IMF GDP constant growth old'!AC18/100))</f>
        <v>400.022206715558</v>
      </c>
      <c r="AC18" s="0" t="n">
        <f aca="false">AD18/(1+('IMF GDP constant growth old'!AD18/100))</f>
        <v>406.850585784192</v>
      </c>
      <c r="AD18" s="0" t="n">
        <f aca="false">AE18/(1+('IMF GDP constant growth old'!AE18/100))</f>
        <v>411.073694864632</v>
      </c>
      <c r="AE18" s="0" t="n">
        <f aca="false">AF18/(1+('IMF GDP constant growth old'!AF18/100))</f>
        <v>425.753136508248</v>
      </c>
      <c r="AF18" s="0" t="n">
        <f aca="false">AG18/(1+('IMF GDP constant growth old'!AG18/100))</f>
        <v>435.63912433797</v>
      </c>
      <c r="AG18" s="0" t="n">
        <f aca="false">AH18/(1+('IMF GDP constant growth old'!AH18/100))</f>
        <v>446.756634791075</v>
      </c>
      <c r="AH18" s="0" t="n">
        <f aca="false">AI18/(1+('IMF GDP constant growth old'!AI18/100))</f>
        <v>463.183876252342</v>
      </c>
      <c r="AI18" s="0" t="n">
        <f aca="false">AJ18/(1+('IMF GDP constant growth old'!AJ18/100))</f>
        <v>465.25430817919</v>
      </c>
      <c r="AJ18" s="0" t="n">
        <f aca="false">AK18/(1+('IMF GDP constant growth old'!AK18/100))</f>
        <v>455.851518610889</v>
      </c>
      <c r="AK18" s="0" t="n">
        <f aca="false">AL18/(1+('IMF GDP constant growth old'!AL18/100))</f>
        <v>468.911664619091</v>
      </c>
      <c r="AL18" s="0" t="n">
        <f aca="false">AM18/(1+('IMF GDP constant growth old'!AM18/100))</f>
        <v>476.855028217738</v>
      </c>
      <c r="AM18" s="0" t="n">
        <f aca="false">AN18/(1+('IMF GDP constant growth old'!AN18/100))</f>
        <v>480.378986876267</v>
      </c>
      <c r="AN18" s="0" t="n">
        <f aca="false">AO18/(1+('IMF GDP constant growth old'!AO18/100))</f>
        <v>482.58392642603</v>
      </c>
      <c r="AO18" s="0" t="n">
        <f aca="false">AP18/(1+('IMF GDP constant growth old'!AP18/100))</f>
        <v>490.203926624297</v>
      </c>
      <c r="AP18" s="0" t="n">
        <f aca="false">AQ18/(1+('IMF GDP constant growth old'!AQ18/100))</f>
        <v>500.208988766698</v>
      </c>
      <c r="AQ18" s="0" t="n">
        <f aca="false">AR18/(1+('IMF GDP constant growth old'!AR18/100))</f>
        <v>506.546636654372</v>
      </c>
      <c r="AR18" s="0" t="n">
        <f aca="false">AS18/(1+('IMF GDP constant growth old'!AS18/100))</f>
        <v>514.691906571775</v>
      </c>
      <c r="AS18" s="0" t="n">
        <f aca="false">AT18/(1+('IMF GDP constant growth old'!AT18/100))</f>
        <v>524.018123918855</v>
      </c>
      <c r="AT18" s="0" t="n">
        <f aca="false">'IMF GDP current US old'!AT18</f>
        <v>533.157</v>
      </c>
      <c r="AU18" s="0" t="n">
        <f aca="false">AT18*(1+('IMF GDP constant growth old'!AU18/100))</f>
        <v>498.90699432</v>
      </c>
      <c r="AV18" s="0" t="n">
        <f aca="false">AU18*(1+('IMF GDP constant growth old'!AV18/100))</f>
        <v>519.077804100358</v>
      </c>
      <c r="AW18" s="0" t="n">
        <f aca="false">AV18*(1+('IMF GDP constant growth old'!AW18/100))</f>
        <v>535.1224990251</v>
      </c>
      <c r="AX18" s="0" t="n">
        <f aca="false">AW18*(1+('IMF GDP constant growth old'!AX18/100))</f>
        <v>546.365422729617</v>
      </c>
      <c r="AY18" s="0" t="n">
        <f aca="false">AX18*(1+('IMF GDP constant growth old'!AY18/100))</f>
        <v>555.085414876382</v>
      </c>
      <c r="AZ18" s="0" t="n">
        <f aca="false">AY18*(1+('IMF GDP constant growth old'!AZ18/100))</f>
        <v>562.384788082006</v>
      </c>
      <c r="BA18" s="0" t="n">
        <f aca="false">AZ18*(1+('IMF GDP constant growth old'!BA18/100))</f>
        <v>569.926368090186</v>
      </c>
      <c r="BC18" s="0" t="n">
        <v>1</v>
      </c>
    </row>
    <row r="19" customFormat="false" ht="15" hidden="false" customHeight="false" outlineLevel="0" collapsed="false">
      <c r="A19" s="0" t="s">
        <v>26</v>
      </c>
      <c r="B19" s="0" t="str">
        <f aca="false">VLOOKUP(A19,'IMF GDP constant growth old'!$A:$B,2,0)</f>
        <v>BLZ</v>
      </c>
      <c r="C19" s="0" t="s">
        <v>446</v>
      </c>
      <c r="D19" s="0" t="s">
        <v>1044</v>
      </c>
      <c r="F19" s="0" t="s">
        <v>448</v>
      </c>
      <c r="G19" s="0" t="n">
        <f aca="false">H19/(1+('IMF GDP constant growth old'!H19/100))</f>
        <v>0.307844765783276</v>
      </c>
      <c r="H19" s="0" t="n">
        <f aca="false">I19/(1+('IMF GDP constant growth old'!I19/100))</f>
        <v>0.308503553582052</v>
      </c>
      <c r="I19" s="0" t="n">
        <f aca="false">J19/(1+('IMF GDP constant growth old'!J19/100))</f>
        <v>0.285208450251072</v>
      </c>
      <c r="J19" s="0" t="n">
        <f aca="false">K19/(1+('IMF GDP constant growth old'!K19/100))</f>
        <v>0.302537715688327</v>
      </c>
      <c r="K19" s="0" t="n">
        <f aca="false">L19/(1+('IMF GDP constant growth old'!L19/100))</f>
        <v>0.336821289630128</v>
      </c>
      <c r="L19" s="0" t="n">
        <f aca="false">M19/(1+('IMF GDP constant growth old'!M19/100))</f>
        <v>0.332041795530276</v>
      </c>
      <c r="M19" s="0" t="n">
        <f aca="false">N19/(1+('IMF GDP constant growth old'!N19/100))</f>
        <v>0.356197836155104</v>
      </c>
      <c r="N19" s="0" t="n">
        <f aca="false">O19/(1+('IMF GDP constant growth old'!O19/100))</f>
        <v>0.434550674174142</v>
      </c>
      <c r="O19" s="0" t="n">
        <f aca="false">P19/(1+('IMF GDP constant growth old'!P19/100))</f>
        <v>0.481747222896196</v>
      </c>
      <c r="P19" s="0" t="n">
        <f aca="false">Q19/(1+('IMF GDP constant growth old'!Q19/100))</f>
        <v>0.556292788167153</v>
      </c>
      <c r="Q19" s="0" t="n">
        <f aca="false">R19/(1+('IMF GDP constant growth old'!R19/100))</f>
        <v>0.61864764679281</v>
      </c>
      <c r="R19" s="0" t="n">
        <f aca="false">S19/(1+('IMF GDP constant growth old'!S19/100))</f>
        <v>0.689575599497605</v>
      </c>
      <c r="S19" s="0" t="n">
        <f aca="false">T19/(1+('IMF GDP constant growth old'!T19/100))</f>
        <v>0.772897019184901</v>
      </c>
      <c r="T19" s="0" t="n">
        <f aca="false">U19/(1+('IMF GDP constant growth old'!U19/100))</f>
        <v>0.821404036108945</v>
      </c>
      <c r="U19" s="0" t="n">
        <f aca="false">V19/(1+('IMF GDP constant growth old'!V19/100))</f>
        <v>0.819350526018673</v>
      </c>
      <c r="V19" s="0" t="n">
        <f aca="false">W19/(1+('IMF GDP constant growth old'!W19/100))</f>
        <v>0.825085979700803</v>
      </c>
      <c r="W19" s="0" t="n">
        <f aca="false">X19/(1+('IMF GDP constant growth old'!X19/100))</f>
        <v>0.836818702332149</v>
      </c>
      <c r="X19" s="0" t="n">
        <f aca="false">Y19/(1+('IMF GDP constant growth old'!Y19/100))</f>
        <v>0.866542502638987</v>
      </c>
      <c r="Y19" s="0" t="n">
        <f aca="false">Z19/(1+('IMF GDP constant growth old'!Z19/100))</f>
        <v>0.898665233211814</v>
      </c>
      <c r="Z19" s="0" t="n">
        <f aca="false">AA19/(1+('IMF GDP constant growth old'!AA19/100))</f>
        <v>0.977442227555162</v>
      </c>
      <c r="AA19" s="0" t="n">
        <f aca="false">AB19/(1+('IMF GDP constant growth old'!AB19/100))</f>
        <v>1.0964067210709</v>
      </c>
      <c r="AB19" s="0" t="n">
        <f aca="false">AC19/(1+('IMF GDP constant growth old'!AC19/100))</f>
        <v>1.15951589193574</v>
      </c>
      <c r="AC19" s="0" t="n">
        <f aca="false">AD19/(1+('IMF GDP constant growth old'!AD19/100))</f>
        <v>1.2143609936243</v>
      </c>
      <c r="AD19" s="0" t="n">
        <f aca="false">AE19/(1+('IMF GDP constant growth old'!AE19/100))</f>
        <v>1.32772159237913</v>
      </c>
      <c r="AE19" s="0" t="n">
        <f aca="false">AF19/(1+('IMF GDP constant growth old'!AF19/100))</f>
        <v>1.39130617943817</v>
      </c>
      <c r="AF19" s="0" t="n">
        <f aca="false">AG19/(1+('IMF GDP constant growth old'!AG19/100))</f>
        <v>1.41829751931927</v>
      </c>
      <c r="AG19" s="0" t="n">
        <f aca="false">AH19/(1+('IMF GDP constant growth old'!AH19/100))</f>
        <v>1.48687220437835</v>
      </c>
      <c r="AH19" s="0" t="n">
        <f aca="false">AI19/(1+('IMF GDP constant growth old'!AI19/100))</f>
        <v>1.49439577773251</v>
      </c>
      <c r="AI19" s="0" t="n">
        <f aca="false">AJ19/(1+('IMF GDP constant growth old'!AJ19/100))</f>
        <v>1.54650535850204</v>
      </c>
      <c r="AJ19" s="0" t="n">
        <f aca="false">AK19/(1+('IMF GDP constant growth old'!AK19/100))</f>
        <v>1.53111763018495</v>
      </c>
      <c r="AK19" s="0" t="n">
        <f aca="false">AL19/(1+('IMF GDP constant growth old'!AL19/100))</f>
        <v>1.59649635299384</v>
      </c>
      <c r="AL19" s="0" t="n">
        <f aca="false">AM19/(1+('IMF GDP constant growth old'!AM19/100))</f>
        <v>1.62708522311721</v>
      </c>
      <c r="AM19" s="0" t="n">
        <f aca="false">AN19/(1+('IMF GDP constant growth old'!AN19/100))</f>
        <v>1.66641187295995</v>
      </c>
      <c r="AN19" s="0" t="n">
        <f aca="false">AO19/(1+('IMF GDP constant growth old'!AO19/100))</f>
        <v>1.68800857083351</v>
      </c>
      <c r="AO19" s="0" t="n">
        <f aca="false">AP19/(1+('IMF GDP constant growth old'!AP19/100))</f>
        <v>1.75611971666664</v>
      </c>
      <c r="AP19" s="0" t="n">
        <f aca="false">AQ19/(1+('IMF GDP constant growth old'!AQ19/100))</f>
        <v>1.80223542042631</v>
      </c>
      <c r="AQ19" s="0" t="n">
        <f aca="false">AR19/(1+('IMF GDP constant growth old'!AR19/100))</f>
        <v>1.80149650390393</v>
      </c>
      <c r="AR19" s="0" t="n">
        <f aca="false">AS19/(1+('IMF GDP constant growth old'!AS19/100))</f>
        <v>1.83309475258241</v>
      </c>
      <c r="AS19" s="0" t="n">
        <f aca="false">AT19/(1+('IMF GDP constant growth old'!AT19/100))</f>
        <v>1.88621783851225</v>
      </c>
      <c r="AT19" s="0" t="n">
        <f aca="false">'IMF GDP current US old'!AT19</f>
        <v>1.92</v>
      </c>
      <c r="AU19" s="0" t="n">
        <f aca="false">AT19*(1+('IMF GDP constant growth old'!AU19/100))</f>
        <v>1.6494912</v>
      </c>
      <c r="AV19" s="0" t="n">
        <f aca="false">AU19*(1+('IMF GDP constant growth old'!AV19/100))</f>
        <v>1.68116143104</v>
      </c>
      <c r="AW19" s="0" t="n">
        <f aca="false">AV19*(1+('IMF GDP constant growth old'!AW19/100))</f>
        <v>1.78841953034035</v>
      </c>
      <c r="AX19" s="0" t="n">
        <f aca="false">AW19*(1+('IMF GDP constant growth old'!AX19/100))</f>
        <v>1.86335430866161</v>
      </c>
      <c r="AY19" s="0" t="n">
        <f aca="false">AX19*(1+('IMF GDP constant growth old'!AY19/100))</f>
        <v>1.90062139483485</v>
      </c>
      <c r="AZ19" s="0" t="n">
        <f aca="false">AY19*(1+('IMF GDP constant growth old'!AZ19/100))</f>
        <v>1.93863382273154</v>
      </c>
      <c r="BA19" s="0" t="n">
        <f aca="false">AZ19*(1+('IMF GDP constant growth old'!BA19/100))</f>
        <v>1.97740649918617</v>
      </c>
    </row>
    <row r="20" customFormat="false" ht="15" hidden="false" customHeight="false" outlineLevel="0" collapsed="false">
      <c r="A20" s="0" t="s">
        <v>27</v>
      </c>
      <c r="B20" s="0" t="str">
        <f aca="false">VLOOKUP(A20,'IMF GDP constant growth old'!$A:$B,2,0)</f>
        <v>BEN</v>
      </c>
      <c r="C20" s="0" t="s">
        <v>446</v>
      </c>
      <c r="D20" s="0" t="s">
        <v>1044</v>
      </c>
      <c r="F20" s="0" t="s">
        <v>448</v>
      </c>
      <c r="G20" s="0" t="n">
        <f aca="false">H20/(1+('IMF GDP constant growth old'!H20/100))</f>
        <v>3.45969721677709</v>
      </c>
      <c r="H20" s="0" t="n">
        <f aca="false">I20/(1+('IMF GDP constant growth old'!I20/100))</f>
        <v>3.52643477608872</v>
      </c>
      <c r="I20" s="0" t="n">
        <f aca="false">J20/(1+('IMF GDP constant growth old'!J20/100))</f>
        <v>3.58574940902253</v>
      </c>
      <c r="J20" s="0" t="n">
        <f aca="false">K20/(1+('IMF GDP constant growth old'!K20/100))</f>
        <v>3.51403442084208</v>
      </c>
      <c r="K20" s="0" t="n">
        <f aca="false">L20/(1+('IMF GDP constant growth old'!L20/100))</f>
        <v>3.52809055852545</v>
      </c>
      <c r="L20" s="0" t="n">
        <f aca="false">M20/(1+('IMF GDP constant growth old'!M20/100))</f>
        <v>3.68075103699285</v>
      </c>
      <c r="M20" s="0" t="n">
        <f aca="false">N20/(1+('IMF GDP constant growth old'!N20/100))</f>
        <v>3.78189807548941</v>
      </c>
      <c r="N20" s="0" t="n">
        <f aca="false">O20/(1+('IMF GDP constant growth old'!O20/100))</f>
        <v>3.70346150940376</v>
      </c>
      <c r="O20" s="0" t="n">
        <f aca="false">P20/(1+('IMF GDP constant growth old'!P20/100))</f>
        <v>3.83041616994612</v>
      </c>
      <c r="P20" s="0" t="n">
        <f aca="false">Q20/(1+('IMF GDP constant growth old'!Q20/100))</f>
        <v>3.72128761326436</v>
      </c>
      <c r="Q20" s="0" t="n">
        <f aca="false">R20/(1+('IMF GDP constant growth old'!R20/100))</f>
        <v>4.05531038943097</v>
      </c>
      <c r="R20" s="0" t="n">
        <f aca="false">S20/(1+('IMF GDP constant growth old'!S20/100))</f>
        <v>4.22668780648832</v>
      </c>
      <c r="S20" s="0" t="n">
        <f aca="false">T20/(1+('IMF GDP constant growth old'!T20/100))</f>
        <v>4.35171323180424</v>
      </c>
      <c r="T20" s="0" t="n">
        <f aca="false">U20/(1+('IMF GDP constant growth old'!U20/100))</f>
        <v>4.60567921601234</v>
      </c>
      <c r="U20" s="0" t="n">
        <f aca="false">V20/(1+('IMF GDP constant growth old'!V20/100))</f>
        <v>4.69871393617579</v>
      </c>
      <c r="V20" s="0" t="n">
        <f aca="false">W20/(1+('IMF GDP constant growth old'!W20/100))</f>
        <v>4.98275119361761</v>
      </c>
      <c r="W20" s="0" t="n">
        <f aca="false">X20/(1+('IMF GDP constant growth old'!X20/100))</f>
        <v>5.19820535522964</v>
      </c>
      <c r="X20" s="0" t="n">
        <f aca="false">Y20/(1+('IMF GDP constant growth old'!Y20/100))</f>
        <v>5.49632243235206</v>
      </c>
      <c r="Y20" s="0" t="n">
        <f aca="false">Z20/(1+('IMF GDP constant growth old'!Z20/100))</f>
        <v>5.71403176389752</v>
      </c>
      <c r="Z20" s="0" t="n">
        <f aca="false">AA20/(1+('IMF GDP constant growth old'!AA20/100))</f>
        <v>5.96304926816818</v>
      </c>
      <c r="AA20" s="0" t="n">
        <f aca="false">AB20/(1+('IMF GDP constant growth old'!AB20/100))</f>
        <v>6.31236469429747</v>
      </c>
      <c r="AB20" s="0" t="n">
        <f aca="false">AC20/(1+('IMF GDP constant growth old'!AC20/100))</f>
        <v>6.64900310344436</v>
      </c>
      <c r="AC20" s="0" t="n">
        <f aca="false">AD20/(1+('IMF GDP constant growth old'!AD20/100))</f>
        <v>6.95771631753728</v>
      </c>
      <c r="AD20" s="0" t="n">
        <f aca="false">AE20/(1+('IMF GDP constant growth old'!AE20/100))</f>
        <v>7.19734006751326</v>
      </c>
      <c r="AE20" s="0" t="n">
        <f aca="false">AF20/(1+('IMF GDP constant growth old'!AF20/100))</f>
        <v>7.5161822325041</v>
      </c>
      <c r="AF20" s="0" t="n">
        <f aca="false">AG20/(1+('IMF GDP constant growth old'!AG20/100))</f>
        <v>7.6449344341469</v>
      </c>
      <c r="AG20" s="0" t="n">
        <f aca="false">AH20/(1+('IMF GDP constant growth old'!AH20/100))</f>
        <v>7.94645064822965</v>
      </c>
      <c r="AH20" s="0" t="n">
        <f aca="false">AI20/(1+('IMF GDP constant growth old'!AI20/100))</f>
        <v>8.42212518403268</v>
      </c>
      <c r="AI20" s="0" t="n">
        <f aca="false">AJ20/(1+('IMF GDP constant growth old'!AJ20/100))</f>
        <v>8.83455665429475</v>
      </c>
      <c r="AJ20" s="0" t="n">
        <f aca="false">AK20/(1+('IMF GDP constant growth old'!AK20/100))</f>
        <v>9.03943002310785</v>
      </c>
      <c r="AK20" s="0" t="n">
        <f aca="false">AL20/(1+('IMF GDP constant growth old'!AL20/100))</f>
        <v>9.23052357379635</v>
      </c>
      <c r="AL20" s="0" t="n">
        <f aca="false">AM20/(1+('IMF GDP constant growth old'!AM20/100))</f>
        <v>9.50411629252368</v>
      </c>
      <c r="AM20" s="0" t="n">
        <f aca="false">AN20/(1+('IMF GDP constant growth old'!AN20/100))</f>
        <v>9.96135932735699</v>
      </c>
      <c r="AN20" s="0" t="n">
        <f aca="false">AO20/(1+('IMF GDP constant growth old'!AO20/100))</f>
        <v>10.6776806765872</v>
      </c>
      <c r="AO20" s="0" t="n">
        <f aca="false">AP20/(1+('IMF GDP constant growth old'!AP20/100))</f>
        <v>11.3565676140046</v>
      </c>
      <c r="AP20" s="0" t="n">
        <f aca="false">AQ20/(1+('IMF GDP constant growth old'!AQ20/100))</f>
        <v>11.5584873861816</v>
      </c>
      <c r="AQ20" s="0" t="n">
        <f aca="false">AR20/(1+('IMF GDP constant growth old'!AR20/100))</f>
        <v>11.9445408648801</v>
      </c>
      <c r="AR20" s="0" t="n">
        <f aca="false">AS20/(1+('IMF GDP constant growth old'!AS20/100))</f>
        <v>12.6220352227361</v>
      </c>
      <c r="AS20" s="0" t="n">
        <f aca="false">AT20/(1+('IMF GDP constant growth old'!AT20/100))</f>
        <v>13.4673329216028</v>
      </c>
      <c r="AT20" s="0" t="n">
        <f aca="false">'IMF GDP current US old'!AT20</f>
        <v>14.392</v>
      </c>
      <c r="AU20" s="0" t="n">
        <f aca="false">AT20*(1+('IMF GDP constant growth old'!AU20/100))</f>
        <v>14.67940824</v>
      </c>
      <c r="AV20" s="0" t="n">
        <f aca="false">AU20*(1+('IMF GDP constant growth old'!AV20/100))</f>
        <v>15.4092684176928</v>
      </c>
      <c r="AW20" s="0" t="n">
        <f aca="false">AV20*(1+('IMF GDP constant growth old'!AW20/100))</f>
        <v>16.3347490788594</v>
      </c>
      <c r="AX20" s="0" t="n">
        <f aca="false">AW20*(1+('IMF GDP constant growth old'!AX20/100))</f>
        <v>17.4033683635984</v>
      </c>
      <c r="AY20" s="0" t="n">
        <f aca="false">AX20*(1+('IMF GDP constant growth old'!AY20/100))</f>
        <v>18.5401563851087</v>
      </c>
      <c r="AZ20" s="0" t="n">
        <f aca="false">AY20*(1+('IMF GDP constant growth old'!AZ20/100))</f>
        <v>19.7486037782901</v>
      </c>
      <c r="BA20" s="0" t="n">
        <f aca="false">AZ20*(1+('IMF GDP constant growth old'!BA20/100))</f>
        <v>21.0089596714205</v>
      </c>
    </row>
    <row r="21" customFormat="false" ht="15" hidden="false" customHeight="false" outlineLevel="0" collapsed="false">
      <c r="A21" s="0" t="s">
        <v>28</v>
      </c>
      <c r="B21" s="0" t="str">
        <f aca="false">VLOOKUP(A21,'IMF GDP constant growth old'!$A:$B,2,0)</f>
        <v>BTN</v>
      </c>
      <c r="C21" s="0" t="s">
        <v>446</v>
      </c>
      <c r="D21" s="0" t="s">
        <v>1044</v>
      </c>
      <c r="F21" s="0" t="s">
        <v>448</v>
      </c>
      <c r="G21" s="0" t="n">
        <f aca="false">H21/(1+('IMF GDP constant growth old'!H21/100))</f>
        <v>0.158841498128434</v>
      </c>
      <c r="H21" s="0" t="n">
        <f aca="false">I21/(1+('IMF GDP constant growth old'!I21/100))</f>
        <v>0.180426469309107</v>
      </c>
      <c r="I21" s="0" t="n">
        <f aca="false">J21/(1+('IMF GDP constant growth old'!J21/100))</f>
        <v>0.195212418468989</v>
      </c>
      <c r="J21" s="0" t="n">
        <f aca="false">K21/(1+('IMF GDP constant growth old'!K21/100))</f>
        <v>0.209535153612058</v>
      </c>
      <c r="K21" s="0" t="n">
        <f aca="false">L21/(1+('IMF GDP constant growth old'!L21/100))</f>
        <v>0.225493350911153</v>
      </c>
      <c r="L21" s="0" t="n">
        <f aca="false">M21/(1+('IMF GDP constant growth old'!M21/100))</f>
        <v>0.235300056742279</v>
      </c>
      <c r="M21" s="0" t="n">
        <f aca="false">N21/(1+('IMF GDP constant growth old'!N21/100))</f>
        <v>0.25401582325556</v>
      </c>
      <c r="N21" s="0" t="n">
        <f aca="false">O21/(1+('IMF GDP constant growth old'!O21/100))</f>
        <v>0.305400684141927</v>
      </c>
      <c r="O21" s="0" t="n">
        <f aca="false">P21/(1+('IMF GDP constant growth old'!P21/100))</f>
        <v>0.351452053303688</v>
      </c>
      <c r="P21" s="0" t="n">
        <f aca="false">Q21/(1+('IMF GDP constant growth old'!Q21/100))</f>
        <v>0.373220993485318</v>
      </c>
      <c r="Q21" s="0" t="n">
        <f aca="false">R21/(1+('IMF GDP constant growth old'!R21/100))</f>
        <v>0.407176639472613</v>
      </c>
      <c r="R21" s="0" t="n">
        <f aca="false">S21/(1+('IMF GDP constant growth old'!S21/100))</f>
        <v>0.427112007741192</v>
      </c>
      <c r="S21" s="0" t="n">
        <f aca="false">T21/(1+('IMF GDP constant growth old'!T21/100))</f>
        <v>0.436008750862441</v>
      </c>
      <c r="T21" s="0" t="n">
        <f aca="false">U21/(1+('IMF GDP constant growth old'!U21/100))</f>
        <v>0.44992615018997</v>
      </c>
      <c r="U21" s="0" t="n">
        <f aca="false">V21/(1+('IMF GDP constant growth old'!V21/100))</f>
        <v>0.45996850186221</v>
      </c>
      <c r="V21" s="0" t="n">
        <f aca="false">W21/(1+('IMF GDP constant growth old'!W21/100))</f>
        <v>0.487654005989296</v>
      </c>
      <c r="W21" s="0" t="n">
        <f aca="false">X21/(1+('IMF GDP constant growth old'!X21/100))</f>
        <v>0.516771826686917</v>
      </c>
      <c r="X21" s="0" t="n">
        <f aca="false">Y21/(1+('IMF GDP constant growth old'!Y21/100))</f>
        <v>0.54542165675844</v>
      </c>
      <c r="Y21" s="0" t="n">
        <f aca="false">Z21/(1+('IMF GDP constant growth old'!Z21/100))</f>
        <v>0.578196044113054</v>
      </c>
      <c r="Z21" s="0" t="n">
        <f aca="false">AA21/(1+('IMF GDP constant growth old'!AA21/100))</f>
        <v>0.619172797759347</v>
      </c>
      <c r="AA21" s="0" t="n">
        <f aca="false">AB21/(1+('IMF GDP constant growth old'!AB21/100))</f>
        <v>0.66210623955598</v>
      </c>
      <c r="AB21" s="0" t="n">
        <f aca="false">AC21/(1+('IMF GDP constant growth old'!AC21/100))</f>
        <v>0.708718518820721</v>
      </c>
      <c r="AC21" s="0" t="n">
        <f aca="false">AD21/(1+('IMF GDP constant growth old'!AD21/100))</f>
        <v>0.7761601730717</v>
      </c>
      <c r="AD21" s="0" t="n">
        <f aca="false">AE21/(1+('IMF GDP constant growth old'!AE21/100))</f>
        <v>0.848498301201983</v>
      </c>
      <c r="AE21" s="0" t="n">
        <f aca="false">AF21/(1+('IMF GDP constant growth old'!AF21/100))</f>
        <v>0.906841044392631</v>
      </c>
      <c r="AF21" s="0" t="n">
        <f aca="false">AG21/(1+('IMF GDP constant growth old'!AG21/100))</f>
        <v>0.967291068411844</v>
      </c>
      <c r="AG21" s="0" t="n">
        <f aca="false">AH21/(1+('IMF GDP constant growth old'!AH21/100))</f>
        <v>1.0363266319644</v>
      </c>
      <c r="AH21" s="0" t="n">
        <f aca="false">AI21/(1+('IMF GDP constant growth old'!AI21/100))</f>
        <v>1.16960860010134</v>
      </c>
      <c r="AI21" s="0" t="n">
        <f aca="false">AJ21/(1+('IMF GDP constant growth old'!AJ21/100))</f>
        <v>1.29784448701645</v>
      </c>
      <c r="AJ21" s="0" t="n">
        <f aca="false">AK21/(1+('IMF GDP constant growth old'!AK21/100))</f>
        <v>1.37313244570827</v>
      </c>
      <c r="AK21" s="0" t="n">
        <f aca="false">AL21/(1+('IMF GDP constant growth old'!AL21/100))</f>
        <v>1.50336032685925</v>
      </c>
      <c r="AL21" s="0" t="n">
        <f aca="false">AM21/(1+('IMF GDP constant growth old'!AM21/100))</f>
        <v>1.65168185670718</v>
      </c>
      <c r="AM21" s="0" t="n">
        <f aca="false">AN21/(1+('IMF GDP constant growth old'!AN21/100))</f>
        <v>1.75895859330031</v>
      </c>
      <c r="AN21" s="0" t="n">
        <f aca="false">AO21/(1+('IMF GDP constant growth old'!AO21/100))</f>
        <v>1.82196449011233</v>
      </c>
      <c r="AO21" s="0" t="n">
        <f aca="false">AP21/(1+('IMF GDP constant growth old'!AP21/100))</f>
        <v>1.89426004107998</v>
      </c>
      <c r="AP21" s="0" t="n">
        <f aca="false">AQ21/(1+('IMF GDP constant growth old'!AQ21/100))</f>
        <v>2.01210195823557</v>
      </c>
      <c r="AQ21" s="0" t="n">
        <f aca="false">AR21/(1+('IMF GDP constant growth old'!AR21/100))</f>
        <v>2.16115847130166</v>
      </c>
      <c r="AR21" s="0" t="n">
        <f aca="false">AS21/(1+('IMF GDP constant growth old'!AS21/100))</f>
        <v>2.29778690985735</v>
      </c>
      <c r="AS21" s="0" t="n">
        <f aca="false">AT21/(1+('IMF GDP constant growth old'!AT21/100))</f>
        <v>2.38590703785038</v>
      </c>
      <c r="AT21" s="0" t="n">
        <f aca="false">'IMF GDP current US old'!AT21</f>
        <v>2.488</v>
      </c>
      <c r="AU21" s="0" t="n">
        <f aca="false">AT21*(1+('IMF GDP constant growth old'!AU21/100))</f>
        <v>2.46767304</v>
      </c>
      <c r="AV21" s="0" t="n">
        <f aca="false">AU21*(1+('IMF GDP constant growth old'!AV21/100))</f>
        <v>2.4203924245536</v>
      </c>
      <c r="AW21" s="0" t="n">
        <f aca="false">AV21*(1+('IMF GDP constant growth old'!AW21/100))</f>
        <v>2.5575802671773</v>
      </c>
      <c r="AX21" s="0" t="n">
        <f aca="false">AW21*(1+('IMF GDP constant growth old'!AX21/100))</f>
        <v>2.70098379275793</v>
      </c>
      <c r="AY21" s="0" t="n">
        <f aca="false">AX21*(1+('IMF GDP constant growth old'!AY21/100))</f>
        <v>2.90687978727987</v>
      </c>
      <c r="AZ21" s="0" t="n">
        <f aca="false">AY21*(1+('IMF GDP constant growth old'!AZ21/100))</f>
        <v>3.07536253975061</v>
      </c>
      <c r="BA21" s="0" t="n">
        <f aca="false">AZ21*(1+('IMF GDP constant growth old'!BA21/100))</f>
        <v>3.25361055255455</v>
      </c>
    </row>
    <row r="22" customFormat="false" ht="15" hidden="false" customHeight="false" outlineLevel="0" collapsed="false">
      <c r="A22" s="0" t="s">
        <v>29</v>
      </c>
      <c r="B22" s="0" t="str">
        <f aca="false">VLOOKUP(A22,'IMF GDP constant growth old'!$A:$B,2,0)</f>
        <v>BOL</v>
      </c>
      <c r="C22" s="0" t="s">
        <v>446</v>
      </c>
      <c r="D22" s="0" t="s">
        <v>1044</v>
      </c>
      <c r="F22" s="0" t="s">
        <v>448</v>
      </c>
      <c r="G22" s="0" t="n">
        <f aca="false">H22/(1+('IMF GDP constant growth old'!H22/100))</f>
        <v>12.7599543295483</v>
      </c>
      <c r="H22" s="0" t="n">
        <f aca="false">I22/(1+('IMF GDP constant growth old'!I22/100))</f>
        <v>12.7982341925369</v>
      </c>
      <c r="I22" s="0" t="n">
        <f aca="false">J22/(1+('IMF GDP constant growth old'!J22/100))</f>
        <v>12.2941117476929</v>
      </c>
      <c r="J22" s="0" t="n">
        <f aca="false">K22/(1+('IMF GDP constant growth old'!K22/100))</f>
        <v>11.7971837508512</v>
      </c>
      <c r="K22" s="0" t="n">
        <f aca="false">L22/(1+('IMF GDP constant growth old'!L22/100))</f>
        <v>11.7734714115119</v>
      </c>
      <c r="L22" s="0" t="n">
        <f aca="false">M22/(1+('IMF GDP constant growth old'!M22/100))</f>
        <v>11.576148030655</v>
      </c>
      <c r="M22" s="0" t="n">
        <f aca="false">N22/(1+('IMF GDP constant growth old'!N22/100))</f>
        <v>11.2781779803459</v>
      </c>
      <c r="N22" s="0" t="n">
        <f aca="false">O22/(1+('IMF GDP constant growth old'!O22/100))</f>
        <v>11.5559595040019</v>
      </c>
      <c r="O22" s="0" t="n">
        <f aca="false">P22/(1+('IMF GDP constant growth old'!P22/100))</f>
        <v>11.8922379255683</v>
      </c>
      <c r="P22" s="0" t="n">
        <f aca="false">Q22/(1+('IMF GDP constant growth old'!Q22/100))</f>
        <v>12.3429537429474</v>
      </c>
      <c r="Q22" s="0" t="n">
        <f aca="false">R22/(1+('IMF GDP constant growth old'!R22/100))</f>
        <v>12.9151730784704</v>
      </c>
      <c r="R22" s="0" t="n">
        <f aca="false">S22/(1+('IMF GDP constant growth old'!S22/100))</f>
        <v>13.5954152445134</v>
      </c>
      <c r="S22" s="0" t="n">
        <f aca="false">T22/(1+('IMF GDP constant growth old'!T22/100))</f>
        <v>13.8191957794381</v>
      </c>
      <c r="T22" s="0" t="n">
        <f aca="false">U22/(1+('IMF GDP constant growth old'!U22/100))</f>
        <v>14.4091372472623</v>
      </c>
      <c r="U22" s="0" t="n">
        <f aca="false">V22/(1+('IMF GDP constant growth old'!V22/100))</f>
        <v>15.0816116825921</v>
      </c>
      <c r="V22" s="0" t="n">
        <f aca="false">W22/(1+('IMF GDP constant growth old'!W22/100))</f>
        <v>15.7871294771037</v>
      </c>
      <c r="W22" s="0" t="n">
        <f aca="false">X22/(1+('IMF GDP constant growth old'!X22/100))</f>
        <v>16.4756061936002</v>
      </c>
      <c r="X22" s="0" t="n">
        <f aca="false">Y22/(1+('IMF GDP constant growth old'!Y22/100))</f>
        <v>17.2918077244312</v>
      </c>
      <c r="Y22" s="0" t="n">
        <f aca="false">Z22/(1+('IMF GDP constant growth old'!Z22/100))</f>
        <v>18.1614127348928</v>
      </c>
      <c r="Z22" s="0" t="n">
        <f aca="false">AA22/(1+('IMF GDP constant growth old'!AA22/100))</f>
        <v>18.2389619672708</v>
      </c>
      <c r="AA22" s="0" t="n">
        <f aca="false">AB22/(1+('IMF GDP constant growth old'!AB22/100))</f>
        <v>18.69639513341</v>
      </c>
      <c r="AB22" s="0" t="n">
        <f aca="false">AC22/(1+('IMF GDP constant growth old'!AC22/100))</f>
        <v>19.0112424274566</v>
      </c>
      <c r="AC22" s="0" t="n">
        <f aca="false">AD22/(1+('IMF GDP constant growth old'!AD22/100))</f>
        <v>19.4838619142032</v>
      </c>
      <c r="AD22" s="0" t="n">
        <f aca="false">AE22/(1+('IMF GDP constant growth old'!AE22/100))</f>
        <v>20.0120694106972</v>
      </c>
      <c r="AE22" s="0" t="n">
        <f aca="false">AF22/(1+('IMF GDP constant growth old'!AF22/100))</f>
        <v>20.8471730672056</v>
      </c>
      <c r="AF22" s="0" t="n">
        <f aca="false">AG22/(1+('IMF GDP constant growth old'!AG22/100))</f>
        <v>21.7688265885068</v>
      </c>
      <c r="AG22" s="0" t="n">
        <f aca="false">AH22/(1+('IMF GDP constant growth old'!AH22/100))</f>
        <v>22.8130771999574</v>
      </c>
      <c r="AH22" s="0" t="n">
        <f aca="false">AI22/(1+('IMF GDP constant growth old'!AI22/100))</f>
        <v>23.8542660433635</v>
      </c>
      <c r="AI22" s="0" t="n">
        <f aca="false">AJ22/(1+('IMF GDP constant growth old'!AJ22/100))</f>
        <v>25.3208263197095</v>
      </c>
      <c r="AJ22" s="0" t="n">
        <f aca="false">AK22/(1+('IMF GDP constant growth old'!AK22/100))</f>
        <v>26.1708464592621</v>
      </c>
      <c r="AK22" s="0" t="n">
        <f aca="false">AL22/(1+('IMF GDP constant growth old'!AL22/100))</f>
        <v>27.2509172926359</v>
      </c>
      <c r="AL22" s="0" t="n">
        <f aca="false">AM22/(1+('IMF GDP constant growth old'!AM22/100))</f>
        <v>28.6690550285446</v>
      </c>
      <c r="AM22" s="0" t="n">
        <f aca="false">AN22/(1+('IMF GDP constant growth old'!AN22/100))</f>
        <v>30.1374840271067</v>
      </c>
      <c r="AN22" s="0" t="n">
        <f aca="false">AO22/(1+('IMF GDP constant growth old'!AO22/100))</f>
        <v>32.1856274415889</v>
      </c>
      <c r="AO22" s="0" t="n">
        <f aca="false">AP22/(1+('IMF GDP constant growth old'!AP22/100))</f>
        <v>33.943284556174</v>
      </c>
      <c r="AP22" s="0" t="n">
        <f aca="false">AQ22/(1+('IMF GDP constant growth old'!AQ22/100))</f>
        <v>35.5919098870674</v>
      </c>
      <c r="AQ22" s="0" t="n">
        <f aca="false">AR22/(1+('IMF GDP constant growth old'!AR22/100))</f>
        <v>37.109548924652</v>
      </c>
      <c r="AR22" s="0" t="n">
        <f aca="false">AS22/(1+('IMF GDP constant growth old'!AS22/100))</f>
        <v>38.6662945020411</v>
      </c>
      <c r="AS22" s="0" t="n">
        <f aca="false">AT22/(1+('IMF GDP constant growth old'!AT22/100))</f>
        <v>40.2995587818073</v>
      </c>
      <c r="AT22" s="0" t="n">
        <f aca="false">'IMF GDP current US old'!AT22</f>
        <v>41.193</v>
      </c>
      <c r="AU22" s="0" t="n">
        <f aca="false">AT22*(1+('IMF GDP constant growth old'!AU22/100))</f>
        <v>38.021139</v>
      </c>
      <c r="AV22" s="0" t="n">
        <f aca="false">AU22*(1+('IMF GDP constant growth old'!AV22/100))</f>
        <v>40.112301645</v>
      </c>
      <c r="AW22" s="0" t="n">
        <f aca="false">AV22*(1+('IMF GDP constant growth old'!AW22/100))</f>
        <v>41.79701831409</v>
      </c>
      <c r="AX22" s="0" t="n">
        <f aca="false">AW22*(1+('IMF GDP constant growth old'!AX22/100))</f>
        <v>43.3853050100254</v>
      </c>
      <c r="AY22" s="0" t="n">
        <f aca="false">AX22*(1+('IMF GDP constant growth old'!AY22/100))</f>
        <v>44.9905612953964</v>
      </c>
      <c r="AZ22" s="0" t="n">
        <f aca="false">AY22*(1+('IMF GDP constant growth old'!AZ22/100))</f>
        <v>46.5652309407352</v>
      </c>
      <c r="BA22" s="0" t="n">
        <f aca="false">AZ22*(1+('IMF GDP constant growth old'!BA22/100))</f>
        <v>48.1484487927202</v>
      </c>
    </row>
    <row r="23" customFormat="false" ht="15" hidden="false" customHeight="false" outlineLevel="0" collapsed="false">
      <c r="A23" s="0" t="s">
        <v>30</v>
      </c>
      <c r="B23" s="0" t="str">
        <f aca="false">VLOOKUP(A23,'IMF GDP constant growth old'!$A:$B,2,0)</f>
        <v>BIH</v>
      </c>
      <c r="C23" s="0" t="s">
        <v>446</v>
      </c>
      <c r="D23" s="0" t="s">
        <v>1044</v>
      </c>
      <c r="F23" s="0" t="s">
        <v>448</v>
      </c>
      <c r="G23" s="0" t="e">
        <f aca="false">H23/(1+('IMF GDP constant growth old'!H23/100))</f>
        <v>#VALUE!</v>
      </c>
      <c r="H23" s="0" t="e">
        <f aca="false">I23/(1+('IMF GDP constant growth old'!I23/100))</f>
        <v>#VALUE!</v>
      </c>
      <c r="I23" s="0" t="e">
        <f aca="false">J23/(1+('IMF GDP constant growth old'!J23/100))</f>
        <v>#VALUE!</v>
      </c>
      <c r="J23" s="0" t="e">
        <f aca="false">K23/(1+('IMF GDP constant growth old'!K23/100))</f>
        <v>#VALUE!</v>
      </c>
      <c r="K23" s="0" t="e">
        <f aca="false">L23/(1+('IMF GDP constant growth old'!L23/100))</f>
        <v>#VALUE!</v>
      </c>
      <c r="L23" s="0" t="e">
        <f aca="false">M23/(1+('IMF GDP constant growth old'!M23/100))</f>
        <v>#VALUE!</v>
      </c>
      <c r="M23" s="0" t="e">
        <f aca="false">N23/(1+('IMF GDP constant growth old'!N23/100))</f>
        <v>#VALUE!</v>
      </c>
      <c r="N23" s="0" t="e">
        <f aca="false">O23/(1+('IMF GDP constant growth old'!O23/100))</f>
        <v>#VALUE!</v>
      </c>
      <c r="O23" s="0" t="e">
        <f aca="false">P23/(1+('IMF GDP constant growth old'!P23/100))</f>
        <v>#VALUE!</v>
      </c>
      <c r="P23" s="0" t="e">
        <f aca="false">Q23/(1+('IMF GDP constant growth old'!Q23/100))</f>
        <v>#VALUE!</v>
      </c>
      <c r="Q23" s="0" t="e">
        <f aca="false">R23/(1+('IMF GDP constant growth old'!R23/100))</f>
        <v>#VALUE!</v>
      </c>
      <c r="R23" s="0" t="e">
        <f aca="false">S23/(1+('IMF GDP constant growth old'!S23/100))</f>
        <v>#VALUE!</v>
      </c>
      <c r="S23" s="0" t="e">
        <f aca="false">T23/(1+('IMF GDP constant growth old'!T23/100))</f>
        <v>#VALUE!</v>
      </c>
      <c r="T23" s="0" t="e">
        <f aca="false">U23/(1+('IMF GDP constant growth old'!U23/100))</f>
        <v>#VALUE!</v>
      </c>
      <c r="U23" s="0" t="e">
        <f aca="false">V23/(1+('IMF GDP constant growth old'!V23/100))</f>
        <v>#VALUE!</v>
      </c>
      <c r="V23" s="0" t="e">
        <f aca="false">W23/(1+('IMF GDP constant growth old'!W23/100))</f>
        <v>#VALUE!</v>
      </c>
      <c r="W23" s="0" t="n">
        <f aca="false">X23/(1+('IMF GDP constant growth old'!X23/100))</f>
        <v>7.03708670902825</v>
      </c>
      <c r="X23" s="0" t="n">
        <f aca="false">Y23/(1+('IMF GDP constant growth old'!Y23/100))</f>
        <v>8.64527213464248</v>
      </c>
      <c r="Y23" s="0" t="n">
        <f aca="false">Z23/(1+('IMF GDP constant growth old'!Z23/100))</f>
        <v>9.83953002732199</v>
      </c>
      <c r="Z23" s="0" t="n">
        <f aca="false">AA23/(1+('IMF GDP constant growth old'!AA23/100))</f>
        <v>10.8972795052591</v>
      </c>
      <c r="AA23" s="0" t="n">
        <f aca="false">AB23/(1+('IMF GDP constant growth old'!AB23/100))</f>
        <v>11.3813366608827</v>
      </c>
      <c r="AB23" s="0" t="n">
        <f aca="false">AC23/(1+('IMF GDP constant growth old'!AC23/100))</f>
        <v>11.6501638328128</v>
      </c>
      <c r="AC23" s="0" t="n">
        <f aca="false">AD23/(1+('IMF GDP constant growth old'!AD23/100))</f>
        <v>12.2388466112848</v>
      </c>
      <c r="AD23" s="0" t="n">
        <f aca="false">AE23/(1+('IMF GDP constant growth old'!AE23/100))</f>
        <v>12.7110213135482</v>
      </c>
      <c r="AE23" s="0" t="n">
        <f aca="false">AF23/(1+('IMF GDP constant growth old'!AF23/100))</f>
        <v>13.5063499171369</v>
      </c>
      <c r="AF23" s="0" t="n">
        <f aca="false">AG23/(1+('IMF GDP constant growth old'!AG23/100))</f>
        <v>14.0784788996268</v>
      </c>
      <c r="AG23" s="0" t="n">
        <f aca="false">AH23/(1+('IMF GDP constant growth old'!AH23/100))</f>
        <v>14.8796851338045</v>
      </c>
      <c r="AH23" s="0" t="n">
        <f aca="false">AI23/(1+('IMF GDP constant growth old'!AI23/100))</f>
        <v>15.7693415079547</v>
      </c>
      <c r="AI23" s="0" t="n">
        <f aca="false">AJ23/(1+('IMF GDP constant growth old'!AJ23/100))</f>
        <v>16.6514784719097</v>
      </c>
      <c r="AJ23" s="0" t="n">
        <f aca="false">AK23/(1+('IMF GDP constant growth old'!AK23/100))</f>
        <v>16.5156024075789</v>
      </c>
      <c r="AK23" s="0" t="n">
        <f aca="false">AL23/(1+('IMF GDP constant growth old'!AL23/100))</f>
        <v>16.6422770780451</v>
      </c>
      <c r="AL23" s="0" t="n">
        <f aca="false">AM23/(1+('IMF GDP constant growth old'!AM23/100))</f>
        <v>16.7933889539137</v>
      </c>
      <c r="AM23" s="0" t="n">
        <f aca="false">AN23/(1+('IMF GDP constant growth old'!AN23/100))</f>
        <v>16.6746596940095</v>
      </c>
      <c r="AN23" s="0" t="n">
        <f aca="false">AO23/(1+('IMF GDP constant growth old'!AO23/100))</f>
        <v>17.0666809434157</v>
      </c>
      <c r="AO23" s="0" t="n">
        <f aca="false">AP23/(1+('IMF GDP constant growth old'!AP23/100))</f>
        <v>17.2626064406461</v>
      </c>
      <c r="AP23" s="0" t="n">
        <f aca="false">AQ23/(1+('IMF GDP constant growth old'!AQ23/100))</f>
        <v>17.7956757275333</v>
      </c>
      <c r="AQ23" s="0" t="n">
        <f aca="false">AR23/(1+('IMF GDP constant growth old'!AR23/100))</f>
        <v>18.3555276859215</v>
      </c>
      <c r="AR23" s="0" t="n">
        <f aca="false">AS23/(1+('IMF GDP constant growth old'!AS23/100))</f>
        <v>18.9384992452263</v>
      </c>
      <c r="AS23" s="0" t="n">
        <f aca="false">AT23/(1+('IMF GDP constant growth old'!AT23/100))</f>
        <v>19.6467991169978</v>
      </c>
      <c r="AT23" s="0" t="n">
        <f aca="false">'IMF GDP current US old'!AT23</f>
        <v>20.203</v>
      </c>
      <c r="AU23" s="0" t="n">
        <f aca="false">AT23*(1+('IMF GDP constant growth old'!AU23/100))</f>
        <v>19.091835</v>
      </c>
      <c r="AV23" s="0" t="n">
        <f aca="false">AU23*(1+('IMF GDP constant growth old'!AV23/100))</f>
        <v>19.760049225</v>
      </c>
      <c r="AW23" s="0" t="n">
        <f aca="false">AV23*(1+('IMF GDP constant growth old'!AW23/100))</f>
        <v>20.4022508248125</v>
      </c>
      <c r="AX23" s="0" t="n">
        <f aca="false">AW23*(1+('IMF GDP constant growth old'!AX23/100))</f>
        <v>21.0143183495569</v>
      </c>
      <c r="AY23" s="0" t="n">
        <f aca="false">AX23*(1+('IMF GDP constant growth old'!AY23/100))</f>
        <v>21.6447479000436</v>
      </c>
      <c r="AZ23" s="0" t="n">
        <f aca="false">AY23*(1+('IMF GDP constant growth old'!AZ23/100))</f>
        <v>22.2940903370449</v>
      </c>
      <c r="BA23" s="0" t="n">
        <f aca="false">AZ23*(1+('IMF GDP constant growth old'!BA23/100))</f>
        <v>22.9629130471562</v>
      </c>
    </row>
    <row r="24" customFormat="false" ht="15" hidden="false" customHeight="false" outlineLevel="0" collapsed="false">
      <c r="A24" s="0" t="s">
        <v>31</v>
      </c>
      <c r="B24" s="0" t="str">
        <f aca="false">VLOOKUP(A24,'IMF GDP constant growth old'!$A:$B,2,0)</f>
        <v>BWA</v>
      </c>
      <c r="C24" s="0" t="s">
        <v>446</v>
      </c>
      <c r="D24" s="0" t="s">
        <v>1044</v>
      </c>
      <c r="F24" s="0" t="s">
        <v>448</v>
      </c>
      <c r="G24" s="0" t="n">
        <f aca="false">H24/(1+('IMF GDP constant growth old'!H24/100))</f>
        <v>1.99835646507802</v>
      </c>
      <c r="H24" s="0" t="n">
        <f aca="false">I24/(1+('IMF GDP constant growth old'!I24/100))</f>
        <v>2.16130245124049</v>
      </c>
      <c r="I24" s="0" t="n">
        <f aca="false">J24/(1+('IMF GDP constant growth old'!J24/100))</f>
        <v>2.5043876023504</v>
      </c>
      <c r="J24" s="0" t="n">
        <f aca="false">K24/(1+('IMF GDP constant growth old'!K24/100))</f>
        <v>2.77468615627208</v>
      </c>
      <c r="K24" s="0" t="n">
        <f aca="false">L24/(1+('IMF GDP constant growth old'!L24/100))</f>
        <v>2.95551245307633</v>
      </c>
      <c r="L24" s="0" t="n">
        <f aca="false">M24/(1+('IMF GDP constant growth old'!M24/100))</f>
        <v>3.18293913634055</v>
      </c>
      <c r="M24" s="0" t="n">
        <f aca="false">N24/(1+('IMF GDP constant growth old'!N24/100))</f>
        <v>3.45718117232766</v>
      </c>
      <c r="N24" s="0" t="n">
        <f aca="false">O24/(1+('IMF GDP constant growth old'!O24/100))</f>
        <v>3.97195544888724</v>
      </c>
      <c r="O24" s="0" t="n">
        <f aca="false">P24/(1+('IMF GDP constant growth old'!P24/100))</f>
        <v>4.90218741501664</v>
      </c>
      <c r="P24" s="0" t="n">
        <f aca="false">Q24/(1+('IMF GDP constant growth old'!Q24/100))</f>
        <v>5.13087445792716</v>
      </c>
      <c r="Q24" s="0" t="n">
        <f aca="false">R24/(1+('IMF GDP constant growth old'!R24/100))</f>
        <v>5.58172439654522</v>
      </c>
      <c r="R24" s="0" t="n">
        <f aca="false">S24/(1+('IMF GDP constant growth old'!S24/100))</f>
        <v>5.92985654715775</v>
      </c>
      <c r="S24" s="0" t="n">
        <f aca="false">T24/(1+('IMF GDP constant growth old'!T24/100))</f>
        <v>5.91752244553966</v>
      </c>
      <c r="T24" s="0" t="n">
        <f aca="false">U24/(1+('IMF GDP constant growth old'!U24/100))</f>
        <v>6.15582107442154</v>
      </c>
      <c r="U24" s="0" t="n">
        <f aca="false">V24/(1+('IMF GDP constant growth old'!V24/100))</f>
        <v>6.10743632077659</v>
      </c>
      <c r="V24" s="0" t="n">
        <f aca="false">W24/(1+('IMF GDP constant growth old'!W24/100))</f>
        <v>6.53678909412718</v>
      </c>
      <c r="W24" s="0" t="n">
        <f aca="false">X24/(1+('IMF GDP constant growth old'!X24/100))</f>
        <v>6.9178838983148</v>
      </c>
      <c r="X24" s="0" t="n">
        <f aca="false">Y24/(1+('IMF GDP constant growth old'!Y24/100))</f>
        <v>7.47318243883253</v>
      </c>
      <c r="Y24" s="0" t="n">
        <f aca="false">Z24/(1+('IMF GDP constant growth old'!Z24/100))</f>
        <v>7.52706408421651</v>
      </c>
      <c r="Z24" s="0" t="n">
        <f aca="false">AA24/(1+('IMF GDP constant growth old'!AA24/100))</f>
        <v>8.25470536923772</v>
      </c>
      <c r="AA24" s="0" t="n">
        <f aca="false">AB24/(1+('IMF GDP constant growth old'!AB24/100))</f>
        <v>8.41872636492447</v>
      </c>
      <c r="AB24" s="0" t="n">
        <f aca="false">AC24/(1+('IMF GDP constant growth old'!AC24/100))</f>
        <v>8.43977318083678</v>
      </c>
      <c r="AC24" s="0" t="n">
        <f aca="false">AD24/(1+('IMF GDP constant growth old'!AD24/100))</f>
        <v>8.95206741291358</v>
      </c>
      <c r="AD24" s="0" t="n">
        <f aca="false">AE24/(1+('IMF GDP constant growth old'!AE24/100))</f>
        <v>9.36610053076083</v>
      </c>
      <c r="AE24" s="0" t="n">
        <f aca="false">AF24/(1+('IMF GDP constant growth old'!AF24/100))</f>
        <v>9.61954721112322</v>
      </c>
      <c r="AF24" s="0" t="n">
        <f aca="false">AG24/(1+('IMF GDP constant growth old'!AG24/100))</f>
        <v>10.057813782062</v>
      </c>
      <c r="AG24" s="0" t="n">
        <f aca="false">AH24/(1+('IMF GDP constant growth old'!AH24/100))</f>
        <v>10.8990493267937</v>
      </c>
      <c r="AH24" s="0" t="n">
        <f aca="false">AI24/(1+('IMF GDP constant growth old'!AI24/100))</f>
        <v>11.8014906110522</v>
      </c>
      <c r="AI24" s="0" t="n">
        <f aca="false">AJ24/(1+('IMF GDP constant growth old'!AJ24/100))</f>
        <v>12.538139654994</v>
      </c>
      <c r="AJ24" s="0" t="n">
        <f aca="false">AK24/(1+('IMF GDP constant growth old'!AK24/100))</f>
        <v>11.5787212085939</v>
      </c>
      <c r="AK24" s="0" t="n">
        <f aca="false">AL24/(1+('IMF GDP constant growth old'!AL24/100))</f>
        <v>12.5703228928979</v>
      </c>
      <c r="AL24" s="0" t="n">
        <f aca="false">AM24/(1+('IMF GDP constant growth old'!AM24/100))</f>
        <v>13.3305760214604</v>
      </c>
      <c r="AM24" s="0" t="n">
        <f aca="false">AN24/(1+('IMF GDP constant growth old'!AN24/100))</f>
        <v>13.9245864889766</v>
      </c>
      <c r="AN24" s="0" t="n">
        <f aca="false">AO24/(1+('IMF GDP constant growth old'!AO24/100))</f>
        <v>15.5041915802861</v>
      </c>
      <c r="AO24" s="0" t="n">
        <f aca="false">AP24/(1+('IMF GDP constant growth old'!AP24/100))</f>
        <v>16.1474604889522</v>
      </c>
      <c r="AP24" s="0" t="n">
        <f aca="false">AQ24/(1+('IMF GDP constant growth old'!AQ24/100))</f>
        <v>15.8732766098498</v>
      </c>
      <c r="AQ24" s="0" t="n">
        <f aca="false">AR24/(1+('IMF GDP constant growth old'!AR24/100))</f>
        <v>16.5564624351377</v>
      </c>
      <c r="AR24" s="0" t="n">
        <f aca="false">AS24/(1+('IMF GDP constant growth old'!AS24/100))</f>
        <v>17.0372621042541</v>
      </c>
      <c r="AS24" s="0" t="n">
        <f aca="false">AT24/(1+('IMF GDP constant growth old'!AT24/100))</f>
        <v>17.8003610739037</v>
      </c>
      <c r="AT24" s="0" t="n">
        <f aca="false">'IMF GDP current US old'!AT24</f>
        <v>18.339</v>
      </c>
      <c r="AU24" s="0" t="n">
        <f aca="false">AT24*(1+('IMF GDP constant growth old'!AU24/100))</f>
        <v>16.8260325</v>
      </c>
      <c r="AV24" s="0" t="n">
        <f aca="false">AU24*(1+('IMF GDP constant growth old'!AV24/100))</f>
        <v>18.088826239125</v>
      </c>
      <c r="AW24" s="0" t="n">
        <f aca="false">AV24*(1+('IMF GDP constant growth old'!AW24/100))</f>
        <v>19.0663464090873</v>
      </c>
      <c r="AX24" s="0" t="n">
        <f aca="false">AW24*(1+('IMF GDP constant growth old'!AX24/100))</f>
        <v>19.879716746899</v>
      </c>
      <c r="AY24" s="0" t="n">
        <f aca="false">AX24*(1+('IMF GDP constant growth old'!AY24/100))</f>
        <v>20.6530377283533</v>
      </c>
      <c r="AZ24" s="0" t="n">
        <f aca="false">AY24*(1+('IMF GDP constant growth old'!AZ24/100))</f>
        <v>21.4582996693818</v>
      </c>
      <c r="BA24" s="0" t="n">
        <f aca="false">AZ24*(1+('IMF GDP constant growth old'!BA24/100))</f>
        <v>22.2962462714712</v>
      </c>
    </row>
    <row r="25" customFormat="false" ht="15" hidden="false" customHeight="false" outlineLevel="0" collapsed="false">
      <c r="A25" s="0" t="s">
        <v>32</v>
      </c>
      <c r="B25" s="0" t="str">
        <f aca="false">VLOOKUP(A25,'IMF GDP constant growth old'!$A:$B,2,0)</f>
        <v>BRA</v>
      </c>
      <c r="C25" s="0" t="s">
        <v>446</v>
      </c>
      <c r="D25" s="0" t="s">
        <v>1044</v>
      </c>
      <c r="F25" s="0" t="s">
        <v>448</v>
      </c>
      <c r="G25" s="0" t="n">
        <f aca="false">H25/(1+('IMF GDP constant growth old'!H25/100))</f>
        <v>813.657306558384</v>
      </c>
      <c r="H25" s="0" t="n">
        <f aca="false">I25/(1+('IMF GDP constant growth old'!I25/100))</f>
        <v>777.856385069815</v>
      </c>
      <c r="I25" s="0" t="n">
        <f aca="false">J25/(1+('IMF GDP constant growth old'!J25/100))</f>
        <v>782.492409124831</v>
      </c>
      <c r="J25" s="0" t="n">
        <f aca="false">K25/(1+('IMF GDP constant growth old'!K25/100))</f>
        <v>755.887667214587</v>
      </c>
      <c r="K25" s="0" t="n">
        <f aca="false">L25/(1+('IMF GDP constant growth old'!L25/100))</f>
        <v>796.002625713665</v>
      </c>
      <c r="L25" s="0" t="n">
        <f aca="false">M25/(1+('IMF GDP constant growth old'!M25/100))</f>
        <v>858.894793171302</v>
      </c>
      <c r="M25" s="0" t="n">
        <f aca="false">N25/(1+('IMF GDP constant growth old'!N25/100))</f>
        <v>923.689816368144</v>
      </c>
      <c r="N25" s="0" t="n">
        <f aca="false">O25/(1+('IMF GDP constant growth old'!O25/100))</f>
        <v>956.951886655561</v>
      </c>
      <c r="O25" s="0" t="n">
        <f aca="false">P25/(1+('IMF GDP constant growth old'!P25/100))</f>
        <v>959.478239636332</v>
      </c>
      <c r="P25" s="0" t="n">
        <f aca="false">Q25/(1+('IMF GDP constant growth old'!Q25/100))</f>
        <v>990.181543304695</v>
      </c>
      <c r="Q25" s="0" t="n">
        <f aca="false">R25/(1+('IMF GDP constant growth old'!R25/100))</f>
        <v>948.910776579755</v>
      </c>
      <c r="R25" s="0" t="n">
        <f aca="false">S25/(1+('IMF GDP constant growth old'!S25/100))</f>
        <v>958.694046686292</v>
      </c>
      <c r="S25" s="0" t="n">
        <f aca="false">T25/(1+('IMF GDP constant growth old'!T25/100))</f>
        <v>954.216945488267</v>
      </c>
      <c r="T25" s="0" t="n">
        <f aca="false">U25/(1+('IMF GDP constant growth old'!U25/100))</f>
        <v>998.731165995295</v>
      </c>
      <c r="U25" s="0" t="n">
        <f aca="false">V25/(1+('IMF GDP constant growth old'!V25/100))</f>
        <v>1052.00348638948</v>
      </c>
      <c r="V25" s="0" t="n">
        <f aca="false">W25/(1+('IMF GDP constant growth old'!W25/100))</f>
        <v>1098.47048038331</v>
      </c>
      <c r="W25" s="0" t="n">
        <f aca="false">X25/(1+('IMF GDP constant growth old'!X25/100))</f>
        <v>1122.73569329497</v>
      </c>
      <c r="X25" s="0" t="n">
        <f aca="false">Y25/(1+('IMF GDP constant growth old'!Y25/100))</f>
        <v>1160.85257008234</v>
      </c>
      <c r="Y25" s="0" t="n">
        <f aca="false">Z25/(1+('IMF GDP constant growth old'!Z25/100))</f>
        <v>1164.77625176922</v>
      </c>
      <c r="Z25" s="0" t="n">
        <f aca="false">AA25/(1+('IMF GDP constant growth old'!AA25/100))</f>
        <v>1170.2274046275</v>
      </c>
      <c r="AA25" s="0" t="n">
        <f aca="false">AB25/(1+('IMF GDP constant growth old'!AB25/100))</f>
        <v>1221.57698314255</v>
      </c>
      <c r="AB25" s="0" t="n">
        <f aca="false">AC25/(1+('IMF GDP constant growth old'!AC25/100))</f>
        <v>1238.55690320823</v>
      </c>
      <c r="AC25" s="0" t="n">
        <f aca="false">AD25/(1+('IMF GDP constant growth old'!AD25/100))</f>
        <v>1276.37004546318</v>
      </c>
      <c r="AD25" s="0" t="n">
        <f aca="false">AE25/(1+('IMF GDP constant growth old'!AE25/100))</f>
        <v>1290.93342768192</v>
      </c>
      <c r="AE25" s="0" t="n">
        <f aca="false">AF25/(1+('IMF GDP constant growth old'!AF25/100))</f>
        <v>1365.29119311639</v>
      </c>
      <c r="AF25" s="0" t="n">
        <f aca="false">AG25/(1+('IMF GDP constant growth old'!AG25/100))</f>
        <v>1409.00781711998</v>
      </c>
      <c r="AG25" s="0" t="n">
        <f aca="false">AH25/(1+('IMF GDP constant growth old'!AH25/100))</f>
        <v>1464.83270683427</v>
      </c>
      <c r="AH25" s="0" t="n">
        <f aca="false">AI25/(1+('IMF GDP constant growth old'!AI25/100))</f>
        <v>1553.74805213912</v>
      </c>
      <c r="AI25" s="0" t="n">
        <f aca="false">AJ25/(1+('IMF GDP constant growth old'!AJ25/100))</f>
        <v>1632.89597791508</v>
      </c>
      <c r="AJ25" s="0" t="n">
        <f aca="false">AK25/(1+('IMF GDP constant growth old'!AK25/100))</f>
        <v>1630.83852898291</v>
      </c>
      <c r="AK25" s="0" t="n">
        <f aca="false">AL25/(1+('IMF GDP constant growth old'!AL25/100))</f>
        <v>1753.60805344474</v>
      </c>
      <c r="AL25" s="0" t="n">
        <f aca="false">AM25/(1+('IMF GDP constant growth old'!AM25/100))</f>
        <v>1823.29643748864</v>
      </c>
      <c r="AM25" s="0" t="n">
        <f aca="false">AN25/(1+('IMF GDP constant growth old'!AN25/100))</f>
        <v>1858.32196205279</v>
      </c>
      <c r="AN25" s="0" t="n">
        <f aca="false">AO25/(1+('IMF GDP constant growth old'!AO25/100))</f>
        <v>1914.16453701248</v>
      </c>
      <c r="AO25" s="0" t="n">
        <f aca="false">AP25/(1+('IMF GDP constant growth old'!AP25/100))</f>
        <v>1923.81192627902</v>
      </c>
      <c r="AP25" s="0" t="n">
        <f aca="false">AQ25/(1+('IMF GDP constant growth old'!AQ25/100))</f>
        <v>1855.59355537317</v>
      </c>
      <c r="AQ25" s="0" t="n">
        <f aca="false">AR25/(1+('IMF GDP constant growth old'!AR25/100))</f>
        <v>1794.80431049914</v>
      </c>
      <c r="AR25" s="0" t="n">
        <f aca="false">AS25/(1+('IMF GDP constant growth old'!AS25/100))</f>
        <v>1818.54957152705</v>
      </c>
      <c r="AS25" s="0" t="n">
        <f aca="false">AT25/(1+('IMF GDP constant growth old'!AT25/100))</f>
        <v>1850.99249588309</v>
      </c>
      <c r="AT25" s="0" t="n">
        <f aca="false">'IMF GDP current US old'!AT25</f>
        <v>1877.11</v>
      </c>
      <c r="AU25" s="0" t="n">
        <f aca="false">AT25*(1+('IMF GDP constant growth old'!AU25/100))</f>
        <v>1800.9181051</v>
      </c>
      <c r="AV25" s="0" t="n">
        <f aca="false">AU25*(1+('IMF GDP constant growth old'!AV25/100))</f>
        <v>1866.74166184141</v>
      </c>
      <c r="AW25" s="0" t="n">
        <f aca="false">AV25*(1+('IMF GDP constant growth old'!AW25/100))</f>
        <v>1914.62358546764</v>
      </c>
      <c r="AX25" s="0" t="n">
        <f aca="false">AW25*(1+('IMF GDP constant growth old'!AX25/100))</f>
        <v>1955.6156764325</v>
      </c>
      <c r="AY25" s="0" t="n">
        <f aca="false">AX25*(1+('IMF GDP constant growth old'!AY25/100))</f>
        <v>1995.02133231261</v>
      </c>
      <c r="AZ25" s="0" t="n">
        <f aca="false">AY25*(1+('IMF GDP constant growth old'!AZ25/100))</f>
        <v>2035.22101215871</v>
      </c>
      <c r="BA25" s="0" t="n">
        <f aca="false">AZ25*(1+('IMF GDP constant growth old'!BA25/100))</f>
        <v>2076.23071555371</v>
      </c>
    </row>
    <row r="26" customFormat="false" ht="15" hidden="false" customHeight="false" outlineLevel="0" collapsed="false">
      <c r="A26" s="0" t="s">
        <v>33</v>
      </c>
      <c r="B26" s="0" t="str">
        <f aca="false">VLOOKUP(A26,'IMF GDP constant growth old'!$A:$B,2,0)</f>
        <v>BRN</v>
      </c>
      <c r="C26" s="0" t="s">
        <v>446</v>
      </c>
      <c r="D26" s="0" t="s">
        <v>1044</v>
      </c>
      <c r="F26" s="0" t="s">
        <v>448</v>
      </c>
      <c r="G26" s="0" t="e">
        <f aca="false">H26/(1+('IMF GDP constant growth old'!H26/100))</f>
        <v>#VALUE!</v>
      </c>
      <c r="H26" s="0" t="e">
        <f aca="false">I26/(1+('IMF GDP constant growth old'!I26/100))</f>
        <v>#VALUE!</v>
      </c>
      <c r="I26" s="0" t="e">
        <f aca="false">J26/(1+('IMF GDP constant growth old'!J26/100))</f>
        <v>#VALUE!</v>
      </c>
      <c r="J26" s="0" t="e">
        <f aca="false">K26/(1+('IMF GDP constant growth old'!K26/100))</f>
        <v>#VALUE!</v>
      </c>
      <c r="K26" s="0" t="e">
        <f aca="false">L26/(1+('IMF GDP constant growth old'!L26/100))</f>
        <v>#VALUE!</v>
      </c>
      <c r="L26" s="0" t="n">
        <f aca="false">M26/(1+('IMF GDP constant growth old'!M26/100))</f>
        <v>9.78668995824091</v>
      </c>
      <c r="M26" s="0" t="n">
        <f aca="false">N26/(1+('IMF GDP constant growth old'!N26/100))</f>
        <v>9.51481571120097</v>
      </c>
      <c r="N26" s="0" t="n">
        <f aca="false">O26/(1+('IMF GDP constant growth old'!O26/100))</f>
        <v>9.54440678806281</v>
      </c>
      <c r="O26" s="0" t="n">
        <f aca="false">P26/(1+('IMF GDP constant growth old'!P26/100))</f>
        <v>9.51004692362578</v>
      </c>
      <c r="P26" s="0" t="n">
        <f aca="false">Q26/(1+('IMF GDP constant growth old'!Q26/100))</f>
        <v>9.71983855876097</v>
      </c>
      <c r="Q26" s="0" t="n">
        <f aca="false">R26/(1+('IMF GDP constant growth old'!R26/100))</f>
        <v>9.82529880712352</v>
      </c>
      <c r="R26" s="0" t="n">
        <f aca="false">S26/(1+('IMF GDP constant growth old'!S26/100))</f>
        <v>10.1345992135718</v>
      </c>
      <c r="S26" s="0" t="n">
        <f aca="false">T26/(1+('IMF GDP constant growth old'!T26/100))</f>
        <v>10.6169047901457</v>
      </c>
      <c r="T26" s="0" t="n">
        <f aca="false">U26/(1+('IMF GDP constant growth old'!U26/100))</f>
        <v>10.648861673564</v>
      </c>
      <c r="U26" s="0" t="n">
        <f aca="false">V26/(1+('IMF GDP constant growth old'!V26/100))</f>
        <v>10.9841943276645</v>
      </c>
      <c r="V26" s="0" t="n">
        <f aca="false">W26/(1+('IMF GDP constant growth old'!W26/100))</f>
        <v>11.4759567077141</v>
      </c>
      <c r="W26" s="0" t="n">
        <f aca="false">X26/(1+('IMF GDP constant growth old'!X26/100))</f>
        <v>11.8065790204633</v>
      </c>
      <c r="X26" s="0" t="n">
        <f aca="false">Y26/(1+('IMF GDP constant growth old'!Y26/100))</f>
        <v>11.6324319799115</v>
      </c>
      <c r="Y26" s="0" t="n">
        <f aca="false">Z26/(1+('IMF GDP constant growth old'!Z26/100))</f>
        <v>11.567290360824</v>
      </c>
      <c r="Z26" s="0" t="n">
        <f aca="false">AA26/(1+('IMF GDP constant growth old'!AA26/100))</f>
        <v>11.9204397355399</v>
      </c>
      <c r="AA26" s="0" t="n">
        <f aca="false">AB26/(1+('IMF GDP constant growth old'!AB26/100))</f>
        <v>12.2605298811949</v>
      </c>
      <c r="AB26" s="0" t="n">
        <f aca="false">AC26/(1+('IMF GDP constant growth old'!AC26/100))</f>
        <v>12.5970814264337</v>
      </c>
      <c r="AC26" s="0" t="n">
        <f aca="false">AD26/(1+('IMF GDP constant growth old'!AD26/100))</f>
        <v>13.0848404192652</v>
      </c>
      <c r="AD26" s="0" t="n">
        <f aca="false">AE26/(1+('IMF GDP constant growth old'!AE26/100))</f>
        <v>13.4646933366364</v>
      </c>
      <c r="AE26" s="0" t="n">
        <f aca="false">AF26/(1+('IMF GDP constant growth old'!AF26/100))</f>
        <v>13.5325553910531</v>
      </c>
      <c r="AF26" s="0" t="n">
        <f aca="false">AG26/(1+('IMF GDP constant growth old'!AG26/100))</f>
        <v>13.5850617059704</v>
      </c>
      <c r="AG26" s="0" t="n">
        <f aca="false">AH26/(1+('IMF GDP constant growth old'!AH26/100))</f>
        <v>14.1417775346811</v>
      </c>
      <c r="AH26" s="0" t="n">
        <f aca="false">AI26/(1+('IMF GDP constant growth old'!AI26/100))</f>
        <v>13.6094810282757</v>
      </c>
      <c r="AI26" s="0" t="n">
        <f aca="false">AJ26/(1+('IMF GDP constant growth old'!AJ26/100))</f>
        <v>13.0785751733626</v>
      </c>
      <c r="AJ26" s="0" t="n">
        <f aca="false">AK26/(1+('IMF GDP constant growth old'!AK26/100))</f>
        <v>12.8300822450687</v>
      </c>
      <c r="AK26" s="0" t="n">
        <f aca="false">AL26/(1+('IMF GDP constant growth old'!AL26/100))</f>
        <v>13.1817547994061</v>
      </c>
      <c r="AL26" s="0" t="n">
        <f aca="false">AM26/(1+('IMF GDP constant growth old'!AM26/100))</f>
        <v>13.6752796990958</v>
      </c>
      <c r="AM26" s="0" t="n">
        <f aca="false">AN26/(1+('IMF GDP constant growth old'!AN26/100))</f>
        <v>13.8001350027486</v>
      </c>
      <c r="AN26" s="0" t="n">
        <f aca="false">AO26/(1+('IMF GDP constant growth old'!AO26/100))</f>
        <v>13.5068821339402</v>
      </c>
      <c r="AO26" s="0" t="n">
        <f aca="false">AP26/(1+('IMF GDP constant growth old'!AP26/100))</f>
        <v>13.1681295300209</v>
      </c>
      <c r="AP26" s="0" t="n">
        <f aca="false">AQ26/(1+('IMF GDP constant growth old'!AQ26/100))</f>
        <v>13.1147986054244</v>
      </c>
      <c r="AQ26" s="0" t="n">
        <f aca="false">AR26/(1+('IMF GDP constant growth old'!AR26/100))</f>
        <v>12.7915188198007</v>
      </c>
      <c r="AR26" s="0" t="n">
        <f aca="false">AS26/(1+('IMF GDP constant growth old'!AS26/100))</f>
        <v>12.9615181049158</v>
      </c>
      <c r="AS26" s="0" t="n">
        <f aca="false">AT26/(1+('IMF GDP constant growth old'!AT26/100))</f>
        <v>12.9682580943304</v>
      </c>
      <c r="AT26" s="0" t="n">
        <f aca="false">'IMF GDP current US old'!AT26</f>
        <v>13.47</v>
      </c>
      <c r="AU26" s="0" t="n">
        <f aca="false">AT26*(1+('IMF GDP constant growth old'!AU26/100))</f>
        <v>13.6320441</v>
      </c>
      <c r="AV26" s="0" t="n">
        <f aca="false">AU26*(1+('IMF GDP constant growth old'!AV26/100))</f>
        <v>13.856427545886</v>
      </c>
      <c r="AW26" s="0" t="n">
        <f aca="false">AV26*(1+('IMF GDP constant growth old'!AW26/100))</f>
        <v>14.2089350626533</v>
      </c>
      <c r="AX26" s="0" t="n">
        <f aca="false">AW26*(1+('IMF GDP constant growth old'!AX26/100))</f>
        <v>14.5390086241588</v>
      </c>
      <c r="AY26" s="0" t="n">
        <f aca="false">AX26*(1+('IMF GDP constant growth old'!AY26/100))</f>
        <v>14.8505795789745</v>
      </c>
      <c r="AZ26" s="0" t="n">
        <f aca="false">AY26*(1+('IMF GDP constant growth old'!AZ26/100))</f>
        <v>15.1594716342172</v>
      </c>
      <c r="BA26" s="0" t="n">
        <f aca="false">AZ26*(1+('IMF GDP constant growth old'!BA26/100))</f>
        <v>15.4667541242428</v>
      </c>
    </row>
    <row r="27" customFormat="false" ht="15" hidden="false" customHeight="false" outlineLevel="0" collapsed="false">
      <c r="A27" s="0" t="s">
        <v>34</v>
      </c>
      <c r="B27" s="0" t="str">
        <f aca="false">VLOOKUP(A27,'IMF GDP constant growth old'!$A:$B,2,0)</f>
        <v>BGR</v>
      </c>
      <c r="C27" s="0" t="s">
        <v>446</v>
      </c>
      <c r="D27" s="0" t="s">
        <v>1044</v>
      </c>
      <c r="F27" s="0" t="s">
        <v>448</v>
      </c>
      <c r="G27" s="0" t="n">
        <f aca="false">H27/(1+('IMF GDP constant growth old'!H27/100))</f>
        <v>53.093850280862</v>
      </c>
      <c r="H27" s="0" t="n">
        <f aca="false">I27/(1+('IMF GDP constant growth old'!I27/100))</f>
        <v>55.9078243457477</v>
      </c>
      <c r="I27" s="0" t="n">
        <f aca="false">J27/(1+('IMF GDP constant growth old'!J27/100))</f>
        <v>58.2559529682691</v>
      </c>
      <c r="J27" s="0" t="n">
        <f aca="false">K27/(1+('IMF GDP constant growth old'!K27/100))</f>
        <v>60.0036315573172</v>
      </c>
      <c r="K27" s="0" t="n">
        <f aca="false">L27/(1+('IMF GDP constant growth old'!L27/100))</f>
        <v>62.7637986089538</v>
      </c>
      <c r="L27" s="0" t="n">
        <f aca="false">M27/(1+('IMF GDP constant growth old'!M27/100))</f>
        <v>63.893546983915</v>
      </c>
      <c r="M27" s="0" t="n">
        <f aca="false">N27/(1+('IMF GDP constant growth old'!N27/100))</f>
        <v>67.2799049740624</v>
      </c>
      <c r="N27" s="0" t="n">
        <f aca="false">O27/(1+('IMF GDP constant growth old'!O27/100))</f>
        <v>70.4420605078434</v>
      </c>
      <c r="O27" s="0" t="n">
        <f aca="false">P27/(1+('IMF GDP constant growth old'!P27/100))</f>
        <v>72.1326699600316</v>
      </c>
      <c r="P27" s="0" t="n">
        <f aca="false">Q27/(1+('IMF GDP constant growth old'!Q27/100))</f>
        <v>71.7720066102315</v>
      </c>
      <c r="Q27" s="0" t="n">
        <f aca="false">R27/(1+('IMF GDP constant growth old'!R27/100))</f>
        <v>65.2407540087004</v>
      </c>
      <c r="R27" s="0" t="n">
        <f aca="false">S27/(1+('IMF GDP constant growth old'!S27/100))</f>
        <v>58.2241109150647</v>
      </c>
      <c r="S27" s="0" t="n">
        <f aca="false">T27/(1+('IMF GDP constant growth old'!T27/100))</f>
        <v>53.3181473293613</v>
      </c>
      <c r="T27" s="0" t="n">
        <f aca="false">U27/(1+('IMF GDP constant growth old'!U27/100))</f>
        <v>47.1199127023231</v>
      </c>
      <c r="U27" s="0" t="n">
        <f aca="false">V27/(1+('IMF GDP constant growth old'!V27/100))</f>
        <v>45.3929679017829</v>
      </c>
      <c r="V27" s="0" t="n">
        <f aca="false">W27/(1+('IMF GDP constant growth old'!W27/100))</f>
        <v>44.6662264856754</v>
      </c>
      <c r="W27" s="0" t="n">
        <f aca="false">X27/(1+('IMF GDP constant growth old'!X27/100))</f>
        <v>41.0737218894325</v>
      </c>
      <c r="X27" s="0" t="n">
        <f aca="false">Y27/(1+('IMF GDP constant growth old'!Y27/100))</f>
        <v>35.2441285416654</v>
      </c>
      <c r="Y27" s="0" t="n">
        <f aca="false">Z27/(1+('IMF GDP constant growth old'!Z27/100))</f>
        <v>36.7543394496757</v>
      </c>
      <c r="Z27" s="0" t="n">
        <f aca="false">AA27/(1+('IMF GDP constant growth old'!AA27/100))</f>
        <v>33.7107125998481</v>
      </c>
      <c r="AA27" s="0" t="n">
        <f aca="false">AB27/(1+('IMF GDP constant growth old'!AB27/100))</f>
        <v>35.3227588763728</v>
      </c>
      <c r="AB27" s="0" t="n">
        <f aca="false">AC27/(1+('IMF GDP constant growth old'!AC27/100))</f>
        <v>36.671028582684</v>
      </c>
      <c r="AC27" s="0" t="n">
        <f aca="false">AD27/(1+('IMF GDP constant growth old'!AD27/100))</f>
        <v>38.8540549142111</v>
      </c>
      <c r="AD27" s="0" t="n">
        <f aca="false">AE27/(1+('IMF GDP constant growth old'!AE27/100))</f>
        <v>40.8558158233913</v>
      </c>
      <c r="AE27" s="0" t="n">
        <f aca="false">AF27/(1+('IMF GDP constant growth old'!AF27/100))</f>
        <v>43.4877474787342</v>
      </c>
      <c r="AF27" s="0" t="n">
        <f aca="false">AG27/(1+('IMF GDP constant growth old'!AG27/100))</f>
        <v>46.5988609333628</v>
      </c>
      <c r="AG27" s="0" t="n">
        <f aca="false">AH27/(1+('IMF GDP constant growth old'!AH27/100))</f>
        <v>49.7685154540501</v>
      </c>
      <c r="AH27" s="0" t="n">
        <f aca="false">AI27/(1+('IMF GDP constant growth old'!AI27/100))</f>
        <v>53.0318370123722</v>
      </c>
      <c r="AI27" s="0" t="n">
        <f aca="false">AJ27/(1+('IMF GDP constant growth old'!AJ27/100))</f>
        <v>56.2593546129452</v>
      </c>
      <c r="AJ27" s="0" t="n">
        <f aca="false">AK27/(1+('IMF GDP constant growth old'!AK27/100))</f>
        <v>54.3606013947583</v>
      </c>
      <c r="AK27" s="0" t="n">
        <f aca="false">AL27/(1+('IMF GDP constant growth old'!AL27/100))</f>
        <v>54.664477156555</v>
      </c>
      <c r="AL27" s="0" t="n">
        <f aca="false">AM27/(1+('IMF GDP constant growth old'!AM27/100))</f>
        <v>55.9518255935918</v>
      </c>
      <c r="AM27" s="0" t="n">
        <f aca="false">AN27/(1+('IMF GDP constant growth old'!AN27/100))</f>
        <v>56.151573610961</v>
      </c>
      <c r="AN27" s="0" t="n">
        <f aca="false">AO27/(1+('IMF GDP constant growth old'!AO27/100))</f>
        <v>56.3346277409327</v>
      </c>
      <c r="AO27" s="0" t="n">
        <f aca="false">AP27/(1+('IMF GDP constant growth old'!AP27/100))</f>
        <v>57.3965354738493</v>
      </c>
      <c r="AP27" s="0" t="n">
        <f aca="false">AQ27/(1+('IMF GDP constant growth old'!AQ27/100))</f>
        <v>59.6866572392559</v>
      </c>
      <c r="AQ27" s="0" t="n">
        <f aca="false">AR27/(1+('IMF GDP constant growth old'!AR27/100))</f>
        <v>61.9666875457954</v>
      </c>
      <c r="AR27" s="0" t="n">
        <f aca="false">AS27/(1+('IMF GDP constant growth old'!AS27/100))</f>
        <v>64.1373806105247</v>
      </c>
      <c r="AS27" s="0" t="n">
        <f aca="false">AT27/(1+('IMF GDP constant growth old'!AT27/100))</f>
        <v>66.1205084190021</v>
      </c>
      <c r="AT27" s="0" t="n">
        <f aca="false">'IMF GDP current US old'!AT27</f>
        <v>68.563</v>
      </c>
      <c r="AU27" s="0" t="n">
        <f aca="false">AT27*(1+('IMF GDP constant growth old'!AU27/100))</f>
        <v>65.92743828</v>
      </c>
      <c r="AV27" s="0" t="n">
        <f aca="false">AU27*(1+('IMF GDP constant growth old'!AV27/100))</f>
        <v>68.82824556432</v>
      </c>
      <c r="AW27" s="0" t="n">
        <f aca="false">AV27*(1+('IMF GDP constant growth old'!AW27/100))</f>
        <v>71.8566883691501</v>
      </c>
      <c r="AX27" s="0" t="n">
        <f aca="false">AW27*(1+('IMF GDP constant growth old'!AX27/100))</f>
        <v>74.659099215547</v>
      </c>
      <c r="AY27" s="0" t="n">
        <f aca="false">AX27*(1+('IMF GDP constant growth old'!AY27/100))</f>
        <v>77.0481903904444</v>
      </c>
      <c r="AZ27" s="0" t="n">
        <f aca="false">AY27*(1+('IMF GDP constant growth old'!AZ27/100))</f>
        <v>79.390455378314</v>
      </c>
      <c r="BA27" s="0" t="n">
        <f aca="false">AZ27*(1+('IMF GDP constant growth old'!BA27/100))</f>
        <v>81.6133881289067</v>
      </c>
    </row>
    <row r="28" customFormat="false" ht="15" hidden="false" customHeight="false" outlineLevel="0" collapsed="false">
      <c r="A28" s="0" t="s">
        <v>35</v>
      </c>
      <c r="B28" s="0" t="str">
        <f aca="false">VLOOKUP(A28,'IMF GDP constant growth old'!$A:$B,2,0)</f>
        <v>BFA</v>
      </c>
      <c r="C28" s="0" t="s">
        <v>446</v>
      </c>
      <c r="D28" s="0" t="s">
        <v>1044</v>
      </c>
      <c r="F28" s="0" t="s">
        <v>448</v>
      </c>
      <c r="G28" s="0" t="n">
        <f aca="false">H28/(1+('IMF GDP constant growth old'!H28/100))</f>
        <v>2.37088478111714</v>
      </c>
      <c r="H28" s="0" t="n">
        <f aca="false">I28/(1+('IMF GDP constant growth old'!I28/100))</f>
        <v>2.43397402514266</v>
      </c>
      <c r="I28" s="0" t="n">
        <f aca="false">J28/(1+('IMF GDP constant growth old'!J28/100))</f>
        <v>2.46804966149466</v>
      </c>
      <c r="J28" s="0" t="n">
        <f aca="false">K28/(1+('IMF GDP constant growth old'!K28/100))</f>
        <v>2.43843306555673</v>
      </c>
      <c r="K28" s="0" t="n">
        <f aca="false">L28/(1+('IMF GDP constant growth old'!L28/100))</f>
        <v>2.47744799460563</v>
      </c>
      <c r="L28" s="0" t="n">
        <f aca="false">M28/(1+('IMF GDP constant growth old'!M28/100))</f>
        <v>2.75739961799607</v>
      </c>
      <c r="M28" s="0" t="n">
        <f aca="false">N28/(1+('IMF GDP constant growth old'!N28/100))</f>
        <v>2.97675075760766</v>
      </c>
      <c r="N28" s="0" t="n">
        <f aca="false">O28/(1+('IMF GDP constant growth old'!O28/100))</f>
        <v>2.9697256258197</v>
      </c>
      <c r="O28" s="0" t="n">
        <f aca="false">P28/(1+('IMF GDP constant growth old'!P28/100))</f>
        <v>3.14185092309221</v>
      </c>
      <c r="P28" s="0" t="n">
        <f aca="false">Q28/(1+('IMF GDP constant growth old'!Q28/100))</f>
        <v>3.2094007179387</v>
      </c>
      <c r="Q28" s="0" t="n">
        <f aca="false">R28/(1+('IMF GDP constant growth old'!R28/100))</f>
        <v>3.19004803160953</v>
      </c>
      <c r="R28" s="0" t="n">
        <f aca="false">S28/(1+('IMF GDP constant growth old'!S28/100))</f>
        <v>3.47938538807651</v>
      </c>
      <c r="S28" s="0" t="n">
        <f aca="false">T28/(1+('IMF GDP constant growth old'!T28/100))</f>
        <v>3.48749235603073</v>
      </c>
      <c r="T28" s="0" t="n">
        <f aca="false">U28/(1+('IMF GDP constant growth old'!U28/100))</f>
        <v>3.60819446647295</v>
      </c>
      <c r="U28" s="0" t="n">
        <f aca="false">V28/(1+('IMF GDP constant growth old'!V28/100))</f>
        <v>3.65564222370707</v>
      </c>
      <c r="V28" s="0" t="n">
        <f aca="false">W28/(1+('IMF GDP constant growth old'!W28/100))</f>
        <v>3.86459873321417</v>
      </c>
      <c r="W28" s="0" t="n">
        <f aca="false">X28/(1+('IMF GDP constant growth old'!X28/100))</f>
        <v>4.29028428367771</v>
      </c>
      <c r="X28" s="0" t="n">
        <f aca="false">Y28/(1+('IMF GDP constant growth old'!Y28/100))</f>
        <v>4.56130154187763</v>
      </c>
      <c r="Y28" s="0" t="n">
        <f aca="false">Z28/(1+('IMF GDP constant growth old'!Z28/100))</f>
        <v>4.89464145855805</v>
      </c>
      <c r="Z28" s="0" t="n">
        <f aca="false">AA28/(1+('IMF GDP constant growth old'!AA28/100))</f>
        <v>5.25356551671411</v>
      </c>
      <c r="AA28" s="0" t="n">
        <f aca="false">AB28/(1+('IMF GDP constant growth old'!AB28/100))</f>
        <v>5.35275283366967</v>
      </c>
      <c r="AB28" s="0" t="n">
        <f aca="false">AC28/(1+('IMF GDP constant growth old'!AC28/100))</f>
        <v>5.70673037856025</v>
      </c>
      <c r="AC28" s="0" t="n">
        <f aca="false">AD28/(1+('IMF GDP constant growth old'!AD28/100))</f>
        <v>5.95514435193897</v>
      </c>
      <c r="AD28" s="0" t="n">
        <f aca="false">AE28/(1+('IMF GDP constant growth old'!AE28/100))</f>
        <v>6.41976471427725</v>
      </c>
      <c r="AE28" s="0" t="n">
        <f aca="false">AF28/(1+('IMF GDP constant growth old'!AF28/100))</f>
        <v>6.70724177818259</v>
      </c>
      <c r="AF28" s="0" t="n">
        <f aca="false">AG28/(1+('IMF GDP constant growth old'!AG28/100))</f>
        <v>7.28822306100876</v>
      </c>
      <c r="AG28" s="0" t="n">
        <f aca="false">AH28/(1+('IMF GDP constant growth old'!AH28/100))</f>
        <v>7.74395564901364</v>
      </c>
      <c r="AH28" s="0" t="n">
        <f aca="false">AI28/(1+('IMF GDP constant growth old'!AI28/100))</f>
        <v>8.06230966574459</v>
      </c>
      <c r="AI28" s="0" t="n">
        <f aca="false">AJ28/(1+('IMF GDP constant growth old'!AJ28/100))</f>
        <v>8.52992362635778</v>
      </c>
      <c r="AJ28" s="0" t="n">
        <f aca="false">AK28/(1+('IMF GDP constant growth old'!AK28/100))</f>
        <v>8.7825799641705</v>
      </c>
      <c r="AK28" s="0" t="n">
        <f aca="false">AL28/(1+('IMF GDP constant growth old'!AL28/100))</f>
        <v>9.52435666794434</v>
      </c>
      <c r="AL28" s="0" t="n">
        <f aca="false">AM28/(1+('IMF GDP constant growth old'!AM28/100))</f>
        <v>10.1551548100623</v>
      </c>
      <c r="AM28" s="0" t="n">
        <f aca="false">AN28/(1+('IMF GDP constant growth old'!AN28/100))</f>
        <v>10.8104669499556</v>
      </c>
      <c r="AN28" s="0" t="n">
        <f aca="false">AO28/(1+('IMF GDP constant growth old'!AO28/100))</f>
        <v>11.4367173003665</v>
      </c>
      <c r="AO28" s="0" t="n">
        <f aca="false">AP28/(1+('IMF GDP constant growth old'!AP28/100))</f>
        <v>11.9315840579534</v>
      </c>
      <c r="AP28" s="0" t="n">
        <f aca="false">AQ28/(1+('IMF GDP constant growth old'!AQ28/100))</f>
        <v>12.3994214688658</v>
      </c>
      <c r="AQ28" s="0" t="n">
        <f aca="false">AR28/(1+('IMF GDP constant growth old'!AR28/100))</f>
        <v>13.1383029941955</v>
      </c>
      <c r="AR28" s="0" t="n">
        <f aca="false">AS28/(1+('IMF GDP constant growth old'!AS28/100))</f>
        <v>13.9470969265181</v>
      </c>
      <c r="AS28" s="0" t="n">
        <f aca="false">AT28/(1+('IMF GDP constant growth old'!AT28/100))</f>
        <v>14.8984284078759</v>
      </c>
      <c r="AT28" s="0" t="n">
        <f aca="false">'IMF GDP current US old'!AT28</f>
        <v>15.746</v>
      </c>
      <c r="AU28" s="0" t="n">
        <f aca="false">AT28*(1+('IMF GDP constant growth old'!AU28/100))</f>
        <v>15.87086578</v>
      </c>
      <c r="AV28" s="0" t="n">
        <f aca="false">AU28*(1+('IMF GDP constant growth old'!AV28/100))</f>
        <v>16.5463298275968</v>
      </c>
      <c r="AW28" s="0" t="n">
        <f aca="false">AV28*(1+('IMF GDP constant growth old'!AW28/100))</f>
        <v>17.4070699052284</v>
      </c>
      <c r="AX28" s="0" t="n">
        <f aca="false">AW28*(1+('IMF GDP constant growth old'!AX28/100))</f>
        <v>18.3794288301344</v>
      </c>
      <c r="AY28" s="0" t="n">
        <f aca="false">AX28*(1+('IMF GDP constant growth old'!AY28/100))</f>
        <v>19.4055523417208</v>
      </c>
      <c r="AZ28" s="0" t="n">
        <f aca="false">AY28*(1+('IMF GDP constant growth old'!AZ28/100))</f>
        <v>20.48333671878</v>
      </c>
      <c r="BA28" s="0" t="n">
        <f aca="false">AZ28*(1+('IMF GDP constant growth old'!BA28/100))</f>
        <v>21.6310180751333</v>
      </c>
    </row>
    <row r="29" customFormat="false" ht="15" hidden="false" customHeight="false" outlineLevel="0" collapsed="false">
      <c r="A29" s="0" t="s">
        <v>36</v>
      </c>
      <c r="B29" s="0" t="str">
        <f aca="false">VLOOKUP(A29,'IMF GDP constant growth old'!$A:$B,2,0)</f>
        <v>BDI</v>
      </c>
      <c r="C29" s="0" t="s">
        <v>446</v>
      </c>
      <c r="D29" s="0" t="s">
        <v>1044</v>
      </c>
      <c r="F29" s="0" t="s">
        <v>448</v>
      </c>
      <c r="G29" s="0" t="n">
        <f aca="false">H29/(1+('IMF GDP constant growth old'!H29/100))</f>
        <v>1.27680516975291</v>
      </c>
      <c r="H29" s="0" t="n">
        <f aca="false">I29/(1+('IMF GDP constant growth old'!I29/100))</f>
        <v>1.43211575060166</v>
      </c>
      <c r="I29" s="0" t="n">
        <f aca="false">J29/(1+('IMF GDP constant growth old'!J29/100))</f>
        <v>1.41702125059031</v>
      </c>
      <c r="J29" s="0" t="n">
        <f aca="false">K29/(1+('IMF GDP constant growth old'!K29/100))</f>
        <v>1.46966359004974</v>
      </c>
      <c r="K29" s="0" t="n">
        <f aca="false">L29/(1+('IMF GDP constant growth old'!L29/100))</f>
        <v>1.47194156861432</v>
      </c>
      <c r="L29" s="0" t="n">
        <f aca="false">M29/(1+('IMF GDP constant growth old'!M29/100))</f>
        <v>1.64539516305983</v>
      </c>
      <c r="M29" s="0" t="n">
        <f aca="false">N29/(1+('IMF GDP constant growth old'!N29/100))</f>
        <v>1.69887050585928</v>
      </c>
      <c r="N29" s="0" t="n">
        <f aca="false">O29/(1+('IMF GDP constant growth old'!O29/100))</f>
        <v>1.79235934979671</v>
      </c>
      <c r="O29" s="0" t="n">
        <f aca="false">P29/(1+('IMF GDP constant growth old'!P29/100))</f>
        <v>1.88253294868499</v>
      </c>
      <c r="P29" s="0" t="n">
        <f aca="false">Q29/(1+('IMF GDP constant growth old'!Q29/100))</f>
        <v>1.90792831816275</v>
      </c>
      <c r="Q29" s="0" t="n">
        <f aca="false">R29/(1+('IMF GDP constant growth old'!R29/100))</f>
        <v>1.97390447940481</v>
      </c>
      <c r="R29" s="0" t="n">
        <f aca="false">S29/(1+('IMF GDP constant growth old'!S29/100))</f>
        <v>2.08801589735921</v>
      </c>
      <c r="S29" s="0" t="n">
        <f aca="false">T29/(1+('IMF GDP constant growth old'!T29/100))</f>
        <v>2.10904221744561</v>
      </c>
      <c r="T29" s="0" t="n">
        <f aca="false">U29/(1+('IMF GDP constant growth old'!U29/100))</f>
        <v>1.97752234476571</v>
      </c>
      <c r="U29" s="0" t="n">
        <f aca="false">V29/(1+('IMF GDP constant growth old'!V29/100))</f>
        <v>1.90180301418463</v>
      </c>
      <c r="V29" s="0" t="n">
        <f aca="false">W29/(1+('IMF GDP constant growth old'!W29/100))</f>
        <v>1.75119923349135</v>
      </c>
      <c r="W29" s="0" t="n">
        <f aca="false">X29/(1+('IMF GDP constant growth old'!X29/100))</f>
        <v>1.6110857828197</v>
      </c>
      <c r="X29" s="0" t="n">
        <f aca="false">Y29/(1+('IMF GDP constant growth old'!Y29/100))</f>
        <v>1.61773956710275</v>
      </c>
      <c r="Y29" s="0" t="n">
        <f aca="false">Z29/(1+('IMF GDP constant growth old'!Z29/100))</f>
        <v>1.69461455133147</v>
      </c>
      <c r="Z29" s="0" t="n">
        <f aca="false">AA29/(1+('IMF GDP constant growth old'!AA29/100))</f>
        <v>1.71433986470897</v>
      </c>
      <c r="AA29" s="0" t="n">
        <f aca="false">AB29/(1+('IMF GDP constant growth old'!AB29/100))</f>
        <v>1.74487225769944</v>
      </c>
      <c r="AB29" s="0" t="n">
        <f aca="false">AC29/(1+('IMF GDP constant growth old'!AC29/100))</f>
        <v>1.77392438079013</v>
      </c>
      <c r="AC29" s="0" t="n">
        <f aca="false">AD29/(1+('IMF GDP constant growth old'!AD29/100))</f>
        <v>1.81566482147012</v>
      </c>
      <c r="AD29" s="0" t="n">
        <f aca="false">AE29/(1+('IMF GDP constant growth old'!AE29/100))</f>
        <v>1.86049358591222</v>
      </c>
      <c r="AE29" s="0" t="n">
        <f aca="false">AF29/(1+('IMF GDP constant growth old'!AF29/100))</f>
        <v>1.93055977435768</v>
      </c>
      <c r="AF29" s="0" t="n">
        <f aca="false">AG29/(1+('IMF GDP constant growth old'!AG29/100))</f>
        <v>2.01492523649711</v>
      </c>
      <c r="AG29" s="0" t="n">
        <f aca="false">AH29/(1+('IMF GDP constant growth old'!AH29/100))</f>
        <v>2.12401328880106</v>
      </c>
      <c r="AH29" s="0" t="n">
        <f aca="false">AI29/(1+('IMF GDP constant growth old'!AI29/100))</f>
        <v>2.19733422753047</v>
      </c>
      <c r="AI29" s="0" t="n">
        <f aca="false">AJ29/(1+('IMF GDP constant growth old'!AJ29/100))</f>
        <v>2.304168617673</v>
      </c>
      <c r="AJ29" s="0" t="n">
        <f aca="false">AK29/(1+('IMF GDP constant growth old'!AK29/100))</f>
        <v>2.39202656706488</v>
      </c>
      <c r="AK29" s="0" t="n">
        <f aca="false">AL29/(1+('IMF GDP constant growth old'!AL29/100))</f>
        <v>2.51459400836128</v>
      </c>
      <c r="AL29" s="0" t="n">
        <f aca="false">AM29/(1+('IMF GDP constant growth old'!AM29/100))</f>
        <v>2.61600758471849</v>
      </c>
      <c r="AM29" s="0" t="n">
        <f aca="false">AN29/(1+('IMF GDP constant growth old'!AN29/100))</f>
        <v>2.73234144201092</v>
      </c>
      <c r="AN29" s="0" t="n">
        <f aca="false">AO29/(1+('IMF GDP constant growth old'!AO29/100))</f>
        <v>2.86688193461554</v>
      </c>
      <c r="AO29" s="0" t="n">
        <f aca="false">AP29/(1+('IMF GDP constant growth old'!AP29/100))</f>
        <v>2.98846639746258</v>
      </c>
      <c r="AP29" s="0" t="n">
        <f aca="false">AQ29/(1+('IMF GDP constant growth old'!AQ29/100))</f>
        <v>2.87191620796154</v>
      </c>
      <c r="AQ29" s="0" t="n">
        <f aca="false">AR29/(1+('IMF GDP constant growth old'!AR29/100))</f>
        <v>2.85468471071377</v>
      </c>
      <c r="AR29" s="0" t="n">
        <f aca="false">AS29/(1+('IMF GDP constant growth old'!AS29/100))</f>
        <v>2.86895813426734</v>
      </c>
      <c r="AS29" s="0" t="n">
        <f aca="false">AT29/(1+('IMF GDP constant growth old'!AT29/100))</f>
        <v>2.91514836022905</v>
      </c>
      <c r="AT29" s="0" t="n">
        <f aca="false">'IMF GDP current US old'!AT29</f>
        <v>2.968</v>
      </c>
      <c r="AU29" s="0" t="n">
        <f aca="false">AT29*(1+('IMF GDP constant growth old'!AU29/100))</f>
        <v>2.92995024</v>
      </c>
      <c r="AV29" s="0" t="n">
        <f aca="false">AU29*(1+('IMF GDP constant growth old'!AV29/100))</f>
        <v>3.0123990397536</v>
      </c>
      <c r="AW29" s="0" t="n">
        <f aca="false">AV29*(1+('IMF GDP constant growth old'!AW29/100))</f>
        <v>3.12421929210925</v>
      </c>
      <c r="AX29" s="0" t="n">
        <f aca="false">AW29*(1+('IMF GDP constant growth old'!AX29/100))</f>
        <v>3.24034652319695</v>
      </c>
      <c r="AY29" s="0" t="n">
        <f aca="false">AX29*(1+('IMF GDP constant growth old'!AY29/100))</f>
        <v>3.35874878515457</v>
      </c>
      <c r="AZ29" s="0" t="n">
        <f aca="false">AY29*(1+('IMF GDP constant growth old'!AZ29/100))</f>
        <v>3.45433877558007</v>
      </c>
      <c r="BA29" s="0" t="n">
        <f aca="false">AZ29*(1+('IMF GDP constant growth old'!BA29/100))</f>
        <v>3.55731261448011</v>
      </c>
    </row>
    <row r="30" customFormat="false" ht="15" hidden="false" customHeight="false" outlineLevel="0" collapsed="false">
      <c r="A30" s="0" t="s">
        <v>37</v>
      </c>
      <c r="B30" s="0" t="str">
        <f aca="false">VLOOKUP(A30,'IMF GDP constant growth old'!$A:$B,2,0)</f>
        <v>CPV</v>
      </c>
      <c r="C30" s="0" t="s">
        <v>446</v>
      </c>
      <c r="D30" s="0" t="s">
        <v>1044</v>
      </c>
      <c r="F30" s="0" t="s">
        <v>448</v>
      </c>
      <c r="G30" s="0" t="n">
        <f aca="false">H30/(1+('IMF GDP constant growth old'!H30/100))</f>
        <v>0.281635267172149</v>
      </c>
      <c r="H30" s="0" t="n">
        <f aca="false">I30/(1+('IMF GDP constant growth old'!I30/100))</f>
        <v>0.305433447248195</v>
      </c>
      <c r="I30" s="0" t="n">
        <f aca="false">J30/(1+('IMF GDP constant growth old'!J30/100))</f>
        <v>0.314052779129539</v>
      </c>
      <c r="J30" s="0" t="n">
        <f aca="false">K30/(1+('IMF GDP constant growth old'!K30/100))</f>
        <v>0.343960025286045</v>
      </c>
      <c r="K30" s="0" t="n">
        <f aca="false">L30/(1+('IMF GDP constant growth old'!L30/100))</f>
        <v>0.356961714241858</v>
      </c>
      <c r="L30" s="0" t="n">
        <f aca="false">M30/(1+('IMF GDP constant growth old'!M30/100))</f>
        <v>0.387813915203781</v>
      </c>
      <c r="M30" s="0" t="n">
        <f aca="false">N30/(1+('IMF GDP constant growth old'!N30/100))</f>
        <v>0.398951930848434</v>
      </c>
      <c r="N30" s="0" t="n">
        <f aca="false">O30/(1+('IMF GDP constant growth old'!O30/100))</f>
        <v>0.416138780029385</v>
      </c>
      <c r="O30" s="0" t="n">
        <f aca="false">P30/(1+('IMF GDP constant growth old'!P30/100))</f>
        <v>0.441094622667747</v>
      </c>
      <c r="P30" s="0" t="n">
        <f aca="false">Q30/(1+('IMF GDP constant growth old'!Q30/100))</f>
        <v>0.466228194267355</v>
      </c>
      <c r="Q30" s="0" t="n">
        <f aca="false">R30/(1+('IMF GDP constant growth old'!R30/100))</f>
        <v>0.469454493371685</v>
      </c>
      <c r="R30" s="0" t="n">
        <f aca="false">S30/(1+('IMF GDP constant growth old'!S30/100))</f>
        <v>0.47604093991369</v>
      </c>
      <c r="S30" s="0" t="n">
        <f aca="false">T30/(1+('IMF GDP constant growth old'!T30/100))</f>
        <v>0.490536386534062</v>
      </c>
      <c r="T30" s="0" t="n">
        <f aca="false">U30/(1+('IMF GDP constant growth old'!U30/100))</f>
        <v>0.526394596389702</v>
      </c>
      <c r="U30" s="0" t="n">
        <f aca="false">V30/(1+('IMF GDP constant growth old'!V30/100))</f>
        <v>0.562873741919508</v>
      </c>
      <c r="V30" s="0" t="n">
        <f aca="false">W30/(1+('IMF GDP constant growth old'!W30/100))</f>
        <v>0.605044242664118</v>
      </c>
      <c r="W30" s="0" t="n">
        <f aca="false">X30/(1+('IMF GDP constant growth old'!X30/100))</f>
        <v>0.645545904268054</v>
      </c>
      <c r="X30" s="0" t="n">
        <f aca="false">Y30/(1+('IMF GDP constant growth old'!Y30/100))</f>
        <v>0.69485915589509</v>
      </c>
      <c r="Y30" s="0" t="n">
        <f aca="false">Z30/(1+('IMF GDP constant growth old'!Z30/100))</f>
        <v>0.753317656680544</v>
      </c>
      <c r="Z30" s="0" t="n">
        <f aca="false">AA30/(1+('IMF GDP constant growth old'!AA30/100))</f>
        <v>0.842661130762857</v>
      </c>
      <c r="AA30" s="0" t="n">
        <f aca="false">AB30/(1+('IMF GDP constant growth old'!AB30/100))</f>
        <v>0.903897315135394</v>
      </c>
      <c r="AB30" s="0" t="n">
        <f aca="false">AC30/(1+('IMF GDP constant growth old'!AC30/100))</f>
        <v>0.959378532338404</v>
      </c>
      <c r="AC30" s="0" t="n">
        <f aca="false">AD30/(1+('IMF GDP constant growth old'!AD30/100))</f>
        <v>1.01006250020184</v>
      </c>
      <c r="AD30" s="0" t="n">
        <f aca="false">AE30/(1+('IMF GDP constant growth old'!AE30/100))</f>
        <v>1.08583738896698</v>
      </c>
      <c r="AE30" s="0" t="n">
        <f aca="false">AF30/(1+('IMF GDP constant growth old'!AF30/100))</f>
        <v>1.13933659712139</v>
      </c>
      <c r="AF30" s="0" t="n">
        <f aca="false">AG30/(1+('IMF GDP constant growth old'!AG30/100))</f>
        <v>1.20553205341414</v>
      </c>
      <c r="AG30" s="0" t="n">
        <f aca="false">AH30/(1+('IMF GDP constant growth old'!AH30/100))</f>
        <v>1.31545246604444</v>
      </c>
      <c r="AH30" s="0" t="n">
        <f aca="false">AI30/(1+('IMF GDP constant growth old'!AI30/100))</f>
        <v>1.43671087436442</v>
      </c>
      <c r="AI30" s="0" t="n">
        <f aca="false">AJ30/(1+('IMF GDP constant growth old'!AJ30/100))</f>
        <v>1.5322665146184</v>
      </c>
      <c r="AJ30" s="0" t="n">
        <f aca="false">AK30/(1+('IMF GDP constant growth old'!AK30/100))</f>
        <v>1.51280672988274</v>
      </c>
      <c r="AK30" s="0" t="n">
        <f aca="false">AL30/(1+('IMF GDP constant growth old'!AL30/100))</f>
        <v>1.53499960461012</v>
      </c>
      <c r="AL30" s="0" t="n">
        <f aca="false">AM30/(1+('IMF GDP constant growth old'!AM30/100))</f>
        <v>1.5959237389171</v>
      </c>
      <c r="AM30" s="0" t="n">
        <f aca="false">AN30/(1+('IMF GDP constant growth old'!AN30/100))</f>
        <v>1.61319163377218</v>
      </c>
      <c r="AN30" s="0" t="n">
        <f aca="false">AO30/(1+('IMF GDP constant growth old'!AO30/100))</f>
        <v>1.62614556259137</v>
      </c>
      <c r="AO30" s="0" t="n">
        <f aca="false">AP30/(1+('IMF GDP constant growth old'!AP30/100))</f>
        <v>1.6360813119788</v>
      </c>
      <c r="AP30" s="0" t="n">
        <f aca="false">AQ30/(1+('IMF GDP constant growth old'!AQ30/100))</f>
        <v>1.65255665079043</v>
      </c>
      <c r="AQ30" s="0" t="n">
        <f aca="false">AR30/(1+('IMF GDP constant growth old'!AR30/100))</f>
        <v>1.73032596677663</v>
      </c>
      <c r="AR30" s="0" t="n">
        <f aca="false">AS30/(1+('IMF GDP constant growth old'!AS30/100))</f>
        <v>1.7943826340667</v>
      </c>
      <c r="AS30" s="0" t="n">
        <f aca="false">AT30/(1+('IMF GDP constant growth old'!AT30/100))</f>
        <v>1.87568611121626</v>
      </c>
      <c r="AT30" s="0" t="n">
        <f aca="false">'IMF GDP current US old'!AT30</f>
        <v>1.982</v>
      </c>
      <c r="AU30" s="0" t="n">
        <f aca="false">AT30*(1+('IMF GDP constant growth old'!AU30/100))</f>
        <v>1.70394522</v>
      </c>
      <c r="AV30" s="0" t="n">
        <f aca="false">AU30*(1+('IMF GDP constant growth old'!AV30/100))</f>
        <v>1.8021265435764</v>
      </c>
      <c r="AW30" s="0" t="n">
        <f aca="false">AV30*(1+('IMF GDP constant growth old'!AW30/100))</f>
        <v>1.90958734936986</v>
      </c>
      <c r="AX30" s="0" t="n">
        <f aca="false">AW30*(1+('IMF GDP constant growth old'!AX30/100))</f>
        <v>2.02538472623565</v>
      </c>
      <c r="AY30" s="0" t="n">
        <f aca="false">AX30*(1+('IMF GDP constant growth old'!AY30/100))</f>
        <v>2.14976360227378</v>
      </c>
      <c r="AZ30" s="0" t="n">
        <f aca="false">AY30*(1+('IMF GDP constant growth old'!AZ30/100))</f>
        <v>2.28350039597123</v>
      </c>
      <c r="BA30" s="0" t="n">
        <f aca="false">AZ30*(1+('IMF GDP constant growth old'!BA30/100))</f>
        <v>2.42452938042642</v>
      </c>
    </row>
    <row r="31" customFormat="false" ht="15" hidden="false" customHeight="false" outlineLevel="0" collapsed="false">
      <c r="A31" s="0" t="s">
        <v>38</v>
      </c>
      <c r="B31" s="0" t="str">
        <f aca="false">VLOOKUP(A31,'IMF GDP constant growth old'!$A:$B,2,0)</f>
        <v>KHM</v>
      </c>
      <c r="C31" s="0" t="s">
        <v>446</v>
      </c>
      <c r="D31" s="0" t="s">
        <v>1044</v>
      </c>
      <c r="F31" s="0" t="s">
        <v>448</v>
      </c>
      <c r="G31" s="0" t="e">
        <f aca="false">H31/(1+('IMF GDP constant growth old'!H31/100))</f>
        <v>#VALUE!</v>
      </c>
      <c r="H31" s="0" t="e">
        <f aca="false">I31/(1+('IMF GDP constant growth old'!I31/100))</f>
        <v>#VALUE!</v>
      </c>
      <c r="I31" s="0" t="e">
        <f aca="false">J31/(1+('IMF GDP constant growth old'!J31/100))</f>
        <v>#VALUE!</v>
      </c>
      <c r="J31" s="0" t="e">
        <f aca="false">K31/(1+('IMF GDP constant growth old'!K31/100))</f>
        <v>#VALUE!</v>
      </c>
      <c r="K31" s="0" t="e">
        <f aca="false">L31/(1+('IMF GDP constant growth old'!L31/100))</f>
        <v>#VALUE!</v>
      </c>
      <c r="L31" s="0" t="e">
        <f aca="false">M31/(1+('IMF GDP constant growth old'!M31/100))</f>
        <v>#VALUE!</v>
      </c>
      <c r="M31" s="0" t="e">
        <f aca="false">N31/(1+('IMF GDP constant growth old'!N31/100))</f>
        <v>#VALUE!</v>
      </c>
      <c r="N31" s="0" t="n">
        <f aca="false">O31/(1+('IMF GDP constant growth old'!O31/100))</f>
        <v>2.95598121652962</v>
      </c>
      <c r="O31" s="0" t="n">
        <f aca="false">P31/(1+('IMF GDP constant growth old'!P31/100))</f>
        <v>3.24022837031111</v>
      </c>
      <c r="P31" s="0" t="n">
        <f aca="false">Q31/(1+('IMF GDP constant growth old'!Q31/100))</f>
        <v>3.34803076819136</v>
      </c>
      <c r="Q31" s="0" t="n">
        <f aca="false">R31/(1+('IMF GDP constant growth old'!R31/100))</f>
        <v>3.38546175217974</v>
      </c>
      <c r="R31" s="0" t="n">
        <f aca="false">S31/(1+('IMF GDP constant growth old'!S31/100))</f>
        <v>3.64248600840522</v>
      </c>
      <c r="S31" s="0" t="n">
        <f aca="false">T31/(1+('IMF GDP constant growth old'!T31/100))</f>
        <v>3.89997334433939</v>
      </c>
      <c r="T31" s="0" t="n">
        <f aca="false">U31/(1+('IMF GDP constant growth old'!U31/100))</f>
        <v>4.05761026691759</v>
      </c>
      <c r="U31" s="0" t="n">
        <f aca="false">V31/(1+('IMF GDP constant growth old'!V31/100))</f>
        <v>4.38956336285411</v>
      </c>
      <c r="V31" s="0" t="n">
        <f aca="false">W31/(1+('IMF GDP constant growth old'!W31/100))</f>
        <v>4.65201535631916</v>
      </c>
      <c r="W31" s="0" t="n">
        <f aca="false">X31/(1+('IMF GDP constant growth old'!X31/100))</f>
        <v>4.92639122203487</v>
      </c>
      <c r="X31" s="0" t="n">
        <f aca="false">Y31/(1+('IMF GDP constant growth old'!Y31/100))</f>
        <v>5.1237917183018</v>
      </c>
      <c r="Y31" s="0" t="n">
        <f aca="false">Z31/(1+('IMF GDP constant growth old'!Z31/100))</f>
        <v>5.36368764655269</v>
      </c>
      <c r="Z31" s="0" t="n">
        <f aca="false">AA31/(1+('IMF GDP constant growth old'!AA31/100))</f>
        <v>6.04514416204721</v>
      </c>
      <c r="AA31" s="0" t="n">
        <f aca="false">AB31/(1+('IMF GDP constant growth old'!AB31/100))</f>
        <v>6.62396671556324</v>
      </c>
      <c r="AB31" s="0" t="n">
        <f aca="false">AC31/(1+('IMF GDP constant growth old'!AC31/100))</f>
        <v>7.1910445060826</v>
      </c>
      <c r="AC31" s="0" t="n">
        <f aca="false">AD31/(1+('IMF GDP constant growth old'!AD31/100))</f>
        <v>7.66414332413778</v>
      </c>
      <c r="AD31" s="0" t="n">
        <f aca="false">AE31/(1+('IMF GDP constant growth old'!AE31/100))</f>
        <v>8.31605535528894</v>
      </c>
      <c r="AE31" s="0" t="n">
        <f aca="false">AF31/(1+('IMF GDP constant growth old'!AF31/100))</f>
        <v>9.17601863957937</v>
      </c>
      <c r="AF31" s="0" t="n">
        <f aca="false">AG31/(1+('IMF GDP constant growth old'!AG31/100))</f>
        <v>10.3918411093236</v>
      </c>
      <c r="AG31" s="0" t="n">
        <f aca="false">AH31/(1+('IMF GDP constant growth old'!AH31/100))</f>
        <v>11.5111463152089</v>
      </c>
      <c r="AH31" s="0" t="n">
        <f aca="false">AI31/(1+('IMF GDP constant growth old'!AI31/100))</f>
        <v>12.6867796883812</v>
      </c>
      <c r="AI31" s="0" t="n">
        <f aca="false">AJ31/(1+('IMF GDP constant growth old'!AJ31/100))</f>
        <v>13.5357789851276</v>
      </c>
      <c r="AJ31" s="0" t="n">
        <f aca="false">AK31/(1+('IMF GDP constant growth old'!AK31/100))</f>
        <v>13.5475551128447</v>
      </c>
      <c r="AK31" s="0" t="n">
        <f aca="false">AL31/(1+('IMF GDP constant growth old'!AL31/100))</f>
        <v>14.3553958242236</v>
      </c>
      <c r="AL31" s="0" t="n">
        <f aca="false">AM31/(1+('IMF GDP constant growth old'!AM31/100))</f>
        <v>15.3703223089962</v>
      </c>
      <c r="AM31" s="0" t="n">
        <f aca="false">AN31/(1+('IMF GDP constant growth old'!AN31/100))</f>
        <v>16.4943539794531</v>
      </c>
      <c r="AN31" s="0" t="n">
        <f aca="false">AO31/(1+('IMF GDP constant growth old'!AO31/100))</f>
        <v>17.7078436017215</v>
      </c>
      <c r="AO31" s="0" t="n">
        <f aca="false">AP31/(1+('IMF GDP constant growth old'!AP31/100))</f>
        <v>18.9727148701925</v>
      </c>
      <c r="AP31" s="0" t="n">
        <f aca="false">AQ31/(1+('IMF GDP constant growth old'!AQ31/100))</f>
        <v>20.3076350884592</v>
      </c>
      <c r="AQ31" s="0" t="n">
        <f aca="false">AR31/(1+('IMF GDP constant growth old'!AR31/100))</f>
        <v>21.7013480845801</v>
      </c>
      <c r="AR31" s="0" t="n">
        <f aca="false">AS31/(1+('IMF GDP constant growth old'!AS31/100))</f>
        <v>23.2197914100582</v>
      </c>
      <c r="AS31" s="0" t="n">
        <f aca="false">AT31/(1+('IMF GDP constant growth old'!AT31/100))</f>
        <v>24.9689382969779</v>
      </c>
      <c r="AT31" s="0" t="n">
        <f aca="false">'IMF GDP current US old'!AT31</f>
        <v>26.728</v>
      </c>
      <c r="AU31" s="0" t="n">
        <f aca="false">AT31*(1+('IMF GDP constant growth old'!AU31/100))</f>
        <v>25.78396704</v>
      </c>
      <c r="AV31" s="0" t="n">
        <f aca="false">AU31*(1+('IMF GDP constant growth old'!AV31/100))</f>
        <v>26.855290870512</v>
      </c>
      <c r="AW31" s="0" t="n">
        <f aca="false">AV31*(1+('IMF GDP constant growth old'!AW31/100))</f>
        <v>28.4601630529338</v>
      </c>
      <c r="AX31" s="0" t="n">
        <f aca="false">AW31*(1+('IMF GDP constant growth old'!AX31/100))</f>
        <v>30.2531533252686</v>
      </c>
      <c r="AY31" s="0" t="n">
        <f aca="false">AX31*(1+('IMF GDP constant growth old'!AY31/100))</f>
        <v>32.2583323276674</v>
      </c>
      <c r="AZ31" s="0" t="n">
        <f aca="false">AY31*(1+('IMF GDP constant growth old'!AZ31/100))</f>
        <v>34.4196405936211</v>
      </c>
      <c r="BA31" s="0" t="n">
        <f aca="false">AZ31*(1+('IMF GDP constant growth old'!BA31/100))</f>
        <v>36.7498502618093</v>
      </c>
    </row>
    <row r="32" customFormat="false" ht="15" hidden="false" customHeight="false" outlineLevel="0" collapsed="false">
      <c r="A32" s="0" t="s">
        <v>39</v>
      </c>
      <c r="B32" s="0" t="str">
        <f aca="false">VLOOKUP(A32,'IMF GDP constant growth old'!$A:$B,2,0)</f>
        <v>CMR</v>
      </c>
      <c r="C32" s="0" t="s">
        <v>446</v>
      </c>
      <c r="D32" s="0" t="s">
        <v>1044</v>
      </c>
      <c r="F32" s="0" t="s">
        <v>448</v>
      </c>
      <c r="G32" s="0" t="n">
        <f aca="false">H32/(1+('IMF GDP constant growth old'!H32/100))</f>
        <v>11.1472917572369</v>
      </c>
      <c r="H32" s="0" t="n">
        <f aca="false">I32/(1+('IMF GDP constant growth old'!I32/100))</f>
        <v>13.0480164747634</v>
      </c>
      <c r="I32" s="0" t="n">
        <f aca="false">J32/(1+('IMF GDP constant growth old'!J32/100))</f>
        <v>14.0348379607498</v>
      </c>
      <c r="J32" s="0" t="n">
        <f aca="false">K32/(1+('IMF GDP constant growth old'!K32/100))</f>
        <v>14.9953822707835</v>
      </c>
      <c r="K32" s="0" t="n">
        <f aca="false">L32/(1+('IMF GDP constant growth old'!L32/100))</f>
        <v>16.1152374187656</v>
      </c>
      <c r="L32" s="0" t="n">
        <f aca="false">M32/(1+('IMF GDP constant growth old'!M32/100))</f>
        <v>17.4216997163049</v>
      </c>
      <c r="M32" s="0" t="n">
        <f aca="false">N32/(1+('IMF GDP constant growth old'!N32/100))</f>
        <v>18.6048073440392</v>
      </c>
      <c r="N32" s="0" t="n">
        <f aca="false">O32/(1+('IMF GDP constant growth old'!O32/100))</f>
        <v>18.204245841922</v>
      </c>
      <c r="O32" s="0" t="n">
        <f aca="false">P32/(1+('IMF GDP constant growth old'!P32/100))</f>
        <v>16.7724819064549</v>
      </c>
      <c r="P32" s="0" t="n">
        <f aca="false">Q32/(1+('IMF GDP constant growth old'!Q32/100))</f>
        <v>16.4756089767106</v>
      </c>
      <c r="Q32" s="0" t="n">
        <f aca="false">R32/(1+('IMF GDP constant growth old'!R32/100))</f>
        <v>15.4605467076555</v>
      </c>
      <c r="R32" s="0" t="n">
        <f aca="false">S32/(1+('IMF GDP constant growth old'!S32/100))</f>
        <v>14.8786117295793</v>
      </c>
      <c r="S32" s="0" t="n">
        <f aca="false">T32/(1+('IMF GDP constant growth old'!T32/100))</f>
        <v>14.4248140718271</v>
      </c>
      <c r="T32" s="0" t="n">
        <f aca="false">U32/(1+('IMF GDP constant growth old'!U32/100))</f>
        <v>13.9692784434388</v>
      </c>
      <c r="U32" s="0" t="n">
        <f aca="false">V32/(1+('IMF GDP constant growth old'!V32/100))</f>
        <v>13.620744946275</v>
      </c>
      <c r="V32" s="0" t="n">
        <f aca="false">W32/(1+('IMF GDP constant growth old'!W32/100))</f>
        <v>14.0707743593</v>
      </c>
      <c r="W32" s="0" t="n">
        <f aca="false">X32/(1+('IMF GDP constant growth old'!X32/100))</f>
        <v>14.7619307958288</v>
      </c>
      <c r="X32" s="0" t="n">
        <f aca="false">Y32/(1+('IMF GDP constant growth old'!Y32/100))</f>
        <v>15.5463797983191</v>
      </c>
      <c r="Y32" s="0" t="n">
        <f aca="false">Z32/(1+('IMF GDP constant growth old'!Z32/100))</f>
        <v>16.3073750894468</v>
      </c>
      <c r="Z32" s="0" t="n">
        <f aca="false">AA32/(1+('IMF GDP constant growth old'!AA32/100))</f>
        <v>16.9697806655802</v>
      </c>
      <c r="AA32" s="0" t="n">
        <f aca="false">AB32/(1+('IMF GDP constant growth old'!AB32/100))</f>
        <v>17.5727169726282</v>
      </c>
      <c r="AB32" s="0" t="n">
        <f aca="false">AC32/(1+('IMF GDP constant growth old'!AC32/100))</f>
        <v>18.3402932499926</v>
      </c>
      <c r="AC32" s="0" t="n">
        <f aca="false">AD32/(1+('IMF GDP constant growth old'!AD32/100))</f>
        <v>19.1173714749948</v>
      </c>
      <c r="AD32" s="0" t="n">
        <f aca="false">AE32/(1+('IMF GDP constant growth old'!AE32/100))</f>
        <v>19.9904618302578</v>
      </c>
      <c r="AE32" s="0" t="n">
        <f aca="false">AF32/(1+('IMF GDP constant growth old'!AF32/100))</f>
        <v>21.3460150469676</v>
      </c>
      <c r="AF32" s="0" t="n">
        <f aca="false">AG32/(1+('IMF GDP constant growth old'!AG32/100))</f>
        <v>21.7774180110668</v>
      </c>
      <c r="AG32" s="0" t="n">
        <f aca="false">AH32/(1+('IMF GDP constant growth old'!AH32/100))</f>
        <v>22.5304811258895</v>
      </c>
      <c r="AH32" s="0" t="n">
        <f aca="false">AI32/(1+('IMF GDP constant growth old'!AI32/100))</f>
        <v>23.6349253106806</v>
      </c>
      <c r="AI32" s="0" t="n">
        <f aca="false">AJ32/(1+('IMF GDP constant growth old'!AJ32/100))</f>
        <v>24.4595478547703</v>
      </c>
      <c r="AJ32" s="0" t="n">
        <f aca="false">AK32/(1+('IMF GDP constant growth old'!AK32/100))</f>
        <v>24.9974133120967</v>
      </c>
      <c r="AK32" s="0" t="n">
        <f aca="false">AL32/(1+('IMF GDP constant growth old'!AL32/100))</f>
        <v>25.8530747697698</v>
      </c>
      <c r="AL32" s="0" t="n">
        <f aca="false">AM32/(1+('IMF GDP constant growth old'!AM32/100))</f>
        <v>26.9205482270136</v>
      </c>
      <c r="AM32" s="0" t="n">
        <f aca="false">AN32/(1+('IMF GDP constant growth old'!AN32/100))</f>
        <v>28.1435487329668</v>
      </c>
      <c r="AN32" s="0" t="n">
        <f aca="false">AO32/(1+('IMF GDP constant growth old'!AO32/100))</f>
        <v>29.6644261064963</v>
      </c>
      <c r="AO32" s="0" t="n">
        <f aca="false">AP32/(1+('IMF GDP constant growth old'!AP32/100))</f>
        <v>31.4098809386026</v>
      </c>
      <c r="AP32" s="0" t="n">
        <f aca="false">AQ32/(1+('IMF GDP constant growth old'!AQ32/100))</f>
        <v>33.184853310443</v>
      </c>
      <c r="AQ32" s="0" t="n">
        <f aca="false">AR32/(1+('IMF GDP constant growth old'!AR32/100))</f>
        <v>34.7272852923124</v>
      </c>
      <c r="AR32" s="0" t="n">
        <f aca="false">AS32/(1+('IMF GDP constant growth old'!AS32/100))</f>
        <v>35.9597566473365</v>
      </c>
      <c r="AS32" s="0" t="n">
        <f aca="false">AT32/(1+('IMF GDP constant growth old'!AT32/100))</f>
        <v>37.4204419623514</v>
      </c>
      <c r="AT32" s="0" t="n">
        <f aca="false">'IMF GDP current US old'!AT32</f>
        <v>38.863</v>
      </c>
      <c r="AU32" s="0" t="n">
        <f aca="false">AT32*(1+('IMF GDP constant growth old'!AU32/100))</f>
        <v>37.78688353</v>
      </c>
      <c r="AV32" s="0" t="n">
        <f aca="false">AU32*(1+('IMF GDP constant growth old'!AV32/100))</f>
        <v>39.0856187169261</v>
      </c>
      <c r="AW32" s="0" t="n">
        <f aca="false">AV32*(1+('IMF GDP constant growth old'!AW32/100))</f>
        <v>40.7674728903154</v>
      </c>
      <c r="AX32" s="0" t="n">
        <f aca="false">AW32*(1+('IMF GDP constant growth old'!AX32/100))</f>
        <v>42.7296113605263</v>
      </c>
      <c r="AY32" s="0" t="n">
        <f aca="false">AX32*(1+('IMF GDP constant growth old'!AY32/100))</f>
        <v>45.0276098594954</v>
      </c>
      <c r="AZ32" s="0" t="n">
        <f aca="false">AY32*(1+('IMF GDP constant growth old'!AZ32/100))</f>
        <v>47.4685565899787</v>
      </c>
      <c r="BA32" s="0" t="n">
        <f aca="false">AZ32*(1+('IMF GDP constant growth old'!BA32/100))</f>
        <v>50.0650866354505</v>
      </c>
    </row>
    <row r="33" customFormat="false" ht="15" hidden="false" customHeight="false" outlineLevel="0" collapsed="false">
      <c r="A33" s="0" t="s">
        <v>40</v>
      </c>
      <c r="B33" s="0" t="str">
        <f aca="false">VLOOKUP(A33,'IMF GDP constant growth old'!$A:$B,2,0)</f>
        <v>CAN</v>
      </c>
      <c r="C33" s="0" t="s">
        <v>446</v>
      </c>
      <c r="D33" s="0" t="s">
        <v>1044</v>
      </c>
      <c r="F33" s="0" t="s">
        <v>448</v>
      </c>
      <c r="G33" s="0" t="n">
        <f aca="false">H33/(1+('IMF GDP constant growth old'!H33/100))</f>
        <v>697.434413631228</v>
      </c>
      <c r="H33" s="0" t="n">
        <f aca="false">I33/(1+('IMF GDP constant growth old'!I33/100))</f>
        <v>721.865541140729</v>
      </c>
      <c r="I33" s="0" t="n">
        <f aca="false">J33/(1+('IMF GDP constant growth old'!J33/100))</f>
        <v>698.859686344574</v>
      </c>
      <c r="J33" s="0" t="n">
        <f aca="false">K33/(1+('IMF GDP constant growth old'!K33/100))</f>
        <v>717.037026786397</v>
      </c>
      <c r="K33" s="0" t="n">
        <f aca="false">L33/(1+('IMF GDP constant growth old'!L33/100))</f>
        <v>759.399574328937</v>
      </c>
      <c r="L33" s="0" t="n">
        <f aca="false">M33/(1+('IMF GDP constant growth old'!M33/100))</f>
        <v>795.372332164899</v>
      </c>
      <c r="M33" s="0" t="n">
        <f aca="false">N33/(1+('IMF GDP constant growth old'!N33/100))</f>
        <v>812.433068689836</v>
      </c>
      <c r="N33" s="0" t="n">
        <f aca="false">O33/(1+('IMF GDP constant growth old'!O33/100))</f>
        <v>845.523467577573</v>
      </c>
      <c r="O33" s="0" t="n">
        <f aca="false">P33/(1+('IMF GDP constant growth old'!P33/100))</f>
        <v>882.811052497744</v>
      </c>
      <c r="P33" s="0" t="n">
        <f aca="false">Q33/(1+('IMF GDP constant growth old'!Q33/100))</f>
        <v>903.265784584116</v>
      </c>
      <c r="Q33" s="0" t="n">
        <f aca="false">R33/(1+('IMF GDP constant growth old'!R33/100))</f>
        <v>904.75617312868</v>
      </c>
      <c r="R33" s="0" t="n">
        <f aca="false">S33/(1+('IMF GDP constant growth old'!S33/100))</f>
        <v>885.882959357216</v>
      </c>
      <c r="S33" s="0" t="n">
        <f aca="false">T33/(1+('IMF GDP constant growth old'!T33/100))</f>
        <v>893.855905991431</v>
      </c>
      <c r="T33" s="0" t="n">
        <f aca="false">U33/(1+('IMF GDP constant growth old'!U33/100))</f>
        <v>917.641411649863</v>
      </c>
      <c r="U33" s="0" t="n">
        <f aca="false">V33/(1+('IMF GDP constant growth old'!V33/100))</f>
        <v>958.880216689408</v>
      </c>
      <c r="V33" s="0" t="n">
        <f aca="false">W33/(1+('IMF GDP constant growth old'!W33/100))</f>
        <v>984.71244972702</v>
      </c>
      <c r="W33" s="0" t="n">
        <f aca="false">X33/(1+('IMF GDP constant growth old'!X33/100))</f>
        <v>1000.6549442881</v>
      </c>
      <c r="X33" s="0" t="n">
        <f aca="false">Y33/(1+('IMF GDP constant growth old'!Y33/100))</f>
        <v>1043.48297590363</v>
      </c>
      <c r="Y33" s="0" t="n">
        <f aca="false">Z33/(1+('IMF GDP constant growth old'!Z33/100))</f>
        <v>1084.13707264484</v>
      </c>
      <c r="Z33" s="0" t="n">
        <f aca="false">AA33/(1+('IMF GDP constant growth old'!AA33/100))</f>
        <v>1140.11106970549</v>
      </c>
      <c r="AA33" s="0" t="n">
        <f aca="false">AB33/(1+('IMF GDP constant growth old'!AB33/100))</f>
        <v>1199.14602089484</v>
      </c>
      <c r="AB33" s="0" t="n">
        <f aca="false">AC33/(1+('IMF GDP constant growth old'!AC33/100))</f>
        <v>1220.61073466886</v>
      </c>
      <c r="AC33" s="0" t="n">
        <f aca="false">AD33/(1+('IMF GDP constant growth old'!AD33/100))</f>
        <v>1257.44876664116</v>
      </c>
      <c r="AD33" s="0" t="n">
        <f aca="false">AE33/(1+('IMF GDP constant growth old'!AE33/100))</f>
        <v>1280.10799341604</v>
      </c>
      <c r="AE33" s="0" t="n">
        <f aca="false">AF33/(1+('IMF GDP constant growth old'!AF33/100))</f>
        <v>1319.62492717279</v>
      </c>
      <c r="AF33" s="0" t="n">
        <f aca="false">AG33/(1+('IMF GDP constant growth old'!AG33/100))</f>
        <v>1361.90570983941</v>
      </c>
      <c r="AG33" s="0" t="n">
        <f aca="false">AH33/(1+('IMF GDP constant growth old'!AH33/100))</f>
        <v>1397.77830623658</v>
      </c>
      <c r="AH33" s="0" t="n">
        <f aca="false">AI33/(1+('IMF GDP constant growth old'!AI33/100))</f>
        <v>1426.7402727418</v>
      </c>
      <c r="AI33" s="0" t="n">
        <f aca="false">AJ33/(1+('IMF GDP constant growth old'!AJ33/100))</f>
        <v>1441.06474508013</v>
      </c>
      <c r="AJ33" s="0" t="n">
        <f aca="false">AK33/(1+('IMF GDP constant growth old'!AK33/100))</f>
        <v>1398.89919063908</v>
      </c>
      <c r="AK33" s="0" t="n">
        <f aca="false">AL33/(1+('IMF GDP constant growth old'!AL33/100))</f>
        <v>1442.12517562983</v>
      </c>
      <c r="AL33" s="0" t="n">
        <f aca="false">AM33/(1+('IMF GDP constant growth old'!AM33/100))</f>
        <v>1487.49443365514</v>
      </c>
      <c r="AM33" s="0" t="n">
        <f aca="false">AN33/(1+('IMF GDP constant growth old'!AN33/100))</f>
        <v>1513.68921063181</v>
      </c>
      <c r="AN33" s="0" t="n">
        <f aca="false">AO33/(1+('IMF GDP constant growth old'!AO33/100))</f>
        <v>1548.94303234743</v>
      </c>
      <c r="AO33" s="0" t="n">
        <f aca="false">AP33/(1+('IMF GDP constant growth old'!AP33/100))</f>
        <v>1593.3976973758</v>
      </c>
      <c r="AP33" s="0" t="n">
        <f aca="false">AQ33/(1+('IMF GDP constant growth old'!AQ33/100))</f>
        <v>1603.8981882015</v>
      </c>
      <c r="AQ33" s="0" t="n">
        <f aca="false">AR33/(1+('IMF GDP constant growth old'!AR33/100))</f>
        <v>1619.9532090654</v>
      </c>
      <c r="AR33" s="0" t="n">
        <f aca="false">AS33/(1+('IMF GDP constant growth old'!AS33/100))</f>
        <v>1669.19978662099</v>
      </c>
      <c r="AS33" s="0" t="n">
        <f aca="false">AT33/(1+('IMF GDP constant growth old'!AT33/100))</f>
        <v>1709.76134143588</v>
      </c>
      <c r="AT33" s="0" t="n">
        <f aca="false">'IMF GDP current US old'!AT33</f>
        <v>1741.58</v>
      </c>
      <c r="AU33" s="0" t="n">
        <f aca="false">AT33*(1+('IMF GDP constant growth old'!AU33/100))</f>
        <v>1647.4824326</v>
      </c>
      <c r="AV33" s="0" t="n">
        <f aca="false">AU33*(1+('IMF GDP constant growth old'!AV33/100))</f>
        <v>1730.59792132467</v>
      </c>
      <c r="AW33" s="0" t="n">
        <f aca="false">AV33*(1+('IMF GDP constant growth old'!AW33/100))</f>
        <v>1811.12264260391</v>
      </c>
      <c r="AX33" s="0" t="n">
        <f aca="false">AW33*(1+('IMF GDP constant growth old'!AX33/100))</f>
        <v>1851.27523159044</v>
      </c>
      <c r="AY33" s="0" t="n">
        <f aca="false">AX33*(1+('IMF GDP constant growth old'!AY33/100))</f>
        <v>1876.80431703407</v>
      </c>
      <c r="AZ33" s="0" t="n">
        <f aca="false">AY33*(1+('IMF GDP constant growth old'!AZ33/100))</f>
        <v>1903.49247442229</v>
      </c>
      <c r="BA33" s="0" t="n">
        <f aca="false">AZ33*(1+('IMF GDP constant growth old'!BA33/100))</f>
        <v>1932.97757285109</v>
      </c>
      <c r="BC33" s="0" t="n">
        <v>1</v>
      </c>
    </row>
    <row r="34" customFormat="false" ht="15" hidden="false" customHeight="false" outlineLevel="0" collapsed="false">
      <c r="A34" s="0" t="s">
        <v>41</v>
      </c>
      <c r="B34" s="0" t="str">
        <f aca="false">VLOOKUP(A34,'IMF GDP constant growth old'!$A:$B,2,0)</f>
        <v>CAF</v>
      </c>
      <c r="C34" s="0" t="s">
        <v>446</v>
      </c>
      <c r="D34" s="0" t="s">
        <v>1044</v>
      </c>
      <c r="F34" s="0" t="s">
        <v>448</v>
      </c>
      <c r="G34" s="0" t="n">
        <f aca="false">H34/(1+('IMF GDP constant growth old'!H34/100))</f>
        <v>1.4557867608174</v>
      </c>
      <c r="H34" s="0" t="n">
        <f aca="false">I34/(1+('IMF GDP constant growth old'!I34/100))</f>
        <v>1.64436937781369</v>
      </c>
      <c r="I34" s="0" t="n">
        <f aca="false">J34/(1+('IMF GDP constant growth old'!J34/100))</f>
        <v>1.58563250363818</v>
      </c>
      <c r="J34" s="0" t="n">
        <f aca="false">K34/(1+('IMF GDP constant growth old'!K34/100))</f>
        <v>1.49006643264391</v>
      </c>
      <c r="K34" s="0" t="n">
        <f aca="false">L34/(1+('IMF GDP constant growth old'!L34/100))</f>
        <v>1.63776181744757</v>
      </c>
      <c r="L34" s="0" t="n">
        <f aca="false">M34/(1+('IMF GDP constant growth old'!M34/100))</f>
        <v>1.69889946609289</v>
      </c>
      <c r="M34" s="0" t="n">
        <f aca="false">N34/(1+('IMF GDP constant growth old'!N34/100))</f>
        <v>1.82110130468895</v>
      </c>
      <c r="N34" s="0" t="n">
        <f aca="false">O34/(1+('IMF GDP constant growth old'!O34/100))</f>
        <v>1.82110130468895</v>
      </c>
      <c r="O34" s="0" t="n">
        <f aca="false">P34/(1+('IMF GDP constant growth old'!P34/100))</f>
        <v>1.85238782510351</v>
      </c>
      <c r="P34" s="0" t="n">
        <f aca="false">Q34/(1+('IMF GDP constant growth old'!Q34/100))</f>
        <v>1.92259332367493</v>
      </c>
      <c r="Q34" s="0" t="n">
        <f aca="false">R34/(1+('IMF GDP constant growth old'!R34/100))</f>
        <v>1.94881749660986</v>
      </c>
      <c r="R34" s="0" t="n">
        <f aca="false">S34/(1+('IMF GDP constant growth old'!S34/100))</f>
        <v>1.93324644481195</v>
      </c>
      <c r="S34" s="0" t="n">
        <f aca="false">T34/(1+('IMF GDP constant growth old'!T34/100))</f>
        <v>1.83807272233385</v>
      </c>
      <c r="T34" s="0" t="n">
        <f aca="false">U34/(1+('IMF GDP constant growth old'!U34/100))</f>
        <v>1.81605261112029</v>
      </c>
      <c r="U34" s="0" t="n">
        <f aca="false">V34/(1+('IMF GDP constant growth old'!V34/100))</f>
        <v>2.04436674539034</v>
      </c>
      <c r="V34" s="0" t="n">
        <f aca="false">W34/(1+('IMF GDP constant growth old'!W34/100))</f>
        <v>2.1090913965494</v>
      </c>
      <c r="W34" s="0" t="n">
        <f aca="false">X34/(1+('IMF GDP constant growth old'!X34/100))</f>
        <v>1.97923463926385</v>
      </c>
      <c r="X34" s="0" t="n">
        <f aca="false">Y34/(1+('IMF GDP constant growth old'!Y34/100))</f>
        <v>2.06048222120563</v>
      </c>
      <c r="Y34" s="0" t="n">
        <f aca="false">Z34/(1+('IMF GDP constant growth old'!Z34/100))</f>
        <v>2.1293023273939</v>
      </c>
      <c r="Z34" s="0" t="n">
        <f aca="false">AA34/(1+('IMF GDP constant growth old'!AA34/100))</f>
        <v>2.19077528558576</v>
      </c>
      <c r="AA34" s="0" t="n">
        <f aca="false">AB34/(1+('IMF GDP constant growth old'!AB34/100))</f>
        <v>2.11232362260893</v>
      </c>
      <c r="AB34" s="0" t="n">
        <f aca="false">AC34/(1+('IMF GDP constant growth old'!AC34/100))</f>
        <v>2.1674341459228</v>
      </c>
      <c r="AC34" s="0" t="n">
        <f aca="false">AD34/(1+('IMF GDP constant growth old'!AD34/100))</f>
        <v>2.21275519391405</v>
      </c>
      <c r="AD34" s="0" t="n">
        <f aca="false">AE34/(1+('IMF GDP constant growth old'!AE34/100))</f>
        <v>2.16299032960292</v>
      </c>
      <c r="AE34" s="0" t="n">
        <f aca="false">AF34/(1+('IMF GDP constant growth old'!AF34/100))</f>
        <v>2.1609138588865</v>
      </c>
      <c r="AF34" s="0" t="n">
        <f aca="false">AG34/(1+('IMF GDP constant growth old'!AG34/100))</f>
        <v>2.22425024409046</v>
      </c>
      <c r="AG34" s="0" t="n">
        <f aca="false">AH34/(1+('IMF GDP constant growth old'!AH34/100))</f>
        <v>2.32999110069452</v>
      </c>
      <c r="AH34" s="0" t="n">
        <f aca="false">AI34/(1+('IMF GDP constant growth old'!AI34/100))</f>
        <v>2.42391304196352</v>
      </c>
      <c r="AI34" s="0" t="n">
        <f aca="false">AJ34/(1+('IMF GDP constant growth old'!AJ34/100))</f>
        <v>2.48724988975003</v>
      </c>
      <c r="AJ34" s="0" t="n">
        <f aca="false">AK34/(1+('IMF GDP constant growth old'!AK34/100))</f>
        <v>2.5571913566498</v>
      </c>
      <c r="AK34" s="0" t="n">
        <f aca="false">AL34/(1+('IMF GDP constant growth old'!AL34/100))</f>
        <v>2.67561488837625</v>
      </c>
      <c r="AL34" s="0" t="n">
        <f aca="false">AM34/(1+('IMF GDP constant growth old'!AM34/100))</f>
        <v>2.78785693294363</v>
      </c>
      <c r="AM34" s="0" t="n">
        <f aca="false">AN34/(1+('IMF GDP constant growth old'!AN34/100))</f>
        <v>2.92875522233461</v>
      </c>
      <c r="AN34" s="0" t="n">
        <f aca="false">AO34/(1+('IMF GDP constant growth old'!AO34/100))</f>
        <v>1.8629226218226</v>
      </c>
      <c r="AO34" s="0" t="n">
        <f aca="false">AP34/(1+('IMF GDP constant growth old'!AP34/100))</f>
        <v>1.86441295992005</v>
      </c>
      <c r="AP34" s="0" t="n">
        <f aca="false">AQ34/(1+('IMF GDP constant growth old'!AQ34/100))</f>
        <v>1.94529119412139</v>
      </c>
      <c r="AQ34" s="0" t="n">
        <f aca="false">AR34/(1+('IMF GDP constant growth old'!AR34/100))</f>
        <v>2.03769252584215</v>
      </c>
      <c r="AR34" s="0" t="n">
        <f aca="false">AS34/(1+('IMF GDP constant growth old'!AS34/100))</f>
        <v>2.12995924341228</v>
      </c>
      <c r="AS34" s="0" t="n">
        <f aca="false">AT34/(1+('IMF GDP constant growth old'!AT34/100))</f>
        <v>2.21132368651063</v>
      </c>
      <c r="AT34" s="0" t="n">
        <f aca="false">'IMF GDP current US old'!AT34</f>
        <v>2.277</v>
      </c>
      <c r="AU34" s="0" t="n">
        <f aca="false">AT34*(1+('IMF GDP constant growth old'!AU34/100))</f>
        <v>2.27665845</v>
      </c>
      <c r="AV34" s="0" t="n">
        <f aca="false">AU34*(1+('IMF GDP constant growth old'!AV34/100))</f>
        <v>2.3561365964895</v>
      </c>
      <c r="AW34" s="0" t="n">
        <f aca="false">AV34*(1+('IMF GDP constant growth old'!AW34/100))</f>
        <v>2.47422616270555</v>
      </c>
      <c r="AX34" s="0" t="n">
        <f aca="false">AW34*(1+('IMF GDP constant growth old'!AX34/100))</f>
        <v>2.5981848934571</v>
      </c>
      <c r="AY34" s="0" t="n">
        <f aca="false">AX34*(1+('IMF GDP constant growth old'!AY34/100))</f>
        <v>2.72791226518741</v>
      </c>
      <c r="AZ34" s="0" t="n">
        <f aca="false">AY34*(1+('IMF GDP constant growth old'!AZ34/100))</f>
        <v>2.86313487617275</v>
      </c>
      <c r="BA34" s="0" t="n">
        <f aca="false">AZ34*(1+('IMF GDP constant growth old'!BA34/100))</f>
        <v>3.00188239227209</v>
      </c>
    </row>
    <row r="35" customFormat="false" ht="15" hidden="false" customHeight="false" outlineLevel="0" collapsed="false">
      <c r="A35" s="0" t="s">
        <v>42</v>
      </c>
      <c r="B35" s="0" t="str">
        <f aca="false">VLOOKUP(A35,'IMF GDP constant growth old'!$A:$B,2,0)</f>
        <v>TCD</v>
      </c>
      <c r="C35" s="0" t="s">
        <v>446</v>
      </c>
      <c r="D35" s="0" t="s">
        <v>1044</v>
      </c>
      <c r="F35" s="0" t="s">
        <v>448</v>
      </c>
      <c r="G35" s="0" t="n">
        <f aca="false">H35/(1+('IMF GDP constant growth old'!H35/100))</f>
        <v>1.74523690243503</v>
      </c>
      <c r="H35" s="0" t="n">
        <f aca="false">I35/(1+('IMF GDP constant growth old'!I35/100))</f>
        <v>1.55666405512693</v>
      </c>
      <c r="I35" s="0" t="n">
        <f aca="false">J35/(1+('IMF GDP constant growth old'!J35/100))</f>
        <v>1.64035031473055</v>
      </c>
      <c r="J35" s="0" t="n">
        <f aca="false">K35/(1+('IMF GDP constant growth old'!K35/100))</f>
        <v>1.89721277051421</v>
      </c>
      <c r="K35" s="0" t="n">
        <f aca="false">L35/(1+('IMF GDP constant growth old'!L35/100))</f>
        <v>1.99693027373244</v>
      </c>
      <c r="L35" s="0" t="n">
        <f aca="false">M35/(1+('IMF GDP constant growth old'!M35/100))</f>
        <v>2.15462785744909</v>
      </c>
      <c r="M35" s="0" t="n">
        <f aca="false">N35/(1+('IMF GDP constant growth old'!N35/100))</f>
        <v>2.2831729554245</v>
      </c>
      <c r="N35" s="0" t="n">
        <f aca="false">O35/(1+('IMF GDP constant growth old'!O35/100))</f>
        <v>2.36644027310883</v>
      </c>
      <c r="O35" s="0" t="n">
        <f aca="false">P35/(1+('IMF GDP constant growth old'!P35/100))</f>
        <v>2.54496452731216</v>
      </c>
      <c r="P35" s="0" t="n">
        <f aca="false">Q35/(1+('IMF GDP constant growth old'!Q35/100))</f>
        <v>2.59464223488529</v>
      </c>
      <c r="Q35" s="0" t="n">
        <f aca="false">R35/(1+('IMF GDP constant growth old'!R35/100))</f>
        <v>2.67772267924632</v>
      </c>
      <c r="R35" s="0" t="n">
        <f aca="false">S35/(1+('IMF GDP constant growth old'!S35/100))</f>
        <v>2.95625939234152</v>
      </c>
      <c r="S35" s="0" t="n">
        <f aca="false">T35/(1+('IMF GDP constant growth old'!T35/100))</f>
        <v>3.02697311700633</v>
      </c>
      <c r="T35" s="0" t="n">
        <f aca="false">U35/(1+('IMF GDP constant growth old'!U35/100))</f>
        <v>2.96419369455962</v>
      </c>
      <c r="U35" s="0" t="n">
        <f aca="false">V35/(1+('IMF GDP constant growth old'!V35/100))</f>
        <v>3.12704649613873</v>
      </c>
      <c r="V35" s="0" t="n">
        <f aca="false">W35/(1+('IMF GDP constant growth old'!W35/100))</f>
        <v>3.10281188579365</v>
      </c>
      <c r="W35" s="0" t="n">
        <f aca="false">X35/(1+('IMF GDP constant growth old'!X35/100))</f>
        <v>3.16843635717819</v>
      </c>
      <c r="X35" s="0" t="n">
        <f aca="false">Y35/(1+('IMF GDP constant growth old'!Y35/100))</f>
        <v>3.34754806444947</v>
      </c>
      <c r="Y35" s="0" t="n">
        <f aca="false">Z35/(1+('IMF GDP constant growth old'!Z35/100))</f>
        <v>3.58026960589</v>
      </c>
      <c r="Z35" s="0" t="n">
        <f aca="false">AA35/(1+('IMF GDP constant growth old'!AA35/100))</f>
        <v>3.55581636448177</v>
      </c>
      <c r="AA35" s="0" t="n">
        <f aca="false">AB35/(1+('IMF GDP constant growth old'!AB35/100))</f>
        <v>3.52452518047433</v>
      </c>
      <c r="AB35" s="0" t="n">
        <f aca="false">AC35/(1+('IMF GDP constant growth old'!AC35/100))</f>
        <v>3.93541432601403</v>
      </c>
      <c r="AC35" s="0" t="n">
        <f aca="false">AD35/(1+('IMF GDP constant growth old'!AD35/100))</f>
        <v>4.26957035643588</v>
      </c>
      <c r="AD35" s="0" t="n">
        <f aca="false">AE35/(1+('IMF GDP constant growth old'!AE35/100))</f>
        <v>4.89813650431037</v>
      </c>
      <c r="AE35" s="0" t="n">
        <f aca="false">AF35/(1+('IMF GDP constant growth old'!AF35/100))</f>
        <v>6.5453308293449</v>
      </c>
      <c r="AF35" s="0" t="n">
        <f aca="false">AG35/(1+('IMF GDP constant growth old'!AG35/100))</f>
        <v>7.08931327457176</v>
      </c>
      <c r="AG35" s="0" t="n">
        <f aca="false">AH35/(1+('IMF GDP constant growth old'!AH35/100))</f>
        <v>7.13525202459098</v>
      </c>
      <c r="AH35" s="0" t="n">
        <f aca="false">AI35/(1+('IMF GDP constant growth old'!AI35/100))</f>
        <v>7.3687174708356</v>
      </c>
      <c r="AI35" s="0" t="n">
        <f aca="false">AJ35/(1+('IMF GDP constant growth old'!AJ35/100))</f>
        <v>7.59442128696729</v>
      </c>
      <c r="AJ35" s="0" t="n">
        <f aca="false">AK35/(1+('IMF GDP constant growth old'!AK35/100))</f>
        <v>7.90875438403487</v>
      </c>
      <c r="AK35" s="0" t="n">
        <f aca="false">AL35/(1+('IMF GDP constant growth old'!AL35/100))</f>
        <v>8.98418680517593</v>
      </c>
      <c r="AL35" s="0" t="n">
        <f aca="false">AM35/(1+('IMF GDP constant growth old'!AM35/100))</f>
        <v>8.99496782934214</v>
      </c>
      <c r="AM35" s="0" t="n">
        <f aca="false">AN35/(1+('IMF GDP constant growth old'!AN35/100))</f>
        <v>9.78715464607231</v>
      </c>
      <c r="AN35" s="0" t="n">
        <f aca="false">AO35/(1+('IMF GDP constant growth old'!AO35/100))</f>
        <v>10.3502096528608</v>
      </c>
      <c r="AO35" s="0" t="n">
        <f aca="false">AP35/(1+('IMF GDP constant growth old'!AP35/100))</f>
        <v>11.0636496042325</v>
      </c>
      <c r="AP35" s="0" t="n">
        <f aca="false">AQ35/(1+('IMF GDP constant growth old'!AQ35/100))</f>
        <v>11.2594762022275</v>
      </c>
      <c r="AQ35" s="0" t="n">
        <f aca="false">AR35/(1+('IMF GDP constant growth old'!AR35/100))</f>
        <v>10.6336745149077</v>
      </c>
      <c r="AR35" s="0" t="n">
        <f aca="false">AS35/(1+('IMF GDP constant growth old'!AS35/100))</f>
        <v>10.3805930614529</v>
      </c>
      <c r="AS35" s="0" t="n">
        <f aca="false">AT35/(1+('IMF GDP constant growth old'!AT35/100))</f>
        <v>10.6196581196581</v>
      </c>
      <c r="AT35" s="0" t="n">
        <f aca="false">'IMF GDP current US old'!AT35</f>
        <v>10.934</v>
      </c>
      <c r="AU35" s="0" t="n">
        <f aca="false">AT35*(1+('IMF GDP constant growth old'!AU35/100))</f>
        <v>10.83701542</v>
      </c>
      <c r="AV35" s="0" t="n">
        <f aca="false">AU35*(1+('IMF GDP constant growth old'!AV35/100))</f>
        <v>11.0286138526256</v>
      </c>
      <c r="AW35" s="0" t="n">
        <f aca="false">AV35*(1+('IMF GDP constant growth old'!AW35/100))</f>
        <v>11.3152475266553</v>
      </c>
      <c r="AX35" s="0" t="n">
        <f aca="false">AW35*(1+('IMF GDP constant growth old'!AX35/100))</f>
        <v>11.6329796772038</v>
      </c>
      <c r="AY35" s="0" t="n">
        <f aca="false">AX35*(1+('IMF GDP constant growth old'!AY35/100))</f>
        <v>12.1512289218233</v>
      </c>
      <c r="AZ35" s="0" t="n">
        <f aca="false">AY35*(1+('IMF GDP constant growth old'!AZ35/100))</f>
        <v>12.7058110098153</v>
      </c>
      <c r="BA35" s="0" t="n">
        <f aca="false">AZ35*(1+('IMF GDP constant growth old'!BA35/100))</f>
        <v>13.1888859444084</v>
      </c>
    </row>
    <row r="36" customFormat="false" ht="15" hidden="false" customHeight="false" outlineLevel="0" collapsed="false">
      <c r="A36" s="0" t="s">
        <v>43</v>
      </c>
      <c r="B36" s="0" t="str">
        <f aca="false">VLOOKUP(A36,'IMF GDP constant growth old'!$A:$B,2,0)</f>
        <v>CHL</v>
      </c>
      <c r="C36" s="0" t="s">
        <v>446</v>
      </c>
      <c r="D36" s="0" t="s">
        <v>1044</v>
      </c>
      <c r="F36" s="0" t="s">
        <v>448</v>
      </c>
      <c r="G36" s="0" t="n">
        <f aca="false">H36/(1+('IMF GDP constant growth old'!H36/100))</f>
        <v>57.8305896644416</v>
      </c>
      <c r="H36" s="0" t="n">
        <f aca="false">I36/(1+('IMF GDP constant growth old'!I36/100))</f>
        <v>61.4230258943968</v>
      </c>
      <c r="I36" s="0" t="n">
        <f aca="false">J36/(1+('IMF GDP constant growth old'!J36/100))</f>
        <v>53.0768651358661</v>
      </c>
      <c r="J36" s="0" t="n">
        <f aca="false">K36/(1+('IMF GDP constant growth old'!K36/100))</f>
        <v>51.5896513747592</v>
      </c>
      <c r="K36" s="0" t="n">
        <f aca="false">L36/(1+('IMF GDP constant growth old'!L36/100))</f>
        <v>54.6262182546775</v>
      </c>
      <c r="L36" s="0" t="n">
        <f aca="false">M36/(1+('IMF GDP constant growth old'!M36/100))</f>
        <v>55.7012622299295</v>
      </c>
      <c r="M36" s="0" t="n">
        <f aca="false">N36/(1+('IMF GDP constant growth old'!N36/100))</f>
        <v>58.8183048643164</v>
      </c>
      <c r="N36" s="0" t="n">
        <f aca="false">O36/(1+('IMF GDP constant growth old'!O36/100))</f>
        <v>62.689137507437</v>
      </c>
      <c r="O36" s="0" t="n">
        <f aca="false">P36/(1+('IMF GDP constant growth old'!P36/100))</f>
        <v>67.2579218489791</v>
      </c>
      <c r="P36" s="0" t="n">
        <f aca="false">Q36/(1+('IMF GDP constant growth old'!Q36/100))</f>
        <v>74.3906244610633</v>
      </c>
      <c r="Q36" s="0" t="n">
        <f aca="false">R36/(1+('IMF GDP constant growth old'!R36/100))</f>
        <v>77.1215042850289</v>
      </c>
      <c r="R36" s="0" t="n">
        <f aca="false">S36/(1+('IMF GDP constant growth old'!S36/100))</f>
        <v>83.0714283406189</v>
      </c>
      <c r="S36" s="0" t="n">
        <f aca="false">T36/(1+('IMF GDP constant growth old'!T36/100))</f>
        <v>92.3189397434966</v>
      </c>
      <c r="T36" s="0" t="n">
        <f aca="false">U36/(1+('IMF GDP constant growth old'!U36/100))</f>
        <v>98.5246188730545</v>
      </c>
      <c r="U36" s="0" t="n">
        <f aca="false">V36/(1+('IMF GDP constant growth old'!V36/100))</f>
        <v>103.511935080409</v>
      </c>
      <c r="V36" s="0" t="n">
        <f aca="false">W36/(1+('IMF GDP constant growth old'!W36/100))</f>
        <v>112.66653061892</v>
      </c>
      <c r="W36" s="0" t="n">
        <f aca="false">X36/(1+('IMF GDP constant growth old'!X36/100))</f>
        <v>120.408974603052</v>
      </c>
      <c r="X36" s="0" t="n">
        <f aca="false">Y36/(1+('IMF GDP constant growth old'!Y36/100))</f>
        <v>129.338504159614</v>
      </c>
      <c r="Y36" s="0" t="n">
        <f aca="false">Z36/(1+('IMF GDP constant growth old'!Z36/100))</f>
        <v>134.972489400807</v>
      </c>
      <c r="Z36" s="0" t="n">
        <f aca="false">AA36/(1+('IMF GDP constant growth old'!AA36/100))</f>
        <v>134.357014849139</v>
      </c>
      <c r="AA36" s="0" t="n">
        <f aca="false">AB36/(1+('IMF GDP constant growth old'!AB36/100))</f>
        <v>141.524961591341</v>
      </c>
      <c r="AB36" s="0" t="n">
        <f aca="false">AC36/(1+('IMF GDP constant growth old'!AC36/100))</f>
        <v>146.196700573471</v>
      </c>
      <c r="AC36" s="0" t="n">
        <f aca="false">AD36/(1+('IMF GDP constant growth old'!AD36/100))</f>
        <v>150.722950423226</v>
      </c>
      <c r="AD36" s="0" t="n">
        <f aca="false">AE36/(1+('IMF GDP constant growth old'!AE36/100))</f>
        <v>156.887519095536</v>
      </c>
      <c r="AE36" s="0" t="n">
        <f aca="false">AF36/(1+('IMF GDP constant growth old'!AF36/100))</f>
        <v>168.186558220796</v>
      </c>
      <c r="AF36" s="0" t="n">
        <f aca="false">AG36/(1+('IMF GDP constant growth old'!AG36/100))</f>
        <v>177.843830393834</v>
      </c>
      <c r="AG36" s="0" t="n">
        <f aca="false">AH36/(1+('IMF GDP constant growth old'!AH36/100))</f>
        <v>189.076446721509</v>
      </c>
      <c r="AH36" s="0" t="n">
        <f aca="false">AI36/(1+('IMF GDP constant growth old'!AI36/100))</f>
        <v>198.36388178447</v>
      </c>
      <c r="AI36" s="0" t="n">
        <f aca="false">AJ36/(1+('IMF GDP constant growth old'!AJ36/100))</f>
        <v>205.439521447722</v>
      </c>
      <c r="AJ36" s="0" t="n">
        <f aca="false">AK36/(1+('IMF GDP constant growth old'!AK36/100))</f>
        <v>202.177141847132</v>
      </c>
      <c r="AK36" s="0" t="n">
        <f aca="false">AL36/(1+('IMF GDP constant growth old'!AL36/100))</f>
        <v>213.951938588309</v>
      </c>
      <c r="AL36" s="0" t="n">
        <f aca="false">AM36/(1+('IMF GDP constant growth old'!AM36/100))</f>
        <v>227.043657710527</v>
      </c>
      <c r="AM36" s="0" t="n">
        <f aca="false">AN36/(1+('IMF GDP constant growth old'!AN36/100))</f>
        <v>239.149625539653</v>
      </c>
      <c r="AN36" s="0" t="n">
        <f aca="false">AO36/(1+('IMF GDP constant growth old'!AO36/100))</f>
        <v>248.828010885242</v>
      </c>
      <c r="AO36" s="0" t="n">
        <f aca="false">AP36/(1+('IMF GDP constant growth old'!AP36/100))</f>
        <v>253.222313557476</v>
      </c>
      <c r="AP36" s="0" t="n">
        <f aca="false">AQ36/(1+('IMF GDP constant growth old'!AQ36/100))</f>
        <v>259.03376565362</v>
      </c>
      <c r="AQ36" s="0" t="n">
        <f aca="false">AR36/(1+('IMF GDP constant growth old'!AR36/100))</f>
        <v>263.496917435832</v>
      </c>
      <c r="AR36" s="0" t="n">
        <f aca="false">AS36/(1+('IMF GDP constant growth old'!AS36/100))</f>
        <v>266.537671863041</v>
      </c>
      <c r="AS36" s="0" t="n">
        <f aca="false">AT36/(1+('IMF GDP constant growth old'!AT36/100))</f>
        <v>276.450207879628</v>
      </c>
      <c r="AT36" s="0" t="n">
        <f aca="false">'IMF GDP current US old'!AT36</f>
        <v>279.27</v>
      </c>
      <c r="AU36" s="0" t="n">
        <f aca="false">AT36*(1+('IMF GDP constant growth old'!AU36/100))</f>
        <v>262.9578393</v>
      </c>
      <c r="AV36" s="0" t="n">
        <f aca="false">AU36*(1+('IMF GDP constant growth old'!AV36/100))</f>
        <v>279.192856298382</v>
      </c>
      <c r="AW36" s="0" t="n">
        <f aca="false">AV36*(1+('IMF GDP constant growth old'!AW36/100))</f>
        <v>289.863607266106</v>
      </c>
      <c r="AX36" s="0" t="n">
        <f aca="false">AW36*(1+('IMF GDP constant growth old'!AX36/100))</f>
        <v>297.643546485128</v>
      </c>
      <c r="AY36" s="0" t="n">
        <f aca="false">AX36*(1+('IMF GDP constant growth old'!AY36/100))</f>
        <v>305.069752969932</v>
      </c>
      <c r="AZ36" s="0" t="n">
        <f aca="false">AY36*(1+('IMF GDP constant growth old'!AZ36/100))</f>
        <v>312.565316800404</v>
      </c>
      <c r="BA36" s="0" t="n">
        <f aca="false">AZ36*(1+('IMF GDP constant growth old'!BA36/100))</f>
        <v>320.532606725646</v>
      </c>
    </row>
    <row r="37" customFormat="false" ht="15" hidden="false" customHeight="false" outlineLevel="0" collapsed="false">
      <c r="A37" s="0" t="s">
        <v>45</v>
      </c>
      <c r="B37" s="0" t="str">
        <f aca="false">VLOOKUP(A37,'IMF GDP constant growth old'!$A:$B,2,0)</f>
        <v>CHN</v>
      </c>
      <c r="C37" s="0" t="s">
        <v>446</v>
      </c>
      <c r="D37" s="0" t="s">
        <v>1044</v>
      </c>
      <c r="F37" s="0" t="s">
        <v>448</v>
      </c>
      <c r="G37" s="0" t="n">
        <f aca="false">H37/(1+('IMF GDP constant growth old'!H37/100))</f>
        <v>426.230039811046</v>
      </c>
      <c r="H37" s="0" t="n">
        <f aca="false">I37/(1+('IMF GDP constant growth old'!I37/100))</f>
        <v>447.967771841409</v>
      </c>
      <c r="I37" s="0" t="n">
        <f aca="false">J37/(1+('IMF GDP constant growth old'!J37/100))</f>
        <v>488.284871307136</v>
      </c>
      <c r="J37" s="0" t="n">
        <f aca="false">K37/(1+('IMF GDP constant growth old'!K37/100))</f>
        <v>541.019637408307</v>
      </c>
      <c r="K37" s="0" t="n">
        <f aca="false">L37/(1+('IMF GDP constant growth old'!L37/100))</f>
        <v>623.254622294369</v>
      </c>
      <c r="L37" s="0" t="n">
        <f aca="false">M37/(1+('IMF GDP constant growth old'!M37/100))</f>
        <v>707.400228850332</v>
      </c>
      <c r="M37" s="0" t="n">
        <f aca="false">N37/(1+('IMF GDP constant growth old'!N37/100))</f>
        <v>770.358849218011</v>
      </c>
      <c r="N37" s="0" t="n">
        <f aca="false">O37/(1+('IMF GDP constant growth old'!O37/100))</f>
        <v>860.490834576519</v>
      </c>
      <c r="O37" s="0" t="n">
        <f aca="false">P37/(1+('IMF GDP constant growth old'!P37/100))</f>
        <v>956.865808049089</v>
      </c>
      <c r="P37" s="0" t="n">
        <f aca="false">Q37/(1+('IMF GDP constant growth old'!Q37/100))</f>
        <v>997.054171987151</v>
      </c>
      <c r="Q37" s="0" t="n">
        <f aca="false">R37/(1+('IMF GDP constant growth old'!R37/100))</f>
        <v>1035.81963819401</v>
      </c>
      <c r="R37" s="0" t="n">
        <f aca="false">S37/(1+('IMF GDP constant growth old'!S37/100))</f>
        <v>1122.83884599869</v>
      </c>
      <c r="S37" s="0" t="n">
        <f aca="false">T37/(1+('IMF GDP constant growth old'!T37/100))</f>
        <v>1282.66372733814</v>
      </c>
      <c r="T37" s="0" t="n">
        <f aca="false">U37/(1+('IMF GDP constant growth old'!U37/100))</f>
        <v>1462.53166182277</v>
      </c>
      <c r="U37" s="0" t="n">
        <f aca="false">V37/(1+('IMF GDP constant growth old'!V37/100))</f>
        <v>1653.1141626749</v>
      </c>
      <c r="V37" s="0" t="n">
        <f aca="false">W37/(1+('IMF GDP constant growth old'!W37/100))</f>
        <v>1835.15509426866</v>
      </c>
      <c r="W37" s="0" t="n">
        <f aca="false">X37/(1+('IMF GDP constant growth old'!X37/100))</f>
        <v>2018.34027577855</v>
      </c>
      <c r="X37" s="0" t="n">
        <f aca="false">Y37/(1+('IMF GDP constant growth old'!Y37/100))</f>
        <v>2203.28079524814</v>
      </c>
      <c r="Y37" s="0" t="n">
        <f aca="false">Z37/(1+('IMF GDP constant growth old'!Z37/100))</f>
        <v>2377.00948595346</v>
      </c>
      <c r="Z37" s="0" t="n">
        <f aca="false">AA37/(1+('IMF GDP constant growth old'!AA37/100))</f>
        <v>2565.93419989704</v>
      </c>
      <c r="AA37" s="0" t="n">
        <f aca="false">AB37/(1+('IMF GDP constant growth old'!AB37/100))</f>
        <v>2783.96162886229</v>
      </c>
      <c r="AB37" s="0" t="n">
        <f aca="false">AC37/(1+('IMF GDP constant growth old'!AC37/100))</f>
        <v>3017.1462548958</v>
      </c>
      <c r="AC37" s="0" t="n">
        <f aca="false">AD37/(1+('IMF GDP constant growth old'!AD37/100))</f>
        <v>3290.19799096387</v>
      </c>
      <c r="AD37" s="0" t="n">
        <f aca="false">AE37/(1+('IMF GDP constant growth old'!AE37/100))</f>
        <v>3623.65955734805</v>
      </c>
      <c r="AE37" s="0" t="n">
        <f aca="false">AF37/(1+('IMF GDP constant growth old'!AF37/100))</f>
        <v>3991.64218539675</v>
      </c>
      <c r="AF37" s="0" t="n">
        <f aca="false">AG37/(1+('IMF GDP constant growth old'!AG37/100))</f>
        <v>4443.8952450022</v>
      </c>
      <c r="AG37" s="0" t="n">
        <f aca="false">AH37/(1+('IMF GDP constant growth old'!AH37/100))</f>
        <v>5009.69198759588</v>
      </c>
      <c r="AH37" s="0" t="n">
        <f aca="false">AI37/(1+('IMF GDP constant growth old'!AI37/100))</f>
        <v>5715.45739480839</v>
      </c>
      <c r="AI37" s="0" t="n">
        <f aca="false">AJ37/(1+('IMF GDP constant growth old'!AJ37/100))</f>
        <v>6267.05618798135</v>
      </c>
      <c r="AJ37" s="0" t="n">
        <f aca="false">AK37/(1+('IMF GDP constant growth old'!AK37/100))</f>
        <v>6852.14855369129</v>
      </c>
      <c r="AK37" s="0" t="n">
        <f aca="false">AL37/(1+('IMF GDP constant growth old'!AL37/100))</f>
        <v>7593.75659165729</v>
      </c>
      <c r="AL37" s="0" t="n">
        <f aca="false">AM37/(1+('IMF GDP constant growth old'!AM37/100))</f>
        <v>8312.65752818949</v>
      </c>
      <c r="AM37" s="0" t="n">
        <f aca="false">AN37/(1+('IMF GDP constant growth old'!AN37/100))</f>
        <v>8967.02992880856</v>
      </c>
      <c r="AN37" s="0" t="n">
        <f aca="false">AO37/(1+('IMF GDP constant growth old'!AO37/100))</f>
        <v>9663.94749487557</v>
      </c>
      <c r="AO37" s="0" t="n">
        <f aca="false">AP37/(1+('IMF GDP constant growth old'!AP37/100))</f>
        <v>10379.8527252959</v>
      </c>
      <c r="AP37" s="0" t="n">
        <f aca="false">AQ37/(1+('IMF GDP constant growth old'!AQ37/100))</f>
        <v>11109.6601704115</v>
      </c>
      <c r="AQ37" s="0" t="n">
        <f aca="false">AR37/(1+('IMF GDP constant growth old'!AR37/100))</f>
        <v>11873.0049207205</v>
      </c>
      <c r="AR37" s="0" t="n">
        <f aca="false">AS37/(1+('IMF GDP constant growth old'!AS37/100))</f>
        <v>12697.7038425137</v>
      </c>
      <c r="AS37" s="0" t="n">
        <f aca="false">AT37/(1+('IMF GDP constant growth old'!AT37/100))</f>
        <v>13551.6244259228</v>
      </c>
      <c r="AT37" s="0" t="n">
        <f aca="false">'IMF GDP current US old'!AT37</f>
        <v>14340.6</v>
      </c>
      <c r="AU37" s="0" t="n">
        <f aca="false">AT37*(1+('IMF GDP constant growth old'!AU37/100))</f>
        <v>14666.13162</v>
      </c>
      <c r="AV37" s="0" t="n">
        <f aca="false">AU37*(1+('IMF GDP constant growth old'!AV37/100))</f>
        <v>15903.5131447794</v>
      </c>
      <c r="AW37" s="0" t="n">
        <f aca="false">AV37*(1+('IMF GDP constant growth old'!AW37/100))</f>
        <v>16789.9749674694</v>
      </c>
      <c r="AX37" s="0" t="n">
        <f aca="false">AW37*(1+('IMF GDP constant growth old'!AX37/100))</f>
        <v>17703.1817059501</v>
      </c>
      <c r="AY37" s="0" t="n">
        <f aca="false">AX37*(1+('IMF GDP constant growth old'!AY37/100))</f>
        <v>18636.6704773048</v>
      </c>
      <c r="AZ37" s="0" t="n">
        <f aca="false">AY37*(1+('IMF GDP constant growth old'!AZ37/100))</f>
        <v>19591.0543724476</v>
      </c>
      <c r="BA37" s="0" t="n">
        <f aca="false">AZ37*(1+('IMF GDP constant growth old'!BA37/100))</f>
        <v>20543.7673465797</v>
      </c>
    </row>
    <row r="38" customFormat="false" ht="15" hidden="false" customHeight="false" outlineLevel="0" collapsed="false">
      <c r="A38" s="0" t="s">
        <v>46</v>
      </c>
      <c r="B38" s="0" t="str">
        <f aca="false">VLOOKUP(A38,'IMF GDP constant growth old'!$A:$B,2,0)</f>
        <v>COL</v>
      </c>
      <c r="C38" s="0" t="s">
        <v>446</v>
      </c>
      <c r="D38" s="0" t="s">
        <v>1044</v>
      </c>
      <c r="F38" s="0" t="s">
        <v>448</v>
      </c>
      <c r="G38" s="0" t="n">
        <f aca="false">H38/(1+('IMF GDP constant growth old'!H38/100))</f>
        <v>86.4215426894771</v>
      </c>
      <c r="H38" s="0" t="n">
        <f aca="false">I38/(1+('IMF GDP constant growth old'!I38/100))</f>
        <v>88.3893612165165</v>
      </c>
      <c r="I38" s="0" t="n">
        <f aca="false">J38/(1+('IMF GDP constant growth old'!J38/100))</f>
        <v>89.2272923608491</v>
      </c>
      <c r="J38" s="0" t="n">
        <f aca="false">K38/(1+('IMF GDP constant growth old'!K38/100))</f>
        <v>90.6317299426088</v>
      </c>
      <c r="K38" s="0" t="n">
        <f aca="false">L38/(1+('IMF GDP constant growth old'!L38/100))</f>
        <v>93.6687992129857</v>
      </c>
      <c r="L38" s="0" t="n">
        <f aca="false">M38/(1+('IMF GDP constant growth old'!M38/100))</f>
        <v>96.5790888045331</v>
      </c>
      <c r="M38" s="0" t="n">
        <f aca="false">N38/(1+('IMF GDP constant growth old'!N38/100))</f>
        <v>102.203854936509</v>
      </c>
      <c r="N38" s="0" t="n">
        <f aca="false">O38/(1+('IMF GDP constant growth old'!O38/100))</f>
        <v>107.69117990805</v>
      </c>
      <c r="O38" s="0" t="n">
        <f aca="false">P38/(1+('IMF GDP constant growth old'!P38/100))</f>
        <v>112.067749459513</v>
      </c>
      <c r="P38" s="0" t="n">
        <f aca="false">Q38/(1+('IMF GDP constant growth old'!Q38/100))</f>
        <v>115.893742426061</v>
      </c>
      <c r="Q38" s="0" t="n">
        <f aca="false">R38/(1+('IMF GDP constant growth old'!R38/100))</f>
        <v>120.856312476745</v>
      </c>
      <c r="R38" s="0" t="n">
        <f aca="false">S38/(1+('IMF GDP constant growth old'!S38/100))</f>
        <v>123.723024208694</v>
      </c>
      <c r="S38" s="0" t="n">
        <f aca="false">T38/(1+('IMF GDP constant growth old'!T38/100))</f>
        <v>129.108687452498</v>
      </c>
      <c r="T38" s="0" t="n">
        <f aca="false">U38/(1+('IMF GDP constant growth old'!U38/100))</f>
        <v>136.480793506036</v>
      </c>
      <c r="U38" s="0" t="n">
        <f aca="false">V38/(1+('IMF GDP constant growth old'!V38/100))</f>
        <v>143.505459947791</v>
      </c>
      <c r="V38" s="0" t="n">
        <f aca="false">W38/(1+('IMF GDP constant growth old'!W38/100))</f>
        <v>150.970613974275</v>
      </c>
      <c r="W38" s="0" t="n">
        <f aca="false">X38/(1+('IMF GDP constant growth old'!X38/100))</f>
        <v>154.074569797587</v>
      </c>
      <c r="X38" s="0" t="n">
        <f aca="false">Y38/(1+('IMF GDP constant growth old'!Y38/100))</f>
        <v>159.359327541644</v>
      </c>
      <c r="Y38" s="0" t="n">
        <f aca="false">Z38/(1+('IMF GDP constant growth old'!Z38/100))</f>
        <v>160.267675708631</v>
      </c>
      <c r="Z38" s="0" t="n">
        <f aca="false">AA38/(1+('IMF GDP constant growth old'!AA38/100))</f>
        <v>153.53002262184</v>
      </c>
      <c r="AA38" s="0" t="n">
        <f aca="false">AB38/(1+('IMF GDP constant growth old'!AB38/100))</f>
        <v>158.020775783529</v>
      </c>
      <c r="AB38" s="0" t="n">
        <f aca="false">AC38/(1+('IMF GDP constant growth old'!AC38/100))</f>
        <v>160.672364401177</v>
      </c>
      <c r="AC38" s="0" t="n">
        <f aca="false">AD38/(1+('IMF GDP constant growth old'!AD38/100))</f>
        <v>164.695600405782</v>
      </c>
      <c r="AD38" s="0" t="n">
        <f aca="false">AE38/(1+('IMF GDP constant growth old'!AE38/100))</f>
        <v>171.148374029681</v>
      </c>
      <c r="AE38" s="0" t="n">
        <f aca="false">AF38/(1+('IMF GDP constant growth old'!AF38/100))</f>
        <v>180.275716816684</v>
      </c>
      <c r="AF38" s="0" t="n">
        <f aca="false">AG38/(1+('IMF GDP constant growth old'!AG38/100))</f>
        <v>188.761294807245</v>
      </c>
      <c r="AG38" s="0" t="n">
        <f aca="false">AH38/(1+('IMF GDP constant growth old'!AH38/100))</f>
        <v>201.440390979447</v>
      </c>
      <c r="AH38" s="0" t="n">
        <f aca="false">AI38/(1+('IMF GDP constant growth old'!AI38/100))</f>
        <v>215.013444523643</v>
      </c>
      <c r="AI38" s="0" t="n">
        <f aca="false">AJ38/(1+('IMF GDP constant growth old'!AJ38/100))</f>
        <v>222.072335907354</v>
      </c>
      <c r="AJ38" s="0" t="n">
        <f aca="false">AK38/(1+('IMF GDP constant growth old'!AK38/100))</f>
        <v>224.603960536698</v>
      </c>
      <c r="AK38" s="0" t="n">
        <f aca="false">AL38/(1+('IMF GDP constant growth old'!AL38/100))</f>
        <v>234.697662523217</v>
      </c>
      <c r="AL38" s="0" t="n">
        <f aca="false">AM38/(1+('IMF GDP constant growth old'!AM38/100))</f>
        <v>251.00445611533</v>
      </c>
      <c r="AM38" s="0" t="n">
        <f aca="false">AN38/(1+('IMF GDP constant growth old'!AN38/100))</f>
        <v>260.826260483123</v>
      </c>
      <c r="AN38" s="0" t="n">
        <f aca="false">AO38/(1+('IMF GDP constant growth old'!AO38/100))</f>
        <v>274.217080696326</v>
      </c>
      <c r="AO38" s="0" t="n">
        <f aca="false">AP38/(1+('IMF GDP constant growth old'!AP38/100))</f>
        <v>286.554107156854</v>
      </c>
      <c r="AP38" s="0" t="n">
        <f aca="false">AQ38/(1+('IMF GDP constant growth old'!AQ38/100))</f>
        <v>295.024646564411</v>
      </c>
      <c r="AQ38" s="0" t="n">
        <f aca="false">AR38/(1+('IMF GDP constant growth old'!AR38/100))</f>
        <v>301.18181093821</v>
      </c>
      <c r="AR38" s="0" t="n">
        <f aca="false">AS38/(1+('IMF GDP constant growth old'!AS38/100))</f>
        <v>305.27487174886</v>
      </c>
      <c r="AS38" s="0" t="n">
        <f aca="false">AT38/(1+('IMF GDP constant growth old'!AT38/100))</f>
        <v>313.102119460501</v>
      </c>
      <c r="AT38" s="0" t="n">
        <f aca="false">'IMF GDP current US old'!AT38</f>
        <v>323.375</v>
      </c>
      <c r="AU38" s="0" t="n">
        <f aca="false">AT38*(1+('IMF GDP constant growth old'!AU38/100))</f>
        <v>301.23351375</v>
      </c>
      <c r="AV38" s="0" t="n">
        <f aca="false">AU38*(1+('IMF GDP constant growth old'!AV38/100))</f>
        <v>316.747039708125</v>
      </c>
      <c r="AW38" s="0" t="n">
        <f aca="false">AV38*(1+('IMF GDP constant growth old'!AW38/100))</f>
        <v>328.203780134368</v>
      </c>
      <c r="AX38" s="0" t="n">
        <f aca="false">AW38*(1+('IMF GDP constant growth old'!AX38/100))</f>
        <v>341.17767556308</v>
      </c>
      <c r="AY38" s="0" t="n">
        <f aca="false">AX38*(1+('IMF GDP constant growth old'!AY38/100))</f>
        <v>354.29595718848</v>
      </c>
      <c r="AZ38" s="0" t="n">
        <f aca="false">AY38*(1+('IMF GDP constant growth old'!AZ38/100))</f>
        <v>367.918636742377</v>
      </c>
      <c r="BA38" s="0" t="n">
        <f aca="false">AZ38*(1+('IMF GDP constant growth old'!BA38/100))</f>
        <v>381.329271051637</v>
      </c>
    </row>
    <row r="39" customFormat="false" ht="15" hidden="false" customHeight="false" outlineLevel="0" collapsed="false">
      <c r="A39" s="0" t="s">
        <v>47</v>
      </c>
      <c r="B39" s="0" t="str">
        <f aca="false">VLOOKUP(A39,'IMF GDP constant growth old'!$A:$B,2,0)</f>
        <v>COM</v>
      </c>
      <c r="C39" s="0" t="s">
        <v>446</v>
      </c>
      <c r="D39" s="0" t="s">
        <v>1044</v>
      </c>
      <c r="F39" s="0" t="s">
        <v>448</v>
      </c>
      <c r="G39" s="0" t="n">
        <f aca="false">H39/(1+('IMF GDP constant growth old'!H39/100))</f>
        <v>0.425175790097961</v>
      </c>
      <c r="H39" s="0" t="n">
        <f aca="false">I39/(1+('IMF GDP constant growth old'!I39/100))</f>
        <v>0.448398891753112</v>
      </c>
      <c r="I39" s="0" t="n">
        <f aca="false">J39/(1+('IMF GDP constant growth old'!J39/100))</f>
        <v>0.466594918780453</v>
      </c>
      <c r="J39" s="0" t="n">
        <f aca="false">K39/(1+('IMF GDP constant growth old'!K39/100))</f>
        <v>0.481026699618333</v>
      </c>
      <c r="K39" s="0" t="n">
        <f aca="false">L39/(1+('IMF GDP constant growth old'!L39/100))</f>
        <v>0.501071082191429</v>
      </c>
      <c r="L39" s="0" t="n">
        <f aca="false">M39/(1+('IMF GDP constant growth old'!M39/100))</f>
        <v>0.515542015045117</v>
      </c>
      <c r="M39" s="0" t="n">
        <f aca="false">N39/(1+('IMF GDP constant growth old'!N39/100))</f>
        <v>0.526713810511145</v>
      </c>
      <c r="N39" s="0" t="n">
        <f aca="false">O39/(1+('IMF GDP constant growth old'!O39/100))</f>
        <v>0.538132965923027</v>
      </c>
      <c r="O39" s="0" t="n">
        <f aca="false">P39/(1+('IMF GDP constant growth old'!P39/100))</f>
        <v>0.565405544636006</v>
      </c>
      <c r="P39" s="0" t="n">
        <f aca="false">Q39/(1+('IMF GDP constant growth old'!Q39/100))</f>
        <v>0.560791835391776</v>
      </c>
      <c r="Q39" s="0" t="n">
        <f aca="false">R39/(1+('IMF GDP constant growth old'!R39/100))</f>
        <v>0.602082938231672</v>
      </c>
      <c r="R39" s="0" t="n">
        <f aca="false">S39/(1+('IMF GDP constant growth old'!S39/100))</f>
        <v>0.56501871255413</v>
      </c>
      <c r="S39" s="0" t="n">
        <f aca="false">T39/(1+('IMF GDP constant growth old'!T39/100))</f>
        <v>0.606728393914876</v>
      </c>
      <c r="T39" s="0" t="n">
        <f aca="false">U39/(1+('IMF GDP constant growth old'!U39/100))</f>
        <v>0.621963343886079</v>
      </c>
      <c r="U39" s="0" t="n">
        <f aca="false">V39/(1+('IMF GDP constant growth old'!V39/100))</f>
        <v>0.597041272696564</v>
      </c>
      <c r="V39" s="0" t="n">
        <f aca="false">W39/(1+('IMF GDP constant growth old'!W39/100))</f>
        <v>0.63065469634938</v>
      </c>
      <c r="W39" s="0" t="n">
        <f aca="false">X39/(1+('IMF GDP constant growth old'!X39/100))</f>
        <v>0.627343759193546</v>
      </c>
      <c r="X39" s="0" t="n">
        <f aca="false">Y39/(1+('IMF GDP constant growth old'!Y39/100))</f>
        <v>0.654959431473246</v>
      </c>
      <c r="Y39" s="0" t="n">
        <f aca="false">Z39/(1+('IMF GDP constant growth old'!Z39/100))</f>
        <v>0.655051125793652</v>
      </c>
      <c r="Z39" s="0" t="n">
        <f aca="false">AA39/(1+('IMF GDP constant growth old'!AA39/100))</f>
        <v>0.672894718460271</v>
      </c>
      <c r="AA39" s="0" t="n">
        <f aca="false">AB39/(1+('IMF GDP constant growth old'!AB39/100))</f>
        <v>0.666387826532761</v>
      </c>
      <c r="AB39" s="0" t="n">
        <f aca="false">AC39/(1+('IMF GDP constant growth old'!AC39/100))</f>
        <v>0.702665979809204</v>
      </c>
      <c r="AC39" s="0" t="n">
        <f aca="false">AD39/(1+('IMF GDP constant growth old'!AD39/100))</f>
        <v>0.735101041437197</v>
      </c>
      <c r="AD39" s="0" t="n">
        <f aca="false">AE39/(1+('IMF GDP constant growth old'!AE39/100))</f>
        <v>0.749589882963924</v>
      </c>
      <c r="AE39" s="0" t="n">
        <f aca="false">AF39/(1+('IMF GDP constant growth old'!AF39/100))</f>
        <v>0.772827169335806</v>
      </c>
      <c r="AF39" s="0" t="n">
        <f aca="false">AG39/(1+('IMF GDP constant growth old'!AG39/100))</f>
        <v>0.817226090214148</v>
      </c>
      <c r="AG39" s="0" t="n">
        <f aca="false">AH39/(1+('IMF GDP constant growth old'!AH39/100))</f>
        <v>0.802279025024131</v>
      </c>
      <c r="AH39" s="0" t="n">
        <f aca="false">AI39/(1+('IMF GDP constant growth old'!AI39/100))</f>
        <v>0.808729348385325</v>
      </c>
      <c r="AI39" s="0" t="n">
        <f aca="false">AJ39/(1+('IMF GDP constant growth old'!AJ39/100))</f>
        <v>0.840795467048803</v>
      </c>
      <c r="AJ39" s="0" t="n">
        <f aca="false">AK39/(1+('IMF GDP constant growth old'!AK39/100))</f>
        <v>0.868045648135855</v>
      </c>
      <c r="AK39" s="0" t="n">
        <f aca="false">AL39/(1+('IMF GDP constant growth old'!AL39/100))</f>
        <v>0.900840412722427</v>
      </c>
      <c r="AL39" s="0" t="n">
        <f aca="false">AM39/(1+('IMF GDP constant growth old'!AM39/100))</f>
        <v>0.938171239425644</v>
      </c>
      <c r="AM39" s="0" t="n">
        <f aca="false">AN39/(1+('IMF GDP constant growth old'!AN39/100))</f>
        <v>0.967892504290649</v>
      </c>
      <c r="AN39" s="0" t="n">
        <f aca="false">AO39/(1+('IMF GDP constant growth old'!AO39/100))</f>
        <v>1.01111858353227</v>
      </c>
      <c r="AO39" s="0" t="n">
        <f aca="false">AP39/(1+('IMF GDP constant growth old'!AP39/100))</f>
        <v>1.03242285208729</v>
      </c>
      <c r="AP39" s="0" t="n">
        <f aca="false">AQ39/(1+('IMF GDP constant growth old'!AQ39/100))</f>
        <v>1.04583402493591</v>
      </c>
      <c r="AQ39" s="0" t="n">
        <f aca="false">AR39/(1+('IMF GDP constant growth old'!AR39/100))</f>
        <v>1.08198850717794</v>
      </c>
      <c r="AR39" s="0" t="n">
        <f aca="false">AS39/(1+('IMF GDP constant growth old'!AS39/100))</f>
        <v>1.12718316712277</v>
      </c>
      <c r="AS39" s="0" t="n">
        <f aca="false">AT39/(1+('IMF GDP constant growth old'!AT39/100))</f>
        <v>1.16820136257436</v>
      </c>
      <c r="AT39" s="0" t="n">
        <f aca="false">'IMF GDP current US old'!AT39</f>
        <v>1.19</v>
      </c>
      <c r="AU39" s="0" t="n">
        <f aca="false">AT39*(1+('IMF GDP constant growth old'!AU39/100))</f>
        <v>1.1840143</v>
      </c>
      <c r="AV39" s="0" t="n">
        <f aca="false">AU39*(1+('IMF GDP constant growth old'!AV39/100))</f>
        <v>1.1840143</v>
      </c>
      <c r="AW39" s="0" t="n">
        <f aca="false">AV39*(1+('IMF GDP constant growth old'!AW39/100))</f>
        <v>1.2266388148</v>
      </c>
      <c r="AX39" s="0" t="n">
        <f aca="false">AW39*(1+('IMF GDP constant growth old'!AX39/100))</f>
        <v>1.2720244509476</v>
      </c>
      <c r="AY39" s="0" t="n">
        <f aca="false">AX39*(1+('IMF GDP constant growth old'!AY39/100))</f>
        <v>1.32036138008361</v>
      </c>
      <c r="AZ39" s="0" t="n">
        <f aca="false">AY39*(1+('IMF GDP constant growth old'!AZ39/100))</f>
        <v>1.37053511252679</v>
      </c>
      <c r="BA39" s="0" t="n">
        <f aca="false">AZ39*(1+('IMF GDP constant growth old'!BA39/100))</f>
        <v>1.4226154468028</v>
      </c>
    </row>
    <row r="40" customFormat="false" ht="15" hidden="false" customHeight="false" outlineLevel="0" collapsed="false">
      <c r="A40" s="0" t="s">
        <v>48</v>
      </c>
      <c r="B40" s="0" t="str">
        <f aca="false">VLOOKUP(A40,'IMF GDP constant growth old'!$A:$B,2,0)</f>
        <v>COD</v>
      </c>
      <c r="C40" s="0" t="s">
        <v>446</v>
      </c>
      <c r="D40" s="0" t="s">
        <v>1044</v>
      </c>
      <c r="F40" s="0" t="s">
        <v>448</v>
      </c>
      <c r="G40" s="0" t="n">
        <f aca="false">H40/(1+('IMF GDP constant growth old'!H40/100))</f>
        <v>33.3442555158438</v>
      </c>
      <c r="H40" s="0" t="n">
        <f aca="false">I40/(1+('IMF GDP constant growth old'!I40/100))</f>
        <v>33.6593587304685</v>
      </c>
      <c r="I40" s="0" t="n">
        <f aca="false">J40/(1+('IMF GDP constant growth old'!J40/100))</f>
        <v>33.5065452418322</v>
      </c>
      <c r="J40" s="0" t="n">
        <f aca="false">K40/(1+('IMF GDP constant growth old'!K40/100))</f>
        <v>33.9789875297421</v>
      </c>
      <c r="K40" s="0" t="n">
        <f aca="false">L40/(1+('IMF GDP constant growth old'!L40/100))</f>
        <v>35.6249296856828</v>
      </c>
      <c r="L40" s="0" t="n">
        <f aca="false">M40/(1+('IMF GDP constant growth old'!M40/100))</f>
        <v>35.7902293594243</v>
      </c>
      <c r="M40" s="0" t="n">
        <f aca="false">N40/(1+('IMF GDP constant growth old'!N40/100))</f>
        <v>37.4795281851892</v>
      </c>
      <c r="N40" s="0" t="n">
        <f aca="false">O40/(1+('IMF GDP constant growth old'!O40/100))</f>
        <v>38.4806063830156</v>
      </c>
      <c r="O40" s="0" t="n">
        <f aca="false">P40/(1+('IMF GDP constant growth old'!P40/100))</f>
        <v>38.6595412026966</v>
      </c>
      <c r="P40" s="0" t="n">
        <f aca="false">Q40/(1+('IMF GDP constant growth old'!Q40/100))</f>
        <v>38.1724309835426</v>
      </c>
      <c r="Q40" s="0" t="n">
        <f aca="false">R40/(1+('IMF GDP constant growth old'!R40/100))</f>
        <v>35.6652657165435</v>
      </c>
      <c r="R40" s="0" t="n">
        <f aca="false">S40/(1+('IMF GDP constant growth old'!S40/100))</f>
        <v>32.6533340267814</v>
      </c>
      <c r="S40" s="0" t="n">
        <f aca="false">T40/(1+('IMF GDP constant growth old'!T40/100))</f>
        <v>29.2371422208996</v>
      </c>
      <c r="T40" s="0" t="n">
        <f aca="false">U40/(1+('IMF GDP constant growth old'!U40/100))</f>
        <v>25.2994839065888</v>
      </c>
      <c r="U40" s="0" t="n">
        <f aca="false">V40/(1+('IMF GDP constant growth old'!V40/100))</f>
        <v>23.745083615368</v>
      </c>
      <c r="V40" s="0" t="n">
        <f aca="false">W40/(1+('IMF GDP constant growth old'!W40/100))</f>
        <v>24.4009228248245</v>
      </c>
      <c r="W40" s="0" t="n">
        <f aca="false">X40/(1+('IMF GDP constant growth old'!X40/100))</f>
        <v>23.9287649681641</v>
      </c>
      <c r="X40" s="0" t="n">
        <f aca="false">Y40/(1+('IMF GDP constant growth old'!Y40/100))</f>
        <v>22.05274979466</v>
      </c>
      <c r="Y40" s="0" t="n">
        <f aca="false">Z40/(1+('IMF GDP constant growth old'!Z40/100))</f>
        <v>21.198205740117</v>
      </c>
      <c r="Z40" s="0" t="n">
        <f aca="false">AA40/(1+('IMF GDP constant growth old'!AA40/100))</f>
        <v>20.3922499578777</v>
      </c>
      <c r="AA40" s="0" t="n">
        <f aca="false">AB40/(1+('IMF GDP constant growth old'!AB40/100))</f>
        <v>18.7331365013048</v>
      </c>
      <c r="AB40" s="0" t="n">
        <f aca="false">AC40/(1+('IMF GDP constant growth old'!AC40/100))</f>
        <v>18.3397406347774</v>
      </c>
      <c r="AC40" s="0" t="n">
        <f aca="false">AD40/(1+('IMF GDP constant growth old'!AD40/100))</f>
        <v>18.8803961886906</v>
      </c>
      <c r="AD40" s="0" t="n">
        <f aca="false">AE40/(1+('IMF GDP constant growth old'!AE40/100))</f>
        <v>19.9335446880958</v>
      </c>
      <c r="AE40" s="0" t="n">
        <f aca="false">AF40/(1+('IMF GDP constant growth old'!AF40/100))</f>
        <v>21.2766669291797</v>
      </c>
      <c r="AF40" s="0" t="n">
        <f aca="false">AG40/(1+('IMF GDP constant growth old'!AG40/100))</f>
        <v>22.5819904452848</v>
      </c>
      <c r="AG40" s="0" t="n">
        <f aca="false">AH40/(1+('IMF GDP constant growth old'!AH40/100))</f>
        <v>23.7835781568784</v>
      </c>
      <c r="AH40" s="0" t="n">
        <f aca="false">AI40/(1+('IMF GDP constant growth old'!AI40/100))</f>
        <v>25.2721923137175</v>
      </c>
      <c r="AI40" s="0" t="n">
        <f aca="false">AJ40/(1+('IMF GDP constant growth old'!AJ40/100))</f>
        <v>26.8456390071695</v>
      </c>
      <c r="AJ40" s="0" t="n">
        <f aca="false">AK40/(1+('IMF GDP constant growth old'!AK40/100))</f>
        <v>27.6120820008242</v>
      </c>
      <c r="AK40" s="0" t="n">
        <f aca="false">AL40/(1+('IMF GDP constant growth old'!AL40/100))</f>
        <v>29.5747487894428</v>
      </c>
      <c r="AL40" s="0" t="n">
        <f aca="false">AM40/(1+('IMF GDP constant growth old'!AM40/100))</f>
        <v>31.608012768717</v>
      </c>
      <c r="AM40" s="0" t="n">
        <f aca="false">AN40/(1+('IMF GDP constant growth old'!AN40/100))</f>
        <v>33.848072633636</v>
      </c>
      <c r="AN40" s="0" t="n">
        <f aca="false">AO40/(1+('IMF GDP constant growth old'!AO40/100))</f>
        <v>36.719066154421</v>
      </c>
      <c r="AO40" s="0" t="n">
        <f aca="false">AP40/(1+('IMF GDP constant growth old'!AP40/100))</f>
        <v>40.1963617192446</v>
      </c>
      <c r="AP40" s="0" t="n">
        <f aca="false">AQ40/(1+('IMF GDP constant growth old'!AQ40/100))</f>
        <v>42.9763420957476</v>
      </c>
      <c r="AQ40" s="0" t="n">
        <f aca="false">AR40/(1+('IMF GDP constant growth old'!AR40/100))</f>
        <v>44.0073445426246</v>
      </c>
      <c r="AR40" s="0" t="n">
        <f aca="false">AS40/(1+('IMF GDP constant growth old'!AS40/100))</f>
        <v>45.6474982737282</v>
      </c>
      <c r="AS40" s="0" t="n">
        <f aca="false">AT40/(1+('IMF GDP constant growth old'!AT40/100))</f>
        <v>48.3023567733282</v>
      </c>
      <c r="AT40" s="0" t="n">
        <f aca="false">'IMF GDP current US old'!AT40</f>
        <v>50.418</v>
      </c>
      <c r="AU40" s="0" t="n">
        <f aca="false">AT40*(1+('IMF GDP constant growth old'!AU40/100))</f>
        <v>50.38573248</v>
      </c>
      <c r="AV40" s="0" t="n">
        <f aca="false">AU40*(1+('IMF GDP constant growth old'!AV40/100))</f>
        <v>52.285274594496</v>
      </c>
      <c r="AW40" s="0" t="n">
        <f aca="false">AV40*(1+('IMF GDP constant growth old'!AW40/100))</f>
        <v>54.8294760562642</v>
      </c>
      <c r="AX40" s="0" t="n">
        <f aca="false">AW40*(1+('IMF GDP constant growth old'!AX40/100))</f>
        <v>57.5342141101197</v>
      </c>
      <c r="AY40" s="0" t="n">
        <f aca="false">AX40*(1+('IMF GDP constant growth old'!AY40/100))</f>
        <v>60.5029795582019</v>
      </c>
      <c r="AZ40" s="0" t="n">
        <f aca="false">AY40*(1+('IMF GDP constant growth old'!AZ40/100))</f>
        <v>63.580161098532</v>
      </c>
      <c r="BA40" s="0" t="n">
        <f aca="false">AZ40*(1+('IMF GDP constant growth old'!BA40/100))</f>
        <v>66.2022069422355</v>
      </c>
    </row>
    <row r="41" customFormat="false" ht="15" hidden="false" customHeight="false" outlineLevel="0" collapsed="false">
      <c r="A41" s="0" t="s">
        <v>50</v>
      </c>
      <c r="B41" s="0" t="str">
        <f aca="false">VLOOKUP(A41,'IMF GDP constant growth old'!$A:$B,2,0)</f>
        <v>COG</v>
      </c>
      <c r="C41" s="0" t="s">
        <v>446</v>
      </c>
      <c r="D41" s="0" t="s">
        <v>1044</v>
      </c>
      <c r="F41" s="0" t="s">
        <v>448</v>
      </c>
      <c r="G41" s="0" t="n">
        <f aca="false">H41/(1+('IMF GDP constant growth old'!H41/100))</f>
        <v>4.19080545867465</v>
      </c>
      <c r="H41" s="0" t="n">
        <f aca="false">I41/(1+('IMF GDP constant growth old'!I41/100))</f>
        <v>4.30031120530982</v>
      </c>
      <c r="I41" s="0" t="n">
        <f aca="false">J41/(1+('IMF GDP constant growth old'!J41/100))</f>
        <v>4.40394870535778</v>
      </c>
      <c r="J41" s="0" t="n">
        <f aca="false">K41/(1+('IMF GDP constant growth old'!K41/100))</f>
        <v>4.509335197877</v>
      </c>
      <c r="K41" s="0" t="n">
        <f aca="false">L41/(1+('IMF GDP constant growth old'!L41/100))</f>
        <v>4.61643190882657</v>
      </c>
      <c r="L41" s="0" t="n">
        <f aca="false">M41/(1+('IMF GDP constant growth old'!M41/100))</f>
        <v>4.72533353755579</v>
      </c>
      <c r="M41" s="0" t="n">
        <f aca="false">N41/(1+('IMF GDP constant growth old'!N41/100))</f>
        <v>4.83604810234073</v>
      </c>
      <c r="N41" s="0" t="n">
        <f aca="false">O41/(1+('IMF GDP constant growth old'!O41/100))</f>
        <v>4.94858294168219</v>
      </c>
      <c r="O41" s="0" t="n">
        <f aca="false">P41/(1+('IMF GDP constant growth old'!P41/100))</f>
        <v>6.03271849254593</v>
      </c>
      <c r="P41" s="0" t="n">
        <f aca="false">Q41/(1+('IMF GDP constant growth old'!Q41/100))</f>
        <v>7.31581738872552</v>
      </c>
      <c r="Q41" s="0" t="n">
        <f aca="false">R41/(1+('IMF GDP constant growth old'!R41/100))</f>
        <v>7.38919503713444</v>
      </c>
      <c r="R41" s="0" t="n">
        <f aca="false">S41/(1+('IMF GDP constant growth old'!S41/100))</f>
        <v>7.64057545229775</v>
      </c>
      <c r="S41" s="0" t="n">
        <f aca="false">T41/(1+('IMF GDP constant growth old'!T41/100))</f>
        <v>7.96002791195832</v>
      </c>
      <c r="T41" s="0" t="n">
        <f aca="false">U41/(1+('IMF GDP constant growth old'!U41/100))</f>
        <v>8.06478187927969</v>
      </c>
      <c r="U41" s="0" t="n">
        <f aca="false">V41/(1+('IMF GDP constant growth old'!V41/100))</f>
        <v>7.95179428515098</v>
      </c>
      <c r="V41" s="0" t="n">
        <f aca="false">W41/(1+('IMF GDP constant growth old'!W41/100))</f>
        <v>8.26708292855722</v>
      </c>
      <c r="W41" s="0" t="n">
        <f aca="false">X41/(1+('IMF GDP constant growth old'!X41/100))</f>
        <v>8.5560174769103</v>
      </c>
      <c r="X41" s="0" t="n">
        <f aca="false">Y41/(1+('IMF GDP constant growth old'!Y41/100))</f>
        <v>8.47011506144212</v>
      </c>
      <c r="Y41" s="0" t="n">
        <f aca="false">Z41/(1+('IMF GDP constant growth old'!Z41/100))</f>
        <v>9.22819035944118</v>
      </c>
      <c r="Z41" s="0" t="n">
        <f aca="false">AA41/(1+('IMF GDP constant growth old'!AA41/100))</f>
        <v>8.88877751802094</v>
      </c>
      <c r="AA41" s="0" t="n">
        <f aca="false">AB41/(1+('IMF GDP constant growth old'!AB41/100))</f>
        <v>9.93338665193876</v>
      </c>
      <c r="AB41" s="0" t="n">
        <f aca="false">AC41/(1+('IMF GDP constant growth old'!AC41/100))</f>
        <v>9.45429941371575</v>
      </c>
      <c r="AC41" s="0" t="n">
        <f aca="false">AD41/(1+('IMF GDP constant growth old'!AD41/100))</f>
        <v>9.54742426294085</v>
      </c>
      <c r="AD41" s="0" t="n">
        <f aca="false">AE41/(1+('IMF GDP constant growth old'!AE41/100))</f>
        <v>9.59124694030775</v>
      </c>
      <c r="AE41" s="0" t="n">
        <f aca="false">AF41/(1+('IMF GDP constant growth old'!AF41/100))</f>
        <v>9.57235218383534</v>
      </c>
      <c r="AF41" s="0" t="n">
        <f aca="false">AG41/(1+('IMF GDP constant growth old'!AG41/100))</f>
        <v>10.4540615434884</v>
      </c>
      <c r="AG41" s="0" t="n">
        <f aca="false">AH41/(1+('IMF GDP constant growth old'!AH41/100))</f>
        <v>11.2889228983514</v>
      </c>
      <c r="AH41" s="0" t="n">
        <f aca="false">AI41/(1+('IMF GDP constant growth old'!AI41/100))</f>
        <v>10.5422735378544</v>
      </c>
      <c r="AI41" s="0" t="n">
        <f aca="false">AJ41/(1+('IMF GDP constant growth old'!AJ41/100))</f>
        <v>11.2070693071515</v>
      </c>
      <c r="AJ41" s="0" t="n">
        <f aca="false">AK41/(1+('IMF GDP constant growth old'!AK41/100))</f>
        <v>12.5112359624248</v>
      </c>
      <c r="AK41" s="0" t="n">
        <f aca="false">AL41/(1+('IMF GDP constant growth old'!AL41/100))</f>
        <v>13.7537268058532</v>
      </c>
      <c r="AL41" s="0" t="n">
        <f aca="false">AM41/(1+('IMF GDP constant growth old'!AM41/100))</f>
        <v>14.0571340191903</v>
      </c>
      <c r="AM41" s="0" t="n">
        <f aca="false">AN41/(1+('IMF GDP constant growth old'!AN41/100))</f>
        <v>15.4553971400792</v>
      </c>
      <c r="AN41" s="0" t="n">
        <f aca="false">AO41/(1+('IMF GDP constant growth old'!AO41/100))</f>
        <v>15.3453547124418</v>
      </c>
      <c r="AO41" s="0" t="n">
        <f aca="false">AP41/(1+('IMF GDP constant growth old'!AP41/100))</f>
        <v>16.3761021884765</v>
      </c>
      <c r="AP41" s="0" t="n">
        <f aca="false">AQ41/(1+('IMF GDP constant growth old'!AQ41/100))</f>
        <v>15.7945867997637</v>
      </c>
      <c r="AQ41" s="0" t="n">
        <f aca="false">AR41/(1+('IMF GDP constant growth old'!AR41/100))</f>
        <v>14.104250120453</v>
      </c>
      <c r="AR41" s="0" t="n">
        <f aca="false">AS41/(1+('IMF GDP constant growth old'!AS41/100))</f>
        <v>13.4873302201844</v>
      </c>
      <c r="AS41" s="0" t="n">
        <f aca="false">AT41/(1+('IMF GDP constant growth old'!AT41/100))</f>
        <v>12.6204995069331</v>
      </c>
      <c r="AT41" s="0" t="n">
        <f aca="false">'IMF GDP current US old'!AT41</f>
        <v>12.542</v>
      </c>
      <c r="AU41" s="0" t="n">
        <f aca="false">AT41*(1+('IMF GDP constant growth old'!AU41/100))</f>
        <v>11.56209354</v>
      </c>
      <c r="AV41" s="0" t="n">
        <f aca="false">AU41*(1+('IMF GDP constant growth old'!AV41/100))</f>
        <v>11.5870676620464</v>
      </c>
      <c r="AW41" s="0" t="n">
        <f aca="false">AV41*(1+('IMF GDP constant growth old'!AW41/100))</f>
        <v>11.7030542093435</v>
      </c>
      <c r="AX41" s="0" t="n">
        <f aca="false">AW41*(1+('IMF GDP constant growth old'!AX41/100))</f>
        <v>12.2891431641474</v>
      </c>
      <c r="AY41" s="0" t="n">
        <f aca="false">AX41*(1+('IMF GDP constant growth old'!AY41/100))</f>
        <v>12.5366465074733</v>
      </c>
      <c r="AZ41" s="0" t="n">
        <f aca="false">AY41*(1+('IMF GDP constant growth old'!AZ41/100))</f>
        <v>12.8862935785668</v>
      </c>
      <c r="BA41" s="0" t="n">
        <f aca="false">AZ41*(1+('IMF GDP constant growth old'!BA41/100))</f>
        <v>13.0201821688481</v>
      </c>
    </row>
    <row r="42" customFormat="false" ht="15" hidden="false" customHeight="false" outlineLevel="0" collapsed="false">
      <c r="A42" s="0" t="s">
        <v>51</v>
      </c>
      <c r="B42" s="0" t="str">
        <f aca="false">VLOOKUP(A42,'IMF GDP constant growth old'!$A:$B,2,0)</f>
        <v>CRI</v>
      </c>
      <c r="C42" s="0" t="s">
        <v>446</v>
      </c>
      <c r="D42" s="0" t="s">
        <v>1044</v>
      </c>
      <c r="F42" s="0" t="s">
        <v>448</v>
      </c>
      <c r="G42" s="0" t="n">
        <f aca="false">H42/(1+('IMF GDP constant growth old'!H42/100))</f>
        <v>14.8599148189754</v>
      </c>
      <c r="H42" s="0" t="n">
        <f aca="false">I42/(1+('IMF GDP constant growth old'!I42/100))</f>
        <v>14.5240807440665</v>
      </c>
      <c r="I42" s="0" t="n">
        <f aca="false">J42/(1+('IMF GDP constant growth old'!J42/100))</f>
        <v>13.4660014618613</v>
      </c>
      <c r="J42" s="0" t="n">
        <f aca="false">K42/(1+('IMF GDP constant growth old'!K42/100))</f>
        <v>13.8509944436559</v>
      </c>
      <c r="K42" s="0" t="n">
        <f aca="false">L42/(1+('IMF GDP constant growth old'!L42/100))</f>
        <v>14.9629522775926</v>
      </c>
      <c r="L42" s="0" t="n">
        <f aca="false">M42/(1+('IMF GDP constant growth old'!M42/100))</f>
        <v>15.0709847930368</v>
      </c>
      <c r="M42" s="0" t="n">
        <f aca="false">N42/(1+('IMF GDP constant growth old'!N42/100))</f>
        <v>15.9053145111793</v>
      </c>
      <c r="N42" s="0" t="n">
        <f aca="false">O42/(1+('IMF GDP constant growth old'!O42/100))</f>
        <v>16.663202747637</v>
      </c>
      <c r="O42" s="0" t="n">
        <f aca="false">P42/(1+('IMF GDP constant growth old'!P42/100))</f>
        <v>17.2350838659359</v>
      </c>
      <c r="P42" s="0" t="n">
        <f aca="false">Q42/(1+('IMF GDP constant growth old'!Q42/100))</f>
        <v>18.2116237177799</v>
      </c>
      <c r="Q42" s="0" t="n">
        <f aca="false">R42/(1+('IMF GDP constant growth old'!R42/100))</f>
        <v>18.8672421716199</v>
      </c>
      <c r="R42" s="0" t="n">
        <f aca="false">S42/(1+('IMF GDP constant growth old'!S42/100))</f>
        <v>19.2942078619637</v>
      </c>
      <c r="S42" s="0" t="n">
        <f aca="false">T42/(1+('IMF GDP constant growth old'!T42/100))</f>
        <v>21.069467927343</v>
      </c>
      <c r="T42" s="0" t="n">
        <f aca="false">U42/(1+('IMF GDP constant growth old'!U42/100))</f>
        <v>22.5647680661465</v>
      </c>
      <c r="U42" s="0" t="n">
        <f aca="false">V42/(1+('IMF GDP constant growth old'!V42/100))</f>
        <v>23.5844699350557</v>
      </c>
      <c r="V42" s="0" t="n">
        <f aca="false">W42/(1+('IMF GDP constant growth old'!W42/100))</f>
        <v>24.5641688161579</v>
      </c>
      <c r="W42" s="0" t="n">
        <f aca="false">X42/(1+('IMF GDP constant growth old'!X42/100))</f>
        <v>24.895785095176</v>
      </c>
      <c r="X42" s="0" t="n">
        <f aca="false">Y42/(1+('IMF GDP constant growth old'!Y42/100))</f>
        <v>26.2590782869878</v>
      </c>
      <c r="Y42" s="0" t="n">
        <f aca="false">Z42/(1+('IMF GDP constant growth old'!Z42/100))</f>
        <v>28.1379153384218</v>
      </c>
      <c r="Z42" s="0" t="n">
        <f aca="false">AA42/(1+('IMF GDP constant growth old'!AA42/100))</f>
        <v>29.3239284699363</v>
      </c>
      <c r="AA42" s="0" t="n">
        <f aca="false">AB42/(1+('IMF GDP constant growth old'!AB42/100))</f>
        <v>30.4584712624381</v>
      </c>
      <c r="AB42" s="0" t="n">
        <f aca="false">AC42/(1+('IMF GDP constant growth old'!AC42/100))</f>
        <v>31.5217764942098</v>
      </c>
      <c r="AC42" s="0" t="n">
        <f aca="false">AD42/(1+('IMF GDP constant growth old'!AD42/100))</f>
        <v>32.598875597017</v>
      </c>
      <c r="AD42" s="0" t="n">
        <f aca="false">AE42/(1+('IMF GDP constant growth old'!AE42/100))</f>
        <v>34.0061690565402</v>
      </c>
      <c r="AE42" s="0" t="n">
        <f aca="false">AF42/(1+('IMF GDP constant growth old'!AF42/100))</f>
        <v>35.5109420372921</v>
      </c>
      <c r="AF42" s="0" t="n">
        <f aca="false">AG42/(1+('IMF GDP constant growth old'!AG42/100))</f>
        <v>36.9232122021152</v>
      </c>
      <c r="AG42" s="0" t="n">
        <f aca="false">AH42/(1+('IMF GDP constant growth old'!AH42/100))</f>
        <v>39.6285759601642</v>
      </c>
      <c r="AH42" s="0" t="n">
        <f aca="false">AI42/(1+('IMF GDP constant growth old'!AI42/100))</f>
        <v>42.8840634752917</v>
      </c>
      <c r="AI42" s="0" t="n">
        <f aca="false">AJ42/(1+('IMF GDP constant growth old'!AJ42/100))</f>
        <v>44.915910402751</v>
      </c>
      <c r="AJ42" s="0" t="n">
        <f aca="false">AK42/(1+('IMF GDP constant growth old'!AK42/100))</f>
        <v>44.523794504935</v>
      </c>
      <c r="AK42" s="0" t="n">
        <f aca="false">AL42/(1+('IMF GDP constant growth old'!AL42/100))</f>
        <v>46.9102698903995</v>
      </c>
      <c r="AL42" s="0" t="n">
        <f aca="false">AM42/(1+('IMF GDP constant growth old'!AM42/100))</f>
        <v>48.9757290736738</v>
      </c>
      <c r="AM42" s="0" t="n">
        <f aca="false">AN42/(1+('IMF GDP constant growth old'!AN42/100))</f>
        <v>51.3672139243413</v>
      </c>
      <c r="AN42" s="0" t="n">
        <f aca="false">AO42/(1+('IMF GDP constant growth old'!AO42/100))</f>
        <v>52.6488259117536</v>
      </c>
      <c r="AO42" s="0" t="n">
        <f aca="false">AP42/(1+('IMF GDP constant growth old'!AP42/100))</f>
        <v>54.513647325548</v>
      </c>
      <c r="AP42" s="0" t="n">
        <f aca="false">AQ42/(1+('IMF GDP constant growth old'!AQ42/100))</f>
        <v>56.504485725877</v>
      </c>
      <c r="AQ42" s="0" t="n">
        <f aca="false">AR42/(1+('IMF GDP constant growth old'!AR42/100))</f>
        <v>58.8799343057928</v>
      </c>
      <c r="AR42" s="0" t="n">
        <f aca="false">AS42/(1+('IMF GDP constant growth old'!AS42/100))</f>
        <v>61.3281619742277</v>
      </c>
      <c r="AS42" s="0" t="n">
        <f aca="false">AT42/(1+('IMF GDP constant growth old'!AT42/100))</f>
        <v>62.5890689844178</v>
      </c>
      <c r="AT42" s="0" t="n">
        <f aca="false">'IMF GDP current US old'!AT42</f>
        <v>63.946</v>
      </c>
      <c r="AU42" s="0" t="n">
        <f aca="false">AT42*(1+('IMF GDP constant growth old'!AU42/100))</f>
        <v>60.87914984</v>
      </c>
      <c r="AV42" s="0" t="n">
        <f aca="false">AU42*(1+('IMF GDP constant growth old'!AV42/100))</f>
        <v>62.458963778348</v>
      </c>
      <c r="AW42" s="0" t="n">
        <f aca="false">AV42*(1+('IMF GDP constant growth old'!AW42/100))</f>
        <v>64.5176112244824</v>
      </c>
      <c r="AX42" s="0" t="n">
        <f aca="false">AW42*(1+('IMF GDP constant growth old'!AX42/100))</f>
        <v>66.5144312918801</v>
      </c>
      <c r="AY42" s="0" t="n">
        <f aca="false">AX42*(1+('IMF GDP constant growth old'!AY42/100))</f>
        <v>68.5783740948671</v>
      </c>
      <c r="AZ42" s="0" t="n">
        <f aca="false">AY42*(1+('IMF GDP constant growth old'!AZ42/100))</f>
        <v>70.7728820659029</v>
      </c>
      <c r="BA42" s="0" t="n">
        <f aca="false">AZ42*(1+('IMF GDP constant growth old'!BA42/100))</f>
        <v>73.1112180893603</v>
      </c>
    </row>
    <row r="43" customFormat="false" ht="15" hidden="false" customHeight="false" outlineLevel="0" collapsed="false">
      <c r="A43" s="0" t="s">
        <v>52</v>
      </c>
      <c r="B43" s="0" t="str">
        <f aca="false">VLOOKUP(A43,'IMF GDP constant growth old'!$A:$B,2,0)</f>
        <v>CIV</v>
      </c>
      <c r="C43" s="0" t="s">
        <v>446</v>
      </c>
      <c r="D43" s="0" t="s">
        <v>1044</v>
      </c>
      <c r="F43" s="0" t="s">
        <v>448</v>
      </c>
      <c r="G43" s="0" t="n">
        <f aca="false">H43/(1+('IMF GDP constant growth old'!H43/100))</f>
        <v>21.2166680757424</v>
      </c>
      <c r="H43" s="0" t="n">
        <f aca="false">I43/(1+('IMF GDP constant growth old'!I43/100))</f>
        <v>21.9588271250319</v>
      </c>
      <c r="I43" s="0" t="n">
        <f aca="false">J43/(1+('IMF GDP constant growth old'!J43/100))</f>
        <v>22.002744779282</v>
      </c>
      <c r="J43" s="0" t="n">
        <f aca="false">K43/(1+('IMF GDP constant growth old'!K43/100))</f>
        <v>21.4526761597999</v>
      </c>
      <c r="K43" s="0" t="n">
        <f aca="false">L43/(1+('IMF GDP constant growth old'!L43/100))</f>
        <v>21.0236226366039</v>
      </c>
      <c r="L43" s="0" t="n">
        <f aca="false">M43/(1+('IMF GDP constant growth old'!M43/100))</f>
        <v>21.7804730515217</v>
      </c>
      <c r="M43" s="0" t="n">
        <f aca="false">N43/(1+('IMF GDP constant growth old'!N43/100))</f>
        <v>22.8259357579947</v>
      </c>
      <c r="N43" s="0" t="n">
        <f aca="false">O43/(1+('IMF GDP constant growth old'!O43/100))</f>
        <v>22.7118060792047</v>
      </c>
      <c r="O43" s="0" t="n">
        <f aca="false">P43/(1+('IMF GDP constant growth old'!P43/100))</f>
        <v>22.9707206685077</v>
      </c>
      <c r="P43" s="0" t="n">
        <f aca="false">Q43/(1+('IMF GDP constant growth old'!Q43/100))</f>
        <v>23.6483569282287</v>
      </c>
      <c r="Q43" s="0" t="n">
        <f aca="false">R43/(1+('IMF GDP constant growth old'!R43/100))</f>
        <v>23.390589837711</v>
      </c>
      <c r="R43" s="0" t="n">
        <f aca="false">S43/(1+('IMF GDP constant growth old'!S43/100))</f>
        <v>23.399946073646</v>
      </c>
      <c r="S43" s="0" t="n">
        <f aca="false">T43/(1+('IMF GDP constant growth old'!T43/100))</f>
        <v>23.3414462084619</v>
      </c>
      <c r="T43" s="0" t="n">
        <f aca="false">U43/(1+('IMF GDP constant growth old'!U43/100))</f>
        <v>23.2994316052867</v>
      </c>
      <c r="U43" s="0" t="n">
        <f aca="false">V43/(1+('IMF GDP constant growth old'!V43/100))</f>
        <v>23.3392736333317</v>
      </c>
      <c r="V43" s="0" t="n">
        <f aca="false">W43/(1+('IMF GDP constant growth old'!W43/100))</f>
        <v>24.639737960181</v>
      </c>
      <c r="W43" s="0" t="n">
        <f aca="false">X43/(1+('IMF GDP constant growth old'!X43/100))</f>
        <v>26.6444270406213</v>
      </c>
      <c r="X43" s="0" t="n">
        <f aca="false">Y43/(1+('IMF GDP constant growth old'!Y43/100))</f>
        <v>28.1692876001561</v>
      </c>
      <c r="Y43" s="0" t="n">
        <f aca="false">Z43/(1+('IMF GDP constant growth old'!Z43/100))</f>
        <v>29.5583151717198</v>
      </c>
      <c r="Z43" s="0" t="n">
        <f aca="false">AA43/(1+('IMF GDP constant growth old'!AA43/100))</f>
        <v>30.0365687111982</v>
      </c>
      <c r="AA43" s="0" t="n">
        <f aca="false">AB43/(1+('IMF GDP constant growth old'!AB43/100))</f>
        <v>29.4154124702506</v>
      </c>
      <c r="AB43" s="0" t="n">
        <f aca="false">AC43/(1+('IMF GDP constant growth old'!AC43/100))</f>
        <v>29.4510051193396</v>
      </c>
      <c r="AC43" s="0" t="n">
        <f aca="false">AD43/(1+('IMF GDP constant growth old'!AD43/100))</f>
        <v>28.959762353949</v>
      </c>
      <c r="AD43" s="0" t="n">
        <f aca="false">AE43/(1+('IMF GDP constant growth old'!AE43/100))</f>
        <v>28.5659095859353</v>
      </c>
      <c r="AE43" s="0" t="n">
        <f aca="false">AF43/(1+('IMF GDP constant growth old'!AF43/100))</f>
        <v>28.917841592034</v>
      </c>
      <c r="AF43" s="0" t="n">
        <f aca="false">AG43/(1+('IMF GDP constant growth old'!AG43/100))</f>
        <v>29.415517645833</v>
      </c>
      <c r="AG43" s="0" t="n">
        <f aca="false">AH43/(1+('IMF GDP constant growth old'!AH43/100))</f>
        <v>29.8614568933438</v>
      </c>
      <c r="AH43" s="0" t="n">
        <f aca="false">AI43/(1+('IMF GDP constant growth old'!AI43/100))</f>
        <v>30.3885116075113</v>
      </c>
      <c r="AI43" s="0" t="n">
        <f aca="false">AJ43/(1+('IMF GDP constant growth old'!AJ43/100))</f>
        <v>31.1612914576903</v>
      </c>
      <c r="AJ43" s="0" t="n">
        <f aca="false">AK43/(1+('IMF GDP constant growth old'!AK43/100))</f>
        <v>32.1743450429798</v>
      </c>
      <c r="AK43" s="0" t="n">
        <f aca="false">AL43/(1+('IMF GDP constant growth old'!AL43/100))</f>
        <v>32.8236233259472</v>
      </c>
      <c r="AL43" s="0" t="n">
        <f aca="false">AM43/(1+('IMF GDP constant growth old'!AM43/100))</f>
        <v>31.2293799410059</v>
      </c>
      <c r="AM43" s="0" t="n">
        <f aca="false">AN43/(1+('IMF GDP constant growth old'!AN43/100))</f>
        <v>34.6221397777968</v>
      </c>
      <c r="AN43" s="0" t="n">
        <f aca="false">AO43/(1+('IMF GDP constant growth old'!AO43/100))</f>
        <v>37.8323045779941</v>
      </c>
      <c r="AO43" s="0" t="n">
        <f aca="false">AP43/(1+('IMF GDP constant growth old'!AP43/100))</f>
        <v>41.1592774425829</v>
      </c>
      <c r="AP43" s="0" t="n">
        <f aca="false">AQ43/(1+('IMF GDP constant growth old'!AQ43/100))</f>
        <v>44.7989923468305</v>
      </c>
      <c r="AQ43" s="0" t="n">
        <f aca="false">AR43/(1+('IMF GDP constant growth old'!AR43/100))</f>
        <v>48.0186959267972</v>
      </c>
      <c r="AR43" s="0" t="n">
        <f aca="false">AS43/(1+('IMF GDP constant growth old'!AS43/100))</f>
        <v>51.5528719470095</v>
      </c>
      <c r="AS43" s="0" t="n">
        <f aca="false">AT43/(1+('IMF GDP constant growth old'!AT43/100))</f>
        <v>55.1048648241584</v>
      </c>
      <c r="AT43" s="0" t="n">
        <f aca="false">'IMF GDP current US old'!AT43</f>
        <v>58.539</v>
      </c>
      <c r="AU43" s="0" t="n">
        <f aca="false">AT43*(1+('IMF GDP constant growth old'!AU43/100))</f>
        <v>59.87193303</v>
      </c>
      <c r="AV43" s="0" t="n">
        <f aca="false">AU43*(1+('IMF GDP constant growth old'!AV43/100))</f>
        <v>63.4379053612668</v>
      </c>
      <c r="AW43" s="0" t="n">
        <f aca="false">AV43*(1+('IMF GDP constant growth old'!AW43/100))</f>
        <v>67.5423378381408</v>
      </c>
      <c r="AX43" s="0" t="n">
        <f aca="false">AW43*(1+('IMF GDP constant growth old'!AX43/100))</f>
        <v>71.8819330442413</v>
      </c>
      <c r="AY43" s="0" t="n">
        <f aca="false">AX43*(1+('IMF GDP constant growth old'!AY43/100))</f>
        <v>76.4076195487067</v>
      </c>
      <c r="AZ43" s="0" t="n">
        <f aca="false">AY43*(1+('IMF GDP constant growth old'!AZ43/100))</f>
        <v>81.0661921125914</v>
      </c>
      <c r="BA43" s="0" t="n">
        <f aca="false">AZ43*(1+('IMF GDP constant growth old'!BA43/100))</f>
        <v>85.9301636393469</v>
      </c>
    </row>
    <row r="44" customFormat="false" ht="15" hidden="false" customHeight="false" outlineLevel="0" collapsed="false">
      <c r="A44" s="0" t="s">
        <v>53</v>
      </c>
      <c r="B44" s="0" t="str">
        <f aca="false">VLOOKUP(A44,'IMF GDP constant growth old'!$A:$B,2,0)</f>
        <v>HRV</v>
      </c>
      <c r="C44" s="0" t="s">
        <v>446</v>
      </c>
      <c r="D44" s="0" t="s">
        <v>1044</v>
      </c>
      <c r="F44" s="0" t="s">
        <v>448</v>
      </c>
      <c r="G44" s="0" t="e">
        <f aca="false">H44/(1+('IMF GDP constant growth old'!H44/100))</f>
        <v>#VALUE!</v>
      </c>
      <c r="H44" s="0" t="e">
        <f aca="false">I44/(1+('IMF GDP constant growth old'!I44/100))</f>
        <v>#VALUE!</v>
      </c>
      <c r="I44" s="0" t="e">
        <f aca="false">J44/(1+('IMF GDP constant growth old'!J44/100))</f>
        <v>#VALUE!</v>
      </c>
      <c r="J44" s="0" t="e">
        <f aca="false">K44/(1+('IMF GDP constant growth old'!K44/100))</f>
        <v>#VALUE!</v>
      </c>
      <c r="K44" s="0" t="e">
        <f aca="false">L44/(1+('IMF GDP constant growth old'!L44/100))</f>
        <v>#VALUE!</v>
      </c>
      <c r="L44" s="0" t="e">
        <f aca="false">M44/(1+('IMF GDP constant growth old'!M44/100))</f>
        <v>#VALUE!</v>
      </c>
      <c r="M44" s="0" t="e">
        <f aca="false">N44/(1+('IMF GDP constant growth old'!N44/100))</f>
        <v>#VALUE!</v>
      </c>
      <c r="N44" s="0" t="e">
        <f aca="false">O44/(1+('IMF GDP constant growth old'!O44/100))</f>
        <v>#VALUE!</v>
      </c>
      <c r="O44" s="0" t="e">
        <f aca="false">P44/(1+('IMF GDP constant growth old'!P44/100))</f>
        <v>#VALUE!</v>
      </c>
      <c r="P44" s="0" t="e">
        <f aca="false">Q44/(1+('IMF GDP constant growth old'!Q44/100))</f>
        <v>#VALUE!</v>
      </c>
      <c r="Q44" s="0" t="e">
        <f aca="false">R44/(1+('IMF GDP constant growth old'!R44/100))</f>
        <v>#VALUE!</v>
      </c>
      <c r="R44" s="0" t="e">
        <f aca="false">S44/(1+('IMF GDP constant growth old'!S44/100))</f>
        <v>#VALUE!</v>
      </c>
      <c r="S44" s="0" t="n">
        <f aca="false">T44/(1+('IMF GDP constant growth old'!T44/100))</f>
        <v>34.3890687700379</v>
      </c>
      <c r="T44" s="0" t="n">
        <f aca="false">U44/(1+('IMF GDP constant growth old'!U44/100))</f>
        <v>31.6379432684349</v>
      </c>
      <c r="U44" s="0" t="n">
        <f aca="false">V44/(1+('IMF GDP constant growth old'!V44/100))</f>
        <v>33.5045819212725</v>
      </c>
      <c r="V44" s="0" t="n">
        <f aca="false">W44/(1+('IMF GDP constant growth old'!W44/100))</f>
        <v>35.7272758859298</v>
      </c>
      <c r="W44" s="0" t="n">
        <f aca="false">X44/(1+('IMF GDP constant growth old'!X44/100))</f>
        <v>37.8258960714693</v>
      </c>
      <c r="X44" s="0" t="n">
        <f aca="false">Y44/(1+('IMF GDP constant growth old'!Y44/100))</f>
        <v>40.3394268654184</v>
      </c>
      <c r="Y44" s="0" t="n">
        <f aca="false">Z44/(1+('IMF GDP constant growth old'!Z44/100))</f>
        <v>41.0905469936525</v>
      </c>
      <c r="Z44" s="0" t="n">
        <f aca="false">AA44/(1+('IMF GDP constant growth old'!AA44/100))</f>
        <v>40.7059394737919</v>
      </c>
      <c r="AA44" s="0" t="n">
        <f aca="false">AB44/(1+('IMF GDP constant growth old'!AB44/100))</f>
        <v>42.2320051446644</v>
      </c>
      <c r="AB44" s="0" t="n">
        <f aca="false">AC44/(1+('IMF GDP constant growth old'!AC44/100))</f>
        <v>43.4812278568436</v>
      </c>
      <c r="AC44" s="0" t="n">
        <f aca="false">AD44/(1+('IMF GDP constant growth old'!AD44/100))</f>
        <v>45.9500919745551</v>
      </c>
      <c r="AD44" s="0" t="n">
        <f aca="false">AE44/(1+('IMF GDP constant growth old'!AE44/100))</f>
        <v>48.5398391582411</v>
      </c>
      <c r="AE44" s="0" t="n">
        <f aca="false">AF44/(1+('IMF GDP constant growth old'!AF44/100))</f>
        <v>50.556669475266</v>
      </c>
      <c r="AF44" s="0" t="n">
        <f aca="false">AG44/(1+('IMF GDP constant growth old'!AG44/100))</f>
        <v>52.7351563629552</v>
      </c>
      <c r="AG44" s="0" t="n">
        <f aca="false">AH44/(1+('IMF GDP constant growth old'!AH44/100))</f>
        <v>55.3682227201575</v>
      </c>
      <c r="AH44" s="0" t="n">
        <f aca="false">AI44/(1+('IMF GDP constant growth old'!AI44/100))</f>
        <v>58.1742842476151</v>
      </c>
      <c r="AI44" s="0" t="n">
        <f aca="false">AJ44/(1+('IMF GDP constant growth old'!AJ44/100))</f>
        <v>59.2755234484225</v>
      </c>
      <c r="AJ44" s="0" t="n">
        <f aca="false">AK44/(1+('IMF GDP constant growth old'!AK44/100))</f>
        <v>54.9347768662945</v>
      </c>
      <c r="AK44" s="0" t="n">
        <f aca="false">AL44/(1+('IMF GDP constant growth old'!AL44/100))</f>
        <v>54.2118352027341</v>
      </c>
      <c r="AL44" s="0" t="n">
        <f aca="false">AM44/(1+('IMF GDP constant growth old'!AM44/100))</f>
        <v>54.1044957690326</v>
      </c>
      <c r="AM44" s="0" t="n">
        <f aca="false">AN44/(1+('IMF GDP constant growth old'!AN44/100))</f>
        <v>52.8103162302374</v>
      </c>
      <c r="AN44" s="0" t="n">
        <f aca="false">AO44/(1+('IMF GDP constant growth old'!AO44/100))</f>
        <v>52.5742541166882</v>
      </c>
      <c r="AO44" s="0" t="n">
        <f aca="false">AP44/(1+('IMF GDP constant growth old'!AP44/100))</f>
        <v>52.3944501676091</v>
      </c>
      <c r="AP44" s="0" t="n">
        <f aca="false">AQ44/(1+('IMF GDP constant growth old'!AQ44/100))</f>
        <v>53.6686831956854</v>
      </c>
      <c r="AQ44" s="0" t="n">
        <f aca="false">AR44/(1+('IMF GDP constant growth old'!AR44/100))</f>
        <v>55.5460137338705</v>
      </c>
      <c r="AR44" s="0" t="n">
        <f aca="false">AS44/(1+('IMF GDP constant growth old'!AS44/100))</f>
        <v>57.4567966063156</v>
      </c>
      <c r="AS44" s="0" t="n">
        <f aca="false">AT44/(1+('IMF GDP constant growth old'!AT44/100))</f>
        <v>59.070183455021</v>
      </c>
      <c r="AT44" s="0" t="n">
        <f aca="false">'IMF GDP current US old'!AT44</f>
        <v>60.759</v>
      </c>
      <c r="AU44" s="0" t="n">
        <f aca="false">AT44*(1+('IMF GDP constant growth old'!AU44/100))</f>
        <v>55.29069</v>
      </c>
      <c r="AV44" s="0" t="n">
        <f aca="false">AU44*(1+('IMF GDP constant growth old'!AV44/100))</f>
        <v>57.88935243</v>
      </c>
      <c r="AW44" s="0" t="n">
        <f aca="false">AV44*(1+('IMF GDP constant growth old'!AW44/100))</f>
        <v>60.7838200515</v>
      </c>
      <c r="AX44" s="0" t="n">
        <f aca="false">AW44*(1+('IMF GDP constant growth old'!AX44/100))</f>
        <v>63.336740493663</v>
      </c>
      <c r="AY44" s="0" t="n">
        <f aca="false">AX44*(1+('IMF GDP constant growth old'!AY44/100))</f>
        <v>65.5535264109412</v>
      </c>
      <c r="AZ44" s="0" t="n">
        <f aca="false">AY44*(1+('IMF GDP constant growth old'!AZ44/100))</f>
        <v>67.979006888146</v>
      </c>
      <c r="BA44" s="0" t="n">
        <f aca="false">AZ44*(1+('IMF GDP constant growth old'!BA44/100))</f>
        <v>70.0183770947904</v>
      </c>
    </row>
    <row r="45" customFormat="false" ht="15" hidden="false" customHeight="false" outlineLevel="0" collapsed="false">
      <c r="A45" s="0" t="s">
        <v>54</v>
      </c>
      <c r="B45" s="0" t="str">
        <f aca="false">VLOOKUP(A45,'IMF GDP constant growth old'!$A:$B,2,0)</f>
        <v>CYP</v>
      </c>
      <c r="C45" s="0" t="s">
        <v>446</v>
      </c>
      <c r="D45" s="0" t="s">
        <v>1044</v>
      </c>
      <c r="F45" s="0" t="s">
        <v>448</v>
      </c>
      <c r="G45" s="0" t="n">
        <f aca="false">H45/(1+('IMF GDP constant growth old'!H45/100))</f>
        <v>5.54268734736756</v>
      </c>
      <c r="H45" s="0" t="n">
        <f aca="false">I45/(1+('IMF GDP constant growth old'!I45/100))</f>
        <v>5.71179473833575</v>
      </c>
      <c r="I45" s="0" t="n">
        <f aca="false">J45/(1+('IMF GDP constant growth old'!J45/100))</f>
        <v>6.07043832995585</v>
      </c>
      <c r="J45" s="0" t="n">
        <f aca="false">K45/(1+('IMF GDP constant growth old'!K45/100))</f>
        <v>6.39259649212661</v>
      </c>
      <c r="K45" s="0" t="n">
        <f aca="false">L45/(1+('IMF GDP constant growth old'!L45/100))</f>
        <v>6.95751024413583</v>
      </c>
      <c r="L45" s="0" t="n">
        <f aca="false">M45/(1+('IMF GDP constant growth old'!M45/100))</f>
        <v>7.28771368032252</v>
      </c>
      <c r="M45" s="0" t="n">
        <f aca="false">N45/(1+('IMF GDP constant growth old'!N45/100))</f>
        <v>7.54883246148848</v>
      </c>
      <c r="N45" s="0" t="n">
        <f aca="false">O45/(1+('IMF GDP constant growth old'!O45/100))</f>
        <v>8.08774361091414</v>
      </c>
      <c r="O45" s="0" t="n">
        <f aca="false">P45/(1+('IMF GDP constant growth old'!P45/100))</f>
        <v>8.76040124703387</v>
      </c>
      <c r="P45" s="0" t="n">
        <f aca="false">Q45/(1+('IMF GDP constant growth old'!Q45/100))</f>
        <v>9.46894249989397</v>
      </c>
      <c r="Q45" s="0" t="n">
        <f aca="false">R45/(1+('IMF GDP constant growth old'!R45/100))</f>
        <v>10.1698336237361</v>
      </c>
      <c r="R45" s="0" t="n">
        <f aca="false">S45/(1+('IMF GDP constant growth old'!S45/100))</f>
        <v>10.2450903925518</v>
      </c>
      <c r="S45" s="0" t="n">
        <f aca="false">T45/(1+('IMF GDP constant growth old'!T45/100))</f>
        <v>11.2045431078142</v>
      </c>
      <c r="T45" s="0" t="n">
        <f aca="false">U45/(1+('IMF GDP constant growth old'!U45/100))</f>
        <v>11.283086955</v>
      </c>
      <c r="U45" s="0" t="n">
        <f aca="false">V45/(1+('IMF GDP constant growth old'!V45/100))</f>
        <v>11.9486762544755</v>
      </c>
      <c r="V45" s="0" t="n">
        <f aca="false">W45/(1+('IMF GDP constant growth old'!W45/100))</f>
        <v>13.1344628859696</v>
      </c>
      <c r="W45" s="0" t="n">
        <f aca="false">X45/(1+('IMF GDP constant growth old'!X45/100))</f>
        <v>13.2981182935288</v>
      </c>
      <c r="X45" s="0" t="n">
        <f aca="false">Y45/(1+('IMF GDP constant growth old'!Y45/100))</f>
        <v>13.6494545788438</v>
      </c>
      <c r="Y45" s="0" t="n">
        <f aca="false">Z45/(1+('IMF GDP constant growth old'!Z45/100))</f>
        <v>14.4837092427028</v>
      </c>
      <c r="Z45" s="0" t="n">
        <f aca="false">AA45/(1+('IMF GDP constant growth old'!AA45/100))</f>
        <v>15.207605030653</v>
      </c>
      <c r="AA45" s="0" t="n">
        <f aca="false">AB45/(1+('IMF GDP constant growth old'!AB45/100))</f>
        <v>16.1147386707315</v>
      </c>
      <c r="AB45" s="0" t="n">
        <f aca="false">AC45/(1+('IMF GDP constant growth old'!AC45/100))</f>
        <v>16.7515931429988</v>
      </c>
      <c r="AC45" s="0" t="n">
        <f aca="false">AD45/(1+('IMF GDP constant growth old'!AD45/100))</f>
        <v>17.3752549557127</v>
      </c>
      <c r="AD45" s="0" t="n">
        <f aca="false">AE45/(1+('IMF GDP constant growth old'!AE45/100))</f>
        <v>17.8311816457506</v>
      </c>
      <c r="AE45" s="0" t="n">
        <f aca="false">AF45/(1+('IMF GDP constant growth old'!AF45/100))</f>
        <v>18.727376835266</v>
      </c>
      <c r="AF45" s="0" t="n">
        <f aca="false">AG45/(1+('IMF GDP constant growth old'!AG45/100))</f>
        <v>19.6362164330814</v>
      </c>
      <c r="AG45" s="0" t="n">
        <f aca="false">AH45/(1+('IMF GDP constant growth old'!AH45/100))</f>
        <v>20.5620640379012</v>
      </c>
      <c r="AH45" s="0" t="n">
        <f aca="false">AI45/(1+('IMF GDP constant growth old'!AI45/100))</f>
        <v>21.6099068212727</v>
      </c>
      <c r="AI45" s="0" t="n">
        <f aca="false">AJ45/(1+('IMF GDP constant growth old'!AJ45/100))</f>
        <v>22.3984523211809</v>
      </c>
      <c r="AJ45" s="0" t="n">
        <f aca="false">AK45/(1+('IMF GDP constant growth old'!AK45/100))</f>
        <v>21.9468995223859</v>
      </c>
      <c r="AK45" s="0" t="n">
        <f aca="false">AL45/(1+('IMF GDP constant growth old'!AL45/100))</f>
        <v>22.3889100787668</v>
      </c>
      <c r="AL45" s="0" t="n">
        <f aca="false">AM45/(1+('IMF GDP constant growth old'!AM45/100))</f>
        <v>22.4789134972834</v>
      </c>
      <c r="AM45" s="0" t="n">
        <f aca="false">AN45/(1+('IMF GDP constant growth old'!AN45/100))</f>
        <v>21.704065349032</v>
      </c>
      <c r="AN45" s="0" t="n">
        <f aca="false">AO45/(1+('IMF GDP constant growth old'!AO45/100))</f>
        <v>20.28179794671</v>
      </c>
      <c r="AO45" s="0" t="n">
        <f aca="false">AP45/(1+('IMF GDP constant growth old'!AP45/100))</f>
        <v>19.9110466802441</v>
      </c>
      <c r="AP45" s="0" t="n">
        <f aca="false">AQ45/(1+('IMF GDP constant growth old'!AQ45/100))</f>
        <v>20.5517841624144</v>
      </c>
      <c r="AQ45" s="0" t="n">
        <f aca="false">AR45/(1+('IMF GDP constant growth old'!AR45/100))</f>
        <v>21.8751135446322</v>
      </c>
      <c r="AR45" s="0" t="n">
        <f aca="false">AS45/(1+('IMF GDP constant growth old'!AS45/100))</f>
        <v>23.002775647858</v>
      </c>
      <c r="AS45" s="0" t="n">
        <f aca="false">AT45/(1+('IMF GDP constant growth old'!AT45/100))</f>
        <v>24.2083511195623</v>
      </c>
      <c r="AT45" s="0" t="n">
        <f aca="false">'IMF GDP current US old'!AT45</f>
        <v>24.953</v>
      </c>
      <c r="AU45" s="0" t="n">
        <f aca="false">AT45*(1+('IMF GDP constant growth old'!AU45/100))</f>
        <v>23.67889982</v>
      </c>
      <c r="AV45" s="0" t="n">
        <f aca="false">AU45*(1+('IMF GDP constant growth old'!AV45/100))</f>
        <v>24.3935290165676</v>
      </c>
      <c r="AW45" s="0" t="n">
        <f aca="false">AV45*(1+('IMF GDP constant growth old'!AW45/100))</f>
        <v>25.3439009070531</v>
      </c>
      <c r="AX45" s="0" t="n">
        <f aca="false">AW45*(1+('IMF GDP constant growth old'!AX45/100))</f>
        <v>26.1331099812987</v>
      </c>
      <c r="AY45" s="0" t="n">
        <f aca="false">AX45*(1+('IMF GDP constant growth old'!AY45/100))</f>
        <v>26.8703250138712</v>
      </c>
      <c r="AZ45" s="0" t="n">
        <f aca="false">AY45*(1+('IMF GDP constant growth old'!AZ45/100))</f>
        <v>27.5708343869828</v>
      </c>
      <c r="BA45" s="0" t="n">
        <f aca="false">AZ45*(1+('IMF GDP constant growth old'!BA45/100))</f>
        <v>28.2620352050644</v>
      </c>
    </row>
    <row r="46" customFormat="false" ht="15" hidden="false" customHeight="false" outlineLevel="0" collapsed="false">
      <c r="A46" s="0" t="s">
        <v>289</v>
      </c>
      <c r="B46" s="0" t="str">
        <f aca="false">VLOOKUP(A46,'IMF GDP constant growth old'!$A:$B,2,0)</f>
        <v>CZE</v>
      </c>
      <c r="C46" s="0" t="s">
        <v>446</v>
      </c>
      <c r="D46" s="0" t="s">
        <v>1044</v>
      </c>
      <c r="F46" s="0" t="s">
        <v>448</v>
      </c>
      <c r="G46" s="0" t="e">
        <f aca="false">H46/(1+('IMF GDP constant growth old'!H46/100))</f>
        <v>#VALUE!</v>
      </c>
      <c r="H46" s="0" t="e">
        <f aca="false">I46/(1+('IMF GDP constant growth old'!I46/100))</f>
        <v>#VALUE!</v>
      </c>
      <c r="I46" s="0" t="e">
        <f aca="false">J46/(1+('IMF GDP constant growth old'!J46/100))</f>
        <v>#VALUE!</v>
      </c>
      <c r="J46" s="0" t="e">
        <f aca="false">K46/(1+('IMF GDP constant growth old'!K46/100))</f>
        <v>#VALUE!</v>
      </c>
      <c r="K46" s="0" t="e">
        <f aca="false">L46/(1+('IMF GDP constant growth old'!L46/100))</f>
        <v>#VALUE!</v>
      </c>
      <c r="L46" s="0" t="e">
        <f aca="false">M46/(1+('IMF GDP constant growth old'!M46/100))</f>
        <v>#VALUE!</v>
      </c>
      <c r="M46" s="0" t="e">
        <f aca="false">N46/(1+('IMF GDP constant growth old'!N46/100))</f>
        <v>#VALUE!</v>
      </c>
      <c r="N46" s="0" t="e">
        <f aca="false">O46/(1+('IMF GDP constant growth old'!O46/100))</f>
        <v>#VALUE!</v>
      </c>
      <c r="O46" s="0" t="e">
        <f aca="false">P46/(1+('IMF GDP constant growth old'!P46/100))</f>
        <v>#VALUE!</v>
      </c>
      <c r="P46" s="0" t="e">
        <f aca="false">Q46/(1+('IMF GDP constant growth old'!Q46/100))</f>
        <v>#VALUE!</v>
      </c>
      <c r="Q46" s="0" t="e">
        <f aca="false">R46/(1+('IMF GDP constant growth old'!R46/100))</f>
        <v>#VALUE!</v>
      </c>
      <c r="R46" s="0" t="e">
        <f aca="false">S46/(1+('IMF GDP constant growth old'!S46/100))</f>
        <v>#VALUE!</v>
      </c>
      <c r="S46" s="0" t="e">
        <f aca="false">T46/(1+('IMF GDP constant growth old'!T46/100))</f>
        <v>#VALUE!</v>
      </c>
      <c r="T46" s="0" t="e">
        <f aca="false">U46/(1+('IMF GDP constant growth old'!U46/100))</f>
        <v>#VALUE!</v>
      </c>
      <c r="U46" s="0" t="e">
        <f aca="false">V46/(1+('IMF GDP constant growth old'!V46/100))</f>
        <v>#VALUE!</v>
      </c>
      <c r="V46" s="0" t="n">
        <f aca="false">W46/(1+('IMF GDP constant growth old'!W46/100))</f>
        <v>135.3273093119</v>
      </c>
      <c r="W46" s="0" t="n">
        <f aca="false">X46/(1+('IMF GDP constant growth old'!X46/100))</f>
        <v>141.450870058263</v>
      </c>
      <c r="X46" s="0" t="n">
        <f aca="false">Y46/(1+('IMF GDP constant growth old'!Y46/100))</f>
        <v>140.718154551362</v>
      </c>
      <c r="Y46" s="0" t="n">
        <f aca="false">Z46/(1+('IMF GDP constant growth old'!Z46/100))</f>
        <v>140.215790739613</v>
      </c>
      <c r="Z46" s="0" t="n">
        <f aca="false">AA46/(1+('IMF GDP constant growth old'!AA46/100))</f>
        <v>142.156377283449</v>
      </c>
      <c r="AA46" s="0" t="n">
        <f aca="false">AB46/(1+('IMF GDP constant growth old'!AB46/100))</f>
        <v>147.84405393856</v>
      </c>
      <c r="AB46" s="0" t="n">
        <f aca="false">AC46/(1+('IMF GDP constant growth old'!AC46/100))</f>
        <v>152.342948499911</v>
      </c>
      <c r="AC46" s="0" t="n">
        <f aca="false">AD46/(1+('IMF GDP constant growth old'!AD46/100))</f>
        <v>154.734732791359</v>
      </c>
      <c r="AD46" s="0" t="n">
        <f aca="false">AE46/(1+('IMF GDP constant growth old'!AE46/100))</f>
        <v>160.280425614602</v>
      </c>
      <c r="AE46" s="0" t="n">
        <f aca="false">AF46/(1+('IMF GDP constant growth old'!AF46/100))</f>
        <v>167.996325303688</v>
      </c>
      <c r="AF46" s="0" t="n">
        <f aca="false">AG46/(1+('IMF GDP constant growth old'!AG46/100))</f>
        <v>179.087442700238</v>
      </c>
      <c r="AG46" s="0" t="n">
        <f aca="false">AH46/(1+('IMF GDP constant growth old'!AH46/100))</f>
        <v>191.206289947763</v>
      </c>
      <c r="AH46" s="0" t="n">
        <f aca="false">AI46/(1+('IMF GDP constant growth old'!AI46/100))</f>
        <v>201.856480297854</v>
      </c>
      <c r="AI46" s="0" t="n">
        <f aca="false">AJ46/(1+('IMF GDP constant growth old'!AJ46/100))</f>
        <v>207.278345358654</v>
      </c>
      <c r="AJ46" s="0" t="n">
        <f aca="false">AK46/(1+('IMF GDP constant growth old'!AK46/100))</f>
        <v>197.625392815301</v>
      </c>
      <c r="AK46" s="0" t="n">
        <f aca="false">AL46/(1+('IMF GDP constant growth old'!AL46/100))</f>
        <v>202.437571130354</v>
      </c>
      <c r="AL46" s="0" t="n">
        <f aca="false">AM46/(1+('IMF GDP constant growth old'!AM46/100))</f>
        <v>206.000472382248</v>
      </c>
      <c r="AM46" s="0" t="n">
        <f aca="false">AN46/(1+('IMF GDP constant growth old'!AN46/100))</f>
        <v>204.383368674048</v>
      </c>
      <c r="AN46" s="0" t="n">
        <f aca="false">AO46/(1+('IMF GDP constant growth old'!AO46/100))</f>
        <v>204.289352324457</v>
      </c>
      <c r="AO46" s="0" t="n">
        <f aca="false">AP46/(1+('IMF GDP constant growth old'!AP46/100))</f>
        <v>208.910377474037</v>
      </c>
      <c r="AP46" s="0" t="n">
        <f aca="false">AQ46/(1+('IMF GDP constant growth old'!AQ46/100))</f>
        <v>220.166468612338</v>
      </c>
      <c r="AQ46" s="0" t="n">
        <f aca="false">AR46/(1+('IMF GDP constant growth old'!AR46/100))</f>
        <v>225.752091921033</v>
      </c>
      <c r="AR46" s="0" t="n">
        <f aca="false">AS46/(1+('IMF GDP constant growth old'!AS46/100))</f>
        <v>237.421217552431</v>
      </c>
      <c r="AS46" s="0" t="n">
        <f aca="false">AT46/(1+('IMF GDP constant growth old'!AT46/100))</f>
        <v>245.016322301933</v>
      </c>
      <c r="AT46" s="0" t="n">
        <f aca="false">'IMF GDP current US old'!AT46</f>
        <v>250.686</v>
      </c>
      <c r="AU46" s="0" t="n">
        <f aca="false">AT46*(1+('IMF GDP constant growth old'!AU46/100))</f>
        <v>236.75788584</v>
      </c>
      <c r="AV46" s="0" t="n">
        <f aca="false">AU46*(1+('IMF GDP constant growth old'!AV46/100))</f>
        <v>246.744333464731</v>
      </c>
      <c r="AW46" s="0" t="n">
        <f aca="false">AV46*(1+('IMF GDP constant growth old'!AW46/100))</f>
        <v>257.329665370368</v>
      </c>
      <c r="AX46" s="0" t="n">
        <f aca="false">AW46*(1+('IMF GDP constant growth old'!AX46/100))</f>
        <v>266.72477145304</v>
      </c>
      <c r="AY46" s="0" t="n">
        <f aca="false">AX46*(1+('IMF GDP constant growth old'!AY46/100))</f>
        <v>275.350650561832</v>
      </c>
      <c r="AZ46" s="0" t="n">
        <f aca="false">AY46*(1+('IMF GDP constant growth old'!AZ46/100))</f>
        <v>283.396396571248</v>
      </c>
      <c r="BA46" s="0" t="n">
        <f aca="false">AZ46*(1+('IMF GDP constant growth old'!BA46/100))</f>
        <v>290.509646125187</v>
      </c>
      <c r="BC46" s="0" t="n">
        <v>1</v>
      </c>
    </row>
    <row r="47" customFormat="false" ht="15" hidden="false" customHeight="false" outlineLevel="0" collapsed="false">
      <c r="A47" s="0" t="s">
        <v>56</v>
      </c>
      <c r="B47" s="0" t="str">
        <f aca="false">VLOOKUP(A47,'IMF GDP constant growth old'!$A:$B,2,0)</f>
        <v>DNK</v>
      </c>
      <c r="C47" s="0" t="s">
        <v>446</v>
      </c>
      <c r="D47" s="0" t="s">
        <v>1044</v>
      </c>
      <c r="F47" s="0" t="s">
        <v>448</v>
      </c>
      <c r="G47" s="0" t="n">
        <f aca="false">H47/(1+('IMF GDP constant growth old'!H47/100))</f>
        <v>170.357570007606</v>
      </c>
      <c r="H47" s="0" t="n">
        <f aca="false">I47/(1+('IMF GDP constant growth old'!I47/100))</f>
        <v>169.236617196956</v>
      </c>
      <c r="I47" s="0" t="n">
        <f aca="false">J47/(1+('IMF GDP constant growth old'!J47/100))</f>
        <v>175.46113997746</v>
      </c>
      <c r="J47" s="0" t="n">
        <f aca="false">K47/(1+('IMF GDP constant growth old'!K47/100))</f>
        <v>180.012601948475</v>
      </c>
      <c r="K47" s="0" t="n">
        <f aca="false">L47/(1+('IMF GDP constant growth old'!L47/100))</f>
        <v>187.522727701766</v>
      </c>
      <c r="L47" s="0" t="n">
        <f aca="false">M47/(1+('IMF GDP constant growth old'!M47/100))</f>
        <v>195.033012946221</v>
      </c>
      <c r="M47" s="0" t="n">
        <f aca="false">N47/(1+('IMF GDP constant growth old'!N47/100))</f>
        <v>204.589630580586</v>
      </c>
      <c r="N47" s="0" t="n">
        <f aca="false">O47/(1+('IMF GDP constant growth old'!O47/100))</f>
        <v>205.109288242261</v>
      </c>
      <c r="O47" s="0" t="n">
        <f aca="false">P47/(1+('IMF GDP constant growth old'!P47/100))</f>
        <v>205.092879499202</v>
      </c>
      <c r="P47" s="0" t="n">
        <f aca="false">Q47/(1+('IMF GDP constant growth old'!Q47/100))</f>
        <v>206.409575785587</v>
      </c>
      <c r="Q47" s="0" t="n">
        <f aca="false">R47/(1+('IMF GDP constant growth old'!R47/100))</f>
        <v>209.449988836908</v>
      </c>
      <c r="R47" s="0" t="n">
        <f aca="false">S47/(1+('IMF GDP constant growth old'!S47/100))</f>
        <v>212.37600518096</v>
      </c>
      <c r="S47" s="0" t="n">
        <f aca="false">T47/(1+('IMF GDP constant growth old'!T47/100))</f>
        <v>216.536451122455</v>
      </c>
      <c r="T47" s="0" t="n">
        <f aca="false">U47/(1+('IMF GDP constant growth old'!U47/100))</f>
        <v>216.553774038545</v>
      </c>
      <c r="U47" s="0" t="n">
        <f aca="false">V47/(1+('IMF GDP constant growth old'!V47/100))</f>
        <v>228.093924657059</v>
      </c>
      <c r="V47" s="0" t="n">
        <f aca="false">W47/(1+('IMF GDP constant growth old'!W47/100))</f>
        <v>235.002889634921</v>
      </c>
      <c r="W47" s="0" t="n">
        <f aca="false">X47/(1+('IMF GDP constant growth old'!X47/100))</f>
        <v>241.829723578815</v>
      </c>
      <c r="X47" s="0" t="n">
        <f aca="false">Y47/(1+('IMF GDP constant growth old'!Y47/100))</f>
        <v>249.713372567485</v>
      </c>
      <c r="Y47" s="0" t="n">
        <f aca="false">Z47/(1+('IMF GDP constant growth old'!Z47/100))</f>
        <v>255.239529502403</v>
      </c>
      <c r="Z47" s="0" t="n">
        <f aca="false">AA47/(1+('IMF GDP constant growth old'!AA47/100))</f>
        <v>262.763990832134</v>
      </c>
      <c r="AA47" s="0" t="n">
        <f aca="false">AB47/(1+('IMF GDP constant growth old'!AB47/100))</f>
        <v>272.615012848431</v>
      </c>
      <c r="AB47" s="0" t="n">
        <f aca="false">AC47/(1+('IMF GDP constant growth old'!AC47/100))</f>
        <v>274.858634404173</v>
      </c>
      <c r="AC47" s="0" t="n">
        <f aca="false">AD47/(1+('IMF GDP constant growth old'!AD47/100))</f>
        <v>276.142224226841</v>
      </c>
      <c r="AD47" s="0" t="n">
        <f aca="false">AE47/(1+('IMF GDP constant growth old'!AE47/100))</f>
        <v>277.213656056841</v>
      </c>
      <c r="AE47" s="0" t="n">
        <f aca="false">AF47/(1+('IMF GDP constant growth old'!AF47/100))</f>
        <v>284.609716400437</v>
      </c>
      <c r="AF47" s="0" t="n">
        <f aca="false">AG47/(1+('IMF GDP constant growth old'!AG47/100))</f>
        <v>291.275275958536</v>
      </c>
      <c r="AG47" s="0" t="n">
        <f aca="false">AH47/(1+('IMF GDP constant growth old'!AH47/100))</f>
        <v>302.669964754034</v>
      </c>
      <c r="AH47" s="0" t="n">
        <f aca="false">AI47/(1+('IMF GDP constant growth old'!AI47/100))</f>
        <v>305.418208034</v>
      </c>
      <c r="AI47" s="0" t="n">
        <f aca="false">AJ47/(1+('IMF GDP constant growth old'!AJ47/100))</f>
        <v>303.857520990947</v>
      </c>
      <c r="AJ47" s="0" t="n">
        <f aca="false">AK47/(1+('IMF GDP constant growth old'!AK47/100))</f>
        <v>288.953309586341</v>
      </c>
      <c r="AK47" s="0" t="n">
        <f aca="false">AL47/(1+('IMF GDP constant growth old'!AL47/100))</f>
        <v>294.350957409413</v>
      </c>
      <c r="AL47" s="0" t="n">
        <f aca="false">AM47/(1+('IMF GDP constant growth old'!AM47/100))</f>
        <v>298.283486200403</v>
      </c>
      <c r="AM47" s="0" t="n">
        <f aca="false">AN47/(1+('IMF GDP constant growth old'!AN47/100))</f>
        <v>298.966555383802</v>
      </c>
      <c r="AN47" s="0" t="n">
        <f aca="false">AO47/(1+('IMF GDP constant growth old'!AO47/100))</f>
        <v>301.761892676641</v>
      </c>
      <c r="AO47" s="0" t="n">
        <f aca="false">AP47/(1+('IMF GDP constant growth old'!AP47/100))</f>
        <v>306.638364862295</v>
      </c>
      <c r="AP47" s="0" t="n">
        <f aca="false">AQ47/(1+('IMF GDP constant growth old'!AQ47/100))</f>
        <v>313.822901751019</v>
      </c>
      <c r="AQ47" s="0" t="n">
        <f aca="false">AR47/(1+('IMF GDP constant growth old'!AR47/100))</f>
        <v>324.015869599892</v>
      </c>
      <c r="AR47" s="0" t="n">
        <f aca="false">AS47/(1+('IMF GDP constant growth old'!AS47/100))</f>
        <v>333.149876963913</v>
      </c>
      <c r="AS47" s="0" t="n">
        <f aca="false">AT47/(1+('IMF GDP constant growth old'!AT47/100))</f>
        <v>340.399218286648</v>
      </c>
      <c r="AT47" s="0" t="n">
        <f aca="false">'IMF GDP current US old'!AT47</f>
        <v>350.104</v>
      </c>
      <c r="AU47" s="0" t="n">
        <f aca="false">AT47*(1+('IMF GDP constant growth old'!AU47/100))</f>
        <v>338.59608152</v>
      </c>
      <c r="AV47" s="0" t="n">
        <f aca="false">AU47*(1+('IMF GDP constant growth old'!AV47/100))</f>
        <v>347.941333369952</v>
      </c>
      <c r="AW47" s="0" t="n">
        <f aca="false">AV47*(1+('IMF GDP constant growth old'!AW47/100))</f>
        <v>357.857661370996</v>
      </c>
      <c r="AX47" s="0" t="n">
        <f aca="false">AW47*(1+('IMF GDP constant growth old'!AX47/100))</f>
        <v>364.478028106359</v>
      </c>
      <c r="AY47" s="0" t="n">
        <f aca="false">AX47*(1+('IMF GDP constant growth old'!AY47/100))</f>
        <v>371.038632612273</v>
      </c>
      <c r="AZ47" s="0" t="n">
        <f aca="false">AY47*(1+('IMF GDP constant growth old'!AZ47/100))</f>
        <v>377.717327999294</v>
      </c>
      <c r="BA47" s="0" t="n">
        <f aca="false">AZ47*(1+('IMF GDP constant growth old'!BA47/100))</f>
        <v>384.516239903282</v>
      </c>
      <c r="BC47" s="0" t="n">
        <v>1</v>
      </c>
    </row>
    <row r="48" customFormat="false" ht="15" hidden="false" customHeight="false" outlineLevel="0" collapsed="false">
      <c r="A48" s="0" t="s">
        <v>57</v>
      </c>
      <c r="B48" s="0" t="str">
        <f aca="false">VLOOKUP(A48,'IMF GDP constant growth old'!$A:$B,2,0)</f>
        <v>DJI</v>
      </c>
      <c r="C48" s="0" t="s">
        <v>446</v>
      </c>
      <c r="D48" s="0" t="s">
        <v>1044</v>
      </c>
      <c r="F48" s="0" t="s">
        <v>448</v>
      </c>
      <c r="G48" s="0" t="e">
        <f aca="false">H48/(1+('IMF GDP constant growth old'!H48/100))</f>
        <v>#VALUE!</v>
      </c>
      <c r="H48" s="0" t="e">
        <f aca="false">I48/(1+('IMF GDP constant growth old'!I48/100))</f>
        <v>#VALUE!</v>
      </c>
      <c r="I48" s="0" t="e">
        <f aca="false">J48/(1+('IMF GDP constant growth old'!J48/100))</f>
        <v>#VALUE!</v>
      </c>
      <c r="J48" s="0" t="e">
        <f aca="false">K48/(1+('IMF GDP constant growth old'!K48/100))</f>
        <v>#VALUE!</v>
      </c>
      <c r="K48" s="0" t="e">
        <f aca="false">L48/(1+('IMF GDP constant growth old'!L48/100))</f>
        <v>#VALUE!</v>
      </c>
      <c r="L48" s="0" t="e">
        <f aca="false">M48/(1+('IMF GDP constant growth old'!M48/100))</f>
        <v>#VALUE!</v>
      </c>
      <c r="M48" s="0" t="e">
        <f aca="false">N48/(1+('IMF GDP constant growth old'!N48/100))</f>
        <v>#VALUE!</v>
      </c>
      <c r="N48" s="0" t="e">
        <f aca="false">O48/(1+('IMF GDP constant growth old'!O48/100))</f>
        <v>#VALUE!</v>
      </c>
      <c r="O48" s="0" t="e">
        <f aca="false">P48/(1+('IMF GDP constant growth old'!P48/100))</f>
        <v>#VALUE!</v>
      </c>
      <c r="P48" s="0" t="e">
        <f aca="false">Q48/(1+('IMF GDP constant growth old'!Q48/100))</f>
        <v>#VALUE!</v>
      </c>
      <c r="Q48" s="0" t="e">
        <f aca="false">R48/(1+('IMF GDP constant growth old'!R48/100))</f>
        <v>#VALUE!</v>
      </c>
      <c r="R48" s="0" t="n">
        <f aca="false">S48/(1+('IMF GDP constant growth old'!S48/100))</f>
        <v>1.50278209381882</v>
      </c>
      <c r="S48" s="0" t="n">
        <f aca="false">T48/(1+('IMF GDP constant growth old'!T48/100))</f>
        <v>1.51122772918608</v>
      </c>
      <c r="T48" s="0" t="n">
        <f aca="false">U48/(1+('IMF GDP constant growth old'!U48/100))</f>
        <v>1.40920474518873</v>
      </c>
      <c r="U48" s="0" t="n">
        <f aca="false">V48/(1+('IMF GDP constant growth old'!V48/100))</f>
        <v>1.39003956065416</v>
      </c>
      <c r="V48" s="0" t="n">
        <f aca="false">W48/(1+('IMF GDP constant growth old'!W48/100))</f>
        <v>1.34165228354779</v>
      </c>
      <c r="W48" s="0" t="n">
        <f aca="false">X48/(1+('IMF GDP constant growth old'!X48/100))</f>
        <v>1.29158182032579</v>
      </c>
      <c r="X48" s="0" t="n">
        <f aca="false">Y48/(1+('IMF GDP constant growth old'!Y48/100))</f>
        <v>1.27587618539063</v>
      </c>
      <c r="Y48" s="0" t="n">
        <f aca="false">Z48/(1+('IMF GDP constant growth old'!Z48/100))</f>
        <v>1.27733068424197</v>
      </c>
      <c r="Z48" s="0" t="n">
        <f aca="false">AA48/(1+('IMF GDP constant growth old'!AA48/100))</f>
        <v>1.31461596691499</v>
      </c>
      <c r="AA48" s="0" t="n">
        <f aca="false">AB48/(1+('IMF GDP constant growth old'!AB48/100))</f>
        <v>1.3239891787591</v>
      </c>
      <c r="AB48" s="0" t="n">
        <f aca="false">AC48/(1+('IMF GDP constant growth old'!AC48/100))</f>
        <v>1.34772830473425</v>
      </c>
      <c r="AC48" s="0" t="n">
        <f aca="false">AD48/(1+('IMF GDP constant growth old'!AD48/100))</f>
        <v>1.39131383810935</v>
      </c>
      <c r="AD48" s="0" t="n">
        <f aca="false">AE48/(1+('IMF GDP constant growth old'!AE48/100))</f>
        <v>1.43564109699152</v>
      </c>
      <c r="AE48" s="0" t="n">
        <f aca="false">AF48/(1+('IMF GDP constant growth old'!AF48/100))</f>
        <v>1.47553756307691</v>
      </c>
      <c r="AF48" s="0" t="n">
        <f aca="false">AG48/(1+('IMF GDP constant growth old'!AG48/100))</f>
        <v>1.52144153666424</v>
      </c>
      <c r="AG48" s="0" t="n">
        <f aca="false">AH48/(1+('IMF GDP constant growth old'!AH48/100))</f>
        <v>1.59485109080828</v>
      </c>
      <c r="AH48" s="0" t="n">
        <f aca="false">AI48/(1+('IMF GDP constant growth old'!AI48/100))</f>
        <v>1.67486477003414</v>
      </c>
      <c r="AI48" s="0" t="n">
        <f aca="false">AJ48/(1+('IMF GDP constant growth old'!AJ48/100))</f>
        <v>1.77210741858232</v>
      </c>
      <c r="AJ48" s="0" t="n">
        <f aca="false">AK48/(1+('IMF GDP constant growth old'!AK48/100))</f>
        <v>1.80074467446661</v>
      </c>
      <c r="AK48" s="0" t="n">
        <f aca="false">AL48/(1+('IMF GDP constant growth old'!AL48/100))</f>
        <v>1.87542155611674</v>
      </c>
      <c r="AL48" s="0" t="n">
        <f aca="false">AM48/(1+('IMF GDP constant growth old'!AM48/100))</f>
        <v>2.01219605020433</v>
      </c>
      <c r="AM48" s="0" t="n">
        <f aca="false">AN48/(1+('IMF GDP constant growth old'!AN48/100))</f>
        <v>2.10962658295523</v>
      </c>
      <c r="AN48" s="0" t="n">
        <f aca="false">AO48/(1+('IMF GDP constant growth old'!AO48/100))</f>
        <v>2.21512900836882</v>
      </c>
      <c r="AO48" s="0" t="n">
        <f aca="false">AP48/(1+('IMF GDP constant growth old'!AP48/100))</f>
        <v>2.37156141893982</v>
      </c>
      <c r="AP48" s="0" t="n">
        <f aca="false">AQ48/(1+('IMF GDP constant growth old'!AQ48/100))</f>
        <v>2.55357875784345</v>
      </c>
      <c r="AQ48" s="0" t="n">
        <f aca="false">AR48/(1+('IMF GDP constant growth old'!AR48/100))</f>
        <v>2.73023533631106</v>
      </c>
      <c r="AR48" s="0" t="n">
        <f aca="false">AS48/(1+('IMF GDP constant growth old'!AS48/100))</f>
        <v>2.86884938433558</v>
      </c>
      <c r="AS48" s="0" t="n">
        <f aca="false">AT48/(1+('IMF GDP constant growth old'!AT48/100))</f>
        <v>3.11255813953488</v>
      </c>
      <c r="AT48" s="0" t="n">
        <f aca="false">'IMF GDP current US old'!AT48</f>
        <v>3.346</v>
      </c>
      <c r="AU48" s="0" t="n">
        <f aca="false">AT48*(1+('IMF GDP constant growth old'!AU48/100))</f>
        <v>3.31254</v>
      </c>
      <c r="AV48" s="0" t="n">
        <f aca="false">AU48*(1+('IMF GDP constant growth old'!AV48/100))</f>
        <v>3.478167</v>
      </c>
      <c r="AW48" s="0" t="n">
        <f aca="false">AV48*(1+('IMF GDP constant growth old'!AW48/100))</f>
        <v>3.66786622818</v>
      </c>
      <c r="AX48" s="0" t="n">
        <f aca="false">AW48*(1+('IMF GDP constant growth old'!AX48/100))</f>
        <v>3.8879382018708</v>
      </c>
      <c r="AY48" s="0" t="n">
        <f aca="false">AX48*(1+('IMF GDP constant growth old'!AY48/100))</f>
        <v>4.12121449398305</v>
      </c>
      <c r="AZ48" s="0" t="n">
        <f aca="false">AY48*(1+('IMF GDP constant growth old'!AZ48/100))</f>
        <v>4.36848736362203</v>
      </c>
      <c r="BA48" s="0" t="n">
        <f aca="false">AZ48*(1+('IMF GDP constant growth old'!BA48/100))</f>
        <v>4.63059660543935</v>
      </c>
    </row>
    <row r="49" customFormat="false" ht="15" hidden="false" customHeight="false" outlineLevel="0" collapsed="false">
      <c r="A49" s="0" t="s">
        <v>58</v>
      </c>
      <c r="B49" s="0" t="str">
        <f aca="false">VLOOKUP(A49,'IMF GDP constant growth old'!$A:$B,2,0)</f>
        <v>DMA</v>
      </c>
      <c r="C49" s="0" t="s">
        <v>446</v>
      </c>
      <c r="D49" s="0" t="s">
        <v>1044</v>
      </c>
      <c r="F49" s="0" t="s">
        <v>448</v>
      </c>
      <c r="G49" s="0" t="n">
        <f aca="false">H49/(1+('IMF GDP constant growth old'!H49/100))</f>
        <v>0.230469737903274</v>
      </c>
      <c r="H49" s="0" t="n">
        <f aca="false">I49/(1+('IMF GDP constant growth old'!I49/100))</f>
        <v>0.255427305820819</v>
      </c>
      <c r="I49" s="0" t="n">
        <f aca="false">J49/(1+('IMF GDP constant growth old'!J49/100))</f>
        <v>0.265971345005103</v>
      </c>
      <c r="J49" s="0" t="n">
        <f aca="false">K49/(1+('IMF GDP constant growth old'!K49/100))</f>
        <v>0.272769572583433</v>
      </c>
      <c r="K49" s="0" t="n">
        <f aca="false">L49/(1+('IMF GDP constant growth old'!L49/100))</f>
        <v>0.28421771154476</v>
      </c>
      <c r="L49" s="0" t="n">
        <f aca="false">M49/(1+('IMF GDP constant growth old'!M49/100))</f>
        <v>0.288256445225811</v>
      </c>
      <c r="M49" s="0" t="n">
        <f aca="false">N49/(1+('IMF GDP constant growth old'!N49/100))</f>
        <v>0.308644823596632</v>
      </c>
      <c r="N49" s="0" t="n">
        <f aca="false">O49/(1+('IMF GDP constant growth old'!O49/100))</f>
        <v>0.328114139069108</v>
      </c>
      <c r="O49" s="0" t="n">
        <f aca="false">P49/(1+('IMF GDP constant growth old'!P49/100))</f>
        <v>0.35376282132014</v>
      </c>
      <c r="P49" s="0" t="n">
        <f aca="false">Q49/(1+('IMF GDP constant growth old'!Q49/100))</f>
        <v>0.353087134331419</v>
      </c>
      <c r="Q49" s="0" t="n">
        <f aca="false">R49/(1+('IMF GDP constant growth old'!R49/100))</f>
        <v>0.372220926140838</v>
      </c>
      <c r="R49" s="0" t="n">
        <f aca="false">S49/(1+('IMF GDP constant growth old'!S49/100))</f>
        <v>0.377231019806694</v>
      </c>
      <c r="S49" s="0" t="n">
        <f aca="false">T49/(1+('IMF GDP constant growth old'!T49/100))</f>
        <v>0.38488880950877</v>
      </c>
      <c r="T49" s="0" t="n">
        <f aca="false">U49/(1+('IMF GDP constant growth old'!U49/100))</f>
        <v>0.393210105570349</v>
      </c>
      <c r="U49" s="0" t="n">
        <f aca="false">V49/(1+('IMF GDP constant growth old'!V49/100))</f>
        <v>0.393343797006243</v>
      </c>
      <c r="V49" s="0" t="n">
        <f aca="false">W49/(1+('IMF GDP constant growth old'!W49/100))</f>
        <v>0.405262114055532</v>
      </c>
      <c r="W49" s="0" t="n">
        <f aca="false">X49/(1+('IMF GDP constant growth old'!X49/100))</f>
        <v>0.417845502696957</v>
      </c>
      <c r="X49" s="0" t="n">
        <f aca="false">Y49/(1+('IMF GDP constant growth old'!Y49/100))</f>
        <v>0.426975426930885</v>
      </c>
      <c r="Y49" s="0" t="n">
        <f aca="false">Z49/(1+('IMF GDP constant growth old'!Z49/100))</f>
        <v>0.443089479543257</v>
      </c>
      <c r="Z49" s="0" t="n">
        <f aca="false">AA49/(1+('IMF GDP constant growth old'!AA49/100))</f>
        <v>0.444662447195635</v>
      </c>
      <c r="AA49" s="0" t="n">
        <f aca="false">AB49/(1+('IMF GDP constant growth old'!AB49/100))</f>
        <v>0.455067548460013</v>
      </c>
      <c r="AB49" s="0" t="n">
        <f aca="false">AC49/(1+('IMF GDP constant growth old'!AC49/100))</f>
        <v>0.454780855904483</v>
      </c>
      <c r="AC49" s="0" t="n">
        <f aca="false">AD49/(1+('IMF GDP constant growth old'!AD49/100))</f>
        <v>0.441915105490946</v>
      </c>
      <c r="AD49" s="0" t="n">
        <f aca="false">AE49/(1+('IMF GDP constant growth old'!AE49/100))</f>
        <v>0.469989972142785</v>
      </c>
      <c r="AE49" s="0" t="n">
        <f aca="false">AF49/(1+('IMF GDP constant growth old'!AF49/100))</f>
        <v>0.484329366192862</v>
      </c>
      <c r="AF49" s="0" t="n">
        <f aca="false">AG49/(1+('IMF GDP constant growth old'!AG49/100))</f>
        <v>0.487506566835087</v>
      </c>
      <c r="AG49" s="0" t="n">
        <f aca="false">AH49/(1+('IMF GDP constant growth old'!AH49/100))</f>
        <v>0.510219497783934</v>
      </c>
      <c r="AH49" s="0" t="n">
        <f aca="false">AI49/(1+('IMF GDP constant growth old'!AI49/100))</f>
        <v>0.542638844673125</v>
      </c>
      <c r="AI49" s="0" t="n">
        <f aca="false">AJ49/(1+('IMF GDP constant growth old'!AJ49/100))</f>
        <v>0.581280156802298</v>
      </c>
      <c r="AJ49" s="0" t="n">
        <f aca="false">AK49/(1+('IMF GDP constant growth old'!AK49/100))</f>
        <v>0.574479178967711</v>
      </c>
      <c r="AK49" s="0" t="n">
        <f aca="false">AL49/(1+('IMF GDP constant growth old'!AL49/100))</f>
        <v>0.578345423842164</v>
      </c>
      <c r="AL49" s="0" t="n">
        <f aca="false">AM49/(1+('IMF GDP constant growth old'!AM49/100))</f>
        <v>0.577049930092757</v>
      </c>
      <c r="AM49" s="0" t="n">
        <f aca="false">AN49/(1+('IMF GDP constant growth old'!AN49/100))</f>
        <v>0.570938971333075</v>
      </c>
      <c r="AN49" s="0" t="n">
        <f aca="false">AO49/(1+('IMF GDP constant growth old'!AO49/100))</f>
        <v>0.56746766238737</v>
      </c>
      <c r="AO49" s="0" t="n">
        <f aca="false">AP49/(1+('IMF GDP constant growth old'!AP49/100))</f>
        <v>0.592373818089552</v>
      </c>
      <c r="AP49" s="0" t="n">
        <f aca="false">AQ49/(1+('IMF GDP constant growth old'!AQ49/100))</f>
        <v>0.577262361990087</v>
      </c>
      <c r="AQ49" s="0" t="n">
        <f aca="false">AR49/(1+('IMF GDP constant growth old'!AR49/100))</f>
        <v>0.591820918759477</v>
      </c>
      <c r="AR49" s="0" t="n">
        <f aca="false">AS49/(1+('IMF GDP constant growth old'!AS49/100))</f>
        <v>0.535420385201699</v>
      </c>
      <c r="AS49" s="0" t="n">
        <f aca="false">AT49/(1+('IMF GDP constant growth old'!AT49/100))</f>
        <v>0.538274175854824</v>
      </c>
      <c r="AT49" s="0" t="n">
        <f aca="false">'IMF GDP current US old'!AT49</f>
        <v>0.579</v>
      </c>
      <c r="AU49" s="0" t="n">
        <f aca="false">AT49*(1+('IMF GDP constant growth old'!AU49/100))</f>
        <v>0.51852345</v>
      </c>
      <c r="AV49" s="0" t="n">
        <f aca="false">AU49*(1+('IMF GDP constant growth old'!AV49/100))</f>
        <v>0.516511579014</v>
      </c>
      <c r="AW49" s="0" t="n">
        <f aca="false">AV49*(1+('IMF GDP constant growth old'!AW49/100))</f>
        <v>0.546670690112627</v>
      </c>
      <c r="AX49" s="0" t="n">
        <f aca="false">AW49*(1+('IMF GDP constant growth old'!AX49/100))</f>
        <v>0.568231382130669</v>
      </c>
      <c r="AY49" s="0" t="n">
        <f aca="false">AX49*(1+('IMF GDP constant growth old'!AY49/100))</f>
        <v>0.584926020137668</v>
      </c>
      <c r="AZ49" s="0" t="n">
        <f aca="false">AY49*(1+('IMF GDP constant growth old'!AZ49/100))</f>
        <v>0.598753671253723</v>
      </c>
      <c r="BA49" s="0" t="n">
        <f aca="false">AZ49*(1+('IMF GDP constant growth old'!BA49/100))</f>
        <v>0.607800839226367</v>
      </c>
    </row>
    <row r="50" customFormat="false" ht="15" hidden="false" customHeight="false" outlineLevel="0" collapsed="false">
      <c r="A50" s="0" t="s">
        <v>59</v>
      </c>
      <c r="B50" s="0" t="str">
        <f aca="false">VLOOKUP(A50,'IMF GDP constant growth old'!$A:$B,2,0)</f>
        <v>DOM</v>
      </c>
      <c r="C50" s="0" t="s">
        <v>446</v>
      </c>
      <c r="D50" s="0" t="s">
        <v>1044</v>
      </c>
      <c r="F50" s="0" t="s">
        <v>448</v>
      </c>
      <c r="G50" s="0" t="n">
        <f aca="false">H50/(1+('IMF GDP constant growth old'!H50/100))</f>
        <v>15.7626856896842</v>
      </c>
      <c r="H50" s="0" t="n">
        <f aca="false">I50/(1+('IMF GDP constant growth old'!I50/100))</f>
        <v>16.4371710103458</v>
      </c>
      <c r="I50" s="0" t="n">
        <f aca="false">J50/(1+('IMF GDP constant growth old'!J50/100))</f>
        <v>16.7166029175217</v>
      </c>
      <c r="J50" s="0" t="n">
        <f aca="false">K50/(1+('IMF GDP constant growth old'!K50/100))</f>
        <v>17.4902473005446</v>
      </c>
      <c r="K50" s="0" t="n">
        <f aca="false">L50/(1+('IMF GDP constant growth old'!L50/100))</f>
        <v>17.7094000992204</v>
      </c>
      <c r="L50" s="0" t="n">
        <f aca="false">M50/(1+('IMF GDP constant growth old'!M50/100))</f>
        <v>17.3334295351139</v>
      </c>
      <c r="M50" s="0" t="n">
        <f aca="false">N50/(1+('IMF GDP constant growth old'!N50/100))</f>
        <v>17.9439129233407</v>
      </c>
      <c r="N50" s="0" t="n">
        <f aca="false">O50/(1+('IMF GDP constant growth old'!O50/100))</f>
        <v>19.759298593795</v>
      </c>
      <c r="O50" s="0" t="n">
        <f aca="false">P50/(1+('IMF GDP constant growth old'!P50/100))</f>
        <v>20.1853090714772</v>
      </c>
      <c r="P50" s="0" t="n">
        <f aca="false">Q50/(1+('IMF GDP constant growth old'!Q50/100))</f>
        <v>21.073664523713</v>
      </c>
      <c r="Q50" s="0" t="n">
        <f aca="false">R50/(1+('IMF GDP constant growth old'!R50/100))</f>
        <v>19.9243068605897</v>
      </c>
      <c r="R50" s="0" t="n">
        <f aca="false">S50/(1+('IMF GDP constant growth old'!S50/100))</f>
        <v>20.1125915604222</v>
      </c>
      <c r="S50" s="0" t="n">
        <f aca="false">T50/(1+('IMF GDP constant growth old'!T50/100))</f>
        <v>22.3694254594172</v>
      </c>
      <c r="T50" s="0" t="n">
        <f aca="false">U50/(1+('IMF GDP constant growth old'!U50/100))</f>
        <v>24.0169336445033</v>
      </c>
      <c r="U50" s="0" t="n">
        <f aca="false">V50/(1+('IMF GDP constant growth old'!V50/100))</f>
        <v>24.6413739192604</v>
      </c>
      <c r="V50" s="0" t="n">
        <f aca="false">W50/(1+('IMF GDP constant growth old'!W50/100))</f>
        <v>26.0422360265703</v>
      </c>
      <c r="W50" s="0" t="n">
        <f aca="false">X50/(1+('IMF GDP constant growth old'!X50/100))</f>
        <v>27.5990408962387</v>
      </c>
      <c r="X50" s="0" t="n">
        <f aca="false">Y50/(1+('IMF GDP constant growth old'!Y50/100))</f>
        <v>30.0512156798695</v>
      </c>
      <c r="Y50" s="0" t="n">
        <f aca="false">Z50/(1+('IMF GDP constant growth old'!Z50/100))</f>
        <v>32.0688543006159</v>
      </c>
      <c r="Z50" s="0" t="n">
        <f aca="false">AA50/(1+('IMF GDP constant growth old'!AA50/100))</f>
        <v>33.9737442460725</v>
      </c>
      <c r="AA50" s="0" t="n">
        <f aca="false">AB50/(1+('IMF GDP constant growth old'!AB50/100))</f>
        <v>35.5576002028244</v>
      </c>
      <c r="AB50" s="0" t="n">
        <f aca="false">AC50/(1+('IMF GDP constant growth old'!AC50/100))</f>
        <v>36.4323171678139</v>
      </c>
      <c r="AC50" s="0" t="n">
        <f aca="false">AD50/(1+('IMF GDP constant growth old'!AD50/100))</f>
        <v>38.0699498245071</v>
      </c>
      <c r="AD50" s="0" t="n">
        <f aca="false">AE50/(1+('IMF GDP constant growth old'!AE50/100))</f>
        <v>37.5575282998693</v>
      </c>
      <c r="AE50" s="0" t="n">
        <f aca="false">AF50/(1+('IMF GDP constant growth old'!AF50/100))</f>
        <v>38.5227567771759</v>
      </c>
      <c r="AF50" s="0" t="n">
        <f aca="false">AG50/(1+('IMF GDP constant growth old'!AG50/100))</f>
        <v>42.1546822861281</v>
      </c>
      <c r="AG50" s="0" t="n">
        <f aca="false">AH50/(1+('IMF GDP constant growth old'!AH50/100))</f>
        <v>46.0219528390575</v>
      </c>
      <c r="AH50" s="0" t="n">
        <f aca="false">AI50/(1+('IMF GDP constant growth old'!AI50/100))</f>
        <v>49.434940861602</v>
      </c>
      <c r="AI50" s="0" t="n">
        <f aca="false">AJ50/(1+('IMF GDP constant growth old'!AJ50/100))</f>
        <v>51.0218024632594</v>
      </c>
      <c r="AJ50" s="0" t="n">
        <f aca="false">AK50/(1+('IMF GDP constant growth old'!AK50/100))</f>
        <v>51.5044687145618</v>
      </c>
      <c r="AK50" s="0" t="n">
        <f aca="false">AL50/(1+('IMF GDP constant growth old'!AL50/100))</f>
        <v>55.7999414053563</v>
      </c>
      <c r="AL50" s="0" t="n">
        <f aca="false">AM50/(1+('IMF GDP constant growth old'!AM50/100))</f>
        <v>57.5481535695861</v>
      </c>
      <c r="AM50" s="0" t="n">
        <f aca="false">AN50/(1+('IMF GDP constant growth old'!AN50/100))</f>
        <v>59.1117369020717</v>
      </c>
      <c r="AN50" s="0" t="n">
        <f aca="false">AO50/(1+('IMF GDP constant growth old'!AO50/100))</f>
        <v>61.9934340760477</v>
      </c>
      <c r="AO50" s="0" t="n">
        <f aca="false">AP50/(1+('IMF GDP constant growth old'!AP50/100))</f>
        <v>66.3639711784091</v>
      </c>
      <c r="AP50" s="0" t="n">
        <f aca="false">AQ50/(1+('IMF GDP constant growth old'!AQ50/100))</f>
        <v>70.9610034619375</v>
      </c>
      <c r="AQ50" s="0" t="n">
        <f aca="false">AR50/(1+('IMF GDP constant growth old'!AR50/100))</f>
        <v>75.6862966824679</v>
      </c>
      <c r="AR50" s="0" t="n">
        <f aca="false">AS50/(1+('IMF GDP constant growth old'!AS50/100))</f>
        <v>79.2185761486387</v>
      </c>
      <c r="AS50" s="0" t="n">
        <f aca="false">AT50/(1+('IMF GDP constant growth old'!AT50/100))</f>
        <v>84.7504093210981</v>
      </c>
      <c r="AT50" s="0" t="n">
        <f aca="false">'IMF GDP current US old'!AT50</f>
        <v>89.032</v>
      </c>
      <c r="AU50" s="0" t="n">
        <f aca="false">AT50*(1+('IMF GDP constant growth old'!AU50/100))</f>
        <v>83.03925608</v>
      </c>
      <c r="AV50" s="0" t="n">
        <f aca="false">AU50*(1+('IMF GDP constant growth old'!AV50/100))</f>
        <v>87.5906377057448</v>
      </c>
      <c r="AW50" s="0" t="n">
        <f aca="false">AV50*(1+('IMF GDP constant growth old'!AW50/100))</f>
        <v>91.9360092423268</v>
      </c>
      <c r="AX50" s="0" t="n">
        <f aca="false">AW50*(1+('IMF GDP constant growth old'!AX50/100))</f>
        <v>96.5686647480476</v>
      </c>
      <c r="AY50" s="0" t="n">
        <f aca="false">AX50*(1+('IMF GDP constant growth old'!AY50/100))</f>
        <v>101.364264639436</v>
      </c>
      <c r="AZ50" s="0" t="n">
        <f aca="false">AY50*(1+('IMF GDP constant growth old'!AZ50/100))</f>
        <v>106.432477871407</v>
      </c>
      <c r="BA50" s="0" t="n">
        <f aca="false">AZ50*(1+('IMF GDP constant growth old'!BA50/100))</f>
        <v>111.754101764978</v>
      </c>
    </row>
    <row r="51" customFormat="false" ht="15" hidden="false" customHeight="false" outlineLevel="0" collapsed="false">
      <c r="A51" s="0" t="s">
        <v>60</v>
      </c>
      <c r="B51" s="0" t="str">
        <f aca="false">VLOOKUP(A51,'IMF GDP constant growth old'!$A:$B,2,0)</f>
        <v>ECU</v>
      </c>
      <c r="C51" s="0" t="s">
        <v>446</v>
      </c>
      <c r="D51" s="0" t="s">
        <v>1044</v>
      </c>
      <c r="F51" s="0" t="s">
        <v>448</v>
      </c>
      <c r="G51" s="0" t="n">
        <f aca="false">H51/(1+('IMF GDP constant growth old'!H51/100))</f>
        <v>36.902155532675</v>
      </c>
      <c r="H51" s="0" t="n">
        <f aca="false">I51/(1+('IMF GDP constant growth old'!I51/100))</f>
        <v>38.3413395984493</v>
      </c>
      <c r="I51" s="0" t="n">
        <f aca="false">J51/(1+('IMF GDP constant growth old'!J51/100))</f>
        <v>38.8014356736307</v>
      </c>
      <c r="J51" s="0" t="n">
        <f aca="false">K51/(1+('IMF GDP constant growth old'!K51/100))</f>
        <v>37.714995474769</v>
      </c>
      <c r="K51" s="0" t="n">
        <f aca="false">L51/(1+('IMF GDP constant growth old'!L51/100))</f>
        <v>39.2990252847093</v>
      </c>
      <c r="L51" s="0" t="n">
        <f aca="false">M51/(1+('IMF GDP constant growth old'!M51/100))</f>
        <v>41.0281823972366</v>
      </c>
      <c r="M51" s="0" t="n">
        <f aca="false">N51/(1+('IMF GDP constant growth old'!N51/100))</f>
        <v>42.2975943606071</v>
      </c>
      <c r="N51" s="0" t="n">
        <f aca="false">O51/(1+('IMF GDP constant growth old'!O51/100))</f>
        <v>39.7715820253916</v>
      </c>
      <c r="O51" s="0" t="n">
        <f aca="false">P51/(1+('IMF GDP constant growth old'!P51/100))</f>
        <v>43.9420301165742</v>
      </c>
      <c r="P51" s="0" t="n">
        <f aca="false">Q51/(1+('IMF GDP constant growth old'!Q51/100))</f>
        <v>44.0672649024064</v>
      </c>
      <c r="Q51" s="0" t="n">
        <f aca="false">R51/(1+('IMF GDP constant growth old'!R51/100))</f>
        <v>45.3928082306708</v>
      </c>
      <c r="R51" s="0" t="n">
        <f aca="false">S51/(1+('IMF GDP constant growth old'!S51/100))</f>
        <v>47.713742515505</v>
      </c>
      <c r="S51" s="0" t="n">
        <f aca="false">T51/(1+('IMF GDP constant growth old'!T51/100))</f>
        <v>49.4381171700153</v>
      </c>
      <c r="T51" s="0" t="n">
        <f aca="false">U51/(1+('IMF GDP constant growth old'!U51/100))</f>
        <v>50.4268795134156</v>
      </c>
      <c r="U51" s="0" t="n">
        <f aca="false">V51/(1+('IMF GDP constant growth old'!V51/100))</f>
        <v>52.5740560430969</v>
      </c>
      <c r="V51" s="0" t="n">
        <f aca="false">W51/(1+('IMF GDP constant growth old'!W51/100))</f>
        <v>53.7585495257479</v>
      </c>
      <c r="W51" s="0" t="n">
        <f aca="false">X51/(1+('IMF GDP constant growth old'!X51/100))</f>
        <v>54.6896476035338</v>
      </c>
      <c r="X51" s="0" t="n">
        <f aca="false">Y51/(1+('IMF GDP constant growth old'!Y51/100))</f>
        <v>57.0566155518147</v>
      </c>
      <c r="Y51" s="0" t="n">
        <f aca="false">Z51/(1+('IMF GDP constant growth old'!Z51/100))</f>
        <v>58.9206551818925</v>
      </c>
      <c r="Z51" s="0" t="n">
        <f aca="false">AA51/(1+('IMF GDP constant growth old'!AA51/100))</f>
        <v>56.1284053328226</v>
      </c>
      <c r="AA51" s="0" t="n">
        <f aca="false">AB51/(1+('IMF GDP constant growth old'!AB51/100))</f>
        <v>56.7413275190571</v>
      </c>
      <c r="AB51" s="0" t="n">
        <f aca="false">AC51/(1+('IMF GDP constant growth old'!AC51/100))</f>
        <v>59.0200592322224</v>
      </c>
      <c r="AC51" s="0" t="n">
        <f aca="false">AD51/(1+('IMF GDP constant growth old'!AD51/100))</f>
        <v>61.4381110589665</v>
      </c>
      <c r="AD51" s="0" t="n">
        <f aca="false">AE51/(1+('IMF GDP constant growth old'!AE51/100))</f>
        <v>63.1110708231022</v>
      </c>
      <c r="AE51" s="0" t="n">
        <f aca="false">AF51/(1+('IMF GDP constant growth old'!AF51/100))</f>
        <v>68.2931208483871</v>
      </c>
      <c r="AF51" s="0" t="n">
        <f aca="false">AG51/(1+('IMF GDP constant growth old'!AG51/100))</f>
        <v>71.9065098724753</v>
      </c>
      <c r="AG51" s="0" t="n">
        <f aca="false">AH51/(1+('IMF GDP constant growth old'!AH51/100))</f>
        <v>75.0732725672591</v>
      </c>
      <c r="AH51" s="0" t="n">
        <f aca="false">AI51/(1+('IMF GDP constant growth old'!AI51/100))</f>
        <v>76.7173772364821</v>
      </c>
      <c r="AI51" s="0" t="n">
        <f aca="false">AJ51/(1+('IMF GDP constant growth old'!AJ51/100))</f>
        <v>81.5943009074053</v>
      </c>
      <c r="AJ51" s="0" t="n">
        <f aca="false">AK51/(1+('IMF GDP constant growth old'!AK51/100))</f>
        <v>82.0561246505412</v>
      </c>
      <c r="AK51" s="0" t="n">
        <f aca="false">AL51/(1+('IMF GDP constant growth old'!AL51/100))</f>
        <v>84.9486030444727</v>
      </c>
      <c r="AL51" s="0" t="n">
        <f aca="false">AM51/(1+('IMF GDP constant growth old'!AM51/100))</f>
        <v>91.6323591320118</v>
      </c>
      <c r="AM51" s="0" t="n">
        <f aca="false">AN51/(1+('IMF GDP constant growth old'!AN51/100))</f>
        <v>96.80225683424</v>
      </c>
      <c r="AN51" s="0" t="n">
        <f aca="false">AO51/(1+('IMF GDP constant growth old'!AO51/100))</f>
        <v>101.59106447983</v>
      </c>
      <c r="AO51" s="0" t="n">
        <f aca="false">AP51/(1+('IMF GDP constant growth old'!AP51/100))</f>
        <v>105.440349912971</v>
      </c>
      <c r="AP51" s="0" t="n">
        <f aca="false">AQ51/(1+('IMF GDP constant growth old'!AQ51/100))</f>
        <v>105.544735859384</v>
      </c>
      <c r="AQ51" s="0" t="n">
        <f aca="false">AR51/(1+('IMF GDP constant growth old'!AR51/100))</f>
        <v>104.250757397748</v>
      </c>
      <c r="AR51" s="0" t="n">
        <f aca="false">AS51/(1+('IMF GDP constant growth old'!AS51/100))</f>
        <v>106.719415332927</v>
      </c>
      <c r="AS51" s="0" t="n">
        <f aca="false">AT51/(1+('IMF GDP constant growth old'!AT51/100))</f>
        <v>108.095028596568</v>
      </c>
      <c r="AT51" s="0" t="n">
        <f aca="false">'IMF GDP current US old'!AT51</f>
        <v>108.108</v>
      </c>
      <c r="AU51" s="0" t="n">
        <f aca="false">AT51*(1+('IMF GDP constant growth old'!AU51/100))</f>
        <v>99.9999</v>
      </c>
      <c r="AV51" s="0" t="n">
        <f aca="false">AU51*(1+('IMF GDP constant growth old'!AV51/100))</f>
        <v>102.501897498</v>
      </c>
      <c r="AW51" s="0" t="n">
        <f aca="false">AV51*(1+('IMF GDP constant growth old'!AW51/100))</f>
        <v>103.831347108549</v>
      </c>
      <c r="AX51" s="0" t="n">
        <f aca="false">AW51*(1+('IMF GDP constant growth old'!AX51/100))</f>
        <v>105.591288442039</v>
      </c>
      <c r="AY51" s="0" t="n">
        <f aca="false">AX51*(1+('IMF GDP constant growth old'!AY51/100))</f>
        <v>107.723176555684</v>
      </c>
      <c r="AZ51" s="0" t="n">
        <f aca="false">AY51*(1+('IMF GDP constant growth old'!AZ51/100))</f>
        <v>110.196500689402</v>
      </c>
      <c r="BA51" s="0" t="n">
        <f aca="false">AZ51*(1+('IMF GDP constant growth old'!BA51/100))</f>
        <v>112.953617136651</v>
      </c>
    </row>
    <row r="52" customFormat="false" ht="15" hidden="false" customHeight="false" outlineLevel="0" collapsed="false">
      <c r="A52" s="0" t="s">
        <v>61</v>
      </c>
      <c r="B52" s="0" t="str">
        <f aca="false">VLOOKUP(A52,'IMF GDP constant growth old'!$A:$B,2,0)</f>
        <v>EGY</v>
      </c>
      <c r="C52" s="0" t="s">
        <v>446</v>
      </c>
      <c r="D52" s="0" t="s">
        <v>1044</v>
      </c>
      <c r="F52" s="0" t="s">
        <v>448</v>
      </c>
      <c r="G52" s="0" t="n">
        <f aca="false">H52/(1+('IMF GDP constant growth old'!H52/100))</f>
        <v>52.7532064401485</v>
      </c>
      <c r="H52" s="0" t="n">
        <f aca="false">I52/(1+('IMF GDP constant growth old'!I52/100))</f>
        <v>53.912721917703</v>
      </c>
      <c r="I52" s="0" t="n">
        <f aca="false">J52/(1+('IMF GDP constant growth old'!J52/100))</f>
        <v>57.8461941088186</v>
      </c>
      <c r="J52" s="0" t="n">
        <f aca="false">K52/(1+('IMF GDP constant growth old'!K52/100))</f>
        <v>62.9806222979173</v>
      </c>
      <c r="K52" s="0" t="n">
        <f aca="false">L52/(1+('IMF GDP constant growth old'!L52/100))</f>
        <v>68.0322980124333</v>
      </c>
      <c r="L52" s="0" t="n">
        <f aca="false">M52/(1+('IMF GDP constant growth old'!M52/100))</f>
        <v>73.0836961398565</v>
      </c>
      <c r="M52" s="0" t="n">
        <f aca="false">N52/(1+('IMF GDP constant growth old'!N52/100))</f>
        <v>76.5617492391522</v>
      </c>
      <c r="N52" s="0" t="n">
        <f aca="false">O52/(1+('IMF GDP constant growth old'!O52/100))</f>
        <v>79.8332327841412</v>
      </c>
      <c r="O52" s="0" t="n">
        <f aca="false">P52/(1+('IMF GDP constant growth old'!P52/100))</f>
        <v>83.0217721015398</v>
      </c>
      <c r="P52" s="0" t="n">
        <f aca="false">Q52/(1+('IMF GDP constant growth old'!Q52/100))</f>
        <v>85.5066137405389</v>
      </c>
      <c r="Q52" s="0" t="n">
        <f aca="false">R52/(1+('IMF GDP constant growth old'!R52/100))</f>
        <v>87.5160191634416</v>
      </c>
      <c r="R52" s="0" t="n">
        <f aca="false">S52/(1+('IMF GDP constant growth old'!S52/100))</f>
        <v>89.3538555658738</v>
      </c>
      <c r="S52" s="0" t="n">
        <f aca="false">T52/(1+('IMF GDP constant growth old'!T52/100))</f>
        <v>89.6219171325715</v>
      </c>
      <c r="T52" s="0" t="n">
        <f aca="false">U52/(1+('IMF GDP constant growth old'!U52/100))</f>
        <v>92.220952729416</v>
      </c>
      <c r="U52" s="0" t="n">
        <f aca="false">V52/(1+('IMF GDP constant growth old'!V52/100))</f>
        <v>96.0831662297239</v>
      </c>
      <c r="V52" s="0" t="n">
        <f aca="false">W52/(1+('IMF GDP constant growth old'!W52/100))</f>
        <v>100.391535403465</v>
      </c>
      <c r="W52" s="0" t="n">
        <f aca="false">X52/(1+('IMF GDP constant growth old'!X52/100))</f>
        <v>105.2896384158</v>
      </c>
      <c r="X52" s="0" t="n">
        <f aca="false">Y52/(1+('IMF GDP constant growth old'!Y52/100))</f>
        <v>111.521732113631</v>
      </c>
      <c r="Y52" s="0" t="n">
        <f aca="false">Z52/(1+('IMF GDP constant growth old'!Z52/100))</f>
        <v>119.933816366962</v>
      </c>
      <c r="Z52" s="0" t="n">
        <f aca="false">AA52/(1+('IMF GDP constant growth old'!AA52/100))</f>
        <v>127.261772546984</v>
      </c>
      <c r="AA52" s="0" t="n">
        <f aca="false">AB52/(1+('IMF GDP constant growth old'!AB52/100))</f>
        <v>134.112273763188</v>
      </c>
      <c r="AB52" s="0" t="n">
        <f aca="false">AC52/(1+('IMF GDP constant growth old'!AC52/100))</f>
        <v>138.838390290602</v>
      </c>
      <c r="AC52" s="0" t="n">
        <f aca="false">AD52/(1+('IMF GDP constant growth old'!AD52/100))</f>
        <v>143.261781405261</v>
      </c>
      <c r="AD52" s="0" t="n">
        <f aca="false">AE52/(1+('IMF GDP constant growth old'!AE52/100))</f>
        <v>147.836130085531</v>
      </c>
      <c r="AE52" s="0" t="n">
        <f aca="false">AF52/(1+('IMF GDP constant growth old'!AF52/100))</f>
        <v>153.885584528631</v>
      </c>
      <c r="AF52" s="0" t="n">
        <f aca="false">AG52/(1+('IMF GDP constant growth old'!AG52/100))</f>
        <v>160.767347868751</v>
      </c>
      <c r="AG52" s="0" t="n">
        <f aca="false">AH52/(1+('IMF GDP constant growth old'!AH52/100))</f>
        <v>171.770265156889</v>
      </c>
      <c r="AH52" s="0" t="n">
        <f aca="false">AI52/(1+('IMF GDP constant growth old'!AI52/100))</f>
        <v>183.945341551209</v>
      </c>
      <c r="AI52" s="0" t="n">
        <f aca="false">AJ52/(1+('IMF GDP constant growth old'!AJ52/100))</f>
        <v>197.108470192613</v>
      </c>
      <c r="AJ52" s="0" t="n">
        <f aca="false">AK52/(1+('IMF GDP constant growth old'!AK52/100))</f>
        <v>206.321320089416</v>
      </c>
      <c r="AK52" s="0" t="n">
        <f aca="false">AL52/(1+('IMF GDP constant growth old'!AL52/100))</f>
        <v>216.940678434418</v>
      </c>
      <c r="AL52" s="0" t="n">
        <f aca="false">AM52/(1+('IMF GDP constant growth old'!AM52/100))</f>
        <v>220.769681408786</v>
      </c>
      <c r="AM52" s="0" t="n">
        <f aca="false">AN52/(1+('IMF GDP constant growth old'!AN52/100))</f>
        <v>225.684014516945</v>
      </c>
      <c r="AN52" s="0" t="n">
        <f aca="false">AO52/(1+('IMF GDP constant growth old'!AO52/100))</f>
        <v>233.136100676295</v>
      </c>
      <c r="AO52" s="0" t="n">
        <f aca="false">AP52/(1+('IMF GDP constant growth old'!AP52/100))</f>
        <v>239.934349372016</v>
      </c>
      <c r="AP52" s="0" t="n">
        <f aca="false">AQ52/(1+('IMF GDP constant growth old'!AQ52/100))</f>
        <v>250.42427912656</v>
      </c>
      <c r="AQ52" s="0" t="n">
        <f aca="false">AR52/(1+('IMF GDP constant growth old'!AR52/100))</f>
        <v>261.310222540192</v>
      </c>
      <c r="AR52" s="0" t="n">
        <f aca="false">AS52/(1+('IMF GDP constant growth old'!AS52/100))</f>
        <v>271.963840313155</v>
      </c>
      <c r="AS52" s="0" t="n">
        <f aca="false">AT52/(1+('IMF GDP constant growth old'!AT52/100))</f>
        <v>286.415998787397</v>
      </c>
      <c r="AT52" s="0" t="n">
        <f aca="false">'IMF GDP current US old'!AT52</f>
        <v>302.335</v>
      </c>
      <c r="AU52" s="0" t="n">
        <f aca="false">AT52*(1+('IMF GDP constant growth old'!AU52/100))</f>
        <v>313.1283595</v>
      </c>
      <c r="AV52" s="0" t="n">
        <f aca="false">AU52*(1+('IMF GDP constant growth old'!AV52/100))</f>
        <v>320.872023830435</v>
      </c>
      <c r="AW52" s="0" t="n">
        <f aca="false">AV52*(1+('IMF GDP constant growth old'!AW52/100))</f>
        <v>339.039797819714</v>
      </c>
      <c r="AX52" s="0" t="n">
        <f aca="false">AW52*(1+('IMF GDP constant growth old'!AX52/100))</f>
        <v>358.158252018768</v>
      </c>
      <c r="AY52" s="0" t="n">
        <f aca="false">AX52*(1+('IMF GDP constant growth old'!AY52/100))</f>
        <v>378.161390394016</v>
      </c>
      <c r="AZ52" s="0" t="n">
        <f aca="false">AY52*(1+('IMF GDP constant growth old'!AZ52/100))</f>
        <v>399.977521005847</v>
      </c>
      <c r="BA52" s="0" t="n">
        <f aca="false">AZ52*(1+('IMF GDP constant growth old'!BA52/100))</f>
        <v>423.344207783008</v>
      </c>
    </row>
    <row r="53" customFormat="false" ht="15" hidden="false" customHeight="false" outlineLevel="0" collapsed="false">
      <c r="A53" s="0" t="s">
        <v>62</v>
      </c>
      <c r="B53" s="0" t="str">
        <f aca="false">VLOOKUP(A53,'IMF GDP constant growth old'!$A:$B,2,0)</f>
        <v>SLV</v>
      </c>
      <c r="C53" s="0" t="s">
        <v>446</v>
      </c>
      <c r="D53" s="0" t="s">
        <v>1044</v>
      </c>
      <c r="F53" s="0" t="s">
        <v>448</v>
      </c>
      <c r="G53" s="0" t="n">
        <f aca="false">H53/(1+('IMF GDP constant growth old'!H53/100))</f>
        <v>13.1280433703312</v>
      </c>
      <c r="H53" s="0" t="n">
        <f aca="false">I53/(1+('IMF GDP constant growth old'!I53/100))</f>
        <v>12.3764628873798</v>
      </c>
      <c r="I53" s="0" t="n">
        <f aca="false">J53/(1+('IMF GDP constant growth old'!J53/100))</f>
        <v>11.5960031377016</v>
      </c>
      <c r="J53" s="0" t="n">
        <f aca="false">K53/(1+('IMF GDP constant growth old'!K53/100))</f>
        <v>11.7740017858653</v>
      </c>
      <c r="K53" s="0" t="n">
        <f aca="false">L53/(1+('IMF GDP constant growth old'!L53/100))</f>
        <v>11.9314201897423</v>
      </c>
      <c r="L53" s="0" t="n">
        <f aca="false">M53/(1+('IMF GDP constant growth old'!M53/100))</f>
        <v>12.0049177381111</v>
      </c>
      <c r="M53" s="0" t="n">
        <f aca="false">N53/(1+('IMF GDP constant growth old'!N53/100))</f>
        <v>12.0277270818136</v>
      </c>
      <c r="N53" s="0" t="n">
        <f aca="false">O53/(1+('IMF GDP constant growth old'!O53/100))</f>
        <v>12.3299838633795</v>
      </c>
      <c r="O53" s="0" t="n">
        <f aca="false">P53/(1+('IMF GDP constant growth old'!P53/100))</f>
        <v>12.5615409603338</v>
      </c>
      <c r="P53" s="0" t="n">
        <f aca="false">Q53/(1+('IMF GDP constant growth old'!Q53/100))</f>
        <v>12.6823829843722</v>
      </c>
      <c r="Q53" s="0" t="n">
        <f aca="false">R53/(1+('IMF GDP constant growth old'!R53/100))</f>
        <v>13.2950689063472</v>
      </c>
      <c r="R53" s="0" t="n">
        <f aca="false">S53/(1+('IMF GDP constant growth old'!S53/100))</f>
        <v>13.4942290385643</v>
      </c>
      <c r="S53" s="0" t="n">
        <f aca="false">T53/(1+('IMF GDP constant growth old'!T53/100))</f>
        <v>14.4416588593619</v>
      </c>
      <c r="T53" s="0" t="n">
        <f aca="false">U53/(1+('IMF GDP constant growth old'!U53/100))</f>
        <v>15.281730155211</v>
      </c>
      <c r="U53" s="0" t="n">
        <f aca="false">V53/(1+('IMF GDP constant growth old'!V53/100))</f>
        <v>15.9987489340935</v>
      </c>
      <c r="V53" s="0" t="n">
        <f aca="false">W53/(1+('IMF GDP constant growth old'!W53/100))</f>
        <v>16.7559697211441</v>
      </c>
      <c r="W53" s="0" t="n">
        <f aca="false">X53/(1+('IMF GDP constant growth old'!X53/100))</f>
        <v>16.8926984340687</v>
      </c>
      <c r="X53" s="0" t="n">
        <f aca="false">Y53/(1+('IMF GDP constant growth old'!Y53/100))</f>
        <v>17.4224534569611</v>
      </c>
      <c r="Y53" s="0" t="n">
        <f aca="false">Z53/(1+('IMF GDP constant growth old'!Z53/100))</f>
        <v>17.8844969226397</v>
      </c>
      <c r="Z53" s="0" t="n">
        <f aca="false">AA53/(1+('IMF GDP constant growth old'!AA53/100))</f>
        <v>18.2715174360456</v>
      </c>
      <c r="AA53" s="0" t="n">
        <f aca="false">AB53/(1+('IMF GDP constant growth old'!AB53/100))</f>
        <v>18.4772547223755</v>
      </c>
      <c r="AB53" s="0" t="n">
        <f aca="false">AC53/(1+('IMF GDP constant growth old'!AC53/100))</f>
        <v>18.6393002462907</v>
      </c>
      <c r="AC53" s="0" t="n">
        <f aca="false">AD53/(1+('IMF GDP constant growth old'!AD53/100))</f>
        <v>18.9332420111747</v>
      </c>
      <c r="AD53" s="0" t="n">
        <f aca="false">AE53/(1+('IMF GDP constant growth old'!AE53/100))</f>
        <v>19.2297365810697</v>
      </c>
      <c r="AE53" s="0" t="n">
        <f aca="false">AF53/(1+('IMF GDP constant growth old'!AF53/100))</f>
        <v>19.4006889392754</v>
      </c>
      <c r="AF53" s="0" t="n">
        <f aca="false">AG53/(1+('IMF GDP constant growth old'!AG53/100))</f>
        <v>19.9262536026404</v>
      </c>
      <c r="AG53" s="0" t="n">
        <f aca="false">AH53/(1+('IMF GDP constant growth old'!AH53/100))</f>
        <v>20.791451534067</v>
      </c>
      <c r="AH53" s="0" t="n">
        <f aca="false">AI53/(1+('IMF GDP constant growth old'!AI53/100))</f>
        <v>21.178380447116</v>
      </c>
      <c r="AI53" s="0" t="n">
        <f aca="false">AJ53/(1+('IMF GDP constant growth old'!AJ53/100))</f>
        <v>21.6290563830307</v>
      </c>
      <c r="AJ53" s="0" t="n">
        <f aca="false">AK53/(1+('IMF GDP constant growth old'!AK53/100))</f>
        <v>21.1778742668806</v>
      </c>
      <c r="AK53" s="0" t="n">
        <f aca="false">AL53/(1+('IMF GDP constant growth old'!AL53/100))</f>
        <v>21.6236685201985</v>
      </c>
      <c r="AL53" s="0" t="n">
        <f aca="false">AM53/(1+('IMF GDP constant growth old'!AM53/100))</f>
        <v>22.448611474244</v>
      </c>
      <c r="AM53" s="0" t="n">
        <f aca="false">AN53/(1+('IMF GDP constant growth old'!AN53/100))</f>
        <v>23.0803154011293</v>
      </c>
      <c r="AN53" s="0" t="n">
        <f aca="false">AO53/(1+('IMF GDP constant growth old'!AO53/100))</f>
        <v>23.5963912534985</v>
      </c>
      <c r="AO53" s="0" t="n">
        <f aca="false">AP53/(1+('IMF GDP constant growth old'!AP53/100))</f>
        <v>24.0001255078459</v>
      </c>
      <c r="AP53" s="0" t="n">
        <f aca="false">AQ53/(1+('IMF GDP constant growth old'!AQ53/100))</f>
        <v>24.5749285137588</v>
      </c>
      <c r="AQ53" s="0" t="n">
        <f aca="false">AR53/(1+('IMF GDP constant growth old'!AR53/100))</f>
        <v>25.2008519430042</v>
      </c>
      <c r="AR53" s="0" t="n">
        <f aca="false">AS53/(1+('IMF GDP constant growth old'!AS53/100))</f>
        <v>25.7678711117218</v>
      </c>
      <c r="AS53" s="0" t="n">
        <f aca="false">AT53/(1+('IMF GDP constant growth old'!AT53/100))</f>
        <v>26.3942880584478</v>
      </c>
      <c r="AT53" s="0" t="n">
        <f aca="false">'IMF GDP current US old'!AT53</f>
        <v>27.023</v>
      </c>
      <c r="AU53" s="0" t="n">
        <f aca="false">AT53*(1+('IMF GDP constant growth old'!AU53/100))</f>
        <v>24.7044266</v>
      </c>
      <c r="AV53" s="0" t="n">
        <f aca="false">AU53*(1+('IMF GDP constant growth old'!AV53/100))</f>
        <v>25.7420125172</v>
      </c>
      <c r="AW53" s="0" t="n">
        <f aca="false">AV53*(1+('IMF GDP constant growth old'!AW53/100))</f>
        <v>26.4730856726885</v>
      </c>
      <c r="AX53" s="0" t="n">
        <f aca="false">AW53*(1+('IMF GDP constant growth old'!AX53/100))</f>
        <v>27.1470904339151</v>
      </c>
      <c r="AY53" s="0" t="n">
        <f aca="false">AX53*(1+('IMF GDP constant growth old'!AY53/100))</f>
        <v>27.778531757408</v>
      </c>
      <c r="AZ53" s="0" t="n">
        <f aca="false">AY53*(1+('IMF GDP constant growth old'!AZ53/100))</f>
        <v>28.3535473647863</v>
      </c>
      <c r="BA53" s="0" t="n">
        <f aca="false">AZ53*(1+('IMF GDP constant growth old'!BA53/100))</f>
        <v>28.931959731028</v>
      </c>
    </row>
    <row r="54" customFormat="false" ht="15" hidden="false" customHeight="false" outlineLevel="0" collapsed="false">
      <c r="A54" s="0" t="s">
        <v>63</v>
      </c>
      <c r="B54" s="0" t="str">
        <f aca="false">VLOOKUP(A54,'IMF GDP constant growth old'!$A:$B,2,0)</f>
        <v>GNQ</v>
      </c>
      <c r="C54" s="0" t="s">
        <v>446</v>
      </c>
      <c r="D54" s="0" t="s">
        <v>1044</v>
      </c>
      <c r="F54" s="0" t="s">
        <v>448</v>
      </c>
      <c r="G54" s="0" t="n">
        <f aca="false">H54/(1+('IMF GDP constant growth old'!H54/100))</f>
        <v>0.0940191517086467</v>
      </c>
      <c r="H54" s="0" t="n">
        <f aca="false">I54/(1+('IMF GDP constant growth old'!I54/100))</f>
        <v>0.0994431165707186</v>
      </c>
      <c r="I54" s="0" t="n">
        <f aca="false">J54/(1+('IMF GDP constant growth old'!J54/100))</f>
        <v>0.101632853997606</v>
      </c>
      <c r="J54" s="0" t="n">
        <f aca="false">K54/(1+('IMF GDP constant growth old'!K54/100))</f>
        <v>0.106718562011646</v>
      </c>
      <c r="K54" s="0" t="n">
        <f aca="false">L54/(1+('IMF GDP constant growth old'!L54/100))</f>
        <v>0.107797486673584</v>
      </c>
      <c r="L54" s="0" t="n">
        <f aca="false">M54/(1+('IMF GDP constant growth old'!M54/100))</f>
        <v>0.12170875232881</v>
      </c>
      <c r="M54" s="0" t="n">
        <f aca="false">N54/(1+('IMF GDP constant growth old'!N54/100))</f>
        <v>0.118871721312025</v>
      </c>
      <c r="N54" s="0" t="n">
        <f aca="false">O54/(1+('IMF GDP constant growth old'!O54/100))</f>
        <v>0.12414605958664</v>
      </c>
      <c r="O54" s="0" t="n">
        <f aca="false">P54/(1+('IMF GDP constant growth old'!P54/100))</f>
        <v>0.127442137468665</v>
      </c>
      <c r="P54" s="0" t="n">
        <f aca="false">Q54/(1+('IMF GDP constant growth old'!Q54/100))</f>
        <v>0.125875873599175</v>
      </c>
      <c r="Q54" s="0" t="n">
        <f aca="false">R54/(1+('IMF GDP constant growth old'!R54/100))</f>
        <v>0.129069344512386</v>
      </c>
      <c r="R54" s="0" t="n">
        <f aca="false">S54/(1+('IMF GDP constant growth old'!S54/100))</f>
        <v>0.127462431173207</v>
      </c>
      <c r="S54" s="0" t="n">
        <f aca="false">T54/(1+('IMF GDP constant growth old'!T54/100))</f>
        <v>0.169527582708989</v>
      </c>
      <c r="T54" s="0" t="n">
        <f aca="false">U54/(1+('IMF GDP constant growth old'!U54/100))</f>
        <v>0.187261863136176</v>
      </c>
      <c r="U54" s="0" t="n">
        <f aca="false">V54/(1+('IMF GDP constant growth old'!V54/100))</f>
        <v>0.218736837092105</v>
      </c>
      <c r="V54" s="0" t="n">
        <f aca="false">W54/(1+('IMF GDP constant growth old'!W54/100))</f>
        <v>0.276723972605221</v>
      </c>
      <c r="W54" s="0" t="n">
        <f aca="false">X54/(1+('IMF GDP constant growth old'!X54/100))</f>
        <v>0.4224966268942</v>
      </c>
      <c r="X54" s="0" t="n">
        <f aca="false">Y54/(1+('IMF GDP constant growth old'!Y54/100))</f>
        <v>1.04767756060835</v>
      </c>
      <c r="Y54" s="0" t="n">
        <f aca="false">Z54/(1+('IMF GDP constant growth old'!Z54/100))</f>
        <v>1.30765874727332</v>
      </c>
      <c r="Z54" s="0" t="n">
        <f aca="false">AA54/(1+('IMF GDP constant growth old'!AA54/100))</f>
        <v>1.65281527361611</v>
      </c>
      <c r="AA54" s="0" t="n">
        <f aca="false">AB54/(1+('IMF GDP constant growth old'!AB54/100))</f>
        <v>3.47925879172559</v>
      </c>
      <c r="AB54" s="0" t="n">
        <f aca="false">AC54/(1+('IMF GDP constant growth old'!AC54/100))</f>
        <v>5.56761429628304</v>
      </c>
      <c r="AC54" s="0" t="n">
        <f aca="false">AD54/(1+('IMF GDP constant growth old'!AD54/100))</f>
        <v>6.66003589735674</v>
      </c>
      <c r="AD54" s="0" t="n">
        <f aca="false">AE54/(1+('IMF GDP constant growth old'!AE54/100))</f>
        <v>7.62274408631966</v>
      </c>
      <c r="AE54" s="0" t="n">
        <f aca="false">AF54/(1+('IMF GDP constant growth old'!AF54/100))</f>
        <v>9.93937224159306</v>
      </c>
      <c r="AF54" s="0" t="n">
        <f aca="false">AG54/(1+('IMF GDP constant growth old'!AG54/100))</f>
        <v>10.7553947026279</v>
      </c>
      <c r="AG54" s="0" t="n">
        <f aca="false">AH54/(1+('IMF GDP constant growth old'!AH54/100))</f>
        <v>11.4546029122457</v>
      </c>
      <c r="AH54" s="0" t="n">
        <f aca="false">AI54/(1+('IMF GDP constant growth old'!AI54/100))</f>
        <v>13.2050953292951</v>
      </c>
      <c r="AI54" s="0" t="n">
        <f aca="false">AJ54/(1+('IMF GDP constant growth old'!AJ54/100))</f>
        <v>15.5554702469563</v>
      </c>
      <c r="AJ54" s="0" t="n">
        <f aca="false">AK54/(1+('IMF GDP constant growth old'!AK54/100))</f>
        <v>15.7643802123729</v>
      </c>
      <c r="AK54" s="0" t="n">
        <f aca="false">AL54/(1+('IMF GDP constant growth old'!AL54/100))</f>
        <v>14.3575669222208</v>
      </c>
      <c r="AL54" s="0" t="n">
        <f aca="false">AM54/(1+('IMF GDP constant growth old'!AM54/100))</f>
        <v>15.2942545882264</v>
      </c>
      <c r="AM54" s="0" t="n">
        <f aca="false">AN54/(1+('IMF GDP constant growth old'!AN54/100))</f>
        <v>16.5656659721457</v>
      </c>
      <c r="AN54" s="0" t="n">
        <f aca="false">AO54/(1+('IMF GDP constant growth old'!AO54/100))</f>
        <v>15.8810069975169</v>
      </c>
      <c r="AO54" s="0" t="n">
        <f aca="false">AP54/(1+('IMF GDP constant growth old'!AP54/100))</f>
        <v>15.9469131765566</v>
      </c>
      <c r="AP54" s="0" t="n">
        <f aca="false">AQ54/(1+('IMF GDP constant growth old'!AQ54/100))</f>
        <v>14.4941493861723</v>
      </c>
      <c r="AQ54" s="0" t="n">
        <f aca="false">AR54/(1+('IMF GDP constant growth old'!AR54/100))</f>
        <v>13.2162002347935</v>
      </c>
      <c r="AR54" s="0" t="n">
        <f aca="false">AS54/(1+('IMF GDP constant growth old'!AS54/100))</f>
        <v>12.4672381674878</v>
      </c>
      <c r="AS54" s="0" t="n">
        <f aca="false">AT54/(1+('IMF GDP constant growth old'!AT54/100))</f>
        <v>11.6748205095622</v>
      </c>
      <c r="AT54" s="0" t="n">
        <f aca="false">'IMF GDP current US old'!AT54</f>
        <v>11.025</v>
      </c>
      <c r="AU54" s="0" t="n">
        <f aca="false">AT54*(1+('IMF GDP constant growth old'!AU54/100))</f>
        <v>10.3879755</v>
      </c>
      <c r="AV54" s="0" t="n">
        <f aca="false">AU54*(1+('IMF GDP constant growth old'!AV54/100))</f>
        <v>10.801313045145</v>
      </c>
      <c r="AW54" s="0" t="n">
        <f aca="false">AV54*(1+('IMF GDP constant growth old'!AW54/100))</f>
        <v>10.1612272340897</v>
      </c>
      <c r="AX54" s="0" t="n">
        <f aca="false">AW54*(1+('IMF GDP constant growth old'!AX54/100))</f>
        <v>10.0209006859869</v>
      </c>
      <c r="AY54" s="0" t="n">
        <f aca="false">AX54*(1+('IMF GDP constant growth old'!AY54/100))</f>
        <v>9.88481685467123</v>
      </c>
      <c r="AZ54" s="0" t="n">
        <f aca="false">AY54*(1+('IMF GDP constant growth old'!AZ54/100))</f>
        <v>9.56474648491697</v>
      </c>
      <c r="BA54" s="0" t="n">
        <f aca="false">AZ54*(1+('IMF GDP constant growth old'!BA54/100))</f>
        <v>9.33500127434927</v>
      </c>
    </row>
    <row r="55" customFormat="false" ht="15" hidden="false" customHeight="false" outlineLevel="0" collapsed="false">
      <c r="A55" s="0" t="s">
        <v>64</v>
      </c>
      <c r="B55" s="0" t="str">
        <f aca="false">VLOOKUP(A55,'IMF GDP constant growth old'!$A:$B,2,0)</f>
        <v>ERI</v>
      </c>
      <c r="C55" s="0" t="s">
        <v>446</v>
      </c>
      <c r="D55" s="0" t="s">
        <v>1044</v>
      </c>
      <c r="F55" s="0" t="s">
        <v>448</v>
      </c>
      <c r="G55" s="0" t="e">
        <f aca="false">H55/(1+('IMF GDP constant growth old'!H55/100))</f>
        <v>#VALUE!</v>
      </c>
      <c r="H55" s="0" t="e">
        <f aca="false">I55/(1+('IMF GDP constant growth old'!I55/100))</f>
        <v>#VALUE!</v>
      </c>
      <c r="I55" s="0" t="e">
        <f aca="false">J55/(1+('IMF GDP constant growth old'!J55/100))</f>
        <v>#VALUE!</v>
      </c>
      <c r="J55" s="0" t="e">
        <f aca="false">K55/(1+('IMF GDP constant growth old'!K55/100))</f>
        <v>#VALUE!</v>
      </c>
      <c r="K55" s="0" t="e">
        <f aca="false">L55/(1+('IMF GDP constant growth old'!L55/100))</f>
        <v>#VALUE!</v>
      </c>
      <c r="L55" s="0" t="e">
        <f aca="false">M55/(1+('IMF GDP constant growth old'!M55/100))</f>
        <v>#VALUE!</v>
      </c>
      <c r="M55" s="0" t="e">
        <f aca="false">N55/(1+('IMF GDP constant growth old'!N55/100))</f>
        <v>#VALUE!</v>
      </c>
      <c r="N55" s="0" t="e">
        <f aca="false">O55/(1+('IMF GDP constant growth old'!O55/100))</f>
        <v>#VALUE!</v>
      </c>
      <c r="O55" s="0" t="e">
        <f aca="false">P55/(1+('IMF GDP constant growth old'!P55/100))</f>
        <v>#VALUE!</v>
      </c>
      <c r="P55" s="0" t="e">
        <f aca="false">Q55/(1+('IMF GDP constant growth old'!Q55/100))</f>
        <v>#VALUE!</v>
      </c>
      <c r="Q55" s="0" t="e">
        <f aca="false">R55/(1+('IMF GDP constant growth old'!R55/100))</f>
        <v>#VALUE!</v>
      </c>
      <c r="R55" s="0" t="e">
        <f aca="false">S55/(1+('IMF GDP constant growth old'!S55/100))</f>
        <v>#VALUE!</v>
      </c>
      <c r="S55" s="0" t="n">
        <f aca="false">T55/(1+('IMF GDP constant growth old'!T55/100))</f>
        <v>0.871800669717251</v>
      </c>
      <c r="T55" s="0" t="n">
        <f aca="false">U55/(1+('IMF GDP constant growth old'!U55/100))</f>
        <v>0.984106031990228</v>
      </c>
      <c r="U55" s="0" t="n">
        <f aca="false">V55/(1+('IMF GDP constant growth old'!V55/100))</f>
        <v>1.18996133176194</v>
      </c>
      <c r="V55" s="0" t="n">
        <f aca="false">W55/(1+('IMF GDP constant growth old'!W55/100))</f>
        <v>1.21762793272541</v>
      </c>
      <c r="W55" s="0" t="n">
        <f aca="false">X55/(1+('IMF GDP constant growth old'!X55/100))</f>
        <v>1.3288704206592</v>
      </c>
      <c r="X55" s="0" t="n">
        <f aca="false">Y55/(1+('IMF GDP constant growth old'!Y55/100))</f>
        <v>1.43385118389128</v>
      </c>
      <c r="Y55" s="0" t="n">
        <f aca="false">Z55/(1+('IMF GDP constant growth old'!Z55/100))</f>
        <v>1.46204069816658</v>
      </c>
      <c r="Z55" s="0" t="n">
        <f aca="false">AA55/(1+('IMF GDP constant growth old'!AA55/100))</f>
        <v>1.46477471427215</v>
      </c>
      <c r="AA55" s="0" t="n">
        <f aca="false">AB55/(1+('IMF GDP constant growth old'!AB55/100))</f>
        <v>1.28380179832383</v>
      </c>
      <c r="AB55" s="0" t="n">
        <f aca="false">AC55/(1+('IMF GDP constant growth old'!AC55/100))</f>
        <v>1.39619864576708</v>
      </c>
      <c r="AC55" s="0" t="n">
        <f aca="false">AD55/(1+('IMF GDP constant growth old'!AD55/100))</f>
        <v>1.43815441507238</v>
      </c>
      <c r="AD55" s="0" t="n">
        <f aca="false">AE55/(1+('IMF GDP constant growth old'!AE55/100))</f>
        <v>1.39995703380806</v>
      </c>
      <c r="AE55" s="0" t="n">
        <f aca="false">AF55/(1+('IMF GDP constant growth old'!AF55/100))</f>
        <v>1.42028440993895</v>
      </c>
      <c r="AF55" s="0" t="n">
        <f aca="false">AG55/(1+('IMF GDP constant growth old'!AG55/100))</f>
        <v>1.45684253065078</v>
      </c>
      <c r="AG55" s="0" t="n">
        <f aca="false">AH55/(1+('IMF GDP constant growth old'!AH55/100))</f>
        <v>1.44272572652877</v>
      </c>
      <c r="AH55" s="0" t="n">
        <f aca="false">AI55/(1+('IMF GDP constant growth old'!AI55/100))</f>
        <v>1.46331342264634</v>
      </c>
      <c r="AI55" s="0" t="n">
        <f aca="false">AJ55/(1+('IMF GDP constant growth old'!AJ55/100))</f>
        <v>1.1789038258208</v>
      </c>
      <c r="AJ55" s="0" t="n">
        <f aca="false">AK55/(1+('IMF GDP constant growth old'!AK55/100))</f>
        <v>1.32248252276751</v>
      </c>
      <c r="AK55" s="0" t="n">
        <f aca="false">AL55/(1+('IMF GDP constant growth old'!AL55/100))</f>
        <v>1.46601155096347</v>
      </c>
      <c r="AL55" s="0" t="n">
        <f aca="false">AM55/(1+('IMF GDP constant growth old'!AM55/100))</f>
        <v>1.84292312071618</v>
      </c>
      <c r="AM55" s="0" t="n">
        <f aca="false">AN55/(1+('IMF GDP constant growth old'!AN55/100))</f>
        <v>1.87768065077288</v>
      </c>
      <c r="AN55" s="0" t="n">
        <f aca="false">AO55/(1+('IMF GDP constant growth old'!AO55/100))</f>
        <v>1.68135036192807</v>
      </c>
      <c r="AO55" s="0" t="n">
        <f aca="false">AP55/(1+('IMF GDP constant growth old'!AP55/100))</f>
        <v>2.2014592828869</v>
      </c>
      <c r="AP55" s="0" t="n">
        <f aca="false">AQ55/(1+('IMF GDP constant growth old'!AQ55/100))</f>
        <v>1.74749636416279</v>
      </c>
      <c r="AQ55" s="0" t="n">
        <f aca="false">AR55/(1+('IMF GDP constant growth old'!AR55/100))</f>
        <v>1.87665382043807</v>
      </c>
      <c r="AR55" s="0" t="n">
        <f aca="false">AS55/(1+('IMF GDP constant growth old'!AS55/100))</f>
        <v>1.68870694032119</v>
      </c>
      <c r="AS55" s="0" t="n">
        <f aca="false">AT55/(1+('IMF GDP constant growth old'!AT55/100))</f>
        <v>1.90877922878385</v>
      </c>
      <c r="AT55" s="0" t="n">
        <f aca="false">'IMF GDP current US old'!AT55</f>
        <v>1.982</v>
      </c>
      <c r="AU55" s="0" t="n">
        <f aca="false">AT55*(1+('IMF GDP constant growth old'!AU55/100))</f>
        <v>1.96957286</v>
      </c>
      <c r="AV55" s="0" t="n">
        <f aca="false">AU55*(1+('IMF GDP constant growth old'!AV55/100))</f>
        <v>2.0090431001144</v>
      </c>
      <c r="AW55" s="0" t="n">
        <f aca="false">AV55*(1+('IMF GDP constant growth old'!AW55/100))</f>
        <v>2.10826973882905</v>
      </c>
      <c r="AX55" s="0" t="n">
        <f aca="false">AW55*(1+('IMF GDP constant growth old'!AX55/100))</f>
        <v>2.18888997364187</v>
      </c>
      <c r="AY55" s="0" t="n">
        <f aca="false">AX55*(1+('IMF GDP constant growth old'!AY55/100))</f>
        <v>2.27316223762709</v>
      </c>
      <c r="AZ55" s="0" t="n">
        <f aca="false">AY55*(1+('IMF GDP constant growth old'!AZ55/100))</f>
        <v>2.36138366406939</v>
      </c>
      <c r="BA55" s="0" t="n">
        <f aca="false">AZ55*(1+('IMF GDP constant growth old'!BA55/100))</f>
        <v>2.45380822068107</v>
      </c>
    </row>
    <row r="56" customFormat="false" ht="15" hidden="false" customHeight="false" outlineLevel="0" collapsed="false">
      <c r="A56" s="0" t="s">
        <v>65</v>
      </c>
      <c r="B56" s="0" t="str">
        <f aca="false">VLOOKUP(A56,'IMF GDP constant growth old'!$A:$B,2,0)</f>
        <v>EST</v>
      </c>
      <c r="C56" s="0" t="s">
        <v>446</v>
      </c>
      <c r="D56" s="0" t="s">
        <v>1044</v>
      </c>
      <c r="F56" s="0" t="s">
        <v>448</v>
      </c>
      <c r="G56" s="0" t="e">
        <f aca="false">H56/(1+('IMF GDP constant growth old'!H56/100))</f>
        <v>#VALUE!</v>
      </c>
      <c r="H56" s="0" t="e">
        <f aca="false">I56/(1+('IMF GDP constant growth old'!I56/100))</f>
        <v>#VALUE!</v>
      </c>
      <c r="I56" s="0" t="e">
        <f aca="false">J56/(1+('IMF GDP constant growth old'!J56/100))</f>
        <v>#VALUE!</v>
      </c>
      <c r="J56" s="0" t="e">
        <f aca="false">K56/(1+('IMF GDP constant growth old'!K56/100))</f>
        <v>#VALUE!</v>
      </c>
      <c r="K56" s="0" t="e">
        <f aca="false">L56/(1+('IMF GDP constant growth old'!L56/100))</f>
        <v>#VALUE!</v>
      </c>
      <c r="L56" s="0" t="e">
        <f aca="false">M56/(1+('IMF GDP constant growth old'!M56/100))</f>
        <v>#VALUE!</v>
      </c>
      <c r="M56" s="0" t="e">
        <f aca="false">N56/(1+('IMF GDP constant growth old'!N56/100))</f>
        <v>#VALUE!</v>
      </c>
      <c r="N56" s="0" t="e">
        <f aca="false">O56/(1+('IMF GDP constant growth old'!O56/100))</f>
        <v>#VALUE!</v>
      </c>
      <c r="O56" s="0" t="e">
        <f aca="false">P56/(1+('IMF GDP constant growth old'!P56/100))</f>
        <v>#VALUE!</v>
      </c>
      <c r="P56" s="0" t="e">
        <f aca="false">Q56/(1+('IMF GDP constant growth old'!Q56/100))</f>
        <v>#VALUE!</v>
      </c>
      <c r="Q56" s="0" t="e">
        <f aca="false">R56/(1+('IMF GDP constant growth old'!R56/100))</f>
        <v>#VALUE!</v>
      </c>
      <c r="R56" s="0" t="e">
        <f aca="false">S56/(1+('IMF GDP constant growth old'!S56/100))</f>
        <v>#VALUE!</v>
      </c>
      <c r="S56" s="0" t="e">
        <f aca="false">T56/(1+('IMF GDP constant growth old'!T56/100))</f>
        <v>#VALUE!</v>
      </c>
      <c r="T56" s="0" t="n">
        <f aca="false">U56/(1+('IMF GDP constant growth old'!U56/100))</f>
        <v>11.7302398004967</v>
      </c>
      <c r="U56" s="0" t="n">
        <f aca="false">V56/(1+('IMF GDP constant growth old'!V56/100))</f>
        <v>11.5376292629725</v>
      </c>
      <c r="V56" s="0" t="n">
        <f aca="false">W56/(1+('IMF GDP constant growth old'!W56/100))</f>
        <v>11.7862651735896</v>
      </c>
      <c r="W56" s="0" t="n">
        <f aca="false">X56/(1+('IMF GDP constant growth old'!X56/100))</f>
        <v>12.3680352225579</v>
      </c>
      <c r="X56" s="0" t="n">
        <f aca="false">Y56/(1+('IMF GDP constant growth old'!Y56/100))</f>
        <v>13.9816927780451</v>
      </c>
      <c r="Y56" s="0" t="n">
        <f aca="false">Z56/(1+('IMF GDP constant growth old'!Z56/100))</f>
        <v>14.5871000753344</v>
      </c>
      <c r="Z56" s="0" t="n">
        <f aca="false">AA56/(1+('IMF GDP constant growth old'!AA56/100))</f>
        <v>14.5283140620308</v>
      </c>
      <c r="AA56" s="0" t="n">
        <f aca="false">AB56/(1+('IMF GDP constant growth old'!AB56/100))</f>
        <v>15.9965454811397</v>
      </c>
      <c r="AB56" s="0" t="n">
        <f aca="false">AC56/(1+('IMF GDP constant growth old'!AC56/100))</f>
        <v>16.9531389009118</v>
      </c>
      <c r="AC56" s="0" t="n">
        <f aca="false">AD56/(1+('IMF GDP constant growth old'!AD56/100))</f>
        <v>18.1062914089518</v>
      </c>
      <c r="AD56" s="0" t="n">
        <f aca="false">AE56/(1+('IMF GDP constant growth old'!AE56/100))</f>
        <v>19.4763944798672</v>
      </c>
      <c r="AE56" s="0" t="n">
        <f aca="false">AF56/(1+('IMF GDP constant growth old'!AF56/100))</f>
        <v>20.7945568582646</v>
      </c>
      <c r="AF56" s="0" t="n">
        <f aca="false">AG56/(1+('IMF GDP constant growth old'!AG56/100))</f>
        <v>22.767960304114</v>
      </c>
      <c r="AG56" s="0" t="n">
        <f aca="false">AH56/(1+('IMF GDP constant growth old'!AH56/100))</f>
        <v>24.9807783660708</v>
      </c>
      <c r="AH56" s="0" t="n">
        <f aca="false">AI56/(1+('IMF GDP constant growth old'!AI56/100))</f>
        <v>26.872822519517</v>
      </c>
      <c r="AI56" s="0" t="n">
        <f aca="false">AJ56/(1+('IMF GDP constant growth old'!AJ56/100))</f>
        <v>25.5052645814988</v>
      </c>
      <c r="AJ56" s="0" t="n">
        <f aca="false">AK56/(1+('IMF GDP constant growth old'!AK56/100))</f>
        <v>21.8238346918052</v>
      </c>
      <c r="AK56" s="0" t="n">
        <f aca="false">AL56/(1+('IMF GDP constant growth old'!AL56/100))</f>
        <v>22.4108958450148</v>
      </c>
      <c r="AL56" s="0" t="n">
        <f aca="false">AM56/(1+('IMF GDP constant growth old'!AM56/100))</f>
        <v>24.075353079424</v>
      </c>
      <c r="AM56" s="0" t="n">
        <f aca="false">AN56/(1+('IMF GDP constant growth old'!AN56/100))</f>
        <v>24.8240965601941</v>
      </c>
      <c r="AN56" s="0" t="n">
        <f aca="false">AO56/(1+('IMF GDP constant growth old'!AO56/100))</f>
        <v>25.1582288998943</v>
      </c>
      <c r="AO56" s="0" t="n">
        <f aca="false">AP56/(1+('IMF GDP constant growth old'!AP56/100))</f>
        <v>25.9097051971342</v>
      </c>
      <c r="AP56" s="0" t="n">
        <f aca="false">AQ56/(1+('IMF GDP constant growth old'!AQ56/100))</f>
        <v>26.3877392580213</v>
      </c>
      <c r="AQ56" s="0" t="n">
        <f aca="false">AR56/(1+('IMF GDP constant growth old'!AR56/100))</f>
        <v>27.228980385567</v>
      </c>
      <c r="AR56" s="0" t="n">
        <f aca="false">AS56/(1+('IMF GDP constant growth old'!AS56/100))</f>
        <v>28.7263020169694</v>
      </c>
      <c r="AS56" s="0" t="n">
        <f aca="false">AT56/(1+('IMF GDP constant growth old'!AT56/100))</f>
        <v>29.9773324698084</v>
      </c>
      <c r="AT56" s="0" t="n">
        <f aca="false">'IMF GDP current US old'!AT56</f>
        <v>31.475</v>
      </c>
      <c r="AU56" s="0" t="n">
        <f aca="false">AT56*(1+('IMF GDP constant growth old'!AU56/100))</f>
        <v>30.552153</v>
      </c>
      <c r="AV56" s="0" t="n">
        <f aca="false">AU56*(1+('IMF GDP constant growth old'!AV56/100))</f>
        <v>31.590926202</v>
      </c>
      <c r="AW56" s="0" t="n">
        <f aca="false">AV56*(1+('IMF GDP constant growth old'!AW56/100))</f>
        <v>32.917745102484</v>
      </c>
      <c r="AX56" s="0" t="n">
        <f aca="false">AW56*(1+('IMF GDP constant growth old'!AX56/100))</f>
        <v>34.0698661810709</v>
      </c>
      <c r="AY56" s="0" t="n">
        <f aca="false">AX56*(1+('IMF GDP constant growth old'!AY56/100))</f>
        <v>35.1601018988652</v>
      </c>
      <c r="AZ56" s="0" t="n">
        <f aca="false">AY56*(1+('IMF GDP constant growth old'!AZ56/100))</f>
        <v>36.2149049558312</v>
      </c>
      <c r="BA56" s="0" t="n">
        <f aca="false">AZ56*(1+('IMF GDP constant growth old'!BA56/100))</f>
        <v>37.3013521045061</v>
      </c>
    </row>
    <row r="57" customFormat="false" ht="15" hidden="false" customHeight="false" outlineLevel="0" collapsed="false">
      <c r="A57" s="0" t="s">
        <v>183</v>
      </c>
      <c r="B57" s="0" t="str">
        <f aca="false">VLOOKUP(A57,'IMF GDP constant growth old'!$A:$B,2,0)</f>
        <v>SWZ</v>
      </c>
      <c r="C57" s="0" t="s">
        <v>446</v>
      </c>
      <c r="D57" s="0" t="s">
        <v>1044</v>
      </c>
      <c r="F57" s="0" t="s">
        <v>448</v>
      </c>
      <c r="G57" s="0" t="n">
        <f aca="false">H57/(1+('IMF GDP constant growth old'!H57/100))</f>
        <v>0.996550624865992</v>
      </c>
      <c r="H57" s="0" t="n">
        <f aca="false">I57/(1+('IMF GDP constant growth old'!I57/100))</f>
        <v>1.06533254899424</v>
      </c>
      <c r="I57" s="0" t="n">
        <f aca="false">J57/(1+('IMF GDP constant growth old'!J57/100))</f>
        <v>1.08066268437427</v>
      </c>
      <c r="J57" s="0" t="n">
        <f aca="false">K57/(1+('IMF GDP constant growth old'!K57/100))</f>
        <v>1.07475145949074</v>
      </c>
      <c r="K57" s="0" t="n">
        <f aca="false">L57/(1+('IMF GDP constant growth old'!L57/100))</f>
        <v>1.10141604320071</v>
      </c>
      <c r="L57" s="0" t="n">
        <f aca="false">M57/(1+('IMF GDP constant growth old'!M57/100))</f>
        <v>1.12260728787189</v>
      </c>
      <c r="M57" s="0" t="n">
        <f aca="false">N57/(1+('IMF GDP constant growth old'!N57/100))</f>
        <v>1.33123262625</v>
      </c>
      <c r="N57" s="0" t="n">
        <f aca="false">O57/(1+('IMF GDP constant growth old'!O57/100))</f>
        <v>1.4645688860952</v>
      </c>
      <c r="O57" s="0" t="n">
        <f aca="false">P57/(1+('IMF GDP constant growth old'!P57/100))</f>
        <v>1.57545139646147</v>
      </c>
      <c r="P57" s="0" t="n">
        <f aca="false">Q57/(1+('IMF GDP constant growth old'!Q57/100))</f>
        <v>1.72366986384056</v>
      </c>
      <c r="Q57" s="0" t="n">
        <f aca="false">R57/(1+('IMF GDP constant growth old'!R57/100))</f>
        <v>1.8936064757166</v>
      </c>
      <c r="R57" s="0" t="n">
        <f aca="false">S57/(1+('IMF GDP constant growth old'!S57/100))</f>
        <v>1.92693394968922</v>
      </c>
      <c r="S57" s="0" t="n">
        <f aca="false">T57/(1+('IMF GDP constant growth old'!T57/100))</f>
        <v>1.98911610824569</v>
      </c>
      <c r="T57" s="0" t="n">
        <f aca="false">U57/(1+('IMF GDP constant growth old'!U57/100))</f>
        <v>2.0508980545678</v>
      </c>
      <c r="U57" s="0" t="n">
        <f aca="false">V57/(1+('IMF GDP constant growth old'!V57/100))</f>
        <v>2.10014011685797</v>
      </c>
      <c r="V57" s="0" t="n">
        <f aca="false">W57/(1+('IMF GDP constant growth old'!W57/100))</f>
        <v>2.20149287889754</v>
      </c>
      <c r="W57" s="0" t="n">
        <f aca="false">X57/(1+('IMF GDP constant growth old'!X57/100))</f>
        <v>2.28607423530478</v>
      </c>
      <c r="X57" s="0" t="n">
        <f aca="false">Y57/(1+('IMF GDP constant growth old'!Y57/100))</f>
        <v>2.35701111882629</v>
      </c>
      <c r="Y57" s="0" t="n">
        <f aca="false">Z57/(1+('IMF GDP constant growth old'!Z57/100))</f>
        <v>2.41838768836052</v>
      </c>
      <c r="Z57" s="0" t="n">
        <f aca="false">AA57/(1+('IMF GDP constant growth old'!AA57/100))</f>
        <v>2.48975430904404</v>
      </c>
      <c r="AA57" s="0" t="n">
        <f aca="false">AB57/(1+('IMF GDP constant growth old'!AB57/100))</f>
        <v>2.53357398488322</v>
      </c>
      <c r="AB57" s="0" t="n">
        <f aca="false">AC57/(1+('IMF GDP constant growth old'!AC57/100))</f>
        <v>2.56030319042374</v>
      </c>
      <c r="AC57" s="0" t="n">
        <f aca="false">AD57/(1+('IMF GDP constant growth old'!AD57/100))</f>
        <v>2.6724444701643</v>
      </c>
      <c r="AD57" s="0" t="n">
        <f aca="false">AE57/(1+('IMF GDP constant growth old'!AE57/100))</f>
        <v>2.77613531560667</v>
      </c>
      <c r="AE57" s="0" t="n">
        <f aca="false">AF57/(1+('IMF GDP constant growth old'!AF57/100))</f>
        <v>2.87674245944426</v>
      </c>
      <c r="AF57" s="0" t="n">
        <f aca="false">AG57/(1+('IMF GDP constant growth old'!AG57/100))</f>
        <v>3.04931823958632</v>
      </c>
      <c r="AG57" s="0" t="n">
        <f aca="false">AH57/(1+('IMF GDP constant growth old'!AH57/100))</f>
        <v>3.23203338850233</v>
      </c>
      <c r="AH57" s="0" t="n">
        <f aca="false">AI57/(1+('IMF GDP constant growth old'!AI57/100))</f>
        <v>3.37537406928241</v>
      </c>
      <c r="AI57" s="0" t="n">
        <f aca="false">AJ57/(1+('IMF GDP constant growth old'!AJ57/100))</f>
        <v>3.40311964413191</v>
      </c>
      <c r="AJ57" s="0" t="n">
        <f aca="false">AK57/(1+('IMF GDP constant growth old'!AK57/100))</f>
        <v>3.45637846656257</v>
      </c>
      <c r="AK57" s="0" t="n">
        <f aca="false">AL57/(1+('IMF GDP constant growth old'!AL57/100))</f>
        <v>3.58751346558396</v>
      </c>
      <c r="AL57" s="0" t="n">
        <f aca="false">AM57/(1+('IMF GDP constant growth old'!AM57/100))</f>
        <v>3.66812489315563</v>
      </c>
      <c r="AM57" s="0" t="n">
        <f aca="false">AN57/(1+('IMF GDP constant growth old'!AN57/100))</f>
        <v>3.86587350614565</v>
      </c>
      <c r="AN57" s="0" t="n">
        <f aca="false">AO57/(1+('IMF GDP constant growth old'!AO57/100))</f>
        <v>4.015173540953</v>
      </c>
      <c r="AO57" s="0" t="n">
        <f aca="false">AP57/(1+('IMF GDP constant growth old'!AP57/100))</f>
        <v>4.0518320753819</v>
      </c>
      <c r="AP57" s="0" t="n">
        <f aca="false">AQ57/(1+('IMF GDP constant growth old'!AQ57/100))</f>
        <v>4.14109393600256</v>
      </c>
      <c r="AQ57" s="0" t="n">
        <f aca="false">AR57/(1+('IMF GDP constant growth old'!AR57/100))</f>
        <v>4.18668738023795</v>
      </c>
      <c r="AR57" s="0" t="n">
        <f aca="false">AS57/(1+('IMF GDP constant growth old'!AS57/100))</f>
        <v>4.27155153343537</v>
      </c>
      <c r="AS57" s="0" t="n">
        <f aca="false">AT57/(1+('IMF GDP constant growth old'!AT57/100))</f>
        <v>4.37287273580846</v>
      </c>
      <c r="AT57" s="0" t="n">
        <f aca="false">'IMF GDP current US old'!AT57</f>
        <v>4.471</v>
      </c>
      <c r="AU57" s="0" t="n">
        <f aca="false">AT57*(1+('IMF GDP constant growth old'!AU57/100))</f>
        <v>4.32157918</v>
      </c>
      <c r="AV57" s="0" t="n">
        <f aca="false">AU57*(1+('IMF GDP constant growth old'!AV57/100))</f>
        <v>4.382945604356</v>
      </c>
      <c r="AW57" s="0" t="n">
        <f aca="false">AV57*(1+('IMF GDP constant growth old'!AW57/100))</f>
        <v>4.42195382023477</v>
      </c>
      <c r="AX57" s="0" t="n">
        <f aca="false">AW57*(1+('IMF GDP constant growth old'!AX57/100))</f>
        <v>4.47046265364274</v>
      </c>
      <c r="AY57" s="0" t="n">
        <f aca="false">AX57*(1+('IMF GDP constant growth old'!AY57/100))</f>
        <v>4.5613471593913</v>
      </c>
      <c r="AZ57" s="0" t="n">
        <f aca="false">AY57*(1+('IMF GDP constant growth old'!AZ57/100))</f>
        <v>4.65845824041474</v>
      </c>
      <c r="BA57" s="0" t="n">
        <f aca="false">AZ57*(1+('IMF GDP constant growth old'!BA57/100))</f>
        <v>4.76448474996658</v>
      </c>
    </row>
    <row r="58" customFormat="false" ht="15" hidden="false" customHeight="false" outlineLevel="0" collapsed="false">
      <c r="A58" s="0" t="s">
        <v>66</v>
      </c>
      <c r="B58" s="0" t="str">
        <f aca="false">VLOOKUP(A58,'IMF GDP constant growth old'!$A:$B,2,0)</f>
        <v>ETH</v>
      </c>
      <c r="C58" s="0" t="s">
        <v>446</v>
      </c>
      <c r="D58" s="0" t="s">
        <v>1044</v>
      </c>
      <c r="F58" s="0" t="s">
        <v>448</v>
      </c>
      <c r="G58" s="0" t="e">
        <f aca="false">H58/(1+('IMF GDP constant growth old'!H58/100))</f>
        <v>#VALUE!</v>
      </c>
      <c r="H58" s="0" t="n">
        <f aca="false">I58/(1+('IMF GDP constant growth old'!I58/100))</f>
        <v>10.8588784619022</v>
      </c>
      <c r="I58" s="0" t="n">
        <f aca="false">J58/(1+('IMF GDP constant growth old'!J58/100))</f>
        <v>10.9632322839211</v>
      </c>
      <c r="J58" s="0" t="n">
        <f aca="false">K58/(1+('IMF GDP constant growth old'!K58/100))</f>
        <v>11.8232978565947</v>
      </c>
      <c r="K58" s="0" t="n">
        <f aca="false">L58/(1+('IMF GDP constant growth old'!L58/100))</f>
        <v>11.5507708410002</v>
      </c>
      <c r="L58" s="0" t="n">
        <f aca="false">M58/(1+('IMF GDP constant growth old'!M58/100))</f>
        <v>10.2324813649169</v>
      </c>
      <c r="M58" s="0" t="n">
        <f aca="false">N58/(1+('IMF GDP constant growth old'!N58/100))</f>
        <v>11.2243157836183</v>
      </c>
      <c r="N58" s="0" t="n">
        <f aca="false">O58/(1+('IMF GDP constant growth old'!O58/100))</f>
        <v>12.7811283828061</v>
      </c>
      <c r="O58" s="0" t="n">
        <f aca="false">P58/(1+('IMF GDP constant growth old'!P58/100))</f>
        <v>12.8544920597234</v>
      </c>
      <c r="P58" s="0" t="n">
        <f aca="false">Q58/(1+('IMF GDP constant growth old'!Q58/100))</f>
        <v>12.7957470310105</v>
      </c>
      <c r="Q58" s="0" t="n">
        <f aca="false">R58/(1+('IMF GDP constant growth old'!R58/100))</f>
        <v>13.1286923687574</v>
      </c>
      <c r="R58" s="0" t="n">
        <f aca="false">S58/(1+('IMF GDP constant growth old'!S58/100))</f>
        <v>12.1810633535805</v>
      </c>
      <c r="S58" s="0" t="n">
        <f aca="false">T58/(1+('IMF GDP constant growth old'!T58/100))</f>
        <v>11.0960960406771</v>
      </c>
      <c r="T58" s="0" t="n">
        <f aca="false">U58/(1+('IMF GDP constant growth old'!U58/100))</f>
        <v>12.5788673545927</v>
      </c>
      <c r="U58" s="0" t="n">
        <f aca="false">V58/(1+('IMF GDP constant growth old'!V58/100))</f>
        <v>13.0173666705738</v>
      </c>
      <c r="V58" s="0" t="n">
        <f aca="false">W58/(1+('IMF GDP constant growth old'!W58/100))</f>
        <v>13.8141596844797</v>
      </c>
      <c r="W58" s="0" t="n">
        <f aca="false">X58/(1+('IMF GDP constant growth old'!X58/100))</f>
        <v>15.6836299145803</v>
      </c>
      <c r="X58" s="0" t="n">
        <f aca="false">Y58/(1+('IMF GDP constant growth old'!Y58/100))</f>
        <v>16.1290450041544</v>
      </c>
      <c r="Y58" s="0" t="n">
        <f aca="false">Z58/(1+('IMF GDP constant growth old'!Z58/100))</f>
        <v>15.4540444707305</v>
      </c>
      <c r="Z58" s="0" t="n">
        <f aca="false">AA58/(1+('IMF GDP constant growth old'!AA58/100))</f>
        <v>16.4267220297183</v>
      </c>
      <c r="AA58" s="0" t="n">
        <f aca="false">AB58/(1+('IMF GDP constant growth old'!AB58/100))</f>
        <v>18.042782943002</v>
      </c>
      <c r="AB58" s="0" t="n">
        <f aca="false">AC58/(1+('IMF GDP constant growth old'!AC58/100))</f>
        <v>19.3779488807841</v>
      </c>
      <c r="AC58" s="0" t="n">
        <f aca="false">AD58/(1+('IMF GDP constant growth old'!AD58/100))</f>
        <v>19.6879960628767</v>
      </c>
      <c r="AD58" s="0" t="n">
        <f aca="false">AE58/(1+('IMF GDP constant growth old'!AE58/100))</f>
        <v>19.2745481455563</v>
      </c>
      <c r="AE58" s="0" t="n">
        <f aca="false">AF58/(1+('IMF GDP constant growth old'!AF58/100))</f>
        <v>21.5296702785863</v>
      </c>
      <c r="AF58" s="0" t="n">
        <f aca="false">AG58/(1+('IMF GDP constant growth old'!AG58/100))</f>
        <v>24.2424087336882</v>
      </c>
      <c r="AG58" s="0" t="n">
        <f aca="false">AH58/(1+('IMF GDP constant growth old'!AH58/100))</f>
        <v>27.0302857380624</v>
      </c>
      <c r="AH58" s="0" t="n">
        <f aca="false">AI58/(1+('IMF GDP constant growth old'!AI58/100))</f>
        <v>30.2198594551537</v>
      </c>
      <c r="AI58" s="0" t="n">
        <f aca="false">AJ58/(1+('IMF GDP constant growth old'!AJ58/100))</f>
        <v>33.6044837141309</v>
      </c>
      <c r="AJ58" s="0" t="n">
        <f aca="false">AK58/(1+('IMF GDP constant growth old'!AK58/100))</f>
        <v>36.964932085544</v>
      </c>
      <c r="AK58" s="0" t="n">
        <f aca="false">AL58/(1+('IMF GDP constant growth old'!AL58/100))</f>
        <v>40.8832148866117</v>
      </c>
      <c r="AL58" s="0" t="n">
        <f aca="false">AM58/(1+('IMF GDP constant growth old'!AM58/100))</f>
        <v>45.5439013836855</v>
      </c>
      <c r="AM58" s="0" t="n">
        <f aca="false">AN58/(1+('IMF GDP constant growth old'!AN58/100))</f>
        <v>49.5062208040661</v>
      </c>
      <c r="AN58" s="0" t="n">
        <f aca="false">AO58/(1+('IMF GDP constant growth old'!AO58/100))</f>
        <v>54.4073366636686</v>
      </c>
      <c r="AO58" s="0" t="n">
        <f aca="false">AP58/(1+('IMF GDP constant growth old'!AP58/100))</f>
        <v>60.0112923400265</v>
      </c>
      <c r="AP58" s="0" t="n">
        <f aca="false">AQ58/(1+('IMF GDP constant growth old'!AQ58/100))</f>
        <v>66.2524667433893</v>
      </c>
      <c r="AQ58" s="0" t="n">
        <f aca="false">AR58/(1+('IMF GDP constant growth old'!AR58/100))</f>
        <v>71.5526640828604</v>
      </c>
      <c r="AR58" s="0" t="n">
        <f aca="false">AS58/(1+('IMF GDP constant growth old'!AS58/100))</f>
        <v>78.8581910857205</v>
      </c>
      <c r="AS58" s="0" t="n">
        <f aca="false">AT58/(1+('IMF GDP constant growth old'!AT58/100))</f>
        <v>84.9326375450535</v>
      </c>
      <c r="AT58" s="0" t="n">
        <f aca="false">'IMF GDP current US old'!AT58</f>
        <v>92.608</v>
      </c>
      <c r="AU58" s="0" t="n">
        <f aca="false">AT58*(1+('IMF GDP constant growth old'!AU58/100))</f>
        <v>98.21726656</v>
      </c>
      <c r="AV58" s="0" t="n">
        <f aca="false">AU58*(1+('IMF GDP constant growth old'!AV58/100))</f>
        <v>100.170807991878</v>
      </c>
      <c r="AW58" s="0" t="n">
        <f aca="false">AV58*(1+('IMF GDP constant growth old'!AW58/100))</f>
        <v>108.860625585174</v>
      </c>
      <c r="AX58" s="0" t="n">
        <f aca="false">AW58*(1+('IMF GDP constant growth old'!AX58/100))</f>
        <v>117.781753851879</v>
      </c>
      <c r="AY58" s="0" t="n">
        <f aca="false">AX58*(1+('IMF GDP constant growth old'!AY58/100))</f>
        <v>127.212538882799</v>
      </c>
      <c r="AZ58" s="0" t="n">
        <f aca="false">AY58*(1+('IMF GDP constant growth old'!AZ58/100))</f>
        <v>137.395902620367</v>
      </c>
      <c r="BA58" s="0" t="n">
        <f aca="false">AZ58*(1+('IMF GDP constant growth old'!BA58/100))</f>
        <v>148.390322748049</v>
      </c>
    </row>
    <row r="59" customFormat="false" ht="15" hidden="false" customHeight="false" outlineLevel="0" collapsed="false">
      <c r="A59" s="0" t="s">
        <v>67</v>
      </c>
      <c r="B59" s="0" t="str">
        <f aca="false">VLOOKUP(A59,'IMF GDP constant growth old'!$A:$B,2,0)</f>
        <v>FJI</v>
      </c>
      <c r="C59" s="0" t="s">
        <v>446</v>
      </c>
      <c r="D59" s="0" t="s">
        <v>1044</v>
      </c>
      <c r="F59" s="0" t="s">
        <v>448</v>
      </c>
      <c r="G59" s="0" t="n">
        <f aca="false">H59/(1+('IMF GDP constant growth old'!H59/100))</f>
        <v>2.15970451685874</v>
      </c>
      <c r="H59" s="0" t="n">
        <f aca="false">I59/(1+('IMF GDP constant growth old'!I59/100))</f>
        <v>2.28937317605093</v>
      </c>
      <c r="I59" s="0" t="n">
        <f aca="false">J59/(1+('IMF GDP constant growth old'!J59/100))</f>
        <v>2.26437322096846</v>
      </c>
      <c r="J59" s="0" t="n">
        <f aca="false">K59/(1+('IMF GDP constant growth old'!K59/100))</f>
        <v>2.16899782090127</v>
      </c>
      <c r="K59" s="0" t="n">
        <f aca="false">L59/(1+('IMF GDP constant growth old'!L59/100))</f>
        <v>2.38821843065976</v>
      </c>
      <c r="L59" s="0" t="n">
        <f aca="false">M59/(1+('IMF GDP constant growth old'!M59/100))</f>
        <v>2.29808706708666</v>
      </c>
      <c r="M59" s="0" t="n">
        <f aca="false">N59/(1+('IMF GDP constant growth old'!N59/100))</f>
        <v>2.44966889003169</v>
      </c>
      <c r="N59" s="0" t="n">
        <f aca="false">O59/(1+('IMF GDP constant growth old'!O59/100))</f>
        <v>2.27343971008281</v>
      </c>
      <c r="O59" s="0" t="n">
        <f aca="false">P59/(1+('IMF GDP constant growth old'!P59/100))</f>
        <v>2.35214619284588</v>
      </c>
      <c r="P59" s="0" t="n">
        <f aca="false">Q59/(1+('IMF GDP constant growth old'!Q59/100))</f>
        <v>2.67881225610832</v>
      </c>
      <c r="Q59" s="0" t="n">
        <f aca="false">R59/(1+('IMF GDP constant growth old'!R59/100))</f>
        <v>2.83423694320772</v>
      </c>
      <c r="R59" s="0" t="n">
        <f aca="false">S59/(1+('IMF GDP constant growth old'!S59/100))</f>
        <v>2.75771254574111</v>
      </c>
      <c r="S59" s="0" t="n">
        <f aca="false">T59/(1+('IMF GDP constant growth old'!T59/100))</f>
        <v>2.92593301103132</v>
      </c>
      <c r="T59" s="0" t="n">
        <f aca="false">U59/(1+('IMF GDP constant growth old'!U59/100))</f>
        <v>3.00200726931814</v>
      </c>
      <c r="U59" s="0" t="n">
        <f aca="false">V59/(1+('IMF GDP constant growth old'!V59/100))</f>
        <v>3.15510964005336</v>
      </c>
      <c r="V59" s="0" t="n">
        <f aca="false">W59/(1+('IMF GDP constant growth old'!W59/100))</f>
        <v>3.23714249069475</v>
      </c>
      <c r="W59" s="0" t="n">
        <f aca="false">X59/(1+('IMF GDP constant growth old'!X59/100))</f>
        <v>3.3925253302481</v>
      </c>
      <c r="X59" s="0" t="n">
        <f aca="false">Y59/(1+('IMF GDP constant growth old'!Y59/100))</f>
        <v>3.31110472232214</v>
      </c>
      <c r="Y59" s="0" t="n">
        <f aca="false">Z59/(1+('IMF GDP constant growth old'!Z59/100))</f>
        <v>3.35414908371233</v>
      </c>
      <c r="Z59" s="0" t="n">
        <f aca="false">AA59/(1+('IMF GDP constant growth old'!AA59/100))</f>
        <v>3.6459600539953</v>
      </c>
      <c r="AA59" s="0" t="n">
        <f aca="false">AB59/(1+('IMF GDP constant growth old'!AB59/100))</f>
        <v>3.58397873307738</v>
      </c>
      <c r="AB59" s="0" t="n">
        <f aca="false">AC59/(1+('IMF GDP constant growth old'!AC59/100))</f>
        <v>3.65207432900585</v>
      </c>
      <c r="AC59" s="0" t="n">
        <f aca="false">AD59/(1+('IMF GDP constant growth old'!AD59/100))</f>
        <v>3.76894070753404</v>
      </c>
      <c r="AD59" s="0" t="n">
        <f aca="false">AE59/(1+('IMF GDP constant growth old'!AE59/100))</f>
        <v>3.79909223319431</v>
      </c>
      <c r="AE59" s="0" t="n">
        <f aca="false">AF59/(1+('IMF GDP constant growth old'!AF59/100))</f>
        <v>4.00424321378681</v>
      </c>
      <c r="AF59" s="0" t="n">
        <f aca="false">AG59/(1+('IMF GDP constant growth old'!AG59/100))</f>
        <v>3.95218805200758</v>
      </c>
      <c r="AG59" s="0" t="n">
        <f aca="false">AH59/(1+('IMF GDP constant growth old'!AH59/100))</f>
        <v>4.02727962499572</v>
      </c>
      <c r="AH59" s="0" t="n">
        <f aca="false">AI59/(1+('IMF GDP constant growth old'!AI59/100))</f>
        <v>3.99103410837076</v>
      </c>
      <c r="AI59" s="0" t="n">
        <f aca="false">AJ59/(1+('IMF GDP constant growth old'!AJ59/100))</f>
        <v>4.03094444945447</v>
      </c>
      <c r="AJ59" s="0" t="n">
        <f aca="false">AK59/(1+('IMF GDP constant growth old'!AK59/100))</f>
        <v>3.9745112271621</v>
      </c>
      <c r="AK59" s="0" t="n">
        <f aca="false">AL59/(1+('IMF GDP constant growth old'!AL59/100))</f>
        <v>4.09374656397697</v>
      </c>
      <c r="AL59" s="0" t="n">
        <f aca="false">AM59/(1+('IMF GDP constant growth old'!AM59/100))</f>
        <v>4.20427772120434</v>
      </c>
      <c r="AM59" s="0" t="n">
        <f aca="false">AN59/(1+('IMF GDP constant growth old'!AN59/100))</f>
        <v>4.26360007985054</v>
      </c>
      <c r="AN59" s="0" t="n">
        <f aca="false">AO59/(1+('IMF GDP constant growth old'!AO59/100))</f>
        <v>4.46543890763066</v>
      </c>
      <c r="AO59" s="0" t="n">
        <f aca="false">AP59/(1+('IMF GDP constant growth old'!AP59/100))</f>
        <v>4.71568210401428</v>
      </c>
      <c r="AP59" s="0" t="n">
        <f aca="false">AQ59/(1+('IMF GDP constant growth old'!AQ59/100))</f>
        <v>4.92798211233701</v>
      </c>
      <c r="AQ59" s="0" t="n">
        <f aca="false">AR59/(1+('IMF GDP constant growth old'!AR59/100))</f>
        <v>5.04847127498365</v>
      </c>
      <c r="AR59" s="0" t="n">
        <f aca="false">AS59/(1+('IMF GDP constant growth old'!AS59/100))</f>
        <v>5.31876642704627</v>
      </c>
      <c r="AS59" s="0" t="n">
        <f aca="false">AT59/(1+('IMF GDP constant growth old'!AT59/100))</f>
        <v>5.52157099090955</v>
      </c>
      <c r="AT59" s="0" t="n">
        <f aca="false">'IMF GDP current US old'!AT59</f>
        <v>5.497</v>
      </c>
      <c r="AU59" s="0" t="n">
        <f aca="false">AT59*(1+('IMF GDP constant growth old'!AU59/100))</f>
        <v>4.45257</v>
      </c>
      <c r="AV59" s="0" t="n">
        <f aca="false">AU59*(1+('IMF GDP constant growth old'!AV59/100))</f>
        <v>4.6751985</v>
      </c>
      <c r="AW59" s="0" t="n">
        <f aca="false">AV59*(1+('IMF GDP constant growth old'!AW59/100))</f>
        <v>5.095966365</v>
      </c>
      <c r="AX59" s="0" t="n">
        <f aca="false">AW59*(1+('IMF GDP constant growth old'!AX59/100))</f>
        <v>5.427204178725</v>
      </c>
      <c r="AY59" s="0" t="n">
        <f aca="false">AX59*(1+('IMF GDP constant growth old'!AY59/100))</f>
        <v>5.6877099793038</v>
      </c>
      <c r="AZ59" s="0" t="n">
        <f aca="false">AY59*(1+('IMF GDP constant growth old'!AZ59/100))</f>
        <v>5.89815524853804</v>
      </c>
      <c r="BA59" s="0" t="n">
        <f aca="false">AZ59*(1+('IMF GDP constant growth old'!BA59/100))</f>
        <v>6.0927943717398</v>
      </c>
    </row>
    <row r="60" customFormat="false" ht="15" hidden="false" customHeight="false" outlineLevel="0" collapsed="false">
      <c r="A60" s="0" t="s">
        <v>68</v>
      </c>
      <c r="B60" s="0" t="str">
        <f aca="false">VLOOKUP(A60,'IMF GDP constant growth old'!$A:$B,2,0)</f>
        <v>FIN</v>
      </c>
      <c r="C60" s="0" t="s">
        <v>446</v>
      </c>
      <c r="D60" s="0" t="s">
        <v>1044</v>
      </c>
      <c r="F60" s="0" t="s">
        <v>448</v>
      </c>
      <c r="G60" s="0" t="n">
        <f aca="false">H60/(1+('IMF GDP constant growth old'!H60/100))</f>
        <v>121.170737067926</v>
      </c>
      <c r="H60" s="0" t="n">
        <f aca="false">I60/(1+('IMF GDP constant growth old'!I60/100))</f>
        <v>122.738686405585</v>
      </c>
      <c r="I60" s="0" t="n">
        <f aca="false">J60/(1+('IMF GDP constant growth old'!J60/100))</f>
        <v>126.527629654925</v>
      </c>
      <c r="J60" s="0" t="n">
        <f aca="false">K60/(1+('IMF GDP constant growth old'!K60/100))</f>
        <v>130.477822252752</v>
      </c>
      <c r="K60" s="0" t="n">
        <f aca="false">L60/(1+('IMF GDP constant growth old'!L60/100))</f>
        <v>134.670074681733</v>
      </c>
      <c r="L60" s="0" t="n">
        <f aca="false">M60/(1+('IMF GDP constant growth old'!M60/100))</f>
        <v>139.433355223226</v>
      </c>
      <c r="M60" s="0" t="n">
        <f aca="false">N60/(1+('IMF GDP constant growth old'!N60/100))</f>
        <v>143.234308486611</v>
      </c>
      <c r="N60" s="0" t="n">
        <f aca="false">O60/(1+('IMF GDP constant growth old'!O60/100))</f>
        <v>148.33201752565</v>
      </c>
      <c r="O60" s="0" t="n">
        <f aca="false">P60/(1+('IMF GDP constant growth old'!P60/100))</f>
        <v>156.061598958911</v>
      </c>
      <c r="P60" s="0" t="n">
        <f aca="false">Q60/(1+('IMF GDP constant growth old'!Q60/100))</f>
        <v>164.000452497951</v>
      </c>
      <c r="Q60" s="0" t="n">
        <f aca="false">R60/(1+('IMF GDP constant growth old'!R60/100))</f>
        <v>164.346493452722</v>
      </c>
      <c r="R60" s="0" t="n">
        <f aca="false">S60/(1+('IMF GDP constant growth old'!S60/100))</f>
        <v>154.673058848095</v>
      </c>
      <c r="S60" s="0" t="n">
        <f aca="false">T60/(1+('IMF GDP constant growth old'!T60/100))</f>
        <v>149.57658155905</v>
      </c>
      <c r="T60" s="0" t="n">
        <f aca="false">U60/(1+('IMF GDP constant growth old'!U60/100))</f>
        <v>148.586384589129</v>
      </c>
      <c r="U60" s="0" t="n">
        <f aca="false">V60/(1+('IMF GDP constant growth old'!V60/100))</f>
        <v>154.476348874242</v>
      </c>
      <c r="V60" s="0" t="n">
        <f aca="false">W60/(1+('IMF GDP constant growth old'!W60/100))</f>
        <v>160.990616506269</v>
      </c>
      <c r="W60" s="0" t="n">
        <f aca="false">X60/(1+('IMF GDP constant growth old'!X60/100))</f>
        <v>166.894142413554</v>
      </c>
      <c r="X60" s="0" t="n">
        <f aca="false">Y60/(1+('IMF GDP constant growth old'!Y60/100))</f>
        <v>177.465217394028</v>
      </c>
      <c r="Y60" s="0" t="n">
        <f aca="false">Z60/(1+('IMF GDP constant growth old'!Z60/100))</f>
        <v>187.14949430722</v>
      </c>
      <c r="Z60" s="0" t="n">
        <f aca="false">AA60/(1+('IMF GDP constant growth old'!AA60/100))</f>
        <v>195.346642157877</v>
      </c>
      <c r="AA60" s="0" t="n">
        <f aca="false">AB60/(1+('IMF GDP constant growth old'!AB60/100))</f>
        <v>206.624003809651</v>
      </c>
      <c r="AB60" s="0" t="n">
        <f aca="false">AC60/(1+('IMF GDP constant growth old'!AC60/100))</f>
        <v>212.014824069045</v>
      </c>
      <c r="AC60" s="0" t="n">
        <f aca="false">AD60/(1+('IMF GDP constant growth old'!AD60/100))</f>
        <v>215.633917115903</v>
      </c>
      <c r="AD60" s="0" t="n">
        <f aca="false">AE60/(1+('IMF GDP constant growth old'!AE60/100))</f>
        <v>219.955220814906</v>
      </c>
      <c r="AE60" s="0" t="n">
        <f aca="false">AF60/(1+('IMF GDP constant growth old'!AF60/100))</f>
        <v>228.735833229837</v>
      </c>
      <c r="AF60" s="0" t="n">
        <f aca="false">AG60/(1+('IMF GDP constant growth old'!AG60/100))</f>
        <v>235.094689393626</v>
      </c>
      <c r="AG60" s="0" t="n">
        <f aca="false">AH60/(1+('IMF GDP constant growth old'!AH60/100))</f>
        <v>244.561952535508</v>
      </c>
      <c r="AH60" s="0" t="n">
        <f aca="false">AI60/(1+('IMF GDP constant growth old'!AI60/100))</f>
        <v>257.521290400364</v>
      </c>
      <c r="AI60" s="0" t="n">
        <f aca="false">AJ60/(1+('IMF GDP constant growth old'!AJ60/100))</f>
        <v>259.540257317103</v>
      </c>
      <c r="AJ60" s="0" t="n">
        <f aca="false">AK60/(1+('IMF GDP constant growth old'!AK60/100))</f>
        <v>238.58497694132</v>
      </c>
      <c r="AK60" s="0" t="n">
        <f aca="false">AL60/(1+('IMF GDP constant growth old'!AL60/100))</f>
        <v>246.186294306671</v>
      </c>
      <c r="AL60" s="0" t="n">
        <f aca="false">AM60/(1+('IMF GDP constant growth old'!AM60/100))</f>
        <v>252.456659222662</v>
      </c>
      <c r="AM60" s="0" t="n">
        <f aca="false">AN60/(1+('IMF GDP constant growth old'!AN60/100))</f>
        <v>248.929839693321</v>
      </c>
      <c r="AN60" s="0" t="n">
        <f aca="false">AO60/(1+('IMF GDP constant growth old'!AO60/100))</f>
        <v>246.684492539287</v>
      </c>
      <c r="AO60" s="0" t="n">
        <f aca="false">AP60/(1+('IMF GDP constant growth old'!AP60/100))</f>
        <v>245.784094141519</v>
      </c>
      <c r="AP60" s="0" t="n">
        <f aca="false">AQ60/(1+('IMF GDP constant growth old'!AQ60/100))</f>
        <v>247.121159613649</v>
      </c>
      <c r="AQ60" s="0" t="n">
        <f aca="false">AR60/(1+('IMF GDP constant growth old'!AR60/100))</f>
        <v>254.067735410389</v>
      </c>
      <c r="AR60" s="0" t="n">
        <f aca="false">AS60/(1+('IMF GDP constant growth old'!AS60/100))</f>
        <v>262.177577524688</v>
      </c>
      <c r="AS60" s="0" t="n">
        <f aca="false">AT60/(1+('IMF GDP constant growth old'!AT60/100))</f>
        <v>265.617347341812</v>
      </c>
      <c r="AT60" s="0" t="n">
        <f aca="false">'IMF GDP current US old'!AT60</f>
        <v>268.996</v>
      </c>
      <c r="AU60" s="0" t="n">
        <f aca="false">AT60*(1+('IMF GDP constant growth old'!AU60/100))</f>
        <v>261.21394572</v>
      </c>
      <c r="AV60" s="0" t="n">
        <f aca="false">AU60*(1+('IMF GDP constant growth old'!AV60/100))</f>
        <v>267.159175124587</v>
      </c>
      <c r="AW60" s="0" t="n">
        <f aca="false">AV60*(1+('IMF GDP constant growth old'!AW60/100))</f>
        <v>273.862198828463</v>
      </c>
      <c r="AX60" s="0" t="n">
        <f aca="false">AW60*(1+('IMF GDP constant growth old'!AX60/100))</f>
        <v>277.992040786796</v>
      </c>
      <c r="AY60" s="0" t="n">
        <f aca="false">AX60*(1+('IMF GDP constant growth old'!AY60/100))</f>
        <v>281.500300341526</v>
      </c>
      <c r="AZ60" s="0" t="n">
        <f aca="false">AY60*(1+('IMF GDP constant growth old'!AZ60/100))</f>
        <v>285.07253915286</v>
      </c>
      <c r="BA60" s="0" t="n">
        <f aca="false">AZ60*(1+('IMF GDP constant growth old'!BA60/100))</f>
        <v>288.681557498535</v>
      </c>
      <c r="BC60" s="0" t="n">
        <v>1</v>
      </c>
    </row>
    <row r="61" customFormat="false" ht="15" hidden="false" customHeight="false" outlineLevel="0" collapsed="false">
      <c r="A61" s="0" t="s">
        <v>69</v>
      </c>
      <c r="B61" s="0" t="str">
        <f aca="false">VLOOKUP(A61,'IMF GDP constant growth old'!$A:$B,2,0)</f>
        <v>FRA</v>
      </c>
      <c r="C61" s="0" t="s">
        <v>446</v>
      </c>
      <c r="D61" s="0" t="s">
        <v>1044</v>
      </c>
      <c r="F61" s="0" t="s">
        <v>448</v>
      </c>
      <c r="G61" s="0" t="n">
        <f aca="false">H61/(1+('IMF GDP constant growth old'!H61/100))</f>
        <v>1354.87730611427</v>
      </c>
      <c r="H61" s="0" t="n">
        <f aca="false">I61/(1+('IMF GDP constant growth old'!I61/100))</f>
        <v>1369.36094451663</v>
      </c>
      <c r="I61" s="0" t="n">
        <f aca="false">J61/(1+('IMF GDP constant growth old'!J61/100))</f>
        <v>1403.66343617677</v>
      </c>
      <c r="J61" s="0" t="n">
        <f aca="false">K61/(1+('IMF GDP constant growth old'!K61/100))</f>
        <v>1421.08289941973</v>
      </c>
      <c r="K61" s="0" t="n">
        <f aca="false">L61/(1+('IMF GDP constant growth old'!L61/100))</f>
        <v>1442.59809451694</v>
      </c>
      <c r="L61" s="0" t="n">
        <f aca="false">M61/(1+('IMF GDP constant growth old'!M61/100))</f>
        <v>1466.01146159095</v>
      </c>
      <c r="M61" s="0" t="n">
        <f aca="false">N61/(1+('IMF GDP constant growth old'!N61/100))</f>
        <v>1500.27214944833</v>
      </c>
      <c r="N61" s="0" t="n">
        <f aca="false">O61/(1+('IMF GDP constant growth old'!O61/100))</f>
        <v>1538.7091219172</v>
      </c>
      <c r="O61" s="0" t="n">
        <f aca="false">P61/(1+('IMF GDP constant growth old'!P61/100))</f>
        <v>1611.69009556973</v>
      </c>
      <c r="P61" s="0" t="n">
        <f aca="false">Q61/(1+('IMF GDP constant growth old'!Q61/100))</f>
        <v>1681.70191332128</v>
      </c>
      <c r="Q61" s="0" t="n">
        <f aca="false">R61/(1+('IMF GDP constant growth old'!R61/100))</f>
        <v>1730.8748772668</v>
      </c>
      <c r="R61" s="0" t="n">
        <f aca="false">S61/(1+('IMF GDP constant growth old'!S61/100))</f>
        <v>1749.01444598055</v>
      </c>
      <c r="S61" s="0" t="n">
        <f aca="false">T61/(1+('IMF GDP constant growth old'!T61/100))</f>
        <v>1776.98118697178</v>
      </c>
      <c r="T61" s="0" t="n">
        <f aca="false">U61/(1+('IMF GDP constant growth old'!U61/100))</f>
        <v>1765.80397530573</v>
      </c>
      <c r="U61" s="0" t="n">
        <f aca="false">V61/(1+('IMF GDP constant growth old'!V61/100))</f>
        <v>1807.44163304344</v>
      </c>
      <c r="V61" s="0" t="n">
        <f aca="false">W61/(1+('IMF GDP constant growth old'!W61/100))</f>
        <v>1845.52442825166</v>
      </c>
      <c r="W61" s="0" t="n">
        <f aca="false">X61/(1+('IMF GDP constant growth old'!X61/100))</f>
        <v>1871.60168842286</v>
      </c>
      <c r="X61" s="0" t="n">
        <f aca="false">Y61/(1+('IMF GDP constant growth old'!Y61/100))</f>
        <v>1915.32230386442</v>
      </c>
      <c r="Y61" s="0" t="n">
        <f aca="false">Z61/(1+('IMF GDP constant growth old'!Z61/100))</f>
        <v>1984.06322135011</v>
      </c>
      <c r="Z61" s="0" t="n">
        <f aca="false">AA61/(1+('IMF GDP constant growth old'!AA61/100))</f>
        <v>2051.9380241525</v>
      </c>
      <c r="AA61" s="0" t="n">
        <f aca="false">AB61/(1+('IMF GDP constant growth old'!AB61/100))</f>
        <v>2132.45607222024</v>
      </c>
      <c r="AB61" s="0" t="n">
        <f aca="false">AC61/(1+('IMF GDP constant growth old'!AC61/100))</f>
        <v>2174.76400069309</v>
      </c>
      <c r="AC61" s="0" t="n">
        <f aca="false">AD61/(1+('IMF GDP constant growth old'!AD61/100))</f>
        <v>2199.46931974096</v>
      </c>
      <c r="AD61" s="0" t="n">
        <f aca="false">AE61/(1+('IMF GDP constant growth old'!AE61/100))</f>
        <v>2217.57095224243</v>
      </c>
      <c r="AE61" s="0" t="n">
        <f aca="false">AF61/(1+('IMF GDP constant growth old'!AF61/100))</f>
        <v>2280.32821019089</v>
      </c>
      <c r="AF61" s="0" t="n">
        <f aca="false">AG61/(1+('IMF GDP constant growth old'!AG61/100))</f>
        <v>2318.25006832637</v>
      </c>
      <c r="AG61" s="0" t="n">
        <f aca="false">AH61/(1+('IMF GDP constant growth old'!AH61/100))</f>
        <v>2375.02401249968</v>
      </c>
      <c r="AH61" s="0" t="n">
        <f aca="false">AI61/(1+('IMF GDP constant growth old'!AI61/100))</f>
        <v>2432.6183448028</v>
      </c>
      <c r="AI61" s="0" t="n">
        <f aca="false">AJ61/(1+('IMF GDP constant growth old'!AJ61/100))</f>
        <v>2438.82152158204</v>
      </c>
      <c r="AJ61" s="0" t="n">
        <f aca="false">AK61/(1+('IMF GDP constant growth old'!AK61/100))</f>
        <v>2368.75417926699</v>
      </c>
      <c r="AK61" s="0" t="n">
        <f aca="false">AL61/(1+('IMF GDP constant growth old'!AL61/100))</f>
        <v>2414.92119822091</v>
      </c>
      <c r="AL61" s="0" t="n">
        <f aca="false">AM61/(1+('IMF GDP constant growth old'!AM61/100))</f>
        <v>2467.88042009789</v>
      </c>
      <c r="AM61" s="0" t="n">
        <f aca="false">AN61/(1+('IMF GDP constant growth old'!AN61/100))</f>
        <v>2475.6048858128</v>
      </c>
      <c r="AN61" s="0" t="n">
        <f aca="false">AO61/(1+('IMF GDP constant growth old'!AO61/100))</f>
        <v>2489.86436995508</v>
      </c>
      <c r="AO61" s="0" t="n">
        <f aca="false">AP61/(1+('IMF GDP constant growth old'!AP61/100))</f>
        <v>2513.66747333185</v>
      </c>
      <c r="AP61" s="0" t="n">
        <f aca="false">AQ61/(1+('IMF GDP constant growth old'!AQ61/100))</f>
        <v>2541.64459231003</v>
      </c>
      <c r="AQ61" s="0" t="n">
        <f aca="false">AR61/(1+('IMF GDP constant growth old'!AR61/100))</f>
        <v>2569.47560059583</v>
      </c>
      <c r="AR61" s="0" t="n">
        <f aca="false">AS61/(1+('IMF GDP constant growth old'!AS61/100))</f>
        <v>2628.34228660548</v>
      </c>
      <c r="AS61" s="0" t="n">
        <f aca="false">AT61/(1+('IMF GDP constant growth old'!AT61/100))</f>
        <v>2677.36087025067</v>
      </c>
      <c r="AT61" s="0" t="n">
        <f aca="false">'IMF GDP current US old'!AT61</f>
        <v>2717.2</v>
      </c>
      <c r="AU61" s="0" t="n">
        <f aca="false">AT61*(1+('IMF GDP constant growth old'!AU61/100))</f>
        <v>2493.520096</v>
      </c>
      <c r="AV61" s="0" t="n">
        <f aca="false">AU61*(1+('IMF GDP constant growth old'!AV61/100))</f>
        <v>2638.44348397952</v>
      </c>
      <c r="AW61" s="0" t="n">
        <f aca="false">AV61*(1+('IMF GDP constant growth old'!AW61/100))</f>
        <v>2749.70664569894</v>
      </c>
      <c r="AX61" s="0" t="n">
        <f aca="false">AW61*(1+('IMF GDP constant growth old'!AX61/100))</f>
        <v>2796.75412640684</v>
      </c>
      <c r="AY61" s="0" t="n">
        <f aca="false">AX61*(1+('IMF GDP constant growth old'!AY61/100))</f>
        <v>2838.22999010146</v>
      </c>
      <c r="AZ61" s="0" t="n">
        <f aca="false">AY61*(1+('IMF GDP constant growth old'!AZ61/100))</f>
        <v>2876.88668256664</v>
      </c>
      <c r="BA61" s="0" t="n">
        <f aca="false">AZ61*(1+('IMF GDP constant growth old'!BA61/100))</f>
        <v>2912.61761516412</v>
      </c>
      <c r="BC61" s="0" t="n">
        <v>1</v>
      </c>
    </row>
    <row r="62" customFormat="false" ht="15" hidden="false" customHeight="false" outlineLevel="0" collapsed="false">
      <c r="A62" s="0" t="s">
        <v>70</v>
      </c>
      <c r="B62" s="0" t="str">
        <f aca="false">VLOOKUP(A62,'IMF GDP constant growth old'!$A:$B,2,0)</f>
        <v>GAB</v>
      </c>
      <c r="C62" s="0" t="s">
        <v>446</v>
      </c>
      <c r="D62" s="0" t="s">
        <v>1044</v>
      </c>
      <c r="F62" s="0" t="s">
        <v>448</v>
      </c>
      <c r="G62" s="0" t="n">
        <f aca="false">H62/(1+('IMF GDP constant growth old'!H62/100))</f>
        <v>7.61791649461001</v>
      </c>
      <c r="H62" s="0" t="n">
        <f aca="false">I62/(1+('IMF GDP constant growth old'!I62/100))</f>
        <v>7.31319983482561</v>
      </c>
      <c r="I62" s="0" t="n">
        <f aca="false">J62/(1+('IMF GDP constant growth old'!J62/100))</f>
        <v>7.61304102805346</v>
      </c>
      <c r="J62" s="0" t="n">
        <f aca="false">K62/(1+('IMF GDP constant growth old'!K62/100))</f>
        <v>7.76530184861452</v>
      </c>
      <c r="K62" s="0" t="n">
        <f aca="false">L62/(1+('IMF GDP constant growth old'!L62/100))</f>
        <v>8.14580163919664</v>
      </c>
      <c r="L62" s="0" t="n">
        <f aca="false">M62/(1+('IMF GDP constant growth old'!M62/100))</f>
        <v>8.61825813427004</v>
      </c>
      <c r="M62" s="0" t="n">
        <f aca="false">N62/(1+('IMF GDP constant growth old'!N62/100))</f>
        <v>8.43727471345037</v>
      </c>
      <c r="N62" s="0" t="n">
        <f aca="false">O62/(1+('IMF GDP constant growth old'!O62/100))</f>
        <v>7.13793440757901</v>
      </c>
      <c r="O62" s="0" t="n">
        <f aca="false">P62/(1+('IMF GDP constant growth old'!P62/100))</f>
        <v>7.38776211184428</v>
      </c>
      <c r="P62" s="0" t="n">
        <f aca="false">Q62/(1+('IMF GDP constant growth old'!Q62/100))</f>
        <v>8.52776768332297</v>
      </c>
      <c r="Q62" s="0" t="n">
        <f aca="false">R62/(1+('IMF GDP constant growth old'!R62/100))</f>
        <v>8.9666918859836</v>
      </c>
      <c r="R62" s="0" t="n">
        <f aca="false">S62/(1+('IMF GDP constant growth old'!S62/100))</f>
        <v>9.51581209708123</v>
      </c>
      <c r="S62" s="0" t="n">
        <f aca="false">T62/(1+('IMF GDP constant growth old'!T62/100))</f>
        <v>9.22205897764434</v>
      </c>
      <c r="T62" s="0" t="n">
        <f aca="false">U62/(1+('IMF GDP constant growth old'!U62/100))</f>
        <v>9.58605364549196</v>
      </c>
      <c r="U62" s="0" t="n">
        <f aca="false">V62/(1+('IMF GDP constant growth old'!V62/100))</f>
        <v>9.94198381734908</v>
      </c>
      <c r="V62" s="0" t="n">
        <f aca="false">W62/(1+('IMF GDP constant growth old'!W62/100))</f>
        <v>10.436498092424</v>
      </c>
      <c r="W62" s="0" t="n">
        <f aca="false">X62/(1+('IMF GDP constant growth old'!X62/100))</f>
        <v>10.8148211482744</v>
      </c>
      <c r="X62" s="0" t="n">
        <f aca="false">Y62/(1+('IMF GDP constant growth old'!Y62/100))</f>
        <v>11.4353755857624</v>
      </c>
      <c r="Y62" s="0" t="n">
        <f aca="false">Z62/(1+('IMF GDP constant growth old'!Z62/100))</f>
        <v>11.8330979486352</v>
      </c>
      <c r="Z62" s="0" t="n">
        <f aca="false">AA62/(1+('IMF GDP constant growth old'!AA62/100))</f>
        <v>10.7748639990887</v>
      </c>
      <c r="AA62" s="0" t="n">
        <f aca="false">AB62/(1+('IMF GDP constant growth old'!AB62/100))</f>
        <v>10.5719733099859</v>
      </c>
      <c r="AB62" s="0" t="n">
        <f aca="false">AC62/(1+('IMF GDP constant growth old'!AC62/100))</f>
        <v>10.7992707361506</v>
      </c>
      <c r="AC62" s="0" t="n">
        <f aca="false">AD62/(1+('IMF GDP constant growth old'!AD62/100))</f>
        <v>10.8194653724272</v>
      </c>
      <c r="AD62" s="0" t="n">
        <f aca="false">AE62/(1+('IMF GDP constant growth old'!AE62/100))</f>
        <v>11.0035044784122</v>
      </c>
      <c r="AE62" s="0" t="n">
        <f aca="false">AF62/(1+('IMF GDP constant growth old'!AF62/100))</f>
        <v>11.1267437285704</v>
      </c>
      <c r="AF62" s="0" t="n">
        <f aca="false">AG62/(1+('IMF GDP constant growth old'!AG62/100))</f>
        <v>11.0392875228638</v>
      </c>
      <c r="AG62" s="0" t="n">
        <f aca="false">AH62/(1+('IMF GDP constant growth old'!AH62/100))</f>
        <v>10.8286579169276</v>
      </c>
      <c r="AH62" s="0" t="n">
        <f aca="false">AI62/(1+('IMF GDP constant growth old'!AI62/100))</f>
        <v>11.5144368228066</v>
      </c>
      <c r="AI62" s="0" t="n">
        <f aca="false">AJ62/(1+('IMF GDP constant growth old'!AJ62/100))</f>
        <v>11.7139820129459</v>
      </c>
      <c r="AJ62" s="0" t="n">
        <f aca="false">AK62/(1+('IMF GDP constant growth old'!AK62/100))</f>
        <v>11.4470203628708</v>
      </c>
      <c r="AK62" s="0" t="n">
        <f aca="false">AL62/(1+('IMF GDP constant growth old'!AL62/100))</f>
        <v>12.1647485396228</v>
      </c>
      <c r="AL62" s="0" t="n">
        <f aca="false">AM62/(1+('IMF GDP constant growth old'!AM62/100))</f>
        <v>13.0274725060529</v>
      </c>
      <c r="AM62" s="0" t="n">
        <f aca="false">AN62/(1+('IMF GDP constant growth old'!AN62/100))</f>
        <v>13.7115450873457</v>
      </c>
      <c r="AN62" s="0" t="n">
        <f aca="false">AO62/(1+('IMF GDP constant growth old'!AO62/100))</f>
        <v>14.4680110298146</v>
      </c>
      <c r="AO62" s="0" t="n">
        <f aca="false">AP62/(1+('IMF GDP constant growth old'!AP62/100))</f>
        <v>15.1096673189869</v>
      </c>
      <c r="AP62" s="0" t="n">
        <f aca="false">AQ62/(1+('IMF GDP constant growth old'!AQ62/100))</f>
        <v>15.6957713142904</v>
      </c>
      <c r="AQ62" s="0" t="n">
        <f aca="false">AR62/(1+('IMF GDP constant growth old'!AR62/100))</f>
        <v>16.0239698924722</v>
      </c>
      <c r="AR62" s="0" t="n">
        <f aca="false">AS62/(1+('IMF GDP constant growth old'!AS62/100))</f>
        <v>16.0997632700636</v>
      </c>
      <c r="AS62" s="0" t="n">
        <f aca="false">AT62/(1+('IMF GDP constant growth old'!AT62/100))</f>
        <v>16.2354842744302</v>
      </c>
      <c r="AT62" s="0" t="n">
        <f aca="false">'IMF GDP current US old'!AT62</f>
        <v>16.875</v>
      </c>
      <c r="AU62" s="0" t="n">
        <f aca="false">AT62*(1+('IMF GDP constant growth old'!AU62/100))</f>
        <v>16.57850625</v>
      </c>
      <c r="AV62" s="0" t="n">
        <f aca="false">AU62*(1+('IMF GDP constant growth old'!AV62/100))</f>
        <v>16.7726405581875</v>
      </c>
      <c r="AW62" s="0" t="n">
        <f aca="false">AV62*(1+('IMF GDP constant growth old'!AW62/100))</f>
        <v>17.228520928559</v>
      </c>
      <c r="AX62" s="0" t="n">
        <f aca="false">AW62*(1+('IMF GDP constant growth old'!AX62/100))</f>
        <v>17.8234217562222</v>
      </c>
      <c r="AY62" s="0" t="n">
        <f aca="false">AX62*(1+('IMF GDP constant growth old'!AY62/100))</f>
        <v>18.4643520025759</v>
      </c>
      <c r="AZ62" s="0" t="n">
        <f aca="false">AY62*(1+('IMF GDP constant growth old'!AZ62/100))</f>
        <v>19.1643355869936</v>
      </c>
      <c r="BA62" s="0" t="n">
        <f aca="false">AZ62*(1+('IMF GDP constant growth old'!BA62/100))</f>
        <v>19.9105948147511</v>
      </c>
    </row>
    <row r="63" customFormat="false" ht="15" hidden="false" customHeight="false" outlineLevel="0" collapsed="false">
      <c r="A63" s="0" t="s">
        <v>72</v>
      </c>
      <c r="B63" s="0" t="str">
        <f aca="false">VLOOKUP(A63,'IMF GDP constant growth old'!$A:$B,2,0)</f>
        <v>GMB</v>
      </c>
      <c r="C63" s="0" t="s">
        <v>446</v>
      </c>
      <c r="D63" s="0" t="s">
        <v>1044</v>
      </c>
      <c r="F63" s="0" t="s">
        <v>448</v>
      </c>
      <c r="G63" s="0" t="n">
        <f aca="false">H63/(1+('IMF GDP constant growth old'!H63/100))</f>
        <v>0.553298117841895</v>
      </c>
      <c r="H63" s="0" t="n">
        <f aca="false">I63/(1+('IMF GDP constant growth old'!I63/100))</f>
        <v>0.500607538079812</v>
      </c>
      <c r="I63" s="0" t="n">
        <f aca="false">J63/(1+('IMF GDP constant growth old'!J63/100))</f>
        <v>0.604528656909799</v>
      </c>
      <c r="J63" s="0" t="n">
        <f aca="false">K63/(1+('IMF GDP constant growth old'!K63/100))</f>
        <v>0.686248840750866</v>
      </c>
      <c r="K63" s="0" t="n">
        <f aca="false">L63/(1+('IMF GDP constant growth old'!L63/100))</f>
        <v>0.63395667908565</v>
      </c>
      <c r="L63" s="0" t="n">
        <f aca="false">M63/(1+('IMF GDP constant growth old'!M63/100))</f>
        <v>0.657089758305486</v>
      </c>
      <c r="M63" s="0" t="n">
        <f aca="false">N63/(1+('IMF GDP constant growth old'!N63/100))</f>
        <v>0.672623360191827</v>
      </c>
      <c r="N63" s="0" t="n">
        <f aca="false">O63/(1+('IMF GDP constant growth old'!O63/100))</f>
        <v>0.691456814277198</v>
      </c>
      <c r="O63" s="0" t="n">
        <f aca="false">P63/(1+('IMF GDP constant growth old'!P63/100))</f>
        <v>0.703225409256196</v>
      </c>
      <c r="P63" s="0" t="n">
        <f aca="false">Q63/(1+('IMF GDP constant growth old'!Q63/100))</f>
        <v>0.733682101731082</v>
      </c>
      <c r="Q63" s="0" t="n">
        <f aca="false">R63/(1+('IMF GDP constant growth old'!R63/100))</f>
        <v>0.775472634245685</v>
      </c>
      <c r="R63" s="0" t="n">
        <f aca="false">S63/(1+('IMF GDP constant growth old'!S63/100))</f>
        <v>0.792246107324419</v>
      </c>
      <c r="S63" s="0" t="n">
        <f aca="false">T63/(1+('IMF GDP constant growth old'!T63/100))</f>
        <v>0.806213406196549</v>
      </c>
      <c r="T63" s="0" t="n">
        <f aca="false">U63/(1+('IMF GDP constant growth old'!U63/100))</f>
        <v>0.837115566056062</v>
      </c>
      <c r="U63" s="0" t="n">
        <f aca="false">V63/(1+('IMF GDP constant growth old'!V63/100))</f>
        <v>0.808670379121477</v>
      </c>
      <c r="V63" s="0" t="n">
        <f aca="false">W63/(1+('IMF GDP constant growth old'!W63/100))</f>
        <v>0.83551823570831</v>
      </c>
      <c r="W63" s="0" t="n">
        <f aca="false">X63/(1+('IMF GDP constant growth old'!X63/100))</f>
        <v>0.859798395637994</v>
      </c>
      <c r="X63" s="0" t="n">
        <f aca="false">Y63/(1+('IMF GDP constant growth old'!Y63/100))</f>
        <v>0.871981738904184</v>
      </c>
      <c r="Y63" s="0" t="n">
        <f aca="false">Z63/(1+('IMF GDP constant growth old'!Z63/100))</f>
        <v>0.928660551932956</v>
      </c>
      <c r="Z63" s="0" t="n">
        <f aca="false">AA63/(1+('IMF GDP constant growth old'!AA63/100))</f>
        <v>0.988085540651146</v>
      </c>
      <c r="AA63" s="0" t="n">
        <f aca="false">AB63/(1+('IMF GDP constant growth old'!AB63/100))</f>
        <v>1.04267726677212</v>
      </c>
      <c r="AB63" s="0" t="n">
        <f aca="false">AC63/(1+('IMF GDP constant growth old'!AC63/100))</f>
        <v>1.10266248992952</v>
      </c>
      <c r="AC63" s="0" t="n">
        <f aca="false">AD63/(1+('IMF GDP constant growth old'!AD63/100))</f>
        <v>1.06685903888151</v>
      </c>
      <c r="AD63" s="0" t="n">
        <f aca="false">AE63/(1+('IMF GDP constant growth old'!AE63/100))</f>
        <v>1.14019492921423</v>
      </c>
      <c r="AE63" s="0" t="n">
        <f aca="false">AF63/(1+('IMF GDP constant growth old'!AF63/100))</f>
        <v>1.22053306392666</v>
      </c>
      <c r="AF63" s="0" t="n">
        <f aca="false">AG63/(1+('IMF GDP constant growth old'!AG63/100))</f>
        <v>1.19182612626311</v>
      </c>
      <c r="AG63" s="0" t="n">
        <f aca="false">AH63/(1+('IMF GDP constant growth old'!AH63/100))</f>
        <v>1.18519957300108</v>
      </c>
      <c r="AH63" s="0" t="n">
        <f aca="false">AI63/(1+('IMF GDP constant growth old'!AI63/100))</f>
        <v>1.22126519600751</v>
      </c>
      <c r="AI63" s="0" t="n">
        <f aca="false">AJ63/(1+('IMF GDP constant growth old'!AJ63/100))</f>
        <v>1.29766754666973</v>
      </c>
      <c r="AJ63" s="0" t="n">
        <f aca="false">AK63/(1+('IMF GDP constant growth old'!AK63/100))</f>
        <v>1.38417006533074</v>
      </c>
      <c r="AK63" s="0" t="n">
        <f aca="false">AL63/(1+('IMF GDP constant growth old'!AL63/100))</f>
        <v>1.46594683279048</v>
      </c>
      <c r="AL63" s="0" t="n">
        <f aca="false">AM63/(1+('IMF GDP constant growth old'!AM63/100))</f>
        <v>1.34676535528461</v>
      </c>
      <c r="AM63" s="0" t="n">
        <f aca="false">AN63/(1+('IMF GDP constant growth old'!AN63/100))</f>
        <v>1.41736279520863</v>
      </c>
      <c r="AN63" s="0" t="n">
        <f aca="false">AO63/(1+('IMF GDP constant growth old'!AO63/100))</f>
        <v>1.45808362831498</v>
      </c>
      <c r="AO63" s="0" t="n">
        <f aca="false">AP63/(1+('IMF GDP constant growth old'!AP63/100))</f>
        <v>1.43756839166458</v>
      </c>
      <c r="AP63" s="0" t="n">
        <f aca="false">AQ63/(1+('IMF GDP constant growth old'!AQ63/100))</f>
        <v>1.49590491699833</v>
      </c>
      <c r="AQ63" s="0" t="n">
        <f aca="false">AR63/(1+('IMF GDP constant growth old'!AR63/100))</f>
        <v>1.52497034953561</v>
      </c>
      <c r="AR63" s="0" t="n">
        <f aca="false">AS63/(1+('IMF GDP constant growth old'!AS63/100))</f>
        <v>1.59851966949371</v>
      </c>
      <c r="AS63" s="0" t="n">
        <f aca="false">AT63/(1+('IMF GDP constant growth old'!AT63/100))</f>
        <v>1.71417256758158</v>
      </c>
      <c r="AT63" s="0" t="n">
        <f aca="false">'IMF GDP current US old'!AT63</f>
        <v>1.818</v>
      </c>
      <c r="AU63" s="0" t="n">
        <f aca="false">AT63*(1+('IMF GDP constant growth old'!AU63/100))</f>
        <v>1.818</v>
      </c>
      <c r="AV63" s="0" t="n">
        <f aca="false">AU63*(1+('IMF GDP constant growth old'!AV63/100))</f>
        <v>1.92708</v>
      </c>
      <c r="AW63" s="0" t="n">
        <f aca="false">AV63*(1+('IMF GDP constant growth old'!AW63/100))</f>
        <v>2.0523402</v>
      </c>
      <c r="AX63" s="0" t="n">
        <f aca="false">AW63*(1+('IMF GDP constant growth old'!AX63/100))</f>
        <v>2.196004014</v>
      </c>
      <c r="AY63" s="0" t="n">
        <f aca="false">AX63*(1+('IMF GDP constant growth old'!AY63/100))</f>
        <v>2.33883211507056</v>
      </c>
      <c r="AZ63" s="0" t="n">
        <f aca="false">AY63*(1+('IMF GDP constant growth old'!AZ63/100))</f>
        <v>2.47448437774465</v>
      </c>
      <c r="BA63" s="0" t="n">
        <f aca="false">AZ63*(1+('IMF GDP constant growth old'!BA63/100))</f>
        <v>2.6135503997739</v>
      </c>
    </row>
    <row r="64" customFormat="false" ht="15" hidden="false" customHeight="false" outlineLevel="0" collapsed="false">
      <c r="A64" s="0" t="s">
        <v>73</v>
      </c>
      <c r="B64" s="0" t="str">
        <f aca="false">VLOOKUP(A64,'IMF GDP constant growth old'!$A:$B,2,0)</f>
        <v>GEO</v>
      </c>
      <c r="C64" s="0" t="s">
        <v>446</v>
      </c>
      <c r="D64" s="0" t="s">
        <v>1044</v>
      </c>
      <c r="F64" s="0" t="s">
        <v>448</v>
      </c>
      <c r="G64" s="0" t="e">
        <f aca="false">H64/(1+('IMF GDP constant growth old'!H64/100))</f>
        <v>#VALUE!</v>
      </c>
      <c r="H64" s="0" t="e">
        <f aca="false">I64/(1+('IMF GDP constant growth old'!I64/100))</f>
        <v>#VALUE!</v>
      </c>
      <c r="I64" s="0" t="e">
        <f aca="false">J64/(1+('IMF GDP constant growth old'!J64/100))</f>
        <v>#VALUE!</v>
      </c>
      <c r="J64" s="0" t="e">
        <f aca="false">K64/(1+('IMF GDP constant growth old'!K64/100))</f>
        <v>#VALUE!</v>
      </c>
      <c r="K64" s="0" t="e">
        <f aca="false">L64/(1+('IMF GDP constant growth old'!L64/100))</f>
        <v>#VALUE!</v>
      </c>
      <c r="L64" s="0" t="e">
        <f aca="false">M64/(1+('IMF GDP constant growth old'!M64/100))</f>
        <v>#VALUE!</v>
      </c>
      <c r="M64" s="0" t="e">
        <f aca="false">N64/(1+('IMF GDP constant growth old'!N64/100))</f>
        <v>#VALUE!</v>
      </c>
      <c r="N64" s="0" t="e">
        <f aca="false">O64/(1+('IMF GDP constant growth old'!O64/100))</f>
        <v>#VALUE!</v>
      </c>
      <c r="O64" s="0" t="e">
        <f aca="false">P64/(1+('IMF GDP constant growth old'!P64/100))</f>
        <v>#VALUE!</v>
      </c>
      <c r="P64" s="0" t="e">
        <f aca="false">Q64/(1+('IMF GDP constant growth old'!Q64/100))</f>
        <v>#VALUE!</v>
      </c>
      <c r="Q64" s="0" t="e">
        <f aca="false">R64/(1+('IMF GDP constant growth old'!R64/100))</f>
        <v>#VALUE!</v>
      </c>
      <c r="R64" s="0" t="e">
        <f aca="false">S64/(1+('IMF GDP constant growth old'!S64/100))</f>
        <v>#VALUE!</v>
      </c>
      <c r="S64" s="0" t="e">
        <f aca="false">T64/(1+('IMF GDP constant growth old'!T64/100))</f>
        <v>#VALUE!</v>
      </c>
      <c r="T64" s="0" t="e">
        <f aca="false">U64/(1+('IMF GDP constant growth old'!U64/100))</f>
        <v>#VALUE!</v>
      </c>
      <c r="U64" s="0" t="n">
        <f aca="false">V64/(1+('IMF GDP constant growth old'!V64/100))</f>
        <v>4.64553450427088</v>
      </c>
      <c r="V64" s="0" t="n">
        <f aca="false">W64/(1+('IMF GDP constant growth old'!W64/100))</f>
        <v>4.76631840138193</v>
      </c>
      <c r="W64" s="0" t="n">
        <f aca="false">X64/(1+('IMF GDP constant growth old'!X64/100))</f>
        <v>5.26678183352703</v>
      </c>
      <c r="X64" s="0" t="n">
        <f aca="false">Y64/(1+('IMF GDP constant growth old'!Y64/100))</f>
        <v>5.82079461459574</v>
      </c>
      <c r="Y64" s="0" t="n">
        <f aca="false">Z64/(1+('IMF GDP constant growth old'!Z64/100))</f>
        <v>6.00153028737894</v>
      </c>
      <c r="Z64" s="0" t="n">
        <f aca="false">AA64/(1+('IMF GDP constant growth old'!AA64/100))</f>
        <v>6.17371419132384</v>
      </c>
      <c r="AA64" s="0" t="n">
        <f aca="false">AB64/(1+('IMF GDP constant growth old'!AB64/100))</f>
        <v>6.28718705816037</v>
      </c>
      <c r="AB64" s="0" t="n">
        <f aca="false">AC64/(1+('IMF GDP constant growth old'!AC64/100))</f>
        <v>6.58928639630497</v>
      </c>
      <c r="AC64" s="0" t="n">
        <f aca="false">AD64/(1+('IMF GDP constant growth old'!AD64/100))</f>
        <v>6.94998393363871</v>
      </c>
      <c r="AD64" s="0" t="n">
        <f aca="false">AE64/(1+('IMF GDP constant growth old'!AE64/100))</f>
        <v>7.71851315702048</v>
      </c>
      <c r="AE64" s="0" t="n">
        <f aca="false">AF64/(1+('IMF GDP constant growth old'!AF64/100))</f>
        <v>8.16572380933824</v>
      </c>
      <c r="AF64" s="0" t="n">
        <f aca="false">AG64/(1+('IMF GDP constant growth old'!AG64/100))</f>
        <v>8.94881672265378</v>
      </c>
      <c r="AG64" s="0" t="n">
        <f aca="false">AH64/(1+('IMF GDP constant growth old'!AH64/100))</f>
        <v>9.79179525792777</v>
      </c>
      <c r="AH64" s="0" t="n">
        <f aca="false">AI64/(1+('IMF GDP constant growth old'!AI64/100))</f>
        <v>11.0235051834225</v>
      </c>
      <c r="AI64" s="0" t="n">
        <f aca="false">AJ64/(1+('IMF GDP constant growth old'!AJ64/100))</f>
        <v>11.2901637738095</v>
      </c>
      <c r="AJ64" s="0" t="n">
        <f aca="false">AK64/(1+('IMF GDP constant growth old'!AK64/100))</f>
        <v>10.8779598944277</v>
      </c>
      <c r="AK64" s="0" t="n">
        <f aca="false">AL64/(1+('IMF GDP constant growth old'!AL64/100))</f>
        <v>11.5577236082305</v>
      </c>
      <c r="AL64" s="0" t="n">
        <f aca="false">AM64/(1+('IMF GDP constant growth old'!AM64/100))</f>
        <v>12.4081409113241</v>
      </c>
      <c r="AM64" s="0" t="n">
        <f aca="false">AN64/(1+('IMF GDP constant growth old'!AN64/100))</f>
        <v>13.1984154059663</v>
      </c>
      <c r="AN64" s="0" t="n">
        <f aca="false">AO64/(1+('IMF GDP constant growth old'!AO64/100))</f>
        <v>13.6763300278164</v>
      </c>
      <c r="AO64" s="0" t="n">
        <f aca="false">AP64/(1+('IMF GDP constant growth old'!AP64/100))</f>
        <v>14.2823282113489</v>
      </c>
      <c r="AP64" s="0" t="n">
        <f aca="false">AQ64/(1+('IMF GDP constant growth old'!AQ64/100))</f>
        <v>14.714082993178</v>
      </c>
      <c r="AQ64" s="0" t="n">
        <f aca="false">AR64/(1+('IMF GDP constant growth old'!AR64/100))</f>
        <v>15.1416742449597</v>
      </c>
      <c r="AR64" s="0" t="n">
        <f aca="false">AS64/(1+('IMF GDP constant growth old'!AS64/100))</f>
        <v>15.8748341119007</v>
      </c>
      <c r="AS64" s="0" t="n">
        <f aca="false">AT64/(1+('IMF GDP constant growth old'!AT64/100))</f>
        <v>16.64365232794</v>
      </c>
      <c r="AT64" s="0" t="n">
        <f aca="false">'IMF GDP current US old'!AT64</f>
        <v>17.477</v>
      </c>
      <c r="AU64" s="0" t="n">
        <f aca="false">AT64*(1+('IMF GDP constant growth old'!AU64/100))</f>
        <v>16.410903</v>
      </c>
      <c r="AV64" s="0" t="n">
        <f aca="false">AU64*(1+('IMF GDP constant growth old'!AV64/100))</f>
        <v>16.985284605</v>
      </c>
      <c r="AW64" s="0" t="n">
        <f aca="false">AV64*(1+('IMF GDP constant growth old'!AW64/100))</f>
        <v>17.97043111209</v>
      </c>
      <c r="AX64" s="0" t="n">
        <f aca="false">AW64*(1+('IMF GDP constant growth old'!AX64/100))</f>
        <v>18.9589845275661</v>
      </c>
      <c r="AY64" s="0" t="n">
        <f aca="false">AX64*(1+('IMF GDP constant growth old'!AY64/100))</f>
        <v>19.9448517229995</v>
      </c>
      <c r="AZ64" s="0" t="n">
        <f aca="false">AY64*(1+('IMF GDP constant growth old'!AZ64/100))</f>
        <v>20.9819840125955</v>
      </c>
      <c r="BA64" s="0" t="n">
        <f aca="false">AZ64*(1+('IMF GDP constant growth old'!BA64/100))</f>
        <v>22.0730471812505</v>
      </c>
    </row>
    <row r="65" customFormat="false" ht="15" hidden="false" customHeight="false" outlineLevel="0" collapsed="false">
      <c r="A65" s="0" t="s">
        <v>74</v>
      </c>
      <c r="B65" s="0" t="str">
        <f aca="false">VLOOKUP(A65,'IMF GDP constant growth old'!$A:$B,2,0)</f>
        <v>DEU</v>
      </c>
      <c r="C65" s="0" t="s">
        <v>446</v>
      </c>
      <c r="D65" s="0" t="s">
        <v>1044</v>
      </c>
      <c r="F65" s="0" t="s">
        <v>448</v>
      </c>
      <c r="G65" s="0" t="n">
        <f aca="false">H65/(1+('IMF GDP constant growth old'!H65/100))</f>
        <v>2010.85138886129</v>
      </c>
      <c r="H65" s="0" t="n">
        <f aca="false">I65/(1+('IMF GDP constant growth old'!I65/100))</f>
        <v>2013.06332538904</v>
      </c>
      <c r="I65" s="0" t="n">
        <f aca="false">J65/(1+('IMF GDP constant growth old'!J65/100))</f>
        <v>1997.20038638498</v>
      </c>
      <c r="J65" s="0" t="n">
        <f aca="false">K65/(1+('IMF GDP constant growth old'!K65/100))</f>
        <v>2028.25685239326</v>
      </c>
      <c r="K65" s="0" t="n">
        <f aca="false">L65/(1+('IMF GDP constant growth old'!L65/100))</f>
        <v>2085.57539104189</v>
      </c>
      <c r="L65" s="0" t="n">
        <f aca="false">M65/(1+('IMF GDP constant growth old'!M65/100))</f>
        <v>2131.29120361353</v>
      </c>
      <c r="M65" s="0" t="n">
        <f aca="false">N65/(1+('IMF GDP constant growth old'!N65/100))</f>
        <v>2182.80451200487</v>
      </c>
      <c r="N65" s="0" t="n">
        <f aca="false">O65/(1+('IMF GDP constant growth old'!O65/100))</f>
        <v>2214.86991028622</v>
      </c>
      <c r="O65" s="0" t="n">
        <f aca="false">P65/(1+('IMF GDP constant growth old'!P65/100))</f>
        <v>2297.61745013452</v>
      </c>
      <c r="P65" s="0" t="n">
        <f aca="false">Q65/(1+('IMF GDP constant growth old'!Q65/100))</f>
        <v>2387.52322095828</v>
      </c>
      <c r="Q65" s="0" t="n">
        <f aca="false">R65/(1+('IMF GDP constant growth old'!R65/100))</f>
        <v>2524.16117489372</v>
      </c>
      <c r="R65" s="0" t="n">
        <f aca="false">S65/(1+('IMF GDP constant growth old'!S65/100))</f>
        <v>2650.64689136765</v>
      </c>
      <c r="S65" s="0" t="n">
        <f aca="false">T65/(1+('IMF GDP constant growth old'!T65/100))</f>
        <v>2701.53931168191</v>
      </c>
      <c r="T65" s="0" t="n">
        <f aca="false">U65/(1+('IMF GDP constant growth old'!U65/100))</f>
        <v>2675.14527260677</v>
      </c>
      <c r="U65" s="0" t="n">
        <f aca="false">V65/(1+('IMF GDP constant growth old'!V65/100))</f>
        <v>2739.32200769661</v>
      </c>
      <c r="V65" s="0" t="n">
        <f aca="false">W65/(1+('IMF GDP constant growth old'!W65/100))</f>
        <v>2781.53495983522</v>
      </c>
      <c r="W65" s="0" t="n">
        <f aca="false">X65/(1+('IMF GDP constant growth old'!X65/100))</f>
        <v>2804.23228510747</v>
      </c>
      <c r="X65" s="0" t="n">
        <f aca="false">Y65/(1+('IMF GDP constant growth old'!Y65/100))</f>
        <v>2854.28783139664</v>
      </c>
      <c r="Y65" s="0" t="n">
        <f aca="false">Z65/(1+('IMF GDP constant growth old'!Z65/100))</f>
        <v>2911.94444559085</v>
      </c>
      <c r="Z65" s="0" t="n">
        <f aca="false">AA65/(1+('IMF GDP constant growth old'!AA65/100))</f>
        <v>2966.89283727915</v>
      </c>
      <c r="AA65" s="0" t="n">
        <f aca="false">AB65/(1+('IMF GDP constant growth old'!AB65/100))</f>
        <v>3053.05140527374</v>
      </c>
      <c r="AB65" s="0" t="n">
        <f aca="false">AC65/(1+('IMF GDP constant growth old'!AC65/100))</f>
        <v>3104.5563824807</v>
      </c>
      <c r="AC65" s="0" t="n">
        <f aca="false">AD65/(1+('IMF GDP constant growth old'!AD65/100))</f>
        <v>3098.31622415192</v>
      </c>
      <c r="AD65" s="0" t="n">
        <f aca="false">AE65/(1+('IMF GDP constant growth old'!AE65/100))</f>
        <v>3076.53506109613</v>
      </c>
      <c r="AE65" s="0" t="n">
        <f aca="false">AF65/(1+('IMF GDP constant growth old'!AF65/100))</f>
        <v>3112.96123621951</v>
      </c>
      <c r="AF65" s="0" t="n">
        <f aca="false">AG65/(1+('IMF GDP constant growth old'!AG65/100))</f>
        <v>3135.56133479446</v>
      </c>
      <c r="AG65" s="0" t="n">
        <f aca="false">AH65/(1+('IMF GDP constant growth old'!AH65/100))</f>
        <v>3255.15164410352</v>
      </c>
      <c r="AH65" s="0" t="n">
        <f aca="false">AI65/(1+('IMF GDP constant growth old'!AI65/100))</f>
        <v>3352.22026613069</v>
      </c>
      <c r="AI65" s="0" t="n">
        <f aca="false">AJ65/(1+('IMF GDP constant growth old'!AJ65/100))</f>
        <v>3384.36805848288</v>
      </c>
      <c r="AJ65" s="0" t="n">
        <f aca="false">AK65/(1+('IMF GDP constant growth old'!AK65/100))</f>
        <v>3191.5944538717</v>
      </c>
      <c r="AK65" s="0" t="n">
        <f aca="false">AL65/(1+('IMF GDP constant growth old'!AL65/100))</f>
        <v>3325.16268176623</v>
      </c>
      <c r="AL65" s="0" t="n">
        <f aca="false">AM65/(1+('IMF GDP constant growth old'!AM65/100))</f>
        <v>3455.30954913056</v>
      </c>
      <c r="AM65" s="0" t="n">
        <f aca="false">AN65/(1+('IMF GDP constant growth old'!AN65/100))</f>
        <v>3470.06372090535</v>
      </c>
      <c r="AN65" s="0" t="n">
        <f aca="false">AO65/(1+('IMF GDP constant growth old'!AO65/100))</f>
        <v>3485.05439617966</v>
      </c>
      <c r="AO65" s="0" t="n">
        <f aca="false">AP65/(1+('IMF GDP constant growth old'!AP65/100))</f>
        <v>3562.31805214296</v>
      </c>
      <c r="AP65" s="0" t="n">
        <f aca="false">AQ65/(1+('IMF GDP constant growth old'!AQ65/100))</f>
        <v>3615.28972157833</v>
      </c>
      <c r="AQ65" s="0" t="n">
        <f aca="false">AR65/(1+('IMF GDP constant growth old'!AR65/100))</f>
        <v>3695.91068236952</v>
      </c>
      <c r="AR65" s="0" t="n">
        <f aca="false">AS65/(1+('IMF GDP constant growth old'!AS65/100))</f>
        <v>3792.15219653843</v>
      </c>
      <c r="AS65" s="0" t="n">
        <f aca="false">AT65/(1+('IMF GDP constant growth old'!AT65/100))</f>
        <v>3840.23668639053</v>
      </c>
      <c r="AT65" s="0" t="n">
        <f aca="false">'IMF GDP current US old'!AT65</f>
        <v>3861.55</v>
      </c>
      <c r="AU65" s="0" t="n">
        <f aca="false">AT65*(1+('IMF GDP constant growth old'!AU65/100))</f>
        <v>3672.2182035</v>
      </c>
      <c r="AV65" s="0" t="n">
        <f aca="false">AU65*(1+('IMF GDP constant growth old'!AV65/100))</f>
        <v>3804.49150319007</v>
      </c>
      <c r="AW65" s="0" t="n">
        <f aca="false">AV65*(1+('IMF GDP constant growth old'!AW65/100))</f>
        <v>3934.7572922593</v>
      </c>
      <c r="AX65" s="0" t="n">
        <f aca="false">AW65*(1+('IMF GDP constant growth old'!AX65/100))</f>
        <v>3996.45428660192</v>
      </c>
      <c r="AY65" s="0" t="n">
        <f aca="false">AX65*(1+('IMF GDP constant growth old'!AY65/100))</f>
        <v>4054.96237735778</v>
      </c>
      <c r="AZ65" s="0" t="n">
        <f aca="false">AY65*(1+('IMF GDP constant growth old'!AZ65/100))</f>
        <v>4101.71609356871</v>
      </c>
      <c r="BA65" s="0" t="n">
        <f aca="false">AZ65*(1+('IMF GDP constant growth old'!BA65/100))</f>
        <v>4146.42479898861</v>
      </c>
      <c r="BC65" s="0" t="n">
        <v>1</v>
      </c>
    </row>
    <row r="66" customFormat="false" ht="15" hidden="false" customHeight="false" outlineLevel="0" collapsed="false">
      <c r="A66" s="0" t="s">
        <v>75</v>
      </c>
      <c r="B66" s="0" t="str">
        <f aca="false">VLOOKUP(A66,'IMF GDP constant growth old'!$A:$B,2,0)</f>
        <v>GHA</v>
      </c>
      <c r="C66" s="0" t="s">
        <v>446</v>
      </c>
      <c r="D66" s="0" t="s">
        <v>1044</v>
      </c>
      <c r="F66" s="0" t="s">
        <v>448</v>
      </c>
      <c r="G66" s="0" t="n">
        <f aca="false">H66/(1+('IMF GDP constant growth old'!H66/100))</f>
        <v>11.0443883880178</v>
      </c>
      <c r="H66" s="0" t="n">
        <f aca="false">I66/(1+('IMF GDP constant growth old'!I66/100))</f>
        <v>10.6269105069507</v>
      </c>
      <c r="I66" s="0" t="n">
        <f aca="false">J66/(1+('IMF GDP constant growth old'!J66/100))</f>
        <v>9.76942509814488</v>
      </c>
      <c r="J66" s="0" t="n">
        <f aca="false">K66/(1+('IMF GDP constant growth old'!K66/100))</f>
        <v>9.16274379955008</v>
      </c>
      <c r="K66" s="0" t="n">
        <f aca="false">L66/(1+('IMF GDP constant growth old'!L66/100))</f>
        <v>10.0301807550535</v>
      </c>
      <c r="L66" s="0" t="n">
        <f aca="false">M66/(1+('IMF GDP constant growth old'!M66/100))</f>
        <v>10.6859539728189</v>
      </c>
      <c r="M66" s="0" t="n">
        <f aca="false">N66/(1+('IMF GDP constant growth old'!N66/100))</f>
        <v>11.3239054249962</v>
      </c>
      <c r="N66" s="0" t="n">
        <f aca="false">O66/(1+('IMF GDP constant growth old'!O66/100))</f>
        <v>12.0818144150912</v>
      </c>
      <c r="O66" s="0" t="n">
        <f aca="false">P66/(1+('IMF GDP constant growth old'!P66/100))</f>
        <v>12.87667698546</v>
      </c>
      <c r="P66" s="0" t="n">
        <f aca="false">Q66/(1+('IMF GDP constant growth old'!Q66/100))</f>
        <v>13.4590890855124</v>
      </c>
      <c r="Q66" s="0" t="n">
        <f aca="false">R66/(1+('IMF GDP constant growth old'!R66/100))</f>
        <v>13.9424049745731</v>
      </c>
      <c r="R66" s="0" t="n">
        <f aca="false">S66/(1+('IMF GDP constant growth old'!S66/100))</f>
        <v>14.6123375336014</v>
      </c>
      <c r="S66" s="0" t="n">
        <f aca="false">T66/(1+('IMF GDP constant growth old'!T66/100))</f>
        <v>15.2514811773211</v>
      </c>
      <c r="T66" s="0" t="n">
        <f aca="false">U66/(1+('IMF GDP constant growth old'!U66/100))</f>
        <v>15.9756215036203</v>
      </c>
      <c r="U66" s="0" t="n">
        <f aca="false">V66/(1+('IMF GDP constant growth old'!V66/100))</f>
        <v>16.5378036243327</v>
      </c>
      <c r="V66" s="0" t="n">
        <f aca="false">W66/(1+('IMF GDP constant growth old'!W66/100))</f>
        <v>17.2347066690621</v>
      </c>
      <c r="W66" s="0" t="n">
        <f aca="false">X66/(1+('IMF GDP constant growth old'!X66/100))</f>
        <v>18.0524935005091</v>
      </c>
      <c r="X66" s="0" t="n">
        <f aca="false">Y66/(1+('IMF GDP constant growth old'!Y66/100))</f>
        <v>19.1033291471737</v>
      </c>
      <c r="Y66" s="0" t="n">
        <f aca="false">Z66/(1+('IMF GDP constant growth old'!Z66/100))</f>
        <v>20.0577314713665</v>
      </c>
      <c r="Z66" s="0" t="n">
        <f aca="false">AA66/(1+('IMF GDP constant growth old'!AA66/100))</f>
        <v>20.9667478616488</v>
      </c>
      <c r="AA66" s="0" t="n">
        <f aca="false">AB66/(1+('IMF GDP constant growth old'!AB66/100))</f>
        <v>21.726582804155</v>
      </c>
      <c r="AB66" s="0" t="n">
        <f aca="false">AC66/(1+('IMF GDP constant growth old'!AC66/100))</f>
        <v>22.5539310773372</v>
      </c>
      <c r="AC66" s="0" t="n">
        <f aca="false">AD66/(1+('IMF GDP constant growth old'!AD66/100))</f>
        <v>23.597050389664</v>
      </c>
      <c r="AD66" s="0" t="n">
        <f aca="false">AE66/(1+('IMF GDP constant growth old'!AE66/100))</f>
        <v>24.7995560775213</v>
      </c>
      <c r="AE66" s="0" t="n">
        <f aca="false">AF66/(1+('IMF GDP constant growth old'!AF66/100))</f>
        <v>26.1298042655196</v>
      </c>
      <c r="AF66" s="0" t="n">
        <f aca="false">AG66/(1+('IMF GDP constant growth old'!AG66/100))</f>
        <v>27.7535103025789</v>
      </c>
      <c r="AG66" s="0" t="n">
        <f aca="false">AH66/(1+('IMF GDP constant growth old'!AH66/100))</f>
        <v>29.3729276287344</v>
      </c>
      <c r="AH66" s="0" t="n">
        <f aca="false">AI66/(1+('IMF GDP constant growth old'!AI66/100))</f>
        <v>30.5845608934197</v>
      </c>
      <c r="AI66" s="0" t="n">
        <f aca="false">AJ66/(1+('IMF GDP constant growth old'!AJ66/100))</f>
        <v>33.3267726231237</v>
      </c>
      <c r="AJ66" s="0" t="n">
        <f aca="false">AK66/(1+('IMF GDP constant growth old'!AK66/100))</f>
        <v>35.1750754328022</v>
      </c>
      <c r="AK66" s="0" t="n">
        <f aca="false">AL66/(1+('IMF GDP constant growth old'!AL66/100))</f>
        <v>37.902902532616</v>
      </c>
      <c r="AL66" s="0" t="n">
        <f aca="false">AM66/(1+('IMF GDP constant growth old'!AM66/100))</f>
        <v>43.2843566341968</v>
      </c>
      <c r="AM66" s="0" t="n">
        <f aca="false">AN66/(1+('IMF GDP constant growth old'!AN66/100))</f>
        <v>46.9652583223689</v>
      </c>
      <c r="AN66" s="0" t="n">
        <f aca="false">AO66/(1+('IMF GDP constant growth old'!AO66/100))</f>
        <v>50.341590743164</v>
      </c>
      <c r="AO66" s="0" t="n">
        <f aca="false">AP66/(1+('IMF GDP constant growth old'!AP66/100))</f>
        <v>51.8004900429009</v>
      </c>
      <c r="AP66" s="0" t="n">
        <f aca="false">AQ66/(1+('IMF GDP constant growth old'!AQ66/100))</f>
        <v>52.9287047160353</v>
      </c>
      <c r="AQ66" s="0" t="n">
        <f aca="false">AR66/(1+('IMF GDP constant growth old'!AR66/100))</f>
        <v>54.7536864546442</v>
      </c>
      <c r="AR66" s="0" t="n">
        <f aca="false">AS66/(1+('IMF GDP constant growth old'!AS66/100))</f>
        <v>59.2128266795104</v>
      </c>
      <c r="AS66" s="0" t="n">
        <f aca="false">AT66/(1+('IMF GDP constant growth old'!AT66/100))</f>
        <v>62.9219181427149</v>
      </c>
      <c r="AT66" s="0" t="n">
        <f aca="false">'IMF GDP current US old'!AT66</f>
        <v>66.998</v>
      </c>
      <c r="AU66" s="0" t="n">
        <f aca="false">AT66*(1+('IMF GDP constant growth old'!AU66/100))</f>
        <v>67.5875824</v>
      </c>
      <c r="AV66" s="0" t="n">
        <f aca="false">AU66*(1+('IMF GDP constant growth old'!AV66/100))</f>
        <v>70.722970347536</v>
      </c>
      <c r="AW66" s="0" t="n">
        <f aca="false">AV66*(1+('IMF GDP constant growth old'!AW66/100))</f>
        <v>75.0399004575496</v>
      </c>
      <c r="AX66" s="0" t="n">
        <f aca="false">AW66*(1+('IMF GDP constant growth old'!AX66/100))</f>
        <v>78.3919328109883</v>
      </c>
      <c r="AY66" s="0" t="n">
        <f aca="false">AX66*(1+('IMF GDP constant growth old'!AY66/100))</f>
        <v>81.8247155487815</v>
      </c>
      <c r="AZ66" s="0" t="n">
        <f aca="false">AY66*(1+('IMF GDP constant growth old'!AZ66/100))</f>
        <v>87.3495203426353</v>
      </c>
      <c r="BA66" s="0" t="n">
        <f aca="false">AZ66*(1+('IMF GDP constant growth old'!BA66/100))</f>
        <v>92.0803703643924</v>
      </c>
    </row>
    <row r="67" customFormat="false" ht="15" hidden="false" customHeight="false" outlineLevel="0" collapsed="false">
      <c r="A67" s="0" t="s">
        <v>76</v>
      </c>
      <c r="B67" s="0" t="str">
        <f aca="false">VLOOKUP(A67,'IMF GDP constant growth old'!$A:$B,2,0)</f>
        <v>GRC</v>
      </c>
      <c r="C67" s="0" t="s">
        <v>446</v>
      </c>
      <c r="D67" s="0" t="s">
        <v>1044</v>
      </c>
      <c r="F67" s="0" t="s">
        <v>448</v>
      </c>
      <c r="G67" s="0" t="e">
        <f aca="false">H67/(1+('IMF GDP constant growth old'!H67/100))</f>
        <v>#VALUE!</v>
      </c>
      <c r="H67" s="0" t="e">
        <f aca="false">I67/(1+('IMF GDP constant growth old'!I67/100))</f>
        <v>#VALUE!</v>
      </c>
      <c r="I67" s="0" t="e">
        <f aca="false">J67/(1+('IMF GDP constant growth old'!J67/100))</f>
        <v>#VALUE!</v>
      </c>
      <c r="J67" s="0" t="e">
        <f aca="false">K67/(1+('IMF GDP constant growth old'!K67/100))</f>
        <v>#VALUE!</v>
      </c>
      <c r="K67" s="0" t="e">
        <f aca="false">L67/(1+('IMF GDP constant growth old'!L67/100))</f>
        <v>#VALUE!</v>
      </c>
      <c r="L67" s="0" t="e">
        <f aca="false">M67/(1+('IMF GDP constant growth old'!M67/100))</f>
        <v>#VALUE!</v>
      </c>
      <c r="M67" s="0" t="e">
        <f aca="false">N67/(1+('IMF GDP constant growth old'!N67/100))</f>
        <v>#VALUE!</v>
      </c>
      <c r="N67" s="0" t="e">
        <f aca="false">O67/(1+('IMF GDP constant growth old'!O67/100))</f>
        <v>#VALUE!</v>
      </c>
      <c r="O67" s="0" t="e">
        <f aca="false">P67/(1+('IMF GDP constant growth old'!P67/100))</f>
        <v>#VALUE!</v>
      </c>
      <c r="P67" s="0" t="e">
        <f aca="false">Q67/(1+('IMF GDP constant growth old'!Q67/100))</f>
        <v>#VALUE!</v>
      </c>
      <c r="Q67" s="0" t="n">
        <f aca="false">R67/(1+('IMF GDP constant growth old'!R67/100))</f>
        <v>159.797036668693</v>
      </c>
      <c r="R67" s="0" t="n">
        <f aca="false">S67/(1+('IMF GDP constant growth old'!S67/100))</f>
        <v>164.753940746156</v>
      </c>
      <c r="S67" s="0" t="n">
        <f aca="false">T67/(1+('IMF GDP constant growth old'!T67/100))</f>
        <v>165.902275713157</v>
      </c>
      <c r="T67" s="0" t="n">
        <f aca="false">U67/(1+('IMF GDP constant growth old'!U67/100))</f>
        <v>163.249498324503</v>
      </c>
      <c r="U67" s="0" t="n">
        <f aca="false">V67/(1+('IMF GDP constant growth old'!V67/100))</f>
        <v>166.514488290993</v>
      </c>
      <c r="V67" s="0" t="n">
        <f aca="false">W67/(1+('IMF GDP constant growth old'!W67/100))</f>
        <v>170.011292545104</v>
      </c>
      <c r="W67" s="0" t="n">
        <f aca="false">X67/(1+('IMF GDP constant growth old'!X67/100))</f>
        <v>174.877015737745</v>
      </c>
      <c r="X67" s="0" t="n">
        <f aca="false">Y67/(1+('IMF GDP constant growth old'!Y67/100))</f>
        <v>182.718501123426</v>
      </c>
      <c r="Y67" s="0" t="n">
        <f aca="false">Z67/(1+('IMF GDP constant growth old'!Z67/100))</f>
        <v>189.835386742183</v>
      </c>
      <c r="Z67" s="0" t="n">
        <f aca="false">AA67/(1+('IMF GDP constant growth old'!AA67/100))</f>
        <v>195.667129822903</v>
      </c>
      <c r="AA67" s="0" t="n">
        <f aca="false">AB67/(1+('IMF GDP constant growth old'!AB67/100))</f>
        <v>203.339237983259</v>
      </c>
      <c r="AB67" s="0" t="n">
        <f aca="false">AC67/(1+('IMF GDP constant growth old'!AC67/100))</f>
        <v>211.739181904347</v>
      </c>
      <c r="AC67" s="0" t="n">
        <f aca="false">AD67/(1+('IMF GDP constant growth old'!AD67/100))</f>
        <v>220.045710010455</v>
      </c>
      <c r="AD67" s="0" t="n">
        <f aca="false">AE67/(1+('IMF GDP constant growth old'!AE67/100))</f>
        <v>232.795158448461</v>
      </c>
      <c r="AE67" s="0" t="n">
        <f aca="false">AF67/(1+('IMF GDP constant growth old'!AF67/100))</f>
        <v>244.576921417537</v>
      </c>
      <c r="AF67" s="0" t="n">
        <f aca="false">AG67/(1+('IMF GDP constant growth old'!AG67/100))</f>
        <v>246.041937176828</v>
      </c>
      <c r="AG67" s="0" t="n">
        <f aca="false">AH67/(1+('IMF GDP constant growth old'!AH67/100))</f>
        <v>259.945767046691</v>
      </c>
      <c r="AH67" s="0" t="n">
        <f aca="false">AI67/(1+('IMF GDP constant growth old'!AI67/100))</f>
        <v>268.45899091747</v>
      </c>
      <c r="AI67" s="0" t="n">
        <f aca="false">AJ67/(1+('IMF GDP constant growth old'!AJ67/100))</f>
        <v>267.559653297896</v>
      </c>
      <c r="AJ67" s="0" t="n">
        <f aca="false">AK67/(1+('IMF GDP constant growth old'!AK67/100))</f>
        <v>256.054588206087</v>
      </c>
      <c r="AK67" s="0" t="n">
        <f aca="false">AL67/(1+('IMF GDP constant growth old'!AL67/100))</f>
        <v>241.884527294762</v>
      </c>
      <c r="AL67" s="0" t="n">
        <f aca="false">AM67/(1+('IMF GDP constant growth old'!AM67/100))</f>
        <v>217.335666619617</v>
      </c>
      <c r="AM67" s="0" t="n">
        <f aca="false">AN67/(1+('IMF GDP constant growth old'!AN67/100))</f>
        <v>201.943954709615</v>
      </c>
      <c r="AN67" s="0" t="n">
        <f aca="false">AO67/(1+('IMF GDP constant growth old'!AO67/100))</f>
        <v>196.408670911025</v>
      </c>
      <c r="AO67" s="0" t="n">
        <f aca="false">AP67/(1+('IMF GDP constant growth old'!AP67/100))</f>
        <v>197.779603433984</v>
      </c>
      <c r="AP67" s="0" t="n">
        <f aca="false">AQ67/(1+('IMF GDP constant growth old'!AQ67/100))</f>
        <v>196.964751467836</v>
      </c>
      <c r="AQ67" s="0" t="n">
        <f aca="false">AR67/(1+('IMF GDP constant growth old'!AR67/100))</f>
        <v>196.001593833158</v>
      </c>
      <c r="AR67" s="0" t="n">
        <f aca="false">AS67/(1+('IMF GDP constant growth old'!AS67/100))</f>
        <v>198.510414234223</v>
      </c>
      <c r="AS67" s="0" t="n">
        <f aca="false">AT67/(1+('IMF GDP constant growth old'!AT67/100))</f>
        <v>201.605191592134</v>
      </c>
      <c r="AT67" s="0" t="n">
        <f aca="false">'IMF GDP current US old'!AT67</f>
        <v>205.349</v>
      </c>
      <c r="AU67" s="0" t="n">
        <f aca="false">AT67*(1+('IMF GDP constant growth old'!AU67/100))</f>
        <v>188.41181448</v>
      </c>
      <c r="AV67" s="0" t="n">
        <f aca="false">AU67*(1+('IMF GDP constant growth old'!AV67/100))</f>
        <v>195.492330468158</v>
      </c>
      <c r="AW67" s="0" t="n">
        <f aca="false">AV67*(1+('IMF GDP constant growth old'!AW67/100))</f>
        <v>205.266946991566</v>
      </c>
      <c r="AX67" s="0" t="n">
        <f aca="false">AW67*(1+('IMF GDP constant growth old'!AX67/100))</f>
        <v>210.094825584808</v>
      </c>
      <c r="AY67" s="0" t="n">
        <f aca="false">AX67*(1+('IMF GDP constant growth old'!AY67/100))</f>
        <v>213.309276416256</v>
      </c>
      <c r="AZ67" s="0" t="n">
        <f aca="false">AY67*(1+('IMF GDP constant growth old'!AZ67/100))</f>
        <v>216.436390408518</v>
      </c>
      <c r="BA67" s="0" t="n">
        <f aca="false">AZ67*(1+('IMF GDP constant growth old'!BA67/100))</f>
        <v>219.371267862457</v>
      </c>
      <c r="BC67" s="0" t="n">
        <v>1</v>
      </c>
    </row>
    <row r="68" customFormat="false" ht="15" hidden="false" customHeight="false" outlineLevel="0" collapsed="false">
      <c r="A68" s="0" t="s">
        <v>77</v>
      </c>
      <c r="B68" s="0" t="str">
        <f aca="false">VLOOKUP(A68,'IMF GDP constant growth old'!$A:$B,2,0)</f>
        <v>GRD</v>
      </c>
      <c r="C68" s="0" t="s">
        <v>446</v>
      </c>
      <c r="D68" s="0" t="s">
        <v>1044</v>
      </c>
      <c r="F68" s="0" t="s">
        <v>448</v>
      </c>
      <c r="G68" s="0" t="n">
        <f aca="false">H68/(1+('IMF GDP constant growth old'!H68/100))</f>
        <v>0.340900144500384</v>
      </c>
      <c r="H68" s="0" t="n">
        <f aca="false">I68/(1+('IMF GDP constant growth old'!I68/100))</f>
        <v>0.345587521487264</v>
      </c>
      <c r="I68" s="0" t="n">
        <f aca="false">J68/(1+('IMF GDP constant growth old'!J68/100))</f>
        <v>0.359780800994746</v>
      </c>
      <c r="J68" s="0" t="n">
        <f aca="false">K68/(1+('IMF GDP constant growth old'!K68/100))</f>
        <v>0.371635578387523</v>
      </c>
      <c r="K68" s="0" t="n">
        <f aca="false">L68/(1+('IMF GDP constant growth old'!L68/100))</f>
        <v>0.386363496359021</v>
      </c>
      <c r="L68" s="0" t="n">
        <f aca="false">M68/(1+('IMF GDP constant growth old'!M68/100))</f>
        <v>0.409498942520999</v>
      </c>
      <c r="M68" s="0" t="n">
        <f aca="false">N68/(1+('IMF GDP constant growth old'!N68/100))</f>
        <v>0.439629874711694</v>
      </c>
      <c r="N68" s="0" t="n">
        <f aca="false">O68/(1+('IMF GDP constant growth old'!O68/100))</f>
        <v>0.479517493244286</v>
      </c>
      <c r="O68" s="0" t="n">
        <f aca="false">P68/(1+('IMF GDP constant growth old'!P68/100))</f>
        <v>0.493500223347289</v>
      </c>
      <c r="P68" s="0" t="n">
        <f aca="false">Q68/(1+('IMF GDP constant growth old'!Q68/100))</f>
        <v>0.512045961740681</v>
      </c>
      <c r="Q68" s="0" t="n">
        <f aca="false">R68/(1+('IMF GDP constant growth old'!R68/100))</f>
        <v>0.533761830978103</v>
      </c>
      <c r="R68" s="0" t="n">
        <f aca="false">S68/(1+('IMF GDP constant growth old'!S68/100))</f>
        <v>0.541357261832921</v>
      </c>
      <c r="S68" s="0" t="n">
        <f aca="false">T68/(1+('IMF GDP constant growth old'!T68/100))</f>
        <v>0.53695602729422</v>
      </c>
      <c r="T68" s="0" t="n">
        <f aca="false">U68/(1+('IMF GDP constant growth old'!U68/100))</f>
        <v>0.526453167400345</v>
      </c>
      <c r="U68" s="0" t="n">
        <f aca="false">V68/(1+('IMF GDP constant growth old'!V68/100))</f>
        <v>0.536129376617163</v>
      </c>
      <c r="V68" s="0" t="n">
        <f aca="false">W68/(1+('IMF GDP constant growth old'!W68/100))</f>
        <v>0.547902777727676</v>
      </c>
      <c r="W68" s="0" t="n">
        <f aca="false">X68/(1+('IMF GDP constant growth old'!X68/100))</f>
        <v>0.571933793558812</v>
      </c>
      <c r="X68" s="0" t="n">
        <f aca="false">Y68/(1+('IMF GDP constant growth old'!Y68/100))</f>
        <v>0.600050058850163</v>
      </c>
      <c r="Y68" s="0" t="n">
        <f aca="false">Z68/(1+('IMF GDP constant growth old'!Z68/100))</f>
        <v>0.67090396979919</v>
      </c>
      <c r="Z68" s="0" t="n">
        <f aca="false">AA68/(1+('IMF GDP constant growth old'!AA68/100))</f>
        <v>0.717739775930872</v>
      </c>
      <c r="AA68" s="0" t="n">
        <f aca="false">AB68/(1+('IMF GDP constant growth old'!AB68/100))</f>
        <v>0.754078940786252</v>
      </c>
      <c r="AB68" s="0" t="n">
        <f aca="false">AC68/(1+('IMF GDP constant growth old'!AC68/100))</f>
        <v>0.738816383024738</v>
      </c>
      <c r="AC68" s="0" t="n">
        <f aca="false">AD68/(1+('IMF GDP constant growth old'!AD68/100))</f>
        <v>0.764216890273129</v>
      </c>
      <c r="AD68" s="0" t="n">
        <f aca="false">AE68/(1+('IMF GDP constant growth old'!AE68/100))</f>
        <v>0.836542376768577</v>
      </c>
      <c r="AE68" s="0" t="n">
        <f aca="false">AF68/(1+('IMF GDP constant growth old'!AF68/100))</f>
        <v>0.831129947590885</v>
      </c>
      <c r="AF68" s="0" t="n">
        <f aca="false">AG68/(1+('IMF GDP constant growth old'!AG68/100))</f>
        <v>0.941445825534623</v>
      </c>
      <c r="AG68" s="0" t="n">
        <f aca="false">AH68/(1+('IMF GDP constant growth old'!AH68/100))</f>
        <v>0.903853893721025</v>
      </c>
      <c r="AH68" s="0" t="n">
        <f aca="false">AI68/(1+('IMF GDP constant growth old'!AI68/100))</f>
        <v>0.959205906172501</v>
      </c>
      <c r="AI68" s="0" t="n">
        <f aca="false">AJ68/(1+('IMF GDP constant growth old'!AJ68/100))</f>
        <v>0.968299178163016</v>
      </c>
      <c r="AJ68" s="0" t="n">
        <f aca="false">AK68/(1+('IMF GDP constant growth old'!AK68/100))</f>
        <v>0.904265553511096</v>
      </c>
      <c r="AK68" s="0" t="n">
        <f aca="false">AL68/(1+('IMF GDP constant growth old'!AL68/100))</f>
        <v>0.899644756532654</v>
      </c>
      <c r="AL68" s="0" t="n">
        <f aca="false">AM68/(1+('IMF GDP constant growth old'!AM68/100))</f>
        <v>0.906527038920129</v>
      </c>
      <c r="AM68" s="0" t="n">
        <f aca="false">AN68/(1+('IMF GDP constant growth old'!AN68/100))</f>
        <v>0.896056651620602</v>
      </c>
      <c r="AN68" s="0" t="n">
        <f aca="false">AO68/(1+('IMF GDP constant growth old'!AO68/100))</f>
        <v>0.917122943500202</v>
      </c>
      <c r="AO68" s="0" t="n">
        <f aca="false">AP68/(1+('IMF GDP constant growth old'!AP68/100))</f>
        <v>0.984458110011987</v>
      </c>
      <c r="AP68" s="0" t="n">
        <f aca="false">AQ68/(1+('IMF GDP constant growth old'!AQ68/100))</f>
        <v>1.04790643520226</v>
      </c>
      <c r="AQ68" s="0" t="n">
        <f aca="false">AR68/(1+('IMF GDP constant growth old'!AR68/100))</f>
        <v>1.08709813587882</v>
      </c>
      <c r="AR68" s="0" t="n">
        <f aca="false">AS68/(1+('IMF GDP constant growth old'!AS68/100))</f>
        <v>1.13535442213048</v>
      </c>
      <c r="AS68" s="0" t="n">
        <f aca="false">AT68/(1+('IMF GDP constant growth old'!AT68/100))</f>
        <v>1.18236944875091</v>
      </c>
      <c r="AT68" s="0" t="n">
        <f aca="false">'IMF GDP current US old'!AT68</f>
        <v>1.205</v>
      </c>
      <c r="AU68" s="0" t="n">
        <f aca="false">AT68*(1+('IMF GDP constant growth old'!AU68/100))</f>
        <v>1.0427588</v>
      </c>
      <c r="AV68" s="0" t="n">
        <f aca="false">AU68*(1+('IMF GDP constant growth old'!AV68/100))</f>
        <v>1.026815017948</v>
      </c>
      <c r="AW68" s="0" t="n">
        <f aca="false">AV68*(1+('IMF GDP constant growth old'!AW68/100))</f>
        <v>1.0797576002734</v>
      </c>
      <c r="AX68" s="0" t="n">
        <f aca="false">AW68*(1+('IMF GDP constant growth old'!AX68/100))</f>
        <v>1.13452290575927</v>
      </c>
      <c r="AY68" s="0" t="n">
        <f aca="false">AX68*(1+('IMF GDP constant growth old'!AY68/100))</f>
        <v>1.17556994448964</v>
      </c>
      <c r="AZ68" s="0" t="n">
        <f aca="false">AY68*(1+('IMF GDP constant growth old'!AZ68/100))</f>
        <v>1.20772178247143</v>
      </c>
      <c r="BA68" s="0" t="n">
        <f aca="false">AZ68*(1+('IMF GDP constant growth old'!BA68/100))</f>
        <v>1.24075297322202</v>
      </c>
    </row>
    <row r="69" customFormat="false" ht="15" hidden="false" customHeight="false" outlineLevel="0" collapsed="false">
      <c r="A69" s="0" t="s">
        <v>78</v>
      </c>
      <c r="B69" s="0" t="str">
        <f aca="false">VLOOKUP(A69,'IMF GDP constant growth old'!$A:$B,2,0)</f>
        <v>GTM</v>
      </c>
      <c r="C69" s="0" t="s">
        <v>446</v>
      </c>
      <c r="D69" s="0" t="s">
        <v>1044</v>
      </c>
      <c r="F69" s="0" t="s">
        <v>448</v>
      </c>
      <c r="G69" s="0" t="n">
        <f aca="false">H69/(1+('IMF GDP constant growth old'!H69/100))</f>
        <v>25.580232222854</v>
      </c>
      <c r="H69" s="0" t="n">
        <f aca="false">I69/(1+('IMF GDP constant growth old'!I69/100))</f>
        <v>25.7449689183691</v>
      </c>
      <c r="I69" s="0" t="n">
        <f aca="false">J69/(1+('IMF GDP constant growth old'!J69/100))</f>
        <v>24.8330821192805</v>
      </c>
      <c r="J69" s="0" t="n">
        <f aca="false">K69/(1+('IMF GDP constant growth old'!K69/100))</f>
        <v>24.2053018033051</v>
      </c>
      <c r="K69" s="0" t="n">
        <f aca="false">L69/(1+('IMF GDP constant growth old'!L69/100))</f>
        <v>24.328748842502</v>
      </c>
      <c r="L69" s="0" t="n">
        <f aca="false">M69/(1+('IMF GDP constant growth old'!M69/100))</f>
        <v>24.1827763494469</v>
      </c>
      <c r="M69" s="0" t="n">
        <f aca="false">N69/(1+('IMF GDP constant growth old'!N69/100))</f>
        <v>24.2069591257964</v>
      </c>
      <c r="N69" s="0" t="n">
        <f aca="false">O69/(1+('IMF GDP constant growth old'!O69/100))</f>
        <v>25.0733261929086</v>
      </c>
      <c r="O69" s="0" t="n">
        <f aca="false">P69/(1+('IMF GDP constant growth old'!P69/100))</f>
        <v>26.0491800483367</v>
      </c>
      <c r="P69" s="0" t="n">
        <f aca="false">Q69/(1+('IMF GDP constant growth old'!Q69/100))</f>
        <v>27.0762992176426</v>
      </c>
      <c r="Q69" s="0" t="n">
        <f aca="false">R69/(1+('IMF GDP constant growth old'!R69/100))</f>
        <v>27.9159352563817</v>
      </c>
      <c r="R69" s="0" t="n">
        <f aca="false">S69/(1+('IMF GDP constant growth old'!S69/100))</f>
        <v>28.7534133140731</v>
      </c>
      <c r="S69" s="0" t="n">
        <f aca="false">T69/(1+('IMF GDP constant growth old'!T69/100))</f>
        <v>30.0760703265205</v>
      </c>
      <c r="T69" s="0" t="n">
        <f aca="false">U69/(1+('IMF GDP constant growth old'!U69/100))</f>
        <v>31.0986567176222</v>
      </c>
      <c r="U69" s="0" t="n">
        <f aca="false">V69/(1+('IMF GDP constant growth old'!V69/100))</f>
        <v>32.187109702739</v>
      </c>
      <c r="V69" s="0" t="n">
        <f aca="false">W69/(1+('IMF GDP constant growth old'!W69/100))</f>
        <v>33.6033425296595</v>
      </c>
      <c r="W69" s="0" t="n">
        <f aca="false">X69/(1+('IMF GDP constant growth old'!X69/100))</f>
        <v>34.5442361204899</v>
      </c>
      <c r="X69" s="0" t="n">
        <f aca="false">Y69/(1+('IMF GDP constant growth old'!Y69/100))</f>
        <v>35.96054980143</v>
      </c>
      <c r="Y69" s="0" t="n">
        <f aca="false">Z69/(1+('IMF GDP constant growth old'!Z69/100))</f>
        <v>37.6147350922958</v>
      </c>
      <c r="Z69" s="0" t="n">
        <f aca="false">AA69/(1+('IMF GDP constant growth old'!AA69/100))</f>
        <v>39.0064802907107</v>
      </c>
      <c r="AA69" s="0" t="n">
        <f aca="false">AB69/(1+('IMF GDP constant growth old'!AB69/100))</f>
        <v>39.9816422979785</v>
      </c>
      <c r="AB69" s="0" t="n">
        <f aca="false">AC69/(1+('IMF GDP constant growth old'!AC69/100))</f>
        <v>40.94120171313</v>
      </c>
      <c r="AC69" s="0" t="n">
        <f aca="false">AD69/(1+('IMF GDP constant growth old'!AD69/100))</f>
        <v>42.6787463138352</v>
      </c>
      <c r="AD69" s="0" t="n">
        <f aca="false">AE69/(1+('IMF GDP constant growth old'!AE69/100))</f>
        <v>43.7956491048683</v>
      </c>
      <c r="AE69" s="0" t="n">
        <f aca="false">AF69/(1+('IMF GDP constant growth old'!AF69/100))</f>
        <v>45.0959419267918</v>
      </c>
      <c r="AF69" s="0" t="n">
        <f aca="false">AG69/(1+('IMF GDP constant growth old'!AG69/100))</f>
        <v>46.478132546848</v>
      </c>
      <c r="AG69" s="0" t="n">
        <f aca="false">AH69/(1+('IMF GDP constant growth old'!AH69/100))</f>
        <v>49.0692884363348</v>
      </c>
      <c r="AH69" s="0" t="n">
        <f aca="false">AI69/(1+('IMF GDP constant growth old'!AI69/100))</f>
        <v>52.0374896938487</v>
      </c>
      <c r="AI69" s="0" t="n">
        <f aca="false">AJ69/(1+('IMF GDP constant growth old'!AJ69/100))</f>
        <v>53.9431025664374</v>
      </c>
      <c r="AJ69" s="0" t="n">
        <f aca="false">AK69/(1+('IMF GDP constant growth old'!AK69/100))</f>
        <v>54.2840229746573</v>
      </c>
      <c r="AK69" s="0" t="n">
        <f aca="false">AL69/(1+('IMF GDP constant growth old'!AL69/100))</f>
        <v>55.8072326593262</v>
      </c>
      <c r="AL69" s="0" t="n">
        <f aca="false">AM69/(1+('IMF GDP constant growth old'!AM69/100))</f>
        <v>58.2878641510332</v>
      </c>
      <c r="AM69" s="0" t="n">
        <f aca="false">AN69/(1+('IMF GDP constant growth old'!AN69/100))</f>
        <v>60.1227661145077</v>
      </c>
      <c r="AN69" s="0" t="n">
        <f aca="false">AO69/(1+('IMF GDP constant growth old'!AO69/100))</f>
        <v>62.2180445135983</v>
      </c>
      <c r="AO69" s="0" t="n">
        <f aca="false">AP69/(1+('IMF GDP constant growth old'!AP69/100))</f>
        <v>64.9830144117827</v>
      </c>
      <c r="AP69" s="0" t="n">
        <f aca="false">AQ69/(1+('IMF GDP constant growth old'!AQ69/100))</f>
        <v>67.6421193615128</v>
      </c>
      <c r="AQ69" s="0" t="n">
        <f aca="false">AR69/(1+('IMF GDP constant growth old'!AR69/100))</f>
        <v>69.4535753180141</v>
      </c>
      <c r="AR69" s="0" t="n">
        <f aca="false">AS69/(1+('IMF GDP constant growth old'!AS69/100))</f>
        <v>71.5531568998777</v>
      </c>
      <c r="AS69" s="0" t="n">
        <f aca="false">AT69/(1+('IMF GDP constant growth old'!AT69/100))</f>
        <v>73.8535908942087</v>
      </c>
      <c r="AT69" s="0" t="n">
        <f aca="false">'IMF GDP current US old'!AT69</f>
        <v>76.694</v>
      </c>
      <c r="AU69" s="0" t="n">
        <f aca="false">AT69*(1+('IMF GDP constant growth old'!AU69/100))</f>
        <v>75.54359</v>
      </c>
      <c r="AV69" s="0" t="n">
        <f aca="false">AU69*(1+('IMF GDP constant growth old'!AV69/100))</f>
        <v>78.94305155</v>
      </c>
      <c r="AW69" s="0" t="n">
        <f aca="false">AV69*(1+('IMF GDP constant growth old'!AW69/100))</f>
        <v>82.1015630425155</v>
      </c>
      <c r="AX69" s="0" t="n">
        <f aca="false">AW69*(1+('IMF GDP constant growth old'!AX69/100))</f>
        <v>84.9751177490035</v>
      </c>
      <c r="AY69" s="0" t="n">
        <f aca="false">AX69*(1+('IMF GDP constant growth old'!AY69/100))</f>
        <v>87.9492468702187</v>
      </c>
      <c r="AZ69" s="0" t="n">
        <f aca="false">AY69*(1+('IMF GDP constant growth old'!AZ69/100))</f>
        <v>91.0274705106763</v>
      </c>
      <c r="BA69" s="0" t="n">
        <f aca="false">AZ69*(1+('IMF GDP constant growth old'!BA69/100))</f>
        <v>94.21343197855</v>
      </c>
    </row>
    <row r="70" customFormat="false" ht="15" hidden="false" customHeight="false" outlineLevel="0" collapsed="false">
      <c r="A70" s="0" t="s">
        <v>79</v>
      </c>
      <c r="B70" s="0" t="str">
        <f aca="false">VLOOKUP(A70,'IMF GDP constant growth old'!$A:$B,2,0)</f>
        <v>GIN</v>
      </c>
      <c r="C70" s="0" t="s">
        <v>446</v>
      </c>
      <c r="D70" s="0" t="s">
        <v>1044</v>
      </c>
      <c r="F70" s="0" t="s">
        <v>448</v>
      </c>
      <c r="G70" s="0" t="n">
        <f aca="false">H70/(1+('IMF GDP constant growth old'!H70/100))</f>
        <v>2.97353531436023</v>
      </c>
      <c r="H70" s="0" t="n">
        <f aca="false">I70/(1+('IMF GDP constant growth old'!I70/100))</f>
        <v>2.99167387977782</v>
      </c>
      <c r="I70" s="0" t="n">
        <f aca="false">J70/(1+('IMF GDP constant growth old'!J70/100))</f>
        <v>3.04552400961382</v>
      </c>
      <c r="J70" s="0" t="n">
        <f aca="false">K70/(1+('IMF GDP constant growth old'!K70/100))</f>
        <v>3.0851158217388</v>
      </c>
      <c r="K70" s="0" t="n">
        <f aca="false">L70/(1+('IMF GDP constant growth old'!L70/100))</f>
        <v>3.12830744324315</v>
      </c>
      <c r="L70" s="0" t="n">
        <f aca="false">M70/(1+('IMF GDP constant growth old'!M70/100))</f>
        <v>3.2847228154053</v>
      </c>
      <c r="M70" s="0" t="n">
        <f aca="false">N70/(1+('IMF GDP constant growth old'!N70/100))</f>
        <v>3.38700908387703</v>
      </c>
      <c r="N70" s="0" t="n">
        <f aca="false">O70/(1+('IMF GDP constant growth old'!O70/100))</f>
        <v>3.49878038364497</v>
      </c>
      <c r="O70" s="0" t="n">
        <f aca="false">P70/(1+('IMF GDP constant growth old'!P70/100))</f>
        <v>3.71948345024529</v>
      </c>
      <c r="P70" s="0" t="n">
        <f aca="false">Q70/(1+('IMF GDP constant growth old'!Q70/100))</f>
        <v>3.86837437275861</v>
      </c>
      <c r="Q70" s="0" t="n">
        <f aca="false">R70/(1+('IMF GDP constant growth old'!R70/100))</f>
        <v>4.03564288063669</v>
      </c>
      <c r="R70" s="0" t="n">
        <f aca="false">S70/(1+('IMF GDP constant growth old'!S70/100))</f>
        <v>4.13641288336619</v>
      </c>
      <c r="S70" s="0" t="n">
        <f aca="false">T70/(1+('IMF GDP constant growth old'!T70/100))</f>
        <v>4.27179767703877</v>
      </c>
      <c r="T70" s="0" t="n">
        <f aca="false">U70/(1+('IMF GDP constant growth old'!U70/100))</f>
        <v>4.48743802377568</v>
      </c>
      <c r="U70" s="0" t="n">
        <f aca="false">V70/(1+('IMF GDP constant growth old'!V70/100))</f>
        <v>4.66698041910695</v>
      </c>
      <c r="V70" s="0" t="n">
        <f aca="false">W70/(1+('IMF GDP constant growth old'!W70/100))</f>
        <v>4.88539510272115</v>
      </c>
      <c r="W70" s="0" t="n">
        <f aca="false">X70/(1+('IMF GDP constant growth old'!X70/100))</f>
        <v>5.10338143220457</v>
      </c>
      <c r="X70" s="0" t="n">
        <f aca="false">Y70/(1+('IMF GDP constant growth old'!Y70/100))</f>
        <v>5.36783865802141</v>
      </c>
      <c r="Y70" s="0" t="n">
        <f aca="false">Z70/(1+('IMF GDP constant growth old'!Z70/100))</f>
        <v>5.56344269871971</v>
      </c>
      <c r="Z70" s="0" t="n">
        <f aca="false">AA70/(1+('IMF GDP constant growth old'!AA70/100))</f>
        <v>5.77552113439491</v>
      </c>
      <c r="AA70" s="0" t="n">
        <f aca="false">AB70/(1+('IMF GDP constant growth old'!AB70/100))</f>
        <v>5.92008242838881</v>
      </c>
      <c r="AB70" s="0" t="n">
        <f aca="false">AC70/(1+('IMF GDP constant growth old'!AC70/100))</f>
        <v>6.13663904361928</v>
      </c>
      <c r="AC70" s="0" t="n">
        <f aca="false">AD70/(1+('IMF GDP constant growth old'!AD70/100))</f>
        <v>6.45359645022221</v>
      </c>
      <c r="AD70" s="0" t="n">
        <f aca="false">AE70/(1+('IMF GDP constant growth old'!AE70/100))</f>
        <v>6.53420186988549</v>
      </c>
      <c r="AE70" s="0" t="n">
        <f aca="false">AF70/(1+('IMF GDP constant growth old'!AF70/100))</f>
        <v>6.68710219364081</v>
      </c>
      <c r="AF70" s="0" t="n">
        <f aca="false">AG70/(1+('IMF GDP constant growth old'!AG70/100))</f>
        <v>6.88751464638423</v>
      </c>
      <c r="AG70" s="0" t="n">
        <f aca="false">AH70/(1+('IMF GDP constant growth old'!AH70/100))</f>
        <v>7.05949588710444</v>
      </c>
      <c r="AH70" s="0" t="n">
        <f aca="false">AI70/(1+('IMF GDP constant growth old'!AI70/100))</f>
        <v>7.51921025927268</v>
      </c>
      <c r="AI70" s="0" t="n">
        <f aca="false">AJ70/(1+('IMF GDP constant growth old'!AJ70/100))</f>
        <v>7.83065594821175</v>
      </c>
      <c r="AJ70" s="0" t="n">
        <f aca="false">AK70/(1+('IMF GDP constant growth old'!AK70/100))</f>
        <v>7.71022045972826</v>
      </c>
      <c r="AK70" s="0" t="n">
        <f aca="false">AL70/(1+('IMF GDP constant growth old'!AL70/100))</f>
        <v>8.03551466092419</v>
      </c>
      <c r="AL70" s="0" t="n">
        <f aca="false">AM70/(1+('IMF GDP constant growth old'!AM70/100))</f>
        <v>8.48662845398848</v>
      </c>
      <c r="AM70" s="0" t="n">
        <f aca="false">AN70/(1+('IMF GDP constant growth old'!AN70/100))</f>
        <v>8.9886125270419</v>
      </c>
      <c r="AN70" s="0" t="n">
        <f aca="false">AO70/(1+('IMF GDP constant growth old'!AO70/100))</f>
        <v>9.34222454385573</v>
      </c>
      <c r="AO70" s="0" t="n">
        <f aca="false">AP70/(1+('IMF GDP constant growth old'!AP70/100))</f>
        <v>9.6886342299419</v>
      </c>
      <c r="AP70" s="0" t="n">
        <f aca="false">AQ70/(1+('IMF GDP constant growth old'!AQ70/100))</f>
        <v>10.0580618531296</v>
      </c>
      <c r="AQ70" s="0" t="n">
        <f aca="false">AR70/(1+('IMF GDP constant growth old'!AR70/100))</f>
        <v>11.1471487905865</v>
      </c>
      <c r="AR70" s="0" t="n">
        <f aca="false">AS70/(1+('IMF GDP constant growth old'!AS70/100))</f>
        <v>12.2995410325573</v>
      </c>
      <c r="AS70" s="0" t="n">
        <f aca="false">AT70/(1+('IMF GDP constant growth old'!AT70/100))</f>
        <v>13.0597756637796</v>
      </c>
      <c r="AT70" s="0" t="n">
        <f aca="false">'IMF GDP current US old'!AT70</f>
        <v>13.797</v>
      </c>
      <c r="AU70" s="0" t="n">
        <f aca="false">AT70*(1+('IMF GDP constant growth old'!AU70/100))</f>
        <v>14.51789325</v>
      </c>
      <c r="AV70" s="0" t="n">
        <f aca="false">AU70*(1+('IMF GDP constant growth old'!AV70/100))</f>
        <v>15.32450739897</v>
      </c>
      <c r="AW70" s="0" t="n">
        <f aca="false">AV70*(1+('IMF GDP constant growth old'!AW70/100))</f>
        <v>16.128277812046</v>
      </c>
      <c r="AX70" s="0" t="n">
        <f aca="false">AW70*(1+('IMF GDP constant growth old'!AX70/100))</f>
        <v>16.9348529854264</v>
      </c>
      <c r="AY70" s="0" t="n">
        <f aca="false">AX70*(1+('IMF GDP constant growth old'!AY70/100))</f>
        <v>17.7741442993841</v>
      </c>
      <c r="AZ70" s="0" t="n">
        <f aca="false">AY70*(1+('IMF GDP constant growth old'!AZ70/100))</f>
        <v>18.6544976665326</v>
      </c>
      <c r="BA70" s="0" t="n">
        <f aca="false">AZ70*(1+('IMF GDP constant growth old'!BA70/100))</f>
        <v>19.578454935956</v>
      </c>
    </row>
    <row r="71" customFormat="false" ht="15" hidden="false" customHeight="false" outlineLevel="0" collapsed="false">
      <c r="A71" s="0" t="s">
        <v>80</v>
      </c>
      <c r="B71" s="0" t="str">
        <f aca="false">VLOOKUP(A71,'IMF GDP constant growth old'!$A:$B,2,0)</f>
        <v>GNB</v>
      </c>
      <c r="C71" s="0" t="s">
        <v>446</v>
      </c>
      <c r="D71" s="0" t="s">
        <v>1044</v>
      </c>
      <c r="F71" s="0" t="s">
        <v>448</v>
      </c>
      <c r="G71" s="0" t="n">
        <f aca="false">H71/(1+('IMF GDP constant growth old'!H71/100))</f>
        <v>0.479052545867809</v>
      </c>
      <c r="H71" s="0" t="n">
        <f aca="false">I71/(1+('IMF GDP constant growth old'!I71/100))</f>
        <v>0.476666864189387</v>
      </c>
      <c r="I71" s="0" t="n">
        <f aca="false">J71/(1+('IMF GDP constant growth old'!J71/100))</f>
        <v>0.496686872485342</v>
      </c>
      <c r="J71" s="0" t="n">
        <f aca="false">K71/(1+('IMF GDP constant growth old'!K71/100))</f>
        <v>0.47979951882084</v>
      </c>
      <c r="K71" s="0" t="n">
        <f aca="false">L71/(1+('IMF GDP constant growth old'!L71/100))</f>
        <v>0.506188492355986</v>
      </c>
      <c r="L71" s="0" t="n">
        <f aca="false">M71/(1+('IMF GDP constant growth old'!M71/100))</f>
        <v>0.527954597527294</v>
      </c>
      <c r="M71" s="0" t="n">
        <f aca="false">N71/(1+('IMF GDP constant growth old'!N71/100))</f>
        <v>0.522675051552021</v>
      </c>
      <c r="N71" s="0" t="n">
        <f aca="false">O71/(1+('IMF GDP constant growth old'!O71/100))</f>
        <v>0.551944854438934</v>
      </c>
      <c r="O71" s="0" t="n">
        <f aca="false">P71/(1+('IMF GDP constant growth old'!P71/100))</f>
        <v>0.562751934688848</v>
      </c>
      <c r="P71" s="0" t="n">
        <f aca="false">Q71/(1+('IMF GDP constant growth old'!Q71/100))</f>
        <v>0.579212428778497</v>
      </c>
      <c r="Q71" s="0" t="n">
        <f aca="false">R71/(1+('IMF GDP constant growth old'!R71/100))</f>
        <v>0.605740358016552</v>
      </c>
      <c r="R71" s="0" t="n">
        <f aca="false">S71/(1+('IMF GDP constant growth old'!S71/100))</f>
        <v>0.649989691169661</v>
      </c>
      <c r="S71" s="0" t="n">
        <f aca="false">T71/(1+('IMF GDP constant growth old'!T71/100))</f>
        <v>0.670106872111362</v>
      </c>
      <c r="T71" s="0" t="n">
        <f aca="false">U71/(1+('IMF GDP constant growth old'!U71/100))</f>
        <v>0.685358504520617</v>
      </c>
      <c r="U71" s="0" t="n">
        <f aca="false">V71/(1+('IMF GDP constant growth old'!V71/100))</f>
        <v>0.705665677009563</v>
      </c>
      <c r="V71" s="0" t="n">
        <f aca="false">W71/(1+('IMF GDP constant growth old'!W71/100))</f>
        <v>0.734005210598267</v>
      </c>
      <c r="W71" s="0" t="n">
        <f aca="false">X71/(1+('IMF GDP constant growth old'!X71/100))</f>
        <v>0.761508385839384</v>
      </c>
      <c r="X71" s="0" t="n">
        <f aca="false">Y71/(1+('IMF GDP constant growth old'!Y71/100))</f>
        <v>0.807153198486597</v>
      </c>
      <c r="Y71" s="0" t="n">
        <f aca="false">Z71/(1+('IMF GDP constant growth old'!Z71/100))</f>
        <v>0.625979591554295</v>
      </c>
      <c r="Z71" s="0" t="n">
        <f aca="false">AA71/(1+('IMF GDP constant growth old'!AA71/100))</f>
        <v>0.73123805987415</v>
      </c>
      <c r="AA71" s="0" t="n">
        <f aca="false">AB71/(1+('IMF GDP constant growth old'!AB71/100))</f>
        <v>0.739281678532765</v>
      </c>
      <c r="AB71" s="0" t="n">
        <f aca="false">AC71/(1+('IMF GDP constant growth old'!AC71/100))</f>
        <v>0.774663699667344</v>
      </c>
      <c r="AC71" s="0" t="n">
        <f aca="false">AD71/(1+('IMF GDP constant growth old'!AD71/100))</f>
        <v>0.802969911253188</v>
      </c>
      <c r="AD71" s="0" t="n">
        <f aca="false">AE71/(1+('IMF GDP constant growth old'!AE71/100))</f>
        <v>0.800673417307004</v>
      </c>
      <c r="AE71" s="0" t="n">
        <f aca="false">AF71/(1+('IMF GDP constant growth old'!AF71/100))</f>
        <v>0.810057309757842</v>
      </c>
      <c r="AF71" s="0" t="n">
        <f aca="false">AG71/(1+('IMF GDP constant growth old'!AG71/100))</f>
        <v>0.863197069277957</v>
      </c>
      <c r="AG71" s="0" t="n">
        <f aca="false">AH71/(1+('IMF GDP constant growth old'!AH71/100))</f>
        <v>0.8862185351156</v>
      </c>
      <c r="AH71" s="0" t="n">
        <f aca="false">AI71/(1+('IMF GDP constant growth old'!AI71/100))</f>
        <v>0.908905729614559</v>
      </c>
      <c r="AI71" s="0" t="n">
        <f aca="false">AJ71/(1+('IMF GDP constant growth old'!AJ71/100))</f>
        <v>0.950033713879618</v>
      </c>
      <c r="AJ71" s="0" t="n">
        <f aca="false">AK71/(1+('IMF GDP constant growth old'!AK71/100))</f>
        <v>0.973290539195391</v>
      </c>
      <c r="AK71" s="0" t="n">
        <f aca="false">AL71/(1+('IMF GDP constant growth old'!AL71/100))</f>
        <v>1.02784347391729</v>
      </c>
      <c r="AL71" s="0" t="n">
        <f aca="false">AM71/(1+('IMF GDP constant growth old'!AM71/100))</f>
        <v>1.11094461878351</v>
      </c>
      <c r="AM71" s="0" t="n">
        <f aca="false">AN71/(1+('IMF GDP constant growth old'!AN71/100))</f>
        <v>1.09191413746374</v>
      </c>
      <c r="AN71" s="0" t="n">
        <f aca="false">AO71/(1+('IMF GDP constant growth old'!AO71/100))</f>
        <v>1.12746686177956</v>
      </c>
      <c r="AO71" s="0" t="n">
        <f aca="false">AP71/(1+('IMF GDP constant growth old'!AP71/100))</f>
        <v>1.13834691699574</v>
      </c>
      <c r="AP71" s="0" t="n">
        <f aca="false">AQ71/(1+('IMF GDP constant growth old'!AQ71/100))</f>
        <v>1.20817311688425</v>
      </c>
      <c r="AQ71" s="0" t="n">
        <f aca="false">AR71/(1+('IMF GDP constant growth old'!AR71/100))</f>
        <v>1.2722908641973</v>
      </c>
      <c r="AR71" s="0" t="n">
        <f aca="false">AS71/(1+('IMF GDP constant growth old'!AS71/100))</f>
        <v>1.33322087368371</v>
      </c>
      <c r="AS71" s="0" t="n">
        <f aca="false">AT71/(1+('IMF GDP constant growth old'!AT71/100))</f>
        <v>1.37799043062201</v>
      </c>
      <c r="AT71" s="0" t="n">
        <f aca="false">'IMF GDP current US old'!AT71</f>
        <v>1.44</v>
      </c>
      <c r="AU71" s="0" t="n">
        <f aca="false">AT71*(1+('IMF GDP constant growth old'!AU71/100))</f>
        <v>1.40544</v>
      </c>
      <c r="AV71" s="0" t="n">
        <f aca="false">AU71*(1+('IMF GDP constant growth old'!AV71/100))</f>
        <v>1.4476032</v>
      </c>
      <c r="AW71" s="0" t="n">
        <f aca="false">AV71*(1+('IMF GDP constant growth old'!AW71/100))</f>
        <v>1.505507328</v>
      </c>
      <c r="AX71" s="0" t="n">
        <f aca="false">AW71*(1+('IMF GDP constant growth old'!AX71/100))</f>
        <v>1.5807826944</v>
      </c>
      <c r="AY71" s="0" t="n">
        <f aca="false">AX71*(1+('IMF GDP constant growth old'!AY71/100))</f>
        <v>1.65982182912</v>
      </c>
      <c r="AZ71" s="0" t="n">
        <f aca="false">AY71*(1+('IMF GDP constant growth old'!AZ71/100))</f>
        <v>1.742812920576</v>
      </c>
      <c r="BA71" s="0" t="n">
        <f aca="false">AZ71*(1+('IMF GDP constant growth old'!BA71/100))</f>
        <v>1.8299535666048</v>
      </c>
    </row>
    <row r="72" customFormat="false" ht="15" hidden="false" customHeight="false" outlineLevel="0" collapsed="false">
      <c r="A72" s="0" t="s">
        <v>81</v>
      </c>
      <c r="B72" s="0" t="str">
        <f aca="false">VLOOKUP(A72,'IMF GDP constant growth old'!$A:$B,2,0)</f>
        <v>GUY</v>
      </c>
      <c r="C72" s="0" t="s">
        <v>446</v>
      </c>
      <c r="D72" s="0" t="s">
        <v>1044</v>
      </c>
      <c r="F72" s="0" t="s">
        <v>448</v>
      </c>
      <c r="G72" s="0" t="n">
        <f aca="false">H72/(1+('IMF GDP constant growth old'!H72/100))</f>
        <v>2.53408186392571</v>
      </c>
      <c r="H72" s="0" t="n">
        <f aca="false">I72/(1+('IMF GDP constant growth old'!I72/100))</f>
        <v>2.54832340400097</v>
      </c>
      <c r="I72" s="0" t="n">
        <f aca="false">J72/(1+('IMF GDP constant growth old'!J72/100))</f>
        <v>2.32193035278952</v>
      </c>
      <c r="J72" s="0" t="n">
        <f aca="false">K72/(1+('IMF GDP constant growth old'!K72/100))</f>
        <v>2.05497802012931</v>
      </c>
      <c r="K72" s="0" t="n">
        <f aca="false">L72/(1+('IMF GDP constant growth old'!L72/100))</f>
        <v>2.09883125107887</v>
      </c>
      <c r="L72" s="0" t="n">
        <f aca="false">M72/(1+('IMF GDP constant growth old'!M72/100))</f>
        <v>2.10651297345782</v>
      </c>
      <c r="M72" s="0" t="n">
        <f aca="false">N72/(1+('IMF GDP constant growth old'!N72/100))</f>
        <v>2.10158373309993</v>
      </c>
      <c r="N72" s="0" t="n">
        <f aca="false">O72/(1+('IMF GDP constant growth old'!O72/100))</f>
        <v>2.0988516742469</v>
      </c>
      <c r="O72" s="0" t="n">
        <f aca="false">P72/(1+('IMF GDP constant growth old'!P72/100))</f>
        <v>1.97331935561019</v>
      </c>
      <c r="P72" s="0" t="n">
        <f aca="false">Q72/(1+('IMF GDP constant growth old'!Q72/100))</f>
        <v>1.87575844666882</v>
      </c>
      <c r="Q72" s="0" t="n">
        <f aca="false">R72/(1+('IMF GDP constant growth old'!R72/100))</f>
        <v>1.81929811742409</v>
      </c>
      <c r="R72" s="0" t="n">
        <f aca="false">S72/(1+('IMF GDP constant growth old'!S72/100))</f>
        <v>1.92892902198007</v>
      </c>
      <c r="S72" s="0" t="n">
        <f aca="false">T72/(1+('IMF GDP constant growth old'!T72/100))</f>
        <v>2.07857533550528</v>
      </c>
      <c r="T72" s="0" t="n">
        <f aca="false">U72/(1+('IMF GDP constant growth old'!U72/100))</f>
        <v>2.24903929877007</v>
      </c>
      <c r="U72" s="0" t="n">
        <f aca="false">V72/(1+('IMF GDP constant growth old'!V72/100))</f>
        <v>2.43980281209175</v>
      </c>
      <c r="V72" s="0" t="n">
        <f aca="false">W72/(1+('IMF GDP constant growth old'!W72/100))</f>
        <v>2.56313484424298</v>
      </c>
      <c r="W72" s="0" t="n">
        <f aca="false">X72/(1+('IMF GDP constant growth old'!X72/100))</f>
        <v>2.76705785245095</v>
      </c>
      <c r="X72" s="0" t="n">
        <f aca="false">Y72/(1+('IMF GDP constant growth old'!Y72/100))</f>
        <v>2.93820038062505</v>
      </c>
      <c r="Y72" s="0" t="n">
        <f aca="false">Z72/(1+('IMF GDP constant growth old'!Z72/100))</f>
        <v>2.88804530012778</v>
      </c>
      <c r="Z72" s="0" t="n">
        <f aca="false">AA72/(1+('IMF GDP constant growth old'!AA72/100))</f>
        <v>2.97428233278959</v>
      </c>
      <c r="AA72" s="0" t="n">
        <f aca="false">AB72/(1+('IMF GDP constant growth old'!AB72/100))</f>
        <v>2.93427823541357</v>
      </c>
      <c r="AB72" s="0" t="n">
        <f aca="false">AC72/(1+('IMF GDP constant growth old'!AC72/100))</f>
        <v>3.00059292353392</v>
      </c>
      <c r="AC72" s="0" t="n">
        <f aca="false">AD72/(1+('IMF GDP constant growth old'!AD72/100))</f>
        <v>3.03506973622532</v>
      </c>
      <c r="AD72" s="0" t="n">
        <f aca="false">AE72/(1+('IMF GDP constant growth old'!AE72/100))</f>
        <v>3.01528108154513</v>
      </c>
      <c r="AE72" s="0" t="n">
        <f aca="false">AF72/(1+('IMF GDP constant growth old'!AF72/100))</f>
        <v>3.06250038328213</v>
      </c>
      <c r="AF72" s="0" t="n">
        <f aca="false">AG72/(1+('IMF GDP constant growth old'!AG72/100))</f>
        <v>3.00302662583879</v>
      </c>
      <c r="AG72" s="0" t="n">
        <f aca="false">AH72/(1+('IMF GDP constant growth old'!AH72/100))</f>
        <v>3.15699180094555</v>
      </c>
      <c r="AH72" s="0" t="n">
        <f aca="false">AI72/(1+('IMF GDP constant growth old'!AI72/100))</f>
        <v>3.37861262537193</v>
      </c>
      <c r="AI72" s="0" t="n">
        <f aca="false">AJ72/(1+('IMF GDP constant growth old'!AJ72/100))</f>
        <v>3.44540779697553</v>
      </c>
      <c r="AJ72" s="0" t="n">
        <f aca="false">AK72/(1+('IMF GDP constant growth old'!AK72/100))</f>
        <v>3.55976088175715</v>
      </c>
      <c r="AK72" s="0" t="n">
        <f aca="false">AL72/(1+('IMF GDP constant growth old'!AL72/100))</f>
        <v>3.71535802989875</v>
      </c>
      <c r="AL72" s="0" t="n">
        <f aca="false">AM72/(1+('IMF GDP constant growth old'!AM72/100))</f>
        <v>3.91736204598435</v>
      </c>
      <c r="AM72" s="0" t="n">
        <f aca="false">AN72/(1+('IMF GDP constant growth old'!AN72/100))</f>
        <v>4.1147579194815</v>
      </c>
      <c r="AN72" s="0" t="n">
        <f aca="false">AO72/(1+('IMF GDP constant growth old'!AO72/100))</f>
        <v>4.26507002628016</v>
      </c>
      <c r="AO72" s="0" t="n">
        <f aca="false">AP72/(1+('IMF GDP constant growth old'!AP72/100))</f>
        <v>4.33697910692324</v>
      </c>
      <c r="AP72" s="0" t="n">
        <f aca="false">AQ72/(1+('IMF GDP constant growth old'!AQ72/100))</f>
        <v>4.3667741533878</v>
      </c>
      <c r="AQ72" s="0" t="n">
        <f aca="false">AR72/(1+('IMF GDP constant growth old'!AR72/100))</f>
        <v>4.53301724540728</v>
      </c>
      <c r="AR72" s="0" t="n">
        <f aca="false">AS72/(1+('IMF GDP constant growth old'!AS72/100))</f>
        <v>4.70228010935078</v>
      </c>
      <c r="AS72" s="0" t="n">
        <f aca="false">AT72/(1+('IMF GDP constant growth old'!AT72/100))</f>
        <v>4.91110836900705</v>
      </c>
      <c r="AT72" s="0" t="n">
        <f aca="false">'IMF GDP current US old'!AT72</f>
        <v>5.174</v>
      </c>
      <c r="AU72" s="0" t="n">
        <f aca="false">AT72*(1+('IMF GDP constant growth old'!AU72/100))</f>
        <v>7.41868816</v>
      </c>
      <c r="AV72" s="0" t="n">
        <f aca="false">AU72*(1+('IMF GDP constant growth old'!AV72/100))</f>
        <v>8.6349078969504</v>
      </c>
      <c r="AW72" s="0" t="n">
        <f aca="false">AV72*(1+('IMF GDP constant growth old'!AW72/100))</f>
        <v>12.6490175310057</v>
      </c>
      <c r="AX72" s="0" t="n">
        <f aca="false">AW72*(1+('IMF GDP constant growth old'!AX72/100))</f>
        <v>16.5139248376045</v>
      </c>
      <c r="AY72" s="0" t="n">
        <f aca="false">AX72*(1+('IMF GDP constant growth old'!AY72/100))</f>
        <v>16.9959663036142</v>
      </c>
      <c r="AZ72" s="0" t="n">
        <f aca="false">AY72*(1+('IMF GDP constant growth old'!AZ72/100))</f>
        <v>17.5209717027329</v>
      </c>
      <c r="BA72" s="0" t="n">
        <f aca="false">AZ72*(1+('IMF GDP constant growth old'!BA72/100))</f>
        <v>18.0544852910811</v>
      </c>
    </row>
    <row r="73" customFormat="false" ht="15" hidden="false" customHeight="false" outlineLevel="0" collapsed="false">
      <c r="A73" s="0" t="s">
        <v>82</v>
      </c>
      <c r="B73" s="0" t="str">
        <f aca="false">VLOOKUP(A73,'IMF GDP constant growth old'!$A:$B,2,0)</f>
        <v>HTI</v>
      </c>
      <c r="C73" s="0" t="s">
        <v>446</v>
      </c>
      <c r="D73" s="0" t="s">
        <v>1044</v>
      </c>
      <c r="F73" s="0" t="s">
        <v>448</v>
      </c>
      <c r="G73" s="0" t="n">
        <f aca="false">H73/(1+('IMF GDP constant growth old'!H73/100))</f>
        <v>9.95919529122319</v>
      </c>
      <c r="H73" s="0" t="n">
        <f aca="false">I73/(1+('IMF GDP constant growth old'!I73/100))</f>
        <v>10.0643643934985</v>
      </c>
      <c r="I73" s="0" t="n">
        <f aca="false">J73/(1+('IMF GDP constant growth old'!J73/100))</f>
        <v>9.78286412141236</v>
      </c>
      <c r="J73" s="0" t="n">
        <f aca="false">K73/(1+('IMF GDP constant growth old'!K73/100))</f>
        <v>9.63612115959117</v>
      </c>
      <c r="K73" s="0" t="n">
        <f aca="false">L73/(1+('IMF GDP constant growth old'!L73/100))</f>
        <v>9.65548976312195</v>
      </c>
      <c r="L73" s="0" t="n">
        <f aca="false">M73/(1+('IMF GDP constant growth old'!M73/100))</f>
        <v>9.72858182062878</v>
      </c>
      <c r="M73" s="0" t="n">
        <f aca="false">N73/(1+('IMF GDP constant growth old'!N73/100))</f>
        <v>9.7551408489991</v>
      </c>
      <c r="N73" s="0" t="n">
        <f aca="false">O73/(1+('IMF GDP constant growth old'!O73/100))</f>
        <v>9.71299864053142</v>
      </c>
      <c r="O73" s="0" t="n">
        <f aca="false">P73/(1+('IMF GDP constant growth old'!P73/100))</f>
        <v>9.76729430293199</v>
      </c>
      <c r="P73" s="0" t="n">
        <f aca="false">Q73/(1+('IMF GDP constant growth old'!Q73/100))</f>
        <v>9.65682620436583</v>
      </c>
      <c r="Q73" s="0" t="n">
        <f aca="false">R73/(1+('IMF GDP constant growth old'!R73/100))</f>
        <v>9.61433616906662</v>
      </c>
      <c r="R73" s="0" t="n">
        <f aca="false">S73/(1+('IMF GDP constant growth old'!S73/100))</f>
        <v>9.73566909152024</v>
      </c>
      <c r="S73" s="0" t="n">
        <f aca="false">T73/(1+('IMF GDP constant growth old'!T73/100))</f>
        <v>9.51651918027012</v>
      </c>
      <c r="T73" s="0" t="n">
        <f aca="false">U73/(1+('IMF GDP constant growth old'!U73/100))</f>
        <v>9.04811610621723</v>
      </c>
      <c r="U73" s="0" t="n">
        <f aca="false">V73/(1+('IMF GDP constant growth old'!V73/100))</f>
        <v>7.99826319441284</v>
      </c>
      <c r="V73" s="0" t="n">
        <f aca="false">W73/(1+('IMF GDP constant growth old'!W73/100))</f>
        <v>8.78945138960416</v>
      </c>
      <c r="W73" s="0" t="n">
        <f aca="false">X73/(1+('IMF GDP constant growth old'!X73/100))</f>
        <v>9.15359836067546</v>
      </c>
      <c r="X73" s="0" t="n">
        <f aca="false">Y73/(1+('IMF GDP constant growth old'!Y73/100))</f>
        <v>9.40120319633173</v>
      </c>
      <c r="Y73" s="0" t="n">
        <f aca="false">Z73/(1+('IMF GDP constant growth old'!Z73/100))</f>
        <v>9.60633745007569</v>
      </c>
      <c r="Z73" s="0" t="n">
        <f aca="false">AA73/(1+('IMF GDP constant growth old'!AA73/100))</f>
        <v>9.86666919497274</v>
      </c>
      <c r="AA73" s="0" t="n">
        <f aca="false">AB73/(1+('IMF GDP constant growth old'!AB73/100))</f>
        <v>9.952509216969</v>
      </c>
      <c r="AB73" s="0" t="n">
        <f aca="false">AC73/(1+('IMF GDP constant growth old'!AC73/100))</f>
        <v>9.91926783618433</v>
      </c>
      <c r="AC73" s="0" t="n">
        <f aca="false">AD73/(1+('IMF GDP constant growth old'!AD73/100))</f>
        <v>10.0109218709907</v>
      </c>
      <c r="AD73" s="0" t="n">
        <f aca="false">AE73/(1+('IMF GDP constant growth old'!AE73/100))</f>
        <v>10.3471887366372</v>
      </c>
      <c r="AE73" s="0" t="n">
        <f aca="false">AF73/(1+('IMF GDP constant growth old'!AF73/100))</f>
        <v>10.2196078995145</v>
      </c>
      <c r="AF73" s="0" t="n">
        <f aca="false">AG73/(1+('IMF GDP constant growth old'!AG73/100))</f>
        <v>10.5893533133189</v>
      </c>
      <c r="AG73" s="0" t="n">
        <f aca="false">AH73/(1+('IMF GDP constant growth old'!AH73/100))</f>
        <v>10.7741375286364</v>
      </c>
      <c r="AH73" s="0" t="n">
        <f aca="false">AI73/(1+('IMF GDP constant growth old'!AI73/100))</f>
        <v>11.3742569889814</v>
      </c>
      <c r="AI73" s="0" t="n">
        <f aca="false">AJ73/(1+('IMF GDP constant growth old'!AJ73/100))</f>
        <v>11.6561110771684</v>
      </c>
      <c r="AJ73" s="0" t="n">
        <f aca="false">AK73/(1+('IMF GDP constant growth old'!AK73/100))</f>
        <v>12.39196136947</v>
      </c>
      <c r="AK73" s="0" t="n">
        <f aca="false">AL73/(1+('IMF GDP constant growth old'!AL73/100))</f>
        <v>11.9204472393617</v>
      </c>
      <c r="AL73" s="0" t="n">
        <f aca="false">AM73/(1+('IMF GDP constant growth old'!AM73/100))</f>
        <v>12.654031562472</v>
      </c>
      <c r="AM73" s="0" t="n">
        <f aca="false">AN73/(1+('IMF GDP constant growth old'!AN73/100))</f>
        <v>12.7240083570125</v>
      </c>
      <c r="AN73" s="0" t="n">
        <f aca="false">AO73/(1+('IMF GDP constant growth old'!AO73/100))</f>
        <v>13.1165440148263</v>
      </c>
      <c r="AO73" s="0" t="n">
        <f aca="false">AP73/(1+('IMF GDP constant growth old'!AP73/100))</f>
        <v>13.5627688422107</v>
      </c>
      <c r="AP73" s="0" t="n">
        <f aca="false">AQ73/(1+('IMF GDP constant growth old'!AQ73/100))</f>
        <v>13.7820788143892</v>
      </c>
      <c r="AQ73" s="0" t="n">
        <f aca="false">AR73/(1+('IMF GDP constant growth old'!AR73/100))</f>
        <v>14.0195440323612</v>
      </c>
      <c r="AR73" s="0" t="n">
        <f aca="false">AS73/(1+('IMF GDP constant growth old'!AS73/100))</f>
        <v>14.3400308089409</v>
      </c>
      <c r="AS73" s="0" t="n">
        <f aca="false">AT73/(1+('IMF GDP constant growth old'!AT73/100))</f>
        <v>14.5792225228341</v>
      </c>
      <c r="AT73" s="0" t="n">
        <f aca="false">'IMF GDP current US old'!AT73</f>
        <v>14.334</v>
      </c>
      <c r="AU73" s="0" t="n">
        <f aca="false">AT73*(1+('IMF GDP constant growth old'!AU73/100))</f>
        <v>13.803642</v>
      </c>
      <c r="AV73" s="0" t="n">
        <f aca="false">AU73*(1+('IMF GDP constant growth old'!AV73/100))</f>
        <v>13.94167842</v>
      </c>
      <c r="AW73" s="0" t="n">
        <f aca="false">AV73*(1+('IMF GDP constant growth old'!AW73/100))</f>
        <v>14.0810952042</v>
      </c>
      <c r="AX73" s="0" t="n">
        <f aca="false">AW73*(1+('IMF GDP constant growth old'!AX73/100))</f>
        <v>14.2359872514462</v>
      </c>
      <c r="AY73" s="0" t="n">
        <f aca="false">AX73*(1+('IMF GDP constant growth old'!AY73/100))</f>
        <v>14.4068190984636</v>
      </c>
      <c r="AZ73" s="0" t="n">
        <f aca="false">AY73*(1+('IMF GDP constant growth old'!AZ73/100))</f>
        <v>14.5941077467436</v>
      </c>
      <c r="BA73" s="0" t="n">
        <f aca="false">AZ73*(1+('IMF GDP constant growth old'!BA73/100))</f>
        <v>14.798425255198</v>
      </c>
    </row>
    <row r="74" customFormat="false" ht="15" hidden="false" customHeight="false" outlineLevel="0" collapsed="false">
      <c r="A74" s="0" t="s">
        <v>83</v>
      </c>
      <c r="B74" s="0" t="str">
        <f aca="false">VLOOKUP(A74,'IMF GDP constant growth old'!$A:$B,2,0)</f>
        <v>HND</v>
      </c>
      <c r="C74" s="0" t="s">
        <v>446</v>
      </c>
      <c r="D74" s="0" t="s">
        <v>1044</v>
      </c>
      <c r="F74" s="0" t="s">
        <v>448</v>
      </c>
      <c r="G74" s="0" t="n">
        <f aca="false">H74/(1+('IMF GDP constant growth old'!H74/100))</f>
        <v>6.69167193971395</v>
      </c>
      <c r="H74" s="0" t="n">
        <f aca="false">I74/(1+('IMF GDP constant growth old'!I74/100))</f>
        <v>6.8611719899469</v>
      </c>
      <c r="I74" s="0" t="n">
        <f aca="false">J74/(1+('IMF GDP constant growth old'!J74/100))</f>
        <v>6.76573308756674</v>
      </c>
      <c r="J74" s="0" t="n">
        <f aca="false">K74/(1+('IMF GDP constant growth old'!K74/100))</f>
        <v>6.70321771383762</v>
      </c>
      <c r="K74" s="0" t="n">
        <f aca="false">L74/(1+('IMF GDP constant growth old'!L74/100))</f>
        <v>6.99453955568101</v>
      </c>
      <c r="L74" s="0" t="n">
        <f aca="false">M74/(1+('IMF GDP constant growth old'!M74/100))</f>
        <v>7.28747087227293</v>
      </c>
      <c r="M74" s="0" t="n">
        <f aca="false">N74/(1+('IMF GDP constant growth old'!N74/100))</f>
        <v>7.34015928667946</v>
      </c>
      <c r="N74" s="0" t="n">
        <f aca="false">O74/(1+('IMF GDP constant growth old'!O74/100))</f>
        <v>7.7828442932591</v>
      </c>
      <c r="O74" s="0" t="n">
        <f aca="false">P74/(1+('IMF GDP constant growth old'!P74/100))</f>
        <v>8.14163341517834</v>
      </c>
      <c r="P74" s="0" t="n">
        <f aca="false">Q74/(1+('IMF GDP constant growth old'!Q74/100))</f>
        <v>8.49384047671896</v>
      </c>
      <c r="Q74" s="0" t="n">
        <f aca="false">R74/(1+('IMF GDP constant growth old'!R74/100))</f>
        <v>8.50207950198138</v>
      </c>
      <c r="R74" s="0" t="n">
        <f aca="false">S74/(1+('IMF GDP constant growth old'!S74/100))</f>
        <v>8.77856712738581</v>
      </c>
      <c r="S74" s="0" t="n">
        <f aca="false">T74/(1+('IMF GDP constant growth old'!T74/100))</f>
        <v>9.27227374262999</v>
      </c>
      <c r="T74" s="0" t="n">
        <f aca="false">U74/(1+('IMF GDP constant growth old'!U74/100))</f>
        <v>9.84993639679584</v>
      </c>
      <c r="U74" s="0" t="n">
        <f aca="false">V74/(1+('IMF GDP constant growth old'!V74/100))</f>
        <v>9.72159172554559</v>
      </c>
      <c r="V74" s="0" t="n">
        <f aca="false">W74/(1+('IMF GDP constant growth old'!W74/100))</f>
        <v>10.1182326679478</v>
      </c>
      <c r="W74" s="0" t="n">
        <f aca="false">X74/(1+('IMF GDP constant growth old'!X74/100))</f>
        <v>10.480263032807</v>
      </c>
      <c r="X74" s="0" t="n">
        <f aca="false">Y74/(1+('IMF GDP constant growth old'!Y74/100))</f>
        <v>11.0036473686654</v>
      </c>
      <c r="Y74" s="0" t="n">
        <f aca="false">Z74/(1+('IMF GDP constant growth old'!Z74/100))</f>
        <v>11.3229732153041</v>
      </c>
      <c r="Z74" s="0" t="n">
        <f aca="false">AA74/(1+('IMF GDP constant growth old'!AA74/100))</f>
        <v>11.2396361324394</v>
      </c>
      <c r="AA74" s="0" t="n">
        <f aca="false">AB74/(1+('IMF GDP constant growth old'!AB74/100))</f>
        <v>12.0591180028556</v>
      </c>
      <c r="AB74" s="0" t="n">
        <f aca="false">AC74/(1+('IMF GDP constant growth old'!AC74/100))</f>
        <v>12.3874877860734</v>
      </c>
      <c r="AC74" s="0" t="n">
        <f aca="false">AD74/(1+('IMF GDP constant growth old'!AD74/100))</f>
        <v>12.8525140775625</v>
      </c>
      <c r="AD74" s="0" t="n">
        <f aca="false">AE74/(1+('IMF GDP constant growth old'!AE74/100))</f>
        <v>13.4369178926693</v>
      </c>
      <c r="AE74" s="0" t="n">
        <f aca="false">AF74/(1+('IMF GDP constant growth old'!AF74/100))</f>
        <v>14.2743066157405</v>
      </c>
      <c r="AF74" s="0" t="n">
        <f aca="false">AG74/(1+('IMF GDP constant growth old'!AG74/100))</f>
        <v>15.1380449090589</v>
      </c>
      <c r="AG74" s="0" t="n">
        <f aca="false">AH74/(1+('IMF GDP constant growth old'!AH74/100))</f>
        <v>16.1321603182368</v>
      </c>
      <c r="AH74" s="0" t="n">
        <f aca="false">AI74/(1+('IMF GDP constant growth old'!AI74/100))</f>
        <v>17.1304183987293</v>
      </c>
      <c r="AI74" s="0" t="n">
        <f aca="false">AJ74/(1+('IMF GDP constant growth old'!AJ74/100))</f>
        <v>17.8553777053635</v>
      </c>
      <c r="AJ74" s="0" t="n">
        <f aca="false">AK74/(1+('IMF GDP constant growth old'!AK74/100))</f>
        <v>17.4211349195691</v>
      </c>
      <c r="AK74" s="0" t="n">
        <f aca="false">AL74/(1+('IMF GDP constant growth old'!AL74/100))</f>
        <v>18.0711174634182</v>
      </c>
      <c r="AL74" s="0" t="n">
        <f aca="false">AM74/(1+('IMF GDP constant growth old'!AM74/100))</f>
        <v>18.7643255293149</v>
      </c>
      <c r="AM74" s="0" t="n">
        <f aca="false">AN74/(1+('IMF GDP constant growth old'!AN74/100))</f>
        <v>19.5391045304204</v>
      </c>
      <c r="AN74" s="0" t="n">
        <f aca="false">AO74/(1+('IMF GDP constant growth old'!AO74/100))</f>
        <v>20.0846363289097</v>
      </c>
      <c r="AO74" s="0" t="n">
        <f aca="false">AP74/(1+('IMF GDP constant growth old'!AP74/100))</f>
        <v>20.6988245078477</v>
      </c>
      <c r="AP74" s="0" t="n">
        <f aca="false">AQ74/(1+('IMF GDP constant growth old'!AQ74/100))</f>
        <v>21.4936593689491</v>
      </c>
      <c r="AQ74" s="0" t="n">
        <f aca="false">AR74/(1+('IMF GDP constant growth old'!AR74/100))</f>
        <v>22.3304075281823</v>
      </c>
      <c r="AR74" s="0" t="n">
        <f aca="false">AS74/(1+('IMF GDP constant growth old'!AS74/100))</f>
        <v>23.4118691647722</v>
      </c>
      <c r="AS74" s="0" t="n">
        <f aca="false">AT74/(1+('IMF GDP constant growth old'!AT74/100))</f>
        <v>24.2774059677938</v>
      </c>
      <c r="AT74" s="0" t="n">
        <f aca="false">'IMF GDP current US old'!AT74</f>
        <v>24.921</v>
      </c>
      <c r="AU74" s="0" t="n">
        <f aca="false">AT74*(1+('IMF GDP constant growth old'!AU74/100))</f>
        <v>22.92732</v>
      </c>
      <c r="AV74" s="0" t="n">
        <f aca="false">AU74*(1+('IMF GDP constant growth old'!AV74/100))</f>
        <v>23.9590494</v>
      </c>
      <c r="AW74" s="0" t="n">
        <f aca="false">AV74*(1+('IMF GDP constant growth old'!AW74/100))</f>
        <v>24.7496980302</v>
      </c>
      <c r="AX74" s="0" t="n">
        <f aca="false">AW74*(1+('IMF GDP constant growth old'!AX74/100))</f>
        <v>25.6072750669464</v>
      </c>
      <c r="AY74" s="0" t="n">
        <f aca="false">AX74*(1+('IMF GDP constant growth old'!AY74/100))</f>
        <v>26.5393798793833</v>
      </c>
      <c r="AZ74" s="0" t="n">
        <f aca="false">AY74*(1+('IMF GDP constant growth old'!AZ74/100))</f>
        <v>27.5319526868722</v>
      </c>
      <c r="BA74" s="0" t="n">
        <f aca="false">AZ74*(1+('IMF GDP constant growth old'!BA74/100))</f>
        <v>28.616711622735</v>
      </c>
    </row>
    <row r="75" customFormat="false" ht="15" hidden="false" customHeight="false" outlineLevel="0" collapsed="false">
      <c r="A75" s="0" t="s">
        <v>85</v>
      </c>
      <c r="B75" s="0" t="str">
        <f aca="false">VLOOKUP(A75,'IMF GDP constant growth old'!$A:$B,2,0)</f>
        <v>HKG</v>
      </c>
      <c r="C75" s="0" t="s">
        <v>446</v>
      </c>
      <c r="D75" s="0" t="s">
        <v>1044</v>
      </c>
      <c r="F75" s="0" t="s">
        <v>448</v>
      </c>
      <c r="G75" s="0" t="n">
        <f aca="false">H75/(1+('IMF GDP constant growth old'!H75/100))</f>
        <v>69.8013699222991</v>
      </c>
      <c r="H75" s="0" t="n">
        <f aca="false">I75/(1+('IMF GDP constant growth old'!I75/100))</f>
        <v>76.218209859256</v>
      </c>
      <c r="I75" s="0" t="n">
        <f aca="false">J75/(1+('IMF GDP constant growth old'!J75/100))</f>
        <v>78.4186295778927</v>
      </c>
      <c r="J75" s="0" t="n">
        <f aca="false">K75/(1+('IMF GDP constant growth old'!K75/100))</f>
        <v>83.135510147003</v>
      </c>
      <c r="K75" s="0" t="n">
        <f aca="false">L75/(1+('IMF GDP constant growth old'!L75/100))</f>
        <v>91.4507238719062</v>
      </c>
      <c r="L75" s="0" t="n">
        <f aca="false">M75/(1+('IMF GDP constant growth old'!M75/100))</f>
        <v>92.1045965475904</v>
      </c>
      <c r="M75" s="0" t="n">
        <f aca="false">N75/(1+('IMF GDP constant growth old'!N75/100))</f>
        <v>102.331890948235</v>
      </c>
      <c r="N75" s="0" t="n">
        <f aca="false">O75/(1+('IMF GDP constant growth old'!O75/100))</f>
        <v>116.039247740751</v>
      </c>
      <c r="O75" s="0" t="n">
        <f aca="false">P75/(1+('IMF GDP constant growth old'!P75/100))</f>
        <v>125.915348115966</v>
      </c>
      <c r="P75" s="0" t="n">
        <f aca="false">Q75/(1+('IMF GDP constant growth old'!Q75/100))</f>
        <v>128.782440592567</v>
      </c>
      <c r="Q75" s="0" t="n">
        <f aca="false">R75/(1+('IMF GDP constant growth old'!R75/100))</f>
        <v>133.716095891668</v>
      </c>
      <c r="R75" s="0" t="n">
        <f aca="false">S75/(1+('IMF GDP constant growth old'!S75/100))</f>
        <v>141.340587679411</v>
      </c>
      <c r="S75" s="0" t="n">
        <f aca="false">T75/(1+('IMF GDP constant growth old'!T75/100))</f>
        <v>150.153173321222</v>
      </c>
      <c r="T75" s="0" t="n">
        <f aca="false">U75/(1+('IMF GDP constant growth old'!U75/100))</f>
        <v>159.464171598871</v>
      </c>
      <c r="U75" s="0" t="n">
        <f aca="false">V75/(1+('IMF GDP constant growth old'!V75/100))</f>
        <v>169.089428996579</v>
      </c>
      <c r="V75" s="0" t="n">
        <f aca="false">W75/(1+('IMF GDP constant growth old'!W75/100))</f>
        <v>173.103612040958</v>
      </c>
      <c r="W75" s="0" t="n">
        <f aca="false">X75/(1+('IMF GDP constant growth old'!X75/100))</f>
        <v>180.476094877782</v>
      </c>
      <c r="X75" s="0" t="n">
        <f aca="false">Y75/(1+('IMF GDP constant growth old'!Y75/100))</f>
        <v>189.680375716549</v>
      </c>
      <c r="Y75" s="0" t="n">
        <f aca="false">Z75/(1+('IMF GDP constant growth old'!Z75/100))</f>
        <v>178.521479213144</v>
      </c>
      <c r="Z75" s="0" t="n">
        <f aca="false">AA75/(1+('IMF GDP constant growth old'!AA75/100))</f>
        <v>182.997012697018</v>
      </c>
      <c r="AA75" s="0" t="n">
        <f aca="false">AB75/(1+('IMF GDP constant growth old'!AB75/100))</f>
        <v>197.02007377999</v>
      </c>
      <c r="AB75" s="0" t="n">
        <f aca="false">AC75/(1+('IMF GDP constant growth old'!AC75/100))</f>
        <v>198.125356393896</v>
      </c>
      <c r="AC75" s="0" t="n">
        <f aca="false">AD75/(1+('IMF GDP constant growth old'!AD75/100))</f>
        <v>201.408293549343</v>
      </c>
      <c r="AD75" s="0" t="n">
        <f aca="false">AE75/(1+('IMF GDP constant growth old'!AE75/100))</f>
        <v>207.563331000211</v>
      </c>
      <c r="AE75" s="0" t="n">
        <f aca="false">AF75/(1+('IMF GDP constant growth old'!AF75/100))</f>
        <v>225.621340797229</v>
      </c>
      <c r="AF75" s="0" t="n">
        <f aca="false">AG75/(1+('IMF GDP constant growth old'!AG75/100))</f>
        <v>242.290245455328</v>
      </c>
      <c r="AG75" s="0" t="n">
        <f aca="false">AH75/(1+('IMF GDP constant growth old'!AH75/100))</f>
        <v>259.330518418202</v>
      </c>
      <c r="AH75" s="0" t="n">
        <f aca="false">AI75/(1+('IMF GDP constant growth old'!AI75/100))</f>
        <v>276.096236433938</v>
      </c>
      <c r="AI75" s="0" t="n">
        <f aca="false">AJ75/(1+('IMF GDP constant growth old'!AJ75/100))</f>
        <v>281.971564345253</v>
      </c>
      <c r="AJ75" s="0" t="n">
        <f aca="false">AK75/(1+('IMF GDP constant growth old'!AK75/100))</f>
        <v>275.037883578003</v>
      </c>
      <c r="AK75" s="0" t="n">
        <f aca="false">AL75/(1+('IMF GDP constant growth old'!AL75/100))</f>
        <v>293.652447538562</v>
      </c>
      <c r="AL75" s="0" t="n">
        <f aca="false">AM75/(1+('IMF GDP constant growth old'!AM75/100))</f>
        <v>307.791812887544</v>
      </c>
      <c r="AM75" s="0" t="n">
        <f aca="false">AN75/(1+('IMF GDP constant growth old'!AN75/100))</f>
        <v>313.024273706632</v>
      </c>
      <c r="AN75" s="0" t="n">
        <f aca="false">AO75/(1+('IMF GDP constant growth old'!AO75/100))</f>
        <v>322.734286677012</v>
      </c>
      <c r="AO75" s="0" t="n">
        <f aca="false">AP75/(1+('IMF GDP constant growth old'!AP75/100))</f>
        <v>331.648207675031</v>
      </c>
      <c r="AP75" s="0" t="n">
        <f aca="false">AQ75/(1+('IMF GDP constant growth old'!AQ75/100))</f>
        <v>339.567966874311</v>
      </c>
      <c r="AQ75" s="0" t="n">
        <f aca="false">AR75/(1+('IMF GDP constant growth old'!AR75/100))</f>
        <v>346.933196075814</v>
      </c>
      <c r="AR75" s="0" t="n">
        <f aca="false">AS75/(1+('IMF GDP constant growth old'!AS75/100))</f>
        <v>360.085433539049</v>
      </c>
      <c r="AS75" s="0" t="n">
        <f aca="false">AT75/(1+('IMF GDP constant growth old'!AT75/100))</f>
        <v>370.33346497757</v>
      </c>
      <c r="AT75" s="0" t="n">
        <f aca="false">'IMF GDP current US old'!AT75</f>
        <v>365.708</v>
      </c>
      <c r="AU75" s="0" t="n">
        <f aca="false">AT75*(1+('IMF GDP constant growth old'!AU75/100))</f>
        <v>343.24621464</v>
      </c>
      <c r="AV75" s="0" t="n">
        <f aca="false">AU75*(1+('IMF GDP constant growth old'!AV75/100))</f>
        <v>357.96804478591</v>
      </c>
      <c r="AW75" s="0" t="n">
        <f aca="false">AV75*(1+('IMF GDP constant growth old'!AW75/100))</f>
        <v>371.649583457627</v>
      </c>
      <c r="AX75" s="0" t="n">
        <f aca="false">AW75*(1+('IMF GDP constant growth old'!AX75/100))</f>
        <v>382.174699661147</v>
      </c>
      <c r="AY75" s="0" t="n">
        <f aca="false">AX75*(1+('IMF GDP constant growth old'!AY75/100))</f>
        <v>392.760938841761</v>
      </c>
      <c r="AZ75" s="0" t="n">
        <f aca="false">AY75*(1+('IMF GDP constant growth old'!AZ75/100))</f>
        <v>404.103874755511</v>
      </c>
      <c r="BA75" s="0" t="n">
        <f aca="false">AZ75*(1+('IMF GDP constant growth old'!BA75/100))</f>
        <v>415.960282440838</v>
      </c>
    </row>
    <row r="76" customFormat="false" ht="15" hidden="false" customHeight="false" outlineLevel="0" collapsed="false">
      <c r="A76" s="0" t="s">
        <v>86</v>
      </c>
      <c r="B76" s="0" t="str">
        <f aca="false">VLOOKUP(A76,'IMF GDP constant growth old'!$A:$B,2,0)</f>
        <v>HUN</v>
      </c>
      <c r="C76" s="0" t="s">
        <v>446</v>
      </c>
      <c r="D76" s="0" t="s">
        <v>1044</v>
      </c>
      <c r="F76" s="0" t="s">
        <v>448</v>
      </c>
      <c r="G76" s="0" t="n">
        <f aca="false">H76/(1+('IMF GDP constant growth old'!H76/100))</f>
        <v>87.8773177020941</v>
      </c>
      <c r="H76" s="0" t="n">
        <f aca="false">I76/(1+('IMF GDP constant growth old'!I76/100))</f>
        <v>90.3967604006131</v>
      </c>
      <c r="I76" s="0" t="n">
        <f aca="false">J76/(1+('IMF GDP constant growth old'!J76/100))</f>
        <v>92.9649323635945</v>
      </c>
      <c r="J76" s="0" t="n">
        <f aca="false">K76/(1+('IMF GDP constant growth old'!K76/100))</f>
        <v>93.6370688245833</v>
      </c>
      <c r="K76" s="0" t="n">
        <f aca="false">L76/(1+('IMF GDP constant growth old'!L76/100))</f>
        <v>96.1259421139408</v>
      </c>
      <c r="L76" s="0" t="n">
        <f aca="false">M76/(1+('IMF GDP constant growth old'!M76/100))</f>
        <v>95.8827434803925</v>
      </c>
      <c r="M76" s="0" t="n">
        <f aca="false">N76/(1+('IMF GDP constant growth old'!N76/100))</f>
        <v>97.3545435928165</v>
      </c>
      <c r="N76" s="0" t="n">
        <f aca="false">O76/(1+('IMF GDP constant growth old'!O76/100))</f>
        <v>101.298376153762</v>
      </c>
      <c r="O76" s="0" t="n">
        <f aca="false">P76/(1+('IMF GDP constant growth old'!P76/100))</f>
        <v>101.232532209262</v>
      </c>
      <c r="P76" s="0" t="n">
        <f aca="false">Q76/(1+('IMF GDP constant growth old'!Q76/100))</f>
        <v>101.977603646322</v>
      </c>
      <c r="Q76" s="0" t="n">
        <f aca="false">R76/(1+('IMF GDP constant growth old'!R76/100))</f>
        <v>98.4114468468099</v>
      </c>
      <c r="R76" s="0" t="n">
        <f aca="false">S76/(1+('IMF GDP constant growth old'!S76/100))</f>
        <v>86.7083575877872</v>
      </c>
      <c r="S76" s="0" t="n">
        <f aca="false">T76/(1+('IMF GDP constant growth old'!T76/100))</f>
        <v>84.0516135112974</v>
      </c>
      <c r="T76" s="0" t="n">
        <f aca="false">U76/(1+('IMF GDP constant growth old'!U76/100))</f>
        <v>83.5674762174724</v>
      </c>
      <c r="U76" s="0" t="n">
        <f aca="false">V76/(1+('IMF GDP constant growth old'!V76/100))</f>
        <v>86.0302097416013</v>
      </c>
      <c r="V76" s="0" t="n">
        <f aca="false">W76/(1+('IMF GDP constant growth old'!W76/100))</f>
        <v>88.2162373711354</v>
      </c>
      <c r="W76" s="0" t="n">
        <f aca="false">X76/(1+('IMF GDP constant growth old'!X76/100))</f>
        <v>88.2885746857797</v>
      </c>
      <c r="X76" s="0" t="n">
        <f aca="false">Y76/(1+('IMF GDP constant growth old'!Y76/100))</f>
        <v>91.0634845881537</v>
      </c>
      <c r="Y76" s="0" t="n">
        <f aca="false">Z76/(1+('IMF GDP constant growth old'!Z76/100))</f>
        <v>94.6149604870917</v>
      </c>
      <c r="Z76" s="0" t="n">
        <f aca="false">AA76/(1+('IMF GDP constant growth old'!AA76/100))</f>
        <v>97.5205859236503</v>
      </c>
      <c r="AA76" s="0" t="n">
        <f aca="false">AB76/(1+('IMF GDP constant growth old'!AB76/100))</f>
        <v>101.888532967171</v>
      </c>
      <c r="AB76" s="0" t="n">
        <f aca="false">AC76/(1+('IMF GDP constant growth old'!AC76/100))</f>
        <v>106.039471800253</v>
      </c>
      <c r="AC76" s="0" t="n">
        <f aca="false">AD76/(1+('IMF GDP constant growth old'!AD76/100))</f>
        <v>111.066803158303</v>
      </c>
      <c r="AD76" s="0" t="n">
        <f aca="false">AE76/(1+('IMF GDP constant growth old'!AE76/100))</f>
        <v>115.60388206732</v>
      </c>
      <c r="AE76" s="0" t="n">
        <f aca="false">AF76/(1+('IMF GDP constant growth old'!AF76/100))</f>
        <v>121.179457299427</v>
      </c>
      <c r="AF76" s="0" t="n">
        <f aca="false">AG76/(1+('IMF GDP constant growth old'!AG76/100))</f>
        <v>126.322313467214</v>
      </c>
      <c r="AG76" s="0" t="n">
        <f aca="false">AH76/(1+('IMF GDP constant growth old'!AH76/100))</f>
        <v>131.414365923078</v>
      </c>
      <c r="AH76" s="0" t="n">
        <f aca="false">AI76/(1+('IMF GDP constant growth old'!AI76/100))</f>
        <v>131.732388688612</v>
      </c>
      <c r="AI76" s="0" t="n">
        <f aca="false">AJ76/(1+('IMF GDP constant growth old'!AJ76/100))</f>
        <v>133.126117360937</v>
      </c>
      <c r="AJ76" s="0" t="n">
        <f aca="false">AK76/(1+('IMF GDP constant growth old'!AK76/100))</f>
        <v>124.206667497754</v>
      </c>
      <c r="AK76" s="0" t="n">
        <f aca="false">AL76/(1+('IMF GDP constant growth old'!AL76/100))</f>
        <v>125.600266307079</v>
      </c>
      <c r="AL76" s="0" t="n">
        <f aca="false">AM76/(1+('IMF GDP constant growth old'!AM76/100))</f>
        <v>128.033143465447</v>
      </c>
      <c r="AM76" s="0" t="n">
        <f aca="false">AN76/(1+('IMF GDP constant growth old'!AN76/100))</f>
        <v>126.265005754189</v>
      </c>
      <c r="AN76" s="0" t="n">
        <f aca="false">AO76/(1+('IMF GDP constant growth old'!AO76/100))</f>
        <v>128.614797511275</v>
      </c>
      <c r="AO76" s="0" t="n">
        <f aca="false">AP76/(1+('IMF GDP constant growth old'!AP76/100))</f>
        <v>134.053917298027</v>
      </c>
      <c r="AP76" s="0" t="n">
        <f aca="false">AQ76/(1+('IMF GDP constant growth old'!AQ76/100))</f>
        <v>139.173436399638</v>
      </c>
      <c r="AQ76" s="0" t="n">
        <f aca="false">AR76/(1+('IMF GDP constant growth old'!AR76/100))</f>
        <v>142.151747938591</v>
      </c>
      <c r="AR76" s="0" t="n">
        <f aca="false">AS76/(1+('IMF GDP constant growth old'!AS76/100))</f>
        <v>148.2884388971</v>
      </c>
      <c r="AS76" s="0" t="n">
        <f aca="false">AT76/(1+('IMF GDP constant growth old'!AT76/100))</f>
        <v>156.303429019488</v>
      </c>
      <c r="AT76" s="0" t="n">
        <f aca="false">'IMF GDP current US old'!AT76</f>
        <v>163.459</v>
      </c>
      <c r="AU76" s="0" t="n">
        <f aca="false">AT76*(1+('IMF GDP constant growth old'!AU76/100))</f>
        <v>155.34816442</v>
      </c>
      <c r="AV76" s="0" t="n">
        <f aca="false">AU76*(1+('IMF GDP constant growth old'!AV76/100))</f>
        <v>162.02813549006</v>
      </c>
      <c r="AW76" s="0" t="n">
        <f aca="false">AV76*(1+('IMF GDP constant growth old'!AW76/100))</f>
        <v>171.587795483974</v>
      </c>
      <c r="AX76" s="0" t="n">
        <f aca="false">AW76*(1+('IMF GDP constant growth old'!AX76/100))</f>
        <v>178.108131712365</v>
      </c>
      <c r="AY76" s="0" t="n">
        <f aca="false">AX76*(1+('IMF GDP constant growth old'!AY76/100))</f>
        <v>183.80759192716</v>
      </c>
      <c r="AZ76" s="0" t="n">
        <f aca="false">AY76*(1+('IMF GDP constant growth old'!AZ76/100))</f>
        <v>188.586589317266</v>
      </c>
      <c r="BA76" s="0" t="n">
        <f aca="false">AZ76*(1+('IMF GDP constant growth old'!BA76/100))</f>
        <v>193.489840639515</v>
      </c>
      <c r="BC76" s="0" t="n">
        <v>1</v>
      </c>
    </row>
    <row r="77" customFormat="false" ht="15" hidden="false" customHeight="false" outlineLevel="0" collapsed="false">
      <c r="A77" s="0" t="s">
        <v>87</v>
      </c>
      <c r="B77" s="0" t="str">
        <f aca="false">VLOOKUP(A77,'IMF GDP constant growth old'!$A:$B,2,0)</f>
        <v>ISL</v>
      </c>
      <c r="C77" s="0" t="s">
        <v>446</v>
      </c>
      <c r="D77" s="0" t="s">
        <v>1044</v>
      </c>
      <c r="F77" s="0" t="s">
        <v>448</v>
      </c>
      <c r="G77" s="0" t="n">
        <f aca="false">H77/(1+('IMF GDP constant growth old'!H77/100))</f>
        <v>8.2095473640926</v>
      </c>
      <c r="H77" s="0" t="n">
        <f aca="false">I77/(1+('IMF GDP constant growth old'!I77/100))</f>
        <v>8.55968455917115</v>
      </c>
      <c r="I77" s="0" t="n">
        <f aca="false">J77/(1+('IMF GDP constant growth old'!J77/100))</f>
        <v>8.7440601645757</v>
      </c>
      <c r="J77" s="0" t="n">
        <f aca="false">K77/(1+('IMF GDP constant growth old'!K77/100))</f>
        <v>8.55597543043567</v>
      </c>
      <c r="K77" s="0" t="n">
        <f aca="false">L77/(1+('IMF GDP constant growth old'!L77/100))</f>
        <v>8.90925165595836</v>
      </c>
      <c r="L77" s="0" t="n">
        <f aca="false">M77/(1+('IMF GDP constant growth old'!M77/100))</f>
        <v>9.20263331298907</v>
      </c>
      <c r="M77" s="0" t="n">
        <f aca="false">N77/(1+('IMF GDP constant growth old'!N77/100))</f>
        <v>9.77963842171348</v>
      </c>
      <c r="N77" s="0" t="n">
        <f aca="false">O77/(1+('IMF GDP constant growth old'!O77/100))</f>
        <v>10.6154063212331</v>
      </c>
      <c r="O77" s="0" t="n">
        <f aca="false">P77/(1+('IMF GDP constant growth old'!P77/100))</f>
        <v>10.605852455544</v>
      </c>
      <c r="P77" s="0" t="n">
        <f aca="false">Q77/(1+('IMF GDP constant growth old'!Q77/100))</f>
        <v>10.6332155548793</v>
      </c>
      <c r="Q77" s="0" t="n">
        <f aca="false">R77/(1+('IMF GDP constant growth old'!R77/100))</f>
        <v>10.7575178447159</v>
      </c>
      <c r="R77" s="0" t="n">
        <f aca="false">S77/(1+('IMF GDP constant growth old'!S77/100))</f>
        <v>10.7334210047437</v>
      </c>
      <c r="S77" s="0" t="n">
        <f aca="false">T77/(1+('IMF GDP constant growth old'!T77/100))</f>
        <v>10.3712753800436</v>
      </c>
      <c r="T77" s="0" t="n">
        <f aca="false">U77/(1+('IMF GDP constant growth old'!U77/100))</f>
        <v>10.5074502257836</v>
      </c>
      <c r="U77" s="0" t="n">
        <f aca="false">V77/(1+('IMF GDP constant growth old'!V77/100))</f>
        <v>10.8866641044321</v>
      </c>
      <c r="V77" s="0" t="n">
        <f aca="false">W77/(1+('IMF GDP constant growth old'!W77/100))</f>
        <v>10.8994015014343</v>
      </c>
      <c r="W77" s="0" t="n">
        <f aca="false">X77/(1+('IMF GDP constant growth old'!X77/100))</f>
        <v>11.3971771680048</v>
      </c>
      <c r="X77" s="0" t="n">
        <f aca="false">Y77/(1+('IMF GDP constant growth old'!Y77/100))</f>
        <v>12.0550222341421</v>
      </c>
      <c r="Y77" s="0" t="n">
        <f aca="false">Z77/(1+('IMF GDP constant growth old'!Z77/100))</f>
        <v>12.942633521242</v>
      </c>
      <c r="Z77" s="0" t="n">
        <f aca="false">AA77/(1+('IMF GDP constant growth old'!AA77/100))</f>
        <v>13.4634450941367</v>
      </c>
      <c r="AA77" s="0" t="n">
        <f aca="false">AB77/(1+('IMF GDP constant growth old'!AB77/100))</f>
        <v>14.1345978320794</v>
      </c>
      <c r="AB77" s="0" t="n">
        <f aca="false">AC77/(1+('IMF GDP constant growth old'!AC77/100))</f>
        <v>14.7018192430808</v>
      </c>
      <c r="AC77" s="0" t="n">
        <f aca="false">AD77/(1+('IMF GDP constant growth old'!AD77/100))</f>
        <v>14.784149430842</v>
      </c>
      <c r="AD77" s="0" t="n">
        <f aca="false">AE77/(1+('IMF GDP constant growth old'!AE77/100))</f>
        <v>15.100973753145</v>
      </c>
      <c r="AE77" s="0" t="n">
        <f aca="false">AF77/(1+('IMF GDP constant growth old'!AF77/100))</f>
        <v>16.2791517253654</v>
      </c>
      <c r="AF77" s="0" t="n">
        <f aca="false">AG77/(1+('IMF GDP constant growth old'!AG77/100))</f>
        <v>17.276249768544</v>
      </c>
      <c r="AG77" s="0" t="n">
        <f aca="false">AH77/(1+('IMF GDP constant growth old'!AH77/100))</f>
        <v>18.3675904664229</v>
      </c>
      <c r="AH77" s="0" t="n">
        <f aca="false">AI77/(1+('IMF GDP constant growth old'!AI77/100))</f>
        <v>19.920570240359</v>
      </c>
      <c r="AI77" s="0" t="n">
        <f aca="false">AJ77/(1+('IMF GDP constant growth old'!AJ77/100))</f>
        <v>20.3608148426709</v>
      </c>
      <c r="AJ77" s="0" t="n">
        <f aca="false">AK77/(1+('IMF GDP constant growth old'!AK77/100))</f>
        <v>18.8003619931286</v>
      </c>
      <c r="AK77" s="0" t="n">
        <f aca="false">AL77/(1+('IMF GDP constant growth old'!AL77/100))</f>
        <v>18.2677477378633</v>
      </c>
      <c r="AL77" s="0" t="n">
        <f aca="false">AM77/(1+('IMF GDP constant growth old'!AM77/100))</f>
        <v>18.6049703611042</v>
      </c>
      <c r="AM77" s="0" t="n">
        <f aca="false">AN77/(1+('IMF GDP constant growth old'!AN77/100))</f>
        <v>18.8029272457464</v>
      </c>
      <c r="AN77" s="0" t="n">
        <f aca="false">AO77/(1+('IMF GDP constant growth old'!AO77/100))</f>
        <v>19.6588364939727</v>
      </c>
      <c r="AO77" s="0" t="n">
        <f aca="false">AP77/(1+('IMF GDP constant growth old'!AP77/100))</f>
        <v>19.9904810656261</v>
      </c>
      <c r="AP77" s="0" t="n">
        <f aca="false">AQ77/(1+('IMF GDP constant growth old'!AQ77/100))</f>
        <v>20.8774587105079</v>
      </c>
      <c r="AQ77" s="0" t="n">
        <f aca="false">AR77/(1+('IMF GDP constant growth old'!AR77/100))</f>
        <v>22.1935737076183</v>
      </c>
      <c r="AR77" s="0" t="n">
        <f aca="false">AS77/(1+('IMF GDP constant growth old'!AS77/100))</f>
        <v>23.1245941246529</v>
      </c>
      <c r="AS77" s="0" t="n">
        <f aca="false">AT77/(1+('IMF GDP constant growth old'!AT77/100))</f>
        <v>24.2149187376303</v>
      </c>
      <c r="AT77" s="0" t="n">
        <f aca="false">'IMF GDP current US old'!AT77</f>
        <v>24.837</v>
      </c>
      <c r="AU77" s="0" t="n">
        <f aca="false">AT77*(1+('IMF GDP constant growth old'!AU77/100))</f>
        <v>23.18558787</v>
      </c>
      <c r="AV77" s="0" t="n">
        <f aca="false">AU77*(1+('IMF GDP constant growth old'!AV77/100))</f>
        <v>24.0450776123409</v>
      </c>
      <c r="AW77" s="0" t="n">
        <f aca="false">AV77*(1+('IMF GDP constant growth old'!AW77/100))</f>
        <v>24.9030059815492</v>
      </c>
      <c r="AX77" s="0" t="n">
        <f aca="false">AW77*(1+('IMF GDP constant growth old'!AX77/100))</f>
        <v>25.4929581932521</v>
      </c>
      <c r="AY77" s="0" t="n">
        <f aca="false">AX77*(1+('IMF GDP constant growth old'!AY77/100))</f>
        <v>26.1132018660939</v>
      </c>
      <c r="AZ77" s="0" t="n">
        <f aca="false">AY77*(1+('IMF GDP constant growth old'!AZ77/100))</f>
        <v>26.7219006015926</v>
      </c>
      <c r="BA77" s="0" t="n">
        <f aca="false">AZ77*(1+('IMF GDP constant growth old'!BA77/100))</f>
        <v>27.3458569806398</v>
      </c>
      <c r="BC77" s="0" t="n">
        <v>1</v>
      </c>
    </row>
    <row r="78" customFormat="false" ht="15" hidden="false" customHeight="false" outlineLevel="0" collapsed="false">
      <c r="A78" s="0" t="s">
        <v>88</v>
      </c>
      <c r="B78" s="0" t="str">
        <f aca="false">VLOOKUP(A78,'IMF GDP constant growth old'!$A:$B,2,0)</f>
        <v>IND</v>
      </c>
      <c r="C78" s="0" t="s">
        <v>446</v>
      </c>
      <c r="D78" s="0" t="s">
        <v>1044</v>
      </c>
      <c r="F78" s="0" t="s">
        <v>448</v>
      </c>
      <c r="G78" s="0" t="n">
        <f aca="false">H78/(1+('IMF GDP constant growth old'!H78/100))</f>
        <v>264.728394841687</v>
      </c>
      <c r="H78" s="0" t="n">
        <f aca="false">I78/(1+('IMF GDP constant growth old'!I78/100))</f>
        <v>280.627982235879</v>
      </c>
      <c r="I78" s="0" t="n">
        <f aca="false">J78/(1+('IMF GDP constant growth old'!J78/100))</f>
        <v>290.382610898398</v>
      </c>
      <c r="J78" s="0" t="n">
        <f aca="false">K78/(1+('IMF GDP constant growth old'!K78/100))</f>
        <v>311.548599406782</v>
      </c>
      <c r="K78" s="0" t="n">
        <f aca="false">L78/(1+('IMF GDP constant growth old'!L78/100))</f>
        <v>323.452871390115</v>
      </c>
      <c r="L78" s="0" t="n">
        <f aca="false">M78/(1+('IMF GDP constant growth old'!M78/100))</f>
        <v>340.447085252952</v>
      </c>
      <c r="M78" s="0" t="n">
        <f aca="false">N78/(1+('IMF GDP constant growth old'!N78/100))</f>
        <v>356.710242515485</v>
      </c>
      <c r="N78" s="0" t="n">
        <f aca="false">O78/(1+('IMF GDP constant growth old'!O78/100))</f>
        <v>370.853803631224</v>
      </c>
      <c r="O78" s="0" t="n">
        <f aca="false">P78/(1+('IMF GDP constant growth old'!P78/100))</f>
        <v>406.559607844839</v>
      </c>
      <c r="P78" s="0" t="n">
        <f aca="false">Q78/(1+('IMF GDP constant growth old'!Q78/100))</f>
        <v>430.737707723371</v>
      </c>
      <c r="Q78" s="0" t="n">
        <f aca="false">R78/(1+('IMF GDP constant growth old'!R78/100))</f>
        <v>454.574732468783</v>
      </c>
      <c r="R78" s="0" t="n">
        <f aca="false">S78/(1+('IMF GDP constant growth old'!S78/100))</f>
        <v>459.379587390978</v>
      </c>
      <c r="S78" s="0" t="n">
        <f aca="false">T78/(1+('IMF GDP constant growth old'!T78/100))</f>
        <v>484.562776371751</v>
      </c>
      <c r="T78" s="0" t="n">
        <f aca="false">U78/(1+('IMF GDP constant growth old'!U78/100))</f>
        <v>507.579508249409</v>
      </c>
      <c r="U78" s="0" t="n">
        <f aca="false">V78/(1+('IMF GDP constant growth old'!V78/100))</f>
        <v>541.379227703737</v>
      </c>
      <c r="V78" s="0" t="n">
        <f aca="false">W78/(1+('IMF GDP constant growth old'!W78/100))</f>
        <v>582.388704202296</v>
      </c>
      <c r="W78" s="0" t="n">
        <f aca="false">X78/(1+('IMF GDP constant growth old'!X78/100))</f>
        <v>626.359051369569</v>
      </c>
      <c r="X78" s="0" t="n">
        <f aca="false">Y78/(1+('IMF GDP constant growth old'!Y78/100))</f>
        <v>651.726592950036</v>
      </c>
      <c r="Y78" s="0" t="n">
        <f aca="false">Z78/(1+('IMF GDP constant growth old'!Z78/100))</f>
        <v>692.029365458067</v>
      </c>
      <c r="Z78" s="0" t="n">
        <f aca="false">AA78/(1+('IMF GDP constant growth old'!AA78/100))</f>
        <v>750.595810656783</v>
      </c>
      <c r="AA78" s="0" t="n">
        <f aca="false">AB78/(1+('IMF GDP constant growth old'!AB78/100))</f>
        <v>780.43199413039</v>
      </c>
      <c r="AB78" s="0" t="n">
        <f aca="false">AC78/(1+('IMF GDP constant growth old'!AC78/100))</f>
        <v>819.016551920196</v>
      </c>
      <c r="AC78" s="0" t="n">
        <f aca="false">AD78/(1+('IMF GDP constant growth old'!AD78/100))</f>
        <v>851.015528603718</v>
      </c>
      <c r="AD78" s="0" t="n">
        <f aca="false">AE78/(1+('IMF GDP constant growth old'!AE78/100))</f>
        <v>918.620202195998</v>
      </c>
      <c r="AE78" s="0" t="n">
        <f aca="false">AF78/(1+('IMF GDP constant growth old'!AF78/100))</f>
        <v>990.722701866361</v>
      </c>
      <c r="AF78" s="0" t="n">
        <f aca="false">AG78/(1+('IMF GDP constant growth old'!AG78/100))</f>
        <v>1082.71130473465</v>
      </c>
      <c r="AG78" s="0" t="n">
        <f aca="false">AH78/(1+('IMF GDP constant growth old'!AH78/100))</f>
        <v>1183.01368000527</v>
      </c>
      <c r="AH78" s="0" t="n">
        <f aca="false">AI78/(1+('IMF GDP constant growth old'!AI78/100))</f>
        <v>1298.96085078259</v>
      </c>
      <c r="AI78" s="0" t="n">
        <f aca="false">AJ78/(1+('IMF GDP constant growth old'!AJ78/100))</f>
        <v>1349.50341748654</v>
      </c>
      <c r="AJ78" s="0" t="n">
        <f aca="false">AK78/(1+('IMF GDP constant growth old'!AK78/100))</f>
        <v>1463.9413072894</v>
      </c>
      <c r="AK78" s="0" t="n">
        <f aca="false">AL78/(1+('IMF GDP constant growth old'!AL78/100))</f>
        <v>1614.14168541729</v>
      </c>
      <c r="AL78" s="0" t="n">
        <f aca="false">AM78/(1+('IMF GDP constant growth old'!AM78/100))</f>
        <v>1721.28841049529</v>
      </c>
      <c r="AM78" s="0" t="n">
        <f aca="false">AN78/(1+('IMF GDP constant growth old'!AN78/100))</f>
        <v>1815.20190617191</v>
      </c>
      <c r="AN78" s="0" t="n">
        <f aca="false">AO78/(1+('IMF GDP constant growth old'!AO78/100))</f>
        <v>1931.12069990005</v>
      </c>
      <c r="AO78" s="0" t="n">
        <f aca="false">AP78/(1+('IMF GDP constant growth old'!AP78/100))</f>
        <v>2074.21674376264</v>
      </c>
      <c r="AP78" s="0" t="n">
        <f aca="false">AQ78/(1+('IMF GDP constant growth old'!AQ78/100))</f>
        <v>2240.07111459391</v>
      </c>
      <c r="AQ78" s="0" t="n">
        <f aca="false">AR78/(1+('IMF GDP constant growth old'!AR78/100))</f>
        <v>2425.01138581478</v>
      </c>
      <c r="AR78" s="0" t="n">
        <f aca="false">AS78/(1+('IMF GDP constant growth old'!AS78/100))</f>
        <v>2589.79090948089</v>
      </c>
      <c r="AS78" s="0" t="n">
        <f aca="false">AT78/(1+('IMF GDP constant growth old'!AT78/100))</f>
        <v>2758.98194959728</v>
      </c>
      <c r="AT78" s="0" t="n">
        <f aca="false">'IMF GDP current US old'!AT78</f>
        <v>2870.5</v>
      </c>
      <c r="AU78" s="0" t="n">
        <f aca="false">AT78*(1+('IMF GDP constant growth old'!AU78/100))</f>
        <v>2641.864675</v>
      </c>
      <c r="AV78" s="0" t="n">
        <f aca="false">AU78*(1+('IMF GDP constant growth old'!AV78/100))</f>
        <v>2973.3130171255</v>
      </c>
      <c r="AW78" s="0" t="n">
        <f aca="false">AV78*(1+('IMF GDP constant growth old'!AW78/100))</f>
        <v>3179.42307547264</v>
      </c>
      <c r="AX78" s="0" t="n">
        <f aca="false">AW78*(1+('IMF GDP constant growth old'!AX78/100))</f>
        <v>3396.13255229685</v>
      </c>
      <c r="AY78" s="0" t="n">
        <f aca="false">AX78*(1+('IMF GDP constant growth old'!AY78/100))</f>
        <v>3623.36778137104</v>
      </c>
      <c r="AZ78" s="0" t="n">
        <f aca="false">AY78*(1+('IMF GDP constant growth old'!AZ78/100))</f>
        <v>3863.34342953124</v>
      </c>
      <c r="BA78" s="0" t="n">
        <f aca="false">AZ78*(1+('IMF GDP constant growth old'!BA78/100))</f>
        <v>4115.81292265111</v>
      </c>
    </row>
    <row r="79" customFormat="false" ht="15" hidden="false" customHeight="false" outlineLevel="0" collapsed="false">
      <c r="A79" s="0" t="s">
        <v>89</v>
      </c>
      <c r="B79" s="0" t="str">
        <f aca="false">VLOOKUP(A79,'IMF GDP constant growth old'!$A:$B,2,0)</f>
        <v>IDN</v>
      </c>
      <c r="C79" s="0" t="s">
        <v>446</v>
      </c>
      <c r="D79" s="0" t="s">
        <v>1044</v>
      </c>
      <c r="F79" s="0" t="s">
        <v>448</v>
      </c>
      <c r="G79" s="0" t="n">
        <f aca="false">H79/(1+('IMF GDP constant growth old'!H79/100))</f>
        <v>147.39723074245</v>
      </c>
      <c r="H79" s="0" t="n">
        <f aca="false">I79/(1+('IMF GDP constant growth old'!I79/100))</f>
        <v>158.605316168106</v>
      </c>
      <c r="I79" s="0" t="n">
        <f aca="false">J79/(1+('IMF GDP constant growth old'!J79/100))</f>
        <v>162.167591569242</v>
      </c>
      <c r="J79" s="0" t="n">
        <f aca="false">K79/(1+('IMF GDP constant growth old'!K79/100))</f>
        <v>168.96727868374</v>
      </c>
      <c r="K79" s="0" t="n">
        <f aca="false">L79/(1+('IMF GDP constant growth old'!L79/100))</f>
        <v>181.764860371246</v>
      </c>
      <c r="L79" s="0" t="n">
        <f aca="false">M79/(1+('IMF GDP constant growth old'!M79/100))</f>
        <v>188.864595817347</v>
      </c>
      <c r="M79" s="0" t="n">
        <f aca="false">N79/(1+('IMF GDP constant growth old'!N79/100))</f>
        <v>202.442071610656</v>
      </c>
      <c r="N79" s="0" t="n">
        <f aca="false">O79/(1+('IMF GDP constant growth old'!O79/100))</f>
        <v>215.746564556909</v>
      </c>
      <c r="O79" s="0" t="n">
        <f aca="false">P79/(1+('IMF GDP constant growth old'!P79/100))</f>
        <v>230.803517297335</v>
      </c>
      <c r="P79" s="0" t="n">
        <f aca="false">Q79/(1+('IMF GDP constant growth old'!Q79/100))</f>
        <v>251.772016843798</v>
      </c>
      <c r="Q79" s="0" t="n">
        <f aca="false">R79/(1+('IMF GDP constant growth old'!R79/100))</f>
        <v>274.436533800077</v>
      </c>
      <c r="R79" s="0" t="n">
        <f aca="false">S79/(1+('IMF GDP constant growth old'!S79/100))</f>
        <v>298.938227537748</v>
      </c>
      <c r="S79" s="0" t="n">
        <f aca="false">T79/(1+('IMF GDP constant growth old'!T79/100))</f>
        <v>318.437968120035</v>
      </c>
      <c r="T79" s="0" t="n">
        <f aca="false">U79/(1+('IMF GDP constant growth old'!U79/100))</f>
        <v>343.772892863665</v>
      </c>
      <c r="U79" s="0" t="n">
        <f aca="false">V79/(1+('IMF GDP constant growth old'!V79/100))</f>
        <v>369.693368985586</v>
      </c>
      <c r="V79" s="0" t="n">
        <f aca="false">W79/(1+('IMF GDP constant growth old'!W79/100))</f>
        <v>400.082163916201</v>
      </c>
      <c r="W79" s="0" t="n">
        <f aca="false">X79/(1+('IMF GDP constant growth old'!X79/100))</f>
        <v>431.360587491169</v>
      </c>
      <c r="X79" s="0" t="n">
        <f aca="false">Y79/(1+('IMF GDP constant growth old'!Y79/100))</f>
        <v>451.634535103254</v>
      </c>
      <c r="Y79" s="0" t="n">
        <f aca="false">Z79/(1+('IMF GDP constant growth old'!Z79/100))</f>
        <v>392.34846968025</v>
      </c>
      <c r="Z79" s="0" t="n">
        <f aca="false">AA79/(1+('IMF GDP constant growth old'!AA79/100))</f>
        <v>395.451946075421</v>
      </c>
      <c r="AA79" s="0" t="n">
        <f aca="false">AB79/(1+('IMF GDP constant growth old'!AB79/100))</f>
        <v>415.141498470516</v>
      </c>
      <c r="AB79" s="0" t="n">
        <f aca="false">AC79/(1+('IMF GDP constant growth old'!AC79/100))</f>
        <v>430.265103259797</v>
      </c>
      <c r="AC79" s="0" t="n">
        <f aca="false">AD79/(1+('IMF GDP constant growth old'!AD79/100))</f>
        <v>449.622730255455</v>
      </c>
      <c r="AD79" s="0" t="n">
        <f aca="false">AE79/(1+('IMF GDP constant growth old'!AE79/100))</f>
        <v>471.114696761666</v>
      </c>
      <c r="AE79" s="0" t="n">
        <f aca="false">AF79/(1+('IMF GDP constant growth old'!AF79/100))</f>
        <v>494.816477155745</v>
      </c>
      <c r="AF79" s="0" t="n">
        <f aca="false">AG79/(1+('IMF GDP constant growth old'!AG79/100))</f>
        <v>522.986379200222</v>
      </c>
      <c r="AG79" s="0" t="n">
        <f aca="false">AH79/(1+('IMF GDP constant growth old'!AH79/100))</f>
        <v>551.755859920026</v>
      </c>
      <c r="AH79" s="0" t="n">
        <f aca="false">AI79/(1+('IMF GDP constant growth old'!AI79/100))</f>
        <v>586.764769231952</v>
      </c>
      <c r="AI79" s="0" t="n">
        <f aca="false">AJ79/(1+('IMF GDP constant growth old'!AJ79/100))</f>
        <v>630.431803358194</v>
      </c>
      <c r="AJ79" s="0" t="n">
        <f aca="false">AK79/(1+('IMF GDP constant growth old'!AK79/100))</f>
        <v>660.074706752096</v>
      </c>
      <c r="AK79" s="0" t="n">
        <f aca="false">AL79/(1+('IMF GDP constant growth old'!AL79/100))</f>
        <v>702.174271548745</v>
      </c>
      <c r="AL79" s="0" t="n">
        <f aca="false">AM79/(1+('IMF GDP constant growth old'!AM79/100))</f>
        <v>745.498424103302</v>
      </c>
      <c r="AM79" s="0" t="n">
        <f aca="false">AN79/(1+('IMF GDP constant growth old'!AN79/100))</f>
        <v>790.451979076731</v>
      </c>
      <c r="AN79" s="0" t="n">
        <f aca="false">AO79/(1+('IMF GDP constant growth old'!AO79/100))</f>
        <v>834.377395554025</v>
      </c>
      <c r="AO79" s="0" t="n">
        <f aca="false">AP79/(1+('IMF GDP constant growth old'!AP79/100))</f>
        <v>876.154671749415</v>
      </c>
      <c r="AP79" s="0" t="n">
        <f aca="false">AQ79/(1+('IMF GDP constant growth old'!AQ79/100))</f>
        <v>918.875973543917</v>
      </c>
      <c r="AQ79" s="0" t="n">
        <f aca="false">AR79/(1+('IMF GDP constant growth old'!AR79/100))</f>
        <v>965.123001292382</v>
      </c>
      <c r="AR79" s="0" t="n">
        <f aca="false">AS79/(1+('IMF GDP constant growth old'!AS79/100))</f>
        <v>1014.05473745791</v>
      </c>
      <c r="AS79" s="0" t="n">
        <f aca="false">AT79/(1+('IMF GDP constant growth old'!AT79/100))</f>
        <v>1066.52192957398</v>
      </c>
      <c r="AT79" s="0" t="n">
        <f aca="false">'IMF GDP current US old'!AT79</f>
        <v>1120.04</v>
      </c>
      <c r="AU79" s="0" t="n">
        <f aca="false">AT79*(1+('IMF GDP constant growth old'!AU79/100))</f>
        <v>1096.855172</v>
      </c>
      <c r="AV79" s="0" t="n">
        <f aca="false">AU79*(1+('IMF GDP constant growth old'!AV79/100))</f>
        <v>1144.04188149944</v>
      </c>
      <c r="AW79" s="0" t="n">
        <f aca="false">AV79*(1+('IMF GDP constant growth old'!AW79/100))</f>
        <v>1210.45351272048</v>
      </c>
      <c r="AX79" s="0" t="n">
        <f aca="false">AW79*(1+('IMF GDP constant growth old'!AX79/100))</f>
        <v>1279.20727224301</v>
      </c>
      <c r="AY79" s="0" t="n">
        <f aca="false">AX79*(1+('IMF GDP constant growth old'!AY79/100))</f>
        <v>1347.93907898062</v>
      </c>
      <c r="AZ79" s="0" t="n">
        <f aca="false">AY79*(1+('IMF GDP constant growth old'!AZ79/100))</f>
        <v>1418.19366377709</v>
      </c>
      <c r="BA79" s="0" t="n">
        <f aca="false">AZ79*(1+('IMF GDP constant growth old'!BA79/100))</f>
        <v>1492.16664527971</v>
      </c>
    </row>
    <row r="80" customFormat="false" ht="15" hidden="false" customHeight="false" outlineLevel="0" collapsed="false">
      <c r="A80" s="0" t="s">
        <v>91</v>
      </c>
      <c r="B80" s="0" t="str">
        <f aca="false">VLOOKUP(A80,'IMF GDP constant growth old'!$A:$B,2,0)</f>
        <v>IRN</v>
      </c>
      <c r="C80" s="0" t="s">
        <v>446</v>
      </c>
      <c r="D80" s="0" t="s">
        <v>1044</v>
      </c>
      <c r="F80" s="0" t="s">
        <v>448</v>
      </c>
      <c r="G80" s="0" t="n">
        <f aca="false">H80/(1+('IMF GDP constant growth old'!H80/100))</f>
        <v>251.86239629363</v>
      </c>
      <c r="H80" s="0" t="n">
        <f aca="false">I80/(1+('IMF GDP constant growth old'!I80/100))</f>
        <v>230.308012418821</v>
      </c>
      <c r="I80" s="0" t="n">
        <f aca="false">J80/(1+('IMF GDP constant growth old'!J80/100))</f>
        <v>260.450725084196</v>
      </c>
      <c r="J80" s="0" t="n">
        <f aca="false">K80/(1+('IMF GDP constant growth old'!K80/100))</f>
        <v>296.330416971795</v>
      </c>
      <c r="K80" s="0" t="n">
        <f aca="false">L80/(1+('IMF GDP constant growth old'!L80/100))</f>
        <v>267.044081862472</v>
      </c>
      <c r="L80" s="0" t="n">
        <f aca="false">M80/(1+('IMF GDP constant growth old'!M80/100))</f>
        <v>261.532292012831</v>
      </c>
      <c r="M80" s="0" t="n">
        <f aca="false">N80/(1+('IMF GDP constant growth old'!N80/100))</f>
        <v>237.897618783631</v>
      </c>
      <c r="N80" s="0" t="n">
        <f aca="false">O80/(1+('IMF GDP constant growth old'!O80/100))</f>
        <v>244.963178061505</v>
      </c>
      <c r="O80" s="0" t="n">
        <f aca="false">P80/(1+('IMF GDP constant growth old'!P80/100))</f>
        <v>221.708823568127</v>
      </c>
      <c r="P80" s="0" t="n">
        <f aca="false">Q80/(1+('IMF GDP constant growth old'!Q80/100))</f>
        <v>233.248767834848</v>
      </c>
      <c r="Q80" s="0" t="n">
        <f aca="false">R80/(1+('IMF GDP constant growth old'!R80/100))</f>
        <v>275.420145059388</v>
      </c>
      <c r="R80" s="0" t="n">
        <f aca="false">S80/(1+('IMF GDP constant growth old'!S80/100))</f>
        <v>305.093911488086</v>
      </c>
      <c r="S80" s="0" t="n">
        <f aca="false">T80/(1+('IMF GDP constant growth old'!T80/100))</f>
        <v>311.52224020314</v>
      </c>
      <c r="T80" s="0" t="n">
        <f aca="false">U80/(1+('IMF GDP constant growth old'!U80/100))</f>
        <v>315.438074762494</v>
      </c>
      <c r="U80" s="0" t="n">
        <f aca="false">V80/(1+('IMF GDP constant growth old'!V80/100))</f>
        <v>310.74120182928</v>
      </c>
      <c r="V80" s="0" t="n">
        <f aca="false">W80/(1+('IMF GDP constant growth old'!W80/100))</f>
        <v>313.920084323994</v>
      </c>
      <c r="W80" s="0" t="n">
        <f aca="false">X80/(1+('IMF GDP constant growth old'!X80/100))</f>
        <v>333.43021756473</v>
      </c>
      <c r="X80" s="0" t="n">
        <f aca="false">Y80/(1+('IMF GDP constant growth old'!Y80/100))</f>
        <v>331.596351368124</v>
      </c>
      <c r="Y80" s="0" t="n">
        <f aca="false">Z80/(1+('IMF GDP constant growth old'!Z80/100))</f>
        <v>337.929841679255</v>
      </c>
      <c r="Z80" s="0" t="n">
        <f aca="false">AA80/(1+('IMF GDP constant growth old'!AA80/100))</f>
        <v>338.974044890044</v>
      </c>
      <c r="AA80" s="0" t="n">
        <f aca="false">AB80/(1+('IMF GDP constant growth old'!AB80/100))</f>
        <v>362.251392552644</v>
      </c>
      <c r="AB80" s="0" t="n">
        <f aca="false">AC80/(1+('IMF GDP constant growth old'!AC80/100))</f>
        <v>365.171138776618</v>
      </c>
      <c r="AC80" s="0" t="n">
        <f aca="false">AD80/(1+('IMF GDP constant growth old'!AD80/100))</f>
        <v>402.612135635384</v>
      </c>
      <c r="AD80" s="0" t="n">
        <f aca="false">AE80/(1+('IMF GDP constant growth old'!AE80/100))</f>
        <v>439.757131269105</v>
      </c>
      <c r="AE80" s="0" t="n">
        <f aca="false">AF80/(1+('IMF GDP constant growth old'!AF80/100))</f>
        <v>458.98331304819</v>
      </c>
      <c r="AF80" s="0" t="n">
        <f aca="false">AG80/(1+('IMF GDP constant growth old'!AG80/100))</f>
        <v>473.624880734428</v>
      </c>
      <c r="AG80" s="0" t="n">
        <f aca="false">AH80/(1+('IMF GDP constant growth old'!AH80/100))</f>
        <v>497.306124771149</v>
      </c>
      <c r="AH80" s="0" t="n">
        <f aca="false">AI80/(1+('IMF GDP constant growth old'!AI80/100))</f>
        <v>537.866412307484</v>
      </c>
      <c r="AI80" s="0" t="n">
        <f aca="false">AJ80/(1+('IMF GDP constant growth old'!AJ80/100))</f>
        <v>539.216457002376</v>
      </c>
      <c r="AJ80" s="0" t="n">
        <f aca="false">AK80/(1+('IMF GDP constant growth old'!AK80/100))</f>
        <v>544.64636672439</v>
      </c>
      <c r="AK80" s="0" t="n">
        <f aca="false">AL80/(1+('IMF GDP constant growth old'!AL80/100))</f>
        <v>576.22496306707</v>
      </c>
      <c r="AL80" s="0" t="n">
        <f aca="false">AM80/(1+('IMF GDP constant growth old'!AM80/100))</f>
        <v>591.471875589824</v>
      </c>
      <c r="AM80" s="0" t="n">
        <f aca="false">AN80/(1+('IMF GDP constant growth old'!AN80/100))</f>
        <v>547.436794452162</v>
      </c>
      <c r="AN80" s="0" t="n">
        <f aca="false">AO80/(1+('IMF GDP constant growth old'!AO80/100))</f>
        <v>546.374767070925</v>
      </c>
      <c r="AO80" s="0" t="n">
        <f aca="false">AP80/(1+('IMF GDP constant growth old'!AP80/100))</f>
        <v>571.524397599199</v>
      </c>
      <c r="AP80" s="0" t="n">
        <f aca="false">AQ80/(1+('IMF GDP constant growth old'!AQ80/100))</f>
        <v>563.974560306914</v>
      </c>
      <c r="AQ80" s="0" t="n">
        <f aca="false">AR80/(1+('IMF GDP constant growth old'!AR80/100))</f>
        <v>639.524592405628</v>
      </c>
      <c r="AR80" s="0" t="n">
        <f aca="false">AS80/(1+('IMF GDP constant growth old'!AS80/100))</f>
        <v>663.53874085046</v>
      </c>
      <c r="AS80" s="0" t="n">
        <f aca="false">AT80/(1+('IMF GDP constant growth old'!AT80/100))</f>
        <v>623.553896326811</v>
      </c>
      <c r="AT80" s="0" t="n">
        <f aca="false">'IMF GDP current US old'!AT80</f>
        <v>581.252</v>
      </c>
      <c r="AU80" s="0" t="n">
        <f aca="false">AT80*(1+('IMF GDP constant growth old'!AU80/100))</f>
        <v>590.06378032</v>
      </c>
      <c r="AV80" s="0" t="n">
        <f aca="false">AU80*(1+('IMF GDP constant growth old'!AV80/100))</f>
        <v>605.045499702325</v>
      </c>
      <c r="AW80" s="0" t="n">
        <f aca="false">AV80*(1+('IMF GDP constant growth old'!AW80/100))</f>
        <v>617.727253376086</v>
      </c>
      <c r="AX80" s="0" t="n">
        <f aca="false">AW80*(1+('IMF GDP constant growth old'!AX80/100))</f>
        <v>630.526562066038</v>
      </c>
      <c r="AY80" s="0" t="n">
        <f aca="false">AX80*(1+('IMF GDP constant growth old'!AY80/100))</f>
        <v>643.799146197528</v>
      </c>
      <c r="AZ80" s="0" t="n">
        <f aca="false">AY80*(1+('IMF GDP constant growth old'!AZ80/100))</f>
        <v>657.312490276215</v>
      </c>
      <c r="BA80" s="0" t="n">
        <f aca="false">AZ80*(1+('IMF GDP constant growth old'!BA80/100))</f>
        <v>671.162064446334</v>
      </c>
    </row>
    <row r="81" customFormat="false" ht="15" hidden="false" customHeight="false" outlineLevel="0" collapsed="false">
      <c r="A81" s="0" t="s">
        <v>92</v>
      </c>
      <c r="B81" s="0" t="str">
        <f aca="false">VLOOKUP(A81,'IMF GDP constant growth old'!$A:$B,2,0)</f>
        <v>IRQ</v>
      </c>
      <c r="C81" s="0" t="s">
        <v>446</v>
      </c>
      <c r="D81" s="0" t="s">
        <v>1044</v>
      </c>
      <c r="F81" s="0" t="s">
        <v>448</v>
      </c>
      <c r="G81" s="0" t="e">
        <f aca="false">H81/(1+('IMF GDP constant growth old'!H81/100))</f>
        <v>#VALUE!</v>
      </c>
      <c r="H81" s="0" t="e">
        <f aca="false">I81/(1+('IMF GDP constant growth old'!I81/100))</f>
        <v>#VALUE!</v>
      </c>
      <c r="I81" s="0" t="e">
        <f aca="false">J81/(1+('IMF GDP constant growth old'!J81/100))</f>
        <v>#VALUE!</v>
      </c>
      <c r="J81" s="0" t="e">
        <f aca="false">K81/(1+('IMF GDP constant growth old'!K81/100))</f>
        <v>#VALUE!</v>
      </c>
      <c r="K81" s="0" t="e">
        <f aca="false">L81/(1+('IMF GDP constant growth old'!L81/100))</f>
        <v>#VALUE!</v>
      </c>
      <c r="L81" s="0" t="e">
        <f aca="false">M81/(1+('IMF GDP constant growth old'!M81/100))</f>
        <v>#VALUE!</v>
      </c>
      <c r="M81" s="0" t="e">
        <f aca="false">N81/(1+('IMF GDP constant growth old'!N81/100))</f>
        <v>#VALUE!</v>
      </c>
      <c r="N81" s="0" t="e">
        <f aca="false">O81/(1+('IMF GDP constant growth old'!O81/100))</f>
        <v>#VALUE!</v>
      </c>
      <c r="O81" s="0" t="e">
        <f aca="false">P81/(1+('IMF GDP constant growth old'!P81/100))</f>
        <v>#VALUE!</v>
      </c>
      <c r="P81" s="0" t="e">
        <f aca="false">Q81/(1+('IMF GDP constant growth old'!Q81/100))</f>
        <v>#VALUE!</v>
      </c>
      <c r="Q81" s="0" t="e">
        <f aca="false">R81/(1+('IMF GDP constant growth old'!R81/100))</f>
        <v>#VALUE!</v>
      </c>
      <c r="R81" s="0" t="e">
        <f aca="false">S81/(1+('IMF GDP constant growth old'!S81/100))</f>
        <v>#VALUE!</v>
      </c>
      <c r="S81" s="0" t="e">
        <f aca="false">T81/(1+('IMF GDP constant growth old'!T81/100))</f>
        <v>#VALUE!</v>
      </c>
      <c r="T81" s="0" t="e">
        <f aca="false">U81/(1+('IMF GDP constant growth old'!U81/100))</f>
        <v>#VALUE!</v>
      </c>
      <c r="U81" s="0" t="e">
        <f aca="false">V81/(1+('IMF GDP constant growth old'!V81/100))</f>
        <v>#VALUE!</v>
      </c>
      <c r="V81" s="0" t="e">
        <f aca="false">W81/(1+('IMF GDP constant growth old'!W81/100))</f>
        <v>#VALUE!</v>
      </c>
      <c r="W81" s="0" t="e">
        <f aca="false">X81/(1+('IMF GDP constant growth old'!X81/100))</f>
        <v>#VALUE!</v>
      </c>
      <c r="X81" s="0" t="e">
        <f aca="false">Y81/(1+('IMF GDP constant growth old'!Y81/100))</f>
        <v>#VALUE!</v>
      </c>
      <c r="Y81" s="0" t="n">
        <f aca="false">Z81/(1+('IMF GDP constant growth old'!Z81/100))</f>
        <v>37.3019330740342</v>
      </c>
      <c r="Z81" s="0" t="n">
        <f aca="false">AA81/(1+('IMF GDP constant growth old'!AA81/100))</f>
        <v>46.5349075485191</v>
      </c>
      <c r="AA81" s="0" t="n">
        <f aca="false">AB81/(1+('IMF GDP constant growth old'!AB81/100))</f>
        <v>44.5148272118379</v>
      </c>
      <c r="AB81" s="0" t="n">
        <f aca="false">AC81/(1+('IMF GDP constant growth old'!AC81/100))</f>
        <v>41.5906482122923</v>
      </c>
      <c r="AC81" s="0" t="n">
        <f aca="false">AD81/(1+('IMF GDP constant growth old'!AD81/100))</f>
        <v>38.3478253711798</v>
      </c>
      <c r="AD81" s="0" t="n">
        <f aca="false">AE81/(1+('IMF GDP constant growth old'!AE81/100))</f>
        <v>69.7113613075067</v>
      </c>
      <c r="AE81" s="0" t="n">
        <f aca="false">AF81/(1+('IMF GDP constant growth old'!AF81/100))</f>
        <v>106.927468655132</v>
      </c>
      <c r="AF81" s="0" t="n">
        <f aca="false">AG81/(1+('IMF GDP constant growth old'!AG81/100))</f>
        <v>108.718503755106</v>
      </c>
      <c r="AG81" s="0" t="n">
        <f aca="false">AH81/(1+('IMF GDP constant growth old'!AH81/100))</f>
        <v>114.848052996819</v>
      </c>
      <c r="AH81" s="0" t="n">
        <f aca="false">AI81/(1+('IMF GDP constant growth old'!AI81/100))</f>
        <v>117.017532717929</v>
      </c>
      <c r="AI81" s="0" t="n">
        <f aca="false">AJ81/(1+('IMF GDP constant growth old'!AJ81/100))</f>
        <v>126.64573530996</v>
      </c>
      <c r="AJ81" s="0" t="n">
        <f aca="false">AK81/(1+('IMF GDP constant growth old'!AK81/100))</f>
        <v>130.925094706083</v>
      </c>
      <c r="AK81" s="0" t="n">
        <f aca="false">AL81/(1+('IMF GDP constant growth old'!AL81/100))</f>
        <v>139.308228520114</v>
      </c>
      <c r="AL81" s="0" t="n">
        <f aca="false">AM81/(1+('IMF GDP constant growth old'!AM81/100))</f>
        <v>149.820427444242</v>
      </c>
      <c r="AM81" s="0" t="n">
        <f aca="false">AN81/(1+('IMF GDP constant growth old'!AN81/100))</f>
        <v>170.699402212871</v>
      </c>
      <c r="AN81" s="0" t="n">
        <f aca="false">AO81/(1+('IMF GDP constant growth old'!AO81/100))</f>
        <v>183.720352613669</v>
      </c>
      <c r="AO81" s="0" t="n">
        <f aca="false">AP81/(1+('IMF GDP constant growth old'!AP81/100))</f>
        <v>185.076208815958</v>
      </c>
      <c r="AP81" s="0" t="n">
        <f aca="false">AQ81/(1+('IMF GDP constant growth old'!AQ81/100))</f>
        <v>189.771592233618</v>
      </c>
      <c r="AQ81" s="0" t="n">
        <f aca="false">AR81/(1+('IMF GDP constant growth old'!AR81/100))</f>
        <v>218.614976537206</v>
      </c>
      <c r="AR81" s="0" t="n">
        <f aca="false">AS81/(1+('IMF GDP constant growth old'!AS81/100))</f>
        <v>211.184253484706</v>
      </c>
      <c r="AS81" s="0" t="n">
        <f aca="false">AT81/(1+('IMF GDP constant growth old'!AT81/100))</f>
        <v>212.934970946095</v>
      </c>
      <c r="AT81" s="0" t="n">
        <f aca="false">'IMF GDP current US old'!AT81</f>
        <v>222.434</v>
      </c>
      <c r="AU81" s="0" t="n">
        <f aca="false">AT81*(1+('IMF GDP constant growth old'!AU81/100))</f>
        <v>198.2220591</v>
      </c>
      <c r="AV81" s="0" t="n">
        <f aca="false">AU81*(1+('IMF GDP constant growth old'!AV81/100))</f>
        <v>200.432235058965</v>
      </c>
      <c r="AW81" s="0" t="n">
        <f aca="false">AV81*(1+('IMF GDP constant growth old'!AW81/100))</f>
        <v>209.217179921599</v>
      </c>
      <c r="AX81" s="0" t="n">
        <f aca="false">AW81*(1+('IMF GDP constant growth old'!AX81/100))</f>
        <v>221.832975870872</v>
      </c>
      <c r="AY81" s="0" t="n">
        <f aca="false">AX81*(1+('IMF GDP constant growth old'!AY81/100))</f>
        <v>231.653521712675</v>
      </c>
      <c r="AZ81" s="0" t="n">
        <f aca="false">AY81*(1+('IMF GDP constant growth old'!AZ81/100))</f>
        <v>239.128980858343</v>
      </c>
      <c r="BA81" s="0" t="n">
        <f aca="false">AZ81*(1+('IMF GDP constant growth old'!BA81/100))</f>
        <v>247.029802385903</v>
      </c>
    </row>
    <row r="82" customFormat="false" ht="15" hidden="false" customHeight="false" outlineLevel="0" collapsed="false">
      <c r="A82" s="0" t="s">
        <v>93</v>
      </c>
      <c r="B82" s="0" t="str">
        <f aca="false">VLOOKUP(A82,'IMF GDP constant growth old'!$A:$B,2,0)</f>
        <v>IRL</v>
      </c>
      <c r="C82" s="0" t="s">
        <v>446</v>
      </c>
      <c r="D82" s="0" t="s">
        <v>1044</v>
      </c>
      <c r="F82" s="0" t="s">
        <v>448</v>
      </c>
      <c r="G82" s="0" t="n">
        <f aca="false">H82/(1+('IMF GDP constant growth old'!H82/100))</f>
        <v>64.5460558491555</v>
      </c>
      <c r="H82" s="0" t="n">
        <f aca="false">I82/(1+('IMF GDP constant growth old'!I82/100))</f>
        <v>66.1674527720863</v>
      </c>
      <c r="I82" s="0" t="n">
        <f aca="false">J82/(1+('IMF GDP constant growth old'!J82/100))</f>
        <v>67.156656191029</v>
      </c>
      <c r="J82" s="0" t="n">
        <f aca="false">K82/(1+('IMF GDP constant growth old'!K82/100))</f>
        <v>66.6670841673964</v>
      </c>
      <c r="K82" s="0" t="n">
        <f aca="false">L82/(1+('IMF GDP constant growth old'!L82/100))</f>
        <v>68.8030975441198</v>
      </c>
      <c r="L82" s="0" t="n">
        <f aca="false">M82/(1+('IMF GDP constant growth old'!M82/100))</f>
        <v>70.1426938533038</v>
      </c>
      <c r="M82" s="0" t="n">
        <f aca="false">N82/(1+('IMF GDP constant growth old'!N82/100))</f>
        <v>70.4400988752418</v>
      </c>
      <c r="N82" s="0" t="n">
        <f aca="false">O82/(1+('IMF GDP constant growth old'!O82/100))</f>
        <v>73.0048228752894</v>
      </c>
      <c r="O82" s="0" t="n">
        <f aca="false">P82/(1+('IMF GDP constant growth old'!P82/100))</f>
        <v>75.1935074650905</v>
      </c>
      <c r="P82" s="0" t="n">
        <f aca="false">Q82/(1+('IMF GDP constant growth old'!Q82/100))</f>
        <v>79.4148709741807</v>
      </c>
      <c r="Q82" s="0" t="n">
        <f aca="false">R82/(1+('IMF GDP constant growth old'!R82/100))</f>
        <v>85.5385516749998</v>
      </c>
      <c r="R82" s="0" t="n">
        <f aca="false">S82/(1+('IMF GDP constant growth old'!S82/100))</f>
        <v>86.9430946935033</v>
      </c>
      <c r="S82" s="0" t="n">
        <f aca="false">T82/(1+('IMF GDP constant growth old'!T82/100))</f>
        <v>90.0547880525838</v>
      </c>
      <c r="T82" s="0" t="n">
        <f aca="false">U82/(1+('IMF GDP constant growth old'!U82/100))</f>
        <v>92.1386558481206</v>
      </c>
      <c r="U82" s="0" t="n">
        <f aca="false">V82/(1+('IMF GDP constant growth old'!V82/100))</f>
        <v>97.5693082238088</v>
      </c>
      <c r="V82" s="0" t="n">
        <f aca="false">W82/(1+('IMF GDP constant growth old'!W82/100))</f>
        <v>106.929131961719</v>
      </c>
      <c r="W82" s="0" t="n">
        <f aca="false">X82/(1+('IMF GDP constant growth old'!X82/100))</f>
        <v>116.651128639678</v>
      </c>
      <c r="X82" s="0" t="n">
        <f aca="false">Y82/(1+('IMF GDP constant growth old'!Y82/100))</f>
        <v>129.187625434584</v>
      </c>
      <c r="Y82" s="0" t="n">
        <f aca="false">Z82/(1+('IMF GDP constant growth old'!Z82/100))</f>
        <v>140.579390245406</v>
      </c>
      <c r="Z82" s="0" t="n">
        <f aca="false">AA82/(1+('IMF GDP constant growth old'!AA82/100))</f>
        <v>154.647169827264</v>
      </c>
      <c r="AA82" s="0" t="n">
        <f aca="false">AB82/(1+('IMF GDP constant growth old'!AB82/100))</f>
        <v>168.166425413563</v>
      </c>
      <c r="AB82" s="0" t="n">
        <f aca="false">AC82/(1+('IMF GDP constant growth old'!AC82/100))</f>
        <v>177.585426900977</v>
      </c>
      <c r="AC82" s="0" t="n">
        <f aca="false">AD82/(1+('IMF GDP constant growth old'!AD82/100))</f>
        <v>187.947536560649</v>
      </c>
      <c r="AD82" s="0" t="n">
        <f aca="false">AE82/(1+('IMF GDP constant growth old'!AE82/100))</f>
        <v>194.918510691684</v>
      </c>
      <c r="AE82" s="0" t="n">
        <f aca="false">AF82/(1+('IMF GDP constant growth old'!AF82/100))</f>
        <v>207.354311673813</v>
      </c>
      <c r="AF82" s="0" t="n">
        <f aca="false">AG82/(1+('IMF GDP constant growth old'!AG82/100))</f>
        <v>219.299993569341</v>
      </c>
      <c r="AG82" s="0" t="n">
        <f aca="false">AH82/(1+('IMF GDP constant growth old'!AH82/100))</f>
        <v>230.286923247165</v>
      </c>
      <c r="AH82" s="0" t="n">
        <f aca="false">AI82/(1+('IMF GDP constant growth old'!AI82/100))</f>
        <v>242.4875244408</v>
      </c>
      <c r="AI82" s="0" t="n">
        <f aca="false">AJ82/(1+('IMF GDP constant growth old'!AJ82/100))</f>
        <v>231.51253908461</v>
      </c>
      <c r="AJ82" s="0" t="n">
        <f aca="false">AK82/(1+('IMF GDP constant growth old'!AK82/100))</f>
        <v>219.899870124126</v>
      </c>
      <c r="AK82" s="0" t="n">
        <f aca="false">AL82/(1+('IMF GDP constant growth old'!AL82/100))</f>
        <v>223.117005224042</v>
      </c>
      <c r="AL82" s="0" t="n">
        <f aca="false">AM82/(1+('IMF GDP constant growth old'!AM82/100))</f>
        <v>224.259364290789</v>
      </c>
      <c r="AM82" s="0" t="n">
        <f aca="false">AN82/(1+('IMF GDP constant growth old'!AN82/100))</f>
        <v>224.001466021854</v>
      </c>
      <c r="AN82" s="0" t="n">
        <f aca="false">AO82/(1+('IMF GDP constant growth old'!AO82/100))</f>
        <v>227.392848217425</v>
      </c>
      <c r="AO82" s="0" t="n">
        <f aca="false">AP82/(1+('IMF GDP constant growth old'!AP82/100))</f>
        <v>246.85085423939</v>
      </c>
      <c r="AP82" s="0" t="n">
        <f aca="false">AQ82/(1+('IMF GDP constant growth old'!AQ82/100))</f>
        <v>309.316462904668</v>
      </c>
      <c r="AQ82" s="0" t="n">
        <f aca="false">AR82/(1+('IMF GDP constant growth old'!AR82/100))</f>
        <v>315.447115199438</v>
      </c>
      <c r="AR82" s="0" t="n">
        <f aca="false">AS82/(1+('IMF GDP constant growth old'!AS82/100))</f>
        <v>345.209550518505</v>
      </c>
      <c r="AS82" s="0" t="n">
        <f aca="false">AT82/(1+('IMF GDP constant growth old'!AT82/100))</f>
        <v>376.098901098901</v>
      </c>
      <c r="AT82" s="0" t="n">
        <f aca="false">'IMF GDP current US old'!AT82</f>
        <v>398.379</v>
      </c>
      <c r="AU82" s="0" t="n">
        <f aca="false">AT82*(1+('IMF GDP constant growth old'!AU82/100))</f>
        <v>408.23888025</v>
      </c>
      <c r="AV82" s="0" t="n">
        <f aca="false">AU82*(1+('IMF GDP constant growth old'!AV82/100))</f>
        <v>425.523714439785</v>
      </c>
      <c r="AW82" s="0" t="n">
        <f aca="false">AV82*(1+('IMF GDP constant growth old'!AW82/100))</f>
        <v>446.119062218671</v>
      </c>
      <c r="AX82" s="0" t="n">
        <f aca="false">AW82*(1+('IMF GDP constant growth old'!AX82/100))</f>
        <v>462.629928711384</v>
      </c>
      <c r="AY82" s="0" t="n">
        <f aca="false">AX82*(1+('IMF GDP constant growth old'!AY82/100))</f>
        <v>475.569687817441</v>
      </c>
      <c r="AZ82" s="0" t="n">
        <f aca="false">AY82*(1+('IMF GDP constant growth old'!AZ82/100))</f>
        <v>488.253131391532</v>
      </c>
      <c r="BA82" s="0" t="n">
        <f aca="false">AZ82*(1+('IMF GDP constant growth old'!BA82/100))</f>
        <v>501.060011027932</v>
      </c>
      <c r="BC82" s="0" t="n">
        <v>1</v>
      </c>
    </row>
    <row r="83" customFormat="false" ht="15" hidden="false" customHeight="false" outlineLevel="0" collapsed="false">
      <c r="A83" s="0" t="s">
        <v>94</v>
      </c>
      <c r="B83" s="0" t="str">
        <f aca="false">VLOOKUP(A83,'IMF GDP constant growth old'!$A:$B,2,0)</f>
        <v>ISR</v>
      </c>
      <c r="C83" s="0" t="s">
        <v>446</v>
      </c>
      <c r="D83" s="0" t="s">
        <v>1044</v>
      </c>
      <c r="F83" s="0" t="s">
        <v>448</v>
      </c>
      <c r="G83" s="0" t="n">
        <f aca="false">H83/(1+('IMF GDP constant growth old'!H83/100))</f>
        <v>83.4447668698499</v>
      </c>
      <c r="H83" s="0" t="n">
        <f aca="false">I83/(1+('IMF GDP constant growth old'!I83/100))</f>
        <v>87.3858632091129</v>
      </c>
      <c r="I83" s="0" t="n">
        <f aca="false">J83/(1+('IMF GDP constant growth old'!J83/100))</f>
        <v>88.6302379012107</v>
      </c>
      <c r="J83" s="0" t="n">
        <f aca="false">K83/(1+('IMF GDP constant growth old'!K83/100))</f>
        <v>90.922215853336</v>
      </c>
      <c r="K83" s="0" t="n">
        <f aca="false">L83/(1+('IMF GDP constant growth old'!L83/100))</f>
        <v>92.9315968236947</v>
      </c>
      <c r="L83" s="0" t="n">
        <f aca="false">M83/(1+('IMF GDP constant growth old'!M83/100))</f>
        <v>97.0679821983174</v>
      </c>
      <c r="M83" s="0" t="n">
        <f aca="false">N83/(1+('IMF GDP constant growth old'!N83/100))</f>
        <v>100.51486624618</v>
      </c>
      <c r="N83" s="0" t="n">
        <f aca="false">O83/(1+('IMF GDP constant growth old'!O83/100))</f>
        <v>108.043429728018</v>
      </c>
      <c r="O83" s="0" t="n">
        <f aca="false">P83/(1+('IMF GDP constant growth old'!P83/100))</f>
        <v>111.894097563525</v>
      </c>
      <c r="P83" s="0" t="n">
        <f aca="false">Q83/(1+('IMF GDP constant growth old'!Q83/100))</f>
        <v>113.481874807951</v>
      </c>
      <c r="Q83" s="0" t="n">
        <f aca="false">R83/(1+('IMF GDP constant growth old'!R83/100))</f>
        <v>121.009127563963</v>
      </c>
      <c r="R83" s="0" t="n">
        <f aca="false">S83/(1+('IMF GDP constant growth old'!S83/100))</f>
        <v>126.597329074867</v>
      </c>
      <c r="S83" s="0" t="n">
        <f aca="false">T83/(1+('IMF GDP constant growth old'!T83/100))</f>
        <v>135.655367970173</v>
      </c>
      <c r="T83" s="0" t="n">
        <f aca="false">U83/(1+('IMF GDP constant growth old'!U83/100))</f>
        <v>140.770931896329</v>
      </c>
      <c r="U83" s="0" t="n">
        <f aca="false">V83/(1+('IMF GDP constant growth old'!V83/100))</f>
        <v>150.64038193158</v>
      </c>
      <c r="V83" s="0" t="n">
        <f aca="false">W83/(1+('IMF GDP constant growth old'!W83/100))</f>
        <v>165.183204403255</v>
      </c>
      <c r="W83" s="0" t="n">
        <f aca="false">X83/(1+('IMF GDP constant growth old'!X83/100))</f>
        <v>173.589377675337</v>
      </c>
      <c r="X83" s="0" t="n">
        <f aca="false">Y83/(1+('IMF GDP constant growth old'!Y83/100))</f>
        <v>180.355891617121</v>
      </c>
      <c r="Y83" s="0" t="n">
        <f aca="false">Z83/(1+('IMF GDP constant growth old'!Z83/100))</f>
        <v>187.909196358046</v>
      </c>
      <c r="Z83" s="0" t="n">
        <f aca="false">AA83/(1+('IMF GDP constant growth old'!AA83/100))</f>
        <v>194.632587403737</v>
      </c>
      <c r="AA83" s="0" t="n">
        <f aca="false">AB83/(1+('IMF GDP constant growth old'!AB83/100))</f>
        <v>211.952941356796</v>
      </c>
      <c r="AB83" s="0" t="n">
        <f aca="false">AC83/(1+('IMF GDP constant growth old'!AC83/100))</f>
        <v>212.154296651085</v>
      </c>
      <c r="AC83" s="0" t="n">
        <f aca="false">AD83/(1+('IMF GDP constant growth old'!AD83/100))</f>
        <v>211.81697131941</v>
      </c>
      <c r="AD83" s="0" t="n">
        <f aca="false">AE83/(1+('IMF GDP constant growth old'!AE83/100))</f>
        <v>214.235921131877</v>
      </c>
      <c r="AE83" s="0" t="n">
        <f aca="false">AF83/(1+('IMF GDP constant growth old'!AF83/100))</f>
        <v>224.499964113305</v>
      </c>
      <c r="AF83" s="0" t="n">
        <f aca="false">AG83/(1+('IMF GDP constant growth old'!AG83/100))</f>
        <v>233.558537665277</v>
      </c>
      <c r="AG83" s="0" t="n">
        <f aca="false">AH83/(1+('IMF GDP constant growth old'!AH83/100))</f>
        <v>247.020851776304</v>
      </c>
      <c r="AH83" s="0" t="n">
        <f aca="false">AI83/(1+('IMF GDP constant growth old'!AI83/100))</f>
        <v>261.945851640628</v>
      </c>
      <c r="AI83" s="0" t="n">
        <f aca="false">AJ83/(1+('IMF GDP constant growth old'!AJ83/100))</f>
        <v>270.364791312358</v>
      </c>
      <c r="AJ83" s="0" t="n">
        <f aca="false">AK83/(1+('IMF GDP constant growth old'!AK83/100))</f>
        <v>272.900813054868</v>
      </c>
      <c r="AK83" s="0" t="n">
        <f aca="false">AL83/(1+('IMF GDP constant growth old'!AL83/100))</f>
        <v>288.068640244457</v>
      </c>
      <c r="AL83" s="0" t="n">
        <f aca="false">AM83/(1+('IMF GDP constant growth old'!AM83/100))</f>
        <v>301.581940158325</v>
      </c>
      <c r="AM83" s="0" t="n">
        <f aca="false">AN83/(1+('IMF GDP constant growth old'!AN83/100))</f>
        <v>309.233073980142</v>
      </c>
      <c r="AN83" s="0" t="n">
        <f aca="false">AO83/(1+('IMF GDP constant growth old'!AO83/100))</f>
        <v>322.561019468686</v>
      </c>
      <c r="AO83" s="0" t="n">
        <f aca="false">AP83/(1+('IMF GDP constant growth old'!AP83/100))</f>
        <v>335.260246805168</v>
      </c>
      <c r="AP83" s="0" t="n">
        <f aca="false">AQ83/(1+('IMF GDP constant growth old'!AQ83/100))</f>
        <v>342.803602358284</v>
      </c>
      <c r="AQ83" s="0" t="n">
        <f aca="false">AR83/(1+('IMF GDP constant growth old'!AR83/100))</f>
        <v>355.919268184512</v>
      </c>
      <c r="AR83" s="0" t="n">
        <f aca="false">AS83/(1+('IMF GDP constant growth old'!AS83/100))</f>
        <v>368.668296370881</v>
      </c>
      <c r="AS83" s="0" t="n">
        <f aca="false">AT83/(1+('IMF GDP constant growth old'!AT83/100))</f>
        <v>381.505326450515</v>
      </c>
      <c r="AT83" s="0" t="n">
        <f aca="false">'IMF GDP current US old'!AT83</f>
        <v>394.652</v>
      </c>
      <c r="AU83" s="0" t="n">
        <f aca="false">AT83*(1+('IMF GDP constant growth old'!AU83/100))</f>
        <v>385.27112196</v>
      </c>
      <c r="AV83" s="0" t="n">
        <f aca="false">AU83*(1+('IMF GDP constant growth old'!AV83/100))</f>
        <v>404.500003657024</v>
      </c>
      <c r="AW83" s="0" t="n">
        <f aca="false">AV83*(1+('IMF GDP constant growth old'!AW83/100))</f>
        <v>421.72361381274</v>
      </c>
      <c r="AX83" s="0" t="n">
        <f aca="false">AW83*(1+('IMF GDP constant growth old'!AX83/100))</f>
        <v>437.736459429209</v>
      </c>
      <c r="AY83" s="0" t="n">
        <f aca="false">AX83*(1+('IMF GDP constant growth old'!AY83/100))</f>
        <v>453.070367603015</v>
      </c>
      <c r="AZ83" s="0" t="n">
        <f aca="false">AY83*(1+('IMF GDP constant growth old'!AZ83/100))</f>
        <v>467.727193994972</v>
      </c>
      <c r="BA83" s="0" t="n">
        <f aca="false">AZ83*(1+('IMF GDP constant growth old'!BA83/100))</f>
        <v>482.282864272096</v>
      </c>
    </row>
    <row r="84" customFormat="false" ht="15" hidden="false" customHeight="false" outlineLevel="0" collapsed="false">
      <c r="A84" s="0" t="s">
        <v>95</v>
      </c>
      <c r="B84" s="0" t="str">
        <f aca="false">VLOOKUP(A84,'IMF GDP constant growth old'!$A:$B,2,0)</f>
        <v>ITA</v>
      </c>
      <c r="C84" s="0" t="s">
        <v>446</v>
      </c>
      <c r="D84" s="0" t="s">
        <v>1044</v>
      </c>
      <c r="F84" s="0" t="s">
        <v>448</v>
      </c>
      <c r="G84" s="0" t="n">
        <f aca="false">H84/(1+('IMF GDP constant growth old'!H84/100))</f>
        <v>1316.57729933836</v>
      </c>
      <c r="H84" s="0" t="n">
        <f aca="false">I84/(1+('IMF GDP constant growth old'!I84/100))</f>
        <v>1323.91063489567</v>
      </c>
      <c r="I84" s="0" t="n">
        <f aca="false">J84/(1+('IMF GDP constant growth old'!J84/100))</f>
        <v>1325.97593548611</v>
      </c>
      <c r="J84" s="0" t="n">
        <f aca="false">K84/(1+('IMF GDP constant growth old'!K84/100))</f>
        <v>1338.24121288935</v>
      </c>
      <c r="K84" s="0" t="n">
        <f aca="false">L84/(1+('IMF GDP constant growth old'!L84/100))</f>
        <v>1378.56242063371</v>
      </c>
      <c r="L84" s="0" t="n">
        <f aca="false">M84/(1+('IMF GDP constant growth old'!M84/100))</f>
        <v>1414.69454167852</v>
      </c>
      <c r="M84" s="0" t="n">
        <f aca="false">N84/(1+('IMF GDP constant growth old'!N84/100))</f>
        <v>1453.03276375801</v>
      </c>
      <c r="N84" s="0" t="n">
        <f aca="false">O84/(1+('IMF GDP constant growth old'!O84/100))</f>
        <v>1497.59727862247</v>
      </c>
      <c r="O84" s="0" t="n">
        <f aca="false">P84/(1+('IMF GDP constant growth old'!P84/100))</f>
        <v>1557.93547297816</v>
      </c>
      <c r="P84" s="0" t="n">
        <f aca="false">Q84/(1+('IMF GDP constant growth old'!Q84/100))</f>
        <v>1608.59953455941</v>
      </c>
      <c r="Q84" s="0" t="n">
        <f aca="false">R84/(1+('IMF GDP constant growth old'!R84/100))</f>
        <v>1640.48197733438</v>
      </c>
      <c r="R84" s="0" t="n">
        <f aca="false">S84/(1+('IMF GDP constant growth old'!S84/100))</f>
        <v>1664.08851298822</v>
      </c>
      <c r="S84" s="0" t="n">
        <f aca="false">T84/(1+('IMF GDP constant growth old'!T84/100))</f>
        <v>1676.11987293713</v>
      </c>
      <c r="T84" s="0" t="n">
        <f aca="false">U84/(1+('IMF GDP constant growth old'!U84/100))</f>
        <v>1662.1242719981</v>
      </c>
      <c r="U84" s="0" t="n">
        <f aca="false">V84/(1+('IMF GDP constant growth old'!V84/100))</f>
        <v>1696.59672939934</v>
      </c>
      <c r="V84" s="0" t="n">
        <f aca="false">W84/(1+('IMF GDP constant growth old'!W84/100))</f>
        <v>1742.11641964913</v>
      </c>
      <c r="W84" s="0" t="n">
        <f aca="false">X84/(1+('IMF GDP constant growth old'!X84/100))</f>
        <v>1764.18903468608</v>
      </c>
      <c r="X84" s="0" t="n">
        <f aca="false">Y84/(1+('IMF GDP constant growth old'!Y84/100))</f>
        <v>1796.47369402084</v>
      </c>
      <c r="Y84" s="0" t="n">
        <f aca="false">Z84/(1+('IMF GDP constant growth old'!Z84/100))</f>
        <v>1829.00783261956</v>
      </c>
      <c r="Z84" s="0" t="n">
        <f aca="false">AA84/(1+('IMF GDP constant growth old'!AA84/100))</f>
        <v>1858.74749997795</v>
      </c>
      <c r="AA84" s="0" t="n">
        <f aca="false">AB84/(1+('IMF GDP constant growth old'!AB84/100))</f>
        <v>1929.13826780212</v>
      </c>
      <c r="AB84" s="0" t="n">
        <f aca="false">AC84/(1+('IMF GDP constant growth old'!AC84/100))</f>
        <v>1966.77575540693</v>
      </c>
      <c r="AC84" s="0" t="n">
        <f aca="false">AD84/(1+('IMF GDP constant growth old'!AD84/100))</f>
        <v>1971.77136582567</v>
      </c>
      <c r="AD84" s="0" t="n">
        <f aca="false">AE84/(1+('IMF GDP constant growth old'!AE84/100))</f>
        <v>1974.51212802417</v>
      </c>
      <c r="AE84" s="0" t="n">
        <f aca="false">AF84/(1+('IMF GDP constant growth old'!AF84/100))</f>
        <v>2002.62918072723</v>
      </c>
      <c r="AF84" s="0" t="n">
        <f aca="false">AG84/(1+('IMF GDP constant growth old'!AG84/100))</f>
        <v>2019.01068742558</v>
      </c>
      <c r="AG84" s="0" t="n">
        <f aca="false">AH84/(1+('IMF GDP constant growth old'!AH84/100))</f>
        <v>2055.17116883737</v>
      </c>
      <c r="AH84" s="0" t="n">
        <f aca="false">AI84/(1+('IMF GDP constant growth old'!AI84/100))</f>
        <v>2085.73156411798</v>
      </c>
      <c r="AI84" s="0" t="n">
        <f aca="false">AJ84/(1+('IMF GDP constant growth old'!AJ84/100))</f>
        <v>2065.66682647117</v>
      </c>
      <c r="AJ84" s="0" t="n">
        <f aca="false">AK84/(1+('IMF GDP constant growth old'!AK84/100))</f>
        <v>1956.57896136522</v>
      </c>
      <c r="AK84" s="0" t="n">
        <f aca="false">AL84/(1+('IMF GDP constant growth old'!AL84/100))</f>
        <v>1990.09515897341</v>
      </c>
      <c r="AL84" s="0" t="n">
        <f aca="false">AM84/(1+('IMF GDP constant growth old'!AM84/100))</f>
        <v>2004.16513174735</v>
      </c>
      <c r="AM84" s="0" t="n">
        <f aca="false">AN84/(1+('IMF GDP constant growth old'!AN84/100))</f>
        <v>1944.42096916996</v>
      </c>
      <c r="AN84" s="0" t="n">
        <f aca="false">AO84/(1+('IMF GDP constant growth old'!AO84/100))</f>
        <v>1908.62417912755</v>
      </c>
      <c r="AO84" s="0" t="n">
        <f aca="false">AP84/(1+('IMF GDP constant growth old'!AP84/100))</f>
        <v>1908.52874791859</v>
      </c>
      <c r="AP84" s="0" t="n">
        <f aca="false">AQ84/(1+('IMF GDP constant growth old'!AQ84/100))</f>
        <v>1923.3771015774</v>
      </c>
      <c r="AQ84" s="0" t="n">
        <f aca="false">AR84/(1+('IMF GDP constant growth old'!AR84/100))</f>
        <v>1948.24636750079</v>
      </c>
      <c r="AR84" s="0" t="n">
        <f aca="false">AS84/(1+('IMF GDP constant growth old'!AS84/100))</f>
        <v>1980.7431169107</v>
      </c>
      <c r="AS84" s="0" t="n">
        <f aca="false">AT84/(1+('IMF GDP constant growth old'!AT84/100))</f>
        <v>1999.401717072</v>
      </c>
      <c r="AT84" s="0" t="n">
        <f aca="false">'IMF GDP current US old'!AT84</f>
        <v>2005.14</v>
      </c>
      <c r="AU84" s="0" t="n">
        <f aca="false">AT84*(1+('IMF GDP constant growth old'!AU84/100))</f>
        <v>1827.2640306</v>
      </c>
      <c r="AV84" s="0" t="n">
        <f aca="false">AU84*(1+('IMF GDP constant growth old'!AV84/100))</f>
        <v>1903.0954878699</v>
      </c>
      <c r="AW84" s="0" t="n">
        <f aca="false">AV84*(1+('IMF GDP constant growth old'!AW84/100))</f>
        <v>1971.68304925273</v>
      </c>
      <c r="AX84" s="0" t="n">
        <f aca="false">AW84*(1+('IMF GDP constant growth old'!AX84/100))</f>
        <v>2002.50045531255</v>
      </c>
      <c r="AY84" s="0" t="n">
        <f aca="false">AX84*(1+('IMF GDP constant growth old'!AY84/100))</f>
        <v>2020.78328446956</v>
      </c>
      <c r="AZ84" s="0" t="n">
        <f aca="false">AY84*(1+('IMF GDP constant growth old'!AZ84/100))</f>
        <v>2037.95994238755</v>
      </c>
      <c r="BA84" s="0" t="n">
        <f aca="false">AZ84*(1+('IMF GDP constant growth old'!BA84/100))</f>
        <v>2054.61007511685</v>
      </c>
      <c r="BC84" s="0" t="n">
        <v>1</v>
      </c>
    </row>
    <row r="85" customFormat="false" ht="15" hidden="false" customHeight="false" outlineLevel="0" collapsed="false">
      <c r="A85" s="0" t="s">
        <v>96</v>
      </c>
      <c r="B85" s="0" t="str">
        <f aca="false">VLOOKUP(A85,'IMF GDP constant growth old'!$A:$B,2,0)</f>
        <v>JAM</v>
      </c>
      <c r="C85" s="0" t="s">
        <v>446</v>
      </c>
      <c r="D85" s="0" t="s">
        <v>1044</v>
      </c>
      <c r="F85" s="0" t="s">
        <v>448</v>
      </c>
      <c r="G85" s="0" t="n">
        <f aca="false">H85/(1+('IMF GDP constant growth old'!H85/100))</f>
        <v>9.21478911461539</v>
      </c>
      <c r="H85" s="0" t="n">
        <f aca="false">I85/(1+('IMF GDP constant growth old'!I85/100))</f>
        <v>9.62208279348139</v>
      </c>
      <c r="I85" s="0" t="n">
        <f aca="false">J85/(1+('IMF GDP constant growth old'!J85/100))</f>
        <v>9.91844294352062</v>
      </c>
      <c r="J85" s="0" t="n">
        <f aca="false">K85/(1+('IMF GDP constant growth old'!K85/100))</f>
        <v>10.330355878965</v>
      </c>
      <c r="K85" s="0" t="n">
        <f aca="false">L85/(1+('IMF GDP constant growth old'!L85/100))</f>
        <v>10.4284942598152</v>
      </c>
      <c r="L85" s="0" t="n">
        <f aca="false">M85/(1+('IMF GDP constant growth old'!M85/100))</f>
        <v>10.3346378114769</v>
      </c>
      <c r="M85" s="0" t="n">
        <f aca="false">N85/(1+('IMF GDP constant growth old'!N85/100))</f>
        <v>11.0580624582802</v>
      </c>
      <c r="N85" s="0" t="n">
        <f aca="false">O85/(1+('IMF GDP constant growth old'!O85/100))</f>
        <v>11.9095332675678</v>
      </c>
      <c r="O85" s="0" t="n">
        <f aca="false">P85/(1+('IMF GDP constant growth old'!P85/100))</f>
        <v>11.4339856041938</v>
      </c>
      <c r="P85" s="0" t="n">
        <f aca="false">Q85/(1+('IMF GDP constant growth old'!Q85/100))</f>
        <v>11.9713829275909</v>
      </c>
      <c r="Q85" s="0" t="n">
        <f aca="false">R85/(1+('IMF GDP constant growth old'!R85/100))</f>
        <v>12.554987845311</v>
      </c>
      <c r="R85" s="0" t="n">
        <f aca="false">S85/(1+('IMF GDP constant growth old'!S85/100))</f>
        <v>12.6596964439409</v>
      </c>
      <c r="S85" s="0" t="n">
        <f aca="false">T85/(1+('IMF GDP constant growth old'!T85/100))</f>
        <v>13.0113828111536</v>
      </c>
      <c r="T85" s="0" t="n">
        <f aca="false">U85/(1+('IMF GDP constant growth old'!U85/100))</f>
        <v>13.2990644851082</v>
      </c>
      <c r="U85" s="0" t="n">
        <f aca="false">V85/(1+('IMF GDP constant growth old'!V85/100))</f>
        <v>13.548421944204</v>
      </c>
      <c r="V85" s="0" t="n">
        <f aca="false">W85/(1+('IMF GDP constant growth old'!W85/100))</f>
        <v>13.8899776614173</v>
      </c>
      <c r="W85" s="0" t="n">
        <f aca="false">X85/(1+('IMF GDP constant growth old'!X85/100))</f>
        <v>13.9227580086983</v>
      </c>
      <c r="X85" s="0" t="n">
        <f aca="false">Y85/(1+('IMF GDP constant growth old'!Y85/100))</f>
        <v>13.6942855497755</v>
      </c>
      <c r="Y85" s="0" t="n">
        <f aca="false">Z85/(1+('IMF GDP constant growth old'!Z85/100))</f>
        <v>13.5285846946233</v>
      </c>
      <c r="Z85" s="0" t="n">
        <f aca="false">AA85/(1+('IMF GDP constant growth old'!AA85/100))</f>
        <v>13.6613001104775</v>
      </c>
      <c r="AA85" s="0" t="n">
        <f aca="false">AB85/(1+('IMF GDP constant growth old'!AB85/100))</f>
        <v>13.7673117993348</v>
      </c>
      <c r="AB85" s="0" t="n">
        <f aca="false">AC85/(1+('IMF GDP constant growth old'!AC85/100))</f>
        <v>13.9436710634843</v>
      </c>
      <c r="AC85" s="0" t="n">
        <f aca="false">AD85/(1+('IMF GDP constant growth old'!AD85/100))</f>
        <v>14.0377908431628</v>
      </c>
      <c r="AD85" s="0" t="n">
        <f aca="false">AE85/(1+('IMF GDP constant growth old'!AE85/100))</f>
        <v>14.5525566333816</v>
      </c>
      <c r="AE85" s="0" t="n">
        <f aca="false">AF85/(1+('IMF GDP constant growth old'!AF85/100))</f>
        <v>14.7452324832076</v>
      </c>
      <c r="AF85" s="0" t="n">
        <f aca="false">AG85/(1+('IMF GDP constant growth old'!AG85/100))</f>
        <v>14.8770548616074</v>
      </c>
      <c r="AG85" s="0" t="n">
        <f aca="false">AH85/(1+('IMF GDP constant growth old'!AH85/100))</f>
        <v>15.3083406820455</v>
      </c>
      <c r="AH85" s="0" t="n">
        <f aca="false">AI85/(1+('IMF GDP constant growth old'!AI85/100))</f>
        <v>15.5293931214942</v>
      </c>
      <c r="AI85" s="0" t="n">
        <f aca="false">AJ85/(1+('IMF GDP constant growth old'!AJ85/100))</f>
        <v>15.4023626857604</v>
      </c>
      <c r="AJ85" s="0" t="n">
        <f aca="false">AK85/(1+('IMF GDP constant growth old'!AK85/100))</f>
        <v>14.8769880945491</v>
      </c>
      <c r="AK85" s="0" t="n">
        <f aca="false">AL85/(1+('IMF GDP constant growth old'!AL85/100))</f>
        <v>14.6635033153923</v>
      </c>
      <c r="AL85" s="0" t="n">
        <f aca="false">AM85/(1+('IMF GDP constant growth old'!AM85/100))</f>
        <v>14.8726048726698</v>
      </c>
      <c r="AM85" s="0" t="n">
        <f aca="false">AN85/(1+('IMF GDP constant growth old'!AN85/100))</f>
        <v>14.7980931222577</v>
      </c>
      <c r="AN85" s="0" t="n">
        <f aca="false">AO85/(1+('IMF GDP constant growth old'!AO85/100))</f>
        <v>14.8312408508516</v>
      </c>
      <c r="AO85" s="0" t="n">
        <f aca="false">AP85/(1+('IMF GDP constant growth old'!AP85/100))</f>
        <v>14.916520485744</v>
      </c>
      <c r="AP85" s="0" t="n">
        <f aca="false">AQ85/(1+('IMF GDP constant growth old'!AQ85/100))</f>
        <v>15.0461450487651</v>
      </c>
      <c r="AQ85" s="0" t="n">
        <f aca="false">AR85/(1+('IMF GDP constant growth old'!AR85/100))</f>
        <v>15.2715363015956</v>
      </c>
      <c r="AR85" s="0" t="n">
        <f aca="false">AS85/(1+('IMF GDP constant growth old'!AS85/100))</f>
        <v>15.3752300330834</v>
      </c>
      <c r="AS85" s="0" t="n">
        <f aca="false">AT85/(1+('IMF GDP constant growth old'!AT85/100))</f>
        <v>15.6561354857879</v>
      </c>
      <c r="AT85" s="0" t="n">
        <f aca="false">'IMF GDP current US old'!AT85</f>
        <v>15.808</v>
      </c>
      <c r="AU85" s="0" t="n">
        <f aca="false">AT85*(1+('IMF GDP constant growth old'!AU85/100))</f>
        <v>14.19194816</v>
      </c>
      <c r="AV85" s="0" t="n">
        <f aca="false">AU85*(1+('IMF GDP constant growth old'!AV85/100))</f>
        <v>14.399860200544</v>
      </c>
      <c r="AW85" s="0" t="n">
        <f aca="false">AV85*(1+('IMF GDP constant growth old'!AW85/100))</f>
        <v>15.220796230577</v>
      </c>
      <c r="AX85" s="0" t="n">
        <f aca="false">AW85*(1+('IMF GDP constant growth old'!AX85/100))</f>
        <v>15.8859450258532</v>
      </c>
      <c r="AY85" s="0" t="n">
        <f aca="false">AX85*(1+('IMF GDP constant growth old'!AY85/100))</f>
        <v>16.3695131924402</v>
      </c>
      <c r="AZ85" s="0" t="n">
        <f aca="false">AY85*(1+('IMF GDP constant growth old'!AZ85/100))</f>
        <v>16.7314431291251</v>
      </c>
      <c r="BA85" s="0" t="n">
        <f aca="false">AZ85*(1+('IMF GDP constant growth old'!BA85/100))</f>
        <v>17.0983636769468</v>
      </c>
    </row>
    <row r="86" customFormat="false" ht="15" hidden="false" customHeight="false" outlineLevel="0" collapsed="false">
      <c r="A86" s="0" t="s">
        <v>97</v>
      </c>
      <c r="B86" s="0" t="str">
        <f aca="false">VLOOKUP(A86,'IMF GDP constant growth old'!$A:$B,2,0)</f>
        <v>JPN</v>
      </c>
      <c r="C86" s="0" t="s">
        <v>446</v>
      </c>
      <c r="D86" s="0" t="s">
        <v>1044</v>
      </c>
      <c r="F86" s="0" t="s">
        <v>448</v>
      </c>
      <c r="G86" s="0" t="n">
        <f aca="false">H86/(1+('IMF GDP constant growth old'!H86/100))</f>
        <v>2536.98576806524</v>
      </c>
      <c r="H86" s="0" t="n">
        <f aca="false">I86/(1+('IMF GDP constant growth old'!I86/100))</f>
        <v>2643.76749904311</v>
      </c>
      <c r="I86" s="0" t="n">
        <f aca="false">J86/(1+('IMF GDP constant growth old'!J86/100))</f>
        <v>2731.32907861142</v>
      </c>
      <c r="J86" s="0" t="n">
        <f aca="false">K86/(1+('IMF GDP constant growth old'!K86/100))</f>
        <v>2827.5538020509</v>
      </c>
      <c r="K86" s="0" t="n">
        <f aca="false">L86/(1+('IMF GDP constant growth old'!L86/100))</f>
        <v>2954.85027421923</v>
      </c>
      <c r="L86" s="0" t="n">
        <f aca="false">M86/(1+('IMF GDP constant growth old'!M86/100))</f>
        <v>3109.47758906912</v>
      </c>
      <c r="M86" s="0" t="n">
        <f aca="false">N86/(1+('IMF GDP constant growth old'!N86/100))</f>
        <v>3212.92990845745</v>
      </c>
      <c r="N86" s="0" t="n">
        <f aca="false">O86/(1+('IMF GDP constant growth old'!O86/100))</f>
        <v>3364.93362242657</v>
      </c>
      <c r="O86" s="0" t="n">
        <f aca="false">P86/(1+('IMF GDP constant growth old'!P86/100))</f>
        <v>3593.24436870822</v>
      </c>
      <c r="P86" s="0" t="n">
        <f aca="false">Q86/(1+('IMF GDP constant growth old'!Q86/100))</f>
        <v>3767.80418014006</v>
      </c>
      <c r="Q86" s="0" t="n">
        <f aca="false">R86/(1+('IMF GDP constant growth old'!R86/100))</f>
        <v>3952.16283867432</v>
      </c>
      <c r="R86" s="0" t="n">
        <f aca="false">S86/(1+('IMF GDP constant growth old'!S86/100))</f>
        <v>4087.20824287182</v>
      </c>
      <c r="S86" s="0" t="n">
        <f aca="false">T86/(1+('IMF GDP constant growth old'!T86/100))</f>
        <v>4121.86776877137</v>
      </c>
      <c r="T86" s="0" t="n">
        <f aca="false">U86/(1+('IMF GDP constant growth old'!U86/100))</f>
        <v>4100.51649372914</v>
      </c>
      <c r="U86" s="0" t="n">
        <f aca="false">V86/(1+('IMF GDP constant growth old'!V86/100))</f>
        <v>4136.4370182142</v>
      </c>
      <c r="V86" s="0" t="n">
        <f aca="false">W86/(1+('IMF GDP constant growth old'!W86/100))</f>
        <v>4245.26667616342</v>
      </c>
      <c r="W86" s="0" t="n">
        <f aca="false">X86/(1+('IMF GDP constant growth old'!X86/100))</f>
        <v>4378.31333379438</v>
      </c>
      <c r="X86" s="0" t="n">
        <f aca="false">Y86/(1+('IMF GDP constant growth old'!Y86/100))</f>
        <v>4421.2645875989</v>
      </c>
      <c r="Y86" s="0" t="n">
        <f aca="false">Z86/(1+('IMF GDP constant growth old'!Z86/100))</f>
        <v>4365.1145273364</v>
      </c>
      <c r="Z86" s="0" t="n">
        <f aca="false">AA86/(1+('IMF GDP constant growth old'!AA86/100))</f>
        <v>4350.53504481509</v>
      </c>
      <c r="AA86" s="0" t="n">
        <f aca="false">AB86/(1+('IMF GDP constant growth old'!AB86/100))</f>
        <v>4470.82733880423</v>
      </c>
      <c r="AB86" s="0" t="n">
        <f aca="false">AC86/(1+('IMF GDP constant growth old'!AC86/100))</f>
        <v>4488.08473233201</v>
      </c>
      <c r="AC86" s="0" t="n">
        <f aca="false">AD86/(1+('IMF GDP constant growth old'!AD86/100))</f>
        <v>4489.96972791959</v>
      </c>
      <c r="AD86" s="0" t="n">
        <f aca="false">AE86/(1+('IMF GDP constant growth old'!AE86/100))</f>
        <v>4558.89076324316</v>
      </c>
      <c r="AE86" s="0" t="n">
        <f aca="false">AF86/(1+('IMF GDP constant growth old'!AF86/100))</f>
        <v>4658.54811532765</v>
      </c>
      <c r="AF86" s="0" t="n">
        <f aca="false">AG86/(1+('IMF GDP constant growth old'!AG86/100))</f>
        <v>4742.58832332817</v>
      </c>
      <c r="AG86" s="0" t="n">
        <f aca="false">AH86/(1+('IMF GDP constant growth old'!AH86/100))</f>
        <v>4807.65663512423</v>
      </c>
      <c r="AH86" s="0" t="n">
        <f aca="false">AI86/(1+('IMF GDP constant growth old'!AI86/100))</f>
        <v>4879.00225958947</v>
      </c>
      <c r="AI86" s="0" t="n">
        <f aca="false">AJ86/(1+('IMF GDP constant growth old'!AJ86/100))</f>
        <v>4819.2832719321</v>
      </c>
      <c r="AJ86" s="0" t="n">
        <f aca="false">AK86/(1+('IMF GDP constant growth old'!AK86/100))</f>
        <v>4544.921475261</v>
      </c>
      <c r="AK86" s="0" t="n">
        <f aca="false">AL86/(1+('IMF GDP constant growth old'!AL86/100))</f>
        <v>4731.1723573172</v>
      </c>
      <c r="AL86" s="0" t="n">
        <f aca="false">AM86/(1+('IMF GDP constant growth old'!AM86/100))</f>
        <v>4732.30783868295</v>
      </c>
      <c r="AM86" s="0" t="n">
        <f aca="false">AN86/(1+('IMF GDP constant growth old'!AN86/100))</f>
        <v>4797.37707146485</v>
      </c>
      <c r="AN86" s="0" t="n">
        <f aca="false">AO86/(1+('IMF GDP constant growth old'!AO86/100))</f>
        <v>4893.56448174771</v>
      </c>
      <c r="AO86" s="0" t="n">
        <f aca="false">AP86/(1+('IMF GDP constant growth old'!AP86/100))</f>
        <v>4908.04943261369</v>
      </c>
      <c r="AP86" s="0" t="n">
        <f aca="false">AQ86/(1+('IMF GDP constant growth old'!AQ86/100))</f>
        <v>4984.66408425679</v>
      </c>
      <c r="AQ86" s="0" t="n">
        <f aca="false">AR86/(1+('IMF GDP constant growth old'!AR86/100))</f>
        <v>5022.24845145208</v>
      </c>
      <c r="AR86" s="0" t="n">
        <f aca="false">AS86/(1+('IMF GDP constant growth old'!AS86/100))</f>
        <v>5106.37111301391</v>
      </c>
      <c r="AS86" s="0" t="n">
        <f aca="false">AT86/(1+('IMF GDP constant growth old'!AT86/100))</f>
        <v>5134.91572753565</v>
      </c>
      <c r="AT86" s="0" t="n">
        <f aca="false">'IMF GDP current US old'!AT86</f>
        <v>5148.78</v>
      </c>
      <c r="AU86" s="0" t="n">
        <f aca="false">AT86*(1+('IMF GDP constant growth old'!AU86/100))</f>
        <v>4900.093926</v>
      </c>
      <c r="AV86" s="0" t="n">
        <f aca="false">AU86*(1+('IMF GDP constant growth old'!AV86/100))</f>
        <v>5059.44498047352</v>
      </c>
      <c r="AW86" s="0" t="n">
        <f aca="false">AV86*(1+('IMF GDP constant growth old'!AW86/100))</f>
        <v>5187.19596623048</v>
      </c>
      <c r="AX86" s="0" t="n">
        <f aca="false">AW86*(1+('IMF GDP constant growth old'!AX86/100))</f>
        <v>5246.22625632618</v>
      </c>
      <c r="AY86" s="0" t="n">
        <f aca="false">AX86*(1+('IMF GDP constant growth old'!AY86/100))</f>
        <v>5282.37275523227</v>
      </c>
      <c r="AZ86" s="0" t="n">
        <f aca="false">AY86*(1+('IMF GDP constant growth old'!AZ86/100))</f>
        <v>5312.32380875443</v>
      </c>
      <c r="BA86" s="0" t="n">
        <f aca="false">AZ86*(1+('IMF GDP constant growth old'!BA86/100))</f>
        <v>5338.46044189351</v>
      </c>
      <c r="BC86" s="0" t="n">
        <v>1</v>
      </c>
    </row>
    <row r="87" customFormat="false" ht="15" hidden="false" customHeight="false" outlineLevel="0" collapsed="false">
      <c r="A87" s="0" t="s">
        <v>98</v>
      </c>
      <c r="B87" s="0" t="str">
        <f aca="false">VLOOKUP(A87,'IMF GDP constant growth old'!$A:$B,2,0)</f>
        <v>JOR</v>
      </c>
      <c r="C87" s="0" t="s">
        <v>446</v>
      </c>
      <c r="D87" s="0" t="s">
        <v>1044</v>
      </c>
      <c r="F87" s="0" t="s">
        <v>448</v>
      </c>
      <c r="G87" s="0" t="n">
        <f aca="false">H87/(1+('IMF GDP constant growth old'!H87/100))</f>
        <v>9.96322267601047</v>
      </c>
      <c r="H87" s="0" t="n">
        <f aca="false">I87/(1+('IMF GDP constant growth old'!I87/100))</f>
        <v>11.4902858155626</v>
      </c>
      <c r="I87" s="0" t="n">
        <f aca="false">J87/(1+('IMF GDP constant growth old'!J87/100))</f>
        <v>12.0924916951562</v>
      </c>
      <c r="J87" s="0" t="n">
        <f aca="false">K87/(1+('IMF GDP constant growth old'!K87/100))</f>
        <v>12.1212718253907</v>
      </c>
      <c r="K87" s="0" t="n">
        <f aca="false">L87/(1+('IMF GDP constant growth old'!L87/100))</f>
        <v>12.7984872822753</v>
      </c>
      <c r="L87" s="0" t="n">
        <f aca="false">M87/(1+('IMF GDP constant growth old'!M87/100))</f>
        <v>12.6479770718357</v>
      </c>
      <c r="M87" s="0" t="n">
        <f aca="false">N87/(1+('IMF GDP constant growth old'!N87/100))</f>
        <v>13.3395684581237</v>
      </c>
      <c r="N87" s="0" t="n">
        <f aca="false">O87/(1+('IMF GDP constant growth old'!O87/100))</f>
        <v>13.7037386770305</v>
      </c>
      <c r="O87" s="0" t="n">
        <f aca="false">P87/(1+('IMF GDP constant growth old'!P87/100))</f>
        <v>13.989187553673</v>
      </c>
      <c r="P87" s="0" t="n">
        <f aca="false">Q87/(1+('IMF GDP constant growth old'!Q87/100))</f>
        <v>12.4016945500822</v>
      </c>
      <c r="Q87" s="0" t="n">
        <f aca="false">R87/(1+('IMF GDP constant growth old'!R87/100))</f>
        <v>12.5335245631496</v>
      </c>
      <c r="R87" s="0" t="n">
        <f aca="false">S87/(1+('IMF GDP constant growth old'!S87/100))</f>
        <v>12.8389665567535</v>
      </c>
      <c r="S87" s="0" t="n">
        <f aca="false">T87/(1+('IMF GDP constant growth old'!T87/100))</f>
        <v>14.5439813154904</v>
      </c>
      <c r="T87" s="0" t="n">
        <f aca="false">U87/(1+('IMF GDP constant growth old'!U87/100))</f>
        <v>15.0002260093573</v>
      </c>
      <c r="U87" s="0" t="n">
        <f aca="false">V87/(1+('IMF GDP constant growth old'!V87/100))</f>
        <v>15.7572874160496</v>
      </c>
      <c r="V87" s="0" t="n">
        <f aca="false">W87/(1+('IMF GDP constant growth old'!W87/100))</f>
        <v>16.771899152769</v>
      </c>
      <c r="W87" s="0" t="n">
        <f aca="false">X87/(1+('IMF GDP constant growth old'!X87/100))</f>
        <v>16.8834322821349</v>
      </c>
      <c r="X87" s="0" t="n">
        <f aca="false">Y87/(1+('IMF GDP constant growth old'!Y87/100))</f>
        <v>17.6050301778734</v>
      </c>
      <c r="Y87" s="0" t="n">
        <f aca="false">Z87/(1+('IMF GDP constant growth old'!Z87/100))</f>
        <v>18.1807146646899</v>
      </c>
      <c r="Z87" s="0" t="n">
        <f aca="false">AA87/(1+('IMF GDP constant growth old'!AA87/100))</f>
        <v>18.694501661114</v>
      </c>
      <c r="AA87" s="0" t="n">
        <f aca="false">AB87/(1+('IMF GDP constant growth old'!AB87/100))</f>
        <v>19.4921960469937</v>
      </c>
      <c r="AB87" s="0" t="n">
        <f aca="false">AC87/(1+('IMF GDP constant growth old'!AC87/100))</f>
        <v>20.4375675552729</v>
      </c>
      <c r="AC87" s="0" t="n">
        <f aca="false">AD87/(1+('IMF GDP constant growth old'!AD87/100))</f>
        <v>21.868197284142</v>
      </c>
      <c r="AD87" s="0" t="n">
        <f aca="false">AE87/(1+('IMF GDP constant growth old'!AE87/100))</f>
        <v>22.7243372078162</v>
      </c>
      <c r="AE87" s="0" t="n">
        <f aca="false">AF87/(1+('IMF GDP constant growth old'!AF87/100))</f>
        <v>24.5693261457188</v>
      </c>
      <c r="AF87" s="0" t="n">
        <f aca="false">AG87/(1+('IMF GDP constant growth old'!AG87/100))</f>
        <v>26.636834940881</v>
      </c>
      <c r="AG87" s="0" t="n">
        <f aca="false">AH87/(1+('IMF GDP constant growth old'!AH87/100))</f>
        <v>29.0016531469324</v>
      </c>
      <c r="AH87" s="0" t="n">
        <f aca="false">AI87/(1+('IMF GDP constant growth old'!AI87/100))</f>
        <v>31.3212053656241</v>
      </c>
      <c r="AI87" s="0" t="n">
        <f aca="false">AJ87/(1+('IMF GDP constant growth old'!AJ87/100))</f>
        <v>33.496149866213</v>
      </c>
      <c r="AJ87" s="0" t="n">
        <f aca="false">AK87/(1+('IMF GDP constant growth old'!AK87/100))</f>
        <v>35.1789964354916</v>
      </c>
      <c r="AK87" s="0" t="n">
        <f aca="false">AL87/(1+('IMF GDP constant growth old'!AL87/100))</f>
        <v>35.9933902029732</v>
      </c>
      <c r="AL87" s="0" t="n">
        <f aca="false">AM87/(1+('IMF GDP constant growth old'!AM87/100))</f>
        <v>36.9785292928286</v>
      </c>
      <c r="AM87" s="0" t="n">
        <f aca="false">AN87/(1+('IMF GDP constant growth old'!AN87/100))</f>
        <v>37.8767377693514</v>
      </c>
      <c r="AN87" s="0" t="n">
        <f aca="false">AO87/(1+('IMF GDP constant growth old'!AO87/100))</f>
        <v>38.8653206251314</v>
      </c>
      <c r="AO87" s="0" t="n">
        <f aca="false">AP87/(1+('IMF GDP constant growth old'!AP87/100))</f>
        <v>40.1805230750859</v>
      </c>
      <c r="AP87" s="0" t="n">
        <f aca="false">AQ87/(1+('IMF GDP constant growth old'!AQ87/100))</f>
        <v>41.1838307362708</v>
      </c>
      <c r="AQ87" s="0" t="n">
        <f aca="false">AR87/(1+('IMF GDP constant growth old'!AR87/100))</f>
        <v>42.005036321152</v>
      </c>
      <c r="AR87" s="0" t="n">
        <f aca="false">AS87/(1+('IMF GDP constant growth old'!AS87/100))</f>
        <v>42.8821014795377</v>
      </c>
      <c r="AS87" s="0" t="n">
        <f aca="false">AT87/(1+('IMF GDP constant growth old'!AT87/100))</f>
        <v>43.7114413221519</v>
      </c>
      <c r="AT87" s="0" t="n">
        <f aca="false">'IMF GDP current US old'!AT87</f>
        <v>44.566</v>
      </c>
      <c r="AU87" s="0" t="n">
        <f aca="false">AT87*(1+('IMF GDP constant growth old'!AU87/100))</f>
        <v>43.68671282</v>
      </c>
      <c r="AV87" s="0" t="n">
        <f aca="false">AU87*(1+('IMF GDP constant growth old'!AV87/100))</f>
        <v>44.5726793559896</v>
      </c>
      <c r="AW87" s="0" t="n">
        <f aca="false">AV87*(1+('IMF GDP constant growth old'!AW87/100))</f>
        <v>45.7761416986013</v>
      </c>
      <c r="AX87" s="0" t="n">
        <f aca="false">AW87*(1+('IMF GDP constant growth old'!AX87/100))</f>
        <v>47.195202091258</v>
      </c>
      <c r="AY87" s="0" t="n">
        <f aca="false">AX87*(1+('IMF GDP constant growth old'!AY87/100))</f>
        <v>48.7526437602695</v>
      </c>
      <c r="AZ87" s="0" t="n">
        <f aca="false">AY87*(1+('IMF GDP constant growth old'!AZ87/100))</f>
        <v>50.3614810043584</v>
      </c>
      <c r="BA87" s="0" t="n">
        <f aca="false">AZ87*(1+('IMF GDP constant growth old'!BA87/100))</f>
        <v>52.0234098775022</v>
      </c>
    </row>
    <row r="88" customFormat="false" ht="15" hidden="false" customHeight="false" outlineLevel="0" collapsed="false">
      <c r="A88" s="0" t="s">
        <v>99</v>
      </c>
      <c r="B88" s="0" t="str">
        <f aca="false">VLOOKUP(A88,'IMF GDP constant growth old'!$A:$B,2,0)</f>
        <v>KAZ</v>
      </c>
      <c r="C88" s="0" t="s">
        <v>446</v>
      </c>
      <c r="D88" s="0" t="s">
        <v>1044</v>
      </c>
      <c r="F88" s="0" t="s">
        <v>448</v>
      </c>
      <c r="G88" s="0" t="e">
        <f aca="false">H88/(1+('IMF GDP constant growth old'!H88/100))</f>
        <v>#VALUE!</v>
      </c>
      <c r="H88" s="0" t="e">
        <f aca="false">I88/(1+('IMF GDP constant growth old'!I88/100))</f>
        <v>#VALUE!</v>
      </c>
      <c r="I88" s="0" t="e">
        <f aca="false">J88/(1+('IMF GDP constant growth old'!J88/100))</f>
        <v>#VALUE!</v>
      </c>
      <c r="J88" s="0" t="e">
        <f aca="false">K88/(1+('IMF GDP constant growth old'!K88/100))</f>
        <v>#VALUE!</v>
      </c>
      <c r="K88" s="0" t="e">
        <f aca="false">L88/(1+('IMF GDP constant growth old'!L88/100))</f>
        <v>#VALUE!</v>
      </c>
      <c r="L88" s="0" t="e">
        <f aca="false">M88/(1+('IMF GDP constant growth old'!M88/100))</f>
        <v>#VALUE!</v>
      </c>
      <c r="M88" s="0" t="e">
        <f aca="false">N88/(1+('IMF GDP constant growth old'!N88/100))</f>
        <v>#VALUE!</v>
      </c>
      <c r="N88" s="0" t="e">
        <f aca="false">O88/(1+('IMF GDP constant growth old'!O88/100))</f>
        <v>#VALUE!</v>
      </c>
      <c r="O88" s="0" t="e">
        <f aca="false">P88/(1+('IMF GDP constant growth old'!P88/100))</f>
        <v>#VALUE!</v>
      </c>
      <c r="P88" s="0" t="e">
        <f aca="false">Q88/(1+('IMF GDP constant growth old'!Q88/100))</f>
        <v>#VALUE!</v>
      </c>
      <c r="Q88" s="0" t="e">
        <f aca="false">R88/(1+('IMF GDP constant growth old'!R88/100))</f>
        <v>#VALUE!</v>
      </c>
      <c r="R88" s="0" t="e">
        <f aca="false">S88/(1+('IMF GDP constant growth old'!S88/100))</f>
        <v>#VALUE!</v>
      </c>
      <c r="S88" s="0" t="n">
        <f aca="false">T88/(1+('IMF GDP constant growth old'!T88/100))</f>
        <v>69.1238213406575</v>
      </c>
      <c r="T88" s="0" t="n">
        <f aca="false">U88/(1+('IMF GDP constant growth old'!U88/100))</f>
        <v>62.764429777317</v>
      </c>
      <c r="U88" s="0" t="n">
        <f aca="false">V88/(1+('IMF GDP constant growth old'!V88/100))</f>
        <v>54.8686645113306</v>
      </c>
      <c r="V88" s="0" t="n">
        <f aca="false">W88/(1+('IMF GDP constant growth old'!W88/100))</f>
        <v>50.3694340214014</v>
      </c>
      <c r="W88" s="0" t="n">
        <f aca="false">X88/(1+('IMF GDP constant growth old'!X88/100))</f>
        <v>50.6212811915084</v>
      </c>
      <c r="X88" s="0" t="n">
        <f aca="false">Y88/(1+('IMF GDP constant growth old'!Y88/100))</f>
        <v>51.4818429717641</v>
      </c>
      <c r="Y88" s="0" t="n">
        <f aca="false">Z88/(1+('IMF GDP constant growth old'!Z88/100))</f>
        <v>50.5036879553006</v>
      </c>
      <c r="Z88" s="0" t="n">
        <f aca="false">AA88/(1+('IMF GDP constant growth old'!AA88/100))</f>
        <v>51.8672875300937</v>
      </c>
      <c r="AA88" s="0" t="n">
        <f aca="false">AB88/(1+('IMF GDP constant growth old'!AB88/100))</f>
        <v>56.9502817080429</v>
      </c>
      <c r="AB88" s="0" t="n">
        <f aca="false">AC88/(1+('IMF GDP constant growth old'!AC88/100))</f>
        <v>64.6385697386287</v>
      </c>
      <c r="AC88" s="0" t="n">
        <f aca="false">AD88/(1+('IMF GDP constant growth old'!AD88/100))</f>
        <v>70.9731495730143</v>
      </c>
      <c r="AD88" s="0" t="n">
        <f aca="false">AE88/(1+('IMF GDP constant growth old'!AE88/100))</f>
        <v>77.5736524833046</v>
      </c>
      <c r="AE88" s="0" t="n">
        <f aca="false">AF88/(1+('IMF GDP constant growth old'!AF88/100))</f>
        <v>85.0207231217018</v>
      </c>
      <c r="AF88" s="0" t="n">
        <f aca="false">AG88/(1+('IMF GDP constant growth old'!AG88/100))</f>
        <v>93.2677332645069</v>
      </c>
      <c r="AG88" s="0" t="n">
        <f aca="false">AH88/(1+('IMF GDP constant growth old'!AH88/100))</f>
        <v>103.247380723809</v>
      </c>
      <c r="AH88" s="0" t="n">
        <f aca="false">AI88/(1+('IMF GDP constant growth old'!AI88/100))</f>
        <v>112.436397608228</v>
      </c>
      <c r="AI88" s="0" t="n">
        <f aca="false">AJ88/(1+('IMF GDP constant growth old'!AJ88/100))</f>
        <v>116.1467987293</v>
      </c>
      <c r="AJ88" s="0" t="n">
        <f aca="false">AK88/(1+('IMF GDP constant growth old'!AK88/100))</f>
        <v>117.540560314051</v>
      </c>
      <c r="AK88" s="0" t="n">
        <f aca="false">AL88/(1+('IMF GDP constant growth old'!AL88/100))</f>
        <v>126.121021216977</v>
      </c>
      <c r="AL88" s="0" t="n">
        <f aca="false">AM88/(1+('IMF GDP constant growth old'!AM88/100))</f>
        <v>135.453976787033</v>
      </c>
      <c r="AM88" s="0" t="n">
        <f aca="false">AN88/(1+('IMF GDP constant growth old'!AN88/100))</f>
        <v>141.955767672811</v>
      </c>
      <c r="AN88" s="0" t="n">
        <f aca="false">AO88/(1+('IMF GDP constant growth old'!AO88/100))</f>
        <v>150.47311373318</v>
      </c>
      <c r="AO88" s="0" t="n">
        <f aca="false">AP88/(1+('IMF GDP constant growth old'!AP88/100))</f>
        <v>156.792984509973</v>
      </c>
      <c r="AP88" s="0" t="n">
        <f aca="false">AQ88/(1+('IMF GDP constant growth old'!AQ88/100))</f>
        <v>158.674500324093</v>
      </c>
      <c r="AQ88" s="0" t="n">
        <f aca="false">AR88/(1+('IMF GDP constant growth old'!AR88/100))</f>
        <v>160.419919827658</v>
      </c>
      <c r="AR88" s="0" t="n">
        <f aca="false">AS88/(1+('IMF GDP constant growth old'!AS88/100))</f>
        <v>166.997136540592</v>
      </c>
      <c r="AS88" s="0" t="n">
        <f aca="false">AT88/(1+('IMF GDP constant growth old'!AT88/100))</f>
        <v>173.844019138756</v>
      </c>
      <c r="AT88" s="0" t="n">
        <f aca="false">'IMF GDP current US old'!AT88</f>
        <v>181.667</v>
      </c>
      <c r="AU88" s="0" t="n">
        <f aca="false">AT88*(1+('IMF GDP constant growth old'!AU88/100))</f>
        <v>176.94729134</v>
      </c>
      <c r="AV88" s="0" t="n">
        <f aca="false">AU88*(1+('IMF GDP constant growth old'!AV88/100))</f>
        <v>182.602526771226</v>
      </c>
      <c r="AW88" s="0" t="n">
        <f aca="false">AV88*(1+('IMF GDP constant growth old'!AW88/100))</f>
        <v>189.915757968414</v>
      </c>
      <c r="AX88" s="0" t="n">
        <f aca="false">AW88*(1+('IMF GDP constant growth old'!AX88/100))</f>
        <v>198.997529514464</v>
      </c>
      <c r="AY88" s="0" t="n">
        <f aca="false">AX88*(1+('IMF GDP constant growth old'!AY88/100))</f>
        <v>205.964433022765</v>
      </c>
      <c r="AZ88" s="0" t="n">
        <f aca="false">AY88*(1+('IMF GDP constant growth old'!AZ88/100))</f>
        <v>213.243216085789</v>
      </c>
      <c r="BA88" s="0" t="n">
        <f aca="false">AZ88*(1+('IMF GDP constant growth old'!BA88/100))</f>
        <v>222.692022990551</v>
      </c>
    </row>
    <row r="89" customFormat="false" ht="15" hidden="false" customHeight="false" outlineLevel="0" collapsed="false">
      <c r="A89" s="0" t="s">
        <v>100</v>
      </c>
      <c r="B89" s="0" t="str">
        <f aca="false">VLOOKUP(A89,'IMF GDP constant growth old'!$A:$B,2,0)</f>
        <v>KEN</v>
      </c>
      <c r="C89" s="0" t="s">
        <v>446</v>
      </c>
      <c r="D89" s="0" t="s">
        <v>1044</v>
      </c>
      <c r="F89" s="0" t="s">
        <v>448</v>
      </c>
      <c r="G89" s="0" t="n">
        <f aca="false">H89/(1+('IMF GDP constant growth old'!H89/100))</f>
        <v>21.3855660239085</v>
      </c>
      <c r="H89" s="0" t="n">
        <f aca="false">I89/(1+('IMF GDP constant growth old'!I89/100))</f>
        <v>22.2623742308888</v>
      </c>
      <c r="I89" s="0" t="n">
        <f aca="false">J89/(1+('IMF GDP constant growth old'!J89/100))</f>
        <v>23.3870693770333</v>
      </c>
      <c r="J89" s="0" t="n">
        <f aca="false">K89/(1+('IMF GDP constant growth old'!K89/100))</f>
        <v>23.7596253922094</v>
      </c>
      <c r="K89" s="0" t="n">
        <f aca="false">L89/(1+('IMF GDP constant growth old'!L89/100))</f>
        <v>24.1397793984848</v>
      </c>
      <c r="L89" s="0" t="n">
        <f aca="false">M89/(1+('IMF GDP constant growth old'!M89/100))</f>
        <v>25.122992613385</v>
      </c>
      <c r="M89" s="0" t="n">
        <f aca="false">N89/(1+('IMF GDP constant growth old'!N89/100))</f>
        <v>26.8770799576516</v>
      </c>
      <c r="N89" s="0" t="n">
        <f aca="false">O89/(1+('IMF GDP constant growth old'!O89/100))</f>
        <v>28.4389070739907</v>
      </c>
      <c r="O89" s="0" t="n">
        <f aca="false">P89/(1+('IMF GDP constant growth old'!P89/100))</f>
        <v>30.1711209038675</v>
      </c>
      <c r="P89" s="0" t="n">
        <f aca="false">Q89/(1+('IMF GDP constant growth old'!Q89/100))</f>
        <v>31.5451137498296</v>
      </c>
      <c r="Q89" s="0" t="n">
        <f aca="false">R89/(1+('IMF GDP constant growth old'!R89/100))</f>
        <v>32.8491887522476</v>
      </c>
      <c r="R89" s="0" t="n">
        <f aca="false">S89/(1+('IMF GDP constant growth old'!S89/100))</f>
        <v>33.2890393896402</v>
      </c>
      <c r="S89" s="0" t="n">
        <f aca="false">T89/(1+('IMF GDP constant growth old'!T89/100))</f>
        <v>32.9295177642321</v>
      </c>
      <c r="T89" s="0" t="n">
        <f aca="false">U89/(1+('IMF GDP constant growth old'!U89/100))</f>
        <v>32.898234722356</v>
      </c>
      <c r="U89" s="0" t="n">
        <f aca="false">V89/(1+('IMF GDP constant growth old'!V89/100))</f>
        <v>33.7308890431789</v>
      </c>
      <c r="V89" s="0" t="n">
        <f aca="false">W89/(1+('IMF GDP constant growth old'!W89/100))</f>
        <v>35.1769322564599</v>
      </c>
      <c r="W89" s="0" t="n">
        <f aca="false">X89/(1+('IMF GDP constant growth old'!X89/100))</f>
        <v>36.6360714064579</v>
      </c>
      <c r="X89" s="0" t="n">
        <f aca="false">Y89/(1+('IMF GDP constant growth old'!Y89/100))</f>
        <v>36.7866456599384</v>
      </c>
      <c r="Y89" s="0" t="n">
        <f aca="false">Z89/(1+('IMF GDP constant growth old'!Z89/100))</f>
        <v>37.8839912999744</v>
      </c>
      <c r="Z89" s="0" t="n">
        <f aca="false">AA89/(1+('IMF GDP constant growth old'!AA89/100))</f>
        <v>38.7170602686608</v>
      </c>
      <c r="AA89" s="0" t="n">
        <f aca="false">AB89/(1+('IMF GDP constant growth old'!AB89/100))</f>
        <v>38.8514084677931</v>
      </c>
      <c r="AB89" s="0" t="n">
        <f aca="false">AC89/(1+('IMF GDP constant growth old'!AC89/100))</f>
        <v>40.3973060107266</v>
      </c>
      <c r="AC89" s="0" t="n">
        <f aca="false">AD89/(1+('IMF GDP constant growth old'!AD89/100))</f>
        <v>40.5916170526382</v>
      </c>
      <c r="AD89" s="0" t="n">
        <f aca="false">AE89/(1+('IMF GDP constant growth old'!AE89/100))</f>
        <v>41.7886638395205</v>
      </c>
      <c r="AE89" s="0" t="n">
        <f aca="false">AF89/(1+('IMF GDP constant growth old'!AF89/100))</f>
        <v>43.7255684084823</v>
      </c>
      <c r="AF89" s="0" t="n">
        <f aca="false">AG89/(1+('IMF GDP constant growth old'!AG89/100))</f>
        <v>46.2026218588228</v>
      </c>
      <c r="AG89" s="0" t="n">
        <f aca="false">AH89/(1+('IMF GDP constant growth old'!AH89/100))</f>
        <v>48.9073233424383</v>
      </c>
      <c r="AH89" s="0" t="n">
        <f aca="false">AI89/(1+('IMF GDP constant growth old'!AI89/100))</f>
        <v>52.2579640646287</v>
      </c>
      <c r="AI89" s="0" t="n">
        <f aca="false">AJ89/(1+('IMF GDP constant growth old'!AJ89/100))</f>
        <v>52.3792025412587</v>
      </c>
      <c r="AJ89" s="0" t="n">
        <f aca="false">AK89/(1+('IMF GDP constant growth old'!AK89/100))</f>
        <v>54.1113827692981</v>
      </c>
      <c r="AK89" s="0" t="n">
        <f aca="false">AL89/(1+('IMF GDP constant growth old'!AL89/100))</f>
        <v>58.6578211495745</v>
      </c>
      <c r="AL89" s="0" t="n">
        <f aca="false">AM89/(1+('IMF GDP constant growth old'!AM89/100))</f>
        <v>62.2429871782365</v>
      </c>
      <c r="AM89" s="0" t="n">
        <f aca="false">AN89/(1+('IMF GDP constant growth old'!AN89/100))</f>
        <v>65.0831346831794</v>
      </c>
      <c r="AN89" s="0" t="n">
        <f aca="false">AO89/(1+('IMF GDP constant growth old'!AO89/100))</f>
        <v>68.9093721712036</v>
      </c>
      <c r="AO89" s="0" t="n">
        <f aca="false">AP89/(1+('IMF GDP constant growth old'!AP89/100))</f>
        <v>72.6008472384149</v>
      </c>
      <c r="AP89" s="0" t="n">
        <f aca="false">AQ89/(1+('IMF GDP constant growth old'!AQ89/100))</f>
        <v>76.7521636835075</v>
      </c>
      <c r="AQ89" s="0" t="n">
        <f aca="false">AR89/(1+('IMF GDP constant growth old'!AR89/100))</f>
        <v>81.2644233864609</v>
      </c>
      <c r="AR89" s="0" t="n">
        <f aca="false">AS89/(1+('IMF GDP constant growth old'!AS89/100))</f>
        <v>85.1699915744142</v>
      </c>
      <c r="AS89" s="0" t="n">
        <f aca="false">AT89/(1+('IMF GDP constant growth old'!AT89/100))</f>
        <v>90.5510316420857</v>
      </c>
      <c r="AT89" s="0" t="n">
        <f aca="false">'IMF GDP current US old'!AT89</f>
        <v>95.41</v>
      </c>
      <c r="AU89" s="0" t="n">
        <f aca="false">AT89*(1+('IMF GDP constant growth old'!AU89/100))</f>
        <v>95.2888293</v>
      </c>
      <c r="AV89" s="0" t="n">
        <f aca="false">AU89*(1+('IMF GDP constant growth old'!AV89/100))</f>
        <v>102.49266479508</v>
      </c>
      <c r="AW89" s="0" t="n">
        <f aca="false">AV89*(1+('IMF GDP constant growth old'!AW89/100))</f>
        <v>108.366519414486</v>
      </c>
      <c r="AX89" s="0" t="n">
        <f aca="false">AW89*(1+('IMF GDP constant growth old'!AX89/100))</f>
        <v>115.019140041341</v>
      </c>
      <c r="AY89" s="0" t="n">
        <f aca="false">AX89*(1+('IMF GDP constant growth old'!AY89/100))</f>
        <v>122.014604138656</v>
      </c>
      <c r="AZ89" s="0" t="n">
        <f aca="false">AY89*(1+('IMF GDP constant growth old'!AZ89/100))</f>
        <v>129.455054699031</v>
      </c>
      <c r="BA89" s="0" t="n">
        <f aca="false">AZ89*(1+('IMF GDP constant growth old'!BA89/100))</f>
        <v>137.362169440048</v>
      </c>
    </row>
    <row r="90" customFormat="false" ht="15" hidden="false" customHeight="false" outlineLevel="0" collapsed="false">
      <c r="A90" s="0" t="s">
        <v>101</v>
      </c>
      <c r="B90" s="0" t="str">
        <f aca="false">VLOOKUP(A90,'IMF GDP constant growth old'!$A:$B,2,0)</f>
        <v>KIR</v>
      </c>
      <c r="C90" s="0" t="s">
        <v>446</v>
      </c>
      <c r="D90" s="0" t="s">
        <v>1044</v>
      </c>
      <c r="F90" s="0" t="s">
        <v>448</v>
      </c>
      <c r="G90" s="0" t="n">
        <f aca="false">H90/(1+('IMF GDP constant growth old'!H90/100))</f>
        <v>0.108890535012585</v>
      </c>
      <c r="H90" s="0" t="n">
        <f aca="false">I90/(1+('IMF GDP constant growth old'!I90/100))</f>
        <v>0.109154050107316</v>
      </c>
      <c r="I90" s="0" t="n">
        <f aca="false">J90/(1+('IMF GDP constant growth old'!J90/100))</f>
        <v>0.10997161394262</v>
      </c>
      <c r="J90" s="0" t="n">
        <f aca="false">K90/(1+('IMF GDP constant growth old'!K90/100))</f>
        <v>0.106985884624078</v>
      </c>
      <c r="K90" s="0" t="n">
        <f aca="false">L90/(1+('IMF GDP constant growth old'!L90/100))</f>
        <v>0.109544986984286</v>
      </c>
      <c r="L90" s="0" t="n">
        <f aca="false">M90/(1+('IMF GDP constant growth old'!M90/100))</f>
        <v>0.104594649022466</v>
      </c>
      <c r="M90" s="0" t="n">
        <f aca="false">N90/(1+('IMF GDP constant growth old'!N90/100))</f>
        <v>0.105614446850435</v>
      </c>
      <c r="N90" s="0" t="n">
        <f aca="false">O90/(1+('IMF GDP constant growth old'!O90/100))</f>
        <v>0.106064364394018</v>
      </c>
      <c r="O90" s="0" t="n">
        <f aca="false">P90/(1+('IMF GDP constant growth old'!P90/100))</f>
        <v>0.115768193092426</v>
      </c>
      <c r="P90" s="0" t="n">
        <f aca="false">Q90/(1+('IMF GDP constant growth old'!Q90/100))</f>
        <v>0.11217822142463</v>
      </c>
      <c r="Q90" s="0" t="n">
        <f aca="false">R90/(1+('IMF GDP constant growth old'!R90/100))</f>
        <v>0.110685129297468</v>
      </c>
      <c r="R90" s="0" t="n">
        <f aca="false">S90/(1+('IMF GDP constant growth old'!S90/100))</f>
        <v>0.110833447370727</v>
      </c>
      <c r="S90" s="0" t="n">
        <f aca="false">T90/(1+('IMF GDP constant growth old'!T90/100))</f>
        <v>0.112282040527862</v>
      </c>
      <c r="T90" s="0" t="n">
        <f aca="false">U90/(1+('IMF GDP constant growth old'!U90/100))</f>
        <v>0.113456510671784</v>
      </c>
      <c r="U90" s="0" t="n">
        <f aca="false">V90/(1+('IMF GDP constant growth old'!V90/100))</f>
        <v>0.115446537868967</v>
      </c>
      <c r="V90" s="0" t="n">
        <f aca="false">W90/(1+('IMF GDP constant growth old'!W90/100))</f>
        <v>0.115349562777157</v>
      </c>
      <c r="W90" s="0" t="n">
        <f aca="false">X90/(1+('IMF GDP constant growth old'!X90/100))</f>
        <v>0.116665701288444</v>
      </c>
      <c r="X90" s="0" t="n">
        <f aca="false">Y90/(1+('IMF GDP constant growth old'!Y90/100))</f>
        <v>0.118958182318762</v>
      </c>
      <c r="Y90" s="0" t="n">
        <f aca="false">Z90/(1+('IMF GDP constant growth old'!Z90/100))</f>
        <v>0.127106817807597</v>
      </c>
      <c r="Z90" s="0" t="n">
        <f aca="false">AA90/(1+('IMF GDP constant growth old'!AA90/100))</f>
        <v>0.124855756064225</v>
      </c>
      <c r="AA90" s="0" t="n">
        <f aca="false">AB90/(1+('IMF GDP constant growth old'!AB90/100))</f>
        <v>0.13229216489541</v>
      </c>
      <c r="AB90" s="0" t="n">
        <f aca="false">AC90/(1+('IMF GDP constant growth old'!AC90/100))</f>
        <v>0.130416261997193</v>
      </c>
      <c r="AC90" s="0" t="n">
        <f aca="false">AD90/(1+('IMF GDP constant growth old'!AD90/100))</f>
        <v>0.135583354297522</v>
      </c>
      <c r="AD90" s="0" t="n">
        <f aca="false">AE90/(1+('IMF GDP constant growth old'!AE90/100))</f>
        <v>0.13830315638473</v>
      </c>
      <c r="AE90" s="0" t="n">
        <f aca="false">AF90/(1+('IMF GDP constant growth old'!AF90/100))</f>
        <v>0.136050197967223</v>
      </c>
      <c r="AF90" s="0" t="n">
        <f aca="false">AG90/(1+('IMF GDP constant growth old'!AG90/100))</f>
        <v>0.14278740377056</v>
      </c>
      <c r="AG90" s="0" t="n">
        <f aca="false">AH90/(1+('IMF GDP constant growth old'!AH90/100))</f>
        <v>0.142717437942712</v>
      </c>
      <c r="AH90" s="0" t="n">
        <f aca="false">AI90/(1+('IMF GDP constant growth old'!AI90/100))</f>
        <v>0.145621737804846</v>
      </c>
      <c r="AI90" s="0" t="n">
        <f aca="false">AJ90/(1+('IMF GDP constant growth old'!AJ90/100))</f>
        <v>0.142575331049969</v>
      </c>
      <c r="AJ90" s="0" t="n">
        <f aca="false">AK90/(1+('IMF GDP constant growth old'!AK90/100))</f>
        <v>0.1437202109583</v>
      </c>
      <c r="AK90" s="0" t="n">
        <f aca="false">AL90/(1+('IMF GDP constant growth old'!AL90/100))</f>
        <v>0.142392236209046</v>
      </c>
      <c r="AL90" s="0" t="n">
        <f aca="false">AM90/(1+('IMF GDP constant growth old'!AM90/100))</f>
        <v>0.14466339237658</v>
      </c>
      <c r="AM90" s="0" t="n">
        <f aca="false">AN90/(1+('IMF GDP constant growth old'!AN90/100))</f>
        <v>0.151481378059288</v>
      </c>
      <c r="AN90" s="0" t="n">
        <f aca="false">AO90/(1+('IMF GDP constant growth old'!AO90/100))</f>
        <v>0.157866318144487</v>
      </c>
      <c r="AO90" s="0" t="n">
        <f aca="false">AP90/(1+('IMF GDP constant growth old'!AP90/100))</f>
        <v>0.156764411243839</v>
      </c>
      <c r="AP90" s="0" t="n">
        <f aca="false">AQ90/(1+('IMF GDP constant growth old'!AQ90/100))</f>
        <v>0.17307574823376</v>
      </c>
      <c r="AQ90" s="0" t="n">
        <f aca="false">AR90/(1+('IMF GDP constant growth old'!AR90/100))</f>
        <v>0.181968380178011</v>
      </c>
      <c r="AR90" s="0" t="n">
        <f aca="false">AS90/(1+('IMF GDP constant growth old'!AS90/100))</f>
        <v>0.183587898761595</v>
      </c>
      <c r="AS90" s="0" t="n">
        <f aca="false">AT90/(1+('IMF GDP constant growth old'!AT90/100))</f>
        <v>0.190520177818833</v>
      </c>
      <c r="AT90" s="0" t="n">
        <f aca="false">'IMF GDP current US old'!AT90</f>
        <v>0.198</v>
      </c>
      <c r="AU90" s="0" t="n">
        <f aca="false">AT90*(1+('IMF GDP constant growth old'!AU90/100))</f>
        <v>0.19705752</v>
      </c>
      <c r="AV90" s="0" t="n">
        <f aca="false">AU90*(1+('IMF GDP constant growth old'!AV90/100))</f>
        <v>0.200584849608</v>
      </c>
      <c r="AW90" s="0" t="n">
        <f aca="false">AV90*(1+('IMF GDP constant growth old'!AW90/100))</f>
        <v>0.205595459151208</v>
      </c>
      <c r="AX90" s="0" t="n">
        <f aca="false">AW90*(1+('IMF GDP constant growth old'!AX90/100))</f>
        <v>0.210367329758107</v>
      </c>
      <c r="AY90" s="0" t="n">
        <f aca="false">AX90*(1+('IMF GDP constant growth old'!AY90/100))</f>
        <v>0.214679860018149</v>
      </c>
      <c r="AZ90" s="0" t="n">
        <f aca="false">AY90*(1+('IMF GDP constant growth old'!AZ90/100))</f>
        <v>0.218874704482903</v>
      </c>
      <c r="BA90" s="0" t="n">
        <f aca="false">AZ90*(1+('IMF GDP constant growth old'!BA90/100))</f>
        <v>0.223188724908261</v>
      </c>
    </row>
    <row r="91" customFormat="false" ht="15" hidden="false" customHeight="false" outlineLevel="0" collapsed="false">
      <c r="A91" s="0" t="s">
        <v>102</v>
      </c>
      <c r="B91" s="0" t="str">
        <f aca="false">VLOOKUP(A91,'IMF GDP constant growth old'!$A:$B,2,0)</f>
        <v>KOR</v>
      </c>
      <c r="C91" s="0" t="s">
        <v>446</v>
      </c>
      <c r="D91" s="0" t="s">
        <v>1044</v>
      </c>
      <c r="F91" s="0" t="s">
        <v>448</v>
      </c>
      <c r="G91" s="0" t="n">
        <f aca="false">H91/(1+('IMF GDP constant growth old'!H91/100))</f>
        <v>155.768564467266</v>
      </c>
      <c r="H91" s="0" t="n">
        <f aca="false">I91/(1+('IMF GDP constant growth old'!I91/100))</f>
        <v>167.055554648564</v>
      </c>
      <c r="I91" s="0" t="n">
        <f aca="false">J91/(1+('IMF GDP constant growth old'!J91/100))</f>
        <v>180.984646795161</v>
      </c>
      <c r="J91" s="0" t="n">
        <f aca="false">K91/(1+('IMF GDP constant growth old'!K91/100))</f>
        <v>205.193153150482</v>
      </c>
      <c r="K91" s="0" t="n">
        <f aca="false">L91/(1+('IMF GDP constant growth old'!L91/100))</f>
        <v>226.845134670921</v>
      </c>
      <c r="L91" s="0" t="n">
        <f aca="false">M91/(1+('IMF GDP constant growth old'!M91/100))</f>
        <v>244.627524777774</v>
      </c>
      <c r="M91" s="0" t="n">
        <f aca="false">N91/(1+('IMF GDP constant growth old'!N91/100))</f>
        <v>272.336484509352</v>
      </c>
      <c r="N91" s="0" t="n">
        <f aca="false">O91/(1+('IMF GDP constant growth old'!O91/100))</f>
        <v>306.988578798322</v>
      </c>
      <c r="O91" s="0" t="n">
        <f aca="false">P91/(1+('IMF GDP constant growth old'!P91/100))</f>
        <v>343.790369624665</v>
      </c>
      <c r="P91" s="0" t="n">
        <f aca="false">Q91/(1+('IMF GDP constant growth old'!Q91/100))</f>
        <v>368.106662468218</v>
      </c>
      <c r="Q91" s="0" t="n">
        <f aca="false">R91/(1+('IMF GDP constant growth old'!R91/100))</f>
        <v>404.468238586829</v>
      </c>
      <c r="R91" s="0" t="n">
        <f aca="false">S91/(1+('IMF GDP constant growth old'!S91/100))</f>
        <v>448.061825341717</v>
      </c>
      <c r="S91" s="0" t="n">
        <f aca="false">T91/(1+('IMF GDP constant growth old'!T91/100))</f>
        <v>475.83717789465</v>
      </c>
      <c r="T91" s="0" t="n">
        <f aca="false">U91/(1+('IMF GDP constant growth old'!U91/100))</f>
        <v>508.560500618465</v>
      </c>
      <c r="U91" s="0" t="n">
        <f aca="false">V91/(1+('IMF GDP constant growth old'!V91/100))</f>
        <v>555.69897342079</v>
      </c>
      <c r="V91" s="0" t="n">
        <f aca="false">W91/(1+('IMF GDP constant growth old'!W91/100))</f>
        <v>609.129429715199</v>
      </c>
      <c r="W91" s="0" t="n">
        <f aca="false">X91/(1+('IMF GDP constant growth old'!X91/100))</f>
        <v>657.195833014026</v>
      </c>
      <c r="X91" s="0" t="n">
        <f aca="false">Y91/(1+('IMF GDP constant growth old'!Y91/100))</f>
        <v>697.751387869321</v>
      </c>
      <c r="Y91" s="0" t="n">
        <f aca="false">Z91/(1+('IMF GDP constant growth old'!Z91/100))</f>
        <v>661.963719185504</v>
      </c>
      <c r="Z91" s="0" t="n">
        <f aca="false">AA91/(1+('IMF GDP constant growth old'!AA91/100))</f>
        <v>737.871098864506</v>
      </c>
      <c r="AA91" s="0" t="n">
        <f aca="false">AB91/(1+('IMF GDP constant growth old'!AB91/100))</f>
        <v>804.729599132619</v>
      </c>
      <c r="AB91" s="0" t="n">
        <f aca="false">AC91/(1+('IMF GDP constant growth old'!AC91/100))</f>
        <v>843.775079282533</v>
      </c>
      <c r="AC91" s="0" t="n">
        <f aca="false">AD91/(1+('IMF GDP constant growth old'!AD91/100))</f>
        <v>908.956704157109</v>
      </c>
      <c r="AD91" s="0" t="n">
        <f aca="false">AE91/(1+('IMF GDP constant growth old'!AE91/100))</f>
        <v>937.561571636933</v>
      </c>
      <c r="AE91" s="0" t="n">
        <f aca="false">AF91/(1+('IMF GDP constant growth old'!AF91/100))</f>
        <v>986.286646514905</v>
      </c>
      <c r="AF91" s="0" t="n">
        <f aca="false">AG91/(1+('IMF GDP constant growth old'!AG91/100))</f>
        <v>1028.78573811323</v>
      </c>
      <c r="AG91" s="0" t="n">
        <f aca="false">AH91/(1+('IMF GDP constant growth old'!AH91/100))</f>
        <v>1082.94101936751</v>
      </c>
      <c r="AH91" s="0" t="n">
        <f aca="false">AI91/(1+('IMF GDP constant growth old'!AI91/100))</f>
        <v>1145.75159849083</v>
      </c>
      <c r="AI91" s="0" t="n">
        <f aca="false">AJ91/(1+('IMF GDP constant growth old'!AJ91/100))</f>
        <v>1180.27309415336</v>
      </c>
      <c r="AJ91" s="0" t="n">
        <f aca="false">AK91/(1+('IMF GDP constant growth old'!AK91/100))</f>
        <v>1189.63265978999</v>
      </c>
      <c r="AK91" s="0" t="n">
        <f aca="false">AL91/(1+('IMF GDP constant growth old'!AL91/100))</f>
        <v>1270.5871622887</v>
      </c>
      <c r="AL91" s="0" t="n">
        <f aca="false">AM91/(1+('IMF GDP constant growth old'!AM91/100))</f>
        <v>1317.42100509066</v>
      </c>
      <c r="AM91" s="0" t="n">
        <f aca="false">AN91/(1+('IMF GDP constant growth old'!AN91/100))</f>
        <v>1349.07863184299</v>
      </c>
      <c r="AN91" s="0" t="n">
        <f aca="false">AO91/(1+('IMF GDP constant growth old'!AO91/100))</f>
        <v>1391.77697054082</v>
      </c>
      <c r="AO91" s="0" t="n">
        <f aca="false">AP91/(1+('IMF GDP constant growth old'!AP91/100))</f>
        <v>1436.34166913754</v>
      </c>
      <c r="AP91" s="0" t="n">
        <f aca="false">AQ91/(1+('IMF GDP constant growth old'!AQ91/100))</f>
        <v>1476.68850662361</v>
      </c>
      <c r="AQ91" s="0" t="n">
        <f aca="false">AR91/(1+('IMF GDP constant growth old'!AR91/100))</f>
        <v>1520.20651691381</v>
      </c>
      <c r="AR91" s="0" t="n">
        <f aca="false">AS91/(1+('IMF GDP constant growth old'!AS91/100))</f>
        <v>1568.24504284829</v>
      </c>
      <c r="AS91" s="0" t="n">
        <f aca="false">AT91/(1+('IMF GDP constant growth old'!AT91/100))</f>
        <v>1613.83392624389</v>
      </c>
      <c r="AT91" s="0" t="n">
        <f aca="false">'IMF GDP current US old'!AT91</f>
        <v>1646.74</v>
      </c>
      <c r="AU91" s="0" t="n">
        <f aca="false">AT91*(1+('IMF GDP constant growth old'!AU91/100))</f>
        <v>1630.9642308</v>
      </c>
      <c r="AV91" s="0" t="n">
        <f aca="false">AU91*(1+('IMF GDP constant growth old'!AV91/100))</f>
        <v>1689.43429847418</v>
      </c>
      <c r="AW91" s="0" t="n">
        <f aca="false">AV91*(1+('IMF GDP constant growth old'!AW91/100))</f>
        <v>1736.78914186041</v>
      </c>
      <c r="AX91" s="0" t="n">
        <f aca="false">AW91*(1+('IMF GDP constant growth old'!AX91/100))</f>
        <v>1781.09463286927</v>
      </c>
      <c r="AY91" s="0" t="n">
        <f aca="false">AX91*(1+('IMF GDP constant growth old'!AY91/100))</f>
        <v>1823.3243866146</v>
      </c>
      <c r="AZ91" s="0" t="n">
        <f aca="false">AY91*(1+('IMF GDP constant growth old'!AZ91/100))</f>
        <v>1865.02381533648</v>
      </c>
      <c r="BA91" s="0" t="n">
        <f aca="false">AZ91*(1+('IMF GDP constant growth old'!BA91/100))</f>
        <v>1907.67690999322</v>
      </c>
      <c r="BC91" s="0" t="n">
        <v>1</v>
      </c>
    </row>
    <row r="92" customFormat="false" ht="15" hidden="false" customHeight="false" outlineLevel="0" collapsed="false">
      <c r="A92" s="0" t="s">
        <v>103</v>
      </c>
      <c r="B92" s="0" t="str">
        <f aca="false">VLOOKUP(A92,'IMF GDP constant growth old'!$A:$B,2,0)</f>
        <v>XKX</v>
      </c>
      <c r="C92" s="0" t="s">
        <v>446</v>
      </c>
      <c r="D92" s="0" t="s">
        <v>1044</v>
      </c>
      <c r="F92" s="0" t="s">
        <v>448</v>
      </c>
      <c r="G92" s="0" t="e">
        <f aca="false">H92/(1+('IMF GDP constant growth old'!H92/100))</f>
        <v>#VALUE!</v>
      </c>
      <c r="H92" s="0" t="e">
        <f aca="false">I92/(1+('IMF GDP constant growth old'!I92/100))</f>
        <v>#VALUE!</v>
      </c>
      <c r="I92" s="0" t="e">
        <f aca="false">J92/(1+('IMF GDP constant growth old'!J92/100))</f>
        <v>#VALUE!</v>
      </c>
      <c r="J92" s="0" t="e">
        <f aca="false">K92/(1+('IMF GDP constant growth old'!K92/100))</f>
        <v>#VALUE!</v>
      </c>
      <c r="K92" s="0" t="e">
        <f aca="false">L92/(1+('IMF GDP constant growth old'!L92/100))</f>
        <v>#VALUE!</v>
      </c>
      <c r="L92" s="0" t="e">
        <f aca="false">M92/(1+('IMF GDP constant growth old'!M92/100))</f>
        <v>#VALUE!</v>
      </c>
      <c r="M92" s="0" t="e">
        <f aca="false">N92/(1+('IMF GDP constant growth old'!N92/100))</f>
        <v>#VALUE!</v>
      </c>
      <c r="N92" s="0" t="e">
        <f aca="false">O92/(1+('IMF GDP constant growth old'!O92/100))</f>
        <v>#VALUE!</v>
      </c>
      <c r="O92" s="0" t="e">
        <f aca="false">P92/(1+('IMF GDP constant growth old'!P92/100))</f>
        <v>#VALUE!</v>
      </c>
      <c r="P92" s="0" t="e">
        <f aca="false">Q92/(1+('IMF GDP constant growth old'!Q92/100))</f>
        <v>#VALUE!</v>
      </c>
      <c r="Q92" s="0" t="e">
        <f aca="false">R92/(1+('IMF GDP constant growth old'!R92/100))</f>
        <v>#VALUE!</v>
      </c>
      <c r="R92" s="0" t="e">
        <f aca="false">S92/(1+('IMF GDP constant growth old'!S92/100))</f>
        <v>#VALUE!</v>
      </c>
      <c r="S92" s="0" t="e">
        <f aca="false">T92/(1+('IMF GDP constant growth old'!T92/100))</f>
        <v>#VALUE!</v>
      </c>
      <c r="T92" s="0" t="e">
        <f aca="false">U92/(1+('IMF GDP constant growth old'!U92/100))</f>
        <v>#VALUE!</v>
      </c>
      <c r="U92" s="0" t="e">
        <f aca="false">V92/(1+('IMF GDP constant growth old'!V92/100))</f>
        <v>#VALUE!</v>
      </c>
      <c r="V92" s="0" t="e">
        <f aca="false">W92/(1+('IMF GDP constant growth old'!W92/100))</f>
        <v>#VALUE!</v>
      </c>
      <c r="W92" s="0" t="e">
        <f aca="false">X92/(1+('IMF GDP constant growth old'!X92/100))</f>
        <v>#VALUE!</v>
      </c>
      <c r="X92" s="0" t="e">
        <f aca="false">Y92/(1+('IMF GDP constant growth old'!Y92/100))</f>
        <v>#VALUE!</v>
      </c>
      <c r="Y92" s="0" t="e">
        <f aca="false">Z92/(1+('IMF GDP constant growth old'!Z92/100))</f>
        <v>#VALUE!</v>
      </c>
      <c r="Z92" s="0" t="e">
        <f aca="false">AA92/(1+('IMF GDP constant growth old'!AA92/100))</f>
        <v>#VALUE!</v>
      </c>
      <c r="AA92" s="0" t="n">
        <f aca="false">AB92/(1+('IMF GDP constant growth old'!AB92/100))</f>
        <v>3.67024060888962</v>
      </c>
      <c r="AB92" s="0" t="n">
        <f aca="false">AC92/(1+('IMF GDP constant growth old'!AC92/100))</f>
        <v>4.07627932745108</v>
      </c>
      <c r="AC92" s="0" t="n">
        <f aca="false">AD92/(1+('IMF GDP constant growth old'!AD92/100))</f>
        <v>4.06951270376751</v>
      </c>
      <c r="AD92" s="0" t="n">
        <f aca="false">AE92/(1+('IMF GDP constant growth old'!AE92/100))</f>
        <v>4.3021667450419</v>
      </c>
      <c r="AE92" s="0" t="n">
        <f aca="false">AF92/(1+('IMF GDP constant growth old'!AF92/100))</f>
        <v>4.42490756227794</v>
      </c>
      <c r="AF92" s="0" t="n">
        <f aca="false">AG92/(1+('IMF GDP constant growth old'!AG92/100))</f>
        <v>4.59451426914006</v>
      </c>
      <c r="AG92" s="0" t="n">
        <f aca="false">AH92/(1+('IMF GDP constant growth old'!AH92/100))</f>
        <v>4.75109531543235</v>
      </c>
      <c r="AH92" s="0" t="n">
        <f aca="false">AI92/(1+('IMF GDP constant growth old'!AI92/100))</f>
        <v>5.14548373756639</v>
      </c>
      <c r="AI92" s="0" t="n">
        <f aca="false">AJ92/(1+('IMF GDP constant growth old'!AJ92/100))</f>
        <v>5.37646450254574</v>
      </c>
      <c r="AJ92" s="0" t="n">
        <f aca="false">AK92/(1+('IMF GDP constant growth old'!AK92/100))</f>
        <v>5.56985593070232</v>
      </c>
      <c r="AK92" s="0" t="n">
        <f aca="false">AL92/(1+('IMF GDP constant growth old'!AL92/100))</f>
        <v>5.75416246344926</v>
      </c>
      <c r="AL92" s="0" t="n">
        <f aca="false">AM92/(1+('IMF GDP constant growth old'!AM92/100))</f>
        <v>6.00602215447443</v>
      </c>
      <c r="AM92" s="0" t="n">
        <f aca="false">AN92/(1+('IMF GDP constant growth old'!AN92/100))</f>
        <v>6.17479137701516</v>
      </c>
      <c r="AN92" s="0" t="n">
        <f aca="false">AO92/(1+('IMF GDP constant growth old'!AO92/100))</f>
        <v>6.38732769621202</v>
      </c>
      <c r="AO92" s="0" t="n">
        <f aca="false">AP92/(1+('IMF GDP constant growth old'!AP92/100))</f>
        <v>6.46538084065973</v>
      </c>
      <c r="AP92" s="0" t="n">
        <f aca="false">AQ92/(1+('IMF GDP constant growth old'!AQ92/100))</f>
        <v>6.730655416552</v>
      </c>
      <c r="AQ92" s="0" t="n">
        <f aca="false">AR92/(1+('IMF GDP constant growth old'!AR92/100))</f>
        <v>7.00412194612651</v>
      </c>
      <c r="AR92" s="0" t="n">
        <f aca="false">AS92/(1+('IMF GDP constant growth old'!AS92/100))</f>
        <v>7.30011613956981</v>
      </c>
      <c r="AS92" s="0" t="n">
        <f aca="false">AT92/(1+('IMF GDP constant growth old'!AT92/100))</f>
        <v>7.5786885714558</v>
      </c>
      <c r="AT92" s="0" t="n">
        <f aca="false">'IMF GDP current US old'!AT92</f>
        <v>7.953</v>
      </c>
      <c r="AU92" s="0" t="n">
        <f aca="false">AT92*(1+('IMF GDP constant growth old'!AU92/100))</f>
        <v>7.47582</v>
      </c>
      <c r="AV92" s="0" t="n">
        <f aca="false">AU92*(1+('IMF GDP constant growth old'!AV92/100))</f>
        <v>7.8122319</v>
      </c>
      <c r="AW92" s="0" t="n">
        <f aca="false">AV92*(1+('IMF GDP constant growth old'!AW92/100))</f>
        <v>8.2419046545</v>
      </c>
      <c r="AX92" s="0" t="n">
        <f aca="false">AW92*(1+('IMF GDP constant growth old'!AX92/100))</f>
        <v>8.57158084068</v>
      </c>
      <c r="AY92" s="0" t="n">
        <f aca="false">AX92*(1+('IMF GDP constant growth old'!AY92/100))</f>
        <v>8.9144440743072</v>
      </c>
      <c r="AZ92" s="0" t="n">
        <f aca="false">AY92*(1+('IMF GDP constant growth old'!AZ92/100))</f>
        <v>9.27102183727949</v>
      </c>
      <c r="BA92" s="0" t="n">
        <f aca="false">AZ92*(1+('IMF GDP constant growth old'!BA92/100))</f>
        <v>9.64186271077067</v>
      </c>
    </row>
    <row r="93" customFormat="false" ht="15" hidden="false" customHeight="false" outlineLevel="0" collapsed="false">
      <c r="A93" s="0" t="s">
        <v>104</v>
      </c>
      <c r="B93" s="0" t="str">
        <f aca="false">VLOOKUP(A93,'IMF GDP constant growth old'!$A:$B,2,0)</f>
        <v>KWT</v>
      </c>
      <c r="C93" s="0" t="s">
        <v>446</v>
      </c>
      <c r="D93" s="0" t="s">
        <v>1044</v>
      </c>
      <c r="F93" s="0" t="s">
        <v>448</v>
      </c>
      <c r="G93" s="0" t="n">
        <f aca="false">H93/(1+('IMF GDP constant growth old'!H93/100))</f>
        <v>53.481956259038</v>
      </c>
      <c r="H93" s="0" t="n">
        <f aca="false">I93/(1+('IMF GDP constant growth old'!I93/100))</f>
        <v>43.3626353152654</v>
      </c>
      <c r="I93" s="0" t="n">
        <f aca="false">J93/(1+('IMF GDP constant growth old'!J93/100))</f>
        <v>39.2414504549026</v>
      </c>
      <c r="J93" s="0" t="n">
        <f aca="false">K93/(1+('IMF GDP constant growth old'!K93/100))</f>
        <v>41.3028038472986</v>
      </c>
      <c r="K93" s="0" t="n">
        <f aca="false">L93/(1+('IMF GDP constant growth old'!L93/100))</f>
        <v>43.467070768897</v>
      </c>
      <c r="L93" s="0" t="n">
        <f aca="false">M93/(1+('IMF GDP constant growth old'!M93/100))</f>
        <v>41.6162428955574</v>
      </c>
      <c r="M93" s="0" t="n">
        <f aca="false">N93/(1+('IMF GDP constant growth old'!N93/100))</f>
        <v>45.1806740995619</v>
      </c>
      <c r="N93" s="0" t="n">
        <f aca="false">O93/(1+('IMF GDP constant growth old'!O93/100))</f>
        <v>48.8592845847482</v>
      </c>
      <c r="O93" s="0" t="n">
        <f aca="false">P93/(1+('IMF GDP constant growth old'!P93/100))</f>
        <v>43.948926483981</v>
      </c>
      <c r="P93" s="0" t="n">
        <f aca="false">Q93/(1+('IMF GDP constant growth old'!Q93/100))</f>
        <v>55.3299404862728</v>
      </c>
      <c r="Q93" s="0" t="n">
        <f aca="false">R93/(1+('IMF GDP constant growth old'!R93/100))</f>
        <v>40.8174503961283</v>
      </c>
      <c r="R93" s="0" t="n">
        <f aca="false">S93/(1+('IMF GDP constant growth old'!S93/100))</f>
        <v>24.079030337684</v>
      </c>
      <c r="S93" s="0" t="n">
        <f aca="false">T93/(1+('IMF GDP constant growth old'!T93/100))</f>
        <v>44.0186345700167</v>
      </c>
      <c r="T93" s="0" t="n">
        <f aca="false">U93/(1+('IMF GDP constant growth old'!U93/100))</f>
        <v>59.483261267155</v>
      </c>
      <c r="U93" s="0" t="n">
        <f aca="false">V93/(1+('IMF GDP constant growth old'!V93/100))</f>
        <v>64.6083390579331</v>
      </c>
      <c r="V93" s="0" t="n">
        <f aca="false">W93/(1+('IMF GDP constant growth old'!W93/100))</f>
        <v>65.68665223681</v>
      </c>
      <c r="W93" s="0" t="n">
        <f aca="false">X93/(1+('IMF GDP constant growth old'!X93/100))</f>
        <v>66.0794584171861</v>
      </c>
      <c r="X93" s="0" t="n">
        <f aca="false">Y93/(1+('IMF GDP constant growth old'!Y93/100))</f>
        <v>67.7268193155266</v>
      </c>
      <c r="Y93" s="0" t="n">
        <f aca="false">Z93/(1+('IMF GDP constant growth old'!Z93/100))</f>
        <v>70.2015572933159</v>
      </c>
      <c r="Z93" s="0" t="n">
        <f aca="false">AA93/(1+('IMF GDP constant growth old'!AA93/100))</f>
        <v>68.9456514333385</v>
      </c>
      <c r="AA93" s="0" t="n">
        <f aca="false">AB93/(1+('IMF GDP constant growth old'!AB93/100))</f>
        <v>72.1798919420764</v>
      </c>
      <c r="AB93" s="0" t="n">
        <f aca="false">AC93/(1+('IMF GDP constant growth old'!AC93/100))</f>
        <v>72.3307479162353</v>
      </c>
      <c r="AC93" s="0" t="n">
        <f aca="false">AD93/(1+('IMF GDP constant growth old'!AD93/100))</f>
        <v>74.5107966584307</v>
      </c>
      <c r="AD93" s="0" t="n">
        <f aca="false">AE93/(1+('IMF GDP constant growth old'!AE93/100))</f>
        <v>87.4287334751028</v>
      </c>
      <c r="AE93" s="0" t="n">
        <f aca="false">AF93/(1+('IMF GDP constant growth old'!AF93/100))</f>
        <v>96.8378137716934</v>
      </c>
      <c r="AF93" s="0" t="n">
        <f aca="false">AG93/(1+('IMF GDP constant growth old'!AG93/100))</f>
        <v>106.595191887329</v>
      </c>
      <c r="AG93" s="0" t="n">
        <f aca="false">AH93/(1+('IMF GDP constant growth old'!AH93/100))</f>
        <v>114.611150317256</v>
      </c>
      <c r="AH93" s="0" t="n">
        <f aca="false">AI93/(1+('IMF GDP constant growth old'!AI93/100))</f>
        <v>121.478650444266</v>
      </c>
      <c r="AI93" s="0" t="n">
        <f aca="false">AJ93/(1+('IMF GDP constant growth old'!AJ93/100))</f>
        <v>124.491320975284</v>
      </c>
      <c r="AJ93" s="0" t="n">
        <f aca="false">AK93/(1+('IMF GDP constant growth old'!AK93/100))</f>
        <v>115.682315103073</v>
      </c>
      <c r="AK93" s="0" t="n">
        <f aca="false">AL93/(1+('IMF GDP constant growth old'!AL93/100))</f>
        <v>112.939487411979</v>
      </c>
      <c r="AL93" s="0" t="n">
        <f aca="false">AM93/(1+('IMF GDP constant growth old'!AM93/100))</f>
        <v>123.813301260005</v>
      </c>
      <c r="AM93" s="0" t="n">
        <f aca="false">AN93/(1+('IMF GDP constant growth old'!AN93/100))</f>
        <v>132.01593246848</v>
      </c>
      <c r="AN93" s="0" t="n">
        <f aca="false">AO93/(1+('IMF GDP constant growth old'!AO93/100))</f>
        <v>133.535435851192</v>
      </c>
      <c r="AO93" s="0" t="n">
        <f aca="false">AP93/(1+('IMF GDP constant growth old'!AP93/100))</f>
        <v>134.201777676089</v>
      </c>
      <c r="AP93" s="0" t="n">
        <f aca="false">AQ93/(1+('IMF GDP constant growth old'!AQ93/100))</f>
        <v>134.997594217709</v>
      </c>
      <c r="AQ93" s="0" t="n">
        <f aca="false">AR93/(1+('IMF GDP constant growth old'!AR93/100))</f>
        <v>138.947623824519</v>
      </c>
      <c r="AR93" s="0" t="n">
        <f aca="false">AS93/(1+('IMF GDP constant growth old'!AS93/100))</f>
        <v>132.403190742384</v>
      </c>
      <c r="AS93" s="0" t="n">
        <f aca="false">AT93/(1+('IMF GDP constant growth old'!AT93/100))</f>
        <v>134.052934499034</v>
      </c>
      <c r="AT93" s="0" t="n">
        <f aca="false">'IMF GDP current US old'!AT93</f>
        <v>134.624</v>
      </c>
      <c r="AU93" s="0" t="n">
        <f aca="false">AT93*(1+('IMF GDP constant growth old'!AU93/100))</f>
        <v>123.67368384</v>
      </c>
      <c r="AV93" s="0" t="n">
        <f aca="false">AU93*(1+('IMF GDP constant growth old'!AV93/100))</f>
        <v>124.486219942829</v>
      </c>
      <c r="AW93" s="0" t="n">
        <f aca="false">AV93*(1+('IMF GDP constant growth old'!AW93/100))</f>
        <v>128.500900535985</v>
      </c>
      <c r="AX93" s="0" t="n">
        <f aca="false">AW93*(1+('IMF GDP constant growth old'!AX93/100))</f>
        <v>131.624757428015</v>
      </c>
      <c r="AY93" s="0" t="n">
        <f aca="false">AX93*(1+('IMF GDP constant growth old'!AY93/100))</f>
        <v>134.837717756833</v>
      </c>
      <c r="AZ93" s="0" t="n">
        <f aca="false">AY93*(1+('IMF GDP constant growth old'!AZ93/100))</f>
        <v>138.142590219053</v>
      </c>
      <c r="BA93" s="0" t="n">
        <f aca="false">AZ93*(1+('IMF GDP constant growth old'!BA93/100))</f>
        <v>141.542279364344</v>
      </c>
    </row>
    <row r="94" customFormat="false" ht="15" hidden="false" customHeight="false" outlineLevel="0" collapsed="false">
      <c r="A94" s="0" t="s">
        <v>106</v>
      </c>
      <c r="B94" s="0" t="str">
        <f aca="false">VLOOKUP(A94,'IMF GDP constant growth old'!$A:$B,2,0)</f>
        <v>KGZ</v>
      </c>
      <c r="C94" s="0" t="s">
        <v>446</v>
      </c>
      <c r="D94" s="0" t="s">
        <v>1044</v>
      </c>
      <c r="F94" s="0" t="s">
        <v>448</v>
      </c>
      <c r="G94" s="0" t="e">
        <f aca="false">H94/(1+('IMF GDP constant growth old'!H94/100))</f>
        <v>#VALUE!</v>
      </c>
      <c r="H94" s="0" t="e">
        <f aca="false">I94/(1+('IMF GDP constant growth old'!I94/100))</f>
        <v>#VALUE!</v>
      </c>
      <c r="I94" s="0" t="e">
        <f aca="false">J94/(1+('IMF GDP constant growth old'!J94/100))</f>
        <v>#VALUE!</v>
      </c>
      <c r="J94" s="0" t="e">
        <f aca="false">K94/(1+('IMF GDP constant growth old'!K94/100))</f>
        <v>#VALUE!</v>
      </c>
      <c r="K94" s="0" t="e">
        <f aca="false">L94/(1+('IMF GDP constant growth old'!L94/100))</f>
        <v>#VALUE!</v>
      </c>
      <c r="L94" s="0" t="e">
        <f aca="false">M94/(1+('IMF GDP constant growth old'!M94/100))</f>
        <v>#VALUE!</v>
      </c>
      <c r="M94" s="0" t="e">
        <f aca="false">N94/(1+('IMF GDP constant growth old'!N94/100))</f>
        <v>#VALUE!</v>
      </c>
      <c r="N94" s="0" t="e">
        <f aca="false">O94/(1+('IMF GDP constant growth old'!O94/100))</f>
        <v>#VALUE!</v>
      </c>
      <c r="O94" s="0" t="e">
        <f aca="false">P94/(1+('IMF GDP constant growth old'!P94/100))</f>
        <v>#VALUE!</v>
      </c>
      <c r="P94" s="0" t="e">
        <f aca="false">Q94/(1+('IMF GDP constant growth old'!Q94/100))</f>
        <v>#VALUE!</v>
      </c>
      <c r="Q94" s="0" t="e">
        <f aca="false">R94/(1+('IMF GDP constant growth old'!R94/100))</f>
        <v>#VALUE!</v>
      </c>
      <c r="R94" s="0" t="e">
        <f aca="false">S94/(1+('IMF GDP constant growth old'!S94/100))</f>
        <v>#VALUE!</v>
      </c>
      <c r="S94" s="0" t="n">
        <f aca="false">T94/(1+('IMF GDP constant growth old'!T94/100))</f>
        <v>4.38505882846296</v>
      </c>
      <c r="T94" s="0" t="n">
        <f aca="false">U94/(1+('IMF GDP constant growth old'!U94/100))</f>
        <v>3.81478192782135</v>
      </c>
      <c r="U94" s="0" t="n">
        <f aca="false">V94/(1+('IMF GDP constant growth old'!V94/100))</f>
        <v>3.05918807137777</v>
      </c>
      <c r="V94" s="0" t="n">
        <f aca="false">W94/(1+('IMF GDP constant growth old'!W94/100))</f>
        <v>2.89325771038624</v>
      </c>
      <c r="W94" s="0" t="n">
        <f aca="false">X94/(1+('IMF GDP constant growth old'!X94/100))</f>
        <v>3.09824501916711</v>
      </c>
      <c r="X94" s="0" t="n">
        <f aca="false">Y94/(1+('IMF GDP constant growth old'!Y94/100))</f>
        <v>3.40543601281753</v>
      </c>
      <c r="Y94" s="0" t="n">
        <f aca="false">Z94/(1+('IMF GDP constant growth old'!Z94/100))</f>
        <v>3.47769936500952</v>
      </c>
      <c r="Z94" s="0" t="n">
        <f aca="false">AA94/(1+('IMF GDP constant growth old'!AA94/100))</f>
        <v>3.60484405379426</v>
      </c>
      <c r="AA94" s="0" t="n">
        <f aca="false">AB94/(1+('IMF GDP constant growth old'!AB94/100))</f>
        <v>3.80105571564229</v>
      </c>
      <c r="AB94" s="0" t="n">
        <f aca="false">AC94/(1+('IMF GDP constant growth old'!AC94/100))</f>
        <v>4.00334790082877</v>
      </c>
      <c r="AC94" s="0" t="n">
        <f aca="false">AD94/(1+('IMF GDP constant growth old'!AD94/100))</f>
        <v>4.00266733168563</v>
      </c>
      <c r="AD94" s="0" t="n">
        <f aca="false">AE94/(1+('IMF GDP constant growth old'!AE94/100))</f>
        <v>4.28405484510313</v>
      </c>
      <c r="AE94" s="0" t="n">
        <f aca="false">AF94/(1+('IMF GDP constant growth old'!AF94/100))</f>
        <v>4.58509537906853</v>
      </c>
      <c r="AF94" s="0" t="n">
        <f aca="false">AG94/(1+('IMF GDP constant growth old'!AG94/100))</f>
        <v>4.57702561120136</v>
      </c>
      <c r="AG94" s="0" t="n">
        <f aca="false">AH94/(1+('IMF GDP constant growth old'!AH94/100))</f>
        <v>4.71905071591694</v>
      </c>
      <c r="AH94" s="0" t="n">
        <f aca="false">AI94/(1+('IMF GDP constant growth old'!AI94/100))</f>
        <v>5.12219921857773</v>
      </c>
      <c r="AI94" s="0" t="n">
        <f aca="false">AJ94/(1+('IMF GDP constant growth old'!AJ94/100))</f>
        <v>5.50974481145532</v>
      </c>
      <c r="AJ94" s="0" t="n">
        <f aca="false">AK94/(1+('IMF GDP constant growth old'!AK94/100))</f>
        <v>5.66875604671392</v>
      </c>
      <c r="AK94" s="0" t="n">
        <f aca="false">AL94/(1+('IMF GDP constant growth old'!AL94/100))</f>
        <v>5.64199951817343</v>
      </c>
      <c r="AL94" s="0" t="n">
        <f aca="false">AM94/(1+('IMF GDP constant growth old'!AM94/100))</f>
        <v>5.97803700947584</v>
      </c>
      <c r="AM94" s="0" t="n">
        <f aca="false">AN94/(1+('IMF GDP constant growth old'!AN94/100))</f>
        <v>5.9727763369075</v>
      </c>
      <c r="AN94" s="0" t="n">
        <f aca="false">AO94/(1+('IMF GDP constant growth old'!AO94/100))</f>
        <v>6.62470487408095</v>
      </c>
      <c r="AO94" s="0" t="n">
        <f aca="false">AP94/(1+('IMF GDP constant growth old'!AP94/100))</f>
        <v>6.89128299821397</v>
      </c>
      <c r="AP94" s="0" t="n">
        <f aca="false">AQ94/(1+('IMF GDP constant growth old'!AQ94/100))</f>
        <v>7.15838912722474</v>
      </c>
      <c r="AQ94" s="0" t="n">
        <f aca="false">AR94/(1+('IMF GDP constant growth old'!AR94/100))</f>
        <v>7.46877687978121</v>
      </c>
      <c r="AR94" s="0" t="n">
        <f aca="false">AS94/(1+('IMF GDP constant growth old'!AS94/100))</f>
        <v>7.82279690388284</v>
      </c>
      <c r="AS94" s="0" t="n">
        <f aca="false">AT94/(1+('IMF GDP constant growth old'!AT94/100))</f>
        <v>8.09338744878815</v>
      </c>
      <c r="AT94" s="0" t="n">
        <f aca="false">'IMF GDP current US old'!AT94</f>
        <v>8.455</v>
      </c>
      <c r="AU94" s="0" t="n">
        <f aca="false">AT94*(1+('IMF GDP constant growth old'!AU94/100))</f>
        <v>7.780291</v>
      </c>
      <c r="AV94" s="0" t="n">
        <f aca="false">AU94*(1+('IMF GDP constant growth old'!AV94/100))</f>
        <v>8.2463304309</v>
      </c>
      <c r="AW94" s="0" t="n">
        <f aca="false">AV94*(1+('IMF GDP constant growth old'!AW94/100))</f>
        <v>8.62360004811367</v>
      </c>
      <c r="AX94" s="0" t="n">
        <f aca="false">AW94*(1+('IMF GDP constant growth old'!AX94/100))</f>
        <v>8.98880951015129</v>
      </c>
      <c r="AY94" s="0" t="n">
        <f aca="false">AX94*(1+('IMF GDP constant growth old'!AY94/100))</f>
        <v>9.36058667149115</v>
      </c>
      <c r="AZ94" s="0" t="n">
        <f aca="false">AY94*(1+('IMF GDP constant growth old'!AZ94/100))</f>
        <v>9.74774053622402</v>
      </c>
      <c r="BA94" s="0" t="n">
        <f aca="false">AZ94*(1+('IMF GDP constant growth old'!BA94/100))</f>
        <v>10.1341409710799</v>
      </c>
    </row>
    <row r="95" customFormat="false" ht="15" hidden="false" customHeight="false" outlineLevel="0" collapsed="false">
      <c r="A95" s="0" t="s">
        <v>108</v>
      </c>
      <c r="B95" s="0" t="str">
        <f aca="false">VLOOKUP(A95,'IMF GDP constant growth old'!$A:$B,2,0)</f>
        <v>LAO</v>
      </c>
      <c r="C95" s="0" t="s">
        <v>446</v>
      </c>
      <c r="D95" s="0" t="s">
        <v>1044</v>
      </c>
      <c r="F95" s="0" t="s">
        <v>448</v>
      </c>
      <c r="G95" s="0" t="n">
        <f aca="false">H95/(1+('IMF GDP constant growth old'!H95/100))</f>
        <v>1.64246517773088</v>
      </c>
      <c r="H95" s="0" t="n">
        <f aca="false">I95/(1+('IMF GDP constant growth old'!I95/100))</f>
        <v>1.89428793878058</v>
      </c>
      <c r="I95" s="0" t="n">
        <f aca="false">J95/(1+('IMF GDP constant growth old'!J95/100))</f>
        <v>1.98360361509408</v>
      </c>
      <c r="J95" s="0" t="n">
        <f aca="false">K95/(1+('IMF GDP constant growth old'!K95/100))</f>
        <v>2.04311172354691</v>
      </c>
      <c r="K95" s="0" t="n">
        <f aca="false">L95/(1+('IMF GDP constant growth old'!L95/100))</f>
        <v>2.17464725630886</v>
      </c>
      <c r="L95" s="0" t="n">
        <f aca="false">M95/(1+('IMF GDP constant growth old'!M95/100))</f>
        <v>2.37301857902935</v>
      </c>
      <c r="M95" s="0" t="n">
        <f aca="false">N95/(1+('IMF GDP constant growth old'!N95/100))</f>
        <v>2.48761164621068</v>
      </c>
      <c r="N95" s="0" t="n">
        <f aca="false">O95/(1+('IMF GDP constant growth old'!O95/100))</f>
        <v>2.46373057440705</v>
      </c>
      <c r="O95" s="0" t="n">
        <f aca="false">P95/(1+('IMF GDP constant growth old'!P95/100))</f>
        <v>2.41199223234451</v>
      </c>
      <c r="P95" s="0" t="n">
        <f aca="false">Q95/(1+('IMF GDP constant growth old'!Q95/100))</f>
        <v>2.65061062389035</v>
      </c>
      <c r="Q95" s="0" t="n">
        <f aca="false">R95/(1+('IMF GDP constant growth old'!R95/100))</f>
        <v>2.82783045020366</v>
      </c>
      <c r="R95" s="0" t="n">
        <f aca="false">S95/(1+('IMF GDP constant growth old'!S95/100))</f>
        <v>2.9409153899073</v>
      </c>
      <c r="S95" s="0" t="n">
        <f aca="false">T95/(1+('IMF GDP constant growth old'!T95/100))</f>
        <v>3.14675005804691</v>
      </c>
      <c r="T95" s="0" t="n">
        <f aca="false">U95/(1+('IMF GDP constant growth old'!U95/100))</f>
        <v>3.33136988395252</v>
      </c>
      <c r="U95" s="0" t="n">
        <f aca="false">V95/(1+('IMF GDP constant growth old'!V95/100))</f>
        <v>3.60320966648305</v>
      </c>
      <c r="V95" s="0" t="n">
        <f aca="false">W95/(1+('IMF GDP constant growth old'!W95/100))</f>
        <v>3.85705578748678</v>
      </c>
      <c r="W95" s="0" t="n">
        <f aca="false">X95/(1+('IMF GDP constant growth old'!X95/100))</f>
        <v>4.12288407236037</v>
      </c>
      <c r="X95" s="0" t="n">
        <f aca="false">Y95/(1+('IMF GDP constant growth old'!Y95/100))</f>
        <v>4.4076516752383</v>
      </c>
      <c r="Y95" s="0" t="n">
        <f aca="false">Z95/(1+('IMF GDP constant growth old'!Z95/100))</f>
        <v>4.59625509042175</v>
      </c>
      <c r="Z95" s="0" t="n">
        <f aca="false">AA95/(1+('IMF GDP constant growth old'!AA95/100))</f>
        <v>4.78139224546394</v>
      </c>
      <c r="AA95" s="0" t="n">
        <f aca="false">AB95/(1+('IMF GDP constant growth old'!AB95/100))</f>
        <v>5.08878795292481</v>
      </c>
      <c r="AB95" s="0" t="n">
        <f aca="false">AC95/(1+('IMF GDP constant growth old'!AC95/100))</f>
        <v>5.33162491403838</v>
      </c>
      <c r="AC95" s="0" t="n">
        <f aca="false">AD95/(1+('IMF GDP constant growth old'!AD95/100))</f>
        <v>5.69465525443526</v>
      </c>
      <c r="AD95" s="0" t="n">
        <f aca="false">AE95/(1+('IMF GDP constant growth old'!AE95/100))</f>
        <v>6.04652800260681</v>
      </c>
      <c r="AE95" s="0" t="n">
        <f aca="false">AF95/(1+('IMF GDP constant growth old'!AF95/100))</f>
        <v>6.48109197015416</v>
      </c>
      <c r="AF95" s="0" t="n">
        <f aca="false">AG95/(1+('IMF GDP constant growth old'!AG95/100))</f>
        <v>6.93087975288286</v>
      </c>
      <c r="AG95" s="0" t="n">
        <f aca="false">AH95/(1+('IMF GDP constant growth old'!AH95/100))</f>
        <v>7.55147072595599</v>
      </c>
      <c r="AH95" s="0" t="n">
        <f aca="false">AI95/(1+('IMF GDP constant growth old'!AI95/100))</f>
        <v>8.1443366926508</v>
      </c>
      <c r="AI95" s="0" t="n">
        <f aca="false">AJ95/(1+('IMF GDP constant growth old'!AJ95/100))</f>
        <v>8.78138670874994</v>
      </c>
      <c r="AJ95" s="0" t="n">
        <f aca="false">AK95/(1+('IMF GDP constant growth old'!AK95/100))</f>
        <v>9.42883835078608</v>
      </c>
      <c r="AK95" s="0" t="n">
        <f aca="false">AL95/(1+('IMF GDP constant growth old'!AL95/100))</f>
        <v>10.1848426097521</v>
      </c>
      <c r="AL95" s="0" t="n">
        <f aca="false">AM95/(1+('IMF GDP constant growth old'!AM95/100))</f>
        <v>10.9982041405669</v>
      </c>
      <c r="AM95" s="0" t="n">
        <f aca="false">AN95/(1+('IMF GDP constant growth old'!AN95/100))</f>
        <v>11.8566139737382</v>
      </c>
      <c r="AN95" s="0" t="n">
        <f aca="false">AO95/(1+('IMF GDP constant growth old'!AO95/100))</f>
        <v>12.8082258112704</v>
      </c>
      <c r="AO95" s="0" t="n">
        <f aca="false">AP95/(1+('IMF GDP constant growth old'!AP95/100))</f>
        <v>13.7831879600243</v>
      </c>
      <c r="AP95" s="0" t="n">
        <f aca="false">AQ95/(1+('IMF GDP constant growth old'!AQ95/100))</f>
        <v>14.785225724718</v>
      </c>
      <c r="AQ95" s="0" t="n">
        <f aca="false">AR95/(1+('IMF GDP constant growth old'!AR95/100))</f>
        <v>15.823592127365</v>
      </c>
      <c r="AR95" s="0" t="n">
        <f aca="false">AS95/(1+('IMF GDP constant growth old'!AS95/100))</f>
        <v>16.9076664240108</v>
      </c>
      <c r="AS95" s="0" t="n">
        <f aca="false">AT95/(1+('IMF GDP constant growth old'!AT95/100))</f>
        <v>17.9709895654168</v>
      </c>
      <c r="AT95" s="0" t="n">
        <f aca="false">'IMF GDP current US old'!AT95</f>
        <v>18.807</v>
      </c>
      <c r="AU95" s="0" t="n">
        <f aca="false">AT95*(1+('IMF GDP constant growth old'!AU95/100))</f>
        <v>18.72518955</v>
      </c>
      <c r="AV95" s="0" t="n">
        <f aca="false">AU95*(1+('IMF GDP constant growth old'!AV95/100))</f>
        <v>19.594412848911</v>
      </c>
      <c r="AW95" s="0" t="n">
        <f aca="false">AV95*(1+('IMF GDP constant growth old'!AW95/100))</f>
        <v>20.6960107392768</v>
      </c>
      <c r="AX95" s="0" t="n">
        <f aca="false">AW95*(1+('IMF GDP constant growth old'!AX95/100))</f>
        <v>21.9009324845175</v>
      </c>
      <c r="AY95" s="0" t="n">
        <f aca="false">AX95*(1+('IMF GDP constant growth old'!AY95/100))</f>
        <v>23.1711865686195</v>
      </c>
      <c r="AZ95" s="0" t="n">
        <f aca="false">AY95*(1+('IMF GDP constant growth old'!AZ95/100))</f>
        <v>24.5751287628121</v>
      </c>
      <c r="BA95" s="0" t="n">
        <f aca="false">AZ95*(1+('IMF GDP constant growth old'!BA95/100))</f>
        <v>26.0479162295675</v>
      </c>
    </row>
    <row r="96" customFormat="false" ht="15" hidden="false" customHeight="false" outlineLevel="0" collapsed="false">
      <c r="A96" s="0" t="s">
        <v>109</v>
      </c>
      <c r="B96" s="0" t="str">
        <f aca="false">VLOOKUP(A96,'IMF GDP constant growth old'!$A:$B,2,0)</f>
        <v>LVA</v>
      </c>
      <c r="C96" s="0" t="s">
        <v>446</v>
      </c>
      <c r="D96" s="0" t="s">
        <v>1044</v>
      </c>
      <c r="F96" s="0" t="s">
        <v>448</v>
      </c>
      <c r="G96" s="0" t="e">
        <f aca="false">H96/(1+('IMF GDP constant growth old'!H96/100))</f>
        <v>#VALUE!</v>
      </c>
      <c r="H96" s="0" t="e">
        <f aca="false">I96/(1+('IMF GDP constant growth old'!I96/100))</f>
        <v>#VALUE!</v>
      </c>
      <c r="I96" s="0" t="e">
        <f aca="false">J96/(1+('IMF GDP constant growth old'!J96/100))</f>
        <v>#VALUE!</v>
      </c>
      <c r="J96" s="0" t="e">
        <f aca="false">K96/(1+('IMF GDP constant growth old'!K96/100))</f>
        <v>#VALUE!</v>
      </c>
      <c r="K96" s="0" t="e">
        <f aca="false">L96/(1+('IMF GDP constant growth old'!L96/100))</f>
        <v>#VALUE!</v>
      </c>
      <c r="L96" s="0" t="e">
        <f aca="false">M96/(1+('IMF GDP constant growth old'!M96/100))</f>
        <v>#VALUE!</v>
      </c>
      <c r="M96" s="0" t="e">
        <f aca="false">N96/(1+('IMF GDP constant growth old'!N96/100))</f>
        <v>#VALUE!</v>
      </c>
      <c r="N96" s="0" t="e">
        <f aca="false">O96/(1+('IMF GDP constant growth old'!O96/100))</f>
        <v>#VALUE!</v>
      </c>
      <c r="O96" s="0" t="e">
        <f aca="false">P96/(1+('IMF GDP constant growth old'!P96/100))</f>
        <v>#VALUE!</v>
      </c>
      <c r="P96" s="0" t="e">
        <f aca="false">Q96/(1+('IMF GDP constant growth old'!Q96/100))</f>
        <v>#VALUE!</v>
      </c>
      <c r="Q96" s="0" t="e">
        <f aca="false">R96/(1+('IMF GDP constant growth old'!R96/100))</f>
        <v>#VALUE!</v>
      </c>
      <c r="R96" s="0" t="e">
        <f aca="false">S96/(1+('IMF GDP constant growth old'!S96/100))</f>
        <v>#VALUE!</v>
      </c>
      <c r="S96" s="0" t="n">
        <f aca="false">T96/(1+('IMF GDP constant growth old'!T96/100))</f>
        <v>15.3660511489352</v>
      </c>
      <c r="T96" s="0" t="n">
        <f aca="false">U96/(1+('IMF GDP constant growth old'!U96/100))</f>
        <v>13.6143213179566</v>
      </c>
      <c r="U96" s="0" t="n">
        <f aca="false">V96/(1+('IMF GDP constant growth old'!V96/100))</f>
        <v>13.9138363869516</v>
      </c>
      <c r="V96" s="0" t="n">
        <f aca="false">W96/(1+('IMF GDP constant growth old'!W96/100))</f>
        <v>13.6238720366475</v>
      </c>
      <c r="W96" s="0" t="n">
        <f aca="false">X96/(1+('IMF GDP constant growth old'!X96/100))</f>
        <v>13.973869309269</v>
      </c>
      <c r="X96" s="0" t="n">
        <f aca="false">Y96/(1+('IMF GDP constant growth old'!Y96/100))</f>
        <v>15.2125130848426</v>
      </c>
      <c r="Y96" s="0" t="n">
        <f aca="false">Z96/(1+('IMF GDP constant growth old'!Z96/100))</f>
        <v>16.1771385395525</v>
      </c>
      <c r="Z96" s="0" t="n">
        <f aca="false">AA96/(1+('IMF GDP constant growth old'!AA96/100))</f>
        <v>16.6205539069216</v>
      </c>
      <c r="AA96" s="0" t="n">
        <f aca="false">AB96/(1+('IMF GDP constant growth old'!AB96/100))</f>
        <v>17.5632717245222</v>
      </c>
      <c r="AB96" s="0" t="n">
        <f aca="false">AC96/(1+('IMF GDP constant growth old'!AC96/100))</f>
        <v>18.6737973956637</v>
      </c>
      <c r="AC96" s="0" t="n">
        <f aca="false">AD96/(1+('IMF GDP constant growth old'!AD96/100))</f>
        <v>19.9964624651986</v>
      </c>
      <c r="AD96" s="0" t="n">
        <f aca="false">AE96/(1+('IMF GDP constant growth old'!AE96/100))</f>
        <v>21.6829641095135</v>
      </c>
      <c r="AE96" s="0" t="n">
        <f aca="false">AF96/(1+('IMF GDP constant growth old'!AF96/100))</f>
        <v>23.5262328884632</v>
      </c>
      <c r="AF96" s="0" t="n">
        <f aca="false">AG96/(1+('IMF GDP constant growth old'!AG96/100))</f>
        <v>26.0494213657509</v>
      </c>
      <c r="AG96" s="0" t="n">
        <f aca="false">AH96/(1+('IMF GDP constant growth old'!AH96/100))</f>
        <v>29.1717050106498</v>
      </c>
      <c r="AH96" s="0" t="n">
        <f aca="false">AI96/(1+('IMF GDP constant growth old'!AI96/100))</f>
        <v>32.0967518720676</v>
      </c>
      <c r="AI96" s="0" t="n">
        <f aca="false">AJ96/(1+('IMF GDP constant growth old'!AJ96/100))</f>
        <v>31.0288929372839</v>
      </c>
      <c r="AJ96" s="0" t="n">
        <f aca="false">AK96/(1+('IMF GDP constant growth old'!AK96/100))</f>
        <v>26.6041728044273</v>
      </c>
      <c r="AK96" s="0" t="n">
        <f aca="false">AL96/(1+('IMF GDP constant growth old'!AL96/100))</f>
        <v>25.4317269089361</v>
      </c>
      <c r="AL96" s="0" t="n">
        <f aca="false">AM96/(1+('IMF GDP constant growth old'!AM96/100))</f>
        <v>27.0769053226752</v>
      </c>
      <c r="AM96" s="0" t="n">
        <f aca="false">AN96/(1+('IMF GDP constant growth old'!AN96/100))</f>
        <v>28.2282153369954</v>
      </c>
      <c r="AN96" s="0" t="n">
        <f aca="false">AO96/(1+('IMF GDP constant growth old'!AO96/100))</f>
        <v>28.88028711128</v>
      </c>
      <c r="AO96" s="0" t="n">
        <f aca="false">AP96/(1+('IMF GDP constant growth old'!AP96/100))</f>
        <v>29.1904613948551</v>
      </c>
      <c r="AP96" s="0" t="n">
        <f aca="false">AQ96/(1+('IMF GDP constant growth old'!AQ96/100))</f>
        <v>30.3601231829469</v>
      </c>
      <c r="AQ96" s="0" t="n">
        <f aca="false">AR96/(1+('IMF GDP constant growth old'!AR96/100))</f>
        <v>31.0805689060783</v>
      </c>
      <c r="AR96" s="0" t="n">
        <f aca="false">AS96/(1+('IMF GDP constant growth old'!AS96/100))</f>
        <v>32.0909982012149</v>
      </c>
      <c r="AS96" s="0" t="n">
        <f aca="false">AT96/(1+('IMF GDP constant growth old'!AT96/100))</f>
        <v>33.3823399688318</v>
      </c>
      <c r="AT96" s="0" t="n">
        <f aca="false">'IMF GDP current US old'!AT96</f>
        <v>34.059</v>
      </c>
      <c r="AU96" s="0" t="n">
        <f aca="false">AT96*(1+('IMF GDP constant growth old'!AU96/100))</f>
        <v>32.82470184</v>
      </c>
      <c r="AV96" s="0" t="n">
        <f aca="false">AU96*(1+('IMF GDP constant growth old'!AV96/100))</f>
        <v>34.0973155303368</v>
      </c>
      <c r="AW96" s="0" t="n">
        <f aca="false">AV96*(1+('IMF GDP constant growth old'!AW96/100))</f>
        <v>35.8679891258272</v>
      </c>
      <c r="AX96" s="0" t="n">
        <f aca="false">AW96*(1+('IMF GDP constant growth old'!AX96/100))</f>
        <v>37.2628952229306</v>
      </c>
      <c r="AY96" s="0" t="n">
        <f aca="false">AX96*(1+('IMF GDP constant growth old'!AY96/100))</f>
        <v>38.4702130281536</v>
      </c>
      <c r="AZ96" s="0" t="n">
        <f aca="false">AY96*(1+('IMF GDP constant growth old'!AZ96/100))</f>
        <v>39.6862564619735</v>
      </c>
      <c r="BA96" s="0" t="n">
        <f aca="false">AZ96*(1+('IMF GDP constant growth old'!BA96/100))</f>
        <v>40.882797094302</v>
      </c>
    </row>
    <row r="97" customFormat="false" ht="15" hidden="false" customHeight="false" outlineLevel="0" collapsed="false">
      <c r="A97" s="0" t="s">
        <v>110</v>
      </c>
      <c r="B97" s="0" t="str">
        <f aca="false">VLOOKUP(A97,'IMF GDP constant growth old'!$A:$B,2,0)</f>
        <v>LBN</v>
      </c>
      <c r="C97" s="0" t="s">
        <v>446</v>
      </c>
      <c r="D97" s="0" t="s">
        <v>1044</v>
      </c>
      <c r="F97" s="0" t="s">
        <v>448</v>
      </c>
      <c r="G97" s="0" t="n">
        <f aca="false">H97/(1+('IMF GDP constant growth old'!H97/100))</f>
        <v>25.1649922247043</v>
      </c>
      <c r="H97" s="0" t="n">
        <f aca="false">I97/(1+('IMF GDP constant growth old'!I97/100))</f>
        <v>25.3033996819402</v>
      </c>
      <c r="I97" s="0" t="n">
        <f aca="false">J97/(1+('IMF GDP constant growth old'!J97/100))</f>
        <v>15.9945319729512</v>
      </c>
      <c r="J97" s="0" t="n">
        <f aca="false">K97/(1+('IMF GDP constant growth old'!K97/100))</f>
        <v>19.6268901840084</v>
      </c>
      <c r="K97" s="0" t="n">
        <f aca="false">L97/(1+('IMF GDP constant growth old'!L97/100))</f>
        <v>28.3567346689535</v>
      </c>
      <c r="L97" s="0" t="n">
        <f aca="false">M97/(1+('IMF GDP constant growth old'!M97/100))</f>
        <v>35.2474211935093</v>
      </c>
      <c r="M97" s="0" t="n">
        <f aca="false">N97/(1+('IMF GDP constant growth old'!N97/100))</f>
        <v>32.8601133560729</v>
      </c>
      <c r="N97" s="0" t="n">
        <f aca="false">O97/(1+('IMF GDP constant growth old'!O97/100))</f>
        <v>38.3572817194103</v>
      </c>
      <c r="O97" s="0" t="n">
        <f aca="false">P97/(1+('IMF GDP constant growth old'!P97/100))</f>
        <v>27.5370761191819</v>
      </c>
      <c r="P97" s="0" t="n">
        <f aca="false">Q97/(1+('IMF GDP constant growth old'!Q97/100))</f>
        <v>15.9178068506931</v>
      </c>
      <c r="Q97" s="0" t="n">
        <f aca="false">R97/(1+('IMF GDP constant growth old'!R97/100))</f>
        <v>13.7814779932616</v>
      </c>
      <c r="R97" s="0" t="n">
        <f aca="false">S97/(1+('IMF GDP constant growth old'!S97/100))</f>
        <v>19.0460025866875</v>
      </c>
      <c r="S97" s="0" t="n">
        <f aca="false">T97/(1+('IMF GDP constant growth old'!T97/100))</f>
        <v>19.9021204029591</v>
      </c>
      <c r="T97" s="0" t="n">
        <f aca="false">U97/(1+('IMF GDP constant growth old'!U97/100))</f>
        <v>21.2952688311662</v>
      </c>
      <c r="U97" s="0" t="n">
        <f aca="false">V97/(1+('IMF GDP constant growth old'!V97/100))</f>
        <v>23.0052789183089</v>
      </c>
      <c r="V97" s="0" t="n">
        <f aca="false">W97/(1+('IMF GDP constant growth old'!W97/100))</f>
        <v>24.4990116784746</v>
      </c>
      <c r="W97" s="0" t="n">
        <f aca="false">X97/(1+('IMF GDP constant growth old'!X97/100))</f>
        <v>25.4882817700515</v>
      </c>
      <c r="X97" s="0" t="n">
        <f aca="false">Y97/(1+('IMF GDP constant growth old'!Y97/100))</f>
        <v>28.0855376824197</v>
      </c>
      <c r="Y97" s="0" t="n">
        <f aca="false">Z97/(1+('IMF GDP constant growth old'!Z97/100))</f>
        <v>29.1808736520341</v>
      </c>
      <c r="Z97" s="0" t="n">
        <f aca="false">AA97/(1+('IMF GDP constant growth old'!AA97/100))</f>
        <v>28.9474266628178</v>
      </c>
      <c r="AA97" s="0" t="n">
        <f aca="false">AB97/(1+('IMF GDP constant growth old'!AB97/100))</f>
        <v>29.2658483561088</v>
      </c>
      <c r="AB97" s="0" t="n">
        <f aca="false">AC97/(1+('IMF GDP constant growth old'!AC97/100))</f>
        <v>30.407216441997</v>
      </c>
      <c r="AC97" s="0" t="n">
        <f aca="false">AD97/(1+('IMF GDP constant growth old'!AD97/100))</f>
        <v>31.4410618010249</v>
      </c>
      <c r="AD97" s="0" t="n">
        <f aca="false">AE97/(1+('IMF GDP constant growth old'!AE97/100))</f>
        <v>31.9755598516424</v>
      </c>
      <c r="AE97" s="0" t="n">
        <f aca="false">AF97/(1+('IMF GDP constant growth old'!AF97/100))</f>
        <v>34.3737268405155</v>
      </c>
      <c r="AF97" s="0" t="n">
        <f aca="false">AG97/(1+('IMF GDP constant growth old'!AG97/100))</f>
        <v>35.3183168540929</v>
      </c>
      <c r="AG97" s="0" t="n">
        <f aca="false">AH97/(1+('IMF GDP constant growth old'!AH97/100))</f>
        <v>35.8657507653313</v>
      </c>
      <c r="AH97" s="0" t="n">
        <f aca="false">AI97/(1+('IMF GDP constant growth old'!AI97/100))</f>
        <v>39.2052108190913</v>
      </c>
      <c r="AI97" s="0" t="n">
        <f aca="false">AJ97/(1+('IMF GDP constant growth old'!AJ97/100))</f>
        <v>42.7607313882747</v>
      </c>
      <c r="AJ97" s="0" t="n">
        <f aca="false">AK97/(1+('IMF GDP constant growth old'!AK97/100))</f>
        <v>47.136009423923</v>
      </c>
      <c r="AK97" s="0" t="n">
        <f aca="false">AL97/(1+('IMF GDP constant growth old'!AL97/100))</f>
        <v>50.8951061754809</v>
      </c>
      <c r="AL97" s="0" t="n">
        <f aca="false">AM97/(1+('IMF GDP constant growth old'!AM97/100))</f>
        <v>51.3363667460223</v>
      </c>
      <c r="AM97" s="0" t="n">
        <f aca="false">AN97/(1+('IMF GDP constant growth old'!AN97/100))</f>
        <v>52.6408238250387</v>
      </c>
      <c r="AN97" s="0" t="n">
        <f aca="false">AO97/(1+('IMF GDP constant growth old'!AO97/100))</f>
        <v>54.6469656210109</v>
      </c>
      <c r="AO97" s="0" t="n">
        <f aca="false">AP97/(1+('IMF GDP constant growth old'!AP97/100))</f>
        <v>55.991827444944</v>
      </c>
      <c r="AP97" s="0" t="n">
        <f aca="false">AQ97/(1+('IMF GDP constant growth old'!AQ97/100))</f>
        <v>56.1105301191273</v>
      </c>
      <c r="AQ97" s="0" t="n">
        <f aca="false">AR97/(1+('IMF GDP constant growth old'!AR97/100))</f>
        <v>56.9690212299499</v>
      </c>
      <c r="AR97" s="0" t="n">
        <f aca="false">AS97/(1+('IMF GDP constant growth old'!AS97/100))</f>
        <v>57.4538276006168</v>
      </c>
      <c r="AS97" s="0" t="n">
        <f aca="false">AT97/(1+('IMF GDP constant growth old'!AT97/100))</f>
        <v>56.3472668810289</v>
      </c>
      <c r="AT97" s="0" t="n">
        <f aca="false">'IMF GDP current US old'!AT97</f>
        <v>52.572</v>
      </c>
      <c r="AU97" s="0" t="n">
        <f aca="false">AT97*(1+('IMF GDP constant growth old'!AU97/100))</f>
        <v>39.429</v>
      </c>
      <c r="AV97" s="0" t="e">
        <f aca="false">AU97*(1+('IMF GDP constant growth old'!AV97/100))</f>
        <v>#VALUE!</v>
      </c>
      <c r="AW97" s="0" t="e">
        <f aca="false">AV97*(1+('IMF GDP constant growth old'!AW97/100))</f>
        <v>#VALUE!</v>
      </c>
      <c r="AX97" s="0" t="e">
        <f aca="false">AW97*(1+('IMF GDP constant growth old'!AX97/100))</f>
        <v>#VALUE!</v>
      </c>
      <c r="AY97" s="0" t="e">
        <f aca="false">AX97*(1+('IMF GDP constant growth old'!AY97/100))</f>
        <v>#VALUE!</v>
      </c>
      <c r="AZ97" s="0" t="e">
        <f aca="false">AY97*(1+('IMF GDP constant growth old'!AZ97/100))</f>
        <v>#VALUE!</v>
      </c>
      <c r="BA97" s="0" t="e">
        <f aca="false">AZ97*(1+('IMF GDP constant growth old'!BA97/100))</f>
        <v>#VALUE!</v>
      </c>
    </row>
    <row r="98" customFormat="false" ht="15" hidden="false" customHeight="false" outlineLevel="0" collapsed="false">
      <c r="A98" s="0" t="s">
        <v>111</v>
      </c>
      <c r="B98" s="0" t="str">
        <f aca="false">VLOOKUP(A98,'IMF GDP constant growth old'!$A:$B,2,0)</f>
        <v>LSO</v>
      </c>
      <c r="C98" s="0" t="s">
        <v>446</v>
      </c>
      <c r="D98" s="0" t="s">
        <v>1044</v>
      </c>
      <c r="F98" s="0" t="s">
        <v>448</v>
      </c>
      <c r="G98" s="0" t="n">
        <f aca="false">H98/(1+('IMF GDP constant growth old'!H98/100))</f>
        <v>0.629895708987979</v>
      </c>
      <c r="H98" s="0" t="n">
        <f aca="false">I98/(1+('IMF GDP constant growth old'!I98/100))</f>
        <v>0.649290197867719</v>
      </c>
      <c r="I98" s="0" t="n">
        <f aca="false">J98/(1+('IMF GDP constant growth old'!J98/100))</f>
        <v>0.68536476126125</v>
      </c>
      <c r="J98" s="0" t="n">
        <f aca="false">K98/(1+('IMF GDP constant growth old'!K98/100))</f>
        <v>0.705788631146835</v>
      </c>
      <c r="K98" s="0" t="n">
        <f aca="false">L98/(1+('IMF GDP constant growth old'!L98/100))</f>
        <v>0.736342220989182</v>
      </c>
      <c r="L98" s="0" t="n">
        <f aca="false">M98/(1+('IMF GDP constant growth old'!M98/100))</f>
        <v>0.760707785081714</v>
      </c>
      <c r="M98" s="0" t="n">
        <f aca="false">N98/(1+('IMF GDP constant growth old'!N98/100))</f>
        <v>0.791683806090241</v>
      </c>
      <c r="N98" s="0" t="n">
        <f aca="false">O98/(1+('IMF GDP constant growth old'!O98/100))</f>
        <v>0.808625839540573</v>
      </c>
      <c r="O98" s="0" t="n">
        <f aca="false">P98/(1+('IMF GDP constant growth old'!P98/100))</f>
        <v>0.871197307004222</v>
      </c>
      <c r="P98" s="0" t="n">
        <f aca="false">Q98/(1+('IMF GDP constant growth old'!Q98/100))</f>
        <v>0.919287398350855</v>
      </c>
      <c r="Q98" s="0" t="n">
        <f aca="false">R98/(1+('IMF GDP constant growth old'!R98/100))</f>
        <v>0.967007607199248</v>
      </c>
      <c r="R98" s="0" t="n">
        <f aca="false">S98/(1+('IMF GDP constant growth old'!S98/100))</f>
        <v>1.01310485983444</v>
      </c>
      <c r="S98" s="0" t="n">
        <f aca="false">T98/(1+('IMF GDP constant growth old'!T98/100))</f>
        <v>1.07614024421333</v>
      </c>
      <c r="T98" s="0" t="n">
        <f aca="false">U98/(1+('IMF GDP constant growth old'!U98/100))</f>
        <v>1.11753935940822</v>
      </c>
      <c r="U98" s="0" t="n">
        <f aca="false">V98/(1+('IMF GDP constant growth old'!V98/100))</f>
        <v>1.16754924574174</v>
      </c>
      <c r="V98" s="0" t="n">
        <f aca="false">W98/(1+('IMF GDP constant growth old'!W98/100))</f>
        <v>1.20040408151691</v>
      </c>
      <c r="W98" s="0" t="n">
        <f aca="false">X98/(1+('IMF GDP constant growth old'!X98/100))</f>
        <v>1.25947596636836</v>
      </c>
      <c r="X98" s="0" t="n">
        <f aca="false">Y98/(1+('IMF GDP constant growth old'!Y98/100))</f>
        <v>1.30333091951731</v>
      </c>
      <c r="Y98" s="0" t="n">
        <f aca="false">Z98/(1+('IMF GDP constant growth old'!Z98/100))</f>
        <v>1.32162968562733</v>
      </c>
      <c r="Z98" s="0" t="n">
        <f aca="false">AA98/(1+('IMF GDP constant growth old'!AA98/100))</f>
        <v>1.3426435976288</v>
      </c>
      <c r="AA98" s="0" t="n">
        <f aca="false">AB98/(1+('IMF GDP constant growth old'!AB98/100))</f>
        <v>1.40848683965652</v>
      </c>
      <c r="AB98" s="0" t="n">
        <f aca="false">AC98/(1+('IMF GDP constant growth old'!AC98/100))</f>
        <v>1.45462886852367</v>
      </c>
      <c r="AC98" s="0" t="n">
        <f aca="false">AD98/(1+('IMF GDP constant growth old'!AD98/100))</f>
        <v>1.4775538194916</v>
      </c>
      <c r="AD98" s="0" t="n">
        <f aca="false">AE98/(1+('IMF GDP constant growth old'!AE98/100))</f>
        <v>1.5377050354831</v>
      </c>
      <c r="AE98" s="0" t="n">
        <f aca="false">AF98/(1+('IMF GDP constant growth old'!AF98/100))</f>
        <v>1.57457920223399</v>
      </c>
      <c r="AF98" s="0" t="n">
        <f aca="false">AG98/(1+('IMF GDP constant growth old'!AG98/100))</f>
        <v>1.62358010700751</v>
      </c>
      <c r="AG98" s="0" t="n">
        <f aca="false">AH98/(1+('IMF GDP constant growth old'!AH98/100))</f>
        <v>1.69529364033403</v>
      </c>
      <c r="AH98" s="0" t="n">
        <f aca="false">AI98/(1+('IMF GDP constant growth old'!AI98/100))</f>
        <v>1.77993965179591</v>
      </c>
      <c r="AI98" s="0" t="n">
        <f aca="false">AJ98/(1+('IMF GDP constant growth old'!AJ98/100))</f>
        <v>1.84686538270344</v>
      </c>
      <c r="AJ98" s="0" t="n">
        <f aca="false">AK98/(1+('IMF GDP constant growth old'!AK98/100))</f>
        <v>1.85355103538882</v>
      </c>
      <c r="AK98" s="0" t="n">
        <f aca="false">AL98/(1+('IMF GDP constant growth old'!AL98/100))</f>
        <v>1.94808213819365</v>
      </c>
      <c r="AL98" s="0" t="n">
        <f aca="false">AM98/(1+('IMF GDP constant growth old'!AM98/100))</f>
        <v>2.04667457520763</v>
      </c>
      <c r="AM98" s="0" t="n">
        <f aca="false">AN98/(1+('IMF GDP constant growth old'!AN98/100))</f>
        <v>2.15199644884782</v>
      </c>
      <c r="AN98" s="0" t="n">
        <f aca="false">AO98/(1+('IMF GDP constant growth old'!AO98/100))</f>
        <v>2.1901298259214</v>
      </c>
      <c r="AO98" s="0" t="n">
        <f aca="false">AP98/(1+('IMF GDP constant growth old'!AP98/100))</f>
        <v>2.23542171072146</v>
      </c>
      <c r="AP98" s="0" t="n">
        <f aca="false">AQ98/(1+('IMF GDP constant growth old'!AQ98/100))</f>
        <v>2.30818468740544</v>
      </c>
      <c r="AQ98" s="0" t="n">
        <f aca="false">AR98/(1+('IMF GDP constant growth old'!AR98/100))</f>
        <v>2.35169396876303</v>
      </c>
      <c r="AR98" s="0" t="n">
        <f aca="false">AS98/(1+('IMF GDP constant growth old'!AS98/100))</f>
        <v>2.28808064690799</v>
      </c>
      <c r="AS98" s="0" t="n">
        <f aca="false">AT98/(1+('IMF GDP constant growth old'!AT98/100))</f>
        <v>2.26485662834188</v>
      </c>
      <c r="AT98" s="0" t="n">
        <f aca="false">'IMF GDP current US old'!AT98</f>
        <v>2.289</v>
      </c>
      <c r="AU98" s="0" t="n">
        <f aca="false">AT98*(1+('IMF GDP constant growth old'!AU98/100))</f>
        <v>2.18501073</v>
      </c>
      <c r="AV98" s="0" t="n">
        <f aca="false">AU98*(1+('IMF GDP constant growth old'!AV98/100))</f>
        <v>2.2606558014726</v>
      </c>
      <c r="AW98" s="0" t="n">
        <f aca="false">AV98*(1+('IMF GDP constant growth old'!AW98/100))</f>
        <v>2.35702755828938</v>
      </c>
      <c r="AX98" s="0" t="n">
        <f aca="false">AW98*(1+('IMF GDP constant growth old'!AX98/100))</f>
        <v>2.45093153621163</v>
      </c>
      <c r="AY98" s="0" t="n">
        <f aca="false">AX98*(1+('IMF GDP constant growth old'!AY98/100))</f>
        <v>2.49367578220316</v>
      </c>
      <c r="AZ98" s="0" t="n">
        <f aca="false">AY98*(1+('IMF GDP constant growth old'!AZ98/100))</f>
        <v>2.53868663007192</v>
      </c>
      <c r="BA98" s="0" t="n">
        <f aca="false">AZ98*(1+('IMF GDP constant growth old'!BA98/100))</f>
        <v>2.61931531744301</v>
      </c>
    </row>
    <row r="99" customFormat="false" ht="15" hidden="false" customHeight="false" outlineLevel="0" collapsed="false">
      <c r="A99" s="0" t="s">
        <v>112</v>
      </c>
      <c r="B99" s="0" t="str">
        <f aca="false">VLOOKUP(A99,'IMF GDP constant growth old'!$A:$B,2,0)</f>
        <v>LBR</v>
      </c>
      <c r="C99" s="0" t="s">
        <v>446</v>
      </c>
      <c r="D99" s="0" t="s">
        <v>1044</v>
      </c>
      <c r="F99" s="0" t="s">
        <v>448</v>
      </c>
      <c r="G99" s="0" t="e">
        <f aca="false">H99/(1+('IMF GDP constant growth old'!H99/100))</f>
        <v>#VALUE!</v>
      </c>
      <c r="H99" s="0" t="e">
        <f aca="false">I99/(1+('IMF GDP constant growth old'!I99/100))</f>
        <v>#VALUE!</v>
      </c>
      <c r="I99" s="0" t="e">
        <f aca="false">J99/(1+('IMF GDP constant growth old'!J99/100))</f>
        <v>#VALUE!</v>
      </c>
      <c r="J99" s="0" t="e">
        <f aca="false">K99/(1+('IMF GDP constant growth old'!K99/100))</f>
        <v>#VALUE!</v>
      </c>
      <c r="K99" s="0" t="e">
        <f aca="false">L99/(1+('IMF GDP constant growth old'!L99/100))</f>
        <v>#VALUE!</v>
      </c>
      <c r="L99" s="0" t="e">
        <f aca="false">M99/(1+('IMF GDP constant growth old'!M99/100))</f>
        <v>#VALUE!</v>
      </c>
      <c r="M99" s="0" t="e">
        <f aca="false">N99/(1+('IMF GDP constant growth old'!N99/100))</f>
        <v>#VALUE!</v>
      </c>
      <c r="N99" s="0" t="e">
        <f aca="false">O99/(1+('IMF GDP constant growth old'!O99/100))</f>
        <v>#VALUE!</v>
      </c>
      <c r="O99" s="0" t="e">
        <f aca="false">P99/(1+('IMF GDP constant growth old'!P99/100))</f>
        <v>#VALUE!</v>
      </c>
      <c r="P99" s="0" t="e">
        <f aca="false">Q99/(1+('IMF GDP constant growth old'!Q99/100))</f>
        <v>#VALUE!</v>
      </c>
      <c r="Q99" s="0" t="e">
        <f aca="false">R99/(1+('IMF GDP constant growth old'!R99/100))</f>
        <v>#VALUE!</v>
      </c>
      <c r="R99" s="0" t="e">
        <f aca="false">S99/(1+('IMF GDP constant growth old'!S99/100))</f>
        <v>#VALUE!</v>
      </c>
      <c r="S99" s="0" t="e">
        <f aca="false">T99/(1+('IMF GDP constant growth old'!T99/100))</f>
        <v>#VALUE!</v>
      </c>
      <c r="T99" s="0" t="e">
        <f aca="false">U99/(1+('IMF GDP constant growth old'!U99/100))</f>
        <v>#VALUE!</v>
      </c>
      <c r="U99" s="0" t="e">
        <f aca="false">V99/(1+('IMF GDP constant growth old'!V99/100))</f>
        <v>#VALUE!</v>
      </c>
      <c r="V99" s="0" t="e">
        <f aca="false">W99/(1+('IMF GDP constant growth old'!W99/100))</f>
        <v>#VALUE!</v>
      </c>
      <c r="W99" s="0" t="e">
        <f aca="false">X99/(1+('IMF GDP constant growth old'!X99/100))</f>
        <v>#VALUE!</v>
      </c>
      <c r="X99" s="0" t="e">
        <f aca="false">Y99/(1+('IMF GDP constant growth old'!Y99/100))</f>
        <v>#VALUE!</v>
      </c>
      <c r="Y99" s="0" t="e">
        <f aca="false">Z99/(1+('IMF GDP constant growth old'!Z99/100))</f>
        <v>#VALUE!</v>
      </c>
      <c r="Z99" s="0" t="e">
        <f aca="false">AA99/(1+('IMF GDP constant growth old'!AA99/100))</f>
        <v>#VALUE!</v>
      </c>
      <c r="AA99" s="0" t="n">
        <f aca="false">AB99/(1+('IMF GDP constant growth old'!AB99/100))</f>
        <v>1.96983329066866</v>
      </c>
      <c r="AB99" s="0" t="n">
        <f aca="false">AC99/(1+('IMF GDP constant growth old'!AC99/100))</f>
        <v>2.0241612928253</v>
      </c>
      <c r="AC99" s="0" t="n">
        <f aca="false">AD99/(1+('IMF GDP constant growth old'!AD99/100))</f>
        <v>2.11385187971039</v>
      </c>
      <c r="AD99" s="0" t="n">
        <f aca="false">AE99/(1+('IMF GDP constant growth old'!AE99/100))</f>
        <v>1.5013844360831</v>
      </c>
      <c r="AE99" s="0" t="n">
        <f aca="false">AF99/(1+('IMF GDP constant growth old'!AF99/100))</f>
        <v>1.56100441203996</v>
      </c>
      <c r="AF99" s="0" t="n">
        <f aca="false">AG99/(1+('IMF GDP constant growth old'!AG99/100))</f>
        <v>1.65241683040902</v>
      </c>
      <c r="AG99" s="0" t="n">
        <f aca="false">AH99/(1+('IMF GDP constant growth old'!AH99/100))</f>
        <v>1.79254177762771</v>
      </c>
      <c r="AH99" s="0" t="n">
        <f aca="false">AI99/(1+('IMF GDP constant growth old'!AI99/100))</f>
        <v>2.02741852675027</v>
      </c>
      <c r="AI99" s="0" t="n">
        <f aca="false">AJ99/(1+('IMF GDP constant growth old'!AJ99/100))</f>
        <v>2.15119242780837</v>
      </c>
      <c r="AJ99" s="0" t="n">
        <f aca="false">AK99/(1+('IMF GDP constant growth old'!AK99/100))</f>
        <v>2.26288233866018</v>
      </c>
      <c r="AK99" s="0" t="n">
        <f aca="false">AL99/(1+('IMF GDP constant growth old'!AL99/100))</f>
        <v>2.40659799598849</v>
      </c>
      <c r="AL99" s="0" t="n">
        <f aca="false">AM99/(1+('IMF GDP constant growth old'!AM99/100))</f>
        <v>2.5919060416796</v>
      </c>
      <c r="AM99" s="0" t="n">
        <f aca="false">AN99/(1+('IMF GDP constant growth old'!AN99/100))</f>
        <v>2.81014453038903</v>
      </c>
      <c r="AN99" s="0" t="n">
        <f aca="false">AO99/(1+('IMF GDP constant growth old'!AO99/100))</f>
        <v>3.0584489010942</v>
      </c>
      <c r="AO99" s="0" t="n">
        <f aca="false">AP99/(1+('IMF GDP constant growth old'!AP99/100))</f>
        <v>3.0797051209568</v>
      </c>
      <c r="AP99" s="0" t="n">
        <f aca="false">AQ99/(1+('IMF GDP constant growth old'!AQ99/100))</f>
        <v>3.07992070031527</v>
      </c>
      <c r="AQ99" s="0" t="n">
        <f aca="false">AR99/(1+('IMF GDP constant growth old'!AR99/100))</f>
        <v>3.02971799290013</v>
      </c>
      <c r="AR99" s="0" t="n">
        <f aca="false">AS99/(1+('IMF GDP constant growth old'!AS99/100))</f>
        <v>3.10452173014484</v>
      </c>
      <c r="AS99" s="0" t="n">
        <f aca="false">AT99/(1+('IMF GDP constant growth old'!AT99/100))</f>
        <v>3.14307989003324</v>
      </c>
      <c r="AT99" s="0" t="n">
        <f aca="false">'IMF GDP current US old'!AT99</f>
        <v>3.064</v>
      </c>
      <c r="AU99" s="0" t="n">
        <f aca="false">AT99*(1+('IMF GDP constant growth old'!AU99/100))</f>
        <v>2.97309112</v>
      </c>
      <c r="AV99" s="0" t="n">
        <f aca="false">AU99*(1+('IMF GDP constant growth old'!AV99/100))</f>
        <v>3.078933163872</v>
      </c>
      <c r="AW99" s="0" t="n">
        <f aca="false">AV99*(1+('IMF GDP constant growth old'!AW99/100))</f>
        <v>3.22425880920676</v>
      </c>
      <c r="AX99" s="0" t="n">
        <f aca="false">AW99*(1+('IMF GDP constant growth old'!AX99/100))</f>
        <v>3.38076433180565</v>
      </c>
      <c r="AY99" s="0" t="n">
        <f aca="false">AX99*(1+('IMF GDP constant growth old'!AY99/100))</f>
        <v>3.57441451273148</v>
      </c>
      <c r="AZ99" s="0" t="n">
        <f aca="false">AY99*(1+('IMF GDP constant growth old'!AZ99/100))</f>
        <v>3.77218686772092</v>
      </c>
      <c r="BA99" s="0" t="n">
        <f aca="false">AZ99*(1+('IMF GDP constant growth old'!BA99/100))</f>
        <v>3.9862207505954</v>
      </c>
    </row>
    <row r="100" customFormat="false" ht="15" hidden="false" customHeight="false" outlineLevel="0" collapsed="false">
      <c r="A100" s="0" t="s">
        <v>113</v>
      </c>
      <c r="B100" s="0" t="str">
        <f aca="false">VLOOKUP(A100,'IMF GDP constant growth old'!$A:$B,2,0)</f>
        <v>LBY</v>
      </c>
      <c r="C100" s="0" t="s">
        <v>446</v>
      </c>
      <c r="D100" s="0" t="s">
        <v>1044</v>
      </c>
      <c r="F100" s="0" t="s">
        <v>448</v>
      </c>
      <c r="G100" s="0" t="n">
        <f aca="false">H100/(1+('IMF GDP constant growth old'!H100/100))</f>
        <v>128.960942823735</v>
      </c>
      <c r="H100" s="0" t="n">
        <f aca="false">I100/(1+('IMF GDP constant growth old'!I100/100))</f>
        <v>103.117169881858</v>
      </c>
      <c r="I100" s="0" t="n">
        <f aca="false">J100/(1+('IMF GDP constant growth old'!J100/100))</f>
        <v>104.682488520665</v>
      </c>
      <c r="J100" s="0" t="n">
        <f aca="false">K100/(1+('IMF GDP constant growth old'!K100/100))</f>
        <v>99.7529901362267</v>
      </c>
      <c r="K100" s="0" t="n">
        <f aca="false">L100/(1+('IMF GDP constant growth old'!L100/100))</f>
        <v>91.4675067755117</v>
      </c>
      <c r="L100" s="0" t="n">
        <f aca="false">M100/(1+('IMF GDP constant growth old'!M100/100))</f>
        <v>92.022714541639</v>
      </c>
      <c r="M100" s="0" t="n">
        <f aca="false">N100/(1+('IMF GDP constant growth old'!N100/100))</f>
        <v>81.5753757597267</v>
      </c>
      <c r="N100" s="0" t="n">
        <f aca="false">O100/(1+('IMF GDP constant growth old'!O100/100))</f>
        <v>69.5821640155317</v>
      </c>
      <c r="O100" s="0" t="n">
        <f aca="false">P100/(1+('IMF GDP constant growth old'!P100/100))</f>
        <v>74.8557962262689</v>
      </c>
      <c r="P100" s="0" t="n">
        <f aca="false">Q100/(1+('IMF GDP constant growth old'!Q100/100))</f>
        <v>80.244664996598</v>
      </c>
      <c r="Q100" s="0" t="n">
        <f aca="false">R100/(1+('IMF GDP constant growth old'!R100/100))</f>
        <v>83.2297665344714</v>
      </c>
      <c r="R100" s="0" t="n">
        <f aca="false">S100/(1+('IMF GDP constant growth old'!S100/100))</f>
        <v>96.2593864854429</v>
      </c>
      <c r="S100" s="0" t="n">
        <f aca="false">T100/(1+('IMF GDP constant growth old'!T100/100))</f>
        <v>93.6488319239577</v>
      </c>
      <c r="T100" s="0" t="n">
        <f aca="false">U100/(1+('IMF GDP constant growth old'!U100/100))</f>
        <v>90.1248263786591</v>
      </c>
      <c r="U100" s="0" t="n">
        <f aca="false">V100/(1+('IMF GDP constant growth old'!V100/100))</f>
        <v>91.8687417690862</v>
      </c>
      <c r="V100" s="0" t="n">
        <f aca="false">W100/(1+('IMF GDP constant growth old'!W100/100))</f>
        <v>80.4797738519726</v>
      </c>
      <c r="W100" s="0" t="n">
        <f aca="false">X100/(1+('IMF GDP constant growth old'!X100/100))</f>
        <v>82.598806297495</v>
      </c>
      <c r="X100" s="0" t="n">
        <f aca="false">Y100/(1+('IMF GDP constant growth old'!Y100/100))</f>
        <v>82.0974315432692</v>
      </c>
      <c r="Y100" s="0" t="n">
        <f aca="false">Z100/(1+('IMF GDP constant growth old'!Z100/100))</f>
        <v>81.7879242263511</v>
      </c>
      <c r="Z100" s="0" t="n">
        <f aca="false">AA100/(1+('IMF GDP constant growth old'!AA100/100))</f>
        <v>82.1657844362768</v>
      </c>
      <c r="AA100" s="0" t="n">
        <f aca="false">AB100/(1+('IMF GDP constant growth old'!AB100/100))</f>
        <v>85.1903069613762</v>
      </c>
      <c r="AB100" s="0" t="n">
        <f aca="false">AC100/(1+('IMF GDP constant growth old'!AC100/100))</f>
        <v>83.6875499465775</v>
      </c>
      <c r="AC100" s="0" t="n">
        <f aca="false">AD100/(1+('IMF GDP constant growth old'!AD100/100))</f>
        <v>82.8849863425898</v>
      </c>
      <c r="AD100" s="0" t="n">
        <f aca="false">AE100/(1+('IMF GDP constant growth old'!AE100/100))</f>
        <v>93.6732961649413</v>
      </c>
      <c r="AE100" s="0" t="n">
        <f aca="false">AF100/(1+('IMF GDP constant growth old'!AF100/100))</f>
        <v>97.8520619068594</v>
      </c>
      <c r="AF100" s="0" t="n">
        <f aca="false">AG100/(1+('IMF GDP constant growth old'!AG100/100))</f>
        <v>109.467101655204</v>
      </c>
      <c r="AG100" s="0" t="n">
        <f aca="false">AH100/(1+('IMF GDP constant growth old'!AH100/100))</f>
        <v>116.582463262792</v>
      </c>
      <c r="AH100" s="0" t="n">
        <f aca="false">AI100/(1+('IMF GDP constant growth old'!AI100/100))</f>
        <v>123.99011297851</v>
      </c>
      <c r="AI100" s="0" t="n">
        <f aca="false">AJ100/(1+('IMF GDP constant growth old'!AJ100/100))</f>
        <v>101.521864605674</v>
      </c>
      <c r="AJ100" s="0" t="n">
        <f aca="false">AK100/(1+('IMF GDP constant growth old'!AK100/100))</f>
        <v>98.4883912912563</v>
      </c>
      <c r="AK100" s="0" t="n">
        <f aca="false">AL100/(1+('IMF GDP constant growth old'!AL100/100))</f>
        <v>101.616382598667</v>
      </c>
      <c r="AL100" s="0" t="n">
        <f aca="false">AM100/(1+('IMF GDP constant growth old'!AM100/100))</f>
        <v>33.8819504498734</v>
      </c>
      <c r="AM100" s="0" t="n">
        <f aca="false">AN100/(1+('IMF GDP constant growth old'!AN100/100))</f>
        <v>76.1357920364061</v>
      </c>
      <c r="AN100" s="0" t="n">
        <f aca="false">AO100/(1+('IMF GDP constant growth old'!AO100/100))</f>
        <v>48.0957411873181</v>
      </c>
      <c r="AO100" s="0" t="n">
        <f aca="false">AP100/(1+('IMF GDP constant growth old'!AP100/100))</f>
        <v>22.5968220820376</v>
      </c>
      <c r="AP100" s="0" t="n">
        <f aca="false">AQ100/(1+('IMF GDP constant growth old'!AQ100/100))</f>
        <v>19.6540379422939</v>
      </c>
      <c r="AQ100" s="0" t="n">
        <f aca="false">AR100/(1+('IMF GDP constant growth old'!AR100/100))</f>
        <v>18.2018010787378</v>
      </c>
      <c r="AR100" s="0" t="n">
        <f aca="false">AS100/(1+('IMF GDP constant growth old'!AS100/100))</f>
        <v>29.853502021281</v>
      </c>
      <c r="AS100" s="0" t="n">
        <f aca="false">AT100/(1+('IMF GDP constant growth old'!AT100/100))</f>
        <v>35.1910096476658</v>
      </c>
      <c r="AT100" s="0" t="n">
        <f aca="false">'IMF GDP current US old'!AT100</f>
        <v>39.832</v>
      </c>
      <c r="AU100" s="0" t="n">
        <f aca="false">AT100*(1+('IMF GDP constant growth old'!AU100/100))</f>
        <v>16.04472792</v>
      </c>
      <c r="AV100" s="0" t="n">
        <f aca="false">AU100*(1+('IMF GDP constant growth old'!AV100/100))</f>
        <v>37.0602729968952</v>
      </c>
      <c r="AW100" s="0" t="n">
        <f aca="false">AV100*(1+('IMF GDP constant growth old'!AW100/100))</f>
        <v>39.0767224506563</v>
      </c>
      <c r="AX100" s="0" t="n">
        <f aca="false">AW100*(1+('IMF GDP constant growth old'!AX100/100))</f>
        <v>40.9809311356767</v>
      </c>
      <c r="AY100" s="0" t="n">
        <f aca="false">AX100*(1+('IMF GDP constant growth old'!AY100/100))</f>
        <v>41.2825507888353</v>
      </c>
      <c r="AZ100" s="0" t="n">
        <f aca="false">AY100*(1+('IMF GDP constant growth old'!AZ100/100))</f>
        <v>43.1060010571782</v>
      </c>
      <c r="BA100" s="0" t="n">
        <f aca="false">AZ100*(1+('IMF GDP constant growth old'!BA100/100))</f>
        <v>44.9112803814528</v>
      </c>
    </row>
    <row r="101" customFormat="false" ht="15" hidden="false" customHeight="false" outlineLevel="0" collapsed="false">
      <c r="A101" s="0" t="s">
        <v>114</v>
      </c>
      <c r="B101" s="0" t="str">
        <f aca="false">VLOOKUP(A101,'IMF GDP constant growth old'!$A:$B,2,0)</f>
        <v>LTU</v>
      </c>
      <c r="C101" s="0" t="s">
        <v>446</v>
      </c>
      <c r="D101" s="0" t="s">
        <v>1044</v>
      </c>
      <c r="F101" s="0" t="s">
        <v>448</v>
      </c>
      <c r="G101" s="0" t="e">
        <f aca="false">H101/(1+('IMF GDP constant growth old'!H101/100))</f>
        <v>#VALUE!</v>
      </c>
      <c r="H101" s="0" t="e">
        <f aca="false">I101/(1+('IMF GDP constant growth old'!I101/100))</f>
        <v>#VALUE!</v>
      </c>
      <c r="I101" s="0" t="e">
        <f aca="false">J101/(1+('IMF GDP constant growth old'!J101/100))</f>
        <v>#VALUE!</v>
      </c>
      <c r="J101" s="0" t="e">
        <f aca="false">K101/(1+('IMF GDP constant growth old'!K101/100))</f>
        <v>#VALUE!</v>
      </c>
      <c r="K101" s="0" t="e">
        <f aca="false">L101/(1+('IMF GDP constant growth old'!L101/100))</f>
        <v>#VALUE!</v>
      </c>
      <c r="L101" s="0" t="e">
        <f aca="false">M101/(1+('IMF GDP constant growth old'!M101/100))</f>
        <v>#VALUE!</v>
      </c>
      <c r="M101" s="0" t="e">
        <f aca="false">N101/(1+('IMF GDP constant growth old'!N101/100))</f>
        <v>#VALUE!</v>
      </c>
      <c r="N101" s="0" t="e">
        <f aca="false">O101/(1+('IMF GDP constant growth old'!O101/100))</f>
        <v>#VALUE!</v>
      </c>
      <c r="O101" s="0" t="e">
        <f aca="false">P101/(1+('IMF GDP constant growth old'!P101/100))</f>
        <v>#VALUE!</v>
      </c>
      <c r="P101" s="0" t="e">
        <f aca="false">Q101/(1+('IMF GDP constant growth old'!Q101/100))</f>
        <v>#VALUE!</v>
      </c>
      <c r="Q101" s="0" t="e">
        <f aca="false">R101/(1+('IMF GDP constant growth old'!R101/100))</f>
        <v>#VALUE!</v>
      </c>
      <c r="R101" s="0" t="e">
        <f aca="false">S101/(1+('IMF GDP constant growth old'!S101/100))</f>
        <v>#VALUE!</v>
      </c>
      <c r="S101" s="0" t="e">
        <f aca="false">T101/(1+('IMF GDP constant growth old'!T101/100))</f>
        <v>#VALUE!</v>
      </c>
      <c r="T101" s="0" t="e">
        <f aca="false">U101/(1+('IMF GDP constant growth old'!U101/100))</f>
        <v>#VALUE!</v>
      </c>
      <c r="U101" s="0" t="e">
        <f aca="false">V101/(1+('IMF GDP constant growth old'!V101/100))</f>
        <v>#VALUE!</v>
      </c>
      <c r="V101" s="0" t="n">
        <f aca="false">W101/(1+('IMF GDP constant growth old'!W101/100))</f>
        <v>20.3559671151296</v>
      </c>
      <c r="W101" s="0" t="n">
        <f aca="false">X101/(1+('IMF GDP constant growth old'!X101/100))</f>
        <v>21.4224162322912</v>
      </c>
      <c r="X101" s="0" t="n">
        <f aca="false">Y101/(1+('IMF GDP constant growth old'!Y101/100))</f>
        <v>23.202833245357</v>
      </c>
      <c r="Y101" s="0" t="n">
        <f aca="false">Z101/(1+('IMF GDP constant growth old'!Z101/100))</f>
        <v>24.9374770587799</v>
      </c>
      <c r="Z101" s="0" t="n">
        <f aca="false">AA101/(1+('IMF GDP constant growth old'!AA101/100))</f>
        <v>24.6529404455392</v>
      </c>
      <c r="AA101" s="0" t="n">
        <f aca="false">AB101/(1+('IMF GDP constant growth old'!AB101/100))</f>
        <v>25.5641131244063</v>
      </c>
      <c r="AB101" s="0" t="n">
        <f aca="false">AC101/(1+('IMF GDP constant growth old'!AC101/100))</f>
        <v>27.2324271469051</v>
      </c>
      <c r="AC101" s="0" t="n">
        <f aca="false">AD101/(1+('IMF GDP constant growth old'!AD101/100))</f>
        <v>29.0708883035926</v>
      </c>
      <c r="AD101" s="0" t="n">
        <f aca="false">AE101/(1+('IMF GDP constant growth old'!AE101/100))</f>
        <v>32.1425183617502</v>
      </c>
      <c r="AE101" s="0" t="n">
        <f aca="false">AF101/(1+('IMF GDP constant growth old'!AF101/100))</f>
        <v>34.2542818181172</v>
      </c>
      <c r="AF101" s="0" t="n">
        <f aca="false">AG101/(1+('IMF GDP constant growth old'!AG101/100))</f>
        <v>36.902822888294</v>
      </c>
      <c r="AG101" s="0" t="n">
        <f aca="false">AH101/(1+('IMF GDP constant growth old'!AH101/100))</f>
        <v>39.6387981772322</v>
      </c>
      <c r="AH101" s="0" t="n">
        <f aca="false">AI101/(1+('IMF GDP constant growth old'!AI101/100))</f>
        <v>44.0414794907773</v>
      </c>
      <c r="AI101" s="0" t="n">
        <f aca="false">AJ101/(1+('IMF GDP constant growth old'!AJ101/100))</f>
        <v>45.1931641794612</v>
      </c>
      <c r="AJ101" s="0" t="n">
        <f aca="false">AK101/(1+('IMF GDP constant growth old'!AK101/100))</f>
        <v>38.4869505468709</v>
      </c>
      <c r="AK101" s="0" t="n">
        <f aca="false">AL101/(1+('IMF GDP constant growth old'!AL101/100))</f>
        <v>39.1227549699052</v>
      </c>
      <c r="AL101" s="0" t="n">
        <f aca="false">AM101/(1+('IMF GDP constant growth old'!AM101/100))</f>
        <v>41.4853781425378</v>
      </c>
      <c r="AM101" s="0" t="n">
        <f aca="false">AN101/(1+('IMF GDP constant growth old'!AN101/100))</f>
        <v>43.080076078337</v>
      </c>
      <c r="AN101" s="0" t="n">
        <f aca="false">AO101/(1+('IMF GDP constant growth old'!AO101/100))</f>
        <v>44.6094187791179</v>
      </c>
      <c r="AO101" s="0" t="n">
        <f aca="false">AP101/(1+('IMF GDP constant growth old'!AP101/100))</f>
        <v>46.1872539213353</v>
      </c>
      <c r="AP101" s="0" t="n">
        <f aca="false">AQ101/(1+('IMF GDP constant growth old'!AQ101/100))</f>
        <v>47.1220839407031</v>
      </c>
      <c r="AQ101" s="0" t="n">
        <f aca="false">AR101/(1+('IMF GDP constant growth old'!AR101/100))</f>
        <v>48.3090892351695</v>
      </c>
      <c r="AR101" s="0" t="n">
        <f aca="false">AS101/(1+('IMF GDP constant growth old'!AS101/100))</f>
        <v>50.3776844362194</v>
      </c>
      <c r="AS101" s="0" t="n">
        <f aca="false">AT101/(1+('IMF GDP constant growth old'!AT101/100))</f>
        <v>52.3610538724734</v>
      </c>
      <c r="AT101" s="0" t="n">
        <f aca="false">'IMF GDP current US old'!AT101</f>
        <v>54.633</v>
      </c>
      <c r="AU101" s="0" t="n">
        <f aca="false">AT101*(1+('IMF GDP constant growth old'!AU101/100))</f>
        <v>54.18337041</v>
      </c>
      <c r="AV101" s="0" t="n">
        <f aca="false">AU101*(1+('IMF GDP constant growth old'!AV101/100))</f>
        <v>55.9004414182929</v>
      </c>
      <c r="AW101" s="0" t="n">
        <f aca="false">AV101*(1+('IMF GDP constant growth old'!AW101/100))</f>
        <v>57.6987586187194</v>
      </c>
      <c r="AX101" s="0" t="n">
        <f aca="false">AW101*(1+('IMF GDP constant growth old'!AX101/100))</f>
        <v>59.4701105083141</v>
      </c>
      <c r="AY101" s="0" t="n">
        <f aca="false">AX101*(1+('IMF GDP constant growth old'!AY101/100))</f>
        <v>61.0942392262961</v>
      </c>
      <c r="AZ101" s="0" t="n">
        <f aca="false">AY101*(1+('IMF GDP constant growth old'!AZ101/100))</f>
        <v>62.7083490266549</v>
      </c>
      <c r="BA101" s="0" t="n">
        <f aca="false">AZ101*(1+('IMF GDP constant growth old'!BA101/100))</f>
        <v>64.1230493806962</v>
      </c>
    </row>
    <row r="102" customFormat="false" ht="15" hidden="false" customHeight="false" outlineLevel="0" collapsed="false">
      <c r="A102" s="0" t="s">
        <v>115</v>
      </c>
      <c r="B102" s="0" t="str">
        <f aca="false">VLOOKUP(A102,'IMF GDP constant growth old'!$A:$B,2,0)</f>
        <v>LUX</v>
      </c>
      <c r="C102" s="0" t="s">
        <v>446</v>
      </c>
      <c r="D102" s="0" t="s">
        <v>1044</v>
      </c>
      <c r="F102" s="0" t="s">
        <v>448</v>
      </c>
      <c r="G102" s="0" t="n">
        <f aca="false">H102/(1+('IMF GDP constant growth old'!H102/100))</f>
        <v>15.6598574675773</v>
      </c>
      <c r="H102" s="0" t="n">
        <f aca="false">I102/(1+('IMF GDP constant growth old'!I102/100))</f>
        <v>15.7848231301686</v>
      </c>
      <c r="I102" s="0" t="n">
        <f aca="false">J102/(1+('IMF GDP constant growth old'!J102/100))</f>
        <v>15.948827442491</v>
      </c>
      <c r="J102" s="0" t="n">
        <f aca="false">K102/(1+('IMF GDP constant growth old'!K102/100))</f>
        <v>16.2497818163308</v>
      </c>
      <c r="K102" s="0" t="n">
        <f aca="false">L102/(1+('IMF GDP constant growth old'!L102/100))</f>
        <v>17.0183964962433</v>
      </c>
      <c r="L102" s="0" t="n">
        <f aca="false">M102/(1+('IMF GDP constant growth old'!M102/100))</f>
        <v>17.9707459641731</v>
      </c>
      <c r="M102" s="0" t="n">
        <f aca="false">N102/(1+('IMF GDP constant growth old'!N102/100))</f>
        <v>19.7647655337765</v>
      </c>
      <c r="N102" s="0" t="n">
        <f aca="false">O102/(1+('IMF GDP constant growth old'!O102/100))</f>
        <v>20.545671420016</v>
      </c>
      <c r="O102" s="0" t="n">
        <f aca="false">P102/(1+('IMF GDP constant growth old'!P102/100))</f>
        <v>22.2846570490061</v>
      </c>
      <c r="P102" s="0" t="n">
        <f aca="false">Q102/(1+('IMF GDP constant growth old'!Q102/100))</f>
        <v>24.4681077466677</v>
      </c>
      <c r="Q102" s="0" t="n">
        <f aca="false">R102/(1+('IMF GDP constant growth old'!R102/100))</f>
        <v>25.7698110787905</v>
      </c>
      <c r="R102" s="0" t="n">
        <f aca="false">S102/(1+('IMF GDP constant growth old'!S102/100))</f>
        <v>27.9976112465519</v>
      </c>
      <c r="S102" s="0" t="n">
        <f aca="false">T102/(1+('IMF GDP constant growth old'!T102/100))</f>
        <v>28.5068877951267</v>
      </c>
      <c r="T102" s="0" t="n">
        <f aca="false">U102/(1+('IMF GDP constant growth old'!U102/100))</f>
        <v>29.7044621513999</v>
      </c>
      <c r="U102" s="0" t="n">
        <f aca="false">V102/(1+('IMF GDP constant growth old'!V102/100))</f>
        <v>30.8394696502049</v>
      </c>
      <c r="V102" s="0" t="n">
        <f aca="false">W102/(1+('IMF GDP constant growth old'!W102/100))</f>
        <v>31.2810908555959</v>
      </c>
      <c r="W102" s="0" t="n">
        <f aca="false">X102/(1+('IMF GDP constant growth old'!X102/100))</f>
        <v>31.7549993820581</v>
      </c>
      <c r="X102" s="0" t="n">
        <f aca="false">Y102/(1+('IMF GDP constant growth old'!Y102/100))</f>
        <v>33.6402936953709</v>
      </c>
      <c r="Y102" s="0" t="n">
        <f aca="false">Z102/(1+('IMF GDP constant growth old'!Z102/100))</f>
        <v>35.8242215620744</v>
      </c>
      <c r="Z102" s="0" t="n">
        <f aca="false">AA102/(1+('IMF GDP constant growth old'!AA102/100))</f>
        <v>38.8409792598167</v>
      </c>
      <c r="AA102" s="0" t="n">
        <f aca="false">AB102/(1+('IMF GDP constant growth old'!AB102/100))</f>
        <v>42.1199347289304</v>
      </c>
      <c r="AB102" s="0" t="n">
        <f aca="false">AC102/(1+('IMF GDP constant growth old'!AC102/100))</f>
        <v>43.186411476267</v>
      </c>
      <c r="AC102" s="0" t="n">
        <f aca="false">AD102/(1+('IMF GDP constant growth old'!AD102/100))</f>
        <v>44.8357005305456</v>
      </c>
      <c r="AD102" s="0" t="n">
        <f aca="false">AE102/(1+('IMF GDP constant growth old'!AE102/100))</f>
        <v>45.5665224491935</v>
      </c>
      <c r="AE102" s="0" t="n">
        <f aca="false">AF102/(1+('IMF GDP constant growth old'!AF102/100))</f>
        <v>47.2123852400584</v>
      </c>
      <c r="AF102" s="0" t="n">
        <f aca="false">AG102/(1+('IMF GDP constant growth old'!AG102/100))</f>
        <v>48.7104342237254</v>
      </c>
      <c r="AG102" s="0" t="n">
        <f aca="false">AH102/(1+('IMF GDP constant growth old'!AH102/100))</f>
        <v>51.2326605078299</v>
      </c>
      <c r="AH102" s="0" t="n">
        <f aca="false">AI102/(1+('IMF GDP constant growth old'!AI102/100))</f>
        <v>55.512636966654</v>
      </c>
      <c r="AI102" s="0" t="n">
        <f aca="false">AJ102/(1+('IMF GDP constant growth old'!AJ102/100))</f>
        <v>54.8026303398505</v>
      </c>
      <c r="AJ102" s="0" t="n">
        <f aca="false">AK102/(1+('IMF GDP constant growth old'!AK102/100))</f>
        <v>52.4143317096398</v>
      </c>
      <c r="AK102" s="0" t="n">
        <f aca="false">AL102/(1+('IMF GDP constant growth old'!AL102/100))</f>
        <v>54.9642889473138</v>
      </c>
      <c r="AL102" s="0" t="n">
        <f aca="false">AM102/(1+('IMF GDP constant growth old'!AM102/100))</f>
        <v>56.3598322436861</v>
      </c>
      <c r="AM102" s="0" t="n">
        <f aca="false">AN102/(1+('IMF GDP constant growth old'!AN102/100))</f>
        <v>56.1608820358659</v>
      </c>
      <c r="AN102" s="0" t="n">
        <f aca="false">AO102/(1+('IMF GDP constant growth old'!AO102/100))</f>
        <v>58.2130006654564</v>
      </c>
      <c r="AO102" s="0" t="n">
        <f aca="false">AP102/(1+('IMF GDP constant growth old'!AP102/100))</f>
        <v>60.7149954340577</v>
      </c>
      <c r="AP102" s="0" t="n">
        <f aca="false">AQ102/(1+('IMF GDP constant growth old'!AQ102/100))</f>
        <v>63.3287759874939</v>
      </c>
      <c r="AQ102" s="0" t="n">
        <f aca="false">AR102/(1+('IMF GDP constant growth old'!AR102/100))</f>
        <v>66.2254342011619</v>
      </c>
      <c r="AR102" s="0" t="n">
        <f aca="false">AS102/(1+('IMF GDP constant growth old'!AS102/100))</f>
        <v>67.4181542711248</v>
      </c>
      <c r="AS102" s="0" t="n">
        <f aca="false">AT102/(1+('IMF GDP constant growth old'!AT102/100))</f>
        <v>69.5155330504995</v>
      </c>
      <c r="AT102" s="0" t="n">
        <f aca="false">'IMF GDP current US old'!AT102</f>
        <v>71.113</v>
      </c>
      <c r="AU102" s="0" t="n">
        <f aca="false">AT102*(1+('IMF GDP constant growth old'!AU102/100))</f>
        <v>70.17857518</v>
      </c>
      <c r="AV102" s="0" t="n">
        <f aca="false">AU102*(1+('IMF GDP constant growth old'!AV102/100))</f>
        <v>73.052387833621</v>
      </c>
      <c r="AW102" s="0" t="n">
        <f aca="false">AV102*(1+('IMF GDP constant growth old'!AW102/100))</f>
        <v>75.6822737956314</v>
      </c>
      <c r="AX102" s="0" t="n">
        <f aca="false">AW102*(1+('IMF GDP constant growth old'!AX102/100))</f>
        <v>77.9905831463981</v>
      </c>
      <c r="AY102" s="0" t="n">
        <f aca="false">AX102*(1+('IMF GDP constant growth old'!AY102/100))</f>
        <v>80.0971087971823</v>
      </c>
      <c r="AZ102" s="0" t="n">
        <f aca="false">AY102*(1+('IMF GDP constant growth old'!AZ102/100))</f>
        <v>82.0995365171119</v>
      </c>
      <c r="BA102" s="0" t="n">
        <f aca="false">AZ102*(1+('IMF GDP constant growth old'!BA102/100))</f>
        <v>84.1520249300397</v>
      </c>
      <c r="BC102" s="0" t="n">
        <v>1</v>
      </c>
    </row>
    <row r="103" customFormat="false" ht="15" hidden="false" customHeight="false" outlineLevel="0" collapsed="false">
      <c r="A103" s="0" t="s">
        <v>347</v>
      </c>
      <c r="B103" s="0" t="str">
        <f aca="false">VLOOKUP(A103,'IMF GDP constant growth old'!$A:$B,2,0)</f>
        <v>MAC</v>
      </c>
      <c r="C103" s="0" t="s">
        <v>446</v>
      </c>
      <c r="D103" s="0" t="s">
        <v>1044</v>
      </c>
      <c r="F103" s="0" t="s">
        <v>448</v>
      </c>
      <c r="G103" s="0" t="e">
        <f aca="false">H103/(1+('IMF GDP constant growth old'!H103/100))</f>
        <v>#VALUE!</v>
      </c>
      <c r="H103" s="0" t="e">
        <f aca="false">I103/(1+('IMF GDP constant growth old'!I103/100))</f>
        <v>#VALUE!</v>
      </c>
      <c r="I103" s="0" t="e">
        <f aca="false">J103/(1+('IMF GDP constant growth old'!J103/100))</f>
        <v>#VALUE!</v>
      </c>
      <c r="J103" s="0" t="e">
        <f aca="false">K103/(1+('IMF GDP constant growth old'!K103/100))</f>
        <v>#VALUE!</v>
      </c>
      <c r="K103" s="0" t="e">
        <f aca="false">L103/(1+('IMF GDP constant growth old'!L103/100))</f>
        <v>#VALUE!</v>
      </c>
      <c r="L103" s="0" t="e">
        <f aca="false">M103/(1+('IMF GDP constant growth old'!M103/100))</f>
        <v>#VALUE!</v>
      </c>
      <c r="M103" s="0" t="e">
        <f aca="false">N103/(1+('IMF GDP constant growth old'!N103/100))</f>
        <v>#VALUE!</v>
      </c>
      <c r="N103" s="0" t="e">
        <f aca="false">O103/(1+('IMF GDP constant growth old'!O103/100))</f>
        <v>#VALUE!</v>
      </c>
      <c r="O103" s="0" t="e">
        <f aca="false">P103/(1+('IMF GDP constant growth old'!P103/100))</f>
        <v>#VALUE!</v>
      </c>
      <c r="P103" s="0" t="e">
        <f aca="false">Q103/(1+('IMF GDP constant growth old'!Q103/100))</f>
        <v>#VALUE!</v>
      </c>
      <c r="Q103" s="0" t="e">
        <f aca="false">R103/(1+('IMF GDP constant growth old'!R103/100))</f>
        <v>#VALUE!</v>
      </c>
      <c r="R103" s="0" t="e">
        <f aca="false">S103/(1+('IMF GDP constant growth old'!S103/100))</f>
        <v>#VALUE!</v>
      </c>
      <c r="S103" s="0" t="e">
        <f aca="false">T103/(1+('IMF GDP constant growth old'!T103/100))</f>
        <v>#VALUE!</v>
      </c>
      <c r="T103" s="0" t="e">
        <f aca="false">U103/(1+('IMF GDP constant growth old'!U103/100))</f>
        <v>#VALUE!</v>
      </c>
      <c r="U103" s="0" t="e">
        <f aca="false">V103/(1+('IMF GDP constant growth old'!V103/100))</f>
        <v>#VALUE!</v>
      </c>
      <c r="V103" s="0" t="e">
        <f aca="false">W103/(1+('IMF GDP constant growth old'!W103/100))</f>
        <v>#VALUE!</v>
      </c>
      <c r="W103" s="0" t="e">
        <f aca="false">X103/(1+('IMF GDP constant growth old'!X103/100))</f>
        <v>#VALUE!</v>
      </c>
      <c r="X103" s="0" t="e">
        <f aca="false">Y103/(1+('IMF GDP constant growth old'!Y103/100))</f>
        <v>#VALUE!</v>
      </c>
      <c r="Y103" s="0" t="e">
        <f aca="false">Z103/(1+('IMF GDP constant growth old'!Z103/100))</f>
        <v>#VALUE!</v>
      </c>
      <c r="Z103" s="0" t="e">
        <f aca="false">AA103/(1+('IMF GDP constant growth old'!AA103/100))</f>
        <v>#VALUE!</v>
      </c>
      <c r="AA103" s="0" t="e">
        <f aca="false">AB103/(1+('IMF GDP constant growth old'!AB103/100))</f>
        <v>#VALUE!</v>
      </c>
      <c r="AB103" s="0" t="n">
        <f aca="false">AC103/(1+('IMF GDP constant growth old'!AC103/100))</f>
        <v>15.2096399601974</v>
      </c>
      <c r="AC103" s="0" t="n">
        <f aca="false">AD103/(1+('IMF GDP constant growth old'!AD103/100))</f>
        <v>16.564818880651</v>
      </c>
      <c r="AD103" s="0" t="n">
        <f aca="false">AE103/(1+('IMF GDP constant growth old'!AE103/100))</f>
        <v>18.4931294465475</v>
      </c>
      <c r="AE103" s="0" t="n">
        <f aca="false">AF103/(1+('IMF GDP constant growth old'!AF103/100))</f>
        <v>23.4180347494576</v>
      </c>
      <c r="AF103" s="0" t="n">
        <f aca="false">AG103/(1+('IMF GDP constant growth old'!AG103/100))</f>
        <v>25.3090410554763</v>
      </c>
      <c r="AG103" s="0" t="n">
        <f aca="false">AH103/(1+('IMF GDP constant growth old'!AH103/100))</f>
        <v>28.6981747432152</v>
      </c>
      <c r="AH103" s="0" t="n">
        <f aca="false">AI103/(1+('IMF GDP constant growth old'!AI103/100))</f>
        <v>32.852522519043</v>
      </c>
      <c r="AI103" s="0" t="n">
        <f aca="false">AJ103/(1+('IMF GDP constant growth old'!AJ103/100))</f>
        <v>33.9668800828889</v>
      </c>
      <c r="AJ103" s="0" t="n">
        <f aca="false">AK103/(1+('IMF GDP constant growth old'!AK103/100))</f>
        <v>34.3996181351449</v>
      </c>
      <c r="AK103" s="0" t="n">
        <f aca="false">AL103/(1+('IMF GDP constant growth old'!AL103/100))</f>
        <v>43.0418341992374</v>
      </c>
      <c r="AL103" s="0" t="n">
        <f aca="false">AM103/(1+('IMF GDP constant growth old'!AM103/100))</f>
        <v>52.3461874980865</v>
      </c>
      <c r="AM103" s="0" t="n">
        <f aca="false">AN103/(1+('IMF GDP constant growth old'!AN103/100))</f>
        <v>57.1840221466597</v>
      </c>
      <c r="AN103" s="0" t="n">
        <f aca="false">AO103/(1+('IMF GDP constant growth old'!AO103/100))</f>
        <v>63.33302004809</v>
      </c>
      <c r="AO103" s="0" t="n">
        <f aca="false">AP103/(1+('IMF GDP constant growth old'!AP103/100))</f>
        <v>62.0359597975051</v>
      </c>
      <c r="AP103" s="0" t="n">
        <f aca="false">AQ103/(1+('IMF GDP constant growth old'!AQ103/100))</f>
        <v>48.7025709582273</v>
      </c>
      <c r="AQ103" s="0" t="n">
        <f aca="false">AR103/(1+('IMF GDP constant growth old'!AR103/100))</f>
        <v>48.3743156299689</v>
      </c>
      <c r="AR103" s="0" t="n">
        <f aca="false">AS103/(1+('IMF GDP constant growth old'!AS103/100))</f>
        <v>53.2030398161524</v>
      </c>
      <c r="AS103" s="0" t="n">
        <f aca="false">AT103/(1+('IMF GDP constant growth old'!AT103/100))</f>
        <v>56.6431483706648</v>
      </c>
      <c r="AT103" s="0" t="n">
        <f aca="false">'IMF GDP current US old'!AT103</f>
        <v>55.154</v>
      </c>
      <c r="AU103" s="0" t="n">
        <f aca="false">AT103*(1+('IMF GDP constant growth old'!AU103/100))</f>
        <v>24.09898876</v>
      </c>
      <c r="AV103" s="0" t="n">
        <f aca="false">AU103*(1+('IMF GDP constant growth old'!AV103/100))</f>
        <v>38.852389678872</v>
      </c>
      <c r="AW103" s="0" t="n">
        <f aca="false">AV103*(1+('IMF GDP constant growth old'!AW103/100))</f>
        <v>55.5756237683489</v>
      </c>
      <c r="AX103" s="0" t="n">
        <f aca="false">AW103*(1+('IMF GDP constant growth old'!AX103/100))</f>
        <v>58.2137986286324</v>
      </c>
      <c r="AY103" s="0" t="n">
        <f aca="false">AX103*(1+('IMF GDP constant growth old'!AY103/100))</f>
        <v>60.571457473092</v>
      </c>
      <c r="AZ103" s="0" t="n">
        <f aca="false">AY103*(1+('IMF GDP constant growth old'!AZ103/100))</f>
        <v>62.7156870676395</v>
      </c>
      <c r="BA103" s="0" t="n">
        <f aca="false">AZ103*(1+('IMF GDP constant growth old'!BA103/100))</f>
        <v>64.6209896407544</v>
      </c>
    </row>
    <row r="104" customFormat="false" ht="15" hidden="false" customHeight="false" outlineLevel="0" collapsed="false">
      <c r="A104" s="0" t="s">
        <v>117</v>
      </c>
      <c r="B104" s="0" t="str">
        <f aca="false">VLOOKUP(A104,'IMF GDP constant growth old'!$A:$B,2,0)</f>
        <v>MDG</v>
      </c>
      <c r="C104" s="0" t="s">
        <v>446</v>
      </c>
      <c r="D104" s="0" t="s">
        <v>1044</v>
      </c>
      <c r="F104" s="0" t="s">
        <v>448</v>
      </c>
      <c r="G104" s="0" t="n">
        <f aca="false">H104/(1+('IMF GDP constant growth old'!H104/100))</f>
        <v>6.79372381332384</v>
      </c>
      <c r="H104" s="0" t="n">
        <f aca="false">I104/(1+('IMF GDP constant growth old'!I104/100))</f>
        <v>6.1279388796181</v>
      </c>
      <c r="I104" s="0" t="n">
        <f aca="false">J104/(1+('IMF GDP constant growth old'!J104/100))</f>
        <v>6.01150804090536</v>
      </c>
      <c r="J104" s="0" t="n">
        <f aca="false">K104/(1+('IMF GDP constant growth old'!K104/100))</f>
        <v>6.06561161327351</v>
      </c>
      <c r="K104" s="0" t="n">
        <f aca="false">L104/(1+('IMF GDP constant growth old'!L104/100))</f>
        <v>6.17236637766712</v>
      </c>
      <c r="L104" s="0" t="n">
        <f aca="false">M104/(1+('IMF GDP constant growth old'!M104/100))</f>
        <v>6.24371893299295</v>
      </c>
      <c r="M104" s="0" t="n">
        <f aca="false">N104/(1+('IMF GDP constant growth old'!N104/100))</f>
        <v>6.36609582407962</v>
      </c>
      <c r="N104" s="0" t="n">
        <f aca="false">O104/(1+('IMF GDP constant growth old'!O104/100))</f>
        <v>6.44089745001255</v>
      </c>
      <c r="O104" s="0" t="n">
        <f aca="false">P104/(1+('IMF GDP constant growth old'!P104/100))</f>
        <v>6.66033882613448</v>
      </c>
      <c r="P104" s="0" t="n">
        <f aca="false">Q104/(1+('IMF GDP constant growth old'!Q104/100))</f>
        <v>6.93174763329946</v>
      </c>
      <c r="Q104" s="0" t="n">
        <f aca="false">R104/(1+('IMF GDP constant growth old'!R104/100))</f>
        <v>7.1486420167454</v>
      </c>
      <c r="R104" s="0" t="n">
        <f aca="false">S104/(1+('IMF GDP constant growth old'!S104/100))</f>
        <v>6.69784865116943</v>
      </c>
      <c r="S104" s="0" t="n">
        <f aca="false">T104/(1+('IMF GDP constant growth old'!T104/100))</f>
        <v>6.77695024373975</v>
      </c>
      <c r="T104" s="0" t="n">
        <f aca="false">U104/(1+('IMF GDP constant growth old'!U104/100))</f>
        <v>6.91926619885828</v>
      </c>
      <c r="U104" s="0" t="n">
        <f aca="false">V104/(1+('IMF GDP constant growth old'!V104/100))</f>
        <v>6.91636010705476</v>
      </c>
      <c r="V104" s="0" t="n">
        <f aca="false">W104/(1+('IMF GDP constant growth old'!W104/100))</f>
        <v>7.03248579325221</v>
      </c>
      <c r="W104" s="0" t="n">
        <f aca="false">X104/(1+('IMF GDP constant growth old'!X104/100))</f>
        <v>7.18396553723886</v>
      </c>
      <c r="X104" s="0" t="n">
        <f aca="false">Y104/(1+('IMF GDP constant growth old'!Y104/100))</f>
        <v>7.44926938452909</v>
      </c>
      <c r="Y104" s="0" t="n">
        <f aca="false">Z104/(1+('IMF GDP constant growth old'!Z104/100))</f>
        <v>7.7410572663211</v>
      </c>
      <c r="Z104" s="0" t="n">
        <f aca="false">AA104/(1+('IMF GDP constant growth old'!AA104/100))</f>
        <v>8.10480954726553</v>
      </c>
      <c r="AA104" s="0" t="n">
        <f aca="false">AB104/(1+('IMF GDP constant growth old'!AB104/100))</f>
        <v>8.46604090878715</v>
      </c>
      <c r="AB104" s="0" t="n">
        <f aca="false">AC104/(1+('IMF GDP constant growth old'!AC104/100))</f>
        <v>8.97231015513262</v>
      </c>
      <c r="AC104" s="0" t="n">
        <f aca="false">AD104/(1+('IMF GDP constant growth old'!AD104/100))</f>
        <v>7.85902591108377</v>
      </c>
      <c r="AD104" s="0" t="n">
        <f aca="false">AE104/(1+('IMF GDP constant growth old'!AE104/100))</f>
        <v>8.62803159648331</v>
      </c>
      <c r="AE104" s="0" t="n">
        <f aca="false">AF104/(1+('IMF GDP constant growth old'!AF104/100))</f>
        <v>9.08160721751044</v>
      </c>
      <c r="AF104" s="0" t="n">
        <f aca="false">AG104/(1+('IMF GDP constant growth old'!AG104/100))</f>
        <v>9.51352845677524</v>
      </c>
      <c r="AG104" s="0" t="n">
        <f aca="false">AH104/(1+('IMF GDP constant growth old'!AH104/100))</f>
        <v>10.0271638581565</v>
      </c>
      <c r="AH104" s="0" t="n">
        <f aca="false">AI104/(1+('IMF GDP constant growth old'!AI104/100))</f>
        <v>10.5998151860959</v>
      </c>
      <c r="AI104" s="0" t="n">
        <f aca="false">AJ104/(1+('IMF GDP constant growth old'!AJ104/100))</f>
        <v>11.3113807795385</v>
      </c>
      <c r="AJ104" s="0" t="n">
        <f aca="false">AK104/(1+('IMF GDP constant growth old'!AK104/100))</f>
        <v>10.8613009383206</v>
      </c>
      <c r="AK104" s="0" t="n">
        <f aca="false">AL104/(1+('IMF GDP constant growth old'!AL104/100))</f>
        <v>10.9285323911288</v>
      </c>
      <c r="AL104" s="0" t="n">
        <f aca="false">AM104/(1+('IMF GDP constant growth old'!AM104/100))</f>
        <v>11.1009846322608</v>
      </c>
      <c r="AM104" s="0" t="n">
        <f aca="false">AN104/(1+('IMF GDP constant growth old'!AN104/100))</f>
        <v>11.4352352795382</v>
      </c>
      <c r="AN104" s="0" t="n">
        <f aca="false">AO104/(1+('IMF GDP constant growth old'!AO104/100))</f>
        <v>11.6982456909676</v>
      </c>
      <c r="AO104" s="0" t="n">
        <f aca="false">AP104/(1+('IMF GDP constant growth old'!AP104/100))</f>
        <v>12.088850114589</v>
      </c>
      <c r="AP104" s="0" t="n">
        <f aca="false">AQ104/(1+('IMF GDP constant growth old'!AQ104/100))</f>
        <v>12.4674729001779</v>
      </c>
      <c r="AQ104" s="0" t="n">
        <f aca="false">AR104/(1+('IMF GDP constant growth old'!AR104/100))</f>
        <v>12.965299093082</v>
      </c>
      <c r="AR104" s="0" t="n">
        <f aca="false">AS104/(1+('IMF GDP constant growth old'!AS104/100))</f>
        <v>13.475224306413</v>
      </c>
      <c r="AS104" s="0" t="n">
        <f aca="false">AT104/(1+('IMF GDP constant growth old'!AT104/100))</f>
        <v>13.9056229707598</v>
      </c>
      <c r="AT104" s="0" t="n">
        <f aca="false">'IMF GDP current US old'!AT104</f>
        <v>14.519</v>
      </c>
      <c r="AU104" s="0" t="n">
        <f aca="false">AT104*(1+('IMF GDP constant growth old'!AU104/100))</f>
        <v>13.90353959</v>
      </c>
      <c r="AV104" s="0" t="n">
        <f aca="false">AU104*(1+('IMF GDP constant growth old'!AV104/100))</f>
        <v>14.3517897063816</v>
      </c>
      <c r="AW104" s="0" t="n">
        <f aca="false">AV104*(1+('IMF GDP constant growth old'!AW104/100))</f>
        <v>15.072249549642</v>
      </c>
      <c r="AX104" s="0" t="n">
        <f aca="false">AW104*(1+('IMF GDP constant growth old'!AX104/100))</f>
        <v>15.8814786279622</v>
      </c>
      <c r="AY104" s="0" t="n">
        <f aca="false">AX104*(1+('IMF GDP constant growth old'!AY104/100))</f>
        <v>16.7093801088379</v>
      </c>
      <c r="AZ104" s="0" t="n">
        <f aca="false">AY104*(1+('IMF GDP constant growth old'!AZ104/100))</f>
        <v>17.5486922717048</v>
      </c>
      <c r="BA104" s="0" t="n">
        <f aca="false">AZ104*(1+('IMF GDP constant growth old'!BA104/100))</f>
        <v>18.419984842995</v>
      </c>
    </row>
    <row r="105" customFormat="false" ht="15" hidden="false" customHeight="false" outlineLevel="0" collapsed="false">
      <c r="A105" s="0" t="s">
        <v>118</v>
      </c>
      <c r="B105" s="0" t="str">
        <f aca="false">VLOOKUP(A105,'IMF GDP constant growth old'!$A:$B,2,0)</f>
        <v>MWI</v>
      </c>
      <c r="C105" s="0" t="s">
        <v>446</v>
      </c>
      <c r="D105" s="0" t="s">
        <v>1044</v>
      </c>
      <c r="F105" s="0" t="s">
        <v>448</v>
      </c>
      <c r="G105" s="0" t="n">
        <f aca="false">H105/(1+('IMF GDP constant growth old'!H105/100))</f>
        <v>1.96069743852741</v>
      </c>
      <c r="H105" s="0" t="n">
        <f aca="false">I105/(1+('IMF GDP constant growth old'!I105/100))</f>
        <v>1.85785885787665</v>
      </c>
      <c r="I105" s="0" t="n">
        <f aca="false">J105/(1+('IMF GDP constant growth old'!J105/100))</f>
        <v>1.90460258674083</v>
      </c>
      <c r="J105" s="0" t="n">
        <f aca="false">K105/(1+('IMF GDP constant growth old'!K105/100))</f>
        <v>1.97495860629503</v>
      </c>
      <c r="K105" s="0" t="n">
        <f aca="false">L105/(1+('IMF GDP constant growth old'!L105/100))</f>
        <v>2.08107313221127</v>
      </c>
      <c r="L105" s="0" t="n">
        <f aca="false">M105/(1+('IMF GDP constant growth old'!M105/100))</f>
        <v>2.17619898508464</v>
      </c>
      <c r="M105" s="0" t="n">
        <f aca="false">N105/(1+('IMF GDP constant growth old'!N105/100))</f>
        <v>2.17152015726671</v>
      </c>
      <c r="N105" s="0" t="n">
        <f aca="false">O105/(1+('IMF GDP constant growth old'!O105/100))</f>
        <v>2.20680735982229</v>
      </c>
      <c r="O105" s="0" t="n">
        <f aca="false">P105/(1+('IMF GDP constant growth old'!P105/100))</f>
        <v>2.27691762964385</v>
      </c>
      <c r="P105" s="0" t="n">
        <f aca="false">Q105/(1+('IMF GDP constant growth old'!Q105/100))</f>
        <v>2.30754217176256</v>
      </c>
      <c r="Q105" s="0" t="n">
        <f aca="false">R105/(1+('IMF GDP constant growth old'!R105/100))</f>
        <v>2.43888747217928</v>
      </c>
      <c r="R105" s="0" t="n">
        <f aca="false">S105/(1+('IMF GDP constant growth old'!S105/100))</f>
        <v>2.65180234850054</v>
      </c>
      <c r="S105" s="0" t="n">
        <f aca="false">T105/(1+('IMF GDP constant growth old'!T105/100))</f>
        <v>2.45734568228499</v>
      </c>
      <c r="T105" s="0" t="n">
        <f aca="false">U105/(1+('IMF GDP constant growth old'!U105/100))</f>
        <v>2.69551162581205</v>
      </c>
      <c r="U105" s="0" t="n">
        <f aca="false">V105/(1+('IMF GDP constant growth old'!V105/100))</f>
        <v>2.41752351184206</v>
      </c>
      <c r="V105" s="0" t="n">
        <f aca="false">W105/(1+('IMF GDP constant growth old'!W105/100))</f>
        <v>2.75186701352981</v>
      </c>
      <c r="W105" s="0" t="n">
        <f aca="false">X105/(1+('IMF GDP constant growth old'!X105/100))</f>
        <v>3.02647582280995</v>
      </c>
      <c r="X105" s="0" t="n">
        <f aca="false">Y105/(1+('IMF GDP constant growth old'!Y105/100))</f>
        <v>3.22582978525844</v>
      </c>
      <c r="Y105" s="0" t="n">
        <f aca="false">Z105/(1+('IMF GDP constant growth old'!Z105/100))</f>
        <v>3.26005583928004</v>
      </c>
      <c r="Z105" s="0" t="n">
        <f aca="false">AA105/(1+('IMF GDP constant growth old'!AA105/100))</f>
        <v>3.37549441654894</v>
      </c>
      <c r="AA105" s="0" t="n">
        <f aca="false">AB105/(1+('IMF GDP constant growth old'!AB105/100))</f>
        <v>3.4016544982772</v>
      </c>
      <c r="AB105" s="0" t="n">
        <f aca="false">AC105/(1+('IMF GDP constant growth old'!AC105/100))</f>
        <v>3.26300306092742</v>
      </c>
      <c r="AC105" s="0" t="n">
        <f aca="false">AD105/(1+('IMF GDP constant growth old'!AD105/100))</f>
        <v>3.32043191479974</v>
      </c>
      <c r="AD105" s="0" t="n">
        <f aca="false">AE105/(1+('IMF GDP constant growth old'!AE105/100))</f>
        <v>3.50989575985821</v>
      </c>
      <c r="AE105" s="0" t="n">
        <f aca="false">AF105/(1+('IMF GDP constant growth old'!AF105/100))</f>
        <v>3.70013211004253</v>
      </c>
      <c r="AF105" s="0" t="n">
        <f aca="false">AG105/(1+('IMF GDP constant growth old'!AG105/100))</f>
        <v>3.82108942871982</v>
      </c>
      <c r="AG105" s="0" t="n">
        <f aca="false">AH105/(1+('IMF GDP constant growth old'!AH105/100))</f>
        <v>4.00068063186965</v>
      </c>
      <c r="AH105" s="0" t="n">
        <f aca="false">AI105/(1+('IMF GDP constant growth old'!AI105/100))</f>
        <v>4.38474597252914</v>
      </c>
      <c r="AI105" s="0" t="n">
        <f aca="false">AJ105/(1+('IMF GDP constant growth old'!AJ105/100))</f>
        <v>4.71974056483036</v>
      </c>
      <c r="AJ105" s="0" t="n">
        <f aca="false">AK105/(1+('IMF GDP constant growth old'!AK105/100))</f>
        <v>5.11280055906944</v>
      </c>
      <c r="AK105" s="0" t="n">
        <f aca="false">AL105/(1+('IMF GDP constant growth old'!AL105/100))</f>
        <v>5.46425446949987</v>
      </c>
      <c r="AL105" s="0" t="n">
        <f aca="false">AM105/(1+('IMF GDP constant growth old'!AM105/100))</f>
        <v>5.72948938144939</v>
      </c>
      <c r="AM105" s="0" t="n">
        <f aca="false">AN105/(1+('IMF GDP constant growth old'!AN105/100))</f>
        <v>5.83754755118353</v>
      </c>
      <c r="AN105" s="0" t="n">
        <f aca="false">AO105/(1+('IMF GDP constant growth old'!AO105/100))</f>
        <v>6.14110002384507</v>
      </c>
      <c r="AO105" s="0" t="n">
        <f aca="false">AP105/(1+('IMF GDP constant growth old'!AP105/100))</f>
        <v>6.49114272520424</v>
      </c>
      <c r="AP105" s="0" t="n">
        <f aca="false">AQ105/(1+('IMF GDP constant growth old'!AQ105/100))</f>
        <v>6.68263143559777</v>
      </c>
      <c r="AQ105" s="0" t="n">
        <f aca="false">AR105/(1+('IMF GDP constant growth old'!AR105/100))</f>
        <v>6.83432716918583</v>
      </c>
      <c r="AR105" s="0" t="n">
        <f aca="false">AS105/(1+('IMF GDP constant growth old'!AS105/100))</f>
        <v>7.10770025595327</v>
      </c>
      <c r="AS105" s="0" t="n">
        <f aca="false">AT105/(1+('IMF GDP constant growth old'!AT105/100))</f>
        <v>7.33301435406699</v>
      </c>
      <c r="AT105" s="0" t="n">
        <f aca="false">'IMF GDP current US old'!AT105</f>
        <v>7.663</v>
      </c>
      <c r="AU105" s="0" t="n">
        <f aca="false">AT105*(1+('IMF GDP constant growth old'!AU105/100))</f>
        <v>7.708978</v>
      </c>
      <c r="AV105" s="0" t="n">
        <f aca="false">AU105*(1+('IMF GDP constant growth old'!AV105/100))</f>
        <v>7.878575516</v>
      </c>
      <c r="AW105" s="0" t="n">
        <f aca="false">AV105*(1+('IMF GDP constant growth old'!AW105/100))</f>
        <v>8.39068292454</v>
      </c>
      <c r="AX105" s="0" t="n">
        <f aca="false">AW105*(1+('IMF GDP constant growth old'!AX105/100))</f>
        <v>8.9360773146351</v>
      </c>
      <c r="AY105" s="0" t="n">
        <f aca="false">AX105*(1+('IMF GDP constant growth old'!AY105/100))</f>
        <v>9.49905018545711</v>
      </c>
      <c r="AZ105" s="0" t="n">
        <f aca="false">AY105*(1+('IMF GDP constant growth old'!AZ105/100))</f>
        <v>10.0927408220482</v>
      </c>
      <c r="BA105" s="0" t="n">
        <f aca="false">AZ105*(1+('IMF GDP constant growth old'!BA105/100))</f>
        <v>10.6983052713711</v>
      </c>
    </row>
    <row r="106" customFormat="false" ht="15" hidden="false" customHeight="false" outlineLevel="0" collapsed="false">
      <c r="A106" s="0" t="s">
        <v>119</v>
      </c>
      <c r="B106" s="0" t="str">
        <f aca="false">VLOOKUP(A106,'IMF GDP constant growth old'!$A:$B,2,0)</f>
        <v>MYS</v>
      </c>
      <c r="C106" s="0" t="s">
        <v>446</v>
      </c>
      <c r="D106" s="0" t="s">
        <v>1044</v>
      </c>
      <c r="F106" s="0" t="s">
        <v>448</v>
      </c>
      <c r="G106" s="0" t="n">
        <f aca="false">H106/(1+('IMF GDP constant growth old'!H106/100))</f>
        <v>41.9450484847001</v>
      </c>
      <c r="H106" s="0" t="n">
        <f aca="false">I106/(1+('IMF GDP constant growth old'!I106/100))</f>
        <v>44.856873750508</v>
      </c>
      <c r="I106" s="0" t="n">
        <f aca="false">J106/(1+('IMF GDP constant growth old'!J106/100))</f>
        <v>47.5218206200257</v>
      </c>
      <c r="J106" s="0" t="n">
        <f aca="false">K106/(1+('IMF GDP constant growth old'!K106/100))</f>
        <v>50.4919344087773</v>
      </c>
      <c r="K106" s="0" t="n">
        <f aca="false">L106/(1+('IMF GDP constant growth old'!L106/100))</f>
        <v>54.4111183575866</v>
      </c>
      <c r="L106" s="0" t="n">
        <f aca="false">M106/(1+('IMF GDP constant growth old'!M106/100))</f>
        <v>53.9344769607741</v>
      </c>
      <c r="M106" s="0" t="n">
        <f aca="false">N106/(1+('IMF GDP constant growth old'!N106/100))</f>
        <v>54.5563414801319</v>
      </c>
      <c r="N106" s="0" t="n">
        <f aca="false">O106/(1+('IMF GDP constant growth old'!O106/100))</f>
        <v>57.4963827224962</v>
      </c>
      <c r="O106" s="0" t="n">
        <f aca="false">P106/(1+('IMF GDP constant growth old'!P106/100))</f>
        <v>63.2103732374578</v>
      </c>
      <c r="P106" s="0" t="n">
        <f aca="false">Q106/(1+('IMF GDP constant growth old'!Q106/100))</f>
        <v>68.9372330527715</v>
      </c>
      <c r="Q106" s="0" t="n">
        <f aca="false">R106/(1+('IMF GDP constant growth old'!R106/100))</f>
        <v>75.1464096338346</v>
      </c>
      <c r="R106" s="0" t="n">
        <f aca="false">S106/(1+('IMF GDP constant growth old'!S106/100))</f>
        <v>82.3206373615768</v>
      </c>
      <c r="S106" s="0" t="n">
        <f aca="false">T106/(1+('IMF GDP constant growth old'!T106/100))</f>
        <v>89.6356491975265</v>
      </c>
      <c r="T106" s="0" t="n">
        <f aca="false">U106/(1+('IMF GDP constant growth old'!U106/100))</f>
        <v>98.5059930421138</v>
      </c>
      <c r="U106" s="0" t="n">
        <f aca="false">V106/(1+('IMF GDP constant growth old'!V106/100))</f>
        <v>107.579380061223</v>
      </c>
      <c r="V106" s="0" t="n">
        <f aca="false">W106/(1+('IMF GDP constant growth old'!W106/100))</f>
        <v>118.154433121241</v>
      </c>
      <c r="W106" s="0" t="n">
        <f aca="false">X106/(1+('IMF GDP constant growth old'!X106/100))</f>
        <v>129.972239522028</v>
      </c>
      <c r="X106" s="0" t="n">
        <f aca="false">Y106/(1+('IMF GDP constant growth old'!Y106/100))</f>
        <v>139.495305511807</v>
      </c>
      <c r="Y106" s="0" t="n">
        <f aca="false">Z106/(1+('IMF GDP constant growth old'!Z106/100))</f>
        <v>129.229845979193</v>
      </c>
      <c r="Z106" s="0" t="n">
        <f aca="false">AA106/(1+('IMF GDP constant growth old'!AA106/100))</f>
        <v>137.152927836177</v>
      </c>
      <c r="AA106" s="0" t="n">
        <f aca="false">AB106/(1+('IMF GDP constant growth old'!AB106/100))</f>
        <v>149.045458208852</v>
      </c>
      <c r="AB106" s="0" t="n">
        <f aca="false">AC106/(1+('IMF GDP constant growth old'!AC106/100))</f>
        <v>149.817513682374</v>
      </c>
      <c r="AC106" s="0" t="n">
        <f aca="false">AD106/(1+('IMF GDP constant growth old'!AD106/100))</f>
        <v>157.894175844991</v>
      </c>
      <c r="AD106" s="0" t="n">
        <f aca="false">AE106/(1+('IMF GDP constant growth old'!AE106/100))</f>
        <v>167.034669684657</v>
      </c>
      <c r="AE106" s="0" t="n">
        <f aca="false">AF106/(1+('IMF GDP constant growth old'!AF106/100))</f>
        <v>178.364631329367</v>
      </c>
      <c r="AF106" s="0" t="n">
        <f aca="false">AG106/(1+('IMF GDP constant growth old'!AG106/100))</f>
        <v>187.240055384317</v>
      </c>
      <c r="AG106" s="0" t="n">
        <f aca="false">AH106/(1+('IMF GDP constant growth old'!AH106/100))</f>
        <v>197.695540076977</v>
      </c>
      <c r="AH106" s="0" t="n">
        <f aca="false">AI106/(1+('IMF GDP constant growth old'!AI106/100))</f>
        <v>210.148382146426</v>
      </c>
      <c r="AI106" s="0" t="n">
        <f aca="false">AJ106/(1+('IMF GDP constant growth old'!AJ106/100))</f>
        <v>220.302751971741</v>
      </c>
      <c r="AJ106" s="0" t="n">
        <f aca="false">AK106/(1+('IMF GDP constant growth old'!AK106/100))</f>
        <v>216.967368306889</v>
      </c>
      <c r="AK106" s="0" t="n">
        <f aca="false">AL106/(1+('IMF GDP constant growth old'!AL106/100))</f>
        <v>233.300671793031</v>
      </c>
      <c r="AL106" s="0" t="n">
        <f aca="false">AM106/(1+('IMF GDP constant growth old'!AM106/100))</f>
        <v>245.649276351037</v>
      </c>
      <c r="AM106" s="0" t="n">
        <f aca="false">AN106/(1+('IMF GDP constant growth old'!AN106/100))</f>
        <v>259.096117738492</v>
      </c>
      <c r="AN106" s="0" t="n">
        <f aca="false">AO106/(1+('IMF GDP constant growth old'!AO106/100))</f>
        <v>271.258089505137</v>
      </c>
      <c r="AO106" s="0" t="n">
        <f aca="false">AP106/(1+('IMF GDP constant growth old'!AP106/100))</f>
        <v>287.552562941711</v>
      </c>
      <c r="AP106" s="0" t="n">
        <f aca="false">AQ106/(1+('IMF GDP constant growth old'!AQ106/100))</f>
        <v>301.950319768202</v>
      </c>
      <c r="AQ106" s="0" t="n">
        <f aca="false">AR106/(1+('IMF GDP constant growth old'!AR106/100))</f>
        <v>315.387108997887</v>
      </c>
      <c r="AR106" s="0" t="n">
        <f aca="false">AS106/(1+('IMF GDP constant growth old'!AS106/100))</f>
        <v>333.720561643934</v>
      </c>
      <c r="AS106" s="0" t="n">
        <f aca="false">AT106/(1+('IMF GDP constant growth old'!AT106/100))</f>
        <v>349.63903243435</v>
      </c>
      <c r="AT106" s="0" t="n">
        <f aca="false">'IMF GDP current US old'!AT106</f>
        <v>364.684</v>
      </c>
      <c r="AU106" s="0" t="n">
        <f aca="false">AT106*(1+('IMF GDP constant growth old'!AU106/100))</f>
        <v>344.30545808</v>
      </c>
      <c r="AV106" s="0" t="n">
        <f aca="false">AU106*(1+('IMF GDP constant growth old'!AV106/100))</f>
        <v>366.6853128552</v>
      </c>
      <c r="AW106" s="0" t="n">
        <f aca="false">AV106*(1+('IMF GDP constant growth old'!AW106/100))</f>
        <v>388.686431626512</v>
      </c>
      <c r="AX106" s="0" t="n">
        <f aca="false">AW106*(1+('IMF GDP constant growth old'!AX106/100))</f>
        <v>410.841558229223</v>
      </c>
      <c r="AY106" s="0" t="n">
        <f aca="false">AX106*(1+('IMF GDP constant growth old'!AY106/100))</f>
        <v>432.616160815372</v>
      </c>
      <c r="AZ106" s="0" t="n">
        <f aca="false">AY106*(1+('IMF GDP constant growth old'!AZ106/100))</f>
        <v>454.246968856141</v>
      </c>
      <c r="BA106" s="0" t="n">
        <f aca="false">AZ106*(1+('IMF GDP constant growth old'!BA106/100))</f>
        <v>476.959317298948</v>
      </c>
    </row>
    <row r="107" customFormat="false" ht="15" hidden="false" customHeight="false" outlineLevel="0" collapsed="false">
      <c r="A107" s="0" t="s">
        <v>120</v>
      </c>
      <c r="B107" s="0" t="str">
        <f aca="false">VLOOKUP(A107,'IMF GDP constant growth old'!$A:$B,2,0)</f>
        <v>MDV</v>
      </c>
      <c r="C107" s="0" t="s">
        <v>446</v>
      </c>
      <c r="D107" s="0" t="s">
        <v>1044</v>
      </c>
      <c r="F107" s="0" t="s">
        <v>448</v>
      </c>
      <c r="G107" s="0" t="n">
        <f aca="false">H107/(1+('IMF GDP constant growth old'!H107/100))</f>
        <v>0.384951645651705</v>
      </c>
      <c r="H107" s="0" t="n">
        <f aca="false">I107/(1+('IMF GDP constant growth old'!I107/100))</f>
        <v>0.415308932427798</v>
      </c>
      <c r="I107" s="0" t="n">
        <f aca="false">J107/(1+('IMF GDP constant growth old'!J107/100))</f>
        <v>0.446315897322857</v>
      </c>
      <c r="J107" s="0" t="n">
        <f aca="false">K107/(1+('IMF GDP constant growth old'!K107/100))</f>
        <v>0.466016281030688</v>
      </c>
      <c r="K107" s="0" t="n">
        <f aca="false">L107/(1+('IMF GDP constant growth old'!L107/100))</f>
        <v>0.547005250511012</v>
      </c>
      <c r="L107" s="0" t="n">
        <f aca="false">M107/(1+('IMF GDP constant growth old'!M107/100))</f>
        <v>0.622497445134036</v>
      </c>
      <c r="M107" s="0" t="n">
        <f aca="false">N107/(1+('IMF GDP constant growth old'!N107/100))</f>
        <v>0.676007325517758</v>
      </c>
      <c r="N107" s="0" t="n">
        <f aca="false">O107/(1+('IMF GDP constant growth old'!O107/100))</f>
        <v>0.735942134998162</v>
      </c>
      <c r="O107" s="0" t="n">
        <f aca="false">P107/(1+('IMF GDP constant growth old'!P107/100))</f>
        <v>0.800131008012702</v>
      </c>
      <c r="P107" s="0" t="n">
        <f aca="false">Q107/(1+('IMF GDP constant growth old'!Q107/100))</f>
        <v>0.874479181277243</v>
      </c>
      <c r="Q107" s="0" t="n">
        <f aca="false">R107/(1+('IMF GDP constant growth old'!R107/100))</f>
        <v>0.839071519227327</v>
      </c>
      <c r="R107" s="0" t="n">
        <f aca="false">S107/(1+('IMF GDP constant growth old'!S107/100))</f>
        <v>0.896933891193243</v>
      </c>
      <c r="S107" s="0" t="n">
        <f aca="false">T107/(1+('IMF GDP constant growth old'!T107/100))</f>
        <v>0.95493860593671</v>
      </c>
      <c r="T107" s="0" t="n">
        <f aca="false">U107/(1+('IMF GDP constant growth old'!U107/100))</f>
        <v>1.0066676302203</v>
      </c>
      <c r="U107" s="0" t="n">
        <f aca="false">V107/(1+('IMF GDP constant growth old'!V107/100))</f>
        <v>1.08221803586834</v>
      </c>
      <c r="V107" s="0" t="n">
        <f aca="false">W107/(1+('IMF GDP constant growth old'!W107/100))</f>
        <v>1.16205326037434</v>
      </c>
      <c r="W107" s="0" t="n">
        <f aca="false">X107/(1+('IMF GDP constant growth old'!X107/100))</f>
        <v>1.26761417854675</v>
      </c>
      <c r="X107" s="0" t="n">
        <f aca="false">Y107/(1+('IMF GDP constant growth old'!Y107/100))</f>
        <v>1.39950943382454</v>
      </c>
      <c r="Y107" s="0" t="n">
        <f aca="false">Z107/(1+('IMF GDP constant growth old'!Z107/100))</f>
        <v>1.53650741230162</v>
      </c>
      <c r="Z107" s="0" t="n">
        <f aca="false">AA107/(1+('IMF GDP constant growth old'!AA107/100))</f>
        <v>1.64759689821103</v>
      </c>
      <c r="AA107" s="0" t="n">
        <f aca="false">AB107/(1+('IMF GDP constant growth old'!AB107/100))</f>
        <v>1.72618727025569</v>
      </c>
      <c r="AB107" s="0" t="n">
        <f aca="false">AC107/(1+('IMF GDP constant growth old'!AC107/100))</f>
        <v>1.78577525482492</v>
      </c>
      <c r="AC107" s="0" t="n">
        <f aca="false">AD107/(1+('IMF GDP constant growth old'!AD107/100))</f>
        <v>1.89467182986415</v>
      </c>
      <c r="AD107" s="0" t="n">
        <f aca="false">AE107/(1+('IMF GDP constant growth old'!AE107/100))</f>
        <v>2.37580479433985</v>
      </c>
      <c r="AE107" s="0" t="n">
        <f aca="false">AF107/(1+('IMF GDP constant growth old'!AF107/100))</f>
        <v>2.51908958148648</v>
      </c>
      <c r="AF107" s="0" t="n">
        <f aca="false">AG107/(1+('IMF GDP constant growth old'!AG107/100))</f>
        <v>2.18835831033312</v>
      </c>
      <c r="AG107" s="0" t="n">
        <f aca="false">AH107/(1+('IMF GDP constant growth old'!AH107/100))</f>
        <v>2.75978243232731</v>
      </c>
      <c r="AH107" s="0" t="n">
        <f aca="false">AI107/(1+('IMF GDP constant growth old'!AI107/100))</f>
        <v>2.97267204915704</v>
      </c>
      <c r="AI107" s="0" t="n">
        <f aca="false">AJ107/(1+('IMF GDP constant growth old'!AJ107/100))</f>
        <v>3.25462999301958</v>
      </c>
      <c r="AJ107" s="0" t="n">
        <f aca="false">AK107/(1+('IMF GDP constant growth old'!AK107/100))</f>
        <v>3.0193527908242</v>
      </c>
      <c r="AK107" s="0" t="n">
        <f aca="false">AL107/(1+('IMF GDP constant growth old'!AL107/100))</f>
        <v>3.23876915813339</v>
      </c>
      <c r="AL107" s="0" t="n">
        <f aca="false">AM107/(1+('IMF GDP constant growth old'!AM107/100))</f>
        <v>3.51623451191068</v>
      </c>
      <c r="AM107" s="0" t="n">
        <f aca="false">AN107/(1+('IMF GDP constant growth old'!AN107/100))</f>
        <v>3.60473813457547</v>
      </c>
      <c r="AN107" s="0" t="n">
        <f aca="false">AO107/(1+('IMF GDP constant growth old'!AO107/100))</f>
        <v>3.86719911815391</v>
      </c>
      <c r="AO107" s="0" t="n">
        <f aca="false">AP107/(1+('IMF GDP constant growth old'!AP107/100))</f>
        <v>4.15066481351459</v>
      </c>
      <c r="AP107" s="0" t="n">
        <f aca="false">AQ107/(1+('IMF GDP constant growth old'!AQ107/100))</f>
        <v>4.27041149338449</v>
      </c>
      <c r="AQ107" s="0" t="n">
        <f aca="false">AR107/(1+('IMF GDP constant growth old'!AR107/100))</f>
        <v>4.54107017383519</v>
      </c>
      <c r="AR107" s="0" t="n">
        <f aca="false">AS107/(1+('IMF GDP constant growth old'!AS107/100))</f>
        <v>4.86848133336871</v>
      </c>
      <c r="AS107" s="0" t="n">
        <f aca="false">AT107/(1+('IMF GDP constant growth old'!AT107/100))</f>
        <v>5.26424018095826</v>
      </c>
      <c r="AT107" s="0" t="n">
        <f aca="false">'IMF GDP current US old'!AT107</f>
        <v>5.632</v>
      </c>
      <c r="AU107" s="0" t="n">
        <f aca="false">AT107*(1+('IMF GDP constant growth old'!AU107/100))</f>
        <v>3.81607424</v>
      </c>
      <c r="AV107" s="0" t="n">
        <f aca="false">AU107*(1+('IMF GDP constant growth old'!AV107/100))</f>
        <v>4.5362437705728</v>
      </c>
      <c r="AW107" s="0" t="n">
        <f aca="false">AV107*(1+('IMF GDP constant growth old'!AW107/100))</f>
        <v>5.14301173732462</v>
      </c>
      <c r="AX107" s="0" t="n">
        <f aca="false">AW107*(1+('IMF GDP constant growth old'!AX107/100))</f>
        <v>5.79262554986609</v>
      </c>
      <c r="AY107" s="0" t="n">
        <f aca="false">AX107*(1+('IMF GDP constant growth old'!AY107/100))</f>
        <v>6.15958837845011</v>
      </c>
      <c r="AZ107" s="0" t="n">
        <f aca="false">AY107*(1+('IMF GDP constant growth old'!AZ107/100))</f>
        <v>6.50261585524599</v>
      </c>
      <c r="BA107" s="0" t="n">
        <f aca="false">AZ107*(1+('IMF GDP constant growth old'!BA107/100))</f>
        <v>6.85986957033321</v>
      </c>
    </row>
    <row r="108" customFormat="false" ht="15" hidden="false" customHeight="false" outlineLevel="0" collapsed="false">
      <c r="A108" s="0" t="s">
        <v>121</v>
      </c>
      <c r="B108" s="0" t="str">
        <f aca="false">VLOOKUP(A108,'IMF GDP constant growth old'!$A:$B,2,0)</f>
        <v>MLI</v>
      </c>
      <c r="C108" s="0" t="s">
        <v>446</v>
      </c>
      <c r="D108" s="0" t="s">
        <v>1044</v>
      </c>
      <c r="F108" s="0" t="s">
        <v>448</v>
      </c>
      <c r="G108" s="0" t="n">
        <f aca="false">H108/(1+('IMF GDP constant growth old'!H108/100))</f>
        <v>3.86249084901761</v>
      </c>
      <c r="H108" s="0" t="n">
        <f aca="false">I108/(1+('IMF GDP constant growth old'!I108/100))</f>
        <v>3.68705651465523</v>
      </c>
      <c r="I108" s="0" t="n">
        <f aca="false">J108/(1+('IMF GDP constant growth old'!J108/100))</f>
        <v>3.26094339325653</v>
      </c>
      <c r="J108" s="0" t="n">
        <f aca="false">K108/(1+('IMF GDP constant growth old'!K108/100))</f>
        <v>3.36623925542478</v>
      </c>
      <c r="K108" s="0" t="n">
        <f aca="false">L108/(1+('IMF GDP constant growth old'!L108/100))</f>
        <v>3.44766858301351</v>
      </c>
      <c r="L108" s="0" t="n">
        <f aca="false">M108/(1+('IMF GDP constant growth old'!M108/100))</f>
        <v>3.55947647516063</v>
      </c>
      <c r="M108" s="0" t="n">
        <f aca="false">N108/(1+('IMF GDP constant growth old'!N108/100))</f>
        <v>3.77674691920444</v>
      </c>
      <c r="N108" s="0" t="n">
        <f aca="false">O108/(1+('IMF GDP constant growth old'!O108/100))</f>
        <v>3.87037247533152</v>
      </c>
      <c r="O108" s="0" t="n">
        <f aca="false">P108/(1+('IMF GDP constant growth old'!P108/100))</f>
        <v>3.8724624764682</v>
      </c>
      <c r="P108" s="0" t="n">
        <f aca="false">Q108/(1+('IMF GDP constant growth old'!Q108/100))</f>
        <v>4.28650616445218</v>
      </c>
      <c r="Q108" s="0" t="n">
        <f aca="false">R108/(1+('IMF GDP constant growth old'!R108/100))</f>
        <v>4.68557988836267</v>
      </c>
      <c r="R108" s="0" t="n">
        <f aca="false">S108/(1+('IMF GDP constant growth old'!S108/100))</f>
        <v>5.04543242378893</v>
      </c>
      <c r="S108" s="0" t="n">
        <f aca="false">T108/(1+('IMF GDP constant growth old'!T108/100))</f>
        <v>4.96662276932934</v>
      </c>
      <c r="T108" s="0" t="n">
        <f aca="false">U108/(1+('IMF GDP constant growth old'!U108/100))</f>
        <v>5.14348420614516</v>
      </c>
      <c r="U108" s="0" t="n">
        <f aca="false">V108/(1+('IMF GDP constant growth old'!V108/100))</f>
        <v>5.3390394756628</v>
      </c>
      <c r="V108" s="0" t="n">
        <f aca="false">W108/(1+('IMF GDP constant growth old'!W108/100))</f>
        <v>5.49905048874841</v>
      </c>
      <c r="W108" s="0" t="n">
        <f aca="false">X108/(1+('IMF GDP constant growth old'!X108/100))</f>
        <v>5.89943635483419</v>
      </c>
      <c r="X108" s="0" t="n">
        <f aca="false">Y108/(1+('IMF GDP constant growth old'!Y108/100))</f>
        <v>6.18243231677558</v>
      </c>
      <c r="Y108" s="0" t="n">
        <f aca="false">Z108/(1+('IMF GDP constant growth old'!Z108/100))</f>
        <v>6.36333028636444</v>
      </c>
      <c r="Z108" s="0" t="n">
        <f aca="false">AA108/(1+('IMF GDP constant growth old'!AA108/100))</f>
        <v>6.76072026274789</v>
      </c>
      <c r="AA108" s="0" t="n">
        <f aca="false">AB108/(1+('IMF GDP constant growth old'!AB108/100))</f>
        <v>6.75659622338762</v>
      </c>
      <c r="AB108" s="0" t="n">
        <f aca="false">AC108/(1+('IMF GDP constant growth old'!AC108/100))</f>
        <v>7.7954904586957</v>
      </c>
      <c r="AC108" s="0" t="n">
        <f aca="false">AD108/(1+('IMF GDP constant growth old'!AD108/100))</f>
        <v>8.03761839234279</v>
      </c>
      <c r="AD108" s="0" t="n">
        <f aca="false">AE108/(1+('IMF GDP constant growth old'!AE108/100))</f>
        <v>8.77056881354053</v>
      </c>
      <c r="AE108" s="0" t="n">
        <f aca="false">AF108/(1+('IMF GDP constant growth old'!AF108/100))</f>
        <v>8.90738968703176</v>
      </c>
      <c r="AF108" s="0" t="n">
        <f aca="false">AG108/(1+('IMF GDP constant growth old'!AG108/100))</f>
        <v>9.48948760307929</v>
      </c>
      <c r="AG108" s="0" t="n">
        <f aca="false">AH108/(1+('IMF GDP constant growth old'!AH108/100))</f>
        <v>9.93188751513485</v>
      </c>
      <c r="AH108" s="0" t="n">
        <f aca="false">AI108/(1+('IMF GDP constant growth old'!AI108/100))</f>
        <v>10.2789076649137</v>
      </c>
      <c r="AI108" s="0" t="n">
        <f aca="false">AJ108/(1+('IMF GDP constant growth old'!AJ108/100))</f>
        <v>10.76951992776</v>
      </c>
      <c r="AJ108" s="0" t="n">
        <f aca="false">AK108/(1+('IMF GDP constant growth old'!AK108/100))</f>
        <v>11.2734257651799</v>
      </c>
      <c r="AK108" s="0" t="n">
        <f aca="false">AL108/(1+('IMF GDP constant growth old'!AL108/100))</f>
        <v>11.8836563018491</v>
      </c>
      <c r="AL108" s="0" t="n">
        <f aca="false">AM108/(1+('IMF GDP constant growth old'!AM108/100))</f>
        <v>12.268686766029</v>
      </c>
      <c r="AM108" s="0" t="n">
        <f aca="false">AN108/(1+('IMF GDP constant growth old'!AN108/100))</f>
        <v>12.166120544665</v>
      </c>
      <c r="AN108" s="0" t="n">
        <f aca="false">AO108/(1+('IMF GDP constant growth old'!AO108/100))</f>
        <v>12.445333011165</v>
      </c>
      <c r="AO108" s="0" t="n">
        <f aca="false">AP108/(1+('IMF GDP constant growth old'!AP108/100))</f>
        <v>13.3270848550061</v>
      </c>
      <c r="AP108" s="0" t="n">
        <f aca="false">AQ108/(1+('IMF GDP constant growth old'!AQ108/100))</f>
        <v>14.1496325322571</v>
      </c>
      <c r="AQ108" s="0" t="n">
        <f aca="false">AR108/(1+('IMF GDP constant growth old'!AR108/100))</f>
        <v>14.9776690280447</v>
      </c>
      <c r="AR108" s="0" t="n">
        <f aca="false">AS108/(1+('IMF GDP constant growth old'!AS108/100))</f>
        <v>15.7722343699825</v>
      </c>
      <c r="AS108" s="0" t="n">
        <f aca="false">AT108/(1+('IMF GDP constant growth old'!AT108/100))</f>
        <v>16.5207846131819</v>
      </c>
      <c r="AT108" s="0" t="n">
        <f aca="false">'IMF GDP current US old'!AT108</f>
        <v>17.308</v>
      </c>
      <c r="AU108" s="0" t="n">
        <f aca="false">AT108*(1+('IMF GDP constant growth old'!AU108/100))</f>
        <v>16.96478236</v>
      </c>
      <c r="AV108" s="0" t="n">
        <f aca="false">AU108*(1+('IMF GDP constant growth old'!AV108/100))</f>
        <v>17.6465969630484</v>
      </c>
      <c r="AW108" s="0" t="n">
        <f aca="false">AV108*(1+('IMF GDP constant growth old'!AW108/100))</f>
        <v>18.7053927808313</v>
      </c>
      <c r="AX108" s="0" t="n">
        <f aca="false">AW108*(1+('IMF GDP constant growth old'!AX108/100))</f>
        <v>19.6406624198729</v>
      </c>
      <c r="AY108" s="0" t="n">
        <f aca="false">AX108*(1+('IMF GDP constant growth old'!AY108/100))</f>
        <v>20.6226955408665</v>
      </c>
      <c r="AZ108" s="0" t="n">
        <f aca="false">AY108*(1+('IMF GDP constant growth old'!AZ108/100))</f>
        <v>21.6538303179098</v>
      </c>
      <c r="BA108" s="0" t="n">
        <f aca="false">AZ108*(1+('IMF GDP constant growth old'!BA108/100))</f>
        <v>22.7365218338053</v>
      </c>
    </row>
    <row r="109" customFormat="false" ht="15" hidden="false" customHeight="false" outlineLevel="0" collapsed="false">
      <c r="A109" s="0" t="s">
        <v>122</v>
      </c>
      <c r="B109" s="0" t="str">
        <f aca="false">VLOOKUP(A109,'IMF GDP constant growth old'!$A:$B,2,0)</f>
        <v>MLT</v>
      </c>
      <c r="C109" s="0" t="s">
        <v>446</v>
      </c>
      <c r="D109" s="0" t="s">
        <v>1044</v>
      </c>
      <c r="F109" s="0" t="s">
        <v>448</v>
      </c>
      <c r="G109" s="0" t="e">
        <f aca="false">H109/(1+('IMF GDP constant growth old'!H109/100))</f>
        <v>#VALUE!</v>
      </c>
      <c r="H109" s="0" t="e">
        <f aca="false">I109/(1+('IMF GDP constant growth old'!I109/100))</f>
        <v>#VALUE!</v>
      </c>
      <c r="I109" s="0" t="e">
        <f aca="false">J109/(1+('IMF GDP constant growth old'!J109/100))</f>
        <v>#VALUE!</v>
      </c>
      <c r="J109" s="0" t="e">
        <f aca="false">K109/(1+('IMF GDP constant growth old'!K109/100))</f>
        <v>#VALUE!</v>
      </c>
      <c r="K109" s="0" t="e">
        <f aca="false">L109/(1+('IMF GDP constant growth old'!L109/100))</f>
        <v>#VALUE!</v>
      </c>
      <c r="L109" s="0" t="e">
        <f aca="false">M109/(1+('IMF GDP constant growth old'!M109/100))</f>
        <v>#VALUE!</v>
      </c>
      <c r="M109" s="0" t="e">
        <f aca="false">N109/(1+('IMF GDP constant growth old'!N109/100))</f>
        <v>#VALUE!</v>
      </c>
      <c r="N109" s="0" t="e">
        <f aca="false">O109/(1+('IMF GDP constant growth old'!O109/100))</f>
        <v>#VALUE!</v>
      </c>
      <c r="O109" s="0" t="e">
        <f aca="false">P109/(1+('IMF GDP constant growth old'!P109/100))</f>
        <v>#VALUE!</v>
      </c>
      <c r="P109" s="0" t="e">
        <f aca="false">Q109/(1+('IMF GDP constant growth old'!Q109/100))</f>
        <v>#VALUE!</v>
      </c>
      <c r="Q109" s="0" t="e">
        <f aca="false">R109/(1+('IMF GDP constant growth old'!R109/100))</f>
        <v>#VALUE!</v>
      </c>
      <c r="R109" s="0" t="e">
        <f aca="false">S109/(1+('IMF GDP constant growth old'!S109/100))</f>
        <v>#VALUE!</v>
      </c>
      <c r="S109" s="0" t="e">
        <f aca="false">T109/(1+('IMF GDP constant growth old'!T109/100))</f>
        <v>#VALUE!</v>
      </c>
      <c r="T109" s="0" t="e">
        <f aca="false">U109/(1+('IMF GDP constant growth old'!U109/100))</f>
        <v>#VALUE!</v>
      </c>
      <c r="U109" s="0" t="e">
        <f aca="false">V109/(1+('IMF GDP constant growth old'!V109/100))</f>
        <v>#VALUE!</v>
      </c>
      <c r="V109" s="0" t="e">
        <f aca="false">W109/(1+('IMF GDP constant growth old'!W109/100))</f>
        <v>#VALUE!</v>
      </c>
      <c r="W109" s="0" t="e">
        <f aca="false">X109/(1+('IMF GDP constant growth old'!X109/100))</f>
        <v>#VALUE!</v>
      </c>
      <c r="X109" s="0" t="e">
        <f aca="false">Y109/(1+('IMF GDP constant growth old'!Y109/100))</f>
        <v>#VALUE!</v>
      </c>
      <c r="Y109" s="0" t="e">
        <f aca="false">Z109/(1+('IMF GDP constant growth old'!Z109/100))</f>
        <v>#VALUE!</v>
      </c>
      <c r="Z109" s="0" t="e">
        <f aca="false">AA109/(1+('IMF GDP constant growth old'!AA109/100))</f>
        <v>#VALUE!</v>
      </c>
      <c r="AA109" s="0" t="n">
        <f aca="false">AB109/(1+('IMF GDP constant growth old'!AB109/100))</f>
        <v>7.36434008746505</v>
      </c>
      <c r="AB109" s="0" t="n">
        <f aca="false">AC109/(1+('IMF GDP constant growth old'!AC109/100))</f>
        <v>7.27780909143733</v>
      </c>
      <c r="AC109" s="0" t="n">
        <f aca="false">AD109/(1+('IMF GDP constant growth old'!AD109/100))</f>
        <v>7.4644848946327</v>
      </c>
      <c r="AD109" s="0" t="n">
        <f aca="false">AE109/(1+('IMF GDP constant growth old'!AE109/100))</f>
        <v>7.76858800924004</v>
      </c>
      <c r="AE109" s="0" t="n">
        <f aca="false">AF109/(1+('IMF GDP constant growth old'!AF109/100))</f>
        <v>7.77946403245297</v>
      </c>
      <c r="AF109" s="0" t="n">
        <f aca="false">AG109/(1+('IMF GDP constant growth old'!AG109/100))</f>
        <v>8.04272109531118</v>
      </c>
      <c r="AG109" s="0" t="n">
        <f aca="false">AH109/(1+('IMF GDP constant growth old'!AH109/100))</f>
        <v>8.24459339480349</v>
      </c>
      <c r="AH109" s="0" t="n">
        <f aca="false">AI109/(1+('IMF GDP constant growth old'!AI109/100))</f>
        <v>8.63827272940536</v>
      </c>
      <c r="AI109" s="0" t="n">
        <f aca="false">AJ109/(1+('IMF GDP constant growth old'!AJ109/100))</f>
        <v>8.96877304403241</v>
      </c>
      <c r="AJ109" s="0" t="n">
        <f aca="false">AK109/(1+('IMF GDP constant growth old'!AK109/100))</f>
        <v>8.86706715771308</v>
      </c>
      <c r="AK109" s="0" t="n">
        <f aca="false">AL109/(1+('IMF GDP constant growth old'!AL109/100))</f>
        <v>9.35865736093669</v>
      </c>
      <c r="AL109" s="0" t="n">
        <f aca="false">AM109/(1+('IMF GDP constant growth old'!AM109/100))</f>
        <v>9.40236229081227</v>
      </c>
      <c r="AM109" s="0" t="n">
        <f aca="false">AN109/(1+('IMF GDP constant growth old'!AN109/100))</f>
        <v>9.78955156994792</v>
      </c>
      <c r="AN109" s="0" t="n">
        <f aca="false">AO109/(1+('IMF GDP constant growth old'!AO109/100))</f>
        <v>10.3253337273712</v>
      </c>
      <c r="AO109" s="0" t="n">
        <f aca="false">AP109/(1+('IMF GDP constant growth old'!AP109/100))</f>
        <v>11.1135697041187</v>
      </c>
      <c r="AP109" s="0" t="n">
        <f aca="false">AQ109/(1+('IMF GDP constant growth old'!AQ109/100))</f>
        <v>12.1813614812904</v>
      </c>
      <c r="AQ109" s="0" t="n">
        <f aca="false">AR109/(1+('IMF GDP constant growth old'!AR109/100))</f>
        <v>12.6768992663493</v>
      </c>
      <c r="AR109" s="0" t="n">
        <f aca="false">AS109/(1+('IMF GDP constant growth old'!AS109/100))</f>
        <v>13.7091791736081</v>
      </c>
      <c r="AS109" s="0" t="n">
        <f aca="false">AT109/(1+('IMF GDP constant growth old'!AT109/100))</f>
        <v>14.4191775630093</v>
      </c>
      <c r="AT109" s="0" t="n">
        <f aca="false">'IMF GDP current US old'!AT109</f>
        <v>15.218</v>
      </c>
      <c r="AU109" s="0" t="n">
        <f aca="false">AT109*(1+('IMF GDP constant growth old'!AU109/100))</f>
        <v>14.15258782</v>
      </c>
      <c r="AV109" s="0" t="n">
        <f aca="false">AU109*(1+('IMF GDP constant growth old'!AV109/100))</f>
        <v>14.8125229900466</v>
      </c>
      <c r="AW109" s="0" t="n">
        <f aca="false">AV109*(1+('IMF GDP constant growth old'!AW109/100))</f>
        <v>15.6386173972015</v>
      </c>
      <c r="AX109" s="0" t="n">
        <f aca="false">AW109*(1+('IMF GDP constant growth old'!AX109/100))</f>
        <v>16.3584629559947</v>
      </c>
      <c r="AY109" s="0" t="n">
        <f aca="false">AX109*(1+('IMF GDP constant growth old'!AY109/100))</f>
        <v>17.0996649125308</v>
      </c>
      <c r="AZ109" s="0" t="n">
        <f aca="false">AY109*(1+('IMF GDP constant growth old'!AZ109/100))</f>
        <v>17.8691498335947</v>
      </c>
      <c r="BA109" s="0" t="n">
        <f aca="false">AZ109*(1+('IMF GDP constant growth old'!BA109/100))</f>
        <v>18.6687942886481</v>
      </c>
    </row>
    <row r="110" customFormat="false" ht="15" hidden="false" customHeight="false" outlineLevel="0" collapsed="false">
      <c r="A110" s="0" t="s">
        <v>123</v>
      </c>
      <c r="B110" s="0" t="str">
        <f aca="false">VLOOKUP(A110,'IMF GDP constant growth old'!$A:$B,2,0)</f>
        <v>MHL</v>
      </c>
      <c r="C110" s="0" t="s">
        <v>446</v>
      </c>
      <c r="D110" s="0" t="s">
        <v>1044</v>
      </c>
      <c r="F110" s="0" t="s">
        <v>448</v>
      </c>
      <c r="G110" s="0" t="e">
        <f aca="false">H110/(1+('IMF GDP constant growth old'!H110/100))</f>
        <v>#VALUE!</v>
      </c>
      <c r="H110" s="0" t="e">
        <f aca="false">I110/(1+('IMF GDP constant growth old'!I110/100))</f>
        <v>#VALUE!</v>
      </c>
      <c r="I110" s="0" t="e">
        <f aca="false">J110/(1+('IMF GDP constant growth old'!J110/100))</f>
        <v>#VALUE!</v>
      </c>
      <c r="J110" s="0" t="e">
        <f aca="false">K110/(1+('IMF GDP constant growth old'!K110/100))</f>
        <v>#VALUE!</v>
      </c>
      <c r="K110" s="0" t="e">
        <f aca="false">L110/(1+('IMF GDP constant growth old'!L110/100))</f>
        <v>#VALUE!</v>
      </c>
      <c r="L110" s="0" t="e">
        <f aca="false">M110/(1+('IMF GDP constant growth old'!M110/100))</f>
        <v>#VALUE!</v>
      </c>
      <c r="M110" s="0" t="e">
        <f aca="false">N110/(1+('IMF GDP constant growth old'!N110/100))</f>
        <v>#VALUE!</v>
      </c>
      <c r="N110" s="0" t="e">
        <f aca="false">O110/(1+('IMF GDP constant growth old'!O110/100))</f>
        <v>#VALUE!</v>
      </c>
      <c r="O110" s="0" t="e">
        <f aca="false">P110/(1+('IMF GDP constant growth old'!P110/100))</f>
        <v>#VALUE!</v>
      </c>
      <c r="P110" s="0" t="e">
        <f aca="false">Q110/(1+('IMF GDP constant growth old'!Q110/100))</f>
        <v>#VALUE!</v>
      </c>
      <c r="Q110" s="0" t="e">
        <f aca="false">R110/(1+('IMF GDP constant growth old'!R110/100))</f>
        <v>#VALUE!</v>
      </c>
      <c r="R110" s="0" t="e">
        <f aca="false">S110/(1+('IMF GDP constant growth old'!S110/100))</f>
        <v>#VALUE!</v>
      </c>
      <c r="S110" s="0" t="e">
        <f aca="false">T110/(1+('IMF GDP constant growth old'!T110/100))</f>
        <v>#VALUE!</v>
      </c>
      <c r="T110" s="0" t="e">
        <f aca="false">U110/(1+('IMF GDP constant growth old'!U110/100))</f>
        <v>#VALUE!</v>
      </c>
      <c r="U110" s="0" t="e">
        <f aca="false">V110/(1+('IMF GDP constant growth old'!V110/100))</f>
        <v>#VALUE!</v>
      </c>
      <c r="V110" s="0" t="e">
        <f aca="false">W110/(1+('IMF GDP constant growth old'!W110/100))</f>
        <v>#VALUE!</v>
      </c>
      <c r="W110" s="0" t="e">
        <f aca="false">X110/(1+('IMF GDP constant growth old'!X110/100))</f>
        <v>#VALUE!</v>
      </c>
      <c r="X110" s="0" t="n">
        <f aca="false">Y110/(1+('IMF GDP constant growth old'!Y110/100))</f>
        <v>0.174449652839527</v>
      </c>
      <c r="Y110" s="0" t="n">
        <f aca="false">Z110/(1+('IMF GDP constant growth old'!Z110/100))</f>
        <v>0.173242461241877</v>
      </c>
      <c r="Z110" s="0" t="n">
        <f aca="false">AA110/(1+('IMF GDP constant growth old'!AA110/100))</f>
        <v>0.171283089005231</v>
      </c>
      <c r="AA110" s="0" t="n">
        <f aca="false">AB110/(1+('IMF GDP constant growth old'!AB110/100))</f>
        <v>0.17384890967853</v>
      </c>
      <c r="AB110" s="0" t="n">
        <f aca="false">AC110/(1+('IMF GDP constant growth old'!AC110/100))</f>
        <v>0.185550679788992</v>
      </c>
      <c r="AC110" s="0" t="n">
        <f aca="false">AD110/(1+('IMF GDP constant growth old'!AD110/100))</f>
        <v>0.192469864638323</v>
      </c>
      <c r="AD110" s="0" t="n">
        <f aca="false">AE110/(1+('IMF GDP constant growth old'!AE110/100))</f>
        <v>0.189448087763501</v>
      </c>
      <c r="AE110" s="0" t="n">
        <f aca="false">AF110/(1+('IMF GDP constant growth old'!AF110/100))</f>
        <v>0.188938472407418</v>
      </c>
      <c r="AF110" s="0" t="n">
        <f aca="false">AG110/(1+('IMF GDP constant growth old'!AG110/100))</f>
        <v>0.193376637124268</v>
      </c>
      <c r="AG110" s="0" t="n">
        <f aca="false">AH110/(1+('IMF GDP constant growth old'!AH110/100))</f>
        <v>0.193034360476558</v>
      </c>
      <c r="AH110" s="0" t="n">
        <f aca="false">AI110/(1+('IMF GDP constant growth old'!AI110/100))</f>
        <v>0.199597528732761</v>
      </c>
      <c r="AI110" s="0" t="n">
        <f aca="false">AJ110/(1+('IMF GDP constant growth old'!AJ110/100))</f>
        <v>0.186845242622025</v>
      </c>
      <c r="AJ110" s="0" t="n">
        <f aca="false">AK110/(1+('IMF GDP constant growth old'!AK110/100))</f>
        <v>0.191714429644755</v>
      </c>
      <c r="AK110" s="0" t="n">
        <f aca="false">AL110/(1+('IMF GDP constant growth old'!AL110/100))</f>
        <v>0.20479318803512</v>
      </c>
      <c r="AL110" s="0" t="n">
        <f aca="false">AM110/(1+('IMF GDP constant growth old'!AM110/100))</f>
        <v>0.203470224040413</v>
      </c>
      <c r="AM110" s="0" t="n">
        <f aca="false">AN110/(1+('IMF GDP constant growth old'!AN110/100))</f>
        <v>0.19902643434737</v>
      </c>
      <c r="AN110" s="0" t="n">
        <f aca="false">AO110/(1+('IMF GDP constant growth old'!AO110/100))</f>
        <v>0.206758611321766</v>
      </c>
      <c r="AO110" s="0" t="n">
        <f aca="false">AP110/(1+('IMF GDP constant growth old'!AP110/100))</f>
        <v>0.204643470727944</v>
      </c>
      <c r="AP110" s="0" t="n">
        <f aca="false">AQ110/(1+('IMF GDP constant growth old'!AQ110/100))</f>
        <v>0.207815444524227</v>
      </c>
      <c r="AQ110" s="0" t="n">
        <f aca="false">AR110/(1+('IMF GDP constant growth old'!AR110/100))</f>
        <v>0.21080175246204</v>
      </c>
      <c r="AR110" s="0" t="n">
        <f aca="false">AS110/(1+('IMF GDP constant growth old'!AS110/100))</f>
        <v>0.217707617872697</v>
      </c>
      <c r="AS110" s="0" t="n">
        <f aca="false">AT110/(1+('IMF GDP constant growth old'!AT110/100))</f>
        <v>0.224352054370171</v>
      </c>
      <c r="AT110" s="0" t="n">
        <f aca="false">'IMF GDP current US old'!AT110</f>
        <v>0.239</v>
      </c>
      <c r="AU110" s="0" t="n">
        <f aca="false">AT110*(1+('IMF GDP constant growth old'!AU110/100))</f>
        <v>0.231113</v>
      </c>
      <c r="AV110" s="0" t="n">
        <f aca="false">AU110*(1+('IMF GDP constant growth old'!AV110/100))</f>
        <v>0.227646305</v>
      </c>
      <c r="AW110" s="0" t="n">
        <f aca="false">AV110*(1+('IMF GDP constant growth old'!AW110/100))</f>
        <v>0.235613925675</v>
      </c>
      <c r="AX110" s="0" t="n">
        <f aca="false">AW110*(1+('IMF GDP constant growth old'!AX110/100))</f>
        <v>0.241504273816875</v>
      </c>
      <c r="AY110" s="0" t="n">
        <f aca="false">AX110*(1+('IMF GDP constant growth old'!AY110/100))</f>
        <v>0.246334359293212</v>
      </c>
      <c r="AZ110" s="0" t="n">
        <f aca="false">AY110*(1+('IMF GDP constant growth old'!AZ110/100))</f>
        <v>0.25076837776049</v>
      </c>
      <c r="BA110" s="0" t="n">
        <f aca="false">AZ110*(1+('IMF GDP constant growth old'!BA110/100))</f>
        <v>0.254780671804658</v>
      </c>
    </row>
    <row r="111" customFormat="false" ht="15" hidden="false" customHeight="false" outlineLevel="0" collapsed="false">
      <c r="A111" s="0" t="s">
        <v>124</v>
      </c>
      <c r="B111" s="0" t="str">
        <f aca="false">VLOOKUP(A111,'IMF GDP constant growth old'!$A:$B,2,0)</f>
        <v>MRT</v>
      </c>
      <c r="C111" s="0" t="s">
        <v>446</v>
      </c>
      <c r="D111" s="0" t="s">
        <v>1044</v>
      </c>
      <c r="F111" s="0" t="s">
        <v>448</v>
      </c>
      <c r="G111" s="0" t="e">
        <f aca="false">H111/(1+('IMF GDP constant growth old'!H111/100))</f>
        <v>#VALUE!</v>
      </c>
      <c r="H111" s="0" t="e">
        <f aca="false">I111/(1+('IMF GDP constant growth old'!I111/100))</f>
        <v>#VALUE!</v>
      </c>
      <c r="I111" s="0" t="e">
        <f aca="false">J111/(1+('IMF GDP constant growth old'!J111/100))</f>
        <v>#VALUE!</v>
      </c>
      <c r="J111" s="0" t="e">
        <f aca="false">K111/(1+('IMF GDP constant growth old'!K111/100))</f>
        <v>#VALUE!</v>
      </c>
      <c r="K111" s="0" t="e">
        <f aca="false">L111/(1+('IMF GDP constant growth old'!L111/100))</f>
        <v>#VALUE!</v>
      </c>
      <c r="L111" s="0" t="e">
        <f aca="false">M111/(1+('IMF GDP constant growth old'!M111/100))</f>
        <v>#VALUE!</v>
      </c>
      <c r="M111" s="0" t="e">
        <f aca="false">N111/(1+('IMF GDP constant growth old'!N111/100))</f>
        <v>#VALUE!</v>
      </c>
      <c r="N111" s="0" t="e">
        <f aca="false">O111/(1+('IMF GDP constant growth old'!O111/100))</f>
        <v>#VALUE!</v>
      </c>
      <c r="O111" s="0" t="e">
        <f aca="false">P111/(1+('IMF GDP constant growth old'!P111/100))</f>
        <v>#VALUE!</v>
      </c>
      <c r="P111" s="0" t="e">
        <f aca="false">Q111/(1+('IMF GDP constant growth old'!Q111/100))</f>
        <v>#VALUE!</v>
      </c>
      <c r="Q111" s="0" t="e">
        <f aca="false">R111/(1+('IMF GDP constant growth old'!R111/100))</f>
        <v>#VALUE!</v>
      </c>
      <c r="R111" s="0" t="n">
        <f aca="false">S111/(1+('IMF GDP constant growth old'!S111/100))</f>
        <v>3.13207710876196</v>
      </c>
      <c r="S111" s="0" t="n">
        <f aca="false">T111/(1+('IMF GDP constant growth old'!T111/100))</f>
        <v>3.18757751512922</v>
      </c>
      <c r="T111" s="0" t="n">
        <f aca="false">U111/(1+('IMF GDP constant growth old'!U111/100))</f>
        <v>3.37481581836791</v>
      </c>
      <c r="U111" s="0" t="n">
        <f aca="false">V111/(1+('IMF GDP constant growth old'!V111/100))</f>
        <v>3.27151270616767</v>
      </c>
      <c r="V111" s="0" t="n">
        <f aca="false">W111/(1+('IMF GDP constant growth old'!W111/100))</f>
        <v>3.59277525391334</v>
      </c>
      <c r="W111" s="0" t="n">
        <f aca="false">X111/(1+('IMF GDP constant growth old'!X111/100))</f>
        <v>3.80183884593855</v>
      </c>
      <c r="X111" s="0" t="n">
        <f aca="false">Y111/(1+('IMF GDP constant growth old'!Y111/100))</f>
        <v>3.64805446462034</v>
      </c>
      <c r="Y111" s="0" t="n">
        <f aca="false">Z111/(1+('IMF GDP constant growth old'!Z111/100))</f>
        <v>3.74939741764749</v>
      </c>
      <c r="Z111" s="0" t="n">
        <f aca="false">AA111/(1+('IMF GDP constant growth old'!AA111/100))</f>
        <v>4.03858844047064</v>
      </c>
      <c r="AA111" s="0" t="n">
        <f aca="false">AB111/(1+('IMF GDP constant growth old'!AB111/100))</f>
        <v>3.880356545373</v>
      </c>
      <c r="AB111" s="0" t="n">
        <f aca="false">AC111/(1+('IMF GDP constant growth old'!AC111/100))</f>
        <v>3.84935249657547</v>
      </c>
      <c r="AC111" s="0" t="n">
        <f aca="false">AD111/(1+('IMF GDP constant growth old'!AD111/100))</f>
        <v>3.90251205455318</v>
      </c>
      <c r="AD111" s="0" t="n">
        <f aca="false">AE111/(1+('IMF GDP constant growth old'!AE111/100))</f>
        <v>4.17287808969262</v>
      </c>
      <c r="AE111" s="0" t="n">
        <f aca="false">AF111/(1+('IMF GDP constant growth old'!AF111/100))</f>
        <v>4.37038040967778</v>
      </c>
      <c r="AF111" s="0" t="n">
        <f aca="false">AG111/(1+('IMF GDP constant growth old'!AG111/100))</f>
        <v>4.74474719557078</v>
      </c>
      <c r="AG111" s="0" t="n">
        <f aca="false">AH111/(1+('IMF GDP constant growth old'!AH111/100))</f>
        <v>5.61460169893477</v>
      </c>
      <c r="AH111" s="0" t="n">
        <f aca="false">AI111/(1+('IMF GDP constant growth old'!AI111/100))</f>
        <v>5.50405019148274</v>
      </c>
      <c r="AI111" s="0" t="n">
        <f aca="false">AJ111/(1+('IMF GDP constant growth old'!AJ111/100))</f>
        <v>5.48583178534893</v>
      </c>
      <c r="AJ111" s="0" t="n">
        <f aca="false">AK111/(1+('IMF GDP constant growth old'!AK111/100))</f>
        <v>5.49120790049857</v>
      </c>
      <c r="AK111" s="0" t="n">
        <f aca="false">AL111/(1+('IMF GDP constant growth old'!AL111/100))</f>
        <v>5.63507754749164</v>
      </c>
      <c r="AL111" s="0" t="n">
        <f aca="false">AM111/(1+('IMF GDP constant growth old'!AM111/100))</f>
        <v>5.87022933354846</v>
      </c>
      <c r="AM111" s="0" t="n">
        <f aca="false">AN111/(1+('IMF GDP constant growth old'!AN111/100))</f>
        <v>6.13262858475808</v>
      </c>
      <c r="AN111" s="0" t="n">
        <f aca="false">AO111/(1+('IMF GDP constant growth old'!AO111/100))</f>
        <v>6.38719399731138</v>
      </c>
      <c r="AO111" s="0" t="n">
        <f aca="false">AP111/(1+('IMF GDP constant growth old'!AP111/100))</f>
        <v>6.66024654069645</v>
      </c>
      <c r="AP111" s="0" t="n">
        <f aca="false">AQ111/(1+('IMF GDP constant growth old'!AQ111/100))</f>
        <v>7.01830139472429</v>
      </c>
      <c r="AQ111" s="0" t="n">
        <f aca="false">AR111/(1+('IMF GDP constant growth old'!AR111/100))</f>
        <v>7.10680217531176</v>
      </c>
      <c r="AR111" s="0" t="n">
        <f aca="false">AS111/(1+('IMF GDP constant growth old'!AS111/100))</f>
        <v>7.35532704738241</v>
      </c>
      <c r="AS111" s="0" t="n">
        <f aca="false">AT111/(1+('IMF GDP constant growth old'!AT111/100))</f>
        <v>7.51089221443455</v>
      </c>
      <c r="AT111" s="0" t="n">
        <f aca="false">'IMF GDP current US old'!AT111</f>
        <v>7.93</v>
      </c>
      <c r="AU111" s="0" t="n">
        <f aca="false">AT111*(1+('IMF GDP constant growth old'!AU111/100))</f>
        <v>7.7586327</v>
      </c>
      <c r="AV111" s="0" t="n">
        <f aca="false">AU111*(1+('IMF GDP constant growth old'!AV111/100))</f>
        <v>8.001943421472</v>
      </c>
      <c r="AW111" s="0" t="n">
        <f aca="false">AV111*(1+('IMF GDP constant growth old'!AW111/100))</f>
        <v>8.44653139796898</v>
      </c>
      <c r="AX111" s="0" t="n">
        <f aca="false">AW111*(1+('IMF GDP constant growth old'!AX111/100))</f>
        <v>9.08221735098013</v>
      </c>
      <c r="AY111" s="0" t="n">
        <f aca="false">AX111*(1+('IMF GDP constant growth old'!AY111/100))</f>
        <v>9.50626607909739</v>
      </c>
      <c r="AZ111" s="0" t="n">
        <f aca="false">AY111*(1+('IMF GDP constant growth old'!AZ111/100))</f>
        <v>9.85590654548659</v>
      </c>
      <c r="BA111" s="0" t="n">
        <f aca="false">AZ111*(1+('IMF GDP constant growth old'!BA111/100))</f>
        <v>10.2285583719714</v>
      </c>
    </row>
    <row r="112" customFormat="false" ht="15" hidden="false" customHeight="false" outlineLevel="0" collapsed="false">
      <c r="A112" s="0" t="s">
        <v>125</v>
      </c>
      <c r="B112" s="0" t="str">
        <f aca="false">VLOOKUP(A112,'IMF GDP constant growth old'!$A:$B,2,0)</f>
        <v>MUS</v>
      </c>
      <c r="C112" s="0" t="s">
        <v>446</v>
      </c>
      <c r="D112" s="0" t="s">
        <v>1044</v>
      </c>
      <c r="F112" s="0" t="s">
        <v>448</v>
      </c>
      <c r="G112" s="0" t="n">
        <f aca="false">H112/(1+('IMF GDP constant growth old'!H112/100))</f>
        <v>2.27878552018806</v>
      </c>
      <c r="H112" s="0" t="n">
        <f aca="false">I112/(1+('IMF GDP constant growth old'!I112/100))</f>
        <v>2.41282368448553</v>
      </c>
      <c r="I112" s="0" t="n">
        <f aca="false">J112/(1+('IMF GDP constant growth old'!J112/100))</f>
        <v>2.5454566024217</v>
      </c>
      <c r="J112" s="0" t="n">
        <f aca="false">K112/(1+('IMF GDP constant growth old'!K112/100))</f>
        <v>2.555231155775</v>
      </c>
      <c r="K112" s="0" t="n">
        <f aca="false">L112/(1+('IMF GDP constant growth old'!L112/100))</f>
        <v>2.67724344346325</v>
      </c>
      <c r="L112" s="0" t="n">
        <f aca="false">M112/(1+('IMF GDP constant growth old'!M112/100))</f>
        <v>2.86133070263578</v>
      </c>
      <c r="M112" s="0" t="n">
        <f aca="false">N112/(1+('IMF GDP constant growth old'!N112/100))</f>
        <v>3.14008153968656</v>
      </c>
      <c r="N112" s="0" t="n">
        <f aca="false">O112/(1+('IMF GDP constant growth old'!O112/100))</f>
        <v>3.45920802656491</v>
      </c>
      <c r="O112" s="0" t="n">
        <f aca="false">P112/(1+('IMF GDP constant growth old'!P112/100))</f>
        <v>3.69412284364893</v>
      </c>
      <c r="P112" s="0" t="n">
        <f aca="false">Q112/(1+('IMF GDP constant growth old'!Q112/100))</f>
        <v>3.85906542861786</v>
      </c>
      <c r="Q112" s="0" t="n">
        <f aca="false">R112/(1+('IMF GDP constant growth old'!R112/100))</f>
        <v>4.13641646097262</v>
      </c>
      <c r="R112" s="0" t="n">
        <f aca="false">S112/(1+('IMF GDP constant growth old'!S112/100))</f>
        <v>4.31986653101676</v>
      </c>
      <c r="S112" s="0" t="n">
        <f aca="false">T112/(1+('IMF GDP constant growth old'!T112/100))</f>
        <v>4.60121943818188</v>
      </c>
      <c r="T112" s="0" t="n">
        <f aca="false">U112/(1+('IMF GDP constant growth old'!U112/100))</f>
        <v>4.83505341003028</v>
      </c>
      <c r="U112" s="0" t="n">
        <f aca="false">V112/(1+('IMF GDP constant growth old'!V112/100))</f>
        <v>5.03503121906913</v>
      </c>
      <c r="V112" s="0" t="n">
        <f aca="false">W112/(1+('IMF GDP constant growth old'!W112/100))</f>
        <v>5.25093335774282</v>
      </c>
      <c r="W112" s="0" t="n">
        <f aca="false">X112/(1+('IMF GDP constant growth old'!X112/100))</f>
        <v>5.54435551377349</v>
      </c>
      <c r="X112" s="0" t="n">
        <f aca="false">Y112/(1+('IMF GDP constant growth old'!Y112/100))</f>
        <v>5.85966301184179</v>
      </c>
      <c r="Y112" s="0" t="n">
        <f aca="false">Z112/(1+('IMF GDP constant growth old'!Z112/100))</f>
        <v>6.21546174992082</v>
      </c>
      <c r="Z112" s="0" t="n">
        <f aca="false">AA112/(1+('IMF GDP constant growth old'!AA112/100))</f>
        <v>6.37774745621125</v>
      </c>
      <c r="AA112" s="0" t="n">
        <f aca="false">AB112/(1+('IMF GDP constant growth old'!AB112/100))</f>
        <v>6.90021252782408</v>
      </c>
      <c r="AB112" s="0" t="n">
        <f aca="false">AC112/(1+('IMF GDP constant growth old'!AC112/100))</f>
        <v>7.12198535846834</v>
      </c>
      <c r="AC112" s="0" t="n">
        <f aca="false">AD112/(1+('IMF GDP constant growth old'!AD112/100))</f>
        <v>7.23786006025062</v>
      </c>
      <c r="AD112" s="0" t="n">
        <f aca="false">AE112/(1+('IMF GDP constant growth old'!AE112/100))</f>
        <v>7.67097360625602</v>
      </c>
      <c r="AE112" s="0" t="n">
        <f aca="false">AF112/(1+('IMF GDP constant growth old'!AF112/100))</f>
        <v>8.00074876158897</v>
      </c>
      <c r="AF112" s="0" t="n">
        <f aca="false">AG112/(1+('IMF GDP constant growth old'!AG112/100))</f>
        <v>8.11699964109486</v>
      </c>
      <c r="AG112" s="0" t="n">
        <f aca="false">AH112/(1+('IMF GDP constant growth old'!AH112/100))</f>
        <v>8.48340100489388</v>
      </c>
      <c r="AH112" s="0" t="n">
        <f aca="false">AI112/(1+('IMF GDP constant growth old'!AI112/100))</f>
        <v>8.96924538044415</v>
      </c>
      <c r="AI112" s="0" t="n">
        <f aca="false">AJ112/(1+('IMF GDP constant growth old'!AJ112/100))</f>
        <v>9.45241862908867</v>
      </c>
      <c r="AJ112" s="0" t="n">
        <f aca="false">AK112/(1+('IMF GDP constant growth old'!AK112/100))</f>
        <v>9.76576630664296</v>
      </c>
      <c r="AK112" s="0" t="n">
        <f aca="false">AL112/(1+('IMF GDP constant growth old'!AL112/100))</f>
        <v>10.1932138978847</v>
      </c>
      <c r="AL112" s="0" t="n">
        <f aca="false">AM112/(1+('IMF GDP constant growth old'!AM112/100))</f>
        <v>10.6087912285015</v>
      </c>
      <c r="AM112" s="0" t="n">
        <f aca="false">AN112/(1+('IMF GDP constant growth old'!AN112/100))</f>
        <v>10.9796745698499</v>
      </c>
      <c r="AN112" s="0" t="n">
        <f aca="false">AO112/(1+('IMF GDP constant growth old'!AO112/100))</f>
        <v>11.3485916353969</v>
      </c>
      <c r="AO112" s="0" t="n">
        <f aca="false">AP112/(1+('IMF GDP constant growth old'!AP112/100))</f>
        <v>11.7735963921425</v>
      </c>
      <c r="AP112" s="0" t="n">
        <f aca="false">AQ112/(1+('IMF GDP constant growth old'!AQ112/100))</f>
        <v>12.1919122719553</v>
      </c>
      <c r="AQ112" s="0" t="n">
        <f aca="false">AR112/(1+('IMF GDP constant growth old'!AR112/100))</f>
        <v>12.6598378649529</v>
      </c>
      <c r="AR112" s="0" t="n">
        <f aca="false">AS112/(1+('IMF GDP constant growth old'!AS112/100))</f>
        <v>13.1426840811222</v>
      </c>
      <c r="AS112" s="0" t="n">
        <f aca="false">AT112/(1+('IMF GDP constant growth old'!AT112/100))</f>
        <v>13.6368490025724</v>
      </c>
      <c r="AT112" s="0" t="n">
        <f aca="false">'IMF GDP current US old'!AT112</f>
        <v>14.048</v>
      </c>
      <c r="AU112" s="0" t="n">
        <f aca="false">AT112*(1+('IMF GDP constant growth old'!AU112/100))</f>
        <v>11.828416</v>
      </c>
      <c r="AV112" s="0" t="n">
        <f aca="false">AU112*(1+('IMF GDP constant growth old'!AV112/100))</f>
        <v>12.609091456</v>
      </c>
      <c r="AW112" s="0" t="n">
        <f aca="false">AV112*(1+('IMF GDP constant growth old'!AW112/100))</f>
        <v>13.264764211712</v>
      </c>
      <c r="AX112" s="0" t="n">
        <f aca="false">AW112*(1+('IMF GDP constant growth old'!AX112/100))</f>
        <v>13.7953547801805</v>
      </c>
      <c r="AY112" s="0" t="n">
        <f aca="false">AX112*(1+('IMF GDP constant growth old'!AY112/100))</f>
        <v>14.2781921974868</v>
      </c>
      <c r="AZ112" s="0" t="n">
        <f aca="false">AY112*(1+('IMF GDP constant growth old'!AZ112/100))</f>
        <v>14.7493725400039</v>
      </c>
      <c r="BA112" s="0" t="n">
        <f aca="false">AZ112*(1+('IMF GDP constant growth old'!BA112/100))</f>
        <v>15.236101833824</v>
      </c>
    </row>
    <row r="113" customFormat="false" ht="15" hidden="false" customHeight="false" outlineLevel="0" collapsed="false">
      <c r="A113" s="0" t="s">
        <v>126</v>
      </c>
      <c r="B113" s="0" t="str">
        <f aca="false">VLOOKUP(A113,'IMF GDP constant growth old'!$A:$B,2,0)</f>
        <v>MEX</v>
      </c>
      <c r="C113" s="0" t="s">
        <v>446</v>
      </c>
      <c r="D113" s="0" t="s">
        <v>1044</v>
      </c>
      <c r="F113" s="0" t="s">
        <v>448</v>
      </c>
      <c r="G113" s="0" t="n">
        <f aca="false">H113/(1+('IMF GDP constant growth old'!H113/100))</f>
        <v>522.141022876601</v>
      </c>
      <c r="H113" s="0" t="n">
        <f aca="false">I113/(1+('IMF GDP constant growth old'!I113/100))</f>
        <v>566.65876648706</v>
      </c>
      <c r="I113" s="0" t="n">
        <f aca="false">J113/(1+('IMF GDP constant growth old'!J113/100))</f>
        <v>563.706474313663</v>
      </c>
      <c r="J113" s="0" t="n">
        <f aca="false">K113/(1+('IMF GDP constant growth old'!K113/100))</f>
        <v>544.055666619088</v>
      </c>
      <c r="K113" s="0" t="n">
        <f aca="false">L113/(1+('IMF GDP constant growth old'!L113/100))</f>
        <v>562.613405407465</v>
      </c>
      <c r="L113" s="0" t="n">
        <f aca="false">M113/(1+('IMF GDP constant growth old'!M113/100))</f>
        <v>574.923386717781</v>
      </c>
      <c r="M113" s="0" t="n">
        <f aca="false">N113/(1+('IMF GDP constant growth old'!N113/100))</f>
        <v>557.22149564074</v>
      </c>
      <c r="N113" s="0" t="n">
        <f aca="false">O113/(1+('IMF GDP constant growth old'!O113/100))</f>
        <v>566.816849795674</v>
      </c>
      <c r="O113" s="0" t="n">
        <f aca="false">P113/(1+('IMF GDP constant growth old'!P113/100))</f>
        <v>574.089109978552</v>
      </c>
      <c r="P113" s="0" t="n">
        <f aca="false">Q113/(1+('IMF GDP constant growth old'!Q113/100))</f>
        <v>597.661208834272</v>
      </c>
      <c r="Q113" s="0" t="n">
        <f aca="false">R113/(1+('IMF GDP constant growth old'!R113/100))</f>
        <v>628.596153003534</v>
      </c>
      <c r="R113" s="0" t="n">
        <f aca="false">S113/(1+('IMF GDP constant growth old'!S113/100))</f>
        <v>655.091480852633</v>
      </c>
      <c r="S113" s="0" t="n">
        <f aca="false">T113/(1+('IMF GDP constant growth old'!T113/100))</f>
        <v>678.288270189624</v>
      </c>
      <c r="T113" s="0" t="n">
        <f aca="false">U113/(1+('IMF GDP constant growth old'!U113/100))</f>
        <v>696.859803027416</v>
      </c>
      <c r="U113" s="0" t="n">
        <f aca="false">V113/(1+('IMF GDP constant growth old'!V113/100))</f>
        <v>731.291645895001</v>
      </c>
      <c r="V113" s="0" t="n">
        <f aca="false">W113/(1+('IMF GDP constant growth old'!W113/100))</f>
        <v>685.286088451746</v>
      </c>
      <c r="W113" s="0" t="n">
        <f aca="false">X113/(1+('IMF GDP constant growth old'!X113/100))</f>
        <v>731.700515222583</v>
      </c>
      <c r="X113" s="0" t="n">
        <f aca="false">Y113/(1+('IMF GDP constant growth old'!Y113/100))</f>
        <v>781.800049499873</v>
      </c>
      <c r="Y113" s="0" t="n">
        <f aca="false">Z113/(1+('IMF GDP constant growth old'!Z113/100))</f>
        <v>822.172204056047</v>
      </c>
      <c r="Z113" s="0" t="n">
        <f aca="false">AA113/(1+('IMF GDP constant growth old'!AA113/100))</f>
        <v>844.81482655575</v>
      </c>
      <c r="AA113" s="0" t="n">
        <f aca="false">AB113/(1+('IMF GDP constant growth old'!AB113/100))</f>
        <v>886.565575284135</v>
      </c>
      <c r="AB113" s="0" t="n">
        <f aca="false">AC113/(1+('IMF GDP constant growth old'!AC113/100))</f>
        <v>882.983850359987</v>
      </c>
      <c r="AC113" s="0" t="n">
        <f aca="false">AD113/(1+('IMF GDP constant growth old'!AD113/100))</f>
        <v>882.630656819843</v>
      </c>
      <c r="AD113" s="0" t="n">
        <f aca="false">AE113/(1+('IMF GDP constant growth old'!AE113/100))</f>
        <v>895.393496117458</v>
      </c>
      <c r="AE113" s="0" t="n">
        <f aca="false">AF113/(1+('IMF GDP constant growth old'!AF113/100))</f>
        <v>930.501875100224</v>
      </c>
      <c r="AF113" s="0" t="n">
        <f aca="false">AG113/(1+('IMF GDP constant growth old'!AG113/100))</f>
        <v>951.977858377537</v>
      </c>
      <c r="AG113" s="0" t="n">
        <f aca="false">AH113/(1+('IMF GDP constant growth old'!AH113/100))</f>
        <v>994.769263111607</v>
      </c>
      <c r="AH113" s="0" t="n">
        <f aca="false">AI113/(1+('IMF GDP constant growth old'!AI113/100))</f>
        <v>1017.55942692949</v>
      </c>
      <c r="AI113" s="0" t="n">
        <f aca="false">AJ113/(1+('IMF GDP constant growth old'!AJ113/100))</f>
        <v>1029.20030677357</v>
      </c>
      <c r="AJ113" s="0" t="n">
        <f aca="false">AK113/(1+('IMF GDP constant growth old'!AK113/100))</f>
        <v>974.796778557517</v>
      </c>
      <c r="AK113" s="0" t="n">
        <f aca="false">AL113/(1+('IMF GDP constant growth old'!AL113/100))</f>
        <v>1024.68687768409</v>
      </c>
      <c r="AL113" s="0" t="n">
        <f aca="false">AM113/(1+('IMF GDP constant growth old'!AM113/100))</f>
        <v>1062.22115801366</v>
      </c>
      <c r="AM113" s="0" t="n">
        <f aca="false">AN113/(1+('IMF GDP constant growth old'!AN113/100))</f>
        <v>1100.90725258852</v>
      </c>
      <c r="AN113" s="0" t="n">
        <f aca="false">AO113/(1+('IMF GDP constant growth old'!AO113/100))</f>
        <v>1115.81353678856</v>
      </c>
      <c r="AO113" s="0" t="n">
        <f aca="false">AP113/(1+('IMF GDP constant growth old'!AP113/100))</f>
        <v>1147.61422258704</v>
      </c>
      <c r="AP113" s="0" t="n">
        <f aca="false">AQ113/(1+('IMF GDP constant growth old'!AQ113/100))</f>
        <v>1185.40515893683</v>
      </c>
      <c r="AQ113" s="0" t="n">
        <f aca="false">AR113/(1+('IMF GDP constant growth old'!AR113/100))</f>
        <v>1216.59316866846</v>
      </c>
      <c r="AR113" s="0" t="n">
        <f aca="false">AS113/(1+('IMF GDP constant growth old'!AS113/100))</f>
        <v>1242.29978232242</v>
      </c>
      <c r="AS113" s="0" t="n">
        <f aca="false">AT113/(1+('IMF GDP constant growth old'!AT113/100))</f>
        <v>1269.5682625444</v>
      </c>
      <c r="AT113" s="0" t="n">
        <f aca="false">'IMF GDP current US old'!AT113</f>
        <v>1268.87</v>
      </c>
      <c r="AU113" s="0" t="n">
        <f aca="false">AT113*(1+('IMF GDP constant growth old'!AU113/100))</f>
        <v>1164.3278007</v>
      </c>
      <c r="AV113" s="0" t="n">
        <f aca="false">AU113*(1+('IMF GDP constant growth old'!AV113/100))</f>
        <v>1222.59076384703</v>
      </c>
      <c r="AW113" s="0" t="n">
        <f aca="false">AV113*(1+('IMF GDP constant growth old'!AW113/100))</f>
        <v>1259.29293857772</v>
      </c>
      <c r="AX113" s="0" t="n">
        <f aca="false">AW113*(1+('IMF GDP constant growth old'!AX113/100))</f>
        <v>1286.14106402819</v>
      </c>
      <c r="AY113" s="0" t="n">
        <f aca="false">AX113*(1+('IMF GDP constant growth old'!AY113/100))</f>
        <v>1312.15969775348</v>
      </c>
      <c r="AZ113" s="0" t="n">
        <f aca="false">AY113*(1+('IMF GDP constant growth old'!AZ113/100))</f>
        <v>1338.54722927531</v>
      </c>
      <c r="BA113" s="0" t="n">
        <f aca="false">AZ113*(1+('IMF GDP constant growth old'!BA113/100))</f>
        <v>1365.5189559452</v>
      </c>
    </row>
    <row r="114" customFormat="false" ht="15" hidden="false" customHeight="false" outlineLevel="0" collapsed="false">
      <c r="A114" s="0" t="s">
        <v>127</v>
      </c>
      <c r="B114" s="0" t="str">
        <f aca="false">VLOOKUP(A114,'IMF GDP constant growth old'!$A:$B,2,0)</f>
        <v>FSM</v>
      </c>
      <c r="C114" s="0" t="s">
        <v>446</v>
      </c>
      <c r="D114" s="0" t="s">
        <v>1044</v>
      </c>
      <c r="F114" s="0" t="s">
        <v>448</v>
      </c>
      <c r="G114" s="0" t="e">
        <f aca="false">H114/(1+('IMF GDP constant growth old'!H114/100))</f>
        <v>#VALUE!</v>
      </c>
      <c r="H114" s="0" t="e">
        <f aca="false">I114/(1+('IMF GDP constant growth old'!I114/100))</f>
        <v>#VALUE!</v>
      </c>
      <c r="I114" s="0" t="e">
        <f aca="false">J114/(1+('IMF GDP constant growth old'!J114/100))</f>
        <v>#VALUE!</v>
      </c>
      <c r="J114" s="0" t="e">
        <f aca="false">K114/(1+('IMF GDP constant growth old'!K114/100))</f>
        <v>#VALUE!</v>
      </c>
      <c r="K114" s="0" t="e">
        <f aca="false">L114/(1+('IMF GDP constant growth old'!L114/100))</f>
        <v>#VALUE!</v>
      </c>
      <c r="L114" s="0" t="e">
        <f aca="false">M114/(1+('IMF GDP constant growth old'!M114/100))</f>
        <v>#VALUE!</v>
      </c>
      <c r="M114" s="0" t="e">
        <f aca="false">N114/(1+('IMF GDP constant growth old'!N114/100))</f>
        <v>#VALUE!</v>
      </c>
      <c r="N114" s="0" t="e">
        <f aca="false">O114/(1+('IMF GDP constant growth old'!O114/100))</f>
        <v>#VALUE!</v>
      </c>
      <c r="O114" s="0" t="e">
        <f aca="false">P114/(1+('IMF GDP constant growth old'!P114/100))</f>
        <v>#VALUE!</v>
      </c>
      <c r="P114" s="0" t="e">
        <f aca="false">Q114/(1+('IMF GDP constant growth old'!Q114/100))</f>
        <v>#VALUE!</v>
      </c>
      <c r="Q114" s="0" t="e">
        <f aca="false">R114/(1+('IMF GDP constant growth old'!R114/100))</f>
        <v>#VALUE!</v>
      </c>
      <c r="R114" s="0" t="e">
        <f aca="false">S114/(1+('IMF GDP constant growth old'!S114/100))</f>
        <v>#VALUE!</v>
      </c>
      <c r="S114" s="0" t="e">
        <f aca="false">T114/(1+('IMF GDP constant growth old'!T114/100))</f>
        <v>#VALUE!</v>
      </c>
      <c r="T114" s="0" t="e">
        <f aca="false">U114/(1+('IMF GDP constant growth old'!U114/100))</f>
        <v>#VALUE!</v>
      </c>
      <c r="U114" s="0" t="e">
        <f aca="false">V114/(1+('IMF GDP constant growth old'!V114/100))</f>
        <v>#VALUE!</v>
      </c>
      <c r="V114" s="0" t="n">
        <f aca="false">W114/(1+('IMF GDP constant growth old'!W114/100))</f>
        <v>0.387747053103817</v>
      </c>
      <c r="W114" s="0" t="n">
        <f aca="false">X114/(1+('IMF GDP constant growth old'!X114/100))</f>
        <v>0.375777301574502</v>
      </c>
      <c r="X114" s="0" t="n">
        <f aca="false">Y114/(1+('IMF GDP constant growth old'!Y114/100))</f>
        <v>0.353001439326071</v>
      </c>
      <c r="Y114" s="0" t="n">
        <f aca="false">Z114/(1+('IMF GDP constant growth old'!Z114/100))</f>
        <v>0.362694858849965</v>
      </c>
      <c r="Z114" s="0" t="n">
        <f aca="false">AA114/(1+('IMF GDP constant growth old'!AA114/100))</f>
        <v>0.368233209344604</v>
      </c>
      <c r="AA114" s="0" t="n">
        <f aca="false">AB114/(1+('IMF GDP constant growth old'!AB114/100))</f>
        <v>0.386129343318752</v>
      </c>
      <c r="AB114" s="0" t="n">
        <f aca="false">AC114/(1+('IMF GDP constant growth old'!AC114/100))</f>
        <v>0.39419558530068</v>
      </c>
      <c r="AC114" s="0" t="n">
        <f aca="false">AD114/(1+('IMF GDP constant growth old'!AD114/100))</f>
        <v>0.396612004238574</v>
      </c>
      <c r="AD114" s="0" t="n">
        <f aca="false">AE114/(1+('IMF GDP constant growth old'!AE114/100))</f>
        <v>0.402981593026645</v>
      </c>
      <c r="AE114" s="0" t="n">
        <f aca="false">AF114/(1+('IMF GDP constant growth old'!AF114/100))</f>
        <v>0.390340060453399</v>
      </c>
      <c r="AF114" s="0" t="n">
        <f aca="false">AG114/(1+('IMF GDP constant growth old'!AG114/100))</f>
        <v>0.39837325889753</v>
      </c>
      <c r="AG114" s="0" t="n">
        <f aca="false">AH114/(1+('IMF GDP constant growth old'!AH114/100))</f>
        <v>0.397915129649798</v>
      </c>
      <c r="AH114" s="0" t="n">
        <f aca="false">AI114/(1+('IMF GDP constant growth old'!AI114/100))</f>
        <v>0.390199555285888</v>
      </c>
      <c r="AI114" s="0" t="n">
        <f aca="false">AJ114/(1+('IMF GDP constant growth old'!AJ114/100))</f>
        <v>0.381638577042916</v>
      </c>
      <c r="AJ114" s="0" t="n">
        <f aca="false">AK114/(1+('IMF GDP constant growth old'!AK114/100))</f>
        <v>0.385573270772229</v>
      </c>
      <c r="AK114" s="0" t="n">
        <f aca="false">AL114/(1+('IMF GDP constant growth old'!AL114/100))</f>
        <v>0.394283370958973</v>
      </c>
      <c r="AL114" s="0" t="n">
        <f aca="false">AM114/(1+('IMF GDP constant growth old'!AM114/100))</f>
        <v>0.406857067658855</v>
      </c>
      <c r="AM114" s="0" t="n">
        <f aca="false">AN114/(1+('IMF GDP constant growth old'!AN114/100))</f>
        <v>0.399261046205664</v>
      </c>
      <c r="AN114" s="0" t="n">
        <f aca="false">AO114/(1+('IMF GDP constant growth old'!AO114/100))</f>
        <v>0.384568239705296</v>
      </c>
      <c r="AO114" s="0" t="n">
        <f aca="false">AP114/(1+('IMF GDP constant growth old'!AP114/100))</f>
        <v>0.375700096097691</v>
      </c>
      <c r="AP114" s="0" t="n">
        <f aca="false">AQ114/(1+('IMF GDP constant growth old'!AQ114/100))</f>
        <v>0.393064954539327</v>
      </c>
      <c r="AQ114" s="0" t="n">
        <f aca="false">AR114/(1+('IMF GDP constant growth old'!AR114/100))</f>
        <v>0.396602539130181</v>
      </c>
      <c r="AR114" s="0" t="n">
        <f aca="false">AS114/(1+('IMF GDP constant growth old'!AS114/100))</f>
        <v>0.407239419229652</v>
      </c>
      <c r="AS114" s="0" t="n">
        <f aca="false">AT114/(1+('IMF GDP constant growth old'!AT114/100))</f>
        <v>0.408102766798419</v>
      </c>
      <c r="AT114" s="0" t="n">
        <f aca="false">'IMF GDP current US old'!AT114</f>
        <v>0.413</v>
      </c>
      <c r="AU114" s="0" t="n">
        <f aca="false">AT114*(1+('IMF GDP constant growth old'!AU114/100))</f>
        <v>0.40623093</v>
      </c>
      <c r="AV114" s="0" t="n">
        <f aca="false">AU114*(1+('IMF GDP constant growth old'!AV114/100))</f>
        <v>0.391159762497</v>
      </c>
      <c r="AW114" s="0" t="n">
        <f aca="false">AV114*(1+('IMF GDP constant growth old'!AW114/100))</f>
        <v>0.402096589456416</v>
      </c>
      <c r="AX114" s="0" t="n">
        <f aca="false">AW114*(1+('IMF GDP constant growth old'!AX114/100))</f>
        <v>0.410331527608484</v>
      </c>
      <c r="AY114" s="0" t="n">
        <f aca="false">AX114*(1+('IMF GDP constant growth old'!AY114/100))</f>
        <v>0.412969959331006</v>
      </c>
      <c r="AZ114" s="0" t="n">
        <f aca="false">AY114*(1+('IMF GDP constant growth old'!AZ114/100))</f>
        <v>0.415447779086992</v>
      </c>
      <c r="BA114" s="0" t="n">
        <f aca="false">AZ114*(1+('IMF GDP constant growth old'!BA114/100))</f>
        <v>0.417940465761514</v>
      </c>
    </row>
    <row r="115" customFormat="false" ht="15" hidden="false" customHeight="false" outlineLevel="0" collapsed="false">
      <c r="A115" s="0" t="s">
        <v>128</v>
      </c>
      <c r="B115" s="0" t="str">
        <f aca="false">VLOOKUP(A115,'IMF GDP constant growth old'!$A:$B,2,0)</f>
        <v>MDA</v>
      </c>
      <c r="C115" s="0" t="s">
        <v>446</v>
      </c>
      <c r="D115" s="0" t="s">
        <v>1044</v>
      </c>
      <c r="F115" s="0" t="s">
        <v>448</v>
      </c>
      <c r="G115" s="0" t="e">
        <f aca="false">H115/(1+('IMF GDP constant growth old'!H115/100))</f>
        <v>#VALUE!</v>
      </c>
      <c r="H115" s="0" t="e">
        <f aca="false">I115/(1+('IMF GDP constant growth old'!I115/100))</f>
        <v>#VALUE!</v>
      </c>
      <c r="I115" s="0" t="e">
        <f aca="false">J115/(1+('IMF GDP constant growth old'!J115/100))</f>
        <v>#VALUE!</v>
      </c>
      <c r="J115" s="0" t="e">
        <f aca="false">K115/(1+('IMF GDP constant growth old'!K115/100))</f>
        <v>#VALUE!</v>
      </c>
      <c r="K115" s="0" t="e">
        <f aca="false">L115/(1+('IMF GDP constant growth old'!L115/100))</f>
        <v>#VALUE!</v>
      </c>
      <c r="L115" s="0" t="e">
        <f aca="false">M115/(1+('IMF GDP constant growth old'!M115/100))</f>
        <v>#VALUE!</v>
      </c>
      <c r="M115" s="0" t="e">
        <f aca="false">N115/(1+('IMF GDP constant growth old'!N115/100))</f>
        <v>#VALUE!</v>
      </c>
      <c r="N115" s="0" t="e">
        <f aca="false">O115/(1+('IMF GDP constant growth old'!O115/100))</f>
        <v>#VALUE!</v>
      </c>
      <c r="O115" s="0" t="e">
        <f aca="false">P115/(1+('IMF GDP constant growth old'!P115/100))</f>
        <v>#VALUE!</v>
      </c>
      <c r="P115" s="0" t="e">
        <f aca="false">Q115/(1+('IMF GDP constant growth old'!Q115/100))</f>
        <v>#VALUE!</v>
      </c>
      <c r="Q115" s="0" t="e">
        <f aca="false">R115/(1+('IMF GDP constant growth old'!R115/100))</f>
        <v>#VALUE!</v>
      </c>
      <c r="R115" s="0" t="e">
        <f aca="false">S115/(1+('IMF GDP constant growth old'!S115/100))</f>
        <v>#VALUE!</v>
      </c>
      <c r="S115" s="0" t="n">
        <f aca="false">T115/(1+('IMF GDP constant growth old'!T115/100))</f>
        <v>8.64541153704465</v>
      </c>
      <c r="T115" s="0" t="n">
        <f aca="false">U115/(1+('IMF GDP constant growth old'!U115/100))</f>
        <v>8.54166659860011</v>
      </c>
      <c r="U115" s="0" t="n">
        <f aca="false">V115/(1+('IMF GDP constant growth old'!V115/100))</f>
        <v>5.90229161963268</v>
      </c>
      <c r="V115" s="0" t="n">
        <f aca="false">W115/(1+('IMF GDP constant growth old'!W115/100))</f>
        <v>5.81800689530432</v>
      </c>
      <c r="W115" s="0" t="n">
        <f aca="false">X115/(1+('IMF GDP constant growth old'!X115/100))</f>
        <v>5.47474448848137</v>
      </c>
      <c r="X115" s="0" t="n">
        <f aca="false">Y115/(1+('IMF GDP constant growth old'!Y115/100))</f>
        <v>5.56234040029707</v>
      </c>
      <c r="Y115" s="0" t="n">
        <f aca="false">Z115/(1+('IMF GDP constant growth old'!Z115/100))</f>
        <v>5.20078827427776</v>
      </c>
      <c r="Z115" s="0" t="n">
        <f aca="false">AA115/(1+('IMF GDP constant growth old'!AA115/100))</f>
        <v>5.02396147295232</v>
      </c>
      <c r="AA115" s="0" t="n">
        <f aca="false">AB115/(1+('IMF GDP constant growth old'!AB115/100))</f>
        <v>5.12946466388432</v>
      </c>
      <c r="AB115" s="0" t="n">
        <f aca="false">AC115/(1+('IMF GDP constant growth old'!AC115/100))</f>
        <v>5.44236200838126</v>
      </c>
      <c r="AC115" s="0" t="n">
        <f aca="false">AD115/(1+('IMF GDP constant growth old'!AD115/100))</f>
        <v>5.866866245035</v>
      </c>
      <c r="AD115" s="0" t="n">
        <f aca="false">AE115/(1+('IMF GDP constant growth old'!AE115/100))</f>
        <v>6.25407941720731</v>
      </c>
      <c r="AE115" s="0" t="n">
        <f aca="false">AF115/(1+('IMF GDP constant growth old'!AF115/100))</f>
        <v>6.71688129408065</v>
      </c>
      <c r="AF115" s="0" t="n">
        <f aca="false">AG115/(1+('IMF GDP constant growth old'!AG115/100))</f>
        <v>7.2206473911367</v>
      </c>
      <c r="AG115" s="0" t="n">
        <f aca="false">AH115/(1+('IMF GDP constant growth old'!AH115/100))</f>
        <v>7.56723846591126</v>
      </c>
      <c r="AH115" s="0" t="n">
        <f aca="false">AI115/(1+('IMF GDP constant growth old'!AI115/100))</f>
        <v>7.7942556198886</v>
      </c>
      <c r="AI115" s="0" t="n">
        <f aca="false">AJ115/(1+('IMF GDP constant growth old'!AJ115/100))</f>
        <v>8.40220755823991</v>
      </c>
      <c r="AJ115" s="0" t="n">
        <f aca="false">AK115/(1+('IMF GDP constant growth old'!AK115/100))</f>
        <v>7.89807510474551</v>
      </c>
      <c r="AK115" s="0" t="n">
        <f aca="false">AL115/(1+('IMF GDP constant growth old'!AL115/100))</f>
        <v>8.45883843718244</v>
      </c>
      <c r="AL115" s="0" t="n">
        <f aca="false">AM115/(1+('IMF GDP constant growth old'!AM115/100))</f>
        <v>8.95097365745772</v>
      </c>
      <c r="AM115" s="0" t="n">
        <f aca="false">AN115/(1+('IMF GDP constant growth old'!AN115/100))</f>
        <v>8.89816291287872</v>
      </c>
      <c r="AN115" s="0" t="n">
        <f aca="false">AO115/(1+('IMF GDP constant growth old'!AO115/100))</f>
        <v>9.70291276671947</v>
      </c>
      <c r="AO115" s="0" t="n">
        <f aca="false">AP115/(1+('IMF GDP constant growth old'!AP115/100))</f>
        <v>10.1880584050554</v>
      </c>
      <c r="AP115" s="0" t="n">
        <f aca="false">AQ115/(1+('IMF GDP constant growth old'!AQ115/100))</f>
        <v>10.1536227676464</v>
      </c>
      <c r="AQ115" s="0" t="n">
        <f aca="false">AR115/(1+('IMF GDP constant growth old'!AR115/100))</f>
        <v>10.6012959954719</v>
      </c>
      <c r="AR115" s="0" t="n">
        <f aca="false">AS115/(1+('IMF GDP constant growth old'!AS115/100))</f>
        <v>11.0986027906195</v>
      </c>
      <c r="AS115" s="0" t="n">
        <f aca="false">AT115/(1+('IMF GDP constant growth old'!AT115/100))</f>
        <v>11.5427688743001</v>
      </c>
      <c r="AT115" s="0" t="n">
        <f aca="false">'IMF GDP current US old'!AT115</f>
        <v>11.956</v>
      </c>
      <c r="AU115" s="0" t="n">
        <f aca="false">AT115*(1+('IMF GDP constant growth old'!AU115/100))</f>
        <v>11.0593</v>
      </c>
      <c r="AV115" s="0" t="n">
        <f aca="false">AU115*(1+('IMF GDP constant growth old'!AV115/100))</f>
        <v>11.5569685</v>
      </c>
      <c r="AW115" s="0" t="n">
        <f aca="false">AV115*(1+('IMF GDP constant growth old'!AW115/100))</f>
        <v>12.01924724</v>
      </c>
      <c r="AX115" s="0" t="n">
        <f aca="false">AW115*(1+('IMF GDP constant growth old'!AX115/100))</f>
        <v>12.52405562408</v>
      </c>
      <c r="AY115" s="0" t="n">
        <f aca="false">AX115*(1+('IMF GDP constant growth old'!AY115/100))</f>
        <v>13.0500659602914</v>
      </c>
      <c r="AZ115" s="0" t="n">
        <f aca="false">AY115*(1+('IMF GDP constant growth old'!AZ115/100))</f>
        <v>13.5981687306236</v>
      </c>
      <c r="BA115" s="0" t="n">
        <f aca="false">AZ115*(1+('IMF GDP constant growth old'!BA115/100))</f>
        <v>14.1692918173098</v>
      </c>
    </row>
    <row r="116" customFormat="false" ht="15" hidden="false" customHeight="false" outlineLevel="0" collapsed="false">
      <c r="A116" s="0" t="s">
        <v>129</v>
      </c>
      <c r="B116" s="0" t="str">
        <f aca="false">VLOOKUP(A116,'IMF GDP constant growth old'!$A:$B,2,0)</f>
        <v>MNG</v>
      </c>
      <c r="C116" s="0" t="s">
        <v>446</v>
      </c>
      <c r="D116" s="0" t="s">
        <v>1044</v>
      </c>
      <c r="F116" s="0" t="s">
        <v>448</v>
      </c>
      <c r="G116" s="0" t="n">
        <f aca="false">H116/(1+('IMF GDP constant growth old'!H116/100))</f>
        <v>2.33802057683286</v>
      </c>
      <c r="H116" s="0" t="n">
        <f aca="false">I116/(1+('IMF GDP constant growth old'!I116/100))</f>
        <v>2.53385318034838</v>
      </c>
      <c r="I116" s="0" t="n">
        <f aca="false">J116/(1+('IMF GDP constant growth old'!J116/100))</f>
        <v>2.7449484888032</v>
      </c>
      <c r="J116" s="0" t="n">
        <f aca="false">K116/(1+('IMF GDP constant growth old'!K116/100))</f>
        <v>2.90393590527468</v>
      </c>
      <c r="K116" s="0" t="n">
        <f aca="false">L116/(1+('IMF GDP constant growth old'!L116/100))</f>
        <v>3.07567467471263</v>
      </c>
      <c r="L116" s="0" t="n">
        <f aca="false">M116/(1+('IMF GDP constant growth old'!M116/100))</f>
        <v>3.25034223948956</v>
      </c>
      <c r="M116" s="0" t="n">
        <f aca="false">N116/(1+('IMF GDP constant growth old'!N116/100))</f>
        <v>3.55671949898384</v>
      </c>
      <c r="N116" s="0" t="n">
        <f aca="false">O116/(1+('IMF GDP constant growth old'!O116/100))</f>
        <v>3.68269850363785</v>
      </c>
      <c r="O116" s="0" t="n">
        <f aca="false">P116/(1+('IMF GDP constant growth old'!P116/100))</f>
        <v>3.87221016863505</v>
      </c>
      <c r="P116" s="0" t="n">
        <f aca="false">Q116/(1+('IMF GDP constant growth old'!Q116/100))</f>
        <v>4.03418471998906</v>
      </c>
      <c r="Q116" s="0" t="n">
        <f aca="false">R116/(1+('IMF GDP constant growth old'!R116/100))</f>
        <v>3.93389488785013</v>
      </c>
      <c r="R116" s="0" t="n">
        <f aca="false">S116/(1+('IMF GDP constant growth old'!S116/100))</f>
        <v>3.5720158971168</v>
      </c>
      <c r="S116" s="0" t="n">
        <f aca="false">T116/(1+('IMF GDP constant growth old'!T116/100))</f>
        <v>3.24139010567967</v>
      </c>
      <c r="T116" s="0" t="n">
        <f aca="false">U116/(1+('IMF GDP constant growth old'!U116/100))</f>
        <v>3.13867045323068</v>
      </c>
      <c r="U116" s="0" t="n">
        <f aca="false">V116/(1+('IMF GDP constant growth old'!V116/100))</f>
        <v>3.20564968070262</v>
      </c>
      <c r="V116" s="0" t="n">
        <f aca="false">W116/(1+('IMF GDP constant growth old'!W116/100))</f>
        <v>3.41004190434422</v>
      </c>
      <c r="W116" s="0" t="n">
        <f aca="false">X116/(1+('IMF GDP constant growth old'!X116/100))</f>
        <v>3.48625634090631</v>
      </c>
      <c r="X116" s="0" t="n">
        <f aca="false">Y116/(1+('IMF GDP constant growth old'!Y116/100))</f>
        <v>3.62211575051143</v>
      </c>
      <c r="Y116" s="0" t="n">
        <f aca="false">Z116/(1+('IMF GDP constant growth old'!Z116/100))</f>
        <v>3.74309441657851</v>
      </c>
      <c r="Z116" s="0" t="n">
        <f aca="false">AA116/(1+('IMF GDP constant growth old'!AA116/100))</f>
        <v>3.85800741516748</v>
      </c>
      <c r="AA116" s="0" t="n">
        <f aca="false">AB116/(1+('IMF GDP constant growth old'!AB116/100))</f>
        <v>3.90222018014529</v>
      </c>
      <c r="AB116" s="0" t="n">
        <f aca="false">AC116/(1+('IMF GDP constant growth old'!AC116/100))</f>
        <v>4.08324417430223</v>
      </c>
      <c r="AC116" s="0" t="n">
        <f aca="false">AD116/(1+('IMF GDP constant growth old'!AD116/100))</f>
        <v>4.29830864496273</v>
      </c>
      <c r="AD116" s="0" t="n">
        <f aca="false">AE116/(1+('IMF GDP constant growth old'!AE116/100))</f>
        <v>4.61453521197264</v>
      </c>
      <c r="AE116" s="0" t="n">
        <f aca="false">AF116/(1+('IMF GDP constant growth old'!AF116/100))</f>
        <v>5.04945515570106</v>
      </c>
      <c r="AF116" s="0" t="n">
        <f aca="false">AG116/(1+('IMF GDP constant growth old'!AG116/100))</f>
        <v>5.37802320268253</v>
      </c>
      <c r="AG116" s="0" t="n">
        <f aca="false">AH116/(1+('IMF GDP constant growth old'!AH116/100))</f>
        <v>5.81703123671751</v>
      </c>
      <c r="AH116" s="0" t="n">
        <f aca="false">AI116/(1+('IMF GDP constant growth old'!AI116/100))</f>
        <v>6.32642866211686</v>
      </c>
      <c r="AI116" s="0" t="n">
        <f aca="false">AJ116/(1+('IMF GDP constant growth old'!AJ116/100))</f>
        <v>6.82109211920777</v>
      </c>
      <c r="AJ116" s="0" t="n">
        <f aca="false">AK116/(1+('IMF GDP constant growth old'!AK116/100))</f>
        <v>6.67996372326137</v>
      </c>
      <c r="AK116" s="0" t="n">
        <f aca="false">AL116/(1+('IMF GDP constant growth old'!AL116/100))</f>
        <v>7.16846947034347</v>
      </c>
      <c r="AL116" s="0" t="n">
        <f aca="false">AM116/(1+('IMF GDP constant growth old'!AM116/100))</f>
        <v>8.40796952646056</v>
      </c>
      <c r="AM116" s="0" t="n">
        <f aca="false">AN116/(1+('IMF GDP constant growth old'!AN116/100))</f>
        <v>9.4438313721205</v>
      </c>
      <c r="AN116" s="0" t="n">
        <f aca="false">AO116/(1+('IMF GDP constant growth old'!AO116/100))</f>
        <v>10.5439432886588</v>
      </c>
      <c r="AO116" s="0" t="n">
        <f aca="false">AP116/(1+('IMF GDP constant growth old'!AP116/100))</f>
        <v>11.3753332169696</v>
      </c>
      <c r="AP116" s="0" t="n">
        <f aca="false">AQ116/(1+('IMF GDP constant growth old'!AQ116/100))</f>
        <v>11.6460661475334</v>
      </c>
      <c r="AQ116" s="0" t="n">
        <f aca="false">AR116/(1+('IMF GDP constant growth old'!AR116/100))</f>
        <v>11.7820922001366</v>
      </c>
      <c r="AR116" s="0" t="n">
        <f aca="false">AS116/(1+('IMF GDP constant growth old'!AS116/100))</f>
        <v>12.4109024608579</v>
      </c>
      <c r="AS116" s="0" t="n">
        <f aca="false">AT116/(1+('IMF GDP constant growth old'!AT116/100))</f>
        <v>13.3103205621963</v>
      </c>
      <c r="AT116" s="0" t="n">
        <f aca="false">'IMF GDP current US old'!AT116</f>
        <v>13.997</v>
      </c>
      <c r="AU116" s="0" t="n">
        <f aca="false">AT116*(1+('IMF GDP constant growth old'!AU116/100))</f>
        <v>13.25012008</v>
      </c>
      <c r="AV116" s="0" t="n">
        <f aca="false">AU116*(1+('IMF GDP constant growth old'!AV116/100))</f>
        <v>13.912626084</v>
      </c>
      <c r="AW116" s="0" t="n">
        <f aca="false">AV116*(1+('IMF GDP constant growth old'!AW116/100))</f>
        <v>14.9560730403</v>
      </c>
      <c r="AX116" s="0" t="n">
        <f aca="false">AW116*(1+('IMF GDP constant growth old'!AX116/100))</f>
        <v>15.853437422718</v>
      </c>
      <c r="AY116" s="0" t="n">
        <f aca="false">AX116*(1+('IMF GDP constant growth old'!AY116/100))</f>
        <v>16.6461092938539</v>
      </c>
      <c r="AZ116" s="0" t="n">
        <f aca="false">AY116*(1+('IMF GDP constant growth old'!AZ116/100))</f>
        <v>17.4784147585466</v>
      </c>
      <c r="BA116" s="0" t="n">
        <f aca="false">AZ116*(1+('IMF GDP constant growth old'!BA116/100))</f>
        <v>18.3523354964739</v>
      </c>
    </row>
    <row r="117" customFormat="false" ht="15" hidden="false" customHeight="false" outlineLevel="0" collapsed="false">
      <c r="A117" s="0" t="s">
        <v>130</v>
      </c>
      <c r="B117" s="0" t="str">
        <f aca="false">VLOOKUP(A117,'IMF GDP constant growth old'!$A:$B,2,0)</f>
        <v>MNE</v>
      </c>
      <c r="C117" s="0" t="s">
        <v>446</v>
      </c>
      <c r="D117" s="0" t="s">
        <v>1044</v>
      </c>
      <c r="F117" s="0" t="s">
        <v>448</v>
      </c>
      <c r="G117" s="0" t="e">
        <f aca="false">H117/(1+('IMF GDP constant growth old'!H117/100))</f>
        <v>#VALUE!</v>
      </c>
      <c r="H117" s="0" t="e">
        <f aca="false">I117/(1+('IMF GDP constant growth old'!I117/100))</f>
        <v>#VALUE!</v>
      </c>
      <c r="I117" s="0" t="e">
        <f aca="false">J117/(1+('IMF GDP constant growth old'!J117/100))</f>
        <v>#VALUE!</v>
      </c>
      <c r="J117" s="0" t="e">
        <f aca="false">K117/(1+('IMF GDP constant growth old'!K117/100))</f>
        <v>#VALUE!</v>
      </c>
      <c r="K117" s="0" t="e">
        <f aca="false">L117/(1+('IMF GDP constant growth old'!L117/100))</f>
        <v>#VALUE!</v>
      </c>
      <c r="L117" s="0" t="e">
        <f aca="false">M117/(1+('IMF GDP constant growth old'!M117/100))</f>
        <v>#VALUE!</v>
      </c>
      <c r="M117" s="0" t="e">
        <f aca="false">N117/(1+('IMF GDP constant growth old'!N117/100))</f>
        <v>#VALUE!</v>
      </c>
      <c r="N117" s="0" t="e">
        <f aca="false">O117/(1+('IMF GDP constant growth old'!O117/100))</f>
        <v>#VALUE!</v>
      </c>
      <c r="O117" s="0" t="e">
        <f aca="false">P117/(1+('IMF GDP constant growth old'!P117/100))</f>
        <v>#VALUE!</v>
      </c>
      <c r="P117" s="0" t="e">
        <f aca="false">Q117/(1+('IMF GDP constant growth old'!Q117/100))</f>
        <v>#VALUE!</v>
      </c>
      <c r="Q117" s="0" t="e">
        <f aca="false">R117/(1+('IMF GDP constant growth old'!R117/100))</f>
        <v>#VALUE!</v>
      </c>
      <c r="R117" s="0" t="e">
        <f aca="false">S117/(1+('IMF GDP constant growth old'!S117/100))</f>
        <v>#VALUE!</v>
      </c>
      <c r="S117" s="0" t="e">
        <f aca="false">T117/(1+('IMF GDP constant growth old'!T117/100))</f>
        <v>#VALUE!</v>
      </c>
      <c r="T117" s="0" t="e">
        <f aca="false">U117/(1+('IMF GDP constant growth old'!U117/100))</f>
        <v>#VALUE!</v>
      </c>
      <c r="U117" s="0" t="e">
        <f aca="false">V117/(1+('IMF GDP constant growth old'!V117/100))</f>
        <v>#VALUE!</v>
      </c>
      <c r="V117" s="0" t="e">
        <f aca="false">W117/(1+('IMF GDP constant growth old'!W117/100))</f>
        <v>#VALUE!</v>
      </c>
      <c r="W117" s="0" t="e">
        <f aca="false">X117/(1+('IMF GDP constant growth old'!X117/100))</f>
        <v>#VALUE!</v>
      </c>
      <c r="X117" s="0" t="e">
        <f aca="false">Y117/(1+('IMF GDP constant growth old'!Y117/100))</f>
        <v>#VALUE!</v>
      </c>
      <c r="Y117" s="0" t="e">
        <f aca="false">Z117/(1+('IMF GDP constant growth old'!Z117/100))</f>
        <v>#VALUE!</v>
      </c>
      <c r="Z117" s="0" t="e">
        <f aca="false">AA117/(1+('IMF GDP constant growth old'!AA117/100))</f>
        <v>#VALUE!</v>
      </c>
      <c r="AA117" s="0" t="n">
        <f aca="false">AB117/(1+('IMF GDP constant growth old'!AB117/100))</f>
        <v>3.11113821381626</v>
      </c>
      <c r="AB117" s="0" t="n">
        <f aca="false">AC117/(1+('IMF GDP constant growth old'!AC117/100))</f>
        <v>3.14536073416824</v>
      </c>
      <c r="AC117" s="0" t="n">
        <f aca="false">AD117/(1+('IMF GDP constant growth old'!AD117/100))</f>
        <v>3.20512258811744</v>
      </c>
      <c r="AD117" s="0" t="n">
        <f aca="false">AE117/(1+('IMF GDP constant growth old'!AE117/100))</f>
        <v>3.28525065282037</v>
      </c>
      <c r="AE117" s="0" t="n">
        <f aca="false">AF117/(1+('IMF GDP constant growth old'!AF117/100))</f>
        <v>3.42980168154447</v>
      </c>
      <c r="AF117" s="0" t="n">
        <f aca="false">AG117/(1+('IMF GDP constant growth old'!AG117/100))</f>
        <v>3.57385335216934</v>
      </c>
      <c r="AG117" s="0" t="n">
        <f aca="false">AH117/(1+('IMF GDP constant growth old'!AH117/100))</f>
        <v>3.8812047404559</v>
      </c>
      <c r="AH117" s="0" t="n">
        <f aca="false">AI117/(1+('IMF GDP constant growth old'!AI117/100))</f>
        <v>4.14512666280691</v>
      </c>
      <c r="AI117" s="0" t="n">
        <f aca="false">AJ117/(1+('IMF GDP constant growth old'!AJ117/100))</f>
        <v>4.443575782529</v>
      </c>
      <c r="AJ117" s="0" t="n">
        <f aca="false">AK117/(1+('IMF GDP constant growth old'!AK117/100))</f>
        <v>4.18584838714232</v>
      </c>
      <c r="AK117" s="0" t="n">
        <f aca="false">AL117/(1+('IMF GDP constant growth old'!AL117/100))</f>
        <v>4.29886629359516</v>
      </c>
      <c r="AL117" s="0" t="n">
        <f aca="false">AM117/(1+('IMF GDP constant growth old'!AM117/100))</f>
        <v>4.43643001499021</v>
      </c>
      <c r="AM117" s="0" t="n">
        <f aca="false">AN117/(1+('IMF GDP constant growth old'!AN117/100))</f>
        <v>4.31558166138187</v>
      </c>
      <c r="AN117" s="0" t="n">
        <f aca="false">AO117/(1+('IMF GDP constant growth old'!AO117/100))</f>
        <v>4.46874165454432</v>
      </c>
      <c r="AO117" s="0" t="n">
        <f aca="false">AP117/(1+('IMF GDP constant growth old'!AP117/100))</f>
        <v>4.54846400566139</v>
      </c>
      <c r="AP117" s="0" t="n">
        <f aca="false">AQ117/(1+('IMF GDP constant growth old'!AQ117/100))</f>
        <v>4.70265693545331</v>
      </c>
      <c r="AQ117" s="0" t="n">
        <f aca="false">AR117/(1+('IMF GDP constant growth old'!AR117/100))</f>
        <v>4.84133828847983</v>
      </c>
      <c r="AR117" s="0" t="n">
        <f aca="false">AS117/(1+('IMF GDP constant growth old'!AS117/100))</f>
        <v>5.06965580216454</v>
      </c>
      <c r="AS117" s="0" t="n">
        <f aca="false">AT117/(1+('IMF GDP constant growth old'!AT117/100))</f>
        <v>5.32709292379845</v>
      </c>
      <c r="AT117" s="0" t="n">
        <f aca="false">'IMF GDP current US old'!AT117</f>
        <v>5.543</v>
      </c>
      <c r="AU117" s="0" t="n">
        <f aca="false">AT117*(1+('IMF GDP constant growth old'!AU117/100))</f>
        <v>4.70018685</v>
      </c>
      <c r="AV117" s="0" t="n">
        <f aca="false">AU117*(1+('IMF GDP constant growth old'!AV117/100))</f>
        <v>5.123485677711</v>
      </c>
      <c r="AW117" s="0" t="n">
        <f aca="false">AV117*(1+('IMF GDP constant growth old'!AW117/100))</f>
        <v>5.40517492027155</v>
      </c>
      <c r="AX117" s="0" t="n">
        <f aca="false">AW117*(1+('IMF GDP constant growth old'!AX117/100))</f>
        <v>5.6271114024979</v>
      </c>
      <c r="AY117" s="0" t="n">
        <f aca="false">AX117*(1+('IMF GDP constant growth old'!AY117/100))</f>
        <v>5.80582846064124</v>
      </c>
      <c r="AZ117" s="0" t="n">
        <f aca="false">AY117*(1+('IMF GDP constant growth old'!AZ117/100))</f>
        <v>5.97907438190677</v>
      </c>
      <c r="BA117" s="0" t="n">
        <f aca="false">AZ117*(1+('IMF GDP constant growth old'!BA117/100))</f>
        <v>6.15737037997523</v>
      </c>
    </row>
    <row r="118" customFormat="false" ht="15" hidden="false" customHeight="false" outlineLevel="0" collapsed="false">
      <c r="A118" s="0" t="s">
        <v>131</v>
      </c>
      <c r="B118" s="0" t="str">
        <f aca="false">VLOOKUP(A118,'IMF GDP constant growth old'!$A:$B,2,0)</f>
        <v>MAR</v>
      </c>
      <c r="C118" s="0" t="s">
        <v>446</v>
      </c>
      <c r="D118" s="0" t="s">
        <v>1044</v>
      </c>
      <c r="F118" s="0" t="s">
        <v>448</v>
      </c>
      <c r="G118" s="0" t="n">
        <f aca="false">H118/(1+('IMF GDP constant growth old'!H118/100))</f>
        <v>28.0524093537227</v>
      </c>
      <c r="H118" s="0" t="n">
        <f aca="false">I118/(1+('IMF GDP constant growth old'!I118/100))</f>
        <v>27.2767602350923</v>
      </c>
      <c r="I118" s="0" t="n">
        <f aca="false">J118/(1+('IMF GDP constant growth old'!J118/100))</f>
        <v>29.9005118021058</v>
      </c>
      <c r="J118" s="0" t="n">
        <f aca="false">K118/(1+('IMF GDP constant growth old'!K118/100))</f>
        <v>29.7339659513681</v>
      </c>
      <c r="K118" s="0" t="n">
        <f aca="false">L118/(1+('IMF GDP constant growth old'!L118/100))</f>
        <v>31.0235280546789</v>
      </c>
      <c r="L118" s="0" t="n">
        <f aca="false">M118/(1+('IMF GDP constant growth old'!M118/100))</f>
        <v>32.9854559688568</v>
      </c>
      <c r="M118" s="0" t="n">
        <f aca="false">N118/(1+('IMF GDP constant growth old'!N118/100))</f>
        <v>35.7232488142719</v>
      </c>
      <c r="N118" s="0" t="n">
        <f aca="false">O118/(1+('IMF GDP constant growth old'!O118/100))</f>
        <v>34.8144493644369</v>
      </c>
      <c r="O118" s="0" t="n">
        <f aca="false">P118/(1+('IMF GDP constant growth old'!P118/100))</f>
        <v>38.440374265743</v>
      </c>
      <c r="P118" s="0" t="n">
        <f aca="false">Q118/(1+('IMF GDP constant growth old'!Q118/100))</f>
        <v>39.3498735208704</v>
      </c>
      <c r="Q118" s="0" t="n">
        <f aca="false">R118/(1+('IMF GDP constant growth old'!R118/100))</f>
        <v>40.9376409174376</v>
      </c>
      <c r="R118" s="0" t="n">
        <f aca="false">S118/(1+('IMF GDP constant growth old'!S118/100))</f>
        <v>43.8917010860399</v>
      </c>
      <c r="S118" s="0" t="n">
        <f aca="false">T118/(1+('IMF GDP constant growth old'!T118/100))</f>
        <v>42.9708531972547</v>
      </c>
      <c r="T118" s="0" t="n">
        <f aca="false">U118/(1+('IMF GDP constant growth old'!U118/100))</f>
        <v>42.6524391750631</v>
      </c>
      <c r="U118" s="0" t="n">
        <f aca="false">V118/(1+('IMF GDP constant growth old'!V118/100))</f>
        <v>47.1684794349188</v>
      </c>
      <c r="V118" s="0" t="n">
        <f aca="false">W118/(1+('IMF GDP constant growth old'!W118/100))</f>
        <v>44.6190231214614</v>
      </c>
      <c r="W118" s="0" t="n">
        <f aca="false">X118/(1+('IMF GDP constant growth old'!X118/100))</f>
        <v>50.1397348522798</v>
      </c>
      <c r="X118" s="0" t="n">
        <f aca="false">Y118/(1+('IMF GDP constant growth old'!Y118/100))</f>
        <v>49.3570535912357</v>
      </c>
      <c r="Y118" s="0" t="n">
        <f aca="false">Z118/(1+('IMF GDP constant growth old'!Z118/100))</f>
        <v>52.9300107007053</v>
      </c>
      <c r="Z118" s="0" t="n">
        <f aca="false">AA118/(1+('IMF GDP constant growth old'!AA118/100))</f>
        <v>53.5021841163799</v>
      </c>
      <c r="AA118" s="0" t="n">
        <f aca="false">AB118/(1+('IMF GDP constant growth old'!AB118/100))</f>
        <v>54.5256808985262</v>
      </c>
      <c r="AB118" s="0" t="n">
        <f aca="false">AC118/(1+('IMF GDP constant growth old'!AC118/100))</f>
        <v>58.5169607402984</v>
      </c>
      <c r="AC118" s="0" t="n">
        <f aca="false">AD118/(1+('IMF GDP constant growth old'!AD118/100))</f>
        <v>60.3432750850031</v>
      </c>
      <c r="AD118" s="0" t="n">
        <f aca="false">AE118/(1+('IMF GDP constant growth old'!AE118/100))</f>
        <v>63.9403377128201</v>
      </c>
      <c r="AE118" s="0" t="n">
        <f aca="false">AF118/(1+('IMF GDP constant growth old'!AF118/100))</f>
        <v>67.0075557129041</v>
      </c>
      <c r="AF118" s="0" t="n">
        <f aca="false">AG118/(1+('IMF GDP constant growth old'!AG118/100))</f>
        <v>69.2134444469729</v>
      </c>
      <c r="AG118" s="0" t="n">
        <f aca="false">AH118/(1+('IMF GDP constant growth old'!AH118/100))</f>
        <v>74.4563628638311</v>
      </c>
      <c r="AH118" s="0" t="n">
        <f aca="false">AI118/(1+('IMF GDP constant growth old'!AI118/100))</f>
        <v>77.0861616001816</v>
      </c>
      <c r="AI118" s="0" t="n">
        <f aca="false">AJ118/(1+('IMF GDP constant growth old'!AJ118/100))</f>
        <v>81.6519749517604</v>
      </c>
      <c r="AJ118" s="0" t="n">
        <f aca="false">AK118/(1+('IMF GDP constant growth old'!AK118/100))</f>
        <v>85.1172847687131</v>
      </c>
      <c r="AK118" s="0" t="n">
        <f aca="false">AL118/(1+('IMF GDP constant growth old'!AL118/100))</f>
        <v>88.3653603554872</v>
      </c>
      <c r="AL118" s="0" t="n">
        <f aca="false">AM118/(1+('IMF GDP constant growth old'!AM118/100))</f>
        <v>93.001007159736</v>
      </c>
      <c r="AM118" s="0" t="n">
        <f aca="false">AN118/(1+('IMF GDP constant growth old'!AN118/100))</f>
        <v>95.8003374752441</v>
      </c>
      <c r="AN118" s="0" t="n">
        <f aca="false">AO118/(1+('IMF GDP constant growth old'!AO118/100))</f>
        <v>100.144882779746</v>
      </c>
      <c r="AO118" s="0" t="n">
        <f aca="false">AP118/(1+('IMF GDP constant growth old'!AP118/100))</f>
        <v>102.817749701138</v>
      </c>
      <c r="AP118" s="0" t="n">
        <f aca="false">AQ118/(1+('IMF GDP constant growth old'!AQ118/100))</f>
        <v>107.481562827581</v>
      </c>
      <c r="AQ118" s="0" t="n">
        <f aca="false">AR118/(1+('IMF GDP constant growth old'!AR118/100))</f>
        <v>108.620867393554</v>
      </c>
      <c r="AR118" s="0" t="n">
        <f aca="false">AS118/(1+('IMF GDP constant growth old'!AS118/100))</f>
        <v>113.236168049106</v>
      </c>
      <c r="AS118" s="0" t="n">
        <f aca="false">AT118/(1+('IMF GDP constant growth old'!AT118/100))</f>
        <v>116.801974980972</v>
      </c>
      <c r="AT118" s="0" t="n">
        <f aca="false">'IMF GDP current US old'!AT118</f>
        <v>119.701</v>
      </c>
      <c r="AU118" s="0" t="n">
        <f aca="false">AT118*(1+('IMF GDP constant growth old'!AU118/100))</f>
        <v>111.29679279</v>
      </c>
      <c r="AV118" s="0" t="n">
        <f aca="false">AU118*(1+('IMF GDP constant growth old'!AV118/100))</f>
        <v>116.30514846555</v>
      </c>
      <c r="AW118" s="0" t="n">
        <f aca="false">AV118*(1+('IMF GDP constant growth old'!AW118/100))</f>
        <v>120.841049255706</v>
      </c>
      <c r="AX118" s="0" t="n">
        <f aca="false">AW118*(1+('IMF GDP constant growth old'!AX118/100))</f>
        <v>125.312168078168</v>
      </c>
      <c r="AY118" s="0" t="n">
        <f aca="false">AX118*(1+('IMF GDP constant growth old'!AY118/100))</f>
        <v>129.869771631171</v>
      </c>
      <c r="AZ118" s="0" t="n">
        <f aca="false">AY118*(1+('IMF GDP constant growth old'!AZ118/100))</f>
        <v>134.545083409893</v>
      </c>
      <c r="BA118" s="0" t="n">
        <f aca="false">AZ118*(1+('IMF GDP constant growth old'!BA118/100))</f>
        <v>139.254161329239</v>
      </c>
    </row>
    <row r="119" customFormat="false" ht="15" hidden="false" customHeight="false" outlineLevel="0" collapsed="false">
      <c r="A119" s="0" t="s">
        <v>132</v>
      </c>
      <c r="B119" s="0" t="str">
        <f aca="false">VLOOKUP(A119,'IMF GDP constant growth old'!$A:$B,2,0)</f>
        <v>MOZ</v>
      </c>
      <c r="C119" s="0" t="s">
        <v>446</v>
      </c>
      <c r="D119" s="0" t="s">
        <v>1044</v>
      </c>
      <c r="F119" s="0" t="s">
        <v>448</v>
      </c>
      <c r="G119" s="0" t="n">
        <f aca="false">H119/(1+('IMF GDP constant growth old'!H119/100))</f>
        <v>2.31858295794512</v>
      </c>
      <c r="H119" s="0" t="n">
        <f aca="false">I119/(1+('IMF GDP constant growth old'!I119/100))</f>
        <v>2.43451210584237</v>
      </c>
      <c r="I119" s="0" t="n">
        <f aca="false">J119/(1+('IMF GDP constant growth old'!J119/100))</f>
        <v>2.26653077053925</v>
      </c>
      <c r="J119" s="0" t="n">
        <f aca="false">K119/(1+('IMF GDP constant growth old'!K119/100))</f>
        <v>1.91068543956459</v>
      </c>
      <c r="K119" s="0" t="n">
        <f aca="false">L119/(1+('IMF GDP constant growth old'!L119/100))</f>
        <v>1.78649088599289</v>
      </c>
      <c r="L119" s="0" t="n">
        <f aca="false">M119/(1+('IMF GDP constant growth old'!M119/100))</f>
        <v>1.80435579485282</v>
      </c>
      <c r="M119" s="0" t="n">
        <f aca="false">N119/(1+('IMF GDP constant growth old'!N119/100))</f>
        <v>1.7628556115712</v>
      </c>
      <c r="N119" s="0" t="n">
        <f aca="false">O119/(1+('IMF GDP constant growth old'!O119/100))</f>
        <v>2.02199538647217</v>
      </c>
      <c r="O119" s="0" t="n">
        <f aca="false">P119/(1+('IMF GDP constant growth old'!P119/100))</f>
        <v>2.18779900816289</v>
      </c>
      <c r="P119" s="0" t="n">
        <f aca="false">Q119/(1+('IMF GDP constant growth old'!Q119/100))</f>
        <v>2.33000594369347</v>
      </c>
      <c r="Q119" s="0" t="n">
        <f aca="false">R119/(1+('IMF GDP constant growth old'!R119/100))</f>
        <v>2.35330600313041</v>
      </c>
      <c r="R119" s="0" t="n">
        <f aca="false">S119/(1+('IMF GDP constant growth old'!S119/100))</f>
        <v>2.50749461245551</v>
      </c>
      <c r="S119" s="0" t="n">
        <f aca="false">T119/(1+('IMF GDP constant growth old'!T119/100))</f>
        <v>2.35448729120348</v>
      </c>
      <c r="T119" s="0" t="n">
        <f aca="false">U119/(1+('IMF GDP constant growth old'!U119/100))</f>
        <v>2.60380395046901</v>
      </c>
      <c r="U119" s="0" t="n">
        <f aca="false">V119/(1+('IMF GDP constant growth old'!V119/100))</f>
        <v>2.77398857667167</v>
      </c>
      <c r="V119" s="0" t="n">
        <f aca="false">W119/(1+('IMF GDP constant growth old'!W119/100))</f>
        <v>2.83651427918985</v>
      </c>
      <c r="W119" s="0" t="n">
        <f aca="false">X119/(1+('IMF GDP constant growth old'!X119/100))</f>
        <v>3.15434570417307</v>
      </c>
      <c r="X119" s="0" t="n">
        <f aca="false">Y119/(1+('IMF GDP constant growth old'!Y119/100))</f>
        <v>3.51078676874463</v>
      </c>
      <c r="Y119" s="0" t="n">
        <f aca="false">Z119/(1+('IMF GDP constant growth old'!Z119/100))</f>
        <v>3.85930257127791</v>
      </c>
      <c r="Z119" s="0" t="n">
        <f aca="false">AA119/(1+('IMF GDP constant growth old'!AA119/100))</f>
        <v>4.31091815816885</v>
      </c>
      <c r="AA119" s="0" t="n">
        <f aca="false">AB119/(1+('IMF GDP constant growth old'!AB119/100))</f>
        <v>4.36217497506948</v>
      </c>
      <c r="AB119" s="0" t="n">
        <f aca="false">AC119/(1+('IMF GDP constant growth old'!AC119/100))</f>
        <v>4.88956192955538</v>
      </c>
      <c r="AC119" s="0" t="n">
        <f aca="false">AD119/(1+('IMF GDP constant growth old'!AD119/100))</f>
        <v>5.34380223281107</v>
      </c>
      <c r="AD119" s="0" t="n">
        <f aca="false">AE119/(1+('IMF GDP constant growth old'!AE119/100))</f>
        <v>5.71391397545557</v>
      </c>
      <c r="AE119" s="0" t="n">
        <f aca="false">AF119/(1+('IMF GDP constant growth old'!AF119/100))</f>
        <v>6.16702735370919</v>
      </c>
      <c r="AF119" s="0" t="n">
        <f aca="false">AG119/(1+('IMF GDP constant growth old'!AG119/100))</f>
        <v>6.57639462944841</v>
      </c>
      <c r="AG119" s="0" t="n">
        <f aca="false">AH119/(1+('IMF GDP constant growth old'!AH119/100))</f>
        <v>7.2144364363975</v>
      </c>
      <c r="AH119" s="0" t="n">
        <f aca="false">AI119/(1+('IMF GDP constant growth old'!AI119/100))</f>
        <v>7.77225666165975</v>
      </c>
      <c r="AI119" s="0" t="n">
        <f aca="false">AJ119/(1+('IMF GDP constant growth old'!AJ119/100))</f>
        <v>8.33877644972813</v>
      </c>
      <c r="AJ119" s="0" t="n">
        <f aca="false">AK119/(1+('IMF GDP constant growth old'!AK119/100))</f>
        <v>8.86528679476396</v>
      </c>
      <c r="AK119" s="0" t="n">
        <f aca="false">AL119/(1+('IMF GDP constant growth old'!AL119/100))</f>
        <v>9.44046660200825</v>
      </c>
      <c r="AL119" s="0" t="n">
        <f aca="false">AM119/(1+('IMF GDP constant growth old'!AM119/100))</f>
        <v>10.1394387492209</v>
      </c>
      <c r="AM119" s="0" t="n">
        <f aca="false">AN119/(1+('IMF GDP constant growth old'!AN119/100))</f>
        <v>10.8753592136394</v>
      </c>
      <c r="AN119" s="0" t="n">
        <f aca="false">AO119/(1+('IMF GDP constant growth old'!AO119/100))</f>
        <v>11.6327192292772</v>
      </c>
      <c r="AO119" s="0" t="n">
        <f aca="false">AP119/(1+('IMF GDP constant growth old'!AP119/100))</f>
        <v>12.4934241250515</v>
      </c>
      <c r="AP119" s="0" t="n">
        <f aca="false">AQ119/(1+('IMF GDP constant growth old'!AQ119/100))</f>
        <v>13.3333570289787</v>
      </c>
      <c r="AQ119" s="0" t="n">
        <f aca="false">AR119/(1+('IMF GDP constant growth old'!AR119/100))</f>
        <v>13.8432246017668</v>
      </c>
      <c r="AR119" s="0" t="n">
        <f aca="false">AS119/(1+('IMF GDP constant growth old'!AS119/100))</f>
        <v>14.3610996341189</v>
      </c>
      <c r="AS119" s="0" t="n">
        <f aca="false">AT119/(1+('IMF GDP constant growth old'!AT119/100))</f>
        <v>14.855695905518</v>
      </c>
      <c r="AT119" s="0" t="n">
        <f aca="false">'IMF GDP current US old'!AT119</f>
        <v>15.195</v>
      </c>
      <c r="AU119" s="0" t="n">
        <f aca="false">AT119*(1+('IMF GDP constant growth old'!AU119/100))</f>
        <v>15.119025</v>
      </c>
      <c r="AV119" s="0" t="n">
        <f aca="false">AU119*(1+('IMF GDP constant growth old'!AV119/100))</f>
        <v>15.436524525</v>
      </c>
      <c r="AW119" s="0" t="n">
        <f aca="false">AV119*(1+('IMF GDP constant growth old'!AW119/100))</f>
        <v>16.162041177675</v>
      </c>
      <c r="AX119" s="0" t="n">
        <f aca="false">AW119*(1+('IMF GDP constant growth old'!AX119/100))</f>
        <v>17.5660376947796</v>
      </c>
      <c r="AY119" s="0" t="n">
        <f aca="false">AX119*(1+('IMF GDP constant growth old'!AY119/100))</f>
        <v>19.5170975015388</v>
      </c>
      <c r="AZ119" s="0" t="n">
        <f aca="false">AY119*(1+('IMF GDP constant growth old'!AZ119/100))</f>
        <v>21.7221391772626</v>
      </c>
      <c r="BA119" s="0" t="n">
        <f aca="false">AZ119*(1+('IMF GDP constant growth old'!BA119/100))</f>
        <v>22.8803636381943</v>
      </c>
    </row>
    <row r="120" customFormat="false" ht="15" hidden="false" customHeight="false" outlineLevel="0" collapsed="false">
      <c r="A120" s="0" t="s">
        <v>133</v>
      </c>
      <c r="B120" s="0" t="str">
        <f aca="false">VLOOKUP(A120,'IMF GDP constant growth old'!$A:$B,2,0)</f>
        <v>MMR</v>
      </c>
      <c r="C120" s="0" t="s">
        <v>446</v>
      </c>
      <c r="D120" s="0" t="s">
        <v>1044</v>
      </c>
      <c r="F120" s="0" t="s">
        <v>448</v>
      </c>
      <c r="G120" s="0" t="e">
        <f aca="false">H120/(1+('IMF GDP constant growth old'!H120/100))</f>
        <v>#VALUE!</v>
      </c>
      <c r="H120" s="0" t="e">
        <f aca="false">I120/(1+('IMF GDP constant growth old'!I120/100))</f>
        <v>#VALUE!</v>
      </c>
      <c r="I120" s="0" t="e">
        <f aca="false">J120/(1+('IMF GDP constant growth old'!J120/100))</f>
        <v>#VALUE!</v>
      </c>
      <c r="J120" s="0" t="e">
        <f aca="false">K120/(1+('IMF GDP constant growth old'!K120/100))</f>
        <v>#VALUE!</v>
      </c>
      <c r="K120" s="0" t="e">
        <f aca="false">L120/(1+('IMF GDP constant growth old'!L120/100))</f>
        <v>#VALUE!</v>
      </c>
      <c r="L120" s="0" t="e">
        <f aca="false">M120/(1+('IMF GDP constant growth old'!M120/100))</f>
        <v>#VALUE!</v>
      </c>
      <c r="M120" s="0" t="e">
        <f aca="false">N120/(1+('IMF GDP constant growth old'!N120/100))</f>
        <v>#VALUE!</v>
      </c>
      <c r="N120" s="0" t="e">
        <f aca="false">O120/(1+('IMF GDP constant growth old'!O120/100))</f>
        <v>#VALUE!</v>
      </c>
      <c r="O120" s="0" t="e">
        <f aca="false">P120/(1+('IMF GDP constant growth old'!P120/100))</f>
        <v>#VALUE!</v>
      </c>
      <c r="P120" s="0" t="e">
        <f aca="false">Q120/(1+('IMF GDP constant growth old'!Q120/100))</f>
        <v>#VALUE!</v>
      </c>
      <c r="Q120" s="0" t="e">
        <f aca="false">R120/(1+('IMF GDP constant growth old'!R120/100))</f>
        <v>#VALUE!</v>
      </c>
      <c r="R120" s="0" t="e">
        <f aca="false">S120/(1+('IMF GDP constant growth old'!S120/100))</f>
        <v>#VALUE!</v>
      </c>
      <c r="S120" s="0" t="e">
        <f aca="false">T120/(1+('IMF GDP constant growth old'!T120/100))</f>
        <v>#VALUE!</v>
      </c>
      <c r="T120" s="0" t="e">
        <f aca="false">U120/(1+('IMF GDP constant growth old'!U120/100))</f>
        <v>#VALUE!</v>
      </c>
      <c r="U120" s="0" t="e">
        <f aca="false">V120/(1+('IMF GDP constant growth old'!V120/100))</f>
        <v>#VALUE!</v>
      </c>
      <c r="V120" s="0" t="e">
        <f aca="false">W120/(1+('IMF GDP constant growth old'!W120/100))</f>
        <v>#VALUE!</v>
      </c>
      <c r="W120" s="0" t="e">
        <f aca="false">X120/(1+('IMF GDP constant growth old'!X120/100))</f>
        <v>#VALUE!</v>
      </c>
      <c r="X120" s="0" t="e">
        <f aca="false">Y120/(1+('IMF GDP constant growth old'!Y120/100))</f>
        <v>#VALUE!</v>
      </c>
      <c r="Y120" s="0" t="n">
        <f aca="false">Z120/(1+('IMF GDP constant growth old'!Z120/100))</f>
        <v>11.3510515754078</v>
      </c>
      <c r="Z120" s="0" t="n">
        <f aca="false">AA120/(1+('IMF GDP constant growth old'!AA120/100))</f>
        <v>12.3081722442462</v>
      </c>
      <c r="AA120" s="0" t="n">
        <f aca="false">AB120/(1+('IMF GDP constant growth old'!AB120/100))</f>
        <v>13.8366010735367</v>
      </c>
      <c r="AB120" s="0" t="n">
        <f aca="false">AC120/(1+('IMF GDP constant growth old'!AC120/100))</f>
        <v>15.5617484953852</v>
      </c>
      <c r="AC120" s="0" t="n">
        <f aca="false">AD120/(1+('IMF GDP constant growth old'!AD120/100))</f>
        <v>17.1067188860071</v>
      </c>
      <c r="AD120" s="0" t="n">
        <f aca="false">AE120/(1+('IMF GDP constant growth old'!AE120/100))</f>
        <v>19.3641215102046</v>
      </c>
      <c r="AE120" s="0" t="n">
        <f aca="false">AF120/(1+('IMF GDP constant growth old'!AF120/100))</f>
        <v>22.3303176431377</v>
      </c>
      <c r="AF120" s="0" t="n">
        <f aca="false">AG120/(1+('IMF GDP constant growth old'!AG120/100))</f>
        <v>25.3598718377822</v>
      </c>
      <c r="AG120" s="0" t="n">
        <f aca="false">AH120/(1+('IMF GDP constant growth old'!AH120/100))</f>
        <v>28.7345099832359</v>
      </c>
      <c r="AH120" s="0" t="n">
        <f aca="false">AI120/(1+('IMF GDP constant growth old'!AI120/100))</f>
        <v>32.3263237311404</v>
      </c>
      <c r="AI120" s="0" t="n">
        <f aca="false">AJ120/(1+('IMF GDP constant growth old'!AJ120/100))</f>
        <v>34.76954727874</v>
      </c>
      <c r="AJ120" s="0" t="n">
        <f aca="false">AK120/(1+('IMF GDP constant growth old'!AK120/100))</f>
        <v>36.2941919269127</v>
      </c>
      <c r="AK120" s="0" t="n">
        <f aca="false">AL120/(1+('IMF GDP constant growth old'!AL120/100))</f>
        <v>38.1985481773179</v>
      </c>
      <c r="AL120" s="0" t="n">
        <f aca="false">AM120/(1+('IMF GDP constant growth old'!AM120/100))</f>
        <v>40.2883907480989</v>
      </c>
      <c r="AM120" s="0" t="n">
        <f aca="false">AN120/(1+('IMF GDP constant growth old'!AN120/100))</f>
        <v>42.9014957720206</v>
      </c>
      <c r="AN120" s="0" t="n">
        <f aca="false">AO120/(1+('IMF GDP constant growth old'!AO120/100))</f>
        <v>46.2902849230525</v>
      </c>
      <c r="AO120" s="0" t="n">
        <f aca="false">AP120/(1+('IMF GDP constant growth old'!AP120/100))</f>
        <v>50.0860882867428</v>
      </c>
      <c r="AP120" s="0" t="n">
        <f aca="false">AQ120/(1+('IMF GDP constant growth old'!AQ120/100))</f>
        <v>53.8290216644111</v>
      </c>
      <c r="AQ120" s="0" t="n">
        <f aca="false">AR120/(1+('IMF GDP constant growth old'!AR120/100))</f>
        <v>57.2783853726666</v>
      </c>
      <c r="AR120" s="0" t="n">
        <f aca="false">AS120/(1+('IMF GDP constant growth old'!AS120/100))</f>
        <v>60.5718925315949</v>
      </c>
      <c r="AS120" s="0" t="n">
        <f aca="false">AT120/(1+('IMF GDP constant growth old'!AT120/100))</f>
        <v>64.4515222482436</v>
      </c>
      <c r="AT120" s="0" t="n">
        <f aca="false">'IMF GDP current US old'!AT120</f>
        <v>68.802</v>
      </c>
      <c r="AU120" s="0" t="n">
        <f aca="false">AT120*(1+('IMF GDP constant growth old'!AU120/100))</f>
        <v>70.99609578</v>
      </c>
      <c r="AV120" s="0" t="n">
        <f aca="false">AU120*(1+('IMF GDP constant growth old'!AV120/100))</f>
        <v>64.6817030213268</v>
      </c>
      <c r="AW120" s="0" t="n">
        <f aca="false">AV120*(1+('IMF GDP constant growth old'!AW120/100))</f>
        <v>65.5950086679879</v>
      </c>
      <c r="AX120" s="0" t="n">
        <f aca="false">AW120*(1+('IMF GDP constant growth old'!AX120/100))</f>
        <v>68.6464884712227</v>
      </c>
      <c r="AY120" s="0" t="n">
        <f aca="false">AX120*(1+('IMF GDP constant growth old'!AY120/100))</f>
        <v>72.1035256306335</v>
      </c>
      <c r="AZ120" s="0" t="n">
        <f aca="false">AY120*(1+('IMF GDP constant growth old'!AZ120/100))</f>
        <v>75.7346591813922</v>
      </c>
      <c r="BA120" s="0" t="n">
        <f aca="false">AZ120*(1+('IMF GDP constant growth old'!BA120/100))</f>
        <v>79.597884146235</v>
      </c>
    </row>
    <row r="121" customFormat="false" ht="15" hidden="false" customHeight="false" outlineLevel="0" collapsed="false">
      <c r="A121" s="0" t="s">
        <v>134</v>
      </c>
      <c r="B121" s="0" t="str">
        <f aca="false">VLOOKUP(A121,'IMF GDP constant growth old'!$A:$B,2,0)</f>
        <v>NAM</v>
      </c>
      <c r="C121" s="0" t="s">
        <v>446</v>
      </c>
      <c r="D121" s="0" t="s">
        <v>1044</v>
      </c>
      <c r="F121" s="0" t="s">
        <v>448</v>
      </c>
      <c r="G121" s="0" t="e">
        <f aca="false">H121/(1+('IMF GDP constant growth old'!H121/100))</f>
        <v>#VALUE!</v>
      </c>
      <c r="H121" s="0" t="e">
        <f aca="false">I121/(1+('IMF GDP constant growth old'!I121/100))</f>
        <v>#VALUE!</v>
      </c>
      <c r="I121" s="0" t="e">
        <f aca="false">J121/(1+('IMF GDP constant growth old'!J121/100))</f>
        <v>#VALUE!</v>
      </c>
      <c r="J121" s="0" t="e">
        <f aca="false">K121/(1+('IMF GDP constant growth old'!K121/100))</f>
        <v>#VALUE!</v>
      </c>
      <c r="K121" s="0" t="e">
        <f aca="false">L121/(1+('IMF GDP constant growth old'!L121/100))</f>
        <v>#VALUE!</v>
      </c>
      <c r="L121" s="0" t="e">
        <f aca="false">M121/(1+('IMF GDP constant growth old'!M121/100))</f>
        <v>#VALUE!</v>
      </c>
      <c r="M121" s="0" t="e">
        <f aca="false">N121/(1+('IMF GDP constant growth old'!N121/100))</f>
        <v>#VALUE!</v>
      </c>
      <c r="N121" s="0" t="e">
        <f aca="false">O121/(1+('IMF GDP constant growth old'!O121/100))</f>
        <v>#VALUE!</v>
      </c>
      <c r="O121" s="0" t="e">
        <f aca="false">P121/(1+('IMF GDP constant growth old'!P121/100))</f>
        <v>#VALUE!</v>
      </c>
      <c r="P121" s="0" t="e">
        <f aca="false">Q121/(1+('IMF GDP constant growth old'!Q121/100))</f>
        <v>#VALUE!</v>
      </c>
      <c r="Q121" s="0" t="n">
        <f aca="false">R121/(1+('IMF GDP constant growth old'!R121/100))</f>
        <v>4.61176755229691</v>
      </c>
      <c r="R121" s="0" t="n">
        <f aca="false">S121/(1+('IMF GDP constant growth old'!S121/100))</f>
        <v>4.85817429261614</v>
      </c>
      <c r="S121" s="0" t="n">
        <f aca="false">T121/(1+('IMF GDP constant growth old'!T121/100))</f>
        <v>5.30852704954165</v>
      </c>
      <c r="T121" s="0" t="n">
        <f aca="false">U121/(1+('IMF GDP constant growth old'!U121/100))</f>
        <v>5.22252891133908</v>
      </c>
      <c r="U121" s="0" t="n">
        <f aca="false">V121/(1+('IMF GDP constant growth old'!V121/100))</f>
        <v>5.37946590512482</v>
      </c>
      <c r="V121" s="0" t="n">
        <f aca="false">W121/(1+('IMF GDP constant growth old'!W121/100))</f>
        <v>5.6008309271207</v>
      </c>
      <c r="W121" s="0" t="n">
        <f aca="false">X121/(1+('IMF GDP constant growth old'!X121/100))</f>
        <v>5.77983348355148</v>
      </c>
      <c r="X121" s="0" t="n">
        <f aca="false">Y121/(1+('IMF GDP constant growth old'!Y121/100))</f>
        <v>6.02351126321801</v>
      </c>
      <c r="Y121" s="0" t="n">
        <f aca="false">Z121/(1+('IMF GDP constant growth old'!Z121/100))</f>
        <v>6.22174501889052</v>
      </c>
      <c r="Z121" s="0" t="n">
        <f aca="false">AA121/(1+('IMF GDP constant growth old'!AA121/100))</f>
        <v>6.43116895622637</v>
      </c>
      <c r="AA121" s="0" t="n">
        <f aca="false">AB121/(1+('IMF GDP constant growth old'!AB121/100))</f>
        <v>6.65606693462561</v>
      </c>
      <c r="AB121" s="0" t="n">
        <f aca="false">AC121/(1+('IMF GDP constant growth old'!AC121/100))</f>
        <v>6.8153466163712</v>
      </c>
      <c r="AC121" s="0" t="n">
        <f aca="false">AD121/(1+('IMF GDP constant growth old'!AD121/100))</f>
        <v>7.27061177034479</v>
      </c>
      <c r="AD121" s="0" t="n">
        <f aca="false">AE121/(1+('IMF GDP constant growth old'!AE121/100))</f>
        <v>7.52341094159968</v>
      </c>
      <c r="AE121" s="0" t="n">
        <f aca="false">AF121/(1+('IMF GDP constant growth old'!AF121/100))</f>
        <v>8.02236355524657</v>
      </c>
      <c r="AF121" s="0" t="n">
        <f aca="false">AG121/(1+('IMF GDP constant growth old'!AG121/100))</f>
        <v>8.39700793327659</v>
      </c>
      <c r="AG121" s="0" t="n">
        <f aca="false">AH121/(1+('IMF GDP constant growth old'!AH121/100))</f>
        <v>8.72852180648235</v>
      </c>
      <c r="AH121" s="0" t="n">
        <f aca="false">AI121/(1+('IMF GDP constant growth old'!AI121/100))</f>
        <v>9.04676371154669</v>
      </c>
      <c r="AI121" s="0" t="n">
        <f aca="false">AJ121/(1+('IMF GDP constant growth old'!AJ121/100))</f>
        <v>9.28650294990268</v>
      </c>
      <c r="AJ121" s="0" t="n">
        <f aca="false">AK121/(1+('IMF GDP constant growth old'!AK121/100))</f>
        <v>9.31399099863439</v>
      </c>
      <c r="AK121" s="0" t="n">
        <f aca="false">AL121/(1+('IMF GDP constant growth old'!AL121/100))</f>
        <v>9.87646291504192</v>
      </c>
      <c r="AL121" s="0" t="n">
        <f aca="false">AM121/(1+('IMF GDP constant growth old'!AM121/100))</f>
        <v>10.3792736420467</v>
      </c>
      <c r="AM121" s="0" t="n">
        <f aca="false">AN121/(1+('IMF GDP constant growth old'!AN121/100))</f>
        <v>10.9046724738071</v>
      </c>
      <c r="AN121" s="0" t="n">
        <f aca="false">AO121/(1+('IMF GDP constant growth old'!AO121/100))</f>
        <v>11.5169698332114</v>
      </c>
      <c r="AO121" s="0" t="n">
        <f aca="false">AP121/(1+('IMF GDP constant growth old'!AP121/100))</f>
        <v>12.2186988051489</v>
      </c>
      <c r="AP121" s="0" t="n">
        <f aca="false">AQ121/(1+('IMF GDP constant growth old'!AQ121/100))</f>
        <v>12.7397041222005</v>
      </c>
      <c r="AQ121" s="0" t="n">
        <f aca="false">AR121/(1+('IMF GDP constant growth old'!AR121/100))</f>
        <v>12.744035621602</v>
      </c>
      <c r="AR121" s="0" t="n">
        <f aca="false">AS121/(1+('IMF GDP constant growth old'!AS121/100))</f>
        <v>12.6131543757682</v>
      </c>
      <c r="AS121" s="0" t="n">
        <f aca="false">AT121/(1+('IMF GDP constant growth old'!AT121/100))</f>
        <v>12.7512684161829</v>
      </c>
      <c r="AT121" s="0" t="n">
        <f aca="false">'IMF GDP current US old'!AT121</f>
        <v>12.541</v>
      </c>
      <c r="AU121" s="0" t="n">
        <f aca="false">AT121*(1+('IMF GDP constant growth old'!AU121/100))</f>
        <v>11.63265537</v>
      </c>
      <c r="AV121" s="0" t="n">
        <f aca="false">AU121*(1+('IMF GDP constant growth old'!AV121/100))</f>
        <v>11.9371982875866</v>
      </c>
      <c r="AW121" s="0" t="n">
        <f aca="false">AV121*(1+('IMF GDP constant growth old'!AW121/100))</f>
        <v>12.335900710392</v>
      </c>
      <c r="AX121" s="0" t="n">
        <f aca="false">AW121*(1+('IMF GDP constant growth old'!AX121/100))</f>
        <v>12.705114218654</v>
      </c>
      <c r="AY121" s="0" t="n">
        <f aca="false">AX121*(1+('IMF GDP constant growth old'!AY121/100))</f>
        <v>13.0208363069876</v>
      </c>
      <c r="AZ121" s="0" t="n">
        <f aca="false">AY121*(1+('IMF GDP constant growth old'!AZ121/100))</f>
        <v>13.3444040892162</v>
      </c>
      <c r="BA121" s="0" t="n">
        <f aca="false">AZ121*(1+('IMF GDP constant growth old'!BA121/100))</f>
        <v>13.6760125308332</v>
      </c>
    </row>
    <row r="122" customFormat="false" ht="15" hidden="false" customHeight="false" outlineLevel="0" collapsed="false">
      <c r="A122" s="0" t="s">
        <v>135</v>
      </c>
      <c r="B122" s="0" t="str">
        <f aca="false">VLOOKUP(A122,'IMF GDP constant growth old'!$A:$B,2,0)</f>
        <v>NRU</v>
      </c>
      <c r="C122" s="0" t="s">
        <v>446</v>
      </c>
      <c r="D122" s="0" t="s">
        <v>1044</v>
      </c>
      <c r="F122" s="0" t="s">
        <v>448</v>
      </c>
      <c r="G122" s="0" t="e">
        <f aca="false">H122/(1+('IMF GDP constant growth old'!H122/100))</f>
        <v>#VALUE!</v>
      </c>
      <c r="H122" s="0" t="e">
        <f aca="false">I122/(1+('IMF GDP constant growth old'!I122/100))</f>
        <v>#VALUE!</v>
      </c>
      <c r="I122" s="0" t="e">
        <f aca="false">J122/(1+('IMF GDP constant growth old'!J122/100))</f>
        <v>#VALUE!</v>
      </c>
      <c r="J122" s="0" t="e">
        <f aca="false">K122/(1+('IMF GDP constant growth old'!K122/100))</f>
        <v>#VALUE!</v>
      </c>
      <c r="K122" s="0" t="e">
        <f aca="false">L122/(1+('IMF GDP constant growth old'!L122/100))</f>
        <v>#VALUE!</v>
      </c>
      <c r="L122" s="0" t="e">
        <f aca="false">M122/(1+('IMF GDP constant growth old'!M122/100))</f>
        <v>#VALUE!</v>
      </c>
      <c r="M122" s="0" t="e">
        <f aca="false">N122/(1+('IMF GDP constant growth old'!N122/100))</f>
        <v>#VALUE!</v>
      </c>
      <c r="N122" s="0" t="e">
        <f aca="false">O122/(1+('IMF GDP constant growth old'!O122/100))</f>
        <v>#VALUE!</v>
      </c>
      <c r="O122" s="0" t="e">
        <f aca="false">P122/(1+('IMF GDP constant growth old'!P122/100))</f>
        <v>#VALUE!</v>
      </c>
      <c r="P122" s="0" t="e">
        <f aca="false">Q122/(1+('IMF GDP constant growth old'!Q122/100))</f>
        <v>#VALUE!</v>
      </c>
      <c r="Q122" s="0" t="e">
        <f aca="false">R122/(1+('IMF GDP constant growth old'!R122/100))</f>
        <v>#VALUE!</v>
      </c>
      <c r="R122" s="0" t="e">
        <f aca="false">S122/(1+('IMF GDP constant growth old'!S122/100))</f>
        <v>#VALUE!</v>
      </c>
      <c r="S122" s="0" t="e">
        <f aca="false">T122/(1+('IMF GDP constant growth old'!T122/100))</f>
        <v>#VALUE!</v>
      </c>
      <c r="T122" s="0" t="e">
        <f aca="false">U122/(1+('IMF GDP constant growth old'!U122/100))</f>
        <v>#VALUE!</v>
      </c>
      <c r="U122" s="0" t="e">
        <f aca="false">V122/(1+('IMF GDP constant growth old'!V122/100))</f>
        <v>#VALUE!</v>
      </c>
      <c r="V122" s="0" t="e">
        <f aca="false">W122/(1+('IMF GDP constant growth old'!W122/100))</f>
        <v>#VALUE!</v>
      </c>
      <c r="W122" s="0" t="e">
        <f aca="false">X122/(1+('IMF GDP constant growth old'!X122/100))</f>
        <v>#VALUE!</v>
      </c>
      <c r="X122" s="0" t="e">
        <f aca="false">Y122/(1+('IMF GDP constant growth old'!Y122/100))</f>
        <v>#VALUE!</v>
      </c>
      <c r="Y122" s="0" t="e">
        <f aca="false">Z122/(1+('IMF GDP constant growth old'!Z122/100))</f>
        <v>#VALUE!</v>
      </c>
      <c r="Z122" s="0" t="e">
        <f aca="false">AA122/(1+('IMF GDP constant growth old'!AA122/100))</f>
        <v>#VALUE!</v>
      </c>
      <c r="AA122" s="0" t="e">
        <f aca="false">AB122/(1+('IMF GDP constant growth old'!AB122/100))</f>
        <v>#VALUE!</v>
      </c>
      <c r="AB122" s="0" t="e">
        <f aca="false">AC122/(1+('IMF GDP constant growth old'!AC122/100))</f>
        <v>#VALUE!</v>
      </c>
      <c r="AC122" s="0" t="e">
        <f aca="false">AD122/(1+('IMF GDP constant growth old'!AD122/100))</f>
        <v>#VALUE!</v>
      </c>
      <c r="AD122" s="0" t="e">
        <f aca="false">AE122/(1+('IMF GDP constant growth old'!AE122/100))</f>
        <v>#VALUE!</v>
      </c>
      <c r="AE122" s="0" t="n">
        <f aca="false">AF122/(1+('IMF GDP constant growth old'!AF122/100))</f>
        <v>0.044355584567899</v>
      </c>
      <c r="AF122" s="0" t="n">
        <f aca="false">AG122/(1+('IMF GDP constant growth old'!AG122/100))</f>
        <v>0.0441976786868373</v>
      </c>
      <c r="AG122" s="0" t="n">
        <f aca="false">AH122/(1+('IMF GDP constant growth old'!AH122/100))</f>
        <v>0.047878903344664</v>
      </c>
      <c r="AH122" s="0" t="n">
        <f aca="false">AI122/(1+('IMF GDP constant growth old'!AI122/100))</f>
        <v>0.0372569686376503</v>
      </c>
      <c r="AI122" s="0" t="n">
        <f aca="false">AJ122/(1+('IMF GDP constant growth old'!AJ122/100))</f>
        <v>0.0448503114156898</v>
      </c>
      <c r="AJ122" s="0" t="n">
        <f aca="false">AK122/(1+('IMF GDP constant growth old'!AK122/100))</f>
        <v>0.0489254107109194</v>
      </c>
      <c r="AK122" s="0" t="n">
        <f aca="false">AL122/(1+('IMF GDP constant growth old'!AL122/100))</f>
        <v>0.0543624916032238</v>
      </c>
      <c r="AL122" s="0" t="n">
        <f aca="false">AM122/(1+('IMF GDP constant growth old'!AM122/100))</f>
        <v>0.0602216809482193</v>
      </c>
      <c r="AM122" s="0" t="n">
        <f aca="false">AN122/(1+('IMF GDP constant growth old'!AN122/100))</f>
        <v>0.0664648626121212</v>
      </c>
      <c r="AN122" s="0" t="n">
        <f aca="false">AO122/(1+('IMF GDP constant growth old'!AO122/100))</f>
        <v>0.087048365914469</v>
      </c>
      <c r="AO122" s="0" t="n">
        <f aca="false">AP122/(1+('IMF GDP constant growth old'!AP122/100))</f>
        <v>0.11075076546932</v>
      </c>
      <c r="AP122" s="0" t="n">
        <f aca="false">AQ122/(1+('IMF GDP constant growth old'!AQ122/100))</f>
        <v>0.114536226633061</v>
      </c>
      <c r="AQ122" s="0" t="n">
        <f aca="false">AR122/(1+('IMF GDP constant growth old'!AR122/100))</f>
        <v>0.11799522067738</v>
      </c>
      <c r="AR122" s="0" t="n">
        <f aca="false">AS122/(1+('IMF GDP constant growth old'!AS122/100))</f>
        <v>0.111510203348951</v>
      </c>
      <c r="AS122" s="0" t="n">
        <f aca="false">AT122/(1+('IMF GDP constant growth old'!AT122/100))</f>
        <v>0.117869630245941</v>
      </c>
      <c r="AT122" s="0" t="n">
        <f aca="false">'IMF GDP current US old'!AT122</f>
        <v>0.119</v>
      </c>
      <c r="AU122" s="0" t="n">
        <f aca="false">AT122*(1+('IMF GDP constant growth old'!AU122/100))</f>
        <v>0.11984014</v>
      </c>
      <c r="AV122" s="0" t="n">
        <f aca="false">AU122*(1+('IMF GDP constant growth old'!AV122/100))</f>
        <v>0.12169766217</v>
      </c>
      <c r="AW122" s="0" t="n">
        <f aca="false">AV122*(1+('IMF GDP constant growth old'!AW122/100))</f>
        <v>0.122790507176287</v>
      </c>
      <c r="AX122" s="0" t="n">
        <f aca="false">AW122*(1+('IMF GDP constant growth old'!AX122/100))</f>
        <v>0.12374704522719</v>
      </c>
      <c r="AY122" s="0" t="n">
        <f aca="false">AX122*(1+('IMF GDP constant growth old'!AY122/100))</f>
        <v>0.124430128916844</v>
      </c>
      <c r="AZ122" s="0" t="n">
        <f aca="false">AY122*(1+('IMF GDP constant growth old'!AZ122/100))</f>
        <v>0.125113250324597</v>
      </c>
      <c r="BA122" s="0" t="n">
        <f aca="false">AZ122*(1+('IMF GDP constant growth old'!BA122/100))</f>
        <v>0.125765090358789</v>
      </c>
    </row>
    <row r="123" customFormat="false" ht="15" hidden="false" customHeight="false" outlineLevel="0" collapsed="false">
      <c r="A123" s="0" t="s">
        <v>136</v>
      </c>
      <c r="B123" s="0" t="str">
        <f aca="false">VLOOKUP(A123,'IMF GDP constant growth old'!$A:$B,2,0)</f>
        <v>NPL</v>
      </c>
      <c r="C123" s="0" t="s">
        <v>446</v>
      </c>
      <c r="D123" s="0" t="s">
        <v>1044</v>
      </c>
      <c r="F123" s="0" t="s">
        <v>448</v>
      </c>
      <c r="G123" s="0" t="n">
        <f aca="false">H123/(1+('IMF GDP constant growth old'!H123/100))</f>
        <v>5.76626123768261</v>
      </c>
      <c r="H123" s="0" t="n">
        <f aca="false">I123/(1+('IMF GDP constant growth old'!I123/100))</f>
        <v>6.24722508751772</v>
      </c>
      <c r="I123" s="0" t="n">
        <f aca="false">J123/(1+('IMF GDP constant growth old'!J123/100))</f>
        <v>6.48337019582589</v>
      </c>
      <c r="J123" s="0" t="n">
        <f aca="false">K123/(1+('IMF GDP constant growth old'!K123/100))</f>
        <v>6.29029543139419</v>
      </c>
      <c r="K123" s="0" t="n">
        <f aca="false">L123/(1+('IMF GDP constant growth old'!L123/100))</f>
        <v>6.89925893210747</v>
      </c>
      <c r="L123" s="0" t="n">
        <f aca="false">M123/(1+('IMF GDP constant growth old'!M123/100))</f>
        <v>7.32321839348547</v>
      </c>
      <c r="M123" s="0" t="n">
        <f aca="false">N123/(1+('IMF GDP constant growth old'!N123/100))</f>
        <v>7.65759654533202</v>
      </c>
      <c r="N123" s="0" t="n">
        <f aca="false">O123/(1+('IMF GDP constant growth old'!O123/100))</f>
        <v>7.78777568660266</v>
      </c>
      <c r="O123" s="0" t="n">
        <f aca="false">P123/(1+('IMF GDP constant growth old'!P123/100))</f>
        <v>8.38720078120047</v>
      </c>
      <c r="P123" s="0" t="n">
        <f aca="false">Q123/(1+('IMF GDP constant growth old'!Q123/100))</f>
        <v>8.75019883101082</v>
      </c>
      <c r="Q123" s="0" t="n">
        <f aca="false">R123/(1+('IMF GDP constant growth old'!R123/100))</f>
        <v>9.15577054682817</v>
      </c>
      <c r="R123" s="0" t="n">
        <f aca="false">S123/(1+('IMF GDP constant growth old'!S123/100))</f>
        <v>9.73862689983925</v>
      </c>
      <c r="S123" s="0" t="n">
        <f aca="false">T123/(1+('IMF GDP constant growth old'!T123/100))</f>
        <v>10.1386896928847</v>
      </c>
      <c r="T123" s="0" t="n">
        <f aca="false">U123/(1+('IMF GDP constant growth old'!U123/100))</f>
        <v>10.5287250853699</v>
      </c>
      <c r="U123" s="0" t="n">
        <f aca="false">V123/(1+('IMF GDP constant growth old'!V123/100))</f>
        <v>11.3940810001365</v>
      </c>
      <c r="V123" s="0" t="n">
        <f aca="false">W123/(1+('IMF GDP constant growth old'!W123/100))</f>
        <v>11.7892277292212</v>
      </c>
      <c r="W123" s="0" t="n">
        <f aca="false">X123/(1+('IMF GDP constant growth old'!X123/100))</f>
        <v>12.418536705407</v>
      </c>
      <c r="X123" s="0" t="n">
        <f aca="false">Y123/(1+('IMF GDP constant growth old'!Y123/100))</f>
        <v>13.0718759214785</v>
      </c>
      <c r="Y123" s="0" t="n">
        <f aca="false">Z123/(1+('IMF GDP constant growth old'!Z123/100))</f>
        <v>13.4565812298476</v>
      </c>
      <c r="Z123" s="0" t="n">
        <f aca="false">AA123/(1+('IMF GDP constant growth old'!AA123/100))</f>
        <v>14.0598397663817</v>
      </c>
      <c r="AA123" s="0" t="n">
        <f aca="false">AB123/(1+('IMF GDP constant growth old'!AB123/100))</f>
        <v>14.9197395664936</v>
      </c>
      <c r="AB123" s="0" t="n">
        <f aca="false">AC123/(1+('IMF GDP constant growth old'!AC123/100))</f>
        <v>15.7595717066915</v>
      </c>
      <c r="AC123" s="0" t="n">
        <f aca="false">AD123/(1+('IMF GDP constant growth old'!AD123/100))</f>
        <v>15.7784831927395</v>
      </c>
      <c r="AD123" s="0" t="n">
        <f aca="false">AE123/(1+('IMF GDP constant growth old'!AE123/100))</f>
        <v>16.4009443546931</v>
      </c>
      <c r="AE123" s="0" t="n">
        <f aca="false">AF123/(1+('IMF GDP constant growth old'!AF123/100))</f>
        <v>17.1690005788234</v>
      </c>
      <c r="AF123" s="0" t="n">
        <f aca="false">AG123/(1+('IMF GDP constant growth old'!AG123/100))</f>
        <v>17.7663101089607</v>
      </c>
      <c r="AG123" s="0" t="n">
        <f aca="false">AH123/(1+('IMF GDP constant growth old'!AH123/100))</f>
        <v>18.3641464441272</v>
      </c>
      <c r="AH123" s="0" t="n">
        <f aca="false">AI123/(1+('IMF GDP constant growth old'!AI123/100))</f>
        <v>18.9907311208008</v>
      </c>
      <c r="AI123" s="0" t="n">
        <f aca="false">AJ123/(1+('IMF GDP constant growth old'!AJ123/100))</f>
        <v>20.1501152557257</v>
      </c>
      <c r="AJ123" s="0" t="n">
        <f aca="false">AK123/(1+('IMF GDP constant growth old'!AK123/100))</f>
        <v>21.0635199802677</v>
      </c>
      <c r="AK123" s="0" t="n">
        <f aca="false">AL123/(1+('IMF GDP constant growth old'!AL123/100))</f>
        <v>22.0779391025174</v>
      </c>
      <c r="AL123" s="0" t="n">
        <f aca="false">AM123/(1+('IMF GDP constant growth old'!AM123/100))</f>
        <v>22.8334461786056</v>
      </c>
      <c r="AM123" s="0" t="n">
        <f aca="false">AN123/(1+('IMF GDP constant growth old'!AN123/100))</f>
        <v>23.8467945200121</v>
      </c>
      <c r="AN123" s="0" t="n">
        <f aca="false">AO123/(1+('IMF GDP constant growth old'!AO123/100))</f>
        <v>24.6873940268425</v>
      </c>
      <c r="AO123" s="0" t="n">
        <f aca="false">AP123/(1+('IMF GDP constant growth old'!AP123/100))</f>
        <v>26.171353281796</v>
      </c>
      <c r="AP123" s="0" t="n">
        <f aca="false">AQ123/(1+('IMF GDP constant growth old'!AQ123/100))</f>
        <v>27.2119262882802</v>
      </c>
      <c r="AQ123" s="0" t="n">
        <f aca="false">AR123/(1+('IMF GDP constant growth old'!AR123/100))</f>
        <v>27.3297539291085</v>
      </c>
      <c r="AR123" s="0" t="n">
        <f aca="false">AS123/(1+('IMF GDP constant growth old'!AS123/100))</f>
        <v>29.7831459393246</v>
      </c>
      <c r="AS123" s="0" t="n">
        <f aca="false">AT123/(1+('IMF GDP constant growth old'!AT123/100))</f>
        <v>32.0532173228199</v>
      </c>
      <c r="AT123" s="0" t="n">
        <f aca="false">'IMF GDP current US old'!AT123</f>
        <v>34.187</v>
      </c>
      <c r="AU123" s="0" t="n">
        <f aca="false">AT123*(1+('IMF GDP constant growth old'!AU123/100))</f>
        <v>33.54496814</v>
      </c>
      <c r="AV123" s="0" t="n">
        <f aca="false">AU123*(1+('IMF GDP constant growth old'!AV123/100))</f>
        <v>34.5134113702018</v>
      </c>
      <c r="AW123" s="0" t="n">
        <f aca="false">AV123*(1+('IMF GDP constant growth old'!AW123/100))</f>
        <v>35.9671162571147</v>
      </c>
      <c r="AX123" s="0" t="n">
        <f aca="false">AW123*(1+('IMF GDP constant growth old'!AX123/100))</f>
        <v>38.1341350116058</v>
      </c>
      <c r="AY123" s="0" t="n">
        <f aca="false">AX123*(1+('IMF GDP constant growth old'!AY123/100))</f>
        <v>40.1872768406307</v>
      </c>
      <c r="AZ123" s="0" t="n">
        <f aca="false">AY123*(1+('IMF GDP constant growth old'!AZ123/100))</f>
        <v>42.2593328345336</v>
      </c>
      <c r="BA123" s="0" t="n">
        <f aca="false">AZ123*(1+('IMF GDP constant growth old'!BA123/100))</f>
        <v>44.4437177487507</v>
      </c>
    </row>
    <row r="124" customFormat="false" ht="15" hidden="false" customHeight="false" outlineLevel="0" collapsed="false">
      <c r="A124" s="0" t="s">
        <v>137</v>
      </c>
      <c r="B124" s="0" t="str">
        <f aca="false">VLOOKUP(A124,'IMF GDP constant growth old'!$A:$B,2,0)</f>
        <v>NLD</v>
      </c>
      <c r="C124" s="0" t="s">
        <v>446</v>
      </c>
      <c r="D124" s="0" t="s">
        <v>1044</v>
      </c>
      <c r="F124" s="0" t="s">
        <v>448</v>
      </c>
      <c r="G124" s="0" t="n">
        <f aca="false">H124/(1+('IMF GDP constant growth old'!H124/100))</f>
        <v>399.586714351036</v>
      </c>
      <c r="H124" s="0" t="n">
        <f aca="false">I124/(1+('IMF GDP constant growth old'!I124/100))</f>
        <v>397.532838639272</v>
      </c>
      <c r="I124" s="0" t="n">
        <f aca="false">J124/(1+('IMF GDP constant growth old'!J124/100))</f>
        <v>392.43249231953</v>
      </c>
      <c r="J124" s="0" t="n">
        <f aca="false">K124/(1+('IMF GDP constant growth old'!K124/100))</f>
        <v>399.331455534508</v>
      </c>
      <c r="K124" s="0" t="n">
        <f aca="false">L124/(1+('IMF GDP constant growth old'!L124/100))</f>
        <v>411.782610318074</v>
      </c>
      <c r="L124" s="0" t="n">
        <f aca="false">M124/(1+('IMF GDP constant growth old'!M124/100))</f>
        <v>422.719556448122</v>
      </c>
      <c r="M124" s="0" t="n">
        <f aca="false">N124/(1+('IMF GDP constant growth old'!N124/100))</f>
        <v>435.93376978269</v>
      </c>
      <c r="N124" s="0" t="n">
        <f aca="false">O124/(1+('IMF GDP constant growth old'!O124/100))</f>
        <v>443.99854452367</v>
      </c>
      <c r="O124" s="0" t="n">
        <f aca="false">P124/(1+('IMF GDP constant growth old'!P124/100))</f>
        <v>464.35587779008</v>
      </c>
      <c r="P124" s="0" t="n">
        <f aca="false">Q124/(1+('IMF GDP constant growth old'!Q124/100))</f>
        <v>485.163664673853</v>
      </c>
      <c r="Q124" s="0" t="n">
        <f aca="false">R124/(1+('IMF GDP constant growth old'!R124/100))</f>
        <v>505.433802583927</v>
      </c>
      <c r="R124" s="0" t="n">
        <f aca="false">S124/(1+('IMF GDP constant growth old'!S124/100))</f>
        <v>517.821985085259</v>
      </c>
      <c r="S124" s="0" t="n">
        <f aca="false">T124/(1+('IMF GDP constant growth old'!T124/100))</f>
        <v>526.050176428264</v>
      </c>
      <c r="T124" s="0" t="n">
        <f aca="false">U124/(1+('IMF GDP constant growth old'!U124/100))</f>
        <v>532.699450658317</v>
      </c>
      <c r="U124" s="0" t="n">
        <f aca="false">V124/(1+('IMF GDP constant growth old'!V124/100))</f>
        <v>548.728377128626</v>
      </c>
      <c r="V124" s="0" t="n">
        <f aca="false">W124/(1+('IMF GDP constant growth old'!W124/100))</f>
        <v>563.944615026402</v>
      </c>
      <c r="W124" s="0" t="n">
        <f aca="false">X124/(1+('IMF GDP constant growth old'!X124/100))</f>
        <v>583.648839875425</v>
      </c>
      <c r="X124" s="0" t="n">
        <f aca="false">Y124/(1+('IMF GDP constant growth old'!Y124/100))</f>
        <v>608.909161665233</v>
      </c>
      <c r="Y124" s="0" t="n">
        <f aca="false">Z124/(1+('IMF GDP constant growth old'!Z124/100))</f>
        <v>637.333041331766</v>
      </c>
      <c r="Z124" s="0" t="n">
        <f aca="false">AA124/(1+('IMF GDP constant growth old'!AA124/100))</f>
        <v>669.403639971581</v>
      </c>
      <c r="AA124" s="0" t="n">
        <f aca="false">AB124/(1+('IMF GDP constant growth old'!AB124/100))</f>
        <v>697.511898813987</v>
      </c>
      <c r="AB124" s="0" t="n">
        <f aca="false">AC124/(1+('IMF GDP constant growth old'!AC124/100))</f>
        <v>713.749975818377</v>
      </c>
      <c r="AC124" s="0" t="n">
        <f aca="false">AD124/(1+('IMF GDP constant growth old'!AD124/100))</f>
        <v>715.298813265903</v>
      </c>
      <c r="AD124" s="0" t="n">
        <f aca="false">AE124/(1+('IMF GDP constant growth old'!AE124/100))</f>
        <v>716.428985390863</v>
      </c>
      <c r="AE124" s="0" t="n">
        <f aca="false">AF124/(1+('IMF GDP constant growth old'!AF124/100))</f>
        <v>730.635772171164</v>
      </c>
      <c r="AF124" s="0" t="n">
        <f aca="false">AG124/(1+('IMF GDP constant growth old'!AG124/100))</f>
        <v>745.591886427507</v>
      </c>
      <c r="AG124" s="0" t="n">
        <f aca="false">AH124/(1+('IMF GDP constant growth old'!AH124/100))</f>
        <v>771.404277535628</v>
      </c>
      <c r="AH124" s="0" t="n">
        <f aca="false">AI124/(1+('IMF GDP constant growth old'!AI124/100))</f>
        <v>800.501646884272</v>
      </c>
      <c r="AI124" s="0" t="n">
        <f aca="false">AJ124/(1+('IMF GDP constant growth old'!AJ124/100))</f>
        <v>817.888542654598</v>
      </c>
      <c r="AJ124" s="0" t="n">
        <f aca="false">AK124/(1+('IMF GDP constant growth old'!AK124/100))</f>
        <v>787.896569795454</v>
      </c>
      <c r="AK124" s="0" t="n">
        <f aca="false">AL124/(1+('IMF GDP constant growth old'!AL124/100))</f>
        <v>798.462262796411</v>
      </c>
      <c r="AL124" s="0" t="n">
        <f aca="false">AM124/(1+('IMF GDP constant growth old'!AM124/100))</f>
        <v>810.838427869755</v>
      </c>
      <c r="AM124" s="0" t="n">
        <f aca="false">AN124/(1+('IMF GDP constant growth old'!AN124/100))</f>
        <v>802.478683678418</v>
      </c>
      <c r="AN124" s="0" t="n">
        <f aca="false">AO124/(1+('IMF GDP constant growth old'!AO124/100))</f>
        <v>801.459535750147</v>
      </c>
      <c r="AO124" s="0" t="n">
        <f aca="false">AP124/(1+('IMF GDP constant growth old'!AP124/100))</f>
        <v>812.872319539229</v>
      </c>
      <c r="AP124" s="0" t="n">
        <f aca="false">AQ124/(1+('IMF GDP constant growth old'!AQ124/100))</f>
        <v>828.788359555807</v>
      </c>
      <c r="AQ124" s="0" t="n">
        <f aca="false">AR124/(1+('IMF GDP constant growth old'!AR124/100))</f>
        <v>846.95540039727</v>
      </c>
      <c r="AR124" s="0" t="n">
        <f aca="false">AS124/(1+('IMF GDP constant growth old'!AS124/100))</f>
        <v>871.610272102834</v>
      </c>
      <c r="AS124" s="0" t="n">
        <f aca="false">AT124/(1+('IMF GDP constant growth old'!AT124/100))</f>
        <v>892.188990627182</v>
      </c>
      <c r="AT124" s="0" t="n">
        <f aca="false">'IMF GDP current US old'!AT124</f>
        <v>907.151</v>
      </c>
      <c r="AU124" s="0" t="n">
        <f aca="false">AT124*(1+('IMF GDP constant growth old'!AU124/100))</f>
        <v>872.71554804</v>
      </c>
      <c r="AV124" s="0" t="n">
        <f aca="false">AU124*(1+('IMF GDP constant growth old'!AV124/100))</f>
        <v>903.286773687841</v>
      </c>
      <c r="AW124" s="0" t="n">
        <f aca="false">AV124*(1+('IMF GDP constant growth old'!AW124/100))</f>
        <v>930.304081088844</v>
      </c>
      <c r="AX124" s="0" t="n">
        <f aca="false">AW124*(1+('IMF GDP constant growth old'!AX124/100))</f>
        <v>947.272827527905</v>
      </c>
      <c r="AY124" s="0" t="n">
        <f aca="false">AX124*(1+('IMF GDP constant growth old'!AY124/100))</f>
        <v>962.343938213874</v>
      </c>
      <c r="AZ124" s="0" t="n">
        <f aca="false">AY124*(1+('IMF GDP constant growth old'!AZ124/100))</f>
        <v>976.846461362757</v>
      </c>
      <c r="BA124" s="0" t="n">
        <f aca="false">AZ124*(1+('IMF GDP constant growth old'!BA124/100))</f>
        <v>991.870359938516</v>
      </c>
      <c r="BC124" s="0" t="n">
        <v>1</v>
      </c>
    </row>
    <row r="125" customFormat="false" ht="15" hidden="false" customHeight="false" outlineLevel="0" collapsed="false">
      <c r="A125" s="0" t="s">
        <v>138</v>
      </c>
      <c r="B125" s="0" t="str">
        <f aca="false">VLOOKUP(A125,'IMF GDP constant growth old'!$A:$B,2,0)</f>
        <v>NZL</v>
      </c>
      <c r="C125" s="0" t="s">
        <v>446</v>
      </c>
      <c r="D125" s="0" t="s">
        <v>1044</v>
      </c>
      <c r="F125" s="0" t="s">
        <v>448</v>
      </c>
      <c r="G125" s="0" t="n">
        <f aca="false">H125/(1+('IMF GDP constant growth old'!H125/100))</f>
        <v>76.4007309629974</v>
      </c>
      <c r="H125" s="0" t="n">
        <f aca="false">I125/(1+('IMF GDP constant growth old'!I125/100))</f>
        <v>78.6629566068118</v>
      </c>
      <c r="I125" s="0" t="n">
        <f aca="false">J125/(1+('IMF GDP constant growth old'!J125/100))</f>
        <v>80.9268764979558</v>
      </c>
      <c r="J125" s="0" t="n">
        <f aca="false">K125/(1+('IMF GDP constant growth old'!K125/100))</f>
        <v>80.8265271710983</v>
      </c>
      <c r="K125" s="0" t="n">
        <f aca="false">L125/(1+('IMF GDP constant growth old'!L125/100))</f>
        <v>86.3696104044923</v>
      </c>
      <c r="L125" s="0" t="n">
        <f aca="false">M125/(1+('IMF GDP constant growth old'!M125/100))</f>
        <v>87.4172737786988</v>
      </c>
      <c r="M125" s="0" t="n">
        <f aca="false">N125/(1+('IMF GDP constant growth old'!N125/100))</f>
        <v>88.9995264340932</v>
      </c>
      <c r="N125" s="0" t="n">
        <f aca="false">O125/(1+('IMF GDP constant growth old'!O125/100))</f>
        <v>91.1675548980277</v>
      </c>
      <c r="O125" s="0" t="n">
        <f aca="false">P125/(1+('IMF GDP constant growth old'!P125/100))</f>
        <v>91.6735348277117</v>
      </c>
      <c r="P125" s="0" t="n">
        <f aca="false">Q125/(1+('IMF GDP constant growth old'!Q125/100))</f>
        <v>92.0594804093364</v>
      </c>
      <c r="Q125" s="0" t="n">
        <f aca="false">R125/(1+('IMF GDP constant growth old'!R125/100))</f>
        <v>92.0585598145323</v>
      </c>
      <c r="R125" s="0" t="n">
        <f aca="false">S125/(1+('IMF GDP constant growth old'!S125/100))</f>
        <v>90.8498309241675</v>
      </c>
      <c r="S125" s="0" t="n">
        <f aca="false">T125/(1+('IMF GDP constant growth old'!T125/100))</f>
        <v>91.4866882389459</v>
      </c>
      <c r="T125" s="0" t="n">
        <f aca="false">U125/(1+('IMF GDP constant growth old'!U125/100))</f>
        <v>96.2549744299598</v>
      </c>
      <c r="U125" s="0" t="n">
        <f aca="false">V125/(1+('IMF GDP constant growth old'!V125/100))</f>
        <v>101.622151804174</v>
      </c>
      <c r="V125" s="0" t="n">
        <f aca="false">W125/(1+('IMF GDP constant growth old'!W125/100))</f>
        <v>106.593507470435</v>
      </c>
      <c r="W125" s="0" t="n">
        <f aca="false">X125/(1+('IMF GDP constant growth old'!X125/100))</f>
        <v>110.928665419257</v>
      </c>
      <c r="X125" s="0" t="n">
        <f aca="false">Y125/(1+('IMF GDP constant growth old'!Y125/100))</f>
        <v>113.675259175038</v>
      </c>
      <c r="Y125" s="0" t="n">
        <f aca="false">Z125/(1+('IMF GDP constant growth old'!Z125/100))</f>
        <v>114.01401144738</v>
      </c>
      <c r="Z125" s="0" t="n">
        <f aca="false">AA125/(1+('IMF GDP constant growth old'!AA125/100))</f>
        <v>119.186827146747</v>
      </c>
      <c r="AA125" s="0" t="n">
        <f aca="false">AB125/(1+('IMF GDP constant growth old'!AB125/100))</f>
        <v>124.310668845786</v>
      </c>
      <c r="AB125" s="0" t="n">
        <f aca="false">AC125/(1+('IMF GDP constant growth old'!AC125/100))</f>
        <v>127.4756184746</v>
      </c>
      <c r="AC125" s="0" t="n">
        <f aca="false">AD125/(1+('IMF GDP constant growth old'!AD125/100))</f>
        <v>133.505215228448</v>
      </c>
      <c r="AD125" s="0" t="n">
        <f aca="false">AE125/(1+('IMF GDP constant growth old'!AE125/100))</f>
        <v>139.168506458439</v>
      </c>
      <c r="AE125" s="0" t="n">
        <f aca="false">AF125/(1+('IMF GDP constant growth old'!AF125/100))</f>
        <v>145.834677917798</v>
      </c>
      <c r="AF125" s="0" t="n">
        <f aca="false">AG125/(1+('IMF GDP constant growth old'!AG125/100))</f>
        <v>150.431386965767</v>
      </c>
      <c r="AG125" s="0" t="n">
        <f aca="false">AH125/(1+('IMF GDP constant growth old'!AH125/100))</f>
        <v>154.798410129383</v>
      </c>
      <c r="AH125" s="0" t="n">
        <f aca="false">AI125/(1+('IMF GDP constant growth old'!AI125/100))</f>
        <v>160.140503262948</v>
      </c>
      <c r="AI125" s="0" t="n">
        <f aca="false">AJ125/(1+('IMF GDP constant growth old'!AJ125/100))</f>
        <v>159.890684077858</v>
      </c>
      <c r="AJ125" s="0" t="n">
        <f aca="false">AK125/(1+('IMF GDP constant growth old'!AK125/100))</f>
        <v>157.927226477382</v>
      </c>
      <c r="AK125" s="0" t="n">
        <f aca="false">AL125/(1+('IMF GDP constant growth old'!AL125/100))</f>
        <v>160.747806742268</v>
      </c>
      <c r="AL125" s="0" t="n">
        <f aca="false">AM125/(1+('IMF GDP constant growth old'!AM125/100))</f>
        <v>163.670201868843</v>
      </c>
      <c r="AM125" s="0" t="n">
        <f aca="false">AN125/(1+('IMF GDP constant growth old'!AN125/100))</f>
        <v>167.680121814629</v>
      </c>
      <c r="AN125" s="0" t="n">
        <f aca="false">AO125/(1+('IMF GDP constant growth old'!AO125/100))</f>
        <v>171.545148622456</v>
      </c>
      <c r="AO125" s="0" t="n">
        <f aca="false">AP125/(1+('IMF GDP constant growth old'!AP125/100))</f>
        <v>177.940351763102</v>
      </c>
      <c r="AP125" s="0" t="n">
        <f aca="false">AQ125/(1+('IMF GDP constant growth old'!AQ125/100))</f>
        <v>184.428056988384</v>
      </c>
      <c r="AQ125" s="0" t="n">
        <f aca="false">AR125/(1+('IMF GDP constant growth old'!AR125/100))</f>
        <v>191.711120958856</v>
      </c>
      <c r="AR125" s="0" t="n">
        <f aca="false">AS125/(1+('IMF GDP constant growth old'!AS125/100))</f>
        <v>198.451683971769</v>
      </c>
      <c r="AS125" s="0" t="n">
        <f aca="false">AT125/(1+('IMF GDP constant growth old'!AT125/100))</f>
        <v>205.236747046764</v>
      </c>
      <c r="AT125" s="0" t="n">
        <f aca="false">'IMF GDP current US old'!AT125</f>
        <v>210.224</v>
      </c>
      <c r="AU125" s="0" t="n">
        <f aca="false">AT125*(1+('IMF GDP constant growth old'!AU125/100))</f>
        <v>203.93620016</v>
      </c>
      <c r="AV125" s="0" t="n">
        <f aca="false">AU125*(1+('IMF GDP constant growth old'!AV125/100))</f>
        <v>212.18338009447</v>
      </c>
      <c r="AW125" s="0" t="n">
        <f aca="false">AV125*(1+('IMF GDP constant growth old'!AW125/100))</f>
        <v>218.962639088489</v>
      </c>
      <c r="AX125" s="0" t="n">
        <f aca="false">AW125*(1+('IMF GDP constant growth old'!AX125/100))</f>
        <v>224.684132847871</v>
      </c>
      <c r="AY125" s="0" t="n">
        <f aca="false">AX125*(1+('IMF GDP constant growth old'!AY125/100))</f>
        <v>230.370888250251</v>
      </c>
      <c r="AZ125" s="0" t="n">
        <f aca="false">AY125*(1+('IMF GDP constant growth old'!AZ125/100))</f>
        <v>235.973508252497</v>
      </c>
      <c r="BA125" s="0" t="n">
        <f aca="false">AZ125*(1+('IMF GDP constant growth old'!BA125/100))</f>
        <v>241.785535760756</v>
      </c>
      <c r="BC125" s="0" t="n">
        <v>1</v>
      </c>
    </row>
    <row r="126" customFormat="false" ht="15" hidden="false" customHeight="false" outlineLevel="0" collapsed="false">
      <c r="A126" s="0" t="s">
        <v>139</v>
      </c>
      <c r="B126" s="0" t="str">
        <f aca="false">VLOOKUP(A126,'IMF GDP constant growth old'!$A:$B,2,0)</f>
        <v>NIC</v>
      </c>
      <c r="C126" s="0" t="s">
        <v>446</v>
      </c>
      <c r="D126" s="0" t="s">
        <v>1044</v>
      </c>
      <c r="F126" s="0" t="s">
        <v>448</v>
      </c>
      <c r="G126" s="0" t="n">
        <f aca="false">H126/(1+('IMF GDP constant growth old'!H126/100))</f>
        <v>5.77638776374485</v>
      </c>
      <c r="H126" s="0" t="n">
        <f aca="false">I126/(1+('IMF GDP constant growth old'!I126/100))</f>
        <v>6.08605991175921</v>
      </c>
      <c r="I126" s="0" t="n">
        <f aca="false">J126/(1+('IMF GDP constant growth old'!J126/100))</f>
        <v>6.03633680228013</v>
      </c>
      <c r="J126" s="0" t="n">
        <f aca="false">K126/(1+('IMF GDP constant growth old'!K126/100))</f>
        <v>6.31491374570536</v>
      </c>
      <c r="K126" s="0" t="n">
        <f aca="false">L126/(1+('IMF GDP constant growth old'!L126/100))</f>
        <v>6.21602219644761</v>
      </c>
      <c r="L126" s="0" t="n">
        <f aca="false">M126/(1+('IMF GDP constant growth old'!M126/100))</f>
        <v>5.96215984994469</v>
      </c>
      <c r="M126" s="0" t="n">
        <f aca="false">N126/(1+('IMF GDP constant growth old'!N126/100))</f>
        <v>5.90164392746776</v>
      </c>
      <c r="N126" s="0" t="n">
        <f aca="false">O126/(1+('IMF GDP constant growth old'!O126/100))</f>
        <v>5.85997832133983</v>
      </c>
      <c r="O126" s="0" t="n">
        <f aca="false">P126/(1+('IMF GDP constant growth old'!P126/100))</f>
        <v>5.13334100949369</v>
      </c>
      <c r="P126" s="0" t="n">
        <f aca="false">Q126/(1+('IMF GDP constant growth old'!Q126/100))</f>
        <v>5.04638221279287</v>
      </c>
      <c r="Q126" s="0" t="n">
        <f aca="false">R126/(1+('IMF GDP constant growth old'!R126/100))</f>
        <v>5.03972098827198</v>
      </c>
      <c r="R126" s="0" t="n">
        <f aca="false">S126/(1+('IMF GDP constant growth old'!S126/100))</f>
        <v>5.03195981795005</v>
      </c>
      <c r="S126" s="0" t="n">
        <f aca="false">T126/(1+('IMF GDP constant growth old'!T126/100))</f>
        <v>5.05208765722185</v>
      </c>
      <c r="T126" s="0" t="n">
        <f aca="false">U126/(1+('IMF GDP constant growth old'!U126/100))</f>
        <v>5.03187930659296</v>
      </c>
      <c r="U126" s="0" t="n">
        <f aca="false">V126/(1+('IMF GDP constant growth old'!V126/100))</f>
        <v>5.28347327192261</v>
      </c>
      <c r="V126" s="0" t="n">
        <f aca="false">W126/(1+('IMF GDP constant growth old'!W126/100))</f>
        <v>5.59583221175867</v>
      </c>
      <c r="W126" s="0" t="n">
        <f aca="false">X126/(1+('IMF GDP constant growth old'!X126/100))</f>
        <v>5.95083180727264</v>
      </c>
      <c r="X126" s="0" t="n">
        <f aca="false">Y126/(1+('IMF GDP constant growth old'!Y126/100))</f>
        <v>6.18690130506715</v>
      </c>
      <c r="Y126" s="0" t="n">
        <f aca="false">Z126/(1+('IMF GDP constant growth old'!Z126/100))</f>
        <v>6.41655908151124</v>
      </c>
      <c r="Z126" s="0" t="n">
        <f aca="false">AA126/(1+('IMF GDP constant growth old'!AA126/100))</f>
        <v>6.86802817848637</v>
      </c>
      <c r="AA126" s="0" t="n">
        <f aca="false">AB126/(1+('IMF GDP constant growth old'!AB126/100))</f>
        <v>7.14975469436788</v>
      </c>
      <c r="AB126" s="0" t="n">
        <f aca="false">AC126/(1+('IMF GDP constant growth old'!AC126/100))</f>
        <v>7.36145893086811</v>
      </c>
      <c r="AC126" s="0" t="n">
        <f aca="false">AD126/(1+('IMF GDP constant growth old'!AD126/100))</f>
        <v>7.41696433120686</v>
      </c>
      <c r="AD126" s="0" t="n">
        <f aca="false">AE126/(1+('IMF GDP constant growth old'!AE126/100))</f>
        <v>7.60394600199659</v>
      </c>
      <c r="AE126" s="0" t="n">
        <f aca="false">AF126/(1+('IMF GDP constant growth old'!AF126/100))</f>
        <v>8.00786761362264</v>
      </c>
      <c r="AF126" s="0" t="n">
        <f aca="false">AG126/(1+('IMF GDP constant growth old'!AG126/100))</f>
        <v>8.35076450483797</v>
      </c>
      <c r="AG126" s="0" t="n">
        <f aca="false">AH126/(1+('IMF GDP constant growth old'!AH126/100))</f>
        <v>8.66851109424705</v>
      </c>
      <c r="AH126" s="0" t="n">
        <f aca="false">AI126/(1+('IMF GDP constant growth old'!AI126/100))</f>
        <v>9.10852471739103</v>
      </c>
      <c r="AI126" s="0" t="n">
        <f aca="false">AJ126/(1+('IMF GDP constant growth old'!AJ126/100))</f>
        <v>9.42149362668058</v>
      </c>
      <c r="AJ126" s="0" t="n">
        <f aca="false">AK126/(1+('IMF GDP constant growth old'!AK126/100))</f>
        <v>9.11124384155399</v>
      </c>
      <c r="AK126" s="0" t="n">
        <f aca="false">AL126/(1+('IMF GDP constant growth old'!AL126/100))</f>
        <v>9.51304969496652</v>
      </c>
      <c r="AL126" s="0" t="n">
        <f aca="false">AM126/(1+('IMF GDP constant growth old'!AM126/100))</f>
        <v>10.1139890441976</v>
      </c>
      <c r="AM126" s="0" t="n">
        <f aca="false">AN126/(1+('IMF GDP constant growth old'!AN126/100))</f>
        <v>10.7709937725086</v>
      </c>
      <c r="AN126" s="0" t="n">
        <f aca="false">AO126/(1+('IMF GDP constant growth old'!AO126/100))</f>
        <v>11.3016806356801</v>
      </c>
      <c r="AO126" s="0" t="n">
        <f aca="false">AP126/(1+('IMF GDP constant growth old'!AP126/100))</f>
        <v>11.8424660540974</v>
      </c>
      <c r="AP126" s="0" t="n">
        <f aca="false">AQ126/(1+('IMF GDP constant growth old'!AQ126/100))</f>
        <v>12.4099570274098</v>
      </c>
      <c r="AQ126" s="0" t="n">
        <f aca="false">AR126/(1+('IMF GDP constant growth old'!AR126/100))</f>
        <v>12.9762233665705</v>
      </c>
      <c r="AR126" s="0" t="n">
        <f aca="false">AS126/(1+('IMF GDP constant growth old'!AS126/100))</f>
        <v>13.5771522706764</v>
      </c>
      <c r="AS126" s="0" t="n">
        <f aca="false">AT126/(1+('IMF GDP constant growth old'!AT126/100))</f>
        <v>13.0408547559846</v>
      </c>
      <c r="AT126" s="0" t="n">
        <f aca="false">'IMF GDP current US old'!AT126</f>
        <v>12.535</v>
      </c>
      <c r="AU126" s="0" t="n">
        <f aca="false">AT126*(1+('IMF GDP constant growth old'!AU126/100))</f>
        <v>12.15895</v>
      </c>
      <c r="AV126" s="0" t="n">
        <f aca="false">AU126*(1+('IMF GDP constant growth old'!AV126/100))</f>
        <v>12.1877667115</v>
      </c>
      <c r="AW126" s="0" t="n">
        <f aca="false">AV126*(1+('IMF GDP constant growth old'!AW126/100))</f>
        <v>12.5168364127105</v>
      </c>
      <c r="AX126" s="0" t="n">
        <f aca="false">AW126*(1+('IMF GDP constant growth old'!AX126/100))</f>
        <v>12.7671731409647</v>
      </c>
      <c r="AY126" s="0" t="n">
        <f aca="false">AX126*(1+('IMF GDP constant growth old'!AY126/100))</f>
        <v>12.9969822575021</v>
      </c>
      <c r="AZ126" s="0" t="n">
        <f aca="false">AY126*(1+('IMF GDP constant growth old'!AZ126/100))</f>
        <v>13.2699188849096</v>
      </c>
      <c r="BA126" s="0" t="n">
        <f aca="false">AZ126*(1+('IMF GDP constant growth old'!BA126/100))</f>
        <v>13.6348416542446</v>
      </c>
    </row>
    <row r="127" customFormat="false" ht="15" hidden="false" customHeight="false" outlineLevel="0" collapsed="false">
      <c r="A127" s="0" t="s">
        <v>140</v>
      </c>
      <c r="B127" s="0" t="str">
        <f aca="false">VLOOKUP(A127,'IMF GDP constant growth old'!$A:$B,2,0)</f>
        <v>NER</v>
      </c>
      <c r="C127" s="0" t="s">
        <v>446</v>
      </c>
      <c r="D127" s="0" t="s">
        <v>1044</v>
      </c>
      <c r="F127" s="0" t="s">
        <v>448</v>
      </c>
      <c r="G127" s="0" t="n">
        <f aca="false">H127/(1+('IMF GDP constant growth old'!H127/100))</f>
        <v>4.10025456132779</v>
      </c>
      <c r="H127" s="0" t="n">
        <f aca="false">I127/(1+('IMF GDP constant growth old'!I127/100))</f>
        <v>4.09295610820862</v>
      </c>
      <c r="I127" s="0" t="n">
        <f aca="false">J127/(1+('IMF GDP constant growth old'!J127/100))</f>
        <v>4.18193697400108</v>
      </c>
      <c r="J127" s="0" t="n">
        <f aca="false">K127/(1+('IMF GDP constant growth old'!K127/100))</f>
        <v>4.02034692932568</v>
      </c>
      <c r="K127" s="0" t="n">
        <f aca="false">L127/(1+('IMF GDP constant growth old'!L127/100))</f>
        <v>3.3441245758131</v>
      </c>
      <c r="L127" s="0" t="n">
        <f aca="false">M127/(1+('IMF GDP constant growth old'!M127/100))</f>
        <v>3.60222411057435</v>
      </c>
      <c r="M127" s="0" t="n">
        <f aca="false">N127/(1+('IMF GDP constant growth old'!N127/100))</f>
        <v>3.83103738607804</v>
      </c>
      <c r="N127" s="0" t="n">
        <f aca="false">O127/(1+('IMF GDP constant growth old'!O127/100))</f>
        <v>3.83440869897779</v>
      </c>
      <c r="O127" s="0" t="n">
        <f aca="false">P127/(1+('IMF GDP constant growth old'!P127/100))</f>
        <v>4.09787092068455</v>
      </c>
      <c r="P127" s="0" t="n">
        <f aca="false">Q127/(1+('IMF GDP constant growth old'!Q127/100))</f>
        <v>4.1370875453955</v>
      </c>
      <c r="Q127" s="0" t="n">
        <f aca="false">R127/(1+('IMF GDP constant growth old'!R127/100))</f>
        <v>4.08297444030173</v>
      </c>
      <c r="R127" s="0" t="n">
        <f aca="false">S127/(1+('IMF GDP constant growth old'!S127/100))</f>
        <v>4.0650093527644</v>
      </c>
      <c r="S127" s="0" t="n">
        <f aca="false">T127/(1+('IMF GDP constant growth old'!T127/100))</f>
        <v>4.14635018991322</v>
      </c>
      <c r="T127" s="0" t="n">
        <f aca="false">U127/(1+('IMF GDP constant growth old'!U127/100))</f>
        <v>4.15974290102664</v>
      </c>
      <c r="U127" s="0" t="n">
        <f aca="false">V127/(1+('IMF GDP constant growth old'!V127/100))</f>
        <v>4.23703092412771</v>
      </c>
      <c r="V127" s="0" t="n">
        <f aca="false">W127/(1+('IMF GDP constant growth old'!W127/100))</f>
        <v>4.34100766300581</v>
      </c>
      <c r="W127" s="0" t="n">
        <f aca="false">X127/(1+('IMF GDP constant growth old'!X127/100))</f>
        <v>4.34534867066881</v>
      </c>
      <c r="X127" s="0" t="n">
        <f aca="false">Y127/(1+('IMF GDP constant growth old'!Y127/100))</f>
        <v>4.41170214486992</v>
      </c>
      <c r="Y127" s="0" t="n">
        <f aca="false">Z127/(1+('IMF GDP constant growth old'!Z127/100))</f>
        <v>4.8517694338207</v>
      </c>
      <c r="Z127" s="0" t="n">
        <f aca="false">AA127/(1+('IMF GDP constant growth old'!AA127/100))</f>
        <v>4.84099850567762</v>
      </c>
      <c r="AA127" s="0" t="n">
        <f aca="false">AB127/(1+('IMF GDP constant growth old'!AB127/100))</f>
        <v>4.78247083374397</v>
      </c>
      <c r="AB127" s="0" t="n">
        <f aca="false">AC127/(1+('IMF GDP constant growth old'!AC127/100))</f>
        <v>5.13010863864882</v>
      </c>
      <c r="AC127" s="0" t="n">
        <f aca="false">AD127/(1+('IMF GDP constant growth old'!AD127/100))</f>
        <v>5.38250998367034</v>
      </c>
      <c r="AD127" s="0" t="n">
        <f aca="false">AE127/(1+('IMF GDP constant growth old'!AE127/100))</f>
        <v>5.50006400171371</v>
      </c>
      <c r="AE127" s="0" t="n">
        <f aca="false">AF127/(1+('IMF GDP constant growth old'!AF127/100))</f>
        <v>5.51997423339991</v>
      </c>
      <c r="AF127" s="0" t="n">
        <f aca="false">AG127/(1+('IMF GDP constant growth old'!AG127/100))</f>
        <v>5.92486434341979</v>
      </c>
      <c r="AG127" s="0" t="n">
        <f aca="false">AH127/(1+('IMF GDP constant growth old'!AH127/100))</f>
        <v>6.27638654491489</v>
      </c>
      <c r="AH127" s="0" t="n">
        <f aca="false">AI127/(1+('IMF GDP constant growth old'!AI127/100))</f>
        <v>6.47371613788701</v>
      </c>
      <c r="AI127" s="0" t="n">
        <f aca="false">AJ127/(1+('IMF GDP constant growth old'!AJ127/100))</f>
        <v>6.97432860682981</v>
      </c>
      <c r="AJ127" s="0" t="n">
        <f aca="false">AK127/(1+('IMF GDP constant growth old'!AK127/100))</f>
        <v>7.11123467738188</v>
      </c>
      <c r="AK127" s="0" t="n">
        <f aca="false">AL127/(1+('IMF GDP constant growth old'!AL127/100))</f>
        <v>7.72144972504802</v>
      </c>
      <c r="AL127" s="0" t="n">
        <f aca="false">AM127/(1+('IMF GDP constant growth old'!AM127/100))</f>
        <v>7.90336708057015</v>
      </c>
      <c r="AM127" s="0" t="n">
        <f aca="false">AN127/(1+('IMF GDP constant growth old'!AN127/100))</f>
        <v>8.73654003820386</v>
      </c>
      <c r="AN127" s="0" t="n">
        <f aca="false">AO127/(1+('IMF GDP constant growth old'!AO127/100))</f>
        <v>9.20053767963287</v>
      </c>
      <c r="AO127" s="0" t="n">
        <f aca="false">AP127/(1+('IMF GDP constant growth old'!AP127/100))</f>
        <v>9.81182140306767</v>
      </c>
      <c r="AP127" s="0" t="n">
        <f aca="false">AQ127/(1+('IMF GDP constant growth old'!AQ127/100))</f>
        <v>10.2428547173044</v>
      </c>
      <c r="AQ127" s="0" t="n">
        <f aca="false">AR127/(1+('IMF GDP constant growth old'!AR127/100))</f>
        <v>10.8308970066249</v>
      </c>
      <c r="AR127" s="0" t="n">
        <f aca="false">AS127/(1+('IMF GDP constant growth old'!AS127/100))</f>
        <v>11.3725501659262</v>
      </c>
      <c r="AS127" s="0" t="n">
        <f aca="false">AT127/(1+('IMF GDP constant growth old'!AT127/100))</f>
        <v>12.1918286798795</v>
      </c>
      <c r="AT127" s="0" t="n">
        <f aca="false">'IMF GDP current US old'!AT127</f>
        <v>12.912</v>
      </c>
      <c r="AU127" s="0" t="n">
        <f aca="false">AT127*(1+('IMF GDP constant growth old'!AU127/100))</f>
        <v>13.066944</v>
      </c>
      <c r="AV127" s="0" t="n">
        <f aca="false">AU127*(1+('IMF GDP constant growth old'!AV127/100))</f>
        <v>13.9672564416</v>
      </c>
      <c r="AW127" s="0" t="n">
        <f aca="false">AV127*(1+('IMF GDP constant growth old'!AW127/100))</f>
        <v>15.7556239563825</v>
      </c>
      <c r="AX127" s="0" t="n">
        <f aca="false">AW127*(1+('IMF GDP constant growth old'!AX127/100))</f>
        <v>17.5060737779366</v>
      </c>
      <c r="AY127" s="0" t="n">
        <f aca="false">AX127*(1+('IMF GDP constant growth old'!AY127/100))</f>
        <v>18.6695274412182</v>
      </c>
      <c r="AZ127" s="0" t="n">
        <f aca="false">AY127*(1+('IMF GDP constant growth old'!AZ127/100))</f>
        <v>19.8412269834291</v>
      </c>
      <c r="BA127" s="0" t="n">
        <f aca="false">AZ127*(1+('IMF GDP constant growth old'!BA127/100))</f>
        <v>20.9965816306741</v>
      </c>
    </row>
    <row r="128" customFormat="false" ht="15" hidden="false" customHeight="false" outlineLevel="0" collapsed="false">
      <c r="A128" s="0" t="s">
        <v>141</v>
      </c>
      <c r="B128" s="0" t="str">
        <f aca="false">VLOOKUP(A128,'IMF GDP constant growth old'!$A:$B,2,0)</f>
        <v>NGA</v>
      </c>
      <c r="C128" s="0" t="s">
        <v>446</v>
      </c>
      <c r="D128" s="0" t="s">
        <v>1044</v>
      </c>
      <c r="F128" s="0" t="s">
        <v>448</v>
      </c>
      <c r="G128" s="0" t="e">
        <f aca="false">H128/(1+('IMF GDP constant growth old'!H128/100))</f>
        <v>#VALUE!</v>
      </c>
      <c r="H128" s="0" t="e">
        <f aca="false">I128/(1+('IMF GDP constant growth old'!I128/100))</f>
        <v>#VALUE!</v>
      </c>
      <c r="I128" s="0" t="e">
        <f aca="false">J128/(1+('IMF GDP constant growth old'!J128/100))</f>
        <v>#VALUE!</v>
      </c>
      <c r="J128" s="0" t="e">
        <f aca="false">K128/(1+('IMF GDP constant growth old'!K128/100))</f>
        <v>#VALUE!</v>
      </c>
      <c r="K128" s="0" t="e">
        <f aca="false">L128/(1+('IMF GDP constant growth old'!L128/100))</f>
        <v>#VALUE!</v>
      </c>
      <c r="L128" s="0" t="e">
        <f aca="false">M128/(1+('IMF GDP constant growth old'!M128/100))</f>
        <v>#VALUE!</v>
      </c>
      <c r="M128" s="0" t="e">
        <f aca="false">N128/(1+('IMF GDP constant growth old'!N128/100))</f>
        <v>#VALUE!</v>
      </c>
      <c r="N128" s="0" t="e">
        <f aca="false">O128/(1+('IMF GDP constant growth old'!O128/100))</f>
        <v>#VALUE!</v>
      </c>
      <c r="O128" s="0" t="e">
        <f aca="false">P128/(1+('IMF GDP constant growth old'!P128/100))</f>
        <v>#VALUE!</v>
      </c>
      <c r="P128" s="0" t="e">
        <f aca="false">Q128/(1+('IMF GDP constant growth old'!Q128/100))</f>
        <v>#VALUE!</v>
      </c>
      <c r="Q128" s="0" t="n">
        <f aca="false">R128/(1+('IMF GDP constant growth old'!R128/100))</f>
        <v>120.00114449614</v>
      </c>
      <c r="R128" s="0" t="n">
        <f aca="false">S128/(1+('IMF GDP constant growth old'!S128/100))</f>
        <v>119.338738178521</v>
      </c>
      <c r="S128" s="0" t="n">
        <f aca="false">T128/(1+('IMF GDP constant growth old'!T128/100))</f>
        <v>121.955836706776</v>
      </c>
      <c r="T128" s="0" t="n">
        <f aca="false">U128/(1+('IMF GDP constant growth old'!U128/100))</f>
        <v>123.869323784705</v>
      </c>
      <c r="U128" s="0" t="n">
        <f aca="false">V128/(1+('IMF GDP constant growth old'!V128/100))</f>
        <v>124.187667946832</v>
      </c>
      <c r="V128" s="0" t="n">
        <f aca="false">W128/(1+('IMF GDP constant growth old'!W128/100))</f>
        <v>126.512461090797</v>
      </c>
      <c r="W128" s="0" t="n">
        <f aca="false">X128/(1+('IMF GDP constant growth old'!X128/100))</f>
        <v>131.638746014196</v>
      </c>
      <c r="X128" s="0" t="n">
        <f aca="false">Y128/(1+('IMF GDP constant growth old'!Y128/100))</f>
        <v>135.437840224166</v>
      </c>
      <c r="Y128" s="0" t="n">
        <f aca="false">Z128/(1+('IMF GDP constant growth old'!Z128/100))</f>
        <v>138.818368716161</v>
      </c>
      <c r="Z128" s="0" t="n">
        <f aca="false">AA128/(1+('IMF GDP constant growth old'!AA128/100))</f>
        <v>139.543000600859</v>
      </c>
      <c r="AA128" s="0" t="n">
        <f aca="false">AB128/(1+('IMF GDP constant growth old'!AB128/100))</f>
        <v>147.242983374014</v>
      </c>
      <c r="AB128" s="0" t="n">
        <f aca="false">AC128/(1+('IMF GDP constant growth old'!AC128/100))</f>
        <v>157.05967307556</v>
      </c>
      <c r="AC128" s="0" t="n">
        <f aca="false">AD128/(1+('IMF GDP constant growth old'!AD128/100))</f>
        <v>179.996667731515</v>
      </c>
      <c r="AD128" s="0" t="n">
        <f aca="false">AE128/(1+('IMF GDP constant growth old'!AE128/100))</f>
        <v>197.101751066041</v>
      </c>
      <c r="AE128" s="0" t="n">
        <f aca="false">AF128/(1+('IMF GDP constant growth old'!AF128/100))</f>
        <v>217.683115912357</v>
      </c>
      <c r="AF128" s="0" t="n">
        <f aca="false">AG128/(1+('IMF GDP constant growth old'!AG128/100))</f>
        <v>232.938348675495</v>
      </c>
      <c r="AG128" s="0" t="n">
        <f aca="false">AH128/(1+('IMF GDP constant growth old'!AH128/100))</f>
        <v>248.605782007408</v>
      </c>
      <c r="AH128" s="0" t="n">
        <f aca="false">AI128/(1+('IMF GDP constant growth old'!AI128/100))</f>
        <v>266.79875313471</v>
      </c>
      <c r="AI128" s="0" t="n">
        <f aca="false">AJ128/(1+('IMF GDP constant growth old'!AJ128/100))</f>
        <v>286.005595372878</v>
      </c>
      <c r="AJ128" s="0" t="n">
        <f aca="false">AK128/(1+('IMF GDP constant growth old'!AK128/100))</f>
        <v>309.895642754375</v>
      </c>
      <c r="AK128" s="0" t="n">
        <f aca="false">AL128/(1+('IMF GDP constant growth old'!AL128/100))</f>
        <v>344.78679317209</v>
      </c>
      <c r="AL128" s="0" t="n">
        <f aca="false">AM128/(1+('IMF GDP constant growth old'!AM128/100))</f>
        <v>361.63652375441</v>
      </c>
      <c r="AM128" s="0" t="n">
        <f aca="false">AN128/(1+('IMF GDP constant growth old'!AN128/100))</f>
        <v>377.110950605861</v>
      </c>
      <c r="AN128" s="0" t="n">
        <f aca="false">AO128/(1+('IMF GDP constant growth old'!AO128/100))</f>
        <v>397.452315281541</v>
      </c>
      <c r="AO128" s="0" t="n">
        <f aca="false">AP128/(1+('IMF GDP constant growth old'!AP128/100))</f>
        <v>422.531556375807</v>
      </c>
      <c r="AP128" s="0" t="n">
        <f aca="false">AQ128/(1+('IMF GDP constant growth old'!AQ128/100))</f>
        <v>433.741318566457</v>
      </c>
      <c r="AQ128" s="0" t="n">
        <f aca="false">AR128/(1+('IMF GDP constant growth old'!AR128/100))</f>
        <v>426.727721445237</v>
      </c>
      <c r="AR128" s="0" t="n">
        <f aca="false">AS128/(1+('IMF GDP constant growth old'!AS128/100))</f>
        <v>430.167146880086</v>
      </c>
      <c r="AS128" s="0" t="n">
        <f aca="false">AT128/(1+('IMF GDP constant growth old'!AT128/100))</f>
        <v>438.43926111459</v>
      </c>
      <c r="AT128" s="0" t="n">
        <f aca="false">'IMF GDP current US old'!AT128</f>
        <v>448.12</v>
      </c>
      <c r="AU128" s="0" t="n">
        <f aca="false">AT128*(1+('IMF GDP constant growth old'!AU128/100))</f>
        <v>440.0807272</v>
      </c>
      <c r="AV128" s="0" t="n">
        <f aca="false">AU128*(1+('IMF GDP constant growth old'!AV128/100))</f>
        <v>451.227972019976</v>
      </c>
      <c r="AW128" s="0" t="n">
        <f aca="false">AV128*(1+('IMF GDP constant growth old'!AW128/100))</f>
        <v>461.637801334477</v>
      </c>
      <c r="AX128" s="0" t="n">
        <f aca="false">AW128*(1+('IMF GDP constant growth old'!AX128/100))</f>
        <v>472.237005253117</v>
      </c>
      <c r="AY128" s="0" t="n">
        <f aca="false">AX128*(1+('IMF GDP constant growth old'!AY128/100))</f>
        <v>483.178736664831</v>
      </c>
      <c r="AZ128" s="0" t="n">
        <f aca="false">AY128*(1+('IMF GDP constant growth old'!AZ128/100))</f>
        <v>493.97778142929</v>
      </c>
      <c r="BA128" s="0" t="n">
        <f aca="false">AZ128*(1+('IMF GDP constant growth old'!BA128/100))</f>
        <v>504.835413065106</v>
      </c>
    </row>
    <row r="129" customFormat="false" ht="15" hidden="false" customHeight="false" outlineLevel="0" collapsed="false">
      <c r="A129" s="0" t="s">
        <v>116</v>
      </c>
      <c r="B129" s="0" t="str">
        <f aca="false">VLOOKUP(A129,'IMF GDP constant growth old'!$A:$B,2,0)</f>
        <v>MKD</v>
      </c>
      <c r="C129" s="0" t="s">
        <v>446</v>
      </c>
      <c r="D129" s="0" t="s">
        <v>1044</v>
      </c>
      <c r="F129" s="0" t="s">
        <v>448</v>
      </c>
      <c r="G129" s="0" t="e">
        <f aca="false">H129/(1+('IMF GDP constant growth old'!H129/100))</f>
        <v>#VALUE!</v>
      </c>
      <c r="H129" s="0" t="e">
        <f aca="false">I129/(1+('IMF GDP constant growth old'!I129/100))</f>
        <v>#VALUE!</v>
      </c>
      <c r="I129" s="0" t="e">
        <f aca="false">J129/(1+('IMF GDP constant growth old'!J129/100))</f>
        <v>#VALUE!</v>
      </c>
      <c r="J129" s="0" t="e">
        <f aca="false">K129/(1+('IMF GDP constant growth old'!K129/100))</f>
        <v>#VALUE!</v>
      </c>
      <c r="K129" s="0" t="e">
        <f aca="false">L129/(1+('IMF GDP constant growth old'!L129/100))</f>
        <v>#VALUE!</v>
      </c>
      <c r="L129" s="0" t="e">
        <f aca="false">M129/(1+('IMF GDP constant growth old'!M129/100))</f>
        <v>#VALUE!</v>
      </c>
      <c r="M129" s="0" t="e">
        <f aca="false">N129/(1+('IMF GDP constant growth old'!N129/100))</f>
        <v>#VALUE!</v>
      </c>
      <c r="N129" s="0" t="e">
        <f aca="false">O129/(1+('IMF GDP constant growth old'!O129/100))</f>
        <v>#VALUE!</v>
      </c>
      <c r="O129" s="0" t="e">
        <f aca="false">P129/(1+('IMF GDP constant growth old'!P129/100))</f>
        <v>#VALUE!</v>
      </c>
      <c r="P129" s="0" t="e">
        <f aca="false">Q129/(1+('IMF GDP constant growth old'!Q129/100))</f>
        <v>#VALUE!</v>
      </c>
      <c r="Q129" s="0" t="e">
        <f aca="false">R129/(1+('IMF GDP constant growth old'!R129/100))</f>
        <v>#VALUE!</v>
      </c>
      <c r="R129" s="0" t="e">
        <f aca="false">S129/(1+('IMF GDP constant growth old'!S129/100))</f>
        <v>#VALUE!</v>
      </c>
      <c r="S129" s="0" t="n">
        <f aca="false">T129/(1+('IMF GDP constant growth old'!T129/100))</f>
        <v>7.23517014513867</v>
      </c>
      <c r="T129" s="0" t="n">
        <f aca="false">U129/(1+('IMF GDP constant growth old'!U129/100))</f>
        <v>6.69253238425327</v>
      </c>
      <c r="U129" s="0" t="n">
        <f aca="false">V129/(1+('IMF GDP constant growth old'!V129/100))</f>
        <v>6.57206680133672</v>
      </c>
      <c r="V129" s="0" t="n">
        <f aca="false">W129/(1+('IMF GDP constant growth old'!W129/100))</f>
        <v>6.49977406652201</v>
      </c>
      <c r="W129" s="0" t="n">
        <f aca="false">X129/(1+('IMF GDP constant growth old'!X129/100))</f>
        <v>6.57777135532028</v>
      </c>
      <c r="X129" s="0" t="n">
        <f aca="false">Y129/(1+('IMF GDP constant growth old'!Y129/100))</f>
        <v>6.66663704633065</v>
      </c>
      <c r="Y129" s="0" t="n">
        <f aca="false">Z129/(1+('IMF GDP constant growth old'!Z129/100))</f>
        <v>6.89203604486709</v>
      </c>
      <c r="Z129" s="0" t="n">
        <f aca="false">AA129/(1+('IMF GDP constant growth old'!AA129/100))</f>
        <v>7.19170177209791</v>
      </c>
      <c r="AA129" s="0" t="n">
        <f aca="false">AB129/(1+('IMF GDP constant growth old'!AB129/100))</f>
        <v>7.51813311553344</v>
      </c>
      <c r="AB129" s="0" t="n">
        <f aca="false">AC129/(1+('IMF GDP constant growth old'!AC129/100))</f>
        <v>7.28755197288003</v>
      </c>
      <c r="AC129" s="0" t="n">
        <f aca="false">AD129/(1+('IMF GDP constant growth old'!AD129/100))</f>
        <v>7.39642799935485</v>
      </c>
      <c r="AD129" s="0" t="n">
        <f aca="false">AE129/(1+('IMF GDP constant growth old'!AE129/100))</f>
        <v>7.56085059378051</v>
      </c>
      <c r="AE129" s="0" t="n">
        <f aca="false">AF129/(1+('IMF GDP constant growth old'!AF129/100))</f>
        <v>7.91424475053381</v>
      </c>
      <c r="AF129" s="0" t="n">
        <f aca="false">AG129/(1+('IMF GDP constant growth old'!AG129/100))</f>
        <v>8.28811367254903</v>
      </c>
      <c r="AG129" s="0" t="n">
        <f aca="false">AH129/(1+('IMF GDP constant growth old'!AH129/100))</f>
        <v>8.71387407190787</v>
      </c>
      <c r="AH129" s="0" t="n">
        <f aca="false">AI129/(1+('IMF GDP constant growth old'!AI129/100))</f>
        <v>9.27792314058247</v>
      </c>
      <c r="AI129" s="0" t="n">
        <f aca="false">AJ129/(1+('IMF GDP constant growth old'!AJ129/100))</f>
        <v>9.78561109483514</v>
      </c>
      <c r="AJ129" s="0" t="n">
        <f aca="false">AK129/(1+('IMF GDP constant growth old'!AK129/100))</f>
        <v>9.75048075100468</v>
      </c>
      <c r="AK129" s="0" t="n">
        <f aca="false">AL129/(1+('IMF GDP constant growth old'!AL129/100))</f>
        <v>10.0779993994309</v>
      </c>
      <c r="AL129" s="0" t="n">
        <f aca="false">AM129/(1+('IMF GDP constant growth old'!AM129/100))</f>
        <v>10.3138245853776</v>
      </c>
      <c r="AM129" s="0" t="n">
        <f aca="false">AN129/(1+('IMF GDP constant growth old'!AN129/100))</f>
        <v>10.2667935452683</v>
      </c>
      <c r="AN129" s="0" t="n">
        <f aca="false">AO129/(1+('IMF GDP constant growth old'!AO129/100))</f>
        <v>10.5670972564674</v>
      </c>
      <c r="AO129" s="0" t="n">
        <f aca="false">AP129/(1+('IMF GDP constant growth old'!AP129/100))</f>
        <v>10.9505772159046</v>
      </c>
      <c r="AP129" s="0" t="n">
        <f aca="false">AQ129/(1+('IMF GDP constant growth old'!AQ129/100))</f>
        <v>11.3728314733499</v>
      </c>
      <c r="AQ129" s="0" t="n">
        <f aca="false">AR129/(1+('IMF GDP constant growth old'!AR129/100))</f>
        <v>11.6967297137109</v>
      </c>
      <c r="AR129" s="0" t="n">
        <f aca="false">AS129/(1+('IMF GDP constant growth old'!AS129/100))</f>
        <v>11.8232883292132</v>
      </c>
      <c r="AS129" s="0" t="n">
        <f aca="false">AT129/(1+('IMF GDP constant growth old'!AT129/100))</f>
        <v>12.1639172659779</v>
      </c>
      <c r="AT129" s="0" t="n">
        <f aca="false">'IMF GDP current US old'!AT129</f>
        <v>12.55</v>
      </c>
      <c r="AU129" s="0" t="n">
        <f aca="false">AT129*(1+('IMF GDP constant growth old'!AU129/100))</f>
        <v>11.981234</v>
      </c>
      <c r="AV129" s="0" t="n">
        <f aca="false">AU129*(1+('IMF GDP constant growth old'!AV129/100))</f>
        <v>12.436520892</v>
      </c>
      <c r="AW129" s="0" t="n">
        <f aca="false">AV129*(1+('IMF GDP constant growth old'!AW129/100))</f>
        <v>12.93398172768</v>
      </c>
      <c r="AX129" s="0" t="n">
        <f aca="false">AW129*(1+('IMF GDP constant growth old'!AX129/100))</f>
        <v>13.4125390516042</v>
      </c>
      <c r="AY129" s="0" t="n">
        <f aca="false">AX129*(1+('IMF GDP constant growth old'!AY129/100))</f>
        <v>13.8819779184103</v>
      </c>
      <c r="AZ129" s="0" t="n">
        <f aca="false">AY129*(1+('IMF GDP constant growth old'!AZ129/100))</f>
        <v>14.3678471455547</v>
      </c>
      <c r="BA129" s="0" t="n">
        <f aca="false">AZ129*(1+('IMF GDP constant growth old'!BA129/100))</f>
        <v>14.8707217956491</v>
      </c>
    </row>
    <row r="130" customFormat="false" ht="15" hidden="false" customHeight="false" outlineLevel="0" collapsed="false">
      <c r="A130" s="0" t="s">
        <v>142</v>
      </c>
      <c r="B130" s="0" t="str">
        <f aca="false">VLOOKUP(A130,'IMF GDP constant growth old'!$A:$B,2,0)</f>
        <v>NOR</v>
      </c>
      <c r="C130" s="0" t="s">
        <v>446</v>
      </c>
      <c r="D130" s="0" t="s">
        <v>1044</v>
      </c>
      <c r="F130" s="0" t="s">
        <v>448</v>
      </c>
      <c r="G130" s="0" t="n">
        <f aca="false">H130/(1+('IMF GDP constant growth old'!H130/100))</f>
        <v>163.117869649177</v>
      </c>
      <c r="H130" s="0" t="n">
        <f aca="false">I130/(1+('IMF GDP constant growth old'!I130/100))</f>
        <v>165.724493206171</v>
      </c>
      <c r="I130" s="0" t="n">
        <f aca="false">J130/(1+('IMF GDP constant growth old'!J130/100))</f>
        <v>166.113945765205</v>
      </c>
      <c r="J130" s="0" t="n">
        <f aca="false">K130/(1+('IMF GDP constant growth old'!K130/100))</f>
        <v>172.713652830457</v>
      </c>
      <c r="K130" s="0" t="n">
        <f aca="false">L130/(1+('IMF GDP constant growth old'!L130/100))</f>
        <v>183.166283099756</v>
      </c>
      <c r="L130" s="0" t="n">
        <f aca="false">M130/(1+('IMF GDP constant growth old'!M130/100))</f>
        <v>193.337506800285</v>
      </c>
      <c r="M130" s="0" t="n">
        <f aca="false">N130/(1+('IMF GDP constant growth old'!N130/100))</f>
        <v>201.152208825153</v>
      </c>
      <c r="N130" s="0" t="n">
        <f aca="false">O130/(1+('IMF GDP constant growth old'!O130/100))</f>
        <v>204.678407045858</v>
      </c>
      <c r="O130" s="0" t="n">
        <f aca="false">P130/(1+('IMF GDP constant growth old'!P130/100))</f>
        <v>204.156477107891</v>
      </c>
      <c r="P130" s="0" t="n">
        <f aca="false">Q130/(1+('IMF GDP constant growth old'!Q130/100))</f>
        <v>206.275621340271</v>
      </c>
      <c r="Q130" s="0" t="n">
        <f aca="false">R130/(1+('IMF GDP constant growth old'!R130/100))</f>
        <v>210.260866344565</v>
      </c>
      <c r="R130" s="0" t="n">
        <f aca="false">S130/(1+('IMF GDP constant growth old'!S130/100))</f>
        <v>216.747414071295</v>
      </c>
      <c r="S130" s="0" t="n">
        <f aca="false">T130/(1+('IMF GDP constant growth old'!T130/100))</f>
        <v>224.493966650203</v>
      </c>
      <c r="T130" s="0" t="n">
        <f aca="false">U130/(1+('IMF GDP constant growth old'!U130/100))</f>
        <v>230.880820001401</v>
      </c>
      <c r="U130" s="0" t="n">
        <f aca="false">V130/(1+('IMF GDP constant growth old'!V130/100))</f>
        <v>242.551845452472</v>
      </c>
      <c r="V130" s="0" t="n">
        <f aca="false">W130/(1+('IMF GDP constant growth old'!W130/100))</f>
        <v>252.632300149477</v>
      </c>
      <c r="W130" s="0" t="n">
        <f aca="false">X130/(1+('IMF GDP constant growth old'!X130/100))</f>
        <v>265.334652200992</v>
      </c>
      <c r="X130" s="0" t="n">
        <f aca="false">Y130/(1+('IMF GDP constant growth old'!Y130/100))</f>
        <v>279.357588569815</v>
      </c>
      <c r="Y130" s="0" t="n">
        <f aca="false">Z130/(1+('IMF GDP constant growth old'!Z130/100))</f>
        <v>286.687931693887</v>
      </c>
      <c r="Z130" s="0" t="n">
        <f aca="false">AA130/(1+('IMF GDP constant growth old'!AA130/100))</f>
        <v>292.458959758885</v>
      </c>
      <c r="AA130" s="0" t="n">
        <f aca="false">AB130/(1+('IMF GDP constant growth old'!AB130/100))</f>
        <v>301.832269419157</v>
      </c>
      <c r="AB130" s="0" t="n">
        <f aca="false">AC130/(1+('IMF GDP constant growth old'!AC130/100))</f>
        <v>308.095289009604</v>
      </c>
      <c r="AC130" s="0" t="n">
        <f aca="false">AD130/(1+('IMF GDP constant growth old'!AD130/100))</f>
        <v>312.550346888683</v>
      </c>
      <c r="AD130" s="0" t="n">
        <f aca="false">AE130/(1+('IMF GDP constant growth old'!AE130/100))</f>
        <v>315.39455504537</v>
      </c>
      <c r="AE130" s="0" t="n">
        <f aca="false">AF130/(1+('IMF GDP constant growth old'!AF130/100))</f>
        <v>327.912564935121</v>
      </c>
      <c r="AF130" s="0" t="n">
        <f aca="false">AG130/(1+('IMF GDP constant growth old'!AG130/100))</f>
        <v>336.520269764668</v>
      </c>
      <c r="AG130" s="0" t="n">
        <f aca="false">AH130/(1+('IMF GDP constant growth old'!AH130/100))</f>
        <v>344.59675623902</v>
      </c>
      <c r="AH130" s="0" t="n">
        <f aca="false">AI130/(1+('IMF GDP constant growth old'!AI130/100))</f>
        <v>354.913983120816</v>
      </c>
      <c r="AI130" s="0" t="n">
        <f aca="false">AJ130/(1+('IMF GDP constant growth old'!AJ130/100))</f>
        <v>356.603373680471</v>
      </c>
      <c r="AJ130" s="0" t="n">
        <f aca="false">AK130/(1+('IMF GDP constant growth old'!AK130/100))</f>
        <v>350.44483341701</v>
      </c>
      <c r="AK130" s="0" t="n">
        <f aca="false">AL130/(1+('IMF GDP constant growth old'!AL130/100))</f>
        <v>352.904956147597</v>
      </c>
      <c r="AL130" s="0" t="n">
        <f aca="false">AM130/(1+('IMF GDP constant growth old'!AM130/100))</f>
        <v>356.366953767405</v>
      </c>
      <c r="AM130" s="0" t="n">
        <f aca="false">AN130/(1+('IMF GDP constant growth old'!AN130/100))</f>
        <v>365.999552527738</v>
      </c>
      <c r="AN130" s="0" t="n">
        <f aca="false">AO130/(1+('IMF GDP constant growth old'!AO130/100))</f>
        <v>369.783987900875</v>
      </c>
      <c r="AO130" s="0" t="n">
        <f aca="false">AP130/(1+('IMF GDP constant growth old'!AP130/100))</f>
        <v>377.068732462522</v>
      </c>
      <c r="AP130" s="0" t="n">
        <f aca="false">AQ130/(1+('IMF GDP constant growth old'!AQ130/100))</f>
        <v>384.48567443006</v>
      </c>
      <c r="AQ130" s="0" t="n">
        <f aca="false">AR130/(1+('IMF GDP constant growth old'!AR130/100))</f>
        <v>388.60736085995</v>
      </c>
      <c r="AR130" s="0" t="n">
        <f aca="false">AS130/(1+('IMF GDP constant growth old'!AS130/100))</f>
        <v>397.634709852727</v>
      </c>
      <c r="AS130" s="0" t="n">
        <f aca="false">AT130/(1+('IMF GDP constant growth old'!AT130/100))</f>
        <v>402.084242255979</v>
      </c>
      <c r="AT130" s="0" t="n">
        <f aca="false">'IMF GDP current US old'!AT130</f>
        <v>405.51</v>
      </c>
      <c r="AU130" s="0" t="n">
        <f aca="false">AT130*(1+('IMF GDP constant growth old'!AU130/100))</f>
        <v>402.4200138</v>
      </c>
      <c r="AV130" s="0" t="n">
        <f aca="false">AU130*(1+('IMF GDP constant growth old'!AV130/100))</f>
        <v>417.957450532818</v>
      </c>
      <c r="AW130" s="0" t="n">
        <f aca="false">AV130*(1+('IMF GDP constant growth old'!AW130/100))</f>
        <v>434.650671107099</v>
      </c>
      <c r="AX130" s="0" t="n">
        <f aca="false">AW130*(1+('IMF GDP constant growth old'!AX130/100))</f>
        <v>447.003443179963</v>
      </c>
      <c r="AY130" s="0" t="n">
        <f aca="false">AX130*(1+('IMF GDP constant growth old'!AY130/100))</f>
        <v>456.444155899923</v>
      </c>
      <c r="AZ130" s="0" t="n">
        <f aca="false">AY130*(1+('IMF GDP constant growth old'!AZ130/100))</f>
        <v>465.248963667233</v>
      </c>
      <c r="BA130" s="0" t="n">
        <f aca="false">AZ130*(1+('IMF GDP constant growth old'!BA130/100))</f>
        <v>473.344295635043</v>
      </c>
      <c r="BC130" s="0" t="n">
        <v>1</v>
      </c>
    </row>
    <row r="131" customFormat="false" ht="15" hidden="false" customHeight="false" outlineLevel="0" collapsed="false">
      <c r="A131" s="0" t="s">
        <v>143</v>
      </c>
      <c r="B131" s="0" t="str">
        <f aca="false">VLOOKUP(A131,'IMF GDP constant growth old'!$A:$B,2,0)</f>
        <v>OMN</v>
      </c>
      <c r="C131" s="0" t="s">
        <v>446</v>
      </c>
      <c r="D131" s="0" t="s">
        <v>1044</v>
      </c>
      <c r="F131" s="0" t="s">
        <v>448</v>
      </c>
      <c r="G131" s="0" t="n">
        <f aca="false">H131/(1+('IMF GDP constant growth old'!H131/100))</f>
        <v>11.8936503355147</v>
      </c>
      <c r="H131" s="0" t="n">
        <f aca="false">I131/(1+('IMF GDP constant growth old'!I131/100))</f>
        <v>13.9269887968743</v>
      </c>
      <c r="I131" s="0" t="n">
        <f aca="false">J131/(1+('IMF GDP constant growth old'!J131/100))</f>
        <v>15.5287317784028</v>
      </c>
      <c r="J131" s="0" t="n">
        <f aca="false">K131/(1+('IMF GDP constant growth old'!K131/100))</f>
        <v>18.0050986351048</v>
      </c>
      <c r="K131" s="0" t="n">
        <f aca="false">L131/(1+('IMF GDP constant growth old'!L131/100))</f>
        <v>20.5085275493297</v>
      </c>
      <c r="L131" s="0" t="n">
        <f aca="false">M131/(1+('IMF GDP constant growth old'!M131/100))</f>
        <v>23.4869810053189</v>
      </c>
      <c r="M131" s="0" t="n">
        <f aca="false">N131/(1+('IMF GDP constant growth old'!N131/100))</f>
        <v>23.990776747883</v>
      </c>
      <c r="N131" s="0" t="n">
        <f aca="false">O131/(1+('IMF GDP constant growth old'!O131/100))</f>
        <v>23.0330649401075</v>
      </c>
      <c r="O131" s="0" t="n">
        <f aca="false">P131/(1+('IMF GDP constant growth old'!P131/100))</f>
        <v>24.2411491962161</v>
      </c>
      <c r="P131" s="0" t="n">
        <f aca="false">Q131/(1+('IMF GDP constant growth old'!Q131/100))</f>
        <v>24.9642626767392</v>
      </c>
      <c r="Q131" s="0" t="n">
        <f aca="false">R131/(1+('IMF GDP constant growth old'!R131/100))</f>
        <v>27.0557686037965</v>
      </c>
      <c r="R131" s="0" t="n">
        <f aca="false">S131/(1+('IMF GDP constant growth old'!S131/100))</f>
        <v>28.6910192582099</v>
      </c>
      <c r="S131" s="0" t="n">
        <f aca="false">T131/(1+('IMF GDP constant growth old'!T131/100))</f>
        <v>31.1274606136171</v>
      </c>
      <c r="T131" s="0" t="n">
        <f aca="false">U131/(1+('IMF GDP constant growth old'!U131/100))</f>
        <v>33.0399317937177</v>
      </c>
      <c r="U131" s="0" t="n">
        <f aca="false">V131/(1+('IMF GDP constant growth old'!V131/100))</f>
        <v>34.3103171711862</v>
      </c>
      <c r="V131" s="0" t="n">
        <f aca="false">W131/(1+('IMF GDP constant growth old'!W131/100))</f>
        <v>35.9678485937262</v>
      </c>
      <c r="W131" s="0" t="n">
        <f aca="false">X131/(1+('IMF GDP constant growth old'!X131/100))</f>
        <v>37.006959739599</v>
      </c>
      <c r="X131" s="0" t="n">
        <f aca="false">Y131/(1+('IMF GDP constant growth old'!Y131/100))</f>
        <v>39.2932497123114</v>
      </c>
      <c r="Y131" s="0" t="n">
        <f aca="false">Z131/(1+('IMF GDP constant growth old'!Z131/100))</f>
        <v>40.3557391845323</v>
      </c>
      <c r="Z131" s="0" t="n">
        <f aca="false">AA131/(1+('IMF GDP constant growth old'!AA131/100))</f>
        <v>40.4897202386249</v>
      </c>
      <c r="AA131" s="0" t="n">
        <f aca="false">AB131/(1+('IMF GDP constant growth old'!AB131/100))</f>
        <v>43.1413920170525</v>
      </c>
      <c r="AB131" s="0" t="n">
        <f aca="false">AC131/(1+('IMF GDP constant growth old'!AC131/100))</f>
        <v>45.0754206211769</v>
      </c>
      <c r="AC131" s="0" t="n">
        <f aca="false">AD131/(1+('IMF GDP constant growth old'!AD131/100))</f>
        <v>44.5791402401378</v>
      </c>
      <c r="AD131" s="0" t="n">
        <f aca="false">AE131/(1+('IMF GDP constant growth old'!AE131/100))</f>
        <v>43.3902145699333</v>
      </c>
      <c r="AE131" s="0" t="n">
        <f aca="false">AF131/(1+('IMF GDP constant growth old'!AF131/100))</f>
        <v>43.9503822400311</v>
      </c>
      <c r="AF131" s="0" t="n">
        <f aca="false">AG131/(1+('IMF GDP constant growth old'!AG131/100))</f>
        <v>45.0447467578079</v>
      </c>
      <c r="AG131" s="0" t="n">
        <f aca="false">AH131/(1+('IMF GDP constant growth old'!AH131/100))</f>
        <v>47.4650010011049</v>
      </c>
      <c r="AH131" s="0" t="n">
        <f aca="false">AI131/(1+('IMF GDP constant growth old'!AI131/100))</f>
        <v>49.5781428456741</v>
      </c>
      <c r="AI131" s="0" t="n">
        <f aca="false">AJ131/(1+('IMF GDP constant growth old'!AJ131/100))</f>
        <v>53.6440463404478</v>
      </c>
      <c r="AJ131" s="0" t="n">
        <f aca="false">AK131/(1+('IMF GDP constant growth old'!AK131/100))</f>
        <v>56.922770452776</v>
      </c>
      <c r="AK131" s="0" t="n">
        <f aca="false">AL131/(1+('IMF GDP constant growth old'!AL131/100))</f>
        <v>58.0361798428323</v>
      </c>
      <c r="AL131" s="0" t="n">
        <f aca="false">AM131/(1+('IMF GDP constant growth old'!AM131/100))</f>
        <v>59.524807855801</v>
      </c>
      <c r="AM131" s="0" t="n">
        <f aca="false">AN131/(1+('IMF GDP constant growth old'!AN131/100))</f>
        <v>64.9439463629931</v>
      </c>
      <c r="AN131" s="0" t="n">
        <f aca="false">AO131/(1+('IMF GDP constant growth old'!AO131/100))</f>
        <v>68.2580359458966</v>
      </c>
      <c r="AO131" s="0" t="n">
        <f aca="false">AP131/(1+('IMF GDP constant growth old'!AP131/100))</f>
        <v>69.2293477974067</v>
      </c>
      <c r="AP131" s="0" t="n">
        <f aca="false">AQ131/(1+('IMF GDP constant growth old'!AQ131/100))</f>
        <v>72.4540508178099</v>
      </c>
      <c r="AQ131" s="0" t="n">
        <f aca="false">AR131/(1+('IMF GDP constant growth old'!AR131/100))</f>
        <v>76.0021256863581</v>
      </c>
      <c r="AR131" s="0" t="n">
        <f aca="false">AS131/(1+('IMF GDP constant growth old'!AS131/100))</f>
        <v>76.2650930412329</v>
      </c>
      <c r="AS131" s="0" t="n">
        <f aca="false">AT131/(1+('IMF GDP constant growth old'!AT131/100))</f>
        <v>76.9659692462818</v>
      </c>
      <c r="AT131" s="0" t="n">
        <f aca="false">'IMF GDP current US old'!AT131</f>
        <v>76.331</v>
      </c>
      <c r="AU131" s="0" t="n">
        <f aca="false">AT131*(1+('IMF GDP constant growth old'!AU131/100))</f>
        <v>71.47100523</v>
      </c>
      <c r="AV131" s="0" t="n">
        <f aca="false">AU131*(1+('IMF GDP constant growth old'!AV131/100))</f>
        <v>72.7281802119957</v>
      </c>
      <c r="AW131" s="0" t="n">
        <f aca="false">AV131*(1+('IMF GDP constant growth old'!AW131/100))</f>
        <v>78.1275203109343</v>
      </c>
      <c r="AX131" s="0" t="n">
        <f aca="false">AW131*(1+('IMF GDP constant growth old'!AX131/100))</f>
        <v>80.2205565800642</v>
      </c>
      <c r="AY131" s="0" t="n">
        <f aca="false">AX131*(1+('IMF GDP constant growth old'!AY131/100))</f>
        <v>81.9966397027468</v>
      </c>
      <c r="AZ131" s="0" t="n">
        <f aca="false">AY131*(1+('IMF GDP constant growth old'!AZ131/100))</f>
        <v>83.3643436529887</v>
      </c>
      <c r="BA131" s="0" t="n">
        <f aca="false">AZ131*(1+('IMF GDP constant growth old'!BA131/100))</f>
        <v>85.0357987432311</v>
      </c>
    </row>
    <row r="132" customFormat="false" ht="15" hidden="false" customHeight="false" outlineLevel="0" collapsed="false">
      <c r="A132" s="0" t="s">
        <v>144</v>
      </c>
      <c r="B132" s="0" t="str">
        <f aca="false">VLOOKUP(A132,'IMF GDP constant growth old'!$A:$B,2,0)</f>
        <v>PAK</v>
      </c>
      <c r="C132" s="0" t="s">
        <v>446</v>
      </c>
      <c r="D132" s="0" t="s">
        <v>1044</v>
      </c>
      <c r="F132" s="0" t="s">
        <v>448</v>
      </c>
      <c r="G132" s="0" t="n">
        <f aca="false">H132/(1+('IMF GDP constant growth old'!H132/100))</f>
        <v>44.576726406277</v>
      </c>
      <c r="H132" s="0" t="n">
        <f aca="false">I132/(1+('IMF GDP constant growth old'!I132/100))</f>
        <v>47.3440495815787</v>
      </c>
      <c r="I132" s="0" t="n">
        <f aca="false">J132/(1+('IMF GDP constant growth old'!J132/100))</f>
        <v>50.9242066109377</v>
      </c>
      <c r="J132" s="0" t="n">
        <f aca="false">K132/(1+('IMF GDP constant growth old'!K132/100))</f>
        <v>54.3809417556881</v>
      </c>
      <c r="K132" s="0" t="n">
        <f aca="false">L132/(1+('IMF GDP constant growth old'!L132/100))</f>
        <v>56.5414965716416</v>
      </c>
      <c r="L132" s="0" t="n">
        <f aca="false">M132/(1+('IMF GDP constant growth old'!M132/100))</f>
        <v>61.4651300931002</v>
      </c>
      <c r="M132" s="0" t="n">
        <f aca="false">N132/(1+('IMF GDP constant growth old'!N132/100))</f>
        <v>65.3761563209241</v>
      </c>
      <c r="N132" s="0" t="n">
        <f aca="false">O132/(1+('IMF GDP constant growth old'!O132/100))</f>
        <v>69.175164764733</v>
      </c>
      <c r="O132" s="0" t="n">
        <f aca="false">P132/(1+('IMF GDP constant growth old'!P132/100))</f>
        <v>73.6272783689912</v>
      </c>
      <c r="P132" s="0" t="n">
        <f aca="false">Q132/(1+('IMF GDP constant growth old'!Q132/100))</f>
        <v>77.1672779129723</v>
      </c>
      <c r="Q132" s="0" t="n">
        <f aca="false">R132/(1+('IMF GDP constant growth old'!R132/100))</f>
        <v>80.7084842963986</v>
      </c>
      <c r="R132" s="0" t="n">
        <f aca="false">S132/(1+('IMF GDP constant growth old'!S132/100))</f>
        <v>84.846408286275</v>
      </c>
      <c r="S132" s="0" t="n">
        <f aca="false">T132/(1+('IMF GDP constant growth old'!T132/100))</f>
        <v>91.2684329294632</v>
      </c>
      <c r="T132" s="0" t="n">
        <f aca="false">U132/(1+('IMF GDP constant growth old'!U132/100))</f>
        <v>93.182331967994</v>
      </c>
      <c r="U132" s="0" t="n">
        <f aca="false">V132/(1+('IMF GDP constant growth old'!V132/100))</f>
        <v>97.2534680516756</v>
      </c>
      <c r="V132" s="0" t="n">
        <f aca="false">W132/(1+('IMF GDP constant growth old'!W132/100))</f>
        <v>102.176438604452</v>
      </c>
      <c r="W132" s="0" t="n">
        <f aca="false">X132/(1+('IMF GDP constant growth old'!X132/100))</f>
        <v>108.919061787959</v>
      </c>
      <c r="X132" s="0" t="n">
        <f aca="false">Y132/(1+('IMF GDP constant growth old'!Y132/100))</f>
        <v>110.773953410208</v>
      </c>
      <c r="Y132" s="0" t="n">
        <f aca="false">Z132/(1+('IMF GDP constant growth old'!Z132/100))</f>
        <v>114.644395342361</v>
      </c>
      <c r="Z132" s="0" t="n">
        <f aca="false">AA132/(1+('IMF GDP constant growth old'!AA132/100))</f>
        <v>119.438823955578</v>
      </c>
      <c r="AA132" s="0" t="n">
        <f aca="false">AB132/(1+('IMF GDP constant growth old'!AB132/100))</f>
        <v>124.106493195762</v>
      </c>
      <c r="AB132" s="0" t="n">
        <f aca="false">AC132/(1+('IMF GDP constant growth old'!AC132/100))</f>
        <v>126.547667916923</v>
      </c>
      <c r="AC132" s="0" t="n">
        <f aca="false">AD132/(1+('IMF GDP constant growth old'!AD132/100))</f>
        <v>130.485831342498</v>
      </c>
      <c r="AD132" s="0" t="n">
        <f aca="false">AE132/(1+('IMF GDP constant growth old'!AE132/100))</f>
        <v>136.652591731744</v>
      </c>
      <c r="AE132" s="0" t="n">
        <f aca="false">AF132/(1+('IMF GDP constant growth old'!AF132/100))</f>
        <v>146.878305171031</v>
      </c>
      <c r="AF132" s="0" t="n">
        <f aca="false">AG132/(1+('IMF GDP constant growth old'!AG132/100))</f>
        <v>160.035663748251</v>
      </c>
      <c r="AG132" s="0" t="n">
        <f aca="false">AH132/(1+('IMF GDP constant growth old'!AH132/100))</f>
        <v>169.346538665125</v>
      </c>
      <c r="AH132" s="0" t="n">
        <f aca="false">AI132/(1+('IMF GDP constant growth old'!AI132/100))</f>
        <v>178.723256511013</v>
      </c>
      <c r="AI132" s="0" t="n">
        <f aca="false">AJ132/(1+('IMF GDP constant growth old'!AJ132/100))</f>
        <v>187.637972545782</v>
      </c>
      <c r="AJ132" s="0" t="n">
        <f aca="false">AK132/(1+('IMF GDP constant growth old'!AK132/100))</f>
        <v>188.315345626672</v>
      </c>
      <c r="AK132" s="0" t="n">
        <f aca="false">AL132/(1+('IMF GDP constant growth old'!AL132/100))</f>
        <v>193.175764697297</v>
      </c>
      <c r="AL132" s="0" t="n">
        <f aca="false">AM132/(1+('IMF GDP constant growth old'!AM132/100))</f>
        <v>200.176454409927</v>
      </c>
      <c r="AM132" s="0" t="n">
        <f aca="false">AN132/(1+('IMF GDP constant growth old'!AN132/100))</f>
        <v>207.857224965636</v>
      </c>
      <c r="AN132" s="0" t="n">
        <f aca="false">AO132/(1+('IMF GDP constant growth old'!AO132/100))</f>
        <v>215.51260656112</v>
      </c>
      <c r="AO132" s="0" t="n">
        <f aca="false">AP132/(1+('IMF GDP constant growth old'!AP132/100))</f>
        <v>224.247332505042</v>
      </c>
      <c r="AP132" s="0" t="n">
        <f aca="false">AQ132/(1+('IMF GDP constant growth old'!AQ132/100))</f>
        <v>233.347289258097</v>
      </c>
      <c r="AQ132" s="0" t="n">
        <f aca="false">AR132/(1+('IMF GDP constant growth old'!AR132/100))</f>
        <v>243.994926066944</v>
      </c>
      <c r="AR132" s="0" t="n">
        <f aca="false">AS132/(1+('IMF GDP constant growth old'!AS132/100))</f>
        <v>256.729021258377</v>
      </c>
      <c r="AS132" s="0" t="n">
        <f aca="false">AT132/(1+('IMF GDP constant growth old'!AT132/100))</f>
        <v>270.936405294816</v>
      </c>
      <c r="AT132" s="0" t="n">
        <f aca="false">'IMF GDP current US old'!AT132</f>
        <v>276.114</v>
      </c>
      <c r="AU132" s="0" t="n">
        <f aca="false">AT132*(1+('IMF GDP constant growth old'!AU132/100))</f>
        <v>275.0509611</v>
      </c>
      <c r="AV132" s="0" t="n">
        <f aca="false">AU132*(1+('IMF GDP constant growth old'!AV132/100))</f>
        <v>279.165723478056</v>
      </c>
      <c r="AW132" s="0" t="n">
        <f aca="false">AV132*(1+('IMF GDP constant growth old'!AW132/100))</f>
        <v>290.248602700135</v>
      </c>
      <c r="AX132" s="0" t="n">
        <f aca="false">AW132*(1+('IMF GDP constant growth old'!AX132/100))</f>
        <v>303.402669374505</v>
      </c>
      <c r="AY132" s="0" t="n">
        <f aca="false">AX132*(1+('IMF GDP constant growth old'!AY132/100))</f>
        <v>318.569768816536</v>
      </c>
      <c r="AZ132" s="0" t="n">
        <f aca="false">AY132*(1+('IMF GDP constant growth old'!AZ132/100))</f>
        <v>334.603385281073</v>
      </c>
      <c r="BA132" s="0" t="n">
        <f aca="false">AZ132*(1+('IMF GDP constant growth old'!BA132/100))</f>
        <v>351.477434000797</v>
      </c>
    </row>
    <row r="133" customFormat="false" ht="15" hidden="false" customHeight="false" outlineLevel="0" collapsed="false">
      <c r="A133" s="0" t="s">
        <v>145</v>
      </c>
      <c r="B133" s="0" t="str">
        <f aca="false">VLOOKUP(A133,'IMF GDP constant growth old'!$A:$B,2,0)</f>
        <v>PLW</v>
      </c>
      <c r="C133" s="0" t="s">
        <v>446</v>
      </c>
      <c r="D133" s="0" t="s">
        <v>1044</v>
      </c>
      <c r="F133" s="0" t="s">
        <v>448</v>
      </c>
      <c r="G133" s="0" t="e">
        <f aca="false">H133/(1+('IMF GDP constant growth old'!H133/100))</f>
        <v>#VALUE!</v>
      </c>
      <c r="H133" s="0" t="e">
        <f aca="false">I133/(1+('IMF GDP constant growth old'!I133/100))</f>
        <v>#VALUE!</v>
      </c>
      <c r="I133" s="0" t="e">
        <f aca="false">J133/(1+('IMF GDP constant growth old'!J133/100))</f>
        <v>#VALUE!</v>
      </c>
      <c r="J133" s="0" t="e">
        <f aca="false">K133/(1+('IMF GDP constant growth old'!K133/100))</f>
        <v>#VALUE!</v>
      </c>
      <c r="K133" s="0" t="e">
        <f aca="false">L133/(1+('IMF GDP constant growth old'!L133/100))</f>
        <v>#VALUE!</v>
      </c>
      <c r="L133" s="0" t="e">
        <f aca="false">M133/(1+('IMF GDP constant growth old'!M133/100))</f>
        <v>#VALUE!</v>
      </c>
      <c r="M133" s="0" t="e">
        <f aca="false">N133/(1+('IMF GDP constant growth old'!N133/100))</f>
        <v>#VALUE!</v>
      </c>
      <c r="N133" s="0" t="e">
        <f aca="false">O133/(1+('IMF GDP constant growth old'!O133/100))</f>
        <v>#VALUE!</v>
      </c>
      <c r="O133" s="0" t="e">
        <f aca="false">P133/(1+('IMF GDP constant growth old'!P133/100))</f>
        <v>#VALUE!</v>
      </c>
      <c r="P133" s="0" t="e">
        <f aca="false">Q133/(1+('IMF GDP constant growth old'!Q133/100))</f>
        <v>#VALUE!</v>
      </c>
      <c r="Q133" s="0" t="e">
        <f aca="false">R133/(1+('IMF GDP constant growth old'!R133/100))</f>
        <v>#VALUE!</v>
      </c>
      <c r="R133" s="0" t="e">
        <f aca="false">S133/(1+('IMF GDP constant growth old'!S133/100))</f>
        <v>#VALUE!</v>
      </c>
      <c r="S133" s="0" t="e">
        <f aca="false">T133/(1+('IMF GDP constant growth old'!T133/100))</f>
        <v>#VALUE!</v>
      </c>
      <c r="T133" s="0" t="e">
        <f aca="false">U133/(1+('IMF GDP constant growth old'!U133/100))</f>
        <v>#VALUE!</v>
      </c>
      <c r="U133" s="0" t="e">
        <f aca="false">V133/(1+('IMF GDP constant growth old'!V133/100))</f>
        <v>#VALUE!</v>
      </c>
      <c r="V133" s="0" t="e">
        <f aca="false">W133/(1+('IMF GDP constant growth old'!W133/100))</f>
        <v>#VALUE!</v>
      </c>
      <c r="W133" s="0" t="e">
        <f aca="false">X133/(1+('IMF GDP constant growth old'!X133/100))</f>
        <v>#VALUE!</v>
      </c>
      <c r="X133" s="0" t="e">
        <f aca="false">Y133/(1+('IMF GDP constant growth old'!Y133/100))</f>
        <v>#VALUE!</v>
      </c>
      <c r="Y133" s="0" t="e">
        <f aca="false">Z133/(1+('IMF GDP constant growth old'!Z133/100))</f>
        <v>#VALUE!</v>
      </c>
      <c r="Z133" s="0" t="e">
        <f aca="false">AA133/(1+('IMF GDP constant growth old'!AA133/100))</f>
        <v>#VALUE!</v>
      </c>
      <c r="AA133" s="0" t="n">
        <f aca="false">AB133/(1+('IMF GDP constant growth old'!AB133/100))</f>
        <v>0.226928758848198</v>
      </c>
      <c r="AB133" s="0" t="n">
        <f aca="false">AC133/(1+('IMF GDP constant growth old'!AC133/100))</f>
        <v>0.241542970918022</v>
      </c>
      <c r="AC133" s="0" t="n">
        <f aca="false">AD133/(1+('IMF GDP constant growth old'!AD133/100))</f>
        <v>0.250187793847178</v>
      </c>
      <c r="AD133" s="0" t="n">
        <f aca="false">AE133/(1+('IMF GDP constant growth old'!AE133/100))</f>
        <v>0.242024166133945</v>
      </c>
      <c r="AE133" s="0" t="n">
        <f aca="false">AF133/(1+('IMF GDP constant growth old'!AF133/100))</f>
        <v>0.253776859641409</v>
      </c>
      <c r="AF133" s="0" t="n">
        <f aca="false">AG133/(1+('IMF GDP constant growth old'!AG133/100))</f>
        <v>0.263826423283209</v>
      </c>
      <c r="AG133" s="0" t="n">
        <f aca="false">AH133/(1+('IMF GDP constant growth old'!AH133/100))</f>
        <v>0.262755288004679</v>
      </c>
      <c r="AH133" s="0" t="n">
        <f aca="false">AI133/(1+('IMF GDP constant growth old'!AI133/100))</f>
        <v>0.265351310250165</v>
      </c>
      <c r="AI133" s="0" t="n">
        <f aca="false">AJ133/(1+('IMF GDP constant growth old'!AJ133/100))</f>
        <v>0.250985190313221</v>
      </c>
      <c r="AJ133" s="0" t="n">
        <f aca="false">AK133/(1+('IMF GDP constant growth old'!AK133/100))</f>
        <v>0.236126867046679</v>
      </c>
      <c r="AK133" s="0" t="n">
        <f aca="false">AL133/(1+('IMF GDP constant growth old'!AL133/100))</f>
        <v>0.236388967869101</v>
      </c>
      <c r="AL133" s="0" t="n">
        <f aca="false">AM133/(1+('IMF GDP constant growth old'!AM133/100))</f>
        <v>0.248388071878136</v>
      </c>
      <c r="AM133" s="0" t="n">
        <f aca="false">AN133/(1+('IMF GDP constant growth old'!AN133/100))</f>
        <v>0.252377184312499</v>
      </c>
      <c r="AN133" s="0" t="n">
        <f aca="false">AO133/(1+('IMF GDP constant growth old'!AO133/100))</f>
        <v>0.247990868849148</v>
      </c>
      <c r="AO133" s="0" t="n">
        <f aca="false">AP133/(1+('IMF GDP constant growth old'!AP133/100))</f>
        <v>0.262778564358622</v>
      </c>
      <c r="AP133" s="0" t="n">
        <f aca="false">AQ133/(1+('IMF GDP constant growth old'!AQ133/100))</f>
        <v>0.276022604002297</v>
      </c>
      <c r="AQ133" s="0" t="n">
        <f aca="false">AR133/(1+('IMF GDP constant growth old'!AR133/100))</f>
        <v>0.274797063640527</v>
      </c>
      <c r="AR133" s="0" t="n">
        <f aca="false">AS133/(1+('IMF GDP constant growth old'!AS133/100))</f>
        <v>0.269378065545536</v>
      </c>
      <c r="AS133" s="0" t="n">
        <f aca="false">AT133/(1+('IMF GDP constant growth old'!AT133/100))</f>
        <v>0.285042400057008</v>
      </c>
      <c r="AT133" s="0" t="n">
        <f aca="false">'IMF GDP current US old'!AT133</f>
        <v>0.28</v>
      </c>
      <c r="AU133" s="0" t="n">
        <f aca="false">AT133*(1+('IMF GDP constant growth old'!AU133/100))</f>
        <v>0.2511992</v>
      </c>
      <c r="AV133" s="0" t="n">
        <f aca="false">AU133*(1+('IMF GDP constant growth old'!AV133/100))</f>
        <v>0.223974230704</v>
      </c>
      <c r="AW133" s="0" t="n">
        <f aca="false">AV133*(1+('IMF GDP constant growth old'!AW133/100))</f>
        <v>0.24737057884334</v>
      </c>
      <c r="AX133" s="0" t="n">
        <f aca="false">AW133*(1+('IMF GDP constant growth old'!AX133/100))</f>
        <v>0.282277041223923</v>
      </c>
      <c r="AY133" s="0" t="n">
        <f aca="false">AX133*(1+('IMF GDP constant growth old'!AY133/100))</f>
        <v>0.287485052634505</v>
      </c>
      <c r="AZ133" s="0" t="n">
        <f aca="false">AY133*(1+('IMF GDP constant growth old'!AZ133/100))</f>
        <v>0.293194505779826</v>
      </c>
      <c r="BA133" s="0" t="n">
        <f aca="false">AZ133*(1+('IMF GDP constant growth old'!BA133/100))</f>
        <v>0.298961641708515</v>
      </c>
    </row>
    <row r="134" customFormat="false" ht="15" hidden="false" customHeight="false" outlineLevel="0" collapsed="false">
      <c r="A134" s="0" t="s">
        <v>146</v>
      </c>
      <c r="B134" s="0" t="str">
        <f aca="false">VLOOKUP(A134,'IMF GDP constant growth old'!$A:$B,2,0)</f>
        <v>PAN</v>
      </c>
      <c r="C134" s="0" t="s">
        <v>446</v>
      </c>
      <c r="D134" s="0" t="s">
        <v>1044</v>
      </c>
      <c r="F134" s="0" t="s">
        <v>448</v>
      </c>
      <c r="G134" s="0" t="n">
        <f aca="false">H134/(1+('IMF GDP constant growth old'!H134/100))</f>
        <v>11.2234387130184</v>
      </c>
      <c r="H134" s="0" t="n">
        <f aca="false">I134/(1+('IMF GDP constant growth old'!I134/100))</f>
        <v>12.2567807153261</v>
      </c>
      <c r="I134" s="0" t="n">
        <f aca="false">J134/(1+('IMF GDP constant growth old'!J134/100))</f>
        <v>12.9122733479817</v>
      </c>
      <c r="J134" s="0" t="n">
        <f aca="false">K134/(1+('IMF GDP constant growth old'!K134/100))</f>
        <v>12.3323831519238</v>
      </c>
      <c r="K134" s="0" t="n">
        <f aca="false">L134/(1+('IMF GDP constant growth old'!L134/100))</f>
        <v>12.6664674115095</v>
      </c>
      <c r="L134" s="0" t="n">
        <f aca="false">M134/(1+('IMF GDP constant growth old'!M134/100))</f>
        <v>13.2924442309863</v>
      </c>
      <c r="M134" s="0" t="n">
        <f aca="false">N134/(1+('IMF GDP constant growth old'!N134/100))</f>
        <v>13.7667186411478</v>
      </c>
      <c r="N134" s="0" t="n">
        <f aca="false">O134/(1+('IMF GDP constant growth old'!O134/100))</f>
        <v>13.5176787009295</v>
      </c>
      <c r="O134" s="0" t="n">
        <f aca="false">P134/(1+('IMF GDP constant growth old'!P134/100))</f>
        <v>11.7090132907451</v>
      </c>
      <c r="P134" s="0" t="n">
        <f aca="false">Q134/(1+('IMF GDP constant growth old'!Q134/100))</f>
        <v>11.8919080783465</v>
      </c>
      <c r="Q134" s="0" t="n">
        <f aca="false">R134/(1+('IMF GDP constant growth old'!R134/100))</f>
        <v>12.8550337136118</v>
      </c>
      <c r="R134" s="0" t="n">
        <f aca="false">S134/(1+('IMF GDP constant growth old'!S134/100))</f>
        <v>14.0657207887598</v>
      </c>
      <c r="S134" s="0" t="n">
        <f aca="false">T134/(1+('IMF GDP constant growth old'!T134/100))</f>
        <v>15.2195318650618</v>
      </c>
      <c r="T134" s="0" t="n">
        <f aca="false">U134/(1+('IMF GDP constant growth old'!U134/100))</f>
        <v>16.0499095236195</v>
      </c>
      <c r="U134" s="0" t="n">
        <f aca="false">V134/(1+('IMF GDP constant growth old'!V134/100))</f>
        <v>16.5071714459474</v>
      </c>
      <c r="V134" s="0" t="n">
        <f aca="false">W134/(1+('IMF GDP constant growth old'!W134/100))</f>
        <v>16.7963770896804</v>
      </c>
      <c r="W134" s="0" t="n">
        <f aca="false">X134/(1+('IMF GDP constant growth old'!X134/100))</f>
        <v>18.0344380449608</v>
      </c>
      <c r="X134" s="0" t="n">
        <f aca="false">Y134/(1+('IMF GDP constant growth old'!Y134/100))</f>
        <v>19.2030696302743</v>
      </c>
      <c r="Y134" s="0" t="n">
        <f aca="false">Z134/(1+('IMF GDP constant growth old'!Z134/100))</f>
        <v>20.611038695566</v>
      </c>
      <c r="Z134" s="0" t="n">
        <f aca="false">AA134/(1+('IMF GDP constant growth old'!AA134/100))</f>
        <v>21.41033477618</v>
      </c>
      <c r="AA134" s="0" t="n">
        <f aca="false">AB134/(1+('IMF GDP constant growth old'!AB134/100))</f>
        <v>21.996335639004</v>
      </c>
      <c r="AB134" s="0" t="n">
        <f aca="false">AC134/(1+('IMF GDP constant growth old'!AC134/100))</f>
        <v>22.1190751918697</v>
      </c>
      <c r="AC134" s="0" t="n">
        <f aca="false">AD134/(1+('IMF GDP constant growth old'!AD134/100))</f>
        <v>22.616090811431</v>
      </c>
      <c r="AD134" s="0" t="n">
        <f aca="false">AE134/(1+('IMF GDP constant growth old'!AE134/100))</f>
        <v>23.5718468091221</v>
      </c>
      <c r="AE134" s="0" t="n">
        <f aca="false">AF134/(1+('IMF GDP constant growth old'!AF134/100))</f>
        <v>25.341621067551</v>
      </c>
      <c r="AF134" s="0" t="n">
        <f aca="false">AG134/(1+('IMF GDP constant growth old'!AG134/100))</f>
        <v>27.1614028764118</v>
      </c>
      <c r="AG134" s="0" t="n">
        <f aca="false">AH134/(1+('IMF GDP constant growth old'!AH134/100))</f>
        <v>29.4812582960861</v>
      </c>
      <c r="AH134" s="0" t="n">
        <f aca="false">AI134/(1+('IMF GDP constant growth old'!AI134/100))</f>
        <v>33.0517334883251</v>
      </c>
      <c r="AI134" s="0" t="n">
        <f aca="false">AJ134/(1+('IMF GDP constant growth old'!AJ134/100))</f>
        <v>36.3093123409345</v>
      </c>
      <c r="AJ134" s="0" t="n">
        <f aca="false">AK134/(1+('IMF GDP constant growth old'!AK134/100))</f>
        <v>36.7606370933323</v>
      </c>
      <c r="AK134" s="0" t="n">
        <f aca="false">AL134/(1+('IMF GDP constant growth old'!AL134/100))</f>
        <v>38.9030470231317</v>
      </c>
      <c r="AL134" s="0" t="n">
        <f aca="false">AM134/(1+('IMF GDP constant growth old'!AM134/100))</f>
        <v>43.3045377633288</v>
      </c>
      <c r="AM134" s="0" t="n">
        <f aca="false">AN134/(1+('IMF GDP constant growth old'!AN134/100))</f>
        <v>47.5392885112047</v>
      </c>
      <c r="AN134" s="0" t="n">
        <f aca="false">AO134/(1+('IMF GDP constant growth old'!AO134/100))</f>
        <v>50.8209255971332</v>
      </c>
      <c r="AO134" s="0" t="n">
        <f aca="false">AP134/(1+('IMF GDP constant growth old'!AP134/100))</f>
        <v>53.3960218971399</v>
      </c>
      <c r="AP134" s="0" t="n">
        <f aca="false">AQ134/(1+('IMF GDP constant growth old'!AQ134/100))</f>
        <v>56.457215832503</v>
      </c>
      <c r="AQ134" s="0" t="n">
        <f aca="false">AR134/(1+('IMF GDP constant growth old'!AR134/100))</f>
        <v>59.2535417326868</v>
      </c>
      <c r="AR134" s="0" t="n">
        <f aca="false">AS134/(1+('IMF GDP constant growth old'!AS134/100))</f>
        <v>62.5664072509613</v>
      </c>
      <c r="AS134" s="0" t="n">
        <f aca="false">AT134/(1+('IMF GDP constant growth old'!AT134/100))</f>
        <v>64.8175465838509</v>
      </c>
      <c r="AT134" s="0" t="n">
        <f aca="false">'IMF GDP current US old'!AT134</f>
        <v>66.788</v>
      </c>
      <c r="AU134" s="0" t="n">
        <f aca="false">AT134*(1+('IMF GDP constant growth old'!AU134/100))</f>
        <v>54.80022188</v>
      </c>
      <c r="AV134" s="0" t="n">
        <f aca="false">AU134*(1+('IMF GDP constant growth old'!AV134/100))</f>
        <v>61.400908605446</v>
      </c>
      <c r="AW134" s="0" t="n">
        <f aca="false">AV134*(1+('IMF GDP constant growth old'!AW134/100))</f>
        <v>64.4709540357183</v>
      </c>
      <c r="AX134" s="0" t="n">
        <f aca="false">AW134*(1+('IMF GDP constant growth old'!AX134/100))</f>
        <v>67.6945017375042</v>
      </c>
      <c r="AY134" s="0" t="n">
        <f aca="false">AX134*(1+('IMF GDP constant growth old'!AY134/100))</f>
        <v>71.0792268243794</v>
      </c>
      <c r="AZ134" s="0" t="n">
        <f aca="false">AY134*(1+('IMF GDP constant growth old'!AZ134/100))</f>
        <v>74.6331881655984</v>
      </c>
      <c r="BA134" s="0" t="n">
        <f aca="false">AZ134*(1+('IMF GDP constant growth old'!BA134/100))</f>
        <v>78.3648475738783</v>
      </c>
    </row>
    <row r="135" customFormat="false" ht="15" hidden="false" customHeight="false" outlineLevel="0" collapsed="false">
      <c r="A135" s="0" t="s">
        <v>147</v>
      </c>
      <c r="B135" s="0" t="str">
        <f aca="false">VLOOKUP(A135,'IMF GDP constant growth old'!$A:$B,2,0)</f>
        <v>PNG</v>
      </c>
      <c r="C135" s="0" t="s">
        <v>446</v>
      </c>
      <c r="D135" s="0" t="s">
        <v>1044</v>
      </c>
      <c r="F135" s="0" t="s">
        <v>448</v>
      </c>
      <c r="G135" s="0" t="n">
        <f aca="false">H135/(1+('IMF GDP constant growth old'!H135/100))</f>
        <v>6.06495094914959</v>
      </c>
      <c r="H135" s="0" t="n">
        <f aca="false">I135/(1+('IMF GDP constant growth old'!I135/100))</f>
        <v>6.13463723555532</v>
      </c>
      <c r="I135" s="0" t="n">
        <f aca="false">J135/(1+('IMF GDP constant growth old'!J135/100))</f>
        <v>6.18567741735514</v>
      </c>
      <c r="J135" s="0" t="n">
        <f aca="false">K135/(1+('IMF GDP constant growth old'!K135/100))</f>
        <v>6.39834100696381</v>
      </c>
      <c r="K135" s="0" t="n">
        <f aca="false">L135/(1+('IMF GDP constant growth old'!L135/100))</f>
        <v>6.33544531486536</v>
      </c>
      <c r="L135" s="0" t="n">
        <f aca="false">M135/(1+('IMF GDP constant growth old'!M135/100))</f>
        <v>6.56212754823124</v>
      </c>
      <c r="M135" s="0" t="n">
        <f aca="false">N135/(1+('IMF GDP constant growth old'!N135/100))</f>
        <v>6.93315023980823</v>
      </c>
      <c r="N135" s="0" t="n">
        <f aca="false">O135/(1+('IMF GDP constant growth old'!O135/100))</f>
        <v>7.12464384943174</v>
      </c>
      <c r="O135" s="0" t="n">
        <f aca="false">P135/(1+('IMF GDP constant growth old'!P135/100))</f>
        <v>7.33189973901171</v>
      </c>
      <c r="P135" s="0" t="n">
        <f aca="false">Q135/(1+('IMF GDP constant growth old'!Q135/100))</f>
        <v>7.22749348672818</v>
      </c>
      <c r="Q135" s="0" t="n">
        <f aca="false">R135/(1+('IMF GDP constant growth old'!R135/100))</f>
        <v>7.00112839072385</v>
      </c>
      <c r="R135" s="0" t="n">
        <f aca="false">S135/(1+('IMF GDP constant growth old'!S135/100))</f>
        <v>7.67099635514831</v>
      </c>
      <c r="S135" s="0" t="n">
        <f aca="false">T135/(1+('IMF GDP constant growth old'!T135/100))</f>
        <v>8.73166502117467</v>
      </c>
      <c r="T135" s="0" t="n">
        <f aca="false">U135/(1+('IMF GDP constant growth old'!U135/100))</f>
        <v>9.8959452350981</v>
      </c>
      <c r="U135" s="0" t="n">
        <f aca="false">V135/(1+('IMF GDP constant growth old'!V135/100))</f>
        <v>10.9342278091646</v>
      </c>
      <c r="V135" s="0" t="n">
        <f aca="false">W135/(1+('IMF GDP constant growth old'!W135/100))</f>
        <v>10.5574343188608</v>
      </c>
      <c r="W135" s="0" t="n">
        <f aca="false">X135/(1+('IMF GDP constant growth old'!X135/100))</f>
        <v>11.2541194095624</v>
      </c>
      <c r="X135" s="0" t="n">
        <f aca="false">Y135/(1+('IMF GDP constant growth old'!Y135/100))</f>
        <v>10.5402706154139</v>
      </c>
      <c r="Y135" s="0" t="n">
        <f aca="false">Z135/(1+('IMF GDP constant growth old'!Z135/100))</f>
        <v>11.0337660856275</v>
      </c>
      <c r="Z135" s="0" t="n">
        <f aca="false">AA135/(1+('IMF GDP constant growth old'!AA135/100))</f>
        <v>11.2385527841768</v>
      </c>
      <c r="AA135" s="0" t="n">
        <f aca="false">AB135/(1+('IMF GDP constant growth old'!AB135/100))</f>
        <v>10.9582632777394</v>
      </c>
      <c r="AB135" s="0" t="n">
        <f aca="false">AC135/(1+('IMF GDP constant growth old'!AC135/100))</f>
        <v>10.9447846139078</v>
      </c>
      <c r="AC135" s="0" t="n">
        <f aca="false">AD135/(1+('IMF GDP constant growth old'!AD135/100))</f>
        <v>10.9273824063717</v>
      </c>
      <c r="AD135" s="0" t="n">
        <f aca="false">AE135/(1+('IMF GDP constant growth old'!AE135/100))</f>
        <v>11.9158734188521</v>
      </c>
      <c r="AE135" s="0" t="n">
        <f aca="false">AF135/(1+('IMF GDP constant growth old'!AF135/100))</f>
        <v>11.984747167213</v>
      </c>
      <c r="AF135" s="0" t="n">
        <f aca="false">AG135/(1+('IMF GDP constant growth old'!AG135/100))</f>
        <v>12.4943386167629</v>
      </c>
      <c r="AG135" s="0" t="n">
        <f aca="false">AH135/(1+('IMF GDP constant growth old'!AH135/100))</f>
        <v>12.8113199874702</v>
      </c>
      <c r="AH135" s="0" t="n">
        <f aca="false">AI135/(1+('IMF GDP constant growth old'!AI135/100))</f>
        <v>13.812524644491</v>
      </c>
      <c r="AI135" s="0" t="n">
        <f aca="false">AJ135/(1+('IMF GDP constant growth old'!AJ135/100))</f>
        <v>13.7716395715433</v>
      </c>
      <c r="AJ135" s="0" t="n">
        <f aca="false">AK135/(1+('IMF GDP constant growth old'!AK135/100))</f>
        <v>14.7081110624082</v>
      </c>
      <c r="AK135" s="0" t="n">
        <f aca="false">AL135/(1+('IMF GDP constant growth old'!AL135/100))</f>
        <v>16.1977485508089</v>
      </c>
      <c r="AL135" s="0" t="n">
        <f aca="false">AM135/(1+('IMF GDP constant growth old'!AM135/100))</f>
        <v>16.3772196047519</v>
      </c>
      <c r="AM135" s="0" t="n">
        <f aca="false">AN135/(1+('IMF GDP constant growth old'!AN135/100))</f>
        <v>17.1399067217452</v>
      </c>
      <c r="AN135" s="0" t="n">
        <f aca="false">AO135/(1+('IMF GDP constant growth old'!AO135/100))</f>
        <v>17.795508153852</v>
      </c>
      <c r="AO135" s="0" t="n">
        <f aca="false">AP135/(1+('IMF GDP constant growth old'!AP135/100))</f>
        <v>20.2057317782097</v>
      </c>
      <c r="AP135" s="0" t="n">
        <f aca="false">AQ135/(1+('IMF GDP constant growth old'!AQ135/100))</f>
        <v>21.5344606999447</v>
      </c>
      <c r="AQ135" s="0" t="n">
        <f aca="false">AR135/(1+('IMF GDP constant growth old'!AR135/100))</f>
        <v>22.7171332815857</v>
      </c>
      <c r="AR135" s="0" t="n">
        <f aca="false">AS135/(1+('IMF GDP constant growth old'!AS135/100))</f>
        <v>23.5201839430897</v>
      </c>
      <c r="AS135" s="0" t="n">
        <f aca="false">AT135/(1+('IMF GDP constant growth old'!AT135/100))</f>
        <v>23.4545626298885</v>
      </c>
      <c r="AT135" s="0" t="n">
        <f aca="false">'IMF GDP current US old'!AT135</f>
        <v>24.829</v>
      </c>
      <c r="AU135" s="0" t="n">
        <f aca="false">AT135*(1+('IMF GDP constant growth old'!AU135/100))</f>
        <v>23.86588309</v>
      </c>
      <c r="AV135" s="0" t="n">
        <f aca="false">AU135*(1+('IMF GDP constant growth old'!AV135/100))</f>
        <v>24.6947452097157</v>
      </c>
      <c r="AW135" s="0" t="n">
        <f aca="false">AV135*(1+('IMF GDP constant growth old'!AW135/100))</f>
        <v>25.7418024066076</v>
      </c>
      <c r="AX135" s="0" t="n">
        <f aca="false">AW135*(1+('IMF GDP constant growth old'!AX135/100))</f>
        <v>26.3727339835936</v>
      </c>
      <c r="AY135" s="0" t="n">
        <f aca="false">AX135*(1+('IMF GDP constant growth old'!AY135/100))</f>
        <v>27.0560515211085</v>
      </c>
      <c r="AZ135" s="0" t="n">
        <f aca="false">AY135*(1+('IMF GDP constant growth old'!AZ135/100))</f>
        <v>27.8160560083364</v>
      </c>
      <c r="BA135" s="0" t="n">
        <f aca="false">AZ135*(1+('IMF GDP constant growth old'!BA135/100))</f>
        <v>28.5971308610505</v>
      </c>
    </row>
    <row r="136" customFormat="false" ht="15" hidden="false" customHeight="false" outlineLevel="0" collapsed="false">
      <c r="A136" s="0" t="s">
        <v>148</v>
      </c>
      <c r="B136" s="0" t="str">
        <f aca="false">VLOOKUP(A136,'IMF GDP constant growth old'!$A:$B,2,0)</f>
        <v>PRY</v>
      </c>
      <c r="C136" s="0" t="s">
        <v>446</v>
      </c>
      <c r="D136" s="0" t="s">
        <v>1044</v>
      </c>
      <c r="F136" s="0" t="s">
        <v>448</v>
      </c>
      <c r="G136" s="0" t="n">
        <f aca="false">H136/(1+('IMF GDP constant growth old'!H136/100))</f>
        <v>11.2603541606785</v>
      </c>
      <c r="H136" s="0" t="n">
        <f aca="false">I136/(1+('IMF GDP constant growth old'!I136/100))</f>
        <v>12.2929286372128</v>
      </c>
      <c r="I136" s="0" t="n">
        <f aca="false">J136/(1+('IMF GDP constant growth old'!J136/100))</f>
        <v>12.1210734948645</v>
      </c>
      <c r="J136" s="0" t="n">
        <f aca="false">K136/(1+('IMF GDP constant growth old'!K136/100))</f>
        <v>11.7522292284158</v>
      </c>
      <c r="K136" s="0" t="n">
        <f aca="false">L136/(1+('IMF GDP constant growth old'!L136/100))</f>
        <v>12.0832895257803</v>
      </c>
      <c r="L136" s="0" t="n">
        <f aca="false">M136/(1+('IMF GDP constant growth old'!M136/100))</f>
        <v>12.5511544962185</v>
      </c>
      <c r="M136" s="0" t="n">
        <f aca="false">N136/(1+('IMF GDP constant growth old'!N136/100))</f>
        <v>12.5841640325435</v>
      </c>
      <c r="N136" s="0" t="n">
        <f aca="false">O136/(1+('IMF GDP constant growth old'!O136/100))</f>
        <v>13.0965911919487</v>
      </c>
      <c r="O136" s="0" t="n">
        <f aca="false">P136/(1+('IMF GDP constant growth old'!P136/100))</f>
        <v>13.8668017199472</v>
      </c>
      <c r="P136" s="0" t="n">
        <f aca="false">Q136/(1+('IMF GDP constant growth old'!Q136/100))</f>
        <v>14.6734335759966</v>
      </c>
      <c r="Q136" s="0" t="n">
        <f aca="false">R136/(1+('IMF GDP constant growth old'!R136/100))</f>
        <v>15.2779790393276</v>
      </c>
      <c r="R136" s="0" t="n">
        <f aca="false">S136/(1+('IMF GDP constant growth old'!S136/100))</f>
        <v>15.8111805078001</v>
      </c>
      <c r="S136" s="0" t="n">
        <f aca="false">T136/(1+('IMF GDP constant growth old'!T136/100))</f>
        <v>16.0793381292124</v>
      </c>
      <c r="T136" s="0" t="n">
        <f aca="false">U136/(1+('IMF GDP constant growth old'!U136/100))</f>
        <v>16.8730142592704</v>
      </c>
      <c r="U136" s="0" t="n">
        <f aca="false">V136/(1+('IMF GDP constant growth old'!V136/100))</f>
        <v>17.7703211575784</v>
      </c>
      <c r="V136" s="0" t="n">
        <f aca="false">W136/(1+('IMF GDP constant growth old'!W136/100))</f>
        <v>18.9827901701599</v>
      </c>
      <c r="W136" s="0" t="n">
        <f aca="false">X136/(1+('IMF GDP constant growth old'!X136/100))</f>
        <v>19.2815792874383</v>
      </c>
      <c r="X136" s="0" t="n">
        <f aca="false">Y136/(1+('IMF GDP constant growth old'!Y136/100))</f>
        <v>20.0996966966043</v>
      </c>
      <c r="Y136" s="0" t="n">
        <f aca="false">Z136/(1+('IMF GDP constant growth old'!Z136/100))</f>
        <v>20.1133644903579</v>
      </c>
      <c r="Z136" s="0" t="n">
        <f aca="false">AA136/(1+('IMF GDP constant growth old'!AA136/100))</f>
        <v>19.8386159314197</v>
      </c>
      <c r="AA136" s="0" t="n">
        <f aca="false">AB136/(1+('IMF GDP constant growth old'!AB136/100))</f>
        <v>19.3795503587666</v>
      </c>
      <c r="AB136" s="0" t="n">
        <f aca="false">AC136/(1+('IMF GDP constant growth old'!AC136/100))</f>
        <v>19.2179249087745</v>
      </c>
      <c r="AC136" s="0" t="n">
        <f aca="false">AD136/(1+('IMF GDP constant growth old'!AD136/100))</f>
        <v>19.2138891445437</v>
      </c>
      <c r="AD136" s="0" t="n">
        <f aca="false">AE136/(1+('IMF GDP constant growth old'!AE136/100))</f>
        <v>20.0441212944794</v>
      </c>
      <c r="AE136" s="0" t="n">
        <f aca="false">AF136/(1+('IMF GDP constant growth old'!AF136/100))</f>
        <v>20.8573112953964</v>
      </c>
      <c r="AF136" s="0" t="n">
        <f aca="false">AG136/(1+('IMF GDP constant growth old'!AG136/100))</f>
        <v>21.3021977453272</v>
      </c>
      <c r="AG136" s="0" t="n">
        <f aca="false">AH136/(1+('IMF GDP constant growth old'!AH136/100))</f>
        <v>22.3261943909451</v>
      </c>
      <c r="AH136" s="0" t="n">
        <f aca="false">AI136/(1+('IMF GDP constant growth old'!AI136/100))</f>
        <v>23.5367206508221</v>
      </c>
      <c r="AI136" s="0" t="n">
        <f aca="false">AJ136/(1+('IMF GDP constant growth old'!AJ136/100))</f>
        <v>25.0334207170079</v>
      </c>
      <c r="AJ136" s="0" t="n">
        <f aca="false">AK136/(1+('IMF GDP constant growth old'!AK136/100))</f>
        <v>24.968834491558</v>
      </c>
      <c r="AK136" s="0" t="n">
        <f aca="false">AL136/(1+('IMF GDP constant growth old'!AL136/100))</f>
        <v>27.7513614072973</v>
      </c>
      <c r="AL136" s="0" t="n">
        <f aca="false">AM136/(1+('IMF GDP constant growth old'!AM136/100))</f>
        <v>28.9305167534933</v>
      </c>
      <c r="AM136" s="0" t="n">
        <f aca="false">AN136/(1+('IMF GDP constant growth old'!AN136/100))</f>
        <v>28.774581268192</v>
      </c>
      <c r="AN136" s="0" t="n">
        <f aca="false">AO136/(1+('IMF GDP constant growth old'!AO136/100))</f>
        <v>31.1965377735357</v>
      </c>
      <c r="AO136" s="0" t="n">
        <f aca="false">AP136/(1+('IMF GDP constant growth old'!AP136/100))</f>
        <v>32.7130014747073</v>
      </c>
      <c r="AP136" s="0" t="n">
        <f aca="false">AQ136/(1+('IMF GDP constant growth old'!AQ136/100))</f>
        <v>33.7205619201283</v>
      </c>
      <c r="AQ136" s="0" t="n">
        <f aca="false">AR136/(1+('IMF GDP constant growth old'!AR136/100))</f>
        <v>35.1749297557434</v>
      </c>
      <c r="AR136" s="0" t="n">
        <f aca="false">AS136/(1+('IMF GDP constant growth old'!AS136/100))</f>
        <v>36.9174957758429</v>
      </c>
      <c r="AS136" s="0" t="n">
        <f aca="false">AT136/(1+('IMF GDP constant growth old'!AT136/100))</f>
        <v>38.1564469340802</v>
      </c>
      <c r="AT136" s="0" t="n">
        <f aca="false">'IMF GDP current US old'!AT136</f>
        <v>38.145</v>
      </c>
      <c r="AU136" s="0" t="n">
        <f aca="false">AT136*(1+('IMF GDP constant growth old'!AU136/100))</f>
        <v>37.801695</v>
      </c>
      <c r="AV136" s="0" t="n">
        <f aca="false">AU136*(1+('IMF GDP constant growth old'!AV136/100))</f>
        <v>39.3137628</v>
      </c>
      <c r="AW136" s="0" t="n">
        <f aca="false">AV136*(1+('IMF GDP constant growth old'!AW136/100))</f>
        <v>40.886313312</v>
      </c>
      <c r="AX136" s="0" t="n">
        <f aca="false">AW136*(1+('IMF GDP constant growth old'!AX136/100))</f>
        <v>42.52176584448</v>
      </c>
      <c r="AY136" s="0" t="n">
        <f aca="false">AX136*(1+('IMF GDP constant growth old'!AY136/100))</f>
        <v>44.0100276490368</v>
      </c>
      <c r="AZ136" s="0" t="n">
        <f aca="false">AY136*(1+('IMF GDP constant growth old'!AZ136/100))</f>
        <v>45.5503786167531</v>
      </c>
      <c r="BA136" s="0" t="n">
        <f aca="false">AZ136*(1+('IMF GDP constant growth old'!BA136/100))</f>
        <v>47.1446418683395</v>
      </c>
    </row>
    <row r="137" customFormat="false" ht="15" hidden="false" customHeight="false" outlineLevel="0" collapsed="false">
      <c r="A137" s="0" t="s">
        <v>149</v>
      </c>
      <c r="B137" s="0" t="str">
        <f aca="false">VLOOKUP(A137,'IMF GDP constant growth old'!$A:$B,2,0)</f>
        <v>PER</v>
      </c>
      <c r="C137" s="0" t="s">
        <v>446</v>
      </c>
      <c r="D137" s="0" t="s">
        <v>1044</v>
      </c>
      <c r="F137" s="0" t="s">
        <v>448</v>
      </c>
      <c r="G137" s="0" t="n">
        <f aca="false">H137/(1+('IMF GDP constant growth old'!H137/100))</f>
        <v>70.4180540851821</v>
      </c>
      <c r="H137" s="0" t="n">
        <f aca="false">I137/(1+('IMF GDP constant growth old'!I137/100))</f>
        <v>74.2635840187739</v>
      </c>
      <c r="I137" s="0" t="n">
        <f aca="false">J137/(1+('IMF GDP constant growth old'!J137/100))</f>
        <v>74.022970006553</v>
      </c>
      <c r="J137" s="0" t="n">
        <f aca="false">K137/(1+('IMF GDP constant growth old'!K137/100))</f>
        <v>67.1173671346417</v>
      </c>
      <c r="K137" s="0" t="n">
        <f aca="false">L137/(1+('IMF GDP constant growth old'!L137/100))</f>
        <v>69.6684982594294</v>
      </c>
      <c r="L137" s="0" t="n">
        <f aca="false">M137/(1+('IMF GDP constant growth old'!M137/100))</f>
        <v>71.1238731880689</v>
      </c>
      <c r="M137" s="0" t="n">
        <f aca="false">N137/(1+('IMF GDP constant growth old'!N137/100))</f>
        <v>79.7341292762165</v>
      </c>
      <c r="N137" s="0" t="n">
        <f aca="false">O137/(1+('IMF GDP constant growth old'!O137/100))</f>
        <v>85.9039561996102</v>
      </c>
      <c r="O137" s="0" t="n">
        <f aca="false">P137/(1+('IMF GDP constant growth old'!P137/100))</f>
        <v>77.8100854464829</v>
      </c>
      <c r="P137" s="0" t="n">
        <f aca="false">Q137/(1+('IMF GDP constant growth old'!Q137/100))</f>
        <v>67.366415777856</v>
      </c>
      <c r="Q137" s="0" t="n">
        <f aca="false">R137/(1+('IMF GDP constant growth old'!R137/100))</f>
        <v>63.9374652147631</v>
      </c>
      <c r="R137" s="0" t="n">
        <f aca="false">S137/(1+('IMF GDP constant growth old'!S137/100))</f>
        <v>65.3562375678787</v>
      </c>
      <c r="S137" s="0" t="n">
        <f aca="false">T137/(1+('IMF GDP constant growth old'!T137/100))</f>
        <v>65.0026603226365</v>
      </c>
      <c r="T137" s="0" t="n">
        <f aca="false">U137/(1+('IMF GDP constant growth old'!U137/100))</f>
        <v>68.4113998299555</v>
      </c>
      <c r="U137" s="0" t="n">
        <f aca="false">V137/(1+('IMF GDP constant growth old'!V137/100))</f>
        <v>76.8314749210265</v>
      </c>
      <c r="V137" s="0" t="n">
        <f aca="false">W137/(1+('IMF GDP constant growth old'!W137/100))</f>
        <v>82.5254555274237</v>
      </c>
      <c r="W137" s="0" t="n">
        <f aca="false">X137/(1+('IMF GDP constant growth old'!X137/100))</f>
        <v>84.8353430276363</v>
      </c>
      <c r="X137" s="0" t="n">
        <f aca="false">Y137/(1+('IMF GDP constant growth old'!Y137/100))</f>
        <v>90.329279842106</v>
      </c>
      <c r="Y137" s="0" t="n">
        <f aca="false">Z137/(1+('IMF GDP constant growth old'!Z137/100))</f>
        <v>89.975189065125</v>
      </c>
      <c r="Z137" s="0" t="n">
        <f aca="false">AA137/(1+('IMF GDP constant growth old'!AA137/100))</f>
        <v>91.3203181416486</v>
      </c>
      <c r="AA137" s="0" t="n">
        <f aca="false">AB137/(1+('IMF GDP constant growth old'!AB137/100))</f>
        <v>93.781400715566</v>
      </c>
      <c r="AB137" s="0" t="n">
        <f aca="false">AC137/(1+('IMF GDP constant growth old'!AC137/100))</f>
        <v>94.3600319579811</v>
      </c>
      <c r="AC137" s="0" t="n">
        <f aca="false">AD137/(1+('IMF GDP constant growth old'!AD137/100))</f>
        <v>99.5064281009694</v>
      </c>
      <c r="AD137" s="0" t="n">
        <f aca="false">AE137/(1+('IMF GDP constant growth old'!AE137/100))</f>
        <v>103.650870831375</v>
      </c>
      <c r="AE137" s="0" t="n">
        <f aca="false">AF137/(1+('IMF GDP constant growth old'!AF137/100))</f>
        <v>108.790917515903</v>
      </c>
      <c r="AF137" s="0" t="n">
        <f aca="false">AG137/(1+('IMF GDP constant growth old'!AG137/100))</f>
        <v>115.628426681777</v>
      </c>
      <c r="AG137" s="0" t="n">
        <f aca="false">AH137/(1+('IMF GDP constant growth old'!AH137/100))</f>
        <v>124.334090926648</v>
      </c>
      <c r="AH137" s="0" t="n">
        <f aca="false">AI137/(1+('IMF GDP constant growth old'!AI137/100))</f>
        <v>134.92486879178</v>
      </c>
      <c r="AI137" s="0" t="n">
        <f aca="false">AJ137/(1+('IMF GDP constant growth old'!AJ137/100))</f>
        <v>147.261049545412</v>
      </c>
      <c r="AJ137" s="0" t="n">
        <f aca="false">AK137/(1+('IMF GDP constant growth old'!AK137/100))</f>
        <v>148.805817955144</v>
      </c>
      <c r="AK137" s="0" t="n">
        <f aca="false">AL137/(1+('IMF GDP constant growth old'!AL137/100))</f>
        <v>161.381397630533</v>
      </c>
      <c r="AL137" s="0" t="n">
        <f aca="false">AM137/(1+('IMF GDP constant growth old'!AM137/100))</f>
        <v>171.793725405655</v>
      </c>
      <c r="AM137" s="0" t="n">
        <f aca="false">AN137/(1+('IMF GDP constant growth old'!AN137/100))</f>
        <v>182.017170004545</v>
      </c>
      <c r="AN137" s="0" t="n">
        <f aca="false">AO137/(1+('IMF GDP constant growth old'!AO137/100))</f>
        <v>192.641512217711</v>
      </c>
      <c r="AO137" s="0" t="n">
        <f aca="false">AP137/(1+('IMF GDP constant growth old'!AP137/100))</f>
        <v>197.253350020203</v>
      </c>
      <c r="AP137" s="0" t="n">
        <f aca="false">AQ137/(1+('IMF GDP constant growth old'!AQ137/100))</f>
        <v>203.711424699864</v>
      </c>
      <c r="AQ137" s="0" t="n">
        <f aca="false">AR137/(1+('IMF GDP constant growth old'!AR137/100))</f>
        <v>212.599354159519</v>
      </c>
      <c r="AR137" s="0" t="n">
        <f aca="false">AS137/(1+('IMF GDP constant growth old'!AS137/100))</f>
        <v>217.117090435409</v>
      </c>
      <c r="AS137" s="0" t="n">
        <f aca="false">AT137/(1+('IMF GDP constant growth old'!AT137/100))</f>
        <v>225.721440729364</v>
      </c>
      <c r="AT137" s="0" t="n">
        <f aca="false">'IMF GDP current US old'!AT137</f>
        <v>230.746</v>
      </c>
      <c r="AU137" s="0" t="n">
        <f aca="false">AT137*(1+('IMF GDP constant growth old'!AU137/100))</f>
        <v>205.0985821</v>
      </c>
      <c r="AV137" s="0" t="n">
        <f aca="false">AU137*(1+('IMF GDP constant growth old'!AV137/100))</f>
        <v>222.527859606858</v>
      </c>
      <c r="AW137" s="0" t="n">
        <f aca="false">AV137*(1+('IMF GDP constant growth old'!AW137/100))</f>
        <v>234.008071883976</v>
      </c>
      <c r="AX137" s="0" t="n">
        <f aca="false">AW137*(1+('IMF GDP constant growth old'!AX137/100))</f>
        <v>245.125795379183</v>
      </c>
      <c r="AY137" s="0" t="n">
        <f aca="false">AX137*(1+('IMF GDP constant growth old'!AY137/100))</f>
        <v>253.403693489139</v>
      </c>
      <c r="AZ137" s="0" t="n">
        <f aca="false">AY137*(1+('IMF GDP constant growth old'!AZ137/100))</f>
        <v>261.644381601405</v>
      </c>
      <c r="BA137" s="0" t="n">
        <f aca="false">AZ137*(1+('IMF GDP constant growth old'!BA137/100))</f>
        <v>270.150440447267</v>
      </c>
    </row>
    <row r="138" customFormat="false" ht="15" hidden="false" customHeight="false" outlineLevel="0" collapsed="false">
      <c r="A138" s="0" t="s">
        <v>150</v>
      </c>
      <c r="B138" s="0" t="str">
        <f aca="false">VLOOKUP(A138,'IMF GDP constant growth old'!$A:$B,2,0)</f>
        <v>PHL</v>
      </c>
      <c r="C138" s="0" t="s">
        <v>446</v>
      </c>
      <c r="D138" s="0" t="s">
        <v>1044</v>
      </c>
      <c r="F138" s="0" t="s">
        <v>448</v>
      </c>
      <c r="G138" s="0" t="n">
        <f aca="false">H138/(1+('IMF GDP constant growth old'!H138/100))</f>
        <v>86.2454192078337</v>
      </c>
      <c r="H138" s="0" t="n">
        <f aca="false">I138/(1+('IMF GDP constant growth old'!I138/100))</f>
        <v>89.1975999073178</v>
      </c>
      <c r="I138" s="0" t="n">
        <f aca="false">J138/(1+('IMF GDP constant growth old'!J138/100))</f>
        <v>92.4256610479636</v>
      </c>
      <c r="J138" s="0" t="n">
        <f aca="false">K138/(1+('IMF GDP constant growth old'!K138/100))</f>
        <v>94.1586421926129</v>
      </c>
      <c r="K138" s="0" t="n">
        <f aca="false">L138/(1+('IMF GDP constant growth old'!L138/100))</f>
        <v>87.262463238426</v>
      </c>
      <c r="L138" s="0" t="n">
        <f aca="false">M138/(1+('IMF GDP constant growth old'!M138/100))</f>
        <v>80.8861950495942</v>
      </c>
      <c r="M138" s="0" t="n">
        <f aca="false">N138/(1+('IMF GDP constant growth old'!N138/100))</f>
        <v>83.6500763344388</v>
      </c>
      <c r="N138" s="0" t="n">
        <f aca="false">O138/(1+('IMF GDP constant growth old'!O138/100))</f>
        <v>87.2570676259798</v>
      </c>
      <c r="O138" s="0" t="n">
        <f aca="false">P138/(1+('IMF GDP constant growth old'!P138/100))</f>
        <v>93.1495374027622</v>
      </c>
      <c r="P138" s="0" t="n">
        <f aca="false">Q138/(1+('IMF GDP constant growth old'!Q138/100))</f>
        <v>98.9294661986036</v>
      </c>
      <c r="Q138" s="0" t="n">
        <f aca="false">R138/(1+('IMF GDP constant growth old'!R138/100))</f>
        <v>101.933954087055</v>
      </c>
      <c r="R138" s="0" t="n">
        <f aca="false">S138/(1+('IMF GDP constant growth old'!S138/100))</f>
        <v>101.489522047236</v>
      </c>
      <c r="S138" s="0" t="n">
        <f aca="false">T138/(1+('IMF GDP constant growth old'!T138/100))</f>
        <v>101.913748249393</v>
      </c>
      <c r="T138" s="0" t="n">
        <f aca="false">U138/(1+('IMF GDP constant growth old'!U138/100))</f>
        <v>104.137506236195</v>
      </c>
      <c r="U138" s="0" t="n">
        <f aca="false">V138/(1+('IMF GDP constant growth old'!V138/100))</f>
        <v>108.692480758966</v>
      </c>
      <c r="V138" s="0" t="n">
        <f aca="false">W138/(1+('IMF GDP constant growth old'!W138/100))</f>
        <v>113.719507994068</v>
      </c>
      <c r="W138" s="0" t="n">
        <f aca="false">X138/(1+('IMF GDP constant growth old'!X138/100))</f>
        <v>120.383471162521</v>
      </c>
      <c r="X138" s="0" t="n">
        <f aca="false">Y138/(1+('IMF GDP constant growth old'!Y138/100))</f>
        <v>126.626557977009</v>
      </c>
      <c r="Y138" s="0" t="n">
        <f aca="false">Z138/(1+('IMF GDP constant growth old'!Z138/100))</f>
        <v>125.975697469007</v>
      </c>
      <c r="Z138" s="0" t="n">
        <f aca="false">AA138/(1+('IMF GDP constant growth old'!AA138/100))</f>
        <v>130.19084430632</v>
      </c>
      <c r="AA138" s="0" t="n">
        <f aca="false">AB138/(1+('IMF GDP constant growth old'!AB138/100))</f>
        <v>135.897109012266</v>
      </c>
      <c r="AB138" s="0" t="n">
        <f aca="false">AC138/(1+('IMF GDP constant growth old'!AC138/100))</f>
        <v>140.04061186605</v>
      </c>
      <c r="AC138" s="0" t="n">
        <f aca="false">AD138/(1+('IMF GDP constant growth old'!AD138/100))</f>
        <v>145.244521002992</v>
      </c>
      <c r="AD138" s="0" t="n">
        <f aca="false">AE138/(1+('IMF GDP constant growth old'!AE138/100))</f>
        <v>152.633109786415</v>
      </c>
      <c r="AE138" s="0" t="n">
        <f aca="false">AF138/(1+('IMF GDP constant growth old'!AF138/100))</f>
        <v>162.659578768284</v>
      </c>
      <c r="AF138" s="0" t="n">
        <f aca="false">AG138/(1+('IMF GDP constant growth old'!AG138/100))</f>
        <v>170.698215151013</v>
      </c>
      <c r="AG138" s="0" t="n">
        <f aca="false">AH138/(1+('IMF GDP constant growth old'!AH138/100))</f>
        <v>179.772532268441</v>
      </c>
      <c r="AH138" s="0" t="n">
        <f aca="false">AI138/(1+('IMF GDP constant growth old'!AI138/100))</f>
        <v>191.49190364702</v>
      </c>
      <c r="AI138" s="0" t="n">
        <f aca="false">AJ138/(1+('IMF GDP constant growth old'!AJ138/100))</f>
        <v>199.810311941447</v>
      </c>
      <c r="AJ138" s="0" t="n">
        <f aca="false">AK138/(1+('IMF GDP constant growth old'!AK138/100))</f>
        <v>202.703565258359</v>
      </c>
      <c r="AK138" s="0" t="n">
        <f aca="false">AL138/(1+('IMF GDP constant growth old'!AL138/100))</f>
        <v>217.57187177006</v>
      </c>
      <c r="AL138" s="0" t="n">
        <f aca="false">AM138/(1+('IMF GDP constant growth old'!AM138/100))</f>
        <v>225.965794582949</v>
      </c>
      <c r="AM138" s="0" t="n">
        <f aca="false">AN138/(1+('IMF GDP constant growth old'!AN138/100))</f>
        <v>241.550655435335</v>
      </c>
      <c r="AN138" s="0" t="n">
        <f aca="false">AO138/(1+('IMF GDP constant growth old'!AO138/100))</f>
        <v>257.857740183774</v>
      </c>
      <c r="AO138" s="0" t="n">
        <f aca="false">AP138/(1+('IMF GDP constant growth old'!AP138/100))</f>
        <v>274.22654953064</v>
      </c>
      <c r="AP138" s="0" t="n">
        <f aca="false">AQ138/(1+('IMF GDP constant growth old'!AQ138/100))</f>
        <v>291.634450894845</v>
      </c>
      <c r="AQ138" s="0" t="n">
        <f aca="false">AR138/(1+('IMF GDP constant growth old'!AR138/100))</f>
        <v>312.483397789318</v>
      </c>
      <c r="AR138" s="0" t="n">
        <f aca="false">AS138/(1+('IMF GDP constant growth old'!AS138/100))</f>
        <v>334.141622090095</v>
      </c>
      <c r="AS138" s="0" t="n">
        <f aca="false">AT138/(1+('IMF GDP constant growth old'!AT138/100))</f>
        <v>355.329542346828</v>
      </c>
      <c r="AT138" s="0" t="n">
        <f aca="false">'IMF GDP current US old'!AT138</f>
        <v>376.795</v>
      </c>
      <c r="AU138" s="0" t="n">
        <f aca="false">AT138*(1+('IMF GDP constant growth old'!AU138/100))</f>
        <v>340.95049165</v>
      </c>
      <c r="AV138" s="0" t="n">
        <f aca="false">AU138*(1+('IMF GDP constant growth old'!AV138/100))</f>
        <v>364.441980524685</v>
      </c>
      <c r="AW138" s="0" t="n">
        <f aca="false">AV138*(1+('IMF GDP constant growth old'!AW138/100))</f>
        <v>388.185375555868</v>
      </c>
      <c r="AX138" s="0" t="n">
        <f aca="false">AW138*(1+('IMF GDP constant growth old'!AX138/100))</f>
        <v>413.3824882832</v>
      </c>
      <c r="AY138" s="0" t="n">
        <f aca="false">AX138*(1+('IMF GDP constant growth old'!AY138/100))</f>
        <v>440.306089745085</v>
      </c>
      <c r="AZ138" s="0" t="n">
        <f aca="false">AY138*(1+('IMF GDP constant growth old'!AZ138/100))</f>
        <v>468.992031491977</v>
      </c>
      <c r="BA138" s="0" t="n">
        <f aca="false">AZ138*(1+('IMF GDP constant growth old'!BA138/100))</f>
        <v>499.575001865569</v>
      </c>
    </row>
    <row r="139" customFormat="false" ht="15" hidden="false" customHeight="false" outlineLevel="0" collapsed="false">
      <c r="A139" s="0" t="s">
        <v>151</v>
      </c>
      <c r="B139" s="0" t="str">
        <f aca="false">VLOOKUP(A139,'IMF GDP constant growth old'!$A:$B,2,0)</f>
        <v>POL</v>
      </c>
      <c r="C139" s="0" t="s">
        <v>446</v>
      </c>
      <c r="D139" s="0" t="s">
        <v>1044</v>
      </c>
      <c r="F139" s="0" t="s">
        <v>448</v>
      </c>
      <c r="G139" s="0" t="n">
        <f aca="false">H139/(1+('IMF GDP constant growth old'!H139/100))</f>
        <v>207.860735446693</v>
      </c>
      <c r="H139" s="0" t="n">
        <f aca="false">I139/(1+('IMF GDP constant growth old'!I139/100))</f>
        <v>187.074661902024</v>
      </c>
      <c r="I139" s="0" t="n">
        <f aca="false">J139/(1+('IMF GDP constant growth old'!J139/100))</f>
        <v>178.009023786252</v>
      </c>
      <c r="J139" s="0" t="n">
        <f aca="false">K139/(1+('IMF GDP constant growth old'!K139/100))</f>
        <v>187.977529118282</v>
      </c>
      <c r="K139" s="0" t="n">
        <f aca="false">L139/(1+('IMF GDP constant growth old'!L139/100))</f>
        <v>187.289531361709</v>
      </c>
      <c r="L139" s="0" t="n">
        <f aca="false">M139/(1+('IMF GDP constant growth old'!M139/100))</f>
        <v>194.522653062898</v>
      </c>
      <c r="M139" s="0" t="n">
        <f aca="false">N139/(1+('IMF GDP constant growth old'!N139/100))</f>
        <v>201.319274560916</v>
      </c>
      <c r="N139" s="0" t="n">
        <f aca="false">O139/(1+('IMF GDP constant growth old'!O139/100))</f>
        <v>205.953644261308</v>
      </c>
      <c r="O139" s="0" t="n">
        <f aca="false">P139/(1+('IMF GDP constant growth old'!P139/100))</f>
        <v>212.719221475292</v>
      </c>
      <c r="P139" s="0" t="n">
        <f aca="false">Q139/(1+('IMF GDP constant growth old'!Q139/100))</f>
        <v>220.82807819793</v>
      </c>
      <c r="Q139" s="0" t="n">
        <f aca="false">R139/(1+('IMF GDP constant growth old'!R139/100))</f>
        <v>204.992496710357</v>
      </c>
      <c r="R139" s="0" t="n">
        <f aca="false">S139/(1+('IMF GDP constant growth old'!S139/100))</f>
        <v>190.632772315796</v>
      </c>
      <c r="S139" s="0" t="n">
        <f aca="false">T139/(1+('IMF GDP constant growth old'!T139/100))</f>
        <v>194.508336576976</v>
      </c>
      <c r="T139" s="0" t="n">
        <f aca="false">U139/(1+('IMF GDP constant growth old'!U139/100))</f>
        <v>202.846908966031</v>
      </c>
      <c r="U139" s="0" t="n">
        <f aca="false">V139/(1+('IMF GDP constant growth old'!V139/100))</f>
        <v>213.474058526762</v>
      </c>
      <c r="V139" s="0" t="n">
        <f aca="false">W139/(1+('IMF GDP constant growth old'!W139/100))</f>
        <v>227.836593184442</v>
      </c>
      <c r="W139" s="0" t="n">
        <f aca="false">X139/(1+('IMF GDP constant growth old'!X139/100))</f>
        <v>242.05131823322</v>
      </c>
      <c r="X139" s="0" t="n">
        <f aca="false">Y139/(1+('IMF GDP constant growth old'!Y139/100))</f>
        <v>259.203074643226</v>
      </c>
      <c r="Y139" s="0" t="n">
        <f aca="false">Z139/(1+('IMF GDP constant growth old'!Z139/100))</f>
        <v>272.116571821951</v>
      </c>
      <c r="Z139" s="0" t="n">
        <f aca="false">AA139/(1+('IMF GDP constant growth old'!AA139/100))</f>
        <v>284.427125531176</v>
      </c>
      <c r="AA139" s="0" t="n">
        <f aca="false">AB139/(1+('IMF GDP constant growth old'!AB139/100))</f>
        <v>296.543721078804</v>
      </c>
      <c r="AB139" s="0" t="n">
        <f aca="false">AC139/(1+('IMF GDP constant growth old'!AC139/100))</f>
        <v>300.117072917804</v>
      </c>
      <c r="AC139" s="0" t="n">
        <f aca="false">AD139/(1+('IMF GDP constant growth old'!AD139/100))</f>
        <v>304.447762280008</v>
      </c>
      <c r="AD139" s="0" t="n">
        <f aca="false">AE139/(1+('IMF GDP constant growth old'!AE139/100))</f>
        <v>315.097345004562</v>
      </c>
      <c r="AE139" s="0" t="n">
        <f aca="false">AF139/(1+('IMF GDP constant growth old'!AF139/100))</f>
        <v>330.79864570614</v>
      </c>
      <c r="AF139" s="0" t="n">
        <f aca="false">AG139/(1+('IMF GDP constant growth old'!AG139/100))</f>
        <v>342.399754211054</v>
      </c>
      <c r="AG139" s="0" t="n">
        <f aca="false">AH139/(1+('IMF GDP constant growth old'!AH139/100))</f>
        <v>363.392283141734</v>
      </c>
      <c r="AH139" s="0" t="n">
        <f aca="false">AI139/(1+('IMF GDP constant growth old'!AI139/100))</f>
        <v>389.055046177203</v>
      </c>
      <c r="AI139" s="0" t="n">
        <f aca="false">AJ139/(1+('IMF GDP constant growth old'!AJ139/100))</f>
        <v>405.395358116645</v>
      </c>
      <c r="AJ139" s="0" t="n">
        <f aca="false">AK139/(1+('IMF GDP constant growth old'!AK139/100))</f>
        <v>416.876154658509</v>
      </c>
      <c r="AK139" s="0" t="n">
        <f aca="false">AL139/(1+('IMF GDP constant growth old'!AL139/100))</f>
        <v>432.471491604283</v>
      </c>
      <c r="AL139" s="0" t="n">
        <f aca="false">AM139/(1+('IMF GDP constant growth old'!AM139/100))</f>
        <v>453.048485174815</v>
      </c>
      <c r="AM139" s="0" t="n">
        <f aca="false">AN139/(1+('IMF GDP constant growth old'!AN139/100))</f>
        <v>459.051377603382</v>
      </c>
      <c r="AN139" s="0" t="n">
        <f aca="false">AO139/(1+('IMF GDP constant growth old'!AO139/100))</f>
        <v>464.266201252956</v>
      </c>
      <c r="AO139" s="0" t="n">
        <f aca="false">AP139/(1+('IMF GDP constant growth old'!AP139/100))</f>
        <v>479.953756193293</v>
      </c>
      <c r="AP139" s="0" t="n">
        <f aca="false">AQ139/(1+('IMF GDP constant growth old'!AQ139/100))</f>
        <v>500.284597305641</v>
      </c>
      <c r="AQ139" s="0" t="n">
        <f aca="false">AR139/(1+('IMF GDP constant growth old'!AR139/100))</f>
        <v>516.003539352985</v>
      </c>
      <c r="AR139" s="0" t="n">
        <f aca="false">AS139/(1+('IMF GDP constant growth old'!AS139/100))</f>
        <v>540.931670339127</v>
      </c>
      <c r="AS139" s="0" t="n">
        <f aca="false">AT139/(1+('IMF GDP constant growth old'!AT139/100))</f>
        <v>569.893151969084</v>
      </c>
      <c r="AT139" s="0" t="n">
        <f aca="false">'IMF GDP current US old'!AT139</f>
        <v>595.772</v>
      </c>
      <c r="AU139" s="0" t="n">
        <f aca="false">AT139*(1+('IMF GDP constant growth old'!AU139/100))</f>
        <v>579.54912844</v>
      </c>
      <c r="AV139" s="0" t="n">
        <f aca="false">AU139*(1+('IMF GDP constant growth old'!AV139/100))</f>
        <v>599.642096723015</v>
      </c>
      <c r="AW139" s="0" t="n">
        <f aca="false">AV139*(1+('IMF GDP constant growth old'!AW139/100))</f>
        <v>626.883837177142</v>
      </c>
      <c r="AX139" s="0" t="n">
        <f aca="false">AW139*(1+('IMF GDP constant growth old'!AX139/100))</f>
        <v>651.815007381677</v>
      </c>
      <c r="AY139" s="0" t="n">
        <f aca="false">AX139*(1+('IMF GDP constant growth old'!AY139/100))</f>
        <v>671.447675404013</v>
      </c>
      <c r="AZ139" s="0" t="n">
        <f aca="false">AY139*(1+('IMF GDP constant growth old'!AZ139/100))</f>
        <v>690.617506536797</v>
      </c>
      <c r="BA139" s="0" t="n">
        <f aca="false">AZ139*(1+('IMF GDP constant growth old'!BA139/100))</f>
        <v>708.324939404401</v>
      </c>
      <c r="BC139" s="0" t="n">
        <v>1</v>
      </c>
    </row>
    <row r="140" customFormat="false" ht="15" hidden="false" customHeight="false" outlineLevel="0" collapsed="false">
      <c r="A140" s="0" t="s">
        <v>152</v>
      </c>
      <c r="B140" s="0" t="str">
        <f aca="false">VLOOKUP(A140,'IMF GDP constant growth old'!$A:$B,2,0)</f>
        <v>PRT</v>
      </c>
      <c r="C140" s="0" t="s">
        <v>446</v>
      </c>
      <c r="D140" s="0" t="s">
        <v>1044</v>
      </c>
      <c r="F140" s="0" t="s">
        <v>448</v>
      </c>
      <c r="G140" s="0" t="n">
        <f aca="false">H140/(1+('IMF GDP constant growth old'!H140/100))</f>
        <v>107.386496235084</v>
      </c>
      <c r="H140" s="0" t="n">
        <f aca="false">I140/(1+('IMF GDP constant growth old'!I140/100))</f>
        <v>111.169722497446</v>
      </c>
      <c r="I140" s="0" t="n">
        <f aca="false">J140/(1+('IMF GDP constant growth old'!J140/100))</f>
        <v>113.574323595066</v>
      </c>
      <c r="J140" s="0" t="n">
        <f aca="false">K140/(1+('IMF GDP constant growth old'!K140/100))</f>
        <v>114.67826602041</v>
      </c>
      <c r="K140" s="0" t="n">
        <f aca="false">L140/(1+('IMF GDP constant growth old'!L140/100))</f>
        <v>113.483318488477</v>
      </c>
      <c r="L140" s="0" t="n">
        <f aca="false">M140/(1+('IMF GDP constant growth old'!M140/100))</f>
        <v>115.339905578949</v>
      </c>
      <c r="M140" s="0" t="n">
        <f aca="false">N140/(1+('IMF GDP constant growth old'!N140/100))</f>
        <v>119.16919044417</v>
      </c>
      <c r="N140" s="0" t="n">
        <f aca="false">O140/(1+('IMF GDP constant growth old'!O140/100))</f>
        <v>128.264183058869</v>
      </c>
      <c r="O140" s="0" t="n">
        <f aca="false">P140/(1+('IMF GDP constant growth old'!P140/100))</f>
        <v>135.113490434212</v>
      </c>
      <c r="P140" s="0" t="n">
        <f aca="false">Q140/(1+('IMF GDP constant growth old'!Q140/100))</f>
        <v>144.097186413183</v>
      </c>
      <c r="Q140" s="0" t="n">
        <f aca="false">R140/(1+('IMF GDP constant growth old'!R140/100))</f>
        <v>155.421784293395</v>
      </c>
      <c r="R140" s="0" t="n">
        <f aca="false">S140/(1+('IMF GDP constant growth old'!S140/100))</f>
        <v>160.659498424083</v>
      </c>
      <c r="S140" s="0" t="n">
        <f aca="false">T140/(1+('IMF GDP constant growth old'!T140/100))</f>
        <v>165.688140724756</v>
      </c>
      <c r="T140" s="0" t="n">
        <f aca="false">U140/(1+('IMF GDP constant growth old'!U140/100))</f>
        <v>164.549863197977</v>
      </c>
      <c r="U140" s="0" t="n">
        <f aca="false">V140/(1+('IMF GDP constant growth old'!V140/100))</f>
        <v>167.000010660995</v>
      </c>
      <c r="V140" s="0" t="n">
        <f aca="false">W140/(1+('IMF GDP constant growth old'!W140/100))</f>
        <v>170.852700906944</v>
      </c>
      <c r="W140" s="0" t="n">
        <f aca="false">X140/(1+('IMF GDP constant growth old'!X140/100))</f>
        <v>176.839379546724</v>
      </c>
      <c r="X140" s="0" t="n">
        <f aca="false">Y140/(1+('IMF GDP constant growth old'!Y140/100))</f>
        <v>184.622080640575</v>
      </c>
      <c r="Y140" s="0" t="n">
        <f aca="false">Z140/(1+('IMF GDP constant growth old'!Z140/100))</f>
        <v>193.498710277774</v>
      </c>
      <c r="Z140" s="0" t="n">
        <f aca="false">AA140/(1+('IMF GDP constant growth old'!AA140/100))</f>
        <v>201.058704888326</v>
      </c>
      <c r="AA140" s="0" t="n">
        <f aca="false">AB140/(1+('IMF GDP constant growth old'!AB140/100))</f>
        <v>208.731105066865</v>
      </c>
      <c r="AB140" s="0" t="n">
        <f aca="false">AC140/(1+('IMF GDP constant growth old'!AC140/100))</f>
        <v>212.788837749365</v>
      </c>
      <c r="AC140" s="0" t="n">
        <f aca="false">AD140/(1+('IMF GDP constant growth old'!AD140/100))</f>
        <v>214.429439688412</v>
      </c>
      <c r="AD140" s="0" t="n">
        <f aca="false">AE140/(1+('IMF GDP constant growth old'!AE140/100))</f>
        <v>212.433101604913</v>
      </c>
      <c r="AE140" s="0" t="n">
        <f aca="false">AF140/(1+('IMF GDP constant growth old'!AF140/100))</f>
        <v>216.233529792625</v>
      </c>
      <c r="AF140" s="0" t="n">
        <f aca="false">AG140/(1+('IMF GDP constant growth old'!AG140/100))</f>
        <v>217.924475995603</v>
      </c>
      <c r="AG140" s="0" t="n">
        <f aca="false">AH140/(1+('IMF GDP constant growth old'!AH140/100))</f>
        <v>221.465748730532</v>
      </c>
      <c r="AH140" s="0" t="n">
        <f aca="false">AI140/(1+('IMF GDP constant growth old'!AI140/100))</f>
        <v>227.017895051206</v>
      </c>
      <c r="AI140" s="0" t="n">
        <f aca="false">AJ140/(1+('IMF GDP constant growth old'!AJ140/100))</f>
        <v>227.74208213642</v>
      </c>
      <c r="AJ140" s="0" t="n">
        <f aca="false">AK140/(1+('IMF GDP constant growth old'!AK140/100))</f>
        <v>220.631974332121</v>
      </c>
      <c r="AK140" s="0" t="n">
        <f aca="false">AL140/(1+('IMF GDP constant growth old'!AL140/100))</f>
        <v>224.466558046013</v>
      </c>
      <c r="AL140" s="0" t="n">
        <f aca="false">AM140/(1+('IMF GDP constant growth old'!AM140/100))</f>
        <v>220.659605221553</v>
      </c>
      <c r="AM140" s="0" t="n">
        <f aca="false">AN140/(1+('IMF GDP constant growth old'!AN140/100))</f>
        <v>211.707445037714</v>
      </c>
      <c r="AN140" s="0" t="n">
        <f aca="false">AO140/(1+('IMF GDP constant growth old'!AO140/100))</f>
        <v>209.753385320016</v>
      </c>
      <c r="AO140" s="0" t="n">
        <f aca="false">AP140/(1+('IMF GDP constant growth old'!AP140/100))</f>
        <v>211.414632131751</v>
      </c>
      <c r="AP140" s="0" t="n">
        <f aca="false">AQ140/(1+('IMF GDP constant growth old'!AQ140/100))</f>
        <v>215.203182339552</v>
      </c>
      <c r="AQ140" s="0" t="n">
        <f aca="false">AR140/(1+('IMF GDP constant growth old'!AR140/100))</f>
        <v>219.548134590987</v>
      </c>
      <c r="AR140" s="0" t="n">
        <f aca="false">AS140/(1+('IMF GDP constant growth old'!AS140/100))</f>
        <v>227.245492189747</v>
      </c>
      <c r="AS140" s="0" t="n">
        <f aca="false">AT140/(1+('IMF GDP constant growth old'!AT140/100))</f>
        <v>233.719716262233</v>
      </c>
      <c r="AT140" s="0" t="n">
        <f aca="false">'IMF GDP current US old'!AT140</f>
        <v>239.537</v>
      </c>
      <c r="AU140" s="0" t="n">
        <f aca="false">AT140*(1+('IMF GDP constant growth old'!AU140/100))</f>
        <v>221.36332781</v>
      </c>
      <c r="AV140" s="0" t="n">
        <f aca="false">AU140*(1+('IMF GDP constant growth old'!AV140/100))</f>
        <v>229.99649759459</v>
      </c>
      <c r="AW140" s="0" t="n">
        <f aca="false">AV140*(1+('IMF GDP constant growth old'!AW140/100))</f>
        <v>241.03632947913</v>
      </c>
      <c r="AX140" s="0" t="n">
        <f aca="false">AW140*(1+('IMF GDP constant growth old'!AX140/100))</f>
        <v>247.062237716109</v>
      </c>
      <c r="AY140" s="0" t="n">
        <f aca="false">AX140*(1+('IMF GDP constant growth old'!AY140/100))</f>
        <v>252.744669183579</v>
      </c>
      <c r="AZ140" s="0" t="n">
        <f aca="false">AY140*(1+('IMF GDP constant growth old'!AZ140/100))</f>
        <v>257.294073228883</v>
      </c>
      <c r="BA140" s="0" t="n">
        <f aca="false">AZ140*(1+('IMF GDP constant growth old'!BA140/100))</f>
        <v>261.668072473774</v>
      </c>
      <c r="BC140" s="0" t="n">
        <v>1</v>
      </c>
    </row>
    <row r="141" customFormat="false" ht="15" hidden="false" customHeight="false" outlineLevel="0" collapsed="false">
      <c r="A141" s="0" t="s">
        <v>386</v>
      </c>
      <c r="B141" s="0" t="str">
        <f aca="false">VLOOKUP(A141,'IMF GDP constant growth old'!$A:$B,2,0)</f>
        <v>PRI</v>
      </c>
      <c r="C141" s="0" t="s">
        <v>446</v>
      </c>
      <c r="D141" s="0" t="s">
        <v>1044</v>
      </c>
      <c r="F141" s="0" t="s">
        <v>448</v>
      </c>
      <c r="G141" s="0" t="n">
        <f aca="false">H141/(1+('IMF GDP constant growth old'!H141/100))</f>
        <v>51.2512043571295</v>
      </c>
      <c r="H141" s="0" t="n">
        <f aca="false">I141/(1+('IMF GDP constant growth old'!I141/100))</f>
        <v>51.7995922437508</v>
      </c>
      <c r="I141" s="0" t="n">
        <f aca="false">J141/(1+('IMF GDP constant growth old'!J141/100))</f>
        <v>50.2202226762388</v>
      </c>
      <c r="J141" s="0" t="n">
        <f aca="false">K141/(1+('IMF GDP constant growth old'!K141/100))</f>
        <v>50.4552533183636</v>
      </c>
      <c r="K141" s="0" t="n">
        <f aca="false">L141/(1+('IMF GDP constant growth old'!L141/100))</f>
        <v>54.1475687562015</v>
      </c>
      <c r="L141" s="0" t="n">
        <f aca="false">M141/(1+('IMF GDP constant growth old'!M141/100))</f>
        <v>55.2635501482668</v>
      </c>
      <c r="M141" s="0" t="n">
        <f aca="false">N141/(1+('IMF GDP constant growth old'!N141/100))</f>
        <v>59.7747137468698</v>
      </c>
      <c r="N141" s="0" t="n">
        <f aca="false">O141/(1+('IMF GDP constant growth old'!O141/100))</f>
        <v>62.7138364218034</v>
      </c>
      <c r="O141" s="0" t="n">
        <f aca="false">P141/(1+('IMF GDP constant growth old'!P141/100))</f>
        <v>66.7952528961343</v>
      </c>
      <c r="P141" s="0" t="n">
        <f aca="false">Q141/(1+('IMF GDP constant growth old'!Q141/100))</f>
        <v>70.0949383892034</v>
      </c>
      <c r="Q141" s="0" t="n">
        <f aca="false">R141/(1+('IMF GDP constant growth old'!R141/100))</f>
        <v>72.7452280096992</v>
      </c>
      <c r="R141" s="0" t="n">
        <f aca="false">S141/(1+('IMF GDP constant growth old'!S141/100))</f>
        <v>74.4212780630426</v>
      </c>
      <c r="S141" s="0" t="n">
        <f aca="false">T141/(1+('IMF GDP constant growth old'!T141/100))</f>
        <v>77.8178651938399</v>
      </c>
      <c r="T141" s="0" t="n">
        <f aca="false">U141/(1+('IMF GDP constant growth old'!U141/100))</f>
        <v>81.4325050320938</v>
      </c>
      <c r="U141" s="0" t="n">
        <f aca="false">V141/(1+('IMF GDP constant growth old'!V141/100))</f>
        <v>84.8412696927372</v>
      </c>
      <c r="V141" s="0" t="n">
        <f aca="false">W141/(1+('IMF GDP constant growth old'!W141/100))</f>
        <v>88.7006990510598</v>
      </c>
      <c r="W141" s="0" t="n">
        <f aca="false">X141/(1+('IMF GDP constant growth old'!X141/100))</f>
        <v>90.7532332271013</v>
      </c>
      <c r="X141" s="0" t="n">
        <f aca="false">Y141/(1+('IMF GDP constant growth old'!Y141/100))</f>
        <v>95.1819910085839</v>
      </c>
      <c r="Y141" s="0" t="n">
        <f aca="false">Z141/(1+('IMF GDP constant growth old'!Z141/100))</f>
        <v>101.385953182523</v>
      </c>
      <c r="Z141" s="0" t="n">
        <f aca="false">AA141/(1+('IMF GDP constant growth old'!AA141/100))</f>
        <v>105.860115296468</v>
      </c>
      <c r="AA141" s="0" t="n">
        <f aca="false">AB141/(1+('IMF GDP constant growth old'!AB141/100))</f>
        <v>109.323858268969</v>
      </c>
      <c r="AB141" s="0" t="n">
        <f aca="false">AC141/(1+('IMF GDP constant growth old'!AC141/100))</f>
        <v>119.674641169875</v>
      </c>
      <c r="AC141" s="0" t="n">
        <f aca="false">AD141/(1+('IMF GDP constant growth old'!AD141/100))</f>
        <v>122.271580883261</v>
      </c>
      <c r="AD141" s="0" t="n">
        <f aca="false">AE141/(1+('IMF GDP constant growth old'!AE141/100))</f>
        <v>125.133958591738</v>
      </c>
      <c r="AE141" s="0" t="n">
        <f aca="false">AF141/(1+('IMF GDP constant growth old'!AF141/100))</f>
        <v>127.620370348956</v>
      </c>
      <c r="AF141" s="0" t="n">
        <f aca="false">AG141/(1+('IMF GDP constant growth old'!AG141/100))</f>
        <v>125.084553590122</v>
      </c>
      <c r="AG141" s="0" t="n">
        <f aca="false">AH141/(1+('IMF GDP constant growth old'!AH141/100))</f>
        <v>123.320861384501</v>
      </c>
      <c r="AH141" s="0" t="n">
        <f aca="false">AI141/(1+('IMF GDP constant growth old'!AI141/100))</f>
        <v>121.887872975213</v>
      </c>
      <c r="AI141" s="0" t="n">
        <f aca="false">AJ141/(1+('IMF GDP constant growth old'!AJ141/100))</f>
        <v>119.64026059755</v>
      </c>
      <c r="AJ141" s="0" t="n">
        <f aca="false">AK141/(1+('IMF GDP constant growth old'!AK141/100))</f>
        <v>117.304882710686</v>
      </c>
      <c r="AK141" s="0" t="n">
        <f aca="false">AL141/(1+('IMF GDP constant growth old'!AL141/100))</f>
        <v>116.820413545091</v>
      </c>
      <c r="AL141" s="0" t="n">
        <f aca="false">AM141/(1+('IMF GDP constant growth old'!AM141/100))</f>
        <v>116.401028260464</v>
      </c>
      <c r="AM141" s="0" t="n">
        <f aca="false">AN141/(1+('IMF GDP constant growth old'!AN141/100))</f>
        <v>116.43478455866</v>
      </c>
      <c r="AN141" s="0" t="n">
        <f aca="false">AO141/(1+('IMF GDP constant growth old'!AO141/100))</f>
        <v>116.077329770065</v>
      </c>
      <c r="AO141" s="0" t="n">
        <f aca="false">AP141/(1+('IMF GDP constant growth old'!AP141/100))</f>
        <v>114.696009545801</v>
      </c>
      <c r="AP141" s="0" t="n">
        <f aca="false">AQ141/(1+('IMF GDP constant growth old'!AQ141/100))</f>
        <v>113.492848405666</v>
      </c>
      <c r="AQ141" s="0" t="n">
        <f aca="false">AR141/(1+('IMF GDP constant growth old'!AR141/100))</f>
        <v>112.059433730302</v>
      </c>
      <c r="AR141" s="0" t="n">
        <f aca="false">AS141/(1+('IMF GDP constant growth old'!AS141/100))</f>
        <v>108.825398472845</v>
      </c>
      <c r="AS141" s="0" t="n">
        <f aca="false">AT141/(1+('IMF GDP constant growth old'!AT141/100))</f>
        <v>103.757399665965</v>
      </c>
      <c r="AT141" s="0" t="n">
        <f aca="false">'IMF GDP current US old'!AT141</f>
        <v>104.989</v>
      </c>
      <c r="AU141" s="0" t="n">
        <f aca="false">AT141*(1+('IMF GDP constant growth old'!AU141/100))</f>
        <v>97.114825</v>
      </c>
      <c r="AV141" s="0" t="n">
        <f aca="false">AU141*(1+('IMF GDP constant growth old'!AV141/100))</f>
        <v>99.542695625</v>
      </c>
      <c r="AW141" s="0" t="n">
        <f aca="false">AV141*(1+('IMF GDP constant growth old'!AW141/100))</f>
        <v>100.239494494375</v>
      </c>
      <c r="AX141" s="0" t="n">
        <f aca="false">AW141*(1+('IMF GDP constant growth old'!AX141/100))</f>
        <v>100.239494494375</v>
      </c>
      <c r="AY141" s="0" t="n">
        <f aca="false">AX141*(1+('IMF GDP constant growth old'!AY141/100))</f>
        <v>99.9387760108919</v>
      </c>
      <c r="AZ141" s="0" t="n">
        <f aca="false">AY141*(1+('IMF GDP constant growth old'!AZ141/100))</f>
        <v>99.5390209068483</v>
      </c>
      <c r="BA141" s="0" t="n">
        <f aca="false">AZ141*(1+('IMF GDP constant growth old'!BA141/100))</f>
        <v>99.1408648232209</v>
      </c>
    </row>
    <row r="142" customFormat="false" ht="15" hidden="false" customHeight="false" outlineLevel="0" collapsed="false">
      <c r="A142" s="0" t="s">
        <v>153</v>
      </c>
      <c r="B142" s="0" t="str">
        <f aca="false">VLOOKUP(A142,'IMF GDP constant growth old'!$A:$B,2,0)</f>
        <v>QAT</v>
      </c>
      <c r="C142" s="0" t="s">
        <v>446</v>
      </c>
      <c r="D142" s="0" t="s">
        <v>1044</v>
      </c>
      <c r="F142" s="0" t="s">
        <v>448</v>
      </c>
      <c r="G142" s="0" t="n">
        <f aca="false">H142/(1+('IMF GDP constant growth old'!H142/100))</f>
        <v>23.7491594300691</v>
      </c>
      <c r="H142" s="0" t="n">
        <f aca="false">I142/(1+('IMF GDP constant growth old'!I142/100))</f>
        <v>22.8243671618622</v>
      </c>
      <c r="I142" s="0" t="n">
        <f aca="false">J142/(1+('IMF GDP constant growth old'!J142/100))</f>
        <v>20.9504866178733</v>
      </c>
      <c r="J142" s="0" t="n">
        <f aca="false">K142/(1+('IMF GDP constant growth old'!K142/100))</f>
        <v>19.8340351860068</v>
      </c>
      <c r="K142" s="0" t="n">
        <f aca="false">L142/(1+('IMF GDP constant growth old'!L142/100))</f>
        <v>23.0051007315456</v>
      </c>
      <c r="L142" s="0" t="n">
        <f aca="false">M142/(1+('IMF GDP constant growth old'!M142/100))</f>
        <v>20.0073060552179</v>
      </c>
      <c r="M142" s="0" t="n">
        <f aca="false">N142/(1+('IMF GDP constant growth old'!N142/100))</f>
        <v>20.7487768176243</v>
      </c>
      <c r="N142" s="0" t="n">
        <f aca="false">O142/(1+('IMF GDP constant growth old'!O142/100))</f>
        <v>20.9355158089829</v>
      </c>
      <c r="O142" s="0" t="n">
        <f aca="false">P142/(1+('IMF GDP constant growth old'!P142/100))</f>
        <v>21.9194850520051</v>
      </c>
      <c r="P142" s="0" t="n">
        <f aca="false">Q142/(1+('IMF GDP constant growth old'!Q142/100))</f>
        <v>23.0812177597614</v>
      </c>
      <c r="Q142" s="0" t="n">
        <f aca="false">R142/(1+('IMF GDP constant growth old'!R142/100))</f>
        <v>19.7012042310219</v>
      </c>
      <c r="R142" s="0" t="n">
        <f aca="false">S142/(1+('IMF GDP constant growth old'!S142/100))</f>
        <v>19.4009578785411</v>
      </c>
      <c r="S142" s="0" t="n">
        <f aca="false">T142/(1+('IMF GDP constant growth old'!T142/100))</f>
        <v>21.4233137278003</v>
      </c>
      <c r="T142" s="0" t="n">
        <f aca="false">U142/(1+('IMF GDP constant growth old'!U142/100))</f>
        <v>21.2324320024856</v>
      </c>
      <c r="U142" s="0" t="n">
        <f aca="false">V142/(1+('IMF GDP constant growth old'!V142/100))</f>
        <v>21.6420056158135</v>
      </c>
      <c r="V142" s="0" t="n">
        <f aca="false">W142/(1+('IMF GDP constant growth old'!W142/100))</f>
        <v>21.7201332560866</v>
      </c>
      <c r="W142" s="0" t="n">
        <f aca="false">X142/(1+('IMF GDP constant growth old'!X142/100))</f>
        <v>22.6386776914865</v>
      </c>
      <c r="X142" s="0" t="n">
        <f aca="false">Y142/(1+('IMF GDP constant growth old'!Y142/100))</f>
        <v>28.9197788169894</v>
      </c>
      <c r="Y142" s="0" t="n">
        <f aca="false">Z142/(1+('IMF GDP constant growth old'!Z142/100))</f>
        <v>31.8849237390953</v>
      </c>
      <c r="Z142" s="0" t="n">
        <f aca="false">AA142/(1+('IMF GDP constant growth old'!AA142/100))</f>
        <v>33.0860288163471</v>
      </c>
      <c r="AA142" s="0" t="n">
        <f aca="false">AB142/(1+('IMF GDP constant growth old'!AB142/100))</f>
        <v>35.3841843779305</v>
      </c>
      <c r="AB142" s="0" t="n">
        <f aca="false">AC142/(1+('IMF GDP constant growth old'!AC142/100))</f>
        <v>36.9764726749374</v>
      </c>
      <c r="AC142" s="0" t="n">
        <f aca="false">AD142/(1+('IMF GDP constant growth old'!AD142/100))</f>
        <v>39.5178656418859</v>
      </c>
      <c r="AD142" s="0" t="n">
        <f aca="false">AE142/(1+('IMF GDP constant growth old'!AE142/100))</f>
        <v>41.0934429450279</v>
      </c>
      <c r="AE142" s="0" t="n">
        <f aca="false">AF142/(1+('IMF GDP constant growth old'!AF142/100))</f>
        <v>48.9936573512095</v>
      </c>
      <c r="AF142" s="0" t="n">
        <f aca="false">AG142/(1+('IMF GDP constant growth old'!AG142/100))</f>
        <v>52.8112431320157</v>
      </c>
      <c r="AG142" s="0" t="n">
        <f aca="false">AH142/(1+('IMF GDP constant growth old'!AH142/100))</f>
        <v>67.6416964283484</v>
      </c>
      <c r="AH142" s="0" t="n">
        <f aca="false">AI142/(1+('IMF GDP constant growth old'!AI142/100))</f>
        <v>79.9463974256292</v>
      </c>
      <c r="AI142" s="0" t="n">
        <f aca="false">AJ142/(1+('IMF GDP constant growth old'!AJ142/100))</f>
        <v>93.9322201912688</v>
      </c>
      <c r="AJ142" s="0" t="n">
        <f aca="false">AK142/(1+('IMF GDP constant growth old'!AK142/100))</f>
        <v>106.202586114854</v>
      </c>
      <c r="AK142" s="0" t="n">
        <f aca="false">AL142/(1+('IMF GDP constant growth old'!AL142/100))</f>
        <v>125.049297046796</v>
      </c>
      <c r="AL142" s="0" t="n">
        <f aca="false">AM142/(1+('IMF GDP constant growth old'!AM142/100))</f>
        <v>139.183619091996</v>
      </c>
      <c r="AM142" s="0" t="n">
        <f aca="false">AN142/(1+('IMF GDP constant growth old'!AN142/100))</f>
        <v>145.767004275047</v>
      </c>
      <c r="AN142" s="0" t="n">
        <f aca="false">AO142/(1+('IMF GDP constant growth old'!AO142/100))</f>
        <v>153.865819032569</v>
      </c>
      <c r="AO142" s="0" t="n">
        <f aca="false">AP142/(1+('IMF GDP constant growth old'!AP142/100))</f>
        <v>162.073021819766</v>
      </c>
      <c r="AP142" s="0" t="n">
        <f aca="false">AQ142/(1+('IMF GDP constant growth old'!AQ142/100))</f>
        <v>169.776352546859</v>
      </c>
      <c r="AQ142" s="0" t="n">
        <f aca="false">AR142/(1+('IMF GDP constant growth old'!AR142/100))</f>
        <v>174.978299988895</v>
      </c>
      <c r="AR142" s="0" t="n">
        <f aca="false">AS142/(1+('IMF GDP constant growth old'!AS142/100))</f>
        <v>172.357125055061</v>
      </c>
      <c r="AS142" s="0" t="n">
        <f aca="false">AT142/(1+('IMF GDP constant growth old'!AT142/100))</f>
        <v>174.485735549491</v>
      </c>
      <c r="AT142" s="0" t="n">
        <f aca="false">'IMF GDP current US old'!AT142</f>
        <v>175.838</v>
      </c>
      <c r="AU142" s="0" t="n">
        <f aca="false">AT142*(1+('IMF GDP constant growth old'!AU142/100))</f>
        <v>171.23807792</v>
      </c>
      <c r="AV142" s="0" t="n">
        <f aca="false">AU142*(1+('IMF GDP constant growth old'!AV142/100))</f>
        <v>175.274159416574</v>
      </c>
      <c r="AW142" s="0" t="n">
        <f aca="false">AV142*(1+('IMF GDP constant growth old'!AW142/100))</f>
        <v>181.59629834673</v>
      </c>
      <c r="AX142" s="0" t="n">
        <f aca="false">AW142*(1+('IMF GDP constant growth old'!AX142/100))</f>
        <v>185.638631947928</v>
      </c>
      <c r="AY142" s="0" t="n">
        <f aca="false">AX142*(1+('IMF GDP constant growth old'!AY142/100))</f>
        <v>188.91144102917</v>
      </c>
      <c r="AZ142" s="0" t="n">
        <f aca="false">AY142*(1+('IMF GDP constant growth old'!AZ142/100))</f>
        <v>192.980593468939</v>
      </c>
      <c r="BA142" s="0" t="n">
        <f aca="false">AZ142*(1+('IMF GDP constant growth old'!BA142/100))</f>
        <v>196.685820863542</v>
      </c>
    </row>
    <row r="143" customFormat="false" ht="15" hidden="false" customHeight="false" outlineLevel="0" collapsed="false">
      <c r="A143" s="0" t="s">
        <v>154</v>
      </c>
      <c r="B143" s="0" t="str">
        <f aca="false">VLOOKUP(A143,'IMF GDP constant growth old'!$A:$B,2,0)</f>
        <v>ROU</v>
      </c>
      <c r="C143" s="0" t="s">
        <v>446</v>
      </c>
      <c r="D143" s="0" t="s">
        <v>1044</v>
      </c>
      <c r="F143" s="0" t="s">
        <v>448</v>
      </c>
      <c r="G143" s="0" t="n">
        <f aca="false">H143/(1+('IMF GDP constant growth old'!H143/100))</f>
        <v>129.587212352105</v>
      </c>
      <c r="H143" s="0" t="n">
        <f aca="false">I143/(1+('IMF GDP constant growth old'!I143/100))</f>
        <v>129.716799564457</v>
      </c>
      <c r="I143" s="0" t="n">
        <f aca="false">J143/(1+('IMF GDP constant growth old'!J143/100))</f>
        <v>134.775754747471</v>
      </c>
      <c r="J143" s="0" t="n">
        <f aca="false">K143/(1+('IMF GDP constant growth old'!K143/100))</f>
        <v>142.862300032319</v>
      </c>
      <c r="K143" s="0" t="n">
        <f aca="false">L143/(1+('IMF GDP constant growth old'!L143/100))</f>
        <v>151.434038034258</v>
      </c>
      <c r="L143" s="0" t="n">
        <f aca="false">M143/(1+('IMF GDP constant growth old'!M143/100))</f>
        <v>151.282603996224</v>
      </c>
      <c r="M143" s="0" t="n">
        <f aca="false">N143/(1+('IMF GDP constant growth old'!N143/100))</f>
        <v>154.913386492134</v>
      </c>
      <c r="N143" s="0" t="n">
        <f aca="false">O143/(1+('IMF GDP constant growth old'!O143/100))</f>
        <v>156.152693584071</v>
      </c>
      <c r="O143" s="0" t="n">
        <f aca="false">P143/(1+('IMF GDP constant growth old'!P143/100))</f>
        <v>155.37193011615</v>
      </c>
      <c r="P143" s="0" t="n">
        <f aca="false">Q143/(1+('IMF GDP constant growth old'!Q143/100))</f>
        <v>146.360358169414</v>
      </c>
      <c r="Q143" s="0" t="n">
        <f aca="false">R143/(1+('IMF GDP constant growth old'!R143/100))</f>
        <v>138.146614868946</v>
      </c>
      <c r="R143" s="0" t="n">
        <f aca="false">S143/(1+('IMF GDP constant growth old'!S143/100))</f>
        <v>120.288401964837</v>
      </c>
      <c r="S143" s="0" t="n">
        <f aca="false">T143/(1+('IMF GDP constant growth old'!T143/100))</f>
        <v>109.7439206486</v>
      </c>
      <c r="T143" s="0" t="n">
        <f aca="false">U143/(1+('IMF GDP constant growth old'!U143/100))</f>
        <v>111.42080775611</v>
      </c>
      <c r="U143" s="0" t="n">
        <f aca="false">V143/(1+('IMF GDP constant growth old'!V143/100))</f>
        <v>115.801873917081</v>
      </c>
      <c r="V143" s="0" t="n">
        <f aca="false">W143/(1+('IMF GDP constant growth old'!W143/100))</f>
        <v>124.067811677282</v>
      </c>
      <c r="W143" s="0" t="n">
        <f aca="false">X143/(1+('IMF GDP constant growth old'!X143/100))</f>
        <v>128.966008882301</v>
      </c>
      <c r="X143" s="0" t="n">
        <f aca="false">Y143/(1+('IMF GDP constant growth old'!Y143/100))</f>
        <v>121.159696364655</v>
      </c>
      <c r="Y143" s="0" t="n">
        <f aca="false">Z143/(1+('IMF GDP constant growth old'!Z143/100))</f>
        <v>115.322222193806</v>
      </c>
      <c r="Z143" s="0" t="n">
        <f aca="false">AA143/(1+('IMF GDP constant growth old'!AA143/100))</f>
        <v>113.996016638577</v>
      </c>
      <c r="AA143" s="0" t="n">
        <f aca="false">AB143/(1+('IMF GDP constant growth old'!AB143/100))</f>
        <v>117.32584028459</v>
      </c>
      <c r="AB143" s="0" t="n">
        <f aca="false">AC143/(1+('IMF GDP constant growth old'!AC143/100))</f>
        <v>123.44790263064</v>
      </c>
      <c r="AC143" s="0" t="n">
        <f aca="false">AD143/(1+('IMF GDP constant growth old'!AD143/100))</f>
        <v>130.488136517665</v>
      </c>
      <c r="AD143" s="0" t="n">
        <f aca="false">AE143/(1+('IMF GDP constant growth old'!AE143/100))</f>
        <v>133.542863793544</v>
      </c>
      <c r="AE143" s="0" t="n">
        <f aca="false">AF143/(1+('IMF GDP constant growth old'!AF143/100))</f>
        <v>147.468713629935</v>
      </c>
      <c r="AF143" s="0" t="n">
        <f aca="false">AG143/(1+('IMF GDP constant growth old'!AG143/100))</f>
        <v>154.35255318218</v>
      </c>
      <c r="AG143" s="0" t="n">
        <f aca="false">AH143/(1+('IMF GDP constant growth old'!AH143/100))</f>
        <v>166.745519677177</v>
      </c>
      <c r="AH143" s="0" t="n">
        <f aca="false">AI143/(1+('IMF GDP constant growth old'!AI143/100))</f>
        <v>178.807890570624</v>
      </c>
      <c r="AI143" s="0" t="n">
        <f aca="false">AJ143/(1+('IMF GDP constant growth old'!AJ143/100))</f>
        <v>195.449540946032</v>
      </c>
      <c r="AJ143" s="0" t="n">
        <f aca="false">AK143/(1+('IMF GDP constant growth old'!AK143/100))</f>
        <v>184.66658977204</v>
      </c>
      <c r="AK143" s="0" t="n">
        <f aca="false">AL143/(1+('IMF GDP constant growth old'!AL143/100))</f>
        <v>177.462746105033</v>
      </c>
      <c r="AL143" s="0" t="n">
        <f aca="false">AM143/(1+('IMF GDP constant growth old'!AM143/100))</f>
        <v>180.845186045795</v>
      </c>
      <c r="AM143" s="0" t="n">
        <f aca="false">AN143/(1+('IMF GDP constant growth old'!AN143/100))</f>
        <v>184.536236292989</v>
      </c>
      <c r="AN143" s="0" t="n">
        <f aca="false">AO143/(1+('IMF GDP constant growth old'!AO143/100))</f>
        <v>191.495097763598</v>
      </c>
      <c r="AO143" s="0" t="n">
        <f aca="false">AP143/(1+('IMF GDP constant growth old'!AP143/100))</f>
        <v>198.406155841886</v>
      </c>
      <c r="AP143" s="0" t="n">
        <f aca="false">AQ143/(1+('IMF GDP constant growth old'!AQ143/100))</f>
        <v>204.267073685455</v>
      </c>
      <c r="AQ143" s="0" t="n">
        <f aca="false">AR143/(1+('IMF GDP constant growth old'!AR143/100))</f>
        <v>213.873754160882</v>
      </c>
      <c r="AR143" s="0" t="n">
        <f aca="false">AS143/(1+('IMF GDP constant growth old'!AS143/100))</f>
        <v>229.527174227917</v>
      </c>
      <c r="AS143" s="0" t="n">
        <f aca="false">AT143/(1+('IMF GDP constant growth old'!AT143/100))</f>
        <v>239.798515274617</v>
      </c>
      <c r="AT143" s="0" t="n">
        <f aca="false">'IMF GDP current US old'!AT143</f>
        <v>249.695</v>
      </c>
      <c r="AU143" s="0" t="n">
        <f aca="false">AT143*(1+('IMF GDP constant growth old'!AU143/100))</f>
        <v>239.956895</v>
      </c>
      <c r="AV143" s="0" t="n">
        <f aca="false">AU143*(1+('IMF GDP constant growth old'!AV143/100))</f>
        <v>254.3543087</v>
      </c>
      <c r="AW143" s="0" t="n">
        <f aca="false">AV143*(1+('IMF GDP constant growth old'!AW143/100))</f>
        <v>266.565859060687</v>
      </c>
      <c r="AX143" s="0" t="n">
        <f aca="false">AW143*(1+('IMF GDP constant growth old'!AX143/100))</f>
        <v>276.695361704993</v>
      </c>
      <c r="AY143" s="0" t="n">
        <f aca="false">AX143*(1+('IMF GDP constant growth old'!AY143/100))</f>
        <v>286.933090088078</v>
      </c>
      <c r="AZ143" s="0" t="n">
        <f aca="false">AY143*(1+('IMF GDP constant growth old'!AZ143/100))</f>
        <v>296.975748241161</v>
      </c>
      <c r="BA143" s="0" t="n">
        <f aca="false">AZ143*(1+('IMF GDP constant growth old'!BA143/100))</f>
        <v>307.363959914636</v>
      </c>
    </row>
    <row r="144" customFormat="false" ht="15" hidden="false" customHeight="false" outlineLevel="0" collapsed="false">
      <c r="A144" s="0" t="s">
        <v>155</v>
      </c>
      <c r="B144" s="0" t="str">
        <f aca="false">VLOOKUP(A144,'IMF GDP constant growth old'!$A:$B,2,0)</f>
        <v>RUS</v>
      </c>
      <c r="C144" s="0" t="s">
        <v>446</v>
      </c>
      <c r="D144" s="0" t="s">
        <v>1044</v>
      </c>
      <c r="F144" s="0" t="s">
        <v>448</v>
      </c>
      <c r="G144" s="0" t="e">
        <f aca="false">H144/(1+('IMF GDP constant growth old'!H144/100))</f>
        <v>#VALUE!</v>
      </c>
      <c r="H144" s="0" t="e">
        <f aca="false">I144/(1+('IMF GDP constant growth old'!I144/100))</f>
        <v>#VALUE!</v>
      </c>
      <c r="I144" s="0" t="e">
        <f aca="false">J144/(1+('IMF GDP constant growth old'!J144/100))</f>
        <v>#VALUE!</v>
      </c>
      <c r="J144" s="0" t="e">
        <f aca="false">K144/(1+('IMF GDP constant growth old'!K144/100))</f>
        <v>#VALUE!</v>
      </c>
      <c r="K144" s="0" t="e">
        <f aca="false">L144/(1+('IMF GDP constant growth old'!L144/100))</f>
        <v>#VALUE!</v>
      </c>
      <c r="L144" s="0" t="e">
        <f aca="false">M144/(1+('IMF GDP constant growth old'!M144/100))</f>
        <v>#VALUE!</v>
      </c>
      <c r="M144" s="0" t="e">
        <f aca="false">N144/(1+('IMF GDP constant growth old'!N144/100))</f>
        <v>#VALUE!</v>
      </c>
      <c r="N144" s="0" t="e">
        <f aca="false">O144/(1+('IMF GDP constant growth old'!O144/100))</f>
        <v>#VALUE!</v>
      </c>
      <c r="O144" s="0" t="e">
        <f aca="false">P144/(1+('IMF GDP constant growth old'!P144/100))</f>
        <v>#VALUE!</v>
      </c>
      <c r="P144" s="0" t="e">
        <f aca="false">Q144/(1+('IMF GDP constant growth old'!Q144/100))</f>
        <v>#VALUE!</v>
      </c>
      <c r="Q144" s="0" t="e">
        <f aca="false">R144/(1+('IMF GDP constant growth old'!R144/100))</f>
        <v>#VALUE!</v>
      </c>
      <c r="R144" s="0" t="e">
        <f aca="false">S144/(1+('IMF GDP constant growth old'!S144/100))</f>
        <v>#VALUE!</v>
      </c>
      <c r="S144" s="0" t="n">
        <f aca="false">T144/(1+('IMF GDP constant growth old'!T144/100))</f>
        <v>1083.41919093042</v>
      </c>
      <c r="T144" s="0" t="n">
        <f aca="false">U144/(1+('IMF GDP constant growth old'!U144/100))</f>
        <v>989.161721319475</v>
      </c>
      <c r="U144" s="0" t="n">
        <f aca="false">V144/(1+('IMF GDP constant growth old'!V144/100))</f>
        <v>863.538182711902</v>
      </c>
      <c r="V144" s="0" t="n">
        <f aca="false">W144/(1+('IMF GDP constant growth old'!W144/100))</f>
        <v>828.133117220714</v>
      </c>
      <c r="W144" s="0" t="n">
        <f aca="false">X144/(1+('IMF GDP constant growth old'!X144/100))</f>
        <v>798.25407435139</v>
      </c>
      <c r="X144" s="0" t="n">
        <f aca="false">Y144/(1+('IMF GDP constant growth old'!Y144/100))</f>
        <v>809.285945658926</v>
      </c>
      <c r="Y144" s="0" t="n">
        <f aca="false">Z144/(1+('IMF GDP constant growth old'!Z144/100))</f>
        <v>766.029611863457</v>
      </c>
      <c r="Z144" s="0" t="n">
        <f aca="false">AA144/(1+('IMF GDP constant growth old'!AA144/100))</f>
        <v>814.680152512905</v>
      </c>
      <c r="AA144" s="0" t="n">
        <f aca="false">AB144/(1+('IMF GDP constant growth old'!AB144/100))</f>
        <v>896.522920634351</v>
      </c>
      <c r="AB144" s="0" t="n">
        <f aca="false">AC144/(1+('IMF GDP constant growth old'!AC144/100))</f>
        <v>942.15593729464</v>
      </c>
      <c r="AC144" s="0" t="n">
        <f aca="false">AD144/(1+('IMF GDP constant growth old'!AD144/100))</f>
        <v>986.851814959898</v>
      </c>
      <c r="AD144" s="0" t="n">
        <f aca="false">AE144/(1+('IMF GDP constant growth old'!AE144/100))</f>
        <v>1059.3755548413</v>
      </c>
      <c r="AE144" s="0" t="n">
        <f aca="false">AF144/(1+('IMF GDP constant growth old'!AF144/100))</f>
        <v>1135.39634465671</v>
      </c>
      <c r="AF144" s="0" t="n">
        <f aca="false">AG144/(1+('IMF GDP constant growth old'!AG144/100))</f>
        <v>1207.78921559202</v>
      </c>
      <c r="AG144" s="0" t="n">
        <f aca="false">AH144/(1+('IMF GDP constant growth old'!AH144/100))</f>
        <v>1306.2723482314</v>
      </c>
      <c r="AH144" s="0" t="n">
        <f aca="false">AI144/(1+('IMF GDP constant growth old'!AI144/100))</f>
        <v>1417.76269315295</v>
      </c>
      <c r="AI144" s="0" t="n">
        <f aca="false">AJ144/(1+('IMF GDP constant growth old'!AJ144/100))</f>
        <v>1492.16687928961</v>
      </c>
      <c r="AJ144" s="0" t="n">
        <f aca="false">AK144/(1+('IMF GDP constant growth old'!AK144/100))</f>
        <v>1375.46450766037</v>
      </c>
      <c r="AK144" s="0" t="n">
        <f aca="false">AL144/(1+('IMF GDP constant growth old'!AL144/100))</f>
        <v>1437.40167444032</v>
      </c>
      <c r="AL144" s="0" t="n">
        <f aca="false">AM144/(1+('IMF GDP constant growth old'!AM144/100))</f>
        <v>1510.22044326747</v>
      </c>
      <c r="AM144" s="0" t="n">
        <f aca="false">AN144/(1+('IMF GDP constant growth old'!AN144/100))</f>
        <v>1570.99171390455</v>
      </c>
      <c r="AN144" s="0" t="n">
        <f aca="false">AO144/(1+('IMF GDP constant growth old'!AO144/100))</f>
        <v>1598.56261848357</v>
      </c>
      <c r="AO144" s="0" t="n">
        <f aca="false">AP144/(1+('IMF GDP constant growth old'!AP144/100))</f>
        <v>1610.32803935561</v>
      </c>
      <c r="AP144" s="0" t="n">
        <f aca="false">AQ144/(1+('IMF GDP constant growth old'!AQ144/100))</f>
        <v>1578.55626713913</v>
      </c>
      <c r="AQ144" s="0" t="n">
        <f aca="false">AR144/(1+('IMF GDP constant growth old'!AR144/100))</f>
        <v>1581.61866629738</v>
      </c>
      <c r="AR144" s="0" t="n">
        <f aca="false">AS144/(1+('IMF GDP constant growth old'!AS144/100))</f>
        <v>1610.49902314397</v>
      </c>
      <c r="AS144" s="0" t="n">
        <f aca="false">AT144/(1+('IMF GDP constant growth old'!AT144/100))</f>
        <v>1655.70573072362</v>
      </c>
      <c r="AT144" s="0" t="n">
        <f aca="false">'IMF GDP current US old'!AT144</f>
        <v>1689.3</v>
      </c>
      <c r="AU144" s="0" t="n">
        <f aca="false">AT144*(1+('IMF GDP constant growth old'!AU144/100))</f>
        <v>1637.674992</v>
      </c>
      <c r="AV144" s="0" t="n">
        <f aca="false">AU144*(1+('IMF GDP constant growth old'!AV144/100))</f>
        <v>1699.30070194896</v>
      </c>
      <c r="AW144" s="0" t="n">
        <f aca="false">AV144*(1+('IMF GDP constant growth old'!AW144/100))</f>
        <v>1763.02447827205</v>
      </c>
      <c r="AX144" s="0" t="n">
        <f aca="false">AW144*(1+('IMF GDP constant growth old'!AX144/100))</f>
        <v>1800.04799231576</v>
      </c>
      <c r="AY144" s="0" t="n">
        <f aca="false">AX144*(1+('IMF GDP constant growth old'!AY144/100))</f>
        <v>1832.44885617744</v>
      </c>
      <c r="AZ144" s="0" t="n">
        <f aca="false">AY144*(1+('IMF GDP constant growth old'!AZ144/100))</f>
        <v>1865.43293558864</v>
      </c>
      <c r="BA144" s="0" t="n">
        <f aca="false">AZ144*(1+('IMF GDP constant growth old'!BA144/100))</f>
        <v>1899.01072842923</v>
      </c>
    </row>
    <row r="145" customFormat="false" ht="15" hidden="false" customHeight="false" outlineLevel="0" collapsed="false">
      <c r="A145" s="0" t="s">
        <v>156</v>
      </c>
      <c r="B145" s="0" t="str">
        <f aca="false">VLOOKUP(A145,'IMF GDP constant growth old'!$A:$B,2,0)</f>
        <v>RWA</v>
      </c>
      <c r="C145" s="0" t="s">
        <v>446</v>
      </c>
      <c r="D145" s="0" t="s">
        <v>1044</v>
      </c>
      <c r="F145" s="0" t="s">
        <v>448</v>
      </c>
      <c r="G145" s="0" t="n">
        <f aca="false">H145/(1+('IMF GDP constant growth old'!H145/100))</f>
        <v>1.92929616476117</v>
      </c>
      <c r="H145" s="0" t="n">
        <f aca="false">I145/(1+('IMF GDP constant growth old'!I145/100))</f>
        <v>1.97698836595407</v>
      </c>
      <c r="I145" s="0" t="n">
        <f aca="false">J145/(1+('IMF GDP constant growth old'!J145/100))</f>
        <v>1.92819629308232</v>
      </c>
      <c r="J145" s="0" t="n">
        <f aca="false">K145/(1+('IMF GDP constant growth old'!K145/100))</f>
        <v>2.04456293936984</v>
      </c>
      <c r="K145" s="0" t="n">
        <f aca="false">L145/(1+('IMF GDP constant growth old'!L145/100))</f>
        <v>2.30982453512368</v>
      </c>
      <c r="L145" s="0" t="n">
        <f aca="false">M145/(1+('IMF GDP constant growth old'!M145/100))</f>
        <v>2.41117963572491</v>
      </c>
      <c r="M145" s="0" t="n">
        <f aca="false">N145/(1+('IMF GDP constant growth old'!N145/100))</f>
        <v>2.54381862748613</v>
      </c>
      <c r="N145" s="0" t="n">
        <f aca="false">O145/(1+('IMF GDP constant growth old'!O145/100))</f>
        <v>2.53631436253505</v>
      </c>
      <c r="O145" s="0" t="n">
        <f aca="false">P145/(1+('IMF GDP constant growth old'!P145/100))</f>
        <v>2.54382185304815</v>
      </c>
      <c r="P145" s="0" t="n">
        <f aca="false">Q145/(1+('IMF GDP constant growth old'!Q145/100))</f>
        <v>2.39867137811323</v>
      </c>
      <c r="Q145" s="0" t="n">
        <f aca="false">R145/(1+('IMF GDP constant growth old'!R145/100))</f>
        <v>2.40872181118752</v>
      </c>
      <c r="R145" s="0" t="n">
        <f aca="false">S145/(1+('IMF GDP constant growth old'!S145/100))</f>
        <v>2.30514677330646</v>
      </c>
      <c r="S145" s="0" t="n">
        <f aca="false">T145/(1+('IMF GDP constant growth old'!T145/100))</f>
        <v>2.45728646034468</v>
      </c>
      <c r="T145" s="0" t="n">
        <f aca="false">U145/(1+('IMF GDP constant growth old'!U145/100))</f>
        <v>2.20226927149011</v>
      </c>
      <c r="U145" s="0" t="n">
        <f aca="false">V145/(1+('IMF GDP constant growth old'!V145/100))</f>
        <v>1.2797386736629</v>
      </c>
      <c r="V145" s="0" t="n">
        <f aca="false">W145/(1+('IMF GDP constant growth old'!W145/100))</f>
        <v>1.59379934156652</v>
      </c>
      <c r="W145" s="0" t="n">
        <f aca="false">X145/(1+('IMF GDP constant growth old'!X145/100))</f>
        <v>1.77861631321457</v>
      </c>
      <c r="X145" s="0" t="n">
        <f aca="false">Y145/(1+('IMF GDP constant growth old'!Y145/100))</f>
        <v>2.04363014388354</v>
      </c>
      <c r="Y145" s="0" t="n">
        <f aca="false">Z145/(1+('IMF GDP constant growth old'!Z145/100))</f>
        <v>2.21406889788343</v>
      </c>
      <c r="Z145" s="0" t="n">
        <f aca="false">AA145/(1+('IMF GDP constant growth old'!AA145/100))</f>
        <v>2.28731029702541</v>
      </c>
      <c r="AA145" s="0" t="n">
        <f aca="false">AB145/(1+('IMF GDP constant growth old'!AB145/100))</f>
        <v>2.47782037166466</v>
      </c>
      <c r="AB145" s="0" t="n">
        <f aca="false">AC145/(1+('IMF GDP constant growth old'!AC145/100))</f>
        <v>2.68828643403386</v>
      </c>
      <c r="AC145" s="0" t="n">
        <f aca="false">AD145/(1+('IMF GDP constant growth old'!AD145/100))</f>
        <v>3.04273700036122</v>
      </c>
      <c r="AD145" s="0" t="n">
        <f aca="false">AE145/(1+('IMF GDP constant growth old'!AE145/100))</f>
        <v>3.11031618913924</v>
      </c>
      <c r="AE145" s="0" t="n">
        <f aca="false">AF145/(1+('IMF GDP constant growth old'!AF145/100))</f>
        <v>3.34181702309688</v>
      </c>
      <c r="AF145" s="0" t="n">
        <f aca="false">AG145/(1+('IMF GDP constant growth old'!AG145/100))</f>
        <v>3.65527945986336</v>
      </c>
      <c r="AG145" s="0" t="n">
        <f aca="false">AH145/(1+('IMF GDP constant growth old'!AH145/100))</f>
        <v>3.99200380370598</v>
      </c>
      <c r="AH145" s="0" t="n">
        <f aca="false">AI145/(1+('IMF GDP constant growth old'!AI145/100))</f>
        <v>4.29771145499378</v>
      </c>
      <c r="AI145" s="0" t="n">
        <f aca="false">AJ145/(1+('IMF GDP constant growth old'!AJ145/100))</f>
        <v>4.77733605337109</v>
      </c>
      <c r="AJ145" s="0" t="n">
        <f aca="false">AK145/(1+('IMF GDP constant growth old'!AK145/100))</f>
        <v>5.07529850301984</v>
      </c>
      <c r="AK145" s="0" t="n">
        <f aca="false">AL145/(1+('IMF GDP constant growth old'!AL145/100))</f>
        <v>5.44747014224629</v>
      </c>
      <c r="AL145" s="0" t="n">
        <f aca="false">AM145/(1+('IMF GDP constant growth old'!AM145/100))</f>
        <v>5.88054401855487</v>
      </c>
      <c r="AM145" s="0" t="n">
        <f aca="false">AN145/(1+('IMF GDP constant growth old'!AN145/100))</f>
        <v>6.38897585439912</v>
      </c>
      <c r="AN145" s="0" t="n">
        <f aca="false">AO145/(1+('IMF GDP constant growth old'!AO145/100))</f>
        <v>6.69136608158783</v>
      </c>
      <c r="AO145" s="0" t="n">
        <f aca="false">AP145/(1+('IMF GDP constant growth old'!AP145/100))</f>
        <v>7.10342040489201</v>
      </c>
      <c r="AP145" s="0" t="n">
        <f aca="false">AQ145/(1+('IMF GDP constant growth old'!AQ145/100))</f>
        <v>7.73370689741808</v>
      </c>
      <c r="AQ145" s="0" t="n">
        <f aca="false">AR145/(1+('IMF GDP constant growth old'!AR145/100))</f>
        <v>8.19564121040086</v>
      </c>
      <c r="AR145" s="0" t="n">
        <f aca="false">AS145/(1+('IMF GDP constant growth old'!AS145/100))</f>
        <v>8.52240142545954</v>
      </c>
      <c r="AS145" s="0" t="n">
        <f aca="false">AT145/(1+('IMF GDP constant growth old'!AT145/100))</f>
        <v>9.25345301973546</v>
      </c>
      <c r="AT145" s="0" t="n">
        <f aca="false">'IMF GDP current US old'!AT145</f>
        <v>10.123</v>
      </c>
      <c r="AU145" s="0" t="n">
        <f aca="false">AT145*(1+('IMF GDP constant growth old'!AU145/100))</f>
        <v>10.10285523</v>
      </c>
      <c r="AV145" s="0" t="n">
        <f aca="false">AU145*(1+('IMF GDP constant growth old'!AV145/100))</f>
        <v>10.677707692587</v>
      </c>
      <c r="AW145" s="0" t="n">
        <f aca="false">AV145*(1+('IMF GDP constant growth old'!AW145/100))</f>
        <v>11.4081696758369</v>
      </c>
      <c r="AX145" s="0" t="n">
        <f aca="false">AW145*(1+('IMF GDP constant growth old'!AX145/100))</f>
        <v>12.3153473284594</v>
      </c>
      <c r="AY145" s="0" t="n">
        <f aca="false">AX145*(1+('IMF GDP constant growth old'!AY145/100))</f>
        <v>13.2426929822924</v>
      </c>
      <c r="AZ145" s="0" t="n">
        <f aca="false">AY145*(1+('IMF GDP constant growth old'!AZ145/100))</f>
        <v>14.2329815635083</v>
      </c>
      <c r="BA145" s="0" t="n">
        <f aca="false">AZ145*(1+('IMF GDP constant growth old'!BA145/100))</f>
        <v>15.0960695655194</v>
      </c>
    </row>
    <row r="146" customFormat="false" ht="15" hidden="false" customHeight="false" outlineLevel="0" collapsed="false">
      <c r="A146" s="0" t="s">
        <v>157</v>
      </c>
      <c r="B146" s="0" t="str">
        <f aca="false">VLOOKUP(A146,'IMF GDP constant growth old'!$A:$B,2,0)</f>
        <v>WSM</v>
      </c>
      <c r="C146" s="0" t="s">
        <v>446</v>
      </c>
      <c r="D146" s="0" t="s">
        <v>1044</v>
      </c>
      <c r="F146" s="0" t="s">
        <v>448</v>
      </c>
      <c r="G146" s="0" t="n">
        <f aca="false">H146/(1+('IMF GDP constant growth old'!H146/100))</f>
        <v>0.372035332077629</v>
      </c>
      <c r="H146" s="0" t="n">
        <f aca="false">I146/(1+('IMF GDP constant growth old'!I146/100))</f>
        <v>0.338343812404679</v>
      </c>
      <c r="I146" s="0" t="n">
        <f aca="false">J146/(1+('IMF GDP constant growth old'!J146/100))</f>
        <v>0.334913006146895</v>
      </c>
      <c r="J146" s="0" t="n">
        <f aca="false">K146/(1+('IMF GDP constant growth old'!K146/100))</f>
        <v>0.336537334226708</v>
      </c>
      <c r="K146" s="0" t="n">
        <f aca="false">L146/(1+('IMF GDP constant growth old'!L146/100))</f>
        <v>0.343200773444397</v>
      </c>
      <c r="L146" s="0" t="n">
        <f aca="false">M146/(1+('IMF GDP constant growth old'!M146/100))</f>
        <v>0.363195650505267</v>
      </c>
      <c r="M146" s="0" t="n">
        <f aca="false">N146/(1+('IMF GDP constant growth old'!N146/100))</f>
        <v>0.380592722164469</v>
      </c>
      <c r="N146" s="0" t="n">
        <f aca="false">O146/(1+('IMF GDP constant growth old'!O146/100))</f>
        <v>0.382529939120287</v>
      </c>
      <c r="O146" s="0" t="n">
        <f aca="false">P146/(1+('IMF GDP constant growth old'!P146/100))</f>
        <v>0.39351237367243</v>
      </c>
      <c r="P146" s="0" t="n">
        <f aca="false">Q146/(1+('IMF GDP constant growth old'!Q146/100))</f>
        <v>0.416410858696429</v>
      </c>
      <c r="Q146" s="0" t="n">
        <f aca="false">R146/(1+('IMF GDP constant growth old'!R146/100))</f>
        <v>0.389577342962031</v>
      </c>
      <c r="R146" s="0" t="n">
        <f aca="false">S146/(1+('IMF GDP constant growth old'!S146/100))</f>
        <v>0.380059968473468</v>
      </c>
      <c r="S146" s="0" t="n">
        <f aca="false">T146/(1+('IMF GDP constant growth old'!T146/100))</f>
        <v>0.395775448169846</v>
      </c>
      <c r="T146" s="0" t="n">
        <f aca="false">U146/(1+('IMF GDP constant growth old'!U146/100))</f>
        <v>0.402436348962545</v>
      </c>
      <c r="U146" s="0" t="n">
        <f aca="false">V146/(1+('IMF GDP constant growth old'!V146/100))</f>
        <v>0.428152031661252</v>
      </c>
      <c r="V146" s="0" t="n">
        <f aca="false">W146/(1+('IMF GDP constant growth old'!W146/100))</f>
        <v>0.456221678856963</v>
      </c>
      <c r="W146" s="0" t="n">
        <f aca="false">X146/(1+('IMF GDP constant growth old'!X146/100))</f>
        <v>0.489407243777019</v>
      </c>
      <c r="X146" s="0" t="n">
        <f aca="false">Y146/(1+('IMF GDP constant growth old'!Y146/100))</f>
        <v>0.493337183944548</v>
      </c>
      <c r="Y146" s="0" t="n">
        <f aca="false">Z146/(1+('IMF GDP constant growth old'!Z146/100))</f>
        <v>0.498763892967938</v>
      </c>
      <c r="Z146" s="0" t="n">
        <f aca="false">AA146/(1+('IMF GDP constant growth old'!AA146/100))</f>
        <v>0.495591754608662</v>
      </c>
      <c r="AA146" s="0" t="n">
        <f aca="false">AB146/(1+('IMF GDP constant growth old'!AB146/100))</f>
        <v>0.520832242670881</v>
      </c>
      <c r="AB146" s="0" t="n">
        <f aca="false">AC146/(1+('IMF GDP constant growth old'!AC146/100))</f>
        <v>0.559321745404259</v>
      </c>
      <c r="AC146" s="0" t="n">
        <f aca="false">AD146/(1+('IMF GDP constant growth old'!AD146/100))</f>
        <v>0.590934610454508</v>
      </c>
      <c r="AD146" s="0" t="n">
        <f aca="false">AE146/(1+('IMF GDP constant growth old'!AE146/100))</f>
        <v>0.621740031697502</v>
      </c>
      <c r="AE146" s="0" t="n">
        <f aca="false">AF146/(1+('IMF GDP constant growth old'!AF146/100))</f>
        <v>0.640933146476003</v>
      </c>
      <c r="AF146" s="0" t="n">
        <f aca="false">AG146/(1+('IMF GDP constant growth old'!AG146/100))</f>
        <v>0.683484698070545</v>
      </c>
      <c r="AG146" s="0" t="n">
        <f aca="false">AH146/(1+('IMF GDP constant growth old'!AH146/100))</f>
        <v>0.698056591833409</v>
      </c>
      <c r="AH146" s="0" t="n">
        <f aca="false">AI146/(1+('IMF GDP constant growth old'!AI146/100))</f>
        <v>0.70144914686972</v>
      </c>
      <c r="AI146" s="0" t="n">
        <f aca="false">AJ146/(1+('IMF GDP constant growth old'!AJ146/100))</f>
        <v>0.726392678532407</v>
      </c>
      <c r="AJ146" s="0" t="n">
        <f aca="false">AK146/(1+('IMF GDP constant growth old'!AK146/100))</f>
        <v>0.722455630214761</v>
      </c>
      <c r="AK146" s="0" t="n">
        <f aca="false">AL146/(1+('IMF GDP constant growth old'!AL146/100))</f>
        <v>0.74088547334154</v>
      </c>
      <c r="AL146" s="0" t="n">
        <f aca="false">AM146/(1+('IMF GDP constant growth old'!AM146/100))</f>
        <v>0.771802624144082</v>
      </c>
      <c r="AM146" s="0" t="n">
        <f aca="false">AN146/(1+('IMF GDP constant growth old'!AN146/100))</f>
        <v>0.740243614842831</v>
      </c>
      <c r="AN146" s="0" t="n">
        <f aca="false">AO146/(1+('IMF GDP constant growth old'!AO146/100))</f>
        <v>0.73714199409664</v>
      </c>
      <c r="AO146" s="0" t="n">
        <f aca="false">AP146/(1+('IMF GDP constant growth old'!AP146/100))</f>
        <v>0.737716964852035</v>
      </c>
      <c r="AP146" s="0" t="n">
        <f aca="false">AQ146/(1+('IMF GDP constant growth old'!AQ146/100))</f>
        <v>0.769232233590514</v>
      </c>
      <c r="AQ146" s="0" t="n">
        <f aca="false">AR146/(1+('IMF GDP constant growth old'!AR146/100))</f>
        <v>0.831201582328565</v>
      </c>
      <c r="AR146" s="0" t="n">
        <f aca="false">AS146/(1+('IMF GDP constant growth old'!AS146/100))</f>
        <v>0.839879326848076</v>
      </c>
      <c r="AS146" s="0" t="n">
        <f aca="false">AT146/(1+('IMF GDP constant growth old'!AT146/100))</f>
        <v>0.8225526163352</v>
      </c>
      <c r="AT146" s="0" t="n">
        <f aca="false">'IMF GDP current US old'!AT146</f>
        <v>0.852</v>
      </c>
      <c r="AU146" s="0" t="n">
        <f aca="false">AT146*(1+('IMF GDP constant growth old'!AU146/100))</f>
        <v>0.82512792</v>
      </c>
      <c r="AV146" s="0" t="n">
        <f aca="false">AU146*(1+('IMF GDP constant growth old'!AV146/100))</f>
        <v>0.76076794224</v>
      </c>
      <c r="AW146" s="0" t="n">
        <f aca="false">AV146*(1+('IMF GDP constant growth old'!AW146/100))</f>
        <v>0.773845543167106</v>
      </c>
      <c r="AX146" s="0" t="n">
        <f aca="false">AW146*(1+('IMF GDP constant growth old'!AX146/100))</f>
        <v>0.796751371244852</v>
      </c>
      <c r="AY146" s="0" t="n">
        <f aca="false">AX146*(1+('IMF GDP constant growth old'!AY146/100))</f>
        <v>0.824494253991598</v>
      </c>
      <c r="AZ146" s="0" t="n">
        <f aca="false">AY146*(1+('IMF GDP constant growth old'!AZ146/100))</f>
        <v>0.845106610341388</v>
      </c>
      <c r="BA146" s="0" t="n">
        <f aca="false">AZ146*(1+('IMF GDP constant growth old'!BA146/100))</f>
        <v>0.863174989670487</v>
      </c>
    </row>
    <row r="147" customFormat="false" ht="15" hidden="false" customHeight="false" outlineLevel="0" collapsed="false">
      <c r="A147" s="0" t="s">
        <v>158</v>
      </c>
      <c r="B147" s="0" t="str">
        <f aca="false">VLOOKUP(A147,'IMF GDP constant growth old'!$A:$B,2,0)</f>
        <v>SMR</v>
      </c>
      <c r="C147" s="0" t="s">
        <v>446</v>
      </c>
      <c r="D147" s="0" t="s">
        <v>1044</v>
      </c>
      <c r="F147" s="0" t="s">
        <v>448</v>
      </c>
      <c r="G147" s="0" t="e">
        <f aca="false">H147/(1+('IMF GDP constant growth old'!H147/100))</f>
        <v>#VALUE!</v>
      </c>
      <c r="H147" s="0" t="e">
        <f aca="false">I147/(1+('IMF GDP constant growth old'!I147/100))</f>
        <v>#VALUE!</v>
      </c>
      <c r="I147" s="0" t="e">
        <f aca="false">J147/(1+('IMF GDP constant growth old'!J147/100))</f>
        <v>#VALUE!</v>
      </c>
      <c r="J147" s="0" t="e">
        <f aca="false">K147/(1+('IMF GDP constant growth old'!K147/100))</f>
        <v>#VALUE!</v>
      </c>
      <c r="K147" s="0" t="e">
        <f aca="false">L147/(1+('IMF GDP constant growth old'!L147/100))</f>
        <v>#VALUE!</v>
      </c>
      <c r="L147" s="0" t="e">
        <f aca="false">M147/(1+('IMF GDP constant growth old'!M147/100))</f>
        <v>#VALUE!</v>
      </c>
      <c r="M147" s="0" t="e">
        <f aca="false">N147/(1+('IMF GDP constant growth old'!N147/100))</f>
        <v>#VALUE!</v>
      </c>
      <c r="N147" s="0" t="e">
        <f aca="false">O147/(1+('IMF GDP constant growth old'!O147/100))</f>
        <v>#VALUE!</v>
      </c>
      <c r="O147" s="0" t="e">
        <f aca="false">P147/(1+('IMF GDP constant growth old'!P147/100))</f>
        <v>#VALUE!</v>
      </c>
      <c r="P147" s="0" t="e">
        <f aca="false">Q147/(1+('IMF GDP constant growth old'!Q147/100))</f>
        <v>#VALUE!</v>
      </c>
      <c r="Q147" s="0" t="e">
        <f aca="false">R147/(1+('IMF GDP constant growth old'!R147/100))</f>
        <v>#VALUE!</v>
      </c>
      <c r="R147" s="0" t="e">
        <f aca="false">S147/(1+('IMF GDP constant growth old'!S147/100))</f>
        <v>#VALUE!</v>
      </c>
      <c r="S147" s="0" t="e">
        <f aca="false">T147/(1+('IMF GDP constant growth old'!T147/100))</f>
        <v>#VALUE!</v>
      </c>
      <c r="T147" s="0" t="e">
        <f aca="false">U147/(1+('IMF GDP constant growth old'!U147/100))</f>
        <v>#VALUE!</v>
      </c>
      <c r="U147" s="0" t="e">
        <f aca="false">V147/(1+('IMF GDP constant growth old'!V147/100))</f>
        <v>#VALUE!</v>
      </c>
      <c r="V147" s="0" t="e">
        <f aca="false">W147/(1+('IMF GDP constant growth old'!W147/100))</f>
        <v>#VALUE!</v>
      </c>
      <c r="W147" s="0" t="e">
        <f aca="false">X147/(1+('IMF GDP constant growth old'!X147/100))</f>
        <v>#VALUE!</v>
      </c>
      <c r="X147" s="0" t="n">
        <f aca="false">Y147/(1+('IMF GDP constant growth old'!Y147/100))</f>
        <v>1.33291462012972</v>
      </c>
      <c r="Y147" s="0" t="n">
        <f aca="false">Z147/(1+('IMF GDP constant growth old'!Z147/100))</f>
        <v>1.43314979956348</v>
      </c>
      <c r="Z147" s="0" t="n">
        <f aca="false">AA147/(1+('IMF GDP constant growth old'!AA147/100))</f>
        <v>1.5621046185282</v>
      </c>
      <c r="AA147" s="0" t="n">
        <f aca="false">AB147/(1+('IMF GDP constant growth old'!AB147/100))</f>
        <v>1.59651778327438</v>
      </c>
      <c r="AB147" s="0" t="n">
        <f aca="false">AC147/(1+('IMF GDP constant growth old'!AC147/100))</f>
        <v>1.68494890328994</v>
      </c>
      <c r="AC147" s="0" t="n">
        <f aca="false">AD147/(1+('IMF GDP constant growth old'!AD147/100))</f>
        <v>1.69025649233531</v>
      </c>
      <c r="AD147" s="0" t="n">
        <f aca="false">AE147/(1+('IMF GDP constant growth old'!AE147/100))</f>
        <v>1.75617649553638</v>
      </c>
      <c r="AE147" s="0" t="n">
        <f aca="false">AF147/(1+('IMF GDP constant growth old'!AF147/100))</f>
        <v>1.83634595255762</v>
      </c>
      <c r="AF147" s="0" t="n">
        <f aca="false">AG147/(1+('IMF GDP constant growth old'!AG147/100))</f>
        <v>1.88089570536667</v>
      </c>
      <c r="AG147" s="0" t="n">
        <f aca="false">AH147/(1+('IMF GDP constant growth old'!AH147/100))</f>
        <v>1.952858775054</v>
      </c>
      <c r="AH147" s="0" t="n">
        <f aca="false">AI147/(1+('IMF GDP constant growth old'!AI147/100))</f>
        <v>2.09157033384608</v>
      </c>
      <c r="AI147" s="0" t="n">
        <f aca="false">AJ147/(1+('IMF GDP constant growth old'!AJ147/100))</f>
        <v>2.08366419798414</v>
      </c>
      <c r="AJ147" s="0" t="n">
        <f aca="false">AK147/(1+('IMF GDP constant growth old'!AK147/100))</f>
        <v>1.87250566816043</v>
      </c>
      <c r="AK147" s="0" t="n">
        <f aca="false">AL147/(1+('IMF GDP constant growth old'!AL147/100))</f>
        <v>1.76380671412372</v>
      </c>
      <c r="AL147" s="0" t="n">
        <f aca="false">AM147/(1+('IMF GDP constant growth old'!AM147/100))</f>
        <v>1.61349510594609</v>
      </c>
      <c r="AM147" s="0" t="n">
        <f aca="false">AN147/(1+('IMF GDP constant growth old'!AN147/100))</f>
        <v>1.49721051366056</v>
      </c>
      <c r="AN147" s="0" t="n">
        <f aca="false">AO147/(1+('IMF GDP constant growth old'!AO147/100))</f>
        <v>1.48497830376395</v>
      </c>
      <c r="AO147" s="0" t="n">
        <f aca="false">AP147/(1+('IMF GDP constant growth old'!AP147/100))</f>
        <v>1.47522199630822</v>
      </c>
      <c r="AP147" s="0" t="n">
        <f aca="false">AQ147/(1+('IMF GDP constant growth old'!AQ147/100))</f>
        <v>1.51497922910873</v>
      </c>
      <c r="AQ147" s="0" t="n">
        <f aca="false">AR147/(1+('IMF GDP constant growth old'!AR147/100))</f>
        <v>1.55049034223904</v>
      </c>
      <c r="AR147" s="0" t="n">
        <f aca="false">AS147/(1+('IMF GDP constant growth old'!AS147/100))</f>
        <v>1.55470767596993</v>
      </c>
      <c r="AS147" s="0" t="n">
        <f aca="false">AT147/(1+('IMF GDP constant growth old'!AT147/100))</f>
        <v>1.57852579756579</v>
      </c>
      <c r="AT147" s="0" t="n">
        <f aca="false">'IMF GDP current US old'!AT147</f>
        <v>1.616</v>
      </c>
      <c r="AU147" s="0" t="n">
        <f aca="false">AT147*(1+('IMF GDP constant growth old'!AU147/100))</f>
        <v>1.4585208</v>
      </c>
      <c r="AV147" s="0" t="n">
        <f aca="false">AU147*(1+('IMF GDP constant growth old'!AV147/100))</f>
        <v>1.52357082768</v>
      </c>
      <c r="AW147" s="0" t="n">
        <f aca="false">AV147*(1+('IMF GDP constant growth old'!AW147/100))</f>
        <v>1.57506752165558</v>
      </c>
      <c r="AX147" s="0" t="n">
        <f aca="false">AW147*(1+('IMF GDP constant growth old'!AX147/100))</f>
        <v>1.59885104123258</v>
      </c>
      <c r="AY147" s="0" t="n">
        <f aca="false">AX147*(1+('IMF GDP constant growth old'!AY147/100))</f>
        <v>1.61611863247789</v>
      </c>
      <c r="AZ147" s="0" t="n">
        <f aca="false">AY147*(1+('IMF GDP constant growth old'!AZ147/100))</f>
        <v>1.63357271370866</v>
      </c>
      <c r="BA147" s="0" t="n">
        <f aca="false">AZ147*(1+('IMF GDP constant growth old'!BA147/100))</f>
        <v>1.65121529901671</v>
      </c>
    </row>
    <row r="148" customFormat="false" ht="15" hidden="false" customHeight="false" outlineLevel="0" collapsed="false">
      <c r="A148" s="0" t="s">
        <v>160</v>
      </c>
      <c r="B148" s="0" t="str">
        <f aca="false">VLOOKUP(A148,'IMF GDP constant growth old'!$A:$B,2,0)</f>
        <v>STP</v>
      </c>
      <c r="C148" s="0" t="s">
        <v>446</v>
      </c>
      <c r="D148" s="0" t="s">
        <v>1044</v>
      </c>
      <c r="F148" s="0" t="s">
        <v>448</v>
      </c>
      <c r="G148" s="0" t="n">
        <f aca="false">H148/(1+('IMF GDP constant growth old'!H148/100))</f>
        <v>0.181304920352413</v>
      </c>
      <c r="H148" s="0" t="n">
        <f aca="false">I148/(1+('IMF GDP constant growth old'!I148/100))</f>
        <v>0.162605130867265</v>
      </c>
      <c r="I148" s="0" t="n">
        <f aca="false">J148/(1+('IMF GDP constant growth old'!J148/100))</f>
        <v>0.167634507564989</v>
      </c>
      <c r="J148" s="0" t="n">
        <f aca="false">K148/(1+('IMF GDP constant growth old'!K148/100))</f>
        <v>0.161140346741922</v>
      </c>
      <c r="K148" s="0" t="n">
        <f aca="false">L148/(1+('IMF GDP constant growth old'!L148/100))</f>
        <v>0.151423583833384</v>
      </c>
      <c r="L148" s="0" t="n">
        <f aca="false">M148/(1+('IMF GDP constant growth old'!M148/100))</f>
        <v>0.165505977129888</v>
      </c>
      <c r="M148" s="0" t="n">
        <f aca="false">N148/(1+('IMF GDP constant growth old'!N148/100))</f>
        <v>0.155853668543673</v>
      </c>
      <c r="N148" s="0" t="n">
        <f aca="false">O148/(1+('IMF GDP constant growth old'!O148/100))</f>
        <v>0.151287156055344</v>
      </c>
      <c r="O148" s="0" t="n">
        <f aca="false">P148/(1+('IMF GDP constant growth old'!P148/100))</f>
        <v>0.15431138630489</v>
      </c>
      <c r="P148" s="0" t="n">
        <f aca="false">Q148/(1+('IMF GDP constant growth old'!Q148/100))</f>
        <v>0.159149048265548</v>
      </c>
      <c r="Q148" s="0" t="n">
        <f aca="false">R148/(1+('IMF GDP constant growth old'!R148/100))</f>
        <v>0.155722569256391</v>
      </c>
      <c r="R148" s="0" t="n">
        <f aca="false">S148/(1+('IMF GDP constant growth old'!S148/100))</f>
        <v>0.15759279731316</v>
      </c>
      <c r="S148" s="0" t="n">
        <f aca="false">T148/(1+('IMF GDP constant growth old'!T148/100))</f>
        <v>0.158695946894352</v>
      </c>
      <c r="T148" s="0" t="n">
        <f aca="false">U148/(1+('IMF GDP constant growth old'!U148/100))</f>
        <v>0.16044160231019</v>
      </c>
      <c r="U148" s="0" t="n">
        <f aca="false">V148/(1+('IMF GDP constant growth old'!V148/100))</f>
        <v>0.163971317561014</v>
      </c>
      <c r="V148" s="0" t="n">
        <f aca="false">W148/(1+('IMF GDP constant growth old'!W148/100))</f>
        <v>0.167250743912235</v>
      </c>
      <c r="W148" s="0" t="n">
        <f aca="false">X148/(1+('IMF GDP constant growth old'!X148/100))</f>
        <v>0.169759505070918</v>
      </c>
      <c r="X148" s="0" t="n">
        <f aca="false">Y148/(1+('IMF GDP constant growth old'!Y148/100))</f>
        <v>0.171450309741425</v>
      </c>
      <c r="Y148" s="0" t="n">
        <f aca="false">Z148/(1+('IMF GDP constant growth old'!Z148/100))</f>
        <v>0.17573656748496</v>
      </c>
      <c r="Z148" s="0" t="n">
        <f aca="false">AA148/(1+('IMF GDP constant growth old'!AA148/100))</f>
        <v>0.180129981672084</v>
      </c>
      <c r="AA148" s="0" t="n">
        <f aca="false">AB148/(1+('IMF GDP constant growth old'!AB148/100))</f>
        <v>0.180936963989975</v>
      </c>
      <c r="AB148" s="0" t="n">
        <f aca="false">AC148/(1+('IMF GDP constant growth old'!AC148/100))</f>
        <v>0.185279451125734</v>
      </c>
      <c r="AC148" s="0" t="n">
        <f aca="false">AD148/(1+('IMF GDP constant growth old'!AD148/100))</f>
        <v>0.189683543678993</v>
      </c>
      <c r="AD148" s="0" t="n">
        <f aca="false">AE148/(1+('IMF GDP constant growth old'!AE148/100))</f>
        <v>0.202151443005013</v>
      </c>
      <c r="AE148" s="0" t="n">
        <f aca="false">AF148/(1+('IMF GDP constant growth old'!AF148/100))</f>
        <v>0.209897886300965</v>
      </c>
      <c r="AF148" s="0" t="n">
        <f aca="false">AG148/(1+('IMF GDP constant growth old'!AG148/100))</f>
        <v>0.224788042355156</v>
      </c>
      <c r="AG148" s="0" t="n">
        <f aca="false">AH148/(1+('IMF GDP constant growth old'!AH148/100))</f>
        <v>0.245279720296252</v>
      </c>
      <c r="AH148" s="0" t="n">
        <f aca="false">AI148/(1+('IMF GDP constant growth old'!AI148/100))</f>
        <v>0.253261122394692</v>
      </c>
      <c r="AI148" s="0" t="n">
        <f aca="false">AJ148/(1+('IMF GDP constant growth old'!AJ148/100))</f>
        <v>0.273993077873921</v>
      </c>
      <c r="AJ148" s="0" t="n">
        <f aca="false">AK148/(1+('IMF GDP constant growth old'!AK148/100))</f>
        <v>0.280640149943143</v>
      </c>
      <c r="AK148" s="0" t="n">
        <f aca="false">AL148/(1+('IMF GDP constant growth old'!AL148/100))</f>
        <v>0.299364460747349</v>
      </c>
      <c r="AL148" s="0" t="n">
        <f aca="false">AM148/(1+('IMF GDP constant growth old'!AM148/100))</f>
        <v>0.312530509731018</v>
      </c>
      <c r="AM148" s="0" t="n">
        <f aca="false">AN148/(1+('IMF GDP constant growth old'!AN148/100))</f>
        <v>0.322350218346766</v>
      </c>
      <c r="AN148" s="0" t="n">
        <f aca="false">AO148/(1+('IMF GDP constant growth old'!AO148/100))</f>
        <v>0.337871381360163</v>
      </c>
      <c r="AO148" s="0" t="n">
        <f aca="false">AP148/(1+('IMF GDP constant growth old'!AP148/100))</f>
        <v>0.360001956839254</v>
      </c>
      <c r="AP148" s="0" t="n">
        <f aca="false">AQ148/(1+('IMF GDP constant growth old'!AQ148/100))</f>
        <v>0.373674831160009</v>
      </c>
      <c r="AQ148" s="0" t="n">
        <f aca="false">AR148/(1+('IMF GDP constant growth old'!AR148/100))</f>
        <v>0.389264545116004</v>
      </c>
      <c r="AR148" s="0" t="n">
        <f aca="false">AS148/(1+('IMF GDP constant growth old'!AS148/100))</f>
        <v>0.404332975657445</v>
      </c>
      <c r="AS148" s="0" t="n">
        <f aca="false">AT148/(1+('IMF GDP constant growth old'!AT148/100))</f>
        <v>0.416576178160352</v>
      </c>
      <c r="AT148" s="0" t="n">
        <f aca="false">'IMF GDP current US old'!AT148</f>
        <v>0.422</v>
      </c>
      <c r="AU148" s="0" t="n">
        <f aca="false">AT148*(1+('IMF GDP constant growth old'!AU148/100))</f>
        <v>0.39457</v>
      </c>
      <c r="AV148" s="0" t="n">
        <f aca="false">AU148*(1+('IMF GDP constant growth old'!AV148/100))</f>
        <v>0.4064071</v>
      </c>
      <c r="AW148" s="0" t="n">
        <f aca="false">AV148*(1+('IMF GDP constant growth old'!AW148/100))</f>
        <v>0.426727455</v>
      </c>
      <c r="AX148" s="0" t="n">
        <f aca="false">AW148*(1+('IMF GDP constant growth old'!AX148/100))</f>
        <v>0.44465000811</v>
      </c>
      <c r="AY148" s="0" t="n">
        <f aca="false">AX148*(1+('IMF GDP constant growth old'!AY148/100))</f>
        <v>0.46465925847495</v>
      </c>
      <c r="AZ148" s="0" t="n">
        <f aca="false">AY148*(1+('IMF GDP constant growth old'!AZ148/100))</f>
        <v>0.485568925106323</v>
      </c>
      <c r="BA148" s="0" t="n">
        <f aca="false">AZ148*(1+('IMF GDP constant growth old'!BA148/100))</f>
        <v>0.507419526736107</v>
      </c>
    </row>
    <row r="149" customFormat="false" ht="15" hidden="false" customHeight="false" outlineLevel="0" collapsed="false">
      <c r="A149" s="0" t="s">
        <v>161</v>
      </c>
      <c r="B149" s="0" t="str">
        <f aca="false">VLOOKUP(A149,'IMF GDP constant growth old'!$A:$B,2,0)</f>
        <v>SAU</v>
      </c>
      <c r="C149" s="0" t="s">
        <v>446</v>
      </c>
      <c r="D149" s="0" t="s">
        <v>1044</v>
      </c>
      <c r="F149" s="0" t="s">
        <v>448</v>
      </c>
      <c r="G149" s="0" t="n">
        <f aca="false">H149/(1+('IMF GDP constant growth old'!H149/100))</f>
        <v>400.699507152346</v>
      </c>
      <c r="H149" s="0" t="n">
        <f aca="false">I149/(1+('IMF GDP constant growth old'!I149/100))</f>
        <v>408.485098576316</v>
      </c>
      <c r="I149" s="0" t="n">
        <f aca="false">J149/(1+('IMF GDP constant growth old'!J149/100))</f>
        <v>323.806137641446</v>
      </c>
      <c r="J149" s="0" t="n">
        <f aca="false">K149/(1+('IMF GDP constant growth old'!K149/100))</f>
        <v>271.832014488617</v>
      </c>
      <c r="K149" s="0" t="n">
        <f aca="false">L149/(1+('IMF GDP constant growth old'!L149/100))</f>
        <v>259.161924293303</v>
      </c>
      <c r="L149" s="0" t="n">
        <f aca="false">M149/(1+('IMF GDP constant growth old'!M149/100))</f>
        <v>233.777013808774</v>
      </c>
      <c r="M149" s="0" t="n">
        <f aca="false">N149/(1+('IMF GDP constant growth old'!N149/100))</f>
        <v>273.549497168061</v>
      </c>
      <c r="N149" s="0" t="n">
        <f aca="false">O149/(1+('IMF GDP constant growth old'!O149/100))</f>
        <v>255.407694515875</v>
      </c>
      <c r="O149" s="0" t="n">
        <f aca="false">P149/(1+('IMF GDP constant growth old'!P149/100))</f>
        <v>288.889089189961</v>
      </c>
      <c r="P149" s="0" t="n">
        <f aca="false">Q149/(1+('IMF GDP constant growth old'!Q149/100))</f>
        <v>287.435977071335</v>
      </c>
      <c r="Q149" s="0" t="n">
        <f aca="false">R149/(1+('IMF GDP constant growth old'!R149/100))</f>
        <v>331.106125067783</v>
      </c>
      <c r="R149" s="0" t="n">
        <f aca="false">S149/(1+('IMF GDP constant growth old'!S149/100))</f>
        <v>380.798532317956</v>
      </c>
      <c r="S149" s="0" t="n">
        <f aca="false">T149/(1+('IMF GDP constant growth old'!T149/100))</f>
        <v>395.984777786796</v>
      </c>
      <c r="T149" s="0" t="n">
        <f aca="false">U149/(1+('IMF GDP constant growth old'!U149/100))</f>
        <v>390.583545417785</v>
      </c>
      <c r="U149" s="0" t="n">
        <f aca="false">V149/(1+('IMF GDP constant growth old'!V149/100))</f>
        <v>392.76690743667</v>
      </c>
      <c r="V149" s="0" t="n">
        <f aca="false">W149/(1+('IMF GDP constant growth old'!W149/100))</f>
        <v>393.599573280436</v>
      </c>
      <c r="W149" s="0" t="n">
        <f aca="false">X149/(1+('IMF GDP constant growth old'!X149/100))</f>
        <v>403.978794027841</v>
      </c>
      <c r="X149" s="0" t="n">
        <f aca="false">Y149/(1+('IMF GDP constant growth old'!Y149/100))</f>
        <v>408.438719913908</v>
      </c>
      <c r="Y149" s="0" t="n">
        <f aca="false">Z149/(1+('IMF GDP constant growth old'!Z149/100))</f>
        <v>420.254852081018</v>
      </c>
      <c r="Z149" s="0" t="n">
        <f aca="false">AA149/(1+('IMF GDP constant growth old'!AA149/100))</f>
        <v>404.440661997209</v>
      </c>
      <c r="AA149" s="0" t="n">
        <f aca="false">AB149/(1+('IMF GDP constant growth old'!AB149/100))</f>
        <v>427.190449234552</v>
      </c>
      <c r="AB149" s="0" t="n">
        <f aca="false">AC149/(1+('IMF GDP constant growth old'!AC149/100))</f>
        <v>422.017172894321</v>
      </c>
      <c r="AC149" s="0" t="n">
        <f aca="false">AD149/(1+('IMF GDP constant growth old'!AD149/100))</f>
        <v>410.12050879043</v>
      </c>
      <c r="AD149" s="0" t="n">
        <f aca="false">AE149/(1+('IMF GDP constant growth old'!AE149/100))</f>
        <v>456.226256388651</v>
      </c>
      <c r="AE149" s="0" t="n">
        <f aca="false">AF149/(1+('IMF GDP constant growth old'!AF149/100))</f>
        <v>492.532741872059</v>
      </c>
      <c r="AF149" s="0" t="n">
        <f aca="false">AG149/(1+('IMF GDP constant growth old'!AG149/100))</f>
        <v>519.986516904008</v>
      </c>
      <c r="AG149" s="0" t="n">
        <f aca="false">AH149/(1+('IMF GDP constant growth old'!AH149/100))</f>
        <v>534.483740995292</v>
      </c>
      <c r="AH149" s="0" t="n">
        <f aca="false">AI149/(1+('IMF GDP constant growth old'!AI149/100))</f>
        <v>544.355655691475</v>
      </c>
      <c r="AI149" s="0" t="n">
        <f aca="false">AJ149/(1+('IMF GDP constant growth old'!AJ149/100))</f>
        <v>578.377884172192</v>
      </c>
      <c r="AJ149" s="0" t="n">
        <f aca="false">AK149/(1+('IMF GDP constant growth old'!AK149/100))</f>
        <v>566.469083537086</v>
      </c>
      <c r="AK149" s="0" t="n">
        <f aca="false">AL149/(1+('IMF GDP constant growth old'!AL149/100))</f>
        <v>595.01346065652</v>
      </c>
      <c r="AL149" s="0" t="n">
        <f aca="false">AM149/(1+('IMF GDP constant growth old'!AM149/100))</f>
        <v>654.496956318353</v>
      </c>
      <c r="AM149" s="0" t="n">
        <f aca="false">AN149/(1+('IMF GDP constant growth old'!AN149/100))</f>
        <v>689.911786624739</v>
      </c>
      <c r="AN149" s="0" t="n">
        <f aca="false">AO149/(1+('IMF GDP constant growth old'!AO149/100))</f>
        <v>708.53250574574</v>
      </c>
      <c r="AO149" s="0" t="n">
        <f aca="false">AP149/(1+('IMF GDP constant growth old'!AP149/100))</f>
        <v>734.408112855575</v>
      </c>
      <c r="AP149" s="0" t="n">
        <f aca="false">AQ149/(1+('IMF GDP constant growth old'!AQ149/100))</f>
        <v>764.562909969425</v>
      </c>
      <c r="AQ149" s="0" t="n">
        <f aca="false">AR149/(1+('IMF GDP constant growth old'!AR149/100))</f>
        <v>777.338756195014</v>
      </c>
      <c r="AR149" s="0" t="n">
        <f aca="false">AS149/(1+('IMF GDP constant growth old'!AS149/100))</f>
        <v>771.570902624047</v>
      </c>
      <c r="AS149" s="0" t="n">
        <f aca="false">AT149/(1+('IMF GDP constant growth old'!AT149/100))</f>
        <v>790.350938393916</v>
      </c>
      <c r="AT149" s="0" t="n">
        <f aca="false">'IMF GDP current US old'!AT149</f>
        <v>792.967</v>
      </c>
      <c r="AU149" s="0" t="n">
        <f aca="false">AT149*(1+('IMF GDP constant growth old'!AU149/100))</f>
        <v>760.08265851</v>
      </c>
      <c r="AV149" s="0" t="n">
        <f aca="false">AU149*(1+('IMF GDP constant growth old'!AV149/100))</f>
        <v>782.360681230928</v>
      </c>
      <c r="AW149" s="0" t="n">
        <f aca="false">AV149*(1+('IMF GDP constant growth old'!AW149/100))</f>
        <v>813.897640291347</v>
      </c>
      <c r="AX149" s="0" t="n">
        <f aca="false">AW149*(1+('IMF GDP constant growth old'!AX149/100))</f>
        <v>836.833275794757</v>
      </c>
      <c r="AY149" s="0" t="n">
        <f aca="false">AX149*(1+('IMF GDP constant growth old'!AY149/100))</f>
        <v>860.473815835959</v>
      </c>
      <c r="AZ149" s="0" t="n">
        <f aca="false">AY149*(1+('IMF GDP constant growth old'!AZ149/100))</f>
        <v>884.257312105665</v>
      </c>
      <c r="BA149" s="0" t="n">
        <f aca="false">AZ149*(1+('IMF GDP constant growth old'!BA149/100))</f>
        <v>908.742397077871</v>
      </c>
    </row>
    <row r="150" customFormat="false" ht="15" hidden="false" customHeight="false" outlineLevel="0" collapsed="false">
      <c r="A150" s="0" t="s">
        <v>162</v>
      </c>
      <c r="B150" s="0" t="str">
        <f aca="false">VLOOKUP(A150,'IMF GDP constant growth old'!$A:$B,2,0)</f>
        <v>SEN</v>
      </c>
      <c r="C150" s="0" t="s">
        <v>446</v>
      </c>
      <c r="D150" s="0" t="s">
        <v>1044</v>
      </c>
      <c r="F150" s="0" t="s">
        <v>448</v>
      </c>
      <c r="G150" s="0" t="n">
        <f aca="false">H150/(1+('IMF GDP constant growth old'!H150/100))</f>
        <v>6.16427115803219</v>
      </c>
      <c r="H150" s="0" t="n">
        <f aca="false">I150/(1+('IMF GDP constant growth old'!I150/100))</f>
        <v>6.47679970574442</v>
      </c>
      <c r="I150" s="0" t="n">
        <f aca="false">J150/(1+('IMF GDP constant growth old'!J150/100))</f>
        <v>6.98477510666596</v>
      </c>
      <c r="J150" s="0" t="n">
        <f aca="false">K150/(1+('IMF GDP constant growth old'!K150/100))</f>
        <v>6.61276598448493</v>
      </c>
      <c r="K150" s="0" t="n">
        <f aca="false">L150/(1+('IMF GDP constant growth old'!L150/100))</f>
        <v>6.86048019826373</v>
      </c>
      <c r="L150" s="0" t="n">
        <f aca="false">M150/(1+('IMF GDP constant growth old'!M150/100))</f>
        <v>7.08570976317273</v>
      </c>
      <c r="M150" s="0" t="n">
        <f aca="false">N150/(1+('IMF GDP constant growth old'!N150/100))</f>
        <v>7.3062879081003</v>
      </c>
      <c r="N150" s="0" t="n">
        <f aca="false">O150/(1+('IMF GDP constant growth old'!O150/100))</f>
        <v>7.75153309321993</v>
      </c>
      <c r="O150" s="0" t="n">
        <f aca="false">P150/(1+('IMF GDP constant growth old'!P150/100))</f>
        <v>7.70564401730807</v>
      </c>
      <c r="P150" s="0" t="n">
        <f aca="false">Q150/(1+('IMF GDP constant growth old'!Q150/100))</f>
        <v>8.01217453631658</v>
      </c>
      <c r="Q150" s="0" t="n">
        <f aca="false">R150/(1+('IMF GDP constant growth old'!R150/100))</f>
        <v>7.95801223645108</v>
      </c>
      <c r="R150" s="0" t="n">
        <f aca="false">S150/(1+('IMF GDP constant growth old'!S150/100))</f>
        <v>8.16141902921477</v>
      </c>
      <c r="S150" s="0" t="n">
        <f aca="false">T150/(1+('IMF GDP constant growth old'!T150/100))</f>
        <v>8.26286546774791</v>
      </c>
      <c r="T150" s="0" t="n">
        <f aca="false">U150/(1+('IMF GDP constant growth old'!U150/100))</f>
        <v>8.37119163403009</v>
      </c>
      <c r="U150" s="0" t="n">
        <f aca="false">V150/(1+('IMF GDP constant growth old'!V150/100))</f>
        <v>8.3521053171045</v>
      </c>
      <c r="V150" s="0" t="n">
        <f aca="false">W150/(1+('IMF GDP constant growth old'!W150/100))</f>
        <v>8.86099909407568</v>
      </c>
      <c r="W150" s="0" t="n">
        <f aca="false">X150/(1+('IMF GDP constant growth old'!X150/100))</f>
        <v>9.02705421709866</v>
      </c>
      <c r="X150" s="0" t="n">
        <f aca="false">Y150/(1+('IMF GDP constant growth old'!Y150/100))</f>
        <v>9.27231928017723</v>
      </c>
      <c r="Y150" s="0" t="n">
        <f aca="false">Z150/(1+('IMF GDP constant growth old'!Z150/100))</f>
        <v>9.82606218758941</v>
      </c>
      <c r="Z150" s="0" t="n">
        <f aca="false">AA150/(1+('IMF GDP constant growth old'!AA150/100))</f>
        <v>10.4134641851635</v>
      </c>
      <c r="AA150" s="0" t="n">
        <f aca="false">AB150/(1+('IMF GDP constant growth old'!AB150/100))</f>
        <v>10.8182355380408</v>
      </c>
      <c r="AB150" s="0" t="n">
        <f aca="false">AC150/(1+('IMF GDP constant growth old'!AC150/100))</f>
        <v>11.2846096720857</v>
      </c>
      <c r="AC150" s="0" t="n">
        <f aca="false">AD150/(1+('IMF GDP constant growth old'!AD150/100))</f>
        <v>11.2923960527595</v>
      </c>
      <c r="AD150" s="0" t="n">
        <f aca="false">AE150/(1+('IMF GDP constant growth old'!AE150/100))</f>
        <v>11.9240926879509</v>
      </c>
      <c r="AE150" s="0" t="n">
        <f aca="false">AF150/(1+('IMF GDP constant growth old'!AF150/100))</f>
        <v>12.4777283114524</v>
      </c>
      <c r="AF150" s="0" t="n">
        <f aca="false">AG150/(1+('IMF GDP constant growth old'!AG150/100))</f>
        <v>13.015518401676</v>
      </c>
      <c r="AG150" s="0" t="n">
        <f aca="false">AH150/(1+('IMF GDP constant growth old'!AH150/100))</f>
        <v>13.3189101356191</v>
      </c>
      <c r="AH150" s="0" t="n">
        <f aca="false">AI150/(1+('IMF GDP constant growth old'!AI150/100))</f>
        <v>13.695435725153</v>
      </c>
      <c r="AI150" s="0" t="n">
        <f aca="false">AJ150/(1+('IMF GDP constant growth old'!AJ150/100))</f>
        <v>14.2025777100554</v>
      </c>
      <c r="AJ150" s="0" t="n">
        <f aca="false">AK150/(1+('IMF GDP constant growth old'!AK150/100))</f>
        <v>14.5934326486362</v>
      </c>
      <c r="AK150" s="0" t="n">
        <f aca="false">AL150/(1+('IMF GDP constant growth old'!AL150/100))</f>
        <v>15.0882959497514</v>
      </c>
      <c r="AL150" s="0" t="n">
        <f aca="false">AM150/(1+('IMF GDP constant growth old'!AM150/100))</f>
        <v>15.2895738177211</v>
      </c>
      <c r="AM150" s="0" t="n">
        <f aca="false">AN150/(1+('IMF GDP constant growth old'!AN150/100))</f>
        <v>15.9016154576445</v>
      </c>
      <c r="AN150" s="0" t="n">
        <f aca="false">AO150/(1+('IMF GDP constant growth old'!AO150/100))</f>
        <v>16.2851624224829</v>
      </c>
      <c r="AO150" s="0" t="n">
        <f aca="false">AP150/(1+('IMF GDP constant growth old'!AP150/100))</f>
        <v>17.2987509316582</v>
      </c>
      <c r="AP150" s="0" t="n">
        <f aca="false">AQ150/(1+('IMF GDP constant growth old'!AQ150/100))</f>
        <v>18.4001624034769</v>
      </c>
      <c r="AQ150" s="0" t="n">
        <f aca="false">AR150/(1+('IMF GDP constant growth old'!AR150/100))</f>
        <v>19.5696767258419</v>
      </c>
      <c r="AR150" s="0" t="n">
        <f aca="false">AS150/(1+('IMF GDP constant growth old'!AS150/100))</f>
        <v>21.019202680925</v>
      </c>
      <c r="AS150" s="0" t="n">
        <f aca="false">AT150/(1+('IMF GDP constant growth old'!AT150/100))</f>
        <v>22.3242849753836</v>
      </c>
      <c r="AT150" s="0" t="n">
        <f aca="false">'IMF GDP current US old'!AT150</f>
        <v>23.307</v>
      </c>
      <c r="AU150" s="0" t="n">
        <f aca="false">AT150*(1+('IMF GDP constant growth old'!AU150/100))</f>
        <v>23.49998196</v>
      </c>
      <c r="AV150" s="0" t="n">
        <f aca="false">AU150*(1+('IMF GDP constant growth old'!AV150/100))</f>
        <v>24.7212760224612</v>
      </c>
      <c r="AW150" s="0" t="n">
        <f aca="false">AV150*(1+('IMF GDP constant growth old'!AW150/100))</f>
        <v>26.2129578176565</v>
      </c>
      <c r="AX150" s="0" t="n">
        <f aca="false">AW150*(1+('IMF GDP constant growth old'!AX150/100))</f>
        <v>29.2326905582505</v>
      </c>
      <c r="AY150" s="0" t="n">
        <f aca="false">AX150*(1+('IMF GDP constant growth old'!AY150/100))</f>
        <v>31.751671503655</v>
      </c>
      <c r="AZ150" s="0" t="n">
        <f aca="false">AY150*(1+('IMF GDP constant growth old'!AZ150/100))</f>
        <v>33.6561367604442</v>
      </c>
      <c r="BA150" s="0" t="n">
        <f aca="false">AZ150*(1+('IMF GDP constant growth old'!BA150/100))</f>
        <v>35.8545556136364</v>
      </c>
    </row>
    <row r="151" customFormat="false" ht="15" hidden="false" customHeight="false" outlineLevel="0" collapsed="false">
      <c r="A151" s="0" t="s">
        <v>163</v>
      </c>
      <c r="B151" s="0" t="str">
        <f aca="false">VLOOKUP(A151,'IMF GDP constant growth old'!$A:$B,2,0)</f>
        <v>SRB</v>
      </c>
      <c r="C151" s="0" t="s">
        <v>446</v>
      </c>
      <c r="D151" s="0" t="s">
        <v>1044</v>
      </c>
      <c r="F151" s="0" t="s">
        <v>448</v>
      </c>
      <c r="G151" s="0" t="e">
        <f aca="false">H151/(1+('IMF GDP constant growth old'!H151/100))</f>
        <v>#VALUE!</v>
      </c>
      <c r="H151" s="0" t="e">
        <f aca="false">I151/(1+('IMF GDP constant growth old'!I151/100))</f>
        <v>#VALUE!</v>
      </c>
      <c r="I151" s="0" t="e">
        <f aca="false">J151/(1+('IMF GDP constant growth old'!J151/100))</f>
        <v>#VALUE!</v>
      </c>
      <c r="J151" s="0" t="e">
        <f aca="false">K151/(1+('IMF GDP constant growth old'!K151/100))</f>
        <v>#VALUE!</v>
      </c>
      <c r="K151" s="0" t="e">
        <f aca="false">L151/(1+('IMF GDP constant growth old'!L151/100))</f>
        <v>#VALUE!</v>
      </c>
      <c r="L151" s="0" t="e">
        <f aca="false">M151/(1+('IMF GDP constant growth old'!M151/100))</f>
        <v>#VALUE!</v>
      </c>
      <c r="M151" s="0" t="e">
        <f aca="false">N151/(1+('IMF GDP constant growth old'!N151/100))</f>
        <v>#VALUE!</v>
      </c>
      <c r="N151" s="0" t="e">
        <f aca="false">O151/(1+('IMF GDP constant growth old'!O151/100))</f>
        <v>#VALUE!</v>
      </c>
      <c r="O151" s="0" t="e">
        <f aca="false">P151/(1+('IMF GDP constant growth old'!P151/100))</f>
        <v>#VALUE!</v>
      </c>
      <c r="P151" s="0" t="e">
        <f aca="false">Q151/(1+('IMF GDP constant growth old'!Q151/100))</f>
        <v>#VALUE!</v>
      </c>
      <c r="Q151" s="0" t="e">
        <f aca="false">R151/(1+('IMF GDP constant growth old'!R151/100))</f>
        <v>#VALUE!</v>
      </c>
      <c r="R151" s="0" t="e">
        <f aca="false">S151/(1+('IMF GDP constant growth old'!S151/100))</f>
        <v>#VALUE!</v>
      </c>
      <c r="S151" s="0" t="e">
        <f aca="false">T151/(1+('IMF GDP constant growth old'!T151/100))</f>
        <v>#VALUE!</v>
      </c>
      <c r="T151" s="0" t="e">
        <f aca="false">U151/(1+('IMF GDP constant growth old'!U151/100))</f>
        <v>#VALUE!</v>
      </c>
      <c r="U151" s="0" t="e">
        <f aca="false">V151/(1+('IMF GDP constant growth old'!V151/100))</f>
        <v>#VALUE!</v>
      </c>
      <c r="V151" s="0" t="e">
        <f aca="false">W151/(1+('IMF GDP constant growth old'!W151/100))</f>
        <v>#VALUE!</v>
      </c>
      <c r="W151" s="0" t="e">
        <f aca="false">X151/(1+('IMF GDP constant growth old'!X151/100))</f>
        <v>#VALUE!</v>
      </c>
      <c r="X151" s="0" t="e">
        <f aca="false">Y151/(1+('IMF GDP constant growth old'!Y151/100))</f>
        <v>#VALUE!</v>
      </c>
      <c r="Y151" s="0" t="n">
        <f aca="false">Z151/(1+('IMF GDP constant growth old'!Z151/100))</f>
        <v>27.7276589794704</v>
      </c>
      <c r="Z151" s="0" t="n">
        <f aca="false">AA151/(1+('IMF GDP constant growth old'!AA151/100))</f>
        <v>24.3595802432341</v>
      </c>
      <c r="AA151" s="0" t="n">
        <f aca="false">AB151/(1+('IMF GDP constant growth old'!AB151/100))</f>
        <v>26.2496400743067</v>
      </c>
      <c r="AB151" s="0" t="n">
        <f aca="false">AC151/(1+('IMF GDP constant growth old'!AC151/100))</f>
        <v>27.5602846032168</v>
      </c>
      <c r="AC151" s="0" t="n">
        <f aca="false">AD151/(1+('IMF GDP constant growth old'!AD151/100))</f>
        <v>29.5214744555817</v>
      </c>
      <c r="AD151" s="0" t="n">
        <f aca="false">AE151/(1+('IMF GDP constant growth old'!AE151/100))</f>
        <v>30.8248475527956</v>
      </c>
      <c r="AE151" s="0" t="n">
        <f aca="false">AF151/(1+('IMF GDP constant growth old'!AF151/100))</f>
        <v>33.613571510897</v>
      </c>
      <c r="AF151" s="0" t="n">
        <f aca="false">AG151/(1+('IMF GDP constant growth old'!AG151/100))</f>
        <v>37.0266935621135</v>
      </c>
      <c r="AG151" s="0" t="n">
        <f aca="false">AH151/(1+('IMF GDP constant growth old'!AH151/100))</f>
        <v>38.9180170692663</v>
      </c>
      <c r="AH151" s="0" t="n">
        <f aca="false">AI151/(1+('IMF GDP constant growth old'!AI151/100))</f>
        <v>41.424337368527</v>
      </c>
      <c r="AI151" s="0" t="n">
        <f aca="false">AJ151/(1+('IMF GDP constant growth old'!AJ151/100))</f>
        <v>43.7672978900909</v>
      </c>
      <c r="AJ151" s="0" t="n">
        <f aca="false">AK151/(1+('IMF GDP constant growth old'!AK151/100))</f>
        <v>42.5715753117336</v>
      </c>
      <c r="AK151" s="0" t="n">
        <f aca="false">AL151/(1+('IMF GDP constant growth old'!AL151/100))</f>
        <v>42.8827735272624</v>
      </c>
      <c r="AL151" s="0" t="n">
        <f aca="false">AM151/(1+('IMF GDP constant growth old'!AM151/100))</f>
        <v>43.7558667962775</v>
      </c>
      <c r="AM151" s="0" t="n">
        <f aca="false">AN151/(1+('IMF GDP constant growth old'!AN151/100))</f>
        <v>43.4574517847269</v>
      </c>
      <c r="AN151" s="0" t="n">
        <f aca="false">AO151/(1+('IMF GDP constant growth old'!AO151/100))</f>
        <v>44.714675864859</v>
      </c>
      <c r="AO151" s="0" t="n">
        <f aca="false">AP151/(1+('IMF GDP constant growth old'!AP151/100))</f>
        <v>44.0037125186077</v>
      </c>
      <c r="AP151" s="0" t="n">
        <f aca="false">AQ151/(1+('IMF GDP constant growth old'!AQ151/100))</f>
        <v>44.7852184529382</v>
      </c>
      <c r="AQ151" s="0" t="n">
        <f aca="false">AR151/(1+('IMF GDP constant growth old'!AR151/100))</f>
        <v>46.2805968970818</v>
      </c>
      <c r="AR151" s="0" t="n">
        <f aca="false">AS151/(1+('IMF GDP constant growth old'!AS151/100))</f>
        <v>47.2529522378895</v>
      </c>
      <c r="AS151" s="0" t="n">
        <f aca="false">AT151/(1+('IMF GDP constant growth old'!AT151/100))</f>
        <v>49.3769724409827</v>
      </c>
      <c r="AT151" s="0" t="n">
        <f aca="false">'IMF GDP current US old'!AT151</f>
        <v>51.475</v>
      </c>
      <c r="AU151" s="0" t="n">
        <f aca="false">AT151*(1+('IMF GDP constant growth old'!AU151/100))</f>
        <v>50.970545</v>
      </c>
      <c r="AV151" s="0" t="n">
        <f aca="false">AU151*(1+('IMF GDP constant growth old'!AV151/100))</f>
        <v>53.5017422647</v>
      </c>
      <c r="AW151" s="0" t="n">
        <f aca="false">AV151*(1+('IMF GDP constant growth old'!AW151/100))</f>
        <v>55.9098556840342</v>
      </c>
      <c r="AX151" s="0" t="n">
        <f aca="false">AW151*(1+('IMF GDP constant growth old'!AX151/100))</f>
        <v>58.1373043344861</v>
      </c>
      <c r="AY151" s="0" t="n">
        <f aca="false">AX151*(1+('IMF GDP constant growth old'!AY151/100))</f>
        <v>60.4436111974352</v>
      </c>
      <c r="AZ151" s="0" t="n">
        <f aca="false">AY151*(1+('IMF GDP constant growth old'!AZ151/100))</f>
        <v>62.8637733897805</v>
      </c>
      <c r="BA151" s="0" t="n">
        <f aca="false">AZ151*(1+('IMF GDP constant growth old'!BA151/100))</f>
        <v>65.3512929028141</v>
      </c>
    </row>
    <row r="152" customFormat="false" ht="15" hidden="false" customHeight="false" outlineLevel="0" collapsed="false">
      <c r="A152" s="0" t="s">
        <v>164</v>
      </c>
      <c r="B152" s="0" t="str">
        <f aca="false">VLOOKUP(A152,'IMF GDP constant growth old'!$A:$B,2,0)</f>
        <v>SYC</v>
      </c>
      <c r="C152" s="0" t="s">
        <v>446</v>
      </c>
      <c r="D152" s="0" t="s">
        <v>1044</v>
      </c>
      <c r="F152" s="0" t="s">
        <v>448</v>
      </c>
      <c r="G152" s="0" t="n">
        <f aca="false">H152/(1+('IMF GDP constant growth old'!H152/100))</f>
        <v>0.407458606430379</v>
      </c>
      <c r="H152" s="0" t="n">
        <f aca="false">I152/(1+('IMF GDP constant growth old'!I152/100))</f>
        <v>0.391661436259074</v>
      </c>
      <c r="I152" s="0" t="n">
        <f aca="false">J152/(1+('IMF GDP constant growth old'!J152/100))</f>
        <v>0.383550127914148</v>
      </c>
      <c r="J152" s="0" t="n">
        <f aca="false">K152/(1+('IMF GDP constant growth old'!K152/100))</f>
        <v>0.381187459126197</v>
      </c>
      <c r="K152" s="0" t="n">
        <f aca="false">L152/(1+('IMF GDP constant growth old'!L152/100))</f>
        <v>0.397601391116171</v>
      </c>
      <c r="L152" s="0" t="n">
        <f aca="false">M152/(1+('IMF GDP constant growth old'!M152/100))</f>
        <v>0.43853047831767</v>
      </c>
      <c r="M152" s="0" t="n">
        <f aca="false">N152/(1+('IMF GDP constant growth old'!N152/100))</f>
        <v>0.44187208056245</v>
      </c>
      <c r="N152" s="0" t="n">
        <f aca="false">O152/(1+('IMF GDP constant growth old'!O152/100))</f>
        <v>0.46341334448987</v>
      </c>
      <c r="O152" s="0" t="n">
        <f aca="false">P152/(1+('IMF GDP constant growth old'!P152/100))</f>
        <v>0.4880947392174</v>
      </c>
      <c r="P152" s="0" t="n">
        <f aca="false">Q152/(1+('IMF GDP constant growth old'!Q152/100))</f>
        <v>0.538300164093302</v>
      </c>
      <c r="Q152" s="0" t="n">
        <f aca="false">R152/(1+('IMF GDP constant growth old'!R152/100))</f>
        <v>0.578430441326458</v>
      </c>
      <c r="R152" s="0" t="n">
        <f aca="false">S152/(1+('IMF GDP constant growth old'!S152/100))</f>
        <v>0.594395121507068</v>
      </c>
      <c r="S152" s="0" t="n">
        <f aca="false">T152/(1+('IMF GDP constant growth old'!T152/100))</f>
        <v>0.63703108357277</v>
      </c>
      <c r="T152" s="0" t="n">
        <f aca="false">U152/(1+('IMF GDP constant growth old'!U152/100))</f>
        <v>0.683553463606089</v>
      </c>
      <c r="U152" s="0" t="n">
        <f aca="false">V152/(1+('IMF GDP constant growth old'!V152/100))</f>
        <v>0.666895265698009</v>
      </c>
      <c r="V152" s="0" t="n">
        <f aca="false">W152/(1+('IMF GDP constant growth old'!W152/100))</f>
        <v>0.670129707736644</v>
      </c>
      <c r="W152" s="0" t="n">
        <f aca="false">X152/(1+('IMF GDP constant growth old'!X152/100))</f>
        <v>0.737129275916154</v>
      </c>
      <c r="X152" s="0" t="n">
        <f aca="false">Y152/(1+('IMF GDP constant growth old'!Y152/100))</f>
        <v>0.82701481982137</v>
      </c>
      <c r="Y152" s="0" t="n">
        <f aca="false">Z152/(1+('IMF GDP constant growth old'!Z152/100))</f>
        <v>0.847417275426363</v>
      </c>
      <c r="Z152" s="0" t="n">
        <f aca="false">AA152/(1+('IMF GDP constant growth old'!AA152/100))</f>
        <v>0.863280926822344</v>
      </c>
      <c r="AA152" s="0" t="n">
        <f aca="false">AB152/(1+('IMF GDP constant growth old'!AB152/100))</f>
        <v>0.899996264640099</v>
      </c>
      <c r="AB152" s="0" t="n">
        <f aca="false">AC152/(1+('IMF GDP constant growth old'!AC152/100))</f>
        <v>0.879557349470122</v>
      </c>
      <c r="AC152" s="0" t="n">
        <f aca="false">AD152/(1+('IMF GDP constant growth old'!AD152/100))</f>
        <v>0.890226380119195</v>
      </c>
      <c r="AD152" s="0" t="n">
        <f aca="false">AE152/(1+('IMF GDP constant growth old'!AE152/100))</f>
        <v>0.837818753121578</v>
      </c>
      <c r="AE152" s="0" t="n">
        <f aca="false">AF152/(1+('IMF GDP constant growth old'!AF152/100))</f>
        <v>0.813940918657613</v>
      </c>
      <c r="AF152" s="0" t="n">
        <f aca="false">AG152/(1+('IMF GDP constant growth old'!AG152/100))</f>
        <v>0.887244437791917</v>
      </c>
      <c r="AG152" s="0" t="n">
        <f aca="false">AH152/(1+('IMF GDP constant growth old'!AH152/100))</f>
        <v>0.970698649610625</v>
      </c>
      <c r="AH152" s="0" t="n">
        <f aca="false">AI152/(1+('IMF GDP constant growth old'!AI152/100))</f>
        <v>1.07182603492706</v>
      </c>
      <c r="AI152" s="0" t="n">
        <f aca="false">AJ152/(1+('IMF GDP constant growth old'!AJ152/100))</f>
        <v>1.04887823951927</v>
      </c>
      <c r="AJ152" s="0" t="n">
        <f aca="false">AK152/(1+('IMF GDP constant growth old'!AK152/100))</f>
        <v>1.03726715740779</v>
      </c>
      <c r="AK152" s="0" t="n">
        <f aca="false">AL152/(1+('IMF GDP constant growth old'!AL152/100))</f>
        <v>1.09893268991569</v>
      </c>
      <c r="AL152" s="0" t="n">
        <f aca="false">AM152/(1+('IMF GDP constant growth old'!AM152/100))</f>
        <v>1.15804427930625</v>
      </c>
      <c r="AM152" s="0" t="n">
        <f aca="false">AN152/(1+('IMF GDP constant growth old'!AN152/100))</f>
        <v>1.20066030878472</v>
      </c>
      <c r="AN152" s="0" t="n">
        <f aca="false">AO152/(1+('IMF GDP constant growth old'!AO152/100))</f>
        <v>1.27291604616739</v>
      </c>
      <c r="AO152" s="0" t="n">
        <f aca="false">AP152/(1+('IMF GDP constant growth old'!AP152/100))</f>
        <v>1.33059187221923</v>
      </c>
      <c r="AP152" s="0" t="n">
        <f aca="false">AQ152/(1+('IMF GDP constant growth old'!AQ152/100))</f>
        <v>1.39593723906392</v>
      </c>
      <c r="AQ152" s="0" t="n">
        <f aca="false">AR152/(1+('IMF GDP constant growth old'!AR152/100))</f>
        <v>1.45735847758273</v>
      </c>
      <c r="AR152" s="0" t="n">
        <f aca="false">AS152/(1+('IMF GDP constant growth old'!AS152/100))</f>
        <v>1.52999322410545</v>
      </c>
      <c r="AS152" s="0" t="n">
        <f aca="false">AT152/(1+('IMF GDP constant growth old'!AT152/100))</f>
        <v>1.55031153412157</v>
      </c>
      <c r="AT152" s="0" t="n">
        <f aca="false">'IMF GDP current US old'!AT152</f>
        <v>1.58</v>
      </c>
      <c r="AU152" s="0" t="n">
        <f aca="false">AT152*(1+('IMF GDP constant growth old'!AU152/100))</f>
        <v>1.3689278</v>
      </c>
      <c r="AV152" s="0" t="n">
        <f aca="false">AU152*(1+('IMF GDP constant growth old'!AV152/100))</f>
        <v>1.393609568234</v>
      </c>
      <c r="AW152" s="0" t="n">
        <f aca="false">AV152*(1+('IMF GDP constant growth old'!AW152/100))</f>
        <v>1.45289371926667</v>
      </c>
      <c r="AX152" s="0" t="n">
        <f aca="false">AW152*(1+('IMF GDP constant growth old'!AX152/100))</f>
        <v>1.5134648584229</v>
      </c>
      <c r="AY152" s="0" t="n">
        <f aca="false">AX152*(1+('IMF GDP constant growth old'!AY152/100))</f>
        <v>1.57079490725996</v>
      </c>
      <c r="AZ152" s="0" t="n">
        <f aca="false">AY152*(1+('IMF GDP constant growth old'!AZ152/100))</f>
        <v>1.62919706191189</v>
      </c>
      <c r="BA152" s="0" t="n">
        <f aca="false">AZ152*(1+('IMF GDP constant growth old'!BA152/100))</f>
        <v>1.68647963060871</v>
      </c>
    </row>
    <row r="153" customFormat="false" ht="15" hidden="false" customHeight="false" outlineLevel="0" collapsed="false">
      <c r="A153" s="0" t="s">
        <v>165</v>
      </c>
      <c r="B153" s="0" t="str">
        <f aca="false">VLOOKUP(A153,'IMF GDP constant growth old'!$A:$B,2,0)</f>
        <v>SLE</v>
      </c>
      <c r="C153" s="0" t="s">
        <v>446</v>
      </c>
      <c r="D153" s="0" t="s">
        <v>1044</v>
      </c>
      <c r="F153" s="0" t="s">
        <v>448</v>
      </c>
      <c r="G153" s="0" t="n">
        <f aca="false">H153/(1+('IMF GDP constant growth old'!H153/100))</f>
        <v>2.41674947359749</v>
      </c>
      <c r="H153" s="0" t="n">
        <f aca="false">I153/(1+('IMF GDP constant growth old'!I153/100))</f>
        <v>2.46213602871165</v>
      </c>
      <c r="I153" s="0" t="n">
        <f aca="false">J153/(1+('IMF GDP constant growth old'!J153/100))</f>
        <v>2.50596205002272</v>
      </c>
      <c r="J153" s="0" t="n">
        <f aca="false">K153/(1+('IMF GDP constant growth old'!K153/100))</f>
        <v>2.46646808811436</v>
      </c>
      <c r="K153" s="0" t="n">
        <f aca="false">L153/(1+('IMF GDP constant growth old'!L153/100))</f>
        <v>2.5083980456123</v>
      </c>
      <c r="L153" s="0" t="n">
        <f aca="false">M153/(1+('IMF GDP constant growth old'!M153/100))</f>
        <v>2.33933201733803</v>
      </c>
      <c r="M153" s="0" t="n">
        <f aca="false">N153/(1+('IMF GDP constant growth old'!N153/100))</f>
        <v>2.34241993560092</v>
      </c>
      <c r="N153" s="0" t="n">
        <f aca="false">O153/(1+('IMF GDP constant growth old'!O153/100))</f>
        <v>2.39821637846693</v>
      </c>
      <c r="O153" s="0" t="n">
        <f aca="false">P153/(1+('IMF GDP constant growth old'!P153/100))</f>
        <v>2.44757167153578</v>
      </c>
      <c r="P153" s="0" t="n">
        <f aca="false">Q153/(1+('IMF GDP constant growth old'!Q153/100))</f>
        <v>2.56877542071024</v>
      </c>
      <c r="Q153" s="0" t="n">
        <f aca="false">R153/(1+('IMF GDP constant growth old'!R153/100))</f>
        <v>2.61015839273788</v>
      </c>
      <c r="R153" s="0" t="n">
        <f aca="false">S153/(1+('IMF GDP constant growth old'!S153/100))</f>
        <v>2.40152843240634</v>
      </c>
      <c r="S153" s="0" t="n">
        <f aca="false">T153/(1+('IMF GDP constant growth old'!T153/100))</f>
        <v>2.16987699981642</v>
      </c>
      <c r="T153" s="0" t="n">
        <f aca="false">U153/(1+('IMF GDP constant growth old'!U153/100))</f>
        <v>2.17104873339632</v>
      </c>
      <c r="U153" s="0" t="n">
        <f aca="false">V153/(1+('IMF GDP constant growth old'!V153/100))</f>
        <v>2.2470354390652</v>
      </c>
      <c r="V153" s="0" t="n">
        <f aca="false">W153/(1+('IMF GDP constant growth old'!W153/100))</f>
        <v>2.02177013629891</v>
      </c>
      <c r="W153" s="0" t="n">
        <f aca="false">X153/(1+('IMF GDP constant growth old'!X153/100))</f>
        <v>1.5206339726145</v>
      </c>
      <c r="X153" s="0" t="n">
        <f aca="false">Y153/(1+('IMF GDP constant growth old'!Y153/100))</f>
        <v>1.25306321879325</v>
      </c>
      <c r="Y153" s="0" t="n">
        <f aca="false">Z153/(1+('IMF GDP constant growth old'!Z153/100))</f>
        <v>1.24257507965195</v>
      </c>
      <c r="Z153" s="0" t="n">
        <f aca="false">AA153/(1+('IMF GDP constant growth old'!AA153/100))</f>
        <v>1.14165313168262</v>
      </c>
      <c r="AA153" s="0" t="n">
        <f aca="false">AB153/(1+('IMF GDP constant growth old'!AB153/100))</f>
        <v>1.18511586640578</v>
      </c>
      <c r="AB153" s="0" t="n">
        <f aca="false">AC153/(1+('IMF GDP constant growth old'!AC153/100))</f>
        <v>1.40045141933171</v>
      </c>
      <c r="AC153" s="0" t="n">
        <f aca="false">AD153/(1+('IMF GDP constant growth old'!AD153/100))</f>
        <v>1.77052070689011</v>
      </c>
      <c r="AD153" s="0" t="n">
        <f aca="false">AE153/(1+('IMF GDP constant growth old'!AE153/100))</f>
        <v>1.93565717322175</v>
      </c>
      <c r="AE153" s="0" t="n">
        <f aca="false">AF153/(1+('IMF GDP constant growth old'!AF153/100))</f>
        <v>2.06337183351092</v>
      </c>
      <c r="AF153" s="0" t="n">
        <f aca="false">AG153/(1+('IMF GDP constant growth old'!AG153/100))</f>
        <v>2.15632673461059</v>
      </c>
      <c r="AG153" s="0" t="n">
        <f aca="false">AH153/(1+('IMF GDP constant growth old'!AH153/100))</f>
        <v>2.24740997588054</v>
      </c>
      <c r="AH153" s="0" t="n">
        <f aca="false">AI153/(1+('IMF GDP constant growth old'!AI153/100))</f>
        <v>2.428506271737</v>
      </c>
      <c r="AI153" s="0" t="n">
        <f aca="false">AJ153/(1+('IMF GDP constant growth old'!AJ153/100))</f>
        <v>2.55964561041079</v>
      </c>
      <c r="AJ153" s="0" t="n">
        <f aca="false">AK153/(1+('IMF GDP constant growth old'!AK153/100))</f>
        <v>2.64122151601459</v>
      </c>
      <c r="AK153" s="0" t="n">
        <f aca="false">AL153/(1+('IMF GDP constant growth old'!AL153/100))</f>
        <v>2.78244763047589</v>
      </c>
      <c r="AL153" s="0" t="n">
        <f aca="false">AM153/(1+('IMF GDP constant growth old'!AM153/100))</f>
        <v>2.95807572491152</v>
      </c>
      <c r="AM153" s="0" t="n">
        <f aca="false">AN153/(1+('IMF GDP constant growth old'!AN153/100))</f>
        <v>3.4070524584386</v>
      </c>
      <c r="AN153" s="0" t="n">
        <f aca="false">AO153/(1+('IMF GDP constant growth old'!AO153/100))</f>
        <v>4.11299372782707</v>
      </c>
      <c r="AO153" s="0" t="n">
        <f aca="false">AP153/(1+('IMF GDP constant growth old'!AP153/100))</f>
        <v>4.3003405921296</v>
      </c>
      <c r="AP153" s="0" t="n">
        <f aca="false">AQ153/(1+('IMF GDP constant growth old'!AQ153/100))</f>
        <v>3.41907179458448</v>
      </c>
      <c r="AQ153" s="0" t="n">
        <f aca="false">AR153/(1+('IMF GDP constant growth old'!AR153/100))</f>
        <v>3.63631961641238</v>
      </c>
      <c r="AR153" s="0" t="n">
        <f aca="false">AS153/(1+('IMF GDP constant growth old'!AS153/100))</f>
        <v>3.7732270499703</v>
      </c>
      <c r="AS153" s="0" t="n">
        <f aca="false">AT153/(1+('IMF GDP constant growth old'!AT153/100))</f>
        <v>3.90396936725177</v>
      </c>
      <c r="AT153" s="0" t="n">
        <f aca="false">'IMF GDP current US old'!AT153</f>
        <v>4.119</v>
      </c>
      <c r="AU153" s="0" t="n">
        <f aca="false">AT153*(1+('IMF GDP constant growth old'!AU153/100))</f>
        <v>4.02636369</v>
      </c>
      <c r="AV153" s="0" t="n">
        <f aca="false">AU153*(1+('IMF GDP constant growth old'!AV153/100))</f>
        <v>4.1486846189022</v>
      </c>
      <c r="AW153" s="0" t="n">
        <f aca="false">AV153*(1+('IMF GDP constant growth old'!AW153/100))</f>
        <v>4.29662671241225</v>
      </c>
      <c r="AX153" s="0" t="n">
        <f aca="false">AW153*(1+('IMF GDP constant growth old'!AX153/100))</f>
        <v>4.46032819015516</v>
      </c>
      <c r="AY153" s="0" t="n">
        <f aca="false">AX153*(1+('IMF GDP constant growth old'!AY153/100))</f>
        <v>4.68437047514665</v>
      </c>
      <c r="AZ153" s="0" t="n">
        <f aca="false">AY153*(1+('IMF GDP constant growth old'!AZ153/100))</f>
        <v>4.92135277748432</v>
      </c>
      <c r="BA153" s="0" t="n">
        <f aca="false">AZ153*(1+('IMF GDP constant growth old'!BA153/100))</f>
        <v>5.15920175722014</v>
      </c>
    </row>
    <row r="154" customFormat="false" ht="15" hidden="false" customHeight="false" outlineLevel="0" collapsed="false">
      <c r="A154" s="0" t="s">
        <v>166</v>
      </c>
      <c r="B154" s="0" t="str">
        <f aca="false">VLOOKUP(A154,'IMF GDP constant growth old'!$A:$B,2,0)</f>
        <v>SGP</v>
      </c>
      <c r="C154" s="0" t="s">
        <v>446</v>
      </c>
      <c r="D154" s="0" t="s">
        <v>1044</v>
      </c>
      <c r="F154" s="0" t="s">
        <v>448</v>
      </c>
      <c r="G154" s="0" t="n">
        <f aca="false">H154/(1+('IMF GDP constant growth old'!H154/100))</f>
        <v>36.1169781263291</v>
      </c>
      <c r="H154" s="0" t="n">
        <f aca="false">I154/(1+('IMF GDP constant growth old'!I154/100))</f>
        <v>40.0233904804729</v>
      </c>
      <c r="I154" s="0" t="n">
        <f aca="false">J154/(1+('IMF GDP constant growth old'!J154/100))</f>
        <v>42.8658516723961</v>
      </c>
      <c r="J154" s="0" t="n">
        <f aca="false">K154/(1+('IMF GDP constant growth old'!K154/100))</f>
        <v>46.5330252829696</v>
      </c>
      <c r="K154" s="0" t="n">
        <f aca="false">L154/(1+('IMF GDP constant growth old'!L154/100))</f>
        <v>50.6242088658482</v>
      </c>
      <c r="L154" s="0" t="n">
        <f aca="false">M154/(1+('IMF GDP constant growth old'!M154/100))</f>
        <v>50.308820044614</v>
      </c>
      <c r="M154" s="0" t="n">
        <f aca="false">N154/(1+('IMF GDP constant growth old'!N154/100))</f>
        <v>50.9844674978132</v>
      </c>
      <c r="N154" s="0" t="n">
        <f aca="false">O154/(1+('IMF GDP constant growth old'!O154/100))</f>
        <v>56.489770298227</v>
      </c>
      <c r="O154" s="0" t="n">
        <f aca="false">P154/(1+('IMF GDP constant growth old'!P154/100))</f>
        <v>62.8527780246193</v>
      </c>
      <c r="P154" s="0" t="n">
        <f aca="false">Q154/(1+('IMF GDP constant growth old'!Q154/100))</f>
        <v>69.2379917441404</v>
      </c>
      <c r="Q154" s="0" t="n">
        <f aca="false">R154/(1+('IMF GDP constant growth old'!R154/100))</f>
        <v>76.0378549133324</v>
      </c>
      <c r="R154" s="0" t="n">
        <f aca="false">S154/(1+('IMF GDP constant growth old'!S154/100))</f>
        <v>81.1240270284852</v>
      </c>
      <c r="S154" s="0" t="n">
        <f aca="false">T154/(1+('IMF GDP constant growth old'!T154/100))</f>
        <v>86.5106624231767</v>
      </c>
      <c r="T154" s="0" t="n">
        <f aca="false">U154/(1+('IMF GDP constant growth old'!U154/100))</f>
        <v>96.4273796567454</v>
      </c>
      <c r="U154" s="0" t="n">
        <f aca="false">V154/(1+('IMF GDP constant growth old'!V154/100))</f>
        <v>107.128890251051</v>
      </c>
      <c r="V154" s="0" t="n">
        <f aca="false">W154/(1+('IMF GDP constant growth old'!W154/100))</f>
        <v>114.843241638029</v>
      </c>
      <c r="W154" s="0" t="n">
        <f aca="false">X154/(1+('IMF GDP constant growth old'!X154/100))</f>
        <v>123.423180220806</v>
      </c>
      <c r="X154" s="0" t="n">
        <f aca="false">Y154/(1+('IMF GDP constant growth old'!Y154/100))</f>
        <v>133.691988815177</v>
      </c>
      <c r="Y154" s="0" t="n">
        <f aca="false">Z154/(1+('IMF GDP constant growth old'!Z154/100))</f>
        <v>130.757449660684</v>
      </c>
      <c r="Z154" s="0" t="n">
        <f aca="false">AA154/(1+('IMF GDP constant growth old'!AA154/100))</f>
        <v>138.242006079262</v>
      </c>
      <c r="AA154" s="0" t="n">
        <f aca="false">AB154/(1+('IMF GDP constant growth old'!AB154/100))</f>
        <v>150.737701008766</v>
      </c>
      <c r="AB154" s="0" t="n">
        <f aca="false">AC154/(1+('IMF GDP constant growth old'!AC154/100))</f>
        <v>149.126314984983</v>
      </c>
      <c r="AC154" s="0" t="n">
        <f aca="false">AD154/(1+('IMF GDP constant growth old'!AD154/100))</f>
        <v>154.964610216645</v>
      </c>
      <c r="AD154" s="0" t="n">
        <f aca="false">AE154/(1+('IMF GDP constant growth old'!AE154/100))</f>
        <v>161.993804936072</v>
      </c>
      <c r="AE154" s="0" t="n">
        <f aca="false">AF154/(1+('IMF GDP constant growth old'!AF154/100))</f>
        <v>177.901596580794</v>
      </c>
      <c r="AF154" s="0" t="n">
        <f aca="false">AG154/(1+('IMF GDP constant growth old'!AG154/100))</f>
        <v>190.993375073175</v>
      </c>
      <c r="AG154" s="0" t="n">
        <f aca="false">AH154/(1+('IMF GDP constant growth old'!AH154/100))</f>
        <v>208.192328498514</v>
      </c>
      <c r="AH154" s="0" t="n">
        <f aca="false">AI154/(1+('IMF GDP constant growth old'!AI154/100))</f>
        <v>226.97544037565</v>
      </c>
      <c r="AI154" s="0" t="n">
        <f aca="false">AJ154/(1+('IMF GDP constant growth old'!AJ154/100))</f>
        <v>231.215341601867</v>
      </c>
      <c r="AJ154" s="0" t="n">
        <f aca="false">AK154/(1+('IMF GDP constant growth old'!AK154/100))</f>
        <v>231.495112165205</v>
      </c>
      <c r="AK154" s="0" t="n">
        <f aca="false">AL154/(1+('IMF GDP constant growth old'!AL154/100))</f>
        <v>265.122092158323</v>
      </c>
      <c r="AL154" s="0" t="n">
        <f aca="false">AM154/(1+('IMF GDP constant growth old'!AM154/100))</f>
        <v>281.925530359317</v>
      </c>
      <c r="AM154" s="0" t="n">
        <f aca="false">AN154/(1+('IMF GDP constant growth old'!AN154/100))</f>
        <v>294.50504752395</v>
      </c>
      <c r="AN154" s="0" t="n">
        <f aca="false">AO154/(1+('IMF GDP constant growth old'!AO154/100))</f>
        <v>308.750256672684</v>
      </c>
      <c r="AO154" s="0" t="n">
        <f aca="false">AP154/(1+('IMF GDP constant growth old'!AP154/100))</f>
        <v>320.908841780454</v>
      </c>
      <c r="AP154" s="0" t="n">
        <f aca="false">AQ154/(1+('IMF GDP constant growth old'!AQ154/100))</f>
        <v>330.500807061272</v>
      </c>
      <c r="AQ154" s="0" t="n">
        <f aca="false">AR154/(1+('IMF GDP constant growth old'!AR154/100))</f>
        <v>341.503178928342</v>
      </c>
      <c r="AR154" s="0" t="n">
        <f aca="false">AS154/(1+('IMF GDP constant growth old'!AS154/100))</f>
        <v>356.939122615903</v>
      </c>
      <c r="AS154" s="0" t="n">
        <f aca="false">AT154/(1+('IMF GDP constant growth old'!AT154/100))</f>
        <v>369.421283733781</v>
      </c>
      <c r="AT154" s="0" t="n">
        <f aca="false">'IMF GDP current US old'!AT154</f>
        <v>374.39</v>
      </c>
      <c r="AU154" s="0" t="n">
        <f aca="false">AT154*(1+('IMF GDP constant growth old'!AU154/100))</f>
        <v>354.2066351</v>
      </c>
      <c r="AV154" s="0" t="n">
        <f aca="false">AU154*(1+('IMF GDP constant growth old'!AV154/100))</f>
        <v>372.618295992498</v>
      </c>
      <c r="AW154" s="0" t="n">
        <f aca="false">AV154*(1+('IMF GDP constant growth old'!AW154/100))</f>
        <v>384.661319318975</v>
      </c>
      <c r="AX154" s="0" t="n">
        <f aca="false">AW154*(1+('IMF GDP constant growth old'!AX154/100))</f>
        <v>395.162573336384</v>
      </c>
      <c r="AY154" s="0" t="n">
        <f aca="false">AX154*(1+('IMF GDP constant growth old'!AY154/100))</f>
        <v>405.606720149664</v>
      </c>
      <c r="AZ154" s="0" t="n">
        <f aca="false">AY154*(1+('IMF GDP constant growth old'!AZ154/100))</f>
        <v>415.694159279786</v>
      </c>
      <c r="BA154" s="0" t="n">
        <f aca="false">AZ154*(1+('IMF GDP constant growth old'!BA154/100))</f>
        <v>426.182122918415</v>
      </c>
    </row>
    <row r="155" customFormat="false" ht="15" hidden="false" customHeight="false" outlineLevel="0" collapsed="false">
      <c r="A155" s="0" t="s">
        <v>167</v>
      </c>
      <c r="B155" s="0" t="str">
        <f aca="false">VLOOKUP(A155,'IMF GDP constant growth old'!$A:$B,2,0)</f>
        <v>SVK</v>
      </c>
      <c r="C155" s="0" t="s">
        <v>446</v>
      </c>
      <c r="D155" s="0" t="s">
        <v>1044</v>
      </c>
      <c r="F155" s="0" t="s">
        <v>448</v>
      </c>
      <c r="G155" s="0" t="e">
        <f aca="false">H155/(1+('IMF GDP constant growth old'!H155/100))</f>
        <v>#VALUE!</v>
      </c>
      <c r="H155" s="0" t="e">
        <f aca="false">I155/(1+('IMF GDP constant growth old'!I155/100))</f>
        <v>#VALUE!</v>
      </c>
      <c r="I155" s="0" t="e">
        <f aca="false">J155/(1+('IMF GDP constant growth old'!J155/100))</f>
        <v>#VALUE!</v>
      </c>
      <c r="J155" s="0" t="e">
        <f aca="false">K155/(1+('IMF GDP constant growth old'!K155/100))</f>
        <v>#VALUE!</v>
      </c>
      <c r="K155" s="0" t="e">
        <f aca="false">L155/(1+('IMF GDP constant growth old'!L155/100))</f>
        <v>#VALUE!</v>
      </c>
      <c r="L155" s="0" t="e">
        <f aca="false">M155/(1+('IMF GDP constant growth old'!M155/100))</f>
        <v>#VALUE!</v>
      </c>
      <c r="M155" s="0" t="e">
        <f aca="false">N155/(1+('IMF GDP constant growth old'!N155/100))</f>
        <v>#VALUE!</v>
      </c>
      <c r="N155" s="0" t="e">
        <f aca="false">O155/(1+('IMF GDP constant growth old'!O155/100))</f>
        <v>#VALUE!</v>
      </c>
      <c r="O155" s="0" t="e">
        <f aca="false">P155/(1+('IMF GDP constant growth old'!P155/100))</f>
        <v>#VALUE!</v>
      </c>
      <c r="P155" s="0" t="e">
        <f aca="false">Q155/(1+('IMF GDP constant growth old'!Q155/100))</f>
        <v>#VALUE!</v>
      </c>
      <c r="Q155" s="0" t="e">
        <f aca="false">R155/(1+('IMF GDP constant growth old'!R155/100))</f>
        <v>#VALUE!</v>
      </c>
      <c r="R155" s="0" t="e">
        <f aca="false">S155/(1+('IMF GDP constant growth old'!S155/100))</f>
        <v>#VALUE!</v>
      </c>
      <c r="S155" s="0" t="e">
        <f aca="false">T155/(1+('IMF GDP constant growth old'!T155/100))</f>
        <v>#VALUE!</v>
      </c>
      <c r="T155" s="0" t="n">
        <f aca="false">U155/(1+('IMF GDP constant growth old'!U155/100))</f>
        <v>37.9156036314479</v>
      </c>
      <c r="U155" s="0" t="n">
        <f aca="false">V155/(1+('IMF GDP constant growth old'!V155/100))</f>
        <v>40.2686459928156</v>
      </c>
      <c r="V155" s="0" t="n">
        <f aca="false">W155/(1+('IMF GDP constant growth old'!W155/100))</f>
        <v>43.43859380537</v>
      </c>
      <c r="W155" s="0" t="n">
        <f aca="false">X155/(1+('IMF GDP constant growth old'!X155/100))</f>
        <v>46.4536666014007</v>
      </c>
      <c r="X155" s="0" t="n">
        <f aca="false">Y155/(1+('IMF GDP constant growth old'!Y155/100))</f>
        <v>48.518532081833</v>
      </c>
      <c r="Y155" s="0" t="n">
        <f aca="false">Z155/(1+('IMF GDP constant growth old'!Z155/100))</f>
        <v>50.4961474494885</v>
      </c>
      <c r="Z155" s="0" t="n">
        <f aca="false">AA155/(1+('IMF GDP constant growth old'!AA155/100))</f>
        <v>50.442621533192</v>
      </c>
      <c r="AA155" s="0" t="n">
        <f aca="false">AB155/(1+('IMF GDP constant growth old'!AB155/100))</f>
        <v>51.0312869264844</v>
      </c>
      <c r="AB155" s="0" t="n">
        <f aca="false">AC155/(1+('IMF GDP constant growth old'!AC155/100))</f>
        <v>52.6918450030722</v>
      </c>
      <c r="AC155" s="0" t="n">
        <f aca="false">AD155/(1+('IMF GDP constant growth old'!AD155/100))</f>
        <v>55.0677202942607</v>
      </c>
      <c r="AD155" s="0" t="n">
        <f aca="false">AE155/(1+('IMF GDP constant growth old'!AE155/100))</f>
        <v>58.0958942332421</v>
      </c>
      <c r="AE155" s="0" t="n">
        <f aca="false">AF155/(1+('IMF GDP constant growth old'!AF155/100))</f>
        <v>61.162776489815</v>
      </c>
      <c r="AF155" s="0" t="n">
        <f aca="false">AG155/(1+('IMF GDP constant growth old'!AG155/100))</f>
        <v>65.2141988045003</v>
      </c>
      <c r="AG155" s="0" t="n">
        <f aca="false">AH155/(1+('IMF GDP constant growth old'!AH155/100))</f>
        <v>70.7528407089665</v>
      </c>
      <c r="AH155" s="0" t="n">
        <f aca="false">AI155/(1+('IMF GDP constant growth old'!AI155/100))</f>
        <v>78.4167884145618</v>
      </c>
      <c r="AI155" s="0" t="n">
        <f aca="false">AJ155/(1+('IMF GDP constant growth old'!AJ155/100))</f>
        <v>82.7885243686736</v>
      </c>
      <c r="AJ155" s="0" t="n">
        <f aca="false">AK155/(1+('IMF GDP constant growth old'!AK155/100))</f>
        <v>78.2715824791188</v>
      </c>
      <c r="AK155" s="0" t="n">
        <f aca="false">AL155/(1+('IMF GDP constant growth old'!AL155/100))</f>
        <v>82.8669070864678</v>
      </c>
      <c r="AL155" s="0" t="n">
        <f aca="false">AM155/(1+('IMF GDP constant growth old'!AM155/100))</f>
        <v>85.2261279312195</v>
      </c>
      <c r="AM155" s="0" t="n">
        <f aca="false">AN155/(1+('IMF GDP constant growth old'!AN155/100))</f>
        <v>86.8428675780748</v>
      </c>
      <c r="AN155" s="0" t="n">
        <f aca="false">AO155/(1+('IMF GDP constant growth old'!AO155/100))</f>
        <v>87.4212410761448</v>
      </c>
      <c r="AO155" s="0" t="n">
        <f aca="false">AP155/(1+('IMF GDP constant growth old'!AP155/100))</f>
        <v>89.7309102653765</v>
      </c>
      <c r="AP155" s="0" t="n">
        <f aca="false">AQ155/(1+('IMF GDP constant growth old'!AQ155/100))</f>
        <v>94.0514535946544</v>
      </c>
      <c r="AQ155" s="0" t="n">
        <f aca="false">AR155/(1+('IMF GDP constant growth old'!AR155/100))</f>
        <v>96.0575710998284</v>
      </c>
      <c r="AR155" s="0" t="n">
        <f aca="false">AS155/(1+('IMF GDP constant growth old'!AS155/100))</f>
        <v>98.9806029883961</v>
      </c>
      <c r="AS155" s="0" t="n">
        <f aca="false">AT155/(1+('IMF GDP constant growth old'!AT155/100))</f>
        <v>102.711181915029</v>
      </c>
      <c r="AT155" s="0" t="n">
        <f aca="false">'IMF GDP current US old'!AT155</f>
        <v>105.091</v>
      </c>
      <c r="AU155" s="0" t="n">
        <f aca="false">AT155*(1+('IMF GDP constant growth old'!AU155/100))</f>
        <v>99.626268</v>
      </c>
      <c r="AV155" s="0" t="n">
        <f aca="false">AU155*(1+('IMF GDP constant growth old'!AV155/100))</f>
        <v>104.283796029</v>
      </c>
      <c r="AW155" s="0" t="n">
        <f aca="false">AV155*(1+('IMF GDP constant growth old'!AW155/100))</f>
        <v>108.92442495229</v>
      </c>
      <c r="AX155" s="0" t="n">
        <f aca="false">AW155*(1+('IMF GDP constant growth old'!AX155/100))</f>
        <v>113.111479847457</v>
      </c>
      <c r="AY155" s="0" t="n">
        <f aca="false">AX155*(1+('IMF GDP constant growth old'!AY155/100))</f>
        <v>116.626984641116</v>
      </c>
      <c r="AZ155" s="0" t="n">
        <f aca="false">AY155*(1+('IMF GDP constant growth old'!AZ155/100))</f>
        <v>120.116464021578</v>
      </c>
      <c r="BA155" s="0" t="n">
        <f aca="false">AZ155*(1+('IMF GDP constant growth old'!BA155/100))</f>
        <v>123.13739309172</v>
      </c>
      <c r="BC155" s="0" t="n">
        <v>1</v>
      </c>
    </row>
    <row r="156" customFormat="false" ht="15" hidden="false" customHeight="false" outlineLevel="0" collapsed="false">
      <c r="A156" s="0" t="s">
        <v>168</v>
      </c>
      <c r="B156" s="0" t="str">
        <f aca="false">VLOOKUP(A156,'IMF GDP constant growth old'!$A:$B,2,0)</f>
        <v>SVN</v>
      </c>
      <c r="C156" s="0" t="s">
        <v>446</v>
      </c>
      <c r="D156" s="0" t="s">
        <v>1044</v>
      </c>
      <c r="F156" s="0" t="s">
        <v>448</v>
      </c>
      <c r="G156" s="0" t="e">
        <f aca="false">H156/(1+('IMF GDP constant growth old'!H156/100))</f>
        <v>#VALUE!</v>
      </c>
      <c r="H156" s="0" t="e">
        <f aca="false">I156/(1+('IMF GDP constant growth old'!I156/100))</f>
        <v>#VALUE!</v>
      </c>
      <c r="I156" s="0" t="e">
        <f aca="false">J156/(1+('IMF GDP constant growth old'!J156/100))</f>
        <v>#VALUE!</v>
      </c>
      <c r="J156" s="0" t="e">
        <f aca="false">K156/(1+('IMF GDP constant growth old'!K156/100))</f>
        <v>#VALUE!</v>
      </c>
      <c r="K156" s="0" t="e">
        <f aca="false">L156/(1+('IMF GDP constant growth old'!L156/100))</f>
        <v>#VALUE!</v>
      </c>
      <c r="L156" s="0" t="e">
        <f aca="false">M156/(1+('IMF GDP constant growth old'!M156/100))</f>
        <v>#VALUE!</v>
      </c>
      <c r="M156" s="0" t="e">
        <f aca="false">N156/(1+('IMF GDP constant growth old'!N156/100))</f>
        <v>#VALUE!</v>
      </c>
      <c r="N156" s="0" t="e">
        <f aca="false">O156/(1+('IMF GDP constant growth old'!O156/100))</f>
        <v>#VALUE!</v>
      </c>
      <c r="O156" s="0" t="e">
        <f aca="false">P156/(1+('IMF GDP constant growth old'!P156/100))</f>
        <v>#VALUE!</v>
      </c>
      <c r="P156" s="0" t="e">
        <f aca="false">Q156/(1+('IMF GDP constant growth old'!Q156/100))</f>
        <v>#VALUE!</v>
      </c>
      <c r="Q156" s="0" t="e">
        <f aca="false">R156/(1+('IMF GDP constant growth old'!R156/100))</f>
        <v>#VALUE!</v>
      </c>
      <c r="R156" s="0" t="e">
        <f aca="false">S156/(1+('IMF GDP constant growth old'!S156/100))</f>
        <v>#VALUE!</v>
      </c>
      <c r="S156" s="0" t="n">
        <f aca="false">T156/(1+('IMF GDP constant growth old'!T156/100))</f>
        <v>25.2002977725841</v>
      </c>
      <c r="T156" s="0" t="n">
        <f aca="false">U156/(1+('IMF GDP constant growth old'!U156/100))</f>
        <v>25.9059061102165</v>
      </c>
      <c r="U156" s="0" t="n">
        <f aca="false">V156/(1+('IMF GDP constant growth old'!V156/100))</f>
        <v>27.2789191340579</v>
      </c>
      <c r="V156" s="0" t="n">
        <f aca="false">W156/(1+('IMF GDP constant growth old'!W156/100))</f>
        <v>28.3973548185543</v>
      </c>
      <c r="W156" s="0" t="n">
        <f aca="false">X156/(1+('IMF GDP constant growth old'!X156/100))</f>
        <v>29.4202275391186</v>
      </c>
      <c r="X156" s="0" t="n">
        <f aca="false">Y156/(1+('IMF GDP constant growth old'!Y156/100))</f>
        <v>30.9059490298441</v>
      </c>
      <c r="Y156" s="0" t="n">
        <f aca="false">Z156/(1+('IMF GDP constant growth old'!Z156/100))</f>
        <v>31.9193550985327</v>
      </c>
      <c r="Z156" s="0" t="n">
        <f aca="false">AA156/(1+('IMF GDP constant growth old'!AA156/100))</f>
        <v>33.6216143059375</v>
      </c>
      <c r="AA156" s="0" t="n">
        <f aca="false">AB156/(1+('IMF GDP constant growth old'!AB156/100))</f>
        <v>34.8565361993946</v>
      </c>
      <c r="AB156" s="0" t="n">
        <f aca="false">AC156/(1+('IMF GDP constant growth old'!AC156/100))</f>
        <v>35.9775224035671</v>
      </c>
      <c r="AC156" s="0" t="n">
        <f aca="false">AD156/(1+('IMF GDP constant growth old'!AD156/100))</f>
        <v>37.2388943390361</v>
      </c>
      <c r="AD156" s="0" t="n">
        <f aca="false">AE156/(1+('IMF GDP constant growth old'!AE156/100))</f>
        <v>38.3411656114716</v>
      </c>
      <c r="AE156" s="0" t="n">
        <f aca="false">AF156/(1+('IMF GDP constant growth old'!AF156/100))</f>
        <v>40.0124570204757</v>
      </c>
      <c r="AF156" s="0" t="n">
        <f aca="false">AG156/(1+('IMF GDP constant growth old'!AG156/100))</f>
        <v>41.5321301381133</v>
      </c>
      <c r="AG156" s="0" t="n">
        <f aca="false">AH156/(1+('IMF GDP constant growth old'!AH156/100))</f>
        <v>43.9185663358493</v>
      </c>
      <c r="AH156" s="0" t="n">
        <f aca="false">AI156/(1+('IMF GDP constant growth old'!AI156/100))</f>
        <v>46.9840822660916</v>
      </c>
      <c r="AI156" s="0" t="n">
        <f aca="false">AJ156/(1+('IMF GDP constant growth old'!AJ156/100))</f>
        <v>48.6332235536314</v>
      </c>
      <c r="AJ156" s="0" t="n">
        <f aca="false">AK156/(1+('IMF GDP constant growth old'!AK156/100))</f>
        <v>44.9619015075678</v>
      </c>
      <c r="AK156" s="0" t="n">
        <f aca="false">AL156/(1+('IMF GDP constant growth old'!AL156/100))</f>
        <v>45.5661894638295</v>
      </c>
      <c r="AL156" s="0" t="n">
        <f aca="false">AM156/(1+('IMF GDP constant growth old'!AM156/100))</f>
        <v>45.9585143551131</v>
      </c>
      <c r="AM156" s="0" t="n">
        <f aca="false">AN156/(1+('IMF GDP constant growth old'!AN156/100))</f>
        <v>44.7456691612816</v>
      </c>
      <c r="AN156" s="0" t="n">
        <f aca="false">AO156/(1+('IMF GDP constant growth old'!AO156/100))</f>
        <v>44.285236225612</v>
      </c>
      <c r="AO156" s="0" t="n">
        <f aca="false">AP156/(1+('IMF GDP constant growth old'!AP156/100))</f>
        <v>45.511051564337</v>
      </c>
      <c r="AP156" s="0" t="n">
        <f aca="false">AQ156/(1+('IMF GDP constant growth old'!AQ156/100))</f>
        <v>46.5168458039088</v>
      </c>
      <c r="AQ156" s="0" t="n">
        <f aca="false">AR156/(1+('IMF GDP constant growth old'!AR156/100))</f>
        <v>48.0016635219696</v>
      </c>
      <c r="AR156" s="0" t="n">
        <f aca="false">AS156/(1+('IMF GDP constant growth old'!AS156/100))</f>
        <v>50.3028632712128</v>
      </c>
      <c r="AS156" s="0" t="n">
        <f aca="false">AT156/(1+('IMF GDP constant growth old'!AT156/100))</f>
        <v>52.5081407970228</v>
      </c>
      <c r="AT156" s="0" t="n">
        <f aca="false">'IMF GDP current US old'!AT156</f>
        <v>54.18</v>
      </c>
      <c r="AU156" s="0" t="n">
        <f aca="false">AT156*(1+('IMF GDP constant growth old'!AU156/100))</f>
        <v>51.1827624</v>
      </c>
      <c r="AV156" s="0" t="n">
        <f aca="false">AU156*(1+('IMF GDP constant growth old'!AV156/100))</f>
        <v>53.08164288504</v>
      </c>
      <c r="AW156" s="0" t="n">
        <f aca="false">AV156*(1+('IMF GDP constant growth old'!AW156/100))</f>
        <v>55.4777482448707</v>
      </c>
      <c r="AX156" s="0" t="n">
        <f aca="false">AW156*(1+('IMF GDP constant growth old'!AX156/100))</f>
        <v>57.4760567366509</v>
      </c>
      <c r="AY156" s="0" t="n">
        <f aca="false">AX156*(1+('IMF GDP constant growth old'!AY156/100))</f>
        <v>59.2785058759123</v>
      </c>
      <c r="AZ156" s="0" t="n">
        <f aca="false">AY156*(1+('IMF GDP constant growth old'!AZ156/100))</f>
        <v>60.8997730116185</v>
      </c>
      <c r="BA156" s="0" t="n">
        <f aca="false">AZ156*(1+('IMF GDP constant growth old'!BA156/100))</f>
        <v>62.3918174504032</v>
      </c>
      <c r="BC156" s="0" t="n">
        <v>1</v>
      </c>
    </row>
    <row r="157" customFormat="false" ht="15" hidden="false" customHeight="false" outlineLevel="0" collapsed="false">
      <c r="A157" s="0" t="s">
        <v>169</v>
      </c>
      <c r="B157" s="0" t="str">
        <f aca="false">VLOOKUP(A157,'IMF GDP constant growth old'!$A:$B,2,0)</f>
        <v>SLB</v>
      </c>
      <c r="C157" s="0" t="s">
        <v>446</v>
      </c>
      <c r="D157" s="0" t="s">
        <v>1044</v>
      </c>
      <c r="F157" s="0" t="s">
        <v>448</v>
      </c>
      <c r="G157" s="0" t="n">
        <f aca="false">H157/(1+('IMF GDP constant growth old'!H157/100))</f>
        <v>0.563592562170003</v>
      </c>
      <c r="H157" s="0" t="n">
        <f aca="false">I157/(1+('IMF GDP constant growth old'!I157/100))</f>
        <v>0.553464803827808</v>
      </c>
      <c r="I157" s="0" t="n">
        <f aca="false">J157/(1+('IMF GDP constant growth old'!J157/100))</f>
        <v>0.544221941603884</v>
      </c>
      <c r="J157" s="0" t="n">
        <f aca="false">K157/(1+('IMF GDP constant growth old'!K157/100))</f>
        <v>0.565397617351691</v>
      </c>
      <c r="K157" s="0" t="n">
        <f aca="false">L157/(1+('IMF GDP constant growth old'!L157/100))</f>
        <v>0.566358793301189</v>
      </c>
      <c r="L157" s="0" t="n">
        <f aca="false">M157/(1+('IMF GDP constant growth old'!M157/100))</f>
        <v>0.548620435894995</v>
      </c>
      <c r="M157" s="0" t="n">
        <f aca="false">N157/(1+('IMF GDP constant growth old'!N157/100))</f>
        <v>0.547517708818847</v>
      </c>
      <c r="N157" s="0" t="n">
        <f aca="false">O157/(1+('IMF GDP constant growth old'!O157/100))</f>
        <v>0.593624175078481</v>
      </c>
      <c r="O157" s="0" t="n">
        <f aca="false">P157/(1+('IMF GDP constant growth old'!P157/100))</f>
        <v>0.601044477266963</v>
      </c>
      <c r="P157" s="0" t="n">
        <f aca="false">Q157/(1+('IMF GDP constant growth old'!Q157/100))</f>
        <v>0.626673013777626</v>
      </c>
      <c r="Q157" s="0" t="n">
        <f aca="false">R157/(1+('IMF GDP constant growth old'!R157/100))</f>
        <v>0.640459820080734</v>
      </c>
      <c r="R157" s="0" t="n">
        <f aca="false">S157/(1+('IMF GDP constant growth old'!S157/100))</f>
        <v>0.678887409285578</v>
      </c>
      <c r="S157" s="0" t="n">
        <f aca="false">T157/(1+('IMF GDP constant growth old'!T157/100))</f>
        <v>0.765106110264846</v>
      </c>
      <c r="T157" s="0" t="n">
        <f aca="false">U157/(1+('IMF GDP constant growth old'!U157/100))</f>
        <v>0.79571035467544</v>
      </c>
      <c r="U157" s="0" t="n">
        <f aca="false">V157/(1+('IMF GDP constant growth old'!V157/100))</f>
        <v>0.860162893404151</v>
      </c>
      <c r="V157" s="0" t="n">
        <f aca="false">W157/(1+('IMF GDP constant growth old'!W157/100))</f>
        <v>0.946944727719695</v>
      </c>
      <c r="W157" s="0" t="n">
        <f aca="false">X157/(1+('IMF GDP constant growth old'!X157/100))</f>
        <v>0.962190537835982</v>
      </c>
      <c r="X157" s="0" t="n">
        <f aca="false">Y157/(1+('IMF GDP constant growth old'!Y157/100))</f>
        <v>0.953396116320162</v>
      </c>
      <c r="Y157" s="0" t="n">
        <f aca="false">Z157/(1+('IMF GDP constant growth old'!Z157/100))</f>
        <v>0.965713994143018</v>
      </c>
      <c r="Z157" s="0" t="n">
        <f aca="false">AA157/(1+('IMF GDP constant growth old'!AA157/100))</f>
        <v>0.961020624131483</v>
      </c>
      <c r="AA157" s="0" t="n">
        <f aca="false">AB157/(1+('IMF GDP constant growth old'!AB157/100))</f>
        <v>0.823815709624231</v>
      </c>
      <c r="AB157" s="0" t="n">
        <f aca="false">AC157/(1+('IMF GDP constant growth old'!AC157/100))</f>
        <v>0.758264693609431</v>
      </c>
      <c r="AC157" s="0" t="n">
        <f aca="false">AD157/(1+('IMF GDP constant growth old'!AD157/100))</f>
        <v>0.737033282188367</v>
      </c>
      <c r="AD157" s="0" t="n">
        <f aca="false">AE157/(1+('IMF GDP constant growth old'!AE157/100))</f>
        <v>0.785109963185514</v>
      </c>
      <c r="AE157" s="0" t="n">
        <f aca="false">AF157/(1+('IMF GDP constant growth old'!AF157/100))</f>
        <v>0.837453244431092</v>
      </c>
      <c r="AF157" s="0" t="n">
        <f aca="false">AG157/(1+('IMF GDP constant growth old'!AG157/100))</f>
        <v>0.883730910718355</v>
      </c>
      <c r="AG157" s="0" t="n">
        <f aca="false">AH157/(1+('IMF GDP constant growth old'!AH157/100))</f>
        <v>0.926803955306767</v>
      </c>
      <c r="AH157" s="0" t="n">
        <f aca="false">AI157/(1+('IMF GDP constant growth old'!AI157/100))</f>
        <v>0.967972587001494</v>
      </c>
      <c r="AI157" s="0" t="n">
        <f aca="false">AJ157/(1+('IMF GDP constant growth old'!AJ157/100))</f>
        <v>1.0241730754028</v>
      </c>
      <c r="AJ157" s="0" t="n">
        <f aca="false">AK157/(1+('IMF GDP constant growth old'!AK157/100))</f>
        <v>1.0504840817099</v>
      </c>
      <c r="AK157" s="0" t="n">
        <f aca="false">AL157/(1+('IMF GDP constant growth old'!AL157/100))</f>
        <v>1.14099379019002</v>
      </c>
      <c r="AL157" s="0" t="n">
        <f aca="false">AM157/(1+('IMF GDP constant growth old'!AM157/100))</f>
        <v>1.22390980892313</v>
      </c>
      <c r="AM157" s="0" t="n">
        <f aca="false">AN157/(1+('IMF GDP constant growth old'!AN157/100))</f>
        <v>1.24673572685955</v>
      </c>
      <c r="AN157" s="0" t="n">
        <f aca="false">AO157/(1+('IMF GDP constant growth old'!AO157/100))</f>
        <v>1.3132116758157</v>
      </c>
      <c r="AO157" s="0" t="n">
        <f aca="false">AP157/(1+('IMF GDP constant growth old'!AP157/100))</f>
        <v>1.32700039841176</v>
      </c>
      <c r="AP157" s="0" t="n">
        <f aca="false">AQ157/(1+('IMF GDP constant growth old'!AQ157/100))</f>
        <v>1.34580399405726</v>
      </c>
      <c r="AQ157" s="0" t="n">
        <f aca="false">AR157/(1+('IMF GDP constant growth old'!AR157/100))</f>
        <v>1.42484306262824</v>
      </c>
      <c r="AR157" s="0" t="n">
        <f aca="false">AS157/(1+('IMF GDP constant growth old'!AS157/100))</f>
        <v>1.50102942118697</v>
      </c>
      <c r="AS157" s="0" t="n">
        <f aca="false">AT157/(1+('IMF GDP constant growth old'!AT157/100))</f>
        <v>1.56021501126438</v>
      </c>
      <c r="AT157" s="0" t="n">
        <f aca="false">'IMF GDP current US old'!AT157</f>
        <v>1.579</v>
      </c>
      <c r="AU157" s="0" t="n">
        <f aca="false">AT157*(1+('IMF GDP constant growth old'!AU157/100))</f>
        <v>1.5107872</v>
      </c>
      <c r="AV157" s="0" t="n">
        <f aca="false">AU157*(1+('IMF GDP constant growth old'!AV157/100))</f>
        <v>1.533856920544</v>
      </c>
      <c r="AW157" s="0" t="n">
        <f aca="false">AV157*(1+('IMF GDP constant growth old'!AW157/100))</f>
        <v>1.60286514339927</v>
      </c>
      <c r="AX157" s="0" t="n">
        <f aca="false">AW157*(1+('IMF GDP constant growth old'!AX157/100))</f>
        <v>1.67141968558246</v>
      </c>
      <c r="AY157" s="0" t="n">
        <f aca="false">AX157*(1+('IMF GDP constant growth old'!AY157/100))</f>
        <v>1.72722838888406</v>
      </c>
      <c r="AZ157" s="0" t="n">
        <f aca="false">AY157*(1+('IMF GDP constant growth old'!AZ157/100))</f>
        <v>1.77835434919503</v>
      </c>
      <c r="BA157" s="0" t="n">
        <f aca="false">AZ157*(1+('IMF GDP constant growth old'!BA157/100))</f>
        <v>1.83005111012613</v>
      </c>
    </row>
    <row r="158" customFormat="false" ht="15" hidden="false" customHeight="false" outlineLevel="0" collapsed="false">
      <c r="A158" s="0" t="s">
        <v>170</v>
      </c>
      <c r="B158" s="0" t="str">
        <f aca="false">VLOOKUP(A158,'IMF GDP constant growth old'!$A:$B,2,0)</f>
        <v>SOM</v>
      </c>
      <c r="C158" s="0" t="s">
        <v>446</v>
      </c>
      <c r="D158" s="0" t="s">
        <v>1044</v>
      </c>
      <c r="F158" s="0" t="s">
        <v>448</v>
      </c>
      <c r="G158" s="0" t="e">
        <f aca="false">H158/(1+('IMF GDP constant growth old'!H158/100))</f>
        <v>#VALUE!</v>
      </c>
      <c r="H158" s="0" t="e">
        <f aca="false">I158/(1+('IMF GDP constant growth old'!I158/100))</f>
        <v>#VALUE!</v>
      </c>
      <c r="I158" s="0" t="e">
        <f aca="false">J158/(1+('IMF GDP constant growth old'!J158/100))</f>
        <v>#VALUE!</v>
      </c>
      <c r="J158" s="0" t="e">
        <f aca="false">K158/(1+('IMF GDP constant growth old'!K158/100))</f>
        <v>#VALUE!</v>
      </c>
      <c r="K158" s="0" t="e">
        <f aca="false">L158/(1+('IMF GDP constant growth old'!L158/100))</f>
        <v>#VALUE!</v>
      </c>
      <c r="L158" s="0" t="e">
        <f aca="false">M158/(1+('IMF GDP constant growth old'!M158/100))</f>
        <v>#VALUE!</v>
      </c>
      <c r="M158" s="0" t="e">
        <f aca="false">N158/(1+('IMF GDP constant growth old'!N158/100))</f>
        <v>#VALUE!</v>
      </c>
      <c r="N158" s="0" t="e">
        <f aca="false">O158/(1+('IMF GDP constant growth old'!O158/100))</f>
        <v>#VALUE!</v>
      </c>
      <c r="O158" s="0" t="e">
        <f aca="false">P158/(1+('IMF GDP constant growth old'!P158/100))</f>
        <v>#VALUE!</v>
      </c>
      <c r="P158" s="0" t="e">
        <f aca="false">Q158/(1+('IMF GDP constant growth old'!Q158/100))</f>
        <v>#VALUE!</v>
      </c>
      <c r="Q158" s="0" t="e">
        <f aca="false">R158/(1+('IMF GDP constant growth old'!R158/100))</f>
        <v>#VALUE!</v>
      </c>
      <c r="R158" s="0" t="e">
        <f aca="false">S158/(1+('IMF GDP constant growth old'!S158/100))</f>
        <v>#VALUE!</v>
      </c>
      <c r="S158" s="0" t="e">
        <f aca="false">T158/(1+('IMF GDP constant growth old'!T158/100))</f>
        <v>#VALUE!</v>
      </c>
      <c r="T158" s="0" t="e">
        <f aca="false">U158/(1+('IMF GDP constant growth old'!U158/100))</f>
        <v>#VALUE!</v>
      </c>
      <c r="U158" s="0" t="e">
        <f aca="false">V158/(1+('IMF GDP constant growth old'!V158/100))</f>
        <v>#VALUE!</v>
      </c>
      <c r="V158" s="0" t="e">
        <f aca="false">W158/(1+('IMF GDP constant growth old'!W158/100))</f>
        <v>#VALUE!</v>
      </c>
      <c r="W158" s="0" t="e">
        <f aca="false">X158/(1+('IMF GDP constant growth old'!X158/100))</f>
        <v>#VALUE!</v>
      </c>
      <c r="X158" s="0" t="e">
        <f aca="false">Y158/(1+('IMF GDP constant growth old'!Y158/100))</f>
        <v>#VALUE!</v>
      </c>
      <c r="Y158" s="0" t="e">
        <f aca="false">Z158/(1+('IMF GDP constant growth old'!Z158/100))</f>
        <v>#VALUE!</v>
      </c>
      <c r="Z158" s="0" t="e">
        <f aca="false">AA158/(1+('IMF GDP constant growth old'!AA158/100))</f>
        <v>#VALUE!</v>
      </c>
      <c r="AA158" s="0" t="e">
        <f aca="false">AB158/(1+('IMF GDP constant growth old'!AB158/100))</f>
        <v>#VALUE!</v>
      </c>
      <c r="AB158" s="0" t="e">
        <f aca="false">AC158/(1+('IMF GDP constant growth old'!AC158/100))</f>
        <v>#VALUE!</v>
      </c>
      <c r="AC158" s="0" t="e">
        <f aca="false">AD158/(1+('IMF GDP constant growth old'!AD158/100))</f>
        <v>#VALUE!</v>
      </c>
      <c r="AD158" s="0" t="e">
        <f aca="false">AE158/(1+('IMF GDP constant growth old'!AE158/100))</f>
        <v>#VALUE!</v>
      </c>
      <c r="AE158" s="0" t="e">
        <f aca="false">AF158/(1+('IMF GDP constant growth old'!AF158/100))</f>
        <v>#VALUE!</v>
      </c>
      <c r="AF158" s="0" t="e">
        <f aca="false">AG158/(1+('IMF GDP constant growth old'!AG158/100))</f>
        <v>#VALUE!</v>
      </c>
      <c r="AG158" s="0" t="e">
        <f aca="false">AH158/(1+('IMF GDP constant growth old'!AH158/100))</f>
        <v>#VALUE!</v>
      </c>
      <c r="AH158" s="0" t="e">
        <f aca="false">AI158/(1+('IMF GDP constant growth old'!AI158/100))</f>
        <v>#VALUE!</v>
      </c>
      <c r="AI158" s="0" t="e">
        <f aca="false">AJ158/(1+('IMF GDP constant growth old'!AJ158/100))</f>
        <v>#VALUE!</v>
      </c>
      <c r="AJ158" s="0" t="e">
        <f aca="false">AK158/(1+('IMF GDP constant growth old'!AK158/100))</f>
        <v>#VALUE!</v>
      </c>
      <c r="AK158" s="0" t="e">
        <f aca="false">AL158/(1+('IMF GDP constant growth old'!AL158/100))</f>
        <v>#VALUE!</v>
      </c>
      <c r="AL158" s="0" t="n">
        <f aca="false">AM158/(1+('IMF GDP constant growth old'!AM158/100))</f>
        <v>4.10435330885339</v>
      </c>
      <c r="AM158" s="0" t="n">
        <f aca="false">AN158/(1+('IMF GDP constant growth old'!AN158/100))</f>
        <v>4.15360554855963</v>
      </c>
      <c r="AN158" s="0" t="n">
        <f aca="false">AO158/(1+('IMF GDP constant growth old'!AO158/100))</f>
        <v>4.23086261176284</v>
      </c>
      <c r="AO158" s="0" t="n">
        <f aca="false">AP158/(1+('IMF GDP constant growth old'!AP158/100))</f>
        <v>4.33045711764374</v>
      </c>
      <c r="AP158" s="0" t="n">
        <f aca="false">AQ158/(1+('IMF GDP constant growth old'!AQ158/100))</f>
        <v>4.48029093391421</v>
      </c>
      <c r="AQ158" s="0" t="n">
        <f aca="false">AR158/(1+('IMF GDP constant growth old'!AR158/100))</f>
        <v>4.60995055354169</v>
      </c>
      <c r="AR158" s="0" t="n">
        <f aca="false">AS158/(1+('IMF GDP constant growth old'!AS158/100))</f>
        <v>4.67379836870824</v>
      </c>
      <c r="AS158" s="0" t="n">
        <f aca="false">AT158/(1+('IMF GDP constant growth old'!AT158/100))</f>
        <v>4.80466472303207</v>
      </c>
      <c r="AT158" s="0" t="n">
        <f aca="false">'IMF GDP current US old'!AT158</f>
        <v>4.944</v>
      </c>
      <c r="AU158" s="0" t="n">
        <f aca="false">AT158*(1+('IMF GDP constant growth old'!AU158/100))</f>
        <v>4.86984</v>
      </c>
      <c r="AV158" s="0" t="n">
        <f aca="false">AU158*(1+('IMF GDP constant growth old'!AV158/100))</f>
        <v>5.01106536</v>
      </c>
      <c r="AW158" s="0" t="n">
        <f aca="false">AV158*(1+('IMF GDP constant growth old'!AW158/100))</f>
        <v>5.17141945152</v>
      </c>
      <c r="AX158" s="0" t="n">
        <f aca="false">AW158*(1+('IMF GDP constant growth old'!AX158/100))</f>
        <v>5.34724771287168</v>
      </c>
      <c r="AY158" s="0" t="n">
        <f aca="false">AX158*(1+('IMF GDP constant growth old'!AY158/100))</f>
        <v>5.53974863053506</v>
      </c>
      <c r="AZ158" s="0" t="n">
        <f aca="false">AY158*(1+('IMF GDP constant growth old'!AZ158/100))</f>
        <v>5.75579882712593</v>
      </c>
      <c r="BA158" s="0" t="n">
        <f aca="false">AZ158*(1+('IMF GDP constant growth old'!BA158/100))</f>
        <v>6.00329817669234</v>
      </c>
    </row>
    <row r="159" customFormat="false" ht="15" hidden="false" customHeight="false" outlineLevel="0" collapsed="false">
      <c r="A159" s="0" t="s">
        <v>171</v>
      </c>
      <c r="B159" s="0" t="str">
        <f aca="false">VLOOKUP(A159,'IMF GDP constant growth old'!$A:$B,2,0)</f>
        <v>ZAF</v>
      </c>
      <c r="C159" s="0" t="s">
        <v>446</v>
      </c>
      <c r="D159" s="0" t="s">
        <v>1044</v>
      </c>
      <c r="F159" s="0" t="s">
        <v>448</v>
      </c>
      <c r="G159" s="0" t="n">
        <f aca="false">H159/(1+('IMF GDP constant growth old'!H159/100))</f>
        <v>156.732741150371</v>
      </c>
      <c r="H159" s="0" t="n">
        <f aca="false">I159/(1+('IMF GDP constant growth old'!I159/100))</f>
        <v>165.135183403442</v>
      </c>
      <c r="I159" s="0" t="n">
        <f aca="false">J159/(1+('IMF GDP constant growth old'!J159/100))</f>
        <v>164.502715651007</v>
      </c>
      <c r="J159" s="0" t="n">
        <f aca="false">K159/(1+('IMF GDP constant growth old'!K159/100))</f>
        <v>161.464350492933</v>
      </c>
      <c r="K159" s="0" t="n">
        <f aca="false">L159/(1+('IMF GDP constant growth old'!L159/100))</f>
        <v>169.697417724567</v>
      </c>
      <c r="L159" s="0" t="n">
        <f aca="false">M159/(1+('IMF GDP constant growth old'!M159/100))</f>
        <v>167.642381995923</v>
      </c>
      <c r="M159" s="0" t="n">
        <f aca="false">N159/(1+('IMF GDP constant growth old'!N159/100))</f>
        <v>167.672557624682</v>
      </c>
      <c r="N159" s="0" t="n">
        <f aca="false">O159/(1+('IMF GDP constant growth old'!O159/100))</f>
        <v>171.195358060377</v>
      </c>
      <c r="O159" s="0" t="n">
        <f aca="false">P159/(1+('IMF GDP constant growth old'!P159/100))</f>
        <v>178.385563098912</v>
      </c>
      <c r="P159" s="0" t="n">
        <f aca="false">Q159/(1+('IMF GDP constant growth old'!Q159/100))</f>
        <v>182.657897335131</v>
      </c>
      <c r="Q159" s="0" t="n">
        <f aca="false">R159/(1+('IMF GDP constant growth old'!R159/100))</f>
        <v>182.077045221606</v>
      </c>
      <c r="R159" s="0" t="n">
        <f aca="false">S159/(1+('IMF GDP constant growth old'!S159/100))</f>
        <v>180.22350090125</v>
      </c>
      <c r="S159" s="0" t="n">
        <f aca="false">T159/(1+('IMF GDP constant growth old'!T159/100))</f>
        <v>176.37212468699</v>
      </c>
      <c r="T159" s="0" t="n">
        <f aca="false">U159/(1+('IMF GDP constant growth old'!U159/100))</f>
        <v>178.548556705627</v>
      </c>
      <c r="U159" s="0" t="n">
        <f aca="false">V159/(1+('IMF GDP constant growth old'!V159/100))</f>
        <v>184.322817029487</v>
      </c>
      <c r="V159" s="0" t="n">
        <f aca="false">W159/(1+('IMF GDP constant growth old'!W159/100))</f>
        <v>190.066316008126</v>
      </c>
      <c r="W159" s="0" t="n">
        <f aca="false">X159/(1+('IMF GDP constant growth old'!X159/100))</f>
        <v>198.252472238596</v>
      </c>
      <c r="X159" s="0" t="n">
        <f aca="false">Y159/(1+('IMF GDP constant growth old'!Y159/100))</f>
        <v>203.500215178752</v>
      </c>
      <c r="Y159" s="0" t="n">
        <f aca="false">Z159/(1+('IMF GDP constant growth old'!Z159/100))</f>
        <v>204.552311291226</v>
      </c>
      <c r="Z159" s="0" t="n">
        <f aca="false">AA159/(1+('IMF GDP constant growth old'!AA159/100))</f>
        <v>209.375654791473</v>
      </c>
      <c r="AA159" s="0" t="n">
        <f aca="false">AB159/(1+('IMF GDP constant growth old'!AB159/100))</f>
        <v>218.075213248059</v>
      </c>
      <c r="AB159" s="0" t="n">
        <f aca="false">AC159/(1+('IMF GDP constant growth old'!AC159/100))</f>
        <v>224.039570330393</v>
      </c>
      <c r="AC159" s="0" t="n">
        <f aca="false">AD159/(1+('IMF GDP constant growth old'!AD159/100))</f>
        <v>232.257341770112</v>
      </c>
      <c r="AD159" s="0" t="n">
        <f aca="false">AE159/(1+('IMF GDP constant growth old'!AE159/100))</f>
        <v>239.106610778913</v>
      </c>
      <c r="AE159" s="0" t="n">
        <f aca="false">AF159/(1+('IMF GDP constant growth old'!AF159/100))</f>
        <v>249.997916899892</v>
      </c>
      <c r="AF159" s="0" t="n">
        <f aca="false">AG159/(1+('IMF GDP constant growth old'!AG159/100))</f>
        <v>263.190306974699</v>
      </c>
      <c r="AG159" s="0" t="n">
        <f aca="false">AH159/(1+('IMF GDP constant growth old'!AH159/100))</f>
        <v>277.939491777562</v>
      </c>
      <c r="AH159" s="0" t="n">
        <f aca="false">AI159/(1+('IMF GDP constant growth old'!AI159/100))</f>
        <v>292.837048536839</v>
      </c>
      <c r="AI159" s="0" t="n">
        <f aca="false">AJ159/(1+('IMF GDP constant growth old'!AJ159/100))</f>
        <v>302.18147875565</v>
      </c>
      <c r="AJ159" s="0" t="n">
        <f aca="false">AK159/(1+('IMF GDP constant growth old'!AK159/100))</f>
        <v>297.533927612388</v>
      </c>
      <c r="AK159" s="0" t="n">
        <f aca="false">AL159/(1+('IMF GDP constant growth old'!AL159/100))</f>
        <v>306.578959011804</v>
      </c>
      <c r="AL159" s="0" t="n">
        <f aca="false">AM159/(1+('IMF GDP constant growth old'!AM159/100))</f>
        <v>316.647012025752</v>
      </c>
      <c r="AM159" s="0" t="n">
        <f aca="false">AN159/(1+('IMF GDP constant growth old'!AN159/100))</f>
        <v>323.654410401882</v>
      </c>
      <c r="AN159" s="0" t="n">
        <f aca="false">AO159/(1+('IMF GDP constant growth old'!AO159/100))</f>
        <v>331.697222500368</v>
      </c>
      <c r="AO159" s="0" t="n">
        <f aca="false">AP159/(1+('IMF GDP constant growth old'!AP159/100))</f>
        <v>337.82367019995</v>
      </c>
      <c r="AP159" s="0" t="n">
        <f aca="false">AQ159/(1+('IMF GDP constant growth old'!AQ159/100))</f>
        <v>341.857284822138</v>
      </c>
      <c r="AQ159" s="0" t="n">
        <f aca="false">AR159/(1+('IMF GDP constant growth old'!AR159/100))</f>
        <v>343.221295388578</v>
      </c>
      <c r="AR159" s="0" t="n">
        <f aca="false">AS159/(1+('IMF GDP constant growth old'!AS159/100))</f>
        <v>348.077876718326</v>
      </c>
      <c r="AS159" s="0" t="n">
        <f aca="false">AT159/(1+('IMF GDP constant growth old'!AT159/100))</f>
        <v>350.8172496081</v>
      </c>
      <c r="AT159" s="0" t="n">
        <f aca="false">'IMF GDP current US old'!AT159</f>
        <v>351.354</v>
      </c>
      <c r="AU159" s="0" t="n">
        <f aca="false">AT159*(1+('IMF GDP constant growth old'!AU159/100))</f>
        <v>326.8997616</v>
      </c>
      <c r="AV159" s="0" t="n">
        <f aca="false">AU159*(1+('IMF GDP constant growth old'!AV159/100))</f>
        <v>337.0336542096</v>
      </c>
      <c r="AW159" s="0" t="n">
        <f aca="false">AV159*(1+('IMF GDP constant growth old'!AW159/100))</f>
        <v>343.673217197529</v>
      </c>
      <c r="AX159" s="0" t="n">
        <f aca="false">AW159*(1+('IMF GDP constant growth old'!AX159/100))</f>
        <v>348.484642238295</v>
      </c>
      <c r="AY159" s="0" t="n">
        <f aca="false">AX159*(1+('IMF GDP constant growth old'!AY159/100))</f>
        <v>353.014942587392</v>
      </c>
      <c r="AZ159" s="0" t="n">
        <f aca="false">AY159*(1+('IMF GDP constant growth old'!AZ159/100))</f>
        <v>357.604136841028</v>
      </c>
      <c r="BA159" s="0" t="n">
        <f aca="false">AZ159*(1+('IMF GDP constant growth old'!BA159/100))</f>
        <v>362.252990619962</v>
      </c>
    </row>
    <row r="160" customFormat="false" ht="15" hidden="false" customHeight="false" outlineLevel="0" collapsed="false">
      <c r="A160" s="0" t="s">
        <v>172</v>
      </c>
      <c r="B160" s="0" t="str">
        <f aca="false">VLOOKUP(A160,'IMF GDP constant growth old'!$A:$B,2,0)</f>
        <v>SSD</v>
      </c>
      <c r="C160" s="0" t="s">
        <v>446</v>
      </c>
      <c r="D160" s="0" t="s">
        <v>1044</v>
      </c>
      <c r="F160" s="0" t="s">
        <v>448</v>
      </c>
      <c r="G160" s="0" t="e">
        <f aca="false">H160/(1+('IMF GDP constant growth old'!H160/100))</f>
        <v>#VALUE!</v>
      </c>
      <c r="H160" s="0" t="e">
        <f aca="false">I160/(1+('IMF GDP constant growth old'!I160/100))</f>
        <v>#VALUE!</v>
      </c>
      <c r="I160" s="0" t="e">
        <f aca="false">J160/(1+('IMF GDP constant growth old'!J160/100))</f>
        <v>#VALUE!</v>
      </c>
      <c r="J160" s="0" t="e">
        <f aca="false">K160/(1+('IMF GDP constant growth old'!K160/100))</f>
        <v>#VALUE!</v>
      </c>
      <c r="K160" s="0" t="e">
        <f aca="false">L160/(1+('IMF GDP constant growth old'!L160/100))</f>
        <v>#VALUE!</v>
      </c>
      <c r="L160" s="0" t="e">
        <f aca="false">M160/(1+('IMF GDP constant growth old'!M160/100))</f>
        <v>#VALUE!</v>
      </c>
      <c r="M160" s="0" t="e">
        <f aca="false">N160/(1+('IMF GDP constant growth old'!N160/100))</f>
        <v>#VALUE!</v>
      </c>
      <c r="N160" s="0" t="e">
        <f aca="false">O160/(1+('IMF GDP constant growth old'!O160/100))</f>
        <v>#VALUE!</v>
      </c>
      <c r="O160" s="0" t="e">
        <f aca="false">P160/(1+('IMF GDP constant growth old'!P160/100))</f>
        <v>#VALUE!</v>
      </c>
      <c r="P160" s="0" t="e">
        <f aca="false">Q160/(1+('IMF GDP constant growth old'!Q160/100))</f>
        <v>#VALUE!</v>
      </c>
      <c r="Q160" s="0" t="e">
        <f aca="false">R160/(1+('IMF GDP constant growth old'!R160/100))</f>
        <v>#VALUE!</v>
      </c>
      <c r="R160" s="0" t="e">
        <f aca="false">S160/(1+('IMF GDP constant growth old'!S160/100))</f>
        <v>#VALUE!</v>
      </c>
      <c r="S160" s="0" t="e">
        <f aca="false">T160/(1+('IMF GDP constant growth old'!T160/100))</f>
        <v>#VALUE!</v>
      </c>
      <c r="T160" s="0" t="e">
        <f aca="false">U160/(1+('IMF GDP constant growth old'!U160/100))</f>
        <v>#VALUE!</v>
      </c>
      <c r="U160" s="0" t="e">
        <f aca="false">V160/(1+('IMF GDP constant growth old'!V160/100))</f>
        <v>#VALUE!</v>
      </c>
      <c r="V160" s="0" t="e">
        <f aca="false">W160/(1+('IMF GDP constant growth old'!W160/100))</f>
        <v>#VALUE!</v>
      </c>
      <c r="W160" s="0" t="e">
        <f aca="false">X160/(1+('IMF GDP constant growth old'!X160/100))</f>
        <v>#VALUE!</v>
      </c>
      <c r="X160" s="0" t="e">
        <f aca="false">Y160/(1+('IMF GDP constant growth old'!Y160/100))</f>
        <v>#VALUE!</v>
      </c>
      <c r="Y160" s="0" t="e">
        <f aca="false">Z160/(1+('IMF GDP constant growth old'!Z160/100))</f>
        <v>#VALUE!</v>
      </c>
      <c r="Z160" s="0" t="e">
        <f aca="false">AA160/(1+('IMF GDP constant growth old'!AA160/100))</f>
        <v>#VALUE!</v>
      </c>
      <c r="AA160" s="0" t="e">
        <f aca="false">AB160/(1+('IMF GDP constant growth old'!AB160/100))</f>
        <v>#VALUE!</v>
      </c>
      <c r="AB160" s="0" t="e">
        <f aca="false">AC160/(1+('IMF GDP constant growth old'!AC160/100))</f>
        <v>#VALUE!</v>
      </c>
      <c r="AC160" s="0" t="e">
        <f aca="false">AD160/(1+('IMF GDP constant growth old'!AD160/100))</f>
        <v>#VALUE!</v>
      </c>
      <c r="AD160" s="0" t="e">
        <f aca="false">AE160/(1+('IMF GDP constant growth old'!AE160/100))</f>
        <v>#VALUE!</v>
      </c>
      <c r="AE160" s="0" t="e">
        <f aca="false">AF160/(1+('IMF GDP constant growth old'!AF160/100))</f>
        <v>#VALUE!</v>
      </c>
      <c r="AF160" s="0" t="e">
        <f aca="false">AG160/(1+('IMF GDP constant growth old'!AG160/100))</f>
        <v>#VALUE!</v>
      </c>
      <c r="AG160" s="0" t="e">
        <f aca="false">AH160/(1+('IMF GDP constant growth old'!AH160/100))</f>
        <v>#VALUE!</v>
      </c>
      <c r="AH160" s="0" t="e">
        <f aca="false">AI160/(1+('IMF GDP constant growth old'!AI160/100))</f>
        <v>#VALUE!</v>
      </c>
      <c r="AI160" s="0" t="e">
        <f aca="false">AJ160/(1+('IMF GDP constant growth old'!AJ160/100))</f>
        <v>#VALUE!</v>
      </c>
      <c r="AJ160" s="0" t="e">
        <f aca="false">AK160/(1+('IMF GDP constant growth old'!AK160/100))</f>
        <v>#VALUE!</v>
      </c>
      <c r="AK160" s="0" t="e">
        <f aca="false">AL160/(1+('IMF GDP constant growth old'!AL160/100))</f>
        <v>#VALUE!</v>
      </c>
      <c r="AL160" s="0" t="n">
        <f aca="false">AM160/(1+('IMF GDP constant growth old'!AM160/100))</f>
        <v>8.1262422416472</v>
      </c>
      <c r="AM160" s="0" t="n">
        <f aca="false">AN160/(1+('IMF GDP constant growth old'!AN160/100))</f>
        <v>3.86573469677399</v>
      </c>
      <c r="AN160" s="0" t="n">
        <f aca="false">AO160/(1+('IMF GDP constant growth old'!AO160/100))</f>
        <v>4.99951602599083</v>
      </c>
      <c r="AO160" s="0" t="n">
        <f aca="false">AP160/(1+('IMF GDP constant growth old'!AP160/100))</f>
        <v>5.14540190362925</v>
      </c>
      <c r="AP160" s="0" t="n">
        <f aca="false">AQ160/(1+('IMF GDP constant growth old'!AQ160/100))</f>
        <v>5.13650035833597</v>
      </c>
      <c r="AQ160" s="0" t="n">
        <f aca="false">AR160/(1+('IMF GDP constant growth old'!AR160/100))</f>
        <v>4.4443569350502</v>
      </c>
      <c r="AR160" s="0" t="n">
        <f aca="false">AS160/(1+('IMF GDP constant growth old'!AS160/100))</f>
        <v>4.18813975774455</v>
      </c>
      <c r="AS160" s="0" t="n">
        <f aca="false">AT160/(1+('IMF GDP constant growth old'!AT160/100))</f>
        <v>4.1072667790225</v>
      </c>
      <c r="AT160" s="0" t="n">
        <f aca="false">'IMF GDP current US old'!AT160</f>
        <v>4.143</v>
      </c>
      <c r="AU160" s="0" t="n">
        <f aca="false">AT160*(1+('IMF GDP constant growth old'!AU160/100))</f>
        <v>3.87001773</v>
      </c>
      <c r="AV160" s="0" t="n">
        <f aca="false">AU160*(1+('IMF GDP constant growth old'!AV160/100))</f>
        <v>4.0760961741225</v>
      </c>
      <c r="AW160" s="0" t="n">
        <f aca="false">AV160*(1+('IMF GDP constant growth old'!AW160/100))</f>
        <v>4.33994187947345</v>
      </c>
      <c r="AX160" s="0" t="n">
        <f aca="false">AW160*(1+('IMF GDP constant growth old'!AX160/100))</f>
        <v>4.58189363925409</v>
      </c>
      <c r="AY160" s="0" t="n">
        <f aca="false">AX160*(1+('IMF GDP constant growth old'!AY160/100))</f>
        <v>4.79371458219681</v>
      </c>
      <c r="AZ160" s="0" t="n">
        <f aca="false">AY160*(1+('IMF GDP constant growth old'!AZ160/100))</f>
        <v>5.01235590429081</v>
      </c>
      <c r="BA160" s="0" t="n">
        <f aca="false">AZ160*(1+('IMF GDP constant growth old'!BA160/100))</f>
        <v>5.23294968763865</v>
      </c>
    </row>
    <row r="161" customFormat="false" ht="15" hidden="false" customHeight="false" outlineLevel="0" collapsed="false">
      <c r="A161" s="0" t="s">
        <v>173</v>
      </c>
      <c r="B161" s="0" t="str">
        <f aca="false">VLOOKUP(A161,'IMF GDP constant growth old'!$A:$B,2,0)</f>
        <v>ESP</v>
      </c>
      <c r="C161" s="0" t="s">
        <v>446</v>
      </c>
      <c r="D161" s="0" t="s">
        <v>1044</v>
      </c>
      <c r="F161" s="0" t="s">
        <v>448</v>
      </c>
      <c r="G161" s="0" t="n">
        <f aca="false">H161/(1+('IMF GDP constant growth old'!H161/100))</f>
        <v>573.759942873116</v>
      </c>
      <c r="H161" s="0" t="n">
        <f aca="false">I161/(1+('IMF GDP constant growth old'!I161/100))</f>
        <v>571.419002306194</v>
      </c>
      <c r="I161" s="0" t="n">
        <f aca="false">J161/(1+('IMF GDP constant growth old'!J161/100))</f>
        <v>578.498883744768</v>
      </c>
      <c r="J161" s="0" t="n">
        <f aca="false">K161/(1+('IMF GDP constant growth old'!K161/100))</f>
        <v>588.055685304231</v>
      </c>
      <c r="K161" s="0" t="n">
        <f aca="false">L161/(1+('IMF GDP constant growth old'!L161/100))</f>
        <v>598.040870840697</v>
      </c>
      <c r="L161" s="0" t="n">
        <f aca="false">M161/(1+('IMF GDP constant growth old'!M161/100))</f>
        <v>612.166596209954</v>
      </c>
      <c r="M161" s="0" t="n">
        <f aca="false">N161/(1+('IMF GDP constant growth old'!N161/100))</f>
        <v>633.17615379188</v>
      </c>
      <c r="N161" s="0" t="n">
        <f aca="false">O161/(1+('IMF GDP constant growth old'!O161/100))</f>
        <v>669.324180411858</v>
      </c>
      <c r="O161" s="0" t="n">
        <f aca="false">P161/(1+('IMF GDP constant growth old'!P161/100))</f>
        <v>704.697963346625</v>
      </c>
      <c r="P161" s="0" t="n">
        <f aca="false">Q161/(1+('IMF GDP constant growth old'!Q161/100))</f>
        <v>739.96104943249</v>
      </c>
      <c r="Q161" s="0" t="n">
        <f aca="false">R161/(1+('IMF GDP constant growth old'!R161/100))</f>
        <v>768.427351004158</v>
      </c>
      <c r="R161" s="0" t="n">
        <f aca="false">S161/(1+('IMF GDP constant growth old'!S161/100))</f>
        <v>787.830141617013</v>
      </c>
      <c r="S161" s="0" t="n">
        <f aca="false">T161/(1+('IMF GDP constant growth old'!T161/100))</f>
        <v>794.534576122174</v>
      </c>
      <c r="T161" s="0" t="n">
        <f aca="false">U161/(1+('IMF GDP constant growth old'!U161/100))</f>
        <v>784.094391791929</v>
      </c>
      <c r="U161" s="0" t="n">
        <f aca="false">V161/(1+('IMF GDP constant growth old'!V161/100))</f>
        <v>802.40299584027</v>
      </c>
      <c r="V161" s="0" t="n">
        <f aca="false">W161/(1+('IMF GDP constant growth old'!W161/100))</f>
        <v>835.478047328806</v>
      </c>
      <c r="W161" s="0" t="n">
        <f aca="false">X161/(1+('IMF GDP constant growth old'!X161/100))</f>
        <v>855.704970854637</v>
      </c>
      <c r="X161" s="0" t="n">
        <f aca="false">Y161/(1+('IMF GDP constant growth old'!Y161/100))</f>
        <v>888.777967978168</v>
      </c>
      <c r="Y161" s="0" t="n">
        <f aca="false">Z161/(1+('IMF GDP constant growth old'!Z161/100))</f>
        <v>928.497455367113</v>
      </c>
      <c r="Z161" s="0" t="n">
        <f aca="false">AA161/(1+('IMF GDP constant growth old'!AA161/100))</f>
        <v>972.554659624282</v>
      </c>
      <c r="AA161" s="0" t="n">
        <f aca="false">AB161/(1+('IMF GDP constant growth old'!AB161/100))</f>
        <v>1021.6978465751</v>
      </c>
      <c r="AB161" s="0" t="n">
        <f aca="false">AC161/(1+('IMF GDP constant growth old'!AC161/100))</f>
        <v>1061.91187381629</v>
      </c>
      <c r="AC161" s="0" t="n">
        <f aca="false">AD161/(1+('IMF GDP constant growth old'!AD161/100))</f>
        <v>1090.87021061526</v>
      </c>
      <c r="AD161" s="0" t="n">
        <f aca="false">AE161/(1+('IMF GDP constant growth old'!AE161/100))</f>
        <v>1123.42177770002</v>
      </c>
      <c r="AE161" s="0" t="n">
        <f aca="false">AF161/(1+('IMF GDP constant growth old'!AF161/100))</f>
        <v>1158.45006872871</v>
      </c>
      <c r="AF161" s="0" t="n">
        <f aca="false">AG161/(1+('IMF GDP constant growth old'!AG161/100))</f>
        <v>1200.80300324143</v>
      </c>
      <c r="AG161" s="0" t="n">
        <f aca="false">AH161/(1+('IMF GDP constant growth old'!AH161/100))</f>
        <v>1250.08395849446</v>
      </c>
      <c r="AH161" s="0" t="n">
        <f aca="false">AI161/(1+('IMF GDP constant growth old'!AI161/100))</f>
        <v>1295.11198267943</v>
      </c>
      <c r="AI161" s="0" t="n">
        <f aca="false">AJ161/(1+('IMF GDP constant growth old'!AJ161/100))</f>
        <v>1306.62552820545</v>
      </c>
      <c r="AJ161" s="0" t="n">
        <f aca="false">AK161/(1+('IMF GDP constant growth old'!AK161/100))</f>
        <v>1257.37881204739</v>
      </c>
      <c r="AK161" s="0" t="n">
        <f aca="false">AL161/(1+('IMF GDP constant growth old'!AL161/100))</f>
        <v>1259.49120845163</v>
      </c>
      <c r="AL161" s="0" t="n">
        <f aca="false">AM161/(1+('IMF GDP constant growth old'!AM161/100))</f>
        <v>1249.23895001483</v>
      </c>
      <c r="AM161" s="0" t="n">
        <f aca="false">AN161/(1+('IMF GDP constant growth old'!AN161/100))</f>
        <v>1212.28646187339</v>
      </c>
      <c r="AN161" s="0" t="n">
        <f aca="false">AO161/(1+('IMF GDP constant growth old'!AO161/100))</f>
        <v>1194.86590541627</v>
      </c>
      <c r="AO161" s="0" t="n">
        <f aca="false">AP161/(1+('IMF GDP constant growth old'!AP161/100))</f>
        <v>1211.37895222912</v>
      </c>
      <c r="AP161" s="0" t="n">
        <f aca="false">AQ161/(1+('IMF GDP constant growth old'!AQ161/100))</f>
        <v>1257.85956262615</v>
      </c>
      <c r="AQ161" s="0" t="n">
        <f aca="false">AR161/(1+('IMF GDP constant growth old'!AR161/100))</f>
        <v>1295.94755018247</v>
      </c>
      <c r="AR161" s="0" t="n">
        <f aca="false">AS161/(1+('IMF GDP constant growth old'!AS161/100))</f>
        <v>1334.52790875141</v>
      </c>
      <c r="AS161" s="0" t="n">
        <f aca="false">AT161/(1+('IMF GDP constant growth old'!AT161/100))</f>
        <v>1366.94359165498</v>
      </c>
      <c r="AT161" s="0" t="n">
        <f aca="false">'IMF GDP current US old'!AT161</f>
        <v>1393.64</v>
      </c>
      <c r="AU161" s="0" t="n">
        <f aca="false">AT161*(1+('IMF GDP constant growth old'!AU161/100))</f>
        <v>1240.8413104</v>
      </c>
      <c r="AV161" s="0" t="n">
        <f aca="false">AU161*(1+('IMF GDP constant growth old'!AV161/100))</f>
        <v>1319.944943938</v>
      </c>
      <c r="AW161" s="0" t="n">
        <f aca="false">AV161*(1+('IMF GDP constant growth old'!AW161/100))</f>
        <v>1381.99555575253</v>
      </c>
      <c r="AX161" s="0" t="n">
        <f aca="false">AW161*(1+('IMF GDP constant growth old'!AX161/100))</f>
        <v>1420.55323175802</v>
      </c>
      <c r="AY161" s="0" t="n">
        <f aca="false">AX161*(1+('IMF GDP constant growth old'!AY161/100))</f>
        <v>1455.07267528974</v>
      </c>
      <c r="AZ161" s="0" t="n">
        <f aca="false">AY161*(1+('IMF GDP constant growth old'!AZ161/100))</f>
        <v>1475.29818547627</v>
      </c>
      <c r="BA161" s="0" t="n">
        <f aca="false">AZ161*(1+('IMF GDP constant growth old'!BA161/100))</f>
        <v>1495.95236007294</v>
      </c>
      <c r="BC161" s="0" t="n">
        <v>1</v>
      </c>
    </row>
    <row r="162" customFormat="false" ht="15" hidden="false" customHeight="false" outlineLevel="0" collapsed="false">
      <c r="A162" s="0" t="s">
        <v>174</v>
      </c>
      <c r="B162" s="0" t="str">
        <f aca="false">VLOOKUP(A162,'IMF GDP constant growth old'!$A:$B,2,0)</f>
        <v>LKA</v>
      </c>
      <c r="C162" s="0" t="s">
        <v>446</v>
      </c>
      <c r="D162" s="0" t="s">
        <v>1044</v>
      </c>
      <c r="F162" s="0" t="s">
        <v>448</v>
      </c>
      <c r="G162" s="0" t="n">
        <f aca="false">H162/(1+('IMF GDP constant growth old'!H162/100))</f>
        <v>12.2061297827421</v>
      </c>
      <c r="H162" s="0" t="n">
        <f aca="false">I162/(1+('IMF GDP constant growth old'!I162/100))</f>
        <v>12.8585474196296</v>
      </c>
      <c r="I162" s="0" t="n">
        <f aca="false">J162/(1+('IMF GDP constant growth old'!J162/100))</f>
        <v>13.5314352060989</v>
      </c>
      <c r="J162" s="0" t="n">
        <f aca="false">K162/(1+('IMF GDP constant growth old'!K162/100))</f>
        <v>13.979866968829</v>
      </c>
      <c r="K162" s="0" t="n">
        <f aca="false">L162/(1+('IMF GDP constant growth old'!L162/100))</f>
        <v>14.9200130224827</v>
      </c>
      <c r="L162" s="0" t="n">
        <f aca="false">M162/(1+('IMF GDP constant growth old'!M162/100))</f>
        <v>15.6595980680072</v>
      </c>
      <c r="M162" s="0" t="n">
        <f aca="false">N162/(1+('IMF GDP constant growth old'!N162/100))</f>
        <v>16.3299854612986</v>
      </c>
      <c r="N162" s="0" t="n">
        <f aca="false">O162/(1+('IMF GDP constant growth old'!O162/100))</f>
        <v>16.5674234499059</v>
      </c>
      <c r="O162" s="0" t="n">
        <f aca="false">P162/(1+('IMF GDP constant growth old'!P162/100))</f>
        <v>17.0144125345843</v>
      </c>
      <c r="P162" s="0" t="n">
        <f aca="false">Q162/(1+('IMF GDP constant growth old'!Q162/100))</f>
        <v>17.3972368166125</v>
      </c>
      <c r="Q162" s="0" t="n">
        <f aca="false">R162/(1+('IMF GDP constant growth old'!R162/100))</f>
        <v>18.4713422176701</v>
      </c>
      <c r="R162" s="0" t="n">
        <f aca="false">S162/(1+('IMF GDP constant growth old'!S162/100))</f>
        <v>20.4701261590442</v>
      </c>
      <c r="S162" s="0" t="n">
        <f aca="false">T162/(1+('IMF GDP constant growth old'!T162/100))</f>
        <v>19.8283877039582</v>
      </c>
      <c r="T162" s="0" t="n">
        <f aca="false">U162/(1+('IMF GDP constant growth old'!U162/100))</f>
        <v>21.3109562525831</v>
      </c>
      <c r="U162" s="0" t="n">
        <f aca="false">V162/(1+('IMF GDP constant growth old'!V162/100))</f>
        <v>23.0235046970407</v>
      </c>
      <c r="V162" s="0" t="n">
        <f aca="false">W162/(1+('IMF GDP constant growth old'!W162/100))</f>
        <v>24.4166569662586</v>
      </c>
      <c r="W162" s="0" t="n">
        <f aca="false">X162/(1+('IMF GDP constant growth old'!X162/100))</f>
        <v>27.386210786495</v>
      </c>
      <c r="X162" s="0" t="n">
        <f aca="false">Y162/(1+('IMF GDP constant growth old'!Y162/100))</f>
        <v>30.2045257385332</v>
      </c>
      <c r="Y162" s="0" t="n">
        <f aca="false">Z162/(1+('IMF GDP constant growth old'!Z162/100))</f>
        <v>29.7073592448769</v>
      </c>
      <c r="Z162" s="0" t="n">
        <f aca="false">AA162/(1+('IMF GDP constant growth old'!AA162/100))</f>
        <v>30.5626341175369</v>
      </c>
      <c r="AA162" s="0" t="n">
        <f aca="false">AB162/(1+('IMF GDP constant growth old'!AB162/100))</f>
        <v>33.1353966575512</v>
      </c>
      <c r="AB162" s="0" t="n">
        <f aca="false">AC162/(1+('IMF GDP constant growth old'!AC162/100))</f>
        <v>32.4899191306621</v>
      </c>
      <c r="AC162" s="0" t="n">
        <f aca="false">AD162/(1+('IMF GDP constant growth old'!AD162/100))</f>
        <v>33.7008184166619</v>
      </c>
      <c r="AD162" s="0" t="n">
        <f aca="false">AE162/(1+('IMF GDP constant growth old'!AE162/100))</f>
        <v>35.7026470306116</v>
      </c>
      <c r="AE162" s="0" t="n">
        <f aca="false">AF162/(1+('IMF GDP constant growth old'!AF162/100))</f>
        <v>37.6466561614284</v>
      </c>
      <c r="AF162" s="0" t="n">
        <f aca="false">AG162/(1+('IMF GDP constant growth old'!AG162/100))</f>
        <v>39.9965604390248</v>
      </c>
      <c r="AG162" s="0" t="n">
        <f aca="false">AH162/(1+('IMF GDP constant growth old'!AH162/100))</f>
        <v>43.0634966934892</v>
      </c>
      <c r="AH162" s="0" t="n">
        <f aca="false">AI162/(1+('IMF GDP constant growth old'!AI162/100))</f>
        <v>45.9905225637456</v>
      </c>
      <c r="AI162" s="0" t="n">
        <f aca="false">AJ162/(1+('IMF GDP constant growth old'!AJ162/100))</f>
        <v>48.7269586562885</v>
      </c>
      <c r="AJ162" s="0" t="n">
        <f aca="false">AK162/(1+('IMF GDP constant growth old'!AK162/100))</f>
        <v>50.4514057231346</v>
      </c>
      <c r="AK162" s="0" t="n">
        <f aca="false">AL162/(1+('IMF GDP constant growth old'!AL162/100))</f>
        <v>54.495590405901</v>
      </c>
      <c r="AL162" s="0" t="n">
        <f aca="false">AM162/(1+('IMF GDP constant growth old'!AM162/100))</f>
        <v>59.075944779517</v>
      </c>
      <c r="AM162" s="0" t="n">
        <f aca="false">AN162/(1+('IMF GDP constant growth old'!AN162/100))</f>
        <v>64.4784399296039</v>
      </c>
      <c r="AN162" s="0" t="n">
        <f aca="false">AO162/(1+('IMF GDP constant growth old'!AO162/100))</f>
        <v>66.6681277496132</v>
      </c>
      <c r="AO162" s="0" t="n">
        <f aca="false">AP162/(1+('IMF GDP constant growth old'!AP162/100))</f>
        <v>69.9755335672715</v>
      </c>
      <c r="AP162" s="0" t="n">
        <f aca="false">AQ162/(1+('IMF GDP constant growth old'!AQ162/100))</f>
        <v>73.4799082883204</v>
      </c>
      <c r="AQ162" s="0" t="n">
        <f aca="false">AR162/(1+('IMF GDP constant growth old'!AR162/100))</f>
        <v>76.7769517732174</v>
      </c>
      <c r="AR162" s="0" t="n">
        <f aca="false">AS162/(1+('IMF GDP constant growth old'!AS162/100))</f>
        <v>79.5240311076631</v>
      </c>
      <c r="AS162" s="0" t="n">
        <f aca="false">AT162/(1+('IMF GDP constant growth old'!AT162/100))</f>
        <v>82.1260574055058</v>
      </c>
      <c r="AT162" s="0" t="n">
        <f aca="false">'IMF GDP current US old'!AT162</f>
        <v>83.978</v>
      </c>
      <c r="AU162" s="0" t="n">
        <f aca="false">AT162*(1+('IMF GDP constant growth old'!AU162/100))</f>
        <v>80.98082518</v>
      </c>
      <c r="AV162" s="0" t="n">
        <f aca="false">AU162*(1+('IMF GDP constant growth old'!AV162/100))</f>
        <v>84.2249170367108</v>
      </c>
      <c r="AW162" s="0" t="n">
        <f aca="false">AV162*(1+('IMF GDP constant growth old'!AW162/100))</f>
        <v>87.6815076318974</v>
      </c>
      <c r="AX162" s="0" t="n">
        <f aca="false">AW162*(1+('IMF GDP constant growth old'!AX162/100))</f>
        <v>91.2782030749579</v>
      </c>
      <c r="AY162" s="0" t="n">
        <f aca="false">AX162*(1+('IMF GDP constant growth old'!AY162/100))</f>
        <v>95.0726379767839</v>
      </c>
      <c r="AZ162" s="0" t="n">
        <f aca="false">AY162*(1+('IMF GDP constant growth old'!AZ162/100))</f>
        <v>99.0257582638585</v>
      </c>
      <c r="BA162" s="0" t="n">
        <f aca="false">AZ162*(1+('IMF GDP constant growth old'!BA162/100))</f>
        <v>103.141268777305</v>
      </c>
    </row>
    <row r="163" customFormat="false" ht="15" hidden="false" customHeight="false" outlineLevel="0" collapsed="false">
      <c r="A163" s="0" t="s">
        <v>176</v>
      </c>
      <c r="B163" s="0" t="str">
        <f aca="false">VLOOKUP(A163,'IMF GDP constant growth old'!$A:$B,2,0)</f>
        <v>KNA</v>
      </c>
      <c r="C163" s="0" t="s">
        <v>446</v>
      </c>
      <c r="D163" s="0" t="s">
        <v>1044</v>
      </c>
      <c r="F163" s="0" t="s">
        <v>448</v>
      </c>
      <c r="G163" s="0" t="n">
        <f aca="false">H163/(1+('IMF GDP constant growth old'!H163/100))</f>
        <v>0.250850436043688</v>
      </c>
      <c r="H163" s="0" t="n">
        <f aca="false">I163/(1+('IMF GDP constant growth old'!I163/100))</f>
        <v>0.257628414825589</v>
      </c>
      <c r="I163" s="0" t="n">
        <f aca="false">J163/(1+('IMF GDP constant growth old'!J163/100))</f>
        <v>0.273374663539729</v>
      </c>
      <c r="J163" s="0" t="n">
        <f aca="false">K163/(1+('IMF GDP constant growth old'!K163/100))</f>
        <v>0.267748612964081</v>
      </c>
      <c r="K163" s="0" t="n">
        <f aca="false">L163/(1+('IMF GDP constant growth old'!L163/100))</f>
        <v>0.293589031601245</v>
      </c>
      <c r="L163" s="0" t="n">
        <f aca="false">M163/(1+('IMF GDP constant growth old'!M163/100))</f>
        <v>0.312487357565417</v>
      </c>
      <c r="M163" s="0" t="n">
        <f aca="false">N163/(1+('IMF GDP constant growth old'!N163/100))</f>
        <v>0.340117489721351</v>
      </c>
      <c r="N163" s="0" t="n">
        <f aca="false">O163/(1+('IMF GDP constant growth old'!O163/100))</f>
        <v>0.368238403771512</v>
      </c>
      <c r="O163" s="0" t="n">
        <f aca="false">P163/(1+('IMF GDP constant growth old'!P163/100))</f>
        <v>0.406362125713977</v>
      </c>
      <c r="P163" s="0" t="n">
        <f aca="false">Q163/(1+('IMF GDP constant growth old'!Q163/100))</f>
        <v>0.430796680333158</v>
      </c>
      <c r="Q163" s="0" t="n">
        <f aca="false">R163/(1+('IMF GDP constant growth old'!R163/100))</f>
        <v>0.454292331278529</v>
      </c>
      <c r="R163" s="0" t="n">
        <f aca="false">S163/(1+('IMF GDP constant growth old'!S163/100))</f>
        <v>0.464604767198551</v>
      </c>
      <c r="S163" s="0" t="n">
        <f aca="false">T163/(1+('IMF GDP constant growth old'!T163/100))</f>
        <v>0.478900655885251</v>
      </c>
      <c r="T163" s="0" t="n">
        <f aca="false">U163/(1+('IMF GDP constant growth old'!U163/100))</f>
        <v>0.504847493421114</v>
      </c>
      <c r="U163" s="0" t="n">
        <f aca="false">V163/(1+('IMF GDP constant growth old'!V163/100))</f>
        <v>0.53212945196559</v>
      </c>
      <c r="V163" s="0" t="n">
        <f aca="false">W163/(1+('IMF GDP constant growth old'!W163/100))</f>
        <v>0.550551773592639</v>
      </c>
      <c r="W163" s="0" t="n">
        <f aca="false">X163/(1+('IMF GDP constant growth old'!X163/100))</f>
        <v>0.583017811681397</v>
      </c>
      <c r="X163" s="0" t="n">
        <f aca="false">Y163/(1+('IMF GDP constant growth old'!Y163/100))</f>
        <v>0.625735526743293</v>
      </c>
      <c r="Y163" s="0" t="n">
        <f aca="false">Z163/(1+('IMF GDP constant growth old'!Z163/100))</f>
        <v>0.632143058537144</v>
      </c>
      <c r="Z163" s="0" t="n">
        <f aca="false">AA163/(1+('IMF GDP constant growth old'!AA163/100))</f>
        <v>0.657068459335264</v>
      </c>
      <c r="AA163" s="0" t="n">
        <f aca="false">AB163/(1+('IMF GDP constant growth old'!AB163/100))</f>
        <v>0.720896089475092</v>
      </c>
      <c r="AB163" s="0" t="n">
        <f aca="false">AC163/(1+('IMF GDP constant growth old'!AC163/100))</f>
        <v>0.759168462865324</v>
      </c>
      <c r="AC163" s="0" t="n">
        <f aca="false">AD163/(1+('IMF GDP constant growth old'!AD163/100))</f>
        <v>0.769569070806579</v>
      </c>
      <c r="AD163" s="0" t="n">
        <f aca="false">AE163/(1+('IMF GDP constant growth old'!AE163/100))</f>
        <v>0.739278832179632</v>
      </c>
      <c r="AE163" s="0" t="n">
        <f aca="false">AF163/(1+('IMF GDP constant growth old'!AF163/100))</f>
        <v>0.768820414313531</v>
      </c>
      <c r="AF163" s="0" t="n">
        <f aca="false">AG163/(1+('IMF GDP constant growth old'!AG163/100))</f>
        <v>0.84365739344281</v>
      </c>
      <c r="AG163" s="0" t="n">
        <f aca="false">AH163/(1+('IMF GDP constant growth old'!AH163/100))</f>
        <v>0.870232601336258</v>
      </c>
      <c r="AH163" s="0" t="n">
        <f aca="false">AI163/(1+('IMF GDP constant growth old'!AI163/100))</f>
        <v>0.875462699270289</v>
      </c>
      <c r="AI163" s="0" t="n">
        <f aca="false">AJ163/(1+('IMF GDP constant growth old'!AJ163/100))</f>
        <v>0.929041016465631</v>
      </c>
      <c r="AJ163" s="0" t="n">
        <f aca="false">AK163/(1+('IMF GDP constant growth old'!AK163/100))</f>
        <v>0.891433436119102</v>
      </c>
      <c r="AK163" s="0" t="n">
        <f aca="false">AL163/(1+('IMF GDP constant growth old'!AL163/100))</f>
        <v>0.886013520827498</v>
      </c>
      <c r="AL163" s="0" t="n">
        <f aca="false">AM163/(1+('IMF GDP constant growth old'!AM163/100))</f>
        <v>0.902200987853017</v>
      </c>
      <c r="AM163" s="0" t="n">
        <f aca="false">AN163/(1+('IMF GDP constant growth old'!AN163/100))</f>
        <v>0.882099949843651</v>
      </c>
      <c r="AN163" s="0" t="n">
        <f aca="false">AO163/(1+('IMF GDP constant growth old'!AO163/100))</f>
        <v>0.929592211143234</v>
      </c>
      <c r="AO163" s="0" t="n">
        <f aca="false">AP163/(1+('IMF GDP constant growth old'!AP163/100))</f>
        <v>0.988026377535697</v>
      </c>
      <c r="AP163" s="0" t="n">
        <f aca="false">AQ163/(1+('IMF GDP constant growth old'!AQ163/100))</f>
        <v>0.998222809751866</v>
      </c>
      <c r="AQ163" s="0" t="n">
        <f aca="false">AR163/(1+('IMF GDP constant growth old'!AR163/100))</f>
        <v>1.02645255081165</v>
      </c>
      <c r="AR163" s="0" t="n">
        <f aca="false">AS163/(1+('IMF GDP constant growth old'!AS163/100))</f>
        <v>1.00614931935659</v>
      </c>
      <c r="AS163" s="0" t="n">
        <f aca="false">AT163/(1+('IMF GDP constant growth old'!AT163/100))</f>
        <v>1.03556912545458</v>
      </c>
      <c r="AT163" s="0" t="n">
        <f aca="false">'IMF GDP current US old'!AT163</f>
        <v>1.065</v>
      </c>
      <c r="AU163" s="0" t="n">
        <f aca="false">AT163*(1+('IMF GDP constant growth old'!AU163/100))</f>
        <v>0.8663775</v>
      </c>
      <c r="AV163" s="0" t="n">
        <f aca="false">AU163*(1+('IMF GDP constant growth old'!AV163/100))</f>
        <v>0.84904995</v>
      </c>
      <c r="AW163" s="0" t="n">
        <f aca="false">AV163*(1+('IMF GDP constant growth old'!AW163/100))</f>
        <v>0.933954945</v>
      </c>
      <c r="AX163" s="0" t="n">
        <f aca="false">AW163*(1+('IMF GDP constant growth old'!AX163/100))</f>
        <v>1.0086713406</v>
      </c>
      <c r="AY163" s="0" t="n">
        <f aca="false">AX163*(1+('IMF GDP constant growth old'!AY163/100))</f>
        <v>1.06455173286924</v>
      </c>
      <c r="AZ163" s="0" t="n">
        <f aca="false">AY163*(1+('IMF GDP constant growth old'!AZ163/100))</f>
        <v>1.09311365586212</v>
      </c>
      <c r="BA163" s="0" t="n">
        <f aca="false">AZ163*(1+('IMF GDP constant growth old'!BA163/100))</f>
        <v>1.12257306888761</v>
      </c>
    </row>
    <row r="164" customFormat="false" ht="15" hidden="false" customHeight="false" outlineLevel="0" collapsed="false">
      <c r="A164" s="0" t="s">
        <v>178</v>
      </c>
      <c r="B164" s="0" t="str">
        <f aca="false">VLOOKUP(A164,'IMF GDP constant growth old'!$A:$B,2,0)</f>
        <v>LCA</v>
      </c>
      <c r="C164" s="0" t="s">
        <v>446</v>
      </c>
      <c r="D164" s="0" t="s">
        <v>1044</v>
      </c>
      <c r="F164" s="0" t="s">
        <v>448</v>
      </c>
      <c r="G164" s="0" t="n">
        <f aca="false">H164/(1+('IMF GDP constant growth old'!H164/100))</f>
        <v>0.54670729388671</v>
      </c>
      <c r="H164" s="0" t="n">
        <f aca="false">I164/(1+('IMF GDP constant growth old'!I164/100))</f>
        <v>0.574616701239626</v>
      </c>
      <c r="I164" s="0" t="n">
        <f aca="false">J164/(1+('IMF GDP constant growth old'!J164/100))</f>
        <v>0.586764098303832</v>
      </c>
      <c r="J164" s="0" t="n">
        <f aca="false">K164/(1+('IMF GDP constant growth old'!K164/100))</f>
        <v>0.610580853053985</v>
      </c>
      <c r="K164" s="0" t="n">
        <f aca="false">L164/(1+('IMF GDP constant growth old'!L164/100))</f>
        <v>0.659488379383609</v>
      </c>
      <c r="L164" s="0" t="n">
        <f aca="false">M164/(1+('IMF GDP constant growth old'!M164/100))</f>
        <v>0.742517966348005</v>
      </c>
      <c r="M164" s="0" t="n">
        <f aca="false">N164/(1+('IMF GDP constant growth old'!N164/100))</f>
        <v>0.849455403861445</v>
      </c>
      <c r="N164" s="0" t="n">
        <f aca="false">O164/(1+('IMF GDP constant growth old'!O164/100))</f>
        <v>0.882788033908968</v>
      </c>
      <c r="O164" s="0" t="n">
        <f aca="false">P164/(1+('IMF GDP constant growth old'!P164/100))</f>
        <v>1.00548674274198</v>
      </c>
      <c r="P164" s="0" t="n">
        <f aca="false">Q164/(1+('IMF GDP constant growth old'!Q164/100))</f>
        <v>1.09580961684249</v>
      </c>
      <c r="Q164" s="0" t="n">
        <f aca="false">R164/(1+('IMF GDP constant growth old'!R164/100))</f>
        <v>1.20418518794821</v>
      </c>
      <c r="R164" s="0" t="n">
        <f aca="false">S164/(1+('IMF GDP constant growth old'!S164/100))</f>
        <v>1.20871292425489</v>
      </c>
      <c r="S164" s="0" t="n">
        <f aca="false">T164/(1+('IMF GDP constant growth old'!T164/100))</f>
        <v>1.30482977599164</v>
      </c>
      <c r="T164" s="0" t="n">
        <f aca="false">U164/(1+('IMF GDP constant growth old'!U164/100))</f>
        <v>1.31243693358568</v>
      </c>
      <c r="U164" s="0" t="n">
        <f aca="false">V164/(1+('IMF GDP constant growth old'!V164/100))</f>
        <v>1.33342280015371</v>
      </c>
      <c r="V164" s="0" t="n">
        <f aca="false">W164/(1+('IMF GDP constant growth old'!W164/100))</f>
        <v>1.3567443649284</v>
      </c>
      <c r="W164" s="0" t="n">
        <f aca="false">X164/(1+('IMF GDP constant growth old'!X164/100))</f>
        <v>1.39638843527161</v>
      </c>
      <c r="X164" s="0" t="n">
        <f aca="false">Y164/(1+('IMF GDP constant growth old'!Y164/100))</f>
        <v>1.38669749953082</v>
      </c>
      <c r="Y164" s="0" t="n">
        <f aca="false">Z164/(1+('IMF GDP constant growth old'!Z164/100))</f>
        <v>1.47386530435133</v>
      </c>
      <c r="Z164" s="0" t="n">
        <f aca="false">AA164/(1+('IMF GDP constant growth old'!AA164/100))</f>
        <v>1.51321750797751</v>
      </c>
      <c r="AA164" s="0" t="n">
        <f aca="false">AB164/(1+('IMF GDP constant growth old'!AB164/100))</f>
        <v>1.51395898455642</v>
      </c>
      <c r="AB164" s="0" t="n">
        <f aca="false">AC164/(1+('IMF GDP constant growth old'!AC164/100))</f>
        <v>1.46234812277289</v>
      </c>
      <c r="AC164" s="0" t="n">
        <f aca="false">AD164/(1+('IMF GDP constant growth old'!AD164/100))</f>
        <v>1.46844611444485</v>
      </c>
      <c r="AD164" s="0" t="n">
        <f aca="false">AE164/(1+('IMF GDP constant growth old'!AE164/100))</f>
        <v>1.53106065676478</v>
      </c>
      <c r="AE164" s="0" t="n">
        <f aca="false">AF164/(1+('IMF GDP constant growth old'!AF164/100))</f>
        <v>1.64233814529845</v>
      </c>
      <c r="AF164" s="0" t="n">
        <f aca="false">AG164/(1+('IMF GDP constant growth old'!AG164/100))</f>
        <v>1.63558813552127</v>
      </c>
      <c r="AG164" s="0" t="n">
        <f aca="false">AH164/(1+('IMF GDP constant growth old'!AH164/100))</f>
        <v>1.73753434400831</v>
      </c>
      <c r="AH164" s="0" t="n">
        <f aca="false">AI164/(1+('IMF GDP constant growth old'!AI164/100))</f>
        <v>1.77129463631239</v>
      </c>
      <c r="AI164" s="0" t="n">
        <f aca="false">AJ164/(1+('IMF GDP constant growth old'!AJ164/100))</f>
        <v>1.85780466634989</v>
      </c>
      <c r="AJ164" s="0" t="n">
        <f aca="false">AK164/(1+('IMF GDP constant growth old'!AK164/100))</f>
        <v>1.82347243611574</v>
      </c>
      <c r="AK164" s="0" t="n">
        <f aca="false">AL164/(1+('IMF GDP constant growth old'!AL164/100))</f>
        <v>1.83269920664249</v>
      </c>
      <c r="AL164" s="0" t="n">
        <f aca="false">AM164/(1+('IMF GDP constant growth old'!AM164/100))</f>
        <v>1.92072374953753</v>
      </c>
      <c r="AM164" s="0" t="n">
        <f aca="false">AN164/(1+('IMF GDP constant growth old'!AN164/100))</f>
        <v>1.91403963088914</v>
      </c>
      <c r="AN164" s="0" t="n">
        <f aca="false">AO164/(1+('IMF GDP constant growth old'!AO164/100))</f>
        <v>1.87196903980219</v>
      </c>
      <c r="AO164" s="0" t="n">
        <f aca="false">AP164/(1+('IMF GDP constant growth old'!AP164/100))</f>
        <v>1.89641695546201</v>
      </c>
      <c r="AP164" s="0" t="n">
        <f aca="false">AQ164/(1+('IMF GDP constant growth old'!AQ164/100))</f>
        <v>1.89258619321198</v>
      </c>
      <c r="AQ164" s="0" t="n">
        <f aca="false">AR164/(1+('IMF GDP constant growth old'!AR164/100))</f>
        <v>1.96378528580061</v>
      </c>
      <c r="AR164" s="0" t="n">
        <f aca="false">AS164/(1+('IMF GDP constant growth old'!AS164/100))</f>
        <v>2.0323017544222</v>
      </c>
      <c r="AS164" s="0" t="n">
        <f aca="false">AT164/(1+('IMF GDP constant growth old'!AT164/100))</f>
        <v>2.0859341977214</v>
      </c>
      <c r="AT164" s="0" t="n">
        <f aca="false">'IMF GDP current US old'!AT164</f>
        <v>2.122</v>
      </c>
      <c r="AU164" s="0" t="n">
        <f aca="false">AT164*(1+('IMF GDP constant growth old'!AU164/100))</f>
        <v>1.722003</v>
      </c>
      <c r="AV164" s="0" t="n">
        <f aca="false">AU164*(1+('IMF GDP constant growth old'!AV164/100))</f>
        <v>1.77610833426</v>
      </c>
      <c r="AW164" s="0" t="n">
        <f aca="false">AV164*(1+('IMF GDP constant growth old'!AW164/100))</f>
        <v>1.96698669694292</v>
      </c>
      <c r="AX164" s="0" t="n">
        <f aca="false">AW164*(1+('IMF GDP constant growth old'!AX164/100))</f>
        <v>2.03071706592387</v>
      </c>
      <c r="AY164" s="0" t="n">
        <f aca="false">AX164*(1+('IMF GDP constant growth old'!AY164/100))</f>
        <v>2.07933243248209</v>
      </c>
      <c r="AZ164" s="0" t="n">
        <f aca="false">AY164*(1+('IMF GDP constant growth old'!AZ164/100))</f>
        <v>2.11736342267219</v>
      </c>
      <c r="BA164" s="0" t="n">
        <f aca="false">AZ164*(1+('IMF GDP constant growth old'!BA164/100))</f>
        <v>2.14798049776403</v>
      </c>
    </row>
    <row r="165" customFormat="false" ht="15" hidden="false" customHeight="false" outlineLevel="0" collapsed="false">
      <c r="A165" s="0" t="s">
        <v>180</v>
      </c>
      <c r="B165" s="0" t="str">
        <f aca="false">VLOOKUP(A165,'IMF GDP constant growth old'!$A:$B,2,0)</f>
        <v>VCT</v>
      </c>
      <c r="C165" s="0" t="s">
        <v>446</v>
      </c>
      <c r="D165" s="0" t="s">
        <v>1044</v>
      </c>
      <c r="F165" s="0" t="s">
        <v>448</v>
      </c>
      <c r="G165" s="0" t="n">
        <f aca="false">H165/(1+('IMF GDP constant growth old'!H165/100))</f>
        <v>0.260792325183504</v>
      </c>
      <c r="H165" s="0" t="n">
        <f aca="false">I165/(1+('IMF GDP constant growth old'!I165/100))</f>
        <v>0.270911067400624</v>
      </c>
      <c r="I165" s="0" t="n">
        <f aca="false">J165/(1+('IMF GDP constant growth old'!J165/100))</f>
        <v>0.277895154718212</v>
      </c>
      <c r="J165" s="0" t="n">
        <f aca="false">K165/(1+('IMF GDP constant growth old'!K165/100))</f>
        <v>0.286837820797044</v>
      </c>
      <c r="K165" s="0" t="n">
        <f aca="false">L165/(1+('IMF GDP constant growth old'!L165/100))</f>
        <v>0.302048830433911</v>
      </c>
      <c r="L165" s="0" t="n">
        <f aca="false">M165/(1+('IMF GDP constant growth old'!M165/100))</f>
        <v>0.314949335981744</v>
      </c>
      <c r="M165" s="0" t="n">
        <f aca="false">N165/(1+('IMF GDP constant growth old'!N165/100))</f>
        <v>0.331972347591557</v>
      </c>
      <c r="N165" s="0" t="n">
        <f aca="false">O165/(1+('IMF GDP constant growth old'!O165/100))</f>
        <v>0.334130167850902</v>
      </c>
      <c r="O165" s="0" t="n">
        <f aca="false">P165/(1+('IMF GDP constant growth old'!P165/100))</f>
        <v>0.378131769655187</v>
      </c>
      <c r="P165" s="0" t="n">
        <f aca="false">Q165/(1+('IMF GDP constant growth old'!Q165/100))</f>
        <v>0.390511803793698</v>
      </c>
      <c r="Q165" s="0" t="n">
        <f aca="false">R165/(1+('IMF GDP constant growth old'!R165/100))</f>
        <v>0.409279801084023</v>
      </c>
      <c r="R165" s="0" t="n">
        <f aca="false">S165/(1+('IMF GDP constant growth old'!S165/100))</f>
        <v>0.4183699054661</v>
      </c>
      <c r="S165" s="0" t="n">
        <f aca="false">T165/(1+('IMF GDP constant growth old'!T165/100))</f>
        <v>0.448057433957974</v>
      </c>
      <c r="T165" s="0" t="n">
        <f aca="false">U165/(1+('IMF GDP constant growth old'!U165/100))</f>
        <v>0.464138215262726</v>
      </c>
      <c r="U165" s="0" t="n">
        <f aca="false">V165/(1+('IMF GDP constant growth old'!V165/100))</f>
        <v>0.458731005054915</v>
      </c>
      <c r="V165" s="0" t="n">
        <f aca="false">W165/(1+('IMF GDP constant growth old'!W165/100))</f>
        <v>0.489915538778548</v>
      </c>
      <c r="W165" s="0" t="n">
        <f aca="false">X165/(1+('IMF GDP constant growth old'!X165/100))</f>
        <v>0.4951086434896</v>
      </c>
      <c r="X165" s="0" t="n">
        <f aca="false">Y165/(1+('IMF GDP constant growth old'!Y165/100))</f>
        <v>0.513630657842546</v>
      </c>
      <c r="Y165" s="0" t="n">
        <f aca="false">Z165/(1+('IMF GDP constant growth old'!Z165/100))</f>
        <v>0.536533448875746</v>
      </c>
      <c r="Z165" s="0" t="n">
        <f aca="false">AA165/(1+('IMF GDP constant growth old'!AA165/100))</f>
        <v>0.547838208643557</v>
      </c>
      <c r="AA165" s="0" t="n">
        <f aca="false">AB165/(1+('IMF GDP constant growth old'!AB165/100))</f>
        <v>0.55773216669166</v>
      </c>
      <c r="AB165" s="0" t="n">
        <f aca="false">AC165/(1+('IMF GDP constant growth old'!AC165/100))</f>
        <v>0.567269386742087</v>
      </c>
      <c r="AC165" s="0" t="n">
        <f aca="false">AD165/(1+('IMF GDP constant growth old'!AD165/100))</f>
        <v>0.603126484678055</v>
      </c>
      <c r="AD165" s="0" t="n">
        <f aca="false">AE165/(1+('IMF GDP constant growth old'!AE165/100))</f>
        <v>0.649506911349797</v>
      </c>
      <c r="AE165" s="0" t="n">
        <f aca="false">AF165/(1+('IMF GDP constant growth old'!AF165/100))</f>
        <v>0.676500418585495</v>
      </c>
      <c r="AF165" s="0" t="n">
        <f aca="false">AG165/(1+('IMF GDP constant growth old'!AG165/100))</f>
        <v>0.693331748999902</v>
      </c>
      <c r="AG165" s="0" t="n">
        <f aca="false">AH165/(1+('IMF GDP constant growth old'!AH165/100))</f>
        <v>0.746635093863014</v>
      </c>
      <c r="AH165" s="0" t="n">
        <f aca="false">AI165/(1+('IMF GDP constant growth old'!AI165/100))</f>
        <v>0.771595105050855</v>
      </c>
      <c r="AI165" s="0" t="n">
        <f aca="false">AJ165/(1+('IMF GDP constant growth old'!AJ165/100))</f>
        <v>0.783817171514861</v>
      </c>
      <c r="AJ165" s="0" t="n">
        <f aca="false">AK165/(1+('IMF GDP constant growth old'!AK165/100))</f>
        <v>0.767364849084764</v>
      </c>
      <c r="AK165" s="0" t="n">
        <f aca="false">AL165/(1+('IMF GDP constant growth old'!AL165/100))</f>
        <v>0.741635105694952</v>
      </c>
      <c r="AL165" s="0" t="n">
        <f aca="false">AM165/(1+('IMF GDP constant growth old'!AM165/100))</f>
        <v>0.73852765460209</v>
      </c>
      <c r="AM165" s="0" t="n">
        <f aca="false">AN165/(1+('IMF GDP constant growth old'!AN165/100))</f>
        <v>0.748734106788691</v>
      </c>
      <c r="AN165" s="0" t="n">
        <f aca="false">AO165/(1+('IMF GDP constant growth old'!AO165/100))</f>
        <v>0.762458402966127</v>
      </c>
      <c r="AO165" s="0" t="n">
        <f aca="false">AP165/(1+('IMF GDP constant growth old'!AP165/100))</f>
        <v>0.771714647978136</v>
      </c>
      <c r="AP165" s="0" t="n">
        <f aca="false">AQ165/(1+('IMF GDP constant growth old'!AQ165/100))</f>
        <v>0.781978452796245</v>
      </c>
      <c r="AQ165" s="0" t="n">
        <f aca="false">AR165/(1+('IMF GDP constant growth old'!AR165/100))</f>
        <v>0.79681258404579</v>
      </c>
      <c r="AR165" s="0" t="n">
        <f aca="false">AS165/(1+('IMF GDP constant growth old'!AS165/100))</f>
        <v>0.804780709886248</v>
      </c>
      <c r="AS165" s="0" t="n">
        <f aca="false">AT165/(1+('IMF GDP constant growth old'!AT165/100))</f>
        <v>0.822188116641088</v>
      </c>
      <c r="AT165" s="0" t="n">
        <f aca="false">'IMF GDP current US old'!AT165</f>
        <v>0.825</v>
      </c>
      <c r="AU165" s="0" t="n">
        <f aca="false">AT165*(1+('IMF GDP constant growth old'!AU165/100))</f>
        <v>0.790515</v>
      </c>
      <c r="AV165" s="0" t="n">
        <f aca="false">AU165*(1+('IMF GDP constant growth old'!AV165/100))</f>
        <v>0.78976401075</v>
      </c>
      <c r="AW165" s="0" t="n">
        <f aca="false">AV165*(1+('IMF GDP constant growth old'!AW165/100))</f>
        <v>0.828849431642018</v>
      </c>
      <c r="AX165" s="0" t="n">
        <f aca="false">AW165*(1+('IMF GDP constant growth old'!AX165/100))</f>
        <v>0.856135154931673</v>
      </c>
      <c r="AY165" s="0" t="n">
        <f aca="false">AX165*(1+('IMF GDP constant growth old'!AY165/100))</f>
        <v>0.882589731219061</v>
      </c>
      <c r="AZ165" s="0" t="n">
        <f aca="false">AY165*(1+('IMF GDP constant growth old'!AZ165/100))</f>
        <v>0.906446131653912</v>
      </c>
      <c r="BA165" s="0" t="n">
        <f aca="false">AZ165*(1+('IMF GDP constant growth old'!BA165/100))</f>
        <v>0.930947370592518</v>
      </c>
    </row>
    <row r="166" customFormat="false" ht="15" hidden="false" customHeight="false" outlineLevel="0" collapsed="false">
      <c r="A166" s="0" t="s">
        <v>181</v>
      </c>
      <c r="B166" s="0" t="str">
        <f aca="false">VLOOKUP(A166,'IMF GDP constant growth old'!$A:$B,2,0)</f>
        <v>SDN</v>
      </c>
      <c r="C166" s="0" t="s">
        <v>446</v>
      </c>
      <c r="D166" s="0" t="s">
        <v>1044</v>
      </c>
      <c r="F166" s="0" t="s">
        <v>448</v>
      </c>
      <c r="G166" s="0" t="n">
        <f aca="false">H166/(1+('IMF GDP constant growth old'!H166/100))</f>
        <v>10.3530321905978</v>
      </c>
      <c r="H166" s="0" t="n">
        <f aca="false">I166/(1+('IMF GDP constant growth old'!I166/100))</f>
        <v>11.0073438250436</v>
      </c>
      <c r="I166" s="0" t="n">
        <f aca="false">J166/(1+('IMF GDP constant growth old'!J166/100))</f>
        <v>11.4616169047031</v>
      </c>
      <c r="J166" s="0" t="n">
        <f aca="false">K166/(1+('IMF GDP constant growth old'!K166/100))</f>
        <v>11.2885464894421</v>
      </c>
      <c r="K166" s="0" t="n">
        <f aca="false">L166/(1+('IMF GDP constant growth old'!L166/100))</f>
        <v>10.6531142075514</v>
      </c>
      <c r="L166" s="0" t="n">
        <f aca="false">M166/(1+('IMF GDP constant growth old'!M166/100))</f>
        <v>10.5867453060384</v>
      </c>
      <c r="M166" s="0" t="n">
        <f aca="false">N166/(1+('IMF GDP constant growth old'!N166/100))</f>
        <v>11.6383267172872</v>
      </c>
      <c r="N166" s="0" t="n">
        <f aca="false">O166/(1+('IMF GDP constant growth old'!O166/100))</f>
        <v>12.3903953897583</v>
      </c>
      <c r="O166" s="0" t="n">
        <f aca="false">P166/(1+('IMF GDP constant growth old'!P166/100))</f>
        <v>12.9221911598867</v>
      </c>
      <c r="P166" s="0" t="n">
        <f aca="false">Q166/(1+('IMF GDP constant growth old'!Q166/100))</f>
        <v>13.1060739400919</v>
      </c>
      <c r="Q166" s="0" t="n">
        <f aca="false">R166/(1+('IMF GDP constant growth old'!R166/100))</f>
        <v>13.2159028397098</v>
      </c>
      <c r="R166" s="0" t="n">
        <f aca="false">S166/(1+('IMF GDP constant growth old'!S166/100))</f>
        <v>14.1441878551711</v>
      </c>
      <c r="S166" s="0" t="n">
        <f aca="false">T166/(1+('IMF GDP constant growth old'!T166/100))</f>
        <v>14.9279173042261</v>
      </c>
      <c r="T166" s="0" t="n">
        <f aca="false">U166/(1+('IMF GDP constant growth old'!U166/100))</f>
        <v>15.3384350300923</v>
      </c>
      <c r="U166" s="0" t="n">
        <f aca="false">V166/(1+('IMF GDP constant growth old'!V166/100))</f>
        <v>15.8774276370497</v>
      </c>
      <c r="V166" s="0" t="n">
        <f aca="false">W166/(1+('IMF GDP constant growth old'!W166/100))</f>
        <v>17.2841677256924</v>
      </c>
      <c r="W166" s="0" t="n">
        <f aca="false">X166/(1+('IMF GDP constant growth old'!X166/100))</f>
        <v>18.2287474919014</v>
      </c>
      <c r="X166" s="0" t="n">
        <f aca="false">Y166/(1+('IMF GDP constant growth old'!Y166/100))</f>
        <v>19.3328627274859</v>
      </c>
      <c r="Y166" s="0" t="n">
        <f aca="false">Z166/(1+('IMF GDP constant growth old'!Z166/100))</f>
        <v>20.9262772734853</v>
      </c>
      <c r="Z166" s="0" t="n">
        <f aca="false">AA166/(1+('IMF GDP constant growth old'!AA166/100))</f>
        <v>21.8125051160174</v>
      </c>
      <c r="AA166" s="0" t="n">
        <f aca="false">AB166/(1+('IMF GDP constant growth old'!AB166/100))</f>
        <v>23.6414836699955</v>
      </c>
      <c r="AB166" s="0" t="n">
        <f aca="false">AC166/(1+('IMF GDP constant growth old'!AC166/100))</f>
        <v>26.2106037004139</v>
      </c>
      <c r="AC166" s="0" t="n">
        <f aca="false">AD166/(1+('IMF GDP constant growth old'!AD166/100))</f>
        <v>27.7677756662555</v>
      </c>
      <c r="AD166" s="0" t="n">
        <f aca="false">AE166/(1+('IMF GDP constant growth old'!AE166/100))</f>
        <v>29.5140910779063</v>
      </c>
      <c r="AE166" s="0" t="n">
        <f aca="false">AF166/(1+('IMF GDP constant growth old'!AF166/100))</f>
        <v>31.0299347956675</v>
      </c>
      <c r="AF166" s="0" t="n">
        <f aca="false">AG166/(1+('IMF GDP constant growth old'!AG166/100))</f>
        <v>32.7825055129268</v>
      </c>
      <c r="AG166" s="0" t="n">
        <f aca="false">AH166/(1+('IMF GDP constant growth old'!AH166/100))</f>
        <v>34.9235309479761</v>
      </c>
      <c r="AH166" s="0" t="n">
        <f aca="false">AI166/(1+('IMF GDP constant growth old'!AI166/100))</f>
        <v>36.9263954478425</v>
      </c>
      <c r="AI166" s="0" t="n">
        <f aca="false">AJ166/(1+('IMF GDP constant growth old'!AJ166/100))</f>
        <v>38.346953880721</v>
      </c>
      <c r="AJ166" s="0" t="n">
        <f aca="false">AK166/(1+('IMF GDP constant growth old'!AK166/100))</f>
        <v>37.2855101973026</v>
      </c>
      <c r="AK166" s="0" t="n">
        <f aca="false">AL166/(1+('IMF GDP constant growth old'!AL166/100))</f>
        <v>38.7239851807146</v>
      </c>
      <c r="AL166" s="0" t="n">
        <f aca="false">AM166/(1+('IMF GDP constant growth old'!AM166/100))</f>
        <v>37.4793962970064</v>
      </c>
      <c r="AM166" s="0" t="n">
        <f aca="false">AN166/(1+('IMF GDP constant growth old'!AN166/100))</f>
        <v>31.1060249567005</v>
      </c>
      <c r="AN166" s="0" t="n">
        <f aca="false">AO166/(1+('IMF GDP constant growth old'!AO166/100))</f>
        <v>31.714147744604</v>
      </c>
      <c r="AO166" s="0" t="n">
        <f aca="false">AP166/(1+('IMF GDP constant growth old'!AP166/100))</f>
        <v>33.1923441709799</v>
      </c>
      <c r="AP166" s="0" t="n">
        <f aca="false">AQ166/(1+('IMF GDP constant growth old'!AQ166/100))</f>
        <v>33.8253221743205</v>
      </c>
      <c r="AQ166" s="0" t="n">
        <f aca="false">AR166/(1+('IMF GDP constant growth old'!AR166/100))</f>
        <v>34.997031334439</v>
      </c>
      <c r="AR166" s="0" t="n">
        <f aca="false">AS166/(1+('IMF GDP constant growth old'!AS166/100))</f>
        <v>35.2455102569135</v>
      </c>
      <c r="AS166" s="0" t="n">
        <f aca="false">AT166/(1+('IMF GDP constant growth old'!AT166/100))</f>
        <v>34.4373307067225</v>
      </c>
      <c r="AT166" s="0" t="n">
        <f aca="false">'IMF GDP current US old'!AT166</f>
        <v>33.564</v>
      </c>
      <c r="AU166" s="0" t="n">
        <f aca="false">AT166*(1+('IMF GDP constant growth old'!AU166/100))</f>
        <v>32.3456268</v>
      </c>
      <c r="AV166" s="0" t="n">
        <f aca="false">AU166*(1+('IMF GDP constant growth old'!AV166/100))</f>
        <v>32.471127831984</v>
      </c>
      <c r="AW166" s="0" t="n">
        <f aca="false">AV166*(1+('IMF GDP constant growth old'!AW166/100))</f>
        <v>32.8374021539288</v>
      </c>
      <c r="AX166" s="0" t="n">
        <f aca="false">AW166*(1+('IMF GDP constant growth old'!AX166/100))</f>
        <v>33.6911746099309</v>
      </c>
      <c r="AY166" s="0" t="n">
        <f aca="false">AX166*(1+('IMF GDP constant growth old'!AY166/100))</f>
        <v>34.8878851320757</v>
      </c>
      <c r="AZ166" s="0" t="n">
        <f aca="false">AY166*(1+('IMF GDP constant growth old'!AZ166/100))</f>
        <v>36.3992283159972</v>
      </c>
      <c r="BA166" s="0" t="n">
        <f aca="false">AZ166*(1+('IMF GDP constant growth old'!BA166/100))</f>
        <v>38.014262076378</v>
      </c>
    </row>
    <row r="167" customFormat="false" ht="15" hidden="false" customHeight="false" outlineLevel="0" collapsed="false">
      <c r="A167" s="0" t="s">
        <v>182</v>
      </c>
      <c r="B167" s="0" t="str">
        <f aca="false">VLOOKUP(A167,'IMF GDP constant growth old'!$A:$B,2,0)</f>
        <v>SUR</v>
      </c>
      <c r="C167" s="0" t="s">
        <v>446</v>
      </c>
      <c r="D167" s="0" t="s">
        <v>1044</v>
      </c>
      <c r="F167" s="0" t="s">
        <v>448</v>
      </c>
      <c r="G167" s="0" t="n">
        <f aca="false">H167/(1+('IMF GDP constant growth old'!H167/100))</f>
        <v>2.23896106738363</v>
      </c>
      <c r="H167" s="0" t="n">
        <f aca="false">I167/(1+('IMF GDP constant growth old'!I167/100))</f>
        <v>2.28150132766392</v>
      </c>
      <c r="I167" s="0" t="n">
        <f aca="false">J167/(1+('IMF GDP constant growth old'!J167/100))</f>
        <v>2.13776674402109</v>
      </c>
      <c r="J167" s="0" t="n">
        <f aca="false">K167/(1+('IMF GDP constant growth old'!K167/100))</f>
        <v>2.02874064007601</v>
      </c>
      <c r="K167" s="0" t="n">
        <f aca="false">L167/(1+('IMF GDP constant growth old'!L167/100))</f>
        <v>1.96787842087373</v>
      </c>
      <c r="L167" s="0" t="n">
        <f aca="false">M167/(1+('IMF GDP constant growth old'!M167/100))</f>
        <v>1.95016751508587</v>
      </c>
      <c r="M167" s="0" t="n">
        <f aca="false">N167/(1+('IMF GDP constant growth old'!N167/100))</f>
        <v>1.90336349472381</v>
      </c>
      <c r="N167" s="0" t="n">
        <f aca="false">O167/(1+('IMF GDP constant growth old'!O167/100))</f>
        <v>1.73586750718811</v>
      </c>
      <c r="O167" s="0" t="n">
        <f aca="false">P167/(1+('IMF GDP constant growth old'!P167/100))</f>
        <v>1.92334119796443</v>
      </c>
      <c r="P167" s="0" t="n">
        <f aca="false">Q167/(1+('IMF GDP constant growth old'!Q167/100))</f>
        <v>1.96757804551761</v>
      </c>
      <c r="Q167" s="0" t="n">
        <f aca="false">R167/(1+('IMF GDP constant growth old'!R167/100))</f>
        <v>1.93806437483485</v>
      </c>
      <c r="R167" s="0" t="n">
        <f aca="false">S167/(1+('IMF GDP constant growth old'!S167/100))</f>
        <v>1.67063087175139</v>
      </c>
      <c r="S167" s="0" t="n">
        <f aca="false">T167/(1+('IMF GDP constant growth old'!T167/100))</f>
        <v>1.73578547574969</v>
      </c>
      <c r="T167" s="0" t="n">
        <f aca="false">U167/(1+('IMF GDP constant growth old'!U167/100))</f>
        <v>1.6975981952832</v>
      </c>
      <c r="U167" s="0" t="n">
        <f aca="false">V167/(1+('IMF GDP constant growth old'!V167/100))</f>
        <v>1.57876632161337</v>
      </c>
      <c r="V167" s="0" t="n">
        <f aca="false">W167/(1+('IMF GDP constant growth old'!W167/100))</f>
        <v>1.75716691595569</v>
      </c>
      <c r="W167" s="0" t="n">
        <f aca="false">X167/(1+('IMF GDP constant growth old'!X167/100))</f>
        <v>1.95396961054272</v>
      </c>
      <c r="X167" s="0" t="n">
        <f aca="false">Y167/(1+('IMF GDP constant growth old'!Y167/100))</f>
        <v>2.09074748328071</v>
      </c>
      <c r="Y167" s="0" t="n">
        <f aca="false">Z167/(1+('IMF GDP constant growth old'!Z167/100))</f>
        <v>2.13674392791289</v>
      </c>
      <c r="Z167" s="0" t="n">
        <f aca="false">AA167/(1+('IMF GDP constant growth old'!AA167/100))</f>
        <v>2.11751323256167</v>
      </c>
      <c r="AA167" s="0" t="n">
        <f aca="false">AB167/(1+('IMF GDP constant growth old'!AB167/100))</f>
        <v>2.11539571932911</v>
      </c>
      <c r="AB167" s="0" t="n">
        <f aca="false">AC167/(1+('IMF GDP constant growth old'!AC167/100))</f>
        <v>2.21909241749062</v>
      </c>
      <c r="AC167" s="0" t="n">
        <f aca="false">AD167/(1+('IMF GDP constant growth old'!AD167/100))</f>
        <v>2.302241810374</v>
      </c>
      <c r="AD167" s="0" t="n">
        <f aca="false">AE167/(1+('IMF GDP constant growth old'!AE167/100))</f>
        <v>2.44475057843615</v>
      </c>
      <c r="AE167" s="0" t="n">
        <f aca="false">AF167/(1+('IMF GDP constant growth old'!AF167/100))</f>
        <v>2.62333960819091</v>
      </c>
      <c r="AF167" s="0" t="n">
        <f aca="false">AG167/(1+('IMF GDP constant growth old'!AG167/100))</f>
        <v>2.75238168351782</v>
      </c>
      <c r="AG167" s="0" t="n">
        <f aca="false">AH167/(1+('IMF GDP constant growth old'!AH167/100))</f>
        <v>2.91111153520629</v>
      </c>
      <c r="AH167" s="0" t="n">
        <f aca="false">AI167/(1+('IMF GDP constant growth old'!AI167/100))</f>
        <v>3.05954911238646</v>
      </c>
      <c r="AI167" s="0" t="n">
        <f aca="false">AJ167/(1+('IMF GDP constant growth old'!AJ167/100))</f>
        <v>3.18648980505938</v>
      </c>
      <c r="AJ167" s="0" t="n">
        <f aca="false">AK167/(1+('IMF GDP constant growth old'!AK167/100))</f>
        <v>3.28262620247802</v>
      </c>
      <c r="AK167" s="0" t="n">
        <f aca="false">AL167/(1+('IMF GDP constant growth old'!AL167/100))</f>
        <v>3.45210819331196</v>
      </c>
      <c r="AL167" s="0" t="n">
        <f aca="false">AM167/(1+('IMF GDP constant growth old'!AM167/100))</f>
        <v>3.65395295937491</v>
      </c>
      <c r="AM167" s="0" t="n">
        <f aca="false">AN167/(1+('IMF GDP constant growth old'!AN167/100))</f>
        <v>3.75250007068925</v>
      </c>
      <c r="AN167" s="0" t="n">
        <f aca="false">AO167/(1+('IMF GDP constant growth old'!AO167/100))</f>
        <v>3.86248584776115</v>
      </c>
      <c r="AO167" s="0" t="n">
        <f aca="false">AP167/(1+('IMF GDP constant growth old'!AP167/100))</f>
        <v>3.87229656181447</v>
      </c>
      <c r="AP167" s="0" t="n">
        <f aca="false">AQ167/(1+('IMF GDP constant growth old'!AQ167/100))</f>
        <v>3.74009635719412</v>
      </c>
      <c r="AQ167" s="0" t="n">
        <f aca="false">AR167/(1+('IMF GDP constant growth old'!AR167/100))</f>
        <v>3.53214699973413</v>
      </c>
      <c r="AR167" s="0" t="n">
        <f aca="false">AS167/(1+('IMF GDP constant growth old'!AS167/100))</f>
        <v>3.59438342986944</v>
      </c>
      <c r="AS167" s="0" t="n">
        <f aca="false">AT167/(1+('IMF GDP constant growth old'!AT167/100))</f>
        <v>3.68711852236007</v>
      </c>
      <c r="AT167" s="0" t="n">
        <f aca="false">'IMF GDP current US old'!AT167</f>
        <v>3.697</v>
      </c>
      <c r="AU167" s="0" t="n">
        <f aca="false">AT167*(1+('IMF GDP constant growth old'!AU167/100))</f>
        <v>3.19956865</v>
      </c>
      <c r="AV167" s="0" t="n">
        <f aca="false">AU167*(1+('IMF GDP constant growth old'!AV167/100))</f>
        <v>3.221453699566</v>
      </c>
      <c r="AW167" s="0" t="n">
        <f aca="false">AV167*(1+('IMF GDP constant growth old'!AW167/100))</f>
        <v>3.27067751209537</v>
      </c>
      <c r="AX167" s="0" t="n">
        <f aca="false">AW167*(1+('IMF GDP constant growth old'!AX167/100))</f>
        <v>3.33766098754308</v>
      </c>
      <c r="AY167" s="0" t="n">
        <f aca="false">AX167*(1+('IMF GDP constant growth old'!AY167/100))</f>
        <v>3.39313291315605</v>
      </c>
      <c r="AZ167" s="0" t="n">
        <f aca="false">AY167*(1+('IMF GDP constant growth old'!AZ167/100))</f>
        <v>3.43670073976097</v>
      </c>
      <c r="BA167" s="0" t="n">
        <f aca="false">AZ167*(1+('IMF GDP constant growth old'!BA167/100))</f>
        <v>3.47106774715858</v>
      </c>
    </row>
    <row r="168" customFormat="false" ht="15" hidden="false" customHeight="false" outlineLevel="0" collapsed="false">
      <c r="A168" s="0" t="s">
        <v>184</v>
      </c>
      <c r="B168" s="0" t="str">
        <f aca="false">VLOOKUP(A168,'IMF GDP constant growth old'!$A:$B,2,0)</f>
        <v>SWE</v>
      </c>
      <c r="C168" s="0" t="s">
        <v>446</v>
      </c>
      <c r="D168" s="0" t="s">
        <v>1044</v>
      </c>
      <c r="F168" s="0" t="s">
        <v>448</v>
      </c>
      <c r="G168" s="0" t="n">
        <f aca="false">H168/(1+('IMF GDP constant growth old'!H168/100))</f>
        <v>219.767723092642</v>
      </c>
      <c r="H168" s="0" t="n">
        <f aca="false">I168/(1+('IMF GDP constant growth old'!I168/100))</f>
        <v>229.745177721048</v>
      </c>
      <c r="I168" s="0" t="n">
        <f aca="false">J168/(1+('IMF GDP constant growth old'!J168/100))</f>
        <v>232.954717853811</v>
      </c>
      <c r="J168" s="0" t="n">
        <f aca="false">K168/(1+('IMF GDP constant growth old'!K168/100))</f>
        <v>237.748925947242</v>
      </c>
      <c r="K168" s="0" t="n">
        <f aca="false">L168/(1+('IMF GDP constant growth old'!L168/100))</f>
        <v>248.083871758169</v>
      </c>
      <c r="L168" s="0" t="n">
        <f aca="false">M168/(1+('IMF GDP constant growth old'!M168/100))</f>
        <v>253.854302615264</v>
      </c>
      <c r="M168" s="0" t="n">
        <f aca="false">N168/(1+('IMF GDP constant growth old'!N168/100))</f>
        <v>261.396313945963</v>
      </c>
      <c r="N168" s="0" t="n">
        <f aca="false">O168/(1+('IMF GDP constant growth old'!O168/100))</f>
        <v>270.027620232459</v>
      </c>
      <c r="O168" s="0" t="n">
        <f aca="false">P168/(1+('IMF GDP constant growth old'!P168/100))</f>
        <v>276.691901899796</v>
      </c>
      <c r="P168" s="0" t="n">
        <f aca="false">Q168/(1+('IMF GDP constant growth old'!Q168/100))</f>
        <v>284.046372652293</v>
      </c>
      <c r="Q168" s="0" t="n">
        <f aca="false">R168/(1+('IMF GDP constant growth old'!R168/100))</f>
        <v>286.179560910911</v>
      </c>
      <c r="R168" s="0" t="n">
        <f aca="false">S168/(1+('IMF GDP constant growth old'!S168/100))</f>
        <v>283.023000354064</v>
      </c>
      <c r="S168" s="0" t="n">
        <f aca="false">T168/(1+('IMF GDP constant growth old'!T168/100))</f>
        <v>280.376735300753</v>
      </c>
      <c r="T168" s="0" t="n">
        <f aca="false">U168/(1+('IMF GDP constant growth old'!U168/100))</f>
        <v>275.248644812103</v>
      </c>
      <c r="U168" s="0" t="n">
        <f aca="false">V168/(1+('IMF GDP constant growth old'!V168/100))</f>
        <v>286.065916553218</v>
      </c>
      <c r="V168" s="0" t="n">
        <f aca="false">W168/(1+('IMF GDP constant growth old'!W168/100))</f>
        <v>297.322610369587</v>
      </c>
      <c r="W168" s="0" t="n">
        <f aca="false">X168/(1+('IMF GDP constant growth old'!X168/100))</f>
        <v>302.017334387323</v>
      </c>
      <c r="X168" s="0" t="n">
        <f aca="false">Y168/(1+('IMF GDP constant growth old'!Y168/100))</f>
        <v>311.292286726358</v>
      </c>
      <c r="Y168" s="0" t="n">
        <f aca="false">Z168/(1+('IMF GDP constant growth old'!Z168/100))</f>
        <v>324.715210129998</v>
      </c>
      <c r="Z168" s="0" t="n">
        <f aca="false">AA168/(1+('IMF GDP constant growth old'!AA168/100))</f>
        <v>338.505865104219</v>
      </c>
      <c r="AA168" s="0" t="n">
        <f aca="false">AB168/(1+('IMF GDP constant growth old'!AB168/100))</f>
        <v>354.639054635087</v>
      </c>
      <c r="AB168" s="0" t="n">
        <f aca="false">AC168/(1+('IMF GDP constant growth old'!AC168/100))</f>
        <v>359.777774536749</v>
      </c>
      <c r="AC168" s="0" t="n">
        <f aca="false">AD168/(1+('IMF GDP constant growth old'!AD168/100))</f>
        <v>367.682092243321</v>
      </c>
      <c r="AD168" s="0" t="n">
        <f aca="false">AE168/(1+('IMF GDP constant growth old'!AE168/100))</f>
        <v>376.175548574142</v>
      </c>
      <c r="AE168" s="0" t="n">
        <f aca="false">AF168/(1+('IMF GDP constant growth old'!AF168/100))</f>
        <v>392.490282115802</v>
      </c>
      <c r="AF168" s="0" t="n">
        <f aca="false">AG168/(1+('IMF GDP constant growth old'!AG168/100))</f>
        <v>403.711579281493</v>
      </c>
      <c r="AG168" s="0" t="n">
        <f aca="false">AH168/(1+('IMF GDP constant growth old'!AH168/100))</f>
        <v>422.536650223389</v>
      </c>
      <c r="AH168" s="0" t="n">
        <f aca="false">AI168/(1+('IMF GDP constant growth old'!AI168/100))</f>
        <v>437.067685624572</v>
      </c>
      <c r="AI168" s="0" t="n">
        <f aca="false">AJ168/(1+('IMF GDP constant growth old'!AJ168/100))</f>
        <v>435.096510362405</v>
      </c>
      <c r="AJ168" s="0" t="n">
        <f aca="false">AK168/(1+('IMF GDP constant growth old'!AK168/100))</f>
        <v>416.213321812676</v>
      </c>
      <c r="AK168" s="0" t="n">
        <f aca="false">AL168/(1+('IMF GDP constant growth old'!AL168/100))</f>
        <v>440.986338726967</v>
      </c>
      <c r="AL168" s="0" t="n">
        <f aca="false">AM168/(1+('IMF GDP constant growth old'!AM168/100))</f>
        <v>455.075852249294</v>
      </c>
      <c r="AM168" s="0" t="n">
        <f aca="false">AN168/(1+('IMF GDP constant growth old'!AN168/100))</f>
        <v>452.400006238068</v>
      </c>
      <c r="AN168" s="0" t="n">
        <f aca="false">AO168/(1+('IMF GDP constant growth old'!AO168/100))</f>
        <v>457.774518312176</v>
      </c>
      <c r="AO168" s="0" t="n">
        <f aca="false">AP168/(1+('IMF GDP constant growth old'!AP168/100))</f>
        <v>469.942165008913</v>
      </c>
      <c r="AP168" s="0" t="n">
        <f aca="false">AQ168/(1+('IMF GDP constant growth old'!AQ168/100))</f>
        <v>491.037868796164</v>
      </c>
      <c r="AQ168" s="0" t="n">
        <f aca="false">AR168/(1+('IMF GDP constant growth old'!AR168/100))</f>
        <v>501.207263058932</v>
      </c>
      <c r="AR168" s="0" t="n">
        <f aca="false">AS168/(1+('IMF GDP constant growth old'!AS168/100))</f>
        <v>514.078265574286</v>
      </c>
      <c r="AS168" s="0" t="n">
        <f aca="false">AT168/(1+('IMF GDP constant growth old'!AT168/100))</f>
        <v>524.102791752984</v>
      </c>
      <c r="AT168" s="0" t="n">
        <f aca="false">'IMF GDP current US old'!AT168</f>
        <v>531.283</v>
      </c>
      <c r="AU168" s="0" t="n">
        <f aca="false">AT168*(1+('IMF GDP constant growth old'!AU168/100))</f>
        <v>516.31144506</v>
      </c>
      <c r="AV168" s="0" t="n">
        <f aca="false">AU168*(1+('IMF GDP constant growth old'!AV168/100))</f>
        <v>532.110575278836</v>
      </c>
      <c r="AW168" s="0" t="n">
        <f aca="false">AV168*(1+('IMF GDP constant growth old'!AW168/100))</f>
        <v>547.845084989831</v>
      </c>
      <c r="AX168" s="0" t="n">
        <f aca="false">AW168*(1+('IMF GDP constant growth old'!AX168/100))</f>
        <v>560.713966036242</v>
      </c>
      <c r="AY168" s="0" t="n">
        <f aca="false">AX168*(1+('IMF GDP constant growth old'!AY168/100))</f>
        <v>572.337566552174</v>
      </c>
      <c r="AZ168" s="0" t="n">
        <f aca="false">AY168*(1+('IMF GDP constant growth old'!AZ168/100))</f>
        <v>584.041869788166</v>
      </c>
      <c r="BA168" s="0" t="n">
        <f aca="false">AZ168*(1+('IMF GDP constant growth old'!BA168/100))</f>
        <v>595.979685606636</v>
      </c>
      <c r="BC168" s="0" t="n">
        <v>1</v>
      </c>
    </row>
    <row r="169" customFormat="false" ht="15" hidden="false" customHeight="false" outlineLevel="0" collapsed="false">
      <c r="A169" s="0" t="s">
        <v>185</v>
      </c>
      <c r="B169" s="0" t="str">
        <f aca="false">VLOOKUP(A169,'IMF GDP constant growth old'!$A:$B,2,0)</f>
        <v>CHE</v>
      </c>
      <c r="C169" s="0" t="s">
        <v>446</v>
      </c>
      <c r="D169" s="0" t="s">
        <v>1044</v>
      </c>
      <c r="F169" s="0" t="s">
        <v>448</v>
      </c>
      <c r="G169" s="0" t="n">
        <f aca="false">H169/(1+('IMF GDP constant growth old'!H169/100))</f>
        <v>365.387644335311</v>
      </c>
      <c r="H169" s="0" t="n">
        <f aca="false">I169/(1+('IMF GDP constant growth old'!I169/100))</f>
        <v>371.266731532667</v>
      </c>
      <c r="I169" s="0" t="n">
        <f aca="false">J169/(1+('IMF GDP constant growth old'!J169/100))</f>
        <v>365.927915933227</v>
      </c>
      <c r="J169" s="0" t="n">
        <f aca="false">K169/(1+('IMF GDP constant growth old'!K169/100))</f>
        <v>368.002727216568</v>
      </c>
      <c r="K169" s="0" t="n">
        <f aca="false">L169/(1+('IMF GDP constant growth old'!L169/100))</f>
        <v>379.826654842037</v>
      </c>
      <c r="L169" s="0" t="n">
        <f aca="false">M169/(1+('IMF GDP constant growth old'!M169/100))</f>
        <v>394.127128396839</v>
      </c>
      <c r="M169" s="0" t="n">
        <f aca="false">N169/(1+('IMF GDP constant growth old'!N169/100))</f>
        <v>401.197769080279</v>
      </c>
      <c r="N169" s="0" t="n">
        <f aca="false">O169/(1+('IMF GDP constant growth old'!O169/100))</f>
        <v>407.436394389477</v>
      </c>
      <c r="O169" s="0" t="n">
        <f aca="false">P169/(1+('IMF GDP constant growth old'!P169/100))</f>
        <v>420.339904999792</v>
      </c>
      <c r="P169" s="0" t="n">
        <f aca="false">Q169/(1+('IMF GDP constant growth old'!Q169/100))</f>
        <v>439.116488556132</v>
      </c>
      <c r="Q169" s="0" t="n">
        <f aca="false">R169/(1+('IMF GDP constant growth old'!R169/100))</f>
        <v>455.341842808281</v>
      </c>
      <c r="R169" s="0" t="n">
        <f aca="false">S169/(1+('IMF GDP constant growth old'!S169/100))</f>
        <v>451.49875765498</v>
      </c>
      <c r="S169" s="0" t="n">
        <f aca="false">T169/(1+('IMF GDP constant growth old'!T169/100))</f>
        <v>450.491915425409</v>
      </c>
      <c r="T169" s="0" t="n">
        <f aca="false">U169/(1+('IMF GDP constant growth old'!U169/100))</f>
        <v>449.617961109484</v>
      </c>
      <c r="U169" s="0" t="n">
        <f aca="false">V169/(1+('IMF GDP constant growth old'!V169/100))</f>
        <v>455.355086293241</v>
      </c>
      <c r="V169" s="0" t="n">
        <f aca="false">W169/(1+('IMF GDP constant growth old'!W169/100))</f>
        <v>457.968824488564</v>
      </c>
      <c r="W169" s="0" t="n">
        <f aca="false">X169/(1+('IMF GDP constant growth old'!X169/100))</f>
        <v>460.52429052921</v>
      </c>
      <c r="X169" s="0" t="n">
        <f aca="false">Y169/(1+('IMF GDP constant growth old'!Y169/100))</f>
        <v>470.830824151254</v>
      </c>
      <c r="Y169" s="0" t="n">
        <f aca="false">Z169/(1+('IMF GDP constant growth old'!Z169/100))</f>
        <v>485.096998123037</v>
      </c>
      <c r="Z169" s="0" t="n">
        <f aca="false">AA169/(1+('IMF GDP constant growth old'!AA169/100))</f>
        <v>493.23207478156</v>
      </c>
      <c r="AA169" s="0" t="n">
        <f aca="false">AB169/(1+('IMF GDP constant growth old'!AB169/100))</f>
        <v>513.336214149657</v>
      </c>
      <c r="AB169" s="0" t="n">
        <f aca="false">AC169/(1+('IMF GDP constant growth old'!AC169/100))</f>
        <v>521.765194785994</v>
      </c>
      <c r="AC169" s="0" t="n">
        <f aca="false">AD169/(1+('IMF GDP constant growth old'!AD169/100))</f>
        <v>521.926941996378</v>
      </c>
      <c r="AD169" s="0" t="n">
        <f aca="false">AE169/(1+('IMF GDP constant growth old'!AE169/100))</f>
        <v>521.530277520461</v>
      </c>
      <c r="AE169" s="0" t="n">
        <f aca="false">AF169/(1+('IMF GDP constant growth old'!AF169/100))</f>
        <v>535.220447305373</v>
      </c>
      <c r="AF169" s="0" t="n">
        <f aca="false">AG169/(1+('IMF GDP constant growth old'!AG169/100))</f>
        <v>550.495638871468</v>
      </c>
      <c r="AG169" s="0" t="n">
        <f aca="false">AH169/(1+('IMF GDP constant growth old'!AH169/100))</f>
        <v>573.31368310269</v>
      </c>
      <c r="AH169" s="0" t="n">
        <f aca="false">AI169/(1+('IMF GDP constant growth old'!AI169/100))</f>
        <v>596.59595177349</v>
      </c>
      <c r="AI169" s="0" t="n">
        <f aca="false">AJ169/(1+('IMF GDP constant growth old'!AJ169/100))</f>
        <v>612.423642374041</v>
      </c>
      <c r="AJ169" s="0" t="n">
        <f aca="false">AK169/(1+('IMF GDP constant growth old'!AK169/100))</f>
        <v>599.86283346895</v>
      </c>
      <c r="AK169" s="0" t="n">
        <f aca="false">AL169/(1+('IMF GDP constant growth old'!AL169/100))</f>
        <v>619.052445511621</v>
      </c>
      <c r="AL169" s="0" t="n">
        <f aca="false">AM169/(1+('IMF GDP constant growth old'!AM169/100))</f>
        <v>630.907299843169</v>
      </c>
      <c r="AM169" s="0" t="n">
        <f aca="false">AN169/(1+('IMF GDP constant growth old'!AN169/100))</f>
        <v>639.355148588069</v>
      </c>
      <c r="AN169" s="0" t="n">
        <f aca="false">AO169/(1+('IMF GDP constant growth old'!AO169/100))</f>
        <v>651.202399491406</v>
      </c>
      <c r="AO169" s="0" t="n">
        <f aca="false">AP169/(1+('IMF GDP constant growth old'!AP169/100))</f>
        <v>666.987545655078</v>
      </c>
      <c r="AP169" s="0" t="n">
        <f aca="false">AQ169/(1+('IMF GDP constant growth old'!AQ169/100))</f>
        <v>677.899461901995</v>
      </c>
      <c r="AQ169" s="0" t="n">
        <f aca="false">AR169/(1+('IMF GDP constant growth old'!AR169/100))</f>
        <v>691.355766220749</v>
      </c>
      <c r="AR169" s="0" t="n">
        <f aca="false">AS169/(1+('IMF GDP constant growth old'!AS169/100))</f>
        <v>702.776963478716</v>
      </c>
      <c r="AS169" s="0" t="n">
        <f aca="false">AT169/(1+('IMF GDP constant growth old'!AT169/100))</f>
        <v>724.120299859565</v>
      </c>
      <c r="AT169" s="0" t="n">
        <f aca="false">'IMF GDP current US old'!AT169</f>
        <v>732.187</v>
      </c>
      <c r="AU169" s="0" t="n">
        <f aca="false">AT169*(1+('IMF GDP constant growth old'!AU169/100))</f>
        <v>710.34586179</v>
      </c>
      <c r="AV169" s="0" t="n">
        <f aca="false">AU169*(1+('IMF GDP constant growth old'!AV169/100))</f>
        <v>735.129828907853</v>
      </c>
      <c r="AW169" s="0" t="n">
        <f aca="false">AV169*(1+('IMF GDP constant growth old'!AW169/100))</f>
        <v>755.713464117273</v>
      </c>
      <c r="AX169" s="0" t="n">
        <f aca="false">AW169*(1+('IMF GDP constant growth old'!AX169/100))</f>
        <v>766.45215244238</v>
      </c>
      <c r="AY169" s="0" t="n">
        <f aca="false">AX169*(1+('IMF GDP constant growth old'!AY169/100))</f>
        <v>780.248291186342</v>
      </c>
      <c r="AZ169" s="0" t="n">
        <f aca="false">AY169*(1+('IMF GDP constant growth old'!AZ169/100))</f>
        <v>789.611270680579</v>
      </c>
      <c r="BA169" s="0" t="n">
        <f aca="false">AZ169*(1+('IMF GDP constant growth old'!BA169/100))</f>
        <v>803.824273552829</v>
      </c>
      <c r="BC169" s="0" t="n">
        <v>1</v>
      </c>
    </row>
    <row r="170" customFormat="false" ht="15" hidden="false" customHeight="false" outlineLevel="0" collapsed="false">
      <c r="A170" s="0" t="s">
        <v>187</v>
      </c>
      <c r="B170" s="0" t="str">
        <f aca="false">VLOOKUP(A170,'IMF GDP constant growth old'!$A:$B,2,0)</f>
        <v>SYR</v>
      </c>
      <c r="C170" s="0" t="s">
        <v>446</v>
      </c>
      <c r="D170" s="0" t="s">
        <v>1044</v>
      </c>
      <c r="F170" s="0" t="s">
        <v>448</v>
      </c>
      <c r="G170" s="0" t="e">
        <f aca="false">H170/(1+('IMF GDP constant growth old'!H170/100))</f>
        <v>#VALUE!</v>
      </c>
      <c r="H170" s="0" t="e">
        <f aca="false">I170/(1+('IMF GDP constant growth old'!I170/100))</f>
        <v>#VALUE!</v>
      </c>
      <c r="I170" s="0" t="e">
        <f aca="false">J170/(1+('IMF GDP constant growth old'!J170/100))</f>
        <v>#VALUE!</v>
      </c>
      <c r="J170" s="0" t="e">
        <f aca="false">K170/(1+('IMF GDP constant growth old'!K170/100))</f>
        <v>#VALUE!</v>
      </c>
      <c r="K170" s="0" t="e">
        <f aca="false">L170/(1+('IMF GDP constant growth old'!L170/100))</f>
        <v>#VALUE!</v>
      </c>
      <c r="L170" s="0" t="e">
        <f aca="false">M170/(1+('IMF GDP constant growth old'!M170/100))</f>
        <v>#VALUE!</v>
      </c>
      <c r="M170" s="0" t="e">
        <f aca="false">N170/(1+('IMF GDP constant growth old'!N170/100))</f>
        <v>#VALUE!</v>
      </c>
      <c r="N170" s="0" t="e">
        <f aca="false">O170/(1+('IMF GDP constant growth old'!O170/100))</f>
        <v>#VALUE!</v>
      </c>
      <c r="O170" s="0" t="e">
        <f aca="false">P170/(1+('IMF GDP constant growth old'!P170/100))</f>
        <v>#VALUE!</v>
      </c>
      <c r="P170" s="0" t="e">
        <f aca="false">Q170/(1+('IMF GDP constant growth old'!Q170/100))</f>
        <v>#VALUE!</v>
      </c>
      <c r="Q170" s="0" t="e">
        <f aca="false">R170/(1+('IMF GDP constant growth old'!R170/100))</f>
        <v>#VALUE!</v>
      </c>
      <c r="R170" s="0" t="e">
        <f aca="false">S170/(1+('IMF GDP constant growth old'!S170/100))</f>
        <v>#VALUE!</v>
      </c>
      <c r="S170" s="0" t="e">
        <f aca="false">T170/(1+('IMF GDP constant growth old'!T170/100))</f>
        <v>#VALUE!</v>
      </c>
      <c r="T170" s="0" t="e">
        <f aca="false">U170/(1+('IMF GDP constant growth old'!U170/100))</f>
        <v>#VALUE!</v>
      </c>
      <c r="U170" s="0" t="e">
        <f aca="false">V170/(1+('IMF GDP constant growth old'!V170/100))</f>
        <v>#VALUE!</v>
      </c>
      <c r="V170" s="0" t="e">
        <f aca="false">W170/(1+('IMF GDP constant growth old'!W170/100))</f>
        <v>#VALUE!</v>
      </c>
      <c r="W170" s="0" t="e">
        <f aca="false">X170/(1+('IMF GDP constant growth old'!X170/100))</f>
        <v>#VALUE!</v>
      </c>
      <c r="X170" s="0" t="e">
        <f aca="false">Y170/(1+('IMF GDP constant growth old'!Y170/100))</f>
        <v>#VALUE!</v>
      </c>
      <c r="Y170" s="0" t="e">
        <f aca="false">Z170/(1+('IMF GDP constant growth old'!Z170/100))</f>
        <v>#VALUE!</v>
      </c>
      <c r="Z170" s="0" t="e">
        <f aca="false">AA170/(1+('IMF GDP constant growth old'!AA170/100))</f>
        <v>#VALUE!</v>
      </c>
      <c r="AA170" s="0" t="e">
        <f aca="false">AB170/(1+('IMF GDP constant growth old'!AB170/100))</f>
        <v>#VALUE!</v>
      </c>
      <c r="AB170" s="0" t="e">
        <f aca="false">AC170/(1+('IMF GDP constant growth old'!AC170/100))</f>
        <v>#VALUE!</v>
      </c>
      <c r="AC170" s="0" t="e">
        <f aca="false">AD170/(1+('IMF GDP constant growth old'!AD170/100))</f>
        <v>#VALUE!</v>
      </c>
      <c r="AD170" s="0" t="e">
        <f aca="false">AE170/(1+('IMF GDP constant growth old'!AE170/100))</f>
        <v>#VALUE!</v>
      </c>
      <c r="AE170" s="0" t="e">
        <f aca="false">AF170/(1+('IMF GDP constant growth old'!AF170/100))</f>
        <v>#VALUE!</v>
      </c>
      <c r="AF170" s="0" t="e">
        <f aca="false">AG170/(1+('IMF GDP constant growth old'!AG170/100))</f>
        <v>#VALUE!</v>
      </c>
      <c r="AG170" s="0" t="e">
        <f aca="false">AH170/(1+('IMF GDP constant growth old'!AH170/100))</f>
        <v>#VALUE!</v>
      </c>
      <c r="AH170" s="0" t="e">
        <f aca="false">AI170/(1+('IMF GDP constant growth old'!AI170/100))</f>
        <v>#VALUE!</v>
      </c>
      <c r="AI170" s="0" t="e">
        <f aca="false">AJ170/(1+('IMF GDP constant growth old'!AJ170/100))</f>
        <v>#VALUE!</v>
      </c>
      <c r="AJ170" s="0" t="e">
        <f aca="false">AK170/(1+('IMF GDP constant growth old'!AK170/100))</f>
        <v>#VALUE!</v>
      </c>
      <c r="AK170" s="0" t="e">
        <f aca="false">AL170/(1+('IMF GDP constant growth old'!AL170/100))</f>
        <v>#VALUE!</v>
      </c>
      <c r="AL170" s="0" t="e">
        <f aca="false">AM170/(1+('IMF GDP constant growth old'!AM170/100))</f>
        <v>#VALUE!</v>
      </c>
      <c r="AM170" s="0" t="e">
        <f aca="false">AN170/(1+('IMF GDP constant growth old'!AN170/100))</f>
        <v>#VALUE!</v>
      </c>
      <c r="AN170" s="0" t="e">
        <f aca="false">AO170/(1+('IMF GDP constant growth old'!AO170/100))</f>
        <v>#VALUE!</v>
      </c>
      <c r="AO170" s="0" t="e">
        <f aca="false">AP170/(1+('IMF GDP constant growth old'!AP170/100))</f>
        <v>#VALUE!</v>
      </c>
      <c r="AP170" s="0" t="e">
        <f aca="false">AQ170/(1+('IMF GDP constant growth old'!AQ170/100))</f>
        <v>#VALUE!</v>
      </c>
      <c r="AQ170" s="0" t="e">
        <f aca="false">AR170/(1+('IMF GDP constant growth old'!AR170/100))</f>
        <v>#VALUE!</v>
      </c>
      <c r="AR170" s="0" t="e">
        <f aca="false">AS170/(1+('IMF GDP constant growth old'!AS170/100))</f>
        <v>#VALUE!</v>
      </c>
      <c r="AS170" s="0" t="e">
        <f aca="false">AT170/(1+('IMF GDP constant growth old'!AT170/100))</f>
        <v>#VALUE!</v>
      </c>
      <c r="AT170" s="0" t="str">
        <f aca="false">'IMF GDP current US old'!AT170</f>
        <v>n/a</v>
      </c>
      <c r="AU170" s="0" t="e">
        <f aca="false">AT170*(1+('IMF GDP constant growth old'!AU170/100))</f>
        <v>#VALUE!</v>
      </c>
      <c r="AV170" s="0" t="e">
        <f aca="false">AU170*(1+('IMF GDP constant growth old'!AV170/100))</f>
        <v>#VALUE!</v>
      </c>
      <c r="AW170" s="0" t="e">
        <f aca="false">AV170*(1+('IMF GDP constant growth old'!AW170/100))</f>
        <v>#VALUE!</v>
      </c>
      <c r="AX170" s="0" t="e">
        <f aca="false">AW170*(1+('IMF GDP constant growth old'!AX170/100))</f>
        <v>#VALUE!</v>
      </c>
      <c r="AY170" s="0" t="e">
        <f aca="false">AX170*(1+('IMF GDP constant growth old'!AY170/100))</f>
        <v>#VALUE!</v>
      </c>
      <c r="AZ170" s="0" t="e">
        <f aca="false">AY170*(1+('IMF GDP constant growth old'!AZ170/100))</f>
        <v>#VALUE!</v>
      </c>
      <c r="BA170" s="0" t="e">
        <f aca="false">AZ170*(1+('IMF GDP constant growth old'!BA170/100))</f>
        <v>#VALUE!</v>
      </c>
    </row>
    <row r="171" customFormat="false" ht="15" hidden="false" customHeight="false" outlineLevel="0" collapsed="false">
      <c r="A171" s="0" t="s">
        <v>189</v>
      </c>
      <c r="B171" s="0" t="str">
        <f aca="false">VLOOKUP(A171,'IMF GDP constant growth old'!$A:$B,2,0)</f>
        <v>TWN</v>
      </c>
      <c r="C171" s="0" t="s">
        <v>446</v>
      </c>
      <c r="D171" s="0" t="s">
        <v>1044</v>
      </c>
      <c r="F171" s="0" t="s">
        <v>448</v>
      </c>
      <c r="G171" s="0" t="n">
        <f aca="false">H171/(1+('IMF GDP constant growth old'!H171/100))</f>
        <v>74.821051820423</v>
      </c>
      <c r="H171" s="0" t="n">
        <f aca="false">I171/(1+('IMF GDP constant growth old'!I171/100))</f>
        <v>80.133346499673</v>
      </c>
      <c r="I171" s="0" t="n">
        <f aca="false">J171/(1+('IMF GDP constant growth old'!J171/100))</f>
        <v>83.9877604663073</v>
      </c>
      <c r="J171" s="0" t="n">
        <f aca="false">K171/(1+('IMF GDP constant growth old'!K171/100))</f>
        <v>91.5659760931822</v>
      </c>
      <c r="K171" s="0" t="n">
        <f aca="false">L171/(1+('IMF GDP constant growth old'!L171/100))</f>
        <v>100.767441030786</v>
      </c>
      <c r="L171" s="0" t="n">
        <f aca="false">M171/(1+('IMF GDP constant growth old'!M171/100))</f>
        <v>105.611331921136</v>
      </c>
      <c r="M171" s="0" t="n">
        <f aca="false">N171/(1+('IMF GDP constant growth old'!N171/100))</f>
        <v>117.769308451897</v>
      </c>
      <c r="N171" s="0" t="n">
        <f aca="false">O171/(1+('IMF GDP constant growth old'!O171/100))</f>
        <v>132.786072972599</v>
      </c>
      <c r="O171" s="0" t="n">
        <f aca="false">P171/(1+('IMF GDP constant growth old'!P171/100))</f>
        <v>143.44082746792</v>
      </c>
      <c r="P171" s="0" t="n">
        <f aca="false">Q171/(1+('IMF GDP constant growth old'!Q171/100))</f>
        <v>155.951736439672</v>
      </c>
      <c r="Q171" s="0" t="n">
        <f aca="false">R171/(1+('IMF GDP constant growth old'!R171/100))</f>
        <v>164.593022155794</v>
      </c>
      <c r="R171" s="0" t="n">
        <f aca="false">S171/(1+('IMF GDP constant growth old'!S171/100))</f>
        <v>178.372749970677</v>
      </c>
      <c r="S171" s="0" t="n">
        <f aca="false">T171/(1+('IMF GDP constant growth old'!T171/100))</f>
        <v>193.19552549324</v>
      </c>
      <c r="T171" s="0" t="n">
        <f aca="false">U171/(1+('IMF GDP constant growth old'!U171/100))</f>
        <v>206.35986860035</v>
      </c>
      <c r="U171" s="0" t="n">
        <f aca="false">V171/(1+('IMF GDP constant growth old'!V171/100))</f>
        <v>221.843049541434</v>
      </c>
      <c r="V171" s="0" t="n">
        <f aca="false">W171/(1+('IMF GDP constant growth old'!W171/100))</f>
        <v>236.260629331132</v>
      </c>
      <c r="W171" s="0" t="n">
        <f aca="false">X171/(1+('IMF GDP constant growth old'!X171/100))</f>
        <v>250.854448404916</v>
      </c>
      <c r="X171" s="0" t="n">
        <f aca="false">Y171/(1+('IMF GDP constant growth old'!Y171/100))</f>
        <v>266.033651077897</v>
      </c>
      <c r="Y171" s="0" t="n">
        <f aca="false">Z171/(1+('IMF GDP constant growth old'!Z171/100))</f>
        <v>277.220366105723</v>
      </c>
      <c r="Z171" s="0" t="n">
        <f aca="false">AA171/(1+('IMF GDP constant growth old'!AA171/100))</f>
        <v>295.88284115196</v>
      </c>
      <c r="AA171" s="0" t="n">
        <f aca="false">AB171/(1+('IMF GDP constant growth old'!AB171/100))</f>
        <v>314.564883742295</v>
      </c>
      <c r="AB171" s="0" t="n">
        <f aca="false">AC171/(1+('IMF GDP constant growth old'!AC171/100))</f>
        <v>310.154684072228</v>
      </c>
      <c r="AC171" s="0" t="n">
        <f aca="false">AD171/(1+('IMF GDP constant growth old'!AD171/100))</f>
        <v>327.154262306227</v>
      </c>
      <c r="AD171" s="0" t="n">
        <f aca="false">AE171/(1+('IMF GDP constant growth old'!AE171/100))</f>
        <v>340.976529888665</v>
      </c>
      <c r="AE171" s="0" t="n">
        <f aca="false">AF171/(1+('IMF GDP constant growth old'!AF171/100))</f>
        <v>364.681218246525</v>
      </c>
      <c r="AF171" s="0" t="n">
        <f aca="false">AG171/(1+('IMF GDP constant growth old'!AG171/100))</f>
        <v>384.312008224735</v>
      </c>
      <c r="AG171" s="0" t="n">
        <f aca="false">AH171/(1+('IMF GDP constant growth old'!AH171/100))</f>
        <v>406.490654219385</v>
      </c>
      <c r="AH171" s="0" t="n">
        <f aca="false">AI171/(1+('IMF GDP constant growth old'!AI171/100))</f>
        <v>434.339328939955</v>
      </c>
      <c r="AI171" s="0" t="n">
        <f aca="false">AJ171/(1+('IMF GDP constant growth old'!AJ171/100))</f>
        <v>437.809700178185</v>
      </c>
      <c r="AJ171" s="0" t="n">
        <f aca="false">AK171/(1+('IMF GDP constant growth old'!AK171/100))</f>
        <v>430.747829714311</v>
      </c>
      <c r="AK171" s="0" t="n">
        <f aca="false">AL171/(1+('IMF GDP constant growth old'!AL171/100))</f>
        <v>474.877944868542</v>
      </c>
      <c r="AL171" s="0" t="n">
        <f aca="false">AM171/(1+('IMF GDP constant growth old'!AM171/100))</f>
        <v>492.324960563012</v>
      </c>
      <c r="AM171" s="0" t="n">
        <f aca="false">AN171/(1+('IMF GDP constant growth old'!AN171/100))</f>
        <v>503.264421186722</v>
      </c>
      <c r="AN171" s="0" t="n">
        <f aca="false">AO171/(1+('IMF GDP constant growth old'!AO171/100))</f>
        <v>515.765509409</v>
      </c>
      <c r="AO171" s="0" t="n">
        <f aca="false">AP171/(1+('IMF GDP constant growth old'!AP171/100))</f>
        <v>540.104483798011</v>
      </c>
      <c r="AP171" s="0" t="n">
        <f aca="false">AQ171/(1+('IMF GDP constant growth old'!AQ171/100))</f>
        <v>548.02241553049</v>
      </c>
      <c r="AQ171" s="0" t="n">
        <f aca="false">AR171/(1+('IMF GDP constant growth old'!AR171/100))</f>
        <v>559.887100826725</v>
      </c>
      <c r="AR171" s="0" t="n">
        <f aca="false">AS171/(1+('IMF GDP constant growth old'!AS171/100))</f>
        <v>578.424962735098</v>
      </c>
      <c r="AS171" s="0" t="n">
        <f aca="false">AT171/(1+('IMF GDP constant growth old'!AT171/100))</f>
        <v>594.545666446525</v>
      </c>
      <c r="AT171" s="0" t="n">
        <f aca="false">'IMF GDP current US old'!AT171</f>
        <v>612.168</v>
      </c>
      <c r="AU171" s="0" t="n">
        <f aca="false">AT171*(1+('IMF GDP constant growth old'!AU171/100))</f>
        <v>631.20030312</v>
      </c>
      <c r="AV171" s="0" t="n">
        <f aca="false">AU171*(1+('IMF GDP constant growth old'!AV171/100))</f>
        <v>661.169693512138</v>
      </c>
      <c r="AW171" s="0" t="n">
        <f aca="false">AV171*(1+('IMF GDP constant growth old'!AW171/100))</f>
        <v>681.289087285712</v>
      </c>
      <c r="AX171" s="0" t="n">
        <f aca="false">AW171*(1+('IMF GDP constant growth old'!AX171/100))</f>
        <v>698.348566031346</v>
      </c>
      <c r="AY171" s="0" t="n">
        <f aca="false">AX171*(1+('IMF GDP constant growth old'!AY171/100))</f>
        <v>714.312814250823</v>
      </c>
      <c r="AZ171" s="0" t="n">
        <f aca="false">AY171*(1+('IMF GDP constant growth old'!AZ171/100))</f>
        <v>728.949083814822</v>
      </c>
      <c r="BA171" s="0" t="n">
        <f aca="false">AZ171*(1+('IMF GDP constant growth old'!BA171/100))</f>
        <v>743.899829523864</v>
      </c>
    </row>
    <row r="172" customFormat="false" ht="15" hidden="false" customHeight="false" outlineLevel="0" collapsed="false">
      <c r="A172" s="0" t="s">
        <v>190</v>
      </c>
      <c r="B172" s="0" t="str">
        <f aca="false">VLOOKUP(A172,'IMF GDP constant growth old'!$A:$B,2,0)</f>
        <v>TJK</v>
      </c>
      <c r="C172" s="0" t="s">
        <v>446</v>
      </c>
      <c r="D172" s="0" t="s">
        <v>1044</v>
      </c>
      <c r="F172" s="0" t="s">
        <v>448</v>
      </c>
      <c r="G172" s="0" t="e">
        <f aca="false">H172/(1+('IMF GDP constant growth old'!H172/100))</f>
        <v>#VALUE!</v>
      </c>
      <c r="H172" s="0" t="e">
        <f aca="false">I172/(1+('IMF GDP constant growth old'!I172/100))</f>
        <v>#VALUE!</v>
      </c>
      <c r="I172" s="0" t="e">
        <f aca="false">J172/(1+('IMF GDP constant growth old'!J172/100))</f>
        <v>#VALUE!</v>
      </c>
      <c r="J172" s="0" t="e">
        <f aca="false">K172/(1+('IMF GDP constant growth old'!K172/100))</f>
        <v>#VALUE!</v>
      </c>
      <c r="K172" s="0" t="e">
        <f aca="false">L172/(1+('IMF GDP constant growth old'!L172/100))</f>
        <v>#VALUE!</v>
      </c>
      <c r="L172" s="0" t="e">
        <f aca="false">M172/(1+('IMF GDP constant growth old'!M172/100))</f>
        <v>#VALUE!</v>
      </c>
      <c r="M172" s="0" t="e">
        <f aca="false">N172/(1+('IMF GDP constant growth old'!N172/100))</f>
        <v>#VALUE!</v>
      </c>
      <c r="N172" s="0" t="e">
        <f aca="false">O172/(1+('IMF GDP constant growth old'!O172/100))</f>
        <v>#VALUE!</v>
      </c>
      <c r="O172" s="0" t="e">
        <f aca="false">P172/(1+('IMF GDP constant growth old'!P172/100))</f>
        <v>#VALUE!</v>
      </c>
      <c r="P172" s="0" t="e">
        <f aca="false">Q172/(1+('IMF GDP constant growth old'!Q172/100))</f>
        <v>#VALUE!</v>
      </c>
      <c r="Q172" s="0" t="e">
        <f aca="false">R172/(1+('IMF GDP constant growth old'!R172/100))</f>
        <v>#VALUE!</v>
      </c>
      <c r="R172" s="0" t="e">
        <f aca="false">S172/(1+('IMF GDP constant growth old'!S172/100))</f>
        <v>#VALUE!</v>
      </c>
      <c r="S172" s="0" t="n">
        <f aca="false">T172/(1+('IMF GDP constant growth old'!T172/100))</f>
        <v>2.89426980288858</v>
      </c>
      <c r="T172" s="0" t="n">
        <f aca="false">U172/(1+('IMF GDP constant growth old'!U172/100))</f>
        <v>2.57303479746598</v>
      </c>
      <c r="U172" s="0" t="n">
        <f aca="false">V172/(1+('IMF GDP constant growth old'!V172/100))</f>
        <v>2.02237962046028</v>
      </c>
      <c r="V172" s="0" t="n">
        <f aca="false">W172/(1+('IMF GDP constant growth old'!W172/100))</f>
        <v>1.76962261549516</v>
      </c>
      <c r="W172" s="0" t="n">
        <f aca="false">X172/(1+('IMF GDP constant growth old'!X172/100))</f>
        <v>1.69232549965033</v>
      </c>
      <c r="X172" s="0" t="n">
        <f aca="false">Y172/(1+('IMF GDP constant growth old'!Y172/100))</f>
        <v>1.72109503314438</v>
      </c>
      <c r="Y172" s="0" t="n">
        <f aca="false">Z172/(1+('IMF GDP constant growth old'!Z172/100))</f>
        <v>1.81231306990104</v>
      </c>
      <c r="Z172" s="0" t="n">
        <f aca="false">AA172/(1+('IMF GDP constant growth old'!AA172/100))</f>
        <v>1.87935053035667</v>
      </c>
      <c r="AA172" s="0" t="n">
        <f aca="false">AB172/(1+('IMF GDP constant growth old'!AB172/100))</f>
        <v>2.03533662437628</v>
      </c>
      <c r="AB172" s="0" t="n">
        <f aca="false">AC172/(1+('IMF GDP constant growth old'!AC172/100))</f>
        <v>2.24294096006266</v>
      </c>
      <c r="AC172" s="0" t="n">
        <f aca="false">AD172/(1+('IMF GDP constant growth old'!AD172/100))</f>
        <v>2.44704858742836</v>
      </c>
      <c r="AD172" s="0" t="n">
        <f aca="false">AE172/(1+('IMF GDP constant growth old'!AE172/100))</f>
        <v>2.69664754334605</v>
      </c>
      <c r="AE172" s="0" t="n">
        <f aca="false">AF172/(1+('IMF GDP constant growth old'!AF172/100))</f>
        <v>2.98249218294074</v>
      </c>
      <c r="AF172" s="0" t="n">
        <f aca="false">AG172/(1+('IMF GDP constant growth old'!AG172/100))</f>
        <v>3.18231915919776</v>
      </c>
      <c r="AG172" s="0" t="n">
        <f aca="false">AH172/(1+('IMF GDP constant growth old'!AH172/100))</f>
        <v>3.40508150034161</v>
      </c>
      <c r="AH172" s="0" t="n">
        <f aca="false">AI172/(1+('IMF GDP constant growth old'!AI172/100))</f>
        <v>3.67067785736825</v>
      </c>
      <c r="AI172" s="0" t="n">
        <f aca="false">AJ172/(1+('IMF GDP constant growth old'!AJ172/100))</f>
        <v>3.96066140810035</v>
      </c>
      <c r="AJ172" s="0" t="n">
        <f aca="false">AK172/(1+('IMF GDP constant growth old'!AK172/100))</f>
        <v>4.11512720301626</v>
      </c>
      <c r="AK172" s="0" t="n">
        <f aca="false">AL172/(1+('IMF GDP constant growth old'!AL172/100))</f>
        <v>4.38261047121232</v>
      </c>
      <c r="AL172" s="0" t="n">
        <f aca="false">AM172/(1+('IMF GDP constant growth old'!AM172/100))</f>
        <v>4.70692364608203</v>
      </c>
      <c r="AM172" s="0" t="n">
        <f aca="false">AN172/(1+('IMF GDP constant growth old'!AN172/100))</f>
        <v>5.05994291953818</v>
      </c>
      <c r="AN172" s="0" t="n">
        <f aca="false">AO172/(1+('IMF GDP constant growth old'!AO172/100))</f>
        <v>5.43437869558401</v>
      </c>
      <c r="AO172" s="0" t="n">
        <f aca="false">AP172/(1+('IMF GDP constant growth old'!AP172/100))</f>
        <v>5.79848206818813</v>
      </c>
      <c r="AP172" s="0" t="n">
        <f aca="false">AQ172/(1+('IMF GDP constant growth old'!AQ172/100))</f>
        <v>6.14639099227942</v>
      </c>
      <c r="AQ172" s="0" t="n">
        <f aca="false">AR172/(1+('IMF GDP constant growth old'!AR172/100))</f>
        <v>6.5704919707467</v>
      </c>
      <c r="AR172" s="0" t="n">
        <f aca="false">AS172/(1+('IMF GDP constant growth old'!AS172/100))</f>
        <v>7.03699690066972</v>
      </c>
      <c r="AS172" s="0" t="n">
        <f aca="false">AT172/(1+('IMF GDP constant growth old'!AT172/100))</f>
        <v>7.55069767441861</v>
      </c>
      <c r="AT172" s="0" t="n">
        <f aca="false">'IMF GDP current US old'!AT172</f>
        <v>8.117</v>
      </c>
      <c r="AU172" s="0" t="n">
        <f aca="false">AT172*(1+('IMF GDP constant growth old'!AU172/100))</f>
        <v>8.482265</v>
      </c>
      <c r="AV172" s="0" t="n">
        <f aca="false">AU172*(1+('IMF GDP constant growth old'!AV172/100))</f>
        <v>8.90637825</v>
      </c>
      <c r="AW172" s="0" t="n">
        <f aca="false">AV172*(1+('IMF GDP constant growth old'!AW172/100))</f>
        <v>9.30716527125</v>
      </c>
      <c r="AX172" s="0" t="n">
        <f aca="false">AW172*(1+('IMF GDP constant growth old'!AX172/100))</f>
        <v>9.6794518821</v>
      </c>
      <c r="AY172" s="0" t="n">
        <f aca="false">AX172*(1+('IMF GDP constant growth old'!AY172/100))</f>
        <v>10.066629957384</v>
      </c>
      <c r="AZ172" s="0" t="n">
        <f aca="false">AY172*(1+('IMF GDP constant growth old'!AZ172/100))</f>
        <v>10.4692951556794</v>
      </c>
      <c r="BA172" s="0" t="n">
        <f aca="false">AZ172*(1+('IMF GDP constant growth old'!BA172/100))</f>
        <v>10.8880669619065</v>
      </c>
    </row>
    <row r="173" customFormat="false" ht="15" hidden="false" customHeight="false" outlineLevel="0" collapsed="false">
      <c r="A173" s="0" t="s">
        <v>191</v>
      </c>
      <c r="B173" s="0" t="str">
        <f aca="false">VLOOKUP(A173,'IMF GDP constant growth old'!$A:$B,2,0)</f>
        <v>TZA</v>
      </c>
      <c r="C173" s="0" t="s">
        <v>446</v>
      </c>
      <c r="D173" s="0" t="s">
        <v>1044</v>
      </c>
      <c r="F173" s="0" t="s">
        <v>448</v>
      </c>
      <c r="G173" s="0" t="n">
        <f aca="false">H173/(1+('IMF GDP constant growth old'!H173/100))</f>
        <v>9.08087812761317</v>
      </c>
      <c r="H173" s="0" t="n">
        <f aca="false">I173/(1+('IMF GDP constant growth old'!I173/100))</f>
        <v>9.12628251825123</v>
      </c>
      <c r="I173" s="0" t="n">
        <f aca="false">J173/(1+('IMF GDP constant growth old'!J173/100))</f>
        <v>9.18104021336074</v>
      </c>
      <c r="J173" s="0" t="n">
        <f aca="false">K173/(1+('IMF GDP constant growth old'!K173/100))</f>
        <v>9.4013851784814</v>
      </c>
      <c r="K173" s="0" t="n">
        <f aca="false">L173/(1+('IMF GDP constant growth old'!L173/100))</f>
        <v>9.72103227454977</v>
      </c>
      <c r="L173" s="0" t="n">
        <f aca="false">M173/(1+('IMF GDP constant growth old'!M173/100))</f>
        <v>10.1681997591791</v>
      </c>
      <c r="M173" s="0" t="n">
        <f aca="false">N173/(1+('IMF GDP constant growth old'!N173/100))</f>
        <v>10.8393009432849</v>
      </c>
      <c r="N173" s="0" t="n">
        <f aca="false">O173/(1+('IMF GDP constant growth old'!O173/100))</f>
        <v>11.4788196989387</v>
      </c>
      <c r="O173" s="0" t="n">
        <f aca="false">P173/(1+('IMF GDP constant growth old'!P173/100))</f>
        <v>11.983887765692</v>
      </c>
      <c r="P173" s="0" t="n">
        <f aca="false">Q173/(1+('IMF GDP constant growth old'!Q173/100))</f>
        <v>12.4392755007883</v>
      </c>
      <c r="Q173" s="0" t="n">
        <f aca="false">R173/(1+('IMF GDP constant growth old'!R173/100))</f>
        <v>13.3156224598188</v>
      </c>
      <c r="R173" s="0" t="n">
        <f aca="false">S173/(1+('IMF GDP constant growth old'!S173/100))</f>
        <v>13.5915221571863</v>
      </c>
      <c r="S173" s="0" t="n">
        <f aca="false">T173/(1+('IMF GDP constant growth old'!T173/100))</f>
        <v>13.6708966465842</v>
      </c>
      <c r="T173" s="0" t="n">
        <f aca="false">U173/(1+('IMF GDP constant growth old'!U173/100))</f>
        <v>13.835767660142</v>
      </c>
      <c r="U173" s="0" t="n">
        <f aca="false">V173/(1+('IMF GDP constant growth old'!V173/100))</f>
        <v>14.0525741393765</v>
      </c>
      <c r="V173" s="0" t="n">
        <f aca="false">W173/(1+('IMF GDP constant growth old'!W173/100))</f>
        <v>14.5543915618936</v>
      </c>
      <c r="W173" s="0" t="n">
        <f aca="false">X173/(1+('IMF GDP constant growth old'!X173/100))</f>
        <v>15.215743114466</v>
      </c>
      <c r="X173" s="0" t="n">
        <f aca="false">Y173/(1+('IMF GDP constant growth old'!Y173/100))</f>
        <v>15.752098059251</v>
      </c>
      <c r="Y173" s="0" t="n">
        <f aca="false">Z173/(1+('IMF GDP constant growth old'!Z173/100))</f>
        <v>16.336185855288</v>
      </c>
      <c r="Z173" s="0" t="n">
        <f aca="false">AA173/(1+('IMF GDP constant growth old'!AA173/100))</f>
        <v>17.1268572506839</v>
      </c>
      <c r="AA173" s="0" t="n">
        <f aca="false">AB173/(1+('IMF GDP constant growth old'!AB173/100))</f>
        <v>17.9718963874327</v>
      </c>
      <c r="AB173" s="0" t="n">
        <f aca="false">AC173/(1+('IMF GDP constant growth old'!AC173/100))</f>
        <v>19.0498507327509</v>
      </c>
      <c r="AC173" s="0" t="n">
        <f aca="false">AD173/(1+('IMF GDP constant growth old'!AD173/100))</f>
        <v>20.4145820392452</v>
      </c>
      <c r="AD173" s="0" t="n">
        <f aca="false">AE173/(1+('IMF GDP constant growth old'!AE173/100))</f>
        <v>21.8203301584676</v>
      </c>
      <c r="AE173" s="0" t="n">
        <f aca="false">AF173/(1+('IMF GDP constant growth old'!AF173/100))</f>
        <v>23.5284256032724</v>
      </c>
      <c r="AF173" s="0" t="n">
        <f aca="false">AG173/(1+('IMF GDP constant growth old'!AG173/100))</f>
        <v>25.2624705702336</v>
      </c>
      <c r="AG173" s="0" t="n">
        <f aca="false">AH173/(1+('IMF GDP constant growth old'!AH173/100))</f>
        <v>26.4399543235122</v>
      </c>
      <c r="AH173" s="0" t="n">
        <f aca="false">AI173/(1+('IMF GDP constant growth old'!AI173/100))</f>
        <v>28.6778320574543</v>
      </c>
      <c r="AI173" s="0" t="n">
        <f aca="false">AJ173/(1+('IMF GDP constant growth old'!AJ173/100))</f>
        <v>30.2743269680927</v>
      </c>
      <c r="AJ173" s="0" t="n">
        <f aca="false">AK173/(1+('IMF GDP constant growth old'!AK173/100))</f>
        <v>31.9036912455155</v>
      </c>
      <c r="AK173" s="0" t="n">
        <f aca="false">AL173/(1+('IMF GDP constant growth old'!AL173/100))</f>
        <v>33.9324469718178</v>
      </c>
      <c r="AL173" s="0" t="n">
        <f aca="false">AM173/(1+('IMF GDP constant growth old'!AM173/100))</f>
        <v>36.61480690494</v>
      </c>
      <c r="AM173" s="0" t="n">
        <f aca="false">AN173/(1+('IMF GDP constant growth old'!AN173/100))</f>
        <v>38.497174127923</v>
      </c>
      <c r="AN173" s="0" t="n">
        <f aca="false">AO173/(1+('IMF GDP constant growth old'!AO173/100))</f>
        <v>41.1080524772787</v>
      </c>
      <c r="AO173" s="0" t="n">
        <f aca="false">AP173/(1+('IMF GDP constant growth old'!AP173/100))</f>
        <v>43.8754465700491</v>
      </c>
      <c r="AP173" s="0" t="n">
        <f aca="false">AQ173/(1+('IMF GDP constant growth old'!AQ173/100))</f>
        <v>46.5786128332299</v>
      </c>
      <c r="AQ173" s="0" t="n">
        <f aca="false">AR173/(1+('IMF GDP constant growth old'!AR173/100))</f>
        <v>49.7771661764877</v>
      </c>
      <c r="AR173" s="0" t="n">
        <f aca="false">AS173/(1+('IMF GDP constant growth old'!AS173/100))</f>
        <v>53.1485736416213</v>
      </c>
      <c r="AS173" s="0" t="n">
        <f aca="false">AT173/(1+('IMF GDP constant growth old'!AT173/100))</f>
        <v>56.8471828813417</v>
      </c>
      <c r="AT173" s="0" t="n">
        <f aca="false">'IMF GDP current US old'!AT173</f>
        <v>60.81</v>
      </c>
      <c r="AU173" s="0" t="n">
        <f aca="false">AT173*(1+('IMF GDP constant growth old'!AU173/100))</f>
        <v>61.4357349</v>
      </c>
      <c r="AV173" s="0" t="n">
        <f aca="false">AU173*(1+('IMF GDP constant growth old'!AV173/100))</f>
        <v>63.068696733642</v>
      </c>
      <c r="AW173" s="0" t="n">
        <f aca="false">AV173*(1+('IMF GDP constant growth old'!AW173/100))</f>
        <v>65.9799477748669</v>
      </c>
      <c r="AX173" s="0" t="n">
        <f aca="false">AW173*(1+('IMF GDP constant growth old'!AX173/100))</f>
        <v>69.0612113359532</v>
      </c>
      <c r="AY173" s="0" t="n">
        <f aca="false">AX173*(1+('IMF GDP constant growth old'!AY173/100))</f>
        <v>72.5460400599654</v>
      </c>
      <c r="AZ173" s="0" t="n">
        <f aca="false">AY173*(1+('IMF GDP constant growth old'!AZ173/100))</f>
        <v>76.5302685800587</v>
      </c>
      <c r="BA173" s="0" t="n">
        <f aca="false">AZ173*(1+('IMF GDP constant growth old'!BA173/100))</f>
        <v>80.7287191143607</v>
      </c>
    </row>
    <row r="174" customFormat="false" ht="15" hidden="false" customHeight="false" outlineLevel="0" collapsed="false">
      <c r="A174" s="0" t="s">
        <v>192</v>
      </c>
      <c r="B174" s="0" t="str">
        <f aca="false">VLOOKUP(A174,'IMF GDP constant growth old'!$A:$B,2,0)</f>
        <v>THA</v>
      </c>
      <c r="C174" s="0" t="s">
        <v>446</v>
      </c>
      <c r="D174" s="0" t="s">
        <v>1044</v>
      </c>
      <c r="F174" s="0" t="s">
        <v>448</v>
      </c>
      <c r="G174" s="0" t="n">
        <f aca="false">H174/(1+('IMF GDP constant growth old'!H174/100))</f>
        <v>78.5444909665786</v>
      </c>
      <c r="H174" s="0" t="n">
        <f aca="false">I174/(1+('IMF GDP constant growth old'!I174/100))</f>
        <v>83.1864703827034</v>
      </c>
      <c r="I174" s="0" t="n">
        <f aca="false">J174/(1+('IMF GDP constant growth old'!J174/100))</f>
        <v>87.6394421422895</v>
      </c>
      <c r="J174" s="0" t="n">
        <f aca="false">K174/(1+('IMF GDP constant growth old'!K174/100))</f>
        <v>92.5305994082506</v>
      </c>
      <c r="K174" s="0" t="n">
        <f aca="false">L174/(1+('IMF GDP constant growth old'!L174/100))</f>
        <v>97.8603619341659</v>
      </c>
      <c r="L174" s="0" t="n">
        <f aca="false">M174/(1+('IMF GDP constant growth old'!M174/100))</f>
        <v>102.404018538769</v>
      </c>
      <c r="M174" s="0" t="n">
        <f aca="false">N174/(1+('IMF GDP constant growth old'!N174/100))</f>
        <v>108.071056924705</v>
      </c>
      <c r="N174" s="0" t="n">
        <f aca="false">O174/(1+('IMF GDP constant growth old'!O174/100))</f>
        <v>118.358340833367</v>
      </c>
      <c r="O174" s="0" t="n">
        <f aca="false">P174/(1+('IMF GDP constant growth old'!P174/100))</f>
        <v>134.085797163305</v>
      </c>
      <c r="P174" s="0" t="n">
        <f aca="false">Q174/(1+('IMF GDP constant growth old'!Q174/100))</f>
        <v>150.436219269399</v>
      </c>
      <c r="Q174" s="0" t="n">
        <f aca="false">R174/(1+('IMF GDP constant growth old'!R174/100))</f>
        <v>167.921421035081</v>
      </c>
      <c r="R174" s="0" t="n">
        <f aca="false">S174/(1+('IMF GDP constant growth old'!S174/100))</f>
        <v>182.031858044659</v>
      </c>
      <c r="S174" s="0" t="n">
        <f aca="false">T174/(1+('IMF GDP constant growth old'!T174/100))</f>
        <v>198.833398542181</v>
      </c>
      <c r="T174" s="0" t="n">
        <f aca="false">U174/(1+('IMF GDP constant growth old'!U174/100))</f>
        <v>216.0841841997</v>
      </c>
      <c r="U174" s="0" t="n">
        <f aca="false">V174/(1+('IMF GDP constant growth old'!V174/100))</f>
        <v>233.36443641015</v>
      </c>
      <c r="V174" s="0" t="n">
        <f aca="false">W174/(1+('IMF GDP constant growth old'!W174/100))</f>
        <v>252.313628646654</v>
      </c>
      <c r="W174" s="0" t="n">
        <f aca="false">X174/(1+('IMF GDP constant growth old'!X174/100))</f>
        <v>266.574394937763</v>
      </c>
      <c r="X174" s="0" t="n">
        <f aca="false">Y174/(1+('IMF GDP constant growth old'!Y174/100))</f>
        <v>259.232936101177</v>
      </c>
      <c r="Y174" s="0" t="n">
        <f aca="false">Z174/(1+('IMF GDP constant growth old'!Z174/100))</f>
        <v>239.443093759213</v>
      </c>
      <c r="Z174" s="0" t="n">
        <f aca="false">AA174/(1+('IMF GDP constant growth old'!AA174/100))</f>
        <v>250.390432005885</v>
      </c>
      <c r="AA174" s="0" t="n">
        <f aca="false">AB174/(1+('IMF GDP constant growth old'!AB174/100))</f>
        <v>261.545325751747</v>
      </c>
      <c r="AB174" s="0" t="n">
        <f aca="false">AC174/(1+('IMF GDP constant growth old'!AC174/100))</f>
        <v>270.552946770637</v>
      </c>
      <c r="AC174" s="0" t="n">
        <f aca="false">AD174/(1+('IMF GDP constant growth old'!AD174/100))</f>
        <v>287.189247467564</v>
      </c>
      <c r="AD174" s="0" t="n">
        <f aca="false">AE174/(1+('IMF GDP constant growth old'!AE174/100))</f>
        <v>307.835282468007</v>
      </c>
      <c r="AE174" s="0" t="n">
        <f aca="false">AF174/(1+('IMF GDP constant growth old'!AF174/100))</f>
        <v>327.19504338242</v>
      </c>
      <c r="AF174" s="0" t="n">
        <f aca="false">AG174/(1+('IMF GDP constant growth old'!AG174/100))</f>
        <v>340.897971799275</v>
      </c>
      <c r="AG174" s="0" t="n">
        <f aca="false">AH174/(1+('IMF GDP constant growth old'!AH174/100))</f>
        <v>357.833783038263</v>
      </c>
      <c r="AH174" s="0" t="n">
        <f aca="false">AI174/(1+('IMF GDP constant growth old'!AI174/100))</f>
        <v>377.282049146393</v>
      </c>
      <c r="AI174" s="0" t="n">
        <f aca="false">AJ174/(1+('IMF GDP constant growth old'!AJ174/100))</f>
        <v>383.79393731466</v>
      </c>
      <c r="AJ174" s="0" t="n">
        <f aca="false">AK174/(1+('IMF GDP constant growth old'!AK174/100))</f>
        <v>381.141921207815</v>
      </c>
      <c r="AK174" s="0" t="n">
        <f aca="false">AL174/(1+('IMF GDP constant growth old'!AL174/100))</f>
        <v>409.777113748158</v>
      </c>
      <c r="AL174" s="0" t="n">
        <f aca="false">AM174/(1+('IMF GDP constant growth old'!AM174/100))</f>
        <v>413.219241503643</v>
      </c>
      <c r="AM174" s="0" t="n">
        <f aca="false">AN174/(1+('IMF GDP constant growth old'!AN174/100))</f>
        <v>443.148711165752</v>
      </c>
      <c r="AN174" s="0" t="n">
        <f aca="false">AO174/(1+('IMF GDP constant growth old'!AO174/100))</f>
        <v>455.056117034775</v>
      </c>
      <c r="AO174" s="0" t="n">
        <f aca="false">AP174/(1+('IMF GDP constant growth old'!AP174/100))</f>
        <v>459.533869226398</v>
      </c>
      <c r="AP174" s="0" t="n">
        <f aca="false">AQ174/(1+('IMF GDP constant growth old'!AQ174/100))</f>
        <v>473.935660687953</v>
      </c>
      <c r="AQ174" s="0" t="n">
        <f aca="false">AR174/(1+('IMF GDP constant growth old'!AR174/100))</f>
        <v>490.215350632584</v>
      </c>
      <c r="AR174" s="0" t="n">
        <f aca="false">AS174/(1+('IMF GDP constant growth old'!AS174/100))</f>
        <v>510.696547982014</v>
      </c>
      <c r="AS174" s="0" t="n">
        <f aca="false">AT174/(1+('IMF GDP constant growth old'!AT174/100))</f>
        <v>532.09473334246</v>
      </c>
      <c r="AT174" s="0" t="n">
        <f aca="false">'IMF GDP current US old'!AT174</f>
        <v>544.152</v>
      </c>
      <c r="AU174" s="0" t="n">
        <f aca="false">AT174*(1+('IMF GDP constant growth old'!AU174/100))</f>
        <v>511.02946776</v>
      </c>
      <c r="AV174" s="0" t="n">
        <f aca="false">AU174*(1+('IMF GDP constant growth old'!AV174/100))</f>
        <v>524.132263313367</v>
      </c>
      <c r="AW174" s="0" t="n">
        <f aca="false">AV174*(1+('IMF GDP constant growth old'!AW174/100))</f>
        <v>553.69332296424</v>
      </c>
      <c r="AX174" s="0" t="n">
        <f aca="false">AW174*(1+('IMF GDP constant growth old'!AX174/100))</f>
        <v>574.617393639059</v>
      </c>
      <c r="AY174" s="0" t="n">
        <f aca="false">AX174*(1+('IMF GDP constant growth old'!AY174/100))</f>
        <v>594.562363372271</v>
      </c>
      <c r="AZ174" s="0" t="n">
        <f aca="false">AY174*(1+('IMF GDP constant growth old'!AZ174/100))</f>
        <v>616.257944011725</v>
      </c>
      <c r="BA174" s="0" t="n">
        <f aca="false">AZ174*(1+('IMF GDP constant growth old'!BA174/100))</f>
        <v>638.745196388713</v>
      </c>
    </row>
    <row r="175" customFormat="false" ht="15" hidden="false" customHeight="false" outlineLevel="0" collapsed="false">
      <c r="A175" s="0" t="s">
        <v>193</v>
      </c>
      <c r="B175" s="0" t="str">
        <f aca="false">VLOOKUP(A175,'IMF GDP constant growth old'!$A:$B,2,0)</f>
        <v>TLS</v>
      </c>
      <c r="C175" s="0" t="s">
        <v>446</v>
      </c>
      <c r="D175" s="0" t="s">
        <v>1044</v>
      </c>
      <c r="F175" s="0" t="s">
        <v>448</v>
      </c>
      <c r="G175" s="0" t="e">
        <f aca="false">H175/(1+('IMF GDP constant growth old'!H175/100))</f>
        <v>#VALUE!</v>
      </c>
      <c r="H175" s="0" t="e">
        <f aca="false">I175/(1+('IMF GDP constant growth old'!I175/100))</f>
        <v>#VALUE!</v>
      </c>
      <c r="I175" s="0" t="e">
        <f aca="false">J175/(1+('IMF GDP constant growth old'!J175/100))</f>
        <v>#VALUE!</v>
      </c>
      <c r="J175" s="0" t="e">
        <f aca="false">K175/(1+('IMF GDP constant growth old'!K175/100))</f>
        <v>#VALUE!</v>
      </c>
      <c r="K175" s="0" t="e">
        <f aca="false">L175/(1+('IMF GDP constant growth old'!L175/100))</f>
        <v>#VALUE!</v>
      </c>
      <c r="L175" s="0" t="e">
        <f aca="false">M175/(1+('IMF GDP constant growth old'!M175/100))</f>
        <v>#VALUE!</v>
      </c>
      <c r="M175" s="0" t="e">
        <f aca="false">N175/(1+('IMF GDP constant growth old'!N175/100))</f>
        <v>#VALUE!</v>
      </c>
      <c r="N175" s="0" t="e">
        <f aca="false">O175/(1+('IMF GDP constant growth old'!O175/100))</f>
        <v>#VALUE!</v>
      </c>
      <c r="O175" s="0" t="e">
        <f aca="false">P175/(1+('IMF GDP constant growth old'!P175/100))</f>
        <v>#VALUE!</v>
      </c>
      <c r="P175" s="0" t="e">
        <f aca="false">Q175/(1+('IMF GDP constant growth old'!Q175/100))</f>
        <v>#VALUE!</v>
      </c>
      <c r="Q175" s="0" t="e">
        <f aca="false">R175/(1+('IMF GDP constant growth old'!R175/100))</f>
        <v>#VALUE!</v>
      </c>
      <c r="R175" s="0" t="e">
        <f aca="false">S175/(1+('IMF GDP constant growth old'!S175/100))</f>
        <v>#VALUE!</v>
      </c>
      <c r="S175" s="0" t="e">
        <f aca="false">T175/(1+('IMF GDP constant growth old'!T175/100))</f>
        <v>#VALUE!</v>
      </c>
      <c r="T175" s="0" t="e">
        <f aca="false">U175/(1+('IMF GDP constant growth old'!U175/100))</f>
        <v>#VALUE!</v>
      </c>
      <c r="U175" s="0" t="e">
        <f aca="false">V175/(1+('IMF GDP constant growth old'!V175/100))</f>
        <v>#VALUE!</v>
      </c>
      <c r="V175" s="0" t="e">
        <f aca="false">W175/(1+('IMF GDP constant growth old'!W175/100))</f>
        <v>#VALUE!</v>
      </c>
      <c r="W175" s="0" t="e">
        <f aca="false">X175/(1+('IMF GDP constant growth old'!X175/100))</f>
        <v>#VALUE!</v>
      </c>
      <c r="X175" s="0" t="e">
        <f aca="false">Y175/(1+('IMF GDP constant growth old'!Y175/100))</f>
        <v>#VALUE!</v>
      </c>
      <c r="Y175" s="0" t="e">
        <f aca="false">Z175/(1+('IMF GDP constant growth old'!Z175/100))</f>
        <v>#VALUE!</v>
      </c>
      <c r="Z175" s="0" t="e">
        <f aca="false">AA175/(1+('IMF GDP constant growth old'!AA175/100))</f>
        <v>#VALUE!</v>
      </c>
      <c r="AA175" s="0" t="n">
        <f aca="false">AB175/(1+('IMF GDP constant growth old'!AB175/100))</f>
        <v>1.05484593899754</v>
      </c>
      <c r="AB175" s="0" t="n">
        <f aca="false">AC175/(1+('IMF GDP constant growth old'!AC175/100))</f>
        <v>1.22729215310486</v>
      </c>
      <c r="AC175" s="0" t="n">
        <f aca="false">AD175/(1+('IMF GDP constant growth old'!AD175/100))</f>
        <v>1.14505130592531</v>
      </c>
      <c r="AD175" s="0" t="n">
        <f aca="false">AE175/(1+('IMF GDP constant growth old'!AE175/100))</f>
        <v>1.12006628643002</v>
      </c>
      <c r="AE175" s="0" t="n">
        <f aca="false">AF175/(1+('IMF GDP constant growth old'!AF175/100))</f>
        <v>1.12454655157574</v>
      </c>
      <c r="AF175" s="0" t="n">
        <f aca="false">AG175/(1+('IMF GDP constant growth old'!AG175/100))</f>
        <v>1.15848536650229</v>
      </c>
      <c r="AG175" s="0" t="n">
        <f aca="false">AH175/(1+('IMF GDP constant growth old'!AH175/100))</f>
        <v>1.11091795735371</v>
      </c>
      <c r="AH175" s="0" t="n">
        <f aca="false">AI175/(1+('IMF GDP constant growth old'!AI175/100))</f>
        <v>1.22455375521142</v>
      </c>
      <c r="AI175" s="0" t="n">
        <f aca="false">AJ175/(1+('IMF GDP constant growth old'!AJ175/100))</f>
        <v>1.36336916890219</v>
      </c>
      <c r="AJ175" s="0" t="n">
        <f aca="false">AK175/(1+('IMF GDP constant growth old'!AK175/100))</f>
        <v>1.49956974887551</v>
      </c>
      <c r="AK175" s="0" t="n">
        <f aca="false">AL175/(1+('IMF GDP constant growth old'!AL175/100))</f>
        <v>1.64142904711914</v>
      </c>
      <c r="AL175" s="0" t="n">
        <f aca="false">AM175/(1+('IMF GDP constant growth old'!AM175/100))</f>
        <v>1.7367140033044</v>
      </c>
      <c r="AM175" s="0" t="n">
        <f aca="false">AN175/(1+('IMF GDP constant growth old'!AN175/100))</f>
        <v>1.84129892058339</v>
      </c>
      <c r="AN175" s="0" t="n">
        <f aca="false">AO175/(1+('IMF GDP constant growth old'!AO175/100))</f>
        <v>1.88031604471056</v>
      </c>
      <c r="AO175" s="0" t="n">
        <f aca="false">AP175/(1+('IMF GDP constant growth old'!AP175/100))</f>
        <v>1.96399010870018</v>
      </c>
      <c r="AP175" s="0" t="n">
        <f aca="false">AQ175/(1+('IMF GDP constant growth old'!AQ175/100))</f>
        <v>2.02114222086335</v>
      </c>
      <c r="AQ175" s="0" t="n">
        <f aca="false">AR175/(1+('IMF GDP constant growth old'!AR175/100))</f>
        <v>2.0891536565954</v>
      </c>
      <c r="AR175" s="0" t="n">
        <f aca="false">AS175/(1+('IMF GDP constant growth old'!AS175/100))</f>
        <v>2.00341479052873</v>
      </c>
      <c r="AS175" s="0" t="n">
        <f aca="false">AT175/(1+('IMF GDP constant growth old'!AT175/100))</f>
        <v>1.98229879863656</v>
      </c>
      <c r="AT175" s="0" t="n">
        <f aca="false">'IMF GDP current US old'!AT175</f>
        <v>2.018</v>
      </c>
      <c r="AU175" s="0" t="n">
        <f aca="false">AT175*(1+('IMF GDP constant growth old'!AU175/100))</f>
        <v>1.880776</v>
      </c>
      <c r="AV175" s="0" t="n">
        <f aca="false">AU175*(1+('IMF GDP constant growth old'!AV175/100))</f>
        <v>1.93249734</v>
      </c>
      <c r="AW175" s="0" t="n">
        <f aca="false">AV175*(1+('IMF GDP constant growth old'!AW175/100))</f>
        <v>2.02718970966</v>
      </c>
      <c r="AX175" s="0" t="n">
        <f aca="false">AW175*(1+('IMF GDP constant growth old'!AX175/100))</f>
        <v>2.07989664211116</v>
      </c>
      <c r="AY175" s="0" t="n">
        <f aca="false">AX175*(1+('IMF GDP constant growth old'!AY175/100))</f>
        <v>2.12149457495338</v>
      </c>
      <c r="AZ175" s="0" t="n">
        <f aca="false">AY175*(1+('IMF GDP constant growth old'!AZ175/100))</f>
        <v>2.18089642305208</v>
      </c>
      <c r="BA175" s="0" t="n">
        <f aca="false">AZ175*(1+('IMF GDP constant growth old'!BA175/100))</f>
        <v>2.24632331574364</v>
      </c>
    </row>
    <row r="176" customFormat="false" ht="15" hidden="false" customHeight="false" outlineLevel="0" collapsed="false">
      <c r="A176" s="0" t="s">
        <v>194</v>
      </c>
      <c r="B176" s="0" t="str">
        <f aca="false">VLOOKUP(A176,'IMF GDP constant growth old'!$A:$B,2,0)</f>
        <v>TGO</v>
      </c>
      <c r="C176" s="0" t="s">
        <v>446</v>
      </c>
      <c r="D176" s="0" t="s">
        <v>1044</v>
      </c>
      <c r="F176" s="0" t="s">
        <v>448</v>
      </c>
      <c r="G176" s="0" t="n">
        <f aca="false">H176/(1+('IMF GDP constant growth old'!H176/100))</f>
        <v>2.73784190655235</v>
      </c>
      <c r="H176" s="0" t="n">
        <f aca="false">I176/(1+('IMF GDP constant growth old'!I176/100))</f>
        <v>2.64423509176733</v>
      </c>
      <c r="I176" s="0" t="n">
        <f aca="false">J176/(1+('IMF GDP constant growth old'!J176/100))</f>
        <v>2.5461868545646</v>
      </c>
      <c r="J176" s="0" t="n">
        <f aca="false">K176/(1+('IMF GDP constant growth old'!K176/100))</f>
        <v>2.41490546034324</v>
      </c>
      <c r="K176" s="0" t="n">
        <f aca="false">L176/(1+('IMF GDP constant growth old'!L176/100))</f>
        <v>2.55692605046603</v>
      </c>
      <c r="L176" s="0" t="n">
        <f aca="false">M176/(1+('IMF GDP constant growth old'!M176/100))</f>
        <v>2.65196699176185</v>
      </c>
      <c r="M176" s="0" t="n">
        <f aca="false">N176/(1+('IMF GDP constant growth old'!N176/100))</f>
        <v>2.73842111569329</v>
      </c>
      <c r="N176" s="0" t="n">
        <f aca="false">O176/(1+('IMF GDP constant growth old'!O176/100))</f>
        <v>2.67039873517947</v>
      </c>
      <c r="O176" s="0" t="n">
        <f aca="false">P176/(1+('IMF GDP constant growth old'!P176/100))</f>
        <v>2.94074990312904</v>
      </c>
      <c r="P176" s="0" t="n">
        <f aca="false">Q176/(1+('IMF GDP constant growth old'!Q176/100))</f>
        <v>3.06132064915733</v>
      </c>
      <c r="Q176" s="0" t="n">
        <f aca="false">R176/(1+('IMF GDP constant growth old'!R176/100))</f>
        <v>3.24184672783814</v>
      </c>
      <c r="R176" s="0" t="n">
        <f aca="false">S176/(1+('IMF GDP constant growth old'!S176/100))</f>
        <v>3.22271983214389</v>
      </c>
      <c r="S176" s="0" t="n">
        <f aca="false">T176/(1+('IMF GDP constant growth old'!T176/100))</f>
        <v>3.11936720712704</v>
      </c>
      <c r="T176" s="0" t="n">
        <f aca="false">U176/(1+('IMF GDP constant growth old'!U176/100))</f>
        <v>2.61031767259597</v>
      </c>
      <c r="U176" s="0" t="n">
        <f aca="false">V176/(1+('IMF GDP constant growth old'!V176/100))</f>
        <v>2.97393492438859</v>
      </c>
      <c r="V176" s="0" t="n">
        <f aca="false">W176/(1+('IMF GDP constant growth old'!W176/100))</f>
        <v>3.55953245034995</v>
      </c>
      <c r="W176" s="0" t="n">
        <f aca="false">X176/(1+('IMF GDP constant growth old'!X176/100))</f>
        <v>3.42174294919691</v>
      </c>
      <c r="X176" s="0" t="n">
        <f aca="false">Y176/(1+('IMF GDP constant growth old'!Y176/100))</f>
        <v>3.55187183355486</v>
      </c>
      <c r="Y176" s="0" t="n">
        <f aca="false">Z176/(1+('IMF GDP constant growth old'!Z176/100))</f>
        <v>3.47149297396152</v>
      </c>
      <c r="Z176" s="0" t="n">
        <f aca="false">AA176/(1+('IMF GDP constant growth old'!AA176/100))</f>
        <v>3.55966889550014</v>
      </c>
      <c r="AA176" s="0" t="n">
        <f aca="false">AB176/(1+('IMF GDP constant growth old'!AB176/100))</f>
        <v>3.52514010721379</v>
      </c>
      <c r="AB176" s="0" t="n">
        <f aca="false">AC176/(1+('IMF GDP constant growth old'!AC176/100))</f>
        <v>3.55404625609294</v>
      </c>
      <c r="AC176" s="0" t="n">
        <f aca="false">AD176/(1+('IMF GDP constant growth old'!AD176/100))</f>
        <v>3.6901662277013</v>
      </c>
      <c r="AD176" s="0" t="n">
        <f aca="false">AE176/(1+('IMF GDP constant growth old'!AE176/100))</f>
        <v>3.93814539820283</v>
      </c>
      <c r="AE176" s="0" t="n">
        <f aca="false">AF176/(1+('IMF GDP constant growth old'!AF176/100))</f>
        <v>3.89955157330044</v>
      </c>
      <c r="AF176" s="0" t="n">
        <f aca="false">AG176/(1+('IMF GDP constant growth old'!AG176/100))</f>
        <v>3.71744251482731</v>
      </c>
      <c r="AG176" s="0" t="n">
        <f aca="false">AH176/(1+('IMF GDP constant growth old'!AH176/100))</f>
        <v>3.81595474147023</v>
      </c>
      <c r="AH176" s="0" t="n">
        <f aca="false">AI176/(1+('IMF GDP constant growth old'!AI176/100))</f>
        <v>3.77092647552088</v>
      </c>
      <c r="AI176" s="0" t="n">
        <f aca="false">AJ176/(1+('IMF GDP constant growth old'!AJ176/100))</f>
        <v>3.92402609042703</v>
      </c>
      <c r="AJ176" s="0" t="n">
        <f aca="false">AK176/(1+('IMF GDP constant growth old'!AK176/100))</f>
        <v>4.14141713583669</v>
      </c>
      <c r="AK176" s="0" t="n">
        <f aca="false">AL176/(1+('IMF GDP constant growth old'!AL176/100))</f>
        <v>4.39404358112273</v>
      </c>
      <c r="AL176" s="0" t="n">
        <f aca="false">AM176/(1+('IMF GDP constant growth old'!AM176/100))</f>
        <v>4.67526237031458</v>
      </c>
      <c r="AM176" s="0" t="n">
        <f aca="false">AN176/(1+('IMF GDP constant growth old'!AN176/100))</f>
        <v>4.98102452933316</v>
      </c>
      <c r="AN176" s="0" t="n">
        <f aca="false">AO176/(1+('IMF GDP constant growth old'!AO176/100))</f>
        <v>5.28536512807541</v>
      </c>
      <c r="AO176" s="0" t="n">
        <f aca="false">AP176/(1+('IMF GDP constant growth old'!AP176/100))</f>
        <v>5.59825874365747</v>
      </c>
      <c r="AP176" s="0" t="n">
        <f aca="false">AQ176/(1+('IMF GDP constant growth old'!AQ176/100))</f>
        <v>5.91959879554341</v>
      </c>
      <c r="AQ176" s="0" t="n">
        <f aca="false">AR176/(1+('IMF GDP constant growth old'!AR176/100))</f>
        <v>6.25109632809384</v>
      </c>
      <c r="AR176" s="0" t="n">
        <f aca="false">AS176/(1+('IMF GDP constant growth old'!AS176/100))</f>
        <v>6.52289399643936</v>
      </c>
      <c r="AS176" s="0" t="n">
        <f aca="false">AT176/(1+('IMF GDP constant growth old'!AT176/100))</f>
        <v>6.84688614124251</v>
      </c>
      <c r="AT176" s="0" t="n">
        <f aca="false">'IMF GDP current US old'!AT176</f>
        <v>7.221</v>
      </c>
      <c r="AU176" s="0" t="n">
        <f aca="false">AT176*(1+('IMF GDP constant growth old'!AU176/100))</f>
        <v>7.271547</v>
      </c>
      <c r="AV176" s="0" t="n">
        <f aca="false">AU176*(1+('IMF GDP constant growth old'!AV176/100))</f>
        <v>7.526051145</v>
      </c>
      <c r="AW176" s="0" t="n">
        <f aca="false">AV176*(1+('IMF GDP constant growth old'!AW176/100))</f>
        <v>7.864723446525</v>
      </c>
      <c r="AX176" s="0" t="n">
        <f aca="false">AW176*(1+('IMF GDP constant growth old'!AX176/100))</f>
        <v>8.25795961885125</v>
      </c>
      <c r="AY176" s="0" t="n">
        <f aca="false">AX176*(1+('IMF GDP constant growth old'!AY176/100))</f>
        <v>8.71214739788807</v>
      </c>
      <c r="AZ176" s="0" t="n">
        <f aca="false">AY176*(1+('IMF GDP constant growth old'!AZ176/100))</f>
        <v>9.19131550477191</v>
      </c>
      <c r="BA176" s="0" t="n">
        <f aca="false">AZ176*(1+('IMF GDP constant growth old'!BA176/100))</f>
        <v>9.69683785753437</v>
      </c>
    </row>
    <row r="177" customFormat="false" ht="15" hidden="false" customHeight="false" outlineLevel="0" collapsed="false">
      <c r="A177" s="0" t="s">
        <v>195</v>
      </c>
      <c r="B177" s="0" t="str">
        <f aca="false">VLOOKUP(A177,'IMF GDP constant growth old'!$A:$B,2,0)</f>
        <v>TON</v>
      </c>
      <c r="C177" s="0" t="s">
        <v>446</v>
      </c>
      <c r="D177" s="0" t="s">
        <v>1044</v>
      </c>
      <c r="F177" s="0" t="s">
        <v>448</v>
      </c>
      <c r="G177" s="0" t="n">
        <f aca="false">H177/(1+('IMF GDP constant growth old'!H177/100))</f>
        <v>0.148794799075582</v>
      </c>
      <c r="H177" s="0" t="n">
        <f aca="false">I177/(1+('IMF GDP constant growth old'!I177/100))</f>
        <v>0.169626070946164</v>
      </c>
      <c r="I177" s="0" t="n">
        <f aca="false">J177/(1+('IMF GDP constant growth old'!J177/100))</f>
        <v>0.191338208027273</v>
      </c>
      <c r="J177" s="0" t="n">
        <f aca="false">K177/(1+('IMF GDP constant growth old'!K177/100))</f>
        <v>0.202435824092855</v>
      </c>
      <c r="K177" s="0" t="n">
        <f aca="false">L177/(1+('IMF GDP constant growth old'!L177/100))</f>
        <v>0.291710022517804</v>
      </c>
      <c r="L177" s="0" t="n">
        <f aca="false">M177/(1+('IMF GDP constant growth old'!M177/100))</f>
        <v>0.308045783778801</v>
      </c>
      <c r="M177" s="0" t="n">
        <f aca="false">N177/(1+('IMF GDP constant growth old'!N177/100))</f>
        <v>0.335153812751335</v>
      </c>
      <c r="N177" s="0" t="n">
        <f aca="false">O177/(1+('IMF GDP constant growth old'!O177/100))</f>
        <v>0.340851427568108</v>
      </c>
      <c r="O177" s="0" t="n">
        <f aca="false">P177/(1+('IMF GDP constant growth old'!P177/100))</f>
        <v>0.328921627603224</v>
      </c>
      <c r="P177" s="0" t="n">
        <f aca="false">Q177/(1+('IMF GDP constant growth old'!Q177/100))</f>
        <v>0.33253976550686</v>
      </c>
      <c r="Q177" s="0" t="n">
        <f aca="false">R177/(1+('IMF GDP constant growth old'!R177/100))</f>
        <v>0.348169134485682</v>
      </c>
      <c r="R177" s="0" t="n">
        <f aca="false">S177/(1+('IMF GDP constant growth old'!S177/100))</f>
        <v>0.368711113420337</v>
      </c>
      <c r="S177" s="0" t="n">
        <f aca="false">T177/(1+('IMF GDP constant growth old'!T177/100))</f>
        <v>0.354700091110364</v>
      </c>
      <c r="T177" s="0" t="n">
        <f aca="false">U177/(1+('IMF GDP constant growth old'!U177/100))</f>
        <v>0.354345391019254</v>
      </c>
      <c r="U177" s="0" t="n">
        <f aca="false">V177/(1+('IMF GDP constant growth old'!V177/100))</f>
        <v>0.361357886307525</v>
      </c>
      <c r="V177" s="0" t="n">
        <f aca="false">W177/(1+('IMF GDP constant growth old'!W177/100))</f>
        <v>0.390013566691712</v>
      </c>
      <c r="W177" s="0" t="n">
        <f aca="false">X177/(1+('IMF GDP constant growth old'!X177/100))</f>
        <v>0.390364578901734</v>
      </c>
      <c r="X177" s="0" t="n">
        <f aca="false">Y177/(1+('IMF GDP constant growth old'!Y177/100))</f>
        <v>0.387881860179919</v>
      </c>
      <c r="Y177" s="0" t="n">
        <f aca="false">Z177/(1+('IMF GDP constant growth old'!Z177/100))</f>
        <v>0.396826415875668</v>
      </c>
      <c r="Z177" s="0" t="n">
        <f aca="false">AA177/(1+('IMF GDP constant growth old'!AA177/100))</f>
        <v>0.405937550384174</v>
      </c>
      <c r="AA177" s="0" t="n">
        <f aca="false">AB177/(1+('IMF GDP constant growth old'!AB177/100))</f>
        <v>0.421225158531642</v>
      </c>
      <c r="AB177" s="0" t="n">
        <f aca="false">AC177/(1+('IMF GDP constant growth old'!AC177/100))</f>
        <v>0.427375045846204</v>
      </c>
      <c r="AC177" s="0" t="n">
        <f aca="false">AD177/(1+('IMF GDP constant growth old'!AD177/100))</f>
        <v>0.44658555415699</v>
      </c>
      <c r="AD177" s="0" t="n">
        <f aca="false">AE177/(1+('IMF GDP constant growth old'!AE177/100))</f>
        <v>0.446835642067318</v>
      </c>
      <c r="AE177" s="0" t="n">
        <f aca="false">AF177/(1+('IMF GDP constant growth old'!AF177/100))</f>
        <v>0.438412790214349</v>
      </c>
      <c r="AF177" s="0" t="n">
        <f aca="false">AG177/(1+('IMF GDP constant growth old'!AG177/100))</f>
        <v>0.436588993007058</v>
      </c>
      <c r="AG177" s="0" t="n">
        <f aca="false">AH177/(1+('IMF GDP constant growth old'!AH177/100))</f>
        <v>0.427010230500483</v>
      </c>
      <c r="AH177" s="0" t="n">
        <f aca="false">AI177/(1+('IMF GDP constant growth old'!AI177/100))</f>
        <v>0.416334974737971</v>
      </c>
      <c r="AI177" s="0" t="n">
        <f aca="false">AJ177/(1+('IMF GDP constant growth old'!AJ177/100))</f>
        <v>0.436110886038024</v>
      </c>
      <c r="AJ177" s="0" t="n">
        <f aca="false">AK177/(1+('IMF GDP constant growth old'!AK177/100))</f>
        <v>0.413437481072907</v>
      </c>
      <c r="AK177" s="0" t="n">
        <f aca="false">AL177/(1+('IMF GDP constant growth old'!AL177/100))</f>
        <v>0.416757384045923</v>
      </c>
      <c r="AL177" s="0" t="n">
        <f aca="false">AM177/(1+('IMF GDP constant growth old'!AM177/100))</f>
        <v>0.445171902490174</v>
      </c>
      <c r="AM177" s="0" t="n">
        <f aca="false">AN177/(1+('IMF GDP constant growth old'!AN177/100))</f>
        <v>0.448835667247668</v>
      </c>
      <c r="AN177" s="0" t="n">
        <f aca="false">AO177/(1+('IMF GDP constant growth old'!AO177/100))</f>
        <v>0.450236034529481</v>
      </c>
      <c r="AO177" s="0" t="n">
        <f aca="false">AP177/(1+('IMF GDP constant growth old'!AP177/100))</f>
        <v>0.459326300066631</v>
      </c>
      <c r="AP177" s="0" t="n">
        <f aca="false">AQ177/(1+('IMF GDP constant growth old'!AQ177/100))</f>
        <v>0.464709604303412</v>
      </c>
      <c r="AQ177" s="0" t="n">
        <f aca="false">AR177/(1+('IMF GDP constant growth old'!AR177/100))</f>
        <v>0.495245672402189</v>
      </c>
      <c r="AR177" s="0" t="n">
        <f aca="false">AS177/(1+('IMF GDP constant growth old'!AS177/100))</f>
        <v>0.51169773363939</v>
      </c>
      <c r="AS177" s="0" t="n">
        <f aca="false">AT177/(1+('IMF GDP constant growth old'!AT177/100))</f>
        <v>0.513243060794981</v>
      </c>
      <c r="AT177" s="0" t="n">
        <f aca="false">'IMF GDP current US old'!AT177</f>
        <v>0.517</v>
      </c>
      <c r="AU177" s="0" t="n">
        <f aca="false">AT177*(1+('IMF GDP constant growth old'!AU177/100))</f>
        <v>0.51459078</v>
      </c>
      <c r="AV177" s="0" t="n">
        <f aca="false">AU177*(1+('IMF GDP constant growth old'!AV177/100))</f>
        <v>0.5018855336418</v>
      </c>
      <c r="AW177" s="0" t="n">
        <f aca="false">AV177*(1+('IMF GDP constant growth old'!AW177/100))</f>
        <v>0.514427653127509</v>
      </c>
      <c r="AX177" s="0" t="n">
        <f aca="false">AW177*(1+('IMF GDP constant growth old'!AX177/100))</f>
        <v>0.532617814942097</v>
      </c>
      <c r="AY177" s="0" t="n">
        <f aca="false">AX177*(1+('IMF GDP constant growth old'!AY177/100))</f>
        <v>0.548356671373636</v>
      </c>
      <c r="AZ177" s="0" t="n">
        <f aca="false">AY177*(1+('IMF GDP constant growth old'!AZ177/100))</f>
        <v>0.559378640468246</v>
      </c>
      <c r="BA177" s="0" t="n">
        <f aca="false">AZ177*(1+('IMF GDP constant growth old'!BA177/100))</f>
        <v>0.569268454831725</v>
      </c>
    </row>
    <row r="178" customFormat="false" ht="15" hidden="false" customHeight="false" outlineLevel="0" collapsed="false">
      <c r="A178" s="0" t="s">
        <v>196</v>
      </c>
      <c r="B178" s="0" t="str">
        <f aca="false">VLOOKUP(A178,'IMF GDP constant growth old'!$A:$B,2,0)</f>
        <v>TTO</v>
      </c>
      <c r="C178" s="0" t="s">
        <v>446</v>
      </c>
      <c r="D178" s="0" t="s">
        <v>1044</v>
      </c>
      <c r="F178" s="0" t="s">
        <v>448</v>
      </c>
      <c r="G178" s="0" t="n">
        <f aca="false">H178/(1+('IMF GDP constant growth old'!H178/100))</f>
        <v>10.5538807923895</v>
      </c>
      <c r="H178" s="0" t="n">
        <f aca="false">I178/(1+('IMF GDP constant growth old'!I178/100))</f>
        <v>11.0369319162571</v>
      </c>
      <c r="I178" s="0" t="n">
        <f aca="false">J178/(1+('IMF GDP constant growth old'!J178/100))</f>
        <v>11.4562249597557</v>
      </c>
      <c r="J178" s="0" t="n">
        <f aca="false">K178/(1+('IMF GDP constant growth old'!K178/100))</f>
        <v>10.2762337889009</v>
      </c>
      <c r="K178" s="0" t="n">
        <f aca="false">L178/(1+('IMF GDP constant growth old'!L178/100))</f>
        <v>9.6852475837012</v>
      </c>
      <c r="L178" s="0" t="n">
        <f aca="false">M178/(1+('IMF GDP constant growth old'!M178/100))</f>
        <v>9.28631223572855</v>
      </c>
      <c r="M178" s="0" t="n">
        <f aca="false">N178/(1+('IMF GDP constant growth old'!N178/100))</f>
        <v>8.98181405751901</v>
      </c>
      <c r="N178" s="0" t="n">
        <f aca="false">O178/(1+('IMF GDP constant growth old'!O178/100))</f>
        <v>8.57206370021499</v>
      </c>
      <c r="O178" s="0" t="n">
        <f aca="false">P178/(1+('IMF GDP constant growth old'!P178/100))</f>
        <v>8.23603880316656</v>
      </c>
      <c r="P178" s="0" t="n">
        <f aca="false">Q178/(1+('IMF GDP constant growth old'!Q178/100))</f>
        <v>8.16767968110028</v>
      </c>
      <c r="Q178" s="0" t="n">
        <f aca="false">R178/(1+('IMF GDP constant growth old'!R178/100))</f>
        <v>8.29092996748808</v>
      </c>
      <c r="R178" s="0" t="n">
        <f aca="false">S178/(1+('IMF GDP constant growth old'!S178/100))</f>
        <v>8.54894370807631</v>
      </c>
      <c r="S178" s="0" t="n">
        <f aca="false">T178/(1+('IMF GDP constant growth old'!T178/100))</f>
        <v>9.41178859653245</v>
      </c>
      <c r="T178" s="0" t="n">
        <f aca="false">U178/(1+('IMF GDP constant growth old'!U178/100))</f>
        <v>9.34882373082165</v>
      </c>
      <c r="U178" s="0" t="n">
        <f aca="false">V178/(1+('IMF GDP constant growth old'!V178/100))</f>
        <v>9.68229627330006</v>
      </c>
      <c r="V178" s="0" t="n">
        <f aca="false">W178/(1+('IMF GDP constant growth old'!W178/100))</f>
        <v>10.0511917613128</v>
      </c>
      <c r="W178" s="0" t="n">
        <f aca="false">X178/(1+('IMF GDP constant growth old'!X178/100))</f>
        <v>10.7682437815648</v>
      </c>
      <c r="X178" s="0" t="n">
        <f aca="false">Y178/(1+('IMF GDP constant growth old'!Y178/100))</f>
        <v>11.578338761252</v>
      </c>
      <c r="Y178" s="0" t="n">
        <f aca="false">Z178/(1+('IMF GDP constant growth old'!Z178/100))</f>
        <v>12.5190787856037</v>
      </c>
      <c r="Z178" s="0" t="n">
        <f aca="false">AA178/(1+('IMF GDP constant growth old'!AA178/100))</f>
        <v>13.5237348581484</v>
      </c>
      <c r="AA178" s="0" t="n">
        <f aca="false">AB178/(1+('IMF GDP constant growth old'!AB178/100))</f>
        <v>14.4570078007092</v>
      </c>
      <c r="AB178" s="0" t="n">
        <f aca="false">AC178/(1+('IMF GDP constant growth old'!AC178/100))</f>
        <v>14.9916279491794</v>
      </c>
      <c r="AC178" s="0" t="n">
        <f aca="false">AD178/(1+('IMF GDP constant growth old'!AD178/100))</f>
        <v>16.0638291801048</v>
      </c>
      <c r="AD178" s="0" t="n">
        <f aca="false">AE178/(1+('IMF GDP constant growth old'!AE178/100))</f>
        <v>18.2931673937197</v>
      </c>
      <c r="AE178" s="0" t="n">
        <f aca="false">AF178/(1+('IMF GDP constant growth old'!AF178/100))</f>
        <v>19.6336907003315</v>
      </c>
      <c r="AF178" s="0" t="n">
        <f aca="false">AG178/(1+('IMF GDP constant growth old'!AG178/100))</f>
        <v>20.791096767116</v>
      </c>
      <c r="AG178" s="0" t="n">
        <f aca="false">AH178/(1+('IMF GDP constant growth old'!AH178/100))</f>
        <v>23.7394821996607</v>
      </c>
      <c r="AH178" s="0" t="n">
        <f aca="false">AI178/(1+('IMF GDP constant growth old'!AI178/100))</f>
        <v>24.7495971672563</v>
      </c>
      <c r="AI178" s="0" t="n">
        <f aca="false">AJ178/(1+('IMF GDP constant growth old'!AJ178/100))</f>
        <v>25.5628689301723</v>
      </c>
      <c r="AJ178" s="0" t="n">
        <f aca="false">AK178/(1+('IMF GDP constant growth old'!AK178/100))</f>
        <v>24.3299717616701</v>
      </c>
      <c r="AK178" s="0" t="n">
        <f aca="false">AL178/(1+('IMF GDP constant growth old'!AL178/100))</f>
        <v>25.1720320843415</v>
      </c>
      <c r="AL178" s="0" t="n">
        <f aca="false">AM178/(1+('IMF GDP constant growth old'!AM178/100))</f>
        <v>25.1237017827396</v>
      </c>
      <c r="AM178" s="0" t="n">
        <f aca="false">AN178/(1+('IMF GDP constant growth old'!AN178/100))</f>
        <v>24.9468309221891</v>
      </c>
      <c r="AN178" s="0" t="n">
        <f aca="false">AO178/(1+('IMF GDP constant growth old'!AO178/100))</f>
        <v>25.5028957834447</v>
      </c>
      <c r="AO178" s="0" t="n">
        <f aca="false">AP178/(1+('IMF GDP constant growth old'!AP178/100))</f>
        <v>25.2700543449418</v>
      </c>
      <c r="AP178" s="0" t="n">
        <f aca="false">AQ178/(1+('IMF GDP constant growth old'!AQ178/100))</f>
        <v>25.6450619514208</v>
      </c>
      <c r="AQ178" s="0" t="n">
        <f aca="false">AR178/(1+('IMF GDP constant growth old'!AR178/100))</f>
        <v>24.2084255809022</v>
      </c>
      <c r="AR178" s="0" t="n">
        <f aca="false">AS178/(1+('IMF GDP constant growth old'!AS178/100))</f>
        <v>23.4853199088006</v>
      </c>
      <c r="AS178" s="0" t="n">
        <f aca="false">AT178/(1+('IMF GDP constant growth old'!AT178/100))</f>
        <v>23.5008202199405</v>
      </c>
      <c r="AT178" s="0" t="n">
        <f aca="false">'IMF GDP current US old'!AT178</f>
        <v>23.208</v>
      </c>
      <c r="AU178" s="0" t="n">
        <f aca="false">AT178*(1+('IMF GDP constant growth old'!AU178/100))</f>
        <v>21.39034944</v>
      </c>
      <c r="AV178" s="0" t="n">
        <f aca="false">AU178*(1+('IMF GDP constant growth old'!AV178/100))</f>
        <v>21.8361243223296</v>
      </c>
      <c r="AW178" s="0" t="n">
        <f aca="false">AV178*(1+('IMF GDP constant growth old'!AW178/100))</f>
        <v>22.7353359219231</v>
      </c>
      <c r="AX178" s="0" t="n">
        <f aca="false">AW178*(1+('IMF GDP constant growth old'!AX178/100))</f>
        <v>23.2145968031573</v>
      </c>
      <c r="AY178" s="0" t="n">
        <f aca="false">AX178*(1+('IMF GDP constant growth old'!AY178/100))</f>
        <v>23.5523691866432</v>
      </c>
      <c r="AZ178" s="0" t="n">
        <f aca="false">AY178*(1+('IMF GDP constant growth old'!AZ178/100))</f>
        <v>23.8992955847625</v>
      </c>
      <c r="BA178" s="0" t="n">
        <f aca="false">AZ178*(1+('IMF GDP constant growth old'!BA178/100))</f>
        <v>24.2556340819313</v>
      </c>
    </row>
    <row r="179" customFormat="false" ht="15" hidden="false" customHeight="false" outlineLevel="0" collapsed="false">
      <c r="A179" s="0" t="s">
        <v>197</v>
      </c>
      <c r="B179" s="0" t="str">
        <f aca="false">VLOOKUP(A179,'IMF GDP constant growth old'!$A:$B,2,0)</f>
        <v>TUN</v>
      </c>
      <c r="C179" s="0" t="s">
        <v>446</v>
      </c>
      <c r="D179" s="0" t="s">
        <v>1044</v>
      </c>
      <c r="F179" s="0" t="s">
        <v>448</v>
      </c>
      <c r="G179" s="0" t="n">
        <f aca="false">H179/(1+('IMF GDP constant growth old'!H179/100))</f>
        <v>9.70956602259642</v>
      </c>
      <c r="H179" s="0" t="n">
        <f aca="false">I179/(1+('IMF GDP constant growth old'!I179/100))</f>
        <v>10.2457282583642</v>
      </c>
      <c r="I179" s="0" t="n">
        <f aca="false">J179/(1+('IMF GDP constant growth old'!J179/100))</f>
        <v>10.1963438481589</v>
      </c>
      <c r="J179" s="0" t="n">
        <f aca="false">K179/(1+('IMF GDP constant growth old'!K179/100))</f>
        <v>10.6729209596218</v>
      </c>
      <c r="K179" s="0" t="n">
        <f aca="false">L179/(1+('IMF GDP constant growth old'!L179/100))</f>
        <v>11.2845860598178</v>
      </c>
      <c r="L179" s="0" t="n">
        <f aca="false">M179/(1+('IMF GDP constant growth old'!M179/100))</f>
        <v>11.9241963976882</v>
      </c>
      <c r="M179" s="0" t="n">
        <f aca="false">N179/(1+('IMF GDP constant growth old'!N179/100))</f>
        <v>11.7509378240298</v>
      </c>
      <c r="N179" s="0" t="n">
        <f aca="false">O179/(1+('IMF GDP constant growth old'!O179/100))</f>
        <v>12.5383681676181</v>
      </c>
      <c r="O179" s="0" t="n">
        <f aca="false">P179/(1+('IMF GDP constant growth old'!P179/100))</f>
        <v>12.5472704090171</v>
      </c>
      <c r="P179" s="0" t="n">
        <f aca="false">Q179/(1+('IMF GDP constant growth old'!Q179/100))</f>
        <v>12.8708645128656</v>
      </c>
      <c r="Q179" s="0" t="n">
        <f aca="false">R179/(1+('IMF GDP constant growth old'!R179/100))</f>
        <v>13.7814781771509</v>
      </c>
      <c r="R179" s="0" t="n">
        <f aca="false">S179/(1+('IMF GDP constant growth old'!S179/100))</f>
        <v>14.3517557441214</v>
      </c>
      <c r="S179" s="0" t="n">
        <f aca="false">T179/(1+('IMF GDP constant growth old'!T179/100))</f>
        <v>15.501187861668</v>
      </c>
      <c r="T179" s="0" t="n">
        <f aca="false">U179/(1+('IMF GDP constant growth old'!U179/100))</f>
        <v>15.8851522850016</v>
      </c>
      <c r="U179" s="0" t="n">
        <f aca="false">V179/(1+('IMF GDP constant growth old'!V179/100))</f>
        <v>16.4614656099014</v>
      </c>
      <c r="V179" s="0" t="n">
        <f aca="false">W179/(1+('IMF GDP constant growth old'!W179/100))</f>
        <v>16.9011513563419</v>
      </c>
      <c r="W179" s="0" t="n">
        <f aca="false">X179/(1+('IMF GDP constant growth old'!X179/100))</f>
        <v>18.0597252818191</v>
      </c>
      <c r="X179" s="0" t="n">
        <f aca="false">Y179/(1+('IMF GDP constant growth old'!Y179/100))</f>
        <v>19.0936445542033</v>
      </c>
      <c r="Y179" s="0" t="n">
        <f aca="false">Z179/(1+('IMF GDP constant growth old'!Z179/100))</f>
        <v>20.0412621334284</v>
      </c>
      <c r="Z179" s="0" t="n">
        <f aca="false">AA179/(1+('IMF GDP constant growth old'!AA179/100))</f>
        <v>21.2471448759967</v>
      </c>
      <c r="AA179" s="0" t="n">
        <f aca="false">AB179/(1+('IMF GDP constant growth old'!AB179/100))</f>
        <v>22.1605596342158</v>
      </c>
      <c r="AB179" s="0" t="n">
        <f aca="false">AC179/(1+('IMF GDP constant growth old'!AC179/100))</f>
        <v>23.0017744779307</v>
      </c>
      <c r="AC179" s="0" t="n">
        <f aca="false">AD179/(1+('IMF GDP constant growth old'!AD179/100))</f>
        <v>23.3060879542737</v>
      </c>
      <c r="AD179" s="0" t="n">
        <f aca="false">AE179/(1+('IMF GDP constant growth old'!AE179/100))</f>
        <v>24.4019402098837</v>
      </c>
      <c r="AE179" s="0" t="n">
        <f aca="false">AF179/(1+('IMF GDP constant growth old'!AF179/100))</f>
        <v>25.923645201372</v>
      </c>
      <c r="AF179" s="0" t="n">
        <f aca="false">AG179/(1+('IMF GDP constant growth old'!AG179/100))</f>
        <v>26.8276027095439</v>
      </c>
      <c r="AG179" s="0" t="n">
        <f aca="false">AH179/(1+('IMF GDP constant growth old'!AH179/100))</f>
        <v>28.2344421956323</v>
      </c>
      <c r="AH179" s="0" t="n">
        <f aca="false">AI179/(1+('IMF GDP constant growth old'!AI179/100))</f>
        <v>30.1289732669593</v>
      </c>
      <c r="AI179" s="0" t="n">
        <f aca="false">AJ179/(1+('IMF GDP constant growth old'!AJ179/100))</f>
        <v>31.405839154013</v>
      </c>
      <c r="AJ179" s="0" t="n">
        <f aca="false">AK179/(1+('IMF GDP constant growth old'!AK179/100))</f>
        <v>32.3615188394696</v>
      </c>
      <c r="AK179" s="0" t="n">
        <f aca="false">AL179/(1+('IMF GDP constant growth old'!AL179/100))</f>
        <v>33.4977317659234</v>
      </c>
      <c r="AL179" s="0" t="n">
        <f aca="false">AM179/(1+('IMF GDP constant growth old'!AM179/100))</f>
        <v>32.855245270653</v>
      </c>
      <c r="AM179" s="0" t="n">
        <f aca="false">AN179/(1+('IMF GDP constant growth old'!AN179/100))</f>
        <v>34.19869624977</v>
      </c>
      <c r="AN179" s="0" t="n">
        <f aca="false">AO179/(1+('IMF GDP constant growth old'!AO179/100))</f>
        <v>35.1637834579385</v>
      </c>
      <c r="AO179" s="0" t="n">
        <f aca="false">AP179/(1+('IMF GDP constant growth old'!AP179/100))</f>
        <v>36.174038956685</v>
      </c>
      <c r="AP179" s="0" t="n">
        <f aca="false">AQ179/(1+('IMF GDP constant growth old'!AQ179/100))</f>
        <v>36.6023395779322</v>
      </c>
      <c r="AQ179" s="0" t="n">
        <f aca="false">AR179/(1+('IMF GDP constant growth old'!AR179/100))</f>
        <v>37.052182331345</v>
      </c>
      <c r="AR179" s="0" t="n">
        <f aca="false">AS179/(1+('IMF GDP constant growth old'!AS179/100))</f>
        <v>37.7632137102835</v>
      </c>
      <c r="AS179" s="0" t="n">
        <f aca="false">AT179/(1+('IMF GDP constant growth old'!AT179/100))</f>
        <v>38.7884849625177</v>
      </c>
      <c r="AT179" s="0" t="n">
        <f aca="false">'IMF GDP current US old'!AT179</f>
        <v>39.169</v>
      </c>
      <c r="AU179" s="0" t="n">
        <f aca="false">AT179*(1+('IMF GDP constant growth old'!AU179/100))</f>
        <v>35.722128</v>
      </c>
      <c r="AV179" s="0" t="n">
        <f aca="false">AU179*(1+('IMF GDP constant growth old'!AV179/100))</f>
        <v>37.0831410768</v>
      </c>
      <c r="AW179" s="0" t="n">
        <f aca="false">AV179*(1+('IMF GDP constant growth old'!AW179/100))</f>
        <v>37.9850030677878</v>
      </c>
      <c r="AX179" s="0" t="n">
        <f aca="false">AW179*(1+('IMF GDP constant growth old'!AX179/100))</f>
        <v>38.7431837290208</v>
      </c>
      <c r="AY179" s="0" t="n">
        <f aca="false">AX179*(1+('IMF GDP constant growth old'!AY179/100))</f>
        <v>39.4572206051467</v>
      </c>
      <c r="AZ179" s="0" t="n">
        <f aca="false">AY179*(1+('IMF GDP constant growth old'!AZ179/100))</f>
        <v>40.1528514044154</v>
      </c>
      <c r="BA179" s="0" t="n">
        <f aca="false">AZ179*(1+('IMF GDP constant growth old'!BA179/100))</f>
        <v>40.8671706309</v>
      </c>
    </row>
    <row r="180" customFormat="false" ht="15" hidden="false" customHeight="false" outlineLevel="0" collapsed="false">
      <c r="A180" s="0" t="s">
        <v>962</v>
      </c>
      <c r="B180" s="0" t="str">
        <f aca="false">VLOOKUP(A180,'IMF GDP constant growth old'!$A:$B,2,0)</f>
        <v>TUR</v>
      </c>
      <c r="C180" s="0" t="s">
        <v>446</v>
      </c>
      <c r="D180" s="0" t="s">
        <v>1044</v>
      </c>
      <c r="F180" s="0" t="s">
        <v>448</v>
      </c>
      <c r="G180" s="0" t="n">
        <f aca="false">H180/(1+('IMF GDP constant growth old'!H180/100))</f>
        <v>132.529266576544</v>
      </c>
      <c r="H180" s="0" t="n">
        <f aca="false">I180/(1+('IMF GDP constant growth old'!I180/100))</f>
        <v>138.31416906261</v>
      </c>
      <c r="I180" s="0" t="n">
        <f aca="false">J180/(1+('IMF GDP constant growth old'!J180/100))</f>
        <v>143.056961919767</v>
      </c>
      <c r="J180" s="0" t="n">
        <f aca="false">K180/(1+('IMF GDP constant growth old'!K180/100))</f>
        <v>149.863612167909</v>
      </c>
      <c r="K180" s="0" t="n">
        <f aca="false">L180/(1+('IMF GDP constant growth old'!L180/100))</f>
        <v>160.088806426126</v>
      </c>
      <c r="L180" s="0" t="n">
        <f aca="false">M180/(1+('IMF GDP constant growth old'!M180/100))</f>
        <v>166.90538780375</v>
      </c>
      <c r="M180" s="0" t="n">
        <f aca="false">N180/(1+('IMF GDP constant growth old'!N180/100))</f>
        <v>178.490290771209</v>
      </c>
      <c r="N180" s="0" t="n">
        <f aca="false">O180/(1+('IMF GDP constant growth old'!O180/100))</f>
        <v>196.387512226838</v>
      </c>
      <c r="O180" s="0" t="n">
        <f aca="false">P180/(1+('IMF GDP constant growth old'!P180/100))</f>
        <v>200.552891361169</v>
      </c>
      <c r="P180" s="0" t="n">
        <f aca="false">Q180/(1+('IMF GDP constant growth old'!Q180/100))</f>
        <v>201.060290176313</v>
      </c>
      <c r="Q180" s="0" t="n">
        <f aca="false">R180/(1+('IMF GDP constant growth old'!R180/100))</f>
        <v>219.66842003213</v>
      </c>
      <c r="R180" s="0" t="n">
        <f aca="false">S180/(1+('IMF GDP constant growth old'!S180/100))</f>
        <v>221.702549601628</v>
      </c>
      <c r="S180" s="0" t="n">
        <f aca="false">T180/(1+('IMF GDP constant growth old'!T180/100))</f>
        <v>234.969230169789</v>
      </c>
      <c r="T180" s="0" t="n">
        <f aca="false">U180/(1+('IMF GDP constant growth old'!U180/100))</f>
        <v>253.865455660044</v>
      </c>
      <c r="U180" s="0" t="n">
        <f aca="false">V180/(1+('IMF GDP constant growth old'!V180/100))</f>
        <v>240.014556399232</v>
      </c>
      <c r="V180" s="0" t="n">
        <f aca="false">W180/(1+('IMF GDP constant growth old'!W180/100))</f>
        <v>257.271603004336</v>
      </c>
      <c r="W180" s="0" t="n">
        <f aca="false">X180/(1+('IMF GDP constant growth old'!X180/100))</f>
        <v>275.29862422685</v>
      </c>
      <c r="X180" s="0" t="n">
        <f aca="false">Y180/(1+('IMF GDP constant growth old'!Y180/100))</f>
        <v>296.023104658648</v>
      </c>
      <c r="Y180" s="0" t="n">
        <f aca="false">Z180/(1+('IMF GDP constant growth old'!Z180/100))</f>
        <v>305.176139054693</v>
      </c>
      <c r="Z180" s="0" t="n">
        <f aca="false">AA180/(1+('IMF GDP constant growth old'!AA180/100))</f>
        <v>295.218241637338</v>
      </c>
      <c r="AA180" s="0" t="n">
        <f aca="false">AB180/(1+('IMF GDP constant growth old'!AB180/100))</f>
        <v>315.685722330055</v>
      </c>
      <c r="AB180" s="0" t="n">
        <f aca="false">AC180/(1+('IMF GDP constant growth old'!AC180/100))</f>
        <v>297.533793296077</v>
      </c>
      <c r="AC180" s="0" t="n">
        <f aca="false">AD180/(1+('IMF GDP constant growth old'!AD180/100))</f>
        <v>316.718772287808</v>
      </c>
      <c r="AD180" s="0" t="n">
        <f aca="false">AE180/(1+('IMF GDP constant growth old'!AE180/100))</f>
        <v>334.971275134754</v>
      </c>
      <c r="AE180" s="0" t="n">
        <f aca="false">AF180/(1+('IMF GDP constant growth old'!AF180/100))</f>
        <v>367.785061246955</v>
      </c>
      <c r="AF180" s="0" t="n">
        <f aca="false">AG180/(1+('IMF GDP constant growth old'!AG180/100))</f>
        <v>400.856293954281</v>
      </c>
      <c r="AG180" s="0" t="n">
        <f aca="false">AH180/(1+('IMF GDP constant growth old'!AH180/100))</f>
        <v>428.707789258225</v>
      </c>
      <c r="AH180" s="0" t="n">
        <f aca="false">AI180/(1+('IMF GDP constant growth old'!AI180/100))</f>
        <v>450.33181014841</v>
      </c>
      <c r="AI180" s="0" t="n">
        <f aca="false">AJ180/(1+('IMF GDP constant growth old'!AJ180/100))</f>
        <v>454.002014401119</v>
      </c>
      <c r="AJ180" s="0" t="n">
        <f aca="false">AK180/(1+('IMF GDP constant growth old'!AK180/100))</f>
        <v>432.105497246553</v>
      </c>
      <c r="AK180" s="0" t="n">
        <f aca="false">AL180/(1+('IMF GDP constant growth old'!AL180/100))</f>
        <v>468.51902749952</v>
      </c>
      <c r="AL180" s="0" t="n">
        <f aca="false">AM180/(1+('IMF GDP constant growth old'!AM180/100))</f>
        <v>520.993158579466</v>
      </c>
      <c r="AM180" s="0" t="n">
        <f aca="false">AN180/(1+('IMF GDP constant growth old'!AN180/100))</f>
        <v>545.938311012251</v>
      </c>
      <c r="AN180" s="0" t="n">
        <f aca="false">AO180/(1+('IMF GDP constant growth old'!AO180/100))</f>
        <v>592.266636084751</v>
      </c>
      <c r="AO180" s="0" t="n">
        <f aca="false">AP180/(1+('IMF GDP constant growth old'!AP180/100))</f>
        <v>621.524607907338</v>
      </c>
      <c r="AP180" s="0" t="n">
        <f aca="false">AQ180/(1+('IMF GDP constant growth old'!AQ180/100))</f>
        <v>659.33816505242</v>
      </c>
      <c r="AQ180" s="0" t="n">
        <f aca="false">AR180/(1+('IMF GDP constant growth old'!AR180/100))</f>
        <v>681.247972277112</v>
      </c>
      <c r="AR180" s="0" t="n">
        <f aca="false">AS180/(1+('IMF GDP constant growth old'!AS180/100))</f>
        <v>732.355195157341</v>
      </c>
      <c r="AS180" s="0" t="n">
        <f aca="false">AT180/(1+('IMF GDP constant growth old'!AT180/100))</f>
        <v>754.025585382047</v>
      </c>
      <c r="AT180" s="0" t="n">
        <f aca="false">'IMF GDP current US old'!AT180</f>
        <v>760.94</v>
      </c>
      <c r="AU180" s="0" t="n">
        <f aca="false">AT180*(1+('IMF GDP constant growth old'!AU180/100))</f>
        <v>774.5912636</v>
      </c>
      <c r="AV180" s="0" t="n">
        <f aca="false">AU180*(1+('IMF GDP constant growth old'!AV180/100))</f>
        <v>821.392067746712</v>
      </c>
      <c r="AW180" s="0" t="n">
        <f aca="false">AV180*(1+('IMF GDP constant growth old'!AW180/100))</f>
        <v>850.13257619717</v>
      </c>
      <c r="AX180" s="0" t="n">
        <f aca="false">AW180*(1+('IMF GDP constant growth old'!AX180/100))</f>
        <v>879.88721636407</v>
      </c>
      <c r="AY180" s="0" t="n">
        <f aca="false">AX180*(1+('IMF GDP constant growth old'!AY180/100))</f>
        <v>911.079218184177</v>
      </c>
      <c r="AZ180" s="0" t="n">
        <f aca="false">AY180*(1+('IMF GDP constant growth old'!AZ180/100))</f>
        <v>943.176539040805</v>
      </c>
      <c r="BA180" s="0" t="n">
        <f aca="false">AZ180*(1+('IMF GDP constant growth old'!BA180/100))</f>
        <v>976.234876734186</v>
      </c>
    </row>
    <row r="181" customFormat="false" ht="15" hidden="false" customHeight="false" outlineLevel="0" collapsed="false">
      <c r="A181" s="0" t="s">
        <v>199</v>
      </c>
      <c r="B181" s="0" t="str">
        <f aca="false">VLOOKUP(A181,'IMF GDP constant growth old'!$A:$B,2,0)</f>
        <v>TKM</v>
      </c>
      <c r="C181" s="0" t="s">
        <v>446</v>
      </c>
      <c r="D181" s="0" t="s">
        <v>1044</v>
      </c>
      <c r="F181" s="0" t="s">
        <v>448</v>
      </c>
      <c r="G181" s="0" t="e">
        <f aca="false">H181/(1+('IMF GDP constant growth old'!H181/100))</f>
        <v>#VALUE!</v>
      </c>
      <c r="H181" s="0" t="e">
        <f aca="false">I181/(1+('IMF GDP constant growth old'!I181/100))</f>
        <v>#VALUE!</v>
      </c>
      <c r="I181" s="0" t="e">
        <f aca="false">J181/(1+('IMF GDP constant growth old'!J181/100))</f>
        <v>#VALUE!</v>
      </c>
      <c r="J181" s="0" t="e">
        <f aca="false">K181/(1+('IMF GDP constant growth old'!K181/100))</f>
        <v>#VALUE!</v>
      </c>
      <c r="K181" s="0" t="e">
        <f aca="false">L181/(1+('IMF GDP constant growth old'!L181/100))</f>
        <v>#VALUE!</v>
      </c>
      <c r="L181" s="0" t="e">
        <f aca="false">M181/(1+('IMF GDP constant growth old'!M181/100))</f>
        <v>#VALUE!</v>
      </c>
      <c r="M181" s="0" t="e">
        <f aca="false">N181/(1+('IMF GDP constant growth old'!N181/100))</f>
        <v>#VALUE!</v>
      </c>
      <c r="N181" s="0" t="e">
        <f aca="false">O181/(1+('IMF GDP constant growth old'!O181/100))</f>
        <v>#VALUE!</v>
      </c>
      <c r="O181" s="0" t="e">
        <f aca="false">P181/(1+('IMF GDP constant growth old'!P181/100))</f>
        <v>#VALUE!</v>
      </c>
      <c r="P181" s="0" t="e">
        <f aca="false">Q181/(1+('IMF GDP constant growth old'!Q181/100))</f>
        <v>#VALUE!</v>
      </c>
      <c r="Q181" s="0" t="e">
        <f aca="false">R181/(1+('IMF GDP constant growth old'!R181/100))</f>
        <v>#VALUE!</v>
      </c>
      <c r="R181" s="0" t="e">
        <f aca="false">S181/(1+('IMF GDP constant growth old'!S181/100))</f>
        <v>#VALUE!</v>
      </c>
      <c r="S181" s="0" t="n">
        <f aca="false">T181/(1+('IMF GDP constant growth old'!T181/100))</f>
        <v>7.3601371288345</v>
      </c>
      <c r="T181" s="0" t="n">
        <f aca="false">U181/(1+('IMF GDP constant growth old'!U181/100))</f>
        <v>6.62412341595105</v>
      </c>
      <c r="U181" s="0" t="n">
        <f aca="false">V181/(1+('IMF GDP constant growth old'!V181/100))</f>
        <v>5.47815006499152</v>
      </c>
      <c r="V181" s="0" t="n">
        <f aca="false">W181/(1+('IMF GDP constant growth old'!W181/100))</f>
        <v>5.08372326031213</v>
      </c>
      <c r="W181" s="0" t="n">
        <f aca="false">X181/(1+('IMF GDP constant growth old'!X181/100))</f>
        <v>4.74311380187122</v>
      </c>
      <c r="X181" s="0" t="n">
        <f aca="false">Y181/(1+('IMF GDP constant growth old'!Y181/100))</f>
        <v>4.20714194225977</v>
      </c>
      <c r="Y181" s="0" t="n">
        <f aca="false">Z181/(1+('IMF GDP constant growth old'!Z181/100))</f>
        <v>4.48902045239117</v>
      </c>
      <c r="Z181" s="0" t="n">
        <f aca="false">AA181/(1+('IMF GDP constant growth old'!AA181/100))</f>
        <v>5.22966393683119</v>
      </c>
      <c r="AA181" s="0" t="n">
        <f aca="false">AB181/(1+('IMF GDP constant growth old'!AB181/100))</f>
        <v>6.20170157277001</v>
      </c>
      <c r="AB181" s="0" t="n">
        <f aca="false">AC181/(1+('IMF GDP constant growth old'!AC181/100))</f>
        <v>7.46629054047354</v>
      </c>
      <c r="AC181" s="0" t="n">
        <f aca="false">AD181/(1+('IMF GDP constant growth old'!AD181/100))</f>
        <v>8.64357523289541</v>
      </c>
      <c r="AD181" s="0" t="n">
        <f aca="false">AE181/(1+('IMF GDP constant growth old'!AE181/100))</f>
        <v>10.1211944189589</v>
      </c>
      <c r="AE181" s="0" t="n">
        <f aca="false">AF181/(1+('IMF GDP constant growth old'!AF181/100))</f>
        <v>11.6082003029923</v>
      </c>
      <c r="AF181" s="0" t="n">
        <f aca="false">AG181/(1+('IMF GDP constant growth old'!AG181/100))</f>
        <v>13.1219096225025</v>
      </c>
      <c r="AG181" s="0" t="n">
        <f aca="false">AH181/(1+('IMF GDP constant growth old'!AH181/100))</f>
        <v>14.5609894508024</v>
      </c>
      <c r="AH181" s="0" t="n">
        <f aca="false">AI181/(1+('IMF GDP constant growth old'!AI181/100))</f>
        <v>16.1709980543776</v>
      </c>
      <c r="AI181" s="0" t="n">
        <f aca="false">AJ181/(1+('IMF GDP constant growth old'!AJ181/100))</f>
        <v>18.5557351374566</v>
      </c>
      <c r="AJ181" s="0" t="n">
        <f aca="false">AK181/(1+('IMF GDP constant growth old'!AK181/100))</f>
        <v>19.6937583734369</v>
      </c>
      <c r="AK181" s="0" t="n">
        <f aca="false">AL181/(1+('IMF GDP constant growth old'!AL181/100))</f>
        <v>21.4977066404437</v>
      </c>
      <c r="AL181" s="0" t="n">
        <f aca="false">AM181/(1+('IMF GDP constant growth old'!AM181/100))</f>
        <v>24.662169057917</v>
      </c>
      <c r="AM181" s="0" t="n">
        <f aca="false">AN181/(1+('IMF GDP constant growth old'!AN181/100))</f>
        <v>27.3875853605074</v>
      </c>
      <c r="AN181" s="0" t="n">
        <f aca="false">AO181/(1+('IMF GDP constant growth old'!AO181/100))</f>
        <v>30.1709856606958</v>
      </c>
      <c r="AO181" s="0" t="n">
        <f aca="false">AP181/(1+('IMF GDP constant growth old'!AP181/100))</f>
        <v>33.2924758371513</v>
      </c>
      <c r="AP181" s="0" t="n">
        <f aca="false">AQ181/(1+('IMF GDP constant growth old'!AQ181/100))</f>
        <v>35.4408393029227</v>
      </c>
      <c r="AQ181" s="0" t="n">
        <f aca="false">AR181/(1+('IMF GDP constant growth old'!AR181/100))</f>
        <v>37.6381713397039</v>
      </c>
      <c r="AR181" s="0" t="n">
        <f aca="false">AS181/(1+('IMF GDP constant growth old'!AS181/100))</f>
        <v>40.0545419397129</v>
      </c>
      <c r="AS181" s="0" t="n">
        <f aca="false">AT181/(1+('IMF GDP constant growth old'!AT181/100))</f>
        <v>42.5383240853945</v>
      </c>
      <c r="AT181" s="0" t="n">
        <f aca="false">'IMF GDP current US old'!AT181</f>
        <v>45.231</v>
      </c>
      <c r="AU181" s="0" t="n">
        <f aca="false">AT181*(1+('IMF GDP constant growth old'!AU181/100))</f>
        <v>45.58470642</v>
      </c>
      <c r="AV181" s="0" t="n">
        <f aca="false">AU181*(1+('IMF GDP constant growth old'!AV181/100))</f>
        <v>47.6629131856878</v>
      </c>
      <c r="AW181" s="0" t="n">
        <f aca="false">AV181*(1+('IMF GDP constant growth old'!AW181/100))</f>
        <v>49.5074679259739</v>
      </c>
      <c r="AX181" s="0" t="n">
        <f aca="false">AW181*(1+('IMF GDP constant growth old'!AX181/100))</f>
        <v>51.4531114154647</v>
      </c>
      <c r="AY181" s="0" t="n">
        <f aca="false">AX181*(1+('IMF GDP constant growth old'!AY181/100))</f>
        <v>53.4402305783299</v>
      </c>
      <c r="AZ181" s="0" t="n">
        <f aca="false">AY181*(1+('IMF GDP constant growth old'!AZ181/100))</f>
        <v>55.4688217310833</v>
      </c>
      <c r="BA181" s="0" t="n">
        <f aca="false">AZ181*(1+('IMF GDP constant growth old'!BA181/100))</f>
        <v>57.5389181580874</v>
      </c>
    </row>
    <row r="182" customFormat="false" ht="15" hidden="false" customHeight="false" outlineLevel="0" collapsed="false">
      <c r="A182" s="0" t="s">
        <v>200</v>
      </c>
      <c r="B182" s="0" t="str">
        <f aca="false">VLOOKUP(A182,'IMF GDP constant growth old'!$A:$B,2,0)</f>
        <v>TUV</v>
      </c>
      <c r="C182" s="0" t="s">
        <v>446</v>
      </c>
      <c r="D182" s="0" t="s">
        <v>1044</v>
      </c>
      <c r="F182" s="0" t="s">
        <v>448</v>
      </c>
      <c r="G182" s="0" t="e">
        <f aca="false">H182/(1+('IMF GDP constant growth old'!H182/100))</f>
        <v>#VALUE!</v>
      </c>
      <c r="H182" s="0" t="e">
        <f aca="false">I182/(1+('IMF GDP constant growth old'!I182/100))</f>
        <v>#VALUE!</v>
      </c>
      <c r="I182" s="0" t="e">
        <f aca="false">J182/(1+('IMF GDP constant growth old'!J182/100))</f>
        <v>#VALUE!</v>
      </c>
      <c r="J182" s="0" t="e">
        <f aca="false">K182/(1+('IMF GDP constant growth old'!K182/100))</f>
        <v>#VALUE!</v>
      </c>
      <c r="K182" s="0" t="e">
        <f aca="false">L182/(1+('IMF GDP constant growth old'!L182/100))</f>
        <v>#VALUE!</v>
      </c>
      <c r="L182" s="0" t="e">
        <f aca="false">M182/(1+('IMF GDP constant growth old'!M182/100))</f>
        <v>#VALUE!</v>
      </c>
      <c r="M182" s="0" t="e">
        <f aca="false">N182/(1+('IMF GDP constant growth old'!N182/100))</f>
        <v>#VALUE!</v>
      </c>
      <c r="N182" s="0" t="e">
        <f aca="false">O182/(1+('IMF GDP constant growth old'!O182/100))</f>
        <v>#VALUE!</v>
      </c>
      <c r="O182" s="0" t="e">
        <f aca="false">P182/(1+('IMF GDP constant growth old'!P182/100))</f>
        <v>#VALUE!</v>
      </c>
      <c r="P182" s="0" t="e">
        <f aca="false">Q182/(1+('IMF GDP constant growth old'!Q182/100))</f>
        <v>#VALUE!</v>
      </c>
      <c r="Q182" s="0" t="e">
        <f aca="false">R182/(1+('IMF GDP constant growth old'!R182/100))</f>
        <v>#VALUE!</v>
      </c>
      <c r="R182" s="0" t="e">
        <f aca="false">S182/(1+('IMF GDP constant growth old'!S182/100))</f>
        <v>#VALUE!</v>
      </c>
      <c r="S182" s="0" t="e">
        <f aca="false">T182/(1+('IMF GDP constant growth old'!T182/100))</f>
        <v>#VALUE!</v>
      </c>
      <c r="T182" s="0" t="e">
        <f aca="false">U182/(1+('IMF GDP constant growth old'!U182/100))</f>
        <v>#VALUE!</v>
      </c>
      <c r="U182" s="0" t="e">
        <f aca="false">V182/(1+('IMF GDP constant growth old'!V182/100))</f>
        <v>#VALUE!</v>
      </c>
      <c r="V182" s="0" t="e">
        <f aca="false">W182/(1+('IMF GDP constant growth old'!W182/100))</f>
        <v>#VALUE!</v>
      </c>
      <c r="W182" s="0" t="e">
        <f aca="false">X182/(1+('IMF GDP constant growth old'!X182/100))</f>
        <v>#VALUE!</v>
      </c>
      <c r="X182" s="0" t="e">
        <f aca="false">Y182/(1+('IMF GDP constant growth old'!Y182/100))</f>
        <v>#VALUE!</v>
      </c>
      <c r="Y182" s="0" t="e">
        <f aca="false">Z182/(1+('IMF GDP constant growth old'!Z182/100))</f>
        <v>#VALUE!</v>
      </c>
      <c r="Z182" s="0" t="e">
        <f aca="false">AA182/(1+('IMF GDP constant growth old'!AA182/100))</f>
        <v>#VALUE!</v>
      </c>
      <c r="AA182" s="0" t="n">
        <f aca="false">AB182/(1+('IMF GDP constant growth old'!AB182/100))</f>
        <v>0.0298789228405375</v>
      </c>
      <c r="AB182" s="0" t="n">
        <f aca="false">AC182/(1+('IMF GDP constant growth old'!AC182/100))</f>
        <v>0.0303127648001821</v>
      </c>
      <c r="AC182" s="0" t="n">
        <f aca="false">AD182/(1+('IMF GDP constant growth old'!AD182/100))</f>
        <v>0.0326504852215721</v>
      </c>
      <c r="AD182" s="0" t="n">
        <f aca="false">AE182/(1+('IMF GDP constant growth old'!AE182/100))</f>
        <v>0.0316366876554423</v>
      </c>
      <c r="AE182" s="0" t="n">
        <f aca="false">AF182/(1+('IMF GDP constant growth old'!AF182/100))</f>
        <v>0.0311064567703371</v>
      </c>
      <c r="AF182" s="0" t="n">
        <f aca="false">AG182/(1+('IMF GDP constant growth old'!AG182/100))</f>
        <v>0.0298254928805346</v>
      </c>
      <c r="AG182" s="0" t="n">
        <f aca="false">AH182/(1+('IMF GDP constant growth old'!AH182/100))</f>
        <v>0.0306877478797109</v>
      </c>
      <c r="AH182" s="0" t="n">
        <f aca="false">AI182/(1+('IMF GDP constant growth old'!AI182/100))</f>
        <v>0.0326354992376361</v>
      </c>
      <c r="AI182" s="0" t="n">
        <f aca="false">AJ182/(1+('IMF GDP constant growth old'!AJ182/100))</f>
        <v>0.0349509879085464</v>
      </c>
      <c r="AJ182" s="0" t="n">
        <f aca="false">AK182/(1+('IMF GDP constant growth old'!AK182/100))</f>
        <v>0.0335068130881653</v>
      </c>
      <c r="AK182" s="0" t="n">
        <f aca="false">AL182/(1+('IMF GDP constant growth old'!AL182/100))</f>
        <v>0.0323950570299</v>
      </c>
      <c r="AL182" s="0" t="n">
        <f aca="false">AM182/(1+('IMF GDP constant growth old'!AM182/100))</f>
        <v>0.0348169114934553</v>
      </c>
      <c r="AM182" s="0" t="n">
        <f aca="false">AN182/(1+('IMF GDP constant growth old'!AN182/100))</f>
        <v>0.0334646226510495</v>
      </c>
      <c r="AN182" s="0" t="n">
        <f aca="false">AO182/(1+('IMF GDP constant growth old'!AO182/100))</f>
        <v>0.035107735623216</v>
      </c>
      <c r="AO182" s="0" t="n">
        <f aca="false">AP182/(1+('IMF GDP constant growth old'!AP182/100))</f>
        <v>0.0355213047488575</v>
      </c>
      <c r="AP182" s="0" t="n">
        <f aca="false">AQ182/(1+('IMF GDP constant growth old'!AQ182/100))</f>
        <v>0.038799921177177</v>
      </c>
      <c r="AQ182" s="0" t="n">
        <f aca="false">AR182/(1+('IMF GDP constant growth old'!AR182/100))</f>
        <v>0.0410832965384539</v>
      </c>
      <c r="AR182" s="0" t="n">
        <f aca="false">AS182/(1+('IMF GDP constant growth old'!AS182/100))</f>
        <v>0.0429710740143958</v>
      </c>
      <c r="AS182" s="0" t="n">
        <f aca="false">AT182/(1+('IMF GDP constant growth old'!AT182/100))</f>
        <v>0.0443366947465733</v>
      </c>
      <c r="AT182" s="0" t="n">
        <f aca="false">'IMF GDP current US old'!AT182</f>
        <v>0.047</v>
      </c>
      <c r="AU182" s="0" t="n">
        <f aca="false">AT182*(1+('IMF GDP constant growth old'!AU182/100))</f>
        <v>0.0472491</v>
      </c>
      <c r="AV182" s="0" t="n">
        <f aca="false">AU182*(1+('IMF GDP constant growth old'!AV182/100))</f>
        <v>0.048419460207</v>
      </c>
      <c r="AW182" s="0" t="n">
        <f aca="false">AV182*(1+('IMF GDP constant growth old'!AW182/100))</f>
        <v>0.0501204358440719</v>
      </c>
      <c r="AX182" s="0" t="n">
        <f aca="false">AW182*(1+('IMF GDP constant growth old'!AX182/100))</f>
        <v>0.0520104774797519</v>
      </c>
      <c r="AY182" s="0" t="n">
        <f aca="false">AX182*(1+('IMF GDP constant growth old'!AY182/100))</f>
        <v>0.0540711325974996</v>
      </c>
      <c r="AZ182" s="0" t="n">
        <f aca="false">AY182*(1+('IMF GDP constant growth old'!AZ182/100))</f>
        <v>0.056246954973223</v>
      </c>
      <c r="BA182" s="0" t="n">
        <f aca="false">AZ182*(1+('IMF GDP constant growth old'!BA182/100))</f>
        <v>0.0584934583548536</v>
      </c>
    </row>
    <row r="183" customFormat="false" ht="15" hidden="false" customHeight="false" outlineLevel="0" collapsed="false">
      <c r="A183" s="0" t="s">
        <v>201</v>
      </c>
      <c r="B183" s="0" t="str">
        <f aca="false">VLOOKUP(A183,'IMF GDP constant growth old'!$A:$B,2,0)</f>
        <v>UGA</v>
      </c>
      <c r="C183" s="0" t="s">
        <v>446</v>
      </c>
      <c r="D183" s="0" t="s">
        <v>1044</v>
      </c>
      <c r="F183" s="0" t="s">
        <v>448</v>
      </c>
      <c r="G183" s="0" t="n">
        <f aca="false">H183/(1+('IMF GDP constant growth old'!H183/100))</f>
        <v>4.31105377057329</v>
      </c>
      <c r="H183" s="0" t="n">
        <f aca="false">I183/(1+('IMF GDP constant growth old'!I183/100))</f>
        <v>4.47741733557971</v>
      </c>
      <c r="I183" s="0" t="n">
        <f aca="false">J183/(1+('IMF GDP constant growth old'!J183/100))</f>
        <v>4.84478942796403</v>
      </c>
      <c r="J183" s="0" t="n">
        <f aca="false">K183/(1+('IMF GDP constant growth old'!K183/100))</f>
        <v>5.08213566203999</v>
      </c>
      <c r="K183" s="0" t="n">
        <f aca="false">L183/(1+('IMF GDP constant growth old'!L183/100))</f>
        <v>4.92967159217879</v>
      </c>
      <c r="L183" s="0" t="n">
        <f aca="false">M183/(1+('IMF GDP constant growth old'!M183/100))</f>
        <v>4.78178144441342</v>
      </c>
      <c r="M183" s="0" t="n">
        <f aca="false">N183/(1+('IMF GDP constant growth old'!N183/100))</f>
        <v>4.82701709687758</v>
      </c>
      <c r="N183" s="0" t="n">
        <f aca="false">O183/(1+('IMF GDP constant growth old'!O183/100))</f>
        <v>5.02009778075268</v>
      </c>
      <c r="O183" s="0" t="n">
        <f aca="false">P183/(1+('IMF GDP constant growth old'!P183/100))</f>
        <v>5.43646469068831</v>
      </c>
      <c r="P183" s="0" t="n">
        <f aca="false">Q183/(1+('IMF GDP constant growth old'!Q183/100))</f>
        <v>5.78456152483308</v>
      </c>
      <c r="Q183" s="0" t="n">
        <f aca="false">R183/(1+('IMF GDP constant growth old'!R183/100))</f>
        <v>6.16038448710148</v>
      </c>
      <c r="R183" s="0" t="n">
        <f aca="false">S183/(1+('IMF GDP constant growth old'!S183/100))</f>
        <v>6.26991612328215</v>
      </c>
      <c r="S183" s="0" t="n">
        <f aca="false">T183/(1+('IMF GDP constant growth old'!T183/100))</f>
        <v>6.63670621649415</v>
      </c>
      <c r="T183" s="0" t="n">
        <f aca="false">U183/(1+('IMF GDP constant growth old'!U183/100))</f>
        <v>7.08043639412895</v>
      </c>
      <c r="U183" s="0" t="n">
        <f aca="false">V183/(1+('IMF GDP constant growth old'!V183/100))</f>
        <v>7.62520517029323</v>
      </c>
      <c r="V183" s="0" t="n">
        <f aca="false">W183/(1+('IMF GDP constant growth old'!W183/100))</f>
        <v>8.32474149261594</v>
      </c>
      <c r="W183" s="0" t="n">
        <f aca="false">X183/(1+('IMF GDP constant growth old'!X183/100))</f>
        <v>8.87375819405396</v>
      </c>
      <c r="X183" s="0" t="n">
        <f aca="false">Y183/(1+('IMF GDP constant growth old'!Y183/100))</f>
        <v>9.28372582261925</v>
      </c>
      <c r="Y183" s="0" t="n">
        <f aca="false">Z183/(1+('IMF GDP constant growth old'!Z183/100))</f>
        <v>9.84761932908514</v>
      </c>
      <c r="Z183" s="0" t="n">
        <f aca="false">AA183/(1+('IMF GDP constant growth old'!AA183/100))</f>
        <v>10.6308004943273</v>
      </c>
      <c r="AA183" s="0" t="n">
        <f aca="false">AB183/(1+('IMF GDP constant growth old'!AB183/100))</f>
        <v>11.0497603418087</v>
      </c>
      <c r="AB183" s="0" t="n">
        <f aca="false">AC183/(1+('IMF GDP constant growth old'!AC183/100))</f>
        <v>12.0182718357683</v>
      </c>
      <c r="AC183" s="0" t="n">
        <f aca="false">AD183/(1+('IMF GDP constant growth old'!AD183/100))</f>
        <v>12.8664012792184</v>
      </c>
      <c r="AD183" s="0" t="n">
        <f aca="false">AE183/(1+('IMF GDP constant growth old'!AE183/100))</f>
        <v>13.6588429340055</v>
      </c>
      <c r="AE183" s="0" t="n">
        <f aca="false">AF183/(1+('IMF GDP constant growth old'!AF183/100))</f>
        <v>14.4514655894658</v>
      </c>
      <c r="AF183" s="0" t="n">
        <f aca="false">AG183/(1+('IMF GDP constant growth old'!AG183/100))</f>
        <v>15.8976237510037</v>
      </c>
      <c r="AG183" s="0" t="n">
        <f aca="false">AH183/(1+('IMF GDP constant growth old'!AH183/100))</f>
        <v>17.0182472492119</v>
      </c>
      <c r="AH183" s="0" t="n">
        <f aca="false">AI183/(1+('IMF GDP constant growth old'!AI183/100))</f>
        <v>18.3905987073884</v>
      </c>
      <c r="AI183" s="0" t="n">
        <f aca="false">AJ183/(1+('IMF GDP constant growth old'!AJ183/100))</f>
        <v>20.3083703405948</v>
      </c>
      <c r="AJ183" s="0" t="n">
        <f aca="false">AK183/(1+('IMF GDP constant growth old'!AK183/100))</f>
        <v>21.9470527433774</v>
      </c>
      <c r="AK183" s="0" t="n">
        <f aca="false">AL183/(1+('IMF GDP constant growth old'!AL183/100))</f>
        <v>23.5895701706918</v>
      </c>
      <c r="AL183" s="0" t="n">
        <f aca="false">AM183/(1+('IMF GDP constant growth old'!AM183/100))</f>
        <v>25.4005414726958</v>
      </c>
      <c r="AM183" s="0" t="n">
        <f aca="false">AN183/(1+('IMF GDP constant growth old'!AN183/100))</f>
        <v>25.9931361052538</v>
      </c>
      <c r="AN183" s="0" t="n">
        <f aca="false">AO183/(1+('IMF GDP constant growth old'!AO183/100))</f>
        <v>27.0167458050787</v>
      </c>
      <c r="AO183" s="0" t="n">
        <f aca="false">AP183/(1+('IMF GDP constant growth old'!AP183/100))</f>
        <v>28.5688578515804</v>
      </c>
      <c r="AP183" s="0" t="n">
        <f aca="false">AQ183/(1+('IMF GDP constant growth old'!AQ183/100))</f>
        <v>30.6632408206798</v>
      </c>
      <c r="AQ183" s="0" t="n">
        <f aca="false">AR183/(1+('IMF GDP constant growth old'!AR183/100))</f>
        <v>30.7674958394701</v>
      </c>
      <c r="AR183" s="0" t="n">
        <f aca="false">AS183/(1+('IMF GDP constant growth old'!AS183/100))</f>
        <v>33.0064465117084</v>
      </c>
      <c r="AS183" s="0" t="n">
        <f aca="false">AT183/(1+('IMF GDP constant growth old'!AT183/100))</f>
        <v>34.9756111105969</v>
      </c>
      <c r="AT183" s="0" t="n">
        <f aca="false">'IMF GDP current US old'!AT183</f>
        <v>37.788</v>
      </c>
      <c r="AU183" s="0" t="n">
        <f aca="false">AT183*(1+('IMF GDP constant growth old'!AU183/100))</f>
        <v>36.99294048</v>
      </c>
      <c r="AV183" s="0" t="n">
        <f aca="false">AU183*(1+('IMF GDP constant growth old'!AV183/100))</f>
        <v>39.3405124828608</v>
      </c>
      <c r="AW183" s="0" t="n">
        <f aca="false">AV183*(1+('IMF GDP constant growth old'!AW183/100))</f>
        <v>41.3039974608804</v>
      </c>
      <c r="AX183" s="0" t="n">
        <f aca="false">AW183*(1+('IMF GDP constant growth old'!AX183/100))</f>
        <v>43.5757173212288</v>
      </c>
      <c r="AY183" s="0" t="n">
        <f aca="false">AX183*(1+('IMF GDP constant growth old'!AY183/100))</f>
        <v>46.4090104614551</v>
      </c>
      <c r="AZ183" s="0" t="n">
        <f aca="false">AY183*(1+('IMF GDP constant growth old'!AZ183/100))</f>
        <v>49.6608898244893</v>
      </c>
      <c r="BA183" s="0" t="n">
        <f aca="false">AZ183*(1+('IMF GDP constant growth old'!BA183/100))</f>
        <v>52.8227986796145</v>
      </c>
    </row>
    <row r="184" customFormat="false" ht="15" hidden="false" customHeight="false" outlineLevel="0" collapsed="false">
      <c r="A184" s="0" t="s">
        <v>202</v>
      </c>
      <c r="B184" s="0" t="str">
        <f aca="false">VLOOKUP(A184,'IMF GDP constant growth old'!$A:$B,2,0)</f>
        <v>UKR</v>
      </c>
      <c r="C184" s="0" t="s">
        <v>446</v>
      </c>
      <c r="D184" s="0" t="s">
        <v>1044</v>
      </c>
      <c r="F184" s="0" t="s">
        <v>448</v>
      </c>
      <c r="G184" s="0" t="e">
        <f aca="false">H184/(1+('IMF GDP constant growth old'!H184/100))</f>
        <v>#VALUE!</v>
      </c>
      <c r="H184" s="0" t="e">
        <f aca="false">I184/(1+('IMF GDP constant growth old'!I184/100))</f>
        <v>#VALUE!</v>
      </c>
      <c r="I184" s="0" t="e">
        <f aca="false">J184/(1+('IMF GDP constant growth old'!J184/100))</f>
        <v>#VALUE!</v>
      </c>
      <c r="J184" s="0" t="e">
        <f aca="false">K184/(1+('IMF GDP constant growth old'!K184/100))</f>
        <v>#VALUE!</v>
      </c>
      <c r="K184" s="0" t="e">
        <f aca="false">L184/(1+('IMF GDP constant growth old'!L184/100))</f>
        <v>#VALUE!</v>
      </c>
      <c r="L184" s="0" t="e">
        <f aca="false">M184/(1+('IMF GDP constant growth old'!M184/100))</f>
        <v>#VALUE!</v>
      </c>
      <c r="M184" s="0" t="e">
        <f aca="false">N184/(1+('IMF GDP constant growth old'!N184/100))</f>
        <v>#VALUE!</v>
      </c>
      <c r="N184" s="0" t="e">
        <f aca="false">O184/(1+('IMF GDP constant growth old'!O184/100))</f>
        <v>#VALUE!</v>
      </c>
      <c r="O184" s="0" t="e">
        <f aca="false">P184/(1+('IMF GDP constant growth old'!P184/100))</f>
        <v>#VALUE!</v>
      </c>
      <c r="P184" s="0" t="e">
        <f aca="false">Q184/(1+('IMF GDP constant growth old'!Q184/100))</f>
        <v>#VALUE!</v>
      </c>
      <c r="Q184" s="0" t="e">
        <f aca="false">R184/(1+('IMF GDP constant growth old'!R184/100))</f>
        <v>#VALUE!</v>
      </c>
      <c r="R184" s="0" t="e">
        <f aca="false">S184/(1+('IMF GDP constant growth old'!S184/100))</f>
        <v>#VALUE!</v>
      </c>
      <c r="S184" s="0" t="n">
        <f aca="false">T184/(1+('IMF GDP constant growth old'!T184/100))</f>
        <v>192.908049892998</v>
      </c>
      <c r="T184" s="0" t="n">
        <f aca="false">U184/(1+('IMF GDP constant growth old'!U184/100))</f>
        <v>165.515106808193</v>
      </c>
      <c r="U184" s="0" t="n">
        <f aca="false">V184/(1+('IMF GDP constant growth old'!V184/100))</f>
        <v>127.612147349117</v>
      </c>
      <c r="V184" s="0" t="n">
        <f aca="false">W184/(1+('IMF GDP constant growth old'!W184/100))</f>
        <v>112.043465372524</v>
      </c>
      <c r="W184" s="0" t="n">
        <f aca="false">X184/(1+('IMF GDP constant growth old'!X184/100))</f>
        <v>100.839118835272</v>
      </c>
      <c r="X184" s="0" t="n">
        <f aca="false">Y184/(1+('IMF GDP constant growth old'!Y184/100))</f>
        <v>97.8139452702138</v>
      </c>
      <c r="Y184" s="0" t="n">
        <f aca="false">Z184/(1+('IMF GDP constant growth old'!Z184/100))</f>
        <v>95.9554803100797</v>
      </c>
      <c r="Z184" s="0" t="n">
        <f aca="false">AA184/(1+('IMF GDP constant growth old'!AA184/100))</f>
        <v>95.7635693494595</v>
      </c>
      <c r="AA184" s="0" t="n">
        <f aca="false">AB184/(1+('IMF GDP constant growth old'!AB184/100))</f>
        <v>101.413619941078</v>
      </c>
      <c r="AB184" s="0" t="n">
        <f aca="false">AC184/(1+('IMF GDP constant growth old'!AC184/100))</f>
        <v>110.338018495893</v>
      </c>
      <c r="AC184" s="0" t="n">
        <f aca="false">AD184/(1+('IMF GDP constant growth old'!AD184/100))</f>
        <v>116.185933476175</v>
      </c>
      <c r="AD184" s="0" t="n">
        <f aca="false">AE184/(1+('IMF GDP constant growth old'!AE184/100))</f>
        <v>127.223597156411</v>
      </c>
      <c r="AE184" s="0" t="n">
        <f aca="false">AF184/(1+('IMF GDP constant growth old'!AF184/100))</f>
        <v>142.235981620868</v>
      </c>
      <c r="AF184" s="0" t="n">
        <f aca="false">AG184/(1+('IMF GDP constant growth old'!AG184/100))</f>
        <v>146.645297051115</v>
      </c>
      <c r="AG184" s="0" t="n">
        <f aca="false">AH184/(1+('IMF GDP constant growth old'!AH184/100))</f>
        <v>157.790339627</v>
      </c>
      <c r="AH184" s="0" t="n">
        <f aca="false">AI184/(1+('IMF GDP constant growth old'!AI184/100))</f>
        <v>170.729147476414</v>
      </c>
      <c r="AI184" s="0" t="n">
        <f aca="false">AJ184/(1+('IMF GDP constant growth old'!AJ184/100))</f>
        <v>174.485188720895</v>
      </c>
      <c r="AJ184" s="0" t="n">
        <f aca="false">AK184/(1+('IMF GDP constant growth old'!AK184/100))</f>
        <v>148.13792522404</v>
      </c>
      <c r="AK184" s="0" t="n">
        <f aca="false">AL184/(1+('IMF GDP constant growth old'!AL184/100))</f>
        <v>154.211580158225</v>
      </c>
      <c r="AL184" s="0" t="n">
        <f aca="false">AM184/(1+('IMF GDP constant growth old'!AM184/100))</f>
        <v>162.631532434864</v>
      </c>
      <c r="AM184" s="0" t="n">
        <f aca="false">AN184/(1+('IMF GDP constant growth old'!AN184/100))</f>
        <v>162.995827067518</v>
      </c>
      <c r="AN184" s="0" t="n">
        <f aca="false">AO184/(1+('IMF GDP constant growth old'!AO184/100))</f>
        <v>162.99908698406</v>
      </c>
      <c r="AO184" s="0" t="n">
        <f aca="false">AP184/(1+('IMF GDP constant growth old'!AP184/100))</f>
        <v>152.281897014858</v>
      </c>
      <c r="AP184" s="0" t="n">
        <f aca="false">AQ184/(1+('IMF GDP constant growth old'!AQ184/100))</f>
        <v>137.376544935044</v>
      </c>
      <c r="AQ184" s="0" t="n">
        <f aca="false">AR184/(1+('IMF GDP constant growth old'!AR184/100))</f>
        <v>140.696936026124</v>
      </c>
      <c r="AR184" s="0" t="n">
        <f aca="false">AS184/(1+('IMF GDP constant growth old'!AS184/100))</f>
        <v>144.166522468528</v>
      </c>
      <c r="AS184" s="0" t="n">
        <f aca="false">AT184/(1+('IMF GDP constant growth old'!AT184/100))</f>
        <v>149.075392558581</v>
      </c>
      <c r="AT184" s="0" t="n">
        <f aca="false">'IMF GDP current US old'!AT184</f>
        <v>153.895</v>
      </c>
      <c r="AU184" s="0" t="n">
        <f aca="false">AT184*(1+('IMF GDP constant growth old'!AU184/100))</f>
        <v>147.4037089</v>
      </c>
      <c r="AV184" s="0" t="n">
        <f aca="false">AU184*(1+('IMF GDP constant growth old'!AV184/100))</f>
        <v>153.35881873956</v>
      </c>
      <c r="AW184" s="0" t="n">
        <f aca="false">AV184*(1+('IMF GDP constant growth old'!AW184/100))</f>
        <v>158.566884223955</v>
      </c>
      <c r="AX184" s="0" t="n">
        <f aca="false">AW184*(1+('IMF GDP constant growth old'!AX184/100))</f>
        <v>163.966086631781</v>
      </c>
      <c r="AY184" s="0" t="n">
        <f aca="false">AX184*(1+('IMF GDP constant growth old'!AY184/100))</f>
        <v>170.195158262922</v>
      </c>
      <c r="AZ184" s="0" t="n">
        <f aca="false">AY184*(1+('IMF GDP constant growth old'!AZ184/100))</f>
        <v>177.002964593439</v>
      </c>
      <c r="BA184" s="0" t="n">
        <f aca="false">AZ184*(1+('IMF GDP constant growth old'!BA184/100))</f>
        <v>184.083083177177</v>
      </c>
    </row>
    <row r="185" customFormat="false" ht="15" hidden="false" customHeight="false" outlineLevel="0" collapsed="false">
      <c r="A185" s="0" t="s">
        <v>203</v>
      </c>
      <c r="B185" s="0" t="str">
        <f aca="false">VLOOKUP(A185,'IMF GDP constant growth old'!$A:$B,2,0)</f>
        <v>ARE</v>
      </c>
      <c r="C185" s="0" t="s">
        <v>446</v>
      </c>
      <c r="D185" s="0" t="s">
        <v>1044</v>
      </c>
      <c r="F185" s="0" t="s">
        <v>448</v>
      </c>
      <c r="G185" s="0" t="n">
        <f aca="false">H185/(1+('IMF GDP constant growth old'!H185/100))</f>
        <v>111.313244401291</v>
      </c>
      <c r="H185" s="0" t="n">
        <f aca="false">I185/(1+('IMF GDP constant growth old'!I185/100))</f>
        <v>120.24501913205</v>
      </c>
      <c r="I185" s="0" t="n">
        <f aca="false">J185/(1+('IMF GDP constant growth old'!J185/100))</f>
        <v>111.601807156838</v>
      </c>
      <c r="J185" s="0" t="n">
        <f aca="false">K185/(1+('IMF GDP constant growth old'!K185/100))</f>
        <v>105.742712281104</v>
      </c>
      <c r="K185" s="0" t="n">
        <f aca="false">L185/(1+('IMF GDP constant growth old'!L185/100))</f>
        <v>110.449320404736</v>
      </c>
      <c r="L185" s="0" t="n">
        <f aca="false">M185/(1+('IMF GDP constant growth old'!M185/100))</f>
        <v>107.663788544129</v>
      </c>
      <c r="M185" s="0" t="n">
        <f aca="false">N185/(1+('IMF GDP constant growth old'!N185/100))</f>
        <v>86.9180531295607</v>
      </c>
      <c r="N185" s="0" t="n">
        <f aca="false">O185/(1+('IMF GDP constant growth old'!O185/100))</f>
        <v>91.5281866675526</v>
      </c>
      <c r="O185" s="0" t="n">
        <f aca="false">P185/(1+('IMF GDP constant growth old'!P185/100))</f>
        <v>89.1274023312627</v>
      </c>
      <c r="P185" s="0" t="n">
        <f aca="false">Q185/(1+('IMF GDP constant growth old'!Q185/100))</f>
        <v>103.14981654004</v>
      </c>
      <c r="Q185" s="0" t="n">
        <f aca="false">R185/(1+('IMF GDP constant growth old'!R185/100))</f>
        <v>127.453976313205</v>
      </c>
      <c r="R185" s="0" t="n">
        <f aca="false">S185/(1+('IMF GDP constant growth old'!S185/100))</f>
        <v>130.18276594607</v>
      </c>
      <c r="S185" s="0" t="n">
        <f aca="false">T185/(1+('IMF GDP constant growth old'!T185/100))</f>
        <v>134.211922552101</v>
      </c>
      <c r="T185" s="0" t="n">
        <f aca="false">U185/(1+('IMF GDP constant growth old'!U185/100))</f>
        <v>134.173001094561</v>
      </c>
      <c r="U185" s="0" t="n">
        <f aca="false">V185/(1+('IMF GDP constant growth old'!V185/100))</f>
        <v>144.052159165154</v>
      </c>
      <c r="V185" s="0" t="n">
        <f aca="false">W185/(1+('IMF GDP constant growth old'!W185/100))</f>
        <v>153.530791238221</v>
      </c>
      <c r="W185" s="0" t="n">
        <f aca="false">X185/(1+('IMF GDP constant growth old'!X185/100))</f>
        <v>161.729335490342</v>
      </c>
      <c r="X185" s="0" t="n">
        <f aca="false">Y185/(1+('IMF GDP constant growth old'!Y185/100))</f>
        <v>175.562045554831</v>
      </c>
      <c r="Y185" s="0" t="n">
        <f aca="false">Z185/(1+('IMF GDP constant growth old'!Z185/100))</f>
        <v>176.950741335169</v>
      </c>
      <c r="Z185" s="0" t="n">
        <f aca="false">AA185/(1+('IMF GDP constant growth old'!AA185/100))</f>
        <v>183.588163642651</v>
      </c>
      <c r="AA185" s="0" t="n">
        <f aca="false">AB185/(1+('IMF GDP constant growth old'!AB185/100))</f>
        <v>206.222748338154</v>
      </c>
      <c r="AB185" s="0" t="n">
        <f aca="false">AC185/(1+('IMF GDP constant growth old'!AC185/100))</f>
        <v>208.870648426816</v>
      </c>
      <c r="AC185" s="0" t="n">
        <f aca="false">AD185/(1+('IMF GDP constant growth old'!AD185/100))</f>
        <v>214.046463094832</v>
      </c>
      <c r="AD185" s="0" t="n">
        <f aca="false">AE185/(1+('IMF GDP constant growth old'!AE185/100))</f>
        <v>232.91037788738</v>
      </c>
      <c r="AE185" s="0" t="n">
        <f aca="false">AF185/(1+('IMF GDP constant growth old'!AF185/100))</f>
        <v>255.216204777654</v>
      </c>
      <c r="AF185" s="0" t="n">
        <f aca="false">AG185/(1+('IMF GDP constant growth old'!AG185/100))</f>
        <v>267.637577464183</v>
      </c>
      <c r="AG185" s="0" t="n">
        <f aca="false">AH185/(1+('IMF GDP constant growth old'!AH185/100))</f>
        <v>293.949027704687</v>
      </c>
      <c r="AH185" s="0" t="n">
        <f aca="false">AI185/(1+('IMF GDP constant growth old'!AI185/100))</f>
        <v>303.446520789825</v>
      </c>
      <c r="AI185" s="0" t="n">
        <f aca="false">AJ185/(1+('IMF GDP constant growth old'!AJ185/100))</f>
        <v>313.202326433218</v>
      </c>
      <c r="AJ185" s="0" t="n">
        <f aca="false">AK185/(1+('IMF GDP constant growth old'!AK185/100))</f>
        <v>296.824976784025</v>
      </c>
      <c r="AK185" s="0" t="n">
        <f aca="false">AL185/(1+('IMF GDP constant growth old'!AL185/100))</f>
        <v>301.55933516373</v>
      </c>
      <c r="AL185" s="0" t="n">
        <f aca="false">AM185/(1+('IMF GDP constant growth old'!AM185/100))</f>
        <v>322.457397090576</v>
      </c>
      <c r="AM185" s="0" t="n">
        <f aca="false">AN185/(1+('IMF GDP constant growth old'!AN185/100))</f>
        <v>336.919611350089</v>
      </c>
      <c r="AN185" s="0" t="n">
        <f aca="false">AO185/(1+('IMF GDP constant growth old'!AO185/100))</f>
        <v>353.944159311609</v>
      </c>
      <c r="AO185" s="0" t="n">
        <f aca="false">AP185/(1+('IMF GDP constant growth old'!AP185/100))</f>
        <v>369.107127096518</v>
      </c>
      <c r="AP185" s="0" t="n">
        <f aca="false">AQ185/(1+('IMF GDP constant growth old'!AQ185/100))</f>
        <v>387.953737006066</v>
      </c>
      <c r="AQ185" s="0" t="n">
        <f aca="false">AR185/(1+('IMF GDP constant growth old'!AR185/100))</f>
        <v>399.829000895822</v>
      </c>
      <c r="AR185" s="0" t="n">
        <f aca="false">AS185/(1+('IMF GDP constant growth old'!AS185/100))</f>
        <v>409.320941377089</v>
      </c>
      <c r="AS185" s="0" t="n">
        <f aca="false">AT185/(1+('IMF GDP constant growth old'!AT185/100))</f>
        <v>414.191860579476</v>
      </c>
      <c r="AT185" s="0" t="n">
        <f aca="false">'IMF GDP current US old'!AT185</f>
        <v>421.142</v>
      </c>
      <c r="AU185" s="0" t="n">
        <f aca="false">AT185*(1+('IMF GDP constant growth old'!AU185/100))</f>
        <v>396.19354792</v>
      </c>
      <c r="AV185" s="0" t="n">
        <f aca="false">AU185*(1+('IMF GDP constant growth old'!AV185/100))</f>
        <v>408.443852421686</v>
      </c>
      <c r="AW185" s="0" t="n">
        <f aca="false">AV185*(1+('IMF GDP constant growth old'!AW185/100))</f>
        <v>419.01437932236</v>
      </c>
      <c r="AX185" s="0" t="n">
        <f aca="false">AW185*(1+('IMF GDP constant growth old'!AX185/100))</f>
        <v>429.808189733704</v>
      </c>
      <c r="AY185" s="0" t="n">
        <f aca="false">AX185*(1+('IMF GDP constant growth old'!AY185/100))</f>
        <v>440.901539110731</v>
      </c>
      <c r="AZ185" s="0" t="n">
        <f aca="false">AY185*(1+('IMF GDP constant growth old'!AZ185/100))</f>
        <v>452.303252912134</v>
      </c>
      <c r="BA185" s="0" t="n">
        <f aca="false">AZ185*(1+('IMF GDP constant growth old'!BA185/100))</f>
        <v>464.022430195087</v>
      </c>
    </row>
    <row r="186" customFormat="false" ht="15" hidden="false" customHeight="false" outlineLevel="0" collapsed="false">
      <c r="A186" s="0" t="s">
        <v>204</v>
      </c>
      <c r="B186" s="0" t="str">
        <f aca="false">VLOOKUP(A186,'IMF GDP constant growth old'!$A:$B,2,0)</f>
        <v>GBR</v>
      </c>
      <c r="C186" s="0" t="s">
        <v>446</v>
      </c>
      <c r="D186" s="0" t="s">
        <v>1044</v>
      </c>
      <c r="F186" s="0" t="s">
        <v>448</v>
      </c>
      <c r="G186" s="0" t="n">
        <f aca="false">H186/(1+('IMF GDP constant growth old'!H186/100))</f>
        <v>1193.36364774605</v>
      </c>
      <c r="H186" s="0" t="n">
        <f aca="false">I186/(1+('IMF GDP constant growth old'!I186/100))</f>
        <v>1185.10557130365</v>
      </c>
      <c r="I186" s="0" t="n">
        <f aca="false">J186/(1+('IMF GDP constant growth old'!J186/100))</f>
        <v>1208.46400211404</v>
      </c>
      <c r="J186" s="0" t="n">
        <f aca="false">K186/(1+('IMF GDP constant growth old'!K186/100))</f>
        <v>1259.18323628277</v>
      </c>
      <c r="K186" s="0" t="n">
        <f aca="false">L186/(1+('IMF GDP constant growth old'!L186/100))</f>
        <v>1287.42671627259</v>
      </c>
      <c r="L186" s="0" t="n">
        <f aca="false">M186/(1+('IMF GDP constant growth old'!M186/100))</f>
        <v>1340.52019405167</v>
      </c>
      <c r="M186" s="0" t="n">
        <f aca="false">N186/(1+('IMF GDP constant growth old'!N186/100))</f>
        <v>1382.7465801643</v>
      </c>
      <c r="N186" s="0" t="n">
        <f aca="false">O186/(1+('IMF GDP constant growth old'!O186/100))</f>
        <v>1457.30427576676</v>
      </c>
      <c r="O186" s="0" t="n">
        <f aca="false">P186/(1+('IMF GDP constant growth old'!P186/100))</f>
        <v>1540.83695685371</v>
      </c>
      <c r="P186" s="0" t="n">
        <f aca="false">Q186/(1+('IMF GDP constant growth old'!Q186/100))</f>
        <v>1580.5597336014</v>
      </c>
      <c r="Q186" s="0" t="n">
        <f aca="false">R186/(1+('IMF GDP constant growth old'!R186/100))</f>
        <v>1592.16104204603</v>
      </c>
      <c r="R186" s="0" t="n">
        <f aca="false">S186/(1+('IMF GDP constant growth old'!S186/100))</f>
        <v>1574.59950575226</v>
      </c>
      <c r="S186" s="0" t="n">
        <f aca="false">T186/(1+('IMF GDP constant growth old'!T186/100))</f>
        <v>1580.91364977033</v>
      </c>
      <c r="T186" s="0" t="n">
        <f aca="false">U186/(1+('IMF GDP constant growth old'!U186/100))</f>
        <v>1620.29420878611</v>
      </c>
      <c r="U186" s="0" t="n">
        <f aca="false">V186/(1+('IMF GDP constant growth old'!V186/100))</f>
        <v>1682.61072405602</v>
      </c>
      <c r="V186" s="0" t="n">
        <f aca="false">W186/(1+('IMF GDP constant growth old'!W186/100))</f>
        <v>1725.19760148188</v>
      </c>
      <c r="W186" s="0" t="n">
        <f aca="false">X186/(1+('IMF GDP constant growth old'!X186/100))</f>
        <v>1768.18952571081</v>
      </c>
      <c r="X186" s="0" t="n">
        <f aca="false">Y186/(1+('IMF GDP constant growth old'!Y186/100))</f>
        <v>1856.15695461492</v>
      </c>
      <c r="Y186" s="0" t="n">
        <f aca="false">Z186/(1+('IMF GDP constant growth old'!Z186/100))</f>
        <v>1924.98325449204</v>
      </c>
      <c r="Z186" s="0" t="n">
        <f aca="false">AA186/(1+('IMF GDP constant growth old'!AA186/100))</f>
        <v>1988.41145272756</v>
      </c>
      <c r="AA186" s="0" t="n">
        <f aca="false">AB186/(1+('IMF GDP constant growth old'!AB186/100))</f>
        <v>2058.12515826018</v>
      </c>
      <c r="AB186" s="0" t="n">
        <f aca="false">AC186/(1+('IMF GDP constant growth old'!AC186/100))</f>
        <v>2114.31197508069</v>
      </c>
      <c r="AC186" s="0" t="n">
        <f aca="false">AD186/(1+('IMF GDP constant growth old'!AD186/100))</f>
        <v>2160.38283301769</v>
      </c>
      <c r="AD186" s="0" t="n">
        <f aca="false">AE186/(1+('IMF GDP constant growth old'!AE186/100))</f>
        <v>2232.15075073054</v>
      </c>
      <c r="AE186" s="0" t="n">
        <f aca="false">AF186/(1+('IMF GDP constant growth old'!AF186/100))</f>
        <v>2283.17771689224</v>
      </c>
      <c r="AF186" s="0" t="n">
        <f aca="false">AG186/(1+('IMF GDP constant growth old'!AG186/100))</f>
        <v>2350.66845020358</v>
      </c>
      <c r="AG186" s="0" t="n">
        <f aca="false">AH186/(1+('IMF GDP constant growth old'!AH186/100))</f>
        <v>2413.99545825206</v>
      </c>
      <c r="AH186" s="0" t="n">
        <f aca="false">AI186/(1+('IMF GDP constant growth old'!AI186/100))</f>
        <v>2470.98989102139</v>
      </c>
      <c r="AI186" s="0" t="n">
        <f aca="false">AJ186/(1+('IMF GDP constant growth old'!AJ186/100))</f>
        <v>2464.09582922544</v>
      </c>
      <c r="AJ186" s="0" t="n">
        <f aca="false">AK186/(1+('IMF GDP constant growth old'!AK186/100))</f>
        <v>2362.72292681111</v>
      </c>
      <c r="AK186" s="0" t="n">
        <f aca="false">AL186/(1+('IMF GDP constant growth old'!AL186/100))</f>
        <v>2411.72580031317</v>
      </c>
      <c r="AL186" s="0" t="n">
        <f aca="false">AM186/(1+('IMF GDP constant growth old'!AM186/100))</f>
        <v>2442.49942152517</v>
      </c>
      <c r="AM186" s="0" t="n">
        <f aca="false">AN186/(1+('IMF GDP constant growth old'!AN186/100))</f>
        <v>2477.42716325298</v>
      </c>
      <c r="AN186" s="0" t="n">
        <f aca="false">AO186/(1+('IMF GDP constant growth old'!AO186/100))</f>
        <v>2531.58372104169</v>
      </c>
      <c r="AO186" s="0" t="n">
        <f aca="false">AP186/(1+('IMF GDP constant growth old'!AP186/100))</f>
        <v>2604.06296297511</v>
      </c>
      <c r="AP186" s="0" t="n">
        <f aca="false">AQ186/(1+('IMF GDP constant growth old'!AQ186/100))</f>
        <v>2665.59697079021</v>
      </c>
      <c r="AQ186" s="0" t="n">
        <f aca="false">AR186/(1+('IMF GDP constant growth old'!AR186/100))</f>
        <v>2711.49855062722</v>
      </c>
      <c r="AR186" s="0" t="n">
        <f aca="false">AS186/(1+('IMF GDP constant growth old'!AS186/100))</f>
        <v>2758.67862540813</v>
      </c>
      <c r="AS186" s="0" t="n">
        <f aca="false">AT186/(1+('IMF GDP constant growth old'!AT186/100))</f>
        <v>2793.2448685845</v>
      </c>
      <c r="AT186" s="0" t="n">
        <f aca="false">'IMF GDP current US old'!AT186</f>
        <v>2833.3</v>
      </c>
      <c r="AU186" s="0" t="n">
        <f aca="false">AT186*(1+('IMF GDP constant growth old'!AU186/100))</f>
        <v>2552.23664</v>
      </c>
      <c r="AV186" s="0" t="n">
        <f aca="false">AU186*(1+('IMF GDP constant growth old'!AV186/100))</f>
        <v>2688.6281660416</v>
      </c>
      <c r="AW186" s="0" t="n">
        <f aca="false">AV186*(1+('IMF GDP constant growth old'!AW186/100))</f>
        <v>2824.83406893327</v>
      </c>
      <c r="AX186" s="0" t="n">
        <f aca="false">AW186*(1+('IMF GDP constant growth old'!AX186/100))</f>
        <v>2881.21775694918</v>
      </c>
      <c r="AY186" s="0" t="n">
        <f aca="false">AX186*(1+('IMF GDP constant growth old'!AY186/100))</f>
        <v>2931.84075293877</v>
      </c>
      <c r="AZ186" s="0" t="n">
        <f aca="false">AY186*(1+('IMF GDP constant growth old'!AZ186/100))</f>
        <v>2977.25496620179</v>
      </c>
      <c r="BA186" s="0" t="n">
        <f aca="false">AZ186*(1+('IMF GDP constant growth old'!BA186/100))</f>
        <v>3020.39539066206</v>
      </c>
      <c r="BC186" s="0" t="n">
        <v>1</v>
      </c>
    </row>
    <row r="187" customFormat="false" ht="15" hidden="false" customHeight="false" outlineLevel="0" collapsed="false">
      <c r="A187" s="0" t="s">
        <v>205</v>
      </c>
      <c r="B187" s="0" t="str">
        <f aca="false">VLOOKUP(A187,'IMF GDP constant growth old'!$A:$B,2,0)</f>
        <v>USA</v>
      </c>
      <c r="C187" s="0" t="s">
        <v>446</v>
      </c>
      <c r="D187" s="0" t="s">
        <v>1044</v>
      </c>
      <c r="F187" s="0" t="s">
        <v>448</v>
      </c>
      <c r="G187" s="0" t="n">
        <f aca="false">H187/(1+('IMF GDP constant growth old'!H187/100))</f>
        <v>7588.15009195695</v>
      </c>
      <c r="H187" s="0" t="n">
        <f aca="false">I187/(1+('IMF GDP constant growth old'!I187/100))</f>
        <v>7780.73734129082</v>
      </c>
      <c r="I187" s="0" t="n">
        <f aca="false">J187/(1+('IMF GDP constant growth old'!J187/100))</f>
        <v>7640.52845440076</v>
      </c>
      <c r="J187" s="0" t="n">
        <f aca="false">K187/(1+('IMF GDP constant growth old'!K187/100))</f>
        <v>7990.77027875049</v>
      </c>
      <c r="K187" s="0" t="n">
        <f aca="false">L187/(1+('IMF GDP constant growth old'!L187/100))</f>
        <v>8569.06232382367</v>
      </c>
      <c r="L187" s="0" t="n">
        <f aca="false">M187/(1+('IMF GDP constant growth old'!M187/100))</f>
        <v>8926.30653210387</v>
      </c>
      <c r="M187" s="0" t="n">
        <f aca="false">N187/(1+('IMF GDP constant growth old'!N187/100))</f>
        <v>9235.42452731063</v>
      </c>
      <c r="N187" s="0" t="n">
        <f aca="false">O187/(1+('IMF GDP constant growth old'!O187/100))</f>
        <v>9554.97021595558</v>
      </c>
      <c r="O187" s="0" t="n">
        <f aca="false">P187/(1+('IMF GDP constant growth old'!P187/100))</f>
        <v>9954.08132187604</v>
      </c>
      <c r="P187" s="0" t="n">
        <f aca="false">Q187/(1+('IMF GDP constant growth old'!Q187/100))</f>
        <v>10319.6947288286</v>
      </c>
      <c r="Q187" s="0" t="n">
        <f aca="false">R187/(1+('IMF GDP constant growth old'!R187/100))</f>
        <v>10514.3241714143</v>
      </c>
      <c r="R187" s="0" t="n">
        <f aca="false">S187/(1+('IMF GDP constant growth old'!S187/100))</f>
        <v>10502.9687013091</v>
      </c>
      <c r="S187" s="0" t="n">
        <f aca="false">T187/(1+('IMF GDP constant growth old'!T187/100))</f>
        <v>10872.8832589692</v>
      </c>
      <c r="T187" s="0" t="n">
        <f aca="false">U187/(1+('IMF GDP constant growth old'!U187/100))</f>
        <v>11172.2137350887</v>
      </c>
      <c r="U187" s="0" t="n">
        <f aca="false">V187/(1+('IMF GDP constant growth old'!V187/100))</f>
        <v>11622.3422264754</v>
      </c>
      <c r="V187" s="0" t="n">
        <f aca="false">W187/(1+('IMF GDP constant growth old'!W187/100))</f>
        <v>11934.285891834</v>
      </c>
      <c r="W187" s="0" t="n">
        <f aca="false">X187/(1+('IMF GDP constant growth old'!X187/100))</f>
        <v>12384.447155674</v>
      </c>
      <c r="X187" s="0" t="n">
        <f aca="false">Y187/(1+('IMF GDP constant growth old'!Y187/100))</f>
        <v>12935.1835206868</v>
      </c>
      <c r="Y187" s="0" t="n">
        <f aca="false">Z187/(1+('IMF GDP constant growth old'!Z187/100))</f>
        <v>13514.8090942488</v>
      </c>
      <c r="Z187" s="0" t="n">
        <f aca="false">AA187/(1+('IMF GDP constant growth old'!AA187/100))</f>
        <v>14157.1679704984</v>
      </c>
      <c r="AA187" s="0" t="n">
        <f aca="false">AB187/(1+('IMF GDP constant growth old'!AB187/100))</f>
        <v>14741.4342926409</v>
      </c>
      <c r="AB187" s="0" t="n">
        <f aca="false">AC187/(1+('IMF GDP constant growth old'!AC187/100))</f>
        <v>14888.7012212243</v>
      </c>
      <c r="AC187" s="0" t="n">
        <f aca="false">AD187/(1+('IMF GDP constant growth old'!AD187/100))</f>
        <v>15148.0623964981</v>
      </c>
      <c r="AD187" s="0" t="n">
        <f aca="false">AE187/(1+('IMF GDP constant growth old'!AE187/100))</f>
        <v>15581.4484616619</v>
      </c>
      <c r="AE187" s="0" t="n">
        <f aca="false">AF187/(1+('IMF GDP constant growth old'!AF187/100))</f>
        <v>16173.3876887204</v>
      </c>
      <c r="AF187" s="0" t="n">
        <f aca="false">AG187/(1+('IMF GDP constant growth old'!AG187/100))</f>
        <v>16741.5587982252</v>
      </c>
      <c r="AG187" s="0" t="n">
        <f aca="false">AH187/(1+('IMF GDP constant growth old'!AH187/100))</f>
        <v>17219.5303019145</v>
      </c>
      <c r="AH187" s="0" t="n">
        <f aca="false">AI187/(1+('IMF GDP constant growth old'!AI187/100))</f>
        <v>17542.5686903784</v>
      </c>
      <c r="AI187" s="0" t="n">
        <f aca="false">AJ187/(1+('IMF GDP constant growth old'!AJ187/100))</f>
        <v>17518.5353712726</v>
      </c>
      <c r="AJ187" s="0" t="n">
        <f aca="false">AK187/(1+('IMF GDP constant growth old'!AK187/100))</f>
        <v>17074.0901289034</v>
      </c>
      <c r="AK187" s="0" t="n">
        <f aca="false">AL187/(1+('IMF GDP constant growth old'!AL187/100))</f>
        <v>17511.8697998085</v>
      </c>
      <c r="AL187" s="0" t="n">
        <f aca="false">AM187/(1+('IMF GDP constant growth old'!AM187/100))</f>
        <v>17783.4789004035</v>
      </c>
      <c r="AM187" s="0" t="n">
        <f aca="false">AN187/(1+('IMF GDP constant growth old'!AN187/100))</f>
        <v>18183.4293408736</v>
      </c>
      <c r="AN187" s="0" t="n">
        <f aca="false">AO187/(1+('IMF GDP constant growth old'!AO187/100))</f>
        <v>18518.3681093325</v>
      </c>
      <c r="AO187" s="0" t="n">
        <f aca="false">AP187/(1+('IMF GDP constant growth old'!AP187/100))</f>
        <v>18986.1420877742</v>
      </c>
      <c r="AP187" s="0" t="n">
        <f aca="false">AQ187/(1+('IMF GDP constant growth old'!AQ187/100))</f>
        <v>19570.1558183942</v>
      </c>
      <c r="AQ187" s="0" t="n">
        <f aca="false">AR187/(1+('IMF GDP constant growth old'!AR187/100))</f>
        <v>19905.0011844469</v>
      </c>
      <c r="AR187" s="0" t="n">
        <f aca="false">AS187/(1+('IMF GDP constant growth old'!AS187/100))</f>
        <v>20369.38486208</v>
      </c>
      <c r="AS187" s="0" t="n">
        <f aca="false">AT187/(1+('IMF GDP constant growth old'!AT187/100))</f>
        <v>20979.8553263966</v>
      </c>
      <c r="AT187" s="0" t="n">
        <f aca="false">'IMF GDP current US old'!AT187</f>
        <v>21433.23</v>
      </c>
      <c r="AU187" s="0" t="n">
        <f aca="false">AT187*(1+('IMF GDP constant growth old'!AU187/100))</f>
        <v>20681.9952885</v>
      </c>
      <c r="AV187" s="0" t="n">
        <f aca="false">AU187*(1+('IMF GDP constant growth old'!AV187/100))</f>
        <v>22002.7475076236</v>
      </c>
      <c r="AW187" s="0" t="n">
        <f aca="false">AV187*(1+('IMF GDP constant growth old'!AW187/100))</f>
        <v>22776.1440825166</v>
      </c>
      <c r="AX187" s="0" t="n">
        <f aca="false">AW187*(1+('IMF GDP constant growth old'!AX187/100))</f>
        <v>23097.2877140801</v>
      </c>
      <c r="AY187" s="0" t="n">
        <f aca="false">AX187*(1+('IMF GDP constant growth old'!AY187/100))</f>
        <v>23439.3585451256</v>
      </c>
      <c r="AZ187" s="0" t="n">
        <f aca="false">AY187*(1+('IMF GDP constant growth old'!AZ187/100))</f>
        <v>23816.0290369458</v>
      </c>
      <c r="BA187" s="0" t="n">
        <f aca="false">AZ187*(1+('IMF GDP constant growth old'!BA187/100))</f>
        <v>24199.4671044406</v>
      </c>
      <c r="BC187" s="0" t="n">
        <v>1</v>
      </c>
    </row>
    <row r="188" customFormat="false" ht="15" hidden="false" customHeight="false" outlineLevel="0" collapsed="false">
      <c r="A188" s="0" t="s">
        <v>206</v>
      </c>
      <c r="B188" s="0" t="str">
        <f aca="false">VLOOKUP(A188,'IMF GDP constant growth old'!$A:$B,2,0)</f>
        <v>URY</v>
      </c>
      <c r="C188" s="0" t="s">
        <v>446</v>
      </c>
      <c r="D188" s="0" t="s">
        <v>1044</v>
      </c>
      <c r="F188" s="0" t="s">
        <v>448</v>
      </c>
      <c r="G188" s="0" t="n">
        <f aca="false">H188/(1+('IMF GDP constant growth old'!H188/100))</f>
        <v>25.4551170652234</v>
      </c>
      <c r="H188" s="0" t="n">
        <f aca="false">I188/(1+('IMF GDP constant growth old'!I188/100))</f>
        <v>25.9387642894626</v>
      </c>
      <c r="I188" s="0" t="n">
        <f aca="false">J188/(1+('IMF GDP constant growth old'!J188/100))</f>
        <v>23.5160837048268</v>
      </c>
      <c r="J188" s="0" t="n">
        <f aca="false">K188/(1+('IMF GDP constant growth old'!K188/100))</f>
        <v>22.7445209984714</v>
      </c>
      <c r="K188" s="0" t="n">
        <f aca="false">L188/(1+('IMF GDP constant growth old'!L188/100))</f>
        <v>22.4961508291681</v>
      </c>
      <c r="L188" s="0" t="n">
        <f aca="false">M188/(1+('IMF GDP constant growth old'!M188/100))</f>
        <v>22.8279690538984</v>
      </c>
      <c r="M188" s="0" t="n">
        <f aca="false">N188/(1+('IMF GDP constant growth old'!N188/100))</f>
        <v>24.8498422730021</v>
      </c>
      <c r="N188" s="0" t="n">
        <f aca="false">O188/(1+('IMF GDP constant growth old'!O188/100))</f>
        <v>26.8211802605194</v>
      </c>
      <c r="O188" s="0" t="n">
        <f aca="false">P188/(1+('IMF GDP constant growth old'!P188/100))</f>
        <v>27.2146469749412</v>
      </c>
      <c r="P188" s="0" t="n">
        <f aca="false">Q188/(1+('IMF GDP constant growth old'!Q188/100))</f>
        <v>27.5150966775446</v>
      </c>
      <c r="Q188" s="0" t="n">
        <f aca="false">R188/(1+('IMF GDP constant growth old'!R188/100))</f>
        <v>27.5968165146769</v>
      </c>
      <c r="R188" s="0" t="n">
        <f aca="false">S188/(1+('IMF GDP constant growth old'!S188/100))</f>
        <v>28.5734678511313</v>
      </c>
      <c r="S188" s="0" t="n">
        <f aca="false">T188/(1+('IMF GDP constant growth old'!T188/100))</f>
        <v>30.839915321083</v>
      </c>
      <c r="T188" s="0" t="n">
        <f aca="false">U188/(1+('IMF GDP constant growth old'!U188/100))</f>
        <v>31.6596402703174</v>
      </c>
      <c r="U188" s="0" t="n">
        <f aca="false">V188/(1+('IMF GDP constant growth old'!V188/100))</f>
        <v>33.9647786783992</v>
      </c>
      <c r="V188" s="0" t="n">
        <f aca="false">W188/(1+('IMF GDP constant growth old'!W188/100))</f>
        <v>33.472968683136</v>
      </c>
      <c r="W188" s="0" t="n">
        <f aca="false">X188/(1+('IMF GDP constant growth old'!X188/100))</f>
        <v>35.3400908762813</v>
      </c>
      <c r="X188" s="0" t="n">
        <f aca="false">Y188/(1+('IMF GDP constant growth old'!Y188/100))</f>
        <v>37.124058663716</v>
      </c>
      <c r="Y188" s="0" t="n">
        <f aca="false">Z188/(1+('IMF GDP constant growth old'!Z188/100))</f>
        <v>38.712968374523</v>
      </c>
      <c r="Z188" s="0" t="n">
        <f aca="false">AA188/(1+('IMF GDP constant growth old'!AA188/100))</f>
        <v>37.5651288622184</v>
      </c>
      <c r="AA188" s="0" t="n">
        <f aca="false">AB188/(1+('IMF GDP constant growth old'!AB188/100))</f>
        <v>36.8979721736254</v>
      </c>
      <c r="AB188" s="0" t="n">
        <f aca="false">AC188/(1+('IMF GDP constant growth old'!AC188/100))</f>
        <v>35.6209333566963</v>
      </c>
      <c r="AC188" s="0" t="n">
        <f aca="false">AD188/(1+('IMF GDP constant growth old'!AD188/100))</f>
        <v>33.1093013457156</v>
      </c>
      <c r="AD188" s="0" t="n">
        <f aca="false">AE188/(1+('IMF GDP constant growth old'!AE188/100))</f>
        <v>33.8797547880304</v>
      </c>
      <c r="AE188" s="0" t="n">
        <f aca="false">AF188/(1+('IMF GDP constant growth old'!AF188/100))</f>
        <v>35.451775410195</v>
      </c>
      <c r="AF188" s="0" t="n">
        <f aca="false">AG188/(1+('IMF GDP constant growth old'!AG188/100))</f>
        <v>37.8646232446129</v>
      </c>
      <c r="AG188" s="0" t="n">
        <f aca="false">AH188/(1+('IMF GDP constant growth old'!AH188/100))</f>
        <v>39.4166941514096</v>
      </c>
      <c r="AH188" s="0" t="n">
        <f aca="false">AI188/(1+('IMF GDP constant growth old'!AI188/100))</f>
        <v>41.9953342827948</v>
      </c>
      <c r="AI188" s="0" t="n">
        <f aca="false">AJ188/(1+('IMF GDP constant growth old'!AJ188/100))</f>
        <v>45.0089194709282</v>
      </c>
      <c r="AJ188" s="0" t="n">
        <f aca="false">AK188/(1+('IMF GDP constant growth old'!AK188/100))</f>
        <v>46.9186479240796</v>
      </c>
      <c r="AK188" s="0" t="n">
        <f aca="false">AL188/(1+('IMF GDP constant growth old'!AL188/100))</f>
        <v>50.5797100215956</v>
      </c>
      <c r="AL188" s="0" t="n">
        <f aca="false">AM188/(1+('IMF GDP constant growth old'!AM188/100))</f>
        <v>53.1906346529103</v>
      </c>
      <c r="AM188" s="0" t="n">
        <f aca="false">AN188/(1+('IMF GDP constant growth old'!AN188/100))</f>
        <v>55.0725193069303</v>
      </c>
      <c r="AN188" s="0" t="n">
        <f aca="false">AO188/(1+('IMF GDP constant growth old'!AO188/100))</f>
        <v>57.6267827523857</v>
      </c>
      <c r="AO188" s="0" t="n">
        <f aca="false">AP188/(1+('IMF GDP constant growth old'!AP188/100))</f>
        <v>59.4933142457355</v>
      </c>
      <c r="AP188" s="0" t="n">
        <f aca="false">AQ188/(1+('IMF GDP constant growth old'!AQ188/100))</f>
        <v>59.7140344415872</v>
      </c>
      <c r="AQ188" s="0" t="n">
        <f aca="false">AR188/(1+('IMF GDP constant growth old'!AR188/100))</f>
        <v>60.72320162365</v>
      </c>
      <c r="AR188" s="0" t="n">
        <f aca="false">AS188/(1+('IMF GDP constant growth old'!AS188/100))</f>
        <v>61.711775346083</v>
      </c>
      <c r="AS188" s="0" t="n">
        <f aca="false">AT188/(1+('IMF GDP constant growth old'!AT188/100))</f>
        <v>62.0067576322373</v>
      </c>
      <c r="AT188" s="0" t="n">
        <f aca="false">'IMF GDP current US old'!AT188</f>
        <v>62.212</v>
      </c>
      <c r="AU188" s="0" t="n">
        <f aca="false">AT188*(1+('IMF GDP constant growth old'!AU188/100))</f>
        <v>58.665916</v>
      </c>
      <c r="AV188" s="0" t="n">
        <f aca="false">AU188*(1+('IMF GDP constant growth old'!AV188/100))</f>
        <v>60.42589348</v>
      </c>
      <c r="AW188" s="0" t="n">
        <f aca="false">AV188*(1+('IMF GDP constant growth old'!AW188/100))</f>
        <v>62.29909617788</v>
      </c>
      <c r="AX188" s="0" t="n">
        <f aca="false">AW188*(1+('IMF GDP constant growth old'!AX188/100))</f>
        <v>63.9562521362116</v>
      </c>
      <c r="AY188" s="0" t="n">
        <f aca="false">AX188*(1+('IMF GDP constant growth old'!AY188/100))</f>
        <v>65.5935321908986</v>
      </c>
      <c r="AZ188" s="0" t="n">
        <f aca="false">AY188*(1+('IMF GDP constant growth old'!AZ188/100))</f>
        <v>67.1021834312893</v>
      </c>
      <c r="BA188" s="0" t="n">
        <f aca="false">AZ188*(1+('IMF GDP constant growth old'!BA188/100))</f>
        <v>68.6455336502089</v>
      </c>
    </row>
    <row r="189" customFormat="false" ht="15" hidden="false" customHeight="false" outlineLevel="0" collapsed="false">
      <c r="A189" s="0" t="s">
        <v>207</v>
      </c>
      <c r="B189" s="0" t="str">
        <f aca="false">VLOOKUP(A189,'IMF GDP constant growth old'!$A:$B,2,0)</f>
        <v>UZB</v>
      </c>
      <c r="C189" s="0" t="s">
        <v>446</v>
      </c>
      <c r="D189" s="0" t="s">
        <v>1044</v>
      </c>
      <c r="F189" s="0" t="s">
        <v>448</v>
      </c>
      <c r="G189" s="0" t="e">
        <f aca="false">H189/(1+('IMF GDP constant growth old'!H189/100))</f>
        <v>#VALUE!</v>
      </c>
      <c r="H189" s="0" t="e">
        <f aca="false">I189/(1+('IMF GDP constant growth old'!I189/100))</f>
        <v>#VALUE!</v>
      </c>
      <c r="I189" s="0" t="e">
        <f aca="false">J189/(1+('IMF GDP constant growth old'!J189/100))</f>
        <v>#VALUE!</v>
      </c>
      <c r="J189" s="0" t="e">
        <f aca="false">K189/(1+('IMF GDP constant growth old'!K189/100))</f>
        <v>#VALUE!</v>
      </c>
      <c r="K189" s="0" t="e">
        <f aca="false">L189/(1+('IMF GDP constant growth old'!L189/100))</f>
        <v>#VALUE!</v>
      </c>
      <c r="L189" s="0" t="e">
        <f aca="false">M189/(1+('IMF GDP constant growth old'!M189/100))</f>
        <v>#VALUE!</v>
      </c>
      <c r="M189" s="0" t="e">
        <f aca="false">N189/(1+('IMF GDP constant growth old'!N189/100))</f>
        <v>#VALUE!</v>
      </c>
      <c r="N189" s="0" t="e">
        <f aca="false">O189/(1+('IMF GDP constant growth old'!O189/100))</f>
        <v>#VALUE!</v>
      </c>
      <c r="O189" s="0" t="e">
        <f aca="false">P189/(1+('IMF GDP constant growth old'!P189/100))</f>
        <v>#VALUE!</v>
      </c>
      <c r="P189" s="0" t="e">
        <f aca="false">Q189/(1+('IMF GDP constant growth old'!Q189/100))</f>
        <v>#VALUE!</v>
      </c>
      <c r="Q189" s="0" t="e">
        <f aca="false">R189/(1+('IMF GDP constant growth old'!R189/100))</f>
        <v>#VALUE!</v>
      </c>
      <c r="R189" s="0" t="e">
        <f aca="false">S189/(1+('IMF GDP constant growth old'!S189/100))</f>
        <v>#VALUE!</v>
      </c>
      <c r="S189" s="0" t="n">
        <f aca="false">T189/(1+('IMF GDP constant growth old'!T189/100))</f>
        <v>14.7990133103425</v>
      </c>
      <c r="T189" s="0" t="n">
        <f aca="false">U189/(1+('IMF GDP constant growth old'!U189/100))</f>
        <v>14.4586360042046</v>
      </c>
      <c r="U189" s="0" t="n">
        <f aca="false">V189/(1+('IMF GDP constant growth old'!V189/100))</f>
        <v>13.706786931986</v>
      </c>
      <c r="V189" s="0" t="n">
        <f aca="false">W189/(1+('IMF GDP constant growth old'!W189/100))</f>
        <v>13.5834258495981</v>
      </c>
      <c r="W189" s="0" t="n">
        <f aca="false">X189/(1+('IMF GDP constant growth old'!X189/100))</f>
        <v>14.193865007279</v>
      </c>
      <c r="X189" s="0" t="n">
        <f aca="false">Y189/(1+('IMF GDP constant growth old'!Y189/100))</f>
        <v>14.9319459876575</v>
      </c>
      <c r="Y189" s="0" t="n">
        <f aca="false">Z189/(1+('IMF GDP constant growth old'!Z189/100))</f>
        <v>15.5740196651268</v>
      </c>
      <c r="Z189" s="0" t="n">
        <f aca="false">AA189/(1+('IMF GDP constant growth old'!AA189/100))</f>
        <v>16.2437025107273</v>
      </c>
      <c r="AA189" s="0" t="n">
        <f aca="false">AB189/(1+('IMF GDP constant growth old'!AB189/100))</f>
        <v>16.8609632061349</v>
      </c>
      <c r="AB189" s="0" t="n">
        <f aca="false">AC189/(1+('IMF GDP constant growth old'!AC189/100))</f>
        <v>17.5691236607926</v>
      </c>
      <c r="AC189" s="0" t="n">
        <f aca="false">AD189/(1+('IMF GDP constant growth old'!AD189/100))</f>
        <v>18.2718886072243</v>
      </c>
      <c r="AD189" s="0" t="n">
        <f aca="false">AE189/(1+('IMF GDP constant growth old'!AE189/100))</f>
        <v>19.0393079287277</v>
      </c>
      <c r="AE189" s="0" t="n">
        <f aca="false">AF189/(1+('IMF GDP constant growth old'!AF189/100))</f>
        <v>20.4482167154535</v>
      </c>
      <c r="AF189" s="0" t="n">
        <f aca="false">AG189/(1+('IMF GDP constant growth old'!AG189/100))</f>
        <v>21.8795918855353</v>
      </c>
      <c r="AG189" s="0" t="n">
        <f aca="false">AH189/(1+('IMF GDP constant growth old'!AH189/100))</f>
        <v>23.5205612769504</v>
      </c>
      <c r="AH189" s="0" t="n">
        <f aca="false">AI189/(1+('IMF GDP constant growth old'!AI189/100))</f>
        <v>25.7550145982607</v>
      </c>
      <c r="AI189" s="0" t="n">
        <f aca="false">AJ189/(1+('IMF GDP constant growth old'!AJ189/100))</f>
        <v>28.0729659121042</v>
      </c>
      <c r="AJ189" s="0" t="n">
        <f aca="false">AK189/(1+('IMF GDP constant growth old'!AK189/100))</f>
        <v>30.3468761509846</v>
      </c>
      <c r="AK189" s="0" t="n">
        <f aca="false">AL189/(1+('IMF GDP constant growth old'!AL189/100))</f>
        <v>32.5603772974374</v>
      </c>
      <c r="AL189" s="0" t="n">
        <f aca="false">AM189/(1+('IMF GDP constant growth old'!AM189/100))</f>
        <v>35.0952026700429</v>
      </c>
      <c r="AM189" s="0" t="n">
        <f aca="false">AN189/(1+('IMF GDP constant growth old'!AN189/100))</f>
        <v>37.6838248189853</v>
      </c>
      <c r="AN189" s="0" t="n">
        <f aca="false">AO189/(1+('IMF GDP constant growth old'!AO189/100))</f>
        <v>40.5421429315053</v>
      </c>
      <c r="AO189" s="0" t="n">
        <f aca="false">AP189/(1+('IMF GDP constant growth old'!AP189/100))</f>
        <v>43.4526633725581</v>
      </c>
      <c r="AP189" s="0" t="n">
        <f aca="false">AQ189/(1+('IMF GDP constant growth old'!AQ189/100))</f>
        <v>46.6890177405462</v>
      </c>
      <c r="AQ189" s="0" t="n">
        <f aca="false">AR189/(1+('IMF GDP constant growth old'!AR189/100))</f>
        <v>49.5342464816551</v>
      </c>
      <c r="AR189" s="0" t="n">
        <f aca="false">AS189/(1+('IMF GDP constant growth old'!AS189/100))</f>
        <v>51.7444645596666</v>
      </c>
      <c r="AS189" s="0" t="n">
        <f aca="false">AT189/(1+('IMF GDP constant growth old'!AT189/100))</f>
        <v>54.562468099586</v>
      </c>
      <c r="AT189" s="0" t="n">
        <f aca="false">'IMF GDP current US old'!AT189</f>
        <v>57.726</v>
      </c>
      <c r="AU189" s="0" t="n">
        <f aca="false">AT189*(1+('IMF GDP constant growth old'!AU189/100))</f>
        <v>58.67732448</v>
      </c>
      <c r="AV189" s="0" t="n">
        <f aca="false">AU189*(1+('IMF GDP constant growth old'!AV189/100))</f>
        <v>61.6059097447968</v>
      </c>
      <c r="AW189" s="0" t="n">
        <f aca="false">AV189*(1+('IMF GDP constant growth old'!AW189/100))</f>
        <v>64.8469966564706</v>
      </c>
      <c r="AX189" s="0" t="n">
        <f aca="false">AW189*(1+('IMF GDP constant growth old'!AX189/100))</f>
        <v>68.4129330026099</v>
      </c>
      <c r="AY189" s="0" t="n">
        <f aca="false">AX189*(1+('IMF GDP constant growth old'!AY189/100))</f>
        <v>72.1475950152224</v>
      </c>
      <c r="AZ189" s="0" t="n">
        <f aca="false">AY189*(1+('IMF GDP constant growth old'!AZ189/100))</f>
        <v>76.1027261739569</v>
      </c>
      <c r="BA189" s="0" t="n">
        <f aca="false">AZ189*(1+('IMF GDP constant growth old'!BA189/100))</f>
        <v>80.3028356314976</v>
      </c>
    </row>
    <row r="190" customFormat="false" ht="15" hidden="false" customHeight="false" outlineLevel="0" collapsed="false">
      <c r="A190" s="0" t="s">
        <v>208</v>
      </c>
      <c r="B190" s="0" t="str">
        <f aca="false">VLOOKUP(A190,'IMF GDP constant growth old'!$A:$B,2,0)</f>
        <v>VUT</v>
      </c>
      <c r="C190" s="0" t="s">
        <v>446</v>
      </c>
      <c r="D190" s="0" t="s">
        <v>1044</v>
      </c>
      <c r="F190" s="0" t="s">
        <v>448</v>
      </c>
      <c r="G190" s="0" t="n">
        <f aca="false">H190/(1+('IMF GDP constant growth old'!H190/100))</f>
        <v>0.315386868138238</v>
      </c>
      <c r="H190" s="0" t="n">
        <f aca="false">I190/(1+('IMF GDP constant growth old'!I190/100))</f>
        <v>0.329185043619286</v>
      </c>
      <c r="I190" s="0" t="n">
        <f aca="false">J190/(1+('IMF GDP constant growth old'!J190/100))</f>
        <v>0.335702907482948</v>
      </c>
      <c r="J190" s="0" t="n">
        <f aca="false">K190/(1+('IMF GDP constant growth old'!K190/100))</f>
        <v>0.345807564998185</v>
      </c>
      <c r="K190" s="0" t="n">
        <f aca="false">L190/(1+('IMF GDP constant growth old'!L190/100))</f>
        <v>0.378925555498061</v>
      </c>
      <c r="L190" s="0" t="n">
        <f aca="false">M190/(1+('IMF GDP constant growth old'!M190/100))</f>
        <v>0.382718600308596</v>
      </c>
      <c r="M190" s="0" t="n">
        <f aca="false">N190/(1+('IMF GDP constant growth old'!N190/100))</f>
        <v>0.382148349594137</v>
      </c>
      <c r="N190" s="0" t="n">
        <f aca="false">O190/(1+('IMF GDP constant growth old'!O190/100))</f>
        <v>0.371088976356882</v>
      </c>
      <c r="O190" s="0" t="n">
        <f aca="false">P190/(1+('IMF GDP constant growth old'!P190/100))</f>
        <v>0.364799018207633</v>
      </c>
      <c r="P190" s="0" t="n">
        <f aca="false">Q190/(1+('IMF GDP constant growth old'!Q190/100))</f>
        <v>0.370391387156756</v>
      </c>
      <c r="Q190" s="0" t="n">
        <f aca="false">R190/(1+('IMF GDP constant growth old'!R190/100))</f>
        <v>0.413716067712482</v>
      </c>
      <c r="R190" s="0" t="n">
        <f aca="false">S190/(1+('IMF GDP constant growth old'!S190/100))</f>
        <v>0.426735712363394</v>
      </c>
      <c r="S190" s="0" t="n">
        <f aca="false">T190/(1+('IMF GDP constant growth old'!T190/100))</f>
        <v>0.437762563170864</v>
      </c>
      <c r="T190" s="0" t="n">
        <f aca="false">U190/(1+('IMF GDP constant growth old'!U190/100))</f>
        <v>0.440984495635801</v>
      </c>
      <c r="U190" s="0" t="n">
        <f aca="false">V190/(1+('IMF GDP constant growth old'!V190/100))</f>
        <v>0.481021477994576</v>
      </c>
      <c r="V190" s="0" t="n">
        <f aca="false">W190/(1+('IMF GDP constant growth old'!W190/100))</f>
        <v>0.485855743848421</v>
      </c>
      <c r="W190" s="0" t="n">
        <f aca="false">X190/(1+('IMF GDP constant growth old'!X190/100))</f>
        <v>0.497166465565212</v>
      </c>
      <c r="X190" s="0" t="n">
        <f aca="false">Y190/(1+('IMF GDP constant growth old'!Y190/100))</f>
        <v>0.521562424030497</v>
      </c>
      <c r="Y190" s="0" t="n">
        <f aca="false">Z190/(1+('IMF GDP constant growth old'!Z190/100))</f>
        <v>0.527695998137096</v>
      </c>
      <c r="Z190" s="0" t="n">
        <f aca="false">AA190/(1+('IMF GDP constant growth old'!AA190/100))</f>
        <v>0.529474333650818</v>
      </c>
      <c r="AA190" s="0" t="n">
        <f aca="false">AB190/(1+('IMF GDP constant growth old'!AB190/100))</f>
        <v>0.560845687919629</v>
      </c>
      <c r="AB190" s="0" t="n">
        <f aca="false">AC190/(1+('IMF GDP constant growth old'!AC190/100))</f>
        <v>0.54178815144412</v>
      </c>
      <c r="AC190" s="0" t="n">
        <f aca="false">AD190/(1+('IMF GDP constant growth old'!AD190/100))</f>
        <v>0.513626003332055</v>
      </c>
      <c r="AD190" s="0" t="n">
        <f aca="false">AE190/(1+('IMF GDP constant growth old'!AE190/100))</f>
        <v>0.535650286354933</v>
      </c>
      <c r="AE190" s="0" t="n">
        <f aca="false">AF190/(1+('IMF GDP constant growth old'!AF190/100))</f>
        <v>0.557006663271904</v>
      </c>
      <c r="AF190" s="0" t="n">
        <f aca="false">AG190/(1+('IMF GDP constant growth old'!AG190/100))</f>
        <v>0.586555866758479</v>
      </c>
      <c r="AG190" s="0" t="n">
        <f aca="false">AH190/(1+('IMF GDP constant growth old'!AH190/100))</f>
        <v>0.636207820879584</v>
      </c>
      <c r="AH190" s="0" t="n">
        <f aca="false">AI190/(1+('IMF GDP constant growth old'!AI190/100))</f>
        <v>0.654479709495246</v>
      </c>
      <c r="AI190" s="0" t="n">
        <f aca="false">AJ190/(1+('IMF GDP constant growth old'!AJ190/100))</f>
        <v>0.691150207618265</v>
      </c>
      <c r="AJ190" s="0" t="n">
        <f aca="false">AK190/(1+('IMF GDP constant growth old'!AK190/100))</f>
        <v>0.712140439423631</v>
      </c>
      <c r="AK190" s="0" t="n">
        <f aca="false">AL190/(1+('IMF GDP constant growth old'!AL190/100))</f>
        <v>0.721120530364763</v>
      </c>
      <c r="AL190" s="0" t="n">
        <f aca="false">AM190/(1+('IMF GDP constant growth old'!AM190/100))</f>
        <v>0.74374929260761</v>
      </c>
      <c r="AM190" s="0" t="n">
        <f aca="false">AN190/(1+('IMF GDP constant growth old'!AN190/100))</f>
        <v>0.751261160462946</v>
      </c>
      <c r="AN190" s="0" t="n">
        <f aca="false">AO190/(1+('IMF GDP constant growth old'!AO190/100))</f>
        <v>0.754784575305517</v>
      </c>
      <c r="AO190" s="0" t="n">
        <f aca="false">AP190/(1+('IMF GDP constant growth old'!AP190/100))</f>
        <v>0.778379141129568</v>
      </c>
      <c r="AP190" s="0" t="n">
        <f aca="false">AQ190/(1+('IMF GDP constant growth old'!AQ190/100))</f>
        <v>0.78127471153457</v>
      </c>
      <c r="AQ190" s="0" t="n">
        <f aca="false">AR190/(1+('IMF GDP constant growth old'!AR190/100))</f>
        <v>0.817908682758426</v>
      </c>
      <c r="AR190" s="0" t="n">
        <f aca="false">AS190/(1+('IMF GDP constant growth old'!AS190/100))</f>
        <v>0.869567795161448</v>
      </c>
      <c r="AS190" s="0" t="n">
        <f aca="false">AT190/(1+('IMF GDP constant growth old'!AT190/100))</f>
        <v>0.89478526122113</v>
      </c>
      <c r="AT190" s="0" t="n">
        <f aca="false">'IMF GDP current US old'!AT190</f>
        <v>0.924</v>
      </c>
      <c r="AU190" s="0" t="n">
        <f aca="false">AT190*(1+('IMF GDP constant growth old'!AU190/100))</f>
        <v>0.8386686</v>
      </c>
      <c r="AV190" s="0" t="n">
        <f aca="false">AU190*(1+('IMF GDP constant growth old'!AV190/100))</f>
        <v>0.865162141074</v>
      </c>
      <c r="AW190" s="0" t="n">
        <f aca="false">AV190*(1+('IMF GDP constant growth old'!AW190/100))</f>
        <v>0.904855780106475</v>
      </c>
      <c r="AX190" s="0" t="n">
        <f aca="false">AW190*(1+('IMF GDP constant growth old'!AX190/100))</f>
        <v>0.939611290620365</v>
      </c>
      <c r="AY190" s="0" t="n">
        <f aca="false">AX190*(1+('IMF GDP constant growth old'!AY190/100))</f>
        <v>0.969378176307218</v>
      </c>
      <c r="AZ190" s="0" t="n">
        <f aca="false">AY190*(1+('IMF GDP constant growth old'!AZ190/100))</f>
        <v>1.00021409609555</v>
      </c>
      <c r="BA190" s="0" t="n">
        <f aca="false">AZ190*(1+('IMF GDP constant growth old'!BA190/100))</f>
        <v>1.02726988739494</v>
      </c>
    </row>
    <row r="191" customFormat="false" ht="15" hidden="false" customHeight="false" outlineLevel="0" collapsed="false">
      <c r="A191" s="0" t="s">
        <v>209</v>
      </c>
      <c r="B191" s="0" t="str">
        <f aca="false">VLOOKUP(A191,'IMF GDP constant growth old'!$A:$B,2,0)</f>
        <v>VEN</v>
      </c>
      <c r="C191" s="0" t="s">
        <v>446</v>
      </c>
      <c r="D191" s="0" t="s">
        <v>1044</v>
      </c>
      <c r="F191" s="0" t="s">
        <v>448</v>
      </c>
      <c r="G191" s="0" t="n">
        <f aca="false">H191/(1+('IMF GDP constant growth old'!H191/100))</f>
        <v>98.9066152748467</v>
      </c>
      <c r="H191" s="0" t="n">
        <f aca="false">I191/(1+('IMF GDP constant growth old'!I191/100))</f>
        <v>97.6326980701066</v>
      </c>
      <c r="I191" s="0" t="n">
        <f aca="false">J191/(1+('IMF GDP constant growth old'!J191/100))</f>
        <v>100.215082934061</v>
      </c>
      <c r="J191" s="0" t="n">
        <f aca="false">K191/(1+('IMF GDP constant growth old'!K191/100))</f>
        <v>90.3378843600799</v>
      </c>
      <c r="K191" s="0" t="n">
        <f aca="false">L191/(1+('IMF GDP constant growth old'!L191/100))</f>
        <v>95.0562320602069</v>
      </c>
      <c r="L191" s="0" t="n">
        <f aca="false">M191/(1+('IMF GDP constant growth old'!M191/100))</f>
        <v>95.8803695921689</v>
      </c>
      <c r="M191" s="0" t="n">
        <f aca="false">N191/(1+('IMF GDP constant growth old'!N191/100))</f>
        <v>101.709896063373</v>
      </c>
      <c r="N191" s="0" t="n">
        <f aca="false">O191/(1+('IMF GDP constant growth old'!O191/100))</f>
        <v>106.592988173375</v>
      </c>
      <c r="O191" s="0" t="n">
        <f aca="false">P191/(1+('IMF GDP constant growth old'!P191/100))</f>
        <v>113.532191703462</v>
      </c>
      <c r="P191" s="0" t="n">
        <f aca="false">Q191/(1+('IMF GDP constant growth old'!Q191/100))</f>
        <v>97.7285106183401</v>
      </c>
      <c r="Q191" s="0" t="n">
        <f aca="false">R191/(1+('IMF GDP constant growth old'!R191/100))</f>
        <v>104.049590685134</v>
      </c>
      <c r="R191" s="0" t="n">
        <f aca="false">S191/(1+('IMF GDP constant growth old'!S191/100))</f>
        <v>114.173615858798</v>
      </c>
      <c r="S191" s="0" t="n">
        <f aca="false">T191/(1+('IMF GDP constant growth old'!T191/100))</f>
        <v>121.092536979841</v>
      </c>
      <c r="T191" s="0" t="n">
        <f aca="false">U191/(1+('IMF GDP constant growth old'!U191/100))</f>
        <v>121.425541456536</v>
      </c>
      <c r="U191" s="0" t="n">
        <f aca="false">V191/(1+('IMF GDP constant growth old'!V191/100))</f>
        <v>118.573255487722</v>
      </c>
      <c r="V191" s="0" t="n">
        <f aca="false">W191/(1+('IMF GDP constant growth old'!W191/100))</f>
        <v>123.259270544596</v>
      </c>
      <c r="W191" s="0" t="n">
        <f aca="false">X191/(1+('IMF GDP constant growth old'!X191/100))</f>
        <v>123.015217188918</v>
      </c>
      <c r="X191" s="0" t="n">
        <f aca="false">Y191/(1+('IMF GDP constant growth old'!Y191/100))</f>
        <v>130.852516676024</v>
      </c>
      <c r="Y191" s="0" t="n">
        <f aca="false">Z191/(1+('IMF GDP constant growth old'!Z191/100))</f>
        <v>131.237223075052</v>
      </c>
      <c r="Z191" s="0" t="n">
        <f aca="false">AA191/(1+('IMF GDP constant growth old'!AA191/100))</f>
        <v>123.402360857471</v>
      </c>
      <c r="AA191" s="0" t="n">
        <f aca="false">AB191/(1+('IMF GDP constant growth old'!AB191/100))</f>
        <v>127.952205902286</v>
      </c>
      <c r="AB191" s="0" t="n">
        <f aca="false">AC191/(1+('IMF GDP constant growth old'!AC191/100))</f>
        <v>132.294903770609</v>
      </c>
      <c r="AC191" s="0" t="n">
        <f aca="false">AD191/(1+('IMF GDP constant growth old'!AD191/100))</f>
        <v>120.578867092684</v>
      </c>
      <c r="AD191" s="0" t="n">
        <f aca="false">AE191/(1+('IMF GDP constant growth old'!AE191/100))</f>
        <v>111.227975949647</v>
      </c>
      <c r="AE191" s="0" t="n">
        <f aca="false">AF191/(1+('IMF GDP constant growth old'!AF191/100))</f>
        <v>131.568235911559</v>
      </c>
      <c r="AF191" s="0" t="n">
        <f aca="false">AG191/(1+('IMF GDP constant growth old'!AG191/100))</f>
        <v>145.143446492913</v>
      </c>
      <c r="AG191" s="0" t="n">
        <f aca="false">AH191/(1+('IMF GDP constant growth old'!AH191/100))</f>
        <v>159.472007530694</v>
      </c>
      <c r="AH191" s="0" t="n">
        <f aca="false">AI191/(1+('IMF GDP constant growth old'!AI191/100))</f>
        <v>173.43218706993</v>
      </c>
      <c r="AI191" s="0" t="n">
        <f aca="false">AJ191/(1+('IMF GDP constant growth old'!AJ191/100))</f>
        <v>182.585937903481</v>
      </c>
      <c r="AJ191" s="0" t="n">
        <f aca="false">AK191/(1+('IMF GDP constant growth old'!AK191/100))</f>
        <v>176.739536171812</v>
      </c>
      <c r="AK191" s="0" t="n">
        <f aca="false">AL191/(1+('IMF GDP constant growth old'!AL191/100))</f>
        <v>174.107884478214</v>
      </c>
      <c r="AL191" s="0" t="n">
        <f aca="false">AM191/(1+('IMF GDP constant growth old'!AM191/100))</f>
        <v>181.378629734024</v>
      </c>
      <c r="AM191" s="0" t="n">
        <f aca="false">AN191/(1+('IMF GDP constant growth old'!AN191/100))</f>
        <v>191.58299144286</v>
      </c>
      <c r="AN191" s="0" t="n">
        <f aca="false">AO191/(1+('IMF GDP constant growth old'!AO191/100))</f>
        <v>194.155951017938</v>
      </c>
      <c r="AO191" s="0" t="n">
        <f aca="false">AP191/(1+('IMF GDP constant growth old'!AP191/100))</f>
        <v>186.595518285299</v>
      </c>
      <c r="AP191" s="0" t="n">
        <f aca="false">AQ191/(1+('IMF GDP constant growth old'!AQ191/100))</f>
        <v>174.987411092771</v>
      </c>
      <c r="AQ191" s="0" t="n">
        <f aca="false">AR191/(1+('IMF GDP constant growth old'!AR191/100))</f>
        <v>145.169556242563</v>
      </c>
      <c r="AR191" s="0" t="n">
        <f aca="false">AS191/(1+('IMF GDP constant growth old'!AS191/100))</f>
        <v>122.420035083791</v>
      </c>
      <c r="AS191" s="0" t="n">
        <f aca="false">AT191/(1+('IMF GDP constant growth old'!AT191/100))</f>
        <v>98.4</v>
      </c>
      <c r="AT191" s="0" t="n">
        <f aca="false">'IMF GDP current US old'!AT191</f>
        <v>63.96</v>
      </c>
      <c r="AU191" s="0" t="n">
        <f aca="false">AT191*(1+('IMF GDP constant growth old'!AU191/100))</f>
        <v>44.772</v>
      </c>
      <c r="AV191" s="0" t="n">
        <f aca="false">AU191*(1+('IMF GDP constant growth old'!AV191/100))</f>
        <v>40.2948</v>
      </c>
      <c r="AW191" s="0" t="n">
        <f aca="false">AV191*(1+('IMF GDP constant growth old'!AW191/100))</f>
        <v>38.28006</v>
      </c>
      <c r="AX191" s="0" t="e">
        <f aca="false">AW191*(1+('IMF GDP constant growth old'!AX191/100))</f>
        <v>#VALUE!</v>
      </c>
      <c r="AY191" s="0" t="e">
        <f aca="false">AX191*(1+('IMF GDP constant growth old'!AY191/100))</f>
        <v>#VALUE!</v>
      </c>
      <c r="AZ191" s="0" t="e">
        <f aca="false">AY191*(1+('IMF GDP constant growth old'!AZ191/100))</f>
        <v>#VALUE!</v>
      </c>
      <c r="BA191" s="0" t="e">
        <f aca="false">AZ191*(1+('IMF GDP constant growth old'!BA191/100))</f>
        <v>#VALUE!</v>
      </c>
    </row>
    <row r="192" customFormat="false" ht="15" hidden="false" customHeight="false" outlineLevel="0" collapsed="false">
      <c r="A192" s="0" t="s">
        <v>211</v>
      </c>
      <c r="B192" s="0" t="str">
        <f aca="false">VLOOKUP(A192,'IMF GDP constant growth old'!$A:$B,2,0)</f>
        <v>VNM</v>
      </c>
      <c r="C192" s="0" t="s">
        <v>446</v>
      </c>
      <c r="D192" s="0" t="s">
        <v>1044</v>
      </c>
      <c r="F192" s="0" t="s">
        <v>448</v>
      </c>
      <c r="G192" s="0" t="n">
        <f aca="false">H192/(1+('IMF GDP constant growth old'!H192/100))</f>
        <v>26.3115935758883</v>
      </c>
      <c r="H192" s="0" t="n">
        <f aca="false">I192/(1+('IMF GDP constant growth old'!I192/100))</f>
        <v>27.8368766554825</v>
      </c>
      <c r="I192" s="0" t="n">
        <f aca="false">J192/(1+('IMF GDP constant growth old'!J192/100))</f>
        <v>30.1055821029043</v>
      </c>
      <c r="J192" s="0" t="n">
        <f aca="false">K192/(1+('IMF GDP constant growth old'!K192/100))</f>
        <v>32.2409710414633</v>
      </c>
      <c r="K192" s="0" t="n">
        <f aca="false">L192/(1+('IMF GDP constant growth old'!L192/100))</f>
        <v>34.948245379815</v>
      </c>
      <c r="L192" s="0" t="n">
        <f aca="false">M192/(1+('IMF GDP constant growth old'!M192/100))</f>
        <v>36.9119872877068</v>
      </c>
      <c r="M192" s="0" t="n">
        <f aca="false">N192/(1+('IMF GDP constant growth old'!N192/100))</f>
        <v>38.1511227009551</v>
      </c>
      <c r="N192" s="0" t="n">
        <f aca="false">O192/(1+('IMF GDP constant growth old'!O192/100))</f>
        <v>39.1235948186025</v>
      </c>
      <c r="O192" s="0" t="n">
        <f aca="false">P192/(1+('IMF GDP constant growth old'!P192/100))</f>
        <v>41.1188981543512</v>
      </c>
      <c r="P192" s="0" t="n">
        <f aca="false">Q192/(1+('IMF GDP constant growth old'!Q192/100))</f>
        <v>44.3261722103906</v>
      </c>
      <c r="Q192" s="0" t="n">
        <f aca="false">R192/(1+('IMF GDP constant growth old'!R192/100))</f>
        <v>46.563314121849</v>
      </c>
      <c r="R192" s="0" t="n">
        <f aca="false">S192/(1+('IMF GDP constant growth old'!S192/100))</f>
        <v>49.2681770391872</v>
      </c>
      <c r="S192" s="0" t="n">
        <f aca="false">T192/(1+('IMF GDP constant growth old'!T192/100))</f>
        <v>53.5545084415965</v>
      </c>
      <c r="T192" s="0" t="n">
        <f aca="false">U192/(1+('IMF GDP constant growth old'!U192/100))</f>
        <v>57.8806416335087</v>
      </c>
      <c r="U192" s="0" t="n">
        <f aca="false">V192/(1+('IMF GDP constant growth old'!V192/100))</f>
        <v>62.9938175154128</v>
      </c>
      <c r="V192" s="0" t="n">
        <f aca="false">W192/(1+('IMF GDP constant growth old'!W192/100))</f>
        <v>69.0034277063832</v>
      </c>
      <c r="W192" s="0" t="n">
        <f aca="false">X192/(1+('IMF GDP constant growth old'!X192/100))</f>
        <v>75.4483478541594</v>
      </c>
      <c r="X192" s="0" t="n">
        <f aca="false">Y192/(1+('IMF GDP constant growth old'!Y192/100))</f>
        <v>81.5988971712305</v>
      </c>
      <c r="Y192" s="0" t="n">
        <f aca="false">Z192/(1+('IMF GDP constant growth old'!Z192/100))</f>
        <v>86.3030735931519</v>
      </c>
      <c r="Z192" s="0" t="n">
        <f aca="false">AA192/(1+('IMF GDP constant growth old'!AA192/100))</f>
        <v>90.423182326489</v>
      </c>
      <c r="AA192" s="0" t="n">
        <f aca="false">AB192/(1+('IMF GDP constant growth old'!AB192/100))</f>
        <v>96.5602037109878</v>
      </c>
      <c r="AB192" s="0" t="n">
        <f aca="false">AC192/(1+('IMF GDP constant growth old'!AC192/100))</f>
        <v>103.21802975686</v>
      </c>
      <c r="AC192" s="0" t="n">
        <f aca="false">AD192/(1+('IMF GDP constant growth old'!AD192/100))</f>
        <v>110.525866263646</v>
      </c>
      <c r="AD192" s="0" t="n">
        <f aca="false">AE192/(1+('IMF GDP constant growth old'!AE192/100))</f>
        <v>118.63957010606</v>
      </c>
      <c r="AE192" s="0" t="n">
        <f aca="false">AF192/(1+('IMF GDP constant growth old'!AF192/100))</f>
        <v>127.880406221621</v>
      </c>
      <c r="AF192" s="0" t="n">
        <f aca="false">AG192/(1+('IMF GDP constant growth old'!AG192/100))</f>
        <v>137.531540479167</v>
      </c>
      <c r="AG192" s="0" t="n">
        <f aca="false">AH192/(1+('IMF GDP constant growth old'!AH192/100))</f>
        <v>147.128491373803</v>
      </c>
      <c r="AH192" s="0" t="n">
        <f aca="false">AI192/(1+('IMF GDP constant growth old'!AI192/100))</f>
        <v>157.617281523842</v>
      </c>
      <c r="AI192" s="0" t="n">
        <f aca="false">AJ192/(1+('IMF GDP constant growth old'!AJ192/100))</f>
        <v>166.541572003722</v>
      </c>
      <c r="AJ192" s="0" t="n">
        <f aca="false">AK192/(1+('IMF GDP constant growth old'!AK192/100))</f>
        <v>175.531486060483</v>
      </c>
      <c r="AK192" s="0" t="n">
        <f aca="false">AL192/(1+('IMF GDP constant growth old'!AL192/100))</f>
        <v>186.805873410148</v>
      </c>
      <c r="AL192" s="0" t="n">
        <f aca="false">AM192/(1+('IMF GDP constant growth old'!AM192/100))</f>
        <v>198.78573407194</v>
      </c>
      <c r="AM192" s="0" t="n">
        <f aca="false">AN192/(1+('IMF GDP constant growth old'!AN192/100))</f>
        <v>209.728888732601</v>
      </c>
      <c r="AN192" s="0" t="n">
        <f aca="false">AO192/(1+('IMF GDP constant growth old'!AO192/100))</f>
        <v>221.377231212809</v>
      </c>
      <c r="AO192" s="0" t="n">
        <f aca="false">AP192/(1+('IMF GDP constant growth old'!AP192/100))</f>
        <v>235.594077001296</v>
      </c>
      <c r="AP192" s="0" t="n">
        <f aca="false">AQ192/(1+('IMF GDP constant growth old'!AQ192/100))</f>
        <v>252.055035161376</v>
      </c>
      <c r="AQ192" s="0" t="n">
        <f aca="false">AR192/(1+('IMF GDP constant growth old'!AR192/100))</f>
        <v>268.917517013672</v>
      </c>
      <c r="AR192" s="0" t="n">
        <f aca="false">AS192/(1+('IMF GDP constant growth old'!AS192/100))</f>
        <v>287.580392694421</v>
      </c>
      <c r="AS192" s="0" t="n">
        <f aca="false">AT192/(1+('IMF GDP constant growth old'!AT192/100))</f>
        <v>307.929581281479</v>
      </c>
      <c r="AT192" s="0" t="n">
        <f aca="false">'IMF GDP current US old'!AT192</f>
        <v>329.537</v>
      </c>
      <c r="AU192" s="0" t="n">
        <f aca="false">AT192*(1+('IMF GDP constant growth old'!AU192/100))</f>
        <v>339.11334522</v>
      </c>
      <c r="AV192" s="0" t="n">
        <f aca="false">AU192*(1+('IMF GDP constant growth old'!AV192/100))</f>
        <v>361.1557126593</v>
      </c>
      <c r="AW192" s="0" t="n">
        <f aca="false">AV192*(1+('IMF GDP constant growth old'!AW192/100))</f>
        <v>387.15892397077</v>
      </c>
      <c r="AX192" s="0" t="n">
        <f aca="false">AW192*(1+('IMF GDP constant growth old'!AX192/100))</f>
        <v>414.066469186738</v>
      </c>
      <c r="AY192" s="0" t="n">
        <f aca="false">AX192*(1+('IMF GDP constant growth old'!AY192/100))</f>
        <v>442.309943049966</v>
      </c>
      <c r="AZ192" s="0" t="n">
        <f aca="false">AY192*(1+('IMF GDP constant growth old'!AZ192/100))</f>
        <v>471.635092274178</v>
      </c>
      <c r="BA192" s="0" t="n">
        <f aca="false">AZ192*(1+('IMF GDP constant growth old'!BA192/100))</f>
        <v>502.810171873502</v>
      </c>
    </row>
    <row r="193" customFormat="false" ht="15" hidden="false" customHeight="false" outlineLevel="0" collapsed="false">
      <c r="A193" s="0" t="s">
        <v>439</v>
      </c>
      <c r="B193" s="0" t="s">
        <v>213</v>
      </c>
      <c r="C193" s="0" t="s">
        <v>446</v>
      </c>
      <c r="D193" s="0" t="s">
        <v>1044</v>
      </c>
      <c r="F193" s="0" t="s">
        <v>448</v>
      </c>
      <c r="G193" s="0" t="e">
        <f aca="false">H193/(1+('IMF GDP constant growth old'!H193/100))</f>
        <v>#VALUE!</v>
      </c>
      <c r="H193" s="0" t="e">
        <f aca="false">I193/(1+('IMF GDP constant growth old'!I193/100))</f>
        <v>#VALUE!</v>
      </c>
      <c r="I193" s="0" t="e">
        <f aca="false">J193/(1+('IMF GDP constant growth old'!J193/100))</f>
        <v>#VALUE!</v>
      </c>
      <c r="J193" s="0" t="e">
        <f aca="false">K193/(1+('IMF GDP constant growth old'!K193/100))</f>
        <v>#VALUE!</v>
      </c>
      <c r="K193" s="0" t="e">
        <f aca="false">L193/(1+('IMF GDP constant growth old'!L193/100))</f>
        <v>#VALUE!</v>
      </c>
      <c r="L193" s="0" t="e">
        <f aca="false">M193/(1+('IMF GDP constant growth old'!M193/100))</f>
        <v>#VALUE!</v>
      </c>
      <c r="M193" s="0" t="e">
        <f aca="false">N193/(1+('IMF GDP constant growth old'!N193/100))</f>
        <v>#VALUE!</v>
      </c>
      <c r="N193" s="0" t="e">
        <f aca="false">O193/(1+('IMF GDP constant growth old'!O193/100))</f>
        <v>#VALUE!</v>
      </c>
      <c r="O193" s="0" t="e">
        <f aca="false">P193/(1+('IMF GDP constant growth old'!P193/100))</f>
        <v>#VALUE!</v>
      </c>
      <c r="P193" s="0" t="e">
        <f aca="false">Q193/(1+('IMF GDP constant growth old'!Q193/100))</f>
        <v>#VALUE!</v>
      </c>
      <c r="Q193" s="0" t="e">
        <f aca="false">R193/(1+('IMF GDP constant growth old'!R193/100))</f>
        <v>#VALUE!</v>
      </c>
      <c r="R193" s="0" t="e">
        <f aca="false">S193/(1+('IMF GDP constant growth old'!S193/100))</f>
        <v>#VALUE!</v>
      </c>
      <c r="S193" s="0" t="e">
        <f aca="false">T193/(1+('IMF GDP constant growth old'!T193/100))</f>
        <v>#VALUE!</v>
      </c>
      <c r="T193" s="0" t="e">
        <f aca="false">U193/(1+('IMF GDP constant growth old'!U193/100))</f>
        <v>#VALUE!</v>
      </c>
      <c r="U193" s="0" t="n">
        <f aca="false">V193/(1+('IMF GDP constant growth old'!V193/100))</f>
        <v>5.4746894680867</v>
      </c>
      <c r="V193" s="0" t="n">
        <f aca="false">W193/(1+('IMF GDP constant growth old'!W193/100))</f>
        <v>5.86437786442511</v>
      </c>
      <c r="W193" s="0" t="n">
        <f aca="false">X193/(1+('IMF GDP constant growth old'!X193/100))</f>
        <v>5.93563005547787</v>
      </c>
      <c r="X193" s="0" t="n">
        <f aca="false">Y193/(1+('IMF GDP constant growth old'!Y193/100))</f>
        <v>6.80626827201537</v>
      </c>
      <c r="Y193" s="0" t="n">
        <f aca="false">Z193/(1+('IMF GDP constant growth old'!Z193/100))</f>
        <v>7.78187876612605</v>
      </c>
      <c r="Z193" s="0" t="n">
        <f aca="false">AA193/(1+('IMF GDP constant growth old'!AA193/100))</f>
        <v>8.42629614674895</v>
      </c>
      <c r="AA193" s="0" t="n">
        <f aca="false">AB193/(1+('IMF GDP constant growth old'!AB193/100))</f>
        <v>7.70534224843311</v>
      </c>
      <c r="AB193" s="0" t="n">
        <f aca="false">AC193/(1+('IMF GDP constant growth old'!AC193/100))</f>
        <v>6.98789783168151</v>
      </c>
      <c r="AC193" s="0" t="n">
        <f aca="false">AD193/(1+('IMF GDP constant growth old'!AD193/100))</f>
        <v>6.11524915046112</v>
      </c>
      <c r="AD193" s="0" t="n">
        <f aca="false">AE193/(1+('IMF GDP constant growth old'!AE193/100))</f>
        <v>6.97236247138975</v>
      </c>
      <c r="AE193" s="0" t="n">
        <f aca="false">AF193/(1+('IMF GDP constant growth old'!AF193/100))</f>
        <v>8.50098321961724</v>
      </c>
      <c r="AF193" s="0" t="n">
        <f aca="false">AG193/(1+('IMF GDP constant growth old'!AG193/100))</f>
        <v>9.46082923494422</v>
      </c>
      <c r="AG193" s="0" t="n">
        <f aca="false">AH193/(1+('IMF GDP constant growth old'!AH193/100))</f>
        <v>9.36650476747183</v>
      </c>
      <c r="AH193" s="0" t="n">
        <f aca="false">AI193/(1+('IMF GDP constant growth old'!AI193/100))</f>
        <v>9.72130796806366</v>
      </c>
      <c r="AI193" s="0" t="n">
        <f aca="false">AJ193/(1+('IMF GDP constant growth old'!AJ193/100))</f>
        <v>10.4435039370111</v>
      </c>
      <c r="AJ193" s="0" t="n">
        <f aca="false">AK193/(1+('IMF GDP constant growth old'!AK193/100))</f>
        <v>11.3409142303185</v>
      </c>
      <c r="AK193" s="0" t="n">
        <f aca="false">AL193/(1+('IMF GDP constant growth old'!AL193/100))</f>
        <v>11.996078845404</v>
      </c>
      <c r="AL193" s="0" t="n">
        <f aca="false">AM193/(1+('IMF GDP constant growth old'!AM193/100))</f>
        <v>13.1478223753512</v>
      </c>
      <c r="AM193" s="0" t="n">
        <f aca="false">AN193/(1+('IMF GDP constant growth old'!AN193/100))</f>
        <v>13.9493136273526</v>
      </c>
      <c r="AN193" s="0" t="n">
        <f aca="false">AO193/(1+('IMF GDP constant growth old'!AO193/100))</f>
        <v>14.6047918747019</v>
      </c>
      <c r="AO193" s="0" t="n">
        <f aca="false">AP193/(1+('IMF GDP constant growth old'!AP193/100))</f>
        <v>14.5817163035399</v>
      </c>
      <c r="AP193" s="0" t="n">
        <f aca="false">AQ193/(1+('IMF GDP constant growth old'!AQ193/100))</f>
        <v>15.1243019671946</v>
      </c>
      <c r="AQ193" s="0" t="n">
        <f aca="false">AR193/(1+('IMF GDP constant growth old'!AR193/100))</f>
        <v>16.4650713365864</v>
      </c>
      <c r="AR193" s="0" t="n">
        <f aca="false">AS193/(1+('IMF GDP constant growth old'!AS193/100))</f>
        <v>16.6987106988526</v>
      </c>
      <c r="AS193" s="0" t="n">
        <f aca="false">AT193/(1+('IMF GDP constant growth old'!AT193/100))</f>
        <v>16.9036038791275</v>
      </c>
      <c r="AT193" s="0" t="n">
        <f aca="false">'IMF GDP current US old'!AT193</f>
        <v>17.134</v>
      </c>
      <c r="AU193" s="0" t="n">
        <f aca="false">AT193*(1+('IMF GDP constant growth old'!AU193/100))</f>
        <v>15.2561136</v>
      </c>
      <c r="AV193" s="0" t="n">
        <f aca="false">AU193*(1+('IMF GDP constant growth old'!AV193/100))</f>
        <v>16.1257120752</v>
      </c>
      <c r="AW193" s="0" t="n">
        <f aca="false">AV193*(1+('IMF GDP constant growth old'!AW193/100))</f>
        <v>17.2528993492565</v>
      </c>
      <c r="AX193" s="0" t="n">
        <f aca="false">AW193*(1+('IMF GDP constant growth old'!AX193/100))</f>
        <v>17.9085095245282</v>
      </c>
      <c r="AY193" s="0" t="n">
        <f aca="false">AX193*(1+('IMF GDP constant growth old'!AY193/100))</f>
        <v>18.3383137531169</v>
      </c>
      <c r="AZ193" s="0" t="n">
        <f aca="false">AY193*(1+('IMF GDP constant growth old'!AZ193/100))</f>
        <v>18.7135156525057</v>
      </c>
      <c r="BA193" s="0" t="n">
        <f aca="false">AZ193*(1+('IMF GDP constant growth old'!BA193/100))</f>
        <v>19.0965813179125</v>
      </c>
    </row>
    <row r="194" customFormat="false" ht="15" hidden="false" customHeight="false" outlineLevel="0" collapsed="false">
      <c r="A194" s="0" t="s">
        <v>214</v>
      </c>
      <c r="B194" s="0" t="str">
        <f aca="false">VLOOKUP(A194,'IMF GDP constant growth old'!$A:$B,2,0)</f>
        <v>YEM</v>
      </c>
      <c r="C194" s="0" t="s">
        <v>446</v>
      </c>
      <c r="D194" s="0" t="s">
        <v>1044</v>
      </c>
      <c r="F194" s="0" t="s">
        <v>448</v>
      </c>
      <c r="G194" s="0" t="e">
        <f aca="false">H194/(1+('IMF GDP constant growth old'!H194/100))</f>
        <v>#VALUE!</v>
      </c>
      <c r="H194" s="0" t="e">
        <f aca="false">I194/(1+('IMF GDP constant growth old'!I194/100))</f>
        <v>#VALUE!</v>
      </c>
      <c r="I194" s="0" t="e">
        <f aca="false">J194/(1+('IMF GDP constant growth old'!J194/100))</f>
        <v>#VALUE!</v>
      </c>
      <c r="J194" s="0" t="e">
        <f aca="false">K194/(1+('IMF GDP constant growth old'!K194/100))</f>
        <v>#VALUE!</v>
      </c>
      <c r="K194" s="0" t="e">
        <f aca="false">L194/(1+('IMF GDP constant growth old'!L194/100))</f>
        <v>#VALUE!</v>
      </c>
      <c r="L194" s="0" t="e">
        <f aca="false">M194/(1+('IMF GDP constant growth old'!M194/100))</f>
        <v>#VALUE!</v>
      </c>
      <c r="M194" s="0" t="e">
        <f aca="false">N194/(1+('IMF GDP constant growth old'!N194/100))</f>
        <v>#VALUE!</v>
      </c>
      <c r="N194" s="0" t="e">
        <f aca="false">O194/(1+('IMF GDP constant growth old'!O194/100))</f>
        <v>#VALUE!</v>
      </c>
      <c r="O194" s="0" t="e">
        <f aca="false">P194/(1+('IMF GDP constant growth old'!P194/100))</f>
        <v>#VALUE!</v>
      </c>
      <c r="P194" s="0" t="e">
        <f aca="false">Q194/(1+('IMF GDP constant growth old'!Q194/100))</f>
        <v>#VALUE!</v>
      </c>
      <c r="Q194" s="0" t="n">
        <f aca="false">R194/(1+('IMF GDP constant growth old'!R194/100))</f>
        <v>14.3705924367087</v>
      </c>
      <c r="R194" s="0" t="n">
        <f aca="false">S194/(1+('IMF GDP constant growth old'!S194/100))</f>
        <v>15.2749338187507</v>
      </c>
      <c r="S194" s="0" t="n">
        <f aca="false">T194/(1+('IMF GDP constant growth old'!T194/100))</f>
        <v>16.5287003865938</v>
      </c>
      <c r="T194" s="0" t="n">
        <f aca="false">U194/(1+('IMF GDP constant growth old'!U194/100))</f>
        <v>17.1901789760653</v>
      </c>
      <c r="U194" s="0" t="n">
        <f aca="false">V194/(1+('IMF GDP constant growth old'!V194/100))</f>
        <v>18.3457028068364</v>
      </c>
      <c r="V194" s="0" t="n">
        <f aca="false">W194/(1+('IMF GDP constant growth old'!W194/100))</f>
        <v>19.385720698956</v>
      </c>
      <c r="W194" s="0" t="n">
        <f aca="false">X194/(1+('IMF GDP constant growth old'!X194/100))</f>
        <v>20.2842488533526</v>
      </c>
      <c r="X194" s="0" t="n">
        <f aca="false">Y194/(1+('IMF GDP constant growth old'!Y194/100))</f>
        <v>21.3453179108714</v>
      </c>
      <c r="Y194" s="0" t="n">
        <f aca="false">Z194/(1+('IMF GDP constant growth old'!Z194/100))</f>
        <v>22.6275311577775</v>
      </c>
      <c r="Z194" s="0" t="n">
        <f aca="false">AA194/(1+('IMF GDP constant growth old'!AA194/100))</f>
        <v>23.4819467342952</v>
      </c>
      <c r="AA194" s="0" t="n">
        <f aca="false">AB194/(1+('IMF GDP constant growth old'!AB194/100))</f>
        <v>24.9336006814093</v>
      </c>
      <c r="AB194" s="0" t="n">
        <f aca="false">AC194/(1+('IMF GDP constant growth old'!AC194/100))</f>
        <v>25.8820748513301</v>
      </c>
      <c r="AC194" s="0" t="n">
        <f aca="false">AD194/(1+('IMF GDP constant growth old'!AD194/100))</f>
        <v>26.9005344967299</v>
      </c>
      <c r="AD194" s="0" t="n">
        <f aca="false">AE194/(1+('IMF GDP constant growth old'!AE194/100))</f>
        <v>27.9084975243224</v>
      </c>
      <c r="AE194" s="0" t="n">
        <f aca="false">AF194/(1+('IMF GDP constant growth old'!AF194/100))</f>
        <v>29.0173021309637</v>
      </c>
      <c r="AF194" s="0" t="n">
        <f aca="false">AG194/(1+('IMF GDP constant growth old'!AG194/100))</f>
        <v>30.6399496661272</v>
      </c>
      <c r="AG194" s="0" t="n">
        <f aca="false">AH194/(1+('IMF GDP constant growth old'!AH194/100))</f>
        <v>31.6112360705435</v>
      </c>
      <c r="AH194" s="0" t="n">
        <f aca="false">AI194/(1+('IMF GDP constant growth old'!AI194/100))</f>
        <v>32.6664191305782</v>
      </c>
      <c r="AI194" s="0" t="n">
        <f aca="false">AJ194/(1+('IMF GDP constant growth old'!AJ194/100))</f>
        <v>33.8580901004617</v>
      </c>
      <c r="AJ194" s="0" t="n">
        <f aca="false">AK194/(1+('IMF GDP constant growth old'!AK194/100))</f>
        <v>35.1670438637455</v>
      </c>
      <c r="AK194" s="0" t="n">
        <f aca="false">AL194/(1+('IMF GDP constant growth old'!AL194/100))</f>
        <v>37.8756095821312</v>
      </c>
      <c r="AL194" s="0" t="n">
        <f aca="false">AM194/(1+('IMF GDP constant growth old'!AM194/100))</f>
        <v>33.0597258237632</v>
      </c>
      <c r="AM194" s="0" t="n">
        <f aca="false">AN194/(1+('IMF GDP constant growth old'!AN194/100))</f>
        <v>33.8508450627259</v>
      </c>
      <c r="AN194" s="0" t="n">
        <f aca="false">AO194/(1+('IMF GDP constant growth old'!AO194/100))</f>
        <v>35.4838098285518</v>
      </c>
      <c r="AO194" s="0" t="n">
        <f aca="false">AP194/(1+('IMF GDP constant growth old'!AP194/100))</f>
        <v>35.4167454279758</v>
      </c>
      <c r="AP194" s="0" t="n">
        <f aca="false">AQ194/(1+('IMF GDP constant growth old'!AQ194/100))</f>
        <v>25.501827545414</v>
      </c>
      <c r="AQ194" s="0" t="n">
        <f aca="false">AR194/(1+('IMF GDP constant growth old'!AR194/100))</f>
        <v>23.1110312130314</v>
      </c>
      <c r="AR194" s="0" t="n">
        <f aca="false">AS194/(1+('IMF GDP constant growth old'!AS194/100))</f>
        <v>21.9388397099065</v>
      </c>
      <c r="AS194" s="0" t="n">
        <f aca="false">AT194/(1+('IMF GDP constant growth old'!AT194/100))</f>
        <v>22.103819784525</v>
      </c>
      <c r="AT194" s="0" t="n">
        <f aca="false">'IMF GDP current US old'!AT194</f>
        <v>22.568</v>
      </c>
      <c r="AU194" s="0" t="n">
        <f aca="false">AT194*(1+('IMF GDP constant growth old'!AU194/100))</f>
        <v>21.4396</v>
      </c>
      <c r="AV194" s="0" t="n">
        <f aca="false">AU194*(1+('IMF GDP constant growth old'!AV194/100))</f>
        <v>21.546798</v>
      </c>
      <c r="AW194" s="0" t="n">
        <f aca="false">AV194*(1+('IMF GDP constant growth old'!AW194/100))</f>
        <v>22.08546795</v>
      </c>
      <c r="AX194" s="0" t="n">
        <f aca="false">AW194*(1+('IMF GDP constant growth old'!AX194/100))</f>
        <v>23.6314507065</v>
      </c>
      <c r="AY194" s="0" t="n">
        <f aca="false">AX194*(1+('IMF GDP constant growth old'!AY194/100))</f>
        <v>25.1674950024225</v>
      </c>
      <c r="AZ194" s="0" t="n">
        <f aca="false">AY194*(1+('IMF GDP constant growth old'!AZ194/100))</f>
        <v>26.6775447025678</v>
      </c>
      <c r="BA194" s="0" t="n">
        <f aca="false">AZ194*(1+('IMF GDP constant growth old'!BA194/100))</f>
        <v>28.1448096612091</v>
      </c>
    </row>
    <row r="195" customFormat="false" ht="15" hidden="false" customHeight="false" outlineLevel="0" collapsed="false">
      <c r="A195" s="0" t="s">
        <v>215</v>
      </c>
      <c r="B195" s="0" t="str">
        <f aca="false">VLOOKUP(A195,'IMF GDP constant growth old'!$A:$B,2,0)</f>
        <v>ZMB</v>
      </c>
      <c r="C195" s="0" t="s">
        <v>446</v>
      </c>
      <c r="D195" s="0" t="s">
        <v>1044</v>
      </c>
      <c r="F195" s="0" t="s">
        <v>448</v>
      </c>
      <c r="G195" s="0" t="n">
        <f aca="false">H195/(1+('IMF GDP constant growth old'!H195/100))</f>
        <v>6.56880220536376</v>
      </c>
      <c r="H195" s="0" t="n">
        <f aca="false">I195/(1+('IMF GDP constant growth old'!I195/100))</f>
        <v>7.00437947960144</v>
      </c>
      <c r="I195" s="0" t="n">
        <f aca="false">J195/(1+('IMF GDP constant growth old'!J195/100))</f>
        <v>6.80041194915544</v>
      </c>
      <c r="J195" s="0" t="n">
        <f aca="false">K195/(1+('IMF GDP constant growth old'!K195/100))</f>
        <v>6.72254723233761</v>
      </c>
      <c r="K195" s="0" t="n">
        <f aca="false">L195/(1+('IMF GDP constant growth old'!L195/100))</f>
        <v>6.60705387088605</v>
      </c>
      <c r="L195" s="0" t="n">
        <f aca="false">M195/(1+('IMF GDP constant growth old'!M195/100))</f>
        <v>6.68878312726891</v>
      </c>
      <c r="M195" s="0" t="n">
        <f aca="false">N195/(1+('IMF GDP constant growth old'!N195/100))</f>
        <v>6.80235866476994</v>
      </c>
      <c r="N195" s="0" t="n">
        <f aca="false">O195/(1+('IMF GDP constant growth old'!O195/100))</f>
        <v>6.90378183246166</v>
      </c>
      <c r="O195" s="0" t="n">
        <f aca="false">P195/(1+('IMF GDP constant growth old'!P195/100))</f>
        <v>7.54383144614918</v>
      </c>
      <c r="P195" s="0" t="n">
        <f aca="false">Q195/(1+('IMF GDP constant growth old'!Q195/100))</f>
        <v>7.26787809184904</v>
      </c>
      <c r="Q195" s="0" t="n">
        <f aca="false">R195/(1+('IMF GDP constant growth old'!R195/100))</f>
        <v>7.22579707769724</v>
      </c>
      <c r="R195" s="0" t="n">
        <f aca="false">S195/(1+('IMF GDP constant growth old'!S195/100))</f>
        <v>7.17767326915977</v>
      </c>
      <c r="S195" s="0" t="n">
        <f aca="false">T195/(1+('IMF GDP constant growth old'!T195/100))</f>
        <v>7.32495912464293</v>
      </c>
      <c r="T195" s="0" t="n">
        <f aca="false">U195/(1+('IMF GDP constant growth old'!U195/100))</f>
        <v>7.31931890611696</v>
      </c>
      <c r="U195" s="0" t="n">
        <f aca="false">V195/(1+('IMF GDP constant growth old'!V195/100))</f>
        <v>6.34519075290185</v>
      </c>
      <c r="V195" s="0" t="n">
        <f aca="false">W195/(1+('IMF GDP constant growth old'!W195/100))</f>
        <v>6.52907438092095</v>
      </c>
      <c r="W195" s="0" t="n">
        <f aca="false">X195/(1+('IMF GDP constant growth old'!X195/100))</f>
        <v>6.93511751667042</v>
      </c>
      <c r="X195" s="0" t="n">
        <f aca="false">Y195/(1+('IMF GDP constant growth old'!Y195/100))</f>
        <v>7.19962289875623</v>
      </c>
      <c r="Y195" s="0" t="n">
        <f aca="false">Z195/(1+('IMF GDP constant growth old'!Z195/100))</f>
        <v>7.17183235436703</v>
      </c>
      <c r="Z195" s="0" t="n">
        <f aca="false">AA195/(1+('IMF GDP constant growth old'!AA195/100))</f>
        <v>7.5053225588451</v>
      </c>
      <c r="AA195" s="0" t="n">
        <f aca="false">AB195/(1+('IMF GDP constant growth old'!AB195/100))</f>
        <v>7.79780497896329</v>
      </c>
      <c r="AB195" s="0" t="n">
        <f aca="false">AC195/(1+('IMF GDP constant growth old'!AC195/100))</f>
        <v>8.21241426969477</v>
      </c>
      <c r="AC195" s="0" t="n">
        <f aca="false">AD195/(1+('IMF GDP constant growth old'!AD195/100))</f>
        <v>8.58246565668721</v>
      </c>
      <c r="AD195" s="0" t="n">
        <f aca="false">AE195/(1+('IMF GDP constant growth old'!AE195/100))</f>
        <v>9.17851789654414</v>
      </c>
      <c r="AE195" s="0" t="n">
        <f aca="false">AF195/(1+('IMF GDP constant growth old'!AF195/100))</f>
        <v>9.82395127502912</v>
      </c>
      <c r="AF195" s="0" t="n">
        <f aca="false">AG195/(1+('IMF GDP constant growth old'!AG195/100))</f>
        <v>10.5348123892902</v>
      </c>
      <c r="AG195" s="0" t="n">
        <f aca="false">AH195/(1+('IMF GDP constant growth old'!AH195/100))</f>
        <v>11.3674839605397</v>
      </c>
      <c r="AH195" s="0" t="n">
        <f aca="false">AI195/(1+('IMF GDP constant growth old'!AI195/100))</f>
        <v>12.316896220924</v>
      </c>
      <c r="AI195" s="0" t="n">
        <f aca="false">AJ195/(1+('IMF GDP constant growth old'!AJ195/100))</f>
        <v>13.2744117331386</v>
      </c>
      <c r="AJ195" s="0" t="n">
        <f aca="false">AK195/(1+('IMF GDP constant growth old'!AK195/100))</f>
        <v>14.498312494934</v>
      </c>
      <c r="AK195" s="0" t="n">
        <f aca="false">AL195/(1+('IMF GDP constant growth old'!AL195/100))</f>
        <v>15.9913487156623</v>
      </c>
      <c r="AL195" s="0" t="n">
        <f aca="false">AM195/(1+('IMF GDP constant growth old'!AM195/100))</f>
        <v>16.8812672716889</v>
      </c>
      <c r="AM195" s="0" t="n">
        <f aca="false">AN195/(1+('IMF GDP constant growth old'!AN195/100))</f>
        <v>18.1639059589919</v>
      </c>
      <c r="AN195" s="0" t="n">
        <f aca="false">AO195/(1+('IMF GDP constant growth old'!AO195/100))</f>
        <v>19.0824546833381</v>
      </c>
      <c r="AO195" s="0" t="n">
        <f aca="false">AP195/(1+('IMF GDP constant growth old'!AP195/100))</f>
        <v>19.9789484043613</v>
      </c>
      <c r="AP195" s="0" t="n">
        <f aca="false">AQ195/(1+('IMF GDP constant growth old'!AQ195/100))</f>
        <v>20.5623336977687</v>
      </c>
      <c r="AQ195" s="0" t="n">
        <f aca="false">AR195/(1+('IMF GDP constant growth old'!AR195/100))</f>
        <v>21.3389730415334</v>
      </c>
      <c r="AR195" s="0" t="n">
        <f aca="false">AS195/(1+('IMF GDP constant growth old'!AS195/100))</f>
        <v>22.0866906569087</v>
      </c>
      <c r="AS195" s="0" t="n">
        <f aca="false">AT195/(1+('IMF GDP constant growth old'!AT195/100))</f>
        <v>22.977888624915</v>
      </c>
      <c r="AT195" s="0" t="n">
        <f aca="false">'IMF GDP current US old'!AT195</f>
        <v>23.309</v>
      </c>
      <c r="AU195" s="0" t="n">
        <f aca="false">AT195*(1+('IMF GDP constant growth old'!AU195/100))</f>
        <v>22.49388427</v>
      </c>
      <c r="AV195" s="0" t="n">
        <f aca="false">AU195*(1+('IMF GDP constant growth old'!AV195/100))</f>
        <v>22.6283976979346</v>
      </c>
      <c r="AW195" s="0" t="n">
        <f aca="false">AV195*(1+('IMF GDP constant growth old'!AW195/100))</f>
        <v>22.8666747256939</v>
      </c>
      <c r="AX195" s="0" t="n">
        <f aca="false">AW195*(1+('IMF GDP constant growth old'!AX195/100))</f>
        <v>23.1833781706447</v>
      </c>
      <c r="AY195" s="0" t="n">
        <f aca="false">AX195*(1+('IMF GDP constant growth old'!AY195/100))</f>
        <v>23.5443433687616</v>
      </c>
      <c r="AZ195" s="0" t="n">
        <f aca="false">AY195*(1+('IMF GDP constant growth old'!AZ195/100))</f>
        <v>23.9132832293501</v>
      </c>
      <c r="BA195" s="0" t="n">
        <f aca="false">AZ195*(1+('IMF GDP constant growth old'!BA195/100))</f>
        <v>24.290395705877</v>
      </c>
    </row>
    <row r="196" customFormat="false" ht="15" hidden="false" customHeight="false" outlineLevel="0" collapsed="false">
      <c r="A196" s="0" t="s">
        <v>216</v>
      </c>
      <c r="B196" s="0" t="str">
        <f aca="false">VLOOKUP(A196,'IMF GDP constant growth old'!$A:$B,2,0)</f>
        <v>ZWE</v>
      </c>
      <c r="C196" s="0" t="s">
        <v>446</v>
      </c>
      <c r="D196" s="0" t="s">
        <v>1044</v>
      </c>
      <c r="F196" s="0" t="s">
        <v>448</v>
      </c>
      <c r="G196" s="0" t="e">
        <f aca="false">H196/(1+('IMF GDP constant growth old'!H196/100))</f>
        <v>#VALUE!</v>
      </c>
      <c r="H196" s="0" t="e">
        <f aca="false">I196/(1+('IMF GDP constant growth old'!I196/100))</f>
        <v>#VALUE!</v>
      </c>
      <c r="I196" s="0" t="e">
        <f aca="false">J196/(1+('IMF GDP constant growth old'!J196/100))</f>
        <v>#VALUE!</v>
      </c>
      <c r="J196" s="0" t="e">
        <f aca="false">K196/(1+('IMF GDP constant growth old'!K196/100))</f>
        <v>#VALUE!</v>
      </c>
      <c r="K196" s="0" t="e">
        <f aca="false">L196/(1+('IMF GDP constant growth old'!L196/100))</f>
        <v>#VALUE!</v>
      </c>
      <c r="L196" s="0" t="e">
        <f aca="false">M196/(1+('IMF GDP constant growth old'!M196/100))</f>
        <v>#VALUE!</v>
      </c>
      <c r="M196" s="0" t="e">
        <f aca="false">N196/(1+('IMF GDP constant growth old'!N196/100))</f>
        <v>#VALUE!</v>
      </c>
      <c r="N196" s="0" t="e">
        <f aca="false">O196/(1+('IMF GDP constant growth old'!O196/100))</f>
        <v>#VALUE!</v>
      </c>
      <c r="O196" s="0" t="e">
        <f aca="false">P196/(1+('IMF GDP constant growth old'!P196/100))</f>
        <v>#VALUE!</v>
      </c>
      <c r="P196" s="0" t="e">
        <f aca="false">Q196/(1+('IMF GDP constant growth old'!Q196/100))</f>
        <v>#VALUE!</v>
      </c>
      <c r="Q196" s="0" t="e">
        <f aca="false">R196/(1+('IMF GDP constant growth old'!R196/100))</f>
        <v>#VALUE!</v>
      </c>
      <c r="R196" s="0" t="e">
        <f aca="false">S196/(1+('IMF GDP constant growth old'!S196/100))</f>
        <v>#VALUE!</v>
      </c>
      <c r="S196" s="0" t="e">
        <f aca="false">T196/(1+('IMF GDP constant growth old'!T196/100))</f>
        <v>#VALUE!</v>
      </c>
      <c r="T196" s="0" t="e">
        <f aca="false">U196/(1+('IMF GDP constant growth old'!U196/100))</f>
        <v>#VALUE!</v>
      </c>
      <c r="U196" s="0" t="e">
        <f aca="false">V196/(1+('IMF GDP constant growth old'!V196/100))</f>
        <v>#VALUE!</v>
      </c>
      <c r="V196" s="0" t="e">
        <f aca="false">W196/(1+('IMF GDP constant growth old'!W196/100))</f>
        <v>#VALUE!</v>
      </c>
      <c r="W196" s="0" t="e">
        <f aca="false">X196/(1+('IMF GDP constant growth old'!X196/100))</f>
        <v>#VALUE!</v>
      </c>
      <c r="X196" s="0" t="e">
        <f aca="false">Y196/(1+('IMF GDP constant growth old'!Y196/100))</f>
        <v>#VALUE!</v>
      </c>
      <c r="Y196" s="0" t="n">
        <f aca="false">Z196/(1+('IMF GDP constant growth old'!Z196/100))</f>
        <v>21.2452724384232</v>
      </c>
      <c r="Z196" s="0" t="n">
        <f aca="false">AA196/(1+('IMF GDP constant growth old'!AA196/100))</f>
        <v>21.0092374616324</v>
      </c>
      <c r="AA196" s="0" t="n">
        <f aca="false">AB196/(1+('IMF GDP constant growth old'!AB196/100))</f>
        <v>20.1203366246307</v>
      </c>
      <c r="AB196" s="0" t="n">
        <f aca="false">AC196/(1+('IMF GDP constant growth old'!AC196/100))</f>
        <v>20.0289902963549</v>
      </c>
      <c r="AC196" s="0" t="n">
        <f aca="false">AD196/(1+('IMF GDP constant growth old'!AD196/100))</f>
        <v>18.4859568839237</v>
      </c>
      <c r="AD196" s="0" t="n">
        <f aca="false">AE196/(1+('IMF GDP constant growth old'!AE196/100))</f>
        <v>15.4867952390759</v>
      </c>
      <c r="AE196" s="0" t="n">
        <f aca="false">AF196/(1+('IMF GDP constant growth old'!AF196/100))</f>
        <v>14.5157731775859</v>
      </c>
      <c r="AF196" s="0" t="n">
        <f aca="false">AG196/(1+('IMF GDP constant growth old'!AG196/100))</f>
        <v>13.4397189119314</v>
      </c>
      <c r="AG196" s="0" t="n">
        <f aca="false">AH196/(1+('IMF GDP constant growth old'!AH196/100))</f>
        <v>12.9618025074231</v>
      </c>
      <c r="AH196" s="0" t="n">
        <f aca="false">AI196/(1+('IMF GDP constant growth old'!AI196/100))</f>
        <v>12.5209716041457</v>
      </c>
      <c r="AI196" s="0" t="n">
        <f aca="false">AJ196/(1+('IMF GDP constant growth old'!AJ196/100))</f>
        <v>10.477173409201</v>
      </c>
      <c r="AJ196" s="0" t="n">
        <f aca="false">AK196/(1+('IMF GDP constant growth old'!AK196/100))</f>
        <v>11.2520651545455</v>
      </c>
      <c r="AK196" s="0" t="n">
        <f aca="false">AL196/(1+('IMF GDP constant growth old'!AL196/100))</f>
        <v>13.4668091389147</v>
      </c>
      <c r="AL196" s="0" t="n">
        <f aca="false">AM196/(1+('IMF GDP constant growth old'!AM196/100))</f>
        <v>15.3786920323664</v>
      </c>
      <c r="AM196" s="0" t="n">
        <f aca="false">AN196/(1+('IMF GDP constant growth old'!AN196/100))</f>
        <v>17.940474551118</v>
      </c>
      <c r="AN196" s="0" t="n">
        <f aca="false">AO196/(1+('IMF GDP constant growth old'!AO196/100))</f>
        <v>18.2947989235026</v>
      </c>
      <c r="AO196" s="0" t="n">
        <f aca="false">AP196/(1+('IMF GDP constant growth old'!AP196/100))</f>
        <v>18.7307639818496</v>
      </c>
      <c r="AP196" s="0" t="n">
        <f aca="false">AQ196/(1+('IMF GDP constant growth old'!AQ196/100))</f>
        <v>19.0662319647645</v>
      </c>
      <c r="AQ196" s="0" t="n">
        <f aca="false">AR196/(1+('IMF GDP constant growth old'!AR196/100))</f>
        <v>19.2077034059431</v>
      </c>
      <c r="AR196" s="0" t="n">
        <f aca="false">AS196/(1+('IMF GDP constant growth old'!AS196/100))</f>
        <v>20.1112337741587</v>
      </c>
      <c r="AS196" s="0" t="n">
        <f aca="false">AT196/(1+('IMF GDP constant growth old'!AT196/100))</f>
        <v>20.814523619241</v>
      </c>
      <c r="AT196" s="0" t="n">
        <f aca="false">'IMF GDP current US old'!AT196</f>
        <v>19.273</v>
      </c>
      <c r="AU196" s="0" t="n">
        <f aca="false">AT196*(1+('IMF GDP constant growth old'!AU196/100))</f>
        <v>17.73077454</v>
      </c>
      <c r="AV196" s="0" t="n">
        <f aca="false">AU196*(1+('IMF GDP constant growth old'!AV196/100))</f>
        <v>18.2749320106326</v>
      </c>
      <c r="AW196" s="0" t="n">
        <f aca="false">AV196*(1+('IMF GDP constant growth old'!AW196/100))</f>
        <v>19.0059292910579</v>
      </c>
      <c r="AX196" s="0" t="n">
        <f aca="false">AW196*(1+('IMF GDP constant growth old'!AX196/100))</f>
        <v>19.4810775233344</v>
      </c>
      <c r="AY196" s="0" t="n">
        <f aca="false">AX196*(1+('IMF GDP constant growth old'!AY196/100))</f>
        <v>19.9681044614177</v>
      </c>
      <c r="AZ196" s="0" t="n">
        <f aca="false">AY196*(1+('IMF GDP constant growth old'!AZ196/100))</f>
        <v>20.4673070729531</v>
      </c>
      <c r="BA196" s="0" t="n">
        <f aca="false">AZ196*(1+('IMF GDP constant growth old'!BA196/100))</f>
        <v>20.978989749777</v>
      </c>
    </row>
    <row r="197" customFormat="false" ht="15" hidden="false" customHeight="false" outlineLevel="0" collapsed="false">
      <c r="A197" s="0" t="s">
        <v>1045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C1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AL2" activePane="bottomRight" state="frozen"/>
      <selection pane="topLeft" activeCell="A1" activeCellId="0" sqref="A1"/>
      <selection pane="topRight" activeCell="AL1" activeCellId="0" sqref="AL1"/>
      <selection pane="bottomLeft" activeCell="A2" activeCellId="0" sqref="A2"/>
      <selection pane="bottomRight" activeCell="AT1" activeCellId="0" sqref="AT1"/>
    </sheetView>
  </sheetViews>
  <sheetFormatPr defaultColWidth="8.8359375" defaultRowHeight="15" zeroHeight="false" outlineLevelRow="0" outlineLevelCol="0"/>
  <sheetData>
    <row r="1" s="66" customFormat="true" ht="15" hidden="false" customHeight="false" outlineLevel="0" collapsed="false">
      <c r="A1" s="66" t="s">
        <v>231</v>
      </c>
      <c r="B1" s="115" t="s">
        <v>4</v>
      </c>
      <c r="C1" s="66" t="s">
        <v>233</v>
      </c>
      <c r="D1" s="66" t="s">
        <v>234</v>
      </c>
      <c r="E1" s="66" t="s">
        <v>235</v>
      </c>
      <c r="F1" s="66" t="s">
        <v>236</v>
      </c>
      <c r="G1" s="66" t="n">
        <v>1980</v>
      </c>
      <c r="H1" s="66" t="n">
        <v>1981</v>
      </c>
      <c r="I1" s="66" t="n">
        <v>1982</v>
      </c>
      <c r="J1" s="66" t="n">
        <v>1983</v>
      </c>
      <c r="K1" s="66" t="n">
        <v>1984</v>
      </c>
      <c r="L1" s="66" t="n">
        <v>1985</v>
      </c>
      <c r="M1" s="66" t="n">
        <v>1986</v>
      </c>
      <c r="N1" s="66" t="n">
        <v>1987</v>
      </c>
      <c r="O1" s="66" t="n">
        <v>1988</v>
      </c>
      <c r="P1" s="66" t="n">
        <v>1989</v>
      </c>
      <c r="Q1" s="66" t="n">
        <v>1990</v>
      </c>
      <c r="R1" s="66" t="n">
        <v>1991</v>
      </c>
      <c r="S1" s="66" t="n">
        <v>1992</v>
      </c>
      <c r="T1" s="66" t="n">
        <v>1993</v>
      </c>
      <c r="U1" s="66" t="n">
        <v>1994</v>
      </c>
      <c r="V1" s="66" t="n">
        <v>1995</v>
      </c>
      <c r="W1" s="66" t="n">
        <v>1996</v>
      </c>
      <c r="X1" s="66" t="n">
        <v>1997</v>
      </c>
      <c r="Y1" s="66" t="n">
        <v>1998</v>
      </c>
      <c r="Z1" s="66" t="n">
        <v>1999</v>
      </c>
      <c r="AA1" s="66" t="n">
        <v>2000</v>
      </c>
      <c r="AB1" s="66" t="n">
        <v>2001</v>
      </c>
      <c r="AC1" s="66" t="n">
        <v>2002</v>
      </c>
      <c r="AD1" s="66" t="n">
        <v>2003</v>
      </c>
      <c r="AE1" s="66" t="n">
        <v>2004</v>
      </c>
      <c r="AF1" s="66" t="n">
        <v>2005</v>
      </c>
      <c r="AG1" s="66" t="n">
        <v>2006</v>
      </c>
      <c r="AH1" s="66" t="n">
        <v>2007</v>
      </c>
      <c r="AI1" s="66" t="n">
        <v>2008</v>
      </c>
      <c r="AJ1" s="66" t="n">
        <v>2009</v>
      </c>
      <c r="AK1" s="66" t="n">
        <v>2010</v>
      </c>
      <c r="AL1" s="66" t="n">
        <v>2011</v>
      </c>
      <c r="AM1" s="66" t="n">
        <v>2012</v>
      </c>
      <c r="AN1" s="66" t="n">
        <v>2013</v>
      </c>
      <c r="AO1" s="66" t="n">
        <v>2014</v>
      </c>
      <c r="AP1" s="66" t="n">
        <v>2015</v>
      </c>
      <c r="AQ1" s="66" t="n">
        <v>2016</v>
      </c>
      <c r="AR1" s="66" t="n">
        <v>2017</v>
      </c>
      <c r="AS1" s="66" t="n">
        <v>2018</v>
      </c>
      <c r="AT1" s="66" t="n">
        <v>2019</v>
      </c>
      <c r="AU1" s="66" t="n">
        <v>2020</v>
      </c>
      <c r="AV1" s="66" t="n">
        <v>2021</v>
      </c>
      <c r="AW1" s="66" t="n">
        <v>2022</v>
      </c>
      <c r="AX1" s="66" t="n">
        <v>2023</v>
      </c>
      <c r="AY1" s="66" t="n">
        <v>2024</v>
      </c>
      <c r="AZ1" s="66" t="n">
        <v>2025</v>
      </c>
      <c r="BA1" s="66" t="n">
        <v>2026</v>
      </c>
      <c r="BB1" s="66" t="s">
        <v>237</v>
      </c>
      <c r="BC1" s="66" t="s">
        <v>1043</v>
      </c>
    </row>
    <row r="2" customFormat="false" ht="15" hidden="false" customHeight="false" outlineLevel="0" collapsed="false">
      <c r="A2" s="0" t="s">
        <v>9</v>
      </c>
      <c r="B2" s="0" t="s">
        <v>238</v>
      </c>
      <c r="C2" s="0" t="s">
        <v>446</v>
      </c>
      <c r="D2" s="0" t="s">
        <v>447</v>
      </c>
      <c r="F2" s="0" t="s">
        <v>448</v>
      </c>
      <c r="G2" s="0" t="s">
        <v>445</v>
      </c>
      <c r="H2" s="0" t="s">
        <v>445</v>
      </c>
      <c r="I2" s="0" t="s">
        <v>445</v>
      </c>
      <c r="J2" s="0" t="s">
        <v>445</v>
      </c>
      <c r="K2" s="0" t="s">
        <v>445</v>
      </c>
      <c r="L2" s="0" t="s">
        <v>445</v>
      </c>
      <c r="M2" s="0" t="s">
        <v>445</v>
      </c>
      <c r="N2" s="0" t="s">
        <v>445</v>
      </c>
      <c r="O2" s="0" t="s">
        <v>445</v>
      </c>
      <c r="P2" s="0" t="s">
        <v>445</v>
      </c>
      <c r="Q2" s="0" t="s">
        <v>445</v>
      </c>
      <c r="R2" s="0" t="s">
        <v>445</v>
      </c>
      <c r="S2" s="0" t="s">
        <v>445</v>
      </c>
      <c r="T2" s="0" t="s">
        <v>445</v>
      </c>
      <c r="U2" s="0" t="s">
        <v>445</v>
      </c>
      <c r="V2" s="0" t="s">
        <v>445</v>
      </c>
      <c r="W2" s="0" t="s">
        <v>445</v>
      </c>
      <c r="X2" s="0" t="s">
        <v>445</v>
      </c>
      <c r="Y2" s="0" t="s">
        <v>445</v>
      </c>
      <c r="Z2" s="0" t="s">
        <v>445</v>
      </c>
      <c r="AA2" s="0" t="s">
        <v>445</v>
      </c>
      <c r="AB2" s="0" t="s">
        <v>445</v>
      </c>
      <c r="AC2" s="0" t="s">
        <v>445</v>
      </c>
      <c r="AD2" s="0" t="n">
        <v>8.692</v>
      </c>
      <c r="AE2" s="0" t="n">
        <v>0.671</v>
      </c>
      <c r="AF2" s="0" t="n">
        <v>11.83</v>
      </c>
      <c r="AG2" s="0" t="n">
        <v>5.361</v>
      </c>
      <c r="AH2" s="0" t="n">
        <v>13.34</v>
      </c>
      <c r="AI2" s="0" t="n">
        <v>3.863</v>
      </c>
      <c r="AJ2" s="0" t="n">
        <v>20.585</v>
      </c>
      <c r="AK2" s="0" t="n">
        <v>8.438</v>
      </c>
      <c r="AL2" s="0" t="n">
        <v>6.479</v>
      </c>
      <c r="AM2" s="0" t="n">
        <v>13.968</v>
      </c>
      <c r="AN2" s="0" t="n">
        <v>5.683</v>
      </c>
      <c r="AO2" s="0" t="n">
        <v>2.697</v>
      </c>
      <c r="AP2" s="0" t="n">
        <v>0.988</v>
      </c>
      <c r="AQ2" s="0" t="n">
        <v>2.164</v>
      </c>
      <c r="AR2" s="0" t="n">
        <v>2.647</v>
      </c>
      <c r="AS2" s="0" t="n">
        <v>1.189</v>
      </c>
      <c r="AT2" s="0" t="n">
        <v>3.912</v>
      </c>
      <c r="AU2" s="0" t="n">
        <v>-5</v>
      </c>
      <c r="AV2" s="0" t="n">
        <v>4</v>
      </c>
      <c r="AW2" s="0" t="n">
        <v>4.524</v>
      </c>
      <c r="AX2" s="0" t="n">
        <v>4.5</v>
      </c>
      <c r="AY2" s="0" t="n">
        <v>4.009</v>
      </c>
      <c r="AZ2" s="0" t="n">
        <v>4.012</v>
      </c>
      <c r="BA2" s="0" t="n">
        <v>4.001</v>
      </c>
      <c r="BB2" s="0" t="n">
        <v>2019</v>
      </c>
    </row>
    <row r="3" customFormat="false" ht="15" hidden="false" customHeight="false" outlineLevel="0" collapsed="false">
      <c r="A3" s="0" t="s">
        <v>10</v>
      </c>
      <c r="B3" s="0" t="s">
        <v>243</v>
      </c>
      <c r="C3" s="0" t="s">
        <v>446</v>
      </c>
      <c r="D3" s="0" t="s">
        <v>447</v>
      </c>
      <c r="F3" s="0" t="s">
        <v>448</v>
      </c>
      <c r="G3" s="0" t="n">
        <v>2.684</v>
      </c>
      <c r="H3" s="0" t="n">
        <v>5.7</v>
      </c>
      <c r="I3" s="0" t="n">
        <v>2.9</v>
      </c>
      <c r="J3" s="0" t="n">
        <v>1.1</v>
      </c>
      <c r="K3" s="0" t="n">
        <v>2</v>
      </c>
      <c r="L3" s="0" t="n">
        <v>-1.5</v>
      </c>
      <c r="M3" s="0" t="n">
        <v>5.6</v>
      </c>
      <c r="N3" s="0" t="n">
        <v>-0.8</v>
      </c>
      <c r="O3" s="0" t="n">
        <v>-1.4</v>
      </c>
      <c r="P3" s="0" t="n">
        <v>9.8</v>
      </c>
      <c r="Q3" s="0" t="n">
        <v>-10</v>
      </c>
      <c r="R3" s="0" t="n">
        <v>-28</v>
      </c>
      <c r="S3" s="0" t="n">
        <v>-7.2</v>
      </c>
      <c r="T3" s="0" t="n">
        <v>9.6</v>
      </c>
      <c r="U3" s="0" t="n">
        <v>9.4</v>
      </c>
      <c r="V3" s="0" t="n">
        <v>8.9</v>
      </c>
      <c r="W3" s="0" t="n">
        <v>9.1</v>
      </c>
      <c r="X3" s="0" t="n">
        <v>-10.924</v>
      </c>
      <c r="Y3" s="0" t="n">
        <v>8.829</v>
      </c>
      <c r="Z3" s="0" t="n">
        <v>12.891</v>
      </c>
      <c r="AA3" s="0" t="n">
        <v>6.946</v>
      </c>
      <c r="AB3" s="0" t="n">
        <v>8.293</v>
      </c>
      <c r="AC3" s="0" t="n">
        <v>4.537</v>
      </c>
      <c r="AD3" s="0" t="n">
        <v>5.529</v>
      </c>
      <c r="AE3" s="0" t="n">
        <v>5.515</v>
      </c>
      <c r="AF3" s="0" t="n">
        <v>5.526</v>
      </c>
      <c r="AG3" s="0" t="n">
        <v>5.903</v>
      </c>
      <c r="AH3" s="0" t="n">
        <v>5.983</v>
      </c>
      <c r="AI3" s="0" t="n">
        <v>7.5</v>
      </c>
      <c r="AJ3" s="0" t="n">
        <v>3.354</v>
      </c>
      <c r="AK3" s="0" t="n">
        <v>3.707</v>
      </c>
      <c r="AL3" s="0" t="n">
        <v>2.545</v>
      </c>
      <c r="AM3" s="0" t="n">
        <v>1.418</v>
      </c>
      <c r="AN3" s="0" t="n">
        <v>1.002</v>
      </c>
      <c r="AO3" s="0" t="n">
        <v>1.774</v>
      </c>
      <c r="AP3" s="0" t="n">
        <v>2.219</v>
      </c>
      <c r="AQ3" s="0" t="n">
        <v>3.315</v>
      </c>
      <c r="AR3" s="0" t="n">
        <v>3.802</v>
      </c>
      <c r="AS3" s="0" t="n">
        <v>4.071</v>
      </c>
      <c r="AT3" s="0" t="n">
        <v>2.24</v>
      </c>
      <c r="AU3" s="0" t="n">
        <v>-3.5</v>
      </c>
      <c r="AV3" s="0" t="n">
        <v>5</v>
      </c>
      <c r="AW3" s="0" t="n">
        <v>4</v>
      </c>
      <c r="AX3" s="0" t="n">
        <v>4</v>
      </c>
      <c r="AY3" s="0" t="n">
        <v>3.5</v>
      </c>
      <c r="AZ3" s="0" t="n">
        <v>3.5</v>
      </c>
      <c r="BA3" s="0" t="n">
        <v>3.5</v>
      </c>
      <c r="BB3" s="0" t="n">
        <v>2019</v>
      </c>
    </row>
    <row r="4" customFormat="false" ht="15" hidden="false" customHeight="false" outlineLevel="0" collapsed="false">
      <c r="A4" s="0" t="s">
        <v>11</v>
      </c>
      <c r="B4" s="0" t="s">
        <v>244</v>
      </c>
      <c r="C4" s="0" t="s">
        <v>446</v>
      </c>
      <c r="D4" s="0" t="s">
        <v>447</v>
      </c>
      <c r="F4" s="0" t="s">
        <v>448</v>
      </c>
      <c r="G4" s="0" t="n">
        <v>-5.4</v>
      </c>
      <c r="H4" s="0" t="n">
        <v>3</v>
      </c>
      <c r="I4" s="0" t="n">
        <v>6.4</v>
      </c>
      <c r="J4" s="0" t="n">
        <v>5.4</v>
      </c>
      <c r="K4" s="0" t="n">
        <v>5.6</v>
      </c>
      <c r="L4" s="0" t="n">
        <v>5.6</v>
      </c>
      <c r="M4" s="0" t="n">
        <v>-0.2</v>
      </c>
      <c r="N4" s="0" t="n">
        <v>-0.7</v>
      </c>
      <c r="O4" s="0" t="n">
        <v>-1.9</v>
      </c>
      <c r="P4" s="0" t="n">
        <v>4.8</v>
      </c>
      <c r="Q4" s="0" t="n">
        <v>0.8</v>
      </c>
      <c r="R4" s="0" t="n">
        <v>-1.2</v>
      </c>
      <c r="S4" s="0" t="n">
        <v>1.6</v>
      </c>
      <c r="T4" s="0" t="n">
        <v>-2.102</v>
      </c>
      <c r="U4" s="0" t="n">
        <v>-0.9</v>
      </c>
      <c r="V4" s="0" t="n">
        <v>3.848</v>
      </c>
      <c r="W4" s="0" t="n">
        <v>3.8</v>
      </c>
      <c r="X4" s="0" t="n">
        <v>1.1</v>
      </c>
      <c r="Y4" s="0" t="n">
        <v>5.1</v>
      </c>
      <c r="Z4" s="0" t="n">
        <v>3.2</v>
      </c>
      <c r="AA4" s="0" t="n">
        <v>3.8</v>
      </c>
      <c r="AB4" s="0" t="n">
        <v>3</v>
      </c>
      <c r="AC4" s="0" t="n">
        <v>5.6</v>
      </c>
      <c r="AD4" s="0" t="n">
        <v>7.2</v>
      </c>
      <c r="AE4" s="0" t="n">
        <v>4.3</v>
      </c>
      <c r="AF4" s="0" t="n">
        <v>5.9</v>
      </c>
      <c r="AG4" s="0" t="n">
        <v>1.684</v>
      </c>
      <c r="AH4" s="0" t="n">
        <v>3.373</v>
      </c>
      <c r="AI4" s="0" t="n">
        <v>2.36</v>
      </c>
      <c r="AJ4" s="0" t="n">
        <v>1.632</v>
      </c>
      <c r="AK4" s="0" t="n">
        <v>3.616</v>
      </c>
      <c r="AL4" s="0" t="n">
        <v>2.9</v>
      </c>
      <c r="AM4" s="0" t="n">
        <v>3.4</v>
      </c>
      <c r="AN4" s="0" t="n">
        <v>2.8</v>
      </c>
      <c r="AO4" s="0" t="n">
        <v>3.8</v>
      </c>
      <c r="AP4" s="0" t="n">
        <v>3.7</v>
      </c>
      <c r="AQ4" s="0" t="n">
        <v>3.2</v>
      </c>
      <c r="AR4" s="0" t="n">
        <v>1.3</v>
      </c>
      <c r="AS4" s="0" t="n">
        <v>1.2</v>
      </c>
      <c r="AT4" s="0" t="n">
        <v>0.8</v>
      </c>
      <c r="AU4" s="0" t="n">
        <v>-5.992</v>
      </c>
      <c r="AV4" s="0" t="n">
        <v>2.864</v>
      </c>
      <c r="AW4" s="0" t="n">
        <v>2.75</v>
      </c>
      <c r="AX4" s="0" t="n">
        <v>1.076</v>
      </c>
      <c r="AY4" s="0" t="n">
        <v>0.978</v>
      </c>
      <c r="AZ4" s="0" t="n">
        <v>1</v>
      </c>
      <c r="BA4" s="0" t="n">
        <v>1.097</v>
      </c>
      <c r="BB4" s="0" t="n">
        <v>2019</v>
      </c>
    </row>
    <row r="5" customFormat="false" ht="15" hidden="false" customHeight="false" outlineLevel="0" collapsed="false">
      <c r="A5" s="0" t="s">
        <v>12</v>
      </c>
      <c r="B5" s="0" t="s">
        <v>247</v>
      </c>
      <c r="C5" s="0" t="s">
        <v>446</v>
      </c>
      <c r="D5" s="0" t="s">
        <v>447</v>
      </c>
      <c r="F5" s="0" t="s">
        <v>448</v>
      </c>
      <c r="G5" s="0" t="n">
        <v>2.406</v>
      </c>
      <c r="H5" s="0" t="n">
        <v>-4.4</v>
      </c>
      <c r="I5" s="0" t="s">
        <v>449</v>
      </c>
      <c r="J5" s="0" t="n">
        <v>4.2</v>
      </c>
      <c r="K5" s="0" t="n">
        <v>6</v>
      </c>
      <c r="L5" s="0" t="n">
        <v>3.5</v>
      </c>
      <c r="M5" s="0" t="n">
        <v>2.9</v>
      </c>
      <c r="N5" s="0" t="n">
        <v>4.083</v>
      </c>
      <c r="O5" s="0" t="n">
        <v>6.129</v>
      </c>
      <c r="P5" s="0" t="n">
        <v>0.042</v>
      </c>
      <c r="Q5" s="0" t="n">
        <v>-3.45</v>
      </c>
      <c r="R5" s="0" t="n">
        <v>12.084</v>
      </c>
      <c r="S5" s="0" t="n">
        <v>11.403</v>
      </c>
      <c r="T5" s="0" t="n">
        <v>10.969</v>
      </c>
      <c r="U5" s="0" t="n">
        <v>10.511</v>
      </c>
      <c r="V5" s="0" t="n">
        <v>10.364</v>
      </c>
      <c r="W5" s="0" t="n">
        <v>11.208</v>
      </c>
      <c r="X5" s="0" t="n">
        <v>7.274</v>
      </c>
      <c r="Y5" s="0" t="n">
        <v>4.691</v>
      </c>
      <c r="Z5" s="0" t="n">
        <v>2.181</v>
      </c>
      <c r="AA5" s="0" t="n">
        <v>3.055</v>
      </c>
      <c r="AB5" s="0" t="n">
        <v>4.206</v>
      </c>
      <c r="AC5" s="0" t="n">
        <v>13.666</v>
      </c>
      <c r="AD5" s="0" t="n">
        <v>2.99</v>
      </c>
      <c r="AE5" s="0" t="n">
        <v>10.953</v>
      </c>
      <c r="AF5" s="0" t="n">
        <v>15.029</v>
      </c>
      <c r="AG5" s="0" t="n">
        <v>11.548</v>
      </c>
      <c r="AH5" s="0" t="n">
        <v>14.01</v>
      </c>
      <c r="AI5" s="0" t="n">
        <v>11.166</v>
      </c>
      <c r="AJ5" s="0" t="n">
        <v>0.859</v>
      </c>
      <c r="AK5" s="0" t="n">
        <v>4.859</v>
      </c>
      <c r="AL5" s="0" t="n">
        <v>3.472</v>
      </c>
      <c r="AM5" s="0" t="n">
        <v>8.542</v>
      </c>
      <c r="AN5" s="0" t="n">
        <v>4.955</v>
      </c>
      <c r="AO5" s="0" t="n">
        <v>4.823</v>
      </c>
      <c r="AP5" s="0" t="n">
        <v>0.944</v>
      </c>
      <c r="AQ5" s="0" t="n">
        <v>-2.58</v>
      </c>
      <c r="AR5" s="0" t="n">
        <v>-0.15</v>
      </c>
      <c r="AS5" s="0" t="n">
        <v>-2</v>
      </c>
      <c r="AT5" s="0" t="n">
        <v>-0.6</v>
      </c>
      <c r="AU5" s="0" t="n">
        <v>-3.975</v>
      </c>
      <c r="AV5" s="0" t="n">
        <v>0.373</v>
      </c>
      <c r="AW5" s="0" t="n">
        <v>2.381</v>
      </c>
      <c r="AX5" s="0" t="n">
        <v>3.45</v>
      </c>
      <c r="AY5" s="0" t="n">
        <v>3.755</v>
      </c>
      <c r="AZ5" s="0" t="n">
        <v>3.883</v>
      </c>
      <c r="BA5" s="0" t="n">
        <v>3.726</v>
      </c>
      <c r="BB5" s="0" t="n">
        <v>2019</v>
      </c>
    </row>
    <row r="6" customFormat="false" ht="15" hidden="false" customHeight="false" outlineLevel="0" collapsed="false">
      <c r="A6" s="0" t="s">
        <v>13</v>
      </c>
      <c r="B6" s="0" t="s">
        <v>248</v>
      </c>
      <c r="C6" s="0" t="s">
        <v>446</v>
      </c>
      <c r="D6" s="0" t="s">
        <v>447</v>
      </c>
      <c r="F6" s="0" t="s">
        <v>448</v>
      </c>
      <c r="G6" s="0" t="n">
        <v>8.161</v>
      </c>
      <c r="H6" s="0" t="n">
        <v>3.815</v>
      </c>
      <c r="I6" s="0" t="n">
        <v>-0.084</v>
      </c>
      <c r="J6" s="0" t="n">
        <v>5.364</v>
      </c>
      <c r="K6" s="0" t="n">
        <v>10.165</v>
      </c>
      <c r="L6" s="0" t="n">
        <v>7.644</v>
      </c>
      <c r="M6" s="0" t="n">
        <v>11.494</v>
      </c>
      <c r="N6" s="0" t="n">
        <v>6.626</v>
      </c>
      <c r="O6" s="0" t="n">
        <v>5.213</v>
      </c>
      <c r="P6" s="0" t="n">
        <v>5.252</v>
      </c>
      <c r="Q6" s="0" t="n">
        <v>3.012</v>
      </c>
      <c r="R6" s="0" t="n">
        <v>2.177</v>
      </c>
      <c r="S6" s="0" t="n">
        <v>1.158</v>
      </c>
      <c r="T6" s="0" t="n">
        <v>5.28</v>
      </c>
      <c r="U6" s="0" t="n">
        <v>6.676</v>
      </c>
      <c r="V6" s="0" t="n">
        <v>-4.359</v>
      </c>
      <c r="W6" s="0" t="n">
        <v>6.605</v>
      </c>
      <c r="X6" s="0" t="n">
        <v>5.471</v>
      </c>
      <c r="Y6" s="0" t="n">
        <v>4.731</v>
      </c>
      <c r="Z6" s="0" t="n">
        <v>3.708</v>
      </c>
      <c r="AA6" s="0" t="n">
        <v>6.692</v>
      </c>
      <c r="AB6" s="0" t="n">
        <v>-4.954</v>
      </c>
      <c r="AC6" s="0" t="n">
        <v>1.024</v>
      </c>
      <c r="AD6" s="0" t="n">
        <v>6.058</v>
      </c>
      <c r="AE6" s="0" t="n">
        <v>5.736</v>
      </c>
      <c r="AF6" s="0" t="n">
        <v>6.412</v>
      </c>
      <c r="AG6" s="0" t="n">
        <v>12.729</v>
      </c>
      <c r="AH6" s="0" t="n">
        <v>9.259</v>
      </c>
      <c r="AI6" s="0" t="n">
        <v>-0.03</v>
      </c>
      <c r="AJ6" s="0" t="n">
        <v>-12.108</v>
      </c>
      <c r="AK6" s="0" t="n">
        <v>-7.574</v>
      </c>
      <c r="AL6" s="0" t="n">
        <v>-1.959</v>
      </c>
      <c r="AM6" s="0" t="n">
        <v>3.372</v>
      </c>
      <c r="AN6" s="0" t="n">
        <v>-0.601</v>
      </c>
      <c r="AO6" s="0" t="n">
        <v>3.797</v>
      </c>
      <c r="AP6" s="0" t="n">
        <v>3.824</v>
      </c>
      <c r="AQ6" s="0" t="n">
        <v>5.498</v>
      </c>
      <c r="AR6" s="0" t="n">
        <v>3.144</v>
      </c>
      <c r="AS6" s="0" t="n">
        <v>6.95</v>
      </c>
      <c r="AT6" s="0" t="n">
        <v>3.351</v>
      </c>
      <c r="AU6" s="0" t="n">
        <v>-17.273</v>
      </c>
      <c r="AV6" s="0" t="n">
        <v>-2.987</v>
      </c>
      <c r="AW6" s="0" t="n">
        <v>11.873</v>
      </c>
      <c r="AX6" s="0" t="n">
        <v>6.265</v>
      </c>
      <c r="AY6" s="0" t="n">
        <v>5.885</v>
      </c>
      <c r="AZ6" s="0" t="n">
        <v>3.898</v>
      </c>
      <c r="BA6" s="0" t="n">
        <v>2.977</v>
      </c>
      <c r="BB6" s="0" t="n">
        <v>2019</v>
      </c>
    </row>
    <row r="7" customFormat="false" ht="15" hidden="false" customHeight="false" outlineLevel="0" collapsed="false">
      <c r="A7" s="0" t="s">
        <v>14</v>
      </c>
      <c r="B7" s="0" t="s">
        <v>249</v>
      </c>
      <c r="C7" s="0" t="s">
        <v>446</v>
      </c>
      <c r="D7" s="0" t="s">
        <v>447</v>
      </c>
      <c r="F7" s="0" t="s">
        <v>448</v>
      </c>
      <c r="G7" s="0" t="n">
        <v>0.7</v>
      </c>
      <c r="H7" s="0" t="n">
        <v>-5.744</v>
      </c>
      <c r="I7" s="0" t="n">
        <v>-3.149</v>
      </c>
      <c r="J7" s="0" t="n">
        <v>3.733</v>
      </c>
      <c r="K7" s="0" t="n">
        <v>2</v>
      </c>
      <c r="L7" s="0" t="n">
        <v>-6.951</v>
      </c>
      <c r="M7" s="0" t="n">
        <v>7.146</v>
      </c>
      <c r="N7" s="0" t="n">
        <v>2.529</v>
      </c>
      <c r="O7" s="0" t="n">
        <v>-1.957</v>
      </c>
      <c r="P7" s="0" t="n">
        <v>-7.007</v>
      </c>
      <c r="Q7" s="0" t="n">
        <v>-1.338</v>
      </c>
      <c r="R7" s="0" t="n">
        <v>10.498</v>
      </c>
      <c r="S7" s="0" t="n">
        <v>10.299</v>
      </c>
      <c r="T7" s="0" t="n">
        <v>6.251</v>
      </c>
      <c r="U7" s="0" t="n">
        <v>5.83</v>
      </c>
      <c r="V7" s="0" t="n">
        <v>-2.845</v>
      </c>
      <c r="W7" s="0" t="n">
        <v>5.527</v>
      </c>
      <c r="X7" s="0" t="n">
        <v>8.111</v>
      </c>
      <c r="Y7" s="0" t="n">
        <v>3.85</v>
      </c>
      <c r="Z7" s="0" t="n">
        <v>-3.385</v>
      </c>
      <c r="AA7" s="0" t="n">
        <v>-0.789</v>
      </c>
      <c r="AB7" s="0" t="n">
        <v>-4.409</v>
      </c>
      <c r="AC7" s="0" t="n">
        <v>-10.894</v>
      </c>
      <c r="AD7" s="0" t="n">
        <v>8.955</v>
      </c>
      <c r="AE7" s="0" t="n">
        <v>8.911</v>
      </c>
      <c r="AF7" s="0" t="n">
        <v>8.852</v>
      </c>
      <c r="AG7" s="0" t="n">
        <v>8.047</v>
      </c>
      <c r="AH7" s="0" t="n">
        <v>9.008</v>
      </c>
      <c r="AI7" s="0" t="n">
        <v>4.057</v>
      </c>
      <c r="AJ7" s="0" t="n">
        <v>-5.919</v>
      </c>
      <c r="AK7" s="0" t="n">
        <v>10.125</v>
      </c>
      <c r="AL7" s="0" t="n">
        <v>6.004</v>
      </c>
      <c r="AM7" s="0" t="n">
        <v>-1.026</v>
      </c>
      <c r="AN7" s="0" t="n">
        <v>2.405</v>
      </c>
      <c r="AO7" s="0" t="n">
        <v>-2.513</v>
      </c>
      <c r="AP7" s="0" t="n">
        <v>2.731</v>
      </c>
      <c r="AQ7" s="0" t="n">
        <v>-2.08</v>
      </c>
      <c r="AR7" s="0" t="n">
        <v>2.819</v>
      </c>
      <c r="AS7" s="0" t="n">
        <v>-2.565</v>
      </c>
      <c r="AT7" s="0" t="n">
        <v>-2.088</v>
      </c>
      <c r="AU7" s="0" t="n">
        <v>-9.956</v>
      </c>
      <c r="AV7" s="0" t="n">
        <v>5.839</v>
      </c>
      <c r="AW7" s="0" t="n">
        <v>2.475</v>
      </c>
      <c r="AX7" s="0" t="n">
        <v>2.06</v>
      </c>
      <c r="AY7" s="0" t="n">
        <v>1.712</v>
      </c>
      <c r="AZ7" s="0" t="n">
        <v>1.634</v>
      </c>
      <c r="BA7" s="0" t="n">
        <v>1.534</v>
      </c>
      <c r="BB7" s="0" t="n">
        <v>2019</v>
      </c>
    </row>
    <row r="8" customFormat="false" ht="15" hidden="false" customHeight="false" outlineLevel="0" collapsed="false">
      <c r="A8" s="0" t="s">
        <v>15</v>
      </c>
      <c r="B8" s="0" t="s">
        <v>250</v>
      </c>
      <c r="C8" s="0" t="s">
        <v>446</v>
      </c>
      <c r="D8" s="0" t="s">
        <v>447</v>
      </c>
      <c r="F8" s="0" t="s">
        <v>448</v>
      </c>
      <c r="G8" s="0" t="s">
        <v>445</v>
      </c>
      <c r="H8" s="0" t="s">
        <v>445</v>
      </c>
      <c r="I8" s="0" t="s">
        <v>445</v>
      </c>
      <c r="J8" s="0" t="s">
        <v>445</v>
      </c>
      <c r="K8" s="0" t="s">
        <v>445</v>
      </c>
      <c r="L8" s="0" t="s">
        <v>445</v>
      </c>
      <c r="M8" s="0" t="s">
        <v>445</v>
      </c>
      <c r="N8" s="0" t="s">
        <v>445</v>
      </c>
      <c r="O8" s="0" t="s">
        <v>445</v>
      </c>
      <c r="P8" s="0" t="s">
        <v>445</v>
      </c>
      <c r="Q8" s="0" t="s">
        <v>445</v>
      </c>
      <c r="R8" s="0" t="s">
        <v>445</v>
      </c>
      <c r="S8" s="0" t="s">
        <v>445</v>
      </c>
      <c r="T8" s="0" t="n">
        <v>-14.054</v>
      </c>
      <c r="U8" s="0" t="n">
        <v>5.4</v>
      </c>
      <c r="V8" s="0" t="n">
        <v>8.033</v>
      </c>
      <c r="W8" s="0" t="n">
        <v>5.169</v>
      </c>
      <c r="X8" s="0" t="n">
        <v>3.387</v>
      </c>
      <c r="Y8" s="0" t="n">
        <v>6.271</v>
      </c>
      <c r="Z8" s="0" t="n">
        <v>3.17</v>
      </c>
      <c r="AA8" s="0" t="n">
        <v>5.853</v>
      </c>
      <c r="AB8" s="0" t="n">
        <v>9.468</v>
      </c>
      <c r="AC8" s="0" t="n">
        <v>14.807</v>
      </c>
      <c r="AD8" s="0" t="n">
        <v>14.052</v>
      </c>
      <c r="AE8" s="0" t="n">
        <v>10.473</v>
      </c>
      <c r="AF8" s="0" t="n">
        <v>14.113</v>
      </c>
      <c r="AG8" s="0" t="n">
        <v>13.198</v>
      </c>
      <c r="AH8" s="0" t="n">
        <v>13.749</v>
      </c>
      <c r="AI8" s="0" t="n">
        <v>6.948</v>
      </c>
      <c r="AJ8" s="0" t="n">
        <v>-14.15</v>
      </c>
      <c r="AK8" s="0" t="n">
        <v>2.2</v>
      </c>
      <c r="AL8" s="0" t="n">
        <v>4.7</v>
      </c>
      <c r="AM8" s="0" t="n">
        <v>7.134</v>
      </c>
      <c r="AN8" s="0" t="n">
        <v>3.412</v>
      </c>
      <c r="AO8" s="0" t="n">
        <v>3.607</v>
      </c>
      <c r="AP8" s="0" t="n">
        <v>3.254</v>
      </c>
      <c r="AQ8" s="0" t="n">
        <v>0.195</v>
      </c>
      <c r="AR8" s="0" t="n">
        <v>7.518</v>
      </c>
      <c r="AS8" s="0" t="n">
        <v>5.225</v>
      </c>
      <c r="AT8" s="0" t="n">
        <v>7.582</v>
      </c>
      <c r="AU8" s="0" t="n">
        <v>-7.571</v>
      </c>
      <c r="AV8" s="0" t="n">
        <v>1.005</v>
      </c>
      <c r="AW8" s="0" t="n">
        <v>3.548</v>
      </c>
      <c r="AX8" s="0" t="n">
        <v>5.24</v>
      </c>
      <c r="AY8" s="0" t="n">
        <v>4.7</v>
      </c>
      <c r="AZ8" s="0" t="n">
        <v>4.5</v>
      </c>
      <c r="BA8" s="0" t="n">
        <v>4.5</v>
      </c>
      <c r="BB8" s="0" t="n">
        <v>2019</v>
      </c>
    </row>
    <row r="9" customFormat="false" ht="15" hidden="false" customHeight="false" outlineLevel="0" collapsed="false">
      <c r="A9" s="0" t="s">
        <v>251</v>
      </c>
      <c r="B9" s="0" t="s">
        <v>252</v>
      </c>
      <c r="C9" s="0" t="s">
        <v>446</v>
      </c>
      <c r="D9" s="0" t="s">
        <v>447</v>
      </c>
      <c r="F9" s="0" t="s">
        <v>448</v>
      </c>
      <c r="G9" s="0" t="s">
        <v>445</v>
      </c>
      <c r="H9" s="0" t="s">
        <v>445</v>
      </c>
      <c r="I9" s="0" t="s">
        <v>445</v>
      </c>
      <c r="J9" s="0" t="s">
        <v>445</v>
      </c>
      <c r="K9" s="0" t="s">
        <v>445</v>
      </c>
      <c r="L9" s="0" t="s">
        <v>445</v>
      </c>
      <c r="M9" s="0" t="s">
        <v>445</v>
      </c>
      <c r="N9" s="0" t="n">
        <v>16.078</v>
      </c>
      <c r="O9" s="0" t="n">
        <v>18.649</v>
      </c>
      <c r="P9" s="0" t="n">
        <v>12.13</v>
      </c>
      <c r="Q9" s="0" t="n">
        <v>3.961</v>
      </c>
      <c r="R9" s="0" t="n">
        <v>7.963</v>
      </c>
      <c r="S9" s="0" t="n">
        <v>5.882</v>
      </c>
      <c r="T9" s="0" t="n">
        <v>7.308</v>
      </c>
      <c r="U9" s="0" t="n">
        <v>8.204</v>
      </c>
      <c r="V9" s="0" t="n">
        <v>2.507</v>
      </c>
      <c r="W9" s="0" t="n">
        <v>1.255</v>
      </c>
      <c r="X9" s="0" t="n">
        <v>7.017</v>
      </c>
      <c r="Y9" s="0" t="n">
        <v>1.871</v>
      </c>
      <c r="Z9" s="0" t="n">
        <v>1.368</v>
      </c>
      <c r="AA9" s="0" t="n">
        <v>7.604</v>
      </c>
      <c r="AB9" s="0" t="n">
        <v>-2.97</v>
      </c>
      <c r="AC9" s="0" t="n">
        <v>-3.271</v>
      </c>
      <c r="AD9" s="0" t="n">
        <v>1.977</v>
      </c>
      <c r="AE9" s="0" t="n">
        <v>7.909</v>
      </c>
      <c r="AF9" s="0" t="n">
        <v>1.22</v>
      </c>
      <c r="AG9" s="0" t="n">
        <v>1.051</v>
      </c>
      <c r="AH9" s="0" t="n">
        <v>2.034</v>
      </c>
      <c r="AI9" s="0" t="n">
        <v>0.153</v>
      </c>
      <c r="AJ9" s="0" t="n">
        <v>-11.334</v>
      </c>
      <c r="AK9" s="0" t="n">
        <v>-3.339</v>
      </c>
      <c r="AL9" s="0" t="n">
        <v>3.505</v>
      </c>
      <c r="AM9" s="0" t="n">
        <v>-1.368</v>
      </c>
      <c r="AN9" s="0" t="n">
        <v>4.165</v>
      </c>
      <c r="AO9" s="0" t="n">
        <v>0.904</v>
      </c>
      <c r="AP9" s="0" t="n">
        <v>-0.448</v>
      </c>
      <c r="AQ9" s="0" t="n">
        <v>0.483</v>
      </c>
      <c r="AR9" s="0" t="n">
        <v>2.342</v>
      </c>
      <c r="AS9" s="0" t="n">
        <v>1.2</v>
      </c>
      <c r="AT9" s="0" t="n">
        <v>0.4</v>
      </c>
      <c r="AU9" s="0" t="n">
        <v>-25.457</v>
      </c>
      <c r="AV9" s="0" t="n">
        <v>4.951</v>
      </c>
      <c r="AW9" s="0" t="n">
        <v>11.957</v>
      </c>
      <c r="AX9" s="0" t="n">
        <v>7.47</v>
      </c>
      <c r="AY9" s="0" t="n">
        <v>6.275</v>
      </c>
      <c r="AZ9" s="0" t="n">
        <v>1.558</v>
      </c>
      <c r="BA9" s="0" t="n">
        <v>1.4</v>
      </c>
      <c r="BB9" s="0" t="n">
        <v>2017</v>
      </c>
    </row>
    <row r="10" customFormat="false" ht="15" hidden="false" customHeight="false" outlineLevel="0" collapsed="false">
      <c r="A10" s="0" t="s">
        <v>16</v>
      </c>
      <c r="B10" s="0" t="s">
        <v>253</v>
      </c>
      <c r="C10" s="0" t="s">
        <v>446</v>
      </c>
      <c r="D10" s="0" t="s">
        <v>447</v>
      </c>
      <c r="F10" s="0" t="s">
        <v>448</v>
      </c>
      <c r="G10" s="0" t="n">
        <v>2.894</v>
      </c>
      <c r="H10" s="0" t="n">
        <v>4.127</v>
      </c>
      <c r="I10" s="0" t="n">
        <v>0.063</v>
      </c>
      <c r="J10" s="0" t="n">
        <v>-0.474</v>
      </c>
      <c r="K10" s="0" t="n">
        <v>6.346</v>
      </c>
      <c r="L10" s="0" t="n">
        <v>5.456</v>
      </c>
      <c r="M10" s="0" t="n">
        <v>2.448</v>
      </c>
      <c r="N10" s="0" t="n">
        <v>4.893</v>
      </c>
      <c r="O10" s="0" t="n">
        <v>4.253</v>
      </c>
      <c r="P10" s="0" t="n">
        <v>4.624</v>
      </c>
      <c r="Q10" s="0" t="n">
        <v>1.503</v>
      </c>
      <c r="R10" s="0" t="n">
        <v>-1.001</v>
      </c>
      <c r="S10" s="0" t="n">
        <v>2.561</v>
      </c>
      <c r="T10" s="0" t="n">
        <v>3.9</v>
      </c>
      <c r="U10" s="0" t="n">
        <v>4.9</v>
      </c>
      <c r="V10" s="0" t="n">
        <v>2.838</v>
      </c>
      <c r="W10" s="0" t="n">
        <v>4.161</v>
      </c>
      <c r="X10" s="0" t="n">
        <v>4.567</v>
      </c>
      <c r="Y10" s="0" t="n">
        <v>4.709</v>
      </c>
      <c r="Z10" s="0" t="n">
        <v>4.457</v>
      </c>
      <c r="AA10" s="0" t="n">
        <v>3.024</v>
      </c>
      <c r="AB10" s="0" t="n">
        <v>2.613</v>
      </c>
      <c r="AC10" s="0" t="n">
        <v>4.136</v>
      </c>
      <c r="AD10" s="0" t="n">
        <v>2.78</v>
      </c>
      <c r="AE10" s="0" t="n">
        <v>4.123</v>
      </c>
      <c r="AF10" s="0" t="n">
        <v>3.026</v>
      </c>
      <c r="AG10" s="0" t="n">
        <v>2.706</v>
      </c>
      <c r="AH10" s="0" t="n">
        <v>4.427</v>
      </c>
      <c r="AI10" s="0" t="n">
        <v>2.67</v>
      </c>
      <c r="AJ10" s="0" t="n">
        <v>1.877</v>
      </c>
      <c r="AK10" s="0" t="n">
        <v>2.361</v>
      </c>
      <c r="AL10" s="0" t="n">
        <v>2.847</v>
      </c>
      <c r="AM10" s="0" t="n">
        <v>3.795</v>
      </c>
      <c r="AN10" s="0" t="n">
        <v>2.133</v>
      </c>
      <c r="AO10" s="0" t="n">
        <v>2.572</v>
      </c>
      <c r="AP10" s="0" t="n">
        <v>2.321</v>
      </c>
      <c r="AQ10" s="0" t="n">
        <v>2.728</v>
      </c>
      <c r="AR10" s="0" t="n">
        <v>2.413</v>
      </c>
      <c r="AS10" s="0" t="n">
        <v>2.844</v>
      </c>
      <c r="AT10" s="0" t="n">
        <v>1.946</v>
      </c>
      <c r="AU10" s="0" t="n">
        <v>-2.438</v>
      </c>
      <c r="AV10" s="0" t="n">
        <v>4.538</v>
      </c>
      <c r="AW10" s="0" t="n">
        <v>2.752</v>
      </c>
      <c r="AX10" s="0" t="n">
        <v>2.276</v>
      </c>
      <c r="AY10" s="0" t="n">
        <v>2.305</v>
      </c>
      <c r="AZ10" s="0" t="n">
        <v>2.377</v>
      </c>
      <c r="BA10" s="0" t="n">
        <v>2.461</v>
      </c>
      <c r="BB10" s="0" t="n">
        <v>2020</v>
      </c>
      <c r="BC10" s="0" t="n">
        <v>1</v>
      </c>
    </row>
    <row r="11" customFormat="false" ht="15" hidden="false" customHeight="false" outlineLevel="0" collapsed="false">
      <c r="A11" s="0" t="s">
        <v>17</v>
      </c>
      <c r="B11" s="0" t="s">
        <v>254</v>
      </c>
      <c r="C11" s="0" t="s">
        <v>446</v>
      </c>
      <c r="D11" s="0" t="s">
        <v>447</v>
      </c>
      <c r="F11" s="0" t="s">
        <v>448</v>
      </c>
      <c r="G11" s="0" t="n">
        <v>2.314</v>
      </c>
      <c r="H11" s="0" t="n">
        <v>-0.099</v>
      </c>
      <c r="I11" s="0" t="n">
        <v>1.908</v>
      </c>
      <c r="J11" s="0" t="n">
        <v>2.804</v>
      </c>
      <c r="K11" s="0" t="n">
        <v>0.332</v>
      </c>
      <c r="L11" s="0" t="n">
        <v>2.243</v>
      </c>
      <c r="M11" s="0" t="n">
        <v>2.341</v>
      </c>
      <c r="N11" s="0" t="n">
        <v>1.681</v>
      </c>
      <c r="O11" s="0" t="n">
        <v>0.961</v>
      </c>
      <c r="P11" s="0" t="n">
        <v>3.887</v>
      </c>
      <c r="Q11" s="0" t="n">
        <v>4.346</v>
      </c>
      <c r="R11" s="0" t="n">
        <v>3.442</v>
      </c>
      <c r="S11" s="0" t="n">
        <v>2.094</v>
      </c>
      <c r="T11" s="0" t="n">
        <v>0.527</v>
      </c>
      <c r="U11" s="0" t="n">
        <v>2.402</v>
      </c>
      <c r="V11" s="0" t="n">
        <v>2.668</v>
      </c>
      <c r="W11" s="0" t="n">
        <v>2.398</v>
      </c>
      <c r="X11" s="0" t="n">
        <v>2.094</v>
      </c>
      <c r="Y11" s="0" t="n">
        <v>3.581</v>
      </c>
      <c r="Z11" s="0" t="n">
        <v>3.556</v>
      </c>
      <c r="AA11" s="0" t="n">
        <v>3.376</v>
      </c>
      <c r="AB11" s="0" t="n">
        <v>1.267</v>
      </c>
      <c r="AC11" s="0" t="n">
        <v>1.652</v>
      </c>
      <c r="AD11" s="0" t="n">
        <v>0.941</v>
      </c>
      <c r="AE11" s="0" t="n">
        <v>2.735</v>
      </c>
      <c r="AF11" s="0" t="n">
        <v>2.244</v>
      </c>
      <c r="AG11" s="0" t="n">
        <v>3.454</v>
      </c>
      <c r="AH11" s="0" t="n">
        <v>3.727</v>
      </c>
      <c r="AI11" s="0" t="n">
        <v>1.46</v>
      </c>
      <c r="AJ11" s="0" t="n">
        <v>-3.765</v>
      </c>
      <c r="AK11" s="0" t="n">
        <v>1.837</v>
      </c>
      <c r="AL11" s="0" t="n">
        <v>2.923</v>
      </c>
      <c r="AM11" s="0" t="n">
        <v>0.68</v>
      </c>
      <c r="AN11" s="0" t="n">
        <v>0.026</v>
      </c>
      <c r="AO11" s="0" t="n">
        <v>0.661</v>
      </c>
      <c r="AP11" s="0" t="n">
        <v>1.015</v>
      </c>
      <c r="AQ11" s="0" t="n">
        <v>1.989</v>
      </c>
      <c r="AR11" s="0" t="n">
        <v>2.4</v>
      </c>
      <c r="AS11" s="0" t="n">
        <v>2.58</v>
      </c>
      <c r="AT11" s="0" t="n">
        <v>1.419</v>
      </c>
      <c r="AU11" s="0" t="n">
        <v>-6.59</v>
      </c>
      <c r="AV11" s="0" t="n">
        <v>3.478</v>
      </c>
      <c r="AW11" s="0" t="n">
        <v>4</v>
      </c>
      <c r="AX11" s="0" t="n">
        <v>2.3</v>
      </c>
      <c r="AY11" s="0" t="n">
        <v>2</v>
      </c>
      <c r="AZ11" s="0" t="n">
        <v>1.8</v>
      </c>
      <c r="BA11" s="0" t="n">
        <v>1.8</v>
      </c>
      <c r="BB11" s="0" t="n">
        <v>2019</v>
      </c>
      <c r="BC11" s="0" t="n">
        <v>1</v>
      </c>
    </row>
    <row r="12" customFormat="false" ht="15" hidden="false" customHeight="false" outlineLevel="0" collapsed="false">
      <c r="A12" s="0" t="s">
        <v>18</v>
      </c>
      <c r="B12" s="0" t="s">
        <v>255</v>
      </c>
      <c r="C12" s="0" t="s">
        <v>446</v>
      </c>
      <c r="D12" s="0" t="s">
        <v>447</v>
      </c>
      <c r="F12" s="0" t="s">
        <v>448</v>
      </c>
      <c r="G12" s="0" t="s">
        <v>445</v>
      </c>
      <c r="H12" s="0" t="s">
        <v>445</v>
      </c>
      <c r="I12" s="0" t="s">
        <v>445</v>
      </c>
      <c r="J12" s="0" t="s">
        <v>445</v>
      </c>
      <c r="K12" s="0" t="s">
        <v>445</v>
      </c>
      <c r="L12" s="0" t="s">
        <v>445</v>
      </c>
      <c r="M12" s="0" t="s">
        <v>445</v>
      </c>
      <c r="N12" s="0" t="s">
        <v>445</v>
      </c>
      <c r="O12" s="0" t="s">
        <v>445</v>
      </c>
      <c r="P12" s="0" t="s">
        <v>445</v>
      </c>
      <c r="Q12" s="0" t="s">
        <v>445</v>
      </c>
      <c r="R12" s="0" t="s">
        <v>445</v>
      </c>
      <c r="S12" s="0" t="s">
        <v>445</v>
      </c>
      <c r="T12" s="0" t="n">
        <v>-23.098</v>
      </c>
      <c r="U12" s="0" t="n">
        <v>-19.673</v>
      </c>
      <c r="V12" s="0" t="n">
        <v>-13.027</v>
      </c>
      <c r="W12" s="0" t="n">
        <v>2.531</v>
      </c>
      <c r="X12" s="0" t="n">
        <v>8.884</v>
      </c>
      <c r="Y12" s="0" t="n">
        <v>6.007</v>
      </c>
      <c r="Z12" s="0" t="n">
        <v>11.396</v>
      </c>
      <c r="AA12" s="0" t="n">
        <v>6.227</v>
      </c>
      <c r="AB12" s="0" t="n">
        <v>6.486</v>
      </c>
      <c r="AC12" s="0" t="n">
        <v>9.439</v>
      </c>
      <c r="AD12" s="0" t="n">
        <v>10.208</v>
      </c>
      <c r="AE12" s="0" t="n">
        <v>9.254</v>
      </c>
      <c r="AF12" s="0" t="n">
        <v>27.962</v>
      </c>
      <c r="AG12" s="0" t="n">
        <v>34.466</v>
      </c>
      <c r="AH12" s="0" t="n">
        <v>25.463</v>
      </c>
      <c r="AI12" s="0" t="n">
        <v>10.591</v>
      </c>
      <c r="AJ12" s="0" t="n">
        <v>9.37</v>
      </c>
      <c r="AK12" s="0" t="n">
        <v>4.789</v>
      </c>
      <c r="AL12" s="0" t="n">
        <v>-1.573</v>
      </c>
      <c r="AM12" s="0" t="n">
        <v>2.203</v>
      </c>
      <c r="AN12" s="0" t="n">
        <v>5.843</v>
      </c>
      <c r="AO12" s="0" t="n">
        <v>2.798</v>
      </c>
      <c r="AP12" s="0" t="n">
        <v>1.05</v>
      </c>
      <c r="AQ12" s="0" t="n">
        <v>-3.064</v>
      </c>
      <c r="AR12" s="0" t="n">
        <v>0.154</v>
      </c>
      <c r="AS12" s="0" t="n">
        <v>1.5</v>
      </c>
      <c r="AT12" s="0" t="n">
        <v>2.219</v>
      </c>
      <c r="AU12" s="0" t="n">
        <v>-4.29</v>
      </c>
      <c r="AV12" s="0" t="n">
        <v>2.318</v>
      </c>
      <c r="AW12" s="0" t="n">
        <v>1.693</v>
      </c>
      <c r="AX12" s="0" t="n">
        <v>1.705</v>
      </c>
      <c r="AY12" s="0" t="n">
        <v>1.717</v>
      </c>
      <c r="AZ12" s="0" t="n">
        <v>1.728</v>
      </c>
      <c r="BA12" s="0" t="n">
        <v>1.74</v>
      </c>
      <c r="BB12" s="0" t="n">
        <v>2019</v>
      </c>
    </row>
    <row r="13" customFormat="false" ht="15" hidden="false" customHeight="false" outlineLevel="0" collapsed="false">
      <c r="A13" s="0" t="s">
        <v>20</v>
      </c>
      <c r="B13" s="0" t="s">
        <v>256</v>
      </c>
      <c r="C13" s="0" t="s">
        <v>446</v>
      </c>
      <c r="D13" s="0" t="s">
        <v>447</v>
      </c>
      <c r="F13" s="0" t="s">
        <v>448</v>
      </c>
      <c r="G13" s="0" t="n">
        <v>7.1</v>
      </c>
      <c r="H13" s="0" t="n">
        <v>-2.9</v>
      </c>
      <c r="I13" s="0" t="n">
        <v>6.3</v>
      </c>
      <c r="J13" s="0" t="n">
        <v>6.8</v>
      </c>
      <c r="K13" s="0" t="n">
        <v>2.4</v>
      </c>
      <c r="L13" s="0" t="n">
        <v>4.1</v>
      </c>
      <c r="M13" s="0" t="n">
        <v>2.6</v>
      </c>
      <c r="N13" s="0" t="n">
        <v>3.7</v>
      </c>
      <c r="O13" s="0" t="n">
        <v>2.255</v>
      </c>
      <c r="P13" s="0" t="n">
        <v>2.3</v>
      </c>
      <c r="Q13" s="0" t="n">
        <v>1.052</v>
      </c>
      <c r="R13" s="0" t="n">
        <v>-4.182</v>
      </c>
      <c r="S13" s="0" t="n">
        <v>-3.826</v>
      </c>
      <c r="T13" s="0" t="n">
        <v>0.308</v>
      </c>
      <c r="U13" s="0" t="n">
        <v>3.149</v>
      </c>
      <c r="V13" s="0" t="n">
        <v>4.379</v>
      </c>
      <c r="W13" s="0" t="n">
        <v>4.224</v>
      </c>
      <c r="X13" s="0" t="n">
        <v>4.946</v>
      </c>
      <c r="Y13" s="0" t="n">
        <v>4.716</v>
      </c>
      <c r="Z13" s="0" t="n">
        <v>7.144</v>
      </c>
      <c r="AA13" s="0" t="n">
        <v>4.149</v>
      </c>
      <c r="AB13" s="0" t="n">
        <v>2.626</v>
      </c>
      <c r="AC13" s="0" t="n">
        <v>2.705</v>
      </c>
      <c r="AD13" s="0" t="n">
        <v>-1.265</v>
      </c>
      <c r="AE13" s="0" t="n">
        <v>0.883</v>
      </c>
      <c r="AF13" s="0" t="n">
        <v>3.395</v>
      </c>
      <c r="AG13" s="0" t="n">
        <v>2.517</v>
      </c>
      <c r="AH13" s="0" t="n">
        <v>1.446</v>
      </c>
      <c r="AI13" s="0" t="n">
        <v>-2.324</v>
      </c>
      <c r="AJ13" s="0" t="n">
        <v>-4.175</v>
      </c>
      <c r="AK13" s="0" t="n">
        <v>1.539</v>
      </c>
      <c r="AL13" s="0" t="n">
        <v>0.613</v>
      </c>
      <c r="AM13" s="0" t="n">
        <v>3.087</v>
      </c>
      <c r="AN13" s="0" t="n">
        <v>-2.679</v>
      </c>
      <c r="AO13" s="0" t="n">
        <v>1.054</v>
      </c>
      <c r="AP13" s="0" t="n">
        <v>0.23</v>
      </c>
      <c r="AQ13" s="0" t="n">
        <v>1.444</v>
      </c>
      <c r="AR13" s="0" t="n">
        <v>3.116</v>
      </c>
      <c r="AS13" s="0" t="n">
        <v>3.026</v>
      </c>
      <c r="AT13" s="0" t="n">
        <v>1.218</v>
      </c>
      <c r="AU13" s="0" t="n">
        <v>-16.281</v>
      </c>
      <c r="AV13" s="0" t="n">
        <v>1.998</v>
      </c>
      <c r="AW13" s="0" t="n">
        <v>8.503</v>
      </c>
      <c r="AX13" s="0" t="n">
        <v>4.003</v>
      </c>
      <c r="AY13" s="0" t="n">
        <v>3.497</v>
      </c>
      <c r="AZ13" s="0" t="n">
        <v>1.796</v>
      </c>
      <c r="BA13" s="0" t="n">
        <v>1.497</v>
      </c>
      <c r="BB13" s="0" t="n">
        <v>2019</v>
      </c>
    </row>
    <row r="14" customFormat="false" ht="15" hidden="false" customHeight="false" outlineLevel="0" collapsed="false">
      <c r="A14" s="0" t="s">
        <v>21</v>
      </c>
      <c r="B14" s="0" t="s">
        <v>257</v>
      </c>
      <c r="C14" s="0" t="s">
        <v>446</v>
      </c>
      <c r="D14" s="0" t="s">
        <v>447</v>
      </c>
      <c r="F14" s="0" t="s">
        <v>448</v>
      </c>
      <c r="G14" s="0" t="n">
        <v>7.494</v>
      </c>
      <c r="H14" s="0" t="n">
        <v>2.777</v>
      </c>
      <c r="I14" s="0" t="n">
        <v>6.406</v>
      </c>
      <c r="J14" s="0" t="n">
        <v>6.994</v>
      </c>
      <c r="K14" s="0" t="n">
        <v>4.186</v>
      </c>
      <c r="L14" s="0" t="n">
        <v>-0.93</v>
      </c>
      <c r="M14" s="0" t="n">
        <v>0.484</v>
      </c>
      <c r="N14" s="0" t="n">
        <v>-1.222</v>
      </c>
      <c r="O14" s="0" t="n">
        <v>5.952</v>
      </c>
      <c r="P14" s="0" t="n">
        <v>1.013</v>
      </c>
      <c r="Q14" s="0" t="n">
        <v>3.503</v>
      </c>
      <c r="R14" s="0" t="n">
        <v>2.286</v>
      </c>
      <c r="S14" s="0" t="n">
        <v>7.123</v>
      </c>
      <c r="T14" s="0" t="n">
        <v>7.604</v>
      </c>
      <c r="U14" s="0" t="n">
        <v>3.212</v>
      </c>
      <c r="V14" s="0" t="n">
        <v>1.923</v>
      </c>
      <c r="W14" s="0" t="n">
        <v>3.25</v>
      </c>
      <c r="X14" s="0" t="n">
        <v>2.348</v>
      </c>
      <c r="Y14" s="0" t="n">
        <v>4.849</v>
      </c>
      <c r="Z14" s="0" t="n">
        <v>5.972</v>
      </c>
      <c r="AA14" s="0" t="n">
        <v>7.018</v>
      </c>
      <c r="AB14" s="0" t="n">
        <v>2.491</v>
      </c>
      <c r="AC14" s="0" t="n">
        <v>3.349</v>
      </c>
      <c r="AD14" s="0" t="n">
        <v>6.296</v>
      </c>
      <c r="AE14" s="0" t="n">
        <v>6.981</v>
      </c>
      <c r="AF14" s="0" t="n">
        <v>6.769</v>
      </c>
      <c r="AG14" s="0" t="n">
        <v>6.467</v>
      </c>
      <c r="AH14" s="0" t="n">
        <v>8.294</v>
      </c>
      <c r="AI14" s="0" t="n">
        <v>6.242</v>
      </c>
      <c r="AJ14" s="0" t="n">
        <v>2.541</v>
      </c>
      <c r="AK14" s="0" t="n">
        <v>4.337</v>
      </c>
      <c r="AL14" s="0" t="n">
        <v>1.984</v>
      </c>
      <c r="AM14" s="0" t="n">
        <v>3.728</v>
      </c>
      <c r="AN14" s="0" t="n">
        <v>5.416</v>
      </c>
      <c r="AO14" s="0" t="n">
        <v>4.351</v>
      </c>
      <c r="AP14" s="0" t="n">
        <v>2.485</v>
      </c>
      <c r="AQ14" s="0" t="n">
        <v>3.558</v>
      </c>
      <c r="AR14" s="0" t="n">
        <v>4.292</v>
      </c>
      <c r="AS14" s="0" t="n">
        <v>1.72</v>
      </c>
      <c r="AT14" s="0" t="n">
        <v>1.99</v>
      </c>
      <c r="AU14" s="0" t="n">
        <v>-5.395</v>
      </c>
      <c r="AV14" s="0" t="n">
        <v>3.294</v>
      </c>
      <c r="AW14" s="0" t="n">
        <v>3.148</v>
      </c>
      <c r="AX14" s="0" t="n">
        <v>3.073</v>
      </c>
      <c r="AY14" s="0" t="n">
        <v>3.057</v>
      </c>
      <c r="AZ14" s="0" t="n">
        <v>3.073</v>
      </c>
      <c r="BA14" s="0" t="n">
        <v>3.082</v>
      </c>
      <c r="BB14" s="0" t="n">
        <v>2019</v>
      </c>
    </row>
    <row r="15" customFormat="false" ht="15" hidden="false" customHeight="false" outlineLevel="0" collapsed="false">
      <c r="A15" s="0" t="s">
        <v>22</v>
      </c>
      <c r="B15" s="0" t="s">
        <v>258</v>
      </c>
      <c r="C15" s="0" t="s">
        <v>446</v>
      </c>
      <c r="D15" s="0" t="s">
        <v>447</v>
      </c>
      <c r="F15" s="0" t="s">
        <v>448</v>
      </c>
      <c r="G15" s="0" t="s">
        <v>445</v>
      </c>
      <c r="H15" s="0" t="s">
        <v>445</v>
      </c>
      <c r="I15" s="0" t="n">
        <v>2.376</v>
      </c>
      <c r="J15" s="0" t="n">
        <v>4.016</v>
      </c>
      <c r="K15" s="0" t="n">
        <v>5.181</v>
      </c>
      <c r="L15" s="0" t="n">
        <v>3.223</v>
      </c>
      <c r="M15" s="0" t="n">
        <v>4.249</v>
      </c>
      <c r="N15" s="0" t="n">
        <v>3.732</v>
      </c>
      <c r="O15" s="0" t="n">
        <v>2.159</v>
      </c>
      <c r="P15" s="0" t="n">
        <v>2.612</v>
      </c>
      <c r="Q15" s="0" t="n">
        <v>5.941</v>
      </c>
      <c r="R15" s="0" t="n">
        <v>3.339</v>
      </c>
      <c r="S15" s="0" t="n">
        <v>5.04</v>
      </c>
      <c r="T15" s="0" t="n">
        <v>4.574</v>
      </c>
      <c r="U15" s="0" t="n">
        <v>4.085</v>
      </c>
      <c r="V15" s="0" t="n">
        <v>4.925</v>
      </c>
      <c r="W15" s="0" t="n">
        <v>4.622</v>
      </c>
      <c r="X15" s="0" t="n">
        <v>5.387</v>
      </c>
      <c r="Y15" s="0" t="n">
        <v>5.225</v>
      </c>
      <c r="Z15" s="0" t="n">
        <v>4.872</v>
      </c>
      <c r="AA15" s="0" t="n">
        <v>5.945</v>
      </c>
      <c r="AB15" s="0" t="n">
        <v>5.274</v>
      </c>
      <c r="AC15" s="0" t="n">
        <v>4.415</v>
      </c>
      <c r="AD15" s="0" t="n">
        <v>5.256</v>
      </c>
      <c r="AE15" s="0" t="n">
        <v>6.27</v>
      </c>
      <c r="AF15" s="0" t="n">
        <v>5.956</v>
      </c>
      <c r="AG15" s="0" t="n">
        <v>6.629</v>
      </c>
      <c r="AH15" s="0" t="n">
        <v>7.059</v>
      </c>
      <c r="AI15" s="0" t="n">
        <v>6.014</v>
      </c>
      <c r="AJ15" s="0" t="n">
        <v>5.045</v>
      </c>
      <c r="AK15" s="0" t="n">
        <v>5.572</v>
      </c>
      <c r="AL15" s="0" t="n">
        <v>6.464</v>
      </c>
      <c r="AM15" s="0" t="n">
        <v>6.521</v>
      </c>
      <c r="AN15" s="0" t="n">
        <v>6.014</v>
      </c>
      <c r="AO15" s="0" t="n">
        <v>6.061</v>
      </c>
      <c r="AP15" s="0" t="n">
        <v>6.553</v>
      </c>
      <c r="AQ15" s="0" t="n">
        <v>7.114</v>
      </c>
      <c r="AR15" s="0" t="n">
        <v>7.284</v>
      </c>
      <c r="AS15" s="0" t="n">
        <v>7.864</v>
      </c>
      <c r="AT15" s="0" t="n">
        <v>8.153</v>
      </c>
      <c r="AU15" s="0" t="n">
        <v>3.798</v>
      </c>
      <c r="AV15" s="0" t="n">
        <v>5.035</v>
      </c>
      <c r="AW15" s="0" t="n">
        <v>7.465</v>
      </c>
      <c r="AX15" s="0" t="n">
        <v>7.3</v>
      </c>
      <c r="AY15" s="0" t="n">
        <v>7.3</v>
      </c>
      <c r="AZ15" s="0" t="n">
        <v>7.3</v>
      </c>
      <c r="BA15" s="0" t="n">
        <v>7.2</v>
      </c>
      <c r="BB15" s="0" t="n">
        <v>2020</v>
      </c>
    </row>
    <row r="16" customFormat="false" ht="15" hidden="false" customHeight="false" outlineLevel="0" collapsed="false">
      <c r="A16" s="0" t="s">
        <v>23</v>
      </c>
      <c r="B16" s="0" t="s">
        <v>259</v>
      </c>
      <c r="C16" s="0" t="s">
        <v>446</v>
      </c>
      <c r="D16" s="0" t="s">
        <v>447</v>
      </c>
      <c r="F16" s="0" t="s">
        <v>448</v>
      </c>
      <c r="G16" s="0" t="n">
        <v>4.371</v>
      </c>
      <c r="H16" s="0" t="n">
        <v>-1.9</v>
      </c>
      <c r="I16" s="0" t="n">
        <v>-4.9</v>
      </c>
      <c r="J16" s="0" t="n">
        <v>0.5</v>
      </c>
      <c r="K16" s="0" t="n">
        <v>3.6</v>
      </c>
      <c r="L16" s="0" t="n">
        <v>1.1</v>
      </c>
      <c r="M16" s="0" t="n">
        <v>5.1</v>
      </c>
      <c r="N16" s="0" t="n">
        <v>2.6</v>
      </c>
      <c r="O16" s="0" t="n">
        <v>3.5</v>
      </c>
      <c r="P16" s="0" t="n">
        <v>3.6</v>
      </c>
      <c r="Q16" s="0" t="n">
        <v>-3.3</v>
      </c>
      <c r="R16" s="0" t="n">
        <v>-3.9</v>
      </c>
      <c r="S16" s="0" t="n">
        <v>-5.7</v>
      </c>
      <c r="T16" s="0" t="n">
        <v>0.8</v>
      </c>
      <c r="U16" s="0" t="n">
        <v>2</v>
      </c>
      <c r="V16" s="0" t="n">
        <v>2.023</v>
      </c>
      <c r="W16" s="0" t="n">
        <v>3.966</v>
      </c>
      <c r="X16" s="0" t="n">
        <v>4.74</v>
      </c>
      <c r="Y16" s="0" t="n">
        <v>3.74</v>
      </c>
      <c r="Z16" s="0" t="n">
        <v>0.326</v>
      </c>
      <c r="AA16" s="0" t="n">
        <v>4.453</v>
      </c>
      <c r="AB16" s="0" t="n">
        <v>-2.367</v>
      </c>
      <c r="AC16" s="0" t="n">
        <v>0.791</v>
      </c>
      <c r="AD16" s="0" t="n">
        <v>2.171</v>
      </c>
      <c r="AE16" s="0" t="n">
        <v>1.407</v>
      </c>
      <c r="AF16" s="0" t="n">
        <v>3.965</v>
      </c>
      <c r="AG16" s="0" t="n">
        <v>5.669</v>
      </c>
      <c r="AH16" s="0" t="n">
        <v>2.202</v>
      </c>
      <c r="AI16" s="0" t="n">
        <v>0.698</v>
      </c>
      <c r="AJ16" s="0" t="n">
        <v>-5.076</v>
      </c>
      <c r="AK16" s="0" t="n">
        <v>-2.288</v>
      </c>
      <c r="AL16" s="0" t="n">
        <v>-0.673</v>
      </c>
      <c r="AM16" s="0" t="n">
        <v>-0.45</v>
      </c>
      <c r="AN16" s="0" t="n">
        <v>-1.411</v>
      </c>
      <c r="AO16" s="0" t="n">
        <v>-0.126</v>
      </c>
      <c r="AP16" s="0" t="n">
        <v>2.446</v>
      </c>
      <c r="AQ16" s="0" t="n">
        <v>2.485</v>
      </c>
      <c r="AR16" s="0" t="n">
        <v>0.478</v>
      </c>
      <c r="AS16" s="0" t="n">
        <v>-0.583</v>
      </c>
      <c r="AT16" s="0" t="n">
        <v>-0.098</v>
      </c>
      <c r="AU16" s="0" t="n">
        <v>-17.6</v>
      </c>
      <c r="AV16" s="0" t="n">
        <v>4.1</v>
      </c>
      <c r="AW16" s="0" t="n">
        <v>7.7</v>
      </c>
      <c r="AX16" s="0" t="n">
        <v>4.8</v>
      </c>
      <c r="AY16" s="0" t="n">
        <v>2.7</v>
      </c>
      <c r="AZ16" s="0" t="n">
        <v>1.84</v>
      </c>
      <c r="BA16" s="0" t="n">
        <v>1.84</v>
      </c>
      <c r="BB16" s="0" t="n">
        <v>2019</v>
      </c>
    </row>
    <row r="17" customFormat="false" ht="15" hidden="false" customHeight="false" outlineLevel="0" collapsed="false">
      <c r="A17" s="0" t="s">
        <v>24</v>
      </c>
      <c r="B17" s="0" t="s">
        <v>260</v>
      </c>
      <c r="C17" s="0" t="s">
        <v>446</v>
      </c>
      <c r="D17" s="0" t="s">
        <v>447</v>
      </c>
      <c r="F17" s="0" t="s">
        <v>448</v>
      </c>
      <c r="G17" s="0" t="s">
        <v>445</v>
      </c>
      <c r="H17" s="0" t="s">
        <v>445</v>
      </c>
      <c r="I17" s="0" t="s">
        <v>445</v>
      </c>
      <c r="J17" s="0" t="s">
        <v>445</v>
      </c>
      <c r="K17" s="0" t="s">
        <v>445</v>
      </c>
      <c r="L17" s="0" t="s">
        <v>445</v>
      </c>
      <c r="M17" s="0" t="s">
        <v>445</v>
      </c>
      <c r="N17" s="0" t="s">
        <v>445</v>
      </c>
      <c r="O17" s="0" t="s">
        <v>445</v>
      </c>
      <c r="P17" s="0" t="s">
        <v>445</v>
      </c>
      <c r="Q17" s="0" t="s">
        <v>445</v>
      </c>
      <c r="R17" s="0" t="s">
        <v>445</v>
      </c>
      <c r="S17" s="0" t="s">
        <v>445</v>
      </c>
      <c r="T17" s="0" t="n">
        <v>-7.6</v>
      </c>
      <c r="U17" s="0" t="n">
        <v>-11.7</v>
      </c>
      <c r="V17" s="0" t="n">
        <v>-11.084</v>
      </c>
      <c r="W17" s="0" t="n">
        <v>2.776</v>
      </c>
      <c r="X17" s="0" t="n">
        <v>11.434</v>
      </c>
      <c r="Y17" s="0" t="n">
        <v>8.442</v>
      </c>
      <c r="Z17" s="0" t="n">
        <v>3.354</v>
      </c>
      <c r="AA17" s="0" t="n">
        <v>5.76</v>
      </c>
      <c r="AB17" s="0" t="n">
        <v>4.717</v>
      </c>
      <c r="AC17" s="0" t="n">
        <v>5.048</v>
      </c>
      <c r="AD17" s="0" t="n">
        <v>7.033</v>
      </c>
      <c r="AE17" s="0" t="n">
        <v>11.439</v>
      </c>
      <c r="AF17" s="0" t="n">
        <v>9.452</v>
      </c>
      <c r="AG17" s="0" t="n">
        <v>10.001</v>
      </c>
      <c r="AH17" s="0" t="n">
        <v>8.637</v>
      </c>
      <c r="AI17" s="0" t="n">
        <v>10.235</v>
      </c>
      <c r="AJ17" s="0" t="n">
        <v>0.168</v>
      </c>
      <c r="AK17" s="0" t="n">
        <v>7.805</v>
      </c>
      <c r="AL17" s="0" t="n">
        <v>5.29</v>
      </c>
      <c r="AM17" s="0" t="n">
        <v>1.629</v>
      </c>
      <c r="AN17" s="0" t="n">
        <v>0.962</v>
      </c>
      <c r="AO17" s="0" t="n">
        <v>1.686</v>
      </c>
      <c r="AP17" s="0" t="n">
        <v>-3.83</v>
      </c>
      <c r="AQ17" s="0" t="n">
        <v>-2.536</v>
      </c>
      <c r="AR17" s="0" t="n">
        <v>2.541</v>
      </c>
      <c r="AS17" s="0" t="n">
        <v>3.138</v>
      </c>
      <c r="AT17" s="0" t="n">
        <v>1.446</v>
      </c>
      <c r="AU17" s="0" t="n">
        <v>-0.9</v>
      </c>
      <c r="AV17" s="0" t="n">
        <v>-0.392</v>
      </c>
      <c r="AW17" s="0" t="n">
        <v>0.805</v>
      </c>
      <c r="AX17" s="0" t="n">
        <v>1.237</v>
      </c>
      <c r="AY17" s="0" t="n">
        <v>2.174</v>
      </c>
      <c r="AZ17" s="0" t="n">
        <v>1.361</v>
      </c>
      <c r="BA17" s="0" t="n">
        <v>1.442</v>
      </c>
      <c r="BB17" s="0" t="n">
        <v>2019</v>
      </c>
    </row>
    <row r="18" customFormat="false" ht="15" hidden="false" customHeight="false" outlineLevel="0" collapsed="false">
      <c r="A18" s="0" t="s">
        <v>25</v>
      </c>
      <c r="B18" s="0" t="s">
        <v>261</v>
      </c>
      <c r="C18" s="0" t="s">
        <v>446</v>
      </c>
      <c r="D18" s="0" t="s">
        <v>447</v>
      </c>
      <c r="F18" s="0" t="s">
        <v>448</v>
      </c>
      <c r="G18" s="0" t="n">
        <v>4.444</v>
      </c>
      <c r="H18" s="0" t="n">
        <v>-0.279</v>
      </c>
      <c r="I18" s="0" t="n">
        <v>0.595</v>
      </c>
      <c r="J18" s="0" t="n">
        <v>0.312</v>
      </c>
      <c r="K18" s="0" t="n">
        <v>2.466</v>
      </c>
      <c r="L18" s="0" t="n">
        <v>1.652</v>
      </c>
      <c r="M18" s="0" t="n">
        <v>1.823</v>
      </c>
      <c r="N18" s="0" t="n">
        <v>2.307</v>
      </c>
      <c r="O18" s="0" t="n">
        <v>4.723</v>
      </c>
      <c r="P18" s="0" t="n">
        <v>3.469</v>
      </c>
      <c r="Q18" s="0" t="n">
        <v>3.137</v>
      </c>
      <c r="R18" s="0" t="n">
        <v>1.833</v>
      </c>
      <c r="S18" s="0" t="n">
        <v>1.531</v>
      </c>
      <c r="T18" s="0" t="n">
        <v>-0.962</v>
      </c>
      <c r="U18" s="0" t="n">
        <v>3.227</v>
      </c>
      <c r="V18" s="0" t="n">
        <v>2.385</v>
      </c>
      <c r="W18" s="0" t="n">
        <v>1.321</v>
      </c>
      <c r="X18" s="0" t="n">
        <v>3.794</v>
      </c>
      <c r="Y18" s="0" t="n">
        <v>1.962</v>
      </c>
      <c r="Z18" s="0" t="n">
        <v>3.543</v>
      </c>
      <c r="AA18" s="0" t="n">
        <v>3.717</v>
      </c>
      <c r="AB18" s="0" t="n">
        <v>1.1</v>
      </c>
      <c r="AC18" s="0" t="n">
        <v>1.707</v>
      </c>
      <c r="AD18" s="0" t="n">
        <v>1.038</v>
      </c>
      <c r="AE18" s="0" t="n">
        <v>3.571</v>
      </c>
      <c r="AF18" s="0" t="n">
        <v>2.322</v>
      </c>
      <c r="AG18" s="0" t="n">
        <v>2.552</v>
      </c>
      <c r="AH18" s="0" t="n">
        <v>3.677</v>
      </c>
      <c r="AI18" s="0" t="n">
        <v>0.447</v>
      </c>
      <c r="AJ18" s="0" t="n">
        <v>-2.021</v>
      </c>
      <c r="AK18" s="0" t="n">
        <v>2.865</v>
      </c>
      <c r="AL18" s="0" t="n">
        <v>1.694</v>
      </c>
      <c r="AM18" s="0" t="n">
        <v>0.739</v>
      </c>
      <c r="AN18" s="0" t="n">
        <v>0.459</v>
      </c>
      <c r="AO18" s="0" t="n">
        <v>1.579</v>
      </c>
      <c r="AP18" s="0" t="n">
        <v>2.041</v>
      </c>
      <c r="AQ18" s="0" t="n">
        <v>1.267</v>
      </c>
      <c r="AR18" s="0" t="n">
        <v>1.608</v>
      </c>
      <c r="AS18" s="0" t="n">
        <v>1.812</v>
      </c>
      <c r="AT18" s="0" t="n">
        <v>1.744</v>
      </c>
      <c r="AU18" s="0" t="n">
        <v>-6.424</v>
      </c>
      <c r="AV18" s="0" t="n">
        <v>4.043</v>
      </c>
      <c r="AW18" s="0" t="n">
        <v>3.091</v>
      </c>
      <c r="AX18" s="0" t="n">
        <v>2.101</v>
      </c>
      <c r="AY18" s="0" t="n">
        <v>1.596</v>
      </c>
      <c r="AZ18" s="0" t="n">
        <v>1.315</v>
      </c>
      <c r="BA18" s="0" t="n">
        <v>1.341</v>
      </c>
      <c r="BB18" s="0" t="n">
        <v>2020</v>
      </c>
      <c r="BC18" s="0" t="n">
        <v>1</v>
      </c>
    </row>
    <row r="19" customFormat="false" ht="15" hidden="false" customHeight="false" outlineLevel="0" collapsed="false">
      <c r="A19" s="0" t="s">
        <v>26</v>
      </c>
      <c r="B19" s="0" t="s">
        <v>262</v>
      </c>
      <c r="C19" s="0" t="s">
        <v>446</v>
      </c>
      <c r="D19" s="0" t="s">
        <v>447</v>
      </c>
      <c r="F19" s="0" t="s">
        <v>448</v>
      </c>
      <c r="G19" s="0" t="n">
        <v>5.013</v>
      </c>
      <c r="H19" s="0" t="n">
        <v>0.214</v>
      </c>
      <c r="I19" s="0" t="n">
        <v>-7.551</v>
      </c>
      <c r="J19" s="0" t="n">
        <v>6.076</v>
      </c>
      <c r="K19" s="0" t="n">
        <v>11.332</v>
      </c>
      <c r="L19" s="0" t="n">
        <v>-1.419</v>
      </c>
      <c r="M19" s="0" t="n">
        <v>7.275</v>
      </c>
      <c r="N19" s="0" t="n">
        <v>21.997</v>
      </c>
      <c r="O19" s="0" t="n">
        <v>10.861</v>
      </c>
      <c r="P19" s="0" t="n">
        <v>15.474</v>
      </c>
      <c r="Q19" s="0" t="n">
        <v>11.209</v>
      </c>
      <c r="R19" s="0" t="n">
        <v>11.465</v>
      </c>
      <c r="S19" s="0" t="n">
        <v>12.083</v>
      </c>
      <c r="T19" s="0" t="n">
        <v>6.276</v>
      </c>
      <c r="U19" s="0" t="n">
        <v>-0.25</v>
      </c>
      <c r="V19" s="0" t="n">
        <v>0.7</v>
      </c>
      <c r="W19" s="0" t="n">
        <v>1.422</v>
      </c>
      <c r="X19" s="0" t="n">
        <v>3.552</v>
      </c>
      <c r="Y19" s="0" t="n">
        <v>3.707</v>
      </c>
      <c r="Z19" s="0" t="n">
        <v>8.766</v>
      </c>
      <c r="AA19" s="0" t="n">
        <v>12.171</v>
      </c>
      <c r="AB19" s="0" t="n">
        <v>5.756</v>
      </c>
      <c r="AC19" s="0" t="n">
        <v>4.73</v>
      </c>
      <c r="AD19" s="0" t="n">
        <v>9.335</v>
      </c>
      <c r="AE19" s="0" t="n">
        <v>4.789</v>
      </c>
      <c r="AF19" s="0" t="n">
        <v>1.94</v>
      </c>
      <c r="AG19" s="0" t="n">
        <v>4.835</v>
      </c>
      <c r="AH19" s="0" t="n">
        <v>0.506</v>
      </c>
      <c r="AI19" s="0" t="n">
        <v>3.487</v>
      </c>
      <c r="AJ19" s="0" t="n">
        <v>-0.995</v>
      </c>
      <c r="AK19" s="0" t="n">
        <v>4.27</v>
      </c>
      <c r="AL19" s="0" t="n">
        <v>1.916</v>
      </c>
      <c r="AM19" s="0" t="n">
        <v>2.417</v>
      </c>
      <c r="AN19" s="0" t="n">
        <v>1.296</v>
      </c>
      <c r="AO19" s="0" t="n">
        <v>4.035</v>
      </c>
      <c r="AP19" s="0" t="n">
        <v>2.626</v>
      </c>
      <c r="AQ19" s="0" t="n">
        <v>-0.041</v>
      </c>
      <c r="AR19" s="0" t="n">
        <v>1.754</v>
      </c>
      <c r="AS19" s="0" t="n">
        <v>2.898</v>
      </c>
      <c r="AT19" s="0" t="n">
        <v>1.791</v>
      </c>
      <c r="AU19" s="0" t="n">
        <v>-14.089</v>
      </c>
      <c r="AV19" s="0" t="n">
        <v>1.92</v>
      </c>
      <c r="AW19" s="0" t="n">
        <v>6.38</v>
      </c>
      <c r="AX19" s="0" t="n">
        <v>4.19</v>
      </c>
      <c r="AY19" s="0" t="n">
        <v>2</v>
      </c>
      <c r="AZ19" s="0" t="n">
        <v>2</v>
      </c>
      <c r="BA19" s="0" t="n">
        <v>2</v>
      </c>
      <c r="BB19" s="0" t="n">
        <v>2020</v>
      </c>
    </row>
    <row r="20" customFormat="false" ht="15" hidden="false" customHeight="false" outlineLevel="0" collapsed="false">
      <c r="A20" s="0" t="s">
        <v>27</v>
      </c>
      <c r="B20" s="0" t="s">
        <v>263</v>
      </c>
      <c r="C20" s="0" t="s">
        <v>446</v>
      </c>
      <c r="D20" s="0" t="s">
        <v>447</v>
      </c>
      <c r="F20" s="0" t="s">
        <v>448</v>
      </c>
      <c r="G20" s="0" t="n">
        <v>9.255</v>
      </c>
      <c r="H20" s="0" t="n">
        <v>1.929</v>
      </c>
      <c r="I20" s="0" t="n">
        <v>1.682</v>
      </c>
      <c r="J20" s="0" t="n">
        <v>-2</v>
      </c>
      <c r="K20" s="0" t="n">
        <v>0.4</v>
      </c>
      <c r="L20" s="0" t="n">
        <v>4.327</v>
      </c>
      <c r="M20" s="0" t="n">
        <v>2.748</v>
      </c>
      <c r="N20" s="0" t="n">
        <v>-2.074</v>
      </c>
      <c r="O20" s="0" t="n">
        <v>3.428</v>
      </c>
      <c r="P20" s="0" t="n">
        <v>-2.849</v>
      </c>
      <c r="Q20" s="0" t="n">
        <v>8.976</v>
      </c>
      <c r="R20" s="0" t="n">
        <v>4.226</v>
      </c>
      <c r="S20" s="0" t="n">
        <v>2.958</v>
      </c>
      <c r="T20" s="0" t="n">
        <v>5.836</v>
      </c>
      <c r="U20" s="0" t="n">
        <v>2.02</v>
      </c>
      <c r="V20" s="0" t="n">
        <v>6.045</v>
      </c>
      <c r="W20" s="0" t="n">
        <v>4.324</v>
      </c>
      <c r="X20" s="0" t="n">
        <v>5.735</v>
      </c>
      <c r="Y20" s="0" t="n">
        <v>3.961</v>
      </c>
      <c r="Z20" s="0" t="n">
        <v>4.358</v>
      </c>
      <c r="AA20" s="0" t="n">
        <v>5.858</v>
      </c>
      <c r="AB20" s="0" t="n">
        <v>5.333</v>
      </c>
      <c r="AC20" s="0" t="n">
        <v>4.643</v>
      </c>
      <c r="AD20" s="0" t="n">
        <v>3.444</v>
      </c>
      <c r="AE20" s="0" t="n">
        <v>4.43</v>
      </c>
      <c r="AF20" s="0" t="n">
        <v>1.713</v>
      </c>
      <c r="AG20" s="0" t="n">
        <v>3.944</v>
      </c>
      <c r="AH20" s="0" t="n">
        <v>5.986</v>
      </c>
      <c r="AI20" s="0" t="n">
        <v>4.897</v>
      </c>
      <c r="AJ20" s="0" t="n">
        <v>2.319</v>
      </c>
      <c r="AK20" s="0" t="n">
        <v>2.114</v>
      </c>
      <c r="AL20" s="0" t="n">
        <v>2.964</v>
      </c>
      <c r="AM20" s="0" t="n">
        <v>4.811</v>
      </c>
      <c r="AN20" s="0" t="n">
        <v>7.191</v>
      </c>
      <c r="AO20" s="0" t="n">
        <v>6.358</v>
      </c>
      <c r="AP20" s="0" t="n">
        <v>1.778</v>
      </c>
      <c r="AQ20" s="0" t="n">
        <v>3.34</v>
      </c>
      <c r="AR20" s="0" t="n">
        <v>5.672</v>
      </c>
      <c r="AS20" s="0" t="n">
        <v>6.697</v>
      </c>
      <c r="AT20" s="0" t="n">
        <v>6.866</v>
      </c>
      <c r="AU20" s="0" t="n">
        <v>1.997</v>
      </c>
      <c r="AV20" s="0" t="n">
        <v>4.972</v>
      </c>
      <c r="AW20" s="0" t="n">
        <v>6.006</v>
      </c>
      <c r="AX20" s="0" t="n">
        <v>6.542</v>
      </c>
      <c r="AY20" s="0" t="n">
        <v>6.532</v>
      </c>
      <c r="AZ20" s="0" t="n">
        <v>6.518</v>
      </c>
      <c r="BA20" s="0" t="n">
        <v>6.382</v>
      </c>
      <c r="BB20" s="0" t="n">
        <v>2019</v>
      </c>
    </row>
    <row r="21" customFormat="false" ht="15" hidden="false" customHeight="false" outlineLevel="0" collapsed="false">
      <c r="A21" s="0" t="s">
        <v>28</v>
      </c>
      <c r="B21" s="0" t="s">
        <v>264</v>
      </c>
      <c r="C21" s="0" t="s">
        <v>446</v>
      </c>
      <c r="D21" s="0" t="s">
        <v>447</v>
      </c>
      <c r="F21" s="0" t="s">
        <v>448</v>
      </c>
      <c r="G21" s="0" t="n">
        <v>4.995</v>
      </c>
      <c r="H21" s="0" t="n">
        <v>13.589</v>
      </c>
      <c r="I21" s="0" t="n">
        <v>8.195</v>
      </c>
      <c r="J21" s="0" t="n">
        <v>7.337</v>
      </c>
      <c r="K21" s="0" t="n">
        <v>7.616</v>
      </c>
      <c r="L21" s="0" t="n">
        <v>4.349</v>
      </c>
      <c r="M21" s="0" t="n">
        <v>7.954</v>
      </c>
      <c r="N21" s="0" t="n">
        <v>20.229</v>
      </c>
      <c r="O21" s="0" t="n">
        <v>15.079</v>
      </c>
      <c r="P21" s="0" t="n">
        <v>6.194</v>
      </c>
      <c r="Q21" s="0" t="n">
        <v>9.098</v>
      </c>
      <c r="R21" s="0" t="n">
        <v>4.896</v>
      </c>
      <c r="S21" s="0" t="n">
        <v>2.083</v>
      </c>
      <c r="T21" s="0" t="n">
        <v>3.192</v>
      </c>
      <c r="U21" s="0" t="n">
        <v>2.232</v>
      </c>
      <c r="V21" s="0" t="n">
        <v>6.019</v>
      </c>
      <c r="W21" s="0" t="n">
        <v>5.971</v>
      </c>
      <c r="X21" s="0" t="n">
        <v>5.544</v>
      </c>
      <c r="Y21" s="0" t="n">
        <v>6.009</v>
      </c>
      <c r="Z21" s="0" t="n">
        <v>7.087</v>
      </c>
      <c r="AA21" s="0" t="n">
        <v>6.934</v>
      </c>
      <c r="AB21" s="0" t="n">
        <v>7.04</v>
      </c>
      <c r="AC21" s="0" t="n">
        <v>9.516</v>
      </c>
      <c r="AD21" s="0" t="n">
        <v>9.32</v>
      </c>
      <c r="AE21" s="0" t="n">
        <v>6.876</v>
      </c>
      <c r="AF21" s="0" t="n">
        <v>6.666</v>
      </c>
      <c r="AG21" s="0" t="n">
        <v>7.137</v>
      </c>
      <c r="AH21" s="0" t="n">
        <v>12.861</v>
      </c>
      <c r="AI21" s="0" t="n">
        <v>10.964</v>
      </c>
      <c r="AJ21" s="0" t="n">
        <v>5.801</v>
      </c>
      <c r="AK21" s="0" t="n">
        <v>9.484</v>
      </c>
      <c r="AL21" s="0" t="n">
        <v>9.866</v>
      </c>
      <c r="AM21" s="0" t="n">
        <v>6.495</v>
      </c>
      <c r="AN21" s="0" t="n">
        <v>3.582</v>
      </c>
      <c r="AO21" s="0" t="n">
        <v>3.968</v>
      </c>
      <c r="AP21" s="0" t="n">
        <v>6.221</v>
      </c>
      <c r="AQ21" s="0" t="n">
        <v>7.408</v>
      </c>
      <c r="AR21" s="0" t="n">
        <v>6.322</v>
      </c>
      <c r="AS21" s="0" t="n">
        <v>3.835</v>
      </c>
      <c r="AT21" s="0" t="n">
        <v>4.279</v>
      </c>
      <c r="AU21" s="0" t="n">
        <v>-0.817</v>
      </c>
      <c r="AV21" s="0" t="n">
        <v>-1.916</v>
      </c>
      <c r="AW21" s="0" t="n">
        <v>5.668</v>
      </c>
      <c r="AX21" s="0" t="n">
        <v>5.607</v>
      </c>
      <c r="AY21" s="0" t="n">
        <v>7.623</v>
      </c>
      <c r="AZ21" s="0" t="n">
        <v>5.796</v>
      </c>
      <c r="BA21" s="0" t="n">
        <v>5.796</v>
      </c>
      <c r="BB21" s="0" t="n">
        <v>2020</v>
      </c>
    </row>
    <row r="22" customFormat="false" ht="15" hidden="false" customHeight="false" outlineLevel="0" collapsed="false">
      <c r="A22" s="0" t="s">
        <v>29</v>
      </c>
      <c r="B22" s="0" t="s">
        <v>265</v>
      </c>
      <c r="C22" s="0" t="s">
        <v>446</v>
      </c>
      <c r="D22" s="0" t="s">
        <v>447</v>
      </c>
      <c r="F22" s="0" t="s">
        <v>448</v>
      </c>
      <c r="G22" s="0" t="n">
        <v>0.61</v>
      </c>
      <c r="H22" s="0" t="n">
        <v>0.3</v>
      </c>
      <c r="I22" s="0" t="n">
        <v>-3.939</v>
      </c>
      <c r="J22" s="0" t="n">
        <v>-4.042</v>
      </c>
      <c r="K22" s="0" t="n">
        <v>-0.201</v>
      </c>
      <c r="L22" s="0" t="n">
        <v>-1.676</v>
      </c>
      <c r="M22" s="0" t="n">
        <v>-2.574</v>
      </c>
      <c r="N22" s="0" t="n">
        <v>2.463</v>
      </c>
      <c r="O22" s="0" t="n">
        <v>2.91</v>
      </c>
      <c r="P22" s="0" t="n">
        <v>3.79</v>
      </c>
      <c r="Q22" s="0" t="n">
        <v>4.636</v>
      </c>
      <c r="R22" s="0" t="n">
        <v>5.267</v>
      </c>
      <c r="S22" s="0" t="n">
        <v>1.646</v>
      </c>
      <c r="T22" s="0" t="n">
        <v>4.269</v>
      </c>
      <c r="U22" s="0" t="n">
        <v>4.667</v>
      </c>
      <c r="V22" s="0" t="n">
        <v>4.678</v>
      </c>
      <c r="W22" s="0" t="n">
        <v>4.361</v>
      </c>
      <c r="X22" s="0" t="n">
        <v>4.954</v>
      </c>
      <c r="Y22" s="0" t="n">
        <v>5.029</v>
      </c>
      <c r="Z22" s="0" t="n">
        <v>0.427</v>
      </c>
      <c r="AA22" s="0" t="n">
        <v>2.508</v>
      </c>
      <c r="AB22" s="0" t="n">
        <v>1.684</v>
      </c>
      <c r="AC22" s="0" t="n">
        <v>2.486</v>
      </c>
      <c r="AD22" s="0" t="n">
        <v>2.711</v>
      </c>
      <c r="AE22" s="0" t="n">
        <v>4.173</v>
      </c>
      <c r="AF22" s="0" t="n">
        <v>4.421</v>
      </c>
      <c r="AG22" s="0" t="n">
        <v>4.797</v>
      </c>
      <c r="AH22" s="0" t="n">
        <v>4.564</v>
      </c>
      <c r="AI22" s="0" t="n">
        <v>6.148</v>
      </c>
      <c r="AJ22" s="0" t="n">
        <v>3.357</v>
      </c>
      <c r="AK22" s="0" t="n">
        <v>4.127</v>
      </c>
      <c r="AL22" s="0" t="n">
        <v>5.204</v>
      </c>
      <c r="AM22" s="0" t="n">
        <v>5.122</v>
      </c>
      <c r="AN22" s="0" t="n">
        <v>6.796</v>
      </c>
      <c r="AO22" s="0" t="n">
        <v>5.461</v>
      </c>
      <c r="AP22" s="0" t="n">
        <v>4.857</v>
      </c>
      <c r="AQ22" s="0" t="n">
        <v>4.264</v>
      </c>
      <c r="AR22" s="0" t="n">
        <v>4.195</v>
      </c>
      <c r="AS22" s="0" t="n">
        <v>4.224</v>
      </c>
      <c r="AT22" s="0" t="n">
        <v>2.217</v>
      </c>
      <c r="AU22" s="0" t="n">
        <v>-7.7</v>
      </c>
      <c r="AV22" s="0" t="n">
        <v>5.5</v>
      </c>
      <c r="AW22" s="0" t="n">
        <v>4.2</v>
      </c>
      <c r="AX22" s="0" t="n">
        <v>3.8</v>
      </c>
      <c r="AY22" s="0" t="n">
        <v>3.7</v>
      </c>
      <c r="AZ22" s="0" t="n">
        <v>3.5</v>
      </c>
      <c r="BA22" s="0" t="n">
        <v>3.4</v>
      </c>
      <c r="BB22" s="0" t="n">
        <v>2019</v>
      </c>
    </row>
    <row r="23" customFormat="false" ht="15" hidden="false" customHeight="false" outlineLevel="0" collapsed="false">
      <c r="A23" s="0" t="s">
        <v>30</v>
      </c>
      <c r="B23" s="0" t="s">
        <v>266</v>
      </c>
      <c r="C23" s="0" t="s">
        <v>446</v>
      </c>
      <c r="D23" s="0" t="s">
        <v>447</v>
      </c>
      <c r="F23" s="0" t="s">
        <v>448</v>
      </c>
      <c r="G23" s="0" t="s">
        <v>445</v>
      </c>
      <c r="H23" s="0" t="s">
        <v>445</v>
      </c>
      <c r="I23" s="0" t="s">
        <v>445</v>
      </c>
      <c r="J23" s="0" t="s">
        <v>445</v>
      </c>
      <c r="K23" s="0" t="s">
        <v>445</v>
      </c>
      <c r="L23" s="0" t="s">
        <v>445</v>
      </c>
      <c r="M23" s="0" t="s">
        <v>445</v>
      </c>
      <c r="N23" s="0" t="s">
        <v>445</v>
      </c>
      <c r="O23" s="0" t="s">
        <v>445</v>
      </c>
      <c r="P23" s="0" t="s">
        <v>445</v>
      </c>
      <c r="Q23" s="0" t="s">
        <v>445</v>
      </c>
      <c r="R23" s="0" t="s">
        <v>445</v>
      </c>
      <c r="S23" s="0" t="s">
        <v>445</v>
      </c>
      <c r="T23" s="0" t="s">
        <v>445</v>
      </c>
      <c r="U23" s="0" t="s">
        <v>445</v>
      </c>
      <c r="V23" s="0" t="s">
        <v>445</v>
      </c>
      <c r="W23" s="0" t="s">
        <v>445</v>
      </c>
      <c r="X23" s="0" t="n">
        <v>22.853</v>
      </c>
      <c r="Y23" s="0" t="n">
        <v>13.814</v>
      </c>
      <c r="Z23" s="0" t="n">
        <v>10.75</v>
      </c>
      <c r="AA23" s="0" t="n">
        <v>4.442</v>
      </c>
      <c r="AB23" s="0" t="n">
        <v>2.362</v>
      </c>
      <c r="AC23" s="0" t="n">
        <v>5.053</v>
      </c>
      <c r="AD23" s="0" t="n">
        <v>3.858</v>
      </c>
      <c r="AE23" s="0" t="n">
        <v>6.257</v>
      </c>
      <c r="AF23" s="0" t="n">
        <v>4.236</v>
      </c>
      <c r="AG23" s="0" t="n">
        <v>5.691</v>
      </c>
      <c r="AH23" s="0" t="n">
        <v>5.979</v>
      </c>
      <c r="AI23" s="0" t="n">
        <v>5.594</v>
      </c>
      <c r="AJ23" s="0" t="n">
        <v>-0.816</v>
      </c>
      <c r="AK23" s="0" t="n">
        <v>0.767</v>
      </c>
      <c r="AL23" s="0" t="n">
        <v>0.908</v>
      </c>
      <c r="AM23" s="0" t="n">
        <v>-0.707</v>
      </c>
      <c r="AN23" s="0" t="n">
        <v>2.351</v>
      </c>
      <c r="AO23" s="0" t="n">
        <v>1.148</v>
      </c>
      <c r="AP23" s="0" t="n">
        <v>3.088</v>
      </c>
      <c r="AQ23" s="0" t="n">
        <v>3.146</v>
      </c>
      <c r="AR23" s="0" t="n">
        <v>3.176</v>
      </c>
      <c r="AS23" s="0" t="n">
        <v>3.74</v>
      </c>
      <c r="AT23" s="0" t="n">
        <v>2.831</v>
      </c>
      <c r="AU23" s="0" t="n">
        <v>-5.5</v>
      </c>
      <c r="AV23" s="0" t="n">
        <v>3.5</v>
      </c>
      <c r="AW23" s="0" t="n">
        <v>3.25</v>
      </c>
      <c r="AX23" s="0" t="n">
        <v>3</v>
      </c>
      <c r="AY23" s="0" t="n">
        <v>3</v>
      </c>
      <c r="AZ23" s="0" t="n">
        <v>3</v>
      </c>
      <c r="BA23" s="0" t="n">
        <v>3</v>
      </c>
      <c r="BB23" s="0" t="n">
        <v>2019</v>
      </c>
    </row>
    <row r="24" customFormat="false" ht="15" hidden="false" customHeight="false" outlineLevel="0" collapsed="false">
      <c r="A24" s="0" t="s">
        <v>31</v>
      </c>
      <c r="B24" s="0" t="s">
        <v>267</v>
      </c>
      <c r="C24" s="0" t="s">
        <v>446</v>
      </c>
      <c r="D24" s="0" t="s">
        <v>447</v>
      </c>
      <c r="F24" s="0" t="s">
        <v>448</v>
      </c>
      <c r="G24" s="0" t="n">
        <v>12.02</v>
      </c>
      <c r="H24" s="0" t="n">
        <v>8.154</v>
      </c>
      <c r="I24" s="0" t="n">
        <v>15.874</v>
      </c>
      <c r="J24" s="0" t="n">
        <v>10.793</v>
      </c>
      <c r="K24" s="0" t="n">
        <v>6.517</v>
      </c>
      <c r="L24" s="0" t="n">
        <v>7.695</v>
      </c>
      <c r="M24" s="0" t="n">
        <v>8.616</v>
      </c>
      <c r="N24" s="0" t="n">
        <v>14.89</v>
      </c>
      <c r="O24" s="0" t="n">
        <v>23.42</v>
      </c>
      <c r="P24" s="0" t="n">
        <v>4.665</v>
      </c>
      <c r="Q24" s="0" t="n">
        <v>8.787</v>
      </c>
      <c r="R24" s="0" t="n">
        <v>6.237</v>
      </c>
      <c r="S24" s="0" t="n">
        <v>-0.208</v>
      </c>
      <c r="T24" s="0" t="n">
        <v>4.027</v>
      </c>
      <c r="U24" s="0" t="n">
        <v>-0.786</v>
      </c>
      <c r="V24" s="0" t="n">
        <v>7.03</v>
      </c>
      <c r="W24" s="0" t="n">
        <v>5.83</v>
      </c>
      <c r="X24" s="0" t="n">
        <v>8.027</v>
      </c>
      <c r="Y24" s="0" t="n">
        <v>0.721</v>
      </c>
      <c r="Z24" s="0" t="n">
        <v>9.667</v>
      </c>
      <c r="AA24" s="0" t="n">
        <v>1.987</v>
      </c>
      <c r="AB24" s="0" t="n">
        <v>0.25</v>
      </c>
      <c r="AC24" s="0" t="n">
        <v>6.07</v>
      </c>
      <c r="AD24" s="0" t="n">
        <v>4.625</v>
      </c>
      <c r="AE24" s="0" t="n">
        <v>2.706</v>
      </c>
      <c r="AF24" s="0" t="n">
        <v>4.556</v>
      </c>
      <c r="AG24" s="0" t="n">
        <v>8.364</v>
      </c>
      <c r="AH24" s="0" t="n">
        <v>8.28</v>
      </c>
      <c r="AI24" s="0" t="n">
        <v>6.242</v>
      </c>
      <c r="AJ24" s="0" t="n">
        <v>-7.652</v>
      </c>
      <c r="AK24" s="0" t="n">
        <v>8.564</v>
      </c>
      <c r="AL24" s="0" t="n">
        <v>6.048</v>
      </c>
      <c r="AM24" s="0" t="n">
        <v>4.456</v>
      </c>
      <c r="AN24" s="0" t="n">
        <v>11.344</v>
      </c>
      <c r="AO24" s="0" t="n">
        <v>4.149</v>
      </c>
      <c r="AP24" s="0" t="n">
        <v>-1.698</v>
      </c>
      <c r="AQ24" s="0" t="n">
        <v>4.304</v>
      </c>
      <c r="AR24" s="0" t="n">
        <v>2.904</v>
      </c>
      <c r="AS24" s="0" t="n">
        <v>4.479</v>
      </c>
      <c r="AT24" s="0" t="n">
        <v>3.026</v>
      </c>
      <c r="AU24" s="0" t="n">
        <v>-8.25</v>
      </c>
      <c r="AV24" s="0" t="n">
        <v>7.505</v>
      </c>
      <c r="AW24" s="0" t="n">
        <v>5.404</v>
      </c>
      <c r="AX24" s="0" t="n">
        <v>4.266</v>
      </c>
      <c r="AY24" s="0" t="n">
        <v>3.89</v>
      </c>
      <c r="AZ24" s="0" t="n">
        <v>3.899</v>
      </c>
      <c r="BA24" s="0" t="n">
        <v>3.905</v>
      </c>
      <c r="BB24" s="0" t="n">
        <v>2019</v>
      </c>
    </row>
    <row r="25" customFormat="false" ht="15" hidden="false" customHeight="false" outlineLevel="0" collapsed="false">
      <c r="A25" s="0" t="s">
        <v>32</v>
      </c>
      <c r="B25" s="0" t="s">
        <v>268</v>
      </c>
      <c r="C25" s="0" t="s">
        <v>446</v>
      </c>
      <c r="D25" s="0" t="s">
        <v>447</v>
      </c>
      <c r="F25" s="0" t="s">
        <v>448</v>
      </c>
      <c r="G25" s="0" t="n">
        <v>9.19</v>
      </c>
      <c r="H25" s="0" t="n">
        <v>-4.4</v>
      </c>
      <c r="I25" s="0" t="n">
        <v>0.596</v>
      </c>
      <c r="J25" s="0" t="n">
        <v>-3.4</v>
      </c>
      <c r="K25" s="0" t="n">
        <v>5.307</v>
      </c>
      <c r="L25" s="0" t="n">
        <v>7.901</v>
      </c>
      <c r="M25" s="0" t="n">
        <v>7.544</v>
      </c>
      <c r="N25" s="0" t="n">
        <v>3.601</v>
      </c>
      <c r="O25" s="0" t="n">
        <v>0.264</v>
      </c>
      <c r="P25" s="0" t="n">
        <v>3.2</v>
      </c>
      <c r="Q25" s="0" t="n">
        <v>-4.168</v>
      </c>
      <c r="R25" s="0" t="n">
        <v>1.031</v>
      </c>
      <c r="S25" s="0" t="n">
        <v>-0.467</v>
      </c>
      <c r="T25" s="0" t="n">
        <v>4.665</v>
      </c>
      <c r="U25" s="0" t="n">
        <v>5.334</v>
      </c>
      <c r="V25" s="0" t="n">
        <v>4.417</v>
      </c>
      <c r="W25" s="0" t="n">
        <v>2.209</v>
      </c>
      <c r="X25" s="0" t="n">
        <v>3.395</v>
      </c>
      <c r="Y25" s="0" t="n">
        <v>0.338</v>
      </c>
      <c r="Z25" s="0" t="n">
        <v>0.468</v>
      </c>
      <c r="AA25" s="0" t="n">
        <v>4.388</v>
      </c>
      <c r="AB25" s="0" t="n">
        <v>1.39</v>
      </c>
      <c r="AC25" s="0" t="n">
        <v>3.053</v>
      </c>
      <c r="AD25" s="0" t="n">
        <v>1.141</v>
      </c>
      <c r="AE25" s="0" t="n">
        <v>5.76</v>
      </c>
      <c r="AF25" s="0" t="n">
        <v>3.202</v>
      </c>
      <c r="AG25" s="0" t="n">
        <v>3.962</v>
      </c>
      <c r="AH25" s="0" t="n">
        <v>6.07</v>
      </c>
      <c r="AI25" s="0" t="n">
        <v>5.094</v>
      </c>
      <c r="AJ25" s="0" t="n">
        <v>-0.126</v>
      </c>
      <c r="AK25" s="0" t="n">
        <v>7.528</v>
      </c>
      <c r="AL25" s="0" t="n">
        <v>3.974</v>
      </c>
      <c r="AM25" s="0" t="n">
        <v>1.921</v>
      </c>
      <c r="AN25" s="0" t="n">
        <v>3.005</v>
      </c>
      <c r="AO25" s="0" t="n">
        <v>0.504</v>
      </c>
      <c r="AP25" s="0" t="n">
        <v>-3.546</v>
      </c>
      <c r="AQ25" s="0" t="n">
        <v>-3.276</v>
      </c>
      <c r="AR25" s="0" t="n">
        <v>1.323</v>
      </c>
      <c r="AS25" s="0" t="n">
        <v>1.784</v>
      </c>
      <c r="AT25" s="0" t="n">
        <v>1.411</v>
      </c>
      <c r="AU25" s="0" t="n">
        <v>-4.059</v>
      </c>
      <c r="AV25" s="0" t="n">
        <v>3.655</v>
      </c>
      <c r="AW25" s="0" t="n">
        <v>2.565</v>
      </c>
      <c r="AX25" s="0" t="n">
        <v>2.141</v>
      </c>
      <c r="AY25" s="0" t="n">
        <v>2.015</v>
      </c>
      <c r="AZ25" s="0" t="n">
        <v>2.015</v>
      </c>
      <c r="BA25" s="0" t="n">
        <v>2.015</v>
      </c>
      <c r="BB25" s="0" t="n">
        <v>2020</v>
      </c>
    </row>
    <row r="26" customFormat="false" ht="15" hidden="false" customHeight="false" outlineLevel="0" collapsed="false">
      <c r="A26" s="0" t="s">
        <v>33</v>
      </c>
      <c r="B26" s="0" t="s">
        <v>269</v>
      </c>
      <c r="C26" s="0" t="s">
        <v>446</v>
      </c>
      <c r="D26" s="0" t="s">
        <v>447</v>
      </c>
      <c r="F26" s="0" t="s">
        <v>448</v>
      </c>
      <c r="G26" s="0" t="s">
        <v>445</v>
      </c>
      <c r="H26" s="0" t="s">
        <v>445</v>
      </c>
      <c r="I26" s="0" t="s">
        <v>445</v>
      </c>
      <c r="J26" s="0" t="s">
        <v>445</v>
      </c>
      <c r="K26" s="0" t="s">
        <v>445</v>
      </c>
      <c r="L26" s="0" t="s">
        <v>445</v>
      </c>
      <c r="M26" s="0" t="n">
        <v>-2.778</v>
      </c>
      <c r="N26" s="0" t="n">
        <v>0.311</v>
      </c>
      <c r="O26" s="0" t="n">
        <v>-0.36</v>
      </c>
      <c r="P26" s="0" t="n">
        <v>2.206</v>
      </c>
      <c r="Q26" s="0" t="n">
        <v>1.085</v>
      </c>
      <c r="R26" s="0" t="n">
        <v>3.148</v>
      </c>
      <c r="S26" s="0" t="n">
        <v>4.759</v>
      </c>
      <c r="T26" s="0" t="n">
        <v>0.301</v>
      </c>
      <c r="U26" s="0" t="n">
        <v>3.149</v>
      </c>
      <c r="V26" s="0" t="n">
        <v>4.477</v>
      </c>
      <c r="W26" s="0" t="n">
        <v>2.881</v>
      </c>
      <c r="X26" s="0" t="n">
        <v>-1.475</v>
      </c>
      <c r="Y26" s="0" t="n">
        <v>-0.56</v>
      </c>
      <c r="Z26" s="0" t="n">
        <v>3.053</v>
      </c>
      <c r="AA26" s="0" t="n">
        <v>2.853</v>
      </c>
      <c r="AB26" s="0" t="n">
        <v>2.745</v>
      </c>
      <c r="AC26" s="0" t="n">
        <v>3.872</v>
      </c>
      <c r="AD26" s="0" t="n">
        <v>2.903</v>
      </c>
      <c r="AE26" s="0" t="n">
        <v>0.504</v>
      </c>
      <c r="AF26" s="0" t="n">
        <v>0.388</v>
      </c>
      <c r="AG26" s="0" t="n">
        <v>4.098</v>
      </c>
      <c r="AH26" s="0" t="n">
        <v>-3.764</v>
      </c>
      <c r="AI26" s="0" t="n">
        <v>-3.901</v>
      </c>
      <c r="AJ26" s="0" t="n">
        <v>-1.9</v>
      </c>
      <c r="AK26" s="0" t="n">
        <v>2.741</v>
      </c>
      <c r="AL26" s="0" t="n">
        <v>3.744</v>
      </c>
      <c r="AM26" s="0" t="n">
        <v>0.913</v>
      </c>
      <c r="AN26" s="0" t="n">
        <v>-2.125</v>
      </c>
      <c r="AO26" s="0" t="n">
        <v>-2.508</v>
      </c>
      <c r="AP26" s="0" t="n">
        <v>-0.405</v>
      </c>
      <c r="AQ26" s="0" t="n">
        <v>-2.465</v>
      </c>
      <c r="AR26" s="0" t="n">
        <v>1.329</v>
      </c>
      <c r="AS26" s="0" t="n">
        <v>0.052</v>
      </c>
      <c r="AT26" s="0" t="n">
        <v>3.869</v>
      </c>
      <c r="AU26" s="0" t="n">
        <v>1.203</v>
      </c>
      <c r="AV26" s="0" t="n">
        <v>1.646</v>
      </c>
      <c r="AW26" s="0" t="n">
        <v>2.544</v>
      </c>
      <c r="AX26" s="0" t="n">
        <v>2.323</v>
      </c>
      <c r="AY26" s="0" t="n">
        <v>2.143</v>
      </c>
      <c r="AZ26" s="0" t="n">
        <v>2.08</v>
      </c>
      <c r="BA26" s="0" t="n">
        <v>2.027</v>
      </c>
      <c r="BB26" s="0" t="n">
        <v>2019</v>
      </c>
    </row>
    <row r="27" customFormat="false" ht="15" hidden="false" customHeight="false" outlineLevel="0" collapsed="false">
      <c r="A27" s="0" t="s">
        <v>34</v>
      </c>
      <c r="B27" s="0" t="s">
        <v>270</v>
      </c>
      <c r="C27" s="0" t="s">
        <v>446</v>
      </c>
      <c r="D27" s="0" t="s">
        <v>447</v>
      </c>
      <c r="F27" s="0" t="s">
        <v>448</v>
      </c>
      <c r="G27" s="0" t="n">
        <v>5.7</v>
      </c>
      <c r="H27" s="0" t="n">
        <v>5.3</v>
      </c>
      <c r="I27" s="0" t="n">
        <v>4.2</v>
      </c>
      <c r="J27" s="0" t="n">
        <v>3</v>
      </c>
      <c r="K27" s="0" t="n">
        <v>4.6</v>
      </c>
      <c r="L27" s="0" t="n">
        <v>1.8</v>
      </c>
      <c r="M27" s="0" t="n">
        <v>5.3</v>
      </c>
      <c r="N27" s="0" t="n">
        <v>4.7</v>
      </c>
      <c r="O27" s="0" t="n">
        <v>2.4</v>
      </c>
      <c r="P27" s="0" t="n">
        <v>-0.5</v>
      </c>
      <c r="Q27" s="0" t="n">
        <v>-9.1</v>
      </c>
      <c r="R27" s="0" t="n">
        <v>-10.755</v>
      </c>
      <c r="S27" s="0" t="n">
        <v>-8.426</v>
      </c>
      <c r="T27" s="0" t="n">
        <v>-11.625</v>
      </c>
      <c r="U27" s="0" t="n">
        <v>-3.665</v>
      </c>
      <c r="V27" s="0" t="n">
        <v>-1.601</v>
      </c>
      <c r="W27" s="0" t="n">
        <v>-8.043</v>
      </c>
      <c r="X27" s="0" t="n">
        <v>-14.193</v>
      </c>
      <c r="Y27" s="0" t="n">
        <v>4.285</v>
      </c>
      <c r="Z27" s="0" t="n">
        <v>-8.281</v>
      </c>
      <c r="AA27" s="0" t="n">
        <v>4.782</v>
      </c>
      <c r="AB27" s="0" t="n">
        <v>3.817</v>
      </c>
      <c r="AC27" s="0" t="n">
        <v>5.953</v>
      </c>
      <c r="AD27" s="0" t="n">
        <v>5.152</v>
      </c>
      <c r="AE27" s="0" t="n">
        <v>6.442</v>
      </c>
      <c r="AF27" s="0" t="n">
        <v>7.154</v>
      </c>
      <c r="AG27" s="0" t="n">
        <v>6.802</v>
      </c>
      <c r="AH27" s="0" t="n">
        <v>6.557</v>
      </c>
      <c r="AI27" s="0" t="n">
        <v>6.086</v>
      </c>
      <c r="AJ27" s="0" t="n">
        <v>-3.375</v>
      </c>
      <c r="AK27" s="0" t="n">
        <v>0.559</v>
      </c>
      <c r="AL27" s="0" t="n">
        <v>2.355</v>
      </c>
      <c r="AM27" s="0" t="n">
        <v>0.357</v>
      </c>
      <c r="AN27" s="0" t="n">
        <v>0.326</v>
      </c>
      <c r="AO27" s="0" t="n">
        <v>1.885</v>
      </c>
      <c r="AP27" s="0" t="n">
        <v>3.99</v>
      </c>
      <c r="AQ27" s="0" t="n">
        <v>3.82</v>
      </c>
      <c r="AR27" s="0" t="n">
        <v>3.503</v>
      </c>
      <c r="AS27" s="0" t="n">
        <v>3.092</v>
      </c>
      <c r="AT27" s="0" t="n">
        <v>3.694</v>
      </c>
      <c r="AU27" s="0" t="n">
        <v>-3.844</v>
      </c>
      <c r="AV27" s="0" t="n">
        <v>4.4</v>
      </c>
      <c r="AW27" s="0" t="n">
        <v>4.4</v>
      </c>
      <c r="AX27" s="0" t="n">
        <v>3.9</v>
      </c>
      <c r="AY27" s="0" t="n">
        <v>3.2</v>
      </c>
      <c r="AZ27" s="0" t="n">
        <v>3.04</v>
      </c>
      <c r="BA27" s="0" t="n">
        <v>2.8</v>
      </c>
      <c r="BB27" s="0" t="n">
        <v>2019</v>
      </c>
    </row>
    <row r="28" customFormat="false" ht="15" hidden="false" customHeight="false" outlineLevel="0" collapsed="false">
      <c r="A28" s="0" t="s">
        <v>35</v>
      </c>
      <c r="B28" s="0" t="s">
        <v>271</v>
      </c>
      <c r="C28" s="0" t="s">
        <v>446</v>
      </c>
      <c r="D28" s="0" t="s">
        <v>447</v>
      </c>
      <c r="F28" s="0" t="s">
        <v>448</v>
      </c>
      <c r="G28" s="0" t="n">
        <v>4.035</v>
      </c>
      <c r="H28" s="0" t="n">
        <v>2.661</v>
      </c>
      <c r="I28" s="0" t="n">
        <v>1.4</v>
      </c>
      <c r="J28" s="0" t="n">
        <v>-1.2</v>
      </c>
      <c r="K28" s="0" t="n">
        <v>1.6</v>
      </c>
      <c r="L28" s="0" t="n">
        <v>11.3</v>
      </c>
      <c r="M28" s="0" t="n">
        <v>7.955</v>
      </c>
      <c r="N28" s="0" t="n">
        <v>-0.236</v>
      </c>
      <c r="O28" s="0" t="n">
        <v>5.796</v>
      </c>
      <c r="P28" s="0" t="n">
        <v>2.15</v>
      </c>
      <c r="Q28" s="0" t="n">
        <v>-0.603</v>
      </c>
      <c r="R28" s="0" t="n">
        <v>9.07</v>
      </c>
      <c r="S28" s="0" t="n">
        <v>0.233</v>
      </c>
      <c r="T28" s="0" t="n">
        <v>3.461</v>
      </c>
      <c r="U28" s="0" t="n">
        <v>1.315</v>
      </c>
      <c r="V28" s="0" t="n">
        <v>5.716</v>
      </c>
      <c r="W28" s="0" t="n">
        <v>11.015</v>
      </c>
      <c r="X28" s="0" t="n">
        <v>6.317</v>
      </c>
      <c r="Y28" s="0" t="n">
        <v>7.308</v>
      </c>
      <c r="Z28" s="0" t="n">
        <v>7.333</v>
      </c>
      <c r="AA28" s="0" t="n">
        <v>1.888</v>
      </c>
      <c r="AB28" s="0" t="n">
        <v>6.613</v>
      </c>
      <c r="AC28" s="0" t="n">
        <v>4.353</v>
      </c>
      <c r="AD28" s="0" t="n">
        <v>7.802</v>
      </c>
      <c r="AE28" s="0" t="n">
        <v>4.478</v>
      </c>
      <c r="AF28" s="0" t="n">
        <v>8.662</v>
      </c>
      <c r="AG28" s="0" t="n">
        <v>6.253</v>
      </c>
      <c r="AH28" s="0" t="n">
        <v>4.111</v>
      </c>
      <c r="AI28" s="0" t="n">
        <v>5.8</v>
      </c>
      <c r="AJ28" s="0" t="n">
        <v>2.962</v>
      </c>
      <c r="AK28" s="0" t="n">
        <v>8.446</v>
      </c>
      <c r="AL28" s="0" t="n">
        <v>6.623</v>
      </c>
      <c r="AM28" s="0" t="n">
        <v>6.453</v>
      </c>
      <c r="AN28" s="0" t="n">
        <v>5.793</v>
      </c>
      <c r="AO28" s="0" t="n">
        <v>4.327</v>
      </c>
      <c r="AP28" s="0" t="n">
        <v>3.921</v>
      </c>
      <c r="AQ28" s="0" t="n">
        <v>5.959</v>
      </c>
      <c r="AR28" s="0" t="n">
        <v>6.156</v>
      </c>
      <c r="AS28" s="0" t="n">
        <v>6.821</v>
      </c>
      <c r="AT28" s="0" t="n">
        <v>5.689</v>
      </c>
      <c r="AU28" s="0" t="n">
        <v>0.793</v>
      </c>
      <c r="AV28" s="0" t="n">
        <v>4.256</v>
      </c>
      <c r="AW28" s="0" t="n">
        <v>5.202</v>
      </c>
      <c r="AX28" s="0" t="n">
        <v>5.586</v>
      </c>
      <c r="AY28" s="0" t="n">
        <v>5.583</v>
      </c>
      <c r="AZ28" s="0" t="n">
        <v>5.554</v>
      </c>
      <c r="BA28" s="0" t="n">
        <v>5.603</v>
      </c>
      <c r="BB28" s="0" t="n">
        <v>2018</v>
      </c>
    </row>
    <row r="29" customFormat="false" ht="15" hidden="false" customHeight="false" outlineLevel="0" collapsed="false">
      <c r="A29" s="0" t="s">
        <v>36</v>
      </c>
      <c r="B29" s="0" t="s">
        <v>272</v>
      </c>
      <c r="C29" s="0" t="s">
        <v>446</v>
      </c>
      <c r="D29" s="0" t="s">
        <v>447</v>
      </c>
      <c r="F29" s="0" t="s">
        <v>448</v>
      </c>
      <c r="G29" s="0" t="n">
        <v>-6.825</v>
      </c>
      <c r="H29" s="0" t="n">
        <v>12.164</v>
      </c>
      <c r="I29" s="0" t="n">
        <v>-1.054</v>
      </c>
      <c r="J29" s="0" t="n">
        <v>3.715</v>
      </c>
      <c r="K29" s="0" t="n">
        <v>0.155</v>
      </c>
      <c r="L29" s="0" t="n">
        <v>11.784</v>
      </c>
      <c r="M29" s="0" t="n">
        <v>3.25</v>
      </c>
      <c r="N29" s="0" t="n">
        <v>5.503</v>
      </c>
      <c r="O29" s="0" t="n">
        <v>5.031</v>
      </c>
      <c r="P29" s="0" t="n">
        <v>1.349</v>
      </c>
      <c r="Q29" s="0" t="n">
        <v>3.458</v>
      </c>
      <c r="R29" s="0" t="n">
        <v>5.781</v>
      </c>
      <c r="S29" s="0" t="n">
        <v>1.007</v>
      </c>
      <c r="T29" s="0" t="n">
        <v>-6.236</v>
      </c>
      <c r="U29" s="0" t="n">
        <v>-3.829</v>
      </c>
      <c r="V29" s="0" t="n">
        <v>-7.919</v>
      </c>
      <c r="W29" s="0" t="n">
        <v>-8.001</v>
      </c>
      <c r="X29" s="0" t="n">
        <v>0.413</v>
      </c>
      <c r="Y29" s="0" t="n">
        <v>4.752</v>
      </c>
      <c r="Z29" s="0" t="n">
        <v>1.164</v>
      </c>
      <c r="AA29" s="0" t="n">
        <v>1.781</v>
      </c>
      <c r="AB29" s="0" t="n">
        <v>1.665</v>
      </c>
      <c r="AC29" s="0" t="n">
        <v>2.353</v>
      </c>
      <c r="AD29" s="0" t="n">
        <v>2.469</v>
      </c>
      <c r="AE29" s="0" t="n">
        <v>3.766</v>
      </c>
      <c r="AF29" s="0" t="n">
        <v>4.37</v>
      </c>
      <c r="AG29" s="0" t="n">
        <v>5.414</v>
      </c>
      <c r="AH29" s="0" t="n">
        <v>3.452</v>
      </c>
      <c r="AI29" s="0" t="n">
        <v>4.862</v>
      </c>
      <c r="AJ29" s="0" t="n">
        <v>3.813</v>
      </c>
      <c r="AK29" s="0" t="n">
        <v>5.124</v>
      </c>
      <c r="AL29" s="0" t="n">
        <v>4.033</v>
      </c>
      <c r="AM29" s="0" t="n">
        <v>4.447</v>
      </c>
      <c r="AN29" s="0" t="n">
        <v>4.924</v>
      </c>
      <c r="AO29" s="0" t="n">
        <v>4.241</v>
      </c>
      <c r="AP29" s="0" t="n">
        <v>-3.9</v>
      </c>
      <c r="AQ29" s="0" t="n">
        <v>-0.6</v>
      </c>
      <c r="AR29" s="0" t="n">
        <v>0.5</v>
      </c>
      <c r="AS29" s="0" t="n">
        <v>1.61</v>
      </c>
      <c r="AT29" s="0" t="n">
        <v>1.813</v>
      </c>
      <c r="AU29" s="0" t="n">
        <v>-1.282</v>
      </c>
      <c r="AV29" s="0" t="n">
        <v>2.814</v>
      </c>
      <c r="AW29" s="0" t="n">
        <v>3.712</v>
      </c>
      <c r="AX29" s="0" t="n">
        <v>3.717</v>
      </c>
      <c r="AY29" s="0" t="n">
        <v>3.654</v>
      </c>
      <c r="AZ29" s="0" t="n">
        <v>2.846</v>
      </c>
      <c r="BA29" s="0" t="n">
        <v>2.981</v>
      </c>
      <c r="BB29" s="0" t="n">
        <v>2019</v>
      </c>
    </row>
    <row r="30" customFormat="false" ht="15" hidden="false" customHeight="false" outlineLevel="0" collapsed="false">
      <c r="A30" s="0" t="s">
        <v>37</v>
      </c>
      <c r="B30" s="0" t="s">
        <v>273</v>
      </c>
      <c r="C30" s="0" t="s">
        <v>446</v>
      </c>
      <c r="D30" s="0" t="s">
        <v>447</v>
      </c>
      <c r="F30" s="0" t="s">
        <v>448</v>
      </c>
      <c r="G30" s="0" t="n">
        <v>5.263</v>
      </c>
      <c r="H30" s="0" t="n">
        <v>8.45</v>
      </c>
      <c r="I30" s="0" t="n">
        <v>2.822</v>
      </c>
      <c r="J30" s="0" t="n">
        <v>9.523</v>
      </c>
      <c r="K30" s="0" t="n">
        <v>3.78</v>
      </c>
      <c r="L30" s="0" t="n">
        <v>8.643</v>
      </c>
      <c r="M30" s="0" t="n">
        <v>2.872</v>
      </c>
      <c r="N30" s="0" t="n">
        <v>4.308</v>
      </c>
      <c r="O30" s="0" t="n">
        <v>5.997</v>
      </c>
      <c r="P30" s="0" t="n">
        <v>5.698</v>
      </c>
      <c r="Q30" s="0" t="n">
        <v>0.692</v>
      </c>
      <c r="R30" s="0" t="n">
        <v>1.403</v>
      </c>
      <c r="S30" s="0" t="n">
        <v>3.045</v>
      </c>
      <c r="T30" s="0" t="n">
        <v>7.31</v>
      </c>
      <c r="U30" s="0" t="n">
        <v>6.93</v>
      </c>
      <c r="V30" s="0" t="n">
        <v>7.492</v>
      </c>
      <c r="W30" s="0" t="n">
        <v>6.694</v>
      </c>
      <c r="X30" s="0" t="n">
        <v>7.639</v>
      </c>
      <c r="Y30" s="0" t="n">
        <v>8.413</v>
      </c>
      <c r="Z30" s="0" t="n">
        <v>11.86</v>
      </c>
      <c r="AA30" s="0" t="n">
        <v>7.267</v>
      </c>
      <c r="AB30" s="0" t="n">
        <v>6.138</v>
      </c>
      <c r="AC30" s="0" t="n">
        <v>5.283</v>
      </c>
      <c r="AD30" s="0" t="n">
        <v>7.502</v>
      </c>
      <c r="AE30" s="0" t="n">
        <v>4.927</v>
      </c>
      <c r="AF30" s="0" t="n">
        <v>5.81</v>
      </c>
      <c r="AG30" s="0" t="n">
        <v>9.118</v>
      </c>
      <c r="AH30" s="0" t="n">
        <v>9.218</v>
      </c>
      <c r="AI30" s="0" t="n">
        <v>6.651</v>
      </c>
      <c r="AJ30" s="0" t="n">
        <v>-1.27</v>
      </c>
      <c r="AK30" s="0" t="n">
        <v>1.467</v>
      </c>
      <c r="AL30" s="0" t="n">
        <v>3.969</v>
      </c>
      <c r="AM30" s="0" t="n">
        <v>1.082</v>
      </c>
      <c r="AN30" s="0" t="n">
        <v>0.803</v>
      </c>
      <c r="AO30" s="0" t="n">
        <v>0.611</v>
      </c>
      <c r="AP30" s="0" t="n">
        <v>1.007</v>
      </c>
      <c r="AQ30" s="0" t="n">
        <v>4.706</v>
      </c>
      <c r="AR30" s="0" t="n">
        <v>3.702</v>
      </c>
      <c r="AS30" s="0" t="n">
        <v>4.531</v>
      </c>
      <c r="AT30" s="0" t="n">
        <v>5.668</v>
      </c>
      <c r="AU30" s="0" t="n">
        <v>-14.029</v>
      </c>
      <c r="AV30" s="0" t="n">
        <v>5.762</v>
      </c>
      <c r="AW30" s="0" t="n">
        <v>5.963</v>
      </c>
      <c r="AX30" s="0" t="n">
        <v>6.064</v>
      </c>
      <c r="AY30" s="0" t="n">
        <v>6.141</v>
      </c>
      <c r="AZ30" s="0" t="n">
        <v>6.221</v>
      </c>
      <c r="BA30" s="0" t="n">
        <v>6.176</v>
      </c>
      <c r="BB30" s="0" t="n">
        <v>2019</v>
      </c>
    </row>
    <row r="31" customFormat="false" ht="15" hidden="false" customHeight="false" outlineLevel="0" collapsed="false">
      <c r="A31" s="0" t="s">
        <v>38</v>
      </c>
      <c r="B31" s="0" t="s">
        <v>274</v>
      </c>
      <c r="C31" s="0" t="s">
        <v>446</v>
      </c>
      <c r="D31" s="0" t="s">
        <v>447</v>
      </c>
      <c r="F31" s="0" t="s">
        <v>448</v>
      </c>
      <c r="G31" s="0" t="s">
        <v>445</v>
      </c>
      <c r="H31" s="0" t="s">
        <v>445</v>
      </c>
      <c r="I31" s="0" t="s">
        <v>445</v>
      </c>
      <c r="J31" s="0" t="s">
        <v>445</v>
      </c>
      <c r="K31" s="0" t="s">
        <v>445</v>
      </c>
      <c r="L31" s="0" t="s">
        <v>445</v>
      </c>
      <c r="M31" s="0" t="s">
        <v>445</v>
      </c>
      <c r="N31" s="0" t="s">
        <v>445</v>
      </c>
      <c r="O31" s="0" t="n">
        <v>9.616</v>
      </c>
      <c r="P31" s="0" t="n">
        <v>3.327</v>
      </c>
      <c r="Q31" s="0" t="n">
        <v>1.118</v>
      </c>
      <c r="R31" s="0" t="n">
        <v>7.592</v>
      </c>
      <c r="S31" s="0" t="n">
        <v>7.069</v>
      </c>
      <c r="T31" s="0" t="n">
        <v>4.042</v>
      </c>
      <c r="U31" s="0" t="n">
        <v>8.181</v>
      </c>
      <c r="V31" s="0" t="n">
        <v>5.979</v>
      </c>
      <c r="W31" s="0" t="n">
        <v>5.898</v>
      </c>
      <c r="X31" s="0" t="n">
        <v>4.007</v>
      </c>
      <c r="Y31" s="0" t="n">
        <v>4.682</v>
      </c>
      <c r="Z31" s="0" t="n">
        <v>12.705</v>
      </c>
      <c r="AA31" s="0" t="n">
        <v>9.575</v>
      </c>
      <c r="AB31" s="0" t="n">
        <v>8.561</v>
      </c>
      <c r="AC31" s="0" t="n">
        <v>6.579</v>
      </c>
      <c r="AD31" s="0" t="n">
        <v>8.506</v>
      </c>
      <c r="AE31" s="0" t="n">
        <v>10.341</v>
      </c>
      <c r="AF31" s="0" t="n">
        <v>13.25</v>
      </c>
      <c r="AG31" s="0" t="n">
        <v>10.771</v>
      </c>
      <c r="AH31" s="0" t="n">
        <v>10.213</v>
      </c>
      <c r="AI31" s="0" t="n">
        <v>6.692</v>
      </c>
      <c r="AJ31" s="0" t="n">
        <v>0.087</v>
      </c>
      <c r="AK31" s="0" t="n">
        <v>5.963</v>
      </c>
      <c r="AL31" s="0" t="n">
        <v>7.07</v>
      </c>
      <c r="AM31" s="0" t="n">
        <v>7.313</v>
      </c>
      <c r="AN31" s="0" t="n">
        <v>7.357</v>
      </c>
      <c r="AO31" s="0" t="n">
        <v>7.143</v>
      </c>
      <c r="AP31" s="0" t="n">
        <v>7.036</v>
      </c>
      <c r="AQ31" s="0" t="n">
        <v>6.863</v>
      </c>
      <c r="AR31" s="0" t="n">
        <v>6.997</v>
      </c>
      <c r="AS31" s="0" t="n">
        <v>7.533</v>
      </c>
      <c r="AT31" s="0" t="n">
        <v>7.045</v>
      </c>
      <c r="AU31" s="0" t="n">
        <v>-3.532</v>
      </c>
      <c r="AV31" s="0" t="n">
        <v>4.155</v>
      </c>
      <c r="AW31" s="0" t="n">
        <v>5.976</v>
      </c>
      <c r="AX31" s="0" t="n">
        <v>6.3</v>
      </c>
      <c r="AY31" s="0" t="n">
        <v>6.628</v>
      </c>
      <c r="AZ31" s="0" t="n">
        <v>6.7</v>
      </c>
      <c r="BA31" s="0" t="n">
        <v>6.77</v>
      </c>
      <c r="BB31" s="0" t="n">
        <v>2019</v>
      </c>
    </row>
    <row r="32" customFormat="false" ht="15" hidden="false" customHeight="false" outlineLevel="0" collapsed="false">
      <c r="A32" s="0" t="s">
        <v>39</v>
      </c>
      <c r="B32" s="0" t="s">
        <v>275</v>
      </c>
      <c r="C32" s="0" t="s">
        <v>446</v>
      </c>
      <c r="D32" s="0" t="s">
        <v>447</v>
      </c>
      <c r="F32" s="0" t="s">
        <v>448</v>
      </c>
      <c r="G32" s="0" t="n">
        <v>9.9</v>
      </c>
      <c r="H32" s="0" t="n">
        <v>17.051</v>
      </c>
      <c r="I32" s="0" t="n">
        <v>7.563</v>
      </c>
      <c r="J32" s="0" t="n">
        <v>6.844</v>
      </c>
      <c r="K32" s="0" t="n">
        <v>7.468</v>
      </c>
      <c r="L32" s="0" t="n">
        <v>8.107</v>
      </c>
      <c r="M32" s="0" t="n">
        <v>6.791</v>
      </c>
      <c r="N32" s="0" t="n">
        <v>-2.153</v>
      </c>
      <c r="O32" s="0" t="n">
        <v>-7.865</v>
      </c>
      <c r="P32" s="0" t="n">
        <v>-1.77</v>
      </c>
      <c r="Q32" s="0" t="n">
        <v>-6.161</v>
      </c>
      <c r="R32" s="0" t="n">
        <v>-3.764</v>
      </c>
      <c r="S32" s="0" t="n">
        <v>-3.05</v>
      </c>
      <c r="T32" s="0" t="n">
        <v>-3.158</v>
      </c>
      <c r="U32" s="0" t="n">
        <v>-2.495</v>
      </c>
      <c r="V32" s="0" t="n">
        <v>3.304</v>
      </c>
      <c r="W32" s="0" t="n">
        <v>4.912</v>
      </c>
      <c r="X32" s="0" t="n">
        <v>5.314</v>
      </c>
      <c r="Y32" s="0" t="n">
        <v>4.895</v>
      </c>
      <c r="Z32" s="0" t="n">
        <v>4.062</v>
      </c>
      <c r="AA32" s="0" t="n">
        <v>3.553</v>
      </c>
      <c r="AB32" s="0" t="n">
        <v>4.368</v>
      </c>
      <c r="AC32" s="0" t="n">
        <v>4.237</v>
      </c>
      <c r="AD32" s="0" t="n">
        <v>4.567</v>
      </c>
      <c r="AE32" s="0" t="n">
        <v>6.781</v>
      </c>
      <c r="AF32" s="0" t="n">
        <v>2.021</v>
      </c>
      <c r="AG32" s="0" t="n">
        <v>3.458</v>
      </c>
      <c r="AH32" s="0" t="n">
        <v>4.902</v>
      </c>
      <c r="AI32" s="0" t="n">
        <v>3.489</v>
      </c>
      <c r="AJ32" s="0" t="n">
        <v>2.199</v>
      </c>
      <c r="AK32" s="0" t="n">
        <v>3.423</v>
      </c>
      <c r="AL32" s="0" t="n">
        <v>4.129</v>
      </c>
      <c r="AM32" s="0" t="n">
        <v>4.543</v>
      </c>
      <c r="AN32" s="0" t="n">
        <v>5.404</v>
      </c>
      <c r="AO32" s="0" t="n">
        <v>5.884</v>
      </c>
      <c r="AP32" s="0" t="n">
        <v>5.651</v>
      </c>
      <c r="AQ32" s="0" t="n">
        <v>4.648</v>
      </c>
      <c r="AR32" s="0" t="n">
        <v>3.549</v>
      </c>
      <c r="AS32" s="0" t="n">
        <v>4.062</v>
      </c>
      <c r="AT32" s="0" t="n">
        <v>3.855</v>
      </c>
      <c r="AU32" s="0" t="n">
        <v>-2.769</v>
      </c>
      <c r="AV32" s="0" t="n">
        <v>3.437</v>
      </c>
      <c r="AW32" s="0" t="n">
        <v>4.303</v>
      </c>
      <c r="AX32" s="0" t="n">
        <v>4.813</v>
      </c>
      <c r="AY32" s="0" t="n">
        <v>5.378</v>
      </c>
      <c r="AZ32" s="0" t="n">
        <v>5.421</v>
      </c>
      <c r="BA32" s="0" t="n">
        <v>5.47</v>
      </c>
      <c r="BB32" s="0" t="n">
        <v>2019</v>
      </c>
    </row>
    <row r="33" customFormat="false" ht="15" hidden="false" customHeight="false" outlineLevel="0" collapsed="false">
      <c r="A33" s="0" t="s">
        <v>40</v>
      </c>
      <c r="B33" s="0" t="s">
        <v>276</v>
      </c>
      <c r="C33" s="0" t="s">
        <v>446</v>
      </c>
      <c r="D33" s="0" t="s">
        <v>447</v>
      </c>
      <c r="F33" s="0" t="s">
        <v>448</v>
      </c>
      <c r="G33" s="0" t="n">
        <v>2.163</v>
      </c>
      <c r="H33" s="0" t="n">
        <v>3.503</v>
      </c>
      <c r="I33" s="0" t="n">
        <v>-3.187</v>
      </c>
      <c r="J33" s="0" t="n">
        <v>2.601</v>
      </c>
      <c r="K33" s="0" t="n">
        <v>5.908</v>
      </c>
      <c r="L33" s="0" t="n">
        <v>4.737</v>
      </c>
      <c r="M33" s="0" t="n">
        <v>2.145</v>
      </c>
      <c r="N33" s="0" t="n">
        <v>4.073</v>
      </c>
      <c r="O33" s="0" t="n">
        <v>4.41</v>
      </c>
      <c r="P33" s="0" t="n">
        <v>2.317</v>
      </c>
      <c r="Q33" s="0" t="n">
        <v>0.165</v>
      </c>
      <c r="R33" s="0" t="n">
        <v>-2.086</v>
      </c>
      <c r="S33" s="0" t="n">
        <v>0.9</v>
      </c>
      <c r="T33" s="0" t="n">
        <v>2.661</v>
      </c>
      <c r="U33" s="0" t="n">
        <v>4.494</v>
      </c>
      <c r="V33" s="0" t="n">
        <v>2.694</v>
      </c>
      <c r="W33" s="0" t="n">
        <v>1.619</v>
      </c>
      <c r="X33" s="0" t="n">
        <v>4.28</v>
      </c>
      <c r="Y33" s="0" t="n">
        <v>3.896</v>
      </c>
      <c r="Z33" s="0" t="n">
        <v>5.163</v>
      </c>
      <c r="AA33" s="0" t="n">
        <v>5.178</v>
      </c>
      <c r="AB33" s="0" t="n">
        <v>1.79</v>
      </c>
      <c r="AC33" s="0" t="n">
        <v>3.018</v>
      </c>
      <c r="AD33" s="0" t="n">
        <v>1.802</v>
      </c>
      <c r="AE33" s="0" t="n">
        <v>3.087</v>
      </c>
      <c r="AF33" s="0" t="n">
        <v>3.204</v>
      </c>
      <c r="AG33" s="0" t="n">
        <v>2.634</v>
      </c>
      <c r="AH33" s="0" t="n">
        <v>2.072</v>
      </c>
      <c r="AI33" s="0" t="n">
        <v>1.004</v>
      </c>
      <c r="AJ33" s="0" t="n">
        <v>-2.926</v>
      </c>
      <c r="AK33" s="0" t="n">
        <v>3.09</v>
      </c>
      <c r="AL33" s="0" t="n">
        <v>3.146</v>
      </c>
      <c r="AM33" s="0" t="n">
        <v>1.761</v>
      </c>
      <c r="AN33" s="0" t="n">
        <v>2.329</v>
      </c>
      <c r="AO33" s="0" t="n">
        <v>2.87</v>
      </c>
      <c r="AP33" s="0" t="n">
        <v>0.659</v>
      </c>
      <c r="AQ33" s="0" t="n">
        <v>1.001</v>
      </c>
      <c r="AR33" s="0" t="n">
        <v>3.04</v>
      </c>
      <c r="AS33" s="0" t="n">
        <v>2.43</v>
      </c>
      <c r="AT33" s="0" t="n">
        <v>1.861</v>
      </c>
      <c r="AU33" s="0" t="n">
        <v>-5.403</v>
      </c>
      <c r="AV33" s="0" t="n">
        <v>5.045</v>
      </c>
      <c r="AW33" s="0" t="n">
        <v>4.653</v>
      </c>
      <c r="AX33" s="0" t="n">
        <v>2.217</v>
      </c>
      <c r="AY33" s="0" t="n">
        <v>1.379</v>
      </c>
      <c r="AZ33" s="0" t="n">
        <v>1.422</v>
      </c>
      <c r="BA33" s="0" t="n">
        <v>1.549</v>
      </c>
      <c r="BB33" s="0" t="n">
        <v>2020</v>
      </c>
      <c r="BC33" s="0" t="n">
        <v>1</v>
      </c>
    </row>
    <row r="34" customFormat="false" ht="15" hidden="false" customHeight="false" outlineLevel="0" collapsed="false">
      <c r="A34" s="0" t="s">
        <v>41</v>
      </c>
      <c r="B34" s="0" t="s">
        <v>277</v>
      </c>
      <c r="C34" s="0" t="s">
        <v>446</v>
      </c>
      <c r="D34" s="0" t="s">
        <v>447</v>
      </c>
      <c r="F34" s="0" t="s">
        <v>448</v>
      </c>
      <c r="G34" s="0" t="n">
        <v>-2.995</v>
      </c>
      <c r="H34" s="0" t="n">
        <v>12.954</v>
      </c>
      <c r="I34" s="0" t="n">
        <v>-3.572</v>
      </c>
      <c r="J34" s="0" t="n">
        <v>-6.027</v>
      </c>
      <c r="K34" s="0" t="n">
        <v>9.912</v>
      </c>
      <c r="L34" s="0" t="n">
        <v>3.733</v>
      </c>
      <c r="M34" s="0" t="n">
        <v>7.193</v>
      </c>
      <c r="N34" s="0" t="n">
        <v>0</v>
      </c>
      <c r="O34" s="0" t="n">
        <v>1.718</v>
      </c>
      <c r="P34" s="0" t="n">
        <v>3.79</v>
      </c>
      <c r="Q34" s="0" t="n">
        <v>1.364</v>
      </c>
      <c r="R34" s="0" t="n">
        <v>-0.799</v>
      </c>
      <c r="S34" s="0" t="n">
        <v>-4.923</v>
      </c>
      <c r="T34" s="0" t="n">
        <v>-1.198</v>
      </c>
      <c r="U34" s="0" t="n">
        <v>12.572</v>
      </c>
      <c r="V34" s="0" t="n">
        <v>3.166</v>
      </c>
      <c r="W34" s="0" t="n">
        <v>-6.157</v>
      </c>
      <c r="X34" s="0" t="n">
        <v>4.105</v>
      </c>
      <c r="Y34" s="0" t="n">
        <v>3.34</v>
      </c>
      <c r="Z34" s="0" t="n">
        <v>2.887</v>
      </c>
      <c r="AA34" s="0" t="n">
        <v>-3.581</v>
      </c>
      <c r="AB34" s="0" t="n">
        <v>2.609</v>
      </c>
      <c r="AC34" s="0" t="n">
        <v>2.091</v>
      </c>
      <c r="AD34" s="0" t="n">
        <v>-2.249</v>
      </c>
      <c r="AE34" s="0" t="n">
        <v>-0.096</v>
      </c>
      <c r="AF34" s="0" t="n">
        <v>2.931</v>
      </c>
      <c r="AG34" s="0" t="n">
        <v>4.754</v>
      </c>
      <c r="AH34" s="0" t="n">
        <v>4.031</v>
      </c>
      <c r="AI34" s="0" t="n">
        <v>2.613</v>
      </c>
      <c r="AJ34" s="0" t="n">
        <v>2.812</v>
      </c>
      <c r="AK34" s="0" t="n">
        <v>4.631</v>
      </c>
      <c r="AL34" s="0" t="n">
        <v>4.195</v>
      </c>
      <c r="AM34" s="0" t="n">
        <v>5.054</v>
      </c>
      <c r="AN34" s="0" t="n">
        <v>-36.392</v>
      </c>
      <c r="AO34" s="0" t="n">
        <v>0.08</v>
      </c>
      <c r="AP34" s="0" t="n">
        <v>4.338</v>
      </c>
      <c r="AQ34" s="0" t="n">
        <v>4.75</v>
      </c>
      <c r="AR34" s="0" t="n">
        <v>4.528</v>
      </c>
      <c r="AS34" s="0" t="n">
        <v>3.82</v>
      </c>
      <c r="AT34" s="0" t="n">
        <v>2.97</v>
      </c>
      <c r="AU34" s="0" t="n">
        <v>-0.015</v>
      </c>
      <c r="AV34" s="0" t="n">
        <v>3.491</v>
      </c>
      <c r="AW34" s="0" t="n">
        <v>5.012</v>
      </c>
      <c r="AX34" s="0" t="n">
        <v>5.01</v>
      </c>
      <c r="AY34" s="0" t="n">
        <v>4.993</v>
      </c>
      <c r="AZ34" s="0" t="n">
        <v>4.957</v>
      </c>
      <c r="BA34" s="0" t="n">
        <v>4.846</v>
      </c>
      <c r="BB34" s="0" t="n">
        <v>2017</v>
      </c>
    </row>
    <row r="35" customFormat="false" ht="15" hidden="false" customHeight="false" outlineLevel="0" collapsed="false">
      <c r="A35" s="0" t="s">
        <v>42</v>
      </c>
      <c r="B35" s="0" t="s">
        <v>278</v>
      </c>
      <c r="C35" s="0" t="s">
        <v>446</v>
      </c>
      <c r="D35" s="0" t="s">
        <v>447</v>
      </c>
      <c r="F35" s="0" t="s">
        <v>448</v>
      </c>
      <c r="G35" s="0" t="n">
        <v>-6.008</v>
      </c>
      <c r="H35" s="0" t="n">
        <v>-10.805</v>
      </c>
      <c r="I35" s="0" t="n">
        <v>5.376</v>
      </c>
      <c r="J35" s="0" t="n">
        <v>15.659</v>
      </c>
      <c r="K35" s="0" t="n">
        <v>5.256</v>
      </c>
      <c r="L35" s="0" t="n">
        <v>7.897</v>
      </c>
      <c r="M35" s="0" t="n">
        <v>5.966</v>
      </c>
      <c r="N35" s="0" t="n">
        <v>3.647</v>
      </c>
      <c r="O35" s="0" t="n">
        <v>7.544</v>
      </c>
      <c r="P35" s="0" t="n">
        <v>1.952</v>
      </c>
      <c r="Q35" s="0" t="n">
        <v>3.202</v>
      </c>
      <c r="R35" s="0" t="n">
        <v>10.402</v>
      </c>
      <c r="S35" s="0" t="n">
        <v>2.392</v>
      </c>
      <c r="T35" s="0" t="n">
        <v>-2.074</v>
      </c>
      <c r="U35" s="0" t="n">
        <v>5.494</v>
      </c>
      <c r="V35" s="0" t="n">
        <v>-0.775</v>
      </c>
      <c r="W35" s="0" t="n">
        <v>2.115</v>
      </c>
      <c r="X35" s="0" t="n">
        <v>5.653</v>
      </c>
      <c r="Y35" s="0" t="n">
        <v>6.952</v>
      </c>
      <c r="Z35" s="0" t="n">
        <v>-0.683</v>
      </c>
      <c r="AA35" s="0" t="n">
        <v>-0.88</v>
      </c>
      <c r="AB35" s="0" t="n">
        <v>11.658</v>
      </c>
      <c r="AC35" s="0" t="n">
        <v>8.491</v>
      </c>
      <c r="AD35" s="0" t="n">
        <v>14.722</v>
      </c>
      <c r="AE35" s="0" t="n">
        <v>33.629</v>
      </c>
      <c r="AF35" s="0" t="n">
        <v>8.311</v>
      </c>
      <c r="AG35" s="0" t="n">
        <v>0.648</v>
      </c>
      <c r="AH35" s="0" t="n">
        <v>3.272</v>
      </c>
      <c r="AI35" s="0" t="n">
        <v>3.063</v>
      </c>
      <c r="AJ35" s="0" t="n">
        <v>4.139</v>
      </c>
      <c r="AK35" s="0" t="n">
        <v>13.598</v>
      </c>
      <c r="AL35" s="0" t="n">
        <v>0.12</v>
      </c>
      <c r="AM35" s="0" t="n">
        <v>8.807</v>
      </c>
      <c r="AN35" s="0" t="n">
        <v>5.753</v>
      </c>
      <c r="AO35" s="0" t="n">
        <v>6.893</v>
      </c>
      <c r="AP35" s="0" t="n">
        <v>1.77</v>
      </c>
      <c r="AQ35" s="0" t="n">
        <v>-5.558</v>
      </c>
      <c r="AR35" s="0" t="n">
        <v>-2.38</v>
      </c>
      <c r="AS35" s="0" t="n">
        <v>2.303</v>
      </c>
      <c r="AT35" s="0" t="n">
        <v>2.96</v>
      </c>
      <c r="AU35" s="0" t="n">
        <v>-0.887</v>
      </c>
      <c r="AV35" s="0" t="n">
        <v>1.768</v>
      </c>
      <c r="AW35" s="0" t="n">
        <v>2.599</v>
      </c>
      <c r="AX35" s="0" t="n">
        <v>2.808</v>
      </c>
      <c r="AY35" s="0" t="n">
        <v>4.455</v>
      </c>
      <c r="AZ35" s="0" t="n">
        <v>4.564</v>
      </c>
      <c r="BA35" s="0" t="n">
        <v>3.802</v>
      </c>
      <c r="BB35" s="0" t="n">
        <v>2017</v>
      </c>
    </row>
    <row r="36" customFormat="false" ht="15" hidden="false" customHeight="false" outlineLevel="0" collapsed="false">
      <c r="A36" s="0" t="s">
        <v>43</v>
      </c>
      <c r="B36" s="0" t="s">
        <v>279</v>
      </c>
      <c r="C36" s="0" t="s">
        <v>446</v>
      </c>
      <c r="D36" s="0" t="s">
        <v>447</v>
      </c>
      <c r="F36" s="0" t="s">
        <v>448</v>
      </c>
      <c r="G36" s="0" t="n">
        <v>7.945</v>
      </c>
      <c r="H36" s="0" t="n">
        <v>6.212</v>
      </c>
      <c r="I36" s="0" t="n">
        <v>-13.588</v>
      </c>
      <c r="J36" s="0" t="n">
        <v>-2.802</v>
      </c>
      <c r="K36" s="0" t="n">
        <v>5.886</v>
      </c>
      <c r="L36" s="0" t="n">
        <v>1.968</v>
      </c>
      <c r="M36" s="0" t="n">
        <v>5.596</v>
      </c>
      <c r="N36" s="0" t="n">
        <v>6.581</v>
      </c>
      <c r="O36" s="0" t="n">
        <v>7.288</v>
      </c>
      <c r="P36" s="0" t="n">
        <v>10.605</v>
      </c>
      <c r="Q36" s="0" t="n">
        <v>3.671</v>
      </c>
      <c r="R36" s="0" t="n">
        <v>7.715</v>
      </c>
      <c r="S36" s="0" t="n">
        <v>11.132</v>
      </c>
      <c r="T36" s="0" t="n">
        <v>6.722</v>
      </c>
      <c r="U36" s="0" t="n">
        <v>5.062</v>
      </c>
      <c r="V36" s="0" t="n">
        <v>8.844</v>
      </c>
      <c r="W36" s="0" t="n">
        <v>6.872</v>
      </c>
      <c r="X36" s="0" t="n">
        <v>7.416</v>
      </c>
      <c r="Y36" s="0" t="n">
        <v>4.356</v>
      </c>
      <c r="Z36" s="0" t="n">
        <v>-0.456</v>
      </c>
      <c r="AA36" s="0" t="n">
        <v>5.335</v>
      </c>
      <c r="AB36" s="0" t="n">
        <v>3.301</v>
      </c>
      <c r="AC36" s="0" t="n">
        <v>3.096</v>
      </c>
      <c r="AD36" s="0" t="n">
        <v>4.09</v>
      </c>
      <c r="AE36" s="0" t="n">
        <v>7.202</v>
      </c>
      <c r="AF36" s="0" t="n">
        <v>5.742</v>
      </c>
      <c r="AG36" s="0" t="n">
        <v>6.316</v>
      </c>
      <c r="AH36" s="0" t="n">
        <v>4.912</v>
      </c>
      <c r="AI36" s="0" t="n">
        <v>3.567</v>
      </c>
      <c r="AJ36" s="0" t="n">
        <v>-1.588</v>
      </c>
      <c r="AK36" s="0" t="n">
        <v>5.824</v>
      </c>
      <c r="AL36" s="0" t="n">
        <v>6.119</v>
      </c>
      <c r="AM36" s="0" t="n">
        <v>5.332</v>
      </c>
      <c r="AN36" s="0" t="n">
        <v>4.047</v>
      </c>
      <c r="AO36" s="0" t="n">
        <v>1.766</v>
      </c>
      <c r="AP36" s="0" t="n">
        <v>2.295</v>
      </c>
      <c r="AQ36" s="0" t="n">
        <v>1.723</v>
      </c>
      <c r="AR36" s="0" t="n">
        <v>1.154</v>
      </c>
      <c r="AS36" s="0" t="n">
        <v>3.719</v>
      </c>
      <c r="AT36" s="0" t="n">
        <v>1.02</v>
      </c>
      <c r="AU36" s="0" t="n">
        <v>-5.841</v>
      </c>
      <c r="AV36" s="0" t="n">
        <v>6.174</v>
      </c>
      <c r="AW36" s="0" t="n">
        <v>3.822</v>
      </c>
      <c r="AX36" s="0" t="n">
        <v>2.684</v>
      </c>
      <c r="AY36" s="0" t="n">
        <v>2.495</v>
      </c>
      <c r="AZ36" s="0" t="n">
        <v>2.457</v>
      </c>
      <c r="BA36" s="0" t="n">
        <v>2.549</v>
      </c>
      <c r="BB36" s="0" t="n">
        <v>2020</v>
      </c>
    </row>
    <row r="37" customFormat="false" ht="15" hidden="false" customHeight="false" outlineLevel="0" collapsed="false">
      <c r="A37" s="0" t="s">
        <v>45</v>
      </c>
      <c r="B37" s="0" t="s">
        <v>280</v>
      </c>
      <c r="C37" s="0" t="s">
        <v>446</v>
      </c>
      <c r="D37" s="0" t="s">
        <v>447</v>
      </c>
      <c r="F37" s="0" t="s">
        <v>448</v>
      </c>
      <c r="G37" s="0" t="n">
        <v>7.91</v>
      </c>
      <c r="H37" s="0" t="n">
        <v>5.1</v>
      </c>
      <c r="I37" s="0" t="n">
        <v>9</v>
      </c>
      <c r="J37" s="0" t="n">
        <v>10.8</v>
      </c>
      <c r="K37" s="0" t="n">
        <v>15.2</v>
      </c>
      <c r="L37" s="0" t="n">
        <v>13.501</v>
      </c>
      <c r="M37" s="0" t="n">
        <v>8.9</v>
      </c>
      <c r="N37" s="0" t="n">
        <v>11.7</v>
      </c>
      <c r="O37" s="0" t="n">
        <v>11.2</v>
      </c>
      <c r="P37" s="0" t="n">
        <v>4.2</v>
      </c>
      <c r="Q37" s="0" t="n">
        <v>3.888</v>
      </c>
      <c r="R37" s="0" t="n">
        <v>8.401</v>
      </c>
      <c r="S37" s="0" t="n">
        <v>14.234</v>
      </c>
      <c r="T37" s="0" t="n">
        <v>14.023</v>
      </c>
      <c r="U37" s="0" t="n">
        <v>13.031</v>
      </c>
      <c r="V37" s="0" t="n">
        <v>11.012</v>
      </c>
      <c r="W37" s="0" t="n">
        <v>9.982</v>
      </c>
      <c r="X37" s="0" t="n">
        <v>9.163</v>
      </c>
      <c r="Y37" s="0" t="n">
        <v>7.885</v>
      </c>
      <c r="Z37" s="0" t="n">
        <v>7.948</v>
      </c>
      <c r="AA37" s="0" t="n">
        <v>8.497</v>
      </c>
      <c r="AB37" s="0" t="n">
        <v>8.376</v>
      </c>
      <c r="AC37" s="0" t="n">
        <v>9.05</v>
      </c>
      <c r="AD37" s="0" t="n">
        <v>10.135</v>
      </c>
      <c r="AE37" s="0" t="n">
        <v>10.155</v>
      </c>
      <c r="AF37" s="0" t="n">
        <v>11.33</v>
      </c>
      <c r="AG37" s="0" t="n">
        <v>12.732</v>
      </c>
      <c r="AH37" s="0" t="n">
        <v>14.088</v>
      </c>
      <c r="AI37" s="0" t="n">
        <v>9.651</v>
      </c>
      <c r="AJ37" s="0" t="n">
        <v>9.336</v>
      </c>
      <c r="AK37" s="0" t="n">
        <v>10.823</v>
      </c>
      <c r="AL37" s="0" t="n">
        <v>9.467</v>
      </c>
      <c r="AM37" s="0" t="n">
        <v>7.872</v>
      </c>
      <c r="AN37" s="0" t="n">
        <v>7.772</v>
      </c>
      <c r="AO37" s="0" t="n">
        <v>7.408</v>
      </c>
      <c r="AP37" s="0" t="n">
        <v>7.031</v>
      </c>
      <c r="AQ37" s="0" t="n">
        <v>6.871</v>
      </c>
      <c r="AR37" s="0" t="n">
        <v>6.946</v>
      </c>
      <c r="AS37" s="0" t="n">
        <v>6.725</v>
      </c>
      <c r="AT37" s="0" t="n">
        <v>5.822</v>
      </c>
      <c r="AU37" s="0" t="n">
        <v>2.27</v>
      </c>
      <c r="AV37" s="0" t="n">
        <v>8.437</v>
      </c>
      <c r="AW37" s="0" t="n">
        <v>5.574</v>
      </c>
      <c r="AX37" s="0" t="n">
        <v>5.439</v>
      </c>
      <c r="AY37" s="0" t="n">
        <v>5.273</v>
      </c>
      <c r="AZ37" s="0" t="n">
        <v>5.121</v>
      </c>
      <c r="BA37" s="0" t="n">
        <v>4.863</v>
      </c>
      <c r="BB37" s="0" t="n">
        <v>2020</v>
      </c>
    </row>
    <row r="38" customFormat="false" ht="15" hidden="false" customHeight="false" outlineLevel="0" collapsed="false">
      <c r="A38" s="0" t="s">
        <v>46</v>
      </c>
      <c r="B38" s="0" t="s">
        <v>281</v>
      </c>
      <c r="C38" s="0" t="s">
        <v>446</v>
      </c>
      <c r="D38" s="0" t="s">
        <v>447</v>
      </c>
      <c r="F38" s="0" t="s">
        <v>448</v>
      </c>
      <c r="G38" s="0" t="n">
        <v>4.429</v>
      </c>
      <c r="H38" s="0" t="n">
        <v>2.277</v>
      </c>
      <c r="I38" s="0" t="n">
        <v>0.948</v>
      </c>
      <c r="J38" s="0" t="n">
        <v>1.574</v>
      </c>
      <c r="K38" s="0" t="n">
        <v>3.351</v>
      </c>
      <c r="L38" s="0" t="n">
        <v>3.107</v>
      </c>
      <c r="M38" s="0" t="n">
        <v>5.824</v>
      </c>
      <c r="N38" s="0" t="n">
        <v>5.369</v>
      </c>
      <c r="O38" s="0" t="n">
        <v>4.064</v>
      </c>
      <c r="P38" s="0" t="n">
        <v>3.414</v>
      </c>
      <c r="Q38" s="0" t="n">
        <v>4.282</v>
      </c>
      <c r="R38" s="0" t="n">
        <v>2.372</v>
      </c>
      <c r="S38" s="0" t="n">
        <v>4.353</v>
      </c>
      <c r="T38" s="0" t="n">
        <v>5.71</v>
      </c>
      <c r="U38" s="0" t="n">
        <v>5.147</v>
      </c>
      <c r="V38" s="0" t="n">
        <v>5.202</v>
      </c>
      <c r="W38" s="0" t="n">
        <v>2.056</v>
      </c>
      <c r="X38" s="0" t="n">
        <v>3.43</v>
      </c>
      <c r="Y38" s="0" t="n">
        <v>0.57</v>
      </c>
      <c r="Z38" s="0" t="n">
        <v>-4.204</v>
      </c>
      <c r="AA38" s="0" t="n">
        <v>2.925</v>
      </c>
      <c r="AB38" s="0" t="n">
        <v>1.678</v>
      </c>
      <c r="AC38" s="0" t="n">
        <v>2.504</v>
      </c>
      <c r="AD38" s="0" t="n">
        <v>3.918</v>
      </c>
      <c r="AE38" s="0" t="n">
        <v>5.333</v>
      </c>
      <c r="AF38" s="0" t="n">
        <v>4.707</v>
      </c>
      <c r="AG38" s="0" t="n">
        <v>6.717</v>
      </c>
      <c r="AH38" s="0" t="n">
        <v>6.738</v>
      </c>
      <c r="AI38" s="0" t="n">
        <v>3.283</v>
      </c>
      <c r="AJ38" s="0" t="n">
        <v>1.14</v>
      </c>
      <c r="AK38" s="0" t="n">
        <v>4.494</v>
      </c>
      <c r="AL38" s="0" t="n">
        <v>6.948</v>
      </c>
      <c r="AM38" s="0" t="n">
        <v>3.913</v>
      </c>
      <c r="AN38" s="0" t="n">
        <v>5.134</v>
      </c>
      <c r="AO38" s="0" t="n">
        <v>4.499</v>
      </c>
      <c r="AP38" s="0" t="n">
        <v>2.956</v>
      </c>
      <c r="AQ38" s="0" t="n">
        <v>2.087</v>
      </c>
      <c r="AR38" s="0" t="n">
        <v>1.359</v>
      </c>
      <c r="AS38" s="0" t="n">
        <v>2.564</v>
      </c>
      <c r="AT38" s="0" t="n">
        <v>3.281</v>
      </c>
      <c r="AU38" s="0" t="n">
        <v>-6.847</v>
      </c>
      <c r="AV38" s="0" t="n">
        <v>5.15</v>
      </c>
      <c r="AW38" s="0" t="n">
        <v>3.617</v>
      </c>
      <c r="AX38" s="0" t="n">
        <v>3.953</v>
      </c>
      <c r="AY38" s="0" t="n">
        <v>3.845</v>
      </c>
      <c r="AZ38" s="0" t="n">
        <v>3.845</v>
      </c>
      <c r="BA38" s="0" t="n">
        <v>3.645</v>
      </c>
      <c r="BB38" s="0" t="n">
        <v>2020</v>
      </c>
    </row>
    <row r="39" customFormat="false" ht="15" hidden="false" customHeight="false" outlineLevel="0" collapsed="false">
      <c r="A39" s="0" t="s">
        <v>47</v>
      </c>
      <c r="B39" s="0" t="s">
        <v>282</v>
      </c>
      <c r="C39" s="0" t="s">
        <v>446</v>
      </c>
      <c r="D39" s="0" t="s">
        <v>447</v>
      </c>
      <c r="F39" s="0" t="s">
        <v>448</v>
      </c>
      <c r="G39" s="0" t="n">
        <v>7.383</v>
      </c>
      <c r="H39" s="0" t="n">
        <v>5.462</v>
      </c>
      <c r="I39" s="0" t="n">
        <v>4.058</v>
      </c>
      <c r="J39" s="0" t="n">
        <v>3.093</v>
      </c>
      <c r="K39" s="0" t="n">
        <v>4.167</v>
      </c>
      <c r="L39" s="0" t="n">
        <v>2.888</v>
      </c>
      <c r="M39" s="0" t="n">
        <v>2.167</v>
      </c>
      <c r="N39" s="0" t="n">
        <v>2.168</v>
      </c>
      <c r="O39" s="0" t="n">
        <v>5.068</v>
      </c>
      <c r="P39" s="0" t="n">
        <v>-0.816</v>
      </c>
      <c r="Q39" s="0" t="n">
        <v>7.363</v>
      </c>
      <c r="R39" s="0" t="n">
        <v>-6.156</v>
      </c>
      <c r="S39" s="0" t="n">
        <v>7.382</v>
      </c>
      <c r="T39" s="0" t="n">
        <v>2.511</v>
      </c>
      <c r="U39" s="0" t="n">
        <v>-4.007</v>
      </c>
      <c r="V39" s="0" t="n">
        <v>5.63</v>
      </c>
      <c r="W39" s="0" t="n">
        <v>-0.525</v>
      </c>
      <c r="X39" s="0" t="n">
        <v>4.402</v>
      </c>
      <c r="Y39" s="0" t="n">
        <v>0.014</v>
      </c>
      <c r="Z39" s="0" t="n">
        <v>2.724</v>
      </c>
      <c r="AA39" s="0" t="n">
        <v>-0.967</v>
      </c>
      <c r="AB39" s="0" t="n">
        <v>5.444</v>
      </c>
      <c r="AC39" s="0" t="n">
        <v>4.616</v>
      </c>
      <c r="AD39" s="0" t="n">
        <v>1.971</v>
      </c>
      <c r="AE39" s="0" t="n">
        <v>3.1</v>
      </c>
      <c r="AF39" s="0" t="n">
        <v>5.745</v>
      </c>
      <c r="AG39" s="0" t="n">
        <v>-1.829</v>
      </c>
      <c r="AH39" s="0" t="n">
        <v>0.804</v>
      </c>
      <c r="AI39" s="0" t="n">
        <v>3.965</v>
      </c>
      <c r="AJ39" s="0" t="n">
        <v>3.241</v>
      </c>
      <c r="AK39" s="0" t="n">
        <v>3.778</v>
      </c>
      <c r="AL39" s="0" t="n">
        <v>4.144</v>
      </c>
      <c r="AM39" s="0" t="n">
        <v>3.168</v>
      </c>
      <c r="AN39" s="0" t="n">
        <v>4.466</v>
      </c>
      <c r="AO39" s="0" t="n">
        <v>2.107</v>
      </c>
      <c r="AP39" s="0" t="n">
        <v>1.299</v>
      </c>
      <c r="AQ39" s="0" t="n">
        <v>3.457</v>
      </c>
      <c r="AR39" s="0" t="n">
        <v>4.177</v>
      </c>
      <c r="AS39" s="0" t="n">
        <v>3.639</v>
      </c>
      <c r="AT39" s="0" t="n">
        <v>1.866</v>
      </c>
      <c r="AU39" s="0" t="n">
        <v>-0.503</v>
      </c>
      <c r="AV39" s="0" t="n">
        <v>0</v>
      </c>
      <c r="AW39" s="0" t="n">
        <v>3.6</v>
      </c>
      <c r="AX39" s="0" t="n">
        <v>3.7</v>
      </c>
      <c r="AY39" s="0" t="n">
        <v>3.8</v>
      </c>
      <c r="AZ39" s="0" t="n">
        <v>3.8</v>
      </c>
      <c r="BA39" s="0" t="n">
        <v>3.8</v>
      </c>
      <c r="BB39" s="0" t="n">
        <v>2018</v>
      </c>
    </row>
    <row r="40" customFormat="false" ht="15" hidden="false" customHeight="false" outlineLevel="0" collapsed="false">
      <c r="A40" s="0" t="s">
        <v>48</v>
      </c>
      <c r="B40" s="0" t="s">
        <v>283</v>
      </c>
      <c r="C40" s="0" t="s">
        <v>446</v>
      </c>
      <c r="D40" s="0" t="s">
        <v>447</v>
      </c>
      <c r="F40" s="0" t="s">
        <v>448</v>
      </c>
      <c r="G40" s="0" t="n">
        <v>2.405</v>
      </c>
      <c r="H40" s="0" t="n">
        <v>0.945</v>
      </c>
      <c r="I40" s="0" t="n">
        <v>-0.454</v>
      </c>
      <c r="J40" s="0" t="n">
        <v>1.41</v>
      </c>
      <c r="K40" s="0" t="n">
        <v>4.844</v>
      </c>
      <c r="L40" s="0" t="n">
        <v>0.464</v>
      </c>
      <c r="M40" s="0" t="n">
        <v>4.72</v>
      </c>
      <c r="N40" s="0" t="n">
        <v>2.671</v>
      </c>
      <c r="O40" s="0" t="n">
        <v>0.465</v>
      </c>
      <c r="P40" s="0" t="n">
        <v>-1.26</v>
      </c>
      <c r="Q40" s="0" t="n">
        <v>-6.568</v>
      </c>
      <c r="R40" s="0" t="n">
        <v>-8.445</v>
      </c>
      <c r="S40" s="0" t="n">
        <v>-10.462</v>
      </c>
      <c r="T40" s="0" t="n">
        <v>-13.468</v>
      </c>
      <c r="U40" s="0" t="n">
        <v>-6.144</v>
      </c>
      <c r="V40" s="0" t="n">
        <v>2.762</v>
      </c>
      <c r="W40" s="0" t="n">
        <v>-1.935</v>
      </c>
      <c r="X40" s="0" t="n">
        <v>-7.84</v>
      </c>
      <c r="Y40" s="0" t="n">
        <v>-3.875</v>
      </c>
      <c r="Z40" s="0" t="n">
        <v>-3.802</v>
      </c>
      <c r="AA40" s="0" t="n">
        <v>-8.136</v>
      </c>
      <c r="AB40" s="0" t="n">
        <v>-2.1</v>
      </c>
      <c r="AC40" s="0" t="n">
        <v>2.948</v>
      </c>
      <c r="AD40" s="0" t="n">
        <v>5.578</v>
      </c>
      <c r="AE40" s="0" t="n">
        <v>6.738</v>
      </c>
      <c r="AF40" s="0" t="n">
        <v>6.135</v>
      </c>
      <c r="AG40" s="0" t="n">
        <v>5.321</v>
      </c>
      <c r="AH40" s="0" t="n">
        <v>6.259</v>
      </c>
      <c r="AI40" s="0" t="n">
        <v>6.226</v>
      </c>
      <c r="AJ40" s="0" t="n">
        <v>2.855</v>
      </c>
      <c r="AK40" s="0" t="n">
        <v>7.108</v>
      </c>
      <c r="AL40" s="0" t="n">
        <v>6.875</v>
      </c>
      <c r="AM40" s="0" t="n">
        <v>7.087</v>
      </c>
      <c r="AN40" s="0" t="n">
        <v>8.482</v>
      </c>
      <c r="AO40" s="0" t="n">
        <v>9.47</v>
      </c>
      <c r="AP40" s="0" t="n">
        <v>6.916</v>
      </c>
      <c r="AQ40" s="0" t="n">
        <v>2.399</v>
      </c>
      <c r="AR40" s="0" t="n">
        <v>3.727</v>
      </c>
      <c r="AS40" s="0" t="n">
        <v>5.816</v>
      </c>
      <c r="AT40" s="0" t="n">
        <v>4.38</v>
      </c>
      <c r="AU40" s="0" t="n">
        <v>-0.064</v>
      </c>
      <c r="AV40" s="0" t="n">
        <v>3.77</v>
      </c>
      <c r="AW40" s="0" t="n">
        <v>4.866</v>
      </c>
      <c r="AX40" s="0" t="n">
        <v>4.933</v>
      </c>
      <c r="AY40" s="0" t="n">
        <v>5.16</v>
      </c>
      <c r="AZ40" s="0" t="n">
        <v>5.086</v>
      </c>
      <c r="BA40" s="0" t="n">
        <v>4.124</v>
      </c>
      <c r="BB40" s="0" t="n">
        <v>2019</v>
      </c>
    </row>
    <row r="41" customFormat="false" ht="15" hidden="false" customHeight="false" outlineLevel="0" collapsed="false">
      <c r="A41" s="0" t="s">
        <v>50</v>
      </c>
      <c r="B41" s="0" t="s">
        <v>284</v>
      </c>
      <c r="C41" s="0" t="s">
        <v>446</v>
      </c>
      <c r="D41" s="0" t="s">
        <v>447</v>
      </c>
      <c r="F41" s="0" t="s">
        <v>448</v>
      </c>
      <c r="G41" s="0" t="n">
        <v>12.678</v>
      </c>
      <c r="H41" s="0" t="n">
        <v>2.613</v>
      </c>
      <c r="I41" s="0" t="n">
        <v>2.41</v>
      </c>
      <c r="J41" s="0" t="n">
        <v>2.393</v>
      </c>
      <c r="K41" s="0" t="n">
        <v>2.375</v>
      </c>
      <c r="L41" s="0" t="n">
        <v>2.359</v>
      </c>
      <c r="M41" s="0" t="n">
        <v>2.343</v>
      </c>
      <c r="N41" s="0" t="n">
        <v>2.327</v>
      </c>
      <c r="O41" s="0" t="n">
        <v>21.908</v>
      </c>
      <c r="P41" s="0" t="n">
        <v>21.269</v>
      </c>
      <c r="Q41" s="0" t="n">
        <v>1.003</v>
      </c>
      <c r="R41" s="0" t="n">
        <v>3.402</v>
      </c>
      <c r="S41" s="0" t="n">
        <v>4.181</v>
      </c>
      <c r="T41" s="0" t="n">
        <v>1.316</v>
      </c>
      <c r="U41" s="0" t="n">
        <v>-1.401</v>
      </c>
      <c r="V41" s="0" t="n">
        <v>3.965</v>
      </c>
      <c r="W41" s="0" t="n">
        <v>3.495</v>
      </c>
      <c r="X41" s="0" t="n">
        <v>-1.004</v>
      </c>
      <c r="Y41" s="0" t="n">
        <v>8.95</v>
      </c>
      <c r="Z41" s="0" t="n">
        <v>-3.678</v>
      </c>
      <c r="AA41" s="0" t="n">
        <v>11.752</v>
      </c>
      <c r="AB41" s="0" t="n">
        <v>-4.823</v>
      </c>
      <c r="AC41" s="0" t="n">
        <v>0.985</v>
      </c>
      <c r="AD41" s="0" t="n">
        <v>0.459</v>
      </c>
      <c r="AE41" s="0" t="n">
        <v>-0.197</v>
      </c>
      <c r="AF41" s="0" t="n">
        <v>9.211</v>
      </c>
      <c r="AG41" s="0" t="n">
        <v>7.986</v>
      </c>
      <c r="AH41" s="0" t="n">
        <v>-6.614</v>
      </c>
      <c r="AI41" s="0" t="n">
        <v>6.306</v>
      </c>
      <c r="AJ41" s="0" t="n">
        <v>11.637</v>
      </c>
      <c r="AK41" s="0" t="n">
        <v>9.931</v>
      </c>
      <c r="AL41" s="0" t="n">
        <v>2.206</v>
      </c>
      <c r="AM41" s="0" t="n">
        <v>9.947</v>
      </c>
      <c r="AN41" s="0" t="n">
        <v>-0.712</v>
      </c>
      <c r="AO41" s="0" t="n">
        <v>6.717</v>
      </c>
      <c r="AP41" s="0" t="n">
        <v>-3.551</v>
      </c>
      <c r="AQ41" s="0" t="n">
        <v>-10.702</v>
      </c>
      <c r="AR41" s="0" t="n">
        <v>-4.374</v>
      </c>
      <c r="AS41" s="0" t="n">
        <v>-6.427</v>
      </c>
      <c r="AT41" s="0" t="n">
        <v>-0.622</v>
      </c>
      <c r="AU41" s="0" t="n">
        <v>-7.813</v>
      </c>
      <c r="AV41" s="0" t="n">
        <v>0.216</v>
      </c>
      <c r="AW41" s="0" t="n">
        <v>1.001</v>
      </c>
      <c r="AX41" s="0" t="n">
        <v>5.008</v>
      </c>
      <c r="AY41" s="0" t="n">
        <v>2.014</v>
      </c>
      <c r="AZ41" s="0" t="n">
        <v>2.789</v>
      </c>
      <c r="BA41" s="0" t="n">
        <v>1.039</v>
      </c>
      <c r="BB41" s="0" t="n">
        <v>2018</v>
      </c>
    </row>
    <row r="42" customFormat="false" ht="15" hidden="false" customHeight="false" outlineLevel="0" collapsed="false">
      <c r="A42" s="0" t="s">
        <v>51</v>
      </c>
      <c r="B42" s="0" t="s">
        <v>285</v>
      </c>
      <c r="C42" s="0" t="s">
        <v>446</v>
      </c>
      <c r="D42" s="0" t="s">
        <v>447</v>
      </c>
      <c r="F42" s="0" t="s">
        <v>448</v>
      </c>
      <c r="G42" s="0" t="n">
        <v>0.752</v>
      </c>
      <c r="H42" s="0" t="n">
        <v>-2.26</v>
      </c>
      <c r="I42" s="0" t="n">
        <v>-7.285</v>
      </c>
      <c r="J42" s="0" t="n">
        <v>2.859</v>
      </c>
      <c r="K42" s="0" t="n">
        <v>8.028</v>
      </c>
      <c r="L42" s="0" t="n">
        <v>0.722</v>
      </c>
      <c r="M42" s="0" t="n">
        <v>5.536</v>
      </c>
      <c r="N42" s="0" t="n">
        <v>4.765</v>
      </c>
      <c r="O42" s="0" t="n">
        <v>3.432</v>
      </c>
      <c r="P42" s="0" t="n">
        <v>5.666</v>
      </c>
      <c r="Q42" s="0" t="n">
        <v>3.6</v>
      </c>
      <c r="R42" s="0" t="n">
        <v>2.263</v>
      </c>
      <c r="S42" s="0" t="n">
        <v>9.201</v>
      </c>
      <c r="T42" s="0" t="n">
        <v>7.097</v>
      </c>
      <c r="U42" s="0" t="n">
        <v>4.519</v>
      </c>
      <c r="V42" s="0" t="n">
        <v>4.154</v>
      </c>
      <c r="W42" s="0" t="n">
        <v>1.35</v>
      </c>
      <c r="X42" s="0" t="n">
        <v>5.476</v>
      </c>
      <c r="Y42" s="0" t="n">
        <v>7.155</v>
      </c>
      <c r="Z42" s="0" t="n">
        <v>4.215</v>
      </c>
      <c r="AA42" s="0" t="n">
        <v>3.869</v>
      </c>
      <c r="AB42" s="0" t="n">
        <v>3.491</v>
      </c>
      <c r="AC42" s="0" t="n">
        <v>3.417</v>
      </c>
      <c r="AD42" s="0" t="n">
        <v>4.317</v>
      </c>
      <c r="AE42" s="0" t="n">
        <v>4.425</v>
      </c>
      <c r="AF42" s="0" t="n">
        <v>3.977</v>
      </c>
      <c r="AG42" s="0" t="n">
        <v>7.327</v>
      </c>
      <c r="AH42" s="0" t="n">
        <v>8.215</v>
      </c>
      <c r="AI42" s="0" t="n">
        <v>4.738</v>
      </c>
      <c r="AJ42" s="0" t="n">
        <v>-0.873</v>
      </c>
      <c r="AK42" s="0" t="n">
        <v>5.36</v>
      </c>
      <c r="AL42" s="0" t="n">
        <v>4.403</v>
      </c>
      <c r="AM42" s="0" t="n">
        <v>4.883</v>
      </c>
      <c r="AN42" s="0" t="n">
        <v>2.495</v>
      </c>
      <c r="AO42" s="0" t="n">
        <v>3.542</v>
      </c>
      <c r="AP42" s="0" t="n">
        <v>3.652</v>
      </c>
      <c r="AQ42" s="0" t="n">
        <v>4.204</v>
      </c>
      <c r="AR42" s="0" t="n">
        <v>4.158</v>
      </c>
      <c r="AS42" s="0" t="n">
        <v>2.056</v>
      </c>
      <c r="AT42" s="0" t="n">
        <v>2.168</v>
      </c>
      <c r="AU42" s="0" t="n">
        <v>-4.796</v>
      </c>
      <c r="AV42" s="0" t="n">
        <v>2.595</v>
      </c>
      <c r="AW42" s="0" t="n">
        <v>3.296</v>
      </c>
      <c r="AX42" s="0" t="n">
        <v>3.095</v>
      </c>
      <c r="AY42" s="0" t="n">
        <v>3.103</v>
      </c>
      <c r="AZ42" s="0" t="n">
        <v>3.2</v>
      </c>
      <c r="BA42" s="0" t="n">
        <v>3.304</v>
      </c>
      <c r="BB42" s="0" t="n">
        <v>2019</v>
      </c>
    </row>
    <row r="43" customFormat="false" ht="15" hidden="false" customHeight="false" outlineLevel="0" collapsed="false">
      <c r="A43" s="0" t="s">
        <v>52</v>
      </c>
      <c r="B43" s="0" t="s">
        <v>286</v>
      </c>
      <c r="C43" s="0" t="s">
        <v>446</v>
      </c>
      <c r="D43" s="0" t="s">
        <v>447</v>
      </c>
      <c r="F43" s="0" t="s">
        <v>448</v>
      </c>
      <c r="G43" s="0" t="n">
        <v>5.196</v>
      </c>
      <c r="H43" s="0" t="n">
        <v>3.498</v>
      </c>
      <c r="I43" s="0" t="n">
        <v>0.2</v>
      </c>
      <c r="J43" s="0" t="n">
        <v>-2.5</v>
      </c>
      <c r="K43" s="0" t="n">
        <v>-2</v>
      </c>
      <c r="L43" s="0" t="n">
        <v>3.6</v>
      </c>
      <c r="M43" s="0" t="n">
        <v>4.8</v>
      </c>
      <c r="N43" s="0" t="n">
        <v>-0.5</v>
      </c>
      <c r="O43" s="0" t="n">
        <v>1.14</v>
      </c>
      <c r="P43" s="0" t="n">
        <v>2.95</v>
      </c>
      <c r="Q43" s="0" t="n">
        <v>-1.09</v>
      </c>
      <c r="R43" s="0" t="n">
        <v>0.04</v>
      </c>
      <c r="S43" s="0" t="n">
        <v>-0.25</v>
      </c>
      <c r="T43" s="0" t="n">
        <v>-0.18</v>
      </c>
      <c r="U43" s="0" t="n">
        <v>0.171</v>
      </c>
      <c r="V43" s="0" t="n">
        <v>5.572</v>
      </c>
      <c r="W43" s="0" t="n">
        <v>8.136</v>
      </c>
      <c r="X43" s="0" t="n">
        <v>5.723</v>
      </c>
      <c r="Y43" s="0" t="n">
        <v>4.931</v>
      </c>
      <c r="Z43" s="0" t="n">
        <v>1.618</v>
      </c>
      <c r="AA43" s="0" t="n">
        <v>-2.068</v>
      </c>
      <c r="AB43" s="0" t="n">
        <v>0.121</v>
      </c>
      <c r="AC43" s="0" t="n">
        <v>-1.668</v>
      </c>
      <c r="AD43" s="0" t="n">
        <v>-1.36</v>
      </c>
      <c r="AE43" s="0" t="n">
        <v>1.232</v>
      </c>
      <c r="AF43" s="0" t="n">
        <v>1.721</v>
      </c>
      <c r="AG43" s="0" t="n">
        <v>1.516</v>
      </c>
      <c r="AH43" s="0" t="n">
        <v>1.765</v>
      </c>
      <c r="AI43" s="0" t="n">
        <v>2.543</v>
      </c>
      <c r="AJ43" s="0" t="n">
        <v>3.251</v>
      </c>
      <c r="AK43" s="0" t="n">
        <v>2.018</v>
      </c>
      <c r="AL43" s="0" t="n">
        <v>-4.857</v>
      </c>
      <c r="AM43" s="0" t="n">
        <v>10.864</v>
      </c>
      <c r="AN43" s="0" t="n">
        <v>9.272</v>
      </c>
      <c r="AO43" s="0" t="n">
        <v>8.794</v>
      </c>
      <c r="AP43" s="0" t="n">
        <v>8.843</v>
      </c>
      <c r="AQ43" s="0" t="n">
        <v>7.187</v>
      </c>
      <c r="AR43" s="0" t="n">
        <v>7.36</v>
      </c>
      <c r="AS43" s="0" t="n">
        <v>6.89</v>
      </c>
      <c r="AT43" s="0" t="n">
        <v>6.232</v>
      </c>
      <c r="AU43" s="0" t="n">
        <v>2.277</v>
      </c>
      <c r="AV43" s="0" t="n">
        <v>5.956</v>
      </c>
      <c r="AW43" s="0" t="n">
        <v>6.47</v>
      </c>
      <c r="AX43" s="0" t="n">
        <v>6.425</v>
      </c>
      <c r="AY43" s="0" t="n">
        <v>6.296</v>
      </c>
      <c r="AZ43" s="0" t="n">
        <v>6.097</v>
      </c>
      <c r="BA43" s="0" t="n">
        <v>6</v>
      </c>
      <c r="BB43" s="0" t="n">
        <v>2017</v>
      </c>
    </row>
    <row r="44" customFormat="false" ht="15" hidden="false" customHeight="false" outlineLevel="0" collapsed="false">
      <c r="A44" s="0" t="s">
        <v>53</v>
      </c>
      <c r="B44" s="0" t="s">
        <v>287</v>
      </c>
      <c r="C44" s="0" t="s">
        <v>446</v>
      </c>
      <c r="D44" s="0" t="s">
        <v>447</v>
      </c>
      <c r="F44" s="0" t="s">
        <v>448</v>
      </c>
      <c r="G44" s="0" t="s">
        <v>445</v>
      </c>
      <c r="H44" s="0" t="s">
        <v>445</v>
      </c>
      <c r="I44" s="0" t="s">
        <v>445</v>
      </c>
      <c r="J44" s="0" t="s">
        <v>445</v>
      </c>
      <c r="K44" s="0" t="s">
        <v>445</v>
      </c>
      <c r="L44" s="0" t="s">
        <v>445</v>
      </c>
      <c r="M44" s="0" t="s">
        <v>445</v>
      </c>
      <c r="N44" s="0" t="s">
        <v>445</v>
      </c>
      <c r="O44" s="0" t="s">
        <v>445</v>
      </c>
      <c r="P44" s="0" t="s">
        <v>445</v>
      </c>
      <c r="Q44" s="0" t="s">
        <v>445</v>
      </c>
      <c r="R44" s="0" t="s">
        <v>445</v>
      </c>
      <c r="S44" s="0" t="s">
        <v>445</v>
      </c>
      <c r="T44" s="0" t="n">
        <v>-8</v>
      </c>
      <c r="U44" s="0" t="n">
        <v>5.9</v>
      </c>
      <c r="V44" s="0" t="n">
        <v>6.634</v>
      </c>
      <c r="W44" s="0" t="n">
        <v>5.874</v>
      </c>
      <c r="X44" s="0" t="n">
        <v>6.645</v>
      </c>
      <c r="Y44" s="0" t="n">
        <v>1.862</v>
      </c>
      <c r="Z44" s="0" t="n">
        <v>-0.936</v>
      </c>
      <c r="AA44" s="0" t="n">
        <v>3.749</v>
      </c>
      <c r="AB44" s="0" t="n">
        <v>2.958</v>
      </c>
      <c r="AC44" s="0" t="n">
        <v>5.678</v>
      </c>
      <c r="AD44" s="0" t="n">
        <v>5.636</v>
      </c>
      <c r="AE44" s="0" t="n">
        <v>4.155</v>
      </c>
      <c r="AF44" s="0" t="n">
        <v>4.309</v>
      </c>
      <c r="AG44" s="0" t="n">
        <v>4.993</v>
      </c>
      <c r="AH44" s="0" t="n">
        <v>5.068</v>
      </c>
      <c r="AI44" s="0" t="n">
        <v>1.893</v>
      </c>
      <c r="AJ44" s="0" t="n">
        <v>-7.323</v>
      </c>
      <c r="AK44" s="0" t="n">
        <v>-1.316</v>
      </c>
      <c r="AL44" s="0" t="n">
        <v>-0.198</v>
      </c>
      <c r="AM44" s="0" t="n">
        <v>-2.392</v>
      </c>
      <c r="AN44" s="0" t="n">
        <v>-0.447</v>
      </c>
      <c r="AO44" s="0" t="n">
        <v>-0.342</v>
      </c>
      <c r="AP44" s="0" t="n">
        <v>2.432</v>
      </c>
      <c r="AQ44" s="0" t="n">
        <v>3.498</v>
      </c>
      <c r="AR44" s="0" t="n">
        <v>3.44</v>
      </c>
      <c r="AS44" s="0" t="n">
        <v>2.808</v>
      </c>
      <c r="AT44" s="0" t="n">
        <v>2.859</v>
      </c>
      <c r="AU44" s="0" t="n">
        <v>-9</v>
      </c>
      <c r="AV44" s="0" t="n">
        <v>4.7</v>
      </c>
      <c r="AW44" s="0" t="n">
        <v>5</v>
      </c>
      <c r="AX44" s="0" t="n">
        <v>4.2</v>
      </c>
      <c r="AY44" s="0" t="n">
        <v>3.5</v>
      </c>
      <c r="AZ44" s="0" t="n">
        <v>3.7</v>
      </c>
      <c r="BA44" s="0" t="n">
        <v>3</v>
      </c>
      <c r="BB44" s="0" t="n">
        <v>2019</v>
      </c>
    </row>
    <row r="45" customFormat="false" ht="15" hidden="false" customHeight="false" outlineLevel="0" collapsed="false">
      <c r="A45" s="0" t="s">
        <v>54</v>
      </c>
      <c r="B45" s="0" t="s">
        <v>288</v>
      </c>
      <c r="C45" s="0" t="s">
        <v>446</v>
      </c>
      <c r="D45" s="0" t="s">
        <v>447</v>
      </c>
      <c r="F45" s="0" t="s">
        <v>448</v>
      </c>
      <c r="G45" s="0" t="n">
        <v>5.92</v>
      </c>
      <c r="H45" s="0" t="n">
        <v>3.051</v>
      </c>
      <c r="I45" s="0" t="n">
        <v>6.279</v>
      </c>
      <c r="J45" s="0" t="n">
        <v>5.307</v>
      </c>
      <c r="K45" s="0" t="n">
        <v>8.837</v>
      </c>
      <c r="L45" s="0" t="n">
        <v>4.746</v>
      </c>
      <c r="M45" s="0" t="n">
        <v>3.583</v>
      </c>
      <c r="N45" s="0" t="n">
        <v>7.139</v>
      </c>
      <c r="O45" s="0" t="n">
        <v>8.317</v>
      </c>
      <c r="P45" s="0" t="n">
        <v>8.088</v>
      </c>
      <c r="Q45" s="0" t="n">
        <v>7.402</v>
      </c>
      <c r="R45" s="0" t="n">
        <v>0.74</v>
      </c>
      <c r="S45" s="0" t="n">
        <v>9.365</v>
      </c>
      <c r="T45" s="0" t="n">
        <v>0.701</v>
      </c>
      <c r="U45" s="0" t="n">
        <v>5.899</v>
      </c>
      <c r="V45" s="0" t="n">
        <v>9.924</v>
      </c>
      <c r="W45" s="0" t="n">
        <v>1.246</v>
      </c>
      <c r="X45" s="0" t="n">
        <v>2.642</v>
      </c>
      <c r="Y45" s="0" t="n">
        <v>6.112</v>
      </c>
      <c r="Z45" s="0" t="n">
        <v>4.998</v>
      </c>
      <c r="AA45" s="0" t="n">
        <v>5.965</v>
      </c>
      <c r="AB45" s="0" t="n">
        <v>3.952</v>
      </c>
      <c r="AC45" s="0" t="n">
        <v>3.723</v>
      </c>
      <c r="AD45" s="0" t="n">
        <v>2.624</v>
      </c>
      <c r="AE45" s="0" t="n">
        <v>5.026</v>
      </c>
      <c r="AF45" s="0" t="n">
        <v>4.853</v>
      </c>
      <c r="AG45" s="0" t="n">
        <v>4.715</v>
      </c>
      <c r="AH45" s="0" t="n">
        <v>5.096</v>
      </c>
      <c r="AI45" s="0" t="n">
        <v>3.649</v>
      </c>
      <c r="AJ45" s="0" t="n">
        <v>-2.016</v>
      </c>
      <c r="AK45" s="0" t="n">
        <v>2.014</v>
      </c>
      <c r="AL45" s="0" t="n">
        <v>0.402</v>
      </c>
      <c r="AM45" s="0" t="n">
        <v>-3.447</v>
      </c>
      <c r="AN45" s="0" t="n">
        <v>-6.553</v>
      </c>
      <c r="AO45" s="0" t="n">
        <v>-1.828</v>
      </c>
      <c r="AP45" s="0" t="n">
        <v>3.218</v>
      </c>
      <c r="AQ45" s="0" t="n">
        <v>6.439</v>
      </c>
      <c r="AR45" s="0" t="n">
        <v>5.155</v>
      </c>
      <c r="AS45" s="0" t="n">
        <v>5.241</v>
      </c>
      <c r="AT45" s="0" t="n">
        <v>3.076</v>
      </c>
      <c r="AU45" s="0" t="n">
        <v>-5.106</v>
      </c>
      <c r="AV45" s="0" t="n">
        <v>3.018</v>
      </c>
      <c r="AW45" s="0" t="n">
        <v>3.896</v>
      </c>
      <c r="AX45" s="0" t="n">
        <v>3.114</v>
      </c>
      <c r="AY45" s="0" t="n">
        <v>2.821</v>
      </c>
      <c r="AZ45" s="0" t="n">
        <v>2.607</v>
      </c>
      <c r="BA45" s="0" t="n">
        <v>2.507</v>
      </c>
      <c r="BB45" s="0" t="n">
        <v>2020</v>
      </c>
    </row>
    <row r="46" customFormat="false" ht="15" hidden="false" customHeight="false" outlineLevel="0" collapsed="false">
      <c r="A46" s="0" t="s">
        <v>289</v>
      </c>
      <c r="B46" s="0" t="s">
        <v>290</v>
      </c>
      <c r="C46" s="0" t="s">
        <v>446</v>
      </c>
      <c r="D46" s="0" t="s">
        <v>447</v>
      </c>
      <c r="F46" s="0" t="s">
        <v>448</v>
      </c>
      <c r="G46" s="0" t="s">
        <v>445</v>
      </c>
      <c r="H46" s="0" t="s">
        <v>445</v>
      </c>
      <c r="I46" s="0" t="s">
        <v>445</v>
      </c>
      <c r="J46" s="0" t="s">
        <v>445</v>
      </c>
      <c r="K46" s="0" t="s">
        <v>445</v>
      </c>
      <c r="L46" s="0" t="s">
        <v>445</v>
      </c>
      <c r="M46" s="0" t="s">
        <v>445</v>
      </c>
      <c r="N46" s="0" t="s">
        <v>445</v>
      </c>
      <c r="O46" s="0" t="s">
        <v>445</v>
      </c>
      <c r="P46" s="0" t="s">
        <v>445</v>
      </c>
      <c r="Q46" s="0" t="s">
        <v>445</v>
      </c>
      <c r="R46" s="0" t="s">
        <v>445</v>
      </c>
      <c r="S46" s="0" t="s">
        <v>445</v>
      </c>
      <c r="T46" s="0" t="s">
        <v>445</v>
      </c>
      <c r="U46" s="0" t="s">
        <v>445</v>
      </c>
      <c r="V46" s="0" t="s">
        <v>445</v>
      </c>
      <c r="W46" s="0" t="n">
        <v>4.525</v>
      </c>
      <c r="X46" s="0" t="n">
        <v>-0.518</v>
      </c>
      <c r="Y46" s="0" t="n">
        <v>-0.357</v>
      </c>
      <c r="Z46" s="0" t="n">
        <v>1.384</v>
      </c>
      <c r="AA46" s="0" t="n">
        <v>4.001</v>
      </c>
      <c r="AB46" s="0" t="n">
        <v>3.043</v>
      </c>
      <c r="AC46" s="0" t="n">
        <v>1.57</v>
      </c>
      <c r="AD46" s="0" t="n">
        <v>3.584</v>
      </c>
      <c r="AE46" s="0" t="n">
        <v>4.814</v>
      </c>
      <c r="AF46" s="0" t="n">
        <v>6.602</v>
      </c>
      <c r="AG46" s="0" t="n">
        <v>6.767</v>
      </c>
      <c r="AH46" s="0" t="n">
        <v>5.57</v>
      </c>
      <c r="AI46" s="0" t="n">
        <v>2.686</v>
      </c>
      <c r="AJ46" s="0" t="n">
        <v>-4.657</v>
      </c>
      <c r="AK46" s="0" t="n">
        <v>2.435</v>
      </c>
      <c r="AL46" s="0" t="n">
        <v>1.76</v>
      </c>
      <c r="AM46" s="0" t="n">
        <v>-0.785</v>
      </c>
      <c r="AN46" s="0" t="n">
        <v>-0.046</v>
      </c>
      <c r="AO46" s="0" t="n">
        <v>2.262</v>
      </c>
      <c r="AP46" s="0" t="n">
        <v>5.388</v>
      </c>
      <c r="AQ46" s="0" t="n">
        <v>2.537</v>
      </c>
      <c r="AR46" s="0" t="n">
        <v>5.169</v>
      </c>
      <c r="AS46" s="0" t="n">
        <v>3.199</v>
      </c>
      <c r="AT46" s="0" t="n">
        <v>2.314</v>
      </c>
      <c r="AU46" s="0" t="n">
        <v>-5.556</v>
      </c>
      <c r="AV46" s="0" t="n">
        <v>4.218</v>
      </c>
      <c r="AW46" s="0" t="n">
        <v>4.29</v>
      </c>
      <c r="AX46" s="0" t="n">
        <v>3.651</v>
      </c>
      <c r="AY46" s="0" t="n">
        <v>3.234</v>
      </c>
      <c r="AZ46" s="0" t="n">
        <v>2.922</v>
      </c>
      <c r="BA46" s="0" t="n">
        <v>2.51</v>
      </c>
      <c r="BB46" s="0" t="n">
        <v>2019</v>
      </c>
      <c r="BC46" s="0" t="n">
        <v>1</v>
      </c>
    </row>
    <row r="47" customFormat="false" ht="15" hidden="false" customHeight="false" outlineLevel="0" collapsed="false">
      <c r="A47" s="0" t="s">
        <v>56</v>
      </c>
      <c r="B47" s="0" t="s">
        <v>291</v>
      </c>
      <c r="C47" s="0" t="s">
        <v>446</v>
      </c>
      <c r="D47" s="0" t="s">
        <v>447</v>
      </c>
      <c r="F47" s="0" t="s">
        <v>448</v>
      </c>
      <c r="G47" s="0" t="n">
        <v>-0.484</v>
      </c>
      <c r="H47" s="0" t="n">
        <v>-0.658</v>
      </c>
      <c r="I47" s="0" t="n">
        <v>3.678</v>
      </c>
      <c r="J47" s="0" t="n">
        <v>2.594</v>
      </c>
      <c r="K47" s="0" t="n">
        <v>4.172</v>
      </c>
      <c r="L47" s="0" t="n">
        <v>4.005</v>
      </c>
      <c r="M47" s="0" t="n">
        <v>4.9</v>
      </c>
      <c r="N47" s="0" t="n">
        <v>0.254</v>
      </c>
      <c r="O47" s="0" t="n">
        <v>-0.008</v>
      </c>
      <c r="P47" s="0" t="n">
        <v>0.642</v>
      </c>
      <c r="Q47" s="0" t="n">
        <v>1.473</v>
      </c>
      <c r="R47" s="0" t="n">
        <v>1.397</v>
      </c>
      <c r="S47" s="0" t="n">
        <v>1.959</v>
      </c>
      <c r="T47" s="0" t="n">
        <v>0.008</v>
      </c>
      <c r="U47" s="0" t="n">
        <v>5.329</v>
      </c>
      <c r="V47" s="0" t="n">
        <v>3.029</v>
      </c>
      <c r="W47" s="0" t="n">
        <v>2.905</v>
      </c>
      <c r="X47" s="0" t="n">
        <v>3.26</v>
      </c>
      <c r="Y47" s="0" t="n">
        <v>2.213</v>
      </c>
      <c r="Z47" s="0" t="n">
        <v>2.948</v>
      </c>
      <c r="AA47" s="0" t="n">
        <v>3.749</v>
      </c>
      <c r="AB47" s="0" t="n">
        <v>0.823</v>
      </c>
      <c r="AC47" s="0" t="n">
        <v>0.467</v>
      </c>
      <c r="AD47" s="0" t="n">
        <v>0.388</v>
      </c>
      <c r="AE47" s="0" t="n">
        <v>2.668</v>
      </c>
      <c r="AF47" s="0" t="n">
        <v>2.342</v>
      </c>
      <c r="AG47" s="0" t="n">
        <v>3.912</v>
      </c>
      <c r="AH47" s="0" t="n">
        <v>0.908</v>
      </c>
      <c r="AI47" s="0" t="n">
        <v>-0.511</v>
      </c>
      <c r="AJ47" s="0" t="n">
        <v>-4.905</v>
      </c>
      <c r="AK47" s="0" t="n">
        <v>1.868</v>
      </c>
      <c r="AL47" s="0" t="n">
        <v>1.336</v>
      </c>
      <c r="AM47" s="0" t="n">
        <v>0.229</v>
      </c>
      <c r="AN47" s="0" t="n">
        <v>0.935</v>
      </c>
      <c r="AO47" s="0" t="n">
        <v>1.616</v>
      </c>
      <c r="AP47" s="0" t="n">
        <v>2.343</v>
      </c>
      <c r="AQ47" s="0" t="n">
        <v>3.248</v>
      </c>
      <c r="AR47" s="0" t="n">
        <v>2.819</v>
      </c>
      <c r="AS47" s="0" t="n">
        <v>2.176</v>
      </c>
      <c r="AT47" s="0" t="n">
        <v>2.851</v>
      </c>
      <c r="AU47" s="0" t="n">
        <v>-3.287</v>
      </c>
      <c r="AV47" s="0" t="n">
        <v>2.76</v>
      </c>
      <c r="AW47" s="0" t="n">
        <v>2.85</v>
      </c>
      <c r="AX47" s="0" t="n">
        <v>1.85</v>
      </c>
      <c r="AY47" s="0" t="n">
        <v>1.8</v>
      </c>
      <c r="AZ47" s="0" t="n">
        <v>1.8</v>
      </c>
      <c r="BA47" s="0" t="n">
        <v>1.8</v>
      </c>
      <c r="BB47" s="0" t="n">
        <v>2019</v>
      </c>
      <c r="BC47" s="0" t="n">
        <v>1</v>
      </c>
    </row>
    <row r="48" customFormat="false" ht="15" hidden="false" customHeight="false" outlineLevel="0" collapsed="false">
      <c r="A48" s="0" t="s">
        <v>57</v>
      </c>
      <c r="B48" s="0" t="s">
        <v>292</v>
      </c>
      <c r="C48" s="0" t="s">
        <v>446</v>
      </c>
      <c r="D48" s="0" t="s">
        <v>447</v>
      </c>
      <c r="F48" s="0" t="s">
        <v>448</v>
      </c>
      <c r="G48" s="0" t="s">
        <v>445</v>
      </c>
      <c r="H48" s="0" t="s">
        <v>445</v>
      </c>
      <c r="I48" s="0" t="s">
        <v>445</v>
      </c>
      <c r="J48" s="0" t="s">
        <v>445</v>
      </c>
      <c r="K48" s="0" t="s">
        <v>445</v>
      </c>
      <c r="L48" s="0" t="s">
        <v>445</v>
      </c>
      <c r="M48" s="0" t="s">
        <v>445</v>
      </c>
      <c r="N48" s="0" t="s">
        <v>445</v>
      </c>
      <c r="O48" s="0" t="s">
        <v>445</v>
      </c>
      <c r="P48" s="0" t="s">
        <v>445</v>
      </c>
      <c r="Q48" s="0" t="s">
        <v>445</v>
      </c>
      <c r="R48" s="0" t="s">
        <v>445</v>
      </c>
      <c r="S48" s="0" t="n">
        <v>0.562</v>
      </c>
      <c r="T48" s="0" t="n">
        <v>-6.751</v>
      </c>
      <c r="U48" s="0" t="n">
        <v>-1.36</v>
      </c>
      <c r="V48" s="0" t="n">
        <v>-3.481</v>
      </c>
      <c r="W48" s="0" t="n">
        <v>-3.732</v>
      </c>
      <c r="X48" s="0" t="n">
        <v>-1.216</v>
      </c>
      <c r="Y48" s="0" t="n">
        <v>0.114</v>
      </c>
      <c r="Z48" s="0" t="n">
        <v>2.919</v>
      </c>
      <c r="AA48" s="0" t="n">
        <v>0.713</v>
      </c>
      <c r="AB48" s="0" t="n">
        <v>1.793</v>
      </c>
      <c r="AC48" s="0" t="n">
        <v>3.234</v>
      </c>
      <c r="AD48" s="0" t="n">
        <v>3.186</v>
      </c>
      <c r="AE48" s="0" t="n">
        <v>2.779</v>
      </c>
      <c r="AF48" s="0" t="n">
        <v>3.111</v>
      </c>
      <c r="AG48" s="0" t="n">
        <v>4.825</v>
      </c>
      <c r="AH48" s="0" t="n">
        <v>5.017</v>
      </c>
      <c r="AI48" s="0" t="n">
        <v>5.806</v>
      </c>
      <c r="AJ48" s="0" t="n">
        <v>1.616</v>
      </c>
      <c r="AK48" s="0" t="n">
        <v>4.147</v>
      </c>
      <c r="AL48" s="0" t="n">
        <v>7.293</v>
      </c>
      <c r="AM48" s="0" t="n">
        <v>4.842</v>
      </c>
      <c r="AN48" s="0" t="n">
        <v>5.001</v>
      </c>
      <c r="AO48" s="0" t="n">
        <v>7.062</v>
      </c>
      <c r="AP48" s="0" t="n">
        <v>7.675</v>
      </c>
      <c r="AQ48" s="0" t="n">
        <v>6.918</v>
      </c>
      <c r="AR48" s="0" t="n">
        <v>5.077</v>
      </c>
      <c r="AS48" s="0" t="n">
        <v>8.495</v>
      </c>
      <c r="AT48" s="0" t="n">
        <v>7.5</v>
      </c>
      <c r="AU48" s="0" t="n">
        <v>-1</v>
      </c>
      <c r="AV48" s="0" t="n">
        <v>5</v>
      </c>
      <c r="AW48" s="0" t="n">
        <v>5.454</v>
      </c>
      <c r="AX48" s="0" t="n">
        <v>6</v>
      </c>
      <c r="AY48" s="0" t="n">
        <v>6</v>
      </c>
      <c r="AZ48" s="0" t="n">
        <v>6</v>
      </c>
      <c r="BA48" s="0" t="n">
        <v>6</v>
      </c>
      <c r="BB48" s="0" t="n">
        <v>2018</v>
      </c>
    </row>
    <row r="49" customFormat="false" ht="15" hidden="false" customHeight="false" outlineLevel="0" collapsed="false">
      <c r="A49" s="0" t="s">
        <v>58</v>
      </c>
      <c r="B49" s="0" t="s">
        <v>293</v>
      </c>
      <c r="C49" s="0" t="s">
        <v>446</v>
      </c>
      <c r="D49" s="0" t="s">
        <v>447</v>
      </c>
      <c r="F49" s="0" t="s">
        <v>448</v>
      </c>
      <c r="G49" s="0" t="n">
        <v>13.383</v>
      </c>
      <c r="H49" s="0" t="n">
        <v>10.829</v>
      </c>
      <c r="I49" s="0" t="n">
        <v>4.128</v>
      </c>
      <c r="J49" s="0" t="n">
        <v>2.556</v>
      </c>
      <c r="K49" s="0" t="n">
        <v>4.197</v>
      </c>
      <c r="L49" s="0" t="n">
        <v>1.421</v>
      </c>
      <c r="M49" s="0" t="n">
        <v>7.073</v>
      </c>
      <c r="N49" s="0" t="n">
        <v>6.308</v>
      </c>
      <c r="O49" s="0" t="n">
        <v>7.817</v>
      </c>
      <c r="P49" s="0" t="n">
        <v>-0.191</v>
      </c>
      <c r="Q49" s="0" t="n">
        <v>5.419</v>
      </c>
      <c r="R49" s="0" t="n">
        <v>1.346</v>
      </c>
      <c r="S49" s="0" t="n">
        <v>2.03</v>
      </c>
      <c r="T49" s="0" t="n">
        <v>2.162</v>
      </c>
      <c r="U49" s="0" t="n">
        <v>0.034</v>
      </c>
      <c r="V49" s="0" t="n">
        <v>3.03</v>
      </c>
      <c r="W49" s="0" t="n">
        <v>3.105</v>
      </c>
      <c r="X49" s="0" t="n">
        <v>2.185</v>
      </c>
      <c r="Y49" s="0" t="n">
        <v>3.774</v>
      </c>
      <c r="Z49" s="0" t="n">
        <v>0.355</v>
      </c>
      <c r="AA49" s="0" t="n">
        <v>2.34</v>
      </c>
      <c r="AB49" s="0" t="n">
        <v>-0.063</v>
      </c>
      <c r="AC49" s="0" t="n">
        <v>-2.829</v>
      </c>
      <c r="AD49" s="0" t="n">
        <v>6.353</v>
      </c>
      <c r="AE49" s="0" t="n">
        <v>3.051</v>
      </c>
      <c r="AF49" s="0" t="n">
        <v>0.656</v>
      </c>
      <c r="AG49" s="0" t="n">
        <v>4.659</v>
      </c>
      <c r="AH49" s="0" t="n">
        <v>6.354</v>
      </c>
      <c r="AI49" s="0" t="n">
        <v>7.121</v>
      </c>
      <c r="AJ49" s="0" t="n">
        <v>-1.17</v>
      </c>
      <c r="AK49" s="0" t="n">
        <v>0.673</v>
      </c>
      <c r="AL49" s="0" t="n">
        <v>-0.224</v>
      </c>
      <c r="AM49" s="0" t="n">
        <v>-1.059</v>
      </c>
      <c r="AN49" s="0" t="n">
        <v>-0.608</v>
      </c>
      <c r="AO49" s="0" t="n">
        <v>4.389</v>
      </c>
      <c r="AP49" s="0" t="n">
        <v>-2.551</v>
      </c>
      <c r="AQ49" s="0" t="n">
        <v>2.522</v>
      </c>
      <c r="AR49" s="0" t="n">
        <v>-9.53</v>
      </c>
      <c r="AS49" s="0" t="n">
        <v>0.533</v>
      </c>
      <c r="AT49" s="0" t="n">
        <v>7.566</v>
      </c>
      <c r="AU49" s="0" t="n">
        <v>-10.445</v>
      </c>
      <c r="AV49" s="0" t="n">
        <v>-0.388</v>
      </c>
      <c r="AW49" s="0" t="n">
        <v>5.839</v>
      </c>
      <c r="AX49" s="0" t="n">
        <v>3.944</v>
      </c>
      <c r="AY49" s="0" t="n">
        <v>2.938</v>
      </c>
      <c r="AZ49" s="0" t="n">
        <v>2.364</v>
      </c>
      <c r="BA49" s="0" t="n">
        <v>1.511</v>
      </c>
      <c r="BB49" s="0" t="n">
        <v>2018</v>
      </c>
    </row>
    <row r="50" customFormat="false" ht="15" hidden="false" customHeight="false" outlineLevel="0" collapsed="false">
      <c r="A50" s="0" t="s">
        <v>59</v>
      </c>
      <c r="B50" s="0" t="s">
        <v>294</v>
      </c>
      <c r="C50" s="0" t="s">
        <v>446</v>
      </c>
      <c r="D50" s="0" t="s">
        <v>447</v>
      </c>
      <c r="F50" s="0" t="s">
        <v>448</v>
      </c>
      <c r="G50" s="0" t="n">
        <v>7.969</v>
      </c>
      <c r="H50" s="0" t="n">
        <v>4.279</v>
      </c>
      <c r="I50" s="0" t="n">
        <v>1.7</v>
      </c>
      <c r="J50" s="0" t="n">
        <v>4.628</v>
      </c>
      <c r="K50" s="0" t="n">
        <v>1.253</v>
      </c>
      <c r="L50" s="0" t="n">
        <v>-2.123</v>
      </c>
      <c r="M50" s="0" t="n">
        <v>3.522</v>
      </c>
      <c r="N50" s="0" t="n">
        <v>10.117</v>
      </c>
      <c r="O50" s="0" t="n">
        <v>2.156</v>
      </c>
      <c r="P50" s="0" t="n">
        <v>4.401</v>
      </c>
      <c r="Q50" s="0" t="n">
        <v>-5.454</v>
      </c>
      <c r="R50" s="0" t="n">
        <v>0.945</v>
      </c>
      <c r="S50" s="0" t="n">
        <v>11.221</v>
      </c>
      <c r="T50" s="0" t="n">
        <v>7.365</v>
      </c>
      <c r="U50" s="0" t="n">
        <v>2.6</v>
      </c>
      <c r="V50" s="0" t="n">
        <v>5.685</v>
      </c>
      <c r="W50" s="0" t="n">
        <v>5.978</v>
      </c>
      <c r="X50" s="0" t="n">
        <v>8.885</v>
      </c>
      <c r="Y50" s="0" t="n">
        <v>6.714</v>
      </c>
      <c r="Z50" s="0" t="n">
        <v>5.94</v>
      </c>
      <c r="AA50" s="0" t="n">
        <v>4.662</v>
      </c>
      <c r="AB50" s="0" t="n">
        <v>2.46</v>
      </c>
      <c r="AC50" s="0" t="n">
        <v>4.495</v>
      </c>
      <c r="AD50" s="0" t="n">
        <v>-1.346</v>
      </c>
      <c r="AE50" s="0" t="n">
        <v>2.57</v>
      </c>
      <c r="AF50" s="0" t="n">
        <v>9.428</v>
      </c>
      <c r="AG50" s="0" t="n">
        <v>9.174</v>
      </c>
      <c r="AH50" s="0" t="n">
        <v>7.416</v>
      </c>
      <c r="AI50" s="0" t="n">
        <v>3.21</v>
      </c>
      <c r="AJ50" s="0" t="n">
        <v>0.946</v>
      </c>
      <c r="AK50" s="0" t="n">
        <v>8.34</v>
      </c>
      <c r="AL50" s="0" t="n">
        <v>3.133</v>
      </c>
      <c r="AM50" s="0" t="n">
        <v>2.717</v>
      </c>
      <c r="AN50" s="0" t="n">
        <v>4.875</v>
      </c>
      <c r="AO50" s="0" t="n">
        <v>7.05</v>
      </c>
      <c r="AP50" s="0" t="n">
        <v>6.927</v>
      </c>
      <c r="AQ50" s="0" t="n">
        <v>6.659</v>
      </c>
      <c r="AR50" s="0" t="n">
        <v>4.667</v>
      </c>
      <c r="AS50" s="0" t="n">
        <v>6.983</v>
      </c>
      <c r="AT50" s="0" t="n">
        <v>5.052</v>
      </c>
      <c r="AU50" s="0" t="n">
        <v>-6.731</v>
      </c>
      <c r="AV50" s="0" t="n">
        <v>5.481</v>
      </c>
      <c r="AW50" s="0" t="n">
        <v>4.961</v>
      </c>
      <c r="AX50" s="0" t="n">
        <v>5.039</v>
      </c>
      <c r="AY50" s="0" t="n">
        <v>4.966</v>
      </c>
      <c r="AZ50" s="0" t="n">
        <v>5</v>
      </c>
      <c r="BA50" s="0" t="n">
        <v>5</v>
      </c>
      <c r="BB50" s="0" t="n">
        <v>2019</v>
      </c>
    </row>
    <row r="51" customFormat="false" ht="15" hidden="false" customHeight="false" outlineLevel="0" collapsed="false">
      <c r="A51" s="0" t="s">
        <v>60</v>
      </c>
      <c r="B51" s="0" t="s">
        <v>295</v>
      </c>
      <c r="C51" s="0" t="s">
        <v>446</v>
      </c>
      <c r="D51" s="0" t="s">
        <v>447</v>
      </c>
      <c r="F51" s="0" t="s">
        <v>448</v>
      </c>
      <c r="G51" s="0" t="n">
        <v>4.9</v>
      </c>
      <c r="H51" s="0" t="n">
        <v>3.9</v>
      </c>
      <c r="I51" s="0" t="n">
        <v>1.2</v>
      </c>
      <c r="J51" s="0" t="n">
        <v>-2.8</v>
      </c>
      <c r="K51" s="0" t="n">
        <v>4.2</v>
      </c>
      <c r="L51" s="0" t="n">
        <v>4.4</v>
      </c>
      <c r="M51" s="0" t="n">
        <v>3.094</v>
      </c>
      <c r="N51" s="0" t="n">
        <v>-5.972</v>
      </c>
      <c r="O51" s="0" t="n">
        <v>10.486</v>
      </c>
      <c r="P51" s="0" t="n">
        <v>0.285</v>
      </c>
      <c r="Q51" s="0" t="n">
        <v>3.008</v>
      </c>
      <c r="R51" s="0" t="n">
        <v>5.113</v>
      </c>
      <c r="S51" s="0" t="n">
        <v>3.614</v>
      </c>
      <c r="T51" s="0" t="n">
        <v>2</v>
      </c>
      <c r="U51" s="0" t="n">
        <v>4.258</v>
      </c>
      <c r="V51" s="0" t="n">
        <v>2.253</v>
      </c>
      <c r="W51" s="0" t="n">
        <v>1.732</v>
      </c>
      <c r="X51" s="0" t="n">
        <v>4.328</v>
      </c>
      <c r="Y51" s="0" t="n">
        <v>3.267</v>
      </c>
      <c r="Z51" s="0" t="n">
        <v>-4.739</v>
      </c>
      <c r="AA51" s="0" t="n">
        <v>1.092</v>
      </c>
      <c r="AB51" s="0" t="n">
        <v>4.016</v>
      </c>
      <c r="AC51" s="0" t="n">
        <v>4.097</v>
      </c>
      <c r="AD51" s="0" t="n">
        <v>2.723</v>
      </c>
      <c r="AE51" s="0" t="n">
        <v>8.211</v>
      </c>
      <c r="AF51" s="0" t="n">
        <v>5.291</v>
      </c>
      <c r="AG51" s="0" t="n">
        <v>4.404</v>
      </c>
      <c r="AH51" s="0" t="n">
        <v>2.19</v>
      </c>
      <c r="AI51" s="0" t="n">
        <v>6.357</v>
      </c>
      <c r="AJ51" s="0" t="n">
        <v>0.566</v>
      </c>
      <c r="AK51" s="0" t="n">
        <v>3.525</v>
      </c>
      <c r="AL51" s="0" t="n">
        <v>7.868</v>
      </c>
      <c r="AM51" s="0" t="n">
        <v>5.642</v>
      </c>
      <c r="AN51" s="0" t="n">
        <v>4.947</v>
      </c>
      <c r="AO51" s="0" t="n">
        <v>3.789</v>
      </c>
      <c r="AP51" s="0" t="n">
        <v>0.099</v>
      </c>
      <c r="AQ51" s="0" t="n">
        <v>-1.226</v>
      </c>
      <c r="AR51" s="0" t="n">
        <v>2.368</v>
      </c>
      <c r="AS51" s="0" t="n">
        <v>1.289</v>
      </c>
      <c r="AT51" s="0" t="n">
        <v>0.012</v>
      </c>
      <c r="AU51" s="0" t="n">
        <v>-7.5</v>
      </c>
      <c r="AV51" s="0" t="n">
        <v>2.502</v>
      </c>
      <c r="AW51" s="0" t="n">
        <v>1.297</v>
      </c>
      <c r="AX51" s="0" t="n">
        <v>1.695</v>
      </c>
      <c r="AY51" s="0" t="n">
        <v>2.019</v>
      </c>
      <c r="AZ51" s="0" t="n">
        <v>2.296</v>
      </c>
      <c r="BA51" s="0" t="n">
        <v>2.502</v>
      </c>
      <c r="BB51" s="0" t="n">
        <v>2019</v>
      </c>
    </row>
    <row r="52" customFormat="false" ht="15" hidden="false" customHeight="false" outlineLevel="0" collapsed="false">
      <c r="A52" s="0" t="s">
        <v>61</v>
      </c>
      <c r="B52" s="0" t="s">
        <v>296</v>
      </c>
      <c r="C52" s="0" t="s">
        <v>446</v>
      </c>
      <c r="D52" s="0" t="s">
        <v>447</v>
      </c>
      <c r="F52" s="0" t="s">
        <v>448</v>
      </c>
      <c r="G52" s="0" t="n">
        <v>3.409</v>
      </c>
      <c r="H52" s="0" t="n">
        <v>2.198</v>
      </c>
      <c r="I52" s="0" t="n">
        <v>7.296</v>
      </c>
      <c r="J52" s="0" t="n">
        <v>8.876</v>
      </c>
      <c r="K52" s="0" t="n">
        <v>8.021</v>
      </c>
      <c r="L52" s="0" t="n">
        <v>7.425</v>
      </c>
      <c r="M52" s="0" t="n">
        <v>4.759</v>
      </c>
      <c r="N52" s="0" t="n">
        <v>4.273</v>
      </c>
      <c r="O52" s="0" t="n">
        <v>3.994</v>
      </c>
      <c r="P52" s="0" t="n">
        <v>2.993</v>
      </c>
      <c r="Q52" s="0" t="n">
        <v>2.35</v>
      </c>
      <c r="R52" s="0" t="n">
        <v>2.1</v>
      </c>
      <c r="S52" s="0" t="n">
        <v>0.3</v>
      </c>
      <c r="T52" s="0" t="n">
        <v>2.9</v>
      </c>
      <c r="U52" s="0" t="n">
        <v>4.188</v>
      </c>
      <c r="V52" s="0" t="n">
        <v>4.484</v>
      </c>
      <c r="W52" s="0" t="n">
        <v>4.879</v>
      </c>
      <c r="X52" s="0" t="n">
        <v>5.919</v>
      </c>
      <c r="Y52" s="0" t="n">
        <v>7.543</v>
      </c>
      <c r="Z52" s="0" t="n">
        <v>6.11</v>
      </c>
      <c r="AA52" s="0" t="n">
        <v>5.383</v>
      </c>
      <c r="AB52" s="0" t="n">
        <v>3.524</v>
      </c>
      <c r="AC52" s="0" t="n">
        <v>3.186</v>
      </c>
      <c r="AD52" s="0" t="n">
        <v>3.193</v>
      </c>
      <c r="AE52" s="0" t="n">
        <v>4.092</v>
      </c>
      <c r="AF52" s="0" t="n">
        <v>4.472</v>
      </c>
      <c r="AG52" s="0" t="n">
        <v>6.844</v>
      </c>
      <c r="AH52" s="0" t="n">
        <v>7.088</v>
      </c>
      <c r="AI52" s="0" t="n">
        <v>7.156</v>
      </c>
      <c r="AJ52" s="0" t="n">
        <v>4.674</v>
      </c>
      <c r="AK52" s="0" t="n">
        <v>5.147</v>
      </c>
      <c r="AL52" s="0" t="n">
        <v>1.765</v>
      </c>
      <c r="AM52" s="0" t="n">
        <v>2.226</v>
      </c>
      <c r="AN52" s="0" t="n">
        <v>3.302</v>
      </c>
      <c r="AO52" s="0" t="n">
        <v>2.916</v>
      </c>
      <c r="AP52" s="0" t="n">
        <v>4.372</v>
      </c>
      <c r="AQ52" s="0" t="n">
        <v>4.347</v>
      </c>
      <c r="AR52" s="0" t="n">
        <v>4.077</v>
      </c>
      <c r="AS52" s="0" t="n">
        <v>5.314</v>
      </c>
      <c r="AT52" s="0" t="n">
        <v>5.558</v>
      </c>
      <c r="AU52" s="0" t="n">
        <v>3.57</v>
      </c>
      <c r="AV52" s="0" t="n">
        <v>2.473</v>
      </c>
      <c r="AW52" s="0" t="n">
        <v>5.662</v>
      </c>
      <c r="AX52" s="0" t="n">
        <v>5.639</v>
      </c>
      <c r="AY52" s="0" t="n">
        <v>5.585</v>
      </c>
      <c r="AZ52" s="0" t="n">
        <v>5.769</v>
      </c>
      <c r="BA52" s="0" t="n">
        <v>5.842</v>
      </c>
      <c r="BB52" s="0" t="n">
        <v>2020</v>
      </c>
    </row>
    <row r="53" customFormat="false" ht="15" hidden="false" customHeight="false" outlineLevel="0" collapsed="false">
      <c r="A53" s="0" t="s">
        <v>62</v>
      </c>
      <c r="B53" s="0" t="s">
        <v>297</v>
      </c>
      <c r="C53" s="0" t="s">
        <v>446</v>
      </c>
      <c r="D53" s="0" t="s">
        <v>447</v>
      </c>
      <c r="F53" s="0" t="s">
        <v>448</v>
      </c>
      <c r="G53" s="0" t="n">
        <v>-8.625</v>
      </c>
      <c r="H53" s="0" t="n">
        <v>-5.725</v>
      </c>
      <c r="I53" s="0" t="n">
        <v>-6.306</v>
      </c>
      <c r="J53" s="0" t="n">
        <v>1.535</v>
      </c>
      <c r="K53" s="0" t="n">
        <v>1.337</v>
      </c>
      <c r="L53" s="0" t="n">
        <v>0.616</v>
      </c>
      <c r="M53" s="0" t="n">
        <v>0.19</v>
      </c>
      <c r="N53" s="0" t="n">
        <v>2.513</v>
      </c>
      <c r="O53" s="0" t="n">
        <v>1.878</v>
      </c>
      <c r="P53" s="0" t="n">
        <v>0.962</v>
      </c>
      <c r="Q53" s="0" t="n">
        <v>4.831</v>
      </c>
      <c r="R53" s="0" t="n">
        <v>1.498</v>
      </c>
      <c r="S53" s="0" t="n">
        <v>7.021</v>
      </c>
      <c r="T53" s="0" t="n">
        <v>5.817</v>
      </c>
      <c r="U53" s="0" t="n">
        <v>4.692</v>
      </c>
      <c r="V53" s="0" t="n">
        <v>4.733</v>
      </c>
      <c r="W53" s="0" t="n">
        <v>0.816</v>
      </c>
      <c r="X53" s="0" t="n">
        <v>3.136</v>
      </c>
      <c r="Y53" s="0" t="n">
        <v>2.652</v>
      </c>
      <c r="Z53" s="0" t="n">
        <v>2.164</v>
      </c>
      <c r="AA53" s="0" t="n">
        <v>1.126</v>
      </c>
      <c r="AB53" s="0" t="n">
        <v>0.877</v>
      </c>
      <c r="AC53" s="0" t="n">
        <v>1.577</v>
      </c>
      <c r="AD53" s="0" t="n">
        <v>1.566</v>
      </c>
      <c r="AE53" s="0" t="n">
        <v>0.889</v>
      </c>
      <c r="AF53" s="0" t="n">
        <v>2.709</v>
      </c>
      <c r="AG53" s="0" t="n">
        <v>4.342</v>
      </c>
      <c r="AH53" s="0" t="n">
        <v>1.861</v>
      </c>
      <c r="AI53" s="0" t="n">
        <v>2.128</v>
      </c>
      <c r="AJ53" s="0" t="n">
        <v>-2.086</v>
      </c>
      <c r="AK53" s="0" t="n">
        <v>2.105</v>
      </c>
      <c r="AL53" s="0" t="n">
        <v>3.815</v>
      </c>
      <c r="AM53" s="0" t="n">
        <v>2.814</v>
      </c>
      <c r="AN53" s="0" t="n">
        <v>2.236</v>
      </c>
      <c r="AO53" s="0" t="n">
        <v>1.711</v>
      </c>
      <c r="AP53" s="0" t="n">
        <v>2.395</v>
      </c>
      <c r="AQ53" s="0" t="n">
        <v>2.547</v>
      </c>
      <c r="AR53" s="0" t="n">
        <v>2.25</v>
      </c>
      <c r="AS53" s="0" t="n">
        <v>2.431</v>
      </c>
      <c r="AT53" s="0" t="n">
        <v>2.382</v>
      </c>
      <c r="AU53" s="0" t="n">
        <v>-8.58</v>
      </c>
      <c r="AV53" s="0" t="n">
        <v>4.2</v>
      </c>
      <c r="AW53" s="0" t="n">
        <v>2.84</v>
      </c>
      <c r="AX53" s="0" t="n">
        <v>2.546</v>
      </c>
      <c r="AY53" s="0" t="n">
        <v>2.326</v>
      </c>
      <c r="AZ53" s="0" t="n">
        <v>2.07</v>
      </c>
      <c r="BA53" s="0" t="n">
        <v>2.04</v>
      </c>
      <c r="BB53" s="0" t="n">
        <v>2019</v>
      </c>
    </row>
    <row r="54" customFormat="false" ht="15" hidden="false" customHeight="false" outlineLevel="0" collapsed="false">
      <c r="A54" s="0" t="s">
        <v>63</v>
      </c>
      <c r="B54" s="0" t="s">
        <v>298</v>
      </c>
      <c r="C54" s="0" t="s">
        <v>446</v>
      </c>
      <c r="D54" s="0" t="s">
        <v>447</v>
      </c>
      <c r="F54" s="0" t="s">
        <v>448</v>
      </c>
      <c r="G54" s="0" t="n">
        <v>4.839</v>
      </c>
      <c r="H54" s="0" t="n">
        <v>5.769</v>
      </c>
      <c r="I54" s="0" t="n">
        <v>2.202</v>
      </c>
      <c r="J54" s="0" t="n">
        <v>5.004</v>
      </c>
      <c r="K54" s="0" t="n">
        <v>1.011</v>
      </c>
      <c r="L54" s="0" t="n">
        <v>12.905</v>
      </c>
      <c r="M54" s="0" t="n">
        <v>-2.331</v>
      </c>
      <c r="N54" s="0" t="n">
        <v>4.437</v>
      </c>
      <c r="O54" s="0" t="n">
        <v>2.655</v>
      </c>
      <c r="P54" s="0" t="n">
        <v>-1.229</v>
      </c>
      <c r="Q54" s="0" t="n">
        <v>2.537</v>
      </c>
      <c r="R54" s="0" t="n">
        <v>-1.245</v>
      </c>
      <c r="S54" s="0" t="n">
        <v>33.002</v>
      </c>
      <c r="T54" s="0" t="n">
        <v>10.461</v>
      </c>
      <c r="U54" s="0" t="n">
        <v>16.808</v>
      </c>
      <c r="V54" s="0" t="n">
        <v>26.51</v>
      </c>
      <c r="W54" s="0" t="n">
        <v>52.678</v>
      </c>
      <c r="X54" s="0" t="n">
        <v>147.973</v>
      </c>
      <c r="Y54" s="0" t="n">
        <v>24.815</v>
      </c>
      <c r="Z54" s="0" t="n">
        <v>26.395</v>
      </c>
      <c r="AA54" s="0" t="n">
        <v>110.505</v>
      </c>
      <c r="AB54" s="0" t="n">
        <v>60.023</v>
      </c>
      <c r="AC54" s="0" t="n">
        <v>19.621</v>
      </c>
      <c r="AD54" s="0" t="n">
        <v>14.455</v>
      </c>
      <c r="AE54" s="0" t="n">
        <v>30.391</v>
      </c>
      <c r="AF54" s="0" t="n">
        <v>8.21</v>
      </c>
      <c r="AG54" s="0" t="n">
        <v>6.501</v>
      </c>
      <c r="AH54" s="0" t="n">
        <v>15.282</v>
      </c>
      <c r="AI54" s="0" t="n">
        <v>17.799</v>
      </c>
      <c r="AJ54" s="0" t="n">
        <v>1.343</v>
      </c>
      <c r="AK54" s="0" t="n">
        <v>-8.924</v>
      </c>
      <c r="AL54" s="0" t="n">
        <v>6.524</v>
      </c>
      <c r="AM54" s="0" t="n">
        <v>8.313</v>
      </c>
      <c r="AN54" s="0" t="n">
        <v>-4.133</v>
      </c>
      <c r="AO54" s="0" t="n">
        <v>0.415</v>
      </c>
      <c r="AP54" s="0" t="n">
        <v>-9.11</v>
      </c>
      <c r="AQ54" s="0" t="n">
        <v>-8.817</v>
      </c>
      <c r="AR54" s="0" t="n">
        <v>-5.667</v>
      </c>
      <c r="AS54" s="0" t="n">
        <v>-6.356</v>
      </c>
      <c r="AT54" s="0" t="n">
        <v>-5.566</v>
      </c>
      <c r="AU54" s="0" t="n">
        <v>-5.778</v>
      </c>
      <c r="AV54" s="0" t="n">
        <v>3.979</v>
      </c>
      <c r="AW54" s="0" t="n">
        <v>-5.926</v>
      </c>
      <c r="AX54" s="0" t="n">
        <v>-1.381</v>
      </c>
      <c r="AY54" s="0" t="n">
        <v>-1.358</v>
      </c>
      <c r="AZ54" s="0" t="n">
        <v>-3.238</v>
      </c>
      <c r="BA54" s="0" t="n">
        <v>-2.402</v>
      </c>
      <c r="BB54" s="0" t="n">
        <v>2017</v>
      </c>
    </row>
    <row r="55" customFormat="false" ht="15" hidden="false" customHeight="false" outlineLevel="0" collapsed="false">
      <c r="A55" s="0" t="s">
        <v>64</v>
      </c>
      <c r="B55" s="0" t="s">
        <v>299</v>
      </c>
      <c r="C55" s="0" t="s">
        <v>446</v>
      </c>
      <c r="D55" s="0" t="s">
        <v>447</v>
      </c>
      <c r="F55" s="0" t="s">
        <v>448</v>
      </c>
      <c r="G55" s="0" t="s">
        <v>445</v>
      </c>
      <c r="H55" s="0" t="s">
        <v>445</v>
      </c>
      <c r="I55" s="0" t="s">
        <v>445</v>
      </c>
      <c r="J55" s="0" t="s">
        <v>445</v>
      </c>
      <c r="K55" s="0" t="s">
        <v>445</v>
      </c>
      <c r="L55" s="0" t="s">
        <v>445</v>
      </c>
      <c r="M55" s="0" t="s">
        <v>445</v>
      </c>
      <c r="N55" s="0" t="s">
        <v>445</v>
      </c>
      <c r="O55" s="0" t="s">
        <v>445</v>
      </c>
      <c r="P55" s="0" t="s">
        <v>445</v>
      </c>
      <c r="Q55" s="0" t="s">
        <v>445</v>
      </c>
      <c r="R55" s="0" t="s">
        <v>445</v>
      </c>
      <c r="S55" s="0" t="s">
        <v>445</v>
      </c>
      <c r="T55" s="0" t="n">
        <v>12.882</v>
      </c>
      <c r="U55" s="0" t="n">
        <v>20.918</v>
      </c>
      <c r="V55" s="0" t="n">
        <v>2.325</v>
      </c>
      <c r="W55" s="0" t="n">
        <v>9.136</v>
      </c>
      <c r="X55" s="0" t="n">
        <v>7.9</v>
      </c>
      <c r="Y55" s="0" t="n">
        <v>1.966</v>
      </c>
      <c r="Z55" s="0" t="n">
        <v>0.187</v>
      </c>
      <c r="AA55" s="0" t="n">
        <v>-12.355</v>
      </c>
      <c r="AB55" s="0" t="n">
        <v>8.755</v>
      </c>
      <c r="AC55" s="0" t="n">
        <v>3.005</v>
      </c>
      <c r="AD55" s="0" t="n">
        <v>-2.656</v>
      </c>
      <c r="AE55" s="0" t="n">
        <v>1.452</v>
      </c>
      <c r="AF55" s="0" t="n">
        <v>2.574</v>
      </c>
      <c r="AG55" s="0" t="n">
        <v>-0.969</v>
      </c>
      <c r="AH55" s="0" t="n">
        <v>1.427</v>
      </c>
      <c r="AI55" s="0" t="n">
        <v>-19.436</v>
      </c>
      <c r="AJ55" s="0" t="n">
        <v>12.179</v>
      </c>
      <c r="AK55" s="0" t="n">
        <v>10.853</v>
      </c>
      <c r="AL55" s="0" t="n">
        <v>25.71</v>
      </c>
      <c r="AM55" s="0" t="n">
        <v>1.886</v>
      </c>
      <c r="AN55" s="0" t="n">
        <v>-10.456</v>
      </c>
      <c r="AO55" s="0" t="n">
        <v>30.934</v>
      </c>
      <c r="AP55" s="0" t="n">
        <v>-20.621</v>
      </c>
      <c r="AQ55" s="0" t="n">
        <v>7.391</v>
      </c>
      <c r="AR55" s="0" t="n">
        <v>-10.015</v>
      </c>
      <c r="AS55" s="0" t="n">
        <v>13.032</v>
      </c>
      <c r="AT55" s="0" t="n">
        <v>3.836</v>
      </c>
      <c r="AU55" s="0" t="n">
        <v>-0.627</v>
      </c>
      <c r="AV55" s="0" t="n">
        <v>2.004</v>
      </c>
      <c r="AW55" s="0" t="n">
        <v>4.939</v>
      </c>
      <c r="AX55" s="0" t="n">
        <v>3.824</v>
      </c>
      <c r="AY55" s="0" t="n">
        <v>3.85</v>
      </c>
      <c r="AZ55" s="0" t="n">
        <v>3.881</v>
      </c>
      <c r="BA55" s="0" t="n">
        <v>3.914</v>
      </c>
      <c r="BB55" s="0" t="n">
        <v>2018</v>
      </c>
    </row>
    <row r="56" customFormat="false" ht="15" hidden="false" customHeight="false" outlineLevel="0" collapsed="false">
      <c r="A56" s="0" t="s">
        <v>65</v>
      </c>
      <c r="B56" s="0" t="s">
        <v>300</v>
      </c>
      <c r="C56" s="0" t="s">
        <v>446</v>
      </c>
      <c r="D56" s="0" t="s">
        <v>447</v>
      </c>
      <c r="F56" s="0" t="s">
        <v>448</v>
      </c>
      <c r="G56" s="0" t="s">
        <v>445</v>
      </c>
      <c r="H56" s="0" t="s">
        <v>445</v>
      </c>
      <c r="I56" s="0" t="s">
        <v>445</v>
      </c>
      <c r="J56" s="0" t="s">
        <v>445</v>
      </c>
      <c r="K56" s="0" t="s">
        <v>445</v>
      </c>
      <c r="L56" s="0" t="s">
        <v>445</v>
      </c>
      <c r="M56" s="0" t="s">
        <v>445</v>
      </c>
      <c r="N56" s="0" t="s">
        <v>445</v>
      </c>
      <c r="O56" s="0" t="s">
        <v>445</v>
      </c>
      <c r="P56" s="0" t="s">
        <v>445</v>
      </c>
      <c r="Q56" s="0" t="s">
        <v>445</v>
      </c>
      <c r="R56" s="0" t="s">
        <v>445</v>
      </c>
      <c r="S56" s="0" t="s">
        <v>445</v>
      </c>
      <c r="T56" s="0" t="s">
        <v>445</v>
      </c>
      <c r="U56" s="0" t="n">
        <v>-1.642</v>
      </c>
      <c r="V56" s="0" t="n">
        <v>2.155</v>
      </c>
      <c r="W56" s="0" t="n">
        <v>4.936</v>
      </c>
      <c r="X56" s="0" t="n">
        <v>13.047</v>
      </c>
      <c r="Y56" s="0" t="n">
        <v>4.33</v>
      </c>
      <c r="Z56" s="0" t="n">
        <v>-0.403</v>
      </c>
      <c r="AA56" s="0" t="n">
        <v>10.106</v>
      </c>
      <c r="AB56" s="0" t="n">
        <v>5.98</v>
      </c>
      <c r="AC56" s="0" t="n">
        <v>6.802</v>
      </c>
      <c r="AD56" s="0" t="n">
        <v>7.567</v>
      </c>
      <c r="AE56" s="0" t="n">
        <v>6.768</v>
      </c>
      <c r="AF56" s="0" t="n">
        <v>9.49</v>
      </c>
      <c r="AG56" s="0" t="n">
        <v>9.719</v>
      </c>
      <c r="AH56" s="0" t="n">
        <v>7.574</v>
      </c>
      <c r="AI56" s="0" t="n">
        <v>-5.089</v>
      </c>
      <c r="AJ56" s="0" t="n">
        <v>-14.434</v>
      </c>
      <c r="AK56" s="0" t="n">
        <v>2.69</v>
      </c>
      <c r="AL56" s="0" t="n">
        <v>7.427</v>
      </c>
      <c r="AM56" s="0" t="n">
        <v>3.11</v>
      </c>
      <c r="AN56" s="0" t="n">
        <v>1.346</v>
      </c>
      <c r="AO56" s="0" t="n">
        <v>2.987</v>
      </c>
      <c r="AP56" s="0" t="n">
        <v>1.845</v>
      </c>
      <c r="AQ56" s="0" t="n">
        <v>3.188</v>
      </c>
      <c r="AR56" s="0" t="n">
        <v>5.499</v>
      </c>
      <c r="AS56" s="0" t="n">
        <v>4.355</v>
      </c>
      <c r="AT56" s="0" t="n">
        <v>4.996</v>
      </c>
      <c r="AU56" s="0" t="n">
        <v>-2.932</v>
      </c>
      <c r="AV56" s="0" t="n">
        <v>3.4</v>
      </c>
      <c r="AW56" s="0" t="n">
        <v>4.2</v>
      </c>
      <c r="AX56" s="0" t="n">
        <v>3.5</v>
      </c>
      <c r="AY56" s="0" t="n">
        <v>3.2</v>
      </c>
      <c r="AZ56" s="0" t="n">
        <v>3</v>
      </c>
      <c r="BA56" s="0" t="n">
        <v>3</v>
      </c>
      <c r="BB56" s="0" t="n">
        <v>2020</v>
      </c>
    </row>
    <row r="57" customFormat="false" ht="15" hidden="false" customHeight="false" outlineLevel="0" collapsed="false">
      <c r="A57" s="0" t="s">
        <v>183</v>
      </c>
      <c r="B57" s="0" t="s">
        <v>301</v>
      </c>
      <c r="C57" s="0" t="s">
        <v>446</v>
      </c>
      <c r="D57" s="0" t="s">
        <v>447</v>
      </c>
      <c r="F57" s="0" t="s">
        <v>448</v>
      </c>
      <c r="G57" s="0" t="n">
        <v>-3.811</v>
      </c>
      <c r="H57" s="0" t="n">
        <v>6.902</v>
      </c>
      <c r="I57" s="0" t="n">
        <v>1.439</v>
      </c>
      <c r="J57" s="0" t="n">
        <v>-0.547</v>
      </c>
      <c r="K57" s="0" t="n">
        <v>2.481</v>
      </c>
      <c r="L57" s="0" t="n">
        <v>1.924</v>
      </c>
      <c r="M57" s="0" t="n">
        <v>18.584</v>
      </c>
      <c r="N57" s="0" t="n">
        <v>10.016</v>
      </c>
      <c r="O57" s="0" t="n">
        <v>7.571</v>
      </c>
      <c r="P57" s="0" t="n">
        <v>9.408</v>
      </c>
      <c r="Q57" s="0" t="n">
        <v>9.859</v>
      </c>
      <c r="R57" s="0" t="n">
        <v>1.76</v>
      </c>
      <c r="S57" s="0" t="n">
        <v>3.227</v>
      </c>
      <c r="T57" s="0" t="n">
        <v>3.106</v>
      </c>
      <c r="U57" s="0" t="n">
        <v>2.401</v>
      </c>
      <c r="V57" s="0" t="n">
        <v>4.826</v>
      </c>
      <c r="W57" s="0" t="n">
        <v>3.842</v>
      </c>
      <c r="X57" s="0" t="n">
        <v>3.103</v>
      </c>
      <c r="Y57" s="0" t="n">
        <v>2.604</v>
      </c>
      <c r="Z57" s="0" t="n">
        <v>2.951</v>
      </c>
      <c r="AA57" s="0" t="n">
        <v>1.76</v>
      </c>
      <c r="AB57" s="0" t="n">
        <v>1.055</v>
      </c>
      <c r="AC57" s="0" t="n">
        <v>4.38</v>
      </c>
      <c r="AD57" s="0" t="n">
        <v>3.88</v>
      </c>
      <c r="AE57" s="0" t="n">
        <v>3.624</v>
      </c>
      <c r="AF57" s="0" t="n">
        <v>5.999</v>
      </c>
      <c r="AG57" s="0" t="n">
        <v>5.992</v>
      </c>
      <c r="AH57" s="0" t="n">
        <v>4.435</v>
      </c>
      <c r="AI57" s="0" t="n">
        <v>0.822</v>
      </c>
      <c r="AJ57" s="0" t="n">
        <v>1.565</v>
      </c>
      <c r="AK57" s="0" t="n">
        <v>3.794</v>
      </c>
      <c r="AL57" s="0" t="n">
        <v>2.247</v>
      </c>
      <c r="AM57" s="0" t="n">
        <v>5.391</v>
      </c>
      <c r="AN57" s="0" t="n">
        <v>3.862</v>
      </c>
      <c r="AO57" s="0" t="n">
        <v>0.913</v>
      </c>
      <c r="AP57" s="0" t="n">
        <v>2.203</v>
      </c>
      <c r="AQ57" s="0" t="n">
        <v>1.101</v>
      </c>
      <c r="AR57" s="0" t="n">
        <v>2.027</v>
      </c>
      <c r="AS57" s="0" t="n">
        <v>2.372</v>
      </c>
      <c r="AT57" s="0" t="n">
        <v>2.244</v>
      </c>
      <c r="AU57" s="0" t="n">
        <v>-3.342</v>
      </c>
      <c r="AV57" s="0" t="n">
        <v>1.42</v>
      </c>
      <c r="AW57" s="0" t="n">
        <v>0.89</v>
      </c>
      <c r="AX57" s="0" t="n">
        <v>1.097</v>
      </c>
      <c r="AY57" s="0" t="n">
        <v>2.033</v>
      </c>
      <c r="AZ57" s="0" t="n">
        <v>2.129</v>
      </c>
      <c r="BA57" s="0" t="n">
        <v>2.276</v>
      </c>
      <c r="BB57" s="0" t="n">
        <v>2019</v>
      </c>
    </row>
    <row r="58" customFormat="false" ht="15" hidden="false" customHeight="false" outlineLevel="0" collapsed="false">
      <c r="A58" s="0" t="s">
        <v>66</v>
      </c>
      <c r="B58" s="0" t="s">
        <v>302</v>
      </c>
      <c r="C58" s="0" t="s">
        <v>446</v>
      </c>
      <c r="D58" s="0" t="s">
        <v>447</v>
      </c>
      <c r="F58" s="0" t="s">
        <v>448</v>
      </c>
      <c r="G58" s="0" t="n">
        <v>3.997</v>
      </c>
      <c r="H58" s="0" t="s">
        <v>449</v>
      </c>
      <c r="I58" s="0" t="n">
        <v>0.961</v>
      </c>
      <c r="J58" s="0" t="n">
        <v>7.845</v>
      </c>
      <c r="K58" s="0" t="n">
        <v>-2.305</v>
      </c>
      <c r="L58" s="0" t="n">
        <v>-11.413</v>
      </c>
      <c r="M58" s="0" t="n">
        <v>9.693</v>
      </c>
      <c r="N58" s="0" t="n">
        <v>13.87</v>
      </c>
      <c r="O58" s="0" t="n">
        <v>0.574</v>
      </c>
      <c r="P58" s="0" t="n">
        <v>-0.457</v>
      </c>
      <c r="Q58" s="0" t="n">
        <v>2.602</v>
      </c>
      <c r="R58" s="0" t="n">
        <v>-7.218</v>
      </c>
      <c r="S58" s="0" t="n">
        <v>-8.907</v>
      </c>
      <c r="T58" s="0" t="n">
        <v>13.363</v>
      </c>
      <c r="U58" s="0" t="n">
        <v>3.486</v>
      </c>
      <c r="V58" s="0" t="n">
        <v>6.121</v>
      </c>
      <c r="W58" s="0" t="n">
        <v>13.533</v>
      </c>
      <c r="X58" s="0" t="n">
        <v>2.84</v>
      </c>
      <c r="Y58" s="0" t="n">
        <v>-4.185</v>
      </c>
      <c r="Z58" s="0" t="n">
        <v>6.294</v>
      </c>
      <c r="AA58" s="0" t="n">
        <v>9.838</v>
      </c>
      <c r="AB58" s="0" t="n">
        <v>7.4</v>
      </c>
      <c r="AC58" s="0" t="n">
        <v>1.6</v>
      </c>
      <c r="AD58" s="0" t="n">
        <v>-2.1</v>
      </c>
      <c r="AE58" s="0" t="n">
        <v>11.7</v>
      </c>
      <c r="AF58" s="0" t="n">
        <v>12.6</v>
      </c>
      <c r="AG58" s="0" t="n">
        <v>11.5</v>
      </c>
      <c r="AH58" s="0" t="n">
        <v>11.8</v>
      </c>
      <c r="AI58" s="0" t="n">
        <v>11.2</v>
      </c>
      <c r="AJ58" s="0" t="n">
        <v>10</v>
      </c>
      <c r="AK58" s="0" t="n">
        <v>10.6</v>
      </c>
      <c r="AL58" s="0" t="n">
        <v>11.4</v>
      </c>
      <c r="AM58" s="0" t="n">
        <v>8.7</v>
      </c>
      <c r="AN58" s="0" t="n">
        <v>9.9</v>
      </c>
      <c r="AO58" s="0" t="n">
        <v>10.3</v>
      </c>
      <c r="AP58" s="0" t="n">
        <v>10.4</v>
      </c>
      <c r="AQ58" s="0" t="n">
        <v>8</v>
      </c>
      <c r="AR58" s="0" t="n">
        <v>10.21</v>
      </c>
      <c r="AS58" s="0" t="n">
        <v>7.703</v>
      </c>
      <c r="AT58" s="0" t="n">
        <v>9.037</v>
      </c>
      <c r="AU58" s="0" t="n">
        <v>6.057</v>
      </c>
      <c r="AV58" s="0" t="n">
        <v>1.989</v>
      </c>
      <c r="AW58" s="0" t="n">
        <v>8.675</v>
      </c>
      <c r="AX58" s="0" t="n">
        <v>8.195</v>
      </c>
      <c r="AY58" s="0" t="n">
        <v>8.007</v>
      </c>
      <c r="AZ58" s="0" t="n">
        <v>8.005</v>
      </c>
      <c r="BA58" s="0" t="n">
        <v>8.002</v>
      </c>
      <c r="BB58" s="0" t="n">
        <v>2020</v>
      </c>
    </row>
    <row r="59" customFormat="false" ht="15" hidden="false" customHeight="false" outlineLevel="0" collapsed="false">
      <c r="A59" s="0" t="s">
        <v>67</v>
      </c>
      <c r="B59" s="0" t="s">
        <v>303</v>
      </c>
      <c r="C59" s="0" t="s">
        <v>446</v>
      </c>
      <c r="D59" s="0" t="s">
        <v>447</v>
      </c>
      <c r="F59" s="0" t="s">
        <v>448</v>
      </c>
      <c r="G59" s="0" t="n">
        <v>-1.694</v>
      </c>
      <c r="H59" s="0" t="n">
        <v>6.004</v>
      </c>
      <c r="I59" s="0" t="n">
        <v>-1.092</v>
      </c>
      <c r="J59" s="0" t="n">
        <v>-4.212</v>
      </c>
      <c r="K59" s="0" t="n">
        <v>10.107</v>
      </c>
      <c r="L59" s="0" t="n">
        <v>-3.774</v>
      </c>
      <c r="M59" s="0" t="n">
        <v>6.596</v>
      </c>
      <c r="N59" s="0" t="n">
        <v>-7.194</v>
      </c>
      <c r="O59" s="0" t="n">
        <v>3.462</v>
      </c>
      <c r="P59" s="0" t="n">
        <v>13.888</v>
      </c>
      <c r="Q59" s="0" t="n">
        <v>5.802</v>
      </c>
      <c r="R59" s="0" t="n">
        <v>-2.7</v>
      </c>
      <c r="S59" s="0" t="n">
        <v>6.1</v>
      </c>
      <c r="T59" s="0" t="n">
        <v>2.6</v>
      </c>
      <c r="U59" s="0" t="n">
        <v>5.1</v>
      </c>
      <c r="V59" s="0" t="n">
        <v>2.6</v>
      </c>
      <c r="W59" s="0" t="n">
        <v>4.8</v>
      </c>
      <c r="X59" s="0" t="n">
        <v>-2.4</v>
      </c>
      <c r="Y59" s="0" t="n">
        <v>1.3</v>
      </c>
      <c r="Z59" s="0" t="n">
        <v>8.7</v>
      </c>
      <c r="AA59" s="0" t="n">
        <v>-1.7</v>
      </c>
      <c r="AB59" s="0" t="n">
        <v>1.9</v>
      </c>
      <c r="AC59" s="0" t="n">
        <v>3.2</v>
      </c>
      <c r="AD59" s="0" t="n">
        <v>0.8</v>
      </c>
      <c r="AE59" s="0" t="n">
        <v>5.4</v>
      </c>
      <c r="AF59" s="0" t="n">
        <v>-1.3</v>
      </c>
      <c r="AG59" s="0" t="n">
        <v>1.9</v>
      </c>
      <c r="AH59" s="0" t="n">
        <v>-0.9</v>
      </c>
      <c r="AI59" s="0" t="n">
        <v>1</v>
      </c>
      <c r="AJ59" s="0" t="n">
        <v>-1.4</v>
      </c>
      <c r="AK59" s="0" t="n">
        <v>3</v>
      </c>
      <c r="AL59" s="0" t="n">
        <v>2.7</v>
      </c>
      <c r="AM59" s="0" t="n">
        <v>1.411</v>
      </c>
      <c r="AN59" s="0" t="n">
        <v>4.734</v>
      </c>
      <c r="AO59" s="0" t="n">
        <v>5.604</v>
      </c>
      <c r="AP59" s="0" t="n">
        <v>4.502</v>
      </c>
      <c r="AQ59" s="0" t="n">
        <v>2.445</v>
      </c>
      <c r="AR59" s="0" t="n">
        <v>5.354</v>
      </c>
      <c r="AS59" s="0" t="n">
        <v>3.813</v>
      </c>
      <c r="AT59" s="0" t="n">
        <v>-0.445</v>
      </c>
      <c r="AU59" s="0" t="n">
        <v>-19</v>
      </c>
      <c r="AV59" s="0" t="n">
        <v>5</v>
      </c>
      <c r="AW59" s="0" t="n">
        <v>9</v>
      </c>
      <c r="AX59" s="0" t="n">
        <v>6.5</v>
      </c>
      <c r="AY59" s="0" t="n">
        <v>4.8</v>
      </c>
      <c r="AZ59" s="0" t="n">
        <v>3.7</v>
      </c>
      <c r="BA59" s="0" t="n">
        <v>3.3</v>
      </c>
      <c r="BB59" s="0" t="n">
        <v>2019</v>
      </c>
    </row>
    <row r="60" customFormat="false" ht="15" hidden="false" customHeight="false" outlineLevel="0" collapsed="false">
      <c r="A60" s="0" t="s">
        <v>68</v>
      </c>
      <c r="B60" s="0" t="s">
        <v>304</v>
      </c>
      <c r="C60" s="0" t="s">
        <v>446</v>
      </c>
      <c r="D60" s="0" t="s">
        <v>447</v>
      </c>
      <c r="F60" s="0" t="s">
        <v>448</v>
      </c>
      <c r="G60" s="0" t="n">
        <v>5.673</v>
      </c>
      <c r="H60" s="0" t="n">
        <v>1.294</v>
      </c>
      <c r="I60" s="0" t="n">
        <v>3.087</v>
      </c>
      <c r="J60" s="0" t="n">
        <v>3.122</v>
      </c>
      <c r="K60" s="0" t="n">
        <v>3.213</v>
      </c>
      <c r="L60" s="0" t="n">
        <v>3.537</v>
      </c>
      <c r="M60" s="0" t="n">
        <v>2.726</v>
      </c>
      <c r="N60" s="0" t="n">
        <v>3.559</v>
      </c>
      <c r="O60" s="0" t="n">
        <v>5.211</v>
      </c>
      <c r="P60" s="0" t="n">
        <v>5.087</v>
      </c>
      <c r="Q60" s="0" t="n">
        <v>0.211</v>
      </c>
      <c r="R60" s="0" t="n">
        <v>-5.886</v>
      </c>
      <c r="S60" s="0" t="n">
        <v>-3.295</v>
      </c>
      <c r="T60" s="0" t="n">
        <v>-0.662</v>
      </c>
      <c r="U60" s="0" t="n">
        <v>3.964</v>
      </c>
      <c r="V60" s="0" t="n">
        <v>4.217</v>
      </c>
      <c r="W60" s="0" t="n">
        <v>3.667</v>
      </c>
      <c r="X60" s="0" t="n">
        <v>6.334</v>
      </c>
      <c r="Y60" s="0" t="n">
        <v>5.457</v>
      </c>
      <c r="Z60" s="0" t="n">
        <v>4.38</v>
      </c>
      <c r="AA60" s="0" t="n">
        <v>5.773</v>
      </c>
      <c r="AB60" s="0" t="n">
        <v>2.609</v>
      </c>
      <c r="AC60" s="0" t="n">
        <v>1.707</v>
      </c>
      <c r="AD60" s="0" t="n">
        <v>2.004</v>
      </c>
      <c r="AE60" s="0" t="n">
        <v>3.992</v>
      </c>
      <c r="AF60" s="0" t="n">
        <v>2.78</v>
      </c>
      <c r="AG60" s="0" t="n">
        <v>4.027</v>
      </c>
      <c r="AH60" s="0" t="n">
        <v>5.299</v>
      </c>
      <c r="AI60" s="0" t="n">
        <v>0.784</v>
      </c>
      <c r="AJ60" s="0" t="n">
        <v>-8.074</v>
      </c>
      <c r="AK60" s="0" t="n">
        <v>3.186</v>
      </c>
      <c r="AL60" s="0" t="n">
        <v>2.547</v>
      </c>
      <c r="AM60" s="0" t="n">
        <v>-1.397</v>
      </c>
      <c r="AN60" s="0" t="n">
        <v>-0.902</v>
      </c>
      <c r="AO60" s="0" t="n">
        <v>-0.365</v>
      </c>
      <c r="AP60" s="0" t="n">
        <v>0.544</v>
      </c>
      <c r="AQ60" s="0" t="n">
        <v>2.811</v>
      </c>
      <c r="AR60" s="0" t="n">
        <v>3.192</v>
      </c>
      <c r="AS60" s="0" t="n">
        <v>1.312</v>
      </c>
      <c r="AT60" s="0" t="n">
        <v>1.272</v>
      </c>
      <c r="AU60" s="0" t="n">
        <v>-2.893</v>
      </c>
      <c r="AV60" s="0" t="n">
        <v>2.276</v>
      </c>
      <c r="AW60" s="0" t="n">
        <v>2.509</v>
      </c>
      <c r="AX60" s="0" t="n">
        <v>1.508</v>
      </c>
      <c r="AY60" s="0" t="n">
        <v>1.262</v>
      </c>
      <c r="AZ60" s="0" t="n">
        <v>1.269</v>
      </c>
      <c r="BA60" s="0" t="n">
        <v>1.266</v>
      </c>
      <c r="BB60" s="0" t="n">
        <v>2019</v>
      </c>
      <c r="BC60" s="0" t="n">
        <v>1</v>
      </c>
    </row>
    <row r="61" customFormat="false" ht="15" hidden="false" customHeight="false" outlineLevel="0" collapsed="false">
      <c r="A61" s="0" t="s">
        <v>69</v>
      </c>
      <c r="B61" s="0" t="s">
        <v>305</v>
      </c>
      <c r="C61" s="0" t="s">
        <v>446</v>
      </c>
      <c r="D61" s="0" t="s">
        <v>447</v>
      </c>
      <c r="F61" s="0" t="s">
        <v>448</v>
      </c>
      <c r="G61" s="0" t="n">
        <v>1.809</v>
      </c>
      <c r="H61" s="0" t="n">
        <v>1.069</v>
      </c>
      <c r="I61" s="0" t="n">
        <v>2.505</v>
      </c>
      <c r="J61" s="0" t="n">
        <v>1.241</v>
      </c>
      <c r="K61" s="0" t="n">
        <v>1.514</v>
      </c>
      <c r="L61" s="0" t="n">
        <v>1.623</v>
      </c>
      <c r="M61" s="0" t="n">
        <v>2.337</v>
      </c>
      <c r="N61" s="0" t="n">
        <v>2.562</v>
      </c>
      <c r="O61" s="0" t="n">
        <v>4.743</v>
      </c>
      <c r="P61" s="0" t="n">
        <v>4.344</v>
      </c>
      <c r="Q61" s="0" t="n">
        <v>2.924</v>
      </c>
      <c r="R61" s="0" t="n">
        <v>1.048</v>
      </c>
      <c r="S61" s="0" t="n">
        <v>1.599</v>
      </c>
      <c r="T61" s="0" t="n">
        <v>-0.629</v>
      </c>
      <c r="U61" s="0" t="n">
        <v>2.358</v>
      </c>
      <c r="V61" s="0" t="n">
        <v>2.107</v>
      </c>
      <c r="W61" s="0" t="n">
        <v>1.413</v>
      </c>
      <c r="X61" s="0" t="n">
        <v>2.336</v>
      </c>
      <c r="Y61" s="0" t="n">
        <v>3.589</v>
      </c>
      <c r="Z61" s="0" t="n">
        <v>3.421</v>
      </c>
      <c r="AA61" s="0" t="n">
        <v>3.924</v>
      </c>
      <c r="AB61" s="0" t="n">
        <v>1.984</v>
      </c>
      <c r="AC61" s="0" t="n">
        <v>1.136</v>
      </c>
      <c r="AD61" s="0" t="n">
        <v>0.823</v>
      </c>
      <c r="AE61" s="0" t="n">
        <v>2.83</v>
      </c>
      <c r="AF61" s="0" t="n">
        <v>1.663</v>
      </c>
      <c r="AG61" s="0" t="n">
        <v>2.449</v>
      </c>
      <c r="AH61" s="0" t="n">
        <v>2.425</v>
      </c>
      <c r="AI61" s="0" t="n">
        <v>0.255</v>
      </c>
      <c r="AJ61" s="0" t="n">
        <v>-2.873</v>
      </c>
      <c r="AK61" s="0" t="n">
        <v>1.949</v>
      </c>
      <c r="AL61" s="0" t="n">
        <v>2.193</v>
      </c>
      <c r="AM61" s="0" t="n">
        <v>0.313</v>
      </c>
      <c r="AN61" s="0" t="n">
        <v>0.576</v>
      </c>
      <c r="AO61" s="0" t="n">
        <v>0.956</v>
      </c>
      <c r="AP61" s="0" t="n">
        <v>1.113</v>
      </c>
      <c r="AQ61" s="0" t="n">
        <v>1.095</v>
      </c>
      <c r="AR61" s="0" t="n">
        <v>2.291</v>
      </c>
      <c r="AS61" s="0" t="n">
        <v>1.865</v>
      </c>
      <c r="AT61" s="0" t="n">
        <v>1.488</v>
      </c>
      <c r="AU61" s="0" t="n">
        <v>-8.232</v>
      </c>
      <c r="AV61" s="0" t="n">
        <v>5.812</v>
      </c>
      <c r="AW61" s="0" t="n">
        <v>4.217</v>
      </c>
      <c r="AX61" s="0" t="n">
        <v>1.711</v>
      </c>
      <c r="AY61" s="0" t="n">
        <v>1.483</v>
      </c>
      <c r="AZ61" s="0" t="n">
        <v>1.362</v>
      </c>
      <c r="BA61" s="0" t="n">
        <v>1.242</v>
      </c>
      <c r="BB61" s="0" t="n">
        <v>2020</v>
      </c>
      <c r="BC61" s="0" t="n">
        <v>1</v>
      </c>
    </row>
    <row r="62" customFormat="false" ht="15" hidden="false" customHeight="false" outlineLevel="0" collapsed="false">
      <c r="A62" s="0" t="s">
        <v>70</v>
      </c>
      <c r="B62" s="0" t="s">
        <v>306</v>
      </c>
      <c r="C62" s="0" t="s">
        <v>446</v>
      </c>
      <c r="D62" s="0" t="s">
        <v>447</v>
      </c>
      <c r="F62" s="0" t="s">
        <v>448</v>
      </c>
      <c r="G62" s="0" t="s">
        <v>449</v>
      </c>
      <c r="H62" s="0" t="n">
        <v>-4</v>
      </c>
      <c r="I62" s="0" t="n">
        <v>4.1</v>
      </c>
      <c r="J62" s="0" t="n">
        <v>2</v>
      </c>
      <c r="K62" s="0" t="n">
        <v>4.9</v>
      </c>
      <c r="L62" s="0" t="n">
        <v>5.8</v>
      </c>
      <c r="M62" s="0" t="n">
        <v>-2.1</v>
      </c>
      <c r="N62" s="0" t="n">
        <v>-15.4</v>
      </c>
      <c r="O62" s="0" t="n">
        <v>3.5</v>
      </c>
      <c r="P62" s="0" t="n">
        <v>15.431</v>
      </c>
      <c r="Q62" s="0" t="n">
        <v>5.147</v>
      </c>
      <c r="R62" s="0" t="n">
        <v>6.124</v>
      </c>
      <c r="S62" s="0" t="n">
        <v>-3.087</v>
      </c>
      <c r="T62" s="0" t="n">
        <v>3.947</v>
      </c>
      <c r="U62" s="0" t="n">
        <v>3.713</v>
      </c>
      <c r="V62" s="0" t="n">
        <v>4.974</v>
      </c>
      <c r="W62" s="0" t="n">
        <v>3.625</v>
      </c>
      <c r="X62" s="0" t="n">
        <v>5.738</v>
      </c>
      <c r="Y62" s="0" t="n">
        <v>3.478</v>
      </c>
      <c r="Z62" s="0" t="n">
        <v>-8.943</v>
      </c>
      <c r="AA62" s="0" t="n">
        <v>-1.883</v>
      </c>
      <c r="AB62" s="0" t="n">
        <v>2.15</v>
      </c>
      <c r="AC62" s="0" t="n">
        <v>0.187</v>
      </c>
      <c r="AD62" s="0" t="n">
        <v>1.701</v>
      </c>
      <c r="AE62" s="0" t="n">
        <v>1.12</v>
      </c>
      <c r="AF62" s="0" t="n">
        <v>-0.786</v>
      </c>
      <c r="AG62" s="0" t="n">
        <v>-1.908</v>
      </c>
      <c r="AH62" s="0" t="n">
        <v>6.333</v>
      </c>
      <c r="AI62" s="0" t="n">
        <v>1.733</v>
      </c>
      <c r="AJ62" s="0" t="n">
        <v>-2.279</v>
      </c>
      <c r="AK62" s="0" t="n">
        <v>6.27</v>
      </c>
      <c r="AL62" s="0" t="n">
        <v>7.092</v>
      </c>
      <c r="AM62" s="0" t="n">
        <v>5.251</v>
      </c>
      <c r="AN62" s="0" t="n">
        <v>5.517</v>
      </c>
      <c r="AO62" s="0" t="n">
        <v>4.435</v>
      </c>
      <c r="AP62" s="0" t="n">
        <v>3.879</v>
      </c>
      <c r="AQ62" s="0" t="n">
        <v>2.091</v>
      </c>
      <c r="AR62" s="0" t="n">
        <v>0.473</v>
      </c>
      <c r="AS62" s="0" t="n">
        <v>0.843</v>
      </c>
      <c r="AT62" s="0" t="n">
        <v>3.939</v>
      </c>
      <c r="AU62" s="0" t="n">
        <v>-1.757</v>
      </c>
      <c r="AV62" s="0" t="n">
        <v>1.171</v>
      </c>
      <c r="AW62" s="0" t="n">
        <v>2.718</v>
      </c>
      <c r="AX62" s="0" t="n">
        <v>3.453</v>
      </c>
      <c r="AY62" s="0" t="n">
        <v>3.596</v>
      </c>
      <c r="AZ62" s="0" t="n">
        <v>3.791</v>
      </c>
      <c r="BA62" s="0" t="n">
        <v>3.894</v>
      </c>
      <c r="BB62" s="0" t="n">
        <v>2019</v>
      </c>
    </row>
    <row r="63" customFormat="false" ht="15" hidden="false" customHeight="false" outlineLevel="0" collapsed="false">
      <c r="A63" s="0" t="s">
        <v>72</v>
      </c>
      <c r="B63" s="0" t="s">
        <v>307</v>
      </c>
      <c r="C63" s="0" t="s">
        <v>446</v>
      </c>
      <c r="D63" s="0" t="s">
        <v>447</v>
      </c>
      <c r="F63" s="0" t="s">
        <v>448</v>
      </c>
      <c r="G63" s="0" t="n">
        <v>0.705</v>
      </c>
      <c r="H63" s="0" t="n">
        <v>-9.523</v>
      </c>
      <c r="I63" s="0" t="n">
        <v>20.759</v>
      </c>
      <c r="J63" s="0" t="n">
        <v>13.518</v>
      </c>
      <c r="K63" s="0" t="n">
        <v>-7.62</v>
      </c>
      <c r="L63" s="0" t="n">
        <v>3.649</v>
      </c>
      <c r="M63" s="0" t="n">
        <v>2.364</v>
      </c>
      <c r="N63" s="0" t="n">
        <v>2.8</v>
      </c>
      <c r="O63" s="0" t="n">
        <v>1.702</v>
      </c>
      <c r="P63" s="0" t="n">
        <v>4.331</v>
      </c>
      <c r="Q63" s="0" t="n">
        <v>5.696</v>
      </c>
      <c r="R63" s="0" t="n">
        <v>2.163</v>
      </c>
      <c r="S63" s="0" t="n">
        <v>1.763</v>
      </c>
      <c r="T63" s="0" t="n">
        <v>3.833</v>
      </c>
      <c r="U63" s="0" t="n">
        <v>-3.398</v>
      </c>
      <c r="V63" s="0" t="n">
        <v>3.32</v>
      </c>
      <c r="W63" s="0" t="n">
        <v>2.906</v>
      </c>
      <c r="X63" s="0" t="n">
        <v>1.417</v>
      </c>
      <c r="Y63" s="0" t="n">
        <v>6.5</v>
      </c>
      <c r="Z63" s="0" t="n">
        <v>6.399</v>
      </c>
      <c r="AA63" s="0" t="n">
        <v>5.525</v>
      </c>
      <c r="AB63" s="0" t="n">
        <v>5.753</v>
      </c>
      <c r="AC63" s="0" t="n">
        <v>-3.247</v>
      </c>
      <c r="AD63" s="0" t="n">
        <v>6.874</v>
      </c>
      <c r="AE63" s="0" t="n">
        <v>7.046</v>
      </c>
      <c r="AF63" s="0" t="n">
        <v>-2.352</v>
      </c>
      <c r="AG63" s="0" t="n">
        <v>-0.556</v>
      </c>
      <c r="AH63" s="0" t="n">
        <v>3.043</v>
      </c>
      <c r="AI63" s="0" t="n">
        <v>6.256</v>
      </c>
      <c r="AJ63" s="0" t="n">
        <v>6.666</v>
      </c>
      <c r="AK63" s="0" t="n">
        <v>5.908</v>
      </c>
      <c r="AL63" s="0" t="n">
        <v>-8.13</v>
      </c>
      <c r="AM63" s="0" t="n">
        <v>5.242</v>
      </c>
      <c r="AN63" s="0" t="n">
        <v>2.873</v>
      </c>
      <c r="AO63" s="0" t="n">
        <v>-1.407</v>
      </c>
      <c r="AP63" s="0" t="n">
        <v>4.058</v>
      </c>
      <c r="AQ63" s="0" t="n">
        <v>1.943</v>
      </c>
      <c r="AR63" s="0" t="n">
        <v>4.823</v>
      </c>
      <c r="AS63" s="0" t="n">
        <v>7.235</v>
      </c>
      <c r="AT63" s="0" t="n">
        <v>6.057</v>
      </c>
      <c r="AU63" s="0" t="n">
        <v>0</v>
      </c>
      <c r="AV63" s="0" t="n">
        <v>6</v>
      </c>
      <c r="AW63" s="0" t="n">
        <v>6.5</v>
      </c>
      <c r="AX63" s="0" t="n">
        <v>7</v>
      </c>
      <c r="AY63" s="0" t="n">
        <v>6.504</v>
      </c>
      <c r="AZ63" s="0" t="n">
        <v>5.8</v>
      </c>
      <c r="BA63" s="0" t="n">
        <v>5.62</v>
      </c>
      <c r="BB63" s="0" t="n">
        <v>2018</v>
      </c>
    </row>
    <row r="64" customFormat="false" ht="15" hidden="false" customHeight="false" outlineLevel="0" collapsed="false">
      <c r="A64" s="0" t="s">
        <v>73</v>
      </c>
      <c r="B64" s="0" t="s">
        <v>308</v>
      </c>
      <c r="C64" s="0" t="s">
        <v>446</v>
      </c>
      <c r="D64" s="0" t="s">
        <v>447</v>
      </c>
      <c r="F64" s="0" t="s">
        <v>448</v>
      </c>
      <c r="G64" s="0" t="s">
        <v>445</v>
      </c>
      <c r="H64" s="0" t="s">
        <v>445</v>
      </c>
      <c r="I64" s="0" t="s">
        <v>445</v>
      </c>
      <c r="J64" s="0" t="s">
        <v>445</v>
      </c>
      <c r="K64" s="0" t="s">
        <v>445</v>
      </c>
      <c r="L64" s="0" t="s">
        <v>445</v>
      </c>
      <c r="M64" s="0" t="s">
        <v>445</v>
      </c>
      <c r="N64" s="0" t="s">
        <v>445</v>
      </c>
      <c r="O64" s="0" t="s">
        <v>445</v>
      </c>
      <c r="P64" s="0" t="s">
        <v>445</v>
      </c>
      <c r="Q64" s="0" t="s">
        <v>445</v>
      </c>
      <c r="R64" s="0" t="s">
        <v>445</v>
      </c>
      <c r="S64" s="0" t="s">
        <v>445</v>
      </c>
      <c r="T64" s="0" t="s">
        <v>445</v>
      </c>
      <c r="U64" s="0" t="s">
        <v>445</v>
      </c>
      <c r="V64" s="0" t="n">
        <v>2.6</v>
      </c>
      <c r="W64" s="0" t="n">
        <v>10.5</v>
      </c>
      <c r="X64" s="0" t="n">
        <v>10.519</v>
      </c>
      <c r="Y64" s="0" t="n">
        <v>3.105</v>
      </c>
      <c r="Z64" s="0" t="n">
        <v>2.869</v>
      </c>
      <c r="AA64" s="0" t="n">
        <v>1.838</v>
      </c>
      <c r="AB64" s="0" t="n">
        <v>4.805</v>
      </c>
      <c r="AC64" s="0" t="n">
        <v>5.474</v>
      </c>
      <c r="AD64" s="0" t="n">
        <v>11.058</v>
      </c>
      <c r="AE64" s="0" t="n">
        <v>5.794</v>
      </c>
      <c r="AF64" s="0" t="n">
        <v>9.59</v>
      </c>
      <c r="AG64" s="0" t="n">
        <v>9.42</v>
      </c>
      <c r="AH64" s="0" t="n">
        <v>12.579</v>
      </c>
      <c r="AI64" s="0" t="n">
        <v>2.419</v>
      </c>
      <c r="AJ64" s="0" t="n">
        <v>-3.651</v>
      </c>
      <c r="AK64" s="0" t="n">
        <v>6.249</v>
      </c>
      <c r="AL64" s="0" t="n">
        <v>7.358</v>
      </c>
      <c r="AM64" s="0" t="n">
        <v>6.369</v>
      </c>
      <c r="AN64" s="0" t="n">
        <v>3.621</v>
      </c>
      <c r="AO64" s="0" t="n">
        <v>4.431</v>
      </c>
      <c r="AP64" s="0" t="n">
        <v>3.023</v>
      </c>
      <c r="AQ64" s="0" t="n">
        <v>2.906</v>
      </c>
      <c r="AR64" s="0" t="n">
        <v>4.842</v>
      </c>
      <c r="AS64" s="0" t="n">
        <v>4.843</v>
      </c>
      <c r="AT64" s="0" t="n">
        <v>5.007</v>
      </c>
      <c r="AU64" s="0" t="n">
        <v>-6.1</v>
      </c>
      <c r="AV64" s="0" t="n">
        <v>3.5</v>
      </c>
      <c r="AW64" s="0" t="n">
        <v>5.8</v>
      </c>
      <c r="AX64" s="0" t="n">
        <v>5.501</v>
      </c>
      <c r="AY64" s="0" t="n">
        <v>5.2</v>
      </c>
      <c r="AZ64" s="0" t="n">
        <v>5.2</v>
      </c>
      <c r="BA64" s="0" t="n">
        <v>5.2</v>
      </c>
      <c r="BB64" s="0" t="n">
        <v>2019</v>
      </c>
    </row>
    <row r="65" customFormat="false" ht="15" hidden="false" customHeight="false" outlineLevel="0" collapsed="false">
      <c r="A65" s="0" t="s">
        <v>74</v>
      </c>
      <c r="B65" s="0" t="s">
        <v>309</v>
      </c>
      <c r="C65" s="0" t="s">
        <v>446</v>
      </c>
      <c r="D65" s="0" t="s">
        <v>447</v>
      </c>
      <c r="F65" s="0" t="s">
        <v>448</v>
      </c>
      <c r="G65" s="0" t="n">
        <v>1.272</v>
      </c>
      <c r="H65" s="0" t="n">
        <v>0.11</v>
      </c>
      <c r="I65" s="0" t="n">
        <v>-0.788</v>
      </c>
      <c r="J65" s="0" t="n">
        <v>1.555</v>
      </c>
      <c r="K65" s="0" t="n">
        <v>2.826</v>
      </c>
      <c r="L65" s="0" t="n">
        <v>2.192</v>
      </c>
      <c r="M65" s="0" t="n">
        <v>2.417</v>
      </c>
      <c r="N65" s="0" t="n">
        <v>1.469</v>
      </c>
      <c r="O65" s="0" t="n">
        <v>3.736</v>
      </c>
      <c r="P65" s="0" t="n">
        <v>3.913</v>
      </c>
      <c r="Q65" s="0" t="n">
        <v>5.723</v>
      </c>
      <c r="R65" s="0" t="n">
        <v>5.011</v>
      </c>
      <c r="S65" s="0" t="n">
        <v>1.92</v>
      </c>
      <c r="T65" s="0" t="n">
        <v>-0.977</v>
      </c>
      <c r="U65" s="0" t="n">
        <v>2.399</v>
      </c>
      <c r="V65" s="0" t="n">
        <v>1.541</v>
      </c>
      <c r="W65" s="0" t="n">
        <v>0.816</v>
      </c>
      <c r="X65" s="0" t="n">
        <v>1.785</v>
      </c>
      <c r="Y65" s="0" t="n">
        <v>2.02</v>
      </c>
      <c r="Z65" s="0" t="n">
        <v>1.887</v>
      </c>
      <c r="AA65" s="0" t="n">
        <v>2.904</v>
      </c>
      <c r="AB65" s="0" t="n">
        <v>1.687</v>
      </c>
      <c r="AC65" s="0" t="n">
        <v>-0.201</v>
      </c>
      <c r="AD65" s="0" t="n">
        <v>-0.703</v>
      </c>
      <c r="AE65" s="0" t="n">
        <v>1.184</v>
      </c>
      <c r="AF65" s="0" t="n">
        <v>0.726</v>
      </c>
      <c r="AG65" s="0" t="n">
        <v>3.814</v>
      </c>
      <c r="AH65" s="0" t="n">
        <v>2.982</v>
      </c>
      <c r="AI65" s="0" t="n">
        <v>0.959</v>
      </c>
      <c r="AJ65" s="0" t="n">
        <v>-5.696</v>
      </c>
      <c r="AK65" s="0" t="n">
        <v>4.185</v>
      </c>
      <c r="AL65" s="0" t="n">
        <v>3.914</v>
      </c>
      <c r="AM65" s="0" t="n">
        <v>0.427</v>
      </c>
      <c r="AN65" s="0" t="n">
        <v>0.432</v>
      </c>
      <c r="AO65" s="0" t="n">
        <v>2.217</v>
      </c>
      <c r="AP65" s="0" t="n">
        <v>1.487</v>
      </c>
      <c r="AQ65" s="0" t="n">
        <v>2.23</v>
      </c>
      <c r="AR65" s="0" t="n">
        <v>2.604</v>
      </c>
      <c r="AS65" s="0" t="n">
        <v>1.268</v>
      </c>
      <c r="AT65" s="0" t="n">
        <v>0.555</v>
      </c>
      <c r="AU65" s="0" t="n">
        <v>-4.903</v>
      </c>
      <c r="AV65" s="0" t="n">
        <v>3.602</v>
      </c>
      <c r="AW65" s="0" t="n">
        <v>3.424</v>
      </c>
      <c r="AX65" s="0" t="n">
        <v>1.568</v>
      </c>
      <c r="AY65" s="0" t="n">
        <v>1.464</v>
      </c>
      <c r="AZ65" s="0" t="n">
        <v>1.153</v>
      </c>
      <c r="BA65" s="0" t="n">
        <v>1.09</v>
      </c>
      <c r="BB65" s="0" t="n">
        <v>2020</v>
      </c>
      <c r="BC65" s="0" t="n">
        <v>1</v>
      </c>
    </row>
    <row r="66" customFormat="false" ht="15" hidden="false" customHeight="false" outlineLevel="0" collapsed="false">
      <c r="A66" s="0" t="s">
        <v>75</v>
      </c>
      <c r="B66" s="0" t="s">
        <v>310</v>
      </c>
      <c r="C66" s="0" t="s">
        <v>446</v>
      </c>
      <c r="D66" s="0" t="s">
        <v>447</v>
      </c>
      <c r="F66" s="0" t="s">
        <v>448</v>
      </c>
      <c r="G66" s="0" t="n">
        <v>0.453</v>
      </c>
      <c r="H66" s="0" t="n">
        <v>-3.78</v>
      </c>
      <c r="I66" s="0" t="n">
        <v>-8.069</v>
      </c>
      <c r="J66" s="0" t="n">
        <v>-6.21</v>
      </c>
      <c r="K66" s="0" t="n">
        <v>9.467</v>
      </c>
      <c r="L66" s="0" t="n">
        <v>6.538</v>
      </c>
      <c r="M66" s="0" t="n">
        <v>5.97</v>
      </c>
      <c r="N66" s="0" t="n">
        <v>6.693</v>
      </c>
      <c r="O66" s="0" t="n">
        <v>6.579</v>
      </c>
      <c r="P66" s="0" t="n">
        <v>4.523</v>
      </c>
      <c r="Q66" s="0" t="n">
        <v>3.591</v>
      </c>
      <c r="R66" s="0" t="n">
        <v>4.805</v>
      </c>
      <c r="S66" s="0" t="n">
        <v>4.374</v>
      </c>
      <c r="T66" s="0" t="n">
        <v>4.748</v>
      </c>
      <c r="U66" s="0" t="n">
        <v>3.519</v>
      </c>
      <c r="V66" s="0" t="n">
        <v>4.214</v>
      </c>
      <c r="W66" s="0" t="n">
        <v>4.745</v>
      </c>
      <c r="X66" s="0" t="n">
        <v>5.821</v>
      </c>
      <c r="Y66" s="0" t="n">
        <v>4.996</v>
      </c>
      <c r="Z66" s="0" t="n">
        <v>4.532</v>
      </c>
      <c r="AA66" s="0" t="n">
        <v>3.624</v>
      </c>
      <c r="AB66" s="0" t="n">
        <v>3.808</v>
      </c>
      <c r="AC66" s="0" t="n">
        <v>4.625</v>
      </c>
      <c r="AD66" s="0" t="n">
        <v>5.096</v>
      </c>
      <c r="AE66" s="0" t="n">
        <v>5.364</v>
      </c>
      <c r="AF66" s="0" t="n">
        <v>6.214</v>
      </c>
      <c r="AG66" s="0" t="n">
        <v>5.835</v>
      </c>
      <c r="AH66" s="0" t="n">
        <v>4.125</v>
      </c>
      <c r="AI66" s="0" t="n">
        <v>8.966</v>
      </c>
      <c r="AJ66" s="0" t="n">
        <v>5.546</v>
      </c>
      <c r="AK66" s="0" t="n">
        <v>7.755</v>
      </c>
      <c r="AL66" s="0" t="n">
        <v>14.198</v>
      </c>
      <c r="AM66" s="0" t="n">
        <v>8.504</v>
      </c>
      <c r="AN66" s="0" t="n">
        <v>7.189</v>
      </c>
      <c r="AO66" s="0" t="n">
        <v>2.898</v>
      </c>
      <c r="AP66" s="0" t="n">
        <v>2.178</v>
      </c>
      <c r="AQ66" s="0" t="n">
        <v>3.448</v>
      </c>
      <c r="AR66" s="0" t="n">
        <v>8.144</v>
      </c>
      <c r="AS66" s="0" t="n">
        <v>6.264</v>
      </c>
      <c r="AT66" s="0" t="n">
        <v>6.478</v>
      </c>
      <c r="AU66" s="0" t="n">
        <v>0.88</v>
      </c>
      <c r="AV66" s="0" t="n">
        <v>4.639</v>
      </c>
      <c r="AW66" s="0" t="n">
        <v>6.104</v>
      </c>
      <c r="AX66" s="0" t="n">
        <v>4.467</v>
      </c>
      <c r="AY66" s="0" t="n">
        <v>4.379</v>
      </c>
      <c r="AZ66" s="0" t="n">
        <v>6.752</v>
      </c>
      <c r="BA66" s="0" t="n">
        <v>5.416</v>
      </c>
      <c r="BB66" s="0" t="n">
        <v>2019</v>
      </c>
    </row>
    <row r="67" customFormat="false" ht="15" hidden="false" customHeight="false" outlineLevel="0" collapsed="false">
      <c r="A67" s="0" t="s">
        <v>76</v>
      </c>
      <c r="B67" s="0" t="s">
        <v>311</v>
      </c>
      <c r="C67" s="0" t="s">
        <v>446</v>
      </c>
      <c r="D67" s="0" t="s">
        <v>447</v>
      </c>
      <c r="F67" s="0" t="s">
        <v>448</v>
      </c>
      <c r="G67" s="0" t="n">
        <v>0.679</v>
      </c>
      <c r="H67" s="0" t="n">
        <v>-1.556</v>
      </c>
      <c r="I67" s="0" t="n">
        <v>-1.13</v>
      </c>
      <c r="J67" s="0" t="n">
        <v>-1.078</v>
      </c>
      <c r="K67" s="0" t="n">
        <v>2.007</v>
      </c>
      <c r="L67" s="0" t="n">
        <v>2.513</v>
      </c>
      <c r="M67" s="0" t="n">
        <v>0.515</v>
      </c>
      <c r="N67" s="0" t="n">
        <v>-2.257</v>
      </c>
      <c r="O67" s="0" t="n">
        <v>4.288</v>
      </c>
      <c r="P67" s="0" t="n">
        <v>3.799</v>
      </c>
      <c r="Q67" s="0" t="s">
        <v>449</v>
      </c>
      <c r="R67" s="0" t="n">
        <v>3.102</v>
      </c>
      <c r="S67" s="0" t="n">
        <v>0.697</v>
      </c>
      <c r="T67" s="0" t="n">
        <v>-1.599</v>
      </c>
      <c r="U67" s="0" t="n">
        <v>2</v>
      </c>
      <c r="V67" s="0" t="n">
        <v>2.1</v>
      </c>
      <c r="W67" s="0" t="n">
        <v>2.862</v>
      </c>
      <c r="X67" s="0" t="n">
        <v>4.484</v>
      </c>
      <c r="Y67" s="0" t="n">
        <v>3.895</v>
      </c>
      <c r="Z67" s="0" t="n">
        <v>3.072</v>
      </c>
      <c r="AA67" s="0" t="n">
        <v>3.921</v>
      </c>
      <c r="AB67" s="0" t="n">
        <v>4.131</v>
      </c>
      <c r="AC67" s="0" t="n">
        <v>3.923</v>
      </c>
      <c r="AD67" s="0" t="n">
        <v>5.794</v>
      </c>
      <c r="AE67" s="0" t="n">
        <v>5.061</v>
      </c>
      <c r="AF67" s="0" t="n">
        <v>0.599</v>
      </c>
      <c r="AG67" s="0" t="n">
        <v>5.651</v>
      </c>
      <c r="AH67" s="0" t="n">
        <v>3.275</v>
      </c>
      <c r="AI67" s="0" t="n">
        <v>-0.335</v>
      </c>
      <c r="AJ67" s="0" t="n">
        <v>-4.3</v>
      </c>
      <c r="AK67" s="0" t="n">
        <v>-5.534</v>
      </c>
      <c r="AL67" s="0" t="n">
        <v>-10.149</v>
      </c>
      <c r="AM67" s="0" t="n">
        <v>-7.082</v>
      </c>
      <c r="AN67" s="0" t="n">
        <v>-2.741</v>
      </c>
      <c r="AO67" s="0" t="n">
        <v>0.698</v>
      </c>
      <c r="AP67" s="0" t="n">
        <v>-0.412</v>
      </c>
      <c r="AQ67" s="0" t="n">
        <v>-0.489</v>
      </c>
      <c r="AR67" s="0" t="n">
        <v>1.28</v>
      </c>
      <c r="AS67" s="0" t="n">
        <v>1.559</v>
      </c>
      <c r="AT67" s="0" t="n">
        <v>1.857</v>
      </c>
      <c r="AU67" s="0" t="n">
        <v>-8.248</v>
      </c>
      <c r="AV67" s="0" t="n">
        <v>3.758</v>
      </c>
      <c r="AW67" s="0" t="n">
        <v>5</v>
      </c>
      <c r="AX67" s="0" t="n">
        <v>2.352</v>
      </c>
      <c r="AY67" s="0" t="n">
        <v>1.53</v>
      </c>
      <c r="AZ67" s="0" t="n">
        <v>1.466</v>
      </c>
      <c r="BA67" s="0" t="n">
        <v>1.356</v>
      </c>
      <c r="BB67" s="0" t="n">
        <v>2020</v>
      </c>
      <c r="BC67" s="0" t="n">
        <v>1</v>
      </c>
    </row>
    <row r="68" customFormat="false" ht="15" hidden="false" customHeight="false" outlineLevel="0" collapsed="false">
      <c r="A68" s="0" t="s">
        <v>77</v>
      </c>
      <c r="B68" s="0" t="s">
        <v>312</v>
      </c>
      <c r="C68" s="0" t="s">
        <v>446</v>
      </c>
      <c r="D68" s="0" t="s">
        <v>447</v>
      </c>
      <c r="F68" s="0" t="s">
        <v>448</v>
      </c>
      <c r="G68" s="0" t="n">
        <v>15.067</v>
      </c>
      <c r="H68" s="0" t="n">
        <v>1.375</v>
      </c>
      <c r="I68" s="0" t="n">
        <v>4.107</v>
      </c>
      <c r="J68" s="0" t="n">
        <v>3.295</v>
      </c>
      <c r="K68" s="0" t="n">
        <v>3.963</v>
      </c>
      <c r="L68" s="0" t="n">
        <v>5.988</v>
      </c>
      <c r="M68" s="0" t="n">
        <v>7.358</v>
      </c>
      <c r="N68" s="0" t="n">
        <v>9.073</v>
      </c>
      <c r="O68" s="0" t="n">
        <v>2.916</v>
      </c>
      <c r="P68" s="0" t="n">
        <v>3.758</v>
      </c>
      <c r="Q68" s="0" t="n">
        <v>4.241</v>
      </c>
      <c r="R68" s="0" t="n">
        <v>1.423</v>
      </c>
      <c r="S68" s="0" t="n">
        <v>-0.813</v>
      </c>
      <c r="T68" s="0" t="n">
        <v>-1.956</v>
      </c>
      <c r="U68" s="0" t="n">
        <v>1.838</v>
      </c>
      <c r="V68" s="0" t="n">
        <v>2.196</v>
      </c>
      <c r="W68" s="0" t="n">
        <v>4.386</v>
      </c>
      <c r="X68" s="0" t="n">
        <v>4.916</v>
      </c>
      <c r="Y68" s="0" t="n">
        <v>11.808</v>
      </c>
      <c r="Z68" s="0" t="n">
        <v>6.981</v>
      </c>
      <c r="AA68" s="0" t="n">
        <v>5.063</v>
      </c>
      <c r="AB68" s="0" t="n">
        <v>-2.024</v>
      </c>
      <c r="AC68" s="0" t="n">
        <v>3.438</v>
      </c>
      <c r="AD68" s="0" t="n">
        <v>9.464</v>
      </c>
      <c r="AE68" s="0" t="n">
        <v>-0.647</v>
      </c>
      <c r="AF68" s="0" t="n">
        <v>13.273</v>
      </c>
      <c r="AG68" s="0" t="n">
        <v>-3.993</v>
      </c>
      <c r="AH68" s="0" t="n">
        <v>6.124</v>
      </c>
      <c r="AI68" s="0" t="n">
        <v>0.948</v>
      </c>
      <c r="AJ68" s="0" t="n">
        <v>-6.613</v>
      </c>
      <c r="AK68" s="0" t="n">
        <v>-0.511</v>
      </c>
      <c r="AL68" s="0" t="n">
        <v>0.765</v>
      </c>
      <c r="AM68" s="0" t="n">
        <v>-1.155</v>
      </c>
      <c r="AN68" s="0" t="n">
        <v>2.351</v>
      </c>
      <c r="AO68" s="0" t="n">
        <v>7.342</v>
      </c>
      <c r="AP68" s="0" t="n">
        <v>6.445</v>
      </c>
      <c r="AQ68" s="0" t="n">
        <v>3.74</v>
      </c>
      <c r="AR68" s="0" t="n">
        <v>4.439</v>
      </c>
      <c r="AS68" s="0" t="n">
        <v>4.141</v>
      </c>
      <c r="AT68" s="0" t="n">
        <v>1.914</v>
      </c>
      <c r="AU68" s="0" t="n">
        <v>-13.464</v>
      </c>
      <c r="AV68" s="0" t="n">
        <v>-1.529</v>
      </c>
      <c r="AW68" s="0" t="n">
        <v>5.156</v>
      </c>
      <c r="AX68" s="0" t="n">
        <v>5.072</v>
      </c>
      <c r="AY68" s="0" t="n">
        <v>3.618</v>
      </c>
      <c r="AZ68" s="0" t="n">
        <v>2.735</v>
      </c>
      <c r="BA68" s="0" t="n">
        <v>2.735</v>
      </c>
      <c r="BB68" s="0" t="n">
        <v>2019</v>
      </c>
    </row>
    <row r="69" customFormat="false" ht="15" hidden="false" customHeight="false" outlineLevel="0" collapsed="false">
      <c r="A69" s="0" t="s">
        <v>78</v>
      </c>
      <c r="B69" s="0" t="s">
        <v>313</v>
      </c>
      <c r="C69" s="0" t="s">
        <v>446</v>
      </c>
      <c r="D69" s="0" t="s">
        <v>447</v>
      </c>
      <c r="F69" s="0" t="s">
        <v>448</v>
      </c>
      <c r="G69" s="0" t="n">
        <v>3.7</v>
      </c>
      <c r="H69" s="0" t="n">
        <v>0.644</v>
      </c>
      <c r="I69" s="0" t="n">
        <v>-3.542</v>
      </c>
      <c r="J69" s="0" t="n">
        <v>-2.528</v>
      </c>
      <c r="K69" s="0" t="n">
        <v>0.51</v>
      </c>
      <c r="L69" s="0" t="n">
        <v>-0.6</v>
      </c>
      <c r="M69" s="0" t="n">
        <v>0.1</v>
      </c>
      <c r="N69" s="0" t="n">
        <v>3.579</v>
      </c>
      <c r="O69" s="0" t="n">
        <v>3.892</v>
      </c>
      <c r="P69" s="0" t="n">
        <v>3.943</v>
      </c>
      <c r="Q69" s="0" t="n">
        <v>3.101</v>
      </c>
      <c r="R69" s="0" t="n">
        <v>3</v>
      </c>
      <c r="S69" s="0" t="n">
        <v>4.6</v>
      </c>
      <c r="T69" s="0" t="n">
        <v>3.4</v>
      </c>
      <c r="U69" s="0" t="n">
        <v>3.5</v>
      </c>
      <c r="V69" s="0" t="n">
        <v>4.4</v>
      </c>
      <c r="W69" s="0" t="n">
        <v>2.8</v>
      </c>
      <c r="X69" s="0" t="n">
        <v>4.1</v>
      </c>
      <c r="Y69" s="0" t="n">
        <v>4.6</v>
      </c>
      <c r="Z69" s="0" t="n">
        <v>3.7</v>
      </c>
      <c r="AA69" s="0" t="n">
        <v>2.5</v>
      </c>
      <c r="AB69" s="0" t="n">
        <v>2.4</v>
      </c>
      <c r="AC69" s="0" t="n">
        <v>4.244</v>
      </c>
      <c r="AD69" s="0" t="n">
        <v>2.617</v>
      </c>
      <c r="AE69" s="0" t="n">
        <v>2.969</v>
      </c>
      <c r="AF69" s="0" t="n">
        <v>3.065</v>
      </c>
      <c r="AG69" s="0" t="n">
        <v>5.575</v>
      </c>
      <c r="AH69" s="0" t="n">
        <v>6.049</v>
      </c>
      <c r="AI69" s="0" t="n">
        <v>3.662</v>
      </c>
      <c r="AJ69" s="0" t="n">
        <v>0.632</v>
      </c>
      <c r="AK69" s="0" t="n">
        <v>2.806</v>
      </c>
      <c r="AL69" s="0" t="n">
        <v>4.445</v>
      </c>
      <c r="AM69" s="0" t="n">
        <v>3.148</v>
      </c>
      <c r="AN69" s="0" t="n">
        <v>3.485</v>
      </c>
      <c r="AO69" s="0" t="n">
        <v>4.444</v>
      </c>
      <c r="AP69" s="0" t="n">
        <v>4.092</v>
      </c>
      <c r="AQ69" s="0" t="n">
        <v>2.678</v>
      </c>
      <c r="AR69" s="0" t="n">
        <v>3.023</v>
      </c>
      <c r="AS69" s="0" t="n">
        <v>3.215</v>
      </c>
      <c r="AT69" s="0" t="n">
        <v>3.846</v>
      </c>
      <c r="AU69" s="0" t="n">
        <v>-1.5</v>
      </c>
      <c r="AV69" s="0" t="n">
        <v>4.5</v>
      </c>
      <c r="AW69" s="0" t="n">
        <v>4.001</v>
      </c>
      <c r="AX69" s="0" t="n">
        <v>3.5</v>
      </c>
      <c r="AY69" s="0" t="n">
        <v>3.5</v>
      </c>
      <c r="AZ69" s="0" t="n">
        <v>3.5</v>
      </c>
      <c r="BA69" s="0" t="n">
        <v>3.5</v>
      </c>
      <c r="BB69" s="0" t="n">
        <v>2019</v>
      </c>
    </row>
    <row r="70" customFormat="false" ht="15" hidden="false" customHeight="false" outlineLevel="0" collapsed="false">
      <c r="A70" s="0" t="s">
        <v>79</v>
      </c>
      <c r="B70" s="0" t="s">
        <v>314</v>
      </c>
      <c r="C70" s="0" t="s">
        <v>446</v>
      </c>
      <c r="D70" s="0" t="s">
        <v>447</v>
      </c>
      <c r="F70" s="0" t="s">
        <v>448</v>
      </c>
      <c r="G70" s="0" t="n">
        <v>2.601</v>
      </c>
      <c r="H70" s="0" t="n">
        <v>0.61</v>
      </c>
      <c r="I70" s="0" t="n">
        <v>1.8</v>
      </c>
      <c r="J70" s="0" t="n">
        <v>1.3</v>
      </c>
      <c r="K70" s="0" t="n">
        <v>1.4</v>
      </c>
      <c r="L70" s="0" t="n">
        <v>5</v>
      </c>
      <c r="M70" s="0" t="n">
        <v>3.114</v>
      </c>
      <c r="N70" s="0" t="n">
        <v>3.3</v>
      </c>
      <c r="O70" s="0" t="n">
        <v>6.308</v>
      </c>
      <c r="P70" s="0" t="n">
        <v>4.003</v>
      </c>
      <c r="Q70" s="0" t="n">
        <v>4.324</v>
      </c>
      <c r="R70" s="0" t="n">
        <v>2.497</v>
      </c>
      <c r="S70" s="0" t="n">
        <v>3.273</v>
      </c>
      <c r="T70" s="0" t="n">
        <v>5.048</v>
      </c>
      <c r="U70" s="0" t="n">
        <v>4.001</v>
      </c>
      <c r="V70" s="0" t="n">
        <v>4.68</v>
      </c>
      <c r="W70" s="0" t="n">
        <v>4.462</v>
      </c>
      <c r="X70" s="0" t="n">
        <v>5.182</v>
      </c>
      <c r="Y70" s="0" t="n">
        <v>3.644</v>
      </c>
      <c r="Z70" s="0" t="n">
        <v>3.812</v>
      </c>
      <c r="AA70" s="0" t="n">
        <v>2.503</v>
      </c>
      <c r="AB70" s="0" t="n">
        <v>3.658</v>
      </c>
      <c r="AC70" s="0" t="n">
        <v>5.165</v>
      </c>
      <c r="AD70" s="0" t="n">
        <v>1.249</v>
      </c>
      <c r="AE70" s="0" t="n">
        <v>2.34</v>
      </c>
      <c r="AF70" s="0" t="n">
        <v>2.997</v>
      </c>
      <c r="AG70" s="0" t="n">
        <v>2.497</v>
      </c>
      <c r="AH70" s="0" t="n">
        <v>6.512</v>
      </c>
      <c r="AI70" s="0" t="n">
        <v>4.142</v>
      </c>
      <c r="AJ70" s="0" t="n">
        <v>-1.538</v>
      </c>
      <c r="AK70" s="0" t="n">
        <v>4.219</v>
      </c>
      <c r="AL70" s="0" t="n">
        <v>5.614</v>
      </c>
      <c r="AM70" s="0" t="n">
        <v>5.915</v>
      </c>
      <c r="AN70" s="0" t="n">
        <v>3.934</v>
      </c>
      <c r="AO70" s="0" t="n">
        <v>3.708</v>
      </c>
      <c r="AP70" s="0" t="n">
        <v>3.813</v>
      </c>
      <c r="AQ70" s="0" t="n">
        <v>10.828</v>
      </c>
      <c r="AR70" s="0" t="n">
        <v>10.338</v>
      </c>
      <c r="AS70" s="0" t="n">
        <v>6.181</v>
      </c>
      <c r="AT70" s="0" t="n">
        <v>5.645</v>
      </c>
      <c r="AU70" s="0" t="n">
        <v>5.225</v>
      </c>
      <c r="AV70" s="0" t="n">
        <v>5.556</v>
      </c>
      <c r="AW70" s="0" t="n">
        <v>5.245</v>
      </c>
      <c r="AX70" s="0" t="n">
        <v>5.001</v>
      </c>
      <c r="AY70" s="0" t="n">
        <v>4.956</v>
      </c>
      <c r="AZ70" s="0" t="n">
        <v>4.953</v>
      </c>
      <c r="BA70" s="0" t="n">
        <v>4.953</v>
      </c>
      <c r="BB70" s="0" t="n">
        <v>2018</v>
      </c>
    </row>
    <row r="71" customFormat="false" ht="15" hidden="false" customHeight="false" outlineLevel="0" collapsed="false">
      <c r="A71" s="0" t="s">
        <v>80</v>
      </c>
      <c r="B71" s="0" t="s">
        <v>315</v>
      </c>
      <c r="C71" s="0" t="s">
        <v>446</v>
      </c>
      <c r="D71" s="0" t="s">
        <v>447</v>
      </c>
      <c r="F71" s="0" t="s">
        <v>448</v>
      </c>
      <c r="G71" s="0" t="s">
        <v>445</v>
      </c>
      <c r="H71" s="0" t="n">
        <v>-0.498</v>
      </c>
      <c r="I71" s="0" t="n">
        <v>4.2</v>
      </c>
      <c r="J71" s="0" t="n">
        <v>-3.4</v>
      </c>
      <c r="K71" s="0" t="n">
        <v>5.5</v>
      </c>
      <c r="L71" s="0" t="n">
        <v>4.3</v>
      </c>
      <c r="M71" s="0" t="n">
        <v>-1</v>
      </c>
      <c r="N71" s="0" t="n">
        <v>5.6</v>
      </c>
      <c r="O71" s="0" t="n">
        <v>1.958</v>
      </c>
      <c r="P71" s="0" t="n">
        <v>2.925</v>
      </c>
      <c r="Q71" s="0" t="n">
        <v>4.58</v>
      </c>
      <c r="R71" s="0" t="n">
        <v>7.305</v>
      </c>
      <c r="S71" s="0" t="n">
        <v>3.095</v>
      </c>
      <c r="T71" s="0" t="n">
        <v>2.276</v>
      </c>
      <c r="U71" s="0" t="n">
        <v>2.963</v>
      </c>
      <c r="V71" s="0" t="n">
        <v>4.016</v>
      </c>
      <c r="W71" s="0" t="n">
        <v>3.747</v>
      </c>
      <c r="X71" s="0" t="n">
        <v>5.994</v>
      </c>
      <c r="Y71" s="0" t="n">
        <v>-22.446</v>
      </c>
      <c r="Z71" s="0" t="n">
        <v>16.815</v>
      </c>
      <c r="AA71" s="0" t="n">
        <v>1.1</v>
      </c>
      <c r="AB71" s="0" t="n">
        <v>4.786</v>
      </c>
      <c r="AC71" s="0" t="n">
        <v>3.654</v>
      </c>
      <c r="AD71" s="0" t="n">
        <v>-0.286</v>
      </c>
      <c r="AE71" s="0" t="n">
        <v>1.172</v>
      </c>
      <c r="AF71" s="0" t="n">
        <v>6.56</v>
      </c>
      <c r="AG71" s="0" t="n">
        <v>2.667</v>
      </c>
      <c r="AH71" s="0" t="n">
        <v>2.56</v>
      </c>
      <c r="AI71" s="0" t="n">
        <v>4.525</v>
      </c>
      <c r="AJ71" s="0" t="n">
        <v>2.448</v>
      </c>
      <c r="AK71" s="0" t="n">
        <v>5.605</v>
      </c>
      <c r="AL71" s="0" t="n">
        <v>8.085</v>
      </c>
      <c r="AM71" s="0" t="n">
        <v>-1.713</v>
      </c>
      <c r="AN71" s="0" t="n">
        <v>3.256</v>
      </c>
      <c r="AO71" s="0" t="n">
        <v>0.965</v>
      </c>
      <c r="AP71" s="0" t="n">
        <v>6.134</v>
      </c>
      <c r="AQ71" s="0" t="n">
        <v>5.307</v>
      </c>
      <c r="AR71" s="0" t="n">
        <v>4.789</v>
      </c>
      <c r="AS71" s="0" t="n">
        <v>3.358</v>
      </c>
      <c r="AT71" s="0" t="n">
        <v>4.5</v>
      </c>
      <c r="AU71" s="0" t="n">
        <v>-2.4</v>
      </c>
      <c r="AV71" s="0" t="n">
        <v>3</v>
      </c>
      <c r="AW71" s="0" t="n">
        <v>4</v>
      </c>
      <c r="AX71" s="0" t="n">
        <v>5</v>
      </c>
      <c r="AY71" s="0" t="n">
        <v>5</v>
      </c>
      <c r="AZ71" s="0" t="n">
        <v>5</v>
      </c>
      <c r="BA71" s="0" t="n">
        <v>5</v>
      </c>
      <c r="BB71" s="0" t="n">
        <v>2018</v>
      </c>
    </row>
    <row r="72" customFormat="false" ht="15" hidden="false" customHeight="false" outlineLevel="0" collapsed="false">
      <c r="A72" s="0" t="s">
        <v>81</v>
      </c>
      <c r="B72" s="0" t="s">
        <v>316</v>
      </c>
      <c r="C72" s="0" t="s">
        <v>446</v>
      </c>
      <c r="D72" s="0" t="s">
        <v>447</v>
      </c>
      <c r="F72" s="0" t="s">
        <v>448</v>
      </c>
      <c r="G72" s="0" t="n">
        <v>-2.076</v>
      </c>
      <c r="H72" s="0" t="n">
        <v>0.562</v>
      </c>
      <c r="I72" s="0" t="n">
        <v>-8.884</v>
      </c>
      <c r="J72" s="0" t="n">
        <v>-11.497</v>
      </c>
      <c r="K72" s="0" t="n">
        <v>2.134</v>
      </c>
      <c r="L72" s="0" t="n">
        <v>0.366</v>
      </c>
      <c r="M72" s="0" t="n">
        <v>-0.234</v>
      </c>
      <c r="N72" s="0" t="n">
        <v>-0.13</v>
      </c>
      <c r="O72" s="0" t="n">
        <v>-5.981</v>
      </c>
      <c r="P72" s="0" t="n">
        <v>-4.944</v>
      </c>
      <c r="Q72" s="0" t="n">
        <v>-3.01</v>
      </c>
      <c r="R72" s="0" t="n">
        <v>6.026</v>
      </c>
      <c r="S72" s="0" t="n">
        <v>7.758</v>
      </c>
      <c r="T72" s="0" t="n">
        <v>8.201</v>
      </c>
      <c r="U72" s="0" t="n">
        <v>8.482</v>
      </c>
      <c r="V72" s="0" t="n">
        <v>5.055</v>
      </c>
      <c r="W72" s="0" t="n">
        <v>7.956</v>
      </c>
      <c r="X72" s="0" t="n">
        <v>6.185</v>
      </c>
      <c r="Y72" s="0" t="n">
        <v>-1.707</v>
      </c>
      <c r="Z72" s="0" t="n">
        <v>2.986</v>
      </c>
      <c r="AA72" s="0" t="n">
        <v>-1.345</v>
      </c>
      <c r="AB72" s="0" t="n">
        <v>2.26</v>
      </c>
      <c r="AC72" s="0" t="n">
        <v>1.149</v>
      </c>
      <c r="AD72" s="0" t="n">
        <v>-0.652</v>
      </c>
      <c r="AE72" s="0" t="n">
        <v>1.566</v>
      </c>
      <c r="AF72" s="0" t="n">
        <v>-1.942</v>
      </c>
      <c r="AG72" s="0" t="n">
        <v>5.127</v>
      </c>
      <c r="AH72" s="0" t="n">
        <v>7.02</v>
      </c>
      <c r="AI72" s="0" t="n">
        <v>1.977</v>
      </c>
      <c r="AJ72" s="0" t="n">
        <v>3.319</v>
      </c>
      <c r="AK72" s="0" t="n">
        <v>4.371</v>
      </c>
      <c r="AL72" s="0" t="n">
        <v>5.437</v>
      </c>
      <c r="AM72" s="0" t="n">
        <v>5.039</v>
      </c>
      <c r="AN72" s="0" t="n">
        <v>3.653</v>
      </c>
      <c r="AO72" s="0" t="n">
        <v>1.686</v>
      </c>
      <c r="AP72" s="0" t="n">
        <v>0.687</v>
      </c>
      <c r="AQ72" s="0" t="n">
        <v>3.807</v>
      </c>
      <c r="AR72" s="0" t="n">
        <v>3.734</v>
      </c>
      <c r="AS72" s="0" t="n">
        <v>4.441</v>
      </c>
      <c r="AT72" s="0" t="n">
        <v>5.353</v>
      </c>
      <c r="AU72" s="0" t="n">
        <v>43.384</v>
      </c>
      <c r="AV72" s="0" t="n">
        <v>16.394</v>
      </c>
      <c r="AW72" s="0" t="n">
        <v>46.487</v>
      </c>
      <c r="AX72" s="0" t="n">
        <v>30.555</v>
      </c>
      <c r="AY72" s="0" t="n">
        <v>2.919</v>
      </c>
      <c r="AZ72" s="0" t="n">
        <v>3.089</v>
      </c>
      <c r="BA72" s="0" t="n">
        <v>3.045</v>
      </c>
      <c r="BB72" s="0" t="n">
        <v>2019</v>
      </c>
    </row>
    <row r="73" customFormat="false" ht="15" hidden="false" customHeight="false" outlineLevel="0" collapsed="false">
      <c r="A73" s="0" t="s">
        <v>82</v>
      </c>
      <c r="B73" s="0" t="s">
        <v>317</v>
      </c>
      <c r="C73" s="0" t="s">
        <v>446</v>
      </c>
      <c r="D73" s="0" t="s">
        <v>447</v>
      </c>
      <c r="F73" s="0" t="s">
        <v>448</v>
      </c>
      <c r="G73" s="0" t="n">
        <v>7.345</v>
      </c>
      <c r="H73" s="0" t="n">
        <v>1.056</v>
      </c>
      <c r="I73" s="0" t="n">
        <v>-2.797</v>
      </c>
      <c r="J73" s="0" t="n">
        <v>-1.5</v>
      </c>
      <c r="K73" s="0" t="n">
        <v>0.201</v>
      </c>
      <c r="L73" s="0" t="n">
        <v>0.757</v>
      </c>
      <c r="M73" s="0" t="n">
        <v>0.273</v>
      </c>
      <c r="N73" s="0" t="n">
        <v>-0.432</v>
      </c>
      <c r="O73" s="0" t="n">
        <v>0.559</v>
      </c>
      <c r="P73" s="0" t="n">
        <v>-1.131</v>
      </c>
      <c r="Q73" s="0" t="n">
        <v>-0.44</v>
      </c>
      <c r="R73" s="0" t="n">
        <v>1.262</v>
      </c>
      <c r="S73" s="0" t="n">
        <v>-2.251</v>
      </c>
      <c r="T73" s="0" t="n">
        <v>-4.922</v>
      </c>
      <c r="U73" s="0" t="n">
        <v>-11.603</v>
      </c>
      <c r="V73" s="0" t="n">
        <v>9.892</v>
      </c>
      <c r="W73" s="0" t="n">
        <v>4.143</v>
      </c>
      <c r="X73" s="0" t="n">
        <v>2.705</v>
      </c>
      <c r="Y73" s="0" t="n">
        <v>2.182</v>
      </c>
      <c r="Z73" s="0" t="n">
        <v>2.71</v>
      </c>
      <c r="AA73" s="0" t="n">
        <v>0.87</v>
      </c>
      <c r="AB73" s="0" t="n">
        <v>-0.334</v>
      </c>
      <c r="AC73" s="0" t="n">
        <v>0.924</v>
      </c>
      <c r="AD73" s="0" t="n">
        <v>3.359</v>
      </c>
      <c r="AE73" s="0" t="n">
        <v>-1.233</v>
      </c>
      <c r="AF73" s="0" t="n">
        <v>3.618</v>
      </c>
      <c r="AG73" s="0" t="n">
        <v>1.745</v>
      </c>
      <c r="AH73" s="0" t="n">
        <v>5.57</v>
      </c>
      <c r="AI73" s="0" t="n">
        <v>2.478</v>
      </c>
      <c r="AJ73" s="0" t="n">
        <v>6.313</v>
      </c>
      <c r="AK73" s="0" t="n">
        <v>-3.805</v>
      </c>
      <c r="AL73" s="0" t="n">
        <v>6.154</v>
      </c>
      <c r="AM73" s="0" t="n">
        <v>0.553</v>
      </c>
      <c r="AN73" s="0" t="n">
        <v>3.085</v>
      </c>
      <c r="AO73" s="0" t="n">
        <v>3.402</v>
      </c>
      <c r="AP73" s="0" t="n">
        <v>1.617</v>
      </c>
      <c r="AQ73" s="0" t="n">
        <v>1.723</v>
      </c>
      <c r="AR73" s="0" t="n">
        <v>2.286</v>
      </c>
      <c r="AS73" s="0" t="n">
        <v>1.668</v>
      </c>
      <c r="AT73" s="0" t="n">
        <v>-1.682</v>
      </c>
      <c r="AU73" s="0" t="n">
        <v>-3.7</v>
      </c>
      <c r="AV73" s="0" t="n">
        <v>1</v>
      </c>
      <c r="AW73" s="0" t="n">
        <v>1</v>
      </c>
      <c r="AX73" s="0" t="n">
        <v>1.1</v>
      </c>
      <c r="AY73" s="0" t="n">
        <v>1.2</v>
      </c>
      <c r="AZ73" s="0" t="n">
        <v>1.3</v>
      </c>
      <c r="BA73" s="0" t="n">
        <v>1.4</v>
      </c>
      <c r="BB73" s="0" t="n">
        <v>2019</v>
      </c>
    </row>
    <row r="74" customFormat="false" ht="15" hidden="false" customHeight="false" outlineLevel="0" collapsed="false">
      <c r="A74" s="0" t="s">
        <v>83</v>
      </c>
      <c r="B74" s="0" t="s">
        <v>318</v>
      </c>
      <c r="C74" s="0" t="s">
        <v>446</v>
      </c>
      <c r="D74" s="0" t="s">
        <v>447</v>
      </c>
      <c r="F74" s="0" t="s">
        <v>448</v>
      </c>
      <c r="G74" s="0" t="n">
        <v>0.668</v>
      </c>
      <c r="H74" s="0" t="n">
        <v>2.533</v>
      </c>
      <c r="I74" s="0" t="n">
        <v>-1.391</v>
      </c>
      <c r="J74" s="0" t="n">
        <v>-0.924</v>
      </c>
      <c r="K74" s="0" t="n">
        <v>4.346</v>
      </c>
      <c r="L74" s="0" t="n">
        <v>4.188</v>
      </c>
      <c r="M74" s="0" t="n">
        <v>0.723</v>
      </c>
      <c r="N74" s="0" t="n">
        <v>6.031</v>
      </c>
      <c r="O74" s="0" t="n">
        <v>4.61</v>
      </c>
      <c r="P74" s="0" t="n">
        <v>4.326</v>
      </c>
      <c r="Q74" s="0" t="n">
        <v>0.097</v>
      </c>
      <c r="R74" s="0" t="n">
        <v>3.252</v>
      </c>
      <c r="S74" s="0" t="n">
        <v>5.624</v>
      </c>
      <c r="T74" s="0" t="n">
        <v>6.23</v>
      </c>
      <c r="U74" s="0" t="n">
        <v>-1.303</v>
      </c>
      <c r="V74" s="0" t="n">
        <v>4.08</v>
      </c>
      <c r="W74" s="0" t="n">
        <v>3.578</v>
      </c>
      <c r="X74" s="0" t="n">
        <v>4.994</v>
      </c>
      <c r="Y74" s="0" t="n">
        <v>2.902</v>
      </c>
      <c r="Z74" s="0" t="n">
        <v>-0.736</v>
      </c>
      <c r="AA74" s="0" t="n">
        <v>7.291</v>
      </c>
      <c r="AB74" s="0" t="n">
        <v>2.723</v>
      </c>
      <c r="AC74" s="0" t="n">
        <v>3.754</v>
      </c>
      <c r="AD74" s="0" t="n">
        <v>4.547</v>
      </c>
      <c r="AE74" s="0" t="n">
        <v>6.232</v>
      </c>
      <c r="AF74" s="0" t="n">
        <v>6.051</v>
      </c>
      <c r="AG74" s="0" t="n">
        <v>6.567</v>
      </c>
      <c r="AH74" s="0" t="n">
        <v>6.188</v>
      </c>
      <c r="AI74" s="0" t="n">
        <v>4.232</v>
      </c>
      <c r="AJ74" s="0" t="n">
        <v>-2.432</v>
      </c>
      <c r="AK74" s="0" t="n">
        <v>3.731</v>
      </c>
      <c r="AL74" s="0" t="n">
        <v>3.836</v>
      </c>
      <c r="AM74" s="0" t="n">
        <v>4.129</v>
      </c>
      <c r="AN74" s="0" t="n">
        <v>2.792</v>
      </c>
      <c r="AO74" s="0" t="n">
        <v>3.058</v>
      </c>
      <c r="AP74" s="0" t="n">
        <v>3.84</v>
      </c>
      <c r="AQ74" s="0" t="n">
        <v>3.893</v>
      </c>
      <c r="AR74" s="0" t="n">
        <v>4.843</v>
      </c>
      <c r="AS74" s="0" t="n">
        <v>3.697</v>
      </c>
      <c r="AT74" s="0" t="n">
        <v>2.651</v>
      </c>
      <c r="AU74" s="0" t="n">
        <v>-8</v>
      </c>
      <c r="AV74" s="0" t="n">
        <v>4.5</v>
      </c>
      <c r="AW74" s="0" t="n">
        <v>3.3</v>
      </c>
      <c r="AX74" s="0" t="n">
        <v>3.465</v>
      </c>
      <c r="AY74" s="0" t="n">
        <v>3.64</v>
      </c>
      <c r="AZ74" s="0" t="n">
        <v>3.74</v>
      </c>
      <c r="BA74" s="0" t="n">
        <v>3.94</v>
      </c>
      <c r="BB74" s="0" t="n">
        <v>2019</v>
      </c>
    </row>
    <row r="75" customFormat="false" ht="15" hidden="false" customHeight="false" outlineLevel="0" collapsed="false">
      <c r="A75" s="0" t="s">
        <v>85</v>
      </c>
      <c r="B75" s="0" t="s">
        <v>319</v>
      </c>
      <c r="C75" s="0" t="s">
        <v>446</v>
      </c>
      <c r="D75" s="0" t="s">
        <v>447</v>
      </c>
      <c r="F75" s="0" t="s">
        <v>448</v>
      </c>
      <c r="G75" s="0" t="n">
        <v>10.34</v>
      </c>
      <c r="H75" s="0" t="n">
        <v>9.193</v>
      </c>
      <c r="I75" s="0" t="n">
        <v>2.887</v>
      </c>
      <c r="J75" s="0" t="n">
        <v>6.015</v>
      </c>
      <c r="K75" s="0" t="n">
        <v>10.002</v>
      </c>
      <c r="L75" s="0" t="n">
        <v>0.715</v>
      </c>
      <c r="M75" s="0" t="n">
        <v>11.104</v>
      </c>
      <c r="N75" s="0" t="n">
        <v>13.395</v>
      </c>
      <c r="O75" s="0" t="n">
        <v>8.511</v>
      </c>
      <c r="P75" s="0" t="n">
        <v>2.277</v>
      </c>
      <c r="Q75" s="0" t="n">
        <v>3.831</v>
      </c>
      <c r="R75" s="0" t="n">
        <v>5.702</v>
      </c>
      <c r="S75" s="0" t="n">
        <v>6.235</v>
      </c>
      <c r="T75" s="0" t="n">
        <v>6.201</v>
      </c>
      <c r="U75" s="0" t="n">
        <v>6.036</v>
      </c>
      <c r="V75" s="0" t="n">
        <v>2.374</v>
      </c>
      <c r="W75" s="0" t="n">
        <v>4.259</v>
      </c>
      <c r="X75" s="0" t="n">
        <v>5.1</v>
      </c>
      <c r="Y75" s="0" t="n">
        <v>-5.883</v>
      </c>
      <c r="Z75" s="0" t="n">
        <v>2.507</v>
      </c>
      <c r="AA75" s="0" t="n">
        <v>7.663</v>
      </c>
      <c r="AB75" s="0" t="n">
        <v>0.561</v>
      </c>
      <c r="AC75" s="0" t="n">
        <v>1.657</v>
      </c>
      <c r="AD75" s="0" t="n">
        <v>3.056</v>
      </c>
      <c r="AE75" s="0" t="n">
        <v>8.7</v>
      </c>
      <c r="AF75" s="0" t="n">
        <v>7.388</v>
      </c>
      <c r="AG75" s="0" t="n">
        <v>7.033</v>
      </c>
      <c r="AH75" s="0" t="n">
        <v>6.465</v>
      </c>
      <c r="AI75" s="0" t="n">
        <v>2.128</v>
      </c>
      <c r="AJ75" s="0" t="n">
        <v>-2.459</v>
      </c>
      <c r="AK75" s="0" t="n">
        <v>6.768</v>
      </c>
      <c r="AL75" s="0" t="n">
        <v>4.815</v>
      </c>
      <c r="AM75" s="0" t="n">
        <v>1.7</v>
      </c>
      <c r="AN75" s="0" t="n">
        <v>3.102</v>
      </c>
      <c r="AO75" s="0" t="n">
        <v>2.762</v>
      </c>
      <c r="AP75" s="0" t="n">
        <v>2.388</v>
      </c>
      <c r="AQ75" s="0" t="n">
        <v>2.169</v>
      </c>
      <c r="AR75" s="0" t="n">
        <v>3.791</v>
      </c>
      <c r="AS75" s="0" t="n">
        <v>2.846</v>
      </c>
      <c r="AT75" s="0" t="n">
        <v>-1.249</v>
      </c>
      <c r="AU75" s="0" t="n">
        <v>-6.142</v>
      </c>
      <c r="AV75" s="0" t="n">
        <v>4.289</v>
      </c>
      <c r="AW75" s="0" t="n">
        <v>3.822</v>
      </c>
      <c r="AX75" s="0" t="n">
        <v>2.832</v>
      </c>
      <c r="AY75" s="0" t="n">
        <v>2.77</v>
      </c>
      <c r="AZ75" s="0" t="n">
        <v>2.888</v>
      </c>
      <c r="BA75" s="0" t="n">
        <v>2.934</v>
      </c>
      <c r="BB75" s="0" t="n">
        <v>2020</v>
      </c>
    </row>
    <row r="76" customFormat="false" ht="15" hidden="false" customHeight="false" outlineLevel="0" collapsed="false">
      <c r="A76" s="0" t="s">
        <v>86</v>
      </c>
      <c r="B76" s="0" t="s">
        <v>320</v>
      </c>
      <c r="C76" s="0" t="s">
        <v>446</v>
      </c>
      <c r="D76" s="0" t="s">
        <v>447</v>
      </c>
      <c r="F76" s="0" t="s">
        <v>448</v>
      </c>
      <c r="G76" s="0" t="n">
        <v>0.215</v>
      </c>
      <c r="H76" s="0" t="n">
        <v>2.867</v>
      </c>
      <c r="I76" s="0" t="n">
        <v>2.841</v>
      </c>
      <c r="J76" s="0" t="n">
        <v>0.723</v>
      </c>
      <c r="K76" s="0" t="n">
        <v>2.658</v>
      </c>
      <c r="L76" s="0" t="n">
        <v>-0.253</v>
      </c>
      <c r="M76" s="0" t="n">
        <v>1.535</v>
      </c>
      <c r="N76" s="0" t="n">
        <v>4.051</v>
      </c>
      <c r="O76" s="0" t="n">
        <v>-0.065</v>
      </c>
      <c r="P76" s="0" t="n">
        <v>0.736</v>
      </c>
      <c r="Q76" s="0" t="n">
        <v>-3.497</v>
      </c>
      <c r="R76" s="0" t="n">
        <v>-11.892</v>
      </c>
      <c r="S76" s="0" t="n">
        <v>-3.064</v>
      </c>
      <c r="T76" s="0" t="n">
        <v>-0.576</v>
      </c>
      <c r="U76" s="0" t="n">
        <v>2.947</v>
      </c>
      <c r="V76" s="0" t="n">
        <v>2.541</v>
      </c>
      <c r="W76" s="0" t="n">
        <v>0.082</v>
      </c>
      <c r="X76" s="0" t="n">
        <v>3.143</v>
      </c>
      <c r="Y76" s="0" t="n">
        <v>3.9</v>
      </c>
      <c r="Z76" s="0" t="n">
        <v>3.071</v>
      </c>
      <c r="AA76" s="0" t="n">
        <v>4.479</v>
      </c>
      <c r="AB76" s="0" t="n">
        <v>4.074</v>
      </c>
      <c r="AC76" s="0" t="n">
        <v>4.741</v>
      </c>
      <c r="AD76" s="0" t="n">
        <v>4.085</v>
      </c>
      <c r="AE76" s="0" t="n">
        <v>4.823</v>
      </c>
      <c r="AF76" s="0" t="n">
        <v>4.244</v>
      </c>
      <c r="AG76" s="0" t="n">
        <v>4.031</v>
      </c>
      <c r="AH76" s="0" t="n">
        <v>0.242</v>
      </c>
      <c r="AI76" s="0" t="n">
        <v>1.058</v>
      </c>
      <c r="AJ76" s="0" t="n">
        <v>-6.7</v>
      </c>
      <c r="AK76" s="0" t="n">
        <v>1.122</v>
      </c>
      <c r="AL76" s="0" t="n">
        <v>1.937</v>
      </c>
      <c r="AM76" s="0" t="n">
        <v>-1.381</v>
      </c>
      <c r="AN76" s="0" t="n">
        <v>1.861</v>
      </c>
      <c r="AO76" s="0" t="n">
        <v>4.229</v>
      </c>
      <c r="AP76" s="0" t="n">
        <v>3.819</v>
      </c>
      <c r="AQ76" s="0" t="n">
        <v>2.14</v>
      </c>
      <c r="AR76" s="0" t="n">
        <v>4.317</v>
      </c>
      <c r="AS76" s="0" t="n">
        <v>5.405</v>
      </c>
      <c r="AT76" s="0" t="n">
        <v>4.578</v>
      </c>
      <c r="AU76" s="0" t="n">
        <v>-4.962</v>
      </c>
      <c r="AV76" s="0" t="n">
        <v>4.3</v>
      </c>
      <c r="AW76" s="0" t="n">
        <v>5.9</v>
      </c>
      <c r="AX76" s="0" t="n">
        <v>3.8</v>
      </c>
      <c r="AY76" s="0" t="n">
        <v>3.2</v>
      </c>
      <c r="AZ76" s="0" t="n">
        <v>2.6</v>
      </c>
      <c r="BA76" s="0" t="n">
        <v>2.6</v>
      </c>
      <c r="BB76" s="0" t="n">
        <v>2020</v>
      </c>
      <c r="BC76" s="0" t="n">
        <v>1</v>
      </c>
    </row>
    <row r="77" customFormat="false" ht="15" hidden="false" customHeight="false" outlineLevel="0" collapsed="false">
      <c r="A77" s="0" t="s">
        <v>87</v>
      </c>
      <c r="B77" s="0" t="s">
        <v>321</v>
      </c>
      <c r="C77" s="0" t="s">
        <v>446</v>
      </c>
      <c r="D77" s="0" t="s">
        <v>447</v>
      </c>
      <c r="F77" s="0" t="s">
        <v>448</v>
      </c>
      <c r="G77" s="0" t="n">
        <v>5.738</v>
      </c>
      <c r="H77" s="0" t="n">
        <v>4.265</v>
      </c>
      <c r="I77" s="0" t="n">
        <v>2.154</v>
      </c>
      <c r="J77" s="0" t="n">
        <v>-2.151</v>
      </c>
      <c r="K77" s="0" t="n">
        <v>4.129</v>
      </c>
      <c r="L77" s="0" t="n">
        <v>3.293</v>
      </c>
      <c r="M77" s="0" t="n">
        <v>6.27</v>
      </c>
      <c r="N77" s="0" t="n">
        <v>8.546</v>
      </c>
      <c r="O77" s="0" t="n">
        <v>-0.09</v>
      </c>
      <c r="P77" s="0" t="n">
        <v>0.258</v>
      </c>
      <c r="Q77" s="0" t="n">
        <v>1.169</v>
      </c>
      <c r="R77" s="0" t="n">
        <v>-0.224</v>
      </c>
      <c r="S77" s="0" t="n">
        <v>-3.374</v>
      </c>
      <c r="T77" s="0" t="n">
        <v>1.313</v>
      </c>
      <c r="U77" s="0" t="n">
        <v>3.609</v>
      </c>
      <c r="V77" s="0" t="n">
        <v>0.117</v>
      </c>
      <c r="W77" s="0" t="n">
        <v>4.567</v>
      </c>
      <c r="X77" s="0" t="n">
        <v>5.772</v>
      </c>
      <c r="Y77" s="0" t="n">
        <v>7.363</v>
      </c>
      <c r="Z77" s="0" t="n">
        <v>4.024</v>
      </c>
      <c r="AA77" s="0" t="n">
        <v>4.985</v>
      </c>
      <c r="AB77" s="0" t="n">
        <v>4.013</v>
      </c>
      <c r="AC77" s="0" t="n">
        <v>0.56</v>
      </c>
      <c r="AD77" s="0" t="n">
        <v>2.143</v>
      </c>
      <c r="AE77" s="0" t="n">
        <v>7.802</v>
      </c>
      <c r="AF77" s="0" t="n">
        <v>6.125</v>
      </c>
      <c r="AG77" s="0" t="n">
        <v>6.317</v>
      </c>
      <c r="AH77" s="0" t="n">
        <v>8.455</v>
      </c>
      <c r="AI77" s="0" t="n">
        <v>2.21</v>
      </c>
      <c r="AJ77" s="0" t="n">
        <v>-7.664</v>
      </c>
      <c r="AK77" s="0" t="n">
        <v>-2.833</v>
      </c>
      <c r="AL77" s="0" t="n">
        <v>1.846</v>
      </c>
      <c r="AM77" s="0" t="n">
        <v>1.064</v>
      </c>
      <c r="AN77" s="0" t="n">
        <v>4.552</v>
      </c>
      <c r="AO77" s="0" t="n">
        <v>1.687</v>
      </c>
      <c r="AP77" s="0" t="n">
        <v>4.437</v>
      </c>
      <c r="AQ77" s="0" t="n">
        <v>6.304</v>
      </c>
      <c r="AR77" s="0" t="n">
        <v>4.195</v>
      </c>
      <c r="AS77" s="0" t="n">
        <v>4.715</v>
      </c>
      <c r="AT77" s="0" t="n">
        <v>2.569</v>
      </c>
      <c r="AU77" s="0" t="n">
        <v>-6.649</v>
      </c>
      <c r="AV77" s="0" t="n">
        <v>3.707</v>
      </c>
      <c r="AW77" s="0" t="n">
        <v>3.568</v>
      </c>
      <c r="AX77" s="0" t="n">
        <v>2.369</v>
      </c>
      <c r="AY77" s="0" t="n">
        <v>2.433</v>
      </c>
      <c r="AZ77" s="0" t="n">
        <v>2.331</v>
      </c>
      <c r="BA77" s="0" t="n">
        <v>2.335</v>
      </c>
      <c r="BB77" s="0" t="n">
        <v>2018</v>
      </c>
      <c r="BC77" s="0" t="n">
        <v>1</v>
      </c>
    </row>
    <row r="78" customFormat="false" ht="15" hidden="false" customHeight="false" outlineLevel="0" collapsed="false">
      <c r="A78" s="0" t="s">
        <v>88</v>
      </c>
      <c r="B78" s="0" t="s">
        <v>322</v>
      </c>
      <c r="C78" s="0" t="s">
        <v>446</v>
      </c>
      <c r="D78" s="0" t="s">
        <v>447</v>
      </c>
      <c r="F78" s="0" t="s">
        <v>448</v>
      </c>
      <c r="G78" s="0" t="n">
        <v>5.281</v>
      </c>
      <c r="H78" s="0" t="n">
        <v>6.006</v>
      </c>
      <c r="I78" s="0" t="n">
        <v>3.476</v>
      </c>
      <c r="J78" s="0" t="n">
        <v>7.289</v>
      </c>
      <c r="K78" s="0" t="n">
        <v>3.821</v>
      </c>
      <c r="L78" s="0" t="n">
        <v>5.254</v>
      </c>
      <c r="M78" s="0" t="n">
        <v>4.777</v>
      </c>
      <c r="N78" s="0" t="n">
        <v>3.965</v>
      </c>
      <c r="O78" s="0" t="n">
        <v>9.628</v>
      </c>
      <c r="P78" s="0" t="n">
        <v>5.947</v>
      </c>
      <c r="Q78" s="0" t="n">
        <v>5.534</v>
      </c>
      <c r="R78" s="0" t="n">
        <v>1.057</v>
      </c>
      <c r="S78" s="0" t="n">
        <v>5.482</v>
      </c>
      <c r="T78" s="0" t="n">
        <v>4.75</v>
      </c>
      <c r="U78" s="0" t="n">
        <v>6.659</v>
      </c>
      <c r="V78" s="0" t="n">
        <v>7.575</v>
      </c>
      <c r="W78" s="0" t="n">
        <v>7.55</v>
      </c>
      <c r="X78" s="0" t="n">
        <v>4.05</v>
      </c>
      <c r="Y78" s="0" t="n">
        <v>6.184</v>
      </c>
      <c r="Z78" s="0" t="n">
        <v>8.463</v>
      </c>
      <c r="AA78" s="0" t="n">
        <v>3.975</v>
      </c>
      <c r="AB78" s="0" t="n">
        <v>4.944</v>
      </c>
      <c r="AC78" s="0" t="n">
        <v>3.907</v>
      </c>
      <c r="AD78" s="0" t="n">
        <v>7.944</v>
      </c>
      <c r="AE78" s="0" t="n">
        <v>7.849</v>
      </c>
      <c r="AF78" s="0" t="n">
        <v>9.285</v>
      </c>
      <c r="AG78" s="0" t="n">
        <v>9.264</v>
      </c>
      <c r="AH78" s="0" t="n">
        <v>9.801</v>
      </c>
      <c r="AI78" s="0" t="n">
        <v>3.891</v>
      </c>
      <c r="AJ78" s="0" t="n">
        <v>8.48</v>
      </c>
      <c r="AK78" s="0" t="n">
        <v>10.26</v>
      </c>
      <c r="AL78" s="0" t="n">
        <v>6.638</v>
      </c>
      <c r="AM78" s="0" t="n">
        <v>5.456</v>
      </c>
      <c r="AN78" s="0" t="n">
        <v>6.386</v>
      </c>
      <c r="AO78" s="0" t="n">
        <v>7.41</v>
      </c>
      <c r="AP78" s="0" t="n">
        <v>7.996</v>
      </c>
      <c r="AQ78" s="0" t="n">
        <v>8.256</v>
      </c>
      <c r="AR78" s="0" t="n">
        <v>6.795</v>
      </c>
      <c r="AS78" s="0" t="n">
        <v>6.533</v>
      </c>
      <c r="AT78" s="0" t="n">
        <v>4.042</v>
      </c>
      <c r="AU78" s="0" t="n">
        <v>-7.965</v>
      </c>
      <c r="AV78" s="0" t="n">
        <v>12.546</v>
      </c>
      <c r="AW78" s="0" t="n">
        <v>6.932</v>
      </c>
      <c r="AX78" s="0" t="n">
        <v>6.816</v>
      </c>
      <c r="AY78" s="0" t="n">
        <v>6.691</v>
      </c>
      <c r="AZ78" s="0" t="n">
        <v>6.623</v>
      </c>
      <c r="BA78" s="0" t="n">
        <v>6.535</v>
      </c>
      <c r="BB78" s="0" t="n">
        <v>2021</v>
      </c>
    </row>
    <row r="79" customFormat="false" ht="15" hidden="false" customHeight="false" outlineLevel="0" collapsed="false">
      <c r="A79" s="0" t="s">
        <v>89</v>
      </c>
      <c r="B79" s="0" t="s">
        <v>323</v>
      </c>
      <c r="C79" s="0" t="s">
        <v>446</v>
      </c>
      <c r="D79" s="0" t="s">
        <v>447</v>
      </c>
      <c r="F79" s="0" t="s">
        <v>448</v>
      </c>
      <c r="G79" s="0" t="n">
        <v>9.88</v>
      </c>
      <c r="H79" s="0" t="n">
        <v>7.604</v>
      </c>
      <c r="I79" s="0" t="n">
        <v>2.246</v>
      </c>
      <c r="J79" s="0" t="n">
        <v>4.193</v>
      </c>
      <c r="K79" s="0" t="n">
        <v>7.574</v>
      </c>
      <c r="L79" s="0" t="n">
        <v>3.906</v>
      </c>
      <c r="M79" s="0" t="n">
        <v>7.189</v>
      </c>
      <c r="N79" s="0" t="n">
        <v>6.572</v>
      </c>
      <c r="O79" s="0" t="n">
        <v>6.979</v>
      </c>
      <c r="P79" s="0" t="n">
        <v>9.085</v>
      </c>
      <c r="Q79" s="0" t="n">
        <v>9.002</v>
      </c>
      <c r="R79" s="0" t="n">
        <v>8.928</v>
      </c>
      <c r="S79" s="0" t="n">
        <v>6.523</v>
      </c>
      <c r="T79" s="0" t="n">
        <v>7.956</v>
      </c>
      <c r="U79" s="0" t="n">
        <v>7.54</v>
      </c>
      <c r="V79" s="0" t="n">
        <v>8.22</v>
      </c>
      <c r="W79" s="0" t="n">
        <v>7.818</v>
      </c>
      <c r="X79" s="0" t="n">
        <v>4.7</v>
      </c>
      <c r="Y79" s="0" t="n">
        <v>-13.127</v>
      </c>
      <c r="Z79" s="0" t="n">
        <v>0.791</v>
      </c>
      <c r="AA79" s="0" t="n">
        <v>4.979</v>
      </c>
      <c r="AB79" s="0" t="n">
        <v>3.643</v>
      </c>
      <c r="AC79" s="0" t="n">
        <v>4.499</v>
      </c>
      <c r="AD79" s="0" t="n">
        <v>4.78</v>
      </c>
      <c r="AE79" s="0" t="n">
        <v>5.031</v>
      </c>
      <c r="AF79" s="0" t="n">
        <v>5.693</v>
      </c>
      <c r="AG79" s="0" t="n">
        <v>5.501</v>
      </c>
      <c r="AH79" s="0" t="n">
        <v>6.345</v>
      </c>
      <c r="AI79" s="0" t="n">
        <v>7.442</v>
      </c>
      <c r="AJ79" s="0" t="n">
        <v>4.702</v>
      </c>
      <c r="AK79" s="0" t="n">
        <v>6.378</v>
      </c>
      <c r="AL79" s="0" t="n">
        <v>6.17</v>
      </c>
      <c r="AM79" s="0" t="n">
        <v>6.03</v>
      </c>
      <c r="AN79" s="0" t="n">
        <v>5.557</v>
      </c>
      <c r="AO79" s="0" t="n">
        <v>5.007</v>
      </c>
      <c r="AP79" s="0" t="n">
        <v>4.876</v>
      </c>
      <c r="AQ79" s="0" t="n">
        <v>5.033</v>
      </c>
      <c r="AR79" s="0" t="n">
        <v>5.07</v>
      </c>
      <c r="AS79" s="0" t="n">
        <v>5.174</v>
      </c>
      <c r="AT79" s="0" t="n">
        <v>5.018</v>
      </c>
      <c r="AU79" s="0" t="n">
        <v>-2.07</v>
      </c>
      <c r="AV79" s="0" t="n">
        <v>4.302</v>
      </c>
      <c r="AW79" s="0" t="n">
        <v>5.805</v>
      </c>
      <c r="AX79" s="0" t="n">
        <v>5.68</v>
      </c>
      <c r="AY79" s="0" t="n">
        <v>5.373</v>
      </c>
      <c r="AZ79" s="0" t="n">
        <v>5.212</v>
      </c>
      <c r="BA79" s="0" t="n">
        <v>5.216</v>
      </c>
      <c r="BB79" s="0" t="n">
        <v>2020</v>
      </c>
    </row>
    <row r="80" customFormat="false" ht="15" hidden="false" customHeight="false" outlineLevel="0" collapsed="false">
      <c r="A80" s="0" t="s">
        <v>91</v>
      </c>
      <c r="B80" s="0" t="s">
        <v>324</v>
      </c>
      <c r="C80" s="0" t="s">
        <v>446</v>
      </c>
      <c r="D80" s="0" t="s">
        <v>447</v>
      </c>
      <c r="F80" s="0" t="s">
        <v>448</v>
      </c>
      <c r="G80" s="0" t="n">
        <v>-18.844</v>
      </c>
      <c r="H80" s="0" t="n">
        <v>-8.558</v>
      </c>
      <c r="I80" s="0" t="n">
        <v>13.088</v>
      </c>
      <c r="J80" s="0" t="n">
        <v>13.776</v>
      </c>
      <c r="K80" s="0" t="n">
        <v>-9.883</v>
      </c>
      <c r="L80" s="0" t="n">
        <v>-2.064</v>
      </c>
      <c r="M80" s="0" t="n">
        <v>-9.037</v>
      </c>
      <c r="N80" s="0" t="n">
        <v>2.97</v>
      </c>
      <c r="O80" s="0" t="n">
        <v>-9.493</v>
      </c>
      <c r="P80" s="0" t="n">
        <v>5.205</v>
      </c>
      <c r="Q80" s="0" t="n">
        <v>18.08</v>
      </c>
      <c r="R80" s="0" t="n">
        <v>10.774</v>
      </c>
      <c r="S80" s="0" t="n">
        <v>2.107</v>
      </c>
      <c r="T80" s="0" t="n">
        <v>1.257</v>
      </c>
      <c r="U80" s="0" t="n">
        <v>-1.489</v>
      </c>
      <c r="V80" s="0" t="n">
        <v>1.023</v>
      </c>
      <c r="W80" s="0" t="n">
        <v>6.215</v>
      </c>
      <c r="X80" s="0" t="n">
        <v>-0.55</v>
      </c>
      <c r="Y80" s="0" t="n">
        <v>1.91</v>
      </c>
      <c r="Z80" s="0" t="n">
        <v>0.309</v>
      </c>
      <c r="AA80" s="0" t="n">
        <v>6.867</v>
      </c>
      <c r="AB80" s="0" t="n">
        <v>0.806</v>
      </c>
      <c r="AC80" s="0" t="n">
        <v>10.253</v>
      </c>
      <c r="AD80" s="0" t="n">
        <v>9.226</v>
      </c>
      <c r="AE80" s="0" t="n">
        <v>4.372</v>
      </c>
      <c r="AF80" s="0" t="n">
        <v>3.19</v>
      </c>
      <c r="AG80" s="0" t="n">
        <v>5</v>
      </c>
      <c r="AH80" s="0" t="n">
        <v>8.156</v>
      </c>
      <c r="AI80" s="0" t="n">
        <v>0.251</v>
      </c>
      <c r="AJ80" s="0" t="n">
        <v>1.007</v>
      </c>
      <c r="AK80" s="0" t="n">
        <v>5.798</v>
      </c>
      <c r="AL80" s="0" t="n">
        <v>2.646</v>
      </c>
      <c r="AM80" s="0" t="n">
        <v>-7.445</v>
      </c>
      <c r="AN80" s="0" t="n">
        <v>-0.194</v>
      </c>
      <c r="AO80" s="0" t="n">
        <v>4.603</v>
      </c>
      <c r="AP80" s="0" t="n">
        <v>-1.321</v>
      </c>
      <c r="AQ80" s="0" t="n">
        <v>13.396</v>
      </c>
      <c r="AR80" s="0" t="n">
        <v>3.755</v>
      </c>
      <c r="AS80" s="0" t="n">
        <v>-6.026</v>
      </c>
      <c r="AT80" s="0" t="n">
        <v>-6.784</v>
      </c>
      <c r="AU80" s="0" t="n">
        <v>1.516</v>
      </c>
      <c r="AV80" s="0" t="n">
        <v>2.539</v>
      </c>
      <c r="AW80" s="0" t="n">
        <v>2.096</v>
      </c>
      <c r="AX80" s="0" t="n">
        <v>2.072</v>
      </c>
      <c r="AY80" s="0" t="n">
        <v>2.105</v>
      </c>
      <c r="AZ80" s="0" t="n">
        <v>2.099</v>
      </c>
      <c r="BA80" s="0" t="n">
        <v>2.107</v>
      </c>
      <c r="BB80" s="0" t="n">
        <v>2020</v>
      </c>
    </row>
    <row r="81" customFormat="false" ht="15" hidden="false" customHeight="false" outlineLevel="0" collapsed="false">
      <c r="A81" s="0" t="s">
        <v>92</v>
      </c>
      <c r="B81" s="0" t="s">
        <v>325</v>
      </c>
      <c r="C81" s="0" t="s">
        <v>446</v>
      </c>
      <c r="D81" s="0" t="s">
        <v>447</v>
      </c>
      <c r="F81" s="0" t="s">
        <v>448</v>
      </c>
      <c r="G81" s="0" t="s">
        <v>445</v>
      </c>
      <c r="H81" s="0" t="s">
        <v>445</v>
      </c>
      <c r="I81" s="0" t="s">
        <v>445</v>
      </c>
      <c r="J81" s="0" t="s">
        <v>445</v>
      </c>
      <c r="K81" s="0" t="s">
        <v>445</v>
      </c>
      <c r="L81" s="0" t="s">
        <v>445</v>
      </c>
      <c r="M81" s="0" t="s">
        <v>445</v>
      </c>
      <c r="N81" s="0" t="s">
        <v>445</v>
      </c>
      <c r="O81" s="0" t="s">
        <v>445</v>
      </c>
      <c r="P81" s="0" t="s">
        <v>445</v>
      </c>
      <c r="Q81" s="0" t="s">
        <v>445</v>
      </c>
      <c r="R81" s="0" t="s">
        <v>445</v>
      </c>
      <c r="S81" s="0" t="s">
        <v>445</v>
      </c>
      <c r="T81" s="0" t="s">
        <v>445</v>
      </c>
      <c r="U81" s="0" t="s">
        <v>445</v>
      </c>
      <c r="V81" s="0" t="s">
        <v>445</v>
      </c>
      <c r="W81" s="0" t="s">
        <v>445</v>
      </c>
      <c r="X81" s="0" t="s">
        <v>445</v>
      </c>
      <c r="Y81" s="0" t="s">
        <v>445</v>
      </c>
      <c r="Z81" s="0" t="n">
        <v>24.752</v>
      </c>
      <c r="AA81" s="0" t="n">
        <v>-4.341</v>
      </c>
      <c r="AB81" s="0" t="n">
        <v>-6.569</v>
      </c>
      <c r="AC81" s="0" t="n">
        <v>-7.797</v>
      </c>
      <c r="AD81" s="0" t="n">
        <v>81.787</v>
      </c>
      <c r="AE81" s="0" t="n">
        <v>53.386</v>
      </c>
      <c r="AF81" s="0" t="n">
        <v>1.675</v>
      </c>
      <c r="AG81" s="0" t="n">
        <v>5.638</v>
      </c>
      <c r="AH81" s="0" t="n">
        <v>1.889</v>
      </c>
      <c r="AI81" s="0" t="n">
        <v>8.228</v>
      </c>
      <c r="AJ81" s="0" t="n">
        <v>3.379</v>
      </c>
      <c r="AK81" s="0" t="n">
        <v>6.403</v>
      </c>
      <c r="AL81" s="0" t="n">
        <v>7.546</v>
      </c>
      <c r="AM81" s="0" t="n">
        <v>13.936</v>
      </c>
      <c r="AN81" s="0" t="n">
        <v>7.628</v>
      </c>
      <c r="AO81" s="0" t="n">
        <v>0.738</v>
      </c>
      <c r="AP81" s="0" t="n">
        <v>2.537</v>
      </c>
      <c r="AQ81" s="0" t="n">
        <v>15.199</v>
      </c>
      <c r="AR81" s="0" t="n">
        <v>-3.399</v>
      </c>
      <c r="AS81" s="0" t="n">
        <v>0.829</v>
      </c>
      <c r="AT81" s="0" t="n">
        <v>4.461</v>
      </c>
      <c r="AU81" s="0" t="n">
        <v>-10.885</v>
      </c>
      <c r="AV81" s="0" t="n">
        <v>1.115</v>
      </c>
      <c r="AW81" s="0" t="n">
        <v>4.383</v>
      </c>
      <c r="AX81" s="0" t="n">
        <v>6.03</v>
      </c>
      <c r="AY81" s="0" t="n">
        <v>4.427</v>
      </c>
      <c r="AZ81" s="0" t="n">
        <v>3.227</v>
      </c>
      <c r="BA81" s="0" t="n">
        <v>3.304</v>
      </c>
      <c r="BB81" s="0" t="n">
        <v>2020</v>
      </c>
    </row>
    <row r="82" customFormat="false" ht="15" hidden="false" customHeight="false" outlineLevel="0" collapsed="false">
      <c r="A82" s="0" t="s">
        <v>93</v>
      </c>
      <c r="B82" s="0" t="s">
        <v>326</v>
      </c>
      <c r="C82" s="0" t="s">
        <v>446</v>
      </c>
      <c r="D82" s="0" t="s">
        <v>447</v>
      </c>
      <c r="F82" s="0" t="s">
        <v>448</v>
      </c>
      <c r="G82" s="0" t="n">
        <v>2.898</v>
      </c>
      <c r="H82" s="0" t="n">
        <v>2.512</v>
      </c>
      <c r="I82" s="0" t="n">
        <v>1.495</v>
      </c>
      <c r="J82" s="0" t="n">
        <v>-0.729</v>
      </c>
      <c r="K82" s="0" t="n">
        <v>3.204</v>
      </c>
      <c r="L82" s="0" t="n">
        <v>1.947</v>
      </c>
      <c r="M82" s="0" t="n">
        <v>0.424</v>
      </c>
      <c r="N82" s="0" t="n">
        <v>3.641</v>
      </c>
      <c r="O82" s="0" t="n">
        <v>2.998</v>
      </c>
      <c r="P82" s="0" t="n">
        <v>5.614</v>
      </c>
      <c r="Q82" s="0" t="n">
        <v>7.711</v>
      </c>
      <c r="R82" s="0" t="n">
        <v>1.642</v>
      </c>
      <c r="S82" s="0" t="n">
        <v>3.579</v>
      </c>
      <c r="T82" s="0" t="n">
        <v>2.314</v>
      </c>
      <c r="U82" s="0" t="n">
        <v>5.894</v>
      </c>
      <c r="V82" s="0" t="n">
        <v>9.593</v>
      </c>
      <c r="W82" s="0" t="n">
        <v>9.092</v>
      </c>
      <c r="X82" s="0" t="n">
        <v>10.747</v>
      </c>
      <c r="Y82" s="0" t="n">
        <v>8.818</v>
      </c>
      <c r="Z82" s="0" t="n">
        <v>10.007</v>
      </c>
      <c r="AA82" s="0" t="n">
        <v>8.742</v>
      </c>
      <c r="AB82" s="0" t="n">
        <v>5.601</v>
      </c>
      <c r="AC82" s="0" t="n">
        <v>5.835</v>
      </c>
      <c r="AD82" s="0" t="n">
        <v>3.709</v>
      </c>
      <c r="AE82" s="0" t="n">
        <v>6.38</v>
      </c>
      <c r="AF82" s="0" t="n">
        <v>5.761</v>
      </c>
      <c r="AG82" s="0" t="n">
        <v>5.01</v>
      </c>
      <c r="AH82" s="0" t="n">
        <v>5.298</v>
      </c>
      <c r="AI82" s="0" t="n">
        <v>-4.526</v>
      </c>
      <c r="AJ82" s="0" t="n">
        <v>-5.016</v>
      </c>
      <c r="AK82" s="0" t="n">
        <v>1.463</v>
      </c>
      <c r="AL82" s="0" t="n">
        <v>0.512</v>
      </c>
      <c r="AM82" s="0" t="n">
        <v>-0.115</v>
      </c>
      <c r="AN82" s="0" t="n">
        <v>1.514</v>
      </c>
      <c r="AO82" s="0" t="n">
        <v>8.557</v>
      </c>
      <c r="AP82" s="0" t="n">
        <v>25.305</v>
      </c>
      <c r="AQ82" s="0" t="n">
        <v>1.982</v>
      </c>
      <c r="AR82" s="0" t="n">
        <v>9.435</v>
      </c>
      <c r="AS82" s="0" t="n">
        <v>8.948</v>
      </c>
      <c r="AT82" s="0" t="n">
        <v>5.924</v>
      </c>
      <c r="AU82" s="0" t="n">
        <v>2.475</v>
      </c>
      <c r="AV82" s="0" t="n">
        <v>4.234</v>
      </c>
      <c r="AW82" s="0" t="n">
        <v>4.84</v>
      </c>
      <c r="AX82" s="0" t="n">
        <v>3.701</v>
      </c>
      <c r="AY82" s="0" t="n">
        <v>2.797</v>
      </c>
      <c r="AZ82" s="0" t="n">
        <v>2.667</v>
      </c>
      <c r="BA82" s="0" t="n">
        <v>2.623</v>
      </c>
      <c r="BB82" s="0" t="n">
        <v>2019</v>
      </c>
      <c r="BC82" s="0" t="n">
        <v>1</v>
      </c>
    </row>
    <row r="83" customFormat="false" ht="15" hidden="false" customHeight="false" outlineLevel="0" collapsed="false">
      <c r="A83" s="0" t="s">
        <v>94</v>
      </c>
      <c r="B83" s="0" t="s">
        <v>327</v>
      </c>
      <c r="C83" s="0" t="s">
        <v>446</v>
      </c>
      <c r="D83" s="0" t="s">
        <v>447</v>
      </c>
      <c r="F83" s="0" t="s">
        <v>448</v>
      </c>
      <c r="G83" s="0" t="n">
        <v>3.568</v>
      </c>
      <c r="H83" s="0" t="n">
        <v>4.723</v>
      </c>
      <c r="I83" s="0" t="n">
        <v>1.424</v>
      </c>
      <c r="J83" s="0" t="n">
        <v>2.586</v>
      </c>
      <c r="K83" s="0" t="n">
        <v>2.21</v>
      </c>
      <c r="L83" s="0" t="n">
        <v>4.451</v>
      </c>
      <c r="M83" s="0" t="n">
        <v>3.551</v>
      </c>
      <c r="N83" s="0" t="n">
        <v>7.49</v>
      </c>
      <c r="O83" s="0" t="n">
        <v>3.564</v>
      </c>
      <c r="P83" s="0" t="n">
        <v>1.419</v>
      </c>
      <c r="Q83" s="0" t="n">
        <v>6.633</v>
      </c>
      <c r="R83" s="0" t="n">
        <v>4.618</v>
      </c>
      <c r="S83" s="0" t="n">
        <v>7.155</v>
      </c>
      <c r="T83" s="0" t="n">
        <v>3.771</v>
      </c>
      <c r="U83" s="0" t="n">
        <v>7.011</v>
      </c>
      <c r="V83" s="0" t="n">
        <v>9.654</v>
      </c>
      <c r="W83" s="0" t="n">
        <v>5.089</v>
      </c>
      <c r="X83" s="0" t="n">
        <v>3.898</v>
      </c>
      <c r="Y83" s="0" t="n">
        <v>4.188</v>
      </c>
      <c r="Z83" s="0" t="n">
        <v>3.578</v>
      </c>
      <c r="AA83" s="0" t="n">
        <v>8.899</v>
      </c>
      <c r="AB83" s="0" t="n">
        <v>0.095</v>
      </c>
      <c r="AC83" s="0" t="n">
        <v>-0.159</v>
      </c>
      <c r="AD83" s="0" t="n">
        <v>1.142</v>
      </c>
      <c r="AE83" s="0" t="n">
        <v>4.791</v>
      </c>
      <c r="AF83" s="0" t="n">
        <v>4.035</v>
      </c>
      <c r="AG83" s="0" t="n">
        <v>5.764</v>
      </c>
      <c r="AH83" s="0" t="n">
        <v>6.042</v>
      </c>
      <c r="AI83" s="0" t="n">
        <v>3.214</v>
      </c>
      <c r="AJ83" s="0" t="n">
        <v>0.938</v>
      </c>
      <c r="AK83" s="0" t="n">
        <v>5.558</v>
      </c>
      <c r="AL83" s="0" t="n">
        <v>4.691</v>
      </c>
      <c r="AM83" s="0" t="n">
        <v>2.537</v>
      </c>
      <c r="AN83" s="0" t="n">
        <v>4.31</v>
      </c>
      <c r="AO83" s="0" t="n">
        <v>3.937</v>
      </c>
      <c r="AP83" s="0" t="n">
        <v>2.25</v>
      </c>
      <c r="AQ83" s="0" t="n">
        <v>3.826</v>
      </c>
      <c r="AR83" s="0" t="n">
        <v>3.582</v>
      </c>
      <c r="AS83" s="0" t="n">
        <v>3.482</v>
      </c>
      <c r="AT83" s="0" t="n">
        <v>3.446</v>
      </c>
      <c r="AU83" s="0" t="n">
        <v>-2.377</v>
      </c>
      <c r="AV83" s="0" t="n">
        <v>4.991</v>
      </c>
      <c r="AW83" s="0" t="n">
        <v>4.258</v>
      </c>
      <c r="AX83" s="0" t="n">
        <v>3.797</v>
      </c>
      <c r="AY83" s="0" t="n">
        <v>3.503</v>
      </c>
      <c r="AZ83" s="0" t="n">
        <v>3.235</v>
      </c>
      <c r="BA83" s="0" t="n">
        <v>3.112</v>
      </c>
      <c r="BB83" s="0" t="n">
        <v>2020</v>
      </c>
    </row>
    <row r="84" customFormat="false" ht="15" hidden="false" customHeight="false" outlineLevel="0" collapsed="false">
      <c r="A84" s="0" t="s">
        <v>95</v>
      </c>
      <c r="B84" s="0" t="s">
        <v>328</v>
      </c>
      <c r="C84" s="0" t="s">
        <v>446</v>
      </c>
      <c r="D84" s="0" t="s">
        <v>447</v>
      </c>
      <c r="F84" s="0" t="s">
        <v>448</v>
      </c>
      <c r="G84" s="0" t="n">
        <v>3.099</v>
      </c>
      <c r="H84" s="0" t="n">
        <v>0.557</v>
      </c>
      <c r="I84" s="0" t="n">
        <v>0.156</v>
      </c>
      <c r="J84" s="0" t="n">
        <v>0.925</v>
      </c>
      <c r="K84" s="0" t="n">
        <v>3.013</v>
      </c>
      <c r="L84" s="0" t="n">
        <v>2.621</v>
      </c>
      <c r="M84" s="0" t="n">
        <v>2.71</v>
      </c>
      <c r="N84" s="0" t="n">
        <v>3.067</v>
      </c>
      <c r="O84" s="0" t="n">
        <v>4.029</v>
      </c>
      <c r="P84" s="0" t="n">
        <v>3.252</v>
      </c>
      <c r="Q84" s="0" t="n">
        <v>1.982</v>
      </c>
      <c r="R84" s="0" t="n">
        <v>1.439</v>
      </c>
      <c r="S84" s="0" t="n">
        <v>0.723</v>
      </c>
      <c r="T84" s="0" t="n">
        <v>-0.835</v>
      </c>
      <c r="U84" s="0" t="n">
        <v>2.074</v>
      </c>
      <c r="V84" s="0" t="n">
        <v>2.683</v>
      </c>
      <c r="W84" s="0" t="n">
        <v>1.267</v>
      </c>
      <c r="X84" s="0" t="n">
        <v>1.83</v>
      </c>
      <c r="Y84" s="0" t="n">
        <v>1.811</v>
      </c>
      <c r="Z84" s="0" t="n">
        <v>1.626</v>
      </c>
      <c r="AA84" s="0" t="n">
        <v>3.787</v>
      </c>
      <c r="AB84" s="0" t="n">
        <v>1.951</v>
      </c>
      <c r="AC84" s="0" t="n">
        <v>0.254</v>
      </c>
      <c r="AD84" s="0" t="n">
        <v>0.139</v>
      </c>
      <c r="AE84" s="0" t="n">
        <v>1.424</v>
      </c>
      <c r="AF84" s="0" t="n">
        <v>0.818</v>
      </c>
      <c r="AG84" s="0" t="n">
        <v>1.791</v>
      </c>
      <c r="AH84" s="0" t="n">
        <v>1.487</v>
      </c>
      <c r="AI84" s="0" t="n">
        <v>-0.962</v>
      </c>
      <c r="AJ84" s="0" t="n">
        <v>-5.281</v>
      </c>
      <c r="AK84" s="0" t="n">
        <v>1.713</v>
      </c>
      <c r="AL84" s="0" t="n">
        <v>0.707</v>
      </c>
      <c r="AM84" s="0" t="n">
        <v>-2.981</v>
      </c>
      <c r="AN84" s="0" t="n">
        <v>-1.841</v>
      </c>
      <c r="AO84" s="0" t="n">
        <v>-0.005</v>
      </c>
      <c r="AP84" s="0" t="n">
        <v>0.778</v>
      </c>
      <c r="AQ84" s="0" t="n">
        <v>1.293</v>
      </c>
      <c r="AR84" s="0" t="n">
        <v>1.668</v>
      </c>
      <c r="AS84" s="0" t="n">
        <v>0.942</v>
      </c>
      <c r="AT84" s="0" t="n">
        <v>0.287</v>
      </c>
      <c r="AU84" s="0" t="n">
        <v>-8.871</v>
      </c>
      <c r="AV84" s="0" t="n">
        <v>4.15</v>
      </c>
      <c r="AW84" s="0" t="n">
        <v>3.604</v>
      </c>
      <c r="AX84" s="0" t="n">
        <v>1.563</v>
      </c>
      <c r="AY84" s="0" t="n">
        <v>0.913</v>
      </c>
      <c r="AZ84" s="0" t="n">
        <v>0.85</v>
      </c>
      <c r="BA84" s="0" t="n">
        <v>0.817</v>
      </c>
      <c r="BB84" s="0" t="n">
        <v>2020</v>
      </c>
      <c r="BC84" s="0" t="n">
        <v>1</v>
      </c>
    </row>
    <row r="85" customFormat="false" ht="15" hidden="false" customHeight="false" outlineLevel="0" collapsed="false">
      <c r="A85" s="0" t="s">
        <v>96</v>
      </c>
      <c r="B85" s="0" t="s">
        <v>329</v>
      </c>
      <c r="C85" s="0" t="s">
        <v>446</v>
      </c>
      <c r="D85" s="0" t="s">
        <v>447</v>
      </c>
      <c r="F85" s="0" t="s">
        <v>448</v>
      </c>
      <c r="G85" s="0" t="n">
        <v>-4.041</v>
      </c>
      <c r="H85" s="0" t="n">
        <v>4.42</v>
      </c>
      <c r="I85" s="0" t="n">
        <v>3.08</v>
      </c>
      <c r="J85" s="0" t="n">
        <v>4.153</v>
      </c>
      <c r="K85" s="0" t="n">
        <v>0.95</v>
      </c>
      <c r="L85" s="0" t="n">
        <v>-0.9</v>
      </c>
      <c r="M85" s="0" t="n">
        <v>7</v>
      </c>
      <c r="N85" s="0" t="n">
        <v>7.7</v>
      </c>
      <c r="O85" s="0" t="n">
        <v>-3.993</v>
      </c>
      <c r="P85" s="0" t="n">
        <v>4.7</v>
      </c>
      <c r="Q85" s="0" t="n">
        <v>4.875</v>
      </c>
      <c r="R85" s="0" t="n">
        <v>0.834</v>
      </c>
      <c r="S85" s="0" t="n">
        <v>2.778</v>
      </c>
      <c r="T85" s="0" t="n">
        <v>2.211</v>
      </c>
      <c r="U85" s="0" t="n">
        <v>1.875</v>
      </c>
      <c r="V85" s="0" t="n">
        <v>2.521</v>
      </c>
      <c r="W85" s="0" t="n">
        <v>0.236</v>
      </c>
      <c r="X85" s="0" t="n">
        <v>-1.641</v>
      </c>
      <c r="Y85" s="0" t="n">
        <v>-1.21</v>
      </c>
      <c r="Z85" s="0" t="n">
        <v>0.981</v>
      </c>
      <c r="AA85" s="0" t="n">
        <v>0.776</v>
      </c>
      <c r="AB85" s="0" t="n">
        <v>1.281</v>
      </c>
      <c r="AC85" s="0" t="n">
        <v>0.675</v>
      </c>
      <c r="AD85" s="0" t="n">
        <v>3.667</v>
      </c>
      <c r="AE85" s="0" t="n">
        <v>1.324</v>
      </c>
      <c r="AF85" s="0" t="n">
        <v>0.894</v>
      </c>
      <c r="AG85" s="0" t="n">
        <v>2.899</v>
      </c>
      <c r="AH85" s="0" t="n">
        <v>1.444</v>
      </c>
      <c r="AI85" s="0" t="n">
        <v>-0.818</v>
      </c>
      <c r="AJ85" s="0" t="n">
        <v>-3.411</v>
      </c>
      <c r="AK85" s="0" t="n">
        <v>-1.435</v>
      </c>
      <c r="AL85" s="0" t="n">
        <v>1.426</v>
      </c>
      <c r="AM85" s="0" t="n">
        <v>-0.501</v>
      </c>
      <c r="AN85" s="0" t="n">
        <v>0.224</v>
      </c>
      <c r="AO85" s="0" t="n">
        <v>0.575</v>
      </c>
      <c r="AP85" s="0" t="n">
        <v>0.869</v>
      </c>
      <c r="AQ85" s="0" t="n">
        <v>1.498</v>
      </c>
      <c r="AR85" s="0" t="n">
        <v>0.679</v>
      </c>
      <c r="AS85" s="0" t="n">
        <v>1.827</v>
      </c>
      <c r="AT85" s="0" t="n">
        <v>0.97</v>
      </c>
      <c r="AU85" s="0" t="n">
        <v>-10.223</v>
      </c>
      <c r="AV85" s="0" t="n">
        <v>1.465</v>
      </c>
      <c r="AW85" s="0" t="n">
        <v>5.701</v>
      </c>
      <c r="AX85" s="0" t="n">
        <v>4.37</v>
      </c>
      <c r="AY85" s="0" t="n">
        <v>3.044</v>
      </c>
      <c r="AZ85" s="0" t="n">
        <v>2.211</v>
      </c>
      <c r="BA85" s="0" t="n">
        <v>2.193</v>
      </c>
      <c r="BB85" s="0" t="n">
        <v>2019</v>
      </c>
    </row>
    <row r="86" customFormat="false" ht="15" hidden="false" customHeight="false" outlineLevel="0" collapsed="false">
      <c r="A86" s="0" t="s">
        <v>97</v>
      </c>
      <c r="B86" s="0" t="s">
        <v>330</v>
      </c>
      <c r="C86" s="0" t="s">
        <v>446</v>
      </c>
      <c r="D86" s="0" t="s">
        <v>447</v>
      </c>
      <c r="F86" s="0" t="s">
        <v>448</v>
      </c>
      <c r="G86" s="0" t="n">
        <v>3.181</v>
      </c>
      <c r="H86" s="0" t="n">
        <v>4.209</v>
      </c>
      <c r="I86" s="0" t="n">
        <v>3.312</v>
      </c>
      <c r="J86" s="0" t="n">
        <v>3.523</v>
      </c>
      <c r="K86" s="0" t="n">
        <v>4.502</v>
      </c>
      <c r="L86" s="0" t="n">
        <v>5.233</v>
      </c>
      <c r="M86" s="0" t="n">
        <v>3.327</v>
      </c>
      <c r="N86" s="0" t="n">
        <v>4.731</v>
      </c>
      <c r="O86" s="0" t="n">
        <v>6.785</v>
      </c>
      <c r="P86" s="0" t="n">
        <v>4.858</v>
      </c>
      <c r="Q86" s="0" t="n">
        <v>4.893</v>
      </c>
      <c r="R86" s="0" t="n">
        <v>3.417</v>
      </c>
      <c r="S86" s="0" t="n">
        <v>0.848</v>
      </c>
      <c r="T86" s="0" t="n">
        <v>-0.518</v>
      </c>
      <c r="U86" s="0" t="n">
        <v>0.876</v>
      </c>
      <c r="V86" s="0" t="n">
        <v>2.631</v>
      </c>
      <c r="W86" s="0" t="n">
        <v>3.134</v>
      </c>
      <c r="X86" s="0" t="n">
        <v>0.981</v>
      </c>
      <c r="Y86" s="0" t="n">
        <v>-1.27</v>
      </c>
      <c r="Z86" s="0" t="n">
        <v>-0.334</v>
      </c>
      <c r="AA86" s="0" t="n">
        <v>2.765</v>
      </c>
      <c r="AB86" s="0" t="n">
        <v>0.386</v>
      </c>
      <c r="AC86" s="0" t="n">
        <v>0.042</v>
      </c>
      <c r="AD86" s="0" t="n">
        <v>1.535</v>
      </c>
      <c r="AE86" s="0" t="n">
        <v>2.186</v>
      </c>
      <c r="AF86" s="0" t="n">
        <v>1.804</v>
      </c>
      <c r="AG86" s="0" t="n">
        <v>1.372</v>
      </c>
      <c r="AH86" s="0" t="n">
        <v>1.484</v>
      </c>
      <c r="AI86" s="0" t="n">
        <v>-1.224</v>
      </c>
      <c r="AJ86" s="0" t="n">
        <v>-5.693</v>
      </c>
      <c r="AK86" s="0" t="n">
        <v>4.098</v>
      </c>
      <c r="AL86" s="0" t="n">
        <v>0.024</v>
      </c>
      <c r="AM86" s="0" t="n">
        <v>1.375</v>
      </c>
      <c r="AN86" s="0" t="n">
        <v>2.005</v>
      </c>
      <c r="AO86" s="0" t="n">
        <v>0.296</v>
      </c>
      <c r="AP86" s="0" t="n">
        <v>1.561</v>
      </c>
      <c r="AQ86" s="0" t="n">
        <v>0.754</v>
      </c>
      <c r="AR86" s="0" t="n">
        <v>1.675</v>
      </c>
      <c r="AS86" s="0" t="n">
        <v>0.559</v>
      </c>
      <c r="AT86" s="0" t="n">
        <v>0.27</v>
      </c>
      <c r="AU86" s="0" t="n">
        <v>-4.83</v>
      </c>
      <c r="AV86" s="0" t="n">
        <v>3.252</v>
      </c>
      <c r="AW86" s="0" t="n">
        <v>2.525</v>
      </c>
      <c r="AX86" s="0" t="n">
        <v>1.138</v>
      </c>
      <c r="AY86" s="0" t="n">
        <v>0.689</v>
      </c>
      <c r="AZ86" s="0" t="n">
        <v>0.567</v>
      </c>
      <c r="BA86" s="0" t="n">
        <v>0.492</v>
      </c>
      <c r="BB86" s="0" t="n">
        <v>2020</v>
      </c>
      <c r="BC86" s="0" t="n">
        <v>1</v>
      </c>
    </row>
    <row r="87" customFormat="false" ht="15" hidden="false" customHeight="false" outlineLevel="0" collapsed="false">
      <c r="A87" s="0" t="s">
        <v>98</v>
      </c>
      <c r="B87" s="0" t="s">
        <v>331</v>
      </c>
      <c r="C87" s="0" t="s">
        <v>446</v>
      </c>
      <c r="D87" s="0" t="s">
        <v>447</v>
      </c>
      <c r="F87" s="0" t="s">
        <v>448</v>
      </c>
      <c r="G87" s="0" t="n">
        <v>11.326</v>
      </c>
      <c r="H87" s="0" t="n">
        <v>15.327</v>
      </c>
      <c r="I87" s="0" t="n">
        <v>5.241</v>
      </c>
      <c r="J87" s="0" t="n">
        <v>0.238</v>
      </c>
      <c r="K87" s="0" t="n">
        <v>5.587</v>
      </c>
      <c r="L87" s="0" t="n">
        <v>-1.176</v>
      </c>
      <c r="M87" s="0" t="n">
        <v>5.468</v>
      </c>
      <c r="N87" s="0" t="n">
        <v>2.73</v>
      </c>
      <c r="O87" s="0" t="n">
        <v>2.083</v>
      </c>
      <c r="P87" s="0" t="n">
        <v>-11.348</v>
      </c>
      <c r="Q87" s="0" t="n">
        <v>1.063</v>
      </c>
      <c r="R87" s="0" t="n">
        <v>2.437</v>
      </c>
      <c r="S87" s="0" t="n">
        <v>13.28</v>
      </c>
      <c r="T87" s="0" t="n">
        <v>3.137</v>
      </c>
      <c r="U87" s="0" t="n">
        <v>5.047</v>
      </c>
      <c r="V87" s="0" t="n">
        <v>6.439</v>
      </c>
      <c r="W87" s="0" t="n">
        <v>0.665</v>
      </c>
      <c r="X87" s="0" t="n">
        <v>4.274</v>
      </c>
      <c r="Y87" s="0" t="n">
        <v>3.27</v>
      </c>
      <c r="Z87" s="0" t="n">
        <v>2.826</v>
      </c>
      <c r="AA87" s="0" t="n">
        <v>4.267</v>
      </c>
      <c r="AB87" s="0" t="n">
        <v>4.85</v>
      </c>
      <c r="AC87" s="0" t="n">
        <v>7</v>
      </c>
      <c r="AD87" s="0" t="n">
        <v>3.915</v>
      </c>
      <c r="AE87" s="0" t="n">
        <v>8.119</v>
      </c>
      <c r="AF87" s="0" t="n">
        <v>8.415</v>
      </c>
      <c r="AG87" s="0" t="n">
        <v>8.878</v>
      </c>
      <c r="AH87" s="0" t="n">
        <v>7.998</v>
      </c>
      <c r="AI87" s="0" t="n">
        <v>6.944</v>
      </c>
      <c r="AJ87" s="0" t="n">
        <v>5.024</v>
      </c>
      <c r="AK87" s="0" t="n">
        <v>2.315</v>
      </c>
      <c r="AL87" s="0" t="n">
        <v>2.737</v>
      </c>
      <c r="AM87" s="0" t="n">
        <v>2.429</v>
      </c>
      <c r="AN87" s="0" t="n">
        <v>2.61</v>
      </c>
      <c r="AO87" s="0" t="n">
        <v>3.384</v>
      </c>
      <c r="AP87" s="0" t="n">
        <v>2.497</v>
      </c>
      <c r="AQ87" s="0" t="n">
        <v>1.994</v>
      </c>
      <c r="AR87" s="0" t="n">
        <v>2.088</v>
      </c>
      <c r="AS87" s="0" t="n">
        <v>1.934</v>
      </c>
      <c r="AT87" s="0" t="n">
        <v>1.955</v>
      </c>
      <c r="AU87" s="0" t="n">
        <v>-1.973</v>
      </c>
      <c r="AV87" s="0" t="n">
        <v>2.028</v>
      </c>
      <c r="AW87" s="0" t="n">
        <v>2.7</v>
      </c>
      <c r="AX87" s="0" t="n">
        <v>3.1</v>
      </c>
      <c r="AY87" s="0" t="n">
        <v>3.3</v>
      </c>
      <c r="AZ87" s="0" t="n">
        <v>3.3</v>
      </c>
      <c r="BA87" s="0" t="n">
        <v>3.3</v>
      </c>
      <c r="BB87" s="0" t="n">
        <v>2019</v>
      </c>
    </row>
    <row r="88" customFormat="false" ht="15" hidden="false" customHeight="false" outlineLevel="0" collapsed="false">
      <c r="A88" s="0" t="s">
        <v>99</v>
      </c>
      <c r="B88" s="0" t="s">
        <v>332</v>
      </c>
      <c r="C88" s="0" t="s">
        <v>446</v>
      </c>
      <c r="D88" s="0" t="s">
        <v>447</v>
      </c>
      <c r="F88" s="0" t="s">
        <v>448</v>
      </c>
      <c r="G88" s="0" t="s">
        <v>445</v>
      </c>
      <c r="H88" s="0" t="s">
        <v>445</v>
      </c>
      <c r="I88" s="0" t="s">
        <v>445</v>
      </c>
      <c r="J88" s="0" t="s">
        <v>445</v>
      </c>
      <c r="K88" s="0" t="s">
        <v>445</v>
      </c>
      <c r="L88" s="0" t="s">
        <v>445</v>
      </c>
      <c r="M88" s="0" t="s">
        <v>445</v>
      </c>
      <c r="N88" s="0" t="s">
        <v>445</v>
      </c>
      <c r="O88" s="0" t="s">
        <v>445</v>
      </c>
      <c r="P88" s="0" t="s">
        <v>445</v>
      </c>
      <c r="Q88" s="0" t="s">
        <v>445</v>
      </c>
      <c r="R88" s="0" t="s">
        <v>445</v>
      </c>
      <c r="S88" s="0" t="s">
        <v>445</v>
      </c>
      <c r="T88" s="0" t="n">
        <v>-9.2</v>
      </c>
      <c r="U88" s="0" t="n">
        <v>-12.58</v>
      </c>
      <c r="V88" s="0" t="n">
        <v>-8.2</v>
      </c>
      <c r="W88" s="0" t="n">
        <v>0.5</v>
      </c>
      <c r="X88" s="0" t="n">
        <v>1.7</v>
      </c>
      <c r="Y88" s="0" t="n">
        <v>-1.9</v>
      </c>
      <c r="Z88" s="0" t="n">
        <v>2.7</v>
      </c>
      <c r="AA88" s="0" t="n">
        <v>9.8</v>
      </c>
      <c r="AB88" s="0" t="n">
        <v>13.5</v>
      </c>
      <c r="AC88" s="0" t="n">
        <v>9.8</v>
      </c>
      <c r="AD88" s="0" t="n">
        <v>9.3</v>
      </c>
      <c r="AE88" s="0" t="n">
        <v>9.6</v>
      </c>
      <c r="AF88" s="0" t="n">
        <v>9.7</v>
      </c>
      <c r="AG88" s="0" t="n">
        <v>10.7</v>
      </c>
      <c r="AH88" s="0" t="n">
        <v>8.9</v>
      </c>
      <c r="AI88" s="0" t="n">
        <v>3.3</v>
      </c>
      <c r="AJ88" s="0" t="n">
        <v>1.2</v>
      </c>
      <c r="AK88" s="0" t="n">
        <v>7.3</v>
      </c>
      <c r="AL88" s="0" t="n">
        <v>7.4</v>
      </c>
      <c r="AM88" s="0" t="n">
        <v>4.8</v>
      </c>
      <c r="AN88" s="0" t="n">
        <v>6</v>
      </c>
      <c r="AO88" s="0" t="n">
        <v>4.2</v>
      </c>
      <c r="AP88" s="0" t="n">
        <v>1.2</v>
      </c>
      <c r="AQ88" s="0" t="n">
        <v>1.1</v>
      </c>
      <c r="AR88" s="0" t="n">
        <v>4.1</v>
      </c>
      <c r="AS88" s="0" t="n">
        <v>4.1</v>
      </c>
      <c r="AT88" s="0" t="n">
        <v>4.5</v>
      </c>
      <c r="AU88" s="0" t="n">
        <v>-2.598</v>
      </c>
      <c r="AV88" s="0" t="n">
        <v>3.196</v>
      </c>
      <c r="AW88" s="0" t="n">
        <v>4.005</v>
      </c>
      <c r="AX88" s="0" t="n">
        <v>4.782</v>
      </c>
      <c r="AY88" s="0" t="n">
        <v>3.501</v>
      </c>
      <c r="AZ88" s="0" t="n">
        <v>3.534</v>
      </c>
      <c r="BA88" s="0" t="n">
        <v>4.431</v>
      </c>
      <c r="BB88" s="0" t="n">
        <v>2020</v>
      </c>
    </row>
    <row r="89" customFormat="false" ht="15" hidden="false" customHeight="false" outlineLevel="0" collapsed="false">
      <c r="A89" s="0" t="s">
        <v>100</v>
      </c>
      <c r="B89" s="0" t="s">
        <v>333</v>
      </c>
      <c r="C89" s="0" t="s">
        <v>446</v>
      </c>
      <c r="D89" s="0" t="s">
        <v>447</v>
      </c>
      <c r="F89" s="0" t="s">
        <v>448</v>
      </c>
      <c r="G89" s="0" t="n">
        <v>5.572</v>
      </c>
      <c r="H89" s="0" t="n">
        <v>4.1</v>
      </c>
      <c r="I89" s="0" t="n">
        <v>5.052</v>
      </c>
      <c r="J89" s="0" t="n">
        <v>1.593</v>
      </c>
      <c r="K89" s="0" t="n">
        <v>1.6</v>
      </c>
      <c r="L89" s="0" t="n">
        <v>4.073</v>
      </c>
      <c r="M89" s="0" t="n">
        <v>6.982</v>
      </c>
      <c r="N89" s="0" t="n">
        <v>5.811</v>
      </c>
      <c r="O89" s="0" t="n">
        <v>6.091</v>
      </c>
      <c r="P89" s="0" t="n">
        <v>4.554</v>
      </c>
      <c r="Q89" s="0" t="n">
        <v>4.134</v>
      </c>
      <c r="R89" s="0" t="n">
        <v>1.339</v>
      </c>
      <c r="S89" s="0" t="n">
        <v>-1.08</v>
      </c>
      <c r="T89" s="0" t="n">
        <v>-0.095</v>
      </c>
      <c r="U89" s="0" t="n">
        <v>2.531</v>
      </c>
      <c r="V89" s="0" t="n">
        <v>4.287</v>
      </c>
      <c r="W89" s="0" t="n">
        <v>4.148</v>
      </c>
      <c r="X89" s="0" t="n">
        <v>0.411</v>
      </c>
      <c r="Y89" s="0" t="n">
        <v>2.983</v>
      </c>
      <c r="Z89" s="0" t="n">
        <v>2.199</v>
      </c>
      <c r="AA89" s="0" t="n">
        <v>0.347</v>
      </c>
      <c r="AB89" s="0" t="n">
        <v>3.979</v>
      </c>
      <c r="AC89" s="0" t="n">
        <v>0.481</v>
      </c>
      <c r="AD89" s="0" t="n">
        <v>2.949</v>
      </c>
      <c r="AE89" s="0" t="n">
        <v>4.635</v>
      </c>
      <c r="AF89" s="0" t="n">
        <v>5.665</v>
      </c>
      <c r="AG89" s="0" t="n">
        <v>5.854</v>
      </c>
      <c r="AH89" s="0" t="n">
        <v>6.851</v>
      </c>
      <c r="AI89" s="0" t="n">
        <v>0.232</v>
      </c>
      <c r="AJ89" s="0" t="n">
        <v>3.307</v>
      </c>
      <c r="AK89" s="0" t="n">
        <v>8.402</v>
      </c>
      <c r="AL89" s="0" t="n">
        <v>6.112</v>
      </c>
      <c r="AM89" s="0" t="n">
        <v>4.563</v>
      </c>
      <c r="AN89" s="0" t="n">
        <v>5.879</v>
      </c>
      <c r="AO89" s="0" t="n">
        <v>5.357</v>
      </c>
      <c r="AP89" s="0" t="n">
        <v>5.718</v>
      </c>
      <c r="AQ89" s="0" t="n">
        <v>5.879</v>
      </c>
      <c r="AR89" s="0" t="n">
        <v>4.806</v>
      </c>
      <c r="AS89" s="0" t="n">
        <v>6.318</v>
      </c>
      <c r="AT89" s="0" t="n">
        <v>5.366</v>
      </c>
      <c r="AU89" s="0" t="n">
        <v>-0.127</v>
      </c>
      <c r="AV89" s="0" t="n">
        <v>7.56</v>
      </c>
      <c r="AW89" s="0" t="n">
        <v>5.731</v>
      </c>
      <c r="AX89" s="0" t="n">
        <v>6.139</v>
      </c>
      <c r="AY89" s="0" t="n">
        <v>6.082</v>
      </c>
      <c r="AZ89" s="0" t="n">
        <v>6.098</v>
      </c>
      <c r="BA89" s="0" t="n">
        <v>6.108</v>
      </c>
      <c r="BB89" s="0" t="n">
        <v>2019</v>
      </c>
    </row>
    <row r="90" customFormat="false" ht="15" hidden="false" customHeight="false" outlineLevel="0" collapsed="false">
      <c r="A90" s="0" t="s">
        <v>101</v>
      </c>
      <c r="B90" s="0" t="s">
        <v>334</v>
      </c>
      <c r="C90" s="0" t="s">
        <v>446</v>
      </c>
      <c r="D90" s="0" t="s">
        <v>447</v>
      </c>
      <c r="F90" s="0" t="s">
        <v>448</v>
      </c>
      <c r="G90" s="0" t="n">
        <v>0.058</v>
      </c>
      <c r="H90" s="0" t="n">
        <v>0.242</v>
      </c>
      <c r="I90" s="0" t="n">
        <v>0.749</v>
      </c>
      <c r="J90" s="0" t="n">
        <v>-2.715</v>
      </c>
      <c r="K90" s="0" t="n">
        <v>2.392</v>
      </c>
      <c r="L90" s="0" t="n">
        <v>-4.519</v>
      </c>
      <c r="M90" s="0" t="n">
        <v>0.975</v>
      </c>
      <c r="N90" s="0" t="n">
        <v>0.426</v>
      </c>
      <c r="O90" s="0" t="n">
        <v>9.149</v>
      </c>
      <c r="P90" s="0" t="n">
        <v>-3.101</v>
      </c>
      <c r="Q90" s="0" t="n">
        <v>-1.331</v>
      </c>
      <c r="R90" s="0" t="n">
        <v>0.134</v>
      </c>
      <c r="S90" s="0" t="n">
        <v>1.307</v>
      </c>
      <c r="T90" s="0" t="n">
        <v>1.046</v>
      </c>
      <c r="U90" s="0" t="n">
        <v>1.754</v>
      </c>
      <c r="V90" s="0" t="n">
        <v>-0.084</v>
      </c>
      <c r="W90" s="0" t="n">
        <v>1.141</v>
      </c>
      <c r="X90" s="0" t="n">
        <v>1.965</v>
      </c>
      <c r="Y90" s="0" t="n">
        <v>6.85</v>
      </c>
      <c r="Z90" s="0" t="n">
        <v>-1.771</v>
      </c>
      <c r="AA90" s="0" t="n">
        <v>5.956</v>
      </c>
      <c r="AB90" s="0" t="n">
        <v>-1.418</v>
      </c>
      <c r="AC90" s="0" t="n">
        <v>3.962</v>
      </c>
      <c r="AD90" s="0" t="n">
        <v>2.006</v>
      </c>
      <c r="AE90" s="0" t="n">
        <v>-1.629</v>
      </c>
      <c r="AF90" s="0" t="n">
        <v>4.952</v>
      </c>
      <c r="AG90" s="0" t="n">
        <v>-0.049</v>
      </c>
      <c r="AH90" s="0" t="n">
        <v>2.035</v>
      </c>
      <c r="AI90" s="0" t="n">
        <v>-2.092</v>
      </c>
      <c r="AJ90" s="0" t="n">
        <v>0.803</v>
      </c>
      <c r="AK90" s="0" t="n">
        <v>-0.924</v>
      </c>
      <c r="AL90" s="0" t="n">
        <v>1.595</v>
      </c>
      <c r="AM90" s="0" t="n">
        <v>4.713</v>
      </c>
      <c r="AN90" s="0" t="n">
        <v>4.215</v>
      </c>
      <c r="AO90" s="0" t="n">
        <v>-0.698</v>
      </c>
      <c r="AP90" s="0" t="n">
        <v>10.405</v>
      </c>
      <c r="AQ90" s="0" t="n">
        <v>5.138</v>
      </c>
      <c r="AR90" s="0" t="n">
        <v>0.89</v>
      </c>
      <c r="AS90" s="0" t="n">
        <v>3.776</v>
      </c>
      <c r="AT90" s="0" t="n">
        <v>3.926</v>
      </c>
      <c r="AU90" s="0" t="n">
        <v>-0.476</v>
      </c>
      <c r="AV90" s="0" t="n">
        <v>1.79</v>
      </c>
      <c r="AW90" s="0" t="n">
        <v>2.498</v>
      </c>
      <c r="AX90" s="0" t="n">
        <v>2.321</v>
      </c>
      <c r="AY90" s="0" t="n">
        <v>2.05</v>
      </c>
      <c r="AZ90" s="0" t="n">
        <v>1.954</v>
      </c>
      <c r="BA90" s="0" t="n">
        <v>1.971</v>
      </c>
      <c r="BB90" s="0" t="n">
        <v>2017</v>
      </c>
    </row>
    <row r="91" customFormat="false" ht="15" hidden="false" customHeight="false" outlineLevel="0" collapsed="false">
      <c r="A91" s="0" t="s">
        <v>102</v>
      </c>
      <c r="B91" s="0" t="s">
        <v>335</v>
      </c>
      <c r="C91" s="0" t="s">
        <v>446</v>
      </c>
      <c r="D91" s="0" t="s">
        <v>447</v>
      </c>
      <c r="F91" s="0" t="s">
        <v>448</v>
      </c>
      <c r="G91" s="0" t="n">
        <v>-1.646</v>
      </c>
      <c r="H91" s="0" t="n">
        <v>7.246</v>
      </c>
      <c r="I91" s="0" t="n">
        <v>8.338</v>
      </c>
      <c r="J91" s="0" t="n">
        <v>13.376</v>
      </c>
      <c r="K91" s="0" t="n">
        <v>10.552</v>
      </c>
      <c r="L91" s="0" t="n">
        <v>7.839</v>
      </c>
      <c r="M91" s="0" t="n">
        <v>11.327</v>
      </c>
      <c r="N91" s="0" t="n">
        <v>12.724</v>
      </c>
      <c r="O91" s="0" t="n">
        <v>11.988</v>
      </c>
      <c r="P91" s="0" t="n">
        <v>7.073</v>
      </c>
      <c r="Q91" s="0" t="n">
        <v>9.878</v>
      </c>
      <c r="R91" s="0" t="n">
        <v>10.778</v>
      </c>
      <c r="S91" s="0" t="n">
        <v>6.199</v>
      </c>
      <c r="T91" s="0" t="n">
        <v>6.877</v>
      </c>
      <c r="U91" s="0" t="n">
        <v>9.269</v>
      </c>
      <c r="V91" s="0" t="n">
        <v>9.615</v>
      </c>
      <c r="W91" s="0" t="n">
        <v>7.891</v>
      </c>
      <c r="X91" s="0" t="n">
        <v>6.171</v>
      </c>
      <c r="Y91" s="0" t="n">
        <v>-5.129</v>
      </c>
      <c r="Z91" s="0" t="n">
        <v>11.467</v>
      </c>
      <c r="AA91" s="0" t="n">
        <v>9.061</v>
      </c>
      <c r="AB91" s="0" t="n">
        <v>4.852</v>
      </c>
      <c r="AC91" s="0" t="n">
        <v>7.725</v>
      </c>
      <c r="AD91" s="0" t="n">
        <v>3.147</v>
      </c>
      <c r="AE91" s="0" t="n">
        <v>5.197</v>
      </c>
      <c r="AF91" s="0" t="n">
        <v>4.309</v>
      </c>
      <c r="AG91" s="0" t="n">
        <v>5.264</v>
      </c>
      <c r="AH91" s="0" t="n">
        <v>5.8</v>
      </c>
      <c r="AI91" s="0" t="n">
        <v>3.013</v>
      </c>
      <c r="AJ91" s="0" t="n">
        <v>0.793</v>
      </c>
      <c r="AK91" s="0" t="n">
        <v>6.805</v>
      </c>
      <c r="AL91" s="0" t="n">
        <v>3.686</v>
      </c>
      <c r="AM91" s="0" t="n">
        <v>2.403</v>
      </c>
      <c r="AN91" s="0" t="n">
        <v>3.165</v>
      </c>
      <c r="AO91" s="0" t="n">
        <v>3.202</v>
      </c>
      <c r="AP91" s="0" t="n">
        <v>2.809</v>
      </c>
      <c r="AQ91" s="0" t="n">
        <v>2.947</v>
      </c>
      <c r="AR91" s="0" t="n">
        <v>3.16</v>
      </c>
      <c r="AS91" s="0" t="n">
        <v>2.907</v>
      </c>
      <c r="AT91" s="0" t="n">
        <v>2.039</v>
      </c>
      <c r="AU91" s="0" t="n">
        <v>-0.958</v>
      </c>
      <c r="AV91" s="0" t="n">
        <v>3.585</v>
      </c>
      <c r="AW91" s="0" t="n">
        <v>2.803</v>
      </c>
      <c r="AX91" s="0" t="n">
        <v>2.551</v>
      </c>
      <c r="AY91" s="0" t="n">
        <v>2.371</v>
      </c>
      <c r="AZ91" s="0" t="n">
        <v>2.287</v>
      </c>
      <c r="BA91" s="0" t="n">
        <v>2.287</v>
      </c>
      <c r="BB91" s="0" t="n">
        <v>2020</v>
      </c>
      <c r="BC91" s="0" t="n">
        <v>1</v>
      </c>
    </row>
    <row r="92" customFormat="false" ht="15" hidden="false" customHeight="false" outlineLevel="0" collapsed="false">
      <c r="A92" s="0" t="s">
        <v>103</v>
      </c>
      <c r="B92" s="0" t="s">
        <v>336</v>
      </c>
      <c r="C92" s="0" t="s">
        <v>446</v>
      </c>
      <c r="D92" s="0" t="s">
        <v>447</v>
      </c>
      <c r="F92" s="0" t="s">
        <v>448</v>
      </c>
      <c r="G92" s="0" t="s">
        <v>445</v>
      </c>
      <c r="H92" s="0" t="s">
        <v>445</v>
      </c>
      <c r="I92" s="0" t="s">
        <v>445</v>
      </c>
      <c r="J92" s="0" t="s">
        <v>445</v>
      </c>
      <c r="K92" s="0" t="s">
        <v>445</v>
      </c>
      <c r="L92" s="0" t="s">
        <v>445</v>
      </c>
      <c r="M92" s="0" t="s">
        <v>445</v>
      </c>
      <c r="N92" s="0" t="s">
        <v>445</v>
      </c>
      <c r="O92" s="0" t="s">
        <v>445</v>
      </c>
      <c r="P92" s="0" t="s">
        <v>445</v>
      </c>
      <c r="Q92" s="0" t="s">
        <v>445</v>
      </c>
      <c r="R92" s="0" t="s">
        <v>445</v>
      </c>
      <c r="S92" s="0" t="s">
        <v>445</v>
      </c>
      <c r="T92" s="0" t="s">
        <v>445</v>
      </c>
      <c r="U92" s="0" t="s">
        <v>445</v>
      </c>
      <c r="V92" s="0" t="s">
        <v>445</v>
      </c>
      <c r="W92" s="0" t="s">
        <v>445</v>
      </c>
      <c r="X92" s="0" t="s">
        <v>445</v>
      </c>
      <c r="Y92" s="0" t="s">
        <v>445</v>
      </c>
      <c r="Z92" s="0" t="s">
        <v>445</v>
      </c>
      <c r="AA92" s="0" t="s">
        <v>445</v>
      </c>
      <c r="AB92" s="0" t="n">
        <v>11.063</v>
      </c>
      <c r="AC92" s="0" t="n">
        <v>-0.166</v>
      </c>
      <c r="AD92" s="0" t="n">
        <v>5.717</v>
      </c>
      <c r="AE92" s="0" t="n">
        <v>2.853</v>
      </c>
      <c r="AF92" s="0" t="n">
        <v>3.833</v>
      </c>
      <c r="AG92" s="0" t="n">
        <v>3.408</v>
      </c>
      <c r="AH92" s="0" t="n">
        <v>8.301</v>
      </c>
      <c r="AI92" s="0" t="n">
        <v>4.489</v>
      </c>
      <c r="AJ92" s="0" t="n">
        <v>3.597</v>
      </c>
      <c r="AK92" s="0" t="n">
        <v>3.309</v>
      </c>
      <c r="AL92" s="0" t="n">
        <v>4.377</v>
      </c>
      <c r="AM92" s="0" t="n">
        <v>2.81</v>
      </c>
      <c r="AN92" s="0" t="n">
        <v>3.442</v>
      </c>
      <c r="AO92" s="0" t="n">
        <v>1.222</v>
      </c>
      <c r="AP92" s="0" t="n">
        <v>4.103</v>
      </c>
      <c r="AQ92" s="0" t="n">
        <v>4.063</v>
      </c>
      <c r="AR92" s="0" t="n">
        <v>4.226</v>
      </c>
      <c r="AS92" s="0" t="n">
        <v>3.816</v>
      </c>
      <c r="AT92" s="0" t="n">
        <v>4.939</v>
      </c>
      <c r="AU92" s="0" t="n">
        <v>-6</v>
      </c>
      <c r="AV92" s="0" t="n">
        <v>4.5</v>
      </c>
      <c r="AW92" s="0" t="n">
        <v>5.5</v>
      </c>
      <c r="AX92" s="0" t="n">
        <v>4</v>
      </c>
      <c r="AY92" s="0" t="n">
        <v>4</v>
      </c>
      <c r="AZ92" s="0" t="n">
        <v>4</v>
      </c>
      <c r="BA92" s="0" t="n">
        <v>4</v>
      </c>
      <c r="BB92" s="0" t="n">
        <v>2019</v>
      </c>
    </row>
    <row r="93" customFormat="false" ht="15" hidden="false" customHeight="false" outlineLevel="0" collapsed="false">
      <c r="A93" s="0" t="s">
        <v>104</v>
      </c>
      <c r="B93" s="0" t="s">
        <v>337</v>
      </c>
      <c r="C93" s="0" t="s">
        <v>446</v>
      </c>
      <c r="D93" s="0" t="s">
        <v>447</v>
      </c>
      <c r="F93" s="0" t="s">
        <v>448</v>
      </c>
      <c r="G93" s="0" t="n">
        <v>-20.364</v>
      </c>
      <c r="H93" s="0" t="n">
        <v>-18.921</v>
      </c>
      <c r="I93" s="0" t="n">
        <v>-9.504</v>
      </c>
      <c r="J93" s="0" t="n">
        <v>5.253</v>
      </c>
      <c r="K93" s="0" t="n">
        <v>5.24</v>
      </c>
      <c r="L93" s="0" t="n">
        <v>-4.258</v>
      </c>
      <c r="M93" s="0" t="n">
        <v>8.565</v>
      </c>
      <c r="N93" s="0" t="n">
        <v>8.142</v>
      </c>
      <c r="O93" s="0" t="n">
        <v>-10.05</v>
      </c>
      <c r="P93" s="0" t="n">
        <v>25.896</v>
      </c>
      <c r="Q93" s="0" t="n">
        <v>-26.229</v>
      </c>
      <c r="R93" s="0" t="n">
        <v>-41.008</v>
      </c>
      <c r="S93" s="0" t="n">
        <v>82.809</v>
      </c>
      <c r="T93" s="0" t="n">
        <v>35.132</v>
      </c>
      <c r="U93" s="0" t="n">
        <v>8.616</v>
      </c>
      <c r="V93" s="0" t="n">
        <v>1.669</v>
      </c>
      <c r="W93" s="0" t="n">
        <v>0.598</v>
      </c>
      <c r="X93" s="0" t="n">
        <v>2.493</v>
      </c>
      <c r="Y93" s="0" t="n">
        <v>3.654</v>
      </c>
      <c r="Z93" s="0" t="n">
        <v>-1.789</v>
      </c>
      <c r="AA93" s="0" t="n">
        <v>4.691</v>
      </c>
      <c r="AB93" s="0" t="n">
        <v>0.209</v>
      </c>
      <c r="AC93" s="0" t="n">
        <v>3.014</v>
      </c>
      <c r="AD93" s="0" t="n">
        <v>17.337</v>
      </c>
      <c r="AE93" s="0" t="n">
        <v>10.762</v>
      </c>
      <c r="AF93" s="0" t="n">
        <v>10.076</v>
      </c>
      <c r="AG93" s="0" t="n">
        <v>7.52</v>
      </c>
      <c r="AH93" s="0" t="n">
        <v>5.992</v>
      </c>
      <c r="AI93" s="0" t="n">
        <v>2.48</v>
      </c>
      <c r="AJ93" s="0" t="n">
        <v>-7.076</v>
      </c>
      <c r="AK93" s="0" t="n">
        <v>-2.371</v>
      </c>
      <c r="AL93" s="0" t="n">
        <v>9.628</v>
      </c>
      <c r="AM93" s="0" t="n">
        <v>6.625</v>
      </c>
      <c r="AN93" s="0" t="n">
        <v>1.151</v>
      </c>
      <c r="AO93" s="0" t="n">
        <v>0.499</v>
      </c>
      <c r="AP93" s="0" t="n">
        <v>0.593</v>
      </c>
      <c r="AQ93" s="0" t="n">
        <v>2.926</v>
      </c>
      <c r="AR93" s="0" t="n">
        <v>-4.71</v>
      </c>
      <c r="AS93" s="0" t="n">
        <v>1.246</v>
      </c>
      <c r="AT93" s="0" t="n">
        <v>0.426</v>
      </c>
      <c r="AU93" s="0" t="n">
        <v>-8.134</v>
      </c>
      <c r="AV93" s="0" t="n">
        <v>0.657</v>
      </c>
      <c r="AW93" s="0" t="n">
        <v>3.225</v>
      </c>
      <c r="AX93" s="0" t="n">
        <v>2.431</v>
      </c>
      <c r="AY93" s="0" t="n">
        <v>2.441</v>
      </c>
      <c r="AZ93" s="0" t="n">
        <v>2.451</v>
      </c>
      <c r="BA93" s="0" t="n">
        <v>2.461</v>
      </c>
      <c r="BB93" s="0" t="n">
        <v>2019</v>
      </c>
    </row>
    <row r="94" customFormat="false" ht="15" hidden="false" customHeight="false" outlineLevel="0" collapsed="false">
      <c r="A94" s="0" t="s">
        <v>106</v>
      </c>
      <c r="B94" s="0" t="s">
        <v>338</v>
      </c>
      <c r="C94" s="0" t="s">
        <v>446</v>
      </c>
      <c r="D94" s="0" t="s">
        <v>447</v>
      </c>
      <c r="F94" s="0" t="s">
        <v>448</v>
      </c>
      <c r="G94" s="0" t="s">
        <v>445</v>
      </c>
      <c r="H94" s="0" t="s">
        <v>445</v>
      </c>
      <c r="I94" s="0" t="s">
        <v>445</v>
      </c>
      <c r="J94" s="0" t="s">
        <v>445</v>
      </c>
      <c r="K94" s="0" t="s">
        <v>445</v>
      </c>
      <c r="L94" s="0" t="s">
        <v>445</v>
      </c>
      <c r="M94" s="0" t="s">
        <v>445</v>
      </c>
      <c r="N94" s="0" t="s">
        <v>445</v>
      </c>
      <c r="O94" s="0" t="s">
        <v>445</v>
      </c>
      <c r="P94" s="0" t="s">
        <v>445</v>
      </c>
      <c r="Q94" s="0" t="s">
        <v>445</v>
      </c>
      <c r="R94" s="0" t="s">
        <v>445</v>
      </c>
      <c r="S94" s="0" t="s">
        <v>445</v>
      </c>
      <c r="T94" s="0" t="n">
        <v>-13.005</v>
      </c>
      <c r="U94" s="0" t="n">
        <v>-19.807</v>
      </c>
      <c r="V94" s="0" t="n">
        <v>-5.424</v>
      </c>
      <c r="W94" s="0" t="n">
        <v>7.085</v>
      </c>
      <c r="X94" s="0" t="n">
        <v>9.915</v>
      </c>
      <c r="Y94" s="0" t="n">
        <v>2.122</v>
      </c>
      <c r="Z94" s="0" t="n">
        <v>3.656</v>
      </c>
      <c r="AA94" s="0" t="n">
        <v>5.443</v>
      </c>
      <c r="AB94" s="0" t="n">
        <v>5.322</v>
      </c>
      <c r="AC94" s="0" t="n">
        <v>-0.017</v>
      </c>
      <c r="AD94" s="0" t="n">
        <v>7.03</v>
      </c>
      <c r="AE94" s="0" t="n">
        <v>7.027</v>
      </c>
      <c r="AF94" s="0" t="n">
        <v>-0.176</v>
      </c>
      <c r="AG94" s="0" t="n">
        <v>3.103</v>
      </c>
      <c r="AH94" s="0" t="n">
        <v>8.543</v>
      </c>
      <c r="AI94" s="0" t="n">
        <v>7.566</v>
      </c>
      <c r="AJ94" s="0" t="n">
        <v>2.886</v>
      </c>
      <c r="AK94" s="0" t="n">
        <v>-0.472</v>
      </c>
      <c r="AL94" s="0" t="n">
        <v>5.956</v>
      </c>
      <c r="AM94" s="0" t="n">
        <v>-0.088</v>
      </c>
      <c r="AN94" s="0" t="n">
        <v>10.915</v>
      </c>
      <c r="AO94" s="0" t="n">
        <v>4.024</v>
      </c>
      <c r="AP94" s="0" t="n">
        <v>3.876</v>
      </c>
      <c r="AQ94" s="0" t="n">
        <v>4.336</v>
      </c>
      <c r="AR94" s="0" t="n">
        <v>4.74</v>
      </c>
      <c r="AS94" s="0" t="n">
        <v>3.459</v>
      </c>
      <c r="AT94" s="0" t="n">
        <v>4.468</v>
      </c>
      <c r="AU94" s="0" t="n">
        <v>-7.98</v>
      </c>
      <c r="AV94" s="0" t="n">
        <v>5.99</v>
      </c>
      <c r="AW94" s="0" t="n">
        <v>4.575</v>
      </c>
      <c r="AX94" s="0" t="n">
        <v>4.235</v>
      </c>
      <c r="AY94" s="0" t="n">
        <v>4.136</v>
      </c>
      <c r="AZ94" s="0" t="n">
        <v>4.136</v>
      </c>
      <c r="BA94" s="0" t="n">
        <v>3.964</v>
      </c>
      <c r="BB94" s="0" t="n">
        <v>2019</v>
      </c>
    </row>
    <row r="95" customFormat="false" ht="15" hidden="false" customHeight="false" outlineLevel="0" collapsed="false">
      <c r="A95" s="0" t="s">
        <v>108</v>
      </c>
      <c r="B95" s="0" t="s">
        <v>339</v>
      </c>
      <c r="C95" s="0" t="s">
        <v>446</v>
      </c>
      <c r="D95" s="0" t="s">
        <v>447</v>
      </c>
      <c r="F95" s="0" t="s">
        <v>448</v>
      </c>
      <c r="G95" s="0" t="n">
        <v>10.004</v>
      </c>
      <c r="H95" s="0" t="n">
        <v>15.332</v>
      </c>
      <c r="I95" s="0" t="n">
        <v>4.715</v>
      </c>
      <c r="J95" s="0" t="n">
        <v>3</v>
      </c>
      <c r="K95" s="0" t="n">
        <v>6.438</v>
      </c>
      <c r="L95" s="0" t="n">
        <v>9.122</v>
      </c>
      <c r="M95" s="0" t="n">
        <v>4.829</v>
      </c>
      <c r="N95" s="0" t="n">
        <v>-0.96</v>
      </c>
      <c r="O95" s="0" t="n">
        <v>-2.1</v>
      </c>
      <c r="P95" s="0" t="n">
        <v>9.893</v>
      </c>
      <c r="Q95" s="0" t="n">
        <v>6.686</v>
      </c>
      <c r="R95" s="0" t="n">
        <v>3.999</v>
      </c>
      <c r="S95" s="0" t="n">
        <v>6.999</v>
      </c>
      <c r="T95" s="0" t="n">
        <v>5.867</v>
      </c>
      <c r="U95" s="0" t="n">
        <v>8.16</v>
      </c>
      <c r="V95" s="0" t="n">
        <v>7.045</v>
      </c>
      <c r="W95" s="0" t="n">
        <v>6.892</v>
      </c>
      <c r="X95" s="0" t="n">
        <v>6.907</v>
      </c>
      <c r="Y95" s="0" t="n">
        <v>4.279</v>
      </c>
      <c r="Z95" s="0" t="n">
        <v>4.028</v>
      </c>
      <c r="AA95" s="0" t="n">
        <v>6.429</v>
      </c>
      <c r="AB95" s="0" t="n">
        <v>4.772</v>
      </c>
      <c r="AC95" s="0" t="n">
        <v>6.809</v>
      </c>
      <c r="AD95" s="0" t="n">
        <v>6.179</v>
      </c>
      <c r="AE95" s="0" t="n">
        <v>7.187</v>
      </c>
      <c r="AF95" s="0" t="n">
        <v>6.94</v>
      </c>
      <c r="AG95" s="0" t="n">
        <v>8.954</v>
      </c>
      <c r="AH95" s="0" t="n">
        <v>7.851</v>
      </c>
      <c r="AI95" s="0" t="n">
        <v>7.822</v>
      </c>
      <c r="AJ95" s="0" t="n">
        <v>7.373</v>
      </c>
      <c r="AK95" s="0" t="n">
        <v>8.018</v>
      </c>
      <c r="AL95" s="0" t="n">
        <v>7.986</v>
      </c>
      <c r="AM95" s="0" t="n">
        <v>7.805</v>
      </c>
      <c r="AN95" s="0" t="n">
        <v>8.026</v>
      </c>
      <c r="AO95" s="0" t="n">
        <v>7.612</v>
      </c>
      <c r="AP95" s="0" t="n">
        <v>7.27</v>
      </c>
      <c r="AQ95" s="0" t="n">
        <v>7.023</v>
      </c>
      <c r="AR95" s="0" t="n">
        <v>6.851</v>
      </c>
      <c r="AS95" s="0" t="n">
        <v>6.289</v>
      </c>
      <c r="AT95" s="0" t="n">
        <v>4.652</v>
      </c>
      <c r="AU95" s="0" t="n">
        <v>-0.435</v>
      </c>
      <c r="AV95" s="0" t="n">
        <v>4.642</v>
      </c>
      <c r="AW95" s="0" t="n">
        <v>5.622</v>
      </c>
      <c r="AX95" s="0" t="n">
        <v>5.822</v>
      </c>
      <c r="AY95" s="0" t="n">
        <v>5.8</v>
      </c>
      <c r="AZ95" s="0" t="n">
        <v>6.059</v>
      </c>
      <c r="BA95" s="0" t="n">
        <v>5.993</v>
      </c>
      <c r="BB95" s="0" t="n">
        <v>2019</v>
      </c>
    </row>
    <row r="96" customFormat="false" ht="15" hidden="false" customHeight="false" outlineLevel="0" collapsed="false">
      <c r="A96" s="0" t="s">
        <v>109</v>
      </c>
      <c r="B96" s="0" t="s">
        <v>340</v>
      </c>
      <c r="C96" s="0" t="s">
        <v>446</v>
      </c>
      <c r="D96" s="0" t="s">
        <v>447</v>
      </c>
      <c r="F96" s="0" t="s">
        <v>448</v>
      </c>
      <c r="G96" s="0" t="s">
        <v>445</v>
      </c>
      <c r="H96" s="0" t="s">
        <v>445</v>
      </c>
      <c r="I96" s="0" t="s">
        <v>445</v>
      </c>
      <c r="J96" s="0" t="s">
        <v>445</v>
      </c>
      <c r="K96" s="0" t="s">
        <v>445</v>
      </c>
      <c r="L96" s="0" t="s">
        <v>445</v>
      </c>
      <c r="M96" s="0" t="s">
        <v>445</v>
      </c>
      <c r="N96" s="0" t="s">
        <v>445</v>
      </c>
      <c r="O96" s="0" t="s">
        <v>445</v>
      </c>
      <c r="P96" s="0" t="s">
        <v>445</v>
      </c>
      <c r="Q96" s="0" t="s">
        <v>445</v>
      </c>
      <c r="R96" s="0" t="s">
        <v>445</v>
      </c>
      <c r="S96" s="0" t="s">
        <v>445</v>
      </c>
      <c r="T96" s="0" t="n">
        <v>-11.4</v>
      </c>
      <c r="U96" s="0" t="n">
        <v>2.2</v>
      </c>
      <c r="V96" s="0" t="n">
        <v>-2.084</v>
      </c>
      <c r="W96" s="0" t="n">
        <v>2.569</v>
      </c>
      <c r="X96" s="0" t="n">
        <v>8.864</v>
      </c>
      <c r="Y96" s="0" t="n">
        <v>6.341</v>
      </c>
      <c r="Z96" s="0" t="n">
        <v>2.741</v>
      </c>
      <c r="AA96" s="0" t="n">
        <v>5.672</v>
      </c>
      <c r="AB96" s="0" t="n">
        <v>6.323</v>
      </c>
      <c r="AC96" s="0" t="n">
        <v>7.083</v>
      </c>
      <c r="AD96" s="0" t="n">
        <v>8.434</v>
      </c>
      <c r="AE96" s="0" t="n">
        <v>8.501</v>
      </c>
      <c r="AF96" s="0" t="n">
        <v>10.725</v>
      </c>
      <c r="AG96" s="0" t="n">
        <v>11.986</v>
      </c>
      <c r="AH96" s="0" t="n">
        <v>10.027</v>
      </c>
      <c r="AI96" s="0" t="n">
        <v>-3.327</v>
      </c>
      <c r="AJ96" s="0" t="n">
        <v>-14.26</v>
      </c>
      <c r="AK96" s="0" t="n">
        <v>-4.407</v>
      </c>
      <c r="AL96" s="0" t="n">
        <v>6.469</v>
      </c>
      <c r="AM96" s="0" t="n">
        <v>4.252</v>
      </c>
      <c r="AN96" s="0" t="n">
        <v>2.31</v>
      </c>
      <c r="AO96" s="0" t="n">
        <v>1.074</v>
      </c>
      <c r="AP96" s="0" t="n">
        <v>4.007</v>
      </c>
      <c r="AQ96" s="0" t="n">
        <v>2.373</v>
      </c>
      <c r="AR96" s="0" t="n">
        <v>3.251</v>
      </c>
      <c r="AS96" s="0" t="n">
        <v>4.024</v>
      </c>
      <c r="AT96" s="0" t="n">
        <v>2.027</v>
      </c>
      <c r="AU96" s="0" t="n">
        <v>-3.624</v>
      </c>
      <c r="AV96" s="0" t="n">
        <v>3.877</v>
      </c>
      <c r="AW96" s="0" t="n">
        <v>5.193</v>
      </c>
      <c r="AX96" s="0" t="n">
        <v>3.889</v>
      </c>
      <c r="AY96" s="0" t="n">
        <v>3.24</v>
      </c>
      <c r="AZ96" s="0" t="n">
        <v>3.161</v>
      </c>
      <c r="BA96" s="0" t="n">
        <v>3.015</v>
      </c>
      <c r="BB96" s="0" t="n">
        <v>2020</v>
      </c>
    </row>
    <row r="97" customFormat="false" ht="15" hidden="false" customHeight="false" outlineLevel="0" collapsed="false">
      <c r="A97" s="0" t="s">
        <v>110</v>
      </c>
      <c r="B97" s="0" t="s">
        <v>341</v>
      </c>
      <c r="C97" s="0" t="s">
        <v>446</v>
      </c>
      <c r="D97" s="0" t="s">
        <v>447</v>
      </c>
      <c r="F97" s="0" t="s">
        <v>448</v>
      </c>
      <c r="G97" s="0" t="n">
        <v>1.467</v>
      </c>
      <c r="H97" s="0" t="n">
        <v>0.55</v>
      </c>
      <c r="I97" s="0" t="n">
        <v>-36.789</v>
      </c>
      <c r="J97" s="0" t="n">
        <v>22.71</v>
      </c>
      <c r="K97" s="0" t="n">
        <v>44.479</v>
      </c>
      <c r="L97" s="0" t="n">
        <v>24.3</v>
      </c>
      <c r="M97" s="0" t="n">
        <v>-6.773</v>
      </c>
      <c r="N97" s="0" t="n">
        <v>16.729</v>
      </c>
      <c r="O97" s="0" t="n">
        <v>-28.209</v>
      </c>
      <c r="P97" s="0" t="n">
        <v>-42.195</v>
      </c>
      <c r="Q97" s="0" t="n">
        <v>-13.421</v>
      </c>
      <c r="R97" s="0" t="n">
        <v>38.2</v>
      </c>
      <c r="S97" s="0" t="n">
        <v>4.495</v>
      </c>
      <c r="T97" s="0" t="n">
        <v>7</v>
      </c>
      <c r="U97" s="0" t="n">
        <v>8.03</v>
      </c>
      <c r="V97" s="0" t="n">
        <v>6.493</v>
      </c>
      <c r="W97" s="0" t="n">
        <v>4.038</v>
      </c>
      <c r="X97" s="0" t="n">
        <v>10.19</v>
      </c>
      <c r="Y97" s="0" t="n">
        <v>3.9</v>
      </c>
      <c r="Z97" s="0" t="n">
        <v>-0.8</v>
      </c>
      <c r="AA97" s="0" t="n">
        <v>1.1</v>
      </c>
      <c r="AB97" s="0" t="n">
        <v>3.9</v>
      </c>
      <c r="AC97" s="0" t="n">
        <v>3.4</v>
      </c>
      <c r="AD97" s="0" t="n">
        <v>1.7</v>
      </c>
      <c r="AE97" s="0" t="n">
        <v>7.5</v>
      </c>
      <c r="AF97" s="0" t="n">
        <v>2.748</v>
      </c>
      <c r="AG97" s="0" t="n">
        <v>1.55</v>
      </c>
      <c r="AH97" s="0" t="n">
        <v>9.311</v>
      </c>
      <c r="AI97" s="0" t="n">
        <v>9.069</v>
      </c>
      <c r="AJ97" s="0" t="n">
        <v>10.232</v>
      </c>
      <c r="AK97" s="0" t="n">
        <v>7.975</v>
      </c>
      <c r="AL97" s="0" t="n">
        <v>0.867</v>
      </c>
      <c r="AM97" s="0" t="n">
        <v>2.541</v>
      </c>
      <c r="AN97" s="0" t="n">
        <v>3.811</v>
      </c>
      <c r="AO97" s="0" t="n">
        <v>2.461</v>
      </c>
      <c r="AP97" s="0" t="n">
        <v>0.212</v>
      </c>
      <c r="AQ97" s="0" t="n">
        <v>1.53</v>
      </c>
      <c r="AR97" s="0" t="n">
        <v>0.851</v>
      </c>
      <c r="AS97" s="0" t="n">
        <v>-1.926</v>
      </c>
      <c r="AT97" s="0" t="n">
        <v>-6.7</v>
      </c>
      <c r="AU97" s="0" t="n">
        <v>-25</v>
      </c>
      <c r="AV97" s="0" t="s">
        <v>445</v>
      </c>
      <c r="AW97" s="0" t="s">
        <v>445</v>
      </c>
      <c r="AX97" s="0" t="s">
        <v>445</v>
      </c>
      <c r="AY97" s="0" t="s">
        <v>445</v>
      </c>
      <c r="AZ97" s="0" t="s">
        <v>445</v>
      </c>
      <c r="BA97" s="0" t="s">
        <v>445</v>
      </c>
      <c r="BB97" s="0" t="n">
        <v>2018</v>
      </c>
    </row>
    <row r="98" customFormat="false" ht="15" hidden="false" customHeight="false" outlineLevel="0" collapsed="false">
      <c r="A98" s="0" t="s">
        <v>111</v>
      </c>
      <c r="B98" s="0" t="s">
        <v>342</v>
      </c>
      <c r="C98" s="0" t="s">
        <v>446</v>
      </c>
      <c r="D98" s="0" t="s">
        <v>447</v>
      </c>
      <c r="F98" s="0" t="s">
        <v>448</v>
      </c>
      <c r="G98" s="0" t="n">
        <v>-0.825</v>
      </c>
      <c r="H98" s="0" t="n">
        <v>3.079</v>
      </c>
      <c r="I98" s="0" t="n">
        <v>5.556</v>
      </c>
      <c r="J98" s="0" t="n">
        <v>2.98</v>
      </c>
      <c r="K98" s="0" t="n">
        <v>4.329</v>
      </c>
      <c r="L98" s="0" t="n">
        <v>3.309</v>
      </c>
      <c r="M98" s="0" t="n">
        <v>4.072</v>
      </c>
      <c r="N98" s="0" t="n">
        <v>2.14</v>
      </c>
      <c r="O98" s="0" t="n">
        <v>7.738</v>
      </c>
      <c r="P98" s="0" t="n">
        <v>5.52</v>
      </c>
      <c r="Q98" s="0" t="n">
        <v>5.191</v>
      </c>
      <c r="R98" s="0" t="n">
        <v>4.767</v>
      </c>
      <c r="S98" s="0" t="n">
        <v>6.222</v>
      </c>
      <c r="T98" s="0" t="n">
        <v>3.847</v>
      </c>
      <c r="U98" s="0" t="n">
        <v>4.475</v>
      </c>
      <c r="V98" s="0" t="n">
        <v>2.814</v>
      </c>
      <c r="W98" s="0" t="n">
        <v>4.921</v>
      </c>
      <c r="X98" s="0" t="n">
        <v>3.482</v>
      </c>
      <c r="Y98" s="0" t="n">
        <v>1.404</v>
      </c>
      <c r="Z98" s="0" t="n">
        <v>1.59</v>
      </c>
      <c r="AA98" s="0" t="n">
        <v>4.904</v>
      </c>
      <c r="AB98" s="0" t="n">
        <v>3.276</v>
      </c>
      <c r="AC98" s="0" t="n">
        <v>1.576</v>
      </c>
      <c r="AD98" s="0" t="n">
        <v>4.071</v>
      </c>
      <c r="AE98" s="0" t="n">
        <v>2.398</v>
      </c>
      <c r="AF98" s="0" t="n">
        <v>3.112</v>
      </c>
      <c r="AG98" s="0" t="n">
        <v>4.417</v>
      </c>
      <c r="AH98" s="0" t="n">
        <v>4.993</v>
      </c>
      <c r="AI98" s="0" t="n">
        <v>3.76</v>
      </c>
      <c r="AJ98" s="0" t="n">
        <v>0.362</v>
      </c>
      <c r="AK98" s="0" t="n">
        <v>5.1</v>
      </c>
      <c r="AL98" s="0" t="n">
        <v>5.061</v>
      </c>
      <c r="AM98" s="0" t="n">
        <v>5.146</v>
      </c>
      <c r="AN98" s="0" t="n">
        <v>1.772</v>
      </c>
      <c r="AO98" s="0" t="n">
        <v>2.068</v>
      </c>
      <c r="AP98" s="0" t="n">
        <v>3.255</v>
      </c>
      <c r="AQ98" s="0" t="n">
        <v>1.885</v>
      </c>
      <c r="AR98" s="0" t="n">
        <v>-2.705</v>
      </c>
      <c r="AS98" s="0" t="n">
        <v>-1.015</v>
      </c>
      <c r="AT98" s="0" t="n">
        <v>1.066</v>
      </c>
      <c r="AU98" s="0" t="n">
        <v>-4.543</v>
      </c>
      <c r="AV98" s="0" t="n">
        <v>3.462</v>
      </c>
      <c r="AW98" s="0" t="n">
        <v>4.263</v>
      </c>
      <c r="AX98" s="0" t="n">
        <v>3.984</v>
      </c>
      <c r="AY98" s="0" t="n">
        <v>1.744</v>
      </c>
      <c r="AZ98" s="0" t="n">
        <v>1.805</v>
      </c>
      <c r="BA98" s="0" t="n">
        <v>3.176</v>
      </c>
      <c r="BB98" s="0" t="n">
        <v>2019</v>
      </c>
    </row>
    <row r="99" customFormat="false" ht="15" hidden="false" customHeight="false" outlineLevel="0" collapsed="false">
      <c r="A99" s="0" t="s">
        <v>112</v>
      </c>
      <c r="B99" s="0" t="s">
        <v>343</v>
      </c>
      <c r="C99" s="0" t="s">
        <v>446</v>
      </c>
      <c r="D99" s="0" t="s">
        <v>447</v>
      </c>
      <c r="F99" s="0" t="s">
        <v>448</v>
      </c>
      <c r="G99" s="0" t="s">
        <v>445</v>
      </c>
      <c r="H99" s="0" t="s">
        <v>445</v>
      </c>
      <c r="I99" s="0" t="s">
        <v>445</v>
      </c>
      <c r="J99" s="0" t="s">
        <v>445</v>
      </c>
      <c r="K99" s="0" t="s">
        <v>445</v>
      </c>
      <c r="L99" s="0" t="s">
        <v>445</v>
      </c>
      <c r="M99" s="0" t="s">
        <v>445</v>
      </c>
      <c r="N99" s="0" t="s">
        <v>445</v>
      </c>
      <c r="O99" s="0" t="s">
        <v>445</v>
      </c>
      <c r="P99" s="0" t="s">
        <v>445</v>
      </c>
      <c r="Q99" s="0" t="s">
        <v>445</v>
      </c>
      <c r="R99" s="0" t="s">
        <v>445</v>
      </c>
      <c r="S99" s="0" t="s">
        <v>445</v>
      </c>
      <c r="T99" s="0" t="s">
        <v>445</v>
      </c>
      <c r="U99" s="0" t="s">
        <v>445</v>
      </c>
      <c r="V99" s="0" t="s">
        <v>445</v>
      </c>
      <c r="W99" s="0" t="s">
        <v>445</v>
      </c>
      <c r="X99" s="0" t="s">
        <v>445</v>
      </c>
      <c r="Y99" s="0" t="s">
        <v>445</v>
      </c>
      <c r="Z99" s="0" t="s">
        <v>445</v>
      </c>
      <c r="AA99" s="0" t="s">
        <v>445</v>
      </c>
      <c r="AB99" s="0" t="n">
        <v>2.758</v>
      </c>
      <c r="AC99" s="0" t="n">
        <v>4.431</v>
      </c>
      <c r="AD99" s="0" t="n">
        <v>-28.974</v>
      </c>
      <c r="AE99" s="0" t="n">
        <v>3.971</v>
      </c>
      <c r="AF99" s="0" t="n">
        <v>5.856</v>
      </c>
      <c r="AG99" s="0" t="n">
        <v>8.48</v>
      </c>
      <c r="AH99" s="0" t="n">
        <v>13.103</v>
      </c>
      <c r="AI99" s="0" t="n">
        <v>6.105</v>
      </c>
      <c r="AJ99" s="0" t="n">
        <v>5.192</v>
      </c>
      <c r="AK99" s="0" t="n">
        <v>6.351</v>
      </c>
      <c r="AL99" s="0" t="n">
        <v>7.7</v>
      </c>
      <c r="AM99" s="0" t="n">
        <v>8.42</v>
      </c>
      <c r="AN99" s="0" t="n">
        <v>8.836</v>
      </c>
      <c r="AO99" s="0" t="n">
        <v>0.695</v>
      </c>
      <c r="AP99" s="0" t="n">
        <v>0.007</v>
      </c>
      <c r="AQ99" s="0" t="n">
        <v>-1.63</v>
      </c>
      <c r="AR99" s="0" t="n">
        <v>2.469</v>
      </c>
      <c r="AS99" s="0" t="n">
        <v>1.242</v>
      </c>
      <c r="AT99" s="0" t="n">
        <v>-2.516</v>
      </c>
      <c r="AU99" s="0" t="n">
        <v>-2.967</v>
      </c>
      <c r="AV99" s="0" t="n">
        <v>3.56</v>
      </c>
      <c r="AW99" s="0" t="n">
        <v>4.72</v>
      </c>
      <c r="AX99" s="0" t="n">
        <v>4.854</v>
      </c>
      <c r="AY99" s="0" t="n">
        <v>5.728</v>
      </c>
      <c r="AZ99" s="0" t="n">
        <v>5.533</v>
      </c>
      <c r="BA99" s="0" t="n">
        <v>5.674</v>
      </c>
      <c r="BB99" s="0" t="n">
        <v>2016</v>
      </c>
    </row>
    <row r="100" customFormat="false" ht="15" hidden="false" customHeight="false" outlineLevel="0" collapsed="false">
      <c r="A100" s="0" t="s">
        <v>113</v>
      </c>
      <c r="B100" s="0" t="s">
        <v>344</v>
      </c>
      <c r="C100" s="0" t="s">
        <v>446</v>
      </c>
      <c r="D100" s="0" t="s">
        <v>447</v>
      </c>
      <c r="F100" s="0" t="s">
        <v>448</v>
      </c>
      <c r="G100" s="0" t="n">
        <v>0.606</v>
      </c>
      <c r="H100" s="0" t="n">
        <v>-20.04</v>
      </c>
      <c r="I100" s="0" t="n">
        <v>1.518</v>
      </c>
      <c r="J100" s="0" t="n">
        <v>-4.709</v>
      </c>
      <c r="K100" s="0" t="n">
        <v>-8.306</v>
      </c>
      <c r="L100" s="0" t="n">
        <v>0.607</v>
      </c>
      <c r="M100" s="0" t="n">
        <v>-11.353</v>
      </c>
      <c r="N100" s="0" t="n">
        <v>-14.702</v>
      </c>
      <c r="O100" s="0" t="n">
        <v>7.579</v>
      </c>
      <c r="P100" s="0" t="n">
        <v>7.199</v>
      </c>
      <c r="Q100" s="0" t="n">
        <v>3.72</v>
      </c>
      <c r="R100" s="0" t="n">
        <v>15.655</v>
      </c>
      <c r="S100" s="0" t="n">
        <v>-2.712</v>
      </c>
      <c r="T100" s="0" t="n">
        <v>-3.763</v>
      </c>
      <c r="U100" s="0" t="n">
        <v>1.935</v>
      </c>
      <c r="V100" s="0" t="n">
        <v>-12.397</v>
      </c>
      <c r="W100" s="0" t="n">
        <v>2.633</v>
      </c>
      <c r="X100" s="0" t="n">
        <v>-0.607</v>
      </c>
      <c r="Y100" s="0" t="n">
        <v>-0.377</v>
      </c>
      <c r="Z100" s="0" t="n">
        <v>0.462</v>
      </c>
      <c r="AA100" s="0" t="n">
        <v>3.681</v>
      </c>
      <c r="AB100" s="0" t="n">
        <v>-1.764</v>
      </c>
      <c r="AC100" s="0" t="n">
        <v>-0.959</v>
      </c>
      <c r="AD100" s="0" t="n">
        <v>13.016</v>
      </c>
      <c r="AE100" s="0" t="n">
        <v>4.461</v>
      </c>
      <c r="AF100" s="0" t="n">
        <v>11.87</v>
      </c>
      <c r="AG100" s="0" t="n">
        <v>6.5</v>
      </c>
      <c r="AH100" s="0" t="n">
        <v>6.354</v>
      </c>
      <c r="AI100" s="0" t="n">
        <v>-18.121</v>
      </c>
      <c r="AJ100" s="0" t="n">
        <v>-2.988</v>
      </c>
      <c r="AK100" s="0" t="n">
        <v>3.176</v>
      </c>
      <c r="AL100" s="0" t="n">
        <v>-66.657</v>
      </c>
      <c r="AM100" s="0" t="n">
        <v>124.709</v>
      </c>
      <c r="AN100" s="0" t="n">
        <v>-36.829</v>
      </c>
      <c r="AO100" s="0" t="n">
        <v>-53.017</v>
      </c>
      <c r="AP100" s="0" t="n">
        <v>-13.023</v>
      </c>
      <c r="AQ100" s="0" t="n">
        <v>-7.389</v>
      </c>
      <c r="AR100" s="0" t="n">
        <v>64.014</v>
      </c>
      <c r="AS100" s="0" t="n">
        <v>17.879</v>
      </c>
      <c r="AT100" s="0" t="n">
        <v>13.188</v>
      </c>
      <c r="AU100" s="0" t="n">
        <v>-59.719</v>
      </c>
      <c r="AV100" s="0" t="n">
        <v>130.981</v>
      </c>
      <c r="AW100" s="0" t="n">
        <v>5.441</v>
      </c>
      <c r="AX100" s="0" t="n">
        <v>4.873</v>
      </c>
      <c r="AY100" s="0" t="n">
        <v>0.736</v>
      </c>
      <c r="AZ100" s="0" t="n">
        <v>4.417</v>
      </c>
      <c r="BA100" s="0" t="n">
        <v>4.188</v>
      </c>
      <c r="BB100" s="0" t="n">
        <v>2017</v>
      </c>
    </row>
    <row r="101" customFormat="false" ht="15" hidden="false" customHeight="false" outlineLevel="0" collapsed="false">
      <c r="A101" s="0" t="s">
        <v>114</v>
      </c>
      <c r="B101" s="0" t="s">
        <v>345</v>
      </c>
      <c r="C101" s="0" t="s">
        <v>446</v>
      </c>
      <c r="D101" s="0" t="s">
        <v>447</v>
      </c>
      <c r="F101" s="0" t="s">
        <v>448</v>
      </c>
      <c r="G101" s="0" t="s">
        <v>445</v>
      </c>
      <c r="H101" s="0" t="s">
        <v>445</v>
      </c>
      <c r="I101" s="0" t="s">
        <v>445</v>
      </c>
      <c r="J101" s="0" t="s">
        <v>445</v>
      </c>
      <c r="K101" s="0" t="s">
        <v>445</v>
      </c>
      <c r="L101" s="0" t="s">
        <v>445</v>
      </c>
      <c r="M101" s="0" t="s">
        <v>445</v>
      </c>
      <c r="N101" s="0" t="s">
        <v>445</v>
      </c>
      <c r="O101" s="0" t="s">
        <v>445</v>
      </c>
      <c r="P101" s="0" t="s">
        <v>445</v>
      </c>
      <c r="Q101" s="0" t="s">
        <v>445</v>
      </c>
      <c r="R101" s="0" t="s">
        <v>445</v>
      </c>
      <c r="S101" s="0" t="s">
        <v>445</v>
      </c>
      <c r="T101" s="0" t="s">
        <v>445</v>
      </c>
      <c r="U101" s="0" t="s">
        <v>445</v>
      </c>
      <c r="V101" s="0" t="s">
        <v>445</v>
      </c>
      <c r="W101" s="0" t="n">
        <v>5.239</v>
      </c>
      <c r="X101" s="0" t="n">
        <v>8.311</v>
      </c>
      <c r="Y101" s="0" t="n">
        <v>7.476</v>
      </c>
      <c r="Z101" s="0" t="n">
        <v>-1.141</v>
      </c>
      <c r="AA101" s="0" t="n">
        <v>3.696</v>
      </c>
      <c r="AB101" s="0" t="n">
        <v>6.526</v>
      </c>
      <c r="AC101" s="0" t="n">
        <v>6.751</v>
      </c>
      <c r="AD101" s="0" t="n">
        <v>10.566</v>
      </c>
      <c r="AE101" s="0" t="n">
        <v>6.57</v>
      </c>
      <c r="AF101" s="0" t="n">
        <v>7.732</v>
      </c>
      <c r="AG101" s="0" t="n">
        <v>7.414</v>
      </c>
      <c r="AH101" s="0" t="n">
        <v>11.107</v>
      </c>
      <c r="AI101" s="0" t="n">
        <v>2.615</v>
      </c>
      <c r="AJ101" s="0" t="n">
        <v>-14.839</v>
      </c>
      <c r="AK101" s="0" t="n">
        <v>1.652</v>
      </c>
      <c r="AL101" s="0" t="n">
        <v>6.039</v>
      </c>
      <c r="AM101" s="0" t="n">
        <v>3.844</v>
      </c>
      <c r="AN101" s="0" t="n">
        <v>3.55</v>
      </c>
      <c r="AO101" s="0" t="n">
        <v>3.537</v>
      </c>
      <c r="AP101" s="0" t="n">
        <v>2.024</v>
      </c>
      <c r="AQ101" s="0" t="n">
        <v>2.519</v>
      </c>
      <c r="AR101" s="0" t="n">
        <v>4.282</v>
      </c>
      <c r="AS101" s="0" t="n">
        <v>3.937</v>
      </c>
      <c r="AT101" s="0" t="n">
        <v>4.339</v>
      </c>
      <c r="AU101" s="0" t="n">
        <v>-0.823</v>
      </c>
      <c r="AV101" s="0" t="n">
        <v>3.169</v>
      </c>
      <c r="AW101" s="0" t="n">
        <v>3.217</v>
      </c>
      <c r="AX101" s="0" t="n">
        <v>3.07</v>
      </c>
      <c r="AY101" s="0" t="n">
        <v>2.731</v>
      </c>
      <c r="AZ101" s="0" t="n">
        <v>2.642</v>
      </c>
      <c r="BA101" s="0" t="n">
        <v>2.256</v>
      </c>
      <c r="BB101" s="0" t="n">
        <v>2020</v>
      </c>
    </row>
    <row r="102" customFormat="false" ht="15" hidden="false" customHeight="false" outlineLevel="0" collapsed="false">
      <c r="A102" s="0" t="s">
        <v>115</v>
      </c>
      <c r="B102" s="0" t="s">
        <v>346</v>
      </c>
      <c r="C102" s="0" t="s">
        <v>446</v>
      </c>
      <c r="D102" s="0" t="s">
        <v>447</v>
      </c>
      <c r="F102" s="0" t="s">
        <v>448</v>
      </c>
      <c r="G102" s="0" t="n">
        <v>3.17</v>
      </c>
      <c r="H102" s="0" t="n">
        <v>0.798</v>
      </c>
      <c r="I102" s="0" t="n">
        <v>1.039</v>
      </c>
      <c r="J102" s="0" t="n">
        <v>1.887</v>
      </c>
      <c r="K102" s="0" t="n">
        <v>4.73</v>
      </c>
      <c r="L102" s="0" t="n">
        <v>5.596</v>
      </c>
      <c r="M102" s="0" t="n">
        <v>9.983</v>
      </c>
      <c r="N102" s="0" t="n">
        <v>3.951</v>
      </c>
      <c r="O102" s="0" t="n">
        <v>8.464</v>
      </c>
      <c r="P102" s="0" t="n">
        <v>9.798</v>
      </c>
      <c r="Q102" s="0" t="n">
        <v>5.32</v>
      </c>
      <c r="R102" s="0" t="n">
        <v>8.645</v>
      </c>
      <c r="S102" s="0" t="n">
        <v>1.819</v>
      </c>
      <c r="T102" s="0" t="n">
        <v>4.201</v>
      </c>
      <c r="U102" s="0" t="n">
        <v>3.821</v>
      </c>
      <c r="V102" s="0" t="n">
        <v>1.432</v>
      </c>
      <c r="W102" s="0" t="n">
        <v>1.515</v>
      </c>
      <c r="X102" s="0" t="n">
        <v>5.937</v>
      </c>
      <c r="Y102" s="0" t="n">
        <v>6.492</v>
      </c>
      <c r="Z102" s="0" t="n">
        <v>8.421</v>
      </c>
      <c r="AA102" s="0" t="n">
        <v>8.442</v>
      </c>
      <c r="AB102" s="0" t="n">
        <v>2.532</v>
      </c>
      <c r="AC102" s="0" t="n">
        <v>3.819</v>
      </c>
      <c r="AD102" s="0" t="n">
        <v>1.63</v>
      </c>
      <c r="AE102" s="0" t="n">
        <v>3.612</v>
      </c>
      <c r="AF102" s="0" t="n">
        <v>3.173</v>
      </c>
      <c r="AG102" s="0" t="n">
        <v>5.178</v>
      </c>
      <c r="AH102" s="0" t="n">
        <v>8.354</v>
      </c>
      <c r="AI102" s="0" t="n">
        <v>-1.279</v>
      </c>
      <c r="AJ102" s="0" t="n">
        <v>-4.358</v>
      </c>
      <c r="AK102" s="0" t="n">
        <v>4.865</v>
      </c>
      <c r="AL102" s="0" t="n">
        <v>2.539</v>
      </c>
      <c r="AM102" s="0" t="n">
        <v>-0.353</v>
      </c>
      <c r="AN102" s="0" t="n">
        <v>3.654</v>
      </c>
      <c r="AO102" s="0" t="n">
        <v>4.298</v>
      </c>
      <c r="AP102" s="0" t="n">
        <v>4.305</v>
      </c>
      <c r="AQ102" s="0" t="n">
        <v>4.574</v>
      </c>
      <c r="AR102" s="0" t="n">
        <v>1.801</v>
      </c>
      <c r="AS102" s="0" t="n">
        <v>3.111</v>
      </c>
      <c r="AT102" s="0" t="n">
        <v>2.298</v>
      </c>
      <c r="AU102" s="0" t="n">
        <v>-1.314</v>
      </c>
      <c r="AV102" s="0" t="n">
        <v>4.095</v>
      </c>
      <c r="AW102" s="0" t="n">
        <v>3.6</v>
      </c>
      <c r="AX102" s="0" t="n">
        <v>3.05</v>
      </c>
      <c r="AY102" s="0" t="n">
        <v>2.701</v>
      </c>
      <c r="AZ102" s="0" t="n">
        <v>2.5</v>
      </c>
      <c r="BA102" s="0" t="n">
        <v>2.5</v>
      </c>
      <c r="BB102" s="0" t="n">
        <v>2020</v>
      </c>
      <c r="BC102" s="0" t="n">
        <v>1</v>
      </c>
    </row>
    <row r="103" customFormat="false" ht="15" hidden="false" customHeight="false" outlineLevel="0" collapsed="false">
      <c r="A103" s="0" t="s">
        <v>347</v>
      </c>
      <c r="B103" s="0" t="s">
        <v>348</v>
      </c>
      <c r="C103" s="0" t="s">
        <v>446</v>
      </c>
      <c r="D103" s="0" t="s">
        <v>447</v>
      </c>
      <c r="F103" s="0" t="s">
        <v>448</v>
      </c>
      <c r="G103" s="0" t="s">
        <v>445</v>
      </c>
      <c r="H103" s="0" t="s">
        <v>445</v>
      </c>
      <c r="I103" s="0" t="s">
        <v>445</v>
      </c>
      <c r="J103" s="0" t="s">
        <v>445</v>
      </c>
      <c r="K103" s="0" t="s">
        <v>445</v>
      </c>
      <c r="L103" s="0" t="s">
        <v>445</v>
      </c>
      <c r="M103" s="0" t="s">
        <v>445</v>
      </c>
      <c r="N103" s="0" t="s">
        <v>445</v>
      </c>
      <c r="O103" s="0" t="s">
        <v>445</v>
      </c>
      <c r="P103" s="0" t="s">
        <v>445</v>
      </c>
      <c r="Q103" s="0" t="s">
        <v>445</v>
      </c>
      <c r="R103" s="0" t="s">
        <v>445</v>
      </c>
      <c r="S103" s="0" t="s">
        <v>445</v>
      </c>
      <c r="T103" s="0" t="s">
        <v>445</v>
      </c>
      <c r="U103" s="0" t="s">
        <v>445</v>
      </c>
      <c r="V103" s="0" t="s">
        <v>445</v>
      </c>
      <c r="W103" s="0" t="s">
        <v>445</v>
      </c>
      <c r="X103" s="0" t="s">
        <v>445</v>
      </c>
      <c r="Y103" s="0" t="s">
        <v>445</v>
      </c>
      <c r="Z103" s="0" t="s">
        <v>445</v>
      </c>
      <c r="AA103" s="0" t="s">
        <v>445</v>
      </c>
      <c r="AB103" s="0" t="s">
        <v>445</v>
      </c>
      <c r="AC103" s="0" t="n">
        <v>8.91</v>
      </c>
      <c r="AD103" s="0" t="n">
        <v>11.641</v>
      </c>
      <c r="AE103" s="0" t="n">
        <v>26.631</v>
      </c>
      <c r="AF103" s="0" t="n">
        <v>8.075</v>
      </c>
      <c r="AG103" s="0" t="n">
        <v>13.391</v>
      </c>
      <c r="AH103" s="0" t="n">
        <v>14.476</v>
      </c>
      <c r="AI103" s="0" t="n">
        <v>3.392</v>
      </c>
      <c r="AJ103" s="0" t="n">
        <v>1.274</v>
      </c>
      <c r="AK103" s="0" t="n">
        <v>25.123</v>
      </c>
      <c r="AL103" s="0" t="n">
        <v>21.617</v>
      </c>
      <c r="AM103" s="0" t="n">
        <v>9.242</v>
      </c>
      <c r="AN103" s="0" t="n">
        <v>10.753</v>
      </c>
      <c r="AO103" s="0" t="n">
        <v>-2.048</v>
      </c>
      <c r="AP103" s="0" t="n">
        <v>-21.493</v>
      </c>
      <c r="AQ103" s="0" t="n">
        <v>-0.674</v>
      </c>
      <c r="AR103" s="0" t="n">
        <v>9.982</v>
      </c>
      <c r="AS103" s="0" t="n">
        <v>6.466</v>
      </c>
      <c r="AT103" s="0" t="n">
        <v>-2.629</v>
      </c>
      <c r="AU103" s="0" t="n">
        <v>-56.306</v>
      </c>
      <c r="AV103" s="0" t="n">
        <v>61.22</v>
      </c>
      <c r="AW103" s="0" t="n">
        <v>43.043</v>
      </c>
      <c r="AX103" s="0" t="n">
        <v>4.747</v>
      </c>
      <c r="AY103" s="0" t="n">
        <v>4.05</v>
      </c>
      <c r="AZ103" s="0" t="n">
        <v>3.54</v>
      </c>
      <c r="BA103" s="0" t="n">
        <v>3.038</v>
      </c>
      <c r="BB103" s="0" t="n">
        <v>2020</v>
      </c>
    </row>
    <row r="104" customFormat="false" ht="15" hidden="false" customHeight="false" outlineLevel="0" collapsed="false">
      <c r="A104" s="0" t="s">
        <v>117</v>
      </c>
      <c r="B104" s="0" t="s">
        <v>349</v>
      </c>
      <c r="C104" s="0" t="s">
        <v>446</v>
      </c>
      <c r="D104" s="0" t="s">
        <v>447</v>
      </c>
      <c r="F104" s="0" t="s">
        <v>448</v>
      </c>
      <c r="G104" s="0" t="n">
        <v>0.788</v>
      </c>
      <c r="H104" s="0" t="n">
        <v>-9.8</v>
      </c>
      <c r="I104" s="0" t="n">
        <v>-1.9</v>
      </c>
      <c r="J104" s="0" t="n">
        <v>0.9</v>
      </c>
      <c r="K104" s="0" t="n">
        <v>1.76</v>
      </c>
      <c r="L104" s="0" t="n">
        <v>1.156</v>
      </c>
      <c r="M104" s="0" t="n">
        <v>1.96</v>
      </c>
      <c r="N104" s="0" t="n">
        <v>1.175</v>
      </c>
      <c r="O104" s="0" t="n">
        <v>3.407</v>
      </c>
      <c r="P104" s="0" t="n">
        <v>4.075</v>
      </c>
      <c r="Q104" s="0" t="n">
        <v>3.129</v>
      </c>
      <c r="R104" s="0" t="n">
        <v>-6.306</v>
      </c>
      <c r="S104" s="0" t="n">
        <v>1.181</v>
      </c>
      <c r="T104" s="0" t="n">
        <v>2.1</v>
      </c>
      <c r="U104" s="0" t="n">
        <v>-0.042</v>
      </c>
      <c r="V104" s="0" t="n">
        <v>1.679</v>
      </c>
      <c r="W104" s="0" t="n">
        <v>2.154</v>
      </c>
      <c r="X104" s="0" t="n">
        <v>3.693</v>
      </c>
      <c r="Y104" s="0" t="n">
        <v>3.917</v>
      </c>
      <c r="Z104" s="0" t="n">
        <v>4.699</v>
      </c>
      <c r="AA104" s="0" t="n">
        <v>4.457</v>
      </c>
      <c r="AB104" s="0" t="n">
        <v>5.98</v>
      </c>
      <c r="AC104" s="0" t="n">
        <v>-12.408</v>
      </c>
      <c r="AD104" s="0" t="n">
        <v>9.785</v>
      </c>
      <c r="AE104" s="0" t="n">
        <v>5.257</v>
      </c>
      <c r="AF104" s="0" t="n">
        <v>4.756</v>
      </c>
      <c r="AG104" s="0" t="n">
        <v>5.399</v>
      </c>
      <c r="AH104" s="0" t="n">
        <v>5.711</v>
      </c>
      <c r="AI104" s="0" t="n">
        <v>6.713</v>
      </c>
      <c r="AJ104" s="0" t="n">
        <v>-3.979</v>
      </c>
      <c r="AK104" s="0" t="n">
        <v>0.619</v>
      </c>
      <c r="AL104" s="0" t="n">
        <v>1.578</v>
      </c>
      <c r="AM104" s="0" t="n">
        <v>3.011</v>
      </c>
      <c r="AN104" s="0" t="n">
        <v>2.3</v>
      </c>
      <c r="AO104" s="0" t="n">
        <v>3.339</v>
      </c>
      <c r="AP104" s="0" t="n">
        <v>3.132</v>
      </c>
      <c r="AQ104" s="0" t="n">
        <v>3.993</v>
      </c>
      <c r="AR104" s="0" t="n">
        <v>3.933</v>
      </c>
      <c r="AS104" s="0" t="n">
        <v>3.194</v>
      </c>
      <c r="AT104" s="0" t="n">
        <v>4.411</v>
      </c>
      <c r="AU104" s="0" t="n">
        <v>-4.239</v>
      </c>
      <c r="AV104" s="0" t="n">
        <v>3.224</v>
      </c>
      <c r="AW104" s="0" t="n">
        <v>5.02</v>
      </c>
      <c r="AX104" s="0" t="n">
        <v>5.369</v>
      </c>
      <c r="AY104" s="0" t="n">
        <v>5.213</v>
      </c>
      <c r="AZ104" s="0" t="n">
        <v>5.023</v>
      </c>
      <c r="BA104" s="0" t="n">
        <v>4.965</v>
      </c>
      <c r="BB104" s="0" t="n">
        <v>2018</v>
      </c>
    </row>
    <row r="105" customFormat="false" ht="15" hidden="false" customHeight="false" outlineLevel="0" collapsed="false">
      <c r="A105" s="0" t="s">
        <v>118</v>
      </c>
      <c r="B105" s="0" t="s">
        <v>350</v>
      </c>
      <c r="C105" s="0" t="s">
        <v>446</v>
      </c>
      <c r="D105" s="0" t="s">
        <v>447</v>
      </c>
      <c r="F105" s="0" t="s">
        <v>448</v>
      </c>
      <c r="G105" s="0" t="n">
        <v>0.395</v>
      </c>
      <c r="H105" s="0" t="n">
        <v>-5.245</v>
      </c>
      <c r="I105" s="0" t="n">
        <v>2.516</v>
      </c>
      <c r="J105" s="0" t="n">
        <v>3.694</v>
      </c>
      <c r="K105" s="0" t="n">
        <v>5.373</v>
      </c>
      <c r="L105" s="0" t="n">
        <v>4.571</v>
      </c>
      <c r="M105" s="0" t="n">
        <v>-0.215</v>
      </c>
      <c r="N105" s="0" t="n">
        <v>1.625</v>
      </c>
      <c r="O105" s="0" t="n">
        <v>3.177</v>
      </c>
      <c r="P105" s="0" t="n">
        <v>1.345</v>
      </c>
      <c r="Q105" s="0" t="n">
        <v>5.692</v>
      </c>
      <c r="R105" s="0" t="n">
        <v>8.73</v>
      </c>
      <c r="S105" s="0" t="n">
        <v>-7.333</v>
      </c>
      <c r="T105" s="0" t="n">
        <v>9.692</v>
      </c>
      <c r="U105" s="0" t="n">
        <v>-10.313</v>
      </c>
      <c r="V105" s="0" t="n">
        <v>13.83</v>
      </c>
      <c r="W105" s="0" t="n">
        <v>9.979</v>
      </c>
      <c r="X105" s="0" t="n">
        <v>6.587</v>
      </c>
      <c r="Y105" s="0" t="n">
        <v>1.061</v>
      </c>
      <c r="Z105" s="0" t="n">
        <v>3.541</v>
      </c>
      <c r="AA105" s="0" t="n">
        <v>0.775</v>
      </c>
      <c r="AB105" s="0" t="n">
        <v>-4.076</v>
      </c>
      <c r="AC105" s="0" t="n">
        <v>1.76</v>
      </c>
      <c r="AD105" s="0" t="n">
        <v>5.706</v>
      </c>
      <c r="AE105" s="0" t="n">
        <v>5.42</v>
      </c>
      <c r="AF105" s="0" t="n">
        <v>3.269</v>
      </c>
      <c r="AG105" s="0" t="n">
        <v>4.7</v>
      </c>
      <c r="AH105" s="0" t="n">
        <v>9.6</v>
      </c>
      <c r="AI105" s="0" t="n">
        <v>7.64</v>
      </c>
      <c r="AJ105" s="0" t="n">
        <v>8.328</v>
      </c>
      <c r="AK105" s="0" t="n">
        <v>6.874</v>
      </c>
      <c r="AL105" s="0" t="n">
        <v>4.854</v>
      </c>
      <c r="AM105" s="0" t="n">
        <v>1.886</v>
      </c>
      <c r="AN105" s="0" t="n">
        <v>5.2</v>
      </c>
      <c r="AO105" s="0" t="n">
        <v>5.7</v>
      </c>
      <c r="AP105" s="0" t="n">
        <v>2.95</v>
      </c>
      <c r="AQ105" s="0" t="n">
        <v>2.27</v>
      </c>
      <c r="AR105" s="0" t="n">
        <v>4</v>
      </c>
      <c r="AS105" s="0" t="n">
        <v>3.17</v>
      </c>
      <c r="AT105" s="0" t="n">
        <v>4.5</v>
      </c>
      <c r="AU105" s="0" t="n">
        <v>0.6</v>
      </c>
      <c r="AV105" s="0" t="n">
        <v>2.2</v>
      </c>
      <c r="AW105" s="0" t="n">
        <v>6.5</v>
      </c>
      <c r="AX105" s="0" t="n">
        <v>6.5</v>
      </c>
      <c r="AY105" s="0" t="n">
        <v>6.3</v>
      </c>
      <c r="AZ105" s="0" t="n">
        <v>6.25</v>
      </c>
      <c r="BA105" s="0" t="n">
        <v>6</v>
      </c>
      <c r="BB105" s="0" t="n">
        <v>2019</v>
      </c>
    </row>
    <row r="106" customFormat="false" ht="15" hidden="false" customHeight="false" outlineLevel="0" collapsed="false">
      <c r="A106" s="0" t="s">
        <v>119</v>
      </c>
      <c r="B106" s="0" t="s">
        <v>351</v>
      </c>
      <c r="C106" s="0" t="s">
        <v>446</v>
      </c>
      <c r="D106" s="0" t="s">
        <v>447</v>
      </c>
      <c r="F106" s="0" t="s">
        <v>448</v>
      </c>
      <c r="G106" s="0" t="n">
        <v>7.444</v>
      </c>
      <c r="H106" s="0" t="n">
        <v>6.942</v>
      </c>
      <c r="I106" s="0" t="n">
        <v>5.941</v>
      </c>
      <c r="J106" s="0" t="n">
        <v>6.25</v>
      </c>
      <c r="K106" s="0" t="n">
        <v>7.762</v>
      </c>
      <c r="L106" s="0" t="n">
        <v>-0.876</v>
      </c>
      <c r="M106" s="0" t="n">
        <v>1.153</v>
      </c>
      <c r="N106" s="0" t="n">
        <v>5.389</v>
      </c>
      <c r="O106" s="0" t="n">
        <v>9.938</v>
      </c>
      <c r="P106" s="0" t="n">
        <v>9.06</v>
      </c>
      <c r="Q106" s="0" t="n">
        <v>9.007</v>
      </c>
      <c r="R106" s="0" t="n">
        <v>9.547</v>
      </c>
      <c r="S106" s="0" t="n">
        <v>8.886</v>
      </c>
      <c r="T106" s="0" t="n">
        <v>9.896</v>
      </c>
      <c r="U106" s="0" t="n">
        <v>9.211</v>
      </c>
      <c r="V106" s="0" t="n">
        <v>9.83</v>
      </c>
      <c r="W106" s="0" t="n">
        <v>10.002</v>
      </c>
      <c r="X106" s="0" t="n">
        <v>7.327</v>
      </c>
      <c r="Y106" s="0" t="n">
        <v>-7.359</v>
      </c>
      <c r="Z106" s="0" t="n">
        <v>6.131</v>
      </c>
      <c r="AA106" s="0" t="n">
        <v>8.671</v>
      </c>
      <c r="AB106" s="0" t="n">
        <v>0.518</v>
      </c>
      <c r="AC106" s="0" t="n">
        <v>5.391</v>
      </c>
      <c r="AD106" s="0" t="n">
        <v>5.789</v>
      </c>
      <c r="AE106" s="0" t="n">
        <v>6.783</v>
      </c>
      <c r="AF106" s="0" t="n">
        <v>4.976</v>
      </c>
      <c r="AG106" s="0" t="n">
        <v>5.584</v>
      </c>
      <c r="AH106" s="0" t="n">
        <v>6.299</v>
      </c>
      <c r="AI106" s="0" t="n">
        <v>4.832</v>
      </c>
      <c r="AJ106" s="0" t="n">
        <v>-1.514</v>
      </c>
      <c r="AK106" s="0" t="n">
        <v>7.528</v>
      </c>
      <c r="AL106" s="0" t="n">
        <v>5.293</v>
      </c>
      <c r="AM106" s="0" t="n">
        <v>5.474</v>
      </c>
      <c r="AN106" s="0" t="n">
        <v>4.694</v>
      </c>
      <c r="AO106" s="0" t="n">
        <v>6.007</v>
      </c>
      <c r="AP106" s="0" t="n">
        <v>5.007</v>
      </c>
      <c r="AQ106" s="0" t="n">
        <v>4.45</v>
      </c>
      <c r="AR106" s="0" t="n">
        <v>5.813</v>
      </c>
      <c r="AS106" s="0" t="n">
        <v>4.77</v>
      </c>
      <c r="AT106" s="0" t="n">
        <v>4.303</v>
      </c>
      <c r="AU106" s="0" t="n">
        <v>-5.588</v>
      </c>
      <c r="AV106" s="0" t="n">
        <v>6.5</v>
      </c>
      <c r="AW106" s="0" t="n">
        <v>6</v>
      </c>
      <c r="AX106" s="0" t="n">
        <v>5.7</v>
      </c>
      <c r="AY106" s="0" t="n">
        <v>5.3</v>
      </c>
      <c r="AZ106" s="0" t="n">
        <v>5</v>
      </c>
      <c r="BA106" s="0" t="n">
        <v>5</v>
      </c>
      <c r="BB106" s="0" t="n">
        <v>2019</v>
      </c>
    </row>
    <row r="107" customFormat="false" ht="15" hidden="false" customHeight="false" outlineLevel="0" collapsed="false">
      <c r="A107" s="0" t="s">
        <v>120</v>
      </c>
      <c r="B107" s="0" t="s">
        <v>352</v>
      </c>
      <c r="C107" s="0" t="s">
        <v>446</v>
      </c>
      <c r="D107" s="0" t="s">
        <v>447</v>
      </c>
      <c r="F107" s="0" t="s">
        <v>448</v>
      </c>
      <c r="G107" s="0" t="n">
        <v>18.803</v>
      </c>
      <c r="H107" s="0" t="n">
        <v>7.886</v>
      </c>
      <c r="I107" s="0" t="n">
        <v>7.466</v>
      </c>
      <c r="J107" s="0" t="n">
        <v>4.414</v>
      </c>
      <c r="K107" s="0" t="n">
        <v>17.379</v>
      </c>
      <c r="L107" s="0" t="n">
        <v>13.801</v>
      </c>
      <c r="M107" s="0" t="n">
        <v>8.596</v>
      </c>
      <c r="N107" s="0" t="n">
        <v>8.866</v>
      </c>
      <c r="O107" s="0" t="n">
        <v>8.722</v>
      </c>
      <c r="P107" s="0" t="n">
        <v>9.292</v>
      </c>
      <c r="Q107" s="0" t="n">
        <v>-4.049</v>
      </c>
      <c r="R107" s="0" t="n">
        <v>6.896</v>
      </c>
      <c r="S107" s="0" t="n">
        <v>6.467</v>
      </c>
      <c r="T107" s="0" t="n">
        <v>5.417</v>
      </c>
      <c r="U107" s="0" t="n">
        <v>7.505</v>
      </c>
      <c r="V107" s="0" t="n">
        <v>7.377</v>
      </c>
      <c r="W107" s="0" t="n">
        <v>9.084</v>
      </c>
      <c r="X107" s="0" t="n">
        <v>10.405</v>
      </c>
      <c r="Y107" s="0" t="n">
        <v>9.789</v>
      </c>
      <c r="Z107" s="0" t="n">
        <v>7.23</v>
      </c>
      <c r="AA107" s="0" t="n">
        <v>4.77</v>
      </c>
      <c r="AB107" s="0" t="n">
        <v>3.452</v>
      </c>
      <c r="AC107" s="0" t="n">
        <v>6.098</v>
      </c>
      <c r="AD107" s="0" t="n">
        <v>25.394</v>
      </c>
      <c r="AE107" s="0" t="n">
        <v>6.031</v>
      </c>
      <c r="AF107" s="0" t="n">
        <v>-13.129</v>
      </c>
      <c r="AG107" s="0" t="n">
        <v>26.112</v>
      </c>
      <c r="AH107" s="0" t="n">
        <v>7.714</v>
      </c>
      <c r="AI107" s="0" t="n">
        <v>9.485</v>
      </c>
      <c r="AJ107" s="0" t="n">
        <v>-7.229</v>
      </c>
      <c r="AK107" s="0" t="n">
        <v>7.267</v>
      </c>
      <c r="AL107" s="0" t="n">
        <v>8.567</v>
      </c>
      <c r="AM107" s="0" t="n">
        <v>2.517</v>
      </c>
      <c r="AN107" s="0" t="n">
        <v>7.281</v>
      </c>
      <c r="AO107" s="0" t="n">
        <v>7.33</v>
      </c>
      <c r="AP107" s="0" t="n">
        <v>2.885</v>
      </c>
      <c r="AQ107" s="0" t="n">
        <v>6.338</v>
      </c>
      <c r="AR107" s="0" t="n">
        <v>7.21</v>
      </c>
      <c r="AS107" s="0" t="n">
        <v>8.129</v>
      </c>
      <c r="AT107" s="0" t="n">
        <v>6.986</v>
      </c>
      <c r="AU107" s="0" t="n">
        <v>-32.243</v>
      </c>
      <c r="AV107" s="0" t="n">
        <v>18.872</v>
      </c>
      <c r="AW107" s="0" t="n">
        <v>13.376</v>
      </c>
      <c r="AX107" s="0" t="n">
        <v>12.631</v>
      </c>
      <c r="AY107" s="0" t="n">
        <v>6.335</v>
      </c>
      <c r="AZ107" s="0" t="n">
        <v>5.569</v>
      </c>
      <c r="BA107" s="0" t="n">
        <v>5.494</v>
      </c>
      <c r="BB107" s="0" t="n">
        <v>2020</v>
      </c>
    </row>
    <row r="108" customFormat="false" ht="15" hidden="false" customHeight="false" outlineLevel="0" collapsed="false">
      <c r="A108" s="0" t="s">
        <v>121</v>
      </c>
      <c r="B108" s="0" t="s">
        <v>353</v>
      </c>
      <c r="C108" s="0" t="s">
        <v>446</v>
      </c>
      <c r="D108" s="0" t="s">
        <v>447</v>
      </c>
      <c r="F108" s="0" t="s">
        <v>448</v>
      </c>
      <c r="G108" s="0" t="n">
        <v>3.299</v>
      </c>
      <c r="H108" s="0" t="n">
        <v>-4.542</v>
      </c>
      <c r="I108" s="0" t="n">
        <v>-11.557</v>
      </c>
      <c r="J108" s="0" t="n">
        <v>3.229</v>
      </c>
      <c r="K108" s="0" t="n">
        <v>2.419</v>
      </c>
      <c r="L108" s="0" t="n">
        <v>3.243</v>
      </c>
      <c r="M108" s="0" t="n">
        <v>6.104</v>
      </c>
      <c r="N108" s="0" t="n">
        <v>2.479</v>
      </c>
      <c r="O108" s="0" t="n">
        <v>0.054</v>
      </c>
      <c r="P108" s="0" t="n">
        <v>10.692</v>
      </c>
      <c r="Q108" s="0" t="n">
        <v>9.31</v>
      </c>
      <c r="R108" s="0" t="n">
        <v>7.68</v>
      </c>
      <c r="S108" s="0" t="n">
        <v>-1.562</v>
      </c>
      <c r="T108" s="0" t="n">
        <v>3.561</v>
      </c>
      <c r="U108" s="0" t="n">
        <v>3.802</v>
      </c>
      <c r="V108" s="0" t="n">
        <v>2.997</v>
      </c>
      <c r="W108" s="0" t="n">
        <v>7.281</v>
      </c>
      <c r="X108" s="0" t="n">
        <v>4.797</v>
      </c>
      <c r="Y108" s="0" t="n">
        <v>2.926</v>
      </c>
      <c r="Z108" s="0" t="n">
        <v>6.245</v>
      </c>
      <c r="AA108" s="0" t="n">
        <v>-0.061</v>
      </c>
      <c r="AB108" s="0" t="n">
        <v>15.376</v>
      </c>
      <c r="AC108" s="0" t="n">
        <v>3.106</v>
      </c>
      <c r="AD108" s="0" t="n">
        <v>9.119</v>
      </c>
      <c r="AE108" s="0" t="n">
        <v>1.56</v>
      </c>
      <c r="AF108" s="0" t="n">
        <v>6.535</v>
      </c>
      <c r="AG108" s="0" t="n">
        <v>4.662</v>
      </c>
      <c r="AH108" s="0" t="n">
        <v>3.494</v>
      </c>
      <c r="AI108" s="0" t="n">
        <v>4.773</v>
      </c>
      <c r="AJ108" s="0" t="n">
        <v>4.679</v>
      </c>
      <c r="AK108" s="0" t="n">
        <v>5.413</v>
      </c>
      <c r="AL108" s="0" t="n">
        <v>3.24</v>
      </c>
      <c r="AM108" s="0" t="n">
        <v>-0.836</v>
      </c>
      <c r="AN108" s="0" t="n">
        <v>2.295</v>
      </c>
      <c r="AO108" s="0" t="n">
        <v>7.085</v>
      </c>
      <c r="AP108" s="0" t="n">
        <v>6.172</v>
      </c>
      <c r="AQ108" s="0" t="n">
        <v>5.852</v>
      </c>
      <c r="AR108" s="0" t="n">
        <v>5.305</v>
      </c>
      <c r="AS108" s="0" t="n">
        <v>4.746</v>
      </c>
      <c r="AT108" s="0" t="n">
        <v>4.765</v>
      </c>
      <c r="AU108" s="0" t="n">
        <v>-1.983</v>
      </c>
      <c r="AV108" s="0" t="n">
        <v>4.019</v>
      </c>
      <c r="AW108" s="0" t="n">
        <v>6</v>
      </c>
      <c r="AX108" s="0" t="n">
        <v>5</v>
      </c>
      <c r="AY108" s="0" t="n">
        <v>5</v>
      </c>
      <c r="AZ108" s="0" t="n">
        <v>5</v>
      </c>
      <c r="BA108" s="0" t="n">
        <v>5</v>
      </c>
      <c r="BB108" s="0" t="n">
        <v>2018</v>
      </c>
    </row>
    <row r="109" customFormat="false" ht="15" hidden="false" customHeight="false" outlineLevel="0" collapsed="false">
      <c r="A109" s="0" t="s">
        <v>122</v>
      </c>
      <c r="B109" s="0" t="s">
        <v>354</v>
      </c>
      <c r="C109" s="0" t="s">
        <v>446</v>
      </c>
      <c r="D109" s="0" t="s">
        <v>447</v>
      </c>
      <c r="F109" s="0" t="s">
        <v>448</v>
      </c>
      <c r="G109" s="0" t="s">
        <v>445</v>
      </c>
      <c r="H109" s="0" t="s">
        <v>445</v>
      </c>
      <c r="I109" s="0" t="s">
        <v>445</v>
      </c>
      <c r="J109" s="0" t="s">
        <v>445</v>
      </c>
      <c r="K109" s="0" t="s">
        <v>445</v>
      </c>
      <c r="L109" s="0" t="s">
        <v>445</v>
      </c>
      <c r="M109" s="0" t="s">
        <v>445</v>
      </c>
      <c r="N109" s="0" t="s">
        <v>445</v>
      </c>
      <c r="O109" s="0" t="s">
        <v>445</v>
      </c>
      <c r="P109" s="0" t="s">
        <v>445</v>
      </c>
      <c r="Q109" s="0" t="s">
        <v>445</v>
      </c>
      <c r="R109" s="0" t="s">
        <v>445</v>
      </c>
      <c r="S109" s="0" t="s">
        <v>445</v>
      </c>
      <c r="T109" s="0" t="s">
        <v>445</v>
      </c>
      <c r="U109" s="0" t="s">
        <v>445</v>
      </c>
      <c r="V109" s="0" t="s">
        <v>445</v>
      </c>
      <c r="W109" s="0" t="s">
        <v>445</v>
      </c>
      <c r="X109" s="0" t="s">
        <v>445</v>
      </c>
      <c r="Y109" s="0" t="s">
        <v>445</v>
      </c>
      <c r="Z109" s="0" t="s">
        <v>445</v>
      </c>
      <c r="AA109" s="0" t="s">
        <v>445</v>
      </c>
      <c r="AB109" s="0" t="n">
        <v>-1.175</v>
      </c>
      <c r="AC109" s="0" t="n">
        <v>2.565</v>
      </c>
      <c r="AD109" s="0" t="n">
        <v>4.074</v>
      </c>
      <c r="AE109" s="0" t="n">
        <v>0.14</v>
      </c>
      <c r="AF109" s="0" t="n">
        <v>3.384</v>
      </c>
      <c r="AG109" s="0" t="n">
        <v>2.51</v>
      </c>
      <c r="AH109" s="0" t="n">
        <v>4.775</v>
      </c>
      <c r="AI109" s="0" t="n">
        <v>3.826</v>
      </c>
      <c r="AJ109" s="0" t="n">
        <v>-1.134</v>
      </c>
      <c r="AK109" s="0" t="n">
        <v>5.544</v>
      </c>
      <c r="AL109" s="0" t="n">
        <v>0.467</v>
      </c>
      <c r="AM109" s="0" t="n">
        <v>4.118</v>
      </c>
      <c r="AN109" s="0" t="n">
        <v>5.473</v>
      </c>
      <c r="AO109" s="0" t="n">
        <v>7.634</v>
      </c>
      <c r="AP109" s="0" t="n">
        <v>9.608</v>
      </c>
      <c r="AQ109" s="0" t="n">
        <v>4.068</v>
      </c>
      <c r="AR109" s="0" t="n">
        <v>8.143</v>
      </c>
      <c r="AS109" s="0" t="n">
        <v>5.179</v>
      </c>
      <c r="AT109" s="0" t="n">
        <v>5.54</v>
      </c>
      <c r="AU109" s="0" t="n">
        <v>-7.001</v>
      </c>
      <c r="AV109" s="0" t="n">
        <v>4.663</v>
      </c>
      <c r="AW109" s="0" t="n">
        <v>5.577</v>
      </c>
      <c r="AX109" s="0" t="n">
        <v>4.603</v>
      </c>
      <c r="AY109" s="0" t="n">
        <v>4.531</v>
      </c>
      <c r="AZ109" s="0" t="n">
        <v>4.5</v>
      </c>
      <c r="BA109" s="0" t="n">
        <v>4.475</v>
      </c>
      <c r="BB109" s="0" t="n">
        <v>2020</v>
      </c>
    </row>
    <row r="110" customFormat="false" ht="15" hidden="false" customHeight="false" outlineLevel="0" collapsed="false">
      <c r="A110" s="0" t="s">
        <v>123</v>
      </c>
      <c r="B110" s="0" t="s">
        <v>355</v>
      </c>
      <c r="C110" s="0" t="s">
        <v>446</v>
      </c>
      <c r="D110" s="0" t="s">
        <v>447</v>
      </c>
      <c r="F110" s="0" t="s">
        <v>448</v>
      </c>
      <c r="G110" s="0" t="s">
        <v>445</v>
      </c>
      <c r="H110" s="0" t="s">
        <v>445</v>
      </c>
      <c r="I110" s="0" t="s">
        <v>445</v>
      </c>
      <c r="J110" s="0" t="s">
        <v>445</v>
      </c>
      <c r="K110" s="0" t="s">
        <v>445</v>
      </c>
      <c r="L110" s="0" t="s">
        <v>445</v>
      </c>
      <c r="M110" s="0" t="s">
        <v>445</v>
      </c>
      <c r="N110" s="0" t="s">
        <v>445</v>
      </c>
      <c r="O110" s="0" t="s">
        <v>445</v>
      </c>
      <c r="P110" s="0" t="s">
        <v>445</v>
      </c>
      <c r="Q110" s="0" t="s">
        <v>445</v>
      </c>
      <c r="R110" s="0" t="s">
        <v>445</v>
      </c>
      <c r="S110" s="0" t="s">
        <v>445</v>
      </c>
      <c r="T110" s="0" t="s">
        <v>445</v>
      </c>
      <c r="U110" s="0" t="s">
        <v>445</v>
      </c>
      <c r="V110" s="0" t="s">
        <v>445</v>
      </c>
      <c r="W110" s="0" t="s">
        <v>445</v>
      </c>
      <c r="X110" s="0" t="s">
        <v>445</v>
      </c>
      <c r="Y110" s="0" t="n">
        <v>-0.692</v>
      </c>
      <c r="Z110" s="0" t="n">
        <v>-1.131</v>
      </c>
      <c r="AA110" s="0" t="n">
        <v>1.498</v>
      </c>
      <c r="AB110" s="0" t="n">
        <v>6.731</v>
      </c>
      <c r="AC110" s="0" t="n">
        <v>3.729</v>
      </c>
      <c r="AD110" s="0" t="n">
        <v>-1.57</v>
      </c>
      <c r="AE110" s="0" t="n">
        <v>-0.269</v>
      </c>
      <c r="AF110" s="0" t="n">
        <v>2.349</v>
      </c>
      <c r="AG110" s="0" t="n">
        <v>-0.177</v>
      </c>
      <c r="AH110" s="0" t="n">
        <v>3.4</v>
      </c>
      <c r="AI110" s="0" t="n">
        <v>-6.389</v>
      </c>
      <c r="AJ110" s="0" t="n">
        <v>2.606</v>
      </c>
      <c r="AK110" s="0" t="n">
        <v>6.822</v>
      </c>
      <c r="AL110" s="0" t="n">
        <v>-0.646</v>
      </c>
      <c r="AM110" s="0" t="n">
        <v>-2.184</v>
      </c>
      <c r="AN110" s="0" t="n">
        <v>3.885</v>
      </c>
      <c r="AO110" s="0" t="n">
        <v>-1.023</v>
      </c>
      <c r="AP110" s="0" t="n">
        <v>1.55</v>
      </c>
      <c r="AQ110" s="0" t="n">
        <v>1.437</v>
      </c>
      <c r="AR110" s="0" t="n">
        <v>3.276</v>
      </c>
      <c r="AS110" s="0" t="n">
        <v>3.052</v>
      </c>
      <c r="AT110" s="0" t="n">
        <v>6.529</v>
      </c>
      <c r="AU110" s="0" t="n">
        <v>-3.3</v>
      </c>
      <c r="AV110" s="0" t="n">
        <v>-1.5</v>
      </c>
      <c r="AW110" s="0" t="n">
        <v>3.5</v>
      </c>
      <c r="AX110" s="0" t="n">
        <v>2.5</v>
      </c>
      <c r="AY110" s="0" t="n">
        <v>2</v>
      </c>
      <c r="AZ110" s="0" t="n">
        <v>1.8</v>
      </c>
      <c r="BA110" s="0" t="n">
        <v>1.6</v>
      </c>
      <c r="BB110" s="0" t="n">
        <v>2019</v>
      </c>
    </row>
    <row r="111" customFormat="false" ht="15" hidden="false" customHeight="false" outlineLevel="0" collapsed="false">
      <c r="A111" s="0" t="s">
        <v>124</v>
      </c>
      <c r="B111" s="0" t="s">
        <v>356</v>
      </c>
      <c r="C111" s="0" t="s">
        <v>446</v>
      </c>
      <c r="D111" s="0" t="s">
        <v>447</v>
      </c>
      <c r="F111" s="0" t="s">
        <v>448</v>
      </c>
      <c r="G111" s="0" t="s">
        <v>445</v>
      </c>
      <c r="H111" s="0" t="s">
        <v>445</v>
      </c>
      <c r="I111" s="0" t="s">
        <v>445</v>
      </c>
      <c r="J111" s="0" t="s">
        <v>445</v>
      </c>
      <c r="K111" s="0" t="s">
        <v>445</v>
      </c>
      <c r="L111" s="0" t="s">
        <v>445</v>
      </c>
      <c r="M111" s="0" t="s">
        <v>445</v>
      </c>
      <c r="N111" s="0" t="s">
        <v>445</v>
      </c>
      <c r="O111" s="0" t="s">
        <v>445</v>
      </c>
      <c r="P111" s="0" t="s">
        <v>445</v>
      </c>
      <c r="Q111" s="0" t="s">
        <v>445</v>
      </c>
      <c r="R111" s="0" t="s">
        <v>449</v>
      </c>
      <c r="S111" s="0" t="n">
        <v>1.772</v>
      </c>
      <c r="T111" s="0" t="n">
        <v>5.874</v>
      </c>
      <c r="U111" s="0" t="n">
        <v>-3.061</v>
      </c>
      <c r="V111" s="0" t="n">
        <v>9.82</v>
      </c>
      <c r="W111" s="0" t="n">
        <v>5.819</v>
      </c>
      <c r="X111" s="0" t="n">
        <v>-4.045</v>
      </c>
      <c r="Y111" s="0" t="n">
        <v>2.778</v>
      </c>
      <c r="Z111" s="0" t="n">
        <v>7.713</v>
      </c>
      <c r="AA111" s="0" t="n">
        <v>-3.918</v>
      </c>
      <c r="AB111" s="0" t="n">
        <v>-0.799</v>
      </c>
      <c r="AC111" s="0" t="n">
        <v>1.381</v>
      </c>
      <c r="AD111" s="0" t="n">
        <v>6.928</v>
      </c>
      <c r="AE111" s="0" t="n">
        <v>4.733</v>
      </c>
      <c r="AF111" s="0" t="n">
        <v>8.566</v>
      </c>
      <c r="AG111" s="0" t="n">
        <v>18.333</v>
      </c>
      <c r="AH111" s="0" t="n">
        <v>-1.969</v>
      </c>
      <c r="AI111" s="0" t="n">
        <v>-0.331</v>
      </c>
      <c r="AJ111" s="0" t="n">
        <v>0.098</v>
      </c>
      <c r="AK111" s="0" t="n">
        <v>2.62</v>
      </c>
      <c r="AL111" s="0" t="n">
        <v>4.173</v>
      </c>
      <c r="AM111" s="0" t="n">
        <v>4.47</v>
      </c>
      <c r="AN111" s="0" t="n">
        <v>4.151</v>
      </c>
      <c r="AO111" s="0" t="n">
        <v>4.275</v>
      </c>
      <c r="AP111" s="0" t="n">
        <v>5.376</v>
      </c>
      <c r="AQ111" s="0" t="n">
        <v>1.261</v>
      </c>
      <c r="AR111" s="0" t="n">
        <v>3.497</v>
      </c>
      <c r="AS111" s="0" t="n">
        <v>2.115</v>
      </c>
      <c r="AT111" s="0" t="n">
        <v>5.58</v>
      </c>
      <c r="AU111" s="0" t="n">
        <v>-2.161</v>
      </c>
      <c r="AV111" s="0" t="n">
        <v>3.136</v>
      </c>
      <c r="AW111" s="0" t="n">
        <v>5.556</v>
      </c>
      <c r="AX111" s="0" t="n">
        <v>7.526</v>
      </c>
      <c r="AY111" s="0" t="n">
        <v>4.669</v>
      </c>
      <c r="AZ111" s="0" t="n">
        <v>3.678</v>
      </c>
      <c r="BA111" s="0" t="n">
        <v>3.781</v>
      </c>
      <c r="BB111" s="0" t="n">
        <v>2018</v>
      </c>
    </row>
    <row r="112" customFormat="false" ht="15" hidden="false" customHeight="false" outlineLevel="0" collapsed="false">
      <c r="A112" s="0" t="s">
        <v>125</v>
      </c>
      <c r="B112" s="0" t="s">
        <v>357</v>
      </c>
      <c r="C112" s="0" t="s">
        <v>446</v>
      </c>
      <c r="D112" s="0" t="s">
        <v>447</v>
      </c>
      <c r="F112" s="0" t="s">
        <v>448</v>
      </c>
      <c r="G112" s="0" t="n">
        <v>-10.06</v>
      </c>
      <c r="H112" s="0" t="n">
        <v>5.882</v>
      </c>
      <c r="I112" s="0" t="n">
        <v>5.497</v>
      </c>
      <c r="J112" s="0" t="n">
        <v>0.384</v>
      </c>
      <c r="K112" s="0" t="n">
        <v>4.775</v>
      </c>
      <c r="L112" s="0" t="n">
        <v>6.876</v>
      </c>
      <c r="M112" s="0" t="n">
        <v>9.742</v>
      </c>
      <c r="N112" s="0" t="n">
        <v>10.163</v>
      </c>
      <c r="O112" s="0" t="n">
        <v>6.791</v>
      </c>
      <c r="P112" s="0" t="n">
        <v>4.465</v>
      </c>
      <c r="Q112" s="0" t="n">
        <v>7.187</v>
      </c>
      <c r="R112" s="0" t="n">
        <v>4.435</v>
      </c>
      <c r="S112" s="0" t="n">
        <v>6.513</v>
      </c>
      <c r="T112" s="0" t="n">
        <v>5.082</v>
      </c>
      <c r="U112" s="0" t="n">
        <v>4.136</v>
      </c>
      <c r="V112" s="0" t="n">
        <v>4.288</v>
      </c>
      <c r="W112" s="0" t="n">
        <v>5.588</v>
      </c>
      <c r="X112" s="0" t="n">
        <v>5.687</v>
      </c>
      <c r="Y112" s="0" t="n">
        <v>6.072</v>
      </c>
      <c r="Z112" s="0" t="n">
        <v>2.611</v>
      </c>
      <c r="AA112" s="0" t="n">
        <v>8.192</v>
      </c>
      <c r="AB112" s="0" t="n">
        <v>3.214</v>
      </c>
      <c r="AC112" s="0" t="n">
        <v>1.627</v>
      </c>
      <c r="AD112" s="0" t="n">
        <v>5.984</v>
      </c>
      <c r="AE112" s="0" t="n">
        <v>4.299</v>
      </c>
      <c r="AF112" s="0" t="n">
        <v>1.453</v>
      </c>
      <c r="AG112" s="0" t="n">
        <v>4.514</v>
      </c>
      <c r="AH112" s="0" t="n">
        <v>5.727</v>
      </c>
      <c r="AI112" s="0" t="n">
        <v>5.387</v>
      </c>
      <c r="AJ112" s="0" t="n">
        <v>3.315</v>
      </c>
      <c r="AK112" s="0" t="n">
        <v>4.377</v>
      </c>
      <c r="AL112" s="0" t="n">
        <v>4.077</v>
      </c>
      <c r="AM112" s="0" t="n">
        <v>3.496</v>
      </c>
      <c r="AN112" s="0" t="n">
        <v>3.36</v>
      </c>
      <c r="AO112" s="0" t="n">
        <v>3.745</v>
      </c>
      <c r="AP112" s="0" t="n">
        <v>3.553</v>
      </c>
      <c r="AQ112" s="0" t="n">
        <v>3.838</v>
      </c>
      <c r="AR112" s="0" t="n">
        <v>3.814</v>
      </c>
      <c r="AS112" s="0" t="n">
        <v>3.76</v>
      </c>
      <c r="AT112" s="0" t="n">
        <v>3.015</v>
      </c>
      <c r="AU112" s="0" t="n">
        <v>-15.8</v>
      </c>
      <c r="AV112" s="0" t="n">
        <v>6.6</v>
      </c>
      <c r="AW112" s="0" t="n">
        <v>5.2</v>
      </c>
      <c r="AX112" s="0" t="n">
        <v>4</v>
      </c>
      <c r="AY112" s="0" t="n">
        <v>3.5</v>
      </c>
      <c r="AZ112" s="0" t="n">
        <v>3.3</v>
      </c>
      <c r="BA112" s="0" t="n">
        <v>3.3</v>
      </c>
      <c r="BB112" s="0" t="n">
        <v>2018</v>
      </c>
    </row>
    <row r="113" customFormat="false" ht="15" hidden="false" customHeight="false" outlineLevel="0" collapsed="false">
      <c r="A113" s="0" t="s">
        <v>126</v>
      </c>
      <c r="B113" s="0" t="s">
        <v>358</v>
      </c>
      <c r="C113" s="0" t="s">
        <v>446</v>
      </c>
      <c r="D113" s="0" t="s">
        <v>447</v>
      </c>
      <c r="F113" s="0" t="s">
        <v>448</v>
      </c>
      <c r="G113" s="0" t="n">
        <v>9.482</v>
      </c>
      <c r="H113" s="0" t="n">
        <v>8.526</v>
      </c>
      <c r="I113" s="0" t="n">
        <v>-0.521</v>
      </c>
      <c r="J113" s="0" t="n">
        <v>-3.486</v>
      </c>
      <c r="K113" s="0" t="n">
        <v>3.411</v>
      </c>
      <c r="L113" s="0" t="n">
        <v>2.188</v>
      </c>
      <c r="M113" s="0" t="n">
        <v>-3.079</v>
      </c>
      <c r="N113" s="0" t="n">
        <v>1.722</v>
      </c>
      <c r="O113" s="0" t="n">
        <v>1.283</v>
      </c>
      <c r="P113" s="0" t="n">
        <v>4.106</v>
      </c>
      <c r="Q113" s="0" t="n">
        <v>5.176</v>
      </c>
      <c r="R113" s="0" t="n">
        <v>4.215</v>
      </c>
      <c r="S113" s="0" t="n">
        <v>3.541</v>
      </c>
      <c r="T113" s="0" t="n">
        <v>2.738</v>
      </c>
      <c r="U113" s="0" t="n">
        <v>4.941</v>
      </c>
      <c r="V113" s="0" t="n">
        <v>-6.291</v>
      </c>
      <c r="W113" s="0" t="n">
        <v>6.773</v>
      </c>
      <c r="X113" s="0" t="n">
        <v>6.847</v>
      </c>
      <c r="Y113" s="0" t="n">
        <v>5.164</v>
      </c>
      <c r="Z113" s="0" t="n">
        <v>2.754</v>
      </c>
      <c r="AA113" s="0" t="n">
        <v>4.942</v>
      </c>
      <c r="AB113" s="0" t="n">
        <v>-0.404</v>
      </c>
      <c r="AC113" s="0" t="n">
        <v>-0.04</v>
      </c>
      <c r="AD113" s="0" t="n">
        <v>1.446</v>
      </c>
      <c r="AE113" s="0" t="n">
        <v>3.921</v>
      </c>
      <c r="AF113" s="0" t="n">
        <v>2.308</v>
      </c>
      <c r="AG113" s="0" t="n">
        <v>4.495</v>
      </c>
      <c r="AH113" s="0" t="n">
        <v>2.291</v>
      </c>
      <c r="AI113" s="0" t="n">
        <v>1.144</v>
      </c>
      <c r="AJ113" s="0" t="n">
        <v>-5.286</v>
      </c>
      <c r="AK113" s="0" t="n">
        <v>5.118</v>
      </c>
      <c r="AL113" s="0" t="n">
        <v>3.663</v>
      </c>
      <c r="AM113" s="0" t="n">
        <v>3.642</v>
      </c>
      <c r="AN113" s="0" t="n">
        <v>1.354</v>
      </c>
      <c r="AO113" s="0" t="n">
        <v>2.85</v>
      </c>
      <c r="AP113" s="0" t="n">
        <v>3.293</v>
      </c>
      <c r="AQ113" s="0" t="n">
        <v>2.631</v>
      </c>
      <c r="AR113" s="0" t="n">
        <v>2.113</v>
      </c>
      <c r="AS113" s="0" t="n">
        <v>2.195</v>
      </c>
      <c r="AT113" s="0" t="n">
        <v>-0.055</v>
      </c>
      <c r="AU113" s="0" t="n">
        <v>-8.239</v>
      </c>
      <c r="AV113" s="0" t="n">
        <v>5.004</v>
      </c>
      <c r="AW113" s="0" t="n">
        <v>3.002</v>
      </c>
      <c r="AX113" s="0" t="n">
        <v>2.132</v>
      </c>
      <c r="AY113" s="0" t="n">
        <v>2.023</v>
      </c>
      <c r="AZ113" s="0" t="n">
        <v>2.011</v>
      </c>
      <c r="BA113" s="0" t="n">
        <v>2.015</v>
      </c>
      <c r="BB113" s="0" t="n">
        <v>2020</v>
      </c>
    </row>
    <row r="114" customFormat="false" ht="15" hidden="false" customHeight="false" outlineLevel="0" collapsed="false">
      <c r="A114" s="0" t="s">
        <v>127</v>
      </c>
      <c r="B114" s="0" t="s">
        <v>359</v>
      </c>
      <c r="C114" s="0" t="s">
        <v>446</v>
      </c>
      <c r="D114" s="0" t="s">
        <v>447</v>
      </c>
      <c r="F114" s="0" t="s">
        <v>448</v>
      </c>
      <c r="G114" s="0" t="s">
        <v>445</v>
      </c>
      <c r="H114" s="0" t="s">
        <v>445</v>
      </c>
      <c r="I114" s="0" t="s">
        <v>445</v>
      </c>
      <c r="J114" s="0" t="s">
        <v>445</v>
      </c>
      <c r="K114" s="0" t="s">
        <v>445</v>
      </c>
      <c r="L114" s="0" t="s">
        <v>445</v>
      </c>
      <c r="M114" s="0" t="s">
        <v>445</v>
      </c>
      <c r="N114" s="0" t="s">
        <v>445</v>
      </c>
      <c r="O114" s="0" t="s">
        <v>445</v>
      </c>
      <c r="P114" s="0" t="s">
        <v>445</v>
      </c>
      <c r="Q114" s="0" t="s">
        <v>445</v>
      </c>
      <c r="R114" s="0" t="s">
        <v>445</v>
      </c>
      <c r="S114" s="0" t="s">
        <v>445</v>
      </c>
      <c r="T114" s="0" t="s">
        <v>445</v>
      </c>
      <c r="U114" s="0" t="s">
        <v>445</v>
      </c>
      <c r="V114" s="0" t="s">
        <v>445</v>
      </c>
      <c r="W114" s="0" t="n">
        <v>-3.087</v>
      </c>
      <c r="X114" s="0" t="n">
        <v>-6.061</v>
      </c>
      <c r="Y114" s="0" t="n">
        <v>2.746</v>
      </c>
      <c r="Z114" s="0" t="n">
        <v>1.527</v>
      </c>
      <c r="AA114" s="0" t="n">
        <v>4.86</v>
      </c>
      <c r="AB114" s="0" t="n">
        <v>2.089</v>
      </c>
      <c r="AC114" s="0" t="n">
        <v>0.613</v>
      </c>
      <c r="AD114" s="0" t="n">
        <v>1.606</v>
      </c>
      <c r="AE114" s="0" t="n">
        <v>-3.137</v>
      </c>
      <c r="AF114" s="0" t="n">
        <v>2.058</v>
      </c>
      <c r="AG114" s="0" t="n">
        <v>-0.115</v>
      </c>
      <c r="AH114" s="0" t="n">
        <v>-1.939</v>
      </c>
      <c r="AI114" s="0" t="n">
        <v>-2.194</v>
      </c>
      <c r="AJ114" s="0" t="n">
        <v>1.031</v>
      </c>
      <c r="AK114" s="0" t="n">
        <v>2.259</v>
      </c>
      <c r="AL114" s="0" t="n">
        <v>3.189</v>
      </c>
      <c r="AM114" s="0" t="n">
        <v>-1.867</v>
      </c>
      <c r="AN114" s="0" t="n">
        <v>-3.68</v>
      </c>
      <c r="AO114" s="0" t="n">
        <v>-2.306</v>
      </c>
      <c r="AP114" s="0" t="n">
        <v>4.622</v>
      </c>
      <c r="AQ114" s="0" t="n">
        <v>0.9</v>
      </c>
      <c r="AR114" s="0" t="n">
        <v>2.682</v>
      </c>
      <c r="AS114" s="0" t="n">
        <v>0.212</v>
      </c>
      <c r="AT114" s="0" t="n">
        <v>1.2</v>
      </c>
      <c r="AU114" s="0" t="n">
        <v>-1.639</v>
      </c>
      <c r="AV114" s="0" t="n">
        <v>-3.71</v>
      </c>
      <c r="AW114" s="0" t="n">
        <v>2.796</v>
      </c>
      <c r="AX114" s="0" t="n">
        <v>2.048</v>
      </c>
      <c r="AY114" s="0" t="n">
        <v>0.643</v>
      </c>
      <c r="AZ114" s="0" t="n">
        <v>0.6</v>
      </c>
      <c r="BA114" s="0" t="n">
        <v>0.6</v>
      </c>
      <c r="BB114" s="0" t="n">
        <v>2018</v>
      </c>
    </row>
    <row r="115" customFormat="false" ht="15" hidden="false" customHeight="false" outlineLevel="0" collapsed="false">
      <c r="A115" s="0" t="s">
        <v>128</v>
      </c>
      <c r="B115" s="0" t="s">
        <v>360</v>
      </c>
      <c r="C115" s="0" t="s">
        <v>446</v>
      </c>
      <c r="D115" s="0" t="s">
        <v>447</v>
      </c>
      <c r="F115" s="0" t="s">
        <v>448</v>
      </c>
      <c r="G115" s="0" t="s">
        <v>445</v>
      </c>
      <c r="H115" s="0" t="s">
        <v>445</v>
      </c>
      <c r="I115" s="0" t="s">
        <v>445</v>
      </c>
      <c r="J115" s="0" t="s">
        <v>445</v>
      </c>
      <c r="K115" s="0" t="s">
        <v>445</v>
      </c>
      <c r="L115" s="0" t="s">
        <v>445</v>
      </c>
      <c r="M115" s="0" t="s">
        <v>445</v>
      </c>
      <c r="N115" s="0" t="s">
        <v>445</v>
      </c>
      <c r="O115" s="0" t="s">
        <v>445</v>
      </c>
      <c r="P115" s="0" t="s">
        <v>445</v>
      </c>
      <c r="Q115" s="0" t="s">
        <v>445</v>
      </c>
      <c r="R115" s="0" t="s">
        <v>445</v>
      </c>
      <c r="S115" s="0" t="s">
        <v>445</v>
      </c>
      <c r="T115" s="0" t="n">
        <v>-1.2</v>
      </c>
      <c r="U115" s="0" t="n">
        <v>-30.9</v>
      </c>
      <c r="V115" s="0" t="n">
        <v>-1.428</v>
      </c>
      <c r="W115" s="0" t="n">
        <v>-5.9</v>
      </c>
      <c r="X115" s="0" t="n">
        <v>1.6</v>
      </c>
      <c r="Y115" s="0" t="n">
        <v>-6.5</v>
      </c>
      <c r="Z115" s="0" t="n">
        <v>-3.4</v>
      </c>
      <c r="AA115" s="0" t="n">
        <v>2.1</v>
      </c>
      <c r="AB115" s="0" t="n">
        <v>6.1</v>
      </c>
      <c r="AC115" s="0" t="n">
        <v>7.8</v>
      </c>
      <c r="AD115" s="0" t="n">
        <v>6.6</v>
      </c>
      <c r="AE115" s="0" t="n">
        <v>7.4</v>
      </c>
      <c r="AF115" s="0" t="n">
        <v>7.5</v>
      </c>
      <c r="AG115" s="0" t="n">
        <v>4.8</v>
      </c>
      <c r="AH115" s="0" t="n">
        <v>3</v>
      </c>
      <c r="AI115" s="0" t="n">
        <v>7.8</v>
      </c>
      <c r="AJ115" s="0" t="n">
        <v>-6</v>
      </c>
      <c r="AK115" s="0" t="n">
        <v>7.1</v>
      </c>
      <c r="AL115" s="0" t="n">
        <v>5.818</v>
      </c>
      <c r="AM115" s="0" t="n">
        <v>-0.59</v>
      </c>
      <c r="AN115" s="0" t="n">
        <v>9.044</v>
      </c>
      <c r="AO115" s="0" t="n">
        <v>5</v>
      </c>
      <c r="AP115" s="0" t="n">
        <v>-0.338</v>
      </c>
      <c r="AQ115" s="0" t="n">
        <v>4.409</v>
      </c>
      <c r="AR115" s="0" t="n">
        <v>4.691</v>
      </c>
      <c r="AS115" s="0" t="n">
        <v>4.002</v>
      </c>
      <c r="AT115" s="0" t="n">
        <v>3.58</v>
      </c>
      <c r="AU115" s="0" t="n">
        <v>-7.5</v>
      </c>
      <c r="AV115" s="0" t="n">
        <v>4.5</v>
      </c>
      <c r="AW115" s="0" t="n">
        <v>4</v>
      </c>
      <c r="AX115" s="0" t="n">
        <v>4.2</v>
      </c>
      <c r="AY115" s="0" t="n">
        <v>4.2</v>
      </c>
      <c r="AZ115" s="0" t="n">
        <v>4.2</v>
      </c>
      <c r="BA115" s="0" t="n">
        <v>4.2</v>
      </c>
      <c r="BB115" s="0" t="n">
        <v>2019</v>
      </c>
    </row>
    <row r="116" customFormat="false" ht="15" hidden="false" customHeight="false" outlineLevel="0" collapsed="false">
      <c r="A116" s="0" t="s">
        <v>129</v>
      </c>
      <c r="B116" s="0" t="s">
        <v>361</v>
      </c>
      <c r="C116" s="0" t="s">
        <v>446</v>
      </c>
      <c r="D116" s="0" t="s">
        <v>447</v>
      </c>
      <c r="F116" s="0" t="s">
        <v>448</v>
      </c>
      <c r="G116" s="0" t="n">
        <v>6.443</v>
      </c>
      <c r="H116" s="0" t="n">
        <v>8.376</v>
      </c>
      <c r="I116" s="0" t="n">
        <v>8.331</v>
      </c>
      <c r="J116" s="0" t="n">
        <v>5.792</v>
      </c>
      <c r="K116" s="0" t="n">
        <v>5.914</v>
      </c>
      <c r="L116" s="0" t="n">
        <v>5.679</v>
      </c>
      <c r="M116" s="0" t="n">
        <v>9.426</v>
      </c>
      <c r="N116" s="0" t="n">
        <v>3.542</v>
      </c>
      <c r="O116" s="0" t="n">
        <v>5.146</v>
      </c>
      <c r="P116" s="0" t="n">
        <v>4.183</v>
      </c>
      <c r="Q116" s="0" t="n">
        <v>-2.486</v>
      </c>
      <c r="R116" s="0" t="n">
        <v>-9.199</v>
      </c>
      <c r="S116" s="0" t="n">
        <v>-9.256</v>
      </c>
      <c r="T116" s="0" t="n">
        <v>-3.169</v>
      </c>
      <c r="U116" s="0" t="n">
        <v>2.134</v>
      </c>
      <c r="V116" s="0" t="n">
        <v>6.376</v>
      </c>
      <c r="W116" s="0" t="n">
        <v>2.235</v>
      </c>
      <c r="X116" s="0" t="n">
        <v>3.897</v>
      </c>
      <c r="Y116" s="0" t="n">
        <v>3.34</v>
      </c>
      <c r="Z116" s="0" t="n">
        <v>3.07</v>
      </c>
      <c r="AA116" s="0" t="n">
        <v>1.146</v>
      </c>
      <c r="AB116" s="0" t="n">
        <v>4.639</v>
      </c>
      <c r="AC116" s="0" t="n">
        <v>5.267</v>
      </c>
      <c r="AD116" s="0" t="n">
        <v>7.357</v>
      </c>
      <c r="AE116" s="0" t="n">
        <v>9.425</v>
      </c>
      <c r="AF116" s="0" t="n">
        <v>6.507</v>
      </c>
      <c r="AG116" s="0" t="n">
        <v>8.163</v>
      </c>
      <c r="AH116" s="0" t="n">
        <v>8.757</v>
      </c>
      <c r="AI116" s="0" t="n">
        <v>7.819</v>
      </c>
      <c r="AJ116" s="0" t="n">
        <v>-2.069</v>
      </c>
      <c r="AK116" s="0" t="n">
        <v>7.313</v>
      </c>
      <c r="AL116" s="0" t="n">
        <v>17.291</v>
      </c>
      <c r="AM116" s="0" t="n">
        <v>12.32</v>
      </c>
      <c r="AN116" s="0" t="n">
        <v>11.649</v>
      </c>
      <c r="AO116" s="0" t="n">
        <v>7.885</v>
      </c>
      <c r="AP116" s="0" t="n">
        <v>2.38</v>
      </c>
      <c r="AQ116" s="0" t="n">
        <v>1.168</v>
      </c>
      <c r="AR116" s="0" t="n">
        <v>5.337</v>
      </c>
      <c r="AS116" s="0" t="n">
        <v>7.247</v>
      </c>
      <c r="AT116" s="0" t="n">
        <v>5.159</v>
      </c>
      <c r="AU116" s="0" t="n">
        <v>-5.336</v>
      </c>
      <c r="AV116" s="0" t="n">
        <v>5</v>
      </c>
      <c r="AW116" s="0" t="n">
        <v>7.5</v>
      </c>
      <c r="AX116" s="0" t="n">
        <v>6</v>
      </c>
      <c r="AY116" s="0" t="n">
        <v>5</v>
      </c>
      <c r="AZ116" s="0" t="n">
        <v>5</v>
      </c>
      <c r="BA116" s="0" t="n">
        <v>5</v>
      </c>
      <c r="BB116" s="0" t="n">
        <v>2020</v>
      </c>
    </row>
    <row r="117" customFormat="false" ht="15" hidden="false" customHeight="false" outlineLevel="0" collapsed="false">
      <c r="A117" s="0" t="s">
        <v>130</v>
      </c>
      <c r="B117" s="0" t="s">
        <v>362</v>
      </c>
      <c r="C117" s="0" t="s">
        <v>446</v>
      </c>
      <c r="D117" s="0" t="s">
        <v>447</v>
      </c>
      <c r="F117" s="0" t="s">
        <v>448</v>
      </c>
      <c r="G117" s="0" t="s">
        <v>445</v>
      </c>
      <c r="H117" s="0" t="s">
        <v>445</v>
      </c>
      <c r="I117" s="0" t="s">
        <v>445</v>
      </c>
      <c r="J117" s="0" t="s">
        <v>445</v>
      </c>
      <c r="K117" s="0" t="s">
        <v>445</v>
      </c>
      <c r="L117" s="0" t="s">
        <v>445</v>
      </c>
      <c r="M117" s="0" t="s">
        <v>445</v>
      </c>
      <c r="N117" s="0" t="s">
        <v>445</v>
      </c>
      <c r="O117" s="0" t="s">
        <v>445</v>
      </c>
      <c r="P117" s="0" t="s">
        <v>445</v>
      </c>
      <c r="Q117" s="0" t="s">
        <v>445</v>
      </c>
      <c r="R117" s="0" t="s">
        <v>445</v>
      </c>
      <c r="S117" s="0" t="s">
        <v>445</v>
      </c>
      <c r="T117" s="0" t="s">
        <v>445</v>
      </c>
      <c r="U117" s="0" t="s">
        <v>445</v>
      </c>
      <c r="V117" s="0" t="s">
        <v>445</v>
      </c>
      <c r="W117" s="0" t="s">
        <v>445</v>
      </c>
      <c r="X117" s="0" t="s">
        <v>445</v>
      </c>
      <c r="Y117" s="0" t="s">
        <v>445</v>
      </c>
      <c r="Z117" s="0" t="s">
        <v>445</v>
      </c>
      <c r="AA117" s="0" t="s">
        <v>445</v>
      </c>
      <c r="AB117" s="0" t="n">
        <v>1.1</v>
      </c>
      <c r="AC117" s="0" t="n">
        <v>1.9</v>
      </c>
      <c r="AD117" s="0" t="n">
        <v>2.5</v>
      </c>
      <c r="AE117" s="0" t="n">
        <v>4.4</v>
      </c>
      <c r="AF117" s="0" t="n">
        <v>4.2</v>
      </c>
      <c r="AG117" s="0" t="n">
        <v>8.6</v>
      </c>
      <c r="AH117" s="0" t="n">
        <v>6.8</v>
      </c>
      <c r="AI117" s="0" t="n">
        <v>7.2</v>
      </c>
      <c r="AJ117" s="0" t="n">
        <v>-5.8</v>
      </c>
      <c r="AK117" s="0" t="n">
        <v>2.7</v>
      </c>
      <c r="AL117" s="0" t="n">
        <v>3.2</v>
      </c>
      <c r="AM117" s="0" t="n">
        <v>-2.724</v>
      </c>
      <c r="AN117" s="0" t="n">
        <v>3.549</v>
      </c>
      <c r="AO117" s="0" t="n">
        <v>1.784</v>
      </c>
      <c r="AP117" s="0" t="n">
        <v>3.39</v>
      </c>
      <c r="AQ117" s="0" t="n">
        <v>2.949</v>
      </c>
      <c r="AR117" s="0" t="n">
        <v>4.716</v>
      </c>
      <c r="AS117" s="0" t="n">
        <v>5.078</v>
      </c>
      <c r="AT117" s="0" t="n">
        <v>4.053</v>
      </c>
      <c r="AU117" s="0" t="n">
        <v>-15.205</v>
      </c>
      <c r="AV117" s="0" t="n">
        <v>9.006</v>
      </c>
      <c r="AW117" s="0" t="n">
        <v>5.498</v>
      </c>
      <c r="AX117" s="0" t="n">
        <v>4.106</v>
      </c>
      <c r="AY117" s="0" t="n">
        <v>3.176</v>
      </c>
      <c r="AZ117" s="0" t="n">
        <v>2.984</v>
      </c>
      <c r="BA117" s="0" t="n">
        <v>2.982</v>
      </c>
      <c r="BB117" s="0" t="n">
        <v>2020</v>
      </c>
    </row>
    <row r="118" customFormat="false" ht="15" hidden="false" customHeight="false" outlineLevel="0" collapsed="false">
      <c r="A118" s="0" t="s">
        <v>131</v>
      </c>
      <c r="B118" s="0" t="s">
        <v>363</v>
      </c>
      <c r="C118" s="0" t="s">
        <v>446</v>
      </c>
      <c r="D118" s="0" t="s">
        <v>447</v>
      </c>
      <c r="F118" s="0" t="s">
        <v>448</v>
      </c>
      <c r="G118" s="0" t="n">
        <v>3.792</v>
      </c>
      <c r="H118" s="0" t="n">
        <v>-2.765</v>
      </c>
      <c r="I118" s="0" t="n">
        <v>9.619</v>
      </c>
      <c r="J118" s="0" t="n">
        <v>-0.557</v>
      </c>
      <c r="K118" s="0" t="n">
        <v>4.337</v>
      </c>
      <c r="L118" s="0" t="n">
        <v>6.324</v>
      </c>
      <c r="M118" s="0" t="n">
        <v>8.3</v>
      </c>
      <c r="N118" s="0" t="n">
        <v>-2.544</v>
      </c>
      <c r="O118" s="0" t="n">
        <v>10.415</v>
      </c>
      <c r="P118" s="0" t="n">
        <v>2.366</v>
      </c>
      <c r="Q118" s="0" t="n">
        <v>4.035</v>
      </c>
      <c r="R118" s="0" t="n">
        <v>7.216</v>
      </c>
      <c r="S118" s="0" t="n">
        <v>-2.098</v>
      </c>
      <c r="T118" s="0" t="n">
        <v>-0.741</v>
      </c>
      <c r="U118" s="0" t="n">
        <v>10.588</v>
      </c>
      <c r="V118" s="0" t="n">
        <v>-5.405</v>
      </c>
      <c r="W118" s="0" t="n">
        <v>12.373</v>
      </c>
      <c r="X118" s="0" t="n">
        <v>-1.561</v>
      </c>
      <c r="Y118" s="0" t="n">
        <v>7.239</v>
      </c>
      <c r="Z118" s="0" t="n">
        <v>1.081</v>
      </c>
      <c r="AA118" s="0" t="n">
        <v>1.913</v>
      </c>
      <c r="AB118" s="0" t="n">
        <v>7.32</v>
      </c>
      <c r="AC118" s="0" t="n">
        <v>3.121</v>
      </c>
      <c r="AD118" s="0" t="n">
        <v>5.961</v>
      </c>
      <c r="AE118" s="0" t="n">
        <v>4.797</v>
      </c>
      <c r="AF118" s="0" t="n">
        <v>3.292</v>
      </c>
      <c r="AG118" s="0" t="n">
        <v>7.575</v>
      </c>
      <c r="AH118" s="0" t="n">
        <v>3.532</v>
      </c>
      <c r="AI118" s="0" t="n">
        <v>5.923</v>
      </c>
      <c r="AJ118" s="0" t="n">
        <v>4.244</v>
      </c>
      <c r="AK118" s="0" t="n">
        <v>3.816</v>
      </c>
      <c r="AL118" s="0" t="n">
        <v>5.246</v>
      </c>
      <c r="AM118" s="0" t="n">
        <v>3.01</v>
      </c>
      <c r="AN118" s="0" t="n">
        <v>4.535</v>
      </c>
      <c r="AO118" s="0" t="n">
        <v>2.669</v>
      </c>
      <c r="AP118" s="0" t="n">
        <v>4.536</v>
      </c>
      <c r="AQ118" s="0" t="n">
        <v>1.06</v>
      </c>
      <c r="AR118" s="0" t="n">
        <v>4.249</v>
      </c>
      <c r="AS118" s="0" t="n">
        <v>3.149</v>
      </c>
      <c r="AT118" s="0" t="n">
        <v>2.482</v>
      </c>
      <c r="AU118" s="0" t="n">
        <v>-7.021</v>
      </c>
      <c r="AV118" s="0" t="n">
        <v>4.5</v>
      </c>
      <c r="AW118" s="0" t="n">
        <v>3.9</v>
      </c>
      <c r="AX118" s="0" t="n">
        <v>3.7</v>
      </c>
      <c r="AY118" s="0" t="n">
        <v>3.637</v>
      </c>
      <c r="AZ118" s="0" t="n">
        <v>3.6</v>
      </c>
      <c r="BA118" s="0" t="n">
        <v>3.5</v>
      </c>
      <c r="BB118" s="0" t="n">
        <v>2019</v>
      </c>
    </row>
    <row r="119" customFormat="false" ht="15" hidden="false" customHeight="false" outlineLevel="0" collapsed="false">
      <c r="A119" s="0" t="s">
        <v>132</v>
      </c>
      <c r="B119" s="0" t="s">
        <v>364</v>
      </c>
      <c r="C119" s="0" t="s">
        <v>446</v>
      </c>
      <c r="D119" s="0" t="s">
        <v>447</v>
      </c>
      <c r="F119" s="0" t="s">
        <v>448</v>
      </c>
      <c r="G119" s="0" t="n">
        <v>4.228</v>
      </c>
      <c r="H119" s="0" t="n">
        <v>5</v>
      </c>
      <c r="I119" s="0" t="n">
        <v>-6.9</v>
      </c>
      <c r="J119" s="0" t="n">
        <v>-15.7</v>
      </c>
      <c r="K119" s="0" t="n">
        <v>-6.5</v>
      </c>
      <c r="L119" s="0" t="n">
        <v>1</v>
      </c>
      <c r="M119" s="0" t="n">
        <v>-2.3</v>
      </c>
      <c r="N119" s="0" t="n">
        <v>14.7</v>
      </c>
      <c r="O119" s="0" t="n">
        <v>8.2</v>
      </c>
      <c r="P119" s="0" t="n">
        <v>6.5</v>
      </c>
      <c r="Q119" s="0" t="n">
        <v>1</v>
      </c>
      <c r="R119" s="0" t="n">
        <v>6.552</v>
      </c>
      <c r="S119" s="0" t="n">
        <v>-6.102</v>
      </c>
      <c r="T119" s="0" t="n">
        <v>10.589</v>
      </c>
      <c r="U119" s="0" t="n">
        <v>6.536</v>
      </c>
      <c r="V119" s="0" t="n">
        <v>2.254</v>
      </c>
      <c r="W119" s="0" t="n">
        <v>11.205</v>
      </c>
      <c r="X119" s="0" t="n">
        <v>11.3</v>
      </c>
      <c r="Y119" s="0" t="n">
        <v>9.927</v>
      </c>
      <c r="Z119" s="0" t="n">
        <v>11.702</v>
      </c>
      <c r="AA119" s="0" t="n">
        <v>1.189</v>
      </c>
      <c r="AB119" s="0" t="n">
        <v>12.09</v>
      </c>
      <c r="AC119" s="0" t="n">
        <v>9.29</v>
      </c>
      <c r="AD119" s="0" t="n">
        <v>6.926</v>
      </c>
      <c r="AE119" s="0" t="n">
        <v>7.93</v>
      </c>
      <c r="AF119" s="0" t="n">
        <v>6.638</v>
      </c>
      <c r="AG119" s="0" t="n">
        <v>9.702</v>
      </c>
      <c r="AH119" s="0" t="n">
        <v>7.732</v>
      </c>
      <c r="AI119" s="0" t="n">
        <v>7.289</v>
      </c>
      <c r="AJ119" s="0" t="n">
        <v>6.314</v>
      </c>
      <c r="AK119" s="0" t="n">
        <v>6.488</v>
      </c>
      <c r="AL119" s="0" t="n">
        <v>7.404</v>
      </c>
      <c r="AM119" s="0" t="n">
        <v>7.258</v>
      </c>
      <c r="AN119" s="0" t="n">
        <v>6.964</v>
      </c>
      <c r="AO119" s="0" t="n">
        <v>7.399</v>
      </c>
      <c r="AP119" s="0" t="n">
        <v>6.723</v>
      </c>
      <c r="AQ119" s="0" t="n">
        <v>3.824</v>
      </c>
      <c r="AR119" s="0" t="n">
        <v>3.741</v>
      </c>
      <c r="AS119" s="0" t="n">
        <v>3.444</v>
      </c>
      <c r="AT119" s="0" t="n">
        <v>2.284</v>
      </c>
      <c r="AU119" s="0" t="n">
        <v>-0.5</v>
      </c>
      <c r="AV119" s="0" t="n">
        <v>2.1</v>
      </c>
      <c r="AW119" s="0" t="n">
        <v>4.7</v>
      </c>
      <c r="AX119" s="0" t="n">
        <v>8.687</v>
      </c>
      <c r="AY119" s="0" t="n">
        <v>11.107</v>
      </c>
      <c r="AZ119" s="0" t="n">
        <v>11.298</v>
      </c>
      <c r="BA119" s="0" t="n">
        <v>5.332</v>
      </c>
      <c r="BB119" s="0" t="n">
        <v>2019</v>
      </c>
    </row>
    <row r="120" customFormat="false" ht="15" hidden="false" customHeight="false" outlineLevel="0" collapsed="false">
      <c r="A120" s="0" t="s">
        <v>133</v>
      </c>
      <c r="B120" s="0" t="s">
        <v>365</v>
      </c>
      <c r="C120" s="0" t="s">
        <v>446</v>
      </c>
      <c r="D120" s="0" t="s">
        <v>447</v>
      </c>
      <c r="F120" s="0" t="s">
        <v>448</v>
      </c>
      <c r="G120" s="0" t="s">
        <v>445</v>
      </c>
      <c r="H120" s="0" t="s">
        <v>445</v>
      </c>
      <c r="I120" s="0" t="s">
        <v>445</v>
      </c>
      <c r="J120" s="0" t="s">
        <v>445</v>
      </c>
      <c r="K120" s="0" t="s">
        <v>445</v>
      </c>
      <c r="L120" s="0" t="s">
        <v>445</v>
      </c>
      <c r="M120" s="0" t="s">
        <v>445</v>
      </c>
      <c r="N120" s="0" t="s">
        <v>445</v>
      </c>
      <c r="O120" s="0" t="s">
        <v>445</v>
      </c>
      <c r="P120" s="0" t="s">
        <v>445</v>
      </c>
      <c r="Q120" s="0" t="s">
        <v>445</v>
      </c>
      <c r="R120" s="0" t="s">
        <v>445</v>
      </c>
      <c r="S120" s="0" t="s">
        <v>445</v>
      </c>
      <c r="T120" s="0" t="s">
        <v>445</v>
      </c>
      <c r="U120" s="0" t="s">
        <v>445</v>
      </c>
      <c r="V120" s="0" t="s">
        <v>445</v>
      </c>
      <c r="W120" s="0" t="s">
        <v>445</v>
      </c>
      <c r="X120" s="0" t="s">
        <v>445</v>
      </c>
      <c r="Y120" s="0" t="s">
        <v>445</v>
      </c>
      <c r="Z120" s="0" t="n">
        <v>8.432</v>
      </c>
      <c r="AA120" s="0" t="n">
        <v>12.418</v>
      </c>
      <c r="AB120" s="0" t="n">
        <v>12.468</v>
      </c>
      <c r="AC120" s="0" t="n">
        <v>9.928</v>
      </c>
      <c r="AD120" s="0" t="n">
        <v>13.196</v>
      </c>
      <c r="AE120" s="0" t="n">
        <v>15.318</v>
      </c>
      <c r="AF120" s="0" t="n">
        <v>13.567</v>
      </c>
      <c r="AG120" s="0" t="n">
        <v>13.307</v>
      </c>
      <c r="AH120" s="0" t="n">
        <v>12.5</v>
      </c>
      <c r="AI120" s="0" t="n">
        <v>7.558</v>
      </c>
      <c r="AJ120" s="0" t="n">
        <v>4.385</v>
      </c>
      <c r="AK120" s="0" t="n">
        <v>5.247</v>
      </c>
      <c r="AL120" s="0" t="n">
        <v>5.471</v>
      </c>
      <c r="AM120" s="0" t="n">
        <v>6.486</v>
      </c>
      <c r="AN120" s="0" t="n">
        <v>7.899</v>
      </c>
      <c r="AO120" s="0" t="n">
        <v>8.2</v>
      </c>
      <c r="AP120" s="0" t="n">
        <v>7.473</v>
      </c>
      <c r="AQ120" s="0" t="n">
        <v>6.408</v>
      </c>
      <c r="AR120" s="0" t="n">
        <v>5.75</v>
      </c>
      <c r="AS120" s="0" t="n">
        <v>6.405</v>
      </c>
      <c r="AT120" s="0" t="n">
        <v>6.75</v>
      </c>
      <c r="AU120" s="0" t="n">
        <v>3.189</v>
      </c>
      <c r="AV120" s="0" t="n">
        <v>-8.894</v>
      </c>
      <c r="AW120" s="0" t="n">
        <v>1.412</v>
      </c>
      <c r="AX120" s="0" t="n">
        <v>4.652</v>
      </c>
      <c r="AY120" s="0" t="n">
        <v>5.036</v>
      </c>
      <c r="AZ120" s="0" t="n">
        <v>5.036</v>
      </c>
      <c r="BA120" s="0" t="n">
        <v>5.101</v>
      </c>
      <c r="BB120" s="0" t="n">
        <v>2020</v>
      </c>
    </row>
    <row r="121" customFormat="false" ht="15" hidden="false" customHeight="false" outlineLevel="0" collapsed="false">
      <c r="A121" s="0" t="s">
        <v>134</v>
      </c>
      <c r="B121" s="0" t="s">
        <v>366</v>
      </c>
      <c r="C121" s="0" t="s">
        <v>446</v>
      </c>
      <c r="D121" s="0" t="s">
        <v>447</v>
      </c>
      <c r="F121" s="0" t="s">
        <v>448</v>
      </c>
      <c r="G121" s="0" t="s">
        <v>445</v>
      </c>
      <c r="H121" s="0" t="s">
        <v>445</v>
      </c>
      <c r="I121" s="0" t="s">
        <v>445</v>
      </c>
      <c r="J121" s="0" t="s">
        <v>445</v>
      </c>
      <c r="K121" s="0" t="s">
        <v>445</v>
      </c>
      <c r="L121" s="0" t="s">
        <v>445</v>
      </c>
      <c r="M121" s="0" t="s">
        <v>445</v>
      </c>
      <c r="N121" s="0" t="s">
        <v>445</v>
      </c>
      <c r="O121" s="0" t="s">
        <v>445</v>
      </c>
      <c r="P121" s="0" t="s">
        <v>445</v>
      </c>
      <c r="Q121" s="0" t="s">
        <v>445</v>
      </c>
      <c r="R121" s="0" t="n">
        <v>5.343</v>
      </c>
      <c r="S121" s="0" t="n">
        <v>9.27</v>
      </c>
      <c r="T121" s="0" t="n">
        <v>-1.62</v>
      </c>
      <c r="U121" s="0" t="n">
        <v>3.005</v>
      </c>
      <c r="V121" s="0" t="n">
        <v>4.115</v>
      </c>
      <c r="W121" s="0" t="n">
        <v>3.196</v>
      </c>
      <c r="X121" s="0" t="n">
        <v>4.216</v>
      </c>
      <c r="Y121" s="0" t="n">
        <v>3.291</v>
      </c>
      <c r="Z121" s="0" t="n">
        <v>3.366</v>
      </c>
      <c r="AA121" s="0" t="n">
        <v>3.497</v>
      </c>
      <c r="AB121" s="0" t="n">
        <v>2.393</v>
      </c>
      <c r="AC121" s="0" t="n">
        <v>6.68</v>
      </c>
      <c r="AD121" s="0" t="n">
        <v>3.477</v>
      </c>
      <c r="AE121" s="0" t="n">
        <v>6.632</v>
      </c>
      <c r="AF121" s="0" t="n">
        <v>4.67</v>
      </c>
      <c r="AG121" s="0" t="n">
        <v>3.948</v>
      </c>
      <c r="AH121" s="0" t="n">
        <v>3.646</v>
      </c>
      <c r="AI121" s="0" t="n">
        <v>2.65</v>
      </c>
      <c r="AJ121" s="0" t="n">
        <v>0.296</v>
      </c>
      <c r="AK121" s="0" t="n">
        <v>6.039</v>
      </c>
      <c r="AL121" s="0" t="n">
        <v>5.091</v>
      </c>
      <c r="AM121" s="0" t="n">
        <v>5.062</v>
      </c>
      <c r="AN121" s="0" t="n">
        <v>5.615</v>
      </c>
      <c r="AO121" s="0" t="n">
        <v>6.093</v>
      </c>
      <c r="AP121" s="0" t="n">
        <v>4.264</v>
      </c>
      <c r="AQ121" s="0" t="n">
        <v>0.034</v>
      </c>
      <c r="AR121" s="0" t="n">
        <v>-1.027</v>
      </c>
      <c r="AS121" s="0" t="n">
        <v>1.095</v>
      </c>
      <c r="AT121" s="0" t="n">
        <v>-1.649</v>
      </c>
      <c r="AU121" s="0" t="n">
        <v>-7.243</v>
      </c>
      <c r="AV121" s="0" t="n">
        <v>2.618</v>
      </c>
      <c r="AW121" s="0" t="n">
        <v>3.34</v>
      </c>
      <c r="AX121" s="0" t="n">
        <v>2.993</v>
      </c>
      <c r="AY121" s="0" t="n">
        <v>2.485</v>
      </c>
      <c r="AZ121" s="0" t="n">
        <v>2.485</v>
      </c>
      <c r="BA121" s="0" t="n">
        <v>2.485</v>
      </c>
      <c r="BB121" s="0" t="n">
        <v>2020</v>
      </c>
    </row>
    <row r="122" customFormat="false" ht="15" hidden="false" customHeight="false" outlineLevel="0" collapsed="false">
      <c r="A122" s="0" t="s">
        <v>135</v>
      </c>
      <c r="B122" s="0" t="s">
        <v>367</v>
      </c>
      <c r="C122" s="0" t="s">
        <v>446</v>
      </c>
      <c r="D122" s="0" t="s">
        <v>447</v>
      </c>
      <c r="F122" s="0" t="s">
        <v>448</v>
      </c>
      <c r="G122" s="0" t="s">
        <v>445</v>
      </c>
      <c r="H122" s="0" t="s">
        <v>445</v>
      </c>
      <c r="I122" s="0" t="s">
        <v>445</v>
      </c>
      <c r="J122" s="0" t="s">
        <v>445</v>
      </c>
      <c r="K122" s="0" t="s">
        <v>445</v>
      </c>
      <c r="L122" s="0" t="s">
        <v>445</v>
      </c>
      <c r="M122" s="0" t="s">
        <v>445</v>
      </c>
      <c r="N122" s="0" t="s">
        <v>445</v>
      </c>
      <c r="O122" s="0" t="s">
        <v>445</v>
      </c>
      <c r="P122" s="0" t="s">
        <v>445</v>
      </c>
      <c r="Q122" s="0" t="s">
        <v>445</v>
      </c>
      <c r="R122" s="0" t="s">
        <v>445</v>
      </c>
      <c r="S122" s="0" t="s">
        <v>445</v>
      </c>
      <c r="T122" s="0" t="s">
        <v>445</v>
      </c>
      <c r="U122" s="0" t="s">
        <v>445</v>
      </c>
      <c r="V122" s="0" t="s">
        <v>445</v>
      </c>
      <c r="W122" s="0" t="s">
        <v>445</v>
      </c>
      <c r="X122" s="0" t="s">
        <v>445</v>
      </c>
      <c r="Y122" s="0" t="s">
        <v>445</v>
      </c>
      <c r="Z122" s="0" t="s">
        <v>445</v>
      </c>
      <c r="AA122" s="0" t="s">
        <v>445</v>
      </c>
      <c r="AB122" s="0" t="s">
        <v>445</v>
      </c>
      <c r="AC122" s="0" t="s">
        <v>445</v>
      </c>
      <c r="AD122" s="0" t="s">
        <v>445</v>
      </c>
      <c r="AE122" s="0" t="s">
        <v>445</v>
      </c>
      <c r="AF122" s="0" t="n">
        <v>-0.356</v>
      </c>
      <c r="AG122" s="0" t="n">
        <v>8.329</v>
      </c>
      <c r="AH122" s="0" t="n">
        <v>-22.185</v>
      </c>
      <c r="AI122" s="0" t="n">
        <v>20.381</v>
      </c>
      <c r="AJ122" s="0" t="n">
        <v>9.086</v>
      </c>
      <c r="AK122" s="0" t="n">
        <v>11.113</v>
      </c>
      <c r="AL122" s="0" t="n">
        <v>10.778</v>
      </c>
      <c r="AM122" s="0" t="n">
        <v>10.367</v>
      </c>
      <c r="AN122" s="0" t="n">
        <v>30.969</v>
      </c>
      <c r="AO122" s="0" t="n">
        <v>27.229</v>
      </c>
      <c r="AP122" s="0" t="n">
        <v>3.418</v>
      </c>
      <c r="AQ122" s="0" t="n">
        <v>3.02</v>
      </c>
      <c r="AR122" s="0" t="n">
        <v>-5.496</v>
      </c>
      <c r="AS122" s="0" t="n">
        <v>5.703</v>
      </c>
      <c r="AT122" s="0" t="n">
        <v>0.959</v>
      </c>
      <c r="AU122" s="0" t="n">
        <v>0.706</v>
      </c>
      <c r="AV122" s="0" t="n">
        <v>1.55</v>
      </c>
      <c r="AW122" s="0" t="n">
        <v>0.898</v>
      </c>
      <c r="AX122" s="0" t="n">
        <v>0.779</v>
      </c>
      <c r="AY122" s="0" t="n">
        <v>0.552</v>
      </c>
      <c r="AZ122" s="0" t="n">
        <v>0.549</v>
      </c>
      <c r="BA122" s="0" t="n">
        <v>0.521</v>
      </c>
      <c r="BB122" s="0" t="n">
        <v>2019</v>
      </c>
    </row>
    <row r="123" customFormat="false" ht="15" hidden="false" customHeight="false" outlineLevel="0" collapsed="false">
      <c r="A123" s="0" t="s">
        <v>136</v>
      </c>
      <c r="B123" s="0" t="s">
        <v>368</v>
      </c>
      <c r="C123" s="0" t="s">
        <v>446</v>
      </c>
      <c r="D123" s="0" t="s">
        <v>447</v>
      </c>
      <c r="F123" s="0" t="s">
        <v>448</v>
      </c>
      <c r="G123" s="0" t="n">
        <v>-2.32</v>
      </c>
      <c r="H123" s="0" t="n">
        <v>8.341</v>
      </c>
      <c r="I123" s="0" t="n">
        <v>3.78</v>
      </c>
      <c r="J123" s="0" t="n">
        <v>-2.978</v>
      </c>
      <c r="K123" s="0" t="n">
        <v>9.681</v>
      </c>
      <c r="L123" s="0" t="n">
        <v>6.145</v>
      </c>
      <c r="M123" s="0" t="n">
        <v>4.566</v>
      </c>
      <c r="N123" s="0" t="n">
        <v>1.7</v>
      </c>
      <c r="O123" s="0" t="n">
        <v>7.697</v>
      </c>
      <c r="P123" s="0" t="n">
        <v>4.328</v>
      </c>
      <c r="Q123" s="0" t="n">
        <v>4.635</v>
      </c>
      <c r="R123" s="0" t="n">
        <v>6.366</v>
      </c>
      <c r="S123" s="0" t="n">
        <v>4.108</v>
      </c>
      <c r="T123" s="0" t="n">
        <v>3.847</v>
      </c>
      <c r="U123" s="0" t="n">
        <v>8.219</v>
      </c>
      <c r="V123" s="0" t="n">
        <v>3.468</v>
      </c>
      <c r="W123" s="0" t="n">
        <v>5.338</v>
      </c>
      <c r="X123" s="0" t="n">
        <v>5.261</v>
      </c>
      <c r="Y123" s="0" t="n">
        <v>2.943</v>
      </c>
      <c r="Z123" s="0" t="n">
        <v>4.483</v>
      </c>
      <c r="AA123" s="0" t="n">
        <v>6.116</v>
      </c>
      <c r="AB123" s="0" t="n">
        <v>5.629</v>
      </c>
      <c r="AC123" s="0" t="n">
        <v>0.12</v>
      </c>
      <c r="AD123" s="0" t="n">
        <v>3.945</v>
      </c>
      <c r="AE123" s="0" t="n">
        <v>4.683</v>
      </c>
      <c r="AF123" s="0" t="n">
        <v>3.479</v>
      </c>
      <c r="AG123" s="0" t="n">
        <v>3.365</v>
      </c>
      <c r="AH123" s="0" t="n">
        <v>3.412</v>
      </c>
      <c r="AI123" s="0" t="n">
        <v>6.105</v>
      </c>
      <c r="AJ123" s="0" t="n">
        <v>4.533</v>
      </c>
      <c r="AK123" s="0" t="n">
        <v>4.816</v>
      </c>
      <c r="AL123" s="0" t="n">
        <v>3.422</v>
      </c>
      <c r="AM123" s="0" t="n">
        <v>4.438</v>
      </c>
      <c r="AN123" s="0" t="n">
        <v>3.525</v>
      </c>
      <c r="AO123" s="0" t="n">
        <v>6.011</v>
      </c>
      <c r="AP123" s="0" t="n">
        <v>3.976</v>
      </c>
      <c r="AQ123" s="0" t="n">
        <v>0.433</v>
      </c>
      <c r="AR123" s="0" t="n">
        <v>8.977</v>
      </c>
      <c r="AS123" s="0" t="n">
        <v>7.622</v>
      </c>
      <c r="AT123" s="0" t="n">
        <v>6.657</v>
      </c>
      <c r="AU123" s="0" t="n">
        <v>-1.878</v>
      </c>
      <c r="AV123" s="0" t="n">
        <v>2.887</v>
      </c>
      <c r="AW123" s="0" t="n">
        <v>4.212</v>
      </c>
      <c r="AX123" s="0" t="n">
        <v>6.025</v>
      </c>
      <c r="AY123" s="0" t="n">
        <v>5.384</v>
      </c>
      <c r="AZ123" s="0" t="n">
        <v>5.156</v>
      </c>
      <c r="BA123" s="0" t="n">
        <v>5.169</v>
      </c>
      <c r="BB123" s="0" t="n">
        <v>2020</v>
      </c>
    </row>
    <row r="124" customFormat="false" ht="15" hidden="false" customHeight="false" outlineLevel="0" collapsed="false">
      <c r="A124" s="0" t="s">
        <v>137</v>
      </c>
      <c r="B124" s="0" t="s">
        <v>369</v>
      </c>
      <c r="C124" s="0" t="s">
        <v>446</v>
      </c>
      <c r="D124" s="0" t="s">
        <v>447</v>
      </c>
      <c r="F124" s="0" t="s">
        <v>448</v>
      </c>
      <c r="G124" s="0" t="s">
        <v>445</v>
      </c>
      <c r="H124" s="0" t="n">
        <v>-0.514</v>
      </c>
      <c r="I124" s="0" t="n">
        <v>-1.283</v>
      </c>
      <c r="J124" s="0" t="n">
        <v>1.758</v>
      </c>
      <c r="K124" s="0" t="n">
        <v>3.118</v>
      </c>
      <c r="L124" s="0" t="n">
        <v>2.656</v>
      </c>
      <c r="M124" s="0" t="n">
        <v>3.126</v>
      </c>
      <c r="N124" s="0" t="n">
        <v>1.85</v>
      </c>
      <c r="O124" s="0" t="n">
        <v>4.585</v>
      </c>
      <c r="P124" s="0" t="n">
        <v>4.481</v>
      </c>
      <c r="Q124" s="0" t="n">
        <v>4.178</v>
      </c>
      <c r="R124" s="0" t="n">
        <v>2.451</v>
      </c>
      <c r="S124" s="0" t="n">
        <v>1.589</v>
      </c>
      <c r="T124" s="0" t="n">
        <v>1.264</v>
      </c>
      <c r="U124" s="0" t="n">
        <v>3.009</v>
      </c>
      <c r="V124" s="0" t="n">
        <v>2.773</v>
      </c>
      <c r="W124" s="0" t="n">
        <v>3.494</v>
      </c>
      <c r="X124" s="0" t="n">
        <v>4.328</v>
      </c>
      <c r="Y124" s="0" t="n">
        <v>4.668</v>
      </c>
      <c r="Z124" s="0" t="n">
        <v>5.032</v>
      </c>
      <c r="AA124" s="0" t="n">
        <v>4.199</v>
      </c>
      <c r="AB124" s="0" t="n">
        <v>2.328</v>
      </c>
      <c r="AC124" s="0" t="n">
        <v>0.217</v>
      </c>
      <c r="AD124" s="0" t="n">
        <v>0.158</v>
      </c>
      <c r="AE124" s="0" t="n">
        <v>1.983</v>
      </c>
      <c r="AF124" s="0" t="n">
        <v>2.047</v>
      </c>
      <c r="AG124" s="0" t="n">
        <v>3.462</v>
      </c>
      <c r="AH124" s="0" t="n">
        <v>3.772</v>
      </c>
      <c r="AI124" s="0" t="n">
        <v>2.172</v>
      </c>
      <c r="AJ124" s="0" t="n">
        <v>-3.667</v>
      </c>
      <c r="AK124" s="0" t="n">
        <v>1.341</v>
      </c>
      <c r="AL124" s="0" t="n">
        <v>1.55</v>
      </c>
      <c r="AM124" s="0" t="n">
        <v>-1.031</v>
      </c>
      <c r="AN124" s="0" t="n">
        <v>-0.127</v>
      </c>
      <c r="AO124" s="0" t="n">
        <v>1.424</v>
      </c>
      <c r="AP124" s="0" t="n">
        <v>1.958</v>
      </c>
      <c r="AQ124" s="0" t="n">
        <v>2.192</v>
      </c>
      <c r="AR124" s="0" t="n">
        <v>2.911</v>
      </c>
      <c r="AS124" s="0" t="n">
        <v>2.361</v>
      </c>
      <c r="AT124" s="0" t="n">
        <v>1.677</v>
      </c>
      <c r="AU124" s="0" t="n">
        <v>-3.796</v>
      </c>
      <c r="AV124" s="0" t="n">
        <v>3.503</v>
      </c>
      <c r="AW124" s="0" t="n">
        <v>2.991</v>
      </c>
      <c r="AX124" s="0" t="n">
        <v>1.824</v>
      </c>
      <c r="AY124" s="0" t="n">
        <v>1.591</v>
      </c>
      <c r="AZ124" s="0" t="n">
        <v>1.507</v>
      </c>
      <c r="BA124" s="0" t="n">
        <v>1.538</v>
      </c>
      <c r="BB124" s="0" t="n">
        <v>2019</v>
      </c>
      <c r="BC124" s="0" t="n">
        <v>1</v>
      </c>
    </row>
    <row r="125" customFormat="false" ht="15" hidden="false" customHeight="false" outlineLevel="0" collapsed="false">
      <c r="A125" s="0" t="s">
        <v>138</v>
      </c>
      <c r="B125" s="0" t="s">
        <v>370</v>
      </c>
      <c r="C125" s="0" t="s">
        <v>446</v>
      </c>
      <c r="D125" s="0" t="s">
        <v>447</v>
      </c>
      <c r="F125" s="0" t="s">
        <v>448</v>
      </c>
      <c r="G125" s="0" t="n">
        <v>1.009</v>
      </c>
      <c r="H125" s="0" t="n">
        <v>2.961</v>
      </c>
      <c r="I125" s="0" t="n">
        <v>2.878</v>
      </c>
      <c r="J125" s="0" t="n">
        <v>-0.124</v>
      </c>
      <c r="K125" s="0" t="n">
        <v>6.858</v>
      </c>
      <c r="L125" s="0" t="n">
        <v>1.213</v>
      </c>
      <c r="M125" s="0" t="n">
        <v>1.81</v>
      </c>
      <c r="N125" s="0" t="n">
        <v>2.436</v>
      </c>
      <c r="O125" s="0" t="n">
        <v>0.555</v>
      </c>
      <c r="P125" s="0" t="n">
        <v>0.421</v>
      </c>
      <c r="Q125" s="0" t="n">
        <v>-0.001</v>
      </c>
      <c r="R125" s="0" t="n">
        <v>-1.313</v>
      </c>
      <c r="S125" s="0" t="n">
        <v>0.701</v>
      </c>
      <c r="T125" s="0" t="n">
        <v>5.212</v>
      </c>
      <c r="U125" s="0" t="n">
        <v>5.576</v>
      </c>
      <c r="V125" s="0" t="n">
        <v>4.892</v>
      </c>
      <c r="W125" s="0" t="n">
        <v>4.067</v>
      </c>
      <c r="X125" s="0" t="n">
        <v>2.476</v>
      </c>
      <c r="Y125" s="0" t="n">
        <v>0.298</v>
      </c>
      <c r="Z125" s="0" t="n">
        <v>4.537</v>
      </c>
      <c r="AA125" s="0" t="n">
        <v>4.299</v>
      </c>
      <c r="AB125" s="0" t="n">
        <v>2.546</v>
      </c>
      <c r="AC125" s="0" t="n">
        <v>4.73</v>
      </c>
      <c r="AD125" s="0" t="n">
        <v>4.242</v>
      </c>
      <c r="AE125" s="0" t="n">
        <v>4.79</v>
      </c>
      <c r="AF125" s="0" t="n">
        <v>3.152</v>
      </c>
      <c r="AG125" s="0" t="n">
        <v>2.903</v>
      </c>
      <c r="AH125" s="0" t="n">
        <v>3.451</v>
      </c>
      <c r="AI125" s="0" t="n">
        <v>-0.156</v>
      </c>
      <c r="AJ125" s="0" t="n">
        <v>-1.228</v>
      </c>
      <c r="AK125" s="0" t="n">
        <v>1.786</v>
      </c>
      <c r="AL125" s="0" t="n">
        <v>1.818</v>
      </c>
      <c r="AM125" s="0" t="n">
        <v>2.45</v>
      </c>
      <c r="AN125" s="0" t="n">
        <v>2.305</v>
      </c>
      <c r="AO125" s="0" t="n">
        <v>3.728</v>
      </c>
      <c r="AP125" s="0" t="n">
        <v>3.646</v>
      </c>
      <c r="AQ125" s="0" t="n">
        <v>3.949</v>
      </c>
      <c r="AR125" s="0" t="n">
        <v>3.516</v>
      </c>
      <c r="AS125" s="0" t="n">
        <v>3.419</v>
      </c>
      <c r="AT125" s="0" t="n">
        <v>2.43</v>
      </c>
      <c r="AU125" s="0" t="n">
        <v>-2.991</v>
      </c>
      <c r="AV125" s="0" t="n">
        <v>4.044</v>
      </c>
      <c r="AW125" s="0" t="n">
        <v>3.195</v>
      </c>
      <c r="AX125" s="0" t="n">
        <v>2.613</v>
      </c>
      <c r="AY125" s="0" t="n">
        <v>2.531</v>
      </c>
      <c r="AZ125" s="0" t="n">
        <v>2.432</v>
      </c>
      <c r="BA125" s="0" t="n">
        <v>2.463</v>
      </c>
      <c r="BB125" s="0" t="n">
        <v>2020</v>
      </c>
      <c r="BC125" s="0" t="n">
        <v>1</v>
      </c>
    </row>
    <row r="126" customFormat="false" ht="15" hidden="false" customHeight="false" outlineLevel="0" collapsed="false">
      <c r="A126" s="0" t="s">
        <v>139</v>
      </c>
      <c r="B126" s="0" t="s">
        <v>371</v>
      </c>
      <c r="C126" s="0" t="s">
        <v>446</v>
      </c>
      <c r="D126" s="0" t="s">
        <v>447</v>
      </c>
      <c r="F126" s="0" t="s">
        <v>448</v>
      </c>
      <c r="G126" s="0" t="n">
        <v>4.612</v>
      </c>
      <c r="H126" s="0" t="n">
        <v>5.361</v>
      </c>
      <c r="I126" s="0" t="n">
        <v>-0.817</v>
      </c>
      <c r="J126" s="0" t="n">
        <v>4.615</v>
      </c>
      <c r="K126" s="0" t="n">
        <v>-1.566</v>
      </c>
      <c r="L126" s="0" t="n">
        <v>-4.084</v>
      </c>
      <c r="M126" s="0" t="n">
        <v>-1.015</v>
      </c>
      <c r="N126" s="0" t="n">
        <v>-0.706</v>
      </c>
      <c r="O126" s="0" t="n">
        <v>-12.4</v>
      </c>
      <c r="P126" s="0" t="n">
        <v>-1.694</v>
      </c>
      <c r="Q126" s="0" t="n">
        <v>-0.132</v>
      </c>
      <c r="R126" s="0" t="n">
        <v>-0.154</v>
      </c>
      <c r="S126" s="0" t="n">
        <v>0.4</v>
      </c>
      <c r="T126" s="0" t="n">
        <v>-0.4</v>
      </c>
      <c r="U126" s="0" t="n">
        <v>5</v>
      </c>
      <c r="V126" s="0" t="n">
        <v>5.912</v>
      </c>
      <c r="W126" s="0" t="n">
        <v>6.344</v>
      </c>
      <c r="X126" s="0" t="n">
        <v>3.967</v>
      </c>
      <c r="Y126" s="0" t="n">
        <v>3.712</v>
      </c>
      <c r="Z126" s="0" t="n">
        <v>7.036</v>
      </c>
      <c r="AA126" s="0" t="n">
        <v>4.102</v>
      </c>
      <c r="AB126" s="0" t="n">
        <v>2.961</v>
      </c>
      <c r="AC126" s="0" t="n">
        <v>0.754</v>
      </c>
      <c r="AD126" s="0" t="n">
        <v>2.521</v>
      </c>
      <c r="AE126" s="0" t="n">
        <v>5.312</v>
      </c>
      <c r="AF126" s="0" t="n">
        <v>4.282</v>
      </c>
      <c r="AG126" s="0" t="n">
        <v>3.805</v>
      </c>
      <c r="AH126" s="0" t="n">
        <v>5.076</v>
      </c>
      <c r="AI126" s="0" t="n">
        <v>3.436</v>
      </c>
      <c r="AJ126" s="0" t="n">
        <v>-3.293</v>
      </c>
      <c r="AK126" s="0" t="n">
        <v>4.41</v>
      </c>
      <c r="AL126" s="0" t="n">
        <v>6.317</v>
      </c>
      <c r="AM126" s="0" t="n">
        <v>6.496</v>
      </c>
      <c r="AN126" s="0" t="n">
        <v>4.927</v>
      </c>
      <c r="AO126" s="0" t="n">
        <v>4.785</v>
      </c>
      <c r="AP126" s="0" t="n">
        <v>4.792</v>
      </c>
      <c r="AQ126" s="0" t="n">
        <v>4.563</v>
      </c>
      <c r="AR126" s="0" t="n">
        <v>4.631</v>
      </c>
      <c r="AS126" s="0" t="n">
        <v>-3.95</v>
      </c>
      <c r="AT126" s="0" t="n">
        <v>-3.879</v>
      </c>
      <c r="AU126" s="0" t="n">
        <v>-3</v>
      </c>
      <c r="AV126" s="0" t="n">
        <v>0.237</v>
      </c>
      <c r="AW126" s="0" t="n">
        <v>2.7</v>
      </c>
      <c r="AX126" s="0" t="n">
        <v>2</v>
      </c>
      <c r="AY126" s="0" t="n">
        <v>1.8</v>
      </c>
      <c r="AZ126" s="0" t="n">
        <v>2.1</v>
      </c>
      <c r="BA126" s="0" t="n">
        <v>2.75</v>
      </c>
      <c r="BB126" s="0" t="n">
        <v>2019</v>
      </c>
    </row>
    <row r="127" customFormat="false" ht="15" hidden="false" customHeight="false" outlineLevel="0" collapsed="false">
      <c r="A127" s="0" t="s">
        <v>140</v>
      </c>
      <c r="B127" s="0" t="s">
        <v>372</v>
      </c>
      <c r="C127" s="0" t="s">
        <v>446</v>
      </c>
      <c r="D127" s="0" t="s">
        <v>447</v>
      </c>
      <c r="F127" s="0" t="s">
        <v>448</v>
      </c>
      <c r="G127" s="0" t="n">
        <v>4.886</v>
      </c>
      <c r="H127" s="0" t="n">
        <v>-0.178</v>
      </c>
      <c r="I127" s="0" t="n">
        <v>2.174</v>
      </c>
      <c r="J127" s="0" t="n">
        <v>-3.864</v>
      </c>
      <c r="K127" s="0" t="n">
        <v>-16.82</v>
      </c>
      <c r="L127" s="0" t="n">
        <v>7.718</v>
      </c>
      <c r="M127" s="0" t="n">
        <v>6.352</v>
      </c>
      <c r="N127" s="0" t="n">
        <v>0.088</v>
      </c>
      <c r="O127" s="0" t="n">
        <v>6.871</v>
      </c>
      <c r="P127" s="0" t="n">
        <v>0.957</v>
      </c>
      <c r="Q127" s="0" t="n">
        <v>-1.308</v>
      </c>
      <c r="R127" s="0" t="n">
        <v>-0.44</v>
      </c>
      <c r="S127" s="0" t="n">
        <v>2.001</v>
      </c>
      <c r="T127" s="0" t="n">
        <v>0.323</v>
      </c>
      <c r="U127" s="0" t="n">
        <v>1.858</v>
      </c>
      <c r="V127" s="0" t="n">
        <v>2.454</v>
      </c>
      <c r="W127" s="0" t="n">
        <v>0.1</v>
      </c>
      <c r="X127" s="0" t="n">
        <v>1.527</v>
      </c>
      <c r="Y127" s="0" t="n">
        <v>9.975</v>
      </c>
      <c r="Z127" s="0" t="n">
        <v>-0.222</v>
      </c>
      <c r="AA127" s="0" t="n">
        <v>-1.209</v>
      </c>
      <c r="AB127" s="0" t="n">
        <v>7.269</v>
      </c>
      <c r="AC127" s="0" t="n">
        <v>4.92</v>
      </c>
      <c r="AD127" s="0" t="n">
        <v>2.184</v>
      </c>
      <c r="AE127" s="0" t="n">
        <v>0.362</v>
      </c>
      <c r="AF127" s="0" t="n">
        <v>7.335</v>
      </c>
      <c r="AG127" s="0" t="n">
        <v>5.933</v>
      </c>
      <c r="AH127" s="0" t="n">
        <v>3.144</v>
      </c>
      <c r="AI127" s="0" t="n">
        <v>7.733</v>
      </c>
      <c r="AJ127" s="0" t="n">
        <v>1.963</v>
      </c>
      <c r="AK127" s="0" t="n">
        <v>8.581</v>
      </c>
      <c r="AL127" s="0" t="n">
        <v>2.356</v>
      </c>
      <c r="AM127" s="0" t="n">
        <v>10.542</v>
      </c>
      <c r="AN127" s="0" t="n">
        <v>5.311</v>
      </c>
      <c r="AO127" s="0" t="n">
        <v>6.644</v>
      </c>
      <c r="AP127" s="0" t="n">
        <v>4.393</v>
      </c>
      <c r="AQ127" s="0" t="n">
        <v>5.741</v>
      </c>
      <c r="AR127" s="0" t="n">
        <v>5.001</v>
      </c>
      <c r="AS127" s="0" t="n">
        <v>7.204</v>
      </c>
      <c r="AT127" s="0" t="n">
        <v>5.907</v>
      </c>
      <c r="AU127" s="0" t="n">
        <v>1.2</v>
      </c>
      <c r="AV127" s="0" t="n">
        <v>6.89</v>
      </c>
      <c r="AW127" s="0" t="n">
        <v>12.804</v>
      </c>
      <c r="AX127" s="0" t="n">
        <v>11.11</v>
      </c>
      <c r="AY127" s="0" t="n">
        <v>6.646</v>
      </c>
      <c r="AZ127" s="0" t="n">
        <v>6.276</v>
      </c>
      <c r="BA127" s="0" t="n">
        <v>5.823</v>
      </c>
      <c r="BB127" s="0" t="n">
        <v>2019</v>
      </c>
    </row>
    <row r="128" customFormat="false" ht="15" hidden="false" customHeight="false" outlineLevel="0" collapsed="false">
      <c r="A128" s="0" t="s">
        <v>141</v>
      </c>
      <c r="B128" s="0" t="s">
        <v>373</v>
      </c>
      <c r="C128" s="0" t="s">
        <v>446</v>
      </c>
      <c r="D128" s="0" t="s">
        <v>447</v>
      </c>
      <c r="F128" s="0" t="s">
        <v>448</v>
      </c>
      <c r="G128" s="0" t="s">
        <v>445</v>
      </c>
      <c r="H128" s="0" t="s">
        <v>445</v>
      </c>
      <c r="I128" s="0" t="s">
        <v>445</v>
      </c>
      <c r="J128" s="0" t="s">
        <v>445</v>
      </c>
      <c r="K128" s="0" t="s">
        <v>445</v>
      </c>
      <c r="L128" s="0" t="s">
        <v>445</v>
      </c>
      <c r="M128" s="0" t="s">
        <v>445</v>
      </c>
      <c r="N128" s="0" t="s">
        <v>445</v>
      </c>
      <c r="O128" s="0" t="s">
        <v>445</v>
      </c>
      <c r="P128" s="0" t="s">
        <v>445</v>
      </c>
      <c r="Q128" s="0" t="s">
        <v>445</v>
      </c>
      <c r="R128" s="0" t="n">
        <v>-0.552</v>
      </c>
      <c r="S128" s="0" t="n">
        <v>2.193</v>
      </c>
      <c r="T128" s="0" t="n">
        <v>1.569</v>
      </c>
      <c r="U128" s="0" t="n">
        <v>0.257</v>
      </c>
      <c r="V128" s="0" t="n">
        <v>1.872</v>
      </c>
      <c r="W128" s="0" t="n">
        <v>4.052</v>
      </c>
      <c r="X128" s="0" t="n">
        <v>2.886</v>
      </c>
      <c r="Y128" s="0" t="n">
        <v>2.496</v>
      </c>
      <c r="Z128" s="0" t="n">
        <v>0.522</v>
      </c>
      <c r="AA128" s="0" t="n">
        <v>5.518</v>
      </c>
      <c r="AB128" s="0" t="n">
        <v>6.667</v>
      </c>
      <c r="AC128" s="0" t="n">
        <v>14.604</v>
      </c>
      <c r="AD128" s="0" t="n">
        <v>9.503</v>
      </c>
      <c r="AE128" s="0" t="n">
        <v>10.442</v>
      </c>
      <c r="AF128" s="0" t="n">
        <v>7.008</v>
      </c>
      <c r="AG128" s="0" t="n">
        <v>6.726</v>
      </c>
      <c r="AH128" s="0" t="n">
        <v>7.318</v>
      </c>
      <c r="AI128" s="0" t="n">
        <v>7.199</v>
      </c>
      <c r="AJ128" s="0" t="n">
        <v>8.353</v>
      </c>
      <c r="AK128" s="0" t="n">
        <v>11.259</v>
      </c>
      <c r="AL128" s="0" t="n">
        <v>4.887</v>
      </c>
      <c r="AM128" s="0" t="n">
        <v>4.279</v>
      </c>
      <c r="AN128" s="0" t="n">
        <v>5.394</v>
      </c>
      <c r="AO128" s="0" t="n">
        <v>6.31</v>
      </c>
      <c r="AP128" s="0" t="n">
        <v>2.653</v>
      </c>
      <c r="AQ128" s="0" t="n">
        <v>-1.617</v>
      </c>
      <c r="AR128" s="0" t="n">
        <v>0.806</v>
      </c>
      <c r="AS128" s="0" t="n">
        <v>1.923</v>
      </c>
      <c r="AT128" s="0" t="n">
        <v>2.208</v>
      </c>
      <c r="AU128" s="0" t="n">
        <v>-1.794</v>
      </c>
      <c r="AV128" s="0" t="n">
        <v>2.533</v>
      </c>
      <c r="AW128" s="0" t="n">
        <v>2.307</v>
      </c>
      <c r="AX128" s="0" t="n">
        <v>2.296</v>
      </c>
      <c r="AY128" s="0" t="n">
        <v>2.317</v>
      </c>
      <c r="AZ128" s="0" t="n">
        <v>2.235</v>
      </c>
      <c r="BA128" s="0" t="n">
        <v>2.198</v>
      </c>
      <c r="BB128" s="0" t="n">
        <v>2019</v>
      </c>
    </row>
    <row r="129" customFormat="false" ht="15" hidden="false" customHeight="false" outlineLevel="0" collapsed="false">
      <c r="A129" s="0" t="s">
        <v>116</v>
      </c>
      <c r="B129" s="0" t="s">
        <v>374</v>
      </c>
      <c r="C129" s="0" t="s">
        <v>446</v>
      </c>
      <c r="D129" s="0" t="s">
        <v>447</v>
      </c>
      <c r="F129" s="0" t="s">
        <v>448</v>
      </c>
      <c r="G129" s="0" t="s">
        <v>445</v>
      </c>
      <c r="H129" s="0" t="s">
        <v>445</v>
      </c>
      <c r="I129" s="0" t="s">
        <v>445</v>
      </c>
      <c r="J129" s="0" t="s">
        <v>445</v>
      </c>
      <c r="K129" s="0" t="s">
        <v>445</v>
      </c>
      <c r="L129" s="0" t="s">
        <v>445</v>
      </c>
      <c r="M129" s="0" t="s">
        <v>445</v>
      </c>
      <c r="N129" s="0" t="s">
        <v>445</v>
      </c>
      <c r="O129" s="0" t="s">
        <v>445</v>
      </c>
      <c r="P129" s="0" t="s">
        <v>445</v>
      </c>
      <c r="Q129" s="0" t="s">
        <v>445</v>
      </c>
      <c r="R129" s="0" t="s">
        <v>445</v>
      </c>
      <c r="S129" s="0" t="s">
        <v>445</v>
      </c>
      <c r="T129" s="0" t="n">
        <v>-7.5</v>
      </c>
      <c r="U129" s="0" t="n">
        <v>-1.8</v>
      </c>
      <c r="V129" s="0" t="n">
        <v>-1.1</v>
      </c>
      <c r="W129" s="0" t="n">
        <v>1.2</v>
      </c>
      <c r="X129" s="0" t="n">
        <v>1.351</v>
      </c>
      <c r="Y129" s="0" t="n">
        <v>3.381</v>
      </c>
      <c r="Z129" s="0" t="n">
        <v>4.348</v>
      </c>
      <c r="AA129" s="0" t="n">
        <v>4.539</v>
      </c>
      <c r="AB129" s="0" t="n">
        <v>-3.067</v>
      </c>
      <c r="AC129" s="0" t="n">
        <v>1.494</v>
      </c>
      <c r="AD129" s="0" t="n">
        <v>2.223</v>
      </c>
      <c r="AE129" s="0" t="n">
        <v>4.674</v>
      </c>
      <c r="AF129" s="0" t="n">
        <v>4.724</v>
      </c>
      <c r="AG129" s="0" t="n">
        <v>5.137</v>
      </c>
      <c r="AH129" s="0" t="n">
        <v>6.473</v>
      </c>
      <c r="AI129" s="0" t="n">
        <v>5.472</v>
      </c>
      <c r="AJ129" s="0" t="n">
        <v>-0.359</v>
      </c>
      <c r="AK129" s="0" t="n">
        <v>3.359</v>
      </c>
      <c r="AL129" s="0" t="n">
        <v>2.34</v>
      </c>
      <c r="AM129" s="0" t="n">
        <v>-0.456</v>
      </c>
      <c r="AN129" s="0" t="n">
        <v>2.925</v>
      </c>
      <c r="AO129" s="0" t="n">
        <v>3.629</v>
      </c>
      <c r="AP129" s="0" t="n">
        <v>3.856</v>
      </c>
      <c r="AQ129" s="0" t="n">
        <v>2.848</v>
      </c>
      <c r="AR129" s="0" t="n">
        <v>1.082</v>
      </c>
      <c r="AS129" s="0" t="n">
        <v>2.881</v>
      </c>
      <c r="AT129" s="0" t="n">
        <v>3.174</v>
      </c>
      <c r="AU129" s="0" t="n">
        <v>-4.532</v>
      </c>
      <c r="AV129" s="0" t="n">
        <v>3.8</v>
      </c>
      <c r="AW129" s="0" t="n">
        <v>4</v>
      </c>
      <c r="AX129" s="0" t="n">
        <v>3.7</v>
      </c>
      <c r="AY129" s="0" t="n">
        <v>3.5</v>
      </c>
      <c r="AZ129" s="0" t="n">
        <v>3.5</v>
      </c>
      <c r="BA129" s="0" t="n">
        <v>3.5</v>
      </c>
      <c r="BB129" s="0" t="n">
        <v>2020</v>
      </c>
    </row>
    <row r="130" customFormat="false" ht="15" hidden="false" customHeight="false" outlineLevel="0" collapsed="false">
      <c r="A130" s="0" t="s">
        <v>142</v>
      </c>
      <c r="B130" s="0" t="s">
        <v>375</v>
      </c>
      <c r="C130" s="0" t="s">
        <v>446</v>
      </c>
      <c r="D130" s="0" t="s">
        <v>447</v>
      </c>
      <c r="F130" s="0" t="s">
        <v>448</v>
      </c>
      <c r="G130" s="0" t="n">
        <v>4.515</v>
      </c>
      <c r="H130" s="0" t="n">
        <v>1.598</v>
      </c>
      <c r="I130" s="0" t="n">
        <v>0.235</v>
      </c>
      <c r="J130" s="0" t="n">
        <v>3.973</v>
      </c>
      <c r="K130" s="0" t="n">
        <v>6.052</v>
      </c>
      <c r="L130" s="0" t="n">
        <v>5.553</v>
      </c>
      <c r="M130" s="0" t="n">
        <v>4.042</v>
      </c>
      <c r="N130" s="0" t="n">
        <v>1.753</v>
      </c>
      <c r="O130" s="0" t="n">
        <v>-0.255</v>
      </c>
      <c r="P130" s="0" t="n">
        <v>1.038</v>
      </c>
      <c r="Q130" s="0" t="n">
        <v>1.932</v>
      </c>
      <c r="R130" s="0" t="n">
        <v>3.085</v>
      </c>
      <c r="S130" s="0" t="n">
        <v>3.574</v>
      </c>
      <c r="T130" s="0" t="n">
        <v>2.845</v>
      </c>
      <c r="U130" s="0" t="n">
        <v>5.055</v>
      </c>
      <c r="V130" s="0" t="n">
        <v>4.156</v>
      </c>
      <c r="W130" s="0" t="n">
        <v>5.028</v>
      </c>
      <c r="X130" s="0" t="n">
        <v>5.285</v>
      </c>
      <c r="Y130" s="0" t="n">
        <v>2.624</v>
      </c>
      <c r="Z130" s="0" t="n">
        <v>2.013</v>
      </c>
      <c r="AA130" s="0" t="n">
        <v>3.205</v>
      </c>
      <c r="AB130" s="0" t="n">
        <v>2.075</v>
      </c>
      <c r="AC130" s="0" t="n">
        <v>1.446</v>
      </c>
      <c r="AD130" s="0" t="n">
        <v>0.91</v>
      </c>
      <c r="AE130" s="0" t="n">
        <v>3.969</v>
      </c>
      <c r="AF130" s="0" t="n">
        <v>2.625</v>
      </c>
      <c r="AG130" s="0" t="n">
        <v>2.4</v>
      </c>
      <c r="AH130" s="0" t="n">
        <v>2.994</v>
      </c>
      <c r="AI130" s="0" t="n">
        <v>0.476</v>
      </c>
      <c r="AJ130" s="0" t="n">
        <v>-1.727</v>
      </c>
      <c r="AK130" s="0" t="n">
        <v>0.702</v>
      </c>
      <c r="AL130" s="0" t="n">
        <v>0.981</v>
      </c>
      <c r="AM130" s="0" t="n">
        <v>2.703</v>
      </c>
      <c r="AN130" s="0" t="n">
        <v>1.034</v>
      </c>
      <c r="AO130" s="0" t="n">
        <v>1.97</v>
      </c>
      <c r="AP130" s="0" t="n">
        <v>1.967</v>
      </c>
      <c r="AQ130" s="0" t="n">
        <v>1.072</v>
      </c>
      <c r="AR130" s="0" t="n">
        <v>2.323</v>
      </c>
      <c r="AS130" s="0" t="n">
        <v>1.119</v>
      </c>
      <c r="AT130" s="0" t="n">
        <v>0.852</v>
      </c>
      <c r="AU130" s="0" t="n">
        <v>-0.762</v>
      </c>
      <c r="AV130" s="0" t="n">
        <v>3.861</v>
      </c>
      <c r="AW130" s="0" t="n">
        <v>3.994</v>
      </c>
      <c r="AX130" s="0" t="n">
        <v>2.842</v>
      </c>
      <c r="AY130" s="0" t="n">
        <v>2.112</v>
      </c>
      <c r="AZ130" s="0" t="n">
        <v>1.929</v>
      </c>
      <c r="BA130" s="0" t="n">
        <v>1.74</v>
      </c>
      <c r="BB130" s="0" t="n">
        <v>2018</v>
      </c>
      <c r="BC130" s="0" t="n">
        <v>1</v>
      </c>
    </row>
    <row r="131" customFormat="false" ht="15" hidden="false" customHeight="false" outlineLevel="0" collapsed="false">
      <c r="A131" s="0" t="s">
        <v>143</v>
      </c>
      <c r="B131" s="0" t="s">
        <v>376</v>
      </c>
      <c r="C131" s="0" t="s">
        <v>446</v>
      </c>
      <c r="D131" s="0" t="s">
        <v>447</v>
      </c>
      <c r="F131" s="0" t="s">
        <v>448</v>
      </c>
      <c r="G131" s="0" t="n">
        <v>6.079</v>
      </c>
      <c r="H131" s="0" t="n">
        <v>17.096</v>
      </c>
      <c r="I131" s="0" t="n">
        <v>11.501</v>
      </c>
      <c r="J131" s="0" t="n">
        <v>15.947</v>
      </c>
      <c r="K131" s="0" t="n">
        <v>13.904</v>
      </c>
      <c r="L131" s="0" t="n">
        <v>14.523</v>
      </c>
      <c r="M131" s="0" t="n">
        <v>2.145</v>
      </c>
      <c r="N131" s="0" t="n">
        <v>-3.992</v>
      </c>
      <c r="O131" s="0" t="n">
        <v>5.245</v>
      </c>
      <c r="P131" s="0" t="n">
        <v>2.983</v>
      </c>
      <c r="Q131" s="0" t="n">
        <v>8.378</v>
      </c>
      <c r="R131" s="0" t="n">
        <v>6.044</v>
      </c>
      <c r="S131" s="0" t="n">
        <v>8.492</v>
      </c>
      <c r="T131" s="0" t="n">
        <v>6.144</v>
      </c>
      <c r="U131" s="0" t="n">
        <v>3.845</v>
      </c>
      <c r="V131" s="0" t="n">
        <v>4.831</v>
      </c>
      <c r="W131" s="0" t="n">
        <v>2.889</v>
      </c>
      <c r="X131" s="0" t="n">
        <v>6.178</v>
      </c>
      <c r="Y131" s="0" t="n">
        <v>2.704</v>
      </c>
      <c r="Z131" s="0" t="n">
        <v>0.332</v>
      </c>
      <c r="AA131" s="0" t="n">
        <v>6.549</v>
      </c>
      <c r="AB131" s="0" t="n">
        <v>4.483</v>
      </c>
      <c r="AC131" s="0" t="n">
        <v>-1.101</v>
      </c>
      <c r="AD131" s="0" t="n">
        <v>-2.667</v>
      </c>
      <c r="AE131" s="0" t="n">
        <v>1.291</v>
      </c>
      <c r="AF131" s="0" t="n">
        <v>2.49</v>
      </c>
      <c r="AG131" s="0" t="n">
        <v>5.373</v>
      </c>
      <c r="AH131" s="0" t="n">
        <v>4.452</v>
      </c>
      <c r="AI131" s="0" t="n">
        <v>8.201</v>
      </c>
      <c r="AJ131" s="0" t="n">
        <v>6.112</v>
      </c>
      <c r="AK131" s="0" t="n">
        <v>1.956</v>
      </c>
      <c r="AL131" s="0" t="n">
        <v>2.565</v>
      </c>
      <c r="AM131" s="0" t="n">
        <v>9.104</v>
      </c>
      <c r="AN131" s="0" t="n">
        <v>5.103</v>
      </c>
      <c r="AO131" s="0" t="n">
        <v>1.423</v>
      </c>
      <c r="AP131" s="0" t="n">
        <v>4.658</v>
      </c>
      <c r="AQ131" s="0" t="n">
        <v>4.897</v>
      </c>
      <c r="AR131" s="0" t="n">
        <v>0.346</v>
      </c>
      <c r="AS131" s="0" t="n">
        <v>0.919</v>
      </c>
      <c r="AT131" s="0" t="n">
        <v>-0.825</v>
      </c>
      <c r="AU131" s="0" t="n">
        <v>-6.367</v>
      </c>
      <c r="AV131" s="0" t="n">
        <v>1.759</v>
      </c>
      <c r="AW131" s="0" t="n">
        <v>7.424</v>
      </c>
      <c r="AX131" s="0" t="n">
        <v>2.679</v>
      </c>
      <c r="AY131" s="0" t="n">
        <v>2.214</v>
      </c>
      <c r="AZ131" s="0" t="n">
        <v>1.668</v>
      </c>
      <c r="BA131" s="0" t="n">
        <v>2.005</v>
      </c>
      <c r="BB131" s="0" t="n">
        <v>2019</v>
      </c>
    </row>
    <row r="132" customFormat="false" ht="15" hidden="false" customHeight="false" outlineLevel="0" collapsed="false">
      <c r="A132" s="0" t="s">
        <v>144</v>
      </c>
      <c r="B132" s="0" t="s">
        <v>377</v>
      </c>
      <c r="C132" s="0" t="s">
        <v>446</v>
      </c>
      <c r="D132" s="0" t="s">
        <v>447</v>
      </c>
      <c r="F132" s="0" t="s">
        <v>448</v>
      </c>
      <c r="G132" s="0" t="n">
        <v>6.912</v>
      </c>
      <c r="H132" s="0" t="n">
        <v>6.208</v>
      </c>
      <c r="I132" s="0" t="n">
        <v>7.562</v>
      </c>
      <c r="J132" s="0" t="n">
        <v>6.788</v>
      </c>
      <c r="K132" s="0" t="n">
        <v>3.973</v>
      </c>
      <c r="L132" s="0" t="n">
        <v>8.708</v>
      </c>
      <c r="M132" s="0" t="n">
        <v>6.363</v>
      </c>
      <c r="N132" s="0" t="n">
        <v>5.811</v>
      </c>
      <c r="O132" s="0" t="n">
        <v>6.436</v>
      </c>
      <c r="P132" s="0" t="n">
        <v>4.808</v>
      </c>
      <c r="Q132" s="0" t="n">
        <v>4.589</v>
      </c>
      <c r="R132" s="0" t="n">
        <v>5.127</v>
      </c>
      <c r="S132" s="0" t="n">
        <v>7.569</v>
      </c>
      <c r="T132" s="0" t="n">
        <v>2.097</v>
      </c>
      <c r="U132" s="0" t="n">
        <v>4.369</v>
      </c>
      <c r="V132" s="0" t="n">
        <v>5.062</v>
      </c>
      <c r="W132" s="0" t="n">
        <v>6.599</v>
      </c>
      <c r="X132" s="0" t="n">
        <v>1.703</v>
      </c>
      <c r="Y132" s="0" t="n">
        <v>3.494</v>
      </c>
      <c r="Z132" s="0" t="n">
        <v>4.182</v>
      </c>
      <c r="AA132" s="0" t="n">
        <v>3.908</v>
      </c>
      <c r="AB132" s="0" t="n">
        <v>1.967</v>
      </c>
      <c r="AC132" s="0" t="n">
        <v>3.112</v>
      </c>
      <c r="AD132" s="0" t="n">
        <v>4.726</v>
      </c>
      <c r="AE132" s="0" t="n">
        <v>7.483</v>
      </c>
      <c r="AF132" s="0" t="n">
        <v>8.958</v>
      </c>
      <c r="AG132" s="0" t="n">
        <v>5.818</v>
      </c>
      <c r="AH132" s="0" t="n">
        <v>5.537</v>
      </c>
      <c r="AI132" s="0" t="n">
        <v>4.988</v>
      </c>
      <c r="AJ132" s="0" t="n">
        <v>0.361</v>
      </c>
      <c r="AK132" s="0" t="n">
        <v>2.581</v>
      </c>
      <c r="AL132" s="0" t="n">
        <v>3.624</v>
      </c>
      <c r="AM132" s="0" t="n">
        <v>3.837</v>
      </c>
      <c r="AN132" s="0" t="n">
        <v>3.683</v>
      </c>
      <c r="AO132" s="0" t="n">
        <v>4.053</v>
      </c>
      <c r="AP132" s="0" t="n">
        <v>4.058</v>
      </c>
      <c r="AQ132" s="0" t="n">
        <v>4.563</v>
      </c>
      <c r="AR132" s="0" t="n">
        <v>5.219</v>
      </c>
      <c r="AS132" s="0" t="n">
        <v>5.534</v>
      </c>
      <c r="AT132" s="0" t="n">
        <v>1.911</v>
      </c>
      <c r="AU132" s="0" t="n">
        <v>-0.385</v>
      </c>
      <c r="AV132" s="0" t="n">
        <v>1.496</v>
      </c>
      <c r="AW132" s="0" t="n">
        <v>3.97</v>
      </c>
      <c r="AX132" s="0" t="n">
        <v>4.532</v>
      </c>
      <c r="AY132" s="0" t="n">
        <v>4.999</v>
      </c>
      <c r="AZ132" s="0" t="n">
        <v>5.033</v>
      </c>
      <c r="BA132" s="0" t="n">
        <v>5.043</v>
      </c>
      <c r="BB132" s="0" t="n">
        <v>2020</v>
      </c>
    </row>
    <row r="133" customFormat="false" ht="15" hidden="false" customHeight="false" outlineLevel="0" collapsed="false">
      <c r="A133" s="0" t="s">
        <v>145</v>
      </c>
      <c r="B133" s="0" t="s">
        <v>378</v>
      </c>
      <c r="C133" s="0" t="s">
        <v>446</v>
      </c>
      <c r="D133" s="0" t="s">
        <v>447</v>
      </c>
      <c r="F133" s="0" t="s">
        <v>448</v>
      </c>
      <c r="G133" s="0" t="s">
        <v>445</v>
      </c>
      <c r="H133" s="0" t="s">
        <v>445</v>
      </c>
      <c r="I133" s="0" t="s">
        <v>445</v>
      </c>
      <c r="J133" s="0" t="s">
        <v>445</v>
      </c>
      <c r="K133" s="0" t="s">
        <v>445</v>
      </c>
      <c r="L133" s="0" t="s">
        <v>445</v>
      </c>
      <c r="M133" s="0" t="s">
        <v>445</v>
      </c>
      <c r="N133" s="0" t="s">
        <v>445</v>
      </c>
      <c r="O133" s="0" t="s">
        <v>445</v>
      </c>
      <c r="P133" s="0" t="s">
        <v>445</v>
      </c>
      <c r="Q133" s="0" t="s">
        <v>445</v>
      </c>
      <c r="R133" s="0" t="s">
        <v>445</v>
      </c>
      <c r="S133" s="0" t="s">
        <v>445</v>
      </c>
      <c r="T133" s="0" t="s">
        <v>445</v>
      </c>
      <c r="U133" s="0" t="s">
        <v>445</v>
      </c>
      <c r="V133" s="0" t="s">
        <v>445</v>
      </c>
      <c r="W133" s="0" t="s">
        <v>445</v>
      </c>
      <c r="X133" s="0" t="s">
        <v>445</v>
      </c>
      <c r="Y133" s="0" t="s">
        <v>445</v>
      </c>
      <c r="Z133" s="0" t="s">
        <v>445</v>
      </c>
      <c r="AA133" s="0" t="s">
        <v>445</v>
      </c>
      <c r="AB133" s="0" t="n">
        <v>6.44</v>
      </c>
      <c r="AC133" s="0" t="n">
        <v>3.579</v>
      </c>
      <c r="AD133" s="0" t="n">
        <v>-3.263</v>
      </c>
      <c r="AE133" s="0" t="n">
        <v>4.856</v>
      </c>
      <c r="AF133" s="0" t="n">
        <v>3.96</v>
      </c>
      <c r="AG133" s="0" t="n">
        <v>-0.406</v>
      </c>
      <c r="AH133" s="0" t="n">
        <v>0.988</v>
      </c>
      <c r="AI133" s="0" t="n">
        <v>-5.414</v>
      </c>
      <c r="AJ133" s="0" t="n">
        <v>-5.92</v>
      </c>
      <c r="AK133" s="0" t="n">
        <v>0.111</v>
      </c>
      <c r="AL133" s="0" t="n">
        <v>5.076</v>
      </c>
      <c r="AM133" s="0" t="n">
        <v>1.606</v>
      </c>
      <c r="AN133" s="0" t="n">
        <v>-1.738</v>
      </c>
      <c r="AO133" s="0" t="n">
        <v>5.963</v>
      </c>
      <c r="AP133" s="0" t="n">
        <v>5.04</v>
      </c>
      <c r="AQ133" s="0" t="n">
        <v>-0.444</v>
      </c>
      <c r="AR133" s="0" t="n">
        <v>-1.972</v>
      </c>
      <c r="AS133" s="0" t="n">
        <v>5.815</v>
      </c>
      <c r="AT133" s="0" t="n">
        <v>-1.769</v>
      </c>
      <c r="AU133" s="0" t="n">
        <v>-10.286</v>
      </c>
      <c r="AV133" s="0" t="n">
        <v>-10.838</v>
      </c>
      <c r="AW133" s="0" t="n">
        <v>10.446</v>
      </c>
      <c r="AX133" s="0" t="n">
        <v>14.111</v>
      </c>
      <c r="AY133" s="0" t="n">
        <v>1.845</v>
      </c>
      <c r="AZ133" s="0" t="n">
        <v>1.986</v>
      </c>
      <c r="BA133" s="0" t="n">
        <v>1.967</v>
      </c>
      <c r="BB133" s="0" t="n">
        <v>2019</v>
      </c>
    </row>
    <row r="134" customFormat="false" ht="15" hidden="false" customHeight="false" outlineLevel="0" collapsed="false">
      <c r="A134" s="0" t="s">
        <v>146</v>
      </c>
      <c r="B134" s="0" t="s">
        <v>379</v>
      </c>
      <c r="C134" s="0" t="s">
        <v>446</v>
      </c>
      <c r="D134" s="0" t="s">
        <v>447</v>
      </c>
      <c r="F134" s="0" t="s">
        <v>448</v>
      </c>
      <c r="G134" s="0" t="n">
        <v>4.5</v>
      </c>
      <c r="H134" s="0" t="n">
        <v>9.207</v>
      </c>
      <c r="I134" s="0" t="n">
        <v>5.348</v>
      </c>
      <c r="J134" s="0" t="n">
        <v>-4.491</v>
      </c>
      <c r="K134" s="0" t="n">
        <v>2.709</v>
      </c>
      <c r="L134" s="0" t="n">
        <v>4.942</v>
      </c>
      <c r="M134" s="0" t="n">
        <v>3.568</v>
      </c>
      <c r="N134" s="0" t="n">
        <v>-1.809</v>
      </c>
      <c r="O134" s="0" t="n">
        <v>-13.38</v>
      </c>
      <c r="P134" s="0" t="n">
        <v>1.562</v>
      </c>
      <c r="Q134" s="0" t="n">
        <v>8.099</v>
      </c>
      <c r="R134" s="0" t="n">
        <v>9.418</v>
      </c>
      <c r="S134" s="0" t="n">
        <v>8.203</v>
      </c>
      <c r="T134" s="0" t="n">
        <v>5.456</v>
      </c>
      <c r="U134" s="0" t="n">
        <v>2.849</v>
      </c>
      <c r="V134" s="0" t="n">
        <v>1.752</v>
      </c>
      <c r="W134" s="0" t="n">
        <v>7.371</v>
      </c>
      <c r="X134" s="0" t="n">
        <v>6.48</v>
      </c>
      <c r="Y134" s="0" t="n">
        <v>7.332</v>
      </c>
      <c r="Z134" s="0" t="n">
        <v>3.878</v>
      </c>
      <c r="AA134" s="0" t="n">
        <v>2.737</v>
      </c>
      <c r="AB134" s="0" t="n">
        <v>0.558</v>
      </c>
      <c r="AC134" s="0" t="n">
        <v>2.247</v>
      </c>
      <c r="AD134" s="0" t="n">
        <v>4.226</v>
      </c>
      <c r="AE134" s="0" t="n">
        <v>7.508</v>
      </c>
      <c r="AF134" s="0" t="n">
        <v>7.181</v>
      </c>
      <c r="AG134" s="0" t="n">
        <v>8.541</v>
      </c>
      <c r="AH134" s="0" t="n">
        <v>12.111</v>
      </c>
      <c r="AI134" s="0" t="n">
        <v>9.856</v>
      </c>
      <c r="AJ134" s="0" t="n">
        <v>1.243</v>
      </c>
      <c r="AK134" s="0" t="n">
        <v>5.828</v>
      </c>
      <c r="AL134" s="0" t="n">
        <v>11.314</v>
      </c>
      <c r="AM134" s="0" t="n">
        <v>9.779</v>
      </c>
      <c r="AN134" s="0" t="n">
        <v>6.903</v>
      </c>
      <c r="AO134" s="0" t="n">
        <v>5.067</v>
      </c>
      <c r="AP134" s="0" t="n">
        <v>5.733</v>
      </c>
      <c r="AQ134" s="0" t="n">
        <v>4.953</v>
      </c>
      <c r="AR134" s="0" t="n">
        <v>5.591</v>
      </c>
      <c r="AS134" s="0" t="n">
        <v>3.598</v>
      </c>
      <c r="AT134" s="0" t="n">
        <v>3.04</v>
      </c>
      <c r="AU134" s="0" t="n">
        <v>-17.949</v>
      </c>
      <c r="AV134" s="0" t="n">
        <v>12.045</v>
      </c>
      <c r="AW134" s="0" t="n">
        <v>5</v>
      </c>
      <c r="AX134" s="0" t="n">
        <v>5</v>
      </c>
      <c r="AY134" s="0" t="n">
        <v>5</v>
      </c>
      <c r="AZ134" s="0" t="n">
        <v>5</v>
      </c>
      <c r="BA134" s="0" t="n">
        <v>5</v>
      </c>
      <c r="BB134" s="0" t="n">
        <v>2019</v>
      </c>
    </row>
    <row r="135" customFormat="false" ht="15" hidden="false" customHeight="false" outlineLevel="0" collapsed="false">
      <c r="A135" s="0" t="s">
        <v>147</v>
      </c>
      <c r="B135" s="0" t="s">
        <v>380</v>
      </c>
      <c r="C135" s="0" t="s">
        <v>446</v>
      </c>
      <c r="D135" s="0" t="s">
        <v>447</v>
      </c>
      <c r="F135" s="0" t="s">
        <v>448</v>
      </c>
      <c r="G135" s="0" t="n">
        <v>-2.309</v>
      </c>
      <c r="H135" s="0" t="n">
        <v>1.149</v>
      </c>
      <c r="I135" s="0" t="n">
        <v>0.832</v>
      </c>
      <c r="J135" s="0" t="n">
        <v>3.438</v>
      </c>
      <c r="K135" s="0" t="n">
        <v>-0.983</v>
      </c>
      <c r="L135" s="0" t="n">
        <v>3.578</v>
      </c>
      <c r="M135" s="0" t="n">
        <v>5.654</v>
      </c>
      <c r="N135" s="0" t="n">
        <v>2.762</v>
      </c>
      <c r="O135" s="0" t="n">
        <v>2.909</v>
      </c>
      <c r="P135" s="0" t="n">
        <v>-1.424</v>
      </c>
      <c r="Q135" s="0" t="n">
        <v>-3.132</v>
      </c>
      <c r="R135" s="0" t="n">
        <v>9.568</v>
      </c>
      <c r="S135" s="0" t="n">
        <v>13.827</v>
      </c>
      <c r="T135" s="0" t="n">
        <v>13.334</v>
      </c>
      <c r="U135" s="0" t="n">
        <v>10.492</v>
      </c>
      <c r="V135" s="0" t="n">
        <v>-3.446</v>
      </c>
      <c r="W135" s="0" t="n">
        <v>6.599</v>
      </c>
      <c r="X135" s="0" t="n">
        <v>-6.343</v>
      </c>
      <c r="Y135" s="0" t="n">
        <v>4.682</v>
      </c>
      <c r="Z135" s="0" t="n">
        <v>1.856</v>
      </c>
      <c r="AA135" s="0" t="n">
        <v>-2.494</v>
      </c>
      <c r="AB135" s="0" t="n">
        <v>-0.123</v>
      </c>
      <c r="AC135" s="0" t="n">
        <v>-0.159</v>
      </c>
      <c r="AD135" s="0" t="n">
        <v>9.046</v>
      </c>
      <c r="AE135" s="0" t="n">
        <v>0.578</v>
      </c>
      <c r="AF135" s="0" t="n">
        <v>4.252</v>
      </c>
      <c r="AG135" s="0" t="n">
        <v>2.537</v>
      </c>
      <c r="AH135" s="0" t="n">
        <v>7.815</v>
      </c>
      <c r="AI135" s="0" t="n">
        <v>-0.296</v>
      </c>
      <c r="AJ135" s="0" t="n">
        <v>6.8</v>
      </c>
      <c r="AK135" s="0" t="n">
        <v>10.128</v>
      </c>
      <c r="AL135" s="0" t="n">
        <v>1.108</v>
      </c>
      <c r="AM135" s="0" t="n">
        <v>4.657</v>
      </c>
      <c r="AN135" s="0" t="n">
        <v>3.825</v>
      </c>
      <c r="AO135" s="0" t="n">
        <v>13.544</v>
      </c>
      <c r="AP135" s="0" t="n">
        <v>6.576</v>
      </c>
      <c r="AQ135" s="0" t="n">
        <v>5.492</v>
      </c>
      <c r="AR135" s="0" t="n">
        <v>3.535</v>
      </c>
      <c r="AS135" s="0" t="n">
        <v>-0.279</v>
      </c>
      <c r="AT135" s="0" t="n">
        <v>5.86</v>
      </c>
      <c r="AU135" s="0" t="n">
        <v>-3.879</v>
      </c>
      <c r="AV135" s="0" t="n">
        <v>3.473</v>
      </c>
      <c r="AW135" s="0" t="n">
        <v>4.24</v>
      </c>
      <c r="AX135" s="0" t="n">
        <v>2.451</v>
      </c>
      <c r="AY135" s="0" t="n">
        <v>2.591</v>
      </c>
      <c r="AZ135" s="0" t="n">
        <v>2.809</v>
      </c>
      <c r="BA135" s="0" t="n">
        <v>2.808</v>
      </c>
      <c r="BB135" s="0" t="n">
        <v>2019</v>
      </c>
    </row>
    <row r="136" customFormat="false" ht="15" hidden="false" customHeight="false" outlineLevel="0" collapsed="false">
      <c r="A136" s="0" t="s">
        <v>148</v>
      </c>
      <c r="B136" s="0" t="s">
        <v>381</v>
      </c>
      <c r="C136" s="0" t="s">
        <v>446</v>
      </c>
      <c r="D136" s="0" t="s">
        <v>447</v>
      </c>
      <c r="F136" s="0" t="s">
        <v>448</v>
      </c>
      <c r="G136" s="0" t="n">
        <v>11.712</v>
      </c>
      <c r="H136" s="0" t="n">
        <v>9.17</v>
      </c>
      <c r="I136" s="0" t="n">
        <v>-1.398</v>
      </c>
      <c r="J136" s="0" t="n">
        <v>-3.043</v>
      </c>
      <c r="K136" s="0" t="n">
        <v>2.817</v>
      </c>
      <c r="L136" s="0" t="n">
        <v>3.872</v>
      </c>
      <c r="M136" s="0" t="n">
        <v>0.263</v>
      </c>
      <c r="N136" s="0" t="n">
        <v>4.072</v>
      </c>
      <c r="O136" s="0" t="n">
        <v>5.881</v>
      </c>
      <c r="P136" s="0" t="n">
        <v>5.817</v>
      </c>
      <c r="Q136" s="0" t="n">
        <v>4.12</v>
      </c>
      <c r="R136" s="0" t="n">
        <v>3.49</v>
      </c>
      <c r="S136" s="0" t="n">
        <v>1.696</v>
      </c>
      <c r="T136" s="0" t="n">
        <v>4.936</v>
      </c>
      <c r="U136" s="0" t="n">
        <v>5.318</v>
      </c>
      <c r="V136" s="0" t="n">
        <v>6.823</v>
      </c>
      <c r="W136" s="0" t="n">
        <v>1.574</v>
      </c>
      <c r="X136" s="0" t="n">
        <v>4.243</v>
      </c>
      <c r="Y136" s="0" t="n">
        <v>0.068</v>
      </c>
      <c r="Z136" s="0" t="n">
        <v>-1.366</v>
      </c>
      <c r="AA136" s="0" t="n">
        <v>-2.314</v>
      </c>
      <c r="AB136" s="0" t="n">
        <v>-0.834</v>
      </c>
      <c r="AC136" s="0" t="n">
        <v>-0.021</v>
      </c>
      <c r="AD136" s="0" t="n">
        <v>4.321</v>
      </c>
      <c r="AE136" s="0" t="n">
        <v>4.057</v>
      </c>
      <c r="AF136" s="0" t="n">
        <v>2.133</v>
      </c>
      <c r="AG136" s="0" t="n">
        <v>4.807</v>
      </c>
      <c r="AH136" s="0" t="n">
        <v>5.422</v>
      </c>
      <c r="AI136" s="0" t="n">
        <v>6.359</v>
      </c>
      <c r="AJ136" s="0" t="n">
        <v>-0.258</v>
      </c>
      <c r="AK136" s="0" t="n">
        <v>11.144</v>
      </c>
      <c r="AL136" s="0" t="n">
        <v>4.249</v>
      </c>
      <c r="AM136" s="0" t="n">
        <v>-0.539</v>
      </c>
      <c r="AN136" s="0" t="n">
        <v>8.417</v>
      </c>
      <c r="AO136" s="0" t="n">
        <v>4.861</v>
      </c>
      <c r="AP136" s="0" t="n">
        <v>3.08</v>
      </c>
      <c r="AQ136" s="0" t="n">
        <v>4.313</v>
      </c>
      <c r="AR136" s="0" t="n">
        <v>4.954</v>
      </c>
      <c r="AS136" s="0" t="n">
        <v>3.356</v>
      </c>
      <c r="AT136" s="0" t="n">
        <v>-0.03</v>
      </c>
      <c r="AU136" s="0" t="n">
        <v>-0.9</v>
      </c>
      <c r="AV136" s="0" t="n">
        <v>4</v>
      </c>
      <c r="AW136" s="0" t="n">
        <v>4</v>
      </c>
      <c r="AX136" s="0" t="n">
        <v>4</v>
      </c>
      <c r="AY136" s="0" t="n">
        <v>3.5</v>
      </c>
      <c r="AZ136" s="0" t="n">
        <v>3.5</v>
      </c>
      <c r="BA136" s="0" t="n">
        <v>3.5</v>
      </c>
      <c r="BB136" s="0" t="n">
        <v>2019</v>
      </c>
    </row>
    <row r="137" customFormat="false" ht="15" hidden="false" customHeight="false" outlineLevel="0" collapsed="false">
      <c r="A137" s="0" t="s">
        <v>149</v>
      </c>
      <c r="B137" s="0" t="s">
        <v>382</v>
      </c>
      <c r="C137" s="0" t="s">
        <v>446</v>
      </c>
      <c r="D137" s="0" t="s">
        <v>447</v>
      </c>
      <c r="F137" s="0" t="s">
        <v>448</v>
      </c>
      <c r="G137" s="0" t="n">
        <v>7.661</v>
      </c>
      <c r="H137" s="0" t="n">
        <v>5.461</v>
      </c>
      <c r="I137" s="0" t="n">
        <v>-0.324</v>
      </c>
      <c r="J137" s="0" t="n">
        <v>-9.329</v>
      </c>
      <c r="K137" s="0" t="n">
        <v>3.801</v>
      </c>
      <c r="L137" s="0" t="n">
        <v>2.089</v>
      </c>
      <c r="M137" s="0" t="n">
        <v>12.106</v>
      </c>
      <c r="N137" s="0" t="n">
        <v>7.738</v>
      </c>
      <c r="O137" s="0" t="n">
        <v>-9.422</v>
      </c>
      <c r="P137" s="0" t="n">
        <v>-13.422</v>
      </c>
      <c r="Q137" s="0" t="n">
        <v>-5.09</v>
      </c>
      <c r="R137" s="0" t="n">
        <v>2.219</v>
      </c>
      <c r="S137" s="0" t="n">
        <v>-0.541</v>
      </c>
      <c r="T137" s="0" t="n">
        <v>5.244</v>
      </c>
      <c r="U137" s="0" t="n">
        <v>12.308</v>
      </c>
      <c r="V137" s="0" t="n">
        <v>7.411</v>
      </c>
      <c r="W137" s="0" t="n">
        <v>2.799</v>
      </c>
      <c r="X137" s="0" t="n">
        <v>6.476</v>
      </c>
      <c r="Y137" s="0" t="n">
        <v>-0.392</v>
      </c>
      <c r="Z137" s="0" t="n">
        <v>1.495</v>
      </c>
      <c r="AA137" s="0" t="n">
        <v>2.695</v>
      </c>
      <c r="AB137" s="0" t="n">
        <v>0.617</v>
      </c>
      <c r="AC137" s="0" t="n">
        <v>5.454</v>
      </c>
      <c r="AD137" s="0" t="n">
        <v>4.165</v>
      </c>
      <c r="AE137" s="0" t="n">
        <v>4.959</v>
      </c>
      <c r="AF137" s="0" t="n">
        <v>6.285</v>
      </c>
      <c r="AG137" s="0" t="n">
        <v>7.529</v>
      </c>
      <c r="AH137" s="0" t="n">
        <v>8.518</v>
      </c>
      <c r="AI137" s="0" t="n">
        <v>9.143</v>
      </c>
      <c r="AJ137" s="0" t="n">
        <v>1.049</v>
      </c>
      <c r="AK137" s="0" t="n">
        <v>8.451</v>
      </c>
      <c r="AL137" s="0" t="n">
        <v>6.452</v>
      </c>
      <c r="AM137" s="0" t="n">
        <v>5.951</v>
      </c>
      <c r="AN137" s="0" t="n">
        <v>5.837</v>
      </c>
      <c r="AO137" s="0" t="n">
        <v>2.394</v>
      </c>
      <c r="AP137" s="0" t="n">
        <v>3.274</v>
      </c>
      <c r="AQ137" s="0" t="n">
        <v>4.363</v>
      </c>
      <c r="AR137" s="0" t="n">
        <v>2.125</v>
      </c>
      <c r="AS137" s="0" t="n">
        <v>3.963</v>
      </c>
      <c r="AT137" s="0" t="n">
        <v>2.226</v>
      </c>
      <c r="AU137" s="0" t="n">
        <v>-11.115</v>
      </c>
      <c r="AV137" s="0" t="n">
        <v>8.498</v>
      </c>
      <c r="AW137" s="0" t="n">
        <v>5.159</v>
      </c>
      <c r="AX137" s="0" t="n">
        <v>4.751</v>
      </c>
      <c r="AY137" s="0" t="n">
        <v>3.377</v>
      </c>
      <c r="AZ137" s="0" t="n">
        <v>3.252</v>
      </c>
      <c r="BA137" s="0" t="n">
        <v>3.251</v>
      </c>
      <c r="BB137" s="0" t="n">
        <v>2020</v>
      </c>
    </row>
    <row r="138" customFormat="false" ht="15" hidden="false" customHeight="false" outlineLevel="0" collapsed="false">
      <c r="A138" s="0" t="s">
        <v>150</v>
      </c>
      <c r="B138" s="0" t="s">
        <v>383</v>
      </c>
      <c r="C138" s="0" t="s">
        <v>446</v>
      </c>
      <c r="D138" s="0" t="s">
        <v>447</v>
      </c>
      <c r="F138" s="0" t="s">
        <v>448</v>
      </c>
      <c r="G138" s="0" t="n">
        <v>5.149</v>
      </c>
      <c r="H138" s="0" t="n">
        <v>3.423</v>
      </c>
      <c r="I138" s="0" t="n">
        <v>3.619</v>
      </c>
      <c r="J138" s="0" t="n">
        <v>1.875</v>
      </c>
      <c r="K138" s="0" t="n">
        <v>-7.324</v>
      </c>
      <c r="L138" s="0" t="n">
        <v>-7.307</v>
      </c>
      <c r="M138" s="0" t="n">
        <v>3.417</v>
      </c>
      <c r="N138" s="0" t="n">
        <v>4.312</v>
      </c>
      <c r="O138" s="0" t="n">
        <v>6.753</v>
      </c>
      <c r="P138" s="0" t="n">
        <v>6.205</v>
      </c>
      <c r="Q138" s="0" t="n">
        <v>3.037</v>
      </c>
      <c r="R138" s="0" t="n">
        <v>-0.436</v>
      </c>
      <c r="S138" s="0" t="n">
        <v>0.418</v>
      </c>
      <c r="T138" s="0" t="n">
        <v>2.182</v>
      </c>
      <c r="U138" s="0" t="n">
        <v>4.374</v>
      </c>
      <c r="V138" s="0" t="n">
        <v>4.625</v>
      </c>
      <c r="W138" s="0" t="n">
        <v>5.86</v>
      </c>
      <c r="X138" s="0" t="n">
        <v>5.186</v>
      </c>
      <c r="Y138" s="0" t="n">
        <v>-0.514</v>
      </c>
      <c r="Z138" s="0" t="n">
        <v>3.346</v>
      </c>
      <c r="AA138" s="0" t="n">
        <v>4.383</v>
      </c>
      <c r="AB138" s="0" t="n">
        <v>3.049</v>
      </c>
      <c r="AC138" s="0" t="n">
        <v>3.716</v>
      </c>
      <c r="AD138" s="0" t="n">
        <v>5.087</v>
      </c>
      <c r="AE138" s="0" t="n">
        <v>6.569</v>
      </c>
      <c r="AF138" s="0" t="n">
        <v>4.942</v>
      </c>
      <c r="AG138" s="0" t="n">
        <v>5.316</v>
      </c>
      <c r="AH138" s="0" t="n">
        <v>6.519</v>
      </c>
      <c r="AI138" s="0" t="n">
        <v>4.344</v>
      </c>
      <c r="AJ138" s="0" t="n">
        <v>1.448</v>
      </c>
      <c r="AK138" s="0" t="n">
        <v>7.335</v>
      </c>
      <c r="AL138" s="0" t="n">
        <v>3.858</v>
      </c>
      <c r="AM138" s="0" t="n">
        <v>6.897</v>
      </c>
      <c r="AN138" s="0" t="n">
        <v>6.751</v>
      </c>
      <c r="AO138" s="0" t="n">
        <v>6.348</v>
      </c>
      <c r="AP138" s="0" t="n">
        <v>6.348</v>
      </c>
      <c r="AQ138" s="0" t="n">
        <v>7.149</v>
      </c>
      <c r="AR138" s="0" t="n">
        <v>6.931</v>
      </c>
      <c r="AS138" s="0" t="n">
        <v>6.341</v>
      </c>
      <c r="AT138" s="0" t="n">
        <v>6.041</v>
      </c>
      <c r="AU138" s="0" t="n">
        <v>-9.513</v>
      </c>
      <c r="AV138" s="0" t="n">
        <v>6.89</v>
      </c>
      <c r="AW138" s="0" t="n">
        <v>6.515</v>
      </c>
      <c r="AX138" s="0" t="n">
        <v>6.491</v>
      </c>
      <c r="AY138" s="0" t="n">
        <v>6.513</v>
      </c>
      <c r="AZ138" s="0" t="n">
        <v>6.515</v>
      </c>
      <c r="BA138" s="0" t="n">
        <v>6.521</v>
      </c>
      <c r="BB138" s="0" t="n">
        <v>2020</v>
      </c>
    </row>
    <row r="139" customFormat="false" ht="15" hidden="false" customHeight="false" outlineLevel="0" collapsed="false">
      <c r="A139" s="0" t="s">
        <v>151</v>
      </c>
      <c r="B139" s="0" t="s">
        <v>384</v>
      </c>
      <c r="C139" s="0" t="s">
        <v>446</v>
      </c>
      <c r="D139" s="0" t="s">
        <v>447</v>
      </c>
      <c r="F139" s="0" t="s">
        <v>448</v>
      </c>
      <c r="G139" s="0" t="n">
        <v>-6</v>
      </c>
      <c r="H139" s="0" t="n">
        <v>-10</v>
      </c>
      <c r="I139" s="0" t="n">
        <v>-4.846</v>
      </c>
      <c r="J139" s="0" t="n">
        <v>5.6</v>
      </c>
      <c r="K139" s="0" t="n">
        <v>-0.366</v>
      </c>
      <c r="L139" s="0" t="n">
        <v>3.862</v>
      </c>
      <c r="M139" s="0" t="n">
        <v>3.494</v>
      </c>
      <c r="N139" s="0" t="n">
        <v>2.302</v>
      </c>
      <c r="O139" s="0" t="n">
        <v>3.285</v>
      </c>
      <c r="P139" s="0" t="n">
        <v>3.812</v>
      </c>
      <c r="Q139" s="0" t="n">
        <v>-7.171</v>
      </c>
      <c r="R139" s="0" t="n">
        <v>-7.005</v>
      </c>
      <c r="S139" s="0" t="n">
        <v>2.033</v>
      </c>
      <c r="T139" s="0" t="n">
        <v>4.287</v>
      </c>
      <c r="U139" s="0" t="n">
        <v>5.239</v>
      </c>
      <c r="V139" s="0" t="n">
        <v>6.728</v>
      </c>
      <c r="W139" s="0" t="n">
        <v>6.239</v>
      </c>
      <c r="X139" s="0" t="n">
        <v>7.086</v>
      </c>
      <c r="Y139" s="0" t="n">
        <v>4.982</v>
      </c>
      <c r="Z139" s="0" t="n">
        <v>4.524</v>
      </c>
      <c r="AA139" s="0" t="n">
        <v>4.26</v>
      </c>
      <c r="AB139" s="0" t="n">
        <v>1.205</v>
      </c>
      <c r="AC139" s="0" t="n">
        <v>1.443</v>
      </c>
      <c r="AD139" s="0" t="n">
        <v>3.498</v>
      </c>
      <c r="AE139" s="0" t="n">
        <v>4.983</v>
      </c>
      <c r="AF139" s="0" t="n">
        <v>3.507</v>
      </c>
      <c r="AG139" s="0" t="n">
        <v>6.131</v>
      </c>
      <c r="AH139" s="0" t="n">
        <v>7.062</v>
      </c>
      <c r="AI139" s="0" t="n">
        <v>4.2</v>
      </c>
      <c r="AJ139" s="0" t="n">
        <v>2.832</v>
      </c>
      <c r="AK139" s="0" t="n">
        <v>3.741</v>
      </c>
      <c r="AL139" s="0" t="n">
        <v>4.758</v>
      </c>
      <c r="AM139" s="0" t="n">
        <v>1.325</v>
      </c>
      <c r="AN139" s="0" t="n">
        <v>1.136</v>
      </c>
      <c r="AO139" s="0" t="n">
        <v>3.379</v>
      </c>
      <c r="AP139" s="0" t="n">
        <v>4.236</v>
      </c>
      <c r="AQ139" s="0" t="n">
        <v>3.142</v>
      </c>
      <c r="AR139" s="0" t="n">
        <v>4.831</v>
      </c>
      <c r="AS139" s="0" t="n">
        <v>5.354</v>
      </c>
      <c r="AT139" s="0" t="n">
        <v>4.541</v>
      </c>
      <c r="AU139" s="0" t="n">
        <v>-2.723</v>
      </c>
      <c r="AV139" s="0" t="n">
        <v>3.467</v>
      </c>
      <c r="AW139" s="0" t="n">
        <v>4.543</v>
      </c>
      <c r="AX139" s="0" t="n">
        <v>3.977</v>
      </c>
      <c r="AY139" s="0" t="n">
        <v>3.012</v>
      </c>
      <c r="AZ139" s="0" t="n">
        <v>2.855</v>
      </c>
      <c r="BA139" s="0" t="n">
        <v>2.564</v>
      </c>
      <c r="BB139" s="0" t="n">
        <v>2020</v>
      </c>
      <c r="BC139" s="0" t="n">
        <v>1</v>
      </c>
    </row>
    <row r="140" customFormat="false" ht="15" hidden="false" customHeight="false" outlineLevel="0" collapsed="false">
      <c r="A140" s="0" t="s">
        <v>152</v>
      </c>
      <c r="B140" s="0" t="s">
        <v>385</v>
      </c>
      <c r="C140" s="0" t="s">
        <v>446</v>
      </c>
      <c r="D140" s="0" t="s">
        <v>447</v>
      </c>
      <c r="F140" s="0" t="s">
        <v>448</v>
      </c>
      <c r="G140" s="0" t="n">
        <v>6.725</v>
      </c>
      <c r="H140" s="0" t="n">
        <v>3.523</v>
      </c>
      <c r="I140" s="0" t="n">
        <v>2.163</v>
      </c>
      <c r="J140" s="0" t="n">
        <v>0.972</v>
      </c>
      <c r="K140" s="0" t="n">
        <v>-1.042</v>
      </c>
      <c r="L140" s="0" t="n">
        <v>1.636</v>
      </c>
      <c r="M140" s="0" t="n">
        <v>3.32</v>
      </c>
      <c r="N140" s="0" t="n">
        <v>7.632</v>
      </c>
      <c r="O140" s="0" t="n">
        <v>5.34</v>
      </c>
      <c r="P140" s="0" t="n">
        <v>6.649</v>
      </c>
      <c r="Q140" s="0" t="n">
        <v>7.859</v>
      </c>
      <c r="R140" s="0" t="n">
        <v>3.37</v>
      </c>
      <c r="S140" s="0" t="n">
        <v>3.13</v>
      </c>
      <c r="T140" s="0" t="n">
        <v>-0.687</v>
      </c>
      <c r="U140" s="0" t="n">
        <v>1.489</v>
      </c>
      <c r="V140" s="0" t="n">
        <v>2.307</v>
      </c>
      <c r="W140" s="0" t="n">
        <v>3.504</v>
      </c>
      <c r="X140" s="0" t="n">
        <v>4.401</v>
      </c>
      <c r="Y140" s="0" t="n">
        <v>4.808</v>
      </c>
      <c r="Z140" s="0" t="n">
        <v>3.907</v>
      </c>
      <c r="AA140" s="0" t="n">
        <v>3.816</v>
      </c>
      <c r="AB140" s="0" t="n">
        <v>1.944</v>
      </c>
      <c r="AC140" s="0" t="n">
        <v>0.771</v>
      </c>
      <c r="AD140" s="0" t="n">
        <v>-0.931</v>
      </c>
      <c r="AE140" s="0" t="n">
        <v>1.789</v>
      </c>
      <c r="AF140" s="0" t="n">
        <v>0.782</v>
      </c>
      <c r="AG140" s="0" t="n">
        <v>1.625</v>
      </c>
      <c r="AH140" s="0" t="n">
        <v>2.507</v>
      </c>
      <c r="AI140" s="0" t="n">
        <v>0.319</v>
      </c>
      <c r="AJ140" s="0" t="n">
        <v>-3.122</v>
      </c>
      <c r="AK140" s="0" t="n">
        <v>1.738</v>
      </c>
      <c r="AL140" s="0" t="n">
        <v>-1.696</v>
      </c>
      <c r="AM140" s="0" t="n">
        <v>-4.057</v>
      </c>
      <c r="AN140" s="0" t="n">
        <v>-0.923</v>
      </c>
      <c r="AO140" s="0" t="n">
        <v>0.792</v>
      </c>
      <c r="AP140" s="0" t="n">
        <v>1.792</v>
      </c>
      <c r="AQ140" s="0" t="n">
        <v>2.019</v>
      </c>
      <c r="AR140" s="0" t="n">
        <v>3.506</v>
      </c>
      <c r="AS140" s="0" t="n">
        <v>2.849</v>
      </c>
      <c r="AT140" s="0" t="n">
        <v>2.489</v>
      </c>
      <c r="AU140" s="0" t="n">
        <v>-7.587</v>
      </c>
      <c r="AV140" s="0" t="n">
        <v>3.9</v>
      </c>
      <c r="AW140" s="0" t="n">
        <v>4.8</v>
      </c>
      <c r="AX140" s="0" t="n">
        <v>2.5</v>
      </c>
      <c r="AY140" s="0" t="n">
        <v>2.3</v>
      </c>
      <c r="AZ140" s="0" t="n">
        <v>1.8</v>
      </c>
      <c r="BA140" s="0" t="n">
        <v>1.7</v>
      </c>
      <c r="BB140" s="0" t="n">
        <v>2020</v>
      </c>
      <c r="BC140" s="0" t="n">
        <v>1</v>
      </c>
    </row>
    <row r="141" customFormat="false" ht="15" hidden="false" customHeight="false" outlineLevel="0" collapsed="false">
      <c r="A141" s="0" t="s">
        <v>386</v>
      </c>
      <c r="B141" s="0" t="s">
        <v>387</v>
      </c>
      <c r="C141" s="0" t="s">
        <v>446</v>
      </c>
      <c r="D141" s="0" t="s">
        <v>447</v>
      </c>
      <c r="F141" s="0" t="s">
        <v>448</v>
      </c>
      <c r="G141" s="0" t="s">
        <v>445</v>
      </c>
      <c r="H141" s="0" t="n">
        <v>1.07</v>
      </c>
      <c r="I141" s="0" t="n">
        <v>-3.049</v>
      </c>
      <c r="J141" s="0" t="n">
        <v>0.468</v>
      </c>
      <c r="K141" s="0" t="n">
        <v>7.318</v>
      </c>
      <c r="L141" s="0" t="n">
        <v>2.061</v>
      </c>
      <c r="M141" s="0" t="n">
        <v>8.163</v>
      </c>
      <c r="N141" s="0" t="n">
        <v>4.917</v>
      </c>
      <c r="O141" s="0" t="n">
        <v>6.508</v>
      </c>
      <c r="P141" s="0" t="n">
        <v>4.94</v>
      </c>
      <c r="Q141" s="0" t="n">
        <v>3.781</v>
      </c>
      <c r="R141" s="0" t="n">
        <v>2.304</v>
      </c>
      <c r="S141" s="0" t="n">
        <v>4.564</v>
      </c>
      <c r="T141" s="0" t="n">
        <v>4.645</v>
      </c>
      <c r="U141" s="0" t="n">
        <v>4.186</v>
      </c>
      <c r="V141" s="0" t="n">
        <v>4.549</v>
      </c>
      <c r="W141" s="0" t="n">
        <v>2.314</v>
      </c>
      <c r="X141" s="0" t="n">
        <v>4.88</v>
      </c>
      <c r="Y141" s="0" t="n">
        <v>6.518</v>
      </c>
      <c r="Z141" s="0" t="n">
        <v>4.413</v>
      </c>
      <c r="AA141" s="0" t="n">
        <v>3.272</v>
      </c>
      <c r="AB141" s="0" t="n">
        <v>9.468</v>
      </c>
      <c r="AC141" s="0" t="n">
        <v>2.17</v>
      </c>
      <c r="AD141" s="0" t="n">
        <v>2.341</v>
      </c>
      <c r="AE141" s="0" t="n">
        <v>1.987</v>
      </c>
      <c r="AF141" s="0" t="n">
        <v>-1.987</v>
      </c>
      <c r="AG141" s="0" t="n">
        <v>-1.41</v>
      </c>
      <c r="AH141" s="0" t="n">
        <v>-1.162</v>
      </c>
      <c r="AI141" s="0" t="n">
        <v>-1.844</v>
      </c>
      <c r="AJ141" s="0" t="n">
        <v>-1.952</v>
      </c>
      <c r="AK141" s="0" t="n">
        <v>-0.413</v>
      </c>
      <c r="AL141" s="0" t="n">
        <v>-0.359</v>
      </c>
      <c r="AM141" s="0" t="n">
        <v>0.029</v>
      </c>
      <c r="AN141" s="0" t="n">
        <v>-0.307</v>
      </c>
      <c r="AO141" s="0" t="n">
        <v>-1.19</v>
      </c>
      <c r="AP141" s="0" t="n">
        <v>-1.049</v>
      </c>
      <c r="AQ141" s="0" t="n">
        <v>-1.263</v>
      </c>
      <c r="AR141" s="0" t="n">
        <v>-2.886</v>
      </c>
      <c r="AS141" s="0" t="n">
        <v>-4.657</v>
      </c>
      <c r="AT141" s="0" t="n">
        <v>1.187</v>
      </c>
      <c r="AU141" s="0" t="n">
        <v>-7.5</v>
      </c>
      <c r="AV141" s="0" t="n">
        <v>2.5</v>
      </c>
      <c r="AW141" s="0" t="n">
        <v>0.7</v>
      </c>
      <c r="AX141" s="0" t="n">
        <v>0</v>
      </c>
      <c r="AY141" s="0" t="n">
        <v>-0.3</v>
      </c>
      <c r="AZ141" s="0" t="n">
        <v>-0.4</v>
      </c>
      <c r="BA141" s="0" t="n">
        <v>-0.4</v>
      </c>
      <c r="BB141" s="0" t="n">
        <v>2019</v>
      </c>
    </row>
    <row r="142" customFormat="false" ht="15" hidden="false" customHeight="false" outlineLevel="0" collapsed="false">
      <c r="A142" s="0" t="s">
        <v>153</v>
      </c>
      <c r="B142" s="0" t="s">
        <v>388</v>
      </c>
      <c r="C142" s="0" t="s">
        <v>446</v>
      </c>
      <c r="D142" s="0" t="s">
        <v>447</v>
      </c>
      <c r="F142" s="0" t="s">
        <v>448</v>
      </c>
      <c r="G142" s="0" t="n">
        <v>-1.016</v>
      </c>
      <c r="H142" s="0" t="n">
        <v>-3.894</v>
      </c>
      <c r="I142" s="0" t="n">
        <v>-8.21</v>
      </c>
      <c r="J142" s="0" t="n">
        <v>-5.329</v>
      </c>
      <c r="K142" s="0" t="n">
        <v>15.988</v>
      </c>
      <c r="L142" s="0" t="n">
        <v>-13.031</v>
      </c>
      <c r="M142" s="0" t="n">
        <v>3.706</v>
      </c>
      <c r="N142" s="0" t="n">
        <v>0.9</v>
      </c>
      <c r="O142" s="0" t="n">
        <v>4.7</v>
      </c>
      <c r="P142" s="0" t="n">
        <v>5.3</v>
      </c>
      <c r="Q142" s="0" t="n">
        <v>-14.644</v>
      </c>
      <c r="R142" s="0" t="n">
        <v>-1.524</v>
      </c>
      <c r="S142" s="0" t="n">
        <v>10.424</v>
      </c>
      <c r="T142" s="0" t="n">
        <v>-0.891</v>
      </c>
      <c r="U142" s="0" t="n">
        <v>1.929</v>
      </c>
      <c r="V142" s="0" t="n">
        <v>0.361</v>
      </c>
      <c r="W142" s="0" t="n">
        <v>4.229</v>
      </c>
      <c r="X142" s="0" t="n">
        <v>27.745</v>
      </c>
      <c r="Y142" s="0" t="n">
        <v>10.253</v>
      </c>
      <c r="Z142" s="0" t="n">
        <v>3.767</v>
      </c>
      <c r="AA142" s="0" t="n">
        <v>6.946</v>
      </c>
      <c r="AB142" s="0" t="n">
        <v>4.5</v>
      </c>
      <c r="AC142" s="0" t="n">
        <v>6.873</v>
      </c>
      <c r="AD142" s="0" t="n">
        <v>3.987</v>
      </c>
      <c r="AE142" s="0" t="n">
        <v>19.225</v>
      </c>
      <c r="AF142" s="0" t="n">
        <v>7.792</v>
      </c>
      <c r="AG142" s="0" t="n">
        <v>28.082</v>
      </c>
      <c r="AH142" s="0" t="n">
        <v>18.191</v>
      </c>
      <c r="AI142" s="0" t="n">
        <v>17.494</v>
      </c>
      <c r="AJ142" s="0" t="n">
        <v>13.063</v>
      </c>
      <c r="AK142" s="0" t="n">
        <v>17.746</v>
      </c>
      <c r="AL142" s="0" t="n">
        <v>11.303</v>
      </c>
      <c r="AM142" s="0" t="n">
        <v>4.73</v>
      </c>
      <c r="AN142" s="0" t="n">
        <v>5.556</v>
      </c>
      <c r="AO142" s="0" t="n">
        <v>5.334</v>
      </c>
      <c r="AP142" s="0" t="n">
        <v>4.753</v>
      </c>
      <c r="AQ142" s="0" t="n">
        <v>3.064</v>
      </c>
      <c r="AR142" s="0" t="n">
        <v>-1.498</v>
      </c>
      <c r="AS142" s="0" t="n">
        <v>1.235</v>
      </c>
      <c r="AT142" s="0" t="n">
        <v>0.775</v>
      </c>
      <c r="AU142" s="0" t="n">
        <v>-2.616</v>
      </c>
      <c r="AV142" s="0" t="n">
        <v>2.357</v>
      </c>
      <c r="AW142" s="0" t="n">
        <v>3.607</v>
      </c>
      <c r="AX142" s="0" t="n">
        <v>2.226</v>
      </c>
      <c r="AY142" s="0" t="n">
        <v>1.763</v>
      </c>
      <c r="AZ142" s="0" t="n">
        <v>2.154</v>
      </c>
      <c r="BA142" s="0" t="n">
        <v>1.92</v>
      </c>
      <c r="BB142" s="0" t="n">
        <v>2019</v>
      </c>
    </row>
    <row r="143" customFormat="false" ht="15" hidden="false" customHeight="false" outlineLevel="0" collapsed="false">
      <c r="A143" s="0" t="s">
        <v>154</v>
      </c>
      <c r="B143" s="0" t="s">
        <v>389</v>
      </c>
      <c r="C143" s="0" t="s">
        <v>446</v>
      </c>
      <c r="D143" s="0" t="s">
        <v>447</v>
      </c>
      <c r="F143" s="0" t="s">
        <v>448</v>
      </c>
      <c r="G143" s="0" t="n">
        <v>3.304</v>
      </c>
      <c r="H143" s="0" t="n">
        <v>0.1</v>
      </c>
      <c r="I143" s="0" t="n">
        <v>3.9</v>
      </c>
      <c r="J143" s="0" t="n">
        <v>6</v>
      </c>
      <c r="K143" s="0" t="n">
        <v>6</v>
      </c>
      <c r="L143" s="0" t="n">
        <v>-0.1</v>
      </c>
      <c r="M143" s="0" t="n">
        <v>2.4</v>
      </c>
      <c r="N143" s="0" t="n">
        <v>0.8</v>
      </c>
      <c r="O143" s="0" t="n">
        <v>-0.5</v>
      </c>
      <c r="P143" s="0" t="n">
        <v>-5.8</v>
      </c>
      <c r="Q143" s="0" t="n">
        <v>-5.612</v>
      </c>
      <c r="R143" s="0" t="n">
        <v>-12.927</v>
      </c>
      <c r="S143" s="0" t="n">
        <v>-8.766</v>
      </c>
      <c r="T143" s="0" t="n">
        <v>1.528</v>
      </c>
      <c r="U143" s="0" t="n">
        <v>3.932</v>
      </c>
      <c r="V143" s="0" t="n">
        <v>7.138</v>
      </c>
      <c r="W143" s="0" t="n">
        <v>3.948</v>
      </c>
      <c r="X143" s="0" t="n">
        <v>-6.053</v>
      </c>
      <c r="Y143" s="0" t="n">
        <v>-4.818</v>
      </c>
      <c r="Z143" s="0" t="n">
        <v>-1.15</v>
      </c>
      <c r="AA143" s="0" t="n">
        <v>2.921</v>
      </c>
      <c r="AB143" s="0" t="n">
        <v>5.218</v>
      </c>
      <c r="AC143" s="0" t="n">
        <v>5.703</v>
      </c>
      <c r="AD143" s="0" t="n">
        <v>2.341</v>
      </c>
      <c r="AE143" s="0" t="n">
        <v>10.428</v>
      </c>
      <c r="AF143" s="0" t="n">
        <v>4.668</v>
      </c>
      <c r="AG143" s="0" t="n">
        <v>8.029</v>
      </c>
      <c r="AH143" s="0" t="n">
        <v>7.234</v>
      </c>
      <c r="AI143" s="0" t="n">
        <v>9.307</v>
      </c>
      <c r="AJ143" s="0" t="n">
        <v>-5.517</v>
      </c>
      <c r="AK143" s="0" t="n">
        <v>-3.901</v>
      </c>
      <c r="AL143" s="0" t="n">
        <v>1.906</v>
      </c>
      <c r="AM143" s="0" t="n">
        <v>2.041</v>
      </c>
      <c r="AN143" s="0" t="n">
        <v>3.771</v>
      </c>
      <c r="AO143" s="0" t="n">
        <v>3.609</v>
      </c>
      <c r="AP143" s="0" t="n">
        <v>2.954</v>
      </c>
      <c r="AQ143" s="0" t="n">
        <v>4.703</v>
      </c>
      <c r="AR143" s="0" t="n">
        <v>7.319</v>
      </c>
      <c r="AS143" s="0" t="n">
        <v>4.475</v>
      </c>
      <c r="AT143" s="0" t="n">
        <v>4.127</v>
      </c>
      <c r="AU143" s="0" t="n">
        <v>-3.9</v>
      </c>
      <c r="AV143" s="0" t="n">
        <v>6</v>
      </c>
      <c r="AW143" s="0" t="n">
        <v>4.801</v>
      </c>
      <c r="AX143" s="0" t="n">
        <v>3.8</v>
      </c>
      <c r="AY143" s="0" t="n">
        <v>3.7</v>
      </c>
      <c r="AZ143" s="0" t="n">
        <v>3.5</v>
      </c>
      <c r="BA143" s="0" t="n">
        <v>3.498</v>
      </c>
      <c r="BB143" s="0" t="n">
        <v>2019</v>
      </c>
    </row>
    <row r="144" customFormat="false" ht="15" hidden="false" customHeight="false" outlineLevel="0" collapsed="false">
      <c r="A144" s="0" t="s">
        <v>155</v>
      </c>
      <c r="B144" s="0" t="s">
        <v>390</v>
      </c>
      <c r="C144" s="0" t="s">
        <v>446</v>
      </c>
      <c r="D144" s="0" t="s">
        <v>447</v>
      </c>
      <c r="F144" s="0" t="s">
        <v>448</v>
      </c>
      <c r="G144" s="0" t="s">
        <v>445</v>
      </c>
      <c r="H144" s="0" t="s">
        <v>445</v>
      </c>
      <c r="I144" s="0" t="s">
        <v>445</v>
      </c>
      <c r="J144" s="0" t="s">
        <v>445</v>
      </c>
      <c r="K144" s="0" t="s">
        <v>445</v>
      </c>
      <c r="L144" s="0" t="s">
        <v>445</v>
      </c>
      <c r="M144" s="0" t="s">
        <v>445</v>
      </c>
      <c r="N144" s="0" t="s">
        <v>445</v>
      </c>
      <c r="O144" s="0" t="s">
        <v>445</v>
      </c>
      <c r="P144" s="0" t="s">
        <v>445</v>
      </c>
      <c r="Q144" s="0" t="s">
        <v>445</v>
      </c>
      <c r="R144" s="0" t="s">
        <v>445</v>
      </c>
      <c r="S144" s="0" t="s">
        <v>445</v>
      </c>
      <c r="T144" s="0" t="n">
        <v>-8.7</v>
      </c>
      <c r="U144" s="0" t="n">
        <v>-12.7</v>
      </c>
      <c r="V144" s="0" t="n">
        <v>-4.1</v>
      </c>
      <c r="W144" s="0" t="n">
        <v>-3.608</v>
      </c>
      <c r="X144" s="0" t="n">
        <v>1.382</v>
      </c>
      <c r="Y144" s="0" t="n">
        <v>-5.345</v>
      </c>
      <c r="Z144" s="0" t="n">
        <v>6.351</v>
      </c>
      <c r="AA144" s="0" t="n">
        <v>10.046</v>
      </c>
      <c r="AB144" s="0" t="n">
        <v>5.09</v>
      </c>
      <c r="AC144" s="0" t="n">
        <v>4.744</v>
      </c>
      <c r="AD144" s="0" t="n">
        <v>7.349</v>
      </c>
      <c r="AE144" s="0" t="n">
        <v>7.176</v>
      </c>
      <c r="AF144" s="0" t="n">
        <v>6.376</v>
      </c>
      <c r="AG144" s="0" t="n">
        <v>8.154</v>
      </c>
      <c r="AH144" s="0" t="n">
        <v>8.535</v>
      </c>
      <c r="AI144" s="0" t="n">
        <v>5.248</v>
      </c>
      <c r="AJ144" s="0" t="n">
        <v>-7.821</v>
      </c>
      <c r="AK144" s="0" t="n">
        <v>4.503</v>
      </c>
      <c r="AL144" s="0" t="n">
        <v>5.066</v>
      </c>
      <c r="AM144" s="0" t="n">
        <v>4.024</v>
      </c>
      <c r="AN144" s="0" t="n">
        <v>1.755</v>
      </c>
      <c r="AO144" s="0" t="n">
        <v>0.736</v>
      </c>
      <c r="AP144" s="0" t="n">
        <v>-1.973</v>
      </c>
      <c r="AQ144" s="0" t="n">
        <v>0.194</v>
      </c>
      <c r="AR144" s="0" t="n">
        <v>1.826</v>
      </c>
      <c r="AS144" s="0" t="n">
        <v>2.807</v>
      </c>
      <c r="AT144" s="0" t="n">
        <v>2.029</v>
      </c>
      <c r="AU144" s="0" t="n">
        <v>-3.056</v>
      </c>
      <c r="AV144" s="0" t="n">
        <v>3.763</v>
      </c>
      <c r="AW144" s="0" t="n">
        <v>3.75</v>
      </c>
      <c r="AX144" s="0" t="n">
        <v>2.1</v>
      </c>
      <c r="AY144" s="0" t="n">
        <v>1.8</v>
      </c>
      <c r="AZ144" s="0" t="n">
        <v>1.8</v>
      </c>
      <c r="BA144" s="0" t="n">
        <v>1.8</v>
      </c>
      <c r="BB144" s="0" t="n">
        <v>2020</v>
      </c>
    </row>
    <row r="145" customFormat="false" ht="15" hidden="false" customHeight="false" outlineLevel="0" collapsed="false">
      <c r="A145" s="0" t="s">
        <v>156</v>
      </c>
      <c r="B145" s="0" t="s">
        <v>391</v>
      </c>
      <c r="C145" s="0" t="s">
        <v>446</v>
      </c>
      <c r="D145" s="0" t="s">
        <v>447</v>
      </c>
      <c r="F145" s="0" t="s">
        <v>448</v>
      </c>
      <c r="G145" s="0" t="n">
        <v>-3.576</v>
      </c>
      <c r="H145" s="0" t="n">
        <v>2.472</v>
      </c>
      <c r="I145" s="0" t="n">
        <v>-2.468</v>
      </c>
      <c r="J145" s="0" t="n">
        <v>6.035</v>
      </c>
      <c r="K145" s="0" t="n">
        <v>12.974</v>
      </c>
      <c r="L145" s="0" t="n">
        <v>4.388</v>
      </c>
      <c r="M145" s="0" t="n">
        <v>5.501</v>
      </c>
      <c r="N145" s="0" t="n">
        <v>-0.295</v>
      </c>
      <c r="O145" s="0" t="n">
        <v>0.296</v>
      </c>
      <c r="P145" s="0" t="n">
        <v>-5.706</v>
      </c>
      <c r="Q145" s="0" t="n">
        <v>0.419</v>
      </c>
      <c r="R145" s="0" t="n">
        <v>-4.3</v>
      </c>
      <c r="S145" s="0" t="n">
        <v>6.6</v>
      </c>
      <c r="T145" s="0" t="n">
        <v>-10.378</v>
      </c>
      <c r="U145" s="0" t="n">
        <v>-41.89</v>
      </c>
      <c r="V145" s="0" t="n">
        <v>24.541</v>
      </c>
      <c r="W145" s="0" t="n">
        <v>11.596</v>
      </c>
      <c r="X145" s="0" t="n">
        <v>14.9</v>
      </c>
      <c r="Y145" s="0" t="n">
        <v>8.34</v>
      </c>
      <c r="Z145" s="0" t="n">
        <v>3.308</v>
      </c>
      <c r="AA145" s="0" t="n">
        <v>8.329</v>
      </c>
      <c r="AB145" s="0" t="n">
        <v>8.494</v>
      </c>
      <c r="AC145" s="0" t="n">
        <v>13.185</v>
      </c>
      <c r="AD145" s="0" t="n">
        <v>2.221</v>
      </c>
      <c r="AE145" s="0" t="n">
        <v>7.443</v>
      </c>
      <c r="AF145" s="0" t="n">
        <v>9.38</v>
      </c>
      <c r="AG145" s="0" t="n">
        <v>9.212</v>
      </c>
      <c r="AH145" s="0" t="n">
        <v>7.658</v>
      </c>
      <c r="AI145" s="0" t="n">
        <v>11.16</v>
      </c>
      <c r="AJ145" s="0" t="n">
        <v>6.237</v>
      </c>
      <c r="AK145" s="0" t="n">
        <v>7.333</v>
      </c>
      <c r="AL145" s="0" t="n">
        <v>7.95</v>
      </c>
      <c r="AM145" s="0" t="n">
        <v>8.646</v>
      </c>
      <c r="AN145" s="0" t="n">
        <v>4.733</v>
      </c>
      <c r="AO145" s="0" t="n">
        <v>6.158</v>
      </c>
      <c r="AP145" s="0" t="n">
        <v>8.873</v>
      </c>
      <c r="AQ145" s="0" t="n">
        <v>5.973</v>
      </c>
      <c r="AR145" s="0" t="n">
        <v>3.987</v>
      </c>
      <c r="AS145" s="0" t="n">
        <v>8.578</v>
      </c>
      <c r="AT145" s="0" t="n">
        <v>9.397</v>
      </c>
      <c r="AU145" s="0" t="n">
        <v>-0.199</v>
      </c>
      <c r="AV145" s="0" t="n">
        <v>5.69</v>
      </c>
      <c r="AW145" s="0" t="n">
        <v>6.841</v>
      </c>
      <c r="AX145" s="0" t="n">
        <v>7.952</v>
      </c>
      <c r="AY145" s="0" t="n">
        <v>7.53</v>
      </c>
      <c r="AZ145" s="0" t="n">
        <v>7.478</v>
      </c>
      <c r="BA145" s="0" t="n">
        <v>6.064</v>
      </c>
      <c r="BB145" s="0" t="n">
        <v>2018</v>
      </c>
    </row>
    <row r="146" customFormat="false" ht="15" hidden="false" customHeight="false" outlineLevel="0" collapsed="false">
      <c r="A146" s="0" t="s">
        <v>157</v>
      </c>
      <c r="B146" s="0" t="s">
        <v>392</v>
      </c>
      <c r="C146" s="0" t="s">
        <v>446</v>
      </c>
      <c r="D146" s="0" t="s">
        <v>447</v>
      </c>
      <c r="F146" s="0" t="s">
        <v>448</v>
      </c>
      <c r="G146" s="0" t="n">
        <v>-6.123</v>
      </c>
      <c r="H146" s="0" t="n">
        <v>-9.056</v>
      </c>
      <c r="I146" s="0" t="n">
        <v>-1.014</v>
      </c>
      <c r="J146" s="0" t="n">
        <v>0.485</v>
      </c>
      <c r="K146" s="0" t="n">
        <v>1.98</v>
      </c>
      <c r="L146" s="0" t="n">
        <v>5.826</v>
      </c>
      <c r="M146" s="0" t="n">
        <v>4.79</v>
      </c>
      <c r="N146" s="0" t="n">
        <v>0.509</v>
      </c>
      <c r="O146" s="0" t="n">
        <v>2.871</v>
      </c>
      <c r="P146" s="0" t="n">
        <v>5.819</v>
      </c>
      <c r="Q146" s="0" t="n">
        <v>-6.444</v>
      </c>
      <c r="R146" s="0" t="n">
        <v>-2.443</v>
      </c>
      <c r="S146" s="0" t="n">
        <v>4.135</v>
      </c>
      <c r="T146" s="0" t="n">
        <v>1.683</v>
      </c>
      <c r="U146" s="0" t="n">
        <v>6.39</v>
      </c>
      <c r="V146" s="0" t="n">
        <v>6.556</v>
      </c>
      <c r="W146" s="0" t="n">
        <v>7.274</v>
      </c>
      <c r="X146" s="0" t="n">
        <v>0.803</v>
      </c>
      <c r="Y146" s="0" t="n">
        <v>1.1</v>
      </c>
      <c r="Z146" s="0" t="n">
        <v>-0.636</v>
      </c>
      <c r="AA146" s="0" t="n">
        <v>5.093</v>
      </c>
      <c r="AB146" s="0" t="n">
        <v>7.39</v>
      </c>
      <c r="AC146" s="0" t="n">
        <v>5.652</v>
      </c>
      <c r="AD146" s="0" t="n">
        <v>5.213</v>
      </c>
      <c r="AE146" s="0" t="n">
        <v>3.087</v>
      </c>
      <c r="AF146" s="0" t="n">
        <v>6.639</v>
      </c>
      <c r="AG146" s="0" t="n">
        <v>2.132</v>
      </c>
      <c r="AH146" s="0" t="n">
        <v>0.486</v>
      </c>
      <c r="AI146" s="0" t="n">
        <v>3.556</v>
      </c>
      <c r="AJ146" s="0" t="n">
        <v>-0.542</v>
      </c>
      <c r="AK146" s="0" t="n">
        <v>2.551</v>
      </c>
      <c r="AL146" s="0" t="n">
        <v>4.173</v>
      </c>
      <c r="AM146" s="0" t="n">
        <v>-4.089</v>
      </c>
      <c r="AN146" s="0" t="n">
        <v>-0.419</v>
      </c>
      <c r="AO146" s="0" t="n">
        <v>0.078</v>
      </c>
      <c r="AP146" s="0" t="n">
        <v>4.272</v>
      </c>
      <c r="AQ146" s="0" t="n">
        <v>8.056</v>
      </c>
      <c r="AR146" s="0" t="n">
        <v>1.044</v>
      </c>
      <c r="AS146" s="0" t="n">
        <v>-2.063</v>
      </c>
      <c r="AT146" s="0" t="n">
        <v>3.58</v>
      </c>
      <c r="AU146" s="0" t="n">
        <v>-3.154</v>
      </c>
      <c r="AV146" s="0" t="n">
        <v>-7.8</v>
      </c>
      <c r="AW146" s="0" t="n">
        <v>1.719</v>
      </c>
      <c r="AX146" s="0" t="n">
        <v>2.96</v>
      </c>
      <c r="AY146" s="0" t="n">
        <v>3.482</v>
      </c>
      <c r="AZ146" s="0" t="n">
        <v>2.5</v>
      </c>
      <c r="BA146" s="0" t="n">
        <v>2.138</v>
      </c>
      <c r="BB146" s="0" t="n">
        <v>2020</v>
      </c>
    </row>
    <row r="147" customFormat="false" ht="15" hidden="false" customHeight="false" outlineLevel="0" collapsed="false">
      <c r="A147" s="0" t="s">
        <v>158</v>
      </c>
      <c r="B147" s="0" t="s">
        <v>393</v>
      </c>
      <c r="C147" s="0" t="s">
        <v>446</v>
      </c>
      <c r="D147" s="0" t="s">
        <v>447</v>
      </c>
      <c r="F147" s="0" t="s">
        <v>448</v>
      </c>
      <c r="G147" s="0" t="s">
        <v>445</v>
      </c>
      <c r="H147" s="0" t="s">
        <v>445</v>
      </c>
      <c r="I147" s="0" t="s">
        <v>445</v>
      </c>
      <c r="J147" s="0" t="s">
        <v>445</v>
      </c>
      <c r="K147" s="0" t="s">
        <v>445</v>
      </c>
      <c r="L147" s="0" t="s">
        <v>445</v>
      </c>
      <c r="M147" s="0" t="s">
        <v>445</v>
      </c>
      <c r="N147" s="0" t="s">
        <v>445</v>
      </c>
      <c r="O147" s="0" t="s">
        <v>445</v>
      </c>
      <c r="P147" s="0" t="s">
        <v>445</v>
      </c>
      <c r="Q147" s="0" t="s">
        <v>445</v>
      </c>
      <c r="R147" s="0" t="s">
        <v>445</v>
      </c>
      <c r="S147" s="0" t="s">
        <v>445</v>
      </c>
      <c r="T147" s="0" t="s">
        <v>445</v>
      </c>
      <c r="U147" s="0" t="s">
        <v>445</v>
      </c>
      <c r="V147" s="0" t="s">
        <v>445</v>
      </c>
      <c r="W147" s="0" t="s">
        <v>445</v>
      </c>
      <c r="X147" s="0" t="s">
        <v>445</v>
      </c>
      <c r="Y147" s="0" t="n">
        <v>7.52</v>
      </c>
      <c r="Z147" s="0" t="n">
        <v>8.998</v>
      </c>
      <c r="AA147" s="0" t="n">
        <v>2.203</v>
      </c>
      <c r="AB147" s="0" t="n">
        <v>5.539</v>
      </c>
      <c r="AC147" s="0" t="n">
        <v>0.315</v>
      </c>
      <c r="AD147" s="0" t="n">
        <v>3.9</v>
      </c>
      <c r="AE147" s="0" t="n">
        <v>4.565</v>
      </c>
      <c r="AF147" s="0" t="n">
        <v>2.426</v>
      </c>
      <c r="AG147" s="0" t="n">
        <v>3.826</v>
      </c>
      <c r="AH147" s="0" t="n">
        <v>7.103</v>
      </c>
      <c r="AI147" s="0" t="n">
        <v>-0.378</v>
      </c>
      <c r="AJ147" s="0" t="n">
        <v>-10.134</v>
      </c>
      <c r="AK147" s="0" t="n">
        <v>-5.805</v>
      </c>
      <c r="AL147" s="0" t="n">
        <v>-8.522</v>
      </c>
      <c r="AM147" s="0" t="n">
        <v>-7.207</v>
      </c>
      <c r="AN147" s="0" t="n">
        <v>-0.817</v>
      </c>
      <c r="AO147" s="0" t="n">
        <v>-0.657</v>
      </c>
      <c r="AP147" s="0" t="n">
        <v>2.695</v>
      </c>
      <c r="AQ147" s="0" t="n">
        <v>2.344</v>
      </c>
      <c r="AR147" s="0" t="n">
        <v>0.272</v>
      </c>
      <c r="AS147" s="0" t="n">
        <v>1.532</v>
      </c>
      <c r="AT147" s="0" t="n">
        <v>2.374</v>
      </c>
      <c r="AU147" s="0" t="n">
        <v>-9.745</v>
      </c>
      <c r="AV147" s="0" t="n">
        <v>4.46</v>
      </c>
      <c r="AW147" s="0" t="n">
        <v>3.38</v>
      </c>
      <c r="AX147" s="0" t="n">
        <v>1.51</v>
      </c>
      <c r="AY147" s="0" t="n">
        <v>1.08</v>
      </c>
      <c r="AZ147" s="0" t="n">
        <v>1.08</v>
      </c>
      <c r="BA147" s="0" t="n">
        <v>1.08</v>
      </c>
      <c r="BB147" s="0" t="n">
        <v>2019</v>
      </c>
    </row>
    <row r="148" customFormat="false" ht="15" hidden="false" customHeight="false" outlineLevel="0" collapsed="false">
      <c r="A148" s="0" t="s">
        <v>160</v>
      </c>
      <c r="B148" s="0" t="s">
        <v>394</v>
      </c>
      <c r="C148" s="0" t="s">
        <v>446</v>
      </c>
      <c r="D148" s="0" t="s">
        <v>447</v>
      </c>
      <c r="F148" s="0" t="s">
        <v>448</v>
      </c>
      <c r="G148" s="0" t="n">
        <v>-1.08</v>
      </c>
      <c r="H148" s="0" t="n">
        <v>-10.314</v>
      </c>
      <c r="I148" s="0" t="n">
        <v>3.093</v>
      </c>
      <c r="J148" s="0" t="n">
        <v>-3.874</v>
      </c>
      <c r="K148" s="0" t="n">
        <v>-6.03</v>
      </c>
      <c r="L148" s="0" t="n">
        <v>9.3</v>
      </c>
      <c r="M148" s="0" t="n">
        <v>-5.832</v>
      </c>
      <c r="N148" s="0" t="n">
        <v>-2.93</v>
      </c>
      <c r="O148" s="0" t="n">
        <v>1.999</v>
      </c>
      <c r="P148" s="0" t="n">
        <v>3.135</v>
      </c>
      <c r="Q148" s="0" t="n">
        <v>-2.153</v>
      </c>
      <c r="R148" s="0" t="n">
        <v>1.201</v>
      </c>
      <c r="S148" s="0" t="n">
        <v>0.7</v>
      </c>
      <c r="T148" s="0" t="n">
        <v>1.1</v>
      </c>
      <c r="U148" s="0" t="n">
        <v>2.2</v>
      </c>
      <c r="V148" s="0" t="n">
        <v>2</v>
      </c>
      <c r="W148" s="0" t="n">
        <v>1.5</v>
      </c>
      <c r="X148" s="0" t="n">
        <v>0.996</v>
      </c>
      <c r="Y148" s="0" t="n">
        <v>2.5</v>
      </c>
      <c r="Z148" s="0" t="n">
        <v>2.5</v>
      </c>
      <c r="AA148" s="0" t="n">
        <v>0.448</v>
      </c>
      <c r="AB148" s="0" t="n">
        <v>2.4</v>
      </c>
      <c r="AC148" s="0" t="n">
        <v>2.377</v>
      </c>
      <c r="AD148" s="0" t="n">
        <v>6.573</v>
      </c>
      <c r="AE148" s="0" t="n">
        <v>3.832</v>
      </c>
      <c r="AF148" s="0" t="n">
        <v>7.094</v>
      </c>
      <c r="AG148" s="0" t="n">
        <v>9.116</v>
      </c>
      <c r="AH148" s="0" t="n">
        <v>3.254</v>
      </c>
      <c r="AI148" s="0" t="n">
        <v>8.186</v>
      </c>
      <c r="AJ148" s="0" t="n">
        <v>2.426</v>
      </c>
      <c r="AK148" s="0" t="n">
        <v>6.672</v>
      </c>
      <c r="AL148" s="0" t="n">
        <v>4.398</v>
      </c>
      <c r="AM148" s="0" t="n">
        <v>3.142</v>
      </c>
      <c r="AN148" s="0" t="n">
        <v>4.815</v>
      </c>
      <c r="AO148" s="0" t="n">
        <v>6.55</v>
      </c>
      <c r="AP148" s="0" t="n">
        <v>3.798</v>
      </c>
      <c r="AQ148" s="0" t="n">
        <v>4.172</v>
      </c>
      <c r="AR148" s="0" t="n">
        <v>3.871</v>
      </c>
      <c r="AS148" s="0" t="n">
        <v>3.028</v>
      </c>
      <c r="AT148" s="0" t="n">
        <v>1.302</v>
      </c>
      <c r="AU148" s="0" t="n">
        <v>-6.5</v>
      </c>
      <c r="AV148" s="0" t="n">
        <v>3</v>
      </c>
      <c r="AW148" s="0" t="n">
        <v>5</v>
      </c>
      <c r="AX148" s="0" t="n">
        <v>4.2</v>
      </c>
      <c r="AY148" s="0" t="n">
        <v>4.5</v>
      </c>
      <c r="AZ148" s="0" t="n">
        <v>4.5</v>
      </c>
      <c r="BA148" s="0" t="n">
        <v>4.5</v>
      </c>
      <c r="BB148" s="0" t="n">
        <v>2019</v>
      </c>
    </row>
    <row r="149" customFormat="false" ht="15" hidden="false" customHeight="false" outlineLevel="0" collapsed="false">
      <c r="A149" s="0" t="s">
        <v>161</v>
      </c>
      <c r="B149" s="0" t="s">
        <v>395</v>
      </c>
      <c r="C149" s="0" t="s">
        <v>446</v>
      </c>
      <c r="D149" s="0" t="s">
        <v>447</v>
      </c>
      <c r="F149" s="0" t="s">
        <v>448</v>
      </c>
      <c r="G149" s="0" t="n">
        <v>5.652</v>
      </c>
      <c r="H149" s="0" t="n">
        <v>1.943</v>
      </c>
      <c r="I149" s="0" t="n">
        <v>-20.73</v>
      </c>
      <c r="J149" s="0" t="n">
        <v>-16.051</v>
      </c>
      <c r="K149" s="0" t="n">
        <v>-4.661</v>
      </c>
      <c r="L149" s="0" t="n">
        <v>-9.795</v>
      </c>
      <c r="M149" s="0" t="n">
        <v>17.013</v>
      </c>
      <c r="N149" s="0" t="n">
        <v>-6.632</v>
      </c>
      <c r="O149" s="0" t="n">
        <v>13.109</v>
      </c>
      <c r="P149" s="0" t="n">
        <v>-0.503</v>
      </c>
      <c r="Q149" s="0" t="n">
        <v>15.193</v>
      </c>
      <c r="R149" s="0" t="n">
        <v>15.008</v>
      </c>
      <c r="S149" s="0" t="n">
        <v>3.988</v>
      </c>
      <c r="T149" s="0" t="n">
        <v>-1.364</v>
      </c>
      <c r="U149" s="0" t="n">
        <v>0.559</v>
      </c>
      <c r="V149" s="0" t="n">
        <v>0.212</v>
      </c>
      <c r="W149" s="0" t="n">
        <v>2.637</v>
      </c>
      <c r="X149" s="0" t="n">
        <v>1.104</v>
      </c>
      <c r="Y149" s="0" t="n">
        <v>2.893</v>
      </c>
      <c r="Z149" s="0" t="n">
        <v>-3.763</v>
      </c>
      <c r="AA149" s="0" t="n">
        <v>5.625</v>
      </c>
      <c r="AB149" s="0" t="n">
        <v>-1.211</v>
      </c>
      <c r="AC149" s="0" t="n">
        <v>-2.819</v>
      </c>
      <c r="AD149" s="0" t="n">
        <v>11.242</v>
      </c>
      <c r="AE149" s="0" t="n">
        <v>7.958</v>
      </c>
      <c r="AF149" s="0" t="n">
        <v>5.574</v>
      </c>
      <c r="AG149" s="0" t="n">
        <v>2.788</v>
      </c>
      <c r="AH149" s="0" t="n">
        <v>1.847</v>
      </c>
      <c r="AI149" s="0" t="n">
        <v>6.25</v>
      </c>
      <c r="AJ149" s="0" t="n">
        <v>-2.059</v>
      </c>
      <c r="AK149" s="0" t="n">
        <v>5.039</v>
      </c>
      <c r="AL149" s="0" t="n">
        <v>9.997</v>
      </c>
      <c r="AM149" s="0" t="n">
        <v>5.411</v>
      </c>
      <c r="AN149" s="0" t="n">
        <v>2.699</v>
      </c>
      <c r="AO149" s="0" t="n">
        <v>3.652</v>
      </c>
      <c r="AP149" s="0" t="n">
        <v>4.106</v>
      </c>
      <c r="AQ149" s="0" t="n">
        <v>1.671</v>
      </c>
      <c r="AR149" s="0" t="n">
        <v>-0.742</v>
      </c>
      <c r="AS149" s="0" t="n">
        <v>2.434</v>
      </c>
      <c r="AT149" s="0" t="n">
        <v>0.331</v>
      </c>
      <c r="AU149" s="0" t="n">
        <v>-4.147</v>
      </c>
      <c r="AV149" s="0" t="n">
        <v>2.931</v>
      </c>
      <c r="AW149" s="0" t="n">
        <v>4.031</v>
      </c>
      <c r="AX149" s="0" t="n">
        <v>2.818</v>
      </c>
      <c r="AY149" s="0" t="n">
        <v>2.825</v>
      </c>
      <c r="AZ149" s="0" t="n">
        <v>2.764</v>
      </c>
      <c r="BA149" s="0" t="n">
        <v>2.769</v>
      </c>
      <c r="BB149" s="0" t="n">
        <v>2019</v>
      </c>
    </row>
    <row r="150" customFormat="false" ht="15" hidden="false" customHeight="false" outlineLevel="0" collapsed="false">
      <c r="A150" s="0" t="s">
        <v>162</v>
      </c>
      <c r="B150" s="0" t="s">
        <v>396</v>
      </c>
      <c r="C150" s="0" t="s">
        <v>446</v>
      </c>
      <c r="D150" s="0" t="s">
        <v>447</v>
      </c>
      <c r="F150" s="0" t="s">
        <v>448</v>
      </c>
      <c r="G150" s="0" t="n">
        <v>-0.827</v>
      </c>
      <c r="H150" s="0" t="n">
        <v>5.07</v>
      </c>
      <c r="I150" s="0" t="n">
        <v>7.843</v>
      </c>
      <c r="J150" s="0" t="n">
        <v>-5.326</v>
      </c>
      <c r="K150" s="0" t="n">
        <v>3.746</v>
      </c>
      <c r="L150" s="0" t="n">
        <v>3.283</v>
      </c>
      <c r="M150" s="0" t="n">
        <v>3.113</v>
      </c>
      <c r="N150" s="0" t="n">
        <v>6.094</v>
      </c>
      <c r="O150" s="0" t="n">
        <v>-0.592</v>
      </c>
      <c r="P150" s="0" t="n">
        <v>3.978</v>
      </c>
      <c r="Q150" s="0" t="n">
        <v>-0.676</v>
      </c>
      <c r="R150" s="0" t="n">
        <v>2.556</v>
      </c>
      <c r="S150" s="0" t="n">
        <v>1.243</v>
      </c>
      <c r="T150" s="0" t="n">
        <v>1.311</v>
      </c>
      <c r="U150" s="0" t="n">
        <v>-0.228</v>
      </c>
      <c r="V150" s="0" t="n">
        <v>6.093</v>
      </c>
      <c r="W150" s="0" t="n">
        <v>1.874</v>
      </c>
      <c r="X150" s="0" t="n">
        <v>2.717</v>
      </c>
      <c r="Y150" s="0" t="n">
        <v>5.972</v>
      </c>
      <c r="Z150" s="0" t="n">
        <v>5.978</v>
      </c>
      <c r="AA150" s="0" t="n">
        <v>3.887</v>
      </c>
      <c r="AB150" s="0" t="n">
        <v>4.311</v>
      </c>
      <c r="AC150" s="0" t="n">
        <v>0.069</v>
      </c>
      <c r="AD150" s="0" t="n">
        <v>5.594</v>
      </c>
      <c r="AE150" s="0" t="n">
        <v>4.643</v>
      </c>
      <c r="AF150" s="0" t="n">
        <v>4.31</v>
      </c>
      <c r="AG150" s="0" t="n">
        <v>2.331</v>
      </c>
      <c r="AH150" s="0" t="n">
        <v>2.827</v>
      </c>
      <c r="AI150" s="0" t="n">
        <v>3.703</v>
      </c>
      <c r="AJ150" s="0" t="n">
        <v>2.752</v>
      </c>
      <c r="AK150" s="0" t="n">
        <v>3.391</v>
      </c>
      <c r="AL150" s="0" t="n">
        <v>1.334</v>
      </c>
      <c r="AM150" s="0" t="n">
        <v>4.003</v>
      </c>
      <c r="AN150" s="0" t="n">
        <v>2.412</v>
      </c>
      <c r="AO150" s="0" t="n">
        <v>6.224</v>
      </c>
      <c r="AP150" s="0" t="n">
        <v>6.367</v>
      </c>
      <c r="AQ150" s="0" t="n">
        <v>6.356</v>
      </c>
      <c r="AR150" s="0" t="n">
        <v>7.407</v>
      </c>
      <c r="AS150" s="0" t="n">
        <v>6.209</v>
      </c>
      <c r="AT150" s="0" t="n">
        <v>4.402</v>
      </c>
      <c r="AU150" s="0" t="n">
        <v>0.828</v>
      </c>
      <c r="AV150" s="0" t="n">
        <v>5.197</v>
      </c>
      <c r="AW150" s="0" t="n">
        <v>6.034</v>
      </c>
      <c r="AX150" s="0" t="n">
        <v>11.52</v>
      </c>
      <c r="AY150" s="0" t="n">
        <v>8.617</v>
      </c>
      <c r="AZ150" s="0" t="n">
        <v>5.998</v>
      </c>
      <c r="BA150" s="0" t="n">
        <v>6.532</v>
      </c>
      <c r="BB150" s="0" t="n">
        <v>2019</v>
      </c>
    </row>
    <row r="151" customFormat="false" ht="15" hidden="false" customHeight="false" outlineLevel="0" collapsed="false">
      <c r="A151" s="0" t="s">
        <v>163</v>
      </c>
      <c r="B151" s="0" t="s">
        <v>397</v>
      </c>
      <c r="C151" s="0" t="s">
        <v>446</v>
      </c>
      <c r="D151" s="0" t="s">
        <v>447</v>
      </c>
      <c r="F151" s="0" t="s">
        <v>448</v>
      </c>
      <c r="G151" s="0" t="s">
        <v>445</v>
      </c>
      <c r="H151" s="0" t="s">
        <v>445</v>
      </c>
      <c r="I151" s="0" t="s">
        <v>445</v>
      </c>
      <c r="J151" s="0" t="s">
        <v>445</v>
      </c>
      <c r="K151" s="0" t="s">
        <v>445</v>
      </c>
      <c r="L151" s="0" t="s">
        <v>445</v>
      </c>
      <c r="M151" s="0" t="s">
        <v>445</v>
      </c>
      <c r="N151" s="0" t="s">
        <v>445</v>
      </c>
      <c r="O151" s="0" t="s">
        <v>445</v>
      </c>
      <c r="P151" s="0" t="s">
        <v>445</v>
      </c>
      <c r="Q151" s="0" t="s">
        <v>445</v>
      </c>
      <c r="R151" s="0" t="s">
        <v>445</v>
      </c>
      <c r="S151" s="0" t="s">
        <v>445</v>
      </c>
      <c r="T151" s="0" t="s">
        <v>445</v>
      </c>
      <c r="U151" s="0" t="s">
        <v>445</v>
      </c>
      <c r="V151" s="0" t="s">
        <v>445</v>
      </c>
      <c r="W151" s="0" t="s">
        <v>445</v>
      </c>
      <c r="X151" s="0" t="s">
        <v>445</v>
      </c>
      <c r="Y151" s="0" t="s">
        <v>445</v>
      </c>
      <c r="Z151" s="0" t="n">
        <v>-12.147</v>
      </c>
      <c r="AA151" s="0" t="n">
        <v>7.759</v>
      </c>
      <c r="AB151" s="0" t="n">
        <v>4.993</v>
      </c>
      <c r="AC151" s="0" t="n">
        <v>7.116</v>
      </c>
      <c r="AD151" s="0" t="n">
        <v>4.415</v>
      </c>
      <c r="AE151" s="0" t="n">
        <v>9.047</v>
      </c>
      <c r="AF151" s="0" t="n">
        <v>10.154</v>
      </c>
      <c r="AG151" s="0" t="n">
        <v>5.108</v>
      </c>
      <c r="AH151" s="0" t="n">
        <v>6.44</v>
      </c>
      <c r="AI151" s="0" t="n">
        <v>5.656</v>
      </c>
      <c r="AJ151" s="0" t="n">
        <v>-2.732</v>
      </c>
      <c r="AK151" s="0" t="n">
        <v>0.731</v>
      </c>
      <c r="AL151" s="0" t="n">
        <v>2.036</v>
      </c>
      <c r="AM151" s="0" t="n">
        <v>-0.682</v>
      </c>
      <c r="AN151" s="0" t="n">
        <v>2.893</v>
      </c>
      <c r="AO151" s="0" t="n">
        <v>-1.59</v>
      </c>
      <c r="AP151" s="0" t="n">
        <v>1.776</v>
      </c>
      <c r="AQ151" s="0" t="n">
        <v>3.339</v>
      </c>
      <c r="AR151" s="0" t="n">
        <v>2.101</v>
      </c>
      <c r="AS151" s="0" t="n">
        <v>4.495</v>
      </c>
      <c r="AT151" s="0" t="n">
        <v>4.249</v>
      </c>
      <c r="AU151" s="0" t="n">
        <v>-0.98</v>
      </c>
      <c r="AV151" s="0" t="n">
        <v>4.966</v>
      </c>
      <c r="AW151" s="0" t="n">
        <v>4.501</v>
      </c>
      <c r="AX151" s="0" t="n">
        <v>3.984</v>
      </c>
      <c r="AY151" s="0" t="n">
        <v>3.967</v>
      </c>
      <c r="AZ151" s="0" t="n">
        <v>4.004</v>
      </c>
      <c r="BA151" s="0" t="n">
        <v>3.957</v>
      </c>
      <c r="BB151" s="0" t="n">
        <v>2019</v>
      </c>
    </row>
    <row r="152" customFormat="false" ht="15" hidden="false" customHeight="false" outlineLevel="0" collapsed="false">
      <c r="A152" s="0" t="s">
        <v>164</v>
      </c>
      <c r="B152" s="0" t="s">
        <v>398</v>
      </c>
      <c r="C152" s="0" t="s">
        <v>446</v>
      </c>
      <c r="D152" s="0" t="s">
        <v>447</v>
      </c>
      <c r="F152" s="0" t="s">
        <v>448</v>
      </c>
      <c r="G152" s="0" t="n">
        <v>-2.253</v>
      </c>
      <c r="H152" s="0" t="n">
        <v>-3.877</v>
      </c>
      <c r="I152" s="0" t="n">
        <v>-2.071</v>
      </c>
      <c r="J152" s="0" t="n">
        <v>-0.616</v>
      </c>
      <c r="K152" s="0" t="n">
        <v>4.306</v>
      </c>
      <c r="L152" s="0" t="n">
        <v>10.294</v>
      </c>
      <c r="M152" s="0" t="n">
        <v>0.762</v>
      </c>
      <c r="N152" s="0" t="n">
        <v>4.875</v>
      </c>
      <c r="O152" s="0" t="n">
        <v>5.326</v>
      </c>
      <c r="P152" s="0" t="n">
        <v>10.286</v>
      </c>
      <c r="Q152" s="0" t="n">
        <v>7.455</v>
      </c>
      <c r="R152" s="0" t="n">
        <v>2.76</v>
      </c>
      <c r="S152" s="0" t="n">
        <v>7.173</v>
      </c>
      <c r="T152" s="0" t="n">
        <v>7.303</v>
      </c>
      <c r="U152" s="0" t="n">
        <v>-2.437</v>
      </c>
      <c r="V152" s="0" t="n">
        <v>0.485</v>
      </c>
      <c r="W152" s="0" t="n">
        <v>9.998</v>
      </c>
      <c r="X152" s="0" t="n">
        <v>12.194</v>
      </c>
      <c r="Y152" s="0" t="n">
        <v>2.467</v>
      </c>
      <c r="Z152" s="0" t="n">
        <v>1.872</v>
      </c>
      <c r="AA152" s="0" t="n">
        <v>4.253</v>
      </c>
      <c r="AB152" s="0" t="n">
        <v>-2.271</v>
      </c>
      <c r="AC152" s="0" t="n">
        <v>1.213</v>
      </c>
      <c r="AD152" s="0" t="n">
        <v>-5.887</v>
      </c>
      <c r="AE152" s="0" t="n">
        <v>-2.85</v>
      </c>
      <c r="AF152" s="0" t="n">
        <v>9.006</v>
      </c>
      <c r="AG152" s="0" t="n">
        <v>9.406</v>
      </c>
      <c r="AH152" s="0" t="n">
        <v>10.418</v>
      </c>
      <c r="AI152" s="0" t="n">
        <v>-2.141</v>
      </c>
      <c r="AJ152" s="0" t="n">
        <v>-1.107</v>
      </c>
      <c r="AK152" s="0" t="n">
        <v>5.945</v>
      </c>
      <c r="AL152" s="0" t="n">
        <v>5.379</v>
      </c>
      <c r="AM152" s="0" t="n">
        <v>3.68</v>
      </c>
      <c r="AN152" s="0" t="n">
        <v>6.018</v>
      </c>
      <c r="AO152" s="0" t="n">
        <v>4.531</v>
      </c>
      <c r="AP152" s="0" t="n">
        <v>4.911</v>
      </c>
      <c r="AQ152" s="0" t="n">
        <v>4.4</v>
      </c>
      <c r="AR152" s="0" t="n">
        <v>4.984</v>
      </c>
      <c r="AS152" s="0" t="n">
        <v>1.328</v>
      </c>
      <c r="AT152" s="0" t="n">
        <v>1.915</v>
      </c>
      <c r="AU152" s="0" t="n">
        <v>-13.359</v>
      </c>
      <c r="AV152" s="0" t="n">
        <v>1.803</v>
      </c>
      <c r="AW152" s="0" t="n">
        <v>4.254</v>
      </c>
      <c r="AX152" s="0" t="n">
        <v>4.169</v>
      </c>
      <c r="AY152" s="0" t="n">
        <v>3.788</v>
      </c>
      <c r="AZ152" s="0" t="n">
        <v>3.718</v>
      </c>
      <c r="BA152" s="0" t="n">
        <v>3.516</v>
      </c>
      <c r="BB152" s="0" t="n">
        <v>2019</v>
      </c>
    </row>
    <row r="153" customFormat="false" ht="15" hidden="false" customHeight="false" outlineLevel="0" collapsed="false">
      <c r="A153" s="0" t="s">
        <v>165</v>
      </c>
      <c r="B153" s="0" t="s">
        <v>399</v>
      </c>
      <c r="C153" s="0" t="s">
        <v>446</v>
      </c>
      <c r="D153" s="0" t="s">
        <v>447</v>
      </c>
      <c r="F153" s="0" t="s">
        <v>448</v>
      </c>
      <c r="G153" s="0" t="n">
        <v>-0.56</v>
      </c>
      <c r="H153" s="0" t="n">
        <v>1.878</v>
      </c>
      <c r="I153" s="0" t="n">
        <v>1.78</v>
      </c>
      <c r="J153" s="0" t="n">
        <v>-1.576</v>
      </c>
      <c r="K153" s="0" t="n">
        <v>1.7</v>
      </c>
      <c r="L153" s="0" t="n">
        <v>-6.74</v>
      </c>
      <c r="M153" s="0" t="n">
        <v>0.132</v>
      </c>
      <c r="N153" s="0" t="n">
        <v>2.382</v>
      </c>
      <c r="O153" s="0" t="n">
        <v>2.058</v>
      </c>
      <c r="P153" s="0" t="n">
        <v>4.952</v>
      </c>
      <c r="Q153" s="0" t="n">
        <v>1.611</v>
      </c>
      <c r="R153" s="0" t="n">
        <v>-7.993</v>
      </c>
      <c r="S153" s="0" t="n">
        <v>-9.646</v>
      </c>
      <c r="T153" s="0" t="n">
        <v>0.054</v>
      </c>
      <c r="U153" s="0" t="n">
        <v>3.5</v>
      </c>
      <c r="V153" s="0" t="n">
        <v>-10.025</v>
      </c>
      <c r="W153" s="0" t="n">
        <v>-24.787</v>
      </c>
      <c r="X153" s="0" t="n">
        <v>-17.596</v>
      </c>
      <c r="Y153" s="0" t="n">
        <v>-0.837</v>
      </c>
      <c r="Z153" s="0" t="n">
        <v>-8.122</v>
      </c>
      <c r="AA153" s="0" t="n">
        <v>3.807</v>
      </c>
      <c r="AB153" s="0" t="n">
        <v>18.17</v>
      </c>
      <c r="AC153" s="0" t="n">
        <v>26.425</v>
      </c>
      <c r="AD153" s="0" t="n">
        <v>9.327</v>
      </c>
      <c r="AE153" s="0" t="n">
        <v>6.598</v>
      </c>
      <c r="AF153" s="0" t="n">
        <v>4.505</v>
      </c>
      <c r="AG153" s="0" t="n">
        <v>4.224</v>
      </c>
      <c r="AH153" s="0" t="n">
        <v>8.058</v>
      </c>
      <c r="AI153" s="0" t="n">
        <v>5.4</v>
      </c>
      <c r="AJ153" s="0" t="n">
        <v>3.187</v>
      </c>
      <c r="AK153" s="0" t="n">
        <v>5.347</v>
      </c>
      <c r="AL153" s="0" t="n">
        <v>6.312</v>
      </c>
      <c r="AM153" s="0" t="n">
        <v>15.178</v>
      </c>
      <c r="AN153" s="0" t="n">
        <v>20.72</v>
      </c>
      <c r="AO153" s="0" t="n">
        <v>4.555</v>
      </c>
      <c r="AP153" s="0" t="n">
        <v>-20.493</v>
      </c>
      <c r="AQ153" s="0" t="n">
        <v>6.354</v>
      </c>
      <c r="AR153" s="0" t="n">
        <v>3.765</v>
      </c>
      <c r="AS153" s="0" t="n">
        <v>3.465</v>
      </c>
      <c r="AT153" s="0" t="n">
        <v>5.508</v>
      </c>
      <c r="AU153" s="0" t="n">
        <v>-2.249</v>
      </c>
      <c r="AV153" s="0" t="n">
        <v>3.038</v>
      </c>
      <c r="AW153" s="0" t="n">
        <v>3.566</v>
      </c>
      <c r="AX153" s="0" t="n">
        <v>3.81</v>
      </c>
      <c r="AY153" s="0" t="n">
        <v>5.023</v>
      </c>
      <c r="AZ153" s="0" t="n">
        <v>5.059</v>
      </c>
      <c r="BA153" s="0" t="n">
        <v>4.833</v>
      </c>
      <c r="BB153" s="0" t="n">
        <v>2018</v>
      </c>
    </row>
    <row r="154" customFormat="false" ht="15" hidden="false" customHeight="false" outlineLevel="0" collapsed="false">
      <c r="A154" s="0" t="s">
        <v>166</v>
      </c>
      <c r="B154" s="0" t="s">
        <v>400</v>
      </c>
      <c r="C154" s="0" t="s">
        <v>446</v>
      </c>
      <c r="D154" s="0" t="s">
        <v>447</v>
      </c>
      <c r="F154" s="0" t="s">
        <v>448</v>
      </c>
      <c r="G154" s="0" t="n">
        <v>10.113</v>
      </c>
      <c r="H154" s="0" t="n">
        <v>10.816</v>
      </c>
      <c r="I154" s="0" t="n">
        <v>7.102</v>
      </c>
      <c r="J154" s="0" t="n">
        <v>8.555</v>
      </c>
      <c r="K154" s="0" t="n">
        <v>8.792</v>
      </c>
      <c r="L154" s="0" t="n">
        <v>-0.623</v>
      </c>
      <c r="M154" s="0" t="n">
        <v>1.343</v>
      </c>
      <c r="N154" s="0" t="n">
        <v>10.798</v>
      </c>
      <c r="O154" s="0" t="n">
        <v>11.264</v>
      </c>
      <c r="P154" s="0" t="n">
        <v>10.159</v>
      </c>
      <c r="Q154" s="0" t="n">
        <v>9.821</v>
      </c>
      <c r="R154" s="0" t="n">
        <v>6.689</v>
      </c>
      <c r="S154" s="0" t="n">
        <v>6.64</v>
      </c>
      <c r="T154" s="0" t="n">
        <v>11.463</v>
      </c>
      <c r="U154" s="0" t="n">
        <v>11.098</v>
      </c>
      <c r="V154" s="0" t="n">
        <v>7.201</v>
      </c>
      <c r="W154" s="0" t="n">
        <v>7.471</v>
      </c>
      <c r="X154" s="0" t="n">
        <v>8.32</v>
      </c>
      <c r="Y154" s="0" t="n">
        <v>-2.195</v>
      </c>
      <c r="Z154" s="0" t="n">
        <v>5.724</v>
      </c>
      <c r="AA154" s="0" t="n">
        <v>9.039</v>
      </c>
      <c r="AB154" s="0" t="n">
        <v>-1.069</v>
      </c>
      <c r="AC154" s="0" t="n">
        <v>3.915</v>
      </c>
      <c r="AD154" s="0" t="n">
        <v>4.536</v>
      </c>
      <c r="AE154" s="0" t="n">
        <v>9.82</v>
      </c>
      <c r="AF154" s="0" t="n">
        <v>7.359</v>
      </c>
      <c r="AG154" s="0" t="n">
        <v>9.005</v>
      </c>
      <c r="AH154" s="0" t="n">
        <v>9.022</v>
      </c>
      <c r="AI154" s="0" t="n">
        <v>1.868</v>
      </c>
      <c r="AJ154" s="0" t="n">
        <v>0.121</v>
      </c>
      <c r="AK154" s="0" t="n">
        <v>14.526</v>
      </c>
      <c r="AL154" s="0" t="n">
        <v>6.338</v>
      </c>
      <c r="AM154" s="0" t="n">
        <v>4.462</v>
      </c>
      <c r="AN154" s="0" t="n">
        <v>4.837</v>
      </c>
      <c r="AO154" s="0" t="n">
        <v>3.938</v>
      </c>
      <c r="AP154" s="0" t="n">
        <v>2.989</v>
      </c>
      <c r="AQ154" s="0" t="n">
        <v>3.329</v>
      </c>
      <c r="AR154" s="0" t="n">
        <v>4.52</v>
      </c>
      <c r="AS154" s="0" t="n">
        <v>3.497</v>
      </c>
      <c r="AT154" s="0" t="n">
        <v>1.345</v>
      </c>
      <c r="AU154" s="0" t="n">
        <v>-5.391</v>
      </c>
      <c r="AV154" s="0" t="n">
        <v>5.198</v>
      </c>
      <c r="AW154" s="0" t="n">
        <v>3.232</v>
      </c>
      <c r="AX154" s="0" t="n">
        <v>2.73</v>
      </c>
      <c r="AY154" s="0" t="n">
        <v>2.643</v>
      </c>
      <c r="AZ154" s="0" t="n">
        <v>2.487</v>
      </c>
      <c r="BA154" s="0" t="n">
        <v>2.523</v>
      </c>
      <c r="BB154" s="0" t="n">
        <v>2019</v>
      </c>
    </row>
    <row r="155" customFormat="false" ht="15" hidden="false" customHeight="false" outlineLevel="0" collapsed="false">
      <c r="A155" s="0" t="s">
        <v>167</v>
      </c>
      <c r="B155" s="0" t="s">
        <v>401</v>
      </c>
      <c r="C155" s="0" t="s">
        <v>446</v>
      </c>
      <c r="D155" s="0" t="s">
        <v>447</v>
      </c>
      <c r="F155" s="0" t="s">
        <v>448</v>
      </c>
      <c r="G155" s="0" t="s">
        <v>445</v>
      </c>
      <c r="H155" s="0" t="s">
        <v>445</v>
      </c>
      <c r="I155" s="0" t="s">
        <v>445</v>
      </c>
      <c r="J155" s="0" t="s">
        <v>445</v>
      </c>
      <c r="K155" s="0" t="s">
        <v>445</v>
      </c>
      <c r="L155" s="0" t="s">
        <v>445</v>
      </c>
      <c r="M155" s="0" t="s">
        <v>445</v>
      </c>
      <c r="N155" s="0" t="s">
        <v>445</v>
      </c>
      <c r="O155" s="0" t="s">
        <v>445</v>
      </c>
      <c r="P155" s="0" t="s">
        <v>445</v>
      </c>
      <c r="Q155" s="0" t="s">
        <v>445</v>
      </c>
      <c r="R155" s="0" t="s">
        <v>445</v>
      </c>
      <c r="S155" s="0" t="s">
        <v>445</v>
      </c>
      <c r="T155" s="0" t="s">
        <v>445</v>
      </c>
      <c r="U155" s="0" t="n">
        <v>6.206</v>
      </c>
      <c r="V155" s="0" t="n">
        <v>7.872</v>
      </c>
      <c r="W155" s="0" t="n">
        <v>6.941</v>
      </c>
      <c r="X155" s="0" t="n">
        <v>4.445</v>
      </c>
      <c r="Y155" s="0" t="n">
        <v>4.076</v>
      </c>
      <c r="Z155" s="0" t="n">
        <v>-0.106</v>
      </c>
      <c r="AA155" s="0" t="n">
        <v>1.167</v>
      </c>
      <c r="AB155" s="0" t="n">
        <v>3.254</v>
      </c>
      <c r="AC155" s="0" t="n">
        <v>4.509</v>
      </c>
      <c r="AD155" s="0" t="n">
        <v>5.499</v>
      </c>
      <c r="AE155" s="0" t="n">
        <v>5.279</v>
      </c>
      <c r="AF155" s="0" t="n">
        <v>6.624</v>
      </c>
      <c r="AG155" s="0" t="n">
        <v>8.493</v>
      </c>
      <c r="AH155" s="0" t="n">
        <v>10.832</v>
      </c>
      <c r="AI155" s="0" t="n">
        <v>5.575</v>
      </c>
      <c r="AJ155" s="0" t="n">
        <v>-5.456</v>
      </c>
      <c r="AK155" s="0" t="n">
        <v>5.871</v>
      </c>
      <c r="AL155" s="0" t="n">
        <v>2.847</v>
      </c>
      <c r="AM155" s="0" t="n">
        <v>1.897</v>
      </c>
      <c r="AN155" s="0" t="n">
        <v>0.666</v>
      </c>
      <c r="AO155" s="0" t="n">
        <v>2.642</v>
      </c>
      <c r="AP155" s="0" t="n">
        <v>4.815</v>
      </c>
      <c r="AQ155" s="0" t="n">
        <v>2.133</v>
      </c>
      <c r="AR155" s="0" t="n">
        <v>3.043</v>
      </c>
      <c r="AS155" s="0" t="n">
        <v>3.769</v>
      </c>
      <c r="AT155" s="0" t="n">
        <v>2.317</v>
      </c>
      <c r="AU155" s="0" t="n">
        <v>-5.2</v>
      </c>
      <c r="AV155" s="0" t="n">
        <v>4.675</v>
      </c>
      <c r="AW155" s="0" t="n">
        <v>4.45</v>
      </c>
      <c r="AX155" s="0" t="n">
        <v>3.844</v>
      </c>
      <c r="AY155" s="0" t="n">
        <v>3.108</v>
      </c>
      <c r="AZ155" s="0" t="n">
        <v>2.992</v>
      </c>
      <c r="BA155" s="0" t="n">
        <v>2.515</v>
      </c>
      <c r="BB155" s="0" t="n">
        <v>2019</v>
      </c>
      <c r="BC155" s="0" t="n">
        <v>1</v>
      </c>
    </row>
    <row r="156" customFormat="false" ht="15" hidden="false" customHeight="false" outlineLevel="0" collapsed="false">
      <c r="A156" s="0" t="s">
        <v>168</v>
      </c>
      <c r="B156" s="0" t="s">
        <v>402</v>
      </c>
      <c r="C156" s="0" t="s">
        <v>446</v>
      </c>
      <c r="D156" s="0" t="s">
        <v>447</v>
      </c>
      <c r="F156" s="0" t="s">
        <v>448</v>
      </c>
      <c r="G156" s="0" t="s">
        <v>445</v>
      </c>
      <c r="H156" s="0" t="s">
        <v>445</v>
      </c>
      <c r="I156" s="0" t="s">
        <v>445</v>
      </c>
      <c r="J156" s="0" t="s">
        <v>445</v>
      </c>
      <c r="K156" s="0" t="s">
        <v>445</v>
      </c>
      <c r="L156" s="0" t="s">
        <v>445</v>
      </c>
      <c r="M156" s="0" t="s">
        <v>445</v>
      </c>
      <c r="N156" s="0" t="s">
        <v>445</v>
      </c>
      <c r="O156" s="0" t="s">
        <v>445</v>
      </c>
      <c r="P156" s="0" t="s">
        <v>445</v>
      </c>
      <c r="Q156" s="0" t="s">
        <v>445</v>
      </c>
      <c r="R156" s="0" t="s">
        <v>445</v>
      </c>
      <c r="S156" s="0" t="s">
        <v>445</v>
      </c>
      <c r="T156" s="0" t="n">
        <v>2.8</v>
      </c>
      <c r="U156" s="0" t="n">
        <v>5.3</v>
      </c>
      <c r="V156" s="0" t="n">
        <v>4.1</v>
      </c>
      <c r="W156" s="0" t="n">
        <v>3.602</v>
      </c>
      <c r="X156" s="0" t="n">
        <v>5.05</v>
      </c>
      <c r="Y156" s="0" t="n">
        <v>3.279</v>
      </c>
      <c r="Z156" s="0" t="n">
        <v>5.333</v>
      </c>
      <c r="AA156" s="0" t="n">
        <v>3.673</v>
      </c>
      <c r="AB156" s="0" t="n">
        <v>3.216</v>
      </c>
      <c r="AC156" s="0" t="n">
        <v>3.506</v>
      </c>
      <c r="AD156" s="0" t="n">
        <v>2.96</v>
      </c>
      <c r="AE156" s="0" t="n">
        <v>4.359</v>
      </c>
      <c r="AF156" s="0" t="n">
        <v>3.798</v>
      </c>
      <c r="AG156" s="0" t="n">
        <v>5.746</v>
      </c>
      <c r="AH156" s="0" t="n">
        <v>6.98</v>
      </c>
      <c r="AI156" s="0" t="n">
        <v>3.51</v>
      </c>
      <c r="AJ156" s="0" t="n">
        <v>-7.549</v>
      </c>
      <c r="AK156" s="0" t="n">
        <v>1.344</v>
      </c>
      <c r="AL156" s="0" t="n">
        <v>0.861</v>
      </c>
      <c r="AM156" s="0" t="n">
        <v>-2.639</v>
      </c>
      <c r="AN156" s="0" t="n">
        <v>-1.029</v>
      </c>
      <c r="AO156" s="0" t="n">
        <v>2.768</v>
      </c>
      <c r="AP156" s="0" t="n">
        <v>2.21</v>
      </c>
      <c r="AQ156" s="0" t="n">
        <v>3.192</v>
      </c>
      <c r="AR156" s="0" t="n">
        <v>4.794</v>
      </c>
      <c r="AS156" s="0" t="n">
        <v>4.384</v>
      </c>
      <c r="AT156" s="0" t="n">
        <v>3.184</v>
      </c>
      <c r="AU156" s="0" t="n">
        <v>-5.532</v>
      </c>
      <c r="AV156" s="0" t="n">
        <v>3.71</v>
      </c>
      <c r="AW156" s="0" t="n">
        <v>4.514</v>
      </c>
      <c r="AX156" s="0" t="n">
        <v>3.602</v>
      </c>
      <c r="AY156" s="0" t="n">
        <v>3.136</v>
      </c>
      <c r="AZ156" s="0" t="n">
        <v>2.735</v>
      </c>
      <c r="BA156" s="0" t="n">
        <v>2.45</v>
      </c>
      <c r="BB156" s="0" t="n">
        <v>2020</v>
      </c>
      <c r="BC156" s="0" t="n">
        <v>1</v>
      </c>
    </row>
    <row r="157" customFormat="false" ht="15" hidden="false" customHeight="false" outlineLevel="0" collapsed="false">
      <c r="A157" s="0" t="s">
        <v>169</v>
      </c>
      <c r="B157" s="0" t="s">
        <v>403</v>
      </c>
      <c r="C157" s="0" t="s">
        <v>446</v>
      </c>
      <c r="D157" s="0" t="s">
        <v>447</v>
      </c>
      <c r="F157" s="0" t="s">
        <v>448</v>
      </c>
      <c r="G157" s="0" t="n">
        <v>-2.663</v>
      </c>
      <c r="H157" s="0" t="n">
        <v>-1.797</v>
      </c>
      <c r="I157" s="0" t="n">
        <v>-1.67</v>
      </c>
      <c r="J157" s="0" t="n">
        <v>3.891</v>
      </c>
      <c r="K157" s="0" t="n">
        <v>0.17</v>
      </c>
      <c r="L157" s="0" t="n">
        <v>-3.132</v>
      </c>
      <c r="M157" s="0" t="n">
        <v>-0.201</v>
      </c>
      <c r="N157" s="0" t="n">
        <v>8.421</v>
      </c>
      <c r="O157" s="0" t="n">
        <v>1.25</v>
      </c>
      <c r="P157" s="0" t="n">
        <v>4.264</v>
      </c>
      <c r="Q157" s="0" t="n">
        <v>2.2</v>
      </c>
      <c r="R157" s="0" t="n">
        <v>6</v>
      </c>
      <c r="S157" s="0" t="n">
        <v>12.7</v>
      </c>
      <c r="T157" s="0" t="n">
        <v>4</v>
      </c>
      <c r="U157" s="0" t="n">
        <v>8.1</v>
      </c>
      <c r="V157" s="0" t="n">
        <v>10.089</v>
      </c>
      <c r="W157" s="0" t="n">
        <v>1.61</v>
      </c>
      <c r="X157" s="0" t="n">
        <v>-0.914</v>
      </c>
      <c r="Y157" s="0" t="n">
        <v>1.292</v>
      </c>
      <c r="Z157" s="0" t="n">
        <v>-0.486</v>
      </c>
      <c r="AA157" s="0" t="n">
        <v>-14.277</v>
      </c>
      <c r="AB157" s="0" t="n">
        <v>-7.957</v>
      </c>
      <c r="AC157" s="0" t="n">
        <v>-2.8</v>
      </c>
      <c r="AD157" s="0" t="n">
        <v>6.523</v>
      </c>
      <c r="AE157" s="0" t="n">
        <v>6.667</v>
      </c>
      <c r="AF157" s="0" t="n">
        <v>5.526</v>
      </c>
      <c r="AG157" s="0" t="n">
        <v>4.874</v>
      </c>
      <c r="AH157" s="0" t="n">
        <v>4.442</v>
      </c>
      <c r="AI157" s="0" t="n">
        <v>5.806</v>
      </c>
      <c r="AJ157" s="0" t="n">
        <v>2.569</v>
      </c>
      <c r="AK157" s="0" t="n">
        <v>8.616</v>
      </c>
      <c r="AL157" s="0" t="n">
        <v>7.267</v>
      </c>
      <c r="AM157" s="0" t="n">
        <v>1.865</v>
      </c>
      <c r="AN157" s="0" t="n">
        <v>5.332</v>
      </c>
      <c r="AO157" s="0" t="n">
        <v>1.05</v>
      </c>
      <c r="AP157" s="0" t="n">
        <v>1.417</v>
      </c>
      <c r="AQ157" s="0" t="n">
        <v>5.873</v>
      </c>
      <c r="AR157" s="0" t="n">
        <v>5.347</v>
      </c>
      <c r="AS157" s="0" t="n">
        <v>3.943</v>
      </c>
      <c r="AT157" s="0" t="n">
        <v>1.204</v>
      </c>
      <c r="AU157" s="0" t="n">
        <v>-4.32</v>
      </c>
      <c r="AV157" s="0" t="n">
        <v>1.527</v>
      </c>
      <c r="AW157" s="0" t="n">
        <v>4.499</v>
      </c>
      <c r="AX157" s="0" t="n">
        <v>4.277</v>
      </c>
      <c r="AY157" s="0" t="n">
        <v>3.339</v>
      </c>
      <c r="AZ157" s="0" t="n">
        <v>2.96</v>
      </c>
      <c r="BA157" s="0" t="n">
        <v>2.907</v>
      </c>
      <c r="BB157" s="0" t="n">
        <v>2019</v>
      </c>
    </row>
    <row r="158" customFormat="false" ht="15" hidden="false" customHeight="false" outlineLevel="0" collapsed="false">
      <c r="A158" s="0" t="s">
        <v>170</v>
      </c>
      <c r="B158" s="0" t="s">
        <v>404</v>
      </c>
      <c r="C158" s="0" t="s">
        <v>446</v>
      </c>
      <c r="D158" s="0" t="s">
        <v>447</v>
      </c>
      <c r="F158" s="0" t="s">
        <v>448</v>
      </c>
      <c r="G158" s="0" t="s">
        <v>445</v>
      </c>
      <c r="H158" s="0" t="s">
        <v>445</v>
      </c>
      <c r="I158" s="0" t="s">
        <v>445</v>
      </c>
      <c r="J158" s="0" t="s">
        <v>445</v>
      </c>
      <c r="K158" s="0" t="s">
        <v>445</v>
      </c>
      <c r="L158" s="0" t="s">
        <v>445</v>
      </c>
      <c r="M158" s="0" t="s">
        <v>445</v>
      </c>
      <c r="N158" s="0" t="s">
        <v>445</v>
      </c>
      <c r="O158" s="0" t="s">
        <v>445</v>
      </c>
      <c r="P158" s="0" t="s">
        <v>445</v>
      </c>
      <c r="Q158" s="0" t="s">
        <v>445</v>
      </c>
      <c r="R158" s="0" t="s">
        <v>445</v>
      </c>
      <c r="S158" s="0" t="s">
        <v>445</v>
      </c>
      <c r="T158" s="0" t="s">
        <v>445</v>
      </c>
      <c r="U158" s="0" t="s">
        <v>445</v>
      </c>
      <c r="V158" s="0" t="s">
        <v>445</v>
      </c>
      <c r="W158" s="0" t="s">
        <v>445</v>
      </c>
      <c r="X158" s="0" t="s">
        <v>445</v>
      </c>
      <c r="Y158" s="0" t="s">
        <v>445</v>
      </c>
      <c r="Z158" s="0" t="s">
        <v>445</v>
      </c>
      <c r="AA158" s="0" t="s">
        <v>445</v>
      </c>
      <c r="AB158" s="0" t="s">
        <v>445</v>
      </c>
      <c r="AC158" s="0" t="s">
        <v>445</v>
      </c>
      <c r="AD158" s="0" t="s">
        <v>445</v>
      </c>
      <c r="AE158" s="0" t="s">
        <v>445</v>
      </c>
      <c r="AF158" s="0" t="s">
        <v>445</v>
      </c>
      <c r="AG158" s="0" t="s">
        <v>445</v>
      </c>
      <c r="AH158" s="0" t="s">
        <v>445</v>
      </c>
      <c r="AI158" s="0" t="s">
        <v>445</v>
      </c>
      <c r="AJ158" s="0" t="s">
        <v>445</v>
      </c>
      <c r="AK158" s="0" t="s">
        <v>445</v>
      </c>
      <c r="AL158" s="0" t="s">
        <v>445</v>
      </c>
      <c r="AM158" s="0" t="n">
        <v>1.2</v>
      </c>
      <c r="AN158" s="0" t="n">
        <v>1.86</v>
      </c>
      <c r="AO158" s="0" t="n">
        <v>2.354</v>
      </c>
      <c r="AP158" s="0" t="n">
        <v>3.46</v>
      </c>
      <c r="AQ158" s="0" t="n">
        <v>2.894</v>
      </c>
      <c r="AR158" s="0" t="n">
        <v>1.385</v>
      </c>
      <c r="AS158" s="0" t="n">
        <v>2.8</v>
      </c>
      <c r="AT158" s="0" t="n">
        <v>2.9</v>
      </c>
      <c r="AU158" s="0" t="n">
        <v>-1.5</v>
      </c>
      <c r="AV158" s="0" t="n">
        <v>2.9</v>
      </c>
      <c r="AW158" s="0" t="n">
        <v>3.2</v>
      </c>
      <c r="AX158" s="0" t="n">
        <v>3.4</v>
      </c>
      <c r="AY158" s="0" t="n">
        <v>3.6</v>
      </c>
      <c r="AZ158" s="0" t="n">
        <v>3.9</v>
      </c>
      <c r="BA158" s="0" t="n">
        <v>4.3</v>
      </c>
      <c r="BB158" s="0" t="n">
        <v>2019</v>
      </c>
    </row>
    <row r="159" customFormat="false" ht="15" hidden="false" customHeight="false" outlineLevel="0" collapsed="false">
      <c r="A159" s="0" t="s">
        <v>171</v>
      </c>
      <c r="B159" s="0" t="s">
        <v>405</v>
      </c>
      <c r="C159" s="0" t="s">
        <v>446</v>
      </c>
      <c r="D159" s="0" t="s">
        <v>447</v>
      </c>
      <c r="F159" s="0" t="s">
        <v>448</v>
      </c>
      <c r="G159" s="0" t="n">
        <v>6.621</v>
      </c>
      <c r="H159" s="0" t="n">
        <v>5.361</v>
      </c>
      <c r="I159" s="0" t="n">
        <v>-0.383</v>
      </c>
      <c r="J159" s="0" t="n">
        <v>-1.847</v>
      </c>
      <c r="K159" s="0" t="n">
        <v>5.099</v>
      </c>
      <c r="L159" s="0" t="n">
        <v>-1.211</v>
      </c>
      <c r="M159" s="0" t="n">
        <v>0.018</v>
      </c>
      <c r="N159" s="0" t="n">
        <v>2.101</v>
      </c>
      <c r="O159" s="0" t="n">
        <v>4.2</v>
      </c>
      <c r="P159" s="0" t="n">
        <v>2.395</v>
      </c>
      <c r="Q159" s="0" t="n">
        <v>-0.318</v>
      </c>
      <c r="R159" s="0" t="n">
        <v>-1.018</v>
      </c>
      <c r="S159" s="0" t="n">
        <v>-2.137</v>
      </c>
      <c r="T159" s="0" t="n">
        <v>1.234</v>
      </c>
      <c r="U159" s="0" t="n">
        <v>3.234</v>
      </c>
      <c r="V159" s="0" t="n">
        <v>3.116</v>
      </c>
      <c r="W159" s="0" t="n">
        <v>4.307</v>
      </c>
      <c r="X159" s="0" t="n">
        <v>2.647</v>
      </c>
      <c r="Y159" s="0" t="n">
        <v>0.517</v>
      </c>
      <c r="Z159" s="0" t="n">
        <v>2.358</v>
      </c>
      <c r="AA159" s="0" t="n">
        <v>4.155</v>
      </c>
      <c r="AB159" s="0" t="n">
        <v>2.735</v>
      </c>
      <c r="AC159" s="0" t="n">
        <v>3.668</v>
      </c>
      <c r="AD159" s="0" t="n">
        <v>2.949</v>
      </c>
      <c r="AE159" s="0" t="n">
        <v>4.555</v>
      </c>
      <c r="AF159" s="0" t="n">
        <v>5.277</v>
      </c>
      <c r="AG159" s="0" t="n">
        <v>5.604</v>
      </c>
      <c r="AH159" s="0" t="n">
        <v>5.36</v>
      </c>
      <c r="AI159" s="0" t="n">
        <v>3.191</v>
      </c>
      <c r="AJ159" s="0" t="n">
        <v>-1.538</v>
      </c>
      <c r="AK159" s="0" t="n">
        <v>3.04</v>
      </c>
      <c r="AL159" s="0" t="n">
        <v>3.284</v>
      </c>
      <c r="AM159" s="0" t="n">
        <v>2.213</v>
      </c>
      <c r="AN159" s="0" t="n">
        <v>2.485</v>
      </c>
      <c r="AO159" s="0" t="n">
        <v>1.847</v>
      </c>
      <c r="AP159" s="0" t="n">
        <v>1.194</v>
      </c>
      <c r="AQ159" s="0" t="n">
        <v>0.399</v>
      </c>
      <c r="AR159" s="0" t="n">
        <v>1.415</v>
      </c>
      <c r="AS159" s="0" t="n">
        <v>0.787</v>
      </c>
      <c r="AT159" s="0" t="n">
        <v>0.153</v>
      </c>
      <c r="AU159" s="0" t="n">
        <v>-6.96</v>
      </c>
      <c r="AV159" s="0" t="n">
        <v>3.1</v>
      </c>
      <c r="AW159" s="0" t="n">
        <v>1.97</v>
      </c>
      <c r="AX159" s="0" t="n">
        <v>1.4</v>
      </c>
      <c r="AY159" s="0" t="n">
        <v>1.3</v>
      </c>
      <c r="AZ159" s="0" t="n">
        <v>1.3</v>
      </c>
      <c r="BA159" s="0" t="n">
        <v>1.3</v>
      </c>
      <c r="BB159" s="0" t="n">
        <v>2020</v>
      </c>
    </row>
    <row r="160" customFormat="false" ht="15" hidden="false" customHeight="false" outlineLevel="0" collapsed="false">
      <c r="A160" s="0" t="s">
        <v>172</v>
      </c>
      <c r="B160" s="0" t="s">
        <v>406</v>
      </c>
      <c r="C160" s="0" t="s">
        <v>446</v>
      </c>
      <c r="D160" s="0" t="s">
        <v>447</v>
      </c>
      <c r="F160" s="0" t="s">
        <v>448</v>
      </c>
      <c r="G160" s="0" t="s">
        <v>445</v>
      </c>
      <c r="H160" s="0" t="s">
        <v>445</v>
      </c>
      <c r="I160" s="0" t="s">
        <v>445</v>
      </c>
      <c r="J160" s="0" t="s">
        <v>445</v>
      </c>
      <c r="K160" s="0" t="s">
        <v>445</v>
      </c>
      <c r="L160" s="0" t="s">
        <v>445</v>
      </c>
      <c r="M160" s="0" t="s">
        <v>445</v>
      </c>
      <c r="N160" s="0" t="s">
        <v>445</v>
      </c>
      <c r="O160" s="0" t="s">
        <v>445</v>
      </c>
      <c r="P160" s="0" t="s">
        <v>445</v>
      </c>
      <c r="Q160" s="0" t="s">
        <v>445</v>
      </c>
      <c r="R160" s="0" t="s">
        <v>445</v>
      </c>
      <c r="S160" s="0" t="s">
        <v>445</v>
      </c>
      <c r="T160" s="0" t="s">
        <v>445</v>
      </c>
      <c r="U160" s="0" t="s">
        <v>445</v>
      </c>
      <c r="V160" s="0" t="s">
        <v>445</v>
      </c>
      <c r="W160" s="0" t="s">
        <v>445</v>
      </c>
      <c r="X160" s="0" t="s">
        <v>445</v>
      </c>
      <c r="Y160" s="0" t="s">
        <v>445</v>
      </c>
      <c r="Z160" s="0" t="s">
        <v>445</v>
      </c>
      <c r="AA160" s="0" t="s">
        <v>445</v>
      </c>
      <c r="AB160" s="0" t="s">
        <v>445</v>
      </c>
      <c r="AC160" s="0" t="s">
        <v>445</v>
      </c>
      <c r="AD160" s="0" t="s">
        <v>445</v>
      </c>
      <c r="AE160" s="0" t="s">
        <v>445</v>
      </c>
      <c r="AF160" s="0" t="s">
        <v>445</v>
      </c>
      <c r="AG160" s="0" t="s">
        <v>445</v>
      </c>
      <c r="AH160" s="0" t="s">
        <v>445</v>
      </c>
      <c r="AI160" s="0" t="s">
        <v>445</v>
      </c>
      <c r="AJ160" s="0" t="s">
        <v>445</v>
      </c>
      <c r="AK160" s="0" t="s">
        <v>445</v>
      </c>
      <c r="AL160" s="0" t="s">
        <v>445</v>
      </c>
      <c r="AM160" s="0" t="n">
        <v>-52.429</v>
      </c>
      <c r="AN160" s="0" t="n">
        <v>29.329</v>
      </c>
      <c r="AO160" s="0" t="n">
        <v>2.918</v>
      </c>
      <c r="AP160" s="0" t="n">
        <v>-0.173</v>
      </c>
      <c r="AQ160" s="0" t="n">
        <v>-13.475</v>
      </c>
      <c r="AR160" s="0" t="n">
        <v>-5.765</v>
      </c>
      <c r="AS160" s="0" t="n">
        <v>-1.931</v>
      </c>
      <c r="AT160" s="0" t="n">
        <v>0.87</v>
      </c>
      <c r="AU160" s="0" t="n">
        <v>-6.589</v>
      </c>
      <c r="AV160" s="0" t="n">
        <v>5.325</v>
      </c>
      <c r="AW160" s="0" t="n">
        <v>6.473</v>
      </c>
      <c r="AX160" s="0" t="n">
        <v>5.575</v>
      </c>
      <c r="AY160" s="0" t="n">
        <v>4.623</v>
      </c>
      <c r="AZ160" s="0" t="n">
        <v>4.561</v>
      </c>
      <c r="BA160" s="0" t="n">
        <v>4.401</v>
      </c>
      <c r="BB160" s="0" t="n">
        <v>2018</v>
      </c>
    </row>
    <row r="161" customFormat="false" ht="15" hidden="false" customHeight="false" outlineLevel="0" collapsed="false">
      <c r="A161" s="0" t="s">
        <v>173</v>
      </c>
      <c r="B161" s="0" t="s">
        <v>407</v>
      </c>
      <c r="C161" s="0" t="s">
        <v>446</v>
      </c>
      <c r="D161" s="0" t="s">
        <v>447</v>
      </c>
      <c r="F161" s="0" t="s">
        <v>448</v>
      </c>
      <c r="G161" s="0" t="n">
        <v>1.203</v>
      </c>
      <c r="H161" s="0" t="n">
        <v>-0.408</v>
      </c>
      <c r="I161" s="0" t="n">
        <v>1.239</v>
      </c>
      <c r="J161" s="0" t="n">
        <v>1.652</v>
      </c>
      <c r="K161" s="0" t="n">
        <v>1.698</v>
      </c>
      <c r="L161" s="0" t="n">
        <v>2.362</v>
      </c>
      <c r="M161" s="0" t="n">
        <v>3.432</v>
      </c>
      <c r="N161" s="0" t="n">
        <v>5.709</v>
      </c>
      <c r="O161" s="0" t="n">
        <v>5.285</v>
      </c>
      <c r="P161" s="0" t="n">
        <v>5.004</v>
      </c>
      <c r="Q161" s="0" t="n">
        <v>3.847</v>
      </c>
      <c r="R161" s="0" t="n">
        <v>2.525</v>
      </c>
      <c r="S161" s="0" t="n">
        <v>0.851</v>
      </c>
      <c r="T161" s="0" t="n">
        <v>-1.314</v>
      </c>
      <c r="U161" s="0" t="n">
        <v>2.335</v>
      </c>
      <c r="V161" s="0" t="n">
        <v>4.122</v>
      </c>
      <c r="W161" s="0" t="n">
        <v>2.421</v>
      </c>
      <c r="X161" s="0" t="n">
        <v>3.865</v>
      </c>
      <c r="Y161" s="0" t="n">
        <v>4.469</v>
      </c>
      <c r="Z161" s="0" t="n">
        <v>4.745</v>
      </c>
      <c r="AA161" s="0" t="n">
        <v>5.053</v>
      </c>
      <c r="AB161" s="0" t="n">
        <v>3.936</v>
      </c>
      <c r="AC161" s="0" t="n">
        <v>2.727</v>
      </c>
      <c r="AD161" s="0" t="n">
        <v>2.984</v>
      </c>
      <c r="AE161" s="0" t="n">
        <v>3.118</v>
      </c>
      <c r="AF161" s="0" t="n">
        <v>3.656</v>
      </c>
      <c r="AG161" s="0" t="n">
        <v>4.104</v>
      </c>
      <c r="AH161" s="0" t="n">
        <v>3.602</v>
      </c>
      <c r="AI161" s="0" t="n">
        <v>0.889</v>
      </c>
      <c r="AJ161" s="0" t="n">
        <v>-3.769</v>
      </c>
      <c r="AK161" s="0" t="n">
        <v>0.168</v>
      </c>
      <c r="AL161" s="0" t="n">
        <v>-0.814</v>
      </c>
      <c r="AM161" s="0" t="n">
        <v>-2.958</v>
      </c>
      <c r="AN161" s="0" t="n">
        <v>-1.437</v>
      </c>
      <c r="AO161" s="0" t="n">
        <v>1.382</v>
      </c>
      <c r="AP161" s="0" t="n">
        <v>3.837</v>
      </c>
      <c r="AQ161" s="0" t="n">
        <v>3.028</v>
      </c>
      <c r="AR161" s="0" t="n">
        <v>2.977</v>
      </c>
      <c r="AS161" s="0" t="n">
        <v>2.429</v>
      </c>
      <c r="AT161" s="0" t="n">
        <v>1.953</v>
      </c>
      <c r="AU161" s="0" t="n">
        <v>-10.964</v>
      </c>
      <c r="AV161" s="0" t="n">
        <v>6.375</v>
      </c>
      <c r="AW161" s="0" t="n">
        <v>4.701</v>
      </c>
      <c r="AX161" s="0" t="n">
        <v>2.79</v>
      </c>
      <c r="AY161" s="0" t="n">
        <v>2.43</v>
      </c>
      <c r="AZ161" s="0" t="n">
        <v>1.39</v>
      </c>
      <c r="BA161" s="0" t="n">
        <v>1.4</v>
      </c>
      <c r="BB161" s="0" t="n">
        <v>2020</v>
      </c>
      <c r="BC161" s="0" t="n">
        <v>1</v>
      </c>
    </row>
    <row r="162" customFormat="false" ht="15" hidden="false" customHeight="false" outlineLevel="0" collapsed="false">
      <c r="A162" s="0" t="s">
        <v>174</v>
      </c>
      <c r="B162" s="0" t="s">
        <v>408</v>
      </c>
      <c r="C162" s="0" t="s">
        <v>446</v>
      </c>
      <c r="D162" s="0" t="s">
        <v>447</v>
      </c>
      <c r="F162" s="0" t="s">
        <v>448</v>
      </c>
      <c r="G162" s="0" t="n">
        <v>5.847</v>
      </c>
      <c r="H162" s="0" t="n">
        <v>5.345</v>
      </c>
      <c r="I162" s="0" t="n">
        <v>5.233</v>
      </c>
      <c r="J162" s="0" t="n">
        <v>3.314</v>
      </c>
      <c r="K162" s="0" t="n">
        <v>6.725</v>
      </c>
      <c r="L162" s="0" t="n">
        <v>4.957</v>
      </c>
      <c r="M162" s="0" t="n">
        <v>4.281</v>
      </c>
      <c r="N162" s="0" t="n">
        <v>1.454</v>
      </c>
      <c r="O162" s="0" t="n">
        <v>2.698</v>
      </c>
      <c r="P162" s="0" t="n">
        <v>2.25</v>
      </c>
      <c r="Q162" s="0" t="n">
        <v>6.174</v>
      </c>
      <c r="R162" s="0" t="n">
        <v>10.821</v>
      </c>
      <c r="S162" s="0" t="n">
        <v>-3.135</v>
      </c>
      <c r="T162" s="0" t="n">
        <v>7.477</v>
      </c>
      <c r="U162" s="0" t="n">
        <v>8.036</v>
      </c>
      <c r="V162" s="0" t="n">
        <v>6.051</v>
      </c>
      <c r="W162" s="0" t="n">
        <v>12.162</v>
      </c>
      <c r="X162" s="0" t="n">
        <v>10.291</v>
      </c>
      <c r="Y162" s="0" t="n">
        <v>-1.646</v>
      </c>
      <c r="Z162" s="0" t="n">
        <v>2.879</v>
      </c>
      <c r="AA162" s="0" t="n">
        <v>8.418</v>
      </c>
      <c r="AB162" s="0" t="n">
        <v>-1.948</v>
      </c>
      <c r="AC162" s="0" t="n">
        <v>3.727</v>
      </c>
      <c r="AD162" s="0" t="n">
        <v>5.94</v>
      </c>
      <c r="AE162" s="0" t="n">
        <v>5.445</v>
      </c>
      <c r="AF162" s="0" t="n">
        <v>6.242</v>
      </c>
      <c r="AG162" s="0" t="n">
        <v>7.668</v>
      </c>
      <c r="AH162" s="0" t="n">
        <v>6.797</v>
      </c>
      <c r="AI162" s="0" t="n">
        <v>5.95</v>
      </c>
      <c r="AJ162" s="0" t="n">
        <v>3.539</v>
      </c>
      <c r="AK162" s="0" t="n">
        <v>8.016</v>
      </c>
      <c r="AL162" s="0" t="n">
        <v>8.405</v>
      </c>
      <c r="AM162" s="0" t="n">
        <v>9.145</v>
      </c>
      <c r="AN162" s="0" t="n">
        <v>3.396</v>
      </c>
      <c r="AO162" s="0" t="n">
        <v>4.961</v>
      </c>
      <c r="AP162" s="0" t="n">
        <v>5.008</v>
      </c>
      <c r="AQ162" s="0" t="n">
        <v>4.487</v>
      </c>
      <c r="AR162" s="0" t="n">
        <v>3.578</v>
      </c>
      <c r="AS162" s="0" t="n">
        <v>3.272</v>
      </c>
      <c r="AT162" s="0" t="n">
        <v>2.255</v>
      </c>
      <c r="AU162" s="0" t="n">
        <v>-3.569</v>
      </c>
      <c r="AV162" s="0" t="n">
        <v>4.006</v>
      </c>
      <c r="AW162" s="0" t="n">
        <v>4.104</v>
      </c>
      <c r="AX162" s="0" t="n">
        <v>4.102</v>
      </c>
      <c r="AY162" s="0" t="n">
        <v>4.157</v>
      </c>
      <c r="AZ162" s="0" t="n">
        <v>4.158</v>
      </c>
      <c r="BA162" s="0" t="n">
        <v>4.156</v>
      </c>
      <c r="BB162" s="0" t="n">
        <v>2019</v>
      </c>
    </row>
    <row r="163" customFormat="false" ht="15" hidden="false" customHeight="false" outlineLevel="0" collapsed="false">
      <c r="A163" s="0" t="s">
        <v>176</v>
      </c>
      <c r="B163" s="0" t="s">
        <v>409</v>
      </c>
      <c r="C163" s="0" t="s">
        <v>446</v>
      </c>
      <c r="D163" s="0" t="s">
        <v>447</v>
      </c>
      <c r="F163" s="0" t="s">
        <v>448</v>
      </c>
      <c r="G163" s="0" t="n">
        <v>1.278</v>
      </c>
      <c r="H163" s="0" t="n">
        <v>2.702</v>
      </c>
      <c r="I163" s="0" t="n">
        <v>6.112</v>
      </c>
      <c r="J163" s="0" t="n">
        <v>-2.058</v>
      </c>
      <c r="K163" s="0" t="n">
        <v>9.651</v>
      </c>
      <c r="L163" s="0" t="n">
        <v>6.437</v>
      </c>
      <c r="M163" s="0" t="n">
        <v>8.842</v>
      </c>
      <c r="N163" s="0" t="n">
        <v>8.268</v>
      </c>
      <c r="O163" s="0" t="n">
        <v>10.353</v>
      </c>
      <c r="P163" s="0" t="n">
        <v>6.013</v>
      </c>
      <c r="Q163" s="0" t="n">
        <v>5.454</v>
      </c>
      <c r="R163" s="0" t="n">
        <v>2.27</v>
      </c>
      <c r="S163" s="0" t="n">
        <v>3.077</v>
      </c>
      <c r="T163" s="0" t="n">
        <v>5.418</v>
      </c>
      <c r="U163" s="0" t="n">
        <v>5.404</v>
      </c>
      <c r="V163" s="0" t="n">
        <v>3.462</v>
      </c>
      <c r="W163" s="0" t="n">
        <v>5.897</v>
      </c>
      <c r="X163" s="0" t="n">
        <v>7.327</v>
      </c>
      <c r="Y163" s="0" t="n">
        <v>1.024</v>
      </c>
      <c r="Z163" s="0" t="n">
        <v>3.943</v>
      </c>
      <c r="AA163" s="0" t="n">
        <v>9.714</v>
      </c>
      <c r="AB163" s="0" t="n">
        <v>5.309</v>
      </c>
      <c r="AC163" s="0" t="n">
        <v>1.37</v>
      </c>
      <c r="AD163" s="0" t="n">
        <v>-3.936</v>
      </c>
      <c r="AE163" s="0" t="n">
        <v>3.996</v>
      </c>
      <c r="AF163" s="0" t="n">
        <v>9.734</v>
      </c>
      <c r="AG163" s="0" t="n">
        <v>3.15</v>
      </c>
      <c r="AH163" s="0" t="n">
        <v>0.601</v>
      </c>
      <c r="AI163" s="0" t="n">
        <v>6.12</v>
      </c>
      <c r="AJ163" s="0" t="n">
        <v>-4.048</v>
      </c>
      <c r="AK163" s="0" t="n">
        <v>-0.608</v>
      </c>
      <c r="AL163" s="0" t="n">
        <v>1.827</v>
      </c>
      <c r="AM163" s="0" t="n">
        <v>-2.228</v>
      </c>
      <c r="AN163" s="0" t="n">
        <v>5.384</v>
      </c>
      <c r="AO163" s="0" t="n">
        <v>6.286</v>
      </c>
      <c r="AP163" s="0" t="n">
        <v>1.032</v>
      </c>
      <c r="AQ163" s="0" t="n">
        <v>2.828</v>
      </c>
      <c r="AR163" s="0" t="n">
        <v>-1.978</v>
      </c>
      <c r="AS163" s="0" t="n">
        <v>2.924</v>
      </c>
      <c r="AT163" s="0" t="n">
        <v>2.842</v>
      </c>
      <c r="AU163" s="0" t="n">
        <v>-18.65</v>
      </c>
      <c r="AV163" s="0" t="n">
        <v>-2</v>
      </c>
      <c r="AW163" s="0" t="n">
        <v>10</v>
      </c>
      <c r="AX163" s="0" t="n">
        <v>8</v>
      </c>
      <c r="AY163" s="0" t="n">
        <v>5.54</v>
      </c>
      <c r="AZ163" s="0" t="n">
        <v>2.683</v>
      </c>
      <c r="BA163" s="0" t="n">
        <v>2.695</v>
      </c>
      <c r="BB163" s="0" t="n">
        <v>2019</v>
      </c>
    </row>
    <row r="164" customFormat="false" ht="15" hidden="false" customHeight="false" outlineLevel="0" collapsed="false">
      <c r="A164" s="0" t="s">
        <v>178</v>
      </c>
      <c r="B164" s="0" t="s">
        <v>410</v>
      </c>
      <c r="C164" s="0" t="s">
        <v>446</v>
      </c>
      <c r="D164" s="0" t="s">
        <v>447</v>
      </c>
      <c r="F164" s="0" t="s">
        <v>448</v>
      </c>
      <c r="G164" s="0" t="n">
        <v>-0.51</v>
      </c>
      <c r="H164" s="0" t="n">
        <v>5.105</v>
      </c>
      <c r="I164" s="0" t="n">
        <v>2.114</v>
      </c>
      <c r="J164" s="0" t="n">
        <v>4.059</v>
      </c>
      <c r="K164" s="0" t="n">
        <v>8.01</v>
      </c>
      <c r="L164" s="0" t="n">
        <v>12.59</v>
      </c>
      <c r="M164" s="0" t="n">
        <v>14.402</v>
      </c>
      <c r="N164" s="0" t="n">
        <v>3.924</v>
      </c>
      <c r="O164" s="0" t="n">
        <v>13.899</v>
      </c>
      <c r="P164" s="0" t="n">
        <v>8.983</v>
      </c>
      <c r="Q164" s="0" t="n">
        <v>9.89</v>
      </c>
      <c r="R164" s="0" t="n">
        <v>0.376</v>
      </c>
      <c r="S164" s="0" t="n">
        <v>7.952</v>
      </c>
      <c r="T164" s="0" t="n">
        <v>0.583</v>
      </c>
      <c r="U164" s="0" t="n">
        <v>1.599</v>
      </c>
      <c r="V164" s="0" t="n">
        <v>1.749</v>
      </c>
      <c r="W164" s="0" t="n">
        <v>2.922</v>
      </c>
      <c r="X164" s="0" t="n">
        <v>-0.694</v>
      </c>
      <c r="Y164" s="0" t="n">
        <v>6.286</v>
      </c>
      <c r="Z164" s="0" t="n">
        <v>2.67</v>
      </c>
      <c r="AA164" s="0" t="n">
        <v>0.049</v>
      </c>
      <c r="AB164" s="0" t="n">
        <v>-3.409</v>
      </c>
      <c r="AC164" s="0" t="n">
        <v>0.417</v>
      </c>
      <c r="AD164" s="0" t="n">
        <v>4.264</v>
      </c>
      <c r="AE164" s="0" t="n">
        <v>7.268</v>
      </c>
      <c r="AF164" s="0" t="n">
        <v>-0.411</v>
      </c>
      <c r="AG164" s="0" t="n">
        <v>6.233</v>
      </c>
      <c r="AH164" s="0" t="n">
        <v>1.943</v>
      </c>
      <c r="AI164" s="0" t="n">
        <v>4.884</v>
      </c>
      <c r="AJ164" s="0" t="n">
        <v>-1.848</v>
      </c>
      <c r="AK164" s="0" t="n">
        <v>0.506</v>
      </c>
      <c r="AL164" s="0" t="n">
        <v>4.803</v>
      </c>
      <c r="AM164" s="0" t="n">
        <v>-0.348</v>
      </c>
      <c r="AN164" s="0" t="n">
        <v>-2.198</v>
      </c>
      <c r="AO164" s="0" t="n">
        <v>1.306</v>
      </c>
      <c r="AP164" s="0" t="n">
        <v>-0.202</v>
      </c>
      <c r="AQ164" s="0" t="n">
        <v>3.762</v>
      </c>
      <c r="AR164" s="0" t="n">
        <v>3.489</v>
      </c>
      <c r="AS164" s="0" t="n">
        <v>2.639</v>
      </c>
      <c r="AT164" s="0" t="n">
        <v>1.729</v>
      </c>
      <c r="AU164" s="0" t="n">
        <v>-18.85</v>
      </c>
      <c r="AV164" s="0" t="n">
        <v>3.142</v>
      </c>
      <c r="AW164" s="0" t="n">
        <v>10.747</v>
      </c>
      <c r="AX164" s="0" t="n">
        <v>3.24</v>
      </c>
      <c r="AY164" s="0" t="n">
        <v>2.394</v>
      </c>
      <c r="AZ164" s="0" t="n">
        <v>1.829</v>
      </c>
      <c r="BA164" s="0" t="n">
        <v>1.446</v>
      </c>
      <c r="BB164" s="0" t="n">
        <v>2019</v>
      </c>
    </row>
    <row r="165" customFormat="false" ht="15" hidden="false" customHeight="false" outlineLevel="0" collapsed="false">
      <c r="A165" s="0" t="s">
        <v>180</v>
      </c>
      <c r="B165" s="0" t="s">
        <v>411</v>
      </c>
      <c r="C165" s="0" t="s">
        <v>446</v>
      </c>
      <c r="D165" s="0" t="s">
        <v>447</v>
      </c>
      <c r="F165" s="0" t="s">
        <v>448</v>
      </c>
      <c r="G165" s="0" t="n">
        <v>2.91</v>
      </c>
      <c r="H165" s="0" t="n">
        <v>3.88</v>
      </c>
      <c r="I165" s="0" t="n">
        <v>2.578</v>
      </c>
      <c r="J165" s="0" t="n">
        <v>3.218</v>
      </c>
      <c r="K165" s="0" t="n">
        <v>5.303</v>
      </c>
      <c r="L165" s="0" t="n">
        <v>4.271</v>
      </c>
      <c r="M165" s="0" t="n">
        <v>5.405</v>
      </c>
      <c r="N165" s="0" t="n">
        <v>0.65</v>
      </c>
      <c r="O165" s="0" t="n">
        <v>13.169</v>
      </c>
      <c r="P165" s="0" t="n">
        <v>3.274</v>
      </c>
      <c r="Q165" s="0" t="n">
        <v>4.806</v>
      </c>
      <c r="R165" s="0" t="n">
        <v>2.221</v>
      </c>
      <c r="S165" s="0" t="n">
        <v>7.096</v>
      </c>
      <c r="T165" s="0" t="n">
        <v>3.589</v>
      </c>
      <c r="U165" s="0" t="n">
        <v>-1.165</v>
      </c>
      <c r="V165" s="0" t="n">
        <v>6.798</v>
      </c>
      <c r="W165" s="0" t="n">
        <v>1.06</v>
      </c>
      <c r="X165" s="0" t="n">
        <v>3.741</v>
      </c>
      <c r="Y165" s="0" t="n">
        <v>4.459</v>
      </c>
      <c r="Z165" s="0" t="n">
        <v>2.107</v>
      </c>
      <c r="AA165" s="0" t="n">
        <v>1.806</v>
      </c>
      <c r="AB165" s="0" t="n">
        <v>1.71</v>
      </c>
      <c r="AC165" s="0" t="n">
        <v>6.321</v>
      </c>
      <c r="AD165" s="0" t="n">
        <v>7.69</v>
      </c>
      <c r="AE165" s="0" t="n">
        <v>4.156</v>
      </c>
      <c r="AF165" s="0" t="n">
        <v>2.488</v>
      </c>
      <c r="AG165" s="0" t="n">
        <v>7.688</v>
      </c>
      <c r="AH165" s="0" t="n">
        <v>3.343</v>
      </c>
      <c r="AI165" s="0" t="n">
        <v>1.584</v>
      </c>
      <c r="AJ165" s="0" t="n">
        <v>-2.099</v>
      </c>
      <c r="AK165" s="0" t="n">
        <v>-3.353</v>
      </c>
      <c r="AL165" s="0" t="n">
        <v>-0.419</v>
      </c>
      <c r="AM165" s="0" t="n">
        <v>1.382</v>
      </c>
      <c r="AN165" s="0" t="n">
        <v>1.833</v>
      </c>
      <c r="AO165" s="0" t="n">
        <v>1.214</v>
      </c>
      <c r="AP165" s="0" t="n">
        <v>1.33</v>
      </c>
      <c r="AQ165" s="0" t="n">
        <v>1.897</v>
      </c>
      <c r="AR165" s="0" t="n">
        <v>1</v>
      </c>
      <c r="AS165" s="0" t="n">
        <v>2.163</v>
      </c>
      <c r="AT165" s="0" t="n">
        <v>0.342</v>
      </c>
      <c r="AU165" s="0" t="n">
        <v>-4.18</v>
      </c>
      <c r="AV165" s="0" t="n">
        <v>-0.095</v>
      </c>
      <c r="AW165" s="0" t="n">
        <v>4.949</v>
      </c>
      <c r="AX165" s="0" t="n">
        <v>3.292</v>
      </c>
      <c r="AY165" s="0" t="n">
        <v>3.09</v>
      </c>
      <c r="AZ165" s="0" t="n">
        <v>2.703</v>
      </c>
      <c r="BA165" s="0" t="n">
        <v>2.703</v>
      </c>
      <c r="BB165" s="0" t="n">
        <v>2019</v>
      </c>
    </row>
    <row r="166" customFormat="false" ht="15" hidden="false" customHeight="false" outlineLevel="0" collapsed="false">
      <c r="A166" s="0" t="s">
        <v>181</v>
      </c>
      <c r="B166" s="0" t="s">
        <v>412</v>
      </c>
      <c r="C166" s="0" t="s">
        <v>446</v>
      </c>
      <c r="D166" s="0" t="s">
        <v>447</v>
      </c>
      <c r="F166" s="0" t="s">
        <v>448</v>
      </c>
      <c r="G166" s="0" t="n">
        <v>2.5</v>
      </c>
      <c r="H166" s="0" t="n">
        <v>6.32</v>
      </c>
      <c r="I166" s="0" t="n">
        <v>4.127</v>
      </c>
      <c r="J166" s="0" t="n">
        <v>-1.51</v>
      </c>
      <c r="K166" s="0" t="n">
        <v>-5.629</v>
      </c>
      <c r="L166" s="0" t="n">
        <v>-0.623</v>
      </c>
      <c r="M166" s="0" t="n">
        <v>9.933</v>
      </c>
      <c r="N166" s="0" t="n">
        <v>6.462</v>
      </c>
      <c r="O166" s="0" t="n">
        <v>4.292</v>
      </c>
      <c r="P166" s="0" t="n">
        <v>1.423</v>
      </c>
      <c r="Q166" s="0" t="n">
        <v>0.838</v>
      </c>
      <c r="R166" s="0" t="n">
        <v>7.024</v>
      </c>
      <c r="S166" s="0" t="n">
        <v>5.541</v>
      </c>
      <c r="T166" s="0" t="n">
        <v>2.75</v>
      </c>
      <c r="U166" s="0" t="n">
        <v>3.514</v>
      </c>
      <c r="V166" s="0" t="n">
        <v>8.86</v>
      </c>
      <c r="W166" s="0" t="n">
        <v>5.465</v>
      </c>
      <c r="X166" s="0" t="n">
        <v>6.057</v>
      </c>
      <c r="Y166" s="0" t="n">
        <v>8.242</v>
      </c>
      <c r="Z166" s="0" t="n">
        <v>4.235</v>
      </c>
      <c r="AA166" s="0" t="n">
        <v>8.385</v>
      </c>
      <c r="AB166" s="0" t="n">
        <v>10.867</v>
      </c>
      <c r="AC166" s="0" t="n">
        <v>5.941</v>
      </c>
      <c r="AD166" s="0" t="n">
        <v>6.289</v>
      </c>
      <c r="AE166" s="0" t="n">
        <v>5.136</v>
      </c>
      <c r="AF166" s="0" t="n">
        <v>5.648</v>
      </c>
      <c r="AG166" s="0" t="n">
        <v>6.531</v>
      </c>
      <c r="AH166" s="0" t="n">
        <v>5.735</v>
      </c>
      <c r="AI166" s="0" t="n">
        <v>3.847</v>
      </c>
      <c r="AJ166" s="0" t="n">
        <v>-2.768</v>
      </c>
      <c r="AK166" s="0" t="n">
        <v>3.858</v>
      </c>
      <c r="AL166" s="0" t="n">
        <v>-3.214</v>
      </c>
      <c r="AM166" s="0" t="n">
        <v>-17.005</v>
      </c>
      <c r="AN166" s="0" t="n">
        <v>1.955</v>
      </c>
      <c r="AO166" s="0" t="n">
        <v>4.661</v>
      </c>
      <c r="AP166" s="0" t="n">
        <v>1.907</v>
      </c>
      <c r="AQ166" s="0" t="n">
        <v>3.464</v>
      </c>
      <c r="AR166" s="0" t="n">
        <v>0.71</v>
      </c>
      <c r="AS166" s="0" t="n">
        <v>-2.293</v>
      </c>
      <c r="AT166" s="0" t="n">
        <v>-2.536</v>
      </c>
      <c r="AU166" s="0" t="n">
        <v>-3.63</v>
      </c>
      <c r="AV166" s="0" t="n">
        <v>0.388</v>
      </c>
      <c r="AW166" s="0" t="n">
        <v>1.128</v>
      </c>
      <c r="AX166" s="0" t="n">
        <v>2.6</v>
      </c>
      <c r="AY166" s="0" t="n">
        <v>3.552</v>
      </c>
      <c r="AZ166" s="0" t="n">
        <v>4.332</v>
      </c>
      <c r="BA166" s="0" t="n">
        <v>4.437</v>
      </c>
      <c r="BB166" s="0" t="n">
        <v>2019</v>
      </c>
    </row>
    <row r="167" customFormat="false" ht="15" hidden="false" customHeight="false" outlineLevel="0" collapsed="false">
      <c r="A167" s="0" t="s">
        <v>182</v>
      </c>
      <c r="B167" s="0" t="s">
        <v>413</v>
      </c>
      <c r="C167" s="0" t="s">
        <v>446</v>
      </c>
      <c r="D167" s="0" t="s">
        <v>447</v>
      </c>
      <c r="F167" s="0" t="s">
        <v>448</v>
      </c>
      <c r="G167" s="0" t="n">
        <v>-6.5</v>
      </c>
      <c r="H167" s="0" t="n">
        <v>1.9</v>
      </c>
      <c r="I167" s="0" t="n">
        <v>-6.3</v>
      </c>
      <c r="J167" s="0" t="n">
        <v>-5.1</v>
      </c>
      <c r="K167" s="0" t="n">
        <v>-3</v>
      </c>
      <c r="L167" s="0" t="n">
        <v>-0.9</v>
      </c>
      <c r="M167" s="0" t="n">
        <v>-2.4</v>
      </c>
      <c r="N167" s="0" t="n">
        <v>-8.8</v>
      </c>
      <c r="O167" s="0" t="n">
        <v>10.8</v>
      </c>
      <c r="P167" s="0" t="n">
        <v>2.3</v>
      </c>
      <c r="Q167" s="0" t="n">
        <v>-1.5</v>
      </c>
      <c r="R167" s="0" t="n">
        <v>-13.799</v>
      </c>
      <c r="S167" s="0" t="n">
        <v>3.9</v>
      </c>
      <c r="T167" s="0" t="n">
        <v>-2.2</v>
      </c>
      <c r="U167" s="0" t="n">
        <v>-7</v>
      </c>
      <c r="V167" s="0" t="n">
        <v>11.3</v>
      </c>
      <c r="W167" s="0" t="n">
        <v>11.2</v>
      </c>
      <c r="X167" s="0" t="n">
        <v>7</v>
      </c>
      <c r="Y167" s="0" t="n">
        <v>2.2</v>
      </c>
      <c r="Z167" s="0" t="n">
        <v>-0.9</v>
      </c>
      <c r="AA167" s="0" t="n">
        <v>-0.1</v>
      </c>
      <c r="AB167" s="0" t="n">
        <v>4.902</v>
      </c>
      <c r="AC167" s="0" t="n">
        <v>3.747</v>
      </c>
      <c r="AD167" s="0" t="n">
        <v>6.19</v>
      </c>
      <c r="AE167" s="0" t="n">
        <v>7.305</v>
      </c>
      <c r="AF167" s="0" t="n">
        <v>4.919</v>
      </c>
      <c r="AG167" s="0" t="n">
        <v>5.767</v>
      </c>
      <c r="AH167" s="0" t="n">
        <v>5.099</v>
      </c>
      <c r="AI167" s="0" t="n">
        <v>4.149</v>
      </c>
      <c r="AJ167" s="0" t="n">
        <v>3.017</v>
      </c>
      <c r="AK167" s="0" t="n">
        <v>5.163</v>
      </c>
      <c r="AL167" s="0" t="n">
        <v>5.847</v>
      </c>
      <c r="AM167" s="0" t="n">
        <v>2.697</v>
      </c>
      <c r="AN167" s="0" t="n">
        <v>2.931</v>
      </c>
      <c r="AO167" s="0" t="n">
        <v>0.254</v>
      </c>
      <c r="AP167" s="0" t="n">
        <v>-3.414</v>
      </c>
      <c r="AQ167" s="0" t="n">
        <v>-5.56</v>
      </c>
      <c r="AR167" s="0" t="n">
        <v>1.762</v>
      </c>
      <c r="AS167" s="0" t="n">
        <v>2.58</v>
      </c>
      <c r="AT167" s="0" t="n">
        <v>0.268</v>
      </c>
      <c r="AU167" s="0" t="n">
        <v>-13.455</v>
      </c>
      <c r="AV167" s="0" t="n">
        <v>0.684</v>
      </c>
      <c r="AW167" s="0" t="n">
        <v>1.528</v>
      </c>
      <c r="AX167" s="0" t="n">
        <v>2.048</v>
      </c>
      <c r="AY167" s="0" t="n">
        <v>1.662</v>
      </c>
      <c r="AZ167" s="0" t="n">
        <v>1.284</v>
      </c>
      <c r="BA167" s="0" t="n">
        <v>1</v>
      </c>
      <c r="BB167" s="0" t="n">
        <v>2019</v>
      </c>
    </row>
    <row r="168" customFormat="false" ht="15" hidden="false" customHeight="false" outlineLevel="0" collapsed="false">
      <c r="A168" s="0" t="s">
        <v>184</v>
      </c>
      <c r="B168" s="0" t="s">
        <v>414</v>
      </c>
      <c r="C168" s="0" t="s">
        <v>446</v>
      </c>
      <c r="D168" s="0" t="s">
        <v>447</v>
      </c>
      <c r="F168" s="0" t="s">
        <v>448</v>
      </c>
      <c r="G168" s="0" t="n">
        <v>4.555</v>
      </c>
      <c r="H168" s="0" t="n">
        <v>4.54</v>
      </c>
      <c r="I168" s="0" t="n">
        <v>1.397</v>
      </c>
      <c r="J168" s="0" t="n">
        <v>2.058</v>
      </c>
      <c r="K168" s="0" t="n">
        <v>4.347</v>
      </c>
      <c r="L168" s="0" t="n">
        <v>2.326</v>
      </c>
      <c r="M168" s="0" t="n">
        <v>2.971</v>
      </c>
      <c r="N168" s="0" t="n">
        <v>3.302</v>
      </c>
      <c r="O168" s="0" t="n">
        <v>2.468</v>
      </c>
      <c r="P168" s="0" t="n">
        <v>2.658</v>
      </c>
      <c r="Q168" s="0" t="n">
        <v>0.751</v>
      </c>
      <c r="R168" s="0" t="n">
        <v>-1.103</v>
      </c>
      <c r="S168" s="0" t="n">
        <v>-0.935</v>
      </c>
      <c r="T168" s="0" t="n">
        <v>-1.829</v>
      </c>
      <c r="U168" s="0" t="n">
        <v>3.93</v>
      </c>
      <c r="V168" s="0" t="n">
        <v>3.935</v>
      </c>
      <c r="W168" s="0" t="n">
        <v>1.579</v>
      </c>
      <c r="X168" s="0" t="n">
        <v>3.071</v>
      </c>
      <c r="Y168" s="0" t="n">
        <v>4.312</v>
      </c>
      <c r="Z168" s="0" t="n">
        <v>4.247</v>
      </c>
      <c r="AA168" s="0" t="n">
        <v>4.766</v>
      </c>
      <c r="AB168" s="0" t="n">
        <v>1.449</v>
      </c>
      <c r="AC168" s="0" t="n">
        <v>2.197</v>
      </c>
      <c r="AD168" s="0" t="n">
        <v>2.31</v>
      </c>
      <c r="AE168" s="0" t="n">
        <v>4.337</v>
      </c>
      <c r="AF168" s="0" t="n">
        <v>2.859</v>
      </c>
      <c r="AG168" s="0" t="n">
        <v>4.663</v>
      </c>
      <c r="AH168" s="0" t="n">
        <v>3.439</v>
      </c>
      <c r="AI168" s="0" t="n">
        <v>-0.451</v>
      </c>
      <c r="AJ168" s="0" t="n">
        <v>-4.34</v>
      </c>
      <c r="AK168" s="0" t="n">
        <v>5.952</v>
      </c>
      <c r="AL168" s="0" t="n">
        <v>3.195</v>
      </c>
      <c r="AM168" s="0" t="n">
        <v>-0.588</v>
      </c>
      <c r="AN168" s="0" t="n">
        <v>1.188</v>
      </c>
      <c r="AO168" s="0" t="n">
        <v>2.658</v>
      </c>
      <c r="AP168" s="0" t="n">
        <v>4.489</v>
      </c>
      <c r="AQ168" s="0" t="n">
        <v>2.071</v>
      </c>
      <c r="AR168" s="0" t="n">
        <v>2.568</v>
      </c>
      <c r="AS168" s="0" t="n">
        <v>1.95</v>
      </c>
      <c r="AT168" s="0" t="n">
        <v>1.37</v>
      </c>
      <c r="AU168" s="0" t="n">
        <v>-2.818</v>
      </c>
      <c r="AV168" s="0" t="n">
        <v>3.06</v>
      </c>
      <c r="AW168" s="0" t="n">
        <v>2.957</v>
      </c>
      <c r="AX168" s="0" t="n">
        <v>2.349</v>
      </c>
      <c r="AY168" s="0" t="n">
        <v>2.073</v>
      </c>
      <c r="AZ168" s="0" t="n">
        <v>2.045</v>
      </c>
      <c r="BA168" s="0" t="n">
        <v>2.044</v>
      </c>
      <c r="BB168" s="0" t="n">
        <v>2019</v>
      </c>
      <c r="BC168" s="0" t="n">
        <v>1</v>
      </c>
    </row>
    <row r="169" customFormat="false" ht="15" hidden="false" customHeight="false" outlineLevel="0" collapsed="false">
      <c r="A169" s="0" t="s">
        <v>185</v>
      </c>
      <c r="B169" s="0" t="s">
        <v>415</v>
      </c>
      <c r="C169" s="0" t="s">
        <v>446</v>
      </c>
      <c r="D169" s="0" t="s">
        <v>447</v>
      </c>
      <c r="F169" s="0" t="s">
        <v>448</v>
      </c>
      <c r="G169" s="0" t="n">
        <v>5.11</v>
      </c>
      <c r="H169" s="0" t="n">
        <v>1.609</v>
      </c>
      <c r="I169" s="0" t="n">
        <v>-1.438</v>
      </c>
      <c r="J169" s="0" t="n">
        <v>0.567</v>
      </c>
      <c r="K169" s="0" t="n">
        <v>3.213</v>
      </c>
      <c r="L169" s="0" t="n">
        <v>3.765</v>
      </c>
      <c r="M169" s="0" t="n">
        <v>1.794</v>
      </c>
      <c r="N169" s="0" t="n">
        <v>1.555</v>
      </c>
      <c r="O169" s="0" t="n">
        <v>3.167</v>
      </c>
      <c r="P169" s="0" t="n">
        <v>4.467</v>
      </c>
      <c r="Q169" s="0" t="n">
        <v>3.695</v>
      </c>
      <c r="R169" s="0" t="n">
        <v>-0.844</v>
      </c>
      <c r="S169" s="0" t="n">
        <v>-0.223</v>
      </c>
      <c r="T169" s="0" t="n">
        <v>-0.194</v>
      </c>
      <c r="U169" s="0" t="n">
        <v>1.276</v>
      </c>
      <c r="V169" s="0" t="n">
        <v>0.574</v>
      </c>
      <c r="W169" s="0" t="n">
        <v>0.558</v>
      </c>
      <c r="X169" s="0" t="n">
        <v>2.238</v>
      </c>
      <c r="Y169" s="0" t="n">
        <v>3.03</v>
      </c>
      <c r="Z169" s="0" t="n">
        <v>1.677</v>
      </c>
      <c r="AA169" s="0" t="n">
        <v>4.076</v>
      </c>
      <c r="AB169" s="0" t="n">
        <v>1.642</v>
      </c>
      <c r="AC169" s="0" t="n">
        <v>0.031</v>
      </c>
      <c r="AD169" s="0" t="n">
        <v>-0.076</v>
      </c>
      <c r="AE169" s="0" t="n">
        <v>2.625</v>
      </c>
      <c r="AF169" s="0" t="n">
        <v>2.854</v>
      </c>
      <c r="AG169" s="0" t="n">
        <v>4.145</v>
      </c>
      <c r="AH169" s="0" t="n">
        <v>4.061</v>
      </c>
      <c r="AI169" s="0" t="n">
        <v>2.653</v>
      </c>
      <c r="AJ169" s="0" t="n">
        <v>-2.051</v>
      </c>
      <c r="AK169" s="0" t="n">
        <v>3.199</v>
      </c>
      <c r="AL169" s="0" t="n">
        <v>1.915</v>
      </c>
      <c r="AM169" s="0" t="n">
        <v>1.339</v>
      </c>
      <c r="AN169" s="0" t="n">
        <v>1.853</v>
      </c>
      <c r="AO169" s="0" t="n">
        <v>2.424</v>
      </c>
      <c r="AP169" s="0" t="n">
        <v>1.636</v>
      </c>
      <c r="AQ169" s="0" t="n">
        <v>1.985</v>
      </c>
      <c r="AR169" s="0" t="n">
        <v>1.652</v>
      </c>
      <c r="AS169" s="0" t="n">
        <v>3.037</v>
      </c>
      <c r="AT169" s="0" t="n">
        <v>1.114</v>
      </c>
      <c r="AU169" s="0" t="n">
        <v>-2.983</v>
      </c>
      <c r="AV169" s="0" t="n">
        <v>3.489</v>
      </c>
      <c r="AW169" s="0" t="n">
        <v>2.8</v>
      </c>
      <c r="AX169" s="0" t="n">
        <v>1.421</v>
      </c>
      <c r="AY169" s="0" t="n">
        <v>1.8</v>
      </c>
      <c r="AZ169" s="0" t="n">
        <v>1.2</v>
      </c>
      <c r="BA169" s="0" t="n">
        <v>1.8</v>
      </c>
      <c r="BB169" s="0" t="n">
        <v>2019</v>
      </c>
      <c r="BC169" s="0" t="n">
        <v>1</v>
      </c>
    </row>
    <row r="170" customFormat="false" ht="15" hidden="false" customHeight="false" outlineLevel="0" collapsed="false">
      <c r="A170" s="0" t="s">
        <v>187</v>
      </c>
      <c r="B170" s="0" t="s">
        <v>416</v>
      </c>
      <c r="C170" s="0" t="s">
        <v>446</v>
      </c>
      <c r="D170" s="0" t="s">
        <v>447</v>
      </c>
      <c r="F170" s="0" t="s">
        <v>448</v>
      </c>
      <c r="G170" s="0" t="n">
        <v>10.493</v>
      </c>
      <c r="H170" s="0" t="n">
        <v>8.463</v>
      </c>
      <c r="I170" s="0" t="n">
        <v>2.583</v>
      </c>
      <c r="J170" s="0" t="n">
        <v>1.605</v>
      </c>
      <c r="K170" s="0" t="n">
        <v>-6.498</v>
      </c>
      <c r="L170" s="0" t="n">
        <v>7.296</v>
      </c>
      <c r="M170" s="0" t="n">
        <v>-4.757</v>
      </c>
      <c r="N170" s="0" t="n">
        <v>1.251</v>
      </c>
      <c r="O170" s="0" t="n">
        <v>12.721</v>
      </c>
      <c r="P170" s="0" t="n">
        <v>-6.067</v>
      </c>
      <c r="Q170" s="0" t="n">
        <v>10.358</v>
      </c>
      <c r="R170" s="0" t="n">
        <v>10.727</v>
      </c>
      <c r="S170" s="0" t="n">
        <v>13.246</v>
      </c>
      <c r="T170" s="0" t="n">
        <v>7.409</v>
      </c>
      <c r="U170" s="0" t="n">
        <v>5.534</v>
      </c>
      <c r="V170" s="0" t="n">
        <v>5.423</v>
      </c>
      <c r="W170" s="0" t="n">
        <v>2.966</v>
      </c>
      <c r="X170" s="0" t="n">
        <v>-1.09</v>
      </c>
      <c r="Y170" s="0" t="n">
        <v>5.554</v>
      </c>
      <c r="Z170" s="0" t="n">
        <v>-3.121</v>
      </c>
      <c r="AA170" s="0" t="n">
        <v>2.295</v>
      </c>
      <c r="AB170" s="0" t="n">
        <v>3.68</v>
      </c>
      <c r="AC170" s="0" t="n">
        <v>5.897</v>
      </c>
      <c r="AD170" s="0" t="n">
        <v>-2.037</v>
      </c>
      <c r="AE170" s="0" t="n">
        <v>6.903</v>
      </c>
      <c r="AF170" s="0" t="n">
        <v>6.215</v>
      </c>
      <c r="AG170" s="0" t="n">
        <v>5.046</v>
      </c>
      <c r="AH170" s="0" t="n">
        <v>5.675</v>
      </c>
      <c r="AI170" s="0" t="n">
        <v>4.477</v>
      </c>
      <c r="AJ170" s="0" t="n">
        <v>5.912</v>
      </c>
      <c r="AK170" s="0" t="n">
        <v>3.44</v>
      </c>
      <c r="AL170" s="0" t="s">
        <v>445</v>
      </c>
      <c r="AM170" s="0" t="s">
        <v>445</v>
      </c>
      <c r="AN170" s="0" t="s">
        <v>445</v>
      </c>
      <c r="AO170" s="0" t="s">
        <v>445</v>
      </c>
      <c r="AP170" s="0" t="s">
        <v>445</v>
      </c>
      <c r="AQ170" s="0" t="s">
        <v>445</v>
      </c>
      <c r="AR170" s="0" t="s">
        <v>445</v>
      </c>
      <c r="AS170" s="0" t="s">
        <v>445</v>
      </c>
      <c r="AT170" s="0" t="s">
        <v>445</v>
      </c>
      <c r="AU170" s="0" t="s">
        <v>445</v>
      </c>
      <c r="AV170" s="0" t="s">
        <v>445</v>
      </c>
      <c r="AW170" s="0" t="s">
        <v>445</v>
      </c>
      <c r="AX170" s="0" t="s">
        <v>445</v>
      </c>
      <c r="AY170" s="0" t="s">
        <v>445</v>
      </c>
      <c r="AZ170" s="0" t="s">
        <v>445</v>
      </c>
      <c r="BA170" s="0" t="s">
        <v>445</v>
      </c>
      <c r="BB170" s="0" t="n">
        <v>2010</v>
      </c>
    </row>
    <row r="171" customFormat="false" ht="15" hidden="false" customHeight="false" outlineLevel="0" collapsed="false">
      <c r="A171" s="0" t="s">
        <v>189</v>
      </c>
      <c r="B171" s="0" t="s">
        <v>417</v>
      </c>
      <c r="C171" s="0" t="s">
        <v>446</v>
      </c>
      <c r="D171" s="0" t="s">
        <v>447</v>
      </c>
      <c r="F171" s="0" t="s">
        <v>448</v>
      </c>
      <c r="G171" s="0" t="n">
        <v>8.039</v>
      </c>
      <c r="H171" s="0" t="n">
        <v>7.1</v>
      </c>
      <c r="I171" s="0" t="n">
        <v>4.81</v>
      </c>
      <c r="J171" s="0" t="n">
        <v>9.023</v>
      </c>
      <c r="K171" s="0" t="n">
        <v>10.049</v>
      </c>
      <c r="L171" s="0" t="n">
        <v>4.807</v>
      </c>
      <c r="M171" s="0" t="n">
        <v>11.512</v>
      </c>
      <c r="N171" s="0" t="n">
        <v>12.751</v>
      </c>
      <c r="O171" s="0" t="n">
        <v>8.024</v>
      </c>
      <c r="P171" s="0" t="n">
        <v>8.722</v>
      </c>
      <c r="Q171" s="0" t="n">
        <v>5.541</v>
      </c>
      <c r="R171" s="0" t="n">
        <v>8.372</v>
      </c>
      <c r="S171" s="0" t="n">
        <v>8.31</v>
      </c>
      <c r="T171" s="0" t="n">
        <v>6.814</v>
      </c>
      <c r="U171" s="0" t="n">
        <v>7.503</v>
      </c>
      <c r="V171" s="0" t="n">
        <v>6.499</v>
      </c>
      <c r="W171" s="0" t="n">
        <v>6.177</v>
      </c>
      <c r="X171" s="0" t="n">
        <v>6.051</v>
      </c>
      <c r="Y171" s="0" t="n">
        <v>4.205</v>
      </c>
      <c r="Z171" s="0" t="n">
        <v>6.732</v>
      </c>
      <c r="AA171" s="0" t="n">
        <v>6.314</v>
      </c>
      <c r="AB171" s="0" t="n">
        <v>-1.402</v>
      </c>
      <c r="AC171" s="0" t="n">
        <v>5.481</v>
      </c>
      <c r="AD171" s="0" t="n">
        <v>4.225</v>
      </c>
      <c r="AE171" s="0" t="n">
        <v>6.952</v>
      </c>
      <c r="AF171" s="0" t="n">
        <v>5.383</v>
      </c>
      <c r="AG171" s="0" t="n">
        <v>5.771</v>
      </c>
      <c r="AH171" s="0" t="n">
        <v>6.851</v>
      </c>
      <c r="AI171" s="0" t="n">
        <v>0.799</v>
      </c>
      <c r="AJ171" s="0" t="n">
        <v>-1.613</v>
      </c>
      <c r="AK171" s="0" t="n">
        <v>10.245</v>
      </c>
      <c r="AL171" s="0" t="n">
        <v>3.674</v>
      </c>
      <c r="AM171" s="0" t="n">
        <v>2.222</v>
      </c>
      <c r="AN171" s="0" t="n">
        <v>2.484</v>
      </c>
      <c r="AO171" s="0" t="n">
        <v>4.719</v>
      </c>
      <c r="AP171" s="0" t="n">
        <v>1.466</v>
      </c>
      <c r="AQ171" s="0" t="n">
        <v>2.165</v>
      </c>
      <c r="AR171" s="0" t="n">
        <v>3.311</v>
      </c>
      <c r="AS171" s="0" t="n">
        <v>2.787</v>
      </c>
      <c r="AT171" s="0" t="n">
        <v>2.964</v>
      </c>
      <c r="AU171" s="0" t="n">
        <v>3.109</v>
      </c>
      <c r="AV171" s="0" t="n">
        <v>4.748</v>
      </c>
      <c r="AW171" s="0" t="n">
        <v>3.043</v>
      </c>
      <c r="AX171" s="0" t="n">
        <v>2.504</v>
      </c>
      <c r="AY171" s="0" t="n">
        <v>2.286</v>
      </c>
      <c r="AZ171" s="0" t="n">
        <v>2.049</v>
      </c>
      <c r="BA171" s="0" t="n">
        <v>2.051</v>
      </c>
      <c r="BB171" s="0" t="n">
        <v>2020</v>
      </c>
    </row>
    <row r="172" customFormat="false" ht="15" hidden="false" customHeight="false" outlineLevel="0" collapsed="false">
      <c r="A172" s="0" t="s">
        <v>190</v>
      </c>
      <c r="B172" s="0" t="s">
        <v>418</v>
      </c>
      <c r="C172" s="0" t="s">
        <v>446</v>
      </c>
      <c r="D172" s="0" t="s">
        <v>447</v>
      </c>
      <c r="F172" s="0" t="s">
        <v>448</v>
      </c>
      <c r="G172" s="0" t="s">
        <v>445</v>
      </c>
      <c r="H172" s="0" t="s">
        <v>445</v>
      </c>
      <c r="I172" s="0" t="s">
        <v>445</v>
      </c>
      <c r="J172" s="0" t="s">
        <v>445</v>
      </c>
      <c r="K172" s="0" t="s">
        <v>445</v>
      </c>
      <c r="L172" s="0" t="s">
        <v>445</v>
      </c>
      <c r="M172" s="0" t="s">
        <v>445</v>
      </c>
      <c r="N172" s="0" t="s">
        <v>445</v>
      </c>
      <c r="O172" s="0" t="s">
        <v>445</v>
      </c>
      <c r="P172" s="0" t="s">
        <v>445</v>
      </c>
      <c r="Q172" s="0" t="s">
        <v>445</v>
      </c>
      <c r="R172" s="0" t="s">
        <v>445</v>
      </c>
      <c r="S172" s="0" t="s">
        <v>445</v>
      </c>
      <c r="T172" s="0" t="n">
        <v>-11.099</v>
      </c>
      <c r="U172" s="0" t="n">
        <v>-21.401</v>
      </c>
      <c r="V172" s="0" t="n">
        <v>-12.498</v>
      </c>
      <c r="W172" s="0" t="n">
        <v>-4.368</v>
      </c>
      <c r="X172" s="0" t="n">
        <v>1.7</v>
      </c>
      <c r="Y172" s="0" t="n">
        <v>5.3</v>
      </c>
      <c r="Z172" s="0" t="n">
        <v>3.699</v>
      </c>
      <c r="AA172" s="0" t="n">
        <v>8.3</v>
      </c>
      <c r="AB172" s="0" t="n">
        <v>10.2</v>
      </c>
      <c r="AC172" s="0" t="n">
        <v>9.1</v>
      </c>
      <c r="AD172" s="0" t="n">
        <v>10.2</v>
      </c>
      <c r="AE172" s="0" t="n">
        <v>10.6</v>
      </c>
      <c r="AF172" s="0" t="n">
        <v>6.7</v>
      </c>
      <c r="AG172" s="0" t="n">
        <v>7</v>
      </c>
      <c r="AH172" s="0" t="n">
        <v>7.8</v>
      </c>
      <c r="AI172" s="0" t="n">
        <v>7.9</v>
      </c>
      <c r="AJ172" s="0" t="n">
        <v>3.9</v>
      </c>
      <c r="AK172" s="0" t="n">
        <v>6.5</v>
      </c>
      <c r="AL172" s="0" t="n">
        <v>7.4</v>
      </c>
      <c r="AM172" s="0" t="n">
        <v>7.5</v>
      </c>
      <c r="AN172" s="0" t="n">
        <v>7.4</v>
      </c>
      <c r="AO172" s="0" t="n">
        <v>6.7</v>
      </c>
      <c r="AP172" s="0" t="n">
        <v>6</v>
      </c>
      <c r="AQ172" s="0" t="n">
        <v>6.9</v>
      </c>
      <c r="AR172" s="0" t="n">
        <v>7.1</v>
      </c>
      <c r="AS172" s="0" t="n">
        <v>7.3</v>
      </c>
      <c r="AT172" s="0" t="n">
        <v>7.5</v>
      </c>
      <c r="AU172" s="0" t="n">
        <v>4.5</v>
      </c>
      <c r="AV172" s="0" t="n">
        <v>5</v>
      </c>
      <c r="AW172" s="0" t="n">
        <v>4.5</v>
      </c>
      <c r="AX172" s="0" t="n">
        <v>4</v>
      </c>
      <c r="AY172" s="0" t="n">
        <v>4</v>
      </c>
      <c r="AZ172" s="0" t="n">
        <v>4</v>
      </c>
      <c r="BA172" s="0" t="n">
        <v>4</v>
      </c>
      <c r="BB172" s="0" t="n">
        <v>2019</v>
      </c>
    </row>
    <row r="173" customFormat="false" ht="15" hidden="false" customHeight="false" outlineLevel="0" collapsed="false">
      <c r="A173" s="0" t="s">
        <v>191</v>
      </c>
      <c r="B173" s="0" t="s">
        <v>419</v>
      </c>
      <c r="C173" s="0" t="s">
        <v>446</v>
      </c>
      <c r="D173" s="0" t="s">
        <v>447</v>
      </c>
      <c r="F173" s="0" t="s">
        <v>448</v>
      </c>
      <c r="G173" s="0" t="n">
        <v>3.266</v>
      </c>
      <c r="H173" s="0" t="n">
        <v>0.5</v>
      </c>
      <c r="I173" s="0" t="n">
        <v>0.6</v>
      </c>
      <c r="J173" s="0" t="n">
        <v>2.4</v>
      </c>
      <c r="K173" s="0" t="n">
        <v>3.4</v>
      </c>
      <c r="L173" s="0" t="n">
        <v>4.6</v>
      </c>
      <c r="M173" s="0" t="n">
        <v>6.6</v>
      </c>
      <c r="N173" s="0" t="n">
        <v>5.9</v>
      </c>
      <c r="O173" s="0" t="n">
        <v>4.4</v>
      </c>
      <c r="P173" s="0" t="n">
        <v>3.8</v>
      </c>
      <c r="Q173" s="0" t="n">
        <v>7.045</v>
      </c>
      <c r="R173" s="0" t="n">
        <v>2.072</v>
      </c>
      <c r="S173" s="0" t="n">
        <v>0.584</v>
      </c>
      <c r="T173" s="0" t="n">
        <v>1.206</v>
      </c>
      <c r="U173" s="0" t="n">
        <v>1.567</v>
      </c>
      <c r="V173" s="0" t="n">
        <v>3.571</v>
      </c>
      <c r="W173" s="0" t="n">
        <v>4.544</v>
      </c>
      <c r="X173" s="0" t="n">
        <v>3.525</v>
      </c>
      <c r="Y173" s="0" t="n">
        <v>3.708</v>
      </c>
      <c r="Z173" s="0" t="n">
        <v>4.84</v>
      </c>
      <c r="AA173" s="0" t="n">
        <v>4.934</v>
      </c>
      <c r="AB173" s="0" t="n">
        <v>5.998</v>
      </c>
      <c r="AC173" s="0" t="n">
        <v>7.164</v>
      </c>
      <c r="AD173" s="0" t="n">
        <v>6.886</v>
      </c>
      <c r="AE173" s="0" t="n">
        <v>7.828</v>
      </c>
      <c r="AF173" s="0" t="n">
        <v>7.37</v>
      </c>
      <c r="AG173" s="0" t="n">
        <v>4.661</v>
      </c>
      <c r="AH173" s="0" t="n">
        <v>8.464</v>
      </c>
      <c r="AI173" s="0" t="n">
        <v>5.567</v>
      </c>
      <c r="AJ173" s="0" t="n">
        <v>5.382</v>
      </c>
      <c r="AK173" s="0" t="n">
        <v>6.359</v>
      </c>
      <c r="AL173" s="0" t="n">
        <v>7.905</v>
      </c>
      <c r="AM173" s="0" t="n">
        <v>5.141</v>
      </c>
      <c r="AN173" s="0" t="n">
        <v>6.782</v>
      </c>
      <c r="AO173" s="0" t="n">
        <v>6.732</v>
      </c>
      <c r="AP173" s="0" t="n">
        <v>6.161</v>
      </c>
      <c r="AQ173" s="0" t="n">
        <v>6.867</v>
      </c>
      <c r="AR173" s="0" t="n">
        <v>6.773</v>
      </c>
      <c r="AS173" s="0" t="n">
        <v>6.959</v>
      </c>
      <c r="AT173" s="0" t="n">
        <v>6.971</v>
      </c>
      <c r="AU173" s="0" t="n">
        <v>1.029</v>
      </c>
      <c r="AV173" s="0" t="n">
        <v>2.658</v>
      </c>
      <c r="AW173" s="0" t="n">
        <v>4.616</v>
      </c>
      <c r="AX173" s="0" t="n">
        <v>4.67</v>
      </c>
      <c r="AY173" s="0" t="n">
        <v>5.046</v>
      </c>
      <c r="AZ173" s="0" t="n">
        <v>5.492</v>
      </c>
      <c r="BA173" s="0" t="n">
        <v>5.486</v>
      </c>
      <c r="BB173" s="0" t="n">
        <v>2019</v>
      </c>
    </row>
    <row r="174" customFormat="false" ht="15" hidden="false" customHeight="false" outlineLevel="0" collapsed="false">
      <c r="A174" s="0" t="s">
        <v>192</v>
      </c>
      <c r="B174" s="0" t="s">
        <v>420</v>
      </c>
      <c r="C174" s="0" t="s">
        <v>446</v>
      </c>
      <c r="D174" s="0" t="s">
        <v>447</v>
      </c>
      <c r="F174" s="0" t="s">
        <v>448</v>
      </c>
      <c r="G174" s="0" t="n">
        <v>4.601</v>
      </c>
      <c r="H174" s="0" t="n">
        <v>5.91</v>
      </c>
      <c r="I174" s="0" t="n">
        <v>5.353</v>
      </c>
      <c r="J174" s="0" t="n">
        <v>5.581</v>
      </c>
      <c r="K174" s="0" t="n">
        <v>5.76</v>
      </c>
      <c r="L174" s="0" t="n">
        <v>4.643</v>
      </c>
      <c r="M174" s="0" t="n">
        <v>5.534</v>
      </c>
      <c r="N174" s="0" t="n">
        <v>9.519</v>
      </c>
      <c r="O174" s="0" t="n">
        <v>13.288</v>
      </c>
      <c r="P174" s="0" t="n">
        <v>12.194</v>
      </c>
      <c r="Q174" s="0" t="n">
        <v>11.623</v>
      </c>
      <c r="R174" s="0" t="n">
        <v>8.403</v>
      </c>
      <c r="S174" s="0" t="n">
        <v>9.23</v>
      </c>
      <c r="T174" s="0" t="n">
        <v>8.676</v>
      </c>
      <c r="U174" s="0" t="n">
        <v>7.997</v>
      </c>
      <c r="V174" s="0" t="n">
        <v>8.12</v>
      </c>
      <c r="W174" s="0" t="n">
        <v>5.652</v>
      </c>
      <c r="X174" s="0" t="n">
        <v>-2.754</v>
      </c>
      <c r="Y174" s="0" t="n">
        <v>-7.634</v>
      </c>
      <c r="Z174" s="0" t="n">
        <v>4.572</v>
      </c>
      <c r="AA174" s="0" t="n">
        <v>4.455</v>
      </c>
      <c r="AB174" s="0" t="n">
        <v>3.444</v>
      </c>
      <c r="AC174" s="0" t="n">
        <v>6.149</v>
      </c>
      <c r="AD174" s="0" t="n">
        <v>7.189</v>
      </c>
      <c r="AE174" s="0" t="n">
        <v>6.289</v>
      </c>
      <c r="AF174" s="0" t="n">
        <v>4.188</v>
      </c>
      <c r="AG174" s="0" t="n">
        <v>4.968</v>
      </c>
      <c r="AH174" s="0" t="n">
        <v>5.435</v>
      </c>
      <c r="AI174" s="0" t="n">
        <v>1.726</v>
      </c>
      <c r="AJ174" s="0" t="n">
        <v>-0.691</v>
      </c>
      <c r="AK174" s="0" t="n">
        <v>7.513</v>
      </c>
      <c r="AL174" s="0" t="n">
        <v>0.84</v>
      </c>
      <c r="AM174" s="0" t="n">
        <v>7.243</v>
      </c>
      <c r="AN174" s="0" t="n">
        <v>2.687</v>
      </c>
      <c r="AO174" s="0" t="n">
        <v>0.984</v>
      </c>
      <c r="AP174" s="0" t="n">
        <v>3.134</v>
      </c>
      <c r="AQ174" s="0" t="n">
        <v>3.435</v>
      </c>
      <c r="AR174" s="0" t="n">
        <v>4.178</v>
      </c>
      <c r="AS174" s="0" t="n">
        <v>4.19</v>
      </c>
      <c r="AT174" s="0" t="n">
        <v>2.266</v>
      </c>
      <c r="AU174" s="0" t="n">
        <v>-6.087</v>
      </c>
      <c r="AV174" s="0" t="n">
        <v>2.564</v>
      </c>
      <c r="AW174" s="0" t="n">
        <v>5.64</v>
      </c>
      <c r="AX174" s="0" t="n">
        <v>3.779</v>
      </c>
      <c r="AY174" s="0" t="n">
        <v>3.471</v>
      </c>
      <c r="AZ174" s="0" t="n">
        <v>3.649</v>
      </c>
      <c r="BA174" s="0" t="n">
        <v>3.649</v>
      </c>
      <c r="BB174" s="0" t="n">
        <v>2020</v>
      </c>
    </row>
    <row r="175" customFormat="false" ht="15" hidden="false" customHeight="false" outlineLevel="0" collapsed="false">
      <c r="A175" s="0" t="s">
        <v>193</v>
      </c>
      <c r="B175" s="0" t="s">
        <v>421</v>
      </c>
      <c r="C175" s="0" t="s">
        <v>446</v>
      </c>
      <c r="D175" s="0" t="s">
        <v>447</v>
      </c>
      <c r="F175" s="0" t="s">
        <v>448</v>
      </c>
      <c r="G175" s="0" t="s">
        <v>445</v>
      </c>
      <c r="H175" s="0" t="s">
        <v>445</v>
      </c>
      <c r="I175" s="0" t="s">
        <v>445</v>
      </c>
      <c r="J175" s="0" t="s">
        <v>445</v>
      </c>
      <c r="K175" s="0" t="s">
        <v>445</v>
      </c>
      <c r="L175" s="0" t="s">
        <v>445</v>
      </c>
      <c r="M175" s="0" t="s">
        <v>445</v>
      </c>
      <c r="N175" s="0" t="s">
        <v>445</v>
      </c>
      <c r="O175" s="0" t="s">
        <v>445</v>
      </c>
      <c r="P175" s="0" t="s">
        <v>445</v>
      </c>
      <c r="Q175" s="0" t="s">
        <v>445</v>
      </c>
      <c r="R175" s="0" t="s">
        <v>445</v>
      </c>
      <c r="S175" s="0" t="s">
        <v>445</v>
      </c>
      <c r="T175" s="0" t="s">
        <v>445</v>
      </c>
      <c r="U175" s="0" t="s">
        <v>445</v>
      </c>
      <c r="V175" s="0" t="s">
        <v>445</v>
      </c>
      <c r="W175" s="0" t="s">
        <v>445</v>
      </c>
      <c r="X175" s="0" t="s">
        <v>445</v>
      </c>
      <c r="Y175" s="0" t="s">
        <v>445</v>
      </c>
      <c r="Z175" s="0" t="s">
        <v>445</v>
      </c>
      <c r="AA175" s="0" t="s">
        <v>445</v>
      </c>
      <c r="AB175" s="0" t="n">
        <v>16.348</v>
      </c>
      <c r="AC175" s="0" t="n">
        <v>-6.701</v>
      </c>
      <c r="AD175" s="0" t="n">
        <v>-2.182</v>
      </c>
      <c r="AE175" s="0" t="n">
        <v>0.4</v>
      </c>
      <c r="AF175" s="0" t="n">
        <v>3.018</v>
      </c>
      <c r="AG175" s="0" t="n">
        <v>-4.106</v>
      </c>
      <c r="AH175" s="0" t="n">
        <v>10.229</v>
      </c>
      <c r="AI175" s="0" t="n">
        <v>11.336</v>
      </c>
      <c r="AJ175" s="0" t="n">
        <v>9.99</v>
      </c>
      <c r="AK175" s="0" t="n">
        <v>9.46</v>
      </c>
      <c r="AL175" s="0" t="n">
        <v>5.805</v>
      </c>
      <c r="AM175" s="0" t="n">
        <v>6.022</v>
      </c>
      <c r="AN175" s="0" t="n">
        <v>2.119</v>
      </c>
      <c r="AO175" s="0" t="n">
        <v>4.45</v>
      </c>
      <c r="AP175" s="0" t="n">
        <v>2.91</v>
      </c>
      <c r="AQ175" s="0" t="n">
        <v>3.365</v>
      </c>
      <c r="AR175" s="0" t="n">
        <v>-4.104</v>
      </c>
      <c r="AS175" s="0" t="n">
        <v>-1.054</v>
      </c>
      <c r="AT175" s="0" t="n">
        <v>1.801</v>
      </c>
      <c r="AU175" s="0" t="n">
        <v>-6.8</v>
      </c>
      <c r="AV175" s="0" t="n">
        <v>2.75</v>
      </c>
      <c r="AW175" s="0" t="n">
        <v>4.9</v>
      </c>
      <c r="AX175" s="0" t="n">
        <v>2.6</v>
      </c>
      <c r="AY175" s="0" t="n">
        <v>2</v>
      </c>
      <c r="AZ175" s="0" t="n">
        <v>2.8</v>
      </c>
      <c r="BA175" s="0" t="n">
        <v>3</v>
      </c>
      <c r="BB175" s="0" t="n">
        <v>2019</v>
      </c>
    </row>
    <row r="176" customFormat="false" ht="15" hidden="false" customHeight="false" outlineLevel="0" collapsed="false">
      <c r="A176" s="0" t="s">
        <v>194</v>
      </c>
      <c r="B176" s="0" t="s">
        <v>422</v>
      </c>
      <c r="C176" s="0" t="s">
        <v>446</v>
      </c>
      <c r="D176" s="0" t="s">
        <v>447</v>
      </c>
      <c r="F176" s="0" t="s">
        <v>448</v>
      </c>
      <c r="G176" s="0" t="n">
        <v>-2.285</v>
      </c>
      <c r="H176" s="0" t="n">
        <v>-3.419</v>
      </c>
      <c r="I176" s="0" t="n">
        <v>-3.708</v>
      </c>
      <c r="J176" s="0" t="n">
        <v>-5.156</v>
      </c>
      <c r="K176" s="0" t="n">
        <v>5.881</v>
      </c>
      <c r="L176" s="0" t="n">
        <v>3.717</v>
      </c>
      <c r="M176" s="0" t="n">
        <v>3.26</v>
      </c>
      <c r="N176" s="0" t="n">
        <v>-2.484</v>
      </c>
      <c r="O176" s="0" t="n">
        <v>10.124</v>
      </c>
      <c r="P176" s="0" t="n">
        <v>4.1</v>
      </c>
      <c r="Q176" s="0" t="n">
        <v>5.897</v>
      </c>
      <c r="R176" s="0" t="n">
        <v>-0.59</v>
      </c>
      <c r="S176" s="0" t="n">
        <v>-3.207</v>
      </c>
      <c r="T176" s="0" t="n">
        <v>-16.319</v>
      </c>
      <c r="U176" s="0" t="n">
        <v>13.93</v>
      </c>
      <c r="V176" s="0" t="n">
        <v>19.691</v>
      </c>
      <c r="W176" s="0" t="n">
        <v>-3.871</v>
      </c>
      <c r="X176" s="0" t="n">
        <v>3.803</v>
      </c>
      <c r="Y176" s="0" t="n">
        <v>-2.263</v>
      </c>
      <c r="Z176" s="0" t="n">
        <v>2.54</v>
      </c>
      <c r="AA176" s="0" t="n">
        <v>-0.97</v>
      </c>
      <c r="AB176" s="0" t="n">
        <v>0.82</v>
      </c>
      <c r="AC176" s="0" t="n">
        <v>3.83</v>
      </c>
      <c r="AD176" s="0" t="n">
        <v>6.72</v>
      </c>
      <c r="AE176" s="0" t="n">
        <v>-0.98</v>
      </c>
      <c r="AF176" s="0" t="n">
        <v>-4.67</v>
      </c>
      <c r="AG176" s="0" t="n">
        <v>2.65</v>
      </c>
      <c r="AH176" s="0" t="n">
        <v>-1.18</v>
      </c>
      <c r="AI176" s="0" t="n">
        <v>4.06</v>
      </c>
      <c r="AJ176" s="0" t="n">
        <v>5.54</v>
      </c>
      <c r="AK176" s="0" t="n">
        <v>6.1</v>
      </c>
      <c r="AL176" s="0" t="n">
        <v>6.4</v>
      </c>
      <c r="AM176" s="0" t="n">
        <v>6.54</v>
      </c>
      <c r="AN176" s="0" t="n">
        <v>6.11</v>
      </c>
      <c r="AO176" s="0" t="n">
        <v>5.92</v>
      </c>
      <c r="AP176" s="0" t="n">
        <v>5.74</v>
      </c>
      <c r="AQ176" s="0" t="n">
        <v>5.6</v>
      </c>
      <c r="AR176" s="0" t="n">
        <v>4.348</v>
      </c>
      <c r="AS176" s="0" t="n">
        <v>4.967</v>
      </c>
      <c r="AT176" s="0" t="n">
        <v>5.464</v>
      </c>
      <c r="AU176" s="0" t="n">
        <v>0.7</v>
      </c>
      <c r="AV176" s="0" t="n">
        <v>3.5</v>
      </c>
      <c r="AW176" s="0" t="n">
        <v>4.5</v>
      </c>
      <c r="AX176" s="0" t="n">
        <v>5</v>
      </c>
      <c r="AY176" s="0" t="n">
        <v>5.5</v>
      </c>
      <c r="AZ176" s="0" t="n">
        <v>5.5</v>
      </c>
      <c r="BA176" s="0" t="n">
        <v>5.5</v>
      </c>
      <c r="BB176" s="0" t="n">
        <v>2016</v>
      </c>
    </row>
    <row r="177" customFormat="false" ht="15" hidden="false" customHeight="false" outlineLevel="0" collapsed="false">
      <c r="A177" s="0" t="s">
        <v>195</v>
      </c>
      <c r="B177" s="0" t="s">
        <v>423</v>
      </c>
      <c r="C177" s="0" t="s">
        <v>446</v>
      </c>
      <c r="D177" s="0" t="s">
        <v>447</v>
      </c>
      <c r="F177" s="0" t="s">
        <v>448</v>
      </c>
      <c r="G177" s="0" t="n">
        <v>15.8</v>
      </c>
      <c r="H177" s="0" t="n">
        <v>14</v>
      </c>
      <c r="I177" s="0" t="n">
        <v>12.8</v>
      </c>
      <c r="J177" s="0" t="n">
        <v>5.8</v>
      </c>
      <c r="K177" s="0" t="n">
        <v>44.1</v>
      </c>
      <c r="L177" s="0" t="n">
        <v>5.6</v>
      </c>
      <c r="M177" s="0" t="n">
        <v>8.8</v>
      </c>
      <c r="N177" s="0" t="n">
        <v>1.7</v>
      </c>
      <c r="O177" s="0" t="n">
        <v>-3.5</v>
      </c>
      <c r="P177" s="0" t="n">
        <v>1.1</v>
      </c>
      <c r="Q177" s="0" t="n">
        <v>4.7</v>
      </c>
      <c r="R177" s="0" t="n">
        <v>5.9</v>
      </c>
      <c r="S177" s="0" t="n">
        <v>-3.8</v>
      </c>
      <c r="T177" s="0" t="n">
        <v>-0.1</v>
      </c>
      <c r="U177" s="0" t="n">
        <v>1.979</v>
      </c>
      <c r="V177" s="0" t="n">
        <v>7.93</v>
      </c>
      <c r="W177" s="0" t="n">
        <v>0.09</v>
      </c>
      <c r="X177" s="0" t="n">
        <v>-0.636</v>
      </c>
      <c r="Y177" s="0" t="n">
        <v>2.306</v>
      </c>
      <c r="Z177" s="0" t="n">
        <v>2.296</v>
      </c>
      <c r="AA177" s="0" t="n">
        <v>3.766</v>
      </c>
      <c r="AB177" s="0" t="n">
        <v>1.46</v>
      </c>
      <c r="AC177" s="0" t="n">
        <v>4.495</v>
      </c>
      <c r="AD177" s="0" t="n">
        <v>0.056</v>
      </c>
      <c r="AE177" s="0" t="n">
        <v>-1.885</v>
      </c>
      <c r="AF177" s="0" t="n">
        <v>-0.416</v>
      </c>
      <c r="AG177" s="0" t="n">
        <v>-2.194</v>
      </c>
      <c r="AH177" s="0" t="n">
        <v>-2.5</v>
      </c>
      <c r="AI177" s="0" t="n">
        <v>4.75</v>
      </c>
      <c r="AJ177" s="0" t="n">
        <v>-5.199</v>
      </c>
      <c r="AK177" s="0" t="n">
        <v>0.803</v>
      </c>
      <c r="AL177" s="0" t="n">
        <v>6.818</v>
      </c>
      <c r="AM177" s="0" t="n">
        <v>0.823</v>
      </c>
      <c r="AN177" s="0" t="n">
        <v>0.312</v>
      </c>
      <c r="AO177" s="0" t="n">
        <v>2.019</v>
      </c>
      <c r="AP177" s="0" t="n">
        <v>1.172</v>
      </c>
      <c r="AQ177" s="0" t="n">
        <v>6.571</v>
      </c>
      <c r="AR177" s="0" t="n">
        <v>3.322</v>
      </c>
      <c r="AS177" s="0" t="n">
        <v>0.302</v>
      </c>
      <c r="AT177" s="0" t="n">
        <v>0.732</v>
      </c>
      <c r="AU177" s="0" t="n">
        <v>-0.466</v>
      </c>
      <c r="AV177" s="0" t="n">
        <v>-2.469</v>
      </c>
      <c r="AW177" s="0" t="n">
        <v>2.499</v>
      </c>
      <c r="AX177" s="0" t="n">
        <v>3.536</v>
      </c>
      <c r="AY177" s="0" t="n">
        <v>2.955</v>
      </c>
      <c r="AZ177" s="0" t="n">
        <v>2.01</v>
      </c>
      <c r="BA177" s="0" t="n">
        <v>1.768</v>
      </c>
      <c r="BB177" s="0" t="n">
        <v>2019</v>
      </c>
    </row>
    <row r="178" customFormat="false" ht="15" hidden="false" customHeight="false" outlineLevel="0" collapsed="false">
      <c r="A178" s="0" t="s">
        <v>196</v>
      </c>
      <c r="B178" s="0" t="s">
        <v>424</v>
      </c>
      <c r="C178" s="0" t="s">
        <v>446</v>
      </c>
      <c r="D178" s="0" t="s">
        <v>447</v>
      </c>
      <c r="F178" s="0" t="s">
        <v>448</v>
      </c>
      <c r="G178" s="0" t="n">
        <v>10.4</v>
      </c>
      <c r="H178" s="0" t="n">
        <v>4.577</v>
      </c>
      <c r="I178" s="0" t="n">
        <v>3.799</v>
      </c>
      <c r="J178" s="0" t="n">
        <v>-10.3</v>
      </c>
      <c r="K178" s="0" t="n">
        <v>-5.751</v>
      </c>
      <c r="L178" s="0" t="n">
        <v>-4.119</v>
      </c>
      <c r="M178" s="0" t="n">
        <v>-3.279</v>
      </c>
      <c r="N178" s="0" t="n">
        <v>-4.562</v>
      </c>
      <c r="O178" s="0" t="n">
        <v>-3.92</v>
      </c>
      <c r="P178" s="0" t="n">
        <v>-0.83</v>
      </c>
      <c r="Q178" s="0" t="n">
        <v>1.509</v>
      </c>
      <c r="R178" s="0" t="n">
        <v>3.112</v>
      </c>
      <c r="S178" s="0" t="n">
        <v>10.093</v>
      </c>
      <c r="T178" s="0" t="n">
        <v>-0.669</v>
      </c>
      <c r="U178" s="0" t="n">
        <v>3.567</v>
      </c>
      <c r="V178" s="0" t="n">
        <v>3.81</v>
      </c>
      <c r="W178" s="0" t="n">
        <v>7.134</v>
      </c>
      <c r="X178" s="0" t="n">
        <v>7.523</v>
      </c>
      <c r="Y178" s="0" t="n">
        <v>8.125</v>
      </c>
      <c r="Z178" s="0" t="n">
        <v>8.025</v>
      </c>
      <c r="AA178" s="0" t="n">
        <v>6.901</v>
      </c>
      <c r="AB178" s="0" t="n">
        <v>3.698</v>
      </c>
      <c r="AC178" s="0" t="n">
        <v>7.152</v>
      </c>
      <c r="AD178" s="0" t="n">
        <v>13.878</v>
      </c>
      <c r="AE178" s="0" t="n">
        <v>7.328</v>
      </c>
      <c r="AF178" s="0" t="n">
        <v>5.895</v>
      </c>
      <c r="AG178" s="0" t="n">
        <v>14.181</v>
      </c>
      <c r="AH178" s="0" t="n">
        <v>4.255</v>
      </c>
      <c r="AI178" s="0" t="n">
        <v>3.286</v>
      </c>
      <c r="AJ178" s="0" t="n">
        <v>-4.823</v>
      </c>
      <c r="AK178" s="0" t="n">
        <v>3.461</v>
      </c>
      <c r="AL178" s="0" t="n">
        <v>-0.192</v>
      </c>
      <c r="AM178" s="0" t="n">
        <v>-0.704</v>
      </c>
      <c r="AN178" s="0" t="n">
        <v>2.229</v>
      </c>
      <c r="AO178" s="0" t="n">
        <v>-0.913</v>
      </c>
      <c r="AP178" s="0" t="n">
        <v>1.484</v>
      </c>
      <c r="AQ178" s="0" t="n">
        <v>-5.602</v>
      </c>
      <c r="AR178" s="0" t="n">
        <v>-2.987</v>
      </c>
      <c r="AS178" s="0" t="n">
        <v>0.066</v>
      </c>
      <c r="AT178" s="0" t="n">
        <v>-1.246</v>
      </c>
      <c r="AU178" s="0" t="n">
        <v>-7.832</v>
      </c>
      <c r="AV178" s="0" t="n">
        <v>2.084</v>
      </c>
      <c r="AW178" s="0" t="n">
        <v>4.118</v>
      </c>
      <c r="AX178" s="0" t="n">
        <v>2.108</v>
      </c>
      <c r="AY178" s="0" t="n">
        <v>1.455</v>
      </c>
      <c r="AZ178" s="0" t="n">
        <v>1.473</v>
      </c>
      <c r="BA178" s="0" t="n">
        <v>1.491</v>
      </c>
      <c r="BB178" s="0" t="n">
        <v>2019</v>
      </c>
    </row>
    <row r="179" customFormat="false" ht="15" hidden="false" customHeight="false" outlineLevel="0" collapsed="false">
      <c r="A179" s="0" t="s">
        <v>197</v>
      </c>
      <c r="B179" s="0" t="s">
        <v>425</v>
      </c>
      <c r="C179" s="0" t="s">
        <v>446</v>
      </c>
      <c r="D179" s="0" t="s">
        <v>447</v>
      </c>
      <c r="F179" s="0" t="s">
        <v>448</v>
      </c>
      <c r="G179" s="0" t="n">
        <v>7.4</v>
      </c>
      <c r="H179" s="0" t="n">
        <v>5.522</v>
      </c>
      <c r="I179" s="0" t="n">
        <v>-0.482</v>
      </c>
      <c r="J179" s="0" t="n">
        <v>4.674</v>
      </c>
      <c r="K179" s="0" t="n">
        <v>5.731</v>
      </c>
      <c r="L179" s="0" t="n">
        <v>5.668</v>
      </c>
      <c r="M179" s="0" t="n">
        <v>-1.453</v>
      </c>
      <c r="N179" s="0" t="n">
        <v>6.701</v>
      </c>
      <c r="O179" s="0" t="n">
        <v>0.071</v>
      </c>
      <c r="P179" s="0" t="n">
        <v>2.579</v>
      </c>
      <c r="Q179" s="0" t="n">
        <v>7.075</v>
      </c>
      <c r="R179" s="0" t="n">
        <v>4.138</v>
      </c>
      <c r="S179" s="0" t="n">
        <v>8.009</v>
      </c>
      <c r="T179" s="0" t="n">
        <v>2.477</v>
      </c>
      <c r="U179" s="0" t="n">
        <v>3.628</v>
      </c>
      <c r="V179" s="0" t="n">
        <v>2.671</v>
      </c>
      <c r="W179" s="0" t="n">
        <v>6.855</v>
      </c>
      <c r="X179" s="0" t="n">
        <v>5.725</v>
      </c>
      <c r="Y179" s="0" t="n">
        <v>4.963</v>
      </c>
      <c r="Z179" s="0" t="n">
        <v>6.017</v>
      </c>
      <c r="AA179" s="0" t="n">
        <v>4.299</v>
      </c>
      <c r="AB179" s="0" t="n">
        <v>3.796</v>
      </c>
      <c r="AC179" s="0" t="n">
        <v>1.323</v>
      </c>
      <c r="AD179" s="0" t="n">
        <v>4.702</v>
      </c>
      <c r="AE179" s="0" t="n">
        <v>6.236</v>
      </c>
      <c r="AF179" s="0" t="n">
        <v>3.487</v>
      </c>
      <c r="AG179" s="0" t="n">
        <v>5.244</v>
      </c>
      <c r="AH179" s="0" t="n">
        <v>6.71</v>
      </c>
      <c r="AI179" s="0" t="n">
        <v>4.238</v>
      </c>
      <c r="AJ179" s="0" t="n">
        <v>3.043</v>
      </c>
      <c r="AK179" s="0" t="n">
        <v>3.511</v>
      </c>
      <c r="AL179" s="0" t="n">
        <v>-1.918</v>
      </c>
      <c r="AM179" s="0" t="n">
        <v>4.089</v>
      </c>
      <c r="AN179" s="0" t="n">
        <v>2.822</v>
      </c>
      <c r="AO179" s="0" t="n">
        <v>2.873</v>
      </c>
      <c r="AP179" s="0" t="n">
        <v>1.184</v>
      </c>
      <c r="AQ179" s="0" t="n">
        <v>1.229</v>
      </c>
      <c r="AR179" s="0" t="n">
        <v>1.919</v>
      </c>
      <c r="AS179" s="0" t="n">
        <v>2.715</v>
      </c>
      <c r="AT179" s="0" t="n">
        <v>0.981</v>
      </c>
      <c r="AU179" s="0" t="n">
        <v>-8.8</v>
      </c>
      <c r="AV179" s="0" t="n">
        <v>3.81</v>
      </c>
      <c r="AW179" s="0" t="n">
        <v>2.432</v>
      </c>
      <c r="AX179" s="0" t="n">
        <v>1.996</v>
      </c>
      <c r="AY179" s="0" t="n">
        <v>1.843</v>
      </c>
      <c r="AZ179" s="0" t="n">
        <v>1.763</v>
      </c>
      <c r="BA179" s="0" t="n">
        <v>1.779</v>
      </c>
      <c r="BB179" s="0" t="n">
        <v>2019</v>
      </c>
    </row>
    <row r="180" customFormat="false" ht="15" hidden="false" customHeight="false" outlineLevel="0" collapsed="false">
      <c r="A180" s="0" t="s">
        <v>962</v>
      </c>
      <c r="B180" s="0" t="s">
        <v>426</v>
      </c>
      <c r="C180" s="0" t="s">
        <v>446</v>
      </c>
      <c r="D180" s="0" t="s">
        <v>447</v>
      </c>
      <c r="F180" s="0" t="s">
        <v>448</v>
      </c>
      <c r="G180" s="0" t="n">
        <v>-0.779</v>
      </c>
      <c r="H180" s="0" t="n">
        <v>4.365</v>
      </c>
      <c r="I180" s="0" t="n">
        <v>3.429</v>
      </c>
      <c r="J180" s="0" t="n">
        <v>4.758</v>
      </c>
      <c r="K180" s="0" t="n">
        <v>6.823</v>
      </c>
      <c r="L180" s="0" t="n">
        <v>4.258</v>
      </c>
      <c r="M180" s="0" t="n">
        <v>6.941</v>
      </c>
      <c r="N180" s="0" t="n">
        <v>10.027</v>
      </c>
      <c r="O180" s="0" t="n">
        <v>2.121</v>
      </c>
      <c r="P180" s="0" t="n">
        <v>0.253</v>
      </c>
      <c r="Q180" s="0" t="n">
        <v>9.255</v>
      </c>
      <c r="R180" s="0" t="n">
        <v>0.926</v>
      </c>
      <c r="S180" s="0" t="n">
        <v>5.984</v>
      </c>
      <c r="T180" s="0" t="n">
        <v>8.042</v>
      </c>
      <c r="U180" s="0" t="n">
        <v>-5.456</v>
      </c>
      <c r="V180" s="0" t="n">
        <v>7.19</v>
      </c>
      <c r="W180" s="0" t="n">
        <v>7.007</v>
      </c>
      <c r="X180" s="0" t="n">
        <v>7.528</v>
      </c>
      <c r="Y180" s="0" t="n">
        <v>3.092</v>
      </c>
      <c r="Z180" s="0" t="n">
        <v>-3.263</v>
      </c>
      <c r="AA180" s="0" t="n">
        <v>6.933</v>
      </c>
      <c r="AB180" s="0" t="n">
        <v>-5.75</v>
      </c>
      <c r="AC180" s="0" t="n">
        <v>6.448</v>
      </c>
      <c r="AD180" s="0" t="n">
        <v>5.763</v>
      </c>
      <c r="AE180" s="0" t="n">
        <v>9.796</v>
      </c>
      <c r="AF180" s="0" t="n">
        <v>8.992</v>
      </c>
      <c r="AG180" s="0" t="n">
        <v>6.948</v>
      </c>
      <c r="AH180" s="0" t="n">
        <v>5.044</v>
      </c>
      <c r="AI180" s="0" t="n">
        <v>0.815</v>
      </c>
      <c r="AJ180" s="0" t="n">
        <v>-4.823</v>
      </c>
      <c r="AK180" s="0" t="n">
        <v>8.427</v>
      </c>
      <c r="AL180" s="0" t="n">
        <v>11.2</v>
      </c>
      <c r="AM180" s="0" t="n">
        <v>4.788</v>
      </c>
      <c r="AN180" s="0" t="n">
        <v>8.486</v>
      </c>
      <c r="AO180" s="0" t="n">
        <v>4.94</v>
      </c>
      <c r="AP180" s="0" t="n">
        <v>6.084</v>
      </c>
      <c r="AQ180" s="0" t="n">
        <v>3.323</v>
      </c>
      <c r="AR180" s="0" t="n">
        <v>7.502</v>
      </c>
      <c r="AS180" s="0" t="n">
        <v>2.959</v>
      </c>
      <c r="AT180" s="0" t="n">
        <v>0.917</v>
      </c>
      <c r="AU180" s="0" t="n">
        <v>1.794</v>
      </c>
      <c r="AV180" s="0" t="n">
        <v>6.042</v>
      </c>
      <c r="AW180" s="0" t="n">
        <v>3.499</v>
      </c>
      <c r="AX180" s="0" t="n">
        <v>3.5</v>
      </c>
      <c r="AY180" s="0" t="n">
        <v>3.545</v>
      </c>
      <c r="AZ180" s="0" t="n">
        <v>3.523</v>
      </c>
      <c r="BA180" s="0" t="n">
        <v>3.505</v>
      </c>
      <c r="BB180" s="0" t="n">
        <v>2020</v>
      </c>
    </row>
    <row r="181" customFormat="false" ht="15" hidden="false" customHeight="false" outlineLevel="0" collapsed="false">
      <c r="A181" s="0" t="s">
        <v>199</v>
      </c>
      <c r="B181" s="0" t="s">
        <v>427</v>
      </c>
      <c r="C181" s="0" t="s">
        <v>446</v>
      </c>
      <c r="D181" s="0" t="s">
        <v>447</v>
      </c>
      <c r="F181" s="0" t="s">
        <v>448</v>
      </c>
      <c r="G181" s="0" t="s">
        <v>445</v>
      </c>
      <c r="H181" s="0" t="s">
        <v>445</v>
      </c>
      <c r="I181" s="0" t="s">
        <v>445</v>
      </c>
      <c r="J181" s="0" t="s">
        <v>445</v>
      </c>
      <c r="K181" s="0" t="s">
        <v>445</v>
      </c>
      <c r="L181" s="0" t="s">
        <v>445</v>
      </c>
      <c r="M181" s="0" t="s">
        <v>445</v>
      </c>
      <c r="N181" s="0" t="s">
        <v>445</v>
      </c>
      <c r="O181" s="0" t="s">
        <v>445</v>
      </c>
      <c r="P181" s="0" t="s">
        <v>445</v>
      </c>
      <c r="Q181" s="0" t="s">
        <v>445</v>
      </c>
      <c r="R181" s="0" t="s">
        <v>445</v>
      </c>
      <c r="S181" s="0" t="s">
        <v>445</v>
      </c>
      <c r="T181" s="0" t="n">
        <v>-10</v>
      </c>
      <c r="U181" s="0" t="n">
        <v>-17.3</v>
      </c>
      <c r="V181" s="0" t="n">
        <v>-7.2</v>
      </c>
      <c r="W181" s="0" t="n">
        <v>-6.7</v>
      </c>
      <c r="X181" s="0" t="n">
        <v>-11.3</v>
      </c>
      <c r="Y181" s="0" t="n">
        <v>6.7</v>
      </c>
      <c r="Z181" s="0" t="n">
        <v>16.499</v>
      </c>
      <c r="AA181" s="0" t="n">
        <v>18.587</v>
      </c>
      <c r="AB181" s="0" t="n">
        <v>20.391</v>
      </c>
      <c r="AC181" s="0" t="n">
        <v>15.768</v>
      </c>
      <c r="AD181" s="0" t="n">
        <v>17.095</v>
      </c>
      <c r="AE181" s="0" t="n">
        <v>14.692</v>
      </c>
      <c r="AF181" s="0" t="n">
        <v>13.04</v>
      </c>
      <c r="AG181" s="0" t="n">
        <v>10.967</v>
      </c>
      <c r="AH181" s="0" t="n">
        <v>11.057</v>
      </c>
      <c r="AI181" s="0" t="n">
        <v>14.747</v>
      </c>
      <c r="AJ181" s="0" t="n">
        <v>6.133</v>
      </c>
      <c r="AK181" s="0" t="n">
        <v>9.16</v>
      </c>
      <c r="AL181" s="0" t="n">
        <v>14.72</v>
      </c>
      <c r="AM181" s="0" t="n">
        <v>11.051</v>
      </c>
      <c r="AN181" s="0" t="n">
        <v>10.163</v>
      </c>
      <c r="AO181" s="0" t="n">
        <v>10.346</v>
      </c>
      <c r="AP181" s="0" t="n">
        <v>6.453</v>
      </c>
      <c r="AQ181" s="0" t="n">
        <v>6.2</v>
      </c>
      <c r="AR181" s="0" t="n">
        <v>6.42</v>
      </c>
      <c r="AS181" s="0" t="n">
        <v>6.201</v>
      </c>
      <c r="AT181" s="0" t="n">
        <v>6.33</v>
      </c>
      <c r="AU181" s="0" t="n">
        <v>0.782</v>
      </c>
      <c r="AV181" s="0" t="n">
        <v>4.559</v>
      </c>
      <c r="AW181" s="0" t="n">
        <v>3.87</v>
      </c>
      <c r="AX181" s="0" t="n">
        <v>3.93</v>
      </c>
      <c r="AY181" s="0" t="n">
        <v>3.862</v>
      </c>
      <c r="AZ181" s="0" t="n">
        <v>3.796</v>
      </c>
      <c r="BA181" s="0" t="n">
        <v>3.732</v>
      </c>
      <c r="BB181" s="0" t="n">
        <v>2019</v>
      </c>
    </row>
    <row r="182" customFormat="false" ht="15" hidden="false" customHeight="false" outlineLevel="0" collapsed="false">
      <c r="A182" s="0" t="s">
        <v>200</v>
      </c>
      <c r="B182" s="0" t="s">
        <v>428</v>
      </c>
      <c r="C182" s="0" t="s">
        <v>446</v>
      </c>
      <c r="D182" s="0" t="s">
        <v>447</v>
      </c>
      <c r="F182" s="0" t="s">
        <v>448</v>
      </c>
      <c r="G182" s="0" t="s">
        <v>445</v>
      </c>
      <c r="H182" s="0" t="s">
        <v>445</v>
      </c>
      <c r="I182" s="0" t="s">
        <v>445</v>
      </c>
      <c r="J182" s="0" t="s">
        <v>445</v>
      </c>
      <c r="K182" s="0" t="s">
        <v>445</v>
      </c>
      <c r="L182" s="0" t="s">
        <v>445</v>
      </c>
      <c r="M182" s="0" t="s">
        <v>445</v>
      </c>
      <c r="N182" s="0" t="s">
        <v>445</v>
      </c>
      <c r="O182" s="0" t="s">
        <v>445</v>
      </c>
      <c r="P182" s="0" t="s">
        <v>445</v>
      </c>
      <c r="Q182" s="0" t="s">
        <v>445</v>
      </c>
      <c r="R182" s="0" t="s">
        <v>445</v>
      </c>
      <c r="S182" s="0" t="s">
        <v>445</v>
      </c>
      <c r="T182" s="0" t="s">
        <v>445</v>
      </c>
      <c r="U182" s="0" t="s">
        <v>445</v>
      </c>
      <c r="V182" s="0" t="s">
        <v>445</v>
      </c>
      <c r="W182" s="0" t="s">
        <v>445</v>
      </c>
      <c r="X182" s="0" t="s">
        <v>445</v>
      </c>
      <c r="Y182" s="0" t="s">
        <v>445</v>
      </c>
      <c r="Z182" s="0" t="s">
        <v>445</v>
      </c>
      <c r="AA182" s="0" t="s">
        <v>445</v>
      </c>
      <c r="AB182" s="0" t="n">
        <v>1.452</v>
      </c>
      <c r="AC182" s="0" t="n">
        <v>7.712</v>
      </c>
      <c r="AD182" s="0" t="n">
        <v>-3.105</v>
      </c>
      <c r="AE182" s="0" t="n">
        <v>-1.676</v>
      </c>
      <c r="AF182" s="0" t="n">
        <v>-4.118</v>
      </c>
      <c r="AG182" s="0" t="n">
        <v>2.891</v>
      </c>
      <c r="AH182" s="0" t="n">
        <v>6.347</v>
      </c>
      <c r="AI182" s="0" t="n">
        <v>7.095</v>
      </c>
      <c r="AJ182" s="0" t="n">
        <v>-4.132</v>
      </c>
      <c r="AK182" s="0" t="n">
        <v>-3.318</v>
      </c>
      <c r="AL182" s="0" t="n">
        <v>7.476</v>
      </c>
      <c r="AM182" s="0" t="n">
        <v>-3.884</v>
      </c>
      <c r="AN182" s="0" t="n">
        <v>4.91</v>
      </c>
      <c r="AO182" s="0" t="n">
        <v>1.178</v>
      </c>
      <c r="AP182" s="0" t="n">
        <v>9.23</v>
      </c>
      <c r="AQ182" s="0" t="n">
        <v>5.885</v>
      </c>
      <c r="AR182" s="0" t="n">
        <v>4.595</v>
      </c>
      <c r="AS182" s="0" t="n">
        <v>3.178</v>
      </c>
      <c r="AT182" s="0" t="n">
        <v>6.007</v>
      </c>
      <c r="AU182" s="0" t="n">
        <v>0.53</v>
      </c>
      <c r="AV182" s="0" t="n">
        <v>2.477</v>
      </c>
      <c r="AW182" s="0" t="n">
        <v>3.513</v>
      </c>
      <c r="AX182" s="0" t="n">
        <v>3.771</v>
      </c>
      <c r="AY182" s="0" t="n">
        <v>3.962</v>
      </c>
      <c r="AZ182" s="0" t="n">
        <v>4.024</v>
      </c>
      <c r="BA182" s="0" t="n">
        <v>3.994</v>
      </c>
      <c r="BB182" s="0" t="n">
        <v>2018</v>
      </c>
    </row>
    <row r="183" customFormat="false" ht="15" hidden="false" customHeight="false" outlineLevel="0" collapsed="false">
      <c r="A183" s="0" t="s">
        <v>201</v>
      </c>
      <c r="B183" s="0" t="s">
        <v>429</v>
      </c>
      <c r="C183" s="0" t="s">
        <v>446</v>
      </c>
      <c r="D183" s="0" t="s">
        <v>447</v>
      </c>
      <c r="F183" s="0" t="s">
        <v>448</v>
      </c>
      <c r="G183" s="0" t="n">
        <v>-3.392</v>
      </c>
      <c r="H183" s="0" t="n">
        <v>3.859</v>
      </c>
      <c r="I183" s="0" t="n">
        <v>8.205</v>
      </c>
      <c r="J183" s="0" t="n">
        <v>4.899</v>
      </c>
      <c r="K183" s="0" t="n">
        <v>-3</v>
      </c>
      <c r="L183" s="0" t="n">
        <v>-3</v>
      </c>
      <c r="M183" s="0" t="n">
        <v>0.946</v>
      </c>
      <c r="N183" s="0" t="n">
        <v>4</v>
      </c>
      <c r="O183" s="0" t="n">
        <v>8.294</v>
      </c>
      <c r="P183" s="0" t="n">
        <v>6.403</v>
      </c>
      <c r="Q183" s="0" t="n">
        <v>6.497</v>
      </c>
      <c r="R183" s="0" t="n">
        <v>1.778</v>
      </c>
      <c r="S183" s="0" t="n">
        <v>5.85</v>
      </c>
      <c r="T183" s="0" t="n">
        <v>6.686</v>
      </c>
      <c r="U183" s="0" t="n">
        <v>7.694</v>
      </c>
      <c r="V183" s="0" t="n">
        <v>9.174</v>
      </c>
      <c r="W183" s="0" t="n">
        <v>6.595</v>
      </c>
      <c r="X183" s="0" t="n">
        <v>4.62</v>
      </c>
      <c r="Y183" s="0" t="n">
        <v>6.074</v>
      </c>
      <c r="Z183" s="0" t="n">
        <v>7.953</v>
      </c>
      <c r="AA183" s="0" t="n">
        <v>3.941</v>
      </c>
      <c r="AB183" s="0" t="n">
        <v>8.765</v>
      </c>
      <c r="AC183" s="0" t="n">
        <v>7.057</v>
      </c>
      <c r="AD183" s="0" t="n">
        <v>6.159</v>
      </c>
      <c r="AE183" s="0" t="n">
        <v>5.803</v>
      </c>
      <c r="AF183" s="0" t="n">
        <v>10.007</v>
      </c>
      <c r="AG183" s="0" t="n">
        <v>7.049</v>
      </c>
      <c r="AH183" s="0" t="n">
        <v>8.064</v>
      </c>
      <c r="AI183" s="0" t="n">
        <v>10.428</v>
      </c>
      <c r="AJ183" s="0" t="n">
        <v>8.069</v>
      </c>
      <c r="AK183" s="0" t="n">
        <v>7.484</v>
      </c>
      <c r="AL183" s="0" t="n">
        <v>7.677</v>
      </c>
      <c r="AM183" s="0" t="n">
        <v>2.333</v>
      </c>
      <c r="AN183" s="0" t="n">
        <v>3.938</v>
      </c>
      <c r="AO183" s="0" t="n">
        <v>5.745</v>
      </c>
      <c r="AP183" s="0" t="n">
        <v>7.331</v>
      </c>
      <c r="AQ183" s="0" t="n">
        <v>0.34</v>
      </c>
      <c r="AR183" s="0" t="n">
        <v>7.277</v>
      </c>
      <c r="AS183" s="0" t="n">
        <v>5.966</v>
      </c>
      <c r="AT183" s="0" t="n">
        <v>8.041</v>
      </c>
      <c r="AU183" s="0" t="n">
        <v>-2.104</v>
      </c>
      <c r="AV183" s="0" t="n">
        <v>6.346</v>
      </c>
      <c r="AW183" s="0" t="n">
        <v>4.991</v>
      </c>
      <c r="AX183" s="0" t="n">
        <v>5.5</v>
      </c>
      <c r="AY183" s="0" t="n">
        <v>6.502</v>
      </c>
      <c r="AZ183" s="0" t="n">
        <v>7.007</v>
      </c>
      <c r="BA183" s="0" t="n">
        <v>6.367</v>
      </c>
      <c r="BB183" s="0" t="n">
        <v>2019</v>
      </c>
    </row>
    <row r="184" customFormat="false" ht="15" hidden="false" customHeight="false" outlineLevel="0" collapsed="false">
      <c r="A184" s="0" t="s">
        <v>202</v>
      </c>
      <c r="B184" s="0" t="s">
        <v>430</v>
      </c>
      <c r="C184" s="0" t="s">
        <v>446</v>
      </c>
      <c r="D184" s="0" t="s">
        <v>447</v>
      </c>
      <c r="F184" s="0" t="s">
        <v>448</v>
      </c>
      <c r="G184" s="0" t="s">
        <v>445</v>
      </c>
      <c r="H184" s="0" t="s">
        <v>445</v>
      </c>
      <c r="I184" s="0" t="s">
        <v>445</v>
      </c>
      <c r="J184" s="0" t="s">
        <v>445</v>
      </c>
      <c r="K184" s="0" t="s">
        <v>445</v>
      </c>
      <c r="L184" s="0" t="s">
        <v>445</v>
      </c>
      <c r="M184" s="0" t="s">
        <v>445</v>
      </c>
      <c r="N184" s="0" t="s">
        <v>445</v>
      </c>
      <c r="O184" s="0" t="s">
        <v>445</v>
      </c>
      <c r="P184" s="0" t="s">
        <v>445</v>
      </c>
      <c r="Q184" s="0" t="s">
        <v>445</v>
      </c>
      <c r="R184" s="0" t="s">
        <v>445</v>
      </c>
      <c r="S184" s="0" t="s">
        <v>445</v>
      </c>
      <c r="T184" s="0" t="n">
        <v>-14.2</v>
      </c>
      <c r="U184" s="0" t="n">
        <v>-22.9</v>
      </c>
      <c r="V184" s="0" t="n">
        <v>-12.2</v>
      </c>
      <c r="W184" s="0" t="n">
        <v>-10</v>
      </c>
      <c r="X184" s="0" t="n">
        <v>-3</v>
      </c>
      <c r="Y184" s="0" t="n">
        <v>-1.9</v>
      </c>
      <c r="Z184" s="0" t="n">
        <v>-0.2</v>
      </c>
      <c r="AA184" s="0" t="n">
        <v>5.9</v>
      </c>
      <c r="AB184" s="0" t="n">
        <v>8.8</v>
      </c>
      <c r="AC184" s="0" t="n">
        <v>5.3</v>
      </c>
      <c r="AD184" s="0" t="n">
        <v>9.5</v>
      </c>
      <c r="AE184" s="0" t="n">
        <v>11.8</v>
      </c>
      <c r="AF184" s="0" t="n">
        <v>3.1</v>
      </c>
      <c r="AG184" s="0" t="n">
        <v>7.6</v>
      </c>
      <c r="AH184" s="0" t="n">
        <v>8.2</v>
      </c>
      <c r="AI184" s="0" t="n">
        <v>2.2</v>
      </c>
      <c r="AJ184" s="0" t="n">
        <v>-15.1</v>
      </c>
      <c r="AK184" s="0" t="n">
        <v>4.1</v>
      </c>
      <c r="AL184" s="0" t="n">
        <v>5.46</v>
      </c>
      <c r="AM184" s="0" t="n">
        <v>0.224</v>
      </c>
      <c r="AN184" s="0" t="n">
        <v>0.002</v>
      </c>
      <c r="AO184" s="0" t="n">
        <v>-6.575</v>
      </c>
      <c r="AP184" s="0" t="n">
        <v>-9.788</v>
      </c>
      <c r="AQ184" s="0" t="n">
        <v>2.417</v>
      </c>
      <c r="AR184" s="0" t="n">
        <v>2.466</v>
      </c>
      <c r="AS184" s="0" t="n">
        <v>3.405</v>
      </c>
      <c r="AT184" s="0" t="n">
        <v>3.233</v>
      </c>
      <c r="AU184" s="0" t="n">
        <v>-4.218</v>
      </c>
      <c r="AV184" s="0" t="n">
        <v>4.04</v>
      </c>
      <c r="AW184" s="0" t="n">
        <v>3.396</v>
      </c>
      <c r="AX184" s="0" t="n">
        <v>3.405</v>
      </c>
      <c r="AY184" s="0" t="n">
        <v>3.799</v>
      </c>
      <c r="AZ184" s="0" t="n">
        <v>4</v>
      </c>
      <c r="BA184" s="0" t="n">
        <v>4</v>
      </c>
      <c r="BB184" s="0" t="n">
        <v>2019</v>
      </c>
    </row>
    <row r="185" customFormat="false" ht="15" hidden="false" customHeight="false" outlineLevel="0" collapsed="false">
      <c r="A185" s="0" t="s">
        <v>203</v>
      </c>
      <c r="B185" s="0" t="s">
        <v>431</v>
      </c>
      <c r="C185" s="0" t="s">
        <v>446</v>
      </c>
      <c r="D185" s="0" t="s">
        <v>447</v>
      </c>
      <c r="F185" s="0" t="s">
        <v>448</v>
      </c>
      <c r="G185" s="0" t="n">
        <v>-1.78</v>
      </c>
      <c r="H185" s="0" t="n">
        <v>8.024</v>
      </c>
      <c r="I185" s="0" t="n">
        <v>-7.188</v>
      </c>
      <c r="J185" s="0" t="n">
        <v>-5.25</v>
      </c>
      <c r="K185" s="0" t="n">
        <v>4.451</v>
      </c>
      <c r="L185" s="0" t="n">
        <v>-2.522</v>
      </c>
      <c r="M185" s="0" t="n">
        <v>-19.269</v>
      </c>
      <c r="N185" s="0" t="n">
        <v>5.304</v>
      </c>
      <c r="O185" s="0" t="n">
        <v>-2.623</v>
      </c>
      <c r="P185" s="0" t="n">
        <v>15.733</v>
      </c>
      <c r="Q185" s="0" t="n">
        <v>23.562</v>
      </c>
      <c r="R185" s="0" t="n">
        <v>2.141</v>
      </c>
      <c r="S185" s="0" t="n">
        <v>3.095</v>
      </c>
      <c r="T185" s="0" t="n">
        <v>-0.029</v>
      </c>
      <c r="U185" s="0" t="n">
        <v>7.363</v>
      </c>
      <c r="V185" s="0" t="n">
        <v>6.58</v>
      </c>
      <c r="W185" s="0" t="n">
        <v>5.34</v>
      </c>
      <c r="X185" s="0" t="n">
        <v>8.553</v>
      </c>
      <c r="Y185" s="0" t="n">
        <v>0.791</v>
      </c>
      <c r="Z185" s="0" t="n">
        <v>3.751</v>
      </c>
      <c r="AA185" s="0" t="n">
        <v>12.329</v>
      </c>
      <c r="AB185" s="0" t="n">
        <v>1.284</v>
      </c>
      <c r="AC185" s="0" t="n">
        <v>2.478</v>
      </c>
      <c r="AD185" s="0" t="n">
        <v>8.813</v>
      </c>
      <c r="AE185" s="0" t="n">
        <v>9.577</v>
      </c>
      <c r="AF185" s="0" t="n">
        <v>4.867</v>
      </c>
      <c r="AG185" s="0" t="n">
        <v>9.831</v>
      </c>
      <c r="AH185" s="0" t="n">
        <v>3.231</v>
      </c>
      <c r="AI185" s="0" t="n">
        <v>3.215</v>
      </c>
      <c r="AJ185" s="0" t="n">
        <v>-5.229</v>
      </c>
      <c r="AK185" s="0" t="n">
        <v>1.595</v>
      </c>
      <c r="AL185" s="0" t="n">
        <v>6.93</v>
      </c>
      <c r="AM185" s="0" t="n">
        <v>4.485</v>
      </c>
      <c r="AN185" s="0" t="n">
        <v>5.053</v>
      </c>
      <c r="AO185" s="0" t="n">
        <v>4.284</v>
      </c>
      <c r="AP185" s="0" t="n">
        <v>5.106</v>
      </c>
      <c r="AQ185" s="0" t="n">
        <v>3.061</v>
      </c>
      <c r="AR185" s="0" t="n">
        <v>2.374</v>
      </c>
      <c r="AS185" s="0" t="n">
        <v>1.19</v>
      </c>
      <c r="AT185" s="0" t="n">
        <v>1.678</v>
      </c>
      <c r="AU185" s="0" t="n">
        <v>-5.924</v>
      </c>
      <c r="AV185" s="0" t="n">
        <v>3.092</v>
      </c>
      <c r="AW185" s="0" t="n">
        <v>2.588</v>
      </c>
      <c r="AX185" s="0" t="n">
        <v>2.576</v>
      </c>
      <c r="AY185" s="0" t="n">
        <v>2.581</v>
      </c>
      <c r="AZ185" s="0" t="n">
        <v>2.586</v>
      </c>
      <c r="BA185" s="0" t="n">
        <v>2.591</v>
      </c>
      <c r="BB185" s="0" t="n">
        <v>2019</v>
      </c>
    </row>
    <row r="186" customFormat="false" ht="15" hidden="false" customHeight="false" outlineLevel="0" collapsed="false">
      <c r="A186" s="0" t="s">
        <v>204</v>
      </c>
      <c r="B186" s="0" t="s">
        <v>432</v>
      </c>
      <c r="C186" s="0" t="s">
        <v>446</v>
      </c>
      <c r="D186" s="0" t="s">
        <v>447</v>
      </c>
      <c r="F186" s="0" t="s">
        <v>448</v>
      </c>
      <c r="G186" s="0" t="n">
        <v>-2.056</v>
      </c>
      <c r="H186" s="0" t="n">
        <v>-0.692</v>
      </c>
      <c r="I186" s="0" t="n">
        <v>1.971</v>
      </c>
      <c r="J186" s="0" t="n">
        <v>4.197</v>
      </c>
      <c r="K186" s="0" t="n">
        <v>2.243</v>
      </c>
      <c r="L186" s="0" t="n">
        <v>4.124</v>
      </c>
      <c r="M186" s="0" t="n">
        <v>3.15</v>
      </c>
      <c r="N186" s="0" t="n">
        <v>5.392</v>
      </c>
      <c r="O186" s="0" t="n">
        <v>5.732</v>
      </c>
      <c r="P186" s="0" t="n">
        <v>2.578</v>
      </c>
      <c r="Q186" s="0" t="n">
        <v>0.734</v>
      </c>
      <c r="R186" s="0" t="n">
        <v>-1.103</v>
      </c>
      <c r="S186" s="0" t="n">
        <v>0.401</v>
      </c>
      <c r="T186" s="0" t="n">
        <v>2.491</v>
      </c>
      <c r="U186" s="0" t="n">
        <v>3.846</v>
      </c>
      <c r="V186" s="0" t="n">
        <v>2.531</v>
      </c>
      <c r="W186" s="0" t="n">
        <v>2.492</v>
      </c>
      <c r="X186" s="0" t="n">
        <v>4.975</v>
      </c>
      <c r="Y186" s="0" t="n">
        <v>3.708</v>
      </c>
      <c r="Z186" s="0" t="n">
        <v>3.295</v>
      </c>
      <c r="AA186" s="0" t="n">
        <v>3.506</v>
      </c>
      <c r="AB186" s="0" t="n">
        <v>2.73</v>
      </c>
      <c r="AC186" s="0" t="n">
        <v>2.179</v>
      </c>
      <c r="AD186" s="0" t="n">
        <v>3.322</v>
      </c>
      <c r="AE186" s="0" t="n">
        <v>2.286</v>
      </c>
      <c r="AF186" s="0" t="n">
        <v>2.956</v>
      </c>
      <c r="AG186" s="0" t="n">
        <v>2.694</v>
      </c>
      <c r="AH186" s="0" t="n">
        <v>2.361</v>
      </c>
      <c r="AI186" s="0" t="n">
        <v>-0.279</v>
      </c>
      <c r="AJ186" s="0" t="n">
        <v>-4.114</v>
      </c>
      <c r="AK186" s="0" t="n">
        <v>2.074</v>
      </c>
      <c r="AL186" s="0" t="n">
        <v>1.276</v>
      </c>
      <c r="AM186" s="0" t="n">
        <v>1.43</v>
      </c>
      <c r="AN186" s="0" t="n">
        <v>2.186</v>
      </c>
      <c r="AO186" s="0" t="n">
        <v>2.863</v>
      </c>
      <c r="AP186" s="0" t="n">
        <v>2.363</v>
      </c>
      <c r="AQ186" s="0" t="n">
        <v>1.722</v>
      </c>
      <c r="AR186" s="0" t="n">
        <v>1.74</v>
      </c>
      <c r="AS186" s="0" t="n">
        <v>1.253</v>
      </c>
      <c r="AT186" s="0" t="n">
        <v>1.434</v>
      </c>
      <c r="AU186" s="0" t="n">
        <v>-9.92</v>
      </c>
      <c r="AV186" s="0" t="n">
        <v>5.344</v>
      </c>
      <c r="AW186" s="0" t="n">
        <v>5.066</v>
      </c>
      <c r="AX186" s="0" t="n">
        <v>1.996</v>
      </c>
      <c r="AY186" s="0" t="n">
        <v>1.757</v>
      </c>
      <c r="AZ186" s="0" t="n">
        <v>1.549</v>
      </c>
      <c r="BA186" s="0" t="n">
        <v>1.449</v>
      </c>
      <c r="BB186" s="0" t="n">
        <v>2020</v>
      </c>
      <c r="BC186" s="0" t="n">
        <v>1</v>
      </c>
    </row>
    <row r="187" customFormat="false" ht="15" hidden="false" customHeight="false" outlineLevel="0" collapsed="false">
      <c r="A187" s="0" t="s">
        <v>205</v>
      </c>
      <c r="B187" s="0" t="s">
        <v>433</v>
      </c>
      <c r="C187" s="0" t="s">
        <v>446</v>
      </c>
      <c r="D187" s="0" t="s">
        <v>447</v>
      </c>
      <c r="F187" s="0" t="s">
        <v>448</v>
      </c>
      <c r="G187" s="0" t="n">
        <v>-0.257</v>
      </c>
      <c r="H187" s="0" t="n">
        <v>2.538</v>
      </c>
      <c r="I187" s="0" t="n">
        <v>-1.802</v>
      </c>
      <c r="J187" s="0" t="n">
        <v>4.584</v>
      </c>
      <c r="K187" s="0" t="n">
        <v>7.237</v>
      </c>
      <c r="L187" s="0" t="n">
        <v>4.169</v>
      </c>
      <c r="M187" s="0" t="n">
        <v>3.463</v>
      </c>
      <c r="N187" s="0" t="n">
        <v>3.46</v>
      </c>
      <c r="O187" s="0" t="n">
        <v>4.177</v>
      </c>
      <c r="P187" s="0" t="n">
        <v>3.673</v>
      </c>
      <c r="Q187" s="0" t="n">
        <v>1.886</v>
      </c>
      <c r="R187" s="0" t="n">
        <v>-0.108</v>
      </c>
      <c r="S187" s="0" t="n">
        <v>3.522</v>
      </c>
      <c r="T187" s="0" t="n">
        <v>2.753</v>
      </c>
      <c r="U187" s="0" t="n">
        <v>4.029</v>
      </c>
      <c r="V187" s="0" t="n">
        <v>2.684</v>
      </c>
      <c r="W187" s="0" t="n">
        <v>3.772</v>
      </c>
      <c r="X187" s="0" t="n">
        <v>4.447</v>
      </c>
      <c r="Y187" s="0" t="n">
        <v>4.481</v>
      </c>
      <c r="Z187" s="0" t="n">
        <v>4.753</v>
      </c>
      <c r="AA187" s="0" t="n">
        <v>4.127</v>
      </c>
      <c r="AB187" s="0" t="n">
        <v>0.999</v>
      </c>
      <c r="AC187" s="0" t="n">
        <v>1.742</v>
      </c>
      <c r="AD187" s="0" t="n">
        <v>2.861</v>
      </c>
      <c r="AE187" s="0" t="n">
        <v>3.799</v>
      </c>
      <c r="AF187" s="0" t="n">
        <v>3.513</v>
      </c>
      <c r="AG187" s="0" t="n">
        <v>2.855</v>
      </c>
      <c r="AH187" s="0" t="n">
        <v>1.876</v>
      </c>
      <c r="AI187" s="0" t="n">
        <v>-0.137</v>
      </c>
      <c r="AJ187" s="0" t="n">
        <v>-2.537</v>
      </c>
      <c r="AK187" s="0" t="n">
        <v>2.564</v>
      </c>
      <c r="AL187" s="0" t="n">
        <v>1.551</v>
      </c>
      <c r="AM187" s="0" t="n">
        <v>2.249</v>
      </c>
      <c r="AN187" s="0" t="n">
        <v>1.842</v>
      </c>
      <c r="AO187" s="0" t="n">
        <v>2.526</v>
      </c>
      <c r="AP187" s="0" t="n">
        <v>3.076</v>
      </c>
      <c r="AQ187" s="0" t="n">
        <v>1.711</v>
      </c>
      <c r="AR187" s="0" t="n">
        <v>2.333</v>
      </c>
      <c r="AS187" s="0" t="n">
        <v>2.997</v>
      </c>
      <c r="AT187" s="0" t="n">
        <v>2.161</v>
      </c>
      <c r="AU187" s="0" t="n">
        <v>-3.505</v>
      </c>
      <c r="AV187" s="0" t="n">
        <v>6.386</v>
      </c>
      <c r="AW187" s="0" t="n">
        <v>3.515</v>
      </c>
      <c r="AX187" s="0" t="n">
        <v>1.41</v>
      </c>
      <c r="AY187" s="0" t="n">
        <v>1.481</v>
      </c>
      <c r="AZ187" s="0" t="n">
        <v>1.607</v>
      </c>
      <c r="BA187" s="0" t="n">
        <v>1.61</v>
      </c>
      <c r="BB187" s="0" t="n">
        <v>2020</v>
      </c>
      <c r="BC187" s="0" t="n">
        <v>1</v>
      </c>
    </row>
    <row r="188" customFormat="false" ht="15" hidden="false" customHeight="false" outlineLevel="0" collapsed="false">
      <c r="A188" s="0" t="s">
        <v>206</v>
      </c>
      <c r="B188" s="0" t="s">
        <v>434</v>
      </c>
      <c r="C188" s="0" t="s">
        <v>446</v>
      </c>
      <c r="D188" s="0" t="s">
        <v>447</v>
      </c>
      <c r="F188" s="0" t="s">
        <v>448</v>
      </c>
      <c r="G188" s="0" t="n">
        <v>5.975</v>
      </c>
      <c r="H188" s="0" t="n">
        <v>1.9</v>
      </c>
      <c r="I188" s="0" t="n">
        <v>-9.34</v>
      </c>
      <c r="J188" s="0" t="n">
        <v>-3.281</v>
      </c>
      <c r="K188" s="0" t="n">
        <v>-1.092</v>
      </c>
      <c r="L188" s="0" t="n">
        <v>1.475</v>
      </c>
      <c r="M188" s="0" t="n">
        <v>8.857</v>
      </c>
      <c r="N188" s="0" t="n">
        <v>7.933</v>
      </c>
      <c r="O188" s="0" t="n">
        <v>1.467</v>
      </c>
      <c r="P188" s="0" t="n">
        <v>1.104</v>
      </c>
      <c r="Q188" s="0" t="n">
        <v>0.297</v>
      </c>
      <c r="R188" s="0" t="n">
        <v>3.539</v>
      </c>
      <c r="S188" s="0" t="n">
        <v>7.932</v>
      </c>
      <c r="T188" s="0" t="n">
        <v>2.658</v>
      </c>
      <c r="U188" s="0" t="n">
        <v>7.281</v>
      </c>
      <c r="V188" s="0" t="n">
        <v>-1.448</v>
      </c>
      <c r="W188" s="0" t="n">
        <v>5.578</v>
      </c>
      <c r="X188" s="0" t="n">
        <v>5.048</v>
      </c>
      <c r="Y188" s="0" t="n">
        <v>4.28</v>
      </c>
      <c r="Z188" s="0" t="n">
        <v>-2.965</v>
      </c>
      <c r="AA188" s="0" t="n">
        <v>-1.776</v>
      </c>
      <c r="AB188" s="0" t="n">
        <v>-3.461</v>
      </c>
      <c r="AC188" s="0" t="n">
        <v>-7.051</v>
      </c>
      <c r="AD188" s="0" t="n">
        <v>2.327</v>
      </c>
      <c r="AE188" s="0" t="n">
        <v>4.64</v>
      </c>
      <c r="AF188" s="0" t="n">
        <v>6.806</v>
      </c>
      <c r="AG188" s="0" t="n">
        <v>4.099</v>
      </c>
      <c r="AH188" s="0" t="n">
        <v>6.542</v>
      </c>
      <c r="AI188" s="0" t="n">
        <v>7.176</v>
      </c>
      <c r="AJ188" s="0" t="n">
        <v>4.243</v>
      </c>
      <c r="AK188" s="0" t="n">
        <v>7.803</v>
      </c>
      <c r="AL188" s="0" t="n">
        <v>5.162</v>
      </c>
      <c r="AM188" s="0" t="n">
        <v>3.538</v>
      </c>
      <c r="AN188" s="0" t="n">
        <v>4.638</v>
      </c>
      <c r="AO188" s="0" t="n">
        <v>3.239</v>
      </c>
      <c r="AP188" s="0" t="n">
        <v>0.371</v>
      </c>
      <c r="AQ188" s="0" t="n">
        <v>1.69</v>
      </c>
      <c r="AR188" s="0" t="n">
        <v>1.628</v>
      </c>
      <c r="AS188" s="0" t="n">
        <v>0.478</v>
      </c>
      <c r="AT188" s="0" t="n">
        <v>0.331</v>
      </c>
      <c r="AU188" s="0" t="n">
        <v>-5.7</v>
      </c>
      <c r="AV188" s="0" t="n">
        <v>3</v>
      </c>
      <c r="AW188" s="0" t="n">
        <v>3.1</v>
      </c>
      <c r="AX188" s="0" t="n">
        <v>2.66</v>
      </c>
      <c r="AY188" s="0" t="n">
        <v>2.56</v>
      </c>
      <c r="AZ188" s="0" t="n">
        <v>2.3</v>
      </c>
      <c r="BA188" s="0" t="n">
        <v>2.3</v>
      </c>
      <c r="BB188" s="0" t="n">
        <v>2019</v>
      </c>
    </row>
    <row r="189" customFormat="false" ht="15" hidden="false" customHeight="false" outlineLevel="0" collapsed="false">
      <c r="A189" s="0" t="s">
        <v>207</v>
      </c>
      <c r="B189" s="0" t="s">
        <v>435</v>
      </c>
      <c r="C189" s="0" t="s">
        <v>446</v>
      </c>
      <c r="D189" s="0" t="s">
        <v>447</v>
      </c>
      <c r="F189" s="0" t="s">
        <v>448</v>
      </c>
      <c r="G189" s="0" t="s">
        <v>445</v>
      </c>
      <c r="H189" s="0" t="s">
        <v>445</v>
      </c>
      <c r="I189" s="0" t="s">
        <v>445</v>
      </c>
      <c r="J189" s="0" t="s">
        <v>445</v>
      </c>
      <c r="K189" s="0" t="s">
        <v>445</v>
      </c>
      <c r="L189" s="0" t="s">
        <v>445</v>
      </c>
      <c r="M189" s="0" t="s">
        <v>445</v>
      </c>
      <c r="N189" s="0" t="s">
        <v>445</v>
      </c>
      <c r="O189" s="0" t="s">
        <v>445</v>
      </c>
      <c r="P189" s="0" t="s">
        <v>445</v>
      </c>
      <c r="Q189" s="0" t="s">
        <v>445</v>
      </c>
      <c r="R189" s="0" t="s">
        <v>445</v>
      </c>
      <c r="S189" s="0" t="s">
        <v>445</v>
      </c>
      <c r="T189" s="0" t="n">
        <v>-2.3</v>
      </c>
      <c r="U189" s="0" t="n">
        <v>-5.2</v>
      </c>
      <c r="V189" s="0" t="n">
        <v>-0.9</v>
      </c>
      <c r="W189" s="0" t="n">
        <v>4.494</v>
      </c>
      <c r="X189" s="0" t="n">
        <v>5.2</v>
      </c>
      <c r="Y189" s="0" t="n">
        <v>4.3</v>
      </c>
      <c r="Z189" s="0" t="n">
        <v>4.3</v>
      </c>
      <c r="AA189" s="0" t="n">
        <v>3.8</v>
      </c>
      <c r="AB189" s="0" t="n">
        <v>4.2</v>
      </c>
      <c r="AC189" s="0" t="n">
        <v>4</v>
      </c>
      <c r="AD189" s="0" t="n">
        <v>4.2</v>
      </c>
      <c r="AE189" s="0" t="n">
        <v>7.4</v>
      </c>
      <c r="AF189" s="0" t="n">
        <v>7</v>
      </c>
      <c r="AG189" s="0" t="n">
        <v>7.5</v>
      </c>
      <c r="AH189" s="0" t="n">
        <v>9.5</v>
      </c>
      <c r="AI189" s="0" t="n">
        <v>9</v>
      </c>
      <c r="AJ189" s="0" t="n">
        <v>8.1</v>
      </c>
      <c r="AK189" s="0" t="n">
        <v>7.294</v>
      </c>
      <c r="AL189" s="0" t="n">
        <v>7.785</v>
      </c>
      <c r="AM189" s="0" t="n">
        <v>7.376</v>
      </c>
      <c r="AN189" s="0" t="n">
        <v>7.585</v>
      </c>
      <c r="AO189" s="0" t="n">
        <v>7.179</v>
      </c>
      <c r="AP189" s="0" t="n">
        <v>7.448</v>
      </c>
      <c r="AQ189" s="0" t="n">
        <v>6.094</v>
      </c>
      <c r="AR189" s="0" t="n">
        <v>4.462</v>
      </c>
      <c r="AS189" s="0" t="n">
        <v>5.446</v>
      </c>
      <c r="AT189" s="0" t="n">
        <v>5.798</v>
      </c>
      <c r="AU189" s="0" t="n">
        <v>1.648</v>
      </c>
      <c r="AV189" s="0" t="n">
        <v>4.991</v>
      </c>
      <c r="AW189" s="0" t="n">
        <v>5.261</v>
      </c>
      <c r="AX189" s="0" t="n">
        <v>5.499</v>
      </c>
      <c r="AY189" s="0" t="n">
        <v>5.459</v>
      </c>
      <c r="AZ189" s="0" t="n">
        <v>5.482</v>
      </c>
      <c r="BA189" s="0" t="n">
        <v>5.519</v>
      </c>
      <c r="BB189" s="0" t="n">
        <v>2019</v>
      </c>
    </row>
    <row r="190" customFormat="false" ht="15" hidden="false" customHeight="false" outlineLevel="0" collapsed="false">
      <c r="A190" s="0" t="s">
        <v>208</v>
      </c>
      <c r="B190" s="0" t="s">
        <v>436</v>
      </c>
      <c r="C190" s="0" t="s">
        <v>446</v>
      </c>
      <c r="D190" s="0" t="s">
        <v>447</v>
      </c>
      <c r="F190" s="0" t="s">
        <v>448</v>
      </c>
      <c r="G190" s="0" t="n">
        <v>5.451</v>
      </c>
      <c r="H190" s="0" t="n">
        <v>4.375</v>
      </c>
      <c r="I190" s="0" t="n">
        <v>1.98</v>
      </c>
      <c r="J190" s="0" t="n">
        <v>3.01</v>
      </c>
      <c r="K190" s="0" t="n">
        <v>9.577</v>
      </c>
      <c r="L190" s="0" t="n">
        <v>1.001</v>
      </c>
      <c r="M190" s="0" t="n">
        <v>-0.149</v>
      </c>
      <c r="N190" s="0" t="n">
        <v>-2.894</v>
      </c>
      <c r="O190" s="0" t="n">
        <v>-1.695</v>
      </c>
      <c r="P190" s="0" t="n">
        <v>1.533</v>
      </c>
      <c r="Q190" s="0" t="n">
        <v>11.697</v>
      </c>
      <c r="R190" s="0" t="n">
        <v>3.147</v>
      </c>
      <c r="S190" s="0" t="n">
        <v>2.584</v>
      </c>
      <c r="T190" s="0" t="n">
        <v>0.736</v>
      </c>
      <c r="U190" s="0" t="n">
        <v>9.079</v>
      </c>
      <c r="V190" s="0" t="n">
        <v>1.005</v>
      </c>
      <c r="W190" s="0" t="n">
        <v>2.328</v>
      </c>
      <c r="X190" s="0" t="n">
        <v>4.907</v>
      </c>
      <c r="Y190" s="0" t="n">
        <v>1.176</v>
      </c>
      <c r="Z190" s="0" t="n">
        <v>0.337</v>
      </c>
      <c r="AA190" s="0" t="n">
        <v>5.925</v>
      </c>
      <c r="AB190" s="0" t="n">
        <v>-3.398</v>
      </c>
      <c r="AC190" s="0" t="n">
        <v>-5.198</v>
      </c>
      <c r="AD190" s="0" t="n">
        <v>4.288</v>
      </c>
      <c r="AE190" s="0" t="n">
        <v>3.987</v>
      </c>
      <c r="AF190" s="0" t="n">
        <v>5.305</v>
      </c>
      <c r="AG190" s="0" t="n">
        <v>8.465</v>
      </c>
      <c r="AH190" s="0" t="n">
        <v>2.872</v>
      </c>
      <c r="AI190" s="0" t="n">
        <v>5.603</v>
      </c>
      <c r="AJ190" s="0" t="n">
        <v>3.037</v>
      </c>
      <c r="AK190" s="0" t="n">
        <v>1.261</v>
      </c>
      <c r="AL190" s="0" t="n">
        <v>3.138</v>
      </c>
      <c r="AM190" s="0" t="n">
        <v>1.01</v>
      </c>
      <c r="AN190" s="0" t="n">
        <v>0.469</v>
      </c>
      <c r="AO190" s="0" t="n">
        <v>3.126</v>
      </c>
      <c r="AP190" s="0" t="n">
        <v>0.372</v>
      </c>
      <c r="AQ190" s="0" t="n">
        <v>4.689</v>
      </c>
      <c r="AR190" s="0" t="n">
        <v>6.316</v>
      </c>
      <c r="AS190" s="0" t="n">
        <v>2.9</v>
      </c>
      <c r="AT190" s="0" t="n">
        <v>3.265</v>
      </c>
      <c r="AU190" s="0" t="n">
        <v>-9.235</v>
      </c>
      <c r="AV190" s="0" t="n">
        <v>3.159</v>
      </c>
      <c r="AW190" s="0" t="n">
        <v>4.588</v>
      </c>
      <c r="AX190" s="0" t="n">
        <v>3.841</v>
      </c>
      <c r="AY190" s="0" t="n">
        <v>3.168</v>
      </c>
      <c r="AZ190" s="0" t="n">
        <v>3.181</v>
      </c>
      <c r="BA190" s="0" t="n">
        <v>2.705</v>
      </c>
      <c r="BB190" s="0" t="n">
        <v>2018</v>
      </c>
    </row>
    <row r="191" customFormat="false" ht="15" hidden="false" customHeight="false" outlineLevel="0" collapsed="false">
      <c r="A191" s="0" t="s">
        <v>209</v>
      </c>
      <c r="B191" s="0" t="s">
        <v>437</v>
      </c>
      <c r="C191" s="0" t="s">
        <v>446</v>
      </c>
      <c r="D191" s="0" t="s">
        <v>447</v>
      </c>
      <c r="F191" s="0" t="s">
        <v>448</v>
      </c>
      <c r="G191" s="0" t="n">
        <v>-4.947</v>
      </c>
      <c r="H191" s="0" t="n">
        <v>-1.288</v>
      </c>
      <c r="I191" s="0" t="n">
        <v>2.645</v>
      </c>
      <c r="J191" s="0" t="n">
        <v>-9.856</v>
      </c>
      <c r="K191" s="0" t="n">
        <v>5.223</v>
      </c>
      <c r="L191" s="0" t="n">
        <v>0.867</v>
      </c>
      <c r="M191" s="0" t="n">
        <v>6.08</v>
      </c>
      <c r="N191" s="0" t="n">
        <v>4.801</v>
      </c>
      <c r="O191" s="0" t="n">
        <v>6.51</v>
      </c>
      <c r="P191" s="0" t="n">
        <v>-13.92</v>
      </c>
      <c r="Q191" s="0" t="n">
        <v>6.468</v>
      </c>
      <c r="R191" s="0" t="n">
        <v>9.73</v>
      </c>
      <c r="S191" s="0" t="n">
        <v>6.06</v>
      </c>
      <c r="T191" s="0" t="n">
        <v>0.275</v>
      </c>
      <c r="U191" s="0" t="n">
        <v>-2.349</v>
      </c>
      <c r="V191" s="0" t="n">
        <v>3.952</v>
      </c>
      <c r="W191" s="0" t="n">
        <v>-0.198</v>
      </c>
      <c r="X191" s="0" t="n">
        <v>6.371</v>
      </c>
      <c r="Y191" s="0" t="n">
        <v>0.294</v>
      </c>
      <c r="Z191" s="0" t="n">
        <v>-5.97</v>
      </c>
      <c r="AA191" s="0" t="n">
        <v>3.687</v>
      </c>
      <c r="AB191" s="0" t="n">
        <v>3.394</v>
      </c>
      <c r="AC191" s="0" t="n">
        <v>-8.856</v>
      </c>
      <c r="AD191" s="0" t="n">
        <v>-7.755</v>
      </c>
      <c r="AE191" s="0" t="n">
        <v>18.287</v>
      </c>
      <c r="AF191" s="0" t="n">
        <v>10.318</v>
      </c>
      <c r="AG191" s="0" t="n">
        <v>9.872</v>
      </c>
      <c r="AH191" s="0" t="n">
        <v>8.754</v>
      </c>
      <c r="AI191" s="0" t="n">
        <v>5.278</v>
      </c>
      <c r="AJ191" s="0" t="n">
        <v>-3.202</v>
      </c>
      <c r="AK191" s="0" t="n">
        <v>-1.489</v>
      </c>
      <c r="AL191" s="0" t="n">
        <v>4.176</v>
      </c>
      <c r="AM191" s="0" t="n">
        <v>5.626</v>
      </c>
      <c r="AN191" s="0" t="n">
        <v>1.343</v>
      </c>
      <c r="AO191" s="0" t="n">
        <v>-3.894</v>
      </c>
      <c r="AP191" s="0" t="n">
        <v>-6.221</v>
      </c>
      <c r="AQ191" s="0" t="n">
        <v>-17.04</v>
      </c>
      <c r="AR191" s="0" t="n">
        <v>-15.671</v>
      </c>
      <c r="AS191" s="0" t="n">
        <v>-19.621</v>
      </c>
      <c r="AT191" s="0" t="n">
        <v>-35</v>
      </c>
      <c r="AU191" s="0" t="n">
        <v>-30</v>
      </c>
      <c r="AV191" s="0" t="n">
        <v>-10</v>
      </c>
      <c r="AW191" s="0" t="n">
        <v>-5</v>
      </c>
      <c r="AX191" s="0" t="s">
        <v>445</v>
      </c>
      <c r="AY191" s="0" t="s">
        <v>445</v>
      </c>
      <c r="AZ191" s="0" t="s">
        <v>445</v>
      </c>
      <c r="BA191" s="0" t="s">
        <v>445</v>
      </c>
      <c r="BB191" s="0" t="n">
        <v>2018</v>
      </c>
    </row>
    <row r="192" customFormat="false" ht="15" hidden="false" customHeight="false" outlineLevel="0" collapsed="false">
      <c r="A192" s="0" t="s">
        <v>211</v>
      </c>
      <c r="B192" s="0" t="s">
        <v>438</v>
      </c>
      <c r="C192" s="0" t="s">
        <v>446</v>
      </c>
      <c r="D192" s="0" t="s">
        <v>447</v>
      </c>
      <c r="F192" s="0" t="s">
        <v>448</v>
      </c>
      <c r="G192" s="0" t="n">
        <v>-3.497</v>
      </c>
      <c r="H192" s="0" t="n">
        <v>5.797</v>
      </c>
      <c r="I192" s="0" t="n">
        <v>8.15</v>
      </c>
      <c r="J192" s="0" t="n">
        <v>7.093</v>
      </c>
      <c r="K192" s="0" t="n">
        <v>8.397</v>
      </c>
      <c r="L192" s="0" t="n">
        <v>5.619</v>
      </c>
      <c r="M192" s="0" t="n">
        <v>3.357</v>
      </c>
      <c r="N192" s="0" t="n">
        <v>2.549</v>
      </c>
      <c r="O192" s="0" t="n">
        <v>5.1</v>
      </c>
      <c r="P192" s="0" t="n">
        <v>7.8</v>
      </c>
      <c r="Q192" s="0" t="n">
        <v>5.047</v>
      </c>
      <c r="R192" s="0" t="n">
        <v>5.809</v>
      </c>
      <c r="S192" s="0" t="n">
        <v>8.7</v>
      </c>
      <c r="T192" s="0" t="n">
        <v>8.078</v>
      </c>
      <c r="U192" s="0" t="n">
        <v>8.834</v>
      </c>
      <c r="V192" s="0" t="n">
        <v>9.54</v>
      </c>
      <c r="W192" s="0" t="n">
        <v>9.34</v>
      </c>
      <c r="X192" s="0" t="n">
        <v>8.152</v>
      </c>
      <c r="Y192" s="0" t="n">
        <v>5.765</v>
      </c>
      <c r="Z192" s="0" t="n">
        <v>4.774</v>
      </c>
      <c r="AA192" s="0" t="n">
        <v>6.787</v>
      </c>
      <c r="AB192" s="0" t="n">
        <v>6.895</v>
      </c>
      <c r="AC192" s="0" t="n">
        <v>7.08</v>
      </c>
      <c r="AD192" s="0" t="n">
        <v>7.341</v>
      </c>
      <c r="AE192" s="0" t="n">
        <v>7.789</v>
      </c>
      <c r="AF192" s="0" t="n">
        <v>7.547</v>
      </c>
      <c r="AG192" s="0" t="n">
        <v>6.978</v>
      </c>
      <c r="AH192" s="0" t="n">
        <v>7.129</v>
      </c>
      <c r="AI192" s="0" t="n">
        <v>5.662</v>
      </c>
      <c r="AJ192" s="0" t="n">
        <v>5.398</v>
      </c>
      <c r="AK192" s="0" t="n">
        <v>6.423</v>
      </c>
      <c r="AL192" s="0" t="n">
        <v>6.413</v>
      </c>
      <c r="AM192" s="0" t="n">
        <v>5.505</v>
      </c>
      <c r="AN192" s="0" t="n">
        <v>5.554</v>
      </c>
      <c r="AO192" s="0" t="n">
        <v>6.422</v>
      </c>
      <c r="AP192" s="0" t="n">
        <v>6.987</v>
      </c>
      <c r="AQ192" s="0" t="n">
        <v>6.69</v>
      </c>
      <c r="AR192" s="0" t="n">
        <v>6.94</v>
      </c>
      <c r="AS192" s="0" t="n">
        <v>7.076</v>
      </c>
      <c r="AT192" s="0" t="n">
        <v>7.017</v>
      </c>
      <c r="AU192" s="0" t="n">
        <v>2.906</v>
      </c>
      <c r="AV192" s="0" t="n">
        <v>6.5</v>
      </c>
      <c r="AW192" s="0" t="n">
        <v>7.2</v>
      </c>
      <c r="AX192" s="0" t="n">
        <v>6.95</v>
      </c>
      <c r="AY192" s="0" t="n">
        <v>6.821</v>
      </c>
      <c r="AZ192" s="0" t="n">
        <v>6.63</v>
      </c>
      <c r="BA192" s="0" t="n">
        <v>6.61</v>
      </c>
      <c r="BB192" s="0" t="n">
        <v>2019</v>
      </c>
    </row>
    <row r="193" customFormat="false" ht="15" hidden="false" customHeight="false" outlineLevel="0" collapsed="false">
      <c r="A193" s="0" t="s">
        <v>439</v>
      </c>
      <c r="B193" s="0" t="s">
        <v>213</v>
      </c>
      <c r="C193" s="0" t="s">
        <v>446</v>
      </c>
      <c r="D193" s="0" t="s">
        <v>447</v>
      </c>
      <c r="F193" s="0" t="s">
        <v>448</v>
      </c>
      <c r="G193" s="0" t="s">
        <v>445</v>
      </c>
      <c r="H193" s="0" t="s">
        <v>445</v>
      </c>
      <c r="I193" s="0" t="s">
        <v>445</v>
      </c>
      <c r="J193" s="0" t="s">
        <v>445</v>
      </c>
      <c r="K193" s="0" t="s">
        <v>445</v>
      </c>
      <c r="L193" s="0" t="s">
        <v>445</v>
      </c>
      <c r="M193" s="0" t="s">
        <v>445</v>
      </c>
      <c r="N193" s="0" t="s">
        <v>445</v>
      </c>
      <c r="O193" s="0" t="s">
        <v>445</v>
      </c>
      <c r="P193" s="0" t="s">
        <v>445</v>
      </c>
      <c r="Q193" s="0" t="s">
        <v>445</v>
      </c>
      <c r="R193" s="0" t="s">
        <v>445</v>
      </c>
      <c r="S193" s="0" t="s">
        <v>445</v>
      </c>
      <c r="T193" s="0" t="s">
        <v>445</v>
      </c>
      <c r="U193" s="0" t="s">
        <v>445</v>
      </c>
      <c r="V193" s="0" t="n">
        <v>7.118</v>
      </c>
      <c r="W193" s="0" t="n">
        <v>1.215</v>
      </c>
      <c r="X193" s="0" t="n">
        <v>14.668</v>
      </c>
      <c r="Y193" s="0" t="n">
        <v>14.334</v>
      </c>
      <c r="Z193" s="0" t="n">
        <v>8.281</v>
      </c>
      <c r="AA193" s="0" t="n">
        <v>-8.556</v>
      </c>
      <c r="AB193" s="0" t="n">
        <v>-9.311</v>
      </c>
      <c r="AC193" s="0" t="n">
        <v>-12.488</v>
      </c>
      <c r="AD193" s="0" t="n">
        <v>14.016</v>
      </c>
      <c r="AE193" s="0" t="n">
        <v>21.924</v>
      </c>
      <c r="AF193" s="0" t="n">
        <v>11.291</v>
      </c>
      <c r="AG193" s="0" t="n">
        <v>-0.997</v>
      </c>
      <c r="AH193" s="0" t="n">
        <v>3.788</v>
      </c>
      <c r="AI193" s="0" t="n">
        <v>7.429</v>
      </c>
      <c r="AJ193" s="0" t="n">
        <v>8.593</v>
      </c>
      <c r="AK193" s="0" t="n">
        <v>5.777</v>
      </c>
      <c r="AL193" s="0" t="n">
        <v>9.601</v>
      </c>
      <c r="AM193" s="0" t="n">
        <v>6.096</v>
      </c>
      <c r="AN193" s="0" t="n">
        <v>4.699</v>
      </c>
      <c r="AO193" s="0" t="n">
        <v>-0.158</v>
      </c>
      <c r="AP193" s="0" t="n">
        <v>3.721</v>
      </c>
      <c r="AQ193" s="0" t="n">
        <v>8.865</v>
      </c>
      <c r="AR193" s="0" t="n">
        <v>1.419</v>
      </c>
      <c r="AS193" s="0" t="n">
        <v>1.227</v>
      </c>
      <c r="AT193" s="0" t="n">
        <v>1.363</v>
      </c>
      <c r="AU193" s="0" t="n">
        <v>-10.96</v>
      </c>
      <c r="AV193" s="0" t="n">
        <v>5.7</v>
      </c>
      <c r="AW193" s="0" t="n">
        <v>6.99</v>
      </c>
      <c r="AX193" s="0" t="n">
        <v>3.8</v>
      </c>
      <c r="AY193" s="0" t="n">
        <v>2.4</v>
      </c>
      <c r="AZ193" s="0" t="n">
        <v>2.046</v>
      </c>
      <c r="BA193" s="0" t="n">
        <v>2.047</v>
      </c>
      <c r="BB193" s="0" t="n">
        <v>2019</v>
      </c>
    </row>
    <row r="194" customFormat="false" ht="15" hidden="false" customHeight="false" outlineLevel="0" collapsed="false">
      <c r="A194" s="0" t="s">
        <v>214</v>
      </c>
      <c r="B194" s="0" t="s">
        <v>440</v>
      </c>
      <c r="C194" s="0" t="s">
        <v>446</v>
      </c>
      <c r="D194" s="0" t="s">
        <v>447</v>
      </c>
      <c r="F194" s="0" t="s">
        <v>448</v>
      </c>
      <c r="G194" s="0" t="s">
        <v>445</v>
      </c>
      <c r="H194" s="0" t="s">
        <v>445</v>
      </c>
      <c r="I194" s="0" t="s">
        <v>445</v>
      </c>
      <c r="J194" s="0" t="s">
        <v>445</v>
      </c>
      <c r="K194" s="0" t="s">
        <v>445</v>
      </c>
      <c r="L194" s="0" t="s">
        <v>445</v>
      </c>
      <c r="M194" s="0" t="s">
        <v>445</v>
      </c>
      <c r="N194" s="0" t="s">
        <v>445</v>
      </c>
      <c r="O194" s="0" t="s">
        <v>445</v>
      </c>
      <c r="P194" s="0" t="s">
        <v>445</v>
      </c>
      <c r="Q194" s="0" t="s">
        <v>445</v>
      </c>
      <c r="R194" s="0" t="n">
        <v>6.293</v>
      </c>
      <c r="S194" s="0" t="n">
        <v>8.208</v>
      </c>
      <c r="T194" s="0" t="n">
        <v>4.002</v>
      </c>
      <c r="U194" s="0" t="n">
        <v>6.722</v>
      </c>
      <c r="V194" s="0" t="n">
        <v>5.669</v>
      </c>
      <c r="W194" s="0" t="n">
        <v>4.635</v>
      </c>
      <c r="X194" s="0" t="n">
        <v>5.231</v>
      </c>
      <c r="Y194" s="0" t="n">
        <v>6.007</v>
      </c>
      <c r="Z194" s="0" t="n">
        <v>3.776</v>
      </c>
      <c r="AA194" s="0" t="n">
        <v>6.182</v>
      </c>
      <c r="AB194" s="0" t="n">
        <v>3.804</v>
      </c>
      <c r="AC194" s="0" t="n">
        <v>3.935</v>
      </c>
      <c r="AD194" s="0" t="n">
        <v>3.747</v>
      </c>
      <c r="AE194" s="0" t="n">
        <v>3.973</v>
      </c>
      <c r="AF194" s="0" t="n">
        <v>5.592</v>
      </c>
      <c r="AG194" s="0" t="n">
        <v>3.17</v>
      </c>
      <c r="AH194" s="0" t="n">
        <v>3.338</v>
      </c>
      <c r="AI194" s="0" t="n">
        <v>3.648</v>
      </c>
      <c r="AJ194" s="0" t="n">
        <v>3.866</v>
      </c>
      <c r="AK194" s="0" t="n">
        <v>7.702</v>
      </c>
      <c r="AL194" s="0" t="n">
        <v>-12.715</v>
      </c>
      <c r="AM194" s="0" t="n">
        <v>2.393</v>
      </c>
      <c r="AN194" s="0" t="n">
        <v>4.824</v>
      </c>
      <c r="AO194" s="0" t="n">
        <v>-0.189</v>
      </c>
      <c r="AP194" s="0" t="n">
        <v>-27.995</v>
      </c>
      <c r="AQ194" s="0" t="n">
        <v>-9.375</v>
      </c>
      <c r="AR194" s="0" t="n">
        <v>-5.072</v>
      </c>
      <c r="AS194" s="0" t="n">
        <v>0.752</v>
      </c>
      <c r="AT194" s="0" t="n">
        <v>2.1</v>
      </c>
      <c r="AU194" s="0" t="n">
        <v>-5</v>
      </c>
      <c r="AV194" s="0" t="n">
        <v>0.5</v>
      </c>
      <c r="AW194" s="0" t="n">
        <v>2.5</v>
      </c>
      <c r="AX194" s="0" t="n">
        <v>7</v>
      </c>
      <c r="AY194" s="0" t="n">
        <v>6.5</v>
      </c>
      <c r="AZ194" s="0" t="n">
        <v>6</v>
      </c>
      <c r="BA194" s="0" t="n">
        <v>5.5</v>
      </c>
      <c r="BB194" s="0" t="n">
        <v>2019</v>
      </c>
    </row>
    <row r="195" customFormat="false" ht="15" hidden="false" customHeight="false" outlineLevel="0" collapsed="false">
      <c r="A195" s="0" t="s">
        <v>215</v>
      </c>
      <c r="B195" s="0" t="s">
        <v>441</v>
      </c>
      <c r="C195" s="0" t="s">
        <v>446</v>
      </c>
      <c r="D195" s="0" t="s">
        <v>447</v>
      </c>
      <c r="F195" s="0" t="s">
        <v>448</v>
      </c>
      <c r="G195" s="0" t="n">
        <v>3.854</v>
      </c>
      <c r="H195" s="0" t="n">
        <v>6.631</v>
      </c>
      <c r="I195" s="0" t="n">
        <v>-2.912</v>
      </c>
      <c r="J195" s="0" t="n">
        <v>-1.145</v>
      </c>
      <c r="K195" s="0" t="n">
        <v>-1.718</v>
      </c>
      <c r="L195" s="0" t="n">
        <v>1.237</v>
      </c>
      <c r="M195" s="0" t="n">
        <v>1.698</v>
      </c>
      <c r="N195" s="0" t="n">
        <v>1.491</v>
      </c>
      <c r="O195" s="0" t="n">
        <v>9.271</v>
      </c>
      <c r="P195" s="0" t="n">
        <v>-3.658</v>
      </c>
      <c r="Q195" s="0" t="n">
        <v>-0.579</v>
      </c>
      <c r="R195" s="0" t="n">
        <v>-0.666</v>
      </c>
      <c r="S195" s="0" t="n">
        <v>2.052</v>
      </c>
      <c r="T195" s="0" t="n">
        <v>-0.077</v>
      </c>
      <c r="U195" s="0" t="n">
        <v>-13.309</v>
      </c>
      <c r="V195" s="0" t="n">
        <v>2.898</v>
      </c>
      <c r="W195" s="0" t="n">
        <v>6.219</v>
      </c>
      <c r="X195" s="0" t="n">
        <v>3.814</v>
      </c>
      <c r="Y195" s="0" t="n">
        <v>-0.386</v>
      </c>
      <c r="Z195" s="0" t="n">
        <v>4.65</v>
      </c>
      <c r="AA195" s="0" t="n">
        <v>3.897</v>
      </c>
      <c r="AB195" s="0" t="n">
        <v>5.317</v>
      </c>
      <c r="AC195" s="0" t="n">
        <v>4.506</v>
      </c>
      <c r="AD195" s="0" t="n">
        <v>6.945</v>
      </c>
      <c r="AE195" s="0" t="n">
        <v>7.032</v>
      </c>
      <c r="AF195" s="0" t="n">
        <v>7.236</v>
      </c>
      <c r="AG195" s="0" t="n">
        <v>7.904</v>
      </c>
      <c r="AH195" s="0" t="n">
        <v>8.352</v>
      </c>
      <c r="AI195" s="0" t="n">
        <v>7.774</v>
      </c>
      <c r="AJ195" s="0" t="n">
        <v>9.22</v>
      </c>
      <c r="AK195" s="0" t="n">
        <v>10.298</v>
      </c>
      <c r="AL195" s="0" t="n">
        <v>5.565</v>
      </c>
      <c r="AM195" s="0" t="n">
        <v>7.598</v>
      </c>
      <c r="AN195" s="0" t="n">
        <v>5.057</v>
      </c>
      <c r="AO195" s="0" t="n">
        <v>4.698</v>
      </c>
      <c r="AP195" s="0" t="n">
        <v>2.92</v>
      </c>
      <c r="AQ195" s="0" t="n">
        <v>3.777</v>
      </c>
      <c r="AR195" s="0" t="n">
        <v>3.504</v>
      </c>
      <c r="AS195" s="0" t="n">
        <v>4.035</v>
      </c>
      <c r="AT195" s="0" t="n">
        <v>1.441</v>
      </c>
      <c r="AU195" s="0" t="n">
        <v>-3.497</v>
      </c>
      <c r="AV195" s="0" t="n">
        <v>0.598</v>
      </c>
      <c r="AW195" s="0" t="n">
        <v>1.053</v>
      </c>
      <c r="AX195" s="0" t="n">
        <v>1.385</v>
      </c>
      <c r="AY195" s="0" t="n">
        <v>1.557</v>
      </c>
      <c r="AZ195" s="0" t="n">
        <v>1.567</v>
      </c>
      <c r="BA195" s="0" t="n">
        <v>1.577</v>
      </c>
      <c r="BB195" s="0" t="n">
        <v>2019</v>
      </c>
    </row>
    <row r="196" customFormat="false" ht="15" hidden="false" customHeight="false" outlineLevel="0" collapsed="false">
      <c r="A196" s="0" t="s">
        <v>216</v>
      </c>
      <c r="B196" s="0" t="s">
        <v>442</v>
      </c>
      <c r="C196" s="0" t="s">
        <v>446</v>
      </c>
      <c r="D196" s="0" t="s">
        <v>447</v>
      </c>
      <c r="F196" s="0" t="s">
        <v>448</v>
      </c>
      <c r="G196" s="0" t="s">
        <v>445</v>
      </c>
      <c r="H196" s="0" t="s">
        <v>445</v>
      </c>
      <c r="I196" s="0" t="s">
        <v>445</v>
      </c>
      <c r="J196" s="0" t="s">
        <v>445</v>
      </c>
      <c r="K196" s="0" t="s">
        <v>445</v>
      </c>
      <c r="L196" s="0" t="s">
        <v>445</v>
      </c>
      <c r="M196" s="0" t="s">
        <v>445</v>
      </c>
      <c r="N196" s="0" t="s">
        <v>445</v>
      </c>
      <c r="O196" s="0" t="s">
        <v>445</v>
      </c>
      <c r="P196" s="0" t="s">
        <v>445</v>
      </c>
      <c r="Q196" s="0" t="s">
        <v>445</v>
      </c>
      <c r="R196" s="0" t="s">
        <v>445</v>
      </c>
      <c r="S196" s="0" t="s">
        <v>445</v>
      </c>
      <c r="T196" s="0" t="s">
        <v>445</v>
      </c>
      <c r="U196" s="0" t="s">
        <v>445</v>
      </c>
      <c r="V196" s="0" t="s">
        <v>445</v>
      </c>
      <c r="W196" s="0" t="s">
        <v>445</v>
      </c>
      <c r="X196" s="0" t="s">
        <v>445</v>
      </c>
      <c r="Y196" s="0" t="s">
        <v>445</v>
      </c>
      <c r="Z196" s="0" t="n">
        <v>-1.111</v>
      </c>
      <c r="AA196" s="0" t="n">
        <v>-4.231</v>
      </c>
      <c r="AB196" s="0" t="n">
        <v>-0.454</v>
      </c>
      <c r="AC196" s="0" t="n">
        <v>-7.704</v>
      </c>
      <c r="AD196" s="0" t="n">
        <v>-16.224</v>
      </c>
      <c r="AE196" s="0" t="n">
        <v>-6.27</v>
      </c>
      <c r="AF196" s="0" t="n">
        <v>-7.413</v>
      </c>
      <c r="AG196" s="0" t="n">
        <v>-3.556</v>
      </c>
      <c r="AH196" s="0" t="n">
        <v>-3.401</v>
      </c>
      <c r="AI196" s="0" t="n">
        <v>-16.323</v>
      </c>
      <c r="AJ196" s="0" t="n">
        <v>7.396</v>
      </c>
      <c r="AK196" s="0" t="n">
        <v>19.683</v>
      </c>
      <c r="AL196" s="0" t="n">
        <v>14.197</v>
      </c>
      <c r="AM196" s="0" t="n">
        <v>16.658</v>
      </c>
      <c r="AN196" s="0" t="n">
        <v>1.975</v>
      </c>
      <c r="AO196" s="0" t="n">
        <v>2.383</v>
      </c>
      <c r="AP196" s="0" t="n">
        <v>1.791</v>
      </c>
      <c r="AQ196" s="0" t="n">
        <v>0.742</v>
      </c>
      <c r="AR196" s="0" t="n">
        <v>4.704</v>
      </c>
      <c r="AS196" s="0" t="n">
        <v>3.497</v>
      </c>
      <c r="AT196" s="0" t="n">
        <v>-7.406</v>
      </c>
      <c r="AU196" s="0" t="n">
        <v>-8.002</v>
      </c>
      <c r="AV196" s="0" t="n">
        <v>3.069</v>
      </c>
      <c r="AW196" s="0" t="n">
        <v>4</v>
      </c>
      <c r="AX196" s="0" t="n">
        <v>2.5</v>
      </c>
      <c r="AY196" s="0" t="n">
        <v>2.5</v>
      </c>
      <c r="AZ196" s="0" t="n">
        <v>2.5</v>
      </c>
      <c r="BA196" s="0" t="n">
        <v>2.5</v>
      </c>
      <c r="BB196" s="0" t="n">
        <v>2019</v>
      </c>
    </row>
    <row r="197" customFormat="false" ht="15" hidden="false" customHeight="false" outlineLevel="0" collapsed="false">
      <c r="A197" s="0" t="s">
        <v>1045</v>
      </c>
    </row>
  </sheetData>
  <autoFilter ref="A1:AW1"/>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C19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1" topLeftCell="G2" activePane="bottomRight" state="frozen"/>
      <selection pane="topLeft" activeCell="A1" activeCellId="0" sqref="A1"/>
      <selection pane="topRight" activeCell="G1" activeCellId="0" sqref="G1"/>
      <selection pane="bottomLeft" activeCell="A2" activeCellId="0" sqref="A2"/>
      <selection pane="bottomRight" activeCell="M9" activeCellId="0" sqref="M9"/>
    </sheetView>
  </sheetViews>
  <sheetFormatPr defaultColWidth="8.8359375" defaultRowHeight="15" zeroHeight="false" outlineLevelRow="0" outlineLevelCol="0"/>
  <sheetData>
    <row r="1" customFormat="false" ht="15" hidden="false" customHeight="false" outlineLevel="0" collapsed="false">
      <c r="A1" s="0" t="s">
        <v>231</v>
      </c>
      <c r="B1" s="0" t="s">
        <v>4</v>
      </c>
      <c r="C1" s="0" t="s">
        <v>233</v>
      </c>
      <c r="D1" s="0" t="s">
        <v>234</v>
      </c>
      <c r="E1" s="0" t="s">
        <v>235</v>
      </c>
      <c r="F1" s="0" t="s">
        <v>236</v>
      </c>
      <c r="G1" s="0" t="n">
        <v>1980</v>
      </c>
      <c r="H1" s="0" t="n">
        <v>1981</v>
      </c>
      <c r="I1" s="0" t="n">
        <v>1982</v>
      </c>
      <c r="J1" s="0" t="n">
        <v>1983</v>
      </c>
      <c r="K1" s="0" t="n">
        <v>1984</v>
      </c>
      <c r="L1" s="0" t="n">
        <v>1985</v>
      </c>
      <c r="M1" s="0" t="n">
        <v>1986</v>
      </c>
      <c r="N1" s="0" t="n">
        <v>1987</v>
      </c>
      <c r="O1" s="0" t="n">
        <v>1988</v>
      </c>
      <c r="P1" s="0" t="n">
        <v>1989</v>
      </c>
      <c r="Q1" s="0" t="n">
        <v>1990</v>
      </c>
      <c r="R1" s="0" t="n">
        <v>1991</v>
      </c>
      <c r="S1" s="0" t="n">
        <v>1992</v>
      </c>
      <c r="T1" s="0" t="n">
        <v>1993</v>
      </c>
      <c r="U1" s="0" t="n">
        <v>1994</v>
      </c>
      <c r="V1" s="0" t="n">
        <v>1995</v>
      </c>
      <c r="W1" s="0" t="n">
        <v>1996</v>
      </c>
      <c r="X1" s="0" t="n">
        <v>1997</v>
      </c>
      <c r="Y1" s="0" t="n">
        <v>1998</v>
      </c>
      <c r="Z1" s="0" t="n">
        <v>1999</v>
      </c>
      <c r="AA1" s="0" t="n">
        <v>2000</v>
      </c>
      <c r="AB1" s="0" t="n">
        <v>2001</v>
      </c>
      <c r="AC1" s="0" t="n">
        <v>2002</v>
      </c>
      <c r="AD1" s="0" t="n">
        <v>2003</v>
      </c>
      <c r="AE1" s="0" t="n">
        <v>2004</v>
      </c>
      <c r="AF1" s="0" t="n">
        <v>2005</v>
      </c>
      <c r="AG1" s="0" t="n">
        <v>2006</v>
      </c>
      <c r="AH1" s="0" t="n">
        <v>2007</v>
      </c>
      <c r="AI1" s="0" t="n">
        <v>2008</v>
      </c>
      <c r="AJ1" s="0" t="n">
        <v>2009</v>
      </c>
      <c r="AK1" s="0" t="n">
        <v>2010</v>
      </c>
      <c r="AL1" s="0" t="n">
        <v>2011</v>
      </c>
      <c r="AM1" s="0" t="n">
        <v>2012</v>
      </c>
      <c r="AN1" s="0" t="n">
        <v>2013</v>
      </c>
      <c r="AO1" s="0" t="n">
        <v>2014</v>
      </c>
      <c r="AP1" s="0" t="n">
        <v>2015</v>
      </c>
      <c r="AQ1" s="0" t="n">
        <v>2016</v>
      </c>
      <c r="AR1" s="0" t="n">
        <v>2017</v>
      </c>
      <c r="AS1" s="0" t="n">
        <v>2018</v>
      </c>
      <c r="AT1" s="0" t="n">
        <v>2019</v>
      </c>
      <c r="AU1" s="0" t="n">
        <v>2020</v>
      </c>
      <c r="AV1" s="0" t="n">
        <v>2021</v>
      </c>
      <c r="AW1" s="0" t="n">
        <v>2022</v>
      </c>
      <c r="AX1" s="0" t="n">
        <v>2023</v>
      </c>
      <c r="AY1" s="0" t="n">
        <v>2024</v>
      </c>
      <c r="AZ1" s="0" t="n">
        <v>2025</v>
      </c>
      <c r="BA1" s="0" t="n">
        <v>2026</v>
      </c>
      <c r="BB1" s="0" t="s">
        <v>237</v>
      </c>
      <c r="BC1" s="0" t="s">
        <v>1043</v>
      </c>
    </row>
    <row r="2" customFormat="false" ht="15" hidden="false" customHeight="false" outlineLevel="0" collapsed="false">
      <c r="A2" s="0" t="s">
        <v>9</v>
      </c>
      <c r="B2" s="0" t="s">
        <v>238</v>
      </c>
      <c r="C2" s="0" t="s">
        <v>444</v>
      </c>
      <c r="D2" s="0" t="s">
        <v>240</v>
      </c>
      <c r="E2" s="0" t="s">
        <v>241</v>
      </c>
      <c r="F2" s="0" t="s">
        <v>242</v>
      </c>
      <c r="G2" s="0" t="s">
        <v>445</v>
      </c>
      <c r="H2" s="0" t="s">
        <v>445</v>
      </c>
      <c r="I2" s="0" t="s">
        <v>445</v>
      </c>
      <c r="J2" s="0" t="s">
        <v>445</v>
      </c>
      <c r="K2" s="0" t="s">
        <v>445</v>
      </c>
      <c r="L2" s="0" t="s">
        <v>445</v>
      </c>
      <c r="M2" s="0" t="s">
        <v>445</v>
      </c>
      <c r="N2" s="0" t="s">
        <v>445</v>
      </c>
      <c r="O2" s="0" t="s">
        <v>445</v>
      </c>
      <c r="P2" s="0" t="s">
        <v>445</v>
      </c>
      <c r="Q2" s="0" t="s">
        <v>445</v>
      </c>
      <c r="R2" s="0" t="s">
        <v>445</v>
      </c>
      <c r="S2" s="0" t="s">
        <v>445</v>
      </c>
      <c r="T2" s="0" t="s">
        <v>445</v>
      </c>
      <c r="U2" s="0" t="s">
        <v>445</v>
      </c>
      <c r="V2" s="0" t="s">
        <v>445</v>
      </c>
      <c r="W2" s="0" t="s">
        <v>445</v>
      </c>
      <c r="X2" s="0" t="s">
        <v>445</v>
      </c>
      <c r="Y2" s="0" t="s">
        <v>445</v>
      </c>
      <c r="Z2" s="0" t="s">
        <v>445</v>
      </c>
      <c r="AA2" s="0" t="s">
        <v>445</v>
      </c>
      <c r="AB2" s="0" t="s">
        <v>445</v>
      </c>
      <c r="AC2" s="0" t="n">
        <v>4.367</v>
      </c>
      <c r="AD2" s="0" t="n">
        <v>4.553</v>
      </c>
      <c r="AE2" s="0" t="n">
        <v>5.146</v>
      </c>
      <c r="AF2" s="0" t="n">
        <v>6.167</v>
      </c>
      <c r="AG2" s="0" t="n">
        <v>6.925</v>
      </c>
      <c r="AH2" s="0" t="n">
        <v>8.556</v>
      </c>
      <c r="AI2" s="0" t="n">
        <v>10.297</v>
      </c>
      <c r="AJ2" s="0" t="n">
        <v>12.066</v>
      </c>
      <c r="AK2" s="0" t="n">
        <v>15.325</v>
      </c>
      <c r="AL2" s="0" t="n">
        <v>17.89</v>
      </c>
      <c r="AM2" s="0" t="n">
        <v>20.293</v>
      </c>
      <c r="AN2" s="0" t="n">
        <v>20.17</v>
      </c>
      <c r="AO2" s="0" t="n">
        <v>20.635</v>
      </c>
      <c r="AP2" s="0" t="n">
        <v>20.22</v>
      </c>
      <c r="AQ2" s="0" t="n">
        <v>17.994</v>
      </c>
      <c r="AR2" s="0" t="n">
        <v>18.91</v>
      </c>
      <c r="AS2" s="0" t="n">
        <v>18.401</v>
      </c>
      <c r="AT2" s="0" t="n">
        <v>18.876</v>
      </c>
      <c r="AU2" s="0" t="n">
        <v>19.132</v>
      </c>
      <c r="AV2" s="0" t="n">
        <v>19.938</v>
      </c>
      <c r="AW2" s="0" t="n">
        <v>21.201</v>
      </c>
      <c r="AX2" s="0" t="n">
        <v>22.01</v>
      </c>
      <c r="AY2" s="0" t="n">
        <v>22.754</v>
      </c>
      <c r="AZ2" s="0" t="n">
        <v>23.896</v>
      </c>
      <c r="BA2" s="0" t="n">
        <v>24.553</v>
      </c>
      <c r="BB2" s="0" t="n">
        <v>2019</v>
      </c>
    </row>
    <row r="3" customFormat="false" ht="15" hidden="false" customHeight="false" outlineLevel="0" collapsed="false">
      <c r="A3" s="0" t="s">
        <v>10</v>
      </c>
      <c r="B3" s="0" t="s">
        <v>243</v>
      </c>
      <c r="C3" s="0" t="s">
        <v>444</v>
      </c>
      <c r="D3" s="0" t="s">
        <v>240</v>
      </c>
      <c r="E3" s="0" t="s">
        <v>241</v>
      </c>
      <c r="F3" s="0" t="s">
        <v>242</v>
      </c>
      <c r="G3" s="0" t="n">
        <v>1.946</v>
      </c>
      <c r="H3" s="0" t="n">
        <v>2.229</v>
      </c>
      <c r="I3" s="0" t="n">
        <v>2.296</v>
      </c>
      <c r="J3" s="0" t="n">
        <v>2.319</v>
      </c>
      <c r="K3" s="0" t="n">
        <v>2.29</v>
      </c>
      <c r="L3" s="0" t="n">
        <v>2.339</v>
      </c>
      <c r="M3" s="0" t="n">
        <v>2.587</v>
      </c>
      <c r="N3" s="0" t="n">
        <v>2.566</v>
      </c>
      <c r="O3" s="0" t="n">
        <v>2.53</v>
      </c>
      <c r="P3" s="0" t="n">
        <v>2.779</v>
      </c>
      <c r="Q3" s="0" t="n">
        <v>2.221</v>
      </c>
      <c r="R3" s="0" t="n">
        <v>1.333</v>
      </c>
      <c r="S3" s="0" t="n">
        <v>0.843</v>
      </c>
      <c r="T3" s="0" t="n">
        <v>1.461</v>
      </c>
      <c r="U3" s="0" t="n">
        <v>2.361</v>
      </c>
      <c r="V3" s="0" t="n">
        <v>2.882</v>
      </c>
      <c r="W3" s="0" t="n">
        <v>3.2</v>
      </c>
      <c r="X3" s="0" t="n">
        <v>2.259</v>
      </c>
      <c r="Y3" s="0" t="n">
        <v>2.56</v>
      </c>
      <c r="Z3" s="0" t="n">
        <v>3.209</v>
      </c>
      <c r="AA3" s="0" t="n">
        <v>3.483</v>
      </c>
      <c r="AB3" s="0" t="n">
        <v>3.928</v>
      </c>
      <c r="AC3" s="0" t="n">
        <v>4.348</v>
      </c>
      <c r="AD3" s="0" t="n">
        <v>5.611</v>
      </c>
      <c r="AE3" s="0" t="n">
        <v>7.185</v>
      </c>
      <c r="AF3" s="0" t="n">
        <v>8.052</v>
      </c>
      <c r="AG3" s="0" t="n">
        <v>8.896</v>
      </c>
      <c r="AH3" s="0" t="n">
        <v>10.677</v>
      </c>
      <c r="AI3" s="0" t="n">
        <v>12.881</v>
      </c>
      <c r="AJ3" s="0" t="n">
        <v>12.044</v>
      </c>
      <c r="AK3" s="0" t="n">
        <v>11.937</v>
      </c>
      <c r="AL3" s="0" t="n">
        <v>12.899</v>
      </c>
      <c r="AM3" s="0" t="n">
        <v>12.324</v>
      </c>
      <c r="AN3" s="0" t="n">
        <v>12.784</v>
      </c>
      <c r="AO3" s="0" t="n">
        <v>13.246</v>
      </c>
      <c r="AP3" s="0" t="n">
        <v>11.389</v>
      </c>
      <c r="AQ3" s="0" t="n">
        <v>11.862</v>
      </c>
      <c r="AR3" s="0" t="n">
        <v>13.053</v>
      </c>
      <c r="AS3" s="0" t="n">
        <v>15.147</v>
      </c>
      <c r="AT3" s="0" t="n">
        <v>15.276</v>
      </c>
      <c r="AU3" s="0" t="n">
        <v>15.147</v>
      </c>
      <c r="AV3" s="0" t="n">
        <v>17.138</v>
      </c>
      <c r="AW3" s="0" t="n">
        <v>18.32</v>
      </c>
      <c r="AX3" s="0" t="n">
        <v>19.662</v>
      </c>
      <c r="AY3" s="0" t="n">
        <v>21.009</v>
      </c>
      <c r="AZ3" s="0" t="n">
        <v>22.422</v>
      </c>
      <c r="BA3" s="0" t="n">
        <v>23.903</v>
      </c>
      <c r="BB3" s="0" t="n">
        <v>2019</v>
      </c>
    </row>
    <row r="4" customFormat="false" ht="15" hidden="false" customHeight="false" outlineLevel="0" collapsed="false">
      <c r="A4" s="0" t="s">
        <v>11</v>
      </c>
      <c r="B4" s="0" t="s">
        <v>244</v>
      </c>
      <c r="C4" s="0" t="s">
        <v>444</v>
      </c>
      <c r="D4" s="0" t="s">
        <v>240</v>
      </c>
      <c r="E4" s="0" t="s">
        <v>241</v>
      </c>
      <c r="F4" s="0" t="s">
        <v>242</v>
      </c>
      <c r="G4" s="0" t="n">
        <v>42.346</v>
      </c>
      <c r="H4" s="0" t="n">
        <v>44.372</v>
      </c>
      <c r="I4" s="0" t="n">
        <v>44.78</v>
      </c>
      <c r="J4" s="0" t="n">
        <v>47.529</v>
      </c>
      <c r="K4" s="0" t="n">
        <v>51.513</v>
      </c>
      <c r="L4" s="0" t="n">
        <v>61.132</v>
      </c>
      <c r="M4" s="0" t="n">
        <v>61.535</v>
      </c>
      <c r="N4" s="0" t="n">
        <v>63.3</v>
      </c>
      <c r="O4" s="0" t="n">
        <v>51.664</v>
      </c>
      <c r="P4" s="0" t="n">
        <v>52.558</v>
      </c>
      <c r="Q4" s="0" t="n">
        <v>61.892</v>
      </c>
      <c r="R4" s="0" t="n">
        <v>46.67</v>
      </c>
      <c r="S4" s="0" t="n">
        <v>49.217</v>
      </c>
      <c r="T4" s="0" t="n">
        <v>50.963</v>
      </c>
      <c r="U4" s="0" t="n">
        <v>42.426</v>
      </c>
      <c r="V4" s="0" t="n">
        <v>42.066</v>
      </c>
      <c r="W4" s="0" t="n">
        <v>46.941</v>
      </c>
      <c r="X4" s="0" t="n">
        <v>48.178</v>
      </c>
      <c r="Y4" s="0" t="n">
        <v>48.188</v>
      </c>
      <c r="Z4" s="0" t="n">
        <v>48.845</v>
      </c>
      <c r="AA4" s="0" t="n">
        <v>54.749</v>
      </c>
      <c r="AB4" s="0" t="n">
        <v>54.745</v>
      </c>
      <c r="AC4" s="0" t="n">
        <v>56.761</v>
      </c>
      <c r="AD4" s="0" t="n">
        <v>67.864</v>
      </c>
      <c r="AE4" s="0" t="n">
        <v>85.327</v>
      </c>
      <c r="AF4" s="0" t="n">
        <v>103.198</v>
      </c>
      <c r="AG4" s="0" t="n">
        <v>117.027</v>
      </c>
      <c r="AH4" s="0" t="n">
        <v>134.977</v>
      </c>
      <c r="AI4" s="0" t="n">
        <v>171.001</v>
      </c>
      <c r="AJ4" s="0" t="n">
        <v>137.054</v>
      </c>
      <c r="AK4" s="0" t="n">
        <v>161.207</v>
      </c>
      <c r="AL4" s="0" t="n">
        <v>200.251</v>
      </c>
      <c r="AM4" s="0" t="n">
        <v>209.059</v>
      </c>
      <c r="AN4" s="0" t="n">
        <v>209.755</v>
      </c>
      <c r="AO4" s="0" t="n">
        <v>213.81</v>
      </c>
      <c r="AP4" s="0" t="n">
        <v>165.979</v>
      </c>
      <c r="AQ4" s="0" t="n">
        <v>160.034</v>
      </c>
      <c r="AR4" s="0" t="n">
        <v>170.207</v>
      </c>
      <c r="AS4" s="0" t="n">
        <v>175.367</v>
      </c>
      <c r="AT4" s="0" t="n">
        <v>171.07</v>
      </c>
      <c r="AU4" s="0" t="n">
        <v>144.294</v>
      </c>
      <c r="AV4" s="0" t="n">
        <v>151.459</v>
      </c>
      <c r="AW4" s="0" t="n">
        <v>150.135</v>
      </c>
      <c r="AX4" s="0" t="n">
        <v>150.035</v>
      </c>
      <c r="AY4" s="0" t="n">
        <v>150.53</v>
      </c>
      <c r="AZ4" s="0" t="n">
        <v>151.906</v>
      </c>
      <c r="BA4" s="0" t="n">
        <v>153.802</v>
      </c>
      <c r="BB4" s="0" t="n">
        <v>2019</v>
      </c>
    </row>
    <row r="5" customFormat="false" ht="15" hidden="false" customHeight="false" outlineLevel="0" collapsed="false">
      <c r="A5" s="0" t="s">
        <v>12</v>
      </c>
      <c r="B5" s="0" t="s">
        <v>247</v>
      </c>
      <c r="C5" s="0" t="s">
        <v>444</v>
      </c>
      <c r="D5" s="0" t="s">
        <v>240</v>
      </c>
      <c r="E5" s="0" t="s">
        <v>241</v>
      </c>
      <c r="F5" s="0" t="s">
        <v>242</v>
      </c>
      <c r="G5" s="0" t="n">
        <v>6.639</v>
      </c>
      <c r="H5" s="0" t="n">
        <v>6.214</v>
      </c>
      <c r="I5" s="0" t="n">
        <v>6.214</v>
      </c>
      <c r="J5" s="0" t="n">
        <v>6.476</v>
      </c>
      <c r="K5" s="0" t="n">
        <v>6.864</v>
      </c>
      <c r="L5" s="0" t="n">
        <v>8.457</v>
      </c>
      <c r="M5" s="0" t="n">
        <v>7.918</v>
      </c>
      <c r="N5" s="0" t="n">
        <v>9.05</v>
      </c>
      <c r="O5" s="0" t="n">
        <v>9.818</v>
      </c>
      <c r="P5" s="0" t="n">
        <v>11.421</v>
      </c>
      <c r="Q5" s="0" t="n">
        <v>12.571</v>
      </c>
      <c r="R5" s="0" t="n">
        <v>12.186</v>
      </c>
      <c r="S5" s="0" t="n">
        <v>9.395</v>
      </c>
      <c r="T5" s="0" t="n">
        <v>6.819</v>
      </c>
      <c r="U5" s="0" t="n">
        <v>4.965</v>
      </c>
      <c r="V5" s="0" t="n">
        <v>6.197</v>
      </c>
      <c r="W5" s="0" t="n">
        <v>7.994</v>
      </c>
      <c r="X5" s="0" t="n">
        <v>9.388</v>
      </c>
      <c r="Y5" s="0" t="n">
        <v>7.958</v>
      </c>
      <c r="Z5" s="0" t="n">
        <v>7.526</v>
      </c>
      <c r="AA5" s="0" t="n">
        <v>11.166</v>
      </c>
      <c r="AB5" s="0" t="n">
        <v>10.93</v>
      </c>
      <c r="AC5" s="0" t="n">
        <v>15.286</v>
      </c>
      <c r="AD5" s="0" t="n">
        <v>17.813</v>
      </c>
      <c r="AE5" s="0" t="n">
        <v>23.552</v>
      </c>
      <c r="AF5" s="0" t="n">
        <v>36.971</v>
      </c>
      <c r="AG5" s="0" t="n">
        <v>52.381</v>
      </c>
      <c r="AH5" s="0" t="n">
        <v>65.266</v>
      </c>
      <c r="AI5" s="0" t="n">
        <v>88.539</v>
      </c>
      <c r="AJ5" s="0" t="n">
        <v>70.307</v>
      </c>
      <c r="AK5" s="0" t="n">
        <v>83.799</v>
      </c>
      <c r="AL5" s="0" t="n">
        <v>111.79</v>
      </c>
      <c r="AM5" s="0" t="n">
        <v>128.053</v>
      </c>
      <c r="AN5" s="0" t="n">
        <v>136.71</v>
      </c>
      <c r="AO5" s="0" t="n">
        <v>145.712</v>
      </c>
      <c r="AP5" s="0" t="n">
        <v>116.194</v>
      </c>
      <c r="AQ5" s="0" t="n">
        <v>101.124</v>
      </c>
      <c r="AR5" s="0" t="n">
        <v>122.124</v>
      </c>
      <c r="AS5" s="0" t="n">
        <v>105.902</v>
      </c>
      <c r="AT5" s="0" t="n">
        <v>89.603</v>
      </c>
      <c r="AU5" s="0" t="n">
        <v>62.44</v>
      </c>
      <c r="AV5" s="0" t="n">
        <v>66.493</v>
      </c>
      <c r="AW5" s="0" t="n">
        <v>68.532</v>
      </c>
      <c r="AX5" s="0" t="n">
        <v>72.894</v>
      </c>
      <c r="AY5" s="0" t="n">
        <v>78.231</v>
      </c>
      <c r="AZ5" s="0" t="n">
        <v>84.371</v>
      </c>
      <c r="BA5" s="0" t="n">
        <v>89.816</v>
      </c>
      <c r="BB5" s="0" t="n">
        <v>2019</v>
      </c>
    </row>
    <row r="6" customFormat="false" ht="15" hidden="false" customHeight="false" outlineLevel="0" collapsed="false">
      <c r="A6" s="0" t="s">
        <v>13</v>
      </c>
      <c r="B6" s="0" t="s">
        <v>248</v>
      </c>
      <c r="C6" s="0" t="s">
        <v>444</v>
      </c>
      <c r="D6" s="0" t="s">
        <v>240</v>
      </c>
      <c r="E6" s="0" t="s">
        <v>241</v>
      </c>
      <c r="F6" s="0" t="s">
        <v>242</v>
      </c>
      <c r="G6" s="0" t="n">
        <v>0.131</v>
      </c>
      <c r="H6" s="0" t="n">
        <v>0.148</v>
      </c>
      <c r="I6" s="0" t="n">
        <v>0.164</v>
      </c>
      <c r="J6" s="0" t="n">
        <v>0.182</v>
      </c>
      <c r="K6" s="0" t="n">
        <v>0.208</v>
      </c>
      <c r="L6" s="0" t="n">
        <v>0.241</v>
      </c>
      <c r="M6" s="0" t="n">
        <v>0.29</v>
      </c>
      <c r="N6" s="0" t="n">
        <v>0.337</v>
      </c>
      <c r="O6" s="0" t="n">
        <v>0.399</v>
      </c>
      <c r="P6" s="0" t="n">
        <v>0.439</v>
      </c>
      <c r="Q6" s="0" t="n">
        <v>0.459</v>
      </c>
      <c r="R6" s="0" t="n">
        <v>0.482</v>
      </c>
      <c r="S6" s="0" t="n">
        <v>0.499</v>
      </c>
      <c r="T6" s="0" t="n">
        <v>0.535</v>
      </c>
      <c r="U6" s="0" t="n">
        <v>0.589</v>
      </c>
      <c r="V6" s="0" t="n">
        <v>0.577</v>
      </c>
      <c r="W6" s="0" t="n">
        <v>0.634</v>
      </c>
      <c r="X6" s="0" t="n">
        <v>0.681</v>
      </c>
      <c r="Y6" s="0" t="n">
        <v>0.728</v>
      </c>
      <c r="Z6" s="0" t="n">
        <v>0.766</v>
      </c>
      <c r="AA6" s="0" t="n">
        <v>0.83</v>
      </c>
      <c r="AB6" s="0" t="n">
        <v>0.801</v>
      </c>
      <c r="AC6" s="0" t="n">
        <v>0.815</v>
      </c>
      <c r="AD6" s="0" t="n">
        <v>0.856</v>
      </c>
      <c r="AE6" s="0" t="n">
        <v>0.92</v>
      </c>
      <c r="AF6" s="0" t="n">
        <v>1.022</v>
      </c>
      <c r="AG6" s="0" t="n">
        <v>1.157</v>
      </c>
      <c r="AH6" s="0" t="n">
        <v>1.311</v>
      </c>
      <c r="AI6" s="0" t="n">
        <v>1.368</v>
      </c>
      <c r="AJ6" s="0" t="n">
        <v>1.224</v>
      </c>
      <c r="AK6" s="0" t="n">
        <v>1.149</v>
      </c>
      <c r="AL6" s="0" t="n">
        <v>1.138</v>
      </c>
      <c r="AM6" s="0" t="n">
        <v>1.2</v>
      </c>
      <c r="AN6" s="0" t="n">
        <v>1.181</v>
      </c>
      <c r="AO6" s="0" t="n">
        <v>1.25</v>
      </c>
      <c r="AP6" s="0" t="n">
        <v>1.337</v>
      </c>
      <c r="AQ6" s="0" t="n">
        <v>1.437</v>
      </c>
      <c r="AR6" s="0" t="n">
        <v>1.468</v>
      </c>
      <c r="AS6" s="0" t="n">
        <v>1.605</v>
      </c>
      <c r="AT6" s="0" t="n">
        <v>1.662</v>
      </c>
      <c r="AU6" s="0" t="n">
        <v>1.39</v>
      </c>
      <c r="AV6" s="0" t="n">
        <v>1.376</v>
      </c>
      <c r="AW6" s="0" t="n">
        <v>1.57</v>
      </c>
      <c r="AX6" s="0" t="n">
        <v>1.702</v>
      </c>
      <c r="AY6" s="0" t="n">
        <v>1.838</v>
      </c>
      <c r="AZ6" s="0" t="n">
        <v>1.947</v>
      </c>
      <c r="BA6" s="0" t="n">
        <v>2.046</v>
      </c>
      <c r="BB6" s="0" t="n">
        <v>2019</v>
      </c>
    </row>
    <row r="7" customFormat="false" ht="15" hidden="false" customHeight="false" outlineLevel="0" collapsed="false">
      <c r="A7" s="0" t="s">
        <v>14</v>
      </c>
      <c r="B7" s="0" t="s">
        <v>249</v>
      </c>
      <c r="C7" s="0" t="s">
        <v>444</v>
      </c>
      <c r="D7" s="0" t="s">
        <v>240</v>
      </c>
      <c r="E7" s="0" t="s">
        <v>241</v>
      </c>
      <c r="F7" s="0" t="s">
        <v>242</v>
      </c>
      <c r="G7" s="0" t="n">
        <v>233.696</v>
      </c>
      <c r="H7" s="0" t="n">
        <v>189.802</v>
      </c>
      <c r="I7" s="0" t="n">
        <v>94.25</v>
      </c>
      <c r="J7" s="0" t="n">
        <v>116.267</v>
      </c>
      <c r="K7" s="0" t="n">
        <v>130.544</v>
      </c>
      <c r="L7" s="0" t="n">
        <v>98.599</v>
      </c>
      <c r="M7" s="0" t="n">
        <v>118.565</v>
      </c>
      <c r="N7" s="0" t="n">
        <v>121.561</v>
      </c>
      <c r="O7" s="0" t="n">
        <v>142.386</v>
      </c>
      <c r="P7" s="0" t="n">
        <v>91.352</v>
      </c>
      <c r="Q7" s="0" t="n">
        <v>158.024</v>
      </c>
      <c r="R7" s="0" t="n">
        <v>211.979</v>
      </c>
      <c r="S7" s="0" t="n">
        <v>255.787</v>
      </c>
      <c r="T7" s="0" t="n">
        <v>264.429</v>
      </c>
      <c r="U7" s="0" t="n">
        <v>287.835</v>
      </c>
      <c r="V7" s="0" t="n">
        <v>288.497</v>
      </c>
      <c r="W7" s="0" t="n">
        <v>304.282</v>
      </c>
      <c r="X7" s="0" t="n">
        <v>327.436</v>
      </c>
      <c r="Y7" s="0" t="n">
        <v>334.244</v>
      </c>
      <c r="Z7" s="0" t="n">
        <v>316.998</v>
      </c>
      <c r="AA7" s="0" t="n">
        <v>317.759</v>
      </c>
      <c r="AB7" s="0" t="n">
        <v>300.421</v>
      </c>
      <c r="AC7" s="0" t="n">
        <v>112.458</v>
      </c>
      <c r="AD7" s="0" t="n">
        <v>142.431</v>
      </c>
      <c r="AE7" s="0" t="n">
        <v>164.911</v>
      </c>
      <c r="AF7" s="0" t="n">
        <v>199.273</v>
      </c>
      <c r="AG7" s="0" t="n">
        <v>232.892</v>
      </c>
      <c r="AH7" s="0" t="n">
        <v>287.921</v>
      </c>
      <c r="AI7" s="0" t="n">
        <v>363.545</v>
      </c>
      <c r="AJ7" s="0" t="n">
        <v>334.633</v>
      </c>
      <c r="AK7" s="0" t="n">
        <v>424.729</v>
      </c>
      <c r="AL7" s="0" t="n">
        <v>527.644</v>
      </c>
      <c r="AM7" s="0" t="n">
        <v>579.666</v>
      </c>
      <c r="AN7" s="0" t="n">
        <v>611.471</v>
      </c>
      <c r="AO7" s="0" t="n">
        <v>563.614</v>
      </c>
      <c r="AP7" s="0" t="n">
        <v>642.464</v>
      </c>
      <c r="AQ7" s="0" t="n">
        <v>556.774</v>
      </c>
      <c r="AR7" s="0" t="n">
        <v>643.861</v>
      </c>
      <c r="AS7" s="0" t="n">
        <v>517.244</v>
      </c>
      <c r="AT7" s="0" t="n">
        <v>444.458</v>
      </c>
      <c r="AU7" s="0" t="n">
        <v>388.279</v>
      </c>
      <c r="AV7" s="0" t="n">
        <v>418.15</v>
      </c>
      <c r="AW7" s="0" t="n">
        <v>434.809</v>
      </c>
      <c r="AX7" s="0" t="n">
        <v>453.965</v>
      </c>
      <c r="AY7" s="0" t="n">
        <v>472.945</v>
      </c>
      <c r="AZ7" s="0" t="n">
        <v>491.106</v>
      </c>
      <c r="BA7" s="0" t="n">
        <v>509.762</v>
      </c>
      <c r="BB7" s="0" t="n">
        <v>2019</v>
      </c>
    </row>
    <row r="8" customFormat="false" ht="15" hidden="false" customHeight="false" outlineLevel="0" collapsed="false">
      <c r="A8" s="0" t="s">
        <v>15</v>
      </c>
      <c r="B8" s="0" t="s">
        <v>250</v>
      </c>
      <c r="C8" s="0" t="s">
        <v>444</v>
      </c>
      <c r="D8" s="0" t="s">
        <v>240</v>
      </c>
      <c r="E8" s="0" t="s">
        <v>241</v>
      </c>
      <c r="F8" s="0" t="s">
        <v>242</v>
      </c>
      <c r="G8" s="0" t="s">
        <v>445</v>
      </c>
      <c r="H8" s="0" t="s">
        <v>445</v>
      </c>
      <c r="I8" s="0" t="s">
        <v>445</v>
      </c>
      <c r="J8" s="0" t="s">
        <v>445</v>
      </c>
      <c r="K8" s="0" t="s">
        <v>445</v>
      </c>
      <c r="L8" s="0" t="s">
        <v>445</v>
      </c>
      <c r="M8" s="0" t="s">
        <v>445</v>
      </c>
      <c r="N8" s="0" t="s">
        <v>445</v>
      </c>
      <c r="O8" s="0" t="s">
        <v>445</v>
      </c>
      <c r="P8" s="0" t="s">
        <v>445</v>
      </c>
      <c r="Q8" s="0" t="s">
        <v>445</v>
      </c>
      <c r="R8" s="0" t="s">
        <v>445</v>
      </c>
      <c r="S8" s="0" t="n">
        <v>0.108</v>
      </c>
      <c r="T8" s="0" t="n">
        <v>0.835</v>
      </c>
      <c r="U8" s="0" t="n">
        <v>0.648</v>
      </c>
      <c r="V8" s="0" t="n">
        <v>1.287</v>
      </c>
      <c r="W8" s="0" t="n">
        <v>1.597</v>
      </c>
      <c r="X8" s="0" t="n">
        <v>1.639</v>
      </c>
      <c r="Y8" s="0" t="n">
        <v>1.892</v>
      </c>
      <c r="Z8" s="0" t="n">
        <v>1.845</v>
      </c>
      <c r="AA8" s="0" t="n">
        <v>1.912</v>
      </c>
      <c r="AB8" s="0" t="n">
        <v>2.118</v>
      </c>
      <c r="AC8" s="0" t="n">
        <v>2.376</v>
      </c>
      <c r="AD8" s="0" t="n">
        <v>2.807</v>
      </c>
      <c r="AE8" s="0" t="n">
        <v>3.577</v>
      </c>
      <c r="AF8" s="0" t="n">
        <v>4.9</v>
      </c>
      <c r="AG8" s="0" t="n">
        <v>6.384</v>
      </c>
      <c r="AH8" s="0" t="n">
        <v>9.206</v>
      </c>
      <c r="AI8" s="0" t="n">
        <v>11.662</v>
      </c>
      <c r="AJ8" s="0" t="n">
        <v>8.648</v>
      </c>
      <c r="AK8" s="0" t="n">
        <v>9.26</v>
      </c>
      <c r="AL8" s="0" t="n">
        <v>10.142</v>
      </c>
      <c r="AM8" s="0" t="n">
        <v>10.619</v>
      </c>
      <c r="AN8" s="0" t="n">
        <v>11.121</v>
      </c>
      <c r="AO8" s="0" t="n">
        <v>11.61</v>
      </c>
      <c r="AP8" s="0" t="n">
        <v>10.553</v>
      </c>
      <c r="AQ8" s="0" t="n">
        <v>10.546</v>
      </c>
      <c r="AR8" s="0" t="n">
        <v>11.527</v>
      </c>
      <c r="AS8" s="0" t="n">
        <v>12.458</v>
      </c>
      <c r="AT8" s="0" t="n">
        <v>13.673</v>
      </c>
      <c r="AU8" s="0" t="n">
        <v>12.339</v>
      </c>
      <c r="AV8" s="0" t="n">
        <v>12.251</v>
      </c>
      <c r="AW8" s="0" t="n">
        <v>12.955</v>
      </c>
      <c r="AX8" s="0" t="n">
        <v>14.037</v>
      </c>
      <c r="AY8" s="0" t="n">
        <v>15.212</v>
      </c>
      <c r="AZ8" s="0" t="n">
        <v>16.532</v>
      </c>
      <c r="BA8" s="0" t="n">
        <v>17.967</v>
      </c>
      <c r="BB8" s="0" t="n">
        <v>2019</v>
      </c>
    </row>
    <row r="9" customFormat="false" ht="15" hidden="false" customHeight="false" outlineLevel="0" collapsed="false">
      <c r="A9" s="0" t="s">
        <v>251</v>
      </c>
      <c r="B9" s="0" t="s">
        <v>252</v>
      </c>
      <c r="C9" s="0" t="s">
        <v>444</v>
      </c>
      <c r="D9" s="0" t="s">
        <v>240</v>
      </c>
      <c r="E9" s="0" t="s">
        <v>241</v>
      </c>
      <c r="F9" s="0" t="s">
        <v>242</v>
      </c>
      <c r="G9" s="0" t="s">
        <v>445</v>
      </c>
      <c r="H9" s="0" t="s">
        <v>445</v>
      </c>
      <c r="I9" s="0" t="s">
        <v>445</v>
      </c>
      <c r="J9" s="0" t="s">
        <v>445</v>
      </c>
      <c r="K9" s="0" t="s">
        <v>445</v>
      </c>
      <c r="L9" s="0" t="s">
        <v>445</v>
      </c>
      <c r="M9" s="0" t="s">
        <v>445</v>
      </c>
      <c r="N9" s="0" t="s">
        <v>445</v>
      </c>
      <c r="O9" s="0" t="s">
        <v>445</v>
      </c>
      <c r="P9" s="0" t="s">
        <v>445</v>
      </c>
      <c r="Q9" s="0" t="s">
        <v>445</v>
      </c>
      <c r="R9" s="0" t="s">
        <v>445</v>
      </c>
      <c r="S9" s="0" t="s">
        <v>445</v>
      </c>
      <c r="T9" s="0" t="s">
        <v>445</v>
      </c>
      <c r="U9" s="0" t="s">
        <v>445</v>
      </c>
      <c r="V9" s="0" t="n">
        <v>1.321</v>
      </c>
      <c r="W9" s="0" t="n">
        <v>1.38</v>
      </c>
      <c r="X9" s="0" t="n">
        <v>1.532</v>
      </c>
      <c r="Y9" s="0" t="n">
        <v>1.665</v>
      </c>
      <c r="Z9" s="0" t="n">
        <v>1.723</v>
      </c>
      <c r="AA9" s="0" t="n">
        <v>1.873</v>
      </c>
      <c r="AB9" s="0" t="n">
        <v>1.896</v>
      </c>
      <c r="AC9" s="0" t="n">
        <v>1.962</v>
      </c>
      <c r="AD9" s="0" t="n">
        <v>2.044</v>
      </c>
      <c r="AE9" s="0" t="n">
        <v>2.255</v>
      </c>
      <c r="AF9" s="0" t="n">
        <v>2.36</v>
      </c>
      <c r="AG9" s="0" t="n">
        <v>2.47</v>
      </c>
      <c r="AH9" s="0" t="n">
        <v>2.678</v>
      </c>
      <c r="AI9" s="0" t="n">
        <v>2.843</v>
      </c>
      <c r="AJ9" s="0" t="n">
        <v>2.554</v>
      </c>
      <c r="AK9" s="0" t="n">
        <v>2.454</v>
      </c>
      <c r="AL9" s="0" t="n">
        <v>2.638</v>
      </c>
      <c r="AM9" s="0" t="n">
        <v>2.615</v>
      </c>
      <c r="AN9" s="0" t="n">
        <v>2.728</v>
      </c>
      <c r="AO9" s="0" t="n">
        <v>2.791</v>
      </c>
      <c r="AP9" s="0" t="n">
        <v>2.963</v>
      </c>
      <c r="AQ9" s="0" t="n">
        <v>2.984</v>
      </c>
      <c r="AR9" s="0" t="n">
        <v>3.092</v>
      </c>
      <c r="AS9" s="0" t="n">
        <v>3.202</v>
      </c>
      <c r="AT9" s="0" t="n">
        <v>3.342</v>
      </c>
      <c r="AU9" s="0" t="n">
        <v>2.458</v>
      </c>
      <c r="AV9" s="0" t="n">
        <v>2.582</v>
      </c>
      <c r="AW9" s="0" t="n">
        <v>2.948</v>
      </c>
      <c r="AX9" s="0" t="n">
        <v>3.269</v>
      </c>
      <c r="AY9" s="0" t="n">
        <v>3.59</v>
      </c>
      <c r="AZ9" s="0" t="n">
        <v>3.746</v>
      </c>
      <c r="BA9" s="0" t="n">
        <v>3.879</v>
      </c>
      <c r="BB9" s="0" t="n">
        <v>2017</v>
      </c>
    </row>
    <row r="10" customFormat="false" ht="15" hidden="false" customHeight="false" outlineLevel="0" collapsed="false">
      <c r="A10" s="0" t="s">
        <v>16</v>
      </c>
      <c r="B10" s="0" t="s">
        <v>253</v>
      </c>
      <c r="C10" s="0" t="s">
        <v>444</v>
      </c>
      <c r="D10" s="0" t="s">
        <v>240</v>
      </c>
      <c r="E10" s="0" t="s">
        <v>241</v>
      </c>
      <c r="F10" s="0" t="s">
        <v>242</v>
      </c>
      <c r="G10" s="0" t="n">
        <v>162.628</v>
      </c>
      <c r="H10" s="0" t="n">
        <v>188.067</v>
      </c>
      <c r="I10" s="0" t="n">
        <v>186.709</v>
      </c>
      <c r="J10" s="0" t="n">
        <v>179.151</v>
      </c>
      <c r="K10" s="0" t="n">
        <v>196.777</v>
      </c>
      <c r="L10" s="0" t="n">
        <v>174.067</v>
      </c>
      <c r="M10" s="0" t="n">
        <v>181.147</v>
      </c>
      <c r="N10" s="0" t="n">
        <v>212.712</v>
      </c>
      <c r="O10" s="0" t="n">
        <v>270.594</v>
      </c>
      <c r="P10" s="0" t="n">
        <v>307.72</v>
      </c>
      <c r="Q10" s="0" t="n">
        <v>323.397</v>
      </c>
      <c r="R10" s="0" t="n">
        <v>323.783</v>
      </c>
      <c r="S10" s="0" t="n">
        <v>317.475</v>
      </c>
      <c r="T10" s="0" t="n">
        <v>308.755</v>
      </c>
      <c r="U10" s="0" t="n">
        <v>352.564</v>
      </c>
      <c r="V10" s="0" t="n">
        <v>378.136</v>
      </c>
      <c r="W10" s="0" t="n">
        <v>423.544</v>
      </c>
      <c r="X10" s="0" t="n">
        <v>425.536</v>
      </c>
      <c r="Y10" s="0" t="n">
        <v>380.614</v>
      </c>
      <c r="Z10" s="0" t="n">
        <v>411.059</v>
      </c>
      <c r="AA10" s="0" t="n">
        <v>399.101</v>
      </c>
      <c r="AB10" s="0" t="n">
        <v>376.714</v>
      </c>
      <c r="AC10" s="0" t="n">
        <v>424.425</v>
      </c>
      <c r="AD10" s="0" t="n">
        <v>539.562</v>
      </c>
      <c r="AE10" s="0" t="n">
        <v>656.735</v>
      </c>
      <c r="AF10" s="0" t="n">
        <v>734.057</v>
      </c>
      <c r="AG10" s="0" t="n">
        <v>781.291</v>
      </c>
      <c r="AH10" s="0" t="n">
        <v>947.89</v>
      </c>
      <c r="AI10" s="67" t="n">
        <v>1055.51</v>
      </c>
      <c r="AJ10" s="0" t="n">
        <v>998.928</v>
      </c>
      <c r="AK10" s="67" t="n">
        <v>1251.85</v>
      </c>
      <c r="AL10" s="67" t="n">
        <v>1513.68</v>
      </c>
      <c r="AM10" s="67" t="n">
        <v>1569.32</v>
      </c>
      <c r="AN10" s="67" t="n">
        <v>1518.43</v>
      </c>
      <c r="AO10" s="67" t="n">
        <v>1457.39</v>
      </c>
      <c r="AP10" s="67" t="n">
        <v>1234.82</v>
      </c>
      <c r="AQ10" s="67" t="n">
        <v>1266.27</v>
      </c>
      <c r="AR10" s="67" t="n">
        <v>1385.19</v>
      </c>
      <c r="AS10" s="67" t="n">
        <v>1421.3</v>
      </c>
      <c r="AT10" s="67" t="n">
        <v>1391.54</v>
      </c>
      <c r="AU10" s="67" t="n">
        <v>1359.33</v>
      </c>
      <c r="AV10" s="67" t="n">
        <v>1617.54</v>
      </c>
      <c r="AW10" s="67" t="n">
        <v>1693.02</v>
      </c>
      <c r="AX10" s="67" t="n">
        <v>1772.98</v>
      </c>
      <c r="AY10" s="67" t="n">
        <v>1848.92</v>
      </c>
      <c r="AZ10" s="67" t="n">
        <v>1929.06</v>
      </c>
      <c r="BA10" s="67" t="n">
        <v>2017.32</v>
      </c>
      <c r="BB10" s="0" t="n">
        <v>2020</v>
      </c>
      <c r="BC10" s="0" t="n">
        <v>1</v>
      </c>
    </row>
    <row r="11" customFormat="false" ht="15" hidden="false" customHeight="false" outlineLevel="0" collapsed="false">
      <c r="A11" s="0" t="s">
        <v>17</v>
      </c>
      <c r="B11" s="0" t="s">
        <v>254</v>
      </c>
      <c r="C11" s="0" t="s">
        <v>444</v>
      </c>
      <c r="D11" s="0" t="s">
        <v>240</v>
      </c>
      <c r="E11" s="0" t="s">
        <v>241</v>
      </c>
      <c r="F11" s="0" t="s">
        <v>242</v>
      </c>
      <c r="G11" s="0" t="n">
        <v>80.923</v>
      </c>
      <c r="H11" s="0" t="n">
        <v>70.121</v>
      </c>
      <c r="I11" s="0" t="n">
        <v>70.111</v>
      </c>
      <c r="J11" s="0" t="n">
        <v>71.032</v>
      </c>
      <c r="K11" s="0" t="n">
        <v>67.007</v>
      </c>
      <c r="L11" s="0" t="n">
        <v>68.624</v>
      </c>
      <c r="M11" s="0" t="n">
        <v>97.375</v>
      </c>
      <c r="N11" s="0" t="n">
        <v>121.771</v>
      </c>
      <c r="O11" s="0" t="n">
        <v>133.591</v>
      </c>
      <c r="P11" s="0" t="n">
        <v>133.263</v>
      </c>
      <c r="Q11" s="0" t="n">
        <v>166.866</v>
      </c>
      <c r="R11" s="0" t="n">
        <v>174.435</v>
      </c>
      <c r="S11" s="0" t="n">
        <v>195.506</v>
      </c>
      <c r="T11" s="0" t="n">
        <v>190.383</v>
      </c>
      <c r="U11" s="0" t="n">
        <v>203.97</v>
      </c>
      <c r="V11" s="0" t="n">
        <v>241.234</v>
      </c>
      <c r="W11" s="0" t="n">
        <v>237.343</v>
      </c>
      <c r="X11" s="0" t="n">
        <v>213.045</v>
      </c>
      <c r="Y11" s="0" t="n">
        <v>218.557</v>
      </c>
      <c r="Z11" s="0" t="n">
        <v>217.475</v>
      </c>
      <c r="AA11" s="0" t="n">
        <v>197.377</v>
      </c>
      <c r="AB11" s="0" t="n">
        <v>197.51</v>
      </c>
      <c r="AC11" s="0" t="n">
        <v>214.243</v>
      </c>
      <c r="AD11" s="0" t="n">
        <v>262.208</v>
      </c>
      <c r="AE11" s="0" t="n">
        <v>301.321</v>
      </c>
      <c r="AF11" s="0" t="n">
        <v>316.267</v>
      </c>
      <c r="AG11" s="0" t="n">
        <v>336.298</v>
      </c>
      <c r="AH11" s="0" t="n">
        <v>389.231</v>
      </c>
      <c r="AI11" s="0" t="n">
        <v>432.005</v>
      </c>
      <c r="AJ11" s="0" t="n">
        <v>401.323</v>
      </c>
      <c r="AK11" s="0" t="n">
        <v>392.595</v>
      </c>
      <c r="AL11" s="0" t="n">
        <v>431.609</v>
      </c>
      <c r="AM11" s="0" t="n">
        <v>409.661</v>
      </c>
      <c r="AN11" s="0" t="n">
        <v>430.197</v>
      </c>
      <c r="AO11" s="0" t="n">
        <v>442.699</v>
      </c>
      <c r="AP11" s="0" t="n">
        <v>382.01</v>
      </c>
      <c r="AQ11" s="0" t="n">
        <v>395.728</v>
      </c>
      <c r="AR11" s="0" t="n">
        <v>417.091</v>
      </c>
      <c r="AS11" s="0" t="n">
        <v>455.301</v>
      </c>
      <c r="AT11" s="0" t="n">
        <v>445.125</v>
      </c>
      <c r="AU11" s="0" t="n">
        <v>428.622</v>
      </c>
      <c r="AV11" s="0" t="n">
        <v>481.796</v>
      </c>
      <c r="AW11" s="0" t="n">
        <v>514.956</v>
      </c>
      <c r="AX11" s="0" t="n">
        <v>537.758</v>
      </c>
      <c r="AY11" s="0" t="n">
        <v>560.561</v>
      </c>
      <c r="AZ11" s="0" t="n">
        <v>582.126</v>
      </c>
      <c r="BA11" s="0" t="n">
        <v>604.261</v>
      </c>
      <c r="BB11" s="0" t="n">
        <v>2019</v>
      </c>
      <c r="BC11" s="0" t="n">
        <v>1</v>
      </c>
    </row>
    <row r="12" customFormat="false" ht="15" hidden="false" customHeight="false" outlineLevel="0" collapsed="false">
      <c r="A12" s="0" t="s">
        <v>18</v>
      </c>
      <c r="B12" s="0" t="s">
        <v>255</v>
      </c>
      <c r="C12" s="0" t="s">
        <v>444</v>
      </c>
      <c r="D12" s="0" t="s">
        <v>240</v>
      </c>
      <c r="E12" s="0" t="s">
        <v>241</v>
      </c>
      <c r="F12" s="0" t="s">
        <v>242</v>
      </c>
      <c r="G12" s="0" t="s">
        <v>445</v>
      </c>
      <c r="H12" s="0" t="s">
        <v>445</v>
      </c>
      <c r="I12" s="0" t="s">
        <v>445</v>
      </c>
      <c r="J12" s="0" t="s">
        <v>445</v>
      </c>
      <c r="K12" s="0" t="s">
        <v>445</v>
      </c>
      <c r="L12" s="0" t="s">
        <v>445</v>
      </c>
      <c r="M12" s="0" t="s">
        <v>445</v>
      </c>
      <c r="N12" s="0" t="s">
        <v>445</v>
      </c>
      <c r="O12" s="0" t="s">
        <v>445</v>
      </c>
      <c r="P12" s="0" t="s">
        <v>445</v>
      </c>
      <c r="Q12" s="0" t="s">
        <v>445</v>
      </c>
      <c r="R12" s="0" t="s">
        <v>445</v>
      </c>
      <c r="S12" s="0" t="n">
        <v>1.193</v>
      </c>
      <c r="T12" s="0" t="n">
        <v>1.309</v>
      </c>
      <c r="U12" s="0" t="n">
        <v>2.258</v>
      </c>
      <c r="V12" s="0" t="n">
        <v>2.417</v>
      </c>
      <c r="W12" s="0" t="n">
        <v>3.177</v>
      </c>
      <c r="X12" s="0" t="n">
        <v>3.963</v>
      </c>
      <c r="Y12" s="0" t="n">
        <v>4.28</v>
      </c>
      <c r="Z12" s="0" t="n">
        <v>4.581</v>
      </c>
      <c r="AA12" s="0" t="n">
        <v>5.273</v>
      </c>
      <c r="AB12" s="0" t="n">
        <v>5.475</v>
      </c>
      <c r="AC12" s="0" t="n">
        <v>6.232</v>
      </c>
      <c r="AD12" s="0" t="n">
        <v>7.276</v>
      </c>
      <c r="AE12" s="0" t="n">
        <v>8.682</v>
      </c>
      <c r="AF12" s="0" t="n">
        <v>13.273</v>
      </c>
      <c r="AG12" s="0" t="n">
        <v>21.027</v>
      </c>
      <c r="AH12" s="0" t="n">
        <v>33.09</v>
      </c>
      <c r="AI12" s="0" t="n">
        <v>48.979</v>
      </c>
      <c r="AJ12" s="0" t="n">
        <v>44.289</v>
      </c>
      <c r="AK12" s="0" t="n">
        <v>52.913</v>
      </c>
      <c r="AL12" s="0" t="n">
        <v>65.99</v>
      </c>
      <c r="AM12" s="0" t="n">
        <v>69.687</v>
      </c>
      <c r="AN12" s="0" t="n">
        <v>74.16</v>
      </c>
      <c r="AO12" s="0" t="n">
        <v>75.24</v>
      </c>
      <c r="AP12" s="0" t="n">
        <v>50.844</v>
      </c>
      <c r="AQ12" s="0" t="n">
        <v>37.83</v>
      </c>
      <c r="AR12" s="0" t="n">
        <v>41.375</v>
      </c>
      <c r="AS12" s="0" t="n">
        <v>47.113</v>
      </c>
      <c r="AT12" s="0" t="n">
        <v>48.048</v>
      </c>
      <c r="AU12" s="0" t="n">
        <v>42.607</v>
      </c>
      <c r="AV12" s="0" t="n">
        <v>49.914</v>
      </c>
      <c r="AW12" s="0" t="n">
        <v>50.861</v>
      </c>
      <c r="AX12" s="0" t="n">
        <v>52.314</v>
      </c>
      <c r="AY12" s="0" t="n">
        <v>54.19</v>
      </c>
      <c r="AZ12" s="0" t="n">
        <v>56.379</v>
      </c>
      <c r="BA12" s="0" t="n">
        <v>58.818</v>
      </c>
      <c r="BB12" s="0" t="n">
        <v>2019</v>
      </c>
    </row>
    <row r="13" customFormat="false" ht="15" hidden="false" customHeight="false" outlineLevel="0" collapsed="false">
      <c r="A13" s="0" t="s">
        <v>20</v>
      </c>
      <c r="B13" s="0" t="s">
        <v>256</v>
      </c>
      <c r="C13" s="0" t="s">
        <v>444</v>
      </c>
      <c r="D13" s="0" t="s">
        <v>240</v>
      </c>
      <c r="E13" s="0" t="s">
        <v>241</v>
      </c>
      <c r="F13" s="0" t="s">
        <v>242</v>
      </c>
      <c r="G13" s="0" t="n">
        <v>2.598</v>
      </c>
      <c r="H13" s="0" t="n">
        <v>2.692</v>
      </c>
      <c r="I13" s="0" t="n">
        <v>3.031</v>
      </c>
      <c r="J13" s="0" t="n">
        <v>3.373</v>
      </c>
      <c r="K13" s="0" t="n">
        <v>3.603</v>
      </c>
      <c r="L13" s="0" t="n">
        <v>3.923</v>
      </c>
      <c r="M13" s="0" t="n">
        <v>4.241</v>
      </c>
      <c r="N13" s="0" t="n">
        <v>4.669</v>
      </c>
      <c r="O13" s="0" t="n">
        <v>4.855</v>
      </c>
      <c r="P13" s="0" t="n">
        <v>5.473</v>
      </c>
      <c r="Q13" s="0" t="n">
        <v>5.218</v>
      </c>
      <c r="R13" s="0" t="n">
        <v>5.128</v>
      </c>
      <c r="S13" s="0" t="n">
        <v>5.125</v>
      </c>
      <c r="T13" s="0" t="n">
        <v>5.097</v>
      </c>
      <c r="U13" s="0" t="n">
        <v>5.372</v>
      </c>
      <c r="V13" s="0" t="n">
        <v>5.653</v>
      </c>
      <c r="W13" s="0" t="n">
        <v>5.95</v>
      </c>
      <c r="X13" s="0" t="n">
        <v>6.332</v>
      </c>
      <c r="Y13" s="0" t="n">
        <v>6.833</v>
      </c>
      <c r="Z13" s="0" t="n">
        <v>7.684</v>
      </c>
      <c r="AA13" s="0" t="n">
        <v>8.076</v>
      </c>
      <c r="AB13" s="0" t="n">
        <v>8.318</v>
      </c>
      <c r="AC13" s="0" t="n">
        <v>8.881</v>
      </c>
      <c r="AD13" s="0" t="n">
        <v>8.87</v>
      </c>
      <c r="AE13" s="0" t="n">
        <v>9.055</v>
      </c>
      <c r="AF13" s="0" t="n">
        <v>9.836</v>
      </c>
      <c r="AG13" s="0" t="n">
        <v>10.167</v>
      </c>
      <c r="AH13" s="0" t="n">
        <v>10.618</v>
      </c>
      <c r="AI13" s="0" t="n">
        <v>10.526</v>
      </c>
      <c r="AJ13" s="0" t="n">
        <v>9.982</v>
      </c>
      <c r="AK13" s="0" t="n">
        <v>10.096</v>
      </c>
      <c r="AL13" s="0" t="n">
        <v>10.07</v>
      </c>
      <c r="AM13" s="0" t="n">
        <v>10.72</v>
      </c>
      <c r="AN13" s="0" t="n">
        <v>10.568</v>
      </c>
      <c r="AO13" s="0" t="n">
        <v>11.112</v>
      </c>
      <c r="AP13" s="0" t="n">
        <v>11.711</v>
      </c>
      <c r="AQ13" s="0" t="n">
        <v>11.929</v>
      </c>
      <c r="AR13" s="0" t="n">
        <v>12.491</v>
      </c>
      <c r="AS13" s="0" t="n">
        <v>13.022</v>
      </c>
      <c r="AT13" s="0" t="n">
        <v>13.579</v>
      </c>
      <c r="AU13" s="0" t="n">
        <v>11.25</v>
      </c>
      <c r="AV13" s="0" t="n">
        <v>11.706</v>
      </c>
      <c r="AW13" s="0" t="n">
        <v>12.947</v>
      </c>
      <c r="AX13" s="0" t="n">
        <v>13.726</v>
      </c>
      <c r="AY13" s="0" t="n">
        <v>14.479</v>
      </c>
      <c r="AZ13" s="0" t="n">
        <v>15.024</v>
      </c>
      <c r="BA13" s="0" t="n">
        <v>15.541</v>
      </c>
      <c r="BB13" s="0" t="n">
        <v>2019</v>
      </c>
    </row>
    <row r="14" customFormat="false" ht="15" hidden="false" customHeight="false" outlineLevel="0" collapsed="false">
      <c r="A14" s="0" t="s">
        <v>21</v>
      </c>
      <c r="B14" s="0" t="s">
        <v>257</v>
      </c>
      <c r="C14" s="0" t="s">
        <v>444</v>
      </c>
      <c r="D14" s="0" t="s">
        <v>240</v>
      </c>
      <c r="E14" s="0" t="s">
        <v>241</v>
      </c>
      <c r="F14" s="0" t="s">
        <v>242</v>
      </c>
      <c r="G14" s="0" t="n">
        <v>3.593</v>
      </c>
      <c r="H14" s="0" t="n">
        <v>4.056</v>
      </c>
      <c r="I14" s="0" t="n">
        <v>4.264</v>
      </c>
      <c r="J14" s="0" t="n">
        <v>4.368</v>
      </c>
      <c r="K14" s="0" t="n">
        <v>4.534</v>
      </c>
      <c r="L14" s="0" t="n">
        <v>4.278</v>
      </c>
      <c r="M14" s="0" t="n">
        <v>3.347</v>
      </c>
      <c r="N14" s="0" t="n">
        <v>3.626</v>
      </c>
      <c r="O14" s="0" t="n">
        <v>4.481</v>
      </c>
      <c r="P14" s="0" t="n">
        <v>4.675</v>
      </c>
      <c r="Q14" s="0" t="n">
        <v>4.965</v>
      </c>
      <c r="R14" s="0" t="n">
        <v>5.209</v>
      </c>
      <c r="S14" s="0" t="n">
        <v>5.442</v>
      </c>
      <c r="T14" s="0" t="n">
        <v>5.986</v>
      </c>
      <c r="U14" s="0" t="n">
        <v>6.411</v>
      </c>
      <c r="V14" s="0" t="n">
        <v>6.787</v>
      </c>
      <c r="W14" s="0" t="n">
        <v>7.057</v>
      </c>
      <c r="X14" s="0" t="n">
        <v>7.318</v>
      </c>
      <c r="Y14" s="0" t="n">
        <v>6.996</v>
      </c>
      <c r="Z14" s="0" t="n">
        <v>7.582</v>
      </c>
      <c r="AA14" s="0" t="n">
        <v>9.063</v>
      </c>
      <c r="AB14" s="0" t="n">
        <v>9.189</v>
      </c>
      <c r="AC14" s="0" t="n">
        <v>9.594</v>
      </c>
      <c r="AD14" s="0" t="n">
        <v>11.075</v>
      </c>
      <c r="AE14" s="0" t="n">
        <v>13.15</v>
      </c>
      <c r="AF14" s="0" t="n">
        <v>15.969</v>
      </c>
      <c r="AG14" s="0" t="n">
        <v>18.505</v>
      </c>
      <c r="AH14" s="0" t="n">
        <v>21.73</v>
      </c>
      <c r="AI14" s="0" t="n">
        <v>25.711</v>
      </c>
      <c r="AJ14" s="0" t="n">
        <v>22.938</v>
      </c>
      <c r="AK14" s="0" t="n">
        <v>25.713</v>
      </c>
      <c r="AL14" s="0" t="n">
        <v>28.777</v>
      </c>
      <c r="AM14" s="0" t="n">
        <v>30.749</v>
      </c>
      <c r="AN14" s="0" t="n">
        <v>32.539</v>
      </c>
      <c r="AO14" s="0" t="n">
        <v>33.388</v>
      </c>
      <c r="AP14" s="0" t="n">
        <v>31.051</v>
      </c>
      <c r="AQ14" s="0" t="n">
        <v>32.235</v>
      </c>
      <c r="AR14" s="0" t="n">
        <v>35.474</v>
      </c>
      <c r="AS14" s="0" t="n">
        <v>37.654</v>
      </c>
      <c r="AT14" s="0" t="n">
        <v>38.474</v>
      </c>
      <c r="AU14" s="0" t="n">
        <v>33.904</v>
      </c>
      <c r="AV14" s="0" t="n">
        <v>37.503</v>
      </c>
      <c r="AW14" s="0" t="n">
        <v>38.922</v>
      </c>
      <c r="AX14" s="0" t="n">
        <v>40.535</v>
      </c>
      <c r="AY14" s="0" t="n">
        <v>42.335</v>
      </c>
      <c r="AZ14" s="0" t="n">
        <v>44.304</v>
      </c>
      <c r="BA14" s="0" t="n">
        <v>46.411</v>
      </c>
      <c r="BB14" s="0" t="n">
        <v>2019</v>
      </c>
    </row>
    <row r="15" customFormat="false" ht="15" hidden="false" customHeight="false" outlineLevel="0" collapsed="false">
      <c r="A15" s="0" t="s">
        <v>22</v>
      </c>
      <c r="B15" s="0" t="s">
        <v>258</v>
      </c>
      <c r="C15" s="0" t="s">
        <v>444</v>
      </c>
      <c r="D15" s="0" t="s">
        <v>240</v>
      </c>
      <c r="E15" s="0" t="s">
        <v>241</v>
      </c>
      <c r="F15" s="0" t="s">
        <v>242</v>
      </c>
      <c r="G15" s="0" t="s">
        <v>445</v>
      </c>
      <c r="H15" s="0" t="n">
        <v>22.353</v>
      </c>
      <c r="I15" s="0" t="n">
        <v>20.93</v>
      </c>
      <c r="J15" s="0" t="n">
        <v>20.274</v>
      </c>
      <c r="K15" s="0" t="n">
        <v>22.744</v>
      </c>
      <c r="L15" s="0" t="n">
        <v>24.442</v>
      </c>
      <c r="M15" s="0" t="n">
        <v>25.138</v>
      </c>
      <c r="N15" s="0" t="n">
        <v>27.521</v>
      </c>
      <c r="O15" s="0" t="n">
        <v>29.612</v>
      </c>
      <c r="P15" s="0" t="n">
        <v>32.289</v>
      </c>
      <c r="Q15" s="0" t="n">
        <v>34.831</v>
      </c>
      <c r="R15" s="0" t="n">
        <v>36.036</v>
      </c>
      <c r="S15" s="0" t="n">
        <v>36.718</v>
      </c>
      <c r="T15" s="0" t="n">
        <v>37.05</v>
      </c>
      <c r="U15" s="0" t="n">
        <v>39.386</v>
      </c>
      <c r="V15" s="0" t="n">
        <v>43.969</v>
      </c>
      <c r="W15" s="0" t="n">
        <v>47.025</v>
      </c>
      <c r="X15" s="0" t="n">
        <v>48.935</v>
      </c>
      <c r="Y15" s="0" t="n">
        <v>51.158</v>
      </c>
      <c r="Z15" s="0" t="n">
        <v>53.109</v>
      </c>
      <c r="AA15" s="0" t="n">
        <v>54.348</v>
      </c>
      <c r="AB15" s="0" t="n">
        <v>54.502</v>
      </c>
      <c r="AC15" s="0" t="n">
        <v>55.759</v>
      </c>
      <c r="AD15" s="0" t="n">
        <v>60.108</v>
      </c>
      <c r="AE15" s="0" t="n">
        <v>65.666</v>
      </c>
      <c r="AF15" s="0" t="n">
        <v>69.461</v>
      </c>
      <c r="AG15" s="0" t="n">
        <v>71.815</v>
      </c>
      <c r="AH15" s="0" t="n">
        <v>79.617</v>
      </c>
      <c r="AI15" s="0" t="n">
        <v>91.63</v>
      </c>
      <c r="AJ15" s="0" t="n">
        <v>102.478</v>
      </c>
      <c r="AK15" s="0" t="n">
        <v>115.279</v>
      </c>
      <c r="AL15" s="0" t="n">
        <v>128.605</v>
      </c>
      <c r="AM15" s="0" t="n">
        <v>133.304</v>
      </c>
      <c r="AN15" s="0" t="n">
        <v>150.026</v>
      </c>
      <c r="AO15" s="0" t="n">
        <v>172.887</v>
      </c>
      <c r="AP15" s="0" t="n">
        <v>195.147</v>
      </c>
      <c r="AQ15" s="0" t="n">
        <v>221.398</v>
      </c>
      <c r="AR15" s="0" t="n">
        <v>249.695</v>
      </c>
      <c r="AS15" s="0" t="n">
        <v>273.3</v>
      </c>
      <c r="AT15" s="0" t="n">
        <v>302.396</v>
      </c>
      <c r="AU15" s="0" t="n">
        <v>329.12</v>
      </c>
      <c r="AV15" s="0" t="n">
        <v>352.908</v>
      </c>
      <c r="AW15" s="0" t="n">
        <v>391.314</v>
      </c>
      <c r="AX15" s="0" t="n">
        <v>430.73</v>
      </c>
      <c r="AY15" s="0" t="n">
        <v>470.788</v>
      </c>
      <c r="AZ15" s="0" t="n">
        <v>514.572</v>
      </c>
      <c r="BA15" s="0" t="n">
        <v>561.904</v>
      </c>
      <c r="BB15" s="0" t="n">
        <v>2020</v>
      </c>
    </row>
    <row r="16" customFormat="false" ht="15" hidden="false" customHeight="false" outlineLevel="0" collapsed="false">
      <c r="A16" s="0" t="s">
        <v>23</v>
      </c>
      <c r="B16" s="0" t="s">
        <v>259</v>
      </c>
      <c r="C16" s="0" t="s">
        <v>444</v>
      </c>
      <c r="D16" s="0" t="s">
        <v>240</v>
      </c>
      <c r="E16" s="0" t="s">
        <v>241</v>
      </c>
      <c r="F16" s="0" t="s">
        <v>242</v>
      </c>
      <c r="G16" s="0" t="n">
        <v>1.018</v>
      </c>
      <c r="H16" s="0" t="n">
        <v>1.12</v>
      </c>
      <c r="I16" s="0" t="n">
        <v>1.171</v>
      </c>
      <c r="J16" s="0" t="n">
        <v>1.243</v>
      </c>
      <c r="K16" s="0" t="n">
        <v>1.355</v>
      </c>
      <c r="L16" s="0" t="n">
        <v>1.418</v>
      </c>
      <c r="M16" s="0" t="n">
        <v>1.557</v>
      </c>
      <c r="N16" s="0" t="n">
        <v>1.714</v>
      </c>
      <c r="O16" s="0" t="n">
        <v>1.823</v>
      </c>
      <c r="P16" s="0" t="n">
        <v>2.018</v>
      </c>
      <c r="Q16" s="0" t="n">
        <v>2.024</v>
      </c>
      <c r="R16" s="0" t="n">
        <v>2.032</v>
      </c>
      <c r="S16" s="0" t="n">
        <v>1.957</v>
      </c>
      <c r="T16" s="0" t="n">
        <v>2.075</v>
      </c>
      <c r="U16" s="0" t="n">
        <v>2.163</v>
      </c>
      <c r="V16" s="0" t="n">
        <v>2.229</v>
      </c>
      <c r="W16" s="0" t="n">
        <v>2.377</v>
      </c>
      <c r="X16" s="0" t="n">
        <v>2.513</v>
      </c>
      <c r="Y16" s="0" t="n">
        <v>2.833</v>
      </c>
      <c r="Z16" s="0" t="n">
        <v>2.969</v>
      </c>
      <c r="AA16" s="0" t="n">
        <v>3.059</v>
      </c>
      <c r="AB16" s="0" t="n">
        <v>3.055</v>
      </c>
      <c r="AC16" s="0" t="n">
        <v>3.106</v>
      </c>
      <c r="AD16" s="0" t="n">
        <v>3.21</v>
      </c>
      <c r="AE16" s="0" t="n">
        <v>3.444</v>
      </c>
      <c r="AF16" s="0" t="n">
        <v>3.82</v>
      </c>
      <c r="AG16" s="0" t="n">
        <v>4.217</v>
      </c>
      <c r="AH16" s="0" t="n">
        <v>4.674</v>
      </c>
      <c r="AI16" s="0" t="n">
        <v>4.785</v>
      </c>
      <c r="AJ16" s="0" t="n">
        <v>4.466</v>
      </c>
      <c r="AK16" s="0" t="n">
        <v>4.53</v>
      </c>
      <c r="AL16" s="0" t="n">
        <v>4.658</v>
      </c>
      <c r="AM16" s="0" t="n">
        <v>4.61</v>
      </c>
      <c r="AN16" s="0" t="n">
        <v>4.677</v>
      </c>
      <c r="AO16" s="0" t="n">
        <v>4.696</v>
      </c>
      <c r="AP16" s="0" t="n">
        <v>4.715</v>
      </c>
      <c r="AQ16" s="0" t="n">
        <v>4.83</v>
      </c>
      <c r="AR16" s="0" t="n">
        <v>4.978</v>
      </c>
      <c r="AS16" s="0" t="n">
        <v>5.087</v>
      </c>
      <c r="AT16" s="0" t="n">
        <v>5.209</v>
      </c>
      <c r="AU16" s="0" t="n">
        <v>4.365</v>
      </c>
      <c r="AV16" s="0" t="n">
        <v>4.628</v>
      </c>
      <c r="AW16" s="0" t="n">
        <v>5.082</v>
      </c>
      <c r="AX16" s="0" t="n">
        <v>5.432</v>
      </c>
      <c r="AY16" s="0" t="n">
        <v>5.696</v>
      </c>
      <c r="AZ16" s="0" t="n">
        <v>5.937</v>
      </c>
      <c r="BA16" s="0" t="n">
        <v>6.187</v>
      </c>
      <c r="BB16" s="0" t="n">
        <v>2019</v>
      </c>
    </row>
    <row r="17" customFormat="false" ht="15" hidden="false" customHeight="false" outlineLevel="0" collapsed="false">
      <c r="A17" s="0" t="s">
        <v>24</v>
      </c>
      <c r="B17" s="0" t="s">
        <v>260</v>
      </c>
      <c r="C17" s="0" t="s">
        <v>444</v>
      </c>
      <c r="D17" s="0" t="s">
        <v>240</v>
      </c>
      <c r="E17" s="0" t="s">
        <v>241</v>
      </c>
      <c r="F17" s="0" t="s">
        <v>242</v>
      </c>
      <c r="G17" s="0" t="s">
        <v>445</v>
      </c>
      <c r="H17" s="0" t="s">
        <v>445</v>
      </c>
      <c r="I17" s="0" t="s">
        <v>445</v>
      </c>
      <c r="J17" s="0" t="s">
        <v>445</v>
      </c>
      <c r="K17" s="0" t="s">
        <v>445</v>
      </c>
      <c r="L17" s="0" t="s">
        <v>445</v>
      </c>
      <c r="M17" s="0" t="s">
        <v>445</v>
      </c>
      <c r="N17" s="0" t="s">
        <v>445</v>
      </c>
      <c r="O17" s="0" t="s">
        <v>445</v>
      </c>
      <c r="P17" s="0" t="s">
        <v>445</v>
      </c>
      <c r="Q17" s="0" t="s">
        <v>445</v>
      </c>
      <c r="R17" s="0" t="s">
        <v>445</v>
      </c>
      <c r="S17" s="0" t="n">
        <v>12.8</v>
      </c>
      <c r="T17" s="0" t="n">
        <v>11.408</v>
      </c>
      <c r="U17" s="0" t="n">
        <v>15.687</v>
      </c>
      <c r="V17" s="0" t="n">
        <v>10.532</v>
      </c>
      <c r="W17" s="0" t="n">
        <v>14.494</v>
      </c>
      <c r="X17" s="0" t="n">
        <v>14.091</v>
      </c>
      <c r="Y17" s="0" t="n">
        <v>15.215</v>
      </c>
      <c r="Z17" s="0" t="n">
        <v>12.133</v>
      </c>
      <c r="AA17" s="0" t="n">
        <v>10.785</v>
      </c>
      <c r="AB17" s="0" t="n">
        <v>12.778</v>
      </c>
      <c r="AC17" s="0" t="n">
        <v>15.092</v>
      </c>
      <c r="AD17" s="0" t="n">
        <v>18.42</v>
      </c>
      <c r="AE17" s="0" t="n">
        <v>23.928</v>
      </c>
      <c r="AF17" s="0" t="n">
        <v>31.239</v>
      </c>
      <c r="AG17" s="0" t="n">
        <v>38.219</v>
      </c>
      <c r="AH17" s="0" t="n">
        <v>46.815</v>
      </c>
      <c r="AI17" s="0" t="n">
        <v>62.798</v>
      </c>
      <c r="AJ17" s="0" t="n">
        <v>50.855</v>
      </c>
      <c r="AK17" s="0" t="n">
        <v>57.22</v>
      </c>
      <c r="AL17" s="0" t="n">
        <v>61.368</v>
      </c>
      <c r="AM17" s="0" t="n">
        <v>65.669</v>
      </c>
      <c r="AN17" s="0" t="n">
        <v>75.496</v>
      </c>
      <c r="AO17" s="0" t="n">
        <v>78.736</v>
      </c>
      <c r="AP17" s="0" t="n">
        <v>56.329</v>
      </c>
      <c r="AQ17" s="0" t="n">
        <v>47.703</v>
      </c>
      <c r="AR17" s="0" t="n">
        <v>54.723</v>
      </c>
      <c r="AS17" s="0" t="n">
        <v>60.011</v>
      </c>
      <c r="AT17" s="0" t="n">
        <v>64.414</v>
      </c>
      <c r="AU17" s="0" t="n">
        <v>60.201</v>
      </c>
      <c r="AV17" s="0" t="n">
        <v>60.725</v>
      </c>
      <c r="AW17" s="0" t="n">
        <v>62.563</v>
      </c>
      <c r="AX17" s="0" t="n">
        <v>64.392</v>
      </c>
      <c r="AY17" s="0" t="n">
        <v>66.988</v>
      </c>
      <c r="AZ17" s="0" t="n">
        <v>69.37</v>
      </c>
      <c r="BA17" s="0" t="n">
        <v>71.956</v>
      </c>
      <c r="BB17" s="0" t="n">
        <v>2019</v>
      </c>
    </row>
    <row r="18" customFormat="false" ht="15" hidden="false" customHeight="false" outlineLevel="0" collapsed="false">
      <c r="A18" s="0" t="s">
        <v>25</v>
      </c>
      <c r="B18" s="0" t="s">
        <v>261</v>
      </c>
      <c r="C18" s="0" t="s">
        <v>444</v>
      </c>
      <c r="D18" s="0" t="s">
        <v>240</v>
      </c>
      <c r="E18" s="0" t="s">
        <v>241</v>
      </c>
      <c r="F18" s="0" t="s">
        <v>242</v>
      </c>
      <c r="G18" s="0" t="n">
        <v>123.478</v>
      </c>
      <c r="H18" s="0" t="n">
        <v>102.245</v>
      </c>
      <c r="I18" s="0" t="n">
        <v>89.958</v>
      </c>
      <c r="J18" s="0" t="n">
        <v>85.037</v>
      </c>
      <c r="K18" s="0" t="n">
        <v>81.237</v>
      </c>
      <c r="L18" s="0" t="n">
        <v>84.467</v>
      </c>
      <c r="M18" s="0" t="n">
        <v>117.063</v>
      </c>
      <c r="N18" s="0" t="n">
        <v>145.411</v>
      </c>
      <c r="O18" s="0" t="n">
        <v>158.097</v>
      </c>
      <c r="P18" s="0" t="n">
        <v>159.816</v>
      </c>
      <c r="Q18" s="0" t="n">
        <v>200.149</v>
      </c>
      <c r="R18" s="0" t="n">
        <v>205.369</v>
      </c>
      <c r="S18" s="0" t="n">
        <v>228.732</v>
      </c>
      <c r="T18" s="0" t="n">
        <v>218.72</v>
      </c>
      <c r="U18" s="0" t="n">
        <v>238.622</v>
      </c>
      <c r="V18" s="0" t="n">
        <v>288.301</v>
      </c>
      <c r="W18" s="0" t="n">
        <v>279.292</v>
      </c>
      <c r="X18" s="0" t="n">
        <v>253.022</v>
      </c>
      <c r="Y18" s="0" t="n">
        <v>258.876</v>
      </c>
      <c r="Z18" s="0" t="n">
        <v>258.5</v>
      </c>
      <c r="AA18" s="0" t="n">
        <v>236.897</v>
      </c>
      <c r="AB18" s="0" t="n">
        <v>236.748</v>
      </c>
      <c r="AC18" s="0" t="n">
        <v>258.2</v>
      </c>
      <c r="AD18" s="0" t="n">
        <v>318.004</v>
      </c>
      <c r="AE18" s="0" t="n">
        <v>369.047</v>
      </c>
      <c r="AF18" s="0" t="n">
        <v>385.927</v>
      </c>
      <c r="AG18" s="0" t="n">
        <v>408.281</v>
      </c>
      <c r="AH18" s="0" t="n">
        <v>470.978</v>
      </c>
      <c r="AI18" s="0" t="n">
        <v>517.27</v>
      </c>
      <c r="AJ18" s="0" t="n">
        <v>482.73</v>
      </c>
      <c r="AK18" s="0" t="n">
        <v>481.814</v>
      </c>
      <c r="AL18" s="0" t="n">
        <v>523.239</v>
      </c>
      <c r="AM18" s="0" t="n">
        <v>496.467</v>
      </c>
      <c r="AN18" s="0" t="n">
        <v>521.799</v>
      </c>
      <c r="AO18" s="0" t="n">
        <v>535.529</v>
      </c>
      <c r="AP18" s="0" t="n">
        <v>462.383</v>
      </c>
      <c r="AQ18" s="0" t="n">
        <v>475.931</v>
      </c>
      <c r="AR18" s="0" t="n">
        <v>502.521</v>
      </c>
      <c r="AS18" s="0" t="n">
        <v>543.98</v>
      </c>
      <c r="AT18" s="0" t="n">
        <v>533.157</v>
      </c>
      <c r="AU18" s="0" t="n">
        <v>513.087</v>
      </c>
      <c r="AV18" s="0" t="n">
        <v>578.996</v>
      </c>
      <c r="AW18" s="0" t="n">
        <v>615.336</v>
      </c>
      <c r="AX18" s="0" t="n">
        <v>640.552</v>
      </c>
      <c r="AY18" s="0" t="n">
        <v>663.157</v>
      </c>
      <c r="AZ18" s="0" t="n">
        <v>683.643</v>
      </c>
      <c r="BA18" s="0" t="n">
        <v>704.786</v>
      </c>
      <c r="BB18" s="0" t="n">
        <v>2020</v>
      </c>
      <c r="BC18" s="0" t="n">
        <v>1</v>
      </c>
    </row>
    <row r="19" customFormat="false" ht="15" hidden="false" customHeight="false" outlineLevel="0" collapsed="false">
      <c r="A19" s="0" t="s">
        <v>26</v>
      </c>
      <c r="B19" s="0" t="s">
        <v>262</v>
      </c>
      <c r="C19" s="0" t="s">
        <v>444</v>
      </c>
      <c r="D19" s="0" t="s">
        <v>240</v>
      </c>
      <c r="E19" s="0" t="s">
        <v>241</v>
      </c>
      <c r="F19" s="0" t="s">
        <v>242</v>
      </c>
      <c r="G19" s="0" t="n">
        <v>0.172</v>
      </c>
      <c r="H19" s="0" t="n">
        <v>0.179</v>
      </c>
      <c r="I19" s="0" t="n">
        <v>0.179</v>
      </c>
      <c r="J19" s="0" t="n">
        <v>0.189</v>
      </c>
      <c r="K19" s="0" t="n">
        <v>0.211</v>
      </c>
      <c r="L19" s="0" t="n">
        <v>0.209</v>
      </c>
      <c r="M19" s="0" t="n">
        <v>0.228</v>
      </c>
      <c r="N19" s="0" t="n">
        <v>0.267</v>
      </c>
      <c r="O19" s="0" t="n">
        <v>0.315</v>
      </c>
      <c r="P19" s="0" t="n">
        <v>0.363</v>
      </c>
      <c r="Q19" s="0" t="n">
        <v>0.412</v>
      </c>
      <c r="R19" s="0" t="n">
        <v>0.445</v>
      </c>
      <c r="S19" s="0" t="n">
        <v>0.518</v>
      </c>
      <c r="T19" s="0" t="n">
        <v>0.56</v>
      </c>
      <c r="U19" s="0" t="n">
        <v>0.578</v>
      </c>
      <c r="V19" s="0" t="n">
        <v>0.618</v>
      </c>
      <c r="W19" s="0" t="n">
        <v>0.639</v>
      </c>
      <c r="X19" s="0" t="n">
        <v>0.652</v>
      </c>
      <c r="Y19" s="0" t="n">
        <v>0.686</v>
      </c>
      <c r="Z19" s="0" t="n">
        <v>0.73</v>
      </c>
      <c r="AA19" s="0" t="n">
        <v>0.823</v>
      </c>
      <c r="AB19" s="0" t="n">
        <v>0.867</v>
      </c>
      <c r="AC19" s="0" t="n">
        <v>0.924</v>
      </c>
      <c r="AD19" s="0" t="n">
        <v>0.982</v>
      </c>
      <c r="AE19" s="0" t="n">
        <v>1.05</v>
      </c>
      <c r="AF19" s="0" t="n">
        <v>1.101</v>
      </c>
      <c r="AG19" s="0" t="n">
        <v>1.209</v>
      </c>
      <c r="AH19" s="0" t="n">
        <v>1.27</v>
      </c>
      <c r="AI19" s="0" t="n">
        <v>1.35</v>
      </c>
      <c r="AJ19" s="0" t="n">
        <v>1.3</v>
      </c>
      <c r="AK19" s="0" t="n">
        <v>1.375</v>
      </c>
      <c r="AL19" s="0" t="n">
        <v>1.459</v>
      </c>
      <c r="AM19" s="0" t="n">
        <v>1.521</v>
      </c>
      <c r="AN19" s="0" t="n">
        <v>1.577</v>
      </c>
      <c r="AO19" s="0" t="n">
        <v>1.667</v>
      </c>
      <c r="AP19" s="0" t="n">
        <v>1.724</v>
      </c>
      <c r="AQ19" s="0" t="n">
        <v>1.773</v>
      </c>
      <c r="AR19" s="0" t="n">
        <v>1.833</v>
      </c>
      <c r="AS19" s="0" t="n">
        <v>1.882</v>
      </c>
      <c r="AT19" s="0" t="n">
        <v>1.92</v>
      </c>
      <c r="AU19" s="0" t="n">
        <v>1.651</v>
      </c>
      <c r="AV19" s="0" t="n">
        <v>1.7</v>
      </c>
      <c r="AW19" s="0" t="n">
        <v>1.844</v>
      </c>
      <c r="AX19" s="0" t="n">
        <v>1.96</v>
      </c>
      <c r="AY19" s="0" t="n">
        <v>2.039</v>
      </c>
      <c r="AZ19" s="0" t="n">
        <v>2.122</v>
      </c>
      <c r="BA19" s="0" t="n">
        <v>2.207</v>
      </c>
      <c r="BB19" s="0" t="n">
        <v>2020</v>
      </c>
    </row>
    <row r="20" customFormat="false" ht="15" hidden="false" customHeight="false" outlineLevel="0" collapsed="false">
      <c r="A20" s="0" t="s">
        <v>27</v>
      </c>
      <c r="B20" s="0" t="s">
        <v>263</v>
      </c>
      <c r="C20" s="0" t="s">
        <v>444</v>
      </c>
      <c r="D20" s="0" t="s">
        <v>240</v>
      </c>
      <c r="E20" s="0" t="s">
        <v>241</v>
      </c>
      <c r="F20" s="0" t="s">
        <v>242</v>
      </c>
      <c r="G20" s="0" t="n">
        <v>2.302</v>
      </c>
      <c r="H20" s="0" t="n">
        <v>1.557</v>
      </c>
      <c r="I20" s="0" t="n">
        <v>1.542</v>
      </c>
      <c r="J20" s="0" t="n">
        <v>1.365</v>
      </c>
      <c r="K20" s="0" t="n">
        <v>1.456</v>
      </c>
      <c r="L20" s="0" t="n">
        <v>1.58</v>
      </c>
      <c r="M20" s="0" t="n">
        <v>2.036</v>
      </c>
      <c r="N20" s="0" t="n">
        <v>2.43</v>
      </c>
      <c r="O20" s="0" t="n">
        <v>2.552</v>
      </c>
      <c r="P20" s="0" t="n">
        <v>2.37</v>
      </c>
      <c r="Q20" s="0" t="n">
        <v>2.89</v>
      </c>
      <c r="R20" s="0" t="n">
        <v>2.954</v>
      </c>
      <c r="S20" s="0" t="n">
        <v>3.284</v>
      </c>
      <c r="T20" s="0" t="n">
        <v>3.199</v>
      </c>
      <c r="U20" s="0" t="n">
        <v>2.227</v>
      </c>
      <c r="V20" s="0" t="n">
        <v>2.993</v>
      </c>
      <c r="W20" s="0" t="n">
        <v>3.251</v>
      </c>
      <c r="X20" s="0" t="n">
        <v>3.124</v>
      </c>
      <c r="Y20" s="0" t="n">
        <v>3.362</v>
      </c>
      <c r="Z20" s="0" t="n">
        <v>3.681</v>
      </c>
      <c r="AA20" s="0" t="n">
        <v>3.522</v>
      </c>
      <c r="AB20" s="0" t="n">
        <v>3.666</v>
      </c>
      <c r="AC20" s="0" t="n">
        <v>4.191</v>
      </c>
      <c r="AD20" s="0" t="n">
        <v>5.348</v>
      </c>
      <c r="AE20" s="0" t="n">
        <v>6.187</v>
      </c>
      <c r="AF20" s="0" t="n">
        <v>6.571</v>
      </c>
      <c r="AG20" s="0" t="n">
        <v>7.034</v>
      </c>
      <c r="AH20" s="0" t="n">
        <v>8.17</v>
      </c>
      <c r="AI20" s="0" t="n">
        <v>9.787</v>
      </c>
      <c r="AJ20" s="0" t="n">
        <v>9.728</v>
      </c>
      <c r="AK20" s="0" t="n">
        <v>9.543</v>
      </c>
      <c r="AL20" s="0" t="n">
        <v>10.691</v>
      </c>
      <c r="AM20" s="0" t="n">
        <v>11.148</v>
      </c>
      <c r="AN20" s="0" t="n">
        <v>12.518</v>
      </c>
      <c r="AO20" s="0" t="n">
        <v>13.288</v>
      </c>
      <c r="AP20" s="0" t="n">
        <v>11.389</v>
      </c>
      <c r="AQ20" s="0" t="n">
        <v>11.818</v>
      </c>
      <c r="AR20" s="0" t="n">
        <v>12.697</v>
      </c>
      <c r="AS20" s="0" t="n">
        <v>14.257</v>
      </c>
      <c r="AT20" s="0" t="n">
        <v>14.392</v>
      </c>
      <c r="AU20" s="0" t="n">
        <v>15.193</v>
      </c>
      <c r="AV20" s="0" t="n">
        <v>17.327</v>
      </c>
      <c r="AW20" s="0" t="n">
        <v>19.056</v>
      </c>
      <c r="AX20" s="0" t="n">
        <v>20.681</v>
      </c>
      <c r="AY20" s="0" t="n">
        <v>22.501</v>
      </c>
      <c r="AZ20" s="0" t="n">
        <v>24.437</v>
      </c>
      <c r="BA20" s="0" t="n">
        <v>26.498</v>
      </c>
      <c r="BB20" s="0" t="n">
        <v>2019</v>
      </c>
    </row>
    <row r="21" customFormat="false" ht="15" hidden="false" customHeight="false" outlineLevel="0" collapsed="false">
      <c r="A21" s="0" t="s">
        <v>28</v>
      </c>
      <c r="B21" s="0" t="s">
        <v>264</v>
      </c>
      <c r="C21" s="0" t="s">
        <v>444</v>
      </c>
      <c r="D21" s="0" t="s">
        <v>240</v>
      </c>
      <c r="E21" s="0" t="s">
        <v>241</v>
      </c>
      <c r="F21" s="0" t="s">
        <v>242</v>
      </c>
      <c r="G21" s="0" t="n">
        <v>0.123</v>
      </c>
      <c r="H21" s="0" t="n">
        <v>0.133</v>
      </c>
      <c r="I21" s="0" t="n">
        <v>0.14</v>
      </c>
      <c r="J21" s="0" t="n">
        <v>0.151</v>
      </c>
      <c r="K21" s="0" t="n">
        <v>0.156</v>
      </c>
      <c r="L21" s="0" t="n">
        <v>0.162</v>
      </c>
      <c r="M21" s="0" t="n">
        <v>0.183</v>
      </c>
      <c r="N21" s="0" t="n">
        <v>0.222</v>
      </c>
      <c r="O21" s="0" t="n">
        <v>0.254</v>
      </c>
      <c r="P21" s="0" t="n">
        <v>0.253</v>
      </c>
      <c r="Q21" s="0" t="n">
        <v>0.273</v>
      </c>
      <c r="R21" s="0" t="n">
        <v>0.236</v>
      </c>
      <c r="S21" s="0" t="n">
        <v>0.231</v>
      </c>
      <c r="T21" s="0" t="n">
        <v>0.242</v>
      </c>
      <c r="U21" s="0" t="n">
        <v>0.245</v>
      </c>
      <c r="V21" s="0" t="n">
        <v>0.287</v>
      </c>
      <c r="W21" s="0" t="n">
        <v>0.301</v>
      </c>
      <c r="X21" s="0" t="n">
        <v>0.337</v>
      </c>
      <c r="Y21" s="0" t="n">
        <v>0.371</v>
      </c>
      <c r="Z21" s="0" t="n">
        <v>0.389</v>
      </c>
      <c r="AA21" s="0" t="n">
        <v>0.423</v>
      </c>
      <c r="AB21" s="0" t="n">
        <v>0.441</v>
      </c>
      <c r="AC21" s="0" t="n">
        <v>0.481</v>
      </c>
      <c r="AD21" s="0" t="n">
        <v>0.572</v>
      </c>
      <c r="AE21" s="0" t="n">
        <v>0.649</v>
      </c>
      <c r="AF21" s="0" t="n">
        <v>0.758</v>
      </c>
      <c r="AG21" s="0" t="n">
        <v>0.821</v>
      </c>
      <c r="AH21" s="0" t="n">
        <v>1.005</v>
      </c>
      <c r="AI21" s="0" t="n">
        <v>1.26</v>
      </c>
      <c r="AJ21" s="0" t="n">
        <v>1.184</v>
      </c>
      <c r="AK21" s="0" t="n">
        <v>1.399</v>
      </c>
      <c r="AL21" s="0" t="n">
        <v>1.696</v>
      </c>
      <c r="AM21" s="0" t="n">
        <v>1.772</v>
      </c>
      <c r="AN21" s="0" t="n">
        <v>1.805</v>
      </c>
      <c r="AO21" s="0" t="n">
        <v>1.784</v>
      </c>
      <c r="AP21" s="0" t="n">
        <v>1.922</v>
      </c>
      <c r="AQ21" s="0" t="n">
        <v>2.025</v>
      </c>
      <c r="AR21" s="0" t="n">
        <v>2.365</v>
      </c>
      <c r="AS21" s="0" t="n">
        <v>2.411</v>
      </c>
      <c r="AT21" s="0" t="n">
        <v>2.488</v>
      </c>
      <c r="AU21" s="0" t="n">
        <v>2.503</v>
      </c>
      <c r="AV21" s="0" t="n">
        <v>2.48</v>
      </c>
      <c r="AW21" s="0" t="n">
        <v>2.752</v>
      </c>
      <c r="AX21" s="0" t="n">
        <v>2.984</v>
      </c>
      <c r="AY21" s="0" t="n">
        <v>3.294</v>
      </c>
      <c r="AZ21" s="0" t="n">
        <v>3.57</v>
      </c>
      <c r="BA21" s="0" t="n">
        <v>3.864</v>
      </c>
      <c r="BB21" s="0" t="n">
        <v>2020</v>
      </c>
    </row>
    <row r="22" customFormat="false" ht="15" hidden="false" customHeight="false" outlineLevel="0" collapsed="false">
      <c r="A22" s="0" t="s">
        <v>29</v>
      </c>
      <c r="B22" s="0" t="s">
        <v>265</v>
      </c>
      <c r="C22" s="0" t="s">
        <v>444</v>
      </c>
      <c r="D22" s="0" t="s">
        <v>240</v>
      </c>
      <c r="E22" s="0" t="s">
        <v>241</v>
      </c>
      <c r="F22" s="0" t="s">
        <v>242</v>
      </c>
      <c r="G22" s="0" t="n">
        <v>3.589</v>
      </c>
      <c r="H22" s="0" t="n">
        <v>3.44</v>
      </c>
      <c r="I22" s="0" t="n">
        <v>3.813</v>
      </c>
      <c r="J22" s="0" t="n">
        <v>3.609</v>
      </c>
      <c r="K22" s="0" t="n">
        <v>3.752</v>
      </c>
      <c r="L22" s="0" t="n">
        <v>4.059</v>
      </c>
      <c r="M22" s="0" t="n">
        <v>3.97</v>
      </c>
      <c r="N22" s="0" t="n">
        <v>4.323</v>
      </c>
      <c r="O22" s="0" t="n">
        <v>4.598</v>
      </c>
      <c r="P22" s="0" t="n">
        <v>4.716</v>
      </c>
      <c r="Q22" s="0" t="n">
        <v>4.868</v>
      </c>
      <c r="R22" s="0" t="n">
        <v>5.343</v>
      </c>
      <c r="S22" s="0" t="n">
        <v>5.643</v>
      </c>
      <c r="T22" s="0" t="n">
        <v>5.734</v>
      </c>
      <c r="U22" s="0" t="n">
        <v>5.97</v>
      </c>
      <c r="V22" s="0" t="n">
        <v>6.702</v>
      </c>
      <c r="W22" s="0" t="n">
        <v>7.375</v>
      </c>
      <c r="X22" s="0" t="n">
        <v>7.917</v>
      </c>
      <c r="Y22" s="0" t="n">
        <v>8.49</v>
      </c>
      <c r="Z22" s="0" t="n">
        <v>8.269</v>
      </c>
      <c r="AA22" s="0" t="n">
        <v>8.385</v>
      </c>
      <c r="AB22" s="0" t="n">
        <v>8.155</v>
      </c>
      <c r="AC22" s="0" t="n">
        <v>7.917</v>
      </c>
      <c r="AD22" s="0" t="n">
        <v>8.092</v>
      </c>
      <c r="AE22" s="0" t="n">
        <v>8.785</v>
      </c>
      <c r="AF22" s="0" t="n">
        <v>9.573</v>
      </c>
      <c r="AG22" s="0" t="n">
        <v>11.52</v>
      </c>
      <c r="AH22" s="0" t="n">
        <v>13.216</v>
      </c>
      <c r="AI22" s="0" t="n">
        <v>16.792</v>
      </c>
      <c r="AJ22" s="0" t="n">
        <v>17.464</v>
      </c>
      <c r="AK22" s="0" t="n">
        <v>19.786</v>
      </c>
      <c r="AL22" s="0" t="n">
        <v>24.135</v>
      </c>
      <c r="AM22" s="0" t="n">
        <v>27.282</v>
      </c>
      <c r="AN22" s="0" t="n">
        <v>30.883</v>
      </c>
      <c r="AO22" s="0" t="n">
        <v>33.237</v>
      </c>
      <c r="AP22" s="0" t="n">
        <v>33.241</v>
      </c>
      <c r="AQ22" s="0" t="n">
        <v>34.189</v>
      </c>
      <c r="AR22" s="0" t="n">
        <v>37.782</v>
      </c>
      <c r="AS22" s="0" t="n">
        <v>40.581</v>
      </c>
      <c r="AT22" s="0" t="n">
        <v>41.193</v>
      </c>
      <c r="AU22" s="0" t="n">
        <v>39.381</v>
      </c>
      <c r="AV22" s="0" t="n">
        <v>43.11</v>
      </c>
      <c r="AW22" s="0" t="n">
        <v>46.546</v>
      </c>
      <c r="AX22" s="0" t="n">
        <v>50.156</v>
      </c>
      <c r="AY22" s="0" t="n">
        <v>53.834</v>
      </c>
      <c r="AZ22" s="0" t="n">
        <v>57.67</v>
      </c>
      <c r="BA22" s="0" t="n">
        <v>61.718</v>
      </c>
      <c r="BB22" s="0" t="n">
        <v>2019</v>
      </c>
    </row>
    <row r="23" customFormat="false" ht="15" hidden="false" customHeight="false" outlineLevel="0" collapsed="false">
      <c r="A23" s="0" t="s">
        <v>30</v>
      </c>
      <c r="B23" s="0" t="s">
        <v>266</v>
      </c>
      <c r="C23" s="0" t="s">
        <v>444</v>
      </c>
      <c r="D23" s="0" t="s">
        <v>240</v>
      </c>
      <c r="E23" s="0" t="s">
        <v>241</v>
      </c>
      <c r="F23" s="0" t="s">
        <v>242</v>
      </c>
      <c r="G23" s="0" t="s">
        <v>445</v>
      </c>
      <c r="H23" s="0" t="s">
        <v>445</v>
      </c>
      <c r="I23" s="0" t="s">
        <v>445</v>
      </c>
      <c r="J23" s="0" t="s">
        <v>445</v>
      </c>
      <c r="K23" s="0" t="s">
        <v>445</v>
      </c>
      <c r="L23" s="0" t="s">
        <v>445</v>
      </c>
      <c r="M23" s="0" t="s">
        <v>445</v>
      </c>
      <c r="N23" s="0" t="s">
        <v>445</v>
      </c>
      <c r="O23" s="0" t="s">
        <v>445</v>
      </c>
      <c r="P23" s="0" t="s">
        <v>445</v>
      </c>
      <c r="Q23" s="0" t="s">
        <v>445</v>
      </c>
      <c r="R23" s="0" t="s">
        <v>445</v>
      </c>
      <c r="S23" s="0" t="s">
        <v>445</v>
      </c>
      <c r="T23" s="0" t="s">
        <v>445</v>
      </c>
      <c r="U23" s="0" t="s">
        <v>445</v>
      </c>
      <c r="V23" s="0" t="s">
        <v>445</v>
      </c>
      <c r="W23" s="0" t="n">
        <v>3.584</v>
      </c>
      <c r="X23" s="0" t="n">
        <v>4.578</v>
      </c>
      <c r="Y23" s="0" t="n">
        <v>5.281</v>
      </c>
      <c r="Z23" s="0" t="n">
        <v>5.766</v>
      </c>
      <c r="AA23" s="0" t="n">
        <v>5.554</v>
      </c>
      <c r="AB23" s="0" t="n">
        <v>5.784</v>
      </c>
      <c r="AC23" s="0" t="n">
        <v>6.711</v>
      </c>
      <c r="AD23" s="0" t="n">
        <v>8.477</v>
      </c>
      <c r="AE23" s="0" t="n">
        <v>10.157</v>
      </c>
      <c r="AF23" s="0" t="n">
        <v>10.935</v>
      </c>
      <c r="AG23" s="0" t="n">
        <v>12.46</v>
      </c>
      <c r="AH23" s="0" t="n">
        <v>15.323</v>
      </c>
      <c r="AI23" s="0" t="n">
        <v>18.712</v>
      </c>
      <c r="AJ23" s="0" t="n">
        <v>17.601</v>
      </c>
      <c r="AK23" s="0" t="n">
        <v>17.164</v>
      </c>
      <c r="AL23" s="0" t="n">
        <v>18.629</v>
      </c>
      <c r="AM23" s="0" t="n">
        <v>17.207</v>
      </c>
      <c r="AN23" s="0" t="n">
        <v>18.155</v>
      </c>
      <c r="AO23" s="0" t="n">
        <v>18.522</v>
      </c>
      <c r="AP23" s="0" t="n">
        <v>16.21</v>
      </c>
      <c r="AQ23" s="0" t="n">
        <v>16.91</v>
      </c>
      <c r="AR23" s="0" t="n">
        <v>18.081</v>
      </c>
      <c r="AS23" s="0" t="n">
        <v>20.184</v>
      </c>
      <c r="AT23" s="0" t="n">
        <v>20.203</v>
      </c>
      <c r="AU23" s="0" t="n">
        <v>19.389</v>
      </c>
      <c r="AV23" s="0" t="n">
        <v>21.953</v>
      </c>
      <c r="AW23" s="0" t="n">
        <v>23.219</v>
      </c>
      <c r="AX23" s="0" t="n">
        <v>24.305</v>
      </c>
      <c r="AY23" s="0" t="n">
        <v>25.484</v>
      </c>
      <c r="AZ23" s="0" t="n">
        <v>26.792</v>
      </c>
      <c r="BA23" s="0" t="n">
        <v>28.091</v>
      </c>
      <c r="BB23" s="0" t="n">
        <v>2019</v>
      </c>
    </row>
    <row r="24" customFormat="false" ht="15" hidden="false" customHeight="false" outlineLevel="0" collapsed="false">
      <c r="A24" s="0" t="s">
        <v>31</v>
      </c>
      <c r="B24" s="0" t="s">
        <v>267</v>
      </c>
      <c r="C24" s="0" t="s">
        <v>444</v>
      </c>
      <c r="D24" s="0" t="s">
        <v>240</v>
      </c>
      <c r="E24" s="0" t="s">
        <v>241</v>
      </c>
      <c r="F24" s="0" t="s">
        <v>242</v>
      </c>
      <c r="G24" s="0" t="n">
        <v>1.175</v>
      </c>
      <c r="H24" s="0" t="n">
        <v>1.038</v>
      </c>
      <c r="I24" s="0" t="n">
        <v>1.095</v>
      </c>
      <c r="J24" s="0" t="n">
        <v>1.21</v>
      </c>
      <c r="K24" s="0" t="n">
        <v>1.201</v>
      </c>
      <c r="L24" s="0" t="n">
        <v>1.118</v>
      </c>
      <c r="M24" s="0" t="n">
        <v>1.516</v>
      </c>
      <c r="N24" s="0" t="n">
        <v>2.376</v>
      </c>
      <c r="O24" s="0" t="n">
        <v>3.084</v>
      </c>
      <c r="P24" s="0" t="n">
        <v>3.444</v>
      </c>
      <c r="Q24" s="0" t="n">
        <v>3.803</v>
      </c>
      <c r="R24" s="0" t="n">
        <v>3.806</v>
      </c>
      <c r="S24" s="0" t="n">
        <v>3.932</v>
      </c>
      <c r="T24" s="0" t="n">
        <v>3.961</v>
      </c>
      <c r="U24" s="0" t="n">
        <v>4.261</v>
      </c>
      <c r="V24" s="0" t="n">
        <v>4.732</v>
      </c>
      <c r="W24" s="0" t="n">
        <v>4.881</v>
      </c>
      <c r="X24" s="0" t="n">
        <v>5.024</v>
      </c>
      <c r="Y24" s="0" t="n">
        <v>4.819</v>
      </c>
      <c r="Z24" s="0" t="n">
        <v>5.485</v>
      </c>
      <c r="AA24" s="0" t="n">
        <v>5.803</v>
      </c>
      <c r="AB24" s="0" t="n">
        <v>5.514</v>
      </c>
      <c r="AC24" s="0" t="n">
        <v>5.456</v>
      </c>
      <c r="AD24" s="0" t="n">
        <v>7.539</v>
      </c>
      <c r="AE24" s="0" t="n">
        <v>8.966</v>
      </c>
      <c r="AF24" s="0" t="n">
        <v>10.013</v>
      </c>
      <c r="AG24" s="0" t="n">
        <v>10.175</v>
      </c>
      <c r="AH24" s="0" t="n">
        <v>10.941</v>
      </c>
      <c r="AI24" s="0" t="n">
        <v>11.028</v>
      </c>
      <c r="AJ24" s="0" t="n">
        <v>10.272</v>
      </c>
      <c r="AK24" s="0" t="n">
        <v>12.794</v>
      </c>
      <c r="AL24" s="0" t="n">
        <v>15.393</v>
      </c>
      <c r="AM24" s="0" t="n">
        <v>16.11</v>
      </c>
      <c r="AN24" s="0" t="n">
        <v>14.915</v>
      </c>
      <c r="AO24" s="0" t="n">
        <v>16.259</v>
      </c>
      <c r="AP24" s="0" t="n">
        <v>14.445</v>
      </c>
      <c r="AQ24" s="0" t="n">
        <v>15.658</v>
      </c>
      <c r="AR24" s="0" t="n">
        <v>17.383</v>
      </c>
      <c r="AS24" s="0" t="n">
        <v>18.664</v>
      </c>
      <c r="AT24" s="0" t="n">
        <v>18.339</v>
      </c>
      <c r="AU24" s="0" t="n">
        <v>15.91</v>
      </c>
      <c r="AV24" s="0" t="n">
        <v>18.726</v>
      </c>
      <c r="AW24" s="0" t="n">
        <v>20.137</v>
      </c>
      <c r="AX24" s="0" t="n">
        <v>21.631</v>
      </c>
      <c r="AY24" s="0" t="n">
        <v>22.921</v>
      </c>
      <c r="AZ24" s="0" t="n">
        <v>24.368</v>
      </c>
      <c r="BA24" s="0" t="n">
        <v>26.106</v>
      </c>
      <c r="BB24" s="0" t="n">
        <v>2019</v>
      </c>
    </row>
    <row r="25" customFormat="false" ht="15" hidden="false" customHeight="false" outlineLevel="0" collapsed="false">
      <c r="A25" s="0" t="s">
        <v>32</v>
      </c>
      <c r="B25" s="0" t="s">
        <v>268</v>
      </c>
      <c r="C25" s="0" t="s">
        <v>444</v>
      </c>
      <c r="D25" s="0" t="s">
        <v>240</v>
      </c>
      <c r="E25" s="0" t="s">
        <v>241</v>
      </c>
      <c r="F25" s="0" t="s">
        <v>242</v>
      </c>
      <c r="G25" s="0" t="n">
        <v>145.819</v>
      </c>
      <c r="H25" s="0" t="n">
        <v>167.583</v>
      </c>
      <c r="I25" s="0" t="n">
        <v>179.166</v>
      </c>
      <c r="J25" s="0" t="n">
        <v>143.652</v>
      </c>
      <c r="K25" s="0" t="n">
        <v>142.957</v>
      </c>
      <c r="L25" s="0" t="n">
        <v>226.938</v>
      </c>
      <c r="M25" s="0" t="n">
        <v>263.256</v>
      </c>
      <c r="N25" s="0" t="n">
        <v>286.539</v>
      </c>
      <c r="O25" s="0" t="n">
        <v>320.105</v>
      </c>
      <c r="P25" s="0" t="n">
        <v>439.434</v>
      </c>
      <c r="Q25" s="0" t="n">
        <v>455.335</v>
      </c>
      <c r="R25" s="0" t="n">
        <v>399.249</v>
      </c>
      <c r="S25" s="0" t="n">
        <v>382.465</v>
      </c>
      <c r="T25" s="0" t="n">
        <v>429.184</v>
      </c>
      <c r="U25" s="0" t="n">
        <v>546.764</v>
      </c>
      <c r="V25" s="0" t="n">
        <v>770.86</v>
      </c>
      <c r="W25" s="0" t="n">
        <v>851.146</v>
      </c>
      <c r="X25" s="0" t="n">
        <v>883.862</v>
      </c>
      <c r="Y25" s="0" t="n">
        <v>864.307</v>
      </c>
      <c r="Z25" s="0" t="n">
        <v>599.642</v>
      </c>
      <c r="AA25" s="0" t="n">
        <v>655.454</v>
      </c>
      <c r="AB25" s="0" t="n">
        <v>559.982</v>
      </c>
      <c r="AC25" s="0" t="n">
        <v>509.798</v>
      </c>
      <c r="AD25" s="0" t="n">
        <v>558.232</v>
      </c>
      <c r="AE25" s="0" t="n">
        <v>669.29</v>
      </c>
      <c r="AF25" s="0" t="n">
        <v>891.633</v>
      </c>
      <c r="AG25" s="67" t="n">
        <v>1107.63</v>
      </c>
      <c r="AH25" s="67" t="n">
        <v>1397.11</v>
      </c>
      <c r="AI25" s="67" t="n">
        <v>1695.86</v>
      </c>
      <c r="AJ25" s="67" t="n">
        <v>1669.2</v>
      </c>
      <c r="AK25" s="67" t="n">
        <v>2208.7</v>
      </c>
      <c r="AL25" s="67" t="n">
        <v>2614.03</v>
      </c>
      <c r="AM25" s="67" t="n">
        <v>2464.05</v>
      </c>
      <c r="AN25" s="67" t="n">
        <v>2471.72</v>
      </c>
      <c r="AO25" s="67" t="n">
        <v>2456.06</v>
      </c>
      <c r="AP25" s="67" t="n">
        <v>1800.05</v>
      </c>
      <c r="AQ25" s="67" t="n">
        <v>1796.62</v>
      </c>
      <c r="AR25" s="67" t="n">
        <v>2063.52</v>
      </c>
      <c r="AS25" s="67" t="n">
        <v>1916.93</v>
      </c>
      <c r="AT25" s="67" t="n">
        <v>1877.11</v>
      </c>
      <c r="AU25" s="67" t="n">
        <v>1434.08</v>
      </c>
      <c r="AV25" s="67" t="n">
        <v>1491.77</v>
      </c>
      <c r="AW25" s="67" t="n">
        <v>1636.41</v>
      </c>
      <c r="AX25" s="67" t="n">
        <v>1769.71</v>
      </c>
      <c r="AY25" s="67" t="n">
        <v>1922.41</v>
      </c>
      <c r="AZ25" s="67" t="n">
        <v>2050.39</v>
      </c>
      <c r="BA25" s="67" t="n">
        <v>2172.08</v>
      </c>
      <c r="BB25" s="0" t="n">
        <v>2020</v>
      </c>
    </row>
    <row r="26" customFormat="false" ht="15" hidden="false" customHeight="false" outlineLevel="0" collapsed="false">
      <c r="A26" s="0" t="s">
        <v>33</v>
      </c>
      <c r="B26" s="0" t="s">
        <v>269</v>
      </c>
      <c r="C26" s="0" t="s">
        <v>444</v>
      </c>
      <c r="D26" s="0" t="s">
        <v>240</v>
      </c>
      <c r="E26" s="0" t="s">
        <v>241</v>
      </c>
      <c r="F26" s="0" t="s">
        <v>242</v>
      </c>
      <c r="G26" s="0" t="s">
        <v>445</v>
      </c>
      <c r="H26" s="0" t="s">
        <v>445</v>
      </c>
      <c r="I26" s="0" t="s">
        <v>445</v>
      </c>
      <c r="J26" s="0" t="s">
        <v>445</v>
      </c>
      <c r="K26" s="0" t="s">
        <v>445</v>
      </c>
      <c r="L26" s="0" t="n">
        <v>4.419</v>
      </c>
      <c r="M26" s="0" t="n">
        <v>2.695</v>
      </c>
      <c r="N26" s="0" t="n">
        <v>3.095</v>
      </c>
      <c r="O26" s="0" t="n">
        <v>2.946</v>
      </c>
      <c r="P26" s="0" t="n">
        <v>3.304</v>
      </c>
      <c r="Q26" s="0" t="n">
        <v>3.896</v>
      </c>
      <c r="R26" s="0" t="n">
        <v>4.096</v>
      </c>
      <c r="S26" s="0" t="n">
        <v>4.631</v>
      </c>
      <c r="T26" s="0" t="n">
        <v>4.543</v>
      </c>
      <c r="U26" s="0" t="n">
        <v>4.523</v>
      </c>
      <c r="V26" s="0" t="n">
        <v>5.239</v>
      </c>
      <c r="W26" s="0" t="n">
        <v>5.661</v>
      </c>
      <c r="X26" s="0" t="n">
        <v>5.75</v>
      </c>
      <c r="Y26" s="0" t="n">
        <v>4.482</v>
      </c>
      <c r="Z26" s="0" t="n">
        <v>5.09</v>
      </c>
      <c r="AA26" s="0" t="n">
        <v>6.641</v>
      </c>
      <c r="AB26" s="0" t="n">
        <v>6.198</v>
      </c>
      <c r="AC26" s="0" t="n">
        <v>6.466</v>
      </c>
      <c r="AD26" s="0" t="n">
        <v>7.256</v>
      </c>
      <c r="AE26" s="0" t="n">
        <v>8.711</v>
      </c>
      <c r="AF26" s="0" t="n">
        <v>10.547</v>
      </c>
      <c r="AG26" s="0" t="n">
        <v>12.645</v>
      </c>
      <c r="AH26" s="0" t="n">
        <v>13.432</v>
      </c>
      <c r="AI26" s="0" t="n">
        <v>15.926</v>
      </c>
      <c r="AJ26" s="0" t="n">
        <v>11.913</v>
      </c>
      <c r="AK26" s="0" t="n">
        <v>13.707</v>
      </c>
      <c r="AL26" s="0" t="n">
        <v>18.525</v>
      </c>
      <c r="AM26" s="0" t="n">
        <v>19.047</v>
      </c>
      <c r="AN26" s="0" t="n">
        <v>18.092</v>
      </c>
      <c r="AO26" s="0" t="n">
        <v>17.098</v>
      </c>
      <c r="AP26" s="0" t="n">
        <v>12.931</v>
      </c>
      <c r="AQ26" s="0" t="n">
        <v>11.399</v>
      </c>
      <c r="AR26" s="0" t="n">
        <v>12.128</v>
      </c>
      <c r="AS26" s="0" t="n">
        <v>13.568</v>
      </c>
      <c r="AT26" s="0" t="n">
        <v>13.47</v>
      </c>
      <c r="AU26" s="0" t="n">
        <v>12.016</v>
      </c>
      <c r="AV26" s="0" t="n">
        <v>15.278</v>
      </c>
      <c r="AW26" s="0" t="n">
        <v>14.822</v>
      </c>
      <c r="AX26" s="0" t="n">
        <v>14.777</v>
      </c>
      <c r="AY26" s="0" t="n">
        <v>15.035</v>
      </c>
      <c r="AZ26" s="0" t="n">
        <v>15.357</v>
      </c>
      <c r="BA26" s="0" t="n">
        <v>15.735</v>
      </c>
      <c r="BB26" s="0" t="n">
        <v>2019</v>
      </c>
    </row>
    <row r="27" customFormat="false" ht="15" hidden="false" customHeight="false" outlineLevel="0" collapsed="false">
      <c r="A27" s="0" t="s">
        <v>34</v>
      </c>
      <c r="B27" s="0" t="s">
        <v>270</v>
      </c>
      <c r="C27" s="0" t="s">
        <v>444</v>
      </c>
      <c r="D27" s="0" t="s">
        <v>240</v>
      </c>
      <c r="E27" s="0" t="s">
        <v>241</v>
      </c>
      <c r="F27" s="0" t="s">
        <v>242</v>
      </c>
      <c r="G27" s="0" t="n">
        <v>32.353</v>
      </c>
      <c r="H27" s="0" t="n">
        <v>34.895</v>
      </c>
      <c r="I27" s="0" t="n">
        <v>36.394</v>
      </c>
      <c r="J27" s="0" t="n">
        <v>37.4</v>
      </c>
      <c r="K27" s="0" t="n">
        <v>39.728</v>
      </c>
      <c r="L27" s="0" t="n">
        <v>34.016</v>
      </c>
      <c r="M27" s="0" t="n">
        <v>30.106</v>
      </c>
      <c r="N27" s="0" t="n">
        <v>34.897</v>
      </c>
      <c r="O27" s="0" t="n">
        <v>57.029</v>
      </c>
      <c r="P27" s="0" t="n">
        <v>58.082</v>
      </c>
      <c r="Q27" s="0" t="n">
        <v>25.608</v>
      </c>
      <c r="R27" s="0" t="n">
        <v>2.509</v>
      </c>
      <c r="S27" s="0" t="n">
        <v>10.183</v>
      </c>
      <c r="T27" s="0" t="n">
        <v>5.527</v>
      </c>
      <c r="U27" s="0" t="n">
        <v>9.717</v>
      </c>
      <c r="V27" s="0" t="n">
        <v>16.276</v>
      </c>
      <c r="W27" s="0" t="n">
        <v>12.295</v>
      </c>
      <c r="X27" s="0" t="n">
        <v>11.317</v>
      </c>
      <c r="Y27" s="0" t="n">
        <v>15.031</v>
      </c>
      <c r="Z27" s="0" t="n">
        <v>13.628</v>
      </c>
      <c r="AA27" s="0" t="n">
        <v>13.246</v>
      </c>
      <c r="AB27" s="0" t="n">
        <v>14.183</v>
      </c>
      <c r="AC27" s="0" t="n">
        <v>16.403</v>
      </c>
      <c r="AD27" s="0" t="n">
        <v>21.146</v>
      </c>
      <c r="AE27" s="0" t="n">
        <v>26.158</v>
      </c>
      <c r="AF27" s="0" t="n">
        <v>29.868</v>
      </c>
      <c r="AG27" s="0" t="n">
        <v>34.38</v>
      </c>
      <c r="AH27" s="0" t="n">
        <v>44.404</v>
      </c>
      <c r="AI27" s="0" t="n">
        <v>54.434</v>
      </c>
      <c r="AJ27" s="0" t="n">
        <v>52.024</v>
      </c>
      <c r="AK27" s="0" t="n">
        <v>50.383</v>
      </c>
      <c r="AL27" s="0" t="n">
        <v>57.388</v>
      </c>
      <c r="AM27" s="0" t="n">
        <v>54.031</v>
      </c>
      <c r="AN27" s="0" t="n">
        <v>55.617</v>
      </c>
      <c r="AO27" s="0" t="n">
        <v>56.902</v>
      </c>
      <c r="AP27" s="0" t="n">
        <v>50.647</v>
      </c>
      <c r="AQ27" s="0" t="n">
        <v>53.802</v>
      </c>
      <c r="AR27" s="0" t="n">
        <v>59.093</v>
      </c>
      <c r="AS27" s="0" t="n">
        <v>66.294</v>
      </c>
      <c r="AT27" s="0" t="n">
        <v>68.563</v>
      </c>
      <c r="AU27" s="0" t="n">
        <v>68.561</v>
      </c>
      <c r="AV27" s="0" t="n">
        <v>77.782</v>
      </c>
      <c r="AW27" s="0" t="n">
        <v>84.379</v>
      </c>
      <c r="AX27" s="0" t="n">
        <v>90.07</v>
      </c>
      <c r="AY27" s="0" t="n">
        <v>95.402</v>
      </c>
      <c r="AZ27" s="0" t="n">
        <v>100.76</v>
      </c>
      <c r="BA27" s="0" t="n">
        <v>106.138</v>
      </c>
      <c r="BB27" s="0" t="n">
        <v>2019</v>
      </c>
    </row>
    <row r="28" customFormat="false" ht="15" hidden="false" customHeight="false" outlineLevel="0" collapsed="false">
      <c r="A28" s="0" t="s">
        <v>35</v>
      </c>
      <c r="B28" s="0" t="s">
        <v>271</v>
      </c>
      <c r="C28" s="0" t="s">
        <v>444</v>
      </c>
      <c r="D28" s="0" t="s">
        <v>240</v>
      </c>
      <c r="E28" s="0" t="s">
        <v>241</v>
      </c>
      <c r="F28" s="0" t="s">
        <v>242</v>
      </c>
      <c r="G28" s="0" t="n">
        <v>2.386</v>
      </c>
      <c r="H28" s="0" t="n">
        <v>2.076</v>
      </c>
      <c r="I28" s="0" t="n">
        <v>1.934</v>
      </c>
      <c r="J28" s="0" t="n">
        <v>1.767</v>
      </c>
      <c r="K28" s="0" t="n">
        <v>1.579</v>
      </c>
      <c r="L28" s="0" t="n">
        <v>1.746</v>
      </c>
      <c r="M28" s="0" t="n">
        <v>2.29</v>
      </c>
      <c r="N28" s="0" t="n">
        <v>2.665</v>
      </c>
      <c r="O28" s="0" t="n">
        <v>2.942</v>
      </c>
      <c r="P28" s="0" t="n">
        <v>2.942</v>
      </c>
      <c r="Q28" s="0" t="n">
        <v>3.488</v>
      </c>
      <c r="R28" s="0" t="n">
        <v>3.526</v>
      </c>
      <c r="S28" s="0" t="n">
        <v>3.775</v>
      </c>
      <c r="T28" s="0" t="n">
        <v>3.599</v>
      </c>
      <c r="U28" s="0" t="n">
        <v>2.164</v>
      </c>
      <c r="V28" s="0" t="n">
        <v>2.676</v>
      </c>
      <c r="W28" s="0" t="n">
        <v>2.909</v>
      </c>
      <c r="X28" s="0" t="n">
        <v>2.753</v>
      </c>
      <c r="Y28" s="0" t="n">
        <v>3.155</v>
      </c>
      <c r="Z28" s="0" t="n">
        <v>3.388</v>
      </c>
      <c r="AA28" s="0" t="n">
        <v>2.961</v>
      </c>
      <c r="AB28" s="0" t="n">
        <v>3.19</v>
      </c>
      <c r="AC28" s="0" t="n">
        <v>3.62</v>
      </c>
      <c r="AD28" s="0" t="n">
        <v>4.74</v>
      </c>
      <c r="AE28" s="0" t="n">
        <v>5.449</v>
      </c>
      <c r="AF28" s="0" t="n">
        <v>6.15</v>
      </c>
      <c r="AG28" s="0" t="n">
        <v>6.548</v>
      </c>
      <c r="AH28" s="0" t="n">
        <v>7.627</v>
      </c>
      <c r="AI28" s="0" t="n">
        <v>9.45</v>
      </c>
      <c r="AJ28" s="0" t="n">
        <v>9.44</v>
      </c>
      <c r="AK28" s="0" t="n">
        <v>10.118</v>
      </c>
      <c r="AL28" s="0" t="n">
        <v>12.078</v>
      </c>
      <c r="AM28" s="0" t="n">
        <v>12.569</v>
      </c>
      <c r="AN28" s="0" t="n">
        <v>13.444</v>
      </c>
      <c r="AO28" s="0" t="n">
        <v>13.947</v>
      </c>
      <c r="AP28" s="0" t="n">
        <v>11.833</v>
      </c>
      <c r="AQ28" s="0" t="n">
        <v>12.819</v>
      </c>
      <c r="AR28" s="0" t="n">
        <v>14.165</v>
      </c>
      <c r="AS28" s="0" t="n">
        <v>16.207</v>
      </c>
      <c r="AT28" s="0" t="n">
        <v>15.746</v>
      </c>
      <c r="AU28" s="0" t="n">
        <v>16.541</v>
      </c>
      <c r="AV28" s="0" t="n">
        <v>18.853</v>
      </c>
      <c r="AW28" s="0" t="n">
        <v>20.568</v>
      </c>
      <c r="AX28" s="0" t="n">
        <v>22.268</v>
      </c>
      <c r="AY28" s="0" t="n">
        <v>24.084</v>
      </c>
      <c r="AZ28" s="0" t="n">
        <v>26.006</v>
      </c>
      <c r="BA28" s="0" t="n">
        <v>28.086</v>
      </c>
      <c r="BB28" s="0" t="n">
        <v>2018</v>
      </c>
    </row>
    <row r="29" customFormat="false" ht="15" hidden="false" customHeight="false" outlineLevel="0" collapsed="false">
      <c r="A29" s="0" t="s">
        <v>36</v>
      </c>
      <c r="B29" s="0" t="s">
        <v>272</v>
      </c>
      <c r="C29" s="0" t="s">
        <v>444</v>
      </c>
      <c r="D29" s="0" t="s">
        <v>240</v>
      </c>
      <c r="E29" s="0" t="s">
        <v>241</v>
      </c>
      <c r="F29" s="0" t="s">
        <v>242</v>
      </c>
      <c r="G29" s="0" t="n">
        <v>0.951</v>
      </c>
      <c r="H29" s="0" t="n">
        <v>0.989</v>
      </c>
      <c r="I29" s="0" t="n">
        <v>1.045</v>
      </c>
      <c r="J29" s="0" t="n">
        <v>1.106</v>
      </c>
      <c r="K29" s="0" t="n">
        <v>1.005</v>
      </c>
      <c r="L29" s="0" t="n">
        <v>1.17</v>
      </c>
      <c r="M29" s="0" t="n">
        <v>1.233</v>
      </c>
      <c r="N29" s="0" t="n">
        <v>1.161</v>
      </c>
      <c r="O29" s="0" t="n">
        <v>1.088</v>
      </c>
      <c r="P29" s="0" t="n">
        <v>1.131</v>
      </c>
      <c r="Q29" s="0" t="n">
        <v>1.131</v>
      </c>
      <c r="R29" s="0" t="n">
        <v>1.167</v>
      </c>
      <c r="S29" s="0" t="n">
        <v>1.082</v>
      </c>
      <c r="T29" s="0" t="n">
        <v>0.938</v>
      </c>
      <c r="U29" s="0" t="n">
        <v>0.924</v>
      </c>
      <c r="V29" s="0" t="n">
        <v>1</v>
      </c>
      <c r="W29" s="0" t="n">
        <v>0.868</v>
      </c>
      <c r="X29" s="0" t="n">
        <v>0.972</v>
      </c>
      <c r="Y29" s="0" t="n">
        <v>0.893</v>
      </c>
      <c r="Z29" s="0" t="n">
        <v>0.866</v>
      </c>
      <c r="AA29" s="0" t="n">
        <v>0.87</v>
      </c>
      <c r="AB29" s="0" t="n">
        <v>0.877</v>
      </c>
      <c r="AC29" s="0" t="n">
        <v>0.825</v>
      </c>
      <c r="AD29" s="0" t="n">
        <v>0.785</v>
      </c>
      <c r="AE29" s="0" t="n">
        <v>0.915</v>
      </c>
      <c r="AF29" s="0" t="n">
        <v>1.117</v>
      </c>
      <c r="AG29" s="0" t="n">
        <v>1.273</v>
      </c>
      <c r="AH29" s="0" t="n">
        <v>1.356</v>
      </c>
      <c r="AI29" s="0" t="n">
        <v>1.612</v>
      </c>
      <c r="AJ29" s="0" t="n">
        <v>1.775</v>
      </c>
      <c r="AK29" s="0" t="n">
        <v>2.032</v>
      </c>
      <c r="AL29" s="0" t="n">
        <v>2.236</v>
      </c>
      <c r="AM29" s="0" t="n">
        <v>2.333</v>
      </c>
      <c r="AN29" s="0" t="n">
        <v>2.456</v>
      </c>
      <c r="AO29" s="0" t="n">
        <v>2.706</v>
      </c>
      <c r="AP29" s="0" t="n">
        <v>3.104</v>
      </c>
      <c r="AQ29" s="0" t="n">
        <v>2.96</v>
      </c>
      <c r="AR29" s="0" t="n">
        <v>3.172</v>
      </c>
      <c r="AS29" s="0" t="n">
        <v>3.037</v>
      </c>
      <c r="AT29" s="0" t="n">
        <v>2.968</v>
      </c>
      <c r="AU29" s="0" t="n">
        <v>3.011</v>
      </c>
      <c r="AV29" s="0" t="n">
        <v>3.244</v>
      </c>
      <c r="AW29" s="0" t="n">
        <v>3.446</v>
      </c>
      <c r="AX29" s="0" t="n">
        <v>3.658</v>
      </c>
      <c r="AY29" s="0" t="n">
        <v>3.878</v>
      </c>
      <c r="AZ29" s="0" t="n">
        <v>4.084</v>
      </c>
      <c r="BA29" s="0" t="n">
        <v>4.296</v>
      </c>
      <c r="BB29" s="0" t="n">
        <v>2019</v>
      </c>
    </row>
    <row r="30" customFormat="false" ht="15" hidden="false" customHeight="false" outlineLevel="0" collapsed="false">
      <c r="A30" s="0" t="s">
        <v>37</v>
      </c>
      <c r="B30" s="0" t="s">
        <v>273</v>
      </c>
      <c r="C30" s="0" t="s">
        <v>444</v>
      </c>
      <c r="D30" s="0" t="s">
        <v>240</v>
      </c>
      <c r="E30" s="0" t="s">
        <v>241</v>
      </c>
      <c r="F30" s="0" t="s">
        <v>242</v>
      </c>
      <c r="G30" s="0" t="n">
        <v>0.157</v>
      </c>
      <c r="H30" s="0" t="n">
        <v>0.154</v>
      </c>
      <c r="I30" s="0" t="n">
        <v>0.155</v>
      </c>
      <c r="J30" s="0" t="n">
        <v>0.152</v>
      </c>
      <c r="K30" s="0" t="n">
        <v>0.145</v>
      </c>
      <c r="L30" s="0" t="n">
        <v>0.152</v>
      </c>
      <c r="M30" s="0" t="n">
        <v>0.21</v>
      </c>
      <c r="N30" s="0" t="n">
        <v>0.26</v>
      </c>
      <c r="O30" s="0" t="n">
        <v>0.292</v>
      </c>
      <c r="P30" s="0" t="n">
        <v>0.295</v>
      </c>
      <c r="Q30" s="0" t="n">
        <v>0.339</v>
      </c>
      <c r="R30" s="0" t="n">
        <v>0.353</v>
      </c>
      <c r="S30" s="0" t="n">
        <v>0.395</v>
      </c>
      <c r="T30" s="0" t="n">
        <v>0.398</v>
      </c>
      <c r="U30" s="0" t="n">
        <v>0.448</v>
      </c>
      <c r="V30" s="0" t="n">
        <v>0.536</v>
      </c>
      <c r="W30" s="0" t="n">
        <v>0.553</v>
      </c>
      <c r="X30" s="0" t="n">
        <v>0.54</v>
      </c>
      <c r="Y30" s="0" t="n">
        <v>0.575</v>
      </c>
      <c r="Z30" s="0" t="n">
        <v>0.657</v>
      </c>
      <c r="AA30" s="0" t="n">
        <v>0.609</v>
      </c>
      <c r="AB30" s="0" t="n">
        <v>0.616</v>
      </c>
      <c r="AC30" s="0" t="n">
        <v>0.679</v>
      </c>
      <c r="AD30" s="0" t="n">
        <v>0.891</v>
      </c>
      <c r="AE30" s="0" t="n">
        <v>1.023</v>
      </c>
      <c r="AF30" s="0" t="n">
        <v>1.091</v>
      </c>
      <c r="AG30" s="0" t="n">
        <v>1.237</v>
      </c>
      <c r="AH30" s="0" t="n">
        <v>1.513</v>
      </c>
      <c r="AI30" s="0" t="n">
        <v>1.788</v>
      </c>
      <c r="AJ30" s="0" t="n">
        <v>1.698</v>
      </c>
      <c r="AK30" s="0" t="n">
        <v>1.664</v>
      </c>
      <c r="AL30" s="0" t="n">
        <v>1.866</v>
      </c>
      <c r="AM30" s="0" t="n">
        <v>1.742</v>
      </c>
      <c r="AN30" s="0" t="n">
        <v>1.85</v>
      </c>
      <c r="AO30" s="0" t="n">
        <v>1.86</v>
      </c>
      <c r="AP30" s="0" t="n">
        <v>1.597</v>
      </c>
      <c r="AQ30" s="0" t="n">
        <v>1.663</v>
      </c>
      <c r="AR30" s="0" t="n">
        <v>1.77</v>
      </c>
      <c r="AS30" s="0" t="n">
        <v>1.967</v>
      </c>
      <c r="AT30" s="0" t="n">
        <v>1.982</v>
      </c>
      <c r="AU30" s="0" t="n">
        <v>1.753</v>
      </c>
      <c r="AV30" s="0" t="n">
        <v>2.003</v>
      </c>
      <c r="AW30" s="0" t="n">
        <v>2.18</v>
      </c>
      <c r="AX30" s="0" t="n">
        <v>2.351</v>
      </c>
      <c r="AY30" s="0" t="n">
        <v>2.538</v>
      </c>
      <c r="AZ30" s="0" t="n">
        <v>2.744</v>
      </c>
      <c r="BA30" s="0" t="n">
        <v>2.97</v>
      </c>
      <c r="BB30" s="0" t="n">
        <v>2019</v>
      </c>
    </row>
    <row r="31" customFormat="false" ht="15" hidden="false" customHeight="false" outlineLevel="0" collapsed="false">
      <c r="A31" s="0" t="s">
        <v>38</v>
      </c>
      <c r="B31" s="0" t="s">
        <v>274</v>
      </c>
      <c r="C31" s="0" t="s">
        <v>444</v>
      </c>
      <c r="D31" s="0" t="s">
        <v>240</v>
      </c>
      <c r="E31" s="0" t="s">
        <v>241</v>
      </c>
      <c r="F31" s="0" t="s">
        <v>242</v>
      </c>
      <c r="G31" s="0" t="s">
        <v>445</v>
      </c>
      <c r="H31" s="0" t="s">
        <v>445</v>
      </c>
      <c r="I31" s="0" t="s">
        <v>445</v>
      </c>
      <c r="J31" s="0" t="s">
        <v>445</v>
      </c>
      <c r="K31" s="0" t="s">
        <v>445</v>
      </c>
      <c r="L31" s="0" t="s">
        <v>445</v>
      </c>
      <c r="M31" s="0" t="n">
        <v>0.205</v>
      </c>
      <c r="N31" s="0" t="n">
        <v>0.141</v>
      </c>
      <c r="O31" s="0" t="n">
        <v>0.276</v>
      </c>
      <c r="P31" s="0" t="n">
        <v>0.346</v>
      </c>
      <c r="Q31" s="0" t="n">
        <v>0.899</v>
      </c>
      <c r="R31" s="0" t="n">
        <v>2.011</v>
      </c>
      <c r="S31" s="0" t="n">
        <v>2.439</v>
      </c>
      <c r="T31" s="0" t="n">
        <v>2.427</v>
      </c>
      <c r="U31" s="0" t="n">
        <v>2.765</v>
      </c>
      <c r="V31" s="0" t="n">
        <v>3.441</v>
      </c>
      <c r="W31" s="0" t="n">
        <v>3.507</v>
      </c>
      <c r="X31" s="0" t="n">
        <v>3.443</v>
      </c>
      <c r="Y31" s="0" t="n">
        <v>3.13</v>
      </c>
      <c r="Z31" s="0" t="n">
        <v>3.513</v>
      </c>
      <c r="AA31" s="0" t="n">
        <v>3.667</v>
      </c>
      <c r="AB31" s="0" t="n">
        <v>3.992</v>
      </c>
      <c r="AC31" s="0" t="n">
        <v>4.289</v>
      </c>
      <c r="AD31" s="0" t="n">
        <v>4.665</v>
      </c>
      <c r="AE31" s="0" t="n">
        <v>5.334</v>
      </c>
      <c r="AF31" s="0" t="n">
        <v>6.287</v>
      </c>
      <c r="AG31" s="0" t="n">
        <v>7.268</v>
      </c>
      <c r="AH31" s="0" t="n">
        <v>8.63</v>
      </c>
      <c r="AI31" s="0" t="n">
        <v>10.342</v>
      </c>
      <c r="AJ31" s="0" t="n">
        <v>10.391</v>
      </c>
      <c r="AK31" s="0" t="n">
        <v>11.232</v>
      </c>
      <c r="AL31" s="0" t="n">
        <v>12.818</v>
      </c>
      <c r="AM31" s="0" t="n">
        <v>14.057</v>
      </c>
      <c r="AN31" s="0" t="n">
        <v>15.228</v>
      </c>
      <c r="AO31" s="0" t="n">
        <v>16.702</v>
      </c>
      <c r="AP31" s="0" t="n">
        <v>18.083</v>
      </c>
      <c r="AQ31" s="0" t="n">
        <v>20.043</v>
      </c>
      <c r="AR31" s="0" t="n">
        <v>22.189</v>
      </c>
      <c r="AS31" s="0" t="n">
        <v>24.444</v>
      </c>
      <c r="AT31" s="0" t="n">
        <v>26.728</v>
      </c>
      <c r="AU31" s="0" t="n">
        <v>25.953</v>
      </c>
      <c r="AV31" s="0" t="n">
        <v>27.239</v>
      </c>
      <c r="AW31" s="0" t="n">
        <v>29.121</v>
      </c>
      <c r="AX31" s="0" t="n">
        <v>31.308</v>
      </c>
      <c r="AY31" s="0" t="n">
        <v>33.806</v>
      </c>
      <c r="AZ31" s="0" t="n">
        <v>36.539</v>
      </c>
      <c r="BA31" s="0" t="n">
        <v>39.531</v>
      </c>
      <c r="BB31" s="0" t="n">
        <v>2019</v>
      </c>
    </row>
    <row r="32" customFormat="false" ht="15" hidden="false" customHeight="false" outlineLevel="0" collapsed="false">
      <c r="A32" s="0" t="s">
        <v>39</v>
      </c>
      <c r="B32" s="0" t="s">
        <v>275</v>
      </c>
      <c r="C32" s="0" t="s">
        <v>444</v>
      </c>
      <c r="D32" s="0" t="s">
        <v>240</v>
      </c>
      <c r="E32" s="0" t="s">
        <v>241</v>
      </c>
      <c r="F32" s="0" t="s">
        <v>242</v>
      </c>
      <c r="G32" s="0" t="n">
        <v>8.193</v>
      </c>
      <c r="H32" s="0" t="n">
        <v>9.281</v>
      </c>
      <c r="I32" s="0" t="n">
        <v>8.901</v>
      </c>
      <c r="J32" s="0" t="n">
        <v>8.972</v>
      </c>
      <c r="K32" s="0" t="n">
        <v>9.482</v>
      </c>
      <c r="L32" s="0" t="n">
        <v>9.903</v>
      </c>
      <c r="M32" s="0" t="n">
        <v>12.909</v>
      </c>
      <c r="N32" s="0" t="n">
        <v>14.952</v>
      </c>
      <c r="O32" s="0" t="n">
        <v>15.184</v>
      </c>
      <c r="P32" s="0" t="n">
        <v>13.539</v>
      </c>
      <c r="Q32" s="0" t="n">
        <v>13.553</v>
      </c>
      <c r="R32" s="0" t="n">
        <v>15.112</v>
      </c>
      <c r="S32" s="0" t="n">
        <v>13.851</v>
      </c>
      <c r="T32" s="0" t="n">
        <v>14.451</v>
      </c>
      <c r="U32" s="0" t="n">
        <v>9.833</v>
      </c>
      <c r="V32" s="0" t="n">
        <v>9.326</v>
      </c>
      <c r="W32" s="0" t="n">
        <v>10.393</v>
      </c>
      <c r="X32" s="0" t="n">
        <v>10.509</v>
      </c>
      <c r="Y32" s="0" t="n">
        <v>10.495</v>
      </c>
      <c r="Z32" s="0" t="n">
        <v>10.695</v>
      </c>
      <c r="AA32" s="0" t="n">
        <v>9.802</v>
      </c>
      <c r="AB32" s="0" t="n">
        <v>10.377</v>
      </c>
      <c r="AC32" s="0" t="n">
        <v>11.588</v>
      </c>
      <c r="AD32" s="0" t="n">
        <v>14.558</v>
      </c>
      <c r="AE32" s="0" t="n">
        <v>17.44</v>
      </c>
      <c r="AF32" s="0" t="n">
        <v>17.974</v>
      </c>
      <c r="AG32" s="0" t="n">
        <v>19.374</v>
      </c>
      <c r="AH32" s="0" t="n">
        <v>22.397</v>
      </c>
      <c r="AI32" s="0" t="n">
        <v>26.514</v>
      </c>
      <c r="AJ32" s="0" t="n">
        <v>26.094</v>
      </c>
      <c r="AK32" s="0" t="n">
        <v>26.191</v>
      </c>
      <c r="AL32" s="0" t="n">
        <v>29.37</v>
      </c>
      <c r="AM32" s="0" t="n">
        <v>29.121</v>
      </c>
      <c r="AN32" s="0" t="n">
        <v>32.358</v>
      </c>
      <c r="AO32" s="0" t="n">
        <v>34.999</v>
      </c>
      <c r="AP32" s="0" t="n">
        <v>30.932</v>
      </c>
      <c r="AQ32" s="0" t="n">
        <v>32.635</v>
      </c>
      <c r="AR32" s="0" t="n">
        <v>34.997</v>
      </c>
      <c r="AS32" s="0" t="n">
        <v>38.712</v>
      </c>
      <c r="AT32" s="0" t="n">
        <v>38.863</v>
      </c>
      <c r="AU32" s="0" t="n">
        <v>39.02</v>
      </c>
      <c r="AV32" s="0" t="n">
        <v>44.893</v>
      </c>
      <c r="AW32" s="0" t="n">
        <v>48.074</v>
      </c>
      <c r="AX32" s="0" t="n">
        <v>51.286</v>
      </c>
      <c r="AY32" s="0" t="n">
        <v>55.101</v>
      </c>
      <c r="AZ32" s="0" t="n">
        <v>59.193</v>
      </c>
      <c r="BA32" s="0" t="n">
        <v>63.645</v>
      </c>
      <c r="BB32" s="0" t="n">
        <v>2019</v>
      </c>
    </row>
    <row r="33" customFormat="false" ht="15" hidden="false" customHeight="false" outlineLevel="0" collapsed="false">
      <c r="A33" s="0" t="s">
        <v>40</v>
      </c>
      <c r="B33" s="0" t="s">
        <v>276</v>
      </c>
      <c r="C33" s="0" t="s">
        <v>444</v>
      </c>
      <c r="D33" s="0" t="s">
        <v>240</v>
      </c>
      <c r="E33" s="0" t="s">
        <v>241</v>
      </c>
      <c r="F33" s="0" t="s">
        <v>242</v>
      </c>
      <c r="G33" s="0" t="n">
        <v>276.035</v>
      </c>
      <c r="H33" s="0" t="n">
        <v>307.246</v>
      </c>
      <c r="I33" s="0" t="n">
        <v>314.639</v>
      </c>
      <c r="J33" s="0" t="n">
        <v>341.863</v>
      </c>
      <c r="K33" s="0" t="n">
        <v>356.728</v>
      </c>
      <c r="L33" s="0" t="n">
        <v>366.184</v>
      </c>
      <c r="M33" s="0" t="n">
        <v>379.015</v>
      </c>
      <c r="N33" s="0" t="n">
        <v>433.14</v>
      </c>
      <c r="O33" s="0" t="n">
        <v>509.38</v>
      </c>
      <c r="P33" s="0" t="n">
        <v>567.225</v>
      </c>
      <c r="Q33" s="0" t="n">
        <v>596.089</v>
      </c>
      <c r="R33" s="0" t="n">
        <v>612.514</v>
      </c>
      <c r="S33" s="0" t="n">
        <v>594.376</v>
      </c>
      <c r="T33" s="0" t="n">
        <v>579.059</v>
      </c>
      <c r="U33" s="0" t="n">
        <v>579.913</v>
      </c>
      <c r="V33" s="0" t="n">
        <v>605.941</v>
      </c>
      <c r="W33" s="0" t="n">
        <v>630.598</v>
      </c>
      <c r="X33" s="0" t="n">
        <v>655.01</v>
      </c>
      <c r="Y33" s="0" t="n">
        <v>634.004</v>
      </c>
      <c r="Z33" s="0" t="n">
        <v>678.417</v>
      </c>
      <c r="AA33" s="0" t="n">
        <v>744.631</v>
      </c>
      <c r="AB33" s="0" t="n">
        <v>738.968</v>
      </c>
      <c r="AC33" s="0" t="n">
        <v>760.149</v>
      </c>
      <c r="AD33" s="0" t="n">
        <v>895.599</v>
      </c>
      <c r="AE33" s="67" t="n">
        <v>1026.47</v>
      </c>
      <c r="AF33" s="67" t="n">
        <v>1173.51</v>
      </c>
      <c r="AG33" s="67" t="n">
        <v>1319.36</v>
      </c>
      <c r="AH33" s="67" t="n">
        <v>1468.9</v>
      </c>
      <c r="AI33" s="67" t="n">
        <v>1552.86</v>
      </c>
      <c r="AJ33" s="67" t="n">
        <v>1376.51</v>
      </c>
      <c r="AK33" s="67" t="n">
        <v>1617.35</v>
      </c>
      <c r="AL33" s="67" t="n">
        <v>1793.33</v>
      </c>
      <c r="AM33" s="67" t="n">
        <v>1828.36</v>
      </c>
      <c r="AN33" s="67" t="n">
        <v>1846.6</v>
      </c>
      <c r="AO33" s="67" t="n">
        <v>1805.75</v>
      </c>
      <c r="AP33" s="67" t="n">
        <v>1556.51</v>
      </c>
      <c r="AQ33" s="67" t="n">
        <v>1528</v>
      </c>
      <c r="AR33" s="67" t="n">
        <v>1649.27</v>
      </c>
      <c r="AS33" s="67" t="n">
        <v>1721.82</v>
      </c>
      <c r="AT33" s="67" t="n">
        <v>1741.58</v>
      </c>
      <c r="AU33" s="67" t="n">
        <v>1643.41</v>
      </c>
      <c r="AV33" s="67" t="n">
        <v>1883.49</v>
      </c>
      <c r="AW33" s="67" t="n">
        <v>2030.62</v>
      </c>
      <c r="AX33" s="67" t="n">
        <v>2142.96</v>
      </c>
      <c r="AY33" s="67" t="n">
        <v>2243.38</v>
      </c>
      <c r="AZ33" s="67" t="n">
        <v>2349.54</v>
      </c>
      <c r="BA33" s="67" t="n">
        <v>2466.74</v>
      </c>
      <c r="BB33" s="0" t="n">
        <v>2020</v>
      </c>
      <c r="BC33" s="0" t="n">
        <v>1</v>
      </c>
    </row>
    <row r="34" customFormat="false" ht="15" hidden="false" customHeight="false" outlineLevel="0" collapsed="false">
      <c r="A34" s="0" t="s">
        <v>41</v>
      </c>
      <c r="B34" s="0" t="s">
        <v>277</v>
      </c>
      <c r="C34" s="0" t="s">
        <v>444</v>
      </c>
      <c r="D34" s="0" t="s">
        <v>240</v>
      </c>
      <c r="E34" s="0" t="s">
        <v>241</v>
      </c>
      <c r="F34" s="0" t="s">
        <v>242</v>
      </c>
      <c r="G34" s="0" t="n">
        <v>0.714</v>
      </c>
      <c r="H34" s="0" t="n">
        <v>0.743</v>
      </c>
      <c r="I34" s="0" t="n">
        <v>0.719</v>
      </c>
      <c r="J34" s="0" t="n">
        <v>0.69</v>
      </c>
      <c r="K34" s="0" t="n">
        <v>0.67</v>
      </c>
      <c r="L34" s="0" t="n">
        <v>0.883</v>
      </c>
      <c r="M34" s="0" t="n">
        <v>1.158</v>
      </c>
      <c r="N34" s="0" t="n">
        <v>1.275</v>
      </c>
      <c r="O34" s="0" t="n">
        <v>1.372</v>
      </c>
      <c r="P34" s="0" t="n">
        <v>1.354</v>
      </c>
      <c r="Q34" s="0" t="n">
        <v>1.572</v>
      </c>
      <c r="R34" s="0" t="n">
        <v>1.498</v>
      </c>
      <c r="S34" s="0" t="n">
        <v>1.494</v>
      </c>
      <c r="T34" s="0" t="n">
        <v>1.309</v>
      </c>
      <c r="U34" s="0" t="n">
        <v>0.858</v>
      </c>
      <c r="V34" s="0" t="n">
        <v>1.117</v>
      </c>
      <c r="W34" s="0" t="n">
        <v>1</v>
      </c>
      <c r="X34" s="0" t="n">
        <v>0.979</v>
      </c>
      <c r="Y34" s="0" t="n">
        <v>1.036</v>
      </c>
      <c r="Z34" s="0" t="n">
        <v>1.039</v>
      </c>
      <c r="AA34" s="0" t="n">
        <v>0.868</v>
      </c>
      <c r="AB34" s="0" t="n">
        <v>0.899</v>
      </c>
      <c r="AC34" s="0" t="n">
        <v>0.983</v>
      </c>
      <c r="AD34" s="0" t="n">
        <v>1.188</v>
      </c>
      <c r="AE34" s="0" t="n">
        <v>1.31</v>
      </c>
      <c r="AF34" s="0" t="n">
        <v>1.413</v>
      </c>
      <c r="AG34" s="0" t="n">
        <v>1.538</v>
      </c>
      <c r="AH34" s="0" t="n">
        <v>1.755</v>
      </c>
      <c r="AI34" s="0" t="n">
        <v>2.033</v>
      </c>
      <c r="AJ34" s="0" t="n">
        <v>2.059</v>
      </c>
      <c r="AK34" s="0" t="n">
        <v>2.141</v>
      </c>
      <c r="AL34" s="0" t="n">
        <v>2.435</v>
      </c>
      <c r="AM34" s="0" t="n">
        <v>2.512</v>
      </c>
      <c r="AN34" s="0" t="n">
        <v>1.692</v>
      </c>
      <c r="AO34" s="0" t="n">
        <v>1.896</v>
      </c>
      <c r="AP34" s="0" t="n">
        <v>1.696</v>
      </c>
      <c r="AQ34" s="0" t="n">
        <v>1.825</v>
      </c>
      <c r="AR34" s="0" t="n">
        <v>2.072</v>
      </c>
      <c r="AS34" s="0" t="n">
        <v>2.28</v>
      </c>
      <c r="AT34" s="0" t="n">
        <v>2.277</v>
      </c>
      <c r="AU34" s="0" t="n">
        <v>2.366</v>
      </c>
      <c r="AV34" s="0" t="n">
        <v>2.718</v>
      </c>
      <c r="AW34" s="0" t="n">
        <v>2.964</v>
      </c>
      <c r="AX34" s="0" t="n">
        <v>3.197</v>
      </c>
      <c r="AY34" s="0" t="n">
        <v>3.445</v>
      </c>
      <c r="AZ34" s="0" t="n">
        <v>3.706</v>
      </c>
      <c r="BA34" s="0" t="n">
        <v>3.981</v>
      </c>
      <c r="BB34" s="0" t="n">
        <v>2017</v>
      </c>
    </row>
    <row r="35" customFormat="false" ht="15" hidden="false" customHeight="false" outlineLevel="0" collapsed="false">
      <c r="A35" s="0" t="s">
        <v>42</v>
      </c>
      <c r="B35" s="0" t="s">
        <v>278</v>
      </c>
      <c r="C35" s="0" t="s">
        <v>444</v>
      </c>
      <c r="D35" s="0" t="s">
        <v>240</v>
      </c>
      <c r="E35" s="0" t="s">
        <v>241</v>
      </c>
      <c r="F35" s="0" t="s">
        <v>242</v>
      </c>
      <c r="G35" s="0" t="n">
        <v>0.738</v>
      </c>
      <c r="H35" s="0" t="n">
        <v>0.873</v>
      </c>
      <c r="I35" s="0" t="n">
        <v>0.844</v>
      </c>
      <c r="J35" s="0" t="n">
        <v>0.844</v>
      </c>
      <c r="K35" s="0" t="n">
        <v>0.907</v>
      </c>
      <c r="L35" s="0" t="n">
        <v>0.983</v>
      </c>
      <c r="M35" s="0" t="n">
        <v>1.211</v>
      </c>
      <c r="N35" s="0" t="n">
        <v>1.372</v>
      </c>
      <c r="O35" s="0" t="n">
        <v>1.604</v>
      </c>
      <c r="P35" s="0" t="n">
        <v>1.515</v>
      </c>
      <c r="Q35" s="0" t="n">
        <v>1.826</v>
      </c>
      <c r="R35" s="0" t="n">
        <v>1.809</v>
      </c>
      <c r="S35" s="0" t="n">
        <v>1.886</v>
      </c>
      <c r="T35" s="0" t="n">
        <v>1.648</v>
      </c>
      <c r="U35" s="0" t="n">
        <v>1.335</v>
      </c>
      <c r="V35" s="0" t="n">
        <v>1.636</v>
      </c>
      <c r="W35" s="0" t="n">
        <v>1.819</v>
      </c>
      <c r="X35" s="0" t="n">
        <v>1.748</v>
      </c>
      <c r="Y35" s="0" t="n">
        <v>1.975</v>
      </c>
      <c r="Z35" s="0" t="n">
        <v>1.739</v>
      </c>
      <c r="AA35" s="0" t="n">
        <v>1.572</v>
      </c>
      <c r="AB35" s="0" t="n">
        <v>1.936</v>
      </c>
      <c r="AC35" s="0" t="n">
        <v>2.257</v>
      </c>
      <c r="AD35" s="0" t="n">
        <v>3.102</v>
      </c>
      <c r="AE35" s="0" t="n">
        <v>5.003</v>
      </c>
      <c r="AF35" s="0" t="n">
        <v>6.676</v>
      </c>
      <c r="AG35" s="0" t="n">
        <v>7.451</v>
      </c>
      <c r="AH35" s="0" t="n">
        <v>8.687</v>
      </c>
      <c r="AI35" s="0" t="n">
        <v>10.43</v>
      </c>
      <c r="AJ35" s="0" t="n">
        <v>9.315</v>
      </c>
      <c r="AK35" s="0" t="n">
        <v>10.701</v>
      </c>
      <c r="AL35" s="0" t="n">
        <v>12.183</v>
      </c>
      <c r="AM35" s="0" t="n">
        <v>12.411</v>
      </c>
      <c r="AN35" s="0" t="n">
        <v>12.994</v>
      </c>
      <c r="AO35" s="0" t="n">
        <v>14.003</v>
      </c>
      <c r="AP35" s="0" t="n">
        <v>10.952</v>
      </c>
      <c r="AQ35" s="0" t="n">
        <v>10.202</v>
      </c>
      <c r="AR35" s="0" t="n">
        <v>10.079</v>
      </c>
      <c r="AS35" s="0" t="n">
        <v>11.036</v>
      </c>
      <c r="AT35" s="0" t="n">
        <v>10.934</v>
      </c>
      <c r="AU35" s="0" t="n">
        <v>10.742</v>
      </c>
      <c r="AV35" s="0" t="n">
        <v>12.531</v>
      </c>
      <c r="AW35" s="0" t="n">
        <v>13.269</v>
      </c>
      <c r="AX35" s="0" t="n">
        <v>13.983</v>
      </c>
      <c r="AY35" s="0" t="n">
        <v>14.961</v>
      </c>
      <c r="AZ35" s="0" t="n">
        <v>16.009</v>
      </c>
      <c r="BA35" s="0" t="n">
        <v>17.031</v>
      </c>
      <c r="BB35" s="0" t="n">
        <v>2017</v>
      </c>
    </row>
    <row r="36" customFormat="false" ht="15" hidden="false" customHeight="false" outlineLevel="0" collapsed="false">
      <c r="A36" s="0" t="s">
        <v>43</v>
      </c>
      <c r="B36" s="0" t="s">
        <v>279</v>
      </c>
      <c r="C36" s="0" t="s">
        <v>444</v>
      </c>
      <c r="D36" s="0" t="s">
        <v>240</v>
      </c>
      <c r="E36" s="0" t="s">
        <v>241</v>
      </c>
      <c r="F36" s="0" t="s">
        <v>242</v>
      </c>
      <c r="G36" s="0" t="n">
        <v>28.828</v>
      </c>
      <c r="H36" s="0" t="n">
        <v>34.133</v>
      </c>
      <c r="I36" s="0" t="n">
        <v>25.45</v>
      </c>
      <c r="J36" s="0" t="n">
        <v>20.673</v>
      </c>
      <c r="K36" s="0" t="n">
        <v>20.104</v>
      </c>
      <c r="L36" s="0" t="n">
        <v>17.238</v>
      </c>
      <c r="M36" s="0" t="n">
        <v>18.531</v>
      </c>
      <c r="N36" s="0" t="n">
        <v>21.856</v>
      </c>
      <c r="O36" s="0" t="n">
        <v>25.765</v>
      </c>
      <c r="P36" s="0" t="n">
        <v>29.679</v>
      </c>
      <c r="Q36" s="0" t="n">
        <v>32.998</v>
      </c>
      <c r="R36" s="0" t="n">
        <v>37.981</v>
      </c>
      <c r="S36" s="0" t="n">
        <v>46.27</v>
      </c>
      <c r="T36" s="0" t="n">
        <v>49.505</v>
      </c>
      <c r="U36" s="0" t="n">
        <v>57.113</v>
      </c>
      <c r="V36" s="0" t="n">
        <v>73.599</v>
      </c>
      <c r="W36" s="0" t="n">
        <v>78.023</v>
      </c>
      <c r="X36" s="0" t="n">
        <v>84.908</v>
      </c>
      <c r="Y36" s="0" t="n">
        <v>81.561</v>
      </c>
      <c r="Z36" s="0" t="n">
        <v>75.097</v>
      </c>
      <c r="AA36" s="0" t="n">
        <v>77.817</v>
      </c>
      <c r="AB36" s="0" t="n">
        <v>70.971</v>
      </c>
      <c r="AC36" s="0" t="n">
        <v>69.73</v>
      </c>
      <c r="AD36" s="0" t="n">
        <v>75.643</v>
      </c>
      <c r="AE36" s="0" t="n">
        <v>99.226</v>
      </c>
      <c r="AF36" s="0" t="n">
        <v>123</v>
      </c>
      <c r="AG36" s="0" t="n">
        <v>154.864</v>
      </c>
      <c r="AH36" s="0" t="n">
        <v>173.569</v>
      </c>
      <c r="AI36" s="0" t="n">
        <v>179.484</v>
      </c>
      <c r="AJ36" s="0" t="n">
        <v>172.526</v>
      </c>
      <c r="AK36" s="0" t="n">
        <v>218.321</v>
      </c>
      <c r="AL36" s="0" t="n">
        <v>252.097</v>
      </c>
      <c r="AM36" s="0" t="n">
        <v>267.021</v>
      </c>
      <c r="AN36" s="0" t="n">
        <v>278.346</v>
      </c>
      <c r="AO36" s="0" t="n">
        <v>260.472</v>
      </c>
      <c r="AP36" s="0" t="n">
        <v>243.888</v>
      </c>
      <c r="AQ36" s="0" t="n">
        <v>250.326</v>
      </c>
      <c r="AR36" s="0" t="n">
        <v>276.9</v>
      </c>
      <c r="AS36" s="0" t="n">
        <v>297.436</v>
      </c>
      <c r="AT36" s="0" t="n">
        <v>279.27</v>
      </c>
      <c r="AU36" s="0" t="n">
        <v>252.756</v>
      </c>
      <c r="AV36" s="0" t="n">
        <v>307.938</v>
      </c>
      <c r="AW36" s="0" t="n">
        <v>327.9</v>
      </c>
      <c r="AX36" s="0" t="n">
        <v>344.806</v>
      </c>
      <c r="AY36" s="0" t="n">
        <v>361.682</v>
      </c>
      <c r="AZ36" s="0" t="n">
        <v>379.171</v>
      </c>
      <c r="BA36" s="0" t="n">
        <v>398.63</v>
      </c>
      <c r="BB36" s="0" t="n">
        <v>2020</v>
      </c>
    </row>
    <row r="37" customFormat="false" ht="15" hidden="false" customHeight="false" outlineLevel="0" collapsed="false">
      <c r="A37" s="0" t="s">
        <v>45</v>
      </c>
      <c r="B37" s="0" t="s">
        <v>280</v>
      </c>
      <c r="C37" s="0" t="s">
        <v>444</v>
      </c>
      <c r="D37" s="0" t="s">
        <v>240</v>
      </c>
      <c r="E37" s="0" t="s">
        <v>241</v>
      </c>
      <c r="F37" s="0" t="s">
        <v>242</v>
      </c>
      <c r="G37" s="0" t="n">
        <v>303.027</v>
      </c>
      <c r="H37" s="0" t="n">
        <v>288.734</v>
      </c>
      <c r="I37" s="0" t="n">
        <v>284.608</v>
      </c>
      <c r="J37" s="0" t="n">
        <v>305.426</v>
      </c>
      <c r="K37" s="0" t="n">
        <v>314.224</v>
      </c>
      <c r="L37" s="0" t="n">
        <v>310.151</v>
      </c>
      <c r="M37" s="0" t="n">
        <v>300.924</v>
      </c>
      <c r="N37" s="0" t="n">
        <v>327.719</v>
      </c>
      <c r="O37" s="0" t="n">
        <v>408.652</v>
      </c>
      <c r="P37" s="0" t="n">
        <v>458.167</v>
      </c>
      <c r="Q37" s="0" t="n">
        <v>396.58</v>
      </c>
      <c r="R37" s="0" t="n">
        <v>413.217</v>
      </c>
      <c r="S37" s="0" t="n">
        <v>492.155</v>
      </c>
      <c r="T37" s="0" t="n">
        <v>617.429</v>
      </c>
      <c r="U37" s="0" t="n">
        <v>561.687</v>
      </c>
      <c r="V37" s="0" t="n">
        <v>731.018</v>
      </c>
      <c r="W37" s="0" t="n">
        <v>860.476</v>
      </c>
      <c r="X37" s="0" t="n">
        <v>957.993</v>
      </c>
      <c r="Y37" s="67" t="n">
        <v>1024.17</v>
      </c>
      <c r="Z37" s="67" t="n">
        <v>1088.34</v>
      </c>
      <c r="AA37" s="67" t="n">
        <v>1205.52</v>
      </c>
      <c r="AB37" s="67" t="n">
        <v>1333.67</v>
      </c>
      <c r="AC37" s="67" t="n">
        <v>1465.84</v>
      </c>
      <c r="AD37" s="67" t="n">
        <v>1656.95</v>
      </c>
      <c r="AE37" s="67" t="n">
        <v>1949.49</v>
      </c>
      <c r="AF37" s="67" t="n">
        <v>2290.09</v>
      </c>
      <c r="AG37" s="67" t="n">
        <v>2754.11</v>
      </c>
      <c r="AH37" s="67" t="n">
        <v>3555.68</v>
      </c>
      <c r="AI37" s="67" t="n">
        <v>4577.4</v>
      </c>
      <c r="AJ37" s="67" t="n">
        <v>5088.99</v>
      </c>
      <c r="AK37" s="67" t="n">
        <v>6033.81</v>
      </c>
      <c r="AL37" s="67" t="n">
        <v>7492.26</v>
      </c>
      <c r="AM37" s="67" t="n">
        <v>8539.47</v>
      </c>
      <c r="AN37" s="67" t="n">
        <v>9625.04</v>
      </c>
      <c r="AO37" s="67" t="n">
        <v>10524.21</v>
      </c>
      <c r="AP37" s="67" t="n">
        <v>11113.53</v>
      </c>
      <c r="AQ37" s="67" t="n">
        <v>11227.08</v>
      </c>
      <c r="AR37" s="67" t="n">
        <v>12265.32</v>
      </c>
      <c r="AS37" s="67" t="n">
        <v>13841.9</v>
      </c>
      <c r="AT37" s="67" t="n">
        <v>14340.6</v>
      </c>
      <c r="AU37" s="67" t="n">
        <v>14722.84</v>
      </c>
      <c r="AV37" s="67" t="n">
        <v>16642.32</v>
      </c>
      <c r="AW37" s="67" t="n">
        <v>18013.4</v>
      </c>
      <c r="AX37" s="67" t="n">
        <v>19423.48</v>
      </c>
      <c r="AY37" s="67" t="n">
        <v>20910.47</v>
      </c>
      <c r="AZ37" s="67" t="n">
        <v>22481.43</v>
      </c>
      <c r="BA37" s="67" t="n">
        <v>24127.83</v>
      </c>
      <c r="BB37" s="0" t="n">
        <v>2020</v>
      </c>
    </row>
    <row r="38" customFormat="false" ht="15" hidden="false" customHeight="false" outlineLevel="0" collapsed="false">
      <c r="A38" s="0" t="s">
        <v>46</v>
      </c>
      <c r="B38" s="0" t="s">
        <v>281</v>
      </c>
      <c r="C38" s="0" t="s">
        <v>444</v>
      </c>
      <c r="D38" s="0" t="s">
        <v>240</v>
      </c>
      <c r="E38" s="0" t="s">
        <v>241</v>
      </c>
      <c r="F38" s="0" t="s">
        <v>242</v>
      </c>
      <c r="G38" s="0" t="n">
        <v>46.482</v>
      </c>
      <c r="H38" s="0" t="n">
        <v>50.64</v>
      </c>
      <c r="I38" s="0" t="n">
        <v>54.23</v>
      </c>
      <c r="J38" s="0" t="n">
        <v>53.898</v>
      </c>
      <c r="K38" s="0" t="n">
        <v>53.235</v>
      </c>
      <c r="L38" s="0" t="n">
        <v>48.561</v>
      </c>
      <c r="M38" s="0" t="n">
        <v>48.628</v>
      </c>
      <c r="N38" s="0" t="n">
        <v>50.619</v>
      </c>
      <c r="O38" s="0" t="n">
        <v>54.57</v>
      </c>
      <c r="P38" s="0" t="n">
        <v>55.026</v>
      </c>
      <c r="Q38" s="0" t="n">
        <v>56.048</v>
      </c>
      <c r="R38" s="0" t="n">
        <v>57.931</v>
      </c>
      <c r="S38" s="0" t="n">
        <v>68.551</v>
      </c>
      <c r="T38" s="0" t="n">
        <v>77.689</v>
      </c>
      <c r="U38" s="0" t="n">
        <v>97.625</v>
      </c>
      <c r="V38" s="0" t="n">
        <v>110.518</v>
      </c>
      <c r="W38" s="0" t="n">
        <v>116.083</v>
      </c>
      <c r="X38" s="0" t="n">
        <v>127.438</v>
      </c>
      <c r="Y38" s="0" t="n">
        <v>117.677</v>
      </c>
      <c r="Z38" s="0" t="n">
        <v>103.09</v>
      </c>
      <c r="AA38" s="0" t="n">
        <v>99.229</v>
      </c>
      <c r="AB38" s="0" t="n">
        <v>97.566</v>
      </c>
      <c r="AC38" s="0" t="n">
        <v>97.313</v>
      </c>
      <c r="AD38" s="0" t="n">
        <v>94.033</v>
      </c>
      <c r="AE38" s="0" t="n">
        <v>116.335</v>
      </c>
      <c r="AF38" s="0" t="n">
        <v>145.6</v>
      </c>
      <c r="AG38" s="0" t="n">
        <v>161.793</v>
      </c>
      <c r="AH38" s="0" t="n">
        <v>206.23</v>
      </c>
      <c r="AI38" s="0" t="n">
        <v>242.504</v>
      </c>
      <c r="AJ38" s="0" t="n">
        <v>232.469</v>
      </c>
      <c r="AK38" s="0" t="n">
        <v>286.499</v>
      </c>
      <c r="AL38" s="0" t="n">
        <v>334.966</v>
      </c>
      <c r="AM38" s="0" t="n">
        <v>370.692</v>
      </c>
      <c r="AN38" s="0" t="n">
        <v>382.094</v>
      </c>
      <c r="AO38" s="0" t="n">
        <v>381.24</v>
      </c>
      <c r="AP38" s="0" t="n">
        <v>293.492</v>
      </c>
      <c r="AQ38" s="0" t="n">
        <v>282.72</v>
      </c>
      <c r="AR38" s="0" t="n">
        <v>311.889</v>
      </c>
      <c r="AS38" s="0" t="n">
        <v>334.124</v>
      </c>
      <c r="AT38" s="0" t="n">
        <v>323.375</v>
      </c>
      <c r="AU38" s="0" t="n">
        <v>271.463</v>
      </c>
      <c r="AV38" s="0" t="n">
        <v>295.61</v>
      </c>
      <c r="AW38" s="0" t="n">
        <v>313.438</v>
      </c>
      <c r="AX38" s="0" t="n">
        <v>333.249</v>
      </c>
      <c r="AY38" s="0" t="n">
        <v>354.1</v>
      </c>
      <c r="AZ38" s="0" t="n">
        <v>376.616</v>
      </c>
      <c r="BA38" s="0" t="n">
        <v>399.941</v>
      </c>
      <c r="BB38" s="0" t="n">
        <v>2020</v>
      </c>
    </row>
    <row r="39" customFormat="false" ht="15" hidden="false" customHeight="false" outlineLevel="0" collapsed="false">
      <c r="A39" s="0" t="s">
        <v>47</v>
      </c>
      <c r="B39" s="0" t="s">
        <v>282</v>
      </c>
      <c r="C39" s="0" t="s">
        <v>444</v>
      </c>
      <c r="D39" s="0" t="s">
        <v>240</v>
      </c>
      <c r="E39" s="0" t="s">
        <v>241</v>
      </c>
      <c r="F39" s="0" t="s">
        <v>242</v>
      </c>
      <c r="G39" s="0" t="n">
        <v>0.242</v>
      </c>
      <c r="H39" s="0" t="n">
        <v>0.212</v>
      </c>
      <c r="I39" s="0" t="n">
        <v>0.201</v>
      </c>
      <c r="J39" s="0" t="n">
        <v>0.195</v>
      </c>
      <c r="K39" s="0" t="n">
        <v>0.188</v>
      </c>
      <c r="L39" s="0" t="n">
        <v>0.191</v>
      </c>
      <c r="M39" s="0" t="n">
        <v>0.257</v>
      </c>
      <c r="N39" s="0" t="n">
        <v>0.312</v>
      </c>
      <c r="O39" s="0" t="n">
        <v>0.336</v>
      </c>
      <c r="P39" s="0" t="n">
        <v>0.328</v>
      </c>
      <c r="Q39" s="0" t="n">
        <v>0.401</v>
      </c>
      <c r="R39" s="0" t="n">
        <v>0.4</v>
      </c>
      <c r="S39" s="0" t="n">
        <v>0.436</v>
      </c>
      <c r="T39" s="0" t="n">
        <v>0.427</v>
      </c>
      <c r="U39" s="0" t="n">
        <v>0.314</v>
      </c>
      <c r="V39" s="0" t="n">
        <v>0.392</v>
      </c>
      <c r="W39" s="0" t="n">
        <v>0.392</v>
      </c>
      <c r="X39" s="0" t="n">
        <v>0.362</v>
      </c>
      <c r="Y39" s="0" t="n">
        <v>0.363</v>
      </c>
      <c r="Z39" s="0" t="n">
        <v>0.372</v>
      </c>
      <c r="AA39" s="0" t="n">
        <v>0.339</v>
      </c>
      <c r="AB39" s="0" t="n">
        <v>0.373</v>
      </c>
      <c r="AC39" s="0" t="n">
        <v>0.427</v>
      </c>
      <c r="AD39" s="0" t="n">
        <v>0.547</v>
      </c>
      <c r="AE39" s="0" t="n">
        <v>0.622</v>
      </c>
      <c r="AF39" s="0" t="n">
        <v>0.656</v>
      </c>
      <c r="AG39" s="0" t="n">
        <v>0.689</v>
      </c>
      <c r="AH39" s="0" t="n">
        <v>0.796</v>
      </c>
      <c r="AI39" s="0" t="n">
        <v>0.916</v>
      </c>
      <c r="AJ39" s="0" t="n">
        <v>0.904</v>
      </c>
      <c r="AK39" s="0" t="n">
        <v>0.909</v>
      </c>
      <c r="AL39" s="0" t="n">
        <v>1.023</v>
      </c>
      <c r="AM39" s="0" t="n">
        <v>1.016</v>
      </c>
      <c r="AN39" s="0" t="n">
        <v>1.116</v>
      </c>
      <c r="AO39" s="0" t="n">
        <v>1.15</v>
      </c>
      <c r="AP39" s="0" t="n">
        <v>0.966</v>
      </c>
      <c r="AQ39" s="0" t="n">
        <v>1.013</v>
      </c>
      <c r="AR39" s="0" t="n">
        <v>1.077</v>
      </c>
      <c r="AS39" s="0" t="n">
        <v>1.179</v>
      </c>
      <c r="AT39" s="0" t="n">
        <v>1.19</v>
      </c>
      <c r="AU39" s="0" t="n">
        <v>1.222</v>
      </c>
      <c r="AV39" s="0" t="n">
        <v>1.309</v>
      </c>
      <c r="AW39" s="0" t="n">
        <v>1.39</v>
      </c>
      <c r="AX39" s="0" t="n">
        <v>1.464</v>
      </c>
      <c r="AY39" s="0" t="n">
        <v>1.546</v>
      </c>
      <c r="AZ39" s="0" t="n">
        <v>1.631</v>
      </c>
      <c r="BA39" s="0" t="n">
        <v>1.725</v>
      </c>
      <c r="BB39" s="0" t="n">
        <v>2018</v>
      </c>
    </row>
    <row r="40" customFormat="false" ht="15" hidden="false" customHeight="false" outlineLevel="0" collapsed="false">
      <c r="A40" s="0" t="s">
        <v>48</v>
      </c>
      <c r="B40" s="0" t="s">
        <v>283</v>
      </c>
      <c r="C40" s="0" t="s">
        <v>444</v>
      </c>
      <c r="D40" s="0" t="s">
        <v>240</v>
      </c>
      <c r="E40" s="0" t="s">
        <v>241</v>
      </c>
      <c r="F40" s="0" t="s">
        <v>242</v>
      </c>
      <c r="G40" s="0" t="n">
        <v>68.606</v>
      </c>
      <c r="H40" s="0" t="n">
        <v>59.726</v>
      </c>
      <c r="I40" s="0" t="n">
        <v>64.939</v>
      </c>
      <c r="J40" s="0" t="n">
        <v>52.378</v>
      </c>
      <c r="K40" s="0" t="n">
        <v>34.951</v>
      </c>
      <c r="L40" s="0" t="n">
        <v>31.943</v>
      </c>
      <c r="M40" s="0" t="n">
        <v>35.84</v>
      </c>
      <c r="N40" s="0" t="n">
        <v>33.932</v>
      </c>
      <c r="O40" s="0" t="n">
        <v>39.314</v>
      </c>
      <c r="P40" s="0" t="n">
        <v>40.006</v>
      </c>
      <c r="Q40" s="0" t="n">
        <v>41.448</v>
      </c>
      <c r="R40" s="0" t="n">
        <v>40.25</v>
      </c>
      <c r="S40" s="0" t="n">
        <v>36.333</v>
      </c>
      <c r="T40" s="0" t="n">
        <v>47.45</v>
      </c>
      <c r="U40" s="0" t="n">
        <v>25.746</v>
      </c>
      <c r="V40" s="0" t="n">
        <v>25.021</v>
      </c>
      <c r="W40" s="0" t="n">
        <v>32.099</v>
      </c>
      <c r="X40" s="0" t="n">
        <v>28.819</v>
      </c>
      <c r="Y40" s="0" t="n">
        <v>21.089</v>
      </c>
      <c r="Z40" s="0" t="n">
        <v>19.147</v>
      </c>
      <c r="AA40" s="0" t="n">
        <v>19.077</v>
      </c>
      <c r="AB40" s="0" t="n">
        <v>7.246</v>
      </c>
      <c r="AC40" s="0" t="n">
        <v>8.72</v>
      </c>
      <c r="AD40" s="0" t="n">
        <v>9.022</v>
      </c>
      <c r="AE40" s="0" t="n">
        <v>10.275</v>
      </c>
      <c r="AF40" s="0" t="n">
        <v>12.069</v>
      </c>
      <c r="AG40" s="0" t="n">
        <v>14.376</v>
      </c>
      <c r="AH40" s="0" t="n">
        <v>16.778</v>
      </c>
      <c r="AI40" s="0" t="n">
        <v>19.548</v>
      </c>
      <c r="AJ40" s="0" t="n">
        <v>18.495</v>
      </c>
      <c r="AK40" s="0" t="n">
        <v>21.541</v>
      </c>
      <c r="AL40" s="0" t="n">
        <v>25.853</v>
      </c>
      <c r="AM40" s="0" t="n">
        <v>29.35</v>
      </c>
      <c r="AN40" s="0" t="n">
        <v>32.695</v>
      </c>
      <c r="AO40" s="0" t="n">
        <v>35.911</v>
      </c>
      <c r="AP40" s="0" t="n">
        <v>37.915</v>
      </c>
      <c r="AQ40" s="0" t="n">
        <v>36.64</v>
      </c>
      <c r="AR40" s="0" t="n">
        <v>37.615</v>
      </c>
      <c r="AS40" s="0" t="n">
        <v>47.099</v>
      </c>
      <c r="AT40" s="0" t="n">
        <v>50.418</v>
      </c>
      <c r="AU40" s="0" t="n">
        <v>49.077</v>
      </c>
      <c r="AV40" s="0" t="n">
        <v>55.088</v>
      </c>
      <c r="AW40" s="0" t="n">
        <v>58.17</v>
      </c>
      <c r="AX40" s="0" t="n">
        <v>61.675</v>
      </c>
      <c r="AY40" s="0" t="n">
        <v>66.059</v>
      </c>
      <c r="AZ40" s="0" t="n">
        <v>70.363</v>
      </c>
      <c r="BA40" s="0" t="n">
        <v>74.833</v>
      </c>
      <c r="BB40" s="0" t="n">
        <v>2019</v>
      </c>
    </row>
    <row r="41" customFormat="false" ht="15" hidden="false" customHeight="false" outlineLevel="0" collapsed="false">
      <c r="A41" s="0" t="s">
        <v>50</v>
      </c>
      <c r="B41" s="0" t="s">
        <v>284</v>
      </c>
      <c r="C41" s="0" t="s">
        <v>444</v>
      </c>
      <c r="D41" s="0" t="s">
        <v>240</v>
      </c>
      <c r="E41" s="0" t="s">
        <v>241</v>
      </c>
      <c r="F41" s="0" t="s">
        <v>242</v>
      </c>
      <c r="G41" s="0" t="n">
        <v>2.165</v>
      </c>
      <c r="H41" s="0" t="n">
        <v>1.775</v>
      </c>
      <c r="I41" s="0" t="n">
        <v>1.548</v>
      </c>
      <c r="J41" s="0" t="n">
        <v>1.407</v>
      </c>
      <c r="K41" s="0" t="n">
        <v>1.294</v>
      </c>
      <c r="L41" s="0" t="n">
        <v>1.327</v>
      </c>
      <c r="M41" s="0" t="n">
        <v>1.815</v>
      </c>
      <c r="N41" s="0" t="n">
        <v>2.205</v>
      </c>
      <c r="O41" s="0" t="n">
        <v>2.346</v>
      </c>
      <c r="P41" s="0" t="n">
        <v>2.478</v>
      </c>
      <c r="Q41" s="0" t="n">
        <v>2.909</v>
      </c>
      <c r="R41" s="0" t="n">
        <v>3.035</v>
      </c>
      <c r="S41" s="0" t="n">
        <v>3.28</v>
      </c>
      <c r="T41" s="0" t="n">
        <v>3.004</v>
      </c>
      <c r="U41" s="0" t="n">
        <v>2.068</v>
      </c>
      <c r="V41" s="0" t="n">
        <v>2.457</v>
      </c>
      <c r="W41" s="0" t="n">
        <v>2.84</v>
      </c>
      <c r="X41" s="0" t="n">
        <v>2.568</v>
      </c>
      <c r="Y41" s="0" t="n">
        <v>2.24</v>
      </c>
      <c r="Z41" s="0" t="n">
        <v>2.646</v>
      </c>
      <c r="AA41" s="0" t="n">
        <v>3.624</v>
      </c>
      <c r="AB41" s="0" t="n">
        <v>3.038</v>
      </c>
      <c r="AC41" s="0" t="n">
        <v>3.33</v>
      </c>
      <c r="AD41" s="0" t="n">
        <v>3.863</v>
      </c>
      <c r="AE41" s="0" t="n">
        <v>5.101</v>
      </c>
      <c r="AF41" s="0" t="n">
        <v>6.654</v>
      </c>
      <c r="AG41" s="0" t="n">
        <v>8.073</v>
      </c>
      <c r="AH41" s="0" t="n">
        <v>8.784</v>
      </c>
      <c r="AI41" s="0" t="n">
        <v>11.649</v>
      </c>
      <c r="AJ41" s="0" t="n">
        <v>9.713</v>
      </c>
      <c r="AK41" s="0" t="n">
        <v>13.159</v>
      </c>
      <c r="AL41" s="0" t="n">
        <v>15.653</v>
      </c>
      <c r="AM41" s="0" t="n">
        <v>17.704</v>
      </c>
      <c r="AN41" s="0" t="n">
        <v>17.959</v>
      </c>
      <c r="AO41" s="0" t="n">
        <v>17.918</v>
      </c>
      <c r="AP41" s="0" t="n">
        <v>11.891</v>
      </c>
      <c r="AQ41" s="0" t="n">
        <v>10.159</v>
      </c>
      <c r="AR41" s="0" t="n">
        <v>11.11</v>
      </c>
      <c r="AS41" s="0" t="n">
        <v>13.402</v>
      </c>
      <c r="AT41" s="0" t="n">
        <v>12.542</v>
      </c>
      <c r="AU41" s="0" t="n">
        <v>10.232</v>
      </c>
      <c r="AV41" s="0" t="n">
        <v>12.022</v>
      </c>
      <c r="AW41" s="0" t="n">
        <v>12.366</v>
      </c>
      <c r="AX41" s="0" t="n">
        <v>13.246</v>
      </c>
      <c r="AY41" s="0" t="n">
        <v>13.753</v>
      </c>
      <c r="AZ41" s="0" t="n">
        <v>14.398</v>
      </c>
      <c r="BA41" s="0" t="n">
        <v>14.844</v>
      </c>
      <c r="BB41" s="0" t="n">
        <v>2018</v>
      </c>
    </row>
    <row r="42" customFormat="false" ht="15" hidden="false" customHeight="false" outlineLevel="0" collapsed="false">
      <c r="A42" s="0" t="s">
        <v>51</v>
      </c>
      <c r="B42" s="0" t="s">
        <v>285</v>
      </c>
      <c r="C42" s="0" t="s">
        <v>444</v>
      </c>
      <c r="D42" s="0" t="s">
        <v>240</v>
      </c>
      <c r="E42" s="0" t="s">
        <v>241</v>
      </c>
      <c r="F42" s="0" t="s">
        <v>242</v>
      </c>
      <c r="G42" s="0" t="n">
        <v>4.854</v>
      </c>
      <c r="H42" s="0" t="n">
        <v>2.636</v>
      </c>
      <c r="I42" s="0" t="n">
        <v>2.619</v>
      </c>
      <c r="J42" s="0" t="n">
        <v>3.162</v>
      </c>
      <c r="K42" s="0" t="n">
        <v>3.678</v>
      </c>
      <c r="L42" s="0" t="n">
        <v>3.941</v>
      </c>
      <c r="M42" s="0" t="n">
        <v>4.425</v>
      </c>
      <c r="N42" s="0" t="n">
        <v>4.554</v>
      </c>
      <c r="O42" s="0" t="n">
        <v>4.636</v>
      </c>
      <c r="P42" s="0" t="n">
        <v>5.25</v>
      </c>
      <c r="Q42" s="0" t="n">
        <v>5.737</v>
      </c>
      <c r="R42" s="0" t="n">
        <v>7.197</v>
      </c>
      <c r="S42" s="0" t="n">
        <v>8.566</v>
      </c>
      <c r="T42" s="0" t="n">
        <v>9.586</v>
      </c>
      <c r="U42" s="0" t="n">
        <v>10.489</v>
      </c>
      <c r="V42" s="0" t="n">
        <v>11.578</v>
      </c>
      <c r="W42" s="0" t="n">
        <v>11.683</v>
      </c>
      <c r="X42" s="0" t="n">
        <v>12.618</v>
      </c>
      <c r="Y42" s="0" t="n">
        <v>13.688</v>
      </c>
      <c r="Z42" s="0" t="n">
        <v>14.259</v>
      </c>
      <c r="AA42" s="0" t="n">
        <v>15.016</v>
      </c>
      <c r="AB42" s="0" t="n">
        <v>15.979</v>
      </c>
      <c r="AC42" s="0" t="n">
        <v>16.584</v>
      </c>
      <c r="AD42" s="0" t="n">
        <v>17.277</v>
      </c>
      <c r="AE42" s="0" t="n">
        <v>18.615</v>
      </c>
      <c r="AF42" s="0" t="n">
        <v>20.049</v>
      </c>
      <c r="AG42" s="0" t="n">
        <v>22.717</v>
      </c>
      <c r="AH42" s="0" t="n">
        <v>26.885</v>
      </c>
      <c r="AI42" s="0" t="n">
        <v>30.802</v>
      </c>
      <c r="AJ42" s="0" t="n">
        <v>30.746</v>
      </c>
      <c r="AK42" s="0" t="n">
        <v>37.656</v>
      </c>
      <c r="AL42" s="0" t="n">
        <v>42.762</v>
      </c>
      <c r="AM42" s="0" t="n">
        <v>47.231</v>
      </c>
      <c r="AN42" s="0" t="n">
        <v>50.949</v>
      </c>
      <c r="AO42" s="0" t="n">
        <v>52.017</v>
      </c>
      <c r="AP42" s="0" t="n">
        <v>56.442</v>
      </c>
      <c r="AQ42" s="0" t="n">
        <v>58.847</v>
      </c>
      <c r="AR42" s="0" t="n">
        <v>60.517</v>
      </c>
      <c r="AS42" s="0" t="n">
        <v>62.338</v>
      </c>
      <c r="AT42" s="0" t="n">
        <v>63.946</v>
      </c>
      <c r="AU42" s="0" t="n">
        <v>61.45</v>
      </c>
      <c r="AV42" s="0" t="n">
        <v>61.178</v>
      </c>
      <c r="AW42" s="0" t="n">
        <v>64.503</v>
      </c>
      <c r="AX42" s="0" t="n">
        <v>67.91</v>
      </c>
      <c r="AY42" s="0" t="n">
        <v>71.604</v>
      </c>
      <c r="AZ42" s="0" t="n">
        <v>75.671</v>
      </c>
      <c r="BA42" s="0" t="n">
        <v>80.381</v>
      </c>
      <c r="BB42" s="0" t="n">
        <v>2019</v>
      </c>
    </row>
    <row r="43" customFormat="false" ht="15" hidden="false" customHeight="false" outlineLevel="0" collapsed="false">
      <c r="A43" s="0" t="s">
        <v>52</v>
      </c>
      <c r="B43" s="0" t="s">
        <v>286</v>
      </c>
      <c r="C43" s="0" t="s">
        <v>444</v>
      </c>
      <c r="D43" s="0" t="s">
        <v>240</v>
      </c>
      <c r="E43" s="0" t="s">
        <v>241</v>
      </c>
      <c r="F43" s="0" t="s">
        <v>242</v>
      </c>
      <c r="G43" s="0" t="n">
        <v>13.877</v>
      </c>
      <c r="H43" s="0" t="n">
        <v>11.501</v>
      </c>
      <c r="I43" s="0" t="n">
        <v>10.32</v>
      </c>
      <c r="J43" s="0" t="n">
        <v>9.312</v>
      </c>
      <c r="K43" s="0" t="n">
        <v>9.284</v>
      </c>
      <c r="L43" s="0" t="n">
        <v>9.47</v>
      </c>
      <c r="M43" s="0" t="n">
        <v>12.675</v>
      </c>
      <c r="N43" s="0" t="n">
        <v>13.944</v>
      </c>
      <c r="O43" s="0" t="n">
        <v>14.092</v>
      </c>
      <c r="P43" s="0" t="n">
        <v>13.487</v>
      </c>
      <c r="Q43" s="0" t="n">
        <v>14.923</v>
      </c>
      <c r="R43" s="0" t="n">
        <v>14.504</v>
      </c>
      <c r="S43" s="0" t="n">
        <v>15.416</v>
      </c>
      <c r="T43" s="0" t="n">
        <v>15.268</v>
      </c>
      <c r="U43" s="0" t="n">
        <v>11.492</v>
      </c>
      <c r="V43" s="0" t="n">
        <v>15.205</v>
      </c>
      <c r="W43" s="0" t="n">
        <v>16.78</v>
      </c>
      <c r="X43" s="0" t="n">
        <v>16.203</v>
      </c>
      <c r="Y43" s="0" t="n">
        <v>17.433</v>
      </c>
      <c r="Z43" s="0" t="n">
        <v>17.114</v>
      </c>
      <c r="AA43" s="0" t="n">
        <v>14.851</v>
      </c>
      <c r="AB43" s="0" t="n">
        <v>15.485</v>
      </c>
      <c r="AC43" s="0" t="n">
        <v>17.147</v>
      </c>
      <c r="AD43" s="0" t="n">
        <v>21.205</v>
      </c>
      <c r="AE43" s="0" t="n">
        <v>22.924</v>
      </c>
      <c r="AF43" s="0" t="n">
        <v>23.625</v>
      </c>
      <c r="AG43" s="0" t="n">
        <v>24.628</v>
      </c>
      <c r="AH43" s="0" t="n">
        <v>28.158</v>
      </c>
      <c r="AI43" s="0" t="n">
        <v>33.621</v>
      </c>
      <c r="AJ43" s="0" t="n">
        <v>33.693</v>
      </c>
      <c r="AK43" s="0" t="n">
        <v>34.431</v>
      </c>
      <c r="AL43" s="0" t="n">
        <v>35.529</v>
      </c>
      <c r="AM43" s="0" t="n">
        <v>37.03</v>
      </c>
      <c r="AN43" s="0" t="n">
        <v>43.228</v>
      </c>
      <c r="AO43" s="0" t="n">
        <v>48.882</v>
      </c>
      <c r="AP43" s="0" t="n">
        <v>45.815</v>
      </c>
      <c r="AQ43" s="0" t="n">
        <v>47.964</v>
      </c>
      <c r="AR43" s="0" t="n">
        <v>51.588</v>
      </c>
      <c r="AS43" s="0" t="n">
        <v>58.011</v>
      </c>
      <c r="AT43" s="0" t="n">
        <v>58.539</v>
      </c>
      <c r="AU43" s="0" t="n">
        <v>61.402</v>
      </c>
      <c r="AV43" s="0" t="n">
        <v>70.991</v>
      </c>
      <c r="AW43" s="0" t="n">
        <v>77.334</v>
      </c>
      <c r="AX43" s="0" t="n">
        <v>83.564</v>
      </c>
      <c r="AY43" s="0" t="n">
        <v>90.214</v>
      </c>
      <c r="AZ43" s="0" t="n">
        <v>97.251</v>
      </c>
      <c r="BA43" s="0" t="n">
        <v>104.696</v>
      </c>
      <c r="BB43" s="0" t="n">
        <v>2017</v>
      </c>
    </row>
    <row r="44" customFormat="false" ht="15" hidden="false" customHeight="false" outlineLevel="0" collapsed="false">
      <c r="A44" s="0" t="s">
        <v>53</v>
      </c>
      <c r="B44" s="0" t="s">
        <v>287</v>
      </c>
      <c r="C44" s="0" t="s">
        <v>444</v>
      </c>
      <c r="D44" s="0" t="s">
        <v>240</v>
      </c>
      <c r="E44" s="0" t="s">
        <v>241</v>
      </c>
      <c r="F44" s="0" t="s">
        <v>242</v>
      </c>
      <c r="G44" s="0" t="s">
        <v>445</v>
      </c>
      <c r="H44" s="0" t="s">
        <v>445</v>
      </c>
      <c r="I44" s="0" t="s">
        <v>445</v>
      </c>
      <c r="J44" s="0" t="s">
        <v>445</v>
      </c>
      <c r="K44" s="0" t="s">
        <v>445</v>
      </c>
      <c r="L44" s="0" t="s">
        <v>445</v>
      </c>
      <c r="M44" s="0" t="s">
        <v>445</v>
      </c>
      <c r="N44" s="0" t="s">
        <v>445</v>
      </c>
      <c r="O44" s="0" t="s">
        <v>445</v>
      </c>
      <c r="P44" s="0" t="s">
        <v>445</v>
      </c>
      <c r="Q44" s="0" t="s">
        <v>445</v>
      </c>
      <c r="R44" s="0" t="s">
        <v>445</v>
      </c>
      <c r="S44" s="0" t="n">
        <v>12.168</v>
      </c>
      <c r="T44" s="0" t="n">
        <v>12.885</v>
      </c>
      <c r="U44" s="0" t="n">
        <v>17.237</v>
      </c>
      <c r="V44" s="0" t="n">
        <v>22.243</v>
      </c>
      <c r="W44" s="0" t="n">
        <v>23.449</v>
      </c>
      <c r="X44" s="0" t="n">
        <v>23.819</v>
      </c>
      <c r="Y44" s="0" t="n">
        <v>25.182</v>
      </c>
      <c r="Z44" s="0" t="n">
        <v>23.223</v>
      </c>
      <c r="AA44" s="0" t="n">
        <v>21.634</v>
      </c>
      <c r="AB44" s="0" t="n">
        <v>23.055</v>
      </c>
      <c r="AC44" s="0" t="n">
        <v>26.814</v>
      </c>
      <c r="AD44" s="0" t="n">
        <v>34.682</v>
      </c>
      <c r="AE44" s="0" t="n">
        <v>41.587</v>
      </c>
      <c r="AF44" s="0" t="n">
        <v>45.377</v>
      </c>
      <c r="AG44" s="0" t="n">
        <v>50.423</v>
      </c>
      <c r="AH44" s="0" t="n">
        <v>60.073</v>
      </c>
      <c r="AI44" s="0" t="n">
        <v>70.234</v>
      </c>
      <c r="AJ44" s="0" t="n">
        <v>62.6</v>
      </c>
      <c r="AK44" s="0" t="n">
        <v>59.919</v>
      </c>
      <c r="AL44" s="0" t="n">
        <v>62.538</v>
      </c>
      <c r="AM44" s="0" t="n">
        <v>56.581</v>
      </c>
      <c r="AN44" s="0" t="n">
        <v>58.194</v>
      </c>
      <c r="AO44" s="0" t="n">
        <v>57.64</v>
      </c>
      <c r="AP44" s="0" t="n">
        <v>49.526</v>
      </c>
      <c r="AQ44" s="0" t="n">
        <v>51.601</v>
      </c>
      <c r="AR44" s="0" t="n">
        <v>55.482</v>
      </c>
      <c r="AS44" s="0" t="n">
        <v>61.375</v>
      </c>
      <c r="AT44" s="0" t="n">
        <v>60.759</v>
      </c>
      <c r="AU44" s="0" t="n">
        <v>56.925</v>
      </c>
      <c r="AV44" s="0" t="n">
        <v>65.217</v>
      </c>
      <c r="AW44" s="0" t="n">
        <v>70.661</v>
      </c>
      <c r="AX44" s="0" t="n">
        <v>75.882</v>
      </c>
      <c r="AY44" s="0" t="n">
        <v>80.985</v>
      </c>
      <c r="AZ44" s="0" t="n">
        <v>87.253</v>
      </c>
      <c r="BA44" s="0" t="n">
        <v>91.957</v>
      </c>
      <c r="BB44" s="0" t="n">
        <v>2019</v>
      </c>
    </row>
    <row r="45" customFormat="false" ht="15" hidden="false" customHeight="false" outlineLevel="0" collapsed="false">
      <c r="A45" s="0" t="s">
        <v>54</v>
      </c>
      <c r="B45" s="0" t="s">
        <v>288</v>
      </c>
      <c r="C45" s="0" t="s">
        <v>444</v>
      </c>
      <c r="D45" s="0" t="s">
        <v>240</v>
      </c>
      <c r="E45" s="0" t="s">
        <v>241</v>
      </c>
      <c r="F45" s="0" t="s">
        <v>242</v>
      </c>
      <c r="G45" s="0" t="n">
        <v>2.314</v>
      </c>
      <c r="H45" s="0" t="n">
        <v>2.242</v>
      </c>
      <c r="I45" s="0" t="n">
        <v>2.319</v>
      </c>
      <c r="J45" s="0" t="n">
        <v>2.321</v>
      </c>
      <c r="K45" s="0" t="n">
        <v>2.447</v>
      </c>
      <c r="L45" s="0" t="n">
        <v>2.611</v>
      </c>
      <c r="M45" s="0" t="n">
        <v>3.317</v>
      </c>
      <c r="N45" s="0" t="n">
        <v>3.979</v>
      </c>
      <c r="O45" s="0" t="n">
        <v>4.589</v>
      </c>
      <c r="P45" s="0" t="n">
        <v>4.901</v>
      </c>
      <c r="Q45" s="0" t="n">
        <v>6.003</v>
      </c>
      <c r="R45" s="0" t="n">
        <v>6.195</v>
      </c>
      <c r="S45" s="0" t="n">
        <v>7.424</v>
      </c>
      <c r="T45" s="0" t="n">
        <v>7.098</v>
      </c>
      <c r="U45" s="0" t="n">
        <v>8.004</v>
      </c>
      <c r="V45" s="0" t="n">
        <v>9.937</v>
      </c>
      <c r="W45" s="0" t="n">
        <v>10.016</v>
      </c>
      <c r="X45" s="0" t="n">
        <v>9.544</v>
      </c>
      <c r="Y45" s="0" t="n">
        <v>10.251</v>
      </c>
      <c r="Z45" s="0" t="n">
        <v>10.502</v>
      </c>
      <c r="AA45" s="0" t="n">
        <v>9.988</v>
      </c>
      <c r="AB45" s="0" t="n">
        <v>10.397</v>
      </c>
      <c r="AC45" s="0" t="n">
        <v>11.422</v>
      </c>
      <c r="AD45" s="0" t="n">
        <v>14.552</v>
      </c>
      <c r="AE45" s="0" t="n">
        <v>17.328</v>
      </c>
      <c r="AF45" s="0" t="n">
        <v>18.713</v>
      </c>
      <c r="AG45" s="0" t="n">
        <v>20.422</v>
      </c>
      <c r="AH45" s="0" t="n">
        <v>24.082</v>
      </c>
      <c r="AI45" s="0" t="n">
        <v>27.955</v>
      </c>
      <c r="AJ45" s="0" t="n">
        <v>26.02</v>
      </c>
      <c r="AK45" s="0" t="n">
        <v>25.753</v>
      </c>
      <c r="AL45" s="0" t="n">
        <v>27.56</v>
      </c>
      <c r="AM45" s="0" t="n">
        <v>24.993</v>
      </c>
      <c r="AN45" s="0" t="n">
        <v>23.9</v>
      </c>
      <c r="AO45" s="0" t="n">
        <v>23.162</v>
      </c>
      <c r="AP45" s="0" t="n">
        <v>19.844</v>
      </c>
      <c r="AQ45" s="0" t="n">
        <v>20.947</v>
      </c>
      <c r="AR45" s="0" t="n">
        <v>22.721</v>
      </c>
      <c r="AS45" s="0" t="n">
        <v>25.322</v>
      </c>
      <c r="AT45" s="0" t="n">
        <v>24.953</v>
      </c>
      <c r="AU45" s="0" t="n">
        <v>23.967</v>
      </c>
      <c r="AV45" s="0" t="n">
        <v>26.479</v>
      </c>
      <c r="AW45" s="0" t="n">
        <v>28.297</v>
      </c>
      <c r="AX45" s="0" t="n">
        <v>29.788</v>
      </c>
      <c r="AY45" s="0" t="n">
        <v>31.284</v>
      </c>
      <c r="AZ45" s="0" t="n">
        <v>32.819</v>
      </c>
      <c r="BA45" s="0" t="n">
        <v>34.51</v>
      </c>
      <c r="BB45" s="0" t="n">
        <v>2020</v>
      </c>
    </row>
    <row r="46" customFormat="false" ht="15" hidden="false" customHeight="false" outlineLevel="0" collapsed="false">
      <c r="A46" s="0" t="s">
        <v>289</v>
      </c>
      <c r="B46" s="0" t="s">
        <v>290</v>
      </c>
      <c r="C46" s="0" t="s">
        <v>444</v>
      </c>
      <c r="D46" s="0" t="s">
        <v>240</v>
      </c>
      <c r="E46" s="0" t="s">
        <v>241</v>
      </c>
      <c r="F46" s="0" t="s">
        <v>242</v>
      </c>
      <c r="G46" s="0" t="s">
        <v>445</v>
      </c>
      <c r="H46" s="0" t="s">
        <v>445</v>
      </c>
      <c r="I46" s="0" t="s">
        <v>445</v>
      </c>
      <c r="J46" s="0" t="s">
        <v>445</v>
      </c>
      <c r="K46" s="0" t="s">
        <v>445</v>
      </c>
      <c r="L46" s="0" t="s">
        <v>445</v>
      </c>
      <c r="M46" s="0" t="s">
        <v>445</v>
      </c>
      <c r="N46" s="0" t="s">
        <v>445</v>
      </c>
      <c r="O46" s="0" t="s">
        <v>445</v>
      </c>
      <c r="P46" s="0" t="s">
        <v>445</v>
      </c>
      <c r="Q46" s="0" t="s">
        <v>445</v>
      </c>
      <c r="R46" s="0" t="s">
        <v>445</v>
      </c>
      <c r="S46" s="0" t="s">
        <v>445</v>
      </c>
      <c r="T46" s="0" t="s">
        <v>445</v>
      </c>
      <c r="U46" s="0" t="s">
        <v>445</v>
      </c>
      <c r="V46" s="0" t="n">
        <v>60.139</v>
      </c>
      <c r="W46" s="0" t="n">
        <v>67.388</v>
      </c>
      <c r="X46" s="0" t="n">
        <v>62.171</v>
      </c>
      <c r="Y46" s="0" t="n">
        <v>66.782</v>
      </c>
      <c r="Z46" s="0" t="n">
        <v>65.173</v>
      </c>
      <c r="AA46" s="0" t="n">
        <v>61.823</v>
      </c>
      <c r="AB46" s="0" t="n">
        <v>67.809</v>
      </c>
      <c r="AC46" s="0" t="n">
        <v>82.184</v>
      </c>
      <c r="AD46" s="0" t="n">
        <v>100.125</v>
      </c>
      <c r="AE46" s="0" t="n">
        <v>119.815</v>
      </c>
      <c r="AF46" s="0" t="n">
        <v>137.143</v>
      </c>
      <c r="AG46" s="0" t="n">
        <v>156.264</v>
      </c>
      <c r="AH46" s="0" t="n">
        <v>189.988</v>
      </c>
      <c r="AI46" s="0" t="n">
        <v>237.131</v>
      </c>
      <c r="AJ46" s="0" t="n">
        <v>207.558</v>
      </c>
      <c r="AK46" s="0" t="n">
        <v>209.07</v>
      </c>
      <c r="AL46" s="0" t="n">
        <v>229.563</v>
      </c>
      <c r="AM46" s="0" t="n">
        <v>208.858</v>
      </c>
      <c r="AN46" s="0" t="n">
        <v>211.686</v>
      </c>
      <c r="AO46" s="0" t="n">
        <v>209.359</v>
      </c>
      <c r="AP46" s="0" t="n">
        <v>188.033</v>
      </c>
      <c r="AQ46" s="0" t="n">
        <v>196.272</v>
      </c>
      <c r="AR46" s="0" t="n">
        <v>218.629</v>
      </c>
      <c r="AS46" s="0" t="n">
        <v>248.95</v>
      </c>
      <c r="AT46" s="0" t="n">
        <v>250.686</v>
      </c>
      <c r="AU46" s="0" t="n">
        <v>241.455</v>
      </c>
      <c r="AV46" s="0" t="n">
        <v>276.109</v>
      </c>
      <c r="AW46" s="0" t="n">
        <v>297.029</v>
      </c>
      <c r="AX46" s="0" t="n">
        <v>314.258</v>
      </c>
      <c r="AY46" s="0" t="n">
        <v>330.861</v>
      </c>
      <c r="AZ46" s="0" t="n">
        <v>346.676</v>
      </c>
      <c r="BA46" s="0" t="n">
        <v>361.675</v>
      </c>
      <c r="BB46" s="0" t="n">
        <v>2019</v>
      </c>
      <c r="BC46" s="0" t="n">
        <v>1</v>
      </c>
    </row>
    <row r="47" customFormat="false" ht="15" hidden="false" customHeight="false" outlineLevel="0" collapsed="false">
      <c r="A47" s="0" t="s">
        <v>56</v>
      </c>
      <c r="B47" s="0" t="s">
        <v>291</v>
      </c>
      <c r="C47" s="0" t="s">
        <v>444</v>
      </c>
      <c r="D47" s="0" t="s">
        <v>240</v>
      </c>
      <c r="E47" s="0" t="s">
        <v>241</v>
      </c>
      <c r="F47" s="0" t="s">
        <v>242</v>
      </c>
      <c r="G47" s="0" t="n">
        <v>71.127</v>
      </c>
      <c r="H47" s="0" t="n">
        <v>61.878</v>
      </c>
      <c r="I47" s="0" t="n">
        <v>60.413</v>
      </c>
      <c r="J47" s="0" t="n">
        <v>60.645</v>
      </c>
      <c r="K47" s="0" t="n">
        <v>59.105</v>
      </c>
      <c r="L47" s="0" t="n">
        <v>62.658</v>
      </c>
      <c r="M47" s="0" t="n">
        <v>88.079</v>
      </c>
      <c r="N47" s="0" t="n">
        <v>109.414</v>
      </c>
      <c r="O47" s="0" t="n">
        <v>115.552</v>
      </c>
      <c r="P47" s="0" t="n">
        <v>112.41</v>
      </c>
      <c r="Q47" s="0" t="n">
        <v>138.248</v>
      </c>
      <c r="R47" s="0" t="n">
        <v>139.226</v>
      </c>
      <c r="S47" s="0" t="n">
        <v>152.915</v>
      </c>
      <c r="T47" s="0" t="n">
        <v>143.195</v>
      </c>
      <c r="U47" s="0" t="n">
        <v>156.164</v>
      </c>
      <c r="V47" s="0" t="n">
        <v>185.008</v>
      </c>
      <c r="W47" s="0" t="n">
        <v>187.633</v>
      </c>
      <c r="X47" s="0" t="n">
        <v>173.539</v>
      </c>
      <c r="Y47" s="0" t="n">
        <v>176.991</v>
      </c>
      <c r="Z47" s="0" t="n">
        <v>177.964</v>
      </c>
      <c r="AA47" s="0" t="n">
        <v>164.158</v>
      </c>
      <c r="AB47" s="0" t="n">
        <v>164.791</v>
      </c>
      <c r="AC47" s="0" t="n">
        <v>178.635</v>
      </c>
      <c r="AD47" s="0" t="n">
        <v>218.097</v>
      </c>
      <c r="AE47" s="0" t="n">
        <v>251.375</v>
      </c>
      <c r="AF47" s="0" t="n">
        <v>264.467</v>
      </c>
      <c r="AG47" s="0" t="n">
        <v>282.886</v>
      </c>
      <c r="AH47" s="0" t="n">
        <v>319.424</v>
      </c>
      <c r="AI47" s="0" t="n">
        <v>353.359</v>
      </c>
      <c r="AJ47" s="0" t="n">
        <v>321.243</v>
      </c>
      <c r="AK47" s="0" t="n">
        <v>321.995</v>
      </c>
      <c r="AL47" s="0" t="n">
        <v>344.003</v>
      </c>
      <c r="AM47" s="0" t="n">
        <v>327.149</v>
      </c>
      <c r="AN47" s="0" t="n">
        <v>343.584</v>
      </c>
      <c r="AO47" s="0" t="n">
        <v>352.994</v>
      </c>
      <c r="AP47" s="0" t="n">
        <v>302.673</v>
      </c>
      <c r="AQ47" s="0" t="n">
        <v>313.116</v>
      </c>
      <c r="AR47" s="0" t="n">
        <v>332.121</v>
      </c>
      <c r="AS47" s="0" t="n">
        <v>356.88</v>
      </c>
      <c r="AT47" s="0" t="n">
        <v>350.104</v>
      </c>
      <c r="AU47" s="0" t="n">
        <v>352.243</v>
      </c>
      <c r="AV47" s="0" t="n">
        <v>392.57</v>
      </c>
      <c r="AW47" s="0" t="n">
        <v>411.248</v>
      </c>
      <c r="AX47" s="0" t="n">
        <v>428.86</v>
      </c>
      <c r="AY47" s="0" t="n">
        <v>447.919</v>
      </c>
      <c r="AZ47" s="0" t="n">
        <v>468.522</v>
      </c>
      <c r="BA47" s="0" t="n">
        <v>490.577</v>
      </c>
      <c r="BB47" s="0" t="n">
        <v>2019</v>
      </c>
      <c r="BC47" s="0" t="n">
        <v>1</v>
      </c>
    </row>
    <row r="48" customFormat="false" ht="15" hidden="false" customHeight="false" outlineLevel="0" collapsed="false">
      <c r="A48" s="0" t="s">
        <v>57</v>
      </c>
      <c r="B48" s="0" t="s">
        <v>292</v>
      </c>
      <c r="C48" s="0" t="s">
        <v>444</v>
      </c>
      <c r="D48" s="0" t="s">
        <v>240</v>
      </c>
      <c r="E48" s="0" t="s">
        <v>241</v>
      </c>
      <c r="F48" s="0" t="s">
        <v>242</v>
      </c>
      <c r="G48" s="0" t="s">
        <v>445</v>
      </c>
      <c r="H48" s="0" t="s">
        <v>445</v>
      </c>
      <c r="I48" s="0" t="s">
        <v>445</v>
      </c>
      <c r="J48" s="0" t="s">
        <v>445</v>
      </c>
      <c r="K48" s="0" t="s">
        <v>445</v>
      </c>
      <c r="L48" s="0" t="s">
        <v>445</v>
      </c>
      <c r="M48" s="0" t="s">
        <v>445</v>
      </c>
      <c r="N48" s="0" t="s">
        <v>445</v>
      </c>
      <c r="O48" s="0" t="s">
        <v>445</v>
      </c>
      <c r="P48" s="0" t="s">
        <v>445</v>
      </c>
      <c r="Q48" s="0" t="s">
        <v>445</v>
      </c>
      <c r="R48" s="0" t="n">
        <v>0.649</v>
      </c>
      <c r="S48" s="0" t="n">
        <v>0.671</v>
      </c>
      <c r="T48" s="0" t="n">
        <v>0.654</v>
      </c>
      <c r="U48" s="0" t="n">
        <v>0.69</v>
      </c>
      <c r="V48" s="0" t="n">
        <v>0.699</v>
      </c>
      <c r="W48" s="0" t="n">
        <v>0.693</v>
      </c>
      <c r="X48" s="0" t="n">
        <v>0.706</v>
      </c>
      <c r="Y48" s="0" t="n">
        <v>0.722</v>
      </c>
      <c r="Z48" s="0" t="n">
        <v>0.759</v>
      </c>
      <c r="AA48" s="0" t="n">
        <v>0.78</v>
      </c>
      <c r="AB48" s="0" t="n">
        <v>0.811</v>
      </c>
      <c r="AC48" s="0" t="n">
        <v>0.837</v>
      </c>
      <c r="AD48" s="0" t="n">
        <v>0.881</v>
      </c>
      <c r="AE48" s="0" t="n">
        <v>0.935</v>
      </c>
      <c r="AF48" s="0" t="n">
        <v>0.995</v>
      </c>
      <c r="AG48" s="0" t="n">
        <v>1.079</v>
      </c>
      <c r="AH48" s="0" t="n">
        <v>1.19</v>
      </c>
      <c r="AI48" s="0" t="n">
        <v>1.381</v>
      </c>
      <c r="AJ48" s="0" t="n">
        <v>1.425</v>
      </c>
      <c r="AK48" s="0" t="n">
        <v>1.542</v>
      </c>
      <c r="AL48" s="0" t="n">
        <v>1.739</v>
      </c>
      <c r="AM48" s="0" t="n">
        <v>1.9</v>
      </c>
      <c r="AN48" s="0" t="n">
        <v>2.043</v>
      </c>
      <c r="AO48" s="0" t="n">
        <v>2.216</v>
      </c>
      <c r="AP48" s="0" t="n">
        <v>2.445</v>
      </c>
      <c r="AQ48" s="0" t="n">
        <v>2.619</v>
      </c>
      <c r="AR48" s="0" t="n">
        <v>2.767</v>
      </c>
      <c r="AS48" s="0" t="n">
        <v>3.013</v>
      </c>
      <c r="AT48" s="0" t="n">
        <v>3.346</v>
      </c>
      <c r="AU48" s="0" t="n">
        <v>3.408</v>
      </c>
      <c r="AV48" s="0" t="n">
        <v>3.663</v>
      </c>
      <c r="AW48" s="0" t="n">
        <v>3.944</v>
      </c>
      <c r="AX48" s="0" t="n">
        <v>4.264</v>
      </c>
      <c r="AY48" s="0" t="n">
        <v>4.61</v>
      </c>
      <c r="AZ48" s="0" t="n">
        <v>4.984</v>
      </c>
      <c r="BA48" s="0" t="n">
        <v>5.389</v>
      </c>
      <c r="BB48" s="0" t="n">
        <v>2018</v>
      </c>
    </row>
    <row r="49" customFormat="false" ht="15" hidden="false" customHeight="false" outlineLevel="0" collapsed="false">
      <c r="A49" s="0" t="s">
        <v>58</v>
      </c>
      <c r="B49" s="0" t="s">
        <v>293</v>
      </c>
      <c r="C49" s="0" t="s">
        <v>444</v>
      </c>
      <c r="D49" s="0" t="s">
        <v>240</v>
      </c>
      <c r="E49" s="0" t="s">
        <v>241</v>
      </c>
      <c r="F49" s="0" t="s">
        <v>242</v>
      </c>
      <c r="G49" s="0" t="n">
        <v>0.073</v>
      </c>
      <c r="H49" s="0" t="n">
        <v>0.082</v>
      </c>
      <c r="I49" s="0" t="n">
        <v>0.09</v>
      </c>
      <c r="J49" s="0" t="n">
        <v>0.099</v>
      </c>
      <c r="K49" s="0" t="n">
        <v>0.109</v>
      </c>
      <c r="L49" s="0" t="n">
        <v>0.119</v>
      </c>
      <c r="M49" s="0" t="n">
        <v>0.135</v>
      </c>
      <c r="N49" s="0" t="n">
        <v>0.152</v>
      </c>
      <c r="O49" s="0" t="n">
        <v>0.171</v>
      </c>
      <c r="P49" s="0" t="n">
        <v>0.185</v>
      </c>
      <c r="Q49" s="0" t="n">
        <v>0.201</v>
      </c>
      <c r="R49" s="0" t="n">
        <v>0.22</v>
      </c>
      <c r="S49" s="0" t="n">
        <v>0.234</v>
      </c>
      <c r="T49" s="0" t="n">
        <v>0.246</v>
      </c>
      <c r="U49" s="0" t="n">
        <v>0.264</v>
      </c>
      <c r="V49" s="0" t="n">
        <v>0.275</v>
      </c>
      <c r="W49" s="0" t="n">
        <v>0.292</v>
      </c>
      <c r="X49" s="0" t="n">
        <v>0.303</v>
      </c>
      <c r="Y49" s="0" t="n">
        <v>0.322</v>
      </c>
      <c r="Z49" s="0" t="n">
        <v>0.332</v>
      </c>
      <c r="AA49" s="0" t="n">
        <v>0.333</v>
      </c>
      <c r="AB49" s="0" t="n">
        <v>0.34</v>
      </c>
      <c r="AC49" s="0" t="n">
        <v>0.333</v>
      </c>
      <c r="AD49" s="0" t="n">
        <v>0.343</v>
      </c>
      <c r="AE49" s="0" t="n">
        <v>0.367</v>
      </c>
      <c r="AF49" s="0" t="n">
        <v>0.364</v>
      </c>
      <c r="AG49" s="0" t="n">
        <v>0.39</v>
      </c>
      <c r="AH49" s="0" t="n">
        <v>0.421</v>
      </c>
      <c r="AI49" s="0" t="n">
        <v>0.458</v>
      </c>
      <c r="AJ49" s="0" t="n">
        <v>0.489</v>
      </c>
      <c r="AK49" s="0" t="n">
        <v>0.494</v>
      </c>
      <c r="AL49" s="0" t="n">
        <v>0.501</v>
      </c>
      <c r="AM49" s="0" t="n">
        <v>0.486</v>
      </c>
      <c r="AN49" s="0" t="n">
        <v>0.502</v>
      </c>
      <c r="AO49" s="0" t="n">
        <v>0.524</v>
      </c>
      <c r="AP49" s="0" t="n">
        <v>0.541</v>
      </c>
      <c r="AQ49" s="0" t="n">
        <v>0.575</v>
      </c>
      <c r="AR49" s="0" t="n">
        <v>0.522</v>
      </c>
      <c r="AS49" s="0" t="n">
        <v>0.53</v>
      </c>
      <c r="AT49" s="0" t="n">
        <v>0.579</v>
      </c>
      <c r="AU49" s="0" t="n">
        <v>0.517</v>
      </c>
      <c r="AV49" s="0" t="n">
        <v>0.523</v>
      </c>
      <c r="AW49" s="0" t="n">
        <v>0.565</v>
      </c>
      <c r="AX49" s="0" t="n">
        <v>0.599</v>
      </c>
      <c r="AY49" s="0" t="n">
        <v>0.629</v>
      </c>
      <c r="AZ49" s="0" t="n">
        <v>0.656</v>
      </c>
      <c r="BA49" s="0" t="n">
        <v>0.68</v>
      </c>
      <c r="BB49" s="0" t="n">
        <v>2018</v>
      </c>
    </row>
    <row r="50" customFormat="false" ht="15" hidden="false" customHeight="false" outlineLevel="0" collapsed="false">
      <c r="A50" s="0" t="s">
        <v>59</v>
      </c>
      <c r="B50" s="0" t="s">
        <v>294</v>
      </c>
      <c r="C50" s="0" t="s">
        <v>444</v>
      </c>
      <c r="D50" s="0" t="s">
        <v>240</v>
      </c>
      <c r="E50" s="0" t="s">
        <v>241</v>
      </c>
      <c r="F50" s="0" t="s">
        <v>242</v>
      </c>
      <c r="G50" s="0" t="n">
        <v>8.672</v>
      </c>
      <c r="H50" s="0" t="n">
        <v>9.698</v>
      </c>
      <c r="I50" s="0" t="n">
        <v>9.141</v>
      </c>
      <c r="J50" s="0" t="n">
        <v>9.461</v>
      </c>
      <c r="K50" s="0" t="n">
        <v>14.87</v>
      </c>
      <c r="L50" s="0" t="n">
        <v>6.496</v>
      </c>
      <c r="M50" s="0" t="n">
        <v>7.891</v>
      </c>
      <c r="N50" s="0" t="n">
        <v>8.305</v>
      </c>
      <c r="O50" s="0" t="n">
        <v>7.605</v>
      </c>
      <c r="P50" s="0" t="n">
        <v>8.589</v>
      </c>
      <c r="Q50" s="0" t="n">
        <v>7.995</v>
      </c>
      <c r="R50" s="0" t="n">
        <v>9.887</v>
      </c>
      <c r="S50" s="0" t="n">
        <v>11.605</v>
      </c>
      <c r="T50" s="0" t="n">
        <v>13.081</v>
      </c>
      <c r="U50" s="0" t="n">
        <v>14.645</v>
      </c>
      <c r="V50" s="0" t="n">
        <v>16.637</v>
      </c>
      <c r="W50" s="0" t="n">
        <v>18.242</v>
      </c>
      <c r="X50" s="0" t="n">
        <v>20.017</v>
      </c>
      <c r="Y50" s="0" t="n">
        <v>21.672</v>
      </c>
      <c r="Z50" s="0" t="n">
        <v>22.137</v>
      </c>
      <c r="AA50" s="0" t="n">
        <v>24.306</v>
      </c>
      <c r="AB50" s="0" t="n">
        <v>25.602</v>
      </c>
      <c r="AC50" s="0" t="n">
        <v>27.249</v>
      </c>
      <c r="AD50" s="0" t="n">
        <v>21.518</v>
      </c>
      <c r="AE50" s="0" t="n">
        <v>22.506</v>
      </c>
      <c r="AF50" s="0" t="n">
        <v>35.948</v>
      </c>
      <c r="AG50" s="0" t="n">
        <v>37.998</v>
      </c>
      <c r="AH50" s="0" t="n">
        <v>44.067</v>
      </c>
      <c r="AI50" s="0" t="n">
        <v>48.206</v>
      </c>
      <c r="AJ50" s="0" t="n">
        <v>48.319</v>
      </c>
      <c r="AK50" s="0" t="n">
        <v>53.921</v>
      </c>
      <c r="AL50" s="0" t="n">
        <v>58.088</v>
      </c>
      <c r="AM50" s="0" t="n">
        <v>60.747</v>
      </c>
      <c r="AN50" s="0" t="n">
        <v>62.758</v>
      </c>
      <c r="AO50" s="0" t="n">
        <v>67.264</v>
      </c>
      <c r="AP50" s="0" t="n">
        <v>71.254</v>
      </c>
      <c r="AQ50" s="0" t="n">
        <v>75.777</v>
      </c>
      <c r="AR50" s="0" t="n">
        <v>80.082</v>
      </c>
      <c r="AS50" s="0" t="n">
        <v>85.63</v>
      </c>
      <c r="AT50" s="0" t="n">
        <v>89.032</v>
      </c>
      <c r="AU50" s="0" t="n">
        <v>78.731</v>
      </c>
      <c r="AV50" s="0" t="n">
        <v>83.917</v>
      </c>
      <c r="AW50" s="0" t="n">
        <v>90.05</v>
      </c>
      <c r="AX50" s="0" t="n">
        <v>96.66</v>
      </c>
      <c r="AY50" s="0" t="n">
        <v>103.623</v>
      </c>
      <c r="AZ50" s="0" t="n">
        <v>111.179</v>
      </c>
      <c r="BA50" s="0" t="n">
        <v>119.319</v>
      </c>
      <c r="BB50" s="0" t="n">
        <v>2019</v>
      </c>
    </row>
    <row r="51" customFormat="false" ht="15" hidden="false" customHeight="false" outlineLevel="0" collapsed="false">
      <c r="A51" s="0" t="s">
        <v>60</v>
      </c>
      <c r="B51" s="0" t="s">
        <v>295</v>
      </c>
      <c r="C51" s="0" t="s">
        <v>444</v>
      </c>
      <c r="D51" s="0" t="s">
        <v>240</v>
      </c>
      <c r="E51" s="0" t="s">
        <v>241</v>
      </c>
      <c r="F51" s="0" t="s">
        <v>242</v>
      </c>
      <c r="G51" s="0" t="n">
        <v>16.84</v>
      </c>
      <c r="H51" s="0" t="n">
        <v>17.243</v>
      </c>
      <c r="I51" s="0" t="n">
        <v>17.214</v>
      </c>
      <c r="J51" s="0" t="n">
        <v>15.129</v>
      </c>
      <c r="K51" s="0" t="n">
        <v>16.101</v>
      </c>
      <c r="L51" s="0" t="n">
        <v>18.83</v>
      </c>
      <c r="M51" s="0" t="n">
        <v>13.816</v>
      </c>
      <c r="N51" s="0" t="n">
        <v>12.91</v>
      </c>
      <c r="O51" s="0" t="n">
        <v>12.277</v>
      </c>
      <c r="P51" s="0" t="n">
        <v>12.049</v>
      </c>
      <c r="Q51" s="0" t="n">
        <v>12.236</v>
      </c>
      <c r="R51" s="0" t="n">
        <v>13.73</v>
      </c>
      <c r="S51" s="0" t="n">
        <v>15.012</v>
      </c>
      <c r="T51" s="0" t="n">
        <v>17.537</v>
      </c>
      <c r="U51" s="0" t="n">
        <v>21.147</v>
      </c>
      <c r="V51" s="0" t="n">
        <v>22.968</v>
      </c>
      <c r="W51" s="0" t="n">
        <v>24.035</v>
      </c>
      <c r="X51" s="0" t="n">
        <v>27.009</v>
      </c>
      <c r="Y51" s="0" t="n">
        <v>27.474</v>
      </c>
      <c r="Z51" s="0" t="n">
        <v>19.74</v>
      </c>
      <c r="AA51" s="0" t="n">
        <v>18.319</v>
      </c>
      <c r="AB51" s="0" t="n">
        <v>24.468</v>
      </c>
      <c r="AC51" s="0" t="n">
        <v>28.549</v>
      </c>
      <c r="AD51" s="0" t="n">
        <v>32.433</v>
      </c>
      <c r="AE51" s="0" t="n">
        <v>36.592</v>
      </c>
      <c r="AF51" s="0" t="n">
        <v>41.507</v>
      </c>
      <c r="AG51" s="0" t="n">
        <v>46.802</v>
      </c>
      <c r="AH51" s="0" t="n">
        <v>51.008</v>
      </c>
      <c r="AI51" s="0" t="n">
        <v>61.763</v>
      </c>
      <c r="AJ51" s="0" t="n">
        <v>62.52</v>
      </c>
      <c r="AK51" s="0" t="n">
        <v>69.555</v>
      </c>
      <c r="AL51" s="0" t="n">
        <v>79.277</v>
      </c>
      <c r="AM51" s="0" t="n">
        <v>87.925</v>
      </c>
      <c r="AN51" s="0" t="n">
        <v>95.13</v>
      </c>
      <c r="AO51" s="0" t="n">
        <v>101.726</v>
      </c>
      <c r="AP51" s="0" t="n">
        <v>99.29</v>
      </c>
      <c r="AQ51" s="0" t="n">
        <v>99.938</v>
      </c>
      <c r="AR51" s="0" t="n">
        <v>104.296</v>
      </c>
      <c r="AS51" s="0" t="n">
        <v>107.562</v>
      </c>
      <c r="AT51" s="0" t="n">
        <v>108.108</v>
      </c>
      <c r="AU51" s="0" t="n">
        <v>96.665</v>
      </c>
      <c r="AV51" s="0" t="n">
        <v>100.595</v>
      </c>
      <c r="AW51" s="0" t="n">
        <v>103.874</v>
      </c>
      <c r="AX51" s="0" t="n">
        <v>106.806</v>
      </c>
      <c r="AY51" s="0" t="n">
        <v>110.131</v>
      </c>
      <c r="AZ51" s="0" t="n">
        <v>113.905</v>
      </c>
      <c r="BA51" s="0" t="n">
        <v>118.046</v>
      </c>
      <c r="BB51" s="0" t="n">
        <v>2019</v>
      </c>
    </row>
    <row r="52" customFormat="false" ht="15" hidden="false" customHeight="false" outlineLevel="0" collapsed="false">
      <c r="A52" s="0" t="s">
        <v>61</v>
      </c>
      <c r="B52" s="0" t="s">
        <v>296</v>
      </c>
      <c r="C52" s="0" t="s">
        <v>444</v>
      </c>
      <c r="D52" s="0" t="s">
        <v>240</v>
      </c>
      <c r="E52" s="0" t="s">
        <v>241</v>
      </c>
      <c r="F52" s="0" t="s">
        <v>242</v>
      </c>
      <c r="G52" s="0" t="n">
        <v>23.523</v>
      </c>
      <c r="H52" s="0" t="n">
        <v>25.76</v>
      </c>
      <c r="I52" s="0" t="n">
        <v>30.479</v>
      </c>
      <c r="J52" s="0" t="n">
        <v>37.254</v>
      </c>
      <c r="K52" s="0" t="n">
        <v>41.888</v>
      </c>
      <c r="L52" s="0" t="n">
        <v>48.841</v>
      </c>
      <c r="M52" s="0" t="n">
        <v>54.076</v>
      </c>
      <c r="N52" s="0" t="n">
        <v>77.359</v>
      </c>
      <c r="O52" s="0" t="n">
        <v>92.53</v>
      </c>
      <c r="P52" s="0" t="n">
        <v>115.362</v>
      </c>
      <c r="Q52" s="0" t="n">
        <v>96.087</v>
      </c>
      <c r="R52" s="0" t="n">
        <v>48.431</v>
      </c>
      <c r="S52" s="0" t="n">
        <v>44.168</v>
      </c>
      <c r="T52" s="0" t="n">
        <v>49.526</v>
      </c>
      <c r="U52" s="0" t="n">
        <v>54.55</v>
      </c>
      <c r="V52" s="0" t="n">
        <v>63.25</v>
      </c>
      <c r="W52" s="0" t="n">
        <v>71.118</v>
      </c>
      <c r="X52" s="0" t="n">
        <v>79.777</v>
      </c>
      <c r="Y52" s="0" t="n">
        <v>89.189</v>
      </c>
      <c r="Z52" s="0" t="n">
        <v>95.039</v>
      </c>
      <c r="AA52" s="0" t="n">
        <v>104.752</v>
      </c>
      <c r="AB52" s="0" t="n">
        <v>102.273</v>
      </c>
      <c r="AC52" s="0" t="n">
        <v>90.261</v>
      </c>
      <c r="AD52" s="0" t="n">
        <v>85.163</v>
      </c>
      <c r="AE52" s="0" t="n">
        <v>82.855</v>
      </c>
      <c r="AF52" s="0" t="n">
        <v>94.127</v>
      </c>
      <c r="AG52" s="0" t="n">
        <v>112.902</v>
      </c>
      <c r="AH52" s="0" t="n">
        <v>137.055</v>
      </c>
      <c r="AI52" s="0" t="n">
        <v>170.797</v>
      </c>
      <c r="AJ52" s="0" t="n">
        <v>198.316</v>
      </c>
      <c r="AK52" s="0" t="n">
        <v>230.024</v>
      </c>
      <c r="AL52" s="0" t="n">
        <v>247.726</v>
      </c>
      <c r="AM52" s="0" t="n">
        <v>278.769</v>
      </c>
      <c r="AN52" s="0" t="n">
        <v>288.007</v>
      </c>
      <c r="AO52" s="0" t="n">
        <v>305.567</v>
      </c>
      <c r="AP52" s="0" t="n">
        <v>332.075</v>
      </c>
      <c r="AQ52" s="0" t="n">
        <v>332.484</v>
      </c>
      <c r="AR52" s="0" t="n">
        <v>236.528</v>
      </c>
      <c r="AS52" s="0" t="n">
        <v>250.253</v>
      </c>
      <c r="AT52" s="0" t="n">
        <v>302.335</v>
      </c>
      <c r="AU52" s="0" t="n">
        <v>361.847</v>
      </c>
      <c r="AV52" s="0" t="n">
        <v>394.284</v>
      </c>
      <c r="AW52" s="0" t="n">
        <v>429.573</v>
      </c>
      <c r="AX52" s="0" t="n">
        <v>465.08</v>
      </c>
      <c r="AY52" s="0" t="n">
        <v>496.613</v>
      </c>
      <c r="AZ52" s="0" t="n">
        <v>538.339</v>
      </c>
      <c r="BA52" s="0" t="n">
        <v>602.683</v>
      </c>
      <c r="BB52" s="0" t="n">
        <v>2020</v>
      </c>
    </row>
    <row r="53" customFormat="false" ht="15" hidden="false" customHeight="false" outlineLevel="0" collapsed="false">
      <c r="A53" s="0" t="s">
        <v>62</v>
      </c>
      <c r="B53" s="0" t="s">
        <v>297</v>
      </c>
      <c r="C53" s="0" t="s">
        <v>444</v>
      </c>
      <c r="D53" s="0" t="s">
        <v>240</v>
      </c>
      <c r="E53" s="0" t="s">
        <v>241</v>
      </c>
      <c r="F53" s="0" t="s">
        <v>242</v>
      </c>
      <c r="G53" s="0" t="n">
        <v>3.912</v>
      </c>
      <c r="H53" s="0" t="n">
        <v>3.449</v>
      </c>
      <c r="I53" s="0" t="n">
        <v>3.406</v>
      </c>
      <c r="J53" s="0" t="n">
        <v>3.261</v>
      </c>
      <c r="K53" s="0" t="n">
        <v>2.385</v>
      </c>
      <c r="L53" s="0" t="n">
        <v>2.319</v>
      </c>
      <c r="M53" s="0" t="n">
        <v>2.335</v>
      </c>
      <c r="N53" s="0" t="n">
        <v>2.374</v>
      </c>
      <c r="O53" s="0" t="n">
        <v>2.771</v>
      </c>
      <c r="P53" s="0" t="n">
        <v>3.167</v>
      </c>
      <c r="Q53" s="0" t="n">
        <v>4.818</v>
      </c>
      <c r="R53" s="0" t="n">
        <v>5.252</v>
      </c>
      <c r="S53" s="0" t="n">
        <v>5.813</v>
      </c>
      <c r="T53" s="0" t="n">
        <v>6.68</v>
      </c>
      <c r="U53" s="0" t="n">
        <v>7.679</v>
      </c>
      <c r="V53" s="0" t="n">
        <v>8.922</v>
      </c>
      <c r="W53" s="0" t="n">
        <v>9.586</v>
      </c>
      <c r="X53" s="0" t="n">
        <v>10.222</v>
      </c>
      <c r="Y53" s="0" t="n">
        <v>10.937</v>
      </c>
      <c r="Z53" s="0" t="n">
        <v>11.284</v>
      </c>
      <c r="AA53" s="0" t="n">
        <v>11.785</v>
      </c>
      <c r="AB53" s="0" t="n">
        <v>12.283</v>
      </c>
      <c r="AC53" s="0" t="n">
        <v>12.664</v>
      </c>
      <c r="AD53" s="0" t="n">
        <v>13.244</v>
      </c>
      <c r="AE53" s="0" t="n">
        <v>13.725</v>
      </c>
      <c r="AF53" s="0" t="n">
        <v>14.698</v>
      </c>
      <c r="AG53" s="0" t="n">
        <v>16</v>
      </c>
      <c r="AH53" s="0" t="n">
        <v>17.012</v>
      </c>
      <c r="AI53" s="0" t="n">
        <v>17.987</v>
      </c>
      <c r="AJ53" s="0" t="n">
        <v>17.602</v>
      </c>
      <c r="AK53" s="0" t="n">
        <v>18.448</v>
      </c>
      <c r="AL53" s="0" t="n">
        <v>20.284</v>
      </c>
      <c r="AM53" s="0" t="n">
        <v>21.386</v>
      </c>
      <c r="AN53" s="0" t="n">
        <v>21.991</v>
      </c>
      <c r="AO53" s="0" t="n">
        <v>22.593</v>
      </c>
      <c r="AP53" s="0" t="n">
        <v>23.438</v>
      </c>
      <c r="AQ53" s="0" t="n">
        <v>24.191</v>
      </c>
      <c r="AR53" s="0" t="n">
        <v>24.979</v>
      </c>
      <c r="AS53" s="0" t="n">
        <v>26.117</v>
      </c>
      <c r="AT53" s="0" t="n">
        <v>27.023</v>
      </c>
      <c r="AU53" s="0" t="n">
        <v>24.609</v>
      </c>
      <c r="AV53" s="0" t="n">
        <v>26.277</v>
      </c>
      <c r="AW53" s="0" t="n">
        <v>27.474</v>
      </c>
      <c r="AX53" s="0" t="n">
        <v>28.581</v>
      </c>
      <c r="AY53" s="0" t="n">
        <v>29.63</v>
      </c>
      <c r="AZ53" s="0" t="n">
        <v>30.597</v>
      </c>
      <c r="BA53" s="0" t="n">
        <v>31.564</v>
      </c>
      <c r="BB53" s="0" t="n">
        <v>2019</v>
      </c>
    </row>
    <row r="54" customFormat="false" ht="15" hidden="false" customHeight="false" outlineLevel="0" collapsed="false">
      <c r="A54" s="0" t="s">
        <v>63</v>
      </c>
      <c r="B54" s="0" t="s">
        <v>298</v>
      </c>
      <c r="C54" s="0" t="s">
        <v>444</v>
      </c>
      <c r="D54" s="0" t="s">
        <v>240</v>
      </c>
      <c r="E54" s="0" t="s">
        <v>241</v>
      </c>
      <c r="F54" s="0" t="s">
        <v>242</v>
      </c>
      <c r="G54" s="0" t="n">
        <v>0.032</v>
      </c>
      <c r="H54" s="0" t="n">
        <v>0.03</v>
      </c>
      <c r="I54" s="0" t="n">
        <v>0.035</v>
      </c>
      <c r="J54" s="0" t="n">
        <v>0.04</v>
      </c>
      <c r="K54" s="0" t="n">
        <v>0.044</v>
      </c>
      <c r="L54" s="0" t="n">
        <v>0.074</v>
      </c>
      <c r="M54" s="0" t="n">
        <v>0.091</v>
      </c>
      <c r="N54" s="0" t="n">
        <v>0.111</v>
      </c>
      <c r="O54" s="0" t="n">
        <v>0.119</v>
      </c>
      <c r="P54" s="0" t="n">
        <v>0.105</v>
      </c>
      <c r="Q54" s="0" t="n">
        <v>0.133</v>
      </c>
      <c r="R54" s="0" t="n">
        <v>0.132</v>
      </c>
      <c r="S54" s="0" t="n">
        <v>0.16</v>
      </c>
      <c r="T54" s="0" t="n">
        <v>0.162</v>
      </c>
      <c r="U54" s="0" t="n">
        <v>0.12</v>
      </c>
      <c r="V54" s="0" t="n">
        <v>0.169</v>
      </c>
      <c r="W54" s="0" t="n">
        <v>0.276</v>
      </c>
      <c r="X54" s="0" t="n">
        <v>0.526</v>
      </c>
      <c r="Y54" s="0" t="n">
        <v>0.44</v>
      </c>
      <c r="Z54" s="0" t="n">
        <v>0.738</v>
      </c>
      <c r="AA54" s="0" t="n">
        <v>1.159</v>
      </c>
      <c r="AB54" s="0" t="n">
        <v>1.674</v>
      </c>
      <c r="AC54" s="0" t="n">
        <v>2.071</v>
      </c>
      <c r="AD54" s="0" t="n">
        <v>3.768</v>
      </c>
      <c r="AE54" s="0" t="n">
        <v>5.954</v>
      </c>
      <c r="AF54" s="0" t="n">
        <v>8.187</v>
      </c>
      <c r="AG54" s="0" t="n">
        <v>10.095</v>
      </c>
      <c r="AH54" s="0" t="n">
        <v>13.089</v>
      </c>
      <c r="AI54" s="0" t="n">
        <v>19.83</v>
      </c>
      <c r="AJ54" s="0" t="n">
        <v>15.088</v>
      </c>
      <c r="AK54" s="0" t="n">
        <v>16.314</v>
      </c>
      <c r="AL54" s="0" t="n">
        <v>21.357</v>
      </c>
      <c r="AM54" s="0" t="n">
        <v>22.388</v>
      </c>
      <c r="AN54" s="0" t="n">
        <v>21.949</v>
      </c>
      <c r="AO54" s="0" t="n">
        <v>21.765</v>
      </c>
      <c r="AP54" s="0" t="n">
        <v>13.185</v>
      </c>
      <c r="AQ54" s="0" t="n">
        <v>11.241</v>
      </c>
      <c r="AR54" s="0" t="n">
        <v>12.201</v>
      </c>
      <c r="AS54" s="0" t="n">
        <v>13.278</v>
      </c>
      <c r="AT54" s="0" t="n">
        <v>11.025</v>
      </c>
      <c r="AU54" s="0" t="n">
        <v>9.524</v>
      </c>
      <c r="AV54" s="0" t="n">
        <v>11.726</v>
      </c>
      <c r="AW54" s="0" t="n">
        <v>11.363</v>
      </c>
      <c r="AX54" s="0" t="n">
        <v>11.53</v>
      </c>
      <c r="AY54" s="0" t="n">
        <v>11.805</v>
      </c>
      <c r="AZ54" s="0" t="n">
        <v>11.951</v>
      </c>
      <c r="BA54" s="0" t="n">
        <v>12.26</v>
      </c>
      <c r="BB54" s="0" t="n">
        <v>2017</v>
      </c>
    </row>
    <row r="55" customFormat="false" ht="15" hidden="false" customHeight="false" outlineLevel="0" collapsed="false">
      <c r="A55" s="0" t="s">
        <v>64</v>
      </c>
      <c r="B55" s="0" t="s">
        <v>299</v>
      </c>
      <c r="C55" s="0" t="s">
        <v>444</v>
      </c>
      <c r="D55" s="0" t="s">
        <v>240</v>
      </c>
      <c r="E55" s="0" t="s">
        <v>241</v>
      </c>
      <c r="F55" s="0" t="s">
        <v>242</v>
      </c>
      <c r="G55" s="0" t="s">
        <v>445</v>
      </c>
      <c r="H55" s="0" t="s">
        <v>445</v>
      </c>
      <c r="I55" s="0" t="s">
        <v>445</v>
      </c>
      <c r="J55" s="0" t="s">
        <v>445</v>
      </c>
      <c r="K55" s="0" t="s">
        <v>445</v>
      </c>
      <c r="L55" s="0" t="s">
        <v>445</v>
      </c>
      <c r="M55" s="0" t="s">
        <v>445</v>
      </c>
      <c r="N55" s="0" t="s">
        <v>445</v>
      </c>
      <c r="O55" s="0" t="s">
        <v>445</v>
      </c>
      <c r="P55" s="0" t="s">
        <v>445</v>
      </c>
      <c r="Q55" s="0" t="s">
        <v>445</v>
      </c>
      <c r="R55" s="0" t="s">
        <v>445</v>
      </c>
      <c r="S55" s="0" t="n">
        <v>0.606</v>
      </c>
      <c r="T55" s="0" t="n">
        <v>0.374</v>
      </c>
      <c r="U55" s="0" t="n">
        <v>0.433</v>
      </c>
      <c r="V55" s="0" t="n">
        <v>0.483</v>
      </c>
      <c r="W55" s="0" t="n">
        <v>0.579</v>
      </c>
      <c r="X55" s="0" t="n">
        <v>0.594</v>
      </c>
      <c r="Y55" s="0" t="n">
        <v>0.626</v>
      </c>
      <c r="Z55" s="0" t="n">
        <v>0.614</v>
      </c>
      <c r="AA55" s="0" t="n">
        <v>0.547</v>
      </c>
      <c r="AB55" s="0" t="n">
        <v>0.582</v>
      </c>
      <c r="AC55" s="0" t="n">
        <v>0.564</v>
      </c>
      <c r="AD55" s="0" t="n">
        <v>0.673</v>
      </c>
      <c r="AE55" s="0" t="n">
        <v>0.858</v>
      </c>
      <c r="AF55" s="0" t="n">
        <v>0.85</v>
      </c>
      <c r="AG55" s="0" t="n">
        <v>0.937</v>
      </c>
      <c r="AH55" s="0" t="n">
        <v>1.02</v>
      </c>
      <c r="AI55" s="0" t="n">
        <v>0.923</v>
      </c>
      <c r="AJ55" s="0" t="n">
        <v>1.297</v>
      </c>
      <c r="AK55" s="0" t="n">
        <v>1.59</v>
      </c>
      <c r="AL55" s="0" t="n">
        <v>2.065</v>
      </c>
      <c r="AM55" s="0" t="n">
        <v>2.255</v>
      </c>
      <c r="AN55" s="0" t="n">
        <v>1.958</v>
      </c>
      <c r="AO55" s="0" t="n">
        <v>2.604</v>
      </c>
      <c r="AP55" s="0" t="n">
        <v>2.016</v>
      </c>
      <c r="AQ55" s="0" t="n">
        <v>2.213</v>
      </c>
      <c r="AR55" s="0" t="n">
        <v>1.904</v>
      </c>
      <c r="AS55" s="0" t="n">
        <v>2.006</v>
      </c>
      <c r="AT55" s="0" t="n">
        <v>1.982</v>
      </c>
      <c r="AU55" s="0" t="n">
        <v>2.086</v>
      </c>
      <c r="AV55" s="0" t="n">
        <v>2.25</v>
      </c>
      <c r="AW55" s="0" t="n">
        <v>2.418</v>
      </c>
      <c r="AX55" s="0" t="n">
        <v>2.559</v>
      </c>
      <c r="AY55" s="0" t="n">
        <v>2.708</v>
      </c>
      <c r="AZ55" s="0" t="n">
        <v>2.868</v>
      </c>
      <c r="BA55" s="0" t="n">
        <v>3.038</v>
      </c>
      <c r="BB55" s="0" t="n">
        <v>2018</v>
      </c>
    </row>
    <row r="56" customFormat="false" ht="15" hidden="false" customHeight="false" outlineLevel="0" collapsed="false">
      <c r="A56" s="0" t="s">
        <v>65</v>
      </c>
      <c r="B56" s="0" t="s">
        <v>300</v>
      </c>
      <c r="C56" s="0" t="s">
        <v>444</v>
      </c>
      <c r="D56" s="0" t="s">
        <v>240</v>
      </c>
      <c r="E56" s="0" t="s">
        <v>241</v>
      </c>
      <c r="F56" s="0" t="s">
        <v>242</v>
      </c>
      <c r="G56" s="0" t="s">
        <v>445</v>
      </c>
      <c r="H56" s="0" t="s">
        <v>445</v>
      </c>
      <c r="I56" s="0" t="s">
        <v>445</v>
      </c>
      <c r="J56" s="0" t="s">
        <v>445</v>
      </c>
      <c r="K56" s="0" t="s">
        <v>445</v>
      </c>
      <c r="L56" s="0" t="s">
        <v>445</v>
      </c>
      <c r="M56" s="0" t="s">
        <v>445</v>
      </c>
      <c r="N56" s="0" t="s">
        <v>445</v>
      </c>
      <c r="O56" s="0" t="s">
        <v>445</v>
      </c>
      <c r="P56" s="0" t="s">
        <v>445</v>
      </c>
      <c r="Q56" s="0" t="s">
        <v>445</v>
      </c>
      <c r="R56" s="0" t="s">
        <v>445</v>
      </c>
      <c r="S56" s="0" t="s">
        <v>445</v>
      </c>
      <c r="T56" s="0" t="n">
        <v>1.788</v>
      </c>
      <c r="U56" s="0" t="n">
        <v>2.505</v>
      </c>
      <c r="V56" s="0" t="n">
        <v>3.905</v>
      </c>
      <c r="W56" s="0" t="n">
        <v>4.779</v>
      </c>
      <c r="X56" s="0" t="n">
        <v>5.153</v>
      </c>
      <c r="Y56" s="0" t="n">
        <v>5.67</v>
      </c>
      <c r="Z56" s="0" t="n">
        <v>5.777</v>
      </c>
      <c r="AA56" s="0" t="n">
        <v>5.714</v>
      </c>
      <c r="AB56" s="0" t="n">
        <v>6.274</v>
      </c>
      <c r="AC56" s="0" t="n">
        <v>7.396</v>
      </c>
      <c r="AD56" s="0" t="n">
        <v>9.895</v>
      </c>
      <c r="AE56" s="0" t="n">
        <v>12.157</v>
      </c>
      <c r="AF56" s="0" t="n">
        <v>14.117</v>
      </c>
      <c r="AG56" s="0" t="n">
        <v>17.036</v>
      </c>
      <c r="AH56" s="0" t="n">
        <v>22.473</v>
      </c>
      <c r="AI56" s="0" t="n">
        <v>24.463</v>
      </c>
      <c r="AJ56" s="0" t="n">
        <v>19.804</v>
      </c>
      <c r="AK56" s="0" t="n">
        <v>19.73</v>
      </c>
      <c r="AL56" s="0" t="n">
        <v>23.421</v>
      </c>
      <c r="AM56" s="0" t="n">
        <v>23.206</v>
      </c>
      <c r="AN56" s="0" t="n">
        <v>25.279</v>
      </c>
      <c r="AO56" s="0" t="n">
        <v>26.816</v>
      </c>
      <c r="AP56" s="0" t="n">
        <v>23.06</v>
      </c>
      <c r="AQ56" s="0" t="n">
        <v>24.269</v>
      </c>
      <c r="AR56" s="0" t="n">
        <v>26.942</v>
      </c>
      <c r="AS56" s="0" t="n">
        <v>30.645</v>
      </c>
      <c r="AT56" s="0" t="n">
        <v>31.475</v>
      </c>
      <c r="AU56" s="0" t="n">
        <v>31.005</v>
      </c>
      <c r="AV56" s="0" t="n">
        <v>35.187</v>
      </c>
      <c r="AW56" s="0" t="n">
        <v>38.24</v>
      </c>
      <c r="AX56" s="0" t="n">
        <v>40.677</v>
      </c>
      <c r="AY56" s="0" t="n">
        <v>43.177</v>
      </c>
      <c r="AZ56" s="0" t="n">
        <v>45.628</v>
      </c>
      <c r="BA56" s="0" t="n">
        <v>48.185</v>
      </c>
      <c r="BB56" s="0" t="n">
        <v>2020</v>
      </c>
    </row>
    <row r="57" customFormat="false" ht="15" hidden="false" customHeight="false" outlineLevel="0" collapsed="false">
      <c r="A57" s="0" t="s">
        <v>183</v>
      </c>
      <c r="B57" s="0" t="s">
        <v>301</v>
      </c>
      <c r="C57" s="0" t="s">
        <v>444</v>
      </c>
      <c r="D57" s="0" t="s">
        <v>240</v>
      </c>
      <c r="E57" s="0" t="s">
        <v>241</v>
      </c>
      <c r="F57" s="0" t="s">
        <v>242</v>
      </c>
      <c r="G57" s="0" t="n">
        <v>0.754</v>
      </c>
      <c r="H57" s="0" t="n">
        <v>0.798</v>
      </c>
      <c r="I57" s="0" t="n">
        <v>0.714</v>
      </c>
      <c r="J57" s="0" t="n">
        <v>0.734</v>
      </c>
      <c r="K57" s="0" t="n">
        <v>0.628</v>
      </c>
      <c r="L57" s="0" t="n">
        <v>0.497</v>
      </c>
      <c r="M57" s="0" t="n">
        <v>0.635</v>
      </c>
      <c r="N57" s="0" t="n">
        <v>0.831</v>
      </c>
      <c r="O57" s="0" t="n">
        <v>0.986</v>
      </c>
      <c r="P57" s="0" t="n">
        <v>1.006</v>
      </c>
      <c r="Q57" s="0" t="n">
        <v>1.237</v>
      </c>
      <c r="R57" s="0" t="n">
        <v>1.285</v>
      </c>
      <c r="S57" s="0" t="n">
        <v>1.425</v>
      </c>
      <c r="T57" s="0" t="n">
        <v>1.497</v>
      </c>
      <c r="U57" s="0" t="n">
        <v>1.621</v>
      </c>
      <c r="V57" s="0" t="n">
        <v>1.932</v>
      </c>
      <c r="W57" s="0" t="n">
        <v>1.83</v>
      </c>
      <c r="X57" s="0" t="n">
        <v>1.957</v>
      </c>
      <c r="Y57" s="0" t="n">
        <v>1.797</v>
      </c>
      <c r="Z57" s="0" t="n">
        <v>1.764</v>
      </c>
      <c r="AA57" s="0" t="n">
        <v>1.739</v>
      </c>
      <c r="AB57" s="0" t="n">
        <v>1.544</v>
      </c>
      <c r="AC57" s="0" t="n">
        <v>1.436</v>
      </c>
      <c r="AD57" s="0" t="n">
        <v>2.198</v>
      </c>
      <c r="AE57" s="0" t="n">
        <v>2.774</v>
      </c>
      <c r="AF57" s="0" t="n">
        <v>3.177</v>
      </c>
      <c r="AG57" s="0" t="n">
        <v>3.293</v>
      </c>
      <c r="AH57" s="0" t="n">
        <v>3.465</v>
      </c>
      <c r="AI57" s="0" t="n">
        <v>3.298</v>
      </c>
      <c r="AJ57" s="0" t="n">
        <v>3.596</v>
      </c>
      <c r="AK57" s="0" t="n">
        <v>4.438</v>
      </c>
      <c r="AL57" s="0" t="n">
        <v>4.826</v>
      </c>
      <c r="AM57" s="0" t="n">
        <v>4.887</v>
      </c>
      <c r="AN57" s="0" t="n">
        <v>4.6</v>
      </c>
      <c r="AO57" s="0" t="n">
        <v>4.426</v>
      </c>
      <c r="AP57" s="0" t="n">
        <v>4.061</v>
      </c>
      <c r="AQ57" s="0" t="n">
        <v>3.815</v>
      </c>
      <c r="AR57" s="0" t="n">
        <v>4.407</v>
      </c>
      <c r="AS57" s="0" t="n">
        <v>4.666</v>
      </c>
      <c r="AT57" s="0" t="n">
        <v>4.471</v>
      </c>
      <c r="AU57" s="0" t="n">
        <v>3.949</v>
      </c>
      <c r="AV57" s="0" t="n">
        <v>4.226</v>
      </c>
      <c r="AW57" s="0" t="n">
        <v>4.367</v>
      </c>
      <c r="AX57" s="0" t="n">
        <v>4.503</v>
      </c>
      <c r="AY57" s="0" t="n">
        <v>4.695</v>
      </c>
      <c r="AZ57" s="0" t="n">
        <v>4.902</v>
      </c>
      <c r="BA57" s="0" t="n">
        <v>5.359</v>
      </c>
      <c r="BB57" s="0" t="n">
        <v>2019</v>
      </c>
    </row>
    <row r="58" customFormat="false" ht="15" hidden="false" customHeight="false" outlineLevel="0" collapsed="false">
      <c r="A58" s="0" t="s">
        <v>66</v>
      </c>
      <c r="B58" s="0" t="s">
        <v>302</v>
      </c>
      <c r="C58" s="0" t="s">
        <v>444</v>
      </c>
      <c r="D58" s="0" t="s">
        <v>240</v>
      </c>
      <c r="E58" s="0" t="s">
        <v>241</v>
      </c>
      <c r="F58" s="0" t="s">
        <v>242</v>
      </c>
      <c r="G58" s="0" t="n">
        <v>7.385</v>
      </c>
      <c r="H58" s="0" t="n">
        <v>7.578</v>
      </c>
      <c r="I58" s="0" t="n">
        <v>7.973</v>
      </c>
      <c r="J58" s="0" t="n">
        <v>8.863</v>
      </c>
      <c r="K58" s="0" t="n">
        <v>8.375</v>
      </c>
      <c r="L58" s="0" t="n">
        <v>9.808</v>
      </c>
      <c r="M58" s="0" t="n">
        <v>10.188</v>
      </c>
      <c r="N58" s="0" t="n">
        <v>10.89</v>
      </c>
      <c r="O58" s="0" t="n">
        <v>11.285</v>
      </c>
      <c r="P58" s="0" t="n">
        <v>11.872</v>
      </c>
      <c r="Q58" s="0" t="n">
        <v>12.595</v>
      </c>
      <c r="R58" s="0" t="n">
        <v>13.928</v>
      </c>
      <c r="S58" s="0" t="n">
        <v>14.696</v>
      </c>
      <c r="T58" s="0" t="n">
        <v>9.143</v>
      </c>
      <c r="U58" s="0" t="n">
        <v>8.135</v>
      </c>
      <c r="V58" s="0" t="n">
        <v>7.887</v>
      </c>
      <c r="W58" s="0" t="n">
        <v>8.794</v>
      </c>
      <c r="X58" s="0" t="n">
        <v>8.621</v>
      </c>
      <c r="Y58" s="0" t="n">
        <v>7.815</v>
      </c>
      <c r="Z58" s="0" t="n">
        <v>7.515</v>
      </c>
      <c r="AA58" s="0" t="n">
        <v>8.167</v>
      </c>
      <c r="AB58" s="0" t="n">
        <v>8.103</v>
      </c>
      <c r="AC58" s="0" t="n">
        <v>7.828</v>
      </c>
      <c r="AD58" s="0" t="n">
        <v>8.604</v>
      </c>
      <c r="AE58" s="0" t="n">
        <v>10.122</v>
      </c>
      <c r="AF58" s="0" t="n">
        <v>12.387</v>
      </c>
      <c r="AG58" s="0" t="n">
        <v>15.31</v>
      </c>
      <c r="AH58" s="0" t="n">
        <v>19.329</v>
      </c>
      <c r="AI58" s="0" t="n">
        <v>26.25</v>
      </c>
      <c r="AJ58" s="0" t="n">
        <v>28.672</v>
      </c>
      <c r="AK58" s="0" t="n">
        <v>26.887</v>
      </c>
      <c r="AL58" s="0" t="n">
        <v>30.48</v>
      </c>
      <c r="AM58" s="0" t="n">
        <v>42.221</v>
      </c>
      <c r="AN58" s="0" t="n">
        <v>46.544</v>
      </c>
      <c r="AO58" s="0" t="n">
        <v>54.165</v>
      </c>
      <c r="AP58" s="0" t="n">
        <v>63.081</v>
      </c>
      <c r="AQ58" s="0" t="n">
        <v>72.12</v>
      </c>
      <c r="AR58" s="0" t="n">
        <v>76.841</v>
      </c>
      <c r="AS58" s="0" t="n">
        <v>80.207</v>
      </c>
      <c r="AT58" s="0" t="n">
        <v>92.608</v>
      </c>
      <c r="AU58" s="0" t="n">
        <v>96.611</v>
      </c>
      <c r="AV58" s="0" t="n">
        <v>93.966</v>
      </c>
      <c r="AW58" s="0" t="n">
        <v>92.907</v>
      </c>
      <c r="AX58" s="0" t="n">
        <v>101.965</v>
      </c>
      <c r="AY58" s="0" t="n">
        <v>113.619</v>
      </c>
      <c r="AZ58" s="0" t="n">
        <v>125.51</v>
      </c>
      <c r="BA58" s="0" t="n">
        <v>138.804</v>
      </c>
      <c r="BB58" s="0" t="n">
        <v>2020</v>
      </c>
    </row>
    <row r="59" customFormat="false" ht="15" hidden="false" customHeight="false" outlineLevel="0" collapsed="false">
      <c r="A59" s="0" t="s">
        <v>67</v>
      </c>
      <c r="B59" s="0" t="s">
        <v>303</v>
      </c>
      <c r="C59" s="0" t="s">
        <v>444</v>
      </c>
      <c r="D59" s="0" t="s">
        <v>240</v>
      </c>
      <c r="E59" s="0" t="s">
        <v>241</v>
      </c>
      <c r="F59" s="0" t="s">
        <v>242</v>
      </c>
      <c r="G59" s="0" t="n">
        <v>1.303</v>
      </c>
      <c r="H59" s="0" t="n">
        <v>1.339</v>
      </c>
      <c r="I59" s="0" t="n">
        <v>1.293</v>
      </c>
      <c r="J59" s="0" t="n">
        <v>1.217</v>
      </c>
      <c r="K59" s="0" t="n">
        <v>1.276</v>
      </c>
      <c r="L59" s="0" t="n">
        <v>1.236</v>
      </c>
      <c r="M59" s="0" t="n">
        <v>1.398</v>
      </c>
      <c r="N59" s="0" t="n">
        <v>1.276</v>
      </c>
      <c r="O59" s="0" t="n">
        <v>1.202</v>
      </c>
      <c r="P59" s="0" t="n">
        <v>1.281</v>
      </c>
      <c r="Q59" s="0" t="n">
        <v>1.448</v>
      </c>
      <c r="R59" s="0" t="n">
        <v>1.5</v>
      </c>
      <c r="S59" s="0" t="n">
        <v>1.659</v>
      </c>
      <c r="T59" s="0" t="n">
        <v>1.772</v>
      </c>
      <c r="U59" s="0" t="n">
        <v>1.977</v>
      </c>
      <c r="V59" s="0" t="n">
        <v>2.134</v>
      </c>
      <c r="W59" s="0" t="n">
        <v>2.307</v>
      </c>
      <c r="X59" s="0" t="n">
        <v>2.268</v>
      </c>
      <c r="Y59" s="0" t="n">
        <v>1.795</v>
      </c>
      <c r="Z59" s="0" t="n">
        <v>2.104</v>
      </c>
      <c r="AA59" s="0" t="n">
        <v>1.824</v>
      </c>
      <c r="AB59" s="0" t="n">
        <v>1.798</v>
      </c>
      <c r="AC59" s="0" t="n">
        <v>1.996</v>
      </c>
      <c r="AD59" s="0" t="n">
        <v>2.509</v>
      </c>
      <c r="AE59" s="0" t="n">
        <v>2.954</v>
      </c>
      <c r="AF59" s="0" t="n">
        <v>3.257</v>
      </c>
      <c r="AG59" s="0" t="n">
        <v>3.361</v>
      </c>
      <c r="AH59" s="0" t="n">
        <v>3.688</v>
      </c>
      <c r="AI59" s="0" t="n">
        <v>3.816</v>
      </c>
      <c r="AJ59" s="0" t="n">
        <v>3.106</v>
      </c>
      <c r="AK59" s="0" t="n">
        <v>3.402</v>
      </c>
      <c r="AL59" s="0" t="n">
        <v>4.094</v>
      </c>
      <c r="AM59" s="0" t="n">
        <v>4.303</v>
      </c>
      <c r="AN59" s="0" t="n">
        <v>4.539</v>
      </c>
      <c r="AO59" s="0" t="n">
        <v>4.857</v>
      </c>
      <c r="AP59" s="0" t="n">
        <v>4.682</v>
      </c>
      <c r="AQ59" s="0" t="n">
        <v>4.93</v>
      </c>
      <c r="AR59" s="0" t="n">
        <v>5.353</v>
      </c>
      <c r="AS59" s="0" t="n">
        <v>5.581</v>
      </c>
      <c r="AT59" s="0" t="n">
        <v>5.497</v>
      </c>
      <c r="AU59" s="0" t="n">
        <v>4.316</v>
      </c>
      <c r="AV59" s="0" t="n">
        <v>4.586</v>
      </c>
      <c r="AW59" s="0" t="n">
        <v>5.124</v>
      </c>
      <c r="AX59" s="0" t="n">
        <v>5.593</v>
      </c>
      <c r="AY59" s="0" t="n">
        <v>6.008</v>
      </c>
      <c r="AZ59" s="0" t="n">
        <v>6.386</v>
      </c>
      <c r="BA59" s="0" t="n">
        <v>6.762</v>
      </c>
      <c r="BB59" s="0" t="n">
        <v>2019</v>
      </c>
    </row>
    <row r="60" customFormat="false" ht="15" hidden="false" customHeight="false" outlineLevel="0" collapsed="false">
      <c r="A60" s="0" t="s">
        <v>68</v>
      </c>
      <c r="B60" s="0" t="s">
        <v>304</v>
      </c>
      <c r="C60" s="0" t="s">
        <v>444</v>
      </c>
      <c r="D60" s="0" t="s">
        <v>240</v>
      </c>
      <c r="E60" s="0" t="s">
        <v>241</v>
      </c>
      <c r="F60" s="0" t="s">
        <v>242</v>
      </c>
      <c r="G60" s="0" t="n">
        <v>53.714</v>
      </c>
      <c r="H60" s="0" t="n">
        <v>52.62</v>
      </c>
      <c r="I60" s="0" t="n">
        <v>53.111</v>
      </c>
      <c r="J60" s="0" t="n">
        <v>51.056</v>
      </c>
      <c r="K60" s="0" t="n">
        <v>53.032</v>
      </c>
      <c r="L60" s="0" t="n">
        <v>56.223</v>
      </c>
      <c r="M60" s="0" t="n">
        <v>73.652</v>
      </c>
      <c r="N60" s="0" t="n">
        <v>91.775</v>
      </c>
      <c r="O60" s="0" t="n">
        <v>109.255</v>
      </c>
      <c r="P60" s="0" t="n">
        <v>119.106</v>
      </c>
      <c r="Q60" s="0" t="n">
        <v>141.718</v>
      </c>
      <c r="R60" s="0" t="n">
        <v>128.194</v>
      </c>
      <c r="S60" s="0" t="n">
        <v>113.134</v>
      </c>
      <c r="T60" s="0" t="n">
        <v>89.279</v>
      </c>
      <c r="U60" s="0" t="n">
        <v>103.739</v>
      </c>
      <c r="V60" s="0" t="n">
        <v>134.339</v>
      </c>
      <c r="W60" s="0" t="n">
        <v>132.183</v>
      </c>
      <c r="X60" s="0" t="n">
        <v>127.076</v>
      </c>
      <c r="Y60" s="0" t="n">
        <v>134.212</v>
      </c>
      <c r="Z60" s="0" t="n">
        <v>135.398</v>
      </c>
      <c r="AA60" s="0" t="n">
        <v>126.075</v>
      </c>
      <c r="AB60" s="0" t="n">
        <v>129.534</v>
      </c>
      <c r="AC60" s="0" t="n">
        <v>140.305</v>
      </c>
      <c r="AD60" s="0" t="n">
        <v>171.609</v>
      </c>
      <c r="AE60" s="0" t="n">
        <v>197.39</v>
      </c>
      <c r="AF60" s="0" t="n">
        <v>204.999</v>
      </c>
      <c r="AG60" s="0" t="n">
        <v>217.101</v>
      </c>
      <c r="AH60" s="0" t="n">
        <v>256.408</v>
      </c>
      <c r="AI60" s="0" t="n">
        <v>285.685</v>
      </c>
      <c r="AJ60" s="0" t="n">
        <v>253.222</v>
      </c>
      <c r="AK60" s="0" t="n">
        <v>249.628</v>
      </c>
      <c r="AL60" s="0" t="n">
        <v>275.556</v>
      </c>
      <c r="AM60" s="0" t="n">
        <v>258.454</v>
      </c>
      <c r="AN60" s="0" t="n">
        <v>271.366</v>
      </c>
      <c r="AO60" s="0" t="n">
        <v>274.934</v>
      </c>
      <c r="AP60" s="0" t="n">
        <v>234.558</v>
      </c>
      <c r="AQ60" s="0" t="n">
        <v>240.705</v>
      </c>
      <c r="AR60" s="0" t="n">
        <v>255.558</v>
      </c>
      <c r="AS60" s="0" t="n">
        <v>276.112</v>
      </c>
      <c r="AT60" s="0" t="n">
        <v>268.996</v>
      </c>
      <c r="AU60" s="0" t="n">
        <v>270.637</v>
      </c>
      <c r="AV60" s="0" t="n">
        <v>300.484</v>
      </c>
      <c r="AW60" s="0" t="n">
        <v>317.341</v>
      </c>
      <c r="AX60" s="0" t="n">
        <v>328.661</v>
      </c>
      <c r="AY60" s="0" t="n">
        <v>339.105</v>
      </c>
      <c r="AZ60" s="0" t="n">
        <v>349.485</v>
      </c>
      <c r="BA60" s="0" t="n">
        <v>360.002</v>
      </c>
      <c r="BB60" s="0" t="n">
        <v>2019</v>
      </c>
      <c r="BC60" s="0" t="n">
        <v>1</v>
      </c>
    </row>
    <row r="61" customFormat="false" ht="15" hidden="false" customHeight="false" outlineLevel="0" collapsed="false">
      <c r="A61" s="0" t="s">
        <v>69</v>
      </c>
      <c r="B61" s="0" t="s">
        <v>305</v>
      </c>
      <c r="C61" s="0" t="s">
        <v>444</v>
      </c>
      <c r="D61" s="0" t="s">
        <v>240</v>
      </c>
      <c r="E61" s="0" t="s">
        <v>241</v>
      </c>
      <c r="F61" s="0" t="s">
        <v>242</v>
      </c>
      <c r="G61" s="0" t="n">
        <v>702.243</v>
      </c>
      <c r="H61" s="0" t="n">
        <v>618.954</v>
      </c>
      <c r="I61" s="0" t="n">
        <v>588.015</v>
      </c>
      <c r="J61" s="0" t="n">
        <v>562.499</v>
      </c>
      <c r="K61" s="0" t="n">
        <v>532.339</v>
      </c>
      <c r="L61" s="0" t="n">
        <v>557.561</v>
      </c>
      <c r="M61" s="0" t="n">
        <v>772.838</v>
      </c>
      <c r="N61" s="0" t="n">
        <v>935.117</v>
      </c>
      <c r="O61" s="67" t="n">
        <v>1020.88</v>
      </c>
      <c r="P61" s="67" t="n">
        <v>1026.18</v>
      </c>
      <c r="Q61" s="67" t="n">
        <v>1272.43</v>
      </c>
      <c r="R61" s="67" t="n">
        <v>1273.59</v>
      </c>
      <c r="S61" s="67" t="n">
        <v>1404.39</v>
      </c>
      <c r="T61" s="67" t="n">
        <v>1324.24</v>
      </c>
      <c r="U61" s="67" t="n">
        <v>1396.65</v>
      </c>
      <c r="V61" s="67" t="n">
        <v>1602.13</v>
      </c>
      <c r="W61" s="67" t="n">
        <v>1606.04</v>
      </c>
      <c r="X61" s="67" t="n">
        <v>1454.56</v>
      </c>
      <c r="Y61" s="67" t="n">
        <v>1505.18</v>
      </c>
      <c r="Z61" s="67" t="n">
        <v>1494.63</v>
      </c>
      <c r="AA61" s="67" t="n">
        <v>1366.24</v>
      </c>
      <c r="AB61" s="67" t="n">
        <v>1377.67</v>
      </c>
      <c r="AC61" s="67" t="n">
        <v>1500.35</v>
      </c>
      <c r="AD61" s="67" t="n">
        <v>1844.08</v>
      </c>
      <c r="AE61" s="67" t="n">
        <v>2118.67</v>
      </c>
      <c r="AF61" s="67" t="n">
        <v>2198.16</v>
      </c>
      <c r="AG61" s="67" t="n">
        <v>2320.66</v>
      </c>
      <c r="AH61" s="67" t="n">
        <v>2660.91</v>
      </c>
      <c r="AI61" s="67" t="n">
        <v>2929.98</v>
      </c>
      <c r="AJ61" s="67" t="n">
        <v>2697.96</v>
      </c>
      <c r="AK61" s="67" t="n">
        <v>2647.35</v>
      </c>
      <c r="AL61" s="67" t="n">
        <v>2864.65</v>
      </c>
      <c r="AM61" s="67" t="n">
        <v>2685.37</v>
      </c>
      <c r="AN61" s="67" t="n">
        <v>2811.92</v>
      </c>
      <c r="AO61" s="67" t="n">
        <v>2856.7</v>
      </c>
      <c r="AP61" s="67" t="n">
        <v>2439.44</v>
      </c>
      <c r="AQ61" s="67" t="n">
        <v>2472.28</v>
      </c>
      <c r="AR61" s="67" t="n">
        <v>2594.24</v>
      </c>
      <c r="AS61" s="67" t="n">
        <v>2791.16</v>
      </c>
      <c r="AT61" s="67" t="n">
        <v>2717.2</v>
      </c>
      <c r="AU61" s="67" t="n">
        <v>2598.91</v>
      </c>
      <c r="AV61" s="67" t="n">
        <v>2938.27</v>
      </c>
      <c r="AW61" s="67" t="n">
        <v>3138.87</v>
      </c>
      <c r="AX61" s="67" t="n">
        <v>3242.5</v>
      </c>
      <c r="AY61" s="67" t="n">
        <v>3342.41</v>
      </c>
      <c r="AZ61" s="67" t="n">
        <v>3442.45</v>
      </c>
      <c r="BA61" s="67" t="n">
        <v>3538.7</v>
      </c>
      <c r="BB61" s="0" t="n">
        <v>2020</v>
      </c>
      <c r="BC61" s="0" t="n">
        <v>1</v>
      </c>
    </row>
    <row r="62" customFormat="false" ht="15" hidden="false" customHeight="false" outlineLevel="0" collapsed="false">
      <c r="A62" s="0" t="s">
        <v>70</v>
      </c>
      <c r="B62" s="0" t="s">
        <v>306</v>
      </c>
      <c r="C62" s="0" t="s">
        <v>444</v>
      </c>
      <c r="D62" s="0" t="s">
        <v>240</v>
      </c>
      <c r="E62" s="0" t="s">
        <v>241</v>
      </c>
      <c r="F62" s="0" t="s">
        <v>242</v>
      </c>
      <c r="G62" s="0" t="n">
        <v>4.559</v>
      </c>
      <c r="H62" s="0" t="n">
        <v>4.111</v>
      </c>
      <c r="I62" s="0" t="n">
        <v>3.853</v>
      </c>
      <c r="J62" s="0" t="n">
        <v>3.689</v>
      </c>
      <c r="K62" s="0" t="n">
        <v>3.547</v>
      </c>
      <c r="L62" s="0" t="n">
        <v>3.736</v>
      </c>
      <c r="M62" s="0" t="n">
        <v>4.889</v>
      </c>
      <c r="N62" s="0" t="n">
        <v>3.699</v>
      </c>
      <c r="O62" s="0" t="n">
        <v>4.079</v>
      </c>
      <c r="P62" s="0" t="n">
        <v>4.458</v>
      </c>
      <c r="Q62" s="0" t="n">
        <v>6.339</v>
      </c>
      <c r="R62" s="0" t="n">
        <v>5.754</v>
      </c>
      <c r="S62" s="0" t="n">
        <v>5.955</v>
      </c>
      <c r="T62" s="0" t="n">
        <v>5.757</v>
      </c>
      <c r="U62" s="0" t="n">
        <v>4.463</v>
      </c>
      <c r="V62" s="0" t="n">
        <v>5.281</v>
      </c>
      <c r="W62" s="0" t="n">
        <v>6.064</v>
      </c>
      <c r="X62" s="0" t="n">
        <v>5.673</v>
      </c>
      <c r="Y62" s="0" t="n">
        <v>4.774</v>
      </c>
      <c r="Z62" s="0" t="n">
        <v>4.966</v>
      </c>
      <c r="AA62" s="0" t="n">
        <v>5.397</v>
      </c>
      <c r="AB62" s="0" t="n">
        <v>5.023</v>
      </c>
      <c r="AC62" s="0" t="n">
        <v>5.332</v>
      </c>
      <c r="AD62" s="0" t="n">
        <v>6.51</v>
      </c>
      <c r="AE62" s="0" t="n">
        <v>7.767</v>
      </c>
      <c r="AF62" s="0" t="n">
        <v>9.468</v>
      </c>
      <c r="AG62" s="0" t="n">
        <v>10.164</v>
      </c>
      <c r="AH62" s="0" t="n">
        <v>12.457</v>
      </c>
      <c r="AI62" s="0" t="n">
        <v>15.57</v>
      </c>
      <c r="AJ62" s="0" t="n">
        <v>12.188</v>
      </c>
      <c r="AK62" s="0" t="n">
        <v>14.384</v>
      </c>
      <c r="AL62" s="0" t="n">
        <v>18.207</v>
      </c>
      <c r="AM62" s="0" t="n">
        <v>17.181</v>
      </c>
      <c r="AN62" s="0" t="n">
        <v>17.596</v>
      </c>
      <c r="AO62" s="0" t="n">
        <v>18.209</v>
      </c>
      <c r="AP62" s="0" t="n">
        <v>14.385</v>
      </c>
      <c r="AQ62" s="0" t="n">
        <v>14.02</v>
      </c>
      <c r="AR62" s="0" t="n">
        <v>14.924</v>
      </c>
      <c r="AS62" s="0" t="n">
        <v>16.875</v>
      </c>
      <c r="AT62" s="0" t="n">
        <v>16.875</v>
      </c>
      <c r="AU62" s="0" t="n">
        <v>15.642</v>
      </c>
      <c r="AV62" s="0" t="n">
        <v>18.362</v>
      </c>
      <c r="AW62" s="0" t="n">
        <v>18.768</v>
      </c>
      <c r="AX62" s="0" t="n">
        <v>19.278</v>
      </c>
      <c r="AY62" s="0" t="n">
        <v>19.952</v>
      </c>
      <c r="AZ62" s="0" t="n">
        <v>20.873</v>
      </c>
      <c r="BA62" s="0" t="n">
        <v>22.1</v>
      </c>
      <c r="BB62" s="0" t="n">
        <v>2019</v>
      </c>
    </row>
    <row r="63" customFormat="false" ht="15" hidden="false" customHeight="false" outlineLevel="0" collapsed="false">
      <c r="A63" s="0" t="s">
        <v>72</v>
      </c>
      <c r="B63" s="0" t="s">
        <v>307</v>
      </c>
      <c r="C63" s="0" t="s">
        <v>444</v>
      </c>
      <c r="D63" s="0" t="s">
        <v>240</v>
      </c>
      <c r="E63" s="0" t="s">
        <v>241</v>
      </c>
      <c r="F63" s="0" t="s">
        <v>242</v>
      </c>
      <c r="G63" s="0" t="n">
        <v>0.606</v>
      </c>
      <c r="H63" s="0" t="n">
        <v>0.579</v>
      </c>
      <c r="I63" s="0" t="n">
        <v>0.548</v>
      </c>
      <c r="J63" s="0" t="n">
        <v>0.551</v>
      </c>
      <c r="K63" s="0" t="n">
        <v>0.396</v>
      </c>
      <c r="L63" s="0" t="n">
        <v>0.482</v>
      </c>
      <c r="M63" s="0" t="n">
        <v>0.376</v>
      </c>
      <c r="N63" s="0" t="n">
        <v>0.504</v>
      </c>
      <c r="O63" s="0" t="n">
        <v>0.585</v>
      </c>
      <c r="P63" s="0" t="n">
        <v>0.614</v>
      </c>
      <c r="Q63" s="0" t="n">
        <v>0.721</v>
      </c>
      <c r="R63" s="0" t="n">
        <v>0.76</v>
      </c>
      <c r="S63" s="0" t="n">
        <v>0.82</v>
      </c>
      <c r="T63" s="0" t="n">
        <v>0.878</v>
      </c>
      <c r="U63" s="0" t="n">
        <v>0.87</v>
      </c>
      <c r="V63" s="0" t="n">
        <v>0.909</v>
      </c>
      <c r="W63" s="0" t="n">
        <v>0.949</v>
      </c>
      <c r="X63" s="0" t="n">
        <v>0.983</v>
      </c>
      <c r="Y63" s="0" t="n">
        <v>1.009</v>
      </c>
      <c r="Z63" s="0" t="n">
        <v>1.036</v>
      </c>
      <c r="AA63" s="0" t="n">
        <v>1.01</v>
      </c>
      <c r="AB63" s="0" t="n">
        <v>1.002</v>
      </c>
      <c r="AC63" s="0" t="n">
        <v>0.887</v>
      </c>
      <c r="AD63" s="0" t="n">
        <v>0.843</v>
      </c>
      <c r="AE63" s="0" t="n">
        <v>0.962</v>
      </c>
      <c r="AF63" s="0" t="n">
        <v>1.028</v>
      </c>
      <c r="AG63" s="0" t="n">
        <v>1.054</v>
      </c>
      <c r="AH63" s="0" t="n">
        <v>1.28</v>
      </c>
      <c r="AI63" s="0" t="n">
        <v>1.562</v>
      </c>
      <c r="AJ63" s="0" t="n">
        <v>1.45</v>
      </c>
      <c r="AK63" s="0" t="n">
        <v>1.543</v>
      </c>
      <c r="AL63" s="0" t="n">
        <v>1.41</v>
      </c>
      <c r="AM63" s="0" t="n">
        <v>1.415</v>
      </c>
      <c r="AN63" s="0" t="n">
        <v>1.376</v>
      </c>
      <c r="AO63" s="0" t="n">
        <v>1.229</v>
      </c>
      <c r="AP63" s="0" t="n">
        <v>1.355</v>
      </c>
      <c r="AQ63" s="0" t="n">
        <v>1.47</v>
      </c>
      <c r="AR63" s="0" t="n">
        <v>1.498</v>
      </c>
      <c r="AS63" s="0" t="n">
        <v>1.662</v>
      </c>
      <c r="AT63" s="0" t="n">
        <v>1.818</v>
      </c>
      <c r="AU63" s="0" t="n">
        <v>1.913</v>
      </c>
      <c r="AV63" s="0" t="n">
        <v>2.078</v>
      </c>
      <c r="AW63" s="0" t="n">
        <v>2.264</v>
      </c>
      <c r="AX63" s="0" t="n">
        <v>2.471</v>
      </c>
      <c r="AY63" s="0" t="n">
        <v>2.686</v>
      </c>
      <c r="AZ63" s="0" t="n">
        <v>2.919</v>
      </c>
      <c r="BA63" s="0" t="n">
        <v>3.173</v>
      </c>
      <c r="BB63" s="0" t="n">
        <v>2018</v>
      </c>
    </row>
    <row r="64" customFormat="false" ht="15" hidden="false" customHeight="false" outlineLevel="0" collapsed="false">
      <c r="A64" s="0" t="s">
        <v>73</v>
      </c>
      <c r="B64" s="0" t="s">
        <v>308</v>
      </c>
      <c r="C64" s="0" t="s">
        <v>444</v>
      </c>
      <c r="D64" s="0" t="s">
        <v>240</v>
      </c>
      <c r="E64" s="0" t="s">
        <v>241</v>
      </c>
      <c r="F64" s="0" t="s">
        <v>242</v>
      </c>
      <c r="G64" s="0" t="s">
        <v>445</v>
      </c>
      <c r="H64" s="0" t="s">
        <v>445</v>
      </c>
      <c r="I64" s="0" t="s">
        <v>445</v>
      </c>
      <c r="J64" s="0" t="s">
        <v>445</v>
      </c>
      <c r="K64" s="0" t="s">
        <v>445</v>
      </c>
      <c r="L64" s="0" t="s">
        <v>445</v>
      </c>
      <c r="M64" s="0" t="s">
        <v>445</v>
      </c>
      <c r="N64" s="0" t="s">
        <v>445</v>
      </c>
      <c r="O64" s="0" t="s">
        <v>445</v>
      </c>
      <c r="P64" s="0" t="s">
        <v>445</v>
      </c>
      <c r="Q64" s="0" t="s">
        <v>445</v>
      </c>
      <c r="R64" s="0" t="s">
        <v>445</v>
      </c>
      <c r="S64" s="0" t="s">
        <v>445</v>
      </c>
      <c r="T64" s="0" t="s">
        <v>445</v>
      </c>
      <c r="U64" s="0" t="n">
        <v>0.85</v>
      </c>
      <c r="V64" s="0" t="n">
        <v>1.961</v>
      </c>
      <c r="W64" s="0" t="n">
        <v>3.149</v>
      </c>
      <c r="X64" s="0" t="n">
        <v>3.609</v>
      </c>
      <c r="Y64" s="0" t="n">
        <v>3.708</v>
      </c>
      <c r="Z64" s="0" t="n">
        <v>2.884</v>
      </c>
      <c r="AA64" s="0" t="n">
        <v>3.143</v>
      </c>
      <c r="AB64" s="0" t="n">
        <v>3.309</v>
      </c>
      <c r="AC64" s="0" t="n">
        <v>3.491</v>
      </c>
      <c r="AD64" s="0" t="n">
        <v>4.103</v>
      </c>
      <c r="AE64" s="0" t="n">
        <v>5.27</v>
      </c>
      <c r="AF64" s="0" t="n">
        <v>6.591</v>
      </c>
      <c r="AG64" s="0" t="n">
        <v>7.963</v>
      </c>
      <c r="AH64" s="0" t="n">
        <v>10.459</v>
      </c>
      <c r="AI64" s="0" t="n">
        <v>13.154</v>
      </c>
      <c r="AJ64" s="0" t="n">
        <v>11.069</v>
      </c>
      <c r="AK64" s="0" t="n">
        <v>12.243</v>
      </c>
      <c r="AL64" s="0" t="n">
        <v>15.107</v>
      </c>
      <c r="AM64" s="0" t="n">
        <v>16.489</v>
      </c>
      <c r="AN64" s="0" t="n">
        <v>17.19</v>
      </c>
      <c r="AO64" s="0" t="n">
        <v>17.627</v>
      </c>
      <c r="AP64" s="0" t="n">
        <v>14.953</v>
      </c>
      <c r="AQ64" s="0" t="n">
        <v>15.141</v>
      </c>
      <c r="AR64" s="0" t="n">
        <v>16.242</v>
      </c>
      <c r="AS64" s="0" t="n">
        <v>17.599</v>
      </c>
      <c r="AT64" s="0" t="n">
        <v>17.477</v>
      </c>
      <c r="AU64" s="0" t="n">
        <v>15.733</v>
      </c>
      <c r="AV64" s="0" t="n">
        <v>16.163</v>
      </c>
      <c r="AW64" s="0" t="n">
        <v>18</v>
      </c>
      <c r="AX64" s="0" t="n">
        <v>19.643</v>
      </c>
      <c r="AY64" s="0" t="n">
        <v>21.319</v>
      </c>
      <c r="AZ64" s="0" t="n">
        <v>23.143</v>
      </c>
      <c r="BA64" s="0" t="n">
        <v>25.078</v>
      </c>
      <c r="BB64" s="0" t="n">
        <v>2019</v>
      </c>
    </row>
    <row r="65" customFormat="false" ht="15" hidden="false" customHeight="false" outlineLevel="0" collapsed="false">
      <c r="A65" s="0" t="s">
        <v>74</v>
      </c>
      <c r="B65" s="0" t="s">
        <v>309</v>
      </c>
      <c r="C65" s="0" t="s">
        <v>444</v>
      </c>
      <c r="D65" s="0" t="s">
        <v>240</v>
      </c>
      <c r="E65" s="0" t="s">
        <v>241</v>
      </c>
      <c r="F65" s="0" t="s">
        <v>242</v>
      </c>
      <c r="G65" s="0" t="n">
        <v>853.705</v>
      </c>
      <c r="H65" s="0" t="n">
        <v>718.264</v>
      </c>
      <c r="I65" s="0" t="n">
        <v>693.547</v>
      </c>
      <c r="J65" s="0" t="n">
        <v>691.912</v>
      </c>
      <c r="K65" s="0" t="n">
        <v>651.9</v>
      </c>
      <c r="L65" s="0" t="n">
        <v>661.037</v>
      </c>
      <c r="M65" s="0" t="n">
        <v>944.124</v>
      </c>
      <c r="N65" s="67" t="n">
        <v>1174.86</v>
      </c>
      <c r="O65" s="67" t="n">
        <v>1266.62</v>
      </c>
      <c r="P65" s="67" t="n">
        <v>1257.39</v>
      </c>
      <c r="Q65" s="67" t="n">
        <v>1598.64</v>
      </c>
      <c r="R65" s="67" t="n">
        <v>1875.62</v>
      </c>
      <c r="S65" s="67" t="n">
        <v>2136.31</v>
      </c>
      <c r="T65" s="67" t="n">
        <v>2072.46</v>
      </c>
      <c r="U65" s="67" t="n">
        <v>2209.93</v>
      </c>
      <c r="V65" s="67" t="n">
        <v>2588</v>
      </c>
      <c r="W65" s="67" t="n">
        <v>2498.11</v>
      </c>
      <c r="X65" s="67" t="n">
        <v>2214.69</v>
      </c>
      <c r="Y65" s="67" t="n">
        <v>2242.07</v>
      </c>
      <c r="Z65" s="67" t="n">
        <v>2197.13</v>
      </c>
      <c r="AA65" s="67" t="n">
        <v>1948.84</v>
      </c>
      <c r="AB65" s="67" t="n">
        <v>1945.8</v>
      </c>
      <c r="AC65" s="67" t="n">
        <v>2077.02</v>
      </c>
      <c r="AD65" s="67" t="n">
        <v>2501.01</v>
      </c>
      <c r="AE65" s="67" t="n">
        <v>2813.08</v>
      </c>
      <c r="AF65" s="67" t="n">
        <v>2848.44</v>
      </c>
      <c r="AG65" s="67" t="n">
        <v>2994.86</v>
      </c>
      <c r="AH65" s="67" t="n">
        <v>3425.98</v>
      </c>
      <c r="AI65" s="67" t="n">
        <v>3744.85</v>
      </c>
      <c r="AJ65" s="67" t="n">
        <v>3407.56</v>
      </c>
      <c r="AK65" s="67" t="n">
        <v>3402.44</v>
      </c>
      <c r="AL65" s="67" t="n">
        <v>3748.66</v>
      </c>
      <c r="AM65" s="67" t="n">
        <v>3529.38</v>
      </c>
      <c r="AN65" s="67" t="n">
        <v>3733.86</v>
      </c>
      <c r="AO65" s="67" t="n">
        <v>3890.1</v>
      </c>
      <c r="AP65" s="67" t="n">
        <v>3357.93</v>
      </c>
      <c r="AQ65" s="67" t="n">
        <v>3468.9</v>
      </c>
      <c r="AR65" s="67" t="n">
        <v>3681.3</v>
      </c>
      <c r="AS65" s="67" t="n">
        <v>3965.57</v>
      </c>
      <c r="AT65" s="67" t="n">
        <v>3861.55</v>
      </c>
      <c r="AU65" s="67" t="n">
        <v>3803.01</v>
      </c>
      <c r="AV65" s="67" t="n">
        <v>4319.29</v>
      </c>
      <c r="AW65" s="67" t="n">
        <v>4598.12</v>
      </c>
      <c r="AX65" s="67" t="n">
        <v>4757.65</v>
      </c>
      <c r="AY65" s="67" t="n">
        <v>4923.01</v>
      </c>
      <c r="AZ65" s="67" t="n">
        <v>5084.35</v>
      </c>
      <c r="BA65" s="67" t="n">
        <v>5253.1</v>
      </c>
      <c r="BB65" s="0" t="n">
        <v>2020</v>
      </c>
      <c r="BC65" s="0" t="n">
        <v>1</v>
      </c>
    </row>
    <row r="66" customFormat="false" ht="15" hidden="false" customHeight="false" outlineLevel="0" collapsed="false">
      <c r="A66" s="0" t="s">
        <v>75</v>
      </c>
      <c r="B66" s="0" t="s">
        <v>310</v>
      </c>
      <c r="C66" s="0" t="s">
        <v>444</v>
      </c>
      <c r="D66" s="0" t="s">
        <v>240</v>
      </c>
      <c r="E66" s="0" t="s">
        <v>241</v>
      </c>
      <c r="F66" s="0" t="s">
        <v>242</v>
      </c>
      <c r="G66" s="0" t="n">
        <v>38.219</v>
      </c>
      <c r="H66" s="0" t="n">
        <v>61.792</v>
      </c>
      <c r="I66" s="0" t="n">
        <v>72.038</v>
      </c>
      <c r="J66" s="0" t="n">
        <v>48.515</v>
      </c>
      <c r="K66" s="0" t="n">
        <v>17.332</v>
      </c>
      <c r="L66" s="0" t="n">
        <v>15.379</v>
      </c>
      <c r="M66" s="0" t="n">
        <v>14.228</v>
      </c>
      <c r="N66" s="0" t="n">
        <v>11.932</v>
      </c>
      <c r="O66" s="0" t="n">
        <v>12.678</v>
      </c>
      <c r="P66" s="0" t="n">
        <v>12.897</v>
      </c>
      <c r="Q66" s="0" t="n">
        <v>14.898</v>
      </c>
      <c r="R66" s="0" t="n">
        <v>16.673</v>
      </c>
      <c r="S66" s="0" t="n">
        <v>16.485</v>
      </c>
      <c r="T66" s="0" t="n">
        <v>13.383</v>
      </c>
      <c r="U66" s="0" t="n">
        <v>12.303</v>
      </c>
      <c r="V66" s="0" t="n">
        <v>14.544</v>
      </c>
      <c r="W66" s="0" t="n">
        <v>15.458</v>
      </c>
      <c r="X66" s="0" t="n">
        <v>15.786</v>
      </c>
      <c r="Y66" s="0" t="n">
        <v>17.153</v>
      </c>
      <c r="Z66" s="0" t="n">
        <v>17.756</v>
      </c>
      <c r="AA66" s="0" t="n">
        <v>11.467</v>
      </c>
      <c r="AB66" s="0" t="n">
        <v>12.227</v>
      </c>
      <c r="AC66" s="0" t="n">
        <v>14.2</v>
      </c>
      <c r="AD66" s="0" t="n">
        <v>17.494</v>
      </c>
      <c r="AE66" s="0" t="n">
        <v>20.244</v>
      </c>
      <c r="AF66" s="0" t="n">
        <v>24.521</v>
      </c>
      <c r="AG66" s="0" t="n">
        <v>28.785</v>
      </c>
      <c r="AH66" s="0" t="n">
        <v>33.942</v>
      </c>
      <c r="AI66" s="0" t="n">
        <v>38.414</v>
      </c>
      <c r="AJ66" s="0" t="n">
        <v>34.254</v>
      </c>
      <c r="AK66" s="0" t="n">
        <v>43.043</v>
      </c>
      <c r="AL66" s="0" t="n">
        <v>53.645</v>
      </c>
      <c r="AM66" s="0" t="n">
        <v>56.505</v>
      </c>
      <c r="AN66" s="0" t="n">
        <v>63.279</v>
      </c>
      <c r="AO66" s="0" t="n">
        <v>53.173</v>
      </c>
      <c r="AP66" s="0" t="n">
        <v>48.595</v>
      </c>
      <c r="AQ66" s="0" t="n">
        <v>54.989</v>
      </c>
      <c r="AR66" s="0" t="n">
        <v>58.978</v>
      </c>
      <c r="AS66" s="0" t="n">
        <v>65.518</v>
      </c>
      <c r="AT66" s="0" t="n">
        <v>66.998</v>
      </c>
      <c r="AU66" s="0" t="n">
        <v>68.418</v>
      </c>
      <c r="AV66" s="0" t="n">
        <v>74.26</v>
      </c>
      <c r="AW66" s="0" t="n">
        <v>79.737</v>
      </c>
      <c r="AX66" s="0" t="n">
        <v>84.593</v>
      </c>
      <c r="AY66" s="0" t="n">
        <v>90.127</v>
      </c>
      <c r="AZ66" s="0" t="n">
        <v>96.301</v>
      </c>
      <c r="BA66" s="0" t="n">
        <v>103.125</v>
      </c>
      <c r="BB66" s="0" t="n">
        <v>2019</v>
      </c>
    </row>
    <row r="67" customFormat="false" ht="15" hidden="false" customHeight="false" outlineLevel="0" collapsed="false">
      <c r="A67" s="0" t="s">
        <v>76</v>
      </c>
      <c r="B67" s="0" t="s">
        <v>311</v>
      </c>
      <c r="C67" s="0" t="s">
        <v>444</v>
      </c>
      <c r="D67" s="0" t="s">
        <v>240</v>
      </c>
      <c r="E67" s="0" t="s">
        <v>241</v>
      </c>
      <c r="F67" s="0" t="s">
        <v>242</v>
      </c>
      <c r="G67" s="0" t="n">
        <v>56.529</v>
      </c>
      <c r="H67" s="0" t="n">
        <v>52.161</v>
      </c>
      <c r="I67" s="0" t="n">
        <v>54.415</v>
      </c>
      <c r="J67" s="0" t="n">
        <v>49.184</v>
      </c>
      <c r="K67" s="0" t="n">
        <v>47.922</v>
      </c>
      <c r="L67" s="0" t="n">
        <v>47.532</v>
      </c>
      <c r="M67" s="0" t="n">
        <v>55.945</v>
      </c>
      <c r="N67" s="0" t="n">
        <v>65.129</v>
      </c>
      <c r="O67" s="0" t="n">
        <v>75.803</v>
      </c>
      <c r="P67" s="0" t="n">
        <v>78.582</v>
      </c>
      <c r="Q67" s="0" t="n">
        <v>97.137</v>
      </c>
      <c r="R67" s="0" t="n">
        <v>104.742</v>
      </c>
      <c r="S67" s="0" t="n">
        <v>115.484</v>
      </c>
      <c r="T67" s="0" t="n">
        <v>108.103</v>
      </c>
      <c r="U67" s="0" t="n">
        <v>115.694</v>
      </c>
      <c r="V67" s="0" t="n">
        <v>135.786</v>
      </c>
      <c r="W67" s="0" t="n">
        <v>144.642</v>
      </c>
      <c r="X67" s="0" t="n">
        <v>142.117</v>
      </c>
      <c r="Y67" s="0" t="n">
        <v>143.424</v>
      </c>
      <c r="Z67" s="0" t="n">
        <v>148.151</v>
      </c>
      <c r="AA67" s="0" t="n">
        <v>131.082</v>
      </c>
      <c r="AB67" s="0" t="n">
        <v>135.16</v>
      </c>
      <c r="AC67" s="0" t="n">
        <v>153.152</v>
      </c>
      <c r="AD67" s="0" t="n">
        <v>200.613</v>
      </c>
      <c r="AE67" s="0" t="n">
        <v>238.823</v>
      </c>
      <c r="AF67" s="0" t="n">
        <v>245.92</v>
      </c>
      <c r="AG67" s="0" t="n">
        <v>271.254</v>
      </c>
      <c r="AH67" s="0" t="n">
        <v>316.25</v>
      </c>
      <c r="AI67" s="0" t="n">
        <v>352.866</v>
      </c>
      <c r="AJ67" s="0" t="n">
        <v>328.156</v>
      </c>
      <c r="AK67" s="0" t="n">
        <v>297.368</v>
      </c>
      <c r="AL67" s="0" t="n">
        <v>282.946</v>
      </c>
      <c r="AM67" s="0" t="n">
        <v>242.193</v>
      </c>
      <c r="AN67" s="0" t="n">
        <v>238.555</v>
      </c>
      <c r="AO67" s="0" t="n">
        <v>235.669</v>
      </c>
      <c r="AP67" s="0" t="n">
        <v>195.416</v>
      </c>
      <c r="AQ67" s="0" t="n">
        <v>192.81</v>
      </c>
      <c r="AR67" s="0" t="n">
        <v>200.055</v>
      </c>
      <c r="AS67" s="0" t="n">
        <v>212.346</v>
      </c>
      <c r="AT67" s="0" t="n">
        <v>205.349</v>
      </c>
      <c r="AU67" s="0" t="n">
        <v>189.259</v>
      </c>
      <c r="AV67" s="0" t="n">
        <v>209.857</v>
      </c>
      <c r="AW67" s="0" t="n">
        <v>224.819</v>
      </c>
      <c r="AX67" s="0" t="n">
        <v>232.676</v>
      </c>
      <c r="AY67" s="0" t="n">
        <v>240.065</v>
      </c>
      <c r="AZ67" s="0" t="n">
        <v>247.917</v>
      </c>
      <c r="BA67" s="0" t="n">
        <v>255.831</v>
      </c>
      <c r="BB67" s="0" t="n">
        <v>2020</v>
      </c>
      <c r="BC67" s="0" t="n">
        <v>1</v>
      </c>
    </row>
    <row r="68" customFormat="false" ht="15" hidden="false" customHeight="false" outlineLevel="0" collapsed="false">
      <c r="A68" s="0" t="s">
        <v>77</v>
      </c>
      <c r="B68" s="0" t="s">
        <v>312</v>
      </c>
      <c r="C68" s="0" t="s">
        <v>444</v>
      </c>
      <c r="D68" s="0" t="s">
        <v>240</v>
      </c>
      <c r="E68" s="0" t="s">
        <v>241</v>
      </c>
      <c r="F68" s="0" t="s">
        <v>242</v>
      </c>
      <c r="G68" s="0" t="n">
        <v>0.111</v>
      </c>
      <c r="H68" s="0" t="n">
        <v>0.116</v>
      </c>
      <c r="I68" s="0" t="n">
        <v>0.125</v>
      </c>
      <c r="J68" s="0" t="n">
        <v>0.132</v>
      </c>
      <c r="K68" s="0" t="n">
        <v>0.146</v>
      </c>
      <c r="L68" s="0" t="n">
        <v>0.168</v>
      </c>
      <c r="M68" s="0" t="n">
        <v>0.188</v>
      </c>
      <c r="N68" s="0" t="n">
        <v>0.215</v>
      </c>
      <c r="O68" s="0" t="n">
        <v>0.236</v>
      </c>
      <c r="P68" s="0" t="n">
        <v>0.267</v>
      </c>
      <c r="Q68" s="0" t="n">
        <v>0.278</v>
      </c>
      <c r="R68" s="0" t="n">
        <v>0.301</v>
      </c>
      <c r="S68" s="0" t="n">
        <v>0.31</v>
      </c>
      <c r="T68" s="0" t="n">
        <v>0.31</v>
      </c>
      <c r="U68" s="0" t="n">
        <v>0.325</v>
      </c>
      <c r="V68" s="0" t="n">
        <v>0.342</v>
      </c>
      <c r="W68" s="0" t="n">
        <v>0.367</v>
      </c>
      <c r="X68" s="0" t="n">
        <v>0.392</v>
      </c>
      <c r="Y68" s="0" t="n">
        <v>0.446</v>
      </c>
      <c r="Z68" s="0" t="n">
        <v>0.482</v>
      </c>
      <c r="AA68" s="0" t="n">
        <v>0.52</v>
      </c>
      <c r="AB68" s="0" t="n">
        <v>0.52</v>
      </c>
      <c r="AC68" s="0" t="n">
        <v>0.54</v>
      </c>
      <c r="AD68" s="0" t="n">
        <v>0.591</v>
      </c>
      <c r="AE68" s="0" t="n">
        <v>0.599</v>
      </c>
      <c r="AF68" s="0" t="n">
        <v>0.695</v>
      </c>
      <c r="AG68" s="0" t="n">
        <v>0.699</v>
      </c>
      <c r="AH68" s="0" t="n">
        <v>0.759</v>
      </c>
      <c r="AI68" s="0" t="n">
        <v>0.826</v>
      </c>
      <c r="AJ68" s="0" t="n">
        <v>0.771</v>
      </c>
      <c r="AK68" s="0" t="n">
        <v>0.771</v>
      </c>
      <c r="AL68" s="0" t="n">
        <v>0.779</v>
      </c>
      <c r="AM68" s="0" t="n">
        <v>0.8</v>
      </c>
      <c r="AN68" s="0" t="n">
        <v>0.843</v>
      </c>
      <c r="AO68" s="0" t="n">
        <v>0.911</v>
      </c>
      <c r="AP68" s="0" t="n">
        <v>0.997</v>
      </c>
      <c r="AQ68" s="0" t="n">
        <v>1.062</v>
      </c>
      <c r="AR68" s="0" t="n">
        <v>1.126</v>
      </c>
      <c r="AS68" s="0" t="n">
        <v>1.169</v>
      </c>
      <c r="AT68" s="0" t="n">
        <v>1.205</v>
      </c>
      <c r="AU68" s="0" t="n">
        <v>1.037</v>
      </c>
      <c r="AV68" s="0" t="n">
        <v>1.041</v>
      </c>
      <c r="AW68" s="0" t="n">
        <v>1.116</v>
      </c>
      <c r="AX68" s="0" t="n">
        <v>1.197</v>
      </c>
      <c r="AY68" s="0" t="n">
        <v>1.266</v>
      </c>
      <c r="AZ68" s="0" t="n">
        <v>1.327</v>
      </c>
      <c r="BA68" s="0" t="n">
        <v>1.392</v>
      </c>
      <c r="BB68" s="0" t="n">
        <v>2019</v>
      </c>
    </row>
    <row r="69" customFormat="false" ht="15" hidden="false" customHeight="false" outlineLevel="0" collapsed="false">
      <c r="A69" s="0" t="s">
        <v>78</v>
      </c>
      <c r="B69" s="0" t="s">
        <v>313</v>
      </c>
      <c r="C69" s="0" t="s">
        <v>444</v>
      </c>
      <c r="D69" s="0" t="s">
        <v>240</v>
      </c>
      <c r="E69" s="0" t="s">
        <v>241</v>
      </c>
      <c r="F69" s="0" t="s">
        <v>242</v>
      </c>
      <c r="G69" s="0" t="n">
        <v>7.718</v>
      </c>
      <c r="H69" s="0" t="n">
        <v>8.431</v>
      </c>
      <c r="I69" s="0" t="n">
        <v>8.539</v>
      </c>
      <c r="J69" s="0" t="n">
        <v>8.864</v>
      </c>
      <c r="K69" s="0" t="n">
        <v>9.276</v>
      </c>
      <c r="L69" s="0" t="n">
        <v>10.951</v>
      </c>
      <c r="M69" s="0" t="n">
        <v>5.921</v>
      </c>
      <c r="N69" s="0" t="n">
        <v>6.857</v>
      </c>
      <c r="O69" s="0" t="n">
        <v>7.426</v>
      </c>
      <c r="P69" s="0" t="n">
        <v>8.561</v>
      </c>
      <c r="Q69" s="0" t="n">
        <v>7.493</v>
      </c>
      <c r="R69" s="0" t="n">
        <v>9.161</v>
      </c>
      <c r="S69" s="0" t="n">
        <v>10.15</v>
      </c>
      <c r="T69" s="0" t="n">
        <v>11.032</v>
      </c>
      <c r="U69" s="0" t="n">
        <v>12.501</v>
      </c>
      <c r="V69" s="0" t="n">
        <v>14.04</v>
      </c>
      <c r="W69" s="0" t="n">
        <v>14.993</v>
      </c>
      <c r="X69" s="0" t="n">
        <v>16.981</v>
      </c>
      <c r="Y69" s="0" t="n">
        <v>18.441</v>
      </c>
      <c r="Z69" s="0" t="n">
        <v>17.391</v>
      </c>
      <c r="AA69" s="0" t="n">
        <v>18.124</v>
      </c>
      <c r="AB69" s="0" t="n">
        <v>19.736</v>
      </c>
      <c r="AC69" s="0" t="n">
        <v>21.924</v>
      </c>
      <c r="AD69" s="0" t="n">
        <v>23.092</v>
      </c>
      <c r="AE69" s="0" t="n">
        <v>24.977</v>
      </c>
      <c r="AF69" s="0" t="n">
        <v>28.179</v>
      </c>
      <c r="AG69" s="0" t="n">
        <v>31.308</v>
      </c>
      <c r="AH69" s="0" t="n">
        <v>35.028</v>
      </c>
      <c r="AI69" s="0" t="n">
        <v>40.242</v>
      </c>
      <c r="AJ69" s="0" t="n">
        <v>37.996</v>
      </c>
      <c r="AK69" s="0" t="n">
        <v>41.492</v>
      </c>
      <c r="AL69" s="0" t="n">
        <v>47.419</v>
      </c>
      <c r="AM69" s="0" t="n">
        <v>49.902</v>
      </c>
      <c r="AN69" s="0" t="n">
        <v>52.989</v>
      </c>
      <c r="AO69" s="0" t="n">
        <v>57.835</v>
      </c>
      <c r="AP69" s="0" t="n">
        <v>62.18</v>
      </c>
      <c r="AQ69" s="0" t="n">
        <v>66.034</v>
      </c>
      <c r="AR69" s="0" t="n">
        <v>71.583</v>
      </c>
      <c r="AS69" s="0" t="n">
        <v>73.121</v>
      </c>
      <c r="AT69" s="0" t="n">
        <v>76.694</v>
      </c>
      <c r="AU69" s="0" t="n">
        <v>77.073</v>
      </c>
      <c r="AV69" s="0" t="n">
        <v>81.402</v>
      </c>
      <c r="AW69" s="0" t="n">
        <v>84.901</v>
      </c>
      <c r="AX69" s="0" t="n">
        <v>89.345</v>
      </c>
      <c r="AY69" s="0" t="n">
        <v>95.329</v>
      </c>
      <c r="AZ69" s="0" t="n">
        <v>101.753</v>
      </c>
      <c r="BA69" s="0" t="n">
        <v>108.621</v>
      </c>
      <c r="BB69" s="0" t="n">
        <v>2019</v>
      </c>
    </row>
    <row r="70" customFormat="false" ht="15" hidden="false" customHeight="false" outlineLevel="0" collapsed="false">
      <c r="A70" s="0" t="s">
        <v>79</v>
      </c>
      <c r="B70" s="0" t="s">
        <v>314</v>
      </c>
      <c r="C70" s="0" t="s">
        <v>444</v>
      </c>
      <c r="D70" s="0" t="s">
        <v>240</v>
      </c>
      <c r="E70" s="0" t="s">
        <v>241</v>
      </c>
      <c r="F70" s="0" t="s">
        <v>242</v>
      </c>
      <c r="G70" s="0" t="n">
        <v>2.4</v>
      </c>
      <c r="H70" s="0" t="n">
        <v>2.381</v>
      </c>
      <c r="I70" s="0" t="n">
        <v>2.335</v>
      </c>
      <c r="J70" s="0" t="n">
        <v>2.284</v>
      </c>
      <c r="K70" s="0" t="n">
        <v>2.327</v>
      </c>
      <c r="L70" s="0" t="n">
        <v>2.473</v>
      </c>
      <c r="M70" s="0" t="n">
        <v>2.675</v>
      </c>
      <c r="N70" s="0" t="n">
        <v>2.84</v>
      </c>
      <c r="O70" s="0" t="n">
        <v>3.317</v>
      </c>
      <c r="P70" s="0" t="n">
        <v>3.384</v>
      </c>
      <c r="Q70" s="0" t="n">
        <v>3.71</v>
      </c>
      <c r="R70" s="0" t="n">
        <v>4.195</v>
      </c>
      <c r="S70" s="0" t="n">
        <v>4.57</v>
      </c>
      <c r="T70" s="0" t="n">
        <v>4.562</v>
      </c>
      <c r="U70" s="0" t="n">
        <v>4.707</v>
      </c>
      <c r="V70" s="0" t="n">
        <v>5.139</v>
      </c>
      <c r="W70" s="0" t="n">
        <v>5.316</v>
      </c>
      <c r="X70" s="0" t="n">
        <v>5.212</v>
      </c>
      <c r="Y70" s="0" t="n">
        <v>5.003</v>
      </c>
      <c r="Z70" s="0" t="n">
        <v>4.798</v>
      </c>
      <c r="AA70" s="0" t="n">
        <v>4.039</v>
      </c>
      <c r="AB70" s="0" t="n">
        <v>3.806</v>
      </c>
      <c r="AC70" s="0" t="n">
        <v>4.022</v>
      </c>
      <c r="AD70" s="0" t="n">
        <v>4.759</v>
      </c>
      <c r="AE70" s="0" t="n">
        <v>5.054</v>
      </c>
      <c r="AF70" s="0" t="n">
        <v>4.506</v>
      </c>
      <c r="AG70" s="0" t="n">
        <v>4.178</v>
      </c>
      <c r="AH70" s="0" t="n">
        <v>6.317</v>
      </c>
      <c r="AI70" s="0" t="n">
        <v>6.966</v>
      </c>
      <c r="AJ70" s="0" t="n">
        <v>6.753</v>
      </c>
      <c r="AK70" s="0" t="n">
        <v>6.858</v>
      </c>
      <c r="AL70" s="0" t="n">
        <v>6.034</v>
      </c>
      <c r="AM70" s="0" t="n">
        <v>7.304</v>
      </c>
      <c r="AN70" s="0" t="n">
        <v>8.374</v>
      </c>
      <c r="AO70" s="0" t="n">
        <v>8.79</v>
      </c>
      <c r="AP70" s="0" t="n">
        <v>8.79</v>
      </c>
      <c r="AQ70" s="0" t="n">
        <v>8.604</v>
      </c>
      <c r="AR70" s="0" t="n">
        <v>10.337</v>
      </c>
      <c r="AS70" s="0" t="n">
        <v>12.181</v>
      </c>
      <c r="AT70" s="0" t="n">
        <v>13.797</v>
      </c>
      <c r="AU70" s="0" t="n">
        <v>15.455</v>
      </c>
      <c r="AV70" s="0" t="n">
        <v>16.339</v>
      </c>
      <c r="AW70" s="0" t="n">
        <v>17.428</v>
      </c>
      <c r="AX70" s="0" t="n">
        <v>18.631</v>
      </c>
      <c r="AY70" s="0" t="n">
        <v>19.893</v>
      </c>
      <c r="AZ70" s="0" t="n">
        <v>21.261</v>
      </c>
      <c r="BA70" s="0" t="n">
        <v>22.731</v>
      </c>
      <c r="BB70" s="0" t="n">
        <v>2018</v>
      </c>
    </row>
    <row r="71" customFormat="false" ht="15" hidden="false" customHeight="false" outlineLevel="0" collapsed="false">
      <c r="A71" s="0" t="s">
        <v>80</v>
      </c>
      <c r="B71" s="0" t="s">
        <v>315</v>
      </c>
      <c r="C71" s="0" t="s">
        <v>444</v>
      </c>
      <c r="D71" s="0" t="s">
        <v>240</v>
      </c>
      <c r="E71" s="0" t="s">
        <v>241</v>
      </c>
      <c r="F71" s="0" t="s">
        <v>242</v>
      </c>
      <c r="G71" s="0" t="n">
        <v>0.289</v>
      </c>
      <c r="H71" s="0" t="n">
        <v>0.37</v>
      </c>
      <c r="I71" s="0" t="n">
        <v>0.421</v>
      </c>
      <c r="J71" s="0" t="n">
        <v>0.475</v>
      </c>
      <c r="K71" s="0" t="n">
        <v>0.33</v>
      </c>
      <c r="L71" s="0" t="n">
        <v>0.485</v>
      </c>
      <c r="M71" s="0" t="n">
        <v>0.474</v>
      </c>
      <c r="N71" s="0" t="n">
        <v>0.401</v>
      </c>
      <c r="O71" s="0" t="n">
        <v>0.374</v>
      </c>
      <c r="P71" s="0" t="n">
        <v>0.449</v>
      </c>
      <c r="Q71" s="0" t="n">
        <v>0.548</v>
      </c>
      <c r="R71" s="0" t="n">
        <v>0.772</v>
      </c>
      <c r="S71" s="0" t="n">
        <v>0.846</v>
      </c>
      <c r="T71" s="0" t="n">
        <v>0.653</v>
      </c>
      <c r="U71" s="0" t="n">
        <v>0.361</v>
      </c>
      <c r="V71" s="0" t="n">
        <v>0.778</v>
      </c>
      <c r="W71" s="0" t="n">
        <v>0.741</v>
      </c>
      <c r="X71" s="0" t="n">
        <v>0.704</v>
      </c>
      <c r="Y71" s="0" t="n">
        <v>0.592</v>
      </c>
      <c r="Z71" s="0" t="n">
        <v>0.58</v>
      </c>
      <c r="AA71" s="0" t="n">
        <v>0.392</v>
      </c>
      <c r="AB71" s="0" t="n">
        <v>0.413</v>
      </c>
      <c r="AC71" s="0" t="n">
        <v>0.466</v>
      </c>
      <c r="AD71" s="0" t="n">
        <v>0.553</v>
      </c>
      <c r="AE71" s="0" t="n">
        <v>0.582</v>
      </c>
      <c r="AF71" s="0" t="n">
        <v>0.64</v>
      </c>
      <c r="AG71" s="0" t="n">
        <v>0.635</v>
      </c>
      <c r="AH71" s="0" t="n">
        <v>0.753</v>
      </c>
      <c r="AI71" s="0" t="n">
        <v>0.953</v>
      </c>
      <c r="AJ71" s="0" t="n">
        <v>0.889</v>
      </c>
      <c r="AK71" s="0" t="n">
        <v>0.941</v>
      </c>
      <c r="AL71" s="0" t="n">
        <v>1.157</v>
      </c>
      <c r="AM71" s="0" t="n">
        <v>1.05</v>
      </c>
      <c r="AN71" s="0" t="n">
        <v>1.11</v>
      </c>
      <c r="AO71" s="0" t="n">
        <v>1.136</v>
      </c>
      <c r="AP71" s="0" t="n">
        <v>1.153</v>
      </c>
      <c r="AQ71" s="0" t="n">
        <v>1.245</v>
      </c>
      <c r="AR71" s="0" t="n">
        <v>1.469</v>
      </c>
      <c r="AS71" s="0" t="n">
        <v>1.506</v>
      </c>
      <c r="AT71" s="0" t="n">
        <v>1.44</v>
      </c>
      <c r="AU71" s="0" t="n">
        <v>1.434</v>
      </c>
      <c r="AV71" s="0" t="n">
        <v>1.647</v>
      </c>
      <c r="AW71" s="0" t="n">
        <v>1.783</v>
      </c>
      <c r="AX71" s="0" t="n">
        <v>1.929</v>
      </c>
      <c r="AY71" s="0" t="n">
        <v>2.086</v>
      </c>
      <c r="AZ71" s="0" t="n">
        <v>2.252</v>
      </c>
      <c r="BA71" s="0" t="n">
        <v>2.43</v>
      </c>
      <c r="BB71" s="0" t="n">
        <v>2018</v>
      </c>
    </row>
    <row r="72" customFormat="false" ht="15" hidden="false" customHeight="false" outlineLevel="0" collapsed="false">
      <c r="A72" s="0" t="s">
        <v>81</v>
      </c>
      <c r="B72" s="0" t="s">
        <v>316</v>
      </c>
      <c r="C72" s="0" t="s">
        <v>444</v>
      </c>
      <c r="D72" s="0" t="s">
        <v>240</v>
      </c>
      <c r="E72" s="0" t="s">
        <v>241</v>
      </c>
      <c r="F72" s="0" t="s">
        <v>242</v>
      </c>
      <c r="G72" s="0" t="n">
        <v>0.842</v>
      </c>
      <c r="H72" s="0" t="n">
        <v>0.808</v>
      </c>
      <c r="I72" s="0" t="n">
        <v>0.692</v>
      </c>
      <c r="J72" s="0" t="n">
        <v>0.703</v>
      </c>
      <c r="K72" s="0" t="n">
        <v>0.654</v>
      </c>
      <c r="L72" s="0" t="n">
        <v>0.697</v>
      </c>
      <c r="M72" s="0" t="n">
        <v>0.789</v>
      </c>
      <c r="N72" s="0" t="n">
        <v>0.728</v>
      </c>
      <c r="O72" s="0" t="n">
        <v>0.828</v>
      </c>
      <c r="P72" s="0" t="n">
        <v>0.832</v>
      </c>
      <c r="Q72" s="0" t="n">
        <v>0.685</v>
      </c>
      <c r="R72" s="0" t="n">
        <v>0.744</v>
      </c>
      <c r="S72" s="0" t="n">
        <v>0.823</v>
      </c>
      <c r="T72" s="0" t="n">
        <v>1.003</v>
      </c>
      <c r="U72" s="0" t="n">
        <v>1.176</v>
      </c>
      <c r="V72" s="0" t="n">
        <v>1.332</v>
      </c>
      <c r="W72" s="0" t="n">
        <v>1.495</v>
      </c>
      <c r="X72" s="0" t="n">
        <v>1.587</v>
      </c>
      <c r="Y72" s="0" t="n">
        <v>1.5</v>
      </c>
      <c r="Z72" s="0" t="n">
        <v>1.488</v>
      </c>
      <c r="AA72" s="0" t="n">
        <v>1.497</v>
      </c>
      <c r="AB72" s="0" t="n">
        <v>1.504</v>
      </c>
      <c r="AC72" s="0" t="n">
        <v>1.555</v>
      </c>
      <c r="AD72" s="0" t="n">
        <v>1.592</v>
      </c>
      <c r="AE72" s="0" t="n">
        <v>1.657</v>
      </c>
      <c r="AF72" s="0" t="n">
        <v>1.712</v>
      </c>
      <c r="AG72" s="0" t="n">
        <v>1.899</v>
      </c>
      <c r="AH72" s="0" t="n">
        <v>2.225</v>
      </c>
      <c r="AI72" s="0" t="n">
        <v>2.491</v>
      </c>
      <c r="AJ72" s="0" t="n">
        <v>2.596</v>
      </c>
      <c r="AK72" s="0" t="n">
        <v>2.889</v>
      </c>
      <c r="AL72" s="0" t="n">
        <v>3.328</v>
      </c>
      <c r="AM72" s="0" t="n">
        <v>4.063</v>
      </c>
      <c r="AN72" s="0" t="n">
        <v>4.168</v>
      </c>
      <c r="AO72" s="0" t="n">
        <v>4.128</v>
      </c>
      <c r="AP72" s="0" t="n">
        <v>4.28</v>
      </c>
      <c r="AQ72" s="0" t="n">
        <v>4.483</v>
      </c>
      <c r="AR72" s="0" t="n">
        <v>4.748</v>
      </c>
      <c r="AS72" s="0" t="n">
        <v>4.788</v>
      </c>
      <c r="AT72" s="0" t="n">
        <v>5.174</v>
      </c>
      <c r="AU72" s="0" t="n">
        <v>5.766</v>
      </c>
      <c r="AV72" s="0" t="n">
        <v>7.255</v>
      </c>
      <c r="AW72" s="0" t="n">
        <v>9.079</v>
      </c>
      <c r="AX72" s="0" t="n">
        <v>10.881</v>
      </c>
      <c r="AY72" s="0" t="n">
        <v>11.338</v>
      </c>
      <c r="AZ72" s="0" t="n">
        <v>11.918</v>
      </c>
      <c r="BA72" s="0" t="n">
        <v>12.569</v>
      </c>
      <c r="BB72" s="0" t="n">
        <v>2019</v>
      </c>
    </row>
    <row r="73" customFormat="false" ht="15" hidden="false" customHeight="false" outlineLevel="0" collapsed="false">
      <c r="A73" s="0" t="s">
        <v>82</v>
      </c>
      <c r="B73" s="0" t="s">
        <v>317</v>
      </c>
      <c r="C73" s="0" t="s">
        <v>444</v>
      </c>
      <c r="D73" s="0" t="s">
        <v>240</v>
      </c>
      <c r="E73" s="0" t="s">
        <v>241</v>
      </c>
      <c r="F73" s="0" t="s">
        <v>242</v>
      </c>
      <c r="G73" s="0" t="n">
        <v>2.685</v>
      </c>
      <c r="H73" s="0" t="n">
        <v>2.956</v>
      </c>
      <c r="I73" s="0" t="n">
        <v>3.074</v>
      </c>
      <c r="J73" s="0" t="n">
        <v>3.3</v>
      </c>
      <c r="K73" s="0" t="n">
        <v>3.656</v>
      </c>
      <c r="L73" s="0" t="n">
        <v>4.06</v>
      </c>
      <c r="M73" s="0" t="n">
        <v>4.511</v>
      </c>
      <c r="N73" s="0" t="n">
        <v>2.223</v>
      </c>
      <c r="O73" s="0" t="n">
        <v>1.461</v>
      </c>
      <c r="P73" s="0" t="n">
        <v>1.351</v>
      </c>
      <c r="Q73" s="0" t="n">
        <v>1.72</v>
      </c>
      <c r="R73" s="0" t="n">
        <v>1.542</v>
      </c>
      <c r="S73" s="0" t="n">
        <v>0.926</v>
      </c>
      <c r="T73" s="0" t="n">
        <v>1.115</v>
      </c>
      <c r="U73" s="0" t="n">
        <v>3.079</v>
      </c>
      <c r="V73" s="0" t="n">
        <v>4.885</v>
      </c>
      <c r="W73" s="0" t="n">
        <v>5.041</v>
      </c>
      <c r="X73" s="0" t="n">
        <v>5.794</v>
      </c>
      <c r="Y73" s="0" t="n">
        <v>6.46</v>
      </c>
      <c r="Z73" s="0" t="n">
        <v>7.206</v>
      </c>
      <c r="AA73" s="0" t="n">
        <v>6.865</v>
      </c>
      <c r="AB73" s="0" t="n">
        <v>6.318</v>
      </c>
      <c r="AC73" s="0" t="n">
        <v>6.112</v>
      </c>
      <c r="AD73" s="0" t="n">
        <v>5.041</v>
      </c>
      <c r="AE73" s="0" t="n">
        <v>6.006</v>
      </c>
      <c r="AF73" s="0" t="n">
        <v>7.052</v>
      </c>
      <c r="AG73" s="0" t="n">
        <v>7.398</v>
      </c>
      <c r="AH73" s="0" t="n">
        <v>9.316</v>
      </c>
      <c r="AI73" s="0" t="n">
        <v>10.389</v>
      </c>
      <c r="AJ73" s="0" t="n">
        <v>11.271</v>
      </c>
      <c r="AK73" s="0" t="n">
        <v>11.655</v>
      </c>
      <c r="AL73" s="0" t="n">
        <v>13.009</v>
      </c>
      <c r="AM73" s="0" t="n">
        <v>13.709</v>
      </c>
      <c r="AN73" s="0" t="n">
        <v>14.5</v>
      </c>
      <c r="AO73" s="0" t="n">
        <v>14.789</v>
      </c>
      <c r="AP73" s="0" t="n">
        <v>14.856</v>
      </c>
      <c r="AQ73" s="0" t="n">
        <v>13.732</v>
      </c>
      <c r="AR73" s="0" t="n">
        <v>14.214</v>
      </c>
      <c r="AS73" s="0" t="n">
        <v>15.965</v>
      </c>
      <c r="AT73" s="0" t="n">
        <v>14.334</v>
      </c>
      <c r="AU73" s="0" t="n">
        <v>14.286</v>
      </c>
      <c r="AV73" s="0" t="n">
        <v>22.431</v>
      </c>
      <c r="AW73" s="0" t="n">
        <v>22.644</v>
      </c>
      <c r="AX73" s="0" t="n">
        <v>23.677</v>
      </c>
      <c r="AY73" s="0" t="n">
        <v>24.612</v>
      </c>
      <c r="AZ73" s="0" t="n">
        <v>25.587</v>
      </c>
      <c r="BA73" s="0" t="n">
        <v>26.566</v>
      </c>
      <c r="BB73" s="0" t="n">
        <v>2019</v>
      </c>
    </row>
    <row r="74" customFormat="false" ht="15" hidden="false" customHeight="false" outlineLevel="0" collapsed="false">
      <c r="A74" s="0" t="s">
        <v>83</v>
      </c>
      <c r="B74" s="0" t="s">
        <v>318</v>
      </c>
      <c r="C74" s="0" t="s">
        <v>444</v>
      </c>
      <c r="D74" s="0" t="s">
        <v>240</v>
      </c>
      <c r="E74" s="0" t="s">
        <v>241</v>
      </c>
      <c r="F74" s="0" t="s">
        <v>242</v>
      </c>
      <c r="G74" s="0" t="n">
        <v>3.508</v>
      </c>
      <c r="H74" s="0" t="n">
        <v>3.855</v>
      </c>
      <c r="I74" s="0" t="n">
        <v>3.97</v>
      </c>
      <c r="J74" s="0" t="n">
        <v>4.207</v>
      </c>
      <c r="K74" s="0" t="n">
        <v>4.538</v>
      </c>
      <c r="L74" s="0" t="n">
        <v>4.976</v>
      </c>
      <c r="M74" s="0" t="n">
        <v>5.207</v>
      </c>
      <c r="N74" s="0" t="n">
        <v>5.678</v>
      </c>
      <c r="O74" s="0" t="n">
        <v>6.324</v>
      </c>
      <c r="P74" s="0" t="n">
        <v>7.065</v>
      </c>
      <c r="Q74" s="0" t="n">
        <v>4.169</v>
      </c>
      <c r="R74" s="0" t="n">
        <v>4.195</v>
      </c>
      <c r="S74" s="0" t="n">
        <v>4.675</v>
      </c>
      <c r="T74" s="0" t="n">
        <v>4.794</v>
      </c>
      <c r="U74" s="0" t="n">
        <v>4.693</v>
      </c>
      <c r="V74" s="0" t="n">
        <v>5.415</v>
      </c>
      <c r="W74" s="0" t="n">
        <v>5.217</v>
      </c>
      <c r="X74" s="0" t="n">
        <v>5.736</v>
      </c>
      <c r="Y74" s="0" t="n">
        <v>6.366</v>
      </c>
      <c r="Z74" s="0" t="n">
        <v>6.417</v>
      </c>
      <c r="AA74" s="0" t="n">
        <v>7.104</v>
      </c>
      <c r="AB74" s="0" t="n">
        <v>7.566</v>
      </c>
      <c r="AC74" s="0" t="n">
        <v>7.775</v>
      </c>
      <c r="AD74" s="0" t="n">
        <v>8.14</v>
      </c>
      <c r="AE74" s="0" t="n">
        <v>8.772</v>
      </c>
      <c r="AF74" s="0" t="n">
        <v>9.672</v>
      </c>
      <c r="AG74" s="0" t="n">
        <v>10.842</v>
      </c>
      <c r="AH74" s="0" t="n">
        <v>12.275</v>
      </c>
      <c r="AI74" s="0" t="n">
        <v>13.79</v>
      </c>
      <c r="AJ74" s="0" t="n">
        <v>14.486</v>
      </c>
      <c r="AK74" s="0" t="n">
        <v>15.73</v>
      </c>
      <c r="AL74" s="0" t="n">
        <v>17.65</v>
      </c>
      <c r="AM74" s="0" t="n">
        <v>18.527</v>
      </c>
      <c r="AN74" s="0" t="n">
        <v>18.497</v>
      </c>
      <c r="AO74" s="0" t="n">
        <v>19.755</v>
      </c>
      <c r="AP74" s="0" t="n">
        <v>20.978</v>
      </c>
      <c r="AQ74" s="0" t="n">
        <v>21.714</v>
      </c>
      <c r="AR74" s="0" t="n">
        <v>23.137</v>
      </c>
      <c r="AS74" s="0" t="n">
        <v>23.857</v>
      </c>
      <c r="AT74" s="0" t="n">
        <v>24.921</v>
      </c>
      <c r="AU74" s="0" t="n">
        <v>23.691</v>
      </c>
      <c r="AV74" s="0" t="n">
        <v>26.161</v>
      </c>
      <c r="AW74" s="0" t="n">
        <v>27.561</v>
      </c>
      <c r="AX74" s="0" t="n">
        <v>29.092</v>
      </c>
      <c r="AY74" s="0" t="n">
        <v>30.793</v>
      </c>
      <c r="AZ74" s="0" t="n">
        <v>32.639</v>
      </c>
      <c r="BA74" s="0" t="n">
        <v>34.669</v>
      </c>
      <c r="BB74" s="0" t="n">
        <v>2019</v>
      </c>
    </row>
    <row r="75" customFormat="false" ht="15" hidden="false" customHeight="false" outlineLevel="0" collapsed="false">
      <c r="A75" s="0" t="s">
        <v>85</v>
      </c>
      <c r="B75" s="0" t="s">
        <v>319</v>
      </c>
      <c r="C75" s="0" t="s">
        <v>444</v>
      </c>
      <c r="D75" s="0" t="s">
        <v>240</v>
      </c>
      <c r="E75" s="0" t="s">
        <v>241</v>
      </c>
      <c r="F75" s="0" t="s">
        <v>242</v>
      </c>
      <c r="G75" s="0" t="n">
        <v>28.862</v>
      </c>
      <c r="H75" s="0" t="n">
        <v>31.055</v>
      </c>
      <c r="I75" s="0" t="n">
        <v>32.291</v>
      </c>
      <c r="J75" s="0" t="n">
        <v>29.907</v>
      </c>
      <c r="K75" s="0" t="n">
        <v>33.511</v>
      </c>
      <c r="L75" s="0" t="n">
        <v>35.7</v>
      </c>
      <c r="M75" s="0" t="n">
        <v>41.076</v>
      </c>
      <c r="N75" s="0" t="n">
        <v>50.623</v>
      </c>
      <c r="O75" s="0" t="n">
        <v>59.708</v>
      </c>
      <c r="P75" s="0" t="n">
        <v>68.79</v>
      </c>
      <c r="Q75" s="0" t="n">
        <v>76.929</v>
      </c>
      <c r="R75" s="0" t="n">
        <v>88.96</v>
      </c>
      <c r="S75" s="0" t="n">
        <v>104.272</v>
      </c>
      <c r="T75" s="0" t="n">
        <v>120.354</v>
      </c>
      <c r="U75" s="0" t="n">
        <v>135.812</v>
      </c>
      <c r="V75" s="0" t="n">
        <v>144.652</v>
      </c>
      <c r="W75" s="0" t="n">
        <v>159.718</v>
      </c>
      <c r="X75" s="0" t="n">
        <v>177.349</v>
      </c>
      <c r="Y75" s="0" t="n">
        <v>168.858</v>
      </c>
      <c r="Z75" s="0" t="n">
        <v>165.734</v>
      </c>
      <c r="AA75" s="0" t="n">
        <v>171.643</v>
      </c>
      <c r="AB75" s="0" t="n">
        <v>169.381</v>
      </c>
      <c r="AC75" s="0" t="n">
        <v>166.336</v>
      </c>
      <c r="AD75" s="0" t="n">
        <v>161.37</v>
      </c>
      <c r="AE75" s="0" t="n">
        <v>169.085</v>
      </c>
      <c r="AF75" s="0" t="n">
        <v>181.556</v>
      </c>
      <c r="AG75" s="0" t="n">
        <v>193.515</v>
      </c>
      <c r="AH75" s="0" t="n">
        <v>211.583</v>
      </c>
      <c r="AI75" s="0" t="n">
        <v>219.279</v>
      </c>
      <c r="AJ75" s="0" t="n">
        <v>214.048</v>
      </c>
      <c r="AK75" s="0" t="n">
        <v>228.639</v>
      </c>
      <c r="AL75" s="0" t="n">
        <v>248.514</v>
      </c>
      <c r="AM75" s="0" t="n">
        <v>262.629</v>
      </c>
      <c r="AN75" s="0" t="n">
        <v>275.697</v>
      </c>
      <c r="AO75" s="0" t="n">
        <v>291.46</v>
      </c>
      <c r="AP75" s="0" t="n">
        <v>309.386</v>
      </c>
      <c r="AQ75" s="0" t="n">
        <v>320.84</v>
      </c>
      <c r="AR75" s="0" t="n">
        <v>341.242</v>
      </c>
      <c r="AS75" s="0" t="n">
        <v>361.692</v>
      </c>
      <c r="AT75" s="0" t="n">
        <v>365.708</v>
      </c>
      <c r="AU75" s="0" t="n">
        <v>349.445</v>
      </c>
      <c r="AV75" s="0" t="n">
        <v>368.633</v>
      </c>
      <c r="AW75" s="0" t="n">
        <v>388.8</v>
      </c>
      <c r="AX75" s="0" t="n">
        <v>409.034</v>
      </c>
      <c r="AY75" s="0" t="n">
        <v>430.528</v>
      </c>
      <c r="AZ75" s="0" t="n">
        <v>453.573</v>
      </c>
      <c r="BA75" s="0" t="n">
        <v>478.104</v>
      </c>
      <c r="BB75" s="0" t="n">
        <v>2020</v>
      </c>
    </row>
    <row r="76" customFormat="false" ht="15" hidden="false" customHeight="false" outlineLevel="0" collapsed="false">
      <c r="A76" s="0" t="s">
        <v>86</v>
      </c>
      <c r="B76" s="0" t="s">
        <v>320</v>
      </c>
      <c r="C76" s="0" t="s">
        <v>444</v>
      </c>
      <c r="D76" s="0" t="s">
        <v>240</v>
      </c>
      <c r="E76" s="0" t="s">
        <v>241</v>
      </c>
      <c r="F76" s="0" t="s">
        <v>242</v>
      </c>
      <c r="G76" s="0" t="n">
        <v>23.042</v>
      </c>
      <c r="H76" s="0" t="n">
        <v>23.629</v>
      </c>
      <c r="I76" s="0" t="n">
        <v>24.064</v>
      </c>
      <c r="J76" s="0" t="n">
        <v>21.839</v>
      </c>
      <c r="K76" s="0" t="n">
        <v>21.174</v>
      </c>
      <c r="L76" s="0" t="n">
        <v>21.441</v>
      </c>
      <c r="M76" s="0" t="n">
        <v>24.698</v>
      </c>
      <c r="N76" s="0" t="n">
        <v>27.144</v>
      </c>
      <c r="O76" s="0" t="n">
        <v>29.703</v>
      </c>
      <c r="P76" s="0" t="n">
        <v>30.323</v>
      </c>
      <c r="Q76" s="0" t="n">
        <v>34.366</v>
      </c>
      <c r="R76" s="0" t="n">
        <v>34.754</v>
      </c>
      <c r="S76" s="0" t="n">
        <v>38.731</v>
      </c>
      <c r="T76" s="0" t="n">
        <v>40.125</v>
      </c>
      <c r="U76" s="0" t="n">
        <v>43.167</v>
      </c>
      <c r="V76" s="0" t="n">
        <v>46.426</v>
      </c>
      <c r="W76" s="0" t="n">
        <v>46.659</v>
      </c>
      <c r="X76" s="0" t="n">
        <v>47.297</v>
      </c>
      <c r="Y76" s="0" t="n">
        <v>48.707</v>
      </c>
      <c r="Z76" s="0" t="n">
        <v>49.073</v>
      </c>
      <c r="AA76" s="0" t="n">
        <v>47.218</v>
      </c>
      <c r="AB76" s="0" t="n">
        <v>53.75</v>
      </c>
      <c r="AC76" s="0" t="n">
        <v>67.609</v>
      </c>
      <c r="AD76" s="0" t="n">
        <v>85.302</v>
      </c>
      <c r="AE76" s="0" t="n">
        <v>103.96</v>
      </c>
      <c r="AF76" s="0" t="n">
        <v>112.981</v>
      </c>
      <c r="AG76" s="0" t="n">
        <v>115.577</v>
      </c>
      <c r="AH76" s="0" t="n">
        <v>139.966</v>
      </c>
      <c r="AI76" s="0" t="n">
        <v>158.136</v>
      </c>
      <c r="AJ76" s="0" t="n">
        <v>130.76</v>
      </c>
      <c r="AK76" s="0" t="n">
        <v>131.917</v>
      </c>
      <c r="AL76" s="0" t="n">
        <v>141.76</v>
      </c>
      <c r="AM76" s="0" t="n">
        <v>128.475</v>
      </c>
      <c r="AN76" s="0" t="n">
        <v>135.412</v>
      </c>
      <c r="AO76" s="0" t="n">
        <v>140.765</v>
      </c>
      <c r="AP76" s="0" t="n">
        <v>125.074</v>
      </c>
      <c r="AQ76" s="0" t="n">
        <v>128.471</v>
      </c>
      <c r="AR76" s="0" t="n">
        <v>142.962</v>
      </c>
      <c r="AS76" s="0" t="n">
        <v>160.419</v>
      </c>
      <c r="AT76" s="0" t="n">
        <v>163.459</v>
      </c>
      <c r="AU76" s="0" t="n">
        <v>154.562</v>
      </c>
      <c r="AV76" s="0" t="n">
        <v>176.543</v>
      </c>
      <c r="AW76" s="0" t="n">
        <v>194.141</v>
      </c>
      <c r="AX76" s="0" t="n">
        <v>207.011</v>
      </c>
      <c r="AY76" s="0" t="n">
        <v>219.239</v>
      </c>
      <c r="AZ76" s="0" t="n">
        <v>230.536</v>
      </c>
      <c r="BA76" s="0" t="n">
        <v>242.339</v>
      </c>
      <c r="BB76" s="0" t="n">
        <v>2020</v>
      </c>
      <c r="BC76" s="0" t="n">
        <v>1</v>
      </c>
    </row>
    <row r="77" customFormat="false" ht="15" hidden="false" customHeight="false" outlineLevel="0" collapsed="false">
      <c r="A77" s="0" t="s">
        <v>87</v>
      </c>
      <c r="B77" s="0" t="s">
        <v>321</v>
      </c>
      <c r="C77" s="0" t="s">
        <v>444</v>
      </c>
      <c r="D77" s="0" t="s">
        <v>240</v>
      </c>
      <c r="E77" s="0" t="s">
        <v>241</v>
      </c>
      <c r="F77" s="0" t="s">
        <v>242</v>
      </c>
      <c r="G77" s="0" t="n">
        <v>3.434</v>
      </c>
      <c r="H77" s="0" t="n">
        <v>3.544</v>
      </c>
      <c r="I77" s="0" t="n">
        <v>3.253</v>
      </c>
      <c r="J77" s="0" t="n">
        <v>2.795</v>
      </c>
      <c r="K77" s="0" t="n">
        <v>2.894</v>
      </c>
      <c r="L77" s="0" t="n">
        <v>3.012</v>
      </c>
      <c r="M77" s="0" t="n">
        <v>4.017</v>
      </c>
      <c r="N77" s="0" t="n">
        <v>5.566</v>
      </c>
      <c r="O77" s="0" t="n">
        <v>6.149</v>
      </c>
      <c r="P77" s="0" t="n">
        <v>5.705</v>
      </c>
      <c r="Q77" s="0" t="n">
        <v>6.51</v>
      </c>
      <c r="R77" s="0" t="n">
        <v>6.955</v>
      </c>
      <c r="S77" s="0" t="n">
        <v>7.112</v>
      </c>
      <c r="T77" s="0" t="n">
        <v>6.232</v>
      </c>
      <c r="U77" s="0" t="n">
        <v>6.399</v>
      </c>
      <c r="V77" s="0" t="n">
        <v>7.131</v>
      </c>
      <c r="W77" s="0" t="n">
        <v>7.48</v>
      </c>
      <c r="X77" s="0" t="n">
        <v>7.57</v>
      </c>
      <c r="Y77" s="0" t="n">
        <v>8.504</v>
      </c>
      <c r="Z77" s="0" t="n">
        <v>8.982</v>
      </c>
      <c r="AA77" s="0" t="n">
        <v>9.026</v>
      </c>
      <c r="AB77" s="0" t="n">
        <v>8.235</v>
      </c>
      <c r="AC77" s="0" t="n">
        <v>9.318</v>
      </c>
      <c r="AD77" s="0" t="n">
        <v>11.429</v>
      </c>
      <c r="AE77" s="0" t="n">
        <v>13.825</v>
      </c>
      <c r="AF77" s="0" t="n">
        <v>16.853</v>
      </c>
      <c r="AG77" s="0" t="n">
        <v>17.465</v>
      </c>
      <c r="AH77" s="0" t="n">
        <v>21.653</v>
      </c>
      <c r="AI77" s="0" t="n">
        <v>18.075</v>
      </c>
      <c r="AJ77" s="0" t="n">
        <v>13.154</v>
      </c>
      <c r="AK77" s="0" t="n">
        <v>13.751</v>
      </c>
      <c r="AL77" s="0" t="n">
        <v>15.222</v>
      </c>
      <c r="AM77" s="0" t="n">
        <v>14.752</v>
      </c>
      <c r="AN77" s="0" t="n">
        <v>16.125</v>
      </c>
      <c r="AO77" s="0" t="n">
        <v>17.868</v>
      </c>
      <c r="AP77" s="0" t="n">
        <v>17.517</v>
      </c>
      <c r="AQ77" s="0" t="n">
        <v>20.793</v>
      </c>
      <c r="AR77" s="0" t="n">
        <v>24.728</v>
      </c>
      <c r="AS77" s="0" t="n">
        <v>26.224</v>
      </c>
      <c r="AT77" s="0" t="n">
        <v>24.837</v>
      </c>
      <c r="AU77" s="0" t="n">
        <v>21.715</v>
      </c>
      <c r="AV77" s="0" t="n">
        <v>24.155</v>
      </c>
      <c r="AW77" s="0" t="n">
        <v>25.159</v>
      </c>
      <c r="AX77" s="0" t="n">
        <v>25.823</v>
      </c>
      <c r="AY77" s="0" t="n">
        <v>27.014</v>
      </c>
      <c r="AZ77" s="0" t="n">
        <v>28.431</v>
      </c>
      <c r="BA77" s="0" t="n">
        <v>29.956</v>
      </c>
      <c r="BB77" s="0" t="n">
        <v>2018</v>
      </c>
      <c r="BC77" s="0" t="n">
        <v>1</v>
      </c>
    </row>
    <row r="78" customFormat="false" ht="15" hidden="false" customHeight="false" outlineLevel="0" collapsed="false">
      <c r="A78" s="0" t="s">
        <v>88</v>
      </c>
      <c r="B78" s="0" t="s">
        <v>322</v>
      </c>
      <c r="C78" s="0" t="s">
        <v>444</v>
      </c>
      <c r="D78" s="0" t="s">
        <v>240</v>
      </c>
      <c r="E78" s="0" t="s">
        <v>241</v>
      </c>
      <c r="F78" s="0" t="s">
        <v>242</v>
      </c>
      <c r="G78" s="0" t="n">
        <v>189.438</v>
      </c>
      <c r="H78" s="0" t="n">
        <v>196.535</v>
      </c>
      <c r="I78" s="0" t="n">
        <v>203.537</v>
      </c>
      <c r="J78" s="0" t="n">
        <v>222.049</v>
      </c>
      <c r="K78" s="0" t="n">
        <v>215.556</v>
      </c>
      <c r="L78" s="0" t="n">
        <v>237.618</v>
      </c>
      <c r="M78" s="0" t="n">
        <v>252.751</v>
      </c>
      <c r="N78" s="0" t="n">
        <v>283.75</v>
      </c>
      <c r="O78" s="0" t="n">
        <v>299.645</v>
      </c>
      <c r="P78" s="0" t="n">
        <v>301.234</v>
      </c>
      <c r="Q78" s="0" t="n">
        <v>326.608</v>
      </c>
      <c r="R78" s="0" t="n">
        <v>274.842</v>
      </c>
      <c r="S78" s="0" t="n">
        <v>293.262</v>
      </c>
      <c r="T78" s="0" t="n">
        <v>284.194</v>
      </c>
      <c r="U78" s="0" t="n">
        <v>333.014</v>
      </c>
      <c r="V78" s="0" t="n">
        <v>366.6</v>
      </c>
      <c r="W78" s="0" t="n">
        <v>399.791</v>
      </c>
      <c r="X78" s="0" t="n">
        <v>423.189</v>
      </c>
      <c r="Y78" s="0" t="n">
        <v>428.767</v>
      </c>
      <c r="Z78" s="0" t="n">
        <v>466.841</v>
      </c>
      <c r="AA78" s="0" t="n">
        <v>476.636</v>
      </c>
      <c r="AB78" s="0" t="n">
        <v>493.934</v>
      </c>
      <c r="AC78" s="0" t="n">
        <v>523.768</v>
      </c>
      <c r="AD78" s="0" t="n">
        <v>618.369</v>
      </c>
      <c r="AE78" s="0" t="n">
        <v>721.589</v>
      </c>
      <c r="AF78" s="0" t="n">
        <v>834.218</v>
      </c>
      <c r="AG78" s="0" t="n">
        <v>949.118</v>
      </c>
      <c r="AH78" s="67" t="n">
        <v>1238.7</v>
      </c>
      <c r="AI78" s="67" t="n">
        <v>1224.1</v>
      </c>
      <c r="AJ78" s="67" t="n">
        <v>1365.37</v>
      </c>
      <c r="AK78" s="67" t="n">
        <v>1708.46</v>
      </c>
      <c r="AL78" s="67" t="n">
        <v>1823.05</v>
      </c>
      <c r="AM78" s="67" t="n">
        <v>1827.64</v>
      </c>
      <c r="AN78" s="67" t="n">
        <v>1856.72</v>
      </c>
      <c r="AO78" s="67" t="n">
        <v>2039.13</v>
      </c>
      <c r="AP78" s="67" t="n">
        <v>2103.59</v>
      </c>
      <c r="AQ78" s="67" t="n">
        <v>2294.12</v>
      </c>
      <c r="AR78" s="67" t="n">
        <v>2651.47</v>
      </c>
      <c r="AS78" s="67" t="n">
        <v>2701.11</v>
      </c>
      <c r="AT78" s="67" t="n">
        <v>2870.5</v>
      </c>
      <c r="AU78" s="67" t="n">
        <v>2708.77</v>
      </c>
      <c r="AV78" s="67" t="n">
        <v>3049.7</v>
      </c>
      <c r="AW78" s="67" t="n">
        <v>3312.95</v>
      </c>
      <c r="AX78" s="67" t="n">
        <v>3591.03</v>
      </c>
      <c r="AY78" s="67" t="n">
        <v>3884.73</v>
      </c>
      <c r="AZ78" s="67" t="n">
        <v>4199.01</v>
      </c>
      <c r="BA78" s="67" t="n">
        <v>4534.34</v>
      </c>
      <c r="BB78" s="0" t="n">
        <v>2021</v>
      </c>
    </row>
    <row r="79" customFormat="false" ht="15" hidden="false" customHeight="false" outlineLevel="0" collapsed="false">
      <c r="A79" s="0" t="s">
        <v>89</v>
      </c>
      <c r="B79" s="0" t="s">
        <v>323</v>
      </c>
      <c r="C79" s="0" t="s">
        <v>444</v>
      </c>
      <c r="D79" s="0" t="s">
        <v>240</v>
      </c>
      <c r="E79" s="0" t="s">
        <v>241</v>
      </c>
      <c r="F79" s="0" t="s">
        <v>242</v>
      </c>
      <c r="G79" s="0" t="n">
        <v>99.296</v>
      </c>
      <c r="H79" s="0" t="n">
        <v>110.848</v>
      </c>
      <c r="I79" s="0" t="n">
        <v>113.799</v>
      </c>
      <c r="J79" s="0" t="n">
        <v>103.149</v>
      </c>
      <c r="K79" s="0" t="n">
        <v>107.218</v>
      </c>
      <c r="L79" s="0" t="n">
        <v>107.062</v>
      </c>
      <c r="M79" s="0" t="n">
        <v>101.22</v>
      </c>
      <c r="N79" s="0" t="n">
        <v>95.214</v>
      </c>
      <c r="O79" s="0" t="n">
        <v>107.279</v>
      </c>
      <c r="P79" s="0" t="n">
        <v>122.582</v>
      </c>
      <c r="Q79" s="0" t="n">
        <v>138.258</v>
      </c>
      <c r="R79" s="0" t="n">
        <v>154.558</v>
      </c>
      <c r="S79" s="0" t="n">
        <v>168.28</v>
      </c>
      <c r="T79" s="0" t="n">
        <v>190.913</v>
      </c>
      <c r="U79" s="0" t="n">
        <v>213.727</v>
      </c>
      <c r="V79" s="0" t="n">
        <v>244.227</v>
      </c>
      <c r="W79" s="0" t="n">
        <v>274.722</v>
      </c>
      <c r="X79" s="0" t="n">
        <v>260.68</v>
      </c>
      <c r="Y79" s="0" t="n">
        <v>115.323</v>
      </c>
      <c r="Z79" s="0" t="n">
        <v>169.158</v>
      </c>
      <c r="AA79" s="0" t="n">
        <v>179.482</v>
      </c>
      <c r="AB79" s="0" t="n">
        <v>174.507</v>
      </c>
      <c r="AC79" s="0" t="n">
        <v>212.807</v>
      </c>
      <c r="AD79" s="0" t="n">
        <v>255.428</v>
      </c>
      <c r="AE79" s="0" t="n">
        <v>279.556</v>
      </c>
      <c r="AF79" s="0" t="n">
        <v>310.815</v>
      </c>
      <c r="AG79" s="0" t="n">
        <v>396.293</v>
      </c>
      <c r="AH79" s="0" t="n">
        <v>470.144</v>
      </c>
      <c r="AI79" s="0" t="n">
        <v>558.582</v>
      </c>
      <c r="AJ79" s="0" t="n">
        <v>577.539</v>
      </c>
      <c r="AK79" s="0" t="n">
        <v>755.256</v>
      </c>
      <c r="AL79" s="0" t="n">
        <v>892.59</v>
      </c>
      <c r="AM79" s="0" t="n">
        <v>919.002</v>
      </c>
      <c r="AN79" s="0" t="n">
        <v>916.646</v>
      </c>
      <c r="AO79" s="0" t="n">
        <v>891.051</v>
      </c>
      <c r="AP79" s="0" t="n">
        <v>860.741</v>
      </c>
      <c r="AQ79" s="0" t="n">
        <v>932.066</v>
      </c>
      <c r="AR79" s="67" t="n">
        <v>1015.49</v>
      </c>
      <c r="AS79" s="67" t="n">
        <v>1042.71</v>
      </c>
      <c r="AT79" s="67" t="n">
        <v>1120.04</v>
      </c>
      <c r="AU79" s="67" t="n">
        <v>1059.64</v>
      </c>
      <c r="AV79" s="67" t="n">
        <v>1158.78</v>
      </c>
      <c r="AW79" s="67" t="n">
        <v>1256.28</v>
      </c>
      <c r="AX79" s="67" t="n">
        <v>1360.26</v>
      </c>
      <c r="AY79" s="67" t="n">
        <v>1458.74</v>
      </c>
      <c r="AZ79" s="67" t="n">
        <v>1561.95</v>
      </c>
      <c r="BA79" s="67" t="n">
        <v>1672.54</v>
      </c>
      <c r="BB79" s="0" t="n">
        <v>2020</v>
      </c>
    </row>
    <row r="80" customFormat="false" ht="15" hidden="false" customHeight="false" outlineLevel="0" collapsed="false">
      <c r="A80" s="0" t="s">
        <v>91</v>
      </c>
      <c r="B80" s="0" t="s">
        <v>324</v>
      </c>
      <c r="C80" s="0" t="s">
        <v>444</v>
      </c>
      <c r="D80" s="0" t="s">
        <v>240</v>
      </c>
      <c r="E80" s="0" t="s">
        <v>241</v>
      </c>
      <c r="F80" s="0" t="s">
        <v>242</v>
      </c>
      <c r="G80" s="0" t="n">
        <v>107.697</v>
      </c>
      <c r="H80" s="0" t="n">
        <v>111.884</v>
      </c>
      <c r="I80" s="0" t="n">
        <v>128.136</v>
      </c>
      <c r="J80" s="0" t="n">
        <v>163.488</v>
      </c>
      <c r="K80" s="0" t="n">
        <v>172.871</v>
      </c>
      <c r="L80" s="0" t="n">
        <v>180.301</v>
      </c>
      <c r="M80" s="0" t="n">
        <v>210.514</v>
      </c>
      <c r="N80" s="0" t="n">
        <v>283.81</v>
      </c>
      <c r="O80" s="0" t="n">
        <v>307.885</v>
      </c>
      <c r="P80" s="0" t="n">
        <v>369.961</v>
      </c>
      <c r="Q80" s="0" t="n">
        <v>588.399</v>
      </c>
      <c r="R80" s="0" t="n">
        <v>299.168</v>
      </c>
      <c r="S80" s="0" t="n">
        <v>50.109</v>
      </c>
      <c r="T80" s="0" t="n">
        <v>65.37</v>
      </c>
      <c r="U80" s="0" t="n">
        <v>82.434</v>
      </c>
      <c r="V80" s="0" t="n">
        <v>117.803</v>
      </c>
      <c r="W80" s="0" t="n">
        <v>161.829</v>
      </c>
      <c r="X80" s="0" t="n">
        <v>185.835</v>
      </c>
      <c r="Y80" s="0" t="n">
        <v>205.711</v>
      </c>
      <c r="Z80" s="0" t="n">
        <v>273.622</v>
      </c>
      <c r="AA80" s="0" t="n">
        <v>362.717</v>
      </c>
      <c r="AB80" s="0" t="n">
        <v>316.205</v>
      </c>
      <c r="AC80" s="0" t="n">
        <v>129.15</v>
      </c>
      <c r="AD80" s="0" t="n">
        <v>151.897</v>
      </c>
      <c r="AE80" s="0" t="n">
        <v>187.546</v>
      </c>
      <c r="AF80" s="0" t="n">
        <v>224.764</v>
      </c>
      <c r="AG80" s="0" t="n">
        <v>265.479</v>
      </c>
      <c r="AH80" s="0" t="n">
        <v>350.068</v>
      </c>
      <c r="AI80" s="0" t="n">
        <v>405.568</v>
      </c>
      <c r="AJ80" s="0" t="n">
        <v>414.013</v>
      </c>
      <c r="AK80" s="0" t="n">
        <v>486.774</v>
      </c>
      <c r="AL80" s="0" t="n">
        <v>580.113</v>
      </c>
      <c r="AM80" s="0" t="n">
        <v>392.295</v>
      </c>
      <c r="AN80" s="0" t="n">
        <v>400.087</v>
      </c>
      <c r="AO80" s="0" t="n">
        <v>433.088</v>
      </c>
      <c r="AP80" s="0" t="n">
        <v>385.023</v>
      </c>
      <c r="AQ80" s="0" t="n">
        <v>418.064</v>
      </c>
      <c r="AR80" s="0" t="n">
        <v>445.528</v>
      </c>
      <c r="AS80" s="0" t="n">
        <v>456.59</v>
      </c>
      <c r="AT80" s="0" t="n">
        <v>581.252</v>
      </c>
      <c r="AU80" s="0" t="n">
        <v>635.724</v>
      </c>
      <c r="AV80" s="0" t="n">
        <v>682.859</v>
      </c>
      <c r="AW80" s="0" t="n">
        <v>714.707</v>
      </c>
      <c r="AX80" s="0" t="n">
        <v>739.807</v>
      </c>
      <c r="AY80" s="0" t="n">
        <v>766.087</v>
      </c>
      <c r="AZ80" s="0" t="n">
        <v>794.309</v>
      </c>
      <c r="BA80" s="0" t="n">
        <v>824.649</v>
      </c>
      <c r="BB80" s="0" t="n">
        <v>2020</v>
      </c>
    </row>
    <row r="81" customFormat="false" ht="15" hidden="false" customHeight="false" outlineLevel="0" collapsed="false">
      <c r="A81" s="0" t="s">
        <v>92</v>
      </c>
      <c r="B81" s="0" t="s">
        <v>325</v>
      </c>
      <c r="C81" s="0" t="s">
        <v>444</v>
      </c>
      <c r="D81" s="0" t="s">
        <v>240</v>
      </c>
      <c r="E81" s="0" t="s">
        <v>241</v>
      </c>
      <c r="F81" s="0" t="s">
        <v>242</v>
      </c>
      <c r="G81" s="0" t="s">
        <v>445</v>
      </c>
      <c r="H81" s="0" t="s">
        <v>445</v>
      </c>
      <c r="I81" s="0" t="s">
        <v>445</v>
      </c>
      <c r="J81" s="0" t="s">
        <v>445</v>
      </c>
      <c r="K81" s="0" t="s">
        <v>445</v>
      </c>
      <c r="L81" s="0" t="s">
        <v>445</v>
      </c>
      <c r="M81" s="0" t="s">
        <v>445</v>
      </c>
      <c r="N81" s="0" t="s">
        <v>445</v>
      </c>
      <c r="O81" s="0" t="s">
        <v>445</v>
      </c>
      <c r="P81" s="0" t="s">
        <v>445</v>
      </c>
      <c r="Q81" s="0" t="s">
        <v>445</v>
      </c>
      <c r="R81" s="0" t="s">
        <v>445</v>
      </c>
      <c r="S81" s="0" t="s">
        <v>445</v>
      </c>
      <c r="T81" s="0" t="s">
        <v>445</v>
      </c>
      <c r="U81" s="0" t="s">
        <v>445</v>
      </c>
      <c r="V81" s="0" t="s">
        <v>445</v>
      </c>
      <c r="W81" s="0" t="s">
        <v>445</v>
      </c>
      <c r="X81" s="0" t="s">
        <v>445</v>
      </c>
      <c r="Y81" s="0" t="n">
        <v>10.469</v>
      </c>
      <c r="Z81" s="0" t="n">
        <v>18.449</v>
      </c>
      <c r="AA81" s="0" t="n">
        <v>25.857</v>
      </c>
      <c r="AB81" s="0" t="n">
        <v>18.936</v>
      </c>
      <c r="AC81" s="0" t="n">
        <v>18.97</v>
      </c>
      <c r="AD81" s="0" t="n">
        <v>15.8</v>
      </c>
      <c r="AE81" s="0" t="n">
        <v>36.642</v>
      </c>
      <c r="AF81" s="0" t="n">
        <v>50.065</v>
      </c>
      <c r="AG81" s="0" t="n">
        <v>65.144</v>
      </c>
      <c r="AH81" s="0" t="n">
        <v>88.833</v>
      </c>
      <c r="AI81" s="0" t="n">
        <v>131.614</v>
      </c>
      <c r="AJ81" s="0" t="n">
        <v>111.66</v>
      </c>
      <c r="AK81" s="0" t="n">
        <v>138.517</v>
      </c>
      <c r="AL81" s="0" t="n">
        <v>185.75</v>
      </c>
      <c r="AM81" s="0" t="n">
        <v>218.032</v>
      </c>
      <c r="AN81" s="0" t="n">
        <v>234.638</v>
      </c>
      <c r="AO81" s="0" t="n">
        <v>234.651</v>
      </c>
      <c r="AP81" s="0" t="n">
        <v>177.634</v>
      </c>
      <c r="AQ81" s="0" t="n">
        <v>167.716</v>
      </c>
      <c r="AR81" s="0" t="n">
        <v>192.343</v>
      </c>
      <c r="AS81" s="0" t="n">
        <v>216.946</v>
      </c>
      <c r="AT81" s="0" t="n">
        <v>222.434</v>
      </c>
      <c r="AU81" s="0" t="n">
        <v>172.119</v>
      </c>
      <c r="AV81" s="0" t="n">
        <v>190.733</v>
      </c>
      <c r="AW81" s="0" t="n">
        <v>203.292</v>
      </c>
      <c r="AX81" s="0" t="n">
        <v>216.953</v>
      </c>
      <c r="AY81" s="0" t="n">
        <v>230.008</v>
      </c>
      <c r="AZ81" s="0" t="n">
        <v>242.946</v>
      </c>
      <c r="BA81" s="0" t="n">
        <v>258.184</v>
      </c>
      <c r="BB81" s="0" t="n">
        <v>2020</v>
      </c>
    </row>
    <row r="82" customFormat="false" ht="15" hidden="false" customHeight="false" outlineLevel="0" collapsed="false">
      <c r="A82" s="0" t="s">
        <v>93</v>
      </c>
      <c r="B82" s="0" t="s">
        <v>326</v>
      </c>
      <c r="C82" s="0" t="s">
        <v>444</v>
      </c>
      <c r="D82" s="0" t="s">
        <v>240</v>
      </c>
      <c r="E82" s="0" t="s">
        <v>241</v>
      </c>
      <c r="F82" s="0" t="s">
        <v>242</v>
      </c>
      <c r="G82" s="0" t="n">
        <v>21.38</v>
      </c>
      <c r="H82" s="0" t="n">
        <v>20.38</v>
      </c>
      <c r="I82" s="0" t="n">
        <v>21.268</v>
      </c>
      <c r="J82" s="0" t="n">
        <v>20.575</v>
      </c>
      <c r="K82" s="0" t="n">
        <v>19.842</v>
      </c>
      <c r="L82" s="0" t="n">
        <v>21.123</v>
      </c>
      <c r="M82" s="0" t="n">
        <v>28.456</v>
      </c>
      <c r="N82" s="0" t="n">
        <v>33.589</v>
      </c>
      <c r="O82" s="0" t="n">
        <v>36.797</v>
      </c>
      <c r="P82" s="0" t="n">
        <v>37.95</v>
      </c>
      <c r="Q82" s="0" t="n">
        <v>48.098</v>
      </c>
      <c r="R82" s="0" t="n">
        <v>48.738</v>
      </c>
      <c r="S82" s="0" t="n">
        <v>54.796</v>
      </c>
      <c r="T82" s="0" t="n">
        <v>51.256</v>
      </c>
      <c r="U82" s="0" t="n">
        <v>55.725</v>
      </c>
      <c r="V82" s="0" t="n">
        <v>69.114</v>
      </c>
      <c r="W82" s="0" t="n">
        <v>75.768</v>
      </c>
      <c r="X82" s="0" t="n">
        <v>82.783</v>
      </c>
      <c r="Y82" s="0" t="n">
        <v>90.421</v>
      </c>
      <c r="Z82" s="0" t="n">
        <v>99.009</v>
      </c>
      <c r="AA82" s="0" t="n">
        <v>100.136</v>
      </c>
      <c r="AB82" s="0" t="n">
        <v>109.319</v>
      </c>
      <c r="AC82" s="0" t="n">
        <v>128.535</v>
      </c>
      <c r="AD82" s="0" t="n">
        <v>164.488</v>
      </c>
      <c r="AE82" s="0" t="n">
        <v>194.556</v>
      </c>
      <c r="AF82" s="0" t="n">
        <v>211.941</v>
      </c>
      <c r="AG82" s="0" t="n">
        <v>232.257</v>
      </c>
      <c r="AH82" s="0" t="n">
        <v>270.296</v>
      </c>
      <c r="AI82" s="0" t="n">
        <v>275.894</v>
      </c>
      <c r="AJ82" s="0" t="n">
        <v>236.871</v>
      </c>
      <c r="AK82" s="0" t="n">
        <v>222.723</v>
      </c>
      <c r="AL82" s="0" t="n">
        <v>237.905</v>
      </c>
      <c r="AM82" s="0" t="n">
        <v>225.185</v>
      </c>
      <c r="AN82" s="0" t="n">
        <v>238.264</v>
      </c>
      <c r="AO82" s="0" t="n">
        <v>258.889</v>
      </c>
      <c r="AP82" s="0" t="n">
        <v>292.037</v>
      </c>
      <c r="AQ82" s="0" t="n">
        <v>299.145</v>
      </c>
      <c r="AR82" s="0" t="n">
        <v>337.545</v>
      </c>
      <c r="AS82" s="0" t="n">
        <v>386.689</v>
      </c>
      <c r="AT82" s="0" t="n">
        <v>398.379</v>
      </c>
      <c r="AU82" s="0" t="n">
        <v>418.716</v>
      </c>
      <c r="AV82" s="0" t="n">
        <v>476.663</v>
      </c>
      <c r="AW82" s="0" t="n">
        <v>515.447</v>
      </c>
      <c r="AX82" s="0" t="n">
        <v>545.815</v>
      </c>
      <c r="AY82" s="0" t="n">
        <v>572.851</v>
      </c>
      <c r="AZ82" s="0" t="n">
        <v>599.565</v>
      </c>
      <c r="BA82" s="0" t="n">
        <v>627.013</v>
      </c>
      <c r="BB82" s="0" t="n">
        <v>2019</v>
      </c>
      <c r="BC82" s="0" t="n">
        <v>1</v>
      </c>
    </row>
    <row r="83" customFormat="false" ht="15" hidden="false" customHeight="false" outlineLevel="0" collapsed="false">
      <c r="A83" s="0" t="s">
        <v>94</v>
      </c>
      <c r="B83" s="0" t="s">
        <v>327</v>
      </c>
      <c r="C83" s="0" t="s">
        <v>444</v>
      </c>
      <c r="D83" s="0" t="s">
        <v>240</v>
      </c>
      <c r="E83" s="0" t="s">
        <v>241</v>
      </c>
      <c r="F83" s="0" t="s">
        <v>242</v>
      </c>
      <c r="G83" s="0" t="n">
        <v>23.927</v>
      </c>
      <c r="H83" s="0" t="n">
        <v>25.352</v>
      </c>
      <c r="I83" s="0" t="n">
        <v>27.171</v>
      </c>
      <c r="J83" s="0" t="n">
        <v>30.303</v>
      </c>
      <c r="K83" s="0" t="n">
        <v>28.687</v>
      </c>
      <c r="L83" s="0" t="n">
        <v>26.663</v>
      </c>
      <c r="M83" s="0" t="n">
        <v>32.824</v>
      </c>
      <c r="N83" s="0" t="n">
        <v>39.205</v>
      </c>
      <c r="O83" s="0" t="n">
        <v>48.565</v>
      </c>
      <c r="P83" s="0" t="n">
        <v>49.414</v>
      </c>
      <c r="Q83" s="0" t="n">
        <v>58.309</v>
      </c>
      <c r="R83" s="0" t="n">
        <v>66.144</v>
      </c>
      <c r="S83" s="0" t="n">
        <v>73.911</v>
      </c>
      <c r="T83" s="0" t="n">
        <v>74.285</v>
      </c>
      <c r="U83" s="0" t="n">
        <v>84.797</v>
      </c>
      <c r="V83" s="0" t="n">
        <v>100.735</v>
      </c>
      <c r="W83" s="0" t="n">
        <v>110.43</v>
      </c>
      <c r="X83" s="0" t="n">
        <v>114.979</v>
      </c>
      <c r="Y83" s="0" t="n">
        <v>116.209</v>
      </c>
      <c r="Z83" s="0" t="n">
        <v>117.373</v>
      </c>
      <c r="AA83" s="0" t="n">
        <v>132.704</v>
      </c>
      <c r="AB83" s="0" t="n">
        <v>131.058</v>
      </c>
      <c r="AC83" s="0" t="n">
        <v>121.411</v>
      </c>
      <c r="AD83" s="0" t="n">
        <v>127.329</v>
      </c>
      <c r="AE83" s="0" t="n">
        <v>135.729</v>
      </c>
      <c r="AF83" s="0" t="n">
        <v>142.661</v>
      </c>
      <c r="AG83" s="0" t="n">
        <v>154.157</v>
      </c>
      <c r="AH83" s="0" t="n">
        <v>179.069</v>
      </c>
      <c r="AI83" s="0" t="n">
        <v>216.338</v>
      </c>
      <c r="AJ83" s="0" t="n">
        <v>207.498</v>
      </c>
      <c r="AK83" s="0" t="n">
        <v>234</v>
      </c>
      <c r="AL83" s="0" t="n">
        <v>261.014</v>
      </c>
      <c r="AM83" s="0" t="n">
        <v>257.173</v>
      </c>
      <c r="AN83" s="0" t="n">
        <v>292.693</v>
      </c>
      <c r="AO83" s="0" t="n">
        <v>310.048</v>
      </c>
      <c r="AP83" s="0" t="n">
        <v>300.123</v>
      </c>
      <c r="AQ83" s="0" t="n">
        <v>318.617</v>
      </c>
      <c r="AR83" s="0" t="n">
        <v>352.668</v>
      </c>
      <c r="AS83" s="0" t="n">
        <v>370.456</v>
      </c>
      <c r="AT83" s="0" t="n">
        <v>394.652</v>
      </c>
      <c r="AU83" s="0" t="n">
        <v>402.639</v>
      </c>
      <c r="AV83" s="0" t="n">
        <v>446.708</v>
      </c>
      <c r="AW83" s="0" t="n">
        <v>471.411</v>
      </c>
      <c r="AX83" s="0" t="n">
        <v>495.614</v>
      </c>
      <c r="AY83" s="0" t="n">
        <v>519.391</v>
      </c>
      <c r="AZ83" s="0" t="n">
        <v>542.842</v>
      </c>
      <c r="BA83" s="0" t="n">
        <v>566.63</v>
      </c>
      <c r="BB83" s="0" t="n">
        <v>2020</v>
      </c>
    </row>
    <row r="84" customFormat="false" ht="15" hidden="false" customHeight="false" outlineLevel="0" collapsed="false">
      <c r="A84" s="0" t="s">
        <v>95</v>
      </c>
      <c r="B84" s="0" t="s">
        <v>328</v>
      </c>
      <c r="C84" s="0" t="s">
        <v>444</v>
      </c>
      <c r="D84" s="0" t="s">
        <v>240</v>
      </c>
      <c r="E84" s="0" t="s">
        <v>241</v>
      </c>
      <c r="F84" s="0" t="s">
        <v>242</v>
      </c>
      <c r="G84" s="0" t="n">
        <v>482.019</v>
      </c>
      <c r="H84" s="0" t="n">
        <v>437.124</v>
      </c>
      <c r="I84" s="0" t="n">
        <v>432.001</v>
      </c>
      <c r="J84" s="0" t="n">
        <v>448.304</v>
      </c>
      <c r="K84" s="0" t="n">
        <v>442.925</v>
      </c>
      <c r="L84" s="0" t="n">
        <v>457.397</v>
      </c>
      <c r="M84" s="0" t="n">
        <v>647.819</v>
      </c>
      <c r="N84" s="0" t="n">
        <v>813.082</v>
      </c>
      <c r="O84" s="0" t="n">
        <v>900.829</v>
      </c>
      <c r="P84" s="0" t="n">
        <v>936.906</v>
      </c>
      <c r="Q84" s="67" t="n">
        <v>1169.29</v>
      </c>
      <c r="R84" s="67" t="n">
        <v>1235.14</v>
      </c>
      <c r="S84" s="67" t="n">
        <v>1310.66</v>
      </c>
      <c r="T84" s="67" t="n">
        <v>1053.94</v>
      </c>
      <c r="U84" s="67" t="n">
        <v>1087.07</v>
      </c>
      <c r="V84" s="67" t="n">
        <v>1175.28</v>
      </c>
      <c r="W84" s="67" t="n">
        <v>1312.78</v>
      </c>
      <c r="X84" s="67" t="n">
        <v>1243.23</v>
      </c>
      <c r="Y84" s="67" t="n">
        <v>1271.7</v>
      </c>
      <c r="Z84" s="67" t="n">
        <v>1253.69</v>
      </c>
      <c r="AA84" s="67" t="n">
        <v>1147.18</v>
      </c>
      <c r="AB84" s="67" t="n">
        <v>1168.03</v>
      </c>
      <c r="AC84" s="67" t="n">
        <v>1275.87</v>
      </c>
      <c r="AD84" s="67" t="n">
        <v>1577.23</v>
      </c>
      <c r="AE84" s="67" t="n">
        <v>1805.72</v>
      </c>
      <c r="AF84" s="67" t="n">
        <v>1859.24</v>
      </c>
      <c r="AG84" s="67" t="n">
        <v>1949.66</v>
      </c>
      <c r="AH84" s="67" t="n">
        <v>2213.37</v>
      </c>
      <c r="AI84" s="67" t="n">
        <v>2408.39</v>
      </c>
      <c r="AJ84" s="67" t="n">
        <v>2197.54</v>
      </c>
      <c r="AK84" s="67" t="n">
        <v>2137.85</v>
      </c>
      <c r="AL84" s="67" t="n">
        <v>2294.59</v>
      </c>
      <c r="AM84" s="67" t="n">
        <v>2088.28</v>
      </c>
      <c r="AN84" s="67" t="n">
        <v>2141.95</v>
      </c>
      <c r="AO84" s="67" t="n">
        <v>2162.57</v>
      </c>
      <c r="AP84" s="67" t="n">
        <v>1836.82</v>
      </c>
      <c r="AQ84" s="67" t="n">
        <v>1876.55</v>
      </c>
      <c r="AR84" s="67" t="n">
        <v>1961.11</v>
      </c>
      <c r="AS84" s="67" t="n">
        <v>2093.09</v>
      </c>
      <c r="AT84" s="67" t="n">
        <v>2005.14</v>
      </c>
      <c r="AU84" s="67" t="n">
        <v>1884.94</v>
      </c>
      <c r="AV84" s="67" t="n">
        <v>2106.29</v>
      </c>
      <c r="AW84" s="67" t="n">
        <v>2231.94</v>
      </c>
      <c r="AX84" s="67" t="n">
        <v>2295.73</v>
      </c>
      <c r="AY84" s="67" t="n">
        <v>2348.23</v>
      </c>
      <c r="AZ84" s="67" t="n">
        <v>2400.01</v>
      </c>
      <c r="BA84" s="67" t="n">
        <v>2451.38</v>
      </c>
      <c r="BB84" s="0" t="n">
        <v>2020</v>
      </c>
      <c r="BC84" s="0" t="n">
        <v>1</v>
      </c>
    </row>
    <row r="85" customFormat="false" ht="15" hidden="false" customHeight="false" outlineLevel="0" collapsed="false">
      <c r="A85" s="0" t="s">
        <v>96</v>
      </c>
      <c r="B85" s="0" t="s">
        <v>329</v>
      </c>
      <c r="C85" s="0" t="s">
        <v>444</v>
      </c>
      <c r="D85" s="0" t="s">
        <v>240</v>
      </c>
      <c r="E85" s="0" t="s">
        <v>241</v>
      </c>
      <c r="F85" s="0" t="s">
        <v>242</v>
      </c>
      <c r="G85" s="0" t="n">
        <v>2.565</v>
      </c>
      <c r="H85" s="0" t="n">
        <v>2.817</v>
      </c>
      <c r="I85" s="0" t="n">
        <v>3.235</v>
      </c>
      <c r="J85" s="0" t="n">
        <v>2.875</v>
      </c>
      <c r="K85" s="0" t="n">
        <v>2.119</v>
      </c>
      <c r="L85" s="0" t="n">
        <v>1.993</v>
      </c>
      <c r="M85" s="0" t="n">
        <v>2.369</v>
      </c>
      <c r="N85" s="0" t="n">
        <v>2.672</v>
      </c>
      <c r="O85" s="0" t="n">
        <v>3.184</v>
      </c>
      <c r="P85" s="0" t="n">
        <v>3.692</v>
      </c>
      <c r="Q85" s="0" t="n">
        <v>4.663</v>
      </c>
      <c r="R85" s="0" t="n">
        <v>4.285</v>
      </c>
      <c r="S85" s="0" t="n">
        <v>4.328</v>
      </c>
      <c r="T85" s="0" t="n">
        <v>5.44</v>
      </c>
      <c r="U85" s="0" t="n">
        <v>5.453</v>
      </c>
      <c r="V85" s="0" t="n">
        <v>6.549</v>
      </c>
      <c r="W85" s="0" t="n">
        <v>7.394</v>
      </c>
      <c r="X85" s="0" t="n">
        <v>8.4</v>
      </c>
      <c r="Y85" s="0" t="n">
        <v>8.787</v>
      </c>
      <c r="Z85" s="0" t="n">
        <v>8.887</v>
      </c>
      <c r="AA85" s="0" t="n">
        <v>9.065</v>
      </c>
      <c r="AB85" s="0" t="n">
        <v>9.195</v>
      </c>
      <c r="AC85" s="0" t="n">
        <v>9.719</v>
      </c>
      <c r="AD85" s="0" t="n">
        <v>9.43</v>
      </c>
      <c r="AE85" s="0" t="n">
        <v>10.175</v>
      </c>
      <c r="AF85" s="0" t="n">
        <v>11.233</v>
      </c>
      <c r="AG85" s="0" t="n">
        <v>11.946</v>
      </c>
      <c r="AH85" s="0" t="n">
        <v>12.881</v>
      </c>
      <c r="AI85" s="0" t="n">
        <v>13.743</v>
      </c>
      <c r="AJ85" s="0" t="n">
        <v>12.107</v>
      </c>
      <c r="AK85" s="0" t="n">
        <v>13.193</v>
      </c>
      <c r="AL85" s="0" t="n">
        <v>14.413</v>
      </c>
      <c r="AM85" s="0" t="n">
        <v>14.765</v>
      </c>
      <c r="AN85" s="0" t="n">
        <v>14.213</v>
      </c>
      <c r="AO85" s="0" t="n">
        <v>13.865</v>
      </c>
      <c r="AP85" s="0" t="n">
        <v>14.154</v>
      </c>
      <c r="AQ85" s="0" t="n">
        <v>14.108</v>
      </c>
      <c r="AR85" s="0" t="n">
        <v>14.755</v>
      </c>
      <c r="AS85" s="0" t="n">
        <v>15.648</v>
      </c>
      <c r="AT85" s="0" t="n">
        <v>15.808</v>
      </c>
      <c r="AU85" s="0" t="n">
        <v>13.948</v>
      </c>
      <c r="AV85" s="0" t="n">
        <v>14.6</v>
      </c>
      <c r="AW85" s="0" t="n">
        <v>15.939</v>
      </c>
      <c r="AX85" s="0" t="n">
        <v>17.01</v>
      </c>
      <c r="AY85" s="0" t="n">
        <v>17.915</v>
      </c>
      <c r="AZ85" s="0" t="n">
        <v>18.745</v>
      </c>
      <c r="BA85" s="0" t="n">
        <v>19.604</v>
      </c>
      <c r="BB85" s="0" t="n">
        <v>2019</v>
      </c>
    </row>
    <row r="86" customFormat="false" ht="15" hidden="false" customHeight="false" outlineLevel="0" collapsed="false">
      <c r="A86" s="0" t="s">
        <v>97</v>
      </c>
      <c r="B86" s="0" t="s">
        <v>330</v>
      </c>
      <c r="C86" s="0" t="s">
        <v>444</v>
      </c>
      <c r="D86" s="0" t="s">
        <v>240</v>
      </c>
      <c r="E86" s="0" t="s">
        <v>241</v>
      </c>
      <c r="F86" s="0" t="s">
        <v>242</v>
      </c>
      <c r="G86" s="67" t="n">
        <v>1127.88</v>
      </c>
      <c r="H86" s="67" t="n">
        <v>1243.79</v>
      </c>
      <c r="I86" s="67" t="n">
        <v>1157.6</v>
      </c>
      <c r="J86" s="67" t="n">
        <v>1268.62</v>
      </c>
      <c r="K86" s="67" t="n">
        <v>1345.2</v>
      </c>
      <c r="L86" s="67" t="n">
        <v>1427.35</v>
      </c>
      <c r="M86" s="67" t="n">
        <v>2121.25</v>
      </c>
      <c r="N86" s="67" t="n">
        <v>2584.34</v>
      </c>
      <c r="O86" s="67" t="n">
        <v>3134.18</v>
      </c>
      <c r="P86" s="67" t="n">
        <v>3117.07</v>
      </c>
      <c r="Q86" s="67" t="n">
        <v>3196.56</v>
      </c>
      <c r="R86" s="67" t="n">
        <v>3657.35</v>
      </c>
      <c r="S86" s="67" t="n">
        <v>3988.33</v>
      </c>
      <c r="T86" s="67" t="n">
        <v>4544.77</v>
      </c>
      <c r="U86" s="67" t="n">
        <v>4998.8</v>
      </c>
      <c r="V86" s="67" t="n">
        <v>5545.57</v>
      </c>
      <c r="W86" s="67" t="n">
        <v>4923.39</v>
      </c>
      <c r="X86" s="67" t="n">
        <v>4492.45</v>
      </c>
      <c r="Y86" s="67" t="n">
        <v>4098.36</v>
      </c>
      <c r="Z86" s="67" t="n">
        <v>4635.98</v>
      </c>
      <c r="AA86" s="67" t="n">
        <v>4968.36</v>
      </c>
      <c r="AB86" s="67" t="n">
        <v>4374.71</v>
      </c>
      <c r="AC86" s="67" t="n">
        <v>4182.85</v>
      </c>
      <c r="AD86" s="67" t="n">
        <v>4519.56</v>
      </c>
      <c r="AE86" s="67" t="n">
        <v>4893.14</v>
      </c>
      <c r="AF86" s="67" t="n">
        <v>4831.47</v>
      </c>
      <c r="AG86" s="67" t="n">
        <v>4601.66</v>
      </c>
      <c r="AH86" s="67" t="n">
        <v>4579.75</v>
      </c>
      <c r="AI86" s="67" t="n">
        <v>5106.68</v>
      </c>
      <c r="AJ86" s="67" t="n">
        <v>5289.49</v>
      </c>
      <c r="AK86" s="67" t="n">
        <v>5759.07</v>
      </c>
      <c r="AL86" s="67" t="n">
        <v>6233.15</v>
      </c>
      <c r="AM86" s="67" t="n">
        <v>6272.36</v>
      </c>
      <c r="AN86" s="67" t="n">
        <v>5212.33</v>
      </c>
      <c r="AO86" s="67" t="n">
        <v>4897</v>
      </c>
      <c r="AP86" s="67" t="n">
        <v>4444.93</v>
      </c>
      <c r="AQ86" s="67" t="n">
        <v>5003.68</v>
      </c>
      <c r="AR86" s="67" t="n">
        <v>4930.84</v>
      </c>
      <c r="AS86" s="67" t="n">
        <v>5036.89</v>
      </c>
      <c r="AT86" s="67" t="n">
        <v>5148.78</v>
      </c>
      <c r="AU86" s="67" t="n">
        <v>5048.69</v>
      </c>
      <c r="AV86" s="67" t="n">
        <v>5378.14</v>
      </c>
      <c r="AW86" s="67" t="n">
        <v>5653.46</v>
      </c>
      <c r="AX86" s="67" t="n">
        <v>5977.36</v>
      </c>
      <c r="AY86" s="67" t="n">
        <v>6170.37</v>
      </c>
      <c r="AZ86" s="67" t="n">
        <v>6351.1</v>
      </c>
      <c r="BA86" s="67" t="n">
        <v>6533.02</v>
      </c>
      <c r="BB86" s="0" t="n">
        <v>2020</v>
      </c>
      <c r="BC86" s="0" t="n">
        <v>1</v>
      </c>
    </row>
    <row r="87" customFormat="false" ht="15" hidden="false" customHeight="false" outlineLevel="0" collapsed="false">
      <c r="A87" s="0" t="s">
        <v>98</v>
      </c>
      <c r="B87" s="0" t="s">
        <v>331</v>
      </c>
      <c r="C87" s="0" t="s">
        <v>444</v>
      </c>
      <c r="D87" s="0" t="s">
        <v>240</v>
      </c>
      <c r="E87" s="0" t="s">
        <v>241</v>
      </c>
      <c r="F87" s="0" t="s">
        <v>242</v>
      </c>
      <c r="G87" s="0" t="n">
        <v>4.03</v>
      </c>
      <c r="H87" s="0" t="n">
        <v>4.525</v>
      </c>
      <c r="I87" s="0" t="n">
        <v>4.83</v>
      </c>
      <c r="J87" s="0" t="n">
        <v>5.075</v>
      </c>
      <c r="K87" s="0" t="n">
        <v>5.127</v>
      </c>
      <c r="L87" s="0" t="n">
        <v>5.157</v>
      </c>
      <c r="M87" s="0" t="n">
        <v>6.604</v>
      </c>
      <c r="N87" s="0" t="n">
        <v>6.962</v>
      </c>
      <c r="O87" s="0" t="n">
        <v>6.522</v>
      </c>
      <c r="P87" s="0" t="n">
        <v>4.385</v>
      </c>
      <c r="Q87" s="0" t="n">
        <v>4.29</v>
      </c>
      <c r="R87" s="0" t="n">
        <v>4.481</v>
      </c>
      <c r="S87" s="0" t="n">
        <v>5.537</v>
      </c>
      <c r="T87" s="0" t="n">
        <v>5.704</v>
      </c>
      <c r="U87" s="0" t="n">
        <v>6.391</v>
      </c>
      <c r="V87" s="0" t="n">
        <v>6.857</v>
      </c>
      <c r="W87" s="0" t="n">
        <v>7.145</v>
      </c>
      <c r="X87" s="0" t="n">
        <v>7.472</v>
      </c>
      <c r="Y87" s="0" t="n">
        <v>8.159</v>
      </c>
      <c r="Z87" s="0" t="n">
        <v>8.403</v>
      </c>
      <c r="AA87" s="0" t="n">
        <v>8.725</v>
      </c>
      <c r="AB87" s="0" t="n">
        <v>9.255</v>
      </c>
      <c r="AC87" s="0" t="n">
        <v>9.882</v>
      </c>
      <c r="AD87" s="0" t="n">
        <v>10.514</v>
      </c>
      <c r="AE87" s="0" t="n">
        <v>11.768</v>
      </c>
      <c r="AF87" s="0" t="n">
        <v>12.982</v>
      </c>
      <c r="AG87" s="0" t="n">
        <v>15.527</v>
      </c>
      <c r="AH87" s="0" t="n">
        <v>17.645</v>
      </c>
      <c r="AI87" s="0" t="n">
        <v>22.648</v>
      </c>
      <c r="AJ87" s="0" t="n">
        <v>24.538</v>
      </c>
      <c r="AK87" s="0" t="n">
        <v>27.134</v>
      </c>
      <c r="AL87" s="0" t="n">
        <v>29.524</v>
      </c>
      <c r="AM87" s="0" t="n">
        <v>31.679</v>
      </c>
      <c r="AN87" s="0" t="n">
        <v>34.503</v>
      </c>
      <c r="AO87" s="0" t="n">
        <v>36.9</v>
      </c>
      <c r="AP87" s="0" t="n">
        <v>38.642</v>
      </c>
      <c r="AQ87" s="0" t="n">
        <v>39.949</v>
      </c>
      <c r="AR87" s="0" t="n">
        <v>41.467</v>
      </c>
      <c r="AS87" s="0" t="n">
        <v>42.993</v>
      </c>
      <c r="AT87" s="0" t="n">
        <v>44.566</v>
      </c>
      <c r="AU87" s="0" t="n">
        <v>43.481</v>
      </c>
      <c r="AV87" s="0" t="n">
        <v>44.979</v>
      </c>
      <c r="AW87" s="0" t="n">
        <v>47.117</v>
      </c>
      <c r="AX87" s="0" t="n">
        <v>49.792</v>
      </c>
      <c r="AY87" s="0" t="n">
        <v>52.721</v>
      </c>
      <c r="AZ87" s="0" t="n">
        <v>55.823</v>
      </c>
      <c r="BA87" s="0" t="n">
        <v>59.106</v>
      </c>
      <c r="BB87" s="0" t="n">
        <v>2019</v>
      </c>
    </row>
    <row r="88" customFormat="false" ht="15" hidden="false" customHeight="false" outlineLevel="0" collapsed="false">
      <c r="A88" s="0" t="s">
        <v>99</v>
      </c>
      <c r="B88" s="0" t="s">
        <v>332</v>
      </c>
      <c r="C88" s="0" t="s">
        <v>444</v>
      </c>
      <c r="D88" s="0" t="s">
        <v>240</v>
      </c>
      <c r="E88" s="0" t="s">
        <v>241</v>
      </c>
      <c r="F88" s="0" t="s">
        <v>242</v>
      </c>
      <c r="G88" s="0" t="s">
        <v>445</v>
      </c>
      <c r="H88" s="0" t="s">
        <v>445</v>
      </c>
      <c r="I88" s="0" t="s">
        <v>445</v>
      </c>
      <c r="J88" s="0" t="s">
        <v>445</v>
      </c>
      <c r="K88" s="0" t="s">
        <v>445</v>
      </c>
      <c r="L88" s="0" t="s">
        <v>445</v>
      </c>
      <c r="M88" s="0" t="s">
        <v>445</v>
      </c>
      <c r="N88" s="0" t="s">
        <v>445</v>
      </c>
      <c r="O88" s="0" t="s">
        <v>445</v>
      </c>
      <c r="P88" s="0" t="s">
        <v>445</v>
      </c>
      <c r="Q88" s="0" t="s">
        <v>445</v>
      </c>
      <c r="R88" s="0" t="s">
        <v>445</v>
      </c>
      <c r="S88" s="0" t="n">
        <v>2.875</v>
      </c>
      <c r="T88" s="0" t="n">
        <v>5.152</v>
      </c>
      <c r="U88" s="0" t="n">
        <v>11.881</v>
      </c>
      <c r="V88" s="0" t="n">
        <v>16.639</v>
      </c>
      <c r="W88" s="0" t="n">
        <v>21.035</v>
      </c>
      <c r="X88" s="0" t="n">
        <v>22.166</v>
      </c>
      <c r="Y88" s="0" t="n">
        <v>22.135</v>
      </c>
      <c r="Z88" s="0" t="n">
        <v>16.87</v>
      </c>
      <c r="AA88" s="0" t="n">
        <v>18.292</v>
      </c>
      <c r="AB88" s="0" t="n">
        <v>22.153</v>
      </c>
      <c r="AC88" s="0" t="n">
        <v>24.637</v>
      </c>
      <c r="AD88" s="0" t="n">
        <v>30.834</v>
      </c>
      <c r="AE88" s="0" t="n">
        <v>43.152</v>
      </c>
      <c r="AF88" s="0" t="n">
        <v>57.125</v>
      </c>
      <c r="AG88" s="0" t="n">
        <v>81.003</v>
      </c>
      <c r="AH88" s="0" t="n">
        <v>104.85</v>
      </c>
      <c r="AI88" s="0" t="n">
        <v>133.442</v>
      </c>
      <c r="AJ88" s="0" t="n">
        <v>115.309</v>
      </c>
      <c r="AK88" s="0" t="n">
        <v>148.047</v>
      </c>
      <c r="AL88" s="0" t="n">
        <v>192.626</v>
      </c>
      <c r="AM88" s="0" t="n">
        <v>207.999</v>
      </c>
      <c r="AN88" s="0" t="n">
        <v>236.635</v>
      </c>
      <c r="AO88" s="0" t="n">
        <v>221.416</v>
      </c>
      <c r="AP88" s="0" t="n">
        <v>184.388</v>
      </c>
      <c r="AQ88" s="0" t="n">
        <v>137.289</v>
      </c>
      <c r="AR88" s="0" t="n">
        <v>166.806</v>
      </c>
      <c r="AS88" s="0" t="n">
        <v>179.34</v>
      </c>
      <c r="AT88" s="0" t="n">
        <v>181.667</v>
      </c>
      <c r="AU88" s="0" t="n">
        <v>164.792</v>
      </c>
      <c r="AV88" s="0" t="n">
        <v>187.836</v>
      </c>
      <c r="AW88" s="0" t="n">
        <v>198.08</v>
      </c>
      <c r="AX88" s="0" t="n">
        <v>211.422</v>
      </c>
      <c r="AY88" s="0" t="n">
        <v>223.73</v>
      </c>
      <c r="AZ88" s="0" t="n">
        <v>236.631</v>
      </c>
      <c r="BA88" s="0" t="n">
        <v>252.133</v>
      </c>
      <c r="BB88" s="0" t="n">
        <v>2020</v>
      </c>
    </row>
    <row r="89" customFormat="false" ht="15" hidden="false" customHeight="false" outlineLevel="0" collapsed="false">
      <c r="A89" s="0" t="s">
        <v>100</v>
      </c>
      <c r="B89" s="0" t="s">
        <v>333</v>
      </c>
      <c r="C89" s="0" t="s">
        <v>444</v>
      </c>
      <c r="D89" s="0" t="s">
        <v>240</v>
      </c>
      <c r="E89" s="0" t="s">
        <v>241</v>
      </c>
      <c r="F89" s="0" t="s">
        <v>242</v>
      </c>
      <c r="G89" s="0" t="n">
        <v>10.099</v>
      </c>
      <c r="H89" s="0" t="n">
        <v>9.513</v>
      </c>
      <c r="I89" s="0" t="n">
        <v>9.159</v>
      </c>
      <c r="J89" s="0" t="n">
        <v>8.47</v>
      </c>
      <c r="K89" s="0" t="n">
        <v>8.788</v>
      </c>
      <c r="L89" s="0" t="n">
        <v>8.746</v>
      </c>
      <c r="M89" s="0" t="n">
        <v>10.387</v>
      </c>
      <c r="N89" s="0" t="n">
        <v>11.387</v>
      </c>
      <c r="O89" s="0" t="n">
        <v>11.806</v>
      </c>
      <c r="P89" s="0" t="n">
        <v>11.705</v>
      </c>
      <c r="Q89" s="0" t="n">
        <v>12.18</v>
      </c>
      <c r="R89" s="0" t="n">
        <v>11.501</v>
      </c>
      <c r="S89" s="0" t="n">
        <v>11.327</v>
      </c>
      <c r="T89" s="0" t="n">
        <v>7.869</v>
      </c>
      <c r="U89" s="0" t="n">
        <v>9.422</v>
      </c>
      <c r="V89" s="0" t="n">
        <v>11.944</v>
      </c>
      <c r="W89" s="0" t="n">
        <v>13.565</v>
      </c>
      <c r="X89" s="0" t="n">
        <v>13.742</v>
      </c>
      <c r="Y89" s="0" t="n">
        <v>15.739</v>
      </c>
      <c r="Z89" s="0" t="n">
        <v>14.353</v>
      </c>
      <c r="AA89" s="0" t="n">
        <v>14.136</v>
      </c>
      <c r="AB89" s="0" t="n">
        <v>14.536</v>
      </c>
      <c r="AC89" s="0" t="n">
        <v>14.764</v>
      </c>
      <c r="AD89" s="0" t="n">
        <v>16.796</v>
      </c>
      <c r="AE89" s="0" t="n">
        <v>18.064</v>
      </c>
      <c r="AF89" s="0" t="n">
        <v>21.001</v>
      </c>
      <c r="AG89" s="0" t="n">
        <v>25.826</v>
      </c>
      <c r="AH89" s="0" t="n">
        <v>31.959</v>
      </c>
      <c r="AI89" s="0" t="n">
        <v>35.895</v>
      </c>
      <c r="AJ89" s="0" t="n">
        <v>37.022</v>
      </c>
      <c r="AK89" s="0" t="n">
        <v>40</v>
      </c>
      <c r="AL89" s="0" t="n">
        <v>41.671</v>
      </c>
      <c r="AM89" s="0" t="n">
        <v>50.422</v>
      </c>
      <c r="AN89" s="0" t="n">
        <v>55.125</v>
      </c>
      <c r="AO89" s="0" t="n">
        <v>61.546</v>
      </c>
      <c r="AP89" s="0" t="n">
        <v>64.235</v>
      </c>
      <c r="AQ89" s="0" t="n">
        <v>69.19</v>
      </c>
      <c r="AR89" s="0" t="n">
        <v>78.896</v>
      </c>
      <c r="AS89" s="0" t="n">
        <v>87.801</v>
      </c>
      <c r="AT89" s="0" t="n">
        <v>95.41</v>
      </c>
      <c r="AU89" s="0" t="n">
        <v>99.287</v>
      </c>
      <c r="AV89" s="0" t="n">
        <v>106.041</v>
      </c>
      <c r="AW89" s="0" t="n">
        <v>112.75</v>
      </c>
      <c r="AX89" s="0" t="n">
        <v>120.936</v>
      </c>
      <c r="AY89" s="0" t="n">
        <v>130.16</v>
      </c>
      <c r="AZ89" s="0" t="n">
        <v>140.399</v>
      </c>
      <c r="BA89" s="0" t="n">
        <v>151.623</v>
      </c>
      <c r="BB89" s="0" t="n">
        <v>2019</v>
      </c>
    </row>
    <row r="90" customFormat="false" ht="15" hidden="false" customHeight="false" outlineLevel="0" collapsed="false">
      <c r="A90" s="0" t="s">
        <v>101</v>
      </c>
      <c r="B90" s="0" t="s">
        <v>334</v>
      </c>
      <c r="C90" s="0" t="s">
        <v>444</v>
      </c>
      <c r="D90" s="0" t="s">
        <v>240</v>
      </c>
      <c r="E90" s="0" t="s">
        <v>241</v>
      </c>
      <c r="F90" s="0" t="s">
        <v>242</v>
      </c>
      <c r="G90" s="0" t="n">
        <v>0.042</v>
      </c>
      <c r="H90" s="0" t="n">
        <v>0.044</v>
      </c>
      <c r="I90" s="0" t="n">
        <v>0.041</v>
      </c>
      <c r="J90" s="0" t="n">
        <v>0.038</v>
      </c>
      <c r="K90" s="0" t="n">
        <v>0.042</v>
      </c>
      <c r="L90" s="0" t="n">
        <v>0.032</v>
      </c>
      <c r="M90" s="0" t="n">
        <v>0.031</v>
      </c>
      <c r="N90" s="0" t="n">
        <v>0.036</v>
      </c>
      <c r="O90" s="0" t="n">
        <v>0.045</v>
      </c>
      <c r="P90" s="0" t="n">
        <v>0.044</v>
      </c>
      <c r="Q90" s="0" t="n">
        <v>0.043</v>
      </c>
      <c r="R90" s="0" t="n">
        <v>0.047</v>
      </c>
      <c r="S90" s="0" t="n">
        <v>0.048</v>
      </c>
      <c r="T90" s="0" t="n">
        <v>0.047</v>
      </c>
      <c r="U90" s="0" t="n">
        <v>0.055</v>
      </c>
      <c r="V90" s="0" t="n">
        <v>0.056</v>
      </c>
      <c r="W90" s="0" t="n">
        <v>0.067</v>
      </c>
      <c r="X90" s="0" t="n">
        <v>0.067</v>
      </c>
      <c r="Y90" s="0" t="n">
        <v>0.066</v>
      </c>
      <c r="Z90" s="0" t="n">
        <v>0.069</v>
      </c>
      <c r="AA90" s="0" t="n">
        <v>0.068</v>
      </c>
      <c r="AB90" s="0" t="n">
        <v>0.063</v>
      </c>
      <c r="AC90" s="0" t="n">
        <v>0.072</v>
      </c>
      <c r="AD90" s="0" t="n">
        <v>0.091</v>
      </c>
      <c r="AE90" s="0" t="n">
        <v>0.103</v>
      </c>
      <c r="AF90" s="0" t="n">
        <v>0.112</v>
      </c>
      <c r="AG90" s="0" t="n">
        <v>0.11</v>
      </c>
      <c r="AH90" s="0" t="n">
        <v>0.133</v>
      </c>
      <c r="AI90" s="0" t="n">
        <v>0.144</v>
      </c>
      <c r="AJ90" s="0" t="n">
        <v>0.134</v>
      </c>
      <c r="AK90" s="0" t="n">
        <v>0.157</v>
      </c>
      <c r="AL90" s="0" t="n">
        <v>0.182</v>
      </c>
      <c r="AM90" s="0" t="n">
        <v>0.19</v>
      </c>
      <c r="AN90" s="0" t="n">
        <v>0.186</v>
      </c>
      <c r="AO90" s="0" t="n">
        <v>0.18</v>
      </c>
      <c r="AP90" s="0" t="n">
        <v>0.171</v>
      </c>
      <c r="AQ90" s="0" t="n">
        <v>0.178</v>
      </c>
      <c r="AR90" s="0" t="n">
        <v>0.187</v>
      </c>
      <c r="AS90" s="0" t="n">
        <v>0.2</v>
      </c>
      <c r="AT90" s="0" t="n">
        <v>0.198</v>
      </c>
      <c r="AU90" s="0" t="n">
        <v>0.2</v>
      </c>
      <c r="AV90" s="0" t="n">
        <v>0.231</v>
      </c>
      <c r="AW90" s="0" t="n">
        <v>0.243</v>
      </c>
      <c r="AX90" s="0" t="n">
        <v>0.254</v>
      </c>
      <c r="AY90" s="0" t="n">
        <v>0.264</v>
      </c>
      <c r="AZ90" s="0" t="n">
        <v>0.274</v>
      </c>
      <c r="BA90" s="0" t="n">
        <v>0.284</v>
      </c>
      <c r="BB90" s="0" t="n">
        <v>2017</v>
      </c>
    </row>
    <row r="91" customFormat="false" ht="15" hidden="false" customHeight="false" outlineLevel="0" collapsed="false">
      <c r="A91" s="0" t="s">
        <v>102</v>
      </c>
      <c r="B91" s="0" t="s">
        <v>335</v>
      </c>
      <c r="C91" s="0" t="s">
        <v>444</v>
      </c>
      <c r="D91" s="0" t="s">
        <v>240</v>
      </c>
      <c r="E91" s="0" t="s">
        <v>241</v>
      </c>
      <c r="F91" s="0" t="s">
        <v>242</v>
      </c>
      <c r="G91" s="0" t="n">
        <v>65.368</v>
      </c>
      <c r="H91" s="0" t="n">
        <v>72.934</v>
      </c>
      <c r="I91" s="0" t="n">
        <v>78.349</v>
      </c>
      <c r="J91" s="0" t="n">
        <v>87.761</v>
      </c>
      <c r="K91" s="0" t="n">
        <v>97.511</v>
      </c>
      <c r="L91" s="0" t="n">
        <v>101.296</v>
      </c>
      <c r="M91" s="0" t="n">
        <v>116.836</v>
      </c>
      <c r="N91" s="0" t="n">
        <v>147.949</v>
      </c>
      <c r="O91" s="0" t="n">
        <v>199.593</v>
      </c>
      <c r="P91" s="0" t="n">
        <v>246.929</v>
      </c>
      <c r="Q91" s="0" t="n">
        <v>283.365</v>
      </c>
      <c r="R91" s="0" t="n">
        <v>330.658</v>
      </c>
      <c r="S91" s="0" t="n">
        <v>355.516</v>
      </c>
      <c r="T91" s="0" t="n">
        <v>392.731</v>
      </c>
      <c r="U91" s="0" t="n">
        <v>463.432</v>
      </c>
      <c r="V91" s="0" t="n">
        <v>566.595</v>
      </c>
      <c r="W91" s="0" t="n">
        <v>610.164</v>
      </c>
      <c r="X91" s="0" t="n">
        <v>570.594</v>
      </c>
      <c r="Y91" s="0" t="n">
        <v>382.855</v>
      </c>
      <c r="Z91" s="0" t="n">
        <v>497.254</v>
      </c>
      <c r="AA91" s="0" t="n">
        <v>576.483</v>
      </c>
      <c r="AB91" s="0" t="n">
        <v>547.743</v>
      </c>
      <c r="AC91" s="0" t="n">
        <v>626.989</v>
      </c>
      <c r="AD91" s="0" t="n">
        <v>702.696</v>
      </c>
      <c r="AE91" s="0" t="n">
        <v>792.532</v>
      </c>
      <c r="AF91" s="0" t="n">
        <v>934.708</v>
      </c>
      <c r="AG91" s="67" t="n">
        <v>1052.61</v>
      </c>
      <c r="AH91" s="67" t="n">
        <v>1172.47</v>
      </c>
      <c r="AI91" s="67" t="n">
        <v>1049.17</v>
      </c>
      <c r="AJ91" s="0" t="n">
        <v>943.739</v>
      </c>
      <c r="AK91" s="67" t="n">
        <v>1143.57</v>
      </c>
      <c r="AL91" s="67" t="n">
        <v>1253.42</v>
      </c>
      <c r="AM91" s="67" t="n">
        <v>1278.05</v>
      </c>
      <c r="AN91" s="67" t="n">
        <v>1370.63</v>
      </c>
      <c r="AO91" s="67" t="n">
        <v>1484.49</v>
      </c>
      <c r="AP91" s="67" t="n">
        <v>1466.04</v>
      </c>
      <c r="AQ91" s="67" t="n">
        <v>1499.36</v>
      </c>
      <c r="AR91" s="67" t="n">
        <v>1623.07</v>
      </c>
      <c r="AS91" s="67" t="n">
        <v>1725.37</v>
      </c>
      <c r="AT91" s="67" t="n">
        <v>1646.74</v>
      </c>
      <c r="AU91" s="67" t="n">
        <v>1630.87</v>
      </c>
      <c r="AV91" s="67" t="n">
        <v>1806.71</v>
      </c>
      <c r="AW91" s="67" t="n">
        <v>1885.68</v>
      </c>
      <c r="AX91" s="67" t="n">
        <v>1967.85</v>
      </c>
      <c r="AY91" s="67" t="n">
        <v>2052.93</v>
      </c>
      <c r="AZ91" s="67" t="n">
        <v>2137.99</v>
      </c>
      <c r="BA91" s="67" t="n">
        <v>2220.72</v>
      </c>
      <c r="BB91" s="0" t="n">
        <v>2020</v>
      </c>
      <c r="BC91" s="0" t="n">
        <v>1</v>
      </c>
    </row>
    <row r="92" customFormat="false" ht="15" hidden="false" customHeight="false" outlineLevel="0" collapsed="false">
      <c r="A92" s="0" t="s">
        <v>103</v>
      </c>
      <c r="B92" s="0" t="s">
        <v>336</v>
      </c>
      <c r="C92" s="0" t="s">
        <v>444</v>
      </c>
      <c r="D92" s="0" t="s">
        <v>240</v>
      </c>
      <c r="E92" s="0" t="s">
        <v>241</v>
      </c>
      <c r="F92" s="0" t="s">
        <v>242</v>
      </c>
      <c r="G92" s="0" t="s">
        <v>445</v>
      </c>
      <c r="H92" s="0" t="s">
        <v>445</v>
      </c>
      <c r="I92" s="0" t="s">
        <v>445</v>
      </c>
      <c r="J92" s="0" t="s">
        <v>445</v>
      </c>
      <c r="K92" s="0" t="s">
        <v>445</v>
      </c>
      <c r="L92" s="0" t="s">
        <v>445</v>
      </c>
      <c r="M92" s="0" t="s">
        <v>445</v>
      </c>
      <c r="N92" s="0" t="s">
        <v>445</v>
      </c>
      <c r="O92" s="0" t="s">
        <v>445</v>
      </c>
      <c r="P92" s="0" t="s">
        <v>445</v>
      </c>
      <c r="Q92" s="0" t="s">
        <v>445</v>
      </c>
      <c r="R92" s="0" t="s">
        <v>445</v>
      </c>
      <c r="S92" s="0" t="s">
        <v>445</v>
      </c>
      <c r="T92" s="0" t="s">
        <v>445</v>
      </c>
      <c r="U92" s="0" t="s">
        <v>445</v>
      </c>
      <c r="V92" s="0" t="s">
        <v>445</v>
      </c>
      <c r="W92" s="0" t="s">
        <v>445</v>
      </c>
      <c r="X92" s="0" t="s">
        <v>445</v>
      </c>
      <c r="Y92" s="0" t="s">
        <v>445</v>
      </c>
      <c r="Z92" s="0" t="s">
        <v>445</v>
      </c>
      <c r="AA92" s="0" t="n">
        <v>2.092</v>
      </c>
      <c r="AB92" s="0" t="n">
        <v>2.509</v>
      </c>
      <c r="AC92" s="0" t="n">
        <v>2.691</v>
      </c>
      <c r="AD92" s="0" t="n">
        <v>3.348</v>
      </c>
      <c r="AE92" s="0" t="n">
        <v>3.621</v>
      </c>
      <c r="AF92" s="0" t="n">
        <v>3.738</v>
      </c>
      <c r="AG92" s="0" t="n">
        <v>3.918</v>
      </c>
      <c r="AH92" s="0" t="n">
        <v>4.743</v>
      </c>
      <c r="AI92" s="0" t="n">
        <v>5.71</v>
      </c>
      <c r="AJ92" s="0" t="n">
        <v>5.67</v>
      </c>
      <c r="AK92" s="0" t="n">
        <v>5.841</v>
      </c>
      <c r="AL92" s="0" t="n">
        <v>6.7</v>
      </c>
      <c r="AM92" s="0" t="n">
        <v>6.504</v>
      </c>
      <c r="AN92" s="0" t="n">
        <v>7.074</v>
      </c>
      <c r="AO92" s="0" t="n">
        <v>7.398</v>
      </c>
      <c r="AP92" s="0" t="n">
        <v>6.444</v>
      </c>
      <c r="AQ92" s="0" t="n">
        <v>6.717</v>
      </c>
      <c r="AR92" s="0" t="n">
        <v>7.243</v>
      </c>
      <c r="AS92" s="0" t="n">
        <v>7.947</v>
      </c>
      <c r="AT92" s="0" t="n">
        <v>7.953</v>
      </c>
      <c r="AU92" s="0" t="n">
        <v>7.789</v>
      </c>
      <c r="AV92" s="0" t="n">
        <v>8.81</v>
      </c>
      <c r="AW92" s="0" t="n">
        <v>9.586</v>
      </c>
      <c r="AX92" s="0" t="n">
        <v>10.16</v>
      </c>
      <c r="AY92" s="0" t="n">
        <v>10.773</v>
      </c>
      <c r="AZ92" s="0" t="n">
        <v>11.38</v>
      </c>
      <c r="BA92" s="0" t="n">
        <v>11.956</v>
      </c>
      <c r="BB92" s="0" t="n">
        <v>2019</v>
      </c>
    </row>
    <row r="93" customFormat="false" ht="15" hidden="false" customHeight="false" outlineLevel="0" collapsed="false">
      <c r="A93" s="0" t="s">
        <v>104</v>
      </c>
      <c r="B93" s="0" t="s">
        <v>337</v>
      </c>
      <c r="C93" s="0" t="s">
        <v>444</v>
      </c>
      <c r="D93" s="0" t="s">
        <v>240</v>
      </c>
      <c r="E93" s="0" t="s">
        <v>241</v>
      </c>
      <c r="F93" s="0" t="s">
        <v>242</v>
      </c>
      <c r="G93" s="0" t="n">
        <v>28.724</v>
      </c>
      <c r="H93" s="0" t="n">
        <v>25.249</v>
      </c>
      <c r="I93" s="0" t="n">
        <v>21.583</v>
      </c>
      <c r="J93" s="0" t="n">
        <v>20.317</v>
      </c>
      <c r="K93" s="0" t="n">
        <v>21.457</v>
      </c>
      <c r="L93" s="0" t="n">
        <v>21.54</v>
      </c>
      <c r="M93" s="0" t="n">
        <v>17.376</v>
      </c>
      <c r="N93" s="0" t="n">
        <v>20.817</v>
      </c>
      <c r="O93" s="0" t="n">
        <v>19.281</v>
      </c>
      <c r="P93" s="0" t="n">
        <v>23.855</v>
      </c>
      <c r="Q93" s="0" t="n">
        <v>18.293</v>
      </c>
      <c r="R93" s="0" t="n">
        <v>10.826</v>
      </c>
      <c r="S93" s="0" t="n">
        <v>19.866</v>
      </c>
      <c r="T93" s="0" t="n">
        <v>23.996</v>
      </c>
      <c r="U93" s="0" t="n">
        <v>24.796</v>
      </c>
      <c r="V93" s="0" t="n">
        <v>27.189</v>
      </c>
      <c r="W93" s="0" t="n">
        <v>31.492</v>
      </c>
      <c r="X93" s="0" t="n">
        <v>30.35</v>
      </c>
      <c r="Y93" s="0" t="n">
        <v>25.944</v>
      </c>
      <c r="Z93" s="0" t="n">
        <v>30.123</v>
      </c>
      <c r="AA93" s="0" t="n">
        <v>37.721</v>
      </c>
      <c r="AB93" s="0" t="n">
        <v>34.886</v>
      </c>
      <c r="AC93" s="0" t="n">
        <v>38.135</v>
      </c>
      <c r="AD93" s="0" t="n">
        <v>47.844</v>
      </c>
      <c r="AE93" s="0" t="n">
        <v>59.439</v>
      </c>
      <c r="AF93" s="0" t="n">
        <v>80.807</v>
      </c>
      <c r="AG93" s="0" t="n">
        <v>101.559</v>
      </c>
      <c r="AH93" s="0" t="n">
        <v>114.677</v>
      </c>
      <c r="AI93" s="0" t="n">
        <v>147.402</v>
      </c>
      <c r="AJ93" s="0" t="n">
        <v>105.992</v>
      </c>
      <c r="AK93" s="0" t="n">
        <v>115.401</v>
      </c>
      <c r="AL93" s="0" t="n">
        <v>154.02</v>
      </c>
      <c r="AM93" s="0" t="n">
        <v>174.066</v>
      </c>
      <c r="AN93" s="0" t="n">
        <v>174.179</v>
      </c>
      <c r="AO93" s="0" t="n">
        <v>162.695</v>
      </c>
      <c r="AP93" s="0" t="n">
        <v>114.606</v>
      </c>
      <c r="AQ93" s="0" t="n">
        <v>109.381</v>
      </c>
      <c r="AR93" s="0" t="n">
        <v>120.687</v>
      </c>
      <c r="AS93" s="0" t="n">
        <v>140.665</v>
      </c>
      <c r="AT93" s="0" t="n">
        <v>134.624</v>
      </c>
      <c r="AU93" s="0" t="n">
        <v>107.936</v>
      </c>
      <c r="AV93" s="0" t="n">
        <v>126.93</v>
      </c>
      <c r="AW93" s="0" t="n">
        <v>129.704</v>
      </c>
      <c r="AX93" s="0" t="n">
        <v>133.066</v>
      </c>
      <c r="AY93" s="0" t="n">
        <v>137.539</v>
      </c>
      <c r="AZ93" s="0" t="n">
        <v>143.068</v>
      </c>
      <c r="BA93" s="0" t="n">
        <v>150.158</v>
      </c>
      <c r="BB93" s="0" t="n">
        <v>2019</v>
      </c>
    </row>
    <row r="94" customFormat="false" ht="15" hidden="false" customHeight="false" outlineLevel="0" collapsed="false">
      <c r="A94" s="0" t="s">
        <v>106</v>
      </c>
      <c r="B94" s="0" t="s">
        <v>338</v>
      </c>
      <c r="C94" s="0" t="s">
        <v>444</v>
      </c>
      <c r="D94" s="0" t="s">
        <v>240</v>
      </c>
      <c r="E94" s="0" t="s">
        <v>241</v>
      </c>
      <c r="F94" s="0" t="s">
        <v>242</v>
      </c>
      <c r="G94" s="0" t="s">
        <v>445</v>
      </c>
      <c r="H94" s="0" t="s">
        <v>445</v>
      </c>
      <c r="I94" s="0" t="s">
        <v>445</v>
      </c>
      <c r="J94" s="0" t="s">
        <v>445</v>
      </c>
      <c r="K94" s="0" t="s">
        <v>445</v>
      </c>
      <c r="L94" s="0" t="s">
        <v>445</v>
      </c>
      <c r="M94" s="0" t="s">
        <v>445</v>
      </c>
      <c r="N94" s="0" t="s">
        <v>445</v>
      </c>
      <c r="O94" s="0" t="s">
        <v>445</v>
      </c>
      <c r="P94" s="0" t="s">
        <v>445</v>
      </c>
      <c r="Q94" s="0" t="s">
        <v>445</v>
      </c>
      <c r="R94" s="0" t="s">
        <v>445</v>
      </c>
      <c r="S94" s="0" t="n">
        <v>0.917</v>
      </c>
      <c r="T94" s="0" t="n">
        <v>0.665</v>
      </c>
      <c r="U94" s="0" t="n">
        <v>1.108</v>
      </c>
      <c r="V94" s="0" t="n">
        <v>1.493</v>
      </c>
      <c r="W94" s="0" t="n">
        <v>1.822</v>
      </c>
      <c r="X94" s="0" t="n">
        <v>1.767</v>
      </c>
      <c r="Y94" s="0" t="n">
        <v>1.63</v>
      </c>
      <c r="Z94" s="0" t="n">
        <v>1.242</v>
      </c>
      <c r="AA94" s="0" t="n">
        <v>1.368</v>
      </c>
      <c r="AB94" s="0" t="n">
        <v>1.525</v>
      </c>
      <c r="AC94" s="0" t="n">
        <v>1.606</v>
      </c>
      <c r="AD94" s="0" t="n">
        <v>1.92</v>
      </c>
      <c r="AE94" s="0" t="n">
        <v>2.214</v>
      </c>
      <c r="AF94" s="0" t="n">
        <v>2.459</v>
      </c>
      <c r="AG94" s="0" t="n">
        <v>2.837</v>
      </c>
      <c r="AH94" s="0" t="n">
        <v>3.807</v>
      </c>
      <c r="AI94" s="0" t="n">
        <v>5.139</v>
      </c>
      <c r="AJ94" s="0" t="n">
        <v>4.69</v>
      </c>
      <c r="AK94" s="0" t="n">
        <v>4.794</v>
      </c>
      <c r="AL94" s="0" t="n">
        <v>6.198</v>
      </c>
      <c r="AM94" s="0" t="n">
        <v>6.604</v>
      </c>
      <c r="AN94" s="0" t="n">
        <v>7.335</v>
      </c>
      <c r="AO94" s="0" t="n">
        <v>7.467</v>
      </c>
      <c r="AP94" s="0" t="n">
        <v>6.678</v>
      </c>
      <c r="AQ94" s="0" t="n">
        <v>6.813</v>
      </c>
      <c r="AR94" s="0" t="n">
        <v>7.703</v>
      </c>
      <c r="AS94" s="0" t="n">
        <v>8.271</v>
      </c>
      <c r="AT94" s="0" t="n">
        <v>8.455</v>
      </c>
      <c r="AU94" s="0" t="n">
        <v>7.471</v>
      </c>
      <c r="AV94" s="0" t="n">
        <v>7.47</v>
      </c>
      <c r="AW94" s="0" t="n">
        <v>7.921</v>
      </c>
      <c r="AX94" s="0" t="n">
        <v>8.417</v>
      </c>
      <c r="AY94" s="0" t="n">
        <v>8.93</v>
      </c>
      <c r="AZ94" s="0" t="n">
        <v>9.479</v>
      </c>
      <c r="BA94" s="0" t="n">
        <v>10.006</v>
      </c>
      <c r="BB94" s="0" t="n">
        <v>2019</v>
      </c>
    </row>
    <row r="95" customFormat="false" ht="15" hidden="false" customHeight="false" outlineLevel="0" collapsed="false">
      <c r="A95" s="0" t="s">
        <v>108</v>
      </c>
      <c r="B95" s="0" t="s">
        <v>339</v>
      </c>
      <c r="C95" s="0" t="s">
        <v>444</v>
      </c>
      <c r="D95" s="0" t="s">
        <v>240</v>
      </c>
      <c r="E95" s="0" t="s">
        <v>241</v>
      </c>
      <c r="F95" s="0" t="s">
        <v>242</v>
      </c>
      <c r="G95" s="0" t="n">
        <v>1.913</v>
      </c>
      <c r="H95" s="0" t="n">
        <v>1.118</v>
      </c>
      <c r="I95" s="0" t="n">
        <v>1.119</v>
      </c>
      <c r="J95" s="0" t="n">
        <v>2.047</v>
      </c>
      <c r="K95" s="0" t="n">
        <v>2.93</v>
      </c>
      <c r="L95" s="0" t="n">
        <v>3.685</v>
      </c>
      <c r="M95" s="0" t="n">
        <v>2.577</v>
      </c>
      <c r="N95" s="0" t="n">
        <v>1.815</v>
      </c>
      <c r="O95" s="0" t="n">
        <v>1.182</v>
      </c>
      <c r="P95" s="0" t="n">
        <v>1.46</v>
      </c>
      <c r="Q95" s="0" t="n">
        <v>1.742</v>
      </c>
      <c r="R95" s="0" t="n">
        <v>2.053</v>
      </c>
      <c r="S95" s="0" t="n">
        <v>2.354</v>
      </c>
      <c r="T95" s="0" t="n">
        <v>2.652</v>
      </c>
      <c r="U95" s="0" t="n">
        <v>3.081</v>
      </c>
      <c r="V95" s="0" t="n">
        <v>3.579</v>
      </c>
      <c r="W95" s="0" t="n">
        <v>3.726</v>
      </c>
      <c r="X95" s="0" t="n">
        <v>3.515</v>
      </c>
      <c r="Y95" s="0" t="n">
        <v>1.334</v>
      </c>
      <c r="Z95" s="0" t="n">
        <v>1.415</v>
      </c>
      <c r="AA95" s="0" t="n">
        <v>1.72</v>
      </c>
      <c r="AB95" s="0" t="n">
        <v>1.757</v>
      </c>
      <c r="AC95" s="0" t="n">
        <v>1.844</v>
      </c>
      <c r="AD95" s="0" t="n">
        <v>2.259</v>
      </c>
      <c r="AE95" s="0" t="n">
        <v>2.649</v>
      </c>
      <c r="AF95" s="0" t="n">
        <v>3.049</v>
      </c>
      <c r="AG95" s="0" t="n">
        <v>3.915</v>
      </c>
      <c r="AH95" s="0" t="n">
        <v>4.757</v>
      </c>
      <c r="AI95" s="0" t="n">
        <v>5.948</v>
      </c>
      <c r="AJ95" s="0" t="n">
        <v>6.431</v>
      </c>
      <c r="AK95" s="0" t="n">
        <v>7.504</v>
      </c>
      <c r="AL95" s="0" t="n">
        <v>8.963</v>
      </c>
      <c r="AM95" s="0" t="n">
        <v>10.195</v>
      </c>
      <c r="AN95" s="0" t="n">
        <v>11.974</v>
      </c>
      <c r="AO95" s="0" t="n">
        <v>13.266</v>
      </c>
      <c r="AP95" s="0" t="n">
        <v>14.363</v>
      </c>
      <c r="AQ95" s="0" t="n">
        <v>15.905</v>
      </c>
      <c r="AR95" s="0" t="n">
        <v>17.056</v>
      </c>
      <c r="AS95" s="0" t="n">
        <v>18.133</v>
      </c>
      <c r="AT95" s="0" t="n">
        <v>18.807</v>
      </c>
      <c r="AU95" s="0" t="n">
        <v>19.078</v>
      </c>
      <c r="AV95" s="0" t="n">
        <v>20.44</v>
      </c>
      <c r="AW95" s="0" t="n">
        <v>21.905</v>
      </c>
      <c r="AX95" s="0" t="n">
        <v>23.462</v>
      </c>
      <c r="AY95" s="0" t="n">
        <v>25.113</v>
      </c>
      <c r="AZ95" s="0" t="n">
        <v>26.946</v>
      </c>
      <c r="BA95" s="0" t="n">
        <v>28.895</v>
      </c>
      <c r="BB95" s="0" t="n">
        <v>2019</v>
      </c>
    </row>
    <row r="96" customFormat="false" ht="15" hidden="false" customHeight="false" outlineLevel="0" collapsed="false">
      <c r="A96" s="0" t="s">
        <v>109</v>
      </c>
      <c r="B96" s="0" t="s">
        <v>340</v>
      </c>
      <c r="C96" s="0" t="s">
        <v>444</v>
      </c>
      <c r="D96" s="0" t="s">
        <v>240</v>
      </c>
      <c r="E96" s="0" t="s">
        <v>241</v>
      </c>
      <c r="F96" s="0" t="s">
        <v>242</v>
      </c>
      <c r="G96" s="0" t="s">
        <v>445</v>
      </c>
      <c r="H96" s="0" t="s">
        <v>445</v>
      </c>
      <c r="I96" s="0" t="s">
        <v>445</v>
      </c>
      <c r="J96" s="0" t="s">
        <v>445</v>
      </c>
      <c r="K96" s="0" t="s">
        <v>445</v>
      </c>
      <c r="L96" s="0" t="s">
        <v>445</v>
      </c>
      <c r="M96" s="0" t="s">
        <v>445</v>
      </c>
      <c r="N96" s="0" t="s">
        <v>445</v>
      </c>
      <c r="O96" s="0" t="s">
        <v>445</v>
      </c>
      <c r="P96" s="0" t="s">
        <v>445</v>
      </c>
      <c r="Q96" s="0" t="s">
        <v>445</v>
      </c>
      <c r="R96" s="0" t="s">
        <v>445</v>
      </c>
      <c r="S96" s="0" t="n">
        <v>1.693</v>
      </c>
      <c r="T96" s="0" t="n">
        <v>2.727</v>
      </c>
      <c r="U96" s="0" t="n">
        <v>4.53</v>
      </c>
      <c r="V96" s="0" t="n">
        <v>5.407</v>
      </c>
      <c r="W96" s="0" t="n">
        <v>5.969</v>
      </c>
      <c r="X96" s="0" t="n">
        <v>6.523</v>
      </c>
      <c r="Y96" s="0" t="n">
        <v>7.162</v>
      </c>
      <c r="Z96" s="0" t="n">
        <v>7.527</v>
      </c>
      <c r="AA96" s="0" t="n">
        <v>7.953</v>
      </c>
      <c r="AB96" s="0" t="n">
        <v>8.352</v>
      </c>
      <c r="AC96" s="0" t="n">
        <v>9.552</v>
      </c>
      <c r="AD96" s="0" t="n">
        <v>11.754</v>
      </c>
      <c r="AE96" s="0" t="n">
        <v>14.406</v>
      </c>
      <c r="AF96" s="0" t="n">
        <v>16.986</v>
      </c>
      <c r="AG96" s="0" t="n">
        <v>21.536</v>
      </c>
      <c r="AH96" s="0" t="n">
        <v>31.05</v>
      </c>
      <c r="AI96" s="0" t="n">
        <v>35.924</v>
      </c>
      <c r="AJ96" s="0" t="n">
        <v>26.386</v>
      </c>
      <c r="AK96" s="0" t="n">
        <v>23.911</v>
      </c>
      <c r="AL96" s="0" t="n">
        <v>28.649</v>
      </c>
      <c r="AM96" s="0" t="n">
        <v>28.346</v>
      </c>
      <c r="AN96" s="0" t="n">
        <v>30.442</v>
      </c>
      <c r="AO96" s="0" t="n">
        <v>31.379</v>
      </c>
      <c r="AP96" s="0" t="n">
        <v>27.253</v>
      </c>
      <c r="AQ96" s="0" t="n">
        <v>28.064</v>
      </c>
      <c r="AR96" s="0" t="n">
        <v>30.448</v>
      </c>
      <c r="AS96" s="0" t="n">
        <v>34.432</v>
      </c>
      <c r="AT96" s="0" t="n">
        <v>34.059</v>
      </c>
      <c r="AU96" s="0" t="n">
        <v>33.478</v>
      </c>
      <c r="AV96" s="0" t="n">
        <v>37.72</v>
      </c>
      <c r="AW96" s="0" t="n">
        <v>40.965</v>
      </c>
      <c r="AX96" s="0" t="n">
        <v>43.339</v>
      </c>
      <c r="AY96" s="0" t="n">
        <v>45.696</v>
      </c>
      <c r="AZ96" s="0" t="n">
        <v>48.11</v>
      </c>
      <c r="BA96" s="0" t="n">
        <v>50.577</v>
      </c>
      <c r="BB96" s="0" t="n">
        <v>2020</v>
      </c>
    </row>
    <row r="97" customFormat="false" ht="15" hidden="false" customHeight="false" outlineLevel="0" collapsed="false">
      <c r="A97" s="0" t="s">
        <v>110</v>
      </c>
      <c r="B97" s="0" t="s">
        <v>341</v>
      </c>
      <c r="C97" s="0" t="s">
        <v>444</v>
      </c>
      <c r="D97" s="0" t="s">
        <v>240</v>
      </c>
      <c r="E97" s="0" t="s">
        <v>241</v>
      </c>
      <c r="F97" s="0" t="s">
        <v>242</v>
      </c>
      <c r="G97" s="0" t="n">
        <v>4.019</v>
      </c>
      <c r="H97" s="0" t="n">
        <v>3.841</v>
      </c>
      <c r="I97" s="0" t="n">
        <v>2.62</v>
      </c>
      <c r="J97" s="0" t="n">
        <v>3.61</v>
      </c>
      <c r="K97" s="0" t="n">
        <v>4.268</v>
      </c>
      <c r="L97" s="0" t="n">
        <v>3.565</v>
      </c>
      <c r="M97" s="0" t="n">
        <v>2.779</v>
      </c>
      <c r="N97" s="0" t="n">
        <v>3.253</v>
      </c>
      <c r="O97" s="0" t="n">
        <v>3.268</v>
      </c>
      <c r="P97" s="0" t="n">
        <v>2.681</v>
      </c>
      <c r="Q97" s="0" t="n">
        <v>2.8</v>
      </c>
      <c r="R97" s="0" t="n">
        <v>4.391</v>
      </c>
      <c r="S97" s="0" t="n">
        <v>5.47</v>
      </c>
      <c r="T97" s="0" t="n">
        <v>7.432</v>
      </c>
      <c r="U97" s="0" t="n">
        <v>8.986</v>
      </c>
      <c r="V97" s="0" t="n">
        <v>10.967</v>
      </c>
      <c r="W97" s="0" t="n">
        <v>12.82</v>
      </c>
      <c r="X97" s="0" t="n">
        <v>15.53</v>
      </c>
      <c r="Y97" s="0" t="n">
        <v>17.054</v>
      </c>
      <c r="Z97" s="0" t="n">
        <v>17.168</v>
      </c>
      <c r="AA97" s="0" t="n">
        <v>17.013</v>
      </c>
      <c r="AB97" s="0" t="n">
        <v>17.355</v>
      </c>
      <c r="AC97" s="0" t="n">
        <v>18.831</v>
      </c>
      <c r="AD97" s="0" t="n">
        <v>19.48</v>
      </c>
      <c r="AE97" s="0" t="n">
        <v>21.153</v>
      </c>
      <c r="AF97" s="0" t="n">
        <v>21.497</v>
      </c>
      <c r="AG97" s="0" t="n">
        <v>22.023</v>
      </c>
      <c r="AH97" s="0" t="n">
        <v>24.827</v>
      </c>
      <c r="AI97" s="0" t="n">
        <v>29.119</v>
      </c>
      <c r="AJ97" s="0" t="n">
        <v>35.4</v>
      </c>
      <c r="AK97" s="0" t="n">
        <v>38.444</v>
      </c>
      <c r="AL97" s="0" t="n">
        <v>39.927</v>
      </c>
      <c r="AM97" s="0" t="n">
        <v>44.036</v>
      </c>
      <c r="AN97" s="0" t="n">
        <v>46.909</v>
      </c>
      <c r="AO97" s="0" t="n">
        <v>48.134</v>
      </c>
      <c r="AP97" s="0" t="n">
        <v>49.939</v>
      </c>
      <c r="AQ97" s="0" t="n">
        <v>51.205</v>
      </c>
      <c r="AR97" s="0" t="n">
        <v>53.141</v>
      </c>
      <c r="AS97" s="0" t="n">
        <v>54.961</v>
      </c>
      <c r="AT97" s="0" t="n">
        <v>52.572</v>
      </c>
      <c r="AU97" s="0" t="n">
        <v>19.126</v>
      </c>
      <c r="AV97" s="0" t="s">
        <v>445</v>
      </c>
      <c r="AW97" s="0" t="s">
        <v>445</v>
      </c>
      <c r="AX97" s="0" t="s">
        <v>445</v>
      </c>
      <c r="AY97" s="0" t="s">
        <v>445</v>
      </c>
      <c r="AZ97" s="0" t="s">
        <v>445</v>
      </c>
      <c r="BA97" s="0" t="s">
        <v>445</v>
      </c>
      <c r="BB97" s="0" t="n">
        <v>2018</v>
      </c>
    </row>
    <row r="98" customFormat="false" ht="15" hidden="false" customHeight="false" outlineLevel="0" collapsed="false">
      <c r="A98" s="0" t="s">
        <v>111</v>
      </c>
      <c r="B98" s="0" t="s">
        <v>342</v>
      </c>
      <c r="C98" s="0" t="s">
        <v>444</v>
      </c>
      <c r="D98" s="0" t="s">
        <v>240</v>
      </c>
      <c r="E98" s="0" t="s">
        <v>241</v>
      </c>
      <c r="F98" s="0" t="s">
        <v>242</v>
      </c>
      <c r="G98" s="0" t="n">
        <v>0.437</v>
      </c>
      <c r="H98" s="0" t="n">
        <v>0.443</v>
      </c>
      <c r="I98" s="0" t="n">
        <v>0.369</v>
      </c>
      <c r="J98" s="0" t="n">
        <v>0.406</v>
      </c>
      <c r="K98" s="0" t="n">
        <v>0.363</v>
      </c>
      <c r="L98" s="0" t="n">
        <v>0.29</v>
      </c>
      <c r="M98" s="0" t="n">
        <v>0.333</v>
      </c>
      <c r="N98" s="0" t="n">
        <v>0.435</v>
      </c>
      <c r="O98" s="0" t="n">
        <v>0.494</v>
      </c>
      <c r="P98" s="0" t="n">
        <v>0.514</v>
      </c>
      <c r="Q98" s="0" t="n">
        <v>0.62</v>
      </c>
      <c r="R98" s="0" t="n">
        <v>0.703</v>
      </c>
      <c r="S98" s="0" t="n">
        <v>0.815</v>
      </c>
      <c r="T98" s="0" t="n">
        <v>0.814</v>
      </c>
      <c r="U98" s="0" t="n">
        <v>0.859</v>
      </c>
      <c r="V98" s="0" t="n">
        <v>0.965</v>
      </c>
      <c r="W98" s="0" t="n">
        <v>0.914</v>
      </c>
      <c r="X98" s="0" t="n">
        <v>0.963</v>
      </c>
      <c r="Y98" s="0" t="n">
        <v>0.888</v>
      </c>
      <c r="Z98" s="0" t="n">
        <v>0.871</v>
      </c>
      <c r="AA98" s="0" t="n">
        <v>0.847</v>
      </c>
      <c r="AB98" s="0" t="n">
        <v>0.701</v>
      </c>
      <c r="AC98" s="0" t="n">
        <v>0.767</v>
      </c>
      <c r="AD98" s="0" t="n">
        <v>1.109</v>
      </c>
      <c r="AE98" s="0" t="n">
        <v>1.384</v>
      </c>
      <c r="AF98" s="0" t="n">
        <v>1.484</v>
      </c>
      <c r="AG98" s="0" t="n">
        <v>1.519</v>
      </c>
      <c r="AH98" s="0" t="n">
        <v>1.759</v>
      </c>
      <c r="AI98" s="0" t="n">
        <v>1.652</v>
      </c>
      <c r="AJ98" s="0" t="n">
        <v>1.937</v>
      </c>
      <c r="AK98" s="0" t="n">
        <v>2.356</v>
      </c>
      <c r="AL98" s="0" t="n">
        <v>2.571</v>
      </c>
      <c r="AM98" s="0" t="n">
        <v>2.465</v>
      </c>
      <c r="AN98" s="0" t="n">
        <v>2.345</v>
      </c>
      <c r="AO98" s="0" t="n">
        <v>2.477</v>
      </c>
      <c r="AP98" s="0" t="n">
        <v>2.207</v>
      </c>
      <c r="AQ98" s="0" t="n">
        <v>2.219</v>
      </c>
      <c r="AR98" s="0" t="n">
        <v>2.356</v>
      </c>
      <c r="AS98" s="0" t="n">
        <v>2.32</v>
      </c>
      <c r="AT98" s="0" t="n">
        <v>2.289</v>
      </c>
      <c r="AU98" s="0" t="n">
        <v>2.068</v>
      </c>
      <c r="AV98" s="0" t="n">
        <v>2.458</v>
      </c>
      <c r="AW98" s="0" t="n">
        <v>2.641</v>
      </c>
      <c r="AX98" s="0" t="n">
        <v>2.805</v>
      </c>
      <c r="AY98" s="0" t="n">
        <v>2.922</v>
      </c>
      <c r="AZ98" s="0" t="n">
        <v>3.045</v>
      </c>
      <c r="BA98" s="0" t="n">
        <v>3.222</v>
      </c>
      <c r="BB98" s="0" t="n">
        <v>2019</v>
      </c>
    </row>
    <row r="99" customFormat="false" ht="15" hidden="false" customHeight="false" outlineLevel="0" collapsed="false">
      <c r="A99" s="0" t="s">
        <v>112</v>
      </c>
      <c r="B99" s="0" t="s">
        <v>343</v>
      </c>
      <c r="C99" s="0" t="s">
        <v>444</v>
      </c>
      <c r="D99" s="0" t="s">
        <v>240</v>
      </c>
      <c r="E99" s="0" t="s">
        <v>241</v>
      </c>
      <c r="F99" s="0" t="s">
        <v>242</v>
      </c>
      <c r="G99" s="0" t="s">
        <v>445</v>
      </c>
      <c r="H99" s="0" t="s">
        <v>445</v>
      </c>
      <c r="I99" s="0" t="s">
        <v>445</v>
      </c>
      <c r="J99" s="0" t="s">
        <v>445</v>
      </c>
      <c r="K99" s="0" t="s">
        <v>445</v>
      </c>
      <c r="L99" s="0" t="s">
        <v>445</v>
      </c>
      <c r="M99" s="0" t="s">
        <v>445</v>
      </c>
      <c r="N99" s="0" t="s">
        <v>445</v>
      </c>
      <c r="O99" s="0" t="s">
        <v>445</v>
      </c>
      <c r="P99" s="0" t="s">
        <v>445</v>
      </c>
      <c r="Q99" s="0" t="s">
        <v>445</v>
      </c>
      <c r="R99" s="0" t="s">
        <v>445</v>
      </c>
      <c r="S99" s="0" t="s">
        <v>445</v>
      </c>
      <c r="T99" s="0" t="s">
        <v>445</v>
      </c>
      <c r="U99" s="0" t="s">
        <v>445</v>
      </c>
      <c r="V99" s="0" t="s">
        <v>445</v>
      </c>
      <c r="W99" s="0" t="s">
        <v>445</v>
      </c>
      <c r="X99" s="0" t="s">
        <v>445</v>
      </c>
      <c r="Y99" s="0" t="s">
        <v>445</v>
      </c>
      <c r="Z99" s="0" t="s">
        <v>445</v>
      </c>
      <c r="AA99" s="0" t="n">
        <v>0.864</v>
      </c>
      <c r="AB99" s="0" t="n">
        <v>0.908</v>
      </c>
      <c r="AC99" s="0" t="n">
        <v>0.946</v>
      </c>
      <c r="AD99" s="0" t="n">
        <v>0.714</v>
      </c>
      <c r="AE99" s="0" t="n">
        <v>0.895</v>
      </c>
      <c r="AF99" s="0" t="n">
        <v>0.947</v>
      </c>
      <c r="AG99" s="0" t="n">
        <v>1.11</v>
      </c>
      <c r="AH99" s="0" t="n">
        <v>1.346</v>
      </c>
      <c r="AI99" s="0" t="n">
        <v>1.677</v>
      </c>
      <c r="AJ99" s="0" t="n">
        <v>1.769</v>
      </c>
      <c r="AK99" s="0" t="n">
        <v>1.973</v>
      </c>
      <c r="AL99" s="0" t="n">
        <v>2.342</v>
      </c>
      <c r="AM99" s="0" t="n">
        <v>2.673</v>
      </c>
      <c r="AN99" s="0" t="n">
        <v>3.046</v>
      </c>
      <c r="AO99" s="0" t="n">
        <v>3.09</v>
      </c>
      <c r="AP99" s="0" t="n">
        <v>3.088</v>
      </c>
      <c r="AQ99" s="0" t="n">
        <v>3.258</v>
      </c>
      <c r="AR99" s="0" t="n">
        <v>3.335</v>
      </c>
      <c r="AS99" s="0" t="n">
        <v>3.264</v>
      </c>
      <c r="AT99" s="0" t="n">
        <v>3.064</v>
      </c>
      <c r="AU99" s="0" t="n">
        <v>3.033</v>
      </c>
      <c r="AV99" s="0" t="n">
        <v>3.37</v>
      </c>
      <c r="AW99" s="0" t="n">
        <v>3.693</v>
      </c>
      <c r="AX99" s="0" t="n">
        <v>3.863</v>
      </c>
      <c r="AY99" s="0" t="n">
        <v>4.144</v>
      </c>
      <c r="AZ99" s="0" t="n">
        <v>4.449</v>
      </c>
      <c r="BA99" s="0" t="n">
        <v>4.784</v>
      </c>
      <c r="BB99" s="0" t="n">
        <v>2016</v>
      </c>
    </row>
    <row r="100" customFormat="false" ht="15" hidden="false" customHeight="false" outlineLevel="0" collapsed="false">
      <c r="A100" s="0" t="s">
        <v>113</v>
      </c>
      <c r="B100" s="0" t="s">
        <v>344</v>
      </c>
      <c r="C100" s="0" t="s">
        <v>444</v>
      </c>
      <c r="D100" s="0" t="s">
        <v>240</v>
      </c>
      <c r="E100" s="0" t="s">
        <v>241</v>
      </c>
      <c r="F100" s="0" t="s">
        <v>242</v>
      </c>
      <c r="G100" s="0" t="n">
        <v>38.941</v>
      </c>
      <c r="H100" s="0" t="n">
        <v>33.641</v>
      </c>
      <c r="I100" s="0" t="n">
        <v>33.541</v>
      </c>
      <c r="J100" s="0" t="n">
        <v>31.963</v>
      </c>
      <c r="K100" s="0" t="n">
        <v>29.93</v>
      </c>
      <c r="L100" s="0" t="n">
        <v>29.44</v>
      </c>
      <c r="M100" s="0" t="n">
        <v>23.987</v>
      </c>
      <c r="N100" s="0" t="n">
        <v>22.294</v>
      </c>
      <c r="O100" s="0" t="n">
        <v>25.067</v>
      </c>
      <c r="P100" s="0" t="n">
        <v>26.594</v>
      </c>
      <c r="Q100" s="0" t="n">
        <v>30.644</v>
      </c>
      <c r="R100" s="0" t="n">
        <v>33.908</v>
      </c>
      <c r="S100" s="0" t="n">
        <v>34.358</v>
      </c>
      <c r="T100" s="0" t="n">
        <v>30.921</v>
      </c>
      <c r="U100" s="0" t="n">
        <v>28.796</v>
      </c>
      <c r="V100" s="0" t="n">
        <v>32.69</v>
      </c>
      <c r="W100" s="0" t="n">
        <v>35.683</v>
      </c>
      <c r="X100" s="0" t="n">
        <v>36.531</v>
      </c>
      <c r="Y100" s="0" t="n">
        <v>29.96</v>
      </c>
      <c r="Z100" s="0" t="n">
        <v>35.975</v>
      </c>
      <c r="AA100" s="0" t="n">
        <v>38.271</v>
      </c>
      <c r="AB100" s="0" t="n">
        <v>34.112</v>
      </c>
      <c r="AC100" s="0" t="n">
        <v>20.471</v>
      </c>
      <c r="AD100" s="0" t="n">
        <v>26.186</v>
      </c>
      <c r="AE100" s="0" t="n">
        <v>32.996</v>
      </c>
      <c r="AF100" s="0" t="n">
        <v>47.335</v>
      </c>
      <c r="AG100" s="0" t="n">
        <v>54.963</v>
      </c>
      <c r="AH100" s="0" t="n">
        <v>67.69</v>
      </c>
      <c r="AI100" s="0" t="n">
        <v>73.917</v>
      </c>
      <c r="AJ100" s="0" t="n">
        <v>50.808</v>
      </c>
      <c r="AK100" s="0" t="n">
        <v>68.974</v>
      </c>
      <c r="AL100" s="0" t="n">
        <v>31.999</v>
      </c>
      <c r="AM100" s="0" t="n">
        <v>79.759</v>
      </c>
      <c r="AN100" s="0" t="n">
        <v>51.896</v>
      </c>
      <c r="AO100" s="0" t="n">
        <v>24.262</v>
      </c>
      <c r="AP100" s="0" t="n">
        <v>17.216</v>
      </c>
      <c r="AQ100" s="0" t="n">
        <v>18.563</v>
      </c>
      <c r="AR100" s="0" t="n">
        <v>30.211</v>
      </c>
      <c r="AS100" s="0" t="n">
        <v>41.432</v>
      </c>
      <c r="AT100" s="0" t="n">
        <v>39.832</v>
      </c>
      <c r="AU100" s="0" t="n">
        <v>21.797</v>
      </c>
      <c r="AV100" s="0" t="n">
        <v>24.267</v>
      </c>
      <c r="AW100" s="0" t="n">
        <v>25.901</v>
      </c>
      <c r="AX100" s="0" t="n">
        <v>27.737</v>
      </c>
      <c r="AY100" s="0" t="n">
        <v>28.724</v>
      </c>
      <c r="AZ100" s="0" t="n">
        <v>30.582</v>
      </c>
      <c r="BA100" s="0" t="n">
        <v>32.345</v>
      </c>
      <c r="BB100" s="0" t="n">
        <v>2017</v>
      </c>
    </row>
    <row r="101" customFormat="false" ht="15" hidden="false" customHeight="false" outlineLevel="0" collapsed="false">
      <c r="A101" s="0" t="s">
        <v>114</v>
      </c>
      <c r="B101" s="0" t="s">
        <v>345</v>
      </c>
      <c r="C101" s="0" t="s">
        <v>444</v>
      </c>
      <c r="D101" s="0" t="s">
        <v>240</v>
      </c>
      <c r="E101" s="0" t="s">
        <v>241</v>
      </c>
      <c r="F101" s="0" t="s">
        <v>242</v>
      </c>
      <c r="G101" s="0" t="s">
        <v>445</v>
      </c>
      <c r="H101" s="0" t="s">
        <v>445</v>
      </c>
      <c r="I101" s="0" t="s">
        <v>445</v>
      </c>
      <c r="J101" s="0" t="s">
        <v>445</v>
      </c>
      <c r="K101" s="0" t="s">
        <v>445</v>
      </c>
      <c r="L101" s="0" t="s">
        <v>445</v>
      </c>
      <c r="M101" s="0" t="s">
        <v>445</v>
      </c>
      <c r="N101" s="0" t="s">
        <v>445</v>
      </c>
      <c r="O101" s="0" t="s">
        <v>445</v>
      </c>
      <c r="P101" s="0" t="s">
        <v>445</v>
      </c>
      <c r="Q101" s="0" t="s">
        <v>445</v>
      </c>
      <c r="R101" s="0" t="s">
        <v>445</v>
      </c>
      <c r="S101" s="0" t="s">
        <v>445</v>
      </c>
      <c r="T101" s="0" t="s">
        <v>445</v>
      </c>
      <c r="U101" s="0" t="s">
        <v>445</v>
      </c>
      <c r="V101" s="0" t="n">
        <v>6.696</v>
      </c>
      <c r="W101" s="0" t="n">
        <v>8.383</v>
      </c>
      <c r="X101" s="0" t="n">
        <v>10.119</v>
      </c>
      <c r="Y101" s="0" t="n">
        <v>11.24</v>
      </c>
      <c r="Z101" s="0" t="n">
        <v>10.972</v>
      </c>
      <c r="AA101" s="0" t="n">
        <v>11.525</v>
      </c>
      <c r="AB101" s="0" t="n">
        <v>12.238</v>
      </c>
      <c r="AC101" s="0" t="n">
        <v>14.257</v>
      </c>
      <c r="AD101" s="0" t="n">
        <v>18.782</v>
      </c>
      <c r="AE101" s="0" t="n">
        <v>22.624</v>
      </c>
      <c r="AF101" s="0" t="n">
        <v>26.115</v>
      </c>
      <c r="AG101" s="0" t="n">
        <v>30.203</v>
      </c>
      <c r="AH101" s="0" t="n">
        <v>39.764</v>
      </c>
      <c r="AI101" s="0" t="n">
        <v>48.03</v>
      </c>
      <c r="AJ101" s="0" t="n">
        <v>37.475</v>
      </c>
      <c r="AK101" s="0" t="n">
        <v>37.195</v>
      </c>
      <c r="AL101" s="0" t="n">
        <v>43.584</v>
      </c>
      <c r="AM101" s="0" t="n">
        <v>42.952</v>
      </c>
      <c r="AN101" s="0" t="n">
        <v>46.537</v>
      </c>
      <c r="AO101" s="0" t="n">
        <v>48.611</v>
      </c>
      <c r="AP101" s="0" t="n">
        <v>41.44</v>
      </c>
      <c r="AQ101" s="0" t="n">
        <v>43.035</v>
      </c>
      <c r="AR101" s="0" t="n">
        <v>47.742</v>
      </c>
      <c r="AS101" s="0" t="n">
        <v>53.747</v>
      </c>
      <c r="AT101" s="0" t="n">
        <v>54.633</v>
      </c>
      <c r="AU101" s="0" t="n">
        <v>55.688</v>
      </c>
      <c r="AV101" s="0" t="n">
        <v>62.198</v>
      </c>
      <c r="AW101" s="0" t="n">
        <v>66.087</v>
      </c>
      <c r="AX101" s="0" t="n">
        <v>69.42</v>
      </c>
      <c r="AY101" s="0" t="n">
        <v>72.752</v>
      </c>
      <c r="AZ101" s="0" t="n">
        <v>76.065</v>
      </c>
      <c r="BA101" s="0" t="n">
        <v>79.213</v>
      </c>
      <c r="BB101" s="0" t="n">
        <v>2020</v>
      </c>
    </row>
    <row r="102" customFormat="false" ht="15" hidden="false" customHeight="false" outlineLevel="0" collapsed="false">
      <c r="A102" s="0" t="s">
        <v>115</v>
      </c>
      <c r="B102" s="0" t="s">
        <v>346</v>
      </c>
      <c r="C102" s="0" t="s">
        <v>444</v>
      </c>
      <c r="D102" s="0" t="s">
        <v>240</v>
      </c>
      <c r="E102" s="0" t="s">
        <v>241</v>
      </c>
      <c r="F102" s="0" t="s">
        <v>242</v>
      </c>
      <c r="G102" s="0" t="n">
        <v>6.46</v>
      </c>
      <c r="H102" s="0" t="n">
        <v>5.572</v>
      </c>
      <c r="I102" s="0" t="n">
        <v>4.575</v>
      </c>
      <c r="J102" s="0" t="n">
        <v>4.491</v>
      </c>
      <c r="K102" s="0" t="n">
        <v>4.403</v>
      </c>
      <c r="L102" s="0" t="n">
        <v>4.562</v>
      </c>
      <c r="M102" s="0" t="n">
        <v>6.638</v>
      </c>
      <c r="N102" s="0" t="n">
        <v>8.244</v>
      </c>
      <c r="O102" s="0" t="n">
        <v>9.339</v>
      </c>
      <c r="P102" s="0" t="n">
        <v>9.944</v>
      </c>
      <c r="Q102" s="0" t="n">
        <v>12.68</v>
      </c>
      <c r="R102" s="0" t="n">
        <v>13.738</v>
      </c>
      <c r="S102" s="0" t="n">
        <v>15.39</v>
      </c>
      <c r="T102" s="0" t="n">
        <v>15.778</v>
      </c>
      <c r="U102" s="0" t="n">
        <v>17.558</v>
      </c>
      <c r="V102" s="0" t="n">
        <v>20.655</v>
      </c>
      <c r="W102" s="0" t="n">
        <v>20.548</v>
      </c>
      <c r="X102" s="0" t="n">
        <v>18.503</v>
      </c>
      <c r="Y102" s="0" t="n">
        <v>19.342</v>
      </c>
      <c r="Z102" s="0" t="n">
        <v>21.174</v>
      </c>
      <c r="AA102" s="0" t="n">
        <v>21.326</v>
      </c>
      <c r="AB102" s="0" t="n">
        <v>21.291</v>
      </c>
      <c r="AC102" s="0" t="n">
        <v>23.712</v>
      </c>
      <c r="AD102" s="0" t="n">
        <v>29.615</v>
      </c>
      <c r="AE102" s="0" t="n">
        <v>34.733</v>
      </c>
      <c r="AF102" s="0" t="n">
        <v>37.382</v>
      </c>
      <c r="AG102" s="0" t="n">
        <v>42.452</v>
      </c>
      <c r="AH102" s="0" t="n">
        <v>50.959</v>
      </c>
      <c r="AI102" s="0" t="n">
        <v>56.072</v>
      </c>
      <c r="AJ102" s="0" t="n">
        <v>51.518</v>
      </c>
      <c r="AK102" s="0" t="n">
        <v>53.308</v>
      </c>
      <c r="AL102" s="0" t="n">
        <v>60.073</v>
      </c>
      <c r="AM102" s="0" t="n">
        <v>56.711</v>
      </c>
      <c r="AN102" s="0" t="n">
        <v>61.758</v>
      </c>
      <c r="AO102" s="0" t="n">
        <v>66.209</v>
      </c>
      <c r="AP102" s="0" t="n">
        <v>57.774</v>
      </c>
      <c r="AQ102" s="0" t="n">
        <v>60.716</v>
      </c>
      <c r="AR102" s="0" t="n">
        <v>64.159</v>
      </c>
      <c r="AS102" s="0" t="n">
        <v>70.952</v>
      </c>
      <c r="AT102" s="0" t="n">
        <v>71.113</v>
      </c>
      <c r="AU102" s="0" t="n">
        <v>73.205</v>
      </c>
      <c r="AV102" s="0" t="n">
        <v>84.077</v>
      </c>
      <c r="AW102" s="0" t="n">
        <v>90.449</v>
      </c>
      <c r="AX102" s="0" t="n">
        <v>95.341</v>
      </c>
      <c r="AY102" s="0" t="n">
        <v>99.911</v>
      </c>
      <c r="AZ102" s="0" t="n">
        <v>104.342</v>
      </c>
      <c r="BA102" s="0" t="n">
        <v>108.982</v>
      </c>
      <c r="BB102" s="0" t="n">
        <v>2020</v>
      </c>
      <c r="BC102" s="0" t="n">
        <v>1</v>
      </c>
    </row>
    <row r="103" customFormat="false" ht="15" hidden="false" customHeight="false" outlineLevel="0" collapsed="false">
      <c r="A103" s="0" t="s">
        <v>347</v>
      </c>
      <c r="B103" s="0" t="s">
        <v>348</v>
      </c>
      <c r="C103" s="0" t="s">
        <v>444</v>
      </c>
      <c r="D103" s="0" t="s">
        <v>240</v>
      </c>
      <c r="E103" s="0" t="s">
        <v>241</v>
      </c>
      <c r="F103" s="0" t="s">
        <v>242</v>
      </c>
      <c r="G103" s="0" t="s">
        <v>445</v>
      </c>
      <c r="H103" s="0" t="s">
        <v>445</v>
      </c>
      <c r="I103" s="0" t="s">
        <v>445</v>
      </c>
      <c r="J103" s="0" t="s">
        <v>445</v>
      </c>
      <c r="K103" s="0" t="s">
        <v>445</v>
      </c>
      <c r="L103" s="0" t="s">
        <v>445</v>
      </c>
      <c r="M103" s="0" t="s">
        <v>445</v>
      </c>
      <c r="N103" s="0" t="s">
        <v>445</v>
      </c>
      <c r="O103" s="0" t="s">
        <v>445</v>
      </c>
      <c r="P103" s="0" t="s">
        <v>445</v>
      </c>
      <c r="Q103" s="0" t="s">
        <v>445</v>
      </c>
      <c r="R103" s="0" t="s">
        <v>445</v>
      </c>
      <c r="S103" s="0" t="s">
        <v>445</v>
      </c>
      <c r="T103" s="0" t="s">
        <v>445</v>
      </c>
      <c r="U103" s="0" t="s">
        <v>445</v>
      </c>
      <c r="V103" s="0" t="s">
        <v>445</v>
      </c>
      <c r="W103" s="0" t="s">
        <v>445</v>
      </c>
      <c r="X103" s="0" t="s">
        <v>445</v>
      </c>
      <c r="Y103" s="0" t="s">
        <v>445</v>
      </c>
      <c r="Z103" s="0" t="s">
        <v>445</v>
      </c>
      <c r="AA103" s="0" t="s">
        <v>445</v>
      </c>
      <c r="AB103" s="0" t="n">
        <v>6.86</v>
      </c>
      <c r="AC103" s="0" t="n">
        <v>7.372</v>
      </c>
      <c r="AD103" s="0" t="n">
        <v>8.247</v>
      </c>
      <c r="AE103" s="0" t="n">
        <v>10.643</v>
      </c>
      <c r="AF103" s="0" t="n">
        <v>12.16</v>
      </c>
      <c r="AG103" s="0" t="n">
        <v>14.874</v>
      </c>
      <c r="AH103" s="0" t="n">
        <v>18.44</v>
      </c>
      <c r="AI103" s="0" t="n">
        <v>21.027</v>
      </c>
      <c r="AJ103" s="0" t="n">
        <v>21.588</v>
      </c>
      <c r="AK103" s="0" t="n">
        <v>28.242</v>
      </c>
      <c r="AL103" s="0" t="n">
        <v>36.844</v>
      </c>
      <c r="AM103" s="0" t="n">
        <v>43.19</v>
      </c>
      <c r="AN103" s="0" t="n">
        <v>51.536</v>
      </c>
      <c r="AO103" s="0" t="n">
        <v>54.903</v>
      </c>
      <c r="AP103" s="0" t="n">
        <v>45.06</v>
      </c>
      <c r="AQ103" s="0" t="n">
        <v>45.085</v>
      </c>
      <c r="AR103" s="0" t="n">
        <v>50.457</v>
      </c>
      <c r="AS103" s="0" t="n">
        <v>55.303</v>
      </c>
      <c r="AT103" s="0" t="n">
        <v>55.154</v>
      </c>
      <c r="AU103" s="0" t="n">
        <v>24.333</v>
      </c>
      <c r="AV103" s="0" t="n">
        <v>39.449</v>
      </c>
      <c r="AW103" s="0" t="n">
        <v>57.06</v>
      </c>
      <c r="AX103" s="0" t="n">
        <v>60.921</v>
      </c>
      <c r="AY103" s="0" t="n">
        <v>65.24</v>
      </c>
      <c r="AZ103" s="0" t="n">
        <v>69.459</v>
      </c>
      <c r="BA103" s="0" t="n">
        <v>73.468</v>
      </c>
      <c r="BB103" s="0" t="n">
        <v>2020</v>
      </c>
    </row>
    <row r="104" customFormat="false" ht="15" hidden="false" customHeight="false" outlineLevel="0" collapsed="false">
      <c r="A104" s="0" t="s">
        <v>117</v>
      </c>
      <c r="B104" s="0" t="s">
        <v>349</v>
      </c>
      <c r="C104" s="0" t="s">
        <v>444</v>
      </c>
      <c r="D104" s="0" t="s">
        <v>240</v>
      </c>
      <c r="E104" s="0" t="s">
        <v>241</v>
      </c>
      <c r="F104" s="0" t="s">
        <v>242</v>
      </c>
      <c r="G104" s="0" t="n">
        <v>5.202</v>
      </c>
      <c r="H104" s="0" t="n">
        <v>4.759</v>
      </c>
      <c r="I104" s="0" t="n">
        <v>4.785</v>
      </c>
      <c r="J104" s="0" t="n">
        <v>4.686</v>
      </c>
      <c r="K104" s="0" t="n">
        <v>3.906</v>
      </c>
      <c r="L104" s="0" t="n">
        <v>3.803</v>
      </c>
      <c r="M104" s="0" t="n">
        <v>4.348</v>
      </c>
      <c r="N104" s="0" t="n">
        <v>3.213</v>
      </c>
      <c r="O104" s="0" t="n">
        <v>3.189</v>
      </c>
      <c r="P104" s="0" t="n">
        <v>3.176</v>
      </c>
      <c r="Q104" s="0" t="n">
        <v>3.931</v>
      </c>
      <c r="R104" s="0" t="n">
        <v>3.255</v>
      </c>
      <c r="S104" s="0" t="n">
        <v>3.715</v>
      </c>
      <c r="T104" s="0" t="n">
        <v>4.063</v>
      </c>
      <c r="U104" s="0" t="n">
        <v>3.522</v>
      </c>
      <c r="V104" s="0" t="n">
        <v>3.838</v>
      </c>
      <c r="W104" s="0" t="n">
        <v>4.932</v>
      </c>
      <c r="X104" s="0" t="n">
        <v>4.263</v>
      </c>
      <c r="Y104" s="0" t="n">
        <v>4.402</v>
      </c>
      <c r="Z104" s="0" t="n">
        <v>4.278</v>
      </c>
      <c r="AA104" s="0" t="n">
        <v>4.629</v>
      </c>
      <c r="AB104" s="0" t="n">
        <v>5.438</v>
      </c>
      <c r="AC104" s="0" t="n">
        <v>5.352</v>
      </c>
      <c r="AD104" s="0" t="n">
        <v>6.372</v>
      </c>
      <c r="AE104" s="0" t="n">
        <v>5.065</v>
      </c>
      <c r="AF104" s="0" t="n">
        <v>5.859</v>
      </c>
      <c r="AG104" s="0" t="n">
        <v>6.396</v>
      </c>
      <c r="AH104" s="0" t="n">
        <v>8.525</v>
      </c>
      <c r="AI104" s="0" t="n">
        <v>10.725</v>
      </c>
      <c r="AJ104" s="0" t="n">
        <v>9.617</v>
      </c>
      <c r="AK104" s="0" t="n">
        <v>9.983</v>
      </c>
      <c r="AL104" s="0" t="n">
        <v>11.552</v>
      </c>
      <c r="AM104" s="0" t="n">
        <v>11.579</v>
      </c>
      <c r="AN104" s="0" t="n">
        <v>12.424</v>
      </c>
      <c r="AO104" s="0" t="n">
        <v>12.523</v>
      </c>
      <c r="AP104" s="0" t="n">
        <v>11.323</v>
      </c>
      <c r="AQ104" s="0" t="n">
        <v>11.849</v>
      </c>
      <c r="AR104" s="0" t="n">
        <v>13.176</v>
      </c>
      <c r="AS104" s="0" t="n">
        <v>13.974</v>
      </c>
      <c r="AT104" s="0" t="n">
        <v>14.519</v>
      </c>
      <c r="AU104" s="0" t="n">
        <v>13.837</v>
      </c>
      <c r="AV104" s="0" t="n">
        <v>14.746</v>
      </c>
      <c r="AW104" s="0" t="n">
        <v>15.972</v>
      </c>
      <c r="AX104" s="0" t="n">
        <v>17.283</v>
      </c>
      <c r="AY104" s="0" t="n">
        <v>18.524</v>
      </c>
      <c r="AZ104" s="0" t="n">
        <v>19.776</v>
      </c>
      <c r="BA104" s="0" t="n">
        <v>21.091</v>
      </c>
      <c r="BB104" s="0" t="n">
        <v>2018</v>
      </c>
    </row>
    <row r="105" customFormat="false" ht="15" hidden="false" customHeight="false" outlineLevel="0" collapsed="false">
      <c r="A105" s="0" t="s">
        <v>118</v>
      </c>
      <c r="B105" s="0" t="s">
        <v>350</v>
      </c>
      <c r="C105" s="0" t="s">
        <v>444</v>
      </c>
      <c r="D105" s="0" t="s">
        <v>240</v>
      </c>
      <c r="E105" s="0" t="s">
        <v>241</v>
      </c>
      <c r="F105" s="0" t="s">
        <v>242</v>
      </c>
      <c r="G105" s="0" t="n">
        <v>2.146</v>
      </c>
      <c r="H105" s="0" t="n">
        <v>2.146</v>
      </c>
      <c r="I105" s="0" t="n">
        <v>2.046</v>
      </c>
      <c r="J105" s="0" t="n">
        <v>2.121</v>
      </c>
      <c r="K105" s="0" t="n">
        <v>2.095</v>
      </c>
      <c r="L105" s="0" t="n">
        <v>1.962</v>
      </c>
      <c r="M105" s="0" t="n">
        <v>2.048</v>
      </c>
      <c r="N105" s="0" t="n">
        <v>2.013</v>
      </c>
      <c r="O105" s="0" t="n">
        <v>2.314</v>
      </c>
      <c r="P105" s="0" t="n">
        <v>2.639</v>
      </c>
      <c r="Q105" s="0" t="n">
        <v>2.999</v>
      </c>
      <c r="R105" s="0" t="n">
        <v>3.821</v>
      </c>
      <c r="S105" s="0" t="n">
        <v>3.12</v>
      </c>
      <c r="T105" s="0" t="n">
        <v>3.591</v>
      </c>
      <c r="U105" s="0" t="n">
        <v>2.081</v>
      </c>
      <c r="V105" s="0" t="n">
        <v>2.423</v>
      </c>
      <c r="W105" s="0" t="n">
        <v>3.956</v>
      </c>
      <c r="X105" s="0" t="n">
        <v>4.619</v>
      </c>
      <c r="Y105" s="0" t="n">
        <v>3.036</v>
      </c>
      <c r="Z105" s="0" t="n">
        <v>3.08</v>
      </c>
      <c r="AA105" s="0" t="n">
        <v>3.023</v>
      </c>
      <c r="AB105" s="0" t="n">
        <v>2.967</v>
      </c>
      <c r="AC105" s="0" t="n">
        <v>3.496</v>
      </c>
      <c r="AD105" s="0" t="n">
        <v>3.211</v>
      </c>
      <c r="AE105" s="0" t="n">
        <v>3.476</v>
      </c>
      <c r="AF105" s="0" t="n">
        <v>3.656</v>
      </c>
      <c r="AG105" s="0" t="n">
        <v>3.998</v>
      </c>
      <c r="AH105" s="0" t="n">
        <v>4.431</v>
      </c>
      <c r="AI105" s="0" t="n">
        <v>5.321</v>
      </c>
      <c r="AJ105" s="0" t="n">
        <v>6.195</v>
      </c>
      <c r="AK105" s="0" t="n">
        <v>6.957</v>
      </c>
      <c r="AL105" s="0" t="n">
        <v>7.984</v>
      </c>
      <c r="AM105" s="0" t="n">
        <v>5.981</v>
      </c>
      <c r="AN105" s="0" t="n">
        <v>5.432</v>
      </c>
      <c r="AO105" s="0" t="n">
        <v>6.055</v>
      </c>
      <c r="AP105" s="0" t="n">
        <v>6.402</v>
      </c>
      <c r="AQ105" s="0" t="n">
        <v>5.492</v>
      </c>
      <c r="AR105" s="0" t="n">
        <v>6.23</v>
      </c>
      <c r="AS105" s="0" t="n">
        <v>6.911</v>
      </c>
      <c r="AT105" s="0" t="n">
        <v>7.663</v>
      </c>
      <c r="AU105" s="0" t="n">
        <v>8.488</v>
      </c>
      <c r="AV105" s="0" t="n">
        <v>9.268</v>
      </c>
      <c r="AW105" s="0" t="n">
        <v>9.598</v>
      </c>
      <c r="AX105" s="0" t="n">
        <v>9.93</v>
      </c>
      <c r="AY105" s="0" t="n">
        <v>10.341</v>
      </c>
      <c r="AZ105" s="0" t="n">
        <v>10.779</v>
      </c>
      <c r="BA105" s="0" t="n">
        <v>11.383</v>
      </c>
      <c r="BB105" s="0" t="n">
        <v>2019</v>
      </c>
    </row>
    <row r="106" customFormat="false" ht="15" hidden="false" customHeight="false" outlineLevel="0" collapsed="false">
      <c r="A106" s="0" t="s">
        <v>119</v>
      </c>
      <c r="B106" s="0" t="s">
        <v>351</v>
      </c>
      <c r="C106" s="0" t="s">
        <v>444</v>
      </c>
      <c r="D106" s="0" t="s">
        <v>240</v>
      </c>
      <c r="E106" s="0" t="s">
        <v>241</v>
      </c>
      <c r="F106" s="0" t="s">
        <v>242</v>
      </c>
      <c r="G106" s="0" t="n">
        <v>26.757</v>
      </c>
      <c r="H106" s="0" t="n">
        <v>27.321</v>
      </c>
      <c r="I106" s="0" t="n">
        <v>29.278</v>
      </c>
      <c r="J106" s="0" t="n">
        <v>32.745</v>
      </c>
      <c r="K106" s="0" t="n">
        <v>37.087</v>
      </c>
      <c r="L106" s="0" t="n">
        <v>34.09</v>
      </c>
      <c r="M106" s="0" t="n">
        <v>30.303</v>
      </c>
      <c r="N106" s="0" t="n">
        <v>34.529</v>
      </c>
      <c r="O106" s="0" t="n">
        <v>37.845</v>
      </c>
      <c r="P106" s="0" t="n">
        <v>41.678</v>
      </c>
      <c r="Q106" s="0" t="n">
        <v>47.236</v>
      </c>
      <c r="R106" s="0" t="n">
        <v>53.514</v>
      </c>
      <c r="S106" s="0" t="n">
        <v>64.424</v>
      </c>
      <c r="T106" s="0" t="n">
        <v>72.858</v>
      </c>
      <c r="U106" s="0" t="n">
        <v>81.121</v>
      </c>
      <c r="V106" s="0" t="n">
        <v>96.75</v>
      </c>
      <c r="W106" s="0" t="n">
        <v>109.839</v>
      </c>
      <c r="X106" s="0" t="n">
        <v>109.098</v>
      </c>
      <c r="Y106" s="0" t="n">
        <v>78.609</v>
      </c>
      <c r="Z106" s="0" t="n">
        <v>86.203</v>
      </c>
      <c r="AA106" s="0" t="n">
        <v>102.149</v>
      </c>
      <c r="AB106" s="0" t="n">
        <v>101.054</v>
      </c>
      <c r="AC106" s="0" t="n">
        <v>109.833</v>
      </c>
      <c r="AD106" s="0" t="n">
        <v>120.025</v>
      </c>
      <c r="AE106" s="0" t="n">
        <v>135.869</v>
      </c>
      <c r="AF106" s="0" t="n">
        <v>150.345</v>
      </c>
      <c r="AG106" s="0" t="n">
        <v>170.412</v>
      </c>
      <c r="AH106" s="0" t="n">
        <v>202.733</v>
      </c>
      <c r="AI106" s="0" t="n">
        <v>241.763</v>
      </c>
      <c r="AJ106" s="0" t="n">
        <v>211.854</v>
      </c>
      <c r="AK106" s="0" t="n">
        <v>258.641</v>
      </c>
      <c r="AL106" s="0" t="n">
        <v>302.184</v>
      </c>
      <c r="AM106" s="0" t="n">
        <v>318.91</v>
      </c>
      <c r="AN106" s="0" t="n">
        <v>327.869</v>
      </c>
      <c r="AO106" s="0" t="n">
        <v>342.868</v>
      </c>
      <c r="AP106" s="0" t="n">
        <v>301.355</v>
      </c>
      <c r="AQ106" s="0" t="n">
        <v>301.255</v>
      </c>
      <c r="AR106" s="0" t="n">
        <v>319.109</v>
      </c>
      <c r="AS106" s="0" t="n">
        <v>358.713</v>
      </c>
      <c r="AT106" s="0" t="n">
        <v>364.684</v>
      </c>
      <c r="AU106" s="0" t="n">
        <v>338.276</v>
      </c>
      <c r="AV106" s="0" t="n">
        <v>387.093</v>
      </c>
      <c r="AW106" s="0" t="n">
        <v>417.209</v>
      </c>
      <c r="AX106" s="0" t="n">
        <v>453.228</v>
      </c>
      <c r="AY106" s="0" t="n">
        <v>487.996</v>
      </c>
      <c r="AZ106" s="0" t="n">
        <v>525.042</v>
      </c>
      <c r="BA106" s="0" t="n">
        <v>564.641</v>
      </c>
      <c r="BB106" s="0" t="n">
        <v>2019</v>
      </c>
    </row>
    <row r="107" customFormat="false" ht="15" hidden="false" customHeight="false" outlineLevel="0" collapsed="false">
      <c r="A107" s="0" t="s">
        <v>120</v>
      </c>
      <c r="B107" s="0" t="s">
        <v>352</v>
      </c>
      <c r="C107" s="0" t="s">
        <v>444</v>
      </c>
      <c r="D107" s="0" t="s">
        <v>240</v>
      </c>
      <c r="E107" s="0" t="s">
        <v>241</v>
      </c>
      <c r="F107" s="0" t="s">
        <v>242</v>
      </c>
      <c r="G107" s="0" t="n">
        <v>0.063</v>
      </c>
      <c r="H107" s="0" t="n">
        <v>0.073</v>
      </c>
      <c r="I107" s="0" t="n">
        <v>0.087</v>
      </c>
      <c r="J107" s="0" t="n">
        <v>0.094</v>
      </c>
      <c r="K107" s="0" t="n">
        <v>0.113</v>
      </c>
      <c r="L107" s="0" t="n">
        <v>0.134</v>
      </c>
      <c r="M107" s="0" t="n">
        <v>0.158</v>
      </c>
      <c r="N107" s="0" t="n">
        <v>0.149</v>
      </c>
      <c r="O107" s="0" t="n">
        <v>0.178</v>
      </c>
      <c r="P107" s="0" t="n">
        <v>0.201</v>
      </c>
      <c r="Q107" s="0" t="n">
        <v>0.231</v>
      </c>
      <c r="R107" s="0" t="n">
        <v>0.262</v>
      </c>
      <c r="S107" s="0" t="n">
        <v>0.306</v>
      </c>
      <c r="T107" s="0" t="n">
        <v>0.346</v>
      </c>
      <c r="U107" s="0" t="n">
        <v>0.382</v>
      </c>
      <c r="V107" s="0" t="n">
        <v>0.466</v>
      </c>
      <c r="W107" s="0" t="n">
        <v>0.527</v>
      </c>
      <c r="X107" s="0" t="n">
        <v>0.652</v>
      </c>
      <c r="Y107" s="0" t="n">
        <v>0.693</v>
      </c>
      <c r="Z107" s="0" t="n">
        <v>0.756</v>
      </c>
      <c r="AA107" s="0" t="n">
        <v>0.801</v>
      </c>
      <c r="AB107" s="0" t="n">
        <v>0.767</v>
      </c>
      <c r="AC107" s="0" t="n">
        <v>0.828</v>
      </c>
      <c r="AD107" s="0" t="n">
        <v>1.052</v>
      </c>
      <c r="AE107" s="0" t="n">
        <v>1.227</v>
      </c>
      <c r="AF107" s="0" t="n">
        <v>1.163</v>
      </c>
      <c r="AG107" s="0" t="n">
        <v>1.575</v>
      </c>
      <c r="AH107" s="0" t="n">
        <v>1.868</v>
      </c>
      <c r="AI107" s="0" t="n">
        <v>2.272</v>
      </c>
      <c r="AJ107" s="0" t="n">
        <v>2.345</v>
      </c>
      <c r="AK107" s="0" t="n">
        <v>2.588</v>
      </c>
      <c r="AL107" s="0" t="n">
        <v>2.629</v>
      </c>
      <c r="AM107" s="0" t="n">
        <v>2.885</v>
      </c>
      <c r="AN107" s="0" t="n">
        <v>3.286</v>
      </c>
      <c r="AO107" s="0" t="n">
        <v>3.69</v>
      </c>
      <c r="AP107" s="0" t="n">
        <v>4.098</v>
      </c>
      <c r="AQ107" s="0" t="n">
        <v>4.367</v>
      </c>
      <c r="AR107" s="0" t="n">
        <v>4.747</v>
      </c>
      <c r="AS107" s="0" t="n">
        <v>5.293</v>
      </c>
      <c r="AT107" s="0" t="n">
        <v>5.632</v>
      </c>
      <c r="AU107" s="0" t="n">
        <v>3.755</v>
      </c>
      <c r="AV107" s="0" t="n">
        <v>4.536</v>
      </c>
      <c r="AW107" s="0" t="n">
        <v>5.252</v>
      </c>
      <c r="AX107" s="0" t="n">
        <v>6.035</v>
      </c>
      <c r="AY107" s="0" t="n">
        <v>6.547</v>
      </c>
      <c r="AZ107" s="0" t="n">
        <v>7.051</v>
      </c>
      <c r="BA107" s="0" t="n">
        <v>7.588</v>
      </c>
      <c r="BB107" s="0" t="n">
        <v>2020</v>
      </c>
    </row>
    <row r="108" customFormat="false" ht="15" hidden="false" customHeight="false" outlineLevel="0" collapsed="false">
      <c r="A108" s="0" t="s">
        <v>121</v>
      </c>
      <c r="B108" s="0" t="s">
        <v>353</v>
      </c>
      <c r="C108" s="0" t="s">
        <v>444</v>
      </c>
      <c r="D108" s="0" t="s">
        <v>240</v>
      </c>
      <c r="E108" s="0" t="s">
        <v>241</v>
      </c>
      <c r="F108" s="0" t="s">
        <v>242</v>
      </c>
      <c r="G108" s="0" t="n">
        <v>2.031</v>
      </c>
      <c r="H108" s="0" t="n">
        <v>1.66</v>
      </c>
      <c r="I108" s="0" t="n">
        <v>1.468</v>
      </c>
      <c r="J108" s="0" t="n">
        <v>1.418</v>
      </c>
      <c r="K108" s="0" t="n">
        <v>1.416</v>
      </c>
      <c r="L108" s="0" t="n">
        <v>1.426</v>
      </c>
      <c r="M108" s="0" t="n">
        <v>1.981</v>
      </c>
      <c r="N108" s="0" t="n">
        <v>2.308</v>
      </c>
      <c r="O108" s="0" t="n">
        <v>2.316</v>
      </c>
      <c r="P108" s="0" t="n">
        <v>2.827</v>
      </c>
      <c r="Q108" s="0" t="n">
        <v>3.223</v>
      </c>
      <c r="R108" s="0" t="n">
        <v>3.284</v>
      </c>
      <c r="S108" s="0" t="n">
        <v>3.372</v>
      </c>
      <c r="T108" s="0" t="n">
        <v>3.362</v>
      </c>
      <c r="U108" s="0" t="n">
        <v>2.575</v>
      </c>
      <c r="V108" s="0" t="n">
        <v>3.337</v>
      </c>
      <c r="W108" s="0" t="n">
        <v>3.416</v>
      </c>
      <c r="X108" s="0" t="n">
        <v>3.208</v>
      </c>
      <c r="Y108" s="0" t="n">
        <v>3.328</v>
      </c>
      <c r="Z108" s="0" t="n">
        <v>3.444</v>
      </c>
      <c r="AA108" s="0" t="n">
        <v>2.963</v>
      </c>
      <c r="AB108" s="0" t="n">
        <v>3.468</v>
      </c>
      <c r="AC108" s="0" t="n">
        <v>3.905</v>
      </c>
      <c r="AD108" s="0" t="n">
        <v>4.713</v>
      </c>
      <c r="AE108" s="0" t="n">
        <v>5.452</v>
      </c>
      <c r="AF108" s="0" t="n">
        <v>6.251</v>
      </c>
      <c r="AG108" s="0" t="n">
        <v>6.906</v>
      </c>
      <c r="AH108" s="0" t="n">
        <v>8.157</v>
      </c>
      <c r="AI108" s="0" t="n">
        <v>9.837</v>
      </c>
      <c r="AJ108" s="0" t="n">
        <v>10.221</v>
      </c>
      <c r="AK108" s="0" t="n">
        <v>10.698</v>
      </c>
      <c r="AL108" s="0" t="n">
        <v>12.993</v>
      </c>
      <c r="AM108" s="0" t="n">
        <v>12.45</v>
      </c>
      <c r="AN108" s="0" t="n">
        <v>13.243</v>
      </c>
      <c r="AO108" s="0" t="n">
        <v>14.369</v>
      </c>
      <c r="AP108" s="0" t="n">
        <v>13.106</v>
      </c>
      <c r="AQ108" s="0" t="n">
        <v>14.022</v>
      </c>
      <c r="AR108" s="0" t="n">
        <v>15.36</v>
      </c>
      <c r="AS108" s="0" t="n">
        <v>17.079</v>
      </c>
      <c r="AT108" s="0" t="n">
        <v>17.308</v>
      </c>
      <c r="AU108" s="0" t="n">
        <v>17.639</v>
      </c>
      <c r="AV108" s="0" t="n">
        <v>19.912</v>
      </c>
      <c r="AW108" s="0" t="n">
        <v>21.824</v>
      </c>
      <c r="AX108" s="0" t="n">
        <v>23.434</v>
      </c>
      <c r="AY108" s="0" t="n">
        <v>25.131</v>
      </c>
      <c r="AZ108" s="0" t="n">
        <v>26.649</v>
      </c>
      <c r="BA108" s="0" t="n">
        <v>28.827</v>
      </c>
      <c r="BB108" s="0" t="n">
        <v>2018</v>
      </c>
    </row>
    <row r="109" customFormat="false" ht="15" hidden="false" customHeight="false" outlineLevel="0" collapsed="false">
      <c r="A109" s="0" t="s">
        <v>122</v>
      </c>
      <c r="B109" s="0" t="s">
        <v>354</v>
      </c>
      <c r="C109" s="0" t="s">
        <v>444</v>
      </c>
      <c r="D109" s="0" t="s">
        <v>240</v>
      </c>
      <c r="E109" s="0" t="s">
        <v>241</v>
      </c>
      <c r="F109" s="0" t="s">
        <v>242</v>
      </c>
      <c r="G109" s="0" t="s">
        <v>445</v>
      </c>
      <c r="H109" s="0" t="s">
        <v>445</v>
      </c>
      <c r="I109" s="0" t="s">
        <v>445</v>
      </c>
      <c r="J109" s="0" t="s">
        <v>445</v>
      </c>
      <c r="K109" s="0" t="s">
        <v>445</v>
      </c>
      <c r="L109" s="0" t="s">
        <v>445</v>
      </c>
      <c r="M109" s="0" t="s">
        <v>445</v>
      </c>
      <c r="N109" s="0" t="s">
        <v>445</v>
      </c>
      <c r="O109" s="0" t="s">
        <v>445</v>
      </c>
      <c r="P109" s="0" t="s">
        <v>445</v>
      </c>
      <c r="Q109" s="0" t="s">
        <v>445</v>
      </c>
      <c r="R109" s="0" t="s">
        <v>445</v>
      </c>
      <c r="S109" s="0" t="s">
        <v>445</v>
      </c>
      <c r="T109" s="0" t="s">
        <v>445</v>
      </c>
      <c r="U109" s="0" t="s">
        <v>445</v>
      </c>
      <c r="V109" s="0" t="n">
        <v>3.38</v>
      </c>
      <c r="W109" s="0" t="n">
        <v>3.446</v>
      </c>
      <c r="X109" s="0" t="n">
        <v>3.489</v>
      </c>
      <c r="Y109" s="0" t="n">
        <v>3.697</v>
      </c>
      <c r="Z109" s="0" t="n">
        <v>3.858</v>
      </c>
      <c r="AA109" s="0" t="n">
        <v>4.075</v>
      </c>
      <c r="AB109" s="0" t="n">
        <v>4.089</v>
      </c>
      <c r="AC109" s="0" t="n">
        <v>4.478</v>
      </c>
      <c r="AD109" s="0" t="n">
        <v>5.455</v>
      </c>
      <c r="AE109" s="0" t="n">
        <v>6.102</v>
      </c>
      <c r="AF109" s="0" t="n">
        <v>6.415</v>
      </c>
      <c r="AG109" s="0" t="n">
        <v>6.811</v>
      </c>
      <c r="AH109" s="0" t="n">
        <v>7.989</v>
      </c>
      <c r="AI109" s="0" t="n">
        <v>9.127</v>
      </c>
      <c r="AJ109" s="0" t="n">
        <v>8.721</v>
      </c>
      <c r="AK109" s="0" t="n">
        <v>9.043</v>
      </c>
      <c r="AL109" s="0" t="n">
        <v>9.637</v>
      </c>
      <c r="AM109" s="0" t="n">
        <v>9.468</v>
      </c>
      <c r="AN109" s="0" t="n">
        <v>10.551</v>
      </c>
      <c r="AO109" s="0" t="n">
        <v>11.629</v>
      </c>
      <c r="AP109" s="0" t="n">
        <v>11.093</v>
      </c>
      <c r="AQ109" s="0" t="n">
        <v>11.698</v>
      </c>
      <c r="AR109" s="0" t="n">
        <v>13.217</v>
      </c>
      <c r="AS109" s="0" t="n">
        <v>14.872</v>
      </c>
      <c r="AT109" s="0" t="n">
        <v>15.218</v>
      </c>
      <c r="AU109" s="0" t="n">
        <v>14.559</v>
      </c>
      <c r="AV109" s="0" t="n">
        <v>16.476</v>
      </c>
      <c r="AW109" s="0" t="n">
        <v>17.901</v>
      </c>
      <c r="AX109" s="0" t="n">
        <v>19.041</v>
      </c>
      <c r="AY109" s="0" t="n">
        <v>20.288</v>
      </c>
      <c r="AZ109" s="0" t="n">
        <v>21.632</v>
      </c>
      <c r="BA109" s="0" t="n">
        <v>23.05</v>
      </c>
      <c r="BB109" s="0" t="n">
        <v>2020</v>
      </c>
    </row>
    <row r="110" customFormat="false" ht="15" hidden="false" customHeight="false" outlineLevel="0" collapsed="false">
      <c r="A110" s="0" t="s">
        <v>123</v>
      </c>
      <c r="B110" s="0" t="s">
        <v>355</v>
      </c>
      <c r="C110" s="0" t="s">
        <v>444</v>
      </c>
      <c r="D110" s="0" t="s">
        <v>240</v>
      </c>
      <c r="E110" s="0" t="s">
        <v>241</v>
      </c>
      <c r="F110" s="0" t="s">
        <v>242</v>
      </c>
      <c r="G110" s="0" t="s">
        <v>445</v>
      </c>
      <c r="H110" s="0" t="s">
        <v>445</v>
      </c>
      <c r="I110" s="0" t="s">
        <v>445</v>
      </c>
      <c r="J110" s="0" t="s">
        <v>445</v>
      </c>
      <c r="K110" s="0" t="s">
        <v>445</v>
      </c>
      <c r="L110" s="0" t="s">
        <v>445</v>
      </c>
      <c r="M110" s="0" t="s">
        <v>445</v>
      </c>
      <c r="N110" s="0" t="s">
        <v>445</v>
      </c>
      <c r="O110" s="0" t="s">
        <v>445</v>
      </c>
      <c r="P110" s="0" t="s">
        <v>445</v>
      </c>
      <c r="Q110" s="0" t="s">
        <v>445</v>
      </c>
      <c r="R110" s="0" t="s">
        <v>445</v>
      </c>
      <c r="S110" s="0" t="s">
        <v>445</v>
      </c>
      <c r="T110" s="0" t="s">
        <v>445</v>
      </c>
      <c r="U110" s="0" t="s">
        <v>445</v>
      </c>
      <c r="V110" s="0" t="s">
        <v>445</v>
      </c>
      <c r="W110" s="0" t="s">
        <v>445</v>
      </c>
      <c r="X110" s="0" t="n">
        <v>0.111</v>
      </c>
      <c r="Y110" s="0" t="n">
        <v>0.114</v>
      </c>
      <c r="Z110" s="0" t="n">
        <v>0.115</v>
      </c>
      <c r="AA110" s="0" t="n">
        <v>0.115</v>
      </c>
      <c r="AB110" s="0" t="n">
        <v>0.122</v>
      </c>
      <c r="AC110" s="0" t="n">
        <v>0.132</v>
      </c>
      <c r="AD110" s="0" t="n">
        <v>0.131</v>
      </c>
      <c r="AE110" s="0" t="n">
        <v>0.133</v>
      </c>
      <c r="AF110" s="0" t="n">
        <v>0.137</v>
      </c>
      <c r="AG110" s="0" t="n">
        <v>0.142</v>
      </c>
      <c r="AH110" s="0" t="n">
        <v>0.148</v>
      </c>
      <c r="AI110" s="0" t="n">
        <v>0.152</v>
      </c>
      <c r="AJ110" s="0" t="n">
        <v>0.15</v>
      </c>
      <c r="AK110" s="0" t="n">
        <v>0.16</v>
      </c>
      <c r="AL110" s="0" t="n">
        <v>0.172</v>
      </c>
      <c r="AM110" s="0" t="n">
        <v>0.181</v>
      </c>
      <c r="AN110" s="0" t="n">
        <v>0.185</v>
      </c>
      <c r="AO110" s="0" t="n">
        <v>0.182</v>
      </c>
      <c r="AP110" s="0" t="n">
        <v>0.184</v>
      </c>
      <c r="AQ110" s="0" t="n">
        <v>0.201</v>
      </c>
      <c r="AR110" s="0" t="n">
        <v>0.212</v>
      </c>
      <c r="AS110" s="0" t="n">
        <v>0.222</v>
      </c>
      <c r="AT110" s="0" t="n">
        <v>0.239</v>
      </c>
      <c r="AU110" s="0" t="n">
        <v>0.234</v>
      </c>
      <c r="AV110" s="0" t="n">
        <v>0.234</v>
      </c>
      <c r="AW110" s="0" t="n">
        <v>0.247</v>
      </c>
      <c r="AX110" s="0" t="n">
        <v>0.258</v>
      </c>
      <c r="AY110" s="0" t="n">
        <v>0.269</v>
      </c>
      <c r="AZ110" s="0" t="n">
        <v>0.279</v>
      </c>
      <c r="BA110" s="0" t="n">
        <v>0.289</v>
      </c>
      <c r="BB110" s="0" t="n">
        <v>2019</v>
      </c>
    </row>
    <row r="111" customFormat="false" ht="15" hidden="false" customHeight="false" outlineLevel="0" collapsed="false">
      <c r="A111" s="0" t="s">
        <v>124</v>
      </c>
      <c r="B111" s="0" t="s">
        <v>356</v>
      </c>
      <c r="C111" s="0" t="s">
        <v>444</v>
      </c>
      <c r="D111" s="0" t="s">
        <v>240</v>
      </c>
      <c r="E111" s="0" t="s">
        <v>241</v>
      </c>
      <c r="F111" s="0" t="s">
        <v>242</v>
      </c>
      <c r="G111" s="0" t="s">
        <v>445</v>
      </c>
      <c r="H111" s="0" t="s">
        <v>445</v>
      </c>
      <c r="I111" s="0" t="s">
        <v>445</v>
      </c>
      <c r="J111" s="0" t="s">
        <v>445</v>
      </c>
      <c r="K111" s="0" t="s">
        <v>445</v>
      </c>
      <c r="L111" s="0" t="s">
        <v>445</v>
      </c>
      <c r="M111" s="0" t="s">
        <v>445</v>
      </c>
      <c r="N111" s="0" t="s">
        <v>445</v>
      </c>
      <c r="O111" s="0" t="s">
        <v>445</v>
      </c>
      <c r="P111" s="0" t="s">
        <v>445</v>
      </c>
      <c r="Q111" s="0" t="n">
        <v>1.793</v>
      </c>
      <c r="R111" s="0" t="n">
        <v>2.055</v>
      </c>
      <c r="S111" s="0" t="n">
        <v>2.164</v>
      </c>
      <c r="T111" s="0" t="n">
        <v>1.847</v>
      </c>
      <c r="U111" s="0" t="n">
        <v>1.945</v>
      </c>
      <c r="V111" s="0" t="n">
        <v>2.092</v>
      </c>
      <c r="W111" s="0" t="n">
        <v>2.132</v>
      </c>
      <c r="X111" s="0" t="n">
        <v>2.072</v>
      </c>
      <c r="Y111" s="0" t="n">
        <v>2.027</v>
      </c>
      <c r="Z111" s="0" t="n">
        <v>1.986</v>
      </c>
      <c r="AA111" s="0" t="n">
        <v>1.78</v>
      </c>
      <c r="AB111" s="0" t="n">
        <v>1.746</v>
      </c>
      <c r="AC111" s="0" t="n">
        <v>1.777</v>
      </c>
      <c r="AD111" s="0" t="n">
        <v>2.051</v>
      </c>
      <c r="AE111" s="0" t="n">
        <v>2.362</v>
      </c>
      <c r="AF111" s="0" t="n">
        <v>2.936</v>
      </c>
      <c r="AG111" s="0" t="n">
        <v>4.009</v>
      </c>
      <c r="AH111" s="0" t="n">
        <v>4.328</v>
      </c>
      <c r="AI111" s="0" t="n">
        <v>5.138</v>
      </c>
      <c r="AJ111" s="0" t="n">
        <v>4.725</v>
      </c>
      <c r="AK111" s="0" t="n">
        <v>5.637</v>
      </c>
      <c r="AL111" s="0" t="n">
        <v>6.782</v>
      </c>
      <c r="AM111" s="0" t="n">
        <v>6.721</v>
      </c>
      <c r="AN111" s="0" t="n">
        <v>7.331</v>
      </c>
      <c r="AO111" s="0" t="n">
        <v>6.615</v>
      </c>
      <c r="AP111" s="0" t="n">
        <v>6.182</v>
      </c>
      <c r="AQ111" s="0" t="n">
        <v>6.414</v>
      </c>
      <c r="AR111" s="0" t="n">
        <v>6.784</v>
      </c>
      <c r="AS111" s="0" t="n">
        <v>7.048</v>
      </c>
      <c r="AT111" s="0" t="n">
        <v>7.93</v>
      </c>
      <c r="AU111" s="0" t="n">
        <v>8.176</v>
      </c>
      <c r="AV111" s="0" t="n">
        <v>9.239</v>
      </c>
      <c r="AW111" s="0" t="n">
        <v>8.724</v>
      </c>
      <c r="AX111" s="0" t="n">
        <v>9.21</v>
      </c>
      <c r="AY111" s="0" t="n">
        <v>9.748</v>
      </c>
      <c r="AZ111" s="0" t="n">
        <v>10.195</v>
      </c>
      <c r="BA111" s="0" t="n">
        <v>10.685</v>
      </c>
      <c r="BB111" s="0" t="n">
        <v>2018</v>
      </c>
    </row>
    <row r="112" customFormat="false" ht="15" hidden="false" customHeight="false" outlineLevel="0" collapsed="false">
      <c r="A112" s="0" t="s">
        <v>125</v>
      </c>
      <c r="B112" s="0" t="s">
        <v>357</v>
      </c>
      <c r="C112" s="0" t="s">
        <v>444</v>
      </c>
      <c r="D112" s="0" t="s">
        <v>240</v>
      </c>
      <c r="E112" s="0" t="s">
        <v>241</v>
      </c>
      <c r="F112" s="0" t="s">
        <v>242</v>
      </c>
      <c r="G112" s="0" t="n">
        <v>1.225</v>
      </c>
      <c r="H112" s="0" t="n">
        <v>1.163</v>
      </c>
      <c r="I112" s="0" t="n">
        <v>1.116</v>
      </c>
      <c r="J112" s="0" t="n">
        <v>1.182</v>
      </c>
      <c r="K112" s="0" t="n">
        <v>1.094</v>
      </c>
      <c r="L112" s="0" t="n">
        <v>1.107</v>
      </c>
      <c r="M112" s="0" t="n">
        <v>1.495</v>
      </c>
      <c r="N112" s="0" t="n">
        <v>1.893</v>
      </c>
      <c r="O112" s="0" t="n">
        <v>2.196</v>
      </c>
      <c r="P112" s="0" t="n">
        <v>2.256</v>
      </c>
      <c r="Q112" s="0" t="n">
        <v>2.706</v>
      </c>
      <c r="R112" s="0" t="n">
        <v>2.977</v>
      </c>
      <c r="S112" s="0" t="n">
        <v>3.352</v>
      </c>
      <c r="T112" s="0" t="n">
        <v>3.455</v>
      </c>
      <c r="U112" s="0" t="n">
        <v>3.835</v>
      </c>
      <c r="V112" s="0" t="n">
        <v>4.38</v>
      </c>
      <c r="W112" s="0" t="n">
        <v>4.529</v>
      </c>
      <c r="X112" s="0" t="n">
        <v>4.253</v>
      </c>
      <c r="Y112" s="0" t="n">
        <v>4.296</v>
      </c>
      <c r="Z112" s="0" t="n">
        <v>4.536</v>
      </c>
      <c r="AA112" s="0" t="n">
        <v>4.869</v>
      </c>
      <c r="AB112" s="0" t="n">
        <v>4.817</v>
      </c>
      <c r="AC112" s="0" t="n">
        <v>5.055</v>
      </c>
      <c r="AD112" s="0" t="n">
        <v>6.073</v>
      </c>
      <c r="AE112" s="0" t="n">
        <v>6.869</v>
      </c>
      <c r="AF112" s="0" t="n">
        <v>6.775</v>
      </c>
      <c r="AG112" s="0" t="n">
        <v>7.029</v>
      </c>
      <c r="AH112" s="0" t="n">
        <v>8.15</v>
      </c>
      <c r="AI112" s="0" t="n">
        <v>9.99</v>
      </c>
      <c r="AJ112" s="0" t="n">
        <v>9.129</v>
      </c>
      <c r="AK112" s="0" t="n">
        <v>10.004</v>
      </c>
      <c r="AL112" s="0" t="n">
        <v>11.518</v>
      </c>
      <c r="AM112" s="0" t="n">
        <v>11.669</v>
      </c>
      <c r="AN112" s="0" t="n">
        <v>12.13</v>
      </c>
      <c r="AO112" s="0" t="n">
        <v>12.803</v>
      </c>
      <c r="AP112" s="0" t="n">
        <v>11.692</v>
      </c>
      <c r="AQ112" s="0" t="n">
        <v>12.232</v>
      </c>
      <c r="AR112" s="0" t="n">
        <v>13.259</v>
      </c>
      <c r="AS112" s="0" t="n">
        <v>14.182</v>
      </c>
      <c r="AT112" s="0" t="n">
        <v>14.048</v>
      </c>
      <c r="AU112" s="0" t="n">
        <v>11.396</v>
      </c>
      <c r="AV112" s="0" t="n">
        <v>12.212</v>
      </c>
      <c r="AW112" s="0" t="n">
        <v>13.39</v>
      </c>
      <c r="AX112" s="0" t="n">
        <v>14.077</v>
      </c>
      <c r="AY112" s="0" t="n">
        <v>14.599</v>
      </c>
      <c r="AZ112" s="0" t="n">
        <v>15.117</v>
      </c>
      <c r="BA112" s="0" t="n">
        <v>15.7</v>
      </c>
      <c r="BB112" s="0" t="n">
        <v>2018</v>
      </c>
    </row>
    <row r="113" customFormat="false" ht="15" hidden="false" customHeight="false" outlineLevel="0" collapsed="false">
      <c r="A113" s="0" t="s">
        <v>126</v>
      </c>
      <c r="B113" s="0" t="s">
        <v>358</v>
      </c>
      <c r="C113" s="0" t="s">
        <v>444</v>
      </c>
      <c r="D113" s="0" t="s">
        <v>240</v>
      </c>
      <c r="E113" s="0" t="s">
        <v>241</v>
      </c>
      <c r="F113" s="0" t="s">
        <v>242</v>
      </c>
      <c r="G113" s="0" t="n">
        <v>228.606</v>
      </c>
      <c r="H113" s="0" t="n">
        <v>293.61</v>
      </c>
      <c r="I113" s="0" t="n">
        <v>213.077</v>
      </c>
      <c r="J113" s="0" t="n">
        <v>173.714</v>
      </c>
      <c r="K113" s="0" t="n">
        <v>204.86</v>
      </c>
      <c r="L113" s="0" t="n">
        <v>217.388</v>
      </c>
      <c r="M113" s="0" t="n">
        <v>150.513</v>
      </c>
      <c r="N113" s="0" t="n">
        <v>165.058</v>
      </c>
      <c r="O113" s="0" t="n">
        <v>201.926</v>
      </c>
      <c r="P113" s="0" t="n">
        <v>246.079</v>
      </c>
      <c r="Q113" s="0" t="n">
        <v>290.402</v>
      </c>
      <c r="R113" s="0" t="n">
        <v>348.139</v>
      </c>
      <c r="S113" s="0" t="n">
        <v>403.733</v>
      </c>
      <c r="T113" s="0" t="n">
        <v>500.795</v>
      </c>
      <c r="U113" s="0" t="n">
        <v>527.811</v>
      </c>
      <c r="V113" s="0" t="n">
        <v>360.096</v>
      </c>
      <c r="W113" s="0" t="n">
        <v>410.973</v>
      </c>
      <c r="X113" s="0" t="n">
        <v>500.416</v>
      </c>
      <c r="Y113" s="0" t="n">
        <v>526.522</v>
      </c>
      <c r="Z113" s="0" t="n">
        <v>600.225</v>
      </c>
      <c r="AA113" s="0" t="n">
        <v>707.909</v>
      </c>
      <c r="AB113" s="0" t="n">
        <v>756.693</v>
      </c>
      <c r="AC113" s="0" t="n">
        <v>772.11</v>
      </c>
      <c r="AD113" s="0" t="n">
        <v>729.335</v>
      </c>
      <c r="AE113" s="0" t="n">
        <v>782.243</v>
      </c>
      <c r="AF113" s="0" t="n">
        <v>877.477</v>
      </c>
      <c r="AG113" s="0" t="n">
        <v>975.383</v>
      </c>
      <c r="AH113" s="67" t="n">
        <v>1052.7</v>
      </c>
      <c r="AI113" s="67" t="n">
        <v>1109.99</v>
      </c>
      <c r="AJ113" s="0" t="n">
        <v>900.047</v>
      </c>
      <c r="AK113" s="67" t="n">
        <v>1057.8</v>
      </c>
      <c r="AL113" s="67" t="n">
        <v>1180.49</v>
      </c>
      <c r="AM113" s="67" t="n">
        <v>1201.09</v>
      </c>
      <c r="AN113" s="67" t="n">
        <v>1274.44</v>
      </c>
      <c r="AO113" s="67" t="n">
        <v>1315.36</v>
      </c>
      <c r="AP113" s="67" t="n">
        <v>1171.87</v>
      </c>
      <c r="AQ113" s="67" t="n">
        <v>1078.49</v>
      </c>
      <c r="AR113" s="67" t="n">
        <v>1158.91</v>
      </c>
      <c r="AS113" s="67" t="n">
        <v>1222.35</v>
      </c>
      <c r="AT113" s="67" t="n">
        <v>1268.87</v>
      </c>
      <c r="AU113" s="67" t="n">
        <v>1076.16</v>
      </c>
      <c r="AV113" s="67" t="n">
        <v>1192.48</v>
      </c>
      <c r="AW113" s="67" t="n">
        <v>1251.09</v>
      </c>
      <c r="AX113" s="67" t="n">
        <v>1307.81</v>
      </c>
      <c r="AY113" s="67" t="n">
        <v>1368.87</v>
      </c>
      <c r="AZ113" s="67" t="n">
        <v>1430.84</v>
      </c>
      <c r="BA113" s="67" t="n">
        <v>1494.68</v>
      </c>
      <c r="BB113" s="0" t="n">
        <v>2020</v>
      </c>
    </row>
    <row r="114" customFormat="false" ht="15" hidden="false" customHeight="false" outlineLevel="0" collapsed="false">
      <c r="A114" s="0" t="s">
        <v>127</v>
      </c>
      <c r="B114" s="0" t="s">
        <v>359</v>
      </c>
      <c r="C114" s="0" t="s">
        <v>444</v>
      </c>
      <c r="D114" s="0" t="s">
        <v>240</v>
      </c>
      <c r="E114" s="0" t="s">
        <v>241</v>
      </c>
      <c r="F114" s="0" t="s">
        <v>242</v>
      </c>
      <c r="G114" s="0" t="s">
        <v>445</v>
      </c>
      <c r="H114" s="0" t="s">
        <v>445</v>
      </c>
      <c r="I114" s="0" t="s">
        <v>445</v>
      </c>
      <c r="J114" s="0" t="s">
        <v>445</v>
      </c>
      <c r="K114" s="0" t="s">
        <v>445</v>
      </c>
      <c r="L114" s="0" t="s">
        <v>445</v>
      </c>
      <c r="M114" s="0" t="s">
        <v>445</v>
      </c>
      <c r="N114" s="0" t="s">
        <v>445</v>
      </c>
      <c r="O114" s="0" t="s">
        <v>445</v>
      </c>
      <c r="P114" s="0" t="s">
        <v>445</v>
      </c>
      <c r="Q114" s="0" t="s">
        <v>445</v>
      </c>
      <c r="R114" s="0" t="s">
        <v>445</v>
      </c>
      <c r="S114" s="0" t="s">
        <v>445</v>
      </c>
      <c r="T114" s="0" t="s">
        <v>445</v>
      </c>
      <c r="U114" s="0" t="s">
        <v>445</v>
      </c>
      <c r="V114" s="0" t="n">
        <v>0.221</v>
      </c>
      <c r="W114" s="0" t="n">
        <v>0.218</v>
      </c>
      <c r="X114" s="0" t="n">
        <v>0.207</v>
      </c>
      <c r="Y114" s="0" t="n">
        <v>0.219</v>
      </c>
      <c r="Z114" s="0" t="n">
        <v>0.22</v>
      </c>
      <c r="AA114" s="0" t="n">
        <v>0.233</v>
      </c>
      <c r="AB114" s="0" t="n">
        <v>0.241</v>
      </c>
      <c r="AC114" s="0" t="n">
        <v>0.242</v>
      </c>
      <c r="AD114" s="0" t="n">
        <v>0.245</v>
      </c>
      <c r="AE114" s="0" t="n">
        <v>0.24</v>
      </c>
      <c r="AF114" s="0" t="n">
        <v>0.25</v>
      </c>
      <c r="AG114" s="0" t="n">
        <v>0.253</v>
      </c>
      <c r="AH114" s="0" t="n">
        <v>0.257</v>
      </c>
      <c r="AI114" s="0" t="n">
        <v>0.263</v>
      </c>
      <c r="AJ114" s="0" t="n">
        <v>0.28</v>
      </c>
      <c r="AK114" s="0" t="n">
        <v>0.297</v>
      </c>
      <c r="AL114" s="0" t="n">
        <v>0.311</v>
      </c>
      <c r="AM114" s="0" t="n">
        <v>0.327</v>
      </c>
      <c r="AN114" s="0" t="n">
        <v>0.317</v>
      </c>
      <c r="AO114" s="0" t="n">
        <v>0.319</v>
      </c>
      <c r="AP114" s="0" t="n">
        <v>0.316</v>
      </c>
      <c r="AQ114" s="0" t="n">
        <v>0.332</v>
      </c>
      <c r="AR114" s="0" t="n">
        <v>0.367</v>
      </c>
      <c r="AS114" s="0" t="n">
        <v>0.402</v>
      </c>
      <c r="AT114" s="0" t="n">
        <v>0.413</v>
      </c>
      <c r="AU114" s="0" t="n">
        <v>0.408</v>
      </c>
      <c r="AV114" s="0" t="n">
        <v>0.401</v>
      </c>
      <c r="AW114" s="0" t="n">
        <v>0.421</v>
      </c>
      <c r="AX114" s="0" t="n">
        <v>0.438</v>
      </c>
      <c r="AY114" s="0" t="n">
        <v>0.45</v>
      </c>
      <c r="AZ114" s="0" t="n">
        <v>0.462</v>
      </c>
      <c r="BA114" s="0" t="n">
        <v>0.474</v>
      </c>
      <c r="BB114" s="0" t="n">
        <v>2018</v>
      </c>
    </row>
    <row r="115" customFormat="false" ht="15" hidden="false" customHeight="false" outlineLevel="0" collapsed="false">
      <c r="A115" s="0" t="s">
        <v>128</v>
      </c>
      <c r="B115" s="0" t="s">
        <v>360</v>
      </c>
      <c r="C115" s="0" t="s">
        <v>444</v>
      </c>
      <c r="D115" s="0" t="s">
        <v>240</v>
      </c>
      <c r="E115" s="0" t="s">
        <v>241</v>
      </c>
      <c r="F115" s="0" t="s">
        <v>242</v>
      </c>
      <c r="G115" s="0" t="s">
        <v>445</v>
      </c>
      <c r="H115" s="0" t="s">
        <v>445</v>
      </c>
      <c r="I115" s="0" t="s">
        <v>445</v>
      </c>
      <c r="J115" s="0" t="s">
        <v>445</v>
      </c>
      <c r="K115" s="0" t="s">
        <v>445</v>
      </c>
      <c r="L115" s="0" t="s">
        <v>445</v>
      </c>
      <c r="M115" s="0" t="s">
        <v>445</v>
      </c>
      <c r="N115" s="0" t="s">
        <v>445</v>
      </c>
      <c r="O115" s="0" t="s">
        <v>445</v>
      </c>
      <c r="P115" s="0" t="s">
        <v>445</v>
      </c>
      <c r="Q115" s="0" t="s">
        <v>445</v>
      </c>
      <c r="R115" s="0" t="s">
        <v>445</v>
      </c>
      <c r="S115" s="0" t="n">
        <v>0.864</v>
      </c>
      <c r="T115" s="0" t="n">
        <v>1.11</v>
      </c>
      <c r="U115" s="0" t="n">
        <v>1.158</v>
      </c>
      <c r="V115" s="0" t="n">
        <v>1.441</v>
      </c>
      <c r="W115" s="0" t="n">
        <v>1.694</v>
      </c>
      <c r="X115" s="0" t="n">
        <v>1.928</v>
      </c>
      <c r="Y115" s="0" t="n">
        <v>1.697</v>
      </c>
      <c r="Z115" s="0" t="n">
        <v>1.172</v>
      </c>
      <c r="AA115" s="0" t="n">
        <v>1.315</v>
      </c>
      <c r="AB115" s="0" t="n">
        <v>1.481</v>
      </c>
      <c r="AC115" s="0" t="n">
        <v>1.662</v>
      </c>
      <c r="AD115" s="0" t="n">
        <v>1.981</v>
      </c>
      <c r="AE115" s="0" t="n">
        <v>2.598</v>
      </c>
      <c r="AF115" s="0" t="n">
        <v>2.988</v>
      </c>
      <c r="AG115" s="0" t="n">
        <v>3.408</v>
      </c>
      <c r="AH115" s="0" t="n">
        <v>4.401</v>
      </c>
      <c r="AI115" s="0" t="n">
        <v>6.055</v>
      </c>
      <c r="AJ115" s="0" t="n">
        <v>5.438</v>
      </c>
      <c r="AK115" s="0" t="n">
        <v>6.977</v>
      </c>
      <c r="AL115" s="0" t="n">
        <v>8.417</v>
      </c>
      <c r="AM115" s="0" t="n">
        <v>8.708</v>
      </c>
      <c r="AN115" s="0" t="n">
        <v>9.496</v>
      </c>
      <c r="AO115" s="0" t="n">
        <v>9.51</v>
      </c>
      <c r="AP115" s="0" t="n">
        <v>7.726</v>
      </c>
      <c r="AQ115" s="0" t="n">
        <v>8.072</v>
      </c>
      <c r="AR115" s="0" t="n">
        <v>9.67</v>
      </c>
      <c r="AS115" s="0" t="n">
        <v>11.309</v>
      </c>
      <c r="AT115" s="0" t="n">
        <v>11.956</v>
      </c>
      <c r="AU115" s="0" t="n">
        <v>11.5</v>
      </c>
      <c r="AV115" s="0" t="n">
        <v>11.998</v>
      </c>
      <c r="AW115" s="0" t="n">
        <v>12.577</v>
      </c>
      <c r="AX115" s="0" t="n">
        <v>13.21</v>
      </c>
      <c r="AY115" s="0" t="n">
        <v>13.875</v>
      </c>
      <c r="AZ115" s="0" t="n">
        <v>14.573</v>
      </c>
      <c r="BA115" s="0" t="n">
        <v>15.398</v>
      </c>
      <c r="BB115" s="0" t="n">
        <v>2019</v>
      </c>
    </row>
    <row r="116" customFormat="false" ht="15" hidden="false" customHeight="false" outlineLevel="0" collapsed="false">
      <c r="A116" s="0" t="s">
        <v>129</v>
      </c>
      <c r="B116" s="0" t="s">
        <v>361</v>
      </c>
      <c r="C116" s="0" t="s">
        <v>444</v>
      </c>
      <c r="D116" s="0" t="s">
        <v>240</v>
      </c>
      <c r="E116" s="0" t="s">
        <v>241</v>
      </c>
      <c r="F116" s="0" t="s">
        <v>242</v>
      </c>
      <c r="G116" s="0" t="n">
        <v>3.188</v>
      </c>
      <c r="H116" s="0" t="n">
        <v>3.336</v>
      </c>
      <c r="I116" s="0" t="n">
        <v>3.463</v>
      </c>
      <c r="J116" s="0" t="n">
        <v>3.59</v>
      </c>
      <c r="K116" s="0" t="n">
        <v>3.316</v>
      </c>
      <c r="L116" s="0" t="n">
        <v>3.851</v>
      </c>
      <c r="M116" s="0" t="n">
        <v>4.25</v>
      </c>
      <c r="N116" s="0" t="n">
        <v>4.776</v>
      </c>
      <c r="O116" s="0" t="n">
        <v>4.797</v>
      </c>
      <c r="P116" s="0" t="n">
        <v>4.997</v>
      </c>
      <c r="Q116" s="0" t="n">
        <v>3.131</v>
      </c>
      <c r="R116" s="0" t="n">
        <v>3.297</v>
      </c>
      <c r="S116" s="0" t="n">
        <v>1.831</v>
      </c>
      <c r="T116" s="0" t="n">
        <v>0.901</v>
      </c>
      <c r="U116" s="0" t="n">
        <v>1.083</v>
      </c>
      <c r="V116" s="0" t="n">
        <v>1.697</v>
      </c>
      <c r="W116" s="0" t="n">
        <v>1.576</v>
      </c>
      <c r="X116" s="0" t="n">
        <v>1.381</v>
      </c>
      <c r="Y116" s="0" t="n">
        <v>1.315</v>
      </c>
      <c r="Z116" s="0" t="n">
        <v>1.236</v>
      </c>
      <c r="AA116" s="0" t="n">
        <v>1.329</v>
      </c>
      <c r="AB116" s="0" t="n">
        <v>1.485</v>
      </c>
      <c r="AC116" s="0" t="n">
        <v>1.634</v>
      </c>
      <c r="AD116" s="0" t="n">
        <v>1.864</v>
      </c>
      <c r="AE116" s="0" t="n">
        <v>2.319</v>
      </c>
      <c r="AF116" s="0" t="n">
        <v>2.523</v>
      </c>
      <c r="AG116" s="0" t="n">
        <v>3.414</v>
      </c>
      <c r="AH116" s="0" t="n">
        <v>4.235</v>
      </c>
      <c r="AI116" s="0" t="n">
        <v>5.623</v>
      </c>
      <c r="AJ116" s="0" t="n">
        <v>4.584</v>
      </c>
      <c r="AK116" s="0" t="n">
        <v>7.185</v>
      </c>
      <c r="AL116" s="0" t="n">
        <v>10.41</v>
      </c>
      <c r="AM116" s="0" t="n">
        <v>12.278</v>
      </c>
      <c r="AN116" s="0" t="n">
        <v>12.582</v>
      </c>
      <c r="AO116" s="0" t="n">
        <v>12.227</v>
      </c>
      <c r="AP116" s="0" t="n">
        <v>11.75</v>
      </c>
      <c r="AQ116" s="0" t="n">
        <v>11.159</v>
      </c>
      <c r="AR116" s="0" t="n">
        <v>11.426</v>
      </c>
      <c r="AS116" s="0" t="n">
        <v>13.138</v>
      </c>
      <c r="AT116" s="0" t="n">
        <v>13.997</v>
      </c>
      <c r="AU116" s="0" t="n">
        <v>13.137</v>
      </c>
      <c r="AV116" s="0" t="n">
        <v>14.233</v>
      </c>
      <c r="AW116" s="0" t="n">
        <v>15.619</v>
      </c>
      <c r="AX116" s="0" t="n">
        <v>16.91</v>
      </c>
      <c r="AY116" s="0" t="n">
        <v>18.132</v>
      </c>
      <c r="AZ116" s="0" t="n">
        <v>19.448</v>
      </c>
      <c r="BA116" s="0" t="n">
        <v>20.868</v>
      </c>
      <c r="BB116" s="0" t="n">
        <v>2020</v>
      </c>
    </row>
    <row r="117" customFormat="false" ht="15" hidden="false" customHeight="false" outlineLevel="0" collapsed="false">
      <c r="A117" s="0" t="s">
        <v>130</v>
      </c>
      <c r="B117" s="0" t="s">
        <v>362</v>
      </c>
      <c r="C117" s="0" t="s">
        <v>444</v>
      </c>
      <c r="D117" s="0" t="s">
        <v>240</v>
      </c>
      <c r="E117" s="0" t="s">
        <v>241</v>
      </c>
      <c r="F117" s="0" t="s">
        <v>242</v>
      </c>
      <c r="G117" s="0" t="s">
        <v>445</v>
      </c>
      <c r="H117" s="0" t="s">
        <v>445</v>
      </c>
      <c r="I117" s="0" t="s">
        <v>445</v>
      </c>
      <c r="J117" s="0" t="s">
        <v>445</v>
      </c>
      <c r="K117" s="0" t="s">
        <v>445</v>
      </c>
      <c r="L117" s="0" t="s">
        <v>445</v>
      </c>
      <c r="M117" s="0" t="s">
        <v>445</v>
      </c>
      <c r="N117" s="0" t="s">
        <v>445</v>
      </c>
      <c r="O117" s="0" t="s">
        <v>445</v>
      </c>
      <c r="P117" s="0" t="s">
        <v>445</v>
      </c>
      <c r="Q117" s="0" t="s">
        <v>445</v>
      </c>
      <c r="R117" s="0" t="s">
        <v>445</v>
      </c>
      <c r="S117" s="0" t="s">
        <v>445</v>
      </c>
      <c r="T117" s="0" t="s">
        <v>445</v>
      </c>
      <c r="U117" s="0" t="s">
        <v>445</v>
      </c>
      <c r="V117" s="0" t="s">
        <v>445</v>
      </c>
      <c r="W117" s="0" t="s">
        <v>445</v>
      </c>
      <c r="X117" s="0" t="s">
        <v>445</v>
      </c>
      <c r="Y117" s="0" t="s">
        <v>445</v>
      </c>
      <c r="Z117" s="0" t="s">
        <v>445</v>
      </c>
      <c r="AA117" s="0" t="n">
        <v>0.966</v>
      </c>
      <c r="AB117" s="0" t="n">
        <v>1.15</v>
      </c>
      <c r="AC117" s="0" t="n">
        <v>1.269</v>
      </c>
      <c r="AD117" s="0" t="n">
        <v>1.681</v>
      </c>
      <c r="AE117" s="0" t="n">
        <v>2.073</v>
      </c>
      <c r="AF117" s="0" t="n">
        <v>2.261</v>
      </c>
      <c r="AG117" s="0" t="n">
        <v>2.724</v>
      </c>
      <c r="AH117" s="0" t="n">
        <v>3.686</v>
      </c>
      <c r="AI117" s="0" t="n">
        <v>4.564</v>
      </c>
      <c r="AJ117" s="0" t="n">
        <v>4.171</v>
      </c>
      <c r="AK117" s="0" t="n">
        <v>4.146</v>
      </c>
      <c r="AL117" s="0" t="n">
        <v>4.544</v>
      </c>
      <c r="AM117" s="0" t="n">
        <v>4.09</v>
      </c>
      <c r="AN117" s="0" t="n">
        <v>4.466</v>
      </c>
      <c r="AO117" s="0" t="n">
        <v>4.595</v>
      </c>
      <c r="AP117" s="0" t="n">
        <v>4.055</v>
      </c>
      <c r="AQ117" s="0" t="n">
        <v>4.376</v>
      </c>
      <c r="AR117" s="0" t="n">
        <v>4.855</v>
      </c>
      <c r="AS117" s="0" t="n">
        <v>5.509</v>
      </c>
      <c r="AT117" s="0" t="n">
        <v>5.543</v>
      </c>
      <c r="AU117" s="0" t="n">
        <v>4.79</v>
      </c>
      <c r="AV117" s="0" t="n">
        <v>5.651</v>
      </c>
      <c r="AW117" s="0" t="n">
        <v>6.106</v>
      </c>
      <c r="AX117" s="0" t="n">
        <v>6.458</v>
      </c>
      <c r="AY117" s="0" t="n">
        <v>6.774</v>
      </c>
      <c r="AZ117" s="0" t="n">
        <v>7.092</v>
      </c>
      <c r="BA117" s="0" t="n">
        <v>7.426</v>
      </c>
      <c r="BB117" s="0" t="n">
        <v>2020</v>
      </c>
    </row>
    <row r="118" customFormat="false" ht="15" hidden="false" customHeight="false" outlineLevel="0" collapsed="false">
      <c r="A118" s="0" t="s">
        <v>131</v>
      </c>
      <c r="B118" s="0" t="s">
        <v>363</v>
      </c>
      <c r="C118" s="0" t="s">
        <v>444</v>
      </c>
      <c r="D118" s="0" t="s">
        <v>240</v>
      </c>
      <c r="E118" s="0" t="s">
        <v>241</v>
      </c>
      <c r="F118" s="0" t="s">
        <v>242</v>
      </c>
      <c r="G118" s="0" t="n">
        <v>21.998</v>
      </c>
      <c r="H118" s="0" t="n">
        <v>17.86</v>
      </c>
      <c r="I118" s="0" t="n">
        <v>18.028</v>
      </c>
      <c r="J118" s="0" t="n">
        <v>16.296</v>
      </c>
      <c r="K118" s="0" t="n">
        <v>14.904</v>
      </c>
      <c r="L118" s="0" t="n">
        <v>15.043</v>
      </c>
      <c r="M118" s="0" t="n">
        <v>19.864</v>
      </c>
      <c r="N118" s="0" t="n">
        <v>21.911</v>
      </c>
      <c r="O118" s="0" t="n">
        <v>25.947</v>
      </c>
      <c r="P118" s="0" t="n">
        <v>26.706</v>
      </c>
      <c r="Q118" s="0" t="n">
        <v>30.18</v>
      </c>
      <c r="R118" s="0" t="n">
        <v>32.286</v>
      </c>
      <c r="S118" s="0" t="n">
        <v>33.712</v>
      </c>
      <c r="T118" s="0" t="n">
        <v>31.656</v>
      </c>
      <c r="U118" s="0" t="n">
        <v>35.605</v>
      </c>
      <c r="V118" s="0" t="n">
        <v>39.029</v>
      </c>
      <c r="W118" s="0" t="n">
        <v>43.162</v>
      </c>
      <c r="X118" s="0" t="n">
        <v>39.147</v>
      </c>
      <c r="Y118" s="0" t="n">
        <v>41.806</v>
      </c>
      <c r="Z118" s="0" t="n">
        <v>41.632</v>
      </c>
      <c r="AA118" s="0" t="n">
        <v>38.859</v>
      </c>
      <c r="AB118" s="0" t="n">
        <v>39.46</v>
      </c>
      <c r="AC118" s="0" t="n">
        <v>42.238</v>
      </c>
      <c r="AD118" s="0" t="n">
        <v>52.064</v>
      </c>
      <c r="AE118" s="0" t="n">
        <v>59.626</v>
      </c>
      <c r="AF118" s="0" t="n">
        <v>62.343</v>
      </c>
      <c r="AG118" s="0" t="n">
        <v>68.641</v>
      </c>
      <c r="AH118" s="0" t="n">
        <v>79.041</v>
      </c>
      <c r="AI118" s="0" t="n">
        <v>92.507</v>
      </c>
      <c r="AJ118" s="0" t="n">
        <v>92.897</v>
      </c>
      <c r="AK118" s="0" t="n">
        <v>93.217</v>
      </c>
      <c r="AL118" s="0" t="n">
        <v>101.371</v>
      </c>
      <c r="AM118" s="0" t="n">
        <v>98.266</v>
      </c>
      <c r="AN118" s="0" t="n">
        <v>106.826</v>
      </c>
      <c r="AO118" s="0" t="n">
        <v>110.081</v>
      </c>
      <c r="AP118" s="0" t="n">
        <v>101.179</v>
      </c>
      <c r="AQ118" s="0" t="n">
        <v>103.312</v>
      </c>
      <c r="AR118" s="0" t="n">
        <v>109.683</v>
      </c>
      <c r="AS118" s="0" t="n">
        <v>118.096</v>
      </c>
      <c r="AT118" s="0" t="n">
        <v>119.701</v>
      </c>
      <c r="AU118" s="0" t="n">
        <v>113.548</v>
      </c>
      <c r="AV118" s="0" t="n">
        <v>124.003</v>
      </c>
      <c r="AW118" s="0" t="n">
        <v>131.309</v>
      </c>
      <c r="AX118" s="0" t="n">
        <v>138.351</v>
      </c>
      <c r="AY118" s="0" t="n">
        <v>145.82</v>
      </c>
      <c r="AZ118" s="0" t="n">
        <v>153.764</v>
      </c>
      <c r="BA118" s="0" t="n">
        <v>161.96</v>
      </c>
      <c r="BB118" s="0" t="n">
        <v>2019</v>
      </c>
    </row>
    <row r="119" customFormat="false" ht="15" hidden="false" customHeight="false" outlineLevel="0" collapsed="false">
      <c r="A119" s="0" t="s">
        <v>132</v>
      </c>
      <c r="B119" s="0" t="s">
        <v>364</v>
      </c>
      <c r="C119" s="0" t="s">
        <v>444</v>
      </c>
      <c r="D119" s="0" t="s">
        <v>240</v>
      </c>
      <c r="E119" s="0" t="s">
        <v>241</v>
      </c>
      <c r="F119" s="0" t="s">
        <v>242</v>
      </c>
      <c r="G119" s="0" t="n">
        <v>4.615</v>
      </c>
      <c r="H119" s="0" t="n">
        <v>3.585</v>
      </c>
      <c r="I119" s="0" t="n">
        <v>3.662</v>
      </c>
      <c r="J119" s="0" t="n">
        <v>3.28</v>
      </c>
      <c r="K119" s="0" t="n">
        <v>3.417</v>
      </c>
      <c r="L119" s="0" t="n">
        <v>4.516</v>
      </c>
      <c r="M119" s="0" t="n">
        <v>5.301</v>
      </c>
      <c r="N119" s="0" t="n">
        <v>2.395</v>
      </c>
      <c r="O119" s="0" t="n">
        <v>2.105</v>
      </c>
      <c r="P119" s="0" t="n">
        <v>2.199</v>
      </c>
      <c r="Q119" s="0" t="n">
        <v>3.529</v>
      </c>
      <c r="R119" s="0" t="n">
        <v>3.704</v>
      </c>
      <c r="S119" s="0" t="n">
        <v>2.584</v>
      </c>
      <c r="T119" s="0" t="n">
        <v>2.651</v>
      </c>
      <c r="U119" s="0" t="n">
        <v>2.848</v>
      </c>
      <c r="V119" s="0" t="n">
        <v>2.959</v>
      </c>
      <c r="W119" s="0" t="n">
        <v>4.163</v>
      </c>
      <c r="X119" s="0" t="n">
        <v>4.976</v>
      </c>
      <c r="Y119" s="0" t="n">
        <v>5.625</v>
      </c>
      <c r="Z119" s="0" t="n">
        <v>5.928</v>
      </c>
      <c r="AA119" s="0" t="n">
        <v>5.39</v>
      </c>
      <c r="AB119" s="0" t="n">
        <v>5.31</v>
      </c>
      <c r="AC119" s="0" t="n">
        <v>5.626</v>
      </c>
      <c r="AD119" s="0" t="n">
        <v>6.254</v>
      </c>
      <c r="AE119" s="0" t="n">
        <v>7.589</v>
      </c>
      <c r="AF119" s="0" t="n">
        <v>8.512</v>
      </c>
      <c r="AG119" s="0" t="n">
        <v>9.303</v>
      </c>
      <c r="AH119" s="0" t="n">
        <v>10.534</v>
      </c>
      <c r="AI119" s="0" t="n">
        <v>12.64</v>
      </c>
      <c r="AJ119" s="0" t="n">
        <v>12.261</v>
      </c>
      <c r="AK119" s="0" t="n">
        <v>11.418</v>
      </c>
      <c r="AL119" s="0" t="n">
        <v>14.382</v>
      </c>
      <c r="AM119" s="0" t="n">
        <v>16.257</v>
      </c>
      <c r="AN119" s="0" t="n">
        <v>16.968</v>
      </c>
      <c r="AO119" s="0" t="n">
        <v>17.623</v>
      </c>
      <c r="AP119" s="0" t="n">
        <v>15.951</v>
      </c>
      <c r="AQ119" s="0" t="n">
        <v>11.937</v>
      </c>
      <c r="AR119" s="0" t="n">
        <v>13.15</v>
      </c>
      <c r="AS119" s="0" t="n">
        <v>14.71</v>
      </c>
      <c r="AT119" s="0" t="n">
        <v>15.195</v>
      </c>
      <c r="AU119" s="0" t="n">
        <v>14.385</v>
      </c>
      <c r="AV119" s="0" t="n">
        <v>13.957</v>
      </c>
      <c r="AW119" s="0" t="n">
        <v>14.889</v>
      </c>
      <c r="AX119" s="0" t="n">
        <v>16.635</v>
      </c>
      <c r="AY119" s="0" t="n">
        <v>19.08</v>
      </c>
      <c r="AZ119" s="0" t="n">
        <v>21.914</v>
      </c>
      <c r="BA119" s="0" t="n">
        <v>23.594</v>
      </c>
      <c r="BB119" s="0" t="n">
        <v>2019</v>
      </c>
    </row>
    <row r="120" customFormat="false" ht="15" hidden="false" customHeight="false" outlineLevel="0" collapsed="false">
      <c r="A120" s="0" t="s">
        <v>133</v>
      </c>
      <c r="B120" s="0" t="s">
        <v>365</v>
      </c>
      <c r="C120" s="0" t="s">
        <v>444</v>
      </c>
      <c r="D120" s="0" t="s">
        <v>240</v>
      </c>
      <c r="E120" s="0" t="s">
        <v>241</v>
      </c>
      <c r="F120" s="0" t="s">
        <v>242</v>
      </c>
      <c r="G120" s="0" t="s">
        <v>445</v>
      </c>
      <c r="H120" s="0" t="s">
        <v>445</v>
      </c>
      <c r="I120" s="0" t="s">
        <v>445</v>
      </c>
      <c r="J120" s="0" t="s">
        <v>445</v>
      </c>
      <c r="K120" s="0" t="s">
        <v>445</v>
      </c>
      <c r="L120" s="0" t="s">
        <v>445</v>
      </c>
      <c r="M120" s="0" t="s">
        <v>445</v>
      </c>
      <c r="N120" s="0" t="s">
        <v>445</v>
      </c>
      <c r="O120" s="0" t="s">
        <v>445</v>
      </c>
      <c r="P120" s="0" t="s">
        <v>445</v>
      </c>
      <c r="Q120" s="0" t="s">
        <v>445</v>
      </c>
      <c r="R120" s="0" t="s">
        <v>445</v>
      </c>
      <c r="S120" s="0" t="s">
        <v>445</v>
      </c>
      <c r="T120" s="0" t="s">
        <v>445</v>
      </c>
      <c r="U120" s="0" t="s">
        <v>445</v>
      </c>
      <c r="V120" s="0" t="s">
        <v>445</v>
      </c>
      <c r="W120" s="0" t="s">
        <v>445</v>
      </c>
      <c r="X120" s="0" t="s">
        <v>445</v>
      </c>
      <c r="Y120" s="0" t="n">
        <v>5.154</v>
      </c>
      <c r="Z120" s="0" t="n">
        <v>6.439</v>
      </c>
      <c r="AA120" s="0" t="n">
        <v>7.736</v>
      </c>
      <c r="AB120" s="0" t="n">
        <v>7.131</v>
      </c>
      <c r="AC120" s="0" t="n">
        <v>6.921</v>
      </c>
      <c r="AD120" s="0" t="n">
        <v>8.881</v>
      </c>
      <c r="AE120" s="0" t="n">
        <v>10.754</v>
      </c>
      <c r="AF120" s="0" t="n">
        <v>12.126</v>
      </c>
      <c r="AG120" s="0" t="n">
        <v>13.585</v>
      </c>
      <c r="AH120" s="0" t="n">
        <v>17.855</v>
      </c>
      <c r="AI120" s="0" t="n">
        <v>25.47</v>
      </c>
      <c r="AJ120" s="0" t="n">
        <v>30.864</v>
      </c>
      <c r="AK120" s="0" t="n">
        <v>38.084</v>
      </c>
      <c r="AL120" s="0" t="n">
        <v>53.916</v>
      </c>
      <c r="AM120" s="0" t="n">
        <v>59</v>
      </c>
      <c r="AN120" s="0" t="n">
        <v>60.903</v>
      </c>
      <c r="AO120" s="0" t="n">
        <v>63.153</v>
      </c>
      <c r="AP120" s="0" t="n">
        <v>62.655</v>
      </c>
      <c r="AQ120" s="0" t="n">
        <v>60.09</v>
      </c>
      <c r="AR120" s="0" t="n">
        <v>61.267</v>
      </c>
      <c r="AS120" s="0" t="n">
        <v>66.699</v>
      </c>
      <c r="AT120" s="0" t="n">
        <v>68.802</v>
      </c>
      <c r="AU120" s="0" t="n">
        <v>81.257</v>
      </c>
      <c r="AV120" s="0" t="n">
        <v>76.195</v>
      </c>
      <c r="AW120" s="0" t="n">
        <v>79.415</v>
      </c>
      <c r="AX120" s="0" t="n">
        <v>85.204</v>
      </c>
      <c r="AY120" s="0" t="n">
        <v>91.807</v>
      </c>
      <c r="AZ120" s="0" t="n">
        <v>98.922</v>
      </c>
      <c r="BA120" s="0" t="n">
        <v>106.654</v>
      </c>
      <c r="BB120" s="0" t="n">
        <v>2020</v>
      </c>
    </row>
    <row r="121" customFormat="false" ht="15" hidden="false" customHeight="false" outlineLevel="0" collapsed="false">
      <c r="A121" s="0" t="s">
        <v>134</v>
      </c>
      <c r="B121" s="0" t="s">
        <v>366</v>
      </c>
      <c r="C121" s="0" t="s">
        <v>444</v>
      </c>
      <c r="D121" s="0" t="s">
        <v>240</v>
      </c>
      <c r="E121" s="0" t="s">
        <v>241</v>
      </c>
      <c r="F121" s="0" t="s">
        <v>242</v>
      </c>
      <c r="G121" s="0" t="s">
        <v>445</v>
      </c>
      <c r="H121" s="0" t="s">
        <v>445</v>
      </c>
      <c r="I121" s="0" t="s">
        <v>445</v>
      </c>
      <c r="J121" s="0" t="s">
        <v>445</v>
      </c>
      <c r="K121" s="0" t="s">
        <v>445</v>
      </c>
      <c r="L121" s="0" t="s">
        <v>445</v>
      </c>
      <c r="M121" s="0" t="s">
        <v>445</v>
      </c>
      <c r="N121" s="0" t="s">
        <v>445</v>
      </c>
      <c r="O121" s="0" t="s">
        <v>445</v>
      </c>
      <c r="P121" s="0" t="s">
        <v>445</v>
      </c>
      <c r="Q121" s="0" t="n">
        <v>2.838</v>
      </c>
      <c r="R121" s="0" t="n">
        <v>2.854</v>
      </c>
      <c r="S121" s="0" t="n">
        <v>3.014</v>
      </c>
      <c r="T121" s="0" t="n">
        <v>2.891</v>
      </c>
      <c r="U121" s="0" t="n">
        <v>3.254</v>
      </c>
      <c r="V121" s="0" t="n">
        <v>3.503</v>
      </c>
      <c r="W121" s="0" t="n">
        <v>3.494</v>
      </c>
      <c r="X121" s="0" t="n">
        <v>3.636</v>
      </c>
      <c r="Y121" s="0" t="n">
        <v>3.215</v>
      </c>
      <c r="Z121" s="0" t="n">
        <v>3.384</v>
      </c>
      <c r="AA121" s="0" t="n">
        <v>3.911</v>
      </c>
      <c r="AB121" s="0" t="n">
        <v>3.55</v>
      </c>
      <c r="AC121" s="0" t="n">
        <v>3.369</v>
      </c>
      <c r="AD121" s="0" t="n">
        <v>4.932</v>
      </c>
      <c r="AE121" s="0" t="n">
        <v>6.617</v>
      </c>
      <c r="AF121" s="0" t="n">
        <v>7.258</v>
      </c>
      <c r="AG121" s="0" t="n">
        <v>7.984</v>
      </c>
      <c r="AH121" s="0" t="n">
        <v>8.73</v>
      </c>
      <c r="AI121" s="0" t="n">
        <v>8.496</v>
      </c>
      <c r="AJ121" s="0" t="n">
        <v>8.915</v>
      </c>
      <c r="AK121" s="0" t="n">
        <v>11.281</v>
      </c>
      <c r="AL121" s="0" t="n">
        <v>12.423</v>
      </c>
      <c r="AM121" s="0" t="n">
        <v>13.016</v>
      </c>
      <c r="AN121" s="0" t="n">
        <v>12.168</v>
      </c>
      <c r="AO121" s="0" t="n">
        <v>12.434</v>
      </c>
      <c r="AP121" s="0" t="n">
        <v>11.45</v>
      </c>
      <c r="AQ121" s="0" t="n">
        <v>10.719</v>
      </c>
      <c r="AR121" s="0" t="n">
        <v>12.883</v>
      </c>
      <c r="AS121" s="0" t="n">
        <v>13.672</v>
      </c>
      <c r="AT121" s="0" t="n">
        <v>12.541</v>
      </c>
      <c r="AU121" s="0" t="n">
        <v>10.564</v>
      </c>
      <c r="AV121" s="0" t="n">
        <v>11.381</v>
      </c>
      <c r="AW121" s="0" t="n">
        <v>12.023</v>
      </c>
      <c r="AX121" s="0" t="n">
        <v>12.582</v>
      </c>
      <c r="AY121" s="0" t="n">
        <v>13.128</v>
      </c>
      <c r="AZ121" s="0" t="n">
        <v>13.705</v>
      </c>
      <c r="BA121" s="0" t="n">
        <v>14.322</v>
      </c>
      <c r="BB121" s="0" t="n">
        <v>2020</v>
      </c>
    </row>
    <row r="122" customFormat="false" ht="15" hidden="false" customHeight="false" outlineLevel="0" collapsed="false">
      <c r="A122" s="0" t="s">
        <v>135</v>
      </c>
      <c r="B122" s="0" t="s">
        <v>367</v>
      </c>
      <c r="C122" s="0" t="s">
        <v>444</v>
      </c>
      <c r="D122" s="0" t="s">
        <v>240</v>
      </c>
      <c r="E122" s="0" t="s">
        <v>241</v>
      </c>
      <c r="F122" s="0" t="s">
        <v>242</v>
      </c>
      <c r="G122" s="0" t="s">
        <v>445</v>
      </c>
      <c r="H122" s="0" t="s">
        <v>445</v>
      </c>
      <c r="I122" s="0" t="s">
        <v>445</v>
      </c>
      <c r="J122" s="0" t="s">
        <v>445</v>
      </c>
      <c r="K122" s="0" t="s">
        <v>445</v>
      </c>
      <c r="L122" s="0" t="s">
        <v>445</v>
      </c>
      <c r="M122" s="0" t="s">
        <v>445</v>
      </c>
      <c r="N122" s="0" t="s">
        <v>445</v>
      </c>
      <c r="O122" s="0" t="s">
        <v>445</v>
      </c>
      <c r="P122" s="0" t="s">
        <v>445</v>
      </c>
      <c r="Q122" s="0" t="s">
        <v>445</v>
      </c>
      <c r="R122" s="0" t="s">
        <v>445</v>
      </c>
      <c r="S122" s="0" t="s">
        <v>445</v>
      </c>
      <c r="T122" s="0" t="s">
        <v>445</v>
      </c>
      <c r="U122" s="0" t="s">
        <v>445</v>
      </c>
      <c r="V122" s="0" t="s">
        <v>445</v>
      </c>
      <c r="W122" s="0" t="s">
        <v>445</v>
      </c>
      <c r="X122" s="0" t="s">
        <v>445</v>
      </c>
      <c r="Y122" s="0" t="s">
        <v>445</v>
      </c>
      <c r="Z122" s="0" t="s">
        <v>445</v>
      </c>
      <c r="AA122" s="0" t="s">
        <v>445</v>
      </c>
      <c r="AB122" s="0" t="s">
        <v>445</v>
      </c>
      <c r="AC122" s="0" t="s">
        <v>445</v>
      </c>
      <c r="AD122" s="0" t="s">
        <v>445</v>
      </c>
      <c r="AE122" s="0" t="n">
        <v>0.032</v>
      </c>
      <c r="AF122" s="0" t="n">
        <v>0.031</v>
      </c>
      <c r="AG122" s="0" t="n">
        <v>0.029</v>
      </c>
      <c r="AH122" s="0" t="n">
        <v>0.023</v>
      </c>
      <c r="AI122" s="0" t="n">
        <v>0.037</v>
      </c>
      <c r="AJ122" s="0" t="n">
        <v>0.044</v>
      </c>
      <c r="AK122" s="0" t="n">
        <v>0.047</v>
      </c>
      <c r="AL122" s="0" t="n">
        <v>0.066</v>
      </c>
      <c r="AM122" s="0" t="n">
        <v>0.097</v>
      </c>
      <c r="AN122" s="0" t="n">
        <v>0.099</v>
      </c>
      <c r="AO122" s="0" t="n">
        <v>0.105</v>
      </c>
      <c r="AP122" s="0" t="n">
        <v>0.087</v>
      </c>
      <c r="AQ122" s="0" t="n">
        <v>0.1</v>
      </c>
      <c r="AR122" s="0" t="n">
        <v>0.11</v>
      </c>
      <c r="AS122" s="0" t="n">
        <v>0.124</v>
      </c>
      <c r="AT122" s="0" t="n">
        <v>0.119</v>
      </c>
      <c r="AU122" s="0" t="n">
        <v>0.114</v>
      </c>
      <c r="AV122" s="0" t="n">
        <v>0.133</v>
      </c>
      <c r="AW122" s="0" t="n">
        <v>0.143</v>
      </c>
      <c r="AX122" s="0" t="n">
        <v>0.148</v>
      </c>
      <c r="AY122" s="0" t="n">
        <v>0.151</v>
      </c>
      <c r="AZ122" s="0" t="n">
        <v>0.153</v>
      </c>
      <c r="BA122" s="0" t="n">
        <v>0.157</v>
      </c>
      <c r="BB122" s="0" t="n">
        <v>2019</v>
      </c>
    </row>
    <row r="123" customFormat="false" ht="15" hidden="false" customHeight="false" outlineLevel="0" collapsed="false">
      <c r="A123" s="0" t="s">
        <v>136</v>
      </c>
      <c r="B123" s="0" t="s">
        <v>368</v>
      </c>
      <c r="C123" s="0" t="s">
        <v>444</v>
      </c>
      <c r="D123" s="0" t="s">
        <v>240</v>
      </c>
      <c r="E123" s="0" t="s">
        <v>241</v>
      </c>
      <c r="F123" s="0" t="s">
        <v>242</v>
      </c>
      <c r="G123" s="0" t="n">
        <v>2.263</v>
      </c>
      <c r="H123" s="0" t="n">
        <v>2.647</v>
      </c>
      <c r="I123" s="0" t="n">
        <v>2.675</v>
      </c>
      <c r="J123" s="0" t="n">
        <v>2.927</v>
      </c>
      <c r="K123" s="0" t="n">
        <v>3.096</v>
      </c>
      <c r="L123" s="0" t="n">
        <v>3.215</v>
      </c>
      <c r="M123" s="0" t="n">
        <v>3.499</v>
      </c>
      <c r="N123" s="0" t="n">
        <v>3.629</v>
      </c>
      <c r="O123" s="0" t="n">
        <v>4.279</v>
      </c>
      <c r="P123" s="0" t="n">
        <v>4.326</v>
      </c>
      <c r="Q123" s="0" t="n">
        <v>4.452</v>
      </c>
      <c r="R123" s="0" t="n">
        <v>4.872</v>
      </c>
      <c r="S123" s="0" t="n">
        <v>4.426</v>
      </c>
      <c r="T123" s="0" t="n">
        <v>4.754</v>
      </c>
      <c r="U123" s="0" t="n">
        <v>4.965</v>
      </c>
      <c r="V123" s="0" t="n">
        <v>5.391</v>
      </c>
      <c r="W123" s="0" t="n">
        <v>5.557</v>
      </c>
      <c r="X123" s="0" t="n">
        <v>6.04</v>
      </c>
      <c r="Y123" s="0" t="n">
        <v>6.006</v>
      </c>
      <c r="Z123" s="0" t="n">
        <v>6.177</v>
      </c>
      <c r="AA123" s="0" t="n">
        <v>6.551</v>
      </c>
      <c r="AB123" s="0" t="n">
        <v>6.734</v>
      </c>
      <c r="AC123" s="0" t="n">
        <v>6.832</v>
      </c>
      <c r="AD123" s="0" t="n">
        <v>7.234</v>
      </c>
      <c r="AE123" s="0" t="n">
        <v>8.315</v>
      </c>
      <c r="AF123" s="0" t="n">
        <v>9.351</v>
      </c>
      <c r="AG123" s="0" t="n">
        <v>10.339</v>
      </c>
      <c r="AH123" s="0" t="n">
        <v>11.803</v>
      </c>
      <c r="AI123" s="0" t="n">
        <v>14.342</v>
      </c>
      <c r="AJ123" s="0" t="n">
        <v>14.696</v>
      </c>
      <c r="AK123" s="0" t="n">
        <v>18.293</v>
      </c>
      <c r="AL123" s="0" t="n">
        <v>21.733</v>
      </c>
      <c r="AM123" s="0" t="n">
        <v>21.703</v>
      </c>
      <c r="AN123" s="0" t="n">
        <v>22.161</v>
      </c>
      <c r="AO123" s="0" t="n">
        <v>22.722</v>
      </c>
      <c r="AP123" s="0" t="n">
        <v>24.361</v>
      </c>
      <c r="AQ123" s="0" t="n">
        <v>24.524</v>
      </c>
      <c r="AR123" s="0" t="n">
        <v>28.972</v>
      </c>
      <c r="AS123" s="0" t="n">
        <v>33.112</v>
      </c>
      <c r="AT123" s="0" t="n">
        <v>34.187</v>
      </c>
      <c r="AU123" s="0" t="n">
        <v>34.465</v>
      </c>
      <c r="AV123" s="0" t="n">
        <v>36.084</v>
      </c>
      <c r="AW123" s="0" t="n">
        <v>38.679</v>
      </c>
      <c r="AX123" s="0" t="n">
        <v>42.22</v>
      </c>
      <c r="AY123" s="0" t="n">
        <v>45.761</v>
      </c>
      <c r="AZ123" s="0" t="n">
        <v>49.392</v>
      </c>
      <c r="BA123" s="0" t="n">
        <v>53.285</v>
      </c>
      <c r="BB123" s="0" t="n">
        <v>2020</v>
      </c>
    </row>
    <row r="124" customFormat="false" ht="15" hidden="false" customHeight="false" outlineLevel="0" collapsed="false">
      <c r="A124" s="0" t="s">
        <v>137</v>
      </c>
      <c r="B124" s="0" t="s">
        <v>369</v>
      </c>
      <c r="C124" s="0" t="s">
        <v>444</v>
      </c>
      <c r="D124" s="0" t="s">
        <v>240</v>
      </c>
      <c r="E124" s="0" t="s">
        <v>241</v>
      </c>
      <c r="F124" s="0" t="s">
        <v>242</v>
      </c>
      <c r="G124" s="0" t="n">
        <v>193.758</v>
      </c>
      <c r="H124" s="0" t="n">
        <v>162.4</v>
      </c>
      <c r="I124" s="0" t="n">
        <v>157.338</v>
      </c>
      <c r="J124" s="0" t="n">
        <v>153.179</v>
      </c>
      <c r="K124" s="0" t="n">
        <v>142.578</v>
      </c>
      <c r="L124" s="0" t="n">
        <v>144.655</v>
      </c>
      <c r="M124" s="0" t="n">
        <v>201.599</v>
      </c>
      <c r="N124" s="0" t="n">
        <v>246.928</v>
      </c>
      <c r="O124" s="0" t="n">
        <v>264.223</v>
      </c>
      <c r="P124" s="0" t="n">
        <v>260.532</v>
      </c>
      <c r="Q124" s="0" t="n">
        <v>321.405</v>
      </c>
      <c r="R124" s="0" t="n">
        <v>331.097</v>
      </c>
      <c r="S124" s="0" t="n">
        <v>366.004</v>
      </c>
      <c r="T124" s="0" t="n">
        <v>355.931</v>
      </c>
      <c r="U124" s="0" t="n">
        <v>382.55</v>
      </c>
      <c r="V124" s="0" t="n">
        <v>452.71</v>
      </c>
      <c r="W124" s="0" t="n">
        <v>450.625</v>
      </c>
      <c r="X124" s="0" t="n">
        <v>417.329</v>
      </c>
      <c r="Y124" s="0" t="n">
        <v>438.61</v>
      </c>
      <c r="Z124" s="0" t="n">
        <v>447.493</v>
      </c>
      <c r="AA124" s="0" t="n">
        <v>417.664</v>
      </c>
      <c r="AB124" s="0" t="n">
        <v>431.59</v>
      </c>
      <c r="AC124" s="0" t="n">
        <v>473.527</v>
      </c>
      <c r="AD124" s="0" t="n">
        <v>579.925</v>
      </c>
      <c r="AE124" s="0" t="n">
        <v>658.081</v>
      </c>
      <c r="AF124" s="0" t="n">
        <v>685.727</v>
      </c>
      <c r="AG124" s="0" t="n">
        <v>733.994</v>
      </c>
      <c r="AH124" s="0" t="n">
        <v>848.659</v>
      </c>
      <c r="AI124" s="0" t="n">
        <v>951.766</v>
      </c>
      <c r="AJ124" s="0" t="n">
        <v>870.572</v>
      </c>
      <c r="AK124" s="0" t="n">
        <v>848.073</v>
      </c>
      <c r="AL124" s="0" t="n">
        <v>905.111</v>
      </c>
      <c r="AM124" s="0" t="n">
        <v>839.455</v>
      </c>
      <c r="AN124" s="0" t="n">
        <v>877.186</v>
      </c>
      <c r="AO124" s="0" t="n">
        <v>892.398</v>
      </c>
      <c r="AP124" s="0" t="n">
        <v>765.65</v>
      </c>
      <c r="AQ124" s="0" t="n">
        <v>783.844</v>
      </c>
      <c r="AR124" s="0" t="n">
        <v>833.575</v>
      </c>
      <c r="AS124" s="0" t="n">
        <v>914.458</v>
      </c>
      <c r="AT124" s="0" t="n">
        <v>907.151</v>
      </c>
      <c r="AU124" s="0" t="n">
        <v>909.503</v>
      </c>
      <c r="AV124" s="67" t="n">
        <v>1012.6</v>
      </c>
      <c r="AW124" s="67" t="n">
        <v>1073.23</v>
      </c>
      <c r="AX124" s="67" t="n">
        <v>1113.02</v>
      </c>
      <c r="AY124" s="67" t="n">
        <v>1150.97</v>
      </c>
      <c r="AZ124" s="67" t="n">
        <v>1189.54</v>
      </c>
      <c r="BA124" s="67" t="n">
        <v>1229.13</v>
      </c>
      <c r="BB124" s="0" t="n">
        <v>2019</v>
      </c>
      <c r="BC124" s="0" t="n">
        <v>1</v>
      </c>
    </row>
    <row r="125" customFormat="false" ht="15" hidden="false" customHeight="false" outlineLevel="0" collapsed="false">
      <c r="A125" s="0" t="s">
        <v>138</v>
      </c>
      <c r="B125" s="0" t="s">
        <v>370</v>
      </c>
      <c r="C125" s="0" t="s">
        <v>444</v>
      </c>
      <c r="D125" s="0" t="s">
        <v>240</v>
      </c>
      <c r="E125" s="0" t="s">
        <v>241</v>
      </c>
      <c r="F125" s="0" t="s">
        <v>242</v>
      </c>
      <c r="G125" s="0" t="n">
        <v>22.52</v>
      </c>
      <c r="H125" s="0" t="n">
        <v>23.439</v>
      </c>
      <c r="I125" s="0" t="n">
        <v>23.205</v>
      </c>
      <c r="J125" s="0" t="n">
        <v>22.453</v>
      </c>
      <c r="K125" s="0" t="n">
        <v>22.347</v>
      </c>
      <c r="L125" s="0" t="n">
        <v>22.508</v>
      </c>
      <c r="M125" s="0" t="n">
        <v>27.39</v>
      </c>
      <c r="N125" s="0" t="n">
        <v>36.927</v>
      </c>
      <c r="O125" s="0" t="n">
        <v>45.442</v>
      </c>
      <c r="P125" s="0" t="n">
        <v>44.062</v>
      </c>
      <c r="Q125" s="0" t="n">
        <v>45.774</v>
      </c>
      <c r="R125" s="0" t="n">
        <v>43.446</v>
      </c>
      <c r="S125" s="0" t="n">
        <v>41.525</v>
      </c>
      <c r="T125" s="0" t="n">
        <v>44.797</v>
      </c>
      <c r="U125" s="0" t="n">
        <v>52.873</v>
      </c>
      <c r="V125" s="0" t="n">
        <v>62.214</v>
      </c>
      <c r="W125" s="0" t="n">
        <v>69.062</v>
      </c>
      <c r="X125" s="0" t="n">
        <v>68.889</v>
      </c>
      <c r="Y125" s="0" t="n">
        <v>56.778</v>
      </c>
      <c r="Z125" s="0" t="n">
        <v>58.849</v>
      </c>
      <c r="AA125" s="0" t="n">
        <v>54.14</v>
      </c>
      <c r="AB125" s="0" t="n">
        <v>53.107</v>
      </c>
      <c r="AC125" s="0" t="n">
        <v>62.046</v>
      </c>
      <c r="AD125" s="0" t="n">
        <v>82.469</v>
      </c>
      <c r="AE125" s="0" t="n">
        <v>101.577</v>
      </c>
      <c r="AF125" s="0" t="n">
        <v>113.206</v>
      </c>
      <c r="AG125" s="0" t="n">
        <v>109.697</v>
      </c>
      <c r="AH125" s="0" t="n">
        <v>134.836</v>
      </c>
      <c r="AI125" s="0" t="n">
        <v>135.36</v>
      </c>
      <c r="AJ125" s="0" t="n">
        <v>121.755</v>
      </c>
      <c r="AK125" s="0" t="n">
        <v>145.288</v>
      </c>
      <c r="AL125" s="0" t="n">
        <v>166.944</v>
      </c>
      <c r="AM125" s="0" t="n">
        <v>175.044</v>
      </c>
      <c r="AN125" s="0" t="n">
        <v>187.105</v>
      </c>
      <c r="AO125" s="0" t="n">
        <v>200.139</v>
      </c>
      <c r="AP125" s="0" t="n">
        <v>176.193</v>
      </c>
      <c r="AQ125" s="0" t="n">
        <v>185.962</v>
      </c>
      <c r="AR125" s="0" t="n">
        <v>203.817</v>
      </c>
      <c r="AS125" s="0" t="n">
        <v>209.827</v>
      </c>
      <c r="AT125" s="0" t="n">
        <v>210.224</v>
      </c>
      <c r="AU125" s="0" t="n">
        <v>209.329</v>
      </c>
      <c r="AV125" s="0" t="n">
        <v>243.332</v>
      </c>
      <c r="AW125" s="0" t="n">
        <v>253.908</v>
      </c>
      <c r="AX125" s="0" t="n">
        <v>265.463</v>
      </c>
      <c r="AY125" s="0" t="n">
        <v>279.186</v>
      </c>
      <c r="AZ125" s="0" t="n">
        <v>294.172</v>
      </c>
      <c r="BA125" s="0" t="n">
        <v>309.909</v>
      </c>
      <c r="BB125" s="0" t="n">
        <v>2020</v>
      </c>
      <c r="BC125" s="0" t="n">
        <v>1</v>
      </c>
    </row>
    <row r="126" customFormat="false" ht="15" hidden="false" customHeight="false" outlineLevel="0" collapsed="false">
      <c r="A126" s="0" t="s">
        <v>139</v>
      </c>
      <c r="B126" s="0" t="s">
        <v>371</v>
      </c>
      <c r="C126" s="0" t="s">
        <v>444</v>
      </c>
      <c r="D126" s="0" t="s">
        <v>240</v>
      </c>
      <c r="E126" s="0" t="s">
        <v>241</v>
      </c>
      <c r="F126" s="0" t="s">
        <v>242</v>
      </c>
      <c r="G126" s="0" t="n">
        <v>1.832</v>
      </c>
      <c r="H126" s="0" t="n">
        <v>2.156</v>
      </c>
      <c r="I126" s="0" t="n">
        <v>2.497</v>
      </c>
      <c r="J126" s="0" t="n">
        <v>2.9</v>
      </c>
      <c r="K126" s="0" t="n">
        <v>3.966</v>
      </c>
      <c r="L126" s="0" t="n">
        <v>3.854</v>
      </c>
      <c r="M126" s="0" t="n">
        <v>5.8</v>
      </c>
      <c r="N126" s="0" t="n">
        <v>3.409</v>
      </c>
      <c r="O126" s="0" t="n">
        <v>1.499</v>
      </c>
      <c r="P126" s="0" t="n">
        <v>2.082</v>
      </c>
      <c r="Q126" s="0" t="n">
        <v>0.519</v>
      </c>
      <c r="R126" s="0" t="n">
        <v>3.678</v>
      </c>
      <c r="S126" s="0" t="n">
        <v>3.894</v>
      </c>
      <c r="T126" s="0" t="n">
        <v>3.726</v>
      </c>
      <c r="U126" s="0" t="n">
        <v>3.861</v>
      </c>
      <c r="V126" s="0" t="n">
        <v>4.14</v>
      </c>
      <c r="W126" s="0" t="n">
        <v>4.308</v>
      </c>
      <c r="X126" s="0" t="n">
        <v>4.39</v>
      </c>
      <c r="Y126" s="0" t="n">
        <v>4.635</v>
      </c>
      <c r="Z126" s="0" t="n">
        <v>4.856</v>
      </c>
      <c r="AA126" s="0" t="n">
        <v>5.109</v>
      </c>
      <c r="AB126" s="0" t="n">
        <v>5.335</v>
      </c>
      <c r="AC126" s="0" t="n">
        <v>5.224</v>
      </c>
      <c r="AD126" s="0" t="n">
        <v>5.322</v>
      </c>
      <c r="AE126" s="0" t="n">
        <v>5.793</v>
      </c>
      <c r="AF126" s="0" t="n">
        <v>6.321</v>
      </c>
      <c r="AG126" s="0" t="n">
        <v>6.764</v>
      </c>
      <c r="AH126" s="0" t="n">
        <v>7.423</v>
      </c>
      <c r="AI126" s="0" t="n">
        <v>8.497</v>
      </c>
      <c r="AJ126" s="0" t="n">
        <v>8.297</v>
      </c>
      <c r="AK126" s="0" t="n">
        <v>8.759</v>
      </c>
      <c r="AL126" s="0" t="n">
        <v>9.774</v>
      </c>
      <c r="AM126" s="0" t="n">
        <v>10.532</v>
      </c>
      <c r="AN126" s="0" t="n">
        <v>10.983</v>
      </c>
      <c r="AO126" s="0" t="n">
        <v>11.88</v>
      </c>
      <c r="AP126" s="0" t="n">
        <v>12.757</v>
      </c>
      <c r="AQ126" s="0" t="n">
        <v>13.286</v>
      </c>
      <c r="AR126" s="0" t="n">
        <v>13.786</v>
      </c>
      <c r="AS126" s="0" t="n">
        <v>13.064</v>
      </c>
      <c r="AT126" s="0" t="n">
        <v>12.535</v>
      </c>
      <c r="AU126" s="0" t="n">
        <v>12.146</v>
      </c>
      <c r="AV126" s="0" t="n">
        <v>12.283</v>
      </c>
      <c r="AW126" s="0" t="n">
        <v>12.676</v>
      </c>
      <c r="AX126" s="0" t="n">
        <v>12.992</v>
      </c>
      <c r="AY126" s="0" t="n">
        <v>13.29</v>
      </c>
      <c r="AZ126" s="0" t="n">
        <v>13.669</v>
      </c>
      <c r="BA126" s="0" t="n">
        <v>14.217</v>
      </c>
      <c r="BB126" s="0" t="n">
        <v>2019</v>
      </c>
    </row>
    <row r="127" customFormat="false" ht="15" hidden="false" customHeight="false" outlineLevel="0" collapsed="false">
      <c r="A127" s="0" t="s">
        <v>140</v>
      </c>
      <c r="B127" s="0" t="s">
        <v>372</v>
      </c>
      <c r="C127" s="0" t="s">
        <v>444</v>
      </c>
      <c r="D127" s="0" t="s">
        <v>240</v>
      </c>
      <c r="E127" s="0" t="s">
        <v>241</v>
      </c>
      <c r="F127" s="0" t="s">
        <v>242</v>
      </c>
      <c r="G127" s="0" t="n">
        <v>3.531</v>
      </c>
      <c r="H127" s="0" t="n">
        <v>3.056</v>
      </c>
      <c r="I127" s="0" t="n">
        <v>2.84</v>
      </c>
      <c r="J127" s="0" t="n">
        <v>2.538</v>
      </c>
      <c r="K127" s="0" t="n">
        <v>2.056</v>
      </c>
      <c r="L127" s="0" t="n">
        <v>2.027</v>
      </c>
      <c r="M127" s="0" t="n">
        <v>2.68</v>
      </c>
      <c r="N127" s="0" t="n">
        <v>3.143</v>
      </c>
      <c r="O127" s="0" t="n">
        <v>3.21</v>
      </c>
      <c r="P127" s="0" t="n">
        <v>3.068</v>
      </c>
      <c r="Q127" s="0" t="n">
        <v>3.491</v>
      </c>
      <c r="R127" s="0" t="n">
        <v>3.271</v>
      </c>
      <c r="S127" s="0" t="n">
        <v>3.372</v>
      </c>
      <c r="T127" s="0" t="n">
        <v>3.041</v>
      </c>
      <c r="U127" s="0" t="n">
        <v>1.935</v>
      </c>
      <c r="V127" s="0" t="n">
        <v>2.296</v>
      </c>
      <c r="W127" s="0" t="n">
        <v>2.397</v>
      </c>
      <c r="X127" s="0" t="n">
        <v>2.285</v>
      </c>
      <c r="Y127" s="0" t="n">
        <v>2.639</v>
      </c>
      <c r="Z127" s="0" t="n">
        <v>2.532</v>
      </c>
      <c r="AA127" s="0" t="n">
        <v>2.235</v>
      </c>
      <c r="AB127" s="0" t="n">
        <v>2.442</v>
      </c>
      <c r="AC127" s="0" t="n">
        <v>2.772</v>
      </c>
      <c r="AD127" s="0" t="n">
        <v>3.382</v>
      </c>
      <c r="AE127" s="0" t="n">
        <v>3.746</v>
      </c>
      <c r="AF127" s="0" t="n">
        <v>4.372</v>
      </c>
      <c r="AG127" s="0" t="n">
        <v>4.743</v>
      </c>
      <c r="AH127" s="0" t="n">
        <v>5.716</v>
      </c>
      <c r="AI127" s="0" t="n">
        <v>7.279</v>
      </c>
      <c r="AJ127" s="0" t="n">
        <v>7.324</v>
      </c>
      <c r="AK127" s="0" t="n">
        <v>7.838</v>
      </c>
      <c r="AL127" s="0" t="n">
        <v>8.754</v>
      </c>
      <c r="AM127" s="0" t="n">
        <v>9.412</v>
      </c>
      <c r="AN127" s="0" t="n">
        <v>10.206</v>
      </c>
      <c r="AO127" s="0" t="n">
        <v>10.83</v>
      </c>
      <c r="AP127" s="0" t="n">
        <v>9.684</v>
      </c>
      <c r="AQ127" s="0" t="n">
        <v>10.35</v>
      </c>
      <c r="AR127" s="0" t="n">
        <v>11.185</v>
      </c>
      <c r="AS127" s="0" t="n">
        <v>12.85</v>
      </c>
      <c r="AT127" s="0" t="n">
        <v>12.912</v>
      </c>
      <c r="AU127" s="0" t="n">
        <v>13.698</v>
      </c>
      <c r="AV127" s="0" t="n">
        <v>15.899</v>
      </c>
      <c r="AW127" s="0" t="n">
        <v>18.528</v>
      </c>
      <c r="AX127" s="0" t="n">
        <v>21.047</v>
      </c>
      <c r="AY127" s="0" t="n">
        <v>22.93</v>
      </c>
      <c r="AZ127" s="0" t="n">
        <v>24.861</v>
      </c>
      <c r="BA127" s="0" t="n">
        <v>26.835</v>
      </c>
      <c r="BB127" s="0" t="n">
        <v>2019</v>
      </c>
    </row>
    <row r="128" customFormat="false" ht="15" hidden="false" customHeight="false" outlineLevel="0" collapsed="false">
      <c r="A128" s="0" t="s">
        <v>141</v>
      </c>
      <c r="B128" s="0" t="s">
        <v>373</v>
      </c>
      <c r="C128" s="0" t="s">
        <v>444</v>
      </c>
      <c r="D128" s="0" t="s">
        <v>240</v>
      </c>
      <c r="E128" s="0" t="s">
        <v>241</v>
      </c>
      <c r="F128" s="0" t="s">
        <v>242</v>
      </c>
      <c r="G128" s="0" t="s">
        <v>445</v>
      </c>
      <c r="H128" s="0" t="s">
        <v>445</v>
      </c>
      <c r="I128" s="0" t="s">
        <v>445</v>
      </c>
      <c r="J128" s="0" t="s">
        <v>445</v>
      </c>
      <c r="K128" s="0" t="s">
        <v>445</v>
      </c>
      <c r="L128" s="0" t="s">
        <v>445</v>
      </c>
      <c r="M128" s="0" t="s">
        <v>445</v>
      </c>
      <c r="N128" s="0" t="s">
        <v>445</v>
      </c>
      <c r="O128" s="0" t="s">
        <v>445</v>
      </c>
      <c r="P128" s="0" t="s">
        <v>445</v>
      </c>
      <c r="Q128" s="0" t="n">
        <v>62.165</v>
      </c>
      <c r="R128" s="0" t="n">
        <v>60.131</v>
      </c>
      <c r="S128" s="0" t="n">
        <v>52.275</v>
      </c>
      <c r="T128" s="0" t="n">
        <v>56.807</v>
      </c>
      <c r="U128" s="0" t="n">
        <v>80.128</v>
      </c>
      <c r="V128" s="0" t="n">
        <v>132.23</v>
      </c>
      <c r="W128" s="0" t="n">
        <v>172.686</v>
      </c>
      <c r="X128" s="0" t="n">
        <v>187.866</v>
      </c>
      <c r="Y128" s="0" t="n">
        <v>209.677</v>
      </c>
      <c r="Z128" s="0" t="n">
        <v>57.477</v>
      </c>
      <c r="AA128" s="0" t="n">
        <v>67.824</v>
      </c>
      <c r="AB128" s="0" t="n">
        <v>73.128</v>
      </c>
      <c r="AC128" s="0" t="n">
        <v>93.983</v>
      </c>
      <c r="AD128" s="0" t="n">
        <v>102.935</v>
      </c>
      <c r="AE128" s="0" t="n">
        <v>130.345</v>
      </c>
      <c r="AF128" s="0" t="n">
        <v>169.645</v>
      </c>
      <c r="AG128" s="0" t="n">
        <v>222.791</v>
      </c>
      <c r="AH128" s="0" t="n">
        <v>262.215</v>
      </c>
      <c r="AI128" s="0" t="n">
        <v>330.26</v>
      </c>
      <c r="AJ128" s="0" t="n">
        <v>297.458</v>
      </c>
      <c r="AK128" s="0" t="n">
        <v>369.062</v>
      </c>
      <c r="AL128" s="0" t="n">
        <v>414.095</v>
      </c>
      <c r="AM128" s="0" t="n">
        <v>460.952</v>
      </c>
      <c r="AN128" s="0" t="n">
        <v>514.966</v>
      </c>
      <c r="AO128" s="0" t="n">
        <v>568.499</v>
      </c>
      <c r="AP128" s="0" t="n">
        <v>492.437</v>
      </c>
      <c r="AQ128" s="0" t="n">
        <v>404.649</v>
      </c>
      <c r="AR128" s="0" t="n">
        <v>375.745</v>
      </c>
      <c r="AS128" s="0" t="n">
        <v>421.737</v>
      </c>
      <c r="AT128" s="0" t="n">
        <v>448.12</v>
      </c>
      <c r="AU128" s="0" t="n">
        <v>429.423</v>
      </c>
      <c r="AV128" s="0" t="n">
        <v>514.049</v>
      </c>
      <c r="AW128" s="0" t="n">
        <v>588.419</v>
      </c>
      <c r="AX128" s="0" t="n">
        <v>668.853</v>
      </c>
      <c r="AY128" s="0" t="n">
        <v>757.212</v>
      </c>
      <c r="AZ128" s="0" t="n">
        <v>853.809</v>
      </c>
      <c r="BA128" s="0" t="n">
        <v>964.232</v>
      </c>
      <c r="BB128" s="0" t="n">
        <v>2019</v>
      </c>
    </row>
    <row r="129" customFormat="false" ht="15" hidden="false" customHeight="false" outlineLevel="0" collapsed="false">
      <c r="A129" s="0" t="s">
        <v>116</v>
      </c>
      <c r="B129" s="0" t="s">
        <v>374</v>
      </c>
      <c r="C129" s="0" t="s">
        <v>444</v>
      </c>
      <c r="D129" s="0" t="s">
        <v>240</v>
      </c>
      <c r="E129" s="0" t="s">
        <v>241</v>
      </c>
      <c r="F129" s="0" t="s">
        <v>242</v>
      </c>
      <c r="G129" s="0" t="s">
        <v>445</v>
      </c>
      <c r="H129" s="0" t="s">
        <v>445</v>
      </c>
      <c r="I129" s="0" t="s">
        <v>445</v>
      </c>
      <c r="J129" s="0" t="s">
        <v>445</v>
      </c>
      <c r="K129" s="0" t="s">
        <v>445</v>
      </c>
      <c r="L129" s="0" t="s">
        <v>445</v>
      </c>
      <c r="M129" s="0" t="s">
        <v>445</v>
      </c>
      <c r="N129" s="0" t="s">
        <v>445</v>
      </c>
      <c r="O129" s="0" t="s">
        <v>445</v>
      </c>
      <c r="P129" s="0" t="s">
        <v>445</v>
      </c>
      <c r="Q129" s="0" t="s">
        <v>445</v>
      </c>
      <c r="R129" s="0" t="s">
        <v>445</v>
      </c>
      <c r="S129" s="0" t="n">
        <v>2.443</v>
      </c>
      <c r="T129" s="0" t="n">
        <v>2.687</v>
      </c>
      <c r="U129" s="0" t="n">
        <v>3.561</v>
      </c>
      <c r="V129" s="0" t="n">
        <v>4.687</v>
      </c>
      <c r="W129" s="0" t="n">
        <v>4.642</v>
      </c>
      <c r="X129" s="0" t="n">
        <v>3.928</v>
      </c>
      <c r="Y129" s="0" t="n">
        <v>3.764</v>
      </c>
      <c r="Z129" s="0" t="n">
        <v>3.867</v>
      </c>
      <c r="AA129" s="0" t="n">
        <v>3.774</v>
      </c>
      <c r="AB129" s="0" t="n">
        <v>3.709</v>
      </c>
      <c r="AC129" s="0" t="n">
        <v>3.991</v>
      </c>
      <c r="AD129" s="0" t="n">
        <v>4.946</v>
      </c>
      <c r="AE129" s="0" t="n">
        <v>5.684</v>
      </c>
      <c r="AF129" s="0" t="n">
        <v>6.257</v>
      </c>
      <c r="AG129" s="0" t="n">
        <v>6.86</v>
      </c>
      <c r="AH129" s="0" t="n">
        <v>8.337</v>
      </c>
      <c r="AI129" s="0" t="n">
        <v>9.912</v>
      </c>
      <c r="AJ129" s="0" t="n">
        <v>9.4</v>
      </c>
      <c r="AK129" s="0" t="n">
        <v>9.415</v>
      </c>
      <c r="AL129" s="0" t="n">
        <v>10.499</v>
      </c>
      <c r="AM129" s="0" t="n">
        <v>9.751</v>
      </c>
      <c r="AN129" s="0" t="n">
        <v>10.824</v>
      </c>
      <c r="AO129" s="0" t="n">
        <v>11.378</v>
      </c>
      <c r="AP129" s="0" t="n">
        <v>10.067</v>
      </c>
      <c r="AQ129" s="0" t="n">
        <v>10.686</v>
      </c>
      <c r="AR129" s="0" t="n">
        <v>11.336</v>
      </c>
      <c r="AS129" s="0" t="n">
        <v>12.694</v>
      </c>
      <c r="AT129" s="0" t="n">
        <v>12.55</v>
      </c>
      <c r="AU129" s="0" t="n">
        <v>12.288</v>
      </c>
      <c r="AV129" s="0" t="n">
        <v>13.821</v>
      </c>
      <c r="AW129" s="0" t="n">
        <v>14.855</v>
      </c>
      <c r="AX129" s="0" t="n">
        <v>15.749</v>
      </c>
      <c r="AY129" s="0" t="n">
        <v>16.681</v>
      </c>
      <c r="AZ129" s="0" t="n">
        <v>17.645</v>
      </c>
      <c r="BA129" s="0" t="n">
        <v>18.658</v>
      </c>
      <c r="BB129" s="0" t="n">
        <v>2020</v>
      </c>
    </row>
    <row r="130" customFormat="false" ht="15" hidden="false" customHeight="false" outlineLevel="0" collapsed="false">
      <c r="A130" s="0" t="s">
        <v>142</v>
      </c>
      <c r="B130" s="0" t="s">
        <v>375</v>
      </c>
      <c r="C130" s="0" t="s">
        <v>444</v>
      </c>
      <c r="D130" s="0" t="s">
        <v>240</v>
      </c>
      <c r="E130" s="0" t="s">
        <v>241</v>
      </c>
      <c r="F130" s="0" t="s">
        <v>242</v>
      </c>
      <c r="G130" s="0" t="n">
        <v>64.439</v>
      </c>
      <c r="H130" s="0" t="n">
        <v>63.597</v>
      </c>
      <c r="I130" s="0" t="n">
        <v>62.647</v>
      </c>
      <c r="J130" s="0" t="n">
        <v>61.627</v>
      </c>
      <c r="K130" s="0" t="n">
        <v>62.058</v>
      </c>
      <c r="L130" s="0" t="n">
        <v>65.417</v>
      </c>
      <c r="M130" s="0" t="n">
        <v>78.693</v>
      </c>
      <c r="N130" s="0" t="n">
        <v>94.231</v>
      </c>
      <c r="O130" s="0" t="n">
        <v>101.901</v>
      </c>
      <c r="P130" s="0" t="n">
        <v>102.634</v>
      </c>
      <c r="Q130" s="0" t="n">
        <v>119.791</v>
      </c>
      <c r="R130" s="0" t="n">
        <v>121.872</v>
      </c>
      <c r="S130" s="0" t="n">
        <v>130.838</v>
      </c>
      <c r="T130" s="0" t="n">
        <v>120.579</v>
      </c>
      <c r="U130" s="0" t="n">
        <v>127.132</v>
      </c>
      <c r="V130" s="0" t="n">
        <v>152.031</v>
      </c>
      <c r="W130" s="0" t="n">
        <v>163.52</v>
      </c>
      <c r="X130" s="0" t="n">
        <v>161.357</v>
      </c>
      <c r="Y130" s="0" t="n">
        <v>154.163</v>
      </c>
      <c r="Z130" s="0" t="n">
        <v>162.285</v>
      </c>
      <c r="AA130" s="0" t="n">
        <v>171.246</v>
      </c>
      <c r="AB130" s="0" t="n">
        <v>173.973</v>
      </c>
      <c r="AC130" s="0" t="n">
        <v>195.525</v>
      </c>
      <c r="AD130" s="0" t="n">
        <v>228.858</v>
      </c>
      <c r="AE130" s="0" t="n">
        <v>264.51</v>
      </c>
      <c r="AF130" s="0" t="n">
        <v>308.884</v>
      </c>
      <c r="AG130" s="0" t="n">
        <v>345.579</v>
      </c>
      <c r="AH130" s="0" t="n">
        <v>400.939</v>
      </c>
      <c r="AI130" s="0" t="n">
        <v>462.25</v>
      </c>
      <c r="AJ130" s="0" t="n">
        <v>386.188</v>
      </c>
      <c r="AK130" s="0" t="n">
        <v>428.757</v>
      </c>
      <c r="AL130" s="0" t="n">
        <v>498.283</v>
      </c>
      <c r="AM130" s="0" t="n">
        <v>509.506</v>
      </c>
      <c r="AN130" s="0" t="n">
        <v>522.762</v>
      </c>
      <c r="AO130" s="0" t="n">
        <v>498.41</v>
      </c>
      <c r="AP130" s="0" t="n">
        <v>385.802</v>
      </c>
      <c r="AQ130" s="0" t="n">
        <v>368.827</v>
      </c>
      <c r="AR130" s="0" t="n">
        <v>398.394</v>
      </c>
      <c r="AS130" s="0" t="n">
        <v>437</v>
      </c>
      <c r="AT130" s="0" t="n">
        <v>405.51</v>
      </c>
      <c r="AU130" s="0" t="n">
        <v>362.009</v>
      </c>
      <c r="AV130" s="0" t="n">
        <v>444.519</v>
      </c>
      <c r="AW130" s="0" t="n">
        <v>463.201</v>
      </c>
      <c r="AX130" s="0" t="n">
        <v>477.476</v>
      </c>
      <c r="AY130" s="0" t="n">
        <v>489.498</v>
      </c>
      <c r="AZ130" s="0" t="n">
        <v>502.236</v>
      </c>
      <c r="BA130" s="0" t="n">
        <v>515.685</v>
      </c>
      <c r="BB130" s="0" t="n">
        <v>2018</v>
      </c>
      <c r="BC130" s="0" t="n">
        <v>1</v>
      </c>
    </row>
    <row r="131" customFormat="false" ht="15" hidden="false" customHeight="false" outlineLevel="0" collapsed="false">
      <c r="A131" s="0" t="s">
        <v>143</v>
      </c>
      <c r="B131" s="0" t="s">
        <v>376</v>
      </c>
      <c r="C131" s="0" t="s">
        <v>444</v>
      </c>
      <c r="D131" s="0" t="s">
        <v>240</v>
      </c>
      <c r="E131" s="0" t="s">
        <v>241</v>
      </c>
      <c r="F131" s="0" t="s">
        <v>242</v>
      </c>
      <c r="G131" s="0" t="n">
        <v>6.342</v>
      </c>
      <c r="H131" s="0" t="n">
        <v>7.719</v>
      </c>
      <c r="I131" s="0" t="n">
        <v>8.1</v>
      </c>
      <c r="J131" s="0" t="n">
        <v>8.491</v>
      </c>
      <c r="K131" s="0" t="n">
        <v>9.358</v>
      </c>
      <c r="L131" s="0" t="n">
        <v>10.395</v>
      </c>
      <c r="M131" s="0" t="n">
        <v>8.229</v>
      </c>
      <c r="N131" s="0" t="n">
        <v>8.628</v>
      </c>
      <c r="O131" s="0" t="n">
        <v>8.386</v>
      </c>
      <c r="P131" s="0" t="n">
        <v>9.372</v>
      </c>
      <c r="Q131" s="0" t="n">
        <v>11.686</v>
      </c>
      <c r="R131" s="0" t="n">
        <v>11.341</v>
      </c>
      <c r="S131" s="0" t="n">
        <v>12.452</v>
      </c>
      <c r="T131" s="0" t="n">
        <v>12.494</v>
      </c>
      <c r="U131" s="0" t="n">
        <v>12.919</v>
      </c>
      <c r="V131" s="0" t="n">
        <v>13.803</v>
      </c>
      <c r="W131" s="0" t="n">
        <v>15.277</v>
      </c>
      <c r="X131" s="0" t="n">
        <v>15.837</v>
      </c>
      <c r="Y131" s="0" t="n">
        <v>13.997</v>
      </c>
      <c r="Z131" s="0" t="n">
        <v>15.593</v>
      </c>
      <c r="AA131" s="0" t="n">
        <v>19.507</v>
      </c>
      <c r="AB131" s="0" t="n">
        <v>19.452</v>
      </c>
      <c r="AC131" s="0" t="n">
        <v>20.143</v>
      </c>
      <c r="AD131" s="0" t="n">
        <v>21.634</v>
      </c>
      <c r="AE131" s="0" t="n">
        <v>24.764</v>
      </c>
      <c r="AF131" s="0" t="n">
        <v>31.082</v>
      </c>
      <c r="AG131" s="0" t="n">
        <v>37.216</v>
      </c>
      <c r="AH131" s="0" t="n">
        <v>42.085</v>
      </c>
      <c r="AI131" s="0" t="n">
        <v>60.905</v>
      </c>
      <c r="AJ131" s="0" t="n">
        <v>48.388</v>
      </c>
      <c r="AK131" s="0" t="n">
        <v>57.048</v>
      </c>
      <c r="AL131" s="0" t="n">
        <v>68.017</v>
      </c>
      <c r="AM131" s="0" t="n">
        <v>76.616</v>
      </c>
      <c r="AN131" s="0" t="n">
        <v>78.784</v>
      </c>
      <c r="AO131" s="0" t="n">
        <v>81.077</v>
      </c>
      <c r="AP131" s="0" t="n">
        <v>68.919</v>
      </c>
      <c r="AQ131" s="0" t="n">
        <v>65.481</v>
      </c>
      <c r="AR131" s="0" t="n">
        <v>70.598</v>
      </c>
      <c r="AS131" s="0" t="n">
        <v>79.789</v>
      </c>
      <c r="AT131" s="0" t="n">
        <v>76.331</v>
      </c>
      <c r="AU131" s="0" t="n">
        <v>63.192</v>
      </c>
      <c r="AV131" s="0" t="n">
        <v>74.115</v>
      </c>
      <c r="AW131" s="0" t="n">
        <v>79.283</v>
      </c>
      <c r="AX131" s="0" t="n">
        <v>81.264</v>
      </c>
      <c r="AY131" s="0" t="n">
        <v>83.28</v>
      </c>
      <c r="AZ131" s="0" t="n">
        <v>85.207</v>
      </c>
      <c r="BA131" s="0" t="n">
        <v>87.738</v>
      </c>
      <c r="BB131" s="0" t="n">
        <v>2019</v>
      </c>
    </row>
    <row r="132" customFormat="false" ht="15" hidden="false" customHeight="false" outlineLevel="0" collapsed="false">
      <c r="A132" s="0" t="s">
        <v>144</v>
      </c>
      <c r="B132" s="0" t="s">
        <v>377</v>
      </c>
      <c r="C132" s="0" t="s">
        <v>444</v>
      </c>
      <c r="D132" s="0" t="s">
        <v>240</v>
      </c>
      <c r="E132" s="0" t="s">
        <v>241</v>
      </c>
      <c r="F132" s="0" t="s">
        <v>242</v>
      </c>
      <c r="G132" s="0" t="n">
        <v>30.938</v>
      </c>
      <c r="H132" s="0" t="n">
        <v>36.599</v>
      </c>
      <c r="I132" s="0" t="n">
        <v>40.004</v>
      </c>
      <c r="J132" s="0" t="n">
        <v>37.35</v>
      </c>
      <c r="K132" s="0" t="n">
        <v>40.549</v>
      </c>
      <c r="L132" s="0" t="n">
        <v>40.545</v>
      </c>
      <c r="M132" s="0" t="n">
        <v>41.522</v>
      </c>
      <c r="N132" s="0" t="n">
        <v>43.401</v>
      </c>
      <c r="O132" s="0" t="n">
        <v>49.981</v>
      </c>
      <c r="P132" s="0" t="n">
        <v>52.11</v>
      </c>
      <c r="Q132" s="0" t="n">
        <v>52.298</v>
      </c>
      <c r="R132" s="0" t="n">
        <v>59.413</v>
      </c>
      <c r="S132" s="0" t="n">
        <v>63.563</v>
      </c>
      <c r="T132" s="0" t="n">
        <v>67.274</v>
      </c>
      <c r="U132" s="0" t="n">
        <v>67.813</v>
      </c>
      <c r="V132" s="0" t="n">
        <v>79.25</v>
      </c>
      <c r="W132" s="0" t="n">
        <v>82.758</v>
      </c>
      <c r="X132" s="0" t="n">
        <v>81.598</v>
      </c>
      <c r="Y132" s="0" t="n">
        <v>81.224</v>
      </c>
      <c r="Z132" s="0" t="n">
        <v>76.919</v>
      </c>
      <c r="AA132" s="0" t="n">
        <v>79.653</v>
      </c>
      <c r="AB132" s="0" t="n">
        <v>77.644</v>
      </c>
      <c r="AC132" s="0" t="n">
        <v>78.258</v>
      </c>
      <c r="AD132" s="0" t="n">
        <v>89.943</v>
      </c>
      <c r="AE132" s="0" t="n">
        <v>105.562</v>
      </c>
      <c r="AF132" s="0" t="n">
        <v>117.798</v>
      </c>
      <c r="AG132" s="0" t="n">
        <v>137.267</v>
      </c>
      <c r="AH132" s="0" t="n">
        <v>152.398</v>
      </c>
      <c r="AI132" s="0" t="n">
        <v>169.726</v>
      </c>
      <c r="AJ132" s="0" t="n">
        <v>167.125</v>
      </c>
      <c r="AK132" s="0" t="n">
        <v>176.738</v>
      </c>
      <c r="AL132" s="0" t="n">
        <v>213.308</v>
      </c>
      <c r="AM132" s="0" t="n">
        <v>223.119</v>
      </c>
      <c r="AN132" s="0" t="n">
        <v>230.644</v>
      </c>
      <c r="AO132" s="0" t="n">
        <v>243.94</v>
      </c>
      <c r="AP132" s="0" t="n">
        <v>270.17</v>
      </c>
      <c r="AQ132" s="0" t="n">
        <v>278.023</v>
      </c>
      <c r="AR132" s="0" t="n">
        <v>304.603</v>
      </c>
      <c r="AS132" s="0" t="n">
        <v>313.073</v>
      </c>
      <c r="AT132" s="0" t="n">
        <v>276.114</v>
      </c>
      <c r="AU132" s="0" t="n">
        <v>262.799</v>
      </c>
      <c r="AV132" s="0" t="s">
        <v>445</v>
      </c>
      <c r="AW132" s="0" t="s">
        <v>445</v>
      </c>
      <c r="AX132" s="0" t="s">
        <v>445</v>
      </c>
      <c r="AY132" s="0" t="s">
        <v>445</v>
      </c>
      <c r="AZ132" s="0" t="s">
        <v>445</v>
      </c>
      <c r="BA132" s="0" t="s">
        <v>445</v>
      </c>
      <c r="BB132" s="0" t="n">
        <v>2020</v>
      </c>
    </row>
    <row r="133" customFormat="false" ht="15" hidden="false" customHeight="false" outlineLevel="0" collapsed="false">
      <c r="A133" s="0" t="s">
        <v>145</v>
      </c>
      <c r="B133" s="0" t="s">
        <v>378</v>
      </c>
      <c r="C133" s="0" t="s">
        <v>444</v>
      </c>
      <c r="D133" s="0" t="s">
        <v>240</v>
      </c>
      <c r="E133" s="0" t="s">
        <v>241</v>
      </c>
      <c r="F133" s="0" t="s">
        <v>242</v>
      </c>
      <c r="G133" s="0" t="s">
        <v>445</v>
      </c>
      <c r="H133" s="0" t="s">
        <v>445</v>
      </c>
      <c r="I133" s="0" t="s">
        <v>445</v>
      </c>
      <c r="J133" s="0" t="s">
        <v>445</v>
      </c>
      <c r="K133" s="0" t="s">
        <v>445</v>
      </c>
      <c r="L133" s="0" t="s">
        <v>445</v>
      </c>
      <c r="M133" s="0" t="s">
        <v>445</v>
      </c>
      <c r="N133" s="0" t="s">
        <v>445</v>
      </c>
      <c r="O133" s="0" t="s">
        <v>445</v>
      </c>
      <c r="P133" s="0" t="s">
        <v>445</v>
      </c>
      <c r="Q133" s="0" t="s">
        <v>445</v>
      </c>
      <c r="R133" s="0" t="s">
        <v>445</v>
      </c>
      <c r="S133" s="0" t="s">
        <v>445</v>
      </c>
      <c r="T133" s="0" t="s">
        <v>445</v>
      </c>
      <c r="U133" s="0" t="s">
        <v>445</v>
      </c>
      <c r="V133" s="0" t="s">
        <v>445</v>
      </c>
      <c r="W133" s="0" t="s">
        <v>445</v>
      </c>
      <c r="X133" s="0" t="s">
        <v>445</v>
      </c>
      <c r="Y133" s="0" t="s">
        <v>445</v>
      </c>
      <c r="Z133" s="0" t="s">
        <v>445</v>
      </c>
      <c r="AA133" s="0" t="n">
        <v>0.146</v>
      </c>
      <c r="AB133" s="0" t="n">
        <v>0.157</v>
      </c>
      <c r="AC133" s="0" t="n">
        <v>0.163</v>
      </c>
      <c r="AD133" s="0" t="n">
        <v>0.154</v>
      </c>
      <c r="AE133" s="0" t="n">
        <v>0.165</v>
      </c>
      <c r="AF133" s="0" t="n">
        <v>0.185</v>
      </c>
      <c r="AG133" s="0" t="n">
        <v>0.189</v>
      </c>
      <c r="AH133" s="0" t="n">
        <v>0.195</v>
      </c>
      <c r="AI133" s="0" t="n">
        <v>0.198</v>
      </c>
      <c r="AJ133" s="0" t="n">
        <v>0.184</v>
      </c>
      <c r="AK133" s="0" t="n">
        <v>0.184</v>
      </c>
      <c r="AL133" s="0" t="n">
        <v>0.193</v>
      </c>
      <c r="AM133" s="0" t="n">
        <v>0.212</v>
      </c>
      <c r="AN133" s="0" t="n">
        <v>0.224</v>
      </c>
      <c r="AO133" s="0" t="n">
        <v>0.244</v>
      </c>
      <c r="AP133" s="0" t="n">
        <v>0.279</v>
      </c>
      <c r="AQ133" s="0" t="n">
        <v>0.297</v>
      </c>
      <c r="AR133" s="0" t="n">
        <v>0.288</v>
      </c>
      <c r="AS133" s="0" t="n">
        <v>0.285</v>
      </c>
      <c r="AT133" s="0" t="n">
        <v>0.28</v>
      </c>
      <c r="AU133" s="0" t="n">
        <v>0.254</v>
      </c>
      <c r="AV133" s="0" t="n">
        <v>0.229</v>
      </c>
      <c r="AW133" s="0" t="n">
        <v>0.255</v>
      </c>
      <c r="AX133" s="0" t="n">
        <v>0.296</v>
      </c>
      <c r="AY133" s="0" t="n">
        <v>0.307</v>
      </c>
      <c r="AZ133" s="0" t="n">
        <v>0.319</v>
      </c>
      <c r="BA133" s="0" t="n">
        <v>0.332</v>
      </c>
      <c r="BB133" s="0" t="n">
        <v>2019</v>
      </c>
    </row>
    <row r="134" customFormat="false" ht="15" hidden="false" customHeight="false" outlineLevel="0" collapsed="false">
      <c r="A134" s="0" t="s">
        <v>146</v>
      </c>
      <c r="B134" s="0" t="s">
        <v>379</v>
      </c>
      <c r="C134" s="0" t="s">
        <v>444</v>
      </c>
      <c r="D134" s="0" t="s">
        <v>240</v>
      </c>
      <c r="E134" s="0" t="s">
        <v>241</v>
      </c>
      <c r="F134" s="0" t="s">
        <v>242</v>
      </c>
      <c r="G134" s="0" t="n">
        <v>4.104</v>
      </c>
      <c r="H134" s="0" t="n">
        <v>4.645</v>
      </c>
      <c r="I134" s="0" t="n">
        <v>5.132</v>
      </c>
      <c r="J134" s="0" t="n">
        <v>5.269</v>
      </c>
      <c r="K134" s="0" t="n">
        <v>5.5</v>
      </c>
      <c r="L134" s="0" t="n">
        <v>5.818</v>
      </c>
      <c r="M134" s="0" t="n">
        <v>6.046</v>
      </c>
      <c r="N134" s="0" t="n">
        <v>6.073</v>
      </c>
      <c r="O134" s="0" t="n">
        <v>5.25</v>
      </c>
      <c r="P134" s="0" t="n">
        <v>5.264</v>
      </c>
      <c r="Q134" s="0" t="n">
        <v>5.723</v>
      </c>
      <c r="R134" s="0" t="n">
        <v>6.292</v>
      </c>
      <c r="S134" s="0" t="n">
        <v>7.153</v>
      </c>
      <c r="T134" s="0" t="n">
        <v>7.812</v>
      </c>
      <c r="U134" s="0" t="n">
        <v>8.33</v>
      </c>
      <c r="V134" s="0" t="n">
        <v>8.515</v>
      </c>
      <c r="W134" s="0" t="n">
        <v>10.04</v>
      </c>
      <c r="X134" s="0" t="n">
        <v>10.849</v>
      </c>
      <c r="Y134" s="0" t="n">
        <v>11.762</v>
      </c>
      <c r="Z134" s="0" t="n">
        <v>12.326</v>
      </c>
      <c r="AA134" s="0" t="n">
        <v>12.502</v>
      </c>
      <c r="AB134" s="0" t="n">
        <v>12.704</v>
      </c>
      <c r="AC134" s="0" t="n">
        <v>13.204</v>
      </c>
      <c r="AD134" s="0" t="n">
        <v>13.915</v>
      </c>
      <c r="AE134" s="0" t="n">
        <v>15.255</v>
      </c>
      <c r="AF134" s="0" t="n">
        <v>16.638</v>
      </c>
      <c r="AG134" s="0" t="n">
        <v>18.438</v>
      </c>
      <c r="AH134" s="0" t="n">
        <v>21.296</v>
      </c>
      <c r="AI134" s="0" t="n">
        <v>25.156</v>
      </c>
      <c r="AJ134" s="0" t="n">
        <v>27.117</v>
      </c>
      <c r="AK134" s="0" t="n">
        <v>29.44</v>
      </c>
      <c r="AL134" s="0" t="n">
        <v>34.686</v>
      </c>
      <c r="AM134" s="0" t="n">
        <v>40.43</v>
      </c>
      <c r="AN134" s="0" t="n">
        <v>45.6</v>
      </c>
      <c r="AO134" s="0" t="n">
        <v>49.921</v>
      </c>
      <c r="AP134" s="0" t="n">
        <v>54.092</v>
      </c>
      <c r="AQ134" s="0" t="n">
        <v>57.908</v>
      </c>
      <c r="AR134" s="0" t="n">
        <v>62.203</v>
      </c>
      <c r="AS134" s="0" t="n">
        <v>64.928</v>
      </c>
      <c r="AT134" s="0" t="n">
        <v>66.788</v>
      </c>
      <c r="AU134" s="0" t="n">
        <v>52.938</v>
      </c>
      <c r="AV134" s="0" t="n">
        <v>59.377</v>
      </c>
      <c r="AW134" s="0" t="n">
        <v>63.039</v>
      </c>
      <c r="AX134" s="0" t="n">
        <v>67.514</v>
      </c>
      <c r="AY134" s="0" t="n">
        <v>72.308</v>
      </c>
      <c r="AZ134" s="0" t="n">
        <v>77.442</v>
      </c>
      <c r="BA134" s="0" t="n">
        <v>82.94</v>
      </c>
      <c r="BB134" s="0" t="n">
        <v>2019</v>
      </c>
    </row>
    <row r="135" customFormat="false" ht="15" hidden="false" customHeight="false" outlineLevel="0" collapsed="false">
      <c r="A135" s="0" t="s">
        <v>147</v>
      </c>
      <c r="B135" s="0" t="s">
        <v>380</v>
      </c>
      <c r="C135" s="0" t="s">
        <v>444</v>
      </c>
      <c r="D135" s="0" t="s">
        <v>240</v>
      </c>
      <c r="E135" s="0" t="s">
        <v>241</v>
      </c>
      <c r="F135" s="0" t="s">
        <v>242</v>
      </c>
      <c r="G135" s="0" t="n">
        <v>4.087</v>
      </c>
      <c r="H135" s="0" t="n">
        <v>4.011</v>
      </c>
      <c r="I135" s="0" t="n">
        <v>3.805</v>
      </c>
      <c r="J135" s="0" t="n">
        <v>3.799</v>
      </c>
      <c r="K135" s="0" t="n">
        <v>3.509</v>
      </c>
      <c r="L135" s="0" t="n">
        <v>3.25</v>
      </c>
      <c r="M135" s="0" t="n">
        <v>3.535</v>
      </c>
      <c r="N135" s="0" t="n">
        <v>3.885</v>
      </c>
      <c r="O135" s="0" t="n">
        <v>5.4</v>
      </c>
      <c r="P135" s="0" t="n">
        <v>5.238</v>
      </c>
      <c r="Q135" s="0" t="n">
        <v>4.757</v>
      </c>
      <c r="R135" s="0" t="n">
        <v>5.596</v>
      </c>
      <c r="S135" s="0" t="n">
        <v>6.466</v>
      </c>
      <c r="T135" s="0" t="n">
        <v>7.349</v>
      </c>
      <c r="U135" s="0" t="n">
        <v>8.077</v>
      </c>
      <c r="V135" s="0" t="n">
        <v>7.149</v>
      </c>
      <c r="W135" s="0" t="n">
        <v>7.608</v>
      </c>
      <c r="X135" s="0" t="n">
        <v>7.272</v>
      </c>
      <c r="Y135" s="0" t="n">
        <v>5.558</v>
      </c>
      <c r="Z135" s="0" t="n">
        <v>5.072</v>
      </c>
      <c r="AA135" s="0" t="n">
        <v>5.169</v>
      </c>
      <c r="AB135" s="0" t="n">
        <v>4.531</v>
      </c>
      <c r="AC135" s="0" t="n">
        <v>4.387</v>
      </c>
      <c r="AD135" s="0" t="n">
        <v>5.488</v>
      </c>
      <c r="AE135" s="0" t="n">
        <v>6.279</v>
      </c>
      <c r="AF135" s="0" t="n">
        <v>7.339</v>
      </c>
      <c r="AG135" s="0" t="n">
        <v>8.355</v>
      </c>
      <c r="AH135" s="0" t="n">
        <v>9.545</v>
      </c>
      <c r="AI135" s="0" t="n">
        <v>11.671</v>
      </c>
      <c r="AJ135" s="0" t="n">
        <v>11.619</v>
      </c>
      <c r="AK135" s="0" t="n">
        <v>14.251</v>
      </c>
      <c r="AL135" s="0" t="n">
        <v>17.985</v>
      </c>
      <c r="AM135" s="0" t="n">
        <v>21.295</v>
      </c>
      <c r="AN135" s="0" t="n">
        <v>21.261</v>
      </c>
      <c r="AO135" s="0" t="n">
        <v>23.211</v>
      </c>
      <c r="AP135" s="0" t="n">
        <v>21.723</v>
      </c>
      <c r="AQ135" s="0" t="n">
        <v>20.759</v>
      </c>
      <c r="AR135" s="0" t="n">
        <v>22.743</v>
      </c>
      <c r="AS135" s="0" t="n">
        <v>24.11</v>
      </c>
      <c r="AT135" s="0" t="n">
        <v>24.829</v>
      </c>
      <c r="AU135" s="0" t="n">
        <v>23.575</v>
      </c>
      <c r="AV135" s="0" t="n">
        <v>24.536</v>
      </c>
      <c r="AW135" s="0" t="n">
        <v>24.916</v>
      </c>
      <c r="AX135" s="0" t="n">
        <v>25.372</v>
      </c>
      <c r="AY135" s="0" t="n">
        <v>26.545</v>
      </c>
      <c r="AZ135" s="0" t="n">
        <v>27.759</v>
      </c>
      <c r="BA135" s="0" t="n">
        <v>30.109</v>
      </c>
      <c r="BB135" s="0" t="n">
        <v>2019</v>
      </c>
    </row>
    <row r="136" customFormat="false" ht="15" hidden="false" customHeight="false" outlineLevel="0" collapsed="false">
      <c r="A136" s="0" t="s">
        <v>148</v>
      </c>
      <c r="B136" s="0" t="s">
        <v>381</v>
      </c>
      <c r="C136" s="0" t="s">
        <v>444</v>
      </c>
      <c r="D136" s="0" t="s">
        <v>240</v>
      </c>
      <c r="E136" s="0" t="s">
        <v>241</v>
      </c>
      <c r="F136" s="0" t="s">
        <v>242</v>
      </c>
      <c r="G136" s="0" t="n">
        <v>4.095</v>
      </c>
      <c r="H136" s="0" t="n">
        <v>5.22</v>
      </c>
      <c r="I136" s="0" t="n">
        <v>5.47</v>
      </c>
      <c r="J136" s="0" t="n">
        <v>6.069</v>
      </c>
      <c r="K136" s="0" t="n">
        <v>4.931</v>
      </c>
      <c r="L136" s="0" t="n">
        <v>4.214</v>
      </c>
      <c r="M136" s="0" t="n">
        <v>5.032</v>
      </c>
      <c r="N136" s="0" t="n">
        <v>4.216</v>
      </c>
      <c r="O136" s="0" t="n">
        <v>5.584</v>
      </c>
      <c r="P136" s="0" t="n">
        <v>4.046</v>
      </c>
      <c r="Q136" s="0" t="n">
        <v>4.904</v>
      </c>
      <c r="R136" s="0" t="n">
        <v>6.984</v>
      </c>
      <c r="S136" s="0" t="n">
        <v>7.158</v>
      </c>
      <c r="T136" s="0" t="n">
        <v>7.249</v>
      </c>
      <c r="U136" s="0" t="n">
        <v>7.871</v>
      </c>
      <c r="V136" s="0" t="n">
        <v>9.062</v>
      </c>
      <c r="W136" s="0" t="n">
        <v>9.788</v>
      </c>
      <c r="X136" s="0" t="n">
        <v>9.965</v>
      </c>
      <c r="Y136" s="0" t="n">
        <v>9.26</v>
      </c>
      <c r="Z136" s="0" t="n">
        <v>8.837</v>
      </c>
      <c r="AA136" s="0" t="n">
        <v>8.856</v>
      </c>
      <c r="AB136" s="0" t="n">
        <v>8.496</v>
      </c>
      <c r="AC136" s="0" t="n">
        <v>7.196</v>
      </c>
      <c r="AD136" s="0" t="n">
        <v>7.691</v>
      </c>
      <c r="AE136" s="0" t="n">
        <v>9.624</v>
      </c>
      <c r="AF136" s="0" t="n">
        <v>10.738</v>
      </c>
      <c r="AG136" s="0" t="n">
        <v>13.43</v>
      </c>
      <c r="AH136" s="0" t="n">
        <v>17.856</v>
      </c>
      <c r="AI136" s="0" t="n">
        <v>24.577</v>
      </c>
      <c r="AJ136" s="0" t="n">
        <v>22.341</v>
      </c>
      <c r="AK136" s="0" t="n">
        <v>27.108</v>
      </c>
      <c r="AL136" s="0" t="n">
        <v>33.696</v>
      </c>
      <c r="AM136" s="0" t="n">
        <v>33.308</v>
      </c>
      <c r="AN136" s="0" t="n">
        <v>38.736</v>
      </c>
      <c r="AO136" s="0" t="n">
        <v>40.277</v>
      </c>
      <c r="AP136" s="0" t="n">
        <v>36.164</v>
      </c>
      <c r="AQ136" s="0" t="n">
        <v>36.054</v>
      </c>
      <c r="AR136" s="0" t="n">
        <v>39.009</v>
      </c>
      <c r="AS136" s="0" t="n">
        <v>40.385</v>
      </c>
      <c r="AT136" s="0" t="n">
        <v>38.145</v>
      </c>
      <c r="AU136" s="0" t="n">
        <v>35.875</v>
      </c>
      <c r="AV136" s="0" t="n">
        <v>37.836</v>
      </c>
      <c r="AW136" s="0" t="n">
        <v>40.183</v>
      </c>
      <c r="AX136" s="0" t="n">
        <v>42.953</v>
      </c>
      <c r="AY136" s="0" t="n">
        <v>45.448</v>
      </c>
      <c r="AZ136" s="0" t="n">
        <v>47.949</v>
      </c>
      <c r="BA136" s="0" t="n">
        <v>50.586</v>
      </c>
      <c r="BB136" s="0" t="n">
        <v>2019</v>
      </c>
    </row>
    <row r="137" customFormat="false" ht="15" hidden="false" customHeight="false" outlineLevel="0" collapsed="false">
      <c r="A137" s="0" t="s">
        <v>149</v>
      </c>
      <c r="B137" s="0" t="s">
        <v>382</v>
      </c>
      <c r="C137" s="0" t="s">
        <v>444</v>
      </c>
      <c r="D137" s="0" t="s">
        <v>240</v>
      </c>
      <c r="E137" s="0" t="s">
        <v>241</v>
      </c>
      <c r="F137" s="0" t="s">
        <v>242</v>
      </c>
      <c r="G137" s="0" t="n">
        <v>20.19</v>
      </c>
      <c r="H137" s="0" t="n">
        <v>24.398</v>
      </c>
      <c r="I137" s="0" t="n">
        <v>24.259</v>
      </c>
      <c r="J137" s="0" t="n">
        <v>18.863</v>
      </c>
      <c r="K137" s="0" t="n">
        <v>19.442</v>
      </c>
      <c r="L137" s="0" t="n">
        <v>16.823</v>
      </c>
      <c r="M137" s="0" t="n">
        <v>25.241</v>
      </c>
      <c r="N137" s="0" t="n">
        <v>41.681</v>
      </c>
      <c r="O137" s="0" t="n">
        <v>32.978</v>
      </c>
      <c r="P137" s="0" t="n">
        <v>40.699</v>
      </c>
      <c r="Q137" s="0" t="n">
        <v>28.326</v>
      </c>
      <c r="R137" s="0" t="n">
        <v>33.988</v>
      </c>
      <c r="S137" s="0" t="n">
        <v>35.377</v>
      </c>
      <c r="T137" s="0" t="n">
        <v>34.33</v>
      </c>
      <c r="U137" s="0" t="n">
        <v>43.225</v>
      </c>
      <c r="V137" s="0" t="n">
        <v>51.38</v>
      </c>
      <c r="W137" s="0" t="n">
        <v>53.412</v>
      </c>
      <c r="X137" s="0" t="n">
        <v>56.281</v>
      </c>
      <c r="Y137" s="0" t="n">
        <v>53.918</v>
      </c>
      <c r="Z137" s="0" t="n">
        <v>48.719</v>
      </c>
      <c r="AA137" s="0" t="n">
        <v>50.414</v>
      </c>
      <c r="AB137" s="0" t="n">
        <v>51.034</v>
      </c>
      <c r="AC137" s="0" t="n">
        <v>53.954</v>
      </c>
      <c r="AD137" s="0" t="n">
        <v>58.537</v>
      </c>
      <c r="AE137" s="0" t="n">
        <v>66.126</v>
      </c>
      <c r="AF137" s="0" t="n">
        <v>74.232</v>
      </c>
      <c r="AG137" s="0" t="n">
        <v>87.459</v>
      </c>
      <c r="AH137" s="0" t="n">
        <v>102.187</v>
      </c>
      <c r="AI137" s="0" t="n">
        <v>121.754</v>
      </c>
      <c r="AJ137" s="0" t="n">
        <v>121.493</v>
      </c>
      <c r="AK137" s="0" t="n">
        <v>148.931</v>
      </c>
      <c r="AL137" s="0" t="n">
        <v>170.983</v>
      </c>
      <c r="AM137" s="0" t="n">
        <v>192.882</v>
      </c>
      <c r="AN137" s="0" t="n">
        <v>202.091</v>
      </c>
      <c r="AO137" s="0" t="n">
        <v>202.308</v>
      </c>
      <c r="AP137" s="0" t="n">
        <v>191.316</v>
      </c>
      <c r="AQ137" s="0" t="n">
        <v>194.95</v>
      </c>
      <c r="AR137" s="0" t="n">
        <v>214.061</v>
      </c>
      <c r="AS137" s="0" t="n">
        <v>225.141</v>
      </c>
      <c r="AT137" s="0" t="n">
        <v>230.746</v>
      </c>
      <c r="AU137" s="0" t="n">
        <v>203.772</v>
      </c>
      <c r="AV137" s="0" t="n">
        <v>225.918</v>
      </c>
      <c r="AW137" s="0" t="n">
        <v>240.911</v>
      </c>
      <c r="AX137" s="0" t="n">
        <v>255.001</v>
      </c>
      <c r="AY137" s="0" t="n">
        <v>266.414</v>
      </c>
      <c r="AZ137" s="0" t="n">
        <v>278.127</v>
      </c>
      <c r="BA137" s="0" t="n">
        <v>290.849</v>
      </c>
      <c r="BB137" s="0" t="n">
        <v>2020</v>
      </c>
    </row>
    <row r="138" customFormat="false" ht="15" hidden="false" customHeight="false" outlineLevel="0" collapsed="false">
      <c r="A138" s="0" t="s">
        <v>150</v>
      </c>
      <c r="B138" s="0" t="s">
        <v>383</v>
      </c>
      <c r="C138" s="0" t="s">
        <v>444</v>
      </c>
      <c r="D138" s="0" t="s">
        <v>240</v>
      </c>
      <c r="E138" s="0" t="s">
        <v>241</v>
      </c>
      <c r="F138" s="0" t="s">
        <v>242</v>
      </c>
      <c r="G138" s="0" t="n">
        <v>37.082</v>
      </c>
      <c r="H138" s="0" t="n">
        <v>40.735</v>
      </c>
      <c r="I138" s="0" t="n">
        <v>42.441</v>
      </c>
      <c r="J138" s="0" t="n">
        <v>37.953</v>
      </c>
      <c r="K138" s="0" t="n">
        <v>35.86</v>
      </c>
      <c r="L138" s="0" t="n">
        <v>34.973</v>
      </c>
      <c r="M138" s="0" t="n">
        <v>34.129</v>
      </c>
      <c r="N138" s="0" t="n">
        <v>37.932</v>
      </c>
      <c r="O138" s="0" t="n">
        <v>43.293</v>
      </c>
      <c r="P138" s="0" t="n">
        <v>48.652</v>
      </c>
      <c r="Q138" s="0" t="n">
        <v>50.508</v>
      </c>
      <c r="R138" s="0" t="n">
        <v>51.784</v>
      </c>
      <c r="S138" s="0" t="n">
        <v>60.422</v>
      </c>
      <c r="T138" s="0" t="n">
        <v>62.037</v>
      </c>
      <c r="U138" s="0" t="n">
        <v>73.159</v>
      </c>
      <c r="V138" s="0" t="n">
        <v>84.644</v>
      </c>
      <c r="W138" s="0" t="n">
        <v>94.65</v>
      </c>
      <c r="X138" s="0" t="n">
        <v>94.106</v>
      </c>
      <c r="Y138" s="0" t="n">
        <v>74.492</v>
      </c>
      <c r="Z138" s="0" t="n">
        <v>85.64</v>
      </c>
      <c r="AA138" s="0" t="n">
        <v>83.667</v>
      </c>
      <c r="AB138" s="0" t="n">
        <v>78.921</v>
      </c>
      <c r="AC138" s="0" t="n">
        <v>84.307</v>
      </c>
      <c r="AD138" s="0" t="n">
        <v>87.039</v>
      </c>
      <c r="AE138" s="0" t="n">
        <v>95.002</v>
      </c>
      <c r="AF138" s="0" t="n">
        <v>107.422</v>
      </c>
      <c r="AG138" s="0" t="n">
        <v>127.653</v>
      </c>
      <c r="AH138" s="0" t="n">
        <v>155.98</v>
      </c>
      <c r="AI138" s="0" t="n">
        <v>181.007</v>
      </c>
      <c r="AJ138" s="0" t="n">
        <v>176.132</v>
      </c>
      <c r="AK138" s="0" t="n">
        <v>208.369</v>
      </c>
      <c r="AL138" s="0" t="n">
        <v>234.217</v>
      </c>
      <c r="AM138" s="0" t="n">
        <v>261.92</v>
      </c>
      <c r="AN138" s="0" t="n">
        <v>283.903</v>
      </c>
      <c r="AO138" s="0" t="n">
        <v>297.484</v>
      </c>
      <c r="AP138" s="0" t="n">
        <v>306.446</v>
      </c>
      <c r="AQ138" s="0" t="n">
        <v>318.627</v>
      </c>
      <c r="AR138" s="0" t="n">
        <v>328.481</v>
      </c>
      <c r="AS138" s="0" t="n">
        <v>346.842</v>
      </c>
      <c r="AT138" s="0" t="n">
        <v>376.795</v>
      </c>
      <c r="AU138" s="0" t="n">
        <v>362.243</v>
      </c>
      <c r="AV138" s="0" t="n">
        <v>402.638</v>
      </c>
      <c r="AW138" s="0" t="n">
        <v>434.652</v>
      </c>
      <c r="AX138" s="0" t="n">
        <v>469.247</v>
      </c>
      <c r="AY138" s="0" t="n">
        <v>506.697</v>
      </c>
      <c r="AZ138" s="0" t="n">
        <v>547.147</v>
      </c>
      <c r="BA138" s="0" t="n">
        <v>590.856</v>
      </c>
      <c r="BB138" s="0" t="n">
        <v>2020</v>
      </c>
    </row>
    <row r="139" customFormat="false" ht="15" hidden="false" customHeight="false" outlineLevel="0" collapsed="false">
      <c r="A139" s="0" t="s">
        <v>151</v>
      </c>
      <c r="B139" s="0" t="s">
        <v>384</v>
      </c>
      <c r="C139" s="0" t="s">
        <v>444</v>
      </c>
      <c r="D139" s="0" t="s">
        <v>240</v>
      </c>
      <c r="E139" s="0" t="s">
        <v>241</v>
      </c>
      <c r="F139" s="0" t="s">
        <v>242</v>
      </c>
      <c r="G139" s="0" t="n">
        <v>56.731</v>
      </c>
      <c r="H139" s="0" t="n">
        <v>53.752</v>
      </c>
      <c r="I139" s="0" t="n">
        <v>65.315</v>
      </c>
      <c r="J139" s="0" t="n">
        <v>75.555</v>
      </c>
      <c r="K139" s="0" t="n">
        <v>75.656</v>
      </c>
      <c r="L139" s="0" t="n">
        <v>70.915</v>
      </c>
      <c r="M139" s="0" t="n">
        <v>73.822</v>
      </c>
      <c r="N139" s="0" t="n">
        <v>63.84</v>
      </c>
      <c r="O139" s="0" t="n">
        <v>68.747</v>
      </c>
      <c r="P139" s="0" t="n">
        <v>67.027</v>
      </c>
      <c r="Q139" s="0" t="n">
        <v>62.206</v>
      </c>
      <c r="R139" s="0" t="n">
        <v>80.61</v>
      </c>
      <c r="S139" s="0" t="n">
        <v>88.888</v>
      </c>
      <c r="T139" s="0" t="n">
        <v>90.544</v>
      </c>
      <c r="U139" s="0" t="n">
        <v>103.887</v>
      </c>
      <c r="V139" s="0" t="n">
        <v>139.363</v>
      </c>
      <c r="W139" s="0" t="n">
        <v>156.993</v>
      </c>
      <c r="X139" s="0" t="n">
        <v>157.493</v>
      </c>
      <c r="Y139" s="0" t="n">
        <v>172.389</v>
      </c>
      <c r="Z139" s="0" t="n">
        <v>168.13</v>
      </c>
      <c r="AA139" s="0" t="n">
        <v>171.613</v>
      </c>
      <c r="AB139" s="0" t="n">
        <v>190.805</v>
      </c>
      <c r="AC139" s="0" t="n">
        <v>199.07</v>
      </c>
      <c r="AD139" s="0" t="n">
        <v>217.829</v>
      </c>
      <c r="AE139" s="0" t="n">
        <v>255.292</v>
      </c>
      <c r="AF139" s="0" t="n">
        <v>306.304</v>
      </c>
      <c r="AG139" s="0" t="n">
        <v>344.627</v>
      </c>
      <c r="AH139" s="0" t="n">
        <v>429.021</v>
      </c>
      <c r="AI139" s="0" t="n">
        <v>533.6</v>
      </c>
      <c r="AJ139" s="0" t="n">
        <v>439.794</v>
      </c>
      <c r="AK139" s="0" t="n">
        <v>479.834</v>
      </c>
      <c r="AL139" s="0" t="n">
        <v>528.292</v>
      </c>
      <c r="AM139" s="0" t="n">
        <v>498.517</v>
      </c>
      <c r="AN139" s="0" t="n">
        <v>521.013</v>
      </c>
      <c r="AO139" s="0" t="n">
        <v>542.602</v>
      </c>
      <c r="AP139" s="0" t="n">
        <v>477.488</v>
      </c>
      <c r="AQ139" s="0" t="n">
        <v>472.256</v>
      </c>
      <c r="AR139" s="0" t="n">
        <v>526.643</v>
      </c>
      <c r="AS139" s="0" t="n">
        <v>587.433</v>
      </c>
      <c r="AT139" s="0" t="n">
        <v>595.772</v>
      </c>
      <c r="AU139" s="0" t="n">
        <v>594.18</v>
      </c>
      <c r="AV139" s="0" t="n">
        <v>642.121</v>
      </c>
      <c r="AW139" s="0" t="n">
        <v>697.432</v>
      </c>
      <c r="AX139" s="0" t="n">
        <v>752.831</v>
      </c>
      <c r="AY139" s="0" t="n">
        <v>805.91</v>
      </c>
      <c r="AZ139" s="0" t="n">
        <v>861.827</v>
      </c>
      <c r="BA139" s="0" t="n">
        <v>924.198</v>
      </c>
      <c r="BB139" s="0" t="n">
        <v>2020</v>
      </c>
      <c r="BC139" s="0" t="n">
        <v>1</v>
      </c>
    </row>
    <row r="140" customFormat="false" ht="15" hidden="false" customHeight="false" outlineLevel="0" collapsed="false">
      <c r="A140" s="0" t="s">
        <v>152</v>
      </c>
      <c r="B140" s="0" t="s">
        <v>385</v>
      </c>
      <c r="C140" s="0" t="s">
        <v>444</v>
      </c>
      <c r="D140" s="0" t="s">
        <v>240</v>
      </c>
      <c r="E140" s="0" t="s">
        <v>241</v>
      </c>
      <c r="F140" s="0" t="s">
        <v>242</v>
      </c>
      <c r="G140" s="0" t="n">
        <v>32.607</v>
      </c>
      <c r="H140" s="0" t="n">
        <v>32.477</v>
      </c>
      <c r="I140" s="0" t="n">
        <v>30.678</v>
      </c>
      <c r="J140" s="0" t="n">
        <v>28.267</v>
      </c>
      <c r="K140" s="0" t="n">
        <v>25.951</v>
      </c>
      <c r="L140" s="0" t="n">
        <v>27.231</v>
      </c>
      <c r="M140" s="0" t="n">
        <v>37.869</v>
      </c>
      <c r="N140" s="0" t="n">
        <v>47.387</v>
      </c>
      <c r="O140" s="0" t="n">
        <v>55.435</v>
      </c>
      <c r="P140" s="0" t="n">
        <v>59.806</v>
      </c>
      <c r="Q140" s="0" t="n">
        <v>79.439</v>
      </c>
      <c r="R140" s="0" t="n">
        <v>89.904</v>
      </c>
      <c r="S140" s="0" t="n">
        <v>108.119</v>
      </c>
      <c r="T140" s="0" t="n">
        <v>95.139</v>
      </c>
      <c r="U140" s="0" t="n">
        <v>99.692</v>
      </c>
      <c r="V140" s="0" t="n">
        <v>118.182</v>
      </c>
      <c r="W140" s="0" t="n">
        <v>122.655</v>
      </c>
      <c r="X140" s="0" t="n">
        <v>117.211</v>
      </c>
      <c r="Y140" s="0" t="n">
        <v>124.124</v>
      </c>
      <c r="Z140" s="0" t="n">
        <v>127.597</v>
      </c>
      <c r="AA140" s="0" t="n">
        <v>118.658</v>
      </c>
      <c r="AB140" s="0" t="n">
        <v>121.605</v>
      </c>
      <c r="AC140" s="0" t="n">
        <v>134.7</v>
      </c>
      <c r="AD140" s="0" t="n">
        <v>165.185</v>
      </c>
      <c r="AE140" s="0" t="n">
        <v>189.296</v>
      </c>
      <c r="AF140" s="0" t="n">
        <v>197.363</v>
      </c>
      <c r="AG140" s="0" t="n">
        <v>208.767</v>
      </c>
      <c r="AH140" s="0" t="n">
        <v>240.524</v>
      </c>
      <c r="AI140" s="0" t="n">
        <v>263.388</v>
      </c>
      <c r="AJ140" s="0" t="n">
        <v>244.402</v>
      </c>
      <c r="AK140" s="0" t="n">
        <v>238.308</v>
      </c>
      <c r="AL140" s="0" t="n">
        <v>245.075</v>
      </c>
      <c r="AM140" s="0" t="n">
        <v>216.361</v>
      </c>
      <c r="AN140" s="0" t="n">
        <v>226.437</v>
      </c>
      <c r="AO140" s="0" t="n">
        <v>229.961</v>
      </c>
      <c r="AP140" s="0" t="n">
        <v>199.414</v>
      </c>
      <c r="AQ140" s="0" t="n">
        <v>206.369</v>
      </c>
      <c r="AR140" s="0" t="n">
        <v>221.28</v>
      </c>
      <c r="AS140" s="0" t="n">
        <v>242.423</v>
      </c>
      <c r="AT140" s="0" t="n">
        <v>239.537</v>
      </c>
      <c r="AU140" s="0" t="n">
        <v>231.348</v>
      </c>
      <c r="AV140" s="0" t="n">
        <v>257.391</v>
      </c>
      <c r="AW140" s="0" t="n">
        <v>277.409</v>
      </c>
      <c r="AX140" s="0" t="n">
        <v>289.564</v>
      </c>
      <c r="AY140" s="0" t="n">
        <v>301.361</v>
      </c>
      <c r="AZ140" s="0" t="n">
        <v>312.003</v>
      </c>
      <c r="BA140" s="0" t="n">
        <v>322.601</v>
      </c>
      <c r="BB140" s="0" t="n">
        <v>2020</v>
      </c>
      <c r="BC140" s="0" t="n">
        <v>1</v>
      </c>
    </row>
    <row r="141" customFormat="false" ht="15" hidden="false" customHeight="false" outlineLevel="0" collapsed="false">
      <c r="A141" s="0" t="s">
        <v>386</v>
      </c>
      <c r="B141" s="0" t="s">
        <v>387</v>
      </c>
      <c r="C141" s="0" t="s">
        <v>444</v>
      </c>
      <c r="D141" s="0" t="s">
        <v>240</v>
      </c>
      <c r="E141" s="0" t="s">
        <v>241</v>
      </c>
      <c r="F141" s="0" t="s">
        <v>242</v>
      </c>
      <c r="G141" s="0" t="n">
        <v>14.436</v>
      </c>
      <c r="H141" s="0" t="n">
        <v>15.956</v>
      </c>
      <c r="I141" s="0" t="n">
        <v>16.764</v>
      </c>
      <c r="J141" s="0" t="n">
        <v>17.277</v>
      </c>
      <c r="K141" s="0" t="n">
        <v>19.163</v>
      </c>
      <c r="L141" s="0" t="n">
        <v>20.289</v>
      </c>
      <c r="M141" s="0" t="n">
        <v>21.969</v>
      </c>
      <c r="N141" s="0" t="n">
        <v>23.878</v>
      </c>
      <c r="O141" s="0" t="n">
        <v>26.178</v>
      </c>
      <c r="P141" s="0" t="n">
        <v>28.267</v>
      </c>
      <c r="Q141" s="0" t="n">
        <v>30.604</v>
      </c>
      <c r="R141" s="0" t="n">
        <v>32.287</v>
      </c>
      <c r="S141" s="0" t="n">
        <v>34.63</v>
      </c>
      <c r="T141" s="0" t="n">
        <v>36.923</v>
      </c>
      <c r="U141" s="0" t="n">
        <v>39.691</v>
      </c>
      <c r="V141" s="0" t="n">
        <v>42.647</v>
      </c>
      <c r="W141" s="0" t="n">
        <v>45.341</v>
      </c>
      <c r="X141" s="0" t="n">
        <v>48.187</v>
      </c>
      <c r="Y141" s="0" t="n">
        <v>54.086</v>
      </c>
      <c r="Z141" s="0" t="n">
        <v>57.841</v>
      </c>
      <c r="AA141" s="0" t="n">
        <v>61.702</v>
      </c>
      <c r="AB141" s="0" t="n">
        <v>69.669</v>
      </c>
      <c r="AC141" s="0" t="n">
        <v>72.546</v>
      </c>
      <c r="AD141" s="0" t="n">
        <v>75.834</v>
      </c>
      <c r="AE141" s="0" t="n">
        <v>80.322</v>
      </c>
      <c r="AF141" s="0" t="n">
        <v>83.915</v>
      </c>
      <c r="AG141" s="0" t="n">
        <v>87.276</v>
      </c>
      <c r="AH141" s="0" t="n">
        <v>89.524</v>
      </c>
      <c r="AI141" s="0" t="n">
        <v>93.639</v>
      </c>
      <c r="AJ141" s="0" t="n">
        <v>96.386</v>
      </c>
      <c r="AK141" s="0" t="n">
        <v>98.381</v>
      </c>
      <c r="AL141" s="0" t="n">
        <v>100.352</v>
      </c>
      <c r="AM141" s="0" t="n">
        <v>101.565</v>
      </c>
      <c r="AN141" s="0" t="n">
        <v>102.45</v>
      </c>
      <c r="AO141" s="0" t="n">
        <v>102.446</v>
      </c>
      <c r="AP141" s="0" t="n">
        <v>103.376</v>
      </c>
      <c r="AQ141" s="0" t="n">
        <v>104.337</v>
      </c>
      <c r="AR141" s="0" t="n">
        <v>103.446</v>
      </c>
      <c r="AS141" s="0" t="n">
        <v>100.989</v>
      </c>
      <c r="AT141" s="0" t="n">
        <v>104.989</v>
      </c>
      <c r="AU141" s="0" t="n">
        <v>95.851</v>
      </c>
      <c r="AV141" s="0" t="n">
        <v>100.684</v>
      </c>
      <c r="AW141" s="0" t="n">
        <v>102.907</v>
      </c>
      <c r="AX141" s="0" t="n">
        <v>104.47</v>
      </c>
      <c r="AY141" s="0" t="n">
        <v>105.411</v>
      </c>
      <c r="AZ141" s="0" t="n">
        <v>106.341</v>
      </c>
      <c r="BA141" s="0" t="n">
        <v>107.592</v>
      </c>
      <c r="BB141" s="0" t="n">
        <v>2019</v>
      </c>
    </row>
    <row r="142" customFormat="false" ht="15" hidden="false" customHeight="false" outlineLevel="0" collapsed="false">
      <c r="A142" s="0" t="s">
        <v>153</v>
      </c>
      <c r="B142" s="0" t="s">
        <v>388</v>
      </c>
      <c r="C142" s="0" t="s">
        <v>444</v>
      </c>
      <c r="D142" s="0" t="s">
        <v>240</v>
      </c>
      <c r="E142" s="0" t="s">
        <v>241</v>
      </c>
      <c r="F142" s="0" t="s">
        <v>242</v>
      </c>
      <c r="G142" s="0" t="n">
        <v>6.665</v>
      </c>
      <c r="H142" s="0" t="n">
        <v>7.374</v>
      </c>
      <c r="I142" s="0" t="n">
        <v>6.467</v>
      </c>
      <c r="J142" s="0" t="n">
        <v>5.506</v>
      </c>
      <c r="K142" s="0" t="n">
        <v>5.708</v>
      </c>
      <c r="L142" s="0" t="n">
        <v>5.339</v>
      </c>
      <c r="M142" s="0" t="n">
        <v>4.214</v>
      </c>
      <c r="N142" s="0" t="n">
        <v>4.441</v>
      </c>
      <c r="O142" s="0" t="n">
        <v>4.26</v>
      </c>
      <c r="P142" s="0" t="n">
        <v>4.502</v>
      </c>
      <c r="Q142" s="0" t="n">
        <v>6.266</v>
      </c>
      <c r="R142" s="0" t="n">
        <v>5.579</v>
      </c>
      <c r="S142" s="0" t="n">
        <v>6.384</v>
      </c>
      <c r="T142" s="0" t="n">
        <v>5.804</v>
      </c>
      <c r="U142" s="0" t="n">
        <v>5.946</v>
      </c>
      <c r="V142" s="0" t="n">
        <v>6.861</v>
      </c>
      <c r="W142" s="0" t="n">
        <v>7.761</v>
      </c>
      <c r="X142" s="0" t="n">
        <v>9.976</v>
      </c>
      <c r="Y142" s="0" t="n">
        <v>8.488</v>
      </c>
      <c r="Z142" s="0" t="n">
        <v>11.266</v>
      </c>
      <c r="AA142" s="0" t="n">
        <v>18.085</v>
      </c>
      <c r="AB142" s="0" t="n">
        <v>17.498</v>
      </c>
      <c r="AC142" s="0" t="n">
        <v>19.334</v>
      </c>
      <c r="AD142" s="0" t="n">
        <v>23.716</v>
      </c>
      <c r="AE142" s="0" t="n">
        <v>30.651</v>
      </c>
      <c r="AF142" s="0" t="n">
        <v>44.636</v>
      </c>
      <c r="AG142" s="0" t="n">
        <v>58.629</v>
      </c>
      <c r="AH142" s="0" t="n">
        <v>75.987</v>
      </c>
      <c r="AI142" s="0" t="n">
        <v>112.621</v>
      </c>
      <c r="AJ142" s="0" t="n">
        <v>88.196</v>
      </c>
      <c r="AK142" s="0" t="n">
        <v>119.707</v>
      </c>
      <c r="AL142" s="0" t="n">
        <v>167.775</v>
      </c>
      <c r="AM142" s="0" t="n">
        <v>186.834</v>
      </c>
      <c r="AN142" s="0" t="n">
        <v>198.728</v>
      </c>
      <c r="AO142" s="0" t="n">
        <v>206.225</v>
      </c>
      <c r="AP142" s="0" t="n">
        <v>161.74</v>
      </c>
      <c r="AQ142" s="0" t="n">
        <v>151.732</v>
      </c>
      <c r="AR142" s="0" t="n">
        <v>161.099</v>
      </c>
      <c r="AS142" s="0" t="n">
        <v>183.335</v>
      </c>
      <c r="AT142" s="0" t="n">
        <v>175.838</v>
      </c>
      <c r="AU142" s="0" t="n">
        <v>146.09</v>
      </c>
      <c r="AV142" s="0" t="n">
        <v>166.031</v>
      </c>
      <c r="AW142" s="0" t="n">
        <v>174.381</v>
      </c>
      <c r="AX142" s="0" t="n">
        <v>178.282</v>
      </c>
      <c r="AY142" s="0" t="n">
        <v>183.595</v>
      </c>
      <c r="AZ142" s="0" t="n">
        <v>190.777</v>
      </c>
      <c r="BA142" s="0" t="n">
        <v>198.84</v>
      </c>
      <c r="BB142" s="0" t="n">
        <v>2019</v>
      </c>
    </row>
    <row r="143" customFormat="false" ht="15" hidden="false" customHeight="false" outlineLevel="0" collapsed="false">
      <c r="A143" s="0" t="s">
        <v>154</v>
      </c>
      <c r="B143" s="0" t="s">
        <v>389</v>
      </c>
      <c r="C143" s="0" t="s">
        <v>444</v>
      </c>
      <c r="D143" s="0" t="s">
        <v>240</v>
      </c>
      <c r="E143" s="0" t="s">
        <v>241</v>
      </c>
      <c r="F143" s="0" t="s">
        <v>242</v>
      </c>
      <c r="G143" s="0" t="n">
        <v>46.053</v>
      </c>
      <c r="H143" s="0" t="n">
        <v>55.319</v>
      </c>
      <c r="I143" s="0" t="n">
        <v>55.375</v>
      </c>
      <c r="J143" s="0" t="n">
        <v>48.401</v>
      </c>
      <c r="K143" s="0" t="n">
        <v>39.111</v>
      </c>
      <c r="L143" s="0" t="n">
        <v>48.286</v>
      </c>
      <c r="M143" s="0" t="n">
        <v>52.29</v>
      </c>
      <c r="N143" s="0" t="n">
        <v>58.477</v>
      </c>
      <c r="O143" s="0" t="n">
        <v>60.538</v>
      </c>
      <c r="P143" s="0" t="n">
        <v>54.236</v>
      </c>
      <c r="Q143" s="0" t="n">
        <v>38.516</v>
      </c>
      <c r="R143" s="0" t="n">
        <v>29.07</v>
      </c>
      <c r="S143" s="0" t="n">
        <v>19.779</v>
      </c>
      <c r="T143" s="0" t="n">
        <v>26.624</v>
      </c>
      <c r="U143" s="0" t="n">
        <v>30.376</v>
      </c>
      <c r="V143" s="0" t="n">
        <v>35.838</v>
      </c>
      <c r="W143" s="0" t="n">
        <v>35.692</v>
      </c>
      <c r="X143" s="0" t="n">
        <v>35.644</v>
      </c>
      <c r="Y143" s="0" t="n">
        <v>42.543</v>
      </c>
      <c r="Z143" s="0" t="n">
        <v>35.953</v>
      </c>
      <c r="AA143" s="0" t="n">
        <v>37.281</v>
      </c>
      <c r="AB143" s="0" t="n">
        <v>40.395</v>
      </c>
      <c r="AC143" s="0" t="n">
        <v>46.065</v>
      </c>
      <c r="AD143" s="0" t="n">
        <v>57.806</v>
      </c>
      <c r="AE143" s="0" t="n">
        <v>74.974</v>
      </c>
      <c r="AF143" s="0" t="n">
        <v>98.454</v>
      </c>
      <c r="AG143" s="0" t="n">
        <v>122.024</v>
      </c>
      <c r="AH143" s="0" t="n">
        <v>174.589</v>
      </c>
      <c r="AI143" s="0" t="n">
        <v>214.317</v>
      </c>
      <c r="AJ143" s="0" t="n">
        <v>174.102</v>
      </c>
      <c r="AK143" s="0" t="n">
        <v>166.309</v>
      </c>
      <c r="AL143" s="0" t="n">
        <v>183.326</v>
      </c>
      <c r="AM143" s="0" t="n">
        <v>170.636</v>
      </c>
      <c r="AN143" s="0" t="n">
        <v>190.8</v>
      </c>
      <c r="AO143" s="0" t="n">
        <v>199.961</v>
      </c>
      <c r="AP143" s="0" t="n">
        <v>177.731</v>
      </c>
      <c r="AQ143" s="0" t="n">
        <v>188.13</v>
      </c>
      <c r="AR143" s="0" t="n">
        <v>211.696</v>
      </c>
      <c r="AS143" s="0" t="n">
        <v>241.456</v>
      </c>
      <c r="AT143" s="0" t="n">
        <v>249.695</v>
      </c>
      <c r="AU143" s="0" t="n">
        <v>247.214</v>
      </c>
      <c r="AV143" s="0" t="n">
        <v>289.13</v>
      </c>
      <c r="AW143" s="0" t="n">
        <v>316.339</v>
      </c>
      <c r="AX143" s="0" t="n">
        <v>339.749</v>
      </c>
      <c r="AY143" s="0" t="n">
        <v>362.8</v>
      </c>
      <c r="AZ143" s="0" t="n">
        <v>386.575</v>
      </c>
      <c r="BA143" s="0" t="n">
        <v>410.819</v>
      </c>
      <c r="BB143" s="0" t="n">
        <v>2019</v>
      </c>
    </row>
    <row r="144" customFormat="false" ht="15" hidden="false" customHeight="false" outlineLevel="0" collapsed="false">
      <c r="A144" s="0" t="s">
        <v>155</v>
      </c>
      <c r="B144" s="0" t="s">
        <v>390</v>
      </c>
      <c r="C144" s="0" t="s">
        <v>444</v>
      </c>
      <c r="D144" s="0" t="s">
        <v>240</v>
      </c>
      <c r="E144" s="0" t="s">
        <v>241</v>
      </c>
      <c r="F144" s="0" t="s">
        <v>242</v>
      </c>
      <c r="G144" s="0" t="s">
        <v>445</v>
      </c>
      <c r="H144" s="0" t="s">
        <v>445</v>
      </c>
      <c r="I144" s="0" t="s">
        <v>445</v>
      </c>
      <c r="J144" s="0" t="s">
        <v>445</v>
      </c>
      <c r="K144" s="0" t="s">
        <v>445</v>
      </c>
      <c r="L144" s="0" t="s">
        <v>445</v>
      </c>
      <c r="M144" s="0" t="s">
        <v>445</v>
      </c>
      <c r="N144" s="0" t="s">
        <v>445</v>
      </c>
      <c r="O144" s="0" t="s">
        <v>445</v>
      </c>
      <c r="P144" s="0" t="s">
        <v>445</v>
      </c>
      <c r="Q144" s="0" t="s">
        <v>445</v>
      </c>
      <c r="R144" s="0" t="s">
        <v>445</v>
      </c>
      <c r="S144" s="0" t="n">
        <v>91.67</v>
      </c>
      <c r="T144" s="0" t="n">
        <v>196.227</v>
      </c>
      <c r="U144" s="0" t="n">
        <v>293.768</v>
      </c>
      <c r="V144" s="0" t="n">
        <v>335.777</v>
      </c>
      <c r="W144" s="0" t="n">
        <v>412.685</v>
      </c>
      <c r="X144" s="0" t="n">
        <v>433.704</v>
      </c>
      <c r="Y144" s="0" t="n">
        <v>287.672</v>
      </c>
      <c r="Z144" s="0" t="n">
        <v>209.657</v>
      </c>
      <c r="AA144" s="0" t="n">
        <v>278.264</v>
      </c>
      <c r="AB144" s="0" t="n">
        <v>328.475</v>
      </c>
      <c r="AC144" s="0" t="n">
        <v>370.062</v>
      </c>
      <c r="AD144" s="0" t="n">
        <v>461.518</v>
      </c>
      <c r="AE144" s="0" t="n">
        <v>633.294</v>
      </c>
      <c r="AF144" s="0" t="n">
        <v>817.717</v>
      </c>
      <c r="AG144" s="67" t="n">
        <v>1060.9</v>
      </c>
      <c r="AH144" s="67" t="n">
        <v>1393.42</v>
      </c>
      <c r="AI144" s="67" t="n">
        <v>1779.11</v>
      </c>
      <c r="AJ144" s="67" t="n">
        <v>1307.93</v>
      </c>
      <c r="AK144" s="67" t="n">
        <v>1633.11</v>
      </c>
      <c r="AL144" s="67" t="n">
        <v>2046.62</v>
      </c>
      <c r="AM144" s="67" t="n">
        <v>2191.48</v>
      </c>
      <c r="AN144" s="67" t="n">
        <v>2288.43</v>
      </c>
      <c r="AO144" s="67" t="n">
        <v>2048.84</v>
      </c>
      <c r="AP144" s="67" t="n">
        <v>1356.7</v>
      </c>
      <c r="AQ144" s="67" t="n">
        <v>1280.65</v>
      </c>
      <c r="AR144" s="67" t="n">
        <v>1575.14</v>
      </c>
      <c r="AS144" s="67" t="n">
        <v>1653.01</v>
      </c>
      <c r="AT144" s="67" t="n">
        <v>1689.3</v>
      </c>
      <c r="AU144" s="67" t="n">
        <v>1473.58</v>
      </c>
      <c r="AV144" s="67" t="n">
        <v>1710.73</v>
      </c>
      <c r="AW144" s="67" t="n">
        <v>1777.1</v>
      </c>
      <c r="AX144" s="67" t="n">
        <v>1826.96</v>
      </c>
      <c r="AY144" s="67" t="n">
        <v>1879.53</v>
      </c>
      <c r="AZ144" s="67" t="n">
        <v>1939</v>
      </c>
      <c r="BA144" s="67" t="n">
        <v>2004.15</v>
      </c>
      <c r="BB144" s="0" t="n">
        <v>2020</v>
      </c>
    </row>
    <row r="145" customFormat="false" ht="15" hidden="false" customHeight="false" outlineLevel="0" collapsed="false">
      <c r="A145" s="0" t="s">
        <v>156</v>
      </c>
      <c r="B145" s="0" t="s">
        <v>391</v>
      </c>
      <c r="C145" s="0" t="s">
        <v>444</v>
      </c>
      <c r="D145" s="0" t="s">
        <v>240</v>
      </c>
      <c r="E145" s="0" t="s">
        <v>241</v>
      </c>
      <c r="F145" s="0" t="s">
        <v>242</v>
      </c>
      <c r="G145" s="0" t="n">
        <v>1.259</v>
      </c>
      <c r="H145" s="0" t="n">
        <v>1.429</v>
      </c>
      <c r="I145" s="0" t="n">
        <v>1.525</v>
      </c>
      <c r="J145" s="0" t="n">
        <v>1.629</v>
      </c>
      <c r="K145" s="0" t="n">
        <v>1.56</v>
      </c>
      <c r="L145" s="0" t="n">
        <v>1.853</v>
      </c>
      <c r="M145" s="0" t="n">
        <v>2.1</v>
      </c>
      <c r="N145" s="0" t="n">
        <v>2.331</v>
      </c>
      <c r="O145" s="0" t="n">
        <v>2.495</v>
      </c>
      <c r="P145" s="0" t="n">
        <v>2.605</v>
      </c>
      <c r="Q145" s="0" t="n">
        <v>2.491</v>
      </c>
      <c r="R145" s="0" t="n">
        <v>1.837</v>
      </c>
      <c r="S145" s="0" t="n">
        <v>1.95</v>
      </c>
      <c r="T145" s="0" t="n">
        <v>1.881</v>
      </c>
      <c r="U145" s="0" t="n">
        <v>1.195</v>
      </c>
      <c r="V145" s="0" t="n">
        <v>1.239</v>
      </c>
      <c r="W145" s="0" t="n">
        <v>1.343</v>
      </c>
      <c r="X145" s="0" t="n">
        <v>1.808</v>
      </c>
      <c r="Y145" s="0" t="n">
        <v>1.931</v>
      </c>
      <c r="Z145" s="0" t="n">
        <v>1.797</v>
      </c>
      <c r="AA145" s="0" t="n">
        <v>1.718</v>
      </c>
      <c r="AB145" s="0" t="n">
        <v>1.676</v>
      </c>
      <c r="AC145" s="0" t="n">
        <v>1.673</v>
      </c>
      <c r="AD145" s="0" t="n">
        <v>1.847</v>
      </c>
      <c r="AE145" s="0" t="n">
        <v>2.099</v>
      </c>
      <c r="AF145" s="0" t="n">
        <v>2.59</v>
      </c>
      <c r="AG145" s="0" t="n">
        <v>3.327</v>
      </c>
      <c r="AH145" s="0" t="n">
        <v>4.082</v>
      </c>
      <c r="AI145" s="0" t="n">
        <v>5.201</v>
      </c>
      <c r="AJ145" s="0" t="n">
        <v>5.694</v>
      </c>
      <c r="AK145" s="0" t="n">
        <v>6.148</v>
      </c>
      <c r="AL145" s="0" t="n">
        <v>6.911</v>
      </c>
      <c r="AM145" s="0" t="n">
        <v>7.687</v>
      </c>
      <c r="AN145" s="0" t="n">
        <v>7.852</v>
      </c>
      <c r="AO145" s="0" t="n">
        <v>8.272</v>
      </c>
      <c r="AP145" s="0" t="n">
        <v>8.585</v>
      </c>
      <c r="AQ145" s="0" t="n">
        <v>8.734</v>
      </c>
      <c r="AR145" s="0" t="n">
        <v>9.253</v>
      </c>
      <c r="AS145" s="0" t="n">
        <v>9.629</v>
      </c>
      <c r="AT145" s="0" t="n">
        <v>10.123</v>
      </c>
      <c r="AU145" s="0" t="n">
        <v>10.372</v>
      </c>
      <c r="AV145" s="0" t="n">
        <v>10.633</v>
      </c>
      <c r="AW145" s="0" t="n">
        <v>11.288</v>
      </c>
      <c r="AX145" s="0" t="n">
        <v>12.426</v>
      </c>
      <c r="AY145" s="0" t="n">
        <v>13.62</v>
      </c>
      <c r="AZ145" s="0" t="n">
        <v>14.917</v>
      </c>
      <c r="BA145" s="0" t="n">
        <v>16.133</v>
      </c>
      <c r="BB145" s="0" t="n">
        <v>2018</v>
      </c>
    </row>
    <row r="146" customFormat="false" ht="15" hidden="false" customHeight="false" outlineLevel="0" collapsed="false">
      <c r="A146" s="0" t="s">
        <v>157</v>
      </c>
      <c r="B146" s="0" t="s">
        <v>392</v>
      </c>
      <c r="C146" s="0" t="s">
        <v>444</v>
      </c>
      <c r="D146" s="0" t="s">
        <v>240</v>
      </c>
      <c r="E146" s="0" t="s">
        <v>241</v>
      </c>
      <c r="F146" s="0" t="s">
        <v>242</v>
      </c>
      <c r="G146" s="0" t="n">
        <v>0.124</v>
      </c>
      <c r="H146" s="0" t="n">
        <v>0.116</v>
      </c>
      <c r="I146" s="0" t="n">
        <v>0.119</v>
      </c>
      <c r="J146" s="0" t="n">
        <v>0.11</v>
      </c>
      <c r="K146" s="0" t="n">
        <v>0.108</v>
      </c>
      <c r="L146" s="0" t="n">
        <v>0.103</v>
      </c>
      <c r="M146" s="0" t="n">
        <v>0.109</v>
      </c>
      <c r="N146" s="0" t="n">
        <v>0.121</v>
      </c>
      <c r="O146" s="0" t="n">
        <v>0.135</v>
      </c>
      <c r="P146" s="0" t="n">
        <v>0.138</v>
      </c>
      <c r="Q146" s="0" t="n">
        <v>0.177</v>
      </c>
      <c r="R146" s="0" t="n">
        <v>0.172</v>
      </c>
      <c r="S146" s="0" t="n">
        <v>0.188</v>
      </c>
      <c r="T146" s="0" t="n">
        <v>0.193</v>
      </c>
      <c r="U146" s="0" t="n">
        <v>0.154</v>
      </c>
      <c r="V146" s="0" t="n">
        <v>0.236</v>
      </c>
      <c r="W146" s="0" t="n">
        <v>0.251</v>
      </c>
      <c r="X146" s="0" t="n">
        <v>0.273</v>
      </c>
      <c r="Y146" s="0" t="n">
        <v>0.279</v>
      </c>
      <c r="Z146" s="0" t="n">
        <v>0.255</v>
      </c>
      <c r="AA146" s="0" t="n">
        <v>0.264</v>
      </c>
      <c r="AB146" s="0" t="n">
        <v>0.266</v>
      </c>
      <c r="AC146" s="0" t="n">
        <v>0.282</v>
      </c>
      <c r="AD146" s="0" t="n">
        <v>0.333</v>
      </c>
      <c r="AE146" s="0" t="n">
        <v>0.408</v>
      </c>
      <c r="AF146" s="0" t="n">
        <v>0.474</v>
      </c>
      <c r="AG146" s="0" t="n">
        <v>0.503</v>
      </c>
      <c r="AH146" s="0" t="n">
        <v>0.554</v>
      </c>
      <c r="AI146" s="0" t="n">
        <v>0.667</v>
      </c>
      <c r="AJ146" s="0" t="n">
        <v>0.603</v>
      </c>
      <c r="AK146" s="0" t="n">
        <v>0.663</v>
      </c>
      <c r="AL146" s="0" t="n">
        <v>0.737</v>
      </c>
      <c r="AM146" s="0" t="n">
        <v>0.761</v>
      </c>
      <c r="AN146" s="0" t="n">
        <v>0.77</v>
      </c>
      <c r="AO146" s="0" t="n">
        <v>0.757</v>
      </c>
      <c r="AP146" s="0" t="n">
        <v>0.788</v>
      </c>
      <c r="AQ146" s="0" t="n">
        <v>0.799</v>
      </c>
      <c r="AR146" s="0" t="n">
        <v>0.832</v>
      </c>
      <c r="AS146" s="0" t="n">
        <v>0.837</v>
      </c>
      <c r="AT146" s="0" t="n">
        <v>0.852</v>
      </c>
      <c r="AU146" s="0" t="n">
        <v>0.804</v>
      </c>
      <c r="AV146" s="0" t="n">
        <v>0.752</v>
      </c>
      <c r="AW146" s="0" t="n">
        <v>0.777</v>
      </c>
      <c r="AX146" s="0" t="n">
        <v>0.815</v>
      </c>
      <c r="AY146" s="0" t="n">
        <v>0.862</v>
      </c>
      <c r="AZ146" s="0" t="n">
        <v>0.904</v>
      </c>
      <c r="BA146" s="0" t="n">
        <v>0.943</v>
      </c>
      <c r="BB146" s="0" t="n">
        <v>2020</v>
      </c>
    </row>
    <row r="147" customFormat="false" ht="15" hidden="false" customHeight="false" outlineLevel="0" collapsed="false">
      <c r="A147" s="0" t="s">
        <v>158</v>
      </c>
      <c r="B147" s="0" t="s">
        <v>393</v>
      </c>
      <c r="C147" s="0" t="s">
        <v>444</v>
      </c>
      <c r="D147" s="0" t="s">
        <v>240</v>
      </c>
      <c r="E147" s="0" t="s">
        <v>241</v>
      </c>
      <c r="F147" s="0" t="s">
        <v>242</v>
      </c>
      <c r="G147" s="0" t="s">
        <v>445</v>
      </c>
      <c r="H147" s="0" t="s">
        <v>445</v>
      </c>
      <c r="I147" s="0" t="s">
        <v>445</v>
      </c>
      <c r="J147" s="0" t="s">
        <v>445</v>
      </c>
      <c r="K147" s="0" t="s">
        <v>445</v>
      </c>
      <c r="L147" s="0" t="s">
        <v>445</v>
      </c>
      <c r="M147" s="0" t="s">
        <v>445</v>
      </c>
      <c r="N147" s="0" t="s">
        <v>445</v>
      </c>
      <c r="O147" s="0" t="s">
        <v>445</v>
      </c>
      <c r="P147" s="0" t="s">
        <v>445</v>
      </c>
      <c r="Q147" s="0" t="s">
        <v>445</v>
      </c>
      <c r="R147" s="0" t="s">
        <v>445</v>
      </c>
      <c r="S147" s="0" t="s">
        <v>445</v>
      </c>
      <c r="T147" s="0" t="s">
        <v>445</v>
      </c>
      <c r="U147" s="0" t="s">
        <v>445</v>
      </c>
      <c r="V147" s="0" t="s">
        <v>445</v>
      </c>
      <c r="W147" s="0" t="s">
        <v>445</v>
      </c>
      <c r="X147" s="0" t="s">
        <v>445</v>
      </c>
      <c r="Y147" s="0" t="s">
        <v>445</v>
      </c>
      <c r="Z147" s="0" t="s">
        <v>445</v>
      </c>
      <c r="AA147" s="0" t="s">
        <v>445</v>
      </c>
      <c r="AB147" s="0" t="s">
        <v>445</v>
      </c>
      <c r="AC147" s="0" t="s">
        <v>445</v>
      </c>
      <c r="AD147" s="0" t="s">
        <v>445</v>
      </c>
      <c r="AE147" s="0" t="n">
        <v>1.714</v>
      </c>
      <c r="AF147" s="0" t="n">
        <v>1.789</v>
      </c>
      <c r="AG147" s="0" t="n">
        <v>1.91</v>
      </c>
      <c r="AH147" s="0" t="n">
        <v>2.189</v>
      </c>
      <c r="AI147" s="0" t="n">
        <v>2.403</v>
      </c>
      <c r="AJ147" s="0" t="n">
        <v>2.062</v>
      </c>
      <c r="AK147" s="0" t="n">
        <v>1.883</v>
      </c>
      <c r="AL147" s="0" t="n">
        <v>1.813</v>
      </c>
      <c r="AM147" s="0" t="n">
        <v>1.606</v>
      </c>
      <c r="AN147" s="0" t="n">
        <v>1.678</v>
      </c>
      <c r="AO147" s="0" t="n">
        <v>1.674</v>
      </c>
      <c r="AP147" s="0" t="n">
        <v>1.42</v>
      </c>
      <c r="AQ147" s="0" t="n">
        <v>1.468</v>
      </c>
      <c r="AR147" s="0" t="n">
        <v>1.528</v>
      </c>
      <c r="AS147" s="0" t="n">
        <v>1.656</v>
      </c>
      <c r="AT147" s="0" t="n">
        <v>1.616</v>
      </c>
      <c r="AU147" s="0" t="n">
        <v>1.505</v>
      </c>
      <c r="AV147" s="0" t="n">
        <v>1.688</v>
      </c>
      <c r="AW147" s="0" t="n">
        <v>1.787</v>
      </c>
      <c r="AX147" s="0" t="n">
        <v>1.838</v>
      </c>
      <c r="AY147" s="0" t="n">
        <v>1.88</v>
      </c>
      <c r="AZ147" s="0" t="n">
        <v>1.929</v>
      </c>
      <c r="BA147" s="0" t="n">
        <v>1.978</v>
      </c>
      <c r="BB147" s="0" t="n">
        <v>2019</v>
      </c>
    </row>
    <row r="148" customFormat="false" ht="15" hidden="false" customHeight="false" outlineLevel="0" collapsed="false">
      <c r="A148" s="0" t="s">
        <v>160</v>
      </c>
      <c r="B148" s="0" t="s">
        <v>394</v>
      </c>
      <c r="C148" s="0" t="s">
        <v>444</v>
      </c>
      <c r="D148" s="0" t="s">
        <v>240</v>
      </c>
      <c r="E148" s="0" t="s">
        <v>241</v>
      </c>
      <c r="F148" s="0" t="s">
        <v>242</v>
      </c>
      <c r="G148" s="0" t="n">
        <v>0.069</v>
      </c>
      <c r="H148" s="0" t="n">
        <v>0.084</v>
      </c>
      <c r="I148" s="0" t="n">
        <v>0.081</v>
      </c>
      <c r="J148" s="0" t="n">
        <v>0.076</v>
      </c>
      <c r="K148" s="0" t="n">
        <v>0.079</v>
      </c>
      <c r="L148" s="0" t="n">
        <v>0.083</v>
      </c>
      <c r="M148" s="0" t="n">
        <v>0.117</v>
      </c>
      <c r="N148" s="0" t="n">
        <v>0.117</v>
      </c>
      <c r="O148" s="0" t="n">
        <v>0.1</v>
      </c>
      <c r="P148" s="0" t="n">
        <v>0.099</v>
      </c>
      <c r="Q148" s="0" t="n">
        <v>0.12</v>
      </c>
      <c r="R148" s="0" t="n">
        <v>0.108</v>
      </c>
      <c r="S148" s="0" t="n">
        <v>0.096</v>
      </c>
      <c r="T148" s="0" t="n">
        <v>0.127</v>
      </c>
      <c r="U148" s="0" t="n">
        <v>0.132</v>
      </c>
      <c r="V148" s="0" t="n">
        <v>0.104</v>
      </c>
      <c r="W148" s="0" t="n">
        <v>0.136</v>
      </c>
      <c r="X148" s="0" t="n">
        <v>0.093</v>
      </c>
      <c r="Y148" s="0" t="n">
        <v>0.073</v>
      </c>
      <c r="Z148" s="0" t="n">
        <v>0.078</v>
      </c>
      <c r="AA148" s="0" t="n">
        <v>0.077</v>
      </c>
      <c r="AB148" s="0" t="n">
        <v>0.072</v>
      </c>
      <c r="AC148" s="0" t="n">
        <v>0.08</v>
      </c>
      <c r="AD148" s="0" t="n">
        <v>0.096</v>
      </c>
      <c r="AE148" s="0" t="n">
        <v>0.104</v>
      </c>
      <c r="AF148" s="0" t="n">
        <v>0.125</v>
      </c>
      <c r="AG148" s="0" t="n">
        <v>0.133</v>
      </c>
      <c r="AH148" s="0" t="n">
        <v>0.145</v>
      </c>
      <c r="AI148" s="0" t="n">
        <v>0.188</v>
      </c>
      <c r="AJ148" s="0" t="n">
        <v>0.188</v>
      </c>
      <c r="AK148" s="0" t="n">
        <v>0.197</v>
      </c>
      <c r="AL148" s="0" t="n">
        <v>0.233</v>
      </c>
      <c r="AM148" s="0" t="n">
        <v>0.253</v>
      </c>
      <c r="AN148" s="0" t="n">
        <v>0.303</v>
      </c>
      <c r="AO148" s="0" t="n">
        <v>0.349</v>
      </c>
      <c r="AP148" s="0" t="n">
        <v>0.318</v>
      </c>
      <c r="AQ148" s="0" t="n">
        <v>0.348</v>
      </c>
      <c r="AR148" s="0" t="n">
        <v>0.376</v>
      </c>
      <c r="AS148" s="0" t="n">
        <v>0.416</v>
      </c>
      <c r="AT148" s="0" t="n">
        <v>0.422</v>
      </c>
      <c r="AU148" s="0" t="n">
        <v>0.418</v>
      </c>
      <c r="AV148" s="0" t="n">
        <v>0.485</v>
      </c>
      <c r="AW148" s="0" t="n">
        <v>0.534</v>
      </c>
      <c r="AX148" s="0" t="n">
        <v>0.577</v>
      </c>
      <c r="AY148" s="0" t="n">
        <v>0.625</v>
      </c>
      <c r="AZ148" s="0" t="n">
        <v>0.676</v>
      </c>
      <c r="BA148" s="0" t="n">
        <v>0.738</v>
      </c>
      <c r="BB148" s="0" t="n">
        <v>2019</v>
      </c>
    </row>
    <row r="149" customFormat="false" ht="15" hidden="false" customHeight="false" outlineLevel="0" collapsed="false">
      <c r="A149" s="0" t="s">
        <v>161</v>
      </c>
      <c r="B149" s="0" t="s">
        <v>395</v>
      </c>
      <c r="C149" s="0" t="s">
        <v>444</v>
      </c>
      <c r="D149" s="0" t="s">
        <v>240</v>
      </c>
      <c r="E149" s="0" t="s">
        <v>241</v>
      </c>
      <c r="F149" s="0" t="s">
        <v>242</v>
      </c>
      <c r="G149" s="0" t="n">
        <v>164.54</v>
      </c>
      <c r="H149" s="0" t="n">
        <v>184.291</v>
      </c>
      <c r="I149" s="0" t="n">
        <v>153.24</v>
      </c>
      <c r="J149" s="0" t="n">
        <v>129.181</v>
      </c>
      <c r="K149" s="0" t="n">
        <v>119.631</v>
      </c>
      <c r="L149" s="0" t="n">
        <v>103.894</v>
      </c>
      <c r="M149" s="0" t="n">
        <v>86.886</v>
      </c>
      <c r="N149" s="0" t="n">
        <v>85.582</v>
      </c>
      <c r="O149" s="0" t="n">
        <v>88.138</v>
      </c>
      <c r="P149" s="0" t="n">
        <v>95.217</v>
      </c>
      <c r="Q149" s="0" t="n">
        <v>117.473</v>
      </c>
      <c r="R149" s="0" t="n">
        <v>132.047</v>
      </c>
      <c r="S149" s="0" t="n">
        <v>136.905</v>
      </c>
      <c r="T149" s="0" t="n">
        <v>132.791</v>
      </c>
      <c r="U149" s="0" t="n">
        <v>134.995</v>
      </c>
      <c r="V149" s="0" t="n">
        <v>143.152</v>
      </c>
      <c r="W149" s="0" t="n">
        <v>158.451</v>
      </c>
      <c r="X149" s="0" t="n">
        <v>165.742</v>
      </c>
      <c r="Y149" s="0" t="n">
        <v>146.775</v>
      </c>
      <c r="Z149" s="0" t="n">
        <v>161.717</v>
      </c>
      <c r="AA149" s="0" t="n">
        <v>189.515</v>
      </c>
      <c r="AB149" s="0" t="n">
        <v>184.137</v>
      </c>
      <c r="AC149" s="0" t="n">
        <v>189.606</v>
      </c>
      <c r="AD149" s="0" t="n">
        <v>215.808</v>
      </c>
      <c r="AE149" s="0" t="n">
        <v>258.742</v>
      </c>
      <c r="AF149" s="0" t="n">
        <v>328.206</v>
      </c>
      <c r="AG149" s="0" t="n">
        <v>376.398</v>
      </c>
      <c r="AH149" s="0" t="n">
        <v>415.687</v>
      </c>
      <c r="AI149" s="0" t="n">
        <v>519.797</v>
      </c>
      <c r="AJ149" s="0" t="n">
        <v>429.098</v>
      </c>
      <c r="AK149" s="0" t="n">
        <v>528.207</v>
      </c>
      <c r="AL149" s="0" t="n">
        <v>671.239</v>
      </c>
      <c r="AM149" s="0" t="n">
        <v>735.975</v>
      </c>
      <c r="AN149" s="0" t="n">
        <v>746.647</v>
      </c>
      <c r="AO149" s="0" t="n">
        <v>756.35</v>
      </c>
      <c r="AP149" s="0" t="n">
        <v>654.27</v>
      </c>
      <c r="AQ149" s="0" t="n">
        <v>644.936</v>
      </c>
      <c r="AR149" s="0" t="n">
        <v>688.586</v>
      </c>
      <c r="AS149" s="0" t="n">
        <v>786.522</v>
      </c>
      <c r="AT149" s="0" t="n">
        <v>792.967</v>
      </c>
      <c r="AU149" s="0" t="n">
        <v>701.467</v>
      </c>
      <c r="AV149" s="0" t="n">
        <v>804.921</v>
      </c>
      <c r="AW149" s="0" t="n">
        <v>827.133</v>
      </c>
      <c r="AX149" s="0" t="n">
        <v>854.717</v>
      </c>
      <c r="AY149" s="0" t="n">
        <v>889.176</v>
      </c>
      <c r="AZ149" s="0" t="n">
        <v>923.844</v>
      </c>
      <c r="BA149" s="0" t="n">
        <v>966.264</v>
      </c>
      <c r="BB149" s="0" t="n">
        <v>2019</v>
      </c>
    </row>
    <row r="150" customFormat="false" ht="15" hidden="false" customHeight="false" outlineLevel="0" collapsed="false">
      <c r="A150" s="0" t="s">
        <v>162</v>
      </c>
      <c r="B150" s="0" t="s">
        <v>396</v>
      </c>
      <c r="C150" s="0" t="s">
        <v>444</v>
      </c>
      <c r="D150" s="0" t="s">
        <v>240</v>
      </c>
      <c r="E150" s="0" t="s">
        <v>241</v>
      </c>
      <c r="F150" s="0" t="s">
        <v>242</v>
      </c>
      <c r="G150" s="0" t="n">
        <v>4.338</v>
      </c>
      <c r="H150" s="0" t="n">
        <v>3.934</v>
      </c>
      <c r="I150" s="0" t="n">
        <v>3.85</v>
      </c>
      <c r="J150" s="0" t="n">
        <v>3.435</v>
      </c>
      <c r="K150" s="0" t="n">
        <v>3.35</v>
      </c>
      <c r="L150" s="0" t="n">
        <v>3.668</v>
      </c>
      <c r="M150" s="0" t="n">
        <v>5.188</v>
      </c>
      <c r="N150" s="0" t="n">
        <v>6.241</v>
      </c>
      <c r="O150" s="0" t="n">
        <v>6.173</v>
      </c>
      <c r="P150" s="0" t="n">
        <v>6.083</v>
      </c>
      <c r="Q150" s="0" t="n">
        <v>7.078</v>
      </c>
      <c r="R150" s="0" t="n">
        <v>6.955</v>
      </c>
      <c r="S150" s="0" t="n">
        <v>7.435</v>
      </c>
      <c r="T150" s="0" t="n">
        <v>7.014</v>
      </c>
      <c r="U150" s="0" t="n">
        <v>4.746</v>
      </c>
      <c r="V150" s="0" t="n">
        <v>6.026</v>
      </c>
      <c r="W150" s="0" t="n">
        <v>6.3</v>
      </c>
      <c r="X150" s="0" t="n">
        <v>5.867</v>
      </c>
      <c r="Y150" s="0" t="n">
        <v>6.416</v>
      </c>
      <c r="Z150" s="0" t="n">
        <v>6.599</v>
      </c>
      <c r="AA150" s="0" t="n">
        <v>6.016</v>
      </c>
      <c r="AB150" s="0" t="n">
        <v>6.508</v>
      </c>
      <c r="AC150" s="0" t="n">
        <v>7.001</v>
      </c>
      <c r="AD150" s="0" t="n">
        <v>8.767</v>
      </c>
      <c r="AE150" s="0" t="n">
        <v>10.072</v>
      </c>
      <c r="AF150" s="0" t="n">
        <v>11.015</v>
      </c>
      <c r="AG150" s="0" t="n">
        <v>11.699</v>
      </c>
      <c r="AH150" s="0" t="n">
        <v>13.996</v>
      </c>
      <c r="AI150" s="0" t="n">
        <v>16.852</v>
      </c>
      <c r="AJ150" s="0" t="n">
        <v>16.128</v>
      </c>
      <c r="AK150" s="0" t="n">
        <v>16.134</v>
      </c>
      <c r="AL150" s="0" t="n">
        <v>17.811</v>
      </c>
      <c r="AM150" s="0" t="n">
        <v>17.672</v>
      </c>
      <c r="AN150" s="0" t="n">
        <v>18.919</v>
      </c>
      <c r="AO150" s="0" t="n">
        <v>19.802</v>
      </c>
      <c r="AP150" s="0" t="n">
        <v>17.777</v>
      </c>
      <c r="AQ150" s="0" t="n">
        <v>19.035</v>
      </c>
      <c r="AR150" s="0" t="n">
        <v>20.989</v>
      </c>
      <c r="AS150" s="0" t="n">
        <v>23.127</v>
      </c>
      <c r="AT150" s="0" t="n">
        <v>23.307</v>
      </c>
      <c r="AU150" s="0" t="n">
        <v>24.448</v>
      </c>
      <c r="AV150" s="0" t="n">
        <v>27.927</v>
      </c>
      <c r="AW150" s="0" t="n">
        <v>30.521</v>
      </c>
      <c r="AX150" s="0" t="n">
        <v>34.694</v>
      </c>
      <c r="AY150" s="0" t="n">
        <v>38.494</v>
      </c>
      <c r="AZ150" s="0" t="n">
        <v>41.505</v>
      </c>
      <c r="BA150" s="0" t="n">
        <v>45.374</v>
      </c>
      <c r="BB150" s="0" t="n">
        <v>2019</v>
      </c>
    </row>
    <row r="151" customFormat="false" ht="15" hidden="false" customHeight="false" outlineLevel="0" collapsed="false">
      <c r="A151" s="0" t="s">
        <v>163</v>
      </c>
      <c r="B151" s="0" t="s">
        <v>397</v>
      </c>
      <c r="C151" s="0" t="s">
        <v>444</v>
      </c>
      <c r="D151" s="0" t="s">
        <v>240</v>
      </c>
      <c r="E151" s="0" t="s">
        <v>241</v>
      </c>
      <c r="F151" s="0" t="s">
        <v>242</v>
      </c>
      <c r="G151" s="0" t="s">
        <v>445</v>
      </c>
      <c r="H151" s="0" t="s">
        <v>445</v>
      </c>
      <c r="I151" s="0" t="s">
        <v>445</v>
      </c>
      <c r="J151" s="0" t="s">
        <v>445</v>
      </c>
      <c r="K151" s="0" t="s">
        <v>445</v>
      </c>
      <c r="L151" s="0" t="s">
        <v>445</v>
      </c>
      <c r="M151" s="0" t="s">
        <v>445</v>
      </c>
      <c r="N151" s="0" t="s">
        <v>445</v>
      </c>
      <c r="O151" s="0" t="s">
        <v>445</v>
      </c>
      <c r="P151" s="0" t="s">
        <v>445</v>
      </c>
      <c r="Q151" s="0" t="s">
        <v>445</v>
      </c>
      <c r="R151" s="0" t="s">
        <v>445</v>
      </c>
      <c r="S151" s="0" t="s">
        <v>445</v>
      </c>
      <c r="T151" s="0" t="s">
        <v>445</v>
      </c>
      <c r="U151" s="0" t="s">
        <v>445</v>
      </c>
      <c r="V151" s="0" t="s">
        <v>445</v>
      </c>
      <c r="W151" s="0" t="s">
        <v>445</v>
      </c>
      <c r="X151" s="0" t="s">
        <v>445</v>
      </c>
      <c r="Y151" s="0" t="s">
        <v>445</v>
      </c>
      <c r="Z151" s="0" t="s">
        <v>445</v>
      </c>
      <c r="AA151" s="0" t="n">
        <v>9.318</v>
      </c>
      <c r="AB151" s="0" t="n">
        <v>12.321</v>
      </c>
      <c r="AC151" s="0" t="n">
        <v>16.188</v>
      </c>
      <c r="AD151" s="0" t="n">
        <v>21.234</v>
      </c>
      <c r="AE151" s="0" t="n">
        <v>24.76</v>
      </c>
      <c r="AF151" s="0" t="n">
        <v>27.515</v>
      </c>
      <c r="AG151" s="0" t="n">
        <v>32.625</v>
      </c>
      <c r="AH151" s="0" t="n">
        <v>43.425</v>
      </c>
      <c r="AI151" s="0" t="n">
        <v>52.13</v>
      </c>
      <c r="AJ151" s="0" t="n">
        <v>45.188</v>
      </c>
      <c r="AK151" s="0" t="n">
        <v>41.397</v>
      </c>
      <c r="AL151" s="0" t="n">
        <v>49.314</v>
      </c>
      <c r="AM151" s="0" t="n">
        <v>43.33</v>
      </c>
      <c r="AN151" s="0" t="n">
        <v>48.428</v>
      </c>
      <c r="AO151" s="0" t="n">
        <v>47.095</v>
      </c>
      <c r="AP151" s="0" t="n">
        <v>39.656</v>
      </c>
      <c r="AQ151" s="0" t="n">
        <v>40.693</v>
      </c>
      <c r="AR151" s="0" t="n">
        <v>44.179</v>
      </c>
      <c r="AS151" s="0" t="n">
        <v>50.641</v>
      </c>
      <c r="AT151" s="0" t="n">
        <v>51.475</v>
      </c>
      <c r="AU151" s="0" t="n">
        <v>52.96</v>
      </c>
      <c r="AV151" s="0" t="n">
        <v>60.435</v>
      </c>
      <c r="AW151" s="0" t="n">
        <v>65.107</v>
      </c>
      <c r="AX151" s="0" t="n">
        <v>69.532</v>
      </c>
      <c r="AY151" s="0" t="n">
        <v>74.34</v>
      </c>
      <c r="AZ151" s="0" t="n">
        <v>79.53</v>
      </c>
      <c r="BA151" s="0" t="n">
        <v>85.021</v>
      </c>
      <c r="BB151" s="0" t="n">
        <v>2019</v>
      </c>
    </row>
    <row r="152" customFormat="false" ht="15" hidden="false" customHeight="false" outlineLevel="0" collapsed="false">
      <c r="A152" s="0" t="s">
        <v>164</v>
      </c>
      <c r="B152" s="0" t="s">
        <v>398</v>
      </c>
      <c r="C152" s="0" t="s">
        <v>444</v>
      </c>
      <c r="D152" s="0" t="s">
        <v>240</v>
      </c>
      <c r="E152" s="0" t="s">
        <v>241</v>
      </c>
      <c r="F152" s="0" t="s">
        <v>242</v>
      </c>
      <c r="G152" s="0" t="n">
        <v>0.147</v>
      </c>
      <c r="H152" s="0" t="n">
        <v>0.154</v>
      </c>
      <c r="I152" s="0" t="n">
        <v>0.148</v>
      </c>
      <c r="J152" s="0" t="n">
        <v>0.147</v>
      </c>
      <c r="K152" s="0" t="n">
        <v>0.151</v>
      </c>
      <c r="L152" s="0" t="n">
        <v>0.169</v>
      </c>
      <c r="M152" s="0" t="n">
        <v>0.208</v>
      </c>
      <c r="N152" s="0" t="n">
        <v>0.249</v>
      </c>
      <c r="O152" s="0" t="n">
        <v>0.284</v>
      </c>
      <c r="P152" s="0" t="n">
        <v>0.305</v>
      </c>
      <c r="Q152" s="0" t="n">
        <v>0.369</v>
      </c>
      <c r="R152" s="0" t="n">
        <v>0.374</v>
      </c>
      <c r="S152" s="0" t="n">
        <v>0.434</v>
      </c>
      <c r="T152" s="0" t="n">
        <v>0.474</v>
      </c>
      <c r="U152" s="0" t="n">
        <v>0.486</v>
      </c>
      <c r="V152" s="0" t="n">
        <v>0.508</v>
      </c>
      <c r="W152" s="0" t="n">
        <v>0.503</v>
      </c>
      <c r="X152" s="0" t="n">
        <v>0.563</v>
      </c>
      <c r="Y152" s="0" t="n">
        <v>0.608</v>
      </c>
      <c r="Z152" s="0" t="n">
        <v>0.623</v>
      </c>
      <c r="AA152" s="0" t="n">
        <v>0.615</v>
      </c>
      <c r="AB152" s="0" t="n">
        <v>0.622</v>
      </c>
      <c r="AC152" s="0" t="n">
        <v>0.698</v>
      </c>
      <c r="AD152" s="0" t="n">
        <v>0.706</v>
      </c>
      <c r="AE152" s="0" t="n">
        <v>0.839</v>
      </c>
      <c r="AF152" s="0" t="n">
        <v>0.919</v>
      </c>
      <c r="AG152" s="0" t="n">
        <v>1.016</v>
      </c>
      <c r="AH152" s="0" t="n">
        <v>1.034</v>
      </c>
      <c r="AI152" s="0" t="n">
        <v>0.998</v>
      </c>
      <c r="AJ152" s="0" t="n">
        <v>0.847</v>
      </c>
      <c r="AK152" s="0" t="n">
        <v>0.97</v>
      </c>
      <c r="AL152" s="0" t="n">
        <v>1.018</v>
      </c>
      <c r="AM152" s="0" t="n">
        <v>1.06</v>
      </c>
      <c r="AN152" s="0" t="n">
        <v>1.328</v>
      </c>
      <c r="AO152" s="0" t="n">
        <v>1.343</v>
      </c>
      <c r="AP152" s="0" t="n">
        <v>1.377</v>
      </c>
      <c r="AQ152" s="0" t="n">
        <v>1.426</v>
      </c>
      <c r="AR152" s="0" t="n">
        <v>1.528</v>
      </c>
      <c r="AS152" s="0" t="n">
        <v>1.542</v>
      </c>
      <c r="AT152" s="0" t="n">
        <v>1.58</v>
      </c>
      <c r="AU152" s="0" t="n">
        <v>1.131</v>
      </c>
      <c r="AV152" s="0" t="n">
        <v>0.948</v>
      </c>
      <c r="AW152" s="0" t="n">
        <v>1.013</v>
      </c>
      <c r="AX152" s="0" t="n">
        <v>1.199</v>
      </c>
      <c r="AY152" s="0" t="n">
        <v>1.407</v>
      </c>
      <c r="AZ152" s="0" t="n">
        <v>1.716</v>
      </c>
      <c r="BA152" s="0" t="n">
        <v>2.054</v>
      </c>
      <c r="BB152" s="0" t="n">
        <v>2019</v>
      </c>
    </row>
    <row r="153" customFormat="false" ht="15" hidden="false" customHeight="false" outlineLevel="0" collapsed="false">
      <c r="A153" s="0" t="s">
        <v>165</v>
      </c>
      <c r="B153" s="0" t="s">
        <v>399</v>
      </c>
      <c r="C153" s="0" t="s">
        <v>444</v>
      </c>
      <c r="D153" s="0" t="s">
        <v>240</v>
      </c>
      <c r="E153" s="0" t="s">
        <v>241</v>
      </c>
      <c r="F153" s="0" t="s">
        <v>242</v>
      </c>
      <c r="G153" s="0" t="n">
        <v>1.701</v>
      </c>
      <c r="H153" s="0" t="n">
        <v>1.823</v>
      </c>
      <c r="I153" s="0" t="n">
        <v>2.05</v>
      </c>
      <c r="J153" s="0" t="n">
        <v>1.782</v>
      </c>
      <c r="K153" s="0" t="n">
        <v>2.062</v>
      </c>
      <c r="L153" s="0" t="n">
        <v>1.755</v>
      </c>
      <c r="M153" s="0" t="n">
        <v>1.314</v>
      </c>
      <c r="N153" s="0" t="n">
        <v>1.145</v>
      </c>
      <c r="O153" s="0" t="n">
        <v>1.877</v>
      </c>
      <c r="P153" s="0" t="n">
        <v>1.724</v>
      </c>
      <c r="Q153" s="0" t="n">
        <v>0.948</v>
      </c>
      <c r="R153" s="0" t="n">
        <v>1.138</v>
      </c>
      <c r="S153" s="0" t="n">
        <v>0.992</v>
      </c>
      <c r="T153" s="0" t="n">
        <v>1.122</v>
      </c>
      <c r="U153" s="0" t="n">
        <v>1.331</v>
      </c>
      <c r="V153" s="0" t="n">
        <v>1.273</v>
      </c>
      <c r="W153" s="0" t="n">
        <v>1.374</v>
      </c>
      <c r="X153" s="0" t="n">
        <v>1.24</v>
      </c>
      <c r="Y153" s="0" t="n">
        <v>0.981</v>
      </c>
      <c r="Z153" s="0" t="n">
        <v>0.977</v>
      </c>
      <c r="AA153" s="0" t="n">
        <v>0.941</v>
      </c>
      <c r="AB153" s="0" t="n">
        <v>1.084</v>
      </c>
      <c r="AC153" s="0" t="n">
        <v>1.25</v>
      </c>
      <c r="AD153" s="0" t="n">
        <v>1.38</v>
      </c>
      <c r="AE153" s="0" t="n">
        <v>1.439</v>
      </c>
      <c r="AF153" s="0" t="n">
        <v>1.61</v>
      </c>
      <c r="AG153" s="0" t="n">
        <v>1.884</v>
      </c>
      <c r="AH153" s="0" t="n">
        <v>2.159</v>
      </c>
      <c r="AI153" s="0" t="n">
        <v>2.511</v>
      </c>
      <c r="AJ153" s="0" t="n">
        <v>2.454</v>
      </c>
      <c r="AK153" s="0" t="n">
        <v>2.578</v>
      </c>
      <c r="AL153" s="0" t="n">
        <v>2.942</v>
      </c>
      <c r="AM153" s="0" t="n">
        <v>3.802</v>
      </c>
      <c r="AN153" s="0" t="n">
        <v>4.916</v>
      </c>
      <c r="AO153" s="0" t="n">
        <v>5.007</v>
      </c>
      <c r="AP153" s="0" t="n">
        <v>4.252</v>
      </c>
      <c r="AQ153" s="0" t="n">
        <v>3.855</v>
      </c>
      <c r="AR153" s="0" t="n">
        <v>3.713</v>
      </c>
      <c r="AS153" s="0" t="n">
        <v>4.085</v>
      </c>
      <c r="AT153" s="0" t="n">
        <v>4.119</v>
      </c>
      <c r="AU153" s="0" t="n">
        <v>4.204</v>
      </c>
      <c r="AV153" s="0" t="n">
        <v>4.42</v>
      </c>
      <c r="AW153" s="0" t="n">
        <v>4.445</v>
      </c>
      <c r="AX153" s="0" t="n">
        <v>4.525</v>
      </c>
      <c r="AY153" s="0" t="n">
        <v>4.709</v>
      </c>
      <c r="AZ153" s="0" t="n">
        <v>4.929</v>
      </c>
      <c r="BA153" s="0" t="n">
        <v>5.178</v>
      </c>
      <c r="BB153" s="0" t="n">
        <v>2018</v>
      </c>
    </row>
    <row r="154" customFormat="false" ht="15" hidden="false" customHeight="false" outlineLevel="0" collapsed="false">
      <c r="A154" s="0" t="s">
        <v>166</v>
      </c>
      <c r="B154" s="0" t="s">
        <v>400</v>
      </c>
      <c r="C154" s="0" t="s">
        <v>444</v>
      </c>
      <c r="D154" s="0" t="s">
        <v>240</v>
      </c>
      <c r="E154" s="0" t="s">
        <v>241</v>
      </c>
      <c r="F154" s="0" t="s">
        <v>242</v>
      </c>
      <c r="G154" s="0" t="n">
        <v>12.082</v>
      </c>
      <c r="H154" s="0" t="n">
        <v>14.367</v>
      </c>
      <c r="I154" s="0" t="n">
        <v>15.879</v>
      </c>
      <c r="J154" s="0" t="n">
        <v>18.011</v>
      </c>
      <c r="K154" s="0" t="n">
        <v>19.563</v>
      </c>
      <c r="L154" s="0" t="n">
        <v>18.573</v>
      </c>
      <c r="M154" s="0" t="n">
        <v>18.78</v>
      </c>
      <c r="N154" s="0" t="n">
        <v>21.629</v>
      </c>
      <c r="O154" s="0" t="n">
        <v>26.551</v>
      </c>
      <c r="P154" s="0" t="n">
        <v>31.436</v>
      </c>
      <c r="Q154" s="0" t="n">
        <v>38.892</v>
      </c>
      <c r="R154" s="0" t="n">
        <v>45.465</v>
      </c>
      <c r="S154" s="0" t="n">
        <v>52.131</v>
      </c>
      <c r="T154" s="0" t="n">
        <v>60.604</v>
      </c>
      <c r="U154" s="0" t="n">
        <v>73.689</v>
      </c>
      <c r="V154" s="0" t="n">
        <v>87.813</v>
      </c>
      <c r="W154" s="0" t="n">
        <v>96.293</v>
      </c>
      <c r="X154" s="0" t="n">
        <v>100.124</v>
      </c>
      <c r="Y154" s="0" t="n">
        <v>85.728</v>
      </c>
      <c r="Z154" s="0" t="n">
        <v>86.287</v>
      </c>
      <c r="AA154" s="0" t="n">
        <v>96.077</v>
      </c>
      <c r="AB154" s="0" t="n">
        <v>89.794</v>
      </c>
      <c r="AC154" s="0" t="n">
        <v>92.538</v>
      </c>
      <c r="AD154" s="0" t="n">
        <v>97.646</v>
      </c>
      <c r="AE154" s="0" t="n">
        <v>115.034</v>
      </c>
      <c r="AF154" s="0" t="n">
        <v>127.808</v>
      </c>
      <c r="AG154" s="0" t="n">
        <v>148.627</v>
      </c>
      <c r="AH154" s="0" t="n">
        <v>180.942</v>
      </c>
      <c r="AI154" s="0" t="n">
        <v>193.617</v>
      </c>
      <c r="AJ154" s="0" t="n">
        <v>194.15</v>
      </c>
      <c r="AK154" s="0" t="n">
        <v>239.808</v>
      </c>
      <c r="AL154" s="0" t="n">
        <v>279.357</v>
      </c>
      <c r="AM154" s="0" t="n">
        <v>295.093</v>
      </c>
      <c r="AN154" s="0" t="n">
        <v>307.576</v>
      </c>
      <c r="AO154" s="0" t="n">
        <v>314.864</v>
      </c>
      <c r="AP154" s="0" t="n">
        <v>307.999</v>
      </c>
      <c r="AQ154" s="0" t="n">
        <v>318.753</v>
      </c>
      <c r="AR154" s="0" t="n">
        <v>343.332</v>
      </c>
      <c r="AS154" s="0" t="n">
        <v>375.963</v>
      </c>
      <c r="AT154" s="0" t="n">
        <v>374.39</v>
      </c>
      <c r="AU154" s="0" t="n">
        <v>339.981</v>
      </c>
      <c r="AV154" s="0" t="n">
        <v>374.394</v>
      </c>
      <c r="AW154" s="0" t="n">
        <v>391.912</v>
      </c>
      <c r="AX154" s="0" t="n">
        <v>410.34</v>
      </c>
      <c r="AY154" s="0" t="n">
        <v>429.361</v>
      </c>
      <c r="AZ154" s="0" t="n">
        <v>448.79</v>
      </c>
      <c r="BA154" s="0" t="n">
        <v>469.257</v>
      </c>
      <c r="BB154" s="0" t="n">
        <v>2019</v>
      </c>
    </row>
    <row r="155" customFormat="false" ht="15" hidden="false" customHeight="false" outlineLevel="0" collapsed="false">
      <c r="A155" s="0" t="s">
        <v>167</v>
      </c>
      <c r="B155" s="0" t="s">
        <v>401</v>
      </c>
      <c r="C155" s="0" t="s">
        <v>444</v>
      </c>
      <c r="D155" s="0" t="s">
        <v>240</v>
      </c>
      <c r="E155" s="0" t="s">
        <v>241</v>
      </c>
      <c r="F155" s="0" t="s">
        <v>242</v>
      </c>
      <c r="G155" s="0" t="s">
        <v>445</v>
      </c>
      <c r="H155" s="0" t="s">
        <v>445</v>
      </c>
      <c r="I155" s="0" t="s">
        <v>445</v>
      </c>
      <c r="J155" s="0" t="s">
        <v>445</v>
      </c>
      <c r="K155" s="0" t="s">
        <v>445</v>
      </c>
      <c r="L155" s="0" t="s">
        <v>445</v>
      </c>
      <c r="M155" s="0" t="s">
        <v>445</v>
      </c>
      <c r="N155" s="0" t="s">
        <v>445</v>
      </c>
      <c r="O155" s="0" t="s">
        <v>445</v>
      </c>
      <c r="P155" s="0" t="s">
        <v>445</v>
      </c>
      <c r="Q155" s="0" t="s">
        <v>445</v>
      </c>
      <c r="R155" s="0" t="s">
        <v>445</v>
      </c>
      <c r="S155" s="0" t="s">
        <v>445</v>
      </c>
      <c r="T155" s="0" t="n">
        <v>13.726</v>
      </c>
      <c r="U155" s="0" t="n">
        <v>15.837</v>
      </c>
      <c r="V155" s="0" t="n">
        <v>20.034</v>
      </c>
      <c r="W155" s="0" t="n">
        <v>21.659</v>
      </c>
      <c r="X155" s="0" t="n">
        <v>21.927</v>
      </c>
      <c r="Y155" s="0" t="n">
        <v>22.825</v>
      </c>
      <c r="Z155" s="0" t="n">
        <v>20.867</v>
      </c>
      <c r="AA155" s="0" t="n">
        <v>20.73</v>
      </c>
      <c r="AB155" s="0" t="n">
        <v>21.421</v>
      </c>
      <c r="AC155" s="0" t="n">
        <v>24.888</v>
      </c>
      <c r="AD155" s="0" t="n">
        <v>34.085</v>
      </c>
      <c r="AE155" s="0" t="n">
        <v>43.19</v>
      </c>
      <c r="AF155" s="0" t="n">
        <v>49.116</v>
      </c>
      <c r="AG155" s="0" t="n">
        <v>57.492</v>
      </c>
      <c r="AH155" s="0" t="n">
        <v>77.239</v>
      </c>
      <c r="AI155" s="0" t="n">
        <v>97.17</v>
      </c>
      <c r="AJ155" s="0" t="n">
        <v>89.302</v>
      </c>
      <c r="AK155" s="0" t="n">
        <v>90.473</v>
      </c>
      <c r="AL155" s="0" t="n">
        <v>99.235</v>
      </c>
      <c r="AM155" s="0" t="n">
        <v>94.589</v>
      </c>
      <c r="AN155" s="0" t="n">
        <v>98.878</v>
      </c>
      <c r="AO155" s="0" t="n">
        <v>101.351</v>
      </c>
      <c r="AP155" s="0" t="n">
        <v>88.512</v>
      </c>
      <c r="AQ155" s="0" t="n">
        <v>89.691</v>
      </c>
      <c r="AR155" s="0" t="n">
        <v>95.461</v>
      </c>
      <c r="AS155" s="0" t="n">
        <v>105.75</v>
      </c>
      <c r="AT155" s="0" t="n">
        <v>105.091</v>
      </c>
      <c r="AU155" s="0" t="n">
        <v>104.088</v>
      </c>
      <c r="AV155" s="0" t="n">
        <v>117.664</v>
      </c>
      <c r="AW155" s="0" t="n">
        <v>127.347</v>
      </c>
      <c r="AX155" s="0" t="n">
        <v>135.459</v>
      </c>
      <c r="AY155" s="0" t="n">
        <v>143.038</v>
      </c>
      <c r="AZ155" s="0" t="n">
        <v>150.566</v>
      </c>
      <c r="BA155" s="0" t="n">
        <v>157.657</v>
      </c>
      <c r="BB155" s="0" t="n">
        <v>2019</v>
      </c>
      <c r="BC155" s="0" t="n">
        <v>1</v>
      </c>
    </row>
    <row r="156" customFormat="false" ht="15" hidden="false" customHeight="false" outlineLevel="0" collapsed="false">
      <c r="A156" s="0" t="s">
        <v>168</v>
      </c>
      <c r="B156" s="0" t="s">
        <v>402</v>
      </c>
      <c r="C156" s="0" t="s">
        <v>444</v>
      </c>
      <c r="D156" s="0" t="s">
        <v>240</v>
      </c>
      <c r="E156" s="0" t="s">
        <v>241</v>
      </c>
      <c r="F156" s="0" t="s">
        <v>242</v>
      </c>
      <c r="G156" s="0" t="s">
        <v>445</v>
      </c>
      <c r="H156" s="0" t="s">
        <v>445</v>
      </c>
      <c r="I156" s="0" t="s">
        <v>445</v>
      </c>
      <c r="J156" s="0" t="s">
        <v>445</v>
      </c>
      <c r="K156" s="0" t="s">
        <v>445</v>
      </c>
      <c r="L156" s="0" t="s">
        <v>445</v>
      </c>
      <c r="M156" s="0" t="s">
        <v>445</v>
      </c>
      <c r="N156" s="0" t="s">
        <v>445</v>
      </c>
      <c r="O156" s="0" t="s">
        <v>445</v>
      </c>
      <c r="P156" s="0" t="s">
        <v>445</v>
      </c>
      <c r="Q156" s="0" t="s">
        <v>445</v>
      </c>
      <c r="R156" s="0" t="s">
        <v>445</v>
      </c>
      <c r="S156" s="0" t="n">
        <v>19.271</v>
      </c>
      <c r="T156" s="0" t="n">
        <v>16.626</v>
      </c>
      <c r="U156" s="0" t="n">
        <v>16.845</v>
      </c>
      <c r="V156" s="0" t="n">
        <v>21.384</v>
      </c>
      <c r="W156" s="0" t="n">
        <v>21.516</v>
      </c>
      <c r="X156" s="0" t="n">
        <v>20.805</v>
      </c>
      <c r="Y156" s="0" t="n">
        <v>22.168</v>
      </c>
      <c r="Z156" s="0" t="n">
        <v>22.77</v>
      </c>
      <c r="AA156" s="0" t="n">
        <v>20.393</v>
      </c>
      <c r="AB156" s="0" t="n">
        <v>20.901</v>
      </c>
      <c r="AC156" s="0" t="n">
        <v>23.539</v>
      </c>
      <c r="AD156" s="0" t="n">
        <v>29.673</v>
      </c>
      <c r="AE156" s="0" t="n">
        <v>34.448</v>
      </c>
      <c r="AF156" s="0" t="n">
        <v>36.261</v>
      </c>
      <c r="AG156" s="0" t="n">
        <v>39.514</v>
      </c>
      <c r="AH156" s="0" t="n">
        <v>48.073</v>
      </c>
      <c r="AI156" s="0" t="n">
        <v>55.773</v>
      </c>
      <c r="AJ156" s="0" t="n">
        <v>50.513</v>
      </c>
      <c r="AK156" s="0" t="n">
        <v>48.248</v>
      </c>
      <c r="AL156" s="0" t="n">
        <v>51.575</v>
      </c>
      <c r="AM156" s="0" t="n">
        <v>46.607</v>
      </c>
      <c r="AN156" s="0" t="n">
        <v>48.416</v>
      </c>
      <c r="AO156" s="0" t="n">
        <v>50.01</v>
      </c>
      <c r="AP156" s="0" t="n">
        <v>43.112</v>
      </c>
      <c r="AQ156" s="0" t="n">
        <v>44.754</v>
      </c>
      <c r="AR156" s="0" t="n">
        <v>48.569</v>
      </c>
      <c r="AS156" s="0" t="n">
        <v>54.186</v>
      </c>
      <c r="AT156" s="0" t="n">
        <v>54.18</v>
      </c>
      <c r="AU156" s="0" t="n">
        <v>52.838</v>
      </c>
      <c r="AV156" s="0" t="n">
        <v>59.132</v>
      </c>
      <c r="AW156" s="0" t="n">
        <v>63.576</v>
      </c>
      <c r="AX156" s="0" t="n">
        <v>67.066</v>
      </c>
      <c r="AY156" s="0" t="n">
        <v>70.529</v>
      </c>
      <c r="AZ156" s="0" t="n">
        <v>73.862</v>
      </c>
      <c r="BA156" s="0" t="n">
        <v>77.185</v>
      </c>
      <c r="BB156" s="0" t="n">
        <v>2020</v>
      </c>
      <c r="BC156" s="0" t="n">
        <v>1</v>
      </c>
    </row>
    <row r="157" customFormat="false" ht="15" hidden="false" customHeight="false" outlineLevel="0" collapsed="false">
      <c r="A157" s="0" t="s">
        <v>169</v>
      </c>
      <c r="B157" s="0" t="s">
        <v>403</v>
      </c>
      <c r="C157" s="0" t="s">
        <v>444</v>
      </c>
      <c r="D157" s="0" t="s">
        <v>240</v>
      </c>
      <c r="E157" s="0" t="s">
        <v>241</v>
      </c>
      <c r="F157" s="0" t="s">
        <v>242</v>
      </c>
      <c r="G157" s="0" t="n">
        <v>0.183</v>
      </c>
      <c r="H157" s="0" t="n">
        <v>0.194</v>
      </c>
      <c r="I157" s="0" t="n">
        <v>0.193</v>
      </c>
      <c r="J157" s="0" t="n">
        <v>0.181</v>
      </c>
      <c r="K157" s="0" t="n">
        <v>0.182</v>
      </c>
      <c r="L157" s="0" t="n">
        <v>0.166</v>
      </c>
      <c r="M157" s="0" t="n">
        <v>0.148</v>
      </c>
      <c r="N157" s="0" t="n">
        <v>0.155</v>
      </c>
      <c r="O157" s="0" t="n">
        <v>0.176</v>
      </c>
      <c r="P157" s="0" t="n">
        <v>0.173</v>
      </c>
      <c r="Q157" s="0" t="n">
        <v>0.215</v>
      </c>
      <c r="R157" s="0" t="n">
        <v>0.228</v>
      </c>
      <c r="S157" s="0" t="n">
        <v>0.269</v>
      </c>
      <c r="T157" s="0" t="n">
        <v>0.301</v>
      </c>
      <c r="U157" s="0" t="n">
        <v>0.403</v>
      </c>
      <c r="V157" s="0" t="n">
        <v>0.469</v>
      </c>
      <c r="W157" s="0" t="n">
        <v>0.511</v>
      </c>
      <c r="X157" s="0" t="n">
        <v>0.527</v>
      </c>
      <c r="Y157" s="0" t="n">
        <v>0.458</v>
      </c>
      <c r="Z157" s="0" t="n">
        <v>0.488</v>
      </c>
      <c r="AA157" s="0" t="n">
        <v>0.42</v>
      </c>
      <c r="AB157" s="0" t="n">
        <v>0.41</v>
      </c>
      <c r="AC157" s="0" t="n">
        <v>0.346</v>
      </c>
      <c r="AD157" s="0" t="n">
        <v>0.353</v>
      </c>
      <c r="AE157" s="0" t="n">
        <v>0.398</v>
      </c>
      <c r="AF157" s="0" t="n">
        <v>0.477</v>
      </c>
      <c r="AG157" s="0" t="n">
        <v>0.539</v>
      </c>
      <c r="AH157" s="0" t="n">
        <v>0.62</v>
      </c>
      <c r="AI157" s="0" t="n">
        <v>0.699</v>
      </c>
      <c r="AJ157" s="0" t="n">
        <v>0.736</v>
      </c>
      <c r="AK157" s="0" t="n">
        <v>0.847</v>
      </c>
      <c r="AL157" s="0" t="n">
        <v>1.05</v>
      </c>
      <c r="AM157" s="0" t="n">
        <v>1.191</v>
      </c>
      <c r="AN157" s="0" t="n">
        <v>1.285</v>
      </c>
      <c r="AO157" s="0" t="n">
        <v>1.338</v>
      </c>
      <c r="AP157" s="0" t="n">
        <v>1.311</v>
      </c>
      <c r="AQ157" s="0" t="n">
        <v>1.381</v>
      </c>
      <c r="AR157" s="0" t="n">
        <v>1.458</v>
      </c>
      <c r="AS157" s="0" t="n">
        <v>1.566</v>
      </c>
      <c r="AT157" s="0" t="n">
        <v>1.579</v>
      </c>
      <c r="AU157" s="0" t="n">
        <v>1.567</v>
      </c>
      <c r="AV157" s="0" t="n">
        <v>1.644</v>
      </c>
      <c r="AW157" s="0" t="n">
        <v>1.805</v>
      </c>
      <c r="AX157" s="0" t="n">
        <v>1.975</v>
      </c>
      <c r="AY157" s="0" t="n">
        <v>2.123</v>
      </c>
      <c r="AZ157" s="0" t="n">
        <v>2.258</v>
      </c>
      <c r="BA157" s="0" t="n">
        <v>2.399</v>
      </c>
      <c r="BB157" s="0" t="n">
        <v>2019</v>
      </c>
    </row>
    <row r="158" customFormat="false" ht="15" hidden="false" customHeight="false" outlineLevel="0" collapsed="false">
      <c r="A158" s="0" t="s">
        <v>170</v>
      </c>
      <c r="B158" s="0" t="s">
        <v>404</v>
      </c>
      <c r="C158" s="0" t="s">
        <v>444</v>
      </c>
      <c r="D158" s="0" t="s">
        <v>240</v>
      </c>
      <c r="E158" s="0" t="s">
        <v>241</v>
      </c>
      <c r="F158" s="0" t="s">
        <v>242</v>
      </c>
      <c r="G158" s="0" t="s">
        <v>445</v>
      </c>
      <c r="H158" s="0" t="s">
        <v>445</v>
      </c>
      <c r="I158" s="0" t="s">
        <v>445</v>
      </c>
      <c r="J158" s="0" t="s">
        <v>445</v>
      </c>
      <c r="K158" s="0" t="s">
        <v>445</v>
      </c>
      <c r="L158" s="0" t="s">
        <v>445</v>
      </c>
      <c r="M158" s="0" t="s">
        <v>445</v>
      </c>
      <c r="N158" s="0" t="s">
        <v>445</v>
      </c>
      <c r="O158" s="0" t="s">
        <v>445</v>
      </c>
      <c r="P158" s="0" t="s">
        <v>445</v>
      </c>
      <c r="Q158" s="0" t="s">
        <v>445</v>
      </c>
      <c r="R158" s="0" t="s">
        <v>445</v>
      </c>
      <c r="S158" s="0" t="s">
        <v>445</v>
      </c>
      <c r="T158" s="0" t="s">
        <v>445</v>
      </c>
      <c r="U158" s="0" t="s">
        <v>445</v>
      </c>
      <c r="V158" s="0" t="s">
        <v>445</v>
      </c>
      <c r="W158" s="0" t="s">
        <v>445</v>
      </c>
      <c r="X158" s="0" t="s">
        <v>445</v>
      </c>
      <c r="Y158" s="0" t="s">
        <v>445</v>
      </c>
      <c r="Z158" s="0" t="s">
        <v>445</v>
      </c>
      <c r="AA158" s="0" t="s">
        <v>445</v>
      </c>
      <c r="AB158" s="0" t="s">
        <v>445</v>
      </c>
      <c r="AC158" s="0" t="s">
        <v>445</v>
      </c>
      <c r="AD158" s="0" t="s">
        <v>445</v>
      </c>
      <c r="AE158" s="0" t="s">
        <v>445</v>
      </c>
      <c r="AF158" s="0" t="s">
        <v>445</v>
      </c>
      <c r="AG158" s="0" t="s">
        <v>445</v>
      </c>
      <c r="AH158" s="0" t="s">
        <v>445</v>
      </c>
      <c r="AI158" s="0" t="s">
        <v>445</v>
      </c>
      <c r="AJ158" s="0" t="s">
        <v>445</v>
      </c>
      <c r="AK158" s="0" t="s">
        <v>445</v>
      </c>
      <c r="AL158" s="0" t="n">
        <v>3.499</v>
      </c>
      <c r="AM158" s="0" t="n">
        <v>3.611</v>
      </c>
      <c r="AN158" s="0" t="n">
        <v>3.892</v>
      </c>
      <c r="AO158" s="0" t="n">
        <v>3.964</v>
      </c>
      <c r="AP158" s="0" t="n">
        <v>4.049</v>
      </c>
      <c r="AQ158" s="0" t="n">
        <v>4.198</v>
      </c>
      <c r="AR158" s="0" t="n">
        <v>4.509</v>
      </c>
      <c r="AS158" s="0" t="n">
        <v>4.721</v>
      </c>
      <c r="AT158" s="0" t="n">
        <v>4.944</v>
      </c>
      <c r="AU158" s="0" t="n">
        <v>4.92</v>
      </c>
      <c r="AV158" s="0" t="n">
        <v>5.367</v>
      </c>
      <c r="AW158" s="0" t="n">
        <v>5.641</v>
      </c>
      <c r="AX158" s="0" t="n">
        <v>5.941</v>
      </c>
      <c r="AY158" s="0" t="n">
        <v>6.268</v>
      </c>
      <c r="AZ158" s="0" t="n">
        <v>6.633</v>
      </c>
      <c r="BA158" s="0" t="n">
        <v>7.046</v>
      </c>
      <c r="BB158" s="0" t="n">
        <v>2019</v>
      </c>
    </row>
    <row r="159" customFormat="false" ht="15" hidden="false" customHeight="false" outlineLevel="0" collapsed="false">
      <c r="A159" s="0" t="s">
        <v>171</v>
      </c>
      <c r="B159" s="0" t="s">
        <v>405</v>
      </c>
      <c r="C159" s="0" t="s">
        <v>444</v>
      </c>
      <c r="D159" s="0" t="s">
        <v>240</v>
      </c>
      <c r="E159" s="0" t="s">
        <v>241</v>
      </c>
      <c r="F159" s="0" t="s">
        <v>242</v>
      </c>
      <c r="G159" s="0" t="n">
        <v>82.981</v>
      </c>
      <c r="H159" s="0" t="n">
        <v>85.463</v>
      </c>
      <c r="I159" s="0" t="n">
        <v>78.415</v>
      </c>
      <c r="J159" s="0" t="n">
        <v>87.417</v>
      </c>
      <c r="K159" s="0" t="n">
        <v>77.315</v>
      </c>
      <c r="L159" s="0" t="n">
        <v>59.102</v>
      </c>
      <c r="M159" s="0" t="n">
        <v>67.562</v>
      </c>
      <c r="N159" s="0" t="n">
        <v>88.572</v>
      </c>
      <c r="O159" s="0" t="n">
        <v>95.207</v>
      </c>
      <c r="P159" s="0" t="n">
        <v>99.044</v>
      </c>
      <c r="Q159" s="0" t="n">
        <v>115.533</v>
      </c>
      <c r="R159" s="0" t="n">
        <v>123.964</v>
      </c>
      <c r="S159" s="0" t="n">
        <v>134.557</v>
      </c>
      <c r="T159" s="0" t="n">
        <v>134.345</v>
      </c>
      <c r="U159" s="0" t="n">
        <v>139.804</v>
      </c>
      <c r="V159" s="0" t="n">
        <v>155.461</v>
      </c>
      <c r="W159" s="0" t="n">
        <v>147.701</v>
      </c>
      <c r="X159" s="0" t="n">
        <v>152.611</v>
      </c>
      <c r="Y159" s="0" t="n">
        <v>137.686</v>
      </c>
      <c r="Z159" s="0" t="n">
        <v>136.55</v>
      </c>
      <c r="AA159" s="0" t="n">
        <v>136.453</v>
      </c>
      <c r="AB159" s="0" t="n">
        <v>121.602</v>
      </c>
      <c r="AC159" s="0" t="n">
        <v>115.748</v>
      </c>
      <c r="AD159" s="0" t="n">
        <v>175.254</v>
      </c>
      <c r="AE159" s="0" t="n">
        <v>228.931</v>
      </c>
      <c r="AF159" s="0" t="n">
        <v>257.667</v>
      </c>
      <c r="AG159" s="0" t="n">
        <v>271.812</v>
      </c>
      <c r="AH159" s="0" t="n">
        <v>299.033</v>
      </c>
      <c r="AI159" s="0" t="n">
        <v>287.095</v>
      </c>
      <c r="AJ159" s="0" t="n">
        <v>297.221</v>
      </c>
      <c r="AK159" s="0" t="n">
        <v>375.304</v>
      </c>
      <c r="AL159" s="0" t="n">
        <v>416.879</v>
      </c>
      <c r="AM159" s="0" t="n">
        <v>396.332</v>
      </c>
      <c r="AN159" s="0" t="n">
        <v>366.821</v>
      </c>
      <c r="AO159" s="0" t="n">
        <v>350.901</v>
      </c>
      <c r="AP159" s="0" t="n">
        <v>317.578</v>
      </c>
      <c r="AQ159" s="0" t="n">
        <v>296.273</v>
      </c>
      <c r="AR159" s="0" t="n">
        <v>349.433</v>
      </c>
      <c r="AS159" s="0" t="n">
        <v>368.135</v>
      </c>
      <c r="AT159" s="0" t="n">
        <v>351.354</v>
      </c>
      <c r="AU159" s="0" t="n">
        <v>302.114</v>
      </c>
      <c r="AV159" s="0" t="n">
        <v>329.529</v>
      </c>
      <c r="AW159" s="0" t="n">
        <v>344.139</v>
      </c>
      <c r="AX159" s="0" t="n">
        <v>354.886</v>
      </c>
      <c r="AY159" s="0" t="n">
        <v>365.985</v>
      </c>
      <c r="AZ159" s="0" t="n">
        <v>377.566</v>
      </c>
      <c r="BA159" s="0" t="n">
        <v>406.937</v>
      </c>
      <c r="BB159" s="0" t="n">
        <v>2020</v>
      </c>
    </row>
    <row r="160" customFormat="false" ht="15" hidden="false" customHeight="false" outlineLevel="0" collapsed="false">
      <c r="A160" s="0" t="s">
        <v>172</v>
      </c>
      <c r="B160" s="0" t="s">
        <v>406</v>
      </c>
      <c r="C160" s="0" t="s">
        <v>444</v>
      </c>
      <c r="D160" s="0" t="s">
        <v>240</v>
      </c>
      <c r="E160" s="0" t="s">
        <v>241</v>
      </c>
      <c r="F160" s="0" t="s">
        <v>242</v>
      </c>
      <c r="G160" s="0" t="s">
        <v>445</v>
      </c>
      <c r="H160" s="0" t="s">
        <v>445</v>
      </c>
      <c r="I160" s="0" t="s">
        <v>445</v>
      </c>
      <c r="J160" s="0" t="s">
        <v>445</v>
      </c>
      <c r="K160" s="0" t="s">
        <v>445</v>
      </c>
      <c r="L160" s="0" t="s">
        <v>445</v>
      </c>
      <c r="M160" s="0" t="s">
        <v>445</v>
      </c>
      <c r="N160" s="0" t="s">
        <v>445</v>
      </c>
      <c r="O160" s="0" t="s">
        <v>445</v>
      </c>
      <c r="P160" s="0" t="s">
        <v>445</v>
      </c>
      <c r="Q160" s="0" t="s">
        <v>445</v>
      </c>
      <c r="R160" s="0" t="s">
        <v>445</v>
      </c>
      <c r="S160" s="0" t="s">
        <v>445</v>
      </c>
      <c r="T160" s="0" t="s">
        <v>445</v>
      </c>
      <c r="U160" s="0" t="s">
        <v>445</v>
      </c>
      <c r="V160" s="0" t="s">
        <v>445</v>
      </c>
      <c r="W160" s="0" t="s">
        <v>445</v>
      </c>
      <c r="X160" s="0" t="s">
        <v>445</v>
      </c>
      <c r="Y160" s="0" t="s">
        <v>445</v>
      </c>
      <c r="Z160" s="0" t="s">
        <v>445</v>
      </c>
      <c r="AA160" s="0" t="s">
        <v>445</v>
      </c>
      <c r="AB160" s="0" t="s">
        <v>445</v>
      </c>
      <c r="AC160" s="0" t="s">
        <v>445</v>
      </c>
      <c r="AD160" s="0" t="s">
        <v>445</v>
      </c>
      <c r="AE160" s="0" t="s">
        <v>445</v>
      </c>
      <c r="AF160" s="0" t="s">
        <v>445</v>
      </c>
      <c r="AG160" s="0" t="s">
        <v>445</v>
      </c>
      <c r="AH160" s="0" t="s">
        <v>445</v>
      </c>
      <c r="AI160" s="0" t="s">
        <v>445</v>
      </c>
      <c r="AJ160" s="0" t="s">
        <v>445</v>
      </c>
      <c r="AK160" s="0" t="s">
        <v>445</v>
      </c>
      <c r="AL160" s="0" t="n">
        <v>17.186</v>
      </c>
      <c r="AM160" s="0" t="n">
        <v>11.267</v>
      </c>
      <c r="AN160" s="0" t="n">
        <v>14.947</v>
      </c>
      <c r="AO160" s="0" t="n">
        <v>15.383</v>
      </c>
      <c r="AP160" s="0" t="n">
        <v>14.801</v>
      </c>
      <c r="AQ160" s="0" t="n">
        <v>3.501</v>
      </c>
      <c r="AR160" s="0" t="n">
        <v>3.495</v>
      </c>
      <c r="AS160" s="0" t="n">
        <v>4.659</v>
      </c>
      <c r="AT160" s="0" t="n">
        <v>4.143</v>
      </c>
      <c r="AU160" s="0" t="n">
        <v>4.074</v>
      </c>
      <c r="AV160" s="0" t="n">
        <v>4.461</v>
      </c>
      <c r="AW160" s="0" t="n">
        <v>5.345</v>
      </c>
      <c r="AX160" s="0" t="n">
        <v>5.659</v>
      </c>
      <c r="AY160" s="0" t="n">
        <v>6.026</v>
      </c>
      <c r="AZ160" s="0" t="n">
        <v>6.067</v>
      </c>
      <c r="BA160" s="0" t="n">
        <v>6.881</v>
      </c>
      <c r="BB160" s="0" t="n">
        <v>2018</v>
      </c>
    </row>
    <row r="161" customFormat="false" ht="15" hidden="false" customHeight="false" outlineLevel="0" collapsed="false">
      <c r="A161" s="0" t="s">
        <v>173</v>
      </c>
      <c r="B161" s="0" t="s">
        <v>407</v>
      </c>
      <c r="C161" s="0" t="s">
        <v>444</v>
      </c>
      <c r="D161" s="0" t="s">
        <v>240</v>
      </c>
      <c r="E161" s="0" t="s">
        <v>241</v>
      </c>
      <c r="F161" s="0" t="s">
        <v>242</v>
      </c>
      <c r="G161" s="0" t="n">
        <v>230.759</v>
      </c>
      <c r="H161" s="0" t="n">
        <v>204.588</v>
      </c>
      <c r="I161" s="0" t="n">
        <v>197.643</v>
      </c>
      <c r="J161" s="0" t="n">
        <v>172.856</v>
      </c>
      <c r="K161" s="0" t="n">
        <v>172.381</v>
      </c>
      <c r="L161" s="0" t="n">
        <v>181.62</v>
      </c>
      <c r="M161" s="0" t="n">
        <v>251.304</v>
      </c>
      <c r="N161" s="0" t="n">
        <v>318.389</v>
      </c>
      <c r="O161" s="0" t="n">
        <v>374.068</v>
      </c>
      <c r="P161" s="0" t="n">
        <v>412.59</v>
      </c>
      <c r="Q161" s="0" t="n">
        <v>535.652</v>
      </c>
      <c r="R161" s="0" t="n">
        <v>576.446</v>
      </c>
      <c r="S161" s="0" t="n">
        <v>630.122</v>
      </c>
      <c r="T161" s="0" t="n">
        <v>529.319</v>
      </c>
      <c r="U161" s="0" t="n">
        <v>531.137</v>
      </c>
      <c r="V161" s="0" t="n">
        <v>613.946</v>
      </c>
      <c r="W161" s="0" t="n">
        <v>640.026</v>
      </c>
      <c r="X161" s="0" t="n">
        <v>589.376</v>
      </c>
      <c r="Y161" s="0" t="n">
        <v>618.414</v>
      </c>
      <c r="Z161" s="0" t="n">
        <v>635.968</v>
      </c>
      <c r="AA161" s="0" t="n">
        <v>598.628</v>
      </c>
      <c r="AB161" s="0" t="n">
        <v>627.834</v>
      </c>
      <c r="AC161" s="0" t="n">
        <v>708.256</v>
      </c>
      <c r="AD161" s="0" t="n">
        <v>907.264</v>
      </c>
      <c r="AE161" s="67" t="n">
        <v>1068.57</v>
      </c>
      <c r="AF161" s="67" t="n">
        <v>1154.35</v>
      </c>
      <c r="AG161" s="67" t="n">
        <v>1260.47</v>
      </c>
      <c r="AH161" s="67" t="n">
        <v>1474.18</v>
      </c>
      <c r="AI161" s="67" t="n">
        <v>1631.69</v>
      </c>
      <c r="AJ161" s="67" t="n">
        <v>1489.85</v>
      </c>
      <c r="AK161" s="67" t="n">
        <v>1423.27</v>
      </c>
      <c r="AL161" s="67" t="n">
        <v>1480.45</v>
      </c>
      <c r="AM161" s="67" t="n">
        <v>1325.58</v>
      </c>
      <c r="AN161" s="67" t="n">
        <v>1355.16</v>
      </c>
      <c r="AO161" s="67" t="n">
        <v>1371.58</v>
      </c>
      <c r="AP161" s="67" t="n">
        <v>1195.72</v>
      </c>
      <c r="AQ161" s="67" t="n">
        <v>1232.57</v>
      </c>
      <c r="AR161" s="67" t="n">
        <v>1312.08</v>
      </c>
      <c r="AS161" s="67" t="n">
        <v>1422.8</v>
      </c>
      <c r="AT161" s="67" t="n">
        <v>1393.64</v>
      </c>
      <c r="AU161" s="67" t="n">
        <v>1278.21</v>
      </c>
      <c r="AV161" s="67" t="n">
        <v>1461.55</v>
      </c>
      <c r="AW161" s="67" t="n">
        <v>1571.1</v>
      </c>
      <c r="AX161" s="67" t="n">
        <v>1644.73</v>
      </c>
      <c r="AY161" s="67" t="n">
        <v>1715.98</v>
      </c>
      <c r="AZ161" s="67" t="n">
        <v>1769.03</v>
      </c>
      <c r="BA161" s="67" t="n">
        <v>1824.05</v>
      </c>
      <c r="BB161" s="0" t="n">
        <v>2020</v>
      </c>
      <c r="BC161" s="0" t="n">
        <v>1</v>
      </c>
    </row>
    <row r="162" customFormat="false" ht="15" hidden="false" customHeight="false" outlineLevel="0" collapsed="false">
      <c r="A162" s="0" t="s">
        <v>174</v>
      </c>
      <c r="B162" s="0" t="s">
        <v>408</v>
      </c>
      <c r="C162" s="0" t="s">
        <v>444</v>
      </c>
      <c r="D162" s="0" t="s">
        <v>240</v>
      </c>
      <c r="E162" s="0" t="s">
        <v>241</v>
      </c>
      <c r="F162" s="0" t="s">
        <v>242</v>
      </c>
      <c r="G162" s="0" t="n">
        <v>5.024</v>
      </c>
      <c r="H162" s="0" t="n">
        <v>5.228</v>
      </c>
      <c r="I162" s="0" t="n">
        <v>5.644</v>
      </c>
      <c r="J162" s="0" t="n">
        <v>6.093</v>
      </c>
      <c r="K162" s="0" t="n">
        <v>7.142</v>
      </c>
      <c r="L162" s="0" t="n">
        <v>7.064</v>
      </c>
      <c r="M162" s="0" t="n">
        <v>7.571</v>
      </c>
      <c r="N162" s="0" t="n">
        <v>7.884</v>
      </c>
      <c r="O162" s="0" t="n">
        <v>8.24</v>
      </c>
      <c r="P162" s="0" t="n">
        <v>8.271</v>
      </c>
      <c r="Q162" s="0" t="n">
        <v>9.468</v>
      </c>
      <c r="R162" s="0" t="n">
        <v>10.367</v>
      </c>
      <c r="S162" s="0" t="n">
        <v>11.176</v>
      </c>
      <c r="T162" s="0" t="n">
        <v>11.948</v>
      </c>
      <c r="U162" s="0" t="n">
        <v>13.781</v>
      </c>
      <c r="V162" s="0" t="n">
        <v>14.635</v>
      </c>
      <c r="W162" s="0" t="n">
        <v>16.051</v>
      </c>
      <c r="X162" s="0" t="n">
        <v>17.94</v>
      </c>
      <c r="Y162" s="0" t="n">
        <v>18.429</v>
      </c>
      <c r="Z162" s="0" t="n">
        <v>18.519</v>
      </c>
      <c r="AA162" s="0" t="n">
        <v>19.355</v>
      </c>
      <c r="AB162" s="0" t="n">
        <v>18.609</v>
      </c>
      <c r="AC162" s="0" t="n">
        <v>19.579</v>
      </c>
      <c r="AD162" s="0" t="n">
        <v>21.624</v>
      </c>
      <c r="AE162" s="0" t="n">
        <v>23.628</v>
      </c>
      <c r="AF162" s="0" t="n">
        <v>27.939</v>
      </c>
      <c r="AG162" s="0" t="n">
        <v>32.357</v>
      </c>
      <c r="AH162" s="0" t="n">
        <v>37.023</v>
      </c>
      <c r="AI162" s="0" t="n">
        <v>46.608</v>
      </c>
      <c r="AJ162" s="0" t="n">
        <v>48.129</v>
      </c>
      <c r="AK162" s="0" t="n">
        <v>56.732</v>
      </c>
      <c r="AL162" s="0" t="n">
        <v>65.265</v>
      </c>
      <c r="AM162" s="0" t="n">
        <v>68.381</v>
      </c>
      <c r="AN162" s="0" t="n">
        <v>74.253</v>
      </c>
      <c r="AO162" s="0" t="n">
        <v>79.312</v>
      </c>
      <c r="AP162" s="0" t="n">
        <v>80.557</v>
      </c>
      <c r="AQ162" s="0" t="n">
        <v>82.39</v>
      </c>
      <c r="AR162" s="0" t="n">
        <v>87.422</v>
      </c>
      <c r="AS162" s="0" t="n">
        <v>87.922</v>
      </c>
      <c r="AT162" s="0" t="n">
        <v>83.978</v>
      </c>
      <c r="AU162" s="0" t="n">
        <v>80.7</v>
      </c>
      <c r="AV162" s="0" t="n">
        <v>84.532</v>
      </c>
      <c r="AW162" s="0" t="n">
        <v>88.315</v>
      </c>
      <c r="AX162" s="0" t="n">
        <v>94.046</v>
      </c>
      <c r="AY162" s="0" t="n">
        <v>100.288</v>
      </c>
      <c r="AZ162" s="0" t="n">
        <v>107.043</v>
      </c>
      <c r="BA162" s="0" t="n">
        <v>114.282</v>
      </c>
      <c r="BB162" s="0" t="n">
        <v>2019</v>
      </c>
    </row>
    <row r="163" customFormat="false" ht="15" hidden="false" customHeight="false" outlineLevel="0" collapsed="false">
      <c r="A163" s="0" t="s">
        <v>176</v>
      </c>
      <c r="B163" s="0" t="s">
        <v>409</v>
      </c>
      <c r="C163" s="0" t="s">
        <v>444</v>
      </c>
      <c r="D163" s="0" t="s">
        <v>240</v>
      </c>
      <c r="E163" s="0" t="s">
        <v>241</v>
      </c>
      <c r="F163" s="0" t="s">
        <v>242</v>
      </c>
      <c r="G163" s="0" t="n">
        <v>0.058</v>
      </c>
      <c r="H163" s="0" t="n">
        <v>0.069</v>
      </c>
      <c r="I163" s="0" t="n">
        <v>0.079</v>
      </c>
      <c r="J163" s="0" t="n">
        <v>0.078</v>
      </c>
      <c r="K163" s="0" t="n">
        <v>0.091</v>
      </c>
      <c r="L163" s="0" t="n">
        <v>0.101</v>
      </c>
      <c r="M163" s="0" t="n">
        <v>0.119</v>
      </c>
      <c r="N163" s="0" t="n">
        <v>0.136</v>
      </c>
      <c r="O163" s="0" t="n">
        <v>0.161</v>
      </c>
      <c r="P163" s="0" t="n">
        <v>0.179</v>
      </c>
      <c r="Q163" s="0" t="n">
        <v>0.203</v>
      </c>
      <c r="R163" s="0" t="n">
        <v>0.201</v>
      </c>
      <c r="S163" s="0" t="n">
        <v>0.223</v>
      </c>
      <c r="T163" s="0" t="n">
        <v>0.243</v>
      </c>
      <c r="U163" s="0" t="n">
        <v>0.272</v>
      </c>
      <c r="V163" s="0" t="n">
        <v>0.293</v>
      </c>
      <c r="W163" s="0" t="n">
        <v>0.312</v>
      </c>
      <c r="X163" s="0" t="n">
        <v>0.351</v>
      </c>
      <c r="Y163" s="0" t="n">
        <v>0.366</v>
      </c>
      <c r="Z163" s="0" t="n">
        <v>0.389</v>
      </c>
      <c r="AA163" s="0" t="n">
        <v>0.421</v>
      </c>
      <c r="AB163" s="0" t="n">
        <v>0.458</v>
      </c>
      <c r="AC163" s="0" t="n">
        <v>0.481</v>
      </c>
      <c r="AD163" s="0" t="n">
        <v>0.469</v>
      </c>
      <c r="AE163" s="0" t="n">
        <v>0.507</v>
      </c>
      <c r="AF163" s="0" t="n">
        <v>0.547</v>
      </c>
      <c r="AG163" s="0" t="n">
        <v>0.644</v>
      </c>
      <c r="AH163" s="0" t="n">
        <v>0.689</v>
      </c>
      <c r="AI163" s="0" t="n">
        <v>0.751</v>
      </c>
      <c r="AJ163" s="0" t="n">
        <v>0.748</v>
      </c>
      <c r="AK163" s="0" t="n">
        <v>0.76</v>
      </c>
      <c r="AL163" s="0" t="n">
        <v>0.818</v>
      </c>
      <c r="AM163" s="0" t="n">
        <v>0.8</v>
      </c>
      <c r="AN163" s="0" t="n">
        <v>0.84</v>
      </c>
      <c r="AO163" s="0" t="n">
        <v>0.917</v>
      </c>
      <c r="AP163" s="0" t="n">
        <v>0.923</v>
      </c>
      <c r="AQ163" s="0" t="n">
        <v>0.971</v>
      </c>
      <c r="AR163" s="0" t="n">
        <v>0.997</v>
      </c>
      <c r="AS163" s="0" t="n">
        <v>1.011</v>
      </c>
      <c r="AT163" s="0" t="n">
        <v>1.065</v>
      </c>
      <c r="AU163" s="0" t="n">
        <v>0.852</v>
      </c>
      <c r="AV163" s="0" t="n">
        <v>0.831</v>
      </c>
      <c r="AW163" s="0" t="n">
        <v>0.913</v>
      </c>
      <c r="AX163" s="0" t="n">
        <v>1</v>
      </c>
      <c r="AY163" s="0" t="n">
        <v>1.076</v>
      </c>
      <c r="AZ163" s="0" t="n">
        <v>1.129</v>
      </c>
      <c r="BA163" s="0" t="n">
        <v>1.185</v>
      </c>
      <c r="BB163" s="0" t="n">
        <v>2019</v>
      </c>
    </row>
    <row r="164" customFormat="false" ht="15" hidden="false" customHeight="false" outlineLevel="0" collapsed="false">
      <c r="A164" s="0" t="s">
        <v>178</v>
      </c>
      <c r="B164" s="0" t="s">
        <v>410</v>
      </c>
      <c r="C164" s="0" t="s">
        <v>444</v>
      </c>
      <c r="D164" s="0" t="s">
        <v>240</v>
      </c>
      <c r="E164" s="0" t="s">
        <v>241</v>
      </c>
      <c r="F164" s="0" t="s">
        <v>242</v>
      </c>
      <c r="G164" s="0" t="n">
        <v>0.17</v>
      </c>
      <c r="H164" s="0" t="n">
        <v>0.194</v>
      </c>
      <c r="I164" s="0" t="n">
        <v>0.183</v>
      </c>
      <c r="J164" s="0" t="n">
        <v>0.197</v>
      </c>
      <c r="K164" s="0" t="n">
        <v>0.251</v>
      </c>
      <c r="L164" s="0" t="n">
        <v>0.284</v>
      </c>
      <c r="M164" s="0" t="n">
        <v>0.34</v>
      </c>
      <c r="N164" s="0" t="n">
        <v>0.375</v>
      </c>
      <c r="O164" s="0" t="n">
        <v>0.43</v>
      </c>
      <c r="P164" s="0" t="n">
        <v>0.487</v>
      </c>
      <c r="Q164" s="0" t="n">
        <v>0.58</v>
      </c>
      <c r="R164" s="0" t="n">
        <v>0.614</v>
      </c>
      <c r="S164" s="0" t="n">
        <v>0.674</v>
      </c>
      <c r="T164" s="0" t="n">
        <v>0.685</v>
      </c>
      <c r="U164" s="0" t="n">
        <v>0.714</v>
      </c>
      <c r="V164" s="0" t="n">
        <v>0.763</v>
      </c>
      <c r="W164" s="0" t="n">
        <v>0.789</v>
      </c>
      <c r="X164" s="0" t="n">
        <v>0.806</v>
      </c>
      <c r="Y164" s="0" t="n">
        <v>0.877</v>
      </c>
      <c r="Z164" s="0" t="n">
        <v>0.922</v>
      </c>
      <c r="AA164" s="0" t="n">
        <v>0.933</v>
      </c>
      <c r="AB164" s="0" t="n">
        <v>0.892</v>
      </c>
      <c r="AC164" s="0" t="n">
        <v>0.9</v>
      </c>
      <c r="AD164" s="0" t="n">
        <v>0.987</v>
      </c>
      <c r="AE164" s="0" t="n">
        <v>1.067</v>
      </c>
      <c r="AF164" s="0" t="n">
        <v>1.136</v>
      </c>
      <c r="AG164" s="0" t="n">
        <v>1.268</v>
      </c>
      <c r="AH164" s="0" t="n">
        <v>1.336</v>
      </c>
      <c r="AI164" s="0" t="n">
        <v>1.438</v>
      </c>
      <c r="AJ164" s="0" t="n">
        <v>1.402</v>
      </c>
      <c r="AK164" s="0" t="n">
        <v>1.487</v>
      </c>
      <c r="AL164" s="0" t="n">
        <v>1.577</v>
      </c>
      <c r="AM164" s="0" t="n">
        <v>1.605</v>
      </c>
      <c r="AN164" s="0" t="n">
        <v>1.665</v>
      </c>
      <c r="AO164" s="0" t="n">
        <v>1.755</v>
      </c>
      <c r="AP164" s="0" t="n">
        <v>1.808</v>
      </c>
      <c r="AQ164" s="0" t="n">
        <v>1.865</v>
      </c>
      <c r="AR164" s="0" t="n">
        <v>1.999</v>
      </c>
      <c r="AS164" s="0" t="n">
        <v>2.066</v>
      </c>
      <c r="AT164" s="0" t="n">
        <v>2.122</v>
      </c>
      <c r="AU164" s="0" t="n">
        <v>1.692</v>
      </c>
      <c r="AV164" s="0" t="n">
        <v>1.787</v>
      </c>
      <c r="AW164" s="0" t="n">
        <v>2.02</v>
      </c>
      <c r="AX164" s="0" t="n">
        <v>2.127</v>
      </c>
      <c r="AY164" s="0" t="n">
        <v>2.222</v>
      </c>
      <c r="AZ164" s="0" t="n">
        <v>2.307</v>
      </c>
      <c r="BA164" s="0" t="n">
        <v>2.388</v>
      </c>
      <c r="BB164" s="0" t="n">
        <v>2019</v>
      </c>
    </row>
    <row r="165" customFormat="false" ht="15" hidden="false" customHeight="false" outlineLevel="0" collapsed="false">
      <c r="A165" s="0" t="s">
        <v>180</v>
      </c>
      <c r="B165" s="0" t="s">
        <v>411</v>
      </c>
      <c r="C165" s="0" t="s">
        <v>444</v>
      </c>
      <c r="D165" s="0" t="s">
        <v>240</v>
      </c>
      <c r="E165" s="0" t="s">
        <v>241</v>
      </c>
      <c r="F165" s="0" t="s">
        <v>242</v>
      </c>
      <c r="G165" s="0" t="n">
        <v>0.082</v>
      </c>
      <c r="H165" s="0" t="n">
        <v>0.102</v>
      </c>
      <c r="I165" s="0" t="n">
        <v>0.114</v>
      </c>
      <c r="J165" s="0" t="n">
        <v>0.122</v>
      </c>
      <c r="K165" s="0" t="n">
        <v>0.135</v>
      </c>
      <c r="L165" s="0" t="n">
        <v>0.146</v>
      </c>
      <c r="M165" s="0" t="n">
        <v>0.161</v>
      </c>
      <c r="N165" s="0" t="n">
        <v>0.176</v>
      </c>
      <c r="O165" s="0" t="n">
        <v>0.201</v>
      </c>
      <c r="P165" s="0" t="n">
        <v>0.215</v>
      </c>
      <c r="Q165" s="0" t="n">
        <v>0.24</v>
      </c>
      <c r="R165" s="0" t="n">
        <v>0.255</v>
      </c>
      <c r="S165" s="0" t="n">
        <v>0.278</v>
      </c>
      <c r="T165" s="0" t="n">
        <v>0.286</v>
      </c>
      <c r="U165" s="0" t="n">
        <v>0.289</v>
      </c>
      <c r="V165" s="0" t="n">
        <v>0.316</v>
      </c>
      <c r="W165" s="0" t="n">
        <v>0.331</v>
      </c>
      <c r="X165" s="0" t="n">
        <v>0.348</v>
      </c>
      <c r="Y165" s="0" t="n">
        <v>0.374</v>
      </c>
      <c r="Z165" s="0" t="n">
        <v>0.391</v>
      </c>
      <c r="AA165" s="0" t="n">
        <v>0.396</v>
      </c>
      <c r="AB165" s="0" t="n">
        <v>0.43</v>
      </c>
      <c r="AC165" s="0" t="n">
        <v>0.462</v>
      </c>
      <c r="AD165" s="0" t="n">
        <v>0.482</v>
      </c>
      <c r="AE165" s="0" t="n">
        <v>0.522</v>
      </c>
      <c r="AF165" s="0" t="n">
        <v>0.551</v>
      </c>
      <c r="AG165" s="0" t="n">
        <v>0.611</v>
      </c>
      <c r="AH165" s="0" t="n">
        <v>0.684</v>
      </c>
      <c r="AI165" s="0" t="n">
        <v>0.695</v>
      </c>
      <c r="AJ165" s="0" t="n">
        <v>0.675</v>
      </c>
      <c r="AK165" s="0" t="n">
        <v>0.681</v>
      </c>
      <c r="AL165" s="0" t="n">
        <v>0.676</v>
      </c>
      <c r="AM165" s="0" t="n">
        <v>0.693</v>
      </c>
      <c r="AN165" s="0" t="n">
        <v>0.721</v>
      </c>
      <c r="AO165" s="0" t="n">
        <v>0.728</v>
      </c>
      <c r="AP165" s="0" t="n">
        <v>0.755</v>
      </c>
      <c r="AQ165" s="0" t="n">
        <v>0.774</v>
      </c>
      <c r="AR165" s="0" t="n">
        <v>0.792</v>
      </c>
      <c r="AS165" s="0" t="n">
        <v>0.811</v>
      </c>
      <c r="AT165" s="0" t="n">
        <v>0.825</v>
      </c>
      <c r="AU165" s="0" t="n">
        <v>0.787</v>
      </c>
      <c r="AV165" s="0" t="n">
        <v>0.798</v>
      </c>
      <c r="AW165" s="0" t="n">
        <v>0.854</v>
      </c>
      <c r="AX165" s="0" t="n">
        <v>0.9</v>
      </c>
      <c r="AY165" s="0" t="n">
        <v>0.946</v>
      </c>
      <c r="AZ165" s="0" t="n">
        <v>0.991</v>
      </c>
      <c r="BA165" s="0" t="n">
        <v>1.038</v>
      </c>
      <c r="BB165" s="0" t="n">
        <v>2019</v>
      </c>
    </row>
    <row r="166" customFormat="false" ht="15" hidden="false" customHeight="false" outlineLevel="0" collapsed="false">
      <c r="A166" s="0" t="s">
        <v>181</v>
      </c>
      <c r="B166" s="0" t="s">
        <v>412</v>
      </c>
      <c r="C166" s="0" t="s">
        <v>444</v>
      </c>
      <c r="D166" s="0" t="s">
        <v>240</v>
      </c>
      <c r="E166" s="0" t="s">
        <v>241</v>
      </c>
      <c r="F166" s="0" t="s">
        <v>242</v>
      </c>
      <c r="G166" s="0" t="n">
        <v>9.095</v>
      </c>
      <c r="H166" s="0" t="n">
        <v>6.53</v>
      </c>
      <c r="I166" s="0" t="n">
        <v>4.748</v>
      </c>
      <c r="J166" s="0" t="n">
        <v>6.485</v>
      </c>
      <c r="K166" s="0" t="n">
        <v>7.992</v>
      </c>
      <c r="L166" s="0" t="n">
        <v>5.547</v>
      </c>
      <c r="M166" s="0" t="n">
        <v>7.4</v>
      </c>
      <c r="N166" s="0" t="n">
        <v>11.964</v>
      </c>
      <c r="O166" s="0" t="n">
        <v>9.551</v>
      </c>
      <c r="P166" s="0" t="n">
        <v>16.853</v>
      </c>
      <c r="Q166" s="0" t="n">
        <v>2.245</v>
      </c>
      <c r="R166" s="0" t="n">
        <v>2.528</v>
      </c>
      <c r="S166" s="0" t="n">
        <v>3.1</v>
      </c>
      <c r="T166" s="0" t="n">
        <v>5.246</v>
      </c>
      <c r="U166" s="0" t="n">
        <v>5.961</v>
      </c>
      <c r="V166" s="0" t="n">
        <v>6.694</v>
      </c>
      <c r="W166" s="0" t="n">
        <v>8.377</v>
      </c>
      <c r="X166" s="0" t="n">
        <v>10.241</v>
      </c>
      <c r="Y166" s="0" t="n">
        <v>10.924</v>
      </c>
      <c r="Z166" s="0" t="n">
        <v>10.714</v>
      </c>
      <c r="AA166" s="0" t="n">
        <v>13.134</v>
      </c>
      <c r="AB166" s="0" t="n">
        <v>15.716</v>
      </c>
      <c r="AC166" s="0" t="n">
        <v>18.137</v>
      </c>
      <c r="AD166" s="0" t="n">
        <v>21.355</v>
      </c>
      <c r="AE166" s="0" t="n">
        <v>26.646</v>
      </c>
      <c r="AF166" s="0" t="n">
        <v>35.183</v>
      </c>
      <c r="AG166" s="0" t="n">
        <v>45.264</v>
      </c>
      <c r="AH166" s="0" t="n">
        <v>59.44</v>
      </c>
      <c r="AI166" s="0" t="n">
        <v>64.833</v>
      </c>
      <c r="AJ166" s="0" t="n">
        <v>54.812</v>
      </c>
      <c r="AK166" s="0" t="n">
        <v>65.716</v>
      </c>
      <c r="AL166" s="0" t="n">
        <v>66.448</v>
      </c>
      <c r="AM166" s="0" t="n">
        <v>48.948</v>
      </c>
      <c r="AN166" s="0" t="n">
        <v>52.892</v>
      </c>
      <c r="AO166" s="0" t="n">
        <v>60.726</v>
      </c>
      <c r="AP166" s="0" t="n">
        <v>64.536</v>
      </c>
      <c r="AQ166" s="0" t="n">
        <v>64.883</v>
      </c>
      <c r="AR166" s="0" t="n">
        <v>47.837</v>
      </c>
      <c r="AS166" s="0" t="n">
        <v>35.891</v>
      </c>
      <c r="AT166" s="0" t="n">
        <v>33.564</v>
      </c>
      <c r="AU166" s="0" t="n">
        <v>34.37</v>
      </c>
      <c r="AV166" s="0" t="n">
        <v>35.827</v>
      </c>
      <c r="AW166" s="0" t="n">
        <v>35.917</v>
      </c>
      <c r="AX166" s="0" t="n">
        <v>36.745</v>
      </c>
      <c r="AY166" s="0" t="n">
        <v>37.976</v>
      </c>
      <c r="AZ166" s="0" t="n">
        <v>39.556</v>
      </c>
      <c r="BA166" s="0" t="n">
        <v>41.245</v>
      </c>
      <c r="BB166" s="0" t="n">
        <v>2019</v>
      </c>
    </row>
    <row r="167" customFormat="false" ht="15" hidden="false" customHeight="false" outlineLevel="0" collapsed="false">
      <c r="A167" s="0" t="s">
        <v>182</v>
      </c>
      <c r="B167" s="0" t="s">
        <v>413</v>
      </c>
      <c r="C167" s="0" t="s">
        <v>444</v>
      </c>
      <c r="D167" s="0" t="s">
        <v>240</v>
      </c>
      <c r="E167" s="0" t="s">
        <v>241</v>
      </c>
      <c r="F167" s="0" t="s">
        <v>242</v>
      </c>
      <c r="G167" s="0" t="n">
        <v>1.192</v>
      </c>
      <c r="H167" s="0" t="n">
        <v>1.333</v>
      </c>
      <c r="I167" s="0" t="n">
        <v>1.372</v>
      </c>
      <c r="J167" s="0" t="n">
        <v>1.325</v>
      </c>
      <c r="K167" s="0" t="n">
        <v>1.296</v>
      </c>
      <c r="L167" s="0" t="n">
        <v>1.309</v>
      </c>
      <c r="M167" s="0" t="n">
        <v>1.336</v>
      </c>
      <c r="N167" s="0" t="n">
        <v>1.469</v>
      </c>
      <c r="O167" s="0" t="n">
        <v>1.741</v>
      </c>
      <c r="P167" s="0" t="n">
        <v>2.034</v>
      </c>
      <c r="Q167" s="0" t="n">
        <v>0.539</v>
      </c>
      <c r="R167" s="0" t="n">
        <v>0.594</v>
      </c>
      <c r="S167" s="0" t="n">
        <v>0.551</v>
      </c>
      <c r="T167" s="0" t="n">
        <v>0.434</v>
      </c>
      <c r="U167" s="0" t="n">
        <v>0.488</v>
      </c>
      <c r="V167" s="0" t="n">
        <v>0.927</v>
      </c>
      <c r="W167" s="0" t="n">
        <v>1.153</v>
      </c>
      <c r="X167" s="0" t="n">
        <v>1.235</v>
      </c>
      <c r="Y167" s="0" t="n">
        <v>1.483</v>
      </c>
      <c r="Z167" s="0" t="n">
        <v>1.222</v>
      </c>
      <c r="AA167" s="0" t="n">
        <v>1.266</v>
      </c>
      <c r="AB167" s="0" t="n">
        <v>1.09</v>
      </c>
      <c r="AC167" s="0" t="n">
        <v>1.376</v>
      </c>
      <c r="AD167" s="0" t="n">
        <v>1.615</v>
      </c>
      <c r="AE167" s="0" t="n">
        <v>1.868</v>
      </c>
      <c r="AF167" s="0" t="n">
        <v>2.235</v>
      </c>
      <c r="AG167" s="0" t="n">
        <v>2.626</v>
      </c>
      <c r="AH167" s="0" t="n">
        <v>2.936</v>
      </c>
      <c r="AI167" s="0" t="n">
        <v>3.533</v>
      </c>
      <c r="AJ167" s="0" t="n">
        <v>3.876</v>
      </c>
      <c r="AK167" s="0" t="n">
        <v>4.368</v>
      </c>
      <c r="AL167" s="0" t="n">
        <v>4.422</v>
      </c>
      <c r="AM167" s="0" t="n">
        <v>4.98</v>
      </c>
      <c r="AN167" s="0" t="n">
        <v>5.146</v>
      </c>
      <c r="AO167" s="0" t="n">
        <v>5.241</v>
      </c>
      <c r="AP167" s="0" t="n">
        <v>4.787</v>
      </c>
      <c r="AQ167" s="0" t="n">
        <v>3.129</v>
      </c>
      <c r="AR167" s="0" t="n">
        <v>3.216</v>
      </c>
      <c r="AS167" s="0" t="n">
        <v>3.465</v>
      </c>
      <c r="AT167" s="0" t="n">
        <v>3.697</v>
      </c>
      <c r="AU167" s="0" t="n">
        <v>2.41</v>
      </c>
      <c r="AV167" s="0" t="n">
        <v>2.465</v>
      </c>
      <c r="AW167" s="0" t="n">
        <v>2.571</v>
      </c>
      <c r="AX167" s="0" t="n">
        <v>2.704</v>
      </c>
      <c r="AY167" s="0" t="n">
        <v>2.822</v>
      </c>
      <c r="AZ167" s="0" t="n">
        <v>2.934</v>
      </c>
      <c r="BA167" s="0" t="n">
        <v>3.063</v>
      </c>
      <c r="BB167" s="0" t="n">
        <v>2019</v>
      </c>
    </row>
    <row r="168" customFormat="false" ht="15" hidden="false" customHeight="false" outlineLevel="0" collapsed="false">
      <c r="A168" s="0" t="s">
        <v>184</v>
      </c>
      <c r="B168" s="0" t="s">
        <v>414</v>
      </c>
      <c r="C168" s="0" t="s">
        <v>444</v>
      </c>
      <c r="D168" s="0" t="s">
        <v>240</v>
      </c>
      <c r="E168" s="0" t="s">
        <v>241</v>
      </c>
      <c r="F168" s="0" t="s">
        <v>242</v>
      </c>
      <c r="G168" s="0" t="n">
        <v>140.384</v>
      </c>
      <c r="H168" s="0" t="n">
        <v>128.148</v>
      </c>
      <c r="I168" s="0" t="n">
        <v>113.059</v>
      </c>
      <c r="J168" s="0" t="n">
        <v>103.89</v>
      </c>
      <c r="K168" s="0" t="n">
        <v>108.255</v>
      </c>
      <c r="L168" s="0" t="n">
        <v>113.249</v>
      </c>
      <c r="M168" s="0" t="n">
        <v>149.633</v>
      </c>
      <c r="N168" s="0" t="n">
        <v>181.991</v>
      </c>
      <c r="O168" s="0" t="n">
        <v>205.883</v>
      </c>
      <c r="P168" s="0" t="n">
        <v>216.691</v>
      </c>
      <c r="Q168" s="0" t="n">
        <v>259.9</v>
      </c>
      <c r="R168" s="0" t="n">
        <v>272.205</v>
      </c>
      <c r="S168" s="0" t="n">
        <v>283.228</v>
      </c>
      <c r="T168" s="0" t="n">
        <v>212.953</v>
      </c>
      <c r="U168" s="0" t="n">
        <v>229.034</v>
      </c>
      <c r="V168" s="0" t="n">
        <v>267.307</v>
      </c>
      <c r="W168" s="0" t="n">
        <v>291.746</v>
      </c>
      <c r="X168" s="0" t="n">
        <v>268.146</v>
      </c>
      <c r="Y168" s="0" t="n">
        <v>270.81</v>
      </c>
      <c r="Z168" s="0" t="n">
        <v>274.071</v>
      </c>
      <c r="AA168" s="0" t="n">
        <v>262.834</v>
      </c>
      <c r="AB168" s="0" t="n">
        <v>242.395</v>
      </c>
      <c r="AC168" s="0" t="n">
        <v>266.848</v>
      </c>
      <c r="AD168" s="0" t="n">
        <v>334.337</v>
      </c>
      <c r="AE168" s="0" t="n">
        <v>385.119</v>
      </c>
      <c r="AF168" s="0" t="n">
        <v>392.219</v>
      </c>
      <c r="AG168" s="0" t="n">
        <v>423.091</v>
      </c>
      <c r="AH168" s="0" t="n">
        <v>491.255</v>
      </c>
      <c r="AI168" s="0" t="n">
        <v>517.706</v>
      </c>
      <c r="AJ168" s="0" t="n">
        <v>436.536</v>
      </c>
      <c r="AK168" s="0" t="n">
        <v>495.813</v>
      </c>
      <c r="AL168" s="0" t="n">
        <v>574.094</v>
      </c>
      <c r="AM168" s="0" t="n">
        <v>552.484</v>
      </c>
      <c r="AN168" s="0" t="n">
        <v>586.842</v>
      </c>
      <c r="AO168" s="0" t="n">
        <v>581.964</v>
      </c>
      <c r="AP168" s="0" t="n">
        <v>505.104</v>
      </c>
      <c r="AQ168" s="0" t="n">
        <v>515.655</v>
      </c>
      <c r="AR168" s="0" t="n">
        <v>541.019</v>
      </c>
      <c r="AS168" s="0" t="n">
        <v>555.455</v>
      </c>
      <c r="AT168" s="0" t="n">
        <v>531.283</v>
      </c>
      <c r="AU168" s="0" t="n">
        <v>537.61</v>
      </c>
      <c r="AV168" s="0" t="n">
        <v>625.948</v>
      </c>
      <c r="AW168" s="0" t="n">
        <v>661.242</v>
      </c>
      <c r="AX168" s="0" t="n">
        <v>695.331</v>
      </c>
      <c r="AY168" s="0" t="n">
        <v>730.118</v>
      </c>
      <c r="AZ168" s="0" t="n">
        <v>767.053</v>
      </c>
      <c r="BA168" s="0" t="n">
        <v>806.044</v>
      </c>
      <c r="BB168" s="0" t="n">
        <v>2019</v>
      </c>
      <c r="BC168" s="0" t="n">
        <v>1</v>
      </c>
    </row>
    <row r="169" customFormat="false" ht="15" hidden="false" customHeight="false" outlineLevel="0" collapsed="false">
      <c r="A169" s="0" t="s">
        <v>185</v>
      </c>
      <c r="B169" s="0" t="s">
        <v>415</v>
      </c>
      <c r="C169" s="0" t="s">
        <v>444</v>
      </c>
      <c r="D169" s="0" t="s">
        <v>240</v>
      </c>
      <c r="E169" s="0" t="s">
        <v>241</v>
      </c>
      <c r="F169" s="0" t="s">
        <v>242</v>
      </c>
      <c r="G169" s="0" t="n">
        <v>122.701</v>
      </c>
      <c r="H169" s="0" t="n">
        <v>112.293</v>
      </c>
      <c r="I169" s="0" t="n">
        <v>114.856</v>
      </c>
      <c r="J169" s="0" t="n">
        <v>114.512</v>
      </c>
      <c r="K169" s="0" t="n">
        <v>109.596</v>
      </c>
      <c r="L169" s="0" t="n">
        <v>111.242</v>
      </c>
      <c r="M169" s="0" t="n">
        <v>159.381</v>
      </c>
      <c r="N169" s="0" t="n">
        <v>199.367</v>
      </c>
      <c r="O169" s="0" t="n">
        <v>215.521</v>
      </c>
      <c r="P169" s="0" t="n">
        <v>208.386</v>
      </c>
      <c r="Q169" s="0" t="n">
        <v>266.214</v>
      </c>
      <c r="R169" s="0" t="n">
        <v>269.391</v>
      </c>
      <c r="S169" s="0" t="n">
        <v>279.957</v>
      </c>
      <c r="T169" s="0" t="n">
        <v>272.079</v>
      </c>
      <c r="U169" s="0" t="n">
        <v>301.353</v>
      </c>
      <c r="V169" s="0" t="n">
        <v>353.295</v>
      </c>
      <c r="W169" s="0" t="n">
        <v>340.775</v>
      </c>
      <c r="X169" s="0" t="n">
        <v>295.263</v>
      </c>
      <c r="Y169" s="0" t="n">
        <v>303.79</v>
      </c>
      <c r="Z169" s="0" t="n">
        <v>298.199</v>
      </c>
      <c r="AA169" s="0" t="n">
        <v>279.946</v>
      </c>
      <c r="AB169" s="0" t="n">
        <v>287.554</v>
      </c>
      <c r="AC169" s="0" t="n">
        <v>310.611</v>
      </c>
      <c r="AD169" s="0" t="n">
        <v>363.391</v>
      </c>
      <c r="AE169" s="0" t="n">
        <v>405.059</v>
      </c>
      <c r="AF169" s="0" t="n">
        <v>420.153</v>
      </c>
      <c r="AG169" s="0" t="n">
        <v>443.889</v>
      </c>
      <c r="AH169" s="0" t="n">
        <v>493.925</v>
      </c>
      <c r="AI169" s="0" t="n">
        <v>570.096</v>
      </c>
      <c r="AJ169" s="0" t="n">
        <v>558.109</v>
      </c>
      <c r="AK169" s="0" t="n">
        <v>602.899</v>
      </c>
      <c r="AL169" s="0" t="n">
        <v>721.703</v>
      </c>
      <c r="AM169" s="0" t="n">
        <v>692.405</v>
      </c>
      <c r="AN169" s="0" t="n">
        <v>713.254</v>
      </c>
      <c r="AO169" s="0" t="n">
        <v>734.73</v>
      </c>
      <c r="AP169" s="0" t="n">
        <v>702.214</v>
      </c>
      <c r="AQ169" s="0" t="n">
        <v>695.457</v>
      </c>
      <c r="AR169" s="0" t="n">
        <v>704.772</v>
      </c>
      <c r="AS169" s="0" t="n">
        <v>736.433</v>
      </c>
      <c r="AT169" s="0" t="n">
        <v>732.187</v>
      </c>
      <c r="AU169" s="0" t="n">
        <v>747.427</v>
      </c>
      <c r="AV169" s="0" t="n">
        <v>824.734</v>
      </c>
      <c r="AW169" s="0" t="n">
        <v>874.157</v>
      </c>
      <c r="AX169" s="0" t="n">
        <v>905.181</v>
      </c>
      <c r="AY169" s="0" t="n">
        <v>949.873</v>
      </c>
      <c r="AZ169" s="0" t="n">
        <v>988.213</v>
      </c>
      <c r="BA169" s="67" t="n">
        <v>1040.2</v>
      </c>
      <c r="BB169" s="0" t="n">
        <v>2019</v>
      </c>
      <c r="BC169" s="0" t="n">
        <v>1</v>
      </c>
    </row>
    <row r="170" customFormat="false" ht="15" hidden="false" customHeight="false" outlineLevel="0" collapsed="false">
      <c r="A170" s="0" t="s">
        <v>187</v>
      </c>
      <c r="B170" s="0" t="s">
        <v>416</v>
      </c>
      <c r="C170" s="0" t="s">
        <v>444</v>
      </c>
      <c r="D170" s="0" t="s">
        <v>240</v>
      </c>
      <c r="E170" s="0" t="s">
        <v>241</v>
      </c>
      <c r="F170" s="0" t="s">
        <v>242</v>
      </c>
      <c r="G170" s="0" t="n">
        <v>12.98</v>
      </c>
      <c r="H170" s="0" t="n">
        <v>16.652</v>
      </c>
      <c r="I170" s="0" t="n">
        <v>17.415</v>
      </c>
      <c r="J170" s="0" t="n">
        <v>18.649</v>
      </c>
      <c r="K170" s="0" t="n">
        <v>19.171</v>
      </c>
      <c r="L170" s="0" t="n">
        <v>21.177</v>
      </c>
      <c r="M170" s="0" t="n">
        <v>25.428</v>
      </c>
      <c r="N170" s="0" t="n">
        <v>32.497</v>
      </c>
      <c r="O170" s="0" t="n">
        <v>16.538</v>
      </c>
      <c r="P170" s="0" t="n">
        <v>9.849</v>
      </c>
      <c r="Q170" s="0" t="n">
        <v>12.303</v>
      </c>
      <c r="R170" s="0" t="n">
        <v>12.738</v>
      </c>
      <c r="S170" s="0" t="n">
        <v>13.263</v>
      </c>
      <c r="T170" s="0" t="n">
        <v>13.796</v>
      </c>
      <c r="U170" s="0" t="n">
        <v>15.105</v>
      </c>
      <c r="V170" s="0" t="n">
        <v>16.556</v>
      </c>
      <c r="W170" s="0" t="n">
        <v>17.761</v>
      </c>
      <c r="X170" s="0" t="n">
        <v>16.573</v>
      </c>
      <c r="Y170" s="0" t="n">
        <v>16.144</v>
      </c>
      <c r="Z170" s="0" t="n">
        <v>16.785</v>
      </c>
      <c r="AA170" s="0" t="n">
        <v>19.861</v>
      </c>
      <c r="AB170" s="0" t="n">
        <v>20.979</v>
      </c>
      <c r="AC170" s="0" t="n">
        <v>22.758</v>
      </c>
      <c r="AD170" s="0" t="n">
        <v>21.702</v>
      </c>
      <c r="AE170" s="0" t="n">
        <v>25.204</v>
      </c>
      <c r="AF170" s="0" t="n">
        <v>28.881</v>
      </c>
      <c r="AG170" s="0" t="n">
        <v>33.824</v>
      </c>
      <c r="AH170" s="0" t="n">
        <v>40.488</v>
      </c>
      <c r="AI170" s="0" t="n">
        <v>52.631</v>
      </c>
      <c r="AJ170" s="0" t="n">
        <v>53.939</v>
      </c>
      <c r="AK170" s="0" t="n">
        <v>60.043</v>
      </c>
      <c r="AL170" s="0" t="s">
        <v>445</v>
      </c>
      <c r="AM170" s="0" t="s">
        <v>445</v>
      </c>
      <c r="AN170" s="0" t="s">
        <v>445</v>
      </c>
      <c r="AO170" s="0" t="s">
        <v>445</v>
      </c>
      <c r="AP170" s="0" t="s">
        <v>445</v>
      </c>
      <c r="AQ170" s="0" t="s">
        <v>445</v>
      </c>
      <c r="AR170" s="0" t="s">
        <v>445</v>
      </c>
      <c r="AS170" s="0" t="s">
        <v>445</v>
      </c>
      <c r="AT170" s="0" t="s">
        <v>445</v>
      </c>
      <c r="AU170" s="0" t="s">
        <v>445</v>
      </c>
      <c r="AV170" s="0" t="s">
        <v>445</v>
      </c>
      <c r="AW170" s="0" t="s">
        <v>445</v>
      </c>
      <c r="AX170" s="0" t="s">
        <v>445</v>
      </c>
      <c r="AY170" s="0" t="s">
        <v>445</v>
      </c>
      <c r="AZ170" s="0" t="s">
        <v>445</v>
      </c>
      <c r="BA170" s="0" t="s">
        <v>445</v>
      </c>
      <c r="BB170" s="0" t="n">
        <v>2010</v>
      </c>
    </row>
    <row r="171" customFormat="false" ht="15" hidden="false" customHeight="false" outlineLevel="0" collapsed="false">
      <c r="A171" s="0" t="s">
        <v>189</v>
      </c>
      <c r="B171" s="0" t="s">
        <v>417</v>
      </c>
      <c r="C171" s="0" t="s">
        <v>444</v>
      </c>
      <c r="D171" s="0" t="s">
        <v>240</v>
      </c>
      <c r="E171" s="0" t="s">
        <v>241</v>
      </c>
      <c r="F171" s="0" t="s">
        <v>242</v>
      </c>
      <c r="G171" s="0" t="n">
        <v>42.285</v>
      </c>
      <c r="H171" s="0" t="n">
        <v>48.969</v>
      </c>
      <c r="I171" s="0" t="n">
        <v>49.535</v>
      </c>
      <c r="J171" s="0" t="n">
        <v>54.148</v>
      </c>
      <c r="K171" s="0" t="n">
        <v>61.071</v>
      </c>
      <c r="L171" s="0" t="n">
        <v>63.617</v>
      </c>
      <c r="M171" s="0" t="n">
        <v>78.195</v>
      </c>
      <c r="N171" s="0" t="n">
        <v>105.039</v>
      </c>
      <c r="O171" s="0" t="n">
        <v>126.473</v>
      </c>
      <c r="P171" s="0" t="n">
        <v>152.704</v>
      </c>
      <c r="Q171" s="0" t="n">
        <v>166.622</v>
      </c>
      <c r="R171" s="0" t="n">
        <v>187.14</v>
      </c>
      <c r="S171" s="0" t="n">
        <v>222.911</v>
      </c>
      <c r="T171" s="0" t="n">
        <v>236.339</v>
      </c>
      <c r="U171" s="0" t="n">
        <v>256.247</v>
      </c>
      <c r="V171" s="0" t="n">
        <v>279.059</v>
      </c>
      <c r="W171" s="0" t="n">
        <v>292.494</v>
      </c>
      <c r="X171" s="0" t="n">
        <v>303.284</v>
      </c>
      <c r="Y171" s="0" t="n">
        <v>279.964</v>
      </c>
      <c r="Z171" s="0" t="n">
        <v>303.83</v>
      </c>
      <c r="AA171" s="0" t="n">
        <v>330.68</v>
      </c>
      <c r="AB171" s="0" t="n">
        <v>299.276</v>
      </c>
      <c r="AC171" s="0" t="n">
        <v>307.439</v>
      </c>
      <c r="AD171" s="0" t="n">
        <v>317.381</v>
      </c>
      <c r="AE171" s="0" t="n">
        <v>346.924</v>
      </c>
      <c r="AF171" s="0" t="n">
        <v>374.06</v>
      </c>
      <c r="AG171" s="0" t="n">
        <v>386.45</v>
      </c>
      <c r="AH171" s="0" t="n">
        <v>406.907</v>
      </c>
      <c r="AI171" s="0" t="n">
        <v>415.901</v>
      </c>
      <c r="AJ171" s="0" t="n">
        <v>390.829</v>
      </c>
      <c r="AK171" s="0" t="n">
        <v>444.281</v>
      </c>
      <c r="AL171" s="0" t="n">
        <v>483.974</v>
      </c>
      <c r="AM171" s="0" t="n">
        <v>495.61</v>
      </c>
      <c r="AN171" s="0" t="n">
        <v>512.943</v>
      </c>
      <c r="AO171" s="0" t="n">
        <v>535.328</v>
      </c>
      <c r="AP171" s="0" t="n">
        <v>534.515</v>
      </c>
      <c r="AQ171" s="0" t="n">
        <v>543.081</v>
      </c>
      <c r="AR171" s="0" t="n">
        <v>590.733</v>
      </c>
      <c r="AS171" s="0" t="n">
        <v>609.198</v>
      </c>
      <c r="AT171" s="0" t="n">
        <v>612.168</v>
      </c>
      <c r="AU171" s="0" t="n">
        <v>668.51</v>
      </c>
      <c r="AV171" s="0" t="n">
        <v>759.104</v>
      </c>
      <c r="AW171" s="0" t="n">
        <v>810.665</v>
      </c>
      <c r="AX171" s="0" t="n">
        <v>851.056</v>
      </c>
      <c r="AY171" s="0" t="n">
        <v>894.23</v>
      </c>
      <c r="AZ171" s="0" t="n">
        <v>929.413</v>
      </c>
      <c r="BA171" s="0" t="n">
        <v>967.718</v>
      </c>
      <c r="BB171" s="0" t="n">
        <v>2020</v>
      </c>
    </row>
    <row r="172" customFormat="false" ht="15" hidden="false" customHeight="false" outlineLevel="0" collapsed="false">
      <c r="A172" s="0" t="s">
        <v>190</v>
      </c>
      <c r="B172" s="0" t="s">
        <v>418</v>
      </c>
      <c r="C172" s="0" t="s">
        <v>444</v>
      </c>
      <c r="D172" s="0" t="s">
        <v>240</v>
      </c>
      <c r="E172" s="0" t="s">
        <v>241</v>
      </c>
      <c r="F172" s="0" t="s">
        <v>242</v>
      </c>
      <c r="G172" s="0" t="s">
        <v>445</v>
      </c>
      <c r="H172" s="0" t="s">
        <v>445</v>
      </c>
      <c r="I172" s="0" t="s">
        <v>445</v>
      </c>
      <c r="J172" s="0" t="s">
        <v>445</v>
      </c>
      <c r="K172" s="0" t="s">
        <v>445</v>
      </c>
      <c r="L172" s="0" t="s">
        <v>445</v>
      </c>
      <c r="M172" s="0" t="s">
        <v>445</v>
      </c>
      <c r="N172" s="0" t="s">
        <v>445</v>
      </c>
      <c r="O172" s="0" t="s">
        <v>445</v>
      </c>
      <c r="P172" s="0" t="s">
        <v>445</v>
      </c>
      <c r="Q172" s="0" t="s">
        <v>445</v>
      </c>
      <c r="R172" s="0" t="s">
        <v>445</v>
      </c>
      <c r="S172" s="0" t="n">
        <v>0.291</v>
      </c>
      <c r="T172" s="0" t="n">
        <v>0.678</v>
      </c>
      <c r="U172" s="0" t="n">
        <v>0.829</v>
      </c>
      <c r="V172" s="0" t="n">
        <v>0.569</v>
      </c>
      <c r="W172" s="0" t="n">
        <v>1.052</v>
      </c>
      <c r="X172" s="0" t="n">
        <v>1.121</v>
      </c>
      <c r="Y172" s="0" t="n">
        <v>1.32</v>
      </c>
      <c r="Z172" s="0" t="n">
        <v>1.087</v>
      </c>
      <c r="AA172" s="0" t="n">
        <v>0.991</v>
      </c>
      <c r="AB172" s="0" t="n">
        <v>1.057</v>
      </c>
      <c r="AC172" s="0" t="n">
        <v>1.212</v>
      </c>
      <c r="AD172" s="0" t="n">
        <v>1.555</v>
      </c>
      <c r="AE172" s="0" t="n">
        <v>2.073</v>
      </c>
      <c r="AF172" s="0" t="n">
        <v>2.311</v>
      </c>
      <c r="AG172" s="0" t="n">
        <v>2.811</v>
      </c>
      <c r="AH172" s="0" t="n">
        <v>3.712</v>
      </c>
      <c r="AI172" s="0" t="n">
        <v>5.135</v>
      </c>
      <c r="AJ172" s="0" t="n">
        <v>4.977</v>
      </c>
      <c r="AK172" s="0" t="n">
        <v>5.642</v>
      </c>
      <c r="AL172" s="0" t="n">
        <v>6.523</v>
      </c>
      <c r="AM172" s="0" t="n">
        <v>7.592</v>
      </c>
      <c r="AN172" s="0" t="n">
        <v>8.506</v>
      </c>
      <c r="AO172" s="0" t="n">
        <v>9.242</v>
      </c>
      <c r="AP172" s="0" t="n">
        <v>7.857</v>
      </c>
      <c r="AQ172" s="0" t="n">
        <v>6.953</v>
      </c>
      <c r="AR172" s="0" t="n">
        <v>7.144</v>
      </c>
      <c r="AS172" s="0" t="n">
        <v>7.52</v>
      </c>
      <c r="AT172" s="0" t="n">
        <v>8.117</v>
      </c>
      <c r="AU172" s="0" t="n">
        <v>7.997</v>
      </c>
      <c r="AV172" s="0" t="n">
        <v>7.825</v>
      </c>
      <c r="AW172" s="0" t="n">
        <v>8.301</v>
      </c>
      <c r="AX172" s="0" t="n">
        <v>8.756</v>
      </c>
      <c r="AY172" s="0" t="n">
        <v>9.243</v>
      </c>
      <c r="AZ172" s="0" t="n">
        <v>9.776</v>
      </c>
      <c r="BA172" s="0" t="n">
        <v>10.294</v>
      </c>
      <c r="BB172" s="0" t="n">
        <v>2019</v>
      </c>
    </row>
    <row r="173" customFormat="false" ht="15" hidden="false" customHeight="false" outlineLevel="0" collapsed="false">
      <c r="A173" s="0" t="s">
        <v>191</v>
      </c>
      <c r="B173" s="0" t="s">
        <v>419</v>
      </c>
      <c r="C173" s="0" t="s">
        <v>444</v>
      </c>
      <c r="D173" s="0" t="s">
        <v>240</v>
      </c>
      <c r="E173" s="0" t="s">
        <v>241</v>
      </c>
      <c r="F173" s="0" t="s">
        <v>242</v>
      </c>
      <c r="G173" s="0" t="n">
        <v>10.873</v>
      </c>
      <c r="H173" s="0" t="n">
        <v>13.005</v>
      </c>
      <c r="I173" s="0" t="n">
        <v>14.932</v>
      </c>
      <c r="J173" s="0" t="n">
        <v>15.294</v>
      </c>
      <c r="K173" s="0" t="n">
        <v>13.915</v>
      </c>
      <c r="L173" s="0" t="n">
        <v>12.556</v>
      </c>
      <c r="M173" s="0" t="n">
        <v>15.874</v>
      </c>
      <c r="N173" s="0" t="n">
        <v>7.821</v>
      </c>
      <c r="O173" s="0" t="n">
        <v>7.474</v>
      </c>
      <c r="P173" s="0" t="n">
        <v>6.444</v>
      </c>
      <c r="Q173" s="0" t="n">
        <v>5.172</v>
      </c>
      <c r="R173" s="0" t="n">
        <v>6.019</v>
      </c>
      <c r="S173" s="0" t="n">
        <v>5.588</v>
      </c>
      <c r="T173" s="0" t="n">
        <v>5.17</v>
      </c>
      <c r="U173" s="0" t="n">
        <v>5.478</v>
      </c>
      <c r="V173" s="0" t="n">
        <v>6.382</v>
      </c>
      <c r="W173" s="0" t="n">
        <v>7.889</v>
      </c>
      <c r="X173" s="0" t="n">
        <v>9.341</v>
      </c>
      <c r="Y173" s="0" t="n">
        <v>11.481</v>
      </c>
      <c r="Z173" s="0" t="n">
        <v>11.777</v>
      </c>
      <c r="AA173" s="0" t="n">
        <v>12.369</v>
      </c>
      <c r="AB173" s="0" t="n">
        <v>12.61</v>
      </c>
      <c r="AC173" s="0" t="n">
        <v>13.125</v>
      </c>
      <c r="AD173" s="0" t="n">
        <v>14.159</v>
      </c>
      <c r="AE173" s="0" t="n">
        <v>15.576</v>
      </c>
      <c r="AF173" s="0" t="n">
        <v>17.174</v>
      </c>
      <c r="AG173" s="0" t="n">
        <v>18.867</v>
      </c>
      <c r="AH173" s="0" t="n">
        <v>21.807</v>
      </c>
      <c r="AI173" s="0" t="n">
        <v>27.762</v>
      </c>
      <c r="AJ173" s="0" t="n">
        <v>28.985</v>
      </c>
      <c r="AK173" s="0" t="n">
        <v>31.533</v>
      </c>
      <c r="AL173" s="0" t="n">
        <v>34.067</v>
      </c>
      <c r="AM173" s="0" t="n">
        <v>39.651</v>
      </c>
      <c r="AN173" s="0" t="n">
        <v>45.681</v>
      </c>
      <c r="AO173" s="0" t="n">
        <v>50.002</v>
      </c>
      <c r="AP173" s="0" t="n">
        <v>47.384</v>
      </c>
      <c r="AQ173" s="0" t="n">
        <v>49.774</v>
      </c>
      <c r="AR173" s="0" t="n">
        <v>53.227</v>
      </c>
      <c r="AS173" s="0" t="n">
        <v>56.699</v>
      </c>
      <c r="AT173" s="0" t="n">
        <v>60.81</v>
      </c>
      <c r="AU173" s="0" t="n">
        <v>63.244</v>
      </c>
      <c r="AV173" s="0" t="n">
        <v>65.919</v>
      </c>
      <c r="AW173" s="0" t="n">
        <v>70.068</v>
      </c>
      <c r="AX173" s="0" t="n">
        <v>74.344</v>
      </c>
      <c r="AY173" s="0" t="n">
        <v>79.243</v>
      </c>
      <c r="AZ173" s="0" t="n">
        <v>84.843</v>
      </c>
      <c r="BA173" s="0" t="n">
        <v>90.822</v>
      </c>
      <c r="BB173" s="0" t="n">
        <v>2019</v>
      </c>
    </row>
    <row r="174" customFormat="false" ht="15" hidden="false" customHeight="false" outlineLevel="0" collapsed="false">
      <c r="A174" s="0" t="s">
        <v>192</v>
      </c>
      <c r="B174" s="0" t="s">
        <v>420</v>
      </c>
      <c r="C174" s="0" t="s">
        <v>444</v>
      </c>
      <c r="D174" s="0" t="s">
        <v>240</v>
      </c>
      <c r="E174" s="0" t="s">
        <v>241</v>
      </c>
      <c r="F174" s="0" t="s">
        <v>242</v>
      </c>
      <c r="G174" s="0" t="n">
        <v>33.422</v>
      </c>
      <c r="H174" s="0" t="n">
        <v>35.999</v>
      </c>
      <c r="I174" s="0" t="n">
        <v>37.799</v>
      </c>
      <c r="J174" s="0" t="n">
        <v>41.366</v>
      </c>
      <c r="K174" s="0" t="n">
        <v>43.179</v>
      </c>
      <c r="L174" s="0" t="n">
        <v>40.185</v>
      </c>
      <c r="M174" s="0" t="n">
        <v>44.52</v>
      </c>
      <c r="N174" s="0" t="n">
        <v>52.204</v>
      </c>
      <c r="O174" s="0" t="n">
        <v>63.704</v>
      </c>
      <c r="P174" s="0" t="n">
        <v>74.637</v>
      </c>
      <c r="Q174" s="0" t="n">
        <v>88.467</v>
      </c>
      <c r="R174" s="0" t="n">
        <v>101.247</v>
      </c>
      <c r="S174" s="0" t="n">
        <v>115.576</v>
      </c>
      <c r="T174" s="0" t="n">
        <v>128.889</v>
      </c>
      <c r="U174" s="0" t="n">
        <v>146.684</v>
      </c>
      <c r="V174" s="0" t="n">
        <v>169.279</v>
      </c>
      <c r="W174" s="0" t="n">
        <v>183.035</v>
      </c>
      <c r="X174" s="0" t="n">
        <v>150.18</v>
      </c>
      <c r="Y174" s="0" t="n">
        <v>113.676</v>
      </c>
      <c r="Z174" s="0" t="n">
        <v>126.539</v>
      </c>
      <c r="AA174" s="0" t="n">
        <v>126.132</v>
      </c>
      <c r="AB174" s="0" t="n">
        <v>120.105</v>
      </c>
      <c r="AC174" s="0" t="n">
        <v>134.177</v>
      </c>
      <c r="AD174" s="0" t="n">
        <v>152.142</v>
      </c>
      <c r="AE174" s="0" t="n">
        <v>172.752</v>
      </c>
      <c r="AF174" s="0" t="n">
        <v>189.084</v>
      </c>
      <c r="AG174" s="0" t="n">
        <v>221.579</v>
      </c>
      <c r="AH174" s="0" t="n">
        <v>263.007</v>
      </c>
      <c r="AI174" s="0" t="n">
        <v>290.97</v>
      </c>
      <c r="AJ174" s="0" t="n">
        <v>281.399</v>
      </c>
      <c r="AK174" s="0" t="n">
        <v>340.928</v>
      </c>
      <c r="AL174" s="0" t="n">
        <v>370.929</v>
      </c>
      <c r="AM174" s="0" t="n">
        <v>397.722</v>
      </c>
      <c r="AN174" s="0" t="n">
        <v>420.364</v>
      </c>
      <c r="AO174" s="0" t="n">
        <v>407.373</v>
      </c>
      <c r="AP174" s="0" t="n">
        <v>401.142</v>
      </c>
      <c r="AQ174" s="0" t="n">
        <v>413.497</v>
      </c>
      <c r="AR174" s="0" t="n">
        <v>456.523</v>
      </c>
      <c r="AS174" s="0" t="n">
        <v>506.403</v>
      </c>
      <c r="AT174" s="0" t="n">
        <v>544.152</v>
      </c>
      <c r="AU174" s="0" t="n">
        <v>501.888</v>
      </c>
      <c r="AV174" s="0" t="n">
        <v>538.735</v>
      </c>
      <c r="AW174" s="0" t="n">
        <v>577.911</v>
      </c>
      <c r="AX174" s="0" t="n">
        <v>608.066</v>
      </c>
      <c r="AY174" s="0" t="n">
        <v>636.982</v>
      </c>
      <c r="AZ174" s="0" t="n">
        <v>669.687</v>
      </c>
      <c r="BA174" s="0" t="n">
        <v>704.184</v>
      </c>
      <c r="BB174" s="0" t="n">
        <v>2020</v>
      </c>
    </row>
    <row r="175" customFormat="false" ht="15" hidden="false" customHeight="false" outlineLevel="0" collapsed="false">
      <c r="A175" s="0" t="s">
        <v>193</v>
      </c>
      <c r="B175" s="0" t="s">
        <v>421</v>
      </c>
      <c r="C175" s="0" t="s">
        <v>444</v>
      </c>
      <c r="D175" s="0" t="s">
        <v>240</v>
      </c>
      <c r="E175" s="0" t="s">
        <v>241</v>
      </c>
      <c r="F175" s="0" t="s">
        <v>242</v>
      </c>
      <c r="G175" s="0" t="s">
        <v>445</v>
      </c>
      <c r="H175" s="0" t="s">
        <v>445</v>
      </c>
      <c r="I175" s="0" t="s">
        <v>445</v>
      </c>
      <c r="J175" s="0" t="s">
        <v>445</v>
      </c>
      <c r="K175" s="0" t="s">
        <v>445</v>
      </c>
      <c r="L175" s="0" t="s">
        <v>445</v>
      </c>
      <c r="M175" s="0" t="s">
        <v>445</v>
      </c>
      <c r="N175" s="0" t="s">
        <v>445</v>
      </c>
      <c r="O175" s="0" t="s">
        <v>445</v>
      </c>
      <c r="P175" s="0" t="s">
        <v>445</v>
      </c>
      <c r="Q175" s="0" t="s">
        <v>445</v>
      </c>
      <c r="R175" s="0" t="s">
        <v>445</v>
      </c>
      <c r="S175" s="0" t="s">
        <v>445</v>
      </c>
      <c r="T175" s="0" t="s">
        <v>445</v>
      </c>
      <c r="U175" s="0" t="s">
        <v>445</v>
      </c>
      <c r="V175" s="0" t="s">
        <v>445</v>
      </c>
      <c r="W175" s="0" t="s">
        <v>445</v>
      </c>
      <c r="X175" s="0" t="s">
        <v>445</v>
      </c>
      <c r="Y175" s="0" t="s">
        <v>445</v>
      </c>
      <c r="Z175" s="0" t="s">
        <v>445</v>
      </c>
      <c r="AA175" s="0" t="n">
        <v>0.367</v>
      </c>
      <c r="AB175" s="0" t="n">
        <v>0.477</v>
      </c>
      <c r="AC175" s="0" t="n">
        <v>0.469</v>
      </c>
      <c r="AD175" s="0" t="n">
        <v>0.49</v>
      </c>
      <c r="AE175" s="0" t="n">
        <v>0.441</v>
      </c>
      <c r="AF175" s="0" t="n">
        <v>0.462</v>
      </c>
      <c r="AG175" s="0" t="n">
        <v>0.454</v>
      </c>
      <c r="AH175" s="0" t="n">
        <v>0.543</v>
      </c>
      <c r="AI175" s="0" t="n">
        <v>0.648</v>
      </c>
      <c r="AJ175" s="0" t="n">
        <v>0.727</v>
      </c>
      <c r="AK175" s="0" t="n">
        <v>0.882</v>
      </c>
      <c r="AL175" s="0" t="n">
        <v>1.055</v>
      </c>
      <c r="AM175" s="0" t="n">
        <v>1.148</v>
      </c>
      <c r="AN175" s="0" t="n">
        <v>1.396</v>
      </c>
      <c r="AO175" s="0" t="n">
        <v>1.447</v>
      </c>
      <c r="AP175" s="0" t="n">
        <v>1.594</v>
      </c>
      <c r="AQ175" s="0" t="n">
        <v>1.651</v>
      </c>
      <c r="AR175" s="0" t="n">
        <v>1.599</v>
      </c>
      <c r="AS175" s="0" t="n">
        <v>1.56</v>
      </c>
      <c r="AT175" s="0" t="n">
        <v>2.018</v>
      </c>
      <c r="AU175" s="0" t="n">
        <v>1.791</v>
      </c>
      <c r="AV175" s="0" t="n">
        <v>1.726</v>
      </c>
      <c r="AW175" s="0" t="n">
        <v>1.832</v>
      </c>
      <c r="AX175" s="0" t="n">
        <v>1.93</v>
      </c>
      <c r="AY175" s="0" t="n">
        <v>2.024</v>
      </c>
      <c r="AZ175" s="0" t="n">
        <v>2.164</v>
      </c>
      <c r="BA175" s="0" t="n">
        <v>2.318</v>
      </c>
      <c r="BB175" s="0" t="n">
        <v>2019</v>
      </c>
    </row>
    <row r="176" customFormat="false" ht="15" hidden="false" customHeight="false" outlineLevel="0" collapsed="false">
      <c r="A176" s="0" t="s">
        <v>194</v>
      </c>
      <c r="B176" s="0" t="s">
        <v>422</v>
      </c>
      <c r="C176" s="0" t="s">
        <v>444</v>
      </c>
      <c r="D176" s="0" t="s">
        <v>240</v>
      </c>
      <c r="E176" s="0" t="s">
        <v>241</v>
      </c>
      <c r="F176" s="0" t="s">
        <v>242</v>
      </c>
      <c r="G176" s="0" t="n">
        <v>1.994</v>
      </c>
      <c r="H176" s="0" t="n">
        <v>1.656</v>
      </c>
      <c r="I176" s="0" t="n">
        <v>1.396</v>
      </c>
      <c r="J176" s="0" t="n">
        <v>1.33</v>
      </c>
      <c r="K176" s="0" t="n">
        <v>1.222</v>
      </c>
      <c r="L176" s="0" t="n">
        <v>1.281</v>
      </c>
      <c r="M176" s="0" t="n">
        <v>1.795</v>
      </c>
      <c r="N176" s="0" t="n">
        <v>2.107</v>
      </c>
      <c r="O176" s="0" t="n">
        <v>2.345</v>
      </c>
      <c r="P176" s="0" t="n">
        <v>2.302</v>
      </c>
      <c r="Q176" s="0" t="n">
        <v>2.772</v>
      </c>
      <c r="R176" s="0" t="n">
        <v>2.74</v>
      </c>
      <c r="S176" s="0" t="n">
        <v>2.873</v>
      </c>
      <c r="T176" s="0" t="n">
        <v>2.189</v>
      </c>
      <c r="U176" s="0" t="n">
        <v>1.697</v>
      </c>
      <c r="V176" s="0" t="n">
        <v>2.24</v>
      </c>
      <c r="W176" s="0" t="n">
        <v>2.448</v>
      </c>
      <c r="X176" s="0" t="n">
        <v>2.494</v>
      </c>
      <c r="Y176" s="0" t="n">
        <v>2.361</v>
      </c>
      <c r="Z176" s="0" t="n">
        <v>2.37</v>
      </c>
      <c r="AA176" s="0" t="n">
        <v>2.014</v>
      </c>
      <c r="AB176" s="0" t="n">
        <v>2</v>
      </c>
      <c r="AC176" s="0" t="n">
        <v>2.301</v>
      </c>
      <c r="AD176" s="0" t="n">
        <v>2.854</v>
      </c>
      <c r="AE176" s="0" t="n">
        <v>3.048</v>
      </c>
      <c r="AF176" s="0" t="n">
        <v>3.08</v>
      </c>
      <c r="AG176" s="0" t="n">
        <v>3.173</v>
      </c>
      <c r="AH176" s="0" t="n">
        <v>3.592</v>
      </c>
      <c r="AI176" s="0" t="n">
        <v>4.483</v>
      </c>
      <c r="AJ176" s="0" t="n">
        <v>4.554</v>
      </c>
      <c r="AK176" s="0" t="n">
        <v>4.63</v>
      </c>
      <c r="AL176" s="0" t="n">
        <v>5.223</v>
      </c>
      <c r="AM176" s="0" t="n">
        <v>5.229</v>
      </c>
      <c r="AN176" s="0" t="n">
        <v>5.831</v>
      </c>
      <c r="AO176" s="0" t="n">
        <v>6.174</v>
      </c>
      <c r="AP176" s="0" t="n">
        <v>5.641</v>
      </c>
      <c r="AQ176" s="0" t="n">
        <v>6.03</v>
      </c>
      <c r="AR176" s="0" t="n">
        <v>6.393</v>
      </c>
      <c r="AS176" s="0" t="n">
        <v>7.117</v>
      </c>
      <c r="AT176" s="0" t="n">
        <v>7.221</v>
      </c>
      <c r="AU176" s="0" t="n">
        <v>7.495</v>
      </c>
      <c r="AV176" s="0" t="n">
        <v>8.627</v>
      </c>
      <c r="AW176" s="0" t="n">
        <v>9.361</v>
      </c>
      <c r="AX176" s="0" t="n">
        <v>10.097</v>
      </c>
      <c r="AY176" s="0" t="n">
        <v>10.937</v>
      </c>
      <c r="AZ176" s="0" t="n">
        <v>11.827</v>
      </c>
      <c r="BA176" s="0" t="n">
        <v>12.785</v>
      </c>
      <c r="BB176" s="0" t="n">
        <v>2016</v>
      </c>
    </row>
    <row r="177" customFormat="false" ht="15" hidden="false" customHeight="false" outlineLevel="0" collapsed="false">
      <c r="A177" s="0" t="s">
        <v>195</v>
      </c>
      <c r="B177" s="0" t="s">
        <v>423</v>
      </c>
      <c r="C177" s="0" t="s">
        <v>444</v>
      </c>
      <c r="D177" s="0" t="s">
        <v>240</v>
      </c>
      <c r="E177" s="0" t="s">
        <v>241</v>
      </c>
      <c r="F177" s="0" t="s">
        <v>242</v>
      </c>
      <c r="G177" s="0" t="n">
        <v>0.071</v>
      </c>
      <c r="H177" s="0" t="n">
        <v>0.079</v>
      </c>
      <c r="I177" s="0" t="n">
        <v>0.079</v>
      </c>
      <c r="J177" s="0" t="n">
        <v>0.077</v>
      </c>
      <c r="K177" s="0" t="n">
        <v>0.081</v>
      </c>
      <c r="L177" s="0" t="n">
        <v>0.076</v>
      </c>
      <c r="M177" s="0" t="n">
        <v>0.09</v>
      </c>
      <c r="N177" s="0" t="n">
        <v>0.098</v>
      </c>
      <c r="O177" s="0" t="n">
        <v>0.115</v>
      </c>
      <c r="P177" s="0" t="n">
        <v>0.139</v>
      </c>
      <c r="Q177" s="0" t="n">
        <v>0.144</v>
      </c>
      <c r="R177" s="0" t="n">
        <v>0.169</v>
      </c>
      <c r="S177" s="0" t="n">
        <v>0.178</v>
      </c>
      <c r="T177" s="0" t="n">
        <v>0.183</v>
      </c>
      <c r="U177" s="0" t="n">
        <v>0.189</v>
      </c>
      <c r="V177" s="0" t="n">
        <v>0.207</v>
      </c>
      <c r="W177" s="0" t="n">
        <v>0.218</v>
      </c>
      <c r="X177" s="0" t="n">
        <v>0.222</v>
      </c>
      <c r="Y177" s="0" t="n">
        <v>0.212</v>
      </c>
      <c r="Z177" s="0" t="n">
        <v>0.197</v>
      </c>
      <c r="AA177" s="0" t="n">
        <v>0.203</v>
      </c>
      <c r="AB177" s="0" t="n">
        <v>0.181</v>
      </c>
      <c r="AC177" s="0" t="n">
        <v>0.183</v>
      </c>
      <c r="AD177" s="0" t="n">
        <v>0.202</v>
      </c>
      <c r="AE177" s="0" t="n">
        <v>0.231</v>
      </c>
      <c r="AF177" s="0" t="n">
        <v>0.262</v>
      </c>
      <c r="AG177" s="0" t="n">
        <v>0.292</v>
      </c>
      <c r="AH177" s="0" t="n">
        <v>0.299</v>
      </c>
      <c r="AI177" s="0" t="n">
        <v>0.344</v>
      </c>
      <c r="AJ177" s="0" t="n">
        <v>0.312</v>
      </c>
      <c r="AK177" s="0" t="n">
        <v>0.367</v>
      </c>
      <c r="AL177" s="0" t="n">
        <v>0.415</v>
      </c>
      <c r="AM177" s="0" t="n">
        <v>0.471</v>
      </c>
      <c r="AN177" s="0" t="n">
        <v>0.451</v>
      </c>
      <c r="AO177" s="0" t="n">
        <v>0.44</v>
      </c>
      <c r="AP177" s="0" t="n">
        <v>0.437</v>
      </c>
      <c r="AQ177" s="0" t="n">
        <v>0.421</v>
      </c>
      <c r="AR177" s="0" t="n">
        <v>0.46</v>
      </c>
      <c r="AS177" s="0" t="n">
        <v>0.486</v>
      </c>
      <c r="AT177" s="0" t="n">
        <v>0.517</v>
      </c>
      <c r="AU177" s="0" t="n">
        <v>0.514</v>
      </c>
      <c r="AV177" s="0" t="n">
        <v>0.508</v>
      </c>
      <c r="AW177" s="0" t="n">
        <v>0.542</v>
      </c>
      <c r="AX177" s="0" t="n">
        <v>0.573</v>
      </c>
      <c r="AY177" s="0" t="n">
        <v>0.6</v>
      </c>
      <c r="AZ177" s="0" t="n">
        <v>0.625</v>
      </c>
      <c r="BA177" s="0" t="n">
        <v>0.649</v>
      </c>
      <c r="BB177" s="0" t="n">
        <v>2019</v>
      </c>
    </row>
    <row r="178" customFormat="false" ht="15" hidden="false" customHeight="false" outlineLevel="0" collapsed="false">
      <c r="A178" s="0" t="s">
        <v>196</v>
      </c>
      <c r="B178" s="0" t="s">
        <v>424</v>
      </c>
      <c r="C178" s="0" t="s">
        <v>444</v>
      </c>
      <c r="D178" s="0" t="s">
        <v>240</v>
      </c>
      <c r="E178" s="0" t="s">
        <v>241</v>
      </c>
      <c r="F178" s="0" t="s">
        <v>242</v>
      </c>
      <c r="G178" s="0" t="n">
        <v>6.343</v>
      </c>
      <c r="H178" s="0" t="n">
        <v>7.113</v>
      </c>
      <c r="I178" s="0" t="n">
        <v>8.28</v>
      </c>
      <c r="J178" s="0" t="n">
        <v>7.898</v>
      </c>
      <c r="K178" s="0" t="n">
        <v>7.891</v>
      </c>
      <c r="L178" s="0" t="n">
        <v>7.503</v>
      </c>
      <c r="M178" s="0" t="n">
        <v>4.877</v>
      </c>
      <c r="N178" s="0" t="n">
        <v>4.88</v>
      </c>
      <c r="O178" s="0" t="n">
        <v>4.574</v>
      </c>
      <c r="P178" s="0" t="n">
        <v>4.397</v>
      </c>
      <c r="Q178" s="0" t="n">
        <v>5.155</v>
      </c>
      <c r="R178" s="0" t="n">
        <v>5.399</v>
      </c>
      <c r="S178" s="0" t="n">
        <v>5.533</v>
      </c>
      <c r="T178" s="0" t="n">
        <v>4.656</v>
      </c>
      <c r="U178" s="0" t="n">
        <v>5.032</v>
      </c>
      <c r="V178" s="0" t="n">
        <v>5.421</v>
      </c>
      <c r="W178" s="0" t="n">
        <v>5.859</v>
      </c>
      <c r="X178" s="0" t="n">
        <v>5.837</v>
      </c>
      <c r="Y178" s="0" t="n">
        <v>6.148</v>
      </c>
      <c r="Z178" s="0" t="n">
        <v>6.925</v>
      </c>
      <c r="AA178" s="0" t="n">
        <v>8.295</v>
      </c>
      <c r="AB178" s="0" t="n">
        <v>8.96</v>
      </c>
      <c r="AC178" s="0" t="n">
        <v>9.148</v>
      </c>
      <c r="AD178" s="0" t="n">
        <v>11.464</v>
      </c>
      <c r="AE178" s="0" t="n">
        <v>13.472</v>
      </c>
      <c r="AF178" s="0" t="n">
        <v>16.17</v>
      </c>
      <c r="AG178" s="0" t="n">
        <v>18.6</v>
      </c>
      <c r="AH178" s="0" t="n">
        <v>22.006</v>
      </c>
      <c r="AI178" s="0" t="n">
        <v>28.233</v>
      </c>
      <c r="AJ178" s="0" t="n">
        <v>19.562</v>
      </c>
      <c r="AK178" s="0" t="n">
        <v>22.522</v>
      </c>
      <c r="AL178" s="0" t="n">
        <v>25.789</v>
      </c>
      <c r="AM178" s="0" t="n">
        <v>25.763</v>
      </c>
      <c r="AN178" s="0" t="n">
        <v>27.268</v>
      </c>
      <c r="AO178" s="0" t="n">
        <v>27.616</v>
      </c>
      <c r="AP178" s="0" t="n">
        <v>24.96</v>
      </c>
      <c r="AQ178" s="0" t="n">
        <v>22.394</v>
      </c>
      <c r="AR178" s="0" t="n">
        <v>22.385</v>
      </c>
      <c r="AS178" s="0" t="n">
        <v>23.68</v>
      </c>
      <c r="AT178" s="0" t="n">
        <v>23.208</v>
      </c>
      <c r="AU178" s="0" t="n">
        <v>21.53</v>
      </c>
      <c r="AV178" s="0" t="n">
        <v>22.161</v>
      </c>
      <c r="AW178" s="0" t="n">
        <v>23.283</v>
      </c>
      <c r="AX178" s="0" t="n">
        <v>24.093</v>
      </c>
      <c r="AY178" s="0" t="n">
        <v>24.785</v>
      </c>
      <c r="AZ178" s="0" t="n">
        <v>25.5</v>
      </c>
      <c r="BA178" s="0" t="n">
        <v>26.241</v>
      </c>
      <c r="BB178" s="0" t="n">
        <v>2019</v>
      </c>
    </row>
    <row r="179" customFormat="false" ht="15" hidden="false" customHeight="false" outlineLevel="0" collapsed="false">
      <c r="A179" s="0" t="s">
        <v>197</v>
      </c>
      <c r="B179" s="0" t="s">
        <v>425</v>
      </c>
      <c r="C179" s="0" t="s">
        <v>444</v>
      </c>
      <c r="D179" s="0" t="s">
        <v>240</v>
      </c>
      <c r="E179" s="0" t="s">
        <v>241</v>
      </c>
      <c r="F179" s="0" t="s">
        <v>242</v>
      </c>
      <c r="G179" s="0" t="n">
        <v>9.566</v>
      </c>
      <c r="H179" s="0" t="n">
        <v>9.223</v>
      </c>
      <c r="I179" s="0" t="n">
        <v>8.9</v>
      </c>
      <c r="J179" s="0" t="n">
        <v>9.202</v>
      </c>
      <c r="K179" s="0" t="n">
        <v>9.054</v>
      </c>
      <c r="L179" s="0" t="n">
        <v>9.245</v>
      </c>
      <c r="M179" s="0" t="n">
        <v>9.91</v>
      </c>
      <c r="N179" s="0" t="n">
        <v>10.663</v>
      </c>
      <c r="O179" s="0" t="n">
        <v>11.073</v>
      </c>
      <c r="P179" s="0" t="n">
        <v>11.069</v>
      </c>
      <c r="Q179" s="0" t="n">
        <v>13.474</v>
      </c>
      <c r="R179" s="0" t="n">
        <v>14.202</v>
      </c>
      <c r="S179" s="0" t="n">
        <v>16.978</v>
      </c>
      <c r="T179" s="0" t="n">
        <v>15.944</v>
      </c>
      <c r="U179" s="0" t="n">
        <v>17.052</v>
      </c>
      <c r="V179" s="0" t="n">
        <v>19.654</v>
      </c>
      <c r="W179" s="0" t="n">
        <v>21.283</v>
      </c>
      <c r="X179" s="0" t="n">
        <v>20.747</v>
      </c>
      <c r="Y179" s="0" t="n">
        <v>21.803</v>
      </c>
      <c r="Z179" s="0" t="n">
        <v>22.943</v>
      </c>
      <c r="AA179" s="0" t="n">
        <v>21.474</v>
      </c>
      <c r="AB179" s="0" t="n">
        <v>22.066</v>
      </c>
      <c r="AC179" s="0" t="n">
        <v>23.142</v>
      </c>
      <c r="AD179" s="0" t="n">
        <v>27.454</v>
      </c>
      <c r="AE179" s="0" t="n">
        <v>31.184</v>
      </c>
      <c r="AF179" s="0" t="n">
        <v>32.272</v>
      </c>
      <c r="AG179" s="0" t="n">
        <v>34.377</v>
      </c>
      <c r="AH179" s="0" t="n">
        <v>38.915</v>
      </c>
      <c r="AI179" s="0" t="n">
        <v>44.844</v>
      </c>
      <c r="AJ179" s="0" t="n">
        <v>43.466</v>
      </c>
      <c r="AK179" s="0" t="n">
        <v>44.054</v>
      </c>
      <c r="AL179" s="0" t="n">
        <v>45.81</v>
      </c>
      <c r="AM179" s="0" t="n">
        <v>45.044</v>
      </c>
      <c r="AN179" s="0" t="n">
        <v>46.248</v>
      </c>
      <c r="AO179" s="0" t="n">
        <v>47.634</v>
      </c>
      <c r="AP179" s="0" t="n">
        <v>43.172</v>
      </c>
      <c r="AQ179" s="0" t="n">
        <v>41.801</v>
      </c>
      <c r="AR179" s="0" t="n">
        <v>39.627</v>
      </c>
      <c r="AS179" s="0" t="n">
        <v>40.139</v>
      </c>
      <c r="AT179" s="0" t="n">
        <v>39.169</v>
      </c>
      <c r="AU179" s="0" t="n">
        <v>39.553</v>
      </c>
      <c r="AV179" s="0" t="n">
        <v>44.265</v>
      </c>
      <c r="AW179" s="0" t="n">
        <v>46.527</v>
      </c>
      <c r="AX179" s="0" t="n">
        <v>48.428</v>
      </c>
      <c r="AY179" s="0" t="n">
        <v>50.312</v>
      </c>
      <c r="AZ179" s="0" t="n">
        <v>52.233</v>
      </c>
      <c r="BA179" s="0" t="n">
        <v>54.058</v>
      </c>
      <c r="BB179" s="0" t="n">
        <v>2019</v>
      </c>
    </row>
    <row r="180" customFormat="false" ht="15" hidden="false" customHeight="false" outlineLevel="0" collapsed="false">
      <c r="A180" s="0" t="s">
        <v>962</v>
      </c>
      <c r="B180" s="0" t="s">
        <v>426</v>
      </c>
      <c r="C180" s="0" t="s">
        <v>444</v>
      </c>
      <c r="D180" s="0" t="s">
        <v>240</v>
      </c>
      <c r="E180" s="0" t="s">
        <v>241</v>
      </c>
      <c r="F180" s="0" t="s">
        <v>242</v>
      </c>
      <c r="G180" s="0" t="n">
        <v>96.596</v>
      </c>
      <c r="H180" s="0" t="n">
        <v>97.865</v>
      </c>
      <c r="I180" s="0" t="n">
        <v>88.918</v>
      </c>
      <c r="J180" s="0" t="n">
        <v>84.968</v>
      </c>
      <c r="K180" s="0" t="n">
        <v>82.642</v>
      </c>
      <c r="L180" s="0" t="n">
        <v>92.827</v>
      </c>
      <c r="M180" s="0" t="n">
        <v>102.337</v>
      </c>
      <c r="N180" s="0" t="n">
        <v>118.926</v>
      </c>
      <c r="O180" s="0" t="n">
        <v>125.032</v>
      </c>
      <c r="P180" s="0" t="n">
        <v>147.727</v>
      </c>
      <c r="Q180" s="0" t="n">
        <v>207.508</v>
      </c>
      <c r="R180" s="0" t="n">
        <v>208.402</v>
      </c>
      <c r="S180" s="0" t="n">
        <v>219.176</v>
      </c>
      <c r="T180" s="0" t="n">
        <v>248.573</v>
      </c>
      <c r="U180" s="0" t="n">
        <v>179.359</v>
      </c>
      <c r="V180" s="0" t="n">
        <v>233.566</v>
      </c>
      <c r="W180" s="0" t="n">
        <v>250.486</v>
      </c>
      <c r="X180" s="0" t="n">
        <v>261.857</v>
      </c>
      <c r="Y180" s="0" t="n">
        <v>275.834</v>
      </c>
      <c r="Z180" s="0" t="n">
        <v>256.566</v>
      </c>
      <c r="AA180" s="0" t="n">
        <v>274.321</v>
      </c>
      <c r="AB180" s="0" t="n">
        <v>202.248</v>
      </c>
      <c r="AC180" s="0" t="n">
        <v>240.191</v>
      </c>
      <c r="AD180" s="0" t="n">
        <v>314.752</v>
      </c>
      <c r="AE180" s="0" t="n">
        <v>409.127</v>
      </c>
      <c r="AF180" s="0" t="n">
        <v>506.186</v>
      </c>
      <c r="AG180" s="0" t="n">
        <v>555.126</v>
      </c>
      <c r="AH180" s="0" t="n">
        <v>680.489</v>
      </c>
      <c r="AI180" s="0" t="n">
        <v>770.82</v>
      </c>
      <c r="AJ180" s="0" t="n">
        <v>648.797</v>
      </c>
      <c r="AK180" s="0" t="n">
        <v>776.558</v>
      </c>
      <c r="AL180" s="0" t="n">
        <v>838.508</v>
      </c>
      <c r="AM180" s="0" t="n">
        <v>880.141</v>
      </c>
      <c r="AN180" s="0" t="n">
        <v>957.504</v>
      </c>
      <c r="AO180" s="0" t="n">
        <v>938.512</v>
      </c>
      <c r="AP180" s="0" t="n">
        <v>864.071</v>
      </c>
      <c r="AQ180" s="0" t="n">
        <v>869.28</v>
      </c>
      <c r="AR180" s="0" t="n">
        <v>858.932</v>
      </c>
      <c r="AS180" s="0" t="n">
        <v>779.599</v>
      </c>
      <c r="AT180" s="0" t="n">
        <v>760.94</v>
      </c>
      <c r="AU180" s="0" t="n">
        <v>719.537</v>
      </c>
      <c r="AV180" s="0" t="n">
        <v>794.53</v>
      </c>
      <c r="AW180" s="0" t="n">
        <v>868.44</v>
      </c>
      <c r="AX180" s="0" t="n">
        <v>953.982</v>
      </c>
      <c r="AY180" s="67" t="n">
        <v>1042.33</v>
      </c>
      <c r="AZ180" s="67" t="n">
        <v>1149.24</v>
      </c>
      <c r="BA180" s="67" t="n">
        <v>1263.77</v>
      </c>
      <c r="BB180" s="0" t="n">
        <v>2020</v>
      </c>
    </row>
    <row r="181" customFormat="false" ht="15" hidden="false" customHeight="false" outlineLevel="0" collapsed="false">
      <c r="A181" s="0" t="s">
        <v>199</v>
      </c>
      <c r="B181" s="0" t="s">
        <v>427</v>
      </c>
      <c r="C181" s="0" t="s">
        <v>444</v>
      </c>
      <c r="D181" s="0" t="s">
        <v>240</v>
      </c>
      <c r="E181" s="0" t="s">
        <v>241</v>
      </c>
      <c r="F181" s="0" t="s">
        <v>242</v>
      </c>
      <c r="G181" s="0" t="s">
        <v>445</v>
      </c>
      <c r="H181" s="0" t="s">
        <v>445</v>
      </c>
      <c r="I181" s="0" t="s">
        <v>445</v>
      </c>
      <c r="J181" s="0" t="s">
        <v>445</v>
      </c>
      <c r="K181" s="0" t="s">
        <v>445</v>
      </c>
      <c r="L181" s="0" t="s">
        <v>445</v>
      </c>
      <c r="M181" s="0" t="s">
        <v>445</v>
      </c>
      <c r="N181" s="0" t="s">
        <v>445</v>
      </c>
      <c r="O181" s="0" t="s">
        <v>445</v>
      </c>
      <c r="P181" s="0" t="s">
        <v>445</v>
      </c>
      <c r="Q181" s="0" t="s">
        <v>445</v>
      </c>
      <c r="R181" s="0" t="s">
        <v>445</v>
      </c>
      <c r="S181" s="0" t="n">
        <v>0.951</v>
      </c>
      <c r="T181" s="0" t="n">
        <v>5.363</v>
      </c>
      <c r="U181" s="0" t="n">
        <v>4.542</v>
      </c>
      <c r="V181" s="0" t="n">
        <v>5.874</v>
      </c>
      <c r="W181" s="0" t="n">
        <v>2.379</v>
      </c>
      <c r="X181" s="0" t="n">
        <v>2.681</v>
      </c>
      <c r="Y181" s="0" t="n">
        <v>2.862</v>
      </c>
      <c r="Z181" s="0" t="n">
        <v>3.857</v>
      </c>
      <c r="AA181" s="0" t="n">
        <v>5.022</v>
      </c>
      <c r="AB181" s="0" t="n">
        <v>6.933</v>
      </c>
      <c r="AC181" s="0" t="n">
        <v>8.7</v>
      </c>
      <c r="AD181" s="0" t="n">
        <v>11.424</v>
      </c>
      <c r="AE181" s="0" t="n">
        <v>14.196</v>
      </c>
      <c r="AF181" s="0" t="n">
        <v>17.174</v>
      </c>
      <c r="AG181" s="0" t="n">
        <v>21.393</v>
      </c>
      <c r="AH181" s="0" t="n">
        <v>25.962</v>
      </c>
      <c r="AI181" s="0" t="n">
        <v>21.516</v>
      </c>
      <c r="AJ181" s="0" t="n">
        <v>20.214</v>
      </c>
      <c r="AK181" s="0" t="n">
        <v>22.583</v>
      </c>
      <c r="AL181" s="0" t="n">
        <v>29.233</v>
      </c>
      <c r="AM181" s="0" t="n">
        <v>35.164</v>
      </c>
      <c r="AN181" s="0" t="n">
        <v>39.198</v>
      </c>
      <c r="AO181" s="0" t="n">
        <v>43.524</v>
      </c>
      <c r="AP181" s="0" t="n">
        <v>35.8</v>
      </c>
      <c r="AQ181" s="0" t="n">
        <v>36.169</v>
      </c>
      <c r="AR181" s="0" t="n">
        <v>37.926</v>
      </c>
      <c r="AS181" s="0" t="n">
        <v>40.765</v>
      </c>
      <c r="AT181" s="0" t="n">
        <v>45.231</v>
      </c>
      <c r="AU181" s="0" t="n">
        <v>47.354</v>
      </c>
      <c r="AV181" s="0" t="n">
        <v>54.218</v>
      </c>
      <c r="AW181" s="0" t="n">
        <v>59.268</v>
      </c>
      <c r="AX181" s="0" t="n">
        <v>64.74</v>
      </c>
      <c r="AY181" s="0" t="n">
        <v>70.815</v>
      </c>
      <c r="AZ181" s="0" t="n">
        <v>77.518</v>
      </c>
      <c r="BA181" s="0" t="n">
        <v>84.886</v>
      </c>
      <c r="BB181" s="0" t="n">
        <v>2019</v>
      </c>
    </row>
    <row r="182" customFormat="false" ht="15" hidden="false" customHeight="false" outlineLevel="0" collapsed="false">
      <c r="A182" s="0" t="s">
        <v>200</v>
      </c>
      <c r="B182" s="0" t="s">
        <v>428</v>
      </c>
      <c r="C182" s="0" t="s">
        <v>444</v>
      </c>
      <c r="D182" s="0" t="s">
        <v>240</v>
      </c>
      <c r="E182" s="0" t="s">
        <v>241</v>
      </c>
      <c r="F182" s="0" t="s">
        <v>242</v>
      </c>
      <c r="G182" s="0" t="s">
        <v>445</v>
      </c>
      <c r="H182" s="0" t="s">
        <v>445</v>
      </c>
      <c r="I182" s="0" t="s">
        <v>445</v>
      </c>
      <c r="J182" s="0" t="s">
        <v>445</v>
      </c>
      <c r="K182" s="0" t="s">
        <v>445</v>
      </c>
      <c r="L182" s="0" t="s">
        <v>445</v>
      </c>
      <c r="M182" s="0" t="s">
        <v>445</v>
      </c>
      <c r="N182" s="0" t="s">
        <v>445</v>
      </c>
      <c r="O182" s="0" t="s">
        <v>445</v>
      </c>
      <c r="P182" s="0" t="s">
        <v>445</v>
      </c>
      <c r="Q182" s="0" t="s">
        <v>445</v>
      </c>
      <c r="R182" s="0" t="s">
        <v>445</v>
      </c>
      <c r="S182" s="0" t="s">
        <v>445</v>
      </c>
      <c r="T182" s="0" t="s">
        <v>445</v>
      </c>
      <c r="U182" s="0" t="s">
        <v>445</v>
      </c>
      <c r="V182" s="0" t="s">
        <v>445</v>
      </c>
      <c r="W182" s="0" t="s">
        <v>445</v>
      </c>
      <c r="X182" s="0" t="s">
        <v>445</v>
      </c>
      <c r="Y182" s="0" t="s">
        <v>445</v>
      </c>
      <c r="Z182" s="0" t="s">
        <v>445</v>
      </c>
      <c r="AA182" s="0" t="n">
        <v>0.014</v>
      </c>
      <c r="AB182" s="0" t="n">
        <v>0.013</v>
      </c>
      <c r="AC182" s="0" t="n">
        <v>0.016</v>
      </c>
      <c r="AD182" s="0" t="n">
        <v>0.018</v>
      </c>
      <c r="AE182" s="0" t="n">
        <v>0.022</v>
      </c>
      <c r="AF182" s="0" t="n">
        <v>0.022</v>
      </c>
      <c r="AG182" s="0" t="n">
        <v>0.023</v>
      </c>
      <c r="AH182" s="0" t="n">
        <v>0.027</v>
      </c>
      <c r="AI182" s="0" t="n">
        <v>0.031</v>
      </c>
      <c r="AJ182" s="0" t="n">
        <v>0.027</v>
      </c>
      <c r="AK182" s="0" t="n">
        <v>0.031</v>
      </c>
      <c r="AL182" s="0" t="n">
        <v>0.038</v>
      </c>
      <c r="AM182" s="0" t="n">
        <v>0.037</v>
      </c>
      <c r="AN182" s="0" t="n">
        <v>0.037</v>
      </c>
      <c r="AO182" s="0" t="n">
        <v>0.037</v>
      </c>
      <c r="AP182" s="0" t="n">
        <v>0.035</v>
      </c>
      <c r="AQ182" s="0" t="n">
        <v>0.04</v>
      </c>
      <c r="AR182" s="0" t="n">
        <v>0.043</v>
      </c>
      <c r="AS182" s="0" t="n">
        <v>0.046</v>
      </c>
      <c r="AT182" s="0" t="n">
        <v>0.047</v>
      </c>
      <c r="AU182" s="0" t="n">
        <v>0.048</v>
      </c>
      <c r="AV182" s="0" t="n">
        <v>0.057</v>
      </c>
      <c r="AW182" s="0" t="n">
        <v>0.061</v>
      </c>
      <c r="AX182" s="0" t="n">
        <v>0.066</v>
      </c>
      <c r="AY182" s="0" t="n">
        <v>0.071</v>
      </c>
      <c r="AZ182" s="0" t="n">
        <v>0.076</v>
      </c>
      <c r="BA182" s="0" t="n">
        <v>0.081</v>
      </c>
      <c r="BB182" s="0" t="n">
        <v>2018</v>
      </c>
    </row>
    <row r="183" customFormat="false" ht="15" hidden="false" customHeight="false" outlineLevel="0" collapsed="false">
      <c r="A183" s="0" t="s">
        <v>201</v>
      </c>
      <c r="B183" s="0" t="s">
        <v>429</v>
      </c>
      <c r="C183" s="0" t="s">
        <v>444</v>
      </c>
      <c r="D183" s="0" t="s">
        <v>240</v>
      </c>
      <c r="E183" s="0" t="s">
        <v>241</v>
      </c>
      <c r="F183" s="0" t="s">
        <v>242</v>
      </c>
      <c r="G183" s="0" t="n">
        <v>7.486</v>
      </c>
      <c r="H183" s="0" t="n">
        <v>12.12</v>
      </c>
      <c r="I183" s="0" t="n">
        <v>8.41</v>
      </c>
      <c r="J183" s="0" t="n">
        <v>9.619</v>
      </c>
      <c r="K183" s="0" t="n">
        <v>7.399</v>
      </c>
      <c r="L183" s="0" t="n">
        <v>6.771</v>
      </c>
      <c r="M183" s="0" t="n">
        <v>6.746</v>
      </c>
      <c r="N183" s="0" t="n">
        <v>10.878</v>
      </c>
      <c r="O183" s="0" t="n">
        <v>11.268</v>
      </c>
      <c r="P183" s="0" t="n">
        <v>9.136</v>
      </c>
      <c r="Q183" s="0" t="n">
        <v>7.452</v>
      </c>
      <c r="R183" s="0" t="n">
        <v>3.897</v>
      </c>
      <c r="S183" s="0" t="n">
        <v>3.645</v>
      </c>
      <c r="T183" s="0" t="n">
        <v>4.311</v>
      </c>
      <c r="U183" s="0" t="n">
        <v>6.24</v>
      </c>
      <c r="V183" s="0" t="n">
        <v>7.473</v>
      </c>
      <c r="W183" s="0" t="n">
        <v>7.713</v>
      </c>
      <c r="X183" s="0" t="n">
        <v>8.407</v>
      </c>
      <c r="Y183" s="0" t="n">
        <v>8.23</v>
      </c>
      <c r="Z183" s="0" t="n">
        <v>7.823</v>
      </c>
      <c r="AA183" s="0" t="n">
        <v>7.756</v>
      </c>
      <c r="AB183" s="0" t="n">
        <v>7.835</v>
      </c>
      <c r="AC183" s="0" t="n">
        <v>8.425</v>
      </c>
      <c r="AD183" s="0" t="n">
        <v>8.725</v>
      </c>
      <c r="AE183" s="0" t="n">
        <v>10.75</v>
      </c>
      <c r="AF183" s="0" t="n">
        <v>12.46</v>
      </c>
      <c r="AG183" s="0" t="n">
        <v>14.079</v>
      </c>
      <c r="AH183" s="0" t="n">
        <v>17.512</v>
      </c>
      <c r="AI183" s="0" t="n">
        <v>22.419</v>
      </c>
      <c r="AJ183" s="0" t="n">
        <v>24.107</v>
      </c>
      <c r="AK183" s="0" t="n">
        <v>24.683</v>
      </c>
      <c r="AL183" s="0" t="n">
        <v>27.501</v>
      </c>
      <c r="AM183" s="0" t="n">
        <v>30.939</v>
      </c>
      <c r="AN183" s="0" t="n">
        <v>32.331</v>
      </c>
      <c r="AO183" s="0" t="n">
        <v>33.122</v>
      </c>
      <c r="AP183" s="0" t="n">
        <v>27.445</v>
      </c>
      <c r="AQ183" s="0" t="n">
        <v>29.557</v>
      </c>
      <c r="AR183" s="0" t="n">
        <v>31.384</v>
      </c>
      <c r="AS183" s="0" t="n">
        <v>34.095</v>
      </c>
      <c r="AT183" s="0" t="n">
        <v>37.788</v>
      </c>
      <c r="AU183" s="0" t="n">
        <v>37.613</v>
      </c>
      <c r="AV183" s="0" t="n">
        <v>41.271</v>
      </c>
      <c r="AW183" s="0" t="n">
        <v>44.83</v>
      </c>
      <c r="AX183" s="0" t="n">
        <v>46.072</v>
      </c>
      <c r="AY183" s="0" t="n">
        <v>49.73</v>
      </c>
      <c r="AZ183" s="0" t="n">
        <v>54.718</v>
      </c>
      <c r="BA183" s="0" t="n">
        <v>60.377</v>
      </c>
      <c r="BB183" s="0" t="n">
        <v>2019</v>
      </c>
    </row>
    <row r="184" customFormat="false" ht="15" hidden="false" customHeight="false" outlineLevel="0" collapsed="false">
      <c r="A184" s="0" t="s">
        <v>202</v>
      </c>
      <c r="B184" s="0" t="s">
        <v>430</v>
      </c>
      <c r="C184" s="0" t="s">
        <v>444</v>
      </c>
      <c r="D184" s="0" t="s">
        <v>240</v>
      </c>
      <c r="E184" s="0" t="s">
        <v>241</v>
      </c>
      <c r="F184" s="0" t="s">
        <v>242</v>
      </c>
      <c r="G184" s="0" t="s">
        <v>445</v>
      </c>
      <c r="H184" s="0" t="s">
        <v>445</v>
      </c>
      <c r="I184" s="0" t="s">
        <v>445</v>
      </c>
      <c r="J184" s="0" t="s">
        <v>445</v>
      </c>
      <c r="K184" s="0" t="s">
        <v>445</v>
      </c>
      <c r="L184" s="0" t="s">
        <v>445</v>
      </c>
      <c r="M184" s="0" t="s">
        <v>445</v>
      </c>
      <c r="N184" s="0" t="s">
        <v>445</v>
      </c>
      <c r="O184" s="0" t="s">
        <v>445</v>
      </c>
      <c r="P184" s="0" t="s">
        <v>445</v>
      </c>
      <c r="Q184" s="0" t="s">
        <v>445</v>
      </c>
      <c r="R184" s="0" t="s">
        <v>445</v>
      </c>
      <c r="S184" s="0" t="n">
        <v>22.193</v>
      </c>
      <c r="T184" s="0" t="n">
        <v>35.025</v>
      </c>
      <c r="U184" s="0" t="n">
        <v>38.012</v>
      </c>
      <c r="V184" s="0" t="n">
        <v>38.275</v>
      </c>
      <c r="W184" s="0" t="n">
        <v>46.083</v>
      </c>
      <c r="X184" s="0" t="n">
        <v>51.867</v>
      </c>
      <c r="Y184" s="0" t="n">
        <v>43.315</v>
      </c>
      <c r="Z184" s="0" t="n">
        <v>32.661</v>
      </c>
      <c r="AA184" s="0" t="n">
        <v>32.331</v>
      </c>
      <c r="AB184" s="0" t="n">
        <v>37.863</v>
      </c>
      <c r="AC184" s="0" t="n">
        <v>42.339</v>
      </c>
      <c r="AD184" s="0" t="n">
        <v>50.096</v>
      </c>
      <c r="AE184" s="0" t="n">
        <v>64.752</v>
      </c>
      <c r="AF184" s="0" t="n">
        <v>85.996</v>
      </c>
      <c r="AG184" s="0" t="n">
        <v>107.767</v>
      </c>
      <c r="AH184" s="0" t="n">
        <v>143.26</v>
      </c>
      <c r="AI184" s="0" t="n">
        <v>181.313</v>
      </c>
      <c r="AJ184" s="0" t="n">
        <v>117.079</v>
      </c>
      <c r="AK184" s="0" t="n">
        <v>136.011</v>
      </c>
      <c r="AL184" s="0" t="n">
        <v>163.161</v>
      </c>
      <c r="AM184" s="0" t="n">
        <v>175.707</v>
      </c>
      <c r="AN184" s="0" t="n">
        <v>179.572</v>
      </c>
      <c r="AO184" s="0" t="n">
        <v>130.571</v>
      </c>
      <c r="AP184" s="0" t="n">
        <v>90.489</v>
      </c>
      <c r="AQ184" s="0" t="n">
        <v>93.313</v>
      </c>
      <c r="AR184" s="0" t="n">
        <v>112.125</v>
      </c>
      <c r="AS184" s="0" t="n">
        <v>130.927</v>
      </c>
      <c r="AT184" s="0" t="n">
        <v>153.895</v>
      </c>
      <c r="AU184" s="0" t="n">
        <v>151.543</v>
      </c>
      <c r="AV184" s="0" t="n">
        <v>164.593</v>
      </c>
      <c r="AW184" s="0" t="n">
        <v>185.185</v>
      </c>
      <c r="AX184" s="0" t="n">
        <v>202.512</v>
      </c>
      <c r="AY184" s="0" t="n">
        <v>220.456</v>
      </c>
      <c r="AZ184" s="0" t="n">
        <v>240.749</v>
      </c>
      <c r="BA184" s="0" t="n">
        <v>262.868</v>
      </c>
      <c r="BB184" s="0" t="n">
        <v>2019</v>
      </c>
    </row>
    <row r="185" customFormat="false" ht="15" hidden="false" customHeight="false" outlineLevel="0" collapsed="false">
      <c r="A185" s="0" t="s">
        <v>203</v>
      </c>
      <c r="B185" s="0" t="s">
        <v>431</v>
      </c>
      <c r="C185" s="0" t="s">
        <v>444</v>
      </c>
      <c r="D185" s="0" t="s">
        <v>240</v>
      </c>
      <c r="E185" s="0" t="s">
        <v>241</v>
      </c>
      <c r="F185" s="0" t="s">
        <v>242</v>
      </c>
      <c r="G185" s="0" t="n">
        <v>40.415</v>
      </c>
      <c r="H185" s="0" t="n">
        <v>45.002</v>
      </c>
      <c r="I185" s="0" t="n">
        <v>41.848</v>
      </c>
      <c r="J185" s="0" t="n">
        <v>38.345</v>
      </c>
      <c r="K185" s="0" t="n">
        <v>38.012</v>
      </c>
      <c r="L185" s="0" t="n">
        <v>37.31</v>
      </c>
      <c r="M185" s="0" t="n">
        <v>29.568</v>
      </c>
      <c r="N185" s="0" t="n">
        <v>32.466</v>
      </c>
      <c r="O185" s="0" t="n">
        <v>32.999</v>
      </c>
      <c r="P185" s="0" t="n">
        <v>38.09</v>
      </c>
      <c r="Q185" s="0" t="n">
        <v>49.09</v>
      </c>
      <c r="R185" s="0" t="n">
        <v>49.821</v>
      </c>
      <c r="S185" s="0" t="n">
        <v>52.208</v>
      </c>
      <c r="T185" s="0" t="n">
        <v>53.438</v>
      </c>
      <c r="U185" s="0" t="n">
        <v>57.45</v>
      </c>
      <c r="V185" s="0" t="n">
        <v>63.637</v>
      </c>
      <c r="W185" s="0" t="n">
        <v>70.991</v>
      </c>
      <c r="X185" s="0" t="n">
        <v>76.171</v>
      </c>
      <c r="Y185" s="0" t="n">
        <v>73.394</v>
      </c>
      <c r="Z185" s="0" t="n">
        <v>82.865</v>
      </c>
      <c r="AA185" s="0" t="n">
        <v>103.893</v>
      </c>
      <c r="AB185" s="0" t="n">
        <v>103.312</v>
      </c>
      <c r="AC185" s="0" t="n">
        <v>109.816</v>
      </c>
      <c r="AD185" s="0" t="n">
        <v>124.346</v>
      </c>
      <c r="AE185" s="0" t="n">
        <v>147.824</v>
      </c>
      <c r="AF185" s="0" t="n">
        <v>180.617</v>
      </c>
      <c r="AG185" s="0" t="n">
        <v>222.117</v>
      </c>
      <c r="AH185" s="0" t="n">
        <v>257.916</v>
      </c>
      <c r="AI185" s="0" t="n">
        <v>315.475</v>
      </c>
      <c r="AJ185" s="0" t="n">
        <v>253.547</v>
      </c>
      <c r="AK185" s="0" t="n">
        <v>289.787</v>
      </c>
      <c r="AL185" s="0" t="n">
        <v>350.666</v>
      </c>
      <c r="AM185" s="0" t="n">
        <v>374.591</v>
      </c>
      <c r="AN185" s="0" t="n">
        <v>390.108</v>
      </c>
      <c r="AO185" s="0" t="n">
        <v>403.137</v>
      </c>
      <c r="AP185" s="0" t="n">
        <v>358.135</v>
      </c>
      <c r="AQ185" s="0" t="n">
        <v>357.045</v>
      </c>
      <c r="AR185" s="0" t="n">
        <v>385.605</v>
      </c>
      <c r="AS185" s="0" t="n">
        <v>422.215</v>
      </c>
      <c r="AT185" s="0" t="n">
        <v>421.142</v>
      </c>
      <c r="AU185" s="0" t="n">
        <v>354.279</v>
      </c>
      <c r="AV185" s="0" t="n">
        <v>401.513</v>
      </c>
      <c r="AW185" s="0" t="n">
        <v>409.757</v>
      </c>
      <c r="AX185" s="0" t="n">
        <v>419.354</v>
      </c>
      <c r="AY185" s="0" t="n">
        <v>432.163</v>
      </c>
      <c r="AZ185" s="0" t="n">
        <v>447.69</v>
      </c>
      <c r="BA185" s="0" t="n">
        <v>465.402</v>
      </c>
      <c r="BB185" s="0" t="n">
        <v>2019</v>
      </c>
    </row>
    <row r="186" customFormat="false" ht="15" hidden="false" customHeight="false" outlineLevel="0" collapsed="false">
      <c r="A186" s="0" t="s">
        <v>204</v>
      </c>
      <c r="B186" s="0" t="s">
        <v>432</v>
      </c>
      <c r="C186" s="0" t="s">
        <v>444</v>
      </c>
      <c r="D186" s="0" t="s">
        <v>240</v>
      </c>
      <c r="E186" s="0" t="s">
        <v>241</v>
      </c>
      <c r="F186" s="0" t="s">
        <v>242</v>
      </c>
      <c r="G186" s="0" t="n">
        <v>603.983</v>
      </c>
      <c r="H186" s="0" t="n">
        <v>587.652</v>
      </c>
      <c r="I186" s="0" t="n">
        <v>558.72</v>
      </c>
      <c r="J186" s="0" t="n">
        <v>532.476</v>
      </c>
      <c r="K186" s="0" t="n">
        <v>504.571</v>
      </c>
      <c r="L186" s="0" t="n">
        <v>536.938</v>
      </c>
      <c r="M186" s="0" t="n">
        <v>655.086</v>
      </c>
      <c r="N186" s="0" t="n">
        <v>813.006</v>
      </c>
      <c r="O186" s="0" t="n">
        <v>989.57</v>
      </c>
      <c r="P186" s="67" t="n">
        <v>1007.45</v>
      </c>
      <c r="Q186" s="67" t="n">
        <v>1193.69</v>
      </c>
      <c r="R186" s="67" t="n">
        <v>1247.88</v>
      </c>
      <c r="S186" s="67" t="n">
        <v>1289.07</v>
      </c>
      <c r="T186" s="67" t="n">
        <v>1154.12</v>
      </c>
      <c r="U186" s="67" t="n">
        <v>1239.72</v>
      </c>
      <c r="V186" s="67" t="n">
        <v>1341.88</v>
      </c>
      <c r="W186" s="67" t="n">
        <v>1416.84</v>
      </c>
      <c r="X186" s="67" t="n">
        <v>1558.53</v>
      </c>
      <c r="Y186" s="67" t="n">
        <v>1651.78</v>
      </c>
      <c r="Z186" s="67" t="n">
        <v>1682.59</v>
      </c>
      <c r="AA186" s="67" t="n">
        <v>1661.34</v>
      </c>
      <c r="AB186" s="67" t="n">
        <v>1639.08</v>
      </c>
      <c r="AC186" s="67" t="n">
        <v>1782.89</v>
      </c>
      <c r="AD186" s="67" t="n">
        <v>2052.79</v>
      </c>
      <c r="AE186" s="67" t="n">
        <v>2413.13</v>
      </c>
      <c r="AF186" s="67" t="n">
        <v>2535.64</v>
      </c>
      <c r="AG186" s="67" t="n">
        <v>2709.83</v>
      </c>
      <c r="AH186" s="67" t="n">
        <v>3094.59</v>
      </c>
      <c r="AI186" s="67" t="n">
        <v>2952.33</v>
      </c>
      <c r="AJ186" s="67" t="n">
        <v>2421.02</v>
      </c>
      <c r="AK186" s="67" t="n">
        <v>2484.02</v>
      </c>
      <c r="AL186" s="67" t="n">
        <v>2660.79</v>
      </c>
      <c r="AM186" s="67" t="n">
        <v>2704.5</v>
      </c>
      <c r="AN186" s="67" t="n">
        <v>2785.06</v>
      </c>
      <c r="AO186" s="67" t="n">
        <v>3067.12</v>
      </c>
      <c r="AP186" s="67" t="n">
        <v>2933.43</v>
      </c>
      <c r="AQ186" s="67" t="n">
        <v>2703.24</v>
      </c>
      <c r="AR186" s="67" t="n">
        <v>2664.71</v>
      </c>
      <c r="AS186" s="67" t="n">
        <v>2860.98</v>
      </c>
      <c r="AT186" s="67" t="n">
        <v>2833.3</v>
      </c>
      <c r="AU186" s="67" t="n">
        <v>2710.97</v>
      </c>
      <c r="AV186" s="67" t="n">
        <v>3124.65</v>
      </c>
      <c r="AW186" s="67" t="n">
        <v>3340.84</v>
      </c>
      <c r="AX186" s="67" t="n">
        <v>3490.27</v>
      </c>
      <c r="AY186" s="67" t="n">
        <v>3660.58</v>
      </c>
      <c r="AZ186" s="67" t="n">
        <v>3838.71</v>
      </c>
      <c r="BA186" s="67" t="n">
        <v>4027.86</v>
      </c>
      <c r="BB186" s="0" t="n">
        <v>2020</v>
      </c>
      <c r="BC186" s="0" t="n">
        <v>1</v>
      </c>
    </row>
    <row r="187" customFormat="false" ht="15" hidden="false" customHeight="false" outlineLevel="0" collapsed="false">
      <c r="A187" s="0" t="s">
        <v>205</v>
      </c>
      <c r="B187" s="0" t="s">
        <v>433</v>
      </c>
      <c r="C187" s="0" t="s">
        <v>444</v>
      </c>
      <c r="D187" s="0" t="s">
        <v>240</v>
      </c>
      <c r="E187" s="0" t="s">
        <v>241</v>
      </c>
      <c r="F187" s="0" t="s">
        <v>242</v>
      </c>
      <c r="G187" s="67" t="n">
        <v>2857.33</v>
      </c>
      <c r="H187" s="67" t="n">
        <v>3207.03</v>
      </c>
      <c r="I187" s="67" t="n">
        <v>3343.8</v>
      </c>
      <c r="J187" s="67" t="n">
        <v>3634.03</v>
      </c>
      <c r="K187" s="67" t="n">
        <v>4037.65</v>
      </c>
      <c r="L187" s="67" t="n">
        <v>4339</v>
      </c>
      <c r="M187" s="67" t="n">
        <v>4579.63</v>
      </c>
      <c r="N187" s="67" t="n">
        <v>4855.25</v>
      </c>
      <c r="O187" s="67" t="n">
        <v>5236.43</v>
      </c>
      <c r="P187" s="67" t="n">
        <v>5641.6</v>
      </c>
      <c r="Q187" s="67" t="n">
        <v>5963.13</v>
      </c>
      <c r="R187" s="67" t="n">
        <v>6158.13</v>
      </c>
      <c r="S187" s="67" t="n">
        <v>6520.33</v>
      </c>
      <c r="T187" s="67" t="n">
        <v>6858.55</v>
      </c>
      <c r="U187" s="67" t="n">
        <v>7287.25</v>
      </c>
      <c r="V187" s="67" t="n">
        <v>7639.75</v>
      </c>
      <c r="W187" s="67" t="n">
        <v>8073.13</v>
      </c>
      <c r="X187" s="67" t="n">
        <v>8577.55</v>
      </c>
      <c r="Y187" s="67" t="n">
        <v>9062.83</v>
      </c>
      <c r="Z187" s="67" t="n">
        <v>9630.7</v>
      </c>
      <c r="AA187" s="67" t="n">
        <v>10252.35</v>
      </c>
      <c r="AB187" s="67" t="n">
        <v>10581.83</v>
      </c>
      <c r="AC187" s="67" t="n">
        <v>10936.45</v>
      </c>
      <c r="AD187" s="67" t="n">
        <v>11458.25</v>
      </c>
      <c r="AE187" s="67" t="n">
        <v>12213.73</v>
      </c>
      <c r="AF187" s="67" t="n">
        <v>13036.63</v>
      </c>
      <c r="AG187" s="67" t="n">
        <v>13814.6</v>
      </c>
      <c r="AH187" s="67" t="n">
        <v>14451.88</v>
      </c>
      <c r="AI187" s="67" t="n">
        <v>14712.83</v>
      </c>
      <c r="AJ187" s="67" t="n">
        <v>14448.93</v>
      </c>
      <c r="AK187" s="67" t="n">
        <v>14992.05</v>
      </c>
      <c r="AL187" s="67" t="n">
        <v>15542.6</v>
      </c>
      <c r="AM187" s="67" t="n">
        <v>16197.05</v>
      </c>
      <c r="AN187" s="67" t="n">
        <v>16784.83</v>
      </c>
      <c r="AO187" s="67" t="n">
        <v>17527.28</v>
      </c>
      <c r="AP187" s="67" t="n">
        <v>18238.3</v>
      </c>
      <c r="AQ187" s="67" t="n">
        <v>18745.1</v>
      </c>
      <c r="AR187" s="67" t="n">
        <v>19542.98</v>
      </c>
      <c r="AS187" s="67" t="n">
        <v>20611.88</v>
      </c>
      <c r="AT187" s="67" t="n">
        <v>21433.23</v>
      </c>
      <c r="AU187" s="67" t="n">
        <v>20932.75</v>
      </c>
      <c r="AV187" s="67" t="n">
        <v>22675.27</v>
      </c>
      <c r="AW187" s="67" t="n">
        <v>24003.7</v>
      </c>
      <c r="AX187" s="67" t="n">
        <v>24892.61</v>
      </c>
      <c r="AY187" s="67" t="n">
        <v>25790.12</v>
      </c>
      <c r="AZ187" s="67" t="n">
        <v>26719.63</v>
      </c>
      <c r="BA187" s="67" t="n">
        <v>27659.15</v>
      </c>
      <c r="BB187" s="0" t="n">
        <v>2020</v>
      </c>
      <c r="BC187" s="0" t="n">
        <v>1</v>
      </c>
    </row>
    <row r="188" customFormat="false" ht="15" hidden="false" customHeight="false" outlineLevel="0" collapsed="false">
      <c r="A188" s="0" t="s">
        <v>206</v>
      </c>
      <c r="B188" s="0" t="s">
        <v>434</v>
      </c>
      <c r="C188" s="0" t="s">
        <v>444</v>
      </c>
      <c r="D188" s="0" t="s">
        <v>240</v>
      </c>
      <c r="E188" s="0" t="s">
        <v>241</v>
      </c>
      <c r="F188" s="0" t="s">
        <v>242</v>
      </c>
      <c r="G188" s="0" t="n">
        <v>12.165</v>
      </c>
      <c r="H188" s="0" t="n">
        <v>13.578</v>
      </c>
      <c r="I188" s="0" t="n">
        <v>11.1</v>
      </c>
      <c r="J188" s="0" t="n">
        <v>6.093</v>
      </c>
      <c r="K188" s="0" t="n">
        <v>5.794</v>
      </c>
      <c r="L188" s="0" t="n">
        <v>5.662</v>
      </c>
      <c r="M188" s="0" t="n">
        <v>7.029</v>
      </c>
      <c r="N188" s="0" t="n">
        <v>8.794</v>
      </c>
      <c r="O188" s="0" t="n">
        <v>9.098</v>
      </c>
      <c r="P188" s="0" t="n">
        <v>9.589</v>
      </c>
      <c r="Q188" s="0" t="n">
        <v>11.156</v>
      </c>
      <c r="R188" s="0" t="n">
        <v>13.445</v>
      </c>
      <c r="S188" s="0" t="n">
        <v>15.451</v>
      </c>
      <c r="T188" s="0" t="n">
        <v>17.999</v>
      </c>
      <c r="U188" s="0" t="n">
        <v>20.965</v>
      </c>
      <c r="V188" s="0" t="n">
        <v>23.152</v>
      </c>
      <c r="W188" s="0" t="n">
        <v>24.613</v>
      </c>
      <c r="X188" s="0" t="n">
        <v>26.044</v>
      </c>
      <c r="Y188" s="0" t="n">
        <v>27.587</v>
      </c>
      <c r="Z188" s="0" t="n">
        <v>26.066</v>
      </c>
      <c r="AA188" s="0" t="n">
        <v>24.804</v>
      </c>
      <c r="AB188" s="0" t="n">
        <v>22.712</v>
      </c>
      <c r="AC188" s="0" t="n">
        <v>14.809</v>
      </c>
      <c r="AD188" s="0" t="n">
        <v>13.109</v>
      </c>
      <c r="AE188" s="0" t="n">
        <v>14.892</v>
      </c>
      <c r="AF188" s="0" t="n">
        <v>18.901</v>
      </c>
      <c r="AG188" s="0" t="n">
        <v>21.314</v>
      </c>
      <c r="AH188" s="0" t="n">
        <v>25.486</v>
      </c>
      <c r="AI188" s="0" t="n">
        <v>32.988</v>
      </c>
      <c r="AJ188" s="0" t="n">
        <v>34.395</v>
      </c>
      <c r="AK188" s="0" t="n">
        <v>43.763</v>
      </c>
      <c r="AL188" s="0" t="n">
        <v>52.103</v>
      </c>
      <c r="AM188" s="0" t="n">
        <v>55.692</v>
      </c>
      <c r="AN188" s="0" t="n">
        <v>62.499</v>
      </c>
      <c r="AO188" s="0" t="n">
        <v>62.178</v>
      </c>
      <c r="AP188" s="0" t="n">
        <v>57.874</v>
      </c>
      <c r="AQ188" s="0" t="n">
        <v>57.237</v>
      </c>
      <c r="AR188" s="0" t="n">
        <v>64.234</v>
      </c>
      <c r="AS188" s="0" t="n">
        <v>64.765</v>
      </c>
      <c r="AT188" s="0" t="n">
        <v>62.212</v>
      </c>
      <c r="AU188" s="0" t="n">
        <v>55.711</v>
      </c>
      <c r="AV188" s="0" t="n">
        <v>55.459</v>
      </c>
      <c r="AW188" s="0" t="n">
        <v>58.497</v>
      </c>
      <c r="AX188" s="0" t="n">
        <v>61.091</v>
      </c>
      <c r="AY188" s="0" t="n">
        <v>63.702</v>
      </c>
      <c r="AZ188" s="0" t="n">
        <v>66.417</v>
      </c>
      <c r="BA188" s="0" t="n">
        <v>69.117</v>
      </c>
      <c r="BB188" s="0" t="n">
        <v>2019</v>
      </c>
    </row>
    <row r="189" customFormat="false" ht="15" hidden="false" customHeight="false" outlineLevel="0" collapsed="false">
      <c r="A189" s="0" t="s">
        <v>207</v>
      </c>
      <c r="B189" s="0" t="s">
        <v>435</v>
      </c>
      <c r="C189" s="0" t="s">
        <v>444</v>
      </c>
      <c r="D189" s="0" t="s">
        <v>240</v>
      </c>
      <c r="E189" s="0" t="s">
        <v>241</v>
      </c>
      <c r="F189" s="0" t="s">
        <v>242</v>
      </c>
      <c r="G189" s="0" t="s">
        <v>445</v>
      </c>
      <c r="H189" s="0" t="s">
        <v>445</v>
      </c>
      <c r="I189" s="0" t="s">
        <v>445</v>
      </c>
      <c r="J189" s="0" t="s">
        <v>445</v>
      </c>
      <c r="K189" s="0" t="s">
        <v>445</v>
      </c>
      <c r="L189" s="0" t="s">
        <v>445</v>
      </c>
      <c r="M189" s="0" t="s">
        <v>445</v>
      </c>
      <c r="N189" s="0" t="s">
        <v>445</v>
      </c>
      <c r="O189" s="0" t="s">
        <v>445</v>
      </c>
      <c r="P189" s="0" t="s">
        <v>445</v>
      </c>
      <c r="Q189" s="0" t="s">
        <v>445</v>
      </c>
      <c r="R189" s="0" t="s">
        <v>445</v>
      </c>
      <c r="S189" s="0" t="n">
        <v>4.361</v>
      </c>
      <c r="T189" s="0" t="n">
        <v>6.742</v>
      </c>
      <c r="U189" s="0" t="n">
        <v>7.991</v>
      </c>
      <c r="V189" s="0" t="n">
        <v>12.459</v>
      </c>
      <c r="W189" s="0" t="n">
        <v>16.47</v>
      </c>
      <c r="X189" s="0" t="n">
        <v>17.395</v>
      </c>
      <c r="Y189" s="0" t="n">
        <v>17.683</v>
      </c>
      <c r="Z189" s="0" t="n">
        <v>20.16</v>
      </c>
      <c r="AA189" s="0" t="n">
        <v>16.227</v>
      </c>
      <c r="AB189" s="0" t="n">
        <v>13.76</v>
      </c>
      <c r="AC189" s="0" t="n">
        <v>11.424</v>
      </c>
      <c r="AD189" s="0" t="n">
        <v>11.982</v>
      </c>
      <c r="AE189" s="0" t="n">
        <v>14.198</v>
      </c>
      <c r="AF189" s="0" t="n">
        <v>16.929</v>
      </c>
      <c r="AG189" s="0" t="n">
        <v>20.142</v>
      </c>
      <c r="AH189" s="0" t="n">
        <v>26.389</v>
      </c>
      <c r="AI189" s="0" t="n">
        <v>33.84</v>
      </c>
      <c r="AJ189" s="0" t="n">
        <v>39.583</v>
      </c>
      <c r="AK189" s="0" t="n">
        <v>46.686</v>
      </c>
      <c r="AL189" s="0" t="n">
        <v>56.549</v>
      </c>
      <c r="AM189" s="0" t="n">
        <v>63.631</v>
      </c>
      <c r="AN189" s="0" t="n">
        <v>69.008</v>
      </c>
      <c r="AO189" s="0" t="n">
        <v>76.661</v>
      </c>
      <c r="AP189" s="0" t="n">
        <v>81.34</v>
      </c>
      <c r="AQ189" s="0" t="n">
        <v>81.323</v>
      </c>
      <c r="AR189" s="0" t="n">
        <v>58.147</v>
      </c>
      <c r="AS189" s="0" t="n">
        <v>50.378</v>
      </c>
      <c r="AT189" s="0" t="n">
        <v>57.726</v>
      </c>
      <c r="AU189" s="0" t="n">
        <v>57.706</v>
      </c>
      <c r="AV189" s="0" t="n">
        <v>61.203</v>
      </c>
      <c r="AW189" s="0" t="n">
        <v>67.144</v>
      </c>
      <c r="AX189" s="0" t="n">
        <v>74.428</v>
      </c>
      <c r="AY189" s="0" t="n">
        <v>82.875</v>
      </c>
      <c r="AZ189" s="0" t="n">
        <v>91.964</v>
      </c>
      <c r="BA189" s="0" t="n">
        <v>102.168</v>
      </c>
      <c r="BB189" s="0" t="n">
        <v>2019</v>
      </c>
    </row>
    <row r="190" customFormat="false" ht="15" hidden="false" customHeight="false" outlineLevel="0" collapsed="false">
      <c r="A190" s="0" t="s">
        <v>208</v>
      </c>
      <c r="B190" s="0" t="s">
        <v>436</v>
      </c>
      <c r="C190" s="0" t="s">
        <v>444</v>
      </c>
      <c r="D190" s="0" t="s">
        <v>240</v>
      </c>
      <c r="E190" s="0" t="s">
        <v>241</v>
      </c>
      <c r="F190" s="0" t="s">
        <v>242</v>
      </c>
      <c r="G190" s="0" t="n">
        <v>0.121</v>
      </c>
      <c r="H190" s="0" t="n">
        <v>0.114</v>
      </c>
      <c r="I190" s="0" t="n">
        <v>0.114</v>
      </c>
      <c r="J190" s="0" t="n">
        <v>0.117</v>
      </c>
      <c r="K190" s="0" t="n">
        <v>0.144</v>
      </c>
      <c r="L190" s="0" t="n">
        <v>0.132</v>
      </c>
      <c r="M190" s="0" t="n">
        <v>0.128</v>
      </c>
      <c r="N190" s="0" t="n">
        <v>0.139</v>
      </c>
      <c r="O190" s="0" t="n">
        <v>0.158</v>
      </c>
      <c r="P190" s="0" t="n">
        <v>0.154</v>
      </c>
      <c r="Q190" s="0" t="n">
        <v>0.169</v>
      </c>
      <c r="R190" s="0" t="n">
        <v>0.201</v>
      </c>
      <c r="S190" s="0" t="n">
        <v>0.209</v>
      </c>
      <c r="T190" s="0" t="n">
        <v>0.2</v>
      </c>
      <c r="U190" s="0" t="n">
        <v>0.234</v>
      </c>
      <c r="V190" s="0" t="n">
        <v>0.249</v>
      </c>
      <c r="W190" s="0" t="n">
        <v>0.261</v>
      </c>
      <c r="X190" s="0" t="n">
        <v>0.273</v>
      </c>
      <c r="Y190" s="0" t="n">
        <v>0.262</v>
      </c>
      <c r="Z190" s="0" t="n">
        <v>0.268</v>
      </c>
      <c r="AA190" s="0" t="n">
        <v>0.272</v>
      </c>
      <c r="AB190" s="0" t="n">
        <v>0.257</v>
      </c>
      <c r="AC190" s="0" t="n">
        <v>0.262</v>
      </c>
      <c r="AD190" s="0" t="n">
        <v>0.315</v>
      </c>
      <c r="AE190" s="0" t="n">
        <v>0.365</v>
      </c>
      <c r="AF190" s="0" t="n">
        <v>0.39</v>
      </c>
      <c r="AG190" s="0" t="n">
        <v>0.435</v>
      </c>
      <c r="AH190" s="0" t="n">
        <v>0.517</v>
      </c>
      <c r="AI190" s="0" t="n">
        <v>0.582</v>
      </c>
      <c r="AJ190" s="0" t="n">
        <v>0.59</v>
      </c>
      <c r="AK190" s="0" t="n">
        <v>0.652</v>
      </c>
      <c r="AL190" s="0" t="n">
        <v>0.738</v>
      </c>
      <c r="AM190" s="0" t="n">
        <v>0.736</v>
      </c>
      <c r="AN190" s="0" t="n">
        <v>0.755</v>
      </c>
      <c r="AO190" s="0" t="n">
        <v>0.774</v>
      </c>
      <c r="AP190" s="0" t="n">
        <v>0.744</v>
      </c>
      <c r="AQ190" s="0" t="n">
        <v>0.775</v>
      </c>
      <c r="AR190" s="0" t="n">
        <v>0.88</v>
      </c>
      <c r="AS190" s="0" t="n">
        <v>0.928</v>
      </c>
      <c r="AT190" s="0" t="n">
        <v>0.924</v>
      </c>
      <c r="AU190" s="0" t="n">
        <v>0.864</v>
      </c>
      <c r="AV190" s="0" t="n">
        <v>0.912</v>
      </c>
      <c r="AW190" s="0" t="n">
        <v>0.974</v>
      </c>
      <c r="AX190" s="0" t="n">
        <v>1.034</v>
      </c>
      <c r="AY190" s="0" t="n">
        <v>1.091</v>
      </c>
      <c r="AZ190" s="0" t="n">
        <v>1.151</v>
      </c>
      <c r="BA190" s="0" t="n">
        <v>1.209</v>
      </c>
      <c r="BB190" s="0" t="n">
        <v>2018</v>
      </c>
    </row>
    <row r="191" customFormat="false" ht="15" hidden="false" customHeight="false" outlineLevel="0" collapsed="false">
      <c r="A191" s="0" t="s">
        <v>209</v>
      </c>
      <c r="B191" s="0" t="s">
        <v>437</v>
      </c>
      <c r="C191" s="0" t="s">
        <v>444</v>
      </c>
      <c r="D191" s="0" t="s">
        <v>240</v>
      </c>
      <c r="E191" s="0" t="s">
        <v>241</v>
      </c>
      <c r="F191" s="0" t="s">
        <v>242</v>
      </c>
      <c r="G191" s="0" t="n">
        <v>69.841</v>
      </c>
      <c r="H191" s="0" t="n">
        <v>78.367</v>
      </c>
      <c r="I191" s="0" t="n">
        <v>79.998</v>
      </c>
      <c r="J191" s="0" t="n">
        <v>79.672</v>
      </c>
      <c r="K191" s="0" t="n">
        <v>57.826</v>
      </c>
      <c r="L191" s="0" t="n">
        <v>59.865</v>
      </c>
      <c r="M191" s="0" t="n">
        <v>60.877</v>
      </c>
      <c r="N191" s="0" t="n">
        <v>46.854</v>
      </c>
      <c r="O191" s="0" t="n">
        <v>60.378</v>
      </c>
      <c r="P191" s="0" t="n">
        <v>44.672</v>
      </c>
      <c r="Q191" s="0" t="n">
        <v>48.391</v>
      </c>
      <c r="R191" s="0" t="n">
        <v>53.382</v>
      </c>
      <c r="S191" s="0" t="n">
        <v>60.4</v>
      </c>
      <c r="T191" s="0" t="n">
        <v>59.865</v>
      </c>
      <c r="U191" s="0" t="n">
        <v>58.357</v>
      </c>
      <c r="V191" s="0" t="n">
        <v>77.427</v>
      </c>
      <c r="W191" s="0" t="n">
        <v>70.536</v>
      </c>
      <c r="X191" s="0" t="n">
        <v>85.684</v>
      </c>
      <c r="Y191" s="0" t="n">
        <v>91.836</v>
      </c>
      <c r="Z191" s="0" t="n">
        <v>97.517</v>
      </c>
      <c r="AA191" s="0" t="n">
        <v>117.596</v>
      </c>
      <c r="AB191" s="0" t="n">
        <v>123.119</v>
      </c>
      <c r="AC191" s="0" t="n">
        <v>95.258</v>
      </c>
      <c r="AD191" s="0" t="n">
        <v>83.684</v>
      </c>
      <c r="AE191" s="0" t="n">
        <v>112.254</v>
      </c>
      <c r="AF191" s="0" t="n">
        <v>143.375</v>
      </c>
      <c r="AG191" s="0" t="n">
        <v>178.521</v>
      </c>
      <c r="AH191" s="0" t="n">
        <v>232.857</v>
      </c>
      <c r="AI191" s="0" t="n">
        <v>306.764</v>
      </c>
      <c r="AJ191" s="0" t="n">
        <v>268.624</v>
      </c>
      <c r="AK191" s="0" t="n">
        <v>318.281</v>
      </c>
      <c r="AL191" s="0" t="n">
        <v>352.54</v>
      </c>
      <c r="AM191" s="0" t="n">
        <v>352.191</v>
      </c>
      <c r="AN191" s="0" t="n">
        <v>258.993</v>
      </c>
      <c r="AO191" s="0" t="n">
        <v>203.822</v>
      </c>
      <c r="AP191" s="0" t="n">
        <v>323.595</v>
      </c>
      <c r="AQ191" s="0" t="n">
        <v>279.249</v>
      </c>
      <c r="AR191" s="0" t="n">
        <v>143.841</v>
      </c>
      <c r="AS191" s="0" t="n">
        <v>98.4</v>
      </c>
      <c r="AT191" s="0" t="n">
        <v>63.96</v>
      </c>
      <c r="AU191" s="0" t="n">
        <v>47.255</v>
      </c>
      <c r="AV191" s="0" t="n">
        <v>42.53</v>
      </c>
      <c r="AW191" s="0" t="n">
        <v>40.403</v>
      </c>
      <c r="AX191" s="0" t="s">
        <v>445</v>
      </c>
      <c r="AY191" s="0" t="s">
        <v>445</v>
      </c>
      <c r="AZ191" s="0" t="s">
        <v>445</v>
      </c>
      <c r="BA191" s="0" t="s">
        <v>445</v>
      </c>
      <c r="BB191" s="0" t="n">
        <v>2018</v>
      </c>
    </row>
    <row r="192" customFormat="false" ht="15" hidden="false" customHeight="false" outlineLevel="0" collapsed="false">
      <c r="A192" s="0" t="s">
        <v>211</v>
      </c>
      <c r="B192" s="0" t="s">
        <v>438</v>
      </c>
      <c r="C192" s="0" t="s">
        <v>444</v>
      </c>
      <c r="D192" s="0" t="s">
        <v>240</v>
      </c>
      <c r="E192" s="0" t="s">
        <v>241</v>
      </c>
      <c r="F192" s="0" t="s">
        <v>242</v>
      </c>
      <c r="G192" s="0" t="n">
        <v>35.357</v>
      </c>
      <c r="H192" s="0" t="n">
        <v>17.617</v>
      </c>
      <c r="I192" s="0" t="n">
        <v>23.369</v>
      </c>
      <c r="J192" s="0" t="n">
        <v>35.204</v>
      </c>
      <c r="K192" s="0" t="n">
        <v>61.171</v>
      </c>
      <c r="L192" s="0" t="n">
        <v>19.045</v>
      </c>
      <c r="M192" s="0" t="n">
        <v>43.009</v>
      </c>
      <c r="N192" s="0" t="n">
        <v>53.385</v>
      </c>
      <c r="O192" s="0" t="n">
        <v>29.501</v>
      </c>
      <c r="P192" s="0" t="n">
        <v>7.991</v>
      </c>
      <c r="Q192" s="0" t="n">
        <v>8.217</v>
      </c>
      <c r="R192" s="0" t="n">
        <v>9.704</v>
      </c>
      <c r="S192" s="0" t="n">
        <v>12.528</v>
      </c>
      <c r="T192" s="0" t="n">
        <v>16.736</v>
      </c>
      <c r="U192" s="0" t="n">
        <v>20.712</v>
      </c>
      <c r="V192" s="0" t="n">
        <v>26.407</v>
      </c>
      <c r="W192" s="0" t="n">
        <v>31.352</v>
      </c>
      <c r="X192" s="0" t="n">
        <v>34.146</v>
      </c>
      <c r="Y192" s="0" t="n">
        <v>34.58</v>
      </c>
      <c r="Z192" s="0" t="n">
        <v>36.444</v>
      </c>
      <c r="AA192" s="0" t="n">
        <v>39.585</v>
      </c>
      <c r="AB192" s="0" t="n">
        <v>41.297</v>
      </c>
      <c r="AC192" s="0" t="n">
        <v>44.563</v>
      </c>
      <c r="AD192" s="0" t="n">
        <v>50.233</v>
      </c>
      <c r="AE192" s="0" t="n">
        <v>62.877</v>
      </c>
      <c r="AF192" s="0" t="n">
        <v>73.197</v>
      </c>
      <c r="AG192" s="0" t="n">
        <v>84.301</v>
      </c>
      <c r="AH192" s="0" t="n">
        <v>98.429</v>
      </c>
      <c r="AI192" s="0" t="n">
        <v>124.774</v>
      </c>
      <c r="AJ192" s="0" t="n">
        <v>129.054</v>
      </c>
      <c r="AK192" s="0" t="n">
        <v>143.257</v>
      </c>
      <c r="AL192" s="0" t="n">
        <v>171.368</v>
      </c>
      <c r="AM192" s="0" t="n">
        <v>195.168</v>
      </c>
      <c r="AN192" s="0" t="n">
        <v>212.738</v>
      </c>
      <c r="AO192" s="0" t="n">
        <v>232.893</v>
      </c>
      <c r="AP192" s="0" t="n">
        <v>236.84</v>
      </c>
      <c r="AQ192" s="0" t="n">
        <v>252.149</v>
      </c>
      <c r="AR192" s="0" t="n">
        <v>277.074</v>
      </c>
      <c r="AS192" s="0" t="n">
        <v>304.016</v>
      </c>
      <c r="AT192" s="0" t="n">
        <v>329.537</v>
      </c>
      <c r="AU192" s="0" t="n">
        <v>340.821</v>
      </c>
      <c r="AV192" s="0" t="n">
        <v>354.868</v>
      </c>
      <c r="AW192" s="0" t="n">
        <v>389.746</v>
      </c>
      <c r="AX192" s="0" t="n">
        <v>428.124</v>
      </c>
      <c r="AY192" s="0" t="n">
        <v>471.42</v>
      </c>
      <c r="AZ192" s="0" t="n">
        <v>517.265</v>
      </c>
      <c r="BA192" s="0" t="n">
        <v>567.262</v>
      </c>
      <c r="BB192" s="0" t="n">
        <v>2019</v>
      </c>
    </row>
    <row r="193" customFormat="false" ht="15" hidden="false" customHeight="false" outlineLevel="0" collapsed="false">
      <c r="A193" s="0" t="s">
        <v>439</v>
      </c>
      <c r="B193" s="0" t="s">
        <v>213</v>
      </c>
      <c r="C193" s="0" t="s">
        <v>444</v>
      </c>
      <c r="D193" s="0" t="s">
        <v>240</v>
      </c>
      <c r="E193" s="0" t="s">
        <v>241</v>
      </c>
      <c r="F193" s="0" t="s">
        <v>242</v>
      </c>
      <c r="G193" s="0" t="s">
        <v>445</v>
      </c>
      <c r="H193" s="0" t="s">
        <v>445</v>
      </c>
      <c r="I193" s="0" t="s">
        <v>445</v>
      </c>
      <c r="J193" s="0" t="s">
        <v>445</v>
      </c>
      <c r="K193" s="0" t="s">
        <v>445</v>
      </c>
      <c r="L193" s="0" t="s">
        <v>445</v>
      </c>
      <c r="M193" s="0" t="s">
        <v>445</v>
      </c>
      <c r="N193" s="0" t="s">
        <v>445</v>
      </c>
      <c r="O193" s="0" t="s">
        <v>445</v>
      </c>
      <c r="P193" s="0" t="s">
        <v>445</v>
      </c>
      <c r="Q193" s="0" t="s">
        <v>445</v>
      </c>
      <c r="R193" s="0" t="s">
        <v>445</v>
      </c>
      <c r="S193" s="0" t="s">
        <v>445</v>
      </c>
      <c r="T193" s="0" t="s">
        <v>445</v>
      </c>
      <c r="U193" s="0" t="n">
        <v>2.843</v>
      </c>
      <c r="V193" s="0" t="n">
        <v>3.283</v>
      </c>
      <c r="W193" s="0" t="n">
        <v>3.41</v>
      </c>
      <c r="X193" s="0" t="n">
        <v>3.76</v>
      </c>
      <c r="Y193" s="0" t="n">
        <v>4.068</v>
      </c>
      <c r="Z193" s="0" t="n">
        <v>4.271</v>
      </c>
      <c r="AA193" s="0" t="n">
        <v>4.314</v>
      </c>
      <c r="AB193" s="0" t="n">
        <v>4.004</v>
      </c>
      <c r="AC193" s="0" t="n">
        <v>3.556</v>
      </c>
      <c r="AD193" s="0" t="n">
        <v>3.968</v>
      </c>
      <c r="AE193" s="0" t="n">
        <v>4.603</v>
      </c>
      <c r="AF193" s="0" t="n">
        <v>5.126</v>
      </c>
      <c r="AG193" s="0" t="n">
        <v>5.348</v>
      </c>
      <c r="AH193" s="0" t="n">
        <v>5.816</v>
      </c>
      <c r="AI193" s="0" t="n">
        <v>7.31</v>
      </c>
      <c r="AJ193" s="0" t="n">
        <v>8.086</v>
      </c>
      <c r="AK193" s="0" t="n">
        <v>9.682</v>
      </c>
      <c r="AL193" s="0" t="n">
        <v>11.186</v>
      </c>
      <c r="AM193" s="0" t="n">
        <v>12.208</v>
      </c>
      <c r="AN193" s="0" t="n">
        <v>13.516</v>
      </c>
      <c r="AO193" s="0" t="n">
        <v>13.99</v>
      </c>
      <c r="AP193" s="0" t="n">
        <v>13.972</v>
      </c>
      <c r="AQ193" s="0" t="n">
        <v>15.405</v>
      </c>
      <c r="AR193" s="0" t="n">
        <v>16.128</v>
      </c>
      <c r="AS193" s="0" t="n">
        <v>16.277</v>
      </c>
      <c r="AT193" s="0" t="n">
        <v>17.134</v>
      </c>
      <c r="AU193" s="0" t="n">
        <v>15.519</v>
      </c>
      <c r="AV193" s="0" t="n">
        <v>16.481</v>
      </c>
      <c r="AW193" s="0" t="n">
        <v>17.886</v>
      </c>
      <c r="AX193" s="0" t="n">
        <v>18.831</v>
      </c>
      <c r="AY193" s="0" t="n">
        <v>19.559</v>
      </c>
      <c r="AZ193" s="0" t="n">
        <v>20.245</v>
      </c>
      <c r="BA193" s="0" t="n">
        <v>20.955</v>
      </c>
      <c r="BB193" s="0" t="n">
        <v>2019</v>
      </c>
    </row>
    <row r="194" customFormat="false" ht="15" hidden="false" customHeight="false" outlineLevel="0" collapsed="false">
      <c r="A194" s="0" t="s">
        <v>214</v>
      </c>
      <c r="B194" s="0" t="s">
        <v>440</v>
      </c>
      <c r="C194" s="0" t="s">
        <v>444</v>
      </c>
      <c r="D194" s="0" t="s">
        <v>240</v>
      </c>
      <c r="E194" s="0" t="s">
        <v>241</v>
      </c>
      <c r="F194" s="0" t="s">
        <v>242</v>
      </c>
      <c r="G194" s="0" t="s">
        <v>445</v>
      </c>
      <c r="H194" s="0" t="s">
        <v>445</v>
      </c>
      <c r="I194" s="0" t="s">
        <v>445</v>
      </c>
      <c r="J194" s="0" t="s">
        <v>445</v>
      </c>
      <c r="K194" s="0" t="s">
        <v>445</v>
      </c>
      <c r="L194" s="0" t="s">
        <v>445</v>
      </c>
      <c r="M194" s="0" t="s">
        <v>445</v>
      </c>
      <c r="N194" s="0" t="s">
        <v>445</v>
      </c>
      <c r="O194" s="0" t="s">
        <v>445</v>
      </c>
      <c r="P194" s="0" t="s">
        <v>445</v>
      </c>
      <c r="Q194" s="0" t="n">
        <v>12.644</v>
      </c>
      <c r="R194" s="0" t="n">
        <v>14.665</v>
      </c>
      <c r="S194" s="0" t="n">
        <v>17.959</v>
      </c>
      <c r="T194" s="0" t="n">
        <v>21.737</v>
      </c>
      <c r="U194" s="0" t="n">
        <v>28.019</v>
      </c>
      <c r="V194" s="0" t="n">
        <v>12.796</v>
      </c>
      <c r="W194" s="0" t="n">
        <v>6.496</v>
      </c>
      <c r="X194" s="0" t="n">
        <v>6.838</v>
      </c>
      <c r="Y194" s="0" t="n">
        <v>6.322</v>
      </c>
      <c r="Z194" s="0" t="n">
        <v>7.639</v>
      </c>
      <c r="AA194" s="0" t="n">
        <v>9.679</v>
      </c>
      <c r="AB194" s="0" t="n">
        <v>9.853</v>
      </c>
      <c r="AC194" s="0" t="n">
        <v>10.693</v>
      </c>
      <c r="AD194" s="0" t="n">
        <v>11.778</v>
      </c>
      <c r="AE194" s="0" t="n">
        <v>13.868</v>
      </c>
      <c r="AF194" s="0" t="n">
        <v>16.732</v>
      </c>
      <c r="AG194" s="0" t="n">
        <v>19.063</v>
      </c>
      <c r="AH194" s="0" t="n">
        <v>21.651</v>
      </c>
      <c r="AI194" s="0" t="n">
        <v>26.911</v>
      </c>
      <c r="AJ194" s="0" t="n">
        <v>25.13</v>
      </c>
      <c r="AK194" s="0" t="n">
        <v>30.907</v>
      </c>
      <c r="AL194" s="0" t="n">
        <v>32.726</v>
      </c>
      <c r="AM194" s="0" t="n">
        <v>35.401</v>
      </c>
      <c r="AN194" s="0" t="n">
        <v>40.415</v>
      </c>
      <c r="AO194" s="0" t="n">
        <v>43.229</v>
      </c>
      <c r="AP194" s="0" t="n">
        <v>42.445</v>
      </c>
      <c r="AQ194" s="0" t="n">
        <v>30.934</v>
      </c>
      <c r="AR194" s="0" t="n">
        <v>26.736</v>
      </c>
      <c r="AS194" s="0" t="n">
        <v>23.486</v>
      </c>
      <c r="AT194" s="0" t="n">
        <v>22.568</v>
      </c>
      <c r="AU194" s="0" t="n">
        <v>20.14</v>
      </c>
      <c r="AV194" s="0" t="n">
        <v>25.095</v>
      </c>
      <c r="AW194" s="0" t="n">
        <v>25.826</v>
      </c>
      <c r="AX194" s="0" t="n">
        <v>29.102</v>
      </c>
      <c r="AY194" s="0" t="n">
        <v>30.772</v>
      </c>
      <c r="AZ194" s="0" t="n">
        <v>32.669</v>
      </c>
      <c r="BA194" s="0" t="n">
        <v>34.334</v>
      </c>
      <c r="BB194" s="0" t="n">
        <v>2019</v>
      </c>
    </row>
    <row r="195" customFormat="false" ht="15" hidden="false" customHeight="false" outlineLevel="0" collapsed="false">
      <c r="A195" s="0" t="s">
        <v>215</v>
      </c>
      <c r="B195" s="0" t="s">
        <v>441</v>
      </c>
      <c r="C195" s="0" t="s">
        <v>444</v>
      </c>
      <c r="D195" s="0" t="s">
        <v>240</v>
      </c>
      <c r="E195" s="0" t="s">
        <v>241</v>
      </c>
      <c r="F195" s="0" t="s">
        <v>242</v>
      </c>
      <c r="G195" s="0" t="n">
        <v>4.246</v>
      </c>
      <c r="H195" s="0" t="n">
        <v>4.385</v>
      </c>
      <c r="I195" s="0" t="n">
        <v>4.232</v>
      </c>
      <c r="J195" s="0" t="n">
        <v>3.653</v>
      </c>
      <c r="K195" s="0" t="n">
        <v>3.003</v>
      </c>
      <c r="L195" s="0" t="n">
        <v>2.848</v>
      </c>
      <c r="M195" s="0" t="n">
        <v>1.962</v>
      </c>
      <c r="N195" s="0" t="n">
        <v>2.431</v>
      </c>
      <c r="O195" s="0" t="n">
        <v>4.095</v>
      </c>
      <c r="P195" s="0" t="n">
        <v>4.365</v>
      </c>
      <c r="Q195" s="0" t="n">
        <v>4.085</v>
      </c>
      <c r="R195" s="0" t="n">
        <v>3.69</v>
      </c>
      <c r="S195" s="0" t="n">
        <v>3.614</v>
      </c>
      <c r="T195" s="0" t="n">
        <v>3.549</v>
      </c>
      <c r="U195" s="0" t="n">
        <v>3.657</v>
      </c>
      <c r="V195" s="0" t="n">
        <v>3.799</v>
      </c>
      <c r="W195" s="0" t="n">
        <v>3.599</v>
      </c>
      <c r="X195" s="0" t="n">
        <v>4.303</v>
      </c>
      <c r="Y195" s="0" t="n">
        <v>3.538</v>
      </c>
      <c r="Z195" s="0" t="n">
        <v>3.405</v>
      </c>
      <c r="AA195" s="0" t="n">
        <v>3.601</v>
      </c>
      <c r="AB195" s="0" t="n">
        <v>4.094</v>
      </c>
      <c r="AC195" s="0" t="n">
        <v>4.194</v>
      </c>
      <c r="AD195" s="0" t="n">
        <v>4.902</v>
      </c>
      <c r="AE195" s="0" t="n">
        <v>6.221</v>
      </c>
      <c r="AF195" s="0" t="n">
        <v>8.329</v>
      </c>
      <c r="AG195" s="0" t="n">
        <v>12.762</v>
      </c>
      <c r="AH195" s="0" t="n">
        <v>14.06</v>
      </c>
      <c r="AI195" s="0" t="n">
        <v>17.914</v>
      </c>
      <c r="AJ195" s="0" t="n">
        <v>15.332</v>
      </c>
      <c r="AK195" s="0" t="n">
        <v>20.264</v>
      </c>
      <c r="AL195" s="0" t="n">
        <v>23.455</v>
      </c>
      <c r="AM195" s="0" t="n">
        <v>25.502</v>
      </c>
      <c r="AN195" s="0" t="n">
        <v>28.042</v>
      </c>
      <c r="AO195" s="0" t="n">
        <v>27.145</v>
      </c>
      <c r="AP195" s="0" t="n">
        <v>21.245</v>
      </c>
      <c r="AQ195" s="0" t="n">
        <v>20.965</v>
      </c>
      <c r="AR195" s="0" t="n">
        <v>25.874</v>
      </c>
      <c r="AS195" s="0" t="n">
        <v>26.312</v>
      </c>
      <c r="AT195" s="0" t="n">
        <v>23.309</v>
      </c>
      <c r="AU195" s="0" t="n">
        <v>18.529</v>
      </c>
      <c r="AV195" s="0" t="n">
        <v>18.955</v>
      </c>
      <c r="AW195" s="0" t="n">
        <v>19.083</v>
      </c>
      <c r="AX195" s="0" t="n">
        <v>19.587</v>
      </c>
      <c r="AY195" s="0" t="n">
        <v>20.294</v>
      </c>
      <c r="AZ195" s="0" t="n">
        <v>21.032</v>
      </c>
      <c r="BA195" s="0" t="n">
        <v>21.813</v>
      </c>
      <c r="BB195" s="0" t="n">
        <v>2019</v>
      </c>
    </row>
    <row r="196" customFormat="false" ht="15" hidden="false" customHeight="false" outlineLevel="0" collapsed="false">
      <c r="A196" s="0" t="s">
        <v>216</v>
      </c>
      <c r="B196" s="0" t="s">
        <v>442</v>
      </c>
      <c r="C196" s="0" t="s">
        <v>444</v>
      </c>
      <c r="D196" s="0" t="s">
        <v>240</v>
      </c>
      <c r="E196" s="0" t="s">
        <v>241</v>
      </c>
      <c r="F196" s="0" t="s">
        <v>242</v>
      </c>
      <c r="G196" s="0" t="s">
        <v>445</v>
      </c>
      <c r="H196" s="0" t="s">
        <v>445</v>
      </c>
      <c r="I196" s="0" t="s">
        <v>445</v>
      </c>
      <c r="J196" s="0" t="s">
        <v>445</v>
      </c>
      <c r="K196" s="0" t="s">
        <v>445</v>
      </c>
      <c r="L196" s="0" t="s">
        <v>445</v>
      </c>
      <c r="M196" s="0" t="s">
        <v>445</v>
      </c>
      <c r="N196" s="0" t="s">
        <v>445</v>
      </c>
      <c r="O196" s="0" t="s">
        <v>445</v>
      </c>
      <c r="P196" s="0" t="s">
        <v>445</v>
      </c>
      <c r="Q196" s="0" t="n">
        <v>10.144</v>
      </c>
      <c r="R196" s="0" t="n">
        <v>9.45</v>
      </c>
      <c r="S196" s="0" t="n">
        <v>7.793</v>
      </c>
      <c r="T196" s="0" t="n">
        <v>7.569</v>
      </c>
      <c r="U196" s="0" t="n">
        <v>7.959</v>
      </c>
      <c r="V196" s="0" t="n">
        <v>8.263</v>
      </c>
      <c r="W196" s="0" t="n">
        <v>10.117</v>
      </c>
      <c r="X196" s="0" t="n">
        <v>10.386</v>
      </c>
      <c r="Y196" s="0" t="n">
        <v>12.099</v>
      </c>
      <c r="Z196" s="0" t="n">
        <v>11.769</v>
      </c>
      <c r="AA196" s="0" t="n">
        <v>11.34</v>
      </c>
      <c r="AB196" s="0" t="n">
        <v>11.244</v>
      </c>
      <c r="AC196" s="0" t="n">
        <v>10.735</v>
      </c>
      <c r="AD196" s="0" t="n">
        <v>9.574</v>
      </c>
      <c r="AE196" s="0" t="n">
        <v>9.465</v>
      </c>
      <c r="AF196" s="0" t="n">
        <v>9.046</v>
      </c>
      <c r="AG196" s="0" t="n">
        <v>8.141</v>
      </c>
      <c r="AH196" s="0" t="n">
        <v>7.785</v>
      </c>
      <c r="AI196" s="0" t="n">
        <v>6.707</v>
      </c>
      <c r="AJ196" s="0" t="n">
        <v>9.666</v>
      </c>
      <c r="AK196" s="0" t="n">
        <v>12.042</v>
      </c>
      <c r="AL196" s="0" t="n">
        <v>14.102</v>
      </c>
      <c r="AM196" s="0" t="n">
        <v>17.115</v>
      </c>
      <c r="AN196" s="0" t="n">
        <v>19.091</v>
      </c>
      <c r="AO196" s="0" t="n">
        <v>19.496</v>
      </c>
      <c r="AP196" s="0" t="n">
        <v>19.963</v>
      </c>
      <c r="AQ196" s="0" t="n">
        <v>20.054</v>
      </c>
      <c r="AR196" s="0" t="n">
        <v>21.89</v>
      </c>
      <c r="AS196" s="0" t="n">
        <v>21.093</v>
      </c>
      <c r="AT196" s="0" t="n">
        <v>19.273</v>
      </c>
      <c r="AU196" s="0" t="n">
        <v>21.038</v>
      </c>
      <c r="AV196" s="0" t="n">
        <v>26.085</v>
      </c>
      <c r="AW196" s="0" t="n">
        <v>29.363</v>
      </c>
      <c r="AX196" s="0" t="n">
        <v>29.319</v>
      </c>
      <c r="AY196" s="0" t="n">
        <v>29.979</v>
      </c>
      <c r="AZ196" s="0" t="n">
        <v>30.88</v>
      </c>
      <c r="BA196" s="0" t="n">
        <v>32.042</v>
      </c>
      <c r="BB196" s="0" t="n">
        <v>2019</v>
      </c>
    </row>
    <row r="197" customFormat="false" ht="15" hidden="false" customHeight="false" outlineLevel="0" collapsed="false">
      <c r="A197" s="0" t="s">
        <v>1046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L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14" activeCellId="0" sqref="M14"/>
    </sheetView>
  </sheetViews>
  <sheetFormatPr defaultColWidth="11" defaultRowHeight="13" zeroHeight="false" outlineLevelRow="0" outlineLevelCol="0"/>
  <cols>
    <col collapsed="false" customWidth="true" hidden="false" outlineLevel="0" max="2" min="1" style="68" width="19"/>
    <col collapsed="false" customWidth="true" hidden="false" outlineLevel="0" max="41" min="3" style="68" width="6.83"/>
    <col collapsed="false" customWidth="true" hidden="false" outlineLevel="0" max="42" min="42" style="68" width="7.16"/>
    <col collapsed="false" customWidth="true" hidden="false" outlineLevel="0" max="43" min="43" style="68" width="8.51"/>
    <col collapsed="false" customWidth="true" hidden="false" outlineLevel="0" max="44" min="44" style="68" width="8"/>
    <col collapsed="false" customWidth="true" hidden="false" outlineLevel="0" max="62" min="45" style="68" width="8.51"/>
    <col collapsed="false" customWidth="true" hidden="false" outlineLevel="0" max="63" min="63" style="68" width="15.5"/>
    <col collapsed="false" customWidth="true" hidden="false" outlineLevel="0" max="64" min="64" style="68" width="16.5"/>
    <col collapsed="false" customWidth="false" hidden="false" outlineLevel="0" max="1024" min="65" style="68" width="11"/>
  </cols>
  <sheetData>
    <row r="1" customFormat="false" ht="12.75" hidden="false" customHeight="true" outlineLevel="0" collapsed="false">
      <c r="A1" s="69" t="s">
        <v>1047</v>
      </c>
      <c r="B1" s="69"/>
    </row>
    <row r="2" customFormat="false" ht="12.75" hidden="false" customHeight="true" outlineLevel="0" collapsed="false">
      <c r="A2" s="70"/>
      <c r="B2" s="70"/>
    </row>
    <row r="3" s="71" customFormat="true" ht="15.75" hidden="false" customHeight="true" outlineLevel="0" collapsed="false">
      <c r="C3" s="72" t="n">
        <v>1960</v>
      </c>
      <c r="D3" s="72" t="n">
        <v>1961</v>
      </c>
      <c r="E3" s="72" t="n">
        <v>1962</v>
      </c>
      <c r="F3" s="72" t="n">
        <v>1963</v>
      </c>
      <c r="G3" s="72" t="n">
        <v>1964</v>
      </c>
      <c r="H3" s="72" t="n">
        <v>1965</v>
      </c>
      <c r="I3" s="72" t="n">
        <v>1966</v>
      </c>
      <c r="J3" s="72" t="n">
        <v>1967</v>
      </c>
      <c r="K3" s="72" t="n">
        <v>1968</v>
      </c>
      <c r="L3" s="72" t="n">
        <v>1969</v>
      </c>
      <c r="M3" s="72" t="n">
        <v>1970</v>
      </c>
      <c r="N3" s="72" t="n">
        <v>1971</v>
      </c>
      <c r="O3" s="72" t="n">
        <v>1972</v>
      </c>
      <c r="P3" s="72" t="n">
        <v>1973</v>
      </c>
      <c r="Q3" s="72" t="n">
        <v>1974</v>
      </c>
      <c r="R3" s="72" t="n">
        <v>1975</v>
      </c>
      <c r="S3" s="72" t="n">
        <v>1976</v>
      </c>
      <c r="T3" s="72" t="n">
        <v>1977</v>
      </c>
      <c r="U3" s="72" t="n">
        <v>1978</v>
      </c>
      <c r="V3" s="72" t="n">
        <v>1979</v>
      </c>
      <c r="W3" s="72" t="n">
        <v>1980</v>
      </c>
      <c r="X3" s="72" t="n">
        <v>1981</v>
      </c>
      <c r="Y3" s="72" t="n">
        <v>1982</v>
      </c>
      <c r="Z3" s="72" t="n">
        <v>1983</v>
      </c>
      <c r="AA3" s="72" t="n">
        <v>1984</v>
      </c>
      <c r="AB3" s="72" t="n">
        <v>1985</v>
      </c>
      <c r="AC3" s="72" t="n">
        <v>1986</v>
      </c>
      <c r="AD3" s="72" t="n">
        <v>1987</v>
      </c>
      <c r="AE3" s="72" t="n">
        <v>1988</v>
      </c>
      <c r="AF3" s="72" t="n">
        <v>1989</v>
      </c>
      <c r="AG3" s="72" t="n">
        <v>1990</v>
      </c>
      <c r="AH3" s="72" t="n">
        <v>1991</v>
      </c>
      <c r="AI3" s="72" t="n">
        <v>1992</v>
      </c>
      <c r="AJ3" s="72" t="n">
        <v>1993</v>
      </c>
      <c r="AK3" s="72" t="n">
        <v>1994</v>
      </c>
      <c r="AL3" s="72" t="n">
        <v>1995</v>
      </c>
      <c r="AM3" s="72" t="n">
        <v>1996</v>
      </c>
      <c r="AN3" s="72" t="n">
        <v>1997</v>
      </c>
      <c r="AO3" s="72" t="n">
        <v>1998</v>
      </c>
      <c r="AP3" s="72" t="n">
        <v>1999</v>
      </c>
      <c r="AQ3" s="72" t="n">
        <v>2000</v>
      </c>
      <c r="AR3" s="72" t="n">
        <v>2001</v>
      </c>
      <c r="AS3" s="72" t="n">
        <v>2002</v>
      </c>
      <c r="AT3" s="72" t="n">
        <v>2003</v>
      </c>
      <c r="AU3" s="72" t="n">
        <v>2004</v>
      </c>
      <c r="AV3" s="72" t="n">
        <v>2005</v>
      </c>
      <c r="AW3" s="72" t="n">
        <v>2006</v>
      </c>
      <c r="AX3" s="72" t="n">
        <v>2007</v>
      </c>
      <c r="AY3" s="72" t="n">
        <v>2008</v>
      </c>
      <c r="AZ3" s="72" t="n">
        <v>2009</v>
      </c>
      <c r="BA3" s="72" t="n">
        <v>2010</v>
      </c>
      <c r="BB3" s="72" t="n">
        <v>2011</v>
      </c>
      <c r="BC3" s="72" t="n">
        <v>2012</v>
      </c>
      <c r="BD3" s="72" t="n">
        <v>2013</v>
      </c>
      <c r="BE3" s="72" t="n">
        <v>2014</v>
      </c>
      <c r="BF3" s="72" t="n">
        <v>2015</v>
      </c>
      <c r="BG3" s="72" t="n">
        <v>2016</v>
      </c>
      <c r="BH3" s="72" t="n">
        <v>2017</v>
      </c>
      <c r="BI3" s="72" t="n">
        <v>2018</v>
      </c>
      <c r="BJ3" s="72" t="n">
        <v>2019</v>
      </c>
      <c r="BK3" s="72"/>
    </row>
    <row r="4" customFormat="false" ht="12.75" hidden="false" customHeight="true" outlineLevel="0" collapsed="false">
      <c r="A4" s="68" t="s">
        <v>1048</v>
      </c>
      <c r="B4" s="68" t="s">
        <v>4</v>
      </c>
    </row>
    <row r="5" customFormat="false" ht="12.75" hidden="false" customHeight="true" outlineLevel="0" collapsed="false">
      <c r="A5" s="70" t="s">
        <v>16</v>
      </c>
      <c r="B5" s="70" t="s">
        <v>253</v>
      </c>
      <c r="C5" s="73" t="n">
        <f aca="false">'OECD DAC Deflators 2018 old'!C5/'OECD DAC Deflators 2018 old'!$BJ5*100</f>
        <v>10.0641437858793</v>
      </c>
      <c r="D5" s="73" t="n">
        <f aca="false">'OECD DAC Deflators 2018 old'!D5/'OECD DAC Deflators 2018 old'!$BJ5*100</f>
        <v>10.1326418149462</v>
      </c>
      <c r="E5" s="73" t="n">
        <f aca="false">'OECD DAC Deflators 2018 old'!E5/'OECD DAC Deflators 2018 old'!$BJ5*100</f>
        <v>10.2405152022819</v>
      </c>
      <c r="F5" s="73" t="n">
        <f aca="false">'OECD DAC Deflators 2018 old'!F5/'OECD DAC Deflators 2018 old'!$BJ5*100</f>
        <v>10.5507555498852</v>
      </c>
      <c r="G5" s="73" t="n">
        <f aca="false">'OECD DAC Deflators 2018 old'!G5/'OECD DAC Deflators 2018 old'!$BJ5*100</f>
        <v>10.8516853038505</v>
      </c>
      <c r="H5" s="73" t="n">
        <f aca="false">'OECD DAC Deflators 2018 old'!H5/'OECD DAC Deflators 2018 old'!$BJ5*100</f>
        <v>11.1364381095672</v>
      </c>
      <c r="I5" s="73" t="n">
        <f aca="false">'OECD DAC Deflators 2018 old'!I5/'OECD DAC Deflators 2018 old'!$BJ5*100</f>
        <v>11.5082112377991</v>
      </c>
      <c r="J5" s="73" t="n">
        <f aca="false">'OECD DAC Deflators 2018 old'!J5/'OECD DAC Deflators 2018 old'!$BJ5*100</f>
        <v>11.878858017382</v>
      </c>
      <c r="K5" s="73" t="n">
        <f aca="false">'OECD DAC Deflators 2018 old'!K5/'OECD DAC Deflators 2018 old'!$BJ5*100</f>
        <v>12.3025025197627</v>
      </c>
      <c r="L5" s="73" t="n">
        <f aca="false">'OECD DAC Deflators 2018 old'!L5/'OECD DAC Deflators 2018 old'!$BJ5*100</f>
        <v>12.9991939216148</v>
      </c>
      <c r="M5" s="73" t="n">
        <f aca="false">'OECD DAC Deflators 2018 old'!M5/'OECD DAC Deflators 2018 old'!$BJ5*100</f>
        <v>13.5442102983285</v>
      </c>
      <c r="N5" s="73" t="n">
        <f aca="false">'OECD DAC Deflators 2018 old'!N5/'OECD DAC Deflators 2018 old'!$BJ5*100</f>
        <v>14.6989362709228</v>
      </c>
      <c r="O5" s="73" t="n">
        <f aca="false">'OECD DAC Deflators 2018 old'!O5/'OECD DAC Deflators 2018 old'!$BJ5*100</f>
        <v>16.5393212581402</v>
      </c>
      <c r="P5" s="73" t="n">
        <f aca="false">'OECD DAC Deflators 2018 old'!P5/'OECD DAC Deflators 2018 old'!$BJ5*100</f>
        <v>22.3586057169502</v>
      </c>
      <c r="Q5" s="73" t="n">
        <f aca="false">'OECD DAC Deflators 2018 old'!Q5/'OECD DAC Deflators 2018 old'!$BJ5*100</f>
        <v>26.6164211764456</v>
      </c>
      <c r="R5" s="73" t="n">
        <f aca="false">'OECD DAC Deflators 2018 old'!R5/'OECD DAC Deflators 2018 old'!$BJ5*100</f>
        <v>27.6605744806997</v>
      </c>
      <c r="S5" s="73" t="n">
        <f aca="false">'OECD DAC Deflators 2018 old'!S5/'OECD DAC Deflators 2018 old'!$BJ5*100</f>
        <v>29.1288719614117</v>
      </c>
      <c r="T5" s="73" t="n">
        <f aca="false">'OECD DAC Deflators 2018 old'!T5/'OECD DAC Deflators 2018 old'!$BJ5*100</f>
        <v>28.9533291711871</v>
      </c>
      <c r="U5" s="73" t="n">
        <f aca="false">'OECD DAC Deflators 2018 old'!U5/'OECD DAC Deflators 2018 old'!$BJ5*100</f>
        <v>32.3149927061118</v>
      </c>
      <c r="V5" s="73" t="n">
        <f aca="false">'OECD DAC Deflators 2018 old'!V5/'OECD DAC Deflators 2018 old'!$BJ5*100</f>
        <v>34.589547621948</v>
      </c>
      <c r="W5" s="73" t="n">
        <f aca="false">'OECD DAC Deflators 2018 old'!W5/'OECD DAC Deflators 2018 old'!$BJ5*100</f>
        <v>38.7485900082382</v>
      </c>
      <c r="X5" s="73" t="n">
        <f aca="false">'OECD DAC Deflators 2018 old'!X5/'OECD DAC Deflators 2018 old'!$BJ5*100</f>
        <v>42.9434788046272</v>
      </c>
      <c r="Y5" s="73" t="n">
        <f aca="false">'OECD DAC Deflators 2018 old'!Y5/'OECD DAC Deflators 2018 old'!$BJ5*100</f>
        <v>42.4433529388091</v>
      </c>
      <c r="Z5" s="73" t="n">
        <f aca="false">'OECD DAC Deflators 2018 old'!Z5/'OECD DAC Deflators 2018 old'!$BJ5*100</f>
        <v>40.9495096209017</v>
      </c>
      <c r="AA5" s="73" t="n">
        <f aca="false">'OECD DAC Deflators 2018 old'!AA5/'OECD DAC Deflators 2018 old'!$BJ5*100</f>
        <v>42.1594683168014</v>
      </c>
      <c r="AB5" s="73" t="n">
        <f aca="false">'OECD DAC Deflators 2018 old'!AB5/'OECD DAC Deflators 2018 old'!$BJ5*100</f>
        <v>35.4963967357209</v>
      </c>
      <c r="AC5" s="73" t="n">
        <f aca="false">'OECD DAC Deflators 2018 old'!AC5/'OECD DAC Deflators 2018 old'!$BJ5*100</f>
        <v>36.2930874942426</v>
      </c>
      <c r="AD5" s="73" t="n">
        <f aca="false">'OECD DAC Deflators 2018 old'!AD5/'OECD DAC Deflators 2018 old'!$BJ5*100</f>
        <v>40.600030284413</v>
      </c>
      <c r="AE5" s="73" t="n">
        <f aca="false">'OECD DAC Deflators 2018 old'!AE5/'OECD DAC Deflators 2018 old'!$BJ5*100</f>
        <v>49.0698077789219</v>
      </c>
      <c r="AF5" s="73" t="n">
        <f aca="false">'OECD DAC Deflators 2018 old'!AF5/'OECD DAC Deflators 2018 old'!$BJ5*100</f>
        <v>53.5812224064099</v>
      </c>
      <c r="AG5" s="73" t="n">
        <f aca="false">'OECD DAC Deflators 2018 old'!AG5/'OECD DAC Deflators 2018 old'!$BJ5*100</f>
        <v>55.4520677335694</v>
      </c>
      <c r="AH5" s="73" t="n">
        <f aca="false">'OECD DAC Deflators 2018 old'!AH5/'OECD DAC Deflators 2018 old'!$BJ5*100</f>
        <v>56.5166254369624</v>
      </c>
      <c r="AI5" s="73" t="n">
        <f aca="false">'OECD DAC Deflators 2018 old'!AI5/'OECD DAC Deflators 2018 old'!$BJ5*100</f>
        <v>53.67437726921</v>
      </c>
      <c r="AJ5" s="73" t="n">
        <f aca="false">'OECD DAC Deflators 2018 old'!AJ5/'OECD DAC Deflators 2018 old'!$BJ5*100</f>
        <v>50.2153178877552</v>
      </c>
      <c r="AK5" s="73" t="n">
        <f aca="false">'OECD DAC Deflators 2018 old'!AK5/'OECD DAC Deflators 2018 old'!$BJ5*100</f>
        <v>54.6857675688164</v>
      </c>
      <c r="AL5" s="73" t="n">
        <f aca="false">'OECD DAC Deflators 2018 old'!AL5/'OECD DAC Deflators 2018 old'!$BJ5*100</f>
        <v>57.0660358225923</v>
      </c>
      <c r="AM5" s="73" t="n">
        <f aca="false">'OECD DAC Deflators 2018 old'!AM5/'OECD DAC Deflators 2018 old'!$BJ5*100</f>
        <v>61.4894359843493</v>
      </c>
      <c r="AN5" s="73" t="n">
        <f aca="false">'OECD DAC Deflators 2018 old'!AN5/'OECD DAC Deflators 2018 old'!$BJ5*100</f>
        <v>59.0948447813488</v>
      </c>
      <c r="AO5" s="73" t="n">
        <f aca="false">'OECD DAC Deflators 2018 old'!AO5/'OECD DAC Deflators 2018 old'!$BJ5*100</f>
        <v>50.2614096984115</v>
      </c>
      <c r="AP5" s="73" t="n">
        <f aca="false">'OECD DAC Deflators 2018 old'!AP5/'OECD DAC Deflators 2018 old'!$BJ5*100</f>
        <v>52.2556807685587</v>
      </c>
      <c r="AQ5" s="73" t="n">
        <f aca="false">'OECD DAC Deflators 2018 old'!AQ5/'OECD DAC Deflators 2018 old'!$BJ5*100</f>
        <v>48.8918228316451</v>
      </c>
      <c r="AR5" s="73" t="n">
        <f aca="false">'OECD DAC Deflators 2018 old'!AR5/'OECD DAC Deflators 2018 old'!$BJ5*100</f>
        <v>45.1150550571087</v>
      </c>
      <c r="AS5" s="73" t="n">
        <f aca="false">'OECD DAC Deflators 2018 old'!AS5/'OECD DAC Deflators 2018 old'!$BJ5*100</f>
        <v>48.8884999990319</v>
      </c>
      <c r="AT5" s="73" t="n">
        <f aca="false">'OECD DAC Deflators 2018 old'!AT5/'OECD DAC Deflators 2018 old'!$BJ5*100</f>
        <v>60.1659784037949</v>
      </c>
      <c r="AU5" s="73" t="n">
        <f aca="false">'OECD DAC Deflators 2018 old'!AU5/'OECD DAC Deflators 2018 old'!$BJ5*100</f>
        <v>70.7309434352497</v>
      </c>
      <c r="AV5" s="73" t="n">
        <f aca="false">'OECD DAC Deflators 2018 old'!AV5/'OECD DAC Deflators 2018 old'!$BJ5*100</f>
        <v>76.5824006587037</v>
      </c>
      <c r="AW5" s="73" t="n">
        <f aca="false">'OECD DAC Deflators 2018 old'!AW5/'OECD DAC Deflators 2018 old'!$BJ5*100</f>
        <v>79.5000465217385</v>
      </c>
      <c r="AX5" s="73" t="n">
        <f aca="false">'OECD DAC Deflators 2018 old'!AX5/'OECD DAC Deflators 2018 old'!$BJ5*100</f>
        <v>92.2232943932467</v>
      </c>
      <c r="AY5" s="73" t="n">
        <f aca="false">'OECD DAC Deflators 2018 old'!AY5/'OECD DAC Deflators 2018 old'!$BJ5*100</f>
        <v>96.7479670395825</v>
      </c>
      <c r="AZ5" s="73" t="n">
        <f aca="false">'OECD DAC Deflators 2018 old'!AZ5/'OECD DAC Deflators 2018 old'!$BJ5*100</f>
        <v>91.9064656347384</v>
      </c>
      <c r="BA5" s="73" t="n">
        <f aca="false">'OECD DAC Deflators 2018 old'!BA5/'OECD DAC Deflators 2018 old'!$BJ5*100</f>
        <v>113.806986813539</v>
      </c>
      <c r="BB5" s="73" t="n">
        <f aca="false">'OECD DAC Deflators 2018 old'!BB5/'OECD DAC Deflators 2018 old'!$BJ5*100</f>
        <v>134.156199032593</v>
      </c>
      <c r="BC5" s="73" t="n">
        <f aca="false">'OECD DAC Deflators 2018 old'!BC5/'OECD DAC Deflators 2018 old'!$BJ5*100</f>
        <v>133.745393031033</v>
      </c>
      <c r="BD5" s="73" t="n">
        <f aca="false">'OECD DAC Deflators 2018 old'!BD5/'OECD DAC Deflators 2018 old'!$BJ5*100</f>
        <v>126.238643631386</v>
      </c>
      <c r="BE5" s="73" t="n">
        <f aca="false">'OECD DAC Deflators 2018 old'!BE5/'OECD DAC Deflators 2018 old'!$BJ5*100</f>
        <v>118.350393073818</v>
      </c>
      <c r="BF5" s="73" t="n">
        <f aca="false">'OECD DAC Deflators 2018 old'!BF5/'OECD DAC Deflators 2018 old'!$BJ5*100</f>
        <v>97.8835950525521</v>
      </c>
      <c r="BG5" s="73" t="n">
        <f aca="false">'OECD DAC Deflators 2018 old'!BG5/'OECD DAC Deflators 2018 old'!$BJ5*100</f>
        <v>97.9178081530112</v>
      </c>
      <c r="BH5" s="73" t="n">
        <f aca="false">'OECD DAC Deflators 2018 old'!BH5/'OECD DAC Deflators 2018 old'!$BJ5*100</f>
        <v>104.479930996676</v>
      </c>
      <c r="BI5" s="73" t="n">
        <f aca="false">'OECD DAC Deflators 2018 old'!BI5/'OECD DAC Deflators 2018 old'!$BJ5*100</f>
        <v>104.098766077768</v>
      </c>
      <c r="BJ5" s="73" t="n">
        <f aca="false">'OECD DAC Deflators 2018 old'!BJ5/'OECD DAC Deflators 2018 old'!$BJ5*100</f>
        <v>100</v>
      </c>
      <c r="BK5" s="70" t="s">
        <v>16</v>
      </c>
      <c r="BL5" s="70"/>
    </row>
    <row r="6" customFormat="false" ht="12.75" hidden="false" customHeight="true" outlineLevel="0" collapsed="false">
      <c r="A6" s="70" t="s">
        <v>17</v>
      </c>
      <c r="B6" s="70" t="s">
        <v>254</v>
      </c>
      <c r="C6" s="73" t="n">
        <f aca="false">'OECD DAC Deflators 2018 old'!C6/'OECD DAC Deflators 2018 old'!$BJ6*100</f>
        <v>7.17290846728772</v>
      </c>
      <c r="D6" s="73" t="n">
        <f aca="false">'OECD DAC Deflators 2018 old'!D6/'OECD DAC Deflators 2018 old'!$BJ6*100</f>
        <v>7.5286091534227</v>
      </c>
      <c r="E6" s="73" t="n">
        <f aca="false">'OECD DAC Deflators 2018 old'!E6/'OECD DAC Deflators 2018 old'!$BJ6*100</f>
        <v>7.84785958666239</v>
      </c>
      <c r="F6" s="73" t="n">
        <f aca="false">'OECD DAC Deflators 2018 old'!F6/'OECD DAC Deflators 2018 old'!$BJ6*100</f>
        <v>8.12238288086805</v>
      </c>
      <c r="G6" s="73" t="n">
        <f aca="false">'OECD DAC Deflators 2018 old'!G6/'OECD DAC Deflators 2018 old'!$BJ6*100</f>
        <v>8.3823806445111</v>
      </c>
      <c r="H6" s="73" t="n">
        <f aca="false">'OECD DAC Deflators 2018 old'!H6/'OECD DAC Deflators 2018 old'!$BJ6*100</f>
        <v>8.84788649847318</v>
      </c>
      <c r="I6" s="73" t="n">
        <f aca="false">'OECD DAC Deflators 2018 old'!I6/'OECD DAC Deflators 2018 old'!$BJ6*100</f>
        <v>9.16382638475013</v>
      </c>
      <c r="J6" s="73" t="n">
        <f aca="false">'OECD DAC Deflators 2018 old'!J6/'OECD DAC Deflators 2018 old'!$BJ6*100</f>
        <v>9.47761560858467</v>
      </c>
      <c r="K6" s="73" t="n">
        <f aca="false">'OECD DAC Deflators 2018 old'!K6/'OECD DAC Deflators 2018 old'!$BJ6*100</f>
        <v>9.77712414331168</v>
      </c>
      <c r="L6" s="73" t="n">
        <f aca="false">'OECD DAC Deflators 2018 old'!L6/'OECD DAC Deflators 2018 old'!$BJ6*100</f>
        <v>10.1159401062193</v>
      </c>
      <c r="M6" s="73" t="n">
        <f aca="false">'OECD DAC Deflators 2018 old'!M6/'OECD DAC Deflators 2018 old'!$BJ6*100</f>
        <v>10.6660698068303</v>
      </c>
      <c r="N6" s="73" t="n">
        <f aca="false">'OECD DAC Deflators 2018 old'!N6/'OECD DAC Deflators 2018 old'!$BJ6*100</f>
        <v>11.7616160100417</v>
      </c>
      <c r="O6" s="73" t="n">
        <f aca="false">'OECD DAC Deflators 2018 old'!O6/'OECD DAC Deflators 2018 old'!$BJ6*100</f>
        <v>13.6402212096898</v>
      </c>
      <c r="P6" s="73" t="n">
        <f aca="false">'OECD DAC Deflators 2018 old'!P6/'OECD DAC Deflators 2018 old'!$BJ6*100</f>
        <v>17.3866948961948</v>
      </c>
      <c r="Q6" s="73" t="n">
        <f aca="false">'OECD DAC Deflators 2018 old'!Q6/'OECD DAC Deflators 2018 old'!$BJ6*100</f>
        <v>19.9560403766799</v>
      </c>
      <c r="R6" s="73" t="n">
        <f aca="false">'OECD DAC Deflators 2018 old'!R6/'OECD DAC Deflators 2018 old'!$BJ6*100</f>
        <v>22.7956171636599</v>
      </c>
      <c r="S6" s="73" t="n">
        <f aca="false">'OECD DAC Deflators 2018 old'!S6/'OECD DAC Deflators 2018 old'!$BJ6*100</f>
        <v>23.3828164830504</v>
      </c>
      <c r="T6" s="73" t="n">
        <f aca="false">'OECD DAC Deflators 2018 old'!T6/'OECD DAC Deflators 2018 old'!$BJ6*100</f>
        <v>26.7050152016457</v>
      </c>
      <c r="U6" s="73" t="n">
        <f aca="false">'OECD DAC Deflators 2018 old'!U6/'OECD DAC Deflators 2018 old'!$BJ6*100</f>
        <v>32.1892874269161</v>
      </c>
      <c r="V6" s="73" t="n">
        <f aca="false">'OECD DAC Deflators 2018 old'!V6/'OECD DAC Deflators 2018 old'!$BJ6*100</f>
        <v>36.4251773954152</v>
      </c>
      <c r="W6" s="73" t="n">
        <f aca="false">'OECD DAC Deflators 2018 old'!W6/'OECD DAC Deflators 2018 old'!$BJ6*100</f>
        <v>39.7317270101603</v>
      </c>
      <c r="X6" s="73" t="n">
        <f aca="false">'OECD DAC Deflators 2018 old'!X6/'OECD DAC Deflators 2018 old'!$BJ6*100</f>
        <v>34.456712269356</v>
      </c>
      <c r="Y6" s="73" t="n">
        <f aca="false">'OECD DAC Deflators 2018 old'!Y6/'OECD DAC Deflators 2018 old'!$BJ6*100</f>
        <v>33.8856050508551</v>
      </c>
      <c r="Z6" s="73" t="n">
        <f aca="false">'OECD DAC Deflators 2018 old'!Z6/'OECD DAC Deflators 2018 old'!$BJ6*100</f>
        <v>33.2888257908021</v>
      </c>
      <c r="AA6" s="73" t="n">
        <f aca="false">'OECD DAC Deflators 2018 old'!AA6/'OECD DAC Deflators 2018 old'!$BJ6*100</f>
        <v>31.3764293579595</v>
      </c>
      <c r="AB6" s="73" t="n">
        <f aca="false">'OECD DAC Deflators 2018 old'!AB6/'OECD DAC Deflators 2018 old'!$BJ6*100</f>
        <v>31.2463977960285</v>
      </c>
      <c r="AC6" s="73" t="n">
        <f aca="false">'OECD DAC Deflators 2018 old'!AC6/'OECD DAC Deflators 2018 old'!$BJ6*100</f>
        <v>43.5815933007892</v>
      </c>
      <c r="AD6" s="73" t="n">
        <f aca="false">'OECD DAC Deflators 2018 old'!AD6/'OECD DAC Deflators 2018 old'!$BJ6*100</f>
        <v>53.9116026485455</v>
      </c>
      <c r="AE6" s="73" t="n">
        <f aca="false">'OECD DAC Deflators 2018 old'!AE6/'OECD DAC Deflators 2018 old'!$BJ6*100</f>
        <v>56.0591900482821</v>
      </c>
      <c r="AF6" s="73" t="n">
        <f aca="false">'OECD DAC Deflators 2018 old'!AF6/'OECD DAC Deflators 2018 old'!$BJ6*100</f>
        <v>53.8566730905733</v>
      </c>
      <c r="AG6" s="73" t="n">
        <f aca="false">'OECD DAC Deflators 2018 old'!AG6/'OECD DAC Deflators 2018 old'!$BJ6*100</f>
        <v>64.5537941887213</v>
      </c>
      <c r="AH6" s="73" t="n">
        <f aca="false">'OECD DAC Deflators 2018 old'!AH6/'OECD DAC Deflators 2018 old'!$BJ6*100</f>
        <v>65.1802563253493</v>
      </c>
      <c r="AI6" s="73" t="n">
        <f aca="false">'OECD DAC Deflators 2018 old'!AI6/'OECD DAC Deflators 2018 old'!$BJ6*100</f>
        <v>71.6159928197546</v>
      </c>
      <c r="AJ6" s="73" t="n">
        <f aca="false">'OECD DAC Deflators 2018 old'!AJ6/'OECD DAC Deflators 2018 old'!$BJ6*100</f>
        <v>69.5291344005917</v>
      </c>
      <c r="AK6" s="73" t="n">
        <f aca="false">'OECD DAC Deflators 2018 old'!AK6/'OECD DAC Deflators 2018 old'!$BJ6*100</f>
        <v>72.6168912011513</v>
      </c>
      <c r="AL6" s="73" t="n">
        <f aca="false">'OECD DAC Deflators 2018 old'!AL6/'OECD DAC Deflators 2018 old'!$BJ6*100</f>
        <v>83.7341270373999</v>
      </c>
      <c r="AM6" s="73" t="n">
        <f aca="false">'OECD DAC Deflators 2018 old'!AM6/'OECD DAC Deflators 2018 old'!$BJ6*100</f>
        <v>80.5716603941952</v>
      </c>
      <c r="AN6" s="73" t="n">
        <f aca="false">'OECD DAC Deflators 2018 old'!AN6/'OECD DAC Deflators 2018 old'!$BJ6*100</f>
        <v>70.7611122798717</v>
      </c>
      <c r="AO6" s="73" t="n">
        <f aca="false">'OECD DAC Deflators 2018 old'!AO6/'OECD DAC Deflators 2018 old'!$BJ6*100</f>
        <v>70.0455465279376</v>
      </c>
      <c r="AP6" s="73" t="n">
        <f aca="false">'OECD DAC Deflators 2018 old'!AP6/'OECD DAC Deflators 2018 old'!$BJ6*100</f>
        <v>67.2995261508622</v>
      </c>
      <c r="AQ6" s="73" t="n">
        <f aca="false">'OECD DAC Deflators 2018 old'!AQ6/'OECD DAC Deflators 2018 old'!$BJ6*100</f>
        <v>59.0004569613022</v>
      </c>
      <c r="AR6" s="73" t="n">
        <f aca="false">'OECD DAC Deflators 2018 old'!AR6/'OECD DAC Deflators 2018 old'!$BJ6*100</f>
        <v>58.4486019584038</v>
      </c>
      <c r="AS6" s="73" t="n">
        <f aca="false">'OECD DAC Deflators 2018 old'!AS6/'OECD DAC Deflators 2018 old'!$BJ6*100</f>
        <v>62.2265076854384</v>
      </c>
      <c r="AT6" s="73" t="n">
        <f aca="false">'OECD DAC Deflators 2018 old'!AT6/'OECD DAC Deflators 2018 old'!$BJ6*100</f>
        <v>75.5698088325642</v>
      </c>
      <c r="AU6" s="73" t="n">
        <f aca="false">'OECD DAC Deflators 2018 old'!AU6/'OECD DAC Deflators 2018 old'!$BJ6*100</f>
        <v>84.53187859607</v>
      </c>
      <c r="AV6" s="73" t="n">
        <f aca="false">'OECD DAC Deflators 2018 old'!AV6/'OECD DAC Deflators 2018 old'!$BJ6*100</f>
        <v>86.6881412680418</v>
      </c>
      <c r="AW6" s="73" t="n">
        <f aca="false">'OECD DAC Deflators 2018 old'!AW6/'OECD DAC Deflators 2018 old'!$BJ6*100</f>
        <v>89.2168544790829</v>
      </c>
      <c r="AX6" s="73" t="n">
        <f aca="false">'OECD DAC Deflators 2018 old'!AX6/'OECD DAC Deflators 2018 old'!$BJ6*100</f>
        <v>99.4664012474631</v>
      </c>
      <c r="AY6" s="73" t="n">
        <f aca="false">'OECD DAC Deflators 2018 old'!AY6/'OECD DAC Deflators 2018 old'!$BJ6*100</f>
        <v>106.857740454073</v>
      </c>
      <c r="AZ6" s="73" t="n">
        <f aca="false">'OECD DAC Deflators 2018 old'!AZ6/'OECD DAC Deflators 2018 old'!$BJ6*100</f>
        <v>105.111746988808</v>
      </c>
      <c r="BA6" s="73" t="n">
        <f aca="false">'OECD DAC Deflators 2018 old'!BA6/'OECD DAC Deflators 2018 old'!$BJ6*100</f>
        <v>100.86856468731</v>
      </c>
      <c r="BB6" s="73" t="n">
        <f aca="false">'OECD DAC Deflators 2018 old'!BB6/'OECD DAC Deflators 2018 old'!$BJ6*100</f>
        <v>107.818731753217</v>
      </c>
      <c r="BC6" s="73" t="n">
        <f aca="false">'OECD DAC Deflators 2018 old'!BC6/'OECD DAC Deflators 2018 old'!$BJ6*100</f>
        <v>101.718806726575</v>
      </c>
      <c r="BD6" s="73" t="n">
        <f aca="false">'OECD DAC Deflators 2018 old'!BD6/'OECD DAC Deflators 2018 old'!$BJ6*100</f>
        <v>106.808416312973</v>
      </c>
      <c r="BE6" s="73" t="n">
        <f aca="false">'OECD DAC Deflators 2018 old'!BE6/'OECD DAC Deflators 2018 old'!$BJ6*100</f>
        <v>109.040184562319</v>
      </c>
      <c r="BF6" s="73" t="n">
        <f aca="false">'OECD DAC Deflators 2018 old'!BF6/'OECD DAC Deflators 2018 old'!$BJ6*100</f>
        <v>93.2533656933507</v>
      </c>
      <c r="BG6" s="73" t="n">
        <f aca="false">'OECD DAC Deflators 2018 old'!BG6/'OECD DAC Deflators 2018 old'!$BJ6*100</f>
        <v>94.520201318604</v>
      </c>
      <c r="BH6" s="73" t="n">
        <f aca="false">'OECD DAC Deflators 2018 old'!BH6/'OECD DAC Deflators 2018 old'!$BJ6*100</f>
        <v>97.4365493887855</v>
      </c>
      <c r="BI6" s="73" t="n">
        <f aca="false">'OECD DAC Deflators 2018 old'!BI6/'OECD DAC Deflators 2018 old'!$BJ6*100</f>
        <v>103.7463792773</v>
      </c>
      <c r="BJ6" s="73" t="n">
        <f aca="false">'OECD DAC Deflators 2018 old'!BJ6/'OECD DAC Deflators 2018 old'!$BJ6*100</f>
        <v>100</v>
      </c>
      <c r="BK6" s="70" t="s">
        <v>17</v>
      </c>
      <c r="BL6" s="70"/>
    </row>
    <row r="7" customFormat="false" ht="12.75" hidden="false" customHeight="true" outlineLevel="0" collapsed="false">
      <c r="A7" s="70" t="s">
        <v>25</v>
      </c>
      <c r="B7" s="70" t="s">
        <v>261</v>
      </c>
      <c r="C7" s="73" t="n">
        <f aca="false">'OECD DAC Deflators 2018 old'!C7/'OECD DAC Deflators 2018 old'!$BJ7*100</f>
        <v>10.2725160193118</v>
      </c>
      <c r="D7" s="73" t="n">
        <f aca="false">'OECD DAC Deflators 2018 old'!D7/'OECD DAC Deflators 2018 old'!$BJ7*100</f>
        <v>10.3913392153286</v>
      </c>
      <c r="E7" s="73" t="n">
        <f aca="false">'OECD DAC Deflators 2018 old'!E7/'OECD DAC Deflators 2018 old'!$BJ7*100</f>
        <v>10.5828800533566</v>
      </c>
      <c r="F7" s="73" t="n">
        <f aca="false">'OECD DAC Deflators 2018 old'!F7/'OECD DAC Deflators 2018 old'!$BJ7*100</f>
        <v>10.8816961697632</v>
      </c>
      <c r="G7" s="73" t="n">
        <f aca="false">'OECD DAC Deflators 2018 old'!G7/'OECD DAC Deflators 2018 old'!$BJ7*100</f>
        <v>11.4150854587926</v>
      </c>
      <c r="H7" s="73" t="n">
        <f aca="false">'OECD DAC Deflators 2018 old'!H7/'OECD DAC Deflators 2018 old'!$BJ7*100</f>
        <v>12.0368687139655</v>
      </c>
      <c r="I7" s="73" t="n">
        <f aca="false">'OECD DAC Deflators 2018 old'!I7/'OECD DAC Deflators 2018 old'!$BJ7*100</f>
        <v>12.486354547861</v>
      </c>
      <c r="J7" s="73" t="n">
        <f aca="false">'OECD DAC Deflators 2018 old'!J7/'OECD DAC Deflators 2018 old'!$BJ7*100</f>
        <v>12.9226728505126</v>
      </c>
      <c r="K7" s="73" t="n">
        <f aca="false">'OECD DAC Deflators 2018 old'!K7/'OECD DAC Deflators 2018 old'!$BJ7*100</f>
        <v>13.1985238627861</v>
      </c>
      <c r="L7" s="73" t="n">
        <f aca="false">'OECD DAC Deflators 2018 old'!L7/'OECD DAC Deflators 2018 old'!$BJ7*100</f>
        <v>13.6757734638045</v>
      </c>
      <c r="M7" s="73" t="n">
        <f aca="false">'OECD DAC Deflators 2018 old'!M7/'OECD DAC Deflators 2018 old'!$BJ7*100</f>
        <v>14.4575114602707</v>
      </c>
      <c r="N7" s="73" t="n">
        <f aca="false">'OECD DAC Deflators 2018 old'!N7/'OECD DAC Deflators 2018 old'!$BJ7*100</f>
        <v>15.6001722040419</v>
      </c>
      <c r="O7" s="73" t="n">
        <f aca="false">'OECD DAC Deflators 2018 old'!O7/'OECD DAC Deflators 2018 old'!$BJ7*100</f>
        <v>18.3180218286355</v>
      </c>
      <c r="P7" s="73" t="n">
        <f aca="false">'OECD DAC Deflators 2018 old'!P7/'OECD DAC Deflators 2018 old'!$BJ7*100</f>
        <v>22.1555245533682</v>
      </c>
      <c r="Q7" s="73" t="n">
        <f aca="false">'OECD DAC Deflators 2018 old'!Q7/'OECD DAC Deflators 2018 old'!$BJ7*100</f>
        <v>24.9421460220593</v>
      </c>
      <c r="R7" s="73" t="n">
        <f aca="false">'OECD DAC Deflators 2018 old'!R7/'OECD DAC Deflators 2018 old'!$BJ7*100</f>
        <v>29.6251015747261</v>
      </c>
      <c r="S7" s="73" t="n">
        <f aca="false">'OECD DAC Deflators 2018 old'!S7/'OECD DAC Deflators 2018 old'!$BJ7*100</f>
        <v>30.3650502200055</v>
      </c>
      <c r="T7" s="73" t="n">
        <f aca="false">'OECD DAC Deflators 2018 old'!T7/'OECD DAC Deflators 2018 old'!$BJ7*100</f>
        <v>35.1555663769585</v>
      </c>
      <c r="U7" s="73" t="n">
        <f aca="false">'OECD DAC Deflators 2018 old'!U7/'OECD DAC Deflators 2018 old'!$BJ7*100</f>
        <v>41.7714845972827</v>
      </c>
      <c r="V7" s="73" t="n">
        <f aca="false">'OECD DAC Deflators 2018 old'!V7/'OECD DAC Deflators 2018 old'!$BJ7*100</f>
        <v>46.9104760291324</v>
      </c>
      <c r="W7" s="73" t="n">
        <f aca="false">'OECD DAC Deflators 2018 old'!W7/'OECD DAC Deflators 2018 old'!$BJ7*100</f>
        <v>48.9305129009175</v>
      </c>
      <c r="X7" s="73" t="n">
        <f aca="false">'OECD DAC Deflators 2018 old'!X7/'OECD DAC Deflators 2018 old'!$BJ7*100</f>
        <v>40.5224813314631</v>
      </c>
      <c r="Y7" s="73" t="n">
        <f aca="false">'OECD DAC Deflators 2018 old'!Y7/'OECD DAC Deflators 2018 old'!$BJ7*100</f>
        <v>35.4246868104613</v>
      </c>
      <c r="Z7" s="73" t="n">
        <f aca="false">'OECD DAC Deflators 2018 old'!Z7/'OECD DAC Deflators 2018 old'!$BJ7*100</f>
        <v>33.4381752140331</v>
      </c>
      <c r="AA7" s="73" t="n">
        <f aca="false">'OECD DAC Deflators 2018 old'!AA7/'OECD DAC Deflators 2018 old'!$BJ7*100</f>
        <v>31.2085898080362</v>
      </c>
      <c r="AB7" s="73" t="n">
        <f aca="false">'OECD DAC Deflators 2018 old'!AB7/'OECD DAC Deflators 2018 old'!$BJ7*100</f>
        <v>31.7374398212644</v>
      </c>
      <c r="AC7" s="73" t="n">
        <f aca="false">'OECD DAC Deflators 2018 old'!AC7/'OECD DAC Deflators 2018 old'!$BJ7*100</f>
        <v>43.3890531945332</v>
      </c>
      <c r="AD7" s="73" t="n">
        <f aca="false">'OECD DAC Deflators 2018 old'!AD7/'OECD DAC Deflators 2018 old'!$BJ7*100</f>
        <v>52.7930859162063</v>
      </c>
      <c r="AE7" s="73" t="n">
        <f aca="false">'OECD DAC Deflators 2018 old'!AE7/'OECD DAC Deflators 2018 old'!$BJ7*100</f>
        <v>54.7773366938984</v>
      </c>
      <c r="AF7" s="73" t="n">
        <f aca="false">'OECD DAC Deflators 2018 old'!AF7/'OECD DAC Deflators 2018 old'!$BJ7*100</f>
        <v>53.5765856704577</v>
      </c>
      <c r="AG7" s="73" t="n">
        <f aca="false">'OECD DAC Deflators 2018 old'!AG7/'OECD DAC Deflators 2018 old'!$BJ7*100</f>
        <v>64.9351454731027</v>
      </c>
      <c r="AH7" s="73" t="n">
        <f aca="false">'OECD DAC Deflators 2018 old'!AH7/'OECD DAC Deflators 2018 old'!$BJ7*100</f>
        <v>65.356970257202</v>
      </c>
      <c r="AI7" s="73" t="n">
        <f aca="false">'OECD DAC Deflators 2018 old'!AI7/'OECD DAC Deflators 2018 old'!$BJ7*100</f>
        <v>71.8330486939373</v>
      </c>
      <c r="AJ7" s="73" t="n">
        <f aca="false">'OECD DAC Deflators 2018 old'!AJ7/'OECD DAC Deflators 2018 old'!$BJ7*100</f>
        <v>69.5065894358259</v>
      </c>
      <c r="AK7" s="73" t="n">
        <f aca="false">'OECD DAC Deflators 2018 old'!AK7/'OECD DAC Deflators 2018 old'!$BJ7*100</f>
        <v>73.2700257051666</v>
      </c>
      <c r="AL7" s="73" t="n">
        <f aca="false">'OECD DAC Deflators 2018 old'!AL7/'OECD DAC Deflators 2018 old'!$BJ7*100</f>
        <v>84.1297123531997</v>
      </c>
      <c r="AM7" s="73" t="n">
        <f aca="false">'OECD DAC Deflators 2018 old'!AM7/'OECD DAC Deflators 2018 old'!$BJ7*100</f>
        <v>80.4966513477089</v>
      </c>
      <c r="AN7" s="73" t="n">
        <f aca="false">'OECD DAC Deflators 2018 old'!AN7/'OECD DAC Deflators 2018 old'!$BJ7*100</f>
        <v>70.2579936569042</v>
      </c>
      <c r="AO7" s="73" t="n">
        <f aca="false">'OECD DAC Deflators 2018 old'!AO7/'OECD DAC Deflators 2018 old'!$BJ7*100</f>
        <v>70.4642583493079</v>
      </c>
      <c r="AP7" s="73" t="n">
        <f aca="false">'OECD DAC Deflators 2018 old'!AP7/'OECD DAC Deflators 2018 old'!$BJ7*100</f>
        <v>67.9580282062402</v>
      </c>
      <c r="AQ7" s="73" t="n">
        <f aca="false">'OECD DAC Deflators 2018 old'!AQ7/'OECD DAC Deflators 2018 old'!$BJ7*100</f>
        <v>59.9646540340886</v>
      </c>
      <c r="AR7" s="73" t="n">
        <f aca="false">'OECD DAC Deflators 2018 old'!AR7/'OECD DAC Deflators 2018 old'!$BJ7*100</f>
        <v>59.4273739372297</v>
      </c>
      <c r="AS7" s="73" t="n">
        <f aca="false">'OECD DAC Deflators 2018 old'!AS7/'OECD DAC Deflators 2018 old'!$BJ7*100</f>
        <v>63.5627838856601</v>
      </c>
      <c r="AT7" s="73" t="n">
        <f aca="false">'OECD DAC Deflators 2018 old'!AT7/'OECD DAC Deflators 2018 old'!$BJ7*100</f>
        <v>77.6116183796491</v>
      </c>
      <c r="AU7" s="73" t="n">
        <f aca="false">'OECD DAC Deflators 2018 old'!AU7/'OECD DAC Deflators 2018 old'!$BJ7*100</f>
        <v>86.9792995431579</v>
      </c>
      <c r="AV7" s="73" t="n">
        <f aca="false">'OECD DAC Deflators 2018 old'!AV7/'OECD DAC Deflators 2018 old'!$BJ7*100</f>
        <v>88.8237510016625</v>
      </c>
      <c r="AW7" s="73" t="n">
        <f aca="false">'OECD DAC Deflators 2018 old'!AW7/'OECD DAC Deflators 2018 old'!$BJ7*100</f>
        <v>91.7368112742289</v>
      </c>
      <c r="AX7" s="73" t="n">
        <f aca="false">'OECD DAC Deflators 2018 old'!AX7/'OECD DAC Deflators 2018 old'!$BJ7*100</f>
        <v>101.982658140354</v>
      </c>
      <c r="AY7" s="73" t="n">
        <f aca="false">'OECD DAC Deflators 2018 old'!AY7/'OECD DAC Deflators 2018 old'!$BJ7*100</f>
        <v>109.505515365355</v>
      </c>
      <c r="AZ7" s="73" t="n">
        <f aca="false">'OECD DAC Deflators 2018 old'!AZ7/'OECD DAC Deflators 2018 old'!$BJ7*100</f>
        <v>106.287561015778</v>
      </c>
      <c r="BA7" s="73" t="n">
        <f aca="false">'OECD DAC Deflators 2018 old'!BA7/'OECD DAC Deflators 2018 old'!$BJ7*100</f>
        <v>103.005522467376</v>
      </c>
      <c r="BB7" s="73" t="n">
        <f aca="false">'OECD DAC Deflators 2018 old'!BB7/'OECD DAC Deflators 2018 old'!$BJ7*100</f>
        <v>110.087470236487</v>
      </c>
      <c r="BC7" s="73" t="n">
        <f aca="false">'OECD DAC Deflators 2018 old'!BC7/'OECD DAC Deflators 2018 old'!$BJ7*100</f>
        <v>103.76270375992</v>
      </c>
      <c r="BD7" s="73" t="n">
        <f aca="false">'OECD DAC Deflators 2018 old'!BD7/'OECD DAC Deflators 2018 old'!$BJ7*100</f>
        <v>108.541922048485</v>
      </c>
      <c r="BE7" s="73" t="n">
        <f aca="false">'OECD DAC Deflators 2018 old'!BE7/'OECD DAC Deflators 2018 old'!$BJ7*100</f>
        <v>109.535854328487</v>
      </c>
      <c r="BF7" s="73" t="n">
        <f aca="false">'OECD DAC Deflators 2018 old'!BF7/'OECD DAC Deflators 2018 old'!$BJ7*100</f>
        <v>92.8037392593082</v>
      </c>
      <c r="BG7" s="73" t="n">
        <f aca="false">'OECD DAC Deflators 2018 old'!BG7/'OECD DAC Deflators 2018 old'!$BJ7*100</f>
        <v>94.1292046805941</v>
      </c>
      <c r="BH7" s="73" t="n">
        <f aca="false">'OECD DAC Deflators 2018 old'!BH7/'OECD DAC Deflators 2018 old'!$BJ7*100</f>
        <v>97.6030216656885</v>
      </c>
      <c r="BI7" s="73" t="n">
        <f aca="false">'OECD DAC Deflators 2018 old'!BI7/'OECD DAC Deflators 2018 old'!$BJ7*100</f>
        <v>103.754875454567</v>
      </c>
      <c r="BJ7" s="73" t="n">
        <f aca="false">'OECD DAC Deflators 2018 old'!BJ7/'OECD DAC Deflators 2018 old'!$BJ7*100</f>
        <v>100</v>
      </c>
      <c r="BK7" s="70" t="s">
        <v>25</v>
      </c>
      <c r="BL7" s="70"/>
    </row>
    <row r="8" customFormat="false" ht="21" hidden="false" customHeight="true" outlineLevel="0" collapsed="false">
      <c r="A8" s="70" t="s">
        <v>40</v>
      </c>
      <c r="B8" s="70" t="s">
        <v>276</v>
      </c>
      <c r="C8" s="73" t="n">
        <f aca="false">'OECD DAC Deflators 2018 old'!C8/'OECD DAC Deflators 2018 old'!$BJ8*100</f>
        <v>14.5763636755665</v>
      </c>
      <c r="D8" s="73" t="n">
        <f aca="false">'OECD DAC Deflators 2018 old'!D8/'OECD DAC Deflators 2018 old'!$BJ8*100</f>
        <v>14.0555333128837</v>
      </c>
      <c r="E8" s="73" t="n">
        <f aca="false">'OECD DAC Deflators 2018 old'!E8/'OECD DAC Deflators 2018 old'!$BJ8*100</f>
        <v>13.495876036231</v>
      </c>
      <c r="F8" s="73" t="n">
        <f aca="false">'OECD DAC Deflators 2018 old'!F8/'OECD DAC Deflators 2018 old'!$BJ8*100</f>
        <v>13.6600479044368</v>
      </c>
      <c r="G8" s="73" t="n">
        <f aca="false">'OECD DAC Deflators 2018 old'!G8/'OECD DAC Deflators 2018 old'!$BJ8*100</f>
        <v>14.0458441263697</v>
      </c>
      <c r="H8" s="73" t="n">
        <f aca="false">'OECD DAC Deflators 2018 old'!H8/'OECD DAC Deflators 2018 old'!$BJ8*100</f>
        <v>14.5856017826339</v>
      </c>
      <c r="I8" s="73" t="n">
        <f aca="false">'OECD DAC Deflators 2018 old'!I8/'OECD DAC Deflators 2018 old'!$BJ8*100</f>
        <v>15.3177568516788</v>
      </c>
      <c r="J8" s="73" t="n">
        <f aca="false">'OECD DAC Deflators 2018 old'!J8/'OECD DAC Deflators 2018 old'!$BJ8*100</f>
        <v>15.9723523182682</v>
      </c>
      <c r="K8" s="73" t="n">
        <f aca="false">'OECD DAC Deflators 2018 old'!K8/'OECD DAC Deflators 2018 old'!$BJ8*100</f>
        <v>16.6407006959865</v>
      </c>
      <c r="L8" s="73" t="n">
        <f aca="false">'OECD DAC Deflators 2018 old'!L8/'OECD DAC Deflators 2018 old'!$BJ8*100</f>
        <v>17.4554724692832</v>
      </c>
      <c r="M8" s="73" t="n">
        <f aca="false">'OECD DAC Deflators 2018 old'!M8/'OECD DAC Deflators 2018 old'!$BJ8*100</f>
        <v>18.8422189953224</v>
      </c>
      <c r="N8" s="73" t="n">
        <f aca="false">'OECD DAC Deflators 2018 old'!N8/'OECD DAC Deflators 2018 old'!$BJ8*100</f>
        <v>20.4549543193348</v>
      </c>
      <c r="O8" s="73" t="n">
        <f aca="false">'OECD DAC Deflators 2018 old'!O8/'OECD DAC Deflators 2018 old'!$BJ8*100</f>
        <v>22.062688675882</v>
      </c>
      <c r="P8" s="73" t="n">
        <f aca="false">'OECD DAC Deflators 2018 old'!P8/'OECD DAC Deflators 2018 old'!$BJ8*100</f>
        <v>23.9645819635763</v>
      </c>
      <c r="Q8" s="73" t="n">
        <f aca="false">'OECD DAC Deflators 2018 old'!Q8/'OECD DAC Deflators 2018 old'!$BJ8*100</f>
        <v>28.2256137404493</v>
      </c>
      <c r="R8" s="73" t="n">
        <f aca="false">'OECD DAC Deflators 2018 old'!R8/'OECD DAC Deflators 2018 old'!$BJ8*100</f>
        <v>30.081895879296</v>
      </c>
      <c r="S8" s="73" t="n">
        <f aca="false">'OECD DAC Deflators 2018 old'!S8/'OECD DAC Deflators 2018 old'!$BJ8*100</f>
        <v>33.9106983183969</v>
      </c>
      <c r="T8" s="73" t="n">
        <f aca="false">'OECD DAC Deflators 2018 old'!T8/'OECD DAC Deflators 2018 old'!$BJ8*100</f>
        <v>33.5770518924903</v>
      </c>
      <c r="U8" s="73" t="n">
        <f aca="false">'OECD DAC Deflators 2018 old'!U8/'OECD DAC Deflators 2018 old'!$BJ8*100</f>
        <v>33.4350621066731</v>
      </c>
      <c r="V8" s="73" t="n">
        <f aca="false">'OECD DAC Deflators 2018 old'!V8/'OECD DAC Deflators 2018 old'!$BJ8*100</f>
        <v>35.8282801492455</v>
      </c>
      <c r="W8" s="73" t="n">
        <f aca="false">'OECD DAC Deflators 2018 old'!W8/'OECD DAC Deflators 2018 old'!$BJ8*100</f>
        <v>39.4193136000243</v>
      </c>
      <c r="X8" s="73" t="n">
        <f aca="false">'OECD DAC Deflators 2018 old'!X8/'OECD DAC Deflators 2018 old'!$BJ8*100</f>
        <v>42.40796653616</v>
      </c>
      <c r="Y8" s="73" t="n">
        <f aca="false">'OECD DAC Deflators 2018 old'!Y8/'OECD DAC Deflators 2018 old'!$BJ8*100</f>
        <v>44.8704964441056</v>
      </c>
      <c r="Z8" s="73" t="n">
        <f aca="false">'OECD DAC Deflators 2018 old'!Z8/'OECD DAC Deflators 2018 old'!$BJ8*100</f>
        <v>47.5044134866059</v>
      </c>
      <c r="AA8" s="73" t="n">
        <f aca="false">'OECD DAC Deflators 2018 old'!AA8/'OECD DAC Deflators 2018 old'!$BJ8*100</f>
        <v>46.8024526733208</v>
      </c>
      <c r="AB8" s="73" t="n">
        <f aca="false">'OECD DAC Deflators 2018 old'!AB8/'OECD DAC Deflators 2018 old'!$BJ8*100</f>
        <v>45.8579304031928</v>
      </c>
      <c r="AC8" s="73" t="n">
        <f aca="false">'OECD DAC Deflators 2018 old'!AC8/'OECD DAC Deflators 2018 old'!$BJ8*100</f>
        <v>46.484301327606</v>
      </c>
      <c r="AD8" s="73" t="n">
        <f aca="false">'OECD DAC Deflators 2018 old'!AD8/'OECD DAC Deflators 2018 old'!$BJ8*100</f>
        <v>51.032836107791</v>
      </c>
      <c r="AE8" s="73" t="n">
        <f aca="false">'OECD DAC Deflators 2018 old'!AE8/'OECD DAC Deflators 2018 old'!$BJ8*100</f>
        <v>57.466606312905</v>
      </c>
      <c r="AF8" s="73" t="n">
        <f aca="false">'OECD DAC Deflators 2018 old'!AF8/'OECD DAC Deflators 2018 old'!$BJ8*100</f>
        <v>62.5616358714896</v>
      </c>
      <c r="AG8" s="73" t="n">
        <f aca="false">'OECD DAC Deflators 2018 old'!AG8/'OECD DAC Deflators 2018 old'!$BJ8*100</f>
        <v>65.6263698718945</v>
      </c>
      <c r="AH8" s="73" t="n">
        <f aca="false">'OECD DAC Deflators 2018 old'!AH8/'OECD DAC Deflators 2018 old'!$BJ8*100</f>
        <v>68.8681716006856</v>
      </c>
      <c r="AI8" s="73" t="n">
        <f aca="false">'OECD DAC Deflators 2018 old'!AI8/'OECD DAC Deflators 2018 old'!$BJ8*100</f>
        <v>66.2442414571342</v>
      </c>
      <c r="AJ8" s="73" t="n">
        <f aca="false">'OECD DAC Deflators 2018 old'!AJ8/'OECD DAC Deflators 2018 old'!$BJ8*100</f>
        <v>62.8682897033087</v>
      </c>
      <c r="AK8" s="73" t="n">
        <f aca="false">'OECD DAC Deflators 2018 old'!AK8/'OECD DAC Deflators 2018 old'!$BJ8*100</f>
        <v>60.2481125407534</v>
      </c>
      <c r="AL8" s="73" t="n">
        <f aca="false">'OECD DAC Deflators 2018 old'!AL8/'OECD DAC Deflators 2018 old'!$BJ8*100</f>
        <v>61.308680511725</v>
      </c>
      <c r="AM8" s="73" t="n">
        <f aca="false">'OECD DAC Deflators 2018 old'!AM8/'OECD DAC Deflators 2018 old'!$BJ8*100</f>
        <v>62.7765792374125</v>
      </c>
      <c r="AN8" s="73" t="n">
        <f aca="false">'OECD DAC Deflators 2018 old'!AN8/'OECD DAC Deflators 2018 old'!$BJ8*100</f>
        <v>62.5255074150094</v>
      </c>
      <c r="AO8" s="73" t="n">
        <f aca="false">'OECD DAC Deflators 2018 old'!AO8/'OECD DAC Deflators 2018 old'!$BJ8*100</f>
        <v>58.2678447004034</v>
      </c>
      <c r="AP8" s="73" t="n">
        <f aca="false">'OECD DAC Deflators 2018 old'!AP8/'OECD DAC Deflators 2018 old'!$BJ8*100</f>
        <v>59.2976440411197</v>
      </c>
      <c r="AQ8" s="73" t="n">
        <f aca="false">'OECD DAC Deflators 2018 old'!AQ8/'OECD DAC Deflators 2018 old'!$BJ8*100</f>
        <v>61.8843741639055</v>
      </c>
      <c r="AR8" s="73" t="n">
        <f aca="false">'OECD DAC Deflators 2018 old'!AR8/'OECD DAC Deflators 2018 old'!$BJ8*100</f>
        <v>60.3395954621287</v>
      </c>
      <c r="AS8" s="73" t="n">
        <f aca="false">'OECD DAC Deflators 2018 old'!AS8/'OECD DAC Deflators 2018 old'!$BJ8*100</f>
        <v>60.2476023197793</v>
      </c>
      <c r="AT8" s="73" t="n">
        <f aca="false">'OECD DAC Deflators 2018 old'!AT8/'OECD DAC Deflators 2018 old'!$BJ8*100</f>
        <v>69.7576270943656</v>
      </c>
      <c r="AU8" s="73" t="n">
        <f aca="false">'OECD DAC Deflators 2018 old'!AU8/'OECD DAC Deflators 2018 old'!$BJ8*100</f>
        <v>77.5171809395037</v>
      </c>
      <c r="AV8" s="73" t="n">
        <f aca="false">'OECD DAC Deflators 2018 old'!AV8/'OECD DAC Deflators 2018 old'!$BJ8*100</f>
        <v>85.8369062918636</v>
      </c>
      <c r="AW8" s="73" t="n">
        <f aca="false">'OECD DAC Deflators 2018 old'!AW8/'OECD DAC Deflators 2018 old'!$BJ8*100</f>
        <v>94.053784527989</v>
      </c>
      <c r="AX8" s="73" t="n">
        <f aca="false">'OECD DAC Deflators 2018 old'!AX8/'OECD DAC Deflators 2018 old'!$BJ8*100</f>
        <v>102.561656119945</v>
      </c>
      <c r="AY8" s="73" t="n">
        <f aca="false">'OECD DAC Deflators 2018 old'!AY8/'OECD DAC Deflators 2018 old'!$BJ8*100</f>
        <v>106.548259180667</v>
      </c>
      <c r="AZ8" s="73" t="n">
        <f aca="false">'OECD DAC Deflators 2018 old'!AZ8/'OECD DAC Deflators 2018 old'!$BJ8*100</f>
        <v>98.091903868715</v>
      </c>
      <c r="BA8" s="73" t="n">
        <f aca="false">'OECD DAC Deflators 2018 old'!BA8/'OECD DAC Deflators 2018 old'!$BJ8*100</f>
        <v>111.738179816446</v>
      </c>
      <c r="BB8" s="73" t="n">
        <f aca="false">'OECD DAC Deflators 2018 old'!BB8/'OECD DAC Deflators 2018 old'!$BJ8*100</f>
        <v>120.145808524173</v>
      </c>
      <c r="BC8" s="73" t="n">
        <f aca="false">'OECD DAC Deflators 2018 old'!BC8/'OECD DAC Deflators 2018 old'!$BJ8*100</f>
        <v>120.372450886144</v>
      </c>
      <c r="BD8" s="73" t="n">
        <f aca="false">'OECD DAC Deflators 2018 old'!BD8/'OECD DAC Deflators 2018 old'!$BJ8*100</f>
        <v>118.77761840417</v>
      </c>
      <c r="BE8" s="73" t="n">
        <f aca="false">'OECD DAC Deflators 2018 old'!BE8/'OECD DAC Deflators 2018 old'!$BJ8*100</f>
        <v>112.922912918301</v>
      </c>
      <c r="BF8" s="73" t="n">
        <f aca="false">'OECD DAC Deflators 2018 old'!BF8/'OECD DAC Deflators 2018 old'!$BJ8*100</f>
        <v>96.702384707677</v>
      </c>
      <c r="BG8" s="73" t="n">
        <f aca="false">'OECD DAC Deflators 2018 old'!BG8/'OECD DAC Deflators 2018 old'!$BJ8*100</f>
        <v>93.9957426319906</v>
      </c>
      <c r="BH8" s="73" t="n">
        <f aca="false">'OECD DAC Deflators 2018 old'!BH8/'OECD DAC Deflators 2018 old'!$BJ8*100</f>
        <v>98.4020530650463</v>
      </c>
      <c r="BI8" s="73" t="n">
        <f aca="false">'OECD DAC Deflators 2018 old'!BI8/'OECD DAC Deflators 2018 old'!$BJ8*100</f>
        <v>100.239877032936</v>
      </c>
      <c r="BJ8" s="73" t="n">
        <f aca="false">'OECD DAC Deflators 2018 old'!BJ8/'OECD DAC Deflators 2018 old'!$BJ8*100</f>
        <v>100</v>
      </c>
      <c r="BK8" s="70" t="s">
        <v>40</v>
      </c>
      <c r="BL8" s="74"/>
    </row>
    <row r="9" customFormat="false" ht="12.75" hidden="false" customHeight="true" outlineLevel="0" collapsed="false">
      <c r="A9" s="70" t="s">
        <v>289</v>
      </c>
      <c r="B9" s="70" t="s">
        <v>290</v>
      </c>
      <c r="C9" s="73" t="n">
        <f aca="false">'OECD DAC Deflators 2018 old'!C9/'OECD DAC Deflators 2018 old'!$BJ9*100</f>
        <v>0</v>
      </c>
      <c r="D9" s="73" t="n">
        <f aca="false">'OECD DAC Deflators 2018 old'!D9/'OECD DAC Deflators 2018 old'!$BJ9*100</f>
        <v>0</v>
      </c>
      <c r="E9" s="73" t="n">
        <f aca="false">'OECD DAC Deflators 2018 old'!E9/'OECD DAC Deflators 2018 old'!$BJ9*100</f>
        <v>0</v>
      </c>
      <c r="F9" s="73" t="n">
        <f aca="false">'OECD DAC Deflators 2018 old'!F9/'OECD DAC Deflators 2018 old'!$BJ9*100</f>
        <v>0</v>
      </c>
      <c r="G9" s="73" t="n">
        <f aca="false">'OECD DAC Deflators 2018 old'!G9/'OECD DAC Deflators 2018 old'!$BJ9*100</f>
        <v>0</v>
      </c>
      <c r="H9" s="73" t="n">
        <f aca="false">'OECD DAC Deflators 2018 old'!H9/'OECD DAC Deflators 2018 old'!$BJ9*100</f>
        <v>0</v>
      </c>
      <c r="I9" s="73" t="n">
        <f aca="false">'OECD DAC Deflators 2018 old'!I9/'OECD DAC Deflators 2018 old'!$BJ9*100</f>
        <v>0</v>
      </c>
      <c r="J9" s="73" t="n">
        <f aca="false">'OECD DAC Deflators 2018 old'!J9/'OECD DAC Deflators 2018 old'!$BJ9*100</f>
        <v>0</v>
      </c>
      <c r="K9" s="73" t="n">
        <f aca="false">'OECD DAC Deflators 2018 old'!K9/'OECD DAC Deflators 2018 old'!$BJ9*100</f>
        <v>0</v>
      </c>
      <c r="L9" s="73" t="n">
        <f aca="false">'OECD DAC Deflators 2018 old'!L9/'OECD DAC Deflators 2018 old'!$BJ9*100</f>
        <v>0</v>
      </c>
      <c r="M9" s="73" t="n">
        <f aca="false">'OECD DAC Deflators 2018 old'!M9/'OECD DAC Deflators 2018 old'!$BJ9*100</f>
        <v>0</v>
      </c>
      <c r="N9" s="73" t="n">
        <f aca="false">'OECD DAC Deflators 2018 old'!N9/'OECD DAC Deflators 2018 old'!$BJ9*100</f>
        <v>0</v>
      </c>
      <c r="O9" s="73" t="n">
        <f aca="false">'OECD DAC Deflators 2018 old'!O9/'OECD DAC Deflators 2018 old'!$BJ9*100</f>
        <v>0</v>
      </c>
      <c r="P9" s="73" t="n">
        <f aca="false">'OECD DAC Deflators 2018 old'!P9/'OECD DAC Deflators 2018 old'!$BJ9*100</f>
        <v>0</v>
      </c>
      <c r="Q9" s="73" t="n">
        <f aca="false">'OECD DAC Deflators 2018 old'!Q9/'OECD DAC Deflators 2018 old'!$BJ9*100</f>
        <v>0</v>
      </c>
      <c r="R9" s="73" t="n">
        <f aca="false">'OECD DAC Deflators 2018 old'!R9/'OECD DAC Deflators 2018 old'!$BJ9*100</f>
        <v>0</v>
      </c>
      <c r="S9" s="73" t="n">
        <f aca="false">'OECD DAC Deflators 2018 old'!S9/'OECD DAC Deflators 2018 old'!$BJ9*100</f>
        <v>0</v>
      </c>
      <c r="T9" s="73" t="n">
        <f aca="false">'OECD DAC Deflators 2018 old'!T9/'OECD DAC Deflators 2018 old'!$BJ9*100</f>
        <v>0</v>
      </c>
      <c r="U9" s="73" t="n">
        <f aca="false">'OECD DAC Deflators 2018 old'!U9/'OECD DAC Deflators 2018 old'!$BJ9*100</f>
        <v>0</v>
      </c>
      <c r="V9" s="73" t="n">
        <f aca="false">'OECD DAC Deflators 2018 old'!V9/'OECD DAC Deflators 2018 old'!$BJ9*100</f>
        <v>0</v>
      </c>
      <c r="W9" s="73" t="n">
        <f aca="false">'OECD DAC Deflators 2018 old'!W9/'OECD DAC Deflators 2018 old'!$BJ9*100</f>
        <v>0</v>
      </c>
      <c r="X9" s="73" t="n">
        <f aca="false">'OECD DAC Deflators 2018 old'!X9/'OECD DAC Deflators 2018 old'!$BJ9*100</f>
        <v>0</v>
      </c>
      <c r="Y9" s="73" t="n">
        <f aca="false">'OECD DAC Deflators 2018 old'!Y9/'OECD DAC Deflators 2018 old'!$BJ9*100</f>
        <v>0</v>
      </c>
      <c r="Z9" s="73" t="n">
        <f aca="false">'OECD DAC Deflators 2018 old'!Z9/'OECD DAC Deflators 2018 old'!$BJ9*100</f>
        <v>0</v>
      </c>
      <c r="AA9" s="73" t="n">
        <f aca="false">'OECD DAC Deflators 2018 old'!AA9/'OECD DAC Deflators 2018 old'!$BJ9*100</f>
        <v>0</v>
      </c>
      <c r="AB9" s="73" t="n">
        <f aca="false">'OECD DAC Deflators 2018 old'!AB9/'OECD DAC Deflators 2018 old'!$BJ9*100</f>
        <v>0</v>
      </c>
      <c r="AC9" s="73" t="n">
        <f aca="false">'OECD DAC Deflators 2018 old'!AC9/'OECD DAC Deflators 2018 old'!$BJ9*100</f>
        <v>0</v>
      </c>
      <c r="AD9" s="73" t="n">
        <f aca="false">'OECD DAC Deflators 2018 old'!AD9/'OECD DAC Deflators 2018 old'!$BJ9*100</f>
        <v>0</v>
      </c>
      <c r="AE9" s="73" t="n">
        <f aca="false">'OECD DAC Deflators 2018 old'!AE9/'OECD DAC Deflators 2018 old'!$BJ9*100</f>
        <v>0</v>
      </c>
      <c r="AF9" s="73" t="n">
        <f aca="false">'OECD DAC Deflators 2018 old'!AF9/'OECD DAC Deflators 2018 old'!$BJ9*100</f>
        <v>0</v>
      </c>
      <c r="AG9" s="73" t="n">
        <f aca="false">'OECD DAC Deflators 2018 old'!AG9/'OECD DAC Deflators 2018 old'!$BJ9*100</f>
        <v>0</v>
      </c>
      <c r="AH9" s="73" t="n">
        <f aca="false">'OECD DAC Deflators 2018 old'!AH9/'OECD DAC Deflators 2018 old'!$BJ9*100</f>
        <v>0</v>
      </c>
      <c r="AI9" s="73" t="n">
        <f aca="false">'OECD DAC Deflators 2018 old'!AI9/'OECD DAC Deflators 2018 old'!$BJ9*100</f>
        <v>0</v>
      </c>
      <c r="AJ9" s="73" t="n">
        <f aca="false">'OECD DAC Deflators 2018 old'!AJ9/'OECD DAC Deflators 2018 old'!$BJ9*100</f>
        <v>33.0988932247942</v>
      </c>
      <c r="AK9" s="73" t="n">
        <f aca="false">'OECD DAC Deflators 2018 old'!AK9/'OECD DAC Deflators 2018 old'!$BJ9*100</f>
        <v>37.219372636256</v>
      </c>
      <c r="AL9" s="73" t="n">
        <f aca="false">'OECD DAC Deflators 2018 old'!AL9/'OECD DAC Deflators 2018 old'!$BJ9*100</f>
        <v>44.4929114843812</v>
      </c>
      <c r="AM9" s="73" t="n">
        <f aca="false">'OECD DAC Deflators 2018 old'!AM9/'OECD DAC Deflators 2018 old'!$BJ9*100</f>
        <v>47.8592427449027</v>
      </c>
      <c r="AN9" s="73" t="n">
        <f aca="false">'OECD DAC Deflators 2018 old'!AN9/'OECD DAC Deflators 2018 old'!$BJ9*100</f>
        <v>44.410481125879</v>
      </c>
      <c r="AO9" s="73" t="n">
        <f aca="false">'OECD DAC Deflators 2018 old'!AO9/'OECD DAC Deflators 2018 old'!$BJ9*100</f>
        <v>47.9533177574703</v>
      </c>
      <c r="AP9" s="73" t="n">
        <f aca="false">'OECD DAC Deflators 2018 old'!AP9/'OECD DAC Deflators 2018 old'!$BJ9*100</f>
        <v>46.0977649999331</v>
      </c>
      <c r="AQ9" s="73" t="n">
        <f aca="false">'OECD DAC Deflators 2018 old'!AQ9/'OECD DAC Deflators 2018 old'!$BJ9*100</f>
        <v>41.9956452820437</v>
      </c>
      <c r="AR9" s="73" t="n">
        <f aca="false">'OECD DAC Deflators 2018 old'!AR9/'OECD DAC Deflators 2018 old'!$BJ9*100</f>
        <v>44.7631327366965</v>
      </c>
      <c r="AS9" s="73" t="n">
        <f aca="false">'OECD DAC Deflators 2018 old'!AS9/'OECD DAC Deflators 2018 old'!$BJ9*100</f>
        <v>53.4075638335973</v>
      </c>
      <c r="AT9" s="73" t="n">
        <f aca="false">'OECD DAC Deflators 2018 old'!AT9/'OECD DAC Deflators 2018 old'!$BJ9*100</f>
        <v>62.8673181861359</v>
      </c>
      <c r="AU9" s="73" t="n">
        <f aca="false">'OECD DAC Deflators 2018 old'!AU9/'OECD DAC Deflators 2018 old'!$BJ9*100</f>
        <v>71.4887382761017</v>
      </c>
      <c r="AV9" s="73" t="n">
        <f aca="false">'OECD DAC Deflators 2018 old'!AV9/'OECD DAC Deflators 2018 old'!$BJ9*100</f>
        <v>76.7413254642852</v>
      </c>
      <c r="AW9" s="73" t="n">
        <f aca="false">'OECD DAC Deflators 2018 old'!AW9/'OECD DAC Deflators 2018 old'!$BJ9*100</f>
        <v>81.9531394809986</v>
      </c>
      <c r="AX9" s="73" t="n">
        <f aca="false">'OECD DAC Deflators 2018 old'!AX9/'OECD DAC Deflators 2018 old'!$BJ9*100</f>
        <v>94.438695955903</v>
      </c>
      <c r="AY9" s="73" t="n">
        <f aca="false">'OECD DAC Deflators 2018 old'!AY9/'OECD DAC Deflators 2018 old'!$BJ9*100</f>
        <v>112.736678284514</v>
      </c>
      <c r="AZ9" s="73" t="n">
        <f aca="false">'OECD DAC Deflators 2018 old'!AZ9/'OECD DAC Deflators 2018 old'!$BJ9*100</f>
        <v>105.662754038345</v>
      </c>
      <c r="BA9" s="73" t="n">
        <f aca="false">'OECD DAC Deflators 2018 old'!BA9/'OECD DAC Deflators 2018 old'!$BJ9*100</f>
        <v>103.667686435915</v>
      </c>
      <c r="BB9" s="73" t="n">
        <f aca="false">'OECD DAC Deflators 2018 old'!BB9/'OECD DAC Deflators 2018 old'!$BJ9*100</f>
        <v>111.950643160202</v>
      </c>
      <c r="BC9" s="73" t="n">
        <f aca="false">'OECD DAC Deflators 2018 old'!BC9/'OECD DAC Deflators 2018 old'!$BJ9*100</f>
        <v>102.736353531575</v>
      </c>
      <c r="BD9" s="73" t="n">
        <f aca="false">'OECD DAC Deflators 2018 old'!BD9/'OECD DAC Deflators 2018 old'!$BJ9*100</f>
        <v>104.098972458782</v>
      </c>
      <c r="BE9" s="73" t="n">
        <f aca="false">'OECD DAC Deflators 2018 old'!BE9/'OECD DAC Deflators 2018 old'!$BJ9*100</f>
        <v>100.514558447119</v>
      </c>
      <c r="BF9" s="73" t="n">
        <f aca="false">'OECD DAC Deflators 2018 old'!BF9/'OECD DAC Deflators 2018 old'!$BJ9*100</f>
        <v>85.8318130107364</v>
      </c>
      <c r="BG9" s="73" t="n">
        <f aca="false">'OECD DAC Deflators 2018 old'!BG9/'OECD DAC Deflators 2018 old'!$BJ9*100</f>
        <v>87.4583965291912</v>
      </c>
      <c r="BH9" s="73" t="n">
        <f aca="false">'OECD DAC Deflators 2018 old'!BH9/'OECD DAC Deflators 2018 old'!$BJ9*100</f>
        <v>92.7148564012897</v>
      </c>
      <c r="BI9" s="73" t="n">
        <f aca="false">'OECD DAC Deflators 2018 old'!BI9/'OECD DAC Deflators 2018 old'!$BJ9*100</f>
        <v>102.316615985154</v>
      </c>
      <c r="BJ9" s="73" t="n">
        <f aca="false">'OECD DAC Deflators 2018 old'!BJ9/'OECD DAC Deflators 2018 old'!$BJ9*100</f>
        <v>100</v>
      </c>
      <c r="BK9" s="70" t="s">
        <v>1049</v>
      </c>
      <c r="BL9" s="74"/>
    </row>
    <row r="10" customFormat="false" ht="12.75" hidden="false" customHeight="true" outlineLevel="0" collapsed="false">
      <c r="A10" s="70" t="s">
        <v>56</v>
      </c>
      <c r="B10" s="70" t="s">
        <v>291</v>
      </c>
      <c r="C10" s="73" t="n">
        <f aca="false">'OECD DAC Deflators 2018 old'!C10/'OECD DAC Deflators 2018 old'!$BJ10*100</f>
        <v>6.27541310919964</v>
      </c>
      <c r="D10" s="73" t="n">
        <f aca="false">'OECD DAC Deflators 2018 old'!D10/'OECD DAC Deflators 2018 old'!$BJ10*100</f>
        <v>6.5328793916746</v>
      </c>
      <c r="E10" s="73" t="n">
        <f aca="false">'OECD DAC Deflators 2018 old'!E10/'OECD DAC Deflators 2018 old'!$BJ10*100</f>
        <v>10.0752925504018</v>
      </c>
      <c r="F10" s="73" t="n">
        <f aca="false">'OECD DAC Deflators 2018 old'!F10/'OECD DAC Deflators 2018 old'!$BJ10*100</f>
        <v>8.76257929623812</v>
      </c>
      <c r="G10" s="73" t="n">
        <f aca="false">'OECD DAC Deflators 2018 old'!G10/'OECD DAC Deflators 2018 old'!$BJ10*100</f>
        <v>6.98604735570257</v>
      </c>
      <c r="H10" s="73" t="n">
        <f aca="false">'OECD DAC Deflators 2018 old'!H10/'OECD DAC Deflators 2018 old'!$BJ10*100</f>
        <v>11.267932693855</v>
      </c>
      <c r="I10" s="73" t="n">
        <f aca="false">'OECD DAC Deflators 2018 old'!I10/'OECD DAC Deflators 2018 old'!$BJ10*100</f>
        <v>10.3636624994018</v>
      </c>
      <c r="J10" s="73" t="n">
        <f aca="false">'OECD DAC Deflators 2018 old'!J10/'OECD DAC Deflators 2018 old'!$BJ10*100</f>
        <v>10.7032286644947</v>
      </c>
      <c r="K10" s="73" t="n">
        <f aca="false">'OECD DAC Deflators 2018 old'!K10/'OECD DAC Deflators 2018 old'!$BJ10*100</f>
        <v>10.5547428576479</v>
      </c>
      <c r="L10" s="73" t="n">
        <f aca="false">'OECD DAC Deflators 2018 old'!L10/'OECD DAC Deflators 2018 old'!$BJ10*100</f>
        <v>11.2584534571667</v>
      </c>
      <c r="M10" s="73" t="n">
        <f aca="false">'OECD DAC Deflators 2018 old'!M10/'OECD DAC Deflators 2018 old'!$BJ10*100</f>
        <v>12.3074792563659</v>
      </c>
      <c r="N10" s="73" t="n">
        <f aca="false">'OECD DAC Deflators 2018 old'!N10/'OECD DAC Deflators 2018 old'!$BJ10*100</f>
        <v>13.3895057231035</v>
      </c>
      <c r="O10" s="73" t="n">
        <f aca="false">'OECD DAC Deflators 2018 old'!O10/'OECD DAC Deflators 2018 old'!$BJ10*100</f>
        <v>15.5789279914032</v>
      </c>
      <c r="P10" s="73" t="n">
        <f aca="false">'OECD DAC Deflators 2018 old'!P10/'OECD DAC Deflators 2018 old'!$BJ10*100</f>
        <v>19.9300070672686</v>
      </c>
      <c r="Q10" s="73" t="n">
        <f aca="false">'OECD DAC Deflators 2018 old'!Q10/'OECD DAC Deflators 2018 old'!$BJ10*100</f>
        <v>22.3792052374497</v>
      </c>
      <c r="R10" s="73" t="n">
        <f aca="false">'OECD DAC Deflators 2018 old'!R10/'OECD DAC Deflators 2018 old'!$BJ10*100</f>
        <v>26.8890195774013</v>
      </c>
      <c r="S10" s="73" t="n">
        <f aca="false">'OECD DAC Deflators 2018 old'!S10/'OECD DAC Deflators 2018 old'!$BJ10*100</f>
        <v>27.937299127731</v>
      </c>
      <c r="T10" s="73" t="n">
        <f aca="false">'OECD DAC Deflators 2018 old'!T10/'OECD DAC Deflators 2018 old'!$BJ10*100</f>
        <v>30.63542966175</v>
      </c>
      <c r="U10" s="73" t="n">
        <f aca="false">'OECD DAC Deflators 2018 old'!U10/'OECD DAC Deflators 2018 old'!$BJ10*100</f>
        <v>36.3465004013068</v>
      </c>
      <c r="V10" s="73" t="n">
        <f aca="false">'OECD DAC Deflators 2018 old'!V10/'OECD DAC Deflators 2018 old'!$BJ10*100</f>
        <v>40.7696320984735</v>
      </c>
      <c r="W10" s="73" t="n">
        <f aca="false">'OECD DAC Deflators 2018 old'!W10/'OECD DAC Deflators 2018 old'!$BJ10*100</f>
        <v>41.4075404320973</v>
      </c>
      <c r="X10" s="73" t="n">
        <f aca="false">'OECD DAC Deflators 2018 old'!X10/'OECD DAC Deflators 2018 old'!$BJ10*100</f>
        <v>36.2809086693107</v>
      </c>
      <c r="Y10" s="73" t="n">
        <f aca="false">'OECD DAC Deflators 2018 old'!Y10/'OECD DAC Deflators 2018 old'!$BJ10*100</f>
        <v>34.1436070902147</v>
      </c>
      <c r="Z10" s="73" t="n">
        <f aca="false">'OECD DAC Deflators 2018 old'!Z10/'OECD DAC Deflators 2018 old'!$BJ10*100</f>
        <v>33.4113806121042</v>
      </c>
      <c r="AA10" s="73" t="n">
        <f aca="false">'OECD DAC Deflators 2018 old'!AA10/'OECD DAC Deflators 2018 old'!$BJ10*100</f>
        <v>31.2643183896233</v>
      </c>
      <c r="AB10" s="73" t="n">
        <f aca="false">'OECD DAC Deflators 2018 old'!AB10/'OECD DAC Deflators 2018 old'!$BJ10*100</f>
        <v>31.8694042799499</v>
      </c>
      <c r="AC10" s="73" t="n">
        <f aca="false">'OECD DAC Deflators 2018 old'!AC10/'OECD DAC Deflators 2018 old'!$BJ10*100</f>
        <v>42.70667008079</v>
      </c>
      <c r="AD10" s="73" t="n">
        <f aca="false">'OECD DAC Deflators 2018 old'!AD10/'OECD DAC Deflators 2018 old'!$BJ10*100</f>
        <v>52.9194016618254</v>
      </c>
      <c r="AE10" s="73" t="n">
        <f aca="false">'OECD DAC Deflators 2018 old'!AE10/'OECD DAC Deflators 2018 old'!$BJ10*100</f>
        <v>55.8912366869619</v>
      </c>
      <c r="AF10" s="73" t="n">
        <f aca="false">'OECD DAC Deflators 2018 old'!AF10/'OECD DAC Deflators 2018 old'!$BJ10*100</f>
        <v>54.0124634400589</v>
      </c>
      <c r="AG10" s="73" t="n">
        <f aca="false">'OECD DAC Deflators 2018 old'!AG10/'OECD DAC Deflators 2018 old'!$BJ10*100</f>
        <v>65.4842554829281</v>
      </c>
      <c r="AH10" s="73" t="n">
        <f aca="false">'OECD DAC Deflators 2018 old'!AH10/'OECD DAC Deflators 2018 old'!$BJ10*100</f>
        <v>65.055322888962</v>
      </c>
      <c r="AI10" s="73" t="n">
        <f aca="false">'OECD DAC Deflators 2018 old'!AI10/'OECD DAC Deflators 2018 old'!$BJ10*100</f>
        <v>70.0139329666736</v>
      </c>
      <c r="AJ10" s="73" t="n">
        <f aca="false">'OECD DAC Deflators 2018 old'!AJ10/'OECD DAC Deflators 2018 old'!$BJ10*100</f>
        <v>65.5987171356584</v>
      </c>
      <c r="AK10" s="73" t="n">
        <f aca="false">'OECD DAC Deflators 2018 old'!AK10/'OECD DAC Deflators 2018 old'!$BJ10*100</f>
        <v>67.9036516416892</v>
      </c>
      <c r="AL10" s="73" t="n">
        <f aca="false">'OECD DAC Deflators 2018 old'!AL10/'OECD DAC Deflators 2018 old'!$BJ10*100</f>
        <v>78.0590335801986</v>
      </c>
      <c r="AM10" s="73" t="n">
        <f aca="false">'OECD DAC Deflators 2018 old'!AM10/'OECD DAC Deflators 2018 old'!$BJ10*100</f>
        <v>76.9534523307061</v>
      </c>
      <c r="AN10" s="73" t="n">
        <f aca="false">'OECD DAC Deflators 2018 old'!AN10/'OECD DAC Deflators 2018 old'!$BJ10*100</f>
        <v>68.9238937048113</v>
      </c>
      <c r="AO10" s="73" t="n">
        <f aca="false">'OECD DAC Deflators 2018 old'!AO10/'OECD DAC Deflators 2018 old'!$BJ10*100</f>
        <v>68.8193552860018</v>
      </c>
      <c r="AP10" s="73" t="n">
        <f aca="false">'OECD DAC Deflators 2018 old'!AP10/'OECD DAC Deflators 2018 old'!$BJ10*100</f>
        <v>67.1323596606043</v>
      </c>
      <c r="AQ10" s="73" t="n">
        <f aca="false">'OECD DAC Deflators 2018 old'!AQ10/'OECD DAC Deflators 2018 old'!$BJ10*100</f>
        <v>59.682795870167</v>
      </c>
      <c r="AR10" s="73" t="n">
        <f aca="false">'OECD DAC Deflators 2018 old'!AR10/'OECD DAC Deflators 2018 old'!$BJ10*100</f>
        <v>59.4735804136937</v>
      </c>
      <c r="AS10" s="73" t="n">
        <f aca="false">'OECD DAC Deflators 2018 old'!AS10/'OECD DAC Deflators 2018 old'!$BJ10*100</f>
        <v>64.2417719600197</v>
      </c>
      <c r="AT10" s="73" t="n">
        <f aca="false">'OECD DAC Deflators 2018 old'!AT10/'OECD DAC Deflators 2018 old'!$BJ10*100</f>
        <v>78.1592039417282</v>
      </c>
      <c r="AU10" s="73" t="n">
        <f aca="false">'OECD DAC Deflators 2018 old'!AU10/'OECD DAC Deflators 2018 old'!$BJ10*100</f>
        <v>87.644164650683</v>
      </c>
      <c r="AV10" s="73" t="n">
        <f aca="false">'OECD DAC Deflators 2018 old'!AV10/'OECD DAC Deflators 2018 old'!$BJ10*100</f>
        <v>90.0602756468227</v>
      </c>
      <c r="AW10" s="73" t="n">
        <f aca="false">'OECD DAC Deflators 2018 old'!AW10/'OECD DAC Deflators 2018 old'!$BJ10*100</f>
        <v>92.753792153264</v>
      </c>
      <c r="AX10" s="73" t="n">
        <f aca="false">'OECD DAC Deflators 2018 old'!AX10/'OECD DAC Deflators 2018 old'!$BJ10*100</f>
        <v>103.741708508021</v>
      </c>
      <c r="AY10" s="73" t="n">
        <f aca="false">'OECD DAC Deflators 2018 old'!AY10/'OECD DAC Deflators 2018 old'!$BJ10*100</f>
        <v>113.785913956421</v>
      </c>
      <c r="AZ10" s="73" t="n">
        <f aca="false">'OECD DAC Deflators 2018 old'!AZ10/'OECD DAC Deflators 2018 old'!$BJ10*100</f>
        <v>110.552172676485</v>
      </c>
      <c r="BA10" s="73" t="n">
        <f aca="false">'OECD DAC Deflators 2018 old'!BA10/'OECD DAC Deflators 2018 old'!$BJ10*100</f>
        <v>108.532941009319</v>
      </c>
      <c r="BB10" s="73" t="n">
        <f aca="false">'OECD DAC Deflators 2018 old'!BB10/'OECD DAC Deflators 2018 old'!$BJ10*100</f>
        <v>114.557468583756</v>
      </c>
      <c r="BC10" s="73" t="n">
        <f aca="false">'OECD DAC Deflators 2018 old'!BC10/'OECD DAC Deflators 2018 old'!$BJ10*100</f>
        <v>108.573175913454</v>
      </c>
      <c r="BD10" s="73" t="n">
        <f aca="false">'OECD DAC Deflators 2018 old'!BD10/'OECD DAC Deflators 2018 old'!$BJ10*100</f>
        <v>112.910703693507</v>
      </c>
      <c r="BE10" s="73" t="n">
        <f aca="false">'OECD DAC Deflators 2018 old'!BE10/'OECD DAC Deflators 2018 old'!$BJ10*100</f>
        <v>114.044048319239</v>
      </c>
      <c r="BF10" s="73" t="n">
        <f aca="false">'OECD DAC Deflators 2018 old'!BF10/'OECD DAC Deflators 2018 old'!$BJ10*100</f>
        <v>95.6901272024973</v>
      </c>
      <c r="BG10" s="73" t="n">
        <f aca="false">'OECD DAC Deflators 2018 old'!BG10/'OECD DAC Deflators 2018 old'!$BJ10*100</f>
        <v>95.8528917935804</v>
      </c>
      <c r="BH10" s="73" t="n">
        <f aca="false">'OECD DAC Deflators 2018 old'!BH10/'OECD DAC Deflators 2018 old'!$BJ10*100</f>
        <v>98.8332044560146</v>
      </c>
      <c r="BI10" s="73" t="n">
        <f aca="false">'OECD DAC Deflators 2018 old'!BI10/'OECD DAC Deflators 2018 old'!$BJ10*100</f>
        <v>104.22470245515</v>
      </c>
      <c r="BJ10" s="73" t="n">
        <f aca="false">'OECD DAC Deflators 2018 old'!BJ10/'OECD DAC Deflators 2018 old'!$BJ10*100</f>
        <v>100</v>
      </c>
      <c r="BK10" s="70" t="s">
        <v>56</v>
      </c>
      <c r="BL10" s="74"/>
    </row>
    <row r="11" customFormat="false" ht="21" hidden="false" customHeight="true" outlineLevel="0" collapsed="false">
      <c r="A11" s="70" t="s">
        <v>68</v>
      </c>
      <c r="B11" s="70" t="s">
        <v>304</v>
      </c>
      <c r="C11" s="73" t="n">
        <f aca="false">'OECD DAC Deflators 2018 old'!C11/'OECD DAC Deflators 2018 old'!$BJ11*100</f>
        <v>9.70856241836165</v>
      </c>
      <c r="D11" s="73" t="n">
        <f aca="false">'OECD DAC Deflators 2018 old'!D11/'OECD DAC Deflators 2018 old'!$BJ11*100</f>
        <v>10.2271304707528</v>
      </c>
      <c r="E11" s="73" t="n">
        <f aca="false">'OECD DAC Deflators 2018 old'!E11/'OECD DAC Deflators 2018 old'!$BJ11*100</f>
        <v>10.6335715139766</v>
      </c>
      <c r="F11" s="73" t="n">
        <f aca="false">'OECD DAC Deflators 2018 old'!F11/'OECD DAC Deflators 2018 old'!$BJ11*100</f>
        <v>11.1117591359898</v>
      </c>
      <c r="G11" s="73" t="n">
        <f aca="false">'OECD DAC Deflators 2018 old'!G11/'OECD DAC Deflators 2018 old'!$BJ11*100</f>
        <v>11.9131595802943</v>
      </c>
      <c r="H11" s="73" t="n">
        <f aca="false">'OECD DAC Deflators 2018 old'!H11/'OECD DAC Deflators 2018 old'!$BJ11*100</f>
        <v>12.5127384311404</v>
      </c>
      <c r="I11" s="73" t="n">
        <f aca="false">'OECD DAC Deflators 2018 old'!I11/'OECD DAC Deflators 2018 old'!$BJ11*100</f>
        <v>13.1002056315942</v>
      </c>
      <c r="J11" s="73" t="n">
        <f aca="false">'OECD DAC Deflators 2018 old'!J11/'OECD DAC Deflators 2018 old'!$BJ11*100</f>
        <v>13.2022339183655</v>
      </c>
      <c r="K11" s="73" t="n">
        <f aca="false">'OECD DAC Deflators 2018 old'!K11/'OECD DAC Deflators 2018 old'!$BJ11*100</f>
        <v>12.056792165928</v>
      </c>
      <c r="L11" s="73" t="n">
        <f aca="false">'OECD DAC Deflators 2018 old'!L11/'OECD DAC Deflators 2018 old'!$BJ11*100</f>
        <v>12.5640159386303</v>
      </c>
      <c r="M11" s="73" t="n">
        <f aca="false">'OECD DAC Deflators 2018 old'!M11/'OECD DAC Deflators 2018 old'!$BJ11*100</f>
        <v>13.0326852720772</v>
      </c>
      <c r="N11" s="73" t="n">
        <f aca="false">'OECD DAC Deflators 2018 old'!N11/'OECD DAC Deflators 2018 old'!$BJ11*100</f>
        <v>14.0355850761126</v>
      </c>
      <c r="O11" s="73" t="n">
        <f aca="false">'OECD DAC Deflators 2018 old'!O11/'OECD DAC Deflators 2018 old'!$BJ11*100</f>
        <v>15.3846899051372</v>
      </c>
      <c r="P11" s="73" t="n">
        <f aca="false">'OECD DAC Deflators 2018 old'!P11/'OECD DAC Deflators 2018 old'!$BJ11*100</f>
        <v>19.1535118276148</v>
      </c>
      <c r="Q11" s="73" t="n">
        <f aca="false">'OECD DAC Deflators 2018 old'!Q11/'OECD DAC Deflators 2018 old'!$BJ11*100</f>
        <v>23.7931042994459</v>
      </c>
      <c r="R11" s="73" t="n">
        <f aca="false">'OECD DAC Deflators 2018 old'!R11/'OECD DAC Deflators 2018 old'!$BJ11*100</f>
        <v>27.6633637468611</v>
      </c>
      <c r="S11" s="73" t="n">
        <f aca="false">'OECD DAC Deflators 2018 old'!S11/'OECD DAC Deflators 2018 old'!$BJ11*100</f>
        <v>29.7330503226112</v>
      </c>
      <c r="T11" s="73" t="n">
        <f aca="false">'OECD DAC Deflators 2018 old'!T11/'OECD DAC Deflators 2018 old'!$BJ11*100</f>
        <v>31.2815403689301</v>
      </c>
      <c r="U11" s="73" t="n">
        <f aca="false">'OECD DAC Deflators 2018 old'!U11/'OECD DAC Deflators 2018 old'!$BJ11*100</f>
        <v>33.071220294685</v>
      </c>
      <c r="V11" s="73" t="n">
        <f aca="false">'OECD DAC Deflators 2018 old'!V11/'OECD DAC Deflators 2018 old'!$BJ11*100</f>
        <v>37.9038596877024</v>
      </c>
      <c r="W11" s="73" t="n">
        <f aca="false">'OECD DAC Deflators 2018 old'!W11/'OECD DAC Deflators 2018 old'!$BJ11*100</f>
        <v>43.5010719280521</v>
      </c>
      <c r="X11" s="73" t="n">
        <f aca="false">'OECD DAC Deflators 2018 old'!X11/'OECD DAC Deflators 2018 old'!$BJ11*100</f>
        <v>41.9621104983036</v>
      </c>
      <c r="Y11" s="73" t="n">
        <f aca="false">'OECD DAC Deflators 2018 old'!Y11/'OECD DAC Deflators 2018 old'!$BJ11*100</f>
        <v>40.9147630958808</v>
      </c>
      <c r="Z11" s="73" t="n">
        <f aca="false">'OECD DAC Deflators 2018 old'!Z11/'OECD DAC Deflators 2018 old'!$BJ11*100</f>
        <v>38.3232427528473</v>
      </c>
      <c r="AA11" s="73" t="n">
        <f aca="false">'OECD DAC Deflators 2018 old'!AA11/'OECD DAC Deflators 2018 old'!$BJ11*100</f>
        <v>38.5381044842655</v>
      </c>
      <c r="AB11" s="73" t="n">
        <f aca="false">'OECD DAC Deflators 2018 old'!AB11/'OECD DAC Deflators 2018 old'!$BJ11*100</f>
        <v>39.3578825790418</v>
      </c>
      <c r="AC11" s="73" t="n">
        <f aca="false">'OECD DAC Deflators 2018 old'!AC11/'OECD DAC Deflators 2018 old'!$BJ11*100</f>
        <v>50.401121604719</v>
      </c>
      <c r="AD11" s="73" t="n">
        <f aca="false">'OECD DAC Deflators 2018 old'!AD11/'OECD DAC Deflators 2018 old'!$BJ11*100</f>
        <v>60.9576265850013</v>
      </c>
      <c r="AE11" s="73" t="n">
        <f aca="false">'OECD DAC Deflators 2018 old'!AE11/'OECD DAC Deflators 2018 old'!$BJ11*100</f>
        <v>69.0715069587665</v>
      </c>
      <c r="AF11" s="73" t="n">
        <f aca="false">'OECD DAC Deflators 2018 old'!AF11/'OECD DAC Deflators 2018 old'!$BJ11*100</f>
        <v>71.4809941641716</v>
      </c>
      <c r="AG11" s="73" t="n">
        <f aca="false">'OECD DAC Deflators 2018 old'!AG11/'OECD DAC Deflators 2018 old'!$BJ11*100</f>
        <v>84.3527112957556</v>
      </c>
      <c r="AH11" s="73" t="n">
        <f aca="false">'OECD DAC Deflators 2018 old'!AH11/'OECD DAC Deflators 2018 old'!$BJ11*100</f>
        <v>80.9763958733881</v>
      </c>
      <c r="AI11" s="73" t="n">
        <f aca="false">'OECD DAC Deflators 2018 old'!AI11/'OECD DAC Deflators 2018 old'!$BJ11*100</f>
        <v>73.6552032396801</v>
      </c>
      <c r="AJ11" s="73" t="n">
        <f aca="false">'OECD DAC Deflators 2018 old'!AJ11/'OECD DAC Deflators 2018 old'!$BJ11*100</f>
        <v>58.7903000914163</v>
      </c>
      <c r="AK11" s="73" t="n">
        <f aca="false">'OECD DAC Deflators 2018 old'!AK11/'OECD DAC Deflators 2018 old'!$BJ11*100</f>
        <v>65.601317208854</v>
      </c>
      <c r="AL11" s="73" t="n">
        <f aca="false">'OECD DAC Deflators 2018 old'!AL11/'OECD DAC Deflators 2018 old'!$BJ11*100</f>
        <v>81.8065856290843</v>
      </c>
      <c r="AM11" s="73" t="n">
        <f aca="false">'OECD DAC Deflators 2018 old'!AM11/'OECD DAC Deflators 2018 old'!$BJ11*100</f>
        <v>77.7839457765739</v>
      </c>
      <c r="AN11" s="73" t="n">
        <f aca="false">'OECD DAC Deflators 2018 old'!AN11/'OECD DAC Deflators 2018 old'!$BJ11*100</f>
        <v>70.3409219410587</v>
      </c>
      <c r="AO11" s="73" t="n">
        <f aca="false">'OECD DAC Deflators 2018 old'!AO11/'OECD DAC Deflators 2018 old'!$BJ11*100</f>
        <v>70.4162099924493</v>
      </c>
      <c r="AP11" s="73" t="n">
        <f aca="false">'OECD DAC Deflators 2018 old'!AP11/'OECD DAC Deflators 2018 old'!$BJ11*100</f>
        <v>68.1133573636381</v>
      </c>
      <c r="AQ11" s="73" t="n">
        <f aca="false">'OECD DAC Deflators 2018 old'!AQ11/'OECD DAC Deflators 2018 old'!$BJ11*100</f>
        <v>59.9156497447036</v>
      </c>
      <c r="AR11" s="73" t="n">
        <f aca="false">'OECD DAC Deflators 2018 old'!AR11/'OECD DAC Deflators 2018 old'!$BJ11*100</f>
        <v>60.1908538727986</v>
      </c>
      <c r="AS11" s="73" t="n">
        <f aca="false">'OECD DAC Deflators 2018 old'!AS11/'OECD DAC Deflators 2018 old'!$BJ11*100</f>
        <v>63.97419180502</v>
      </c>
      <c r="AT11" s="73" t="n">
        <f aca="false">'OECD DAC Deflators 2018 old'!AT11/'OECD DAC Deflators 2018 old'!$BJ11*100</f>
        <v>76.883852990818</v>
      </c>
      <c r="AU11" s="73" t="n">
        <f aca="false">'OECD DAC Deflators 2018 old'!AU11/'OECD DAC Deflators 2018 old'!$BJ11*100</f>
        <v>85.0968997614221</v>
      </c>
      <c r="AV11" s="73" t="n">
        <f aca="false">'OECD DAC Deflators 2018 old'!AV11/'OECD DAC Deflators 2018 old'!$BJ11*100</f>
        <v>85.9632334002199</v>
      </c>
      <c r="AW11" s="73" t="n">
        <f aca="false">'OECD DAC Deflators 2018 old'!AW11/'OECD DAC Deflators 2018 old'!$BJ11*100</f>
        <v>87.6590586216376</v>
      </c>
      <c r="AX11" s="73" t="n">
        <f aca="false">'OECD DAC Deflators 2018 old'!AX11/'OECD DAC Deflators 2018 old'!$BJ11*100</f>
        <v>98.2825706596338</v>
      </c>
      <c r="AY11" s="73" t="n">
        <f aca="false">'OECD DAC Deflators 2018 old'!AY11/'OECD DAC Deflators 2018 old'!$BJ11*100</f>
        <v>106.749962088479</v>
      </c>
      <c r="AZ11" s="73" t="n">
        <f aca="false">'OECD DAC Deflators 2018 old'!AZ11/'OECD DAC Deflators 2018 old'!$BJ11*100</f>
        <v>104.966069976214</v>
      </c>
      <c r="BA11" s="73" t="n">
        <f aca="false">'OECD DAC Deflators 2018 old'!BA11/'OECD DAC Deflators 2018 old'!$BJ11*100</f>
        <v>100.210571478521</v>
      </c>
      <c r="BB11" s="73" t="n">
        <f aca="false">'OECD DAC Deflators 2018 old'!BB11/'OECD DAC Deflators 2018 old'!$BJ11*100</f>
        <v>108.005896959837</v>
      </c>
      <c r="BC11" s="73" t="n">
        <f aca="false">'OECD DAC Deflators 2018 old'!BC11/'OECD DAC Deflators 2018 old'!$BJ11*100</f>
        <v>102.848959271299</v>
      </c>
      <c r="BD11" s="73" t="n">
        <f aca="false">'OECD DAC Deflators 2018 old'!BD11/'OECD DAC Deflators 2018 old'!$BJ11*100</f>
        <v>109.01394630671</v>
      </c>
      <c r="BE11" s="73" t="n">
        <f aca="false">'OECD DAC Deflators 2018 old'!BE11/'OECD DAC Deflators 2018 old'!$BJ11*100</f>
        <v>110.76696698196</v>
      </c>
      <c r="BF11" s="73" t="n">
        <f aca="false">'OECD DAC Deflators 2018 old'!BF11/'OECD DAC Deflators 2018 old'!$BJ11*100</f>
        <v>94.1465778638711</v>
      </c>
      <c r="BG11" s="73" t="n">
        <f aca="false">'OECD DAC Deflators 2018 old'!BG11/'OECD DAC Deflators 2018 old'!$BJ11*100</f>
        <v>94.0447819571917</v>
      </c>
      <c r="BH11" s="73" t="n">
        <f aca="false">'OECD DAC Deflators 2018 old'!BH11/'OECD DAC Deflators 2018 old'!$BJ11*100</f>
        <v>96.5802522220468</v>
      </c>
      <c r="BI11" s="73" t="n">
        <f aca="false">'OECD DAC Deflators 2018 old'!BI11/'OECD DAC Deflators 2018 old'!$BJ11*100</f>
        <v>103.280040866673</v>
      </c>
      <c r="BJ11" s="73" t="n">
        <f aca="false">'OECD DAC Deflators 2018 old'!BJ11/'OECD DAC Deflators 2018 old'!$BJ11*100</f>
        <v>100</v>
      </c>
      <c r="BK11" s="70" t="s">
        <v>68</v>
      </c>
      <c r="BL11" s="74"/>
    </row>
    <row r="12" customFormat="false" ht="12.75" hidden="false" customHeight="true" outlineLevel="0" collapsed="false">
      <c r="A12" s="70" t="s">
        <v>69</v>
      </c>
      <c r="B12" s="70" t="s">
        <v>305</v>
      </c>
      <c r="C12" s="73" t="n">
        <f aca="false">'OECD DAC Deflators 2018 old'!C12/'OECD DAC Deflators 2018 old'!$BJ12*100</f>
        <v>11.5220719873948</v>
      </c>
      <c r="D12" s="73" t="n">
        <f aca="false">'OECD DAC Deflators 2018 old'!D12/'OECD DAC Deflators 2018 old'!$BJ12*100</f>
        <v>11.8806548519718</v>
      </c>
      <c r="E12" s="73" t="n">
        <f aca="false">'OECD DAC Deflators 2018 old'!E12/'OECD DAC Deflators 2018 old'!$BJ12*100</f>
        <v>12.5112949373672</v>
      </c>
      <c r="F12" s="73" t="n">
        <f aca="false">'OECD DAC Deflators 2018 old'!F12/'OECD DAC Deflators 2018 old'!$BJ12*100</f>
        <v>13.1804148765342</v>
      </c>
      <c r="G12" s="73" t="n">
        <f aca="false">'OECD DAC Deflators 2018 old'!G12/'OECD DAC Deflators 2018 old'!$BJ12*100</f>
        <v>13.717269928974</v>
      </c>
      <c r="H12" s="73" t="n">
        <f aca="false">'OECD DAC Deflators 2018 old'!H12/'OECD DAC Deflators 2018 old'!$BJ12*100</f>
        <v>14.1267318960241</v>
      </c>
      <c r="I12" s="73" t="n">
        <f aca="false">'OECD DAC Deflators 2018 old'!I12/'OECD DAC Deflators 2018 old'!$BJ12*100</f>
        <v>14.5111241905488</v>
      </c>
      <c r="J12" s="73" t="n">
        <f aca="false">'OECD DAC Deflators 2018 old'!J12/'OECD DAC Deflators 2018 old'!$BJ12*100</f>
        <v>14.9310591278445</v>
      </c>
      <c r="K12" s="73" t="n">
        <f aca="false">'OECD DAC Deflators 2018 old'!K12/'OECD DAC Deflators 2018 old'!$BJ12*100</f>
        <v>15.4983876145407</v>
      </c>
      <c r="L12" s="73" t="n">
        <f aca="false">'OECD DAC Deflators 2018 old'!L12/'OECD DAC Deflators 2018 old'!$BJ12*100</f>
        <v>15.8447062984848</v>
      </c>
      <c r="M12" s="73" t="n">
        <f aca="false">'OECD DAC Deflators 2018 old'!M12/'OECD DAC Deflators 2018 old'!$BJ12*100</f>
        <v>15.7181225825218</v>
      </c>
      <c r="N12" s="73" t="n">
        <f aca="false">'OECD DAC Deflators 2018 old'!N12/'OECD DAC Deflators 2018 old'!$BJ12*100</f>
        <v>16.7050847008222</v>
      </c>
      <c r="O12" s="73" t="n">
        <f aca="false">'OECD DAC Deflators 2018 old'!O12/'OECD DAC Deflators 2018 old'!$BJ12*100</f>
        <v>19.4794316630743</v>
      </c>
      <c r="P12" s="73" t="n">
        <f aca="false">'OECD DAC Deflators 2018 old'!P12/'OECD DAC Deflators 2018 old'!$BJ12*100</f>
        <v>23.806192823154</v>
      </c>
      <c r="Q12" s="73" t="n">
        <f aca="false">'OECD DAC Deflators 2018 old'!Q12/'OECD DAC Deflators 2018 old'!$BJ12*100</f>
        <v>24.6510176178944</v>
      </c>
      <c r="R12" s="73" t="n">
        <f aca="false">'OECD DAC Deflators 2018 old'!R12/'OECD DAC Deflators 2018 old'!$BJ12*100</f>
        <v>31.4618197843489</v>
      </c>
      <c r="S12" s="73" t="n">
        <f aca="false">'OECD DAC Deflators 2018 old'!S12/'OECD DAC Deflators 2018 old'!$BJ12*100</f>
        <v>31.2571594518136</v>
      </c>
      <c r="T12" s="73" t="n">
        <f aca="false">'OECD DAC Deflators 2018 old'!T12/'OECD DAC Deflators 2018 old'!$BJ12*100</f>
        <v>33.0682175722581</v>
      </c>
      <c r="U12" s="73" t="n">
        <f aca="false">'OECD DAC Deflators 2018 old'!U12/'OECD DAC Deflators 2018 old'!$BJ12*100</f>
        <v>39.3492671887131</v>
      </c>
      <c r="V12" s="73" t="n">
        <f aca="false">'OECD DAC Deflators 2018 old'!V12/'OECD DAC Deflators 2018 old'!$BJ12*100</f>
        <v>46.0494267882599</v>
      </c>
      <c r="W12" s="73" t="n">
        <f aca="false">'OECD DAC Deflators 2018 old'!W12/'OECD DAC Deflators 2018 old'!$BJ12*100</f>
        <v>51.7788085410854</v>
      </c>
      <c r="X12" s="73" t="n">
        <f aca="false">'OECD DAC Deflators 2018 old'!X12/'OECD DAC Deflators 2018 old'!$BJ12*100</f>
        <v>44.9433034638611</v>
      </c>
      <c r="Y12" s="73" t="n">
        <f aca="false">'OECD DAC Deflators 2018 old'!Y12/'OECD DAC Deflators 2018 old'!$BJ12*100</f>
        <v>41.6946629005949</v>
      </c>
      <c r="Z12" s="73" t="n">
        <f aca="false">'OECD DAC Deflators 2018 old'!Z12/'OECD DAC Deflators 2018 old'!$BJ12*100</f>
        <v>39.3930635294635</v>
      </c>
      <c r="AA12" s="73" t="n">
        <f aca="false">'OECD DAC Deflators 2018 old'!AA12/'OECD DAC Deflators 2018 old'!$BJ12*100</f>
        <v>36.7763534711408</v>
      </c>
      <c r="AB12" s="73" t="n">
        <f aca="false">'OECD DAC Deflators 2018 old'!AB12/'OECD DAC Deflators 2018 old'!$BJ12*100</f>
        <v>37.7270446180845</v>
      </c>
      <c r="AC12" s="73" t="n">
        <f aca="false">'OECD DAC Deflators 2018 old'!AC12/'OECD DAC Deflators 2018 old'!$BJ12*100</f>
        <v>51.4210973850438</v>
      </c>
      <c r="AD12" s="73" t="n">
        <f aca="false">'OECD DAC Deflators 2018 old'!AD12/'OECD DAC Deflators 2018 old'!$BJ12*100</f>
        <v>60.7189432249374</v>
      </c>
      <c r="AE12" s="73" t="n">
        <f aca="false">'OECD DAC Deflators 2018 old'!AE12/'OECD DAC Deflators 2018 old'!$BJ12*100</f>
        <v>63.2124826334932</v>
      </c>
      <c r="AF12" s="73" t="n">
        <f aca="false">'OECD DAC Deflators 2018 old'!AF12/'OECD DAC Deflators 2018 old'!$BJ12*100</f>
        <v>60.9732857490605</v>
      </c>
      <c r="AG12" s="73" t="n">
        <f aca="false">'OECD DAC Deflators 2018 old'!AG12/'OECD DAC Deflators 2018 old'!$BJ12*100</f>
        <v>73.2869085679671</v>
      </c>
      <c r="AH12" s="73" t="n">
        <f aca="false">'OECD DAC Deflators 2018 old'!AH12/'OECD DAC Deflators 2018 old'!$BJ12*100</f>
        <v>72.5775580850619</v>
      </c>
      <c r="AI12" s="73" t="n">
        <f aca="false">'OECD DAC Deflators 2018 old'!AI12/'OECD DAC Deflators 2018 old'!$BJ12*100</f>
        <v>78.8631667683262</v>
      </c>
      <c r="AJ12" s="73" t="n">
        <f aca="false">'OECD DAC Deflators 2018 old'!AJ12/'OECD DAC Deflators 2018 old'!$BJ12*100</f>
        <v>74.9628757620943</v>
      </c>
      <c r="AK12" s="73" t="n">
        <f aca="false">'OECD DAC Deflators 2018 old'!AK12/'OECD DAC Deflators 2018 old'!$BJ12*100</f>
        <v>77.1229871753804</v>
      </c>
      <c r="AL12" s="73" t="n">
        <f aca="false">'OECD DAC Deflators 2018 old'!AL12/'OECD DAC Deflators 2018 old'!$BJ12*100</f>
        <v>86.7597094486358</v>
      </c>
      <c r="AM12" s="73" t="n">
        <f aca="false">'OECD DAC Deflators 2018 old'!AM12/'OECD DAC Deflators 2018 old'!$BJ12*100</f>
        <v>85.7746559460439</v>
      </c>
      <c r="AN12" s="73" t="n">
        <f aca="false">'OECD DAC Deflators 2018 old'!AN12/'OECD DAC Deflators 2018 old'!$BJ12*100</f>
        <v>75.8487300801483</v>
      </c>
      <c r="AO12" s="73" t="n">
        <f aca="false">'OECD DAC Deflators 2018 old'!AO12/'OECD DAC Deflators 2018 old'!$BJ12*100</f>
        <v>75.7620506665885</v>
      </c>
      <c r="AP12" s="73" t="n">
        <f aca="false">'OECD DAC Deflators 2018 old'!AP12/'OECD DAC Deflators 2018 old'!$BJ12*100</f>
        <v>72.7529959214534</v>
      </c>
      <c r="AQ12" s="73" t="n">
        <f aca="false">'OECD DAC Deflators 2018 old'!AQ12/'OECD DAC Deflators 2018 old'!$BJ12*100</f>
        <v>63.9004310614292</v>
      </c>
      <c r="AR12" s="73" t="n">
        <f aca="false">'OECD DAC Deflators 2018 old'!AR12/'OECD DAC Deflators 2018 old'!$BJ12*100</f>
        <v>63.3418206990714</v>
      </c>
      <c r="AS12" s="73" t="n">
        <f aca="false">'OECD DAC Deflators 2018 old'!AS12/'OECD DAC Deflators 2018 old'!$BJ12*100</f>
        <v>68.0327503078591</v>
      </c>
      <c r="AT12" s="73" t="n">
        <f aca="false">'OECD DAC Deflators 2018 old'!AT12/'OECD DAC Deflators 2018 old'!$BJ12*100</f>
        <v>83.0814558014629</v>
      </c>
      <c r="AU12" s="73" t="n">
        <f aca="false">'OECD DAC Deflators 2018 old'!AU12/'OECD DAC Deflators 2018 old'!$BJ12*100</f>
        <v>92.8282149132873</v>
      </c>
      <c r="AV12" s="73" t="n">
        <f aca="false">'OECD DAC Deflators 2018 old'!AV12/'OECD DAC Deflators 2018 old'!$BJ12*100</f>
        <v>94.6578438541852</v>
      </c>
      <c r="AW12" s="73" t="n">
        <f aca="false">'OECD DAC Deflators 2018 old'!AW12/'OECD DAC Deflators 2018 old'!$BJ12*100</f>
        <v>97.6724571698375</v>
      </c>
      <c r="AX12" s="73" t="n">
        <f aca="false">'OECD DAC Deflators 2018 old'!AX12/'OECD DAC Deflators 2018 old'!$BJ12*100</f>
        <v>109.24290638348</v>
      </c>
      <c r="AY12" s="73" t="n">
        <f aca="false">'OECD DAC Deflators 2018 old'!AY12/'OECD DAC Deflators 2018 old'!$BJ12*100</f>
        <v>117.828705574021</v>
      </c>
      <c r="AZ12" s="73" t="n">
        <f aca="false">'OECD DAC Deflators 2018 old'!AZ12/'OECD DAC Deflators 2018 old'!$BJ12*100</f>
        <v>113.842186073782</v>
      </c>
      <c r="BA12" s="73" t="n">
        <f aca="false">'OECD DAC Deflators 2018 old'!BA12/'OECD DAC Deflators 2018 old'!$BJ12*100</f>
        <v>109.432254152972</v>
      </c>
      <c r="BB12" s="73" t="n">
        <f aca="false">'OECD DAC Deflators 2018 old'!BB12/'OECD DAC Deflators 2018 old'!$BJ12*100</f>
        <v>115.967134073874</v>
      </c>
      <c r="BC12" s="73" t="n">
        <f aca="false">'OECD DAC Deflators 2018 old'!BC12/'OECD DAC Deflators 2018 old'!$BJ12*100</f>
        <v>108.451885434391</v>
      </c>
      <c r="BD12" s="73" t="n">
        <f aca="false">'OECD DAC Deflators 2018 old'!BD12/'OECD DAC Deflators 2018 old'!$BJ12*100</f>
        <v>112.888532780194</v>
      </c>
      <c r="BE12" s="73" t="n">
        <f aca="false">'OECD DAC Deflators 2018 old'!BE12/'OECD DAC Deflators 2018 old'!$BJ12*100</f>
        <v>113.465146677117</v>
      </c>
      <c r="BF12" s="73" t="n">
        <f aca="false">'OECD DAC Deflators 2018 old'!BF12/'OECD DAC Deflators 2018 old'!$BJ12*100</f>
        <v>95.946080494522</v>
      </c>
      <c r="BG12" s="73" t="n">
        <f aca="false">'OECD DAC Deflators 2018 old'!BG12/'OECD DAC Deflators 2018 old'!$BJ12*100</f>
        <v>96.1448321185467</v>
      </c>
      <c r="BH12" s="73" t="n">
        <f aca="false">'OECD DAC Deflators 2018 old'!BH12/'OECD DAC Deflators 2018 old'!$BJ12*100</f>
        <v>98.4583798188274</v>
      </c>
      <c r="BI12" s="73" t="n">
        <f aca="false">'OECD DAC Deflators 2018 old'!BI12/'OECD DAC Deflators 2018 old'!$BJ12*100</f>
        <v>103.898514341637</v>
      </c>
      <c r="BJ12" s="73" t="n">
        <f aca="false">'OECD DAC Deflators 2018 old'!BJ12/'OECD DAC Deflators 2018 old'!$BJ12*100</f>
        <v>100</v>
      </c>
      <c r="BK12" s="70" t="s">
        <v>69</v>
      </c>
      <c r="BL12" s="70"/>
    </row>
    <row r="13" customFormat="false" ht="12.75" hidden="false" customHeight="true" outlineLevel="0" collapsed="false">
      <c r="A13" s="70" t="s">
        <v>74</v>
      </c>
      <c r="B13" s="70" t="s">
        <v>309</v>
      </c>
      <c r="C13" s="73" t="n">
        <f aca="false">'OECD DAC Deflators 2018 old'!C13/'OECD DAC Deflators 2018 old'!$BJ13*100</f>
        <v>13.1550053548276</v>
      </c>
      <c r="D13" s="73" t="n">
        <f aca="false">'OECD DAC Deflators 2018 old'!D13/'OECD DAC Deflators 2018 old'!$BJ13*100</f>
        <v>14.2923869091121</v>
      </c>
      <c r="E13" s="73" t="n">
        <f aca="false">'OECD DAC Deflators 2018 old'!E13/'OECD DAC Deflators 2018 old'!$BJ13*100</f>
        <v>14.9274890720718</v>
      </c>
      <c r="F13" s="73" t="n">
        <f aca="false">'OECD DAC Deflators 2018 old'!F13/'OECD DAC Deflators 2018 old'!$BJ13*100</f>
        <v>15.4316025776992</v>
      </c>
      <c r="G13" s="73" t="n">
        <f aca="false">'OECD DAC Deflators 2018 old'!G13/'OECD DAC Deflators 2018 old'!$BJ13*100</f>
        <v>15.9478897196</v>
      </c>
      <c r="H13" s="73" t="n">
        <f aca="false">'OECD DAC Deflators 2018 old'!H13/'OECD DAC Deflators 2018 old'!$BJ13*100</f>
        <v>16.4575262575238</v>
      </c>
      <c r="I13" s="73" t="n">
        <f aca="false">'OECD DAC Deflators 2018 old'!I13/'OECD DAC Deflators 2018 old'!$BJ13*100</f>
        <v>17.0058943654436</v>
      </c>
      <c r="J13" s="73" t="n">
        <f aca="false">'OECD DAC Deflators 2018 old'!J13/'OECD DAC Deflators 2018 old'!$BJ13*100</f>
        <v>17.3279764230348</v>
      </c>
      <c r="K13" s="73" t="n">
        <f aca="false">'OECD DAC Deflators 2018 old'!K13/'OECD DAC Deflators 2018 old'!$BJ13*100</f>
        <v>17.7029809022874</v>
      </c>
      <c r="L13" s="73" t="n">
        <f aca="false">'OECD DAC Deflators 2018 old'!L13/'OECD DAC Deflators 2018 old'!$BJ13*100</f>
        <v>18.755168726516</v>
      </c>
      <c r="M13" s="73" t="n">
        <f aca="false">'OECD DAC Deflators 2018 old'!M13/'OECD DAC Deflators 2018 old'!$BJ13*100</f>
        <v>14.531069006642</v>
      </c>
      <c r="N13" s="73" t="n">
        <f aca="false">'OECD DAC Deflators 2018 old'!N13/'OECD DAC Deflators 2018 old'!$BJ13*100</f>
        <v>16.379754845641</v>
      </c>
      <c r="O13" s="73" t="n">
        <f aca="false">'OECD DAC Deflators 2018 old'!O13/'OECD DAC Deflators 2018 old'!$BJ13*100</f>
        <v>18.6924933270515</v>
      </c>
      <c r="P13" s="73" t="n">
        <f aca="false">'OECD DAC Deflators 2018 old'!P13/'OECD DAC Deflators 2018 old'!$BJ13*100</f>
        <v>23.7190185715401</v>
      </c>
      <c r="Q13" s="73" t="n">
        <f aca="false">'OECD DAC Deflators 2018 old'!Q13/'OECD DAC Deflators 2018 old'!$BJ13*100</f>
        <v>26.2818265899857</v>
      </c>
      <c r="R13" s="73" t="n">
        <f aca="false">'OECD DAC Deflators 2018 old'!R13/'OECD DAC Deflators 2018 old'!$BJ13*100</f>
        <v>29.1946338925785</v>
      </c>
      <c r="S13" s="73" t="n">
        <f aca="false">'OECD DAC Deflators 2018 old'!S13/'OECD DAC Deflators 2018 old'!$BJ13*100</f>
        <v>29.4628356098143</v>
      </c>
      <c r="T13" s="73" t="n">
        <f aca="false">'OECD DAC Deflators 2018 old'!T13/'OECD DAC Deflators 2018 old'!$BJ13*100</f>
        <v>32.9442617939239</v>
      </c>
      <c r="U13" s="73" t="n">
        <f aca="false">'OECD DAC Deflators 2018 old'!U13/'OECD DAC Deflators 2018 old'!$BJ13*100</f>
        <v>39.4383039948147</v>
      </c>
      <c r="V13" s="73" t="n">
        <f aca="false">'OECD DAC Deflators 2018 old'!V13/'OECD DAC Deflators 2018 old'!$BJ13*100</f>
        <v>45.0701924750376</v>
      </c>
      <c r="W13" s="73" t="n">
        <f aca="false">'OECD DAC Deflators 2018 old'!W13/'OECD DAC Deflators 2018 old'!$BJ13*100</f>
        <v>47.9350490160582</v>
      </c>
      <c r="X13" s="73" t="n">
        <f aca="false">'OECD DAC Deflators 2018 old'!X13/'OECD DAC Deflators 2018 old'!$BJ13*100</f>
        <v>40.1649608403666</v>
      </c>
      <c r="Y13" s="73" t="n">
        <f aca="false">'OECD DAC Deflators 2018 old'!Y13/'OECD DAC Deflators 2018 old'!$BJ13*100</f>
        <v>39.1073368792739</v>
      </c>
      <c r="Z13" s="73" t="n">
        <f aca="false">'OECD DAC Deflators 2018 old'!Z13/'OECD DAC Deflators 2018 old'!$BJ13*100</f>
        <v>38.2104642955358</v>
      </c>
      <c r="AA13" s="73" t="n">
        <f aca="false">'OECD DAC Deflators 2018 old'!AA13/'OECD DAC Deflators 2018 old'!$BJ13*100</f>
        <v>34.9589727354409</v>
      </c>
      <c r="AB13" s="73" t="n">
        <f aca="false">'OECD DAC Deflators 2018 old'!AB13/'OECD DAC Deflators 2018 old'!$BJ13*100</f>
        <v>34.5205045910167</v>
      </c>
      <c r="AC13" s="73" t="n">
        <f aca="false">'OECD DAC Deflators 2018 old'!AC13/'OECD DAC Deflators 2018 old'!$BJ13*100</f>
        <v>48.1924032868321</v>
      </c>
      <c r="AD13" s="73" t="n">
        <f aca="false">'OECD DAC Deflators 2018 old'!AD13/'OECD DAC Deflators 2018 old'!$BJ13*100</f>
        <v>58.9790757040454</v>
      </c>
      <c r="AE13" s="73" t="n">
        <f aca="false">'OECD DAC Deflators 2018 old'!AE13/'OECD DAC Deflators 2018 old'!$BJ13*100</f>
        <v>61.3865881369197</v>
      </c>
      <c r="AF13" s="73" t="n">
        <f aca="false">'OECD DAC Deflators 2018 old'!AF13/'OECD DAC Deflators 2018 old'!$BJ13*100</f>
        <v>58.9918410568338</v>
      </c>
      <c r="AG13" s="73" t="n">
        <f aca="false">'OECD DAC Deflators 2018 old'!AG13/'OECD DAC Deflators 2018 old'!$BJ13*100</f>
        <v>70.9645802632005</v>
      </c>
      <c r="AH13" s="73" t="n">
        <f aca="false">'OECD DAC Deflators 2018 old'!AH13/'OECD DAC Deflators 2018 old'!$BJ13*100</f>
        <v>71.2620202244567</v>
      </c>
      <c r="AI13" s="73" t="n">
        <f aca="false">'OECD DAC Deflators 2018 old'!AI13/'OECD DAC Deflators 2018 old'!$BJ13*100</f>
        <v>79.6895333789769</v>
      </c>
      <c r="AJ13" s="73" t="n">
        <f aca="false">'OECD DAC Deflators 2018 old'!AJ13/'OECD DAC Deflators 2018 old'!$BJ13*100</f>
        <v>78.2111524246019</v>
      </c>
      <c r="AK13" s="73" t="n">
        <f aca="false">'OECD DAC Deflators 2018 old'!AK13/'OECD DAC Deflators 2018 old'!$BJ13*100</f>
        <v>81.3124379887299</v>
      </c>
      <c r="AL13" s="73" t="n">
        <f aca="false">'OECD DAC Deflators 2018 old'!AL13/'OECD DAC Deflators 2018 old'!$BJ13*100</f>
        <v>93.9155239020783</v>
      </c>
      <c r="AM13" s="73" t="n">
        <f aca="false">'OECD DAC Deflators 2018 old'!AM13/'OECD DAC Deflators 2018 old'!$BJ13*100</f>
        <v>89.9694161181427</v>
      </c>
      <c r="AN13" s="73" t="n">
        <f aca="false">'OECD DAC Deflators 2018 old'!AN13/'OECD DAC Deflators 2018 old'!$BJ13*100</f>
        <v>78.280827044242</v>
      </c>
      <c r="AO13" s="73" t="n">
        <f aca="false">'OECD DAC Deflators 2018 old'!AO13/'OECD DAC Deflators 2018 old'!$BJ13*100</f>
        <v>77.6805006401711</v>
      </c>
      <c r="AP13" s="73" t="n">
        <f aca="false">'OECD DAC Deflators 2018 old'!AP13/'OECD DAC Deflators 2018 old'!$BJ13*100</f>
        <v>74.7098064971135</v>
      </c>
      <c r="AQ13" s="73" t="n">
        <f aca="false">'OECD DAC Deflators 2018 old'!AQ13/'OECD DAC Deflators 2018 old'!$BJ13*100</f>
        <v>64.310462193494</v>
      </c>
      <c r="AR13" s="73" t="n">
        <f aca="false">'OECD DAC Deflators 2018 old'!AR13/'OECD DAC Deflators 2018 old'!$BJ13*100</f>
        <v>63.3080344178738</v>
      </c>
      <c r="AS13" s="73" t="n">
        <f aca="false">'OECD DAC Deflators 2018 old'!AS13/'OECD DAC Deflators 2018 old'!$BJ13*100</f>
        <v>67.5399712781631</v>
      </c>
      <c r="AT13" s="73" t="n">
        <f aca="false">'OECD DAC Deflators 2018 old'!AT13/'OECD DAC Deflators 2018 old'!$BJ13*100</f>
        <v>82.045355443283</v>
      </c>
      <c r="AU13" s="73" t="n">
        <f aca="false">'OECD DAC Deflators 2018 old'!AU13/'OECD DAC Deflators 2018 old'!$BJ13*100</f>
        <v>91.2164028121348</v>
      </c>
      <c r="AV13" s="73" t="n">
        <f aca="false">'OECD DAC Deflators 2018 old'!AV13/'OECD DAC Deflators 2018 old'!$BJ13*100</f>
        <v>91.625147546375</v>
      </c>
      <c r="AW13" s="73" t="n">
        <f aca="false">'OECD DAC Deflators 2018 old'!AW13/'OECD DAC Deflators 2018 old'!$BJ13*100</f>
        <v>92.9025993651337</v>
      </c>
      <c r="AX13" s="73" t="n">
        <f aca="false">'OECD DAC Deflators 2018 old'!AX13/'OECD DAC Deflators 2018 old'!$BJ13*100</f>
        <v>103.116123993658</v>
      </c>
      <c r="AY13" s="73" t="n">
        <f aca="false">'OECD DAC Deflators 2018 old'!AY13/'OECD DAC Deflators 2018 old'!$BJ13*100</f>
        <v>109.632469355498</v>
      </c>
      <c r="AZ13" s="73" t="n">
        <f aca="false">'OECD DAC Deflators 2018 old'!AZ13/'OECD DAC Deflators 2018 old'!$BJ13*100</f>
        <v>107.792603402875</v>
      </c>
      <c r="BA13" s="73" t="n">
        <f aca="false">'OECD DAC Deflators 2018 old'!BA13/'OECD DAC Deflators 2018 old'!$BJ13*100</f>
        <v>103.182267969127</v>
      </c>
      <c r="BB13" s="73" t="n">
        <f aca="false">'OECD DAC Deflators 2018 old'!BB13/'OECD DAC Deflators 2018 old'!$BJ13*100</f>
        <v>109.491413241656</v>
      </c>
      <c r="BC13" s="73" t="n">
        <f aca="false">'OECD DAC Deflators 2018 old'!BC13/'OECD DAC Deflators 2018 old'!$BJ13*100</f>
        <v>102.722552857043</v>
      </c>
      <c r="BD13" s="73" t="n">
        <f aca="false">'OECD DAC Deflators 2018 old'!BD13/'OECD DAC Deflators 2018 old'!$BJ13*100</f>
        <v>108.190136557413</v>
      </c>
      <c r="BE13" s="73" t="n">
        <f aca="false">'OECD DAC Deflators 2018 old'!BE13/'OECD DAC Deflators 2018 old'!$BJ13*100</f>
        <v>110.139172138113</v>
      </c>
      <c r="BF13" s="73" t="n">
        <f aca="false">'OECD DAC Deflators 2018 old'!BF13/'OECD DAC Deflators 2018 old'!$BJ13*100</f>
        <v>93.6770911116814</v>
      </c>
      <c r="BG13" s="73" t="n">
        <f aca="false">'OECD DAC Deflators 2018 old'!BG13/'OECD DAC Deflators 2018 old'!$BJ13*100</f>
        <v>94.4879672170844</v>
      </c>
      <c r="BH13" s="73" t="n">
        <f aca="false">'OECD DAC Deflators 2018 old'!BH13/'OECD DAC Deflators 2018 old'!$BJ13*100</f>
        <v>97.3317547191875</v>
      </c>
      <c r="BI13" s="73" t="n">
        <f aca="false">'OECD DAC Deflators 2018 old'!BI13/'OECD DAC Deflators 2018 old'!$BJ13*100</f>
        <v>103.44694318007</v>
      </c>
      <c r="BJ13" s="73" t="n">
        <f aca="false">'OECD DAC Deflators 2018 old'!BJ13/'OECD DAC Deflators 2018 old'!$BJ13*100</f>
        <v>100</v>
      </c>
      <c r="BK13" s="70" t="s">
        <v>74</v>
      </c>
      <c r="BL13" s="70"/>
    </row>
    <row r="14" customFormat="false" ht="21" hidden="false" customHeight="true" outlineLevel="0" collapsed="false">
      <c r="A14" s="70" t="s">
        <v>76</v>
      </c>
      <c r="B14" s="70" t="s">
        <v>311</v>
      </c>
      <c r="C14" s="73" t="n">
        <f aca="false">'OECD DAC Deflators 2018 old'!C14/'OECD DAC Deflators 2018 old'!$BJ14*100</f>
        <v>10.0980399776935</v>
      </c>
      <c r="D14" s="73" t="n">
        <f aca="false">'OECD DAC Deflators 2018 old'!D14/'OECD DAC Deflators 2018 old'!$BJ14*100</f>
        <v>10.2087469957113</v>
      </c>
      <c r="E14" s="73" t="n">
        <f aca="false">'OECD DAC Deflators 2018 old'!E14/'OECD DAC Deflators 2018 old'!$BJ14*100</f>
        <v>10.6875554501419</v>
      </c>
      <c r="F14" s="73" t="n">
        <f aca="false">'OECD DAC Deflators 2018 old'!F14/'OECD DAC Deflators 2018 old'!$BJ14*100</f>
        <v>10.8062462529588</v>
      </c>
      <c r="G14" s="73" t="n">
        <f aca="false">'OECD DAC Deflators 2018 old'!G14/'OECD DAC Deflators 2018 old'!$BJ14*100</f>
        <v>11.1742776011141</v>
      </c>
      <c r="H14" s="73" t="n">
        <f aca="false">'OECD DAC Deflators 2018 old'!H14/'OECD DAC Deflators 2018 old'!$BJ14*100</f>
        <v>11.6299830828914</v>
      </c>
      <c r="I14" s="73" t="n">
        <f aca="false">'OECD DAC Deflators 2018 old'!I14/'OECD DAC Deflators 2018 old'!$BJ14*100</f>
        <v>12.2023436697368</v>
      </c>
      <c r="J14" s="73" t="n">
        <f aca="false">'OECD DAC Deflators 2018 old'!J14/'OECD DAC Deflators 2018 old'!$BJ14*100</f>
        <v>12.4671109543877</v>
      </c>
      <c r="K14" s="73" t="n">
        <f aca="false">'OECD DAC Deflators 2018 old'!K14/'OECD DAC Deflators 2018 old'!$BJ14*100</f>
        <v>12.6512704663073</v>
      </c>
      <c r="L14" s="73" t="n">
        <f aca="false">'OECD DAC Deflators 2018 old'!L14/'OECD DAC Deflators 2018 old'!$BJ14*100</f>
        <v>13.0537381629694</v>
      </c>
      <c r="M14" s="73" t="n">
        <f aca="false">'OECD DAC Deflators 2018 old'!M14/'OECD DAC Deflators 2018 old'!$BJ14*100</f>
        <v>13.549691042069</v>
      </c>
      <c r="N14" s="73" t="n">
        <f aca="false">'OECD DAC Deflators 2018 old'!N14/'OECD DAC Deflators 2018 old'!$BJ14*100</f>
        <v>13.9528041783565</v>
      </c>
      <c r="O14" s="73" t="n">
        <f aca="false">'OECD DAC Deflators 2018 old'!O14/'OECD DAC Deflators 2018 old'!$BJ14*100</f>
        <v>14.6569474268712</v>
      </c>
      <c r="P14" s="73" t="n">
        <f aca="false">'OECD DAC Deflators 2018 old'!P14/'OECD DAC Deflators 2018 old'!$BJ14*100</f>
        <v>17.9369125969824</v>
      </c>
      <c r="Q14" s="73" t="n">
        <f aca="false">'OECD DAC Deflators 2018 old'!Q14/'OECD DAC Deflators 2018 old'!$BJ14*100</f>
        <v>21.7608452869815</v>
      </c>
      <c r="R14" s="73" t="n">
        <f aca="false">'OECD DAC Deflators 2018 old'!R14/'OECD DAC Deflators 2018 old'!$BJ14*100</f>
        <v>23.0613820720242</v>
      </c>
      <c r="S14" s="73" t="n">
        <f aca="false">'OECD DAC Deflators 2018 old'!S14/'OECD DAC Deflators 2018 old'!$BJ14*100</f>
        <v>23.5414186401018</v>
      </c>
      <c r="T14" s="73" t="n">
        <f aca="false">'OECD DAC Deflators 2018 old'!T14/'OECD DAC Deflators 2018 old'!$BJ14*100</f>
        <v>26.5529614752361</v>
      </c>
      <c r="U14" s="73" t="n">
        <f aca="false">'OECD DAC Deflators 2018 old'!U14/'OECD DAC Deflators 2018 old'!$BJ14*100</f>
        <v>30.2962183964332</v>
      </c>
      <c r="V14" s="73" t="n">
        <f aca="false">'OECD DAC Deflators 2018 old'!V14/'OECD DAC Deflators 2018 old'!$BJ14*100</f>
        <v>36.0897723459122</v>
      </c>
      <c r="W14" s="73" t="n">
        <f aca="false">'OECD DAC Deflators 2018 old'!W14/'OECD DAC Deflators 2018 old'!$BJ14*100</f>
        <v>37.3919535897736</v>
      </c>
      <c r="X14" s="73" t="n">
        <f aca="false">'OECD DAC Deflators 2018 old'!X14/'OECD DAC Deflators 2018 old'!$BJ14*100</f>
        <v>35.0373009183581</v>
      </c>
      <c r="Y14" s="73" t="n">
        <f aca="false">'OECD DAC Deflators 2018 old'!Y14/'OECD DAC Deflators 2018 old'!$BJ14*100</f>
        <v>37.0067317888399</v>
      </c>
      <c r="Z14" s="73" t="n">
        <f aca="false">'OECD DAC Deflators 2018 old'!Z14/'OECD DAC Deflators 2018 old'!$BJ14*100</f>
        <v>33.8444761859401</v>
      </c>
      <c r="AA14" s="73" t="n">
        <f aca="false">'OECD DAC Deflators 2018 old'!AA14/'OECD DAC Deflators 2018 old'!$BJ14*100</f>
        <v>32.1950902673468</v>
      </c>
      <c r="AB14" s="73" t="n">
        <f aca="false">'OECD DAC Deflators 2018 old'!AB14/'OECD DAC Deflators 2018 old'!$BJ14*100</f>
        <v>31.2713918907614</v>
      </c>
      <c r="AC14" s="73" t="n">
        <f aca="false">'OECD DAC Deflators 2018 old'!AC14/'OECD DAC Deflators 2018 old'!$BJ14*100</f>
        <v>36.7973206284314</v>
      </c>
      <c r="AD14" s="73" t="n">
        <f aca="false">'OECD DAC Deflators 2018 old'!AD14/'OECD DAC Deflators 2018 old'!$BJ14*100</f>
        <v>43.757627524617</v>
      </c>
      <c r="AE14" s="73" t="n">
        <f aca="false">'OECD DAC Deflators 2018 old'!AE14/'OECD DAC Deflators 2018 old'!$BJ14*100</f>
        <v>48.7221294436178</v>
      </c>
      <c r="AF14" s="73" t="n">
        <f aca="false">'OECD DAC Deflators 2018 old'!AF14/'OECD DAC Deflators 2018 old'!$BJ14*100</f>
        <v>48.7556222158813</v>
      </c>
      <c r="AG14" s="73" t="n">
        <f aca="false">'OECD DAC Deflators 2018 old'!AG14/'OECD DAC Deflators 2018 old'!$BJ14*100</f>
        <v>60.2779560117518</v>
      </c>
      <c r="AH14" s="73" t="n">
        <f aca="false">'OECD DAC Deflators 2018 old'!AH14/'OECD DAC Deflators 2018 old'!$BJ14*100</f>
        <v>62.7516457428983</v>
      </c>
      <c r="AI14" s="73" t="n">
        <f aca="false">'OECD DAC Deflators 2018 old'!AI14/'OECD DAC Deflators 2018 old'!$BJ14*100</f>
        <v>68.8595214672958</v>
      </c>
      <c r="AJ14" s="73" t="n">
        <f aca="false">'OECD DAC Deflators 2018 old'!AJ14/'OECD DAC Deflators 2018 old'!$BJ14*100</f>
        <v>65.51699781991</v>
      </c>
      <c r="AK14" s="73" t="n">
        <f aca="false">'OECD DAC Deflators 2018 old'!AK14/'OECD DAC Deflators 2018 old'!$BJ14*100</f>
        <v>68.8819622628293</v>
      </c>
      <c r="AL14" s="73" t="n">
        <f aca="false">'OECD DAC Deflators 2018 old'!AL14/'OECD DAC Deflators 2018 old'!$BJ14*100</f>
        <v>79.109476174067</v>
      </c>
      <c r="AM14" s="73" t="n">
        <f aca="false">'OECD DAC Deflators 2018 old'!AM14/'OECD DAC Deflators 2018 old'!$BJ14*100</f>
        <v>81.8644551889627</v>
      </c>
      <c r="AN14" s="73" t="n">
        <f aca="false">'OECD DAC Deflators 2018 old'!AN14/'OECD DAC Deflators 2018 old'!$BJ14*100</f>
        <v>76.8701940050291</v>
      </c>
      <c r="AO14" s="73" t="n">
        <f aca="false">'OECD DAC Deflators 2018 old'!AO14/'OECD DAC Deflators 2018 old'!$BJ14*100</f>
        <v>74.720291101849</v>
      </c>
      <c r="AP14" s="73" t="n">
        <f aca="false">'OECD DAC Deflators 2018 old'!AP14/'OECD DAC Deflators 2018 old'!$BJ14*100</f>
        <v>74.9486627050622</v>
      </c>
      <c r="AQ14" s="73" t="n">
        <f aca="false">'OECD DAC Deflators 2018 old'!AQ14/'OECD DAC Deflators 2018 old'!$BJ14*100</f>
        <v>63.7725439795709</v>
      </c>
      <c r="AR14" s="73" t="n">
        <f aca="false">'OECD DAC Deflators 2018 old'!AR14/'OECD DAC Deflators 2018 old'!$BJ14*100</f>
        <v>63.2686638047155</v>
      </c>
      <c r="AS14" s="73" t="n">
        <f aca="false">'OECD DAC Deflators 2018 old'!AS14/'OECD DAC Deflators 2018 old'!$BJ14*100</f>
        <v>68.7928549812546</v>
      </c>
      <c r="AT14" s="73" t="n">
        <f aca="false">'OECD DAC Deflators 2018 old'!AT14/'OECD DAC Deflators 2018 old'!$BJ14*100</f>
        <v>85.295993015611</v>
      </c>
      <c r="AU14" s="73" t="n">
        <f aca="false">'OECD DAC Deflators 2018 old'!AU14/'OECD DAC Deflators 2018 old'!$BJ14*100</f>
        <v>96.8616852905638</v>
      </c>
      <c r="AV14" s="73" t="n">
        <f aca="false">'OECD DAC Deflators 2018 old'!AV14/'OECD DAC Deflators 2018 old'!$BJ14*100</f>
        <v>98.9195539428468</v>
      </c>
      <c r="AW14" s="73" t="n">
        <f aca="false">'OECD DAC Deflators 2018 old'!AW14/'OECD DAC Deflators 2018 old'!$BJ14*100</f>
        <v>103.416246033384</v>
      </c>
      <c r="AX14" s="73" t="n">
        <f aca="false">'OECD DAC Deflators 2018 old'!AX14/'OECD DAC Deflators 2018 old'!$BJ14*100</f>
        <v>116.762253276388</v>
      </c>
      <c r="AY14" s="73" t="n">
        <f aca="false">'OECD DAC Deflators 2018 old'!AY14/'OECD DAC Deflators 2018 old'!$BJ14*100</f>
        <v>128.035695300987</v>
      </c>
      <c r="AZ14" s="73" t="n">
        <f aca="false">'OECD DAC Deflators 2018 old'!AZ14/'OECD DAC Deflators 2018 old'!$BJ14*100</f>
        <v>126.987601774296</v>
      </c>
      <c r="BA14" s="73" t="n">
        <f aca="false">'OECD DAC Deflators 2018 old'!BA14/'OECD DAC Deflators 2018 old'!$BJ14*100</f>
        <v>121.830971203884</v>
      </c>
      <c r="BB14" s="73" t="n">
        <f aca="false">'OECD DAC Deflators 2018 old'!BB14/'OECD DAC Deflators 2018 old'!$BJ14*100</f>
        <v>128.780102684319</v>
      </c>
      <c r="BC14" s="73" t="n">
        <f aca="false">'OECD DAC Deflators 2018 old'!BC14/'OECD DAC Deflators 2018 old'!$BJ14*100</f>
        <v>118.581397139117</v>
      </c>
      <c r="BD14" s="73" t="n">
        <f aca="false">'OECD DAC Deflators 2018 old'!BD14/'OECD DAC Deflators 2018 old'!$BJ14*100</f>
        <v>119.36744427008</v>
      </c>
      <c r="BE14" s="73" t="n">
        <f aca="false">'OECD DAC Deflators 2018 old'!BE14/'OECD DAC Deflators 2018 old'!$BJ14*100</f>
        <v>116.988917655179</v>
      </c>
      <c r="BF14" s="73" t="n">
        <f aca="false">'OECD DAC Deflators 2018 old'!BF14/'OECD DAC Deflators 2018 old'!$BJ14*100</f>
        <v>97.486286735518</v>
      </c>
      <c r="BG14" s="73" t="n">
        <f aca="false">'OECD DAC Deflators 2018 old'!BG14/'OECD DAC Deflators 2018 old'!$BJ14*100</f>
        <v>97.0724668333212</v>
      </c>
      <c r="BH14" s="73" t="n">
        <f aca="false">'OECD DAC Deflators 2018 old'!BH14/'OECD DAC Deflators 2018 old'!$BJ14*100</f>
        <v>99.4470120167573</v>
      </c>
      <c r="BI14" s="73" t="n">
        <f aca="false">'OECD DAC Deflators 2018 old'!BI14/'OECD DAC Deflators 2018 old'!$BJ14*100</f>
        <v>104.609339611805</v>
      </c>
      <c r="BJ14" s="73" t="n">
        <f aca="false">'OECD DAC Deflators 2018 old'!BJ14/'OECD DAC Deflators 2018 old'!$BJ14*100</f>
        <v>100</v>
      </c>
      <c r="BK14" s="70" t="s">
        <v>76</v>
      </c>
      <c r="BL14" s="74"/>
    </row>
    <row r="15" customFormat="false" ht="12.75" hidden="false" customHeight="true" outlineLevel="0" collapsed="false">
      <c r="A15" s="70" t="s">
        <v>86</v>
      </c>
      <c r="B15" s="70" t="s">
        <v>320</v>
      </c>
      <c r="C15" s="73" t="n">
        <f aca="false">'OECD DAC Deflators 2018 old'!C15/'OECD DAC Deflators 2018 old'!$BJ15*100</f>
        <v>13.1258096207992</v>
      </c>
      <c r="D15" s="73" t="n">
        <f aca="false">'OECD DAC Deflators 2018 old'!D15/'OECD DAC Deflators 2018 old'!$BJ15*100</f>
        <v>13.4314364487708</v>
      </c>
      <c r="E15" s="73" t="n">
        <f aca="false">'OECD DAC Deflators 2018 old'!E15/'OECD DAC Deflators 2018 old'!$BJ15*100</f>
        <v>13.9369906133658</v>
      </c>
      <c r="F15" s="73" t="n">
        <f aca="false">'OECD DAC Deflators 2018 old'!F15/'OECD DAC Deflators 2018 old'!$BJ15*100</f>
        <v>14.3308095849375</v>
      </c>
      <c r="G15" s="73" t="n">
        <f aca="false">'OECD DAC Deflators 2018 old'!G15/'OECD DAC Deflators 2018 old'!$BJ15*100</f>
        <v>14.6807710479561</v>
      </c>
      <c r="H15" s="73" t="n">
        <f aca="false">'OECD DAC Deflators 2018 old'!H15/'OECD DAC Deflators 2018 old'!$BJ15*100</f>
        <v>15.0153634731082</v>
      </c>
      <c r="I15" s="73" t="n">
        <f aca="false">'OECD DAC Deflators 2018 old'!I15/'OECD DAC Deflators 2018 old'!$BJ15*100</f>
        <v>15.3468581828369</v>
      </c>
      <c r="J15" s="73" t="n">
        <f aca="false">'OECD DAC Deflators 2018 old'!J15/'OECD DAC Deflators 2018 old'!$BJ15*100</f>
        <v>15.4522237886902</v>
      </c>
      <c r="K15" s="73" t="n">
        <f aca="false">'OECD DAC Deflators 2018 old'!K15/'OECD DAC Deflators 2018 old'!$BJ15*100</f>
        <v>16.0522665177895</v>
      </c>
      <c r="L15" s="73" t="n">
        <f aca="false">'OECD DAC Deflators 2018 old'!L15/'OECD DAC Deflators 2018 old'!$BJ15*100</f>
        <v>16.4854726421233</v>
      </c>
      <c r="M15" s="73" t="n">
        <f aca="false">'OECD DAC Deflators 2018 old'!M15/'OECD DAC Deflators 2018 old'!$BJ15*100</f>
        <v>16.7608148191078</v>
      </c>
      <c r="N15" s="73" t="n">
        <f aca="false">'OECD DAC Deflators 2018 old'!N15/'OECD DAC Deflators 2018 old'!$BJ15*100</f>
        <v>17.8454985269054</v>
      </c>
      <c r="O15" s="73" t="n">
        <f aca="false">'OECD DAC Deflators 2018 old'!O15/'OECD DAC Deflators 2018 old'!$BJ15*100</f>
        <v>19.7956165286346</v>
      </c>
      <c r="P15" s="73" t="n">
        <f aca="false">'OECD DAC Deflators 2018 old'!P15/'OECD DAC Deflators 2018 old'!$BJ15*100</f>
        <v>22.4896406872699</v>
      </c>
      <c r="Q15" s="73" t="n">
        <f aca="false">'OECD DAC Deflators 2018 old'!Q15/'OECD DAC Deflators 2018 old'!$BJ15*100</f>
        <v>24.8977218044623</v>
      </c>
      <c r="R15" s="73" t="n">
        <f aca="false">'OECD DAC Deflators 2018 old'!R15/'OECD DAC Deflators 2018 old'!$BJ15*100</f>
        <v>28.2789915454422</v>
      </c>
      <c r="S15" s="73" t="n">
        <f aca="false">'OECD DAC Deflators 2018 old'!S15/'OECD DAC Deflators 2018 old'!$BJ15*100</f>
        <v>29.2887272342649</v>
      </c>
      <c r="T15" s="73" t="n">
        <f aca="false">'OECD DAC Deflators 2018 old'!T15/'OECD DAC Deflators 2018 old'!$BJ15*100</f>
        <v>31.7589728841285</v>
      </c>
      <c r="U15" s="73" t="n">
        <f aca="false">'OECD DAC Deflators 2018 old'!U15/'OECD DAC Deflators 2018 old'!$BJ15*100</f>
        <v>36.3077969188057</v>
      </c>
      <c r="V15" s="73" t="n">
        <f aca="false">'OECD DAC Deflators 2018 old'!V15/'OECD DAC Deflators 2018 old'!$BJ15*100</f>
        <v>41.0686506087804</v>
      </c>
      <c r="W15" s="73" t="n">
        <f aca="false">'OECD DAC Deflators 2018 old'!W15/'OECD DAC Deflators 2018 old'!$BJ15*100</f>
        <v>44.5559248723012</v>
      </c>
      <c r="X15" s="73" t="n">
        <f aca="false">'OECD DAC Deflators 2018 old'!X15/'OECD DAC Deflators 2018 old'!$BJ15*100</f>
        <v>43.2715663030228</v>
      </c>
      <c r="Y15" s="73" t="n">
        <f aca="false">'OECD DAC Deflators 2018 old'!Y15/'OECD DAC Deflators 2018 old'!$BJ15*100</f>
        <v>42.3584739767584</v>
      </c>
      <c r="Z15" s="73" t="n">
        <f aca="false">'OECD DAC Deflators 2018 old'!Z15/'OECD DAC Deflators 2018 old'!$BJ15*100</f>
        <v>42.2976625047496</v>
      </c>
      <c r="AA15" s="73" t="n">
        <f aca="false">'OECD DAC Deflators 2018 old'!AA15/'OECD DAC Deflators 2018 old'!$BJ15*100</f>
        <v>41.4166221554708</v>
      </c>
      <c r="AB15" s="73" t="n">
        <f aca="false">'OECD DAC Deflators 2018 old'!AB15/'OECD DAC Deflators 2018 old'!$BJ15*100</f>
        <v>41.673204914102</v>
      </c>
      <c r="AC15" s="73" t="n">
        <f aca="false">'OECD DAC Deflators 2018 old'!AC15/'OECD DAC Deflators 2018 old'!$BJ15*100</f>
        <v>50.6419216569426</v>
      </c>
      <c r="AD15" s="73" t="n">
        <f aca="false">'OECD DAC Deflators 2018 old'!AD15/'OECD DAC Deflators 2018 old'!$BJ15*100</f>
        <v>58.3961701025408</v>
      </c>
      <c r="AE15" s="73" t="n">
        <f aca="false">'OECD DAC Deflators 2018 old'!AE15/'OECD DAC Deflators 2018 old'!$BJ15*100</f>
        <v>62.7720486645116</v>
      </c>
      <c r="AF15" s="73" t="n">
        <f aca="false">'OECD DAC Deflators 2018 old'!AF15/'OECD DAC Deflators 2018 old'!$BJ15*100</f>
        <v>62.7063865782318</v>
      </c>
      <c r="AG15" s="73" t="n">
        <f aca="false">'OECD DAC Deflators 2018 old'!AG15/'OECD DAC Deflators 2018 old'!$BJ15*100</f>
        <v>69.2433606457164</v>
      </c>
      <c r="AH15" s="73" t="n">
        <f aca="false">'OECD DAC Deflators 2018 old'!AH15/'OECD DAC Deflators 2018 old'!$BJ15*100</f>
        <v>40.156060141269</v>
      </c>
      <c r="AI15" s="73" t="n">
        <f aca="false">'OECD DAC Deflators 2018 old'!AI15/'OECD DAC Deflators 2018 old'!$BJ15*100</f>
        <v>46.186460868991</v>
      </c>
      <c r="AJ15" s="73" t="n">
        <f aca="false">'OECD DAC Deflators 2018 old'!AJ15/'OECD DAC Deflators 2018 old'!$BJ15*100</f>
        <v>48.1401784448966</v>
      </c>
      <c r="AK15" s="73" t="n">
        <f aca="false">'OECD DAC Deflators 2018 old'!AK15/'OECD DAC Deflators 2018 old'!$BJ15*100</f>
        <v>50.2936419875272</v>
      </c>
      <c r="AL15" s="73" t="n">
        <f aca="false">'OECD DAC Deflators 2018 old'!AL15/'OECD DAC Deflators 2018 old'!$BJ15*100</f>
        <v>53.2949613710971</v>
      </c>
      <c r="AM15" s="73" t="n">
        <f aca="false">'OECD DAC Deflators 2018 old'!AM15/'OECD DAC Deflators 2018 old'!$BJ15*100</f>
        <v>53.5794235685401</v>
      </c>
      <c r="AN15" s="73" t="n">
        <f aca="false">'OECD DAC Deflators 2018 old'!AN15/'OECD DAC Deflators 2018 old'!$BJ15*100</f>
        <v>52.6489681660379</v>
      </c>
      <c r="AO15" s="73" t="n">
        <f aca="false">'OECD DAC Deflators 2018 old'!AO15/'OECD DAC Deflators 2018 old'!$BJ15*100</f>
        <v>52.1983546535023</v>
      </c>
      <c r="AP15" s="73" t="n">
        <f aca="false">'OECD DAC Deflators 2018 old'!AP15/'OECD DAC Deflators 2018 old'!$BJ15*100</f>
        <v>51.0664807652689</v>
      </c>
      <c r="AQ15" s="73" t="n">
        <f aca="false">'OECD DAC Deflators 2018 old'!AQ15/'OECD DAC Deflators 2018 old'!$BJ15*100</f>
        <v>46.926154297803</v>
      </c>
      <c r="AR15" s="73" t="n">
        <f aca="false">'OECD DAC Deflators 2018 old'!AR15/'OECD DAC Deflators 2018 old'!$BJ15*100</f>
        <v>51.3007230805644</v>
      </c>
      <c r="AS15" s="73" t="n">
        <f aca="false">'OECD DAC Deflators 2018 old'!AS15/'OECD DAC Deflators 2018 old'!$BJ15*100</f>
        <v>61.7105432053189</v>
      </c>
      <c r="AT15" s="73" t="n">
        <f aca="false">'OECD DAC Deflators 2018 old'!AT15/'OECD DAC Deflators 2018 old'!$BJ15*100</f>
        <v>74.7620138390179</v>
      </c>
      <c r="AU15" s="73" t="n">
        <f aca="false">'OECD DAC Deflators 2018 old'!AU15/'OECD DAC Deflators 2018 old'!$BJ15*100</f>
        <v>87.1519181886555</v>
      </c>
      <c r="AV15" s="73" t="n">
        <f aca="false">'OECD DAC Deflators 2018 old'!AV15/'OECD DAC Deflators 2018 old'!$BJ15*100</f>
        <v>90.6589710456972</v>
      </c>
      <c r="AW15" s="73" t="n">
        <f aca="false">'OECD DAC Deflators 2018 old'!AW15/'OECD DAC Deflators 2018 old'!$BJ15*100</f>
        <v>89.0449098249476</v>
      </c>
      <c r="AX15" s="73" t="n">
        <f aca="false">'OECD DAC Deflators 2018 old'!AX15/'OECD DAC Deflators 2018 old'!$BJ15*100</f>
        <v>107.556062672204</v>
      </c>
      <c r="AY15" s="73" t="n">
        <f aca="false">'OECD DAC Deflators 2018 old'!AY15/'OECD DAC Deflators 2018 old'!$BJ15*100</f>
        <v>118.079485275526</v>
      </c>
      <c r="AZ15" s="73" t="n">
        <f aca="false">'OECD DAC Deflators 2018 old'!AZ15/'OECD DAC Deflators 2018 old'!$BJ15*100</f>
        <v>107.206222809458</v>
      </c>
      <c r="BA15" s="73" t="n">
        <f aca="false">'OECD DAC Deflators 2018 old'!BA15/'OECD DAC Deflators 2018 old'!$BJ15*100</f>
        <v>106.471705636325</v>
      </c>
      <c r="BB15" s="73" t="n">
        <f aca="false">'OECD DAC Deflators 2018 old'!BB15/'OECD DAC Deflators 2018 old'!$BJ15*100</f>
        <v>112.496913620195</v>
      </c>
      <c r="BC15" s="73" t="n">
        <f aca="false">'OECD DAC Deflators 2018 old'!BC15/'OECD DAC Deflators 2018 old'!$BJ15*100</f>
        <v>103.627817385574</v>
      </c>
      <c r="BD15" s="73" t="n">
        <f aca="false">'OECD DAC Deflators 2018 old'!BD15/'OECD DAC Deflators 2018 old'!$BJ15*100</f>
        <v>107.235459430975</v>
      </c>
      <c r="BE15" s="73" t="n">
        <f aca="false">'OECD DAC Deflators 2018 old'!BE15/'OECD DAC Deflators 2018 old'!$BJ15*100</f>
        <v>106.856138715655</v>
      </c>
      <c r="BF15" s="73" t="n">
        <f aca="false">'OECD DAC Deflators 2018 old'!BF15/'OECD DAC Deflators 2018 old'!$BJ15*100</f>
        <v>91.2662778453289</v>
      </c>
      <c r="BG15" s="73" t="n">
        <f aca="false">'OECD DAC Deflators 2018 old'!BG15/'OECD DAC Deflators 2018 old'!$BJ15*100</f>
        <v>91.4794225132971</v>
      </c>
      <c r="BH15" s="73" t="n">
        <f aca="false">'OECD DAC Deflators 2018 old'!BH15/'OECD DAC Deflators 2018 old'!$BJ15*100</f>
        <v>97.0956918713392</v>
      </c>
      <c r="BI15" s="73" t="n">
        <f aca="false">'OECD DAC Deflators 2018 old'!BI15/'OECD DAC Deflators 2018 old'!$BJ15*100</f>
        <v>103.051078627396</v>
      </c>
      <c r="BJ15" s="73" t="n">
        <f aca="false">'OECD DAC Deflators 2018 old'!BJ15/'OECD DAC Deflators 2018 old'!$BJ15*100</f>
        <v>100</v>
      </c>
      <c r="BK15" s="70"/>
      <c r="BL15" s="70"/>
    </row>
    <row r="16" customFormat="false" ht="12.75" hidden="false" customHeight="true" outlineLevel="0" collapsed="false">
      <c r="A16" s="70" t="s">
        <v>87</v>
      </c>
      <c r="B16" s="70" t="s">
        <v>321</v>
      </c>
      <c r="C16" s="73" t="n">
        <f aca="false">'OECD DAC Deflators 2018 old'!C16/'OECD DAC Deflators 2018 old'!$BJ16*100</f>
        <v>9.09593172383432</v>
      </c>
      <c r="D16" s="73" t="n">
        <f aca="false">'OECD DAC Deflators 2018 old'!D16/'OECD DAC Deflators 2018 old'!$BJ16*100</f>
        <v>9.33723378322821</v>
      </c>
      <c r="E16" s="73" t="n">
        <f aca="false">'OECD DAC Deflators 2018 old'!E16/'OECD DAC Deflators 2018 old'!$BJ16*100</f>
        <v>9.65170771842609</v>
      </c>
      <c r="F16" s="73" t="n">
        <f aca="false">'OECD DAC Deflators 2018 old'!F16/'OECD DAC Deflators 2018 old'!$BJ16*100</f>
        <v>10.45552743869</v>
      </c>
      <c r="G16" s="73" t="n">
        <f aca="false">'OECD DAC Deflators 2018 old'!G16/'OECD DAC Deflators 2018 old'!$BJ16*100</f>
        <v>12.1499444467641</v>
      </c>
      <c r="H16" s="73" t="n">
        <f aca="false">'OECD DAC Deflators 2018 old'!H16/'OECD DAC Deflators 2018 old'!$BJ16*100</f>
        <v>13.683362754401</v>
      </c>
      <c r="I16" s="73" t="n">
        <f aca="false">'OECD DAC Deflators 2018 old'!I16/'OECD DAC Deflators 2018 old'!$BJ16*100</f>
        <v>15.1143274420165</v>
      </c>
      <c r="J16" s="73" t="n">
        <f aca="false">'OECD DAC Deflators 2018 old'!J16/'OECD DAC Deflators 2018 old'!$BJ16*100</f>
        <v>15.1223500898571</v>
      </c>
      <c r="K16" s="73" t="n">
        <f aca="false">'OECD DAC Deflators 2018 old'!K16/'OECD DAC Deflators 2018 old'!$BJ16*100</f>
        <v>12.4765720058469</v>
      </c>
      <c r="L16" s="73" t="n">
        <f aca="false">'OECD DAC Deflators 2018 old'!L16/'OECD DAC Deflators 2018 old'!$BJ16*100</f>
        <v>10.4346873954533</v>
      </c>
      <c r="M16" s="73" t="n">
        <f aca="false">'OECD DAC Deflators 2018 old'!M16/'OECD DAC Deflators 2018 old'!$BJ16*100</f>
        <v>12.1495253936241</v>
      </c>
      <c r="N16" s="73" t="n">
        <f aca="false">'OECD DAC Deflators 2018 old'!N16/'OECD DAC Deflators 2018 old'!$BJ16*100</f>
        <v>13.712040282463</v>
      </c>
      <c r="O16" s="73" t="n">
        <f aca="false">'OECD DAC Deflators 2018 old'!O16/'OECD DAC Deflators 2018 old'!$BJ16*100</f>
        <v>16.2501162953675</v>
      </c>
      <c r="P16" s="73" t="n">
        <f aca="false">'OECD DAC Deflators 2018 old'!P16/'OECD DAC Deflators 2018 old'!$BJ16*100</f>
        <v>20.2843603650834</v>
      </c>
      <c r="Q16" s="73" t="n">
        <f aca="false">'OECD DAC Deflators 2018 old'!Q16/'OECD DAC Deflators 2018 old'!$BJ16*100</f>
        <v>26.2133786537319</v>
      </c>
      <c r="R16" s="73" t="n">
        <f aca="false">'OECD DAC Deflators 2018 old'!R16/'OECD DAC Deflators 2018 old'!$BJ16*100</f>
        <v>23.875349081011</v>
      </c>
      <c r="S16" s="73" t="n">
        <f aca="false">'OECD DAC Deflators 2018 old'!S16/'OECD DAC Deflators 2018 old'!$BJ16*100</f>
        <v>26.7108629488763</v>
      </c>
      <c r="T16" s="73" t="n">
        <f aca="false">'OECD DAC Deflators 2018 old'!T16/'OECD DAC Deflators 2018 old'!$BJ16*100</f>
        <v>32.4387617181118</v>
      </c>
      <c r="U16" s="73" t="n">
        <f aca="false">'OECD DAC Deflators 2018 old'!U16/'OECD DAC Deflators 2018 old'!$BJ16*100</f>
        <v>34.8284766770832</v>
      </c>
      <c r="V16" s="73" t="n">
        <f aca="false">'OECD DAC Deflators 2018 old'!V16/'OECD DAC Deflators 2018 old'!$BJ16*100</f>
        <v>37.606350705941</v>
      </c>
      <c r="W16" s="73" t="n">
        <f aca="false">'OECD DAC Deflators 2018 old'!W16/'OECD DAC Deflators 2018 old'!$BJ16*100</f>
        <v>42.3448087047321</v>
      </c>
      <c r="X16" s="73" t="n">
        <f aca="false">'OECD DAC Deflators 2018 old'!X16/'OECD DAC Deflators 2018 old'!$BJ16*100</f>
        <v>41.9479837891621</v>
      </c>
      <c r="Y16" s="73" t="n">
        <f aca="false">'OECD DAC Deflators 2018 old'!Y16/'OECD DAC Deflators 2018 old'!$BJ16*100</f>
        <v>37.7693688743527</v>
      </c>
      <c r="Z16" s="73" t="n">
        <f aca="false">'OECD DAC Deflators 2018 old'!Z16/'OECD DAC Deflators 2018 old'!$BJ16*100</f>
        <v>33.1325339690756</v>
      </c>
      <c r="AA16" s="73" t="n">
        <f aca="false">'OECD DAC Deflators 2018 old'!AA16/'OECD DAC Deflators 2018 old'!$BJ16*100</f>
        <v>32.9312271209979</v>
      </c>
      <c r="AB16" s="73" t="n">
        <f aca="false">'OECD DAC Deflators 2018 old'!AB16/'OECD DAC Deflators 2018 old'!$BJ16*100</f>
        <v>33.2232075397167</v>
      </c>
      <c r="AC16" s="73" t="n">
        <f aca="false">'OECD DAC Deflators 2018 old'!AC16/'OECD DAC Deflators 2018 old'!$BJ16*100</f>
        <v>41.8294047444352</v>
      </c>
      <c r="AD16" s="73" t="n">
        <f aca="false">'OECD DAC Deflators 2018 old'!AD16/'OECD DAC Deflators 2018 old'!$BJ16*100</f>
        <v>53.3191120196828</v>
      </c>
      <c r="AE16" s="73" t="n">
        <f aca="false">'OECD DAC Deflators 2018 old'!AE16/'OECD DAC Deflators 2018 old'!$BJ16*100</f>
        <v>58.9867667566249</v>
      </c>
      <c r="AF16" s="73" t="n">
        <f aca="false">'OECD DAC Deflators 2018 old'!AF16/'OECD DAC Deflators 2018 old'!$BJ16*100</f>
        <v>54.6316741629895</v>
      </c>
      <c r="AG16" s="73" t="n">
        <f aca="false">'OECD DAC Deflators 2018 old'!AG16/'OECD DAC Deflators 2018 old'!$BJ16*100</f>
        <v>61.553266916623</v>
      </c>
      <c r="AH16" s="73" t="n">
        <f aca="false">'OECD DAC Deflators 2018 old'!AH16/'OECD DAC Deflators 2018 old'!$BJ16*100</f>
        <v>65.891988284357</v>
      </c>
      <c r="AI16" s="73" t="n">
        <f aca="false">'OECD DAC Deflators 2018 old'!AI16/'OECD DAC Deflators 2018 old'!$BJ16*100</f>
        <v>69.9112839597633</v>
      </c>
      <c r="AJ16" s="73" t="n">
        <f aca="false">'OECD DAC Deflators 2018 old'!AJ16/'OECD DAC Deflators 2018 old'!$BJ16*100</f>
        <v>60.643261079765</v>
      </c>
      <c r="AK16" s="73" t="n">
        <f aca="false">'OECD DAC Deflators 2018 old'!AK16/'OECD DAC Deflators 2018 old'!$BJ16*100</f>
        <v>60.1349777743743</v>
      </c>
      <c r="AL16" s="73" t="n">
        <f aca="false">'OECD DAC Deflators 2018 old'!AL16/'OECD DAC Deflators 2018 old'!$BJ16*100</f>
        <v>66.9331382631943</v>
      </c>
      <c r="AM16" s="73" t="n">
        <f aca="false">'OECD DAC Deflators 2018 old'!AM16/'OECD DAC Deflators 2018 old'!$BJ16*100</f>
        <v>66.6168841642699</v>
      </c>
      <c r="AN16" s="73" t="n">
        <f aca="false">'OECD DAC Deflators 2018 old'!AN16/'OECD DAC Deflators 2018 old'!$BJ16*100</f>
        <v>64.3235622557472</v>
      </c>
      <c r="AO16" s="73" t="n">
        <f aca="false">'OECD DAC Deflators 2018 old'!AO16/'OECD DAC Deflators 2018 old'!$BJ16*100</f>
        <v>67.1536522549347</v>
      </c>
      <c r="AP16" s="73" t="n">
        <f aca="false">'OECD DAC Deflators 2018 old'!AP16/'OECD DAC Deflators 2018 old'!$BJ16*100</f>
        <v>68.2907957219244</v>
      </c>
      <c r="AQ16" s="73" t="n">
        <f aca="false">'OECD DAC Deflators 2018 old'!AQ16/'OECD DAC Deflators 2018 old'!$BJ16*100</f>
        <v>65.2340856827885</v>
      </c>
      <c r="AR16" s="73" t="n">
        <f aca="false">'OECD DAC Deflators 2018 old'!AR16/'OECD DAC Deflators 2018 old'!$BJ16*100</f>
        <v>57.2410715043692</v>
      </c>
      <c r="AS16" s="73" t="n">
        <f aca="false">'OECD DAC Deflators 2018 old'!AS16/'OECD DAC Deflators 2018 old'!$BJ16*100</f>
        <v>64.6178382627265</v>
      </c>
      <c r="AT16" s="73" t="n">
        <f aca="false">'OECD DAC Deflators 2018 old'!AT16/'OECD DAC Deflators 2018 old'!$BJ16*100</f>
        <v>77.547762962234</v>
      </c>
      <c r="AU16" s="73" t="n">
        <f aca="false">'OECD DAC Deflators 2018 old'!AU16/'OECD DAC Deflators 2018 old'!$BJ16*100</f>
        <v>86.9747531636238</v>
      </c>
      <c r="AV16" s="73" t="n">
        <f aca="false">'OECD DAC Deflators 2018 old'!AV16/'OECD DAC Deflators 2018 old'!$BJ16*100</f>
        <v>99.5718500500958</v>
      </c>
      <c r="AW16" s="73" t="n">
        <f aca="false">'OECD DAC Deflators 2018 old'!AW16/'OECD DAC Deflators 2018 old'!$BJ16*100</f>
        <v>97.1041305689022</v>
      </c>
      <c r="AX16" s="73" t="n">
        <f aca="false">'OECD DAC Deflators 2018 old'!AX16/'OECD DAC Deflators 2018 old'!$BJ16*100</f>
        <v>110.478389115551</v>
      </c>
      <c r="AY16" s="73" t="n">
        <f aca="false">'OECD DAC Deflators 2018 old'!AY16/'OECD DAC Deflators 2018 old'!$BJ16*100</f>
        <v>87.2045956897342</v>
      </c>
      <c r="AZ16" s="73" t="n">
        <f aca="false">'OECD DAC Deflators 2018 old'!AZ16/'OECD DAC Deflators 2018 old'!$BJ16*100</f>
        <v>71.2853223898165</v>
      </c>
      <c r="BA16" s="73" t="n">
        <f aca="false">'OECD DAC Deflators 2018 old'!BA16/'OECD DAC Deflators 2018 old'!$BJ16*100</f>
        <v>76.5544207745713</v>
      </c>
      <c r="BB16" s="73" t="n">
        <f aca="false">'OECD DAC Deflators 2018 old'!BB16/'OECD DAC Deflators 2018 old'!$BJ16*100</f>
        <v>83.1649439937103</v>
      </c>
      <c r="BC16" s="73" t="n">
        <f aca="false">'OECD DAC Deflators 2018 old'!BC16/'OECD DAC Deflators 2018 old'!$BJ16*100</f>
        <v>79.796453004284</v>
      </c>
      <c r="BD16" s="73" t="n">
        <f aca="false">'OECD DAC Deflators 2018 old'!BD16/'OECD DAC Deflators 2018 old'!$BJ16*100</f>
        <v>83.4840556668892</v>
      </c>
      <c r="BE16" s="73" t="n">
        <f aca="false">'OECD DAC Deflators 2018 old'!BE16/'OECD DAC Deflators 2018 old'!$BJ16*100</f>
        <v>90.6200866831452</v>
      </c>
      <c r="BF16" s="73" t="n">
        <f aca="false">'OECD DAC Deflators 2018 old'!BF16/'OECD DAC Deflators 2018 old'!$BJ16*100</f>
        <v>84.6712007277968</v>
      </c>
      <c r="BG16" s="73" t="n">
        <f aca="false">'OECD DAC Deflators 2018 old'!BG16/'OECD DAC Deflators 2018 old'!$BJ16*100</f>
        <v>94.1377053663577</v>
      </c>
      <c r="BH16" s="73" t="n">
        <f aca="false">'OECD DAC Deflators 2018 old'!BH16/'OECD DAC Deflators 2018 old'!$BJ16*100</f>
        <v>106.974020957595</v>
      </c>
      <c r="BI16" s="73" t="n">
        <f aca="false">'OECD DAC Deflators 2018 old'!BI16/'OECD DAC Deflators 2018 old'!$BJ16*100</f>
        <v>108.282465118753</v>
      </c>
      <c r="BJ16" s="73" t="n">
        <f aca="false">'OECD DAC Deflators 2018 old'!BJ16/'OECD DAC Deflators 2018 old'!$BJ16*100</f>
        <v>100</v>
      </c>
      <c r="BK16" s="70" t="s">
        <v>87</v>
      </c>
      <c r="BL16" s="70"/>
    </row>
    <row r="17" customFormat="false" ht="21" hidden="false" customHeight="true" outlineLevel="0" collapsed="false">
      <c r="A17" s="70" t="s">
        <v>93</v>
      </c>
      <c r="B17" s="70" t="s">
        <v>326</v>
      </c>
      <c r="C17" s="73" t="n">
        <f aca="false">'OECD DAC Deflators 2018 old'!C17/'OECD DAC Deflators 2018 old'!$BJ17*100</f>
        <v>8.18204118062246</v>
      </c>
      <c r="D17" s="73" t="n">
        <f aca="false">'OECD DAC Deflators 2018 old'!D17/'OECD DAC Deflators 2018 old'!$BJ17*100</f>
        <v>8.37530044963488</v>
      </c>
      <c r="E17" s="73" t="n">
        <f aca="false">'OECD DAC Deflators 2018 old'!E17/'OECD DAC Deflators 2018 old'!$BJ17*100</f>
        <v>8.7993537491424</v>
      </c>
      <c r="F17" s="73" t="n">
        <f aca="false">'OECD DAC Deflators 2018 old'!F17/'OECD DAC Deflators 2018 old'!$BJ17*100</f>
        <v>9.01094644988823</v>
      </c>
      <c r="G17" s="73" t="n">
        <f aca="false">'OECD DAC Deflators 2018 old'!G17/'OECD DAC Deflators 2018 old'!$BJ17*100</f>
        <v>9.85104875240078</v>
      </c>
      <c r="H17" s="73" t="n">
        <f aca="false">'OECD DAC Deflators 2018 old'!H17/'OECD DAC Deflators 2018 old'!$BJ17*100</f>
        <v>10.3036758447073</v>
      </c>
      <c r="I17" s="73" t="n">
        <f aca="false">'OECD DAC Deflators 2018 old'!I17/'OECD DAC Deflators 2018 old'!$BJ17*100</f>
        <v>10.752294522351</v>
      </c>
      <c r="J17" s="73" t="n">
        <f aca="false">'OECD DAC Deflators 2018 old'!J17/'OECD DAC Deflators 2018 old'!$BJ17*100</f>
        <v>10.9028889275294</v>
      </c>
      <c r="K17" s="73" t="n">
        <f aca="false">'OECD DAC Deflators 2018 old'!K17/'OECD DAC Deflators 2018 old'!$BJ17*100</f>
        <v>9.91495675178546</v>
      </c>
      <c r="L17" s="73" t="n">
        <f aca="false">'OECD DAC Deflators 2018 old'!L17/'OECD DAC Deflators 2018 old'!$BJ17*100</f>
        <v>10.8029271286194</v>
      </c>
      <c r="M17" s="73" t="n">
        <f aca="false">'OECD DAC Deflators 2018 old'!M17/'OECD DAC Deflators 2018 old'!$BJ17*100</f>
        <v>11.8822810285734</v>
      </c>
      <c r="N17" s="73" t="n">
        <f aca="false">'OECD DAC Deflators 2018 old'!N17/'OECD DAC Deflators 2018 old'!$BJ17*100</f>
        <v>13.39451029126</v>
      </c>
      <c r="O17" s="73" t="n">
        <f aca="false">'OECD DAC Deflators 2018 old'!O17/'OECD DAC Deflators 2018 old'!$BJ17*100</f>
        <v>15.5249764181874</v>
      </c>
      <c r="P17" s="73" t="n">
        <f aca="false">'OECD DAC Deflators 2018 old'!P17/'OECD DAC Deflators 2018 old'!$BJ17*100</f>
        <v>17.549775178382</v>
      </c>
      <c r="Q17" s="73" t="n">
        <f aca="false">'OECD DAC Deflators 2018 old'!Q17/'OECD DAC Deflators 2018 old'!$BJ17*100</f>
        <v>17.7777931885087</v>
      </c>
      <c r="R17" s="73" t="n">
        <f aca="false">'OECD DAC Deflators 2018 old'!R17/'OECD DAC Deflators 2018 old'!$BJ17*100</f>
        <v>20.2130878665695</v>
      </c>
      <c r="S17" s="73" t="n">
        <f aca="false">'OECD DAC Deflators 2018 old'!S17/'OECD DAC Deflators 2018 old'!$BJ17*100</f>
        <v>19.8529801649167</v>
      </c>
      <c r="T17" s="73" t="n">
        <f aca="false">'OECD DAC Deflators 2018 old'!T17/'OECD DAC Deflators 2018 old'!$BJ17*100</f>
        <v>21.8360602894391</v>
      </c>
      <c r="U17" s="73" t="n">
        <f aca="false">'OECD DAC Deflators 2018 old'!U17/'OECD DAC Deflators 2018 old'!$BJ17*100</f>
        <v>26.5369980381014</v>
      </c>
      <c r="V17" s="73" t="n">
        <f aca="false">'OECD DAC Deflators 2018 old'!V17/'OECD DAC Deflators 2018 old'!$BJ17*100</f>
        <v>32.1912700592929</v>
      </c>
      <c r="W17" s="73" t="n">
        <f aca="false">'OECD DAC Deflators 2018 old'!W17/'OECD DAC Deflators 2018 old'!$BJ17*100</f>
        <v>37.0690501228024</v>
      </c>
      <c r="X17" s="73" t="n">
        <f aca="false">'OECD DAC Deflators 2018 old'!X17/'OECD DAC Deflators 2018 old'!$BJ17*100</f>
        <v>34.0814297428149</v>
      </c>
      <c r="Y17" s="73" t="n">
        <f aca="false">'OECD DAC Deflators 2018 old'!Y17/'OECD DAC Deflators 2018 old'!$BJ17*100</f>
        <v>34.6518068879499</v>
      </c>
      <c r="Z17" s="73" t="n">
        <f aca="false">'OECD DAC Deflators 2018 old'!Z17/'OECD DAC Deflators 2018 old'!$BJ17*100</f>
        <v>33.5761971689668</v>
      </c>
      <c r="AA17" s="73" t="n">
        <f aca="false">'OECD DAC Deflators 2018 old'!AA17/'OECD DAC Deflators 2018 old'!$BJ17*100</f>
        <v>31.1470749063978</v>
      </c>
      <c r="AB17" s="73" t="n">
        <f aca="false">'OECD DAC Deflators 2018 old'!AB17/'OECD DAC Deflators 2018 old'!$BJ17*100</f>
        <v>31.9690432579484</v>
      </c>
      <c r="AC17" s="73" t="n">
        <f aca="false">'OECD DAC Deflators 2018 old'!AC17/'OECD DAC Deflators 2018 old'!$BJ17*100</f>
        <v>43.1466412289344</v>
      </c>
      <c r="AD17" s="73" t="n">
        <f aca="false">'OECD DAC Deflators 2018 old'!AD17/'OECD DAC Deflators 2018 old'!$BJ17*100</f>
        <v>48.9533374475111</v>
      </c>
      <c r="AE17" s="73" t="n">
        <f aca="false">'OECD DAC Deflators 2018 old'!AE17/'OECD DAC Deflators 2018 old'!$BJ17*100</f>
        <v>51.7428003133665</v>
      </c>
      <c r="AF17" s="73" t="n">
        <f aca="false">'OECD DAC Deflators 2018 old'!AF17/'OECD DAC Deflators 2018 old'!$BJ17*100</f>
        <v>50.8242790908527</v>
      </c>
      <c r="AG17" s="73" t="n">
        <f aca="false">'OECD DAC Deflators 2018 old'!AG17/'OECD DAC Deflators 2018 old'!$BJ17*100</f>
        <v>58.8806599183192</v>
      </c>
      <c r="AH17" s="73" t="n">
        <f aca="false">'OECD DAC Deflators 2018 old'!AH17/'OECD DAC Deflators 2018 old'!$BJ17*100</f>
        <v>58.311697937819</v>
      </c>
      <c r="AI17" s="73" t="n">
        <f aca="false">'OECD DAC Deflators 2018 old'!AI17/'OECD DAC Deflators 2018 old'!$BJ17*100</f>
        <v>63.4096964177337</v>
      </c>
      <c r="AJ17" s="73" t="n">
        <f aca="false">'OECD DAC Deflators 2018 old'!AJ17/'OECD DAC Deflators 2018 old'!$BJ17*100</f>
        <v>57.3608451643099</v>
      </c>
      <c r="AK17" s="73" t="n">
        <f aca="false">'OECD DAC Deflators 2018 old'!AK17/'OECD DAC Deflators 2018 old'!$BJ17*100</f>
        <v>59.5174129846337</v>
      </c>
      <c r="AL17" s="73" t="n">
        <f aca="false">'OECD DAC Deflators 2018 old'!AL17/'OECD DAC Deflators 2018 old'!$BJ17*100</f>
        <v>65.7616781082814</v>
      </c>
      <c r="AM17" s="73" t="n">
        <f aca="false">'OECD DAC Deflators 2018 old'!AM17/'OECD DAC Deflators 2018 old'!$BJ17*100</f>
        <v>67.1586931260608</v>
      </c>
      <c r="AN17" s="73" t="n">
        <f aca="false">'OECD DAC Deflators 2018 old'!AN17/'OECD DAC Deflators 2018 old'!$BJ17*100</f>
        <v>66.0951264058995</v>
      </c>
      <c r="AO17" s="73" t="n">
        <f aca="false">'OECD DAC Deflators 2018 old'!AO17/'OECD DAC Deflators 2018 old'!$BJ17*100</f>
        <v>66.1547784673604</v>
      </c>
      <c r="AP17" s="73" t="n">
        <f aca="false">'OECD DAC Deflators 2018 old'!AP17/'OECD DAC Deflators 2018 old'!$BJ17*100</f>
        <v>65.6663168999368</v>
      </c>
      <c r="AQ17" s="73" t="n">
        <f aca="false">'OECD DAC Deflators 2018 old'!AQ17/'OECD DAC Deflators 2018 old'!$BJ17*100</f>
        <v>60.6992477809879</v>
      </c>
      <c r="AR17" s="73" t="n">
        <f aca="false">'OECD DAC Deflators 2018 old'!AR17/'OECD DAC Deflators 2018 old'!$BJ17*100</f>
        <v>63.0246692856856</v>
      </c>
      <c r="AS17" s="73" t="n">
        <f aca="false">'OECD DAC Deflators 2018 old'!AS17/'OECD DAC Deflators 2018 old'!$BJ17*100</f>
        <v>69.7950633772866</v>
      </c>
      <c r="AT17" s="73" t="n">
        <f aca="false">'OECD DAC Deflators 2018 old'!AT17/'OECD DAC Deflators 2018 old'!$BJ17*100</f>
        <v>86.9335436703148</v>
      </c>
      <c r="AU17" s="73" t="n">
        <f aca="false">'OECD DAC Deflators 2018 old'!AU17/'OECD DAC Deflators 2018 old'!$BJ17*100</f>
        <v>96.0352987804717</v>
      </c>
      <c r="AV17" s="73" t="n">
        <f aca="false">'OECD DAC Deflators 2018 old'!AV17/'OECD DAC Deflators 2018 old'!$BJ17*100</f>
        <v>99.0275604827004</v>
      </c>
      <c r="AW17" s="73" t="n">
        <f aca="false">'OECD DAC Deflators 2018 old'!AW17/'OECD DAC Deflators 2018 old'!$BJ17*100</f>
        <v>103.46909907601</v>
      </c>
      <c r="AX17" s="73" t="n">
        <f aca="false">'OECD DAC Deflators 2018 old'!AX17/'OECD DAC Deflators 2018 old'!$BJ17*100</f>
        <v>114.239712408467</v>
      </c>
      <c r="AY17" s="73" t="n">
        <f aca="false">'OECD DAC Deflators 2018 old'!AY17/'OECD DAC Deflators 2018 old'!$BJ17*100</f>
        <v>120.062107032672</v>
      </c>
      <c r="AZ17" s="73" t="n">
        <f aca="false">'OECD DAC Deflators 2018 old'!AZ17/'OECD DAC Deflators 2018 old'!$BJ17*100</f>
        <v>110.650374469795</v>
      </c>
      <c r="BA17" s="73" t="n">
        <f aca="false">'OECD DAC Deflators 2018 old'!BA17/'OECD DAC Deflators 2018 old'!$BJ17*100</f>
        <v>101.971644967632</v>
      </c>
      <c r="BB17" s="73" t="n">
        <f aca="false">'OECD DAC Deflators 2018 old'!BB17/'OECD DAC Deflators 2018 old'!$BJ17*100</f>
        <v>108.635730429707</v>
      </c>
      <c r="BC17" s="73" t="n">
        <f aca="false">'OECD DAC Deflators 2018 old'!BC17/'OECD DAC Deflators 2018 old'!$BJ17*100</f>
        <v>102.671819342025</v>
      </c>
      <c r="BD17" s="73" t="n">
        <f aca="false">'OECD DAC Deflators 2018 old'!BD17/'OECD DAC Deflators 2018 old'!$BJ17*100</f>
        <v>107.302677720213</v>
      </c>
      <c r="BE17" s="73" t="n">
        <f aca="false">'OECD DAC Deflators 2018 old'!BE17/'OECD DAC Deflators 2018 old'!$BJ17*100</f>
        <v>107.132643861642</v>
      </c>
      <c r="BF17" s="73" t="n">
        <f aca="false">'OECD DAC Deflators 2018 old'!BF17/'OECD DAC Deflators 2018 old'!$BJ17*100</f>
        <v>96.5876558144566</v>
      </c>
      <c r="BG17" s="73" t="n">
        <f aca="false">'OECD DAC Deflators 2018 old'!BG17/'OECD DAC Deflators 2018 old'!$BJ17*100</f>
        <v>96.0132023685323</v>
      </c>
      <c r="BH17" s="73" t="n">
        <f aca="false">'OECD DAC Deflators 2018 old'!BH17/'OECD DAC Deflators 2018 old'!$BJ17*100</f>
        <v>98.9917218299756</v>
      </c>
      <c r="BI17" s="73" t="n">
        <f aca="false">'OECD DAC Deflators 2018 old'!BI17/'OECD DAC Deflators 2018 old'!$BJ17*100</f>
        <v>104.440194448007</v>
      </c>
      <c r="BJ17" s="73" t="n">
        <f aca="false">'OECD DAC Deflators 2018 old'!BJ17/'OECD DAC Deflators 2018 old'!$BJ17*100</f>
        <v>100</v>
      </c>
      <c r="BK17" s="70" t="s">
        <v>93</v>
      </c>
      <c r="BL17" s="74"/>
    </row>
    <row r="18" customFormat="false" ht="12.75" hidden="false" customHeight="true" outlineLevel="0" collapsed="false">
      <c r="A18" s="70" t="s">
        <v>95</v>
      </c>
      <c r="B18" s="70" t="s">
        <v>328</v>
      </c>
      <c r="C18" s="73" t="n">
        <f aca="false">'OECD DAC Deflators 2018 old'!C18/'OECD DAC Deflators 2018 old'!$BJ18*100</f>
        <v>8.28702847612058</v>
      </c>
      <c r="D18" s="73" t="n">
        <f aca="false">'OECD DAC Deflators 2018 old'!D18/'OECD DAC Deflators 2018 old'!$BJ18*100</f>
        <v>8.51480477830131</v>
      </c>
      <c r="E18" s="73" t="n">
        <f aca="false">'OECD DAC Deflators 2018 old'!E18/'OECD DAC Deflators 2018 old'!$BJ18*100</f>
        <v>9.01204703190337</v>
      </c>
      <c r="F18" s="73" t="n">
        <f aca="false">'OECD DAC Deflators 2018 old'!F18/'OECD DAC Deflators 2018 old'!$BJ18*100</f>
        <v>9.7616535918659</v>
      </c>
      <c r="G18" s="73" t="n">
        <f aca="false">'OECD DAC Deflators 2018 old'!G18/'OECD DAC Deflators 2018 old'!$BJ18*100</f>
        <v>10.346996309095</v>
      </c>
      <c r="H18" s="73" t="n">
        <f aca="false">'OECD DAC Deflators 2018 old'!H18/'OECD DAC Deflators 2018 old'!$BJ18*100</f>
        <v>10.7742072475566</v>
      </c>
      <c r="I18" s="73" t="n">
        <f aca="false">'OECD DAC Deflators 2018 old'!I18/'OECD DAC Deflators 2018 old'!$BJ18*100</f>
        <v>11.0217675797023</v>
      </c>
      <c r="J18" s="73" t="n">
        <f aca="false">'OECD DAC Deflators 2018 old'!J18/'OECD DAC Deflators 2018 old'!$BJ18*100</f>
        <v>11.3348854408334</v>
      </c>
      <c r="K18" s="73" t="n">
        <f aca="false">'OECD DAC Deflators 2018 old'!K18/'OECD DAC Deflators 2018 old'!$BJ18*100</f>
        <v>11.5444814836249</v>
      </c>
      <c r="L18" s="73" t="n">
        <f aca="false">'OECD DAC Deflators 2018 old'!L18/'OECD DAC Deflators 2018 old'!$BJ18*100</f>
        <v>11.9374975176933</v>
      </c>
      <c r="M18" s="73" t="n">
        <f aca="false">'OECD DAC Deflators 2018 old'!M18/'OECD DAC Deflators 2018 old'!$BJ18*100</f>
        <v>12.7590389531659</v>
      </c>
      <c r="N18" s="73" t="n">
        <f aca="false">'OECD DAC Deflators 2018 old'!N18/'OECD DAC Deflators 2018 old'!$BJ18*100</f>
        <v>13.8372497183679</v>
      </c>
      <c r="O18" s="73" t="n">
        <f aca="false">'OECD DAC Deflators 2018 old'!O18/'OECD DAC Deflators 2018 old'!$BJ18*100</f>
        <v>15.5531804610136</v>
      </c>
      <c r="P18" s="73" t="n">
        <f aca="false">'OECD DAC Deflators 2018 old'!P18/'OECD DAC Deflators 2018 old'!$BJ18*100</f>
        <v>17.6113967249474</v>
      </c>
      <c r="Q18" s="73" t="n">
        <f aca="false">'OECD DAC Deflators 2018 old'!Q18/'OECD DAC Deflators 2018 old'!$BJ18*100</f>
        <v>18.9365367962255</v>
      </c>
      <c r="R18" s="73" t="n">
        <f aca="false">'OECD DAC Deflators 2018 old'!R18/'OECD DAC Deflators 2018 old'!$BJ18*100</f>
        <v>21.9740237594313</v>
      </c>
      <c r="S18" s="73" t="n">
        <f aca="false">'OECD DAC Deflators 2018 old'!S18/'OECD DAC Deflators 2018 old'!$BJ18*100</f>
        <v>20.3174136601987</v>
      </c>
      <c r="T18" s="73" t="n">
        <f aca="false">'OECD DAC Deflators 2018 old'!T18/'OECD DAC Deflators 2018 old'!$BJ18*100</f>
        <v>22.7406617339785</v>
      </c>
      <c r="U18" s="73" t="n">
        <f aca="false">'OECD DAC Deflators 2018 old'!U18/'OECD DAC Deflators 2018 old'!$BJ18*100</f>
        <v>26.8362117014476</v>
      </c>
      <c r="V18" s="73" t="n">
        <f aca="false">'OECD DAC Deflators 2018 old'!V18/'OECD DAC Deflators 2018 old'!$BJ18*100</f>
        <v>31.7832569265934</v>
      </c>
      <c r="W18" s="73" t="n">
        <f aca="false">'OECD DAC Deflators 2018 old'!W18/'OECD DAC Deflators 2018 old'!$BJ18*100</f>
        <v>37.4218731811813</v>
      </c>
      <c r="X18" s="73" t="n">
        <f aca="false">'OECD DAC Deflators 2018 old'!X18/'OECD DAC Deflators 2018 old'!$BJ18*100</f>
        <v>33.4552108125499</v>
      </c>
      <c r="Y18" s="73" t="n">
        <f aca="false">'OECD DAC Deflators 2018 old'!Y18/'OECD DAC Deflators 2018 old'!$BJ18*100</f>
        <v>33.0399275246643</v>
      </c>
      <c r="Z18" s="73" t="n">
        <f aca="false">'OECD DAC Deflators 2018 old'!Z18/'OECD DAC Deflators 2018 old'!$BJ18*100</f>
        <v>33.8663578398527</v>
      </c>
      <c r="AA18" s="73" t="n">
        <f aca="false">'OECD DAC Deflators 2018 old'!AA18/'OECD DAC Deflators 2018 old'!$BJ18*100</f>
        <v>32.4330743656152</v>
      </c>
      <c r="AB18" s="73" t="n">
        <f aca="false">'OECD DAC Deflators 2018 old'!AB18/'OECD DAC Deflators 2018 old'!$BJ18*100</f>
        <v>32.5766307000326</v>
      </c>
      <c r="AC18" s="73" t="n">
        <f aca="false">'OECD DAC Deflators 2018 old'!AC18/'OECD DAC Deflators 2018 old'!$BJ18*100</f>
        <v>44.8410804344508</v>
      </c>
      <c r="AD18" s="73" t="n">
        <f aca="false">'OECD DAC Deflators 2018 old'!AD18/'OECD DAC Deflators 2018 old'!$BJ18*100</f>
        <v>54.6466857258203</v>
      </c>
      <c r="AE18" s="73" t="n">
        <f aca="false">'OECD DAC Deflators 2018 old'!AE18/'OECD DAC Deflators 2018 old'!$BJ18*100</f>
        <v>58.0699832858804</v>
      </c>
      <c r="AF18" s="73" t="n">
        <f aca="false">'OECD DAC Deflators 2018 old'!AF18/'OECD DAC Deflators 2018 old'!$BJ18*100</f>
        <v>58.5214038225232</v>
      </c>
      <c r="AG18" s="73" t="n">
        <f aca="false">'OECD DAC Deflators 2018 old'!AG18/'OECD DAC Deflators 2018 old'!$BJ18*100</f>
        <v>72.6067820061428</v>
      </c>
      <c r="AH18" s="73" t="n">
        <f aca="false">'OECD DAC Deflators 2018 old'!AH18/'OECD DAC Deflators 2018 old'!$BJ18*100</f>
        <v>75.4449726975879</v>
      </c>
      <c r="AI18" s="73" t="n">
        <f aca="false">'OECD DAC Deflators 2018 old'!AI18/'OECD DAC Deflators 2018 old'!$BJ18*100</f>
        <v>79.2908763829468</v>
      </c>
      <c r="AJ18" s="73" t="n">
        <f aca="false">'OECD DAC Deflators 2018 old'!AJ18/'OECD DAC Deflators 2018 old'!$BJ18*100</f>
        <v>64.5683463549895</v>
      </c>
      <c r="AK18" s="73" t="n">
        <f aca="false">'OECD DAC Deflators 2018 old'!AK18/'OECD DAC Deflators 2018 old'!$BJ18*100</f>
        <v>65.1552739749052</v>
      </c>
      <c r="AL18" s="73" t="n">
        <f aca="false">'OECD DAC Deflators 2018 old'!AL18/'OECD DAC Deflators 2018 old'!$BJ18*100</f>
        <v>67.6796099093273</v>
      </c>
      <c r="AM18" s="73" t="n">
        <f aca="false">'OECD DAC Deflators 2018 old'!AM18/'OECD DAC Deflators 2018 old'!$BJ18*100</f>
        <v>74.731310514627</v>
      </c>
      <c r="AN18" s="73" t="n">
        <f aca="false">'OECD DAC Deflators 2018 old'!AN18/'OECD DAC Deflators 2018 old'!$BJ18*100</f>
        <v>69.4480552284918</v>
      </c>
      <c r="AO18" s="73" t="n">
        <f aca="false">'OECD DAC Deflators 2018 old'!AO18/'OECD DAC Deflators 2018 old'!$BJ18*100</f>
        <v>69.7488376829985</v>
      </c>
      <c r="AP18" s="73" t="n">
        <f aca="false">'OECD DAC Deflators 2018 old'!AP18/'OECD DAC Deflators 2018 old'!$BJ18*100</f>
        <v>67.6681686310044</v>
      </c>
      <c r="AQ18" s="73" t="n">
        <f aca="false">'OECD DAC Deflators 2018 old'!AQ18/'OECD DAC Deflators 2018 old'!$BJ18*100</f>
        <v>59.5791345422947</v>
      </c>
      <c r="AR18" s="73" t="n">
        <f aca="false">'OECD DAC Deflators 2018 old'!AR18/'OECD DAC Deflators 2018 old'!$BJ18*100</f>
        <v>59.651994992588</v>
      </c>
      <c r="AS18" s="73" t="n">
        <f aca="false">'OECD DAC Deflators 2018 old'!AS18/'OECD DAC Deflators 2018 old'!$BJ18*100</f>
        <v>64.8295072905471</v>
      </c>
      <c r="AT18" s="73" t="n">
        <f aca="false">'OECD DAC Deflators 2018 old'!AT18/'OECD DAC Deflators 2018 old'!$BJ18*100</f>
        <v>80.1665319726497</v>
      </c>
      <c r="AU18" s="73" t="n">
        <f aca="false">'OECD DAC Deflators 2018 old'!AU18/'OECD DAC Deflators 2018 old'!$BJ18*100</f>
        <v>90.510351138859</v>
      </c>
      <c r="AV18" s="73" t="n">
        <f aca="false">'OECD DAC Deflators 2018 old'!AV18/'OECD DAC Deflators 2018 old'!$BJ18*100</f>
        <v>92.3642134885303</v>
      </c>
      <c r="AW18" s="73" t="n">
        <f aca="false">'OECD DAC Deflators 2018 old'!AW18/'OECD DAC Deflators 2018 old'!$BJ18*100</f>
        <v>95.2603422264019</v>
      </c>
      <c r="AX18" s="73" t="n">
        <f aca="false">'OECD DAC Deflators 2018 old'!AX18/'OECD DAC Deflators 2018 old'!$BJ18*100</f>
        <v>106.468713229563</v>
      </c>
      <c r="AY18" s="73" t="n">
        <f aca="false">'OECD DAC Deflators 2018 old'!AY18/'OECD DAC Deflators 2018 old'!$BJ18*100</f>
        <v>114.874879846924</v>
      </c>
      <c r="AZ18" s="73" t="n">
        <f aca="false">'OECD DAC Deflators 2018 old'!AZ18/'OECD DAC Deflators 2018 old'!$BJ18*100</f>
        <v>112.766442503216</v>
      </c>
      <c r="BA18" s="73" t="n">
        <f aca="false">'OECD DAC Deflators 2018 old'!BA18/'OECD DAC Deflators 2018 old'!$BJ18*100</f>
        <v>107.726764328189</v>
      </c>
      <c r="BB18" s="73" t="n">
        <f aca="false">'OECD DAC Deflators 2018 old'!BB18/'OECD DAC Deflators 2018 old'!$BJ18*100</f>
        <v>114.906980415624</v>
      </c>
      <c r="BC18" s="73" t="n">
        <f aca="false">'OECD DAC Deflators 2018 old'!BC18/'OECD DAC Deflators 2018 old'!$BJ18*100</f>
        <v>107.866402430964</v>
      </c>
      <c r="BD18" s="73" t="n">
        <f aca="false">'OECD DAC Deflators 2018 old'!BD18/'OECD DAC Deflators 2018 old'!$BJ18*100</f>
        <v>112.696989803342</v>
      </c>
      <c r="BE18" s="73" t="n">
        <f aca="false">'OECD DAC Deflators 2018 old'!BE18/'OECD DAC Deflators 2018 old'!$BJ18*100</f>
        <v>113.650948181135</v>
      </c>
      <c r="BF18" s="73" t="n">
        <f aca="false">'OECD DAC Deflators 2018 old'!BF18/'OECD DAC Deflators 2018 old'!$BJ18*100</f>
        <v>95.9030737248407</v>
      </c>
      <c r="BG18" s="73" t="n">
        <f aca="false">'OECD DAC Deflators 2018 old'!BG18/'OECD DAC Deflators 2018 old'!$BJ18*100</f>
        <v>96.6926393293245</v>
      </c>
      <c r="BH18" s="73" t="n">
        <f aca="false">'OECD DAC Deflators 2018 old'!BH18/'OECD DAC Deflators 2018 old'!$BJ18*100</f>
        <v>99.246566403193</v>
      </c>
      <c r="BI18" s="73" t="n">
        <f aca="false">'OECD DAC Deflators 2018 old'!BI18/'OECD DAC Deflators 2018 old'!$BJ18*100</f>
        <v>104.821606257154</v>
      </c>
      <c r="BJ18" s="73" t="n">
        <f aca="false">'OECD DAC Deflators 2018 old'!BJ18/'OECD DAC Deflators 2018 old'!$BJ18*100</f>
        <v>100</v>
      </c>
      <c r="BK18" s="70" t="s">
        <v>95</v>
      </c>
      <c r="BL18" s="70"/>
    </row>
    <row r="19" customFormat="false" ht="12.75" hidden="false" customHeight="true" outlineLevel="0" collapsed="false">
      <c r="A19" s="70" t="s">
        <v>97</v>
      </c>
      <c r="B19" s="70" t="s">
        <v>330</v>
      </c>
      <c r="C19" s="73" t="n">
        <f aca="false">'OECD DAC Deflators 2018 old'!C19/'OECD DAC Deflators 2018 old'!$BJ19*100</f>
        <v>7.68891097968404</v>
      </c>
      <c r="D19" s="73" t="n">
        <f aca="false">'OECD DAC Deflators 2018 old'!D19/'OECD DAC Deflators 2018 old'!$BJ19*100</f>
        <v>8.27491342443957</v>
      </c>
      <c r="E19" s="73" t="n">
        <f aca="false">'OECD DAC Deflators 2018 old'!E19/'OECD DAC Deflators 2018 old'!$BJ19*100</f>
        <v>8.65407859835927</v>
      </c>
      <c r="F19" s="73" t="n">
        <f aca="false">'OECD DAC Deflators 2018 old'!F19/'OECD DAC Deflators 2018 old'!$BJ19*100</f>
        <v>9.08682705174317</v>
      </c>
      <c r="G19" s="73" t="n">
        <f aca="false">'OECD DAC Deflators 2018 old'!G19/'OECD DAC Deflators 2018 old'!$BJ19*100</f>
        <v>9.60047076471905</v>
      </c>
      <c r="H19" s="73" t="n">
        <f aca="false">'OECD DAC Deflators 2018 old'!H19/'OECD DAC Deflators 2018 old'!$BJ19*100</f>
        <v>10.121554363579</v>
      </c>
      <c r="I19" s="73" t="n">
        <f aca="false">'OECD DAC Deflators 2018 old'!I19/'OECD DAC Deflators 2018 old'!$BJ19*100</f>
        <v>10.6387069380156</v>
      </c>
      <c r="J19" s="73" t="n">
        <f aca="false">'OECD DAC Deflators 2018 old'!J19/'OECD DAC Deflators 2018 old'!$BJ19*100</f>
        <v>11.2263636725197</v>
      </c>
      <c r="K19" s="73" t="n">
        <f aca="false">'OECD DAC Deflators 2018 old'!K19/'OECD DAC Deflators 2018 old'!$BJ19*100</f>
        <v>11.93339434799</v>
      </c>
      <c r="L19" s="73" t="n">
        <f aca="false">'OECD DAC Deflators 2018 old'!L19/'OECD DAC Deflators 2018 old'!$BJ19*100</f>
        <v>12.5981508025205</v>
      </c>
      <c r="M19" s="73" t="n">
        <f aca="false">'OECD DAC Deflators 2018 old'!M19/'OECD DAC Deflators 2018 old'!$BJ19*100</f>
        <v>13.4716688055766</v>
      </c>
      <c r="N19" s="73" t="n">
        <f aca="false">'OECD DAC Deflators 2018 old'!N19/'OECD DAC Deflators 2018 old'!$BJ19*100</f>
        <v>14.5781157141022</v>
      </c>
      <c r="O19" s="73" t="n">
        <f aca="false">'OECD DAC Deflators 2018 old'!O19/'OECD DAC Deflators 2018 old'!$BJ19*100</f>
        <v>17.4394341696797</v>
      </c>
      <c r="P19" s="73" t="n">
        <f aca="false">'OECD DAC Deflators 2018 old'!P19/'OECD DAC Deflators 2018 old'!$BJ19*100</f>
        <v>22.2976266361502</v>
      </c>
      <c r="Q19" s="73" t="n">
        <f aca="false">'OECD DAC Deflators 2018 old'!Q19/'OECD DAC Deflators 2018 old'!$BJ19*100</f>
        <v>25.0637286899623</v>
      </c>
      <c r="R19" s="73" t="n">
        <f aca="false">'OECD DAC Deflators 2018 old'!R19/'OECD DAC Deflators 2018 old'!$BJ19*100</f>
        <v>26.4101477530116</v>
      </c>
      <c r="S19" s="73" t="n">
        <f aca="false">'OECD DAC Deflators 2018 old'!S19/'OECD DAC Deflators 2018 old'!$BJ19*100</f>
        <v>28.5539089487366</v>
      </c>
      <c r="T19" s="73" t="n">
        <f aca="false">'OECD DAC Deflators 2018 old'!T19/'OECD DAC Deflators 2018 old'!$BJ19*100</f>
        <v>33.6596420680523</v>
      </c>
      <c r="U19" s="73" t="n">
        <f aca="false">'OECD DAC Deflators 2018 old'!U19/'OECD DAC Deflators 2018 old'!$BJ19*100</f>
        <v>44.9319940138077</v>
      </c>
      <c r="V19" s="73" t="n">
        <f aca="false">'OECD DAC Deflators 2018 old'!V19/'OECD DAC Deflators 2018 old'!$BJ19*100</f>
        <v>44.3149095754915</v>
      </c>
      <c r="W19" s="73" t="n">
        <f aca="false">'OECD DAC Deflators 2018 old'!W19/'OECD DAC Deflators 2018 old'!$BJ19*100</f>
        <v>45.1789161488241</v>
      </c>
      <c r="X19" s="73" t="n">
        <f aca="false">'OECD DAC Deflators 2018 old'!X19/'OECD DAC Deflators 2018 old'!$BJ19*100</f>
        <v>47.9122681744862</v>
      </c>
      <c r="Y19" s="73" t="n">
        <f aca="false">'OECD DAC Deflators 2018 old'!Y19/'OECD DAC Deflators 2018 old'!$BJ19*100</f>
        <v>43.091373314869</v>
      </c>
      <c r="Z19" s="73" t="n">
        <f aca="false">'OECD DAC Deflators 2018 old'!Z19/'OECD DAC Deflators 2018 old'!$BJ19*100</f>
        <v>45.6092533644498</v>
      </c>
      <c r="AA19" s="73" t="n">
        <f aca="false">'OECD DAC Deflators 2018 old'!AA19/'OECD DAC Deflators 2018 old'!$BJ19*100</f>
        <v>46.3849257740807</v>
      </c>
      <c r="AB19" s="73" t="n">
        <f aca="false">'OECD DAC Deflators 2018 old'!AB19/'OECD DAC Deflators 2018 old'!$BJ19*100</f>
        <v>46.6548469545866</v>
      </c>
      <c r="AC19" s="73" t="n">
        <f aca="false">'OECD DAC Deflators 2018 old'!AC19/'OECD DAC Deflators 2018 old'!$BJ19*100</f>
        <v>67.2381630684163</v>
      </c>
      <c r="AD19" s="73" t="n">
        <f aca="false">'OECD DAC Deflators 2018 old'!AD19/'OECD DAC Deflators 2018 old'!$BJ19*100</f>
        <v>78.268093332691</v>
      </c>
      <c r="AE19" s="73" t="n">
        <f aca="false">'OECD DAC Deflators 2018 old'!AE19/'OECD DAC Deflators 2018 old'!$BJ19*100</f>
        <v>88.6430780133298</v>
      </c>
      <c r="AF19" s="73" t="n">
        <f aca="false">'OECD DAC Deflators 2018 old'!AF19/'OECD DAC Deflators 2018 old'!$BJ19*100</f>
        <v>84.1160439195176</v>
      </c>
      <c r="AG19" s="73" t="n">
        <f aca="false">'OECD DAC Deflators 2018 old'!AG19/'OECD DAC Deflators 2018 old'!$BJ19*100</f>
        <v>81.9812767584435</v>
      </c>
      <c r="AH19" s="73" t="n">
        <f aca="false">'OECD DAC Deflators 2018 old'!AH19/'OECD DAC Deflators 2018 old'!$BJ19*100</f>
        <v>90.5592217027185</v>
      </c>
      <c r="AI19" s="73" t="n">
        <f aca="false">'OECD DAC Deflators 2018 old'!AI19/'OECD DAC Deflators 2018 old'!$BJ19*100</f>
        <v>97.661075812015</v>
      </c>
      <c r="AJ19" s="73" t="n">
        <f aca="false">'OECD DAC Deflators 2018 old'!AJ19/'OECD DAC Deflators 2018 old'!$BJ19*100</f>
        <v>111.760621701134</v>
      </c>
      <c r="AK19" s="73" t="n">
        <f aca="false">'OECD DAC Deflators 2018 old'!AK19/'OECD DAC Deflators 2018 old'!$BJ19*100</f>
        <v>121.742421470399</v>
      </c>
      <c r="AL19" s="73" t="n">
        <f aca="false">'OECD DAC Deflators 2018 old'!AL19/'OECD DAC Deflators 2018 old'!$BJ19*100</f>
        <v>131.516523934514</v>
      </c>
      <c r="AM19" s="73" t="n">
        <f aca="false">'OECD DAC Deflators 2018 old'!AM19/'OECD DAC Deflators 2018 old'!$BJ19*100</f>
        <v>113.182520556563</v>
      </c>
      <c r="AN19" s="73" t="n">
        <f aca="false">'OECD DAC Deflators 2018 old'!AN19/'OECD DAC Deflators 2018 old'!$BJ19*100</f>
        <v>102.283481427937</v>
      </c>
      <c r="AO19" s="73" t="n">
        <f aca="false">'OECD DAC Deflators 2018 old'!AO19/'OECD DAC Deflators 2018 old'!$BJ19*100</f>
        <v>94.5051141164904</v>
      </c>
      <c r="AP19" s="73" t="n">
        <f aca="false">'OECD DAC Deflators 2018 old'!AP19/'OECD DAC Deflators 2018 old'!$BJ19*100</f>
        <v>107.188090221252</v>
      </c>
      <c r="AQ19" s="73" t="n">
        <f aca="false">'OECD DAC Deflators 2018 old'!AQ19/'OECD DAC Deflators 2018 old'!$BJ19*100</f>
        <v>111.686392689253</v>
      </c>
      <c r="AR19" s="73" t="n">
        <f aca="false">'OECD DAC Deflators 2018 old'!AR19/'OECD DAC Deflators 2018 old'!$BJ19*100</f>
        <v>97.9984095452185</v>
      </c>
      <c r="AS19" s="73" t="n">
        <f aca="false">'OECD DAC Deflators 2018 old'!AS19/'OECD DAC Deflators 2018 old'!$BJ19*100</f>
        <v>93.7154651674763</v>
      </c>
      <c r="AT19" s="73" t="n">
        <f aca="false">'OECD DAC Deflators 2018 old'!AT19/'OECD DAC Deflators 2018 old'!$BJ19*100</f>
        <v>99.5983865559908</v>
      </c>
      <c r="AU19" s="73" t="n">
        <f aca="false">'OECD DAC Deflators 2018 old'!AU19/'OECD DAC Deflators 2018 old'!$BJ19*100</f>
        <v>105.609526690424</v>
      </c>
      <c r="AV19" s="73" t="n">
        <f aca="false">'OECD DAC Deflators 2018 old'!AV19/'OECD DAC Deflators 2018 old'!$BJ19*100</f>
        <v>102.615412456994</v>
      </c>
      <c r="AW19" s="73" t="n">
        <f aca="false">'OECD DAC Deflators 2018 old'!AW19/'OECD DAC Deflators 2018 old'!$BJ19*100</f>
        <v>96.2040667429433</v>
      </c>
      <c r="AX19" s="73" t="n">
        <f aca="false">'OECD DAC Deflators 2018 old'!AX19/'OECD DAC Deflators 2018 old'!$BJ19*100</f>
        <v>94.3672563101852</v>
      </c>
      <c r="AY19" s="73" t="n">
        <f aca="false">'OECD DAC Deflators 2018 old'!AY19/'OECD DAC Deflators 2018 old'!$BJ19*100</f>
        <v>106.351881606341</v>
      </c>
      <c r="AZ19" s="73" t="n">
        <f aca="false">'OECD DAC Deflators 2018 old'!AZ19/'OECD DAC Deflators 2018 old'!$BJ19*100</f>
        <v>117.132060261976</v>
      </c>
      <c r="BA19" s="73" t="n">
        <f aca="false">'OECD DAC Deflators 2018 old'!BA19/'OECD DAC Deflators 2018 old'!$BJ19*100</f>
        <v>122.296373892103</v>
      </c>
      <c r="BB19" s="73" t="n">
        <f aca="false">'OECD DAC Deflators 2018 old'!BB19/'OECD DAC Deflators 2018 old'!$BJ19*100</f>
        <v>132.39897902931</v>
      </c>
      <c r="BC19" s="73" t="n">
        <f aca="false">'OECD DAC Deflators 2018 old'!BC19/'OECD DAC Deflators 2018 old'!$BJ19*100</f>
        <v>131.214845299708</v>
      </c>
      <c r="BD19" s="73" t="n">
        <f aca="false">'OECD DAC Deflators 2018 old'!BD19/'OECD DAC Deflators 2018 old'!$BJ19*100</f>
        <v>106.954908999779</v>
      </c>
      <c r="BE19" s="73" t="n">
        <f aca="false">'OECD DAC Deflators 2018 old'!BE19/'OECD DAC Deflators 2018 old'!$BJ19*100</f>
        <v>100.33311701245</v>
      </c>
      <c r="BF19" s="73" t="n">
        <f aca="false">'OECD DAC Deflators 2018 old'!BF19/'OECD DAC Deflators 2018 old'!$BJ19*100</f>
        <v>89.6499563144785</v>
      </c>
      <c r="BG19" s="73" t="n">
        <f aca="false">'OECD DAC Deflators 2018 old'!BG19/'OECD DAC Deflators 2018 old'!$BJ19*100</f>
        <v>99.9688590999794</v>
      </c>
      <c r="BH19" s="73" t="n">
        <f aca="false">'OECD DAC Deflators 2018 old'!BH19/'OECD DAC Deflators 2018 old'!$BJ19*100</f>
        <v>96.7328857417611</v>
      </c>
      <c r="BI19" s="73" t="n">
        <f aca="false">'OECD DAC Deflators 2018 old'!BI19/'OECD DAC Deflators 2018 old'!$BJ19*100</f>
        <v>98.1774331492431</v>
      </c>
      <c r="BJ19" s="73" t="n">
        <f aca="false">'OECD DAC Deflators 2018 old'!BJ19/'OECD DAC Deflators 2018 old'!$BJ19*100</f>
        <v>100</v>
      </c>
      <c r="BK19" s="70" t="s">
        <v>97</v>
      </c>
      <c r="BL19" s="70"/>
    </row>
    <row r="20" customFormat="false" ht="21" hidden="false" customHeight="true" outlineLevel="0" collapsed="false">
      <c r="A20" s="70" t="s">
        <v>102</v>
      </c>
      <c r="B20" s="70" t="s">
        <v>335</v>
      </c>
      <c r="C20" s="73" t="n">
        <f aca="false">'OECD DAC Deflators 2018 old'!C20/'OECD DAC Deflators 2018 old'!$BJ20*100</f>
        <v>0</v>
      </c>
      <c r="D20" s="73" t="n">
        <f aca="false">'OECD DAC Deflators 2018 old'!D20/'OECD DAC Deflators 2018 old'!$BJ20*100</f>
        <v>0</v>
      </c>
      <c r="E20" s="73" t="n">
        <f aca="false">'OECD DAC Deflators 2018 old'!E20/'OECD DAC Deflators 2018 old'!$BJ20*100</f>
        <v>0</v>
      </c>
      <c r="F20" s="73" t="n">
        <f aca="false">'OECD DAC Deflators 2018 old'!F20/'OECD DAC Deflators 2018 old'!$BJ20*100</f>
        <v>0</v>
      </c>
      <c r="G20" s="73" t="n">
        <f aca="false">'OECD DAC Deflators 2018 old'!G20/'OECD DAC Deflators 2018 old'!$BJ20*100</f>
        <v>0</v>
      </c>
      <c r="H20" s="73" t="n">
        <f aca="false">'OECD DAC Deflators 2018 old'!H20/'OECD DAC Deflators 2018 old'!$BJ20*100</f>
        <v>0</v>
      </c>
      <c r="I20" s="73" t="n">
        <f aca="false">'OECD DAC Deflators 2018 old'!I20/'OECD DAC Deflators 2018 old'!$BJ20*100</f>
        <v>0</v>
      </c>
      <c r="J20" s="73" t="n">
        <f aca="false">'OECD DAC Deflators 2018 old'!J20/'OECD DAC Deflators 2018 old'!$BJ20*100</f>
        <v>0</v>
      </c>
      <c r="K20" s="73" t="n">
        <f aca="false">'OECD DAC Deflators 2018 old'!K20/'OECD DAC Deflators 2018 old'!$BJ20*100</f>
        <v>0</v>
      </c>
      <c r="L20" s="73" t="n">
        <f aca="false">'OECD DAC Deflators 2018 old'!L20/'OECD DAC Deflators 2018 old'!$BJ20*100</f>
        <v>0</v>
      </c>
      <c r="M20" s="73" t="n">
        <f aca="false">'OECD DAC Deflators 2018 old'!M20/'OECD DAC Deflators 2018 old'!$BJ20*100</f>
        <v>13.8687062973412</v>
      </c>
      <c r="N20" s="73" t="n">
        <f aca="false">'OECD DAC Deflators 2018 old'!N20/'OECD DAC Deflators 2018 old'!$BJ20*100</f>
        <v>0</v>
      </c>
      <c r="O20" s="73" t="n">
        <f aca="false">'OECD DAC Deflators 2018 old'!O20/'OECD DAC Deflators 2018 old'!$BJ20*100</f>
        <v>0</v>
      </c>
      <c r="P20" s="73" t="n">
        <f aca="false">'OECD DAC Deflators 2018 old'!P20/'OECD DAC Deflators 2018 old'!$BJ20*100</f>
        <v>0</v>
      </c>
      <c r="Q20" s="73" t="n">
        <f aca="false">'OECD DAC Deflators 2018 old'!Q20/'OECD DAC Deflators 2018 old'!$BJ20*100</f>
        <v>0</v>
      </c>
      <c r="R20" s="73" t="n">
        <f aca="false">'OECD DAC Deflators 2018 old'!R20/'OECD DAC Deflators 2018 old'!$BJ20*100</f>
        <v>20.859523575046</v>
      </c>
      <c r="S20" s="73" t="n">
        <f aca="false">'OECD DAC Deflators 2018 old'!S20/'OECD DAC Deflators 2018 old'!$BJ20*100</f>
        <v>0</v>
      </c>
      <c r="T20" s="73" t="n">
        <f aca="false">'OECD DAC Deflators 2018 old'!T20/'OECD DAC Deflators 2018 old'!$BJ20*100</f>
        <v>0</v>
      </c>
      <c r="U20" s="73" t="n">
        <f aca="false">'OECD DAC Deflators 2018 old'!U20/'OECD DAC Deflators 2018 old'!$BJ20*100</f>
        <v>0</v>
      </c>
      <c r="V20" s="73" t="n">
        <f aca="false">'OECD DAC Deflators 2018 old'!V20/'OECD DAC Deflators 2018 old'!$BJ20*100</f>
        <v>0</v>
      </c>
      <c r="W20" s="73" t="n">
        <f aca="false">'OECD DAC Deflators 2018 old'!W20/'OECD DAC Deflators 2018 old'!$BJ20*100</f>
        <v>41.5744209284313</v>
      </c>
      <c r="X20" s="73" t="n">
        <f aca="false">'OECD DAC Deflators 2018 old'!X20/'OECD DAC Deflators 2018 old'!$BJ20*100</f>
        <v>0</v>
      </c>
      <c r="Y20" s="73" t="n">
        <f aca="false">'OECD DAC Deflators 2018 old'!Y20/'OECD DAC Deflators 2018 old'!$BJ20*100</f>
        <v>0</v>
      </c>
      <c r="Z20" s="73" t="n">
        <f aca="false">'OECD DAC Deflators 2018 old'!Z20/'OECD DAC Deflators 2018 old'!$BJ20*100</f>
        <v>0</v>
      </c>
      <c r="AA20" s="73" t="n">
        <f aca="false">'OECD DAC Deflators 2018 old'!AA20/'OECD DAC Deflators 2018 old'!$BJ20*100</f>
        <v>0</v>
      </c>
      <c r="AB20" s="73" t="n">
        <f aca="false">'OECD DAC Deflators 2018 old'!AB20/'OECD DAC Deflators 2018 old'!$BJ20*100</f>
        <v>40.9826449706269</v>
      </c>
      <c r="AC20" s="73" t="n">
        <f aca="false">'OECD DAC Deflators 2018 old'!AC20/'OECD DAC Deflators 2018 old'!$BJ20*100</f>
        <v>42.5205077373499</v>
      </c>
      <c r="AD20" s="73" t="n">
        <f aca="false">'OECD DAC Deflators 2018 old'!AD20/'OECD DAC Deflators 2018 old'!$BJ20*100</f>
        <v>47.6537235340147</v>
      </c>
      <c r="AE20" s="73" t="n">
        <f aca="false">'OECD DAC Deflators 2018 old'!AE20/'OECD DAC Deflators 2018 old'!$BJ20*100</f>
        <v>57.6822200501747</v>
      </c>
      <c r="AF20" s="73" t="n">
        <f aca="false">'OECD DAC Deflators 2018 old'!AF20/'OECD DAC Deflators 2018 old'!$BJ20*100</f>
        <v>66.7245863543102</v>
      </c>
      <c r="AG20" s="73" t="n">
        <f aca="false">'OECD DAC Deflators 2018 old'!AG20/'OECD DAC Deflators 2018 old'!$BJ20*100</f>
        <v>69.4432686005657</v>
      </c>
      <c r="AH20" s="73" t="n">
        <f aca="false">'OECD DAC Deflators 2018 old'!AH20/'OECD DAC Deflators 2018 old'!$BJ20*100</f>
        <v>73.4165343777918</v>
      </c>
      <c r="AI20" s="73" t="n">
        <f aca="false">'OECD DAC Deflators 2018 old'!AI20/'OECD DAC Deflators 2018 old'!$BJ20*100</f>
        <v>74.3550899364177</v>
      </c>
      <c r="AJ20" s="73" t="n">
        <f aca="false">'OECD DAC Deflators 2018 old'!AJ20/'OECD DAC Deflators 2018 old'!$BJ20*100</f>
        <v>76.759151990382</v>
      </c>
      <c r="AK20" s="73" t="n">
        <f aca="false">'OECD DAC Deflators 2018 old'!AK20/'OECD DAC Deflators 2018 old'!$BJ20*100</f>
        <v>82.7820624011883</v>
      </c>
      <c r="AL20" s="73" t="n">
        <f aca="false">'OECD DAC Deflators 2018 old'!AL20/'OECD DAC Deflators 2018 old'!$BJ20*100</f>
        <v>92.3036557916599</v>
      </c>
      <c r="AM20" s="73" t="n">
        <f aca="false">'OECD DAC Deflators 2018 old'!AM20/'OECD DAC Deflators 2018 old'!$BJ20*100</f>
        <v>92.2836996302078</v>
      </c>
      <c r="AN20" s="73" t="n">
        <f aca="false">'OECD DAC Deflators 2018 old'!AN20/'OECD DAC Deflators 2018 old'!$BJ20*100</f>
        <v>81.2729488263638</v>
      </c>
      <c r="AO20" s="73" t="n">
        <f aca="false">'OECD DAC Deflators 2018 old'!AO20/'OECD DAC Deflators 2018 old'!$BJ20*100</f>
        <v>57.7054702677545</v>
      </c>
      <c r="AP20" s="73" t="n">
        <f aca="false">'OECD DAC Deflators 2018 old'!AP20/'OECD DAC Deflators 2018 old'!$BJ20*100</f>
        <v>67.2952168376121</v>
      </c>
      <c r="AQ20" s="73" t="n">
        <f aca="false">'OECD DAC Deflators 2018 old'!AQ20/'OECD DAC Deflators 2018 old'!$BJ20*100</f>
        <v>71.4020661287682</v>
      </c>
      <c r="AR20" s="73" t="n">
        <f aca="false">'OECD DAC Deflators 2018 old'!AR20/'OECD DAC Deflators 2018 old'!$BJ20*100</f>
        <v>64.7359483648869</v>
      </c>
      <c r="AS20" s="73" t="n">
        <f aca="false">'OECD DAC Deflators 2018 old'!AS20/'OECD DAC Deflators 2018 old'!$BJ20*100</f>
        <v>68.8001742109166</v>
      </c>
      <c r="AT20" s="73" t="n">
        <f aca="false">'OECD DAC Deflators 2018 old'!AT20/'OECD DAC Deflators 2018 old'!$BJ20*100</f>
        <v>74.7782029737707</v>
      </c>
      <c r="AU20" s="73" t="n">
        <f aca="false">'OECD DAC Deflators 2018 old'!AU20/'OECD DAC Deflators 2018 old'!$BJ20*100</f>
        <v>80.1811221469155</v>
      </c>
      <c r="AV20" s="73" t="n">
        <f aca="false">'OECD DAC Deflators 2018 old'!AV20/'OECD DAC Deflators 2018 old'!$BJ20*100</f>
        <v>90.5874525491002</v>
      </c>
      <c r="AW20" s="73" t="n">
        <f aca="false">'OECD DAC Deflators 2018 old'!AW20/'OECD DAC Deflators 2018 old'!$BJ20*100</f>
        <v>97.2605303519884</v>
      </c>
      <c r="AX20" s="73" t="n">
        <f aca="false">'OECD DAC Deflators 2018 old'!AX20/'OECD DAC Deflators 2018 old'!$BJ20*100</f>
        <v>102.008823274805</v>
      </c>
      <c r="AY20" s="73" t="n">
        <f aca="false">'OECD DAC Deflators 2018 old'!AY20/'OECD DAC Deflators 2018 old'!$BJ20*100</f>
        <v>87.8225107142346</v>
      </c>
      <c r="AZ20" s="73" t="n">
        <f aca="false">'OECD DAC Deflators 2018 old'!AZ20/'OECD DAC Deflators 2018 old'!$BJ20*100</f>
        <v>79.29124423363</v>
      </c>
      <c r="BA20" s="73" t="n">
        <f aca="false">'OECD DAC Deflators 2018 old'!BA20/'OECD DAC Deflators 2018 old'!$BJ20*100</f>
        <v>89.8149777375197</v>
      </c>
      <c r="BB20" s="73" t="n">
        <f aca="false">'OECD DAC Deflators 2018 old'!BB20/'OECD DAC Deflators 2018 old'!$BJ20*100</f>
        <v>94.9201391739247</v>
      </c>
      <c r="BC20" s="73" t="n">
        <f aca="false">'OECD DAC Deflators 2018 old'!BC20/'OECD DAC Deflators 2018 old'!$BJ20*100</f>
        <v>94.518309085432</v>
      </c>
      <c r="BD20" s="73" t="n">
        <f aca="false">'OECD DAC Deflators 2018 old'!BD20/'OECD DAC Deflators 2018 old'!$BJ20*100</f>
        <v>98.2105069392527</v>
      </c>
      <c r="BE20" s="73" t="n">
        <f aca="false">'OECD DAC Deflators 2018 old'!BE20/'OECD DAC Deflators 2018 old'!$BJ20*100</f>
        <v>103.013604174728</v>
      </c>
      <c r="BF20" s="73" t="n">
        <f aca="false">'OECD DAC Deflators 2018 old'!BF20/'OECD DAC Deflators 2018 old'!$BJ20*100</f>
        <v>98.9434690626906</v>
      </c>
      <c r="BG20" s="73" t="n">
        <f aca="false">'OECD DAC Deflators 2018 old'!BG20/'OECD DAC Deflators 2018 old'!$BJ20*100</f>
        <v>98.3627240899973</v>
      </c>
      <c r="BH20" s="73" t="n">
        <f aca="false">'OECD DAC Deflators 2018 old'!BH20/'OECD DAC Deflators 2018 old'!$BJ20*100</f>
        <v>103.213009132422</v>
      </c>
      <c r="BI20" s="73" t="n">
        <f aca="false">'OECD DAC Deflators 2018 old'!BI20/'OECD DAC Deflators 2018 old'!$BJ20*100</f>
        <v>106.569269742924</v>
      </c>
      <c r="BJ20" s="73" t="n">
        <f aca="false">'OECD DAC Deflators 2018 old'!BJ20/'OECD DAC Deflators 2018 old'!$BJ20*100</f>
        <v>100</v>
      </c>
      <c r="BK20" s="70" t="s">
        <v>102</v>
      </c>
      <c r="BL20" s="74"/>
    </row>
    <row r="21" customFormat="false" ht="12.75" hidden="false" customHeight="true" outlineLevel="0" collapsed="false">
      <c r="A21" s="70" t="s">
        <v>115</v>
      </c>
      <c r="B21" s="70" t="s">
        <v>346</v>
      </c>
      <c r="C21" s="73" t="n">
        <f aca="false">'OECD DAC Deflators 2018 old'!C21/'OECD DAC Deflators 2018 old'!$BJ21*100</f>
        <v>8.20742054534112</v>
      </c>
      <c r="D21" s="73" t="n">
        <f aca="false">'OECD DAC Deflators 2018 old'!D21/'OECD DAC Deflators 2018 old'!$BJ21*100</f>
        <v>7.90736241451756</v>
      </c>
      <c r="E21" s="73" t="n">
        <f aca="false">'OECD DAC Deflators 2018 old'!E21/'OECD DAC Deflators 2018 old'!$BJ21*100</f>
        <v>8.23196180064073</v>
      </c>
      <c r="F21" s="73" t="n">
        <f aca="false">'OECD DAC Deflators 2018 old'!F21/'OECD DAC Deflators 2018 old'!$BJ21*100</f>
        <v>8.47335914554158</v>
      </c>
      <c r="G21" s="73" t="n">
        <f aca="false">'OECD DAC Deflators 2018 old'!G21/'OECD DAC Deflators 2018 old'!$BJ21*100</f>
        <v>8.98845283760866</v>
      </c>
      <c r="H21" s="73" t="n">
        <f aca="false">'OECD DAC Deflators 2018 old'!H21/'OECD DAC Deflators 2018 old'!$BJ21*100</f>
        <v>9.26033378177853</v>
      </c>
      <c r="I21" s="73" t="n">
        <f aca="false">'OECD DAC Deflators 2018 old'!I21/'OECD DAC Deflators 2018 old'!$BJ21*100</f>
        <v>9.58706941851966</v>
      </c>
      <c r="J21" s="73" t="n">
        <f aca="false">'OECD DAC Deflators 2018 old'!J21/'OECD DAC Deflators 2018 old'!$BJ21*100</f>
        <v>9.6565436918554</v>
      </c>
      <c r="K21" s="73" t="n">
        <f aca="false">'OECD DAC Deflators 2018 old'!K21/'OECD DAC Deflators 2018 old'!$BJ21*100</f>
        <v>10.0905941449081</v>
      </c>
      <c r="L21" s="73" t="n">
        <f aca="false">'OECD DAC Deflators 2018 old'!L21/'OECD DAC Deflators 2018 old'!$BJ21*100</f>
        <v>10.5826093598099</v>
      </c>
      <c r="M21" s="73" t="n">
        <f aca="false">'OECD DAC Deflators 2018 old'!M21/'OECD DAC Deflators 2018 old'!$BJ21*100</f>
        <v>12.2976137024773</v>
      </c>
      <c r="N21" s="73" t="n">
        <f aca="false">'OECD DAC Deflators 2018 old'!N21/'OECD DAC Deflators 2018 old'!$BJ21*100</f>
        <v>12.4642002477866</v>
      </c>
      <c r="O21" s="73" t="n">
        <f aca="false">'OECD DAC Deflators 2018 old'!O21/'OECD DAC Deflators 2018 old'!$BJ21*100</f>
        <v>14.5573537521443</v>
      </c>
      <c r="P21" s="73" t="n">
        <f aca="false">'OECD DAC Deflators 2018 old'!P21/'OECD DAC Deflators 2018 old'!$BJ21*100</f>
        <v>18.4513275746891</v>
      </c>
      <c r="Q21" s="73" t="n">
        <f aca="false">'OECD DAC Deflators 2018 old'!Q21/'OECD DAC Deflators 2018 old'!$BJ21*100</f>
        <v>21.5874890421055</v>
      </c>
      <c r="R21" s="73" t="n">
        <f aca="false">'OECD DAC Deflators 2018 old'!R21/'OECD DAC Deflators 2018 old'!$BJ21*100</f>
        <v>22.6654632454852</v>
      </c>
      <c r="S21" s="73" t="n">
        <f aca="false">'OECD DAC Deflators 2018 old'!S21/'OECD DAC Deflators 2018 old'!$BJ21*100</f>
        <v>24.2337100409017</v>
      </c>
      <c r="T21" s="73" t="n">
        <f aca="false">'OECD DAC Deflators 2018 old'!T21/'OECD DAC Deflators 2018 old'!$BJ21*100</f>
        <v>26.41078621229</v>
      </c>
      <c r="U21" s="73" t="n">
        <f aca="false">'OECD DAC Deflators 2018 old'!U21/'OECD DAC Deflators 2018 old'!$BJ21*100</f>
        <v>31.5934173425848</v>
      </c>
      <c r="V21" s="73" t="n">
        <f aca="false">'OECD DAC Deflators 2018 old'!V21/'OECD DAC Deflators 2018 old'!$BJ21*100</f>
        <v>36.1080437247038</v>
      </c>
      <c r="W21" s="73" t="n">
        <f aca="false">'OECD DAC Deflators 2018 old'!W21/'OECD DAC Deflators 2018 old'!$BJ21*100</f>
        <v>39.0487372355053</v>
      </c>
      <c r="X21" s="73" t="n">
        <f aca="false">'OECD DAC Deflators 2018 old'!X21/'OECD DAC Deflators 2018 old'!$BJ21*100</f>
        <v>32.9670797936862</v>
      </c>
      <c r="Y21" s="73" t="n">
        <f aca="false">'OECD DAC Deflators 2018 old'!Y21/'OECD DAC Deflators 2018 old'!$BJ21*100</f>
        <v>29.6880714297422</v>
      </c>
      <c r="Z21" s="73" t="n">
        <f aca="false">'OECD DAC Deflators 2018 old'!Z21/'OECD DAC Deflators 2018 old'!$BJ21*100</f>
        <v>28.3432114593813</v>
      </c>
      <c r="AA21" s="73" t="n">
        <f aca="false">'OECD DAC Deflators 2018 old'!AA21/'OECD DAC Deflators 2018 old'!$BJ21*100</f>
        <v>26.1946230715456</v>
      </c>
      <c r="AB21" s="73" t="n">
        <f aca="false">'OECD DAC Deflators 2018 old'!AB21/'OECD DAC Deflators 2018 old'!$BJ21*100</f>
        <v>26.2476275086632</v>
      </c>
      <c r="AC21" s="73" t="n">
        <f aca="false">'OECD DAC Deflators 2018 old'!AC21/'OECD DAC Deflators 2018 old'!$BJ21*100</f>
        <v>34.878262468054</v>
      </c>
      <c r="AD21" s="73" t="n">
        <f aca="false">'OECD DAC Deflators 2018 old'!AD21/'OECD DAC Deflators 2018 old'!$BJ21*100</f>
        <v>41.7611317749166</v>
      </c>
      <c r="AE21" s="73" t="n">
        <f aca="false">'OECD DAC Deflators 2018 old'!AE21/'OECD DAC Deflators 2018 old'!$BJ21*100</f>
        <v>43.5883651303748</v>
      </c>
      <c r="AF21" s="73" t="n">
        <f aca="false">'OECD DAC Deflators 2018 old'!AF21/'OECD DAC Deflators 2018 old'!$BJ21*100</f>
        <v>42.3170038670954</v>
      </c>
      <c r="AG21" s="73" t="n">
        <f aca="false">'OECD DAC Deflators 2018 old'!AG21/'OECD DAC Deflators 2018 old'!$BJ21*100</f>
        <v>51.1392986396051</v>
      </c>
      <c r="AH21" s="73" t="n">
        <f aca="false">'OECD DAC Deflators 2018 old'!AH21/'OECD DAC Deflators 2018 old'!$BJ21*100</f>
        <v>50.9442724891401</v>
      </c>
      <c r="AI21" s="73" t="n">
        <f aca="false">'OECD DAC Deflators 2018 old'!AI21/'OECD DAC Deflators 2018 old'!$BJ21*100</f>
        <v>56.157106348901</v>
      </c>
      <c r="AJ21" s="73" t="n">
        <f aca="false">'OECD DAC Deflators 2018 old'!AJ21/'OECD DAC Deflators 2018 old'!$BJ21*100</f>
        <v>55.3726892679864</v>
      </c>
      <c r="AK21" s="73" t="n">
        <f aca="false">'OECD DAC Deflators 2018 old'!AK21/'OECD DAC Deflators 2018 old'!$BJ21*100</f>
        <v>59.1987541025571</v>
      </c>
      <c r="AL21" s="73" t="n">
        <f aca="false">'OECD DAC Deflators 2018 old'!AL21/'OECD DAC Deflators 2018 old'!$BJ21*100</f>
        <v>68.7191466699753</v>
      </c>
      <c r="AM21" s="73" t="n">
        <f aca="false">'OECD DAC Deflators 2018 old'!AM21/'OECD DAC Deflators 2018 old'!$BJ21*100</f>
        <v>68.4170517205444</v>
      </c>
      <c r="AN21" s="73" t="n">
        <f aca="false">'OECD DAC Deflators 2018 old'!AN21/'OECD DAC Deflators 2018 old'!$BJ21*100</f>
        <v>58.6821597046816</v>
      </c>
      <c r="AO21" s="73" t="n">
        <f aca="false">'OECD DAC Deflators 2018 old'!AO21/'OECD DAC Deflators 2018 old'!$BJ21*100</f>
        <v>56.6421613230657</v>
      </c>
      <c r="AP21" s="73" t="n">
        <f aca="false">'OECD DAC Deflators 2018 old'!AP21/'OECD DAC Deflators 2018 old'!$BJ21*100</f>
        <v>57.4520883525784</v>
      </c>
      <c r="AQ21" s="73" t="n">
        <f aca="false">'OECD DAC Deflators 2018 old'!AQ21/'OECD DAC Deflators 2018 old'!$BJ21*100</f>
        <v>50.7822690419655</v>
      </c>
      <c r="AR21" s="73" t="n">
        <f aca="false">'OECD DAC Deflators 2018 old'!AR21/'OECD DAC Deflators 2018 old'!$BJ21*100</f>
        <v>49.5557721168799</v>
      </c>
      <c r="AS21" s="73" t="n">
        <f aca="false">'OECD DAC Deflators 2018 old'!AS21/'OECD DAC Deflators 2018 old'!$BJ21*100</f>
        <v>53.0333175038256</v>
      </c>
      <c r="AT21" s="73" t="n">
        <f aca="false">'OECD DAC Deflators 2018 old'!AT21/'OECD DAC Deflators 2018 old'!$BJ21*100</f>
        <v>65.2473498883394</v>
      </c>
      <c r="AU21" s="73" t="n">
        <f aca="false">'OECD DAC Deflators 2018 old'!AU21/'OECD DAC Deflators 2018 old'!$BJ21*100</f>
        <v>73.884674469387</v>
      </c>
      <c r="AV21" s="73" t="n">
        <f aca="false">'OECD DAC Deflators 2018 old'!AV21/'OECD DAC Deflators 2018 old'!$BJ21*100</f>
        <v>76.9970470845525</v>
      </c>
      <c r="AW21" s="73" t="n">
        <f aca="false">'OECD DAC Deflators 2018 old'!AW21/'OECD DAC Deflators 2018 old'!$BJ21*100</f>
        <v>83.2430851161484</v>
      </c>
      <c r="AX21" s="73" t="n">
        <f aca="false">'OECD DAC Deflators 2018 old'!AX21/'OECD DAC Deflators 2018 old'!$BJ21*100</f>
        <v>92.1574600808411</v>
      </c>
      <c r="AY21" s="73" t="n">
        <f aca="false">'OECD DAC Deflators 2018 old'!AY21/'OECD DAC Deflators 2018 old'!$BJ21*100</f>
        <v>100.948944256026</v>
      </c>
      <c r="AZ21" s="73" t="n">
        <f aca="false">'OECD DAC Deflators 2018 old'!AZ21/'OECD DAC Deflators 2018 old'!$BJ21*100</f>
        <v>98.7670440945192</v>
      </c>
      <c r="BA21" s="73" t="n">
        <f aca="false">'OECD DAC Deflators 2018 old'!BA21/'OECD DAC Deflators 2018 old'!$BJ21*100</f>
        <v>97.3475035087455</v>
      </c>
      <c r="BB21" s="73" t="n">
        <f aca="false">'OECD DAC Deflators 2018 old'!BB21/'OECD DAC Deflators 2018 old'!$BJ21*100</f>
        <v>107.098439955833</v>
      </c>
      <c r="BC21" s="73" t="n">
        <f aca="false">'OECD DAC Deflators 2018 old'!BC21/'OECD DAC Deflators 2018 old'!$BJ21*100</f>
        <v>101.518238644554</v>
      </c>
      <c r="BD21" s="73" t="n">
        <f aca="false">'OECD DAC Deflators 2018 old'!BD21/'OECD DAC Deflators 2018 old'!$BJ21*100</f>
        <v>106.621026895467</v>
      </c>
      <c r="BE21" s="73" t="n">
        <f aca="false">'OECD DAC Deflators 2018 old'!BE21/'OECD DAC Deflators 2018 old'!$BJ21*100</f>
        <v>109.468846808146</v>
      </c>
      <c r="BF21" s="73" t="n">
        <f aca="false">'OECD DAC Deflators 2018 old'!BF21/'OECD DAC Deflators 2018 old'!$BJ21*100</f>
        <v>91.673741800921</v>
      </c>
      <c r="BG21" s="73" t="n">
        <f aca="false">'OECD DAC Deflators 2018 old'!BG21/'OECD DAC Deflators 2018 old'!$BJ21*100</f>
        <v>92.1022742899255</v>
      </c>
      <c r="BH21" s="73" t="n">
        <f aca="false">'OECD DAC Deflators 2018 old'!BH21/'OECD DAC Deflators 2018 old'!$BJ21*100</f>
        <v>95.4913477390909</v>
      </c>
      <c r="BI21" s="73" t="n">
        <f aca="false">'OECD DAC Deflators 2018 old'!BI21/'OECD DAC Deflators 2018 old'!$BJ21*100</f>
        <v>102.507227348945</v>
      </c>
      <c r="BJ21" s="73" t="n">
        <f aca="false">'OECD DAC Deflators 2018 old'!BJ21/'OECD DAC Deflators 2018 old'!$BJ21*100</f>
        <v>100</v>
      </c>
      <c r="BK21" s="70" t="s">
        <v>115</v>
      </c>
      <c r="BL21" s="70"/>
    </row>
    <row r="22" customFormat="false" ht="12.75" hidden="false" customHeight="true" outlineLevel="0" collapsed="false">
      <c r="A22" s="70" t="s">
        <v>137</v>
      </c>
      <c r="B22" s="70" t="s">
        <v>369</v>
      </c>
      <c r="C22" s="73" t="n">
        <f aca="false">'OECD DAC Deflators 2018 old'!C22/'OECD DAC Deflators 2018 old'!$BJ22*100</f>
        <v>7.27131210498659</v>
      </c>
      <c r="D22" s="73" t="n">
        <f aca="false">'OECD DAC Deflators 2018 old'!D22/'OECD DAC Deflators 2018 old'!$BJ22*100</f>
        <v>7.73295117363163</v>
      </c>
      <c r="E22" s="73" t="n">
        <f aca="false">'OECD DAC Deflators 2018 old'!E22/'OECD DAC Deflators 2018 old'!$BJ22*100</f>
        <v>8.0637179088724</v>
      </c>
      <c r="F22" s="73" t="n">
        <f aca="false">'OECD DAC Deflators 2018 old'!F22/'OECD DAC Deflators 2018 old'!$BJ22*100</f>
        <v>8.44924722633502</v>
      </c>
      <c r="G22" s="73" t="n">
        <f aca="false">'OECD DAC Deflators 2018 old'!G22/'OECD DAC Deflators 2018 old'!$BJ22*100</f>
        <v>9.18168214501409</v>
      </c>
      <c r="H22" s="73" t="n">
        <f aca="false">'OECD DAC Deflators 2018 old'!H22/'OECD DAC Deflators 2018 old'!$BJ22*100</f>
        <v>9.72944440692068</v>
      </c>
      <c r="I22" s="73" t="n">
        <f aca="false">'OECD DAC Deflators 2018 old'!I22/'OECD DAC Deflators 2018 old'!$BJ22*100</f>
        <v>10.2396662631882</v>
      </c>
      <c r="J22" s="73" t="n">
        <f aca="false">'OECD DAC Deflators 2018 old'!J22/'OECD DAC Deflators 2018 old'!$BJ22*100</f>
        <v>10.6958682615516</v>
      </c>
      <c r="K22" s="73" t="n">
        <f aca="false">'OECD DAC Deflators 2018 old'!K22/'OECD DAC Deflators 2018 old'!$BJ22*100</f>
        <v>11.0735415253883</v>
      </c>
      <c r="L22" s="73" t="n">
        <f aca="false">'OECD DAC Deflators 2018 old'!L22/'OECD DAC Deflators 2018 old'!$BJ22*100</f>
        <v>11.8602620003117</v>
      </c>
      <c r="M22" s="73" t="n">
        <f aca="false">'OECD DAC Deflators 2018 old'!M22/'OECD DAC Deflators 2018 old'!$BJ22*100</f>
        <v>12.6174920111998</v>
      </c>
      <c r="N22" s="73" t="n">
        <f aca="false">'OECD DAC Deflators 2018 old'!N22/'OECD DAC Deflators 2018 old'!$BJ22*100</f>
        <v>14.1089491222353</v>
      </c>
      <c r="O22" s="73" t="n">
        <f aca="false">'OECD DAC Deflators 2018 old'!O22/'OECD DAC Deflators 2018 old'!$BJ22*100</f>
        <v>16.8097460777385</v>
      </c>
      <c r="P22" s="73" t="n">
        <f aca="false">'OECD DAC Deflators 2018 old'!P22/'OECD DAC Deflators 2018 old'!$BJ22*100</f>
        <v>21.0474355863103</v>
      </c>
      <c r="Q22" s="73" t="n">
        <f aca="false">'OECD DAC Deflators 2018 old'!Q22/'OECD DAC Deflators 2018 old'!$BJ22*100</f>
        <v>23.8805759617808</v>
      </c>
      <c r="R22" s="73" t="n">
        <f aca="false">'OECD DAC Deflators 2018 old'!R22/'OECD DAC Deflators 2018 old'!$BJ22*100</f>
        <v>27.9623795360657</v>
      </c>
      <c r="S22" s="73" t="n">
        <f aca="false">'OECD DAC Deflators 2018 old'!S22/'OECD DAC Deflators 2018 old'!$BJ22*100</f>
        <v>29.1481317282719</v>
      </c>
      <c r="T22" s="73" t="n">
        <f aca="false">'OECD DAC Deflators 2018 old'!T22/'OECD DAC Deflators 2018 old'!$BJ22*100</f>
        <v>33.4952181684976</v>
      </c>
      <c r="U22" s="73" t="n">
        <f aca="false">'OECD DAC Deflators 2018 old'!U22/'OECD DAC Deflators 2018 old'!$BJ22*100</f>
        <v>40.0122444874468</v>
      </c>
      <c r="V22" s="73" t="n">
        <f aca="false">'OECD DAC Deflators 2018 old'!V22/'OECD DAC Deflators 2018 old'!$BJ22*100</f>
        <v>44.931302514405</v>
      </c>
      <c r="W22" s="73" t="n">
        <f aca="false">'OECD DAC Deflators 2018 old'!W22/'OECD DAC Deflators 2018 old'!$BJ22*100</f>
        <v>47.8393051924801</v>
      </c>
      <c r="X22" s="73" t="n">
        <f aca="false">'OECD DAC Deflators 2018 old'!X22/'OECD DAC Deflators 2018 old'!$BJ22*100</f>
        <v>40.162033721982</v>
      </c>
      <c r="Y22" s="73" t="n">
        <f aca="false">'OECD DAC Deflators 2018 old'!Y22/'OECD DAC Deflators 2018 old'!$BJ22*100</f>
        <v>39.5581455068338</v>
      </c>
      <c r="Z22" s="73" t="n">
        <f aca="false">'OECD DAC Deflators 2018 old'!Z22/'OECD DAC Deflators 2018 old'!$BJ22*100</f>
        <v>37.7934017520579</v>
      </c>
      <c r="AA22" s="73" t="n">
        <f aca="false">'OECD DAC Deflators 2018 old'!AA22/'OECD DAC Deflators 2018 old'!$BJ22*100</f>
        <v>34.0827920952138</v>
      </c>
      <c r="AB22" s="73" t="n">
        <f aca="false">'OECD DAC Deflators 2018 old'!AB22/'OECD DAC Deflators 2018 old'!$BJ22*100</f>
        <v>33.5100172582869</v>
      </c>
      <c r="AC22" s="73" t="n">
        <f aca="false">'OECD DAC Deflators 2018 old'!AC22/'OECD DAC Deflators 2018 old'!$BJ22*100</f>
        <v>45.4930790814281</v>
      </c>
      <c r="AD22" s="73" t="n">
        <f aca="false">'OECD DAC Deflators 2018 old'!AD22/'OECD DAC Deflators 2018 old'!$BJ22*100</f>
        <v>54.6276618357306</v>
      </c>
      <c r="AE22" s="73" t="n">
        <f aca="false">'OECD DAC Deflators 2018 old'!AE22/'OECD DAC Deflators 2018 old'!$BJ22*100</f>
        <v>56.7243571967237</v>
      </c>
      <c r="AF22" s="73" t="n">
        <f aca="false">'OECD DAC Deflators 2018 old'!AF22/'OECD DAC Deflators 2018 old'!$BJ22*100</f>
        <v>53.5882140237677</v>
      </c>
      <c r="AG22" s="73" t="n">
        <f aca="false">'OECD DAC Deflators 2018 old'!AG22/'OECD DAC Deflators 2018 old'!$BJ22*100</f>
        <v>63.3894349394425</v>
      </c>
      <c r="AH22" s="73" t="n">
        <f aca="false">'OECD DAC Deflators 2018 old'!AH22/'OECD DAC Deflators 2018 old'!$BJ22*100</f>
        <v>63.6569870128293</v>
      </c>
      <c r="AI22" s="73" t="n">
        <f aca="false">'OECD DAC Deflators 2018 old'!AI22/'OECD DAC Deflators 2018 old'!$BJ22*100</f>
        <v>69.3659610758292</v>
      </c>
      <c r="AJ22" s="73" t="n">
        <f aca="false">'OECD DAC Deflators 2018 old'!AJ22/'OECD DAC Deflators 2018 old'!$BJ22*100</f>
        <v>66.7243491949976</v>
      </c>
      <c r="AK22" s="73" t="n">
        <f aca="false">'OECD DAC Deflators 2018 old'!AK22/'OECD DAC Deflators 2018 old'!$BJ22*100</f>
        <v>69.5123670164419</v>
      </c>
      <c r="AL22" s="73" t="n">
        <f aca="false">'OECD DAC Deflators 2018 old'!AL22/'OECD DAC Deflators 2018 old'!$BJ22*100</f>
        <v>80.4319337890405</v>
      </c>
      <c r="AM22" s="73" t="n">
        <f aca="false">'OECD DAC Deflators 2018 old'!AM22/'OECD DAC Deflators 2018 old'!$BJ22*100</f>
        <v>77.5041514596256</v>
      </c>
      <c r="AN22" s="73" t="n">
        <f aca="false">'OECD DAC Deflators 2018 old'!AN22/'OECD DAC Deflators 2018 old'!$BJ22*100</f>
        <v>68.686749945896</v>
      </c>
      <c r="AO22" s="73" t="n">
        <f aca="false">'OECD DAC Deflators 2018 old'!AO22/'OECD DAC Deflators 2018 old'!$BJ22*100</f>
        <v>68.9836981039849</v>
      </c>
      <c r="AP22" s="73" t="n">
        <f aca="false">'OECD DAC Deflators 2018 old'!AP22/'OECD DAC Deflators 2018 old'!$BJ22*100</f>
        <v>67.0690584249928</v>
      </c>
      <c r="AQ22" s="73" t="n">
        <f aca="false">'OECD DAC Deflators 2018 old'!AQ22/'OECD DAC Deflators 2018 old'!$BJ22*100</f>
        <v>59.9749558284204</v>
      </c>
      <c r="AR22" s="73" t="n">
        <f aca="false">'OECD DAC Deflators 2018 old'!AR22/'OECD DAC Deflators 2018 old'!$BJ22*100</f>
        <v>60.7100969718924</v>
      </c>
      <c r="AS22" s="73" t="n">
        <f aca="false">'OECD DAC Deflators 2018 old'!AS22/'OECD DAC Deflators 2018 old'!$BJ22*100</f>
        <v>66.2891322361968</v>
      </c>
      <c r="AT22" s="73" t="n">
        <f aca="false">'OECD DAC Deflators 2018 old'!AT22/'OECD DAC Deflators 2018 old'!$BJ22*100</f>
        <v>81.1743298308205</v>
      </c>
      <c r="AU22" s="73" t="n">
        <f aca="false">'OECD DAC Deflators 2018 old'!AU22/'OECD DAC Deflators 2018 old'!$BJ22*100</f>
        <v>90.4363328918296</v>
      </c>
      <c r="AV22" s="73" t="n">
        <f aca="false">'OECD DAC Deflators 2018 old'!AV22/'OECD DAC Deflators 2018 old'!$BJ22*100</f>
        <v>92.2731239830114</v>
      </c>
      <c r="AW22" s="73" t="n">
        <f aca="false">'OECD DAC Deflators 2018 old'!AW22/'OECD DAC Deflators 2018 old'!$BJ22*100</f>
        <v>95.499738979592</v>
      </c>
      <c r="AX22" s="73" t="n">
        <f aca="false">'OECD DAC Deflators 2018 old'!AX22/'OECD DAC Deflators 2018 old'!$BJ22*100</f>
        <v>106.309305613494</v>
      </c>
      <c r="AY22" s="73" t="n">
        <f aca="false">'OECD DAC Deflators 2018 old'!AY22/'OECD DAC Deflators 2018 old'!$BJ22*100</f>
        <v>114.581332046929</v>
      </c>
      <c r="AZ22" s="73" t="n">
        <f aca="false">'OECD DAC Deflators 2018 old'!AZ22/'OECD DAC Deflators 2018 old'!$BJ22*100</f>
        <v>110.86569566473</v>
      </c>
      <c r="BA22" s="73" t="n">
        <f aca="false">'OECD DAC Deflators 2018 old'!BA22/'OECD DAC Deflators 2018 old'!$BJ22*100</f>
        <v>106.429851616812</v>
      </c>
      <c r="BB22" s="73" t="n">
        <f aca="false">'OECD DAC Deflators 2018 old'!BB22/'OECD DAC Deflators 2018 old'!$BJ22*100</f>
        <v>111.966138172493</v>
      </c>
      <c r="BC22" s="73" t="n">
        <f aca="false">'OECD DAC Deflators 2018 old'!BC22/'OECD DAC Deflators 2018 old'!$BJ22*100</f>
        <v>104.99816021852</v>
      </c>
      <c r="BD22" s="73" t="n">
        <f aca="false">'OECD DAC Deflators 2018 old'!BD22/'OECD DAC Deflators 2018 old'!$BJ22*100</f>
        <v>109.841016166687</v>
      </c>
      <c r="BE22" s="73" t="n">
        <f aca="false">'OECD DAC Deflators 2018 old'!BE22/'OECD DAC Deflators 2018 old'!$BJ22*100</f>
        <v>110.044279500374</v>
      </c>
      <c r="BF22" s="73" t="n">
        <f aca="false">'OECD DAC Deflators 2018 old'!BF22/'OECD DAC Deflators 2018 old'!$BJ22*100</f>
        <v>92.7247444802658</v>
      </c>
      <c r="BG22" s="73" t="n">
        <f aca="false">'OECD DAC Deflators 2018 old'!BG22/'OECD DAC Deflators 2018 old'!$BJ22*100</f>
        <v>92.883677225635</v>
      </c>
      <c r="BH22" s="73" t="n">
        <f aca="false">'OECD DAC Deflators 2018 old'!BH22/'OECD DAC Deflators 2018 old'!$BJ22*100</f>
        <v>95.8630850503054</v>
      </c>
      <c r="BI22" s="73" t="n">
        <f aca="false">'OECD DAC Deflators 2018 old'!BI22/'OECD DAC Deflators 2018 old'!$BJ22*100</f>
        <v>102.586231729495</v>
      </c>
      <c r="BJ22" s="73" t="n">
        <f aca="false">'OECD DAC Deflators 2018 old'!BJ22/'OECD DAC Deflators 2018 old'!$BJ22*100</f>
        <v>100</v>
      </c>
      <c r="BK22" s="70" t="s">
        <v>137</v>
      </c>
      <c r="BL22" s="70"/>
    </row>
    <row r="23" customFormat="false" ht="21" hidden="false" customHeight="true" outlineLevel="0" collapsed="false">
      <c r="A23" s="70" t="s">
        <v>138</v>
      </c>
      <c r="B23" s="70" t="s">
        <v>370</v>
      </c>
      <c r="C23" s="73" t="n">
        <f aca="false">'OECD DAC Deflators 2018 old'!C23/'OECD DAC Deflators 2018 old'!$BJ23*100</f>
        <v>9.63130567404485</v>
      </c>
      <c r="D23" s="73" t="n">
        <f aca="false">'OECD DAC Deflators 2018 old'!D23/'OECD DAC Deflators 2018 old'!$BJ23*100</f>
        <v>9.38533239740123</v>
      </c>
      <c r="E23" s="73" t="n">
        <f aca="false">'OECD DAC Deflators 2018 old'!E23/'OECD DAC Deflators 2018 old'!$BJ23*100</f>
        <v>9.92797744464244</v>
      </c>
      <c r="F23" s="73" t="n">
        <f aca="false">'OECD DAC Deflators 2018 old'!F23/'OECD DAC Deflators 2018 old'!$BJ23*100</f>
        <v>10.3203702923859</v>
      </c>
      <c r="G23" s="73" t="n">
        <f aca="false">'OECD DAC Deflators 2018 old'!G23/'OECD DAC Deflators 2018 old'!$BJ23*100</f>
        <v>10.689018536282</v>
      </c>
      <c r="H23" s="73" t="n">
        <f aca="false">'OECD DAC Deflators 2018 old'!H23/'OECD DAC Deflators 2018 old'!$BJ23*100</f>
        <v>11.1469168253189</v>
      </c>
      <c r="I23" s="73" t="n">
        <f aca="false">'OECD DAC Deflators 2018 old'!I23/'OECD DAC Deflators 2018 old'!$BJ23*100</f>
        <v>10.5204353462642</v>
      </c>
      <c r="J23" s="73" t="n">
        <f aca="false">'OECD DAC Deflators 2018 old'!J23/'OECD DAC Deflators 2018 old'!$BJ23*100</f>
        <v>11.1348696584387</v>
      </c>
      <c r="K23" s="73" t="n">
        <f aca="false">'OECD DAC Deflators 2018 old'!K23/'OECD DAC Deflators 2018 old'!$BJ23*100</f>
        <v>9.9767236227888</v>
      </c>
      <c r="L23" s="73" t="n">
        <f aca="false">'OECD DAC Deflators 2018 old'!L23/'OECD DAC Deflators 2018 old'!$BJ23*100</f>
        <v>9.84843549043521</v>
      </c>
      <c r="M23" s="73" t="n">
        <f aca="false">'OECD DAC Deflators 2018 old'!M23/'OECD DAC Deflators 2018 old'!$BJ23*100</f>
        <v>10.6817143241905</v>
      </c>
      <c r="N23" s="73" t="n">
        <f aca="false">'OECD DAC Deflators 2018 old'!N23/'OECD DAC Deflators 2018 old'!$BJ23*100</f>
        <v>12.4332378454095</v>
      </c>
      <c r="O23" s="73" t="n">
        <f aca="false">'OECD DAC Deflators 2018 old'!O23/'OECD DAC Deflators 2018 old'!$BJ23*100</f>
        <v>14.3403973495492</v>
      </c>
      <c r="P23" s="73" t="n">
        <f aca="false">'OECD DAC Deflators 2018 old'!P23/'OECD DAC Deflators 2018 old'!$BJ23*100</f>
        <v>17.6182502152536</v>
      </c>
      <c r="Q23" s="73" t="n">
        <f aca="false">'OECD DAC Deflators 2018 old'!Q23/'OECD DAC Deflators 2018 old'!$BJ23*100</f>
        <v>18.7259816553494</v>
      </c>
      <c r="R23" s="73" t="n">
        <f aca="false">'OECD DAC Deflators 2018 old'!R23/'OECD DAC Deflators 2018 old'!$BJ23*100</f>
        <v>18.4270582412836</v>
      </c>
      <c r="S23" s="73" t="n">
        <f aca="false">'OECD DAC Deflators 2018 old'!S23/'OECD DAC Deflators 2018 old'!$BJ23*100</f>
        <v>18.3381044379512</v>
      </c>
      <c r="T23" s="73" t="n">
        <f aca="false">'OECD DAC Deflators 2018 old'!T23/'OECD DAC Deflators 2018 old'!$BJ23*100</f>
        <v>20.8458540928038</v>
      </c>
      <c r="U23" s="73" t="n">
        <f aca="false">'OECD DAC Deflators 2018 old'!U23/'OECD DAC Deflators 2018 old'!$BJ23*100</f>
        <v>25.205270372184</v>
      </c>
      <c r="V23" s="73" t="n">
        <f aca="false">'OECD DAC Deflators 2018 old'!V23/'OECD DAC Deflators 2018 old'!$BJ23*100</f>
        <v>27.9476178239562</v>
      </c>
      <c r="W23" s="73" t="n">
        <f aca="false">'OECD DAC Deflators 2018 old'!W23/'OECD DAC Deflators 2018 old'!$BJ23*100</f>
        <v>30.682203328898</v>
      </c>
      <c r="X23" s="73" t="n">
        <f aca="false">'OECD DAC Deflators 2018 old'!X23/'OECD DAC Deflators 2018 old'!$BJ23*100</f>
        <v>31.5955631123732</v>
      </c>
      <c r="Y23" s="73" t="n">
        <f aca="false">'OECD DAC Deflators 2018 old'!Y23/'OECD DAC Deflators 2018 old'!$BJ23*100</f>
        <v>31.2022085073694</v>
      </c>
      <c r="Z23" s="73" t="n">
        <f aca="false">'OECD DAC Deflators 2018 old'!Z23/'OECD DAC Deflators 2018 old'!$BJ23*100</f>
        <v>29.9228666562749</v>
      </c>
      <c r="AA23" s="73" t="n">
        <f aca="false">'OECD DAC Deflators 2018 old'!AA23/'OECD DAC Deflators 2018 old'!$BJ23*100</f>
        <v>27.4193271324025</v>
      </c>
      <c r="AB23" s="73" t="n">
        <f aca="false">'OECD DAC Deflators 2018 old'!AB23/'OECD DAC Deflators 2018 old'!$BJ23*100</f>
        <v>27.1801057003116</v>
      </c>
      <c r="AC23" s="73" t="n">
        <f aca="false">'OECD DAC Deflators 2018 old'!AC23/'OECD DAC Deflators 2018 old'!$BJ23*100</f>
        <v>33.2293161140588</v>
      </c>
      <c r="AD23" s="73" t="n">
        <f aca="false">'OECD DAC Deflators 2018 old'!AD23/'OECD DAC Deflators 2018 old'!$BJ23*100</f>
        <v>44.0295950504083</v>
      </c>
      <c r="AE23" s="73" t="n">
        <f aca="false">'OECD DAC Deflators 2018 old'!AE23/'OECD DAC Deflators 2018 old'!$BJ23*100</f>
        <v>52.443944518106</v>
      </c>
      <c r="AF23" s="73" t="n">
        <f aca="false">'OECD DAC Deflators 2018 old'!AF23/'OECD DAC Deflators 2018 old'!$BJ23*100</f>
        <v>50.1981250814794</v>
      </c>
      <c r="AG23" s="73" t="n">
        <f aca="false">'OECD DAC Deflators 2018 old'!AG23/'OECD DAC Deflators 2018 old'!$BJ23*100</f>
        <v>51.5772201898914</v>
      </c>
      <c r="AH23" s="73" t="n">
        <f aca="false">'OECD DAC Deflators 2018 old'!AH23/'OECD DAC Deflators 2018 old'!$BJ23*100</f>
        <v>50.1896677892928</v>
      </c>
      <c r="AI23" s="73" t="n">
        <f aca="false">'OECD DAC Deflators 2018 old'!AI23/'OECD DAC Deflators 2018 old'!$BJ23*100</f>
        <v>47.5507642740361</v>
      </c>
      <c r="AJ23" s="73" t="n">
        <f aca="false">'OECD DAC Deflators 2018 old'!AJ23/'OECD DAC Deflators 2018 old'!$BJ23*100</f>
        <v>48.8055550852488</v>
      </c>
      <c r="AK23" s="73" t="n">
        <f aca="false">'OECD DAC Deflators 2018 old'!AK23/'OECD DAC Deflators 2018 old'!$BJ23*100</f>
        <v>53.9704250693478</v>
      </c>
      <c r="AL23" s="73" t="n">
        <f aca="false">'OECD DAC Deflators 2018 old'!AL23/'OECD DAC Deflators 2018 old'!$BJ23*100</f>
        <v>60.9402675915226</v>
      </c>
      <c r="AM23" s="73" t="n">
        <f aca="false">'OECD DAC Deflators 2018 old'!AM23/'OECD DAC Deflators 2018 old'!$BJ23*100</f>
        <v>65.2471523807586</v>
      </c>
      <c r="AN23" s="73" t="n">
        <f aca="false">'OECD DAC Deflators 2018 old'!AN23/'OECD DAC Deflators 2018 old'!$BJ23*100</f>
        <v>62.9731004826088</v>
      </c>
      <c r="AO23" s="73" t="n">
        <f aca="false">'OECD DAC Deflators 2018 old'!AO23/'OECD DAC Deflators 2018 old'!$BJ23*100</f>
        <v>51.5239491238433</v>
      </c>
      <c r="AP23" s="73" t="n">
        <f aca="false">'OECD DAC Deflators 2018 old'!AP23/'OECD DAC Deflators 2018 old'!$BJ23*100</f>
        <v>51.1588691536756</v>
      </c>
      <c r="AQ23" s="73" t="n">
        <f aca="false">'OECD DAC Deflators 2018 old'!AQ23/'OECD DAC Deflators 2018 old'!$BJ23*100</f>
        <v>44.9257429790846</v>
      </c>
      <c r="AR23" s="73" t="n">
        <f aca="false">'OECD DAC Deflators 2018 old'!AR23/'OECD DAC Deflators 2018 old'!$BJ23*100</f>
        <v>43.3988746390864</v>
      </c>
      <c r="AS23" s="73" t="n">
        <f aca="false">'OECD DAC Deflators 2018 old'!AS23/'OECD DAC Deflators 2018 old'!$BJ23*100</f>
        <v>48.11795213222</v>
      </c>
      <c r="AT23" s="73" t="n">
        <f aca="false">'OECD DAC Deflators 2018 old'!AT23/'OECD DAC Deflators 2018 old'!$BJ23*100</f>
        <v>61.1776951148841</v>
      </c>
      <c r="AU23" s="73" t="n">
        <f aca="false">'OECD DAC Deflators 2018 old'!AU23/'OECD DAC Deflators 2018 old'!$BJ23*100</f>
        <v>72.2836081651566</v>
      </c>
      <c r="AV23" s="73" t="n">
        <f aca="false">'OECD DAC Deflators 2018 old'!AV23/'OECD DAC Deflators 2018 old'!$BJ23*100</f>
        <v>78.673282706294</v>
      </c>
      <c r="AW23" s="73" t="n">
        <f aca="false">'OECD DAC Deflators 2018 old'!AW23/'OECD DAC Deflators 2018 old'!$BJ23*100</f>
        <v>74.2063892816093</v>
      </c>
      <c r="AX23" s="73" t="n">
        <f aca="false">'OECD DAC Deflators 2018 old'!AX23/'OECD DAC Deflators 2018 old'!$BJ23*100</f>
        <v>87.6954997927439</v>
      </c>
      <c r="AY23" s="73" t="n">
        <f aca="false">'OECD DAC Deflators 2018 old'!AY23/'OECD DAC Deflators 2018 old'!$BJ23*100</f>
        <v>85.7778525056883</v>
      </c>
      <c r="AZ23" s="73" t="n">
        <f aca="false">'OECD DAC Deflators 2018 old'!AZ23/'OECD DAC Deflators 2018 old'!$BJ23*100</f>
        <v>78.2302870260139</v>
      </c>
      <c r="BA23" s="73" t="n">
        <f aca="false">'OECD DAC Deflators 2018 old'!BA23/'OECD DAC Deflators 2018 old'!$BJ23*100</f>
        <v>92.7641909649581</v>
      </c>
      <c r="BB23" s="73" t="n">
        <f aca="false">'OECD DAC Deflators 2018 old'!BB23/'OECD DAC Deflators 2018 old'!$BJ23*100</f>
        <v>104.58140322709</v>
      </c>
      <c r="BC23" s="73" t="n">
        <f aca="false">'OECD DAC Deflators 2018 old'!BC23/'OECD DAC Deflators 2018 old'!$BJ23*100</f>
        <v>106.904240390847</v>
      </c>
      <c r="BD23" s="73" t="n">
        <f aca="false">'OECD DAC Deflators 2018 old'!BD23/'OECD DAC Deflators 2018 old'!$BJ23*100</f>
        <v>111.744040535425</v>
      </c>
      <c r="BE23" s="73" t="n">
        <f aca="false">'OECD DAC Deflators 2018 old'!BE23/'OECD DAC Deflators 2018 old'!$BJ23*100</f>
        <v>115.63820185419</v>
      </c>
      <c r="BF23" s="73" t="n">
        <f aca="false">'OECD DAC Deflators 2018 old'!BF23/'OECD DAC Deflators 2018 old'!$BJ23*100</f>
        <v>97.3871472487807</v>
      </c>
      <c r="BG23" s="73" t="n">
        <f aca="false">'OECD DAC Deflators 2018 old'!BG23/'OECD DAC Deflators 2018 old'!$BJ23*100</f>
        <v>98.9630312646816</v>
      </c>
      <c r="BH23" s="73" t="n">
        <f aca="false">'OECD DAC Deflators 2018 old'!BH23/'OECD DAC Deflators 2018 old'!$BJ23*100</f>
        <v>104.544142590728</v>
      </c>
      <c r="BI23" s="73" t="n">
        <f aca="false">'OECD DAC Deflators 2018 old'!BI23/'OECD DAC Deflators 2018 old'!$BJ23*100</f>
        <v>102.861739072313</v>
      </c>
      <c r="BJ23" s="73" t="n">
        <f aca="false">'OECD DAC Deflators 2018 old'!BJ23/'OECD DAC Deflators 2018 old'!$BJ23*100</f>
        <v>100</v>
      </c>
      <c r="BK23" s="70" t="s">
        <v>138</v>
      </c>
      <c r="BL23" s="74"/>
    </row>
    <row r="24" customFormat="false" ht="12.75" hidden="false" customHeight="true" outlineLevel="0" collapsed="false">
      <c r="A24" s="70" t="s">
        <v>142</v>
      </c>
      <c r="B24" s="70" t="s">
        <v>375</v>
      </c>
      <c r="C24" s="73" t="n">
        <f aca="false">'OECD DAC Deflators 2018 old'!C24/'OECD DAC Deflators 2018 old'!$BJ24*100</f>
        <v>7.90397177456592</v>
      </c>
      <c r="D24" s="73" t="n">
        <f aca="false">'OECD DAC Deflators 2018 old'!D24/'OECD DAC Deflators 2018 old'!$BJ24*100</f>
        <v>8.10320922367921</v>
      </c>
      <c r="E24" s="73" t="n">
        <f aca="false">'OECD DAC Deflators 2018 old'!E24/'OECD DAC Deflators 2018 old'!$BJ24*100</f>
        <v>8.49513650939485</v>
      </c>
      <c r="F24" s="73" t="n">
        <f aca="false">'OECD DAC Deflators 2018 old'!F24/'OECD DAC Deflators 2018 old'!$BJ24*100</f>
        <v>8.76898691989239</v>
      </c>
      <c r="G24" s="73" t="n">
        <f aca="false">'OECD DAC Deflators 2018 old'!G24/'OECD DAC Deflators 2018 old'!$BJ24*100</f>
        <v>9.1725390475677</v>
      </c>
      <c r="H24" s="73" t="n">
        <f aca="false">'OECD DAC Deflators 2018 old'!H24/'OECD DAC Deflators 2018 old'!$BJ24*100</f>
        <v>9.62031694558578</v>
      </c>
      <c r="I24" s="73" t="n">
        <f aca="false">'OECD DAC Deflators 2018 old'!I24/'OECD DAC Deflators 2018 old'!$BJ24*100</f>
        <v>10.0029463167933</v>
      </c>
      <c r="J24" s="73" t="n">
        <f aca="false">'OECD DAC Deflators 2018 old'!J24/'OECD DAC Deflators 2018 old'!$BJ24*100</f>
        <v>10.2998026171273</v>
      </c>
      <c r="K24" s="73" t="n">
        <f aca="false">'OECD DAC Deflators 2018 old'!K24/'OECD DAC Deflators 2018 old'!$BJ24*100</f>
        <v>10.7665975419745</v>
      </c>
      <c r="L24" s="73" t="n">
        <f aca="false">'OECD DAC Deflators 2018 old'!L24/'OECD DAC Deflators 2018 old'!$BJ24*100</f>
        <v>11.2161309750624</v>
      </c>
      <c r="M24" s="73" t="n">
        <f aca="false">'OECD DAC Deflators 2018 old'!M24/'OECD DAC Deflators 2018 old'!$BJ24*100</f>
        <v>12.648502839314</v>
      </c>
      <c r="N24" s="73" t="n">
        <f aca="false">'OECD DAC Deflators 2018 old'!N24/'OECD DAC Deflators 2018 old'!$BJ24*100</f>
        <v>13.6452299146354</v>
      </c>
      <c r="O24" s="73" t="n">
        <f aca="false">'OECD DAC Deflators 2018 old'!O24/'OECD DAC Deflators 2018 old'!$BJ24*100</f>
        <v>15.3804843642066</v>
      </c>
      <c r="P24" s="73" t="n">
        <f aca="false">'OECD DAC Deflators 2018 old'!P24/'OECD DAC Deflators 2018 old'!$BJ24*100</f>
        <v>19.1632031490708</v>
      </c>
      <c r="Q24" s="73" t="n">
        <f aca="false">'OECD DAC Deflators 2018 old'!Q24/'OECD DAC Deflators 2018 old'!$BJ24*100</f>
        <v>22.1722773280896</v>
      </c>
      <c r="R24" s="73" t="n">
        <f aca="false">'OECD DAC Deflators 2018 old'!R24/'OECD DAC Deflators 2018 old'!$BJ24*100</f>
        <v>25.5190084885943</v>
      </c>
      <c r="S24" s="73" t="n">
        <f aca="false">'OECD DAC Deflators 2018 old'!S24/'OECD DAC Deflators 2018 old'!$BJ24*100</f>
        <v>26.3222914893695</v>
      </c>
      <c r="T24" s="73" t="n">
        <f aca="false">'OECD DAC Deflators 2018 old'!T24/'OECD DAC Deflators 2018 old'!$BJ24*100</f>
        <v>29.1816488923548</v>
      </c>
      <c r="U24" s="73" t="n">
        <f aca="false">'OECD DAC Deflators 2018 old'!U24/'OECD DAC Deflators 2018 old'!$BJ24*100</f>
        <v>31.4420140290652</v>
      </c>
      <c r="V24" s="73" t="n">
        <f aca="false">'OECD DAC Deflators 2018 old'!V24/'OECD DAC Deflators 2018 old'!$BJ24*100</f>
        <v>34.4073326120439</v>
      </c>
      <c r="W24" s="73" t="n">
        <f aca="false">'OECD DAC Deflators 2018 old'!W24/'OECD DAC Deflators 2018 old'!$BJ24*100</f>
        <v>39.9169036575523</v>
      </c>
      <c r="X24" s="73" t="n">
        <f aca="false">'OECD DAC Deflators 2018 old'!X24/'OECD DAC Deflators 2018 old'!$BJ24*100</f>
        <v>38.8086037848661</v>
      </c>
      <c r="Y24" s="73" t="n">
        <f aca="false">'OECD DAC Deflators 2018 old'!Y24/'OECD DAC Deflators 2018 old'!$BJ24*100</f>
        <v>38.106671643839</v>
      </c>
      <c r="Z24" s="73" t="n">
        <f aca="false">'OECD DAC Deflators 2018 old'!Z24/'OECD DAC Deflators 2018 old'!$BJ24*100</f>
        <v>36.0396308613662</v>
      </c>
      <c r="AA24" s="73" t="n">
        <f aca="false">'OECD DAC Deflators 2018 old'!AA24/'OECD DAC Deflators 2018 old'!$BJ24*100</f>
        <v>34.2226194130899</v>
      </c>
      <c r="AB24" s="73" t="n">
        <f aca="false">'OECD DAC Deflators 2018 old'!AB24/'OECD DAC Deflators 2018 old'!$BJ24*100</f>
        <v>34.1858968409935</v>
      </c>
      <c r="AC24" s="73" t="n">
        <f aca="false">'OECD DAC Deflators 2018 old'!AC24/'OECD DAC Deflators 2018 old'!$BJ24*100</f>
        <v>39.526017938521</v>
      </c>
      <c r="AD24" s="73" t="n">
        <f aca="false">'OECD DAC Deflators 2018 old'!AD24/'OECD DAC Deflators 2018 old'!$BJ24*100</f>
        <v>46.5016708220679</v>
      </c>
      <c r="AE24" s="73" t="n">
        <f aca="false">'OECD DAC Deflators 2018 old'!AE24/'OECD DAC Deflators 2018 old'!$BJ24*100</f>
        <v>50.4087800958762</v>
      </c>
      <c r="AF24" s="73" t="n">
        <f aca="false">'OECD DAC Deflators 2018 old'!AF24/'OECD DAC Deflators 2018 old'!$BJ24*100</f>
        <v>50.2593343230865</v>
      </c>
      <c r="AG24" s="73" t="n">
        <f aca="false">'OECD DAC Deflators 2018 old'!AG24/'OECD DAC Deflators 2018 old'!$BJ24*100</f>
        <v>57.5522590846736</v>
      </c>
      <c r="AH24" s="73" t="n">
        <f aca="false">'OECD DAC Deflators 2018 old'!AH24/'OECD DAC Deflators 2018 old'!$BJ24*100</f>
        <v>56.7784457820299</v>
      </c>
      <c r="AI24" s="73" t="n">
        <f aca="false">'OECD DAC Deflators 2018 old'!AI24/'OECD DAC Deflators 2018 old'!$BJ24*100</f>
        <v>58.8607889966675</v>
      </c>
      <c r="AJ24" s="73" t="n">
        <f aca="false">'OECD DAC Deflators 2018 old'!AJ24/'OECD DAC Deflators 2018 old'!$BJ24*100</f>
        <v>52.7424478007755</v>
      </c>
      <c r="AK24" s="73" t="n">
        <f aca="false">'OECD DAC Deflators 2018 old'!AK24/'OECD DAC Deflators 2018 old'!$BJ24*100</f>
        <v>52.943118628492</v>
      </c>
      <c r="AL24" s="73" t="n">
        <f aca="false">'OECD DAC Deflators 2018 old'!AL24/'OECD DAC Deflators 2018 old'!$BJ24*100</f>
        <v>60.7572120139678</v>
      </c>
      <c r="AM24" s="73" t="n">
        <f aca="false">'OECD DAC Deflators 2018 old'!AM24/'OECD DAC Deflators 2018 old'!$BJ24*100</f>
        <v>62.1672669243403</v>
      </c>
      <c r="AN24" s="73" t="n">
        <f aca="false">'OECD DAC Deflators 2018 old'!AN24/'OECD DAC Deflators 2018 old'!$BJ24*100</f>
        <v>58.3433295256108</v>
      </c>
      <c r="AO24" s="73" t="n">
        <f aca="false">'OECD DAC Deflators 2018 old'!AO24/'OECD DAC Deflators 2018 old'!$BJ24*100</f>
        <v>54.307710295878</v>
      </c>
      <c r="AP24" s="73" t="n">
        <f aca="false">'OECD DAC Deflators 2018 old'!AP24/'OECD DAC Deflators 2018 old'!$BJ24*100</f>
        <v>56.0578242124725</v>
      </c>
      <c r="AQ24" s="73" t="n">
        <f aca="false">'OECD DAC Deflators 2018 old'!AQ24/'OECD DAC Deflators 2018 old'!$BJ24*100</f>
        <v>57.3330675252253</v>
      </c>
      <c r="AR24" s="73" t="n">
        <f aca="false">'OECD DAC Deflators 2018 old'!AR24/'OECD DAC Deflators 2018 old'!$BJ24*100</f>
        <v>57.020256861228</v>
      </c>
      <c r="AS24" s="73" t="n">
        <f aca="false">'OECD DAC Deflators 2018 old'!AS24/'OECD DAC Deflators 2018 old'!$BJ24*100</f>
        <v>63.1652848022611</v>
      </c>
      <c r="AT24" s="73" t="n">
        <f aca="false">'OECD DAC Deflators 2018 old'!AT24/'OECD DAC Deflators 2018 old'!$BJ24*100</f>
        <v>73.2952554547865</v>
      </c>
      <c r="AU24" s="73" t="n">
        <f aca="false">'OECD DAC Deflators 2018 old'!AU24/'OECD DAC Deflators 2018 old'!$BJ24*100</f>
        <v>81.4849070947006</v>
      </c>
      <c r="AV24" s="73" t="n">
        <f aca="false">'OECD DAC Deflators 2018 old'!AV24/'OECD DAC Deflators 2018 old'!$BJ24*100</f>
        <v>92.715206424096</v>
      </c>
      <c r="AW24" s="73" t="n">
        <f aca="false">'OECD DAC Deflators 2018 old'!AW24/'OECD DAC Deflators 2018 old'!$BJ24*100</f>
        <v>101.258208201213</v>
      </c>
      <c r="AX24" s="73" t="n">
        <f aca="false">'OECD DAC Deflators 2018 old'!AX24/'OECD DAC Deflators 2018 old'!$BJ24*100</f>
        <v>114.153532958821</v>
      </c>
      <c r="AY24" s="73" t="n">
        <f aca="false">'OECD DAC Deflators 2018 old'!AY24/'OECD DAC Deflators 2018 old'!$BJ24*100</f>
        <v>129.368944784874</v>
      </c>
      <c r="AZ24" s="73" t="n">
        <f aca="false">'OECD DAC Deflators 2018 old'!AZ24/'OECD DAC Deflators 2018 old'!$BJ24*100</f>
        <v>111.469513566265</v>
      </c>
      <c r="BA24" s="73" t="n">
        <f aca="false">'OECD DAC Deflators 2018 old'!BA24/'OECD DAC Deflators 2018 old'!$BJ24*100</f>
        <v>122.693121618779</v>
      </c>
      <c r="BB24" s="73" t="n">
        <f aca="false">'OECD DAC Deflators 2018 old'!BB24/'OECD DAC Deflators 2018 old'!$BJ24*100</f>
        <v>141.210995300336</v>
      </c>
      <c r="BC24" s="73" t="n">
        <f aca="false">'OECD DAC Deflators 2018 old'!BC24/'OECD DAC Deflators 2018 old'!$BJ24*100</f>
        <v>140.653766919513</v>
      </c>
      <c r="BD24" s="73" t="n">
        <f aca="false">'OECD DAC Deflators 2018 old'!BD24/'OECD DAC Deflators 2018 old'!$BJ24*100</f>
        <v>142.699382120223</v>
      </c>
      <c r="BE24" s="73" t="n">
        <f aca="false">'OECD DAC Deflators 2018 old'!BE24/'OECD DAC Deflators 2018 old'!$BJ24*100</f>
        <v>133.487458356243</v>
      </c>
      <c r="BF24" s="73" t="n">
        <f aca="false">'OECD DAC Deflators 2018 old'!BF24/'OECD DAC Deflators 2018 old'!$BJ24*100</f>
        <v>101.336626091676</v>
      </c>
      <c r="BG24" s="73" t="n">
        <f aca="false">'OECD DAC Deflators 2018 old'!BG24/'OECD DAC Deflators 2018 old'!$BJ24*100</f>
        <v>95.8502241909707</v>
      </c>
      <c r="BH24" s="73" t="n">
        <f aca="false">'OECD DAC Deflators 2018 old'!BH24/'OECD DAC Deflators 2018 old'!$BJ24*100</f>
        <v>101.193721401199</v>
      </c>
      <c r="BI24" s="73" t="n">
        <f aca="false">'OECD DAC Deflators 2018 old'!BI24/'OECD DAC Deflators 2018 old'!$BJ24*100</f>
        <v>108.83664413135</v>
      </c>
      <c r="BJ24" s="73" t="n">
        <f aca="false">'OECD DAC Deflators 2018 old'!BJ24/'OECD DAC Deflators 2018 old'!$BJ24*100</f>
        <v>100</v>
      </c>
      <c r="BK24" s="70" t="s">
        <v>142</v>
      </c>
      <c r="BL24" s="70"/>
    </row>
    <row r="25" customFormat="false" ht="12.75" hidden="false" customHeight="true" outlineLevel="0" collapsed="false">
      <c r="A25" s="70" t="s">
        <v>151</v>
      </c>
      <c r="B25" s="70" t="s">
        <v>384</v>
      </c>
      <c r="C25" s="73" t="n">
        <f aca="false">'OECD DAC Deflators 2018 old'!C25/'OECD DAC Deflators 2018 old'!$BJ25*100</f>
        <v>13.1534750989968</v>
      </c>
      <c r="D25" s="73" t="n">
        <f aca="false">'OECD DAC Deflators 2018 old'!D25/'OECD DAC Deflators 2018 old'!$BJ25*100</f>
        <v>13.4597461015062</v>
      </c>
      <c r="E25" s="73" t="n">
        <f aca="false">'OECD DAC Deflators 2018 old'!E25/'OECD DAC Deflators 2018 old'!$BJ25*100</f>
        <v>13.9663658306738</v>
      </c>
      <c r="F25" s="73" t="n">
        <f aca="false">'OECD DAC Deflators 2018 old'!F25/'OECD DAC Deflators 2018 old'!$BJ25*100</f>
        <v>14.3610148607703</v>
      </c>
      <c r="G25" s="73" t="n">
        <f aca="false">'OECD DAC Deflators 2018 old'!G25/'OECD DAC Deflators 2018 old'!$BJ25*100</f>
        <v>14.7117139431439</v>
      </c>
      <c r="H25" s="73" t="n">
        <f aca="false">'OECD DAC Deflators 2018 old'!H25/'OECD DAC Deflators 2018 old'!$BJ25*100</f>
        <v>15.0470115940848</v>
      </c>
      <c r="I25" s="73" t="n">
        <f aca="false">'OECD DAC Deflators 2018 old'!I25/'OECD DAC Deflators 2018 old'!$BJ25*100</f>
        <v>15.379205000498</v>
      </c>
      <c r="J25" s="73" t="n">
        <f aca="false">'OECD DAC Deflators 2018 old'!J25/'OECD DAC Deflators 2018 old'!$BJ25*100</f>
        <v>15.4847926871186</v>
      </c>
      <c r="K25" s="73" t="n">
        <f aca="false">'OECD DAC Deflators 2018 old'!K25/'OECD DAC Deflators 2018 old'!$BJ25*100</f>
        <v>16.0861001358443</v>
      </c>
      <c r="L25" s="73" t="n">
        <f aca="false">'OECD DAC Deflators 2018 old'!L25/'OECD DAC Deflators 2018 old'!$BJ25*100</f>
        <v>16.5202193356328</v>
      </c>
      <c r="M25" s="73" t="n">
        <f aca="false">'OECD DAC Deflators 2018 old'!M25/'OECD DAC Deflators 2018 old'!$BJ25*100</f>
        <v>16.7961418557135</v>
      </c>
      <c r="N25" s="73" t="n">
        <f aca="false">'OECD DAC Deflators 2018 old'!N25/'OECD DAC Deflators 2018 old'!$BJ25*100</f>
        <v>17.8831117686547</v>
      </c>
      <c r="O25" s="73" t="n">
        <f aca="false">'OECD DAC Deflators 2018 old'!O25/'OECD DAC Deflators 2018 old'!$BJ25*100</f>
        <v>19.837340065186</v>
      </c>
      <c r="P25" s="73" t="n">
        <f aca="false">'OECD DAC Deflators 2018 old'!P25/'OECD DAC Deflators 2018 old'!$BJ25*100</f>
        <v>22.5370424614904</v>
      </c>
      <c r="Q25" s="73" t="n">
        <f aca="false">'OECD DAC Deflators 2018 old'!Q25/'OECD DAC Deflators 2018 old'!$BJ25*100</f>
        <v>24.9501991296446</v>
      </c>
      <c r="R25" s="73" t="n">
        <f aca="false">'OECD DAC Deflators 2018 old'!R25/'OECD DAC Deflators 2018 old'!$BJ25*100</f>
        <v>28.3385956267638</v>
      </c>
      <c r="S25" s="73" t="n">
        <f aca="false">'OECD DAC Deflators 2018 old'!S25/'OECD DAC Deflators 2018 old'!$BJ25*100</f>
        <v>29.3504595515957</v>
      </c>
      <c r="T25" s="73" t="n">
        <f aca="false">'OECD DAC Deflators 2018 old'!T25/'OECD DAC Deflators 2018 old'!$BJ25*100</f>
        <v>31.8259117775977</v>
      </c>
      <c r="U25" s="73" t="n">
        <f aca="false">'OECD DAC Deflators 2018 old'!U25/'OECD DAC Deflators 2018 old'!$BJ25*100</f>
        <v>36.3843234412131</v>
      </c>
      <c r="V25" s="73" t="n">
        <f aca="false">'OECD DAC Deflators 2018 old'!V25/'OECD DAC Deflators 2018 old'!$BJ25*100</f>
        <v>41.1552116584106</v>
      </c>
      <c r="W25" s="73" t="n">
        <f aca="false">'OECD DAC Deflators 2018 old'!W25/'OECD DAC Deflators 2018 old'!$BJ25*100</f>
        <v>44.6498361054929</v>
      </c>
      <c r="X25" s="73" t="n">
        <f aca="false">'OECD DAC Deflators 2018 old'!X25/'OECD DAC Deflators 2018 old'!$BJ25*100</f>
        <v>43.362770473182</v>
      </c>
      <c r="Y25" s="73" t="n">
        <f aca="false">'OECD DAC Deflators 2018 old'!Y25/'OECD DAC Deflators 2018 old'!$BJ25*100</f>
        <v>42.4477536076645</v>
      </c>
      <c r="Z25" s="73" t="n">
        <f aca="false">'OECD DAC Deflators 2018 old'!Z25/'OECD DAC Deflators 2018 old'!$BJ25*100</f>
        <v>42.3868139623466</v>
      </c>
      <c r="AA25" s="73" t="n">
        <f aca="false">'OECD DAC Deflators 2018 old'!AA25/'OECD DAC Deflators 2018 old'!$BJ25*100</f>
        <v>41.5039166302775</v>
      </c>
      <c r="AB25" s="73" t="n">
        <f aca="false">'OECD DAC Deflators 2018 old'!AB25/'OECD DAC Deflators 2018 old'!$BJ25*100</f>
        <v>41.7610401924797</v>
      </c>
      <c r="AC25" s="73" t="n">
        <f aca="false">'OECD DAC Deflators 2018 old'!AC25/'OECD DAC Deflators 2018 old'!$BJ25*100</f>
        <v>50.7486604425841</v>
      </c>
      <c r="AD25" s="73" t="n">
        <f aca="false">'OECD DAC Deflators 2018 old'!AD25/'OECD DAC Deflators 2018 old'!$BJ25*100</f>
        <v>58.5192526412541</v>
      </c>
      <c r="AE25" s="73" t="n">
        <f aca="false">'OECD DAC Deflators 2018 old'!AE25/'OECD DAC Deflators 2018 old'!$BJ25*100</f>
        <v>62.904354312233</v>
      </c>
      <c r="AF25" s="73" t="n">
        <f aca="false">'OECD DAC Deflators 2018 old'!AF25/'OECD DAC Deflators 2018 old'!$BJ25*100</f>
        <v>62.8385538289271</v>
      </c>
      <c r="AG25" s="73" t="n">
        <f aca="false">'OECD DAC Deflators 2018 old'!AG25/'OECD DAC Deflators 2018 old'!$BJ25*100</f>
        <v>69.3893059808703</v>
      </c>
      <c r="AH25" s="73" t="n">
        <f aca="false">'OECD DAC Deflators 2018 old'!AH25/'OECD DAC Deflators 2018 old'!$BJ25*100</f>
        <v>72.1119927984831</v>
      </c>
      <c r="AI25" s="73" t="n">
        <f aca="false">'OECD DAC Deflators 2018 old'!AI25/'OECD DAC Deflators 2018 old'!$BJ25*100</f>
        <v>0</v>
      </c>
      <c r="AJ25" s="73" t="n">
        <f aca="false">'OECD DAC Deflators 2018 old'!AJ25/'OECD DAC Deflators 2018 old'!$BJ25*100</f>
        <v>46.9837240411295</v>
      </c>
      <c r="AK25" s="73" t="n">
        <f aca="false">'OECD DAC Deflators 2018 old'!AK25/'OECD DAC Deflators 2018 old'!$BJ25*100</f>
        <v>51.4476576197973</v>
      </c>
      <c r="AL25" s="73" t="n">
        <f aca="false">'OECD DAC Deflators 2018 old'!AL25/'OECD DAC Deflators 2018 old'!$BJ25*100</f>
        <v>61.7094184441591</v>
      </c>
      <c r="AM25" s="73" t="n">
        <f aca="false">'OECD DAC Deflators 2018 old'!AM25/'OECD DAC Deflators 2018 old'!$BJ25*100</f>
        <v>65.2926181612453</v>
      </c>
      <c r="AN25" s="73" t="n">
        <f aca="false">'OECD DAC Deflators 2018 old'!AN25/'OECD DAC Deflators 2018 old'!$BJ25*100</f>
        <v>61.1706399395963</v>
      </c>
      <c r="AO25" s="73" t="n">
        <f aca="false">'OECD DAC Deflators 2018 old'!AO25/'OECD DAC Deflators 2018 old'!$BJ25*100</f>
        <v>63.7631395333647</v>
      </c>
      <c r="AP25" s="73" t="n">
        <f aca="false">'OECD DAC Deflators 2018 old'!AP25/'OECD DAC Deflators 2018 old'!$BJ25*100</f>
        <v>59.5391064329891</v>
      </c>
      <c r="AQ25" s="73" t="n">
        <f aca="false">'OECD DAC Deflators 2018 old'!AQ25/'OECD DAC Deflators 2018 old'!$BJ25*100</f>
        <v>58.2928720463142</v>
      </c>
      <c r="AR25" s="73" t="n">
        <f aca="false">'OECD DAC Deflators 2018 old'!AR25/'OECD DAC Deflators 2018 old'!$BJ25*100</f>
        <v>64.1076600744843</v>
      </c>
      <c r="AS25" s="73" t="n">
        <f aca="false">'OECD DAC Deflators 2018 old'!AS25/'OECD DAC Deflators 2018 old'!$BJ25*100</f>
        <v>65.7371829476599</v>
      </c>
      <c r="AT25" s="73" t="n">
        <f aca="false">'OECD DAC Deflators 2018 old'!AT25/'OECD DAC Deflators 2018 old'!$BJ25*100</f>
        <v>69.5323459749716</v>
      </c>
      <c r="AU25" s="73" t="n">
        <f aca="false">'OECD DAC Deflators 2018 old'!AU25/'OECD DAC Deflators 2018 old'!$BJ25*100</f>
        <v>77.6933821193347</v>
      </c>
      <c r="AV25" s="73" t="n">
        <f aca="false">'OECD DAC Deflators 2018 old'!AV25/'OECD DAC Deflators 2018 old'!$BJ25*100</f>
        <v>89.9622125869474</v>
      </c>
      <c r="AW25" s="73" t="n">
        <f aca="false">'OECD DAC Deflators 2018 old'!AW25/'OECD DAC Deflators 2018 old'!$BJ25*100</f>
        <v>95.3628121935675</v>
      </c>
      <c r="AX25" s="73" t="n">
        <f aca="false">'OECD DAC Deflators 2018 old'!AX25/'OECD DAC Deflators 2018 old'!$BJ25*100</f>
        <v>111.004138941069</v>
      </c>
      <c r="AY25" s="73" t="n">
        <f aca="false">'OECD DAC Deflators 2018 old'!AY25/'OECD DAC Deflators 2018 old'!$BJ25*100</f>
        <v>130.450720092305</v>
      </c>
      <c r="AZ25" s="73" t="n">
        <f aca="false">'OECD DAC Deflators 2018 old'!AZ25/'OECD DAC Deflators 2018 old'!$BJ25*100</f>
        <v>106.417208708965</v>
      </c>
      <c r="BA25" s="73" t="n">
        <f aca="false">'OECD DAC Deflators 2018 old'!BA25/'OECD DAC Deflators 2018 old'!$BJ25*100</f>
        <v>111.581935300253</v>
      </c>
      <c r="BB25" s="73" t="n">
        <f aca="false">'OECD DAC Deflators 2018 old'!BB25/'OECD DAC Deflators 2018 old'!$BJ25*100</f>
        <v>117.222616104657</v>
      </c>
      <c r="BC25" s="73" t="n">
        <f aca="false">'OECD DAC Deflators 2018 old'!BC25/'OECD DAC Deflators 2018 old'!$BJ25*100</f>
        <v>109.288372595676</v>
      </c>
      <c r="BD25" s="73" t="n">
        <f aca="false">'OECD DAC Deflators 2018 old'!BD25/'OECD DAC Deflators 2018 old'!$BJ25*100</f>
        <v>112.803627979942</v>
      </c>
      <c r="BE25" s="73" t="n">
        <f aca="false">'OECD DAC Deflators 2018 old'!BE25/'OECD DAC Deflators 2018 old'!$BJ25*100</f>
        <v>113.557634105093</v>
      </c>
      <c r="BF25" s="73" t="n">
        <f aca="false">'OECD DAC Deflators 2018 old'!BF25/'OECD DAC Deflators 2018 old'!$BJ25*100</f>
        <v>95.7388657042992</v>
      </c>
      <c r="BG25" s="73" t="n">
        <f aca="false">'OECD DAC Deflators 2018 old'!BG25/'OECD DAC Deflators 2018 old'!$BJ25*100</f>
        <v>91.8011098345431</v>
      </c>
      <c r="BH25" s="73" t="n">
        <f aca="false">'OECD DAC Deflators 2018 old'!BH25/'OECD DAC Deflators 2018 old'!$BJ25*100</f>
        <v>97.5850681500949</v>
      </c>
      <c r="BI25" s="73" t="n">
        <f aca="false">'OECD DAC Deflators 2018 old'!BI25/'OECD DAC Deflators 2018 old'!$BJ25*100</f>
        <v>103.268281028724</v>
      </c>
      <c r="BJ25" s="73" t="n">
        <f aca="false">'OECD DAC Deflators 2018 old'!BJ25/'OECD DAC Deflators 2018 old'!$BJ25*100</f>
        <v>100</v>
      </c>
      <c r="BK25" s="70" t="s">
        <v>151</v>
      </c>
      <c r="BL25" s="70"/>
    </row>
    <row r="26" customFormat="false" ht="21" hidden="false" customHeight="true" outlineLevel="0" collapsed="false">
      <c r="A26" s="70" t="s">
        <v>152</v>
      </c>
      <c r="B26" s="70" t="s">
        <v>385</v>
      </c>
      <c r="C26" s="73" t="n">
        <f aca="false">'OECD DAC Deflators 2018 old'!C26/'OECD DAC Deflators 2018 old'!$BJ26*100</f>
        <v>8.52848816161462</v>
      </c>
      <c r="D26" s="73" t="n">
        <f aca="false">'OECD DAC Deflators 2018 old'!D26/'OECD DAC Deflators 2018 old'!$BJ26*100</f>
        <v>8.69469781605688</v>
      </c>
      <c r="E26" s="73" t="n">
        <f aca="false">'OECD DAC Deflators 2018 old'!E26/'OECD DAC Deflators 2018 old'!$BJ26*100</f>
        <v>8.69323432826234</v>
      </c>
      <c r="F26" s="73" t="n">
        <f aca="false">'OECD DAC Deflators 2018 old'!F26/'OECD DAC Deflators 2018 old'!$BJ26*100</f>
        <v>8.87888656930652</v>
      </c>
      <c r="G26" s="73" t="n">
        <f aca="false">'OECD DAC Deflators 2018 old'!G26/'OECD DAC Deflators 2018 old'!$BJ26*100</f>
        <v>9.01303926943524</v>
      </c>
      <c r="H26" s="73" t="n">
        <f aca="false">'OECD DAC Deflators 2018 old'!H26/'OECD DAC Deflators 2018 old'!$BJ26*100</f>
        <v>9.37335559726293</v>
      </c>
      <c r="I26" s="73" t="n">
        <f aca="false">'OECD DAC Deflators 2018 old'!I26/'OECD DAC Deflators 2018 old'!$BJ26*100</f>
        <v>9.8655495953691</v>
      </c>
      <c r="J26" s="73" t="n">
        <f aca="false">'OECD DAC Deflators 2018 old'!J26/'OECD DAC Deflators 2018 old'!$BJ26*100</f>
        <v>10.2414865430993</v>
      </c>
      <c r="K26" s="73" t="n">
        <f aca="false">'OECD DAC Deflators 2018 old'!K26/'OECD DAC Deflators 2018 old'!$BJ26*100</f>
        <v>10.4372058694644</v>
      </c>
      <c r="L26" s="73" t="n">
        <f aca="false">'OECD DAC Deflators 2018 old'!L26/'OECD DAC Deflators 2018 old'!$BJ26*100</f>
        <v>11.2569760019504</v>
      </c>
      <c r="M26" s="73" t="n">
        <f aca="false">'OECD DAC Deflators 2018 old'!M26/'OECD DAC Deflators 2018 old'!$BJ26*100</f>
        <v>11.4667867442929</v>
      </c>
      <c r="N26" s="73" t="n">
        <f aca="false">'OECD DAC Deflators 2018 old'!N26/'OECD DAC Deflators 2018 old'!$BJ26*100</f>
        <v>12.2034405753128</v>
      </c>
      <c r="O26" s="73" t="n">
        <f aca="false">'OECD DAC Deflators 2018 old'!O26/'OECD DAC Deflators 2018 old'!$BJ26*100</f>
        <v>13.740572160515</v>
      </c>
      <c r="P26" s="73" t="n">
        <f aca="false">'OECD DAC Deflators 2018 old'!P26/'OECD DAC Deflators 2018 old'!$BJ26*100</f>
        <v>16.6686993465543</v>
      </c>
      <c r="Q26" s="73" t="n">
        <f aca="false">'OECD DAC Deflators 2018 old'!Q26/'OECD DAC Deflators 2018 old'!$BJ26*100</f>
        <v>19.1302190577321</v>
      </c>
      <c r="R26" s="73" t="n">
        <f aca="false">'OECD DAC Deflators 2018 old'!R26/'OECD DAC Deflators 2018 old'!$BJ26*100</f>
        <v>22.0328556869394</v>
      </c>
      <c r="S26" s="73" t="n">
        <f aca="false">'OECD DAC Deflators 2018 old'!S26/'OECD DAC Deflators 2018 old'!$BJ26*100</f>
        <v>21.6502709788993</v>
      </c>
      <c r="T26" s="73" t="n">
        <f aca="false">'OECD DAC Deflators 2018 old'!T26/'OECD DAC Deflators 2018 old'!$BJ26*100</f>
        <v>21.5769515964399</v>
      </c>
      <c r="U26" s="73" t="n">
        <f aca="false">'OECD DAC Deflators 2018 old'!U26/'OECD DAC Deflators 2018 old'!$BJ26*100</f>
        <v>22.9783981482488</v>
      </c>
      <c r="V26" s="73" t="n">
        <f aca="false">'OECD DAC Deflators 2018 old'!V26/'OECD DAC Deflators 2018 old'!$BJ26*100</f>
        <v>24.6533239416986</v>
      </c>
      <c r="W26" s="73" t="n">
        <f aca="false">'OECD DAC Deflators 2018 old'!W26/'OECD DAC Deflators 2018 old'!$BJ26*100</f>
        <v>29.1535124009572</v>
      </c>
      <c r="X26" s="73" t="n">
        <f aca="false">'OECD DAC Deflators 2018 old'!X26/'OECD DAC Deflators 2018 old'!$BJ26*100</f>
        <v>27.8585854379689</v>
      </c>
      <c r="Y26" s="73" t="n">
        <f aca="false">'OECD DAC Deflators 2018 old'!Y26/'OECD DAC Deflators 2018 old'!$BJ26*100</f>
        <v>26.058312905874</v>
      </c>
      <c r="Z26" s="73" t="n">
        <f aca="false">'OECD DAC Deflators 2018 old'!Z26/'OECD DAC Deflators 2018 old'!$BJ26*100</f>
        <v>23.2686934174989</v>
      </c>
      <c r="AA26" s="73" t="n">
        <f aca="false">'OECD DAC Deflators 2018 old'!AA26/'OECD DAC Deflators 2018 old'!$BJ26*100</f>
        <v>21.9565269229494</v>
      </c>
      <c r="AB26" s="73" t="n">
        <f aca="false">'OECD DAC Deflators 2018 old'!AB26/'OECD DAC Deflators 2018 old'!$BJ26*100</f>
        <v>23.0243493701484</v>
      </c>
      <c r="AC26" s="73" t="n">
        <f aca="false">'OECD DAC Deflators 2018 old'!AC26/'OECD DAC Deflators 2018 old'!$BJ26*100</f>
        <v>31.8045657773299</v>
      </c>
      <c r="AD26" s="73" t="n">
        <f aca="false">'OECD DAC Deflators 2018 old'!AD26/'OECD DAC Deflators 2018 old'!$BJ26*100</f>
        <v>36.8512673105415</v>
      </c>
      <c r="AE26" s="73" t="n">
        <f aca="false">'OECD DAC Deflators 2018 old'!AE26/'OECD DAC Deflators 2018 old'!$BJ26*100</f>
        <v>40.0687144550056</v>
      </c>
      <c r="AF26" s="73" t="n">
        <f aca="false">'OECD DAC Deflators 2018 old'!AF26/'OECD DAC Deflators 2018 old'!$BJ26*100</f>
        <v>40.5738680912867</v>
      </c>
      <c r="AG26" s="73" t="n">
        <f aca="false">'OECD DAC Deflators 2018 old'!AG26/'OECD DAC Deflators 2018 old'!$BJ26*100</f>
        <v>50.6774123040666</v>
      </c>
      <c r="AH26" s="73" t="n">
        <f aca="false">'OECD DAC Deflators 2018 old'!AH26/'OECD DAC Deflators 2018 old'!$BJ26*100</f>
        <v>54.9996884220925</v>
      </c>
      <c r="AI26" s="73" t="n">
        <f aca="false">'OECD DAC Deflators 2018 old'!AI26/'OECD DAC Deflators 2018 old'!$BJ26*100</f>
        <v>65.6420955167475</v>
      </c>
      <c r="AJ26" s="73" t="n">
        <f aca="false">'OECD DAC Deflators 2018 old'!AJ26/'OECD DAC Deflators 2018 old'!$BJ26*100</f>
        <v>59.1382347566689</v>
      </c>
      <c r="AK26" s="73" t="n">
        <f aca="false">'OECD DAC Deflators 2018 old'!AK26/'OECD DAC Deflators 2018 old'!$BJ26*100</f>
        <v>61.3861186294653</v>
      </c>
      <c r="AL26" s="73" t="n">
        <f aca="false">'OECD DAC Deflators 2018 old'!AL26/'OECD DAC Deflators 2018 old'!$BJ26*100</f>
        <v>70.3088493320435</v>
      </c>
      <c r="AM26" s="73" t="n">
        <f aca="false">'OECD DAC Deflators 2018 old'!AM26/'OECD DAC Deflators 2018 old'!$BJ26*100</f>
        <v>69.9925461218231</v>
      </c>
      <c r="AN26" s="73" t="n">
        <f aca="false">'OECD DAC Deflators 2018 old'!AN26/'OECD DAC Deflators 2018 old'!$BJ26*100</f>
        <v>64.0164766403044</v>
      </c>
      <c r="AO26" s="73" t="n">
        <f aca="false">'OECD DAC Deflators 2018 old'!AO26/'OECD DAC Deflators 2018 old'!$BJ26*100</f>
        <v>64.6245375644563</v>
      </c>
      <c r="AP26" s="73" t="n">
        <f aca="false">'OECD DAC Deflators 2018 old'!AP26/'OECD DAC Deflators 2018 old'!$BJ26*100</f>
        <v>63.956913834491</v>
      </c>
      <c r="AQ26" s="73" t="n">
        <f aca="false">'OECD DAC Deflators 2018 old'!AQ26/'OECD DAC Deflators 2018 old'!$BJ26*100</f>
        <v>57.2119604108506</v>
      </c>
      <c r="AR26" s="73" t="n">
        <f aca="false">'OECD DAC Deflators 2018 old'!AR26/'OECD DAC Deflators 2018 old'!$BJ26*100</f>
        <v>57.6624361403502</v>
      </c>
      <c r="AS26" s="73" t="n">
        <f aca="false">'OECD DAC Deflators 2018 old'!AS26/'OECD DAC Deflators 2018 old'!$BJ26*100</f>
        <v>63.2224171615317</v>
      </c>
      <c r="AT26" s="73" t="n">
        <f aca="false">'OECD DAC Deflators 2018 old'!AT26/'OECD DAC Deflators 2018 old'!$BJ26*100</f>
        <v>78.3916204464954</v>
      </c>
      <c r="AU26" s="73" t="n">
        <f aca="false">'OECD DAC Deflators 2018 old'!AU26/'OECD DAC Deflators 2018 old'!$BJ26*100</f>
        <v>88.271066395677</v>
      </c>
      <c r="AV26" s="73" t="n">
        <f aca="false">'OECD DAC Deflators 2018 old'!AV26/'OECD DAC Deflators 2018 old'!$BJ26*100</f>
        <v>91.2470662180974</v>
      </c>
      <c r="AW26" s="73" t="n">
        <f aca="false">'OECD DAC Deflators 2018 old'!AW26/'OECD DAC Deflators 2018 old'!$BJ26*100</f>
        <v>95.0864779423182</v>
      </c>
      <c r="AX26" s="73" t="n">
        <f aca="false">'OECD DAC Deflators 2018 old'!AX26/'OECD DAC Deflators 2018 old'!$BJ26*100</f>
        <v>106.779690135719</v>
      </c>
      <c r="AY26" s="73" t="n">
        <f aca="false">'OECD DAC Deflators 2018 old'!AY26/'OECD DAC Deflators 2018 old'!$BJ26*100</f>
        <v>114.464205852795</v>
      </c>
      <c r="AZ26" s="73" t="n">
        <f aca="false">'OECD DAC Deflators 2018 old'!AZ26/'OECD DAC Deflators 2018 old'!$BJ26*100</f>
        <v>111.724679788766</v>
      </c>
      <c r="BA26" s="73" t="n">
        <f aca="false">'OECD DAC Deflators 2018 old'!BA26/'OECD DAC Deflators 2018 old'!$BJ26*100</f>
        <v>106.946753056744</v>
      </c>
      <c r="BB26" s="73" t="n">
        <f aca="false">'OECD DAC Deflators 2018 old'!BB26/'OECD DAC Deflators 2018 old'!$BJ26*100</f>
        <v>111.972644481972</v>
      </c>
      <c r="BC26" s="73" t="n">
        <f aca="false">'OECD DAC Deflators 2018 old'!BC26/'OECD DAC Deflators 2018 old'!$BJ26*100</f>
        <v>103.108109063825</v>
      </c>
      <c r="BD26" s="73" t="n">
        <f aca="false">'OECD DAC Deflators 2018 old'!BD26/'OECD DAC Deflators 2018 old'!$BJ26*100</f>
        <v>108.897951548937</v>
      </c>
      <c r="BE26" s="73" t="n">
        <f aca="false">'OECD DAC Deflators 2018 old'!BE26/'OECD DAC Deflators 2018 old'!$BJ26*100</f>
        <v>109.592490728341</v>
      </c>
      <c r="BF26" s="73" t="n">
        <f aca="false">'OECD DAC Deflators 2018 old'!BF26/'OECD DAC Deflators 2018 old'!$BJ26*100</f>
        <v>93.4757046526833</v>
      </c>
      <c r="BG26" s="73" t="n">
        <f aca="false">'OECD DAC Deflators 2018 old'!BG26/'OECD DAC Deflators 2018 old'!$BJ26*100</f>
        <v>94.7859685087886</v>
      </c>
      <c r="BH26" s="73" t="n">
        <f aca="false">'OECD DAC Deflators 2018 old'!BH26/'OECD DAC Deflators 2018 old'!$BJ26*100</f>
        <v>98.0846397474064</v>
      </c>
      <c r="BI26" s="73" t="n">
        <f aca="false">'OECD DAC Deflators 2018 old'!BI26/'OECD DAC Deflators 2018 old'!$BJ26*100</f>
        <v>104.311318214048</v>
      </c>
      <c r="BJ26" s="73" t="n">
        <f aca="false">'OECD DAC Deflators 2018 old'!BJ26/'OECD DAC Deflators 2018 old'!$BJ26*100</f>
        <v>100</v>
      </c>
      <c r="BK26" s="70" t="s">
        <v>152</v>
      </c>
      <c r="BL26" s="74"/>
    </row>
    <row r="27" customFormat="false" ht="12.75" hidden="false" customHeight="true" outlineLevel="0" collapsed="false">
      <c r="A27" s="70" t="s">
        <v>167</v>
      </c>
      <c r="B27" s="70" t="s">
        <v>401</v>
      </c>
      <c r="C27" s="73" t="n">
        <f aca="false">'OECD DAC Deflators 2018 old'!C27/'OECD DAC Deflators 2018 old'!$BJ27*100</f>
        <v>0</v>
      </c>
      <c r="D27" s="73" t="n">
        <f aca="false">'OECD DAC Deflators 2018 old'!D27/'OECD DAC Deflators 2018 old'!$BJ27*100</f>
        <v>0</v>
      </c>
      <c r="E27" s="73" t="n">
        <f aca="false">'OECD DAC Deflators 2018 old'!E27/'OECD DAC Deflators 2018 old'!$BJ27*100</f>
        <v>0</v>
      </c>
      <c r="F27" s="73" t="n">
        <f aca="false">'OECD DAC Deflators 2018 old'!F27/'OECD DAC Deflators 2018 old'!$BJ27*100</f>
        <v>0</v>
      </c>
      <c r="G27" s="73" t="n">
        <f aca="false">'OECD DAC Deflators 2018 old'!G27/'OECD DAC Deflators 2018 old'!$BJ27*100</f>
        <v>0</v>
      </c>
      <c r="H27" s="73" t="n">
        <f aca="false">'OECD DAC Deflators 2018 old'!H27/'OECD DAC Deflators 2018 old'!$BJ27*100</f>
        <v>0</v>
      </c>
      <c r="I27" s="73" t="n">
        <f aca="false">'OECD DAC Deflators 2018 old'!I27/'OECD DAC Deflators 2018 old'!$BJ27*100</f>
        <v>0</v>
      </c>
      <c r="J27" s="73" t="n">
        <f aca="false">'OECD DAC Deflators 2018 old'!J27/'OECD DAC Deflators 2018 old'!$BJ27*100</f>
        <v>0</v>
      </c>
      <c r="K27" s="73" t="n">
        <f aca="false">'OECD DAC Deflators 2018 old'!K27/'OECD DAC Deflators 2018 old'!$BJ27*100</f>
        <v>0</v>
      </c>
      <c r="L27" s="73" t="n">
        <f aca="false">'OECD DAC Deflators 2018 old'!L27/'OECD DAC Deflators 2018 old'!$BJ27*100</f>
        <v>0</v>
      </c>
      <c r="M27" s="73" t="n">
        <f aca="false">'OECD DAC Deflators 2018 old'!M27/'OECD DAC Deflators 2018 old'!$BJ27*100</f>
        <v>0</v>
      </c>
      <c r="N27" s="73" t="n">
        <f aca="false">'OECD DAC Deflators 2018 old'!N27/'OECD DAC Deflators 2018 old'!$BJ27*100</f>
        <v>0</v>
      </c>
      <c r="O27" s="73" t="n">
        <f aca="false">'OECD DAC Deflators 2018 old'!O27/'OECD DAC Deflators 2018 old'!$BJ27*100</f>
        <v>0</v>
      </c>
      <c r="P27" s="73" t="n">
        <f aca="false">'OECD DAC Deflators 2018 old'!P27/'OECD DAC Deflators 2018 old'!$BJ27*100</f>
        <v>0</v>
      </c>
      <c r="Q27" s="73" t="n">
        <f aca="false">'OECD DAC Deflators 2018 old'!Q27/'OECD DAC Deflators 2018 old'!$BJ27*100</f>
        <v>0</v>
      </c>
      <c r="R27" s="73" t="n">
        <f aca="false">'OECD DAC Deflators 2018 old'!R27/'OECD DAC Deflators 2018 old'!$BJ27*100</f>
        <v>0</v>
      </c>
      <c r="S27" s="73" t="n">
        <f aca="false">'OECD DAC Deflators 2018 old'!S27/'OECD DAC Deflators 2018 old'!$BJ27*100</f>
        <v>0</v>
      </c>
      <c r="T27" s="73" t="n">
        <f aca="false">'OECD DAC Deflators 2018 old'!T27/'OECD DAC Deflators 2018 old'!$BJ27*100</f>
        <v>0</v>
      </c>
      <c r="U27" s="73" t="n">
        <f aca="false">'OECD DAC Deflators 2018 old'!U27/'OECD DAC Deflators 2018 old'!$BJ27*100</f>
        <v>0</v>
      </c>
      <c r="V27" s="73" t="n">
        <f aca="false">'OECD DAC Deflators 2018 old'!V27/'OECD DAC Deflators 2018 old'!$BJ27*100</f>
        <v>0</v>
      </c>
      <c r="W27" s="73" t="n">
        <f aca="false">'OECD DAC Deflators 2018 old'!W27/'OECD DAC Deflators 2018 old'!$BJ27*100</f>
        <v>0</v>
      </c>
      <c r="X27" s="73" t="n">
        <f aca="false">'OECD DAC Deflators 2018 old'!X27/'OECD DAC Deflators 2018 old'!$BJ27*100</f>
        <v>0</v>
      </c>
      <c r="Y27" s="73" t="n">
        <f aca="false">'OECD DAC Deflators 2018 old'!Y27/'OECD DAC Deflators 2018 old'!$BJ27*100</f>
        <v>0</v>
      </c>
      <c r="Z27" s="73" t="n">
        <f aca="false">'OECD DAC Deflators 2018 old'!Z27/'OECD DAC Deflators 2018 old'!$BJ27*100</f>
        <v>0</v>
      </c>
      <c r="AA27" s="73" t="n">
        <f aca="false">'OECD DAC Deflators 2018 old'!AA27/'OECD DAC Deflators 2018 old'!$BJ27*100</f>
        <v>0</v>
      </c>
      <c r="AB27" s="73" t="n">
        <f aca="false">'OECD DAC Deflators 2018 old'!AB27/'OECD DAC Deflators 2018 old'!$BJ27*100</f>
        <v>0</v>
      </c>
      <c r="AC27" s="73" t="n">
        <f aca="false">'OECD DAC Deflators 2018 old'!AC27/'OECD DAC Deflators 2018 old'!$BJ27*100</f>
        <v>0</v>
      </c>
      <c r="AD27" s="73" t="n">
        <f aca="false">'OECD DAC Deflators 2018 old'!AD27/'OECD DAC Deflators 2018 old'!$BJ27*100</f>
        <v>0</v>
      </c>
      <c r="AE27" s="73" t="n">
        <f aca="false">'OECD DAC Deflators 2018 old'!AE27/'OECD DAC Deflators 2018 old'!$BJ27*100</f>
        <v>0</v>
      </c>
      <c r="AF27" s="73" t="n">
        <f aca="false">'OECD DAC Deflators 2018 old'!AF27/'OECD DAC Deflators 2018 old'!$BJ27*100</f>
        <v>0</v>
      </c>
      <c r="AG27" s="73" t="n">
        <f aca="false">'OECD DAC Deflators 2018 old'!AG27/'OECD DAC Deflators 2018 old'!$BJ27*100</f>
        <v>0</v>
      </c>
      <c r="AH27" s="73" t="n">
        <f aca="false">'OECD DAC Deflators 2018 old'!AH27/'OECD DAC Deflators 2018 old'!$BJ27*100</f>
        <v>0</v>
      </c>
      <c r="AI27" s="73" t="n">
        <f aca="false">'OECD DAC Deflators 2018 old'!AI27/'OECD DAC Deflators 2018 old'!$BJ27*100</f>
        <v>0</v>
      </c>
      <c r="AJ27" s="73" t="n">
        <f aca="false">'OECD DAC Deflators 2018 old'!AJ27/'OECD DAC Deflators 2018 old'!$BJ27*100</f>
        <v>36.1006199689042</v>
      </c>
      <c r="AK27" s="73" t="n">
        <f aca="false">'OECD DAC Deflators 2018 old'!AK27/'OECD DAC Deflators 2018 old'!$BJ27*100</f>
        <v>39.3265157471802</v>
      </c>
      <c r="AL27" s="73" t="n">
        <f aca="false">'OECD DAC Deflators 2018 old'!AL27/'OECD DAC Deflators 2018 old'!$BJ27*100</f>
        <v>46.5660678095696</v>
      </c>
      <c r="AM27" s="73" t="n">
        <f aca="false">'OECD DAC Deflators 2018 old'!AM27/'OECD DAC Deflators 2018 old'!$BJ27*100</f>
        <v>47.2271800775945</v>
      </c>
      <c r="AN27" s="73" t="n">
        <f aca="false">'OECD DAC Deflators 2018 old'!AN27/'OECD DAC Deflators 2018 old'!$BJ27*100</f>
        <v>45.1277721743923</v>
      </c>
      <c r="AO27" s="73" t="n">
        <f aca="false">'OECD DAC Deflators 2018 old'!AO27/'OECD DAC Deflators 2018 old'!$BJ27*100</f>
        <v>45.1457411855953</v>
      </c>
      <c r="AP27" s="73" t="n">
        <f aca="false">'OECD DAC Deflators 2018 old'!AP27/'OECD DAC Deflators 2018 old'!$BJ27*100</f>
        <v>41.2306586143001</v>
      </c>
      <c r="AQ27" s="73" t="n">
        <f aca="false">'OECD DAC Deflators 2018 old'!AQ27/'OECD DAC Deflators 2018 old'!$BJ27*100</f>
        <v>40.3899702873235</v>
      </c>
      <c r="AR27" s="73" t="n">
        <f aca="false">'OECD DAC Deflators 2018 old'!AR27/'OECD DAC Deflators 2018 old'!$BJ27*100</f>
        <v>40.6303222522479</v>
      </c>
      <c r="AS27" s="73" t="n">
        <f aca="false">'OECD DAC Deflators 2018 old'!AS27/'OECD DAC Deflators 2018 old'!$BJ27*100</f>
        <v>45.0367495974003</v>
      </c>
      <c r="AT27" s="73" t="n">
        <f aca="false">'OECD DAC Deflators 2018 old'!AT27/'OECD DAC Deflators 2018 old'!$BJ27*100</f>
        <v>58.4619416229694</v>
      </c>
      <c r="AU27" s="73" t="n">
        <f aca="false">'OECD DAC Deflators 2018 old'!AU27/'OECD DAC Deflators 2018 old'!$BJ27*100</f>
        <v>70.4961042807645</v>
      </c>
      <c r="AV27" s="73" t="n">
        <f aca="false">'OECD DAC Deflators 2018 old'!AV27/'OECD DAC Deflators 2018 old'!$BJ27*100</f>
        <v>75.0616253959093</v>
      </c>
      <c r="AW27" s="73" t="n">
        <f aca="false">'OECD DAC Deflators 2018 old'!AW27/'OECD DAC Deflators 2018 old'!$BJ27*100</f>
        <v>80.8513655446697</v>
      </c>
      <c r="AX27" s="73" t="n">
        <f aca="false">'OECD DAC Deflators 2018 old'!AX27/'OECD DAC Deflators 2018 old'!$BJ27*100</f>
        <v>98.2282450148247</v>
      </c>
      <c r="AY27" s="73" t="n">
        <f aca="false">'OECD DAC Deflators 2018 old'!AY27/'OECD DAC Deflators 2018 old'!$BJ27*100</f>
        <v>115.053731278842</v>
      </c>
      <c r="AZ27" s="73" t="n">
        <f aca="false">'OECD DAC Deflators 2018 old'!AZ27/'OECD DAC Deflators 2018 old'!$BJ27*100</f>
        <v>113.922300076178</v>
      </c>
      <c r="BA27" s="73" t="n">
        <f aca="false">'OECD DAC Deflators 2018 old'!BA27/'OECD DAC Deflators 2018 old'!$BJ27*100</f>
        <v>108.883147349581</v>
      </c>
      <c r="BB27" s="73" t="n">
        <f aca="false">'OECD DAC Deflators 2018 old'!BB27/'OECD DAC Deflators 2018 old'!$BJ27*100</f>
        <v>116.213923379984</v>
      </c>
      <c r="BC27" s="73" t="n">
        <f aca="false">'OECD DAC Deflators 2018 old'!BC27/'OECD DAC Deflators 2018 old'!$BJ27*100</f>
        <v>108.791737403123</v>
      </c>
      <c r="BD27" s="73" t="n">
        <f aca="false">'OECD DAC Deflators 2018 old'!BD27/'OECD DAC Deflators 2018 old'!$BJ27*100</f>
        <v>112.948123409171</v>
      </c>
      <c r="BE27" s="73" t="n">
        <f aca="false">'OECD DAC Deflators 2018 old'!BE27/'OECD DAC Deflators 2018 old'!$BJ27*100</f>
        <v>112.658152189901</v>
      </c>
      <c r="BF27" s="73" t="n">
        <f aca="false">'OECD DAC Deflators 2018 old'!BF27/'OECD DAC Deflators 2018 old'!$BJ27*100</f>
        <v>93.9821639685219</v>
      </c>
      <c r="BG27" s="73" t="n">
        <f aca="false">'OECD DAC Deflators 2018 old'!BG27/'OECD DAC Deflators 2018 old'!$BJ27*100</f>
        <v>93.2155824001797</v>
      </c>
      <c r="BH27" s="73" t="n">
        <f aca="false">'OECD DAC Deflators 2018 old'!BH27/'OECD DAC Deflators 2018 old'!$BJ27*100</f>
        <v>96.1773713204614</v>
      </c>
      <c r="BI27" s="73" t="n">
        <f aca="false">'OECD DAC Deflators 2018 old'!BI27/'OECD DAC Deflators 2018 old'!$BJ27*100</f>
        <v>102.750521517978</v>
      </c>
      <c r="BJ27" s="73" t="n">
        <f aca="false">'OECD DAC Deflators 2018 old'!BJ27/'OECD DAC Deflators 2018 old'!$BJ27*100</f>
        <v>100</v>
      </c>
      <c r="BK27" s="70" t="s">
        <v>167</v>
      </c>
      <c r="BL27" s="70"/>
    </row>
    <row r="28" customFormat="false" ht="12.75" hidden="false" customHeight="true" outlineLevel="0" collapsed="false">
      <c r="A28" s="70" t="s">
        <v>168</v>
      </c>
      <c r="B28" s="70" t="s">
        <v>402</v>
      </c>
      <c r="C28" s="73" t="n">
        <f aca="false">'OECD DAC Deflators 2018 old'!C28/'OECD DAC Deflators 2018 old'!$BJ28*100</f>
        <v>13.0804817107691</v>
      </c>
      <c r="D28" s="73" t="n">
        <f aca="false">'OECD DAC Deflators 2018 old'!D28/'OECD DAC Deflators 2018 old'!$BJ28*100</f>
        <v>13.3850531047704</v>
      </c>
      <c r="E28" s="73" t="n">
        <f aca="false">'OECD DAC Deflators 2018 old'!E28/'OECD DAC Deflators 2018 old'!$BJ28*100</f>
        <v>13.8888614179207</v>
      </c>
      <c r="F28" s="73" t="n">
        <f aca="false">'OECD DAC Deflators 2018 old'!F28/'OECD DAC Deflators 2018 old'!$BJ28*100</f>
        <v>14.281320397886</v>
      </c>
      <c r="G28" s="73" t="n">
        <f aca="false">'OECD DAC Deflators 2018 old'!G28/'OECD DAC Deflators 2018 old'!$BJ28*100</f>
        <v>14.6300733242758</v>
      </c>
      <c r="H28" s="73" t="n">
        <f aca="false">'OECD DAC Deflators 2018 old'!H28/'OECD DAC Deflators 2018 old'!$BJ28*100</f>
        <v>14.9635102873436</v>
      </c>
      <c r="I28" s="73" t="n">
        <f aca="false">'OECD DAC Deflators 2018 old'!I28/'OECD DAC Deflators 2018 old'!$BJ28*100</f>
        <v>15.2938602324586</v>
      </c>
      <c r="J28" s="73" t="n">
        <f aca="false">'OECD DAC Deflators 2018 old'!J28/'OECD DAC Deflators 2018 old'!$BJ28*100</f>
        <v>15.3988619748369</v>
      </c>
      <c r="K28" s="73" t="n">
        <f aca="false">'OECD DAC Deflators 2018 old'!K28/'OECD DAC Deflators 2018 old'!$BJ28*100</f>
        <v>15.9968325511604</v>
      </c>
      <c r="L28" s="73" t="n">
        <f aca="false">'OECD DAC Deflators 2018 old'!L28/'OECD DAC Deflators 2018 old'!$BJ28*100</f>
        <v>16.4285426665778</v>
      </c>
      <c r="M28" s="73" t="n">
        <f aca="false">'OECD DAC Deflators 2018 old'!M28/'OECD DAC Deflators 2018 old'!$BJ28*100</f>
        <v>16.7029339928502</v>
      </c>
      <c r="N28" s="73" t="n">
        <f aca="false">'OECD DAC Deflators 2018 old'!N28/'OECD DAC Deflators 2018 old'!$BJ28*100</f>
        <v>17.7838719168113</v>
      </c>
      <c r="O28" s="73" t="n">
        <f aca="false">'OECD DAC Deflators 2018 old'!O28/'OECD DAC Deflators 2018 old'!$BJ28*100</f>
        <v>19.7272554940832</v>
      </c>
      <c r="P28" s="73" t="n">
        <f aca="false">'OECD DAC Deflators 2018 old'!P28/'OECD DAC Deflators 2018 old'!$BJ28*100</f>
        <v>22.411976265864</v>
      </c>
      <c r="Q28" s="73" t="n">
        <f aca="false">'OECD DAC Deflators 2018 old'!Q28/'OECD DAC Deflators 2018 old'!$BJ28*100</f>
        <v>24.8117414553248</v>
      </c>
      <c r="R28" s="73" t="n">
        <f aca="false">'OECD DAC Deflators 2018 old'!R28/'OECD DAC Deflators 2018 old'!$BJ28*100</f>
        <v>28.1813345153963</v>
      </c>
      <c r="S28" s="73" t="n">
        <f aca="false">'OECD DAC Deflators 2018 old'!S28/'OECD DAC Deflators 2018 old'!$BJ28*100</f>
        <v>29.1875832415264</v>
      </c>
      <c r="T28" s="73" t="n">
        <f aca="false">'OECD DAC Deflators 2018 old'!T28/'OECD DAC Deflators 2018 old'!$BJ28*100</f>
        <v>31.649298288265</v>
      </c>
      <c r="U28" s="73" t="n">
        <f aca="false">'OECD DAC Deflators 2018 old'!U28/'OECD DAC Deflators 2018 old'!$BJ28*100</f>
        <v>36.1824136777201</v>
      </c>
      <c r="V28" s="73" t="n">
        <f aca="false">'OECD DAC Deflators 2018 old'!V28/'OECD DAC Deflators 2018 old'!$BJ28*100</f>
        <v>40.9268265115525</v>
      </c>
      <c r="W28" s="73" t="n">
        <f aca="false">'OECD DAC Deflators 2018 old'!W28/'OECD DAC Deflators 2018 old'!$BJ28*100</f>
        <v>44.4020580242919</v>
      </c>
      <c r="X28" s="73" t="n">
        <f aca="false">'OECD DAC Deflators 2018 old'!X28/'OECD DAC Deflators 2018 old'!$BJ28*100</f>
        <v>43.1221347844413</v>
      </c>
      <c r="Y28" s="73" t="n">
        <f aca="false">'OECD DAC Deflators 2018 old'!Y28/'OECD DAC Deflators 2018 old'!$BJ28*100</f>
        <v>42.2121956782837</v>
      </c>
      <c r="Z28" s="73" t="n">
        <f aca="false">'OECD DAC Deflators 2018 old'!Z28/'OECD DAC Deflators 2018 old'!$BJ28*100</f>
        <v>42.1515942090871</v>
      </c>
      <c r="AA28" s="73" t="n">
        <f aca="false">'OECD DAC Deflators 2018 old'!AA28/'OECD DAC Deflators 2018 old'!$BJ28*100</f>
        <v>41.2735963934758</v>
      </c>
      <c r="AB28" s="73" t="n">
        <f aca="false">'OECD DAC Deflators 2018 old'!AB28/'OECD DAC Deflators 2018 old'!$BJ28*100</f>
        <v>41.5292930840826</v>
      </c>
      <c r="AC28" s="73" t="n">
        <f aca="false">'OECD DAC Deflators 2018 old'!AC28/'OECD DAC Deflators 2018 old'!$BJ28*100</f>
        <v>50.4670377804477</v>
      </c>
      <c r="AD28" s="73" t="n">
        <f aca="false">'OECD DAC Deflators 2018 old'!AD28/'OECD DAC Deflators 2018 old'!$BJ28*100</f>
        <v>58.1945081539841</v>
      </c>
      <c r="AE28" s="73" t="n">
        <f aca="false">'OECD DAC Deflators 2018 old'!AE28/'OECD DAC Deflators 2018 old'!$BJ28*100</f>
        <v>62.5552753106024</v>
      </c>
      <c r="AF28" s="73" t="n">
        <f aca="false">'OECD DAC Deflators 2018 old'!AF28/'OECD DAC Deflators 2018 old'!$BJ28*100</f>
        <v>62.4898399779649</v>
      </c>
      <c r="AG28" s="73" t="n">
        <f aca="false">'OECD DAC Deflators 2018 old'!AG28/'OECD DAC Deflators 2018 old'!$BJ28*100</f>
        <v>69.0042396381588</v>
      </c>
      <c r="AH28" s="73" t="n">
        <f aca="false">'OECD DAC Deflators 2018 old'!AH28/'OECD DAC Deflators 2018 old'!$BJ28*100</f>
        <v>71.7118172823855</v>
      </c>
      <c r="AI28" s="73" t="n">
        <f aca="false">'OECD DAC Deflators 2018 old'!AI28/'OECD DAC Deflators 2018 old'!$BJ28*100</f>
        <v>75.5721753372385</v>
      </c>
      <c r="AJ28" s="73" t="n">
        <f aca="false">'OECD DAC Deflators 2018 old'!AJ28/'OECD DAC Deflators 2018 old'!$BJ28*100</f>
        <v>73.7710667280907</v>
      </c>
      <c r="AK28" s="73" t="n">
        <f aca="false">'OECD DAC Deflators 2018 old'!AK28/'OECD DAC Deflators 2018 old'!$BJ28*100</f>
        <v>77.235573780258</v>
      </c>
      <c r="AL28" s="73" t="n">
        <f aca="false">'OECD DAC Deflators 2018 old'!AL28/'OECD DAC Deflators 2018 old'!$BJ28*100</f>
        <v>86.0688445876139</v>
      </c>
      <c r="AM28" s="73" t="n">
        <f aca="false">'OECD DAC Deflators 2018 old'!AM28/'OECD DAC Deflators 2018 old'!$BJ28*100</f>
        <v>81.4003933452396</v>
      </c>
      <c r="AN28" s="73" t="n">
        <f aca="false">'OECD DAC Deflators 2018 old'!AN28/'OECD DAC Deflators 2018 old'!$BJ28*100</f>
        <v>76.1331807734401</v>
      </c>
      <c r="AO28" s="73" t="n">
        <f aca="false">'OECD DAC Deflators 2018 old'!AO28/'OECD DAC Deflators 2018 old'!$BJ28*100</f>
        <v>74.6873236434448</v>
      </c>
      <c r="AP28" s="73" t="n">
        <f aca="false">'OECD DAC Deflators 2018 old'!AP28/'OECD DAC Deflators 2018 old'!$BJ28*100</f>
        <v>75.778471524986</v>
      </c>
      <c r="AQ28" s="73" t="n">
        <f aca="false">'OECD DAC Deflators 2018 old'!AQ28/'OECD DAC Deflators 2018 old'!$BJ28*100</f>
        <v>73.2036941889927</v>
      </c>
      <c r="AR28" s="73" t="n">
        <f aca="false">'OECD DAC Deflators 2018 old'!AR28/'OECD DAC Deflators 2018 old'!$BJ28*100</f>
        <v>69.4730052654812</v>
      </c>
      <c r="AS28" s="73" t="n">
        <f aca="false">'OECD DAC Deflators 2018 old'!AS28/'OECD DAC Deflators 2018 old'!$BJ28*100</f>
        <v>71.9628320984594</v>
      </c>
      <c r="AT28" s="73" t="n">
        <f aca="false">'OECD DAC Deflators 2018 old'!AT28/'OECD DAC Deflators 2018 old'!$BJ28*100</f>
        <v>81.4461450873586</v>
      </c>
      <c r="AU28" s="73" t="n">
        <f aca="false">'OECD DAC Deflators 2018 old'!AU28/'OECD DAC Deflators 2018 old'!$BJ28*100</f>
        <v>88.4634647471536</v>
      </c>
      <c r="AV28" s="73" t="n">
        <f aca="false">'OECD DAC Deflators 2018 old'!AV28/'OECD DAC Deflators 2018 old'!$BJ28*100</f>
        <v>86.7724679939345</v>
      </c>
      <c r="AW28" s="73" t="n">
        <f aca="false">'OECD DAC Deflators 2018 old'!AW28/'OECD DAC Deflators 2018 old'!$BJ28*100</f>
        <v>89.5368104143868</v>
      </c>
      <c r="AX28" s="73" t="n">
        <f aca="false">'OECD DAC Deflators 2018 old'!AX28/'OECD DAC Deflators 2018 old'!$BJ28*100</f>
        <v>101.752459835211</v>
      </c>
      <c r="AY28" s="73" t="n">
        <f aca="false">'OECD DAC Deflators 2018 old'!AY28/'OECD DAC Deflators 2018 old'!$BJ28*100</f>
        <v>111.999815929109</v>
      </c>
      <c r="AZ28" s="73" t="n">
        <f aca="false">'OECD DAC Deflators 2018 old'!AZ28/'OECD DAC Deflators 2018 old'!$BJ28*100</f>
        <v>111.807977172745</v>
      </c>
      <c r="BA28" s="73" t="n">
        <f aca="false">'OECD DAC Deflators 2018 old'!BA28/'OECD DAC Deflators 2018 old'!$BJ28*100</f>
        <v>105.248843479943</v>
      </c>
      <c r="BB28" s="73" t="n">
        <f aca="false">'OECD DAC Deflators 2018 old'!BB28/'OECD DAC Deflators 2018 old'!$BJ28*100</f>
        <v>111.636960896756</v>
      </c>
      <c r="BC28" s="73" t="n">
        <f aca="false">'OECD DAC Deflators 2018 old'!BC28/'OECD DAC Deflators 2018 old'!$BJ28*100</f>
        <v>103.693987710074</v>
      </c>
      <c r="BD28" s="73" t="n">
        <f aca="false">'OECD DAC Deflators 2018 old'!BD28/'OECD DAC Deflators 2018 old'!$BJ28*100</f>
        <v>108.822348145032</v>
      </c>
      <c r="BE28" s="73" t="n">
        <f aca="false">'OECD DAC Deflators 2018 old'!BE28/'OECD DAC Deflators 2018 old'!$BJ28*100</f>
        <v>109.246092193165</v>
      </c>
      <c r="BF28" s="73" t="n">
        <f aca="false">'OECD DAC Deflators 2018 old'!BF28/'OECD DAC Deflators 2018 old'!$BJ28*100</f>
        <v>92.2532670862978</v>
      </c>
      <c r="BG28" s="73" t="n">
        <f aca="false">'OECD DAC Deflators 2018 old'!BG28/'OECD DAC Deflators 2018 old'!$BJ28*100</f>
        <v>92.6586718241843</v>
      </c>
      <c r="BH28" s="73" t="n">
        <f aca="false">'OECD DAC Deflators 2018 old'!BH28/'OECD DAC Deflators 2018 old'!$BJ28*100</f>
        <v>95.9494391234463</v>
      </c>
      <c r="BI28" s="73" t="n">
        <f aca="false">'OECD DAC Deflators 2018 old'!BI28/'OECD DAC Deflators 2018 old'!$BJ28*100</f>
        <v>102.695208006422</v>
      </c>
      <c r="BJ28" s="73" t="n">
        <f aca="false">'OECD DAC Deflators 2018 old'!BJ28/'OECD DAC Deflators 2018 old'!$BJ28*100</f>
        <v>100</v>
      </c>
      <c r="BK28" s="70" t="s">
        <v>168</v>
      </c>
      <c r="BL28" s="70"/>
    </row>
    <row r="29" customFormat="false" ht="21" hidden="false" customHeight="true" outlineLevel="0" collapsed="false">
      <c r="A29" s="70" t="s">
        <v>173</v>
      </c>
      <c r="B29" s="70" t="s">
        <v>407</v>
      </c>
      <c r="C29" s="73" t="n">
        <f aca="false">'OECD DAC Deflators 2018 old'!C29/'OECD DAC Deflators 2018 old'!$BJ29*100</f>
        <v>6.24776154098083</v>
      </c>
      <c r="D29" s="73" t="n">
        <f aca="false">'OECD DAC Deflators 2018 old'!D29/'OECD DAC Deflators 2018 old'!$BJ29*100</f>
        <v>6.3570741243086</v>
      </c>
      <c r="E29" s="73" t="n">
        <f aca="false">'OECD DAC Deflators 2018 old'!E29/'OECD DAC Deflators 2018 old'!$BJ29*100</f>
        <v>6.69709150751954</v>
      </c>
      <c r="F29" s="73" t="n">
        <f aca="false">'OECD DAC Deflators 2018 old'!F29/'OECD DAC Deflators 2018 old'!$BJ29*100</f>
        <v>7.22243305406223</v>
      </c>
      <c r="G29" s="73" t="n">
        <f aca="false">'OECD DAC Deflators 2018 old'!G29/'OECD DAC Deflators 2018 old'!$BJ29*100</f>
        <v>7.75672220792608</v>
      </c>
      <c r="H29" s="73" t="n">
        <f aca="false">'OECD DAC Deflators 2018 old'!H29/'OECD DAC Deflators 2018 old'!$BJ29*100</f>
        <v>8.46596464716155</v>
      </c>
      <c r="I29" s="73" t="n">
        <f aca="false">'OECD DAC Deflators 2018 old'!I29/'OECD DAC Deflators 2018 old'!$BJ29*100</f>
        <v>9.15291229409759</v>
      </c>
      <c r="J29" s="73" t="n">
        <f aca="false">'OECD DAC Deflators 2018 old'!J29/'OECD DAC Deflators 2018 old'!$BJ29*100</f>
        <v>9.74583895253593</v>
      </c>
      <c r="K29" s="73" t="n">
        <f aca="false">'OECD DAC Deflators 2018 old'!K29/'OECD DAC Deflators 2018 old'!$BJ29*100</f>
        <v>9.01788636980944</v>
      </c>
      <c r="L29" s="73" t="n">
        <f aca="false">'OECD DAC Deflators 2018 old'!L29/'OECD DAC Deflators 2018 old'!$BJ29*100</f>
        <v>9.47664771034892</v>
      </c>
      <c r="M29" s="73" t="n">
        <f aca="false">'OECD DAC Deflators 2018 old'!M29/'OECD DAC Deflators 2018 old'!$BJ29*100</f>
        <v>10.0501967103284</v>
      </c>
      <c r="N29" s="73" t="n">
        <f aca="false">'OECD DAC Deflators 2018 old'!N29/'OECD DAC Deflators 2018 old'!$BJ29*100</f>
        <v>10.9116688966304</v>
      </c>
      <c r="O29" s="73" t="n">
        <f aca="false">'OECD DAC Deflators 2018 old'!O29/'OECD DAC Deflators 2018 old'!$BJ29*100</f>
        <v>12.8077892830275</v>
      </c>
      <c r="P29" s="73" t="n">
        <f aca="false">'OECD DAC Deflators 2018 old'!P29/'OECD DAC Deflators 2018 old'!$BJ29*100</f>
        <v>15.8412129513102</v>
      </c>
      <c r="Q29" s="73" t="n">
        <f aca="false">'OECD DAC Deflators 2018 old'!Q29/'OECD DAC Deflators 2018 old'!$BJ29*100</f>
        <v>18.5339122726291</v>
      </c>
      <c r="R29" s="73" t="n">
        <f aca="false">'OECD DAC Deflators 2018 old'!R29/'OECD DAC Deflators 2018 old'!$BJ29*100</f>
        <v>21.7326087020615</v>
      </c>
      <c r="S29" s="73" t="n">
        <f aca="false">'OECD DAC Deflators 2018 old'!S29/'OECD DAC Deflators 2018 old'!$BJ29*100</f>
        <v>21.711059284174</v>
      </c>
      <c r="T29" s="73" t="n">
        <f aca="false">'OECD DAC Deflators 2018 old'!T29/'OECD DAC Deflators 2018 old'!$BJ29*100</f>
        <v>23.5847976756942</v>
      </c>
      <c r="U29" s="73" t="n">
        <f aca="false">'OECD DAC Deflators 2018 old'!U29/'OECD DAC Deflators 2018 old'!$BJ29*100</f>
        <v>28.2007924056687</v>
      </c>
      <c r="V29" s="73" t="n">
        <f aca="false">'OECD DAC Deflators 2018 old'!V29/'OECD DAC Deflators 2018 old'!$BJ29*100</f>
        <v>37.6628243411627</v>
      </c>
      <c r="W29" s="73" t="n">
        <f aca="false">'OECD DAC Deflators 2018 old'!W29/'OECD DAC Deflators 2018 old'!$BJ29*100</f>
        <v>39.9979308074124</v>
      </c>
      <c r="X29" s="73" t="n">
        <f aca="false">'OECD DAC Deflators 2018 old'!X29/'OECD DAC Deflators 2018 old'!$BJ29*100</f>
        <v>34.933379514711</v>
      </c>
      <c r="Y29" s="73" t="n">
        <f aca="false">'OECD DAC Deflators 2018 old'!Y29/'OECD DAC Deflators 2018 old'!$BJ29*100</f>
        <v>33.3418629219499</v>
      </c>
      <c r="Z29" s="73" t="n">
        <f aca="false">'OECD DAC Deflators 2018 old'!Z29/'OECD DAC Deflators 2018 old'!$BJ29*100</f>
        <v>28.5394706064404</v>
      </c>
      <c r="AA29" s="73" t="n">
        <f aca="false">'OECD DAC Deflators 2018 old'!AA29/'OECD DAC Deflators 2018 old'!$BJ29*100</f>
        <v>28.2398446266</v>
      </c>
      <c r="AB29" s="73" t="n">
        <f aca="false">'OECD DAC Deflators 2018 old'!AB29/'OECD DAC Deflators 2018 old'!$BJ29*100</f>
        <v>28.9978893654256</v>
      </c>
      <c r="AC29" s="73" t="n">
        <f aca="false">'OECD DAC Deflators 2018 old'!AC29/'OECD DAC Deflators 2018 old'!$BJ29*100</f>
        <v>39.0650044139038</v>
      </c>
      <c r="AD29" s="73" t="n">
        <f aca="false">'OECD DAC Deflators 2018 old'!AD29/'OECD DAC Deflators 2018 old'!$BJ29*100</f>
        <v>46.8981711003433</v>
      </c>
      <c r="AE29" s="73" t="n">
        <f aca="false">'OECD DAC Deflators 2018 old'!AE29/'OECD DAC Deflators 2018 old'!$BJ29*100</f>
        <v>52.6857760595456</v>
      </c>
      <c r="AF29" s="73" t="n">
        <f aca="false">'OECD DAC Deflators 2018 old'!AF29/'OECD DAC Deflators 2018 old'!$BJ29*100</f>
        <v>55.4059940228031</v>
      </c>
      <c r="AG29" s="73" t="n">
        <f aca="false">'OECD DAC Deflators 2018 old'!AG29/'OECD DAC Deflators 2018 old'!$BJ29*100</f>
        <v>69.0605971541148</v>
      </c>
      <c r="AH29" s="73" t="n">
        <f aca="false">'OECD DAC Deflators 2018 old'!AH29/'OECD DAC Deflators 2018 old'!$BJ29*100</f>
        <v>72.4388654911455</v>
      </c>
      <c r="AI29" s="73" t="n">
        <f aca="false">'OECD DAC Deflators 2018 old'!AI29/'OECD DAC Deflators 2018 old'!$BJ29*100</f>
        <v>78.4568004867731</v>
      </c>
      <c r="AJ29" s="73" t="n">
        <f aca="false">'OECD DAC Deflators 2018 old'!AJ29/'OECD DAC Deflators 2018 old'!$BJ29*100</f>
        <v>66.0025044995492</v>
      </c>
      <c r="AK29" s="73" t="n">
        <f aca="false">'OECD DAC Deflators 2018 old'!AK29/'OECD DAC Deflators 2018 old'!$BJ29*100</f>
        <v>65.1261964556969</v>
      </c>
      <c r="AL29" s="73" t="n">
        <f aca="false">'OECD DAC Deflators 2018 old'!AL29/'OECD DAC Deflators 2018 old'!$BJ29*100</f>
        <v>73.4218804222615</v>
      </c>
      <c r="AM29" s="73" t="n">
        <f aca="false">'OECD DAC Deflators 2018 old'!AM29/'OECD DAC Deflators 2018 old'!$BJ29*100</f>
        <v>74.760024735634</v>
      </c>
      <c r="AN29" s="73" t="n">
        <f aca="false">'OECD DAC Deflators 2018 old'!AN29/'OECD DAC Deflators 2018 old'!$BJ29*100</f>
        <v>66.2151085358575</v>
      </c>
      <c r="AO29" s="73" t="n">
        <f aca="false">'OECD DAC Deflators 2018 old'!AO29/'OECD DAC Deflators 2018 old'!$BJ29*100</f>
        <v>66.5646154281208</v>
      </c>
      <c r="AP29" s="73" t="n">
        <f aca="false">'OECD DAC Deflators 2018 old'!AP29/'OECD DAC Deflators 2018 old'!$BJ29*100</f>
        <v>65.2906698598866</v>
      </c>
      <c r="AQ29" s="73" t="n">
        <f aca="false">'OECD DAC Deflators 2018 old'!AQ29/'OECD DAC Deflators 2018 old'!$BJ29*100</f>
        <v>58.3540494821475</v>
      </c>
      <c r="AR29" s="73" t="n">
        <f aca="false">'OECD DAC Deflators 2018 old'!AR29/'OECD DAC Deflators 2018 old'!$BJ29*100</f>
        <v>59.035911350192</v>
      </c>
      <c r="AS29" s="73" t="n">
        <f aca="false">'OECD DAC Deflators 2018 old'!AS29/'OECD DAC Deflators 2018 old'!$BJ29*100</f>
        <v>64.6629815549523</v>
      </c>
      <c r="AT29" s="73" t="n">
        <f aca="false">'OECD DAC Deflators 2018 old'!AT29/'OECD DAC Deflators 2018 old'!$BJ29*100</f>
        <v>80.570385415045</v>
      </c>
      <c r="AU29" s="73" t="n">
        <f aca="false">'OECD DAC Deflators 2018 old'!AU29/'OECD DAC Deflators 2018 old'!$BJ29*100</f>
        <v>92.038021611041</v>
      </c>
      <c r="AV29" s="73" t="n">
        <f aca="false">'OECD DAC Deflators 2018 old'!AV29/'OECD DAC Deflators 2018 old'!$BJ29*100</f>
        <v>95.8481690178627</v>
      </c>
      <c r="AW29" s="73" t="n">
        <f aca="false">'OECD DAC Deflators 2018 old'!AW29/'OECD DAC Deflators 2018 old'!$BJ29*100</f>
        <v>100.650678641601</v>
      </c>
      <c r="AX29" s="73" t="n">
        <f aca="false">'OECD DAC Deflators 2018 old'!AX29/'OECD DAC Deflators 2018 old'!$BJ29*100</f>
        <v>113.522234809384</v>
      </c>
      <c r="AY29" s="73" t="n">
        <f aca="false">'OECD DAC Deflators 2018 old'!AY29/'OECD DAC Deflators 2018 old'!$BJ29*100</f>
        <v>122.309926099138</v>
      </c>
      <c r="AZ29" s="73" t="n">
        <f aca="false">'OECD DAC Deflators 2018 old'!AZ29/'OECD DAC Deflators 2018 old'!$BJ29*100</f>
        <v>118.255703868684</v>
      </c>
      <c r="BA29" s="73" t="n">
        <f aca="false">'OECD DAC Deflators 2018 old'!BA29/'OECD DAC Deflators 2018 old'!$BJ29*100</f>
        <v>112.64868402798</v>
      </c>
      <c r="BB29" s="73" t="n">
        <f aca="false">'OECD DAC Deflators 2018 old'!BB29/'OECD DAC Deflators 2018 old'!$BJ29*100</f>
        <v>118.23281215398</v>
      </c>
      <c r="BC29" s="73" t="n">
        <f aca="false">'OECD DAC Deflators 2018 old'!BC29/'OECD DAC Deflators 2018 old'!$BJ29*100</f>
        <v>109.171548730648</v>
      </c>
      <c r="BD29" s="73" t="n">
        <f aca="false">'OECD DAC Deflators 2018 old'!BD29/'OECD DAC Deflators 2018 old'!$BJ29*100</f>
        <v>113.215676224637</v>
      </c>
      <c r="BE29" s="73" t="n">
        <f aca="false">'OECD DAC Deflators 2018 old'!BE29/'OECD DAC Deflators 2018 old'!$BJ29*100</f>
        <v>112.887847477875</v>
      </c>
      <c r="BF29" s="73" t="n">
        <f aca="false">'OECD DAC Deflators 2018 old'!BF29/'OECD DAC Deflators 2018 old'!$BJ29*100</f>
        <v>94.894805039329</v>
      </c>
      <c r="BG29" s="73" t="n">
        <f aca="false">'OECD DAC Deflators 2018 old'!BG29/'OECD DAC Deflators 2018 old'!$BJ29*100</f>
        <v>94.9064455452916</v>
      </c>
      <c r="BH29" s="73" t="n">
        <f aca="false">'OECD DAC Deflators 2018 old'!BH29/'OECD DAC Deflators 2018 old'!$BJ29*100</f>
        <v>98.0826042609588</v>
      </c>
      <c r="BI29" s="73" t="n">
        <f aca="false">'OECD DAC Deflators 2018 old'!BI29/'OECD DAC Deflators 2018 old'!$BJ29*100</f>
        <v>103.812592193368</v>
      </c>
      <c r="BJ29" s="73" t="n">
        <f aca="false">'OECD DAC Deflators 2018 old'!BJ29/'OECD DAC Deflators 2018 old'!$BJ29*100</f>
        <v>100</v>
      </c>
      <c r="BK29" s="70" t="s">
        <v>173</v>
      </c>
      <c r="BL29" s="74"/>
    </row>
    <row r="30" customFormat="false" ht="12.75" hidden="false" customHeight="true" outlineLevel="0" collapsed="false">
      <c r="A30" s="70" t="s">
        <v>184</v>
      </c>
      <c r="B30" s="70" t="s">
        <v>414</v>
      </c>
      <c r="C30" s="73" t="n">
        <f aca="false">'OECD DAC Deflators 2018 old'!C30/'OECD DAC Deflators 2018 old'!$BJ30*100</f>
        <v>13.1794006091849</v>
      </c>
      <c r="D30" s="73" t="n">
        <f aca="false">'OECD DAC Deflators 2018 old'!D30/'OECD DAC Deflators 2018 old'!$BJ30*100</f>
        <v>13.5691552720596</v>
      </c>
      <c r="E30" s="73" t="n">
        <f aca="false">'OECD DAC Deflators 2018 old'!E30/'OECD DAC Deflators 2018 old'!$BJ30*100</f>
        <v>14.1467022322784</v>
      </c>
      <c r="F30" s="73" t="n">
        <f aca="false">'OECD DAC Deflators 2018 old'!F30/'OECD DAC Deflators 2018 old'!$BJ30*100</f>
        <v>14.4446842987866</v>
      </c>
      <c r="G30" s="73" t="n">
        <f aca="false">'OECD DAC Deflators 2018 old'!G30/'OECD DAC Deflators 2018 old'!$BJ30*100</f>
        <v>15.1898167364306</v>
      </c>
      <c r="H30" s="73" t="n">
        <f aca="false">'OECD DAC Deflators 2018 old'!H30/'OECD DAC Deflators 2018 old'!$BJ30*100</f>
        <v>16.0786268286349</v>
      </c>
      <c r="I30" s="73" t="n">
        <f aca="false">'OECD DAC Deflators 2018 old'!I30/'OECD DAC Deflators 2018 old'!$BJ30*100</f>
        <v>17.0277970298017</v>
      </c>
      <c r="J30" s="73" t="n">
        <f aca="false">'OECD DAC Deflators 2018 old'!J30/'OECD DAC Deflators 2018 old'!$BJ30*100</f>
        <v>17.9761872369247</v>
      </c>
      <c r="K30" s="73" t="n">
        <f aca="false">'OECD DAC Deflators 2018 old'!K30/'OECD DAC Deflators 2018 old'!$BJ30*100</f>
        <v>18.3843664809529</v>
      </c>
      <c r="L30" s="73" t="n">
        <f aca="false">'OECD DAC Deflators 2018 old'!L30/'OECD DAC Deflators 2018 old'!$BJ30*100</f>
        <v>19.005796308249</v>
      </c>
      <c r="M30" s="73" t="n">
        <f aca="false">'OECD DAC Deflators 2018 old'!M30/'OECD DAC Deflators 2018 old'!$BJ30*100</f>
        <v>19.9269332906443</v>
      </c>
      <c r="N30" s="73" t="n">
        <f aca="false">'OECD DAC Deflators 2018 old'!N30/'OECD DAC Deflators 2018 old'!$BJ30*100</f>
        <v>21.6701300201388</v>
      </c>
      <c r="O30" s="73" t="n">
        <f aca="false">'OECD DAC Deflators 2018 old'!O30/'OECD DAC Deflators 2018 old'!$BJ30*100</f>
        <v>24.8639357540602</v>
      </c>
      <c r="P30" s="73" t="n">
        <f aca="false">'OECD DAC Deflators 2018 old'!P30/'OECD DAC Deflators 2018 old'!$BJ30*100</f>
        <v>29.10838923176</v>
      </c>
      <c r="Q30" s="73" t="n">
        <f aca="false">'OECD DAC Deflators 2018 old'!Q30/'OECD DAC Deflators 2018 old'!$BJ30*100</f>
        <v>31.292304821122</v>
      </c>
      <c r="R30" s="73" t="n">
        <f aca="false">'OECD DAC Deflators 2018 old'!R30/'OECD DAC Deflators 2018 old'!$BJ30*100</f>
        <v>38.2742167169107</v>
      </c>
      <c r="S30" s="73" t="n">
        <f aca="false">'OECD DAC Deflators 2018 old'!S30/'OECD DAC Deflators 2018 old'!$BJ30*100</f>
        <v>40.8106197638997</v>
      </c>
      <c r="T30" s="73" t="n">
        <f aca="false">'OECD DAC Deflators 2018 old'!T30/'OECD DAC Deflators 2018 old'!$BJ30*100</f>
        <v>43.8584713613228</v>
      </c>
      <c r="U30" s="73" t="n">
        <f aca="false">'OECD DAC Deflators 2018 old'!U30/'OECD DAC Deflators 2018 old'!$BJ30*100</f>
        <v>47.6625404135076</v>
      </c>
      <c r="V30" s="73" t="n">
        <f aca="false">'OECD DAC Deflators 2018 old'!V30/'OECD DAC Deflators 2018 old'!$BJ30*100</f>
        <v>54.2101078105227</v>
      </c>
      <c r="W30" s="73" t="n">
        <f aca="false">'OECD DAC Deflators 2018 old'!W30/'OECD DAC Deflators 2018 old'!$BJ30*100</f>
        <v>61.3850338362369</v>
      </c>
      <c r="X30" s="73" t="n">
        <f aca="false">'OECD DAC Deflators 2018 old'!X30/'OECD DAC Deflators 2018 old'!$BJ30*100</f>
        <v>55.8066413180244</v>
      </c>
      <c r="Y30" s="73" t="n">
        <f aca="false">'OECD DAC Deflators 2018 old'!Y30/'OECD DAC Deflators 2018 old'!$BJ30*100</f>
        <v>48.5815448477367</v>
      </c>
      <c r="Z30" s="73" t="n">
        <f aca="false">'OECD DAC Deflators 2018 old'!Z30/'OECD DAC Deflators 2018 old'!$BJ30*100</f>
        <v>43.7680873025214</v>
      </c>
      <c r="AA30" s="73" t="n">
        <f aca="false">'OECD DAC Deflators 2018 old'!AA30/'OECD DAC Deflators 2018 old'!$BJ30*100</f>
        <v>43.6599835147148</v>
      </c>
      <c r="AB30" s="73" t="n">
        <f aca="false">'OECD DAC Deflators 2018 old'!AB30/'OECD DAC Deflators 2018 old'!$BJ30*100</f>
        <v>44.678885395073</v>
      </c>
      <c r="AC30" s="73" t="n">
        <f aca="false">'OECD DAC Deflators 2018 old'!AC30/'OECD DAC Deflators 2018 old'!$BJ30*100</f>
        <v>57.3638682057293</v>
      </c>
      <c r="AD30" s="73" t="n">
        <f aca="false">'OECD DAC Deflators 2018 old'!AD30/'OECD DAC Deflators 2018 old'!$BJ30*100</f>
        <v>67.4934635282035</v>
      </c>
      <c r="AE30" s="73" t="n">
        <f aca="false">'OECD DAC Deflators 2018 old'!AE30/'OECD DAC Deflators 2018 old'!$BJ30*100</f>
        <v>74.4107967855059</v>
      </c>
      <c r="AF30" s="73" t="n">
        <f aca="false">'OECD DAC Deflators 2018 old'!AF30/'OECD DAC Deflators 2018 old'!$BJ30*100</f>
        <v>76.3533936477222</v>
      </c>
      <c r="AG30" s="73" t="n">
        <f aca="false">'OECD DAC Deflators 2018 old'!AG30/'OECD DAC Deflators 2018 old'!$BJ30*100</f>
        <v>91.0412233625552</v>
      </c>
      <c r="AH30" s="73" t="n">
        <f aca="false">'OECD DAC Deflators 2018 old'!AH30/'OECD DAC Deflators 2018 old'!$BJ30*100</f>
        <v>96.4773119470608</v>
      </c>
      <c r="AI30" s="73" t="n">
        <f aca="false">'OECD DAC Deflators 2018 old'!AI30/'OECD DAC Deflators 2018 old'!$BJ30*100</f>
        <v>101.180765990346</v>
      </c>
      <c r="AJ30" s="73" t="n">
        <f aca="false">'OECD DAC Deflators 2018 old'!AJ30/'OECD DAC Deflators 2018 old'!$BJ30*100</f>
        <v>77.3511658386824</v>
      </c>
      <c r="AK30" s="73" t="n">
        <f aca="false">'OECD DAC Deflators 2018 old'!AK30/'OECD DAC Deflators 2018 old'!$BJ30*100</f>
        <v>80.1016746048788</v>
      </c>
      <c r="AL30" s="73" t="n">
        <f aca="false">'OECD DAC Deflators 2018 old'!AL30/'OECD DAC Deflators 2018 old'!$BJ30*100</f>
        <v>89.8893224435158</v>
      </c>
      <c r="AM30" s="73" t="n">
        <f aca="false">'OECD DAC Deflators 2018 old'!AM30/'OECD DAC Deflators 2018 old'!$BJ30*100</f>
        <v>96.5814681395029</v>
      </c>
      <c r="AN30" s="73" t="n">
        <f aca="false">'OECD DAC Deflators 2018 old'!AN30/'OECD DAC Deflators 2018 old'!$BJ30*100</f>
        <v>86.0613519184853</v>
      </c>
      <c r="AO30" s="73" t="n">
        <f aca="false">'OECD DAC Deflators 2018 old'!AO30/'OECD DAC Deflators 2018 old'!$BJ30*100</f>
        <v>83.3698454154464</v>
      </c>
      <c r="AP30" s="73" t="n">
        <f aca="false">'OECD DAC Deflators 2018 old'!AP30/'OECD DAC Deflators 2018 old'!$BJ30*100</f>
        <v>80.9506309172854</v>
      </c>
      <c r="AQ30" s="73" t="n">
        <f aca="false">'OECD DAC Deflators 2018 old'!AQ30/'OECD DAC Deflators 2018 old'!$BJ30*100</f>
        <v>74.0833188791018</v>
      </c>
      <c r="AR30" s="73" t="n">
        <f aca="false">'OECD DAC Deflators 2018 old'!AR30/'OECD DAC Deflators 2018 old'!$BJ30*100</f>
        <v>67.2108315751453</v>
      </c>
      <c r="AS30" s="73" t="n">
        <f aca="false">'OECD DAC Deflators 2018 old'!AS30/'OECD DAC Deflators 2018 old'!$BJ30*100</f>
        <v>72.5826050469679</v>
      </c>
      <c r="AT30" s="73" t="n">
        <f aca="false">'OECD DAC Deflators 2018 old'!AT30/'OECD DAC Deflators 2018 old'!$BJ30*100</f>
        <v>88.8116500757065</v>
      </c>
      <c r="AU30" s="73" t="n">
        <f aca="false">'OECD DAC Deflators 2018 old'!AU30/'OECD DAC Deflators 2018 old'!$BJ30*100</f>
        <v>98.1317713894396</v>
      </c>
      <c r="AV30" s="73" t="n">
        <f aca="false">'OECD DAC Deflators 2018 old'!AV30/'OECD DAC Deflators 2018 old'!$BJ30*100</f>
        <v>97.1084541289578</v>
      </c>
      <c r="AW30" s="73" t="n">
        <f aca="false">'OECD DAC Deflators 2018 old'!AW30/'OECD DAC Deflators 2018 old'!$BJ30*100</f>
        <v>100.110521028507</v>
      </c>
      <c r="AX30" s="73" t="n">
        <f aca="false">'OECD DAC Deflators 2018 old'!AX30/'OECD DAC Deflators 2018 old'!$BJ30*100</f>
        <v>112.289109904135</v>
      </c>
      <c r="AY30" s="73" t="n">
        <f aca="false">'OECD DAC Deflators 2018 old'!AY30/'OECD DAC Deflators 2018 old'!$BJ30*100</f>
        <v>117.322702511933</v>
      </c>
      <c r="AZ30" s="73" t="n">
        <f aca="false">'OECD DAC Deflators 2018 old'!AZ30/'OECD DAC Deflators 2018 old'!$BJ30*100</f>
        <v>105.09498036156</v>
      </c>
      <c r="BA30" s="73" t="n">
        <f aca="false">'OECD DAC Deflators 2018 old'!BA30/'OECD DAC Deflators 2018 old'!$BJ30*100</f>
        <v>112.453984981633</v>
      </c>
      <c r="BB30" s="73" t="n">
        <f aca="false">'OECD DAC Deflators 2018 old'!BB30/'OECD DAC Deflators 2018 old'!$BJ30*100</f>
        <v>126.161464841938</v>
      </c>
      <c r="BC30" s="73" t="n">
        <f aca="false">'OECD DAC Deflators 2018 old'!BC30/'OECD DAC Deflators 2018 old'!$BJ30*100</f>
        <v>122.074200801646</v>
      </c>
      <c r="BD30" s="73" t="n">
        <f aca="false">'OECD DAC Deflators 2018 old'!BD30/'OECD DAC Deflators 2018 old'!$BJ30*100</f>
        <v>128.09379372286</v>
      </c>
      <c r="BE30" s="73" t="n">
        <f aca="false">'OECD DAC Deflators 2018 old'!BE30/'OECD DAC Deflators 2018 old'!$BJ30*100</f>
        <v>123.710274821323</v>
      </c>
      <c r="BF30" s="73" t="n">
        <f aca="false">'OECD DAC Deflators 2018 old'!BF30/'OECD DAC Deflators 2018 old'!$BJ30*100</f>
        <v>102.948116076787</v>
      </c>
      <c r="BG30" s="73" t="n">
        <f aca="false">'OECD DAC Deflators 2018 old'!BG30/'OECD DAC Deflators 2018 old'!$BJ30*100</f>
        <v>102.980859951583</v>
      </c>
      <c r="BH30" s="73" t="n">
        <f aca="false">'OECD DAC Deflators 2018 old'!BH30/'OECD DAC Deflators 2018 old'!$BJ30*100</f>
        <v>105.284052187803</v>
      </c>
      <c r="BI30" s="73" t="n">
        <f aca="false">'OECD DAC Deflators 2018 old'!BI30/'OECD DAC Deflators 2018 old'!$BJ30*100</f>
        <v>105.833655887858</v>
      </c>
      <c r="BJ30" s="73" t="n">
        <f aca="false">'OECD DAC Deflators 2018 old'!BJ30/'OECD DAC Deflators 2018 old'!$BJ30*100</f>
        <v>100</v>
      </c>
      <c r="BK30" s="70" t="s">
        <v>184</v>
      </c>
      <c r="BL30" s="70"/>
    </row>
    <row r="31" customFormat="false" ht="12.75" hidden="false" customHeight="true" outlineLevel="0" collapsed="false">
      <c r="A31" s="70" t="s">
        <v>185</v>
      </c>
      <c r="B31" s="70" t="s">
        <v>415</v>
      </c>
      <c r="C31" s="73" t="n">
        <f aca="false">'OECD DAC Deflators 2018 old'!C31/'OECD DAC Deflators 2018 old'!$BJ31*100</f>
        <v>5.06072471095407</v>
      </c>
      <c r="D31" s="73" t="n">
        <f aca="false">'OECD DAC Deflators 2018 old'!D31/'OECD DAC Deflators 2018 old'!$BJ31*100</f>
        <v>5.26585884697327</v>
      </c>
      <c r="E31" s="73" t="n">
        <f aca="false">'OECD DAC Deflators 2018 old'!E31/'OECD DAC Deflators 2018 old'!$BJ31*100</f>
        <v>5.56639055225643</v>
      </c>
      <c r="F31" s="73" t="n">
        <f aca="false">'OECD DAC Deflators 2018 old'!F31/'OECD DAC Deflators 2018 old'!$BJ31*100</f>
        <v>5.83988188080547</v>
      </c>
      <c r="G31" s="73" t="n">
        <f aca="false">'OECD DAC Deflators 2018 old'!G31/'OECD DAC Deflators 2018 old'!$BJ31*100</f>
        <v>6.15343885655622</v>
      </c>
      <c r="H31" s="73" t="n">
        <f aca="false">'OECD DAC Deflators 2018 old'!H31/'OECD DAC Deflators 2018 old'!$BJ31*100</f>
        <v>6.37470297736857</v>
      </c>
      <c r="I31" s="73" t="n">
        <f aca="false">'OECD DAC Deflators 2018 old'!I31/'OECD DAC Deflators 2018 old'!$BJ31*100</f>
        <v>6.68635595704121</v>
      </c>
      <c r="J31" s="73" t="n">
        <f aca="false">'OECD DAC Deflators 2018 old'!J31/'OECD DAC Deflators 2018 old'!$BJ31*100</f>
        <v>6.98463858587598</v>
      </c>
      <c r="K31" s="73" t="n">
        <f aca="false">'OECD DAC Deflators 2018 old'!K31/'OECD DAC Deflators 2018 old'!$BJ31*100</f>
        <v>7.2122877025454</v>
      </c>
      <c r="L31" s="73" t="n">
        <f aca="false">'OECD DAC Deflators 2018 old'!L31/'OECD DAC Deflators 2018 old'!$BJ31*100</f>
        <v>7.4053016473138</v>
      </c>
      <c r="M31" s="73" t="n">
        <f aca="false">'OECD DAC Deflators 2018 old'!M31/'OECD DAC Deflators 2018 old'!$BJ31*100</f>
        <v>7.76002812384838</v>
      </c>
      <c r="N31" s="73" t="n">
        <f aca="false">'OECD DAC Deflators 2018 old'!N31/'OECD DAC Deflators 2018 old'!$BJ31*100</f>
        <v>8.87212630159497</v>
      </c>
      <c r="O31" s="73" t="n">
        <f aca="false">'OECD DAC Deflators 2018 old'!O31/'OECD DAC Deflators 2018 old'!$BJ31*100</f>
        <v>10.4970411527614</v>
      </c>
      <c r="P31" s="73" t="n">
        <f aca="false">'OECD DAC Deflators 2018 old'!P31/'OECD DAC Deflators 2018 old'!$BJ31*100</f>
        <v>13.6801674249236</v>
      </c>
      <c r="Q31" s="73" t="n">
        <f aca="false">'OECD DAC Deflators 2018 old'!Q31/'OECD DAC Deflators 2018 old'!$BJ31*100</f>
        <v>15.5641488415586</v>
      </c>
      <c r="R31" s="73" t="n">
        <f aca="false">'OECD DAC Deflators 2018 old'!R31/'OECD DAC Deflators 2018 old'!$BJ31*100</f>
        <v>19.2362842686123</v>
      </c>
      <c r="S31" s="73" t="n">
        <f aca="false">'OECD DAC Deflators 2018 old'!S31/'OECD DAC Deflators 2018 old'!$BJ31*100</f>
        <v>20.4120568377236</v>
      </c>
      <c r="T31" s="73" t="n">
        <f aca="false">'OECD DAC Deflators 2018 old'!T31/'OECD DAC Deflators 2018 old'!$BJ31*100</f>
        <v>21.2820851717482</v>
      </c>
      <c r="U31" s="73" t="n">
        <f aca="false">'OECD DAC Deflators 2018 old'!U31/'OECD DAC Deflators 2018 old'!$BJ31*100</f>
        <v>29.638024716775</v>
      </c>
      <c r="V31" s="73" t="n">
        <f aca="false">'OECD DAC Deflators 2018 old'!V31/'OECD DAC Deflators 2018 old'!$BJ31*100</f>
        <v>32.5009305314166</v>
      </c>
      <c r="W31" s="73" t="n">
        <f aca="false">'OECD DAC Deflators 2018 old'!W31/'OECD DAC Deflators 2018 old'!$BJ31*100</f>
        <v>33.1237158431857</v>
      </c>
      <c r="X31" s="73" t="n">
        <f aca="false">'OECD DAC Deflators 2018 old'!X31/'OECD DAC Deflators 2018 old'!$BJ31*100</f>
        <v>29.8231341012488</v>
      </c>
      <c r="Y31" s="73" t="n">
        <f aca="false">'OECD DAC Deflators 2018 old'!Y31/'OECD DAC Deflators 2018 old'!$BJ31*100</f>
        <v>30.9996977317938</v>
      </c>
      <c r="Z31" s="73" t="n">
        <f aca="false">'OECD DAC Deflators 2018 old'!Z31/'OECD DAC Deflators 2018 old'!$BJ31*100</f>
        <v>30.718158563966</v>
      </c>
      <c r="AA31" s="73" t="n">
        <f aca="false">'OECD DAC Deflators 2018 old'!AA31/'OECD DAC Deflators 2018 old'!$BJ31*100</f>
        <v>28.4571929869135</v>
      </c>
      <c r="AB31" s="73" t="n">
        <f aca="false">'OECD DAC Deflators 2018 old'!AB31/'OECD DAC Deflators 2018 old'!$BJ31*100</f>
        <v>27.8421104340529</v>
      </c>
      <c r="AC31" s="73" t="n">
        <f aca="false">'OECD DAC Deflators 2018 old'!AC31/'OECD DAC Deflators 2018 old'!$BJ31*100</f>
        <v>39.1862865625896</v>
      </c>
      <c r="AD31" s="73" t="n">
        <f aca="false">'OECD DAC Deflators 2018 old'!AD31/'OECD DAC Deflators 2018 old'!$BJ31*100</f>
        <v>48.302629874655</v>
      </c>
      <c r="AE31" s="73" t="n">
        <f aca="false">'OECD DAC Deflators 2018 old'!AE31/'OECD DAC Deflators 2018 old'!$BJ31*100</f>
        <v>50.6084831430308</v>
      </c>
      <c r="AF31" s="73" t="n">
        <f aca="false">'OECD DAC Deflators 2018 old'!AF31/'OECD DAC Deflators 2018 old'!$BJ31*100</f>
        <v>46.8286856674713</v>
      </c>
      <c r="AG31" s="73" t="n">
        <f aca="false">'OECD DAC Deflators 2018 old'!AG31/'OECD DAC Deflators 2018 old'!$BJ31*100</f>
        <v>57.6904434743874</v>
      </c>
      <c r="AH31" s="73" t="n">
        <f aca="false">'OECD DAC Deflators 2018 old'!AH31/'OECD DAC Deflators 2018 old'!$BJ31*100</f>
        <v>58.8828041174384</v>
      </c>
      <c r="AI31" s="73" t="n">
        <f aca="false">'OECD DAC Deflators 2018 old'!AI31/'OECD DAC Deflators 2018 old'!$BJ31*100</f>
        <v>61.331289596522</v>
      </c>
      <c r="AJ31" s="73" t="n">
        <f aca="false">'OECD DAC Deflators 2018 old'!AJ31/'OECD DAC Deflators 2018 old'!$BJ31*100</f>
        <v>59.725440940317</v>
      </c>
      <c r="AK31" s="73" t="n">
        <f aca="false">'OECD DAC Deflators 2018 old'!AK31/'OECD DAC Deflators 2018 old'!$BJ31*100</f>
        <v>65.3223680783222</v>
      </c>
      <c r="AL31" s="73" t="n">
        <f aca="false">'OECD DAC Deflators 2018 old'!AL31/'OECD DAC Deflators 2018 old'!$BJ31*100</f>
        <v>76.085402629131</v>
      </c>
      <c r="AM31" s="73" t="n">
        <f aca="false">'OECD DAC Deflators 2018 old'!AM31/'OECD DAC Deflators 2018 old'!$BJ31*100</f>
        <v>72.8902681654873</v>
      </c>
      <c r="AN31" s="73" t="n">
        <f aca="false">'OECD DAC Deflators 2018 old'!AN31/'OECD DAC Deflators 2018 old'!$BJ31*100</f>
        <v>61.8702748646879</v>
      </c>
      <c r="AO31" s="73" t="n">
        <f aca="false">'OECD DAC Deflators 2018 old'!AO31/'OECD DAC Deflators 2018 old'!$BJ31*100</f>
        <v>61.7895956795211</v>
      </c>
      <c r="AP31" s="73" t="n">
        <f aca="false">'OECD DAC Deflators 2018 old'!AP31/'OECD DAC Deflators 2018 old'!$BJ31*100</f>
        <v>59.669363362133</v>
      </c>
      <c r="AQ31" s="73" t="n">
        <f aca="false">'OECD DAC Deflators 2018 old'!AQ31/'OECD DAC Deflators 2018 old'!$BJ31*100</f>
        <v>53.9458341065269</v>
      </c>
      <c r="AR31" s="73" t="n">
        <f aca="false">'OECD DAC Deflators 2018 old'!AR31/'OECD DAC Deflators 2018 old'!$BJ31*100</f>
        <v>54.5255368403717</v>
      </c>
      <c r="AS31" s="73" t="n">
        <f aca="false">'OECD DAC Deflators 2018 old'!AS31/'OECD DAC Deflators 2018 old'!$BJ31*100</f>
        <v>58.9264234870499</v>
      </c>
      <c r="AT31" s="73" t="n">
        <f aca="false">'OECD DAC Deflators 2018 old'!AT31/'OECD DAC Deflators 2018 old'!$BJ31*100</f>
        <v>68.974470681775</v>
      </c>
      <c r="AU31" s="73" t="n">
        <f aca="false">'OECD DAC Deflators 2018 old'!AU31/'OECD DAC Deflators 2018 old'!$BJ31*100</f>
        <v>74.8635910917886</v>
      </c>
      <c r="AV31" s="73" t="n">
        <f aca="false">'OECD DAC Deflators 2018 old'!AV31/'OECD DAC Deflators 2018 old'!$BJ31*100</f>
        <v>75.2586314312298</v>
      </c>
      <c r="AW31" s="73" t="n">
        <f aca="false">'OECD DAC Deflators 2018 old'!AW31/'OECD DAC Deflators 2018 old'!$BJ31*100</f>
        <v>76.3689991620904</v>
      </c>
      <c r="AX31" s="73" t="n">
        <f aca="false">'OECD DAC Deflators 2018 old'!AX31/'OECD DAC Deflators 2018 old'!$BJ31*100</f>
        <v>81.7134657030018</v>
      </c>
      <c r="AY31" s="73" t="n">
        <f aca="false">'OECD DAC Deflators 2018 old'!AY31/'OECD DAC Deflators 2018 old'!$BJ31*100</f>
        <v>91.1010341140501</v>
      </c>
      <c r="AZ31" s="73" t="n">
        <f aca="false">'OECD DAC Deflators 2018 old'!AZ31/'OECD DAC Deflators 2018 old'!$BJ31*100</f>
        <v>92.62066716406</v>
      </c>
      <c r="BA31" s="73" t="n">
        <f aca="false">'OECD DAC Deflators 2018 old'!BA31/'OECD DAC Deflators 2018 old'!$BJ31*100</f>
        <v>96.5642506806281</v>
      </c>
      <c r="BB31" s="73" t="n">
        <f aca="false">'OECD DAC Deflators 2018 old'!BB31/'OECD DAC Deflators 2018 old'!$BJ31*100</f>
        <v>113.874490051681</v>
      </c>
      <c r="BC31" s="73" t="n">
        <f aca="false">'OECD DAC Deflators 2018 old'!BC31/'OECD DAC Deflators 2018 old'!$BJ31*100</f>
        <v>107.539023317817</v>
      </c>
      <c r="BD31" s="73" t="n">
        <f aca="false">'OECD DAC Deflators 2018 old'!BD31/'OECD DAC Deflators 2018 old'!$BJ31*100</f>
        <v>108.839706908914</v>
      </c>
      <c r="BE31" s="73" t="n">
        <f aca="false">'OECD DAC Deflators 2018 old'!BE31/'OECD DAC Deflators 2018 old'!$BJ31*100</f>
        <v>109.527323942997</v>
      </c>
      <c r="BF31" s="73" t="n">
        <f aca="false">'OECD DAC Deflators 2018 old'!BF31/'OECD DAC Deflators 2018 old'!$BJ31*100</f>
        <v>103.503254910052</v>
      </c>
      <c r="BG31" s="73" t="n">
        <f aca="false">'OECD DAC Deflators 2018 old'!BG31/'OECD DAC Deflators 2018 old'!$BJ31*100</f>
        <v>100.533977566769</v>
      </c>
      <c r="BH31" s="73" t="n">
        <f aca="false">'OECD DAC Deflators 2018 old'!BH31/'OECD DAC Deflators 2018 old'!$BJ31*100</f>
        <v>99.9322976529681</v>
      </c>
      <c r="BI31" s="73" t="n">
        <f aca="false">'OECD DAC Deflators 2018 old'!BI31/'OECD DAC Deflators 2018 old'!$BJ31*100</f>
        <v>100.900693063654</v>
      </c>
      <c r="BJ31" s="73" t="n">
        <f aca="false">'OECD DAC Deflators 2018 old'!BJ31/'OECD DAC Deflators 2018 old'!$BJ31*100</f>
        <v>100</v>
      </c>
      <c r="BK31" s="70" t="s">
        <v>185</v>
      </c>
      <c r="BL31" s="70"/>
    </row>
    <row r="32" customFormat="false" ht="21" hidden="false" customHeight="true" outlineLevel="0" collapsed="false">
      <c r="A32" s="70" t="s">
        <v>204</v>
      </c>
      <c r="B32" s="70" t="s">
        <v>432</v>
      </c>
      <c r="C32" s="73" t="n">
        <f aca="false">'OECD DAC Deflators 2018 old'!C32/'OECD DAC Deflators 2018 old'!$BJ32*100</f>
        <v>10.2978755151331</v>
      </c>
      <c r="D32" s="73" t="n">
        <f aca="false">'OECD DAC Deflators 2018 old'!D32/'OECD DAC Deflators 2018 old'!$BJ32*100</f>
        <v>10.665861684974</v>
      </c>
      <c r="E32" s="73" t="n">
        <f aca="false">'OECD DAC Deflators 2018 old'!E32/'OECD DAC Deflators 2018 old'!$BJ32*100</f>
        <v>11.072857608144</v>
      </c>
      <c r="F32" s="73" t="n">
        <f aca="false">'OECD DAC Deflators 2018 old'!F32/'OECD DAC Deflators 2018 old'!$BJ32*100</f>
        <v>11.2087133721793</v>
      </c>
      <c r="G32" s="73" t="n">
        <f aca="false">'OECD DAC Deflators 2018 old'!G32/'OECD DAC Deflators 2018 old'!$BJ32*100</f>
        <v>11.5783399238044</v>
      </c>
      <c r="H32" s="73" t="n">
        <f aca="false">'OECD DAC Deflators 2018 old'!H32/'OECD DAC Deflators 2018 old'!$BJ32*100</f>
        <v>12.2830733324792</v>
      </c>
      <c r="I32" s="73" t="n">
        <f aca="false">'OECD DAC Deflators 2018 old'!I32/'OECD DAC Deflators 2018 old'!$BJ32*100</f>
        <v>12.9247544383284</v>
      </c>
      <c r="J32" s="73" t="n">
        <f aca="false">'OECD DAC Deflators 2018 old'!J32/'OECD DAC Deflators 2018 old'!$BJ32*100</f>
        <v>13.0636912939921</v>
      </c>
      <c r="K32" s="73" t="n">
        <f aca="false">'OECD DAC Deflators 2018 old'!K32/'OECD DAC Deflators 2018 old'!$BJ32*100</f>
        <v>11.8840253764809</v>
      </c>
      <c r="L32" s="73" t="n">
        <f aca="false">'OECD DAC Deflators 2018 old'!L32/'OECD DAC Deflators 2018 old'!$BJ32*100</f>
        <v>12.6540556053791</v>
      </c>
      <c r="M32" s="73" t="n">
        <f aca="false">'OECD DAC Deflators 2018 old'!M32/'OECD DAC Deflators 2018 old'!$BJ32*100</f>
        <v>13.9077414469961</v>
      </c>
      <c r="N32" s="73" t="n">
        <f aca="false">'OECD DAC Deflators 2018 old'!N32/'OECD DAC Deflators 2018 old'!$BJ32*100</f>
        <v>15.3604438950929</v>
      </c>
      <c r="O32" s="73" t="n">
        <f aca="false">'OECD DAC Deflators 2018 old'!O32/'OECD DAC Deflators 2018 old'!$BJ32*100</f>
        <v>16.8868601036541</v>
      </c>
      <c r="P32" s="73" t="n">
        <f aca="false">'OECD DAC Deflators 2018 old'!P32/'OECD DAC Deflators 2018 old'!$BJ32*100</f>
        <v>18.0165568382253</v>
      </c>
      <c r="Q32" s="73" t="n">
        <f aca="false">'OECD DAC Deflators 2018 old'!Q32/'OECD DAC Deflators 2018 old'!$BJ32*100</f>
        <v>19.9915621710021</v>
      </c>
      <c r="R32" s="73" t="n">
        <f aca="false">'OECD DAC Deflators 2018 old'!R32/'OECD DAC Deflators 2018 old'!$BJ32*100</f>
        <v>23.8575129977217</v>
      </c>
      <c r="S32" s="73" t="n">
        <f aca="false">'OECD DAC Deflators 2018 old'!S32/'OECD DAC Deflators 2018 old'!$BJ32*100</f>
        <v>22.3698310976083</v>
      </c>
      <c r="T32" s="73" t="n">
        <f aca="false">'OECD DAC Deflators 2018 old'!T32/'OECD DAC Deflators 2018 old'!$BJ32*100</f>
        <v>24.7267689172677</v>
      </c>
      <c r="U32" s="73" t="n">
        <f aca="false">'OECD DAC Deflators 2018 old'!U32/'OECD DAC Deflators 2018 old'!$BJ32*100</f>
        <v>30.4022420926635</v>
      </c>
      <c r="V32" s="73" t="n">
        <f aca="false">'OECD DAC Deflators 2018 old'!V32/'OECD DAC Deflators 2018 old'!$BJ32*100</f>
        <v>38.4237192570746</v>
      </c>
      <c r="W32" s="73" t="n">
        <f aca="false">'OECD DAC Deflators 2018 old'!W32/'OECD DAC Deflators 2018 old'!$BJ32*100</f>
        <v>50.6467159106138</v>
      </c>
      <c r="X32" s="73" t="n">
        <f aca="false">'OECD DAC Deflators 2018 old'!X32/'OECD DAC Deflators 2018 old'!$BJ32*100</f>
        <v>49.2060808154053</v>
      </c>
      <c r="Y32" s="73" t="n">
        <f aca="false">'OECD DAC Deflators 2018 old'!Y32/'OECD DAC Deflators 2018 old'!$BJ32*100</f>
        <v>46.1934142009469</v>
      </c>
      <c r="Z32" s="73" t="n">
        <f aca="false">'OECD DAC Deflators 2018 old'!Z32/'OECD DAC Deflators 2018 old'!$BJ32*100</f>
        <v>42.3112223658131</v>
      </c>
      <c r="AA32" s="73" t="n">
        <f aca="false">'OECD DAC Deflators 2018 old'!AA32/'OECD DAC Deflators 2018 old'!$BJ32*100</f>
        <v>39.0804290042764</v>
      </c>
      <c r="AB32" s="73" t="n">
        <f aca="false">'OECD DAC Deflators 2018 old'!AB32/'OECD DAC Deflators 2018 old'!$BJ32*100</f>
        <v>39.7247263245192</v>
      </c>
      <c r="AC32" s="73" t="n">
        <f aca="false">'OECD DAC Deflators 2018 old'!AC32/'OECD DAC Deflators 2018 old'!$BJ32*100</f>
        <v>47.4118564092113</v>
      </c>
      <c r="AD32" s="73" t="n">
        <f aca="false">'OECD DAC Deflators 2018 old'!AD32/'OECD DAC Deflators 2018 old'!$BJ32*100</f>
        <v>55.7407208456031</v>
      </c>
      <c r="AE32" s="73" t="n">
        <f aca="false">'OECD DAC Deflators 2018 old'!AE32/'OECD DAC Deflators 2018 old'!$BJ32*100</f>
        <v>64.2252843410343</v>
      </c>
      <c r="AF32" s="73" t="n">
        <f aca="false">'OECD DAC Deflators 2018 old'!AF32/'OECD DAC Deflators 2018 old'!$BJ32*100</f>
        <v>63.6782671899723</v>
      </c>
      <c r="AG32" s="73" t="n">
        <f aca="false">'OECD DAC Deflators 2018 old'!AG32/'OECD DAC Deflators 2018 old'!$BJ32*100</f>
        <v>74.7268446902091</v>
      </c>
      <c r="AH32" s="73" t="n">
        <f aca="false">'OECD DAC Deflators 2018 old'!AH32/'OECD DAC Deflators 2018 old'!$BJ32*100</f>
        <v>79.1389105604052</v>
      </c>
      <c r="AI32" s="73" t="n">
        <f aca="false">'OECD DAC Deflators 2018 old'!AI32/'OECD DAC Deflators 2018 old'!$BJ32*100</f>
        <v>81.227556873941</v>
      </c>
      <c r="AJ32" s="73" t="n">
        <f aca="false">'OECD DAC Deflators 2018 old'!AJ32/'OECD DAC Deflators 2018 old'!$BJ32*100</f>
        <v>71.3748504610763</v>
      </c>
      <c r="AK32" s="73" t="n">
        <f aca="false">'OECD DAC Deflators 2018 old'!AK32/'OECD DAC Deflators 2018 old'!$BJ32*100</f>
        <v>73.7411831015036</v>
      </c>
      <c r="AL32" s="73" t="n">
        <f aca="false">'OECD DAC Deflators 2018 old'!AL32/'OECD DAC Deflators 2018 old'!$BJ32*100</f>
        <v>77.8847434582148</v>
      </c>
      <c r="AM32" s="73" t="n">
        <f aca="false">'OECD DAC Deflators 2018 old'!AM32/'OECD DAC Deflators 2018 old'!$BJ32*100</f>
        <v>80.1825620002877</v>
      </c>
      <c r="AN32" s="73" t="n">
        <f aca="false">'OECD DAC Deflators 2018 old'!AN32/'OECD DAC Deflators 2018 old'!$BJ32*100</f>
        <v>85.0614598423071</v>
      </c>
      <c r="AO32" s="73" t="n">
        <f aca="false">'OECD DAC Deflators 2018 old'!AO32/'OECD DAC Deflators 2018 old'!$BJ32*100</f>
        <v>86.851416388778</v>
      </c>
      <c r="AP32" s="73" t="n">
        <f aca="false">'OECD DAC Deflators 2018 old'!AP32/'OECD DAC Deflators 2018 old'!$BJ32*100</f>
        <v>85.5842214604698</v>
      </c>
      <c r="AQ32" s="73" t="n">
        <f aca="false">'OECD DAC Deflators 2018 old'!AQ32/'OECD DAC Deflators 2018 old'!$BJ32*100</f>
        <v>81.5682074432129</v>
      </c>
      <c r="AR32" s="73" t="n">
        <f aca="false">'OECD DAC Deflators 2018 old'!AR32/'OECD DAC Deflators 2018 old'!$BJ32*100</f>
        <v>78.3820730149701</v>
      </c>
      <c r="AS32" s="73" t="n">
        <f aca="false">'OECD DAC Deflators 2018 old'!AS32/'OECD DAC Deflators 2018 old'!$BJ32*100</f>
        <v>83.3766536113302</v>
      </c>
      <c r="AT32" s="73" t="n">
        <f aca="false">'OECD DAC Deflators 2018 old'!AT32/'OECD DAC Deflators 2018 old'!$BJ32*100</f>
        <v>92.7896906039259</v>
      </c>
      <c r="AU32" s="73" t="n">
        <f aca="false">'OECD DAC Deflators 2018 old'!AU32/'OECD DAC Deflators 2018 old'!$BJ32*100</f>
        <v>106.784478777187</v>
      </c>
      <c r="AV32" s="73" t="n">
        <f aca="false">'OECD DAC Deflators 2018 old'!AV32/'OECD DAC Deflators 2018 old'!$BJ32*100</f>
        <v>108.587633126914</v>
      </c>
      <c r="AW32" s="73" t="n">
        <f aca="false">'OECD DAC Deflators 2018 old'!AW32/'OECD DAC Deflators 2018 old'!$BJ32*100</f>
        <v>112.968535839045</v>
      </c>
      <c r="AX32" s="73" t="n">
        <f aca="false">'OECD DAC Deflators 2018 old'!AX32/'OECD DAC Deflators 2018 old'!$BJ32*100</f>
        <v>126.023026864416</v>
      </c>
      <c r="AY32" s="73" t="n">
        <f aca="false">'OECD DAC Deflators 2018 old'!AY32/'OECD DAC Deflators 2018 old'!$BJ32*100</f>
        <v>117.216654663141</v>
      </c>
      <c r="AZ32" s="73" t="n">
        <f aca="false">'OECD DAC Deflators 2018 old'!AZ32/'OECD DAC Deflators 2018 old'!$BJ32*100</f>
        <v>102.868943775986</v>
      </c>
      <c r="BA32" s="73" t="n">
        <f aca="false">'OECD DAC Deflators 2018 old'!BA32/'OECD DAC Deflators 2018 old'!$BJ32*100</f>
        <v>103.268731030142</v>
      </c>
      <c r="BB32" s="73" t="n">
        <f aca="false">'OECD DAC Deflators 2018 old'!BB32/'OECD DAC Deflators 2018 old'!$BJ32*100</f>
        <v>109.379228949294</v>
      </c>
      <c r="BC32" s="73" t="n">
        <f aca="false">'OECD DAC Deflators 2018 old'!BC32/'OECD DAC Deflators 2018 old'!$BJ32*100</f>
        <v>109.910464849383</v>
      </c>
      <c r="BD32" s="73" t="n">
        <f aca="false">'OECD DAC Deflators 2018 old'!BD32/'OECD DAC Deflators 2018 old'!$BJ32*100</f>
        <v>110.505577339025</v>
      </c>
      <c r="BE32" s="73" t="n">
        <f aca="false">'OECD DAC Deflators 2018 old'!BE32/'OECD DAC Deflators 2018 old'!$BJ32*100</f>
        <v>118.488413375227</v>
      </c>
      <c r="BF32" s="73" t="n">
        <f aca="false">'OECD DAC Deflators 2018 old'!BF32/'OECD DAC Deflators 2018 old'!$BJ32*100</f>
        <v>110.600645757485</v>
      </c>
      <c r="BG32" s="73" t="n">
        <f aca="false">'OECD DAC Deflators 2018 old'!BG32/'OECD DAC Deflators 2018 old'!$BJ32*100</f>
        <v>99.7804591660029</v>
      </c>
      <c r="BH32" s="73" t="n">
        <f aca="false">'OECD DAC Deflators 2018 old'!BH32/'OECD DAC Deflators 2018 old'!$BJ32*100</f>
        <v>97.0060687572681</v>
      </c>
      <c r="BI32" s="73" t="n">
        <f aca="false">'OECD DAC Deflators 2018 old'!BI32/'OECD DAC Deflators 2018 old'!$BJ32*100</f>
        <v>102.395866680254</v>
      </c>
      <c r="BJ32" s="73" t="n">
        <f aca="false">'OECD DAC Deflators 2018 old'!BJ32/'OECD DAC Deflators 2018 old'!$BJ32*100</f>
        <v>100</v>
      </c>
      <c r="BK32" s="70" t="s">
        <v>204</v>
      </c>
      <c r="BL32" s="74"/>
    </row>
    <row r="33" customFormat="false" ht="12.75" hidden="false" customHeight="true" outlineLevel="0" collapsed="false">
      <c r="A33" s="70" t="s">
        <v>205</v>
      </c>
      <c r="B33" s="70" t="s">
        <v>433</v>
      </c>
      <c r="C33" s="73" t="n">
        <f aca="false">'OECD DAC Deflators 2018 old'!C33/'OECD DAC Deflators 2018 old'!$BJ33*100</f>
        <v>14.8038482196904</v>
      </c>
      <c r="D33" s="73" t="n">
        <f aca="false">'OECD DAC Deflators 2018 old'!D33/'OECD DAC Deflators 2018 old'!$BJ33*100</f>
        <v>14.9614549529715</v>
      </c>
      <c r="E33" s="73" t="n">
        <f aca="false">'OECD DAC Deflators 2018 old'!E33/'OECD DAC Deflators 2018 old'!$BJ33*100</f>
        <v>15.1436210822681</v>
      </c>
      <c r="F33" s="73" t="n">
        <f aca="false">'OECD DAC Deflators 2018 old'!F33/'OECD DAC Deflators 2018 old'!$BJ33*100</f>
        <v>15.317325975477</v>
      </c>
      <c r="G33" s="73" t="n">
        <f aca="false">'OECD DAC Deflators 2018 old'!G33/'OECD DAC Deflators 2018 old'!$BJ33*100</f>
        <v>15.5509954091113</v>
      </c>
      <c r="H33" s="73" t="n">
        <f aca="false">'OECD DAC Deflators 2018 old'!H33/'OECD DAC Deflators 2018 old'!$BJ33*100</f>
        <v>15.8358901013549</v>
      </c>
      <c r="I33" s="73" t="n">
        <f aca="false">'OECD DAC Deflators 2018 old'!I33/'OECD DAC Deflators 2018 old'!$BJ33*100</f>
        <v>16.2794319877502</v>
      </c>
      <c r="J33" s="73" t="n">
        <f aca="false">'OECD DAC Deflators 2018 old'!J33/'OECD DAC Deflators 2018 old'!$BJ33*100</f>
        <v>16.7515094223262</v>
      </c>
      <c r="K33" s="73" t="n">
        <f aca="false">'OECD DAC Deflators 2018 old'!K33/'OECD DAC Deflators 2018 old'!$BJ33*100</f>
        <v>17.4648136323836</v>
      </c>
      <c r="L33" s="73" t="n">
        <f aca="false">'OECD DAC Deflators 2018 old'!L33/'OECD DAC Deflators 2018 old'!$BJ33*100</f>
        <v>18.3213605172452</v>
      </c>
      <c r="M33" s="73" t="n">
        <f aca="false">'OECD DAC Deflators 2018 old'!M33/'OECD DAC Deflators 2018 old'!$BJ33*100</f>
        <v>19.2882296591693</v>
      </c>
      <c r="N33" s="73" t="n">
        <f aca="false">'OECD DAC Deflators 2018 old'!N33/'OECD DAC Deflators 2018 old'!$BJ33*100</f>
        <v>20.2658335276952</v>
      </c>
      <c r="O33" s="73" t="n">
        <f aca="false">'OECD DAC Deflators 2018 old'!O33/'OECD DAC Deflators 2018 old'!$BJ33*100</f>
        <v>21.1419143530929</v>
      </c>
      <c r="P33" s="73" t="n">
        <f aca="false">'OECD DAC Deflators 2018 old'!P33/'OECD DAC Deflators 2018 old'!$BJ33*100</f>
        <v>22.300431671397</v>
      </c>
      <c r="Q33" s="73" t="n">
        <f aca="false">'OECD DAC Deflators 2018 old'!Q33/'OECD DAC Deflators 2018 old'!$BJ33*100</f>
        <v>24.3071692401174</v>
      </c>
      <c r="R33" s="73" t="n">
        <f aca="false">'OECD DAC Deflators 2018 old'!R33/'OECD DAC Deflators 2018 old'!$BJ33*100</f>
        <v>26.5586744917577</v>
      </c>
      <c r="S33" s="73" t="n">
        <f aca="false">'OECD DAC Deflators 2018 old'!S33/'OECD DAC Deflators 2018 old'!$BJ33*100</f>
        <v>28.0202921113053</v>
      </c>
      <c r="T33" s="73" t="n">
        <f aca="false">'OECD DAC Deflators 2018 old'!T33/'OECD DAC Deflators 2018 old'!$BJ33*100</f>
        <v>29.761269053366</v>
      </c>
      <c r="U33" s="73" t="n">
        <f aca="false">'OECD DAC Deflators 2018 old'!U33/'OECD DAC Deflators 2018 old'!$BJ33*100</f>
        <v>31.8546409550806</v>
      </c>
      <c r="V33" s="73" t="n">
        <f aca="false">'OECD DAC Deflators 2018 old'!V33/'OECD DAC Deflators 2018 old'!$BJ33*100</f>
        <v>34.4973938813178</v>
      </c>
      <c r="W33" s="73" t="n">
        <f aca="false">'OECD DAC Deflators 2018 old'!W33/'OECD DAC Deflators 2018 old'!$BJ33*100</f>
        <v>37.6136881578035</v>
      </c>
      <c r="X33" s="73" t="n">
        <f aca="false">'OECD DAC Deflators 2018 old'!X33/'OECD DAC Deflators 2018 old'!$BJ33*100</f>
        <v>41.1727285007551</v>
      </c>
      <c r="Y33" s="73" t="n">
        <f aca="false">'OECD DAC Deflators 2018 old'!Y33/'OECD DAC Deflators 2018 old'!$BJ33*100</f>
        <v>43.7164863402569</v>
      </c>
      <c r="Z33" s="73" t="n">
        <f aca="false">'OECD DAC Deflators 2018 old'!Z33/'OECD DAC Deflators 2018 old'!$BJ33*100</f>
        <v>45.4287410603263</v>
      </c>
      <c r="AA33" s="73" t="n">
        <f aca="false">'OECD DAC Deflators 2018 old'!AA33/'OECD DAC Deflators 2018 old'!$BJ33*100</f>
        <v>47.0677096073514</v>
      </c>
      <c r="AB33" s="73" t="n">
        <f aca="false">'OECD DAC Deflators 2018 old'!AB33/'OECD DAC Deflators 2018 old'!$BJ33*100</f>
        <v>48.556207273128</v>
      </c>
      <c r="AC33" s="73" t="n">
        <f aca="false">'OECD DAC Deflators 2018 old'!AC33/'OECD DAC Deflators 2018 old'!$BJ33*100</f>
        <v>49.5340803449386</v>
      </c>
      <c r="AD33" s="73" t="n">
        <f aca="false">'OECD DAC Deflators 2018 old'!AD33/'OECD DAC Deflators 2018 old'!$BJ33*100</f>
        <v>50.7588000564227</v>
      </c>
      <c r="AE33" s="73" t="n">
        <f aca="false">'OECD DAC Deflators 2018 old'!AE33/'OECD DAC Deflators 2018 old'!$BJ33*100</f>
        <v>52.5492661906543</v>
      </c>
      <c r="AF33" s="73" t="n">
        <f aca="false">'OECD DAC Deflators 2018 old'!AF33/'OECD DAC Deflators 2018 old'!$BJ33*100</f>
        <v>54.6093757668057</v>
      </c>
      <c r="AG33" s="73" t="n">
        <f aca="false">'OECD DAC Deflators 2018 old'!AG33/'OECD DAC Deflators 2018 old'!$BJ33*100</f>
        <v>56.6535974366895</v>
      </c>
      <c r="AH33" s="73" t="n">
        <f aca="false">'OECD DAC Deflators 2018 old'!AH33/'OECD DAC Deflators 2018 old'!$BJ33*100</f>
        <v>58.5694828267905</v>
      </c>
      <c r="AI33" s="73" t="n">
        <f aca="false">'OECD DAC Deflators 2018 old'!AI33/'OECD DAC Deflators 2018 old'!$BJ33*100</f>
        <v>59.9042270997338</v>
      </c>
      <c r="AJ33" s="73" t="n">
        <f aca="false">'OECD DAC Deflators 2018 old'!AJ33/'OECD DAC Deflators 2018 old'!$BJ33*100</f>
        <v>61.3235149589928</v>
      </c>
      <c r="AK33" s="73" t="n">
        <f aca="false">'OECD DAC Deflators 2018 old'!AK33/'OECD DAC Deflators 2018 old'!$BJ33*100</f>
        <v>62.6330179852651</v>
      </c>
      <c r="AL33" s="73" t="n">
        <f aca="false">'OECD DAC Deflators 2018 old'!AL33/'OECD DAC Deflators 2018 old'!$BJ33*100</f>
        <v>63.9463262097919</v>
      </c>
      <c r="AM33" s="73" t="n">
        <f aca="false">'OECD DAC Deflators 2018 old'!AM33/'OECD DAC Deflators 2018 old'!$BJ33*100</f>
        <v>65.1171974043812</v>
      </c>
      <c r="AN33" s="73" t="n">
        <f aca="false">'OECD DAC Deflators 2018 old'!AN33/'OECD DAC Deflators 2018 old'!$BJ33*100</f>
        <v>66.2400560948906</v>
      </c>
      <c r="AO33" s="73" t="n">
        <f aca="false">'OECD DAC Deflators 2018 old'!AO33/'OECD DAC Deflators 2018 old'!$BJ33*100</f>
        <v>66.985607714478</v>
      </c>
      <c r="AP33" s="73" t="n">
        <f aca="false">'OECD DAC Deflators 2018 old'!AP33/'OECD DAC Deflators 2018 old'!$BJ33*100</f>
        <v>67.952745077193</v>
      </c>
      <c r="AQ33" s="73" t="n">
        <f aca="false">'OECD DAC Deflators 2018 old'!AQ33/'OECD DAC Deflators 2018 old'!$BJ33*100</f>
        <v>69.4718346505479</v>
      </c>
      <c r="AR33" s="73" t="n">
        <f aca="false">'OECD DAC Deflators 2018 old'!AR33/'OECD DAC Deflators 2018 old'!$BJ33*100</f>
        <v>70.9956421588417</v>
      </c>
      <c r="AS33" s="73" t="n">
        <f aca="false">'OECD DAC Deflators 2018 old'!AS33/'OECD DAC Deflators 2018 old'!$BJ33*100</f>
        <v>72.1186128536374</v>
      </c>
      <c r="AT33" s="73" t="n">
        <f aca="false">'OECD DAC Deflators 2018 old'!AT33/'OECD DAC Deflators 2018 old'!$BJ33*100</f>
        <v>73.4579473373334</v>
      </c>
      <c r="AU33" s="73" t="n">
        <f aca="false">'OECD DAC Deflators 2018 old'!AU33/'OECD DAC Deflators 2018 old'!$BJ33*100</f>
        <v>75.4355795115039</v>
      </c>
      <c r="AV33" s="73" t="n">
        <f aca="false">'OECD DAC Deflators 2018 old'!AV33/'OECD DAC Deflators 2018 old'!$BJ33*100</f>
        <v>77.7853321721436</v>
      </c>
      <c r="AW33" s="73" t="n">
        <f aca="false">'OECD DAC Deflators 2018 old'!AW33/'OECD DAC Deflators 2018 old'!$BJ33*100</f>
        <v>80.1392810635463</v>
      </c>
      <c r="AX33" s="73" t="n">
        <f aca="false">'OECD DAC Deflators 2018 old'!AX33/'OECD DAC Deflators 2018 old'!$BJ33*100</f>
        <v>82.2920584667484</v>
      </c>
      <c r="AY33" s="73" t="n">
        <f aca="false">'OECD DAC Deflators 2018 old'!AY33/'OECD DAC Deflators 2018 old'!$BJ33*100</f>
        <v>83.8927510226556</v>
      </c>
      <c r="AZ33" s="73" t="n">
        <f aca="false">'OECD DAC Deflators 2018 old'!AZ33/'OECD DAC Deflators 2018 old'!$BJ33*100</f>
        <v>84.5323004101548</v>
      </c>
      <c r="BA33" s="73" t="n">
        <f aca="false">'OECD DAC Deflators 2018 old'!BA33/'OECD DAC Deflators 2018 old'!$BJ33*100</f>
        <v>85.5173103164918</v>
      </c>
      <c r="BB33" s="73" t="n">
        <f aca="false">'OECD DAC Deflators 2018 old'!BB33/'OECD DAC Deflators 2018 old'!$BJ33*100</f>
        <v>87.3036941892343</v>
      </c>
      <c r="BC33" s="73" t="n">
        <f aca="false">'OECD DAC Deflators 2018 old'!BC33/'OECD DAC Deflators 2018 old'!$BJ33*100</f>
        <v>88.9780413533383</v>
      </c>
      <c r="BD33" s="73" t="n">
        <f aca="false">'OECD DAC Deflators 2018 old'!BD33/'OECD DAC Deflators 2018 old'!$BJ33*100</f>
        <v>90.539539286481</v>
      </c>
      <c r="BE33" s="73" t="n">
        <f aca="false">'OECD DAC Deflators 2018 old'!BE33/'OECD DAC Deflators 2018 old'!$BJ33*100</f>
        <v>92.2148571544</v>
      </c>
      <c r="BF33" s="73" t="n">
        <f aca="false">'OECD DAC Deflators 2018 old'!BF33/'OECD DAC Deflators 2018 old'!$BJ33*100</f>
        <v>93.1751259033797</v>
      </c>
      <c r="BG33" s="73" t="n">
        <f aca="false">'OECD DAC Deflators 2018 old'!BG33/'OECD DAC Deflators 2018 old'!$BJ33*100</f>
        <v>94.1397490646144</v>
      </c>
      <c r="BH33" s="73" t="n">
        <f aca="false">'OECD DAC Deflators 2018 old'!BH33/'OECD DAC Deflators 2018 old'!$BJ33*100</f>
        <v>95.9129822586488</v>
      </c>
      <c r="BI33" s="73" t="n">
        <f aca="false">'OECD DAC Deflators 2018 old'!BI33/'OECD DAC Deflators 2018 old'!$BJ33*100</f>
        <v>98.24937398692</v>
      </c>
      <c r="BJ33" s="73" t="n">
        <f aca="false">'OECD DAC Deflators 2018 old'!BJ33/'OECD DAC Deflators 2018 old'!$BJ33*100</f>
        <v>100</v>
      </c>
      <c r="BK33" s="70" t="s">
        <v>205</v>
      </c>
      <c r="BL33" s="70"/>
    </row>
    <row r="34" customFormat="false" ht="12.75" hidden="false" customHeight="true" outlineLevel="0" collapsed="false">
      <c r="B34" s="70"/>
      <c r="C34" s="73"/>
      <c r="D34" s="73"/>
      <c r="E34" s="73"/>
      <c r="F34" s="73"/>
      <c r="G34" s="73"/>
      <c r="H34" s="73"/>
      <c r="I34" s="73"/>
      <c r="J34" s="73"/>
      <c r="K34" s="73"/>
      <c r="L34" s="73"/>
      <c r="M34" s="73"/>
      <c r="N34" s="73"/>
      <c r="O34" s="73"/>
      <c r="P34" s="73"/>
      <c r="Q34" s="73"/>
      <c r="R34" s="73"/>
      <c r="S34" s="73"/>
      <c r="T34" s="73"/>
      <c r="U34" s="73"/>
      <c r="V34" s="73"/>
      <c r="W34" s="73"/>
      <c r="X34" s="73"/>
      <c r="Y34" s="73"/>
      <c r="Z34" s="73"/>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row>
    <row r="35" s="77" customFormat="true" ht="12.75" hidden="false" customHeight="true" outlineLevel="0" collapsed="false">
      <c r="A35" s="69" t="s">
        <v>217</v>
      </c>
      <c r="B35" s="69" t="s">
        <v>217</v>
      </c>
      <c r="C35" s="73" t="n">
        <f aca="false">'OECD DAC Deflators 2018 old'!C35/'OECD DAC Deflators 2018 old'!$BJ35*100</f>
        <v>12.983883209202</v>
      </c>
      <c r="D35" s="73" t="n">
        <f aca="false">'OECD DAC Deflators 2018 old'!D35/'OECD DAC Deflators 2018 old'!$BJ35*100</f>
        <v>13.2862053633869</v>
      </c>
      <c r="E35" s="73" t="n">
        <f aca="false">'OECD DAC Deflators 2018 old'!E35/'OECD DAC Deflators 2018 old'!$BJ35*100</f>
        <v>13.7862930851093</v>
      </c>
      <c r="F35" s="73" t="n">
        <f aca="false">'OECD DAC Deflators 2018 old'!F35/'OECD DAC Deflators 2018 old'!$BJ35*100</f>
        <v>14.1758537811865</v>
      </c>
      <c r="G35" s="73" t="n">
        <f aca="false">'OECD DAC Deflators 2018 old'!G35/'OECD DAC Deflators 2018 old'!$BJ35*100</f>
        <v>14.5220311900341</v>
      </c>
      <c r="H35" s="73" t="n">
        <f aca="false">'OECD DAC Deflators 2018 old'!H35/'OECD DAC Deflators 2018 old'!$BJ35*100</f>
        <v>14.8530057429466</v>
      </c>
      <c r="I35" s="73" t="n">
        <f aca="false">'OECD DAC Deflators 2018 old'!I35/'OECD DAC Deflators 2018 old'!$BJ35*100</f>
        <v>15.1809160753321</v>
      </c>
      <c r="J35" s="73" t="n">
        <f aca="false">'OECD DAC Deflators 2018 old'!J35/'OECD DAC Deflators 2018 old'!$BJ35*100</f>
        <v>15.2851423867132</v>
      </c>
      <c r="K35" s="73" t="n">
        <f aca="false">'OECD DAC Deflators 2018 old'!K35/'OECD DAC Deflators 2018 old'!$BJ35*100</f>
        <v>15.8786969894563</v>
      </c>
      <c r="L35" s="73" t="n">
        <f aca="false">'OECD DAC Deflators 2018 old'!L35/'OECD DAC Deflators 2018 old'!$BJ35*100</f>
        <v>16.3072189539185</v>
      </c>
      <c r="M35" s="73" t="n">
        <f aca="false">'OECD DAC Deflators 2018 old'!M35/'OECD DAC Deflators 2018 old'!$BJ35*100</f>
        <v>16.5795839182</v>
      </c>
      <c r="N35" s="73" t="n">
        <f aca="false">'OECD DAC Deflators 2018 old'!N35/'OECD DAC Deflators 2018 old'!$BJ35*100</f>
        <v>17.6525391863194</v>
      </c>
      <c r="O35" s="73" t="n">
        <f aca="false">'OECD DAC Deflators 2018 old'!O35/'OECD DAC Deflators 2018 old'!$BJ35*100</f>
        <v>19.5815710030304</v>
      </c>
      <c r="P35" s="73" t="n">
        <f aca="false">'OECD DAC Deflators 2018 old'!P35/'OECD DAC Deflators 2018 old'!$BJ35*100</f>
        <v>22.2464652875751</v>
      </c>
      <c r="Q35" s="73" t="n">
        <f aca="false">'OECD DAC Deflators 2018 old'!Q35/'OECD DAC Deflators 2018 old'!$BJ35*100</f>
        <v>24.6285083681304</v>
      </c>
      <c r="R35" s="73" t="n">
        <f aca="false">'OECD DAC Deflators 2018 old'!R35/'OECD DAC Deflators 2018 old'!$BJ35*100</f>
        <v>27.9732172039285</v>
      </c>
      <c r="S35" s="73" t="n">
        <f aca="false">'OECD DAC Deflators 2018 old'!S35/'OECD DAC Deflators 2018 old'!$BJ35*100</f>
        <v>28.9720348490559</v>
      </c>
      <c r="T35" s="73" t="n">
        <f aca="false">'OECD DAC Deflators 2018 old'!T35/'OECD DAC Deflators 2018 old'!$BJ35*100</f>
        <v>31.4155702912464</v>
      </c>
      <c r="U35" s="73" t="n">
        <f aca="false">'OECD DAC Deflators 2018 old'!U35/'OECD DAC Deflators 2018 old'!$BJ35*100</f>
        <v>35.9152089201559</v>
      </c>
      <c r="V35" s="73" t="n">
        <f aca="false">'OECD DAC Deflators 2018 old'!V35/'OECD DAC Deflators 2018 old'!$BJ35*100</f>
        <v>40.6245845756415</v>
      </c>
      <c r="W35" s="73" t="n">
        <f aca="false">'OECD DAC Deflators 2018 old'!W35/'OECD DAC Deflators 2018 old'!$BJ35*100</f>
        <v>44.0741517310466</v>
      </c>
      <c r="X35" s="73" t="n">
        <f aca="false">'OECD DAC Deflators 2018 old'!X35/'OECD DAC Deflators 2018 old'!$BJ35*100</f>
        <v>42.8036806405758</v>
      </c>
      <c r="Y35" s="73" t="n">
        <f aca="false">'OECD DAC Deflators 2018 old'!Y35/'OECD DAC Deflators 2018 old'!$BJ35*100</f>
        <v>41.9004613751792</v>
      </c>
      <c r="Z35" s="73" t="n">
        <f aca="false">'OECD DAC Deflators 2018 old'!Z35/'OECD DAC Deflators 2018 old'!$BJ35*100</f>
        <v>41.8403074438673</v>
      </c>
      <c r="AA35" s="73" t="n">
        <f aca="false">'OECD DAC Deflators 2018 old'!AA35/'OECD DAC Deflators 2018 old'!$BJ35*100</f>
        <v>40.9687935846761</v>
      </c>
      <c r="AB35" s="73" t="n">
        <f aca="false">'OECD DAC Deflators 2018 old'!AB35/'OECD DAC Deflators 2018 old'!$BJ35*100</f>
        <v>41.2226019719533</v>
      </c>
      <c r="AC35" s="73" t="n">
        <f aca="false">'OECD DAC Deflators 2018 old'!AC35/'OECD DAC Deflators 2018 old'!$BJ35*100</f>
        <v>50.0943420085399</v>
      </c>
      <c r="AD35" s="73" t="n">
        <f aca="false">'OECD DAC Deflators 2018 old'!AD35/'OECD DAC Deflators 2018 old'!$BJ35*100</f>
        <v>57.7647455189827</v>
      </c>
      <c r="AE35" s="73" t="n">
        <f aca="false">'OECD DAC Deflators 2018 old'!AE35/'OECD DAC Deflators 2018 old'!$BJ35*100</f>
        <v>62.093308695478</v>
      </c>
      <c r="AF35" s="73" t="n">
        <f aca="false">'OECD DAC Deflators 2018 old'!AF35/'OECD DAC Deflators 2018 old'!$BJ35*100</f>
        <v>62.0283565984905</v>
      </c>
      <c r="AG35" s="73" t="n">
        <f aca="false">'OECD DAC Deflators 2018 old'!AG35/'OECD DAC Deflators 2018 old'!$BJ35*100</f>
        <v>68.4946478434366</v>
      </c>
      <c r="AH35" s="73" t="n">
        <f aca="false">'OECD DAC Deflators 2018 old'!AH35/'OECD DAC Deflators 2018 old'!$BJ35*100</f>
        <v>71.1822302039198</v>
      </c>
      <c r="AI35" s="73" t="n">
        <f aca="false">'OECD DAC Deflators 2018 old'!AI35/'OECD DAC Deflators 2018 old'!$BJ35*100</f>
        <v>75.0140797671241</v>
      </c>
      <c r="AJ35" s="73" t="n">
        <f aca="false">'OECD DAC Deflators 2018 old'!AJ35/'OECD DAC Deflators 2018 old'!$BJ35*100</f>
        <v>73.2262722272069</v>
      </c>
      <c r="AK35" s="73" t="n">
        <f aca="false">'OECD DAC Deflators 2018 old'!AK35/'OECD DAC Deflators 2018 old'!$BJ35*100</f>
        <v>76.6651941214795</v>
      </c>
      <c r="AL35" s="73" t="n">
        <f aca="false">'OECD DAC Deflators 2018 old'!AL35/'OECD DAC Deflators 2018 old'!$BJ35*100</f>
        <v>85.4332318018914</v>
      </c>
      <c r="AM35" s="73" t="n">
        <f aca="false">'OECD DAC Deflators 2018 old'!AM35/'OECD DAC Deflators 2018 old'!$BJ35*100</f>
        <v>80.7992567664814</v>
      </c>
      <c r="AN35" s="73" t="n">
        <f aca="false">'OECD DAC Deflators 2018 old'!AN35/'OECD DAC Deflators 2018 old'!$BJ35*100</f>
        <v>75.5709422148865</v>
      </c>
      <c r="AO35" s="73" t="n">
        <f aca="false">'OECD DAC Deflators 2018 old'!AO35/'OECD DAC Deflators 2018 old'!$BJ35*100</f>
        <v>74.1357626451926</v>
      </c>
      <c r="AP35" s="73" t="n">
        <f aca="false">'OECD DAC Deflators 2018 old'!AP35/'OECD DAC Deflators 2018 old'!$BJ35*100</f>
        <v>75.2188524710232</v>
      </c>
      <c r="AQ35" s="73" t="n">
        <f aca="false">'OECD DAC Deflators 2018 old'!AQ35/'OECD DAC Deflators 2018 old'!$BJ35*100</f>
        <v>72.6630896971864</v>
      </c>
      <c r="AR35" s="73" t="n">
        <f aca="false">'OECD DAC Deflators 2018 old'!AR35/'OECD DAC Deflators 2018 old'!$BJ35*100</f>
        <v>68.9599516672729</v>
      </c>
      <c r="AS35" s="73" t="n">
        <f aca="false">'OECD DAC Deflators 2018 old'!AS35/'OECD DAC Deflators 2018 old'!$BJ35*100</f>
        <v>71.4313912920011</v>
      </c>
      <c r="AT35" s="73" t="n">
        <f aca="false">'OECD DAC Deflators 2018 old'!AT35/'OECD DAC Deflators 2018 old'!$BJ35*100</f>
        <v>80.8446706349784</v>
      </c>
      <c r="AU35" s="73" t="n">
        <f aca="false">'OECD DAC Deflators 2018 old'!AU35/'OECD DAC Deflators 2018 old'!$BJ35*100</f>
        <v>87.8101678482349</v>
      </c>
      <c r="AV35" s="73" t="n">
        <f aca="false">'OECD DAC Deflators 2018 old'!AV35/'OECD DAC Deflators 2018 old'!$BJ35*100</f>
        <v>90.0781232503502</v>
      </c>
      <c r="AW35" s="73" t="n">
        <f aca="false">'OECD DAC Deflators 2018 old'!AW35/'OECD DAC Deflators 2018 old'!$BJ35*100</f>
        <v>92.8660450716259</v>
      </c>
      <c r="AX35" s="73" t="n">
        <f aca="false">'OECD DAC Deflators 2018 old'!AX35/'OECD DAC Deflators 2018 old'!$BJ35*100</f>
        <v>100.149492371503</v>
      </c>
      <c r="AY35" s="73" t="n">
        <f aca="false">'OECD DAC Deflators 2018 old'!AY35/'OECD DAC Deflators 2018 old'!$BJ35*100</f>
        <v>104.975719212364</v>
      </c>
      <c r="AZ35" s="73" t="n">
        <f aca="false">'OECD DAC Deflators 2018 old'!AZ35/'OECD DAC Deflators 2018 old'!$BJ35*100</f>
        <v>101.510594460923</v>
      </c>
      <c r="BA35" s="73" t="n">
        <f aca="false">'OECD DAC Deflators 2018 old'!BA35/'OECD DAC Deflators 2018 old'!$BJ35*100</f>
        <v>102.436436562699</v>
      </c>
      <c r="BB35" s="73" t="n">
        <f aca="false">'OECD DAC Deflators 2018 old'!BB35/'OECD DAC Deflators 2018 old'!$BJ35*100</f>
        <v>108.714578958821</v>
      </c>
      <c r="BC35" s="73" t="n">
        <f aca="false">'OECD DAC Deflators 2018 old'!BC35/'OECD DAC Deflators 2018 old'!$BJ35*100</f>
        <v>106.266090407003</v>
      </c>
      <c r="BD35" s="73" t="n">
        <f aca="false">'OECD DAC Deflators 2018 old'!BD35/'OECD DAC Deflators 2018 old'!$BJ35*100</f>
        <v>107.154235256846</v>
      </c>
      <c r="BE35" s="73" t="n">
        <f aca="false">'OECD DAC Deflators 2018 old'!BE35/'OECD DAC Deflators 2018 old'!$BJ35*100</f>
        <v>107.574287291714</v>
      </c>
      <c r="BF35" s="73" t="n">
        <f aca="false">'OECD DAC Deflators 2018 old'!BF35/'OECD DAC Deflators 2018 old'!$BJ35*100</f>
        <v>96.858748883244</v>
      </c>
      <c r="BG35" s="73" t="n">
        <f aca="false">'OECD DAC Deflators 2018 old'!BG35/'OECD DAC Deflators 2018 old'!$BJ35*100</f>
        <v>96.1434358570621</v>
      </c>
      <c r="BH35" s="73" t="n">
        <f aca="false">'OECD DAC Deflators 2018 old'!BH35/'OECD DAC Deflators 2018 old'!$BJ35*100</f>
        <v>97.8212474621175</v>
      </c>
      <c r="BI35" s="73" t="n">
        <f aca="false">'OECD DAC Deflators 2018 old'!BI35/'OECD DAC Deflators 2018 old'!$BJ35*100</f>
        <v>101.936810614729</v>
      </c>
      <c r="BJ35" s="73" t="n">
        <f aca="false">'OECD DAC Deflators 2018 old'!BJ35/'OECD DAC Deflators 2018 old'!$BJ35*100</f>
        <v>100</v>
      </c>
      <c r="BK35" s="69" t="s">
        <v>451</v>
      </c>
      <c r="BL35" s="69"/>
    </row>
    <row r="36" customFormat="false" ht="12.75" hidden="false" customHeight="true" outlineLevel="0" collapsed="false">
      <c r="A36" s="70"/>
      <c r="B36" s="70"/>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0"/>
      <c r="BL36" s="70"/>
    </row>
    <row r="37" customFormat="false" ht="12.75" hidden="false" customHeight="true" outlineLevel="0" collapsed="false">
      <c r="A37" s="70" t="s">
        <v>218</v>
      </c>
      <c r="B37" s="70" t="s">
        <v>218</v>
      </c>
      <c r="C37" s="73" t="n">
        <f aca="false">'OECD DAC Deflators 2018 old'!C37/'OECD DAC Deflators 2018 old'!$BJ37*100</f>
        <v>9.54817603203307</v>
      </c>
      <c r="D37" s="73" t="n">
        <f aca="false">'OECD DAC Deflators 2018 old'!D37/'OECD DAC Deflators 2018 old'!$BJ37*100</f>
        <v>9.87737616897346</v>
      </c>
      <c r="E37" s="73" t="n">
        <f aca="false">'OECD DAC Deflators 2018 old'!E37/'OECD DAC Deflators 2018 old'!$BJ37*100</f>
        <v>10.312537382688</v>
      </c>
      <c r="F37" s="73" t="n">
        <f aca="false">'OECD DAC Deflators 2018 old'!F37/'OECD DAC Deflators 2018 old'!$BJ37*100</f>
        <v>10.8320554244464</v>
      </c>
      <c r="G37" s="73" t="n">
        <f aca="false">'OECD DAC Deflators 2018 old'!G37/'OECD DAC Deflators 2018 old'!$BJ37*100</f>
        <v>11.3405897150367</v>
      </c>
      <c r="H37" s="73" t="n">
        <f aca="false">'OECD DAC Deflators 2018 old'!H37/'OECD DAC Deflators 2018 old'!$BJ37*100</f>
        <v>11.8168328358177</v>
      </c>
      <c r="I37" s="73" t="n">
        <f aca="false">'OECD DAC Deflators 2018 old'!I37/'OECD DAC Deflators 2018 old'!$BJ37*100</f>
        <v>12.2440201139541</v>
      </c>
      <c r="J37" s="73" t="n">
        <f aca="false">'OECD DAC Deflators 2018 old'!J37/'OECD DAC Deflators 2018 old'!$BJ37*100</f>
        <v>12.6185283541961</v>
      </c>
      <c r="K37" s="73" t="n">
        <f aca="false">'OECD DAC Deflators 2018 old'!K37/'OECD DAC Deflators 2018 old'!$BJ37*100</f>
        <v>13.0434676114471</v>
      </c>
      <c r="L37" s="73" t="n">
        <f aca="false">'OECD DAC Deflators 2018 old'!L37/'OECD DAC Deflators 2018 old'!$BJ37*100</f>
        <v>13.7280740383084</v>
      </c>
      <c r="M37" s="73" t="n">
        <f aca="false">'OECD DAC Deflators 2018 old'!M37/'OECD DAC Deflators 2018 old'!$BJ37*100</f>
        <v>14.6098327271115</v>
      </c>
      <c r="N37" s="73" t="n">
        <f aca="false">'OECD DAC Deflators 2018 old'!N37/'OECD DAC Deflators 2018 old'!$BJ37*100</f>
        <v>15.6266709017194</v>
      </c>
      <c r="O37" s="73" t="n">
        <f aca="false">'OECD DAC Deflators 2018 old'!O37/'OECD DAC Deflators 2018 old'!$BJ37*100</f>
        <v>16.5984614777543</v>
      </c>
      <c r="P37" s="73" t="n">
        <f aca="false">'OECD DAC Deflators 2018 old'!P37/'OECD DAC Deflators 2018 old'!$BJ37*100</f>
        <v>18.041454252391</v>
      </c>
      <c r="Q37" s="73" t="n">
        <f aca="false">'OECD DAC Deflators 2018 old'!Q37/'OECD DAC Deflators 2018 old'!$BJ37*100</f>
        <v>21.069916168748</v>
      </c>
      <c r="R37" s="73" t="n">
        <f aca="false">'OECD DAC Deflators 2018 old'!R37/'OECD DAC Deflators 2018 old'!$BJ37*100</f>
        <v>24.9401467033936</v>
      </c>
      <c r="S37" s="73" t="n">
        <f aca="false">'OECD DAC Deflators 2018 old'!S37/'OECD DAC Deflators 2018 old'!$BJ37*100</f>
        <v>23.0409354224553</v>
      </c>
      <c r="T37" s="73" t="n">
        <f aca="false">'OECD DAC Deflators 2018 old'!T37/'OECD DAC Deflators 2018 old'!$BJ37*100</f>
        <v>25.7341111471759</v>
      </c>
      <c r="U37" s="73" t="n">
        <f aca="false">'OECD DAC Deflators 2018 old'!U37/'OECD DAC Deflators 2018 old'!$BJ37*100</f>
        <v>31.1170314068445</v>
      </c>
      <c r="V37" s="73" t="n">
        <f aca="false">'OECD DAC Deflators 2018 old'!V37/'OECD DAC Deflators 2018 old'!$BJ37*100</f>
        <v>36.3903539022124</v>
      </c>
      <c r="W37" s="73" t="n">
        <f aca="false">'OECD DAC Deflators 2018 old'!W37/'OECD DAC Deflators 2018 old'!$BJ37*100</f>
        <v>40.7564204192615</v>
      </c>
      <c r="X37" s="73" t="n">
        <f aca="false">'OECD DAC Deflators 2018 old'!X37/'OECD DAC Deflators 2018 old'!$BJ37*100</f>
        <v>35.8341804580395</v>
      </c>
      <c r="Y37" s="73" t="n">
        <f aca="false">'OECD DAC Deflators 2018 old'!Y37/'OECD DAC Deflators 2018 old'!$BJ37*100</f>
        <v>34.5973413696932</v>
      </c>
      <c r="Z37" s="73" t="n">
        <f aca="false">'OECD DAC Deflators 2018 old'!Z37/'OECD DAC Deflators 2018 old'!$BJ37*100</f>
        <v>33.9432254126244</v>
      </c>
      <c r="AA37" s="73" t="n">
        <f aca="false">'OECD DAC Deflators 2018 old'!AA37/'OECD DAC Deflators 2018 old'!$BJ37*100</f>
        <v>31.927914127844</v>
      </c>
      <c r="AB37" s="73" t="n">
        <f aca="false">'OECD DAC Deflators 2018 old'!AB37/'OECD DAC Deflators 2018 old'!$BJ37*100</f>
        <v>32.4792116707613</v>
      </c>
      <c r="AC37" s="73" t="n">
        <f aca="false">'OECD DAC Deflators 2018 old'!AC37/'OECD DAC Deflators 2018 old'!$BJ37*100</f>
        <v>44.0232524652621</v>
      </c>
      <c r="AD37" s="73" t="n">
        <f aca="false">'OECD DAC Deflators 2018 old'!AD37/'OECD DAC Deflators 2018 old'!$BJ37*100</f>
        <v>53.1830211362328</v>
      </c>
      <c r="AE37" s="73" t="n">
        <f aca="false">'OECD DAC Deflators 2018 old'!AE37/'OECD DAC Deflators 2018 old'!$BJ37*100</f>
        <v>56.4537410336815</v>
      </c>
      <c r="AF37" s="73" t="n">
        <f aca="false">'OECD DAC Deflators 2018 old'!AF37/'OECD DAC Deflators 2018 old'!$BJ37*100</f>
        <v>54.8030678697432</v>
      </c>
      <c r="AG37" s="73" t="n">
        <f aca="false">'OECD DAC Deflators 2018 old'!AG37/'OECD DAC Deflators 2018 old'!$BJ37*100</f>
        <v>66.077860940251</v>
      </c>
      <c r="AH37" s="73" t="n">
        <f aca="false">'OECD DAC Deflators 2018 old'!AH37/'OECD DAC Deflators 2018 old'!$BJ37*100</f>
        <v>67.1144486944655</v>
      </c>
      <c r="AI37" s="73" t="n">
        <f aca="false">'OECD DAC Deflators 2018 old'!AI37/'OECD DAC Deflators 2018 old'!$BJ37*100</f>
        <v>73.3798780210998</v>
      </c>
      <c r="AJ37" s="73" t="n">
        <f aca="false">'OECD DAC Deflators 2018 old'!AJ37/'OECD DAC Deflators 2018 old'!$BJ37*100</f>
        <v>68.8090423329317</v>
      </c>
      <c r="AK37" s="73" t="n">
        <f aca="false">'OECD DAC Deflators 2018 old'!AK37/'OECD DAC Deflators 2018 old'!$BJ37*100</f>
        <v>71.6929075190155</v>
      </c>
      <c r="AL37" s="73" t="n">
        <f aca="false">'OECD DAC Deflators 2018 old'!AL37/'OECD DAC Deflators 2018 old'!$BJ37*100</f>
        <v>80.9192200990752</v>
      </c>
      <c r="AM37" s="73" t="n">
        <f aca="false">'OECD DAC Deflators 2018 old'!AM37/'OECD DAC Deflators 2018 old'!$BJ37*100</f>
        <v>80.0974958147477</v>
      </c>
      <c r="AN37" s="73" t="n">
        <f aca="false">'OECD DAC Deflators 2018 old'!AN37/'OECD DAC Deflators 2018 old'!$BJ37*100</f>
        <v>72.5575849854125</v>
      </c>
      <c r="AO37" s="73" t="n">
        <f aca="false">'OECD DAC Deflators 2018 old'!AO37/'OECD DAC Deflators 2018 old'!$BJ37*100</f>
        <v>72.7731292963431</v>
      </c>
      <c r="AP37" s="73" t="n">
        <f aca="false">'OECD DAC Deflators 2018 old'!AP37/'OECD DAC Deflators 2018 old'!$BJ37*100</f>
        <v>70.0481149120193</v>
      </c>
      <c r="AQ37" s="73" t="n">
        <f aca="false">'OECD DAC Deflators 2018 old'!AQ37/'OECD DAC Deflators 2018 old'!$BJ37*100</f>
        <v>61.4364212055499</v>
      </c>
      <c r="AR37" s="73" t="n">
        <f aca="false">'OECD DAC Deflators 2018 old'!AR37/'OECD DAC Deflators 2018 old'!$BJ37*100</f>
        <v>61.190662497567</v>
      </c>
      <c r="AS37" s="73" t="n">
        <f aca="false">'OECD DAC Deflators 2018 old'!AS37/'OECD DAC Deflators 2018 old'!$BJ37*100</f>
        <v>65.9763159894544</v>
      </c>
      <c r="AT37" s="73" t="n">
        <f aca="false">'OECD DAC Deflators 2018 old'!AT37/'OECD DAC Deflators 2018 old'!$BJ37*100</f>
        <v>80.8654824363872</v>
      </c>
      <c r="AU37" s="73" t="n">
        <f aca="false">'OECD DAC Deflators 2018 old'!AU37/'OECD DAC Deflators 2018 old'!$BJ37*100</f>
        <v>90.6445133998962</v>
      </c>
      <c r="AV37" s="73" t="n">
        <f aca="false">'OECD DAC Deflators 2018 old'!AV37/'OECD DAC Deflators 2018 old'!$BJ37*100</f>
        <v>92.3572894381274</v>
      </c>
      <c r="AW37" s="73" t="n">
        <f aca="false">'OECD DAC Deflators 2018 old'!AW37/'OECD DAC Deflators 2018 old'!$BJ37*100</f>
        <v>95.1463848720939</v>
      </c>
      <c r="AX37" s="73" t="n">
        <f aca="false">'OECD DAC Deflators 2018 old'!AX37/'OECD DAC Deflators 2018 old'!$BJ37*100</f>
        <v>106.292814497032</v>
      </c>
      <c r="AY37" s="73" t="n">
        <f aca="false">'OECD DAC Deflators 2018 old'!AY37/'OECD DAC Deflators 2018 old'!$BJ37*100</f>
        <v>114.229287211943</v>
      </c>
      <c r="AZ37" s="73" t="n">
        <f aca="false">'OECD DAC Deflators 2018 old'!AZ37/'OECD DAC Deflators 2018 old'!$BJ37*100</f>
        <v>111.287732163942</v>
      </c>
      <c r="BA37" s="73" t="n">
        <f aca="false">'OECD DAC Deflators 2018 old'!BA37/'OECD DAC Deflators 2018 old'!$BJ37*100</f>
        <v>106.541815502912</v>
      </c>
      <c r="BB37" s="73" t="n">
        <f aca="false">'OECD DAC Deflators 2018 old'!BB37/'OECD DAC Deflators 2018 old'!$BJ37*100</f>
        <v>113.035242511947</v>
      </c>
      <c r="BC37" s="73" t="n">
        <f aca="false">'OECD DAC Deflators 2018 old'!BC37/'OECD DAC Deflators 2018 old'!$BJ37*100</f>
        <v>105.820534992023</v>
      </c>
      <c r="BD37" s="73" t="n">
        <f aca="false">'OECD DAC Deflators 2018 old'!BD37/'OECD DAC Deflators 2018 old'!$BJ37*100</f>
        <v>110.651646040124</v>
      </c>
      <c r="BE37" s="73" t="n">
        <f aca="false">'OECD DAC Deflators 2018 old'!BE37/'OECD DAC Deflators 2018 old'!$BJ37*100</f>
        <v>111.620354149848</v>
      </c>
      <c r="BF37" s="73" t="n">
        <f aca="false">'OECD DAC Deflators 2018 old'!BF37/'OECD DAC Deflators 2018 old'!$BJ37*100</f>
        <v>94.5758307366063</v>
      </c>
      <c r="BG37" s="73" t="n">
        <f aca="false">'OECD DAC Deflators 2018 old'!BG37/'OECD DAC Deflators 2018 old'!$BJ37*100</f>
        <v>95.0892554585964</v>
      </c>
      <c r="BH37" s="73" t="n">
        <f aca="false">'OECD DAC Deflators 2018 old'!BH37/'OECD DAC Deflators 2018 old'!$BJ37*100</f>
        <v>97.8733265762627</v>
      </c>
      <c r="BI37" s="73" t="n">
        <f aca="false">'OECD DAC Deflators 2018 old'!BI37/'OECD DAC Deflators 2018 old'!$BJ37*100</f>
        <v>103.786744477388</v>
      </c>
      <c r="BJ37" s="73" t="n">
        <f aca="false">'OECD DAC Deflators 2018 old'!BJ37/'OECD DAC Deflators 2018 old'!$BJ37*100</f>
        <v>100</v>
      </c>
      <c r="BK37" s="70" t="s">
        <v>218</v>
      </c>
      <c r="BL37" s="70"/>
    </row>
    <row r="38" customFormat="false" ht="12.75" hidden="false" customHeight="true" outlineLevel="0" collapsed="false">
      <c r="A38" s="70"/>
      <c r="B38" s="70"/>
    </row>
    <row r="39" customFormat="false" ht="12.75" hidden="false" customHeight="true" outlineLevel="0" collapsed="false">
      <c r="A39" s="68" t="s">
        <v>452</v>
      </c>
    </row>
    <row r="40" customFormat="false" ht="12.75" hidden="false" customHeight="true" outlineLevel="0" collapsed="false"/>
  </sheetData>
  <printOptions headings="false" gridLines="false" gridLinesSet="true" horizontalCentered="false" verticalCentered="false"/>
  <pageMargins left="0.708333333333333" right="0.708333333333333" top="0.747916666666667" bottom="0.747916666666667" header="0.511805555555555" footer="0.511805555555555"/>
  <pageSetup paperSize="9" scale="7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colBreaks count="1" manualBreakCount="1">
    <brk id="27" man="true" max="65535" min="0"/>
  </col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L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8" activeCellId="0" sqref="A8"/>
    </sheetView>
  </sheetViews>
  <sheetFormatPr defaultColWidth="11" defaultRowHeight="13" zeroHeight="false" outlineLevelRow="0" outlineLevelCol="0"/>
  <cols>
    <col collapsed="false" customWidth="true" hidden="false" outlineLevel="0" max="2" min="1" style="68" width="19"/>
    <col collapsed="false" customWidth="true" hidden="false" outlineLevel="0" max="41" min="3" style="68" width="6.83"/>
    <col collapsed="false" customWidth="true" hidden="false" outlineLevel="0" max="42" min="42" style="68" width="7.16"/>
    <col collapsed="false" customWidth="true" hidden="false" outlineLevel="0" max="43" min="43" style="68" width="8.51"/>
    <col collapsed="false" customWidth="true" hidden="false" outlineLevel="0" max="44" min="44" style="68" width="8"/>
    <col collapsed="false" customWidth="true" hidden="false" outlineLevel="0" max="62" min="45" style="68" width="8.51"/>
    <col collapsed="false" customWidth="true" hidden="false" outlineLevel="0" max="63" min="63" style="68" width="15.5"/>
    <col collapsed="false" customWidth="true" hidden="false" outlineLevel="0" max="64" min="64" style="68" width="16.5"/>
    <col collapsed="false" customWidth="false" hidden="false" outlineLevel="0" max="1024" min="65" style="68" width="11"/>
  </cols>
  <sheetData>
    <row r="1" customFormat="false" ht="12.75" hidden="false" customHeight="true" outlineLevel="0" collapsed="false">
      <c r="A1" s="69" t="s">
        <v>1050</v>
      </c>
      <c r="B1" s="69"/>
    </row>
    <row r="2" customFormat="false" ht="12.75" hidden="false" customHeight="true" outlineLevel="0" collapsed="false">
      <c r="A2" s="70"/>
      <c r="B2" s="70"/>
    </row>
    <row r="3" s="71" customFormat="true" ht="15.75" hidden="false" customHeight="true" outlineLevel="0" collapsed="false">
      <c r="C3" s="72" t="n">
        <v>1960</v>
      </c>
      <c r="D3" s="72" t="n">
        <v>1961</v>
      </c>
      <c r="E3" s="72" t="n">
        <v>1962</v>
      </c>
      <c r="F3" s="72" t="n">
        <v>1963</v>
      </c>
      <c r="G3" s="72" t="n">
        <v>1964</v>
      </c>
      <c r="H3" s="72" t="n">
        <v>1965</v>
      </c>
      <c r="I3" s="72" t="n">
        <v>1966</v>
      </c>
      <c r="J3" s="72" t="n">
        <v>1967</v>
      </c>
      <c r="K3" s="72" t="n">
        <v>1968</v>
      </c>
      <c r="L3" s="72" t="n">
        <v>1969</v>
      </c>
      <c r="M3" s="72" t="n">
        <v>1970</v>
      </c>
      <c r="N3" s="72" t="n">
        <v>1971</v>
      </c>
      <c r="O3" s="72" t="n">
        <v>1972</v>
      </c>
      <c r="P3" s="72" t="n">
        <v>1973</v>
      </c>
      <c r="Q3" s="72" t="n">
        <v>1974</v>
      </c>
      <c r="R3" s="72" t="n">
        <v>1975</v>
      </c>
      <c r="S3" s="72" t="n">
        <v>1976</v>
      </c>
      <c r="T3" s="72" t="n">
        <v>1977</v>
      </c>
      <c r="U3" s="72" t="n">
        <v>1978</v>
      </c>
      <c r="V3" s="72" t="n">
        <v>1979</v>
      </c>
      <c r="W3" s="72" t="n">
        <v>1980</v>
      </c>
      <c r="X3" s="72" t="n">
        <v>1981</v>
      </c>
      <c r="Y3" s="72" t="n">
        <v>1982</v>
      </c>
      <c r="Z3" s="72" t="n">
        <v>1983</v>
      </c>
      <c r="AA3" s="72" t="n">
        <v>1984</v>
      </c>
      <c r="AB3" s="72" t="n">
        <v>1985</v>
      </c>
      <c r="AC3" s="72" t="n">
        <v>1986</v>
      </c>
      <c r="AD3" s="72" t="n">
        <v>1987</v>
      </c>
      <c r="AE3" s="72" t="n">
        <v>1988</v>
      </c>
      <c r="AF3" s="72" t="n">
        <v>1989</v>
      </c>
      <c r="AG3" s="72" t="n">
        <v>1990</v>
      </c>
      <c r="AH3" s="72" t="n">
        <v>1991</v>
      </c>
      <c r="AI3" s="72" t="n">
        <v>1992</v>
      </c>
      <c r="AJ3" s="72" t="n">
        <v>1993</v>
      </c>
      <c r="AK3" s="72" t="n">
        <v>1994</v>
      </c>
      <c r="AL3" s="72" t="n">
        <v>1995</v>
      </c>
      <c r="AM3" s="72" t="n">
        <v>1996</v>
      </c>
      <c r="AN3" s="72" t="n">
        <v>1997</v>
      </c>
      <c r="AO3" s="72" t="n">
        <v>1998</v>
      </c>
      <c r="AP3" s="72" t="n">
        <v>1999</v>
      </c>
      <c r="AQ3" s="72" t="n">
        <v>2000</v>
      </c>
      <c r="AR3" s="72" t="n">
        <v>2001</v>
      </c>
      <c r="AS3" s="72" t="n">
        <v>2002</v>
      </c>
      <c r="AT3" s="72" t="n">
        <v>2003</v>
      </c>
      <c r="AU3" s="72" t="n">
        <v>2004</v>
      </c>
      <c r="AV3" s="72" t="n">
        <v>2005</v>
      </c>
      <c r="AW3" s="72" t="n">
        <v>2006</v>
      </c>
      <c r="AX3" s="72" t="n">
        <v>2007</v>
      </c>
      <c r="AY3" s="72" t="n">
        <v>2008</v>
      </c>
      <c r="AZ3" s="72" t="n">
        <v>2009</v>
      </c>
      <c r="BA3" s="72" t="n">
        <v>2010</v>
      </c>
      <c r="BB3" s="72" t="n">
        <v>2011</v>
      </c>
      <c r="BC3" s="72" t="n">
        <v>2012</v>
      </c>
      <c r="BD3" s="72" t="n">
        <v>2013</v>
      </c>
      <c r="BE3" s="72" t="n">
        <v>2014</v>
      </c>
      <c r="BF3" s="72" t="n">
        <v>2015</v>
      </c>
      <c r="BG3" s="72" t="n">
        <v>2016</v>
      </c>
      <c r="BH3" s="72" t="n">
        <v>2017</v>
      </c>
      <c r="BI3" s="72" t="n">
        <v>2018</v>
      </c>
      <c r="BJ3" s="72" t="n">
        <v>2019</v>
      </c>
      <c r="BK3" s="72"/>
    </row>
    <row r="4" customFormat="false" ht="12.75" hidden="false" customHeight="true" outlineLevel="0" collapsed="false">
      <c r="A4" s="68" t="s">
        <v>1048</v>
      </c>
      <c r="B4" s="68" t="s">
        <v>4</v>
      </c>
    </row>
    <row r="5" customFormat="false" ht="12.75" hidden="false" customHeight="true" outlineLevel="0" collapsed="false">
      <c r="A5" s="70" t="s">
        <v>16</v>
      </c>
      <c r="B5" s="70" t="s">
        <v>253</v>
      </c>
      <c r="C5" s="73" t="n">
        <v>9.66788</v>
      </c>
      <c r="D5" s="73" t="n">
        <v>9.733681</v>
      </c>
      <c r="E5" s="73" t="n">
        <v>9.837307</v>
      </c>
      <c r="F5" s="73" t="n">
        <v>10.135332</v>
      </c>
      <c r="G5" s="73" t="n">
        <v>10.424413</v>
      </c>
      <c r="H5" s="73" t="n">
        <v>10.697954</v>
      </c>
      <c r="I5" s="73" t="n">
        <v>11.055089</v>
      </c>
      <c r="J5" s="73" t="n">
        <v>11.411142</v>
      </c>
      <c r="K5" s="73" t="n">
        <v>11.818106</v>
      </c>
      <c r="L5" s="73" t="n">
        <v>12.487366</v>
      </c>
      <c r="M5" s="73" t="n">
        <v>13.010923</v>
      </c>
      <c r="N5" s="73" t="n">
        <v>14.120183</v>
      </c>
      <c r="O5" s="73" t="n">
        <v>15.888105</v>
      </c>
      <c r="P5" s="73" t="n">
        <v>21.478262</v>
      </c>
      <c r="Q5" s="73" t="n">
        <v>25.568431</v>
      </c>
      <c r="R5" s="73" t="n">
        <v>26.571472</v>
      </c>
      <c r="S5" s="73" t="n">
        <v>27.981957</v>
      </c>
      <c r="T5" s="73" t="n">
        <v>27.813326</v>
      </c>
      <c r="U5" s="73" t="n">
        <v>31.042628</v>
      </c>
      <c r="V5" s="73" t="n">
        <v>33.227625</v>
      </c>
      <c r="W5" s="73" t="n">
        <v>37.22291</v>
      </c>
      <c r="X5" s="73" t="n">
        <v>41.25263</v>
      </c>
      <c r="Y5" s="73" t="n">
        <v>40.772196</v>
      </c>
      <c r="Z5" s="73" t="n">
        <v>39.337171</v>
      </c>
      <c r="AA5" s="73" t="n">
        <v>40.499489</v>
      </c>
      <c r="AB5" s="73" t="n">
        <v>34.098768</v>
      </c>
      <c r="AC5" s="73" t="n">
        <v>34.86409</v>
      </c>
      <c r="AD5" s="73" t="n">
        <v>39.001452</v>
      </c>
      <c r="AE5" s="73" t="n">
        <v>47.137742</v>
      </c>
      <c r="AF5" s="73" t="n">
        <v>51.471525</v>
      </c>
      <c r="AG5" s="73" t="n">
        <v>53.268708</v>
      </c>
      <c r="AH5" s="73" t="n">
        <v>54.29135</v>
      </c>
      <c r="AI5" s="73" t="n">
        <v>51.561012</v>
      </c>
      <c r="AJ5" s="73" t="n">
        <v>48.238149</v>
      </c>
      <c r="AK5" s="73" t="n">
        <v>52.53258</v>
      </c>
      <c r="AL5" s="73" t="n">
        <v>54.819128</v>
      </c>
      <c r="AM5" s="73" t="n">
        <v>59.068362</v>
      </c>
      <c r="AN5" s="73" t="n">
        <v>56.768055</v>
      </c>
      <c r="AO5" s="73" t="n">
        <v>48.282426</v>
      </c>
      <c r="AP5" s="73" t="n">
        <v>50.198175</v>
      </c>
      <c r="AQ5" s="73" t="n">
        <v>46.966765</v>
      </c>
      <c r="AR5" s="73" t="n">
        <v>43.338703</v>
      </c>
      <c r="AS5" s="73" t="n">
        <v>46.963573</v>
      </c>
      <c r="AT5" s="73" t="n">
        <v>57.797014</v>
      </c>
      <c r="AU5" s="73" t="n">
        <v>67.945996</v>
      </c>
      <c r="AV5" s="73" t="n">
        <v>73.567059</v>
      </c>
      <c r="AW5" s="73" t="n">
        <v>76.369826</v>
      </c>
      <c r="AX5" s="73" t="n">
        <v>88.592111</v>
      </c>
      <c r="AY5" s="73" t="n">
        <v>92.93863</v>
      </c>
      <c r="AZ5" s="73" t="n">
        <v>88.287757</v>
      </c>
      <c r="BA5" s="73" t="n">
        <v>109.325971</v>
      </c>
      <c r="BB5" s="73" t="n">
        <v>128.873957</v>
      </c>
      <c r="BC5" s="73" t="n">
        <v>128.479326</v>
      </c>
      <c r="BD5" s="73" t="n">
        <v>121.268146</v>
      </c>
      <c r="BE5" s="73" t="n">
        <v>113.690486</v>
      </c>
      <c r="BF5" s="73" t="n">
        <v>94.029544</v>
      </c>
      <c r="BG5" s="73" t="n">
        <v>94.06241</v>
      </c>
      <c r="BH5" s="73" t="n">
        <v>100.366157</v>
      </c>
      <c r="BI5" s="73" t="n">
        <v>100</v>
      </c>
      <c r="BJ5" s="73" t="n">
        <v>96.062618</v>
      </c>
      <c r="BK5" s="70" t="s">
        <v>16</v>
      </c>
      <c r="BL5" s="70"/>
    </row>
    <row r="6" customFormat="false" ht="12.75" hidden="false" customHeight="true" outlineLevel="0" collapsed="false">
      <c r="A6" s="70" t="s">
        <v>17</v>
      </c>
      <c r="B6" s="70" t="s">
        <v>254</v>
      </c>
      <c r="C6" s="73" t="n">
        <v>6.913888</v>
      </c>
      <c r="D6" s="73" t="n">
        <v>7.256744</v>
      </c>
      <c r="E6" s="73" t="n">
        <v>7.564466</v>
      </c>
      <c r="F6" s="73" t="n">
        <v>7.829076</v>
      </c>
      <c r="G6" s="73" t="n">
        <v>8.079685</v>
      </c>
      <c r="H6" s="73" t="n">
        <v>8.528381</v>
      </c>
      <c r="I6" s="73" t="n">
        <v>8.832912</v>
      </c>
      <c r="J6" s="73" t="n">
        <v>9.13537</v>
      </c>
      <c r="K6" s="73" t="n">
        <v>9.424063</v>
      </c>
      <c r="L6" s="73" t="n">
        <v>9.750644</v>
      </c>
      <c r="M6" s="73" t="n">
        <v>10.280908</v>
      </c>
      <c r="N6" s="73" t="n">
        <v>11.336893</v>
      </c>
      <c r="O6" s="73" t="n">
        <v>13.14766</v>
      </c>
      <c r="P6" s="73" t="n">
        <v>16.758845</v>
      </c>
      <c r="Q6" s="73" t="n">
        <v>19.235409</v>
      </c>
      <c r="R6" s="73" t="n">
        <v>21.972446</v>
      </c>
      <c r="S6" s="73" t="n">
        <v>22.538441</v>
      </c>
      <c r="T6" s="73" t="n">
        <v>25.740672</v>
      </c>
      <c r="U6" s="73" t="n">
        <v>31.026902</v>
      </c>
      <c r="V6" s="73" t="n">
        <v>35.10983</v>
      </c>
      <c r="W6" s="73" t="n">
        <v>38.296977</v>
      </c>
      <c r="X6" s="73" t="n">
        <v>33.212448</v>
      </c>
      <c r="Y6" s="73" t="n">
        <v>32.661964</v>
      </c>
      <c r="Z6" s="73" t="n">
        <v>32.086735</v>
      </c>
      <c r="AA6" s="73" t="n">
        <v>30.243397</v>
      </c>
      <c r="AB6" s="73" t="n">
        <v>30.118061</v>
      </c>
      <c r="AC6" s="73" t="n">
        <v>42.007821</v>
      </c>
      <c r="AD6" s="73" t="n">
        <v>51.964804</v>
      </c>
      <c r="AE6" s="73" t="n">
        <v>54.03484</v>
      </c>
      <c r="AF6" s="73" t="n">
        <v>51.911858</v>
      </c>
      <c r="AG6" s="73" t="n">
        <v>62.222696</v>
      </c>
      <c r="AH6" s="73" t="n">
        <v>62.826536</v>
      </c>
      <c r="AI6" s="73" t="n">
        <v>69.029872</v>
      </c>
      <c r="AJ6" s="73" t="n">
        <v>67.018372</v>
      </c>
      <c r="AK6" s="73" t="n">
        <v>69.994627</v>
      </c>
      <c r="AL6" s="73" t="n">
        <v>80.710409</v>
      </c>
      <c r="AM6" s="73" t="n">
        <v>77.662142</v>
      </c>
      <c r="AN6" s="73" t="n">
        <v>68.205862</v>
      </c>
      <c r="AO6" s="73" t="n">
        <v>67.516136</v>
      </c>
      <c r="AP6" s="73" t="n">
        <v>64.869277</v>
      </c>
      <c r="AQ6" s="73" t="n">
        <v>56.869895</v>
      </c>
      <c r="AR6" s="73" t="n">
        <v>56.337968</v>
      </c>
      <c r="AS6" s="73" t="n">
        <v>59.97945</v>
      </c>
      <c r="AT6" s="73" t="n">
        <v>72.840912</v>
      </c>
      <c r="AU6" s="73" t="n">
        <v>81.479353</v>
      </c>
      <c r="AV6" s="73" t="n">
        <v>83.557751</v>
      </c>
      <c r="AW6" s="73" t="n">
        <v>85.99515</v>
      </c>
      <c r="AX6" s="73" t="n">
        <v>95.874576</v>
      </c>
      <c r="AY6" s="73" t="n">
        <v>102.999007</v>
      </c>
      <c r="AZ6" s="73" t="n">
        <v>101.316063</v>
      </c>
      <c r="BA6" s="73" t="n">
        <v>97.226106</v>
      </c>
      <c r="BB6" s="73" t="n">
        <v>103.925296</v>
      </c>
      <c r="BC6" s="73" t="n">
        <v>98.045645</v>
      </c>
      <c r="BD6" s="73" t="n">
        <v>102.951464</v>
      </c>
      <c r="BE6" s="73" t="n">
        <v>105.102641</v>
      </c>
      <c r="BF6" s="73" t="n">
        <v>89.885899</v>
      </c>
      <c r="BG6" s="73" t="n">
        <v>91.106988</v>
      </c>
      <c r="BH6" s="73" t="n">
        <v>93.918024</v>
      </c>
      <c r="BI6" s="73" t="n">
        <v>100</v>
      </c>
      <c r="BJ6" s="73" t="n">
        <v>96.388906</v>
      </c>
      <c r="BK6" s="70" t="s">
        <v>17</v>
      </c>
      <c r="BL6" s="70"/>
    </row>
    <row r="7" customFormat="false" ht="12.75" hidden="false" customHeight="true" outlineLevel="0" collapsed="false">
      <c r="A7" s="70" t="s">
        <v>25</v>
      </c>
      <c r="B7" s="70" t="s">
        <v>261</v>
      </c>
      <c r="C7" s="73" t="n">
        <v>9.900755</v>
      </c>
      <c r="D7" s="73" t="n">
        <v>10.015278</v>
      </c>
      <c r="E7" s="73" t="n">
        <v>10.199887</v>
      </c>
      <c r="F7" s="73" t="n">
        <v>10.487889</v>
      </c>
      <c r="G7" s="73" t="n">
        <v>11.001975</v>
      </c>
      <c r="H7" s="73" t="n">
        <v>11.601256</v>
      </c>
      <c r="I7" s="73" t="n">
        <v>12.034475</v>
      </c>
      <c r="J7" s="73" t="n">
        <v>12.455003</v>
      </c>
      <c r="K7" s="73" t="n">
        <v>12.720871</v>
      </c>
      <c r="L7" s="73" t="n">
        <v>13.180849</v>
      </c>
      <c r="M7" s="73" t="n">
        <v>13.934296</v>
      </c>
      <c r="N7" s="73" t="n">
        <v>15.035604</v>
      </c>
      <c r="O7" s="73" t="n">
        <v>17.655095</v>
      </c>
      <c r="P7" s="73" t="n">
        <v>21.353719</v>
      </c>
      <c r="Q7" s="73" t="n">
        <v>24.039493</v>
      </c>
      <c r="R7" s="73" t="n">
        <v>28.552973</v>
      </c>
      <c r="S7" s="73" t="n">
        <v>29.266143</v>
      </c>
      <c r="T7" s="73" t="n">
        <v>33.883291</v>
      </c>
      <c r="U7" s="73" t="n">
        <v>40.25978</v>
      </c>
      <c r="V7" s="73" t="n">
        <v>45.212792</v>
      </c>
      <c r="W7" s="73" t="n">
        <v>47.159724</v>
      </c>
      <c r="X7" s="73" t="n">
        <v>39.055978</v>
      </c>
      <c r="Y7" s="73" t="n">
        <v>34.142672</v>
      </c>
      <c r="Z7" s="73" t="n">
        <v>32.228052</v>
      </c>
      <c r="AA7" s="73" t="n">
        <v>30.079155</v>
      </c>
      <c r="AB7" s="73" t="n">
        <v>30.588866</v>
      </c>
      <c r="AC7" s="73" t="n">
        <v>41.818809</v>
      </c>
      <c r="AD7" s="73" t="n">
        <v>50.882511</v>
      </c>
      <c r="AE7" s="73" t="n">
        <v>52.794952</v>
      </c>
      <c r="AF7" s="73" t="n">
        <v>51.637656</v>
      </c>
      <c r="AG7" s="73" t="n">
        <v>62.585151</v>
      </c>
      <c r="AH7" s="73" t="n">
        <v>62.99171</v>
      </c>
      <c r="AI7" s="73" t="n">
        <v>69.23342</v>
      </c>
      <c r="AJ7" s="73" t="n">
        <v>66.991155</v>
      </c>
      <c r="AK7" s="73" t="n">
        <v>70.618393</v>
      </c>
      <c r="AL7" s="73" t="n">
        <v>81.085069</v>
      </c>
      <c r="AM7" s="73" t="n">
        <v>77.583488</v>
      </c>
      <c r="AN7" s="73" t="n">
        <v>67.715366</v>
      </c>
      <c r="AO7" s="73" t="n">
        <v>67.914166</v>
      </c>
      <c r="AP7" s="73" t="n">
        <v>65.498636</v>
      </c>
      <c r="AQ7" s="73" t="n">
        <v>57.794541</v>
      </c>
      <c r="AR7" s="73" t="n">
        <v>57.276705</v>
      </c>
      <c r="AS7" s="73" t="n">
        <v>61.262455</v>
      </c>
      <c r="AT7" s="73" t="n">
        <v>74.802864</v>
      </c>
      <c r="AU7" s="73" t="n">
        <v>83.83153</v>
      </c>
      <c r="AV7" s="73" t="n">
        <v>85.609231</v>
      </c>
      <c r="AW7" s="73" t="n">
        <v>88.416868</v>
      </c>
      <c r="AX7" s="73" t="n">
        <v>98.291919</v>
      </c>
      <c r="AY7" s="73" t="n">
        <v>105.542525</v>
      </c>
      <c r="AZ7" s="73" t="n">
        <v>102.441028</v>
      </c>
      <c r="BA7" s="73" t="n">
        <v>99.277766</v>
      </c>
      <c r="BB7" s="73" t="n">
        <v>106.103419</v>
      </c>
      <c r="BC7" s="73" t="n">
        <v>100.007545</v>
      </c>
      <c r="BD7" s="73" t="n">
        <v>104.613804</v>
      </c>
      <c r="BE7" s="73" t="n">
        <v>105.571766</v>
      </c>
      <c r="BF7" s="73" t="n">
        <v>89.445184</v>
      </c>
      <c r="BG7" s="73" t="n">
        <v>90.722681</v>
      </c>
      <c r="BH7" s="73" t="n">
        <v>94.070781</v>
      </c>
      <c r="BI7" s="73" t="n">
        <v>100</v>
      </c>
      <c r="BJ7" s="73" t="n">
        <v>96.381013</v>
      </c>
      <c r="BK7" s="70" t="s">
        <v>25</v>
      </c>
      <c r="BL7" s="70"/>
    </row>
    <row r="8" customFormat="false" ht="21" hidden="false" customHeight="true" outlineLevel="0" collapsed="false">
      <c r="A8" s="70" t="s">
        <v>40</v>
      </c>
      <c r="B8" s="70" t="s">
        <v>276</v>
      </c>
      <c r="C8" s="73" t="n">
        <v>14.541482</v>
      </c>
      <c r="D8" s="73" t="n">
        <v>14.021898</v>
      </c>
      <c r="E8" s="73" t="n">
        <v>13.46358</v>
      </c>
      <c r="F8" s="73" t="n">
        <v>13.627359</v>
      </c>
      <c r="G8" s="73" t="n">
        <v>14.012232</v>
      </c>
      <c r="H8" s="73" t="n">
        <v>14.550698</v>
      </c>
      <c r="I8" s="73" t="n">
        <v>15.281101</v>
      </c>
      <c r="J8" s="73" t="n">
        <v>15.93413</v>
      </c>
      <c r="K8" s="73" t="n">
        <v>16.600879</v>
      </c>
      <c r="L8" s="73" t="n">
        <v>17.413701</v>
      </c>
      <c r="M8" s="73" t="n">
        <v>18.797129</v>
      </c>
      <c r="N8" s="73" t="n">
        <v>20.406005</v>
      </c>
      <c r="O8" s="73" t="n">
        <v>22.009892</v>
      </c>
      <c r="P8" s="73" t="n">
        <v>23.907234</v>
      </c>
      <c r="Q8" s="73" t="n">
        <v>28.158069</v>
      </c>
      <c r="R8" s="73" t="n">
        <v>30.009909</v>
      </c>
      <c r="S8" s="73" t="n">
        <v>33.829549</v>
      </c>
      <c r="T8" s="73" t="n">
        <v>33.496701</v>
      </c>
      <c r="U8" s="73" t="n">
        <v>33.355051</v>
      </c>
      <c r="V8" s="73" t="n">
        <v>35.742542</v>
      </c>
      <c r="W8" s="73" t="n">
        <v>39.324982</v>
      </c>
      <c r="X8" s="73" t="n">
        <v>42.306483</v>
      </c>
      <c r="Y8" s="73" t="n">
        <v>44.76312</v>
      </c>
      <c r="Z8" s="73" t="n">
        <v>47.390734</v>
      </c>
      <c r="AA8" s="73" t="n">
        <v>46.690453</v>
      </c>
      <c r="AB8" s="73" t="n">
        <v>45.748191</v>
      </c>
      <c r="AC8" s="73" t="n">
        <v>46.373063</v>
      </c>
      <c r="AD8" s="73" t="n">
        <v>50.910713</v>
      </c>
      <c r="AE8" s="73" t="n">
        <v>57.329087</v>
      </c>
      <c r="AF8" s="73" t="n">
        <v>62.411924</v>
      </c>
      <c r="AG8" s="73" t="n">
        <v>65.469324</v>
      </c>
      <c r="AH8" s="73" t="n">
        <v>68.703368</v>
      </c>
      <c r="AI8" s="73" t="n">
        <v>66.085717</v>
      </c>
      <c r="AJ8" s="73" t="n">
        <v>62.717844</v>
      </c>
      <c r="AK8" s="73" t="n">
        <v>60.103937</v>
      </c>
      <c r="AL8" s="73" t="n">
        <v>61.161967</v>
      </c>
      <c r="AM8" s="73" t="n">
        <v>62.626353</v>
      </c>
      <c r="AN8" s="73" t="n">
        <v>62.375882</v>
      </c>
      <c r="AO8" s="73" t="n">
        <v>58.128408</v>
      </c>
      <c r="AP8" s="73" t="n">
        <v>59.155743</v>
      </c>
      <c r="AQ8" s="73" t="n">
        <v>61.736283</v>
      </c>
      <c r="AR8" s="73" t="n">
        <v>60.195201</v>
      </c>
      <c r="AS8" s="73" t="n">
        <v>60.103428</v>
      </c>
      <c r="AT8" s="73" t="n">
        <v>69.590695</v>
      </c>
      <c r="AU8" s="73" t="n">
        <v>77.33168</v>
      </c>
      <c r="AV8" s="73" t="n">
        <v>85.631496</v>
      </c>
      <c r="AW8" s="73" t="n">
        <v>93.828711</v>
      </c>
      <c r="AX8" s="73" t="n">
        <v>102.316223</v>
      </c>
      <c r="AY8" s="73" t="n">
        <v>106.293286</v>
      </c>
      <c r="AZ8" s="73" t="n">
        <v>97.857167</v>
      </c>
      <c r="BA8" s="73" t="n">
        <v>111.470787</v>
      </c>
      <c r="BB8" s="73" t="n">
        <v>119.858296</v>
      </c>
      <c r="BC8" s="73" t="n">
        <v>120.084396</v>
      </c>
      <c r="BD8" s="73" t="n">
        <v>118.49338</v>
      </c>
      <c r="BE8" s="73" t="n">
        <v>112.652685</v>
      </c>
      <c r="BF8" s="73" t="n">
        <v>96.470973</v>
      </c>
      <c r="BG8" s="73" t="n">
        <v>93.770808</v>
      </c>
      <c r="BH8" s="73" t="n">
        <v>98.166574</v>
      </c>
      <c r="BI8" s="73" t="n">
        <v>100</v>
      </c>
      <c r="BJ8" s="73" t="n">
        <v>99.760697</v>
      </c>
      <c r="BK8" s="70" t="s">
        <v>40</v>
      </c>
      <c r="BL8" s="74"/>
    </row>
    <row r="9" customFormat="false" ht="12.75" hidden="false" customHeight="true" outlineLevel="0" collapsed="false">
      <c r="A9" s="70" t="s">
        <v>289</v>
      </c>
      <c r="B9" s="70" t="s">
        <v>290</v>
      </c>
      <c r="C9" s="75" t="n">
        <v>0</v>
      </c>
      <c r="D9" s="75" t="n">
        <v>0</v>
      </c>
      <c r="E9" s="75" t="n">
        <v>0</v>
      </c>
      <c r="F9" s="75" t="n">
        <v>0</v>
      </c>
      <c r="G9" s="75" t="n">
        <v>0</v>
      </c>
      <c r="H9" s="75" t="n">
        <v>0</v>
      </c>
      <c r="I9" s="75" t="n">
        <v>0</v>
      </c>
      <c r="J9" s="75" t="n">
        <v>0</v>
      </c>
      <c r="K9" s="75" t="n">
        <v>0</v>
      </c>
      <c r="L9" s="75" t="n">
        <v>0</v>
      </c>
      <c r="M9" s="75" t="n">
        <v>0</v>
      </c>
      <c r="N9" s="75" t="n">
        <v>0</v>
      </c>
      <c r="O9" s="75" t="n">
        <v>0</v>
      </c>
      <c r="P9" s="75" t="n">
        <v>0</v>
      </c>
      <c r="Q9" s="75" t="n">
        <v>0</v>
      </c>
      <c r="R9" s="75" t="n">
        <v>0</v>
      </c>
      <c r="S9" s="75" t="n">
        <v>0</v>
      </c>
      <c r="T9" s="75" t="n">
        <v>0</v>
      </c>
      <c r="U9" s="75" t="n">
        <v>0</v>
      </c>
      <c r="V9" s="75" t="n">
        <v>0</v>
      </c>
      <c r="W9" s="75" t="n">
        <v>0</v>
      </c>
      <c r="X9" s="75" t="n">
        <v>0</v>
      </c>
      <c r="Y9" s="75" t="n">
        <v>0</v>
      </c>
      <c r="Z9" s="75" t="n">
        <v>0</v>
      </c>
      <c r="AA9" s="75" t="n">
        <v>0</v>
      </c>
      <c r="AB9" s="75" t="n">
        <v>0</v>
      </c>
      <c r="AC9" s="75" t="n">
        <v>0</v>
      </c>
      <c r="AD9" s="75" t="n">
        <v>0</v>
      </c>
      <c r="AE9" s="75" t="n">
        <v>0</v>
      </c>
      <c r="AF9" s="75" t="n">
        <v>0</v>
      </c>
      <c r="AG9" s="75" t="n">
        <v>0</v>
      </c>
      <c r="AH9" s="75" t="n">
        <v>0</v>
      </c>
      <c r="AI9" s="75" t="n">
        <v>0</v>
      </c>
      <c r="AJ9" s="73" t="n">
        <v>32.34948</v>
      </c>
      <c r="AK9" s="73" t="n">
        <v>36.376665</v>
      </c>
      <c r="AL9" s="73" t="n">
        <v>43.485519</v>
      </c>
      <c r="AM9" s="73" t="n">
        <v>46.775631</v>
      </c>
      <c r="AN9" s="73" t="n">
        <v>43.404955</v>
      </c>
      <c r="AO9" s="73" t="n">
        <v>46.867576</v>
      </c>
      <c r="AP9" s="73" t="n">
        <v>45.054036</v>
      </c>
      <c r="AQ9" s="73" t="n">
        <v>41.044795</v>
      </c>
      <c r="AR9" s="73" t="n">
        <v>43.749622</v>
      </c>
      <c r="AS9" s="73" t="n">
        <v>52.198329</v>
      </c>
      <c r="AT9" s="73" t="n">
        <v>61.443899</v>
      </c>
      <c r="AU9" s="73" t="n">
        <v>69.870116</v>
      </c>
      <c r="AV9" s="73" t="n">
        <v>75.003776</v>
      </c>
      <c r="AW9" s="73" t="n">
        <v>80.097586</v>
      </c>
      <c r="AX9" s="73" t="n">
        <v>92.300449</v>
      </c>
      <c r="AY9" s="73" t="n">
        <v>110.184135</v>
      </c>
      <c r="AZ9" s="73" t="n">
        <v>103.270376</v>
      </c>
      <c r="BA9" s="73" t="n">
        <v>101.32048</v>
      </c>
      <c r="BB9" s="73" t="n">
        <v>109.415897</v>
      </c>
      <c r="BC9" s="73" t="n">
        <v>100.410234</v>
      </c>
      <c r="BD9" s="73" t="n">
        <v>101.742001</v>
      </c>
      <c r="BE9" s="73" t="n">
        <v>98.238744</v>
      </c>
      <c r="BF9" s="73" t="n">
        <v>83.88844</v>
      </c>
      <c r="BG9" s="73" t="n">
        <v>85.478195</v>
      </c>
      <c r="BH9" s="73" t="n">
        <v>90.61564</v>
      </c>
      <c r="BI9" s="73" t="n">
        <v>100</v>
      </c>
      <c r="BJ9" s="73" t="n">
        <v>97.735836</v>
      </c>
      <c r="BK9" s="70" t="s">
        <v>1049</v>
      </c>
      <c r="BL9" s="74"/>
    </row>
    <row r="10" customFormat="false" ht="12.75" hidden="false" customHeight="true" outlineLevel="0" collapsed="false">
      <c r="A10" s="70" t="s">
        <v>56</v>
      </c>
      <c r="B10" s="70" t="s">
        <v>291</v>
      </c>
      <c r="C10" s="73" t="n">
        <v>6.021042</v>
      </c>
      <c r="D10" s="73" t="n">
        <v>6.268072</v>
      </c>
      <c r="E10" s="73" t="n">
        <v>9.666895</v>
      </c>
      <c r="F10" s="73" t="n">
        <v>8.407392</v>
      </c>
      <c r="G10" s="73" t="n">
        <v>6.702871</v>
      </c>
      <c r="H10" s="73" t="n">
        <v>10.811192</v>
      </c>
      <c r="I10" s="73" t="n">
        <v>9.943576</v>
      </c>
      <c r="J10" s="73" t="n">
        <v>10.269378</v>
      </c>
      <c r="K10" s="73" t="n">
        <v>10.126911</v>
      </c>
      <c r="L10" s="73" t="n">
        <v>10.802097</v>
      </c>
      <c r="M10" s="73" t="n">
        <v>11.808601</v>
      </c>
      <c r="N10" s="73" t="n">
        <v>12.846768</v>
      </c>
      <c r="O10" s="73" t="n">
        <v>14.947443</v>
      </c>
      <c r="P10" s="73" t="n">
        <v>19.122153</v>
      </c>
      <c r="Q10" s="73" t="n">
        <v>21.472074</v>
      </c>
      <c r="R10" s="73" t="n">
        <v>25.799085</v>
      </c>
      <c r="S10" s="73" t="n">
        <v>26.804873</v>
      </c>
      <c r="T10" s="73" t="n">
        <v>29.393636</v>
      </c>
      <c r="U10" s="73" t="n">
        <v>34.873211</v>
      </c>
      <c r="V10" s="73" t="n">
        <v>39.117053</v>
      </c>
      <c r="W10" s="73" t="n">
        <v>39.729104</v>
      </c>
      <c r="X10" s="73" t="n">
        <v>34.810278</v>
      </c>
      <c r="Y10" s="73" t="n">
        <v>32.759611</v>
      </c>
      <c r="Z10" s="73" t="n">
        <v>32.057065</v>
      </c>
      <c r="AA10" s="73" t="n">
        <v>29.997033</v>
      </c>
      <c r="AB10" s="73" t="n">
        <v>30.577592</v>
      </c>
      <c r="AC10" s="73" t="n">
        <v>40.975574</v>
      </c>
      <c r="AD10" s="73" t="n">
        <v>50.774337</v>
      </c>
      <c r="AE10" s="73" t="n">
        <v>53.62571</v>
      </c>
      <c r="AF10" s="73" t="n">
        <v>51.823092</v>
      </c>
      <c r="AG10" s="73" t="n">
        <v>62.82988</v>
      </c>
      <c r="AH10" s="73" t="n">
        <v>62.418334</v>
      </c>
      <c r="AI10" s="73" t="n">
        <v>67.175949</v>
      </c>
      <c r="AJ10" s="73" t="n">
        <v>62.939702</v>
      </c>
      <c r="AK10" s="73" t="n">
        <v>65.151207</v>
      </c>
      <c r="AL10" s="73" t="n">
        <v>74.894945</v>
      </c>
      <c r="AM10" s="73" t="n">
        <v>73.834178</v>
      </c>
      <c r="AN10" s="73" t="n">
        <v>66.130094</v>
      </c>
      <c r="AO10" s="73" t="n">
        <v>66.029793</v>
      </c>
      <c r="AP10" s="73" t="n">
        <v>64.411179</v>
      </c>
      <c r="AQ10" s="73" t="n">
        <v>57.26358</v>
      </c>
      <c r="AR10" s="73" t="n">
        <v>57.062845</v>
      </c>
      <c r="AS10" s="73" t="n">
        <v>61.63776</v>
      </c>
      <c r="AT10" s="73" t="n">
        <v>74.991055</v>
      </c>
      <c r="AU10" s="73" t="n">
        <v>84.091547</v>
      </c>
      <c r="AV10" s="73" t="n">
        <v>86.409722</v>
      </c>
      <c r="AW10" s="73" t="n">
        <v>88.994058</v>
      </c>
      <c r="AX10" s="73" t="n">
        <v>99.536584</v>
      </c>
      <c r="AY10" s="73" t="n">
        <v>109.173652</v>
      </c>
      <c r="AZ10" s="73" t="n">
        <v>106.070989</v>
      </c>
      <c r="BA10" s="73" t="n">
        <v>104.133606</v>
      </c>
      <c r="BB10" s="73" t="n">
        <v>109.913932</v>
      </c>
      <c r="BC10" s="73" t="n">
        <v>104.17221</v>
      </c>
      <c r="BD10" s="73" t="n">
        <v>108.333918</v>
      </c>
      <c r="BE10" s="73" t="n">
        <v>109.421323</v>
      </c>
      <c r="BF10" s="73" t="n">
        <v>91.81137</v>
      </c>
      <c r="BG10" s="73" t="n">
        <v>91.967537</v>
      </c>
      <c r="BH10" s="73" t="n">
        <v>94.827044</v>
      </c>
      <c r="BI10" s="73" t="n">
        <v>100</v>
      </c>
      <c r="BJ10" s="73" t="n">
        <v>95.946544</v>
      </c>
      <c r="BK10" s="70" t="s">
        <v>56</v>
      </c>
      <c r="BL10" s="74"/>
    </row>
    <row r="11" customFormat="false" ht="21" hidden="false" customHeight="true" outlineLevel="0" collapsed="false">
      <c r="A11" s="70" t="s">
        <v>68</v>
      </c>
      <c r="B11" s="70" t="s">
        <v>304</v>
      </c>
      <c r="C11" s="73" t="n">
        <v>9.400231</v>
      </c>
      <c r="D11" s="73" t="n">
        <v>9.90233</v>
      </c>
      <c r="E11" s="73" t="n">
        <v>10.295863</v>
      </c>
      <c r="F11" s="73" t="n">
        <v>10.758864</v>
      </c>
      <c r="G11" s="73" t="n">
        <v>11.534813</v>
      </c>
      <c r="H11" s="73" t="n">
        <v>12.11535</v>
      </c>
      <c r="I11" s="73" t="n">
        <v>12.68416</v>
      </c>
      <c r="J11" s="73" t="n">
        <v>12.782948</v>
      </c>
      <c r="K11" s="73" t="n">
        <v>11.673884</v>
      </c>
      <c r="L11" s="73" t="n">
        <v>12.164999</v>
      </c>
      <c r="M11" s="73" t="n">
        <v>12.618784</v>
      </c>
      <c r="N11" s="73" t="n">
        <v>13.589833</v>
      </c>
      <c r="O11" s="73" t="n">
        <v>14.896092</v>
      </c>
      <c r="P11" s="73" t="n">
        <v>18.545221</v>
      </c>
      <c r="Q11" s="73" t="n">
        <v>23.037466</v>
      </c>
      <c r="R11" s="73" t="n">
        <v>26.784811</v>
      </c>
      <c r="S11" s="73" t="n">
        <v>28.788767</v>
      </c>
      <c r="T11" s="73" t="n">
        <v>30.288079</v>
      </c>
      <c r="U11" s="73" t="n">
        <v>32.020921</v>
      </c>
      <c r="V11" s="73" t="n">
        <v>36.700082</v>
      </c>
      <c r="W11" s="73" t="n">
        <v>42.119534</v>
      </c>
      <c r="X11" s="73" t="n">
        <v>40.629448</v>
      </c>
      <c r="Y11" s="73" t="n">
        <v>39.615363</v>
      </c>
      <c r="Z11" s="73" t="n">
        <v>37.106146</v>
      </c>
      <c r="AA11" s="73" t="n">
        <v>37.314184</v>
      </c>
      <c r="AB11" s="73" t="n">
        <v>38.107927</v>
      </c>
      <c r="AC11" s="73" t="n">
        <v>48.800447</v>
      </c>
      <c r="AD11" s="73" t="n">
        <v>59.021691</v>
      </c>
      <c r="AE11" s="73" t="n">
        <v>66.877885</v>
      </c>
      <c r="AF11" s="73" t="n">
        <v>69.21085</v>
      </c>
      <c r="AG11" s="73" t="n">
        <v>81.673778</v>
      </c>
      <c r="AH11" s="73" t="n">
        <v>78.40469</v>
      </c>
      <c r="AI11" s="73" t="n">
        <v>71.316009</v>
      </c>
      <c r="AJ11" s="73" t="n">
        <v>56.923196</v>
      </c>
      <c r="AK11" s="73" t="n">
        <v>63.517904</v>
      </c>
      <c r="AL11" s="73" t="n">
        <v>79.208514</v>
      </c>
      <c r="AM11" s="73" t="n">
        <v>75.313628</v>
      </c>
      <c r="AN11" s="73" t="n">
        <v>68.106985</v>
      </c>
      <c r="AO11" s="73" t="n">
        <v>68.179882</v>
      </c>
      <c r="AP11" s="73" t="n">
        <v>65.950165</v>
      </c>
      <c r="AQ11" s="73" t="n">
        <v>58.012806</v>
      </c>
      <c r="AR11" s="73" t="n">
        <v>58.27927</v>
      </c>
      <c r="AS11" s="73" t="n">
        <v>61.942454</v>
      </c>
      <c r="AT11" s="73" t="n">
        <v>74.442121</v>
      </c>
      <c r="AU11" s="73" t="n">
        <v>82.394332</v>
      </c>
      <c r="AV11" s="73" t="n">
        <v>83.233152</v>
      </c>
      <c r="AW11" s="73" t="n">
        <v>84.87512</v>
      </c>
      <c r="AX11" s="73" t="n">
        <v>95.161243</v>
      </c>
      <c r="AY11" s="73" t="n">
        <v>103.359721</v>
      </c>
      <c r="AZ11" s="73" t="n">
        <v>101.632483</v>
      </c>
      <c r="BA11" s="73" t="n">
        <v>97.028013</v>
      </c>
      <c r="BB11" s="73" t="n">
        <v>104.575769</v>
      </c>
      <c r="BC11" s="73" t="n">
        <v>99.582609</v>
      </c>
      <c r="BD11" s="73" t="n">
        <v>105.551804</v>
      </c>
      <c r="BE11" s="73" t="n">
        <v>107.249151</v>
      </c>
      <c r="BF11" s="73" t="n">
        <v>91.156604</v>
      </c>
      <c r="BG11" s="73" t="n">
        <v>91.058041</v>
      </c>
      <c r="BH11" s="73" t="n">
        <v>93.512988</v>
      </c>
      <c r="BI11" s="73" t="n">
        <v>100</v>
      </c>
      <c r="BJ11" s="73" t="n">
        <v>96.824129</v>
      </c>
      <c r="BK11" s="70" t="s">
        <v>68</v>
      </c>
      <c r="BL11" s="74"/>
    </row>
    <row r="12" customFormat="false" ht="12.75" hidden="false" customHeight="true" outlineLevel="0" collapsed="false">
      <c r="A12" s="70" t="s">
        <v>69</v>
      </c>
      <c r="B12" s="70" t="s">
        <v>305</v>
      </c>
      <c r="C12" s="73" t="n">
        <v>11.089737</v>
      </c>
      <c r="D12" s="73" t="n">
        <v>11.434865</v>
      </c>
      <c r="E12" s="73" t="n">
        <v>12.041842</v>
      </c>
      <c r="F12" s="73" t="n">
        <v>12.685855</v>
      </c>
      <c r="G12" s="73" t="n">
        <v>13.202566</v>
      </c>
      <c r="H12" s="73" t="n">
        <v>13.596664</v>
      </c>
      <c r="I12" s="73" t="n">
        <v>13.966633</v>
      </c>
      <c r="J12" s="73" t="n">
        <v>14.370811</v>
      </c>
      <c r="K12" s="73" t="n">
        <v>14.916852</v>
      </c>
      <c r="L12" s="73" t="n">
        <v>15.250176</v>
      </c>
      <c r="M12" s="73" t="n">
        <v>15.128342</v>
      </c>
      <c r="N12" s="73" t="n">
        <v>16.078271</v>
      </c>
      <c r="O12" s="73" t="n">
        <v>18.748518</v>
      </c>
      <c r="P12" s="73" t="n">
        <v>22.912929</v>
      </c>
      <c r="Q12" s="73" t="n">
        <v>23.726054</v>
      </c>
      <c r="R12" s="73" t="n">
        <v>30.281299</v>
      </c>
      <c r="S12" s="73" t="n">
        <v>30.084318</v>
      </c>
      <c r="T12" s="73" t="n">
        <v>31.827421</v>
      </c>
      <c r="U12" s="73" t="n">
        <v>37.872791</v>
      </c>
      <c r="V12" s="73" t="n">
        <v>44.321545</v>
      </c>
      <c r="W12" s="73" t="n">
        <v>49.835947</v>
      </c>
      <c r="X12" s="73" t="n">
        <v>43.256926</v>
      </c>
      <c r="Y12" s="73" t="n">
        <v>40.130182</v>
      </c>
      <c r="Z12" s="73" t="n">
        <v>37.914944</v>
      </c>
      <c r="AA12" s="73" t="n">
        <v>35.396419</v>
      </c>
      <c r="AB12" s="73" t="n">
        <v>36.311438</v>
      </c>
      <c r="AC12" s="73" t="n">
        <v>49.491658</v>
      </c>
      <c r="AD12" s="73" t="n">
        <v>58.440627</v>
      </c>
      <c r="AE12" s="73" t="n">
        <v>60.840603</v>
      </c>
      <c r="AF12" s="73" t="n">
        <v>58.685426</v>
      </c>
      <c r="AG12" s="73" t="n">
        <v>70.537013</v>
      </c>
      <c r="AH12" s="73" t="n">
        <v>69.854279</v>
      </c>
      <c r="AI12" s="73" t="n">
        <v>75.904037</v>
      </c>
      <c r="AJ12" s="73" t="n">
        <v>72.150094</v>
      </c>
      <c r="AK12" s="73" t="n">
        <v>74.229153</v>
      </c>
      <c r="AL12" s="73" t="n">
        <v>83.504283</v>
      </c>
      <c r="AM12" s="73" t="n">
        <v>82.556191</v>
      </c>
      <c r="AN12" s="73" t="n">
        <v>73.002709</v>
      </c>
      <c r="AO12" s="73" t="n">
        <v>72.919282</v>
      </c>
      <c r="AP12" s="73" t="n">
        <v>70.023134</v>
      </c>
      <c r="AQ12" s="73" t="n">
        <v>61.502738</v>
      </c>
      <c r="AR12" s="73" t="n">
        <v>60.965088</v>
      </c>
      <c r="AS12" s="73" t="n">
        <v>65.480003</v>
      </c>
      <c r="AT12" s="73" t="n">
        <v>79.964046</v>
      </c>
      <c r="AU12" s="73" t="n">
        <v>89.345084</v>
      </c>
      <c r="AV12" s="73" t="n">
        <v>91.106061</v>
      </c>
      <c r="AW12" s="73" t="n">
        <v>94.007559</v>
      </c>
      <c r="AX12" s="73" t="n">
        <v>105.143858</v>
      </c>
      <c r="AY12" s="73" t="n">
        <v>113.407498</v>
      </c>
      <c r="AZ12" s="73" t="n">
        <v>109.570562</v>
      </c>
      <c r="BA12" s="73" t="n">
        <v>105.326101</v>
      </c>
      <c r="BB12" s="73" t="n">
        <v>111.615777</v>
      </c>
      <c r="BC12" s="73" t="n">
        <v>104.382518</v>
      </c>
      <c r="BD12" s="73" t="n">
        <v>108.652692</v>
      </c>
      <c r="BE12" s="73" t="n">
        <v>109.20767</v>
      </c>
      <c r="BF12" s="73" t="n">
        <v>92.34596</v>
      </c>
      <c r="BG12" s="73" t="n">
        <v>92.537254</v>
      </c>
      <c r="BH12" s="73" t="n">
        <v>94.763992</v>
      </c>
      <c r="BI12" s="73" t="n">
        <v>100</v>
      </c>
      <c r="BJ12" s="73" t="n">
        <v>96.247767</v>
      </c>
      <c r="BK12" s="70" t="s">
        <v>69</v>
      </c>
      <c r="BL12" s="70"/>
    </row>
    <row r="13" customFormat="false" ht="12.75" hidden="false" customHeight="true" outlineLevel="0" collapsed="false">
      <c r="A13" s="70" t="s">
        <v>74</v>
      </c>
      <c r="B13" s="70" t="s">
        <v>309</v>
      </c>
      <c r="C13" s="73" t="n">
        <v>12.716669</v>
      </c>
      <c r="D13" s="73" t="n">
        <v>13.816152</v>
      </c>
      <c r="E13" s="73" t="n">
        <v>14.430092</v>
      </c>
      <c r="F13" s="73" t="n">
        <v>14.917408</v>
      </c>
      <c r="G13" s="73" t="n">
        <v>15.416492</v>
      </c>
      <c r="H13" s="73" t="n">
        <v>15.909147</v>
      </c>
      <c r="I13" s="73" t="n">
        <v>16.439243</v>
      </c>
      <c r="J13" s="73" t="n">
        <v>16.750593</v>
      </c>
      <c r="K13" s="73" t="n">
        <v>17.113102</v>
      </c>
      <c r="L13" s="73" t="n">
        <v>18.13023</v>
      </c>
      <c r="M13" s="73" t="n">
        <v>14.046881</v>
      </c>
      <c r="N13" s="73" t="n">
        <v>15.833967</v>
      </c>
      <c r="O13" s="73" t="n">
        <v>18.069643</v>
      </c>
      <c r="P13" s="73" t="n">
        <v>22.92868</v>
      </c>
      <c r="Q13" s="73" t="n">
        <v>25.406093</v>
      </c>
      <c r="R13" s="73" t="n">
        <v>28.221843</v>
      </c>
      <c r="S13" s="73" t="n">
        <v>28.481108</v>
      </c>
      <c r="T13" s="73" t="n">
        <v>31.84653</v>
      </c>
      <c r="U13" s="73" t="n">
        <v>38.124185</v>
      </c>
      <c r="V13" s="73" t="n">
        <v>43.568414</v>
      </c>
      <c r="W13" s="73" t="n">
        <v>46.337811</v>
      </c>
      <c r="X13" s="73" t="n">
        <v>38.826629</v>
      </c>
      <c r="Y13" s="73" t="n">
        <v>37.804246</v>
      </c>
      <c r="Z13" s="73" t="n">
        <v>36.937258</v>
      </c>
      <c r="AA13" s="73" t="n">
        <v>33.794109</v>
      </c>
      <c r="AB13" s="73" t="n">
        <v>33.370251</v>
      </c>
      <c r="AC13" s="73" t="n">
        <v>46.58659</v>
      </c>
      <c r="AD13" s="73" t="n">
        <v>57.013841</v>
      </c>
      <c r="AE13" s="73" t="n">
        <v>59.341133</v>
      </c>
      <c r="AF13" s="73" t="n">
        <v>57.026181</v>
      </c>
      <c r="AG13" s="73" t="n">
        <v>68.599978</v>
      </c>
      <c r="AH13" s="73" t="n">
        <v>68.887507</v>
      </c>
      <c r="AI13" s="73" t="n">
        <v>77.034208</v>
      </c>
      <c r="AJ13" s="73" t="n">
        <v>75.605088</v>
      </c>
      <c r="AK13" s="73" t="n">
        <v>78.603036</v>
      </c>
      <c r="AL13" s="73" t="n">
        <v>90.786176</v>
      </c>
      <c r="AM13" s="73" t="n">
        <v>86.971556</v>
      </c>
      <c r="AN13" s="73" t="n">
        <v>75.672441</v>
      </c>
      <c r="AO13" s="73" t="n">
        <v>75.092118</v>
      </c>
      <c r="AP13" s="73" t="n">
        <v>72.22041</v>
      </c>
      <c r="AQ13" s="73" t="n">
        <v>62.167581</v>
      </c>
      <c r="AR13" s="73" t="n">
        <v>61.198555</v>
      </c>
      <c r="AS13" s="73" t="n">
        <v>65.28948</v>
      </c>
      <c r="AT13" s="73" t="n">
        <v>79.311532</v>
      </c>
      <c r="AU13" s="73" t="n">
        <v>88.176992</v>
      </c>
      <c r="AV13" s="73" t="n">
        <v>88.572117</v>
      </c>
      <c r="AW13" s="73" t="n">
        <v>89.807003</v>
      </c>
      <c r="AX13" s="73" t="n">
        <v>99.680204</v>
      </c>
      <c r="AY13" s="73" t="n">
        <v>105.979419</v>
      </c>
      <c r="AZ13" s="73" t="n">
        <v>104.200859</v>
      </c>
      <c r="BA13" s="73" t="n">
        <v>99.744144</v>
      </c>
      <c r="BB13" s="73" t="n">
        <v>105.843063</v>
      </c>
      <c r="BC13" s="73" t="n">
        <v>99.299747</v>
      </c>
      <c r="BD13" s="73" t="n">
        <v>104.585146</v>
      </c>
      <c r="BE13" s="73" t="n">
        <v>106.469238</v>
      </c>
      <c r="BF13" s="73" t="n">
        <v>90.555688</v>
      </c>
      <c r="BG13" s="73" t="n">
        <v>91.339545</v>
      </c>
      <c r="BH13" s="73" t="n">
        <v>94.088575</v>
      </c>
      <c r="BI13" s="73" t="n">
        <v>100</v>
      </c>
      <c r="BJ13" s="73" t="n">
        <v>96.667912</v>
      </c>
      <c r="BK13" s="70" t="s">
        <v>74</v>
      </c>
      <c r="BL13" s="70"/>
    </row>
    <row r="14" customFormat="false" ht="21" hidden="false" customHeight="true" outlineLevel="0" collapsed="false">
      <c r="A14" s="70" t="s">
        <v>76</v>
      </c>
      <c r="B14" s="70" t="s">
        <v>311</v>
      </c>
      <c r="C14" s="73" t="n">
        <v>9.653096</v>
      </c>
      <c r="D14" s="73" t="n">
        <v>9.758925</v>
      </c>
      <c r="E14" s="73" t="n">
        <v>10.216636</v>
      </c>
      <c r="F14" s="73" t="n">
        <v>10.330097</v>
      </c>
      <c r="G14" s="73" t="n">
        <v>10.681912</v>
      </c>
      <c r="H14" s="73" t="n">
        <v>11.117538</v>
      </c>
      <c r="I14" s="73" t="n">
        <v>11.664679</v>
      </c>
      <c r="J14" s="73" t="n">
        <v>11.91778</v>
      </c>
      <c r="K14" s="73" t="n">
        <v>12.093825</v>
      </c>
      <c r="L14" s="73" t="n">
        <v>12.478559</v>
      </c>
      <c r="M14" s="73" t="n">
        <v>12.952659</v>
      </c>
      <c r="N14" s="73" t="n">
        <v>13.33801</v>
      </c>
      <c r="O14" s="73" t="n">
        <v>14.011127</v>
      </c>
      <c r="P14" s="73" t="n">
        <v>17.146569</v>
      </c>
      <c r="Q14" s="73" t="n">
        <v>20.80201</v>
      </c>
      <c r="R14" s="73" t="n">
        <v>22.045242</v>
      </c>
      <c r="S14" s="73" t="n">
        <v>22.504127</v>
      </c>
      <c r="T14" s="73" t="n">
        <v>25.382974</v>
      </c>
      <c r="U14" s="73" t="n">
        <v>28.961294</v>
      </c>
      <c r="V14" s="73" t="n">
        <v>34.49957</v>
      </c>
      <c r="W14" s="73" t="n">
        <v>35.744374</v>
      </c>
      <c r="X14" s="73" t="n">
        <v>33.493473</v>
      </c>
      <c r="Y14" s="73" t="n">
        <v>35.376126</v>
      </c>
      <c r="Z14" s="73" t="n">
        <v>32.353207</v>
      </c>
      <c r="AA14" s="73" t="n">
        <v>30.776497</v>
      </c>
      <c r="AB14" s="73" t="n">
        <v>29.893499</v>
      </c>
      <c r="AC14" s="73" t="n">
        <v>35.175942</v>
      </c>
      <c r="AD14" s="73" t="n">
        <v>41.829561</v>
      </c>
      <c r="AE14" s="73" t="n">
        <v>46.575315</v>
      </c>
      <c r="AF14" s="73" t="n">
        <v>46.607332</v>
      </c>
      <c r="AG14" s="73" t="n">
        <v>57.621964</v>
      </c>
      <c r="AH14" s="73" t="n">
        <v>59.986657</v>
      </c>
      <c r="AI14" s="73" t="n">
        <v>65.825405</v>
      </c>
      <c r="AJ14" s="73" t="n">
        <v>62.630161</v>
      </c>
      <c r="AK14" s="73" t="n">
        <v>65.846857</v>
      </c>
      <c r="AL14" s="73" t="n">
        <v>75.623722</v>
      </c>
      <c r="AM14" s="73" t="n">
        <v>78.25731</v>
      </c>
      <c r="AN14" s="73" t="n">
        <v>73.483108</v>
      </c>
      <c r="AO14" s="73" t="n">
        <v>71.427935</v>
      </c>
      <c r="AP14" s="73" t="n">
        <v>71.646244</v>
      </c>
      <c r="AQ14" s="73" t="n">
        <v>60.962572</v>
      </c>
      <c r="AR14" s="73" t="n">
        <v>60.480894</v>
      </c>
      <c r="AS14" s="73" t="n">
        <v>65.761676</v>
      </c>
      <c r="AT14" s="73" t="n">
        <v>81.537646</v>
      </c>
      <c r="AU14" s="73" t="n">
        <v>92.593726</v>
      </c>
      <c r="AV14" s="73" t="n">
        <v>94.56092</v>
      </c>
      <c r="AW14" s="73" t="n">
        <v>98.859477</v>
      </c>
      <c r="AX14" s="73" t="n">
        <v>111.617427</v>
      </c>
      <c r="AY14" s="73" t="n">
        <v>122.394134</v>
      </c>
      <c r="AZ14" s="73" t="n">
        <v>121.392222</v>
      </c>
      <c r="BA14" s="73" t="n">
        <v>116.462805</v>
      </c>
      <c r="BB14" s="73" t="n">
        <v>123.105741</v>
      </c>
      <c r="BC14" s="73" t="n">
        <v>113.356415</v>
      </c>
      <c r="BD14" s="73" t="n">
        <v>114.107827</v>
      </c>
      <c r="BE14" s="73" t="n">
        <v>111.834104</v>
      </c>
      <c r="BF14" s="73" t="n">
        <v>93.190806</v>
      </c>
      <c r="BG14" s="73" t="n">
        <v>92.79522</v>
      </c>
      <c r="BH14" s="73" t="n">
        <v>95.065137</v>
      </c>
      <c r="BI14" s="73" t="n">
        <v>100</v>
      </c>
      <c r="BJ14" s="73" t="n">
        <v>95.593759</v>
      </c>
      <c r="BK14" s="70" t="s">
        <v>76</v>
      </c>
      <c r="BL14" s="74"/>
    </row>
    <row r="15" customFormat="false" ht="12.75" hidden="false" customHeight="true" outlineLevel="0" collapsed="false">
      <c r="A15" s="70" t="s">
        <v>86</v>
      </c>
      <c r="B15" s="70" t="s">
        <v>320</v>
      </c>
      <c r="C15" s="73" t="n">
        <v>12.737188</v>
      </c>
      <c r="D15" s="73" t="n">
        <v>13.033766</v>
      </c>
      <c r="E15" s="73" t="n">
        <v>13.524352</v>
      </c>
      <c r="F15" s="73" t="n">
        <v>13.906511</v>
      </c>
      <c r="G15" s="73" t="n">
        <v>14.246111</v>
      </c>
      <c r="H15" s="73" t="n">
        <v>14.570797</v>
      </c>
      <c r="I15" s="73" t="n">
        <v>14.892477</v>
      </c>
      <c r="J15" s="73" t="n">
        <v>14.994723</v>
      </c>
      <c r="K15" s="73" t="n">
        <v>15.577</v>
      </c>
      <c r="L15" s="73" t="n">
        <v>15.99738</v>
      </c>
      <c r="M15" s="73" t="n">
        <v>16.26457</v>
      </c>
      <c r="N15" s="73" t="n">
        <v>17.317139</v>
      </c>
      <c r="O15" s="73" t="n">
        <v>19.209519</v>
      </c>
      <c r="P15" s="73" t="n">
        <v>21.82378</v>
      </c>
      <c r="Q15" s="73" t="n">
        <v>24.160564</v>
      </c>
      <c r="R15" s="73" t="n">
        <v>27.441723</v>
      </c>
      <c r="S15" s="73" t="n">
        <v>28.421563</v>
      </c>
      <c r="T15" s="73" t="n">
        <v>30.818671</v>
      </c>
      <c r="U15" s="73" t="n">
        <v>35.232816</v>
      </c>
      <c r="V15" s="73" t="n">
        <v>39.852713</v>
      </c>
      <c r="W15" s="73" t="n">
        <v>43.236738</v>
      </c>
      <c r="X15" s="73" t="n">
        <v>41.990406</v>
      </c>
      <c r="Y15" s="73" t="n">
        <v>41.104348</v>
      </c>
      <c r="Z15" s="73" t="n">
        <v>41.045337</v>
      </c>
      <c r="AA15" s="73" t="n">
        <v>40.190382</v>
      </c>
      <c r="AB15" s="73" t="n">
        <v>40.439368</v>
      </c>
      <c r="AC15" s="73" t="n">
        <v>49.142544</v>
      </c>
      <c r="AD15" s="73" t="n">
        <v>56.667209</v>
      </c>
      <c r="AE15" s="73" t="n">
        <v>60.913529</v>
      </c>
      <c r="AF15" s="73" t="n">
        <v>60.849811</v>
      </c>
      <c r="AG15" s="73" t="n">
        <v>67.193242</v>
      </c>
      <c r="AH15" s="73" t="n">
        <v>38.967142</v>
      </c>
      <c r="AI15" s="73" t="n">
        <v>44.818998</v>
      </c>
      <c r="AJ15" s="73" t="n">
        <v>46.714871</v>
      </c>
      <c r="AK15" s="73" t="n">
        <v>48.804576</v>
      </c>
      <c r="AL15" s="73" t="n">
        <v>51.717034</v>
      </c>
      <c r="AM15" s="73" t="n">
        <v>51.993074</v>
      </c>
      <c r="AN15" s="73" t="n">
        <v>51.090167</v>
      </c>
      <c r="AO15" s="73" t="n">
        <v>50.652895</v>
      </c>
      <c r="AP15" s="73" t="n">
        <v>49.554533</v>
      </c>
      <c r="AQ15" s="73" t="n">
        <v>45.536791</v>
      </c>
      <c r="AR15" s="73" t="n">
        <v>49.78184</v>
      </c>
      <c r="AS15" s="73" t="n">
        <v>59.883452</v>
      </c>
      <c r="AT15" s="73" t="n">
        <v>72.548502</v>
      </c>
      <c r="AU15" s="73" t="n">
        <v>84.571573</v>
      </c>
      <c r="AV15" s="73" t="n">
        <v>87.974791</v>
      </c>
      <c r="AW15" s="73" t="n">
        <v>86.408518</v>
      </c>
      <c r="AX15" s="73" t="n">
        <v>104.371603</v>
      </c>
      <c r="AY15" s="73" t="n">
        <v>114.583454</v>
      </c>
      <c r="AZ15" s="73" t="n">
        <v>104.032121</v>
      </c>
      <c r="BA15" s="73" t="n">
        <v>103.319351</v>
      </c>
      <c r="BB15" s="73" t="n">
        <v>109.166168</v>
      </c>
      <c r="BC15" s="73" t="n">
        <v>100.559663</v>
      </c>
      <c r="BD15" s="73" t="n">
        <v>104.060492</v>
      </c>
      <c r="BE15" s="73" t="n">
        <v>103.692402</v>
      </c>
      <c r="BF15" s="73" t="n">
        <v>88.564117</v>
      </c>
      <c r="BG15" s="73" t="n">
        <v>88.770951</v>
      </c>
      <c r="BH15" s="73" t="n">
        <v>94.220937</v>
      </c>
      <c r="BI15" s="73" t="n">
        <v>100</v>
      </c>
      <c r="BJ15" s="73" t="n">
        <v>97.039256</v>
      </c>
      <c r="BK15" s="70"/>
      <c r="BL15" s="70"/>
    </row>
    <row r="16" customFormat="false" ht="12.75" hidden="false" customHeight="true" outlineLevel="0" collapsed="false">
      <c r="A16" s="70" t="s">
        <v>87</v>
      </c>
      <c r="B16" s="70" t="s">
        <v>321</v>
      </c>
      <c r="C16" s="73" t="n">
        <v>8.400189</v>
      </c>
      <c r="D16" s="73" t="n">
        <v>8.623034</v>
      </c>
      <c r="E16" s="73" t="n">
        <v>8.913454</v>
      </c>
      <c r="F16" s="73" t="n">
        <v>9.65579</v>
      </c>
      <c r="G16" s="73" t="n">
        <v>11.220602</v>
      </c>
      <c r="H16" s="73" t="n">
        <v>12.63673</v>
      </c>
      <c r="I16" s="73" t="n">
        <v>13.958241</v>
      </c>
      <c r="J16" s="73" t="n">
        <v>13.96565</v>
      </c>
      <c r="K16" s="73" t="n">
        <v>11.522246</v>
      </c>
      <c r="L16" s="73" t="n">
        <v>9.636544</v>
      </c>
      <c r="M16" s="73" t="n">
        <v>11.220215</v>
      </c>
      <c r="N16" s="73" t="n">
        <v>12.663214</v>
      </c>
      <c r="O16" s="73" t="n">
        <v>15.007154</v>
      </c>
      <c r="P16" s="73" t="n">
        <v>18.732821</v>
      </c>
      <c r="Q16" s="73" t="n">
        <v>24.208332</v>
      </c>
      <c r="R16" s="73" t="n">
        <v>22.049137</v>
      </c>
      <c r="S16" s="73" t="n">
        <v>24.667764</v>
      </c>
      <c r="T16" s="73" t="n">
        <v>29.957539</v>
      </c>
      <c r="U16" s="73" t="n">
        <v>32.164466</v>
      </c>
      <c r="V16" s="73" t="n">
        <v>34.729862</v>
      </c>
      <c r="W16" s="73" t="n">
        <v>39.105878</v>
      </c>
      <c r="X16" s="73" t="n">
        <v>38.739406</v>
      </c>
      <c r="Y16" s="73" t="n">
        <v>34.880411</v>
      </c>
      <c r="Z16" s="73" t="n">
        <v>30.598245</v>
      </c>
      <c r="AA16" s="73" t="n">
        <v>30.412336</v>
      </c>
      <c r="AB16" s="73" t="n">
        <v>30.681983</v>
      </c>
      <c r="AC16" s="73" t="n">
        <v>38.629897</v>
      </c>
      <c r="AD16" s="73" t="n">
        <v>49.240763</v>
      </c>
      <c r="AE16" s="73" t="n">
        <v>54.474902</v>
      </c>
      <c r="AF16" s="73" t="n">
        <v>50.452928</v>
      </c>
      <c r="AG16" s="73" t="n">
        <v>56.845092</v>
      </c>
      <c r="AH16" s="73" t="n">
        <v>60.851947</v>
      </c>
      <c r="AI16" s="73" t="n">
        <v>64.563809</v>
      </c>
      <c r="AJ16" s="73" t="n">
        <v>56.004692</v>
      </c>
      <c r="AK16" s="73" t="n">
        <v>55.535287</v>
      </c>
      <c r="AL16" s="73" t="n">
        <v>61.81346</v>
      </c>
      <c r="AM16" s="73" t="n">
        <v>61.521396</v>
      </c>
      <c r="AN16" s="73" t="n">
        <v>59.403489</v>
      </c>
      <c r="AO16" s="73" t="n">
        <v>62.017107</v>
      </c>
      <c r="AP16" s="73" t="n">
        <v>63.067271</v>
      </c>
      <c r="AQ16" s="73" t="n">
        <v>60.244367</v>
      </c>
      <c r="AR16" s="73" t="n">
        <v>52.862734</v>
      </c>
      <c r="AS16" s="73" t="n">
        <v>59.675256</v>
      </c>
      <c r="AT16" s="73" t="n">
        <v>71.616178</v>
      </c>
      <c r="AU16" s="73" t="n">
        <v>80.322103</v>
      </c>
      <c r="AV16" s="73" t="n">
        <v>91.955655</v>
      </c>
      <c r="AW16" s="73" t="n">
        <v>89.67669</v>
      </c>
      <c r="AX16" s="73" t="n">
        <v>102.027959</v>
      </c>
      <c r="AY16" s="73" t="n">
        <v>80.534365</v>
      </c>
      <c r="AZ16" s="73" t="n">
        <v>65.832748</v>
      </c>
      <c r="BA16" s="73" t="n">
        <v>70.698816</v>
      </c>
      <c r="BB16" s="73" t="n">
        <v>76.803704</v>
      </c>
      <c r="BC16" s="73" t="n">
        <v>73.692867</v>
      </c>
      <c r="BD16" s="73" t="n">
        <v>77.098407</v>
      </c>
      <c r="BE16" s="73" t="n">
        <v>83.688607</v>
      </c>
      <c r="BF16" s="73" t="n">
        <v>78.194748</v>
      </c>
      <c r="BG16" s="73" t="n">
        <v>86.937165</v>
      </c>
      <c r="BH16" s="73" t="n">
        <v>98.791638</v>
      </c>
      <c r="BI16" s="73" t="n">
        <v>100</v>
      </c>
      <c r="BJ16" s="73" t="n">
        <v>92.351056</v>
      </c>
      <c r="BK16" s="70" t="s">
        <v>87</v>
      </c>
      <c r="BL16" s="70"/>
    </row>
    <row r="17" customFormat="false" ht="21" hidden="false" customHeight="true" outlineLevel="0" collapsed="false">
      <c r="A17" s="70" t="s">
        <v>93</v>
      </c>
      <c r="B17" s="70" t="s">
        <v>326</v>
      </c>
      <c r="C17" s="73" t="n">
        <v>7.834188</v>
      </c>
      <c r="D17" s="73" t="n">
        <v>8.019231</v>
      </c>
      <c r="E17" s="73" t="n">
        <v>8.425256</v>
      </c>
      <c r="F17" s="73" t="n">
        <v>8.627853</v>
      </c>
      <c r="G17" s="73" t="n">
        <v>9.432239</v>
      </c>
      <c r="H17" s="73" t="n">
        <v>9.865623</v>
      </c>
      <c r="I17" s="73" t="n">
        <v>10.295169</v>
      </c>
      <c r="J17" s="73" t="n">
        <v>10.439361</v>
      </c>
      <c r="K17" s="73" t="n">
        <v>9.49343</v>
      </c>
      <c r="L17" s="73" t="n">
        <v>10.343649</v>
      </c>
      <c r="M17" s="73" t="n">
        <v>11.377115</v>
      </c>
      <c r="N17" s="73" t="n">
        <v>12.825053</v>
      </c>
      <c r="O17" s="73" t="n">
        <v>14.864944</v>
      </c>
      <c r="P17" s="73" t="n">
        <v>16.80366</v>
      </c>
      <c r="Q17" s="73" t="n">
        <v>17.021984</v>
      </c>
      <c r="R17" s="73" t="n">
        <v>19.353744</v>
      </c>
      <c r="S17" s="73" t="n">
        <v>19.008946</v>
      </c>
      <c r="T17" s="73" t="n">
        <v>20.907717</v>
      </c>
      <c r="U17" s="73" t="n">
        <v>25.408798</v>
      </c>
      <c r="V17" s="73" t="n">
        <v>30.822683</v>
      </c>
      <c r="W17" s="73" t="n">
        <v>35.493088</v>
      </c>
      <c r="X17" s="73" t="n">
        <v>32.632484</v>
      </c>
      <c r="Y17" s="73" t="n">
        <v>33.178612</v>
      </c>
      <c r="Z17" s="73" t="n">
        <v>32.148731</v>
      </c>
      <c r="AA17" s="73" t="n">
        <v>29.822881</v>
      </c>
      <c r="AB17" s="73" t="n">
        <v>30.609904</v>
      </c>
      <c r="AC17" s="73" t="n">
        <v>41.312295</v>
      </c>
      <c r="AD17" s="73" t="n">
        <v>46.872124</v>
      </c>
      <c r="AE17" s="73" t="n">
        <v>49.542995</v>
      </c>
      <c r="AF17" s="73" t="n">
        <v>48.663524</v>
      </c>
      <c r="AG17" s="73" t="n">
        <v>56.377394</v>
      </c>
      <c r="AH17" s="73" t="n">
        <v>55.832621</v>
      </c>
      <c r="AI17" s="73" t="n">
        <v>60.713882</v>
      </c>
      <c r="AJ17" s="73" t="n">
        <v>54.922193</v>
      </c>
      <c r="AK17" s="73" t="n">
        <v>56.987076</v>
      </c>
      <c r="AL17" s="73" t="n">
        <v>62.965871</v>
      </c>
      <c r="AM17" s="73" t="n">
        <v>64.303493</v>
      </c>
      <c r="AN17" s="73" t="n">
        <v>63.285143</v>
      </c>
      <c r="AO17" s="73" t="n">
        <v>63.342259</v>
      </c>
      <c r="AP17" s="73" t="n">
        <v>62.874564</v>
      </c>
      <c r="AQ17" s="73" t="n">
        <v>58.118666</v>
      </c>
      <c r="AR17" s="73" t="n">
        <v>60.345224</v>
      </c>
      <c r="AS17" s="73" t="n">
        <v>66.82778</v>
      </c>
      <c r="AT17" s="73" t="n">
        <v>83.237631</v>
      </c>
      <c r="AU17" s="73" t="n">
        <v>91.952432</v>
      </c>
      <c r="AV17" s="73" t="n">
        <v>94.81748</v>
      </c>
      <c r="AW17" s="73" t="n">
        <v>99.07019</v>
      </c>
      <c r="AX17" s="73" t="n">
        <v>109.382899</v>
      </c>
      <c r="AY17" s="73" t="n">
        <v>114.957759</v>
      </c>
      <c r="AZ17" s="73" t="n">
        <v>105.946159</v>
      </c>
      <c r="BA17" s="73" t="n">
        <v>97.636399</v>
      </c>
      <c r="BB17" s="73" t="n">
        <v>104.017166</v>
      </c>
      <c r="BC17" s="73" t="n">
        <v>98.306806</v>
      </c>
      <c r="BD17" s="73" t="n">
        <v>102.740787</v>
      </c>
      <c r="BE17" s="73" t="n">
        <v>102.577982</v>
      </c>
      <c r="BF17" s="73" t="n">
        <v>92.481306</v>
      </c>
      <c r="BG17" s="73" t="n">
        <v>91.931275</v>
      </c>
      <c r="BH17" s="73" t="n">
        <v>94.783165</v>
      </c>
      <c r="BI17" s="73" t="n">
        <v>100</v>
      </c>
      <c r="BJ17" s="73" t="n">
        <v>95.748577</v>
      </c>
      <c r="BK17" s="70" t="s">
        <v>93</v>
      </c>
      <c r="BL17" s="74"/>
    </row>
    <row r="18" customFormat="false" ht="12.75" hidden="false" customHeight="true" outlineLevel="0" collapsed="false">
      <c r="A18" s="70" t="s">
        <v>95</v>
      </c>
      <c r="B18" s="70" t="s">
        <v>328</v>
      </c>
      <c r="C18" s="73" t="n">
        <v>7.90584</v>
      </c>
      <c r="D18" s="73" t="n">
        <v>8.123139</v>
      </c>
      <c r="E18" s="73" t="n">
        <v>8.597509</v>
      </c>
      <c r="F18" s="73" t="n">
        <v>9.312635</v>
      </c>
      <c r="G18" s="73" t="n">
        <v>9.871053</v>
      </c>
      <c r="H18" s="73" t="n">
        <v>10.278613</v>
      </c>
      <c r="I18" s="73" t="n">
        <v>10.514786</v>
      </c>
      <c r="J18" s="73" t="n">
        <v>10.813501</v>
      </c>
      <c r="K18" s="73" t="n">
        <v>11.013456</v>
      </c>
      <c r="L18" s="73" t="n">
        <v>11.388394</v>
      </c>
      <c r="M18" s="73" t="n">
        <v>12.172146</v>
      </c>
      <c r="N18" s="73" t="n">
        <v>13.200761</v>
      </c>
      <c r="O18" s="73" t="n">
        <v>14.837762</v>
      </c>
      <c r="P18" s="73" t="n">
        <v>16.801304</v>
      </c>
      <c r="Q18" s="73" t="n">
        <v>18.06549</v>
      </c>
      <c r="R18" s="73" t="n">
        <v>20.963258</v>
      </c>
      <c r="S18" s="73" t="n">
        <v>19.382849</v>
      </c>
      <c r="T18" s="73" t="n">
        <v>21.694632</v>
      </c>
      <c r="U18" s="73" t="n">
        <v>25.601794</v>
      </c>
      <c r="V18" s="73" t="n">
        <v>30.321284</v>
      </c>
      <c r="W18" s="73" t="n">
        <v>35.700534</v>
      </c>
      <c r="X18" s="73" t="n">
        <v>31.916331</v>
      </c>
      <c r="Y18" s="73" t="n">
        <v>31.52015</v>
      </c>
      <c r="Z18" s="73" t="n">
        <v>32.308566</v>
      </c>
      <c r="AA18" s="73" t="n">
        <v>30.941211</v>
      </c>
      <c r="AB18" s="73" t="n">
        <v>31.078164</v>
      </c>
      <c r="AC18" s="73" t="n">
        <v>42.778471</v>
      </c>
      <c r="AD18" s="73" t="n">
        <v>52.133036</v>
      </c>
      <c r="AE18" s="73" t="n">
        <v>55.398868</v>
      </c>
      <c r="AF18" s="73" t="n">
        <v>55.829524</v>
      </c>
      <c r="AG18" s="73" t="n">
        <v>69.267</v>
      </c>
      <c r="AH18" s="73" t="n">
        <v>71.974639</v>
      </c>
      <c r="AI18" s="73" t="n">
        <v>75.643638</v>
      </c>
      <c r="AJ18" s="73" t="n">
        <v>61.598318</v>
      </c>
      <c r="AK18" s="73" t="n">
        <v>62.158248</v>
      </c>
      <c r="AL18" s="73" t="n">
        <v>64.566469</v>
      </c>
      <c r="AM18" s="73" t="n">
        <v>71.293804</v>
      </c>
      <c r="AN18" s="73" t="n">
        <v>66.253569</v>
      </c>
      <c r="AO18" s="73" t="n">
        <v>66.540516</v>
      </c>
      <c r="AP18" s="73" t="n">
        <v>64.555554</v>
      </c>
      <c r="AQ18" s="73" t="n">
        <v>56.838601</v>
      </c>
      <c r="AR18" s="73" t="n">
        <v>56.90811</v>
      </c>
      <c r="AS18" s="73" t="n">
        <v>61.847466</v>
      </c>
      <c r="AT18" s="73" t="n">
        <v>76.479015</v>
      </c>
      <c r="AU18" s="73" t="n">
        <v>86.347037</v>
      </c>
      <c r="AV18" s="73" t="n">
        <v>88.115625</v>
      </c>
      <c r="AW18" s="73" t="n">
        <v>90.878537</v>
      </c>
      <c r="AX18" s="73" t="n">
        <v>101.571343</v>
      </c>
      <c r="AY18" s="73" t="n">
        <v>109.590841</v>
      </c>
      <c r="AZ18" s="73" t="n">
        <v>107.579388</v>
      </c>
      <c r="BA18" s="73" t="n">
        <v>102.771526</v>
      </c>
      <c r="BB18" s="73" t="n">
        <v>109.621465</v>
      </c>
      <c r="BC18" s="73" t="n">
        <v>102.904741</v>
      </c>
      <c r="BD18" s="73" t="n">
        <v>107.51313</v>
      </c>
      <c r="BE18" s="73" t="n">
        <v>108.423208</v>
      </c>
      <c r="BF18" s="73" t="n">
        <v>91.491704</v>
      </c>
      <c r="BG18" s="73" t="n">
        <v>92.244951</v>
      </c>
      <c r="BH18" s="73" t="n">
        <v>94.681402</v>
      </c>
      <c r="BI18" s="73" t="n">
        <v>100</v>
      </c>
      <c r="BJ18" s="73" t="n">
        <v>95.400179</v>
      </c>
      <c r="BK18" s="70" t="s">
        <v>95</v>
      </c>
      <c r="BL18" s="70"/>
    </row>
    <row r="19" customFormat="false" ht="12.75" hidden="false" customHeight="true" outlineLevel="0" collapsed="false">
      <c r="A19" s="70" t="s">
        <v>97</v>
      </c>
      <c r="B19" s="70" t="s">
        <v>330</v>
      </c>
      <c r="C19" s="73" t="n">
        <v>7.831648</v>
      </c>
      <c r="D19" s="73" t="n">
        <v>8.428529</v>
      </c>
      <c r="E19" s="73" t="n">
        <v>8.814733</v>
      </c>
      <c r="F19" s="73" t="n">
        <v>9.255515</v>
      </c>
      <c r="G19" s="73" t="n">
        <v>9.778694</v>
      </c>
      <c r="H19" s="73" t="n">
        <v>10.309451</v>
      </c>
      <c r="I19" s="73" t="n">
        <v>10.836204</v>
      </c>
      <c r="J19" s="73" t="n">
        <v>11.43477</v>
      </c>
      <c r="K19" s="73" t="n">
        <v>12.154926</v>
      </c>
      <c r="L19" s="73" t="n">
        <v>12.832023</v>
      </c>
      <c r="M19" s="73" t="n">
        <v>13.721757</v>
      </c>
      <c r="N19" s="73" t="n">
        <v>14.848744</v>
      </c>
      <c r="O19" s="73" t="n">
        <v>17.76318</v>
      </c>
      <c r="P19" s="73" t="n">
        <v>22.71156</v>
      </c>
      <c r="Q19" s="73" t="n">
        <v>25.529012</v>
      </c>
      <c r="R19" s="73" t="n">
        <v>26.900426</v>
      </c>
      <c r="S19" s="73" t="n">
        <v>29.083984</v>
      </c>
      <c r="T19" s="73" t="n">
        <v>34.2845</v>
      </c>
      <c r="U19" s="73" t="n">
        <v>45.766112</v>
      </c>
      <c r="V19" s="73" t="n">
        <v>45.137572</v>
      </c>
      <c r="W19" s="73" t="n">
        <v>46.017618</v>
      </c>
      <c r="X19" s="73" t="n">
        <v>48.801712</v>
      </c>
      <c r="Y19" s="73" t="n">
        <v>43.891322</v>
      </c>
      <c r="Z19" s="73" t="n">
        <v>46.455944</v>
      </c>
      <c r="AA19" s="73" t="n">
        <v>47.246016</v>
      </c>
      <c r="AB19" s="73" t="n">
        <v>47.520948</v>
      </c>
      <c r="AC19" s="73" t="n">
        <v>68.486373</v>
      </c>
      <c r="AD19" s="73" t="n">
        <v>79.721063</v>
      </c>
      <c r="AE19" s="73" t="n">
        <v>90.288649</v>
      </c>
      <c r="AF19" s="73" t="n">
        <v>85.677575</v>
      </c>
      <c r="AG19" s="73" t="n">
        <v>83.503178</v>
      </c>
      <c r="AH19" s="73" t="n">
        <v>92.240364</v>
      </c>
      <c r="AI19" s="73" t="n">
        <v>99.474057</v>
      </c>
      <c r="AJ19" s="73" t="n">
        <v>113.835347</v>
      </c>
      <c r="AK19" s="73" t="n">
        <v>124.002449</v>
      </c>
      <c r="AL19" s="73" t="n">
        <v>133.957998</v>
      </c>
      <c r="AM19" s="73" t="n">
        <v>115.283642</v>
      </c>
      <c r="AN19" s="73" t="n">
        <v>104.182273</v>
      </c>
      <c r="AO19" s="73" t="n">
        <v>96.259508</v>
      </c>
      <c r="AP19" s="73" t="n">
        <v>109.177931</v>
      </c>
      <c r="AQ19" s="73" t="n">
        <v>113.75974</v>
      </c>
      <c r="AR19" s="73" t="n">
        <v>99.817653</v>
      </c>
      <c r="AS19" s="73" t="n">
        <v>95.4552</v>
      </c>
      <c r="AT19" s="73" t="n">
        <v>101.447332</v>
      </c>
      <c r="AU19" s="73" t="n">
        <v>107.570063</v>
      </c>
      <c r="AV19" s="73" t="n">
        <v>104.520366</v>
      </c>
      <c r="AW19" s="73" t="n">
        <v>97.99</v>
      </c>
      <c r="AX19" s="73" t="n">
        <v>96.119091</v>
      </c>
      <c r="AY19" s="73" t="n">
        <v>108.326199</v>
      </c>
      <c r="AZ19" s="73" t="n">
        <v>119.306501</v>
      </c>
      <c r="BA19" s="73" t="n">
        <v>124.566685</v>
      </c>
      <c r="BB19" s="73" t="n">
        <v>134.856835</v>
      </c>
      <c r="BC19" s="73" t="n">
        <v>133.650719</v>
      </c>
      <c r="BD19" s="73" t="n">
        <v>108.940421</v>
      </c>
      <c r="BE19" s="73" t="n">
        <v>102.195702</v>
      </c>
      <c r="BF19" s="73" t="n">
        <v>91.314219</v>
      </c>
      <c r="BG19" s="73" t="n">
        <v>101.824682</v>
      </c>
      <c r="BH19" s="73" t="n">
        <v>98.528636</v>
      </c>
      <c r="BI19" s="73" t="n">
        <v>100</v>
      </c>
      <c r="BJ19" s="73" t="n">
        <v>101.856401</v>
      </c>
      <c r="BK19" s="70" t="s">
        <v>97</v>
      </c>
      <c r="BL19" s="70"/>
    </row>
    <row r="20" customFormat="false" ht="21" hidden="false" customHeight="true" outlineLevel="0" collapsed="false">
      <c r="A20" s="70" t="s">
        <v>102</v>
      </c>
      <c r="B20" s="70" t="s">
        <v>335</v>
      </c>
      <c r="C20" s="75" t="n">
        <v>0</v>
      </c>
      <c r="D20" s="75" t="n">
        <v>0</v>
      </c>
      <c r="E20" s="75" t="n">
        <v>0</v>
      </c>
      <c r="F20" s="75" t="n">
        <v>0</v>
      </c>
      <c r="G20" s="75" t="n">
        <v>0</v>
      </c>
      <c r="H20" s="75" t="n">
        <v>0</v>
      </c>
      <c r="I20" s="75" t="n">
        <v>0</v>
      </c>
      <c r="J20" s="75" t="n">
        <v>0</v>
      </c>
      <c r="K20" s="75" t="n">
        <v>0</v>
      </c>
      <c r="L20" s="75" t="n">
        <v>0</v>
      </c>
      <c r="M20" s="75" t="n">
        <v>13.013795</v>
      </c>
      <c r="N20" s="75" t="n">
        <v>0</v>
      </c>
      <c r="O20" s="75" t="n">
        <v>0</v>
      </c>
      <c r="P20" s="75" t="n">
        <v>0</v>
      </c>
      <c r="Q20" s="75" t="n">
        <v>0</v>
      </c>
      <c r="R20" s="75" t="n">
        <v>19.573676</v>
      </c>
      <c r="S20" s="75" t="n">
        <v>0</v>
      </c>
      <c r="T20" s="75" t="n">
        <v>0</v>
      </c>
      <c r="U20" s="75" t="n">
        <v>0</v>
      </c>
      <c r="V20" s="75" t="n">
        <v>0</v>
      </c>
      <c r="W20" s="75" t="n">
        <v>39.011641</v>
      </c>
      <c r="X20" s="75" t="n">
        <v>0</v>
      </c>
      <c r="Y20" s="75" t="n">
        <v>0</v>
      </c>
      <c r="Z20" s="75" t="n">
        <v>0</v>
      </c>
      <c r="AA20" s="75" t="n">
        <v>0</v>
      </c>
      <c r="AB20" s="73" t="n">
        <v>38.456344</v>
      </c>
      <c r="AC20" s="73" t="n">
        <v>39.899408</v>
      </c>
      <c r="AD20" s="73" t="n">
        <v>44.716196</v>
      </c>
      <c r="AE20" s="73" t="n">
        <v>54.126504</v>
      </c>
      <c r="AF20" s="73" t="n">
        <v>62.61147</v>
      </c>
      <c r="AG20" s="73" t="n">
        <v>65.162564</v>
      </c>
      <c r="AH20" s="73" t="n">
        <v>68.890905</v>
      </c>
      <c r="AI20" s="73" t="n">
        <v>69.771605</v>
      </c>
      <c r="AJ20" s="73" t="n">
        <v>72.027473</v>
      </c>
      <c r="AK20" s="73" t="n">
        <v>77.679112</v>
      </c>
      <c r="AL20" s="73" t="n">
        <v>86.613764</v>
      </c>
      <c r="AM20" s="73" t="n">
        <v>86.595038</v>
      </c>
      <c r="AN20" s="73" t="n">
        <v>76.263025</v>
      </c>
      <c r="AO20" s="73" t="n">
        <v>54.148321</v>
      </c>
      <c r="AP20" s="73" t="n">
        <v>63.146925</v>
      </c>
      <c r="AQ20" s="73" t="n">
        <v>67.000615</v>
      </c>
      <c r="AR20" s="73" t="n">
        <v>60.745418</v>
      </c>
      <c r="AS20" s="73" t="n">
        <v>64.559112</v>
      </c>
      <c r="AT20" s="73" t="n">
        <v>70.168636</v>
      </c>
      <c r="AU20" s="73" t="n">
        <v>75.238502</v>
      </c>
      <c r="AV20" s="73" t="n">
        <v>85.003353</v>
      </c>
      <c r="AW20" s="73" t="n">
        <v>91.265081</v>
      </c>
      <c r="AX20" s="73" t="n">
        <v>95.720674</v>
      </c>
      <c r="AY20" s="73" t="n">
        <v>82.408851</v>
      </c>
      <c r="AZ20" s="73" t="n">
        <v>74.403479</v>
      </c>
      <c r="BA20" s="73" t="n">
        <v>84.278496</v>
      </c>
      <c r="BB20" s="73" t="n">
        <v>89.068959</v>
      </c>
      <c r="BC20" s="73" t="n">
        <v>88.691899</v>
      </c>
      <c r="BD20" s="73" t="n">
        <v>92.156498</v>
      </c>
      <c r="BE20" s="73" t="n">
        <v>96.663517</v>
      </c>
      <c r="BF20" s="73" t="n">
        <v>92.844278</v>
      </c>
      <c r="BG20" s="73" t="n">
        <v>92.299332</v>
      </c>
      <c r="BH20" s="73" t="n">
        <v>96.85063</v>
      </c>
      <c r="BI20" s="73" t="n">
        <v>100</v>
      </c>
      <c r="BJ20" s="73" t="n">
        <v>93.835681</v>
      </c>
      <c r="BK20" s="70" t="s">
        <v>102</v>
      </c>
      <c r="BL20" s="74"/>
    </row>
    <row r="21" customFormat="false" ht="12.75" hidden="false" customHeight="true" outlineLevel="0" collapsed="false">
      <c r="A21" s="70" t="s">
        <v>115</v>
      </c>
      <c r="B21" s="70" t="s">
        <v>346</v>
      </c>
      <c r="C21" s="73" t="n">
        <v>8.006675</v>
      </c>
      <c r="D21" s="73" t="n">
        <v>7.713956</v>
      </c>
      <c r="E21" s="73" t="n">
        <v>8.030616</v>
      </c>
      <c r="F21" s="73" t="n">
        <v>8.266109</v>
      </c>
      <c r="G21" s="73" t="n">
        <v>8.768604</v>
      </c>
      <c r="H21" s="73" t="n">
        <v>9.033835</v>
      </c>
      <c r="I21" s="73" t="n">
        <v>9.352579</v>
      </c>
      <c r="J21" s="73" t="n">
        <v>9.420354</v>
      </c>
      <c r="K21" s="73" t="n">
        <v>9.843788</v>
      </c>
      <c r="L21" s="73" t="n">
        <v>10.323769</v>
      </c>
      <c r="M21" s="73" t="n">
        <v>11.996826</v>
      </c>
      <c r="N21" s="73" t="n">
        <v>12.159338</v>
      </c>
      <c r="O21" s="73" t="n">
        <v>14.201295</v>
      </c>
      <c r="P21" s="73" t="n">
        <v>18.000026</v>
      </c>
      <c r="Q21" s="73" t="n">
        <v>21.05948</v>
      </c>
      <c r="R21" s="73" t="n">
        <v>22.111088</v>
      </c>
      <c r="S21" s="73" t="n">
        <v>23.640977</v>
      </c>
      <c r="T21" s="73" t="n">
        <v>25.764804</v>
      </c>
      <c r="U21" s="73" t="n">
        <v>30.820673</v>
      </c>
      <c r="V21" s="73" t="n">
        <v>35.224876</v>
      </c>
      <c r="W21" s="73" t="n">
        <v>38.093643</v>
      </c>
      <c r="X21" s="73" t="n">
        <v>32.160737</v>
      </c>
      <c r="Y21" s="73" t="n">
        <v>28.96193</v>
      </c>
      <c r="Z21" s="73" t="n">
        <v>27.649964</v>
      </c>
      <c r="AA21" s="73" t="n">
        <v>25.553928</v>
      </c>
      <c r="AB21" s="73" t="n">
        <v>25.605636</v>
      </c>
      <c r="AC21" s="73" t="n">
        <v>34.025174</v>
      </c>
      <c r="AD21" s="73" t="n">
        <v>40.739695</v>
      </c>
      <c r="AE21" s="73" t="n">
        <v>42.522236</v>
      </c>
      <c r="AF21" s="73" t="n">
        <v>41.281971</v>
      </c>
      <c r="AG21" s="73" t="n">
        <v>49.888481</v>
      </c>
      <c r="AH21" s="73" t="n">
        <v>49.698225</v>
      </c>
      <c r="AI21" s="73" t="n">
        <v>54.783558</v>
      </c>
      <c r="AJ21" s="73" t="n">
        <v>54.018327</v>
      </c>
      <c r="AK21" s="73" t="n">
        <v>57.75081</v>
      </c>
      <c r="AL21" s="73" t="n">
        <v>67.038343</v>
      </c>
      <c r="AM21" s="73" t="n">
        <v>66.743637</v>
      </c>
      <c r="AN21" s="73" t="n">
        <v>57.246851</v>
      </c>
      <c r="AO21" s="73" t="n">
        <v>55.256749</v>
      </c>
      <c r="AP21" s="73" t="n">
        <v>56.046866</v>
      </c>
      <c r="AQ21" s="73" t="n">
        <v>49.540184</v>
      </c>
      <c r="AR21" s="73" t="n">
        <v>48.343686</v>
      </c>
      <c r="AS21" s="73" t="n">
        <v>51.736174</v>
      </c>
      <c r="AT21" s="73" t="n">
        <v>63.651463</v>
      </c>
      <c r="AU21" s="73" t="n">
        <v>72.077527</v>
      </c>
      <c r="AV21" s="73" t="n">
        <v>75.113774</v>
      </c>
      <c r="AW21" s="73" t="n">
        <v>81.20704</v>
      </c>
      <c r="AX21" s="73" t="n">
        <v>89.903378</v>
      </c>
      <c r="AY21" s="73" t="n">
        <v>98.479831</v>
      </c>
      <c r="AZ21" s="73" t="n">
        <v>96.351298</v>
      </c>
      <c r="BA21" s="73" t="n">
        <v>94.966478</v>
      </c>
      <c r="BB21" s="73" t="n">
        <v>104.478916</v>
      </c>
      <c r="BC21" s="73" t="n">
        <v>99.035201</v>
      </c>
      <c r="BD21" s="73" t="n">
        <v>104.01318</v>
      </c>
      <c r="BE21" s="73" t="n">
        <v>106.791345</v>
      </c>
      <c r="BF21" s="73" t="n">
        <v>89.431491</v>
      </c>
      <c r="BG21" s="73" t="n">
        <v>89.849542</v>
      </c>
      <c r="BH21" s="73" t="n">
        <v>93.155722</v>
      </c>
      <c r="BI21" s="73" t="n">
        <v>100</v>
      </c>
      <c r="BJ21" s="73" t="n">
        <v>97.554097</v>
      </c>
      <c r="BK21" s="70" t="s">
        <v>115</v>
      </c>
      <c r="BL21" s="70"/>
    </row>
    <row r="22" customFormat="false" ht="12.75" hidden="false" customHeight="true" outlineLevel="0" collapsed="false">
      <c r="A22" s="70" t="s">
        <v>137</v>
      </c>
      <c r="B22" s="70" t="s">
        <v>369</v>
      </c>
      <c r="C22" s="73" t="n">
        <v>7.088</v>
      </c>
      <c r="D22" s="73" t="n">
        <v>7.538001</v>
      </c>
      <c r="E22" s="73" t="n">
        <v>7.860429</v>
      </c>
      <c r="F22" s="73" t="n">
        <v>8.236239</v>
      </c>
      <c r="G22" s="73" t="n">
        <v>8.950209</v>
      </c>
      <c r="H22" s="73" t="n">
        <v>9.484162</v>
      </c>
      <c r="I22" s="73" t="n">
        <v>9.981521</v>
      </c>
      <c r="J22" s="73" t="n">
        <v>10.426222</v>
      </c>
      <c r="K22" s="73" t="n">
        <v>10.794374</v>
      </c>
      <c r="L22" s="73" t="n">
        <v>11.561261</v>
      </c>
      <c r="M22" s="73" t="n">
        <v>12.299401</v>
      </c>
      <c r="N22" s="73" t="n">
        <v>13.753258</v>
      </c>
      <c r="O22" s="73" t="n">
        <v>16.385967</v>
      </c>
      <c r="P22" s="73" t="n">
        <v>20.516823</v>
      </c>
      <c r="Q22" s="73" t="n">
        <v>23.278539</v>
      </c>
      <c r="R22" s="73" t="n">
        <v>27.257439</v>
      </c>
      <c r="S22" s="73" t="n">
        <v>28.413298</v>
      </c>
      <c r="T22" s="73" t="n">
        <v>32.650793</v>
      </c>
      <c r="U22" s="73" t="n">
        <v>39.003523</v>
      </c>
      <c r="V22" s="73" t="n">
        <v>43.79857</v>
      </c>
      <c r="W22" s="73" t="n">
        <v>46.633261</v>
      </c>
      <c r="X22" s="73" t="n">
        <v>39.149536</v>
      </c>
      <c r="Y22" s="73" t="n">
        <v>38.560872</v>
      </c>
      <c r="Z22" s="73" t="n">
        <v>36.840618</v>
      </c>
      <c r="AA22" s="73" t="n">
        <v>33.223554</v>
      </c>
      <c r="AB22" s="73" t="n">
        <v>32.665219</v>
      </c>
      <c r="AC22" s="73" t="n">
        <v>44.346184</v>
      </c>
      <c r="AD22" s="73" t="n">
        <v>53.250481</v>
      </c>
      <c r="AE22" s="73" t="n">
        <v>55.294318</v>
      </c>
      <c r="AF22" s="73" t="n">
        <v>52.237238</v>
      </c>
      <c r="AG22" s="73" t="n">
        <v>61.791367</v>
      </c>
      <c r="AH22" s="73" t="n">
        <v>62.052174</v>
      </c>
      <c r="AI22" s="73" t="n">
        <v>67.617223</v>
      </c>
      <c r="AJ22" s="73" t="n">
        <v>65.042207</v>
      </c>
      <c r="AK22" s="73" t="n">
        <v>67.759938</v>
      </c>
      <c r="AL22" s="73" t="n">
        <v>78.404219</v>
      </c>
      <c r="AM22" s="73" t="n">
        <v>75.550247</v>
      </c>
      <c r="AN22" s="73" t="n">
        <v>66.955135</v>
      </c>
      <c r="AO22" s="73" t="n">
        <v>67.244597</v>
      </c>
      <c r="AP22" s="73" t="n">
        <v>65.378226</v>
      </c>
      <c r="AQ22" s="73" t="n">
        <v>58.462968</v>
      </c>
      <c r="AR22" s="73" t="n">
        <v>59.179576</v>
      </c>
      <c r="AS22" s="73" t="n">
        <v>64.617962</v>
      </c>
      <c r="AT22" s="73" t="n">
        <v>79.127899</v>
      </c>
      <c r="AU22" s="73" t="n">
        <v>88.156404</v>
      </c>
      <c r="AV22" s="73" t="n">
        <v>89.946889</v>
      </c>
      <c r="AW22" s="73" t="n">
        <v>93.09216</v>
      </c>
      <c r="AX22" s="73" t="n">
        <v>103.629214</v>
      </c>
      <c r="AY22" s="73" t="n">
        <v>111.6927</v>
      </c>
      <c r="AZ22" s="73" t="n">
        <v>108.070736</v>
      </c>
      <c r="BA22" s="73" t="n">
        <v>103.746721</v>
      </c>
      <c r="BB22" s="73" t="n">
        <v>109.143436</v>
      </c>
      <c r="BC22" s="73" t="n">
        <v>102.351123</v>
      </c>
      <c r="BD22" s="73" t="n">
        <v>107.071889</v>
      </c>
      <c r="BE22" s="73" t="n">
        <v>107.270028</v>
      </c>
      <c r="BF22" s="73" t="n">
        <v>90.387124</v>
      </c>
      <c r="BG22" s="73" t="n">
        <v>90.54205</v>
      </c>
      <c r="BH22" s="73" t="n">
        <v>93.446346</v>
      </c>
      <c r="BI22" s="73" t="n">
        <v>100</v>
      </c>
      <c r="BJ22" s="73" t="n">
        <v>97.478968</v>
      </c>
      <c r="BK22" s="70" t="s">
        <v>137</v>
      </c>
      <c r="BL22" s="70"/>
    </row>
    <row r="23" customFormat="false" ht="21" hidden="false" customHeight="true" outlineLevel="0" collapsed="false">
      <c r="A23" s="70" t="s">
        <v>138</v>
      </c>
      <c r="B23" s="70" t="s">
        <v>370</v>
      </c>
      <c r="C23" s="73" t="n">
        <v>9.363351</v>
      </c>
      <c r="D23" s="73" t="n">
        <v>9.124221</v>
      </c>
      <c r="E23" s="73" t="n">
        <v>9.651769</v>
      </c>
      <c r="F23" s="73" t="n">
        <v>10.033245</v>
      </c>
      <c r="G23" s="73" t="n">
        <v>10.391637</v>
      </c>
      <c r="H23" s="73" t="n">
        <v>10.836796</v>
      </c>
      <c r="I23" s="73" t="n">
        <v>10.227744</v>
      </c>
      <c r="J23" s="73" t="n">
        <v>10.825084</v>
      </c>
      <c r="K23" s="73" t="n">
        <v>9.699159</v>
      </c>
      <c r="L23" s="73" t="n">
        <v>9.57444</v>
      </c>
      <c r="M23" s="73" t="n">
        <v>10.384536</v>
      </c>
      <c r="N23" s="73" t="n">
        <v>12.08733</v>
      </c>
      <c r="O23" s="73" t="n">
        <v>13.94143</v>
      </c>
      <c r="P23" s="73" t="n">
        <v>17.128089</v>
      </c>
      <c r="Q23" s="73" t="n">
        <v>18.205002</v>
      </c>
      <c r="R23" s="73" t="n">
        <v>17.914395</v>
      </c>
      <c r="S23" s="73" t="n">
        <v>17.827916</v>
      </c>
      <c r="T23" s="73" t="n">
        <v>20.265897</v>
      </c>
      <c r="U23" s="73" t="n">
        <v>24.504029</v>
      </c>
      <c r="V23" s="73" t="n">
        <v>27.170081</v>
      </c>
      <c r="W23" s="73" t="n">
        <v>29.828587</v>
      </c>
      <c r="X23" s="73" t="n">
        <v>30.716536</v>
      </c>
      <c r="Y23" s="73" t="n">
        <v>30.334125</v>
      </c>
      <c r="Z23" s="73" t="n">
        <v>29.090376</v>
      </c>
      <c r="AA23" s="73" t="n">
        <v>26.656488</v>
      </c>
      <c r="AB23" s="73" t="n">
        <v>26.423922</v>
      </c>
      <c r="AC23" s="73" t="n">
        <v>32.304836</v>
      </c>
      <c r="AD23" s="73" t="n">
        <v>42.804638</v>
      </c>
      <c r="AE23" s="73" t="n">
        <v>50.98489</v>
      </c>
      <c r="AF23" s="73" t="n">
        <v>48.801552</v>
      </c>
      <c r="AG23" s="73" t="n">
        <v>50.142279</v>
      </c>
      <c r="AH23" s="73" t="n">
        <v>48.79333</v>
      </c>
      <c r="AI23" s="73" t="n">
        <v>46.227844</v>
      </c>
      <c r="AJ23" s="73" t="n">
        <v>47.447725</v>
      </c>
      <c r="AK23" s="73" t="n">
        <v>52.468902</v>
      </c>
      <c r="AL23" s="73" t="n">
        <v>59.244835</v>
      </c>
      <c r="AM23" s="73" t="n">
        <v>63.431897</v>
      </c>
      <c r="AN23" s="73" t="n">
        <v>61.221112</v>
      </c>
      <c r="AO23" s="73" t="n">
        <v>50.09049</v>
      </c>
      <c r="AP23" s="73" t="n">
        <v>49.735567</v>
      </c>
      <c r="AQ23" s="73" t="n">
        <v>43.675854</v>
      </c>
      <c r="AR23" s="73" t="n">
        <v>42.191465</v>
      </c>
      <c r="AS23" s="73" t="n">
        <v>46.779252</v>
      </c>
      <c r="AT23" s="73" t="n">
        <v>59.475657</v>
      </c>
      <c r="AU23" s="73" t="n">
        <v>70.27259</v>
      </c>
      <c r="AV23" s="73" t="n">
        <v>76.484496</v>
      </c>
      <c r="AW23" s="73" t="n">
        <v>72.141877</v>
      </c>
      <c r="AX23" s="73" t="n">
        <v>85.255704</v>
      </c>
      <c r="AY23" s="73" t="n">
        <v>83.391408</v>
      </c>
      <c r="AZ23" s="73" t="n">
        <v>76.053825</v>
      </c>
      <c r="BA23" s="73" t="n">
        <v>90.183378</v>
      </c>
      <c r="BB23" s="73" t="n">
        <v>101.671821</v>
      </c>
      <c r="BC23" s="73" t="n">
        <v>103.930034</v>
      </c>
      <c r="BD23" s="73" t="n">
        <v>108.635185</v>
      </c>
      <c r="BE23" s="73" t="n">
        <v>112.421006</v>
      </c>
      <c r="BF23" s="73" t="n">
        <v>94.677718</v>
      </c>
      <c r="BG23" s="73" t="n">
        <v>96.209759</v>
      </c>
      <c r="BH23" s="73" t="n">
        <v>101.635597</v>
      </c>
      <c r="BI23" s="73" t="n">
        <v>100</v>
      </c>
      <c r="BJ23" s="73" t="n">
        <v>97.217878</v>
      </c>
      <c r="BK23" s="70" t="s">
        <v>138</v>
      </c>
      <c r="BL23" s="74"/>
    </row>
    <row r="24" customFormat="false" ht="12.75" hidden="false" customHeight="true" outlineLevel="0" collapsed="false">
      <c r="A24" s="70" t="s">
        <v>142</v>
      </c>
      <c r="B24" s="70" t="s">
        <v>375</v>
      </c>
      <c r="C24" s="73" t="n">
        <v>7.262234</v>
      </c>
      <c r="D24" s="73" t="n">
        <v>7.445295</v>
      </c>
      <c r="E24" s="73" t="n">
        <v>7.805401</v>
      </c>
      <c r="F24" s="73" t="n">
        <v>8.057017</v>
      </c>
      <c r="G24" s="73" t="n">
        <v>8.427804</v>
      </c>
      <c r="H24" s="73" t="n">
        <v>8.839226</v>
      </c>
      <c r="I24" s="73" t="n">
        <v>9.190789</v>
      </c>
      <c r="J24" s="73" t="n">
        <v>9.463543</v>
      </c>
      <c r="K24" s="73" t="n">
        <v>9.892438</v>
      </c>
      <c r="L24" s="73" t="n">
        <v>10.305473</v>
      </c>
      <c r="M24" s="73" t="n">
        <v>11.621548</v>
      </c>
      <c r="N24" s="73" t="n">
        <v>12.537349</v>
      </c>
      <c r="O24" s="73" t="n">
        <v>14.131715</v>
      </c>
      <c r="P24" s="73" t="n">
        <v>17.607308</v>
      </c>
      <c r="Q24" s="73" t="n">
        <v>20.37207</v>
      </c>
      <c r="R24" s="73" t="n">
        <v>23.447074</v>
      </c>
      <c r="S24" s="73" t="n">
        <v>24.185137</v>
      </c>
      <c r="T24" s="73" t="n">
        <v>26.812338</v>
      </c>
      <c r="U24" s="73" t="n">
        <v>28.88918</v>
      </c>
      <c r="V24" s="73" t="n">
        <v>31.613739</v>
      </c>
      <c r="W24" s="73" t="n">
        <v>36.675978</v>
      </c>
      <c r="X24" s="73" t="n">
        <v>35.657663</v>
      </c>
      <c r="Y24" s="73" t="n">
        <v>35.012722</v>
      </c>
      <c r="Z24" s="73" t="n">
        <v>33.113508</v>
      </c>
      <c r="AA24" s="73" t="n">
        <v>31.444023</v>
      </c>
      <c r="AB24" s="73" t="n">
        <v>31.410282</v>
      </c>
      <c r="AC24" s="73" t="n">
        <v>36.316829</v>
      </c>
      <c r="AD24" s="73" t="n">
        <v>42.726116</v>
      </c>
      <c r="AE24" s="73" t="n">
        <v>46.316</v>
      </c>
      <c r="AF24" s="73" t="n">
        <v>46.178688</v>
      </c>
      <c r="AG24" s="73" t="n">
        <v>52.879487</v>
      </c>
      <c r="AH24" s="73" t="n">
        <v>52.168501</v>
      </c>
      <c r="AI24" s="73" t="n">
        <v>54.081775</v>
      </c>
      <c r="AJ24" s="73" t="n">
        <v>48.460193</v>
      </c>
      <c r="AK24" s="73" t="n">
        <v>48.644571</v>
      </c>
      <c r="AL24" s="73" t="n">
        <v>55.824224</v>
      </c>
      <c r="AM24" s="73" t="n">
        <v>57.119794</v>
      </c>
      <c r="AN24" s="73" t="n">
        <v>53.606329</v>
      </c>
      <c r="AO24" s="73" t="n">
        <v>49.898369</v>
      </c>
      <c r="AP24" s="73" t="n">
        <v>51.506388</v>
      </c>
      <c r="AQ24" s="73" t="n">
        <v>52.678092</v>
      </c>
      <c r="AR24" s="73" t="n">
        <v>52.390679</v>
      </c>
      <c r="AS24" s="73" t="n">
        <v>58.036781</v>
      </c>
      <c r="AT24" s="73" t="n">
        <v>67.344281</v>
      </c>
      <c r="AU24" s="73" t="n">
        <v>74.869</v>
      </c>
      <c r="AV24" s="73" t="n">
        <v>85.187491</v>
      </c>
      <c r="AW24" s="73" t="n">
        <v>93.036871</v>
      </c>
      <c r="AX24" s="73" t="n">
        <v>104.885201</v>
      </c>
      <c r="AY24" s="73" t="n">
        <v>118.865246</v>
      </c>
      <c r="AZ24" s="73" t="n">
        <v>102.419102</v>
      </c>
      <c r="BA24" s="73" t="n">
        <v>112.731445</v>
      </c>
      <c r="BB24" s="73" t="n">
        <v>129.745819</v>
      </c>
      <c r="BC24" s="73" t="n">
        <v>129.233833</v>
      </c>
      <c r="BD24" s="73" t="n">
        <v>131.113361</v>
      </c>
      <c r="BE24" s="73" t="n">
        <v>122.64937</v>
      </c>
      <c r="BF24" s="73" t="n">
        <v>93.108922</v>
      </c>
      <c r="BG24" s="73" t="n">
        <v>88.067971</v>
      </c>
      <c r="BH24" s="73" t="n">
        <v>92.97762</v>
      </c>
      <c r="BI24" s="73" t="n">
        <v>100</v>
      </c>
      <c r="BJ24" s="73" t="n">
        <v>91.880819</v>
      </c>
      <c r="BK24" s="70" t="s">
        <v>142</v>
      </c>
      <c r="BL24" s="70"/>
    </row>
    <row r="25" customFormat="false" ht="12.75" hidden="false" customHeight="true" outlineLevel="0" collapsed="false">
      <c r="A25" s="70" t="s">
        <v>151</v>
      </c>
      <c r="B25" s="70" t="s">
        <v>384</v>
      </c>
      <c r="C25" s="75" t="n">
        <v>12.737188</v>
      </c>
      <c r="D25" s="75" t="n">
        <v>13.033766</v>
      </c>
      <c r="E25" s="75" t="n">
        <v>13.524352</v>
      </c>
      <c r="F25" s="75" t="n">
        <v>13.906511</v>
      </c>
      <c r="G25" s="75" t="n">
        <v>14.246111</v>
      </c>
      <c r="H25" s="75" t="n">
        <v>14.570797</v>
      </c>
      <c r="I25" s="75" t="n">
        <v>14.892477</v>
      </c>
      <c r="J25" s="75" t="n">
        <v>14.994723</v>
      </c>
      <c r="K25" s="75" t="n">
        <v>15.577</v>
      </c>
      <c r="L25" s="75" t="n">
        <v>15.99738</v>
      </c>
      <c r="M25" s="75" t="n">
        <v>16.26457</v>
      </c>
      <c r="N25" s="75" t="n">
        <v>17.317139</v>
      </c>
      <c r="O25" s="75" t="n">
        <v>19.209519</v>
      </c>
      <c r="P25" s="75" t="n">
        <v>21.82378</v>
      </c>
      <c r="Q25" s="75" t="n">
        <v>24.160564</v>
      </c>
      <c r="R25" s="73" t="n">
        <v>27.441723</v>
      </c>
      <c r="S25" s="73" t="n">
        <v>28.421563</v>
      </c>
      <c r="T25" s="73" t="n">
        <v>30.818671</v>
      </c>
      <c r="U25" s="73" t="n">
        <v>35.232816</v>
      </c>
      <c r="V25" s="73" t="n">
        <v>39.852713</v>
      </c>
      <c r="W25" s="73" t="n">
        <v>43.236738</v>
      </c>
      <c r="X25" s="73" t="n">
        <v>41.990406</v>
      </c>
      <c r="Y25" s="73" t="n">
        <v>41.104348</v>
      </c>
      <c r="Z25" s="73" t="n">
        <v>41.045337</v>
      </c>
      <c r="AA25" s="73" t="n">
        <v>40.190382</v>
      </c>
      <c r="AB25" s="73" t="n">
        <v>40.439368</v>
      </c>
      <c r="AC25" s="73" t="n">
        <v>49.142544</v>
      </c>
      <c r="AD25" s="73" t="n">
        <v>56.667209</v>
      </c>
      <c r="AE25" s="73" t="n">
        <v>60.913529</v>
      </c>
      <c r="AF25" s="73" t="n">
        <v>60.849811</v>
      </c>
      <c r="AG25" s="73" t="n">
        <v>67.193242</v>
      </c>
      <c r="AH25" s="73" t="n">
        <v>69.82976</v>
      </c>
      <c r="AI25" s="73" t="n">
        <v>0</v>
      </c>
      <c r="AJ25" s="73" t="n">
        <v>45.496762</v>
      </c>
      <c r="AK25" s="73" t="n">
        <v>49.819419</v>
      </c>
      <c r="AL25" s="73" t="n">
        <v>59.756411</v>
      </c>
      <c r="AM25" s="73" t="n">
        <v>63.226208</v>
      </c>
      <c r="AN25" s="73" t="n">
        <v>59.234684</v>
      </c>
      <c r="AO25" s="73" t="n">
        <v>61.745135</v>
      </c>
      <c r="AP25" s="73" t="n">
        <v>57.654786</v>
      </c>
      <c r="AQ25" s="73" t="n">
        <v>56.447993</v>
      </c>
      <c r="AR25" s="73" t="n">
        <v>62.078752</v>
      </c>
      <c r="AS25" s="73" t="n">
        <v>63.656703</v>
      </c>
      <c r="AT25" s="73" t="n">
        <v>67.331755</v>
      </c>
      <c r="AU25" s="73" t="n">
        <v>75.234507</v>
      </c>
      <c r="AV25" s="73" t="n">
        <v>87.115048</v>
      </c>
      <c r="AW25" s="73" t="n">
        <v>92.344727</v>
      </c>
      <c r="AX25" s="73" t="n">
        <v>107.49103</v>
      </c>
      <c r="AY25" s="73" t="n">
        <v>126.322157</v>
      </c>
      <c r="AZ25" s="73" t="n">
        <v>103.049269</v>
      </c>
      <c r="BA25" s="73" t="n">
        <v>108.05054</v>
      </c>
      <c r="BB25" s="73" t="n">
        <v>113.512702</v>
      </c>
      <c r="BC25" s="73" t="n">
        <v>105.829565</v>
      </c>
      <c r="BD25" s="73" t="n">
        <v>109.233568</v>
      </c>
      <c r="BE25" s="73" t="n">
        <v>109.963711</v>
      </c>
      <c r="BF25" s="73" t="n">
        <v>92.708879</v>
      </c>
      <c r="BG25" s="73" t="n">
        <v>88.895747</v>
      </c>
      <c r="BH25" s="73" t="n">
        <v>94.496652</v>
      </c>
      <c r="BI25" s="73" t="n">
        <v>100</v>
      </c>
      <c r="BJ25" s="73" t="n">
        <v>96.835155</v>
      </c>
      <c r="BK25" s="70" t="s">
        <v>151</v>
      </c>
      <c r="BL25" s="70"/>
    </row>
    <row r="26" customFormat="false" ht="21" hidden="false" customHeight="true" outlineLevel="0" collapsed="false">
      <c r="A26" s="70" t="s">
        <v>152</v>
      </c>
      <c r="B26" s="70" t="s">
        <v>385</v>
      </c>
      <c r="C26" s="73" t="n">
        <v>8.175995</v>
      </c>
      <c r="D26" s="73" t="n">
        <v>8.335335</v>
      </c>
      <c r="E26" s="73" t="n">
        <v>8.333932</v>
      </c>
      <c r="F26" s="73" t="n">
        <v>8.511911</v>
      </c>
      <c r="G26" s="73" t="n">
        <v>8.640519</v>
      </c>
      <c r="H26" s="73" t="n">
        <v>8.985943</v>
      </c>
      <c r="I26" s="73" t="n">
        <v>9.457794</v>
      </c>
      <c r="J26" s="73" t="n">
        <v>9.818193</v>
      </c>
      <c r="K26" s="73" t="n">
        <v>10.005823</v>
      </c>
      <c r="L26" s="73" t="n">
        <v>10.791711</v>
      </c>
      <c r="M26" s="73" t="n">
        <v>10.99285</v>
      </c>
      <c r="N26" s="73" t="n">
        <v>11.699057</v>
      </c>
      <c r="O26" s="73" t="n">
        <v>13.172657</v>
      </c>
      <c r="P26" s="73" t="n">
        <v>15.979761</v>
      </c>
      <c r="Q26" s="73" t="n">
        <v>18.339543</v>
      </c>
      <c r="R26" s="73" t="n">
        <v>21.12221</v>
      </c>
      <c r="S26" s="73" t="n">
        <v>20.755438</v>
      </c>
      <c r="T26" s="73" t="n">
        <v>20.685149</v>
      </c>
      <c r="U26" s="73" t="n">
        <v>22.028672</v>
      </c>
      <c r="V26" s="73" t="n">
        <v>23.634371</v>
      </c>
      <c r="W26" s="73" t="n">
        <v>27.948561</v>
      </c>
      <c r="X26" s="73" t="n">
        <v>26.707155</v>
      </c>
      <c r="Y26" s="73" t="n">
        <v>24.98129</v>
      </c>
      <c r="Z26" s="73" t="n">
        <v>22.306969</v>
      </c>
      <c r="AA26" s="73" t="n">
        <v>21.049036</v>
      </c>
      <c r="AB26" s="73" t="n">
        <v>22.072724</v>
      </c>
      <c r="AC26" s="73" t="n">
        <v>30.490043</v>
      </c>
      <c r="AD26" s="73" t="n">
        <v>35.328158</v>
      </c>
      <c r="AE26" s="73" t="n">
        <v>38.412624</v>
      </c>
      <c r="AF26" s="73" t="n">
        <v>38.896899</v>
      </c>
      <c r="AG26" s="73" t="n">
        <v>48.582851</v>
      </c>
      <c r="AH26" s="73" t="n">
        <v>52.726482</v>
      </c>
      <c r="AI26" s="73" t="n">
        <v>62.929025</v>
      </c>
      <c r="AJ26" s="73" t="n">
        <v>56.693977</v>
      </c>
      <c r="AK26" s="73" t="n">
        <v>58.848953</v>
      </c>
      <c r="AL26" s="73" t="n">
        <v>67.402896</v>
      </c>
      <c r="AM26" s="73" t="n">
        <v>67.099666</v>
      </c>
      <c r="AN26" s="73" t="n">
        <v>61.370595</v>
      </c>
      <c r="AO26" s="73" t="n">
        <v>61.953524</v>
      </c>
      <c r="AP26" s="73" t="n">
        <v>61.313494</v>
      </c>
      <c r="AQ26" s="73" t="n">
        <v>54.847318</v>
      </c>
      <c r="AR26" s="73" t="n">
        <v>55.279175</v>
      </c>
      <c r="AS26" s="73" t="n">
        <v>60.609355</v>
      </c>
      <c r="AT26" s="73" t="n">
        <v>75.151596</v>
      </c>
      <c r="AU26" s="73" t="n">
        <v>84.622712</v>
      </c>
      <c r="AV26" s="73" t="n">
        <v>87.47571</v>
      </c>
      <c r="AW26" s="73" t="n">
        <v>91.156434</v>
      </c>
      <c r="AX26" s="73" t="n">
        <v>102.366351</v>
      </c>
      <c r="AY26" s="73" t="n">
        <v>109.733256</v>
      </c>
      <c r="AZ26" s="73" t="n">
        <v>107.106958</v>
      </c>
      <c r="BA26" s="73" t="n">
        <v>102.526509</v>
      </c>
      <c r="BB26" s="73" t="n">
        <v>107.344674</v>
      </c>
      <c r="BC26" s="73" t="n">
        <v>98.846521</v>
      </c>
      <c r="BD26" s="73" t="n">
        <v>104.397062</v>
      </c>
      <c r="BE26" s="73" t="n">
        <v>105.062895</v>
      </c>
      <c r="BF26" s="73" t="n">
        <v>89.612236</v>
      </c>
      <c r="BG26" s="73" t="n">
        <v>90.868345</v>
      </c>
      <c r="BH26" s="73" t="n">
        <v>94.030678</v>
      </c>
      <c r="BI26" s="73" t="n">
        <v>100</v>
      </c>
      <c r="BJ26" s="73" t="n">
        <v>95.866874</v>
      </c>
      <c r="BK26" s="70" t="s">
        <v>152</v>
      </c>
      <c r="BL26" s="74"/>
    </row>
    <row r="27" customFormat="false" ht="12.75" hidden="false" customHeight="true" outlineLevel="0" collapsed="false">
      <c r="A27" s="70" t="s">
        <v>167</v>
      </c>
      <c r="B27" s="70" t="s">
        <v>401</v>
      </c>
      <c r="C27" s="75" t="n">
        <v>0</v>
      </c>
      <c r="D27" s="75" t="n">
        <v>0</v>
      </c>
      <c r="E27" s="75" t="n">
        <v>0</v>
      </c>
      <c r="F27" s="75" t="n">
        <v>0</v>
      </c>
      <c r="G27" s="75" t="n">
        <v>0</v>
      </c>
      <c r="H27" s="75" t="n">
        <v>0</v>
      </c>
      <c r="I27" s="75" t="n">
        <v>0</v>
      </c>
      <c r="J27" s="75" t="n">
        <v>0</v>
      </c>
      <c r="K27" s="75" t="n">
        <v>0</v>
      </c>
      <c r="L27" s="75" t="n">
        <v>0</v>
      </c>
      <c r="M27" s="75" t="n">
        <v>0</v>
      </c>
      <c r="N27" s="75" t="n">
        <v>0</v>
      </c>
      <c r="O27" s="75" t="n">
        <v>0</v>
      </c>
      <c r="P27" s="75" t="n">
        <v>0</v>
      </c>
      <c r="Q27" s="75" t="n">
        <v>0</v>
      </c>
      <c r="R27" s="75" t="n">
        <v>0</v>
      </c>
      <c r="S27" s="75" t="n">
        <v>0</v>
      </c>
      <c r="T27" s="75" t="n">
        <v>0</v>
      </c>
      <c r="U27" s="75" t="n">
        <v>0</v>
      </c>
      <c r="V27" s="75" t="n">
        <v>0</v>
      </c>
      <c r="W27" s="75" t="n">
        <v>0</v>
      </c>
      <c r="X27" s="75" t="n">
        <v>0</v>
      </c>
      <c r="Y27" s="75" t="n">
        <v>0</v>
      </c>
      <c r="Z27" s="75" t="n">
        <v>0</v>
      </c>
      <c r="AA27" s="75" t="n">
        <v>0</v>
      </c>
      <c r="AB27" s="75" t="n">
        <v>0</v>
      </c>
      <c r="AC27" s="75" t="n">
        <v>0</v>
      </c>
      <c r="AD27" s="75" t="n">
        <v>0</v>
      </c>
      <c r="AE27" s="75" t="n">
        <v>0</v>
      </c>
      <c r="AF27" s="75" t="n">
        <v>0</v>
      </c>
      <c r="AG27" s="75" t="n">
        <v>0</v>
      </c>
      <c r="AH27" s="75" t="n">
        <v>0</v>
      </c>
      <c r="AI27" s="75" t="n">
        <v>0</v>
      </c>
      <c r="AJ27" s="73" t="n">
        <v>35.134245</v>
      </c>
      <c r="AK27" s="73" t="n">
        <v>38.273787</v>
      </c>
      <c r="AL27" s="73" t="n">
        <v>45.319544</v>
      </c>
      <c r="AM27" s="73" t="n">
        <v>45.962959</v>
      </c>
      <c r="AN27" s="73" t="n">
        <v>43.91975</v>
      </c>
      <c r="AO27" s="73" t="n">
        <v>43.937238</v>
      </c>
      <c r="AP27" s="73" t="n">
        <v>40.126958</v>
      </c>
      <c r="AQ27" s="73" t="n">
        <v>39.308774</v>
      </c>
      <c r="AR27" s="73" t="n">
        <v>39.542692</v>
      </c>
      <c r="AS27" s="73" t="n">
        <v>43.831164</v>
      </c>
      <c r="AT27" s="73" t="n">
        <v>56.896978</v>
      </c>
      <c r="AU27" s="73" t="n">
        <v>68.608999</v>
      </c>
      <c r="AV27" s="73" t="n">
        <v>73.052306</v>
      </c>
      <c r="AW27" s="73" t="n">
        <v>78.687061</v>
      </c>
      <c r="AX27" s="73" t="n">
        <v>95.59878</v>
      </c>
      <c r="AY27" s="73" t="n">
        <v>111.973866</v>
      </c>
      <c r="AZ27" s="73" t="n">
        <v>110.872722</v>
      </c>
      <c r="BA27" s="73" t="n">
        <v>105.968462</v>
      </c>
      <c r="BB27" s="73" t="n">
        <v>113.103001</v>
      </c>
      <c r="BC27" s="73" t="n">
        <v>105.879499</v>
      </c>
      <c r="BD27" s="73" t="n">
        <v>109.924623</v>
      </c>
      <c r="BE27" s="73" t="n">
        <v>109.642414</v>
      </c>
      <c r="BF27" s="73" t="n">
        <v>91.466362</v>
      </c>
      <c r="BG27" s="73" t="n">
        <v>90.720301</v>
      </c>
      <c r="BH27" s="73" t="n">
        <v>93.602806</v>
      </c>
      <c r="BI27" s="73" t="n">
        <v>100</v>
      </c>
      <c r="BJ27" s="73" t="n">
        <v>97.323107</v>
      </c>
      <c r="BK27" s="70" t="s">
        <v>167</v>
      </c>
      <c r="BL27" s="70"/>
    </row>
    <row r="28" customFormat="false" ht="12.75" hidden="false" customHeight="true" outlineLevel="0" collapsed="false">
      <c r="A28" s="70" t="s">
        <v>168</v>
      </c>
      <c r="B28" s="70" t="s">
        <v>402</v>
      </c>
      <c r="C28" s="75" t="n">
        <v>12.737188</v>
      </c>
      <c r="D28" s="75" t="n">
        <v>13.033766</v>
      </c>
      <c r="E28" s="75" t="n">
        <v>13.524352</v>
      </c>
      <c r="F28" s="75" t="n">
        <v>13.906511</v>
      </c>
      <c r="G28" s="75" t="n">
        <v>14.246111</v>
      </c>
      <c r="H28" s="75" t="n">
        <v>14.570797</v>
      </c>
      <c r="I28" s="75" t="n">
        <v>14.892477</v>
      </c>
      <c r="J28" s="75" t="n">
        <v>14.994723</v>
      </c>
      <c r="K28" s="75" t="n">
        <v>15.577</v>
      </c>
      <c r="L28" s="75" t="n">
        <v>15.99738</v>
      </c>
      <c r="M28" s="75" t="n">
        <v>16.26457</v>
      </c>
      <c r="N28" s="75" t="n">
        <v>17.317139</v>
      </c>
      <c r="O28" s="75" t="n">
        <v>19.209519</v>
      </c>
      <c r="P28" s="75" t="n">
        <v>21.82378</v>
      </c>
      <c r="Q28" s="75" t="n">
        <v>24.160564</v>
      </c>
      <c r="R28" s="75" t="n">
        <v>27.441723</v>
      </c>
      <c r="S28" s="75" t="n">
        <v>28.421563</v>
      </c>
      <c r="T28" s="75" t="n">
        <v>30.818671</v>
      </c>
      <c r="U28" s="75" t="n">
        <v>35.232816</v>
      </c>
      <c r="V28" s="75" t="n">
        <v>39.852713</v>
      </c>
      <c r="W28" s="75" t="n">
        <v>43.236738</v>
      </c>
      <c r="X28" s="75" t="n">
        <v>41.990406</v>
      </c>
      <c r="Y28" s="75" t="n">
        <v>41.104348</v>
      </c>
      <c r="Z28" s="75" t="n">
        <v>41.045337</v>
      </c>
      <c r="AA28" s="75" t="n">
        <v>40.190382</v>
      </c>
      <c r="AB28" s="75" t="n">
        <v>40.439368</v>
      </c>
      <c r="AC28" s="75" t="n">
        <v>49.142544</v>
      </c>
      <c r="AD28" s="75" t="n">
        <v>56.667209</v>
      </c>
      <c r="AE28" s="75" t="n">
        <v>60.913529</v>
      </c>
      <c r="AF28" s="75" t="n">
        <v>60.849811</v>
      </c>
      <c r="AG28" s="75" t="n">
        <v>67.193242</v>
      </c>
      <c r="AH28" s="75" t="n">
        <v>69.82976</v>
      </c>
      <c r="AI28" s="75" t="n">
        <v>73.588804</v>
      </c>
      <c r="AJ28" s="75" t="n">
        <v>71.834965</v>
      </c>
      <c r="AK28" s="75" t="n">
        <v>75.208547</v>
      </c>
      <c r="AL28" s="75" t="n">
        <v>83.809991</v>
      </c>
      <c r="AM28" s="75" t="n">
        <v>79.264062</v>
      </c>
      <c r="AN28" s="75" t="n">
        <v>74.135086</v>
      </c>
      <c r="AO28" s="75" t="n">
        <v>72.727175</v>
      </c>
      <c r="AP28" s="75" t="n">
        <v>73.789686</v>
      </c>
      <c r="AQ28" s="75" t="n">
        <v>71.282483</v>
      </c>
      <c r="AR28" s="75" t="n">
        <v>67.649705</v>
      </c>
      <c r="AS28" s="75" t="n">
        <v>70.074187</v>
      </c>
      <c r="AT28" s="75" t="n">
        <v>79.308613</v>
      </c>
      <c r="AU28" s="75" t="n">
        <v>86.141765</v>
      </c>
      <c r="AV28" s="73" t="n">
        <v>84.495148</v>
      </c>
      <c r="AW28" s="73" t="n">
        <v>87.186941</v>
      </c>
      <c r="AX28" s="73" t="n">
        <v>99.081994</v>
      </c>
      <c r="AY28" s="73" t="n">
        <v>109.060411</v>
      </c>
      <c r="AZ28" s="73" t="n">
        <v>108.873607</v>
      </c>
      <c r="BA28" s="73" t="n">
        <v>102.486616</v>
      </c>
      <c r="BB28" s="73" t="n">
        <v>108.707079</v>
      </c>
      <c r="BC28" s="73" t="n">
        <v>100.972567</v>
      </c>
      <c r="BD28" s="73" t="n">
        <v>105.966335</v>
      </c>
      <c r="BE28" s="73" t="n">
        <v>106.378958</v>
      </c>
      <c r="BF28" s="73" t="n">
        <v>89.832105</v>
      </c>
      <c r="BG28" s="73" t="n">
        <v>90.22687</v>
      </c>
      <c r="BH28" s="73" t="n">
        <v>93.431272</v>
      </c>
      <c r="BI28" s="73" t="n">
        <v>100</v>
      </c>
      <c r="BJ28" s="73" t="n">
        <v>97.375527</v>
      </c>
      <c r="BK28" s="70" t="s">
        <v>168</v>
      </c>
      <c r="BL28" s="70"/>
    </row>
    <row r="29" customFormat="false" ht="21" hidden="false" customHeight="true" outlineLevel="0" collapsed="false">
      <c r="A29" s="70" t="s">
        <v>173</v>
      </c>
      <c r="B29" s="70" t="s">
        <v>407</v>
      </c>
      <c r="C29" s="73" t="n">
        <v>6.018308</v>
      </c>
      <c r="D29" s="73" t="n">
        <v>6.123606</v>
      </c>
      <c r="E29" s="73" t="n">
        <v>6.451136</v>
      </c>
      <c r="F29" s="73" t="n">
        <v>6.957184</v>
      </c>
      <c r="G29" s="73" t="n">
        <v>7.471851</v>
      </c>
      <c r="H29" s="73" t="n">
        <v>8.155046</v>
      </c>
      <c r="I29" s="73" t="n">
        <v>8.816765</v>
      </c>
      <c r="J29" s="73" t="n">
        <v>9.387916</v>
      </c>
      <c r="K29" s="73" t="n">
        <v>8.686698</v>
      </c>
      <c r="L29" s="73" t="n">
        <v>9.128611</v>
      </c>
      <c r="M29" s="73" t="n">
        <v>9.681096</v>
      </c>
      <c r="N29" s="73" t="n">
        <v>10.51093</v>
      </c>
      <c r="O29" s="73" t="n">
        <v>12.337414</v>
      </c>
      <c r="P29" s="73" t="n">
        <v>15.259433</v>
      </c>
      <c r="Q29" s="73" t="n">
        <v>17.853241</v>
      </c>
      <c r="R29" s="73" t="n">
        <v>20.934463</v>
      </c>
      <c r="S29" s="73" t="n">
        <v>20.913705</v>
      </c>
      <c r="T29" s="73" t="n">
        <v>22.718629</v>
      </c>
      <c r="U29" s="73" t="n">
        <v>27.165098</v>
      </c>
      <c r="V29" s="73" t="n">
        <v>36.27963</v>
      </c>
      <c r="W29" s="73" t="n">
        <v>38.528978</v>
      </c>
      <c r="X29" s="73" t="n">
        <v>33.650426</v>
      </c>
      <c r="Y29" s="73" t="n">
        <v>32.117359</v>
      </c>
      <c r="Z29" s="73" t="n">
        <v>27.491338</v>
      </c>
      <c r="AA29" s="73" t="n">
        <v>27.202716</v>
      </c>
      <c r="AB29" s="73" t="n">
        <v>27.932921</v>
      </c>
      <c r="AC29" s="73" t="n">
        <v>37.630314</v>
      </c>
      <c r="AD29" s="73" t="n">
        <v>45.175802</v>
      </c>
      <c r="AE29" s="73" t="n">
        <v>50.750853</v>
      </c>
      <c r="AF29" s="73" t="n">
        <v>53.371169</v>
      </c>
      <c r="AG29" s="73" t="n">
        <v>66.524297</v>
      </c>
      <c r="AH29" s="73" t="n">
        <v>69.778496</v>
      </c>
      <c r="AI29" s="73" t="n">
        <v>75.575418</v>
      </c>
      <c r="AJ29" s="73" t="n">
        <v>63.578515</v>
      </c>
      <c r="AK29" s="73" t="n">
        <v>62.73439</v>
      </c>
      <c r="AL29" s="73" t="n">
        <v>70.725409</v>
      </c>
      <c r="AM29" s="73" t="n">
        <v>72.014409</v>
      </c>
      <c r="AN29" s="73" t="n">
        <v>63.783311</v>
      </c>
      <c r="AO29" s="73" t="n">
        <v>64.119982</v>
      </c>
      <c r="AP29" s="73" t="n">
        <v>62.892823</v>
      </c>
      <c r="AQ29" s="73" t="n">
        <v>56.210955</v>
      </c>
      <c r="AR29" s="73" t="n">
        <v>56.867775</v>
      </c>
      <c r="AS29" s="73" t="n">
        <v>62.288187</v>
      </c>
      <c r="AT29" s="73" t="n">
        <v>77.61138</v>
      </c>
      <c r="AU29" s="73" t="n">
        <v>88.657859</v>
      </c>
      <c r="AV29" s="73" t="n">
        <v>92.328076</v>
      </c>
      <c r="AW29" s="73" t="n">
        <v>96.95421</v>
      </c>
      <c r="AX29" s="73" t="n">
        <v>109.353049</v>
      </c>
      <c r="AY29" s="73" t="n">
        <v>117.818006</v>
      </c>
      <c r="AZ29" s="73" t="n">
        <v>113.912678</v>
      </c>
      <c r="BA29" s="73" t="n">
        <v>108.51158</v>
      </c>
      <c r="BB29" s="73" t="n">
        <v>113.890627</v>
      </c>
      <c r="BC29" s="73" t="n">
        <v>105.162145</v>
      </c>
      <c r="BD29" s="73" t="n">
        <v>109.057749</v>
      </c>
      <c r="BE29" s="73" t="n">
        <v>108.74196</v>
      </c>
      <c r="BF29" s="73" t="n">
        <v>91.409725</v>
      </c>
      <c r="BG29" s="73" t="n">
        <v>91.420938</v>
      </c>
      <c r="BH29" s="73" t="n">
        <v>94.48045</v>
      </c>
      <c r="BI29" s="73" t="n">
        <v>100</v>
      </c>
      <c r="BJ29" s="73" t="n">
        <v>96.327428</v>
      </c>
      <c r="BK29" s="70" t="s">
        <v>173</v>
      </c>
      <c r="BL29" s="74"/>
    </row>
    <row r="30" customFormat="false" ht="12.75" hidden="false" customHeight="true" outlineLevel="0" collapsed="false">
      <c r="A30" s="70" t="s">
        <v>184</v>
      </c>
      <c r="B30" s="70" t="s">
        <v>414</v>
      </c>
      <c r="C30" s="73" t="n">
        <v>12.452939</v>
      </c>
      <c r="D30" s="73" t="n">
        <v>12.82121</v>
      </c>
      <c r="E30" s="73" t="n">
        <v>13.366922</v>
      </c>
      <c r="F30" s="73" t="n">
        <v>13.648479</v>
      </c>
      <c r="G30" s="73" t="n">
        <v>14.352539</v>
      </c>
      <c r="H30" s="73" t="n">
        <v>15.192357</v>
      </c>
      <c r="I30" s="73" t="n">
        <v>16.089208</v>
      </c>
      <c r="J30" s="73" t="n">
        <v>16.985322</v>
      </c>
      <c r="K30" s="73" t="n">
        <v>17.371002</v>
      </c>
      <c r="L30" s="73" t="n">
        <v>17.958178</v>
      </c>
      <c r="M30" s="73" t="n">
        <v>18.828541</v>
      </c>
      <c r="N30" s="73" t="n">
        <v>20.475651</v>
      </c>
      <c r="O30" s="73" t="n">
        <v>23.493411</v>
      </c>
      <c r="P30" s="73" t="n">
        <v>27.503906</v>
      </c>
      <c r="Q30" s="73" t="n">
        <v>29.567442</v>
      </c>
      <c r="R30" s="73" t="n">
        <v>36.164504</v>
      </c>
      <c r="S30" s="73" t="n">
        <v>38.561098</v>
      </c>
      <c r="T30" s="73" t="n">
        <v>41.440949</v>
      </c>
      <c r="U30" s="73" t="n">
        <v>45.035334</v>
      </c>
      <c r="V30" s="73" t="n">
        <v>51.221993</v>
      </c>
      <c r="W30" s="73" t="n">
        <v>58.00143</v>
      </c>
      <c r="X30" s="73" t="n">
        <v>52.730524</v>
      </c>
      <c r="Y30" s="73" t="n">
        <v>45.903682</v>
      </c>
      <c r="Z30" s="73" t="n">
        <v>41.355547</v>
      </c>
      <c r="AA30" s="73" t="n">
        <v>41.253402</v>
      </c>
      <c r="AB30" s="73" t="n">
        <v>42.216141</v>
      </c>
      <c r="AC30" s="73" t="n">
        <v>54.201915</v>
      </c>
      <c r="AD30" s="73" t="n">
        <v>63.773157</v>
      </c>
      <c r="AE30" s="73" t="n">
        <v>70.3092</v>
      </c>
      <c r="AF30" s="73" t="n">
        <v>72.144719</v>
      </c>
      <c r="AG30" s="73" t="n">
        <v>86.022941</v>
      </c>
      <c r="AH30" s="73" t="n">
        <v>91.159387</v>
      </c>
      <c r="AI30" s="73" t="n">
        <v>95.603582</v>
      </c>
      <c r="AJ30" s="73" t="n">
        <v>73.087493</v>
      </c>
      <c r="AK30" s="73" t="n">
        <v>75.686391</v>
      </c>
      <c r="AL30" s="73" t="n">
        <v>84.934534</v>
      </c>
      <c r="AM30" s="73" t="n">
        <v>91.257802</v>
      </c>
      <c r="AN30" s="73" t="n">
        <v>81.317565</v>
      </c>
      <c r="AO30" s="73" t="n">
        <v>78.774417</v>
      </c>
      <c r="AP30" s="73" t="n">
        <v>76.488552</v>
      </c>
      <c r="AQ30" s="73" t="n">
        <v>69.999773</v>
      </c>
      <c r="AR30" s="73" t="n">
        <v>63.506104</v>
      </c>
      <c r="AS30" s="73" t="n">
        <v>68.58178</v>
      </c>
      <c r="AT30" s="73" t="n">
        <v>83.916264</v>
      </c>
      <c r="AU30" s="73" t="n">
        <v>92.722651</v>
      </c>
      <c r="AV30" s="73" t="n">
        <v>91.75574</v>
      </c>
      <c r="AW30" s="73" t="n">
        <v>94.59233</v>
      </c>
      <c r="AX30" s="73" t="n">
        <v>106.099623</v>
      </c>
      <c r="AY30" s="73" t="n">
        <v>110.855759</v>
      </c>
      <c r="AZ30" s="73" t="n">
        <v>99.302041</v>
      </c>
      <c r="BA30" s="73" t="n">
        <v>106.25541</v>
      </c>
      <c r="BB30" s="73" t="n">
        <v>119.20732</v>
      </c>
      <c r="BC30" s="73" t="n">
        <v>115.34535</v>
      </c>
      <c r="BD30" s="73" t="n">
        <v>121.033137</v>
      </c>
      <c r="BE30" s="73" t="n">
        <v>116.891242</v>
      </c>
      <c r="BF30" s="73" t="n">
        <v>97.273514</v>
      </c>
      <c r="BG30" s="73" t="n">
        <v>97.304453</v>
      </c>
      <c r="BH30" s="73" t="n">
        <v>99.480691</v>
      </c>
      <c r="BI30" s="73" t="n">
        <v>100</v>
      </c>
      <c r="BJ30" s="73" t="n">
        <v>94.487901</v>
      </c>
      <c r="BK30" s="70" t="s">
        <v>184</v>
      </c>
      <c r="BL30" s="70"/>
    </row>
    <row r="31" customFormat="false" ht="12.75" hidden="false" customHeight="true" outlineLevel="0" collapsed="false">
      <c r="A31" s="70" t="s">
        <v>185</v>
      </c>
      <c r="B31" s="70" t="s">
        <v>415</v>
      </c>
      <c r="C31" s="73" t="n">
        <v>5.01555</v>
      </c>
      <c r="D31" s="73" t="n">
        <v>5.218853</v>
      </c>
      <c r="E31" s="73" t="n">
        <v>5.516702</v>
      </c>
      <c r="F31" s="73" t="n">
        <v>5.787752</v>
      </c>
      <c r="G31" s="73" t="n">
        <v>6.09851</v>
      </c>
      <c r="H31" s="73" t="n">
        <v>6.317799</v>
      </c>
      <c r="I31" s="73" t="n">
        <v>6.62667</v>
      </c>
      <c r="J31" s="73" t="n">
        <v>6.92229</v>
      </c>
      <c r="K31" s="73" t="n">
        <v>7.147907</v>
      </c>
      <c r="L31" s="73" t="n">
        <v>7.339198</v>
      </c>
      <c r="M31" s="73" t="n">
        <v>7.690758</v>
      </c>
      <c r="N31" s="73" t="n">
        <v>8.792929</v>
      </c>
      <c r="O31" s="73" t="n">
        <v>10.403339</v>
      </c>
      <c r="P31" s="73" t="n">
        <v>13.558051</v>
      </c>
      <c r="Q31" s="73" t="n">
        <v>15.425215</v>
      </c>
      <c r="R31" s="73" t="n">
        <v>19.064571</v>
      </c>
      <c r="S31" s="73" t="n">
        <v>20.229848</v>
      </c>
      <c r="T31" s="73" t="n">
        <v>21.09211</v>
      </c>
      <c r="U31" s="73" t="n">
        <v>29.37346</v>
      </c>
      <c r="V31" s="73" t="n">
        <v>32.21081</v>
      </c>
      <c r="W31" s="73" t="n">
        <v>32.828036</v>
      </c>
      <c r="X31" s="73" t="n">
        <v>29.556917</v>
      </c>
      <c r="Y31" s="73" t="n">
        <v>30.722978</v>
      </c>
      <c r="Z31" s="73" t="n">
        <v>30.443952</v>
      </c>
      <c r="AA31" s="73" t="n">
        <v>28.203169</v>
      </c>
      <c r="AB31" s="73" t="n">
        <v>27.593577</v>
      </c>
      <c r="AC31" s="73" t="n">
        <v>38.836489</v>
      </c>
      <c r="AD31" s="73" t="n">
        <v>47.871455</v>
      </c>
      <c r="AE31" s="73" t="n">
        <v>50.156725</v>
      </c>
      <c r="AF31" s="73" t="n">
        <v>46.410668</v>
      </c>
      <c r="AG31" s="73" t="n">
        <v>57.175468</v>
      </c>
      <c r="AH31" s="73" t="n">
        <v>58.357185</v>
      </c>
      <c r="AI31" s="73" t="n">
        <v>60.783814</v>
      </c>
      <c r="AJ31" s="73" t="n">
        <v>59.1923</v>
      </c>
      <c r="AK31" s="73" t="n">
        <v>64.739266</v>
      </c>
      <c r="AL31" s="73" t="n">
        <v>75.406224</v>
      </c>
      <c r="AM31" s="73" t="n">
        <v>72.239611</v>
      </c>
      <c r="AN31" s="73" t="n">
        <v>61.317988</v>
      </c>
      <c r="AO31" s="73" t="n">
        <v>61.238029</v>
      </c>
      <c r="AP31" s="73" t="n">
        <v>59.136723</v>
      </c>
      <c r="AQ31" s="73" t="n">
        <v>53.464285</v>
      </c>
      <c r="AR31" s="73" t="n">
        <v>54.038813</v>
      </c>
      <c r="AS31" s="73" t="n">
        <v>58.400415</v>
      </c>
      <c r="AT31" s="73" t="n">
        <v>68.358768</v>
      </c>
      <c r="AU31" s="73" t="n">
        <v>74.195319</v>
      </c>
      <c r="AV31" s="73" t="n">
        <v>74.586833</v>
      </c>
      <c r="AW31" s="73" t="n">
        <v>75.687289</v>
      </c>
      <c r="AX31" s="73" t="n">
        <v>80.984048</v>
      </c>
      <c r="AY31" s="73" t="n">
        <v>90.287818</v>
      </c>
      <c r="AZ31" s="73" t="n">
        <v>91.793886</v>
      </c>
      <c r="BA31" s="73" t="n">
        <v>95.702267</v>
      </c>
      <c r="BB31" s="73" t="n">
        <v>112.857986</v>
      </c>
      <c r="BC31" s="73" t="n">
        <v>106.579073</v>
      </c>
      <c r="BD31" s="73" t="n">
        <v>107.868146</v>
      </c>
      <c r="BE31" s="73" t="n">
        <v>108.549625</v>
      </c>
      <c r="BF31" s="73" t="n">
        <v>102.57933</v>
      </c>
      <c r="BG31" s="73" t="n">
        <v>99.636558</v>
      </c>
      <c r="BH31" s="73" t="n">
        <v>99.040249</v>
      </c>
      <c r="BI31" s="73" t="n">
        <v>100</v>
      </c>
      <c r="BJ31" s="73" t="n">
        <v>99.107347</v>
      </c>
      <c r="BK31" s="70" t="s">
        <v>185</v>
      </c>
      <c r="BL31" s="70"/>
    </row>
    <row r="32" customFormat="false" ht="21" hidden="false" customHeight="true" outlineLevel="0" collapsed="false">
      <c r="A32" s="70" t="s">
        <v>204</v>
      </c>
      <c r="B32" s="70" t="s">
        <v>432</v>
      </c>
      <c r="C32" s="73" t="n">
        <v>10.056925</v>
      </c>
      <c r="D32" s="73" t="n">
        <v>10.416301</v>
      </c>
      <c r="E32" s="73" t="n">
        <v>10.813774</v>
      </c>
      <c r="F32" s="73" t="n">
        <v>10.946451</v>
      </c>
      <c r="G32" s="73" t="n">
        <v>11.307429</v>
      </c>
      <c r="H32" s="73" t="n">
        <v>11.995673</v>
      </c>
      <c r="I32" s="73" t="n">
        <v>12.62234</v>
      </c>
      <c r="J32" s="73" t="n">
        <v>12.758026</v>
      </c>
      <c r="K32" s="73" t="n">
        <v>11.605962</v>
      </c>
      <c r="L32" s="73" t="n">
        <v>12.357975</v>
      </c>
      <c r="M32" s="73" t="n">
        <v>13.582327</v>
      </c>
      <c r="N32" s="73" t="n">
        <v>15.001039</v>
      </c>
      <c r="O32" s="73" t="n">
        <v>16.49174</v>
      </c>
      <c r="P32" s="73" t="n">
        <v>17.595004</v>
      </c>
      <c r="Q32" s="73" t="n">
        <v>19.523798</v>
      </c>
      <c r="R32" s="73" t="n">
        <v>23.299293</v>
      </c>
      <c r="S32" s="73" t="n">
        <v>21.84642</v>
      </c>
      <c r="T32" s="73" t="n">
        <v>24.14821</v>
      </c>
      <c r="U32" s="73" t="n">
        <v>29.690888</v>
      </c>
      <c r="V32" s="73" t="n">
        <v>37.524678</v>
      </c>
      <c r="W32" s="73" t="n">
        <v>49.46168</v>
      </c>
      <c r="X32" s="73" t="n">
        <v>48.054753</v>
      </c>
      <c r="Y32" s="73" t="n">
        <v>45.112577</v>
      </c>
      <c r="Z32" s="73" t="n">
        <v>41.321221</v>
      </c>
      <c r="AA32" s="73" t="n">
        <v>38.166022</v>
      </c>
      <c r="AB32" s="73" t="n">
        <v>38.795244</v>
      </c>
      <c r="AC32" s="73" t="n">
        <v>46.30251</v>
      </c>
      <c r="AD32" s="73" t="n">
        <v>54.436495</v>
      </c>
      <c r="AE32" s="73" t="n">
        <v>62.722536</v>
      </c>
      <c r="AF32" s="73" t="n">
        <v>62.188318</v>
      </c>
      <c r="AG32" s="73" t="n">
        <v>72.97838</v>
      </c>
      <c r="AH32" s="73" t="n">
        <v>77.287212</v>
      </c>
      <c r="AI32" s="73" t="n">
        <v>79.326988</v>
      </c>
      <c r="AJ32" s="73" t="n">
        <v>69.704816</v>
      </c>
      <c r="AK32" s="73" t="n">
        <v>72.015781</v>
      </c>
      <c r="AL32" s="73" t="n">
        <v>76.06239</v>
      </c>
      <c r="AM32" s="73" t="n">
        <v>78.306444</v>
      </c>
      <c r="AN32" s="73" t="n">
        <v>83.071185</v>
      </c>
      <c r="AO32" s="73" t="n">
        <v>84.81926</v>
      </c>
      <c r="AP32" s="73" t="n">
        <v>83.581715</v>
      </c>
      <c r="AQ32" s="73" t="n">
        <v>79.659668</v>
      </c>
      <c r="AR32" s="73" t="n">
        <v>76.548083</v>
      </c>
      <c r="AS32" s="73" t="n">
        <v>81.4258</v>
      </c>
      <c r="AT32" s="73" t="n">
        <v>90.61859</v>
      </c>
      <c r="AU32" s="73" t="n">
        <v>104.285927</v>
      </c>
      <c r="AV32" s="73" t="n">
        <v>106.046891</v>
      </c>
      <c r="AW32" s="73" t="n">
        <v>110.325289</v>
      </c>
      <c r="AX32" s="73" t="n">
        <v>123.07433</v>
      </c>
      <c r="AY32" s="73" t="n">
        <v>114.47401</v>
      </c>
      <c r="AZ32" s="73" t="n">
        <v>100.462008</v>
      </c>
      <c r="BA32" s="73" t="n">
        <v>100.852441</v>
      </c>
      <c r="BB32" s="73" t="n">
        <v>106.819965</v>
      </c>
      <c r="BC32" s="73" t="n">
        <v>107.338771</v>
      </c>
      <c r="BD32" s="73" t="n">
        <v>107.919959</v>
      </c>
      <c r="BE32" s="73" t="n">
        <v>115.716012</v>
      </c>
      <c r="BF32" s="73" t="n">
        <v>108.012803</v>
      </c>
      <c r="BG32" s="73" t="n">
        <v>97.445788</v>
      </c>
      <c r="BH32" s="73" t="n">
        <v>94.736313</v>
      </c>
      <c r="BI32" s="73" t="n">
        <v>100</v>
      </c>
      <c r="BJ32" s="73" t="n">
        <v>97.660192</v>
      </c>
      <c r="BK32" s="70" t="s">
        <v>204</v>
      </c>
      <c r="BL32" s="74"/>
    </row>
    <row r="33" customFormat="false" ht="12.75" hidden="false" customHeight="true" outlineLevel="0" collapsed="false">
      <c r="A33" s="70" t="s">
        <v>205</v>
      </c>
      <c r="B33" s="70" t="s">
        <v>433</v>
      </c>
      <c r="C33" s="73" t="n">
        <v>15.067626</v>
      </c>
      <c r="D33" s="73" t="n">
        <v>15.228041</v>
      </c>
      <c r="E33" s="73" t="n">
        <v>15.413453</v>
      </c>
      <c r="F33" s="73" t="n">
        <v>15.590253</v>
      </c>
      <c r="G33" s="73" t="n">
        <v>15.828086</v>
      </c>
      <c r="H33" s="73" t="n">
        <v>16.118057</v>
      </c>
      <c r="I33" s="73" t="n">
        <v>16.569502</v>
      </c>
      <c r="J33" s="73" t="n">
        <v>17.049991</v>
      </c>
      <c r="K33" s="73" t="n">
        <v>17.776005</v>
      </c>
      <c r="L33" s="73" t="n">
        <v>18.647814</v>
      </c>
      <c r="M33" s="73" t="n">
        <v>19.631911</v>
      </c>
      <c r="N33" s="73" t="n">
        <v>20.626934</v>
      </c>
      <c r="O33" s="73" t="n">
        <v>21.518625</v>
      </c>
      <c r="P33" s="73" t="n">
        <v>22.697785</v>
      </c>
      <c r="Q33" s="73" t="n">
        <v>24.740279</v>
      </c>
      <c r="R33" s="73" t="n">
        <v>27.031902</v>
      </c>
      <c r="S33" s="73" t="n">
        <v>28.519563</v>
      </c>
      <c r="T33" s="73" t="n">
        <v>30.291561</v>
      </c>
      <c r="U33" s="73" t="n">
        <v>32.422233</v>
      </c>
      <c r="V33" s="73" t="n">
        <v>35.112075</v>
      </c>
      <c r="W33" s="73" t="n">
        <v>38.283896</v>
      </c>
      <c r="X33" s="73" t="n">
        <v>41.906352</v>
      </c>
      <c r="Y33" s="73" t="n">
        <v>44.495435</v>
      </c>
      <c r="Z33" s="73" t="n">
        <v>46.238199</v>
      </c>
      <c r="AA33" s="73" t="n">
        <v>47.906371</v>
      </c>
      <c r="AB33" s="73" t="n">
        <v>49.421391</v>
      </c>
      <c r="AC33" s="73" t="n">
        <v>50.416688</v>
      </c>
      <c r="AD33" s="73" t="n">
        <v>51.66323</v>
      </c>
      <c r="AE33" s="73" t="n">
        <v>53.485599</v>
      </c>
      <c r="AF33" s="73" t="n">
        <v>55.582416</v>
      </c>
      <c r="AG33" s="73" t="n">
        <v>57.663062</v>
      </c>
      <c r="AH33" s="73" t="n">
        <v>59.613085</v>
      </c>
      <c r="AI33" s="73" t="n">
        <v>60.971612</v>
      </c>
      <c r="AJ33" s="73" t="n">
        <v>62.416189</v>
      </c>
      <c r="AK33" s="73" t="n">
        <v>63.749025</v>
      </c>
      <c r="AL33" s="73" t="n">
        <v>65.085734</v>
      </c>
      <c r="AM33" s="73" t="n">
        <v>66.277468</v>
      </c>
      <c r="AN33" s="73" t="n">
        <v>67.420334</v>
      </c>
      <c r="AO33" s="73" t="n">
        <v>68.17917</v>
      </c>
      <c r="AP33" s="73" t="n">
        <v>69.16354</v>
      </c>
      <c r="AQ33" s="73" t="n">
        <v>70.709697</v>
      </c>
      <c r="AR33" s="73" t="n">
        <v>72.260656</v>
      </c>
      <c r="AS33" s="73" t="n">
        <v>73.403636</v>
      </c>
      <c r="AT33" s="73" t="n">
        <v>74.766835</v>
      </c>
      <c r="AU33" s="73" t="n">
        <v>76.779705</v>
      </c>
      <c r="AV33" s="73" t="n">
        <v>79.171326</v>
      </c>
      <c r="AW33" s="73" t="n">
        <v>81.567218</v>
      </c>
      <c r="AX33" s="73" t="n">
        <v>83.758354</v>
      </c>
      <c r="AY33" s="73" t="n">
        <v>85.387568</v>
      </c>
      <c r="AZ33" s="73" t="n">
        <v>86.038513</v>
      </c>
      <c r="BA33" s="73" t="n">
        <v>87.041074</v>
      </c>
      <c r="BB33" s="73" t="n">
        <v>88.859288</v>
      </c>
      <c r="BC33" s="73" t="n">
        <v>90.563469</v>
      </c>
      <c r="BD33" s="73" t="n">
        <v>92.15279</v>
      </c>
      <c r="BE33" s="73" t="n">
        <v>93.857959</v>
      </c>
      <c r="BF33" s="73" t="n">
        <v>94.835338</v>
      </c>
      <c r="BG33" s="73" t="n">
        <v>95.817149</v>
      </c>
      <c r="BH33" s="73" t="n">
        <v>97.621978</v>
      </c>
      <c r="BI33" s="73" t="n">
        <v>100</v>
      </c>
      <c r="BJ33" s="73" t="n">
        <v>101.781819</v>
      </c>
      <c r="BK33" s="70" t="s">
        <v>205</v>
      </c>
      <c r="BL33" s="70"/>
    </row>
    <row r="34" customFormat="false" ht="12.75" hidden="false" customHeight="true" outlineLevel="0" collapsed="false">
      <c r="B34" s="70"/>
    </row>
    <row r="35" s="77" customFormat="true" ht="12.75" hidden="false" customHeight="true" outlineLevel="0" collapsed="false">
      <c r="A35" s="69" t="s">
        <v>217</v>
      </c>
      <c r="B35" s="69" t="s">
        <v>217</v>
      </c>
      <c r="C35" s="76" t="n">
        <v>12.737188</v>
      </c>
      <c r="D35" s="76" t="n">
        <v>13.033766</v>
      </c>
      <c r="E35" s="76" t="n">
        <v>13.524352</v>
      </c>
      <c r="F35" s="76" t="n">
        <v>13.906511</v>
      </c>
      <c r="G35" s="76" t="n">
        <v>14.246111</v>
      </c>
      <c r="H35" s="76" t="n">
        <v>14.570797</v>
      </c>
      <c r="I35" s="76" t="n">
        <v>14.892477</v>
      </c>
      <c r="J35" s="76" t="n">
        <v>14.994723</v>
      </c>
      <c r="K35" s="76" t="n">
        <v>15.577</v>
      </c>
      <c r="L35" s="76" t="n">
        <v>15.99738</v>
      </c>
      <c r="M35" s="76" t="n">
        <v>16.26457</v>
      </c>
      <c r="N35" s="76" t="n">
        <v>17.317139</v>
      </c>
      <c r="O35" s="76" t="n">
        <v>19.209519</v>
      </c>
      <c r="P35" s="76" t="n">
        <v>21.82378</v>
      </c>
      <c r="Q35" s="76" t="n">
        <v>24.160564</v>
      </c>
      <c r="R35" s="76" t="n">
        <v>27.441723</v>
      </c>
      <c r="S35" s="76" t="n">
        <v>28.421563</v>
      </c>
      <c r="T35" s="76" t="n">
        <v>30.818671</v>
      </c>
      <c r="U35" s="76" t="n">
        <v>35.232816</v>
      </c>
      <c r="V35" s="76" t="n">
        <v>39.852713</v>
      </c>
      <c r="W35" s="76" t="n">
        <v>43.236738</v>
      </c>
      <c r="X35" s="76" t="n">
        <v>41.990406</v>
      </c>
      <c r="Y35" s="76" t="n">
        <v>41.104348</v>
      </c>
      <c r="Z35" s="76" t="n">
        <v>41.045337</v>
      </c>
      <c r="AA35" s="76" t="n">
        <v>40.190382</v>
      </c>
      <c r="AB35" s="76" t="n">
        <v>40.439368</v>
      </c>
      <c r="AC35" s="76" t="n">
        <v>49.142544</v>
      </c>
      <c r="AD35" s="76" t="n">
        <v>56.667209</v>
      </c>
      <c r="AE35" s="76" t="n">
        <v>60.913529</v>
      </c>
      <c r="AF35" s="76" t="n">
        <v>60.849811</v>
      </c>
      <c r="AG35" s="76" t="n">
        <v>67.193242</v>
      </c>
      <c r="AH35" s="76" t="n">
        <v>69.82976</v>
      </c>
      <c r="AI35" s="76" t="n">
        <v>73.588804</v>
      </c>
      <c r="AJ35" s="76" t="n">
        <v>71.834965</v>
      </c>
      <c r="AK35" s="76" t="n">
        <v>75.208547</v>
      </c>
      <c r="AL35" s="76" t="n">
        <v>83.809991</v>
      </c>
      <c r="AM35" s="76" t="n">
        <v>79.264062</v>
      </c>
      <c r="AN35" s="76" t="n">
        <v>74.135086</v>
      </c>
      <c r="AO35" s="76" t="n">
        <v>72.727175</v>
      </c>
      <c r="AP35" s="76" t="n">
        <v>73.789686</v>
      </c>
      <c r="AQ35" s="76" t="n">
        <v>71.282483</v>
      </c>
      <c r="AR35" s="76" t="n">
        <v>67.649705</v>
      </c>
      <c r="AS35" s="76" t="n">
        <v>70.074187</v>
      </c>
      <c r="AT35" s="76" t="n">
        <v>79.308613</v>
      </c>
      <c r="AU35" s="76" t="n">
        <v>86.141765</v>
      </c>
      <c r="AV35" s="76" t="n">
        <v>88.366629</v>
      </c>
      <c r="AW35" s="76" t="n">
        <v>91.10158</v>
      </c>
      <c r="AX35" s="76" t="n">
        <v>98.246641</v>
      </c>
      <c r="AY35" s="76" t="n">
        <v>102.981169</v>
      </c>
      <c r="AZ35" s="76" t="n">
        <v>99.581882</v>
      </c>
      <c r="BA35" s="76" t="n">
        <v>100.490133</v>
      </c>
      <c r="BB35" s="76" t="n">
        <v>106.64899</v>
      </c>
      <c r="BC35" s="76" t="n">
        <v>104.247023</v>
      </c>
      <c r="BD35" s="76" t="n">
        <v>105.118293</v>
      </c>
      <c r="BE35" s="76" t="n">
        <v>105.530364</v>
      </c>
      <c r="BF35" s="76" t="n">
        <v>95.018422</v>
      </c>
      <c r="BG35" s="76" t="n">
        <v>94.3167</v>
      </c>
      <c r="BH35" s="76" t="n">
        <v>95.962633</v>
      </c>
      <c r="BI35" s="76" t="n">
        <v>100</v>
      </c>
      <c r="BJ35" s="76" t="n">
        <v>98.099989</v>
      </c>
      <c r="BK35" s="69" t="s">
        <v>451</v>
      </c>
      <c r="BL35" s="69"/>
    </row>
    <row r="36" customFormat="false" ht="12.75" hidden="false" customHeight="true" outlineLevel="0" collapsed="false">
      <c r="A36" s="70"/>
      <c r="B36" s="70"/>
      <c r="BK36" s="70"/>
      <c r="BL36" s="70"/>
    </row>
    <row r="37" customFormat="false" ht="12.75" hidden="false" customHeight="true" outlineLevel="0" collapsed="false">
      <c r="A37" s="70" t="s">
        <v>218</v>
      </c>
      <c r="B37" s="70" t="s">
        <v>218</v>
      </c>
      <c r="C37" s="73" t="n">
        <v>9.199803</v>
      </c>
      <c r="D37" s="73" t="n">
        <v>9.516992</v>
      </c>
      <c r="E37" s="73" t="n">
        <v>9.936276</v>
      </c>
      <c r="F37" s="73" t="n">
        <v>10.436839</v>
      </c>
      <c r="G37" s="73" t="n">
        <v>10.926819</v>
      </c>
      <c r="H37" s="73" t="n">
        <v>11.385686</v>
      </c>
      <c r="I37" s="73" t="n">
        <v>11.797287</v>
      </c>
      <c r="J37" s="73" t="n">
        <v>12.158131</v>
      </c>
      <c r="K37" s="73" t="n">
        <v>12.567566</v>
      </c>
      <c r="L37" s="73" t="n">
        <v>13.227194</v>
      </c>
      <c r="M37" s="73" t="n">
        <v>14.076781</v>
      </c>
      <c r="N37" s="73" t="n">
        <v>15.056519</v>
      </c>
      <c r="O37" s="73" t="n">
        <v>15.992853</v>
      </c>
      <c r="P37" s="73" t="n">
        <v>17.383197</v>
      </c>
      <c r="Q37" s="73" t="n">
        <v>20.301163</v>
      </c>
      <c r="R37" s="73" t="n">
        <v>24.030185</v>
      </c>
      <c r="S37" s="73" t="n">
        <v>22.200268</v>
      </c>
      <c r="T37" s="73" t="n">
        <v>24.795181</v>
      </c>
      <c r="U37" s="73" t="n">
        <v>29.981701</v>
      </c>
      <c r="V37" s="73" t="n">
        <v>35.062622</v>
      </c>
      <c r="W37" s="73" t="n">
        <v>39.269389</v>
      </c>
      <c r="X37" s="73" t="n">
        <v>34.526741</v>
      </c>
      <c r="Y37" s="73" t="n">
        <v>33.335029</v>
      </c>
      <c r="Z37" s="73" t="n">
        <v>32.704779</v>
      </c>
      <c r="AA37" s="73" t="n">
        <v>30.762998</v>
      </c>
      <c r="AB37" s="73" t="n">
        <v>31.294181</v>
      </c>
      <c r="AC37" s="73" t="n">
        <v>42.417028</v>
      </c>
      <c r="AD37" s="73" t="n">
        <v>51.242595</v>
      </c>
      <c r="AE37" s="73" t="n">
        <v>54.39398</v>
      </c>
      <c r="AF37" s="73" t="n">
        <v>52.803533</v>
      </c>
      <c r="AG37" s="73" t="n">
        <v>63.666956</v>
      </c>
      <c r="AH37" s="73" t="n">
        <v>64.665723</v>
      </c>
      <c r="AI37" s="73" t="n">
        <v>70.702553</v>
      </c>
      <c r="AJ37" s="73" t="n">
        <v>66.298488</v>
      </c>
      <c r="AK37" s="73" t="n">
        <v>69.077133</v>
      </c>
      <c r="AL37" s="73" t="n">
        <v>77.966816</v>
      </c>
      <c r="AM37" s="73" t="n">
        <v>77.175073</v>
      </c>
      <c r="AN37" s="73" t="n">
        <v>69.910262</v>
      </c>
      <c r="AO37" s="73" t="n">
        <v>70.117942</v>
      </c>
      <c r="AP37" s="73" t="n">
        <v>67.492352</v>
      </c>
      <c r="AQ37" s="73" t="n">
        <v>59.194863</v>
      </c>
      <c r="AR37" s="73" t="n">
        <v>58.958071</v>
      </c>
      <c r="AS37" s="73" t="n">
        <v>63.569116</v>
      </c>
      <c r="AT37" s="73" t="n">
        <v>77.915039</v>
      </c>
      <c r="AU37" s="73" t="n">
        <v>87.337274</v>
      </c>
      <c r="AV37" s="73" t="n">
        <v>88.987558</v>
      </c>
      <c r="AW37" s="73" t="n">
        <v>91.674891</v>
      </c>
      <c r="AX37" s="73" t="n">
        <v>102.414634</v>
      </c>
      <c r="AY37" s="73" t="n">
        <v>110.061538</v>
      </c>
      <c r="AZ37" s="73" t="n">
        <v>107.227308</v>
      </c>
      <c r="BA37" s="73" t="n">
        <v>102.65455</v>
      </c>
      <c r="BB37" s="73" t="n">
        <v>108.911059</v>
      </c>
      <c r="BC37" s="73" t="n">
        <v>101.959586</v>
      </c>
      <c r="BD37" s="73" t="n">
        <v>106.61443</v>
      </c>
      <c r="BE37" s="73" t="n">
        <v>107.547794</v>
      </c>
      <c r="BF37" s="73" t="n">
        <v>91.125154</v>
      </c>
      <c r="BG37" s="73" t="n">
        <v>91.619846</v>
      </c>
      <c r="BH37" s="73" t="n">
        <v>94.302338</v>
      </c>
      <c r="BI37" s="73" t="n">
        <v>100</v>
      </c>
      <c r="BJ37" s="73" t="n">
        <v>96.351418</v>
      </c>
      <c r="BK37" s="70" t="s">
        <v>218</v>
      </c>
      <c r="BL37" s="70"/>
    </row>
    <row r="38" customFormat="false" ht="12.75" hidden="false" customHeight="true" outlineLevel="0" collapsed="false">
      <c r="A38" s="70"/>
      <c r="B38" s="70"/>
    </row>
    <row r="39" customFormat="false" ht="12.75" hidden="false" customHeight="true" outlineLevel="0" collapsed="false">
      <c r="A39" s="68" t="s">
        <v>452</v>
      </c>
    </row>
    <row r="40" customFormat="false" ht="12.75" hidden="false" customHeight="true" outlineLevel="0" collapsed="false"/>
  </sheetData>
  <printOptions headings="false" gridLines="false" gridLinesSet="true" horizontalCentered="false" verticalCentered="false"/>
  <pageMargins left="0.708333333333333" right="0.708333333333333" top="0.747916666666667" bottom="0.747916666666667" header="0.511805555555555" footer="0.511805555555555"/>
  <pageSetup paperSize="9" scale="7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colBreaks count="1" manualBreakCount="1">
    <brk id="27" man="true" max="65535" min="0"/>
  </colBreak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L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4" topLeftCell="E5" activePane="bottomRight" state="frozen"/>
      <selection pane="topLeft" activeCell="A1" activeCellId="0" sqref="A1"/>
      <selection pane="topRight" activeCell="E1" activeCellId="0" sqref="E1"/>
      <selection pane="bottomLeft" activeCell="A5" activeCellId="0" sqref="A5"/>
      <selection pane="bottomRight" activeCell="F11" activeCellId="0" sqref="F11"/>
    </sheetView>
  </sheetViews>
  <sheetFormatPr defaultColWidth="8.8359375" defaultRowHeight="15" zeroHeight="false" outlineLevelRow="0" outlineLevelCol="0"/>
  <cols>
    <col collapsed="false" customWidth="true" hidden="false" outlineLevel="0" max="1" min="1" style="0" width="44.17"/>
    <col collapsed="false" customWidth="true" hidden="false" outlineLevel="0" max="2" min="2" style="0" width="25.5"/>
    <col collapsed="false" customWidth="true" hidden="false" outlineLevel="0" max="3" min="3" style="0" width="15.5"/>
    <col collapsed="false" customWidth="true" hidden="false" outlineLevel="0" max="4" min="4" style="0" width="15.17"/>
    <col collapsed="false" customWidth="true" hidden="false" outlineLevel="0" max="63" min="5" style="0" width="12"/>
    <col collapsed="false" customWidth="true" hidden="false" outlineLevel="0" max="64" min="64" style="0" width="12.83"/>
  </cols>
  <sheetData>
    <row r="1" customFormat="false" ht="15" hidden="false" customHeight="false" outlineLevel="0" collapsed="false">
      <c r="A1" s="0" t="s">
        <v>1051</v>
      </c>
      <c r="B1" s="0" t="s">
        <v>1052</v>
      </c>
    </row>
    <row r="2" customFormat="false" ht="15" hidden="false" customHeight="false" outlineLevel="0" collapsed="false">
      <c r="A2" s="0" t="s">
        <v>1053</v>
      </c>
      <c r="B2" s="116" t="n">
        <v>44306</v>
      </c>
    </row>
    <row r="4" customFormat="false" ht="15" hidden="false" customHeight="false" outlineLevel="0" collapsed="false">
      <c r="A4" s="0" t="s">
        <v>473</v>
      </c>
      <c r="B4" s="0" t="s">
        <v>1054</v>
      </c>
      <c r="C4" s="0" t="s">
        <v>1055</v>
      </c>
      <c r="D4" s="0" t="s">
        <v>1056</v>
      </c>
      <c r="E4" s="0" t="n">
        <v>1960</v>
      </c>
      <c r="F4" s="0" t="n">
        <v>1961</v>
      </c>
      <c r="G4" s="0" t="n">
        <v>1962</v>
      </c>
      <c r="H4" s="0" t="n">
        <v>1963</v>
      </c>
      <c r="I4" s="0" t="n">
        <v>1964</v>
      </c>
      <c r="J4" s="0" t="n">
        <v>1965</v>
      </c>
      <c r="K4" s="0" t="n">
        <v>1966</v>
      </c>
      <c r="L4" s="0" t="n">
        <v>1967</v>
      </c>
      <c r="M4" s="0" t="n">
        <v>1968</v>
      </c>
      <c r="N4" s="0" t="n">
        <v>1969</v>
      </c>
      <c r="O4" s="0" t="n">
        <v>1970</v>
      </c>
      <c r="P4" s="0" t="n">
        <v>1971</v>
      </c>
      <c r="Q4" s="0" t="n">
        <v>1972</v>
      </c>
      <c r="R4" s="0" t="n">
        <v>1973</v>
      </c>
      <c r="S4" s="0" t="n">
        <v>1974</v>
      </c>
      <c r="T4" s="0" t="n">
        <v>1975</v>
      </c>
      <c r="U4" s="0" t="n">
        <v>1976</v>
      </c>
      <c r="V4" s="0" t="n">
        <v>1977</v>
      </c>
      <c r="W4" s="0" t="n">
        <v>1978</v>
      </c>
      <c r="X4" s="0" t="n">
        <v>1979</v>
      </c>
      <c r="Y4" s="0" t="n">
        <v>1980</v>
      </c>
      <c r="Z4" s="0" t="n">
        <v>1981</v>
      </c>
      <c r="AA4" s="0" t="n">
        <v>1982</v>
      </c>
      <c r="AB4" s="0" t="n">
        <v>1983</v>
      </c>
      <c r="AC4" s="0" t="n">
        <v>1984</v>
      </c>
      <c r="AD4" s="0" t="n">
        <v>1985</v>
      </c>
      <c r="AE4" s="0" t="n">
        <v>1986</v>
      </c>
      <c r="AF4" s="0" t="n">
        <v>1987</v>
      </c>
      <c r="AG4" s="0" t="n">
        <v>1988</v>
      </c>
      <c r="AH4" s="0" t="n">
        <v>1989</v>
      </c>
      <c r="AI4" s="0" t="n">
        <v>1990</v>
      </c>
      <c r="AJ4" s="0" t="n">
        <v>1991</v>
      </c>
      <c r="AK4" s="0" t="n">
        <v>1992</v>
      </c>
      <c r="AL4" s="0" t="n">
        <v>1993</v>
      </c>
      <c r="AM4" s="0" t="n">
        <v>1994</v>
      </c>
      <c r="AN4" s="0" t="n">
        <v>1995</v>
      </c>
      <c r="AO4" s="0" t="n">
        <v>1996</v>
      </c>
      <c r="AP4" s="0" t="n">
        <v>1997</v>
      </c>
      <c r="AQ4" s="0" t="n">
        <v>1998</v>
      </c>
      <c r="AR4" s="0" t="n">
        <v>1999</v>
      </c>
      <c r="AS4" s="0" t="n">
        <v>2000</v>
      </c>
      <c r="AT4" s="0" t="n">
        <v>2001</v>
      </c>
      <c r="AU4" s="0" t="n">
        <v>2002</v>
      </c>
      <c r="AV4" s="0" t="n">
        <v>2003</v>
      </c>
      <c r="AW4" s="0" t="n">
        <v>2004</v>
      </c>
      <c r="AX4" s="0" t="n">
        <v>2005</v>
      </c>
      <c r="AY4" s="0" t="n">
        <v>2006</v>
      </c>
      <c r="AZ4" s="0" t="n">
        <v>2007</v>
      </c>
      <c r="BA4" s="0" t="n">
        <v>2008</v>
      </c>
      <c r="BB4" s="0" t="n">
        <v>2009</v>
      </c>
      <c r="BC4" s="0" t="n">
        <v>2010</v>
      </c>
      <c r="BD4" s="0" t="n">
        <v>2011</v>
      </c>
      <c r="BE4" s="0" t="n">
        <v>2012</v>
      </c>
      <c r="BF4" s="0" t="n">
        <v>2013</v>
      </c>
      <c r="BG4" s="0" t="n">
        <v>2014</v>
      </c>
      <c r="BH4" s="0" t="n">
        <v>2015</v>
      </c>
      <c r="BI4" s="0" t="n">
        <v>2016</v>
      </c>
      <c r="BJ4" s="0" t="n">
        <v>2017</v>
      </c>
      <c r="BK4" s="0" t="n">
        <v>2018</v>
      </c>
      <c r="BL4" s="0" t="n">
        <v>2019</v>
      </c>
    </row>
    <row r="5" customFormat="false" ht="15" hidden="false" customHeight="false" outlineLevel="0" collapsed="false">
      <c r="A5" s="0" t="s">
        <v>251</v>
      </c>
      <c r="B5" s="0" t="s">
        <v>252</v>
      </c>
      <c r="C5" s="0" t="s">
        <v>1057</v>
      </c>
      <c r="D5" s="0" t="s">
        <v>1058</v>
      </c>
      <c r="E5" s="0" t="str">
        <f aca="false">IFERROR(('WB GDP current US$ old'!E5/1000000000)/'WB GDP constant US$ old'!E5,"")</f>
        <v/>
      </c>
      <c r="F5" s="0" t="str">
        <f aca="false">IFERROR(('WB GDP current US$ old'!F5/1000000000)/'WB GDP constant US$ old'!F5,"")</f>
        <v/>
      </c>
      <c r="G5" s="0" t="str">
        <f aca="false">IFERROR(('WB GDP current US$ old'!G5/1000000000)/'WB GDP constant US$ old'!G5,"")</f>
        <v/>
      </c>
      <c r="H5" s="0" t="str">
        <f aca="false">IFERROR(('WB GDP current US$ old'!H5/1000000000)/'WB GDP constant US$ old'!H5,"")</f>
        <v/>
      </c>
      <c r="I5" s="0" t="str">
        <f aca="false">IFERROR(('WB GDP current US$ old'!I5/1000000000)/'WB GDP constant US$ old'!I5,"")</f>
        <v/>
      </c>
      <c r="J5" s="0" t="str">
        <f aca="false">IFERROR(('WB GDP current US$ old'!J5/1000000000)/'WB GDP constant US$ old'!J5,"")</f>
        <v/>
      </c>
      <c r="K5" s="0" t="str">
        <f aca="false">IFERROR(('WB GDP current US$ old'!K5/1000000000)/'WB GDP constant US$ old'!K5,"")</f>
        <v/>
      </c>
      <c r="L5" s="0" t="str">
        <f aca="false">IFERROR(('WB GDP current US$ old'!L5/1000000000)/'WB GDP constant US$ old'!L5,"")</f>
        <v/>
      </c>
      <c r="M5" s="0" t="str">
        <f aca="false">IFERROR(('WB GDP current US$ old'!M5/1000000000)/'WB GDP constant US$ old'!M5,"")</f>
        <v/>
      </c>
      <c r="N5" s="0" t="str">
        <f aca="false">IFERROR(('WB GDP current US$ old'!N5/1000000000)/'WB GDP constant US$ old'!N5,"")</f>
        <v/>
      </c>
      <c r="O5" s="0" t="str">
        <f aca="false">IFERROR(('WB GDP current US$ old'!O5/1000000000)/'WB GDP constant US$ old'!O5,"")</f>
        <v/>
      </c>
      <c r="P5" s="0" t="str">
        <f aca="false">IFERROR(('WB GDP current US$ old'!P5/1000000000)/'WB GDP constant US$ old'!P5,"")</f>
        <v/>
      </c>
      <c r="Q5" s="0" t="str">
        <f aca="false">IFERROR(('WB GDP current US$ old'!Q5/1000000000)/'WB GDP constant US$ old'!Q5,"")</f>
        <v/>
      </c>
      <c r="R5" s="0" t="str">
        <f aca="false">IFERROR(('WB GDP current US$ old'!R5/1000000000)/'WB GDP constant US$ old'!R5,"")</f>
        <v/>
      </c>
      <c r="S5" s="0" t="str">
        <f aca="false">IFERROR(('WB GDP current US$ old'!S5/1000000000)/'WB GDP constant US$ old'!S5,"")</f>
        <v/>
      </c>
      <c r="T5" s="0" t="str">
        <f aca="false">IFERROR(('WB GDP current US$ old'!T5/1000000000)/'WB GDP constant US$ old'!T5,"")</f>
        <v/>
      </c>
      <c r="U5" s="0" t="str">
        <f aca="false">IFERROR(('WB GDP current US$ old'!U5/1000000000)/'WB GDP constant US$ old'!U5,"")</f>
        <v/>
      </c>
      <c r="V5" s="0" t="str">
        <f aca="false">IFERROR(('WB GDP current US$ old'!V5/1000000000)/'WB GDP constant US$ old'!V5,"")</f>
        <v/>
      </c>
      <c r="W5" s="0" t="str">
        <f aca="false">IFERROR(('WB GDP current US$ old'!W5/1000000000)/'WB GDP constant US$ old'!W5,"")</f>
        <v/>
      </c>
      <c r="X5" s="0" t="str">
        <f aca="false">IFERROR(('WB GDP current US$ old'!X5/1000000000)/'WB GDP constant US$ old'!X5,"")</f>
        <v/>
      </c>
      <c r="Y5" s="0" t="str">
        <f aca="false">IFERROR(('WB GDP current US$ old'!Y5/1000000000)/'WB GDP constant US$ old'!Y5,"")</f>
        <v/>
      </c>
      <c r="Z5" s="0" t="str">
        <f aca="false">IFERROR(('WB GDP current US$ old'!Z5/1000000000)/'WB GDP constant US$ old'!Z5,"")</f>
        <v/>
      </c>
      <c r="AA5" s="0" t="str">
        <f aca="false">IFERROR(('WB GDP current US$ old'!AA5/1000000000)/'WB GDP constant US$ old'!AA5,"")</f>
        <v/>
      </c>
      <c r="AB5" s="0" t="str">
        <f aca="false">IFERROR(('WB GDP current US$ old'!AB5/1000000000)/'WB GDP constant US$ old'!AB5,"")</f>
        <v/>
      </c>
      <c r="AC5" s="0" t="str">
        <f aca="false">IFERROR(('WB GDP current US$ old'!AC5/1000000000)/'WB GDP constant US$ old'!AC5,"")</f>
        <v/>
      </c>
      <c r="AD5" s="0" t="str">
        <f aca="false">IFERROR(('WB GDP current US$ old'!AD5/1000000000)/'WB GDP constant US$ old'!AD5,"")</f>
        <v/>
      </c>
      <c r="AE5" s="0" t="str">
        <f aca="false">IFERROR(('WB GDP current US$ old'!AE5/1000000000)/'WB GDP constant US$ old'!AE5,"")</f>
        <v/>
      </c>
      <c r="AF5" s="0" t="str">
        <f aca="false">IFERROR(('WB GDP current US$ old'!AF5/1000000000)/'WB GDP constant US$ old'!AF5,"")</f>
        <v/>
      </c>
      <c r="AG5" s="0" t="str">
        <f aca="false">IFERROR(('WB GDP current US$ old'!AG5/1000000000)/'WB GDP constant US$ old'!AG5,"")</f>
        <v/>
      </c>
      <c r="AH5" s="0" t="str">
        <f aca="false">IFERROR(('WB GDP current US$ old'!AH5/1000000000)/'WB GDP constant US$ old'!AH5,"")</f>
        <v/>
      </c>
      <c r="AI5" s="0" t="str">
        <f aca="false">IFERROR(('WB GDP current US$ old'!AI5/1000000000)/'WB GDP constant US$ old'!AI5,"")</f>
        <v/>
      </c>
      <c r="AJ5" s="0" t="str">
        <f aca="false">IFERROR(('WB GDP current US$ old'!AJ5/1000000000)/'WB GDP constant US$ old'!AJ5,"")</f>
        <v/>
      </c>
      <c r="AK5" s="0" t="str">
        <f aca="false">IFERROR(('WB GDP current US$ old'!AK5/1000000000)/'WB GDP constant US$ old'!AK5,"")</f>
        <v/>
      </c>
      <c r="AL5" s="0" t="str">
        <f aca="false">IFERROR(('WB GDP current US$ old'!AL5/1000000000)/'WB GDP constant US$ old'!AL5,"")</f>
        <v/>
      </c>
      <c r="AM5" s="0" t="str">
        <f aca="false">IFERROR(('WB GDP current US$ old'!AM5/1000000000)/'WB GDP constant US$ old'!AM5,"")</f>
        <v/>
      </c>
      <c r="AN5" s="0" t="str">
        <f aca="false">IFERROR(('WB GDP current US$ old'!AN5/1000000000)/'WB GDP constant US$ old'!AN5,"")</f>
        <v/>
      </c>
      <c r="AO5" s="0" t="str">
        <f aca="false">IFERROR(('WB GDP current US$ old'!AO5/1000000000)/'WB GDP constant US$ old'!AO5,"")</f>
        <v/>
      </c>
      <c r="AP5" s="0" t="str">
        <f aca="false">IFERROR(('WB GDP current US$ old'!AP5/1000000000)/'WB GDP constant US$ old'!AP5,"")</f>
        <v/>
      </c>
      <c r="AQ5" s="0" t="str">
        <f aca="false">IFERROR(('WB GDP current US$ old'!AQ5/1000000000)/'WB GDP constant US$ old'!AQ5,"")</f>
        <v/>
      </c>
      <c r="AR5" s="0" t="str">
        <f aca="false">IFERROR(('WB GDP current US$ old'!AR5/1000000000)/'WB GDP constant US$ old'!AR5,"")</f>
        <v/>
      </c>
      <c r="AS5" s="0" t="str">
        <f aca="false">IFERROR(('WB GDP current US$ old'!AS5/1000000000)/'WB GDP constant US$ old'!AS5,"")</f>
        <v/>
      </c>
      <c r="AT5" s="0" t="str">
        <f aca="false">IFERROR(('WB GDP current US$ old'!AT5/1000000000)/'WB GDP constant US$ old'!AT5,"")</f>
        <v/>
      </c>
      <c r="AU5" s="0" t="str">
        <f aca="false">IFERROR(('WB GDP current US$ old'!AU5/1000000000)/'WB GDP constant US$ old'!AU5,"")</f>
        <v/>
      </c>
      <c r="AV5" s="0" t="str">
        <f aca="false">IFERROR(('WB GDP current US$ old'!AV5/1000000000)/'WB GDP constant US$ old'!AV5,"")</f>
        <v/>
      </c>
      <c r="AW5" s="0" t="str">
        <f aca="false">IFERROR(('WB GDP current US$ old'!AW5/1000000000)/'WB GDP constant US$ old'!AW5,"")</f>
        <v/>
      </c>
      <c r="AX5" s="0" t="str">
        <f aca="false">IFERROR(('WB GDP current US$ old'!AX5/1000000000)/'WB GDP constant US$ old'!AX5,"")</f>
        <v/>
      </c>
      <c r="AY5" s="0" t="str">
        <f aca="false">IFERROR(('WB GDP current US$ old'!AY5/1000000000)/'WB GDP constant US$ old'!AY5,"")</f>
        <v/>
      </c>
      <c r="AZ5" s="0" t="str">
        <f aca="false">IFERROR(('WB GDP current US$ old'!AZ5/1000000000)/'WB GDP constant US$ old'!AZ5,"")</f>
        <v/>
      </c>
      <c r="BA5" s="0" t="str">
        <f aca="false">IFERROR(('WB GDP current US$ old'!BA5/1000000000)/'WB GDP constant US$ old'!BA5,"")</f>
        <v/>
      </c>
      <c r="BB5" s="0" t="str">
        <f aca="false">IFERROR(('WB GDP current US$ old'!BB5/1000000000)/'WB GDP constant US$ old'!BB5,"")</f>
        <v/>
      </c>
      <c r="BC5" s="0" t="str">
        <f aca="false">IFERROR(('WB GDP current US$ old'!BC5/1000000000)/'WB GDP constant US$ old'!BC5,"")</f>
        <v/>
      </c>
      <c r="BD5" s="0" t="str">
        <f aca="false">IFERROR(('WB GDP current US$ old'!BD5/1000000000)/'WB GDP constant US$ old'!BD5,"")</f>
        <v/>
      </c>
      <c r="BE5" s="0" t="str">
        <f aca="false">IFERROR(('WB GDP current US$ old'!BE5/1000000000)/'WB GDP constant US$ old'!BE5,"")</f>
        <v/>
      </c>
      <c r="BF5" s="0" t="str">
        <f aca="false">IFERROR(('WB GDP current US$ old'!BF5/1000000000)/'WB GDP constant US$ old'!BF5,"")</f>
        <v/>
      </c>
      <c r="BG5" s="0" t="str">
        <f aca="false">IFERROR(('WB GDP current US$ old'!BG5/1000000000)/'WB GDP constant US$ old'!BG5,"")</f>
        <v/>
      </c>
      <c r="BH5" s="0" t="str">
        <f aca="false">IFERROR(('WB GDP current US$ old'!BH5/1000000000)/'WB GDP constant US$ old'!BH5,"")</f>
        <v/>
      </c>
      <c r="BI5" s="0" t="str">
        <f aca="false">IFERROR(('WB GDP current US$ old'!BI5/1000000000)/'WB GDP constant US$ old'!BI5,"")</f>
        <v/>
      </c>
      <c r="BJ5" s="0" t="str">
        <f aca="false">IFERROR(('WB GDP current US$ old'!BJ5/1000000000)/'WB GDP constant US$ old'!BJ5,"")</f>
        <v/>
      </c>
      <c r="BK5" s="0" t="str">
        <f aca="false">IFERROR(('WB GDP current US$ old'!BK5/1000000000)/'WB GDP constant US$ old'!BK5,"")</f>
        <v/>
      </c>
      <c r="BL5" s="0" t="str">
        <f aca="false">IFERROR(('WB GDP current US$ old'!BL5/1000000000)/'WB GDP constant US$ old'!BL5,"")</f>
        <v/>
      </c>
    </row>
    <row r="6" customFormat="false" ht="15" hidden="false" customHeight="false" outlineLevel="0" collapsed="false">
      <c r="A6" s="0" t="s">
        <v>9</v>
      </c>
      <c r="B6" s="0" t="s">
        <v>238</v>
      </c>
      <c r="C6" s="0" t="s">
        <v>1057</v>
      </c>
      <c r="D6" s="0" t="s">
        <v>1058</v>
      </c>
      <c r="E6" s="65" t="n">
        <f aca="false">IFERROR(('WB GDP current US$ old'!E6/1000000000)/'WB GDP constant US$ old'!E6,"")</f>
        <v>0.0814408616228491</v>
      </c>
      <c r="F6" s="65" t="n">
        <f aca="false">IFERROR(('WB GDP current US$ old'!F6/1000000000)/'WB GDP constant US$ old'!F6,"")</f>
        <v>0.0831235199103864</v>
      </c>
      <c r="G6" s="65" t="n">
        <f aca="false">IFERROR(('WB GDP current US$ old'!G6/1000000000)/'WB GDP constant US$ old'!G6,"")</f>
        <v>0.082786988118266</v>
      </c>
      <c r="H6" s="65" t="n">
        <f aca="false">IFERROR(('WB GDP current US$ old'!H6/1000000000)/'WB GDP constant US$ old'!H6,"")</f>
        <v>0.113747985347827</v>
      </c>
      <c r="I6" s="65" t="n">
        <f aca="false">IFERROR(('WB GDP current US$ old'!I6/1000000000)/'WB GDP constant US$ old'!I6,"")</f>
        <v>0.121151694197386</v>
      </c>
      <c r="J6" s="65" t="n">
        <f aca="false">IFERROR(('WB GDP current US$ old'!J6/1000000000)/'WB GDP constant US$ old'!J6,"")</f>
        <v>0.152449202354055</v>
      </c>
      <c r="K6" s="65" t="n">
        <f aca="false">IFERROR(('WB GDP current US$ old'!K6/1000000000)/'WB GDP constant US$ old'!K6,"")</f>
        <v>0.212015448018803</v>
      </c>
      <c r="L6" s="65" t="n">
        <f aca="false">IFERROR(('WB GDP current US$ old'!L6/1000000000)/'WB GDP constant US$ old'!L6,"")</f>
        <v>0.253408959072825</v>
      </c>
      <c r="M6" s="65" t="n">
        <f aca="false">IFERROR(('WB GDP current US$ old'!M6/1000000000)/'WB GDP constant US$ old'!M6,"")</f>
        <v>0.207977068532552</v>
      </c>
      <c r="N6" s="65" t="n">
        <f aca="false">IFERROR(('WB GDP current US$ old'!N6/1000000000)/'WB GDP constant US$ old'!N6,"")</f>
        <v>0.213361587975518</v>
      </c>
      <c r="O6" s="65" t="n">
        <f aca="false">IFERROR(('WB GDP current US$ old'!O6/1000000000)/'WB GDP constant US$ old'!O6,"")</f>
        <v>0.264850702799391</v>
      </c>
      <c r="P6" s="65" t="n">
        <f aca="false">IFERROR(('WB GDP current US$ old'!P6/1000000000)/'WB GDP constant US$ old'!P6,"")</f>
        <v>0.27730242723199</v>
      </c>
      <c r="Q6" s="65" t="n">
        <f aca="false">IFERROR(('WB GDP current US$ old'!Q6/1000000000)/'WB GDP constant US$ old'!Q6,"")</f>
        <v>0.241630297887935</v>
      </c>
      <c r="R6" s="65" t="n">
        <f aca="false">IFERROR(('WB GDP current US$ old'!R6/1000000000)/'WB GDP constant US$ old'!R6,"")</f>
        <v>0.26249531241209</v>
      </c>
      <c r="S6" s="65" t="n">
        <f aca="false">IFERROR(('WB GDP current US$ old'!S6/1000000000)/'WB GDP constant US$ old'!S6,"")</f>
        <v>0.326436482479975</v>
      </c>
      <c r="T6" s="65" t="n">
        <f aca="false">IFERROR(('WB GDP current US$ old'!T6/1000000000)/'WB GDP constant US$ old'!T6,"")</f>
        <v>0.358407067682184</v>
      </c>
      <c r="U6" s="65" t="n">
        <f aca="false">IFERROR(('WB GDP current US$ old'!U6/1000000000)/'WB GDP constant US$ old'!U6,"")</f>
        <v>0.38701233664585</v>
      </c>
      <c r="V6" s="65" t="n">
        <f aca="false">IFERROR(('WB GDP current US$ old'!V6/1000000000)/'WB GDP constant US$ old'!V6,"")</f>
        <v>0.447251659019605</v>
      </c>
      <c r="W6" s="65" t="n">
        <f aca="false">IFERROR(('WB GDP current US$ old'!W6/1000000000)/'WB GDP constant US$ old'!W6,"")</f>
        <v>0.499750727290381</v>
      </c>
      <c r="X6" s="65" t="n">
        <f aca="false">IFERROR(('WB GDP current US$ old'!X6/1000000000)/'WB GDP constant US$ old'!X6,"")</f>
        <v>0.560014650969759</v>
      </c>
      <c r="Y6" s="65" t="n">
        <f aca="false">IFERROR(('WB GDP current US$ old'!Y6/1000000000)/'WB GDP constant US$ old'!Y6,"")</f>
        <v>0.551501157183403</v>
      </c>
      <c r="Z6" s="65" t="n">
        <f aca="false">IFERROR(('WB GDP current US$ old'!Z6/1000000000)/'WB GDP constant US$ old'!Z6,"")</f>
        <v>0.526826281906557</v>
      </c>
      <c r="AA6" s="65" t="n">
        <f aca="false">IFERROR(('WB GDP current US$ old'!AA6/1000000000)/'WB GDP constant US$ old'!AA6,"")</f>
        <v>0</v>
      </c>
      <c r="AB6" s="65" t="n">
        <f aca="false">IFERROR(('WB GDP current US$ old'!AB6/1000000000)/'WB GDP constant US$ old'!AB6,"")</f>
        <v>0</v>
      </c>
      <c r="AC6" s="65" t="n">
        <f aca="false">IFERROR(('WB GDP current US$ old'!AC6/1000000000)/'WB GDP constant US$ old'!AC6,"")</f>
        <v>0</v>
      </c>
      <c r="AD6" s="65" t="n">
        <f aca="false">IFERROR(('WB GDP current US$ old'!AD6/1000000000)/'WB GDP constant US$ old'!AD6,"")</f>
        <v>0</v>
      </c>
      <c r="AE6" s="65" t="n">
        <f aca="false">IFERROR(('WB GDP current US$ old'!AE6/1000000000)/'WB GDP constant US$ old'!AE6,"")</f>
        <v>0</v>
      </c>
      <c r="AF6" s="65" t="n">
        <f aca="false">IFERROR(('WB GDP current US$ old'!AF6/1000000000)/'WB GDP constant US$ old'!AF6,"")</f>
        <v>0</v>
      </c>
      <c r="AG6" s="65" t="n">
        <f aca="false">IFERROR(('WB GDP current US$ old'!AG6/1000000000)/'WB GDP constant US$ old'!AG6,"")</f>
        <v>0</v>
      </c>
      <c r="AH6" s="65" t="n">
        <f aca="false">IFERROR(('WB GDP current US$ old'!AH6/1000000000)/'WB GDP constant US$ old'!AH6,"")</f>
        <v>0</v>
      </c>
      <c r="AI6" s="65" t="n">
        <f aca="false">IFERROR(('WB GDP current US$ old'!AI6/1000000000)/'WB GDP constant US$ old'!AI6,"")</f>
        <v>0</v>
      </c>
      <c r="AJ6" s="65" t="n">
        <f aca="false">IFERROR(('WB GDP current US$ old'!AJ6/1000000000)/'WB GDP constant US$ old'!AJ6,"")</f>
        <v>0</v>
      </c>
      <c r="AK6" s="65" t="n">
        <f aca="false">IFERROR(('WB GDP current US$ old'!AK6/1000000000)/'WB GDP constant US$ old'!AK6,"")</f>
        <v>0</v>
      </c>
      <c r="AL6" s="65" t="n">
        <f aca="false">IFERROR(('WB GDP current US$ old'!AL6/1000000000)/'WB GDP constant US$ old'!AL6,"")</f>
        <v>0</v>
      </c>
      <c r="AM6" s="65" t="n">
        <f aca="false">IFERROR(('WB GDP current US$ old'!AM6/1000000000)/'WB GDP constant US$ old'!AM6,"")</f>
        <v>0</v>
      </c>
      <c r="AN6" s="65" t="n">
        <f aca="false">IFERROR(('WB GDP current US$ old'!AN6/1000000000)/'WB GDP constant US$ old'!AN6,"")</f>
        <v>0</v>
      </c>
      <c r="AO6" s="65" t="n">
        <f aca="false">IFERROR(('WB GDP current US$ old'!AO6/1000000000)/'WB GDP constant US$ old'!AO6,"")</f>
        <v>0</v>
      </c>
      <c r="AP6" s="65" t="n">
        <f aca="false">IFERROR(('WB GDP current US$ old'!AP6/1000000000)/'WB GDP constant US$ old'!AP6,"")</f>
        <v>0</v>
      </c>
      <c r="AQ6" s="65" t="n">
        <f aca="false">IFERROR(('WB GDP current US$ old'!AQ6/1000000000)/'WB GDP constant US$ old'!AQ6,"")</f>
        <v>0</v>
      </c>
      <c r="AR6" s="65" t="n">
        <f aca="false">IFERROR(('WB GDP current US$ old'!AR6/1000000000)/'WB GDP constant US$ old'!AR6,"")</f>
        <v>0</v>
      </c>
      <c r="AS6" s="65" t="n">
        <f aca="false">IFERROR(('WB GDP current US$ old'!AS6/1000000000)/'WB GDP constant US$ old'!AS6,"")</f>
        <v>0</v>
      </c>
      <c r="AT6" s="65" t="n">
        <f aca="false">IFERROR(('WB GDP current US$ old'!AT6/1000000000)/'WB GDP constant US$ old'!AT6,"")</f>
        <v>0</v>
      </c>
      <c r="AU6" s="65" t="n">
        <f aca="false">IFERROR(('WB GDP current US$ old'!AU6/1000000000)/'WB GDP constant US$ old'!AU6,"")</f>
        <v>0.614114809304889</v>
      </c>
      <c r="AV6" s="65" t="n">
        <f aca="false">IFERROR(('WB GDP current US$ old'!AV6/1000000000)/'WB GDP constant US$ old'!AV6,"")</f>
        <v>0.628337911897491</v>
      </c>
      <c r="AW6" s="65" t="n">
        <f aca="false">IFERROR(('WB GDP current US$ old'!AW6/1000000000)/'WB GDP constant US$ old'!AW6,"")</f>
        <v>0.71716232347414</v>
      </c>
      <c r="AX6" s="65" t="n">
        <f aca="false">IFERROR(('WB GDP current US$ old'!AX6/1000000000)/'WB GDP constant US$ old'!AX6,"")</f>
        <v>0.765938334580758</v>
      </c>
      <c r="AY6" s="65" t="n">
        <f aca="false">IFERROR(('WB GDP current US$ old'!AY6/1000000000)/'WB GDP constant US$ old'!AY6,"")</f>
        <v>0.816225835447625</v>
      </c>
      <c r="AZ6" s="65" t="n">
        <f aca="false">IFERROR(('WB GDP current US$ old'!AZ6/1000000000)/'WB GDP constant US$ old'!AZ6,"")</f>
        <v>1.00268593243491</v>
      </c>
      <c r="BA6" s="65" t="n">
        <f aca="false">IFERROR(('WB GDP current US$ old'!BA6/1000000000)/'WB GDP constant US$ old'!BA6,"")</f>
        <v>1.0005820339529</v>
      </c>
      <c r="BB6" s="65" t="n">
        <f aca="false">IFERROR(('WB GDP current US$ old'!BB6/1000000000)/'WB GDP constant US$ old'!BB6,"")</f>
        <v>1.01423480296113</v>
      </c>
      <c r="BC6" s="65" t="n">
        <f aca="false">IFERROR(('WB GDP current US$ old'!BC6/1000000000)/'WB GDP constant US$ old'!BC6,"")</f>
        <v>1.1305140431143</v>
      </c>
      <c r="BD6" s="65" t="n">
        <f aca="false">IFERROR(('WB GDP current US$ old'!BD6/1000000000)/'WB GDP constant US$ old'!BD6,"")</f>
        <v>1.26398993395157</v>
      </c>
      <c r="BE6" s="65" t="n">
        <f aca="false">IFERROR(('WB GDP current US$ old'!BE6/1000000000)/'WB GDP constant US$ old'!BE6,"")</f>
        <v>1.25938416680526</v>
      </c>
      <c r="BF6" s="65" t="n">
        <f aca="false">IFERROR(('WB GDP current US$ old'!BF6/1000000000)/'WB GDP constant US$ old'!BF6,"")</f>
        <v>1.22594855246947</v>
      </c>
      <c r="BG6" s="65" t="n">
        <f aca="false">IFERROR(('WB GDP current US$ old'!BG6/1000000000)/'WB GDP constant US$ old'!BG6,"")</f>
        <v>1.18901095556793</v>
      </c>
      <c r="BH6" s="65" t="n">
        <f aca="false">IFERROR(('WB GDP current US$ old'!BH6/1000000000)/'WB GDP constant US$ old'!BH6,"")</f>
        <v>1.13894536476285</v>
      </c>
      <c r="BI6" s="65" t="n">
        <f aca="false">IFERROR(('WB GDP current US$ old'!BI6/1000000000)/'WB GDP constant US$ old'!BI6,"")</f>
        <v>1.00806388479687</v>
      </c>
      <c r="BJ6" s="65" t="n">
        <f aca="false">IFERROR(('WB GDP current US$ old'!BJ6/1000000000)/'WB GDP constant US$ old'!BJ6,"")</f>
        <v>1.02851800043604</v>
      </c>
      <c r="BK6" s="65" t="n">
        <f aca="false">IFERROR(('WB GDP current US$ old'!BK6/1000000000)/'WB GDP constant US$ old'!BK6,"")</f>
        <v>0.988632489040729</v>
      </c>
      <c r="BL6" s="65" t="n">
        <f aca="false">IFERROR(('WB GDP current US$ old'!BL6/1000000000)/'WB GDP constant US$ old'!BL6,"")</f>
        <v>1</v>
      </c>
    </row>
    <row r="7" customFormat="false" ht="15" hidden="false" customHeight="false" outlineLevel="0" collapsed="false">
      <c r="A7" s="0" t="s">
        <v>12</v>
      </c>
      <c r="B7" s="0" t="s">
        <v>247</v>
      </c>
      <c r="C7" s="0" t="s">
        <v>1057</v>
      </c>
      <c r="D7" s="0" t="s">
        <v>1058</v>
      </c>
      <c r="E7" s="65" t="n">
        <f aca="false">IFERROR(('WB GDP current US$ old'!E7/1000000000)/'WB GDP constant US$ old'!E7,"")</f>
        <v>0</v>
      </c>
      <c r="F7" s="65" t="n">
        <f aca="false">IFERROR(('WB GDP current US$ old'!F7/1000000000)/'WB GDP constant US$ old'!F7,"")</f>
        <v>0</v>
      </c>
      <c r="G7" s="65" t="n">
        <f aca="false">IFERROR(('WB GDP current US$ old'!G7/1000000000)/'WB GDP constant US$ old'!G7,"")</f>
        <v>0</v>
      </c>
      <c r="H7" s="65" t="n">
        <f aca="false">IFERROR(('WB GDP current US$ old'!H7/1000000000)/'WB GDP constant US$ old'!H7,"")</f>
        <v>0</v>
      </c>
      <c r="I7" s="65" t="n">
        <f aca="false">IFERROR(('WB GDP current US$ old'!I7/1000000000)/'WB GDP constant US$ old'!I7,"")</f>
        <v>0</v>
      </c>
      <c r="J7" s="65" t="n">
        <f aca="false">IFERROR(('WB GDP current US$ old'!J7/1000000000)/'WB GDP constant US$ old'!J7,"")</f>
        <v>0</v>
      </c>
      <c r="K7" s="65" t="n">
        <f aca="false">IFERROR(('WB GDP current US$ old'!K7/1000000000)/'WB GDP constant US$ old'!K7,"")</f>
        <v>0</v>
      </c>
      <c r="L7" s="65" t="n">
        <f aca="false">IFERROR(('WB GDP current US$ old'!L7/1000000000)/'WB GDP constant US$ old'!L7,"")</f>
        <v>0</v>
      </c>
      <c r="M7" s="65" t="n">
        <f aca="false">IFERROR(('WB GDP current US$ old'!M7/1000000000)/'WB GDP constant US$ old'!M7,"")</f>
        <v>0</v>
      </c>
      <c r="N7" s="65" t="n">
        <f aca="false">IFERROR(('WB GDP current US$ old'!N7/1000000000)/'WB GDP constant US$ old'!N7,"")</f>
        <v>0</v>
      </c>
      <c r="O7" s="65" t="n">
        <f aca="false">IFERROR(('WB GDP current US$ old'!O7/1000000000)/'WB GDP constant US$ old'!O7,"")</f>
        <v>0</v>
      </c>
      <c r="P7" s="65" t="n">
        <f aca="false">IFERROR(('WB GDP current US$ old'!P7/1000000000)/'WB GDP constant US$ old'!P7,"")</f>
        <v>0</v>
      </c>
      <c r="Q7" s="65" t="n">
        <f aca="false">IFERROR(('WB GDP current US$ old'!Q7/1000000000)/'WB GDP constant US$ old'!Q7,"")</f>
        <v>0</v>
      </c>
      <c r="R7" s="65" t="n">
        <f aca="false">IFERROR(('WB GDP current US$ old'!R7/1000000000)/'WB GDP constant US$ old'!R7,"")</f>
        <v>0</v>
      </c>
      <c r="S7" s="65" t="n">
        <f aca="false">IFERROR(('WB GDP current US$ old'!S7/1000000000)/'WB GDP constant US$ old'!S7,"")</f>
        <v>0</v>
      </c>
      <c r="T7" s="65" t="n">
        <f aca="false">IFERROR(('WB GDP current US$ old'!T7/1000000000)/'WB GDP constant US$ old'!T7,"")</f>
        <v>0</v>
      </c>
      <c r="U7" s="65" t="n">
        <f aca="false">IFERROR(('WB GDP current US$ old'!U7/1000000000)/'WB GDP constant US$ old'!U7,"")</f>
        <v>0</v>
      </c>
      <c r="V7" s="65" t="n">
        <f aca="false">IFERROR(('WB GDP current US$ old'!V7/1000000000)/'WB GDP constant US$ old'!V7,"")</f>
        <v>0</v>
      </c>
      <c r="W7" s="65" t="n">
        <f aca="false">IFERROR(('WB GDP current US$ old'!W7/1000000000)/'WB GDP constant US$ old'!W7,"")</f>
        <v>0</v>
      </c>
      <c r="X7" s="65" t="n">
        <f aca="false">IFERROR(('WB GDP current US$ old'!X7/1000000000)/'WB GDP constant US$ old'!X7,"")</f>
        <v>0</v>
      </c>
      <c r="Y7" s="65" t="n">
        <f aca="false">IFERROR(('WB GDP current US$ old'!Y7/1000000000)/'WB GDP constant US$ old'!Y7,"")</f>
        <v>0.248204285477962</v>
      </c>
      <c r="Z7" s="65" t="n">
        <f aca="false">IFERROR(('WB GDP current US$ old'!Z7/1000000000)/'WB GDP constant US$ old'!Z7,"")</f>
        <v>0.242991235568067</v>
      </c>
      <c r="AA7" s="65" t="n">
        <f aca="false">IFERROR(('WB GDP current US$ old'!AA7/1000000000)/'WB GDP constant US$ old'!AA7,"")</f>
        <v>0.242991235568067</v>
      </c>
      <c r="AB7" s="65" t="n">
        <f aca="false">IFERROR(('WB GDP current US$ old'!AB7/1000000000)/'WB GDP constant US$ old'!AB7,"")</f>
        <v>0.243022249899238</v>
      </c>
      <c r="AC7" s="65" t="n">
        <f aca="false">IFERROR(('WB GDP current US$ old'!AC7/1000000000)/'WB GDP constant US$ old'!AC7,"")</f>
        <v>0.243025137274677</v>
      </c>
      <c r="AD7" s="65" t="n">
        <f aca="false">IFERROR(('WB GDP current US$ old'!AD7/1000000000)/'WB GDP constant US$ old'!AD7,"")</f>
        <v>0.289266134886673</v>
      </c>
      <c r="AE7" s="65" t="n">
        <f aca="false">IFERROR(('WB GDP current US$ old'!AE7/1000000000)/'WB GDP constant US$ old'!AE7,"")</f>
        <v>0.263194399034411</v>
      </c>
      <c r="AF7" s="65" t="n">
        <f aca="false">IFERROR(('WB GDP current US$ old'!AF7/1000000000)/'WB GDP constant US$ old'!AF7,"")</f>
        <v>0.28904880431296</v>
      </c>
      <c r="AG7" s="65" t="n">
        <f aca="false">IFERROR(('WB GDP current US$ old'!AG7/1000000000)/'WB GDP constant US$ old'!AG7,"")</f>
        <v>0.295447692887379</v>
      </c>
      <c r="AH7" s="65" t="n">
        <f aca="false">IFERROR(('WB GDP current US$ old'!AH7/1000000000)/'WB GDP constant US$ old'!AH7,"")</f>
        <v>0.343545580707935</v>
      </c>
      <c r="AI7" s="65" t="n">
        <f aca="false">IFERROR(('WB GDP current US$ old'!AI7/1000000000)/'WB GDP constant US$ old'!AI7,"")</f>
        <v>0.391667521191696</v>
      </c>
      <c r="AJ7" s="65" t="n">
        <f aca="false">IFERROR(('WB GDP current US$ old'!AJ7/1000000000)/'WB GDP constant US$ old'!AJ7,"")</f>
        <v>0.366237022918954</v>
      </c>
      <c r="AK7" s="65" t="n">
        <f aca="false">IFERROR(('WB GDP current US$ old'!AK7/1000000000)/'WB GDP constant US$ old'!AK7,"")</f>
        <v>0.304728853241583</v>
      </c>
      <c r="AL7" s="65" t="n">
        <f aca="false">IFERROR(('WB GDP current US$ old'!AL7/1000000000)/'WB GDP constant US$ old'!AL7,"")</f>
        <v>0.278354419468339</v>
      </c>
      <c r="AM7" s="65" t="n">
        <f aca="false">IFERROR(('WB GDP current US$ old'!AM7/1000000000)/'WB GDP constant US$ old'!AM7,"")</f>
        <v>0.211329034290616</v>
      </c>
      <c r="AN7" s="65" t="n">
        <f aca="false">IFERROR(('WB GDP current US$ old'!AN7/1000000000)/'WB GDP constant US$ old'!AN7,"")</f>
        <v>0.229326541824448</v>
      </c>
      <c r="AO7" s="65" t="n">
        <f aca="false">IFERROR(('WB GDP current US$ old'!AO7/1000000000)/'WB GDP constant US$ old'!AO7,"")</f>
        <v>0.274452377948044</v>
      </c>
      <c r="AP7" s="65" t="n">
        <f aca="false">IFERROR(('WB GDP current US$ old'!AP7/1000000000)/'WB GDP constant US$ old'!AP7,"")</f>
        <v>0.259986457009808</v>
      </c>
      <c r="AQ7" s="65" t="n">
        <f aca="false">IFERROR(('WB GDP current US$ old'!AQ7/1000000000)/'WB GDP constant US$ old'!AQ7,"")</f>
        <v>0.211252007816127</v>
      </c>
      <c r="AR7" s="65" t="n">
        <f aca="false">IFERROR(('WB GDP current US$ old'!AR7/1000000000)/'WB GDP constant US$ old'!AR7,"")</f>
        <v>0.195515280720935</v>
      </c>
      <c r="AS7" s="65" t="n">
        <f aca="false">IFERROR(('WB GDP current US$ old'!AS7/1000000000)/'WB GDP constant US$ old'!AS7,"")</f>
        <v>0.281503143617155</v>
      </c>
      <c r="AT7" s="65" t="n">
        <f aca="false">IFERROR(('WB GDP current US$ old'!AT7/1000000000)/'WB GDP constant US$ old'!AT7,"")</f>
        <v>0.26441450956876</v>
      </c>
      <c r="AU7" s="65" t="n">
        <f aca="false">IFERROR(('WB GDP current US$ old'!AU7/1000000000)/'WB GDP constant US$ old'!AU7,"")</f>
        <v>0.397916538802329</v>
      </c>
      <c r="AV7" s="65" t="n">
        <f aca="false">IFERROR(('WB GDP current US$ old'!AV7/1000000000)/'WB GDP constant US$ old'!AV7,"")</f>
        <v>0.450241065680633</v>
      </c>
      <c r="AW7" s="65" t="n">
        <f aca="false">IFERROR(('WB GDP current US$ old'!AW7/1000000000)/'WB GDP constant US$ old'!AW7,"")</f>
        <v>0.53654415944954</v>
      </c>
      <c r="AX7" s="65" t="n">
        <f aca="false">IFERROR(('WB GDP current US$ old'!AX7/1000000000)/'WB GDP constant US$ old'!AX7,"")</f>
        <v>0.732200347577995</v>
      </c>
      <c r="AY7" s="65" t="n">
        <f aca="false">IFERROR(('WB GDP current US$ old'!AY7/1000000000)/'WB GDP constant US$ old'!AY7,"")</f>
        <v>0.93000005873507</v>
      </c>
      <c r="AZ7" s="65" t="n">
        <f aca="false">IFERROR(('WB GDP current US$ old'!AZ7/1000000000)/'WB GDP constant US$ old'!AZ7,"")</f>
        <v>1.01638002982813</v>
      </c>
      <c r="BA7" s="65" t="n">
        <f aca="false">IFERROR(('WB GDP current US$ old'!BA7/1000000000)/'WB GDP constant US$ old'!BA7,"")</f>
        <v>1.24029874546472</v>
      </c>
      <c r="BB7" s="65" t="n">
        <f aca="false">IFERROR(('WB GDP current US$ old'!BB7/1000000000)/'WB GDP constant US$ old'!BB7,"")</f>
        <v>0.976516883847681</v>
      </c>
      <c r="BC7" s="65" t="n">
        <f aca="false">IFERROR(('WB GDP current US$ old'!BC7/1000000000)/'WB GDP constant US$ old'!BC7,"")</f>
        <v>1.1148199475329</v>
      </c>
      <c r="BD7" s="65" t="n">
        <f aca="false">IFERROR(('WB GDP current US$ old'!BD7/1000000000)/'WB GDP constant US$ old'!BD7,"")</f>
        <v>1.43728308640755</v>
      </c>
      <c r="BE7" s="65" t="n">
        <f aca="false">IFERROR(('WB GDP current US$ old'!BE7/1000000000)/'WB GDP constant US$ old'!BE7,"")</f>
        <v>1.51681029446217</v>
      </c>
      <c r="BF7" s="65" t="n">
        <f aca="false">IFERROR(('WB GDP current US$ old'!BF7/1000000000)/'WB GDP constant US$ old'!BF7,"")</f>
        <v>1.54291004043958</v>
      </c>
      <c r="BG7" s="65" t="n">
        <f aca="false">IFERROR(('WB GDP current US$ old'!BG7/1000000000)/'WB GDP constant US$ old'!BG7,"")</f>
        <v>1.56885075856745</v>
      </c>
      <c r="BH7" s="65" t="n">
        <f aca="false">IFERROR(('WB GDP current US$ old'!BH7/1000000000)/'WB GDP constant US$ old'!BH7,"")</f>
        <v>1.23933707011375</v>
      </c>
      <c r="BI7" s="65" t="n">
        <f aca="false">IFERROR(('WB GDP current US$ old'!BI7/1000000000)/'WB GDP constant US$ old'!BI7,"")</f>
        <v>1.10716601269591</v>
      </c>
      <c r="BJ7" s="65" t="n">
        <f aca="false">IFERROR(('WB GDP current US$ old'!BJ7/1000000000)/'WB GDP constant US$ old'!BJ7,"")</f>
        <v>1.33905785849403</v>
      </c>
      <c r="BK7" s="65" t="n">
        <f aca="false">IFERROR(('WB GDP current US$ old'!BK7/1000000000)/'WB GDP constant US$ old'!BK7,"")</f>
        <v>1.13403526730249</v>
      </c>
      <c r="BL7" s="65" t="n">
        <f aca="false">IFERROR(('WB GDP current US$ old'!BL7/1000000000)/'WB GDP constant US$ old'!BL7,"")</f>
        <v>1</v>
      </c>
    </row>
    <row r="8" customFormat="false" ht="15" hidden="false" customHeight="false" outlineLevel="0" collapsed="false">
      <c r="A8" s="0" t="s">
        <v>10</v>
      </c>
      <c r="B8" s="0" t="s">
        <v>243</v>
      </c>
      <c r="C8" s="0" t="s">
        <v>1057</v>
      </c>
      <c r="D8" s="0" t="s">
        <v>1058</v>
      </c>
      <c r="E8" s="65" t="n">
        <f aca="false">IFERROR(('WB GDP current US$ old'!E8/1000000000)/'WB GDP constant US$ old'!E8,"")</f>
        <v>0</v>
      </c>
      <c r="F8" s="65" t="n">
        <f aca="false">IFERROR(('WB GDP current US$ old'!F8/1000000000)/'WB GDP constant US$ old'!F8,"")</f>
        <v>0</v>
      </c>
      <c r="G8" s="65" t="n">
        <f aca="false">IFERROR(('WB GDP current US$ old'!G8/1000000000)/'WB GDP constant US$ old'!G8,"")</f>
        <v>0</v>
      </c>
      <c r="H8" s="65" t="n">
        <f aca="false">IFERROR(('WB GDP current US$ old'!H8/1000000000)/'WB GDP constant US$ old'!H8,"")</f>
        <v>0</v>
      </c>
      <c r="I8" s="65" t="n">
        <f aca="false">IFERROR(('WB GDP current US$ old'!I8/1000000000)/'WB GDP constant US$ old'!I8,"")</f>
        <v>0</v>
      </c>
      <c r="J8" s="65" t="n">
        <f aca="false">IFERROR(('WB GDP current US$ old'!J8/1000000000)/'WB GDP constant US$ old'!J8,"")</f>
        <v>0</v>
      </c>
      <c r="K8" s="65" t="n">
        <f aca="false">IFERROR(('WB GDP current US$ old'!K8/1000000000)/'WB GDP constant US$ old'!K8,"")</f>
        <v>0</v>
      </c>
      <c r="L8" s="65" t="n">
        <f aca="false">IFERROR(('WB GDP current US$ old'!L8/1000000000)/'WB GDP constant US$ old'!L8,"")</f>
        <v>0</v>
      </c>
      <c r="M8" s="65" t="n">
        <f aca="false">IFERROR(('WB GDP current US$ old'!M8/1000000000)/'WB GDP constant US$ old'!M8,"")</f>
        <v>0</v>
      </c>
      <c r="N8" s="65" t="n">
        <f aca="false">IFERROR(('WB GDP current US$ old'!N8/1000000000)/'WB GDP constant US$ old'!N8,"")</f>
        <v>0</v>
      </c>
      <c r="O8" s="65" t="n">
        <f aca="false">IFERROR(('WB GDP current US$ old'!O8/1000000000)/'WB GDP constant US$ old'!O8,"")</f>
        <v>0</v>
      </c>
      <c r="P8" s="65" t="n">
        <f aca="false">IFERROR(('WB GDP current US$ old'!P8/1000000000)/'WB GDP constant US$ old'!P8,"")</f>
        <v>0</v>
      </c>
      <c r="Q8" s="65" t="n">
        <f aca="false">IFERROR(('WB GDP current US$ old'!Q8/1000000000)/'WB GDP constant US$ old'!Q8,"")</f>
        <v>0</v>
      </c>
      <c r="R8" s="65" t="n">
        <f aca="false">IFERROR(('WB GDP current US$ old'!R8/1000000000)/'WB GDP constant US$ old'!R8,"")</f>
        <v>0</v>
      </c>
      <c r="S8" s="65" t="n">
        <f aca="false">IFERROR(('WB GDP current US$ old'!S8/1000000000)/'WB GDP constant US$ old'!S8,"")</f>
        <v>0</v>
      </c>
      <c r="T8" s="65" t="n">
        <f aca="false">IFERROR(('WB GDP current US$ old'!T8/1000000000)/'WB GDP constant US$ old'!T8,"")</f>
        <v>0</v>
      </c>
      <c r="U8" s="65" t="n">
        <f aca="false">IFERROR(('WB GDP current US$ old'!U8/1000000000)/'WB GDP constant US$ old'!U8,"")</f>
        <v>0</v>
      </c>
      <c r="V8" s="65" t="n">
        <f aca="false">IFERROR(('WB GDP current US$ old'!V8/1000000000)/'WB GDP constant US$ old'!V8,"")</f>
        <v>0</v>
      </c>
      <c r="W8" s="65" t="n">
        <f aca="false">IFERROR(('WB GDP current US$ old'!W8/1000000000)/'WB GDP constant US$ old'!W8,"")</f>
        <v>0</v>
      </c>
      <c r="X8" s="65" t="n">
        <f aca="false">IFERROR(('WB GDP current US$ old'!X8/1000000000)/'WB GDP constant US$ old'!X8,"")</f>
        <v>0</v>
      </c>
      <c r="Y8" s="65" t="n">
        <f aca="false">IFERROR(('WB GDP current US$ old'!Y8/1000000000)/'WB GDP constant US$ old'!Y8,"")</f>
        <v>0</v>
      </c>
      <c r="Z8" s="65" t="n">
        <f aca="false">IFERROR(('WB GDP current US$ old'!Z8/1000000000)/'WB GDP constant US$ old'!Z8,"")</f>
        <v>0</v>
      </c>
      <c r="AA8" s="65" t="n">
        <f aca="false">IFERROR(('WB GDP current US$ old'!AA8/1000000000)/'WB GDP constant US$ old'!AA8,"")</f>
        <v>0</v>
      </c>
      <c r="AB8" s="65" t="n">
        <f aca="false">IFERROR(('WB GDP current US$ old'!AB8/1000000000)/'WB GDP constant US$ old'!AB8,"")</f>
        <v>0</v>
      </c>
      <c r="AC8" s="65" t="n">
        <f aca="false">IFERROR(('WB GDP current US$ old'!AC8/1000000000)/'WB GDP constant US$ old'!AC8,"")</f>
        <v>0.312460164718859</v>
      </c>
      <c r="AD8" s="65" t="n">
        <f aca="false">IFERROR(('WB GDP current US$ old'!AD8/1000000000)/'WB GDP constant US$ old'!AD8,"")</f>
        <v>0.313557594643829</v>
      </c>
      <c r="AE8" s="65" t="n">
        <f aca="false">IFERROR(('WB GDP current US$ old'!AE8/1000000000)/'WB GDP constant US$ old'!AE8,"")</f>
        <v>0.328161365149875</v>
      </c>
      <c r="AF8" s="65" t="n">
        <f aca="false">IFERROR(('WB GDP current US$ old'!AF8/1000000000)/'WB GDP constant US$ old'!AF8,"")</f>
        <v>0.328160360671451</v>
      </c>
      <c r="AG8" s="65" t="n">
        <f aca="false">IFERROR(('WB GDP current US$ old'!AG8/1000000000)/'WB GDP constant US$ old'!AG8,"")</f>
        <v>0.328158462000823</v>
      </c>
      <c r="AH8" s="65" t="n">
        <f aca="false">IFERROR(('WB GDP current US$ old'!AH8/1000000000)/'WB GDP constant US$ old'!AH8,"")</f>
        <v>0.328170535480394</v>
      </c>
      <c r="AI8" s="65" t="n">
        <f aca="false">IFERROR(('WB GDP current US$ old'!AI8/1000000000)/'WB GDP constant US$ old'!AI8,"")</f>
        <v>0.326754910136552</v>
      </c>
      <c r="AJ8" s="65" t="n">
        <f aca="false">IFERROR(('WB GDP current US$ old'!AJ8/1000000000)/'WB GDP constant US$ old'!AJ8,"")</f>
        <v>0.245999697705173</v>
      </c>
      <c r="AK8" s="65" t="n">
        <f aca="false">IFERROR(('WB GDP current US$ old'!AK8/1000000000)/'WB GDP constant US$ old'!AK8,"")</f>
        <v>0.157206997779673</v>
      </c>
      <c r="AL8" s="65" t="n">
        <f aca="false">IFERROR(('WB GDP current US$ old'!AL8/1000000000)/'WB GDP constant US$ old'!AL8,"")</f>
        <v>0.260790636115428</v>
      </c>
      <c r="AM8" s="65" t="n">
        <f aca="false">IFERROR(('WB GDP current US$ old'!AM8/1000000000)/'WB GDP constant US$ old'!AM8,"")</f>
        <v>0.382116412785223</v>
      </c>
      <c r="AN8" s="65" t="n">
        <f aca="false">IFERROR(('WB GDP current US$ old'!AN8/1000000000)/'WB GDP constant US$ old'!AN8,"")</f>
        <v>0.428945980521145</v>
      </c>
      <c r="AO8" s="65" t="n">
        <f aca="false">IFERROR(('WB GDP current US$ old'!AO8/1000000000)/'WB GDP constant US$ old'!AO8,"")</f>
        <v>0.525750023758692</v>
      </c>
      <c r="AP8" s="65" t="n">
        <f aca="false">IFERROR(('WB GDP current US$ old'!AP8/1000000000)/'WB GDP constant US$ old'!AP8,"")</f>
        <v>0.416601322237756</v>
      </c>
      <c r="AQ8" s="65" t="n">
        <f aca="false">IFERROR(('WB GDP current US$ old'!AQ8/1000000000)/'WB GDP constant US$ old'!AQ8,"")</f>
        <v>0.431520449592808</v>
      </c>
      <c r="AR8" s="65" t="n">
        <f aca="false">IFERROR(('WB GDP current US$ old'!AR8/1000000000)/'WB GDP constant US$ old'!AR8,"")</f>
        <v>0.48226431178387</v>
      </c>
      <c r="AS8" s="65" t="n">
        <f aca="false">IFERROR(('WB GDP current US$ old'!AS8/1000000000)/'WB GDP constant US$ old'!AS8,"")</f>
        <v>0.488580494879305</v>
      </c>
      <c r="AT8" s="65" t="n">
        <f aca="false">IFERROR(('WB GDP current US$ old'!AT8/1000000000)/'WB GDP constant US$ old'!AT8,"")</f>
        <v>0.508443296913635</v>
      </c>
      <c r="AU8" s="65" t="n">
        <f aca="false">IFERROR(('WB GDP current US$ old'!AU8/1000000000)/'WB GDP constant US$ old'!AU8,"")</f>
        <v>0.539185412195728</v>
      </c>
      <c r="AV8" s="65" t="n">
        <f aca="false">IFERROR(('WB GDP current US$ old'!AV8/1000000000)/'WB GDP constant US$ old'!AV8,"")</f>
        <v>0.659392211184243</v>
      </c>
      <c r="AW8" s="65" t="n">
        <f aca="false">IFERROR(('WB GDP current US$ old'!AW8/1000000000)/'WB GDP constant US$ old'!AW8,"")</f>
        <v>0.800164610434303</v>
      </c>
      <c r="AX8" s="65" t="n">
        <f aca="false">IFERROR(('WB GDP current US$ old'!AX8/1000000000)/'WB GDP constant US$ old'!AX8,"")</f>
        <v>0.849775261322873</v>
      </c>
      <c r="AY8" s="65" t="n">
        <f aca="false">IFERROR(('WB GDP current US$ old'!AY8/1000000000)/'WB GDP constant US$ old'!AY8,"")</f>
        <v>0.886539962636055</v>
      </c>
      <c r="AZ8" s="65" t="n">
        <f aca="false">IFERROR(('WB GDP current US$ old'!AZ8/1000000000)/'WB GDP constant US$ old'!AZ8,"")</f>
        <v>1.00401086153011</v>
      </c>
      <c r="BA8" s="65" t="n">
        <f aca="false">IFERROR(('WB GDP current US$ old'!BA8/1000000000)/'WB GDP constant US$ old'!BA8,"")</f>
        <v>1.12675441754406</v>
      </c>
      <c r="BB8" s="65" t="n">
        <f aca="false">IFERROR(('WB GDP current US$ old'!BB8/1000000000)/'WB GDP constant US$ old'!BB8,"")</f>
        <v>1.0193792535209</v>
      </c>
      <c r="BC8" s="65" t="n">
        <f aca="false">IFERROR(('WB GDP current US$ old'!BC8/1000000000)/'WB GDP constant US$ old'!BC8,"")</f>
        <v>0.973370064355117</v>
      </c>
      <c r="BD8" s="65" t="n">
        <f aca="false">IFERROR(('WB GDP current US$ old'!BD8/1000000000)/'WB GDP constant US$ old'!BD8,"")</f>
        <v>1.0259169832686</v>
      </c>
      <c r="BE8" s="65" t="n">
        <f aca="false">IFERROR(('WB GDP current US$ old'!BE8/1000000000)/'WB GDP constant US$ old'!BE8,"")</f>
        <v>0.966774594153828</v>
      </c>
      <c r="BF8" s="65" t="n">
        <f aca="false">IFERROR(('WB GDP current US$ old'!BF8/1000000000)/'WB GDP constant US$ old'!BF8,"")</f>
        <v>0.992642516764001</v>
      </c>
      <c r="BG8" s="65" t="n">
        <f aca="false">IFERROR(('WB GDP current US$ old'!BG8/1000000000)/'WB GDP constant US$ old'!BG8,"")</f>
        <v>1.0098353744222</v>
      </c>
      <c r="BH8" s="65" t="n">
        <f aca="false">IFERROR(('WB GDP current US$ old'!BH8/1000000000)/'WB GDP constant US$ old'!BH8,"")</f>
        <v>0.850402542018659</v>
      </c>
      <c r="BI8" s="65" t="n">
        <f aca="false">IFERROR(('WB GDP current US$ old'!BI8/1000000000)/'WB GDP constant US$ old'!BI8,"")</f>
        <v>0.857407324548463</v>
      </c>
      <c r="BJ8" s="65" t="n">
        <f aca="false">IFERROR(('WB GDP current US$ old'!BJ8/1000000000)/'WB GDP constant US$ old'!BJ8,"")</f>
        <v>0.906677299414075</v>
      </c>
      <c r="BK8" s="65" t="n">
        <f aca="false">IFERROR(('WB GDP current US$ old'!BK8/1000000000)/'WB GDP constant US$ old'!BK8,"")</f>
        <v>1.01355708253375</v>
      </c>
      <c r="BL8" s="65" t="n">
        <f aca="false">IFERROR(('WB GDP current US$ old'!BL8/1000000000)/'WB GDP constant US$ old'!BL8,"")</f>
        <v>1</v>
      </c>
    </row>
    <row r="9" customFormat="false" ht="15" hidden="false" customHeight="false" outlineLevel="0" collapsed="false">
      <c r="A9" s="0" t="s">
        <v>245</v>
      </c>
      <c r="B9" s="0" t="s">
        <v>246</v>
      </c>
      <c r="C9" s="0" t="s">
        <v>1057</v>
      </c>
      <c r="D9" s="0" t="s">
        <v>1058</v>
      </c>
      <c r="E9" s="65" t="n">
        <f aca="false">IFERROR(('WB GDP current US$ old'!E9/1000000000)/'WB GDP constant US$ old'!E9,"")</f>
        <v>0</v>
      </c>
      <c r="F9" s="65" t="n">
        <f aca="false">IFERROR(('WB GDP current US$ old'!F9/1000000000)/'WB GDP constant US$ old'!F9,"")</f>
        <v>0</v>
      </c>
      <c r="G9" s="65" t="n">
        <f aca="false">IFERROR(('WB GDP current US$ old'!G9/1000000000)/'WB GDP constant US$ old'!G9,"")</f>
        <v>0</v>
      </c>
      <c r="H9" s="65" t="n">
        <f aca="false">IFERROR(('WB GDP current US$ old'!H9/1000000000)/'WB GDP constant US$ old'!H9,"")</f>
        <v>0</v>
      </c>
      <c r="I9" s="65" t="n">
        <f aca="false">IFERROR(('WB GDP current US$ old'!I9/1000000000)/'WB GDP constant US$ old'!I9,"")</f>
        <v>0</v>
      </c>
      <c r="J9" s="65" t="n">
        <f aca="false">IFERROR(('WB GDP current US$ old'!J9/1000000000)/'WB GDP constant US$ old'!J9,"")</f>
        <v>0</v>
      </c>
      <c r="K9" s="65" t="n">
        <f aca="false">IFERROR(('WB GDP current US$ old'!K9/1000000000)/'WB GDP constant US$ old'!K9,"")</f>
        <v>0</v>
      </c>
      <c r="L9" s="65" t="n">
        <f aca="false">IFERROR(('WB GDP current US$ old'!L9/1000000000)/'WB GDP constant US$ old'!L9,"")</f>
        <v>0</v>
      </c>
      <c r="M9" s="65" t="n">
        <f aca="false">IFERROR(('WB GDP current US$ old'!M9/1000000000)/'WB GDP constant US$ old'!M9,"")</f>
        <v>0</v>
      </c>
      <c r="N9" s="65" t="n">
        <f aca="false">IFERROR(('WB GDP current US$ old'!N9/1000000000)/'WB GDP constant US$ old'!N9,"")</f>
        <v>0</v>
      </c>
      <c r="O9" s="65" t="n">
        <f aca="false">IFERROR(('WB GDP current US$ old'!O9/1000000000)/'WB GDP constant US$ old'!O9,"")</f>
        <v>0.0871591790748254</v>
      </c>
      <c r="P9" s="65" t="n">
        <f aca="false">IFERROR(('WB GDP current US$ old'!P9/1000000000)/'WB GDP constant US$ old'!P9,"")</f>
        <v>0.0947180362842656</v>
      </c>
      <c r="Q9" s="65" t="n">
        <f aca="false">IFERROR(('WB GDP current US$ old'!Q9/1000000000)/'WB GDP constant US$ old'!Q9,"")</f>
        <v>0.111087846888558</v>
      </c>
      <c r="R9" s="65" t="n">
        <f aca="false">IFERROR(('WB GDP current US$ old'!R9/1000000000)/'WB GDP constant US$ old'!R9,"")</f>
        <v>0.137059425128594</v>
      </c>
      <c r="S9" s="65" t="n">
        <f aca="false">IFERROR(('WB GDP current US$ old'!S9/1000000000)/'WB GDP constant US$ old'!S9,"")</f>
        <v>0.160518090545513</v>
      </c>
      <c r="T9" s="65" t="n">
        <f aca="false">IFERROR(('WB GDP current US$ old'!T9/1000000000)/'WB GDP constant US$ old'!T9,"")</f>
        <v>0.18837960387292</v>
      </c>
      <c r="U9" s="65" t="n">
        <f aca="false">IFERROR(('WB GDP current US$ old'!U9/1000000000)/'WB GDP constant US$ old'!U9,"")</f>
        <v>0.188281224548158</v>
      </c>
      <c r="V9" s="65" t="n">
        <f aca="false">IFERROR(('WB GDP current US$ old'!V9/1000000000)/'WB GDP constant US$ old'!V9,"")</f>
        <v>0.20462371114375</v>
      </c>
      <c r="W9" s="65" t="n">
        <f aca="false">IFERROR(('WB GDP current US$ old'!W9/1000000000)/'WB GDP constant US$ old'!W9,"")</f>
        <v>0.244536304927595</v>
      </c>
      <c r="X9" s="65" t="n">
        <f aca="false">IFERROR(('WB GDP current US$ old'!X9/1000000000)/'WB GDP constant US$ old'!X9,"")</f>
        <v>0.32662704747056</v>
      </c>
      <c r="Y9" s="65" t="n">
        <f aca="false">IFERROR(('WB GDP current US$ old'!Y9/1000000000)/'WB GDP constant US$ old'!Y9,"")</f>
        <v>0.346618320005577</v>
      </c>
      <c r="Z9" s="65" t="n">
        <f aca="false">IFERROR(('WB GDP current US$ old'!Z9/1000000000)/'WB GDP constant US$ old'!Z9,"")</f>
        <v>0.302406341485469</v>
      </c>
      <c r="AA9" s="65" t="n">
        <f aca="false">IFERROR(('WB GDP current US$ old'!AA9/1000000000)/'WB GDP constant US$ old'!AA9,"")</f>
        <v>0.288652398759213</v>
      </c>
      <c r="AB9" s="65" t="n">
        <f aca="false">IFERROR(('WB GDP current US$ old'!AB9/1000000000)/'WB GDP constant US$ old'!AB9,"")</f>
        <v>0.247387698401603</v>
      </c>
      <c r="AC9" s="65" t="n">
        <f aca="false">IFERROR(('WB GDP current US$ old'!AC9/1000000000)/'WB GDP constant US$ old'!AC9,"")</f>
        <v>0.244687482996007</v>
      </c>
      <c r="AD9" s="65" t="n">
        <f aca="false">IFERROR(('WB GDP current US$ old'!AD9/1000000000)/'WB GDP constant US$ old'!AD9,"")</f>
        <v>0.251211533847064</v>
      </c>
      <c r="AE9" s="65" t="n">
        <f aca="false">IFERROR(('WB GDP current US$ old'!AE9/1000000000)/'WB GDP constant US$ old'!AE9,"")</f>
        <v>0.338206321388422</v>
      </c>
      <c r="AF9" s="65" t="n">
        <f aca="false">IFERROR(('WB GDP current US$ old'!AF9/1000000000)/'WB GDP constant US$ old'!AF9,"")</f>
        <v>0.406400091737915</v>
      </c>
      <c r="AG9" s="65" t="n">
        <f aca="false">IFERROR(('WB GDP current US$ old'!AG9/1000000000)/'WB GDP constant US$ old'!AG9,"")</f>
        <v>0.456352290003291</v>
      </c>
      <c r="AH9" s="65" t="n">
        <f aca="false">IFERROR(('WB GDP current US$ old'!AH9/1000000000)/'WB GDP constant US$ old'!AH9,"")</f>
        <v>0.480007146592313</v>
      </c>
      <c r="AI9" s="65" t="n">
        <f aca="false">IFERROR(('WB GDP current US$ old'!AI9/1000000000)/'WB GDP constant US$ old'!AI9,"")</f>
        <v>0.598344832930845</v>
      </c>
      <c r="AJ9" s="65" t="n">
        <f aca="false">IFERROR(('WB GDP current US$ old'!AJ9/1000000000)/'WB GDP constant US$ old'!AJ9,"")</f>
        <v>0.627648613539605</v>
      </c>
      <c r="AK9" s="65" t="n">
        <f aca="false">IFERROR(('WB GDP current US$ old'!AK9/1000000000)/'WB GDP constant US$ old'!AK9,"")</f>
        <v>0.679783094390874</v>
      </c>
      <c r="AL9" s="65" t="n">
        <f aca="false">IFERROR(('WB GDP current US$ old'!AL9/1000000000)/'WB GDP constant US$ old'!AL9,"")</f>
        <v>0.571641314699528</v>
      </c>
      <c r="AM9" s="65" t="n">
        <f aca="false">IFERROR(('WB GDP current US$ old'!AM9/1000000000)/'WB GDP constant US$ old'!AM9,"")</f>
        <v>0.564169714961217</v>
      </c>
      <c r="AN9" s="65" t="n">
        <f aca="false">IFERROR(('WB GDP current US$ old'!AN9/1000000000)/'WB GDP constant US$ old'!AN9,"")</f>
        <v>0.636002038604354</v>
      </c>
      <c r="AO9" s="65" t="n">
        <f aca="false">IFERROR(('WB GDP current US$ old'!AO9/1000000000)/'WB GDP constant US$ old'!AO9,"")</f>
        <v>0.631051397409248</v>
      </c>
      <c r="AP9" s="65" t="n">
        <f aca="false">IFERROR(('WB GDP current US$ old'!AP9/1000000000)/'WB GDP constant US$ old'!AP9,"")</f>
        <v>0.558095390002059</v>
      </c>
      <c r="AQ9" s="65" t="n">
        <f aca="false">IFERROR(('WB GDP current US$ old'!AQ9/1000000000)/'WB GDP constant US$ old'!AQ9,"")</f>
        <v>0.555171651772988</v>
      </c>
      <c r="AR9" s="65" t="n">
        <f aca="false">IFERROR(('WB GDP current US$ old'!AR9/1000000000)/'WB GDP constant US$ old'!AR9,"")</f>
        <v>0.545607526005732</v>
      </c>
      <c r="AS9" s="65" t="n">
        <f aca="false">IFERROR(('WB GDP current US$ old'!AS9/1000000000)/'WB GDP constant US$ old'!AS9,"")</f>
        <v>0.607421042323333</v>
      </c>
      <c r="AT9" s="65" t="n">
        <f aca="false">IFERROR(('WB GDP current US$ old'!AT9/1000000000)/'WB GDP constant US$ old'!AT9,"")</f>
        <v>0.608147299835127</v>
      </c>
      <c r="AU9" s="65" t="n">
        <f aca="false">IFERROR(('WB GDP current US$ old'!AU9/1000000000)/'WB GDP constant US$ old'!AU9,"")</f>
        <v>0.660286669242801</v>
      </c>
      <c r="AV9" s="65" t="n">
        <f aca="false">IFERROR(('WB GDP current US$ old'!AV9/1000000000)/'WB GDP constant US$ old'!AV9,"")</f>
        <v>0.817059253977234</v>
      </c>
      <c r="AW9" s="65" t="n">
        <f aca="false">IFERROR(('WB GDP current US$ old'!AW9/1000000000)/'WB GDP constant US$ old'!AW9,"")</f>
        <v>0.926172147339616</v>
      </c>
      <c r="AX9" s="65" t="n">
        <f aca="false">IFERROR(('WB GDP current US$ old'!AX9/1000000000)/'WB GDP constant US$ old'!AX9,"")</f>
        <v>0.959174106885334</v>
      </c>
      <c r="AY9" s="65" t="n">
        <f aca="false">IFERROR(('WB GDP current US$ old'!AY9/1000000000)/'WB GDP constant US$ old'!AY9,"")</f>
        <v>1.00104903866005</v>
      </c>
      <c r="AZ9" s="65" t="n">
        <f aca="false">IFERROR(('WB GDP current US$ old'!AZ9/1000000000)/'WB GDP constant US$ old'!AZ9,"")</f>
        <v>1.12723752227513</v>
      </c>
      <c r="BA9" s="65" t="n">
        <f aca="false">IFERROR(('WB GDP current US$ old'!BA9/1000000000)/'WB GDP constant US$ old'!BA9,"")</f>
        <v>1.23376339297823</v>
      </c>
      <c r="BB9" s="65" t="n">
        <f aca="false">IFERROR(('WB GDP current US$ old'!BB9/1000000000)/'WB GDP constant US$ old'!BB9,"")</f>
        <v>1.1717188638101</v>
      </c>
      <c r="BC9" s="65" t="n">
        <f aca="false">IFERROR(('WB GDP current US$ old'!BC9/1000000000)/'WB GDP constant US$ old'!BC9,"")</f>
        <v>1.12231235917716</v>
      </c>
      <c r="BD9" s="65" t="n">
        <f aca="false">IFERROR(('WB GDP current US$ old'!BD9/1000000000)/'WB GDP constant US$ old'!BD9,"")</f>
        <v>1.18071539469786</v>
      </c>
      <c r="BE9" s="65" t="n">
        <f aca="false">IFERROR(('WB GDP current US$ old'!BE9/1000000000)/'WB GDP constant US$ old'!BE9,"")</f>
        <v>1.09174685404733</v>
      </c>
      <c r="BF9" s="65" t="n">
        <f aca="false">IFERROR(('WB GDP current US$ old'!BF9/1000000000)/'WB GDP constant US$ old'!BF9,"")</f>
        <v>1.13363985154098</v>
      </c>
      <c r="BG9" s="65" t="n">
        <f aca="false">IFERROR(('WB GDP current US$ old'!BG9/1000000000)/'WB GDP constant US$ old'!BG9,"")</f>
        <v>1.13298834157284</v>
      </c>
      <c r="BH9" s="65" t="n">
        <f aca="false">IFERROR(('WB GDP current US$ old'!BH9/1000000000)/'WB GDP constant US$ old'!BH9,"")</f>
        <v>0.952439619982631</v>
      </c>
      <c r="BI9" s="65" t="n">
        <f aca="false">IFERROR(('WB GDP current US$ old'!BI9/1000000000)/'WB GDP constant US$ old'!BI9,"")</f>
        <v>0.953530465688728</v>
      </c>
      <c r="BJ9" s="65" t="n">
        <f aca="false">IFERROR(('WB GDP current US$ old'!BJ9/1000000000)/'WB GDP constant US$ old'!BJ9,"")</f>
        <v>0.984195136609046</v>
      </c>
      <c r="BK9" s="65" t="n">
        <f aca="false">IFERROR(('WB GDP current US$ old'!BK9/1000000000)/'WB GDP constant US$ old'!BK9,"")</f>
        <v>1.0392422578928</v>
      </c>
      <c r="BL9" s="65" t="n">
        <f aca="false">IFERROR(('WB GDP current US$ old'!BL9/1000000000)/'WB GDP constant US$ old'!BL9,"")</f>
        <v>1</v>
      </c>
    </row>
    <row r="10" customFormat="false" ht="15" hidden="false" customHeight="false" outlineLevel="0" collapsed="false">
      <c r="A10" s="0" t="s">
        <v>1059</v>
      </c>
      <c r="B10" s="0" t="s">
        <v>1060</v>
      </c>
      <c r="C10" s="0" t="s">
        <v>1057</v>
      </c>
      <c r="D10" s="0" t="s">
        <v>1058</v>
      </c>
      <c r="E10" s="65" t="n">
        <f aca="false">IFERROR(('WB GDP current US$ old'!E10/1000000000)/'WB GDP constant US$ old'!E10,"")</f>
        <v>0</v>
      </c>
      <c r="F10" s="65" t="n">
        <f aca="false">IFERROR(('WB GDP current US$ old'!F10/1000000000)/'WB GDP constant US$ old'!F10,"")</f>
        <v>0</v>
      </c>
      <c r="G10" s="65" t="n">
        <f aca="false">IFERROR(('WB GDP current US$ old'!G10/1000000000)/'WB GDP constant US$ old'!G10,"")</f>
        <v>0</v>
      </c>
      <c r="H10" s="65" t="n">
        <f aca="false">IFERROR(('WB GDP current US$ old'!H10/1000000000)/'WB GDP constant US$ old'!H10,"")</f>
        <v>0</v>
      </c>
      <c r="I10" s="65" t="n">
        <f aca="false">IFERROR(('WB GDP current US$ old'!I10/1000000000)/'WB GDP constant US$ old'!I10,"")</f>
        <v>0</v>
      </c>
      <c r="J10" s="65" t="n">
        <f aca="false">IFERROR(('WB GDP current US$ old'!J10/1000000000)/'WB GDP constant US$ old'!J10,"")</f>
        <v>0</v>
      </c>
      <c r="K10" s="65" t="n">
        <f aca="false">IFERROR(('WB GDP current US$ old'!K10/1000000000)/'WB GDP constant US$ old'!K10,"")</f>
        <v>0</v>
      </c>
      <c r="L10" s="65" t="n">
        <f aca="false">IFERROR(('WB GDP current US$ old'!L10/1000000000)/'WB GDP constant US$ old'!L10,"")</f>
        <v>0</v>
      </c>
      <c r="M10" s="65" t="n">
        <f aca="false">IFERROR(('WB GDP current US$ old'!M10/1000000000)/'WB GDP constant US$ old'!M10,"")</f>
        <v>0.0443570638769649</v>
      </c>
      <c r="N10" s="65" t="n">
        <f aca="false">IFERROR(('WB GDP current US$ old'!N10/1000000000)/'WB GDP constant US$ old'!N10,"")</f>
        <v>0.0487043361584284</v>
      </c>
      <c r="O10" s="65" t="n">
        <f aca="false">IFERROR(('WB GDP current US$ old'!O10/1000000000)/'WB GDP constant US$ old'!O10,"")</f>
        <v>0.0548447169416844</v>
      </c>
      <c r="P10" s="65" t="n">
        <f aca="false">IFERROR(('WB GDP current US$ old'!P10/1000000000)/'WB GDP constant US$ old'!P10,"")</f>
        <v>0.0634651110362338</v>
      </c>
      <c r="Q10" s="65" t="n">
        <f aca="false">IFERROR(('WB GDP current US$ old'!Q10/1000000000)/'WB GDP constant US$ old'!Q10,"")</f>
        <v>0.075692079803714</v>
      </c>
      <c r="R10" s="65" t="n">
        <f aca="false">IFERROR(('WB GDP current US$ old'!R10/1000000000)/'WB GDP constant US$ old'!R10,"")</f>
        <v>0.0958047693332056</v>
      </c>
      <c r="S10" s="65" t="n">
        <f aca="false">IFERROR(('WB GDP current US$ old'!S10/1000000000)/'WB GDP constant US$ old'!S10,"")</f>
        <v>0.181102520943487</v>
      </c>
      <c r="T10" s="65" t="n">
        <f aca="false">IFERROR(('WB GDP current US$ old'!T10/1000000000)/'WB GDP constant US$ old'!T10,"")</f>
        <v>0.200619144723389</v>
      </c>
      <c r="U10" s="65" t="n">
        <f aca="false">IFERROR(('WB GDP current US$ old'!U10/1000000000)/'WB GDP constant US$ old'!U10,"")</f>
        <v>0.215345863774217</v>
      </c>
      <c r="V10" s="65" t="n">
        <f aca="false">IFERROR(('WB GDP current US$ old'!V10/1000000000)/'WB GDP constant US$ old'!V10,"")</f>
        <v>0.229091563054661</v>
      </c>
      <c r="W10" s="65" t="n">
        <f aca="false">IFERROR(('WB GDP current US$ old'!W10/1000000000)/'WB GDP constant US$ old'!W10,"")</f>
        <v>0.253298733136719</v>
      </c>
      <c r="X10" s="65" t="n">
        <f aca="false">IFERROR(('WB GDP current US$ old'!X10/1000000000)/'WB GDP constant US$ old'!X10,"")</f>
        <v>0.306917285132889</v>
      </c>
      <c r="Y10" s="65" t="n">
        <f aca="false">IFERROR(('WB GDP current US$ old'!Y10/1000000000)/'WB GDP constant US$ old'!Y10,"")</f>
        <v>0.381463523769055</v>
      </c>
      <c r="Z10" s="65" t="n">
        <f aca="false">IFERROR(('WB GDP current US$ old'!Z10/1000000000)/'WB GDP constant US$ old'!Z10,"")</f>
        <v>0.381691887735758</v>
      </c>
      <c r="AA10" s="65" t="n">
        <f aca="false">IFERROR(('WB GDP current US$ old'!AA10/1000000000)/'WB GDP constant US$ old'!AA10,"")</f>
        <v>0.393813879802319</v>
      </c>
      <c r="AB10" s="65" t="n">
        <f aca="false">IFERROR(('WB GDP current US$ old'!AB10/1000000000)/'WB GDP constant US$ old'!AB10,"")</f>
        <v>0.397395512708731</v>
      </c>
      <c r="AC10" s="65" t="n">
        <f aca="false">IFERROR(('WB GDP current US$ old'!AC10/1000000000)/'WB GDP constant US$ old'!AC10,"")</f>
        <v>0.397801030304501</v>
      </c>
      <c r="AD10" s="65" t="n">
        <f aca="false">IFERROR(('WB GDP current US$ old'!AD10/1000000000)/'WB GDP constant US$ old'!AD10,"")</f>
        <v>0.403293565701768</v>
      </c>
      <c r="AE10" s="65" t="n">
        <f aca="false">IFERROR(('WB GDP current US$ old'!AE10/1000000000)/'WB GDP constant US$ old'!AE10,"")</f>
        <v>0.367814981799779</v>
      </c>
      <c r="AF10" s="65" t="n">
        <f aca="false">IFERROR(('WB GDP current US$ old'!AF10/1000000000)/'WB GDP constant US$ old'!AF10,"")</f>
        <v>0.394291442478631</v>
      </c>
      <c r="AG10" s="65" t="n">
        <f aca="false">IFERROR(('WB GDP current US$ old'!AG10/1000000000)/'WB GDP constant US$ old'!AG10,"")</f>
        <v>0.367017914537148</v>
      </c>
      <c r="AH10" s="65" t="n">
        <f aca="false">IFERROR(('WB GDP current US$ old'!AH10/1000000000)/'WB GDP constant US$ old'!AH10,"")</f>
        <v>0.375917144479648</v>
      </c>
      <c r="AI10" s="65" t="n">
        <f aca="false">IFERROR(('WB GDP current US$ old'!AI10/1000000000)/'WB GDP constant US$ old'!AI10,"")</f>
        <v>0.45983507487921</v>
      </c>
      <c r="AJ10" s="65" t="n">
        <f aca="false">IFERROR(('WB GDP current US$ old'!AJ10/1000000000)/'WB GDP constant US$ old'!AJ10,"")</f>
        <v>0.446910563432201</v>
      </c>
      <c r="AK10" s="65" t="n">
        <f aca="false">IFERROR(('WB GDP current US$ old'!AK10/1000000000)/'WB GDP constant US$ old'!AK10,"")</f>
        <v>0.455820614222413</v>
      </c>
      <c r="AL10" s="65" t="n">
        <f aca="false">IFERROR(('WB GDP current US$ old'!AL10/1000000000)/'WB GDP constant US$ old'!AL10,"")</f>
        <v>0.446401124218656</v>
      </c>
      <c r="AM10" s="65" t="n">
        <f aca="false">IFERROR(('WB GDP current US$ old'!AM10/1000000000)/'WB GDP constant US$ old'!AM10,"")</f>
        <v>0.442104139590613</v>
      </c>
      <c r="AN10" s="65" t="n">
        <f aca="false">IFERROR(('WB GDP current US$ old'!AN10/1000000000)/'WB GDP constant US$ old'!AN10,"")</f>
        <v>0.462275882627897</v>
      </c>
      <c r="AO10" s="65" t="n">
        <f aca="false">IFERROR(('WB GDP current US$ old'!AO10/1000000000)/'WB GDP constant US$ old'!AO10,"")</f>
        <v>0.487878427673754</v>
      </c>
      <c r="AP10" s="65" t="n">
        <f aca="false">IFERROR(('WB GDP current US$ old'!AP10/1000000000)/'WB GDP constant US$ old'!AP10,"")</f>
        <v>0.496403588452163</v>
      </c>
      <c r="AQ10" s="65" t="n">
        <f aca="false">IFERROR(('WB GDP current US$ old'!AQ10/1000000000)/'WB GDP constant US$ old'!AQ10,"")</f>
        <v>0.45478663429609</v>
      </c>
      <c r="AR10" s="65" t="n">
        <f aca="false">IFERROR(('WB GDP current US$ old'!AR10/1000000000)/'WB GDP constant US$ old'!AR10,"")</f>
        <v>0.486162787769415</v>
      </c>
      <c r="AS10" s="65" t="n">
        <f aca="false">IFERROR(('WB GDP current US$ old'!AS10/1000000000)/'WB GDP constant US$ old'!AS10,"")</f>
        <v>0.526012117032722</v>
      </c>
      <c r="AT10" s="65" t="n">
        <f aca="false">IFERROR(('WB GDP current US$ old'!AT10/1000000000)/'WB GDP constant US$ old'!AT10,"")</f>
        <v>0.508924568938285</v>
      </c>
      <c r="AU10" s="65" t="n">
        <f aca="false">IFERROR(('WB GDP current US$ old'!AU10/1000000000)/'WB GDP constant US$ old'!AU10,"")</f>
        <v>0.508781310729153</v>
      </c>
      <c r="AV10" s="65" t="n">
        <f aca="false">IFERROR(('WB GDP current US$ old'!AV10/1000000000)/'WB GDP constant US$ old'!AV10,"")</f>
        <v>0.545735264563657</v>
      </c>
      <c r="AW10" s="65" t="n">
        <f aca="false">IFERROR(('WB GDP current US$ old'!AW10/1000000000)/'WB GDP constant US$ old'!AW10,"")</f>
        <v>0.586475988603907</v>
      </c>
      <c r="AX10" s="65" t="n">
        <f aca="false">IFERROR(('WB GDP current US$ old'!AX10/1000000000)/'WB GDP constant US$ old'!AX10,"")</f>
        <v>0.681619572826034</v>
      </c>
      <c r="AY10" s="65" t="n">
        <f aca="false">IFERROR(('WB GDP current US$ old'!AY10/1000000000)/'WB GDP constant US$ old'!AY10,"")</f>
        <v>0.758642616803088</v>
      </c>
      <c r="AZ10" s="65" t="n">
        <f aca="false">IFERROR(('WB GDP current US$ old'!AZ10/1000000000)/'WB GDP constant US$ old'!AZ10,"")</f>
        <v>0.846245501188071</v>
      </c>
      <c r="BA10" s="65" t="n">
        <f aca="false">IFERROR(('WB GDP current US$ old'!BA10/1000000000)/'WB GDP constant US$ old'!BA10,"")</f>
        <v>1.01524350849161</v>
      </c>
      <c r="BB10" s="65" t="n">
        <f aca="false">IFERROR(('WB GDP current US$ old'!BB10/1000000000)/'WB GDP constant US$ old'!BB10,"")</f>
        <v>0.8724248176704</v>
      </c>
      <c r="BC10" s="65" t="n">
        <f aca="false">IFERROR(('WB GDP current US$ old'!BC10/1000000000)/'WB GDP constant US$ old'!BC10,"")</f>
        <v>0.976286557720395</v>
      </c>
      <c r="BD10" s="65" t="n">
        <f aca="false">IFERROR(('WB GDP current US$ old'!BD10/1000000000)/'WB GDP constant US$ old'!BD10,"")</f>
        <v>1.11580308858184</v>
      </c>
      <c r="BE10" s="65" t="n">
        <f aca="false">IFERROR(('WB GDP current US$ old'!BE10/1000000000)/'WB GDP constant US$ old'!BE10,"")</f>
        <v>1.16333151612627</v>
      </c>
      <c r="BF10" s="65" t="n">
        <f aca="false">IFERROR(('WB GDP current US$ old'!BF10/1000000000)/'WB GDP constant US$ old'!BF10,"")</f>
        <v>1.15996130942268</v>
      </c>
      <c r="BG10" s="65" t="n">
        <f aca="false">IFERROR(('WB GDP current US$ old'!BG10/1000000000)/'WB GDP constant US$ old'!BG10,"")</f>
        <v>1.1466754565653</v>
      </c>
      <c r="BH10" s="65" t="n">
        <f aca="false">IFERROR(('WB GDP current US$ old'!BH10/1000000000)/'WB GDP constant US$ old'!BH10,"")</f>
        <v>0.972639689953048</v>
      </c>
      <c r="BI10" s="65" t="n">
        <f aca="false">IFERROR(('WB GDP current US$ old'!BI10/1000000000)/'WB GDP constant US$ old'!BI10,"")</f>
        <v>0.915481584828451</v>
      </c>
      <c r="BJ10" s="65" t="n">
        <f aca="false">IFERROR(('WB GDP current US$ old'!BJ10/1000000000)/'WB GDP constant US$ old'!BJ10,"")</f>
        <v>0.925192962422691</v>
      </c>
      <c r="BK10" s="65" t="n">
        <f aca="false">IFERROR(('WB GDP current US$ old'!BK10/1000000000)/'WB GDP constant US$ old'!BK10,"")</f>
        <v>0.998295436563291</v>
      </c>
      <c r="BL10" s="65" t="n">
        <f aca="false">IFERROR(('WB GDP current US$ old'!BL10/1000000000)/'WB GDP constant US$ old'!BL10,"")</f>
        <v>1</v>
      </c>
    </row>
    <row r="11" customFormat="false" ht="15" hidden="false" customHeight="false" outlineLevel="0" collapsed="false">
      <c r="A11" s="0" t="s">
        <v>203</v>
      </c>
      <c r="B11" s="0" t="s">
        <v>431</v>
      </c>
      <c r="C11" s="0" t="s">
        <v>1057</v>
      </c>
      <c r="D11" s="0" t="s">
        <v>1058</v>
      </c>
      <c r="E11" s="65" t="n">
        <f aca="false">IFERROR(('WB GDP current US$ old'!E11/1000000000)/'WB GDP constant US$ old'!E11,"")</f>
        <v>0</v>
      </c>
      <c r="F11" s="65" t="n">
        <f aca="false">IFERROR(('WB GDP current US$ old'!F11/1000000000)/'WB GDP constant US$ old'!F11,"")</f>
        <v>0</v>
      </c>
      <c r="G11" s="65" t="n">
        <f aca="false">IFERROR(('WB GDP current US$ old'!G11/1000000000)/'WB GDP constant US$ old'!G11,"")</f>
        <v>0</v>
      </c>
      <c r="H11" s="65" t="n">
        <f aca="false">IFERROR(('WB GDP current US$ old'!H11/1000000000)/'WB GDP constant US$ old'!H11,"")</f>
        <v>0</v>
      </c>
      <c r="I11" s="65" t="n">
        <f aca="false">IFERROR(('WB GDP current US$ old'!I11/1000000000)/'WB GDP constant US$ old'!I11,"")</f>
        <v>0</v>
      </c>
      <c r="J11" s="65" t="n">
        <f aca="false">IFERROR(('WB GDP current US$ old'!J11/1000000000)/'WB GDP constant US$ old'!J11,"")</f>
        <v>0</v>
      </c>
      <c r="K11" s="65" t="n">
        <f aca="false">IFERROR(('WB GDP current US$ old'!K11/1000000000)/'WB GDP constant US$ old'!K11,"")</f>
        <v>0</v>
      </c>
      <c r="L11" s="65" t="n">
        <f aca="false">IFERROR(('WB GDP current US$ old'!L11/1000000000)/'WB GDP constant US$ old'!L11,"")</f>
        <v>0</v>
      </c>
      <c r="M11" s="65" t="n">
        <f aca="false">IFERROR(('WB GDP current US$ old'!M11/1000000000)/'WB GDP constant US$ old'!M11,"")</f>
        <v>0</v>
      </c>
      <c r="N11" s="65" t="n">
        <f aca="false">IFERROR(('WB GDP current US$ old'!N11/1000000000)/'WB GDP constant US$ old'!N11,"")</f>
        <v>0</v>
      </c>
      <c r="O11" s="65" t="n">
        <f aca="false">IFERROR(('WB GDP current US$ old'!O11/1000000000)/'WB GDP constant US$ old'!O11,"")</f>
        <v>0</v>
      </c>
      <c r="P11" s="65" t="n">
        <f aca="false">IFERROR(('WB GDP current US$ old'!P11/1000000000)/'WB GDP constant US$ old'!P11,"")</f>
        <v>0</v>
      </c>
      <c r="Q11" s="65" t="n">
        <f aca="false">IFERROR(('WB GDP current US$ old'!Q11/1000000000)/'WB GDP constant US$ old'!Q11,"")</f>
        <v>0</v>
      </c>
      <c r="R11" s="65" t="n">
        <f aca="false">IFERROR(('WB GDP current US$ old'!R11/1000000000)/'WB GDP constant US$ old'!R11,"")</f>
        <v>0</v>
      </c>
      <c r="S11" s="65" t="n">
        <f aca="false">IFERROR(('WB GDP current US$ old'!S11/1000000000)/'WB GDP constant US$ old'!S11,"")</f>
        <v>0</v>
      </c>
      <c r="T11" s="65" t="n">
        <f aca="false">IFERROR(('WB GDP current US$ old'!T11/1000000000)/'WB GDP constant US$ old'!T11,"")</f>
        <v>0.249019120270614</v>
      </c>
      <c r="U11" s="65" t="n">
        <f aca="false">IFERROR(('WB GDP current US$ old'!U11/1000000000)/'WB GDP constant US$ old'!U11,"")</f>
        <v>0.278916822125026</v>
      </c>
      <c r="V11" s="65" t="n">
        <f aca="false">IFERROR(('WB GDP current US$ old'!V11/1000000000)/'WB GDP constant US$ old'!V11,"")</f>
        <v>0.297321580484445</v>
      </c>
      <c r="W11" s="65" t="n">
        <f aca="false">IFERROR(('WB GDP current US$ old'!W11/1000000000)/'WB GDP constant US$ old'!W11,"")</f>
        <v>0.288811436481937</v>
      </c>
      <c r="X11" s="65" t="n">
        <f aca="false">IFERROR(('WB GDP current US$ old'!X11/1000000000)/'WB GDP constant US$ old'!X11,"")</f>
        <v>0.31367260130365</v>
      </c>
      <c r="Y11" s="65" t="n">
        <f aca="false">IFERROR(('WB GDP current US$ old'!Y11/1000000000)/'WB GDP constant US$ old'!Y11,"")</f>
        <v>0.353556511463981</v>
      </c>
      <c r="Z11" s="65" t="n">
        <f aca="false">IFERROR(('WB GDP current US$ old'!Z11/1000000000)/'WB GDP constant US$ old'!Z11,"")</f>
        <v>0.382251117403184</v>
      </c>
      <c r="AA11" s="65" t="n">
        <f aca="false">IFERROR(('WB GDP current US$ old'!AA11/1000000000)/'WB GDP constant US$ old'!AA11,"")</f>
        <v>0.387269572788953</v>
      </c>
      <c r="AB11" s="65" t="n">
        <f aca="false">IFERROR(('WB GDP current US$ old'!AB11/1000000000)/'WB GDP constant US$ old'!AB11,"")</f>
        <v>0.373258092963346</v>
      </c>
      <c r="AC11" s="65" t="n">
        <f aca="false">IFERROR(('WB GDP current US$ old'!AC11/1000000000)/'WB GDP constant US$ old'!AC11,"")</f>
        <v>0.350498803224552</v>
      </c>
      <c r="AD11" s="65" t="n">
        <f aca="false">IFERROR(('WB GDP current US$ old'!AD11/1000000000)/'WB GDP constant US$ old'!AD11,"")</f>
        <v>0.353094362141137</v>
      </c>
      <c r="AE11" s="65" t="n">
        <f aca="false">IFERROR(('WB GDP current US$ old'!AE11/1000000000)/'WB GDP constant US$ old'!AE11,"")</f>
        <v>0.347097106314152</v>
      </c>
      <c r="AF11" s="65" t="n">
        <f aca="false">IFERROR(('WB GDP current US$ old'!AF11/1000000000)/'WB GDP constant US$ old'!AF11,"")</f>
        <v>0.359889664514789</v>
      </c>
      <c r="AG11" s="65" t="n">
        <f aca="false">IFERROR(('WB GDP current US$ old'!AG11/1000000000)/'WB GDP constant US$ old'!AG11,"")</f>
        <v>0.368458802010381</v>
      </c>
      <c r="AH11" s="65" t="n">
        <f aca="false">IFERROR(('WB GDP current US$ old'!AH11/1000000000)/'WB GDP constant US$ old'!AH11,"")</f>
        <v>0.374911534825117</v>
      </c>
      <c r="AI11" s="65" t="n">
        <f aca="false">IFERROR(('WB GDP current US$ old'!AI11/1000000000)/'WB GDP constant US$ old'!AI11,"")</f>
        <v>0.387418210567384</v>
      </c>
      <c r="AJ11" s="65" t="n">
        <f aca="false">IFERROR(('WB GDP current US$ old'!AJ11/1000000000)/'WB GDP constant US$ old'!AJ11,"")</f>
        <v>0.390559586187085</v>
      </c>
      <c r="AK11" s="65" t="n">
        <f aca="false">IFERROR(('WB GDP current US$ old'!AK11/1000000000)/'WB GDP constant US$ old'!AK11,"")</f>
        <v>0.397616318804243</v>
      </c>
      <c r="AL11" s="65" t="n">
        <f aca="false">IFERROR(('WB GDP current US$ old'!AL11/1000000000)/'WB GDP constant US$ old'!AL11,"")</f>
        <v>0.402697999714465</v>
      </c>
      <c r="AM11" s="65" t="n">
        <f aca="false">IFERROR(('WB GDP current US$ old'!AM11/1000000000)/'WB GDP constant US$ old'!AM11,"")</f>
        <v>0.401641018452617</v>
      </c>
      <c r="AN11" s="65" t="n">
        <f aca="false">IFERROR(('WB GDP current US$ old'!AN11/1000000000)/'WB GDP constant US$ old'!AN11,"")</f>
        <v>0.417335059933098</v>
      </c>
      <c r="AO11" s="65" t="n">
        <f aca="false">IFERROR(('WB GDP current US$ old'!AO11/1000000000)/'WB GDP constant US$ old'!AO11,"")</f>
        <v>0.44142799618043</v>
      </c>
      <c r="AP11" s="65" t="n">
        <f aca="false">IFERROR(('WB GDP current US$ old'!AP11/1000000000)/'WB GDP constant US$ old'!AP11,"")</f>
        <v>0.43722427425718</v>
      </c>
      <c r="AQ11" s="65" t="n">
        <f aca="false">IFERROR(('WB GDP current US$ old'!AQ11/1000000000)/'WB GDP constant US$ old'!AQ11,"")</f>
        <v>0.418451823812949</v>
      </c>
      <c r="AR11" s="65" t="n">
        <f aca="false">IFERROR(('WB GDP current US$ old'!AR11/1000000000)/'WB GDP constant US$ old'!AR11,"")</f>
        <v>0.453783290764462</v>
      </c>
      <c r="AS11" s="65" t="n">
        <f aca="false">IFERROR(('WB GDP current US$ old'!AS11/1000000000)/'WB GDP constant US$ old'!AS11,"")</f>
        <v>0.50578474940944</v>
      </c>
      <c r="AT11" s="65" t="n">
        <f aca="false">IFERROR(('WB GDP current US$ old'!AT11/1000000000)/'WB GDP constant US$ old'!AT11,"")</f>
        <v>0.493902309489191</v>
      </c>
      <c r="AU11" s="65" t="n">
        <f aca="false">IFERROR(('WB GDP current US$ old'!AU11/1000000000)/'WB GDP constant US$ old'!AU11,"")</f>
        <v>0.512526573107857</v>
      </c>
      <c r="AV11" s="65" t="n">
        <f aca="false">IFERROR(('WB GDP current US$ old'!AV11/1000000000)/'WB GDP constant US$ old'!AV11,"")</f>
        <v>0.533398740102796</v>
      </c>
      <c r="AW11" s="65" t="n">
        <f aca="false">IFERROR(('WB GDP current US$ old'!AW11/1000000000)/'WB GDP constant US$ old'!AW11,"")</f>
        <v>0.578745218258227</v>
      </c>
      <c r="AX11" s="65" t="n">
        <f aca="false">IFERROR(('WB GDP current US$ old'!AX11/1000000000)/'WB GDP constant US$ old'!AX11,"")</f>
        <v>0.674390429381408</v>
      </c>
      <c r="AY11" s="65" t="n">
        <f aca="false">IFERROR(('WB GDP current US$ old'!AY11/1000000000)/'WB GDP constant US$ old'!AY11,"")</f>
        <v>0.755062019289267</v>
      </c>
      <c r="AZ11" s="65" t="n">
        <f aca="false">IFERROR(('WB GDP current US$ old'!AZ11/1000000000)/'WB GDP constant US$ old'!AZ11,"")</f>
        <v>0.849701195828865</v>
      </c>
      <c r="BA11" s="65" t="n">
        <f aca="false">IFERROR(('WB GDP current US$ old'!BA11/1000000000)/'WB GDP constant US$ old'!BA11,"")</f>
        <v>1.00717931859147</v>
      </c>
      <c r="BB11" s="65" t="n">
        <f aca="false">IFERROR(('WB GDP current US$ old'!BB11/1000000000)/'WB GDP constant US$ old'!BB11,"")</f>
        <v>0.854259485253869</v>
      </c>
      <c r="BC11" s="65" t="n">
        <f aca="false">IFERROR(('WB GDP current US$ old'!BC11/1000000000)/'WB GDP constant US$ old'!BC11,"")</f>
        <v>0.960957997966843</v>
      </c>
      <c r="BD11" s="65" t="n">
        <f aca="false">IFERROR(('WB GDP current US$ old'!BD11/1000000000)/'WB GDP constant US$ old'!BD11,"")</f>
        <v>1.08747186060766</v>
      </c>
      <c r="BE11" s="65" t="n">
        <f aca="false">IFERROR(('WB GDP current US$ old'!BE11/1000000000)/'WB GDP constant US$ old'!BE11,"")</f>
        <v>1.11180550133555</v>
      </c>
      <c r="BF11" s="65" t="n">
        <f aca="false">IFERROR(('WB GDP current US$ old'!BF11/1000000000)/'WB GDP constant US$ old'!BF11,"")</f>
        <v>1.10216447975147</v>
      </c>
      <c r="BG11" s="65" t="n">
        <f aca="false">IFERROR(('WB GDP current US$ old'!BG11/1000000000)/'WB GDP constant US$ old'!BG11,"")</f>
        <v>1.09218415061776</v>
      </c>
      <c r="BH11" s="65" t="n">
        <f aca="false">IFERROR(('WB GDP current US$ old'!BH11/1000000000)/'WB GDP constant US$ old'!BH11,"")</f>
        <v>0.923129629278603</v>
      </c>
      <c r="BI11" s="65" t="n">
        <f aca="false">IFERROR(('WB GDP current US$ old'!BI11/1000000000)/'WB GDP constant US$ old'!BI11,"")</f>
        <v>0.892986075628431</v>
      </c>
      <c r="BJ11" s="65" t="n">
        <f aca="false">IFERROR(('WB GDP current US$ old'!BJ11/1000000000)/'WB GDP constant US$ old'!BJ11,"")</f>
        <v>0.942056982604282</v>
      </c>
      <c r="BK11" s="65" t="n">
        <f aca="false">IFERROR(('WB GDP current US$ old'!BK11/1000000000)/'WB GDP constant US$ old'!BK11,"")</f>
        <v>1.01936724015399</v>
      </c>
      <c r="BL11" s="65" t="n">
        <f aca="false">IFERROR(('WB GDP current US$ old'!BL11/1000000000)/'WB GDP constant US$ old'!BL11,"")</f>
        <v>1</v>
      </c>
    </row>
    <row r="12" customFormat="false" ht="15" hidden="false" customHeight="false" outlineLevel="0" collapsed="false">
      <c r="A12" s="0" t="s">
        <v>14</v>
      </c>
      <c r="B12" s="0" t="s">
        <v>249</v>
      </c>
      <c r="C12" s="0" t="s">
        <v>1057</v>
      </c>
      <c r="D12" s="0" t="s">
        <v>1058</v>
      </c>
      <c r="E12" s="65" t="n">
        <f aca="false">IFERROR(('WB GDP current US$ old'!E12/1000000000)/'WB GDP constant US$ old'!E12,"")</f>
        <v>0</v>
      </c>
      <c r="F12" s="65" t="n">
        <f aca="false">IFERROR(('WB GDP current US$ old'!F12/1000000000)/'WB GDP constant US$ old'!F12,"")</f>
        <v>0</v>
      </c>
      <c r="G12" s="65" t="n">
        <f aca="false">IFERROR(('WB GDP current US$ old'!G12/1000000000)/'WB GDP constant US$ old'!G12,"")</f>
        <v>0.19892325596815</v>
      </c>
      <c r="H12" s="65" t="n">
        <f aca="false">IFERROR(('WB GDP current US$ old'!H12/1000000000)/'WB GDP constant US$ old'!H12,"")</f>
        <v>0.156990217367268</v>
      </c>
      <c r="I12" s="65" t="n">
        <f aca="false">IFERROR(('WB GDP current US$ old'!I12/1000000000)/'WB GDP constant US$ old'!I12,"")</f>
        <v>0.199758727069667</v>
      </c>
      <c r="J12" s="65" t="n">
        <f aca="false">IFERROR(('WB GDP current US$ old'!J12/1000000000)/'WB GDP constant US$ old'!J12,"")</f>
        <v>0.199992460812667</v>
      </c>
      <c r="K12" s="65" t="n">
        <f aca="false">IFERROR(('WB GDP current US$ old'!K12/1000000000)/'WB GDP constant US$ old'!K12,"")</f>
        <v>0.203350322003918</v>
      </c>
      <c r="L12" s="65" t="n">
        <f aca="false">IFERROR(('WB GDP current US$ old'!L12/1000000000)/'WB GDP constant US$ old'!L12,"")</f>
        <v>0.166955771108743</v>
      </c>
      <c r="M12" s="65" t="n">
        <f aca="false">IFERROR(('WB GDP current US$ old'!M12/1000000000)/'WB GDP constant US$ old'!M12,"")</f>
        <v>0.173590362100282</v>
      </c>
      <c r="N12" s="65" t="n">
        <f aca="false">IFERROR(('WB GDP current US$ old'!N12/1000000000)/'WB GDP constant US$ old'!N12,"")</f>
        <v>0.187123171689548</v>
      </c>
      <c r="O12" s="65" t="n">
        <f aca="false">IFERROR(('WB GDP current US$ old'!O12/1000000000)/'WB GDP constant US$ old'!O12,"")</f>
        <v>0.183497692308063</v>
      </c>
      <c r="P12" s="65" t="n">
        <f aca="false">IFERROR(('WB GDP current US$ old'!P12/1000000000)/'WB GDP constant US$ old'!P12,"")</f>
        <v>0.183068316044184</v>
      </c>
      <c r="Q12" s="65" t="n">
        <f aca="false">IFERROR(('WB GDP current US$ old'!Q12/1000000000)/'WB GDP constant US$ old'!Q12,"")</f>
        <v>0.187925105616718</v>
      </c>
      <c r="R12" s="65" t="n">
        <f aca="false">IFERROR(('WB GDP current US$ old'!R12/1000000000)/'WB GDP constant US$ old'!R12,"")</f>
        <v>0.276517653882493</v>
      </c>
      <c r="S12" s="65" t="n">
        <f aca="false">IFERROR(('WB GDP current US$ old'!S12/1000000000)/'WB GDP constant US$ old'!S12,"")</f>
        <v>0.361216231737031</v>
      </c>
      <c r="T12" s="65" t="n">
        <f aca="false">IFERROR(('WB GDP current US$ old'!T12/1000000000)/'WB GDP constant US$ old'!T12,"")</f>
        <v>0.261567048632224</v>
      </c>
      <c r="U12" s="65" t="n">
        <f aca="false">IFERROR(('WB GDP current US$ old'!U12/1000000000)/'WB GDP constant US$ old'!U12,"")</f>
        <v>0.260493885681987</v>
      </c>
      <c r="V12" s="65" t="n">
        <f aca="false">IFERROR(('WB GDP current US$ old'!V12/1000000000)/'WB GDP constant US$ old'!V12,"")</f>
        <v>0.270316768286046</v>
      </c>
      <c r="W12" s="65" t="n">
        <f aca="false">IFERROR(('WB GDP current US$ old'!W12/1000000000)/'WB GDP constant US$ old'!W12,"")</f>
        <v>0.289562621823358</v>
      </c>
      <c r="X12" s="65" t="n">
        <f aca="false">IFERROR(('WB GDP current US$ old'!X12/1000000000)/'WB GDP constant US$ old'!X12,"")</f>
        <v>0.313225794450921</v>
      </c>
      <c r="Y12" s="65" t="n">
        <f aca="false">IFERROR(('WB GDP current US$ old'!Y12/1000000000)/'WB GDP constant US$ old'!Y12,"")</f>
        <v>0.342888282347058</v>
      </c>
      <c r="Z12" s="65" t="n">
        <f aca="false">IFERROR(('WB GDP current US$ old'!Z12/1000000000)/'WB GDP constant US$ old'!Z12,"")</f>
        <v>0.369716249106937</v>
      </c>
      <c r="AA12" s="65" t="n">
        <f aca="false">IFERROR(('WB GDP current US$ old'!AA12/1000000000)/'WB GDP constant US$ old'!AA12,"")</f>
        <v>0.399111734761616</v>
      </c>
      <c r="AB12" s="65" t="n">
        <f aca="false">IFERROR(('WB GDP current US$ old'!AB12/1000000000)/'WB GDP constant US$ old'!AB12,"")</f>
        <v>0.471721592950287</v>
      </c>
      <c r="AC12" s="65" t="n">
        <f aca="false">IFERROR(('WB GDP current US$ old'!AC12/1000000000)/'WB GDP constant US$ old'!AC12,"")</f>
        <v>0.353267456739896</v>
      </c>
      <c r="AD12" s="65" t="n">
        <f aca="false">IFERROR(('WB GDP current US$ old'!AD12/1000000000)/'WB GDP constant US$ old'!AD12,"")</f>
        <v>0.416530297220089</v>
      </c>
      <c r="AE12" s="65" t="n">
        <f aca="false">IFERROR(('WB GDP current US$ old'!AE12/1000000000)/'WB GDP constant US$ old'!AE12,"")</f>
        <v>0.492317233711652</v>
      </c>
      <c r="AF12" s="65" t="n">
        <f aca="false">IFERROR(('WB GDP current US$ old'!AF12/1000000000)/'WB GDP constant US$ old'!AF12,"")</f>
        <v>0.480093538316516</v>
      </c>
      <c r="AG12" s="65" t="n">
        <f aca="false">IFERROR(('WB GDP current US$ old'!AG12/1000000000)/'WB GDP constant US$ old'!AG12,"")</f>
        <v>0.551353226100682</v>
      </c>
      <c r="AH12" s="65" t="n">
        <f aca="false">IFERROR(('WB GDP current US$ old'!AH12/1000000000)/'WB GDP constant US$ old'!AH12,"")</f>
        <v>0.360608220556052</v>
      </c>
      <c r="AI12" s="65" t="n">
        <f aca="false">IFERROR(('WB GDP current US$ old'!AI12/1000000000)/'WB GDP constant US$ old'!AI12,"")</f>
        <v>0.681946279969216</v>
      </c>
      <c r="AJ12" s="65" t="n">
        <f aca="false">IFERROR(('WB GDP current US$ old'!AJ12/1000000000)/'WB GDP constant US$ old'!AJ12,"")</f>
        <v>0.838694162357612</v>
      </c>
      <c r="AK12" s="65" t="n">
        <f aca="false">IFERROR(('WB GDP current US$ old'!AK12/1000000000)/'WB GDP constant US$ old'!AK12,"")</f>
        <v>0.937029874660692</v>
      </c>
      <c r="AL12" s="65" t="n">
        <f aca="false">IFERROR(('WB GDP current US$ old'!AL12/1000000000)/'WB GDP constant US$ old'!AL12,"")</f>
        <v>0.896062991596788</v>
      </c>
      <c r="AM12" s="65" t="n">
        <f aca="false">IFERROR(('WB GDP current US$ old'!AM12/1000000000)/'WB GDP constant US$ old'!AM12,"")</f>
        <v>0.920673275418318</v>
      </c>
      <c r="AN12" s="65" t="n">
        <f aca="false">IFERROR(('WB GDP current US$ old'!AN12/1000000000)/'WB GDP constant US$ old'!AN12,"")</f>
        <v>0.949813720605583</v>
      </c>
      <c r="AO12" s="65" t="n">
        <f aca="false">IFERROR(('WB GDP current US$ old'!AO12/1000000000)/'WB GDP constant US$ old'!AO12,"")</f>
        <v>0.949316250952732</v>
      </c>
      <c r="AP12" s="65" t="n">
        <f aca="false">IFERROR(('WB GDP current US$ old'!AP12/1000000000)/'WB GDP constant US$ old'!AP12,"")</f>
        <v>0.944912248208286</v>
      </c>
      <c r="AQ12" s="65" t="n">
        <f aca="false">IFERROR(('WB GDP current US$ old'!AQ12/1000000000)/'WB GDP constant US$ old'!AQ12,"")</f>
        <v>0.928798852174901</v>
      </c>
      <c r="AR12" s="65" t="n">
        <f aca="false">IFERROR(('WB GDP current US$ old'!AR12/1000000000)/'WB GDP constant US$ old'!AR12,"")</f>
        <v>0.911740918908565</v>
      </c>
      <c r="AS12" s="65" t="n">
        <f aca="false">IFERROR(('WB GDP current US$ old'!AS12/1000000000)/'WB GDP constant US$ old'!AS12,"")</f>
        <v>0.921198289852496</v>
      </c>
      <c r="AT12" s="65" t="n">
        <f aca="false">IFERROR(('WB GDP current US$ old'!AT12/1000000000)/'WB GDP constant US$ old'!AT12,"")</f>
        <v>0.911104096370422</v>
      </c>
      <c r="AU12" s="65" t="n">
        <f aca="false">IFERROR(('WB GDP current US$ old'!AU12/1000000000)/'WB GDP constant US$ old'!AU12,"")</f>
        <v>0.371879513587155</v>
      </c>
      <c r="AV12" s="65" t="n">
        <f aca="false">IFERROR(('WB GDP current US$ old'!AV12/1000000000)/'WB GDP constant US$ old'!AV12,"")</f>
        <v>0.446098343734135</v>
      </c>
      <c r="AW12" s="65" t="n">
        <f aca="false">IFERROR(('WB GDP current US$ old'!AW12/1000000000)/'WB GDP constant US$ old'!AW12,"")</f>
        <v>0.528034884859884</v>
      </c>
      <c r="AX12" s="65" t="n">
        <f aca="false">IFERROR(('WB GDP current US$ old'!AX12/1000000000)/'WB GDP constant US$ old'!AX12,"")</f>
        <v>0.585495880786594</v>
      </c>
      <c r="AY12" s="65" t="n">
        <f aca="false">IFERROR(('WB GDP current US$ old'!AY12/1000000000)/'WB GDP constant US$ old'!AY12,"")</f>
        <v>0.63410545342475</v>
      </c>
      <c r="AZ12" s="65" t="n">
        <f aca="false">IFERROR(('WB GDP current US$ old'!AZ12/1000000000)/'WB GDP constant US$ old'!AZ12,"")</f>
        <v>0.719214668648762</v>
      </c>
      <c r="BA12" s="65" t="n">
        <f aca="false">IFERROR(('WB GDP current US$ old'!BA12/1000000000)/'WB GDP constant US$ old'!BA12,"")</f>
        <v>0.869121213501273</v>
      </c>
      <c r="BB12" s="65" t="n">
        <f aca="false">IFERROR(('WB GDP current US$ old'!BB12/1000000000)/'WB GDP constant US$ old'!BB12,"")</f>
        <v>0.850769235341963</v>
      </c>
      <c r="BC12" s="65" t="n">
        <f aca="false">IFERROR(('WB GDP current US$ old'!BC12/1000000000)/'WB GDP constant US$ old'!BC12,"")</f>
        <v>0.982867073902715</v>
      </c>
      <c r="BD12" s="65" t="n">
        <f aca="false">IFERROR(('WB GDP current US$ old'!BD12/1000000000)/'WB GDP constant US$ old'!BD12,"")</f>
        <v>1.16037486180523</v>
      </c>
      <c r="BE12" s="65" t="n">
        <f aca="false">IFERROR(('WB GDP current US$ old'!BE12/1000000000)/'WB GDP constant US$ old'!BE12,"")</f>
        <v>1.20739121711</v>
      </c>
      <c r="BF12" s="65" t="n">
        <f aca="false">IFERROR(('WB GDP current US$ old'!BF12/1000000000)/'WB GDP constant US$ old'!BF12,"")</f>
        <v>1.19208084664603</v>
      </c>
      <c r="BG12" s="65" t="n">
        <f aca="false">IFERROR(('WB GDP current US$ old'!BG12/1000000000)/'WB GDP constant US$ old'!BG12,"")</f>
        <v>1.16586439129063</v>
      </c>
      <c r="BH12" s="65" t="n">
        <f aca="false">IFERROR(('WB GDP current US$ old'!BH12/1000000000)/'WB GDP constant US$ old'!BH12,"")</f>
        <v>1.28241967208285</v>
      </c>
      <c r="BI12" s="65" t="n">
        <f aca="false">IFERROR(('WB GDP current US$ old'!BI12/1000000000)/'WB GDP constant US$ old'!BI12,"")</f>
        <v>1.22770946759407</v>
      </c>
      <c r="BJ12" s="65" t="n">
        <f aca="false">IFERROR(('WB GDP current US$ old'!BJ12/1000000000)/'WB GDP constant US$ old'!BJ12,"")</f>
        <v>1.37844801866996</v>
      </c>
      <c r="BK12" s="65" t="n">
        <f aca="false">IFERROR(('WB GDP current US$ old'!BK12/1000000000)/'WB GDP constant US$ old'!BK12,"")</f>
        <v>1.1377799190905</v>
      </c>
      <c r="BL12" s="65" t="n">
        <f aca="false">IFERROR(('WB GDP current US$ old'!BL12/1000000000)/'WB GDP constant US$ old'!BL12,"")</f>
        <v>1</v>
      </c>
    </row>
    <row r="13" customFormat="false" ht="15" hidden="false" customHeight="false" outlineLevel="0" collapsed="false">
      <c r="A13" s="0" t="s">
        <v>15</v>
      </c>
      <c r="B13" s="0" t="s">
        <v>250</v>
      </c>
      <c r="C13" s="0" t="s">
        <v>1057</v>
      </c>
      <c r="D13" s="0" t="s">
        <v>1058</v>
      </c>
      <c r="E13" s="65" t="n">
        <f aca="false">IFERROR(('WB GDP current US$ old'!E13/1000000000)/'WB GDP constant US$ old'!E13,"")</f>
        <v>0</v>
      </c>
      <c r="F13" s="65" t="n">
        <f aca="false">IFERROR(('WB GDP current US$ old'!F13/1000000000)/'WB GDP constant US$ old'!F13,"")</f>
        <v>0</v>
      </c>
      <c r="G13" s="65" t="n">
        <f aca="false">IFERROR(('WB GDP current US$ old'!G13/1000000000)/'WB GDP constant US$ old'!G13,"")</f>
        <v>0</v>
      </c>
      <c r="H13" s="65" t="n">
        <f aca="false">IFERROR(('WB GDP current US$ old'!H13/1000000000)/'WB GDP constant US$ old'!H13,"")</f>
        <v>0</v>
      </c>
      <c r="I13" s="65" t="n">
        <f aca="false">IFERROR(('WB GDP current US$ old'!I13/1000000000)/'WB GDP constant US$ old'!I13,"")</f>
        <v>0</v>
      </c>
      <c r="J13" s="65" t="n">
        <f aca="false">IFERROR(('WB GDP current US$ old'!J13/1000000000)/'WB GDP constant US$ old'!J13,"")</f>
        <v>0</v>
      </c>
      <c r="K13" s="65" t="n">
        <f aca="false">IFERROR(('WB GDP current US$ old'!K13/1000000000)/'WB GDP constant US$ old'!K13,"")</f>
        <v>0</v>
      </c>
      <c r="L13" s="65" t="n">
        <f aca="false">IFERROR(('WB GDP current US$ old'!L13/1000000000)/'WB GDP constant US$ old'!L13,"")</f>
        <v>0</v>
      </c>
      <c r="M13" s="65" t="n">
        <f aca="false">IFERROR(('WB GDP current US$ old'!M13/1000000000)/'WB GDP constant US$ old'!M13,"")</f>
        <v>0</v>
      </c>
      <c r="N13" s="65" t="n">
        <f aca="false">IFERROR(('WB GDP current US$ old'!N13/1000000000)/'WB GDP constant US$ old'!N13,"")</f>
        <v>0</v>
      </c>
      <c r="O13" s="65" t="n">
        <f aca="false">IFERROR(('WB GDP current US$ old'!O13/1000000000)/'WB GDP constant US$ old'!O13,"")</f>
        <v>0</v>
      </c>
      <c r="P13" s="65" t="n">
        <f aca="false">IFERROR(('WB GDP current US$ old'!P13/1000000000)/'WB GDP constant US$ old'!P13,"")</f>
        <v>0</v>
      </c>
      <c r="Q13" s="65" t="n">
        <f aca="false">IFERROR(('WB GDP current US$ old'!Q13/1000000000)/'WB GDP constant US$ old'!Q13,"")</f>
        <v>0</v>
      </c>
      <c r="R13" s="65" t="n">
        <f aca="false">IFERROR(('WB GDP current US$ old'!R13/1000000000)/'WB GDP constant US$ old'!R13,"")</f>
        <v>0</v>
      </c>
      <c r="S13" s="65" t="n">
        <f aca="false">IFERROR(('WB GDP current US$ old'!S13/1000000000)/'WB GDP constant US$ old'!S13,"")</f>
        <v>0</v>
      </c>
      <c r="T13" s="65" t="n">
        <f aca="false">IFERROR(('WB GDP current US$ old'!T13/1000000000)/'WB GDP constant US$ old'!T13,"")</f>
        <v>0</v>
      </c>
      <c r="U13" s="65" t="n">
        <f aca="false">IFERROR(('WB GDP current US$ old'!U13/1000000000)/'WB GDP constant US$ old'!U13,"")</f>
        <v>0</v>
      </c>
      <c r="V13" s="65" t="n">
        <f aca="false">IFERROR(('WB GDP current US$ old'!V13/1000000000)/'WB GDP constant US$ old'!V13,"")</f>
        <v>0</v>
      </c>
      <c r="W13" s="65" t="n">
        <f aca="false">IFERROR(('WB GDP current US$ old'!W13/1000000000)/'WB GDP constant US$ old'!W13,"")</f>
        <v>0</v>
      </c>
      <c r="X13" s="65" t="n">
        <f aca="false">IFERROR(('WB GDP current US$ old'!X13/1000000000)/'WB GDP constant US$ old'!X13,"")</f>
        <v>0</v>
      </c>
      <c r="Y13" s="65" t="n">
        <f aca="false">IFERROR(('WB GDP current US$ old'!Y13/1000000000)/'WB GDP constant US$ old'!Y13,"")</f>
        <v>0</v>
      </c>
      <c r="Z13" s="65" t="n">
        <f aca="false">IFERROR(('WB GDP current US$ old'!Z13/1000000000)/'WB GDP constant US$ old'!Z13,"")</f>
        <v>0</v>
      </c>
      <c r="AA13" s="65" t="n">
        <f aca="false">IFERROR(('WB GDP current US$ old'!AA13/1000000000)/'WB GDP constant US$ old'!AA13,"")</f>
        <v>0</v>
      </c>
      <c r="AB13" s="65" t="n">
        <f aca="false">IFERROR(('WB GDP current US$ old'!AB13/1000000000)/'WB GDP constant US$ old'!AB13,"")</f>
        <v>0</v>
      </c>
      <c r="AC13" s="65" t="n">
        <f aca="false">IFERROR(('WB GDP current US$ old'!AC13/1000000000)/'WB GDP constant US$ old'!AC13,"")</f>
        <v>0</v>
      </c>
      <c r="AD13" s="65" t="n">
        <f aca="false">IFERROR(('WB GDP current US$ old'!AD13/1000000000)/'WB GDP constant US$ old'!AD13,"")</f>
        <v>0</v>
      </c>
      <c r="AE13" s="65" t="n">
        <f aca="false">IFERROR(('WB GDP current US$ old'!AE13/1000000000)/'WB GDP constant US$ old'!AE13,"")</f>
        <v>0</v>
      </c>
      <c r="AF13" s="65" t="n">
        <f aca="false">IFERROR(('WB GDP current US$ old'!AF13/1000000000)/'WB GDP constant US$ old'!AF13,"")</f>
        <v>0</v>
      </c>
      <c r="AG13" s="65" t="n">
        <f aca="false">IFERROR(('WB GDP current US$ old'!AG13/1000000000)/'WB GDP constant US$ old'!AG13,"")</f>
        <v>0</v>
      </c>
      <c r="AH13" s="65" t="n">
        <f aca="false">IFERROR(('WB GDP current US$ old'!AH13/1000000000)/'WB GDP constant US$ old'!AH13,"")</f>
        <v>0</v>
      </c>
      <c r="AI13" s="65" t="n">
        <f aca="false">IFERROR(('WB GDP current US$ old'!AI13/1000000000)/'WB GDP constant US$ old'!AI13,"")</f>
        <v>0.3636978853139</v>
      </c>
      <c r="AJ13" s="65" t="n">
        <f aca="false">IFERROR(('WB GDP current US$ old'!AJ13/1000000000)/'WB GDP constant US$ old'!AJ13,"")</f>
        <v>0.377520559144251</v>
      </c>
      <c r="AK13" s="65" t="n">
        <f aca="false">IFERROR(('WB GDP current US$ old'!AK13/1000000000)/'WB GDP constant US$ old'!AK13,"")</f>
        <v>0.399062367878625</v>
      </c>
      <c r="AL13" s="65" t="n">
        <f aca="false">IFERROR(('WB GDP current US$ old'!AL13/1000000000)/'WB GDP constant US$ old'!AL13,"")</f>
        <v>0.413064579102446</v>
      </c>
      <c r="AM13" s="65" t="n">
        <f aca="false">IFERROR(('WB GDP current US$ old'!AM13/1000000000)/'WB GDP constant US$ old'!AM13,"")</f>
        <v>0.429041434274358</v>
      </c>
      <c r="AN13" s="65" t="n">
        <f aca="false">IFERROR(('WB GDP current US$ old'!AN13/1000000000)/'WB GDP constant US$ old'!AN13,"")</f>
        <v>0.448088001740476</v>
      </c>
      <c r="AO13" s="65" t="n">
        <f aca="false">IFERROR(('WB GDP current US$ old'!AO13/1000000000)/'WB GDP constant US$ old'!AO13,"")</f>
        <v>0.460347512668071</v>
      </c>
      <c r="AP13" s="65" t="n">
        <f aca="false">IFERROR(('WB GDP current US$ old'!AP13/1000000000)/'WB GDP constant US$ old'!AP13,"")</f>
        <v>0.457414383626331</v>
      </c>
      <c r="AQ13" s="65" t="n">
        <f aca="false">IFERROR(('WB GDP current US$ old'!AQ13/1000000000)/'WB GDP constant US$ old'!AQ13,"")</f>
        <v>0.492399862610649</v>
      </c>
      <c r="AR13" s="65" t="n">
        <f aca="false">IFERROR(('WB GDP current US$ old'!AR13/1000000000)/'WB GDP constant US$ old'!AR13,"")</f>
        <v>0.464526201962317</v>
      </c>
      <c r="AS13" s="65" t="n">
        <f aca="false">IFERROR(('WB GDP current US$ old'!AS13/1000000000)/'WB GDP constant US$ old'!AS13,"")</f>
        <v>0.454352755475405</v>
      </c>
      <c r="AT13" s="65" t="n">
        <f aca="false">IFERROR(('WB GDP current US$ old'!AT13/1000000000)/'WB GDP constant US$ old'!AT13,"")</f>
        <v>0.459426175956246</v>
      </c>
      <c r="AU13" s="65" t="n">
        <f aca="false">IFERROR(('WB GDP current US$ old'!AU13/1000000000)/'WB GDP constant US$ old'!AU13,"")</f>
        <v>0.455255385172468</v>
      </c>
      <c r="AV13" s="65" t="n">
        <f aca="false">IFERROR(('WB GDP current US$ old'!AV13/1000000000)/'WB GDP constant US$ old'!AV13,"")</f>
        <v>0.471731001757015</v>
      </c>
      <c r="AW13" s="65" t="n">
        <f aca="false">IFERROR(('WB GDP current US$ old'!AW13/1000000000)/'WB GDP constant US$ old'!AW13,"")</f>
        <v>0.543941897245145</v>
      </c>
      <c r="AX13" s="65" t="n">
        <f aca="false">IFERROR(('WB GDP current US$ old'!AX13/1000000000)/'WB GDP constant US$ old'!AX13,"")</f>
        <v>0.654326177348701</v>
      </c>
      <c r="AY13" s="65" t="n">
        <f aca="false">IFERROR(('WB GDP current US$ old'!AY13/1000000000)/'WB GDP constant US$ old'!AY13,"")</f>
        <v>0.753067208949878</v>
      </c>
      <c r="AZ13" s="65" t="n">
        <f aca="false">IFERROR(('WB GDP current US$ old'!AZ13/1000000000)/'WB GDP constant US$ old'!AZ13,"")</f>
        <v>0.955069280617484</v>
      </c>
      <c r="BA13" s="65" t="n">
        <f aca="false">IFERROR(('WB GDP current US$ old'!BA13/1000000000)/'WB GDP constant US$ old'!BA13,"")</f>
        <v>1.13173962368879</v>
      </c>
      <c r="BB13" s="65" t="n">
        <f aca="false">IFERROR(('WB GDP current US$ old'!BB13/1000000000)/'WB GDP constant US$ old'!BB13,"")</f>
        <v>0.976992677565185</v>
      </c>
      <c r="BC13" s="65" t="n">
        <f aca="false">IFERROR(('WB GDP current US$ old'!BC13/1000000000)/'WB GDP constant US$ old'!BC13,"")</f>
        <v>1.02365180968632</v>
      </c>
      <c r="BD13" s="65" t="n">
        <f aca="false">IFERROR(('WB GDP current US$ old'!BD13/1000000000)/'WB GDP constant US$ old'!BD13,"")</f>
        <v>1.07080305234832</v>
      </c>
      <c r="BE13" s="65" t="n">
        <f aca="false">IFERROR(('WB GDP current US$ old'!BE13/1000000000)/'WB GDP constant US$ old'!BE13,"")</f>
        <v>1.04588311416605</v>
      </c>
      <c r="BF13" s="65" t="n">
        <f aca="false">IFERROR(('WB GDP current US$ old'!BF13/1000000000)/'WB GDP constant US$ old'!BF13,"")</f>
        <v>1.06034733530507</v>
      </c>
      <c r="BG13" s="65" t="n">
        <f aca="false">IFERROR(('WB GDP current US$ old'!BG13/1000000000)/'WB GDP constant US$ old'!BG13,"")</f>
        <v>1.06841595396063</v>
      </c>
      <c r="BH13" s="65" t="n">
        <f aca="false">IFERROR(('WB GDP current US$ old'!BH13/1000000000)/'WB GDP constant US$ old'!BH13,"")</f>
        <v>0.94110157797787</v>
      </c>
      <c r="BI13" s="65" t="n">
        <f aca="false">IFERROR(('WB GDP current US$ old'!BI13/1000000000)/'WB GDP constant US$ old'!BI13,"")</f>
        <v>0.938582124388857</v>
      </c>
      <c r="BJ13" s="65" t="n">
        <f aca="false">IFERROR(('WB GDP current US$ old'!BJ13/1000000000)/'WB GDP constant US$ old'!BJ13,"")</f>
        <v>0.954342030810717</v>
      </c>
      <c r="BK13" s="65" t="n">
        <f aca="false">IFERROR(('WB GDP current US$ old'!BK13/1000000000)/'WB GDP constant US$ old'!BK13,"")</f>
        <v>0.980394899088552</v>
      </c>
      <c r="BL13" s="65" t="n">
        <f aca="false">IFERROR(('WB GDP current US$ old'!BL13/1000000000)/'WB GDP constant US$ old'!BL13,"")</f>
        <v>1</v>
      </c>
    </row>
    <row r="14" customFormat="false" ht="15" hidden="false" customHeight="false" outlineLevel="0" collapsed="false">
      <c r="A14" s="0" t="s">
        <v>498</v>
      </c>
      <c r="B14" s="0" t="s">
        <v>500</v>
      </c>
      <c r="C14" s="0" t="s">
        <v>1057</v>
      </c>
      <c r="D14" s="0" t="s">
        <v>1058</v>
      </c>
      <c r="E14" s="65" t="str">
        <f aca="false">IFERROR(('WB GDP current US$ old'!E14/1000000000)/'WB GDP constant US$ old'!E14,"")</f>
        <v/>
      </c>
      <c r="F14" s="65" t="str">
        <f aca="false">IFERROR(('WB GDP current US$ old'!F14/1000000000)/'WB GDP constant US$ old'!F14,"")</f>
        <v/>
      </c>
      <c r="G14" s="65" t="str">
        <f aca="false">IFERROR(('WB GDP current US$ old'!G14/1000000000)/'WB GDP constant US$ old'!G14,"")</f>
        <v/>
      </c>
      <c r="H14" s="65" t="str">
        <f aca="false">IFERROR(('WB GDP current US$ old'!H14/1000000000)/'WB GDP constant US$ old'!H14,"")</f>
        <v/>
      </c>
      <c r="I14" s="65" t="str">
        <f aca="false">IFERROR(('WB GDP current US$ old'!I14/1000000000)/'WB GDP constant US$ old'!I14,"")</f>
        <v/>
      </c>
      <c r="J14" s="65" t="str">
        <f aca="false">IFERROR(('WB GDP current US$ old'!J14/1000000000)/'WB GDP constant US$ old'!J14,"")</f>
        <v/>
      </c>
      <c r="K14" s="65" t="str">
        <f aca="false">IFERROR(('WB GDP current US$ old'!K14/1000000000)/'WB GDP constant US$ old'!K14,"")</f>
        <v/>
      </c>
      <c r="L14" s="65" t="str">
        <f aca="false">IFERROR(('WB GDP current US$ old'!L14/1000000000)/'WB GDP constant US$ old'!L14,"")</f>
        <v/>
      </c>
      <c r="M14" s="65" t="str">
        <f aca="false">IFERROR(('WB GDP current US$ old'!M14/1000000000)/'WB GDP constant US$ old'!M14,"")</f>
        <v/>
      </c>
      <c r="N14" s="65" t="str">
        <f aca="false">IFERROR(('WB GDP current US$ old'!N14/1000000000)/'WB GDP constant US$ old'!N14,"")</f>
        <v/>
      </c>
      <c r="O14" s="65" t="str">
        <f aca="false">IFERROR(('WB GDP current US$ old'!O14/1000000000)/'WB GDP constant US$ old'!O14,"")</f>
        <v/>
      </c>
      <c r="P14" s="65" t="str">
        <f aca="false">IFERROR(('WB GDP current US$ old'!P14/1000000000)/'WB GDP constant US$ old'!P14,"")</f>
        <v/>
      </c>
      <c r="Q14" s="65" t="str">
        <f aca="false">IFERROR(('WB GDP current US$ old'!Q14/1000000000)/'WB GDP constant US$ old'!Q14,"")</f>
        <v/>
      </c>
      <c r="R14" s="65" t="str">
        <f aca="false">IFERROR(('WB GDP current US$ old'!R14/1000000000)/'WB GDP constant US$ old'!R14,"")</f>
        <v/>
      </c>
      <c r="S14" s="65" t="str">
        <f aca="false">IFERROR(('WB GDP current US$ old'!S14/1000000000)/'WB GDP constant US$ old'!S14,"")</f>
        <v/>
      </c>
      <c r="T14" s="65" t="str">
        <f aca="false">IFERROR(('WB GDP current US$ old'!T14/1000000000)/'WB GDP constant US$ old'!T14,"")</f>
        <v/>
      </c>
      <c r="U14" s="65" t="str">
        <f aca="false">IFERROR(('WB GDP current US$ old'!U14/1000000000)/'WB GDP constant US$ old'!U14,"")</f>
        <v/>
      </c>
      <c r="V14" s="65" t="str">
        <f aca="false">IFERROR(('WB GDP current US$ old'!V14/1000000000)/'WB GDP constant US$ old'!V14,"")</f>
        <v/>
      </c>
      <c r="W14" s="65" t="str">
        <f aca="false">IFERROR(('WB GDP current US$ old'!W14/1000000000)/'WB GDP constant US$ old'!W14,"")</f>
        <v/>
      </c>
      <c r="X14" s="65" t="str">
        <f aca="false">IFERROR(('WB GDP current US$ old'!X14/1000000000)/'WB GDP constant US$ old'!X14,"")</f>
        <v/>
      </c>
      <c r="Y14" s="65" t="str">
        <f aca="false">IFERROR(('WB GDP current US$ old'!Y14/1000000000)/'WB GDP constant US$ old'!Y14,"")</f>
        <v/>
      </c>
      <c r="Z14" s="65" t="str">
        <f aca="false">IFERROR(('WB GDP current US$ old'!Z14/1000000000)/'WB GDP constant US$ old'!Z14,"")</f>
        <v/>
      </c>
      <c r="AA14" s="65" t="str">
        <f aca="false">IFERROR(('WB GDP current US$ old'!AA14/1000000000)/'WB GDP constant US$ old'!AA14,"")</f>
        <v/>
      </c>
      <c r="AB14" s="65" t="str">
        <f aca="false">IFERROR(('WB GDP current US$ old'!AB14/1000000000)/'WB GDP constant US$ old'!AB14,"")</f>
        <v/>
      </c>
      <c r="AC14" s="65" t="str">
        <f aca="false">IFERROR(('WB GDP current US$ old'!AC14/1000000000)/'WB GDP constant US$ old'!AC14,"")</f>
        <v/>
      </c>
      <c r="AD14" s="65" t="str">
        <f aca="false">IFERROR(('WB GDP current US$ old'!AD14/1000000000)/'WB GDP constant US$ old'!AD14,"")</f>
        <v/>
      </c>
      <c r="AE14" s="65" t="str">
        <f aca="false">IFERROR(('WB GDP current US$ old'!AE14/1000000000)/'WB GDP constant US$ old'!AE14,"")</f>
        <v/>
      </c>
      <c r="AF14" s="65" t="str">
        <f aca="false">IFERROR(('WB GDP current US$ old'!AF14/1000000000)/'WB GDP constant US$ old'!AF14,"")</f>
        <v/>
      </c>
      <c r="AG14" s="65" t="str">
        <f aca="false">IFERROR(('WB GDP current US$ old'!AG14/1000000000)/'WB GDP constant US$ old'!AG14,"")</f>
        <v/>
      </c>
      <c r="AH14" s="65" t="str">
        <f aca="false">IFERROR(('WB GDP current US$ old'!AH14/1000000000)/'WB GDP constant US$ old'!AH14,"")</f>
        <v/>
      </c>
      <c r="AI14" s="65" t="str">
        <f aca="false">IFERROR(('WB GDP current US$ old'!AI14/1000000000)/'WB GDP constant US$ old'!AI14,"")</f>
        <v/>
      </c>
      <c r="AJ14" s="65" t="str">
        <f aca="false">IFERROR(('WB GDP current US$ old'!AJ14/1000000000)/'WB GDP constant US$ old'!AJ14,"")</f>
        <v/>
      </c>
      <c r="AK14" s="65" t="str">
        <f aca="false">IFERROR(('WB GDP current US$ old'!AK14/1000000000)/'WB GDP constant US$ old'!AK14,"")</f>
        <v/>
      </c>
      <c r="AL14" s="65" t="str">
        <f aca="false">IFERROR(('WB GDP current US$ old'!AL14/1000000000)/'WB GDP constant US$ old'!AL14,"")</f>
        <v/>
      </c>
      <c r="AM14" s="65" t="str">
        <f aca="false">IFERROR(('WB GDP current US$ old'!AM14/1000000000)/'WB GDP constant US$ old'!AM14,"")</f>
        <v/>
      </c>
      <c r="AN14" s="65" t="str">
        <f aca="false">IFERROR(('WB GDP current US$ old'!AN14/1000000000)/'WB GDP constant US$ old'!AN14,"")</f>
        <v/>
      </c>
      <c r="AO14" s="65" t="str">
        <f aca="false">IFERROR(('WB GDP current US$ old'!AO14/1000000000)/'WB GDP constant US$ old'!AO14,"")</f>
        <v/>
      </c>
      <c r="AP14" s="65" t="str">
        <f aca="false">IFERROR(('WB GDP current US$ old'!AP14/1000000000)/'WB GDP constant US$ old'!AP14,"")</f>
        <v/>
      </c>
      <c r="AQ14" s="65" t="str">
        <f aca="false">IFERROR(('WB GDP current US$ old'!AQ14/1000000000)/'WB GDP constant US$ old'!AQ14,"")</f>
        <v/>
      </c>
      <c r="AR14" s="65" t="str">
        <f aca="false">IFERROR(('WB GDP current US$ old'!AR14/1000000000)/'WB GDP constant US$ old'!AR14,"")</f>
        <v/>
      </c>
      <c r="AS14" s="65" t="str">
        <f aca="false">IFERROR(('WB GDP current US$ old'!AS14/1000000000)/'WB GDP constant US$ old'!AS14,"")</f>
        <v/>
      </c>
      <c r="AT14" s="65" t="str">
        <f aca="false">IFERROR(('WB GDP current US$ old'!AT14/1000000000)/'WB GDP constant US$ old'!AT14,"")</f>
        <v/>
      </c>
      <c r="AU14" s="65" t="str">
        <f aca="false">IFERROR(('WB GDP current US$ old'!AU14/1000000000)/'WB GDP constant US$ old'!AU14,"")</f>
        <v/>
      </c>
      <c r="AV14" s="65" t="str">
        <f aca="false">IFERROR(('WB GDP current US$ old'!AV14/1000000000)/'WB GDP constant US$ old'!AV14,"")</f>
        <v/>
      </c>
      <c r="AW14" s="65" t="str">
        <f aca="false">IFERROR(('WB GDP current US$ old'!AW14/1000000000)/'WB GDP constant US$ old'!AW14,"")</f>
        <v/>
      </c>
      <c r="AX14" s="65" t="str">
        <f aca="false">IFERROR(('WB GDP current US$ old'!AX14/1000000000)/'WB GDP constant US$ old'!AX14,"")</f>
        <v/>
      </c>
      <c r="AY14" s="65" t="str">
        <f aca="false">IFERROR(('WB GDP current US$ old'!AY14/1000000000)/'WB GDP constant US$ old'!AY14,"")</f>
        <v/>
      </c>
      <c r="AZ14" s="65" t="str">
        <f aca="false">IFERROR(('WB GDP current US$ old'!AZ14/1000000000)/'WB GDP constant US$ old'!AZ14,"")</f>
        <v/>
      </c>
      <c r="BA14" s="65" t="str">
        <f aca="false">IFERROR(('WB GDP current US$ old'!BA14/1000000000)/'WB GDP constant US$ old'!BA14,"")</f>
        <v/>
      </c>
      <c r="BB14" s="65" t="str">
        <f aca="false">IFERROR(('WB GDP current US$ old'!BB14/1000000000)/'WB GDP constant US$ old'!BB14,"")</f>
        <v/>
      </c>
      <c r="BC14" s="65" t="str">
        <f aca="false">IFERROR(('WB GDP current US$ old'!BC14/1000000000)/'WB GDP constant US$ old'!BC14,"")</f>
        <v/>
      </c>
      <c r="BD14" s="65" t="str">
        <f aca="false">IFERROR(('WB GDP current US$ old'!BD14/1000000000)/'WB GDP constant US$ old'!BD14,"")</f>
        <v/>
      </c>
      <c r="BE14" s="65" t="str">
        <f aca="false">IFERROR(('WB GDP current US$ old'!BE14/1000000000)/'WB GDP constant US$ old'!BE14,"")</f>
        <v/>
      </c>
      <c r="BF14" s="65" t="str">
        <f aca="false">IFERROR(('WB GDP current US$ old'!BF14/1000000000)/'WB GDP constant US$ old'!BF14,"")</f>
        <v/>
      </c>
      <c r="BG14" s="65" t="str">
        <f aca="false">IFERROR(('WB GDP current US$ old'!BG14/1000000000)/'WB GDP constant US$ old'!BG14,"")</f>
        <v/>
      </c>
      <c r="BH14" s="65" t="str">
        <f aca="false">IFERROR(('WB GDP current US$ old'!BH14/1000000000)/'WB GDP constant US$ old'!BH14,"")</f>
        <v/>
      </c>
      <c r="BI14" s="65" t="str">
        <f aca="false">IFERROR(('WB GDP current US$ old'!BI14/1000000000)/'WB GDP constant US$ old'!BI14,"")</f>
        <v/>
      </c>
      <c r="BJ14" s="65" t="str">
        <f aca="false">IFERROR(('WB GDP current US$ old'!BJ14/1000000000)/'WB GDP constant US$ old'!BJ14,"")</f>
        <v/>
      </c>
      <c r="BK14" s="65" t="str">
        <f aca="false">IFERROR(('WB GDP current US$ old'!BK14/1000000000)/'WB GDP constant US$ old'!BK14,"")</f>
        <v/>
      </c>
      <c r="BL14" s="65" t="str">
        <f aca="false">IFERROR(('WB GDP current US$ old'!BL14/1000000000)/'WB GDP constant US$ old'!BL14,"")</f>
        <v/>
      </c>
    </row>
    <row r="15" customFormat="false" ht="15" hidden="false" customHeight="false" outlineLevel="0" collapsed="false">
      <c r="A15" s="0" t="s">
        <v>13</v>
      </c>
      <c r="B15" s="0" t="s">
        <v>248</v>
      </c>
      <c r="C15" s="0" t="s">
        <v>1057</v>
      </c>
      <c r="D15" s="0" t="s">
        <v>1058</v>
      </c>
      <c r="E15" s="65" t="n">
        <f aca="false">IFERROR(('WB GDP current US$ old'!E15/1000000000)/'WB GDP constant US$ old'!E15,"")</f>
        <v>0</v>
      </c>
      <c r="F15" s="65" t="n">
        <f aca="false">IFERROR(('WB GDP current US$ old'!F15/1000000000)/'WB GDP constant US$ old'!F15,"")</f>
        <v>0</v>
      </c>
      <c r="G15" s="65" t="n">
        <f aca="false">IFERROR(('WB GDP current US$ old'!G15/1000000000)/'WB GDP constant US$ old'!G15,"")</f>
        <v>0</v>
      </c>
      <c r="H15" s="65" t="n">
        <f aca="false">IFERROR(('WB GDP current US$ old'!H15/1000000000)/'WB GDP constant US$ old'!H15,"")</f>
        <v>0</v>
      </c>
      <c r="I15" s="65" t="n">
        <f aca="false">IFERROR(('WB GDP current US$ old'!I15/1000000000)/'WB GDP constant US$ old'!I15,"")</f>
        <v>0</v>
      </c>
      <c r="J15" s="65" t="n">
        <f aca="false">IFERROR(('WB GDP current US$ old'!J15/1000000000)/'WB GDP constant US$ old'!J15,"")</f>
        <v>0</v>
      </c>
      <c r="K15" s="65" t="n">
        <f aca="false">IFERROR(('WB GDP current US$ old'!K15/1000000000)/'WB GDP constant US$ old'!K15,"")</f>
        <v>0</v>
      </c>
      <c r="L15" s="65" t="n">
        <f aca="false">IFERROR(('WB GDP current US$ old'!L15/1000000000)/'WB GDP constant US$ old'!L15,"")</f>
        <v>0</v>
      </c>
      <c r="M15" s="65" t="n">
        <f aca="false">IFERROR(('WB GDP current US$ old'!M15/1000000000)/'WB GDP constant US$ old'!M15,"")</f>
        <v>0</v>
      </c>
      <c r="N15" s="65" t="n">
        <f aca="false">IFERROR(('WB GDP current US$ old'!N15/1000000000)/'WB GDP constant US$ old'!N15,"")</f>
        <v>0</v>
      </c>
      <c r="O15" s="65" t="n">
        <f aca="false">IFERROR(('WB GDP current US$ old'!O15/1000000000)/'WB GDP constant US$ old'!O15,"")</f>
        <v>0</v>
      </c>
      <c r="P15" s="65" t="n">
        <f aca="false">IFERROR(('WB GDP current US$ old'!P15/1000000000)/'WB GDP constant US$ old'!P15,"")</f>
        <v>0</v>
      </c>
      <c r="Q15" s="65" t="n">
        <f aca="false">IFERROR(('WB GDP current US$ old'!Q15/1000000000)/'WB GDP constant US$ old'!Q15,"")</f>
        <v>0</v>
      </c>
      <c r="R15" s="65" t="n">
        <f aca="false">IFERROR(('WB GDP current US$ old'!R15/1000000000)/'WB GDP constant US$ old'!R15,"")</f>
        <v>0</v>
      </c>
      <c r="S15" s="65" t="n">
        <f aca="false">IFERROR(('WB GDP current US$ old'!S15/1000000000)/'WB GDP constant US$ old'!S15,"")</f>
        <v>0</v>
      </c>
      <c r="T15" s="65" t="n">
        <f aca="false">IFERROR(('WB GDP current US$ old'!T15/1000000000)/'WB GDP constant US$ old'!T15,"")</f>
        <v>0</v>
      </c>
      <c r="U15" s="65" t="n">
        <f aca="false">IFERROR(('WB GDP current US$ old'!U15/1000000000)/'WB GDP constant US$ old'!U15,"")</f>
        <v>0</v>
      </c>
      <c r="V15" s="65" t="n">
        <f aca="false">IFERROR(('WB GDP current US$ old'!V15/1000000000)/'WB GDP constant US$ old'!V15,"")</f>
        <v>0.220145289042705</v>
      </c>
      <c r="W15" s="65" t="n">
        <f aca="false">IFERROR(('WB GDP current US$ old'!W15/1000000000)/'WB GDP constant US$ old'!W15,"")</f>
        <v>0.239155455750574</v>
      </c>
      <c r="X15" s="65" t="n">
        <f aca="false">IFERROR(('WB GDP current US$ old'!X15/1000000000)/'WB GDP constant US$ old'!X15,"")</f>
        <v>0.274659250941739</v>
      </c>
      <c r="Y15" s="65" t="n">
        <f aca="false">IFERROR(('WB GDP current US$ old'!Y15/1000000000)/'WB GDP constant US$ old'!Y15,"")</f>
        <v>0.305967052525509</v>
      </c>
      <c r="Z15" s="65" t="n">
        <f aca="false">IFERROR(('WB GDP current US$ old'!Z15/1000000000)/'WB GDP constant US$ old'!Z15,"")</f>
        <v>0.33152329776413</v>
      </c>
      <c r="AA15" s="65" t="n">
        <f aca="false">IFERROR(('WB GDP current US$ old'!AA15/1000000000)/'WB GDP constant US$ old'!AA15,"")</f>
        <v>0.368894914927561</v>
      </c>
      <c r="AB15" s="65" t="n">
        <f aca="false">IFERROR(('WB GDP current US$ old'!AB15/1000000000)/'WB GDP constant US$ old'!AB15,"")</f>
        <v>0.387975939525376</v>
      </c>
      <c r="AC15" s="65" t="n">
        <f aca="false">IFERROR(('WB GDP current US$ old'!AC15/1000000000)/'WB GDP constant US$ old'!AC15,"")</f>
        <v>0.40289066488594</v>
      </c>
      <c r="AD15" s="65" t="n">
        <f aca="false">IFERROR(('WB GDP current US$ old'!AD15/1000000000)/'WB GDP constant US$ old'!AD15,"")</f>
        <v>0.432749939034719</v>
      </c>
      <c r="AE15" s="65" t="n">
        <f aca="false">IFERROR(('WB GDP current US$ old'!AE15/1000000000)/'WB GDP constant US$ old'!AE15,"")</f>
        <v>0.467910612660844</v>
      </c>
      <c r="AF15" s="65" t="n">
        <f aca="false">IFERROR(('WB GDP current US$ old'!AF15/1000000000)/'WB GDP constant US$ old'!AF15,"")</f>
        <v>0.509444438652151</v>
      </c>
      <c r="AG15" s="65" t="n">
        <f aca="false">IFERROR(('WB GDP current US$ old'!AG15/1000000000)/'WB GDP constant US$ old'!AG15,"")</f>
        <v>0.572465746225276</v>
      </c>
      <c r="AH15" s="65" t="n">
        <f aca="false">IFERROR(('WB GDP current US$ old'!AH15/1000000000)/'WB GDP constant US$ old'!AH15,"")</f>
        <v>0.598688722485874</v>
      </c>
      <c r="AI15" s="65" t="n">
        <f aca="false">IFERROR(('WB GDP current US$ old'!AI15/1000000000)/'WB GDP constant US$ old'!AI15,"")</f>
        <v>0.608569959490366</v>
      </c>
      <c r="AJ15" s="65" t="n">
        <f aca="false">IFERROR(('WB GDP current US$ old'!AJ15/1000000000)/'WB GDP constant US$ old'!AJ15,"")</f>
        <v>0.624431737818589</v>
      </c>
      <c r="AK15" s="65" t="n">
        <f aca="false">IFERROR(('WB GDP current US$ old'!AK15/1000000000)/'WB GDP constant US$ old'!AK15,"")</f>
        <v>0.639800872290528</v>
      </c>
      <c r="AL15" s="65" t="n">
        <f aca="false">IFERROR(('WB GDP current US$ old'!AL15/1000000000)/'WB GDP constant US$ old'!AL15,"")</f>
        <v>0.651401958610188</v>
      </c>
      <c r="AM15" s="65" t="n">
        <f aca="false">IFERROR(('WB GDP current US$ old'!AM15/1000000000)/'WB GDP constant US$ old'!AM15,"")</f>
        <v>0.672537268380357</v>
      </c>
      <c r="AN15" s="65" t="n">
        <f aca="false">IFERROR(('WB GDP current US$ old'!AN15/1000000000)/'WB GDP constant US$ old'!AN15,"")</f>
        <v>0.688700783778736</v>
      </c>
      <c r="AO15" s="65" t="n">
        <f aca="false">IFERROR(('WB GDP current US$ old'!AO15/1000000000)/'WB GDP constant US$ old'!AO15,"")</f>
        <v>0.709204676164376</v>
      </c>
      <c r="AP15" s="65" t="n">
        <f aca="false">IFERROR(('WB GDP current US$ old'!AP15/1000000000)/'WB GDP constant US$ old'!AP15,"")</f>
        <v>0.722163891716191</v>
      </c>
      <c r="AQ15" s="65" t="n">
        <f aca="false">IFERROR(('WB GDP current US$ old'!AQ15/1000000000)/'WB GDP constant US$ old'!AQ15,"")</f>
        <v>0.737400878359901</v>
      </c>
      <c r="AR15" s="65" t="n">
        <f aca="false">IFERROR(('WB GDP current US$ old'!AR15/1000000000)/'WB GDP constant US$ old'!AR15,"")</f>
        <v>0.748492974204816</v>
      </c>
      <c r="AS15" s="65" t="n">
        <f aca="false">IFERROR(('WB GDP current US$ old'!AS15/1000000000)/'WB GDP constant US$ old'!AS15,"")</f>
        <v>0.760119316762761</v>
      </c>
      <c r="AT15" s="65" t="n">
        <f aca="false">IFERROR(('WB GDP current US$ old'!AT15/1000000000)/'WB GDP constant US$ old'!AT15,"")</f>
        <v>0.771388757033622</v>
      </c>
      <c r="AU15" s="65" t="n">
        <f aca="false">IFERROR(('WB GDP current US$ old'!AU15/1000000000)/'WB GDP constant US$ old'!AU15,"")</f>
        <v>0.776802381303449</v>
      </c>
      <c r="AV15" s="65" t="n">
        <f aca="false">IFERROR(('WB GDP current US$ old'!AV15/1000000000)/'WB GDP constant US$ old'!AV15,"")</f>
        <v>0.770083961634639</v>
      </c>
      <c r="AW15" s="65" t="n">
        <f aca="false">IFERROR(('WB GDP current US$ old'!AW15/1000000000)/'WB GDP constant US$ old'!AW15,"")</f>
        <v>0.781939536102672</v>
      </c>
      <c r="AX15" s="65" t="n">
        <f aca="false">IFERROR(('WB GDP current US$ old'!AX15/1000000000)/'WB GDP constant US$ old'!AX15,"")</f>
        <v>0.816826883338709</v>
      </c>
      <c r="AY15" s="65" t="n">
        <f aca="false">IFERROR(('WB GDP current US$ old'!AY15/1000000000)/'WB GDP constant US$ old'!AY15,"")</f>
        <v>0.820156887215029</v>
      </c>
      <c r="AZ15" s="65" t="n">
        <f aca="false">IFERROR(('WB GDP current US$ old'!AZ15/1000000000)/'WB GDP constant US$ old'!AZ15,"")</f>
        <v>0.850782612951455</v>
      </c>
      <c r="BA15" s="65" t="n">
        <f aca="false">IFERROR(('WB GDP current US$ old'!BA15/1000000000)/'WB GDP constant US$ old'!BA15,"")</f>
        <v>0.888052569135358</v>
      </c>
      <c r="BB15" s="65" t="n">
        <f aca="false">IFERROR(('WB GDP current US$ old'!BB15/1000000000)/'WB GDP constant US$ old'!BB15,"")</f>
        <v>0.904365529205158</v>
      </c>
      <c r="BC15" s="65" t="n">
        <f aca="false">IFERROR(('WB GDP current US$ old'!BC15/1000000000)/'WB GDP constant US$ old'!BC15,"")</f>
        <v>0.917690065201179</v>
      </c>
      <c r="BD15" s="65" t="n">
        <f aca="false">IFERROR(('WB GDP current US$ old'!BD15/1000000000)/'WB GDP constant US$ old'!BD15,"")</f>
        <v>0.927008429555606</v>
      </c>
      <c r="BE15" s="65" t="n">
        <f aca="false">IFERROR(('WB GDP current US$ old'!BE15/1000000000)/'WB GDP constant US$ old'!BE15,"")</f>
        <v>0.945879651225597</v>
      </c>
      <c r="BF15" s="65" t="n">
        <f aca="false">IFERROR(('WB GDP current US$ old'!BF15/1000000000)/'WB GDP constant US$ old'!BF15,"")</f>
        <v>0.936926479881137</v>
      </c>
      <c r="BG15" s="65" t="n">
        <f aca="false">IFERROR(('WB GDP current US$ old'!BG15/1000000000)/'WB GDP constant US$ old'!BG15,"")</f>
        <v>0.954835865147611</v>
      </c>
      <c r="BH15" s="65" t="n">
        <f aca="false">IFERROR(('WB GDP current US$ old'!BH15/1000000000)/'WB GDP constant US$ old'!BH15,"")</f>
        <v>0.983648072730433</v>
      </c>
      <c r="BI15" s="65" t="n">
        <f aca="false">IFERROR(('WB GDP current US$ old'!BI15/1000000000)/'WB GDP constant US$ old'!BI15,"")</f>
        <v>1.00206578079219</v>
      </c>
      <c r="BJ15" s="65" t="n">
        <f aca="false">IFERROR(('WB GDP current US$ old'!BJ15/1000000000)/'WB GDP constant US$ old'!BJ15,"")</f>
        <v>0.992736204425168</v>
      </c>
      <c r="BK15" s="65" t="n">
        <f aca="false">IFERROR(('WB GDP current US$ old'!BK15/1000000000)/'WB GDP constant US$ old'!BK15,"")</f>
        <v>1.01093682579097</v>
      </c>
      <c r="BL15" s="65" t="n">
        <f aca="false">IFERROR(('WB GDP current US$ old'!BL15/1000000000)/'WB GDP constant US$ old'!BL15,"")</f>
        <v>1</v>
      </c>
    </row>
    <row r="16" customFormat="false" ht="15" hidden="false" customHeight="false" outlineLevel="0" collapsed="false">
      <c r="A16" s="0" t="s">
        <v>16</v>
      </c>
      <c r="B16" s="0" t="s">
        <v>253</v>
      </c>
      <c r="C16" s="0" t="s">
        <v>1057</v>
      </c>
      <c r="D16" s="0" t="s">
        <v>1058</v>
      </c>
      <c r="E16" s="65" t="n">
        <f aca="false">IFERROR(('WB GDP current US$ old'!E16/1000000000)/'WB GDP constant US$ old'!E16,"")</f>
        <v>0.096891653341848</v>
      </c>
      <c r="F16" s="65" t="n">
        <f aca="false">IFERROR(('WB GDP current US$ old'!F16/1000000000)/'WB GDP constant US$ old'!F16,"")</f>
        <v>0.100012987300176</v>
      </c>
      <c r="G16" s="65" t="n">
        <f aca="false">IFERROR(('WB GDP current US$ old'!G16/1000000000)/'WB GDP constant US$ old'!G16,"")</f>
        <v>0.099937382107455</v>
      </c>
      <c r="H16" s="65" t="n">
        <f aca="false">IFERROR(('WB GDP current US$ old'!H16/1000000000)/'WB GDP constant US$ old'!H16,"")</f>
        <v>0.101728691451021</v>
      </c>
      <c r="I16" s="65" t="n">
        <f aca="false">IFERROR(('WB GDP current US$ old'!I16/1000000000)/'WB GDP constant US$ old'!I16,"")</f>
        <v>0.105070325956119</v>
      </c>
      <c r="J16" s="65" t="n">
        <f aca="false">IFERROR(('WB GDP current US$ old'!J16/1000000000)/'WB GDP constant US$ old'!J16,"")</f>
        <v>0.108202348568819</v>
      </c>
      <c r="K16" s="65" t="n">
        <f aca="false">IFERROR(('WB GDP current US$ old'!K16/1000000000)/'WB GDP constant US$ old'!K16,"")</f>
        <v>0.111110377737792</v>
      </c>
      <c r="L16" s="65" t="n">
        <f aca="false">IFERROR(('WB GDP current US$ old'!L16/1000000000)/'WB GDP constant US$ old'!L16,"")</f>
        <v>0.116516976826256</v>
      </c>
      <c r="M16" s="65" t="n">
        <f aca="false">IFERROR(('WB GDP current US$ old'!M16/1000000000)/'WB GDP constant US$ old'!M16,"")</f>
        <v>0.119138932878861</v>
      </c>
      <c r="N16" s="65" t="n">
        <f aca="false">IFERROR(('WB GDP current US$ old'!N16/1000000000)/'WB GDP constant US$ old'!N16,"")</f>
        <v>0.124803197175449</v>
      </c>
      <c r="O16" s="65" t="n">
        <f aca="false">IFERROR(('WB GDP current US$ old'!O16/1000000000)/'WB GDP constant US$ old'!O16,"")</f>
        <v>0.131209555654991</v>
      </c>
      <c r="P16" s="65" t="n">
        <f aca="false">IFERROR(('WB GDP current US$ old'!P16/1000000000)/'WB GDP constant US$ old'!P16,"")</f>
        <v>0.138014068184197</v>
      </c>
      <c r="Q16" s="65" t="n">
        <f aca="false">IFERROR(('WB GDP current US$ old'!Q16/1000000000)/'WB GDP constant US$ old'!Q16,"")</f>
        <v>0.152873590068528</v>
      </c>
      <c r="R16" s="65" t="n">
        <f aca="false">IFERROR(('WB GDP current US$ old'!R16/1000000000)/'WB GDP constant US$ old'!R16,"")</f>
        <v>0.182722042002162</v>
      </c>
      <c r="S16" s="65" t="n">
        <f aca="false">IFERROR(('WB GDP current US$ old'!S16/1000000000)/'WB GDP constant US$ old'!S16,"")</f>
        <v>0.244623371070033</v>
      </c>
      <c r="T16" s="65" t="n">
        <f aca="false">IFERROR(('WB GDP current US$ old'!T16/1000000000)/'WB GDP constant US$ old'!T16,"")</f>
        <v>0.264027766317257</v>
      </c>
      <c r="U16" s="65" t="n">
        <f aca="false">IFERROR(('WB GDP current US$ old'!U16/1000000000)/'WB GDP constant US$ old'!U16,"")</f>
        <v>0.277892505395162</v>
      </c>
      <c r="V16" s="65" t="n">
        <f aca="false">IFERROR(('WB GDP current US$ old'!V16/1000000000)/'WB GDP constant US$ old'!V16,"")</f>
        <v>0.281743275221375</v>
      </c>
      <c r="W16" s="65" t="n">
        <f aca="false">IFERROR(('WB GDP current US$ old'!W16/1000000000)/'WB GDP constant US$ old'!W16,"")</f>
        <v>0.299856336192542</v>
      </c>
      <c r="X16" s="65" t="n">
        <f aca="false">IFERROR(('WB GDP current US$ old'!X16/1000000000)/'WB GDP constant US$ old'!X16,"")</f>
        <v>0.328078897937697</v>
      </c>
      <c r="Y16" s="65" t="n">
        <f aca="false">IFERROR(('WB GDP current US$ old'!Y16/1000000000)/'WB GDP constant US$ old'!Y16,"")</f>
        <v>0.354023977555471</v>
      </c>
      <c r="Z16" s="65" t="n">
        <f aca="false">IFERROR(('WB GDP current US$ old'!Z16/1000000000)/'WB GDP constant US$ old'!Z16,"")</f>
        <v>0.404041445649931</v>
      </c>
      <c r="AA16" s="65" t="n">
        <f aca="false">IFERROR(('WB GDP current US$ old'!AA16/1000000000)/'WB GDP constant US$ old'!AA16,"")</f>
        <v>0.42894194503099</v>
      </c>
      <c r="AB16" s="65" t="n">
        <f aca="false">IFERROR(('WB GDP current US$ old'!AB16/1000000000)/'WB GDP constant US$ old'!AB16,"")</f>
        <v>0.400784860557703</v>
      </c>
      <c r="AC16" s="65" t="n">
        <f aca="false">IFERROR(('WB GDP current US$ old'!AC16/1000000000)/'WB GDP constant US$ old'!AC16,"")</f>
        <v>0.41832256303627</v>
      </c>
      <c r="AD16" s="65" t="n">
        <f aca="false">IFERROR(('WB GDP current US$ old'!AD16/1000000000)/'WB GDP constant US$ old'!AD16,"")</f>
        <v>0.370706627423222</v>
      </c>
      <c r="AE16" s="65" t="n">
        <f aca="false">IFERROR(('WB GDP current US$ old'!AE16/1000000000)/'WB GDP constant US$ old'!AE16,"")</f>
        <v>0.359881512308327</v>
      </c>
      <c r="AF16" s="65" t="n">
        <f aca="false">IFERROR(('WB GDP current US$ old'!AF16/1000000000)/'WB GDP constant US$ old'!AF16,"")</f>
        <v>0.364470934910962</v>
      </c>
      <c r="AG16" s="65" t="n">
        <f aca="false">IFERROR(('WB GDP current US$ old'!AG16/1000000000)/'WB GDP constant US$ old'!AG16,"")</f>
        <v>0.429624719915006</v>
      </c>
      <c r="AH16" s="65" t="n">
        <f aca="false">IFERROR(('WB GDP current US$ old'!AH16/1000000000)/'WB GDP constant US$ old'!AH16,"")</f>
        <v>0.525314196449687</v>
      </c>
      <c r="AI16" s="65" t="n">
        <f aca="false">IFERROR(('WB GDP current US$ old'!AI16/1000000000)/'WB GDP constant US$ old'!AI16,"")</f>
        <v>0.526707351353128</v>
      </c>
      <c r="AJ16" s="65" t="n">
        <f aca="false">IFERROR(('WB GDP current US$ old'!AJ16/1000000000)/'WB GDP constant US$ old'!AJ16,"")</f>
        <v>0.553542883078423</v>
      </c>
      <c r="AK16" s="65" t="n">
        <f aca="false">IFERROR(('WB GDP current US$ old'!AK16/1000000000)/'WB GDP constant US$ old'!AK16,"")</f>
        <v>0.5505391656432</v>
      </c>
      <c r="AL16" s="65" t="n">
        <f aca="false">IFERROR(('WB GDP current US$ old'!AL16/1000000000)/'WB GDP constant US$ old'!AL16,"")</f>
        <v>0.507490783978469</v>
      </c>
      <c r="AM16" s="65" t="n">
        <f aca="false">IFERROR(('WB GDP current US$ old'!AM16/1000000000)/'WB GDP constant US$ old'!AM16,"")</f>
        <v>0.50475354273348</v>
      </c>
      <c r="AN16" s="65" t="n">
        <f aca="false">IFERROR(('WB GDP current US$ old'!AN16/1000000000)/'WB GDP constant US$ old'!AN16,"")</f>
        <v>0.553990119999548</v>
      </c>
      <c r="AO16" s="65" t="n">
        <f aca="false">IFERROR(('WB GDP current US$ old'!AO16/1000000000)/'WB GDP constant US$ old'!AO16,"")</f>
        <v>0.581356482610491</v>
      </c>
      <c r="AP16" s="65" t="n">
        <f aca="false">IFERROR(('WB GDP current US$ old'!AP16/1000000000)/'WB GDP constant US$ old'!AP16,"")</f>
        <v>0.607041155336228</v>
      </c>
      <c r="AQ16" s="65" t="n">
        <f aca="false">IFERROR(('WB GDP current US$ old'!AQ16/1000000000)/'WB GDP constant US$ old'!AQ16,"")</f>
        <v>0.532829911530621</v>
      </c>
      <c r="AR16" s="65" t="n">
        <f aca="false">IFERROR(('WB GDP current US$ old'!AR16/1000000000)/'WB GDP constant US$ old'!AR16,"")</f>
        <v>0.494019252828056</v>
      </c>
      <c r="AS16" s="65" t="n">
        <f aca="false">IFERROR(('WB GDP current US$ old'!AS16/1000000000)/'WB GDP constant US$ old'!AS16,"")</f>
        <v>0.507877383505137</v>
      </c>
      <c r="AT16" s="65" t="n">
        <f aca="false">IFERROR(('WB GDP current US$ old'!AT16/1000000000)/'WB GDP constant US$ old'!AT16,"")</f>
        <v>0.454041821861283</v>
      </c>
      <c r="AU16" s="65" t="n">
        <f aca="false">IFERROR(('WB GDP current US$ old'!AU16/1000000000)/'WB GDP constant US$ old'!AU16,"")</f>
        <v>0.455348471762535</v>
      </c>
      <c r="AV16" s="65" t="n">
        <f aca="false">IFERROR(('WB GDP current US$ old'!AV16/1000000000)/'WB GDP constant US$ old'!AV16,"")</f>
        <v>0.522631513558938</v>
      </c>
      <c r="AW16" s="65" t="n">
        <f aca="false">IFERROR(('WB GDP current US$ old'!AW16/1000000000)/'WB GDP constant US$ old'!AW16,"")</f>
        <v>0.659461588561436</v>
      </c>
      <c r="AX16" s="65" t="n">
        <f aca="false">IFERROR(('WB GDP current US$ old'!AX16/1000000000)/'WB GDP constant US$ old'!AX16,"")</f>
        <v>0.723404575928291</v>
      </c>
      <c r="AY16" s="65" t="n">
        <f aca="false">IFERROR(('WB GDP current US$ old'!AY16/1000000000)/'WB GDP constant US$ old'!AY16,"")</f>
        <v>0.75716913888341</v>
      </c>
      <c r="AZ16" s="65" t="n">
        <f aca="false">IFERROR(('WB GDP current US$ old'!AZ16/1000000000)/'WB GDP constant US$ old'!AZ16,"")</f>
        <v>0.833757786088873</v>
      </c>
      <c r="BA16" s="65" t="n">
        <f aca="false">IFERROR(('WB GDP current US$ old'!BA16/1000000000)/'WB GDP constant US$ old'!BA16,"")</f>
        <v>0.993748038576195</v>
      </c>
      <c r="BB16" s="65" t="n">
        <f aca="false">IFERROR(('WB GDP current US$ old'!BB16/1000000000)/'WB GDP constant US$ old'!BB16,"")</f>
        <v>0.858148583960656</v>
      </c>
      <c r="BC16" s="65" t="n">
        <f aca="false">IFERROR(('WB GDP current US$ old'!BC16/1000000000)/'WB GDP constant US$ old'!BC16,"")</f>
        <v>1.03861755538252</v>
      </c>
      <c r="BD16" s="65" t="n">
        <f aca="false">IFERROR(('WB GDP current US$ old'!BD16/1000000000)/'WB GDP constant US$ old'!BD16,"")</f>
        <v>1.23520799208301</v>
      </c>
      <c r="BE16" s="65" t="n">
        <f aca="false">IFERROR(('WB GDP current US$ old'!BE16/1000000000)/'WB GDP constant US$ old'!BE16,"")</f>
        <v>1.31587065481063</v>
      </c>
      <c r="BF16" s="65" t="n">
        <f aca="false">IFERROR(('WB GDP current US$ old'!BF16/1000000000)/'WB GDP constant US$ old'!BF16,"")</f>
        <v>1.30762943958491</v>
      </c>
      <c r="BG16" s="65" t="n">
        <f aca="false">IFERROR(('WB GDP current US$ old'!BG16/1000000000)/'WB GDP constant US$ old'!BG16,"")</f>
        <v>1.18737194598483</v>
      </c>
      <c r="BH16" s="65" t="n">
        <f aca="false">IFERROR(('WB GDP current US$ old'!BH16/1000000000)/'WB GDP constant US$ old'!BH16,"")</f>
        <v>1.07021794035927</v>
      </c>
      <c r="BI16" s="65" t="n">
        <f aca="false">IFERROR(('WB GDP current US$ old'!BI16/1000000000)/'WB GDP constant US$ old'!BI16,"")</f>
        <v>0.931313863749311</v>
      </c>
      <c r="BJ16" s="65" t="n">
        <f aca="false">IFERROR(('WB GDP current US$ old'!BJ16/1000000000)/'WB GDP constant US$ old'!BJ16,"")</f>
        <v>1.0009976881616</v>
      </c>
      <c r="BK16" s="65" t="n">
        <f aca="false">IFERROR(('WB GDP current US$ old'!BK16/1000000000)/'WB GDP constant US$ old'!BK16,"")</f>
        <v>1.04817390963025</v>
      </c>
      <c r="BL16" s="65" t="n">
        <f aca="false">IFERROR(('WB GDP current US$ old'!BL16/1000000000)/'WB GDP constant US$ old'!BL16,"")</f>
        <v>1</v>
      </c>
    </row>
    <row r="17" customFormat="false" ht="15" hidden="false" customHeight="false" outlineLevel="0" collapsed="false">
      <c r="A17" s="0" t="s">
        <v>17</v>
      </c>
      <c r="B17" s="0" t="s">
        <v>254</v>
      </c>
      <c r="C17" s="0" t="s">
        <v>1057</v>
      </c>
      <c r="D17" s="0" t="s">
        <v>1058</v>
      </c>
      <c r="E17" s="65" t="n">
        <f aca="false">IFERROR(('WB GDP current US$ old'!E17/1000000000)/'WB GDP constant US$ old'!E17,"")</f>
        <v>0.0723816798948714</v>
      </c>
      <c r="F17" s="65" t="n">
        <f aca="false">IFERROR(('WB GDP current US$ old'!F17/1000000000)/'WB GDP constant US$ old'!F17,"")</f>
        <v>0.0760638472139402</v>
      </c>
      <c r="G17" s="65" t="n">
        <f aca="false">IFERROR(('WB GDP current US$ old'!G17/1000000000)/'WB GDP constant US$ old'!G17,"")</f>
        <v>0.0786045342835662</v>
      </c>
      <c r="H17" s="65" t="n">
        <f aca="false">IFERROR(('WB GDP current US$ old'!H17/1000000000)/'WB GDP constant US$ old'!H17,"")</f>
        <v>0.0814958182373101</v>
      </c>
      <c r="I17" s="65" t="n">
        <f aca="false">IFERROR(('WB GDP current US$ old'!I17/1000000000)/'WB GDP constant US$ old'!I17,"")</f>
        <v>0.0840904724974128</v>
      </c>
      <c r="J17" s="65" t="n">
        <f aca="false">IFERROR(('WB GDP current US$ old'!J17/1000000000)/'WB GDP constant US$ old'!J17,"")</f>
        <v>0.0885652758917864</v>
      </c>
      <c r="K17" s="65" t="n">
        <f aca="false">IFERROR(('WB GDP current US$ old'!K17/1000000000)/'WB GDP constant US$ old'!K17,"")</f>
        <v>0.0913306080259135</v>
      </c>
      <c r="L17" s="65" t="n">
        <f aca="false">IFERROR(('WB GDP current US$ old'!L17/1000000000)/'WB GDP constant US$ old'!L17,"")</f>
        <v>0.0942968093265137</v>
      </c>
      <c r="M17" s="65" t="n">
        <f aca="false">IFERROR(('WB GDP current US$ old'!M17/1000000000)/'WB GDP constant US$ old'!M17,"")</f>
        <v>0.0969729829043398</v>
      </c>
      <c r="N17" s="65" t="n">
        <f aca="false">IFERROR(('WB GDP current US$ old'!N17/1000000000)/'WB GDP constant US$ old'!N17,"")</f>
        <v>0.0996238100628732</v>
      </c>
      <c r="O17" s="65" t="n">
        <f aca="false">IFERROR(('WB GDP current US$ old'!O17/1000000000)/'WB GDP constant US$ old'!O17,"")</f>
        <v>0.106050577089606</v>
      </c>
      <c r="P17" s="65" t="n">
        <f aca="false">IFERROR(('WB GDP current US$ old'!P17/1000000000)/'WB GDP constant US$ old'!P17,"")</f>
        <v>0.11720181206758</v>
      </c>
      <c r="Q17" s="65" t="n">
        <f aca="false">IFERROR(('WB GDP current US$ old'!Q17/1000000000)/'WB GDP constant US$ old'!Q17,"")</f>
        <v>0.136310999823631</v>
      </c>
      <c r="R17" s="65" t="n">
        <f aca="false">IFERROR(('WB GDP current US$ old'!R17/1000000000)/'WB GDP constant US$ old'!R17,"")</f>
        <v>0.173878868782071</v>
      </c>
      <c r="S17" s="65" t="n">
        <f aca="false">IFERROR(('WB GDP current US$ old'!S17/1000000000)/'WB GDP constant US$ old'!S17,"")</f>
        <v>0.199441768872046</v>
      </c>
      <c r="T17" s="65" t="n">
        <f aca="false">IFERROR(('WB GDP current US$ old'!T17/1000000000)/'WB GDP constant US$ old'!T17,"")</f>
        <v>0.227871703397097</v>
      </c>
      <c r="U17" s="65" t="n">
        <f aca="false">IFERROR(('WB GDP current US$ old'!U17/1000000000)/'WB GDP constant US$ old'!U17,"")</f>
        <v>0.233673737032661</v>
      </c>
      <c r="V17" s="65" t="n">
        <f aca="false">IFERROR(('WB GDP current US$ old'!V17/1000000000)/'WB GDP constant US$ old'!V17,"")</f>
        <v>0.266820273999704</v>
      </c>
      <c r="W17" s="65" t="n">
        <f aca="false">IFERROR(('WB GDP current US$ old'!W17/1000000000)/'WB GDP constant US$ old'!W17,"")</f>
        <v>0.321883938945601</v>
      </c>
      <c r="X17" s="65" t="n">
        <f aca="false">IFERROR(('WB GDP current US$ old'!X17/1000000000)/'WB GDP constant US$ old'!X17,"")</f>
        <v>0.364034983332415</v>
      </c>
      <c r="Y17" s="65" t="n">
        <f aca="false">IFERROR(('WB GDP current US$ old'!Y17/1000000000)/'WB GDP constant US$ old'!Y17,"")</f>
        <v>0.397145754797424</v>
      </c>
      <c r="Z17" s="65" t="n">
        <f aca="false">IFERROR(('WB GDP current US$ old'!Z17/1000000000)/'WB GDP constant US$ old'!Z17,"")</f>
        <v>0.344285671771486</v>
      </c>
      <c r="AA17" s="65" t="n">
        <f aca="false">IFERROR(('WB GDP current US$ old'!AA17/1000000000)/'WB GDP constant US$ old'!AA17,"")</f>
        <v>0.33864305253879</v>
      </c>
      <c r="AB17" s="65" t="n">
        <f aca="false">IFERROR(('WB GDP current US$ old'!AB17/1000000000)/'WB GDP constant US$ old'!AB17,"")</f>
        <v>0.332767799331485</v>
      </c>
      <c r="AC17" s="65" t="n">
        <f aca="false">IFERROR(('WB GDP current US$ old'!AC17/1000000000)/'WB GDP constant US$ old'!AC17,"")</f>
        <v>0.313524969165457</v>
      </c>
      <c r="AD17" s="65" t="n">
        <f aca="false">IFERROR(('WB GDP current US$ old'!AD17/1000000000)/'WB GDP constant US$ old'!AD17,"")</f>
        <v>0.312187321429784</v>
      </c>
      <c r="AE17" s="65" t="n">
        <f aca="false">IFERROR(('WB GDP current US$ old'!AE17/1000000000)/'WB GDP constant US$ old'!AE17,"")</f>
        <v>0.435562847956043</v>
      </c>
      <c r="AF17" s="65" t="n">
        <f aca="false">IFERROR(('WB GDP current US$ old'!AF17/1000000000)/'WB GDP constant US$ old'!AF17,"")</f>
        <v>0.538782871156047</v>
      </c>
      <c r="AG17" s="65" t="n">
        <f aca="false">IFERROR(('WB GDP current US$ old'!AG17/1000000000)/'WB GDP constant US$ old'!AG17,"")</f>
        <v>0.560116071591359</v>
      </c>
      <c r="AH17" s="65" t="n">
        <f aca="false">IFERROR(('WB GDP current US$ old'!AH17/1000000000)/'WB GDP constant US$ old'!AH17,"")</f>
        <v>0.538214045646826</v>
      </c>
      <c r="AI17" s="65" t="n">
        <f aca="false">IFERROR(('WB GDP current US$ old'!AI17/1000000000)/'WB GDP constant US$ old'!AI17,"")</f>
        <v>0.64506345904907</v>
      </c>
      <c r="AJ17" s="65" t="n">
        <f aca="false">IFERROR(('WB GDP current US$ old'!AJ17/1000000000)/'WB GDP constant US$ old'!AJ17,"")</f>
        <v>0.651063867824959</v>
      </c>
      <c r="AK17" s="65" t="n">
        <f aca="false">IFERROR(('WB GDP current US$ old'!AK17/1000000000)/'WB GDP constant US$ old'!AK17,"")</f>
        <v>0.715811628642397</v>
      </c>
      <c r="AL17" s="65" t="n">
        <f aca="false">IFERROR(('WB GDP current US$ old'!AL17/1000000000)/'WB GDP constant US$ old'!AL17,"")</f>
        <v>0.694910638656117</v>
      </c>
      <c r="AM17" s="65" t="n">
        <f aca="false">IFERROR(('WB GDP current US$ old'!AM17/1000000000)/'WB GDP constant US$ old'!AM17,"")</f>
        <v>0.725502562167527</v>
      </c>
      <c r="AN17" s="65" t="n">
        <f aca="false">IFERROR(('WB GDP current US$ old'!AN17/1000000000)/'WB GDP constant US$ old'!AN17,"")</f>
        <v>0.836855209386514</v>
      </c>
      <c r="AO17" s="65" t="n">
        <f aca="false">IFERROR(('WB GDP current US$ old'!AO17/1000000000)/'WB GDP constant US$ old'!AO17,"")</f>
        <v>0.804797071964563</v>
      </c>
      <c r="AP17" s="65" t="n">
        <f aca="false">IFERROR(('WB GDP current US$ old'!AP17/1000000000)/'WB GDP constant US$ old'!AP17,"")</f>
        <v>0.707020229134194</v>
      </c>
      <c r="AQ17" s="65" t="n">
        <f aca="false">IFERROR(('WB GDP current US$ old'!AQ17/1000000000)/'WB GDP constant US$ old'!AQ17,"")</f>
        <v>0.700119203564079</v>
      </c>
      <c r="AR17" s="65" t="n">
        <f aca="false">IFERROR(('WB GDP current US$ old'!AR17/1000000000)/'WB GDP constant US$ old'!AR17,"")</f>
        <v>0.672748557127894</v>
      </c>
      <c r="AS17" s="65" t="n">
        <f aca="false">IFERROR(('WB GDP current US$ old'!AS17/1000000000)/'WB GDP constant US$ old'!AS17,"")</f>
        <v>0.589694969745471</v>
      </c>
      <c r="AT17" s="65" t="n">
        <f aca="false">IFERROR(('WB GDP current US$ old'!AT17/1000000000)/'WB GDP constant US$ old'!AT17,"")</f>
        <v>0.583908245224451</v>
      </c>
      <c r="AU17" s="65" t="n">
        <f aca="false">IFERROR(('WB GDP current US$ old'!AU17/1000000000)/'WB GDP constant US$ old'!AU17,"")</f>
        <v>0.621111119735147</v>
      </c>
      <c r="AV17" s="65" t="n">
        <f aca="false">IFERROR(('WB GDP current US$ old'!AV17/1000000000)/'WB GDP constant US$ old'!AV17,"")</f>
        <v>0.754652852236977</v>
      </c>
      <c r="AW17" s="65" t="n">
        <f aca="false">IFERROR(('WB GDP current US$ old'!AW17/1000000000)/'WB GDP constant US$ old'!AW17,"")</f>
        <v>0.844617056715399</v>
      </c>
      <c r="AX17" s="65" t="n">
        <f aca="false">IFERROR(('WB GDP current US$ old'!AX17/1000000000)/'WB GDP constant US$ old'!AX17,"")</f>
        <v>0.867451857234501</v>
      </c>
      <c r="AY17" s="65" t="n">
        <f aca="false">IFERROR(('WB GDP current US$ old'!AY17/1000000000)/'WB GDP constant US$ old'!AY17,"")</f>
        <v>0.891627403303169</v>
      </c>
      <c r="AZ17" s="65" t="n">
        <f aca="false">IFERROR(('WB GDP current US$ old'!AZ17/1000000000)/'WB GDP constant US$ old'!AZ17,"")</f>
        <v>0.994391541145956</v>
      </c>
      <c r="BA17" s="65" t="n">
        <f aca="false">IFERROR(('WB GDP current US$ old'!BA17/1000000000)/'WB GDP constant US$ old'!BA17,"")</f>
        <v>1.08497903831401</v>
      </c>
      <c r="BB17" s="65" t="n">
        <f aca="false">IFERROR(('WB GDP current US$ old'!BB17/1000000000)/'WB GDP constant US$ old'!BB17,"")</f>
        <v>1.04849854986294</v>
      </c>
      <c r="BC17" s="65" t="n">
        <f aca="false">IFERROR(('WB GDP current US$ old'!BC17/1000000000)/'WB GDP constant US$ old'!BC17,"")</f>
        <v>1.00828206426151</v>
      </c>
      <c r="BD17" s="65" t="n">
        <f aca="false">IFERROR(('WB GDP current US$ old'!BD17/1000000000)/'WB GDP constant US$ old'!BD17,"")</f>
        <v>1.07770951782371</v>
      </c>
      <c r="BE17" s="65" t="n">
        <f aca="false">IFERROR(('WB GDP current US$ old'!BE17/1000000000)/'WB GDP constant US$ old'!BE17,"")</f>
        <v>1.01655928758725</v>
      </c>
      <c r="BF17" s="65" t="n">
        <f aca="false">IFERROR(('WB GDP current US$ old'!BF17/1000000000)/'WB GDP constant US$ old'!BF17,"")</f>
        <v>1.0675425750601</v>
      </c>
      <c r="BG17" s="65" t="n">
        <f aca="false">IFERROR(('WB GDP current US$ old'!BG17/1000000000)/'WB GDP constant US$ old'!BG17,"")</f>
        <v>1.08994204462192</v>
      </c>
      <c r="BH17" s="65" t="n">
        <f aca="false">IFERROR(('WB GDP current US$ old'!BH17/1000000000)/'WB GDP constant US$ old'!BH17,"")</f>
        <v>0.93208842906606</v>
      </c>
      <c r="BI17" s="65" t="n">
        <f aca="false">IFERROR(('WB GDP current US$ old'!BI17/1000000000)/'WB GDP constant US$ old'!BI17,"")</f>
        <v>0.946820987066046</v>
      </c>
      <c r="BJ17" s="65" t="n">
        <f aca="false">IFERROR(('WB GDP current US$ old'!BJ17/1000000000)/'WB GDP constant US$ old'!BJ17,"")</f>
        <v>0.975284962495734</v>
      </c>
      <c r="BK17" s="65" t="n">
        <f aca="false">IFERROR(('WB GDP current US$ old'!BK17/1000000000)/'WB GDP constant US$ old'!BK17,"")</f>
        <v>1.03701857550371</v>
      </c>
      <c r="BL17" s="65" t="n">
        <f aca="false">IFERROR(('WB GDP current US$ old'!BL17/1000000000)/'WB GDP constant US$ old'!BL17,"")</f>
        <v>1</v>
      </c>
    </row>
    <row r="18" customFormat="false" ht="15" hidden="false" customHeight="false" outlineLevel="0" collapsed="false">
      <c r="A18" s="0" t="s">
        <v>18</v>
      </c>
      <c r="B18" s="0" t="s">
        <v>255</v>
      </c>
      <c r="C18" s="0" t="s">
        <v>1057</v>
      </c>
      <c r="D18" s="0" t="s">
        <v>1058</v>
      </c>
      <c r="E18" s="65" t="n">
        <f aca="false">IFERROR(('WB GDP current US$ old'!E18/1000000000)/'WB GDP constant US$ old'!E18,"")</f>
        <v>0</v>
      </c>
      <c r="F18" s="65" t="n">
        <f aca="false">IFERROR(('WB GDP current US$ old'!F18/1000000000)/'WB GDP constant US$ old'!F18,"")</f>
        <v>0</v>
      </c>
      <c r="G18" s="65" t="n">
        <f aca="false">IFERROR(('WB GDP current US$ old'!G18/1000000000)/'WB GDP constant US$ old'!G18,"")</f>
        <v>0</v>
      </c>
      <c r="H18" s="65" t="n">
        <f aca="false">IFERROR(('WB GDP current US$ old'!H18/1000000000)/'WB GDP constant US$ old'!H18,"")</f>
        <v>0</v>
      </c>
      <c r="I18" s="65" t="n">
        <f aca="false">IFERROR(('WB GDP current US$ old'!I18/1000000000)/'WB GDP constant US$ old'!I18,"")</f>
        <v>0</v>
      </c>
      <c r="J18" s="65" t="n">
        <f aca="false">IFERROR(('WB GDP current US$ old'!J18/1000000000)/'WB GDP constant US$ old'!J18,"")</f>
        <v>0</v>
      </c>
      <c r="K18" s="65" t="n">
        <f aca="false">IFERROR(('WB GDP current US$ old'!K18/1000000000)/'WB GDP constant US$ old'!K18,"")</f>
        <v>0</v>
      </c>
      <c r="L18" s="65" t="n">
        <f aca="false">IFERROR(('WB GDP current US$ old'!L18/1000000000)/'WB GDP constant US$ old'!L18,"")</f>
        <v>0</v>
      </c>
      <c r="M18" s="65" t="n">
        <f aca="false">IFERROR(('WB GDP current US$ old'!M18/1000000000)/'WB GDP constant US$ old'!M18,"")</f>
        <v>0</v>
      </c>
      <c r="N18" s="65" t="n">
        <f aca="false">IFERROR(('WB GDP current US$ old'!N18/1000000000)/'WB GDP constant US$ old'!N18,"")</f>
        <v>0</v>
      </c>
      <c r="O18" s="65" t="n">
        <f aca="false">IFERROR(('WB GDP current US$ old'!O18/1000000000)/'WB GDP constant US$ old'!O18,"")</f>
        <v>0</v>
      </c>
      <c r="P18" s="65" t="n">
        <f aca="false">IFERROR(('WB GDP current US$ old'!P18/1000000000)/'WB GDP constant US$ old'!P18,"")</f>
        <v>0</v>
      </c>
      <c r="Q18" s="65" t="n">
        <f aca="false">IFERROR(('WB GDP current US$ old'!Q18/1000000000)/'WB GDP constant US$ old'!Q18,"")</f>
        <v>0</v>
      </c>
      <c r="R18" s="65" t="n">
        <f aca="false">IFERROR(('WB GDP current US$ old'!R18/1000000000)/'WB GDP constant US$ old'!R18,"")</f>
        <v>0</v>
      </c>
      <c r="S18" s="65" t="n">
        <f aca="false">IFERROR(('WB GDP current US$ old'!S18/1000000000)/'WB GDP constant US$ old'!S18,"")</f>
        <v>0</v>
      </c>
      <c r="T18" s="65" t="n">
        <f aca="false">IFERROR(('WB GDP current US$ old'!T18/1000000000)/'WB GDP constant US$ old'!T18,"")</f>
        <v>0</v>
      </c>
      <c r="U18" s="65" t="n">
        <f aca="false">IFERROR(('WB GDP current US$ old'!U18/1000000000)/'WB GDP constant US$ old'!U18,"")</f>
        <v>0</v>
      </c>
      <c r="V18" s="65" t="n">
        <f aca="false">IFERROR(('WB GDP current US$ old'!V18/1000000000)/'WB GDP constant US$ old'!V18,"")</f>
        <v>0</v>
      </c>
      <c r="W18" s="65" t="n">
        <f aca="false">IFERROR(('WB GDP current US$ old'!W18/1000000000)/'WB GDP constant US$ old'!W18,"")</f>
        <v>0</v>
      </c>
      <c r="X18" s="65" t="n">
        <f aca="false">IFERROR(('WB GDP current US$ old'!X18/1000000000)/'WB GDP constant US$ old'!X18,"")</f>
        <v>0</v>
      </c>
      <c r="Y18" s="65" t="n">
        <f aca="false">IFERROR(('WB GDP current US$ old'!Y18/1000000000)/'WB GDP constant US$ old'!Y18,"")</f>
        <v>0</v>
      </c>
      <c r="Z18" s="65" t="n">
        <f aca="false">IFERROR(('WB GDP current US$ old'!Z18/1000000000)/'WB GDP constant US$ old'!Z18,"")</f>
        <v>0</v>
      </c>
      <c r="AA18" s="65" t="n">
        <f aca="false">IFERROR(('WB GDP current US$ old'!AA18/1000000000)/'WB GDP constant US$ old'!AA18,"")</f>
        <v>0</v>
      </c>
      <c r="AB18" s="65" t="n">
        <f aca="false">IFERROR(('WB GDP current US$ old'!AB18/1000000000)/'WB GDP constant US$ old'!AB18,"")</f>
        <v>0</v>
      </c>
      <c r="AC18" s="65" t="n">
        <f aca="false">IFERROR(('WB GDP current US$ old'!AC18/1000000000)/'WB GDP constant US$ old'!AC18,"")</f>
        <v>0</v>
      </c>
      <c r="AD18" s="65" t="n">
        <f aca="false">IFERROR(('WB GDP current US$ old'!AD18/1000000000)/'WB GDP constant US$ old'!AD18,"")</f>
        <v>0</v>
      </c>
      <c r="AE18" s="65" t="n">
        <f aca="false">IFERROR(('WB GDP current US$ old'!AE18/1000000000)/'WB GDP constant US$ old'!AE18,"")</f>
        <v>0</v>
      </c>
      <c r="AF18" s="65" t="n">
        <f aca="false">IFERROR(('WB GDP current US$ old'!AF18/1000000000)/'WB GDP constant US$ old'!AF18,"")</f>
        <v>0</v>
      </c>
      <c r="AG18" s="65" t="n">
        <f aca="false">IFERROR(('WB GDP current US$ old'!AG18/1000000000)/'WB GDP constant US$ old'!AG18,"")</f>
        <v>0</v>
      </c>
      <c r="AH18" s="65" t="n">
        <f aca="false">IFERROR(('WB GDP current US$ old'!AH18/1000000000)/'WB GDP constant US$ old'!AH18,"")</f>
        <v>0</v>
      </c>
      <c r="AI18" s="65" t="n">
        <f aca="false">IFERROR(('WB GDP current US$ old'!AI18/1000000000)/'WB GDP constant US$ old'!AI18,"")</f>
        <v>0.479229120039425</v>
      </c>
      <c r="AJ18" s="65" t="n">
        <f aca="false">IFERROR(('WB GDP current US$ old'!AJ18/1000000000)/'WB GDP constant US$ old'!AJ18,"")</f>
        <v>0.479031121103199</v>
      </c>
      <c r="AK18" s="65" t="n">
        <f aca="false">IFERROR(('WB GDP current US$ old'!AK18/1000000000)/'WB GDP constant US$ old'!AK18,"")</f>
        <v>0.351346056862714</v>
      </c>
      <c r="AL18" s="65" t="n">
        <f aca="false">IFERROR(('WB GDP current US$ old'!AL18/1000000000)/'WB GDP constant US$ old'!AL18,"")</f>
        <v>0.363484140197449</v>
      </c>
      <c r="AM18" s="65" t="n">
        <f aca="false">IFERROR(('WB GDP current US$ old'!AM18/1000000000)/'WB GDP constant US$ old'!AM18,"")</f>
        <v>0.377763259756614</v>
      </c>
      <c r="AN18" s="65" t="n">
        <f aca="false">IFERROR(('WB GDP current US$ old'!AN18/1000000000)/'WB GDP constant US$ old'!AN18,"")</f>
        <v>0.394509622080664</v>
      </c>
      <c r="AO18" s="65" t="n">
        <f aca="false">IFERROR(('WB GDP current US$ old'!AO18/1000000000)/'WB GDP constant US$ old'!AO18,"")</f>
        <v>0.405297319044483</v>
      </c>
      <c r="AP18" s="65" t="n">
        <f aca="false">IFERROR(('WB GDP current US$ old'!AP18/1000000000)/'WB GDP constant US$ old'!AP18,"")</f>
        <v>0.477866401238514</v>
      </c>
      <c r="AQ18" s="65" t="n">
        <f aca="false">IFERROR(('WB GDP current US$ old'!AQ18/1000000000)/'WB GDP constant US$ old'!AQ18,"")</f>
        <v>0.487443611869385</v>
      </c>
      <c r="AR18" s="65" t="n">
        <f aca="false">IFERROR(('WB GDP current US$ old'!AR18/1000000000)/'WB GDP constant US$ old'!AR18,"")</f>
        <v>0.467625459997251</v>
      </c>
      <c r="AS18" s="65" t="n">
        <f aca="false">IFERROR(('WB GDP current US$ old'!AS18/1000000000)/'WB GDP constant US$ old'!AS18,"")</f>
        <v>0.484425116875396</v>
      </c>
      <c r="AT18" s="65" t="n">
        <f aca="false">IFERROR(('WB GDP current US$ old'!AT18/1000000000)/'WB GDP constant US$ old'!AT18,"")</f>
        <v>0.477161513956856</v>
      </c>
      <c r="AU18" s="65" t="n">
        <f aca="false">IFERROR(('WB GDP current US$ old'!AU18/1000000000)/'WB GDP constant US$ old'!AU18,"")</f>
        <v>0.476350986433816</v>
      </c>
      <c r="AV18" s="65" t="n">
        <f aca="false">IFERROR(('WB GDP current US$ old'!AV18/1000000000)/'WB GDP constant US$ old'!AV18,"")</f>
        <v>0.504324537512923</v>
      </c>
      <c r="AW18" s="65" t="n">
        <f aca="false">IFERROR(('WB GDP current US$ old'!AW18/1000000000)/'WB GDP constant US$ old'!AW18,"")</f>
        <v>0.550704127972518</v>
      </c>
      <c r="AX18" s="65" t="n">
        <f aca="false">IFERROR(('WB GDP current US$ old'!AX18/1000000000)/'WB GDP constant US$ old'!AX18,"")</f>
        <v>0.65671368271134</v>
      </c>
      <c r="AY18" s="65" t="n">
        <f aca="false">IFERROR(('WB GDP current US$ old'!AY18/1000000000)/'WB GDP constant US$ old'!AY18,"")</f>
        <v>0.773668221227445</v>
      </c>
      <c r="AZ18" s="65" t="n">
        <f aca="false">IFERROR(('WB GDP current US$ old'!AZ18/1000000000)/'WB GDP constant US$ old'!AZ18,"")</f>
        <v>0.971285770690184</v>
      </c>
      <c r="BA18" s="65" t="n">
        <f aca="false">IFERROR(('WB GDP current US$ old'!BA18/1000000000)/'WB GDP constant US$ old'!BA18,"")</f>
        <v>1.29818379808582</v>
      </c>
      <c r="BB18" s="65" t="n">
        <f aca="false">IFERROR(('WB GDP current US$ old'!BB18/1000000000)/'WB GDP constant US$ old'!BB18,"")</f>
        <v>1.07615616806237</v>
      </c>
      <c r="BC18" s="65" t="n">
        <f aca="false">IFERROR(('WB GDP current US$ old'!BC18/1000000000)/'WB GDP constant US$ old'!BC18,"")</f>
        <v>1.22663730317845</v>
      </c>
      <c r="BD18" s="65" t="n">
        <f aca="false">IFERROR(('WB GDP current US$ old'!BD18/1000000000)/'WB GDP constant US$ old'!BD18,"")</f>
        <v>1.5536370121994</v>
      </c>
      <c r="BE18" s="65" t="n">
        <f aca="false">IFERROR(('WB GDP current US$ old'!BE18/1000000000)/'WB GDP constant US$ old'!BE18,"")</f>
        <v>1.60617673516763</v>
      </c>
      <c r="BF18" s="65" t="n">
        <f aca="false">IFERROR(('WB GDP current US$ old'!BF18/1000000000)/'WB GDP constant US$ old'!BF18,"")</f>
        <v>1.61507431310776</v>
      </c>
      <c r="BG18" s="65" t="n">
        <f aca="false">IFERROR(('WB GDP current US$ old'!BG18/1000000000)/'WB GDP constant US$ old'!BG18,"")</f>
        <v>1.59399689585297</v>
      </c>
      <c r="BH18" s="65" t="n">
        <f aca="false">IFERROR(('WB GDP current US$ old'!BH18/1000000000)/'WB GDP constant US$ old'!BH18,"")</f>
        <v>1.11266488333584</v>
      </c>
      <c r="BI18" s="65" t="n">
        <f aca="false">IFERROR(('WB GDP current US$ old'!BI18/1000000000)/'WB GDP constant US$ old'!BI18,"")</f>
        <v>0.818953960375351</v>
      </c>
      <c r="BJ18" s="65" t="n">
        <f aca="false">IFERROR(('WB GDP current US$ old'!BJ18/1000000000)/'WB GDP constant US$ old'!BJ18,"")</f>
        <v>0.882436474735801</v>
      </c>
      <c r="BK18" s="65" t="n">
        <f aca="false">IFERROR(('WB GDP current US$ old'!BK18/1000000000)/'WB GDP constant US$ old'!BK18,"")</f>
        <v>1.00230169353089</v>
      </c>
      <c r="BL18" s="65" t="n">
        <f aca="false">IFERROR(('WB GDP current US$ old'!BL18/1000000000)/'WB GDP constant US$ old'!BL18,"")</f>
        <v>1</v>
      </c>
    </row>
    <row r="19" customFormat="false" ht="15" hidden="false" customHeight="false" outlineLevel="0" collapsed="false">
      <c r="A19" s="0" t="s">
        <v>36</v>
      </c>
      <c r="B19" s="0" t="s">
        <v>272</v>
      </c>
      <c r="C19" s="0" t="s">
        <v>1057</v>
      </c>
      <c r="D19" s="0" t="s">
        <v>1058</v>
      </c>
      <c r="E19" s="65" t="n">
        <f aca="false">IFERROR(('WB GDP current US$ old'!E19/1000000000)/'WB GDP constant US$ old'!E19,"")</f>
        <v>0.261455668845278</v>
      </c>
      <c r="F19" s="65" t="n">
        <f aca="false">IFERROR(('WB GDP current US$ old'!F19/1000000000)/'WB GDP constant US$ old'!F19,"")</f>
        <v>0.313949264325927</v>
      </c>
      <c r="G19" s="65" t="n">
        <f aca="false">IFERROR(('WB GDP current US$ old'!G19/1000000000)/'WB GDP constant US$ old'!G19,"")</f>
        <v>0.30274938661404</v>
      </c>
      <c r="H19" s="65" t="n">
        <f aca="false">IFERROR(('WB GDP current US$ old'!H19/1000000000)/'WB GDP constant US$ old'!H19,"")</f>
        <v>0.316939702376624</v>
      </c>
      <c r="I19" s="65" t="n">
        <f aca="false">IFERROR(('WB GDP current US$ old'!I19/1000000000)/'WB GDP constant US$ old'!I19,"")</f>
        <v>0.334109015629875</v>
      </c>
      <c r="J19" s="65" t="n">
        <f aca="false">IFERROR(('WB GDP current US$ old'!J19/1000000000)/'WB GDP constant US$ old'!J19,"")</f>
        <v>0.195952485004201</v>
      </c>
      <c r="K19" s="65" t="n">
        <f aca="false">IFERROR(('WB GDP current US$ old'!K19/1000000000)/'WB GDP constant US$ old'!K19,"")</f>
        <v>0.194910081955462</v>
      </c>
      <c r="L19" s="65" t="n">
        <f aca="false">IFERROR(('WB GDP current US$ old'!L19/1000000000)/'WB GDP constant US$ old'!L19,"")</f>
        <v>0.184544790749466</v>
      </c>
      <c r="M19" s="65" t="n">
        <f aca="false">IFERROR(('WB GDP current US$ old'!M19/1000000000)/'WB GDP constant US$ old'!M19,"")</f>
        <v>0.190185980180342</v>
      </c>
      <c r="N19" s="65" t="n">
        <f aca="false">IFERROR(('WB GDP current US$ old'!N19/1000000000)/'WB GDP constant US$ old'!N19,"")</f>
        <v>0.200383523902034</v>
      </c>
      <c r="O19" s="65" t="n">
        <f aca="false">IFERROR(('WB GDP current US$ old'!O19/1000000000)/'WB GDP constant US$ old'!O19,"")</f>
        <v>0.210772431357429</v>
      </c>
      <c r="P19" s="65" t="n">
        <f aca="false">IFERROR(('WB GDP current US$ old'!P19/1000000000)/'WB GDP constant US$ old'!P19,"")</f>
        <v>0.213681552390411</v>
      </c>
      <c r="Q19" s="65" t="n">
        <f aca="false">IFERROR(('WB GDP current US$ old'!Q19/1000000000)/'WB GDP constant US$ old'!Q19,"")</f>
        <v>0.222850221744368</v>
      </c>
      <c r="R19" s="65" t="n">
        <f aca="false">IFERROR(('WB GDP current US$ old'!R19/1000000000)/'WB GDP constant US$ old'!R19,"")</f>
        <v>0.257090162115985</v>
      </c>
      <c r="S19" s="65" t="n">
        <f aca="false">IFERROR(('WB GDP current US$ old'!S19/1000000000)/'WB GDP constant US$ old'!S19,"")</f>
        <v>0.29379571773053</v>
      </c>
      <c r="T19" s="65" t="n">
        <f aca="false">IFERROR(('WB GDP current US$ old'!T19/1000000000)/'WB GDP constant US$ old'!T19,"")</f>
        <v>0.355748143938589</v>
      </c>
      <c r="U19" s="65" t="n">
        <f aca="false">IFERROR(('WB GDP current US$ old'!U19/1000000000)/'WB GDP constant US$ old'!U19,"")</f>
        <v>0.351042046583662</v>
      </c>
      <c r="V19" s="65" t="n">
        <f aca="false">IFERROR(('WB GDP current US$ old'!V19/1000000000)/'WB GDP constant US$ old'!V19,"")</f>
        <v>0.384536560944952</v>
      </c>
      <c r="W19" s="65" t="n">
        <f aca="false">IFERROR(('WB GDP current US$ old'!W19/1000000000)/'WB GDP constant US$ old'!W19,"")</f>
        <v>0.432633260463838</v>
      </c>
      <c r="X19" s="65" t="n">
        <f aca="false">IFERROR(('WB GDP current US$ old'!X19/1000000000)/'WB GDP constant US$ old'!X19,"")</f>
        <v>0.545683392786138</v>
      </c>
      <c r="Y19" s="65" t="n">
        <f aca="false">IFERROR(('WB GDP current US$ old'!Y19/1000000000)/'WB GDP constant US$ old'!Y19,"")</f>
        <v>0.63508829279992</v>
      </c>
      <c r="Z19" s="65" t="n">
        <f aca="false">IFERROR(('WB GDP current US$ old'!Z19/1000000000)/'WB GDP constant US$ old'!Z19,"")</f>
        <v>0.596580888527677</v>
      </c>
      <c r="AA19" s="65" t="n">
        <f aca="false">IFERROR(('WB GDP current US$ old'!AA19/1000000000)/'WB GDP constant US$ old'!AA19,"")</f>
        <v>0.630419085075908</v>
      </c>
      <c r="AB19" s="65" t="n">
        <f aca="false">IFERROR(('WB GDP current US$ old'!AB19/1000000000)/'WB GDP constant US$ old'!AB19,"")</f>
        <v>0.64965174315316</v>
      </c>
      <c r="AC19" s="65" t="n">
        <f aca="false">IFERROR(('WB GDP current US$ old'!AC19/1000000000)/'WB GDP constant US$ old'!AC19,"")</f>
        <v>0.591271833345417</v>
      </c>
      <c r="AD19" s="65" t="n">
        <f aca="false">IFERROR(('WB GDP current US$ old'!AD19/1000000000)/'WB GDP constant US$ old'!AD19,"")</f>
        <v>0.616197976202608</v>
      </c>
      <c r="AE19" s="65" t="n">
        <f aca="false">IFERROR(('WB GDP current US$ old'!AE19/1000000000)/'WB GDP constant US$ old'!AE19,"")</f>
        <v>0.62365542764922</v>
      </c>
      <c r="AF19" s="65" t="n">
        <f aca="false">IFERROR(('WB GDP current US$ old'!AF19/1000000000)/'WB GDP constant US$ old'!AF19,"")</f>
        <v>0.556565040673702</v>
      </c>
      <c r="AG19" s="65" t="n">
        <f aca="false">IFERROR(('WB GDP current US$ old'!AG19/1000000000)/'WB GDP constant US$ old'!AG19,"")</f>
        <v>0.506927323080929</v>
      </c>
      <c r="AH19" s="65" t="n">
        <f aca="false">IFERROR(('WB GDP current US$ old'!AH19/1000000000)/'WB GDP constant US$ old'!AH19,"")</f>
        <v>0.514743198287636</v>
      </c>
      <c r="AI19" s="65" t="n">
        <f aca="false">IFERROR(('WB GDP current US$ old'!AI19/1000000000)/'WB GDP constant US$ old'!AI19,"")</f>
        <v>0.505452876106317</v>
      </c>
      <c r="AJ19" s="65" t="n">
        <f aca="false">IFERROR(('WB GDP current US$ old'!AJ19/1000000000)/'WB GDP constant US$ old'!AJ19,"")</f>
        <v>0.496407472194962</v>
      </c>
      <c r="AK19" s="65" t="n">
        <f aca="false">IFERROR(('WB GDP current US$ old'!AK19/1000000000)/'WB GDP constant US$ old'!AK19,"")</f>
        <v>0.455930227032171</v>
      </c>
      <c r="AL19" s="65" t="n">
        <f aca="false">IFERROR(('WB GDP current US$ old'!AL19/1000000000)/'WB GDP constant US$ old'!AL19,"")</f>
        <v>0.42143719604995</v>
      </c>
      <c r="AM19" s="65" t="n">
        <f aca="false">IFERROR(('WB GDP current US$ old'!AM19/1000000000)/'WB GDP constant US$ old'!AM19,"")</f>
        <v>0.431870662798948</v>
      </c>
      <c r="AN19" s="65" t="n">
        <f aca="false">IFERROR(('WB GDP current US$ old'!AN19/1000000000)/'WB GDP constant US$ old'!AN19,"")</f>
        <v>0.507245621633987</v>
      </c>
      <c r="AO19" s="65" t="n">
        <f aca="false">IFERROR(('WB GDP current US$ old'!AO19/1000000000)/'WB GDP constant US$ old'!AO19,"")</f>
        <v>0.47894006267821</v>
      </c>
      <c r="AP19" s="65" t="n">
        <f aca="false">IFERROR(('WB GDP current US$ old'!AP19/1000000000)/'WB GDP constant US$ old'!AP19,"")</f>
        <v>0.544843502393724</v>
      </c>
      <c r="AQ19" s="65" t="n">
        <f aca="false">IFERROR(('WB GDP current US$ old'!AQ19/1000000000)/'WB GDP constant US$ old'!AQ19,"")</f>
        <v>0.477834355785703</v>
      </c>
      <c r="AR19" s="65" t="n">
        <f aca="false">IFERROR(('WB GDP current US$ old'!AR19/1000000000)/'WB GDP constant US$ old'!AR19,"")</f>
        <v>0.436428143315674</v>
      </c>
      <c r="AS19" s="65" t="n">
        <f aca="false">IFERROR(('WB GDP current US$ old'!AS19/1000000000)/'WB GDP constant US$ old'!AS19,"")</f>
        <v>0.474197275751983</v>
      </c>
      <c r="AT19" s="65" t="n">
        <f aca="false">IFERROR(('WB GDP current US$ old'!AT19/1000000000)/'WB GDP constant US$ old'!AT19,"")</f>
        <v>0.46801248280174</v>
      </c>
      <c r="AU19" s="65" t="n">
        <f aca="false">IFERROR(('WB GDP current US$ old'!AU19/1000000000)/'WB GDP constant US$ old'!AU19,"")</f>
        <v>0.421819937217364</v>
      </c>
      <c r="AV19" s="65" t="n">
        <f aca="false">IFERROR(('WB GDP current US$ old'!AV19/1000000000)/'WB GDP constant US$ old'!AV19,"")</f>
        <v>0.40596756196363</v>
      </c>
      <c r="AW19" s="65" t="n">
        <f aca="false">IFERROR(('WB GDP current US$ old'!AW19/1000000000)/'WB GDP constant US$ old'!AW19,"")</f>
        <v>0.451705500920647</v>
      </c>
      <c r="AX19" s="65" t="n">
        <f aca="false">IFERROR(('WB GDP current US$ old'!AX19/1000000000)/'WB GDP constant US$ old'!AX19,"")</f>
        <v>0.546409352463226</v>
      </c>
      <c r="AY19" s="65" t="n">
        <f aca="false">IFERROR(('WB GDP current US$ old'!AY19/1000000000)/'WB GDP constant US$ old'!AY19,"")</f>
        <v>0.590853521238088</v>
      </c>
      <c r="AZ19" s="65" t="n">
        <f aca="false">IFERROR(('WB GDP current US$ old'!AZ19/1000000000)/'WB GDP constant US$ old'!AZ19,"")</f>
        <v>0.60828673657473</v>
      </c>
      <c r="BA19" s="65" t="n">
        <f aca="false">IFERROR(('WB GDP current US$ old'!BA19/1000000000)/'WB GDP constant US$ old'!BA19,"")</f>
        <v>0.689427634471696</v>
      </c>
      <c r="BB19" s="65" t="n">
        <f aca="false">IFERROR(('WB GDP current US$ old'!BB19/1000000000)/'WB GDP constant US$ old'!BB19,"")</f>
        <v>0.733993237070285</v>
      </c>
      <c r="BC19" s="65" t="n">
        <f aca="false">IFERROR(('WB GDP current US$ old'!BC19/1000000000)/'WB GDP constant US$ old'!BC19,"")</f>
        <v>0.796465990347514</v>
      </c>
      <c r="BD19" s="65" t="n">
        <f aca="false">IFERROR(('WB GDP current US$ old'!BD19/1000000000)/'WB GDP constant US$ old'!BD19,"")</f>
        <v>0.842329807977186</v>
      </c>
      <c r="BE19" s="65" t="n">
        <f aca="false">IFERROR(('WB GDP current US$ old'!BE19/1000000000)/'WB GDP constant US$ old'!BE19,"")</f>
        <v>0.841632496348699</v>
      </c>
      <c r="BF19" s="65" t="n">
        <f aca="false">IFERROR(('WB GDP current US$ old'!BF19/1000000000)/'WB GDP constant US$ old'!BF19,"")</f>
        <v>0.84280840971566</v>
      </c>
      <c r="BG19" s="65" t="n">
        <f aca="false">IFERROR(('WB GDP current US$ old'!BG19/1000000000)/'WB GDP constant US$ old'!BG19,"")</f>
        <v>0.892340593692225</v>
      </c>
      <c r="BH19" s="65" t="n">
        <f aca="false">IFERROR(('WB GDP current US$ old'!BH19/1000000000)/'WB GDP constant US$ old'!BH19,"")</f>
        <v>1.0653473360116</v>
      </c>
      <c r="BI19" s="65" t="n">
        <f aca="false">IFERROR(('WB GDP current US$ old'!BI19/1000000000)/'WB GDP constant US$ old'!BI19,"")</f>
        <v>1.02180260349321</v>
      </c>
      <c r="BJ19" s="65" t="n">
        <f aca="false">IFERROR(('WB GDP current US$ old'!BJ19/1000000000)/'WB GDP constant US$ old'!BJ19,"")</f>
        <v>1.08977056859745</v>
      </c>
      <c r="BK19" s="65" t="n">
        <f aca="false">IFERROR(('WB GDP current US$ old'!BK19/1000000000)/'WB GDP constant US$ old'!BK19,"")</f>
        <v>1.02674061820599</v>
      </c>
      <c r="BL19" s="65" t="n">
        <f aca="false">IFERROR(('WB GDP current US$ old'!BL19/1000000000)/'WB GDP constant US$ old'!BL19,"")</f>
        <v>1</v>
      </c>
    </row>
    <row r="20" customFormat="false" ht="15" hidden="false" customHeight="false" outlineLevel="0" collapsed="false">
      <c r="A20" s="0" t="s">
        <v>25</v>
      </c>
      <c r="B20" s="0" t="s">
        <v>261</v>
      </c>
      <c r="C20" s="0" t="s">
        <v>1057</v>
      </c>
      <c r="D20" s="0" t="s">
        <v>1058</v>
      </c>
      <c r="E20" s="65" t="n">
        <f aca="false">IFERROR(('WB GDP current US$ old'!E20/1000000000)/'WB GDP constant US$ old'!E20,"")</f>
        <v>0.100336912616858</v>
      </c>
      <c r="F20" s="65" t="n">
        <f aca="false">IFERROR(('WB GDP current US$ old'!F20/1000000000)/'WB GDP constant US$ old'!F20,"")</f>
        <v>0.101656813291138</v>
      </c>
      <c r="G20" s="65" t="n">
        <f aca="false">IFERROR(('WB GDP current US$ old'!G20/1000000000)/'WB GDP constant US$ old'!G20,"")</f>
        <v>0.103352135779433</v>
      </c>
      <c r="H20" s="65" t="n">
        <f aca="false">IFERROR(('WB GDP current US$ old'!H20/1000000000)/'WB GDP constant US$ old'!H20,"")</f>
        <v>0.10647936129352</v>
      </c>
      <c r="I20" s="65" t="n">
        <f aca="false">IFERROR(('WB GDP current US$ old'!I20/1000000000)/'WB GDP constant US$ old'!I20,"")</f>
        <v>0.111422587441518</v>
      </c>
      <c r="J20" s="65" t="n">
        <f aca="false">IFERROR(('WB GDP current US$ old'!J20/1000000000)/'WB GDP constant US$ old'!J20,"")</f>
        <v>0.117105933773845</v>
      </c>
      <c r="K20" s="65" t="n">
        <f aca="false">IFERROR(('WB GDP current US$ old'!K20/1000000000)/'WB GDP constant US$ old'!K20,"")</f>
        <v>0.12189089971536</v>
      </c>
      <c r="L20" s="65" t="n">
        <f aca="false">IFERROR(('WB GDP current US$ old'!L20/1000000000)/'WB GDP constant US$ old'!L20,"")</f>
        <v>0.125783401416412</v>
      </c>
      <c r="M20" s="65" t="n">
        <f aca="false">IFERROR(('WB GDP current US$ old'!M20/1000000000)/'WB GDP constant US$ old'!M20,"")</f>
        <v>0.129079290395472</v>
      </c>
      <c r="N20" s="65" t="n">
        <f aca="false">IFERROR(('WB GDP current US$ old'!N20/1000000000)/'WB GDP constant US$ old'!N20,"")</f>
        <v>0.134273216844656</v>
      </c>
      <c r="O20" s="65" t="n">
        <f aca="false">IFERROR(('WB GDP current US$ old'!O20/1000000000)/'WB GDP constant US$ old'!O20,"")</f>
        <v>0.143239560066972</v>
      </c>
      <c r="P20" s="65" t="n">
        <f aca="false">IFERROR(('WB GDP current US$ old'!P20/1000000000)/'WB GDP constant US$ old'!P20,"")</f>
        <v>0.15381852299356</v>
      </c>
      <c r="Q20" s="65" t="n">
        <f aca="false">IFERROR(('WB GDP current US$ old'!Q20/1000000000)/'WB GDP constant US$ old'!Q20,"")</f>
        <v>0.182271777719738</v>
      </c>
      <c r="R20" s="65" t="n">
        <f aca="false">IFERROR(('WB GDP current US$ old'!R20/1000000000)/'WB GDP constant US$ old'!R20,"")</f>
        <v>0.219845010503981</v>
      </c>
      <c r="S20" s="65" t="n">
        <f aca="false">IFERROR(('WB GDP current US$ old'!S20/1000000000)/'WB GDP constant US$ old'!S20,"")</f>
        <v>0.24674972840721</v>
      </c>
      <c r="T20" s="65" t="n">
        <f aca="false">IFERROR(('WB GDP current US$ old'!T20/1000000000)/'WB GDP constant US$ old'!T20,"")</f>
        <v>0.2950233514552</v>
      </c>
      <c r="U20" s="65" t="n">
        <f aca="false">IFERROR(('WB GDP current US$ old'!U20/1000000000)/'WB GDP constant US$ old'!U20,"")</f>
        <v>0.302349201707577</v>
      </c>
      <c r="V20" s="65" t="n">
        <f aca="false">IFERROR(('WB GDP current US$ old'!V20/1000000000)/'WB GDP constant US$ old'!V20,"")</f>
        <v>0.350012174341975</v>
      </c>
      <c r="W20" s="65" t="n">
        <f aca="false">IFERROR(('WB GDP current US$ old'!W20/1000000000)/'WB GDP constant US$ old'!W20,"")</f>
        <v>0.415961954781817</v>
      </c>
      <c r="X20" s="65" t="n">
        <f aca="false">IFERROR(('WB GDP current US$ old'!X20/1000000000)/'WB GDP constant US$ old'!X20,"")</f>
        <v>0.466939854748301</v>
      </c>
      <c r="Y20" s="65" t="n">
        <f aca="false">IFERROR(('WB GDP current US$ old'!Y20/1000000000)/'WB GDP constant US$ old'!Y20,"")</f>
        <v>0.487482958215702</v>
      </c>
      <c r="Z20" s="65" t="n">
        <f aca="false">IFERROR(('WB GDP current US$ old'!Z20/1000000000)/'WB GDP constant US$ old'!Z20,"")</f>
        <v>0.403669170335507</v>
      </c>
      <c r="AA20" s="65" t="n">
        <f aca="false">IFERROR(('WB GDP current US$ old'!AA20/1000000000)/'WB GDP constant US$ old'!AA20,"")</f>
        <v>0.352873044054613</v>
      </c>
      <c r="AB20" s="65" t="n">
        <f aca="false">IFERROR(('WB GDP current US$ old'!AB20/1000000000)/'WB GDP constant US$ old'!AB20,"")</f>
        <v>0.333015031580007</v>
      </c>
      <c r="AC20" s="65" t="n">
        <f aca="false">IFERROR(('WB GDP current US$ old'!AC20/1000000000)/'WB GDP constant US$ old'!AC20,"")</f>
        <v>0.310704545176639</v>
      </c>
      <c r="AD20" s="65" t="n">
        <f aca="false">IFERROR(('WB GDP current US$ old'!AD20/1000000000)/'WB GDP constant US$ old'!AD20,"")</f>
        <v>0.316359198689719</v>
      </c>
      <c r="AE20" s="65" t="n">
        <f aca="false">IFERROR(('WB GDP current US$ old'!AE20/1000000000)/'WB GDP constant US$ old'!AE20,"")</f>
        <v>0.432248772680523</v>
      </c>
      <c r="AF20" s="65" t="n">
        <f aca="false">IFERROR(('WB GDP current US$ old'!AF20/1000000000)/'WB GDP constant US$ old'!AF20,"")</f>
        <v>0.525914276600066</v>
      </c>
      <c r="AG20" s="65" t="n">
        <f aca="false">IFERROR(('WB GDP current US$ old'!AG20/1000000000)/'WB GDP constant US$ old'!AG20,"")</f>
        <v>0.545574182115987</v>
      </c>
      <c r="AH20" s="65" t="n">
        <f aca="false">IFERROR(('WB GDP current US$ old'!AH20/1000000000)/'WB GDP constant US$ old'!AH20,"")</f>
        <v>0.533525987209719</v>
      </c>
      <c r="AI20" s="65" t="n">
        <f aca="false">IFERROR(('WB GDP current US$ old'!AI20/1000000000)/'WB GDP constant US$ old'!AI20,"")</f>
        <v>0.646794996611932</v>
      </c>
      <c r="AJ20" s="65" t="n">
        <f aca="false">IFERROR(('WB GDP current US$ old'!AJ20/1000000000)/'WB GDP constant US$ old'!AJ20,"")</f>
        <v>0.65117315094728</v>
      </c>
      <c r="AK20" s="65" t="n">
        <f aca="false">IFERROR(('WB GDP current US$ old'!AK20/1000000000)/'WB GDP constant US$ old'!AK20,"")</f>
        <v>0.715300715857602</v>
      </c>
      <c r="AL20" s="65" t="n">
        <f aca="false">IFERROR(('WB GDP current US$ old'!AL20/1000000000)/'WB GDP constant US$ old'!AL20,"")</f>
        <v>0.691301157780436</v>
      </c>
      <c r="AM20" s="65" t="n">
        <f aca="false">IFERROR(('WB GDP current US$ old'!AM20/1000000000)/'WB GDP constant US$ old'!AM20,"")</f>
        <v>0.729775941094726</v>
      </c>
      <c r="AN20" s="65" t="n">
        <f aca="false">IFERROR(('WB GDP current US$ old'!AN20/1000000000)/'WB GDP constant US$ old'!AN20,"")</f>
        <v>0.838348649217465</v>
      </c>
      <c r="AO20" s="65" t="n">
        <f aca="false">IFERROR(('WB GDP current US$ old'!AO20/1000000000)/'WB GDP constant US$ old'!AO20,"")</f>
        <v>0.802065506323027</v>
      </c>
      <c r="AP20" s="65" t="n">
        <f aca="false">IFERROR(('WB GDP current US$ old'!AP20/1000000000)/'WB GDP constant US$ old'!AP20,"")</f>
        <v>0.699423884099806</v>
      </c>
      <c r="AQ20" s="65" t="n">
        <f aca="false">IFERROR(('WB GDP current US$ old'!AQ20/1000000000)/'WB GDP constant US$ old'!AQ20,"")</f>
        <v>0.701765490099309</v>
      </c>
      <c r="AR20" s="65" t="n">
        <f aca="false">IFERROR(('WB GDP current US$ old'!AR20/1000000000)/'WB GDP constant US$ old'!AR20,"")</f>
        <v>0.676784913258439</v>
      </c>
      <c r="AS20" s="65" t="n">
        <f aca="false">IFERROR(('WB GDP current US$ old'!AS20/1000000000)/'WB GDP constant US$ old'!AS20,"")</f>
        <v>0.597040519671183</v>
      </c>
      <c r="AT20" s="65" t="n">
        <f aca="false">IFERROR(('WB GDP current US$ old'!AT20/1000000000)/'WB GDP constant US$ old'!AT20,"")</f>
        <v>0.591388718126007</v>
      </c>
      <c r="AU20" s="65" t="n">
        <f aca="false">IFERROR(('WB GDP current US$ old'!AU20/1000000000)/'WB GDP constant US$ old'!AU20,"")</f>
        <v>0.632143163052485</v>
      </c>
      <c r="AV20" s="65" t="n">
        <f aca="false">IFERROR(('WB GDP current US$ old'!AV20/1000000000)/'WB GDP constant US$ old'!AV20,"")</f>
        <v>0.77217003867623</v>
      </c>
      <c r="AW20" s="65" t="n">
        <f aca="false">IFERROR(('WB GDP current US$ old'!AW20/1000000000)/'WB GDP constant US$ old'!AW20,"")</f>
        <v>0.86571135357573</v>
      </c>
      <c r="AX20" s="65" t="n">
        <f aca="false">IFERROR(('WB GDP current US$ old'!AX20/1000000000)/'WB GDP constant US$ old'!AX20,"")</f>
        <v>0.885173526370189</v>
      </c>
      <c r="AY20" s="65" t="n">
        <f aca="false">IFERROR(('WB GDP current US$ old'!AY20/1000000000)/'WB GDP constant US$ old'!AY20,"")</f>
        <v>0.913169607374999</v>
      </c>
      <c r="AZ20" s="65" t="n">
        <f aca="false">IFERROR(('WB GDP current US$ old'!AZ20/1000000000)/'WB GDP constant US$ old'!AZ20,"")</f>
        <v>1.0155327819148</v>
      </c>
      <c r="BA20" s="65" t="n">
        <f aca="false">IFERROR(('WB GDP current US$ old'!BA20/1000000000)/'WB GDP constant US$ old'!BA20,"")</f>
        <v>1.10753024125548</v>
      </c>
      <c r="BB20" s="65" t="n">
        <f aca="false">IFERROR(('WB GDP current US$ old'!BB20/1000000000)/'WB GDP constant US$ old'!BB20,"")</f>
        <v>1.0560465729742</v>
      </c>
      <c r="BC20" s="65" t="n">
        <f aca="false">IFERROR(('WB GDP current US$ old'!BC20/1000000000)/'WB GDP constant US$ old'!BC20,"")</f>
        <v>1.02579959748089</v>
      </c>
      <c r="BD20" s="65" t="n">
        <f aca="false">IFERROR(('WB GDP current US$ old'!BD20/1000000000)/'WB GDP constant US$ old'!BD20,"")</f>
        <v>1.09615212595339</v>
      </c>
      <c r="BE20" s="65" t="n">
        <f aca="false">IFERROR(('WB GDP current US$ old'!BE20/1000000000)/'WB GDP constant US$ old'!BE20,"")</f>
        <v>1.03301204334302</v>
      </c>
      <c r="BF20" s="65" t="n">
        <f aca="false">IFERROR(('WB GDP current US$ old'!BF20/1000000000)/'WB GDP constant US$ old'!BF20,"")</f>
        <v>1.08105620852183</v>
      </c>
      <c r="BG20" s="65" t="n">
        <f aca="false">IFERROR(('WB GDP current US$ old'!BG20/1000000000)/'WB GDP constant US$ old'!BG20,"")</f>
        <v>1.09085133775534</v>
      </c>
      <c r="BH20" s="65" t="n">
        <f aca="false">IFERROR(('WB GDP current US$ old'!BH20/1000000000)/'WB GDP constant US$ old'!BH20,"")</f>
        <v>0.924015355589092</v>
      </c>
      <c r="BI20" s="65" t="n">
        <f aca="false">IFERROR(('WB GDP current US$ old'!BI20/1000000000)/'WB GDP constant US$ old'!BI20,"")</f>
        <v>0.93928897725884</v>
      </c>
      <c r="BJ20" s="65" t="n">
        <f aca="false">IFERROR(('WB GDP current US$ old'!BJ20/1000000000)/'WB GDP constant US$ old'!BJ20,"")</f>
        <v>0.976807254059111</v>
      </c>
      <c r="BK20" s="65" t="n">
        <f aca="false">IFERROR(('WB GDP current US$ old'!BK20/1000000000)/'WB GDP constant US$ old'!BK20,"")</f>
        <v>1.03773917287992</v>
      </c>
      <c r="BL20" s="65" t="n">
        <f aca="false">IFERROR(('WB GDP current US$ old'!BL20/1000000000)/'WB GDP constant US$ old'!BL20,"")</f>
        <v>1</v>
      </c>
    </row>
    <row r="21" customFormat="false" ht="15" hidden="false" customHeight="false" outlineLevel="0" collapsed="false">
      <c r="A21" s="0" t="s">
        <v>27</v>
      </c>
      <c r="B21" s="0" t="s">
        <v>263</v>
      </c>
      <c r="C21" s="0" t="s">
        <v>1057</v>
      </c>
      <c r="D21" s="0" t="s">
        <v>1058</v>
      </c>
      <c r="E21" s="65" t="n">
        <f aca="false">IFERROR(('WB GDP current US$ old'!E21/1000000000)/'WB GDP constant US$ old'!E21,"")</f>
        <v>0.134987466412793</v>
      </c>
      <c r="F21" s="65" t="n">
        <f aca="false">IFERROR(('WB GDP current US$ old'!F21/1000000000)/'WB GDP constant US$ old'!F21,"")</f>
        <v>0.136357126445153</v>
      </c>
      <c r="G21" s="65" t="n">
        <f aca="false">IFERROR(('WB GDP current US$ old'!G21/1000000000)/'WB GDP constant US$ old'!G21,"")</f>
        <v>0.141654388218061</v>
      </c>
      <c r="H21" s="65" t="n">
        <f aca="false">IFERROR(('WB GDP current US$ old'!H21/1000000000)/'WB GDP constant US$ old'!H21,"")</f>
        <v>0.145263734640807</v>
      </c>
      <c r="I21" s="65" t="n">
        <f aca="false">IFERROR(('WB GDP current US$ old'!I21/1000000000)/'WB GDP constant US$ old'!I21,"")</f>
        <v>0.144729071669762</v>
      </c>
      <c r="J21" s="65" t="n">
        <f aca="false">IFERROR(('WB GDP current US$ old'!J21/1000000000)/'WB GDP constant US$ old'!J21,"")</f>
        <v>0.14768673445145</v>
      </c>
      <c r="K21" s="65" t="n">
        <f aca="false">IFERROR(('WB GDP current US$ old'!K21/1000000000)/'WB GDP constant US$ old'!K21,"")</f>
        <v>0.148990016421432</v>
      </c>
      <c r="L21" s="65" t="n">
        <f aca="false">IFERROR(('WB GDP current US$ old'!L21/1000000000)/'WB GDP constant US$ old'!L21,"")</f>
        <v>0.149004603151567</v>
      </c>
      <c r="M21" s="65" t="n">
        <f aca="false">IFERROR(('WB GDP current US$ old'!M21/1000000000)/'WB GDP constant US$ old'!M21,"")</f>
        <v>0.152910272643174</v>
      </c>
      <c r="N21" s="65" t="n">
        <f aca="false">IFERROR(('WB GDP current US$ old'!N21/1000000000)/'WB GDP constant US$ old'!N21,"")</f>
        <v>0.150648897970293</v>
      </c>
      <c r="O21" s="65" t="n">
        <f aca="false">IFERROR(('WB GDP current US$ old'!O21/1000000000)/'WB GDP constant US$ old'!O21,"")</f>
        <v>0.148838206553276</v>
      </c>
      <c r="P21" s="65" t="n">
        <f aca="false">IFERROR(('WB GDP current US$ old'!P21/1000000000)/'WB GDP constant US$ old'!P21,"")</f>
        <v>0.151754472029853</v>
      </c>
      <c r="Q21" s="65" t="n">
        <f aca="false">IFERROR(('WB GDP current US$ old'!Q21/1000000000)/'WB GDP constant US$ old'!Q21,"")</f>
        <v>0.174617649896072</v>
      </c>
      <c r="R21" s="65" t="n">
        <f aca="false">IFERROR(('WB GDP current US$ old'!R21/1000000000)/'WB GDP constant US$ old'!R21,"")</f>
        <v>0.206967772092194</v>
      </c>
      <c r="S21" s="65" t="n">
        <f aca="false">IFERROR(('WB GDP current US$ old'!S21/1000000000)/'WB GDP constant US$ old'!S21,"")</f>
        <v>0.220244706894197</v>
      </c>
      <c r="T21" s="65" t="n">
        <f aca="false">IFERROR(('WB GDP current US$ old'!T21/1000000000)/'WB GDP constant US$ old'!T21,"")</f>
        <v>0.282609201401677</v>
      </c>
      <c r="U21" s="65" t="n">
        <f aca="false">IFERROR(('WB GDP current US$ old'!U21/1000000000)/'WB GDP constant US$ old'!U21,"")</f>
        <v>0.28904567263568</v>
      </c>
      <c r="V21" s="65" t="n">
        <f aca="false">IFERROR(('WB GDP current US$ old'!V21/1000000000)/'WB GDP constant US$ old'!V21,"")</f>
        <v>0.295682386014597</v>
      </c>
      <c r="W21" s="65" t="n">
        <f aca="false">IFERROR(('WB GDP current US$ old'!W21/1000000000)/'WB GDP constant US$ old'!W21,"")</f>
        <v>0.361627152797999</v>
      </c>
      <c r="X21" s="65" t="n">
        <f aca="false">IFERROR(('WB GDP current US$ old'!X21/1000000000)/'WB GDP constant US$ old'!X21,"")</f>
        <v>0.433503478272945</v>
      </c>
      <c r="Y21" s="65" t="n">
        <f aca="false">IFERROR(('WB GDP current US$ old'!Y21/1000000000)/'WB GDP constant US$ old'!Y21,"")</f>
        <v>0.480928153837867</v>
      </c>
      <c r="Z21" s="65" t="n">
        <f aca="false">IFERROR(('WB GDP current US$ old'!Z21/1000000000)/'WB GDP constant US$ old'!Z21,"")</f>
        <v>0.401865552232597</v>
      </c>
      <c r="AA21" s="65" t="n">
        <f aca="false">IFERROR(('WB GDP current US$ old'!AA21/1000000000)/'WB GDP constant US$ old'!AA21,"")</f>
        <v>0.385973669529783</v>
      </c>
      <c r="AB21" s="65" t="n">
        <f aca="false">IFERROR(('WB GDP current US$ old'!AB21/1000000000)/'WB GDP constant US$ old'!AB21,"")</f>
        <v>0.348635558283885</v>
      </c>
      <c r="AC21" s="65" t="n">
        <f aca="false">IFERROR(('WB GDP current US$ old'!AC21/1000000000)/'WB GDP constant US$ old'!AC21,"")</f>
        <v>0.309981633521016</v>
      </c>
      <c r="AD21" s="65" t="n">
        <f aca="false">IFERROR(('WB GDP current US$ old'!AD21/1000000000)/'WB GDP constant US$ old'!AD21,"")</f>
        <v>0.286786916616614</v>
      </c>
      <c r="AE21" s="65" t="n">
        <f aca="false">IFERROR(('WB GDP current US$ old'!AE21/1000000000)/'WB GDP constant US$ old'!AE21,"")</f>
        <v>0.358639675013828</v>
      </c>
      <c r="AF21" s="65" t="n">
        <f aca="false">IFERROR(('WB GDP current US$ old'!AF21/1000000000)/'WB GDP constant US$ old'!AF21,"")</f>
        <v>0.425772945301822</v>
      </c>
      <c r="AG21" s="65" t="n">
        <f aca="false">IFERROR(('WB GDP current US$ old'!AG21/1000000000)/'WB GDP constant US$ old'!AG21,"")</f>
        <v>0.426993168191531</v>
      </c>
      <c r="AH21" s="65" t="n">
        <f aca="false">IFERROR(('WB GDP current US$ old'!AH21/1000000000)/'WB GDP constant US$ old'!AH21,"")</f>
        <v>0.40754049098919</v>
      </c>
      <c r="AI21" s="65" t="n">
        <f aca="false">IFERROR(('WB GDP current US$ old'!AI21/1000000000)/'WB GDP constant US$ old'!AI21,"")</f>
        <v>0.487902096552344</v>
      </c>
      <c r="AJ21" s="65" t="n">
        <f aca="false">IFERROR(('WB GDP current US$ old'!AJ21/1000000000)/'WB GDP constant US$ old'!AJ21,"")</f>
        <v>0.474443021788234</v>
      </c>
      <c r="AK21" s="65" t="n">
        <f aca="false">IFERROR(('WB GDP current US$ old'!AK21/1000000000)/'WB GDP constant US$ old'!AK21,"")</f>
        <v>0.393278934412866</v>
      </c>
      <c r="AL21" s="65" t="n">
        <f aca="false">IFERROR(('WB GDP current US$ old'!AL21/1000000000)/'WB GDP constant US$ old'!AL21,"")</f>
        <v>0.498555000909319</v>
      </c>
      <c r="AM21" s="65" t="n">
        <f aca="false">IFERROR(('WB GDP current US$ old'!AM21/1000000000)/'WB GDP constant US$ old'!AM21,"")</f>
        <v>0.343341630147886</v>
      </c>
      <c r="AN21" s="65" t="n">
        <f aca="false">IFERROR(('WB GDP current US$ old'!AN21/1000000000)/'WB GDP constant US$ old'!AN21,"")</f>
        <v>0.439565066963876</v>
      </c>
      <c r="AO21" s="65" t="n">
        <f aca="false">IFERROR(('WB GDP current US$ old'!AO21/1000000000)/'WB GDP constant US$ old'!AO21,"")</f>
        <v>0.458532436873621</v>
      </c>
      <c r="AP21" s="65" t="n">
        <f aca="false">IFERROR(('WB GDP current US$ old'!AP21/1000000000)/'WB GDP constant US$ old'!AP21,"")</f>
        <v>0.416615984353747</v>
      </c>
      <c r="AQ21" s="65" t="n">
        <f aca="false">IFERROR(('WB GDP current US$ old'!AQ21/1000000000)/'WB GDP constant US$ old'!AQ21,"")</f>
        <v>0.433743037488887</v>
      </c>
      <c r="AR21" s="65" t="n">
        <f aca="false">IFERROR(('WB GDP current US$ old'!AR21/1000000000)/'WB GDP constant US$ old'!AR21,"")</f>
        <v>0.616518693160732</v>
      </c>
      <c r="AS21" s="65" t="n">
        <f aca="false">IFERROR(('WB GDP current US$ old'!AS21/1000000000)/'WB GDP constant US$ old'!AS21,"")</f>
        <v>0.556294104033314</v>
      </c>
      <c r="AT21" s="65" t="n">
        <f aca="false">IFERROR(('WB GDP current US$ old'!AT21/1000000000)/'WB GDP constant US$ old'!AT21,"")</f>
        <v>0.550955908717419</v>
      </c>
      <c r="AU21" s="65" t="n">
        <f aca="false">IFERROR(('WB GDP current US$ old'!AU21/1000000000)/'WB GDP constant US$ old'!AU21,"")</f>
        <v>0.600047979637214</v>
      </c>
      <c r="AV21" s="65" t="n">
        <f aca="false">IFERROR(('WB GDP current US$ old'!AV21/1000000000)/'WB GDP constant US$ old'!AV21,"")</f>
        <v>0.741622492267249</v>
      </c>
      <c r="AW21" s="65" t="n">
        <f aca="false">IFERROR(('WB GDP current US$ old'!AW21/1000000000)/'WB GDP constant US$ old'!AW21,"")</f>
        <v>0.822187028065402</v>
      </c>
      <c r="AX21" s="65" t="n">
        <f aca="false">IFERROR(('WB GDP current US$ old'!AX21/1000000000)/'WB GDP constant US$ old'!AX21,"")</f>
        <v>0.858816662166171</v>
      </c>
      <c r="AY21" s="65" t="n">
        <f aca="false">IFERROR(('WB GDP current US$ old'!AY21/1000000000)/'WB GDP constant US$ old'!AY21,"")</f>
        <v>0.884479579410779</v>
      </c>
      <c r="AZ21" s="65" t="n">
        <f aca="false">IFERROR(('WB GDP current US$ old'!AZ21/1000000000)/'WB GDP constant US$ old'!AZ21,"")</f>
        <v>0.968750638124746</v>
      </c>
      <c r="BA21" s="65" t="n">
        <f aca="false">IFERROR(('WB GDP current US$ old'!BA21/1000000000)/'WB GDP constant US$ old'!BA21,"")</f>
        <v>1.10352232273207</v>
      </c>
      <c r="BB21" s="65" t="n">
        <f aca="false">IFERROR(('WB GDP current US$ old'!BB21/1000000000)/'WB GDP constant US$ old'!BB21,"")</f>
        <v>1.07312170417496</v>
      </c>
      <c r="BC21" s="65" t="n">
        <f aca="false">IFERROR(('WB GDP current US$ old'!BC21/1000000000)/'WB GDP constant US$ old'!BC21,"")</f>
        <v>1.03310998607679</v>
      </c>
      <c r="BD21" s="65" t="n">
        <f aca="false">IFERROR(('WB GDP current US$ old'!BD21/1000000000)/'WB GDP constant US$ old'!BD21,"")</f>
        <v>1.12522263568162</v>
      </c>
      <c r="BE21" s="65" t="n">
        <f aca="false">IFERROR(('WB GDP current US$ old'!BE21/1000000000)/'WB GDP constant US$ old'!BE21,"")</f>
        <v>1.11855203880821</v>
      </c>
      <c r="BF21" s="65" t="n">
        <f aca="false">IFERROR(('WB GDP current US$ old'!BF21/1000000000)/'WB GDP constant US$ old'!BF21,"")</f>
        <v>1.17243167422015</v>
      </c>
      <c r="BG21" s="65" t="n">
        <f aca="false">IFERROR(('WB GDP current US$ old'!BG21/1000000000)/'WB GDP constant US$ old'!BG21,"")</f>
        <v>1.16986364744412</v>
      </c>
      <c r="BH21" s="65" t="n">
        <f aca="false">IFERROR(('WB GDP current US$ old'!BH21/1000000000)/'WB GDP constant US$ old'!BH21,"")</f>
        <v>0.985344588173929</v>
      </c>
      <c r="BI21" s="65" t="n">
        <f aca="false">IFERROR(('WB GDP current US$ old'!BI21/1000000000)/'WB GDP constant US$ old'!BI21,"")</f>
        <v>0.989746789894761</v>
      </c>
      <c r="BJ21" s="65" t="n">
        <f aca="false">IFERROR(('WB GDP current US$ old'!BJ21/1000000000)/'WB GDP constant US$ old'!BJ21,"")</f>
        <v>1.00639792405482</v>
      </c>
      <c r="BK21" s="65" t="n">
        <f aca="false">IFERROR(('WB GDP current US$ old'!BK21/1000000000)/'WB GDP constant US$ old'!BK21,"")</f>
        <v>1.05828100591255</v>
      </c>
      <c r="BL21" s="65" t="n">
        <f aca="false">IFERROR(('WB GDP current US$ old'!BL21/1000000000)/'WB GDP constant US$ old'!BL21,"")</f>
        <v>1</v>
      </c>
    </row>
    <row r="22" customFormat="false" ht="15" hidden="false" customHeight="false" outlineLevel="0" collapsed="false">
      <c r="A22" s="0" t="s">
        <v>35</v>
      </c>
      <c r="B22" s="0" t="s">
        <v>271</v>
      </c>
      <c r="C22" s="0" t="s">
        <v>1057</v>
      </c>
      <c r="D22" s="0" t="s">
        <v>1058</v>
      </c>
      <c r="E22" s="65" t="n">
        <f aca="false">IFERROR(('WB GDP current US$ old'!E22/1000000000)/'WB GDP constant US$ old'!E22,"")</f>
        <v>0.266033708605281</v>
      </c>
      <c r="F22" s="65" t="n">
        <f aca="false">IFERROR(('WB GDP current US$ old'!F22/1000000000)/'WB GDP constant US$ old'!F22,"")</f>
        <v>0.271018121642002</v>
      </c>
      <c r="G22" s="65" t="n">
        <f aca="false">IFERROR(('WB GDP current US$ old'!G22/1000000000)/'WB GDP constant US$ old'!G22,"")</f>
        <v>0.276744510811465</v>
      </c>
      <c r="H22" s="65" t="n">
        <f aca="false">IFERROR(('WB GDP current US$ old'!H22/1000000000)/'WB GDP constant US$ old'!H22,"")</f>
        <v>0.29098703392198</v>
      </c>
      <c r="I22" s="65" t="n">
        <f aca="false">IFERROR(('WB GDP current US$ old'!I22/1000000000)/'WB GDP constant US$ old'!I22,"")</f>
        <v>0.296247291005666</v>
      </c>
      <c r="J22" s="65" t="n">
        <f aca="false">IFERROR(('WB GDP current US$ old'!J22/1000000000)/'WB GDP constant US$ old'!J22,"")</f>
        <v>0.294263103617293</v>
      </c>
      <c r="K22" s="65" t="n">
        <f aca="false">IFERROR(('WB GDP current US$ old'!K22/1000000000)/'WB GDP constant US$ old'!K22,"")</f>
        <v>0.300283677667211</v>
      </c>
      <c r="L22" s="65" t="n">
        <f aca="false">IFERROR(('WB GDP current US$ old'!L22/1000000000)/'WB GDP constant US$ old'!L22,"")</f>
        <v>0.286661840784607</v>
      </c>
      <c r="M22" s="65" t="n">
        <f aca="false">IFERROR(('WB GDP current US$ old'!M22/1000000000)/'WB GDP constant US$ old'!M22,"")</f>
        <v>0.284099528060535</v>
      </c>
      <c r="N22" s="65" t="n">
        <f aca="false">IFERROR(('WB GDP current US$ old'!N22/1000000000)/'WB GDP constant US$ old'!N22,"")</f>
        <v>0.289256305465609</v>
      </c>
      <c r="O22" s="65" t="n">
        <f aca="false">IFERROR(('WB GDP current US$ old'!O22/1000000000)/'WB GDP constant US$ old'!O22,"")</f>
        <v>0.276900894768353</v>
      </c>
      <c r="P22" s="65" t="n">
        <f aca="false">IFERROR(('WB GDP current US$ old'!P22/1000000000)/'WB GDP constant US$ old'!P22,"")</f>
        <v>0.287341275509815</v>
      </c>
      <c r="Q22" s="65" t="n">
        <f aca="false">IFERROR(('WB GDP current US$ old'!Q22/1000000000)/'WB GDP constant US$ old'!Q22,"")</f>
        <v>0.336845872439601</v>
      </c>
      <c r="R22" s="65" t="n">
        <f aca="false">IFERROR(('WB GDP current US$ old'!R22/1000000000)/'WB GDP constant US$ old'!R22,"")</f>
        <v>0.391081531685356</v>
      </c>
      <c r="S22" s="65" t="n">
        <f aca="false">IFERROR(('WB GDP current US$ old'!S22/1000000000)/'WB GDP constant US$ old'!S22,"")</f>
        <v>0.402024272240743</v>
      </c>
      <c r="T22" s="65" t="n">
        <f aca="false">IFERROR(('WB GDP current US$ old'!T22/1000000000)/'WB GDP constant US$ old'!T22,"")</f>
        <v>0.488449755040032</v>
      </c>
      <c r="U22" s="65" t="n">
        <f aca="false">IFERROR(('WB GDP current US$ old'!U22/1000000000)/'WB GDP constant US$ old'!U22,"")</f>
        <v>0.467550653648383</v>
      </c>
      <c r="V22" s="65" t="n">
        <f aca="false">IFERROR(('WB GDP current US$ old'!V22/1000000000)/'WB GDP constant US$ old'!V22,"")</f>
        <v>0.539608660520994</v>
      </c>
      <c r="W22" s="65" t="n">
        <f aca="false">IFERROR(('WB GDP current US$ old'!W22/1000000000)/'WB GDP constant US$ old'!W22,"")</f>
        <v>0.672867552422049</v>
      </c>
      <c r="X22" s="65" t="n">
        <f aca="false">IFERROR(('WB GDP current US$ old'!X22/1000000000)/'WB GDP constant US$ old'!X22,"")</f>
        <v>0.769123328104995</v>
      </c>
      <c r="Y22" s="65" t="n">
        <f aca="false">IFERROR(('WB GDP current US$ old'!Y22/1000000000)/'WB GDP constant US$ old'!Y22,"")</f>
        <v>0.841699866569678</v>
      </c>
      <c r="Z22" s="65" t="n">
        <f aca="false">IFERROR(('WB GDP current US$ old'!Z22/1000000000)/'WB GDP constant US$ old'!Z22,"")</f>
        <v>0.743351666639774</v>
      </c>
      <c r="AA22" s="65" t="n">
        <f aca="false">IFERROR(('WB GDP current US$ old'!AA22/1000000000)/'WB GDP constant US$ old'!AA22,"")</f>
        <v>0.670301496214032</v>
      </c>
      <c r="AB22" s="65" t="n">
        <f aca="false">IFERROR(('WB GDP current US$ old'!AB22/1000000000)/'WB GDP constant US$ old'!AB22,"")</f>
        <v>0.609290967549911</v>
      </c>
      <c r="AC22" s="65" t="n">
        <f aca="false">IFERROR(('WB GDP current US$ old'!AC22/1000000000)/'WB GDP constant US$ old'!AC22,"")</f>
        <v>0.565901273335222</v>
      </c>
      <c r="AD22" s="65" t="n">
        <f aca="false">IFERROR(('WB GDP current US$ old'!AD22/1000000000)/'WB GDP constant US$ old'!AD22,"")</f>
        <v>0.554566886567354</v>
      </c>
      <c r="AE22" s="65" t="n">
        <f aca="false">IFERROR(('WB GDP current US$ old'!AE22/1000000000)/'WB GDP constant US$ old'!AE22,"")</f>
        <v>0.673786692137617</v>
      </c>
      <c r="AF22" s="65" t="n">
        <f aca="false">IFERROR(('WB GDP current US$ old'!AF22/1000000000)/'WB GDP constant US$ old'!AF22,"")</f>
        <v>0.786005796380835</v>
      </c>
      <c r="AG22" s="65" t="n">
        <f aca="false">IFERROR(('WB GDP current US$ old'!AG22/1000000000)/'WB GDP constant US$ old'!AG22,"")</f>
        <v>0.820133344343997</v>
      </c>
      <c r="AH22" s="65" t="n">
        <f aca="false">IFERROR(('WB GDP current US$ old'!AH22/1000000000)/'WB GDP constant US$ old'!AH22,"")</f>
        <v>0.802730753436639</v>
      </c>
      <c r="AI22" s="65" t="n">
        <f aca="false">IFERROR(('WB GDP current US$ old'!AI22/1000000000)/'WB GDP constant US$ old'!AI22,"")</f>
        <v>0.957570843629602</v>
      </c>
      <c r="AJ22" s="65" t="n">
        <f aca="false">IFERROR(('WB GDP current US$ old'!AJ22/1000000000)/'WB GDP constant US$ old'!AJ22,"")</f>
        <v>0.887494168431475</v>
      </c>
      <c r="AK22" s="65" t="n">
        <f aca="false">IFERROR(('WB GDP current US$ old'!AK22/1000000000)/'WB GDP constant US$ old'!AK22,"")</f>
        <v>0.632719903612679</v>
      </c>
      <c r="AL22" s="65" t="n">
        <f aca="false">IFERROR(('WB GDP current US$ old'!AL22/1000000000)/'WB GDP constant US$ old'!AL22,"")</f>
        <v>0.636598734627367</v>
      </c>
      <c r="AM22" s="65" t="n">
        <f aca="false">IFERROR(('WB GDP current US$ old'!AM22/1000000000)/'WB GDP constant US$ old'!AM22,"")</f>
        <v>0.51066487060653</v>
      </c>
      <c r="AN22" s="65" t="n">
        <f aca="false">IFERROR(('WB GDP current US$ old'!AN22/1000000000)/'WB GDP constant US$ old'!AN22,"")</f>
        <v>0.606466540391379</v>
      </c>
      <c r="AO22" s="65" t="n">
        <f aca="false">IFERROR(('WB GDP current US$ old'!AO22/1000000000)/'WB GDP constant US$ old'!AO22,"")</f>
        <v>0.593824586447636</v>
      </c>
      <c r="AP22" s="65" t="n">
        <f aca="false">IFERROR(('WB GDP current US$ old'!AP22/1000000000)/'WB GDP constant US$ old'!AP22,"")</f>
        <v>0.528552209085354</v>
      </c>
      <c r="AQ22" s="65" t="n">
        <f aca="false">IFERROR(('WB GDP current US$ old'!AQ22/1000000000)/'WB GDP constant US$ old'!AQ22,"")</f>
        <v>0.564445443341502</v>
      </c>
      <c r="AR22" s="65" t="n">
        <f aca="false">IFERROR(('WB GDP current US$ old'!AR22/1000000000)/'WB GDP constant US$ old'!AR22,"")</f>
        <v>0.630493903826694</v>
      </c>
      <c r="AS22" s="65" t="n">
        <f aca="false">IFERROR(('WB GDP current US$ old'!AS22/1000000000)/'WB GDP constant US$ old'!AS22,"")</f>
        <v>0.543761116407539</v>
      </c>
      <c r="AT22" s="65" t="n">
        <f aca="false">IFERROR(('WB GDP current US$ old'!AT22/1000000000)/'WB GDP constant US$ old'!AT22,"")</f>
        <v>0.550330350646837</v>
      </c>
      <c r="AU22" s="65" t="n">
        <f aca="false">IFERROR(('WB GDP current US$ old'!AU22/1000000000)/'WB GDP constant US$ old'!AU22,"")</f>
        <v>0.598780868047357</v>
      </c>
      <c r="AV22" s="65" t="n">
        <f aca="false">IFERROR(('WB GDP current US$ old'!AV22/1000000000)/'WB GDP constant US$ old'!AV22,"")</f>
        <v>0.726938060370103</v>
      </c>
      <c r="AW22" s="65" t="n">
        <f aca="false">IFERROR(('WB GDP current US$ old'!AW22/1000000000)/'WB GDP constant US$ old'!AW22,"")</f>
        <v>0.80011609221956</v>
      </c>
      <c r="AX22" s="65" t="n">
        <f aca="false">IFERROR(('WB GDP current US$ old'!AX22/1000000000)/'WB GDP constant US$ old'!AX22,"")</f>
        <v>0.830160826679371</v>
      </c>
      <c r="AY22" s="65" t="n">
        <f aca="false">IFERROR(('WB GDP current US$ old'!AY22/1000000000)/'WB GDP constant US$ old'!AY22,"")</f>
        <v>0.832286960625294</v>
      </c>
      <c r="AZ22" s="65" t="n">
        <f aca="false">IFERROR(('WB GDP current US$ old'!AZ22/1000000000)/'WB GDP constant US$ old'!AZ22,"")</f>
        <v>0.931077249225385</v>
      </c>
      <c r="BA22" s="65" t="n">
        <f aca="false">IFERROR(('WB GDP current US$ old'!BA22/1000000000)/'WB GDP constant US$ old'!BA22,"")</f>
        <v>1.09072900616773</v>
      </c>
      <c r="BB22" s="65" t="n">
        <f aca="false">IFERROR(('WB GDP current US$ old'!BB22/1000000000)/'WB GDP constant US$ old'!BB22,"")</f>
        <v>1.05926870185353</v>
      </c>
      <c r="BC22" s="65" t="n">
        <f aca="false">IFERROR(('WB GDP current US$ old'!BC22/1000000000)/'WB GDP constant US$ old'!BC22,"")</f>
        <v>1.04487035427718</v>
      </c>
      <c r="BD22" s="65" t="n">
        <f aca="false">IFERROR(('WB GDP current US$ old'!BD22/1000000000)/'WB GDP constant US$ old'!BD22,"")</f>
        <v>1.17099786361207</v>
      </c>
      <c r="BE22" s="65" t="n">
        <f aca="false">IFERROR(('WB GDP current US$ old'!BE22/1000000000)/'WB GDP constant US$ old'!BE22,"")</f>
        <v>1.14379108531547</v>
      </c>
      <c r="BF22" s="65" t="n">
        <f aca="false">IFERROR(('WB GDP current US$ old'!BF22/1000000000)/'WB GDP constant US$ old'!BF22,"")</f>
        <v>1.15719071043086</v>
      </c>
      <c r="BG22" s="65" t="n">
        <f aca="false">IFERROR(('WB GDP current US$ old'!BG22/1000000000)/'WB GDP constant US$ old'!BG22,"")</f>
        <v>1.15034308192527</v>
      </c>
      <c r="BH22" s="65" t="n">
        <f aca="false">IFERROR(('WB GDP current US$ old'!BH22/1000000000)/'WB GDP constant US$ old'!BH22,"")</f>
        <v>0.939356325863839</v>
      </c>
      <c r="BI22" s="65" t="n">
        <f aca="false">IFERROR(('WB GDP current US$ old'!BI22/1000000000)/'WB GDP constant US$ old'!BI22,"")</f>
        <v>0.961552921463397</v>
      </c>
      <c r="BJ22" s="65" t="n">
        <f aca="false">IFERROR(('WB GDP current US$ old'!BJ22/1000000000)/'WB GDP constant US$ old'!BJ22,"")</f>
        <v>0.995238691688189</v>
      </c>
      <c r="BK22" s="65" t="n">
        <f aca="false">IFERROR(('WB GDP current US$ old'!BK22/1000000000)/'WB GDP constant US$ old'!BK22,"")</f>
        <v>1.06156235156581</v>
      </c>
      <c r="BL22" s="65" t="n">
        <f aca="false">IFERROR(('WB GDP current US$ old'!BL22/1000000000)/'WB GDP constant US$ old'!BL22,"")</f>
        <v>1</v>
      </c>
    </row>
    <row r="23" customFormat="false" ht="15" hidden="false" customHeight="false" outlineLevel="0" collapsed="false">
      <c r="A23" s="0" t="s">
        <v>22</v>
      </c>
      <c r="B23" s="0" t="s">
        <v>258</v>
      </c>
      <c r="C23" s="0" t="s">
        <v>1057</v>
      </c>
      <c r="D23" s="0" t="s">
        <v>1058</v>
      </c>
      <c r="E23" s="65" t="n">
        <f aca="false">IFERROR(('WB GDP current US$ old'!E23/1000000000)/'WB GDP constant US$ old'!E23,"")</f>
        <v>0.166081231520051</v>
      </c>
      <c r="F23" s="65" t="n">
        <f aca="false">IFERROR(('WB GDP current US$ old'!F23/1000000000)/'WB GDP constant US$ old'!F23,"")</f>
        <v>0.17647373398804</v>
      </c>
      <c r="G23" s="65" t="n">
        <f aca="false">IFERROR(('WB GDP current US$ old'!G23/1000000000)/'WB GDP constant US$ old'!G23,"")</f>
        <v>0.176512952620951</v>
      </c>
      <c r="H23" s="65" t="n">
        <f aca="false">IFERROR(('WB GDP current US$ old'!H23/1000000000)/'WB GDP constant US$ old'!H23,"")</f>
        <v>0.185628185675432</v>
      </c>
      <c r="I23" s="65" t="n">
        <f aca="false">IFERROR(('WB GDP current US$ old'!I23/1000000000)/'WB GDP constant US$ old'!I23,"")</f>
        <v>0.169398296436133</v>
      </c>
      <c r="J23" s="65" t="n">
        <f aca="false">IFERROR(('WB GDP current US$ old'!J23/1000000000)/'WB GDP constant US$ old'!J23,"")</f>
        <v>0.182834469510934</v>
      </c>
      <c r="K23" s="65" t="n">
        <f aca="false">IFERROR(('WB GDP current US$ old'!K23/1000000000)/'WB GDP constant US$ old'!K23,"")</f>
        <v>0.194346072965106</v>
      </c>
      <c r="L23" s="65" t="n">
        <f aca="false">IFERROR(('WB GDP current US$ old'!L23/1000000000)/'WB GDP constant US$ old'!L23,"")</f>
        <v>0.223093673047613</v>
      </c>
      <c r="M23" s="65" t="n">
        <f aca="false">IFERROR(('WB GDP current US$ old'!M23/1000000000)/'WB GDP constant US$ old'!M23,"")</f>
        <v>0.210222095332313</v>
      </c>
      <c r="N23" s="65" t="n">
        <f aca="false">IFERROR(('WB GDP current US$ old'!N23/1000000000)/'WB GDP constant US$ old'!N23,"")</f>
        <v>0.235086567319766</v>
      </c>
      <c r="O23" s="65" t="n">
        <f aca="false">IFERROR(('WB GDP current US$ old'!O23/1000000000)/'WB GDP constant US$ old'!O23,"")</f>
        <v>0.236286235344954</v>
      </c>
      <c r="P23" s="65" t="n">
        <f aca="false">IFERROR(('WB GDP current US$ old'!P23/1000000000)/'WB GDP constant US$ old'!P23,"")</f>
        <v>0.243287998867902</v>
      </c>
      <c r="Q23" s="65" t="n">
        <f aca="false">IFERROR(('WB GDP current US$ old'!Q23/1000000000)/'WB GDP constant US$ old'!Q23,"")</f>
        <v>0.203198075584137</v>
      </c>
      <c r="R23" s="65" t="n">
        <f aca="false">IFERROR(('WB GDP current US$ old'!R23/1000000000)/'WB GDP constant US$ old'!R23,"")</f>
        <v>0.25290331229892</v>
      </c>
      <c r="S23" s="65" t="n">
        <f aca="false">IFERROR(('WB GDP current US$ old'!S23/1000000000)/'WB GDP constant US$ old'!S23,"")</f>
        <v>0.357063817847398</v>
      </c>
      <c r="T23" s="65" t="n">
        <f aca="false">IFERROR(('WB GDP current US$ old'!T23/1000000000)/'WB GDP constant US$ old'!T23,"")</f>
        <v>0.578647211998478</v>
      </c>
      <c r="U23" s="65" t="n">
        <f aca="false">IFERROR(('WB GDP current US$ old'!U23/1000000000)/'WB GDP constant US$ old'!U23,"")</f>
        <v>0.284886296948092</v>
      </c>
      <c r="V23" s="65" t="n">
        <f aca="false">IFERROR(('WB GDP current US$ old'!V23/1000000000)/'WB GDP constant US$ old'!V23,"")</f>
        <v>0.264689973404378</v>
      </c>
      <c r="W23" s="65" t="n">
        <f aca="false">IFERROR(('WB GDP current US$ old'!W23/1000000000)/'WB GDP constant US$ old'!W23,"")</f>
        <v>0.340197367880703</v>
      </c>
      <c r="X23" s="65" t="n">
        <f aca="false">IFERROR(('WB GDP current US$ old'!X23/1000000000)/'WB GDP constant US$ old'!X23,"")</f>
        <v>0.380425445241237</v>
      </c>
      <c r="Y23" s="65" t="n">
        <f aca="false">IFERROR(('WB GDP current US$ old'!Y23/1000000000)/'WB GDP constant US$ old'!Y23,"")</f>
        <v>0.43969811860081</v>
      </c>
      <c r="Z23" s="65" t="n">
        <f aca="false">IFERROR(('WB GDP current US$ old'!Z23/1000000000)/'WB GDP constant US$ old'!Z23,"")</f>
        <v>0.45777304965184</v>
      </c>
      <c r="AA23" s="65" t="n">
        <f aca="false">IFERROR(('WB GDP current US$ old'!AA23/1000000000)/'WB GDP constant US$ old'!AA23,"")</f>
        <v>0.410041294906686</v>
      </c>
      <c r="AB23" s="65" t="n">
        <f aca="false">IFERROR(('WB GDP current US$ old'!AB23/1000000000)/'WB GDP constant US$ old'!AB23,"")</f>
        <v>0.375197212303799</v>
      </c>
      <c r="AC23" s="65" t="n">
        <f aca="false">IFERROR(('WB GDP current US$ old'!AC23/1000000000)/'WB GDP constant US$ old'!AC23,"")</f>
        <v>0.38467071026085</v>
      </c>
      <c r="AD23" s="65" t="n">
        <f aca="false">IFERROR(('WB GDP current US$ old'!AD23/1000000000)/'WB GDP constant US$ old'!AD23,"")</f>
        <v>0.438284618448329</v>
      </c>
      <c r="AE23" s="65" t="n">
        <f aca="false">IFERROR(('WB GDP current US$ old'!AE23/1000000000)/'WB GDP constant US$ old'!AE23,"")</f>
        <v>0.411200751385115</v>
      </c>
      <c r="AF23" s="65" t="n">
        <f aca="false">IFERROR(('WB GDP current US$ old'!AF23/1000000000)/'WB GDP constant US$ old'!AF23,"")</f>
        <v>0.442185249969374</v>
      </c>
      <c r="AG23" s="65" t="n">
        <f aca="false">IFERROR(('WB GDP current US$ old'!AG23/1000000000)/'WB GDP constant US$ old'!AG23,"")</f>
        <v>0.472283724620639</v>
      </c>
      <c r="AH23" s="65" t="n">
        <f aca="false">IFERROR(('WB GDP current US$ old'!AH23/1000000000)/'WB GDP constant US$ old'!AH23,"")</f>
        <v>0.497316970242453</v>
      </c>
      <c r="AI23" s="65" t="n">
        <f aca="false">IFERROR(('WB GDP current US$ old'!AI23/1000000000)/'WB GDP constant US$ old'!AI23,"")</f>
        <v>0.516922517539346</v>
      </c>
      <c r="AJ23" s="65" t="n">
        <f aca="false">IFERROR(('WB GDP current US$ old'!AJ23/1000000000)/'WB GDP constant US$ old'!AJ23,"")</f>
        <v>0.489382530606493</v>
      </c>
      <c r="AK23" s="65" t="n">
        <f aca="false">IFERROR(('WB GDP current US$ old'!AK23/1000000000)/'WB GDP constant US$ old'!AK23,"")</f>
        <v>0.475386862618106</v>
      </c>
      <c r="AL23" s="65" t="n">
        <f aca="false">IFERROR(('WB GDP current US$ old'!AL23/1000000000)/'WB GDP constant US$ old'!AL23,"")</f>
        <v>0.474866582523335</v>
      </c>
      <c r="AM23" s="65" t="n">
        <f aca="false">IFERROR(('WB GDP current US$ old'!AM23/1000000000)/'WB GDP constant US$ old'!AM23,"")</f>
        <v>0.465383813852377</v>
      </c>
      <c r="AN23" s="65" t="n">
        <f aca="false">IFERROR(('WB GDP current US$ old'!AN23/1000000000)/'WB GDP constant US$ old'!AN23,"")</f>
        <v>0.497394816013234</v>
      </c>
      <c r="AO23" s="65" t="n">
        <f aca="false">IFERROR(('WB GDP current US$ old'!AO23/1000000000)/'WB GDP constant US$ old'!AO23,"")</f>
        <v>0.582469659147817</v>
      </c>
      <c r="AP23" s="65" t="n">
        <f aca="false">IFERROR(('WB GDP current US$ old'!AP23/1000000000)/'WB GDP constant US$ old'!AP23,"")</f>
        <v>0.579118002826739</v>
      </c>
      <c r="AQ23" s="65" t="n">
        <f aca="false">IFERROR(('WB GDP current US$ old'!AQ23/1000000000)/'WB GDP constant US$ old'!AQ23,"")</f>
        <v>0.570474127873384</v>
      </c>
      <c r="AR23" s="65" t="n">
        <f aca="false">IFERROR(('WB GDP current US$ old'!AR23/1000000000)/'WB GDP constant US$ old'!AR23,"")</f>
        <v>0.559043182919807</v>
      </c>
      <c r="AS23" s="65" t="n">
        <f aca="false">IFERROR(('WB GDP current US$ old'!AS23/1000000000)/'WB GDP constant US$ old'!AS23,"")</f>
        <v>0.552677733617009</v>
      </c>
      <c r="AT23" s="65" t="n">
        <f aca="false">IFERROR(('WB GDP current US$ old'!AT23/1000000000)/'WB GDP constant US$ old'!AT23,"")</f>
        <v>0.532097654231475</v>
      </c>
      <c r="AU23" s="65" t="n">
        <f aca="false">IFERROR(('WB GDP current US$ old'!AU23/1000000000)/'WB GDP constant US$ old'!AU23,"")</f>
        <v>0.519409874777437</v>
      </c>
      <c r="AV23" s="65" t="n">
        <f aca="false">IFERROR(('WB GDP current US$ old'!AV23/1000000000)/'WB GDP constant US$ old'!AV23,"")</f>
        <v>0.545156309101174</v>
      </c>
      <c r="AW23" s="65" t="n">
        <f aca="false">IFERROR(('WB GDP current US$ old'!AW23/1000000000)/'WB GDP constant US$ old'!AW23,"")</f>
        <v>0.560634756736772</v>
      </c>
      <c r="AX23" s="65" t="n">
        <f aca="false">IFERROR(('WB GDP current US$ old'!AX23/1000000000)/'WB GDP constant US$ old'!AX23,"")</f>
        <v>0.561272791423035</v>
      </c>
      <c r="AY23" s="65" t="n">
        <f aca="false">IFERROR(('WB GDP current US$ old'!AY23/1000000000)/'WB GDP constant US$ old'!AY23,"")</f>
        <v>0.544171358760572</v>
      </c>
      <c r="AZ23" s="65" t="n">
        <f aca="false">IFERROR(('WB GDP current US$ old'!AZ23/1000000000)/'WB GDP constant US$ old'!AZ23,"")</f>
        <v>0.563445853800996</v>
      </c>
      <c r="BA23" s="65" t="n">
        <f aca="false">IFERROR(('WB GDP current US$ old'!BA23/1000000000)/'WB GDP constant US$ old'!BA23,"")</f>
        <v>0.611724180720643</v>
      </c>
      <c r="BB23" s="65" t="n">
        <f aca="false">IFERROR(('WB GDP current US$ old'!BB23/1000000000)/'WB GDP constant US$ old'!BB23,"")</f>
        <v>0.651277026534883</v>
      </c>
      <c r="BC23" s="65" t="n">
        <f aca="false">IFERROR(('WB GDP current US$ old'!BC23/1000000000)/'WB GDP constant US$ old'!BC23,"")</f>
        <v>0.693966675930893</v>
      </c>
      <c r="BD23" s="65" t="n">
        <f aca="false">IFERROR(('WB GDP current US$ old'!BD23/1000000000)/'WB GDP constant US$ old'!BD23,"")</f>
        <v>0.72736578901715</v>
      </c>
      <c r="BE23" s="65" t="n">
        <f aca="false">IFERROR(('WB GDP current US$ old'!BE23/1000000000)/'WB GDP constant US$ old'!BE23,"")</f>
        <v>0.70787803622503</v>
      </c>
      <c r="BF23" s="65" t="n">
        <f aca="false">IFERROR(('WB GDP current US$ old'!BF23/1000000000)/'WB GDP constant US$ old'!BF23,"")</f>
        <v>0.751015150461033</v>
      </c>
      <c r="BG23" s="65" t="n">
        <f aca="false">IFERROR(('WB GDP current US$ old'!BG23/1000000000)/'WB GDP constant US$ old'!BG23,"")</f>
        <v>0.816183073087086</v>
      </c>
      <c r="BH23" s="65" t="n">
        <f aca="false">IFERROR(('WB GDP current US$ old'!BH23/1000000000)/'WB GDP constant US$ old'!BH23,"")</f>
        <v>0.864320309392346</v>
      </c>
      <c r="BI23" s="65" t="n">
        <f aca="false">IFERROR(('WB GDP current US$ old'!BI23/1000000000)/'WB GDP constant US$ old'!BI23,"")</f>
        <v>0.915858116547764</v>
      </c>
      <c r="BJ23" s="65" t="n">
        <f aca="false">IFERROR(('WB GDP current US$ old'!BJ23/1000000000)/'WB GDP constant US$ old'!BJ23,"")</f>
        <v>0.962770664579814</v>
      </c>
      <c r="BK23" s="65" t="n">
        <f aca="false">IFERROR(('WB GDP current US$ old'!BK23/1000000000)/'WB GDP constant US$ old'!BK23,"")</f>
        <v>0.979539967024551</v>
      </c>
      <c r="BL23" s="65" t="n">
        <f aca="false">IFERROR(('WB GDP current US$ old'!BL23/1000000000)/'WB GDP constant US$ old'!BL23,"")</f>
        <v>1</v>
      </c>
    </row>
    <row r="24" customFormat="false" ht="15" hidden="false" customHeight="false" outlineLevel="0" collapsed="false">
      <c r="A24" s="0" t="s">
        <v>34</v>
      </c>
      <c r="B24" s="0" t="s">
        <v>270</v>
      </c>
      <c r="C24" s="0" t="s">
        <v>1057</v>
      </c>
      <c r="D24" s="0" t="s">
        <v>1058</v>
      </c>
      <c r="E24" s="65" t="n">
        <f aca="false">IFERROR(('WB GDP current US$ old'!E24/1000000000)/'WB GDP constant US$ old'!E24,"")</f>
        <v>0</v>
      </c>
      <c r="F24" s="65" t="n">
        <f aca="false">IFERROR(('WB GDP current US$ old'!F24/1000000000)/'WB GDP constant US$ old'!F24,"")</f>
        <v>0</v>
      </c>
      <c r="G24" s="65" t="n">
        <f aca="false">IFERROR(('WB GDP current US$ old'!G24/1000000000)/'WB GDP constant US$ old'!G24,"")</f>
        <v>0</v>
      </c>
      <c r="H24" s="65" t="n">
        <f aca="false">IFERROR(('WB GDP current US$ old'!H24/1000000000)/'WB GDP constant US$ old'!H24,"")</f>
        <v>0</v>
      </c>
      <c r="I24" s="65" t="n">
        <f aca="false">IFERROR(('WB GDP current US$ old'!I24/1000000000)/'WB GDP constant US$ old'!I24,"")</f>
        <v>0</v>
      </c>
      <c r="J24" s="65" t="n">
        <f aca="false">IFERROR(('WB GDP current US$ old'!J24/1000000000)/'WB GDP constant US$ old'!J24,"")</f>
        <v>0</v>
      </c>
      <c r="K24" s="65" t="n">
        <f aca="false">IFERROR(('WB GDP current US$ old'!K24/1000000000)/'WB GDP constant US$ old'!K24,"")</f>
        <v>0</v>
      </c>
      <c r="L24" s="65" t="n">
        <f aca="false">IFERROR(('WB GDP current US$ old'!L24/1000000000)/'WB GDP constant US$ old'!L24,"")</f>
        <v>0</v>
      </c>
      <c r="M24" s="65" t="n">
        <f aca="false">IFERROR(('WB GDP current US$ old'!M24/1000000000)/'WB GDP constant US$ old'!M24,"")</f>
        <v>0</v>
      </c>
      <c r="N24" s="65" t="n">
        <f aca="false">IFERROR(('WB GDP current US$ old'!N24/1000000000)/'WB GDP constant US$ old'!N24,"")</f>
        <v>0</v>
      </c>
      <c r="O24" s="65" t="n">
        <f aca="false">IFERROR(('WB GDP current US$ old'!O24/1000000000)/'WB GDP constant US$ old'!O24,"")</f>
        <v>0</v>
      </c>
      <c r="P24" s="65" t="n">
        <f aca="false">IFERROR(('WB GDP current US$ old'!P24/1000000000)/'WB GDP constant US$ old'!P24,"")</f>
        <v>0</v>
      </c>
      <c r="Q24" s="65" t="n">
        <f aca="false">IFERROR(('WB GDP current US$ old'!Q24/1000000000)/'WB GDP constant US$ old'!Q24,"")</f>
        <v>0</v>
      </c>
      <c r="R24" s="65" t="n">
        <f aca="false">IFERROR(('WB GDP current US$ old'!R24/1000000000)/'WB GDP constant US$ old'!R24,"")</f>
        <v>0</v>
      </c>
      <c r="S24" s="65" t="n">
        <f aca="false">IFERROR(('WB GDP current US$ old'!S24/1000000000)/'WB GDP constant US$ old'!S24,"")</f>
        <v>0</v>
      </c>
      <c r="T24" s="65" t="n">
        <f aca="false">IFERROR(('WB GDP current US$ old'!T24/1000000000)/'WB GDP constant US$ old'!T24,"")</f>
        <v>0</v>
      </c>
      <c r="U24" s="65" t="n">
        <f aca="false">IFERROR(('WB GDP current US$ old'!U24/1000000000)/'WB GDP constant US$ old'!U24,"")</f>
        <v>0</v>
      </c>
      <c r="V24" s="65" t="n">
        <f aca="false">IFERROR(('WB GDP current US$ old'!V24/1000000000)/'WB GDP constant US$ old'!V24,"")</f>
        <v>0</v>
      </c>
      <c r="W24" s="65" t="n">
        <f aca="false">IFERROR(('WB GDP current US$ old'!W24/1000000000)/'WB GDP constant US$ old'!W24,"")</f>
        <v>0</v>
      </c>
      <c r="X24" s="65" t="n">
        <f aca="false">IFERROR(('WB GDP current US$ old'!X24/1000000000)/'WB GDP constant US$ old'!X24,"")</f>
        <v>0</v>
      </c>
      <c r="Y24" s="65" t="n">
        <f aca="false">IFERROR(('WB GDP current US$ old'!Y24/1000000000)/'WB GDP constant US$ old'!Y24,"")</f>
        <v>0.565141449771842</v>
      </c>
      <c r="Z24" s="65" t="n">
        <f aca="false">IFERROR(('WB GDP current US$ old'!Z24/1000000000)/'WB GDP constant US$ old'!Z24,"")</f>
        <v>0.539577760209865</v>
      </c>
      <c r="AA24" s="65" t="n">
        <f aca="false">IFERROR(('WB GDP current US$ old'!AA24/1000000000)/'WB GDP constant US$ old'!AA24,"")</f>
        <v>0.513257379825271</v>
      </c>
      <c r="AB24" s="65" t="n">
        <f aca="false">IFERROR(('WB GDP current US$ old'!AB24/1000000000)/'WB GDP constant US$ old'!AB24,"")</f>
        <v>0.424954562549104</v>
      </c>
      <c r="AC24" s="65" t="n">
        <f aca="false">IFERROR(('WB GDP current US$ old'!AC24/1000000000)/'WB GDP constant US$ old'!AC24,"")</f>
        <v>0.436584500146335</v>
      </c>
      <c r="AD24" s="65" t="n">
        <f aca="false">IFERROR(('WB GDP current US$ old'!AD24/1000000000)/'WB GDP constant US$ old'!AD24,"")</f>
        <v>0.414554259761163</v>
      </c>
      <c r="AE24" s="65" t="n">
        <f aca="false">IFERROR(('WB GDP current US$ old'!AE24/1000000000)/'WB GDP constant US$ old'!AE24,"")</f>
        <v>0.469559343597877</v>
      </c>
      <c r="AF24" s="65" t="n">
        <f aca="false">IFERROR(('WB GDP current US$ old'!AF24/1000000000)/'WB GDP constant US$ old'!AF24,"")</f>
        <v>0.614431136848641</v>
      </c>
      <c r="AG24" s="65" t="n">
        <f aca="false">IFERROR(('WB GDP current US$ old'!AG24/1000000000)/'WB GDP constant US$ old'!AG24,"")</f>
        <v>0.444534902516195</v>
      </c>
      <c r="AH24" s="65" t="n">
        <f aca="false">IFERROR(('WB GDP current US$ old'!AH24/1000000000)/'WB GDP constant US$ old'!AH24,"")</f>
        <v>0.448092325247297</v>
      </c>
      <c r="AI24" s="65" t="n">
        <f aca="false">IFERROR(('WB GDP current US$ old'!AI24/1000000000)/'WB GDP constant US$ old'!AI24,"")</f>
        <v>0.462631701552641</v>
      </c>
      <c r="AJ24" s="65" t="n">
        <f aca="false">IFERROR(('WB GDP current US$ old'!AJ24/1000000000)/'WB GDP constant US$ old'!AJ24,"")</f>
        <v>0.26802168107039</v>
      </c>
      <c r="AK24" s="65" t="n">
        <f aca="false">IFERROR(('WB GDP current US$ old'!AK24/1000000000)/'WB GDP constant US$ old'!AK24,"")</f>
        <v>0.27337869576854</v>
      </c>
      <c r="AL24" s="65" t="n">
        <f aca="false">IFERROR(('WB GDP current US$ old'!AL24/1000000000)/'WB GDP constant US$ old'!AL24,"")</f>
        <v>0.290332775071833</v>
      </c>
      <c r="AM24" s="65" t="n">
        <f aca="false">IFERROR(('WB GDP current US$ old'!AM24/1000000000)/'WB GDP constant US$ old'!AM24,"")</f>
        <v>0.25533520153102</v>
      </c>
      <c r="AN24" s="65" t="n">
        <f aca="false">IFERROR(('WB GDP current US$ old'!AN24/1000000000)/'WB GDP constant US$ old'!AN24,"")</f>
        <v>0.485960299680483</v>
      </c>
      <c r="AO24" s="65" t="n">
        <f aca="false">IFERROR(('WB GDP current US$ old'!AO24/1000000000)/'WB GDP constant US$ old'!AO24,"")</f>
        <v>0.299341229249142</v>
      </c>
      <c r="AP24" s="65" t="n">
        <f aca="false">IFERROR(('WB GDP current US$ old'!AP24/1000000000)/'WB GDP constant US$ old'!AP24,"")</f>
        <v>0.321095526138663</v>
      </c>
      <c r="AQ24" s="65" t="n">
        <f aca="false">IFERROR(('WB GDP current US$ old'!AQ24/1000000000)/'WB GDP constant US$ old'!AQ24,"")</f>
        <v>0.408976073862832</v>
      </c>
      <c r="AR24" s="65" t="n">
        <f aca="false">IFERROR(('WB GDP current US$ old'!AR24/1000000000)/'WB GDP constant US$ old'!AR24,"")</f>
        <v>0.404268740034005</v>
      </c>
      <c r="AS24" s="65" t="n">
        <f aca="false">IFERROR(('WB GDP current US$ old'!AS24/1000000000)/'WB GDP constant US$ old'!AS24,"")</f>
        <v>0.375017937403882</v>
      </c>
      <c r="AT24" s="65" t="n">
        <f aca="false">IFERROR(('WB GDP current US$ old'!AT24/1000000000)/'WB GDP constant US$ old'!AT24,"")</f>
        <v>0.386800129420836</v>
      </c>
      <c r="AU24" s="65" t="n">
        <f aca="false">IFERROR(('WB GDP current US$ old'!AU24/1000000000)/'WB GDP constant US$ old'!AU24,"")</f>
        <v>0.422191105366245</v>
      </c>
      <c r="AV24" s="65" t="n">
        <f aca="false">IFERROR(('WB GDP current US$ old'!AV24/1000000000)/'WB GDP constant US$ old'!AV24,"")</f>
        <v>0.517583391375212</v>
      </c>
      <c r="AW24" s="65" t="n">
        <f aca="false">IFERROR(('WB GDP current US$ old'!AW24/1000000000)/'WB GDP constant US$ old'!AW24,"")</f>
        <v>0.601538343136812</v>
      </c>
      <c r="AX24" s="65" t="n">
        <f aca="false">IFERROR(('WB GDP current US$ old'!AX24/1000000000)/'WB GDP constant US$ old'!AX24,"")</f>
        <v>0.641030660176037</v>
      </c>
      <c r="AY24" s="65" t="n">
        <f aca="false">IFERROR(('WB GDP current US$ old'!AY24/1000000000)/'WB GDP constant US$ old'!AY24,"")</f>
        <v>0.690839863834829</v>
      </c>
      <c r="AZ24" s="65" t="n">
        <f aca="false">IFERROR(('WB GDP current US$ old'!AZ24/1000000000)/'WB GDP constant US$ old'!AZ24,"")</f>
        <v>0.837383662108126</v>
      </c>
      <c r="BA24" s="65" t="n">
        <f aca="false">IFERROR(('WB GDP current US$ old'!BA24/1000000000)/'WB GDP constant US$ old'!BA24,"")</f>
        <v>0.967709350678274</v>
      </c>
      <c r="BB24" s="65" t="n">
        <f aca="false">IFERROR(('WB GDP current US$ old'!BB24/1000000000)/'WB GDP constant US$ old'!BB24,"")</f>
        <v>0.957071620943174</v>
      </c>
      <c r="BC24" s="65" t="n">
        <f aca="false">IFERROR(('WB GDP current US$ old'!BC24/1000000000)/'WB GDP constant US$ old'!BC24,"")</f>
        <v>0.921713308124415</v>
      </c>
      <c r="BD24" s="65" t="n">
        <f aca="false">IFERROR(('WB GDP current US$ old'!BD24/1000000000)/'WB GDP constant US$ old'!BD24,"")</f>
        <v>1.02570476043963</v>
      </c>
      <c r="BE24" s="65" t="n">
        <f aca="false">IFERROR(('WB GDP current US$ old'!BE24/1000000000)/'WB GDP constant US$ old'!BE24,"")</f>
        <v>0.962343209082854</v>
      </c>
      <c r="BF24" s="65" t="n">
        <f aca="false">IFERROR(('WB GDP current US$ old'!BF24/1000000000)/'WB GDP constant US$ old'!BF24,"")</f>
        <v>0.987305237149822</v>
      </c>
      <c r="BG24" s="65" t="n">
        <f aca="false">IFERROR(('WB GDP current US$ old'!BG24/1000000000)/'WB GDP constant US$ old'!BG24,"")</f>
        <v>0.991451916213212</v>
      </c>
      <c r="BH24" s="65" t="n">
        <f aca="false">IFERROR(('WB GDP current US$ old'!BH24/1000000000)/'WB GDP constant US$ old'!BH24,"")</f>
        <v>0.848615044555258</v>
      </c>
      <c r="BI24" s="65" t="n">
        <f aca="false">IFERROR(('WB GDP current US$ old'!BI24/1000000000)/'WB GDP constant US$ old'!BI24,"")</f>
        <v>0.86837695955201</v>
      </c>
      <c r="BJ24" s="65" t="n">
        <f aca="false">IFERROR(('WB GDP current US$ old'!BJ24/1000000000)/'WB GDP constant US$ old'!BJ24,"")</f>
        <v>0.919519181871702</v>
      </c>
      <c r="BK24" s="65" t="n">
        <f aca="false">IFERROR(('WB GDP current US$ old'!BK24/1000000000)/'WB GDP constant US$ old'!BK24,"")</f>
        <v>1.00172240663129</v>
      </c>
      <c r="BL24" s="65" t="n">
        <f aca="false">IFERROR(('WB GDP current US$ old'!BL24/1000000000)/'WB GDP constant US$ old'!BL24,"")</f>
        <v>1</v>
      </c>
    </row>
    <row r="25" customFormat="false" ht="15" hidden="false" customHeight="false" outlineLevel="0" collapsed="false">
      <c r="A25" s="0" t="s">
        <v>21</v>
      </c>
      <c r="B25" s="0" t="s">
        <v>257</v>
      </c>
      <c r="C25" s="0" t="s">
        <v>1057</v>
      </c>
      <c r="D25" s="0" t="s">
        <v>1058</v>
      </c>
      <c r="E25" s="65" t="n">
        <f aca="false">IFERROR(('WB GDP current US$ old'!E25/1000000000)/'WB GDP constant US$ old'!E25,"")</f>
        <v>0</v>
      </c>
      <c r="F25" s="65" t="n">
        <f aca="false">IFERROR(('WB GDP current US$ old'!F25/1000000000)/'WB GDP constant US$ old'!F25,"")</f>
        <v>0</v>
      </c>
      <c r="G25" s="65" t="n">
        <f aca="false">IFERROR(('WB GDP current US$ old'!G25/1000000000)/'WB GDP constant US$ old'!G25,"")</f>
        <v>0</v>
      </c>
      <c r="H25" s="65" t="n">
        <f aca="false">IFERROR(('WB GDP current US$ old'!H25/1000000000)/'WB GDP constant US$ old'!H25,"")</f>
        <v>0</v>
      </c>
      <c r="I25" s="65" t="n">
        <f aca="false">IFERROR(('WB GDP current US$ old'!I25/1000000000)/'WB GDP constant US$ old'!I25,"")</f>
        <v>0</v>
      </c>
      <c r="J25" s="65" t="n">
        <f aca="false">IFERROR(('WB GDP current US$ old'!J25/1000000000)/'WB GDP constant US$ old'!J25,"")</f>
        <v>0</v>
      </c>
      <c r="K25" s="65" t="n">
        <f aca="false">IFERROR(('WB GDP current US$ old'!K25/1000000000)/'WB GDP constant US$ old'!K25,"")</f>
        <v>0</v>
      </c>
      <c r="L25" s="65" t="n">
        <f aca="false">IFERROR(('WB GDP current US$ old'!L25/1000000000)/'WB GDP constant US$ old'!L25,"")</f>
        <v>0</v>
      </c>
      <c r="M25" s="65" t="n">
        <f aca="false">IFERROR(('WB GDP current US$ old'!M25/1000000000)/'WB GDP constant US$ old'!M25,"")</f>
        <v>0</v>
      </c>
      <c r="N25" s="65" t="n">
        <f aca="false">IFERROR(('WB GDP current US$ old'!N25/1000000000)/'WB GDP constant US$ old'!N25,"")</f>
        <v>0</v>
      </c>
      <c r="O25" s="65" t="n">
        <f aca="false">IFERROR(('WB GDP current US$ old'!O25/1000000000)/'WB GDP constant US$ old'!O25,"")</f>
        <v>0</v>
      </c>
      <c r="P25" s="65" t="n">
        <f aca="false">IFERROR(('WB GDP current US$ old'!P25/1000000000)/'WB GDP constant US$ old'!P25,"")</f>
        <v>0</v>
      </c>
      <c r="Q25" s="65" t="n">
        <f aca="false">IFERROR(('WB GDP current US$ old'!Q25/1000000000)/'WB GDP constant US$ old'!Q25,"")</f>
        <v>0</v>
      </c>
      <c r="R25" s="65" t="n">
        <f aca="false">IFERROR(('WB GDP current US$ old'!R25/1000000000)/'WB GDP constant US$ old'!R25,"")</f>
        <v>0</v>
      </c>
      <c r="S25" s="65" t="n">
        <f aca="false">IFERROR(('WB GDP current US$ old'!S25/1000000000)/'WB GDP constant US$ old'!S25,"")</f>
        <v>0</v>
      </c>
      <c r="T25" s="65" t="n">
        <f aca="false">IFERROR(('WB GDP current US$ old'!T25/1000000000)/'WB GDP constant US$ old'!T25,"")</f>
        <v>0</v>
      </c>
      <c r="U25" s="65" t="n">
        <f aca="false">IFERROR(('WB GDP current US$ old'!U25/1000000000)/'WB GDP constant US$ old'!U25,"")</f>
        <v>0</v>
      </c>
      <c r="V25" s="65" t="n">
        <f aca="false">IFERROR(('WB GDP current US$ old'!V25/1000000000)/'WB GDP constant US$ old'!V25,"")</f>
        <v>0</v>
      </c>
      <c r="W25" s="65" t="n">
        <f aca="false">IFERROR(('WB GDP current US$ old'!W25/1000000000)/'WB GDP constant US$ old'!W25,"")</f>
        <v>0</v>
      </c>
      <c r="X25" s="65" t="n">
        <f aca="false">IFERROR(('WB GDP current US$ old'!X25/1000000000)/'WB GDP constant US$ old'!X25,"")</f>
        <v>0</v>
      </c>
      <c r="Y25" s="65" t="n">
        <f aca="false">IFERROR(('WB GDP current US$ old'!Y25/1000000000)/'WB GDP constant US$ old'!Y25,"")</f>
        <v>0.358590435635444</v>
      </c>
      <c r="Z25" s="65" t="n">
        <f aca="false">IFERROR(('WB GDP current US$ old'!Z25/1000000000)/'WB GDP constant US$ old'!Z25,"")</f>
        <v>0.427426869515172</v>
      </c>
      <c r="AA25" s="65" t="n">
        <f aca="false">IFERROR(('WB GDP current US$ old'!AA25/1000000000)/'WB GDP constant US$ old'!AA25,"")</f>
        <v>0.486086908084843</v>
      </c>
      <c r="AB25" s="65" t="n">
        <f aca="false">IFERROR(('WB GDP current US$ old'!AB25/1000000000)/'WB GDP constant US$ old'!AB25,"")</f>
        <v>0.468150460815832</v>
      </c>
      <c r="AC25" s="65" t="n">
        <f aca="false">IFERROR(('WB GDP current US$ old'!AC25/1000000000)/'WB GDP constant US$ old'!AC25,"")</f>
        <v>0.466191344450847</v>
      </c>
      <c r="AD25" s="65" t="n">
        <f aca="false">IFERROR(('WB GDP current US$ old'!AD25/1000000000)/'WB GDP constant US$ old'!AD25,"")</f>
        <v>0.457683377935469</v>
      </c>
      <c r="AE25" s="65" t="n">
        <f aca="false">IFERROR(('WB GDP current US$ old'!AE25/1000000000)/'WB GDP constant US$ old'!AE25,"")</f>
        <v>0.378080108501128</v>
      </c>
      <c r="AF25" s="65" t="n">
        <f aca="false">IFERROR(('WB GDP current US$ old'!AF25/1000000000)/'WB GDP constant US$ old'!AF25,"")</f>
        <v>0.380571839673691</v>
      </c>
      <c r="AG25" s="65" t="n">
        <f aca="false">IFERROR(('WB GDP current US$ old'!AG25/1000000000)/'WB GDP constant US$ old'!AG25,"")</f>
        <v>0.388219155651111</v>
      </c>
      <c r="AH25" s="65" t="n">
        <f aca="false">IFERROR(('WB GDP current US$ old'!AH25/1000000000)/'WB GDP constant US$ old'!AH25,"")</f>
        <v>0.403649548560109</v>
      </c>
      <c r="AI25" s="65" t="n">
        <f aca="false">IFERROR(('WB GDP current US$ old'!AI25/1000000000)/'WB GDP constant US$ old'!AI25,"")</f>
        <v>0.423132483425481</v>
      </c>
      <c r="AJ25" s="65" t="n">
        <f aca="false">IFERROR(('WB GDP current US$ old'!AJ25/1000000000)/'WB GDP constant US$ old'!AJ25,"")</f>
        <v>0.41516690922357</v>
      </c>
      <c r="AK25" s="65" t="n">
        <f aca="false">IFERROR(('WB GDP current US$ old'!AK25/1000000000)/'WB GDP constant US$ old'!AK25,"")</f>
        <v>0.400500505895471</v>
      </c>
      <c r="AL25" s="65" t="n">
        <f aca="false">IFERROR(('WB GDP current US$ old'!AL25/1000000000)/'WB GDP constant US$ old'!AL25,"")</f>
        <v>0.388382102546341</v>
      </c>
      <c r="AM25" s="65" t="n">
        <f aca="false">IFERROR(('WB GDP current US$ old'!AM25/1000000000)/'WB GDP constant US$ old'!AM25,"")</f>
        <v>0.416855130414839</v>
      </c>
      <c r="AN25" s="65" t="n">
        <f aca="false">IFERROR(('WB GDP current US$ old'!AN25/1000000000)/'WB GDP constant US$ old'!AN25,"")</f>
        <v>0.421401637963289</v>
      </c>
      <c r="AO25" s="65" t="n">
        <f aca="false">IFERROR(('WB GDP current US$ old'!AO25/1000000000)/'WB GDP constant US$ old'!AO25,"")</f>
        <v>0.422230627392718</v>
      </c>
      <c r="AP25" s="65" t="n">
        <f aca="false">IFERROR(('WB GDP current US$ old'!AP25/1000000000)/'WB GDP constant US$ old'!AP25,"")</f>
        <v>0.426164613953316</v>
      </c>
      <c r="AQ25" s="65" t="n">
        <f aca="false">IFERROR(('WB GDP current US$ old'!AQ25/1000000000)/'WB GDP constant US$ old'!AQ25,"")</f>
        <v>0.396088427462276</v>
      </c>
      <c r="AR25" s="65" t="n">
        <f aca="false">IFERROR(('WB GDP current US$ old'!AR25/1000000000)/'WB GDP constant US$ old'!AR25,"")</f>
        <v>0.406610254100632</v>
      </c>
      <c r="AS25" s="65" t="n">
        <f aca="false">IFERROR(('WB GDP current US$ old'!AS25/1000000000)/'WB GDP constant US$ old'!AS25,"")</f>
        <v>0.528557859902323</v>
      </c>
      <c r="AT25" s="65" t="n">
        <f aca="false">IFERROR(('WB GDP current US$ old'!AT25/1000000000)/'WB GDP constant US$ old'!AT25,"")</f>
        <v>0.510778083037696</v>
      </c>
      <c r="AU25" s="65" t="n">
        <f aca="false">IFERROR(('WB GDP current US$ old'!AU25/1000000000)/'WB GDP constant US$ old'!AU25,"")</f>
        <v>0.528217832246153</v>
      </c>
      <c r="AV25" s="65" t="n">
        <f aca="false">IFERROR(('WB GDP current US$ old'!AV25/1000000000)/'WB GDP constant US$ old'!AV25,"")</f>
        <v>0.573658197102916</v>
      </c>
      <c r="AW25" s="65" t="n">
        <f aca="false">IFERROR(('WB GDP current US$ old'!AW25/1000000000)/'WB GDP constant US$ old'!AW25,"")</f>
        <v>0.636709454990468</v>
      </c>
      <c r="AX25" s="65" t="n">
        <f aca="false">IFERROR(('WB GDP current US$ old'!AX25/1000000000)/'WB GDP constant US$ old'!AX25,"")</f>
        <v>0.724161293780656</v>
      </c>
      <c r="AY25" s="65" t="n">
        <f aca="false">IFERROR(('WB GDP current US$ old'!AY25/1000000000)/'WB GDP constant US$ old'!AY25,"")</f>
        <v>0.788194797901916</v>
      </c>
      <c r="AZ25" s="65" t="n">
        <f aca="false">IFERROR(('WB GDP current US$ old'!AZ25/1000000000)/'WB GDP constant US$ old'!AZ25,"")</f>
        <v>0.854684015971417</v>
      </c>
      <c r="BA25" s="65" t="n">
        <f aca="false">IFERROR(('WB GDP current US$ old'!BA25/1000000000)/'WB GDP constant US$ old'!BA25,"")</f>
        <v>0.951819640037541</v>
      </c>
      <c r="BB25" s="65" t="n">
        <f aca="false">IFERROR(('WB GDP current US$ old'!BB25/1000000000)/'WB GDP constant US$ old'!BB25,"")</f>
        <v>0.828140755582199</v>
      </c>
      <c r="BC25" s="65" t="n">
        <f aca="false">IFERROR(('WB GDP current US$ old'!BC25/1000000000)/'WB GDP constant US$ old'!BC25,"")</f>
        <v>0.889763752382988</v>
      </c>
      <c r="BD25" s="65" t="n">
        <f aca="false">IFERROR(('WB GDP current US$ old'!BD25/1000000000)/'WB GDP constant US$ old'!BD25,"")</f>
        <v>0.9763978556489</v>
      </c>
      <c r="BE25" s="65" t="n">
        <f aca="false">IFERROR(('WB GDP current US$ old'!BE25/1000000000)/'WB GDP constant US$ old'!BE25,"")</f>
        <v>1.0058339647791</v>
      </c>
      <c r="BF25" s="65" t="n">
        <f aca="false">IFERROR(('WB GDP current US$ old'!BF25/1000000000)/'WB GDP constant US$ old'!BF25,"")</f>
        <v>1.00969777548012</v>
      </c>
      <c r="BG25" s="65" t="n">
        <f aca="false">IFERROR(('WB GDP current US$ old'!BG25/1000000000)/'WB GDP constant US$ old'!BG25,"")</f>
        <v>0.99282690695523</v>
      </c>
      <c r="BH25" s="65" t="n">
        <f aca="false">IFERROR(('WB GDP current US$ old'!BH25/1000000000)/'WB GDP constant US$ old'!BH25,"")</f>
        <v>0.90093921881989</v>
      </c>
      <c r="BI25" s="65" t="n">
        <f aca="false">IFERROR(('WB GDP current US$ old'!BI25/1000000000)/'WB GDP constant US$ old'!BI25,"")</f>
        <v>0.903167049917185</v>
      </c>
      <c r="BJ25" s="65" t="n">
        <f aca="false">IFERROR(('WB GDP current US$ old'!BJ25/1000000000)/'WB GDP constant US$ old'!BJ25,"")</f>
        <v>0.95301902989275</v>
      </c>
      <c r="BK25" s="65" t="n">
        <f aca="false">IFERROR(('WB GDP current US$ old'!BK25/1000000000)/'WB GDP constant US$ old'!BK25,"")</f>
        <v>0.9938662300523</v>
      </c>
      <c r="BL25" s="65" t="n">
        <f aca="false">IFERROR(('WB GDP current US$ old'!BL25/1000000000)/'WB GDP constant US$ old'!BL25,"")</f>
        <v>1</v>
      </c>
    </row>
    <row r="26" customFormat="false" ht="15" hidden="false" customHeight="false" outlineLevel="0" collapsed="false">
      <c r="A26" s="0" t="s">
        <v>1061</v>
      </c>
      <c r="B26" s="0" t="s">
        <v>256</v>
      </c>
      <c r="C26" s="0" t="s">
        <v>1057</v>
      </c>
      <c r="D26" s="0" t="s">
        <v>1058</v>
      </c>
      <c r="E26" s="65" t="n">
        <f aca="false">IFERROR(('WB GDP current US$ old'!E26/1000000000)/'WB GDP constant US$ old'!E26,"")</f>
        <v>0.0724816977142176</v>
      </c>
      <c r="F26" s="65" t="n">
        <f aca="false">IFERROR(('WB GDP current US$ old'!F26/1000000000)/'WB GDP constant US$ old'!F26,"")</f>
        <v>0.0733229212100991</v>
      </c>
      <c r="G26" s="65" t="n">
        <f aca="false">IFERROR(('WB GDP current US$ old'!G26/1000000000)/'WB GDP constant US$ old'!G26,"")</f>
        <v>0.0741218716218225</v>
      </c>
      <c r="H26" s="65" t="n">
        <f aca="false">IFERROR(('WB GDP current US$ old'!H26/1000000000)/'WB GDP constant US$ old'!H26,"")</f>
        <v>0.075117894787042</v>
      </c>
      <c r="I26" s="65" t="n">
        <f aca="false">IFERROR(('WB GDP current US$ old'!I26/1000000000)/'WB GDP constant US$ old'!I26,"")</f>
        <v>0.0762486452462937</v>
      </c>
      <c r="J26" s="65" t="n">
        <f aca="false">IFERROR(('WB GDP current US$ old'!J26/1000000000)/'WB GDP constant US$ old'!J26,"")</f>
        <v>0.0777825603794736</v>
      </c>
      <c r="K26" s="65" t="n">
        <f aca="false">IFERROR(('WB GDP current US$ old'!K26/1000000000)/'WB GDP constant US$ old'!K26,"")</f>
        <v>0.0807159885064826</v>
      </c>
      <c r="L26" s="65" t="n">
        <f aca="false">IFERROR(('WB GDP current US$ old'!L26/1000000000)/'WB GDP constant US$ old'!L26,"")</f>
        <v>0.0845201915991447</v>
      </c>
      <c r="M26" s="65" t="n">
        <f aca="false">IFERROR(('WB GDP current US$ old'!M26/1000000000)/'WB GDP constant US$ old'!M26,"")</f>
        <v>0.0888843754598706</v>
      </c>
      <c r="N26" s="65" t="n">
        <f aca="false">IFERROR(('WB GDP current US$ old'!N26/1000000000)/'WB GDP constant US$ old'!N26,"")</f>
        <v>0.0968176373240915</v>
      </c>
      <c r="O26" s="65" t="n">
        <f aca="false">IFERROR(('WB GDP current US$ old'!O26/1000000000)/'WB GDP constant US$ old'!O26,"")</f>
        <v>0.104613537052572</v>
      </c>
      <c r="P26" s="65" t="n">
        <f aca="false">IFERROR(('WB GDP current US$ old'!P26/1000000000)/'WB GDP constant US$ old'!P26,"")</f>
        <v>0.109626321359753</v>
      </c>
      <c r="Q26" s="65" t="n">
        <f aca="false">IFERROR(('WB GDP current US$ old'!Q26/1000000000)/'WB GDP constant US$ old'!Q26,"")</f>
        <v>0.117066285849191</v>
      </c>
      <c r="R26" s="65" t="n">
        <f aca="false">IFERROR(('WB GDP current US$ old'!R26/1000000000)/'WB GDP constant US$ old'!R26,"")</f>
        <v>0.123564662863278</v>
      </c>
      <c r="S26" s="65" t="n">
        <f aca="false">IFERROR(('WB GDP current US$ old'!S26/1000000000)/'WB GDP constant US$ old'!S26,"")</f>
        <v>0.139915612619104</v>
      </c>
      <c r="T26" s="65" t="n">
        <f aca="false">IFERROR(('WB GDP current US$ old'!T26/1000000000)/'WB GDP constant US$ old'!T26,"")</f>
        <v>0.154825549565492</v>
      </c>
      <c r="U26" s="65" t="n">
        <f aca="false">IFERROR(('WB GDP current US$ old'!U26/1000000000)/'WB GDP constant US$ old'!U26,"")</f>
        <v>0.158525361951967</v>
      </c>
      <c r="V26" s="65" t="n">
        <f aca="false">IFERROR(('WB GDP current US$ old'!V26/1000000000)/'WB GDP constant US$ old'!V26,"")</f>
        <v>0.161265794684558</v>
      </c>
      <c r="W26" s="65" t="n">
        <f aca="false">IFERROR(('WB GDP current US$ old'!W26/1000000000)/'WB GDP constant US$ old'!W26,"")</f>
        <v>0.164890862333737</v>
      </c>
      <c r="X26" s="65" t="n">
        <f aca="false">IFERROR(('WB GDP current US$ old'!X26/1000000000)/'WB GDP constant US$ old'!X26,"")</f>
        <v>0.178995785874552</v>
      </c>
      <c r="Y26" s="65" t="n">
        <f aca="false">IFERROR(('WB GDP current US$ old'!Y26/1000000000)/'WB GDP constant US$ old'!Y26,"")</f>
        <v>0.196907653632077</v>
      </c>
      <c r="Z26" s="65" t="n">
        <f aca="false">IFERROR(('WB GDP current US$ old'!Z26/1000000000)/'WB GDP constant US$ old'!Z26,"")</f>
        <v>0.231737324683103</v>
      </c>
      <c r="AA26" s="65" t="n">
        <f aca="false">IFERROR(('WB GDP current US$ old'!AA26/1000000000)/'WB GDP constant US$ old'!AA26,"")</f>
        <v>0.24030003630388</v>
      </c>
      <c r="AB26" s="65" t="n">
        <f aca="false">IFERROR(('WB GDP current US$ old'!AB26/1000000000)/'WB GDP constant US$ old'!AB26,"")</f>
        <v>0.254662690231455</v>
      </c>
      <c r="AC26" s="65" t="n">
        <f aca="false">IFERROR(('WB GDP current US$ old'!AC26/1000000000)/'WB GDP constant US$ old'!AC26,"")</f>
        <v>0.26273915311517</v>
      </c>
      <c r="AD26" s="65" t="n">
        <f aca="false">IFERROR(('WB GDP current US$ old'!AD26/1000000000)/'WB GDP constant US$ old'!AD26,"")</f>
        <v>0.284968795958292</v>
      </c>
      <c r="AE26" s="65" t="n">
        <f aca="false">IFERROR(('WB GDP current US$ old'!AE26/1000000000)/'WB GDP constant US$ old'!AE26,"")</f>
        <v>0.298249444763145</v>
      </c>
      <c r="AF26" s="65" t="n">
        <f aca="false">IFERROR(('WB GDP current US$ old'!AF26/1000000000)/'WB GDP constant US$ old'!AF26,"")</f>
        <v>0.317893190063304</v>
      </c>
      <c r="AG26" s="65" t="n">
        <f aca="false">IFERROR(('WB GDP current US$ old'!AG26/1000000000)/'WB GDP constant US$ old'!AG26,"")</f>
        <v>0.322611712519084</v>
      </c>
      <c r="AH26" s="65" t="n">
        <f aca="false">IFERROR(('WB GDP current US$ old'!AH26/1000000000)/'WB GDP constant US$ old'!AH26,"")</f>
        <v>0.328461215617737</v>
      </c>
      <c r="AI26" s="65" t="n">
        <f aca="false">IFERROR(('WB GDP current US$ old'!AI26/1000000000)/'WB GDP constant US$ old'!AI26,"")</f>
        <v>0.345126388597203</v>
      </c>
      <c r="AJ26" s="65" t="n">
        <f aca="false">IFERROR(('WB GDP current US$ old'!AJ26/1000000000)/'WB GDP constant US$ old'!AJ26,"")</f>
        <v>0.35394968149119</v>
      </c>
      <c r="AK26" s="65" t="n">
        <f aca="false">IFERROR(('WB GDP current US$ old'!AK26/1000000000)/'WB GDP constant US$ old'!AK26,"")</f>
        <v>0.367773416662098</v>
      </c>
      <c r="AL26" s="65" t="n">
        <f aca="false">IFERROR(('WB GDP current US$ old'!AL26/1000000000)/'WB GDP constant US$ old'!AL26,"")</f>
        <v>0.364640048030349</v>
      </c>
      <c r="AM26" s="65" t="n">
        <f aca="false">IFERROR(('WB GDP current US$ old'!AM26/1000000000)/'WB GDP constant US$ old'!AM26,"")</f>
        <v>0.372601478240455</v>
      </c>
      <c r="AN26" s="65" t="n">
        <f aca="false">IFERROR(('WB GDP current US$ old'!AN26/1000000000)/'WB GDP constant US$ old'!AN26,"")</f>
        <v>0.375591363968875</v>
      </c>
      <c r="AO26" s="65" t="n">
        <f aca="false">IFERROR(('WB GDP current US$ old'!AO26/1000000000)/'WB GDP constant US$ old'!AO26,"")</f>
        <v>0.379288097854535</v>
      </c>
      <c r="AP26" s="65" t="n">
        <f aca="false">IFERROR(('WB GDP current US$ old'!AP26/1000000000)/'WB GDP constant US$ old'!AP26,"")</f>
        <v>0.652051325005131</v>
      </c>
      <c r="AQ26" s="65" t="n">
        <f aca="false">IFERROR(('WB GDP current US$ old'!AQ26/1000000000)/'WB GDP constant US$ old'!AQ26,"")</f>
        <v>0.671937073477454</v>
      </c>
      <c r="AR26" s="65" t="n">
        <f aca="false">IFERROR(('WB GDP current US$ old'!AR26/1000000000)/'WB GDP constant US$ old'!AR26,"")</f>
        <v>0.705201037677851</v>
      </c>
      <c r="AS26" s="65" t="n">
        <f aca="false">IFERROR(('WB GDP current US$ old'!AS26/1000000000)/'WB GDP constant US$ old'!AS26,"")</f>
        <v>0.711702412469167</v>
      </c>
      <c r="AT26" s="65" t="n">
        <f aca="false">IFERROR(('WB GDP current US$ old'!AT26/1000000000)/'WB GDP constant US$ old'!AT26,"")</f>
        <v>0.71422171170149</v>
      </c>
      <c r="AU26" s="65" t="n">
        <f aca="false">IFERROR(('WB GDP current US$ old'!AU26/1000000000)/'WB GDP constant US$ old'!AU26,"")</f>
        <v>0.742510341651751</v>
      </c>
      <c r="AV26" s="65" t="n">
        <f aca="false">IFERROR(('WB GDP current US$ old'!AV26/1000000000)/'WB GDP constant US$ old'!AV26,"")</f>
        <v>0.751082468416013</v>
      </c>
      <c r="AW26" s="65" t="n">
        <f aca="false">IFERROR(('WB GDP current US$ old'!AW26/1000000000)/'WB GDP constant US$ old'!AW26,"")</f>
        <v>0.760055125031113</v>
      </c>
      <c r="AX26" s="65" t="n">
        <f aca="false">IFERROR(('WB GDP current US$ old'!AX26/1000000000)/'WB GDP constant US$ old'!AX26,"")</f>
        <v>0.798489940384</v>
      </c>
      <c r="AY26" s="65" t="n">
        <f aca="false">IFERROR(('WB GDP current US$ old'!AY26/1000000000)/'WB GDP constant US$ old'!AY26,"")</f>
        <v>0.805100934863771</v>
      </c>
      <c r="AZ26" s="65" t="n">
        <f aca="false">IFERROR(('WB GDP current US$ old'!AZ26/1000000000)/'WB GDP constant US$ old'!AZ26,"")</f>
        <v>0.828829855492295</v>
      </c>
      <c r="BA26" s="65" t="n">
        <f aca="false">IFERROR(('WB GDP current US$ old'!BA26/1000000000)/'WB GDP constant US$ old'!BA26,"")</f>
        <v>0.841166692474873</v>
      </c>
      <c r="BB26" s="65" t="n">
        <f aca="false">IFERROR(('WB GDP current US$ old'!BB26/1000000000)/'WB GDP constant US$ old'!BB26,"")</f>
        <v>0.832452285898557</v>
      </c>
      <c r="BC26" s="65" t="n">
        <f aca="false">IFERROR(('WB GDP current US$ old'!BC26/1000000000)/'WB GDP constant US$ old'!BC26,"")</f>
        <v>0.829186622956085</v>
      </c>
      <c r="BD26" s="65" t="n">
        <f aca="false">IFERROR(('WB GDP current US$ old'!BD26/1000000000)/'WB GDP constant US$ old'!BD26,"")</f>
        <v>0.822065438694944</v>
      </c>
      <c r="BE26" s="65" t="n">
        <f aca="false">IFERROR(('WB GDP current US$ old'!BE26/1000000000)/'WB GDP constant US$ old'!BE26,"")</f>
        <v>0.848926267416856</v>
      </c>
      <c r="BF26" s="65" t="n">
        <f aca="false">IFERROR(('WB GDP current US$ old'!BF26/1000000000)/'WB GDP constant US$ old'!BF26,"")</f>
        <v>0.859918948421717</v>
      </c>
      <c r="BG26" s="65" t="n">
        <f aca="false">IFERROR(('WB GDP current US$ old'!BG26/1000000000)/'WB GDP constant US$ old'!BG26,"")</f>
        <v>0.894684691987246</v>
      </c>
      <c r="BH26" s="65" t="n">
        <f aca="false">IFERROR(('WB GDP current US$ old'!BH26/1000000000)/'WB GDP constant US$ old'!BH26,"")</f>
        <v>0.940762872597876</v>
      </c>
      <c r="BI26" s="65" t="n">
        <f aca="false">IFERROR(('WB GDP current US$ old'!BI26/1000000000)/'WB GDP constant US$ old'!BI26,"")</f>
        <v>0.944610826372826</v>
      </c>
      <c r="BJ26" s="65" t="n">
        <f aca="false">IFERROR(('WB GDP current US$ old'!BJ26/1000000000)/'WB GDP constant US$ old'!BJ26,"")</f>
        <v>0.959244751173646</v>
      </c>
      <c r="BK26" s="65" t="n">
        <f aca="false">IFERROR(('WB GDP current US$ old'!BK26/1000000000)/'WB GDP constant US$ old'!BK26,"")</f>
        <v>0.970681706158651</v>
      </c>
      <c r="BL26" s="65" t="n">
        <f aca="false">IFERROR(('WB GDP current US$ old'!BL26/1000000000)/'WB GDP constant US$ old'!BL26,"")</f>
        <v>1</v>
      </c>
    </row>
    <row r="27" customFormat="false" ht="15" hidden="false" customHeight="false" outlineLevel="0" collapsed="false">
      <c r="A27" s="0" t="s">
        <v>30</v>
      </c>
      <c r="B27" s="0" t="s">
        <v>266</v>
      </c>
      <c r="C27" s="0" t="s">
        <v>1057</v>
      </c>
      <c r="D27" s="0" t="s">
        <v>1058</v>
      </c>
      <c r="E27" s="65" t="n">
        <f aca="false">IFERROR(('WB GDP current US$ old'!E27/1000000000)/'WB GDP constant US$ old'!E27,"")</f>
        <v>0</v>
      </c>
      <c r="F27" s="65" t="n">
        <f aca="false">IFERROR(('WB GDP current US$ old'!F27/1000000000)/'WB GDP constant US$ old'!F27,"")</f>
        <v>0</v>
      </c>
      <c r="G27" s="65" t="n">
        <f aca="false">IFERROR(('WB GDP current US$ old'!G27/1000000000)/'WB GDP constant US$ old'!G27,"")</f>
        <v>0</v>
      </c>
      <c r="H27" s="65" t="n">
        <f aca="false">IFERROR(('WB GDP current US$ old'!H27/1000000000)/'WB GDP constant US$ old'!H27,"")</f>
        <v>0</v>
      </c>
      <c r="I27" s="65" t="n">
        <f aca="false">IFERROR(('WB GDP current US$ old'!I27/1000000000)/'WB GDP constant US$ old'!I27,"")</f>
        <v>0</v>
      </c>
      <c r="J27" s="65" t="n">
        <f aca="false">IFERROR(('WB GDP current US$ old'!J27/1000000000)/'WB GDP constant US$ old'!J27,"")</f>
        <v>0</v>
      </c>
      <c r="K27" s="65" t="n">
        <f aca="false">IFERROR(('WB GDP current US$ old'!K27/1000000000)/'WB GDP constant US$ old'!K27,"")</f>
        <v>0</v>
      </c>
      <c r="L27" s="65" t="n">
        <f aca="false">IFERROR(('WB GDP current US$ old'!L27/1000000000)/'WB GDP constant US$ old'!L27,"")</f>
        <v>0</v>
      </c>
      <c r="M27" s="65" t="n">
        <f aca="false">IFERROR(('WB GDP current US$ old'!M27/1000000000)/'WB GDP constant US$ old'!M27,"")</f>
        <v>0</v>
      </c>
      <c r="N27" s="65" t="n">
        <f aca="false">IFERROR(('WB GDP current US$ old'!N27/1000000000)/'WB GDP constant US$ old'!N27,"")</f>
        <v>0</v>
      </c>
      <c r="O27" s="65" t="n">
        <f aca="false">IFERROR(('WB GDP current US$ old'!O27/1000000000)/'WB GDP constant US$ old'!O27,"")</f>
        <v>0</v>
      </c>
      <c r="P27" s="65" t="n">
        <f aca="false">IFERROR(('WB GDP current US$ old'!P27/1000000000)/'WB GDP constant US$ old'!P27,"")</f>
        <v>0</v>
      </c>
      <c r="Q27" s="65" t="n">
        <f aca="false">IFERROR(('WB GDP current US$ old'!Q27/1000000000)/'WB GDP constant US$ old'!Q27,"")</f>
        <v>0</v>
      </c>
      <c r="R27" s="65" t="n">
        <f aca="false">IFERROR(('WB GDP current US$ old'!R27/1000000000)/'WB GDP constant US$ old'!R27,"")</f>
        <v>0</v>
      </c>
      <c r="S27" s="65" t="n">
        <f aca="false">IFERROR(('WB GDP current US$ old'!S27/1000000000)/'WB GDP constant US$ old'!S27,"")</f>
        <v>0</v>
      </c>
      <c r="T27" s="65" t="n">
        <f aca="false">IFERROR(('WB GDP current US$ old'!T27/1000000000)/'WB GDP constant US$ old'!T27,"")</f>
        <v>0</v>
      </c>
      <c r="U27" s="65" t="n">
        <f aca="false">IFERROR(('WB GDP current US$ old'!U27/1000000000)/'WB GDP constant US$ old'!U27,"")</f>
        <v>0</v>
      </c>
      <c r="V27" s="65" t="n">
        <f aca="false">IFERROR(('WB GDP current US$ old'!V27/1000000000)/'WB GDP constant US$ old'!V27,"")</f>
        <v>0</v>
      </c>
      <c r="W27" s="65" t="n">
        <f aca="false">IFERROR(('WB GDP current US$ old'!W27/1000000000)/'WB GDP constant US$ old'!W27,"")</f>
        <v>0</v>
      </c>
      <c r="X27" s="65" t="n">
        <f aca="false">IFERROR(('WB GDP current US$ old'!X27/1000000000)/'WB GDP constant US$ old'!X27,"")</f>
        <v>0</v>
      </c>
      <c r="Y27" s="65" t="n">
        <f aca="false">IFERROR(('WB GDP current US$ old'!Y27/1000000000)/'WB GDP constant US$ old'!Y27,"")</f>
        <v>0</v>
      </c>
      <c r="Z27" s="65" t="n">
        <f aca="false">IFERROR(('WB GDP current US$ old'!Z27/1000000000)/'WB GDP constant US$ old'!Z27,"")</f>
        <v>0</v>
      </c>
      <c r="AA27" s="65" t="n">
        <f aca="false">IFERROR(('WB GDP current US$ old'!AA27/1000000000)/'WB GDP constant US$ old'!AA27,"")</f>
        <v>0</v>
      </c>
      <c r="AB27" s="65" t="n">
        <f aca="false">IFERROR(('WB GDP current US$ old'!AB27/1000000000)/'WB GDP constant US$ old'!AB27,"")</f>
        <v>0</v>
      </c>
      <c r="AC27" s="65" t="n">
        <f aca="false">IFERROR(('WB GDP current US$ old'!AC27/1000000000)/'WB GDP constant US$ old'!AC27,"")</f>
        <v>0</v>
      </c>
      <c r="AD27" s="65" t="n">
        <f aca="false">IFERROR(('WB GDP current US$ old'!AD27/1000000000)/'WB GDP constant US$ old'!AD27,"")</f>
        <v>0</v>
      </c>
      <c r="AE27" s="65" t="n">
        <f aca="false">IFERROR(('WB GDP current US$ old'!AE27/1000000000)/'WB GDP constant US$ old'!AE27,"")</f>
        <v>0</v>
      </c>
      <c r="AF27" s="65" t="n">
        <f aca="false">IFERROR(('WB GDP current US$ old'!AF27/1000000000)/'WB GDP constant US$ old'!AF27,"")</f>
        <v>0</v>
      </c>
      <c r="AG27" s="65" t="n">
        <f aca="false">IFERROR(('WB GDP current US$ old'!AG27/1000000000)/'WB GDP constant US$ old'!AG27,"")</f>
        <v>0</v>
      </c>
      <c r="AH27" s="65" t="n">
        <f aca="false">IFERROR(('WB GDP current US$ old'!AH27/1000000000)/'WB GDP constant US$ old'!AH27,"")</f>
        <v>0</v>
      </c>
      <c r="AI27" s="65" t="n">
        <f aca="false">IFERROR(('WB GDP current US$ old'!AI27/1000000000)/'WB GDP constant US$ old'!AI27,"")</f>
        <v>0</v>
      </c>
      <c r="AJ27" s="65" t="n">
        <f aca="false">IFERROR(('WB GDP current US$ old'!AJ27/1000000000)/'WB GDP constant US$ old'!AJ27,"")</f>
        <v>0</v>
      </c>
      <c r="AK27" s="65" t="n">
        <f aca="false">IFERROR(('WB GDP current US$ old'!AK27/1000000000)/'WB GDP constant US$ old'!AK27,"")</f>
        <v>0</v>
      </c>
      <c r="AL27" s="65" t="n">
        <f aca="false">IFERROR(('WB GDP current US$ old'!AL27/1000000000)/'WB GDP constant US$ old'!AL27,"")</f>
        <v>0</v>
      </c>
      <c r="AM27" s="65" t="n">
        <f aca="false">IFERROR(('WB GDP current US$ old'!AM27/1000000000)/'WB GDP constant US$ old'!AM27,"")</f>
        <v>0.469824058084315</v>
      </c>
      <c r="AN27" s="65" t="n">
        <f aca="false">IFERROR(('WB GDP current US$ old'!AN27/1000000000)/'WB GDP constant US$ old'!AN27,"")</f>
        <v>0.578085344393966</v>
      </c>
      <c r="AO27" s="65" t="n">
        <f aca="false">IFERROR(('WB GDP current US$ old'!AO27/1000000000)/'WB GDP constant US$ old'!AO27,"")</f>
        <v>0.456636528486221</v>
      </c>
      <c r="AP27" s="65" t="n">
        <f aca="false">IFERROR(('WB GDP current US$ old'!AP27/1000000000)/'WB GDP constant US$ old'!AP27,"")</f>
        <v>0.447814205116828</v>
      </c>
      <c r="AQ27" s="65" t="n">
        <f aca="false">IFERROR(('WB GDP current US$ old'!AQ27/1000000000)/'WB GDP constant US$ old'!AQ27,"")</f>
        <v>0.434318405315188</v>
      </c>
      <c r="AR27" s="65" t="n">
        <f aca="false">IFERROR(('WB GDP current US$ old'!AR27/1000000000)/'WB GDP constant US$ old'!AR27,"")</f>
        <v>0.45105143616924</v>
      </c>
      <c r="AS27" s="65" t="n">
        <f aca="false">IFERROR(('WB GDP current US$ old'!AS27/1000000000)/'WB GDP constant US$ old'!AS27,"")</f>
        <v>0.502369684245323</v>
      </c>
      <c r="AT27" s="65" t="n">
        <f aca="false">IFERROR(('WB GDP current US$ old'!AT27/1000000000)/'WB GDP constant US$ old'!AT27,"")</f>
        <v>0.502443664697327</v>
      </c>
      <c r="AU27" s="65" t="n">
        <f aca="false">IFERROR(('WB GDP current US$ old'!AU27/1000000000)/'WB GDP constant US$ old'!AU27,"")</f>
        <v>0.55202800891153</v>
      </c>
      <c r="AV27" s="65" t="n">
        <f aca="false">IFERROR(('WB GDP current US$ old'!AV27/1000000000)/'WB GDP constant US$ old'!AV27,"")</f>
        <v>0.667963946846078</v>
      </c>
      <c r="AW27" s="65" t="n">
        <f aca="false">IFERROR(('WB GDP current US$ old'!AW27/1000000000)/'WB GDP constant US$ old'!AW27,"")</f>
        <v>0.797019569391589</v>
      </c>
      <c r="AX27" s="65" t="n">
        <f aca="false">IFERROR(('WB GDP current US$ old'!AX27/1000000000)/'WB GDP constant US$ old'!AX27,"")</f>
        <v>0.776174796813611</v>
      </c>
      <c r="AY27" s="65" t="n">
        <f aca="false">IFERROR(('WB GDP current US$ old'!AY27/1000000000)/'WB GDP constant US$ old'!AY27,"")</f>
        <v>0.844016083895673</v>
      </c>
      <c r="AZ27" s="65" t="n">
        <f aca="false">IFERROR(('WB GDP current US$ old'!AZ27/1000000000)/'WB GDP constant US$ old'!AZ27,"")</f>
        <v>0.977909968397564</v>
      </c>
      <c r="BA27" s="65" t="n">
        <f aca="false">IFERROR(('WB GDP current US$ old'!BA27/1000000000)/'WB GDP constant US$ old'!BA27,"")</f>
        <v>1.1234033950131</v>
      </c>
      <c r="BB27" s="65" t="n">
        <f aca="false">IFERROR(('WB GDP current US$ old'!BB27/1000000000)/'WB GDP constant US$ old'!BB27,"")</f>
        <v>1.06736991562886</v>
      </c>
      <c r="BC27" s="65" t="n">
        <f aca="false">IFERROR(('WB GDP current US$ old'!BC27/1000000000)/'WB GDP constant US$ old'!BC27,"")</f>
        <v>1.03195180935067</v>
      </c>
      <c r="BD27" s="65" t="n">
        <f aca="false">IFERROR(('WB GDP current US$ old'!BD27/1000000000)/'WB GDP constant US$ old'!BD27,"")</f>
        <v>1.10949754586547</v>
      </c>
      <c r="BE27" s="65" t="n">
        <f aca="false">IFERROR(('WB GDP current US$ old'!BE27/1000000000)/'WB GDP constant US$ old'!BE27,"")</f>
        <v>1.03361828277</v>
      </c>
      <c r="BF27" s="65" t="n">
        <f aca="false">IFERROR(('WB GDP current US$ old'!BF27/1000000000)/'WB GDP constant US$ old'!BF27,"")</f>
        <v>1.06567609890251</v>
      </c>
      <c r="BG27" s="65" t="n">
        <f aca="false">IFERROR(('WB GDP current US$ old'!BG27/1000000000)/'WB GDP constant US$ old'!BG27,"")</f>
        <v>1.07553333816385</v>
      </c>
      <c r="BH27" s="65" t="n">
        <f aca="false">IFERROR(('WB GDP current US$ old'!BH27/1000000000)/'WB GDP constant US$ old'!BH27,"")</f>
        <v>0.911372605494013</v>
      </c>
      <c r="BI27" s="65" t="n">
        <f aca="false">IFERROR(('WB GDP current US$ old'!BI27/1000000000)/'WB GDP constant US$ old'!BI27,"")</f>
        <v>0.921790802034023</v>
      </c>
      <c r="BJ27" s="65" t="n">
        <f aca="false">IFERROR(('WB GDP current US$ old'!BJ27/1000000000)/'WB GDP constant US$ old'!BJ27,"")</f>
        <v>0.955091594368647</v>
      </c>
      <c r="BK27" s="65" t="n">
        <f aca="false">IFERROR(('WB GDP current US$ old'!BK27/1000000000)/'WB GDP constant US$ old'!BK27,"")</f>
        <v>1.02776523734606</v>
      </c>
      <c r="BL27" s="65" t="n">
        <f aca="false">IFERROR(('WB GDP current US$ old'!BL27/1000000000)/'WB GDP constant US$ old'!BL27,"")</f>
        <v>1</v>
      </c>
    </row>
    <row r="28" customFormat="false" ht="15" hidden="false" customHeight="false" outlineLevel="0" collapsed="false">
      <c r="A28" s="0" t="s">
        <v>24</v>
      </c>
      <c r="B28" s="0" t="s">
        <v>260</v>
      </c>
      <c r="C28" s="0" t="s">
        <v>1057</v>
      </c>
      <c r="D28" s="0" t="s">
        <v>1058</v>
      </c>
      <c r="E28" s="65" t="n">
        <f aca="false">IFERROR(('WB GDP current US$ old'!E28/1000000000)/'WB GDP constant US$ old'!E28,"")</f>
        <v>0</v>
      </c>
      <c r="F28" s="65" t="n">
        <f aca="false">IFERROR(('WB GDP current US$ old'!F28/1000000000)/'WB GDP constant US$ old'!F28,"")</f>
        <v>0</v>
      </c>
      <c r="G28" s="65" t="n">
        <f aca="false">IFERROR(('WB GDP current US$ old'!G28/1000000000)/'WB GDP constant US$ old'!G28,"")</f>
        <v>0</v>
      </c>
      <c r="H28" s="65" t="n">
        <f aca="false">IFERROR(('WB GDP current US$ old'!H28/1000000000)/'WB GDP constant US$ old'!H28,"")</f>
        <v>0</v>
      </c>
      <c r="I28" s="65" t="n">
        <f aca="false">IFERROR(('WB GDP current US$ old'!I28/1000000000)/'WB GDP constant US$ old'!I28,"")</f>
        <v>0</v>
      </c>
      <c r="J28" s="65" t="n">
        <f aca="false">IFERROR(('WB GDP current US$ old'!J28/1000000000)/'WB GDP constant US$ old'!J28,"")</f>
        <v>0</v>
      </c>
      <c r="K28" s="65" t="n">
        <f aca="false">IFERROR(('WB GDP current US$ old'!K28/1000000000)/'WB GDP constant US$ old'!K28,"")</f>
        <v>0</v>
      </c>
      <c r="L28" s="65" t="n">
        <f aca="false">IFERROR(('WB GDP current US$ old'!L28/1000000000)/'WB GDP constant US$ old'!L28,"")</f>
        <v>0</v>
      </c>
      <c r="M28" s="65" t="n">
        <f aca="false">IFERROR(('WB GDP current US$ old'!M28/1000000000)/'WB GDP constant US$ old'!M28,"")</f>
        <v>0</v>
      </c>
      <c r="N28" s="65" t="n">
        <f aca="false">IFERROR(('WB GDP current US$ old'!N28/1000000000)/'WB GDP constant US$ old'!N28,"")</f>
        <v>0</v>
      </c>
      <c r="O28" s="65" t="n">
        <f aca="false">IFERROR(('WB GDP current US$ old'!O28/1000000000)/'WB GDP constant US$ old'!O28,"")</f>
        <v>0</v>
      </c>
      <c r="P28" s="65" t="n">
        <f aca="false">IFERROR(('WB GDP current US$ old'!P28/1000000000)/'WB GDP constant US$ old'!P28,"")</f>
        <v>0</v>
      </c>
      <c r="Q28" s="65" t="n">
        <f aca="false">IFERROR(('WB GDP current US$ old'!Q28/1000000000)/'WB GDP constant US$ old'!Q28,"")</f>
        <v>0</v>
      </c>
      <c r="R28" s="65" t="n">
        <f aca="false">IFERROR(('WB GDP current US$ old'!R28/1000000000)/'WB GDP constant US$ old'!R28,"")</f>
        <v>0</v>
      </c>
      <c r="S28" s="65" t="n">
        <f aca="false">IFERROR(('WB GDP current US$ old'!S28/1000000000)/'WB GDP constant US$ old'!S28,"")</f>
        <v>0</v>
      </c>
      <c r="T28" s="65" t="n">
        <f aca="false">IFERROR(('WB GDP current US$ old'!T28/1000000000)/'WB GDP constant US$ old'!T28,"")</f>
        <v>0</v>
      </c>
      <c r="U28" s="65" t="n">
        <f aca="false">IFERROR(('WB GDP current US$ old'!U28/1000000000)/'WB GDP constant US$ old'!U28,"")</f>
        <v>0</v>
      </c>
      <c r="V28" s="65" t="n">
        <f aca="false">IFERROR(('WB GDP current US$ old'!V28/1000000000)/'WB GDP constant US$ old'!V28,"")</f>
        <v>0</v>
      </c>
      <c r="W28" s="65" t="n">
        <f aca="false">IFERROR(('WB GDP current US$ old'!W28/1000000000)/'WB GDP constant US$ old'!W28,"")</f>
        <v>0</v>
      </c>
      <c r="X28" s="65" t="n">
        <f aca="false">IFERROR(('WB GDP current US$ old'!X28/1000000000)/'WB GDP constant US$ old'!X28,"")</f>
        <v>0</v>
      </c>
      <c r="Y28" s="65" t="n">
        <f aca="false">IFERROR(('WB GDP current US$ old'!Y28/1000000000)/'WB GDP constant US$ old'!Y28,"")</f>
        <v>0</v>
      </c>
      <c r="Z28" s="65" t="n">
        <f aca="false">IFERROR(('WB GDP current US$ old'!Z28/1000000000)/'WB GDP constant US$ old'!Z28,"")</f>
        <v>0</v>
      </c>
      <c r="AA28" s="65" t="n">
        <f aca="false">IFERROR(('WB GDP current US$ old'!AA28/1000000000)/'WB GDP constant US$ old'!AA28,"")</f>
        <v>0</v>
      </c>
      <c r="AB28" s="65" t="n">
        <f aca="false">IFERROR(('WB GDP current US$ old'!AB28/1000000000)/'WB GDP constant US$ old'!AB28,"")</f>
        <v>0</v>
      </c>
      <c r="AC28" s="65" t="n">
        <f aca="false">IFERROR(('WB GDP current US$ old'!AC28/1000000000)/'WB GDP constant US$ old'!AC28,"")</f>
        <v>0</v>
      </c>
      <c r="AD28" s="65" t="n">
        <f aca="false">IFERROR(('WB GDP current US$ old'!AD28/1000000000)/'WB GDP constant US$ old'!AD28,"")</f>
        <v>0</v>
      </c>
      <c r="AE28" s="65" t="n">
        <f aca="false">IFERROR(('WB GDP current US$ old'!AE28/1000000000)/'WB GDP constant US$ old'!AE28,"")</f>
        <v>0</v>
      </c>
      <c r="AF28" s="65" t="n">
        <f aca="false">IFERROR(('WB GDP current US$ old'!AF28/1000000000)/'WB GDP constant US$ old'!AF28,"")</f>
        <v>0</v>
      </c>
      <c r="AG28" s="65" t="n">
        <f aca="false">IFERROR(('WB GDP current US$ old'!AG28/1000000000)/'WB GDP constant US$ old'!AG28,"")</f>
        <v>0</v>
      </c>
      <c r="AH28" s="65" t="n">
        <f aca="false">IFERROR(('WB GDP current US$ old'!AH28/1000000000)/'WB GDP constant US$ old'!AH28,"")</f>
        <v>0</v>
      </c>
      <c r="AI28" s="65" t="n">
        <f aca="false">IFERROR(('WB GDP current US$ old'!AI28/1000000000)/'WB GDP constant US$ old'!AI28,"")</f>
        <v>0.686481165434666</v>
      </c>
      <c r="AJ28" s="65" t="n">
        <f aca="false">IFERROR(('WB GDP current US$ old'!AJ28/1000000000)/'WB GDP constant US$ old'!AJ28,"")</f>
        <v>0.577678582890803</v>
      </c>
      <c r="AK28" s="65" t="n">
        <f aca="false">IFERROR(('WB GDP current US$ old'!AK28/1000000000)/'WB GDP constant US$ old'!AK28,"")</f>
        <v>0.604838468792711</v>
      </c>
      <c r="AL28" s="65" t="n">
        <f aca="false">IFERROR(('WB GDP current US$ old'!AL28/1000000000)/'WB GDP constant US$ old'!AL28,"")</f>
        <v>0.625538768864454</v>
      </c>
      <c r="AM28" s="65" t="n">
        <f aca="false">IFERROR(('WB GDP current US$ old'!AM28/1000000000)/'WB GDP constant US$ old'!AM28,"")</f>
        <v>0.649727688691763</v>
      </c>
      <c r="AN28" s="65" t="n">
        <f aca="false">IFERROR(('WB GDP current US$ old'!AN28/1000000000)/'WB GDP constant US$ old'!AN28,"")</f>
        <v>0.678553817783737</v>
      </c>
      <c r="AO28" s="65" t="n">
        <f aca="false">IFERROR(('WB GDP current US$ old'!AO28/1000000000)/'WB GDP constant US$ old'!AO28,"")</f>
        <v>0.697116077279439</v>
      </c>
      <c r="AP28" s="65" t="n">
        <f aca="false">IFERROR(('WB GDP current US$ old'!AP28/1000000000)/'WB GDP constant US$ old'!AP28,"")</f>
        <v>0.599127953087773</v>
      </c>
      <c r="AQ28" s="65" t="n">
        <f aca="false">IFERROR(('WB GDP current US$ old'!AQ28/1000000000)/'WB GDP constant US$ old'!AQ28,"")</f>
        <v>0.595482726618189</v>
      </c>
      <c r="AR28" s="65" t="n">
        <f aca="false">IFERROR(('WB GDP current US$ old'!AR28/1000000000)/'WB GDP constant US$ old'!AR28,"")</f>
        <v>0.459241466383082</v>
      </c>
      <c r="AS28" s="65" t="n">
        <f aca="false">IFERROR(('WB GDP current US$ old'!AS28/1000000000)/'WB GDP constant US$ old'!AS28,"")</f>
        <v>0.455463038837792</v>
      </c>
      <c r="AT28" s="65" t="n">
        <f aca="false">IFERROR(('WB GDP current US$ old'!AT28/1000000000)/'WB GDP constant US$ old'!AT28,"")</f>
        <v>0.421867104253129</v>
      </c>
      <c r="AU28" s="65" t="n">
        <f aca="false">IFERROR(('WB GDP current US$ old'!AU28/1000000000)/'WB GDP constant US$ old'!AU28,"")</f>
        <v>0.474399798092811</v>
      </c>
      <c r="AV28" s="65" t="n">
        <f aca="false">IFERROR(('WB GDP current US$ old'!AV28/1000000000)/'WB GDP constant US$ old'!AV28,"")</f>
        <v>0.541378783186106</v>
      </c>
      <c r="AW28" s="65" t="n">
        <f aca="false">IFERROR(('WB GDP current US$ old'!AW28/1000000000)/'WB GDP constant US$ old'!AW28,"")</f>
        <v>0.630622760065134</v>
      </c>
      <c r="AX28" s="65" t="n">
        <f aca="false">IFERROR(('WB GDP current US$ old'!AX28/1000000000)/'WB GDP constant US$ old'!AX28,"")</f>
        <v>0.75235539899565</v>
      </c>
      <c r="AY28" s="65" t="n">
        <f aca="false">IFERROR(('WB GDP current US$ old'!AY28/1000000000)/'WB GDP constant US$ old'!AY28,"")</f>
        <v>0.836719230458335</v>
      </c>
      <c r="AZ28" s="65" t="n">
        <f aca="false">IFERROR(('WB GDP current US$ old'!AZ28/1000000000)/'WB GDP constant US$ old'!AZ28,"")</f>
        <v>0.943987518618647</v>
      </c>
      <c r="BA28" s="65" t="n">
        <f aca="false">IFERROR(('WB GDP current US$ old'!BA28/1000000000)/'WB GDP constant US$ old'!BA28,"")</f>
        <v>1.14959758422961</v>
      </c>
      <c r="BB28" s="65" t="n">
        <f aca="false">IFERROR(('WB GDP current US$ old'!BB28/1000000000)/'WB GDP constant US$ old'!BB28,"")</f>
        <v>0.960576665066198</v>
      </c>
      <c r="BC28" s="65" t="n">
        <f aca="false">IFERROR(('WB GDP current US$ old'!BC28/1000000000)/'WB GDP constant US$ old'!BC28,"")</f>
        <v>1.00228322044041</v>
      </c>
      <c r="BD28" s="65" t="n">
        <f aca="false">IFERROR(('WB GDP current US$ old'!BD28/1000000000)/'WB GDP constant US$ old'!BD28,"")</f>
        <v>1.02650855613782</v>
      </c>
      <c r="BE28" s="65" t="n">
        <f aca="false">IFERROR(('WB GDP current US$ old'!BE28/1000000000)/'WB GDP constant US$ old'!BE28,"")</f>
        <v>1.07367218758943</v>
      </c>
      <c r="BF28" s="65" t="n">
        <f aca="false">IFERROR(('WB GDP current US$ old'!BF28/1000000000)/'WB GDP constant US$ old'!BF28,"")</f>
        <v>1.22229607449048</v>
      </c>
      <c r="BG28" s="65" t="n">
        <f aca="false">IFERROR(('WB GDP current US$ old'!BG28/1000000000)/'WB GDP constant US$ old'!BG28,"")</f>
        <v>1.25382637135412</v>
      </c>
      <c r="BH28" s="65" t="n">
        <f aca="false">IFERROR(('WB GDP current US$ old'!BH28/1000000000)/'WB GDP constant US$ old'!BH28,"")</f>
        <v>0.933885699899626</v>
      </c>
      <c r="BI28" s="65" t="n">
        <f aca="false">IFERROR(('WB GDP current US$ old'!BI28/1000000000)/'WB GDP constant US$ old'!BI28,"")</f>
        <v>0.809899592363378</v>
      </c>
      <c r="BJ28" s="65" t="n">
        <f aca="false">IFERROR(('WB GDP current US$ old'!BJ28/1000000000)/'WB GDP constant US$ old'!BJ28,"")</f>
        <v>0.905825998254567</v>
      </c>
      <c r="BK28" s="65" t="n">
        <f aca="false">IFERROR(('WB GDP current US$ old'!BK28/1000000000)/'WB GDP constant US$ old'!BK28,"")</f>
        <v>0.963292042729229</v>
      </c>
      <c r="BL28" s="65" t="n">
        <f aca="false">IFERROR(('WB GDP current US$ old'!BL28/1000000000)/'WB GDP constant US$ old'!BL28,"")</f>
        <v>1</v>
      </c>
    </row>
    <row r="29" customFormat="false" ht="15" hidden="false" customHeight="false" outlineLevel="0" collapsed="false">
      <c r="A29" s="0" t="s">
        <v>26</v>
      </c>
      <c r="B29" s="0" t="s">
        <v>262</v>
      </c>
      <c r="C29" s="0" t="s">
        <v>1057</v>
      </c>
      <c r="D29" s="0" t="s">
        <v>1058</v>
      </c>
      <c r="E29" s="65" t="n">
        <f aca="false">IFERROR(('WB GDP current US$ old'!E29/1000000000)/'WB GDP constant US$ old'!E29,"")</f>
        <v>0.243460598159694</v>
      </c>
      <c r="F29" s="65" t="n">
        <f aca="false">IFERROR(('WB GDP current US$ old'!F29/1000000000)/'WB GDP constant US$ old'!F29,"")</f>
        <v>0.247752873858863</v>
      </c>
      <c r="G29" s="65" t="n">
        <f aca="false">IFERROR(('WB GDP current US$ old'!G29/1000000000)/'WB GDP constant US$ old'!G29,"")</f>
        <v>0.251114792622732</v>
      </c>
      <c r="H29" s="65" t="n">
        <f aca="false">IFERROR(('WB GDP current US$ old'!H29/1000000000)/'WB GDP constant US$ old'!H29,"")</f>
        <v>0.253469393810314</v>
      </c>
      <c r="I29" s="65" t="n">
        <f aca="false">IFERROR(('WB GDP current US$ old'!I29/1000000000)/'WB GDP constant US$ old'!I29,"")</f>
        <v>0.258883933520659</v>
      </c>
      <c r="J29" s="65" t="n">
        <f aca="false">IFERROR(('WB GDP current US$ old'!J29/1000000000)/'WB GDP constant US$ old'!J29,"")</f>
        <v>0.273141239376184</v>
      </c>
      <c r="K29" s="65" t="n">
        <f aca="false">IFERROR(('WB GDP current US$ old'!K29/1000000000)/'WB GDP constant US$ old'!K29,"")</f>
        <v>0.2889122336573</v>
      </c>
      <c r="L29" s="65" t="n">
        <f aca="false">IFERROR(('WB GDP current US$ old'!L29/1000000000)/'WB GDP constant US$ old'!L29,"")</f>
        <v>0.29382392993313</v>
      </c>
      <c r="M29" s="65" t="n">
        <f aca="false">IFERROR(('WB GDP current US$ old'!M29/1000000000)/'WB GDP constant US$ old'!M29,"")</f>
        <v>0.259400906972204</v>
      </c>
      <c r="N29" s="65" t="n">
        <f aca="false">IFERROR(('WB GDP current US$ old'!N29/1000000000)/'WB GDP constant US$ old'!N29,"")</f>
        <v>0.259961037143616</v>
      </c>
      <c r="O29" s="65" t="n">
        <f aca="false">IFERROR(('WB GDP current US$ old'!O29/1000000000)/'WB GDP constant US$ old'!O29,"")</f>
        <v>0.279119235953458</v>
      </c>
      <c r="P29" s="65" t="n">
        <f aca="false">IFERROR(('WB GDP current US$ old'!P29/1000000000)/'WB GDP constant US$ old'!P29,"")</f>
        <v>0.298617959631084</v>
      </c>
      <c r="Q29" s="65" t="n">
        <f aca="false">IFERROR(('WB GDP current US$ old'!Q29/1000000000)/'WB GDP constant US$ old'!Q29,"")</f>
        <v>0.302302558774089</v>
      </c>
      <c r="R29" s="65" t="n">
        <f aca="false">IFERROR(('WB GDP current US$ old'!R29/1000000000)/'WB GDP constant US$ old'!R29,"")</f>
        <v>0.340288884576276</v>
      </c>
      <c r="S29" s="65" t="n">
        <f aca="false">IFERROR(('WB GDP current US$ old'!S29/1000000000)/'WB GDP constant US$ old'!S29,"")</f>
        <v>0.394791453624102</v>
      </c>
      <c r="T29" s="65" t="n">
        <f aca="false">IFERROR(('WB GDP current US$ old'!T29/1000000000)/'WB GDP constant US$ old'!T29,"")</f>
        <v>0.435928653788069</v>
      </c>
      <c r="U29" s="65" t="n">
        <f aca="false">IFERROR(('WB GDP current US$ old'!U29/1000000000)/'WB GDP constant US$ old'!U29,"")</f>
        <v>0.357920974412861</v>
      </c>
      <c r="V29" s="65" t="n">
        <f aca="false">IFERROR(('WB GDP current US$ old'!V29/1000000000)/'WB GDP constant US$ old'!V29,"")</f>
        <v>0.40803127961063</v>
      </c>
      <c r="W29" s="65" t="n">
        <f aca="false">IFERROR(('WB GDP current US$ old'!W29/1000000000)/'WB GDP constant US$ old'!W29,"")</f>
        <v>0.438018240903413</v>
      </c>
      <c r="X29" s="65" t="n">
        <f aca="false">IFERROR(('WB GDP current US$ old'!X29/1000000000)/'WB GDP constant US$ old'!X29,"")</f>
        <v>0.453723096772154</v>
      </c>
      <c r="Y29" s="65" t="n">
        <f aca="false">IFERROR(('WB GDP current US$ old'!Y29/1000000000)/'WB GDP constant US$ old'!Y29,"")</f>
        <v>0.521549180965311</v>
      </c>
      <c r="Z29" s="65" t="n">
        <f aca="false">IFERROR(('WB GDP current US$ old'!Z29/1000000000)/'WB GDP constant US$ old'!Z29,"")</f>
        <v>0.510886616897584</v>
      </c>
      <c r="AA29" s="65" t="n">
        <f aca="false">IFERROR(('WB GDP current US$ old'!AA29/1000000000)/'WB GDP constant US$ old'!AA29,"")</f>
        <v>0.475226759737077</v>
      </c>
      <c r="AB29" s="65" t="n">
        <f aca="false">IFERROR(('WB GDP current US$ old'!AB29/1000000000)/'WB GDP constant US$ old'!AB29,"")</f>
        <v>0.512012899768221</v>
      </c>
      <c r="AC29" s="65" t="n">
        <f aca="false">IFERROR(('WB GDP current US$ old'!AC29/1000000000)/'WB GDP constant US$ old'!AC29,"")</f>
        <v>0.560342206553692</v>
      </c>
      <c r="AD29" s="65" t="n">
        <f aca="false">IFERROR(('WB GDP current US$ old'!AD29/1000000000)/'WB GDP constant US$ old'!AD29,"")</f>
        <v>0.55022782515581</v>
      </c>
      <c r="AE29" s="65" t="n">
        <f aca="false">IFERROR(('WB GDP current US$ old'!AE29/1000000000)/'WB GDP constant US$ old'!AE29,"")</f>
        <v>0.573350385918365</v>
      </c>
      <c r="AF29" s="65" t="n">
        <f aca="false">IFERROR(('WB GDP current US$ old'!AF29/1000000000)/'WB GDP constant US$ old'!AF29,"")</f>
        <v>0.628286165656952</v>
      </c>
      <c r="AG29" s="65" t="n">
        <f aca="false">IFERROR(('WB GDP current US$ old'!AG29/1000000000)/'WB GDP constant US$ old'!AG29,"")</f>
        <v>0.651698216348792</v>
      </c>
      <c r="AH29" s="65" t="n">
        <f aca="false">IFERROR(('WB GDP current US$ old'!AH29/1000000000)/'WB GDP constant US$ old'!AH29,"")</f>
        <v>0.665027960519096</v>
      </c>
      <c r="AI29" s="65" t="n">
        <f aca="false">IFERROR(('WB GDP current US$ old'!AI29/1000000000)/'WB GDP constant US$ old'!AI29,"")</f>
        <v>0.66617756886685</v>
      </c>
      <c r="AJ29" s="65" t="n">
        <f aca="false">IFERROR(('WB GDP current US$ old'!AJ29/1000000000)/'WB GDP constant US$ old'!AJ29,"")</f>
        <v>0.644991962808229</v>
      </c>
      <c r="AK29" s="65" t="n">
        <f aca="false">IFERROR(('WB GDP current US$ old'!AK29/1000000000)/'WB GDP constant US$ old'!AK29,"")</f>
        <v>0.67073136796885</v>
      </c>
      <c r="AL29" s="65" t="n">
        <f aca="false">IFERROR(('WB GDP current US$ old'!AL29/1000000000)/'WB GDP constant US$ old'!AL29,"")</f>
        <v>0.681808768239847</v>
      </c>
      <c r="AM29" s="65" t="n">
        <f aca="false">IFERROR(('WB GDP current US$ old'!AM29/1000000000)/'WB GDP constant US$ old'!AM29,"")</f>
        <v>0.706462609302486</v>
      </c>
      <c r="AN29" s="65" t="n">
        <f aca="false">IFERROR(('WB GDP current US$ old'!AN29/1000000000)/'WB GDP constant US$ old'!AN29,"")</f>
        <v>0.74931391317047</v>
      </c>
      <c r="AO29" s="65" t="n">
        <f aca="false">IFERROR(('WB GDP current US$ old'!AO29/1000000000)/'WB GDP constant US$ old'!AO29,"")</f>
        <v>0.7641553865584</v>
      </c>
      <c r="AP29" s="65" t="n">
        <f aca="false">IFERROR(('WB GDP current US$ old'!AP29/1000000000)/'WB GDP constant US$ old'!AP29,"")</f>
        <v>0.752617843134422</v>
      </c>
      <c r="AQ29" s="65" t="n">
        <f aca="false">IFERROR(('WB GDP current US$ old'!AQ29/1000000000)/'WB GDP constant US$ old'!AQ29,"")</f>
        <v>0.764049506018624</v>
      </c>
      <c r="AR29" s="65" t="n">
        <f aca="false">IFERROR(('WB GDP current US$ old'!AR29/1000000000)/'WB GDP constant US$ old'!AR29,"")</f>
        <v>0.746956506806482</v>
      </c>
      <c r="AS29" s="65" t="n">
        <f aca="false">IFERROR(('WB GDP current US$ old'!AS29/1000000000)/'WB GDP constant US$ old'!AS29,"")</f>
        <v>0.750473395170156</v>
      </c>
      <c r="AT29" s="65" t="n">
        <f aca="false">IFERROR(('WB GDP current US$ old'!AT29/1000000000)/'WB GDP constant US$ old'!AT29,"")</f>
        <v>0.748147147346312</v>
      </c>
      <c r="AU29" s="65" t="n">
        <f aca="false">IFERROR(('WB GDP current US$ old'!AU29/1000000000)/'WB GDP constant US$ old'!AU29,"")</f>
        <v>0.761003468569091</v>
      </c>
      <c r="AV29" s="65" t="n">
        <f aca="false">IFERROR(('WB GDP current US$ old'!AV29/1000000000)/'WB GDP constant US$ old'!AV29,"")</f>
        <v>0.740014622167484</v>
      </c>
      <c r="AW29" s="65" t="n">
        <f aca="false">IFERROR(('WB GDP current US$ old'!AW29/1000000000)/'WB GDP constant US$ old'!AW29,"")</f>
        <v>0.754925325562975</v>
      </c>
      <c r="AX29" s="65" t="n">
        <f aca="false">IFERROR(('WB GDP current US$ old'!AX29/1000000000)/'WB GDP constant US$ old'!AX29,"")</f>
        <v>0.77618056885859</v>
      </c>
      <c r="AY29" s="65" t="n">
        <f aca="false">IFERROR(('WB GDP current US$ old'!AY29/1000000000)/'WB GDP constant US$ old'!AY29,"")</f>
        <v>0.813130431699494</v>
      </c>
      <c r="AZ29" s="65" t="n">
        <f aca="false">IFERROR(('WB GDP current US$ old'!AZ29/1000000000)/'WB GDP constant US$ old'!AZ29,"")</f>
        <v>0.850081925261331</v>
      </c>
      <c r="BA29" s="65" t="n">
        <f aca="false">IFERROR(('WB GDP current US$ old'!BA29/1000000000)/'WB GDP constant US$ old'!BA29,"")</f>
        <v>0.87295220362659</v>
      </c>
      <c r="BB29" s="65" t="n">
        <f aca="false">IFERROR(('WB GDP current US$ old'!BB29/1000000000)/'WB GDP constant US$ old'!BB29,"")</f>
        <v>0.849092676679246</v>
      </c>
      <c r="BC29" s="65" t="n">
        <f aca="false">IFERROR(('WB GDP current US$ old'!BC29/1000000000)/'WB GDP constant US$ old'!BC29,"")</f>
        <v>0.861831944822463</v>
      </c>
      <c r="BD29" s="65" t="n">
        <f aca="false">IFERROR(('WB GDP current US$ old'!BD29/1000000000)/'WB GDP constant US$ old'!BD29,"")</f>
        <v>0.896908725897541</v>
      </c>
      <c r="BE29" s="65" t="n">
        <f aca="false">IFERROR(('WB GDP current US$ old'!BE29/1000000000)/'WB GDP constant US$ old'!BE29,"")</f>
        <v>0.913002023889304</v>
      </c>
      <c r="BF29" s="65" t="n">
        <f aca="false">IFERROR(('WB GDP current US$ old'!BF29/1000000000)/'WB GDP constant US$ old'!BF29,"")</f>
        <v>0.934703635621595</v>
      </c>
      <c r="BG29" s="65" t="n">
        <f aca="false">IFERROR(('WB GDP current US$ old'!BG29/1000000000)/'WB GDP constant US$ old'!BG29,"")</f>
        <v>0.94954128860823</v>
      </c>
      <c r="BH29" s="65" t="n">
        <f aca="false">IFERROR(('WB GDP current US$ old'!BH29/1000000000)/'WB GDP constant US$ old'!BH29,"")</f>
        <v>0.957101349161629</v>
      </c>
      <c r="BI29" s="65" t="n">
        <f aca="false">IFERROR(('WB GDP current US$ old'!BI29/1000000000)/'WB GDP constant US$ old'!BI29,"")</f>
        <v>0.984746691134346</v>
      </c>
      <c r="BJ29" s="65" t="n">
        <f aca="false">IFERROR(('WB GDP current US$ old'!BJ29/1000000000)/'WB GDP constant US$ old'!BJ29,"")</f>
        <v>1.00015923196394</v>
      </c>
      <c r="BK29" s="65" t="n">
        <f aca="false">IFERROR(('WB GDP current US$ old'!BK29/1000000000)/'WB GDP constant US$ old'!BK29,"")</f>
        <v>0.998248314940392</v>
      </c>
      <c r="BL29" s="65" t="n">
        <f aca="false">IFERROR(('WB GDP current US$ old'!BL29/1000000000)/'WB GDP constant US$ old'!BL29,"")</f>
        <v>1</v>
      </c>
    </row>
    <row r="30" customFormat="false" ht="15" hidden="false" customHeight="false" outlineLevel="0" collapsed="false">
      <c r="A30" s="0" t="s">
        <v>525</v>
      </c>
      <c r="B30" s="0" t="s">
        <v>527</v>
      </c>
      <c r="C30" s="0" t="s">
        <v>1057</v>
      </c>
      <c r="D30" s="0" t="s">
        <v>1058</v>
      </c>
      <c r="E30" s="65" t="n">
        <f aca="false">IFERROR(('WB GDP current US$ old'!E30/1000000000)/'WB GDP constant US$ old'!E30,"")</f>
        <v>0.0459074140649412</v>
      </c>
      <c r="F30" s="65" t="n">
        <f aca="false">IFERROR(('WB GDP current US$ old'!F30/1000000000)/'WB GDP constant US$ old'!F30,"")</f>
        <v>0.0463385014467677</v>
      </c>
      <c r="G30" s="65" t="n">
        <f aca="false">IFERROR(('WB GDP current US$ old'!G30/1000000000)/'WB GDP constant US$ old'!G30,"")</f>
        <v>0.0467910175514506</v>
      </c>
      <c r="H30" s="65" t="n">
        <f aca="false">IFERROR(('WB GDP current US$ old'!H30/1000000000)/'WB GDP constant US$ old'!H30,"")</f>
        <v>0.0473856384731683</v>
      </c>
      <c r="I30" s="65" t="n">
        <f aca="false">IFERROR(('WB GDP current US$ old'!I30/1000000000)/'WB GDP constant US$ old'!I30,"")</f>
        <v>0.0476041113983004</v>
      </c>
      <c r="J30" s="65" t="n">
        <f aca="false">IFERROR(('WB GDP current US$ old'!J30/1000000000)/'WB GDP constant US$ old'!J30,"")</f>
        <v>0.048302087759929</v>
      </c>
      <c r="K30" s="65" t="n">
        <f aca="false">IFERROR(('WB GDP current US$ old'!K30/1000000000)/'WB GDP constant US$ old'!K30,"")</f>
        <v>0.0495621013402485</v>
      </c>
      <c r="L30" s="65" t="n">
        <f aca="false">IFERROR(('WB GDP current US$ old'!L30/1000000000)/'WB GDP constant US$ old'!L30,"")</f>
        <v>0.0505788910172798</v>
      </c>
      <c r="M30" s="65" t="n">
        <f aca="false">IFERROR(('WB GDP current US$ old'!M30/1000000000)/'WB GDP constant US$ old'!M30,"")</f>
        <v>0.0479062611907404</v>
      </c>
      <c r="N30" s="65" t="n">
        <f aca="false">IFERROR(('WB GDP current US$ old'!N30/1000000000)/'WB GDP constant US$ old'!N30,"")</f>
        <v>0.0509152836959639</v>
      </c>
      <c r="O30" s="65" t="n">
        <f aca="false">IFERROR(('WB GDP current US$ old'!O30/1000000000)/'WB GDP constant US$ old'!O30,"")</f>
        <v>0.0541074272877479</v>
      </c>
      <c r="P30" s="65" t="n">
        <f aca="false">IFERROR(('WB GDP current US$ old'!P30/1000000000)/'WB GDP constant US$ old'!P30,"")</f>
        <v>0.0592726367688475</v>
      </c>
      <c r="Q30" s="65" t="n">
        <f aca="false">IFERROR(('WB GDP current US$ old'!Q30/1000000000)/'WB GDP constant US$ old'!Q30,"")</f>
        <v>0.0649188122716383</v>
      </c>
      <c r="R30" s="65" t="n">
        <f aca="false">IFERROR(('WB GDP current US$ old'!R30/1000000000)/'WB GDP constant US$ old'!R30,"")</f>
        <v>0.0732363466033771</v>
      </c>
      <c r="S30" s="65" t="n">
        <f aca="false">IFERROR(('WB GDP current US$ old'!S30/1000000000)/'WB GDP constant US$ old'!S30,"")</f>
        <v>0.0842100424972659</v>
      </c>
      <c r="T30" s="65" t="n">
        <f aca="false">IFERROR(('WB GDP current US$ old'!T30/1000000000)/'WB GDP constant US$ old'!T30,"")</f>
        <v>0.0895632978071582</v>
      </c>
      <c r="U30" s="65" t="n">
        <f aca="false">IFERROR(('WB GDP current US$ old'!U30/1000000000)/'WB GDP constant US$ old'!U30,"")</f>
        <v>0.0920564258309922</v>
      </c>
      <c r="V30" s="65" t="n">
        <f aca="false">IFERROR(('WB GDP current US$ old'!V30/1000000000)/'WB GDP constant US$ old'!V30,"")</f>
        <v>0.100589229005777</v>
      </c>
      <c r="W30" s="65" t="n">
        <f aca="false">IFERROR(('WB GDP current US$ old'!W30/1000000000)/'WB GDP constant US$ old'!W30,"")</f>
        <v>0.105536921729437</v>
      </c>
      <c r="X30" s="65" t="n">
        <f aca="false">IFERROR(('WB GDP current US$ old'!X30/1000000000)/'WB GDP constant US$ old'!X30,"")</f>
        <v>0.112307498781378</v>
      </c>
      <c r="Y30" s="65" t="n">
        <f aca="false">IFERROR(('WB GDP current US$ old'!Y30/1000000000)/'WB GDP constant US$ old'!Y30,"")</f>
        <v>0.123374377496199</v>
      </c>
      <c r="Z30" s="65" t="n">
        <f aca="false">IFERROR(('WB GDP current US$ old'!Z30/1000000000)/'WB GDP constant US$ old'!Z30,"")</f>
        <v>0.145223228768305</v>
      </c>
      <c r="AA30" s="65" t="n">
        <f aca="false">IFERROR(('WB GDP current US$ old'!AA30/1000000000)/'WB GDP constant US$ old'!AA30,"")</f>
        <v>0.162952940211504</v>
      </c>
      <c r="AB30" s="65" t="n">
        <f aca="false">IFERROR(('WB GDP current US$ old'!AB30/1000000000)/'WB GDP constant US$ old'!AB30,"")</f>
        <v>0.180873496026053</v>
      </c>
      <c r="AC30" s="65" t="n">
        <f aca="false">IFERROR(('WB GDP current US$ old'!AC30/1000000000)/'WB GDP constant US$ old'!AC30,"")</f>
        <v>0.199497230483581</v>
      </c>
      <c r="AD30" s="65" t="n">
        <f aca="false">IFERROR(('WB GDP current US$ old'!AD30/1000000000)/'WB GDP constant US$ old'!AD30,"")</f>
        <v>0.21468712550912</v>
      </c>
      <c r="AE30" s="65" t="n">
        <f aca="false">IFERROR(('WB GDP current US$ old'!AE30/1000000000)/'WB GDP constant US$ old'!AE30,"")</f>
        <v>0.227214412788016</v>
      </c>
      <c r="AF30" s="65" t="n">
        <f aca="false">IFERROR(('WB GDP current US$ old'!AF30/1000000000)/'WB GDP constant US$ old'!AF30,"")</f>
        <v>0.241956434207914</v>
      </c>
      <c r="AG30" s="65" t="n">
        <f aca="false">IFERROR(('WB GDP current US$ old'!AG30/1000000000)/'WB GDP constant US$ old'!AG30,"")</f>
        <v>0.253795396340006</v>
      </c>
      <c r="AH30" s="65" t="n">
        <f aca="false">IFERROR(('WB GDP current US$ old'!AH30/1000000000)/'WB GDP constant US$ old'!AH30,"")</f>
        <v>0.268101114811029</v>
      </c>
      <c r="AI30" s="65" t="n">
        <f aca="false">IFERROR(('WB GDP current US$ old'!AI30/1000000000)/'WB GDP constant US$ old'!AI30,"")</f>
        <v>0.2842771894373</v>
      </c>
      <c r="AJ30" s="65" t="n">
        <f aca="false">IFERROR(('WB GDP current US$ old'!AJ30/1000000000)/'WB GDP constant US$ old'!AJ30,"")</f>
        <v>0.302557893190164</v>
      </c>
      <c r="AK30" s="65" t="n">
        <f aca="false">IFERROR(('WB GDP current US$ old'!AK30/1000000000)/'WB GDP constant US$ old'!AK30,"")</f>
        <v>0.311071515974805</v>
      </c>
      <c r="AL30" s="65" t="n">
        <f aca="false">IFERROR(('WB GDP current US$ old'!AL30/1000000000)/'WB GDP constant US$ old'!AL30,"")</f>
        <v>0.327235739163296</v>
      </c>
      <c r="AM30" s="65" t="n">
        <f aca="false">IFERROR(('WB GDP current US$ old'!AM30/1000000000)/'WB GDP constant US$ old'!AM30,"")</f>
        <v>0.333648142947143</v>
      </c>
      <c r="AN30" s="65" t="n">
        <f aca="false">IFERROR(('WB GDP current US$ old'!AN30/1000000000)/'WB GDP constant US$ old'!AN30,"")</f>
        <v>0.347589511140457</v>
      </c>
      <c r="AO30" s="65" t="n">
        <f aca="false">IFERROR(('WB GDP current US$ old'!AO30/1000000000)/'WB GDP constant US$ old'!AO30,"")</f>
        <v>0.449658117747617</v>
      </c>
      <c r="AP30" s="65" t="n">
        <f aca="false">IFERROR(('WB GDP current US$ old'!AP30/1000000000)/'WB GDP constant US$ old'!AP30,"")</f>
        <v>0.467751927781006</v>
      </c>
      <c r="AQ30" s="65" t="n">
        <f aca="false">IFERROR(('WB GDP current US$ old'!AQ30/1000000000)/'WB GDP constant US$ old'!AQ30,"")</f>
        <v>0.480575580472552</v>
      </c>
      <c r="AR30" s="65" t="n">
        <f aca="false">IFERROR(('WB GDP current US$ old'!AR30/1000000000)/'WB GDP constant US$ old'!AR30,"")</f>
        <v>0.493609518423178</v>
      </c>
      <c r="AS30" s="65" t="n">
        <f aca="false">IFERROR(('WB GDP current US$ old'!AS30/1000000000)/'WB GDP constant US$ old'!AS30,"")</f>
        <v>0.472698461104903</v>
      </c>
      <c r="AT30" s="65" t="n">
        <f aca="false">IFERROR(('WB GDP current US$ old'!AT30/1000000000)/'WB GDP constant US$ old'!AT30,"")</f>
        <v>0.466226291857878</v>
      </c>
      <c r="AU30" s="65" t="n">
        <f aca="false">IFERROR(('WB GDP current US$ old'!AU30/1000000000)/'WB GDP constant US$ old'!AU30,"")</f>
        <v>0.506230568629931</v>
      </c>
      <c r="AV30" s="65" t="n">
        <f aca="false">IFERROR(('WB GDP current US$ old'!AV30/1000000000)/'WB GDP constant US$ old'!AV30,"")</f>
        <v>0.520530265947287</v>
      </c>
      <c r="AW30" s="65" t="n">
        <f aca="false">IFERROR(('WB GDP current US$ old'!AW30/1000000000)/'WB GDP constant US$ old'!AW30,"")</f>
        <v>0.544954292269203</v>
      </c>
      <c r="AX30" s="65" t="n">
        <f aca="false">IFERROR(('WB GDP current US$ old'!AX30/1000000000)/'WB GDP constant US$ old'!AX30,"")</f>
        <v>0.581806137737624</v>
      </c>
      <c r="AY30" s="65" t="n">
        <f aca="false">IFERROR(('WB GDP current US$ old'!AY30/1000000000)/'WB GDP constant US$ old'!AY30,"")</f>
        <v>0.6957189058365</v>
      </c>
      <c r="AZ30" s="65" t="n">
        <f aca="false">IFERROR(('WB GDP current US$ old'!AZ30/1000000000)/'WB GDP constant US$ old'!AZ30,"")</f>
        <v>0.741461692219718</v>
      </c>
      <c r="BA30" s="65" t="n">
        <f aca="false">IFERROR(('WB GDP current US$ old'!BA30/1000000000)/'WB GDP constant US$ old'!BA30,"")</f>
        <v>0.779342333177155</v>
      </c>
      <c r="BB30" s="65" t="n">
        <f aca="false">IFERROR(('WB GDP current US$ old'!BB30/1000000000)/'WB GDP constant US$ old'!BB30,"")</f>
        <v>0.78747541860256</v>
      </c>
      <c r="BC30" s="65" t="n">
        <f aca="false">IFERROR(('WB GDP current US$ old'!BC30/1000000000)/'WB GDP constant US$ old'!BC30,"")</f>
        <v>0.805085117178078</v>
      </c>
      <c r="BD30" s="65" t="n">
        <f aca="false">IFERROR(('WB GDP current US$ old'!BD30/1000000000)/'WB GDP constant US$ old'!BD30,"")</f>
        <v>0.795816526614887</v>
      </c>
      <c r="BE30" s="65" t="n">
        <f aca="false">IFERROR(('WB GDP current US$ old'!BE30/1000000000)/'WB GDP constant US$ old'!BE30,"")</f>
        <v>0.849121938578628</v>
      </c>
      <c r="BF30" s="65" t="n">
        <f aca="false">IFERROR(('WB GDP current US$ old'!BF30/1000000000)/'WB GDP constant US$ old'!BF30,"")</f>
        <v>0.863194208852806</v>
      </c>
      <c r="BG30" s="65" t="n">
        <f aca="false">IFERROR(('WB GDP current US$ old'!BG30/1000000000)/'WB GDP constant US$ old'!BG30,"")</f>
        <v>0.889192676481894</v>
      </c>
      <c r="BH30" s="65" t="n">
        <f aca="false">IFERROR(('WB GDP current US$ old'!BH30/1000000000)/'WB GDP constant US$ old'!BH30,"")</f>
        <v>0.915441822751208</v>
      </c>
      <c r="BI30" s="65" t="n">
        <f aca="false">IFERROR(('WB GDP current US$ old'!BI30/1000000000)/'WB GDP constant US$ old'!BI30,"")</f>
        <v>0.955475959717002</v>
      </c>
      <c r="BJ30" s="65" t="n">
        <f aca="false">IFERROR(('WB GDP current US$ old'!BJ30/1000000000)/'WB GDP constant US$ old'!BJ30,"")</f>
        <v>0.954569846167919</v>
      </c>
      <c r="BK30" s="65" t="n">
        <f aca="false">IFERROR(('WB GDP current US$ old'!BK30/1000000000)/'WB GDP constant US$ old'!BK30,"")</f>
        <v>0.969727870560183</v>
      </c>
      <c r="BL30" s="65" t="n">
        <f aca="false">IFERROR(('WB GDP current US$ old'!BL30/1000000000)/'WB GDP constant US$ old'!BL30,"")</f>
        <v>1</v>
      </c>
    </row>
    <row r="31" customFormat="false" ht="15" hidden="false" customHeight="false" outlineLevel="0" collapsed="false">
      <c r="A31" s="0" t="s">
        <v>29</v>
      </c>
      <c r="B31" s="0" t="s">
        <v>265</v>
      </c>
      <c r="C31" s="0" t="s">
        <v>1057</v>
      </c>
      <c r="D31" s="0" t="s">
        <v>1058</v>
      </c>
      <c r="E31" s="65" t="n">
        <f aca="false">IFERROR(('WB GDP current US$ old'!E31/1000000000)/'WB GDP constant US$ old'!E31,"")</f>
        <v>0.0738568331075886</v>
      </c>
      <c r="F31" s="65" t="n">
        <f aca="false">IFERROR(('WB GDP current US$ old'!F31/1000000000)/'WB GDP constant US$ old'!F31,"")</f>
        <v>0.0786931065468839</v>
      </c>
      <c r="G31" s="65" t="n">
        <f aca="false">IFERROR(('WB GDP current US$ old'!G31/1000000000)/'WB GDP constant US$ old'!G31,"")</f>
        <v>0.081495738760267</v>
      </c>
      <c r="H31" s="65" t="n">
        <f aca="false">IFERROR(('WB GDP current US$ old'!H31/1000000000)/'WB GDP constant US$ old'!H31,"")</f>
        <v>0.0821674385880484</v>
      </c>
      <c r="I31" s="65" t="n">
        <f aca="false">IFERROR(('WB GDP current US$ old'!I31/1000000000)/'WB GDP constant US$ old'!I31,"")</f>
        <v>0.0890579531956152</v>
      </c>
      <c r="J31" s="65" t="n">
        <f aca="false">IFERROR(('WB GDP current US$ old'!J31/1000000000)/'WB GDP constant US$ old'!J31,"")</f>
        <v>0.0950965999321538</v>
      </c>
      <c r="K31" s="65" t="n">
        <f aca="false">IFERROR(('WB GDP current US$ old'!K31/1000000000)/'WB GDP constant US$ old'!K31,"")</f>
        <v>0.0982498856733195</v>
      </c>
      <c r="L31" s="65" t="n">
        <f aca="false">IFERROR(('WB GDP current US$ old'!L31/1000000000)/'WB GDP constant US$ old'!L31,"")</f>
        <v>0.104373269138707</v>
      </c>
      <c r="M31" s="65" t="n">
        <f aca="false">IFERROR(('WB GDP current US$ old'!M31/1000000000)/'WB GDP constant US$ old'!M31,"")</f>
        <v>0.10916242014496</v>
      </c>
      <c r="N31" s="65" t="n">
        <f aca="false">IFERROR(('WB GDP current US$ old'!N31/1000000000)/'WB GDP constant US$ old'!N31,"")</f>
        <v>0.113222179571839</v>
      </c>
      <c r="O31" s="65" t="n">
        <f aca="false">IFERROR(('WB GDP current US$ old'!O31/1000000000)/'WB GDP constant US$ old'!O31,"")</f>
        <v>0.117706413225471</v>
      </c>
      <c r="P31" s="65" t="n">
        <f aca="false">IFERROR(('WB GDP current US$ old'!P31/1000000000)/'WB GDP constant US$ old'!P31,"")</f>
        <v>0.120694546211875</v>
      </c>
      <c r="Q31" s="65" t="n">
        <f aca="false">IFERROR(('WB GDP current US$ old'!Q31/1000000000)/'WB GDP constant US$ old'!Q31,"")</f>
        <v>0.128316200799167</v>
      </c>
      <c r="R31" s="65" t="n">
        <f aca="false">IFERROR(('WB GDP current US$ old'!R31/1000000000)/'WB GDP constant US$ old'!R31,"")</f>
        <v>0.121868151291351</v>
      </c>
      <c r="S31" s="65" t="n">
        <f aca="false">IFERROR(('WB GDP current US$ old'!S31/1000000000)/'WB GDP constant US$ old'!S31,"")</f>
        <v>0.196873075492957</v>
      </c>
      <c r="T31" s="65" t="n">
        <f aca="false">IFERROR(('WB GDP current US$ old'!T31/1000000000)/'WB GDP constant US$ old'!T31,"")</f>
        <v>0.210054274531374</v>
      </c>
      <c r="U31" s="65" t="n">
        <f aca="false">IFERROR(('WB GDP current US$ old'!U31/1000000000)/'WB GDP constant US$ old'!U31,"")</f>
        <v>0.228116675392228</v>
      </c>
      <c r="V31" s="65" t="n">
        <f aca="false">IFERROR(('WB GDP current US$ old'!V31/1000000000)/'WB GDP constant US$ old'!V31,"")</f>
        <v>0.256723917232085</v>
      </c>
      <c r="W31" s="65" t="n">
        <f aca="false">IFERROR(('WB GDP current US$ old'!W31/1000000000)/'WB GDP constant US$ old'!W31,"")</f>
        <v>0.292931772804939</v>
      </c>
      <c r="X31" s="65" t="n">
        <f aca="false">IFERROR(('WB GDP current US$ old'!X31/1000000000)/'WB GDP constant US$ old'!X31,"")</f>
        <v>0.344159470789071</v>
      </c>
      <c r="Y31" s="65" t="n">
        <f aca="false">IFERROR(('WB GDP current US$ old'!Y31/1000000000)/'WB GDP constant US$ old'!Y31,"")</f>
        <v>0.357278394313264</v>
      </c>
      <c r="Z31" s="65" t="n">
        <f aca="false">IFERROR(('WB GDP current US$ old'!Z31/1000000000)/'WB GDP constant US$ old'!Z31,"")</f>
        <v>0.462222318069687</v>
      </c>
      <c r="AA31" s="65" t="n">
        <f aca="false">IFERROR(('WB GDP current US$ old'!AA31/1000000000)/'WB GDP constant US$ old'!AA31,"")</f>
        <v>0.457801688611925</v>
      </c>
      <c r="AB31" s="65" t="n">
        <f aca="false">IFERROR(('WB GDP current US$ old'!AB31/1000000000)/'WB GDP constant US$ old'!AB31,"")</f>
        <v>0.46299339082996</v>
      </c>
      <c r="AC31" s="65" t="n">
        <f aca="false">IFERROR(('WB GDP current US$ old'!AC31/1000000000)/'WB GDP constant US$ old'!AC31,"")</f>
        <v>0.527840125408421</v>
      </c>
      <c r="AD31" s="65" t="n">
        <f aca="false">IFERROR(('WB GDP current US$ old'!AD31/1000000000)/'WB GDP constant US$ old'!AD31,"")</f>
        <v>0.467904232155081</v>
      </c>
      <c r="AE31" s="65" t="n">
        <f aca="false">IFERROR(('WB GDP current US$ old'!AE31/1000000000)/'WB GDP constant US$ old'!AE31,"")</f>
        <v>0.353534721047365</v>
      </c>
      <c r="AF31" s="65" t="n">
        <f aca="false">IFERROR(('WB GDP current US$ old'!AF31/1000000000)/'WB GDP constant US$ old'!AF31,"")</f>
        <v>0.376875487670586</v>
      </c>
      <c r="AG31" s="65" t="n">
        <f aca="false">IFERROR(('WB GDP current US$ old'!AG31/1000000000)/'WB GDP constant US$ old'!AG31,"")</f>
        <v>0.389428002033868</v>
      </c>
      <c r="AH31" s="65" t="n">
        <f aca="false">IFERROR(('WB GDP current US$ old'!AH31/1000000000)/'WB GDP constant US$ old'!AH31,"")</f>
        <v>0.384866682744462</v>
      </c>
      <c r="AI31" s="65" t="n">
        <f aca="false">IFERROR(('WB GDP current US$ old'!AI31/1000000000)/'WB GDP constant US$ old'!AI31,"")</f>
        <v>0.379639643900077</v>
      </c>
      <c r="AJ31" s="65" t="n">
        <f aca="false">IFERROR(('WB GDP current US$ old'!AJ31/1000000000)/'WB GDP constant US$ old'!AJ31,"")</f>
        <v>0.395890790819601</v>
      </c>
      <c r="AK31" s="65" t="n">
        <f aca="false">IFERROR(('WB GDP current US$ old'!AK31/1000000000)/'WB GDP constant US$ old'!AK31,"")</f>
        <v>0.411390549792394</v>
      </c>
      <c r="AL31" s="65" t="n">
        <f aca="false">IFERROR(('WB GDP current US$ old'!AL31/1000000000)/'WB GDP constant US$ old'!AL31,"")</f>
        <v>0.400892572173775</v>
      </c>
      <c r="AM31" s="65" t="n">
        <f aca="false">IFERROR(('WB GDP current US$ old'!AM31/1000000000)/'WB GDP constant US$ old'!AM31,"")</f>
        <v>0.399484346477392</v>
      </c>
      <c r="AN31" s="65" t="n">
        <f aca="false">IFERROR(('WB GDP current US$ old'!AN31/1000000000)/'WB GDP constant US$ old'!AN31,"")</f>
        <v>0.428461608113605</v>
      </c>
      <c r="AO31" s="65" t="n">
        <f aca="false">IFERROR(('WB GDP current US$ old'!AO31/1000000000)/'WB GDP constant US$ old'!AO31,"")</f>
        <v>0.452236526624088</v>
      </c>
      <c r="AP31" s="65" t="n">
        <f aca="false">IFERROR(('WB GDP current US$ old'!AP31/1000000000)/'WB GDP constant US$ old'!AP31,"")</f>
        <v>0.461687686373591</v>
      </c>
      <c r="AQ31" s="65" t="n">
        <f aca="false">IFERROR(('WB GDP current US$ old'!AQ31/1000000000)/'WB GDP constant US$ old'!AQ31,"")</f>
        <v>0.471297279959826</v>
      </c>
      <c r="AR31" s="65" t="n">
        <f aca="false">IFERROR(('WB GDP current US$ old'!AR31/1000000000)/'WB GDP constant US$ old'!AR31,"")</f>
        <v>0.457559848552846</v>
      </c>
      <c r="AS31" s="65" t="n">
        <f aca="false">IFERROR(('WB GDP current US$ old'!AS31/1000000000)/'WB GDP constant US$ old'!AS31,"")</f>
        <v>0.452445026447557</v>
      </c>
      <c r="AT31" s="65" t="n">
        <f aca="false">IFERROR(('WB GDP current US$ old'!AT31/1000000000)/'WB GDP constant US$ old'!AT31,"")</f>
        <v>0.43136921879395</v>
      </c>
      <c r="AU31" s="65" t="n">
        <f aca="false">IFERROR(('WB GDP current US$ old'!AU31/1000000000)/'WB GDP constant US$ old'!AU31,"")</f>
        <v>0.408703665540605</v>
      </c>
      <c r="AV31" s="65" t="n">
        <f aca="false">IFERROR(('WB GDP current US$ old'!AV31/1000000000)/'WB GDP constant US$ old'!AV31,"")</f>
        <v>0.406817902217504</v>
      </c>
      <c r="AW31" s="65" t="n">
        <f aca="false">IFERROR(('WB GDP current US$ old'!AW31/1000000000)/'WB GDP constant US$ old'!AW31,"")</f>
        <v>0.423911986640687</v>
      </c>
      <c r="AX31" s="65" t="n">
        <f aca="false">IFERROR(('WB GDP current US$ old'!AX31/1000000000)/'WB GDP constant US$ old'!AX31,"")</f>
        <v>0.441852161820027</v>
      </c>
      <c r="AY31" s="65" t="n">
        <f aca="false">IFERROR(('WB GDP current US$ old'!AY31/1000000000)/'WB GDP constant US$ old'!AY31,"")</f>
        <v>0.505641881397122</v>
      </c>
      <c r="AZ31" s="65" t="n">
        <f aca="false">IFERROR(('WB GDP current US$ old'!AZ31/1000000000)/'WB GDP constant US$ old'!AZ31,"")</f>
        <v>0.554016603701095</v>
      </c>
      <c r="BA31" s="65" t="n">
        <f aca="false">IFERROR(('WB GDP current US$ old'!BA31/1000000000)/'WB GDP constant US$ old'!BA31,"")</f>
        <v>0.663311131202258</v>
      </c>
      <c r="BB31" s="65" t="n">
        <f aca="false">IFERROR(('WB GDP current US$ old'!BB31/1000000000)/'WB GDP constant US$ old'!BB31,"")</f>
        <v>0.667387440197596</v>
      </c>
      <c r="BC31" s="65" t="n">
        <f aca="false">IFERROR(('WB GDP current US$ old'!BC31/1000000000)/'WB GDP constant US$ old'!BC31,"")</f>
        <v>0.726308859998553</v>
      </c>
      <c r="BD31" s="65" t="n">
        <f aca="false">IFERROR(('WB GDP current US$ old'!BD31/1000000000)/'WB GDP constant US$ old'!BD31,"")</f>
        <v>0.841930215380019</v>
      </c>
      <c r="BE31" s="65" t="n">
        <f aca="false">IFERROR(('WB GDP current US$ old'!BE31/1000000000)/'WB GDP constant US$ old'!BE31,"")</f>
        <v>0.905232901110361</v>
      </c>
      <c r="BF31" s="65" t="n">
        <f aca="false">IFERROR(('WB GDP current US$ old'!BF31/1000000000)/'WB GDP constant US$ old'!BF31,"")</f>
        <v>0.959505130651321</v>
      </c>
      <c r="BG31" s="65" t="n">
        <f aca="false">IFERROR(('WB GDP current US$ old'!BG31/1000000000)/'WB GDP constant US$ old'!BG31,"")</f>
        <v>0.979170164935404</v>
      </c>
      <c r="BH31" s="65" t="n">
        <f aca="false">IFERROR(('WB GDP current US$ old'!BH31/1000000000)/'WB GDP constant US$ old'!BH31,"")</f>
        <v>0.933926605826465</v>
      </c>
      <c r="BI31" s="65" t="n">
        <f aca="false">IFERROR(('WB GDP current US$ old'!BI31/1000000000)/'WB GDP constant US$ old'!BI31,"")</f>
        <v>0.921273109415036</v>
      </c>
      <c r="BJ31" s="65" t="n">
        <f aca="false">IFERROR(('WB GDP current US$ old'!BJ31/1000000000)/'WB GDP constant US$ old'!BJ31,"")</f>
        <v>0.97711515730766</v>
      </c>
      <c r="BK31" s="65" t="n">
        <f aca="false">IFERROR(('WB GDP current US$ old'!BK31/1000000000)/'WB GDP constant US$ old'!BK31,"")</f>
        <v>1.00697839474398</v>
      </c>
      <c r="BL31" s="65" t="n">
        <f aca="false">IFERROR(('WB GDP current US$ old'!BL31/1000000000)/'WB GDP constant US$ old'!BL31,"")</f>
        <v>1</v>
      </c>
    </row>
    <row r="32" customFormat="false" ht="15" hidden="false" customHeight="false" outlineLevel="0" collapsed="false">
      <c r="A32" s="0" t="s">
        <v>32</v>
      </c>
      <c r="B32" s="0" t="s">
        <v>268</v>
      </c>
      <c r="C32" s="0" t="s">
        <v>1057</v>
      </c>
      <c r="D32" s="0" t="s">
        <v>1058</v>
      </c>
      <c r="E32" s="65" t="n">
        <f aca="false">IFERROR(('WB GDP current US$ old'!E32/1000000000)/'WB GDP constant US$ old'!E32,"")</f>
        <v>0.0784428116434257</v>
      </c>
      <c r="F32" s="65" t="n">
        <f aca="false">IFERROR(('WB GDP current US$ old'!F32/1000000000)/'WB GDP constant US$ old'!F32,"")</f>
        <v>0.071467582318007</v>
      </c>
      <c r="G32" s="65" t="n">
        <f aca="false">IFERROR(('WB GDP current US$ old'!G32/1000000000)/'WB GDP constant US$ old'!G32,"")</f>
        <v>0.0888297127524282</v>
      </c>
      <c r="H32" s="65" t="n">
        <f aca="false">IFERROR(('WB GDP current US$ old'!H32/1000000000)/'WB GDP constant US$ old'!H32,"")</f>
        <v>0.101737902171712</v>
      </c>
      <c r="I32" s="65" t="n">
        <f aca="false">IFERROR(('WB GDP current US$ old'!I32/1000000000)/'WB GDP constant US$ old'!I32,"")</f>
        <v>0.0905835118980215</v>
      </c>
      <c r="J32" s="65" t="n">
        <f aca="false">IFERROR(('WB GDP current US$ old'!J32/1000000000)/'WB GDP constant US$ old'!J32,"")</f>
        <v>0.0902952649101566</v>
      </c>
      <c r="K32" s="65" t="n">
        <f aca="false">IFERROR(('WB GDP current US$ old'!K32/1000000000)/'WB GDP constant US$ old'!K32,"")</f>
        <v>0.107675688941414</v>
      </c>
      <c r="L32" s="65" t="n">
        <f aca="false">IFERROR(('WB GDP current US$ old'!L32/1000000000)/'WB GDP constant US$ old'!L32,"")</f>
        <v>0.116014720998155</v>
      </c>
      <c r="M32" s="65" t="n">
        <f aca="false">IFERROR(('WB GDP current US$ old'!M32/1000000000)/'WB GDP constant US$ old'!M32,"")</f>
        <v>0.115293986623825</v>
      </c>
      <c r="N32" s="65" t="n">
        <f aca="false">IFERROR(('WB GDP current US$ old'!N32/1000000000)/'WB GDP constant US$ old'!N32,"")</f>
        <v>0.116177654865347</v>
      </c>
      <c r="O32" s="65" t="n">
        <f aca="false">IFERROR(('WB GDP current US$ old'!O32/1000000000)/'WB GDP constant US$ old'!O32,"")</f>
        <v>0.120693069548825</v>
      </c>
      <c r="P32" s="65" t="n">
        <f aca="false">IFERROR(('WB GDP current US$ old'!P32/1000000000)/'WB GDP constant US$ old'!P32,"")</f>
        <v>0.12606285408996</v>
      </c>
      <c r="Q32" s="65" t="n">
        <f aca="false">IFERROR(('WB GDP current US$ old'!Q32/1000000000)/'WB GDP constant US$ old'!Q32,"")</f>
        <v>0.133845981596137</v>
      </c>
      <c r="R32" s="65" t="n">
        <f aca="false">IFERROR(('WB GDP current US$ old'!R32/1000000000)/'WB GDP constant US$ old'!R32,"")</f>
        <v>0.159035758628603</v>
      </c>
      <c r="S32" s="65" t="n">
        <f aca="false">IFERROR(('WB GDP current US$ old'!S32/1000000000)/'WB GDP constant US$ old'!S32,"")</f>
        <v>0.193416490297942</v>
      </c>
      <c r="T32" s="65" t="n">
        <f aca="false">IFERROR(('WB GDP current US$ old'!T32/1000000000)/'WB GDP constant US$ old'!T32,"")</f>
        <v>0.216317387732492</v>
      </c>
      <c r="U32" s="65" t="n">
        <f aca="false">IFERROR(('WB GDP current US$ old'!U32/1000000000)/'WB GDP constant US$ old'!U32,"")</f>
        <v>0.243164921340055</v>
      </c>
      <c r="V32" s="65" t="n">
        <f aca="false">IFERROR(('WB GDP current US$ old'!V32/1000000000)/'WB GDP constant US$ old'!V32,"")</f>
        <v>0.268226454040893</v>
      </c>
      <c r="W32" s="65" t="n">
        <f aca="false">IFERROR(('WB GDP current US$ old'!W32/1000000000)/'WB GDP constant US$ old'!W32,"")</f>
        <v>0.296154956698346</v>
      </c>
      <c r="X32" s="65" t="n">
        <f aca="false">IFERROR(('WB GDP current US$ old'!X32/1000000000)/'WB GDP constant US$ old'!X32,"")</f>
        <v>0.310772698288271</v>
      </c>
      <c r="Y32" s="65" t="n">
        <f aca="false">IFERROR(('WB GDP current US$ old'!Y32/1000000000)/'WB GDP constant US$ old'!Y32,"")</f>
        <v>0.297552894888286</v>
      </c>
      <c r="Z32" s="65" t="n">
        <f aca="false">IFERROR(('WB GDP current US$ old'!Z32/1000000000)/'WB GDP constant US$ old'!Z32,"")</f>
        <v>0.349014993558181</v>
      </c>
      <c r="AA32" s="65" t="n">
        <f aca="false">IFERROR(('WB GDP current US$ old'!AA32/1000000000)/'WB GDP constant US$ old'!AA32,"")</f>
        <v>0.3708597184362</v>
      </c>
      <c r="AB32" s="65" t="n">
        <f aca="false">IFERROR(('WB GDP current US$ old'!AB32/1000000000)/'WB GDP constant US$ old'!AB32,"")</f>
        <v>0.277117549275712</v>
      </c>
      <c r="AC32" s="65" t="n">
        <f aca="false">IFERROR(('WB GDP current US$ old'!AC32/1000000000)/'WB GDP constant US$ old'!AC32,"")</f>
        <v>0.27065240466175</v>
      </c>
      <c r="AD32" s="65" t="n">
        <f aca="false">IFERROR(('WB GDP current US$ old'!AD32/1000000000)/'WB GDP constant US$ old'!AD32,"")</f>
        <v>0.26742582971522</v>
      </c>
      <c r="AE32" s="65" t="n">
        <f aca="false">IFERROR(('WB GDP current US$ old'!AE32/1000000000)/'WB GDP constant US$ old'!AE32,"")</f>
        <v>0.297845021104931</v>
      </c>
      <c r="AF32" s="65" t="n">
        <f aca="false">IFERROR(('WB GDP current US$ old'!AF32/1000000000)/'WB GDP constant US$ old'!AF32,"")</f>
        <v>0.315316425970816</v>
      </c>
      <c r="AG32" s="65" t="n">
        <f aca="false">IFERROR(('WB GDP current US$ old'!AG32/1000000000)/'WB GDP constant US$ old'!AG32,"")</f>
        <v>0.354615537988417</v>
      </c>
      <c r="AH32" s="65" t="n">
        <f aca="false">IFERROR(('WB GDP current US$ old'!AH32/1000000000)/'WB GDP constant US$ old'!AH32,"")</f>
        <v>0.442286866332706</v>
      </c>
      <c r="AI32" s="65" t="n">
        <f aca="false">IFERROR(('WB GDP current US$ old'!AI32/1000000000)/'WB GDP constant US$ old'!AI32,"")</f>
        <v>0.495439511398222</v>
      </c>
      <c r="AJ32" s="65" t="n">
        <f aca="false">IFERROR(('WB GDP current US$ old'!AJ32/1000000000)/'WB GDP constant US$ old'!AJ32,"")</f>
        <v>0.636932405563015</v>
      </c>
      <c r="AK32" s="65" t="n">
        <f aca="false">IFERROR(('WB GDP current US$ old'!AK32/1000000000)/'WB GDP constant US$ old'!AK32,"")</f>
        <v>0.425225729656209</v>
      </c>
      <c r="AL32" s="65" t="n">
        <f aca="false">IFERROR(('WB GDP current US$ old'!AL32/1000000000)/'WB GDP constant US$ old'!AL32,"")</f>
        <v>0.443998569043021</v>
      </c>
      <c r="AM32" s="65" t="n">
        <f aca="false">IFERROR(('WB GDP current US$ old'!AM32/1000000000)/'WB GDP constant US$ old'!AM32,"")</f>
        <v>0.537350591628948</v>
      </c>
      <c r="AN32" s="65" t="n">
        <f aca="false">IFERROR(('WB GDP current US$ old'!AN32/1000000000)/'WB GDP constant US$ old'!AN32,"")</f>
        <v>0.709357315664794</v>
      </c>
      <c r="AO32" s="65" t="n">
        <f aca="false">IFERROR(('WB GDP current US$ old'!AO32/1000000000)/'WB GDP constant US$ old'!AO32,"")</f>
        <v>0.767220348589001</v>
      </c>
      <c r="AP32" s="65" t="n">
        <f aca="false">IFERROR(('WB GDP current US$ old'!AP32/1000000000)/'WB GDP constant US$ old'!AP32,"")</f>
        <v>0.770625450656106</v>
      </c>
      <c r="AQ32" s="65" t="n">
        <f aca="false">IFERROR(('WB GDP current US$ old'!AQ32/1000000000)/'WB GDP constant US$ old'!AQ32,"")</f>
        <v>0.751092282096276</v>
      </c>
      <c r="AR32" s="65" t="n">
        <f aca="false">IFERROR(('WB GDP current US$ old'!AR32/1000000000)/'WB GDP constant US$ old'!AR32,"")</f>
        <v>0.518799543177354</v>
      </c>
      <c r="AS32" s="65" t="n">
        <f aca="false">IFERROR(('WB GDP current US$ old'!AS32/1000000000)/'WB GDP constant US$ old'!AS32,"")</f>
        <v>0.543451599888655</v>
      </c>
      <c r="AT32" s="65" t="n">
        <f aca="false">IFERROR(('WB GDP current US$ old'!AT32/1000000000)/'WB GDP constant US$ old'!AT32,"")</f>
        <v>0.457453561132194</v>
      </c>
      <c r="AU32" s="65" t="n">
        <f aca="false">IFERROR(('WB GDP current US$ old'!AU32/1000000000)/'WB GDP constant US$ old'!AU32,"")</f>
        <v>0.403102165164472</v>
      </c>
      <c r="AV32" s="65" t="n">
        <f aca="false">IFERROR(('WB GDP current US$ old'!AV32/1000000000)/'WB GDP constant US$ old'!AV32,"")</f>
        <v>0.438066561791964</v>
      </c>
      <c r="AW32" s="65" t="n">
        <f aca="false">IFERROR(('WB GDP current US$ old'!AW32/1000000000)/'WB GDP constant US$ old'!AW32,"")</f>
        <v>0.49655494909152</v>
      </c>
      <c r="AX32" s="65" t="n">
        <f aca="false">IFERROR(('WB GDP current US$ old'!AX32/1000000000)/'WB GDP constant US$ old'!AX32,"")</f>
        <v>0.640961251542826</v>
      </c>
      <c r="AY32" s="65" t="n">
        <f aca="false">IFERROR(('WB GDP current US$ old'!AY32/1000000000)/'WB GDP constant US$ old'!AY32,"")</f>
        <v>0.765898436035138</v>
      </c>
      <c r="AZ32" s="65" t="n">
        <f aca="false">IFERROR(('WB GDP current US$ old'!AZ32/1000000000)/'WB GDP constant US$ old'!AZ32,"")</f>
        <v>0.910758067393585</v>
      </c>
      <c r="BA32" s="65" t="n">
        <f aca="false">IFERROR(('WB GDP current US$ old'!BA32/1000000000)/'WB GDP constant US$ old'!BA32,"")</f>
        <v>1.05191970742873</v>
      </c>
      <c r="BB32" s="65" t="n">
        <f aca="false">IFERROR(('WB GDP current US$ old'!BB32/1000000000)/'WB GDP constant US$ old'!BB32,"")</f>
        <v>1.03535470596437</v>
      </c>
      <c r="BC32" s="65" t="n">
        <f aca="false">IFERROR(('WB GDP current US$ old'!BC32/1000000000)/'WB GDP constant US$ old'!BC32,"")</f>
        <v>1.27584057060161</v>
      </c>
      <c r="BD32" s="65" t="n">
        <f aca="false">IFERROR(('WB GDP current US$ old'!BD32/1000000000)/'WB GDP constant US$ old'!BD32,"")</f>
        <v>1.45335096323804</v>
      </c>
      <c r="BE32" s="65" t="n">
        <f aca="false">IFERROR(('WB GDP current US$ old'!BE32/1000000000)/'WB GDP constant US$ old'!BE32,"")</f>
        <v>1.34364718292231</v>
      </c>
      <c r="BF32" s="65" t="n">
        <f aca="false">IFERROR(('WB GDP current US$ old'!BF32/1000000000)/'WB GDP constant US$ old'!BF32,"")</f>
        <v>1.30848163354211</v>
      </c>
      <c r="BG32" s="65" t="n">
        <f aca="false">IFERROR(('WB GDP current US$ old'!BG32/1000000000)/'WB GDP constant US$ old'!BG32,"")</f>
        <v>1.29306841433416</v>
      </c>
      <c r="BH32" s="65" t="n">
        <f aca="false">IFERROR(('WB GDP current US$ old'!BH32/1000000000)/'WB GDP constant US$ old'!BH32,"")</f>
        <v>0.983737912661555</v>
      </c>
      <c r="BI32" s="65" t="n">
        <f aca="false">IFERROR(('WB GDP current US$ old'!BI32/1000000000)/'WB GDP constant US$ old'!BI32,"")</f>
        <v>1.01337961091668</v>
      </c>
      <c r="BJ32" s="65" t="n">
        <f aca="false">IFERROR(('WB GDP current US$ old'!BJ32/1000000000)/'WB GDP constant US$ old'!BJ32,"")</f>
        <v>1.1489325112127</v>
      </c>
      <c r="BK32" s="65" t="n">
        <f aca="false">IFERROR(('WB GDP current US$ old'!BK32/1000000000)/'WB GDP constant US$ old'!BK32,"")</f>
        <v>1.03650187385058</v>
      </c>
      <c r="BL32" s="65" t="n">
        <f aca="false">IFERROR(('WB GDP current US$ old'!BL32/1000000000)/'WB GDP constant US$ old'!BL32,"")</f>
        <v>1</v>
      </c>
    </row>
    <row r="33" customFormat="false" ht="15" hidden="false" customHeight="false" outlineLevel="0" collapsed="false">
      <c r="A33" s="0" t="s">
        <v>23</v>
      </c>
      <c r="B33" s="0" t="s">
        <v>259</v>
      </c>
      <c r="C33" s="0" t="s">
        <v>1057</v>
      </c>
      <c r="D33" s="0" t="s">
        <v>1058</v>
      </c>
      <c r="E33" s="65" t="n">
        <f aca="false">IFERROR(('WB GDP current US$ old'!E33/1000000000)/'WB GDP constant US$ old'!E33,"")</f>
        <v>0</v>
      </c>
      <c r="F33" s="65" t="n">
        <f aca="false">IFERROR(('WB GDP current US$ old'!F33/1000000000)/'WB GDP constant US$ old'!F33,"")</f>
        <v>0</v>
      </c>
      <c r="G33" s="65" t="n">
        <f aca="false">IFERROR(('WB GDP current US$ old'!G33/1000000000)/'WB GDP constant US$ old'!G33,"")</f>
        <v>0</v>
      </c>
      <c r="H33" s="65" t="n">
        <f aca="false">IFERROR(('WB GDP current US$ old'!H33/1000000000)/'WB GDP constant US$ old'!H33,"")</f>
        <v>0</v>
      </c>
      <c r="I33" s="65" t="n">
        <f aca="false">IFERROR(('WB GDP current US$ old'!I33/1000000000)/'WB GDP constant US$ old'!I33,"")</f>
        <v>0</v>
      </c>
      <c r="J33" s="65" t="n">
        <f aca="false">IFERROR(('WB GDP current US$ old'!J33/1000000000)/'WB GDP constant US$ old'!J33,"")</f>
        <v>0</v>
      </c>
      <c r="K33" s="65" t="n">
        <f aca="false">IFERROR(('WB GDP current US$ old'!K33/1000000000)/'WB GDP constant US$ old'!K33,"")</f>
        <v>0</v>
      </c>
      <c r="L33" s="65" t="n">
        <f aca="false">IFERROR(('WB GDP current US$ old'!L33/1000000000)/'WB GDP constant US$ old'!L33,"")</f>
        <v>0</v>
      </c>
      <c r="M33" s="65" t="n">
        <f aca="false">IFERROR(('WB GDP current US$ old'!M33/1000000000)/'WB GDP constant US$ old'!M33,"")</f>
        <v>0</v>
      </c>
      <c r="N33" s="65" t="n">
        <f aca="false">IFERROR(('WB GDP current US$ old'!N33/1000000000)/'WB GDP constant US$ old'!N33,"")</f>
        <v>0</v>
      </c>
      <c r="O33" s="65" t="n">
        <f aca="false">IFERROR(('WB GDP current US$ old'!O33/1000000000)/'WB GDP constant US$ old'!O33,"")</f>
        <v>0</v>
      </c>
      <c r="P33" s="65" t="n">
        <f aca="false">IFERROR(('WB GDP current US$ old'!P33/1000000000)/'WB GDP constant US$ old'!P33,"")</f>
        <v>0</v>
      </c>
      <c r="Q33" s="65" t="n">
        <f aca="false">IFERROR(('WB GDP current US$ old'!Q33/1000000000)/'WB GDP constant US$ old'!Q33,"")</f>
        <v>0</v>
      </c>
      <c r="R33" s="65" t="n">
        <f aca="false">IFERROR(('WB GDP current US$ old'!R33/1000000000)/'WB GDP constant US$ old'!R33,"")</f>
        <v>0</v>
      </c>
      <c r="S33" s="65" t="n">
        <f aca="false">IFERROR(('WB GDP current US$ old'!S33/1000000000)/'WB GDP constant US$ old'!S33,"")</f>
        <v>0.101312150404828</v>
      </c>
      <c r="T33" s="65" t="n">
        <f aca="false">IFERROR(('WB GDP current US$ old'!T33/1000000000)/'WB GDP constant US$ old'!T33,"")</f>
        <v>0.133205566279037</v>
      </c>
      <c r="U33" s="65" t="n">
        <f aca="false">IFERROR(('WB GDP current US$ old'!U33/1000000000)/'WB GDP constant US$ old'!U33,"")</f>
        <v>0.138345984158389</v>
      </c>
      <c r="V33" s="65" t="n">
        <f aca="false">IFERROR(('WB GDP current US$ old'!V33/1000000000)/'WB GDP constant US$ old'!V33,"")</f>
        <v>0.151608201066987</v>
      </c>
      <c r="W33" s="65" t="n">
        <f aca="false">IFERROR(('WB GDP current US$ old'!W33/1000000000)/'WB GDP constant US$ old'!W33,"")</f>
        <v>0.161430503453948</v>
      </c>
      <c r="X33" s="65" t="n">
        <f aca="false">IFERROR(('WB GDP current US$ old'!X33/1000000000)/'WB GDP constant US$ old'!X33,"")</f>
        <v>0.181412909467029</v>
      </c>
      <c r="Y33" s="65" t="n">
        <f aca="false">IFERROR(('WB GDP current US$ old'!Y33/1000000000)/'WB GDP constant US$ old'!Y33,"")</f>
        <v>0.262464754283726</v>
      </c>
      <c r="Z33" s="65" t="n">
        <f aca="false">IFERROR(('WB GDP current US$ old'!Z33/1000000000)/'WB GDP constant US$ old'!Z33,"")</f>
        <v>0.294486212914733</v>
      </c>
      <c r="AA33" s="65" t="n">
        <f aca="false">IFERROR(('WB GDP current US$ old'!AA33/1000000000)/'WB GDP constant US$ old'!AA33,"")</f>
        <v>0.323480639532604</v>
      </c>
      <c r="AB33" s="65" t="n">
        <f aca="false">IFERROR(('WB GDP current US$ old'!AB33/1000000000)/'WB GDP constant US$ old'!AB33,"")</f>
        <v>0.341803516711578</v>
      </c>
      <c r="AC33" s="65" t="n">
        <f aca="false">IFERROR(('WB GDP current US$ old'!AC33/1000000000)/'WB GDP constant US$ old'!AC33,"")</f>
        <v>0.35952002391167</v>
      </c>
      <c r="AD33" s="65" t="n">
        <f aca="false">IFERROR(('WB GDP current US$ old'!AD33/1000000000)/'WB GDP constant US$ old'!AD33,"")</f>
        <v>0.37215473405433</v>
      </c>
      <c r="AE33" s="65" t="n">
        <f aca="false">IFERROR(('WB GDP current US$ old'!AE33/1000000000)/'WB GDP constant US$ old'!AE33,"")</f>
        <v>0.388803058060064</v>
      </c>
      <c r="AF33" s="65" t="n">
        <f aca="false">IFERROR(('WB GDP current US$ old'!AF33/1000000000)/'WB GDP constant US$ old'!AF33,"")</f>
        <v>0.417332532961468</v>
      </c>
      <c r="AG33" s="65" t="n">
        <f aca="false">IFERROR(('WB GDP current US$ old'!AG33/1000000000)/'WB GDP constant US$ old'!AG33,"")</f>
        <v>0.428839872904561</v>
      </c>
      <c r="AH33" s="65" t="n">
        <f aca="false">IFERROR(('WB GDP current US$ old'!AH33/1000000000)/'WB GDP constant US$ old'!AH33,"")</f>
        <v>0.458102095057868</v>
      </c>
      <c r="AI33" s="65" t="n">
        <f aca="false">IFERROR(('WB GDP current US$ old'!AI33/1000000000)/'WB GDP constant US$ old'!AI33,"")</f>
        <v>0.47518155374114</v>
      </c>
      <c r="AJ33" s="65" t="n">
        <f aca="false">IFERROR(('WB GDP current US$ old'!AJ33/1000000000)/'WB GDP constant US$ old'!AJ33,"")</f>
        <v>0.496542308959654</v>
      </c>
      <c r="AK33" s="65" t="n">
        <f aca="false">IFERROR(('WB GDP current US$ old'!AK33/1000000000)/'WB GDP constant US$ old'!AK33,"")</f>
        <v>0.509945898130209</v>
      </c>
      <c r="AL33" s="65" t="n">
        <f aca="false">IFERROR(('WB GDP current US$ old'!AL33/1000000000)/'WB GDP constant US$ old'!AL33,"")</f>
        <v>0.533425601398967</v>
      </c>
      <c r="AM33" s="65" t="n">
        <f aca="false">IFERROR(('WB GDP current US$ old'!AM33/1000000000)/'WB GDP constant US$ old'!AM33,"")</f>
        <v>0.545213467876005</v>
      </c>
      <c r="AN33" s="65" t="n">
        <f aca="false">IFERROR(('WB GDP current US$ old'!AN33/1000000000)/'WB GDP constant US$ old'!AN33,"")</f>
        <v>0.550753650214633</v>
      </c>
      <c r="AO33" s="65" t="n">
        <f aca="false">IFERROR(('WB GDP current US$ old'!AO33/1000000000)/'WB GDP constant US$ old'!AO33,"")</f>
        <v>0.5647340713032</v>
      </c>
      <c r="AP33" s="65" t="n">
        <f aca="false">IFERROR(('WB GDP current US$ old'!AP33/1000000000)/'WB GDP constant US$ old'!AP33,"")</f>
        <v>0.569912109520073</v>
      </c>
      <c r="AQ33" s="65" t="n">
        <f aca="false">IFERROR(('WB GDP current US$ old'!AQ33/1000000000)/'WB GDP constant US$ old'!AQ33,"")</f>
        <v>0.619513020261653</v>
      </c>
      <c r="AR33" s="65" t="n">
        <f aca="false">IFERROR(('WB GDP current US$ old'!AR33/1000000000)/'WB GDP constant US$ old'!AR33,"")</f>
        <v>0.646978656185371</v>
      </c>
      <c r="AS33" s="65" t="n">
        <f aca="false">IFERROR(('WB GDP current US$ old'!AS33/1000000000)/'WB GDP constant US$ old'!AS33,"")</f>
        <v>0.642027243180643</v>
      </c>
      <c r="AT33" s="65" t="n">
        <f aca="false">IFERROR(('WB GDP current US$ old'!AT33/1000000000)/'WB GDP constant US$ old'!AT33,"")</f>
        <v>0.656507456617448</v>
      </c>
      <c r="AU33" s="65" t="n">
        <f aca="false">IFERROR(('WB GDP current US$ old'!AU33/1000000000)/'WB GDP constant US$ old'!AU33,"")</f>
        <v>0.66246760050675</v>
      </c>
      <c r="AV33" s="65" t="n">
        <f aca="false">IFERROR(('WB GDP current US$ old'!AV33/1000000000)/'WB GDP constant US$ old'!AV33,"")</f>
        <v>0.669859892077561</v>
      </c>
      <c r="AW33" s="65" t="n">
        <f aca="false">IFERROR(('WB GDP current US$ old'!AW33/1000000000)/'WB GDP constant US$ old'!AW33,"")</f>
        <v>0.708900292097259</v>
      </c>
      <c r="AX33" s="65" t="n">
        <f aca="false">IFERROR(('WB GDP current US$ old'!AX33/1000000000)/'WB GDP constant US$ old'!AX33,"")</f>
        <v>0.756167810959384</v>
      </c>
      <c r="AY33" s="65" t="n">
        <f aca="false">IFERROR(('WB GDP current US$ old'!AY33/1000000000)/'WB GDP constant US$ old'!AY33,"")</f>
        <v>0.788423806169626</v>
      </c>
      <c r="AZ33" s="65" t="n">
        <f aca="false">IFERROR(('WB GDP current US$ old'!AZ33/1000000000)/'WB GDP constant US$ old'!AZ33,"")</f>
        <v>0.854935960975551</v>
      </c>
      <c r="BA33" s="65" t="n">
        <f aca="false">IFERROR(('WB GDP current US$ old'!BA33/1000000000)/'WB GDP constant US$ old'!BA33,"")</f>
        <v>0.869146333593624</v>
      </c>
      <c r="BB33" s="65" t="n">
        <f aca="false">IFERROR(('WB GDP current US$ old'!BB33/1000000000)/'WB GDP constant US$ old'!BB33,"")</f>
        <v>0.854502390577526</v>
      </c>
      <c r="BC33" s="65" t="n">
        <f aca="false">IFERROR(('WB GDP current US$ old'!BC33/1000000000)/'WB GDP constant US$ old'!BC33,"")</f>
        <v>0.887128671530044</v>
      </c>
      <c r="BD33" s="65" t="n">
        <f aca="false">IFERROR(('WB GDP current US$ old'!BD33/1000000000)/'WB GDP constant US$ old'!BD33,"")</f>
        <v>0.918280206167614</v>
      </c>
      <c r="BE33" s="65" t="n">
        <f aca="false">IFERROR(('WB GDP current US$ old'!BE33/1000000000)/'WB GDP constant US$ old'!BE33,"")</f>
        <v>0.913075055984261</v>
      </c>
      <c r="BF33" s="65" t="n">
        <f aca="false">IFERROR(('WB GDP current US$ old'!BF33/1000000000)/'WB GDP constant US$ old'!BF33,"")</f>
        <v>0.939560868828355</v>
      </c>
      <c r="BG33" s="65" t="n">
        <f aca="false">IFERROR(('WB GDP current US$ old'!BG33/1000000000)/'WB GDP constant US$ old'!BG33,"")</f>
        <v>0.944654757020939</v>
      </c>
      <c r="BH33" s="65" t="n">
        <f aca="false">IFERROR(('WB GDP current US$ old'!BH33/1000000000)/'WB GDP constant US$ old'!BH33,"")</f>
        <v>0.925708019533951</v>
      </c>
      <c r="BI33" s="65" t="n">
        <f aca="false">IFERROR(('WB GDP current US$ old'!BI33/1000000000)/'WB GDP constant US$ old'!BI33,"")</f>
        <v>0.92534963470254</v>
      </c>
      <c r="BJ33" s="65" t="n">
        <f aca="false">IFERROR(('WB GDP current US$ old'!BJ33/1000000000)/'WB GDP constant US$ old'!BJ33,"")</f>
        <v>0.94919430991436</v>
      </c>
      <c r="BK33" s="65" t="n">
        <f aca="false">IFERROR(('WB GDP current US$ old'!BK33/1000000000)/'WB GDP constant US$ old'!BK33,"")</f>
        <v>0.975544262833763</v>
      </c>
      <c r="BL33" s="65" t="n">
        <f aca="false">IFERROR(('WB GDP current US$ old'!BL33/1000000000)/'WB GDP constant US$ old'!BL33,"")</f>
        <v>1</v>
      </c>
    </row>
    <row r="34" customFormat="false" ht="15" hidden="false" customHeight="false" outlineLevel="0" collapsed="false">
      <c r="A34" s="0" t="s">
        <v>33</v>
      </c>
      <c r="B34" s="0" t="s">
        <v>269</v>
      </c>
      <c r="C34" s="0" t="s">
        <v>1057</v>
      </c>
      <c r="D34" s="0" t="s">
        <v>1058</v>
      </c>
      <c r="E34" s="65" t="n">
        <f aca="false">IFERROR(('WB GDP current US$ old'!E34/1000000000)/'WB GDP constant US$ old'!E34,"")</f>
        <v>0</v>
      </c>
      <c r="F34" s="65" t="n">
        <f aca="false">IFERROR(('WB GDP current US$ old'!F34/1000000000)/'WB GDP constant US$ old'!F34,"")</f>
        <v>0</v>
      </c>
      <c r="G34" s="65" t="n">
        <f aca="false">IFERROR(('WB GDP current US$ old'!G34/1000000000)/'WB GDP constant US$ old'!G34,"")</f>
        <v>0</v>
      </c>
      <c r="H34" s="65" t="n">
        <f aca="false">IFERROR(('WB GDP current US$ old'!H34/1000000000)/'WB GDP constant US$ old'!H34,"")</f>
        <v>0</v>
      </c>
      <c r="I34" s="65" t="n">
        <f aca="false">IFERROR(('WB GDP current US$ old'!I34/1000000000)/'WB GDP constant US$ old'!I34,"")</f>
        <v>0</v>
      </c>
      <c r="J34" s="65" t="n">
        <f aca="false">IFERROR(('WB GDP current US$ old'!J34/1000000000)/'WB GDP constant US$ old'!J34,"")</f>
        <v>0.0167590122962191</v>
      </c>
      <c r="K34" s="65" t="n">
        <f aca="false">IFERROR(('WB GDP current US$ old'!K34/1000000000)/'WB GDP constant US$ old'!K34,"")</f>
        <v>0.0195097754144469</v>
      </c>
      <c r="L34" s="65" t="n">
        <f aca="false">IFERROR(('WB GDP current US$ old'!L34/1000000000)/'WB GDP constant US$ old'!L34,"")</f>
        <v>0.0204314970875704</v>
      </c>
      <c r="M34" s="65" t="n">
        <f aca="false">IFERROR(('WB GDP current US$ old'!M34/1000000000)/'WB GDP constant US$ old'!M34,"")</f>
        <v>0.0236335197749316</v>
      </c>
      <c r="N34" s="65" t="n">
        <f aca="false">IFERROR(('WB GDP current US$ old'!N34/1000000000)/'WB GDP constant US$ old'!N34,"")</f>
        <v>0.0236911273795019</v>
      </c>
      <c r="O34" s="65" t="n">
        <f aca="false">IFERROR(('WB GDP current US$ old'!O34/1000000000)/'WB GDP constant US$ old'!O34,"")</f>
        <v>0.0263170740211609</v>
      </c>
      <c r="P34" s="65" t="n">
        <f aca="false">IFERROR(('WB GDP current US$ old'!P34/1000000000)/'WB GDP constant US$ old'!P34,"")</f>
        <v>0.0290274137054106</v>
      </c>
      <c r="Q34" s="65" t="n">
        <f aca="false">IFERROR(('WB GDP current US$ old'!Q34/1000000000)/'WB GDP constant US$ old'!Q34,"")</f>
        <v>0.0397986823073789</v>
      </c>
      <c r="R34" s="65" t="n">
        <f aca="false">IFERROR(('WB GDP current US$ old'!R34/1000000000)/'WB GDP constant US$ old'!R34,"")</f>
        <v>0.0636459012489153</v>
      </c>
      <c r="S34" s="65" t="n">
        <f aca="false">IFERROR(('WB GDP current US$ old'!S34/1000000000)/'WB GDP constant US$ old'!S34,"")</f>
        <v>0.157769666978708</v>
      </c>
      <c r="T34" s="65" t="n">
        <f aca="false">IFERROR(('WB GDP current US$ old'!T34/1000000000)/'WB GDP constant US$ old'!T34,"")</f>
        <v>0.171082360372502</v>
      </c>
      <c r="U34" s="65" t="n">
        <f aca="false">IFERROR(('WB GDP current US$ old'!U34/1000000000)/'WB GDP constant US$ old'!U34,"")</f>
        <v>0.173432150234834</v>
      </c>
      <c r="V34" s="65" t="n">
        <f aca="false">IFERROR(('WB GDP current US$ old'!V34/1000000000)/'WB GDP constant US$ old'!V34,"")</f>
        <v>0.190387194352014</v>
      </c>
      <c r="W34" s="65" t="n">
        <f aca="false">IFERROR(('WB GDP current US$ old'!W34/1000000000)/'WB GDP constant US$ old'!W34,"")</f>
        <v>0.199800238062399</v>
      </c>
      <c r="X34" s="65" t="n">
        <f aca="false">IFERROR(('WB GDP current US$ old'!X34/1000000000)/'WB GDP constant US$ old'!X34,"")</f>
        <v>0.235408779889263</v>
      </c>
      <c r="Y34" s="65" t="n">
        <f aca="false">IFERROR(('WB GDP current US$ old'!Y34/1000000000)/'WB GDP constant US$ old'!Y34,"")</f>
        <v>0.444962869447861</v>
      </c>
      <c r="Z34" s="65" t="n">
        <f aca="false">IFERROR(('WB GDP current US$ old'!Z34/1000000000)/'WB GDP constant US$ old'!Z34,"")</f>
        <v>0.491649618151743</v>
      </c>
      <c r="AA34" s="65" t="n">
        <f aca="false">IFERROR(('WB GDP current US$ old'!AA34/1000000000)/'WB GDP constant US$ old'!AA34,"")</f>
        <v>0.461892917347619</v>
      </c>
      <c r="AB34" s="65" t="n">
        <f aca="false">IFERROR(('WB GDP current US$ old'!AB34/1000000000)/'WB GDP constant US$ old'!AB34,"")</f>
        <v>0.414372649199636</v>
      </c>
      <c r="AC34" s="65" t="n">
        <f aca="false">IFERROR(('WB GDP current US$ old'!AC34/1000000000)/'WB GDP constant US$ old'!AC34,"")</f>
        <v>0.405237987599615</v>
      </c>
      <c r="AD34" s="65" t="n">
        <f aca="false">IFERROR(('WB GDP current US$ old'!AD34/1000000000)/'WB GDP constant US$ old'!AD34,"")</f>
        <v>0.383212525231979</v>
      </c>
      <c r="AE34" s="65" t="n">
        <f aca="false">IFERROR(('WB GDP current US$ old'!AE34/1000000000)/'WB GDP constant US$ old'!AE34,"")</f>
        <v>0.263670007800294</v>
      </c>
      <c r="AF34" s="65" t="n">
        <f aca="false">IFERROR(('WB GDP current US$ old'!AF34/1000000000)/'WB GDP constant US$ old'!AF34,"")</f>
        <v>0.301860112526227</v>
      </c>
      <c r="AG34" s="65" t="n">
        <f aca="false">IFERROR(('WB GDP current US$ old'!AG34/1000000000)/'WB GDP constant US$ old'!AG34,"")</f>
        <v>0.291673507053166</v>
      </c>
      <c r="AH34" s="65" t="n">
        <f aca="false">IFERROR(('WB GDP current US$ old'!AH34/1000000000)/'WB GDP constant US$ old'!AH34,"")</f>
        <v>0.32713847467861</v>
      </c>
      <c r="AI34" s="65" t="n">
        <f aca="false">IFERROR(('WB GDP current US$ old'!AI34/1000000000)/'WB GDP constant US$ old'!AI34,"")</f>
        <v>0.381613938674032</v>
      </c>
      <c r="AJ34" s="65" t="n">
        <f aca="false">IFERROR(('WB GDP current US$ old'!AJ34/1000000000)/'WB GDP constant US$ old'!AJ34,"")</f>
        <v>0.389008158270684</v>
      </c>
      <c r="AK34" s="65" t="n">
        <f aca="false">IFERROR(('WB GDP current US$ old'!AK34/1000000000)/'WB GDP constant US$ old'!AK34,"")</f>
        <v>0.419678310985113</v>
      </c>
      <c r="AL34" s="65" t="n">
        <f aca="false">IFERROR(('WB GDP current US$ old'!AL34/1000000000)/'WB GDP constant US$ old'!AL34,"")</f>
        <v>0.410618847802834</v>
      </c>
      <c r="AM34" s="65" t="n">
        <f aca="false">IFERROR(('WB GDP current US$ old'!AM34/1000000000)/'WB GDP constant US$ old'!AM34,"")</f>
        <v>0.396316096655188</v>
      </c>
      <c r="AN34" s="65" t="n">
        <f aca="false">IFERROR(('WB GDP current US$ old'!AN34/1000000000)/'WB GDP constant US$ old'!AN34,"")</f>
        <v>0.43934275017779</v>
      </c>
      <c r="AO34" s="65" t="n">
        <f aca="false">IFERROR(('WB GDP current US$ old'!AO34/1000000000)/'WB GDP constant US$ old'!AO34,"")</f>
        <v>0.461473044292313</v>
      </c>
      <c r="AP34" s="65" t="n">
        <f aca="false">IFERROR(('WB GDP current US$ old'!AP34/1000000000)/'WB GDP constant US$ old'!AP34,"")</f>
        <v>0.475846348507146</v>
      </c>
      <c r="AQ34" s="65" t="n">
        <f aca="false">IFERROR(('WB GDP current US$ old'!AQ34/1000000000)/'WB GDP constant US$ old'!AQ34,"")</f>
        <v>0.372989493221418</v>
      </c>
      <c r="AR34" s="65" t="n">
        <f aca="false">IFERROR(('WB GDP current US$ old'!AR34/1000000000)/'WB GDP constant US$ old'!AR34,"")</f>
        <v>0.410978702032428</v>
      </c>
      <c r="AS34" s="65" t="n">
        <f aca="false">IFERROR(('WB GDP current US$ old'!AS34/1000000000)/'WB GDP constant US$ old'!AS34,"")</f>
        <v>0.521307953848238</v>
      </c>
      <c r="AT34" s="65" t="n">
        <f aca="false">IFERROR(('WB GDP current US$ old'!AT34/1000000000)/'WB GDP constant US$ old'!AT34,"")</f>
        <v>0.473560625324211</v>
      </c>
      <c r="AU34" s="65" t="n">
        <f aca="false">IFERROR(('WB GDP current US$ old'!AU34/1000000000)/'WB GDP constant US$ old'!AU34,"")</f>
        <v>0.475624740343361</v>
      </c>
      <c r="AV34" s="65" t="n">
        <f aca="false">IFERROR(('WB GDP current US$ old'!AV34/1000000000)/'WB GDP constant US$ old'!AV34,"")</f>
        <v>0.518679717380504</v>
      </c>
      <c r="AW34" s="65" t="n">
        <f aca="false">IFERROR(('WB GDP current US$ old'!AW34/1000000000)/'WB GDP constant US$ old'!AW34,"")</f>
        <v>0.619570551521127</v>
      </c>
      <c r="AX34" s="65" t="n">
        <f aca="false">IFERROR(('WB GDP current US$ old'!AX34/1000000000)/'WB GDP constant US$ old'!AX34,"")</f>
        <v>0.747247471975363</v>
      </c>
      <c r="AY34" s="65" t="n">
        <f aca="false">IFERROR(('WB GDP current US$ old'!AY34/1000000000)/'WB GDP constant US$ old'!AY34,"")</f>
        <v>0.861403538613483</v>
      </c>
      <c r="AZ34" s="65" t="n">
        <f aca="false">IFERROR(('WB GDP current US$ old'!AZ34/1000000000)/'WB GDP constant US$ old'!AZ34,"")</f>
        <v>0.918332872232047</v>
      </c>
      <c r="BA34" s="65" t="n">
        <f aca="false">IFERROR(('WB GDP current US$ old'!BA34/1000000000)/'WB GDP constant US$ old'!BA34,"")</f>
        <v>1.10054284918158</v>
      </c>
      <c r="BB34" s="65" t="n">
        <f aca="false">IFERROR(('WB GDP current US$ old'!BB34/1000000000)/'WB GDP constant US$ old'!BB34,"")</f>
        <v>0.835371828095124</v>
      </c>
      <c r="BC34" s="65" t="n">
        <f aca="false">IFERROR(('WB GDP current US$ old'!BC34/1000000000)/'WB GDP constant US$ old'!BC34,"")</f>
        <v>1.03990942654355</v>
      </c>
      <c r="BD34" s="65" t="n">
        <f aca="false">IFERROR(('WB GDP current US$ old'!BD34/1000000000)/'WB GDP constant US$ old'!BD34,"")</f>
        <v>1.35468576181025</v>
      </c>
      <c r="BE34" s="65" t="n">
        <f aca="false">IFERROR(('WB GDP current US$ old'!BE34/1000000000)/'WB GDP constant US$ old'!BE34,"")</f>
        <v>1.38030300519009</v>
      </c>
      <c r="BF34" s="65" t="n">
        <f aca="false">IFERROR(('WB GDP current US$ old'!BF34/1000000000)/'WB GDP constant US$ old'!BF34,"")</f>
        <v>1.33964492989149</v>
      </c>
      <c r="BG34" s="65" t="n">
        <f aca="false">IFERROR(('WB GDP current US$ old'!BG34/1000000000)/'WB GDP constant US$ old'!BG34,"")</f>
        <v>1.29851151451118</v>
      </c>
      <c r="BH34" s="65" t="n">
        <f aca="false">IFERROR(('WB GDP current US$ old'!BH34/1000000000)/'WB GDP constant US$ old'!BH34,"")</f>
        <v>0.985850440232255</v>
      </c>
      <c r="BI34" s="65" t="n">
        <f aca="false">IFERROR(('WB GDP current US$ old'!BI34/1000000000)/'WB GDP constant US$ old'!BI34,"")</f>
        <v>0.891320044718945</v>
      </c>
      <c r="BJ34" s="65" t="n">
        <f aca="false">IFERROR(('WB GDP current US$ old'!BJ34/1000000000)/'WB GDP constant US$ old'!BJ34,"")</f>
        <v>0.935744254170609</v>
      </c>
      <c r="BK34" s="65" t="n">
        <f aca="false">IFERROR(('WB GDP current US$ old'!BK34/1000000000)/'WB GDP constant US$ old'!BK34,"")</f>
        <v>1.04624280796447</v>
      </c>
      <c r="BL34" s="65" t="n">
        <f aca="false">IFERROR(('WB GDP current US$ old'!BL34/1000000000)/'WB GDP constant US$ old'!BL34,"")</f>
        <v>1</v>
      </c>
    </row>
    <row r="35" customFormat="false" ht="15" hidden="false" customHeight="false" outlineLevel="0" collapsed="false">
      <c r="A35" s="0" t="s">
        <v>28</v>
      </c>
      <c r="B35" s="0" t="s">
        <v>264</v>
      </c>
      <c r="C35" s="0" t="s">
        <v>1057</v>
      </c>
      <c r="D35" s="0" t="s">
        <v>1058</v>
      </c>
      <c r="E35" s="65" t="n">
        <f aca="false">IFERROR(('WB GDP current US$ old'!E35/1000000000)/'WB GDP constant US$ old'!E35,"")</f>
        <v>0</v>
      </c>
      <c r="F35" s="65" t="n">
        <f aca="false">IFERROR(('WB GDP current US$ old'!F35/1000000000)/'WB GDP constant US$ old'!F35,"")</f>
        <v>0</v>
      </c>
      <c r="G35" s="65" t="n">
        <f aca="false">IFERROR(('WB GDP current US$ old'!G35/1000000000)/'WB GDP constant US$ old'!G35,"")</f>
        <v>0</v>
      </c>
      <c r="H35" s="65" t="n">
        <f aca="false">IFERROR(('WB GDP current US$ old'!H35/1000000000)/'WB GDP constant US$ old'!H35,"")</f>
        <v>0</v>
      </c>
      <c r="I35" s="65" t="n">
        <f aca="false">IFERROR(('WB GDP current US$ old'!I35/1000000000)/'WB GDP constant US$ old'!I35,"")</f>
        <v>0</v>
      </c>
      <c r="J35" s="65" t="n">
        <f aca="false">IFERROR(('WB GDP current US$ old'!J35/1000000000)/'WB GDP constant US$ old'!J35,"")</f>
        <v>0</v>
      </c>
      <c r="K35" s="65" t="n">
        <f aca="false">IFERROR(('WB GDP current US$ old'!K35/1000000000)/'WB GDP constant US$ old'!K35,"")</f>
        <v>0</v>
      </c>
      <c r="L35" s="65" t="n">
        <f aca="false">IFERROR(('WB GDP current US$ old'!L35/1000000000)/'WB GDP constant US$ old'!L35,"")</f>
        <v>0</v>
      </c>
      <c r="M35" s="65" t="n">
        <f aca="false">IFERROR(('WB GDP current US$ old'!M35/1000000000)/'WB GDP constant US$ old'!M35,"")</f>
        <v>0</v>
      </c>
      <c r="N35" s="65" t="n">
        <f aca="false">IFERROR(('WB GDP current US$ old'!N35/1000000000)/'WB GDP constant US$ old'!N35,"")</f>
        <v>0</v>
      </c>
      <c r="O35" s="65" t="n">
        <f aca="false">IFERROR(('WB GDP current US$ old'!O35/1000000000)/'WB GDP constant US$ old'!O35,"")</f>
        <v>0</v>
      </c>
      <c r="P35" s="65" t="n">
        <f aca="false">IFERROR(('WB GDP current US$ old'!P35/1000000000)/'WB GDP constant US$ old'!P35,"")</f>
        <v>0</v>
      </c>
      <c r="Q35" s="65" t="n">
        <f aca="false">IFERROR(('WB GDP current US$ old'!Q35/1000000000)/'WB GDP constant US$ old'!Q35,"")</f>
        <v>0</v>
      </c>
      <c r="R35" s="65" t="n">
        <f aca="false">IFERROR(('WB GDP current US$ old'!R35/1000000000)/'WB GDP constant US$ old'!R35,"")</f>
        <v>0</v>
      </c>
      <c r="S35" s="65" t="n">
        <f aca="false">IFERROR(('WB GDP current US$ old'!S35/1000000000)/'WB GDP constant US$ old'!S35,"")</f>
        <v>0</v>
      </c>
      <c r="T35" s="65" t="n">
        <f aca="false">IFERROR(('WB GDP current US$ old'!T35/1000000000)/'WB GDP constant US$ old'!T35,"")</f>
        <v>0</v>
      </c>
      <c r="U35" s="65" t="n">
        <f aca="false">IFERROR(('WB GDP current US$ old'!U35/1000000000)/'WB GDP constant US$ old'!U35,"")</f>
        <v>0</v>
      </c>
      <c r="V35" s="65" t="n">
        <f aca="false">IFERROR(('WB GDP current US$ old'!V35/1000000000)/'WB GDP constant US$ old'!V35,"")</f>
        <v>0</v>
      </c>
      <c r="W35" s="65" t="n">
        <f aca="false">IFERROR(('WB GDP current US$ old'!W35/1000000000)/'WB GDP constant US$ old'!W35,"")</f>
        <v>0</v>
      </c>
      <c r="X35" s="65" t="n">
        <f aca="false">IFERROR(('WB GDP current US$ old'!X35/1000000000)/'WB GDP constant US$ old'!X35,"")</f>
        <v>0</v>
      </c>
      <c r="Y35" s="65" t="n">
        <f aca="false">IFERROR(('WB GDP current US$ old'!Y35/1000000000)/'WB GDP constant US$ old'!Y35,"")</f>
        <v>0.840825139406587</v>
      </c>
      <c r="Z35" s="65" t="n">
        <f aca="false">IFERROR(('WB GDP current US$ old'!Z35/1000000000)/'WB GDP constant US$ old'!Z35,"")</f>
        <v>0.796596551691641</v>
      </c>
      <c r="AA35" s="65" t="n">
        <f aca="false">IFERROR(('WB GDP current US$ old'!AA35/1000000000)/'WB GDP constant US$ old'!AA35,"")</f>
        <v>0.783678412385243</v>
      </c>
      <c r="AB35" s="65" t="n">
        <f aca="false">IFERROR(('WB GDP current US$ old'!AB35/1000000000)/'WB GDP constant US$ old'!AB35,"")</f>
        <v>0.782761664647447</v>
      </c>
      <c r="AC35" s="65" t="n">
        <f aca="false">IFERROR(('WB GDP current US$ old'!AC35/1000000000)/'WB GDP constant US$ old'!AC35,"")</f>
        <v>0.765828135103199</v>
      </c>
      <c r="AD35" s="65" t="n">
        <f aca="false">IFERROR(('WB GDP current US$ old'!AD35/1000000000)/'WB GDP constant US$ old'!AD35,"")</f>
        <v>0.747695327749851</v>
      </c>
      <c r="AE35" s="65" t="n">
        <f aca="false">IFERROR(('WB GDP current US$ old'!AE35/1000000000)/'WB GDP constant US$ old'!AE35,"")</f>
        <v>0.782496600404477</v>
      </c>
      <c r="AF35" s="65" t="n">
        <f aca="false">IFERROR(('WB GDP current US$ old'!AF35/1000000000)/'WB GDP constant US$ old'!AF35,"")</f>
        <v>0.764439291470515</v>
      </c>
      <c r="AG35" s="65" t="n">
        <f aca="false">IFERROR(('WB GDP current US$ old'!AG35/1000000000)/'WB GDP constant US$ old'!AG35,"")</f>
        <v>0.816338907756288</v>
      </c>
      <c r="AH35" s="65" t="n">
        <f aca="false">IFERROR(('WB GDP current US$ old'!AH35/1000000000)/'WB GDP constant US$ old'!AH35,"")</f>
        <v>0.738697625661154</v>
      </c>
      <c r="AI35" s="65" t="n">
        <f aca="false">IFERROR(('WB GDP current US$ old'!AI35/1000000000)/'WB GDP constant US$ old'!AI35,"")</f>
        <v>0.723786406836375</v>
      </c>
      <c r="AJ35" s="65" t="n">
        <f aca="false">IFERROR(('WB GDP current US$ old'!AJ35/1000000000)/'WB GDP constant US$ old'!AJ35,"")</f>
        <v>0.606166408277671</v>
      </c>
      <c r="AK35" s="65" t="n">
        <f aca="false">IFERROR(('WB GDP current US$ old'!AK35/1000000000)/'WB GDP constant US$ old'!AK35,"")</f>
        <v>0.581238821179204</v>
      </c>
      <c r="AL35" s="65" t="n">
        <f aca="false">IFERROR(('WB GDP current US$ old'!AL35/1000000000)/'WB GDP constant US$ old'!AL35,"")</f>
        <v>0.534570642287538</v>
      </c>
      <c r="AM35" s="65" t="n">
        <f aca="false">IFERROR(('WB GDP current US$ old'!AM35/1000000000)/'WB GDP constant US$ old'!AM35,"")</f>
        <v>0.58635041021357</v>
      </c>
      <c r="AN35" s="65" t="n">
        <f aca="false">IFERROR(('WB GDP current US$ old'!AN35/1000000000)/'WB GDP constant US$ old'!AN35,"")</f>
        <v>0.612831119647635</v>
      </c>
      <c r="AO35" s="65" t="n">
        <f aca="false">IFERROR(('WB GDP current US$ old'!AO35/1000000000)/'WB GDP constant US$ old'!AO35,"")</f>
        <v>0.606130313053128</v>
      </c>
      <c r="AP35" s="65" t="n">
        <f aca="false">IFERROR(('WB GDP current US$ old'!AP35/1000000000)/'WB GDP constant US$ old'!AP35,"")</f>
        <v>0.665283961978371</v>
      </c>
      <c r="AQ35" s="65" t="n">
        <f aca="false">IFERROR(('WB GDP current US$ old'!AQ35/1000000000)/'WB GDP constant US$ old'!AQ35,"")</f>
        <v>0.646999892290415</v>
      </c>
      <c r="AR35" s="65" t="n">
        <f aca="false">IFERROR(('WB GDP current US$ old'!AR35/1000000000)/'WB GDP constant US$ old'!AR35,"")</f>
        <v>0.666049395605061</v>
      </c>
      <c r="AS35" s="65" t="n">
        <f aca="false">IFERROR(('WB GDP current US$ old'!AS35/1000000000)/'WB GDP constant US$ old'!AS35,"")</f>
        <v>0.630934689198666</v>
      </c>
      <c r="AT35" s="65" t="n">
        <f aca="false">IFERROR(('WB GDP current US$ old'!AT35/1000000000)/'WB GDP constant US$ old'!AT35,"")</f>
        <v>0.633050291889158</v>
      </c>
      <c r="AU35" s="65" t="n">
        <f aca="false">IFERROR(('WB GDP current US$ old'!AU35/1000000000)/'WB GDP constant US$ old'!AU35,"")</f>
        <v>0.643781127478088</v>
      </c>
      <c r="AV35" s="65" t="n">
        <f aca="false">IFERROR(('WB GDP current US$ old'!AV35/1000000000)/'WB GDP constant US$ old'!AV35,"")</f>
        <v>0.692437251925228</v>
      </c>
      <c r="AW35" s="65" t="n">
        <f aca="false">IFERROR(('WB GDP current US$ old'!AW35/1000000000)/'WB GDP constant US$ old'!AW35,"")</f>
        <v>0.738056266727799</v>
      </c>
      <c r="AX35" s="65" t="n">
        <f aca="false">IFERROR(('WB GDP current US$ old'!AX35/1000000000)/'WB GDP constant US$ old'!AX35,"")</f>
        <v>0.803245175786669</v>
      </c>
      <c r="AY35" s="65" t="n">
        <f aca="false">IFERROR(('WB GDP current US$ old'!AY35/1000000000)/'WB GDP constant US$ old'!AY35,"")</f>
        <v>0.824221327276768</v>
      </c>
      <c r="AZ35" s="65" t="n">
        <f aca="false">IFERROR(('WB GDP current US$ old'!AZ35/1000000000)/'WB GDP constant US$ old'!AZ35,"")</f>
        <v>0.929801542951494</v>
      </c>
      <c r="BA35" s="65" t="n">
        <f aca="false">IFERROR(('WB GDP current US$ old'!BA35/1000000000)/'WB GDP constant US$ old'!BA35,"")</f>
        <v>0.932404607642432</v>
      </c>
      <c r="BB35" s="65" t="n">
        <f aca="false">IFERROR(('WB GDP current US$ old'!BB35/1000000000)/'WB GDP constant US$ old'!BB35,"")</f>
        <v>0.877875153387982</v>
      </c>
      <c r="BC35" s="65" t="n">
        <f aca="false">IFERROR(('WB GDP current US$ old'!BC35/1000000000)/'WB GDP constant US$ old'!BC35,"")</f>
        <v>0.983723194859039</v>
      </c>
      <c r="BD35" s="65" t="n">
        <f aca="false">IFERROR(('WB GDP current US$ old'!BD35/1000000000)/'WB GDP constant US$ old'!BD35,"")</f>
        <v>1.04583393827983</v>
      </c>
      <c r="BE35" s="65" t="n">
        <f aca="false">IFERROR(('WB GDP current US$ old'!BE35/1000000000)/'WB GDP constant US$ old'!BE35,"")</f>
        <v>0.997250588051488</v>
      </c>
      <c r="BF35" s="65" t="n">
        <f aca="false">IFERROR(('WB GDP current US$ old'!BF35/1000000000)/'WB GDP constant US$ old'!BF35,"")</f>
        <v>0.962806367468271</v>
      </c>
      <c r="BG35" s="65" t="n">
        <f aca="false">IFERROR(('WB GDP current US$ old'!BG35/1000000000)/'WB GDP constant US$ old'!BG35,"")</f>
        <v>0.988424055331184</v>
      </c>
      <c r="BH35" s="65" t="n">
        <f aca="false">IFERROR(('WB GDP current US$ old'!BH35/1000000000)/'WB GDP constant US$ old'!BH35,"")</f>
        <v>0.973763162660917</v>
      </c>
      <c r="BI35" s="65" t="n">
        <f aca="false">IFERROR(('WB GDP current US$ old'!BI35/1000000000)/'WB GDP constant US$ old'!BI35,"")</f>
        <v>0.970410424298397</v>
      </c>
      <c r="BJ35" s="65" t="n">
        <f aca="false">IFERROR(('WB GDP current US$ old'!BJ35/1000000000)/'WB GDP constant US$ old'!BJ35,"")</f>
        <v>1.05242786566228</v>
      </c>
      <c r="BK35" s="65" t="n">
        <f aca="false">IFERROR(('WB GDP current US$ old'!BK35/1000000000)/'WB GDP constant US$ old'!BK35,"")</f>
        <v>1.01976995920959</v>
      </c>
      <c r="BL35" s="65" t="n">
        <f aca="false">IFERROR(('WB GDP current US$ old'!BL35/1000000000)/'WB GDP constant US$ old'!BL35,"")</f>
        <v>1</v>
      </c>
    </row>
    <row r="36" customFormat="false" ht="15" hidden="false" customHeight="false" outlineLevel="0" collapsed="false">
      <c r="A36" s="0" t="s">
        <v>31</v>
      </c>
      <c r="B36" s="0" t="s">
        <v>267</v>
      </c>
      <c r="C36" s="0" t="s">
        <v>1057</v>
      </c>
      <c r="D36" s="0" t="s">
        <v>1058</v>
      </c>
      <c r="E36" s="65" t="n">
        <f aca="false">IFERROR(('WB GDP current US$ old'!E36/1000000000)/'WB GDP constant US$ old'!E36,"")</f>
        <v>0.150798028054254</v>
      </c>
      <c r="F36" s="65" t="n">
        <f aca="false">IFERROR(('WB GDP current US$ old'!F36/1000000000)/'WB GDP constant US$ old'!F36,"")</f>
        <v>0.153413275734587</v>
      </c>
      <c r="G36" s="65" t="n">
        <f aca="false">IFERROR(('WB GDP current US$ old'!G36/1000000000)/'WB GDP constant US$ old'!G36,"")</f>
        <v>0.155806027164972</v>
      </c>
      <c r="H36" s="65" t="n">
        <f aca="false">IFERROR(('WB GDP current US$ old'!H36/1000000000)/'WB GDP constant US$ old'!H36,"")</f>
        <v>0.157198829212911</v>
      </c>
      <c r="I36" s="65" t="n">
        <f aca="false">IFERROR(('WB GDP current US$ old'!I36/1000000000)/'WB GDP constant US$ old'!I36,"")</f>
        <v>0.160753994684068</v>
      </c>
      <c r="J36" s="65" t="n">
        <f aca="false">IFERROR(('WB GDP current US$ old'!J36/1000000000)/'WB GDP constant US$ old'!J36,"")</f>
        <v>0.167170091041396</v>
      </c>
      <c r="K36" s="65" t="n">
        <f aca="false">IFERROR(('WB GDP current US$ old'!K36/1000000000)/'WB GDP constant US$ old'!K36,"")</f>
        <v>0.176674482219022</v>
      </c>
      <c r="L36" s="65" t="n">
        <f aca="false">IFERROR(('WB GDP current US$ old'!L36/1000000000)/'WB GDP constant US$ old'!L36,"")</f>
        <v>0.190069148319745</v>
      </c>
      <c r="M36" s="65" t="n">
        <f aca="false">IFERROR(('WB GDP current US$ old'!M36/1000000000)/'WB GDP constant US$ old'!M36,"")</f>
        <v>0.194186330129527</v>
      </c>
      <c r="N36" s="65" t="n">
        <f aca="false">IFERROR(('WB GDP current US$ old'!N36/1000000000)/'WB GDP constant US$ old'!N36,"")</f>
        <v>0.196960760138353</v>
      </c>
      <c r="O36" s="65" t="n">
        <f aca="false">IFERROR(('WB GDP current US$ old'!O36/1000000000)/'WB GDP constant US$ old'!O36,"")</f>
        <v>0.209231569200201</v>
      </c>
      <c r="P36" s="65" t="n">
        <f aca="false">IFERROR(('WB GDP current US$ old'!P36/1000000000)/'WB GDP constant US$ old'!P36,"")</f>
        <v>0.219357939988079</v>
      </c>
      <c r="Q36" s="65" t="n">
        <f aca="false">IFERROR(('WB GDP current US$ old'!Q36/1000000000)/'WB GDP constant US$ old'!Q36,"")</f>
        <v>0.225965151585626</v>
      </c>
      <c r="R36" s="65" t="n">
        <f aca="false">IFERROR(('WB GDP current US$ old'!R36/1000000000)/'WB GDP constant US$ old'!R36,"")</f>
        <v>0.27518582289316</v>
      </c>
      <c r="S36" s="65" t="n">
        <f aca="false">IFERROR(('WB GDP current US$ old'!S36/1000000000)/'WB GDP constant US$ old'!S36,"")</f>
        <v>0.317070543016766</v>
      </c>
      <c r="T36" s="65" t="n">
        <f aca="false">IFERROR(('WB GDP current US$ old'!T36/1000000000)/'WB GDP constant US$ old'!T36,"")</f>
        <v>0.339321297561692</v>
      </c>
      <c r="U36" s="65" t="n">
        <f aca="false">IFERROR(('WB GDP current US$ old'!U36/1000000000)/'WB GDP constant US$ old'!U36,"")</f>
        <v>0.321207386886126</v>
      </c>
      <c r="V36" s="65" t="n">
        <f aca="false">IFERROR(('WB GDP current US$ old'!V36/1000000000)/'WB GDP constant US$ old'!V36,"")</f>
        <v>0.348115366581555</v>
      </c>
      <c r="W36" s="65" t="n">
        <f aca="false">IFERROR(('WB GDP current US$ old'!W36/1000000000)/'WB GDP constant US$ old'!W36,"")</f>
        <v>0.398037914411579</v>
      </c>
      <c r="X36" s="65" t="n">
        <f aca="false">IFERROR(('WB GDP current US$ old'!X36/1000000000)/'WB GDP constant US$ old'!X36,"")</f>
        <v>0.492890294679566</v>
      </c>
      <c r="Y36" s="65" t="n">
        <f aca="false">IFERROR(('WB GDP current US$ old'!Y36/1000000000)/'WB GDP constant US$ old'!Y36,"")</f>
        <v>0.569532327255228</v>
      </c>
      <c r="Z36" s="65" t="n">
        <f aca="false">IFERROR(('WB GDP current US$ old'!Z36/1000000000)/'WB GDP constant US$ old'!Z36,"")</f>
        <v>0.528564087571516</v>
      </c>
      <c r="AA36" s="65" t="n">
        <f aca="false">IFERROR(('WB GDP current US$ old'!AA36/1000000000)/'WB GDP constant US$ old'!AA36,"")</f>
        <v>0.445365197642025</v>
      </c>
      <c r="AB36" s="65" t="n">
        <f aca="false">IFERROR(('WB GDP current US$ old'!AB36/1000000000)/'WB GDP constant US$ old'!AB36,"")</f>
        <v>0.454643712260047</v>
      </c>
      <c r="AC36" s="65" t="n">
        <f aca="false">IFERROR(('WB GDP current US$ old'!AC36/1000000000)/'WB GDP constant US$ old'!AC36,"")</f>
        <v>0.443340157190236</v>
      </c>
      <c r="AD36" s="65" t="n">
        <f aca="false">IFERROR(('WB GDP current US$ old'!AD36/1000000000)/'WB GDP constant US$ old'!AD36,"")</f>
        <v>0.371815561165173</v>
      </c>
      <c r="AE36" s="65" t="n">
        <f aca="false">IFERROR(('WB GDP current US$ old'!AE36/1000000000)/'WB GDP constant US$ old'!AE36,"")</f>
        <v>0.429401233776644</v>
      </c>
      <c r="AF36" s="65" t="n">
        <f aca="false">IFERROR(('WB GDP current US$ old'!AF36/1000000000)/'WB GDP constant US$ old'!AF36,"")</f>
        <v>0.541613417447483</v>
      </c>
      <c r="AG36" s="65" t="n">
        <f aca="false">IFERROR(('WB GDP current US$ old'!AG36/1000000000)/'WB GDP constant US$ old'!AG36,"")</f>
        <v>0.61014026073392</v>
      </c>
      <c r="AH36" s="65" t="n">
        <f aca="false">IFERROR(('WB GDP current US$ old'!AH36/1000000000)/'WB GDP constant US$ old'!AH36,"")</f>
        <v>0.629302807703426</v>
      </c>
      <c r="AI36" s="65" t="n">
        <f aca="false">IFERROR(('WB GDP current US$ old'!AI36/1000000000)/'WB GDP constant US$ old'!AI36,"")</f>
        <v>0.724464036225398</v>
      </c>
      <c r="AJ36" s="65" t="n">
        <f aca="false">IFERROR(('WB GDP current US$ old'!AJ36/1000000000)/'WB GDP constant US$ old'!AJ36,"")</f>
        <v>0.701253412358944</v>
      </c>
      <c r="AK36" s="65" t="n">
        <f aca="false">IFERROR(('WB GDP current US$ old'!AK36/1000000000)/'WB GDP constant US$ old'!AK36,"")</f>
        <v>0.716583362809165</v>
      </c>
      <c r="AL36" s="65" t="n">
        <f aca="false">IFERROR(('WB GDP current US$ old'!AL36/1000000000)/'WB GDP constant US$ old'!AL36,"")</f>
        <v>0.705412453093701</v>
      </c>
      <c r="AM36" s="65" t="n">
        <f aca="false">IFERROR(('WB GDP current US$ old'!AM36/1000000000)/'WB GDP constant US$ old'!AM36,"")</f>
        <v>0.696956084187892</v>
      </c>
      <c r="AN36" s="65" t="n">
        <f aca="false">IFERROR(('WB GDP current US$ old'!AN36/1000000000)/'WB GDP constant US$ old'!AN36,"")</f>
        <v>0.723226075440135</v>
      </c>
      <c r="AO36" s="65" t="n">
        <f aca="false">IFERROR(('WB GDP current US$ old'!AO36/1000000000)/'WB GDP constant US$ old'!AO36,"")</f>
        <v>0.700308385277437</v>
      </c>
      <c r="AP36" s="65" t="n">
        <f aca="false">IFERROR(('WB GDP current US$ old'!AP36/1000000000)/'WB GDP constant US$ old'!AP36,"")</f>
        <v>0.669481965487089</v>
      </c>
      <c r="AQ36" s="65" t="n">
        <f aca="false">IFERROR(('WB GDP current US$ old'!AQ36/1000000000)/'WB GDP constant US$ old'!AQ36,"")</f>
        <v>0.636020561258654</v>
      </c>
      <c r="AR36" s="65" t="n">
        <f aca="false">IFERROR(('WB GDP current US$ old'!AR36/1000000000)/'WB GDP constant US$ old'!AR36,"")</f>
        <v>0.663949361533404</v>
      </c>
      <c r="AS36" s="65" t="n">
        <f aca="false">IFERROR(('WB GDP current US$ old'!AS36/1000000000)/'WB GDP constant US$ old'!AS36,"")</f>
        <v>0.687104194414526</v>
      </c>
      <c r="AT36" s="65" t="n">
        <f aca="false">IFERROR(('WB GDP current US$ old'!AT36/1000000000)/'WB GDP constant US$ old'!AT36,"")</f>
        <v>0.650015684678746</v>
      </c>
      <c r="AU36" s="65" t="n">
        <f aca="false">IFERROR(('WB GDP current US$ old'!AU36/1000000000)/'WB GDP constant US$ old'!AU36,"")</f>
        <v>0.607154865611984</v>
      </c>
      <c r="AV36" s="65" t="n">
        <f aca="false">IFERROR(('WB GDP current US$ old'!AV36/1000000000)/'WB GDP constant US$ old'!AV36,"")</f>
        <v>0.801464089701672</v>
      </c>
      <c r="AW36" s="65" t="n">
        <f aca="false">IFERROR(('WB GDP current US$ old'!AW36/1000000000)/'WB GDP constant US$ old'!AW36,"")</f>
        <v>0.930556688533546</v>
      </c>
      <c r="AX36" s="65" t="n">
        <f aca="false">IFERROR(('WB GDP current US$ old'!AX36/1000000000)/'WB GDP constant US$ old'!AX36,"")</f>
        <v>0.985529809561047</v>
      </c>
      <c r="AY36" s="65" t="n">
        <f aca="false">IFERROR(('WB GDP current US$ old'!AY36/1000000000)/'WB GDP constant US$ old'!AY36,"")</f>
        <v>0.929541360406962</v>
      </c>
      <c r="AZ36" s="65" t="n">
        <f aca="false">IFERROR(('WB GDP current US$ old'!AZ36/1000000000)/'WB GDP constant US$ old'!AZ36,"")</f>
        <v>0.926330375065154</v>
      </c>
      <c r="BA36" s="65" t="n">
        <f aca="false">IFERROR(('WB GDP current US$ old'!BA36/1000000000)/'WB GDP constant US$ old'!BA36,"")</f>
        <v>0.872357373962808</v>
      </c>
      <c r="BB36" s="65" t="n">
        <f aca="false">IFERROR(('WB GDP current US$ old'!BB36/1000000000)/'WB GDP constant US$ old'!BB36,"")</f>
        <v>0.886133255541231</v>
      </c>
      <c r="BC36" s="65" t="n">
        <f aca="false">IFERROR(('WB GDP current US$ old'!BC36/1000000000)/'WB GDP constant US$ old'!BC36,"")</f>
        <v>1.01653517511279</v>
      </c>
      <c r="BD36" s="65" t="n">
        <f aca="false">IFERROR(('WB GDP current US$ old'!BD36/1000000000)/'WB GDP constant US$ old'!BD36,"")</f>
        <v>1.15086848542757</v>
      </c>
      <c r="BE36" s="65" t="n">
        <f aca="false">IFERROR(('WB GDP current US$ old'!BE36/1000000000)/'WB GDP constant US$ old'!BE36,"")</f>
        <v>1.03201625628734</v>
      </c>
      <c r="BF36" s="65" t="n">
        <f aca="false">IFERROR(('WB GDP current US$ old'!BF36/1000000000)/'WB GDP constant US$ old'!BF36,"")</f>
        <v>0.960506617225792</v>
      </c>
      <c r="BG36" s="65" t="n">
        <f aca="false">IFERROR(('WB GDP current US$ old'!BG36/1000000000)/'WB GDP constant US$ old'!BG36,"")</f>
        <v>1.00572932754878</v>
      </c>
      <c r="BH36" s="65" t="n">
        <f aca="false">IFERROR(('WB GDP current US$ old'!BH36/1000000000)/'WB GDP constant US$ old'!BH36,"")</f>
        <v>0.907877715877908</v>
      </c>
      <c r="BI36" s="65" t="n">
        <f aca="false">IFERROR(('WB GDP current US$ old'!BI36/1000000000)/'WB GDP constant US$ old'!BI36,"")</f>
        <v>0.944403050268572</v>
      </c>
      <c r="BJ36" s="65" t="n">
        <f aca="false">IFERROR(('WB GDP current US$ old'!BJ36/1000000000)/'WB GDP constant US$ old'!BJ36,"")</f>
        <v>1.02094108383253</v>
      </c>
      <c r="BK36" s="65" t="n">
        <f aca="false">IFERROR(('WB GDP current US$ old'!BK36/1000000000)/'WB GDP constant US$ old'!BK36,"")</f>
        <v>1.04778285379756</v>
      </c>
      <c r="BL36" s="65" t="n">
        <f aca="false">IFERROR(('WB GDP current US$ old'!BL36/1000000000)/'WB GDP constant US$ old'!BL36,"")</f>
        <v>1</v>
      </c>
    </row>
    <row r="37" customFormat="false" ht="15" hidden="false" customHeight="false" outlineLevel="0" collapsed="false">
      <c r="A37" s="0" t="s">
        <v>41</v>
      </c>
      <c r="B37" s="0" t="s">
        <v>277</v>
      </c>
      <c r="C37" s="0" t="s">
        <v>1057</v>
      </c>
      <c r="D37" s="0" t="s">
        <v>1058</v>
      </c>
      <c r="E37" s="65" t="n">
        <f aca="false">IFERROR(('WB GDP current US$ old'!E37/1000000000)/'WB GDP constant US$ old'!E37,"")</f>
        <v>0.102246496953032</v>
      </c>
      <c r="F37" s="65" t="n">
        <f aca="false">IFERROR(('WB GDP current US$ old'!F37/1000000000)/'WB GDP constant US$ old'!F37,"")</f>
        <v>0.106957287182811</v>
      </c>
      <c r="G37" s="65" t="n">
        <f aca="false">IFERROR(('WB GDP current US$ old'!G37/1000000000)/'WB GDP constant US$ old'!G37,"")</f>
        <v>0.112298887456311</v>
      </c>
      <c r="H37" s="65" t="n">
        <f aca="false">IFERROR(('WB GDP current US$ old'!H37/1000000000)/'WB GDP constant US$ old'!H37,"")</f>
        <v>0.117547072271422</v>
      </c>
      <c r="I37" s="65" t="n">
        <f aca="false">IFERROR(('WB GDP current US$ old'!I37/1000000000)/'WB GDP constant US$ old'!I37,"")</f>
        <v>0.126406866584353</v>
      </c>
      <c r="J37" s="65" t="n">
        <f aca="false">IFERROR(('WB GDP current US$ old'!J37/1000000000)/'WB GDP constant US$ old'!J37,"")</f>
        <v>0.132758424889713</v>
      </c>
      <c r="K37" s="65" t="n">
        <f aca="false">IFERROR(('WB GDP current US$ old'!K37/1000000000)/'WB GDP constant US$ old'!K37,"")</f>
        <v>0.138351295027303</v>
      </c>
      <c r="L37" s="65" t="n">
        <f aca="false">IFERROR(('WB GDP current US$ old'!L37/1000000000)/'WB GDP constant US$ old'!L37,"")</f>
        <v>0.137099908846659</v>
      </c>
      <c r="M37" s="65" t="n">
        <f aca="false">IFERROR(('WB GDP current US$ old'!M37/1000000000)/'WB GDP constant US$ old'!M37,"")</f>
        <v>0.158266175715056</v>
      </c>
      <c r="N37" s="65" t="n">
        <f aca="false">IFERROR(('WB GDP current US$ old'!N37/1000000000)/'WB GDP constant US$ old'!N37,"")</f>
        <v>0.144912699001246</v>
      </c>
      <c r="O37" s="65" t="n">
        <f aca="false">IFERROR(('WB GDP current US$ old'!O37/1000000000)/'WB GDP constant US$ old'!O37,"")</f>
        <v>0.142412939890111</v>
      </c>
      <c r="P37" s="65" t="n">
        <f aca="false">IFERROR(('WB GDP current US$ old'!P37/1000000000)/'WB GDP constant US$ old'!P37,"")</f>
        <v>0.150013699630765</v>
      </c>
      <c r="Q37" s="65" t="n">
        <f aca="false">IFERROR(('WB GDP current US$ old'!Q37/1000000000)/'WB GDP constant US$ old'!Q37,"")</f>
        <v>0.171511587545077</v>
      </c>
      <c r="R37" s="65" t="n">
        <f aca="false">IFERROR(('WB GDP current US$ old'!R37/1000000000)/'WB GDP constant US$ old'!R37,"")</f>
        <v>0.19819891599484</v>
      </c>
      <c r="S37" s="65" t="n">
        <f aca="false">IFERROR(('WB GDP current US$ old'!S37/1000000000)/'WB GDP constant US$ old'!S37,"")</f>
        <v>0.193405154380599</v>
      </c>
      <c r="T37" s="65" t="n">
        <f aca="false">IFERROR(('WB GDP current US$ old'!T37/1000000000)/'WB GDP constant US$ old'!T37,"")</f>
        <v>0.259203087923612</v>
      </c>
      <c r="U37" s="65" t="n">
        <f aca="false">IFERROR(('WB GDP current US$ old'!U37/1000000000)/'WB GDP constant US$ old'!U37,"")</f>
        <v>0.292913547879805</v>
      </c>
      <c r="V37" s="65" t="n">
        <f aca="false">IFERROR(('WB GDP current US$ old'!V37/1000000000)/'WB GDP constant US$ old'!V37,"")</f>
        <v>0.31728968473529</v>
      </c>
      <c r="W37" s="65" t="n">
        <f aca="false">IFERROR(('WB GDP current US$ old'!W37/1000000000)/'WB GDP constant US$ old'!W37,"")</f>
        <v>0.377323696358692</v>
      </c>
      <c r="X37" s="65" t="n">
        <f aca="false">IFERROR(('WB GDP current US$ old'!X37/1000000000)/'WB GDP constant US$ old'!X37,"")</f>
        <v>0.444002092743252</v>
      </c>
      <c r="Y37" s="65" t="n">
        <f aca="false">IFERROR(('WB GDP current US$ old'!Y37/1000000000)/'WB GDP constant US$ old'!Y37,"")</f>
        <v>0.528684612767951</v>
      </c>
      <c r="Z37" s="65" t="n">
        <f aca="false">IFERROR(('WB GDP current US$ old'!Z37/1000000000)/'WB GDP constant US$ old'!Z37,"")</f>
        <v>0.468095045273808</v>
      </c>
      <c r="AA37" s="65" t="n">
        <f aca="false">IFERROR(('WB GDP current US$ old'!AA37/1000000000)/'WB GDP constant US$ old'!AA37,"")</f>
        <v>0.468032028716117</v>
      </c>
      <c r="AB37" s="65" t="n">
        <f aca="false">IFERROR(('WB GDP current US$ old'!AB37/1000000000)/'WB GDP constant US$ old'!AB37,"")</f>
        <v>0.448411333058057</v>
      </c>
      <c r="AC37" s="65" t="n">
        <f aca="false">IFERROR(('WB GDP current US$ old'!AC37/1000000000)/'WB GDP constant US$ old'!AC37,"")</f>
        <v>0.396606127934821</v>
      </c>
      <c r="AD37" s="65" t="n">
        <f aca="false">IFERROR(('WB GDP current US$ old'!AD37/1000000000)/'WB GDP constant US$ old'!AD37,"")</f>
        <v>0.51745457108856</v>
      </c>
      <c r="AE37" s="65" t="n">
        <f aca="false">IFERROR(('WB GDP current US$ old'!AE37/1000000000)/'WB GDP constant US$ old'!AE37,"")</f>
        <v>0.64827541384225</v>
      </c>
      <c r="AF37" s="65" t="n">
        <f aca="false">IFERROR(('WB GDP current US$ old'!AF37/1000000000)/'WB GDP constant US$ old'!AF37,"")</f>
        <v>0.72979643865293</v>
      </c>
      <c r="AG37" s="65" t="n">
        <f aca="false">IFERROR(('WB GDP current US$ old'!AG37/1000000000)/'WB GDP constant US$ old'!AG37,"")</f>
        <v>0.75570675410453</v>
      </c>
      <c r="AH37" s="65" t="n">
        <f aca="false">IFERROR(('WB GDP current US$ old'!AH37/1000000000)/'WB GDP constant US$ old'!AH37,"")</f>
        <v>0.722910554461019</v>
      </c>
      <c r="AI37" s="65" t="n">
        <f aca="false">IFERROR(('WB GDP current US$ old'!AI37/1000000000)/'WB GDP constant US$ old'!AI37,"")</f>
        <v>0.862579504777333</v>
      </c>
      <c r="AJ37" s="65" t="n">
        <f aca="false">IFERROR(('WB GDP current US$ old'!AJ37/1000000000)/'WB GDP constant US$ old'!AJ37,"")</f>
        <v>0.829240809977647</v>
      </c>
      <c r="AK37" s="65" t="n">
        <f aca="false">IFERROR(('WB GDP current US$ old'!AK37/1000000000)/'WB GDP constant US$ old'!AK37,"")</f>
        <v>0.908392806897502</v>
      </c>
      <c r="AL37" s="65" t="n">
        <f aca="false">IFERROR(('WB GDP current US$ old'!AL37/1000000000)/'WB GDP constant US$ old'!AL37,"")</f>
        <v>0.819986931277504</v>
      </c>
      <c r="AM37" s="65" t="n">
        <f aca="false">IFERROR(('WB GDP current US$ old'!AM37/1000000000)/'WB GDP constant US$ old'!AM37,"")</f>
        <v>0.520300146942744</v>
      </c>
      <c r="AN37" s="65" t="n">
        <f aca="false">IFERROR(('WB GDP current US$ old'!AN37/1000000000)/'WB GDP constant US$ old'!AN37,"")</f>
        <v>0.636014610895337</v>
      </c>
      <c r="AO37" s="65" t="n">
        <f aca="false">IFERROR(('WB GDP current US$ old'!AO37/1000000000)/'WB GDP constant US$ old'!AO37,"")</f>
        <v>0.598604798528946</v>
      </c>
      <c r="AP37" s="65" t="n">
        <f aca="false">IFERROR(('WB GDP current US$ old'!AP37/1000000000)/'WB GDP constant US$ old'!AP37,"")</f>
        <v>0.528962217099473</v>
      </c>
      <c r="AQ37" s="65" t="n">
        <f aca="false">IFERROR(('WB GDP current US$ old'!AQ37/1000000000)/'WB GDP constant US$ old'!AQ37,"")</f>
        <v>0.521161905799471</v>
      </c>
      <c r="AR37" s="65" t="n">
        <f aca="false">IFERROR(('WB GDP current US$ old'!AR37/1000000000)/'WB GDP constant US$ old'!AR37,"")</f>
        <v>0.519765721895577</v>
      </c>
      <c r="AS37" s="65" t="n">
        <f aca="false">IFERROR(('WB GDP current US$ old'!AS37/1000000000)/'WB GDP constant US$ old'!AS37,"")</f>
        <v>0.487715744634044</v>
      </c>
      <c r="AT37" s="65" t="n">
        <f aca="false">IFERROR(('WB GDP current US$ old'!AT37/1000000000)/'WB GDP constant US$ old'!AT37,"")</f>
        <v>0.475720019492486</v>
      </c>
      <c r="AU37" s="65" t="n">
        <f aca="false">IFERROR(('WB GDP current US$ old'!AU37/1000000000)/'WB GDP constant US$ old'!AU37,"")</f>
        <v>0.488458538871387</v>
      </c>
      <c r="AV37" s="65" t="n">
        <f aca="false">IFERROR(('WB GDP current US$ old'!AV37/1000000000)/'WB GDP constant US$ old'!AV37,"")</f>
        <v>0.593598580120008</v>
      </c>
      <c r="AW37" s="65" t="n">
        <f aca="false">IFERROR(('WB GDP current US$ old'!AW37/1000000000)/'WB GDP constant US$ old'!AW37,"")</f>
        <v>0.624061918652467</v>
      </c>
      <c r="AX37" s="65" t="n">
        <f aca="false">IFERROR(('WB GDP current US$ old'!AX37/1000000000)/'WB GDP constant US$ old'!AX37,"")</f>
        <v>0.651207090741818</v>
      </c>
      <c r="AY37" s="65" t="n">
        <f aca="false">IFERROR(('WB GDP current US$ old'!AY37/1000000000)/'WB GDP constant US$ old'!AY37,"")</f>
        <v>0.678810162002461</v>
      </c>
      <c r="AZ37" s="65" t="n">
        <f aca="false">IFERROR(('WB GDP current US$ old'!AZ37/1000000000)/'WB GDP constant US$ old'!AZ37,"")</f>
        <v>0.754209951834058</v>
      </c>
      <c r="BA37" s="65" t="n">
        <f aca="false">IFERROR(('WB GDP current US$ old'!BA37/1000000000)/'WB GDP constant US$ old'!BA37,"")</f>
        <v>0.864267630151153</v>
      </c>
      <c r="BB37" s="65" t="n">
        <f aca="false">IFERROR(('WB GDP current US$ old'!BB37/1000000000)/'WB GDP constant US$ old'!BB37,"")</f>
        <v>0.825528976017553</v>
      </c>
      <c r="BC37" s="65" t="n">
        <f aca="false">IFERROR(('WB GDP current US$ old'!BC37/1000000000)/'WB GDP constant US$ old'!BC37,"")</f>
        <v>0.820986221284355</v>
      </c>
      <c r="BD37" s="65" t="n">
        <f aca="false">IFERROR(('WB GDP current US$ old'!BD37/1000000000)/'WB GDP constant US$ old'!BD37,"")</f>
        <v>0.896565213983088</v>
      </c>
      <c r="BE37" s="65" t="n">
        <f aca="false">IFERROR(('WB GDP current US$ old'!BE37/1000000000)/'WB GDP constant US$ old'!BE37,"")</f>
        <v>0.878689177071987</v>
      </c>
      <c r="BF37" s="65" t="n">
        <f aca="false">IFERROR(('WB GDP current US$ old'!BF37/1000000000)/'WB GDP constant US$ old'!BF37,"")</f>
        <v>0.930917266622737</v>
      </c>
      <c r="BG37" s="65" t="n">
        <f aca="false">IFERROR(('WB GDP current US$ old'!BG37/1000000000)/'WB GDP constant US$ old'!BG37,"")</f>
        <v>1.04193893369837</v>
      </c>
      <c r="BH37" s="65" t="n">
        <f aca="false">IFERROR(('WB GDP current US$ old'!BH37/1000000000)/'WB GDP constant US$ old'!BH37,"")</f>
        <v>0.893754334086903</v>
      </c>
      <c r="BI37" s="65" t="n">
        <f aca="false">IFERROR(('WB GDP current US$ old'!BI37/1000000000)/'WB GDP constant US$ old'!BI37,"")</f>
        <v>0.918224335090957</v>
      </c>
      <c r="BJ37" s="65" t="n">
        <f aca="false">IFERROR(('WB GDP current US$ old'!BJ37/1000000000)/'WB GDP constant US$ old'!BJ37,"")</f>
        <v>0.997505033652024</v>
      </c>
      <c r="BK37" s="65" t="n">
        <f aca="false">IFERROR(('WB GDP current US$ old'!BK37/1000000000)/'WB GDP constant US$ old'!BK37,"")</f>
        <v>1.0300142260223</v>
      </c>
      <c r="BL37" s="65" t="n">
        <f aca="false">IFERROR(('WB GDP current US$ old'!BL37/1000000000)/'WB GDP constant US$ old'!BL37,"")</f>
        <v>1</v>
      </c>
    </row>
    <row r="38" customFormat="false" ht="15" hidden="false" customHeight="false" outlineLevel="0" collapsed="false">
      <c r="A38" s="0" t="s">
        <v>40</v>
      </c>
      <c r="B38" s="0" t="s">
        <v>276</v>
      </c>
      <c r="C38" s="0" t="s">
        <v>1057</v>
      </c>
      <c r="D38" s="0" t="s">
        <v>1058</v>
      </c>
      <c r="E38" s="65" t="n">
        <f aca="false">IFERROR(('WB GDP current US$ old'!E38/1000000000)/'WB GDP constant US$ old'!E38,"")</f>
        <v>0.153792556228772</v>
      </c>
      <c r="F38" s="65" t="n">
        <f aca="false">IFERROR(('WB GDP current US$ old'!F38/1000000000)/'WB GDP constant US$ old'!F38,"")</f>
        <v>0.150820387465707</v>
      </c>
      <c r="G38" s="65" t="n">
        <f aca="false">IFERROR(('WB GDP current US$ old'!G38/1000000000)/'WB GDP constant US$ old'!G38,"")</f>
        <v>0.144828382429857</v>
      </c>
      <c r="H38" s="65" t="n">
        <f aca="false">IFERROR(('WB GDP current US$ old'!H38/1000000000)/'WB GDP constant US$ old'!H38,"")</f>
        <v>0.146597989579146</v>
      </c>
      <c r="I38" s="65" t="n">
        <f aca="false">IFERROR(('WB GDP current US$ old'!I38/1000000000)/'WB GDP constant US$ old'!I38,"")</f>
        <v>0.150738279180862</v>
      </c>
      <c r="J38" s="65" t="n">
        <f aca="false">IFERROR(('WB GDP current US$ old'!J38/1000000000)/'WB GDP constant US$ old'!J38,"")</f>
        <v>0.156534530590649</v>
      </c>
      <c r="K38" s="65" t="n">
        <f aca="false">IFERROR(('WB GDP current US$ old'!K38/1000000000)/'WB GDP constant US$ old'!K38,"")</f>
        <v>0.164386673981424</v>
      </c>
      <c r="L38" s="65" t="n">
        <f aca="false">IFERROR(('WB GDP current US$ old'!L38/1000000000)/'WB GDP constant US$ old'!L38,"")</f>
        <v>0.171413284316147</v>
      </c>
      <c r="M38" s="65" t="n">
        <f aca="false">IFERROR(('WB GDP current US$ old'!M38/1000000000)/'WB GDP constant US$ old'!M38,"")</f>
        <v>0.178574604591012</v>
      </c>
      <c r="N38" s="65" t="n">
        <f aca="false">IFERROR(('WB GDP current US$ old'!N38/1000000000)/'WB GDP constant US$ old'!N38,"")</f>
        <v>0.187318170772673</v>
      </c>
      <c r="O38" s="65" t="n">
        <f aca="false">IFERROR(('WB GDP current US$ old'!O38/1000000000)/'WB GDP constant US$ old'!O38,"")</f>
        <v>0.185810106874898</v>
      </c>
      <c r="P38" s="65" t="n">
        <f aca="false">IFERROR(('WB GDP current US$ old'!P38/1000000000)/'WB GDP constant US$ old'!P38,"")</f>
        <v>0.201844659964053</v>
      </c>
      <c r="Q38" s="65" t="n">
        <f aca="false">IFERROR(('WB GDP current US$ old'!Q38/1000000000)/'WB GDP constant US$ old'!Q38,"")</f>
        <v>0.217918936225269</v>
      </c>
      <c r="R38" s="65" t="n">
        <f aca="false">IFERROR(('WB GDP current US$ old'!R38/1000000000)/'WB GDP constant US$ old'!R38,"")</f>
        <v>0.236874760506476</v>
      </c>
      <c r="S38" s="65" t="n">
        <f aca="false">IFERROR(('WB GDP current US$ old'!S38/1000000000)/'WB GDP constant US$ old'!S38,"")</f>
        <v>0.280150944577718</v>
      </c>
      <c r="T38" s="65" t="n">
        <f aca="false">IFERROR(('WB GDP current US$ old'!T38/1000000000)/'WB GDP constant US$ old'!T38,"")</f>
        <v>0.299225654099366</v>
      </c>
      <c r="U38" s="65" t="n">
        <f aca="false">IFERROR(('WB GDP current US$ old'!U38/1000000000)/'WB GDP constant US$ old'!U38,"")</f>
        <v>0.335841733136855</v>
      </c>
      <c r="V38" s="65" t="n">
        <f aca="false">IFERROR(('WB GDP current US$ old'!V38/1000000000)/'WB GDP constant US$ old'!V38,"")</f>
        <v>0.332594893448016</v>
      </c>
      <c r="W38" s="65" t="n">
        <f aca="false">IFERROR(('WB GDP current US$ old'!W38/1000000000)/'WB GDP constant US$ old'!W38,"")</f>
        <v>0.331421537016411</v>
      </c>
      <c r="X38" s="65" t="n">
        <f aca="false">IFERROR(('WB GDP current US$ old'!X38/1000000000)/'WB GDP constant US$ old'!X38,"")</f>
        <v>0.355283359619479</v>
      </c>
      <c r="Y38" s="65" t="n">
        <f aca="false">IFERROR(('WB GDP current US$ old'!Y38/1000000000)/'WB GDP constant US$ old'!Y38,"")</f>
        <v>0.391829066915432</v>
      </c>
      <c r="Z38" s="65" t="n">
        <f aca="false">IFERROR(('WB GDP current US$ old'!Z38/1000000000)/'WB GDP constant US$ old'!Z38,"")</f>
        <v>0.423420943288723</v>
      </c>
      <c r="AA38" s="65" t="n">
        <f aca="false">IFERROR(('WB GDP current US$ old'!AA38/1000000000)/'WB GDP constant US$ old'!AA38,"")</f>
        <v>0.44777531679953</v>
      </c>
      <c r="AB38" s="65" t="n">
        <f aca="false">IFERROR(('WB GDP current US$ old'!AB38/1000000000)/'WB GDP constant US$ old'!AB38,"")</f>
        <v>0.474065664978755</v>
      </c>
      <c r="AC38" s="65" t="n">
        <f aca="false">IFERROR(('WB GDP current US$ old'!AC38/1000000000)/'WB GDP constant US$ old'!AC38,"")</f>
        <v>0.467104211157413</v>
      </c>
      <c r="AD38" s="65" t="n">
        <f aca="false">IFERROR(('WB GDP current US$ old'!AD38/1000000000)/'WB GDP constant US$ old'!AD38,"")</f>
        <v>0.457752943084336</v>
      </c>
      <c r="AE38" s="65" t="n">
        <f aca="false">IFERROR(('WB GDP current US$ old'!AE38/1000000000)/'WB GDP constant US$ old'!AE38,"")</f>
        <v>0.463720879481069</v>
      </c>
      <c r="AF38" s="65" t="n">
        <f aca="false">IFERROR(('WB GDP current US$ old'!AF38/1000000000)/'WB GDP constant US$ old'!AF38,"")</f>
        <v>0.509177876070953</v>
      </c>
      <c r="AG38" s="65" t="n">
        <f aca="false">IFERROR(('WB GDP current US$ old'!AG38/1000000000)/'WB GDP constant US$ old'!AG38,"")</f>
        <v>0.573643452521058</v>
      </c>
      <c r="AH38" s="65" t="n">
        <f aca="false">IFERROR(('WB GDP current US$ old'!AH38/1000000000)/'WB GDP constant US$ old'!AH38,"")</f>
        <v>0.624416305214879</v>
      </c>
      <c r="AI38" s="65" t="n">
        <f aca="false">IFERROR(('WB GDP current US$ old'!AI38/1000000000)/'WB GDP constant US$ old'!AI38,"")</f>
        <v>0.655244372966617</v>
      </c>
      <c r="AJ38" s="65" t="n">
        <f aca="false">IFERROR(('WB GDP current US$ old'!AJ38/1000000000)/'WB GDP constant US$ old'!AJ38,"")</f>
        <v>0.687681557526408</v>
      </c>
      <c r="AK38" s="65" t="n">
        <f aca="false">IFERROR(('WB GDP current US$ old'!AK38/1000000000)/'WB GDP constant US$ old'!AK38,"")</f>
        <v>0.661511949146484</v>
      </c>
      <c r="AL38" s="65" t="n">
        <f aca="false">IFERROR(('WB GDP current US$ old'!AL38/1000000000)/'WB GDP constant US$ old'!AL38,"")</f>
        <v>0.627814161629592</v>
      </c>
      <c r="AM38" s="65" t="n">
        <f aca="false">IFERROR(('WB GDP current US$ old'!AM38/1000000000)/'WB GDP constant US$ old'!AM38,"")</f>
        <v>0.601819104784275</v>
      </c>
      <c r="AN38" s="65" t="n">
        <f aca="false">IFERROR(('WB GDP current US$ old'!AN38/1000000000)/'WB GDP constant US$ old'!AN38,"")</f>
        <v>0.612277358338446</v>
      </c>
      <c r="AO38" s="65" t="n">
        <f aca="false">IFERROR(('WB GDP current US$ old'!AO38/1000000000)/'WB GDP constant US$ old'!AO38,"")</f>
        <v>0.626974971692246</v>
      </c>
      <c r="AP38" s="65" t="n">
        <f aca="false">IFERROR(('WB GDP current US$ old'!AP38/1000000000)/'WB GDP constant US$ old'!AP38,"")</f>
        <v>0.677233427380975</v>
      </c>
      <c r="AQ38" s="65" t="n">
        <f aca="false">IFERROR(('WB GDP current US$ old'!AQ38/1000000000)/'WB GDP constant US$ old'!AQ38,"")</f>
        <v>0.637606255334067</v>
      </c>
      <c r="AR38" s="65" t="n">
        <f aca="false">IFERROR(('WB GDP current US$ old'!AR38/1000000000)/'WB GDP constant US$ old'!AR38,"")</f>
        <v>0.656227488095588</v>
      </c>
      <c r="AS38" s="65" t="n">
        <f aca="false">IFERROR(('WB GDP current US$ old'!AS38/1000000000)/'WB GDP constant US$ old'!AS38,"")</f>
        <v>0.686722927796499</v>
      </c>
      <c r="AT38" s="65" t="n">
        <f aca="false">IFERROR(('WB GDP current US$ old'!AT38/1000000000)/'WB GDP constant US$ old'!AT38,"")</f>
        <v>0.671807677981219</v>
      </c>
      <c r="AU38" s="65" t="n">
        <f aca="false">IFERROR(('WB GDP current US$ old'!AU38/1000000000)/'WB GDP constant US$ old'!AU38,"")</f>
        <v>0.668606369712979</v>
      </c>
      <c r="AV38" s="65" t="n">
        <f aca="false">IFERROR(('WB GDP current US$ old'!AV38/1000000000)/'WB GDP constant US$ old'!AV38,"")</f>
        <v>0.758292594905031</v>
      </c>
      <c r="AW38" s="65" t="n">
        <f aca="false">IFERROR(('WB GDP current US$ old'!AW38/1000000000)/'WB GDP constant US$ old'!AW38,"")</f>
        <v>0.836701967436926</v>
      </c>
      <c r="AX38" s="65" t="n">
        <f aca="false">IFERROR(('WB GDP current US$ old'!AX38/1000000000)/'WB GDP constant US$ old'!AX38,"")</f>
        <v>0.910724319567264</v>
      </c>
      <c r="AY38" s="65" t="n">
        <f aca="false">IFERROR(('WB GDP current US$ old'!AY38/1000000000)/'WB GDP constant US$ old'!AY38,"")</f>
        <v>0.983506146112366</v>
      </c>
      <c r="AZ38" s="65" t="n">
        <f aca="false">IFERROR(('WB GDP current US$ old'!AZ38/1000000000)/'WB GDP constant US$ old'!AZ38,"")</f>
        <v>1.02493170997178</v>
      </c>
      <c r="BA38" s="65" t="n">
        <f aca="false">IFERROR(('WB GDP current US$ old'!BA38/1000000000)/'WB GDP constant US$ old'!BA38,"")</f>
        <v>1.07299604386351</v>
      </c>
      <c r="BB38" s="65" t="n">
        <f aca="false">IFERROR(('WB GDP current US$ old'!BB38/1000000000)/'WB GDP constant US$ old'!BB38,"")</f>
        <v>0.978371177088309</v>
      </c>
      <c r="BC38" s="65" t="n">
        <f aca="false">IFERROR(('WB GDP current US$ old'!BC38/1000000000)/'WB GDP constant US$ old'!BC38,"")</f>
        <v>1.11676736212563</v>
      </c>
      <c r="BD38" s="65" t="n">
        <f aca="false">IFERROR(('WB GDP current US$ old'!BD38/1000000000)/'WB GDP constant US$ old'!BD38,"")</f>
        <v>1.2002509993983</v>
      </c>
      <c r="BE38" s="65" t="n">
        <f aca="false">IFERROR(('WB GDP current US$ old'!BE38/1000000000)/'WB GDP constant US$ old'!BE38,"")</f>
        <v>1.20587020572354</v>
      </c>
      <c r="BF38" s="65" t="n">
        <f aca="false">IFERROR(('WB GDP current US$ old'!BF38/1000000000)/'WB GDP constant US$ old'!BF38,"")</f>
        <v>1.19035721246343</v>
      </c>
      <c r="BG38" s="65" t="n">
        <f aca="false">IFERROR(('WB GDP current US$ old'!BG38/1000000000)/'WB GDP constant US$ old'!BG38,"")</f>
        <v>1.12978716279472</v>
      </c>
      <c r="BH38" s="65" t="n">
        <f aca="false">IFERROR(('WB GDP current US$ old'!BH38/1000000000)/'WB GDP constant US$ old'!BH38,"")</f>
        <v>0.968422475241802</v>
      </c>
      <c r="BI38" s="65" t="n">
        <f aca="false">IFERROR(('WB GDP current US$ old'!BI38/1000000000)/'WB GDP constant US$ old'!BI38,"")</f>
        <v>0.941638536685114</v>
      </c>
      <c r="BJ38" s="65" t="n">
        <f aca="false">IFERROR(('WB GDP current US$ old'!BJ38/1000000000)/'WB GDP constant US$ old'!BJ38,"")</f>
        <v>0.985342216983315</v>
      </c>
      <c r="BK38" s="65" t="n">
        <f aca="false">IFERROR(('WB GDP current US$ old'!BK38/1000000000)/'WB GDP constant US$ old'!BK38,"")</f>
        <v>1.00475632323907</v>
      </c>
      <c r="BL38" s="65" t="n">
        <f aca="false">IFERROR(('WB GDP current US$ old'!BL38/1000000000)/'WB GDP constant US$ old'!BL38,"")</f>
        <v>1</v>
      </c>
    </row>
    <row r="39" customFormat="false" ht="15" hidden="false" customHeight="false" outlineLevel="0" collapsed="false">
      <c r="A39" s="0" t="s">
        <v>1062</v>
      </c>
      <c r="B39" s="0" t="s">
        <v>1063</v>
      </c>
      <c r="C39" s="0" t="s">
        <v>1057</v>
      </c>
      <c r="D39" s="0" t="s">
        <v>1058</v>
      </c>
      <c r="E39" s="65" t="n">
        <f aca="false">IFERROR(('WB GDP current US$ old'!E39/1000000000)/'WB GDP constant US$ old'!E39,"")</f>
        <v>0</v>
      </c>
      <c r="F39" s="65" t="n">
        <f aca="false">IFERROR(('WB GDP current US$ old'!F39/1000000000)/'WB GDP constant US$ old'!F39,"")</f>
        <v>0</v>
      </c>
      <c r="G39" s="65" t="n">
        <f aca="false">IFERROR(('WB GDP current US$ old'!G39/1000000000)/'WB GDP constant US$ old'!G39,"")</f>
        <v>0</v>
      </c>
      <c r="H39" s="65" t="n">
        <f aca="false">IFERROR(('WB GDP current US$ old'!H39/1000000000)/'WB GDP constant US$ old'!H39,"")</f>
        <v>0</v>
      </c>
      <c r="I39" s="65" t="n">
        <f aca="false">IFERROR(('WB GDP current US$ old'!I39/1000000000)/'WB GDP constant US$ old'!I39,"")</f>
        <v>0</v>
      </c>
      <c r="J39" s="65" t="n">
        <f aca="false">IFERROR(('WB GDP current US$ old'!J39/1000000000)/'WB GDP constant US$ old'!J39,"")</f>
        <v>0</v>
      </c>
      <c r="K39" s="65" t="n">
        <f aca="false">IFERROR(('WB GDP current US$ old'!K39/1000000000)/'WB GDP constant US$ old'!K39,"")</f>
        <v>0</v>
      </c>
      <c r="L39" s="65" t="n">
        <f aca="false">IFERROR(('WB GDP current US$ old'!L39/1000000000)/'WB GDP constant US$ old'!L39,"")</f>
        <v>0</v>
      </c>
      <c r="M39" s="65" t="n">
        <f aca="false">IFERROR(('WB GDP current US$ old'!M39/1000000000)/'WB GDP constant US$ old'!M39,"")</f>
        <v>0</v>
      </c>
      <c r="N39" s="65" t="n">
        <f aca="false">IFERROR(('WB GDP current US$ old'!N39/1000000000)/'WB GDP constant US$ old'!N39,"")</f>
        <v>0</v>
      </c>
      <c r="O39" s="65" t="n">
        <f aca="false">IFERROR(('WB GDP current US$ old'!O39/1000000000)/'WB GDP constant US$ old'!O39,"")</f>
        <v>0</v>
      </c>
      <c r="P39" s="65" t="n">
        <f aca="false">IFERROR(('WB GDP current US$ old'!P39/1000000000)/'WB GDP constant US$ old'!P39,"")</f>
        <v>0</v>
      </c>
      <c r="Q39" s="65" t="n">
        <f aca="false">IFERROR(('WB GDP current US$ old'!Q39/1000000000)/'WB GDP constant US$ old'!Q39,"")</f>
        <v>0</v>
      </c>
      <c r="R39" s="65" t="n">
        <f aca="false">IFERROR(('WB GDP current US$ old'!R39/1000000000)/'WB GDP constant US$ old'!R39,"")</f>
        <v>0</v>
      </c>
      <c r="S39" s="65" t="n">
        <f aca="false">IFERROR(('WB GDP current US$ old'!S39/1000000000)/'WB GDP constant US$ old'!S39,"")</f>
        <v>0</v>
      </c>
      <c r="T39" s="65" t="n">
        <f aca="false">IFERROR(('WB GDP current US$ old'!T39/1000000000)/'WB GDP constant US$ old'!T39,"")</f>
        <v>0</v>
      </c>
      <c r="U39" s="65" t="n">
        <f aca="false">IFERROR(('WB GDP current US$ old'!U39/1000000000)/'WB GDP constant US$ old'!U39,"")</f>
        <v>0</v>
      </c>
      <c r="V39" s="65" t="n">
        <f aca="false">IFERROR(('WB GDP current US$ old'!V39/1000000000)/'WB GDP constant US$ old'!V39,"")</f>
        <v>0</v>
      </c>
      <c r="W39" s="65" t="n">
        <f aca="false">IFERROR(('WB GDP current US$ old'!W39/1000000000)/'WB GDP constant US$ old'!W39,"")</f>
        <v>0</v>
      </c>
      <c r="X39" s="65" t="n">
        <f aca="false">IFERROR(('WB GDP current US$ old'!X39/1000000000)/'WB GDP constant US$ old'!X39,"")</f>
        <v>0</v>
      </c>
      <c r="Y39" s="65" t="n">
        <f aca="false">IFERROR(('WB GDP current US$ old'!Y39/1000000000)/'WB GDP constant US$ old'!Y39,"")</f>
        <v>0</v>
      </c>
      <c r="Z39" s="65" t="n">
        <f aca="false">IFERROR(('WB GDP current US$ old'!Z39/1000000000)/'WB GDP constant US$ old'!Z39,"")</f>
        <v>0</v>
      </c>
      <c r="AA39" s="65" t="n">
        <f aca="false">IFERROR(('WB GDP current US$ old'!AA39/1000000000)/'WB GDP constant US$ old'!AA39,"")</f>
        <v>0</v>
      </c>
      <c r="AB39" s="65" t="n">
        <f aca="false">IFERROR(('WB GDP current US$ old'!AB39/1000000000)/'WB GDP constant US$ old'!AB39,"")</f>
        <v>0</v>
      </c>
      <c r="AC39" s="65" t="n">
        <f aca="false">IFERROR(('WB GDP current US$ old'!AC39/1000000000)/'WB GDP constant US$ old'!AC39,"")</f>
        <v>0</v>
      </c>
      <c r="AD39" s="65" t="n">
        <f aca="false">IFERROR(('WB GDP current US$ old'!AD39/1000000000)/'WB GDP constant US$ old'!AD39,"")</f>
        <v>0</v>
      </c>
      <c r="AE39" s="65" t="n">
        <f aca="false">IFERROR(('WB GDP current US$ old'!AE39/1000000000)/'WB GDP constant US$ old'!AE39,"")</f>
        <v>0</v>
      </c>
      <c r="AF39" s="65" t="n">
        <f aca="false">IFERROR(('WB GDP current US$ old'!AF39/1000000000)/'WB GDP constant US$ old'!AF39,"")</f>
        <v>0</v>
      </c>
      <c r="AG39" s="65" t="n">
        <f aca="false">IFERROR(('WB GDP current US$ old'!AG39/1000000000)/'WB GDP constant US$ old'!AG39,"")</f>
        <v>0</v>
      </c>
      <c r="AH39" s="65" t="n">
        <f aca="false">IFERROR(('WB GDP current US$ old'!AH39/1000000000)/'WB GDP constant US$ old'!AH39,"")</f>
        <v>0</v>
      </c>
      <c r="AI39" s="65" t="n">
        <f aca="false">IFERROR(('WB GDP current US$ old'!AI39/1000000000)/'WB GDP constant US$ old'!AI39,"")</f>
        <v>0.341975677475724</v>
      </c>
      <c r="AJ39" s="65" t="n">
        <f aca="false">IFERROR(('WB GDP current US$ old'!AJ39/1000000000)/'WB GDP constant US$ old'!AJ39,"")</f>
        <v>0.350956375335342</v>
      </c>
      <c r="AK39" s="65" t="n">
        <f aca="false">IFERROR(('WB GDP current US$ old'!AK39/1000000000)/'WB GDP constant US$ old'!AK39,"")</f>
        <v>0.381649104648537</v>
      </c>
      <c r="AL39" s="65" t="n">
        <f aca="false">IFERROR(('WB GDP current US$ old'!AL39/1000000000)/'WB GDP constant US$ old'!AL39,"")</f>
        <v>0.395169018055473</v>
      </c>
      <c r="AM39" s="65" t="n">
        <f aca="false">IFERROR(('WB GDP current US$ old'!AM39/1000000000)/'WB GDP constant US$ old'!AM39,"")</f>
        <v>0.430087565492961</v>
      </c>
      <c r="AN39" s="65" t="n">
        <f aca="false">IFERROR(('WB GDP current US$ old'!AN39/1000000000)/'WB GDP constant US$ old'!AN39,"")</f>
        <v>0.517361225040191</v>
      </c>
      <c r="AO39" s="65" t="n">
        <f aca="false">IFERROR(('WB GDP current US$ old'!AO39/1000000000)/'WB GDP constant US$ old'!AO39,"")</f>
        <v>0.523489952154832</v>
      </c>
      <c r="AP39" s="65" t="n">
        <f aca="false">IFERROR(('WB GDP current US$ old'!AP39/1000000000)/'WB GDP constant US$ old'!AP39,"")</f>
        <v>0.503794868992305</v>
      </c>
      <c r="AQ39" s="65" t="n">
        <f aca="false">IFERROR(('WB GDP current US$ old'!AQ39/1000000000)/'WB GDP constant US$ old'!AQ39,"")</f>
        <v>0.536831252005135</v>
      </c>
      <c r="AR39" s="65" t="n">
        <f aca="false">IFERROR(('WB GDP current US$ old'!AR39/1000000000)/'WB GDP constant US$ old'!AR39,"")</f>
        <v>0.510245472877511</v>
      </c>
      <c r="AS39" s="65" t="n">
        <f aca="false">IFERROR(('WB GDP current US$ old'!AS39/1000000000)/'WB GDP constant US$ old'!AS39,"")</f>
        <v>0.483246365028207</v>
      </c>
      <c r="AT39" s="65" t="n">
        <f aca="false">IFERROR(('WB GDP current US$ old'!AT39/1000000000)/'WB GDP constant US$ old'!AT39,"")</f>
        <v>0.513480531589879</v>
      </c>
      <c r="AU39" s="65" t="n">
        <f aca="false">IFERROR(('WB GDP current US$ old'!AU39/1000000000)/'WB GDP constant US$ old'!AU39,"")</f>
        <v>0.558727199317044</v>
      </c>
      <c r="AV39" s="65" t="n">
        <f aca="false">IFERROR(('WB GDP current US$ old'!AV39/1000000000)/'WB GDP constant US$ old'!AV39,"")</f>
        <v>0.644440501038696</v>
      </c>
      <c r="AW39" s="65" t="n">
        <f aca="false">IFERROR(('WB GDP current US$ old'!AW39/1000000000)/'WB GDP constant US$ old'!AW39,"")</f>
        <v>0.733250086508573</v>
      </c>
      <c r="AX39" s="65" t="n">
        <f aca="false">IFERROR(('WB GDP current US$ old'!AX39/1000000000)/'WB GDP constant US$ old'!AX39,"")</f>
        <v>0.811591085960204</v>
      </c>
      <c r="AY39" s="65" t="n">
        <f aca="false">IFERROR(('WB GDP current US$ old'!AY39/1000000000)/'WB GDP constant US$ old'!AY39,"")</f>
        <v>0.86140616847127</v>
      </c>
      <c r="AZ39" s="65" t="n">
        <f aca="false">IFERROR(('WB GDP current US$ old'!AZ39/1000000000)/'WB GDP constant US$ old'!AZ39,"")</f>
        <v>1.022741463305</v>
      </c>
      <c r="BA39" s="65" t="n">
        <f aca="false">IFERROR(('WB GDP current US$ old'!BA39/1000000000)/'WB GDP constant US$ old'!BA39,"")</f>
        <v>1.19085884836875</v>
      </c>
      <c r="BB39" s="65" t="n">
        <f aca="false">IFERROR(('WB GDP current US$ old'!BB39/1000000000)/'WB GDP constant US$ old'!BB39,"")</f>
        <v>1.03819024298411</v>
      </c>
      <c r="BC39" s="65" t="n">
        <f aca="false">IFERROR(('WB GDP current US$ old'!BC39/1000000000)/'WB GDP constant US$ old'!BC39,"")</f>
        <v>1.04218271523807</v>
      </c>
      <c r="BD39" s="65" t="n">
        <f aca="false">IFERROR(('WB GDP current US$ old'!BD39/1000000000)/'WB GDP constant US$ old'!BD39,"")</f>
        <v>1.11197674836713</v>
      </c>
      <c r="BE39" s="65" t="n">
        <f aca="false">IFERROR(('WB GDP current US$ old'!BE39/1000000000)/'WB GDP constant US$ old'!BE39,"")</f>
        <v>1.03109554103623</v>
      </c>
      <c r="BF39" s="65" t="n">
        <f aca="false">IFERROR(('WB GDP current US$ old'!BF39/1000000000)/'WB GDP constant US$ old'!BF39,"")</f>
        <v>1.07073501087667</v>
      </c>
      <c r="BG39" s="65" t="n">
        <f aca="false">IFERROR(('WB GDP current US$ old'!BG39/1000000000)/'WB GDP constant US$ old'!BG39,"")</f>
        <v>1.07085643841911</v>
      </c>
      <c r="BH39" s="65" t="n">
        <f aca="false">IFERROR(('WB GDP current US$ old'!BH39/1000000000)/'WB GDP constant US$ old'!BH39,"")</f>
        <v>0.908371064317163</v>
      </c>
      <c r="BI39" s="65" t="n">
        <f aca="false">IFERROR(('WB GDP current US$ old'!BI39/1000000000)/'WB GDP constant US$ old'!BI39,"")</f>
        <v>0.900606897833148</v>
      </c>
      <c r="BJ39" s="65" t="n">
        <f aca="false">IFERROR(('WB GDP current US$ old'!BJ39/1000000000)/'WB GDP constant US$ old'!BJ39,"")</f>
        <v>0.951478373101583</v>
      </c>
      <c r="BK39" s="65" t="n">
        <f aca="false">IFERROR(('WB GDP current US$ old'!BK39/1000000000)/'WB GDP constant US$ old'!BK39,"")</f>
        <v>1.02305112363647</v>
      </c>
      <c r="BL39" s="65" t="n">
        <f aca="false">IFERROR(('WB GDP current US$ old'!BL39/1000000000)/'WB GDP constant US$ old'!BL39,"")</f>
        <v>1</v>
      </c>
    </row>
    <row r="40" customFormat="false" ht="15" hidden="false" customHeight="false" outlineLevel="0" collapsed="false">
      <c r="A40" s="0" t="s">
        <v>185</v>
      </c>
      <c r="B40" s="0" t="s">
        <v>415</v>
      </c>
      <c r="C40" s="0" t="s">
        <v>1057</v>
      </c>
      <c r="D40" s="0" t="s">
        <v>1058</v>
      </c>
      <c r="E40" s="65" t="n">
        <f aca="false">IFERROR(('WB GDP current US$ old'!E40/1000000000)/'WB GDP constant US$ old'!E40,"")</f>
        <v>0.0300933854167201</v>
      </c>
      <c r="F40" s="65" t="n">
        <f aca="false">IFERROR(('WB GDP current US$ old'!F40/1000000000)/'WB GDP constant US$ old'!F40,"")</f>
        <v>0.0338538653368545</v>
      </c>
      <c r="G40" s="65" t="n">
        <f aca="false">IFERROR(('WB GDP current US$ old'!G40/1000000000)/'WB GDP constant US$ old'!G40,"")</f>
        <v>0.0375426240389203</v>
      </c>
      <c r="H40" s="65" t="n">
        <f aca="false">IFERROR(('WB GDP current US$ old'!H40/1000000000)/'WB GDP constant US$ old'!H40,"")</f>
        <v>0.0412831800829168</v>
      </c>
      <c r="I40" s="65" t="n">
        <f aca="false">IFERROR(('WB GDP current US$ old'!I40/1000000000)/'WB GDP constant US$ old'!I40,"")</f>
        <v>0.0457608485035997</v>
      </c>
      <c r="J40" s="65" t="n">
        <f aca="false">IFERROR(('WB GDP current US$ old'!J40/1000000000)/'WB GDP constant US$ old'!J40,"")</f>
        <v>0.0484981303794319</v>
      </c>
      <c r="K40" s="65" t="n">
        <f aca="false">IFERROR(('WB GDP current US$ old'!K40/1000000000)/'WB GDP constant US$ old'!K40,"")</f>
        <v>0.0520795914160511</v>
      </c>
      <c r="L40" s="65" t="n">
        <f aca="false">IFERROR(('WB GDP current US$ old'!L40/1000000000)/'WB GDP constant US$ old'!L40,"")</f>
        <v>0.0560612467854347</v>
      </c>
      <c r="M40" s="65" t="n">
        <f aca="false">IFERROR(('WB GDP current US$ old'!M40/1000000000)/'WB GDP constant US$ old'!M40,"")</f>
        <v>0.0598620214204501</v>
      </c>
      <c r="N40" s="65" t="n">
        <f aca="false">IFERROR(('WB GDP current US$ old'!N40/1000000000)/'WB GDP constant US$ old'!N40,"")</f>
        <v>0.0648618872050626</v>
      </c>
      <c r="O40" s="65" t="n">
        <f aca="false">IFERROR(('WB GDP current US$ old'!O40/1000000000)/'WB GDP constant US$ old'!O40,"")</f>
        <v>0.0767099153553398</v>
      </c>
      <c r="P40" s="65" t="n">
        <f aca="false">IFERROR(('WB GDP current US$ old'!P40/1000000000)/'WB GDP constant US$ old'!P40,"")</f>
        <v>0.0885725655986609</v>
      </c>
      <c r="Q40" s="65" t="n">
        <f aca="false">IFERROR(('WB GDP current US$ old'!Q40/1000000000)/'WB GDP constant US$ old'!Q40,"")</f>
        <v>0.105265366299273</v>
      </c>
      <c r="R40" s="65" t="n">
        <f aca="false">IFERROR(('WB GDP current US$ old'!R40/1000000000)/'WB GDP constant US$ old'!R40,"")</f>
        <v>0.137376068454461</v>
      </c>
      <c r="S40" s="65" t="n">
        <f aca="false">IFERROR(('WB GDP current US$ old'!S40/1000000000)/'WB GDP constant US$ old'!S40,"")</f>
        <v>0.156046244152125</v>
      </c>
      <c r="T40" s="65" t="n">
        <f aca="false">IFERROR(('WB GDP current US$ old'!T40/1000000000)/'WB GDP constant US$ old'!T40,"")</f>
        <v>0.192953253260289</v>
      </c>
      <c r="U40" s="65" t="n">
        <f aca="false">IFERROR(('WB GDP current US$ old'!U40/1000000000)/'WB GDP constant US$ old'!U40,"")</f>
        <v>0.204699481819951</v>
      </c>
      <c r="V40" s="65" t="n">
        <f aca="false">IFERROR(('WB GDP current US$ old'!V40/1000000000)/'WB GDP constant US$ old'!V40,"")</f>
        <v>0.213433319100902</v>
      </c>
      <c r="W40" s="65" t="n">
        <f aca="false">IFERROR(('WB GDP current US$ old'!W40/1000000000)/'WB GDP constant US$ old'!W40,"")</f>
        <v>0.297270692311858</v>
      </c>
      <c r="X40" s="65" t="n">
        <f aca="false">IFERROR(('WB GDP current US$ old'!X40/1000000000)/'WB GDP constant US$ old'!X40,"")</f>
        <v>0.326029095262397</v>
      </c>
      <c r="Y40" s="65" t="n">
        <f aca="false">IFERROR(('WB GDP current US$ old'!Y40/1000000000)/'WB GDP constant US$ old'!Y40,"")</f>
        <v>0.332255888882972</v>
      </c>
      <c r="Z40" s="65" t="n">
        <f aca="false">IFERROR(('WB GDP current US$ old'!Z40/1000000000)/'WB GDP constant US$ old'!Z40,"")</f>
        <v>0.299501090309355</v>
      </c>
      <c r="AA40" s="65" t="n">
        <f aca="false">IFERROR(('WB GDP current US$ old'!AA40/1000000000)/'WB GDP constant US$ old'!AA40,"")</f>
        <v>0.311041275101015</v>
      </c>
      <c r="AB40" s="65" t="n">
        <f aca="false">IFERROR(('WB GDP current US$ old'!AB40/1000000000)/'WB GDP constant US$ old'!AB40,"")</f>
        <v>0.307967291988339</v>
      </c>
      <c r="AC40" s="65" t="n">
        <f aca="false">IFERROR(('WB GDP current US$ old'!AC40/1000000000)/'WB GDP constant US$ old'!AC40,"")</f>
        <v>0.285465582476618</v>
      </c>
      <c r="AD40" s="65" t="n">
        <f aca="false">IFERROR(('WB GDP current US$ old'!AD40/1000000000)/'WB GDP constant US$ old'!AD40,"")</f>
        <v>0.279186681486782</v>
      </c>
      <c r="AE40" s="65" t="n">
        <f aca="false">IFERROR(('WB GDP current US$ old'!AE40/1000000000)/'WB GDP constant US$ old'!AE40,"")</f>
        <v>0.392910442676509</v>
      </c>
      <c r="AF40" s="65" t="n">
        <f aca="false">IFERROR(('WB GDP current US$ old'!AF40/1000000000)/'WB GDP constant US$ old'!AF40,"")</f>
        <v>0.484381889354792</v>
      </c>
      <c r="AG40" s="65" t="n">
        <f aca="false">IFERROR(('WB GDP current US$ old'!AG40/1000000000)/'WB GDP constant US$ old'!AG40,"")</f>
        <v>0.507390454527572</v>
      </c>
      <c r="AH40" s="65" t="n">
        <f aca="false">IFERROR(('WB GDP current US$ old'!AH40/1000000000)/'WB GDP constant US$ old'!AH40,"")</f>
        <v>0.46955332929618</v>
      </c>
      <c r="AI40" s="65" t="n">
        <f aca="false">IFERROR(('WB GDP current US$ old'!AI40/1000000000)/'WB GDP constant US$ old'!AI40,"")</f>
        <v>0.578393788821087</v>
      </c>
      <c r="AJ40" s="65" t="n">
        <f aca="false">IFERROR(('WB GDP current US$ old'!AJ40/1000000000)/'WB GDP constant US$ old'!AJ40,"")</f>
        <v>0.590632538875243</v>
      </c>
      <c r="AK40" s="65" t="n">
        <f aca="false">IFERROR(('WB GDP current US$ old'!AK40/1000000000)/'WB GDP constant US$ old'!AK40,"")</f>
        <v>0.61510597411591</v>
      </c>
      <c r="AL40" s="65" t="n">
        <f aca="false">IFERROR(('WB GDP current US$ old'!AL40/1000000000)/'WB GDP constant US$ old'!AL40,"")</f>
        <v>0.59897580302146</v>
      </c>
      <c r="AM40" s="65" t="n">
        <f aca="false">IFERROR(('WB GDP current US$ old'!AM40/1000000000)/'WB GDP constant US$ old'!AM40,"")</f>
        <v>0.654770070194072</v>
      </c>
      <c r="AN40" s="65" t="n">
        <f aca="false">IFERROR(('WB GDP current US$ old'!AN40/1000000000)/'WB GDP constant US$ old'!AN40,"")</f>
        <v>0.762905588504277</v>
      </c>
      <c r="AO40" s="65" t="n">
        <f aca="false">IFERROR(('WB GDP current US$ old'!AO40/1000000000)/'WB GDP constant US$ old'!AO40,"")</f>
        <v>0.731067484535488</v>
      </c>
      <c r="AP40" s="65" t="n">
        <f aca="false">IFERROR(('WB GDP current US$ old'!AP40/1000000000)/'WB GDP constant US$ old'!AP40,"")</f>
        <v>0.620055354768655</v>
      </c>
      <c r="AQ40" s="65" t="n">
        <f aca="false">IFERROR(('WB GDP current US$ old'!AQ40/1000000000)/'WB GDP constant US$ old'!AQ40,"")</f>
        <v>0.619970052277643</v>
      </c>
      <c r="AR40" s="65" t="n">
        <f aca="false">IFERROR(('WB GDP current US$ old'!AR40/1000000000)/'WB GDP constant US$ old'!AR40,"")</f>
        <v>0.599033008749146</v>
      </c>
      <c r="AS40" s="65" t="n">
        <f aca="false">IFERROR(('WB GDP current US$ old'!AS40/1000000000)/'WB GDP constant US$ old'!AS40,"")</f>
        <v>0.540843848509147</v>
      </c>
      <c r="AT40" s="65" t="n">
        <f aca="false">IFERROR(('WB GDP current US$ old'!AT40/1000000000)/'WB GDP constant US$ old'!AT40,"")</f>
        <v>0.546740866604708</v>
      </c>
      <c r="AU40" s="65" t="n">
        <f aca="false">IFERROR(('WB GDP current US$ old'!AU40/1000000000)/'WB GDP constant US$ old'!AU40,"")</f>
        <v>0.590491300013961</v>
      </c>
      <c r="AV40" s="65" t="n">
        <f aca="false">IFERROR(('WB GDP current US$ old'!AV40/1000000000)/'WB GDP constant US$ old'!AV40,"")</f>
        <v>0.691105081540613</v>
      </c>
      <c r="AW40" s="65" t="n">
        <f aca="false">IFERROR(('WB GDP current US$ old'!AW40/1000000000)/'WB GDP constant US$ old'!AW40,"")</f>
        <v>0.751031491512602</v>
      </c>
      <c r="AX40" s="65" t="n">
        <f aca="false">IFERROR(('WB GDP current US$ old'!AX40/1000000000)/'WB GDP constant US$ old'!AX40,"")</f>
        <v>0.755182606486174</v>
      </c>
      <c r="AY40" s="65" t="n">
        <f aca="false">IFERROR(('WB GDP current US$ old'!AY40/1000000000)/'WB GDP constant US$ old'!AY40,"")</f>
        <v>0.765721131745981</v>
      </c>
      <c r="AZ40" s="65" t="n">
        <f aca="false">IFERROR(('WB GDP current US$ old'!AZ40/1000000000)/'WB GDP constant US$ old'!AZ40,"")</f>
        <v>0.819096452901489</v>
      </c>
      <c r="BA40" s="65" t="n">
        <f aca="false">IFERROR(('WB GDP current US$ old'!BA40/1000000000)/'WB GDP constant US$ old'!BA40,"")</f>
        <v>0.926208488850394</v>
      </c>
      <c r="BB40" s="65" t="n">
        <f aca="false">IFERROR(('WB GDP current US$ old'!BB40/1000000000)/'WB GDP constant US$ old'!BB40,"")</f>
        <v>0.925288446793359</v>
      </c>
      <c r="BC40" s="65" t="n">
        <f aca="false">IFERROR(('WB GDP current US$ old'!BC40/1000000000)/'WB GDP constant US$ old'!BC40,"")</f>
        <v>0.968447958770761</v>
      </c>
      <c r="BD40" s="65" t="n">
        <f aca="false">IFERROR(('WB GDP current US$ old'!BD40/1000000000)/'WB GDP constant US$ old'!BD40,"")</f>
        <v>1.14122631999508</v>
      </c>
      <c r="BE40" s="65" t="n">
        <f aca="false">IFERROR(('WB GDP current US$ old'!BE40/1000000000)/'WB GDP constant US$ old'!BE40,"")</f>
        <v>1.07892724270478</v>
      </c>
      <c r="BF40" s="65" t="n">
        <f aca="false">IFERROR(('WB GDP current US$ old'!BF40/1000000000)/'WB GDP constant US$ old'!BF40,"")</f>
        <v>1.09175248328912</v>
      </c>
      <c r="BG40" s="65" t="n">
        <f aca="false">IFERROR(('WB GDP current US$ old'!BG40/1000000000)/'WB GDP constant US$ old'!BG40,"")</f>
        <v>1.09765790728633</v>
      </c>
      <c r="BH40" s="65" t="n">
        <f aca="false">IFERROR(('WB GDP current US$ old'!BH40/1000000000)/'WB GDP constant US$ old'!BH40,"")</f>
        <v>1.03838467634296</v>
      </c>
      <c r="BI40" s="65" t="n">
        <f aca="false">IFERROR(('WB GDP current US$ old'!BI40/1000000000)/'WB GDP constant US$ old'!BI40,"")</f>
        <v>1.00800114532986</v>
      </c>
      <c r="BJ40" s="65" t="n">
        <f aca="false">IFERROR(('WB GDP current US$ old'!BJ40/1000000000)/'WB GDP constant US$ old'!BJ40,"")</f>
        <v>1.0029296202597</v>
      </c>
      <c r="BK40" s="65" t="n">
        <f aca="false">IFERROR(('WB GDP current US$ old'!BK40/1000000000)/'WB GDP constant US$ old'!BK40,"")</f>
        <v>1.01224288800883</v>
      </c>
      <c r="BL40" s="65" t="n">
        <f aca="false">IFERROR(('WB GDP current US$ old'!BL40/1000000000)/'WB GDP constant US$ old'!BL40,"")</f>
        <v>1</v>
      </c>
    </row>
    <row r="41" customFormat="false" ht="15" hidden="false" customHeight="false" outlineLevel="0" collapsed="false">
      <c r="A41" s="0" t="s">
        <v>1064</v>
      </c>
      <c r="B41" s="0" t="s">
        <v>1065</v>
      </c>
      <c r="C41" s="0" t="s">
        <v>1057</v>
      </c>
      <c r="D41" s="0" t="s">
        <v>1058</v>
      </c>
      <c r="E41" s="65" t="str">
        <f aca="false">IFERROR(('WB GDP current US$ old'!E41/1000000000)/'WB GDP constant US$ old'!E41,"")</f>
        <v/>
      </c>
      <c r="F41" s="65" t="str">
        <f aca="false">IFERROR(('WB GDP current US$ old'!F41/1000000000)/'WB GDP constant US$ old'!F41,"")</f>
        <v/>
      </c>
      <c r="G41" s="65" t="str">
        <f aca="false">IFERROR(('WB GDP current US$ old'!G41/1000000000)/'WB GDP constant US$ old'!G41,"")</f>
        <v/>
      </c>
      <c r="H41" s="65" t="str">
        <f aca="false">IFERROR(('WB GDP current US$ old'!H41/1000000000)/'WB GDP constant US$ old'!H41,"")</f>
        <v/>
      </c>
      <c r="I41" s="65" t="str">
        <f aca="false">IFERROR(('WB GDP current US$ old'!I41/1000000000)/'WB GDP constant US$ old'!I41,"")</f>
        <v/>
      </c>
      <c r="J41" s="65" t="str">
        <f aca="false">IFERROR(('WB GDP current US$ old'!J41/1000000000)/'WB GDP constant US$ old'!J41,"")</f>
        <v/>
      </c>
      <c r="K41" s="65" t="str">
        <f aca="false">IFERROR(('WB GDP current US$ old'!K41/1000000000)/'WB GDP constant US$ old'!K41,"")</f>
        <v/>
      </c>
      <c r="L41" s="65" t="str">
        <f aca="false">IFERROR(('WB GDP current US$ old'!L41/1000000000)/'WB GDP constant US$ old'!L41,"")</f>
        <v/>
      </c>
      <c r="M41" s="65" t="str">
        <f aca="false">IFERROR(('WB GDP current US$ old'!M41/1000000000)/'WB GDP constant US$ old'!M41,"")</f>
        <v/>
      </c>
      <c r="N41" s="65" t="str">
        <f aca="false">IFERROR(('WB GDP current US$ old'!N41/1000000000)/'WB GDP constant US$ old'!N41,"")</f>
        <v/>
      </c>
      <c r="O41" s="65" t="str">
        <f aca="false">IFERROR(('WB GDP current US$ old'!O41/1000000000)/'WB GDP constant US$ old'!O41,"")</f>
        <v/>
      </c>
      <c r="P41" s="65" t="str">
        <f aca="false">IFERROR(('WB GDP current US$ old'!P41/1000000000)/'WB GDP constant US$ old'!P41,"")</f>
        <v/>
      </c>
      <c r="Q41" s="65" t="str">
        <f aca="false">IFERROR(('WB GDP current US$ old'!Q41/1000000000)/'WB GDP constant US$ old'!Q41,"")</f>
        <v/>
      </c>
      <c r="R41" s="65" t="str">
        <f aca="false">IFERROR(('WB GDP current US$ old'!R41/1000000000)/'WB GDP constant US$ old'!R41,"")</f>
        <v/>
      </c>
      <c r="S41" s="65" t="str">
        <f aca="false">IFERROR(('WB GDP current US$ old'!S41/1000000000)/'WB GDP constant US$ old'!S41,"")</f>
        <v/>
      </c>
      <c r="T41" s="65" t="str">
        <f aca="false">IFERROR(('WB GDP current US$ old'!T41/1000000000)/'WB GDP constant US$ old'!T41,"")</f>
        <v/>
      </c>
      <c r="U41" s="65" t="str">
        <f aca="false">IFERROR(('WB GDP current US$ old'!U41/1000000000)/'WB GDP constant US$ old'!U41,"")</f>
        <v/>
      </c>
      <c r="V41" s="65" t="str">
        <f aca="false">IFERROR(('WB GDP current US$ old'!V41/1000000000)/'WB GDP constant US$ old'!V41,"")</f>
        <v/>
      </c>
      <c r="W41" s="65" t="str">
        <f aca="false">IFERROR(('WB GDP current US$ old'!W41/1000000000)/'WB GDP constant US$ old'!W41,"")</f>
        <v/>
      </c>
      <c r="X41" s="65" t="str">
        <f aca="false">IFERROR(('WB GDP current US$ old'!X41/1000000000)/'WB GDP constant US$ old'!X41,"")</f>
        <v/>
      </c>
      <c r="Y41" s="65" t="str">
        <f aca="false">IFERROR(('WB GDP current US$ old'!Y41/1000000000)/'WB GDP constant US$ old'!Y41,"")</f>
        <v/>
      </c>
      <c r="Z41" s="65" t="str">
        <f aca="false">IFERROR(('WB GDP current US$ old'!Z41/1000000000)/'WB GDP constant US$ old'!Z41,"")</f>
        <v/>
      </c>
      <c r="AA41" s="65" t="str">
        <f aca="false">IFERROR(('WB GDP current US$ old'!AA41/1000000000)/'WB GDP constant US$ old'!AA41,"")</f>
        <v/>
      </c>
      <c r="AB41" s="65" t="str">
        <f aca="false">IFERROR(('WB GDP current US$ old'!AB41/1000000000)/'WB GDP constant US$ old'!AB41,"")</f>
        <v/>
      </c>
      <c r="AC41" s="65" t="str">
        <f aca="false">IFERROR(('WB GDP current US$ old'!AC41/1000000000)/'WB GDP constant US$ old'!AC41,"")</f>
        <v/>
      </c>
      <c r="AD41" s="65" t="str">
        <f aca="false">IFERROR(('WB GDP current US$ old'!AD41/1000000000)/'WB GDP constant US$ old'!AD41,"")</f>
        <v/>
      </c>
      <c r="AE41" s="65" t="str">
        <f aca="false">IFERROR(('WB GDP current US$ old'!AE41/1000000000)/'WB GDP constant US$ old'!AE41,"")</f>
        <v/>
      </c>
      <c r="AF41" s="65" t="str">
        <f aca="false">IFERROR(('WB GDP current US$ old'!AF41/1000000000)/'WB GDP constant US$ old'!AF41,"")</f>
        <v/>
      </c>
      <c r="AG41" s="65" t="str">
        <f aca="false">IFERROR(('WB GDP current US$ old'!AG41/1000000000)/'WB GDP constant US$ old'!AG41,"")</f>
        <v/>
      </c>
      <c r="AH41" s="65" t="str">
        <f aca="false">IFERROR(('WB GDP current US$ old'!AH41/1000000000)/'WB GDP constant US$ old'!AH41,"")</f>
        <v/>
      </c>
      <c r="AI41" s="65" t="str">
        <f aca="false">IFERROR(('WB GDP current US$ old'!AI41/1000000000)/'WB GDP constant US$ old'!AI41,"")</f>
        <v/>
      </c>
      <c r="AJ41" s="65" t="str">
        <f aca="false">IFERROR(('WB GDP current US$ old'!AJ41/1000000000)/'WB GDP constant US$ old'!AJ41,"")</f>
        <v/>
      </c>
      <c r="AK41" s="65" t="str">
        <f aca="false">IFERROR(('WB GDP current US$ old'!AK41/1000000000)/'WB GDP constant US$ old'!AK41,"")</f>
        <v/>
      </c>
      <c r="AL41" s="65" t="str">
        <f aca="false">IFERROR(('WB GDP current US$ old'!AL41/1000000000)/'WB GDP constant US$ old'!AL41,"")</f>
        <v/>
      </c>
      <c r="AM41" s="65" t="str">
        <f aca="false">IFERROR(('WB GDP current US$ old'!AM41/1000000000)/'WB GDP constant US$ old'!AM41,"")</f>
        <v/>
      </c>
      <c r="AN41" s="65" t="str">
        <f aca="false">IFERROR(('WB GDP current US$ old'!AN41/1000000000)/'WB GDP constant US$ old'!AN41,"")</f>
        <v/>
      </c>
      <c r="AO41" s="65" t="str">
        <f aca="false">IFERROR(('WB GDP current US$ old'!AO41/1000000000)/'WB GDP constant US$ old'!AO41,"")</f>
        <v/>
      </c>
      <c r="AP41" s="65" t="str">
        <f aca="false">IFERROR(('WB GDP current US$ old'!AP41/1000000000)/'WB GDP constant US$ old'!AP41,"")</f>
        <v/>
      </c>
      <c r="AQ41" s="65" t="str">
        <f aca="false">IFERROR(('WB GDP current US$ old'!AQ41/1000000000)/'WB GDP constant US$ old'!AQ41,"")</f>
        <v/>
      </c>
      <c r="AR41" s="65" t="str">
        <f aca="false">IFERROR(('WB GDP current US$ old'!AR41/1000000000)/'WB GDP constant US$ old'!AR41,"")</f>
        <v/>
      </c>
      <c r="AS41" s="65" t="str">
        <f aca="false">IFERROR(('WB GDP current US$ old'!AS41/1000000000)/'WB GDP constant US$ old'!AS41,"")</f>
        <v/>
      </c>
      <c r="AT41" s="65" t="str">
        <f aca="false">IFERROR(('WB GDP current US$ old'!AT41/1000000000)/'WB GDP constant US$ old'!AT41,"")</f>
        <v/>
      </c>
      <c r="AU41" s="65" t="str">
        <f aca="false">IFERROR(('WB GDP current US$ old'!AU41/1000000000)/'WB GDP constant US$ old'!AU41,"")</f>
        <v/>
      </c>
      <c r="AV41" s="65" t="str">
        <f aca="false">IFERROR(('WB GDP current US$ old'!AV41/1000000000)/'WB GDP constant US$ old'!AV41,"")</f>
        <v/>
      </c>
      <c r="AW41" s="65" t="str">
        <f aca="false">IFERROR(('WB GDP current US$ old'!AW41/1000000000)/'WB GDP constant US$ old'!AW41,"")</f>
        <v/>
      </c>
      <c r="AX41" s="65" t="str">
        <f aca="false">IFERROR(('WB GDP current US$ old'!AX41/1000000000)/'WB GDP constant US$ old'!AX41,"")</f>
        <v/>
      </c>
      <c r="AY41" s="65" t="str">
        <f aca="false">IFERROR(('WB GDP current US$ old'!AY41/1000000000)/'WB GDP constant US$ old'!AY41,"")</f>
        <v/>
      </c>
      <c r="AZ41" s="65" t="str">
        <f aca="false">IFERROR(('WB GDP current US$ old'!AZ41/1000000000)/'WB GDP constant US$ old'!AZ41,"")</f>
        <v/>
      </c>
      <c r="BA41" s="65" t="str">
        <f aca="false">IFERROR(('WB GDP current US$ old'!BA41/1000000000)/'WB GDP constant US$ old'!BA41,"")</f>
        <v/>
      </c>
      <c r="BB41" s="65" t="str">
        <f aca="false">IFERROR(('WB GDP current US$ old'!BB41/1000000000)/'WB GDP constant US$ old'!BB41,"")</f>
        <v/>
      </c>
      <c r="BC41" s="65" t="str">
        <f aca="false">IFERROR(('WB GDP current US$ old'!BC41/1000000000)/'WB GDP constant US$ old'!BC41,"")</f>
        <v/>
      </c>
      <c r="BD41" s="65" t="str">
        <f aca="false">IFERROR(('WB GDP current US$ old'!BD41/1000000000)/'WB GDP constant US$ old'!BD41,"")</f>
        <v/>
      </c>
      <c r="BE41" s="65" t="str">
        <f aca="false">IFERROR(('WB GDP current US$ old'!BE41/1000000000)/'WB GDP constant US$ old'!BE41,"")</f>
        <v/>
      </c>
      <c r="BF41" s="65" t="str">
        <f aca="false">IFERROR(('WB GDP current US$ old'!BF41/1000000000)/'WB GDP constant US$ old'!BF41,"")</f>
        <v/>
      </c>
      <c r="BG41" s="65" t="str">
        <f aca="false">IFERROR(('WB GDP current US$ old'!BG41/1000000000)/'WB GDP constant US$ old'!BG41,"")</f>
        <v/>
      </c>
      <c r="BH41" s="65" t="str">
        <f aca="false">IFERROR(('WB GDP current US$ old'!BH41/1000000000)/'WB GDP constant US$ old'!BH41,"")</f>
        <v/>
      </c>
      <c r="BI41" s="65" t="str">
        <f aca="false">IFERROR(('WB GDP current US$ old'!BI41/1000000000)/'WB GDP constant US$ old'!BI41,"")</f>
        <v/>
      </c>
      <c r="BJ41" s="65" t="str">
        <f aca="false">IFERROR(('WB GDP current US$ old'!BJ41/1000000000)/'WB GDP constant US$ old'!BJ41,"")</f>
        <v/>
      </c>
      <c r="BK41" s="65" t="str">
        <f aca="false">IFERROR(('WB GDP current US$ old'!BK41/1000000000)/'WB GDP constant US$ old'!BK41,"")</f>
        <v/>
      </c>
      <c r="BL41" s="65" t="str">
        <f aca="false">IFERROR(('WB GDP current US$ old'!BL41/1000000000)/'WB GDP constant US$ old'!BL41,"")</f>
        <v/>
      </c>
    </row>
    <row r="42" customFormat="false" ht="15" hidden="false" customHeight="false" outlineLevel="0" collapsed="false">
      <c r="A42" s="0" t="s">
        <v>43</v>
      </c>
      <c r="B42" s="0" t="s">
        <v>279</v>
      </c>
      <c r="C42" s="0" t="s">
        <v>1057</v>
      </c>
      <c r="D42" s="0" t="s">
        <v>1058</v>
      </c>
      <c r="E42" s="65" t="n">
        <f aca="false">IFERROR(('WB GDP current US$ old'!E42/1000000000)/'WB GDP constant US$ old'!E42,"")</f>
        <v>0.141743058563957</v>
      </c>
      <c r="F42" s="65" t="n">
        <f aca="false">IFERROR(('WB GDP current US$ old'!F42/1000000000)/'WB GDP constant US$ old'!F42,"")</f>
        <v>0.151054133987862</v>
      </c>
      <c r="G42" s="65" t="n">
        <f aca="false">IFERROR(('WB GDP current US$ old'!G42/1000000000)/'WB GDP constant US$ old'!G42,"")</f>
        <v>0.170613403343224</v>
      </c>
      <c r="H42" s="65" t="n">
        <f aca="false">IFERROR(('WB GDP current US$ old'!H42/1000000000)/'WB GDP constant US$ old'!H42,"")</f>
        <v>0.168696636493453</v>
      </c>
      <c r="I42" s="65" t="n">
        <f aca="false">IFERROR(('WB GDP current US$ old'!I42/1000000000)/'WB GDP constant US$ old'!I42,"")</f>
        <v>0.173607160374004</v>
      </c>
      <c r="J42" s="65" t="n">
        <f aca="false">IFERROR(('WB GDP current US$ old'!J42/1000000000)/'WB GDP constant US$ old'!J42,"")</f>
        <v>0.173244874435477</v>
      </c>
      <c r="K42" s="65" t="n">
        <f aca="false">IFERROR(('WB GDP current US$ old'!K42/1000000000)/'WB GDP constant US$ old'!K42,"")</f>
        <v>0.182777942220961</v>
      </c>
      <c r="L42" s="65" t="n">
        <f aca="false">IFERROR(('WB GDP current US$ old'!L42/1000000000)/'WB GDP constant US$ old'!L42,"")</f>
        <v>0.174916720768739</v>
      </c>
      <c r="M42" s="65" t="n">
        <f aca="false">IFERROR(('WB GDP current US$ old'!M42/1000000000)/'WB GDP constant US$ old'!M42,"")</f>
        <v>0.172556667761239</v>
      </c>
      <c r="N42" s="65" t="n">
        <f aca="false">IFERROR(('WB GDP current US$ old'!N42/1000000000)/'WB GDP constant US$ old'!N42,"")</f>
        <v>0.194047532219058</v>
      </c>
      <c r="O42" s="65" t="n">
        <f aca="false">IFERROR(('WB GDP current US$ old'!O42/1000000000)/'WB GDP constant US$ old'!O42,"")</f>
        <v>0.207605403006348</v>
      </c>
      <c r="P42" s="65" t="n">
        <f aca="false">IFERROR(('WB GDP current US$ old'!P42/1000000000)/'WB GDP constant US$ old'!P42,"")</f>
        <v>0.226271151978852</v>
      </c>
      <c r="Q42" s="65" t="n">
        <f aca="false">IFERROR(('WB GDP current US$ old'!Q42/1000000000)/'WB GDP constant US$ old'!Q42,"")</f>
        <v>0.248969775058314</v>
      </c>
      <c r="R42" s="65" t="n">
        <f aca="false">IFERROR(('WB GDP current US$ old'!R42/1000000000)/'WB GDP constant US$ old'!R42,"")</f>
        <v>0.372343842512589</v>
      </c>
      <c r="S42" s="65" t="n">
        <f aca="false">IFERROR(('WB GDP current US$ old'!S42/1000000000)/'WB GDP constant US$ old'!S42,"")</f>
        <v>0.350161281550557</v>
      </c>
      <c r="T42" s="65" t="n">
        <f aca="false">IFERROR(('WB GDP current US$ old'!T42/1000000000)/'WB GDP constant US$ old'!T42,"")</f>
        <v>0.189059191064012</v>
      </c>
      <c r="U42" s="65" t="n">
        <f aca="false">IFERROR(('WB GDP current US$ old'!U42/1000000000)/'WB GDP constant US$ old'!U42,"")</f>
        <v>0.247049624877245</v>
      </c>
      <c r="V42" s="65" t="n">
        <f aca="false">IFERROR(('WB GDP current US$ old'!V42/1000000000)/'WB GDP constant US$ old'!V42,"")</f>
        <v>0.302004490961096</v>
      </c>
      <c r="W42" s="65" t="n">
        <f aca="false">IFERROR(('WB GDP current US$ old'!W42/1000000000)/'WB GDP constant US$ old'!W42,"")</f>
        <v>0.321117879905935</v>
      </c>
      <c r="X42" s="65" t="n">
        <f aca="false">IFERROR(('WB GDP current US$ old'!X42/1000000000)/'WB GDP constant US$ old'!X42,"")</f>
        <v>0.40387349290545</v>
      </c>
      <c r="Y42" s="65" t="n">
        <f aca="false">IFERROR(('WB GDP current US$ old'!Y42/1000000000)/'WB GDP constant US$ old'!Y42,"")</f>
        <v>0.498072618254114</v>
      </c>
      <c r="Z42" s="65" t="n">
        <f aca="false">IFERROR(('WB GDP current US$ old'!Z42/1000000000)/'WB GDP constant US$ old'!Z42,"")</f>
        <v>0.555693904980772</v>
      </c>
      <c r="AA42" s="65" t="n">
        <f aca="false">IFERROR(('WB GDP current US$ old'!AA42/1000000000)/'WB GDP constant US$ old'!AA42,"")</f>
        <v>0.458286203909313</v>
      </c>
      <c r="AB42" s="65" t="n">
        <f aca="false">IFERROR(('WB GDP current US$ old'!AB42/1000000000)/'WB GDP constant US$ old'!AB42,"")</f>
        <v>0.387810555147516</v>
      </c>
      <c r="AC42" s="65" t="n">
        <f aca="false">IFERROR(('WB GDP current US$ old'!AC42/1000000000)/'WB GDP constant US$ old'!AC42,"")</f>
        <v>0.359101238774522</v>
      </c>
      <c r="AD42" s="65" t="n">
        <f aca="false">IFERROR(('WB GDP current US$ old'!AD42/1000000000)/'WB GDP constant US$ old'!AD42,"")</f>
        <v>0.31148079082403</v>
      </c>
      <c r="AE42" s="65" t="n">
        <f aca="false">IFERROR(('WB GDP current US$ old'!AE42/1000000000)/'WB GDP constant US$ old'!AE42,"")</f>
        <v>0.315423900247865</v>
      </c>
      <c r="AF42" s="65" t="n">
        <f aca="false">IFERROR(('WB GDP current US$ old'!AF42/1000000000)/'WB GDP constant US$ old'!AF42,"")</f>
        <v>0.349048445606181</v>
      </c>
      <c r="AG42" s="65" t="n">
        <f aca="false">IFERROR(('WB GDP current US$ old'!AG42/1000000000)/'WB GDP constant US$ old'!AG42,"")</f>
        <v>0.380463237530797</v>
      </c>
      <c r="AH42" s="65" t="n">
        <f aca="false">IFERROR(('WB GDP current US$ old'!AH42/1000000000)/'WB GDP constant US$ old'!AH42,"")</f>
        <v>0.397229065108002</v>
      </c>
      <c r="AI42" s="65" t="n">
        <f aca="false">IFERROR(('WB GDP current US$ old'!AI42/1000000000)/'WB GDP constant US$ old'!AI42,"")</f>
        <v>0.425938169234125</v>
      </c>
      <c r="AJ42" s="65" t="n">
        <f aca="false">IFERROR(('WB GDP current US$ old'!AJ42/1000000000)/'WB GDP constant US$ old'!AJ42,"")</f>
        <v>0.451430919968209</v>
      </c>
      <c r="AK42" s="65" t="n">
        <f aca="false">IFERROR(('WB GDP current US$ old'!AK42/1000000000)/'WB GDP constant US$ old'!AK42,"")</f>
        <v>0.493339737456501</v>
      </c>
      <c r="AL42" s="65" t="n">
        <f aca="false">IFERROR(('WB GDP current US$ old'!AL42/1000000000)/'WB GDP constant US$ old'!AL42,"")</f>
        <v>0.496410526594622</v>
      </c>
      <c r="AM42" s="65" t="n">
        <f aca="false">IFERROR(('WB GDP current US$ old'!AM42/1000000000)/'WB GDP constant US$ old'!AM42,"")</f>
        <v>0.546560876724667</v>
      </c>
      <c r="AN42" s="65" t="n">
        <f aca="false">IFERROR(('WB GDP current US$ old'!AN42/1000000000)/'WB GDP constant US$ old'!AN42,"")</f>
        <v>0.646417772546478</v>
      </c>
      <c r="AO42" s="65" t="n">
        <f aca="false">IFERROR(('WB GDP current US$ old'!AO42/1000000000)/'WB GDP constant US$ old'!AO42,"")</f>
        <v>0.643088317333531</v>
      </c>
      <c r="AP42" s="65" t="n">
        <f aca="false">IFERROR(('WB GDP current US$ old'!AP42/1000000000)/'WB GDP constant US$ old'!AP42,"")</f>
        <v>0.651649622198248</v>
      </c>
      <c r="AQ42" s="65" t="n">
        <f aca="false">IFERROR(('WB GDP current US$ old'!AQ42/1000000000)/'WB GDP constant US$ old'!AQ42,"")</f>
        <v>0.599821560367178</v>
      </c>
      <c r="AR42" s="65" t="n">
        <f aca="false">IFERROR(('WB GDP current US$ old'!AR42/1000000000)/'WB GDP constant US$ old'!AR42,"")</f>
        <v>0.555024217440243</v>
      </c>
      <c r="AS42" s="65" t="n">
        <f aca="false">IFERROR(('WB GDP current US$ old'!AS42/1000000000)/'WB GDP constant US$ old'!AS42,"")</f>
        <v>0.545790031132806</v>
      </c>
      <c r="AT42" s="65" t="n">
        <f aca="false">IFERROR(('WB GDP current US$ old'!AT42/1000000000)/'WB GDP constant US$ old'!AT42,"")</f>
        <v>0.481646487121168</v>
      </c>
      <c r="AU42" s="65" t="n">
        <f aca="false">IFERROR(('WB GDP current US$ old'!AU42/1000000000)/'WB GDP constant US$ old'!AU42,"")</f>
        <v>0.458951640944536</v>
      </c>
      <c r="AV42" s="65" t="n">
        <f aca="false">IFERROR(('WB GDP current US$ old'!AV42/1000000000)/'WB GDP constant US$ old'!AV42,"")</f>
        <v>0.478258663224312</v>
      </c>
      <c r="AW42" s="65" t="n">
        <f aca="false">IFERROR(('WB GDP current US$ old'!AW42/1000000000)/'WB GDP constant US$ old'!AW42,"")</f>
        <v>0.585079927417082</v>
      </c>
      <c r="AX42" s="65" t="n">
        <f aca="false">IFERROR(('WB GDP current US$ old'!AX42/1000000000)/'WB GDP constant US$ old'!AX42,"")</f>
        <v>0.685784947601331</v>
      </c>
      <c r="AY42" s="65" t="n">
        <f aca="false">IFERROR(('WB GDP current US$ old'!AY42/1000000000)/'WB GDP constant US$ old'!AY42,"")</f>
        <v>0.81197194304122</v>
      </c>
      <c r="AZ42" s="65" t="n">
        <f aca="false">IFERROR(('WB GDP current US$ old'!AZ42/1000000000)/'WB GDP constant US$ old'!AZ42,"")</f>
        <v>0.868102054584931</v>
      </c>
      <c r="BA42" s="65" t="n">
        <f aca="false">IFERROR(('WB GDP current US$ old'!BA42/1000000000)/'WB GDP constant US$ old'!BA42,"")</f>
        <v>0.867643463261797</v>
      </c>
      <c r="BB42" s="65" t="n">
        <f aca="false">IFERROR(('WB GDP current US$ old'!BB42/1000000000)/'WB GDP constant US$ old'!BB42,"")</f>
        <v>0.845862541887942</v>
      </c>
      <c r="BC42" s="65" t="n">
        <f aca="false">IFERROR(('WB GDP current US$ old'!BC42/1000000000)/'WB GDP constant US$ old'!BC42,"")</f>
        <v>1.01309013819093</v>
      </c>
      <c r="BD42" s="65" t="n">
        <f aca="false">IFERROR(('WB GDP current US$ old'!BD42/1000000000)/'WB GDP constant US$ old'!BD42,"")</f>
        <v>1.10203793621258</v>
      </c>
      <c r="BE42" s="65" t="n">
        <f aca="false">IFERROR(('WB GDP current US$ old'!BE42/1000000000)/'WB GDP constant US$ old'!BE42,"")</f>
        <v>1.10806930744889</v>
      </c>
      <c r="BF42" s="65" t="n">
        <f aca="false">IFERROR(('WB GDP current US$ old'!BF42/1000000000)/'WB GDP constant US$ old'!BF42,"")</f>
        <v>1.1098909860733</v>
      </c>
      <c r="BG42" s="65" t="n">
        <f aca="false">IFERROR(('WB GDP current US$ old'!BG42/1000000000)/'WB GDP constant US$ old'!BG42,"")</f>
        <v>1.02072036350843</v>
      </c>
      <c r="BH42" s="65" t="n">
        <f aca="false">IFERROR(('WB GDP current US$ old'!BH42/1000000000)/'WB GDP constant US$ old'!BH42,"")</f>
        <v>0.934079434635868</v>
      </c>
      <c r="BI42" s="65" t="n">
        <f aca="false">IFERROR(('WB GDP current US$ old'!BI42/1000000000)/'WB GDP constant US$ old'!BI42,"")</f>
        <v>0.942917408190187</v>
      </c>
      <c r="BJ42" s="65" t="n">
        <f aca="false">IFERROR(('WB GDP current US$ old'!BJ42/1000000000)/'WB GDP constant US$ old'!BJ42,"")</f>
        <v>1.03083342274319</v>
      </c>
      <c r="BK42" s="65" t="n">
        <f aca="false">IFERROR(('WB GDP current US$ old'!BK42/1000000000)/'WB GDP constant US$ old'!BK42,"")</f>
        <v>1.0676003945828</v>
      </c>
      <c r="BL42" s="65" t="n">
        <f aca="false">IFERROR(('WB GDP current US$ old'!BL42/1000000000)/'WB GDP constant US$ old'!BL42,"")</f>
        <v>1</v>
      </c>
    </row>
    <row r="43" customFormat="false" ht="15" hidden="false" customHeight="false" outlineLevel="0" collapsed="false">
      <c r="A43" s="0" t="s">
        <v>45</v>
      </c>
      <c r="B43" s="0" t="s">
        <v>280</v>
      </c>
      <c r="C43" s="0" t="s">
        <v>1057</v>
      </c>
      <c r="D43" s="0" t="s">
        <v>1058</v>
      </c>
      <c r="E43" s="65" t="n">
        <f aca="false">IFERROR(('WB GDP current US$ old'!E43/1000000000)/'WB GDP constant US$ old'!E43,"")</f>
        <v>0.376223651702611</v>
      </c>
      <c r="F43" s="65" t="n">
        <f aca="false">IFERROR(('WB GDP current US$ old'!F43/1000000000)/'WB GDP constant US$ old'!F43,"")</f>
        <v>0.433612783990458</v>
      </c>
      <c r="G43" s="65" t="n">
        <f aca="false">IFERROR(('WB GDP current US$ old'!G43/1000000000)/'WB GDP constant US$ old'!G43,"")</f>
        <v>0.433114281407156</v>
      </c>
      <c r="H43" s="65" t="n">
        <f aca="false">IFERROR(('WB GDP current US$ old'!H43/1000000000)/'WB GDP constant US$ old'!H43,"")</f>
        <v>0.42175971127983</v>
      </c>
      <c r="I43" s="65" t="n">
        <f aca="false">IFERROR(('WB GDP current US$ old'!I43/1000000000)/'WB GDP constant US$ old'!I43,"")</f>
        <v>0.420232778816888</v>
      </c>
      <c r="J43" s="65" t="n">
        <f aca="false">IFERROR(('WB GDP current US$ old'!J43/1000000000)/'WB GDP constant US$ old'!J43,"")</f>
        <v>0.423887882862222</v>
      </c>
      <c r="K43" s="65" t="n">
        <f aca="false">IFERROR(('WB GDP current US$ old'!K43/1000000000)/'WB GDP constant US$ old'!K43,"")</f>
        <v>0.417266453879629</v>
      </c>
      <c r="L43" s="65" t="n">
        <f aca="false">IFERROR(('WB GDP current US$ old'!L43/1000000000)/'WB GDP constant US$ old'!L43,"")</f>
        <v>0.420660905117647</v>
      </c>
      <c r="M43" s="65" t="n">
        <f aca="false">IFERROR(('WB GDP current US$ old'!M43/1000000000)/'WB GDP constant US$ old'!M43,"")</f>
        <v>0.426396935226907</v>
      </c>
      <c r="N43" s="65" t="n">
        <f aca="false">IFERROR(('WB GDP current US$ old'!N43/1000000000)/'WB GDP constant US$ old'!N43,"")</f>
        <v>0.410225709008453</v>
      </c>
      <c r="O43" s="65" t="n">
        <f aca="false">IFERROR(('WB GDP current US$ old'!O43/1000000000)/'WB GDP constant US$ old'!O43,"")</f>
        <v>0.399500068843438</v>
      </c>
      <c r="P43" s="65" t="n">
        <f aca="false">IFERROR(('WB GDP current US$ old'!P43/1000000000)/'WB GDP constant US$ old'!P43,"")</f>
        <v>0.402160489206182</v>
      </c>
      <c r="Q43" s="65" t="n">
        <f aca="false">IFERROR(('WB GDP current US$ old'!Q43/1000000000)/'WB GDP constant US$ old'!Q43,"")</f>
        <v>0.441304689613436</v>
      </c>
      <c r="R43" s="65" t="n">
        <f aca="false">IFERROR(('WB GDP current US$ old'!R43/1000000000)/'WB GDP constant US$ old'!R43,"")</f>
        <v>0.499064327988478</v>
      </c>
      <c r="S43" s="65" t="n">
        <f aca="false">IFERROR(('WB GDP current US$ old'!S43/1000000000)/'WB GDP constant US$ old'!S43,"")</f>
        <v>0.507646359881011</v>
      </c>
      <c r="T43" s="65" t="n">
        <f aca="false">IFERROR(('WB GDP current US$ old'!T43/1000000000)/'WB GDP constant US$ old'!T43,"")</f>
        <v>0.529268795529536</v>
      </c>
      <c r="U43" s="65" t="n">
        <f aca="false">IFERROR(('WB GDP current US$ old'!U43/1000000000)/'WB GDP constant US$ old'!U43,"")</f>
        <v>0.506483926210785</v>
      </c>
      <c r="V43" s="65" t="n">
        <f aca="false">IFERROR(('WB GDP current US$ old'!V43/1000000000)/'WB GDP constant US$ old'!V43,"")</f>
        <v>0.535064495547358</v>
      </c>
      <c r="W43" s="65" t="n">
        <f aca="false">IFERROR(('WB GDP current US$ old'!W43/1000000000)/'WB GDP constant US$ old'!W43,"")</f>
        <v>0.410851403875663</v>
      </c>
      <c r="X43" s="65" t="n">
        <f aca="false">IFERROR(('WB GDP current US$ old'!X43/1000000000)/'WB GDP constant US$ old'!X43,"")</f>
        <v>0.455252177145347</v>
      </c>
      <c r="Y43" s="65" t="n">
        <f aca="false">IFERROR(('WB GDP current US$ old'!Y43/1000000000)/'WB GDP constant US$ old'!Y43,"")</f>
        <v>0.452651714549234</v>
      </c>
      <c r="Z43" s="65" t="n">
        <f aca="false">IFERROR(('WB GDP current US$ old'!Z43/1000000000)/'WB GDP constant US$ old'!Z43,"")</f>
        <v>0.441261580918113</v>
      </c>
      <c r="AA43" s="65" t="n">
        <f aca="false">IFERROR(('WB GDP current US$ old'!AA43/1000000000)/'WB GDP constant US$ old'!AA43,"")</f>
        <v>0.423823841425055</v>
      </c>
      <c r="AB43" s="65" t="n">
        <f aca="false">IFERROR(('WB GDP current US$ old'!AB43/1000000000)/'WB GDP constant US$ old'!AB43,"")</f>
        <v>0.430369246253596</v>
      </c>
      <c r="AC43" s="65" t="n">
        <f aca="false">IFERROR(('WB GDP current US$ old'!AC43/1000000000)/'WB GDP constant US$ old'!AC43,"")</f>
        <v>0.420999899771772</v>
      </c>
      <c r="AD43" s="65" t="n">
        <f aca="false">IFERROR(('WB GDP current US$ old'!AD43/1000000000)/'WB GDP constant US$ old'!AD43,"")</f>
        <v>0.441887104299883</v>
      </c>
      <c r="AE43" s="65" t="n">
        <f aca="false">IFERROR(('WB GDP current US$ old'!AE43/1000000000)/'WB GDP constant US$ old'!AE43,"")</f>
        <v>0.394146545215962</v>
      </c>
      <c r="AF43" s="65" t="n">
        <f aca="false">IFERROR(('WB GDP current US$ old'!AF43/1000000000)/'WB GDP constant US$ old'!AF43,"")</f>
        <v>0.320385184658572</v>
      </c>
      <c r="AG43" s="65" t="n">
        <f aca="false">IFERROR(('WB GDP current US$ old'!AG43/1000000000)/'WB GDP constant US$ old'!AG43,"")</f>
        <v>0.329614499765818</v>
      </c>
      <c r="AH43" s="65" t="n">
        <f aca="false">IFERROR(('WB GDP current US$ old'!AH43/1000000000)/'WB GDP constant US$ old'!AH43,"")</f>
        <v>0.352172395711248</v>
      </c>
      <c r="AI43" s="65" t="n">
        <f aca="false">IFERROR(('WB GDP current US$ old'!AI43/1000000000)/'WB GDP constant US$ old'!AI43,"")</f>
        <v>0.351642754954357</v>
      </c>
      <c r="AJ43" s="65" t="n">
        <f aca="false">IFERROR(('WB GDP current US$ old'!AJ43/1000000000)/'WB GDP constant US$ old'!AJ43,"")</f>
        <v>0.341912559959636</v>
      </c>
      <c r="AK43" s="65" t="n">
        <f aca="false">IFERROR(('WB GDP current US$ old'!AK43/1000000000)/'WB GDP constant US$ old'!AK43,"")</f>
        <v>0.333331174193094</v>
      </c>
      <c r="AL43" s="65" t="n">
        <f aca="false">IFERROR(('WB GDP current US$ old'!AL43/1000000000)/'WB GDP constant US$ old'!AL43,"")</f>
        <v>0.304908682394328</v>
      </c>
      <c r="AM43" s="65" t="n">
        <f aca="false">IFERROR(('WB GDP current US$ old'!AM43/1000000000)/'WB GDP constant US$ old'!AM43,"")</f>
        <v>0.342279799415176</v>
      </c>
      <c r="AN43" s="65" t="n">
        <f aca="false">IFERROR(('WB GDP current US$ old'!AN43/1000000000)/'WB GDP constant US$ old'!AN43,"")</f>
        <v>0.401540696580988</v>
      </c>
      <c r="AO43" s="65" t="n">
        <f aca="false">IFERROR(('WB GDP current US$ old'!AO43/1000000000)/'WB GDP constant US$ old'!AO43,"")</f>
        <v>0.429545364092273</v>
      </c>
      <c r="AP43" s="65" t="n">
        <f aca="false">IFERROR(('WB GDP current US$ old'!AP43/1000000000)/'WB GDP constant US$ old'!AP43,"")</f>
        <v>0.437774012281402</v>
      </c>
      <c r="AQ43" s="65" t="n">
        <f aca="false">IFERROR(('WB GDP current US$ old'!AQ43/1000000000)/'WB GDP constant US$ old'!AQ43,"")</f>
        <v>0.434393635078111</v>
      </c>
      <c r="AR43" s="65" t="n">
        <f aca="false">IFERROR(('WB GDP current US$ old'!AR43/1000000000)/'WB GDP constant US$ old'!AR43,"")</f>
        <v>0.428948436238992</v>
      </c>
      <c r="AS43" s="65" t="n">
        <f aca="false">IFERROR(('WB GDP current US$ old'!AS43/1000000000)/'WB GDP constant US$ old'!AS43,"")</f>
        <v>0.437791464479019</v>
      </c>
      <c r="AT43" s="65" t="n">
        <f aca="false">IFERROR(('WB GDP current US$ old'!AT43/1000000000)/'WB GDP constant US$ old'!AT43,"")</f>
        <v>0.44682343927291</v>
      </c>
      <c r="AU43" s="65" t="n">
        <f aca="false">IFERROR(('WB GDP current US$ old'!AU43/1000000000)/'WB GDP constant US$ old'!AU43,"")</f>
        <v>0.449519189959398</v>
      </c>
      <c r="AV43" s="65" t="n">
        <f aca="false">IFERROR(('WB GDP current US$ old'!AV43/1000000000)/'WB GDP constant US$ old'!AV43,"")</f>
        <v>0.46122097335452</v>
      </c>
      <c r="AW43" s="65" t="n">
        <f aca="false">IFERROR(('WB GDP current US$ old'!AW43/1000000000)/'WB GDP constant US$ old'!AW43,"")</f>
        <v>0.493296941367069</v>
      </c>
      <c r="AX43" s="65" t="n">
        <f aca="false">IFERROR(('WB GDP current US$ old'!AX43/1000000000)/'WB GDP constant US$ old'!AX43,"")</f>
        <v>0.517714372755471</v>
      </c>
      <c r="AY43" s="65" t="n">
        <f aca="false">IFERROR(('WB GDP current US$ old'!AY43/1000000000)/'WB GDP constant US$ old'!AY43,"")</f>
        <v>0.552948950266526</v>
      </c>
      <c r="AZ43" s="65" t="n">
        <f aca="false">IFERROR(('WB GDP current US$ old'!AZ43/1000000000)/'WB GDP constant US$ old'!AZ43,"")</f>
        <v>0.62445715186437</v>
      </c>
      <c r="BA43" s="65" t="n">
        <f aca="false">IFERROR(('WB GDP current US$ old'!BA43/1000000000)/'WB GDP constant US$ old'!BA43,"")</f>
        <v>0.73695514278315</v>
      </c>
      <c r="BB43" s="65" t="n">
        <f aca="false">IFERROR(('WB GDP current US$ old'!BB43/1000000000)/'WB GDP constant US$ old'!BB43,"")</f>
        <v>0.74803850576112</v>
      </c>
      <c r="BC43" s="65" t="n">
        <f aca="false">IFERROR(('WB GDP current US$ old'!BC43/1000000000)/'WB GDP constant US$ old'!BC43,"")</f>
        <v>0.806729261385463</v>
      </c>
      <c r="BD43" s="65" t="n">
        <f aca="false">IFERROR(('WB GDP current US$ old'!BD43/1000000000)/'WB GDP constant US$ old'!BD43,"")</f>
        <v>0.913545892034179</v>
      </c>
      <c r="BE43" s="65" t="n">
        <f aca="false">IFERROR(('WB GDP current US$ old'!BE43/1000000000)/'WB GDP constant US$ old'!BE43,"")</f>
        <v>0.956938941808584</v>
      </c>
      <c r="BF43" s="65" t="n">
        <f aca="false">IFERROR(('WB GDP current US$ old'!BF43/1000000000)/'WB GDP constant US$ old'!BF43,"")</f>
        <v>0.996023715920622</v>
      </c>
      <c r="BG43" s="65" t="n">
        <f aca="false">IFERROR(('WB GDP current US$ old'!BG43/1000000000)/'WB GDP constant US$ old'!BG43,"")</f>
        <v>1.0148765126034</v>
      </c>
      <c r="BH43" s="65" t="n">
        <f aca="false">IFERROR(('WB GDP current US$ old'!BH43/1000000000)/'WB GDP constant US$ old'!BH43,"")</f>
        <v>1.00114151897297</v>
      </c>
      <c r="BI43" s="65" t="n">
        <f aca="false">IFERROR(('WB GDP current US$ old'!BI43/1000000000)/'WB GDP constant US$ old'!BI43,"")</f>
        <v>0.951516491654218</v>
      </c>
      <c r="BJ43" s="65" t="n">
        <f aca="false">IFERROR(('WB GDP current US$ old'!BJ43/1000000000)/'WB GDP constant US$ old'!BJ43,"")</f>
        <v>0.975018694724651</v>
      </c>
      <c r="BK43" s="65" t="n">
        <f aca="false">IFERROR(('WB GDP current US$ old'!BK43/1000000000)/'WB GDP constant US$ old'!BK43,"")</f>
        <v>1.03092324600778</v>
      </c>
      <c r="BL43" s="65" t="n">
        <f aca="false">IFERROR(('WB GDP current US$ old'!BL43/1000000000)/'WB GDP constant US$ old'!BL43,"")</f>
        <v>1</v>
      </c>
    </row>
    <row r="44" customFormat="false" ht="15" hidden="false" customHeight="false" outlineLevel="0" collapsed="false">
      <c r="A44" s="0" t="s">
        <v>623</v>
      </c>
      <c r="B44" s="0" t="s">
        <v>286</v>
      </c>
      <c r="C44" s="0" t="s">
        <v>1057</v>
      </c>
      <c r="D44" s="0" t="s">
        <v>1058</v>
      </c>
      <c r="E44" s="65" t="n">
        <f aca="false">IFERROR(('WB GDP current US$ old'!E44/1000000000)/'WB GDP constant US$ old'!E44,"")</f>
        <v>0.0965275724615856</v>
      </c>
      <c r="F44" s="65" t="n">
        <f aca="false">IFERROR(('WB GDP current US$ old'!F44/1000000000)/'WB GDP constant US$ old'!F44,"")</f>
        <v>0.0993874610178531</v>
      </c>
      <c r="G44" s="65" t="n">
        <f aca="false">IFERROR(('WB GDP current US$ old'!G44/1000000000)/'WB GDP constant US$ old'!G44,"")</f>
        <v>0.102476744602523</v>
      </c>
      <c r="H44" s="65" t="n">
        <f aca="false">IFERROR(('WB GDP current US$ old'!H44/1000000000)/'WB GDP constant US$ old'!H44,"")</f>
        <v>0.10556423166454</v>
      </c>
      <c r="I44" s="65" t="n">
        <f aca="false">IFERROR(('WB GDP current US$ old'!I44/1000000000)/'WB GDP constant US$ old'!I44,"")</f>
        <v>0.108627327939639</v>
      </c>
      <c r="J44" s="65" t="n">
        <f aca="false">IFERROR(('WB GDP current US$ old'!J44/1000000000)/'WB GDP constant US$ old'!J44,"")</f>
        <v>0.111956421755893</v>
      </c>
      <c r="K44" s="65" t="n">
        <f aca="false">IFERROR(('WB GDP current US$ old'!K44/1000000000)/'WB GDP constant US$ old'!K44,"")</f>
        <v>0.111721485469853</v>
      </c>
      <c r="L44" s="65" t="n">
        <f aca="false">IFERROR(('WB GDP current US$ old'!L44/1000000000)/'WB GDP constant US$ old'!L44,"")</f>
        <v>0.112944886240629</v>
      </c>
      <c r="M44" s="65" t="n">
        <f aca="false">IFERROR(('WB GDP current US$ old'!M44/1000000000)/'WB GDP constant US$ old'!M44,"")</f>
        <v>0.118733908955811</v>
      </c>
      <c r="N44" s="65" t="n">
        <f aca="false">IFERROR(('WB GDP current US$ old'!N44/1000000000)/'WB GDP constant US$ old'!N44,"")</f>
        <v>0.115168495454233</v>
      </c>
      <c r="O44" s="65" t="n">
        <f aca="false">IFERROR(('WB GDP current US$ old'!O44/1000000000)/'WB GDP constant US$ old'!O44,"")</f>
        <v>0.111557031616804</v>
      </c>
      <c r="P44" s="65" t="n">
        <f aca="false">IFERROR(('WB GDP current US$ old'!P44/1000000000)/'WB GDP constant US$ old'!P44,"")</f>
        <v>0.110927200940386</v>
      </c>
      <c r="Q44" s="65" t="n">
        <f aca="false">IFERROR(('WB GDP current US$ old'!Q44/1000000000)/'WB GDP constant US$ old'!Q44,"")</f>
        <v>0.124239119579379</v>
      </c>
      <c r="R44" s="65" t="n">
        <f aca="false">IFERROR(('WB GDP current US$ old'!R44/1000000000)/'WB GDP constant US$ old'!R44,"")</f>
        <v>0.159063729383587</v>
      </c>
      <c r="S44" s="65" t="n">
        <f aca="false">IFERROR(('WB GDP current US$ old'!S44/1000000000)/'WB GDP constant US$ old'!S44,"")</f>
        <v>0.186608856220915</v>
      </c>
      <c r="T44" s="65" t="n">
        <f aca="false">IFERROR(('WB GDP current US$ old'!T44/1000000000)/'WB GDP constant US$ old'!T44,"")</f>
        <v>0.218630583805289</v>
      </c>
      <c r="U44" s="65" t="n">
        <f aca="false">IFERROR(('WB GDP current US$ old'!U44/1000000000)/'WB GDP constant US$ old'!U44,"")</f>
        <v>0.231821206271508</v>
      </c>
      <c r="V44" s="65" t="n">
        <f aca="false">IFERROR(('WB GDP current US$ old'!V44/1000000000)/'WB GDP constant US$ old'!V44,"")</f>
        <v>0.290297587770963</v>
      </c>
      <c r="W44" s="65" t="n">
        <f aca="false">IFERROR(('WB GDP current US$ old'!W44/1000000000)/'WB GDP constant US$ old'!W44,"")</f>
        <v>0.330069220816114</v>
      </c>
      <c r="X44" s="65" t="n">
        <f aca="false">IFERROR(('WB GDP current US$ old'!X44/1000000000)/'WB GDP constant US$ old'!X44,"")</f>
        <v>0.37304267589616</v>
      </c>
      <c r="Y44" s="65" t="n">
        <f aca="false">IFERROR(('WB GDP current US$ old'!Y44/1000000000)/'WB GDP constant US$ old'!Y44,"")</f>
        <v>0.466269649935342</v>
      </c>
      <c r="Z44" s="65" t="n">
        <f aca="false">IFERROR(('WB GDP current US$ old'!Z44/1000000000)/'WB GDP constant US$ old'!Z44,"")</f>
        <v>0.373331749628895</v>
      </c>
      <c r="AA44" s="65" t="n">
        <f aca="false">IFERROR(('WB GDP current US$ old'!AA44/1000000000)/'WB GDP constant US$ old'!AA44,"")</f>
        <v>0.334343409288292</v>
      </c>
      <c r="AB44" s="65" t="n">
        <f aca="false">IFERROR(('WB GDP current US$ old'!AB44/1000000000)/'WB GDP constant US$ old'!AB44,"")</f>
        <v>0.314399107399254</v>
      </c>
      <c r="AC44" s="65" t="n">
        <f aca="false">IFERROR(('WB GDP current US$ old'!AC44/1000000000)/'WB GDP constant US$ old'!AC44,"")</f>
        <v>0.323290809474047</v>
      </c>
      <c r="AD44" s="65" t="n">
        <f aca="false">IFERROR(('WB GDP current US$ old'!AD44/1000000000)/'WB GDP constant US$ old'!AD44,"")</f>
        <v>0.315515743037979</v>
      </c>
      <c r="AE44" s="65" t="n">
        <f aca="false">IFERROR(('WB GDP current US$ old'!AE44/1000000000)/'WB GDP constant US$ old'!AE44,"")</f>
        <v>0.401048998917604</v>
      </c>
      <c r="AF44" s="65" t="n">
        <f aca="false">IFERROR(('WB GDP current US$ old'!AF44/1000000000)/'WB GDP constant US$ old'!AF44,"")</f>
        <v>0.443292955618192</v>
      </c>
      <c r="AG44" s="65" t="n">
        <f aca="false">IFERROR(('WB GDP current US$ old'!AG44/1000000000)/'WB GDP constant US$ old'!AG44,"")</f>
        <v>0.445590291022594</v>
      </c>
      <c r="AH44" s="65" t="n">
        <f aca="false">IFERROR(('WB GDP current US$ old'!AH44/1000000000)/'WB GDP constant US$ old'!AH44,"")</f>
        <v>0.411821942350666</v>
      </c>
      <c r="AI44" s="65" t="n">
        <f aca="false">IFERROR(('WB GDP current US$ old'!AI44/1000000000)/'WB GDP constant US$ old'!AI44,"")</f>
        <v>0.460699232528625</v>
      </c>
      <c r="AJ44" s="65" t="n">
        <f aca="false">IFERROR(('WB GDP current US$ old'!AJ44/1000000000)/'WB GDP constant US$ old'!AJ44,"")</f>
        <v>0.447576480723375</v>
      </c>
      <c r="AK44" s="65" t="n">
        <f aca="false">IFERROR(('WB GDP current US$ old'!AK44/1000000000)/'WB GDP constant US$ old'!AK44,"")</f>
        <v>0.476910564172813</v>
      </c>
      <c r="AL44" s="65" t="n">
        <f aca="false">IFERROR(('WB GDP current US$ old'!AL44/1000000000)/'WB GDP constant US$ old'!AL44,"")</f>
        <v>0.473237004886067</v>
      </c>
      <c r="AM44" s="65" t="n">
        <f aca="false">IFERROR(('WB GDP current US$ old'!AM44/1000000000)/'WB GDP constant US$ old'!AM44,"")</f>
        <v>0.353314291011602</v>
      </c>
      <c r="AN44" s="65" t="n">
        <f aca="false">IFERROR(('WB GDP current US$ old'!AN44/1000000000)/'WB GDP constant US$ old'!AN44,"")</f>
        <v>0.436394160415125</v>
      </c>
      <c r="AO44" s="65" t="n">
        <f aca="false">IFERROR(('WB GDP current US$ old'!AO44/1000000000)/'WB GDP constant US$ old'!AO44,"")</f>
        <v>0.447031180363824</v>
      </c>
      <c r="AP44" s="65" t="n">
        <f aca="false">IFERROR(('WB GDP current US$ old'!AP44/1000000000)/'WB GDP constant US$ old'!AP44,"")</f>
        <v>0.416094893033696</v>
      </c>
      <c r="AQ44" s="65" t="n">
        <f aca="false">IFERROR(('WB GDP current US$ old'!AQ44/1000000000)/'WB GDP constant US$ old'!AQ44,"")</f>
        <v>0.426646334763035</v>
      </c>
      <c r="AR44" s="65" t="n">
        <f aca="false">IFERROR(('WB GDP current US$ old'!AR44/1000000000)/'WB GDP constant US$ old'!AR44,"")</f>
        <v>0.41201879214997</v>
      </c>
      <c r="AS44" s="65" t="n">
        <f aca="false">IFERROR(('WB GDP current US$ old'!AS44/1000000000)/'WB GDP constant US$ old'!AS44,"")</f>
        <v>0.364305361871437</v>
      </c>
      <c r="AT44" s="65" t="n">
        <f aca="false">IFERROR(('WB GDP current US$ old'!AT44/1000000000)/'WB GDP constant US$ old'!AT44,"")</f>
        <v>0.380341667974135</v>
      </c>
      <c r="AU44" s="65" t="n">
        <f aca="false">IFERROR(('WB GDP current US$ old'!AU44/1000000000)/'WB GDP constant US$ old'!AU44,"")</f>
        <v>0.428323843763731</v>
      </c>
      <c r="AV44" s="65" t="n">
        <f aca="false">IFERROR(('WB GDP current US$ old'!AV44/1000000000)/'WB GDP constant US$ old'!AV44,"")</f>
        <v>0.536990428331821</v>
      </c>
      <c r="AW44" s="65" t="n">
        <f aca="false">IFERROR(('WB GDP current US$ old'!AW44/1000000000)/'WB GDP constant US$ old'!AW44,"")</f>
        <v>0.573442422135775</v>
      </c>
      <c r="AX44" s="65" t="n">
        <f aca="false">IFERROR(('WB GDP current US$ old'!AX44/1000000000)/'WB GDP constant US$ old'!AX44,"")</f>
        <v>0.580992357568261</v>
      </c>
      <c r="AY44" s="65" t="n">
        <f aca="false">IFERROR(('WB GDP current US$ old'!AY44/1000000000)/'WB GDP constant US$ old'!AY44,"")</f>
        <v>0.596593284015153</v>
      </c>
      <c r="AZ44" s="65" t="n">
        <f aca="false">IFERROR(('WB GDP current US$ old'!AZ44/1000000000)/'WB GDP constant US$ old'!AZ44,"")</f>
        <v>0.670277696188899</v>
      </c>
      <c r="BA44" s="65" t="n">
        <f aca="false">IFERROR(('WB GDP current US$ old'!BA44/1000000000)/'WB GDP constant US$ old'!BA44,"")</f>
        <v>0.780482564931194</v>
      </c>
      <c r="BB44" s="65" t="n">
        <f aca="false">IFERROR(('WB GDP current US$ old'!BB44/1000000000)/'WB GDP constant US$ old'!BB44,"")</f>
        <v>0.757528476228995</v>
      </c>
      <c r="BC44" s="65" t="n">
        <f aca="false">IFERROR(('WB GDP current US$ old'!BC44/1000000000)/'WB GDP constant US$ old'!BC44,"")</f>
        <v>0.758800877279091</v>
      </c>
      <c r="BD44" s="65" t="n">
        <f aca="false">IFERROR(('WB GDP current US$ old'!BD44/1000000000)/'WB GDP constant US$ old'!BD44,"")</f>
        <v>0.809743636857882</v>
      </c>
      <c r="BE44" s="65" t="n">
        <f aca="false">IFERROR(('WB GDP current US$ old'!BE44/1000000000)/'WB GDP constant US$ old'!BE44,"")</f>
        <v>0.770981032325008</v>
      </c>
      <c r="BF44" s="65" t="n">
        <f aca="false">IFERROR(('WB GDP current US$ old'!BF44/1000000000)/'WB GDP constant US$ old'!BF44,"")</f>
        <v>0.826554149688552</v>
      </c>
      <c r="BG44" s="65" t="n">
        <f aca="false">IFERROR(('WB GDP current US$ old'!BG44/1000000000)/'WB GDP constant US$ old'!BG44,"")</f>
        <v>0.859114669219272</v>
      </c>
      <c r="BH44" s="65" t="n">
        <f aca="false">IFERROR(('WB GDP current US$ old'!BH44/1000000000)/'WB GDP constant US$ old'!BH44,"")</f>
        <v>1.02258587976502</v>
      </c>
      <c r="BI44" s="65" t="n">
        <f aca="false">IFERROR(('WB GDP current US$ old'!BI44/1000000000)/'WB GDP constant US$ old'!BI44,"")</f>
        <v>0.998855137703126</v>
      </c>
      <c r="BJ44" s="65" t="n">
        <f aca="false">IFERROR(('WB GDP current US$ old'!BJ44/1000000000)/'WB GDP constant US$ old'!BJ44,"")</f>
        <v>1.00067713887795</v>
      </c>
      <c r="BK44" s="65" t="n">
        <f aca="false">IFERROR(('WB GDP current US$ old'!BK44/1000000000)/'WB GDP constant US$ old'!BK44,"")</f>
        <v>1.0527362132157</v>
      </c>
      <c r="BL44" s="65" t="n">
        <f aca="false">IFERROR(('WB GDP current US$ old'!BL44/1000000000)/'WB GDP constant US$ old'!BL44,"")</f>
        <v>1</v>
      </c>
    </row>
    <row r="45" customFormat="false" ht="15" hidden="false" customHeight="false" outlineLevel="0" collapsed="false">
      <c r="A45" s="0" t="s">
        <v>39</v>
      </c>
      <c r="B45" s="0" t="s">
        <v>275</v>
      </c>
      <c r="C45" s="0" t="s">
        <v>1057</v>
      </c>
      <c r="D45" s="0" t="s">
        <v>1058</v>
      </c>
      <c r="E45" s="65" t="n">
        <f aca="false">IFERROR(('WB GDP current US$ old'!E45/1000000000)/'WB GDP constant US$ old'!E45,"")</f>
        <v>0.125753979600729</v>
      </c>
      <c r="F45" s="65" t="n">
        <f aca="false">IFERROR(('WB GDP current US$ old'!F45/1000000000)/'WB GDP constant US$ old'!F45,"")</f>
        <v>0.132087722881161</v>
      </c>
      <c r="G45" s="65" t="n">
        <f aca="false">IFERROR(('WB GDP current US$ old'!G45/1000000000)/'WB GDP constant US$ old'!G45,"")</f>
        <v>0.136332454426306</v>
      </c>
      <c r="H45" s="65" t="n">
        <f aca="false">IFERROR(('WB GDP current US$ old'!H45/1000000000)/'WB GDP constant US$ old'!H45,"")</f>
        <v>0.135970976852973</v>
      </c>
      <c r="I45" s="65" t="n">
        <f aca="false">IFERROR(('WB GDP current US$ old'!I45/1000000000)/'WB GDP constant US$ old'!I45,"")</f>
        <v>0.141976053102825</v>
      </c>
      <c r="J45" s="65" t="n">
        <f aca="false">IFERROR(('WB GDP current US$ old'!J45/1000000000)/'WB GDP constant US$ old'!J45,"")</f>
        <v>0.144804738082497</v>
      </c>
      <c r="K45" s="65" t="n">
        <f aca="false">IFERROR(('WB GDP current US$ old'!K45/1000000000)/'WB GDP constant US$ old'!K45,"")</f>
        <v>0.145069405896305</v>
      </c>
      <c r="L45" s="65" t="n">
        <f aca="false">IFERROR(('WB GDP current US$ old'!L45/1000000000)/'WB GDP constant US$ old'!L45,"")</f>
        <v>0.178260337166458</v>
      </c>
      <c r="M45" s="65" t="n">
        <f aca="false">IFERROR(('WB GDP current US$ old'!M45/1000000000)/'WB GDP constant US$ old'!M45,"")</f>
        <v>0.188976935227083</v>
      </c>
      <c r="N45" s="65" t="n">
        <f aca="false">IFERROR(('WB GDP current US$ old'!N45/1000000000)/'WB GDP constant US$ old'!N45,"")</f>
        <v>0.197141121784274</v>
      </c>
      <c r="O45" s="65" t="n">
        <f aca="false">IFERROR(('WB GDP current US$ old'!O45/1000000000)/'WB GDP constant US$ old'!O45,"")</f>
        <v>0.192486634655173</v>
      </c>
      <c r="P45" s="65" t="n">
        <f aca="false">IFERROR(('WB GDP current US$ old'!P45/1000000000)/'WB GDP constant US$ old'!P45,"")</f>
        <v>0.197878481397108</v>
      </c>
      <c r="Q45" s="65" t="n">
        <f aca="false">IFERROR(('WB GDP current US$ old'!Q45/1000000000)/'WB GDP constant US$ old'!Q45,"")</f>
        <v>0.223486654537213</v>
      </c>
      <c r="R45" s="65" t="n">
        <f aca="false">IFERROR(('WB GDP current US$ old'!R45/1000000000)/'WB GDP constant US$ old'!R45,"")</f>
        <v>0.260715770444118</v>
      </c>
      <c r="S45" s="65" t="n">
        <f aca="false">IFERROR(('WB GDP current US$ old'!S45/1000000000)/'WB GDP constant US$ old'!S45,"")</f>
        <v>0.30194581164873</v>
      </c>
      <c r="T45" s="65" t="n">
        <f aca="false">IFERROR(('WB GDP current US$ old'!T45/1000000000)/'WB GDP constant US$ old'!T45,"")</f>
        <v>0.331265431527628</v>
      </c>
      <c r="U45" s="65" t="n">
        <f aca="false">IFERROR(('WB GDP current US$ old'!U45/1000000000)/'WB GDP constant US$ old'!U45,"")</f>
        <v>0.391761581233297</v>
      </c>
      <c r="V45" s="65" t="n">
        <f aca="false">IFERROR(('WB GDP current US$ old'!V45/1000000000)/'WB GDP constant US$ old'!V45,"")</f>
        <v>0.376878028038765</v>
      </c>
      <c r="W45" s="65" t="n">
        <f aca="false">IFERROR(('WB GDP current US$ old'!W45/1000000000)/'WB GDP constant US$ old'!W45,"")</f>
        <v>0.404668491312543</v>
      </c>
      <c r="X45" s="65" t="n">
        <f aca="false">IFERROR(('WB GDP current US$ old'!X45/1000000000)/'WB GDP constant US$ old'!X45,"")</f>
        <v>0.502924734412508</v>
      </c>
      <c r="Y45" s="65" t="n">
        <f aca="false">IFERROR(('WB GDP current US$ old'!Y45/1000000000)/'WB GDP constant US$ old'!Y45,"")</f>
        <v>0.5950420691135</v>
      </c>
      <c r="Z45" s="65" t="n">
        <f aca="false">IFERROR(('WB GDP current US$ old'!Z45/1000000000)/'WB GDP constant US$ old'!Z45,"")</f>
        <v>0.575747356351668</v>
      </c>
      <c r="AA45" s="65" t="n">
        <f aca="false">IFERROR(('WB GDP current US$ old'!AA45/1000000000)/'WB GDP constant US$ old'!AA45,"")</f>
        <v>0.51351887951706</v>
      </c>
      <c r="AB45" s="65" t="n">
        <f aca="false">IFERROR(('WB GDP current US$ old'!AB45/1000000000)/'WB GDP constant US$ old'!AB45,"")</f>
        <v>0.484389826672941</v>
      </c>
      <c r="AC45" s="65" t="n">
        <f aca="false">IFERROR(('WB GDP current US$ old'!AC45/1000000000)/'WB GDP constant US$ old'!AC45,"")</f>
        <v>0.476345294038923</v>
      </c>
      <c r="AD45" s="65" t="n">
        <f aca="false">IFERROR(('WB GDP current US$ old'!AD45/1000000000)/'WB GDP constant US$ old'!AD45,"")</f>
        <v>0.46037216785783</v>
      </c>
      <c r="AE45" s="65" t="n">
        <f aca="false">IFERROR(('WB GDP current US$ old'!AE45/1000000000)/'WB GDP constant US$ old'!AE45,"")</f>
        <v>0.562033245236762</v>
      </c>
      <c r="AF45" s="65" t="n">
        <f aca="false">IFERROR(('WB GDP current US$ old'!AF45/1000000000)/'WB GDP constant US$ old'!AF45,"")</f>
        <v>0.665283545542015</v>
      </c>
      <c r="AG45" s="65" t="n">
        <f aca="false">IFERROR(('WB GDP current US$ old'!AG45/1000000000)/'WB GDP constant US$ old'!AG45,"")</f>
        <v>0.732945248485889</v>
      </c>
      <c r="AH45" s="65" t="n">
        <f aca="false">IFERROR(('WB GDP current US$ old'!AH45/1000000000)/'WB GDP constant US$ old'!AH45,"")</f>
        <v>0.665664284975757</v>
      </c>
      <c r="AI45" s="65" t="n">
        <f aca="false">IFERROR(('WB GDP current US$ old'!AI45/1000000000)/'WB GDP constant US$ old'!AI45,"")</f>
        <v>0.709683970539226</v>
      </c>
      <c r="AJ45" s="65" t="n">
        <f aca="false">IFERROR(('WB GDP current US$ old'!AJ45/1000000000)/'WB GDP constant US$ old'!AJ45,"")</f>
        <v>0.822652090263707</v>
      </c>
      <c r="AK45" s="65" t="n">
        <f aca="false">IFERROR(('WB GDP current US$ old'!AK45/1000000000)/'WB GDP constant US$ old'!AK45,"")</f>
        <v>0.778095580470916</v>
      </c>
      <c r="AL45" s="65" t="n">
        <f aca="false">IFERROR(('WB GDP current US$ old'!AL45/1000000000)/'WB GDP constant US$ old'!AL45,"")</f>
        <v>1.1493199435521</v>
      </c>
      <c r="AM45" s="65" t="n">
        <f aca="false">IFERROR(('WB GDP current US$ old'!AM45/1000000000)/'WB GDP constant US$ old'!AM45,"")</f>
        <v>0.769741753409698</v>
      </c>
      <c r="AN45" s="65" t="n">
        <f aca="false">IFERROR(('WB GDP current US$ old'!AN45/1000000000)/'WB GDP constant US$ old'!AN45,"")</f>
        <v>0.67682163926305</v>
      </c>
      <c r="AO45" s="65" t="n">
        <f aca="false">IFERROR(('WB GDP current US$ old'!AO45/1000000000)/'WB GDP constant US$ old'!AO45,"")</f>
        <v>0.707006196084028</v>
      </c>
      <c r="AP45" s="65" t="n">
        <f aca="false">IFERROR(('WB GDP current US$ old'!AP45/1000000000)/'WB GDP constant US$ old'!AP45,"")</f>
        <v>0.692315755335441</v>
      </c>
      <c r="AQ45" s="65" t="n">
        <f aca="false">IFERROR(('WB GDP current US$ old'!AQ45/1000000000)/'WB GDP constant US$ old'!AQ45,"")</f>
        <v>0.648995428541394</v>
      </c>
      <c r="AR45" s="65" t="n">
        <f aca="false">IFERROR(('WB GDP current US$ old'!AR45/1000000000)/'WB GDP constant US$ old'!AR45,"")</f>
        <v>0.656619539715181</v>
      </c>
      <c r="AS45" s="65" t="n">
        <f aca="false">IFERROR(('WB GDP current US$ old'!AS45/1000000000)/'WB GDP constant US$ old'!AS45,"")</f>
        <v>0.57098480454053</v>
      </c>
      <c r="AT45" s="65" t="n">
        <f aca="false">IFERROR(('WB GDP current US$ old'!AT45/1000000000)/'WB GDP constant US$ old'!AT45,"")</f>
        <v>0.562679434658741</v>
      </c>
      <c r="AU45" s="65" t="n">
        <f aca="false">IFERROR(('WB GDP current US$ old'!AU45/1000000000)/'WB GDP constant US$ old'!AU45,"")</f>
        <v>0.602681489641642</v>
      </c>
      <c r="AV45" s="65" t="n">
        <f aca="false">IFERROR(('WB GDP current US$ old'!AV45/1000000000)/'WB GDP constant US$ old'!AV45,"")</f>
        <v>0.724164134080644</v>
      </c>
      <c r="AW45" s="65" t="n">
        <f aca="false">IFERROR(('WB GDP current US$ old'!AW45/1000000000)/'WB GDP constant US$ old'!AW45,"")</f>
        <v>0.812522345930194</v>
      </c>
      <c r="AX45" s="65" t="n">
        <f aca="false">IFERROR(('WB GDP current US$ old'!AX45/1000000000)/'WB GDP constant US$ old'!AX45,"")</f>
        <v>0.819875345959093</v>
      </c>
      <c r="AY45" s="65" t="n">
        <f aca="false">IFERROR(('WB GDP current US$ old'!AY45/1000000000)/'WB GDP constant US$ old'!AY45,"")</f>
        <v>0.85483145292692</v>
      </c>
      <c r="AZ45" s="65" t="n">
        <f aca="false">IFERROR(('WB GDP current US$ old'!AZ45/1000000000)/'WB GDP constant US$ old'!AZ45,"")</f>
        <v>0.94157145945813</v>
      </c>
      <c r="BA45" s="65" t="n">
        <f aca="false">IFERROR(('WB GDP current US$ old'!BA45/1000000000)/'WB GDP constant US$ old'!BA45,"")</f>
        <v>1.07436211483754</v>
      </c>
      <c r="BB45" s="65" t="n">
        <f aca="false">IFERROR(('WB GDP current US$ old'!BB45/1000000000)/'WB GDP constant US$ old'!BB45,"")</f>
        <v>1.03565076365063</v>
      </c>
      <c r="BC45" s="65" t="n">
        <f aca="false">IFERROR(('WB GDP current US$ old'!BC45/1000000000)/'WB GDP constant US$ old'!BC45,"")</f>
        <v>1.00720550737874</v>
      </c>
      <c r="BD45" s="65" t="n">
        <f aca="false">IFERROR(('WB GDP current US$ old'!BD45/1000000000)/'WB GDP constant US$ old'!BD45,"")</f>
        <v>1.08576853639694</v>
      </c>
      <c r="BE45" s="65" t="n">
        <f aca="false">IFERROR(('WB GDP current US$ old'!BE45/1000000000)/'WB GDP constant US$ old'!BE45,"")</f>
        <v>1.02894237946247</v>
      </c>
      <c r="BF45" s="65" t="n">
        <f aca="false">IFERROR(('WB GDP current US$ old'!BF45/1000000000)/'WB GDP constant US$ old'!BF45,"")</f>
        <v>1.08535393531748</v>
      </c>
      <c r="BG45" s="65" t="n">
        <f aca="false">IFERROR(('WB GDP current US$ old'!BG45/1000000000)/'WB GDP constant US$ old'!BG45,"")</f>
        <v>1.10842312074036</v>
      </c>
      <c r="BH45" s="65" t="n">
        <f aca="false">IFERROR(('WB GDP current US$ old'!BH45/1000000000)/'WB GDP constant US$ old'!BH45,"")</f>
        <v>0.927370796474578</v>
      </c>
      <c r="BI45" s="65" t="n">
        <f aca="false">IFERROR(('WB GDP current US$ old'!BI45/1000000000)/'WB GDP constant US$ old'!BI45,"")</f>
        <v>0.935316967513096</v>
      </c>
      <c r="BJ45" s="65" t="n">
        <f aca="false">IFERROR(('WB GDP current US$ old'!BJ45/1000000000)/'WB GDP constant US$ old'!BJ45,"")</f>
        <v>0.968715295800871</v>
      </c>
      <c r="BK45" s="65" t="n">
        <f aca="false">IFERROR(('WB GDP current US$ old'!BK45/1000000000)/'WB GDP constant US$ old'!BK45,"")</f>
        <v>1.02887918025687</v>
      </c>
      <c r="BL45" s="65" t="n">
        <f aca="false">IFERROR(('WB GDP current US$ old'!BL45/1000000000)/'WB GDP constant US$ old'!BL45,"")</f>
        <v>1</v>
      </c>
    </row>
    <row r="46" customFormat="false" ht="15" hidden="false" customHeight="false" outlineLevel="0" collapsed="false">
      <c r="A46" s="0" t="s">
        <v>617</v>
      </c>
      <c r="B46" s="0" t="s">
        <v>283</v>
      </c>
      <c r="C46" s="0" t="s">
        <v>1057</v>
      </c>
      <c r="D46" s="0" t="s">
        <v>1058</v>
      </c>
      <c r="E46" s="65" t="n">
        <f aca="false">IFERROR(('WB GDP current US$ old'!E46/1000000000)/'WB GDP constant US$ old'!E46,"")</f>
        <v>0.15469906732707</v>
      </c>
      <c r="F46" s="65" t="n">
        <f aca="false">IFERROR(('WB GDP current US$ old'!F46/1000000000)/'WB GDP constant US$ old'!F46,"")</f>
        <v>0.159445334492284</v>
      </c>
      <c r="G46" s="65" t="n">
        <f aca="false">IFERROR(('WB GDP current US$ old'!G46/1000000000)/'WB GDP constant US$ old'!G46,"")</f>
        <v>0.161093962002517</v>
      </c>
      <c r="H46" s="65" t="n">
        <f aca="false">IFERROR(('WB GDP current US$ old'!H46/1000000000)/'WB GDP constant US$ old'!H46,"")</f>
        <v>0.251678738233137</v>
      </c>
      <c r="I46" s="65" t="n">
        <f aca="false">IFERROR(('WB GDP current US$ old'!I46/1000000000)/'WB GDP constant US$ old'!I46,"")</f>
        <v>0.119642875368445</v>
      </c>
      <c r="J46" s="65" t="n">
        <f aca="false">IFERROR(('WB GDP current US$ old'!J46/1000000000)/'WB GDP constant US$ old'!J46,"")</f>
        <v>0.166246313561473</v>
      </c>
      <c r="K46" s="65" t="n">
        <f aca="false">IFERROR(('WB GDP current US$ old'!K46/1000000000)/'WB GDP constant US$ old'!K46,"")</f>
        <v>0.174515106950817</v>
      </c>
      <c r="L46" s="65" t="n">
        <f aca="false">IFERROR(('WB GDP current US$ old'!L46/1000000000)/'WB GDP constant US$ old'!L46,"")</f>
        <v>0.131589307775938</v>
      </c>
      <c r="M46" s="65" t="n">
        <f aca="false">IFERROR(('WB GDP current US$ old'!M46/1000000000)/'WB GDP constant US$ old'!M46,"")</f>
        <v>0.145718286417558</v>
      </c>
      <c r="N46" s="65" t="n">
        <f aca="false">IFERROR(('WB GDP current US$ old'!N46/1000000000)/'WB GDP constant US$ old'!N46,"")</f>
        <v>0.171555685885482</v>
      </c>
      <c r="O46" s="65" t="n">
        <f aca="false">IFERROR(('WB GDP current US$ old'!O46/1000000000)/'WB GDP constant US$ old'!O46,"")</f>
        <v>0.166688738742391</v>
      </c>
      <c r="P46" s="65" t="n">
        <f aca="false">IFERROR(('WB GDP current US$ old'!P46/1000000000)/'WB GDP constant US$ old'!P46,"")</f>
        <v>0.18036337744958</v>
      </c>
      <c r="Q46" s="65" t="n">
        <f aca="false">IFERROR(('WB GDP current US$ old'!Q46/1000000000)/'WB GDP constant US$ old'!Q46,"")</f>
        <v>0.198726891583203</v>
      </c>
      <c r="R46" s="65" t="n">
        <f aca="false">IFERROR(('WB GDP current US$ old'!R46/1000000000)/'WB GDP constant US$ old'!R46,"")</f>
        <v>0.234273269026404</v>
      </c>
      <c r="S46" s="65" t="n">
        <f aca="false">IFERROR(('WB GDP current US$ old'!S46/1000000000)/'WB GDP constant US$ old'!S46,"")</f>
        <v>0.277000784517451</v>
      </c>
      <c r="T46" s="65" t="n">
        <f aca="false">IFERROR(('WB GDP current US$ old'!T46/1000000000)/'WB GDP constant US$ old'!T46,"")</f>
        <v>0.310976088536425</v>
      </c>
      <c r="U46" s="65" t="n">
        <f aca="false">IFERROR(('WB GDP current US$ old'!U46/1000000000)/'WB GDP constant US$ old'!U46,"")</f>
        <v>0.309524184925705</v>
      </c>
      <c r="V46" s="65" t="n">
        <f aca="false">IFERROR(('WB GDP current US$ old'!V46/1000000000)/'WB GDP constant US$ old'!V46,"")</f>
        <v>0.393016079528525</v>
      </c>
      <c r="W46" s="65" t="n">
        <f aca="false">IFERROR(('WB GDP current US$ old'!W46/1000000000)/'WB GDP constant US$ old'!W46,"")</f>
        <v>0.517064584723027</v>
      </c>
      <c r="X46" s="65" t="n">
        <f aca="false">IFERROR(('WB GDP current US$ old'!X46/1000000000)/'WB GDP constant US$ old'!X46,"")</f>
        <v>0.504662664776338</v>
      </c>
      <c r="Y46" s="65" t="n">
        <f aca="false">IFERROR(('WB GDP current US$ old'!Y46/1000000000)/'WB GDP constant US$ old'!Y46,"")</f>
        <v>0.471751836131797</v>
      </c>
      <c r="Z46" s="65" t="n">
        <f aca="false">IFERROR(('WB GDP current US$ old'!Z46/1000000000)/'WB GDP constant US$ old'!Z46,"")</f>
        <v>0.401454299244288</v>
      </c>
      <c r="AA46" s="65" t="n">
        <f aca="false">IFERROR(('WB GDP current US$ old'!AA46/1000000000)/'WB GDP constant US$ old'!AA46,"")</f>
        <v>0.439128855349342</v>
      </c>
      <c r="AB46" s="65" t="n">
        <f aca="false">IFERROR(('WB GDP current US$ old'!AB46/1000000000)/'WB GDP constant US$ old'!AB46,"")</f>
        <v>0.34912088318551</v>
      </c>
      <c r="AC46" s="65" t="n">
        <f aca="false">IFERROR(('WB GDP current US$ old'!AC46/1000000000)/'WB GDP constant US$ old'!AC46,"")</f>
        <v>0.236153152156018</v>
      </c>
      <c r="AD46" s="65" t="n">
        <f aca="false">IFERROR(('WB GDP current US$ old'!AD46/1000000000)/'WB GDP constant US$ old'!AD46,"")</f>
        <v>0.215230070300395</v>
      </c>
      <c r="AE46" s="65" t="n">
        <f aca="false">IFERROR(('WB GDP current US$ old'!AE46/1000000000)/'WB GDP constant US$ old'!AE46,"")</f>
        <v>0.231253368116744</v>
      </c>
      <c r="AF46" s="65" t="n">
        <f aca="false">IFERROR(('WB GDP current US$ old'!AF46/1000000000)/'WB GDP constant US$ old'!AF46,"")</f>
        <v>0.213159653217902</v>
      </c>
      <c r="AG46" s="65" t="n">
        <f aca="false">IFERROR(('WB GDP current US$ old'!AG46/1000000000)/'WB GDP constant US$ old'!AG46,"")</f>
        <v>0.245382436723375</v>
      </c>
      <c r="AH46" s="65" t="n">
        <f aca="false">IFERROR(('WB GDP current US$ old'!AH46/1000000000)/'WB GDP constant US$ old'!AH46,"")</f>
        <v>0.253032172326008</v>
      </c>
      <c r="AI46" s="65" t="n">
        <f aca="false">IFERROR(('WB GDP current US$ old'!AI46/1000000000)/'WB GDP constant US$ old'!AI46,"")</f>
        <v>0.280663541837421</v>
      </c>
      <c r="AJ46" s="65" t="n">
        <f aca="false">IFERROR(('WB GDP current US$ old'!AJ46/1000000000)/'WB GDP constant US$ old'!AJ46,"")</f>
        <v>0.315507816482258</v>
      </c>
      <c r="AK46" s="65" t="n">
        <f aca="false">IFERROR(('WB GDP current US$ old'!AK46/1000000000)/'WB GDP constant US$ old'!AK46,"")</f>
        <v>0.301318870386349</v>
      </c>
      <c r="AL46" s="65" t="n">
        <f aca="false">IFERROR(('WB GDP current US$ old'!AL46/1000000000)/'WB GDP constant US$ old'!AL46,"")</f>
        <v>0.453140618984204</v>
      </c>
      <c r="AM46" s="65" t="n">
        <f aca="false">IFERROR(('WB GDP current US$ old'!AM46/1000000000)/'WB GDP constant US$ old'!AM46,"")</f>
        <v>0.256344093708563</v>
      </c>
      <c r="AN46" s="65" t="n">
        <f aca="false">IFERROR(('WB GDP current US$ old'!AN46/1000000000)/'WB GDP constant US$ old'!AN46,"")</f>
        <v>0.246823329622166</v>
      </c>
      <c r="AO46" s="65" t="n">
        <f aca="false">IFERROR(('WB GDP current US$ old'!AO46/1000000000)/'WB GDP constant US$ old'!AO46,"")</f>
        <v>0.255031674941826</v>
      </c>
      <c r="AP46" s="65" t="n">
        <f aca="false">IFERROR(('WB GDP current US$ old'!AP46/1000000000)/'WB GDP constant US$ old'!AP46,"")</f>
        <v>0.285162544428607</v>
      </c>
      <c r="AQ46" s="65" t="n">
        <f aca="false">IFERROR(('WB GDP current US$ old'!AQ46/1000000000)/'WB GDP constant US$ old'!AQ46,"")</f>
        <v>0.295807525802645</v>
      </c>
      <c r="AR46" s="65" t="n">
        <f aca="false">IFERROR(('WB GDP current US$ old'!AR46/1000000000)/'WB GDP constant US$ old'!AR46,"")</f>
        <v>0.234215897889495</v>
      </c>
      <c r="AS46" s="65" t="n">
        <f aca="false">IFERROR(('WB GDP current US$ old'!AS46/1000000000)/'WB GDP constant US$ old'!AS46,"")</f>
        <v>1.01939412593064</v>
      </c>
      <c r="AT46" s="65" t="n">
        <f aca="false">IFERROR(('WB GDP current US$ old'!AT46/1000000000)/'WB GDP constant US$ old'!AT46,"")</f>
        <v>0.405756922353545</v>
      </c>
      <c r="AU46" s="65" t="n">
        <f aca="false">IFERROR(('WB GDP current US$ old'!AU46/1000000000)/'WB GDP constant US$ old'!AU46,"")</f>
        <v>0.462485854299979</v>
      </c>
      <c r="AV46" s="65" t="n">
        <f aca="false">IFERROR(('WB GDP current US$ old'!AV46/1000000000)/'WB GDP constant US$ old'!AV46,"")</f>
        <v>0.448568128356441</v>
      </c>
      <c r="AW46" s="65" t="n">
        <f aca="false">IFERROR(('WB GDP current US$ old'!AW46/1000000000)/'WB GDP constant US$ old'!AW46,"")</f>
        <v>0.48419424252209</v>
      </c>
      <c r="AX46" s="65" t="n">
        <f aca="false">IFERROR(('WB GDP current US$ old'!AX46/1000000000)/'WB GDP constant US$ old'!AX46,"")</f>
        <v>0.530057851382455</v>
      </c>
      <c r="AY46" s="65" t="n">
        <f aca="false">IFERROR(('WB GDP current US$ old'!AY46/1000000000)/'WB GDP constant US$ old'!AY46,"")</f>
        <v>0.607910166629738</v>
      </c>
      <c r="AZ46" s="65" t="n">
        <f aca="false">IFERROR(('WB GDP current US$ old'!AZ46/1000000000)/'WB GDP constant US$ old'!AZ46,"")</f>
        <v>0.662561485790755</v>
      </c>
      <c r="BA46" s="65" t="n">
        <f aca="false">IFERROR(('WB GDP current US$ old'!BA46/1000000000)/'WB GDP constant US$ old'!BA46,"")</f>
        <v>0.737444829792751</v>
      </c>
      <c r="BB46" s="65" t="n">
        <f aca="false">IFERROR(('WB GDP current US$ old'!BB46/1000000000)/'WB GDP constant US$ old'!BB46,"")</f>
        <v>0.675665256004944</v>
      </c>
      <c r="BC46" s="65" t="n">
        <f aca="false">IFERROR(('WB GDP current US$ old'!BC46/1000000000)/'WB GDP constant US$ old'!BC46,"")</f>
        <v>0.729512572379228</v>
      </c>
      <c r="BD46" s="65" t="n">
        <f aca="false">IFERROR(('WB GDP current US$ old'!BD46/1000000000)/'WB GDP constant US$ old'!BD46,"")</f>
        <v>0.817866314945953</v>
      </c>
      <c r="BE46" s="65" t="n">
        <f aca="false">IFERROR(('WB GDP current US$ old'!BE46/1000000000)/'WB GDP constant US$ old'!BE46,"")</f>
        <v>0.866199093979006</v>
      </c>
      <c r="BF46" s="65" t="n">
        <f aca="false">IFERROR(('WB GDP current US$ old'!BF46/1000000000)/'WB GDP constant US$ old'!BF46,"")</f>
        <v>0.890387057134685</v>
      </c>
      <c r="BG46" s="65" t="n">
        <f aca="false">IFERROR(('WB GDP current US$ old'!BG46/1000000000)/'WB GDP constant US$ old'!BG46,"")</f>
        <v>0.893732831780974</v>
      </c>
      <c r="BH46" s="65" t="n">
        <f aca="false">IFERROR(('WB GDP current US$ old'!BH46/1000000000)/'WB GDP constant US$ old'!BH46,"")</f>
        <v>0.882678384297252</v>
      </c>
      <c r="BI46" s="65" t="n">
        <f aca="false">IFERROR(('WB GDP current US$ old'!BI46/1000000000)/'WB GDP constant US$ old'!BI46,"")</f>
        <v>0.844197797489843</v>
      </c>
      <c r="BJ46" s="65" t="n">
        <f aca="false">IFERROR(('WB GDP current US$ old'!BJ46/1000000000)/'WB GDP constant US$ old'!BJ46,"")</f>
        <v>0.833249863983584</v>
      </c>
      <c r="BK46" s="65" t="n">
        <f aca="false">IFERROR(('WB GDP current US$ old'!BK46/1000000000)/'WB GDP constant US$ old'!BK46,"")</f>
        <v>0.969919686723827</v>
      </c>
      <c r="BL46" s="65" t="n">
        <f aca="false">IFERROR(('WB GDP current US$ old'!BL46/1000000000)/'WB GDP constant US$ old'!BL46,"")</f>
        <v>1</v>
      </c>
    </row>
    <row r="47" customFormat="false" ht="15" hidden="false" customHeight="false" outlineLevel="0" collapsed="false">
      <c r="A47" s="0" t="s">
        <v>596</v>
      </c>
      <c r="B47" s="0" t="s">
        <v>284</v>
      </c>
      <c r="C47" s="0" t="s">
        <v>1057</v>
      </c>
      <c r="D47" s="0" t="s">
        <v>1058</v>
      </c>
      <c r="E47" s="65" t="n">
        <f aca="false">IFERROR(('WB GDP current US$ old'!E47/1000000000)/'WB GDP constant US$ old'!E47,"")</f>
        <v>0.0785874003604549</v>
      </c>
      <c r="F47" s="65" t="n">
        <f aca="false">IFERROR(('WB GDP current US$ old'!F47/1000000000)/'WB GDP constant US$ old'!F47,"")</f>
        <v>0.0835115187433251</v>
      </c>
      <c r="G47" s="65" t="n">
        <f aca="false">IFERROR(('WB GDP current US$ old'!G47/1000000000)/'WB GDP constant US$ old'!G47,"")</f>
        <v>0.087151451892707</v>
      </c>
      <c r="H47" s="65" t="n">
        <f aca="false">IFERROR(('WB GDP current US$ old'!H47/1000000000)/'WB GDP constant US$ old'!H47,"")</f>
        <v>0.0939255577808288</v>
      </c>
      <c r="I47" s="65" t="n">
        <f aca="false">IFERROR(('WB GDP current US$ old'!I47/1000000000)/'WB GDP constant US$ old'!I47,"")</f>
        <v>0.0975429610943914</v>
      </c>
      <c r="J47" s="65" t="n">
        <f aca="false">IFERROR(('WB GDP current US$ old'!J47/1000000000)/'WB GDP constant US$ old'!J47,"")</f>
        <v>0.100480268964606</v>
      </c>
      <c r="K47" s="65" t="n">
        <f aca="false">IFERROR(('WB GDP current US$ old'!K47/1000000000)/'WB GDP constant US$ old'!K47,"")</f>
        <v>0.110277908262474</v>
      </c>
      <c r="L47" s="65" t="n">
        <f aca="false">IFERROR(('WB GDP current US$ old'!L47/1000000000)/'WB GDP constant US$ old'!L47,"")</f>
        <v>0.116208349069703</v>
      </c>
      <c r="M47" s="65" t="n">
        <f aca="false">IFERROR(('WB GDP current US$ old'!M47/1000000000)/'WB GDP constant US$ old'!M47,"")</f>
        <v>0.11426791580082</v>
      </c>
      <c r="N47" s="65" t="n">
        <f aca="false">IFERROR(('WB GDP current US$ old'!N47/1000000000)/'WB GDP constant US$ old'!N47,"")</f>
        <v>0.112080394849019</v>
      </c>
      <c r="O47" s="65" t="n">
        <f aca="false">IFERROR(('WB GDP current US$ old'!O47/1000000000)/'WB GDP constant US$ old'!O47,"")</f>
        <v>0.10932430190862</v>
      </c>
      <c r="P47" s="65" t="n">
        <f aca="false">IFERROR(('WB GDP current US$ old'!P47/1000000000)/'WB GDP constant US$ old'!P47,"")</f>
        <v>0.11886255890809</v>
      </c>
      <c r="Q47" s="65" t="n">
        <f aca="false">IFERROR(('WB GDP current US$ old'!Q47/1000000000)/'WB GDP constant US$ old'!Q47,"")</f>
        <v>0.139511101027242</v>
      </c>
      <c r="R47" s="65" t="n">
        <f aca="false">IFERROR(('WB GDP current US$ old'!R47/1000000000)/'WB GDP constant US$ old'!R47,"")</f>
        <v>0.170114792617944</v>
      </c>
      <c r="S47" s="65" t="n">
        <f aca="false">IFERROR(('WB GDP current US$ old'!S47/1000000000)/'WB GDP constant US$ old'!S47,"")</f>
        <v>0.170305022832671</v>
      </c>
      <c r="T47" s="65" t="n">
        <f aca="false">IFERROR(('WB GDP current US$ old'!T47/1000000000)/'WB GDP constant US$ old'!T47,"")</f>
        <v>0.207162611950661</v>
      </c>
      <c r="U47" s="65" t="n">
        <f aca="false">IFERROR(('WB GDP current US$ old'!U47/1000000000)/'WB GDP constant US$ old'!U47,"")</f>
        <v>0.201922358372002</v>
      </c>
      <c r="V47" s="65" t="n">
        <f aca="false">IFERROR(('WB GDP current US$ old'!V47/1000000000)/'WB GDP constant US$ old'!V47,"")</f>
        <v>0.224916655764414</v>
      </c>
      <c r="W47" s="65" t="n">
        <f aca="false">IFERROR(('WB GDP current US$ old'!W47/1000000000)/'WB GDP constant US$ old'!W47,"")</f>
        <v>0.242846483764776</v>
      </c>
      <c r="X47" s="65" t="n">
        <f aca="false">IFERROR(('WB GDP current US$ old'!X47/1000000000)/'WB GDP constant US$ old'!X47,"")</f>
        <v>0.301668230603878</v>
      </c>
      <c r="Y47" s="65" t="n">
        <f aca="false">IFERROR(('WB GDP current US$ old'!Y47/1000000000)/'WB GDP constant US$ old'!Y47,"")</f>
        <v>0.364910114152448</v>
      </c>
      <c r="Z47" s="65" t="n">
        <f aca="false">IFERROR(('WB GDP current US$ old'!Z47/1000000000)/'WB GDP constant US$ old'!Z47,"")</f>
        <v>0.362574592690449</v>
      </c>
      <c r="AA47" s="65" t="n">
        <f aca="false">IFERROR(('WB GDP current US$ old'!AA47/1000000000)/'WB GDP constant US$ old'!AA47,"")</f>
        <v>0.317943960173524</v>
      </c>
      <c r="AB47" s="65" t="n">
        <f aca="false">IFERROR(('WB GDP current US$ old'!AB47/1000000000)/'WB GDP constant US$ old'!AB47,"")</f>
        <v>0.291552094086791</v>
      </c>
      <c r="AC47" s="65" t="n">
        <f aca="false">IFERROR(('WB GDP current US$ old'!AC47/1000000000)/'WB GDP constant US$ old'!AC47,"")</f>
        <v>0.285054429241653</v>
      </c>
      <c r="AD47" s="65" t="n">
        <f aca="false">IFERROR(('WB GDP current US$ old'!AD47/1000000000)/'WB GDP constant US$ old'!AD47,"")</f>
        <v>0.284173270573085</v>
      </c>
      <c r="AE47" s="65" t="n">
        <f aca="false">IFERROR(('WB GDP current US$ old'!AE47/1000000000)/'WB GDP constant US$ old'!AE47,"")</f>
        <v>0.261110817069296</v>
      </c>
      <c r="AF47" s="65" t="n">
        <f aca="false">IFERROR(('WB GDP current US$ old'!AF47/1000000000)/'WB GDP constant US$ old'!AF47,"")</f>
        <v>0.323822296728089</v>
      </c>
      <c r="AG47" s="65" t="n">
        <f aca="false">IFERROR(('WB GDP current US$ old'!AG47/1000000000)/'WB GDP constant US$ old'!AG47,"")</f>
        <v>0.306400777334181</v>
      </c>
      <c r="AH47" s="65" t="n">
        <f aca="false">IFERROR(('WB GDP current US$ old'!AH47/1000000000)/'WB GDP constant US$ old'!AH47,"")</f>
        <v>0.322534784331327</v>
      </c>
      <c r="AI47" s="65" t="n">
        <f aca="false">IFERROR(('WB GDP current US$ old'!AI47/1000000000)/'WB GDP constant US$ old'!AI47,"")</f>
        <v>0.374019910524977</v>
      </c>
      <c r="AJ47" s="65" t="n">
        <f aca="false">IFERROR(('WB GDP current US$ old'!AJ47/1000000000)/'WB GDP constant US$ old'!AJ47,"")</f>
        <v>0.355626480600927</v>
      </c>
      <c r="AK47" s="65" t="n">
        <f aca="false">IFERROR(('WB GDP current US$ old'!AK47/1000000000)/'WB GDP constant US$ old'!AK47,"")</f>
        <v>0.37307661373394</v>
      </c>
      <c r="AL47" s="65" t="n">
        <f aca="false">IFERROR(('WB GDP current US$ old'!AL47/1000000000)/'WB GDP constant US$ old'!AL47,"")</f>
        <v>0.2464886169501</v>
      </c>
      <c r="AM47" s="65" t="n">
        <f aca="false">IFERROR(('WB GDP current US$ old'!AM47/1000000000)/'WB GDP constant US$ old'!AM47,"")</f>
        <v>0.240482004185637</v>
      </c>
      <c r="AN47" s="65" t="n">
        <f aca="false">IFERROR(('WB GDP current US$ old'!AN47/1000000000)/'WB GDP constant US$ old'!AN47,"")</f>
        <v>0.27657280546226</v>
      </c>
      <c r="AO47" s="65" t="n">
        <f aca="false">IFERROR(('WB GDP current US$ old'!AO47/1000000000)/'WB GDP constant US$ old'!AO47,"")</f>
        <v>0.31842071620139</v>
      </c>
      <c r="AP47" s="65" t="n">
        <f aca="false">IFERROR(('WB GDP current US$ old'!AP47/1000000000)/'WB GDP constant US$ old'!AP47,"")</f>
        <v>0.292932144302963</v>
      </c>
      <c r="AQ47" s="65" t="n">
        <f aca="false">IFERROR(('WB GDP current US$ old'!AQ47/1000000000)/'WB GDP constant US$ old'!AQ47,"")</f>
        <v>0.237002776717609</v>
      </c>
      <c r="AR47" s="65" t="n">
        <f aca="false">IFERROR(('WB GDP current US$ old'!AR47/1000000000)/'WB GDP constant US$ old'!AR47,"")</f>
        <v>0.293755369866401</v>
      </c>
      <c r="AS47" s="65" t="n">
        <f aca="false">IFERROR(('WB GDP current US$ old'!AS47/1000000000)/'WB GDP constant US$ old'!AS47,"")</f>
        <v>0.373529180669422</v>
      </c>
      <c r="AT47" s="65" t="n">
        <f aca="false">IFERROR(('WB GDP current US$ old'!AT47/1000000000)/'WB GDP constant US$ old'!AT47,"")</f>
        <v>0.312549696654518</v>
      </c>
      <c r="AU47" s="65" t="n">
        <f aca="false">IFERROR(('WB GDP current US$ old'!AU47/1000000000)/'WB GDP constant US$ old'!AU47,"")</f>
        <v>0.324240749750374</v>
      </c>
      <c r="AV47" s="65" t="n">
        <f aca="false">IFERROR(('WB GDP current US$ old'!AV47/1000000000)/'WB GDP constant US$ old'!AV47,"")</f>
        <v>0.371388287554906</v>
      </c>
      <c r="AW47" s="65" t="n">
        <f aca="false">IFERROR(('WB GDP current US$ old'!AW47/1000000000)/'WB GDP constant US$ old'!AW47,"")</f>
        <v>0.477045774176733</v>
      </c>
      <c r="AX47" s="65" t="n">
        <f aca="false">IFERROR(('WB GDP current US$ old'!AX47/1000000000)/'WB GDP constant US$ old'!AX47,"")</f>
        <v>0.632175062495426</v>
      </c>
      <c r="AY47" s="65" t="n">
        <f aca="false">IFERROR(('WB GDP current US$ old'!AY47/1000000000)/'WB GDP constant US$ old'!AY47,"")</f>
        <v>0.71063207784495</v>
      </c>
      <c r="AZ47" s="65" t="n">
        <f aca="false">IFERROR(('WB GDP current US$ old'!AZ47/1000000000)/'WB GDP constant US$ old'!AZ47,"")</f>
        <v>0.827930075889524</v>
      </c>
      <c r="BA47" s="65" t="n">
        <f aca="false">IFERROR(('WB GDP current US$ old'!BA47/1000000000)/'WB GDP constant US$ old'!BA47,"")</f>
        <v>1.03306291428621</v>
      </c>
      <c r="BB47" s="65" t="n">
        <f aca="false">IFERROR(('WB GDP current US$ old'!BB47/1000000000)/'WB GDP constant US$ old'!BB47,"")</f>
        <v>0.772343567148713</v>
      </c>
      <c r="BC47" s="65" t="n">
        <f aca="false">IFERROR(('WB GDP current US$ old'!BC47/1000000000)/'WB GDP constant US$ old'!BC47,"")</f>
        <v>0.950054135291417</v>
      </c>
      <c r="BD47" s="65" t="n">
        <f aca="false">IFERROR(('WB GDP current US$ old'!BD47/1000000000)/'WB GDP constant US$ old'!BD47,"")</f>
        <v>1.1067850674777</v>
      </c>
      <c r="BE47" s="65" t="n">
        <f aca="false">IFERROR(('WB GDP current US$ old'!BE47/1000000000)/'WB GDP constant US$ old'!BE47,"")</f>
        <v>1.13766631185404</v>
      </c>
      <c r="BF47" s="65" t="n">
        <f aca="false">IFERROR(('WB GDP current US$ old'!BF47/1000000000)/'WB GDP constant US$ old'!BF47,"")</f>
        <v>1.16304393431464</v>
      </c>
      <c r="BG47" s="65" t="n">
        <f aca="false">IFERROR(('WB GDP current US$ old'!BG47/1000000000)/'WB GDP constant US$ old'!BG47,"")</f>
        <v>1.08696679949132</v>
      </c>
      <c r="BH47" s="65" t="n">
        <f aca="false">IFERROR(('WB GDP current US$ old'!BH47/1000000000)/'WB GDP constant US$ old'!BH47,"")</f>
        <v>0.755035269892259</v>
      </c>
      <c r="BI47" s="65" t="n">
        <f aca="false">IFERROR(('WB GDP current US$ old'!BI47/1000000000)/'WB GDP constant US$ old'!BI47,"")</f>
        <v>0.726920188416176</v>
      </c>
      <c r="BJ47" s="65" t="n">
        <f aca="false">IFERROR(('WB GDP current US$ old'!BJ47/1000000000)/'WB GDP constant US$ old'!BJ47,"")</f>
        <v>0.825899734783197</v>
      </c>
      <c r="BK47" s="65" t="n">
        <f aca="false">IFERROR(('WB GDP current US$ old'!BK47/1000000000)/'WB GDP constant US$ old'!BK47,"")</f>
        <v>1.06292302860416</v>
      </c>
      <c r="BL47" s="65" t="n">
        <f aca="false">IFERROR(('WB GDP current US$ old'!BL47/1000000000)/'WB GDP constant US$ old'!BL47,"")</f>
        <v>1</v>
      </c>
    </row>
    <row r="48" customFormat="false" ht="15" hidden="false" customHeight="false" outlineLevel="0" collapsed="false">
      <c r="A48" s="0" t="s">
        <v>46</v>
      </c>
      <c r="B48" s="0" t="s">
        <v>281</v>
      </c>
      <c r="C48" s="0" t="s">
        <v>1057</v>
      </c>
      <c r="D48" s="0" t="s">
        <v>1058</v>
      </c>
      <c r="E48" s="65" t="n">
        <f aca="false">IFERROR(('WB GDP current US$ old'!E48/1000000000)/'WB GDP constant US$ old'!E48,"")</f>
        <v>0.130836264078899</v>
      </c>
      <c r="F48" s="65" t="n">
        <f aca="false">IFERROR(('WB GDP current US$ old'!F48/1000000000)/'WB GDP constant US$ old'!F48,"")</f>
        <v>0.140229499065699</v>
      </c>
      <c r="G48" s="65" t="n">
        <f aca="false">IFERROR(('WB GDP current US$ old'!G48/1000000000)/'WB GDP constant US$ old'!G48,"")</f>
        <v>0.14519191521553</v>
      </c>
      <c r="H48" s="65" t="n">
        <f aca="false">IFERROR(('WB GDP current US$ old'!H48/1000000000)/'WB GDP constant US$ old'!H48,"")</f>
        <v>0.137185410226655</v>
      </c>
      <c r="I48" s="65" t="n">
        <f aca="false">IFERROR(('WB GDP current US$ old'!I48/1000000000)/'WB GDP constant US$ old'!I48,"")</f>
        <v>0.159601340819647</v>
      </c>
      <c r="J48" s="65" t="n">
        <f aca="false">IFERROR(('WB GDP current US$ old'!J48/1000000000)/'WB GDP constant US$ old'!J48,"")</f>
        <v>0.148572176050316</v>
      </c>
      <c r="K48" s="65" t="n">
        <f aca="false">IFERROR(('WB GDP current US$ old'!K48/1000000000)/'WB GDP constant US$ old'!K48,"")</f>
        <v>0.133036715111205</v>
      </c>
      <c r="L48" s="65" t="n">
        <f aca="false">IFERROR(('WB GDP current US$ old'!L48/1000000000)/'WB GDP constant US$ old'!L48,"")</f>
        <v>0.137089019819008</v>
      </c>
      <c r="M48" s="65" t="n">
        <f aca="false">IFERROR(('WB GDP current US$ old'!M48/1000000000)/'WB GDP constant US$ old'!M48,"")</f>
        <v>0.132410995237878</v>
      </c>
      <c r="N48" s="65" t="n">
        <f aca="false">IFERROR(('WB GDP current US$ old'!N48/1000000000)/'WB GDP constant US$ old'!N48,"")</f>
        <v>0.13505420267285</v>
      </c>
      <c r="O48" s="65" t="n">
        <f aca="false">IFERROR(('WB GDP current US$ old'!O48/1000000000)/'WB GDP constant US$ old'!O48,"")</f>
        <v>0.14191025519834</v>
      </c>
      <c r="P48" s="65" t="n">
        <f aca="false">IFERROR(('WB GDP current US$ old'!P48/1000000000)/'WB GDP constant US$ old'!P48,"")</f>
        <v>0.145500058456101</v>
      </c>
      <c r="Q48" s="65" t="n">
        <f aca="false">IFERROR(('WB GDP current US$ old'!Q48/1000000000)/'WB GDP constant US$ old'!Q48,"")</f>
        <v>0.149841163353917</v>
      </c>
      <c r="R48" s="65" t="n">
        <f aca="false">IFERROR(('WB GDP current US$ old'!R48/1000000000)/'WB GDP constant US$ old'!R48,"")</f>
        <v>0.167027265440171</v>
      </c>
      <c r="S48" s="65" t="n">
        <f aca="false">IFERROR(('WB GDP current US$ old'!S48/1000000000)/'WB GDP constant US$ old'!S48,"")</f>
        <v>0.189406085420177</v>
      </c>
      <c r="T48" s="65" t="n">
        <f aca="false">IFERROR(('WB GDP current US$ old'!T48/1000000000)/'WB GDP constant US$ old'!T48,"")</f>
        <v>0.196008473257763</v>
      </c>
      <c r="U48" s="65" t="n">
        <f aca="false">IFERROR(('WB GDP current US$ old'!U48/1000000000)/'WB GDP constant US$ old'!U48,"")</f>
        <v>0.219204567950307</v>
      </c>
      <c r="V48" s="65" t="n">
        <f aca="false">IFERROR(('WB GDP current US$ old'!V48/1000000000)/'WB GDP constant US$ old'!V48,"")</f>
        <v>0.267102001028997</v>
      </c>
      <c r="W48" s="65" t="n">
        <f aca="false">IFERROR(('WB GDP current US$ old'!W48/1000000000)/'WB GDP constant US$ old'!W48,"")</f>
        <v>0.294208894637133</v>
      </c>
      <c r="X48" s="65" t="n">
        <f aca="false">IFERROR(('WB GDP current US$ old'!X48/1000000000)/'WB GDP constant US$ old'!X48,"")</f>
        <v>0.335319454394289</v>
      </c>
      <c r="Y48" s="65" t="n">
        <f aca="false">IFERROR(('WB GDP current US$ old'!Y48/1000000000)/'WB GDP constant US$ old'!Y48,"")</f>
        <v>0.385109313487221</v>
      </c>
      <c r="Z48" s="65" t="n">
        <f aca="false">IFERROR(('WB GDP current US$ old'!Z48/1000000000)/'WB GDP constant US$ old'!Z48,"")</f>
        <v>0.410216489536903</v>
      </c>
      <c r="AA48" s="65" t="n">
        <f aca="false">IFERROR(('WB GDP current US$ old'!AA48/1000000000)/'WB GDP constant US$ old'!AA48,"")</f>
        <v>0.435170632271974</v>
      </c>
      <c r="AB48" s="65" t="n">
        <f aca="false">IFERROR(('WB GDP current US$ old'!AB48/1000000000)/'WB GDP constant US$ old'!AB48,"")</f>
        <v>0.425808338800877</v>
      </c>
      <c r="AC48" s="65" t="n">
        <f aca="false">IFERROR(('WB GDP current US$ old'!AC48/1000000000)/'WB GDP constant US$ old'!AC48,"")</f>
        <v>0.406932306014691</v>
      </c>
      <c r="AD48" s="65" t="n">
        <f aca="false">IFERROR(('WB GDP current US$ old'!AD48/1000000000)/'WB GDP constant US$ old'!AD48,"")</f>
        <v>0.360016641851498</v>
      </c>
      <c r="AE48" s="65" t="n">
        <f aca="false">IFERROR(('WB GDP current US$ old'!AE48/1000000000)/'WB GDP constant US$ old'!AE48,"")</f>
        <v>0.34067170186001</v>
      </c>
      <c r="AF48" s="65" t="n">
        <f aca="false">IFERROR(('WB GDP current US$ old'!AF48/1000000000)/'WB GDP constant US$ old'!AF48,"")</f>
        <v>0.336552193074399</v>
      </c>
      <c r="AG48" s="65" t="n">
        <f aca="false">IFERROR(('WB GDP current US$ old'!AG48/1000000000)/'WB GDP constant US$ old'!AG48,"")</f>
        <v>0.348653061833918</v>
      </c>
      <c r="AH48" s="65" t="n">
        <f aca="false">IFERROR(('WB GDP current US$ old'!AH48/1000000000)/'WB GDP constant US$ old'!AH48,"")</f>
        <v>0.33995873376762</v>
      </c>
      <c r="AI48" s="65" t="n">
        <f aca="false">IFERROR(('WB GDP current US$ old'!AI48/1000000000)/'WB GDP constant US$ old'!AI48,"")</f>
        <v>0.394464220755487</v>
      </c>
      <c r="AJ48" s="65" t="n">
        <f aca="false">IFERROR(('WB GDP current US$ old'!AJ48/1000000000)/'WB GDP constant US$ old'!AJ48,"")</f>
        <v>0.397485840172899</v>
      </c>
      <c r="AK48" s="65" t="n">
        <f aca="false">IFERROR(('WB GDP current US$ old'!AK48/1000000000)/'WB GDP constant US$ old'!AK48,"")</f>
        <v>0.453842733234583</v>
      </c>
      <c r="AL48" s="65" t="n">
        <f aca="false">IFERROR(('WB GDP current US$ old'!AL48/1000000000)/'WB GDP constant US$ old'!AL48,"")</f>
        <v>0.489829558164564</v>
      </c>
      <c r="AM48" s="65" t="n">
        <f aca="false">IFERROR(('WB GDP current US$ old'!AM48/1000000000)/'WB GDP constant US$ old'!AM48,"")</f>
        <v>0.569201064345819</v>
      </c>
      <c r="AN48" s="65" t="n">
        <f aca="false">IFERROR(('WB GDP current US$ old'!AN48/1000000000)/'WB GDP constant US$ old'!AN48,"")</f>
        <v>0.612597392246242</v>
      </c>
      <c r="AO48" s="65" t="n">
        <f aca="false">IFERROR(('WB GDP current US$ old'!AO48/1000000000)/'WB GDP constant US$ old'!AO48,"")</f>
        <v>0.630448049497148</v>
      </c>
      <c r="AP48" s="65" t="n">
        <f aca="false">IFERROR(('WB GDP current US$ old'!AP48/1000000000)/'WB GDP constant US$ old'!AP48,"")</f>
        <v>0.669134049875461</v>
      </c>
      <c r="AQ48" s="65" t="n">
        <f aca="false">IFERROR(('WB GDP current US$ old'!AQ48/1000000000)/'WB GDP constant US$ old'!AQ48,"")</f>
        <v>0.61409298984142</v>
      </c>
      <c r="AR48" s="65" t="n">
        <f aca="false">IFERROR(('WB GDP current US$ old'!AR48/1000000000)/'WB GDP constant US$ old'!AR48,"")</f>
        <v>0.561224024449402</v>
      </c>
      <c r="AS48" s="65" t="n">
        <f aca="false">IFERROR(('WB GDP current US$ old'!AS48/1000000000)/'WB GDP constant US$ old'!AS48,"")</f>
        <v>0.631954149601973</v>
      </c>
      <c r="AT48" s="65" t="n">
        <f aca="false">IFERROR(('WB GDP current US$ old'!AT48/1000000000)/'WB GDP constant US$ old'!AT48,"")</f>
        <v>0.611104279418579</v>
      </c>
      <c r="AU48" s="65" t="n">
        <f aca="false">IFERROR(('WB GDP current US$ old'!AU48/1000000000)/'WB GDP constant US$ old'!AU48,"")</f>
        <v>0.594666180180371</v>
      </c>
      <c r="AV48" s="65" t="n">
        <f aca="false">IFERROR(('WB GDP current US$ old'!AV48/1000000000)/'WB GDP constant US$ old'!AV48,"")</f>
        <v>0.552841057390506</v>
      </c>
      <c r="AW48" s="65" t="n">
        <f aca="false">IFERROR(('WB GDP current US$ old'!AW48/1000000000)/'WB GDP constant US$ old'!AW48,"")</f>
        <v>0.649296477593889</v>
      </c>
      <c r="AX48" s="65" t="n">
        <f aca="false">IFERROR(('WB GDP current US$ old'!AX48/1000000000)/'WB GDP constant US$ old'!AX48,"")</f>
        <v>0.770358446357348</v>
      </c>
      <c r="AY48" s="65" t="n">
        <f aca="false">IFERROR(('WB GDP current US$ old'!AY48/1000000000)/'WB GDP constant US$ old'!AY48,"")</f>
        <v>0.801184335241395</v>
      </c>
      <c r="AZ48" s="65" t="n">
        <f aca="false">IFERROR(('WB GDP current US$ old'!AZ48/1000000000)/'WB GDP constant US$ old'!AZ48,"")</f>
        <v>0.957572553199087</v>
      </c>
      <c r="BA48" s="65" t="n">
        <f aca="false">IFERROR(('WB GDP current US$ old'!BA48/1000000000)/'WB GDP constant US$ old'!BA48,"")</f>
        <v>1.08903371568846</v>
      </c>
      <c r="BB48" s="65" t="n">
        <f aca="false">IFERROR(('WB GDP current US$ old'!BB48/1000000000)/'WB GDP constant US$ old'!BB48,"")</f>
        <v>1.0332400325915</v>
      </c>
      <c r="BC48" s="65" t="n">
        <f aca="false">IFERROR(('WB GDP current US$ old'!BC48/1000000000)/'WB GDP constant US$ old'!BC48,"")</f>
        <v>1.21925719438817</v>
      </c>
      <c r="BD48" s="65" t="n">
        <f aca="false">IFERROR(('WB GDP current US$ old'!BD48/1000000000)/'WB GDP constant US$ old'!BD48,"")</f>
        <v>1.3325234483848</v>
      </c>
      <c r="BE48" s="65" t="n">
        <f aca="false">IFERROR(('WB GDP current US$ old'!BE48/1000000000)/'WB GDP constant US$ old'!BE48,"")</f>
        <v>1.42009127739471</v>
      </c>
      <c r="BF48" s="65" t="n">
        <f aca="false">IFERROR(('WB GDP current US$ old'!BF48/1000000000)/'WB GDP constant US$ old'!BF48,"")</f>
        <v>1.39151107700617</v>
      </c>
      <c r="BG48" s="65" t="n">
        <f aca="false">IFERROR(('WB GDP current US$ old'!BG48/1000000000)/'WB GDP constant US$ old'!BG48,"")</f>
        <v>1.32810313528004</v>
      </c>
      <c r="BH48" s="65" t="n">
        <f aca="false">IFERROR(('WB GDP current US$ old'!BH48/1000000000)/'WB GDP constant US$ old'!BH48,"")</f>
        <v>0.993365092031358</v>
      </c>
      <c r="BI48" s="65" t="n">
        <f aca="false">IFERROR(('WB GDP current US$ old'!BI48/1000000000)/'WB GDP constant US$ old'!BI48,"")</f>
        <v>0.937720777797107</v>
      </c>
      <c r="BJ48" s="65" t="n">
        <f aca="false">IFERROR(('WB GDP current US$ old'!BJ48/1000000000)/'WB GDP constant US$ old'!BJ48,"")</f>
        <v>1.02019827591127</v>
      </c>
      <c r="BK48" s="65" t="n">
        <f aca="false">IFERROR(('WB GDP current US$ old'!BK48/1000000000)/'WB GDP constant US$ old'!BK48,"")</f>
        <v>1.0643602746775</v>
      </c>
      <c r="BL48" s="65" t="n">
        <f aca="false">IFERROR(('WB GDP current US$ old'!BL48/1000000000)/'WB GDP constant US$ old'!BL48,"")</f>
        <v>1</v>
      </c>
    </row>
    <row r="49" customFormat="false" ht="15" hidden="false" customHeight="false" outlineLevel="0" collapsed="false">
      <c r="A49" s="0" t="s">
        <v>47</v>
      </c>
      <c r="B49" s="0" t="s">
        <v>282</v>
      </c>
      <c r="C49" s="0" t="s">
        <v>1057</v>
      </c>
      <c r="D49" s="0" t="s">
        <v>1058</v>
      </c>
      <c r="E49" s="65" t="n">
        <f aca="false">IFERROR(('WB GDP current US$ old'!E49/1000000000)/'WB GDP constant US$ old'!E49,"")</f>
        <v>0</v>
      </c>
      <c r="F49" s="65" t="n">
        <f aca="false">IFERROR(('WB GDP current US$ old'!F49/1000000000)/'WB GDP constant US$ old'!F49,"")</f>
        <v>0</v>
      </c>
      <c r="G49" s="65" t="n">
        <f aca="false">IFERROR(('WB GDP current US$ old'!G49/1000000000)/'WB GDP constant US$ old'!G49,"")</f>
        <v>0</v>
      </c>
      <c r="H49" s="65" t="n">
        <f aca="false">IFERROR(('WB GDP current US$ old'!H49/1000000000)/'WB GDP constant US$ old'!H49,"")</f>
        <v>0</v>
      </c>
      <c r="I49" s="65" t="n">
        <f aca="false">IFERROR(('WB GDP current US$ old'!I49/1000000000)/'WB GDP constant US$ old'!I49,"")</f>
        <v>0</v>
      </c>
      <c r="J49" s="65" t="n">
        <f aca="false">IFERROR(('WB GDP current US$ old'!J49/1000000000)/'WB GDP constant US$ old'!J49,"")</f>
        <v>0</v>
      </c>
      <c r="K49" s="65" t="n">
        <f aca="false">IFERROR(('WB GDP current US$ old'!K49/1000000000)/'WB GDP constant US$ old'!K49,"")</f>
        <v>0</v>
      </c>
      <c r="L49" s="65" t="n">
        <f aca="false">IFERROR(('WB GDP current US$ old'!L49/1000000000)/'WB GDP constant US$ old'!L49,"")</f>
        <v>0</v>
      </c>
      <c r="M49" s="65" t="n">
        <f aca="false">IFERROR(('WB GDP current US$ old'!M49/1000000000)/'WB GDP constant US$ old'!M49,"")</f>
        <v>0</v>
      </c>
      <c r="N49" s="65" t="n">
        <f aca="false">IFERROR(('WB GDP current US$ old'!N49/1000000000)/'WB GDP constant US$ old'!N49,"")</f>
        <v>0</v>
      </c>
      <c r="O49" s="65" t="n">
        <f aca="false">IFERROR(('WB GDP current US$ old'!O49/1000000000)/'WB GDP constant US$ old'!O49,"")</f>
        <v>0</v>
      </c>
      <c r="P49" s="65" t="n">
        <f aca="false">IFERROR(('WB GDP current US$ old'!P49/1000000000)/'WB GDP constant US$ old'!P49,"")</f>
        <v>0</v>
      </c>
      <c r="Q49" s="65" t="n">
        <f aca="false">IFERROR(('WB GDP current US$ old'!Q49/1000000000)/'WB GDP constant US$ old'!Q49,"")</f>
        <v>0</v>
      </c>
      <c r="R49" s="65" t="n">
        <f aca="false">IFERROR(('WB GDP current US$ old'!R49/1000000000)/'WB GDP constant US$ old'!R49,"")</f>
        <v>0</v>
      </c>
      <c r="S49" s="65" t="n">
        <f aca="false">IFERROR(('WB GDP current US$ old'!S49/1000000000)/'WB GDP constant US$ old'!S49,"")</f>
        <v>0</v>
      </c>
      <c r="T49" s="65" t="n">
        <f aca="false">IFERROR(('WB GDP current US$ old'!T49/1000000000)/'WB GDP constant US$ old'!T49,"")</f>
        <v>0</v>
      </c>
      <c r="U49" s="65" t="n">
        <f aca="false">IFERROR(('WB GDP current US$ old'!U49/1000000000)/'WB GDP constant US$ old'!U49,"")</f>
        <v>0</v>
      </c>
      <c r="V49" s="65" t="n">
        <f aca="false">IFERROR(('WB GDP current US$ old'!V49/1000000000)/'WB GDP constant US$ old'!V49,"")</f>
        <v>0</v>
      </c>
      <c r="W49" s="65" t="n">
        <f aca="false">IFERROR(('WB GDP current US$ old'!W49/1000000000)/'WB GDP constant US$ old'!W49,"")</f>
        <v>0</v>
      </c>
      <c r="X49" s="65" t="n">
        <f aca="false">IFERROR(('WB GDP current US$ old'!X49/1000000000)/'WB GDP constant US$ old'!X49,"")</f>
        <v>0</v>
      </c>
      <c r="Y49" s="65" t="n">
        <f aca="false">IFERROR(('WB GDP current US$ old'!Y49/1000000000)/'WB GDP constant US$ old'!Y49,"")</f>
        <v>0.501763332283475</v>
      </c>
      <c r="Z49" s="65" t="n">
        <f aca="false">IFERROR(('WB GDP current US$ old'!Z49/1000000000)/'WB GDP constant US$ old'!Z49,"")</f>
        <v>0.446969764358207</v>
      </c>
      <c r="AA49" s="65" t="n">
        <f aca="false">IFERROR(('WB GDP current US$ old'!AA49/1000000000)/'WB GDP constant US$ old'!AA49,"")</f>
        <v>0.3937429939646</v>
      </c>
      <c r="AB49" s="65" t="n">
        <f aca="false">IFERROR(('WB GDP current US$ old'!AB49/1000000000)/'WB GDP constant US$ old'!AB49,"")</f>
        <v>0.391173202040128</v>
      </c>
      <c r="AC49" s="65" t="n">
        <f aca="false">IFERROR(('WB GDP current US$ old'!AC49/1000000000)/'WB GDP constant US$ old'!AC49,"")</f>
        <v>0.362151641451903</v>
      </c>
      <c r="AD49" s="65" t="n">
        <f aca="false">IFERROR(('WB GDP current US$ old'!AD49/1000000000)/'WB GDP constant US$ old'!AD49,"")</f>
        <v>0.377139049144186</v>
      </c>
      <c r="AE49" s="65" t="n">
        <f aca="false">IFERROR(('WB GDP current US$ old'!AE49/1000000000)/'WB GDP constant US$ old'!AE49,"")</f>
        <v>0.525430495488957</v>
      </c>
      <c r="AF49" s="65" t="n">
        <f aca="false">IFERROR(('WB GDP current US$ old'!AF49/1000000000)/'WB GDP constant US$ old'!AF49,"")</f>
        <v>0.624964461087231</v>
      </c>
      <c r="AG49" s="65" t="n">
        <f aca="false">IFERROR(('WB GDP current US$ old'!AG49/1000000000)/'WB GDP constant US$ old'!AG49,"")</f>
        <v>0.642822029297138</v>
      </c>
      <c r="AH49" s="65" t="n">
        <f aca="false">IFERROR(('WB GDP current US$ old'!AH49/1000000000)/'WB GDP constant US$ old'!AH49,"")</f>
        <v>0.635957969913852</v>
      </c>
      <c r="AI49" s="65" t="n">
        <f aca="false">IFERROR(('WB GDP current US$ old'!AI49/1000000000)/'WB GDP constant US$ old'!AI49,"")</f>
        <v>0.761355373703872</v>
      </c>
      <c r="AJ49" s="65" t="n">
        <f aca="false">IFERROR(('WB GDP current US$ old'!AJ49/1000000000)/'WB GDP constant US$ old'!AJ49,"")</f>
        <v>0.794450551261919</v>
      </c>
      <c r="AK49" s="65" t="n">
        <f aca="false">IFERROR(('WB GDP current US$ old'!AK49/1000000000)/'WB GDP constant US$ old'!AK49,"")</f>
        <v>0.789443720605112</v>
      </c>
      <c r="AL49" s="65" t="n">
        <f aca="false">IFERROR(('WB GDP current US$ old'!AL49/1000000000)/'WB GDP constant US$ old'!AL49,"")</f>
        <v>0.758852908830131</v>
      </c>
      <c r="AM49" s="65" t="n">
        <f aca="false">IFERROR(('WB GDP current US$ old'!AM49/1000000000)/'WB GDP constant US$ old'!AM49,"")</f>
        <v>0.564631140959117</v>
      </c>
      <c r="AN49" s="65" t="n">
        <f aca="false">IFERROR(('WB GDP current US$ old'!AN49/1000000000)/'WB GDP constant US$ old'!AN49,"")</f>
        <v>0.680300484719355</v>
      </c>
      <c r="AO49" s="65" t="n">
        <f aca="false">IFERROR(('WB GDP current US$ old'!AO49/1000000000)/'WB GDP constant US$ old'!AO49,"")</f>
        <v>0.685037837677979</v>
      </c>
      <c r="AP49" s="65" t="n">
        <f aca="false">IFERROR(('WB GDP current US$ old'!AP49/1000000000)/'WB GDP constant US$ old'!AP49,"")</f>
        <v>0.605945880428229</v>
      </c>
      <c r="AQ49" s="65" t="n">
        <f aca="false">IFERROR(('WB GDP current US$ old'!AQ49/1000000000)/'WB GDP constant US$ old'!AQ49,"")</f>
        <v>0.607566324367898</v>
      </c>
      <c r="AR49" s="65" t="n">
        <f aca="false">IFERROR(('WB GDP current US$ old'!AR49/1000000000)/'WB GDP constant US$ old'!AR49,"")</f>
        <v>0.615983088094725</v>
      </c>
      <c r="AS49" s="65" t="n">
        <f aca="false">IFERROR(('WB GDP current US$ old'!AS49/1000000000)/'WB GDP constant US$ old'!AS49,"")</f>
        <v>0.508928685934868</v>
      </c>
      <c r="AT49" s="65" t="n">
        <f aca="false">IFERROR(('WB GDP current US$ old'!AT49/1000000000)/'WB GDP constant US$ old'!AT49,"")</f>
        <v>0.537434343534827</v>
      </c>
      <c r="AU49" s="65" t="n">
        <f aca="false">IFERROR(('WB GDP current US$ old'!AU49/1000000000)/'WB GDP constant US$ old'!AU49,"")</f>
        <v>0.591068544312535</v>
      </c>
      <c r="AV49" s="65" t="n">
        <f aca="false">IFERROR(('WB GDP current US$ old'!AV49/1000000000)/'WB GDP constant US$ old'!AV49,"")</f>
        <v>0.74322136946371</v>
      </c>
      <c r="AW49" s="65" t="n">
        <f aca="false">IFERROR(('WB GDP current US$ old'!AW49/1000000000)/'WB GDP constant US$ old'!AW49,"")</f>
        <v>0.844990809950448</v>
      </c>
      <c r="AX49" s="65" t="n">
        <f aca="false">IFERROR(('WB GDP current US$ old'!AX49/1000000000)/'WB GDP constant US$ old'!AX49,"")</f>
        <v>0.847787951837543</v>
      </c>
      <c r="AY49" s="65" t="n">
        <f aca="false">IFERROR(('WB GDP current US$ old'!AY49/1000000000)/'WB GDP constant US$ old'!AY49,"")</f>
        <v>0.882247225351694</v>
      </c>
      <c r="AZ49" s="65" t="n">
        <f aca="false">IFERROR(('WB GDP current US$ old'!AZ49/1000000000)/'WB GDP constant US$ old'!AZ49,"")</f>
        <v>0.99710353474307</v>
      </c>
      <c r="BA49" s="65" t="n">
        <f aca="false">IFERROR(('WB GDP current US$ old'!BA49/1000000000)/'WB GDP constant US$ old'!BA49,"")</f>
        <v>1.10333196918991</v>
      </c>
      <c r="BB49" s="65" t="n">
        <f aca="false">IFERROR(('WB GDP current US$ old'!BB49/1000000000)/'WB GDP constant US$ old'!BB49,"")</f>
        <v>1.05707159038115</v>
      </c>
      <c r="BC49" s="65" t="n">
        <f aca="false">IFERROR(('WB GDP current US$ old'!BC49/1000000000)/'WB GDP constant US$ old'!BC49,"")</f>
        <v>1.02134099875094</v>
      </c>
      <c r="BD49" s="65" t="n">
        <f aca="false">IFERROR(('WB GDP current US$ old'!BD49/1000000000)/'WB GDP constant US$ old'!BD49,"")</f>
        <v>1.10549611985917</v>
      </c>
      <c r="BE49" s="65" t="n">
        <f aca="false">IFERROR(('WB GDP current US$ old'!BE49/1000000000)/'WB GDP constant US$ old'!BE49,"")</f>
        <v>1.06363080521777</v>
      </c>
      <c r="BF49" s="65" t="n">
        <f aca="false">IFERROR(('WB GDP current US$ old'!BF49/1000000000)/'WB GDP constant US$ old'!BF49,"")</f>
        <v>1.11840682357033</v>
      </c>
      <c r="BG49" s="65" t="n">
        <f aca="false">IFERROR(('WB GDP current US$ old'!BG49/1000000000)/'WB GDP constant US$ old'!BG49,"")</f>
        <v>1.12814444706753</v>
      </c>
      <c r="BH49" s="65" t="n">
        <f aca="false">IFERROR(('WB GDP current US$ old'!BH49/1000000000)/'WB GDP constant US$ old'!BH49,"")</f>
        <v>0.937545907875533</v>
      </c>
      <c r="BI49" s="65" t="n">
        <f aca="false">IFERROR(('WB GDP current US$ old'!BI49/1000000000)/'WB GDP constant US$ old'!BI49,"")</f>
        <v>0.951379527686873</v>
      </c>
      <c r="BJ49" s="65" t="n">
        <f aca="false">IFERROR(('WB GDP current US$ old'!BJ49/1000000000)/'WB GDP constant US$ old'!BJ49,"")</f>
        <v>0.974865704235091</v>
      </c>
      <c r="BK49" s="65" t="n">
        <f aca="false">IFERROR(('WB GDP current US$ old'!BK49/1000000000)/'WB GDP constant US$ old'!BK49,"")</f>
        <v>1.03096286321732</v>
      </c>
      <c r="BL49" s="65" t="n">
        <f aca="false">IFERROR(('WB GDP current US$ old'!BL49/1000000000)/'WB GDP constant US$ old'!BL49,"")</f>
        <v>1</v>
      </c>
    </row>
    <row r="50" customFormat="false" ht="15" hidden="false" customHeight="false" outlineLevel="0" collapsed="false">
      <c r="A50" s="0" t="s">
        <v>37</v>
      </c>
      <c r="B50" s="0" t="s">
        <v>273</v>
      </c>
      <c r="C50" s="0" t="s">
        <v>1057</v>
      </c>
      <c r="D50" s="0" t="s">
        <v>1058</v>
      </c>
      <c r="E50" s="65" t="n">
        <f aca="false">IFERROR(('WB GDP current US$ old'!E50/1000000000)/'WB GDP constant US$ old'!E50,"")</f>
        <v>0</v>
      </c>
      <c r="F50" s="65" t="n">
        <f aca="false">IFERROR(('WB GDP current US$ old'!F50/1000000000)/'WB GDP constant US$ old'!F50,"")</f>
        <v>0</v>
      </c>
      <c r="G50" s="65" t="n">
        <f aca="false">IFERROR(('WB GDP current US$ old'!G50/1000000000)/'WB GDP constant US$ old'!G50,"")</f>
        <v>0</v>
      </c>
      <c r="H50" s="65" t="n">
        <f aca="false">IFERROR(('WB GDP current US$ old'!H50/1000000000)/'WB GDP constant US$ old'!H50,"")</f>
        <v>0</v>
      </c>
      <c r="I50" s="65" t="n">
        <f aca="false">IFERROR(('WB GDP current US$ old'!I50/1000000000)/'WB GDP constant US$ old'!I50,"")</f>
        <v>0</v>
      </c>
      <c r="J50" s="65" t="n">
        <f aca="false">IFERROR(('WB GDP current US$ old'!J50/1000000000)/'WB GDP constant US$ old'!J50,"")</f>
        <v>0</v>
      </c>
      <c r="K50" s="65" t="n">
        <f aca="false">IFERROR(('WB GDP current US$ old'!K50/1000000000)/'WB GDP constant US$ old'!K50,"")</f>
        <v>0</v>
      </c>
      <c r="L50" s="65" t="n">
        <f aca="false">IFERROR(('WB GDP current US$ old'!L50/1000000000)/'WB GDP constant US$ old'!L50,"")</f>
        <v>0</v>
      </c>
      <c r="M50" s="65" t="n">
        <f aca="false">IFERROR(('WB GDP current US$ old'!M50/1000000000)/'WB GDP constant US$ old'!M50,"")</f>
        <v>0</v>
      </c>
      <c r="N50" s="65" t="n">
        <f aca="false">IFERROR(('WB GDP current US$ old'!N50/1000000000)/'WB GDP constant US$ old'!N50,"")</f>
        <v>0</v>
      </c>
      <c r="O50" s="65" t="n">
        <f aca="false">IFERROR(('WB GDP current US$ old'!O50/1000000000)/'WB GDP constant US$ old'!O50,"")</f>
        <v>0</v>
      </c>
      <c r="P50" s="65" t="n">
        <f aca="false">IFERROR(('WB GDP current US$ old'!P50/1000000000)/'WB GDP constant US$ old'!P50,"")</f>
        <v>0</v>
      </c>
      <c r="Q50" s="65" t="n">
        <f aca="false">IFERROR(('WB GDP current US$ old'!Q50/1000000000)/'WB GDP constant US$ old'!Q50,"")</f>
        <v>0</v>
      </c>
      <c r="R50" s="65" t="n">
        <f aca="false">IFERROR(('WB GDP current US$ old'!R50/1000000000)/'WB GDP constant US$ old'!R50,"")</f>
        <v>0</v>
      </c>
      <c r="S50" s="65" t="n">
        <f aca="false">IFERROR(('WB GDP current US$ old'!S50/1000000000)/'WB GDP constant US$ old'!S50,"")</f>
        <v>0</v>
      </c>
      <c r="T50" s="65" t="n">
        <f aca="false">IFERROR(('WB GDP current US$ old'!T50/1000000000)/'WB GDP constant US$ old'!T50,"")</f>
        <v>0</v>
      </c>
      <c r="U50" s="65" t="n">
        <f aca="false">IFERROR(('WB GDP current US$ old'!U50/1000000000)/'WB GDP constant US$ old'!U50,"")</f>
        <v>0</v>
      </c>
      <c r="V50" s="65" t="n">
        <f aca="false">IFERROR(('WB GDP current US$ old'!V50/1000000000)/'WB GDP constant US$ old'!V50,"")</f>
        <v>0</v>
      </c>
      <c r="W50" s="65" t="n">
        <f aca="false">IFERROR(('WB GDP current US$ old'!W50/1000000000)/'WB GDP constant US$ old'!W50,"")</f>
        <v>0</v>
      </c>
      <c r="X50" s="65" t="n">
        <f aca="false">IFERROR(('WB GDP current US$ old'!X50/1000000000)/'WB GDP constant US$ old'!X50,"")</f>
        <v>0</v>
      </c>
      <c r="Y50" s="65" t="n">
        <f aca="false">IFERROR(('WB GDP current US$ old'!Y50/1000000000)/'WB GDP constant US$ old'!Y50,"")</f>
        <v>0.798531644685806</v>
      </c>
      <c r="Z50" s="65" t="n">
        <f aca="false">IFERROR(('WB GDP current US$ old'!Z50/1000000000)/'WB GDP constant US$ old'!Z50,"")</f>
        <v>0.721919066890348</v>
      </c>
      <c r="AA50" s="65" t="n">
        <f aca="false">IFERROR(('WB GDP current US$ old'!AA50/1000000000)/'WB GDP constant US$ old'!AA50,"")</f>
        <v>0.707937726121115</v>
      </c>
      <c r="AB50" s="65" t="n">
        <f aca="false">IFERROR(('WB GDP current US$ old'!AB50/1000000000)/'WB GDP constant US$ old'!AB50,"")</f>
        <v>0.636492938365026</v>
      </c>
      <c r="AC50" s="65" t="n">
        <f aca="false">IFERROR(('WB GDP current US$ old'!AC50/1000000000)/'WB GDP constant US$ old'!AC50,"")</f>
        <v>0.584692641907729</v>
      </c>
      <c r="AD50" s="65" t="n">
        <f aca="false">IFERROR(('WB GDP current US$ old'!AD50/1000000000)/'WB GDP constant US$ old'!AD50,"")</f>
        <v>0.561455845696393</v>
      </c>
      <c r="AE50" s="65" t="n">
        <f aca="false">IFERROR(('WB GDP current US$ old'!AE50/1000000000)/'WB GDP constant US$ old'!AE50,"")</f>
        <v>0.755505368359671</v>
      </c>
      <c r="AF50" s="65" t="n">
        <f aca="false">IFERROR(('WB GDP current US$ old'!AF50/1000000000)/'WB GDP constant US$ old'!AF50,"")</f>
        <v>0.893740489930689</v>
      </c>
      <c r="AG50" s="65" t="n">
        <f aca="false">IFERROR(('WB GDP current US$ old'!AG50/1000000000)/'WB GDP constant US$ old'!AG50,"")</f>
        <v>0.947313018531226</v>
      </c>
      <c r="AH50" s="65" t="n">
        <f aca="false">IFERROR(('WB GDP current US$ old'!AH50/1000000000)/'WB GDP constant US$ old'!AH50,"")</f>
        <v>0.906894134020004</v>
      </c>
      <c r="AI50" s="65" t="n">
        <f aca="false">IFERROR(('WB GDP current US$ old'!AI50/1000000000)/'WB GDP constant US$ old'!AI50,"")</f>
        <v>1.03348695862735</v>
      </c>
      <c r="AJ50" s="65" t="n">
        <f aca="false">IFERROR(('WB GDP current US$ old'!AJ50/1000000000)/'WB GDP constant US$ old'!AJ50,"")</f>
        <v>1.06213613682954</v>
      </c>
      <c r="AK50" s="65" t="n">
        <f aca="false">IFERROR(('WB GDP current US$ old'!AK50/1000000000)/'WB GDP constant US$ old'!AK50,"")</f>
        <v>1.0691780699819</v>
      </c>
      <c r="AL50" s="65" t="n">
        <f aca="false">IFERROR(('WB GDP current US$ old'!AL50/1000000000)/'WB GDP constant US$ old'!AL50,"")</f>
        <v>1.35048306225364</v>
      </c>
      <c r="AM50" s="65" t="n">
        <f aca="false">IFERROR(('WB GDP current US$ old'!AM50/1000000000)/'WB GDP constant US$ old'!AM50,"")</f>
        <v>0.939413897452568</v>
      </c>
      <c r="AN50" s="65" t="n">
        <f aca="false">IFERROR(('WB GDP current US$ old'!AN50/1000000000)/'WB GDP constant US$ old'!AN50,"")</f>
        <v>0.985511572739976</v>
      </c>
      <c r="AO50" s="65" t="n">
        <f aca="false">IFERROR(('WB GDP current US$ old'!AO50/1000000000)/'WB GDP constant US$ old'!AO50,"")</f>
        <v>0.912029447941261</v>
      </c>
      <c r="AP50" s="65" t="n">
        <f aca="false">IFERROR(('WB GDP current US$ old'!AP50/1000000000)/'WB GDP constant US$ old'!AP50,"")</f>
        <v>0.802181014523209</v>
      </c>
      <c r="AQ50" s="65" t="n">
        <f aca="false">IFERROR(('WB GDP current US$ old'!AQ50/1000000000)/'WB GDP constant US$ old'!AQ50,"")</f>
        <v>0.758427390138865</v>
      </c>
      <c r="AR50" s="65" t="n">
        <f aca="false">IFERROR(('WB GDP current US$ old'!AR50/1000000000)/'WB GDP constant US$ old'!AR50,"")</f>
        <v>0.774019650413046</v>
      </c>
      <c r="AS50" s="65" t="n">
        <f aca="false">IFERROR(('WB GDP current US$ old'!AS50/1000000000)/'WB GDP constant US$ old'!AS50,"")</f>
        <v>0.616464129209423</v>
      </c>
      <c r="AT50" s="65" t="n">
        <f aca="false">IFERROR(('WB GDP current US$ old'!AT50/1000000000)/'WB GDP constant US$ old'!AT50,"")</f>
        <v>0.629618922256129</v>
      </c>
      <c r="AU50" s="65" t="n">
        <f aca="false">IFERROR(('WB GDP current US$ old'!AU50/1000000000)/'WB GDP constant US$ old'!AU50,"")</f>
        <v>0.659779267669578</v>
      </c>
      <c r="AV50" s="65" t="n">
        <f aca="false">IFERROR(('WB GDP current US$ old'!AV50/1000000000)/'WB GDP constant US$ old'!AV50,"")</f>
        <v>0.830158719321579</v>
      </c>
      <c r="AW50" s="65" t="n">
        <f aca="false">IFERROR(('WB GDP current US$ old'!AW50/1000000000)/'WB GDP constant US$ old'!AW50,"")</f>
        <v>0.855475567368661</v>
      </c>
      <c r="AX50" s="65" t="n">
        <f aca="false">IFERROR(('WB GDP current US$ old'!AX50/1000000000)/'WB GDP constant US$ old'!AX50,"")</f>
        <v>0.84142165070947</v>
      </c>
      <c r="AY50" s="65" t="n">
        <f aca="false">IFERROR(('WB GDP current US$ old'!AY50/1000000000)/'WB GDP constant US$ old'!AY50,"")</f>
        <v>0.888170424047694</v>
      </c>
      <c r="AZ50" s="65" t="n">
        <f aca="false">IFERROR(('WB GDP current US$ old'!AZ50/1000000000)/'WB GDP constant US$ old'!AZ50,"")</f>
        <v>1.0538146322766</v>
      </c>
      <c r="BA50" s="65" t="n">
        <f aca="false">IFERROR(('WB GDP current US$ old'!BA50/1000000000)/'WB GDP constant US$ old'!BA50,"")</f>
        <v>1.16784622334017</v>
      </c>
      <c r="BB50" s="65" t="n">
        <f aca="false">IFERROR(('WB GDP current US$ old'!BB50/1000000000)/'WB GDP constant US$ old'!BB50,"")</f>
        <v>1.13162992945083</v>
      </c>
      <c r="BC50" s="65" t="n">
        <f aca="false">IFERROR(('WB GDP current US$ old'!BC50/1000000000)/'WB GDP constant US$ old'!BC50,"")</f>
        <v>1.08432019373399</v>
      </c>
      <c r="BD50" s="65" t="n">
        <f aca="false">IFERROR(('WB GDP current US$ old'!BD50/1000000000)/'WB GDP constant US$ old'!BD50,"")</f>
        <v>1.16926166955603</v>
      </c>
      <c r="BE50" s="65" t="n">
        <f aca="false">IFERROR(('WB GDP current US$ old'!BE50/1000000000)/'WB GDP constant US$ old'!BE50,"")</f>
        <v>1.07980911001258</v>
      </c>
      <c r="BF50" s="65" t="n">
        <f aca="false">IFERROR(('WB GDP current US$ old'!BF50/1000000000)/'WB GDP constant US$ old'!BF50,"")</f>
        <v>1.13803528722041</v>
      </c>
      <c r="BG50" s="65" t="n">
        <f aca="false">IFERROR(('WB GDP current US$ old'!BG50/1000000000)/'WB GDP constant US$ old'!BG50,"")</f>
        <v>1.13688499240562</v>
      </c>
      <c r="BH50" s="65" t="n">
        <f aca="false">IFERROR(('WB GDP current US$ old'!BH50/1000000000)/'WB GDP constant US$ old'!BH50,"")</f>
        <v>0.966333425365797</v>
      </c>
      <c r="BI50" s="65" t="n">
        <f aca="false">IFERROR(('WB GDP current US$ old'!BI50/1000000000)/'WB GDP constant US$ old'!BI50,"")</f>
        <v>0.961164229877832</v>
      </c>
      <c r="BJ50" s="65" t="n">
        <f aca="false">IFERROR(('WB GDP current US$ old'!BJ50/1000000000)/'WB GDP constant US$ old'!BJ50,"")</f>
        <v>0.986369086882154</v>
      </c>
      <c r="BK50" s="65" t="n">
        <f aca="false">IFERROR(('WB GDP current US$ old'!BK50/1000000000)/'WB GDP constant US$ old'!BK50,"")</f>
        <v>1.04875319987983</v>
      </c>
      <c r="BL50" s="65" t="n">
        <f aca="false">IFERROR(('WB GDP current US$ old'!BL50/1000000000)/'WB GDP constant US$ old'!BL50,"")</f>
        <v>1</v>
      </c>
    </row>
    <row r="51" customFormat="false" ht="15" hidden="false" customHeight="false" outlineLevel="0" collapsed="false">
      <c r="A51" s="0" t="s">
        <v>51</v>
      </c>
      <c r="B51" s="0" t="s">
        <v>285</v>
      </c>
      <c r="C51" s="0" t="s">
        <v>1057</v>
      </c>
      <c r="D51" s="0" t="s">
        <v>1058</v>
      </c>
      <c r="E51" s="65" t="n">
        <f aca="false">IFERROR(('WB GDP current US$ old'!E51/1000000000)/'WB GDP constant US$ old'!E51,"")</f>
        <v>0.107499804894758</v>
      </c>
      <c r="F51" s="65" t="n">
        <f aca="false">IFERROR(('WB GDP current US$ old'!F51/1000000000)/'WB GDP constant US$ old'!F51,"")</f>
        <v>0.101943171373716</v>
      </c>
      <c r="G51" s="65" t="n">
        <f aca="false">IFERROR(('WB GDP current US$ old'!G51/1000000000)/'WB GDP constant US$ old'!G51,"")</f>
        <v>0.0944839683736432</v>
      </c>
      <c r="H51" s="65" t="n">
        <f aca="false">IFERROR(('WB GDP current US$ old'!H51/1000000000)/'WB GDP constant US$ old'!H51,"")</f>
        <v>0.094421806699177</v>
      </c>
      <c r="I51" s="65" t="n">
        <f aca="false">IFERROR(('WB GDP current US$ old'!I51/1000000000)/'WB GDP constant US$ old'!I51,"")</f>
        <v>0.0965474084302396</v>
      </c>
      <c r="J51" s="65" t="n">
        <f aca="false">IFERROR(('WB GDP current US$ old'!J51/1000000000)/'WB GDP constant US$ old'!J51,"")</f>
        <v>0.0975281092497354</v>
      </c>
      <c r="K51" s="65" t="n">
        <f aca="false">IFERROR(('WB GDP current US$ old'!K51/1000000000)/'WB GDP constant US$ old'!K51,"")</f>
        <v>0.0995265754975415</v>
      </c>
      <c r="L51" s="65" t="n">
        <f aca="false">IFERROR(('WB GDP current US$ old'!L51/1000000000)/'WB GDP constant US$ old'!L51,"")</f>
        <v>0.101793592526481</v>
      </c>
      <c r="M51" s="65" t="n">
        <f aca="false">IFERROR(('WB GDP current US$ old'!M51/1000000000)/'WB GDP constant US$ old'!M51,"")</f>
        <v>0.103821859041837</v>
      </c>
      <c r="N51" s="65" t="n">
        <f aca="false">IFERROR(('WB GDP current US$ old'!N51/1000000000)/'WB GDP constant US$ old'!N51,"")</f>
        <v>0.108564505470906</v>
      </c>
      <c r="O51" s="65" t="n">
        <f aca="false">IFERROR(('WB GDP current US$ old'!O51/1000000000)/'WB GDP constant US$ old'!O51,"")</f>
        <v>0.116508684347885</v>
      </c>
      <c r="P51" s="65" t="n">
        <f aca="false">IFERROR(('WB GDP current US$ old'!P51/1000000000)/'WB GDP constant US$ old'!P51,"")</f>
        <v>0.119341220963457</v>
      </c>
      <c r="Q51" s="65" t="n">
        <f aca="false">IFERROR(('WB GDP current US$ old'!Q51/1000000000)/'WB GDP constant US$ old'!Q51,"")</f>
        <v>0.126818590795525</v>
      </c>
      <c r="R51" s="65" t="n">
        <f aca="false">IFERROR(('WB GDP current US$ old'!R51/1000000000)/'WB GDP constant US$ old'!R51,"")</f>
        <v>0.145380452235408</v>
      </c>
      <c r="S51" s="65" t="n">
        <f aca="false">IFERROR(('WB GDP current US$ old'!S51/1000000000)/'WB GDP constant US$ old'!S51,"")</f>
        <v>0.150141954645746</v>
      </c>
      <c r="T51" s="65" t="n">
        <f aca="false">IFERROR(('WB GDP current US$ old'!T51/1000000000)/'WB GDP constant US$ old'!T51,"")</f>
        <v>0.173024018852276</v>
      </c>
      <c r="U51" s="65" t="n">
        <f aca="false">IFERROR(('WB GDP current US$ old'!U51/1000000000)/'WB GDP constant US$ old'!U51,"")</f>
        <v>0.201749088747286</v>
      </c>
      <c r="V51" s="65" t="n">
        <f aca="false">IFERROR(('WB GDP current US$ old'!V51/1000000000)/'WB GDP constant US$ old'!V51,"")</f>
        <v>0.235922919296925</v>
      </c>
      <c r="W51" s="65" t="n">
        <f aca="false">IFERROR(('WB GDP current US$ old'!W51/1000000000)/'WB GDP constant US$ old'!W51,"")</f>
        <v>0.254580839794381</v>
      </c>
      <c r="X51" s="65" t="n">
        <f aca="false">IFERROR(('WB GDP current US$ old'!X51/1000000000)/'WB GDP constant US$ old'!X51,"")</f>
        <v>0.2778749057294</v>
      </c>
      <c r="Y51" s="65" t="n">
        <f aca="false">IFERROR(('WB GDP current US$ old'!Y51/1000000000)/'WB GDP constant US$ old'!Y51,"")</f>
        <v>0.330197584539325</v>
      </c>
      <c r="Z51" s="65" t="n">
        <f aca="false">IFERROR(('WB GDP current US$ old'!Z51/1000000000)/'WB GDP constant US$ old'!Z51,"")</f>
        <v>0.183469379502176</v>
      </c>
      <c r="AA51" s="65" t="n">
        <f aca="false">IFERROR(('WB GDP current US$ old'!AA51/1000000000)/'WB GDP constant US$ old'!AA51,"")</f>
        <v>0.19659039157665</v>
      </c>
      <c r="AB51" s="65" t="n">
        <f aca="false">IFERROR(('WB GDP current US$ old'!AB51/1000000000)/'WB GDP constant US$ old'!AB51,"")</f>
        <v>0.230722641564126</v>
      </c>
      <c r="AC51" s="65" t="n">
        <f aca="false">IFERROR(('WB GDP current US$ old'!AC51/1000000000)/'WB GDP constant US$ old'!AC51,"")</f>
        <v>0.248451789753382</v>
      </c>
      <c r="AD51" s="65" t="n">
        <f aca="false">IFERROR(('WB GDP current US$ old'!AD51/1000000000)/'WB GDP constant US$ old'!AD51,"")</f>
        <v>0.26410690336666</v>
      </c>
      <c r="AE51" s="65" t="n">
        <f aca="false">IFERROR(('WB GDP current US$ old'!AE51/1000000000)/'WB GDP constant US$ old'!AE51,"")</f>
        <v>0.282164675095264</v>
      </c>
      <c r="AF51" s="65" t="n">
        <f aca="false">IFERROR(('WB GDP current US$ old'!AF51/1000000000)/'WB GDP constant US$ old'!AF51,"")</f>
        <v>0.27627848651116</v>
      </c>
      <c r="AG51" s="65" t="n">
        <f aca="false">IFERROR(('WB GDP current US$ old'!AG51/1000000000)/'WB GDP constant US$ old'!AG51,"")</f>
        <v>0.271923835715758</v>
      </c>
      <c r="AH51" s="65" t="n">
        <f aca="false">IFERROR(('WB GDP current US$ old'!AH51/1000000000)/'WB GDP constant US$ old'!AH51,"")</f>
        <v>0.292832573767376</v>
      </c>
      <c r="AI51" s="65" t="n">
        <f aca="false">IFERROR(('WB GDP current US$ old'!AI51/1000000000)/'WB GDP constant US$ old'!AI51,"")</f>
        <v>0.30759320986172</v>
      </c>
      <c r="AJ51" s="65" t="n">
        <f aca="false">IFERROR(('WB GDP current US$ old'!AJ51/1000000000)/'WB GDP constant US$ old'!AJ51,"")</f>
        <v>0.377520935355411</v>
      </c>
      <c r="AK51" s="65" t="n">
        <f aca="false">IFERROR(('WB GDP current US$ old'!AK51/1000000000)/'WB GDP constant US$ old'!AK51,"")</f>
        <v>0.411292632432585</v>
      </c>
      <c r="AL51" s="65" t="n">
        <f aca="false">IFERROR(('WB GDP current US$ old'!AL51/1000000000)/'WB GDP constant US$ old'!AL51,"")</f>
        <v>0.429496875926481</v>
      </c>
      <c r="AM51" s="65" t="n">
        <f aca="false">IFERROR(('WB GDP current US$ old'!AM51/1000000000)/'WB GDP constant US$ old'!AM51,"")</f>
        <v>0.449639711096922</v>
      </c>
      <c r="AN51" s="65" t="n">
        <f aca="false">IFERROR(('WB GDP current US$ old'!AN51/1000000000)/'WB GDP constant US$ old'!AN51,"")</f>
        <v>0.47658156284415</v>
      </c>
      <c r="AO51" s="65" t="n">
        <f aca="false">IFERROR(('WB GDP current US$ old'!AO51/1000000000)/'WB GDP constant US$ old'!AO51,"")</f>
        <v>0.475040039801823</v>
      </c>
      <c r="AP51" s="65" t="n">
        <f aca="false">IFERROR(('WB GDP current US$ old'!AP51/1000000000)/'WB GDP constant US$ old'!AP51,"")</f>
        <v>0.486165129134256</v>
      </c>
      <c r="AQ51" s="65" t="n">
        <f aca="false">IFERROR(('WB GDP current US$ old'!AQ51/1000000000)/'WB GDP constant US$ old'!AQ51,"")</f>
        <v>0.49309939200439</v>
      </c>
      <c r="AR51" s="65" t="n">
        <f aca="false">IFERROR(('WB GDP current US$ old'!AR51/1000000000)/'WB GDP constant US$ old'!AR51,"")</f>
        <v>0.494535925487992</v>
      </c>
      <c r="AS51" s="65" t="n">
        <f aca="false">IFERROR(('WB GDP current US$ old'!AS51/1000000000)/'WB GDP constant US$ old'!AS51,"")</f>
        <v>0.501573251883981</v>
      </c>
      <c r="AT51" s="65" t="n">
        <f aca="false">IFERROR(('WB GDP current US$ old'!AT51/1000000000)/'WB GDP constant US$ old'!AT51,"")</f>
        <v>0.515904010487161</v>
      </c>
      <c r="AU51" s="65" t="n">
        <f aca="false">IFERROR(('WB GDP current US$ old'!AU51/1000000000)/'WB GDP constant US$ old'!AU51,"")</f>
        <v>0.518025840097577</v>
      </c>
      <c r="AV51" s="65" t="n">
        <f aca="false">IFERROR(('WB GDP current US$ old'!AV51/1000000000)/'WB GDP constant US$ old'!AV51,"")</f>
        <v>0.517690361053167</v>
      </c>
      <c r="AW51" s="65" t="n">
        <f aca="false">IFERROR(('WB GDP current US$ old'!AW51/1000000000)/'WB GDP constant US$ old'!AW51,"")</f>
        <v>0.534634226280311</v>
      </c>
      <c r="AX51" s="65" t="n">
        <f aca="false">IFERROR(('WB GDP current US$ old'!AX51/1000000000)/'WB GDP constant US$ old'!AX51,"")</f>
        <v>0.554136911368248</v>
      </c>
      <c r="AY51" s="65" t="n">
        <f aca="false">IFERROR(('WB GDP current US$ old'!AY51/1000000000)/'WB GDP constant US$ old'!AY51,"")</f>
        <v>0.585497643720748</v>
      </c>
      <c r="AZ51" s="65" t="n">
        <f aca="false">IFERROR(('WB GDP current US$ old'!AZ51/1000000000)/'WB GDP constant US$ old'!AZ51,"")</f>
        <v>0.64045990687806</v>
      </c>
      <c r="BA51" s="65" t="n">
        <f aca="false">IFERROR(('WB GDP current US$ old'!BA51/1000000000)/'WB GDP constant US$ old'!BA51,"")</f>
        <v>0.700540618038141</v>
      </c>
      <c r="BB51" s="65" t="n">
        <f aca="false">IFERROR(('WB GDP current US$ old'!BB51/1000000000)/'WB GDP constant US$ old'!BB51,"")</f>
        <v>0.706237856011139</v>
      </c>
      <c r="BC51" s="65" t="n">
        <f aca="false">IFERROR(('WB GDP current US$ old'!BC51/1000000000)/'WB GDP constant US$ old'!BC51,"")</f>
        <v>0.820572912420839</v>
      </c>
      <c r="BD51" s="65" t="n">
        <f aca="false">IFERROR(('WB GDP current US$ old'!BD51/1000000000)/'WB GDP constant US$ old'!BD51,"")</f>
        <v>0.892107669833133</v>
      </c>
      <c r="BE51" s="65" t="n">
        <f aca="false">IFERROR(('WB GDP current US$ old'!BE51/1000000000)/'WB GDP constant US$ old'!BE51,"")</f>
        <v>0.936081032561058</v>
      </c>
      <c r="BF51" s="65" t="n">
        <f aca="false">IFERROR(('WB GDP current US$ old'!BF51/1000000000)/'WB GDP constant US$ old'!BF51,"")</f>
        <v>0.979755289015639</v>
      </c>
      <c r="BG51" s="65" t="n">
        <f aca="false">IFERROR(('WB GDP current US$ old'!BG51/1000000000)/'WB GDP constant US$ old'!BG51,"")</f>
        <v>0.962326357560449</v>
      </c>
      <c r="BH51" s="65" t="n">
        <f aca="false">IFERROR(('WB GDP current US$ old'!BH51/1000000000)/'WB GDP constant US$ old'!BH51,"")</f>
        <v>1.00568094643806</v>
      </c>
      <c r="BI51" s="65" t="n">
        <f aca="false">IFERROR(('WB GDP current US$ old'!BI51/1000000000)/'WB GDP constant US$ old'!BI51,"")</f>
        <v>1.00667100541469</v>
      </c>
      <c r="BJ51" s="65" t="n">
        <f aca="false">IFERROR(('WB GDP current US$ old'!BJ51/1000000000)/'WB GDP constant US$ old'!BJ51,"")</f>
        <v>0.991705239101205</v>
      </c>
      <c r="BK51" s="65" t="n">
        <f aca="false">IFERROR(('WB GDP current US$ old'!BK51/1000000000)/'WB GDP constant US$ old'!BK51,"")</f>
        <v>1.00023195995197</v>
      </c>
      <c r="BL51" s="65" t="n">
        <f aca="false">IFERROR(('WB GDP current US$ old'!BL51/1000000000)/'WB GDP constant US$ old'!BL51,"")</f>
        <v>1</v>
      </c>
    </row>
    <row r="52" customFormat="false" ht="15" hidden="false" customHeight="false" outlineLevel="0" collapsed="false">
      <c r="A52" s="0" t="s">
        <v>1066</v>
      </c>
      <c r="B52" s="0" t="s">
        <v>1067</v>
      </c>
      <c r="C52" s="0" t="s">
        <v>1057</v>
      </c>
      <c r="D52" s="0" t="s">
        <v>1058</v>
      </c>
      <c r="E52" s="65" t="n">
        <f aca="false">IFERROR(('WB GDP current US$ old'!E52/1000000000)/'WB GDP constant US$ old'!E52,"")</f>
        <v>0.0765200100257426</v>
      </c>
      <c r="F52" s="65" t="n">
        <f aca="false">IFERROR(('WB GDP current US$ old'!F52/1000000000)/'WB GDP constant US$ old'!F52,"")</f>
        <v>0.0829497216315933</v>
      </c>
      <c r="G52" s="65" t="n">
        <f aca="false">IFERROR(('WB GDP current US$ old'!G52/1000000000)/'WB GDP constant US$ old'!G52,"")</f>
        <v>0.0876538741979204</v>
      </c>
      <c r="H52" s="65" t="n">
        <f aca="false">IFERROR(('WB GDP current US$ old'!H52/1000000000)/'WB GDP constant US$ old'!H52,"")</f>
        <v>0.0932054713712217</v>
      </c>
      <c r="I52" s="65" t="n">
        <f aca="false">IFERROR(('WB GDP current US$ old'!I52/1000000000)/'WB GDP constant US$ old'!I52,"")</f>
        <v>0.100528666487043</v>
      </c>
      <c r="J52" s="65" t="n">
        <f aca="false">IFERROR(('WB GDP current US$ old'!J52/1000000000)/'WB GDP constant US$ old'!J52,"")</f>
        <v>0.108288547662923</v>
      </c>
      <c r="K52" s="65" t="n">
        <f aca="false">IFERROR(('WB GDP current US$ old'!K52/1000000000)/'WB GDP constant US$ old'!K52,"")</f>
        <v>0.117554992395681</v>
      </c>
      <c r="L52" s="65" t="n">
        <f aca="false">IFERROR(('WB GDP current US$ old'!L52/1000000000)/'WB GDP constant US$ old'!L52,"")</f>
        <v>0.120976670735413</v>
      </c>
      <c r="M52" s="65" t="n">
        <f aca="false">IFERROR(('WB GDP current US$ old'!M52/1000000000)/'WB GDP constant US$ old'!M52,"")</f>
        <v>0.113563396339219</v>
      </c>
      <c r="N52" s="65" t="n">
        <f aca="false">IFERROR(('WB GDP current US$ old'!N52/1000000000)/'WB GDP constant US$ old'!N52,"")</f>
        <v>0.117209340743249</v>
      </c>
      <c r="O52" s="65" t="n">
        <f aca="false">IFERROR(('WB GDP current US$ old'!O52/1000000000)/'WB GDP constant US$ old'!O52,"")</f>
        <v>0.123142501570411</v>
      </c>
      <c r="P52" s="65" t="n">
        <f aca="false">IFERROR(('WB GDP current US$ old'!P52/1000000000)/'WB GDP constant US$ old'!P52,"")</f>
        <v>0.131044335573478</v>
      </c>
      <c r="Q52" s="65" t="n">
        <f aca="false">IFERROR(('WB GDP current US$ old'!Q52/1000000000)/'WB GDP constant US$ old'!Q52,"")</f>
        <v>0.140824379949724</v>
      </c>
      <c r="R52" s="65" t="n">
        <f aca="false">IFERROR(('WB GDP current US$ old'!R52/1000000000)/'WB GDP constant US$ old'!R52,"")</f>
        <v>0.155234977586256</v>
      </c>
      <c r="S52" s="65" t="n">
        <f aca="false">IFERROR(('WB GDP current US$ old'!S52/1000000000)/'WB GDP constant US$ old'!S52,"")</f>
        <v>0.208141352168852</v>
      </c>
      <c r="T52" s="65" t="n">
        <f aca="false">IFERROR(('WB GDP current US$ old'!T52/1000000000)/'WB GDP constant US$ old'!T52,"")</f>
        <v>0.245934935799174</v>
      </c>
      <c r="U52" s="65" t="n">
        <f aca="false">IFERROR(('WB GDP current US$ old'!U52/1000000000)/'WB GDP constant US$ old'!U52,"")</f>
        <v>0.250366210062958</v>
      </c>
      <c r="V52" s="65" t="n">
        <f aca="false">IFERROR(('WB GDP current US$ old'!V52/1000000000)/'WB GDP constant US$ old'!V52,"")</f>
        <v>0.280310257595195</v>
      </c>
      <c r="W52" s="65" t="n">
        <f aca="false">IFERROR(('WB GDP current US$ old'!W52/1000000000)/'WB GDP constant US$ old'!W52,"")</f>
        <v>0.271789470993589</v>
      </c>
      <c r="X52" s="65" t="n">
        <f aca="false">IFERROR(('WB GDP current US$ old'!X52/1000000000)/'WB GDP constant US$ old'!X52,"")</f>
        <v>0.297352814618865</v>
      </c>
      <c r="Y52" s="65" t="n">
        <f aca="false">IFERROR(('WB GDP current US$ old'!Y52/1000000000)/'WB GDP constant US$ old'!Y52,"")</f>
        <v>0.361805872677749</v>
      </c>
      <c r="Z52" s="65" t="n">
        <f aca="false">IFERROR(('WB GDP current US$ old'!Z52/1000000000)/'WB GDP constant US$ old'!Z52,"")</f>
        <v>0.395153068334607</v>
      </c>
      <c r="AA52" s="65" t="n">
        <f aca="false">IFERROR(('WB GDP current US$ old'!AA52/1000000000)/'WB GDP constant US$ old'!AA52,"")</f>
        <v>0.434167354075428</v>
      </c>
      <c r="AB52" s="65" t="n">
        <f aca="false">IFERROR(('WB GDP current US$ old'!AB52/1000000000)/'WB GDP constant US$ old'!AB52,"")</f>
        <v>0.450820259496263</v>
      </c>
      <c r="AC52" s="65" t="n">
        <f aca="false">IFERROR(('WB GDP current US$ old'!AC52/1000000000)/'WB GDP constant US$ old'!AC52,"")</f>
        <v>0.426902880879933</v>
      </c>
      <c r="AD52" s="65" t="n">
        <f aca="false">IFERROR(('WB GDP current US$ old'!AD52/1000000000)/'WB GDP constant US$ old'!AD52,"")</f>
        <v>0.422421587232703</v>
      </c>
      <c r="AE52" s="65" t="n">
        <f aca="false">IFERROR(('WB GDP current US$ old'!AE52/1000000000)/'WB GDP constant US$ old'!AE52,"")</f>
        <v>0.380711295063394</v>
      </c>
      <c r="AF52" s="65" t="n">
        <f aca="false">IFERROR(('WB GDP current US$ old'!AF52/1000000000)/'WB GDP constant US$ old'!AF52,"")</f>
        <v>0.401602991034399</v>
      </c>
      <c r="AG52" s="65" t="n">
        <f aca="false">IFERROR(('WB GDP current US$ old'!AG52/1000000000)/'WB GDP constant US$ old'!AG52,"")</f>
        <v>0.416810754663178</v>
      </c>
      <c r="AH52" s="65" t="n">
        <f aca="false">IFERROR(('WB GDP current US$ old'!AH52/1000000000)/'WB GDP constant US$ old'!AH52,"")</f>
        <v>0.410300359304611</v>
      </c>
      <c r="AI52" s="65" t="n">
        <f aca="false">IFERROR(('WB GDP current US$ old'!AI52/1000000000)/'WB GDP constant US$ old'!AI52,"")</f>
        <v>0.434022650121045</v>
      </c>
      <c r="AJ52" s="65" t="n">
        <f aca="false">IFERROR(('WB GDP current US$ old'!AJ52/1000000000)/'WB GDP constant US$ old'!AJ52,"")</f>
        <v>0.424038926642787</v>
      </c>
      <c r="AK52" s="65" t="n">
        <f aca="false">IFERROR(('WB GDP current US$ old'!AK52/1000000000)/'WB GDP constant US$ old'!AK52,"")</f>
        <v>0.408578326994972</v>
      </c>
      <c r="AL52" s="65" t="n">
        <f aca="false">IFERROR(('WB GDP current US$ old'!AL52/1000000000)/'WB GDP constant US$ old'!AL52,"")</f>
        <v>0.428783783259447</v>
      </c>
      <c r="AM52" s="65" t="n">
        <f aca="false">IFERROR(('WB GDP current US$ old'!AM52/1000000000)/'WB GDP constant US$ old'!AM52,"")</f>
        <v>0.438714733717429</v>
      </c>
      <c r="AN52" s="65" t="n">
        <f aca="false">IFERROR(('WB GDP current US$ old'!AN52/1000000000)/'WB GDP constant US$ old'!AN52,"")</f>
        <v>0.470116383592668</v>
      </c>
      <c r="AO52" s="65" t="n">
        <f aca="false">IFERROR(('WB GDP current US$ old'!AO52/1000000000)/'WB GDP constant US$ old'!AO52,"")</f>
        <v>0.496107689756569</v>
      </c>
      <c r="AP52" s="65" t="n">
        <f aca="false">IFERROR(('WB GDP current US$ old'!AP52/1000000000)/'WB GDP constant US$ old'!AP52,"")</f>
        <v>0.563581392922084</v>
      </c>
      <c r="AQ52" s="65" t="n">
        <f aca="false">IFERROR(('WB GDP current US$ old'!AQ52/1000000000)/'WB GDP constant US$ old'!AQ52,"")</f>
        <v>0.585123014550467</v>
      </c>
      <c r="AR52" s="65" t="n">
        <f aca="false">IFERROR(('WB GDP current US$ old'!AR52/1000000000)/'WB GDP constant US$ old'!AR52,"")</f>
        <v>0.595959512874406</v>
      </c>
      <c r="AS52" s="65" t="n">
        <f aca="false">IFERROR(('WB GDP current US$ old'!AS52/1000000000)/'WB GDP constant US$ old'!AS52,"")</f>
        <v>0.615930262830455</v>
      </c>
      <c r="AT52" s="65" t="n">
        <f aca="false">IFERROR(('WB GDP current US$ old'!AT52/1000000000)/'WB GDP constant US$ old'!AT52,"")</f>
        <v>0.622311052431549</v>
      </c>
      <c r="AU52" s="65" t="n">
        <f aca="false">IFERROR(('WB GDP current US$ old'!AU52/1000000000)/'WB GDP constant US$ old'!AU52,"")</f>
        <v>0.630502411815847</v>
      </c>
      <c r="AV52" s="65" t="n">
        <f aca="false">IFERROR(('WB GDP current US$ old'!AV52/1000000000)/'WB GDP constant US$ old'!AV52,"")</f>
        <v>0.638169399002127</v>
      </c>
      <c r="AW52" s="65" t="n">
        <f aca="false">IFERROR(('WB GDP current US$ old'!AW52/1000000000)/'WB GDP constant US$ old'!AW52,"")</f>
        <v>0.671695998808232</v>
      </c>
      <c r="AX52" s="65" t="n">
        <f aca="false">IFERROR(('WB GDP current US$ old'!AX52/1000000000)/'WB GDP constant US$ old'!AX52,"")</f>
        <v>0.733142625719086</v>
      </c>
      <c r="AY52" s="65" t="n">
        <f aca="false">IFERROR(('WB GDP current US$ old'!AY52/1000000000)/'WB GDP constant US$ old'!AY52,"")</f>
        <v>0.781175523863428</v>
      </c>
      <c r="AZ52" s="65" t="n">
        <f aca="false">IFERROR(('WB GDP current US$ old'!AZ52/1000000000)/'WB GDP constant US$ old'!AZ52,"")</f>
        <v>0.84037684890077</v>
      </c>
      <c r="BA52" s="65" t="n">
        <f aca="false">IFERROR(('WB GDP current US$ old'!BA52/1000000000)/'WB GDP constant US$ old'!BA52,"")</f>
        <v>0.94322887199038</v>
      </c>
      <c r="BB52" s="65" t="n">
        <f aca="false">IFERROR(('WB GDP current US$ old'!BB52/1000000000)/'WB GDP constant US$ old'!BB52,"")</f>
        <v>0.826149276406209</v>
      </c>
      <c r="BC52" s="65" t="n">
        <f aca="false">IFERROR(('WB GDP current US$ old'!BC52/1000000000)/'WB GDP constant US$ old'!BC52,"")</f>
        <v>0.885415776642411</v>
      </c>
      <c r="BD52" s="65" t="n">
        <f aca="false">IFERROR(('WB GDP current US$ old'!BD52/1000000000)/'WB GDP constant US$ old'!BD52,"")</f>
        <v>0.94530214375953</v>
      </c>
      <c r="BE52" s="65" t="n">
        <f aca="false">IFERROR(('WB GDP current US$ old'!BE52/1000000000)/'WB GDP constant US$ old'!BE52,"")</f>
        <v>0.965024055505392</v>
      </c>
      <c r="BF52" s="65" t="n">
        <f aca="false">IFERROR(('WB GDP current US$ old'!BF52/1000000000)/'WB GDP constant US$ old'!BF52,"")</f>
        <v>0.975519822632615</v>
      </c>
      <c r="BG52" s="65" t="n">
        <f aca="false">IFERROR(('WB GDP current US$ old'!BG52/1000000000)/'WB GDP constant US$ old'!BG52,"")</f>
        <v>0.984199949552597</v>
      </c>
      <c r="BH52" s="65" t="n">
        <f aca="false">IFERROR(('WB GDP current US$ old'!BH52/1000000000)/'WB GDP constant US$ old'!BH52,"")</f>
        <v>0.953617487590596</v>
      </c>
      <c r="BI52" s="65" t="n">
        <f aca="false">IFERROR(('WB GDP current US$ old'!BI52/1000000000)/'WB GDP constant US$ old'!BI52,"")</f>
        <v>0.918204177819969</v>
      </c>
      <c r="BJ52" s="65" t="n">
        <f aca="false">IFERROR(('WB GDP current US$ old'!BJ52/1000000000)/'WB GDP constant US$ old'!BJ52,"")</f>
        <v>0.943333458072667</v>
      </c>
      <c r="BK52" s="65" t="n">
        <f aca="false">IFERROR(('WB GDP current US$ old'!BK52/1000000000)/'WB GDP constant US$ old'!BK52,"")</f>
        <v>0.973791714307752</v>
      </c>
      <c r="BL52" s="65" t="n">
        <f aca="false">IFERROR(('WB GDP current US$ old'!BL52/1000000000)/'WB GDP constant US$ old'!BL52,"")</f>
        <v>1</v>
      </c>
    </row>
    <row r="53" customFormat="false" ht="15" hidden="false" customHeight="false" outlineLevel="0" collapsed="false">
      <c r="A53" s="0" t="s">
        <v>222</v>
      </c>
      <c r="B53" s="0" t="s">
        <v>627</v>
      </c>
      <c r="C53" s="0" t="s">
        <v>1057</v>
      </c>
      <c r="D53" s="0" t="s">
        <v>1058</v>
      </c>
      <c r="E53" s="65" t="str">
        <f aca="false">IFERROR(('WB GDP current US$ old'!E53/1000000000)/'WB GDP constant US$ old'!E53,"")</f>
        <v/>
      </c>
      <c r="F53" s="65" t="str">
        <f aca="false">IFERROR(('WB GDP current US$ old'!F53/1000000000)/'WB GDP constant US$ old'!F53,"")</f>
        <v/>
      </c>
      <c r="G53" s="65" t="str">
        <f aca="false">IFERROR(('WB GDP current US$ old'!G53/1000000000)/'WB GDP constant US$ old'!G53,"")</f>
        <v/>
      </c>
      <c r="H53" s="65" t="str">
        <f aca="false">IFERROR(('WB GDP current US$ old'!H53/1000000000)/'WB GDP constant US$ old'!H53,"")</f>
        <v/>
      </c>
      <c r="I53" s="65" t="str">
        <f aca="false">IFERROR(('WB GDP current US$ old'!I53/1000000000)/'WB GDP constant US$ old'!I53,"")</f>
        <v/>
      </c>
      <c r="J53" s="65" t="str">
        <f aca="false">IFERROR(('WB GDP current US$ old'!J53/1000000000)/'WB GDP constant US$ old'!J53,"")</f>
        <v/>
      </c>
      <c r="K53" s="65" t="str">
        <f aca="false">IFERROR(('WB GDP current US$ old'!K53/1000000000)/'WB GDP constant US$ old'!K53,"")</f>
        <v/>
      </c>
      <c r="L53" s="65" t="str">
        <f aca="false">IFERROR(('WB GDP current US$ old'!L53/1000000000)/'WB GDP constant US$ old'!L53,"")</f>
        <v/>
      </c>
      <c r="M53" s="65" t="str">
        <f aca="false">IFERROR(('WB GDP current US$ old'!M53/1000000000)/'WB GDP constant US$ old'!M53,"")</f>
        <v/>
      </c>
      <c r="N53" s="65" t="str">
        <f aca="false">IFERROR(('WB GDP current US$ old'!N53/1000000000)/'WB GDP constant US$ old'!N53,"")</f>
        <v/>
      </c>
      <c r="O53" s="65" t="str">
        <f aca="false">IFERROR(('WB GDP current US$ old'!O53/1000000000)/'WB GDP constant US$ old'!O53,"")</f>
        <v/>
      </c>
      <c r="P53" s="65" t="str">
        <f aca="false">IFERROR(('WB GDP current US$ old'!P53/1000000000)/'WB GDP constant US$ old'!P53,"")</f>
        <v/>
      </c>
      <c r="Q53" s="65" t="str">
        <f aca="false">IFERROR(('WB GDP current US$ old'!Q53/1000000000)/'WB GDP constant US$ old'!Q53,"")</f>
        <v/>
      </c>
      <c r="R53" s="65" t="str">
        <f aca="false">IFERROR(('WB GDP current US$ old'!R53/1000000000)/'WB GDP constant US$ old'!R53,"")</f>
        <v/>
      </c>
      <c r="S53" s="65" t="str">
        <f aca="false">IFERROR(('WB GDP current US$ old'!S53/1000000000)/'WB GDP constant US$ old'!S53,"")</f>
        <v/>
      </c>
      <c r="T53" s="65" t="str">
        <f aca="false">IFERROR(('WB GDP current US$ old'!T53/1000000000)/'WB GDP constant US$ old'!T53,"")</f>
        <v/>
      </c>
      <c r="U53" s="65" t="str">
        <f aca="false">IFERROR(('WB GDP current US$ old'!U53/1000000000)/'WB GDP constant US$ old'!U53,"")</f>
        <v/>
      </c>
      <c r="V53" s="65" t="str">
        <f aca="false">IFERROR(('WB GDP current US$ old'!V53/1000000000)/'WB GDP constant US$ old'!V53,"")</f>
        <v/>
      </c>
      <c r="W53" s="65" t="str">
        <f aca="false">IFERROR(('WB GDP current US$ old'!W53/1000000000)/'WB GDP constant US$ old'!W53,"")</f>
        <v/>
      </c>
      <c r="X53" s="65" t="str">
        <f aca="false">IFERROR(('WB GDP current US$ old'!X53/1000000000)/'WB GDP constant US$ old'!X53,"")</f>
        <v/>
      </c>
      <c r="Y53" s="65" t="str">
        <f aca="false">IFERROR(('WB GDP current US$ old'!Y53/1000000000)/'WB GDP constant US$ old'!Y53,"")</f>
        <v/>
      </c>
      <c r="Z53" s="65" t="str">
        <f aca="false">IFERROR(('WB GDP current US$ old'!Z53/1000000000)/'WB GDP constant US$ old'!Z53,"")</f>
        <v/>
      </c>
      <c r="AA53" s="65" t="str">
        <f aca="false">IFERROR(('WB GDP current US$ old'!AA53/1000000000)/'WB GDP constant US$ old'!AA53,"")</f>
        <v/>
      </c>
      <c r="AB53" s="65" t="str">
        <f aca="false">IFERROR(('WB GDP current US$ old'!AB53/1000000000)/'WB GDP constant US$ old'!AB53,"")</f>
        <v/>
      </c>
      <c r="AC53" s="65" t="str">
        <f aca="false">IFERROR(('WB GDP current US$ old'!AC53/1000000000)/'WB GDP constant US$ old'!AC53,"")</f>
        <v/>
      </c>
      <c r="AD53" s="65" t="str">
        <f aca="false">IFERROR(('WB GDP current US$ old'!AD53/1000000000)/'WB GDP constant US$ old'!AD53,"")</f>
        <v/>
      </c>
      <c r="AE53" s="65" t="str">
        <f aca="false">IFERROR(('WB GDP current US$ old'!AE53/1000000000)/'WB GDP constant US$ old'!AE53,"")</f>
        <v/>
      </c>
      <c r="AF53" s="65" t="str">
        <f aca="false">IFERROR(('WB GDP current US$ old'!AF53/1000000000)/'WB GDP constant US$ old'!AF53,"")</f>
        <v/>
      </c>
      <c r="AG53" s="65" t="str">
        <f aca="false">IFERROR(('WB GDP current US$ old'!AG53/1000000000)/'WB GDP constant US$ old'!AG53,"")</f>
        <v/>
      </c>
      <c r="AH53" s="65" t="str">
        <f aca="false">IFERROR(('WB GDP current US$ old'!AH53/1000000000)/'WB GDP constant US$ old'!AH53,"")</f>
        <v/>
      </c>
      <c r="AI53" s="65" t="str">
        <f aca="false">IFERROR(('WB GDP current US$ old'!AI53/1000000000)/'WB GDP constant US$ old'!AI53,"")</f>
        <v/>
      </c>
      <c r="AJ53" s="65" t="str">
        <f aca="false">IFERROR(('WB GDP current US$ old'!AJ53/1000000000)/'WB GDP constant US$ old'!AJ53,"")</f>
        <v/>
      </c>
      <c r="AK53" s="65" t="str">
        <f aca="false">IFERROR(('WB GDP current US$ old'!AK53/1000000000)/'WB GDP constant US$ old'!AK53,"")</f>
        <v/>
      </c>
      <c r="AL53" s="65" t="str">
        <f aca="false">IFERROR(('WB GDP current US$ old'!AL53/1000000000)/'WB GDP constant US$ old'!AL53,"")</f>
        <v/>
      </c>
      <c r="AM53" s="65" t="str">
        <f aca="false">IFERROR(('WB GDP current US$ old'!AM53/1000000000)/'WB GDP constant US$ old'!AM53,"")</f>
        <v/>
      </c>
      <c r="AN53" s="65" t="str">
        <f aca="false">IFERROR(('WB GDP current US$ old'!AN53/1000000000)/'WB GDP constant US$ old'!AN53,"")</f>
        <v/>
      </c>
      <c r="AO53" s="65" t="str">
        <f aca="false">IFERROR(('WB GDP current US$ old'!AO53/1000000000)/'WB GDP constant US$ old'!AO53,"")</f>
        <v/>
      </c>
      <c r="AP53" s="65" t="str">
        <f aca="false">IFERROR(('WB GDP current US$ old'!AP53/1000000000)/'WB GDP constant US$ old'!AP53,"")</f>
        <v/>
      </c>
      <c r="AQ53" s="65" t="str">
        <f aca="false">IFERROR(('WB GDP current US$ old'!AQ53/1000000000)/'WB GDP constant US$ old'!AQ53,"")</f>
        <v/>
      </c>
      <c r="AR53" s="65" t="str">
        <f aca="false">IFERROR(('WB GDP current US$ old'!AR53/1000000000)/'WB GDP constant US$ old'!AR53,"")</f>
        <v/>
      </c>
      <c r="AS53" s="65" t="str">
        <f aca="false">IFERROR(('WB GDP current US$ old'!AS53/1000000000)/'WB GDP constant US$ old'!AS53,"")</f>
        <v/>
      </c>
      <c r="AT53" s="65" t="str">
        <f aca="false">IFERROR(('WB GDP current US$ old'!AT53/1000000000)/'WB GDP constant US$ old'!AT53,"")</f>
        <v/>
      </c>
      <c r="AU53" s="65" t="str">
        <f aca="false">IFERROR(('WB GDP current US$ old'!AU53/1000000000)/'WB GDP constant US$ old'!AU53,"")</f>
        <v/>
      </c>
      <c r="AV53" s="65" t="str">
        <f aca="false">IFERROR(('WB GDP current US$ old'!AV53/1000000000)/'WB GDP constant US$ old'!AV53,"")</f>
        <v/>
      </c>
      <c r="AW53" s="65" t="str">
        <f aca="false">IFERROR(('WB GDP current US$ old'!AW53/1000000000)/'WB GDP constant US$ old'!AW53,"")</f>
        <v/>
      </c>
      <c r="AX53" s="65" t="str">
        <f aca="false">IFERROR(('WB GDP current US$ old'!AX53/1000000000)/'WB GDP constant US$ old'!AX53,"")</f>
        <v/>
      </c>
      <c r="AY53" s="65" t="str">
        <f aca="false">IFERROR(('WB GDP current US$ old'!AY53/1000000000)/'WB GDP constant US$ old'!AY53,"")</f>
        <v/>
      </c>
      <c r="AZ53" s="65" t="str">
        <f aca="false">IFERROR(('WB GDP current US$ old'!AZ53/1000000000)/'WB GDP constant US$ old'!AZ53,"")</f>
        <v/>
      </c>
      <c r="BA53" s="65" t="str">
        <f aca="false">IFERROR(('WB GDP current US$ old'!BA53/1000000000)/'WB GDP constant US$ old'!BA53,"")</f>
        <v/>
      </c>
      <c r="BB53" s="65" t="str">
        <f aca="false">IFERROR(('WB GDP current US$ old'!BB53/1000000000)/'WB GDP constant US$ old'!BB53,"")</f>
        <v/>
      </c>
      <c r="BC53" s="65" t="str">
        <f aca="false">IFERROR(('WB GDP current US$ old'!BC53/1000000000)/'WB GDP constant US$ old'!BC53,"")</f>
        <v/>
      </c>
      <c r="BD53" s="65" t="str">
        <f aca="false">IFERROR(('WB GDP current US$ old'!BD53/1000000000)/'WB GDP constant US$ old'!BD53,"")</f>
        <v/>
      </c>
      <c r="BE53" s="65" t="str">
        <f aca="false">IFERROR(('WB GDP current US$ old'!BE53/1000000000)/'WB GDP constant US$ old'!BE53,"")</f>
        <v/>
      </c>
      <c r="BF53" s="65" t="str">
        <f aca="false">IFERROR(('WB GDP current US$ old'!BF53/1000000000)/'WB GDP constant US$ old'!BF53,"")</f>
        <v/>
      </c>
      <c r="BG53" s="65" t="str">
        <f aca="false">IFERROR(('WB GDP current US$ old'!BG53/1000000000)/'WB GDP constant US$ old'!BG53,"")</f>
        <v/>
      </c>
      <c r="BH53" s="65" t="str">
        <f aca="false">IFERROR(('WB GDP current US$ old'!BH53/1000000000)/'WB GDP constant US$ old'!BH53,"")</f>
        <v/>
      </c>
      <c r="BI53" s="65" t="str">
        <f aca="false">IFERROR(('WB GDP current US$ old'!BI53/1000000000)/'WB GDP constant US$ old'!BI53,"")</f>
        <v/>
      </c>
      <c r="BJ53" s="65" t="str">
        <f aca="false">IFERROR(('WB GDP current US$ old'!BJ53/1000000000)/'WB GDP constant US$ old'!BJ53,"")</f>
        <v/>
      </c>
      <c r="BK53" s="65" t="str">
        <f aca="false">IFERROR(('WB GDP current US$ old'!BK53/1000000000)/'WB GDP constant US$ old'!BK53,"")</f>
        <v/>
      </c>
      <c r="BL53" s="65" t="str">
        <f aca="false">IFERROR(('WB GDP current US$ old'!BL53/1000000000)/'WB GDP constant US$ old'!BL53,"")</f>
        <v/>
      </c>
    </row>
    <row r="54" customFormat="false" ht="15" hidden="false" customHeight="false" outlineLevel="0" collapsed="false">
      <c r="A54" s="0" t="s">
        <v>631</v>
      </c>
      <c r="B54" s="0" t="s">
        <v>630</v>
      </c>
      <c r="C54" s="0" t="s">
        <v>1057</v>
      </c>
      <c r="D54" s="0" t="s">
        <v>1058</v>
      </c>
      <c r="E54" s="65" t="n">
        <f aca="false">IFERROR(('WB GDP current US$ old'!E54/1000000000)/'WB GDP constant US$ old'!E54,"")</f>
        <v>0</v>
      </c>
      <c r="F54" s="65" t="n">
        <f aca="false">IFERROR(('WB GDP current US$ old'!F54/1000000000)/'WB GDP constant US$ old'!F54,"")</f>
        <v>0</v>
      </c>
      <c r="G54" s="65" t="n">
        <f aca="false">IFERROR(('WB GDP current US$ old'!G54/1000000000)/'WB GDP constant US$ old'!G54,"")</f>
        <v>0</v>
      </c>
      <c r="H54" s="65" t="n">
        <f aca="false">IFERROR(('WB GDP current US$ old'!H54/1000000000)/'WB GDP constant US$ old'!H54,"")</f>
        <v>0</v>
      </c>
      <c r="I54" s="65" t="n">
        <f aca="false">IFERROR(('WB GDP current US$ old'!I54/1000000000)/'WB GDP constant US$ old'!I54,"")</f>
        <v>0</v>
      </c>
      <c r="J54" s="65" t="n">
        <f aca="false">IFERROR(('WB GDP current US$ old'!J54/1000000000)/'WB GDP constant US$ old'!J54,"")</f>
        <v>0</v>
      </c>
      <c r="K54" s="65" t="n">
        <f aca="false">IFERROR(('WB GDP current US$ old'!K54/1000000000)/'WB GDP constant US$ old'!K54,"")</f>
        <v>0</v>
      </c>
      <c r="L54" s="65" t="n">
        <f aca="false">IFERROR(('WB GDP current US$ old'!L54/1000000000)/'WB GDP constant US$ old'!L54,"")</f>
        <v>0</v>
      </c>
      <c r="M54" s="65" t="n">
        <f aca="false">IFERROR(('WB GDP current US$ old'!M54/1000000000)/'WB GDP constant US$ old'!M54,"")</f>
        <v>0</v>
      </c>
      <c r="N54" s="65" t="n">
        <f aca="false">IFERROR(('WB GDP current US$ old'!N54/1000000000)/'WB GDP constant US$ old'!N54,"")</f>
        <v>0</v>
      </c>
      <c r="O54" s="65" t="n">
        <f aca="false">IFERROR(('WB GDP current US$ old'!O54/1000000000)/'WB GDP constant US$ old'!O54,"")</f>
        <v>0</v>
      </c>
      <c r="P54" s="65" t="n">
        <f aca="false">IFERROR(('WB GDP current US$ old'!P54/1000000000)/'WB GDP constant US$ old'!P54,"")</f>
        <v>0</v>
      </c>
      <c r="Q54" s="65" t="n">
        <f aca="false">IFERROR(('WB GDP current US$ old'!Q54/1000000000)/'WB GDP constant US$ old'!Q54,"")</f>
        <v>0</v>
      </c>
      <c r="R54" s="65" t="n">
        <f aca="false">IFERROR(('WB GDP current US$ old'!R54/1000000000)/'WB GDP constant US$ old'!R54,"")</f>
        <v>0</v>
      </c>
      <c r="S54" s="65" t="n">
        <f aca="false">IFERROR(('WB GDP current US$ old'!S54/1000000000)/'WB GDP constant US$ old'!S54,"")</f>
        <v>0</v>
      </c>
      <c r="T54" s="65" t="n">
        <f aca="false">IFERROR(('WB GDP current US$ old'!T54/1000000000)/'WB GDP constant US$ old'!T54,"")</f>
        <v>0</v>
      </c>
      <c r="U54" s="65" t="n">
        <f aca="false">IFERROR(('WB GDP current US$ old'!U54/1000000000)/'WB GDP constant US$ old'!U54,"")</f>
        <v>0</v>
      </c>
      <c r="V54" s="65" t="n">
        <f aca="false">IFERROR(('WB GDP current US$ old'!V54/1000000000)/'WB GDP constant US$ old'!V54,"")</f>
        <v>0</v>
      </c>
      <c r="W54" s="65" t="n">
        <f aca="false">IFERROR(('WB GDP current US$ old'!W54/1000000000)/'WB GDP constant US$ old'!W54,"")</f>
        <v>0</v>
      </c>
      <c r="X54" s="65" t="n">
        <f aca="false">IFERROR(('WB GDP current US$ old'!X54/1000000000)/'WB GDP constant US$ old'!X54,"")</f>
        <v>0</v>
      </c>
      <c r="Y54" s="65" t="n">
        <f aca="false">IFERROR(('WB GDP current US$ old'!Y54/1000000000)/'WB GDP constant US$ old'!Y54,"")</f>
        <v>0</v>
      </c>
      <c r="Z54" s="65" t="n">
        <f aca="false">IFERROR(('WB GDP current US$ old'!Z54/1000000000)/'WB GDP constant US$ old'!Z54,"")</f>
        <v>0</v>
      </c>
      <c r="AA54" s="65" t="n">
        <f aca="false">IFERROR(('WB GDP current US$ old'!AA54/1000000000)/'WB GDP constant US$ old'!AA54,"")</f>
        <v>0</v>
      </c>
      <c r="AB54" s="65" t="n">
        <f aca="false">IFERROR(('WB GDP current US$ old'!AB54/1000000000)/'WB GDP constant US$ old'!AB54,"")</f>
        <v>0</v>
      </c>
      <c r="AC54" s="65" t="n">
        <f aca="false">IFERROR(('WB GDP current US$ old'!AC54/1000000000)/'WB GDP constant US$ old'!AC54,"")</f>
        <v>0</v>
      </c>
      <c r="AD54" s="65" t="n">
        <f aca="false">IFERROR(('WB GDP current US$ old'!AD54/1000000000)/'WB GDP constant US$ old'!AD54,"")</f>
        <v>0</v>
      </c>
      <c r="AE54" s="65" t="n">
        <f aca="false">IFERROR(('WB GDP current US$ old'!AE54/1000000000)/'WB GDP constant US$ old'!AE54,"")</f>
        <v>0</v>
      </c>
      <c r="AF54" s="65" t="n">
        <f aca="false">IFERROR(('WB GDP current US$ old'!AF54/1000000000)/'WB GDP constant US$ old'!AF54,"")</f>
        <v>0</v>
      </c>
      <c r="AG54" s="65" t="n">
        <f aca="false">IFERROR(('WB GDP current US$ old'!AG54/1000000000)/'WB GDP constant US$ old'!AG54,"")</f>
        <v>0</v>
      </c>
      <c r="AH54" s="65" t="n">
        <f aca="false">IFERROR(('WB GDP current US$ old'!AH54/1000000000)/'WB GDP constant US$ old'!AH54,"")</f>
        <v>0</v>
      </c>
      <c r="AI54" s="65" t="n">
        <f aca="false">IFERROR(('WB GDP current US$ old'!AI54/1000000000)/'WB GDP constant US$ old'!AI54,"")</f>
        <v>0</v>
      </c>
      <c r="AJ54" s="65" t="n">
        <f aca="false">IFERROR(('WB GDP current US$ old'!AJ54/1000000000)/'WB GDP constant US$ old'!AJ54,"")</f>
        <v>0</v>
      </c>
      <c r="AK54" s="65" t="n">
        <f aca="false">IFERROR(('WB GDP current US$ old'!AK54/1000000000)/'WB GDP constant US$ old'!AK54,"")</f>
        <v>0</v>
      </c>
      <c r="AL54" s="65" t="n">
        <f aca="false">IFERROR(('WB GDP current US$ old'!AL54/1000000000)/'WB GDP constant US$ old'!AL54,"")</f>
        <v>0</v>
      </c>
      <c r="AM54" s="65" t="n">
        <f aca="false">IFERROR(('WB GDP current US$ old'!AM54/1000000000)/'WB GDP constant US$ old'!AM54,"")</f>
        <v>0</v>
      </c>
      <c r="AN54" s="65" t="n">
        <f aca="false">IFERROR(('WB GDP current US$ old'!AN54/1000000000)/'WB GDP constant US$ old'!AN54,"")</f>
        <v>0</v>
      </c>
      <c r="AO54" s="65" t="n">
        <f aca="false">IFERROR(('WB GDP current US$ old'!AO54/1000000000)/'WB GDP constant US$ old'!AO54,"")</f>
        <v>0</v>
      </c>
      <c r="AP54" s="65" t="n">
        <f aca="false">IFERROR(('WB GDP current US$ old'!AP54/1000000000)/'WB GDP constant US$ old'!AP54,"")</f>
        <v>0</v>
      </c>
      <c r="AQ54" s="65" t="n">
        <f aca="false">IFERROR(('WB GDP current US$ old'!AQ54/1000000000)/'WB GDP constant US$ old'!AQ54,"")</f>
        <v>0</v>
      </c>
      <c r="AR54" s="65" t="n">
        <f aca="false">IFERROR(('WB GDP current US$ old'!AR54/1000000000)/'WB GDP constant US$ old'!AR54,"")</f>
        <v>0</v>
      </c>
      <c r="AS54" s="65" t="n">
        <f aca="false">IFERROR(('WB GDP current US$ old'!AS54/1000000000)/'WB GDP constant US$ old'!AS54,"")</f>
        <v>0</v>
      </c>
      <c r="AT54" s="65" t="n">
        <f aca="false">IFERROR(('WB GDP current US$ old'!AT54/1000000000)/'WB GDP constant US$ old'!AT54,"")</f>
        <v>0</v>
      </c>
      <c r="AU54" s="65" t="n">
        <f aca="false">IFERROR(('WB GDP current US$ old'!AU54/1000000000)/'WB GDP constant US$ old'!AU54,"")</f>
        <v>0</v>
      </c>
      <c r="AV54" s="65" t="n">
        <f aca="false">IFERROR(('WB GDP current US$ old'!AV54/1000000000)/'WB GDP constant US$ old'!AV54,"")</f>
        <v>0</v>
      </c>
      <c r="AW54" s="65" t="n">
        <f aca="false">IFERROR(('WB GDP current US$ old'!AW54/1000000000)/'WB GDP constant US$ old'!AW54,"")</f>
        <v>0</v>
      </c>
      <c r="AX54" s="65" t="n">
        <f aca="false">IFERROR(('WB GDP current US$ old'!AX54/1000000000)/'WB GDP constant US$ old'!AX54,"")</f>
        <v>0</v>
      </c>
      <c r="AY54" s="65" t="n">
        <f aca="false">IFERROR(('WB GDP current US$ old'!AY54/1000000000)/'WB GDP constant US$ old'!AY54,"")</f>
        <v>0</v>
      </c>
      <c r="AZ54" s="65" t="n">
        <f aca="false">IFERROR(('WB GDP current US$ old'!AZ54/1000000000)/'WB GDP constant US$ old'!AZ54,"")</f>
        <v>0</v>
      </c>
      <c r="BA54" s="65" t="n">
        <f aca="false">IFERROR(('WB GDP current US$ old'!BA54/1000000000)/'WB GDP constant US$ old'!BA54,"")</f>
        <v>0</v>
      </c>
      <c r="BB54" s="65" t="n">
        <f aca="false">IFERROR(('WB GDP current US$ old'!BB54/1000000000)/'WB GDP constant US$ old'!BB54,"")</f>
        <v>0</v>
      </c>
      <c r="BC54" s="65" t="n">
        <f aca="false">IFERROR(('WB GDP current US$ old'!BC54/1000000000)/'WB GDP constant US$ old'!BC54,"")</f>
        <v>0</v>
      </c>
      <c r="BD54" s="65" t="n">
        <f aca="false">IFERROR(('WB GDP current US$ old'!BD54/1000000000)/'WB GDP constant US$ old'!BD54,"")</f>
        <v>0.884671592281856</v>
      </c>
      <c r="BE54" s="65" t="n">
        <f aca="false">IFERROR(('WB GDP current US$ old'!BE54/1000000000)/'WB GDP constant US$ old'!BE54,"")</f>
        <v>0.912839524891494</v>
      </c>
      <c r="BF54" s="65" t="n">
        <f aca="false">IFERROR(('WB GDP current US$ old'!BF54/1000000000)/'WB GDP constant US$ old'!BF54,"")</f>
        <v>0.92500129495468</v>
      </c>
      <c r="BG54" s="65" t="n">
        <f aca="false">IFERROR(('WB GDP current US$ old'!BG54/1000000000)/'WB GDP constant US$ old'!BG54,"")</f>
        <v>0.938864290962468</v>
      </c>
      <c r="BH54" s="65" t="n">
        <f aca="false">IFERROR(('WB GDP current US$ old'!BH54/1000000000)/'WB GDP constant US$ old'!BH54,"")</f>
        <v>0.934329590498632</v>
      </c>
      <c r="BI54" s="65" t="n">
        <f aca="false">IFERROR(('WB GDP current US$ old'!BI54/1000000000)/'WB GDP constant US$ old'!BI54,"")</f>
        <v>0.934770570998671</v>
      </c>
      <c r="BJ54" s="65" t="n">
        <f aca="false">IFERROR(('WB GDP current US$ old'!BJ54/1000000000)/'WB GDP constant US$ old'!BJ54,"")</f>
        <v>0.949591370795136</v>
      </c>
      <c r="BK54" s="65" t="n">
        <f aca="false">IFERROR(('WB GDP current US$ old'!BK54/1000000000)/'WB GDP constant US$ old'!BK54,"")</f>
        <v>0.974134742336371</v>
      </c>
      <c r="BL54" s="65" t="n">
        <f aca="false">IFERROR(('WB GDP current US$ old'!BL54/1000000000)/'WB GDP constant US$ old'!BL54,"")</f>
        <v>1</v>
      </c>
    </row>
    <row r="55" customFormat="false" ht="15" hidden="false" customHeight="false" outlineLevel="0" collapsed="false">
      <c r="A55" s="0" t="s">
        <v>559</v>
      </c>
      <c r="B55" s="0" t="s">
        <v>561</v>
      </c>
      <c r="C55" s="0" t="s">
        <v>1057</v>
      </c>
      <c r="D55" s="0" t="s">
        <v>1058</v>
      </c>
      <c r="E55" s="65" t="str">
        <f aca="false">IFERROR(('WB GDP current US$ old'!E55/1000000000)/'WB GDP constant US$ old'!E55,"")</f>
        <v/>
      </c>
      <c r="F55" s="65" t="str">
        <f aca="false">IFERROR(('WB GDP current US$ old'!F55/1000000000)/'WB GDP constant US$ old'!F55,"")</f>
        <v/>
      </c>
      <c r="G55" s="65" t="str">
        <f aca="false">IFERROR(('WB GDP current US$ old'!G55/1000000000)/'WB GDP constant US$ old'!G55,"")</f>
        <v/>
      </c>
      <c r="H55" s="65" t="str">
        <f aca="false">IFERROR(('WB GDP current US$ old'!H55/1000000000)/'WB GDP constant US$ old'!H55,"")</f>
        <v/>
      </c>
      <c r="I55" s="65" t="str">
        <f aca="false">IFERROR(('WB GDP current US$ old'!I55/1000000000)/'WB GDP constant US$ old'!I55,"")</f>
        <v/>
      </c>
      <c r="J55" s="65" t="str">
        <f aca="false">IFERROR(('WB GDP current US$ old'!J55/1000000000)/'WB GDP constant US$ old'!J55,"")</f>
        <v/>
      </c>
      <c r="K55" s="65" t="str">
        <f aca="false">IFERROR(('WB GDP current US$ old'!K55/1000000000)/'WB GDP constant US$ old'!K55,"")</f>
        <v/>
      </c>
      <c r="L55" s="65" t="str">
        <f aca="false">IFERROR(('WB GDP current US$ old'!L55/1000000000)/'WB GDP constant US$ old'!L55,"")</f>
        <v/>
      </c>
      <c r="M55" s="65" t="str">
        <f aca="false">IFERROR(('WB GDP current US$ old'!M55/1000000000)/'WB GDP constant US$ old'!M55,"")</f>
        <v/>
      </c>
      <c r="N55" s="65" t="str">
        <f aca="false">IFERROR(('WB GDP current US$ old'!N55/1000000000)/'WB GDP constant US$ old'!N55,"")</f>
        <v/>
      </c>
      <c r="O55" s="65" t="str">
        <f aca="false">IFERROR(('WB GDP current US$ old'!O55/1000000000)/'WB GDP constant US$ old'!O55,"")</f>
        <v/>
      </c>
      <c r="P55" s="65" t="str">
        <f aca="false">IFERROR(('WB GDP current US$ old'!P55/1000000000)/'WB GDP constant US$ old'!P55,"")</f>
        <v/>
      </c>
      <c r="Q55" s="65" t="str">
        <f aca="false">IFERROR(('WB GDP current US$ old'!Q55/1000000000)/'WB GDP constant US$ old'!Q55,"")</f>
        <v/>
      </c>
      <c r="R55" s="65" t="str">
        <f aca="false">IFERROR(('WB GDP current US$ old'!R55/1000000000)/'WB GDP constant US$ old'!R55,"")</f>
        <v/>
      </c>
      <c r="S55" s="65" t="str">
        <f aca="false">IFERROR(('WB GDP current US$ old'!S55/1000000000)/'WB GDP constant US$ old'!S55,"")</f>
        <v/>
      </c>
      <c r="T55" s="65" t="str">
        <f aca="false">IFERROR(('WB GDP current US$ old'!T55/1000000000)/'WB GDP constant US$ old'!T55,"")</f>
        <v/>
      </c>
      <c r="U55" s="65" t="str">
        <f aca="false">IFERROR(('WB GDP current US$ old'!U55/1000000000)/'WB GDP constant US$ old'!U55,"")</f>
        <v/>
      </c>
      <c r="V55" s="65" t="str">
        <f aca="false">IFERROR(('WB GDP current US$ old'!V55/1000000000)/'WB GDP constant US$ old'!V55,"")</f>
        <v/>
      </c>
      <c r="W55" s="65" t="str">
        <f aca="false">IFERROR(('WB GDP current US$ old'!W55/1000000000)/'WB GDP constant US$ old'!W55,"")</f>
        <v/>
      </c>
      <c r="X55" s="65" t="str">
        <f aca="false">IFERROR(('WB GDP current US$ old'!X55/1000000000)/'WB GDP constant US$ old'!X55,"")</f>
        <v/>
      </c>
      <c r="Y55" s="65" t="str">
        <f aca="false">IFERROR(('WB GDP current US$ old'!Y55/1000000000)/'WB GDP constant US$ old'!Y55,"")</f>
        <v/>
      </c>
      <c r="Z55" s="65" t="str">
        <f aca="false">IFERROR(('WB GDP current US$ old'!Z55/1000000000)/'WB GDP constant US$ old'!Z55,"")</f>
        <v/>
      </c>
      <c r="AA55" s="65" t="str">
        <f aca="false">IFERROR(('WB GDP current US$ old'!AA55/1000000000)/'WB GDP constant US$ old'!AA55,"")</f>
        <v/>
      </c>
      <c r="AB55" s="65" t="str">
        <f aca="false">IFERROR(('WB GDP current US$ old'!AB55/1000000000)/'WB GDP constant US$ old'!AB55,"")</f>
        <v/>
      </c>
      <c r="AC55" s="65" t="str">
        <f aca="false">IFERROR(('WB GDP current US$ old'!AC55/1000000000)/'WB GDP constant US$ old'!AC55,"")</f>
        <v/>
      </c>
      <c r="AD55" s="65" t="str">
        <f aca="false">IFERROR(('WB GDP current US$ old'!AD55/1000000000)/'WB GDP constant US$ old'!AD55,"")</f>
        <v/>
      </c>
      <c r="AE55" s="65" t="str">
        <f aca="false">IFERROR(('WB GDP current US$ old'!AE55/1000000000)/'WB GDP constant US$ old'!AE55,"")</f>
        <v/>
      </c>
      <c r="AF55" s="65" t="str">
        <f aca="false">IFERROR(('WB GDP current US$ old'!AF55/1000000000)/'WB GDP constant US$ old'!AF55,"")</f>
        <v/>
      </c>
      <c r="AG55" s="65" t="str">
        <f aca="false">IFERROR(('WB GDP current US$ old'!AG55/1000000000)/'WB GDP constant US$ old'!AG55,"")</f>
        <v/>
      </c>
      <c r="AH55" s="65" t="str">
        <f aca="false">IFERROR(('WB GDP current US$ old'!AH55/1000000000)/'WB GDP constant US$ old'!AH55,"")</f>
        <v/>
      </c>
      <c r="AI55" s="65" t="str">
        <f aca="false">IFERROR(('WB GDP current US$ old'!AI55/1000000000)/'WB GDP constant US$ old'!AI55,"")</f>
        <v/>
      </c>
      <c r="AJ55" s="65" t="str">
        <f aca="false">IFERROR(('WB GDP current US$ old'!AJ55/1000000000)/'WB GDP constant US$ old'!AJ55,"")</f>
        <v/>
      </c>
      <c r="AK55" s="65" t="str">
        <f aca="false">IFERROR(('WB GDP current US$ old'!AK55/1000000000)/'WB GDP constant US$ old'!AK55,"")</f>
        <v/>
      </c>
      <c r="AL55" s="65" t="str">
        <f aca="false">IFERROR(('WB GDP current US$ old'!AL55/1000000000)/'WB GDP constant US$ old'!AL55,"")</f>
        <v/>
      </c>
      <c r="AM55" s="65" t="str">
        <f aca="false">IFERROR(('WB GDP current US$ old'!AM55/1000000000)/'WB GDP constant US$ old'!AM55,"")</f>
        <v/>
      </c>
      <c r="AN55" s="65" t="str">
        <f aca="false">IFERROR(('WB GDP current US$ old'!AN55/1000000000)/'WB GDP constant US$ old'!AN55,"")</f>
        <v/>
      </c>
      <c r="AO55" s="65" t="str">
        <f aca="false">IFERROR(('WB GDP current US$ old'!AO55/1000000000)/'WB GDP constant US$ old'!AO55,"")</f>
        <v/>
      </c>
      <c r="AP55" s="65" t="str">
        <f aca="false">IFERROR(('WB GDP current US$ old'!AP55/1000000000)/'WB GDP constant US$ old'!AP55,"")</f>
        <v/>
      </c>
      <c r="AQ55" s="65" t="str">
        <f aca="false">IFERROR(('WB GDP current US$ old'!AQ55/1000000000)/'WB GDP constant US$ old'!AQ55,"")</f>
        <v/>
      </c>
      <c r="AR55" s="65" t="str">
        <f aca="false">IFERROR(('WB GDP current US$ old'!AR55/1000000000)/'WB GDP constant US$ old'!AR55,"")</f>
        <v/>
      </c>
      <c r="AS55" s="65" t="str">
        <f aca="false">IFERROR(('WB GDP current US$ old'!AS55/1000000000)/'WB GDP constant US$ old'!AS55,"")</f>
        <v/>
      </c>
      <c r="AT55" s="65" t="str">
        <f aca="false">IFERROR(('WB GDP current US$ old'!AT55/1000000000)/'WB GDP constant US$ old'!AT55,"")</f>
        <v/>
      </c>
      <c r="AU55" s="65" t="str">
        <f aca="false">IFERROR(('WB GDP current US$ old'!AU55/1000000000)/'WB GDP constant US$ old'!AU55,"")</f>
        <v/>
      </c>
      <c r="AV55" s="65" t="str">
        <f aca="false">IFERROR(('WB GDP current US$ old'!AV55/1000000000)/'WB GDP constant US$ old'!AV55,"")</f>
        <v/>
      </c>
      <c r="AW55" s="65" t="str">
        <f aca="false">IFERROR(('WB GDP current US$ old'!AW55/1000000000)/'WB GDP constant US$ old'!AW55,"")</f>
        <v/>
      </c>
      <c r="AX55" s="65" t="str">
        <f aca="false">IFERROR(('WB GDP current US$ old'!AX55/1000000000)/'WB GDP constant US$ old'!AX55,"")</f>
        <v/>
      </c>
      <c r="AY55" s="65" t="str">
        <f aca="false">IFERROR(('WB GDP current US$ old'!AY55/1000000000)/'WB GDP constant US$ old'!AY55,"")</f>
        <v/>
      </c>
      <c r="AZ55" s="65" t="str">
        <f aca="false">IFERROR(('WB GDP current US$ old'!AZ55/1000000000)/'WB GDP constant US$ old'!AZ55,"")</f>
        <v/>
      </c>
      <c r="BA55" s="65" t="str">
        <f aca="false">IFERROR(('WB GDP current US$ old'!BA55/1000000000)/'WB GDP constant US$ old'!BA55,"")</f>
        <v/>
      </c>
      <c r="BB55" s="65" t="str">
        <f aca="false">IFERROR(('WB GDP current US$ old'!BB55/1000000000)/'WB GDP constant US$ old'!BB55,"")</f>
        <v/>
      </c>
      <c r="BC55" s="65" t="str">
        <f aca="false">IFERROR(('WB GDP current US$ old'!BC55/1000000000)/'WB GDP constant US$ old'!BC55,"")</f>
        <v/>
      </c>
      <c r="BD55" s="65" t="str">
        <f aca="false">IFERROR(('WB GDP current US$ old'!BD55/1000000000)/'WB GDP constant US$ old'!BD55,"")</f>
        <v/>
      </c>
      <c r="BE55" s="65" t="str">
        <f aca="false">IFERROR(('WB GDP current US$ old'!BE55/1000000000)/'WB GDP constant US$ old'!BE55,"")</f>
        <v/>
      </c>
      <c r="BF55" s="65" t="str">
        <f aca="false">IFERROR(('WB GDP current US$ old'!BF55/1000000000)/'WB GDP constant US$ old'!BF55,"")</f>
        <v/>
      </c>
      <c r="BG55" s="65" t="str">
        <f aca="false">IFERROR(('WB GDP current US$ old'!BG55/1000000000)/'WB GDP constant US$ old'!BG55,"")</f>
        <v/>
      </c>
      <c r="BH55" s="65" t="str">
        <f aca="false">IFERROR(('WB GDP current US$ old'!BH55/1000000000)/'WB GDP constant US$ old'!BH55,"")</f>
        <v/>
      </c>
      <c r="BI55" s="65" t="str">
        <f aca="false">IFERROR(('WB GDP current US$ old'!BI55/1000000000)/'WB GDP constant US$ old'!BI55,"")</f>
        <v/>
      </c>
      <c r="BJ55" s="65" t="str">
        <f aca="false">IFERROR(('WB GDP current US$ old'!BJ55/1000000000)/'WB GDP constant US$ old'!BJ55,"")</f>
        <v/>
      </c>
      <c r="BK55" s="65" t="str">
        <f aca="false">IFERROR(('WB GDP current US$ old'!BK55/1000000000)/'WB GDP constant US$ old'!BK55,"")</f>
        <v/>
      </c>
      <c r="BL55" s="65" t="str">
        <f aca="false">IFERROR(('WB GDP current US$ old'!BL55/1000000000)/'WB GDP constant US$ old'!BL55,"")</f>
        <v/>
      </c>
    </row>
    <row r="56" customFormat="false" ht="15" hidden="false" customHeight="false" outlineLevel="0" collapsed="false">
      <c r="A56" s="0" t="s">
        <v>54</v>
      </c>
      <c r="B56" s="0" t="s">
        <v>288</v>
      </c>
      <c r="C56" s="0" t="s">
        <v>1057</v>
      </c>
      <c r="D56" s="0" t="s">
        <v>1058</v>
      </c>
      <c r="E56" s="65" t="n">
        <f aca="false">IFERROR(('WB GDP current US$ old'!E56/1000000000)/'WB GDP constant US$ old'!E56,"")</f>
        <v>0</v>
      </c>
      <c r="F56" s="65" t="n">
        <f aca="false">IFERROR(('WB GDP current US$ old'!F56/1000000000)/'WB GDP constant US$ old'!F56,"")</f>
        <v>0</v>
      </c>
      <c r="G56" s="65" t="n">
        <f aca="false">IFERROR(('WB GDP current US$ old'!G56/1000000000)/'WB GDP constant US$ old'!G56,"")</f>
        <v>0</v>
      </c>
      <c r="H56" s="65" t="n">
        <f aca="false">IFERROR(('WB GDP current US$ old'!H56/1000000000)/'WB GDP constant US$ old'!H56,"")</f>
        <v>0</v>
      </c>
      <c r="I56" s="65" t="n">
        <f aca="false">IFERROR(('WB GDP current US$ old'!I56/1000000000)/'WB GDP constant US$ old'!I56,"")</f>
        <v>0</v>
      </c>
      <c r="J56" s="65" t="n">
        <f aca="false">IFERROR(('WB GDP current US$ old'!J56/1000000000)/'WB GDP constant US$ old'!J56,"")</f>
        <v>0</v>
      </c>
      <c r="K56" s="65" t="n">
        <f aca="false">IFERROR(('WB GDP current US$ old'!K56/1000000000)/'WB GDP constant US$ old'!K56,"")</f>
        <v>0</v>
      </c>
      <c r="L56" s="65" t="n">
        <f aca="false">IFERROR(('WB GDP current US$ old'!L56/1000000000)/'WB GDP constant US$ old'!L56,"")</f>
        <v>0</v>
      </c>
      <c r="M56" s="65" t="n">
        <f aca="false">IFERROR(('WB GDP current US$ old'!M56/1000000000)/'WB GDP constant US$ old'!M56,"")</f>
        <v>0</v>
      </c>
      <c r="N56" s="65" t="n">
        <f aca="false">IFERROR(('WB GDP current US$ old'!N56/1000000000)/'WB GDP constant US$ old'!N56,"")</f>
        <v>0</v>
      </c>
      <c r="O56" s="65" t="n">
        <f aca="false">IFERROR(('WB GDP current US$ old'!O56/1000000000)/'WB GDP constant US$ old'!O56,"")</f>
        <v>0</v>
      </c>
      <c r="P56" s="65" t="n">
        <f aca="false">IFERROR(('WB GDP current US$ old'!P56/1000000000)/'WB GDP constant US$ old'!P56,"")</f>
        <v>0</v>
      </c>
      <c r="Q56" s="65" t="n">
        <f aca="false">IFERROR(('WB GDP current US$ old'!Q56/1000000000)/'WB GDP constant US$ old'!Q56,"")</f>
        <v>0</v>
      </c>
      <c r="R56" s="65" t="n">
        <f aca="false">IFERROR(('WB GDP current US$ old'!R56/1000000000)/'WB GDP constant US$ old'!R56,"")</f>
        <v>0</v>
      </c>
      <c r="S56" s="65" t="n">
        <f aca="false">IFERROR(('WB GDP current US$ old'!S56/1000000000)/'WB GDP constant US$ old'!S56,"")</f>
        <v>0</v>
      </c>
      <c r="T56" s="65" t="n">
        <f aca="false">IFERROR(('WB GDP current US$ old'!T56/1000000000)/'WB GDP constant US$ old'!T56,"")</f>
        <v>0.152483972662191</v>
      </c>
      <c r="U56" s="65" t="n">
        <f aca="false">IFERROR(('WB GDP current US$ old'!U56/1000000000)/'WB GDP constant US$ old'!U56,"")</f>
        <v>0.149090559276481</v>
      </c>
      <c r="V56" s="65" t="n">
        <f aca="false">IFERROR(('WB GDP current US$ old'!V56/1000000000)/'WB GDP constant US$ old'!V56,"")</f>
        <v>0.163444274383464</v>
      </c>
      <c r="W56" s="65" t="n">
        <f aca="false">IFERROR(('WB GDP current US$ old'!W56/1000000000)/'WB GDP constant US$ old'!W56,"")</f>
        <v>0.198934374485074</v>
      </c>
      <c r="X56" s="65" t="n">
        <f aca="false">IFERROR(('WB GDP current US$ old'!X56/1000000000)/'WB GDP constant US$ old'!X56,"")</f>
        <v>0.241968096758854</v>
      </c>
      <c r="Y56" s="65" t="n">
        <f aca="false">IFERROR(('WB GDP current US$ old'!Y56/1000000000)/'WB GDP constant US$ old'!Y56,"")</f>
        <v>0.382486321013387</v>
      </c>
      <c r="Z56" s="65" t="n">
        <f aca="false">IFERROR(('WB GDP current US$ old'!Z56/1000000000)/'WB GDP constant US$ old'!Z56,"")</f>
        <v>0.361524139210587</v>
      </c>
      <c r="AA56" s="65" t="n">
        <f aca="false">IFERROR(('WB GDP current US$ old'!AA56/1000000000)/'WB GDP constant US$ old'!AA56,"")</f>
        <v>0.352710325418843</v>
      </c>
      <c r="AB56" s="65" t="n">
        <f aca="false">IFERROR(('WB GDP current US$ old'!AB56/1000000000)/'WB GDP constant US$ old'!AB56,"")</f>
        <v>0.334235891871133</v>
      </c>
      <c r="AC56" s="65" t="n">
        <f aca="false">IFERROR(('WB GDP current US$ old'!AC56/1000000000)/'WB GDP constant US$ old'!AC56,"")</f>
        <v>0.324090669025412</v>
      </c>
      <c r="AD56" s="65" t="n">
        <f aca="false">IFERROR(('WB GDP current US$ old'!AD56/1000000000)/'WB GDP constant US$ old'!AD56,"")</f>
        <v>0.32964161361758</v>
      </c>
      <c r="AE56" s="65" t="n">
        <f aca="false">IFERROR(('WB GDP current US$ old'!AE56/1000000000)/'WB GDP constant US$ old'!AE56,"")</f>
        <v>0.404230001585541</v>
      </c>
      <c r="AF56" s="65" t="n">
        <f aca="false">IFERROR(('WB GDP current US$ old'!AF56/1000000000)/'WB GDP constant US$ old'!AF56,"")</f>
        <v>0.452568899051184</v>
      </c>
      <c r="AG56" s="65" t="n">
        <f aca="false">IFERROR(('WB GDP current US$ old'!AG56/1000000000)/'WB GDP constant US$ old'!AG56,"")</f>
        <v>0.481085973317537</v>
      </c>
      <c r="AH56" s="65" t="n">
        <f aca="false">IFERROR(('WB GDP current US$ old'!AH56/1000000000)/'WB GDP constant US$ old'!AH56,"")</f>
        <v>0.475319431509262</v>
      </c>
      <c r="AI56" s="65" t="n">
        <f aca="false">IFERROR(('WB GDP current US$ old'!AI56/1000000000)/'WB GDP constant US$ old'!AI56,"")</f>
        <v>0.542210998679269</v>
      </c>
      <c r="AJ56" s="65" t="n">
        <f aca="false">IFERROR(('WB GDP current US$ old'!AJ56/1000000000)/'WB GDP constant US$ old'!AJ56,"")</f>
        <v>0.555468692992537</v>
      </c>
      <c r="AK56" s="65" t="n">
        <f aca="false">IFERROR(('WB GDP current US$ old'!AK56/1000000000)/'WB GDP constant US$ old'!AK56,"")</f>
        <v>0.608225724495628</v>
      </c>
      <c r="AL56" s="65" t="n">
        <f aca="false">IFERROR(('WB GDP current US$ old'!AL56/1000000000)/'WB GDP constant US$ old'!AL56,"")</f>
        <v>0.575873008990883</v>
      </c>
      <c r="AM56" s="65" t="n">
        <f aca="false">IFERROR(('WB GDP current US$ old'!AM56/1000000000)/'WB GDP constant US$ old'!AM56,"")</f>
        <v>0.612722464757352</v>
      </c>
      <c r="AN56" s="65" t="n">
        <f aca="false">IFERROR(('WB GDP current US$ old'!AN56/1000000000)/'WB GDP constant US$ old'!AN56,"")</f>
        <v>0.756368689361461</v>
      </c>
      <c r="AO56" s="65" t="n">
        <f aca="false">IFERROR(('WB GDP current US$ old'!AO56/1000000000)/'WB GDP constant US$ old'!AO56,"")</f>
        <v>0.7529664689487</v>
      </c>
      <c r="AP56" s="65" t="n">
        <f aca="false">IFERROR(('WB GDP current US$ old'!AP56/1000000000)/'WB GDP constant US$ old'!AP56,"")</f>
        <v>0.699587544054236</v>
      </c>
      <c r="AQ56" s="65" t="n">
        <f aca="false">IFERROR(('WB GDP current US$ old'!AQ56/1000000000)/'WB GDP constant US$ old'!AQ56,"")</f>
        <v>0.707690580938821</v>
      </c>
      <c r="AR56" s="65" t="n">
        <f aca="false">IFERROR(('WB GDP current US$ old'!AR56/1000000000)/'WB GDP constant US$ old'!AR56,"")</f>
        <v>0.690398813897866</v>
      </c>
      <c r="AS56" s="65" t="n">
        <f aca="false">IFERROR(('WB GDP current US$ old'!AS56/1000000000)/'WB GDP constant US$ old'!AS56,"")</f>
        <v>0.61975258303956</v>
      </c>
      <c r="AT56" s="65" t="n">
        <f aca="false">IFERROR(('WB GDP current US$ old'!AT56/1000000000)/'WB GDP constant US$ old'!AT56,"")</f>
        <v>0.620788796571566</v>
      </c>
      <c r="AU56" s="65" t="n">
        <f aca="false">IFERROR(('WB GDP current US$ old'!AU56/1000000000)/'WB GDP constant US$ old'!AU56,"")</f>
        <v>0.657352378569493</v>
      </c>
      <c r="AV56" s="65" t="n">
        <f aca="false">IFERROR(('WB GDP current US$ old'!AV56/1000000000)/'WB GDP constant US$ old'!AV56,"")</f>
        <v>0.815944639786054</v>
      </c>
      <c r="AW56" s="65" t="n">
        <f aca="false">IFERROR(('WB GDP current US$ old'!AW56/1000000000)/'WB GDP constant US$ old'!AW56,"")</f>
        <v>0.924998535558225</v>
      </c>
      <c r="AX56" s="65" t="n">
        <f aca="false">IFERROR(('WB GDP current US$ old'!AX56/1000000000)/'WB GDP constant US$ old'!AX56,"")</f>
        <v>0.938867141678739</v>
      </c>
      <c r="AY56" s="65" t="n">
        <f aca="false">IFERROR(('WB GDP current US$ old'!AY56/1000000000)/'WB GDP constant US$ old'!AY56,"")</f>
        <v>0.97634217585021</v>
      </c>
      <c r="AZ56" s="65" t="n">
        <f aca="false">IFERROR(('WB GDP current US$ old'!AZ56/1000000000)/'WB GDP constant US$ old'!AZ56,"")</f>
        <v>1.10929049977846</v>
      </c>
      <c r="BA56" s="65" t="n">
        <f aca="false">IFERROR(('WB GDP current US$ old'!BA56/1000000000)/'WB GDP constant US$ old'!BA56,"")</f>
        <v>1.24332948456398</v>
      </c>
      <c r="BB56" s="65" t="n">
        <f aca="false">IFERROR(('WB GDP current US$ old'!BB56/1000000000)/'WB GDP constant US$ old'!BB56,"")</f>
        <v>1.18234849841157</v>
      </c>
      <c r="BC56" s="65" t="n">
        <f aca="false">IFERROR(('WB GDP current US$ old'!BC56/1000000000)/'WB GDP constant US$ old'!BC56,"")</f>
        <v>1.14948518601929</v>
      </c>
      <c r="BD56" s="65" t="n">
        <f aca="false">IFERROR(('WB GDP current US$ old'!BD56/1000000000)/'WB GDP constant US$ old'!BD56,"")</f>
        <v>1.22644474717565</v>
      </c>
      <c r="BE56" s="65" t="n">
        <f aca="false">IFERROR(('WB GDP current US$ old'!BE56/1000000000)/'WB GDP constant US$ old'!BE56,"")</f>
        <v>1.15101932584286</v>
      </c>
      <c r="BF56" s="65" t="n">
        <f aca="false">IFERROR(('WB GDP current US$ old'!BF56/1000000000)/'WB GDP constant US$ old'!BF56,"")</f>
        <v>1.17859551760569</v>
      </c>
      <c r="BG56" s="65" t="n">
        <f aca="false">IFERROR(('WB GDP current US$ old'!BG56/1000000000)/'WB GDP constant US$ old'!BG56,"")</f>
        <v>1.16318465126165</v>
      </c>
      <c r="BH56" s="65" t="n">
        <f aca="false">IFERROR(('WB GDP current US$ old'!BH56/1000000000)/'WB GDP constant US$ old'!BH56,"")</f>
        <v>0.965618640465387</v>
      </c>
      <c r="BI56" s="65" t="n">
        <f aca="false">IFERROR(('WB GDP current US$ old'!BI56/1000000000)/'WB GDP constant US$ old'!BI56,"")</f>
        <v>0.958009438794218</v>
      </c>
      <c r="BJ56" s="65" t="n">
        <f aca="false">IFERROR(('WB GDP current US$ old'!BJ56/1000000000)/'WB GDP constant US$ old'!BJ56,"")</f>
        <v>0.988255514455154</v>
      </c>
      <c r="BK56" s="65" t="n">
        <f aca="false">IFERROR(('WB GDP current US$ old'!BK56/1000000000)/'WB GDP constant US$ old'!BK56,"")</f>
        <v>1.04565999759655</v>
      </c>
      <c r="BL56" s="65" t="n">
        <f aca="false">IFERROR(('WB GDP current US$ old'!BL56/1000000000)/'WB GDP constant US$ old'!BL56,"")</f>
        <v>1</v>
      </c>
    </row>
    <row r="57" customFormat="false" ht="15" hidden="false" customHeight="false" outlineLevel="0" collapsed="false">
      <c r="A57" s="0" t="s">
        <v>289</v>
      </c>
      <c r="B57" s="0" t="s">
        <v>290</v>
      </c>
      <c r="C57" s="0" t="s">
        <v>1057</v>
      </c>
      <c r="D57" s="0" t="s">
        <v>1058</v>
      </c>
      <c r="E57" s="65" t="n">
        <f aca="false">IFERROR(('WB GDP current US$ old'!E57/1000000000)/'WB GDP constant US$ old'!E57,"")</f>
        <v>0</v>
      </c>
      <c r="F57" s="65" t="n">
        <f aca="false">IFERROR(('WB GDP current US$ old'!F57/1000000000)/'WB GDP constant US$ old'!F57,"")</f>
        <v>0</v>
      </c>
      <c r="G57" s="65" t="n">
        <f aca="false">IFERROR(('WB GDP current US$ old'!G57/1000000000)/'WB GDP constant US$ old'!G57,"")</f>
        <v>0</v>
      </c>
      <c r="H57" s="65" t="n">
        <f aca="false">IFERROR(('WB GDP current US$ old'!H57/1000000000)/'WB GDP constant US$ old'!H57,"")</f>
        <v>0</v>
      </c>
      <c r="I57" s="65" t="n">
        <f aca="false">IFERROR(('WB GDP current US$ old'!I57/1000000000)/'WB GDP constant US$ old'!I57,"")</f>
        <v>0</v>
      </c>
      <c r="J57" s="65" t="n">
        <f aca="false">IFERROR(('WB GDP current US$ old'!J57/1000000000)/'WB GDP constant US$ old'!J57,"")</f>
        <v>0</v>
      </c>
      <c r="K57" s="65" t="n">
        <f aca="false">IFERROR(('WB GDP current US$ old'!K57/1000000000)/'WB GDP constant US$ old'!K57,"")</f>
        <v>0</v>
      </c>
      <c r="L57" s="65" t="n">
        <f aca="false">IFERROR(('WB GDP current US$ old'!L57/1000000000)/'WB GDP constant US$ old'!L57,"")</f>
        <v>0</v>
      </c>
      <c r="M57" s="65" t="n">
        <f aca="false">IFERROR(('WB GDP current US$ old'!M57/1000000000)/'WB GDP constant US$ old'!M57,"")</f>
        <v>0</v>
      </c>
      <c r="N57" s="65" t="n">
        <f aca="false">IFERROR(('WB GDP current US$ old'!N57/1000000000)/'WB GDP constant US$ old'!N57,"")</f>
        <v>0</v>
      </c>
      <c r="O57" s="65" t="n">
        <f aca="false">IFERROR(('WB GDP current US$ old'!O57/1000000000)/'WB GDP constant US$ old'!O57,"")</f>
        <v>0</v>
      </c>
      <c r="P57" s="65" t="n">
        <f aca="false">IFERROR(('WB GDP current US$ old'!P57/1000000000)/'WB GDP constant US$ old'!P57,"")</f>
        <v>0</v>
      </c>
      <c r="Q57" s="65" t="n">
        <f aca="false">IFERROR(('WB GDP current US$ old'!Q57/1000000000)/'WB GDP constant US$ old'!Q57,"")</f>
        <v>0</v>
      </c>
      <c r="R57" s="65" t="n">
        <f aca="false">IFERROR(('WB GDP current US$ old'!R57/1000000000)/'WB GDP constant US$ old'!R57,"")</f>
        <v>0</v>
      </c>
      <c r="S57" s="65" t="n">
        <f aca="false">IFERROR(('WB GDP current US$ old'!S57/1000000000)/'WB GDP constant US$ old'!S57,"")</f>
        <v>0</v>
      </c>
      <c r="T57" s="65" t="n">
        <f aca="false">IFERROR(('WB GDP current US$ old'!T57/1000000000)/'WB GDP constant US$ old'!T57,"")</f>
        <v>0</v>
      </c>
      <c r="U57" s="65" t="n">
        <f aca="false">IFERROR(('WB GDP current US$ old'!U57/1000000000)/'WB GDP constant US$ old'!U57,"")</f>
        <v>0</v>
      </c>
      <c r="V57" s="65" t="n">
        <f aca="false">IFERROR(('WB GDP current US$ old'!V57/1000000000)/'WB GDP constant US$ old'!V57,"")</f>
        <v>0</v>
      </c>
      <c r="W57" s="65" t="n">
        <f aca="false">IFERROR(('WB GDP current US$ old'!W57/1000000000)/'WB GDP constant US$ old'!W57,"")</f>
        <v>0</v>
      </c>
      <c r="X57" s="65" t="n">
        <f aca="false">IFERROR(('WB GDP current US$ old'!X57/1000000000)/'WB GDP constant US$ old'!X57,"")</f>
        <v>0</v>
      </c>
      <c r="Y57" s="65" t="n">
        <f aca="false">IFERROR(('WB GDP current US$ old'!Y57/1000000000)/'WB GDP constant US$ old'!Y57,"")</f>
        <v>0</v>
      </c>
      <c r="Z57" s="65" t="n">
        <f aca="false">IFERROR(('WB GDP current US$ old'!Z57/1000000000)/'WB GDP constant US$ old'!Z57,"")</f>
        <v>0</v>
      </c>
      <c r="AA57" s="65" t="n">
        <f aca="false">IFERROR(('WB GDP current US$ old'!AA57/1000000000)/'WB GDP constant US$ old'!AA57,"")</f>
        <v>0</v>
      </c>
      <c r="AB57" s="65" t="n">
        <f aca="false">IFERROR(('WB GDP current US$ old'!AB57/1000000000)/'WB GDP constant US$ old'!AB57,"")</f>
        <v>0</v>
      </c>
      <c r="AC57" s="65" t="n">
        <f aca="false">IFERROR(('WB GDP current US$ old'!AC57/1000000000)/'WB GDP constant US$ old'!AC57,"")</f>
        <v>0</v>
      </c>
      <c r="AD57" s="65" t="n">
        <f aca="false">IFERROR(('WB GDP current US$ old'!AD57/1000000000)/'WB GDP constant US$ old'!AD57,"")</f>
        <v>0</v>
      </c>
      <c r="AE57" s="65" t="n">
        <f aca="false">IFERROR(('WB GDP current US$ old'!AE57/1000000000)/'WB GDP constant US$ old'!AE57,"")</f>
        <v>0</v>
      </c>
      <c r="AF57" s="65" t="n">
        <f aca="false">IFERROR(('WB GDP current US$ old'!AF57/1000000000)/'WB GDP constant US$ old'!AF57,"")</f>
        <v>0</v>
      </c>
      <c r="AG57" s="65" t="n">
        <f aca="false">IFERROR(('WB GDP current US$ old'!AG57/1000000000)/'WB GDP constant US$ old'!AG57,"")</f>
        <v>0</v>
      </c>
      <c r="AH57" s="65" t="n">
        <f aca="false">IFERROR(('WB GDP current US$ old'!AH57/1000000000)/'WB GDP constant US$ old'!AH57,"")</f>
        <v>0</v>
      </c>
      <c r="AI57" s="65" t="n">
        <f aca="false">IFERROR(('WB GDP current US$ old'!AI57/1000000000)/'WB GDP constant US$ old'!AI57,"")</f>
        <v>0.289545476497141</v>
      </c>
      <c r="AJ57" s="65" t="n">
        <f aca="false">IFERROR(('WB GDP current US$ old'!AJ57/1000000000)/'WB GDP constant US$ old'!AJ57,"")</f>
        <v>0.240172550443886</v>
      </c>
      <c r="AK57" s="65" t="n">
        <f aca="false">IFERROR(('WB GDP current US$ old'!AK57/1000000000)/'WB GDP constant US$ old'!AK57,"")</f>
        <v>0.28137272238876</v>
      </c>
      <c r="AL57" s="65" t="n">
        <f aca="false">IFERROR(('WB GDP current US$ old'!AL57/1000000000)/'WB GDP constant US$ old'!AL57,"")</f>
        <v>0.330172967482191</v>
      </c>
      <c r="AM57" s="65" t="n">
        <f aca="false">IFERROR(('WB GDP current US$ old'!AM57/1000000000)/'WB GDP constant US$ old'!AM57,"")</f>
        <v>0.37566484398377</v>
      </c>
      <c r="AN57" s="65" t="n">
        <f aca="false">IFERROR(('WB GDP current US$ old'!AN57/1000000000)/'WB GDP constant US$ old'!AN57,"")</f>
        <v>0.443383027086663</v>
      </c>
      <c r="AO57" s="65" t="n">
        <f aca="false">IFERROR(('WB GDP current US$ old'!AO57/1000000000)/'WB GDP constant US$ old'!AO57,"")</f>
        <v>0.476436207113214</v>
      </c>
      <c r="AP57" s="65" t="n">
        <f aca="false">IFERROR(('WB GDP current US$ old'!AP57/1000000000)/'WB GDP constant US$ old'!AP57,"")</f>
        <v>0.441908466071379</v>
      </c>
      <c r="AQ57" s="65" t="n">
        <f aca="false">IFERROR(('WB GDP current US$ old'!AQ57/1000000000)/'WB GDP constant US$ old'!AQ57,"")</f>
        <v>0.476493050353226</v>
      </c>
      <c r="AR57" s="65" t="n">
        <f aca="false">IFERROR(('WB GDP current US$ old'!AR57/1000000000)/'WB GDP constant US$ old'!AR57,"")</f>
        <v>0.458490491144921</v>
      </c>
      <c r="AS57" s="65" t="n">
        <f aca="false">IFERROR(('WB GDP current US$ old'!AS57/1000000000)/'WB GDP constant US$ old'!AS57,"")</f>
        <v>0.418225472539965</v>
      </c>
      <c r="AT57" s="65" t="n">
        <f aca="false">IFERROR(('WB GDP current US$ old'!AT57/1000000000)/'WB GDP constant US$ old'!AT57,"")</f>
        <v>0.445129998499312</v>
      </c>
      <c r="AU57" s="65" t="n">
        <f aca="false">IFERROR(('WB GDP current US$ old'!AU57/1000000000)/'WB GDP constant US$ old'!AU57,"")</f>
        <v>0.531240983981208</v>
      </c>
      <c r="AV57" s="65" t="n">
        <f aca="false">IFERROR(('WB GDP current US$ old'!AV57/1000000000)/'WB GDP constant US$ old'!AV57,"")</f>
        <v>0.62451407391204</v>
      </c>
      <c r="AW57" s="65" t="n">
        <f aca="false">IFERROR(('WB GDP current US$ old'!AW57/1000000000)/'WB GDP constant US$ old'!AW57,"")</f>
        <v>0.71324424644634</v>
      </c>
      <c r="AX57" s="65" t="n">
        <f aca="false">IFERROR(('WB GDP current US$ old'!AX57/1000000000)/'WB GDP constant US$ old'!AX57,"")</f>
        <v>0.765844289951463</v>
      </c>
      <c r="AY57" s="65" t="n">
        <f aca="false">IFERROR(('WB GDP current US$ old'!AY57/1000000000)/'WB GDP constant US$ old'!AY57,"")</f>
        <v>0.817311815948384</v>
      </c>
      <c r="AZ57" s="65" t="n">
        <f aca="false">IFERROR(('WB GDP current US$ old'!AZ57/1000000000)/'WB GDP constant US$ old'!AZ57,"")</f>
        <v>0.942237059775403</v>
      </c>
      <c r="BA57" s="65" t="n">
        <f aca="false">IFERROR(('WB GDP current US$ old'!BA57/1000000000)/'WB GDP constant US$ old'!BA57,"")</f>
        <v>1.14257735423903</v>
      </c>
      <c r="BB57" s="65" t="n">
        <f aca="false">IFERROR(('WB GDP current US$ old'!BB57/1000000000)/'WB GDP constant US$ old'!BB57,"")</f>
        <v>1.0497042089699</v>
      </c>
      <c r="BC57" s="65" t="n">
        <f aca="false">IFERROR(('WB GDP current US$ old'!BC57/1000000000)/'WB GDP constant US$ old'!BC57,"")</f>
        <v>1.03283278403159</v>
      </c>
      <c r="BD57" s="65" t="n">
        <f aca="false">IFERROR(('WB GDP current US$ old'!BD57/1000000000)/'WB GDP constant US$ old'!BD57,"")</f>
        <v>1.11445149798938</v>
      </c>
      <c r="BE57" s="65" t="n">
        <f aca="false">IFERROR(('WB GDP current US$ old'!BE57/1000000000)/'WB GDP constant US$ old'!BE57,"")</f>
        <v>1.02195788410921</v>
      </c>
      <c r="BF57" s="65" t="n">
        <f aca="false">IFERROR(('WB GDP current US$ old'!BF57/1000000000)/'WB GDP constant US$ old'!BF57,"")</f>
        <v>1.03627070281949</v>
      </c>
      <c r="BG57" s="65" t="n">
        <f aca="false">IFERROR(('WB GDP current US$ old'!BG57/1000000000)/'WB GDP constant US$ old'!BG57,"")</f>
        <v>1.0022093313461</v>
      </c>
      <c r="BH57" s="65" t="n">
        <f aca="false">IFERROR(('WB GDP current US$ old'!BH57/1000000000)/'WB GDP constant US$ old'!BH57,"")</f>
        <v>0.854099780646374</v>
      </c>
      <c r="BI57" s="65" t="n">
        <f aca="false">IFERROR(('WB GDP current US$ old'!BI57/1000000000)/'WB GDP constant US$ old'!BI57,"")</f>
        <v>0.869463002218106</v>
      </c>
      <c r="BJ57" s="65" t="n">
        <f aca="false">IFERROR(('WB GDP current US$ old'!BJ57/1000000000)/'WB GDP constant US$ old'!BJ57,"")</f>
        <v>0.920902499756875</v>
      </c>
      <c r="BK57" s="65" t="n">
        <f aca="false">IFERROR(('WB GDP current US$ old'!BK57/1000000000)/'WB GDP constant US$ old'!BK57,"")</f>
        <v>1.0161201845938</v>
      </c>
      <c r="BL57" s="65" t="n">
        <f aca="false">IFERROR(('WB GDP current US$ old'!BL57/1000000000)/'WB GDP constant US$ old'!BL57,"")</f>
        <v>1</v>
      </c>
    </row>
    <row r="58" customFormat="false" ht="15" hidden="false" customHeight="false" outlineLevel="0" collapsed="false">
      <c r="A58" s="0" t="s">
        <v>74</v>
      </c>
      <c r="B58" s="0" t="s">
        <v>309</v>
      </c>
      <c r="C58" s="0" t="s">
        <v>1057</v>
      </c>
      <c r="D58" s="0" t="s">
        <v>1058</v>
      </c>
      <c r="E58" s="65" t="n">
        <f aca="false">IFERROR(('WB GDP current US$ old'!E58/1000000000)/'WB GDP constant US$ old'!E58,"")</f>
        <v>0</v>
      </c>
      <c r="F58" s="65" t="n">
        <f aca="false">IFERROR(('WB GDP current US$ old'!F58/1000000000)/'WB GDP constant US$ old'!F58,"")</f>
        <v>0</v>
      </c>
      <c r="G58" s="65" t="n">
        <f aca="false">IFERROR(('WB GDP current US$ old'!G58/1000000000)/'WB GDP constant US$ old'!G58,"")</f>
        <v>0</v>
      </c>
      <c r="H58" s="65" t="n">
        <f aca="false">IFERROR(('WB GDP current US$ old'!H58/1000000000)/'WB GDP constant US$ old'!H58,"")</f>
        <v>0</v>
      </c>
      <c r="I58" s="65" t="n">
        <f aca="false">IFERROR(('WB GDP current US$ old'!I58/1000000000)/'WB GDP constant US$ old'!I58,"")</f>
        <v>0</v>
      </c>
      <c r="J58" s="65" t="n">
        <f aca="false">IFERROR(('WB GDP current US$ old'!J58/1000000000)/'WB GDP constant US$ old'!J58,"")</f>
        <v>0</v>
      </c>
      <c r="K58" s="65" t="n">
        <f aca="false">IFERROR(('WB GDP current US$ old'!K58/1000000000)/'WB GDP constant US$ old'!K58,"")</f>
        <v>0</v>
      </c>
      <c r="L58" s="65" t="n">
        <f aca="false">IFERROR(('WB GDP current US$ old'!L58/1000000000)/'WB GDP constant US$ old'!L58,"")</f>
        <v>0</v>
      </c>
      <c r="M58" s="65" t="n">
        <f aca="false">IFERROR(('WB GDP current US$ old'!M58/1000000000)/'WB GDP constant US$ old'!M58,"")</f>
        <v>0</v>
      </c>
      <c r="N58" s="65" t="n">
        <f aca="false">IFERROR(('WB GDP current US$ old'!N58/1000000000)/'WB GDP constant US$ old'!N58,"")</f>
        <v>0</v>
      </c>
      <c r="O58" s="65" t="n">
        <f aca="false">IFERROR(('WB GDP current US$ old'!O58/1000000000)/'WB GDP constant US$ old'!O58,"")</f>
        <v>0.143318858104738</v>
      </c>
      <c r="P58" s="65" t="n">
        <f aca="false">IFERROR(('WB GDP current US$ old'!P58/1000000000)/'WB GDP constant US$ old'!P58,"")</f>
        <v>0.160950447868787</v>
      </c>
      <c r="Q58" s="65" t="n">
        <f aca="false">IFERROR(('WB GDP current US$ old'!Q58/1000000000)/'WB GDP constant US$ old'!Q58,"")</f>
        <v>0.185065845429896</v>
      </c>
      <c r="R58" s="65" t="n">
        <f aca="false">IFERROR(('WB GDP current US$ old'!R58/1000000000)/'WB GDP constant US$ old'!R58,"")</f>
        <v>0.234701273356879</v>
      </c>
      <c r="S58" s="65" t="n">
        <f aca="false">IFERROR(('WB GDP current US$ old'!S58/1000000000)/'WB GDP constant US$ old'!S58,"")</f>
        <v>0.260035182109617</v>
      </c>
      <c r="T58" s="65" t="n">
        <f aca="false">IFERROR(('WB GDP current US$ old'!T58/1000000000)/'WB GDP constant US$ old'!T58,"")</f>
        <v>0.289012411322025</v>
      </c>
      <c r="U58" s="65" t="n">
        <f aca="false">IFERROR(('WB GDP current US$ old'!U58/1000000000)/'WB GDP constant US$ old'!U58,"")</f>
        <v>0.291726223264034</v>
      </c>
      <c r="V58" s="65" t="n">
        <f aca="false">IFERROR(('WB GDP current US$ old'!V58/1000000000)/'WB GDP constant US$ old'!V58,"")</f>
        <v>0.326129584524524</v>
      </c>
      <c r="W58" s="65" t="n">
        <f aca="false">IFERROR(('WB GDP current US$ old'!W58/1000000000)/'WB GDP constant US$ old'!W58,"")</f>
        <v>0.390402765082269</v>
      </c>
      <c r="X58" s="65" t="n">
        <f aca="false">IFERROR(('WB GDP current US$ old'!X58/1000000000)/'WB GDP constant US$ old'!X58,"")</f>
        <v>0.446160039055056</v>
      </c>
      <c r="Y58" s="65" t="n">
        <f aca="false">IFERROR(('WB GDP current US$ old'!Y58/1000000000)/'WB GDP constant US$ old'!Y58,"")</f>
        <v>0.474378963416035</v>
      </c>
      <c r="Z58" s="65" t="n">
        <f aca="false">IFERROR(('WB GDP current US$ old'!Z58/1000000000)/'WB GDP constant US$ old'!Z58,"")</f>
        <v>0.397486739416768</v>
      </c>
      <c r="AA58" s="65" t="n">
        <f aca="false">IFERROR(('WB GDP current US$ old'!AA58/1000000000)/'WB GDP constant US$ old'!AA58,"")</f>
        <v>0.387149627359162</v>
      </c>
      <c r="AB58" s="65" t="n">
        <f aca="false">IFERROR(('WB GDP current US$ old'!AB58/1000000000)/'WB GDP constant US$ old'!AB58,"")</f>
        <v>0.378264341296177</v>
      </c>
      <c r="AC58" s="65" t="n">
        <f aca="false">IFERROR(('WB GDP current US$ old'!AC58/1000000000)/'WB GDP constant US$ old'!AC58,"")</f>
        <v>0.346125339518271</v>
      </c>
      <c r="AD58" s="65" t="n">
        <f aca="false">IFERROR(('WB GDP current US$ old'!AD58/1000000000)/'WB GDP constant US$ old'!AD58,"")</f>
        <v>0.341714123325203</v>
      </c>
      <c r="AE58" s="65" t="n">
        <f aca="false">IFERROR(('WB GDP current US$ old'!AE58/1000000000)/'WB GDP constant US$ old'!AE58,"")</f>
        <v>0.477146889489974</v>
      </c>
      <c r="AF58" s="65" t="n">
        <f aca="false">IFERROR(('WB GDP current US$ old'!AF58/1000000000)/'WB GDP constant US$ old'!AF58,"")</f>
        <v>0.583847164569096</v>
      </c>
      <c r="AG58" s="65" t="n">
        <f aca="false">IFERROR(('WB GDP current US$ old'!AG58/1000000000)/'WB GDP constant US$ old'!AG58,"")</f>
        <v>0.607668791562122</v>
      </c>
      <c r="AH58" s="65" t="n">
        <f aca="false">IFERROR(('WB GDP current US$ old'!AH58/1000000000)/'WB GDP constant US$ old'!AH58,"")</f>
        <v>0.583932944534787</v>
      </c>
      <c r="AI58" s="65" t="n">
        <f aca="false">IFERROR(('WB GDP current US$ old'!AI58/1000000000)/'WB GDP constant US$ old'!AI58,"")</f>
        <v>0.702579928877047</v>
      </c>
      <c r="AJ58" s="65" t="n">
        <f aca="false">IFERROR(('WB GDP current US$ old'!AJ58/1000000000)/'WB GDP constant US$ old'!AJ58,"")</f>
        <v>0.705135087377369</v>
      </c>
      <c r="AK58" s="65" t="n">
        <f aca="false">IFERROR(('WB GDP current US$ old'!AK58/1000000000)/'WB GDP constant US$ old'!AK58,"")</f>
        <v>0.789047556711682</v>
      </c>
      <c r="AL58" s="65" t="n">
        <f aca="false">IFERROR(('WB GDP current US$ old'!AL58/1000000000)/'WB GDP constant US$ old'!AL58,"")</f>
        <v>0.774309324876769</v>
      </c>
      <c r="AM58" s="65" t="n">
        <f aca="false">IFERROR(('WB GDP current US$ old'!AM58/1000000000)/'WB GDP constant US$ old'!AM58,"")</f>
        <v>0.805052347268937</v>
      </c>
      <c r="AN58" s="65" t="n">
        <f aca="false">IFERROR(('WB GDP current US$ old'!AN58/1000000000)/'WB GDP constant US$ old'!AN58,"")</f>
        <v>0.929693228891137</v>
      </c>
      <c r="AO58" s="65" t="n">
        <f aca="false">IFERROR(('WB GDP current US$ old'!AO58/1000000000)/'WB GDP constant US$ old'!AO58,"")</f>
        <v>0.89067958648589</v>
      </c>
      <c r="AP58" s="65" t="n">
        <f aca="false">IFERROR(('WB GDP current US$ old'!AP58/1000000000)/'WB GDP constant US$ old'!AP58,"")</f>
        <v>0.775049011665642</v>
      </c>
      <c r="AQ58" s="65" t="n">
        <f aca="false">IFERROR(('WB GDP current US$ old'!AQ58/1000000000)/'WB GDP constant US$ old'!AQ58,"")</f>
        <v>0.76902223179786</v>
      </c>
      <c r="AR58" s="65" t="n">
        <f aca="false">IFERROR(('WB GDP current US$ old'!AR58/1000000000)/'WB GDP constant US$ old'!AR58,"")</f>
        <v>0.739679754191569</v>
      </c>
      <c r="AS58" s="65" t="n">
        <f aca="false">IFERROR(('WB GDP current US$ old'!AS58/1000000000)/'WB GDP constant US$ old'!AS58,"")</f>
        <v>0.636507986412388</v>
      </c>
      <c r="AT58" s="65" t="n">
        <f aca="false">IFERROR(('WB GDP current US$ old'!AT58/1000000000)/'WB GDP constant US$ old'!AT58,"")</f>
        <v>0.626292198269155</v>
      </c>
      <c r="AU58" s="65" t="n">
        <f aca="false">IFERROR(('WB GDP current US$ old'!AU58/1000000000)/'WB GDP constant US$ old'!AU58,"")</f>
        <v>0.667727065396553</v>
      </c>
      <c r="AV58" s="65" t="n">
        <f aca="false">IFERROR(('WB GDP current US$ old'!AV58/1000000000)/'WB GDP constant US$ old'!AV58,"")</f>
        <v>0.811401159445478</v>
      </c>
      <c r="AW58" s="65" t="n">
        <f aca="false">IFERROR(('WB GDP current US$ old'!AW58/1000000000)/'WB GDP constant US$ old'!AW58,"")</f>
        <v>0.902559550380459</v>
      </c>
      <c r="AX58" s="65" t="n">
        <f aca="false">IFERROR(('WB GDP current US$ old'!AX58/1000000000)/'WB GDP constant US$ old'!AX58,"")</f>
        <v>0.907681881528103</v>
      </c>
      <c r="AY58" s="65" t="n">
        <f aca="false">IFERROR(('WB GDP current US$ old'!AY58/1000000000)/'WB GDP constant US$ old'!AY58,"")</f>
        <v>0.919290710058033</v>
      </c>
      <c r="AZ58" s="65" t="n">
        <f aca="false">IFERROR(('WB GDP current US$ old'!AZ58/1000000000)/'WB GDP constant US$ old'!AZ58,"")</f>
        <v>1.02072077226774</v>
      </c>
      <c r="BA58" s="65" t="n">
        <f aca="false">IFERROR(('WB GDP current US$ old'!BA58/1000000000)/'WB GDP constant US$ old'!BA58,"")</f>
        <v>1.10227013936586</v>
      </c>
      <c r="BB58" s="65" t="n">
        <f aca="false">IFERROR(('WB GDP current US$ old'!BB58/1000000000)/'WB GDP constant US$ old'!BB58,"")</f>
        <v>1.06471300897265</v>
      </c>
      <c r="BC58" s="65" t="n">
        <f aca="false">IFERROR(('WB GDP current US$ old'!BC58/1000000000)/'WB GDP constant US$ old'!BC58,"")</f>
        <v>1.0215626089752</v>
      </c>
      <c r="BD58" s="65" t="n">
        <f aca="false">IFERROR(('WB GDP current US$ old'!BD58/1000000000)/'WB GDP constant US$ old'!BD58,"")</f>
        <v>1.08371335307064</v>
      </c>
      <c r="BE58" s="65" t="n">
        <f aca="false">IFERROR(('WB GDP current US$ old'!BE58/1000000000)/'WB GDP constant US$ old'!BE58,"")</f>
        <v>1.01663580912327</v>
      </c>
      <c r="BF58" s="65" t="n">
        <f aca="false">IFERROR(('WB GDP current US$ old'!BF58/1000000000)/'WB GDP constant US$ old'!BF58,"")</f>
        <v>1.07114761108135</v>
      </c>
      <c r="BG58" s="65" t="n">
        <f aca="false">IFERROR(('WB GDP current US$ old'!BG58/1000000000)/'WB GDP constant US$ old'!BG58,"")</f>
        <v>1.09043561290498</v>
      </c>
      <c r="BH58" s="65" t="n">
        <f aca="false">IFERROR(('WB GDP current US$ old'!BH58/1000000000)/'WB GDP constant US$ old'!BH58,"")</f>
        <v>0.928433214815043</v>
      </c>
      <c r="BI58" s="65" t="n">
        <f aca="false">IFERROR(('WB GDP current US$ old'!BI58/1000000000)/'WB GDP constant US$ old'!BI58,"")</f>
        <v>0.938287812149019</v>
      </c>
      <c r="BJ58" s="65" t="n">
        <f aca="false">IFERROR(('WB GDP current US$ old'!BJ58/1000000000)/'WB GDP constant US$ old'!BJ58,"")</f>
        <v>0.971223029938963</v>
      </c>
      <c r="BK58" s="65" t="n">
        <f aca="false">IFERROR(('WB GDP current US$ old'!BK58/1000000000)/'WB GDP constant US$ old'!BK58,"")</f>
        <v>1.0322861333647</v>
      </c>
      <c r="BL58" s="65" t="n">
        <f aca="false">IFERROR(('WB GDP current US$ old'!BL58/1000000000)/'WB GDP constant US$ old'!BL58,"")</f>
        <v>1</v>
      </c>
    </row>
    <row r="59" customFormat="false" ht="15" hidden="false" customHeight="false" outlineLevel="0" collapsed="false">
      <c r="A59" s="0" t="s">
        <v>57</v>
      </c>
      <c r="B59" s="0" t="s">
        <v>292</v>
      </c>
      <c r="C59" s="0" t="s">
        <v>1057</v>
      </c>
      <c r="D59" s="0" t="s">
        <v>1058</v>
      </c>
      <c r="E59" s="65" t="n">
        <f aca="false">IFERROR(('WB GDP current US$ old'!E59/1000000000)/'WB GDP constant US$ old'!E59,"")</f>
        <v>0</v>
      </c>
      <c r="F59" s="65" t="n">
        <f aca="false">IFERROR(('WB GDP current US$ old'!F59/1000000000)/'WB GDP constant US$ old'!F59,"")</f>
        <v>0</v>
      </c>
      <c r="G59" s="65" t="n">
        <f aca="false">IFERROR(('WB GDP current US$ old'!G59/1000000000)/'WB GDP constant US$ old'!G59,"")</f>
        <v>0</v>
      </c>
      <c r="H59" s="65" t="n">
        <f aca="false">IFERROR(('WB GDP current US$ old'!H59/1000000000)/'WB GDP constant US$ old'!H59,"")</f>
        <v>0</v>
      </c>
      <c r="I59" s="65" t="n">
        <f aca="false">IFERROR(('WB GDP current US$ old'!I59/1000000000)/'WB GDP constant US$ old'!I59,"")</f>
        <v>0</v>
      </c>
      <c r="J59" s="65" t="n">
        <f aca="false">IFERROR(('WB GDP current US$ old'!J59/1000000000)/'WB GDP constant US$ old'!J59,"")</f>
        <v>0</v>
      </c>
      <c r="K59" s="65" t="n">
        <f aca="false">IFERROR(('WB GDP current US$ old'!K59/1000000000)/'WB GDP constant US$ old'!K59,"")</f>
        <v>0</v>
      </c>
      <c r="L59" s="65" t="n">
        <f aca="false">IFERROR(('WB GDP current US$ old'!L59/1000000000)/'WB GDP constant US$ old'!L59,"")</f>
        <v>0</v>
      </c>
      <c r="M59" s="65" t="n">
        <f aca="false">IFERROR(('WB GDP current US$ old'!M59/1000000000)/'WB GDP constant US$ old'!M59,"")</f>
        <v>0</v>
      </c>
      <c r="N59" s="65" t="n">
        <f aca="false">IFERROR(('WB GDP current US$ old'!N59/1000000000)/'WB GDP constant US$ old'!N59,"")</f>
        <v>0</v>
      </c>
      <c r="O59" s="65" t="n">
        <f aca="false">IFERROR(('WB GDP current US$ old'!O59/1000000000)/'WB GDP constant US$ old'!O59,"")</f>
        <v>0</v>
      </c>
      <c r="P59" s="65" t="n">
        <f aca="false">IFERROR(('WB GDP current US$ old'!P59/1000000000)/'WB GDP constant US$ old'!P59,"")</f>
        <v>0</v>
      </c>
      <c r="Q59" s="65" t="n">
        <f aca="false">IFERROR(('WB GDP current US$ old'!Q59/1000000000)/'WB GDP constant US$ old'!Q59,"")</f>
        <v>0</v>
      </c>
      <c r="R59" s="65" t="n">
        <f aca="false">IFERROR(('WB GDP current US$ old'!R59/1000000000)/'WB GDP constant US$ old'!R59,"")</f>
        <v>0</v>
      </c>
      <c r="S59" s="65" t="n">
        <f aca="false">IFERROR(('WB GDP current US$ old'!S59/1000000000)/'WB GDP constant US$ old'!S59,"")</f>
        <v>0</v>
      </c>
      <c r="T59" s="65" t="n">
        <f aca="false">IFERROR(('WB GDP current US$ old'!T59/1000000000)/'WB GDP constant US$ old'!T59,"")</f>
        <v>0</v>
      </c>
      <c r="U59" s="65" t="n">
        <f aca="false">IFERROR(('WB GDP current US$ old'!U59/1000000000)/'WB GDP constant US$ old'!U59,"")</f>
        <v>0</v>
      </c>
      <c r="V59" s="65" t="n">
        <f aca="false">IFERROR(('WB GDP current US$ old'!V59/1000000000)/'WB GDP constant US$ old'!V59,"")</f>
        <v>0</v>
      </c>
      <c r="W59" s="65" t="n">
        <f aca="false">IFERROR(('WB GDP current US$ old'!W59/1000000000)/'WB GDP constant US$ old'!W59,"")</f>
        <v>0</v>
      </c>
      <c r="X59" s="65" t="n">
        <f aca="false">IFERROR(('WB GDP current US$ old'!X59/1000000000)/'WB GDP constant US$ old'!X59,"")</f>
        <v>0</v>
      </c>
      <c r="Y59" s="65" t="n">
        <f aca="false">IFERROR(('WB GDP current US$ old'!Y59/1000000000)/'WB GDP constant US$ old'!Y59,"")</f>
        <v>0</v>
      </c>
      <c r="Z59" s="65" t="n">
        <f aca="false">IFERROR(('WB GDP current US$ old'!Z59/1000000000)/'WB GDP constant US$ old'!Z59,"")</f>
        <v>0</v>
      </c>
      <c r="AA59" s="65" t="n">
        <f aca="false">IFERROR(('WB GDP current US$ old'!AA59/1000000000)/'WB GDP constant US$ old'!AA59,"")</f>
        <v>0</v>
      </c>
      <c r="AB59" s="65" t="n">
        <f aca="false">IFERROR(('WB GDP current US$ old'!AB59/1000000000)/'WB GDP constant US$ old'!AB59,"")</f>
        <v>0</v>
      </c>
      <c r="AC59" s="65" t="n">
        <f aca="false">IFERROR(('WB GDP current US$ old'!AC59/1000000000)/'WB GDP constant US$ old'!AC59,"")</f>
        <v>0</v>
      </c>
      <c r="AD59" s="65" t="n">
        <f aca="false">IFERROR(('WB GDP current US$ old'!AD59/1000000000)/'WB GDP constant US$ old'!AD59,"")</f>
        <v>0.155315746071356</v>
      </c>
      <c r="AE59" s="65" t="n">
        <f aca="false">IFERROR(('WB GDP current US$ old'!AE59/1000000000)/'WB GDP constant US$ old'!AE59,"")</f>
        <v>0</v>
      </c>
      <c r="AF59" s="65" t="n">
        <f aca="false">IFERROR(('WB GDP current US$ old'!AF59/1000000000)/'WB GDP constant US$ old'!AF59,"")</f>
        <v>0.170065369571575</v>
      </c>
      <c r="AG59" s="65" t="n">
        <f aca="false">IFERROR(('WB GDP current US$ old'!AG59/1000000000)/'WB GDP constant US$ old'!AG59,"")</f>
        <v>0.180278627395786</v>
      </c>
      <c r="AH59" s="65" t="n">
        <f aca="false">IFERROR(('WB GDP current US$ old'!AH59/1000000000)/'WB GDP constant US$ old'!AH59,"")</f>
        <v>0.18639376849639</v>
      </c>
      <c r="AI59" s="65" t="n">
        <f aca="false">IFERROR(('WB GDP current US$ old'!AI59/1000000000)/'WB GDP constant US$ old'!AI59,"")</f>
        <v>0.206028832509963</v>
      </c>
      <c r="AJ59" s="65" t="n">
        <f aca="false">IFERROR(('WB GDP current US$ old'!AJ59/1000000000)/'WB GDP constant US$ old'!AJ59,"")</f>
        <v>0.210626461548051</v>
      </c>
      <c r="AK59" s="65" t="n">
        <f aca="false">IFERROR(('WB GDP current US$ old'!AK59/1000000000)/'WB GDP constant US$ old'!AK59,"")</f>
        <v>0.217748570547406</v>
      </c>
      <c r="AL59" s="65" t="n">
        <f aca="false">IFERROR(('WB GDP current US$ old'!AL59/1000000000)/'WB GDP constant US$ old'!AL59,"")</f>
        <v>0.212278265949104</v>
      </c>
      <c r="AM59" s="65" t="n">
        <f aca="false">IFERROR(('WB GDP current US$ old'!AM59/1000000000)/'WB GDP constant US$ old'!AM59,"")</f>
        <v>0.223957253497832</v>
      </c>
      <c r="AN59" s="65" t="n">
        <f aca="false">IFERROR(('WB GDP current US$ old'!AN59/1000000000)/'WB GDP constant US$ old'!AN59,"")</f>
        <v>0.226705989293221</v>
      </c>
      <c r="AO59" s="65" t="n">
        <f aca="false">IFERROR(('WB GDP current US$ old'!AO59/1000000000)/'WB GDP constant US$ old'!AO59,"")</f>
        <v>0.225011896649163</v>
      </c>
      <c r="AP59" s="65" t="n">
        <f aca="false">IFERROR(('WB GDP current US$ old'!AP59/1000000000)/'WB GDP constant US$ old'!AP59,"")</f>
        <v>0.228961362253541</v>
      </c>
      <c r="AQ59" s="65" t="n">
        <f aca="false">IFERROR(('WB GDP current US$ old'!AQ59/1000000000)/'WB GDP constant US$ old'!AQ59,"")</f>
        <v>0.234241497904507</v>
      </c>
      <c r="AR59" s="65" t="n">
        <f aca="false">IFERROR(('WB GDP current US$ old'!AR59/1000000000)/'WB GDP constant US$ old'!AR59,"")</f>
        <v>0.244176672087097</v>
      </c>
      <c r="AS59" s="65" t="n">
        <f aca="false">IFERROR(('WB GDP current US$ old'!AS59/1000000000)/'WB GDP constant US$ old'!AS59,"")</f>
        <v>0.251077600760912</v>
      </c>
      <c r="AT59" s="65" t="n">
        <f aca="false">IFERROR(('WB GDP current US$ old'!AT59/1000000000)/'WB GDP constant US$ old'!AT59,"")</f>
        <v>0.260727777814879</v>
      </c>
      <c r="AU59" s="65" t="n">
        <f aca="false">IFERROR(('WB GDP current US$ old'!AU59/1000000000)/'WB GDP constant US$ old'!AU59,"")</f>
        <v>0.269247449172487</v>
      </c>
      <c r="AV59" s="65" t="n">
        <f aca="false">IFERROR(('WB GDP current US$ old'!AV59/1000000000)/'WB GDP constant US$ old'!AV59,"")</f>
        <v>0.283332253309683</v>
      </c>
      <c r="AW59" s="65" t="n">
        <f aca="false">IFERROR(('WB GDP current US$ old'!AW59/1000000000)/'WB GDP constant US$ old'!AW59,"")</f>
        <v>0.303386107020271</v>
      </c>
      <c r="AX59" s="65" t="n">
        <f aca="false">IFERROR(('WB GDP current US$ old'!AX59/1000000000)/'WB GDP constant US$ old'!AX59,"")</f>
        <v>0.322772062783745</v>
      </c>
      <c r="AY59" s="65" t="n">
        <f aca="false">IFERROR(('WB GDP current US$ old'!AY59/1000000000)/'WB GDP constant US$ old'!AY59,"")</f>
        <v>0.350210725185089</v>
      </c>
      <c r="AZ59" s="65" t="n">
        <f aca="false">IFERROR(('WB GDP current US$ old'!AZ59/1000000000)/'WB GDP constant US$ old'!AZ59,"")</f>
        <v>0.38621467898801</v>
      </c>
      <c r="BA59" s="65" t="n">
        <f aca="false">IFERROR(('WB GDP current US$ old'!BA59/1000000000)/'WB GDP constant US$ old'!BA59,"")</f>
        <v>0.455077879068497</v>
      </c>
      <c r="BB59" s="65" t="n">
        <f aca="false">IFERROR(('WB GDP current US$ old'!BB59/1000000000)/'WB GDP constant US$ old'!BB59,"")</f>
        <v>0.477854583043907</v>
      </c>
      <c r="BC59" s="65" t="n">
        <f aca="false">IFERROR(('WB GDP current US$ old'!BC59/1000000000)/'WB GDP constant US$ old'!BC59,"")</f>
        <v>0.51406613367613</v>
      </c>
      <c r="BD59" s="65" t="n">
        <f aca="false">IFERROR(('WB GDP current US$ old'!BD59/1000000000)/'WB GDP constant US$ old'!BD59,"")</f>
        <v>0.564412209167629</v>
      </c>
      <c r="BE59" s="65" t="n">
        <f aca="false">IFERROR(('WB GDP current US$ old'!BE59/1000000000)/'WB GDP constant US$ old'!BE59,"")</f>
        <v>0.616560020103565</v>
      </c>
      <c r="BF59" s="65" t="n">
        <f aca="false">IFERROR(('WB GDP current US$ old'!BF59/1000000000)/'WB GDP constant US$ old'!BF59,"")</f>
        <v>0.930473359774823</v>
      </c>
      <c r="BG59" s="65" t="n">
        <f aca="false">IFERROR(('WB GDP current US$ old'!BG59/1000000000)/'WB GDP constant US$ old'!BG59,"")</f>
        <v>0.942219826397748</v>
      </c>
      <c r="BH59" s="65" t="n">
        <f aca="false">IFERROR(('WB GDP current US$ old'!BH59/1000000000)/'WB GDP constant US$ old'!BH59,"")</f>
        <v>0.960060859776573</v>
      </c>
      <c r="BI59" s="65" t="n">
        <f aca="false">IFERROR(('WB GDP current US$ old'!BI59/1000000000)/'WB GDP constant US$ old'!BI59,"")</f>
        <v>0.964353179185066</v>
      </c>
      <c r="BJ59" s="65" t="n">
        <f aca="false">IFERROR(('WB GDP current US$ old'!BJ59/1000000000)/'WB GDP constant US$ old'!BJ59,"")</f>
        <v>0.966895106644374</v>
      </c>
      <c r="BK59" s="65" t="n">
        <f aca="false">IFERROR(('WB GDP current US$ old'!BK59/1000000000)/'WB GDP constant US$ old'!BK59,"")</f>
        <v>0.976628190285912</v>
      </c>
      <c r="BL59" s="65" t="n">
        <f aca="false">IFERROR(('WB GDP current US$ old'!BL59/1000000000)/'WB GDP constant US$ old'!BL59,"")</f>
        <v>1</v>
      </c>
    </row>
    <row r="60" customFormat="false" ht="15" hidden="false" customHeight="false" outlineLevel="0" collapsed="false">
      <c r="A60" s="0" t="s">
        <v>58</v>
      </c>
      <c r="B60" s="0" t="s">
        <v>293</v>
      </c>
      <c r="C60" s="0" t="s">
        <v>1057</v>
      </c>
      <c r="D60" s="0" t="s">
        <v>1058</v>
      </c>
      <c r="E60" s="65" t="n">
        <f aca="false">IFERROR(('WB GDP current US$ old'!E60/1000000000)/'WB GDP constant US$ old'!E60,"")</f>
        <v>0</v>
      </c>
      <c r="F60" s="65" t="n">
        <f aca="false">IFERROR(('WB GDP current US$ old'!F60/1000000000)/'WB GDP constant US$ old'!F60,"")</f>
        <v>0</v>
      </c>
      <c r="G60" s="65" t="n">
        <f aca="false">IFERROR(('WB GDP current US$ old'!G60/1000000000)/'WB GDP constant US$ old'!G60,"")</f>
        <v>0</v>
      </c>
      <c r="H60" s="65" t="n">
        <f aca="false">IFERROR(('WB GDP current US$ old'!H60/1000000000)/'WB GDP constant US$ old'!H60,"")</f>
        <v>0</v>
      </c>
      <c r="I60" s="65" t="n">
        <f aca="false">IFERROR(('WB GDP current US$ old'!I60/1000000000)/'WB GDP constant US$ old'!I60,"")</f>
        <v>0</v>
      </c>
      <c r="J60" s="65" t="n">
        <f aca="false">IFERROR(('WB GDP current US$ old'!J60/1000000000)/'WB GDP constant US$ old'!J60,"")</f>
        <v>0</v>
      </c>
      <c r="K60" s="65" t="n">
        <f aca="false">IFERROR(('WB GDP current US$ old'!K60/1000000000)/'WB GDP constant US$ old'!K60,"")</f>
        <v>0</v>
      </c>
      <c r="L60" s="65" t="n">
        <f aca="false">IFERROR(('WB GDP current US$ old'!L60/1000000000)/'WB GDP constant US$ old'!L60,"")</f>
        <v>0</v>
      </c>
      <c r="M60" s="65" t="n">
        <f aca="false">IFERROR(('WB GDP current US$ old'!M60/1000000000)/'WB GDP constant US$ old'!M60,"")</f>
        <v>0</v>
      </c>
      <c r="N60" s="65" t="n">
        <f aca="false">IFERROR(('WB GDP current US$ old'!N60/1000000000)/'WB GDP constant US$ old'!N60,"")</f>
        <v>0</v>
      </c>
      <c r="O60" s="65" t="n">
        <f aca="false">IFERROR(('WB GDP current US$ old'!O60/1000000000)/'WB GDP constant US$ old'!O60,"")</f>
        <v>0</v>
      </c>
      <c r="P60" s="65" t="n">
        <f aca="false">IFERROR(('WB GDP current US$ old'!P60/1000000000)/'WB GDP constant US$ old'!P60,"")</f>
        <v>0</v>
      </c>
      <c r="Q60" s="65" t="n">
        <f aca="false">IFERROR(('WB GDP current US$ old'!Q60/1000000000)/'WB GDP constant US$ old'!Q60,"")</f>
        <v>0</v>
      </c>
      <c r="R60" s="65" t="n">
        <f aca="false">IFERROR(('WB GDP current US$ old'!R60/1000000000)/'WB GDP constant US$ old'!R60,"")</f>
        <v>0</v>
      </c>
      <c r="S60" s="65" t="n">
        <f aca="false">IFERROR(('WB GDP current US$ old'!S60/1000000000)/'WB GDP constant US$ old'!S60,"")</f>
        <v>0</v>
      </c>
      <c r="T60" s="65" t="n">
        <f aca="false">IFERROR(('WB GDP current US$ old'!T60/1000000000)/'WB GDP constant US$ old'!T60,"")</f>
        <v>0</v>
      </c>
      <c r="U60" s="65" t="n">
        <f aca="false">IFERROR(('WB GDP current US$ old'!U60/1000000000)/'WB GDP constant US$ old'!U60,"")</f>
        <v>0</v>
      </c>
      <c r="V60" s="65" t="n">
        <f aca="false">IFERROR(('WB GDP current US$ old'!V60/1000000000)/'WB GDP constant US$ old'!V60,"")</f>
        <v>0.203413610703317</v>
      </c>
      <c r="W60" s="65" t="n">
        <f aca="false">IFERROR(('WB GDP current US$ old'!W60/1000000000)/'WB GDP constant US$ old'!W60,"")</f>
        <v>0.229185153358741</v>
      </c>
      <c r="X60" s="65" t="n">
        <f aca="false">IFERROR(('WB GDP current US$ old'!X60/1000000000)/'WB GDP constant US$ old'!X60,"")</f>
        <v>0.27034398838133</v>
      </c>
      <c r="Y60" s="65" t="n">
        <f aca="false">IFERROR(('WB GDP current US$ old'!Y60/1000000000)/'WB GDP constant US$ old'!Y60,"")</f>
        <v>0.315518128491959</v>
      </c>
      <c r="Z60" s="65" t="n">
        <f aca="false">IFERROR(('WB GDP current US$ old'!Z60/1000000000)/'WB GDP constant US$ old'!Z60,"")</f>
        <v>0.321064819280102</v>
      </c>
      <c r="AA60" s="65" t="n">
        <f aca="false">IFERROR(('WB GDP current US$ old'!AA60/1000000000)/'WB GDP constant US$ old'!AA60,"")</f>
        <v>0.336202616938088</v>
      </c>
      <c r="AB60" s="65" t="n">
        <f aca="false">IFERROR(('WB GDP current US$ old'!AB60/1000000000)/'WB GDP constant US$ old'!AB60,"")</f>
        <v>0.361281566236819</v>
      </c>
      <c r="AC60" s="65" t="n">
        <f aca="false">IFERROR(('WB GDP current US$ old'!AC60/1000000000)/'WB GDP constant US$ old'!AC60,"")</f>
        <v>0.383601211063998</v>
      </c>
      <c r="AD60" s="65" t="n">
        <f aca="false">IFERROR(('WB GDP current US$ old'!AD60/1000000000)/'WB GDP constant US$ old'!AD60,"")</f>
        <v>0.414036931277845</v>
      </c>
      <c r="AE60" s="65" t="n">
        <f aca="false">IFERROR(('WB GDP current US$ old'!AE60/1000000000)/'WB GDP constant US$ old'!AE60,"")</f>
        <v>0.437394737622503</v>
      </c>
      <c r="AF60" s="65" t="n">
        <f aca="false">IFERROR(('WB GDP current US$ old'!AF60/1000000000)/'WB GDP constant US$ old'!AF60,"")</f>
        <v>0.462299425581262</v>
      </c>
      <c r="AG60" s="65" t="n">
        <f aca="false">IFERROR(('WB GDP current US$ old'!AG60/1000000000)/'WB GDP constant US$ old'!AG60,"")</f>
        <v>0.483097626534587</v>
      </c>
      <c r="AH60" s="65" t="n">
        <f aca="false">IFERROR(('WB GDP current US$ old'!AH60/1000000000)/'WB GDP constant US$ old'!AH60,"")</f>
        <v>0.523713633101346</v>
      </c>
      <c r="AI60" s="65" t="n">
        <f aca="false">IFERROR(('WB GDP current US$ old'!AI60/1000000000)/'WB GDP constant US$ old'!AI60,"")</f>
        <v>0.540510386677267</v>
      </c>
      <c r="AJ60" s="65" t="n">
        <f aca="false">IFERROR(('WB GDP current US$ old'!AJ60/1000000000)/'WB GDP constant US$ old'!AJ60,"")</f>
        <v>0.581874075748544</v>
      </c>
      <c r="AK60" s="65" t="n">
        <f aca="false">IFERROR(('WB GDP current US$ old'!AK60/1000000000)/'WB GDP constant US$ old'!AK60,"")</f>
        <v>0.607393498279804</v>
      </c>
      <c r="AL60" s="65" t="n">
        <f aca="false">IFERROR(('WB GDP current US$ old'!AL60/1000000000)/'WB GDP constant US$ old'!AL60,"")</f>
        <v>0.623672394342199</v>
      </c>
      <c r="AM60" s="65" t="n">
        <f aca="false">IFERROR(('WB GDP current US$ old'!AM60/1000000000)/'WB GDP constant US$ old'!AM60,"")</f>
        <v>0.671320726978761</v>
      </c>
      <c r="AN60" s="65" t="n">
        <f aca="false">IFERROR(('WB GDP current US$ old'!AN60/1000000000)/'WB GDP constant US$ old'!AN60,"")</f>
        <v>0.676583733615906</v>
      </c>
      <c r="AO60" s="65" t="n">
        <f aca="false">IFERROR(('WB GDP current US$ old'!AO60/1000000000)/'WB GDP constant US$ old'!AO60,"")</f>
        <v>0.698671087322993</v>
      </c>
      <c r="AP60" s="65" t="n">
        <f aca="false">IFERROR(('WB GDP current US$ old'!AP60/1000000000)/'WB GDP constant US$ old'!AP60,"")</f>
        <v>0.708766956203603</v>
      </c>
      <c r="AQ60" s="65" t="n">
        <f aca="false">IFERROR(('WB GDP current US$ old'!AQ60/1000000000)/'WB GDP constant US$ old'!AQ60,"")</f>
        <v>0.726769546468448</v>
      </c>
      <c r="AR60" s="65" t="n">
        <f aca="false">IFERROR(('WB GDP current US$ old'!AR60/1000000000)/'WB GDP constant US$ old'!AR60,"")</f>
        <v>0.745200376687785</v>
      </c>
      <c r="AS60" s="65" t="n">
        <f aca="false">IFERROR(('WB GDP current US$ old'!AS60/1000000000)/'WB GDP constant US$ old'!AS60,"")</f>
        <v>0.731917873314881</v>
      </c>
      <c r="AT60" s="65" t="n">
        <f aca="false">IFERROR(('WB GDP current US$ old'!AT60/1000000000)/'WB GDP constant US$ old'!AT60,"")</f>
        <v>0.74717210472358</v>
      </c>
      <c r="AU60" s="65" t="n">
        <f aca="false">IFERROR(('WB GDP current US$ old'!AU60/1000000000)/'WB GDP constant US$ old'!AU60,"")</f>
        <v>0.753080434763392</v>
      </c>
      <c r="AV60" s="65" t="n">
        <f aca="false">IFERROR(('WB GDP current US$ old'!AV60/1000000000)/'WB GDP constant US$ old'!AV60,"")</f>
        <v>0.729589542996706</v>
      </c>
      <c r="AW60" s="65" t="n">
        <f aca="false">IFERROR(('WB GDP current US$ old'!AW60/1000000000)/'WB GDP constant US$ old'!AW60,"")</f>
        <v>0.757254740879203</v>
      </c>
      <c r="AX60" s="65" t="n">
        <f aca="false">IFERROR(('WB GDP current US$ old'!AX60/1000000000)/'WB GDP constant US$ old'!AX60,"")</f>
        <v>0.746286037464728</v>
      </c>
      <c r="AY60" s="65" t="n">
        <f aca="false">IFERROR(('WB GDP current US$ old'!AY60/1000000000)/'WB GDP constant US$ old'!AY60,"")</f>
        <v>0.763953983809118</v>
      </c>
      <c r="AZ60" s="65" t="n">
        <f aca="false">IFERROR(('WB GDP current US$ old'!AZ60/1000000000)/'WB GDP constant US$ old'!AZ60,"")</f>
        <v>0.775605572664817</v>
      </c>
      <c r="BA60" s="65" t="n">
        <f aca="false">IFERROR(('WB GDP current US$ old'!BA60/1000000000)/'WB GDP constant US$ old'!BA60,"")</f>
        <v>0.787305866295509</v>
      </c>
      <c r="BB60" s="65" t="n">
        <f aca="false">IFERROR(('WB GDP current US$ old'!BB60/1000000000)/'WB GDP constant US$ old'!BB60,"")</f>
        <v>0.850320627452352</v>
      </c>
      <c r="BC60" s="65" t="n">
        <f aca="false">IFERROR(('WB GDP current US$ old'!BC60/1000000000)/'WB GDP constant US$ old'!BC60,"")</f>
        <v>0.852844004514728</v>
      </c>
      <c r="BD60" s="65" t="n">
        <f aca="false">IFERROR(('WB GDP current US$ old'!BD60/1000000000)/'WB GDP constant US$ old'!BD60,"")</f>
        <v>0.867217171141371</v>
      </c>
      <c r="BE60" s="65" t="n">
        <f aca="false">IFERROR(('WB GDP current US$ old'!BE60/1000000000)/'WB GDP constant US$ old'!BE60,"")</f>
        <v>0.850206330425239</v>
      </c>
      <c r="BF60" s="65" t="n">
        <f aca="false">IFERROR(('WB GDP current US$ old'!BF60/1000000000)/'WB GDP constant US$ old'!BF60,"")</f>
        <v>0.880528827545051</v>
      </c>
      <c r="BG60" s="65" t="n">
        <f aca="false">IFERROR(('WB GDP current US$ old'!BG60/1000000000)/'WB GDP constant US$ old'!BG60,"")</f>
        <v>0.880101056019467</v>
      </c>
      <c r="BH60" s="65" t="n">
        <f aca="false">IFERROR(('WB GDP current US$ old'!BH60/1000000000)/'WB GDP constant US$ old'!BH60,"")</f>
        <v>0.940133663316004</v>
      </c>
      <c r="BI60" s="65" t="n">
        <f aca="false">IFERROR(('WB GDP current US$ old'!BI60/1000000000)/'WB GDP constant US$ old'!BI60,"")</f>
        <v>0.97686804448838</v>
      </c>
      <c r="BJ60" s="65" t="n">
        <f aca="false">IFERROR(('WB GDP current US$ old'!BJ60/1000000000)/'WB GDP constant US$ old'!BJ60,"")</f>
        <v>0.945559708211823</v>
      </c>
      <c r="BK60" s="65" t="n">
        <f aca="false">IFERROR(('WB GDP current US$ old'!BK60/1000000000)/'WB GDP constant US$ old'!BK60,"")</f>
        <v>0.979860465074425</v>
      </c>
      <c r="BL60" s="65" t="n">
        <f aca="false">IFERROR(('WB GDP current US$ old'!BL60/1000000000)/'WB GDP constant US$ old'!BL60,"")</f>
        <v>1</v>
      </c>
    </row>
    <row r="61" customFormat="false" ht="15" hidden="false" customHeight="false" outlineLevel="0" collapsed="false">
      <c r="A61" s="0" t="s">
        <v>56</v>
      </c>
      <c r="B61" s="0" t="s">
        <v>291</v>
      </c>
      <c r="C61" s="0" t="s">
        <v>1057</v>
      </c>
      <c r="D61" s="0" t="s">
        <v>1058</v>
      </c>
      <c r="E61" s="65" t="n">
        <f aca="false">IFERROR(('WB GDP current US$ old'!E61/1000000000)/'WB GDP constant US$ old'!E61,"")</f>
        <v>0</v>
      </c>
      <c r="F61" s="65" t="n">
        <f aca="false">IFERROR(('WB GDP current US$ old'!F61/1000000000)/'WB GDP constant US$ old'!F61,"")</f>
        <v>0</v>
      </c>
      <c r="G61" s="65" t="n">
        <f aca="false">IFERROR(('WB GDP current US$ old'!G61/1000000000)/'WB GDP constant US$ old'!G61,"")</f>
        <v>0</v>
      </c>
      <c r="H61" s="65" t="n">
        <f aca="false">IFERROR(('WB GDP current US$ old'!H61/1000000000)/'WB GDP constant US$ old'!H61,"")</f>
        <v>0</v>
      </c>
      <c r="I61" s="65" t="n">
        <f aca="false">IFERROR(('WB GDP current US$ old'!I61/1000000000)/'WB GDP constant US$ old'!I61,"")</f>
        <v>0</v>
      </c>
      <c r="J61" s="65" t="n">
        <f aca="false">IFERROR(('WB GDP current US$ old'!J61/1000000000)/'WB GDP constant US$ old'!J61,"")</f>
        <v>0</v>
      </c>
      <c r="K61" s="65" t="n">
        <f aca="false">IFERROR(('WB GDP current US$ old'!K61/1000000000)/'WB GDP constant US$ old'!K61,"")</f>
        <v>0.104511179038677</v>
      </c>
      <c r="L61" s="65" t="n">
        <f aca="false">IFERROR(('WB GDP current US$ old'!L61/1000000000)/'WB GDP constant US$ old'!L61,"")</f>
        <v>0.108391087346782</v>
      </c>
      <c r="M61" s="65" t="n">
        <f aca="false">IFERROR(('WB GDP current US$ old'!M61/1000000000)/'WB GDP constant US$ old'!M61,"")</f>
        <v>0.106199789653913</v>
      </c>
      <c r="N61" s="65" t="n">
        <f aca="false">IFERROR(('WB GDP current US$ old'!N61/1000000000)/'WB GDP constant US$ old'!N61,"")</f>
        <v>0.113805714461993</v>
      </c>
      <c r="O61" s="65" t="n">
        <f aca="false">IFERROR(('WB GDP current US$ old'!O61/1000000000)/'WB GDP constant US$ old'!O61,"")</f>
        <v>0.124083900613522</v>
      </c>
      <c r="P61" s="65" t="n">
        <f aca="false">IFERROR(('WB GDP current US$ old'!P61/1000000000)/'WB GDP constant US$ old'!P61,"")</f>
        <v>0.13464604540369</v>
      </c>
      <c r="Q61" s="65" t="n">
        <f aca="false">IFERROR(('WB GDP current US$ old'!Q61/1000000000)/'WB GDP constant US$ old'!Q61,"")</f>
        <v>0.157703067632714</v>
      </c>
      <c r="R61" s="65" t="n">
        <f aca="false">IFERROR(('WB GDP current US$ old'!R61/1000000000)/'WB GDP constant US$ old'!R61,"")</f>
        <v>0.200399464081421</v>
      </c>
      <c r="S61" s="65" t="n">
        <f aca="false">IFERROR(('WB GDP current US$ old'!S61/1000000000)/'WB GDP constant US$ old'!S61,"")</f>
        <v>0.22529456473838</v>
      </c>
      <c r="T61" s="65" t="n">
        <f aca="false">IFERROR(('WB GDP current US$ old'!T61/1000000000)/'WB GDP constant US$ old'!T61,"")</f>
        <v>0.270882119682646</v>
      </c>
      <c r="U61" s="65" t="n">
        <f aca="false">IFERROR(('WB GDP current US$ old'!U61/1000000000)/'WB GDP constant US$ old'!U61,"")</f>
        <v>0.281645646237944</v>
      </c>
      <c r="V61" s="65" t="n">
        <f aca="false">IFERROR(('WB GDP current US$ old'!V61/1000000000)/'WB GDP constant US$ old'!V61,"")</f>
        <v>0.308779307743184</v>
      </c>
      <c r="W61" s="65" t="n">
        <f aca="false">IFERROR(('WB GDP current US$ old'!W61/1000000000)/'WB GDP constant US$ old'!W61,"")</f>
        <v>0.366237739876998</v>
      </c>
      <c r="X61" s="65" t="n">
        <f aca="false">IFERROR(('WB GDP current US$ old'!X61/1000000000)/'WB GDP constant US$ old'!X61,"")</f>
        <v>0.411027340060245</v>
      </c>
      <c r="Y61" s="65" t="n">
        <f aca="false">IFERROR(('WB GDP current US$ old'!Y61/1000000000)/'WB GDP constant US$ old'!Y61,"")</f>
        <v>0.417490634623096</v>
      </c>
      <c r="Z61" s="65" t="n">
        <f aca="false">IFERROR(('WB GDP current US$ old'!Z61/1000000000)/'WB GDP constant US$ old'!Z61,"")</f>
        <v>0.365634021551611</v>
      </c>
      <c r="AA61" s="65" t="n">
        <f aca="false">IFERROR(('WB GDP current US$ old'!AA61/1000000000)/'WB GDP constant US$ old'!AA61,"")</f>
        <v>0.344291879422475</v>
      </c>
      <c r="AB61" s="65" t="n">
        <f aca="false">IFERROR(('WB GDP current US$ old'!AB61/1000000000)/'WB GDP constant US$ old'!AB61,"")</f>
        <v>0.33686834321611</v>
      </c>
      <c r="AC61" s="65" t="n">
        <f aca="false">IFERROR(('WB GDP current US$ old'!AC61/1000000000)/'WB GDP constant US$ old'!AC61,"")</f>
        <v>0.315185449155255</v>
      </c>
      <c r="AD61" s="65" t="n">
        <f aca="false">IFERROR(('WB GDP current US$ old'!AD61/1000000000)/'WB GDP constant US$ old'!AD61,"")</f>
        <v>0.321271098797122</v>
      </c>
      <c r="AE61" s="65" t="n">
        <f aca="false">IFERROR(('WB GDP current US$ old'!AE61/1000000000)/'WB GDP constant US$ old'!AE61,"")</f>
        <v>0.430496472493584</v>
      </c>
      <c r="AF61" s="65" t="n">
        <f aca="false">IFERROR(('WB GDP current US$ old'!AF61/1000000000)/'WB GDP constant US$ old'!AF61,"")</f>
        <v>0.533421013046099</v>
      </c>
      <c r="AG61" s="65" t="n">
        <f aca="false">IFERROR(('WB GDP current US$ old'!AG61/1000000000)/'WB GDP constant US$ old'!AG61,"")</f>
        <v>0.56342389772233</v>
      </c>
      <c r="AH61" s="65" t="n">
        <f aca="false">IFERROR(('WB GDP current US$ old'!AH61/1000000000)/'WB GDP constant US$ old'!AH61,"")</f>
        <v>0.544582328780935</v>
      </c>
      <c r="AI61" s="65" t="n">
        <f aca="false">IFERROR(('WB GDP current US$ old'!AI61/1000000000)/'WB GDP constant US$ old'!AI61,"")</f>
        <v>0.660021541710411</v>
      </c>
      <c r="AJ61" s="65" t="n">
        <f aca="false">IFERROR(('WB GDP current US$ old'!AJ61/1000000000)/'WB GDP constant US$ old'!AJ61,"")</f>
        <v>0.655551874848964</v>
      </c>
      <c r="AK61" s="65" t="n">
        <f aca="false">IFERROR(('WB GDP current US$ old'!AK61/1000000000)/'WB GDP constant US$ old'!AK61,"")</f>
        <v>0.706196692109922</v>
      </c>
      <c r="AL61" s="65" t="n">
        <f aca="false">IFERROR(('WB GDP current US$ old'!AL61/1000000000)/'WB GDP constant US$ old'!AL61,"")</f>
        <v>0.661236887958606</v>
      </c>
      <c r="AM61" s="65" t="n">
        <f aca="false">IFERROR(('WB GDP current US$ old'!AM61/1000000000)/'WB GDP constant US$ old'!AM61,"")</f>
        <v>0.684607287018021</v>
      </c>
      <c r="AN61" s="65" t="n">
        <f aca="false">IFERROR(('WB GDP current US$ old'!AN61/1000000000)/'WB GDP constant US$ old'!AN61,"")</f>
        <v>0.78722600632996</v>
      </c>
      <c r="AO61" s="65" t="n">
        <f aca="false">IFERROR(('WB GDP current US$ old'!AO61/1000000000)/'WB GDP constant US$ old'!AO61,"")</f>
        <v>0.775895912121254</v>
      </c>
      <c r="AP61" s="65" t="n">
        <f aca="false">IFERROR(('WB GDP current US$ old'!AP61/1000000000)/'WB GDP constant US$ old'!AP61,"")</f>
        <v>0.694950056135435</v>
      </c>
      <c r="AQ61" s="65" t="n">
        <f aca="false">IFERROR(('WB GDP current US$ old'!AQ61/1000000000)/'WB GDP constant US$ old'!AQ61,"")</f>
        <v>0.693402356389959</v>
      </c>
      <c r="AR61" s="65" t="n">
        <f aca="false">IFERROR(('WB GDP current US$ old'!AR61/1000000000)/'WB GDP constant US$ old'!AR61,"")</f>
        <v>0.677249802610335</v>
      </c>
      <c r="AS61" s="65" t="n">
        <f aca="false">IFERROR(('WB GDP current US$ old'!AS61/1000000000)/'WB GDP constant US$ old'!AS61,"")</f>
        <v>0.602147467406242</v>
      </c>
      <c r="AT61" s="65" t="n">
        <f aca="false">IFERROR(('WB GDP current US$ old'!AT61/1000000000)/'WB GDP constant US$ old'!AT61,"")</f>
        <v>0.599533199066496</v>
      </c>
      <c r="AU61" s="65" t="n">
        <f aca="false">IFERROR(('WB GDP current US$ old'!AU61/1000000000)/'WB GDP constant US$ old'!AU61,"")</f>
        <v>0.646881794473277</v>
      </c>
      <c r="AV61" s="65" t="n">
        <f aca="false">IFERROR(('WB GDP current US$ old'!AV61/1000000000)/'WB GDP constant US$ old'!AV61,"")</f>
        <v>0.786710661998102</v>
      </c>
      <c r="AW61" s="65" t="n">
        <f aca="false">IFERROR(('WB GDP current US$ old'!AW61/1000000000)/'WB GDP constant US$ old'!AW61,"")</f>
        <v>0.883181315802218</v>
      </c>
      <c r="AX61" s="65" t="n">
        <f aca="false">IFERROR(('WB GDP current US$ old'!AX61/1000000000)/'WB GDP constant US$ old'!AX61,"")</f>
        <v>0.90797130050792</v>
      </c>
      <c r="AY61" s="65" t="n">
        <f aca="false">IFERROR(('WB GDP current US$ old'!AY61/1000000000)/'WB GDP constant US$ old'!AY61,"")</f>
        <v>0.934630615037716</v>
      </c>
      <c r="AZ61" s="65" t="n">
        <f aca="false">IFERROR(('WB GDP current US$ old'!AZ61/1000000000)/'WB GDP constant US$ old'!AZ61,"")</f>
        <v>1.0458417966514</v>
      </c>
      <c r="BA61" s="65" t="n">
        <f aca="false">IFERROR(('WB GDP current US$ old'!BA61/1000000000)/'WB GDP constant US$ old'!BA61,"")</f>
        <v>1.16291311549111</v>
      </c>
      <c r="BB61" s="65" t="n">
        <f aca="false">IFERROR(('WB GDP current US$ old'!BB61/1000000000)/'WB GDP constant US$ old'!BB61,"")</f>
        <v>1.1117557160111</v>
      </c>
      <c r="BC61" s="65" t="n">
        <f aca="false">IFERROR(('WB GDP current US$ old'!BC61/1000000000)/'WB GDP constant US$ old'!BC61,"")</f>
        <v>1.09389834291459</v>
      </c>
      <c r="BD61" s="65" t="n">
        <f aca="false">IFERROR(('WB GDP current US$ old'!BD61/1000000000)/'WB GDP constant US$ old'!BD61,"")</f>
        <v>1.15324816593429</v>
      </c>
      <c r="BE61" s="65" t="n">
        <f aca="false">IFERROR(('WB GDP current US$ old'!BE61/1000000000)/'WB GDP constant US$ old'!BE61,"")</f>
        <v>1.09426706376661</v>
      </c>
      <c r="BF61" s="65" t="n">
        <f aca="false">IFERROR(('WB GDP current US$ old'!BF61/1000000000)/'WB GDP constant US$ old'!BF61,"")</f>
        <v>1.13861416558434</v>
      </c>
      <c r="BG61" s="65" t="n">
        <f aca="false">IFERROR(('WB GDP current US$ old'!BG61/1000000000)/'WB GDP constant US$ old'!BG61,"")</f>
        <v>1.15115399905433</v>
      </c>
      <c r="BH61" s="65" t="n">
        <f aca="false">IFERROR(('WB GDP current US$ old'!BH61/1000000000)/'WB GDP constant US$ old'!BH61,"")</f>
        <v>0.96445935729148</v>
      </c>
      <c r="BI61" s="65" t="n">
        <f aca="false">IFERROR(('WB GDP current US$ old'!BI61/1000000000)/'WB GDP constant US$ old'!BI61,"")</f>
        <v>0.966367367499785</v>
      </c>
      <c r="BJ61" s="65" t="n">
        <f aca="false">IFERROR(('WB GDP current US$ old'!BJ61/1000000000)/'WB GDP constant US$ old'!BJ61,"")</f>
        <v>0.996893078669249</v>
      </c>
      <c r="BK61" s="65" t="n">
        <f aca="false">IFERROR(('WB GDP current US$ old'!BK61/1000000000)/'WB GDP constant US$ old'!BK61,"")</f>
        <v>1.04839844493483</v>
      </c>
      <c r="BL61" s="65" t="n">
        <f aca="false">IFERROR(('WB GDP current US$ old'!BL61/1000000000)/'WB GDP constant US$ old'!BL61,"")</f>
        <v>1</v>
      </c>
    </row>
    <row r="62" customFormat="false" ht="15" hidden="false" customHeight="false" outlineLevel="0" collapsed="false">
      <c r="A62" s="0" t="s">
        <v>59</v>
      </c>
      <c r="B62" s="0" t="s">
        <v>294</v>
      </c>
      <c r="C62" s="0" t="s">
        <v>1057</v>
      </c>
      <c r="D62" s="0" t="s">
        <v>1058</v>
      </c>
      <c r="E62" s="65" t="n">
        <f aca="false">IFERROR(('WB GDP current US$ old'!E62/1000000000)/'WB GDP constant US$ old'!E62,"")</f>
        <v>0.14898000415717</v>
      </c>
      <c r="F62" s="65" t="n">
        <f aca="false">IFERROR(('WB GDP current US$ old'!F62/1000000000)/'WB GDP constant US$ old'!F62,"")</f>
        <v>0.148357356540569</v>
      </c>
      <c r="G62" s="65" t="n">
        <f aca="false">IFERROR(('WB GDP current US$ old'!G62/1000000000)/'WB GDP constant US$ old'!G62,"")</f>
        <v>0.159692138872647</v>
      </c>
      <c r="H62" s="65" t="n">
        <f aca="false">IFERROR(('WB GDP current US$ old'!H62/1000000000)/'WB GDP constant US$ old'!H62,"")</f>
        <v>0.171174647416584</v>
      </c>
      <c r="I62" s="65" t="n">
        <f aca="false">IFERROR(('WB GDP current US$ old'!I62/1000000000)/'WB GDP constant US$ old'!I62,"")</f>
        <v>0.174780023548703</v>
      </c>
      <c r="J62" s="65" t="n">
        <f aca="false">IFERROR(('WB GDP current US$ old'!J62/1000000000)/'WB GDP constant US$ old'!J62,"")</f>
        <v>0.172932844545947</v>
      </c>
      <c r="K62" s="65" t="n">
        <f aca="false">IFERROR(('WB GDP current US$ old'!K62/1000000000)/'WB GDP constant US$ old'!K62,"")</f>
        <v>0.168853860179977</v>
      </c>
      <c r="L62" s="65" t="n">
        <f aca="false">IFERROR(('WB GDP current US$ old'!L62/1000000000)/'WB GDP constant US$ old'!L62,"")</f>
        <v>0.171870109418866</v>
      </c>
      <c r="M62" s="65" t="n">
        <f aca="false">IFERROR(('WB GDP current US$ old'!M62/1000000000)/'WB GDP constant US$ old'!M62,"")</f>
        <v>0.178800819509845</v>
      </c>
      <c r="N62" s="65" t="n">
        <f aca="false">IFERROR(('WB GDP current US$ old'!N62/1000000000)/'WB GDP constant US$ old'!N62,"")</f>
        <v>0.183861747930595</v>
      </c>
      <c r="O62" s="65" t="n">
        <f aca="false">IFERROR(('WB GDP current US$ old'!O62/1000000000)/'WB GDP constant US$ old'!O62,"")</f>
        <v>0.187744368091711</v>
      </c>
      <c r="P62" s="65" t="n">
        <f aca="false">IFERROR(('WB GDP current US$ old'!P62/1000000000)/'WB GDP constant US$ old'!P62,"")</f>
        <v>0.189967710916014</v>
      </c>
      <c r="Q62" s="65" t="n">
        <f aca="false">IFERROR(('WB GDP current US$ old'!Q62/1000000000)/'WB GDP constant US$ old'!Q62,"")</f>
        <v>0.205217145194447</v>
      </c>
      <c r="R62" s="65" t="n">
        <f aca="false">IFERROR(('WB GDP current US$ old'!R62/1000000000)/'WB GDP constant US$ old'!R62,"")</f>
        <v>0.214465043962695</v>
      </c>
      <c r="S62" s="65" t="n">
        <f aca="false">IFERROR(('WB GDP current US$ old'!S62/1000000000)/'WB GDP constant US$ old'!S62,"")</f>
        <v>0.252445039047501</v>
      </c>
      <c r="T62" s="65" t="n">
        <f aca="false">IFERROR(('WB GDP current US$ old'!T62/1000000000)/'WB GDP constant US$ old'!T62,"")</f>
        <v>0.295226366888808</v>
      </c>
      <c r="U62" s="65" t="n">
        <f aca="false">IFERROR(('WB GDP current US$ old'!U62/1000000000)/'WB GDP constant US$ old'!U62,"")</f>
        <v>0.303691249170158</v>
      </c>
      <c r="V62" s="65" t="n">
        <f aca="false">IFERROR(('WB GDP current US$ old'!V62/1000000000)/'WB GDP constant US$ old'!V62,"")</f>
        <v>0.335810716377495</v>
      </c>
      <c r="W62" s="65" t="n">
        <f aca="false">IFERROR(('WB GDP current US$ old'!W62/1000000000)/'WB GDP constant US$ old'!W62,"")</f>
        <v>0.339330210355506</v>
      </c>
      <c r="X62" s="65" t="n">
        <f aca="false">IFERROR(('WB GDP current US$ old'!X62/1000000000)/'WB GDP constant US$ old'!X62,"")</f>
        <v>0.377032457467595</v>
      </c>
      <c r="Y62" s="65" t="n">
        <f aca="false">IFERROR(('WB GDP current US$ old'!Y62/1000000000)/'WB GDP constant US$ old'!Y62,"")</f>
        <v>0.429381168661736</v>
      </c>
      <c r="Z62" s="65" t="n">
        <f aca="false">IFERROR(('WB GDP current US$ old'!Z62/1000000000)/'WB GDP constant US$ old'!Z62,"")</f>
        <v>0.460477894387207</v>
      </c>
      <c r="AA62" s="65" t="n">
        <f aca="false">IFERROR(('WB GDP current US$ old'!AA62/1000000000)/'WB GDP constant US$ old'!AA62,"")</f>
        <v>0.495069110035345</v>
      </c>
      <c r="AB62" s="65" t="n">
        <f aca="false">IFERROR(('WB GDP current US$ old'!AB62/1000000000)/'WB GDP constant US$ old'!AB62,"")</f>
        <v>0.527725840154095</v>
      </c>
      <c r="AC62" s="65" t="n">
        <f aca="false">IFERROR(('WB GDP current US$ old'!AC62/1000000000)/'WB GDP constant US$ old'!AC62,"")</f>
        <v>0.655352590199891</v>
      </c>
      <c r="AD62" s="65" t="n">
        <f aca="false">IFERROR(('WB GDP current US$ old'!AD62/1000000000)/'WB GDP constant US$ old'!AD62,"")</f>
        <v>0.291329953536611</v>
      </c>
      <c r="AE62" s="65" t="n">
        <f aca="false">IFERROR(('WB GDP current US$ old'!AE62/1000000000)/'WB GDP constant US$ old'!AE62,"")</f>
        <v>0.341533859440414</v>
      </c>
      <c r="AF62" s="65" t="n">
        <f aca="false">IFERROR(('WB GDP current US$ old'!AF62/1000000000)/'WB GDP constant US$ old'!AF62,"")</f>
        <v>0.295198823861727</v>
      </c>
      <c r="AG62" s="65" t="n">
        <f aca="false">IFERROR(('WB GDP current US$ old'!AG62/1000000000)/'WB GDP constant US$ old'!AG62,"")</f>
        <v>0.266520092096049</v>
      </c>
      <c r="AH62" s="65" t="n">
        <f aca="false">IFERROR(('WB GDP current US$ old'!AH62/1000000000)/'WB GDP constant US$ old'!AH62,"")</f>
        <v>0.317620844286415</v>
      </c>
      <c r="AI62" s="65" t="n">
        <f aca="false">IFERROR(('WB GDP current US$ old'!AI62/1000000000)/'WB GDP constant US$ old'!AI62,"")</f>
        <v>0.355391890489887</v>
      </c>
      <c r="AJ62" s="65" t="n">
        <f aca="false">IFERROR(('WB GDP current US$ old'!AJ62/1000000000)/'WB GDP constant US$ old'!AJ62,"")</f>
        <v>0.484492403378359</v>
      </c>
      <c r="AK62" s="65" t="n">
        <f aca="false">IFERROR(('WB GDP current US$ old'!AK62/1000000000)/'WB GDP constant US$ old'!AK62,"")</f>
        <v>0.508195129010527</v>
      </c>
      <c r="AL62" s="65" t="n">
        <f aca="false">IFERROR(('WB GDP current US$ old'!AL62/1000000000)/'WB GDP constant US$ old'!AL62,"")</f>
        <v>0.545225716577974</v>
      </c>
      <c r="AM62" s="65" t="n">
        <f aca="false">IFERROR(('WB GDP current US$ old'!AM62/1000000000)/'WB GDP constant US$ old'!AM62,"")</f>
        <v>0.595723330935332</v>
      </c>
      <c r="AN62" s="65" t="n">
        <f aca="false">IFERROR(('WB GDP current US$ old'!AN62/1000000000)/'WB GDP constant US$ old'!AN62,"")</f>
        <v>0.638033570598585</v>
      </c>
      <c r="AO62" s="65" t="n">
        <f aca="false">IFERROR(('WB GDP current US$ old'!AO62/1000000000)/'WB GDP constant US$ old'!AO62,"")</f>
        <v>0.66163749561109</v>
      </c>
      <c r="AP62" s="65" t="n">
        <f aca="false">IFERROR(('WB GDP current US$ old'!AP62/1000000000)/'WB GDP constant US$ old'!AP62,"")</f>
        <v>0.666813789505017</v>
      </c>
      <c r="AQ62" s="65" t="n">
        <f aca="false">IFERROR(('WB GDP current US$ old'!AQ62/1000000000)/'WB GDP constant US$ old'!AQ62,"")</f>
        <v>0.676506643688156</v>
      </c>
      <c r="AR62" s="65" t="n">
        <f aca="false">IFERROR(('WB GDP current US$ old'!AR62/1000000000)/'WB GDP constant US$ old'!AR62,"")</f>
        <v>0.65227823562683</v>
      </c>
      <c r="AS62" s="65" t="n">
        <f aca="false">IFERROR(('WB GDP current US$ old'!AS62/1000000000)/'WB GDP constant US$ old'!AS62,"")</f>
        <v>0.684245610760967</v>
      </c>
      <c r="AT62" s="65" t="n">
        <f aca="false">IFERROR(('WB GDP current US$ old'!AT62/1000000000)/'WB GDP constant US$ old'!AT62,"")</f>
        <v>0.703447873570927</v>
      </c>
      <c r="AU62" s="65" t="n">
        <f aca="false">IFERROR(('WB GDP current US$ old'!AU62/1000000000)/'WB GDP constant US$ old'!AU62,"")</f>
        <v>0.713569111563296</v>
      </c>
      <c r="AV62" s="65" t="n">
        <f aca="false">IFERROR(('WB GDP current US$ old'!AV62/1000000000)/'WB GDP constant US$ old'!AV62,"")</f>
        <v>0.570463855195852</v>
      </c>
      <c r="AW62" s="65" t="n">
        <f aca="false">IFERROR(('WB GDP current US$ old'!AW62/1000000000)/'WB GDP constant US$ old'!AW62,"")</f>
        <v>0.580056031698341</v>
      </c>
      <c r="AX62" s="65" t="n">
        <f aca="false">IFERROR(('WB GDP current US$ old'!AX62/1000000000)/'WB GDP constant US$ old'!AX62,"")</f>
        <v>0.849592345121601</v>
      </c>
      <c r="AY62" s="65" t="n">
        <f aca="false">IFERROR(('WB GDP current US$ old'!AY62/1000000000)/'WB GDP constant US$ old'!AY62,"")</f>
        <v>0.823924830510545</v>
      </c>
      <c r="AZ62" s="65" t="n">
        <f aca="false">IFERROR(('WB GDP current US$ old'!AZ62/1000000000)/'WB GDP constant US$ old'!AZ62,"")</f>
        <v>0.890269631072155</v>
      </c>
      <c r="BA62" s="65" t="n">
        <f aca="false">IFERROR(('WB GDP current US$ old'!BA62/1000000000)/'WB GDP constant US$ old'!BA62,"")</f>
        <v>0.944146194120977</v>
      </c>
      <c r="BB62" s="65" t="n">
        <f aca="false">IFERROR(('WB GDP current US$ old'!BB62/1000000000)/'WB GDP constant US$ old'!BB62,"")</f>
        <v>0.937988413615234</v>
      </c>
      <c r="BC62" s="65" t="n">
        <f aca="false">IFERROR(('WB GDP current US$ old'!BC62/1000000000)/'WB GDP constant US$ old'!BC62,"")</f>
        <v>0.966231495767367</v>
      </c>
      <c r="BD62" s="65" t="n">
        <f aca="false">IFERROR(('WB GDP current US$ old'!BD62/1000000000)/'WB GDP constant US$ old'!BD62,"")</f>
        <v>1.00940324858075</v>
      </c>
      <c r="BE62" s="65" t="n">
        <f aca="false">IFERROR(('WB GDP current US$ old'!BE62/1000000000)/'WB GDP constant US$ old'!BE62,"")</f>
        <v>1.02760612601446</v>
      </c>
      <c r="BF62" s="65" t="n">
        <f aca="false">IFERROR(('WB GDP current US$ old'!BF62/1000000000)/'WB GDP constant US$ old'!BF62,"")</f>
        <v>1.01214158303149</v>
      </c>
      <c r="BG62" s="65" t="n">
        <f aca="false">IFERROR(('WB GDP current US$ old'!BG62/1000000000)/'WB GDP constant US$ old'!BG62,"")</f>
        <v>1.01332364946512</v>
      </c>
      <c r="BH62" s="65" t="n">
        <f aca="false">IFERROR(('WB GDP current US$ old'!BH62/1000000000)/'WB GDP constant US$ old'!BH62,"")</f>
        <v>1.00389123794275</v>
      </c>
      <c r="BI62" s="65" t="n">
        <f aca="false">IFERROR(('WB GDP current US$ old'!BI62/1000000000)/'WB GDP constant US$ old'!BI62,"")</f>
        <v>1.0012577992098</v>
      </c>
      <c r="BJ62" s="65" t="n">
        <f aca="false">IFERROR(('WB GDP current US$ old'!BJ62/1000000000)/'WB GDP constant US$ old'!BJ62,"")</f>
        <v>1.01086555771883</v>
      </c>
      <c r="BK62" s="65" t="n">
        <f aca="false">IFERROR(('WB GDP current US$ old'!BK62/1000000000)/'WB GDP constant US$ old'!BK62,"")</f>
        <v>1.01052918906773</v>
      </c>
      <c r="BL62" s="65" t="n">
        <f aca="false">IFERROR(('WB GDP current US$ old'!BL62/1000000000)/'WB GDP constant US$ old'!BL62,"")</f>
        <v>1</v>
      </c>
    </row>
    <row r="63" customFormat="false" ht="15" hidden="false" customHeight="false" outlineLevel="0" collapsed="false">
      <c r="A63" s="0" t="s">
        <v>11</v>
      </c>
      <c r="B63" s="0" t="s">
        <v>244</v>
      </c>
      <c r="C63" s="0" t="s">
        <v>1057</v>
      </c>
      <c r="D63" s="0" t="s">
        <v>1058</v>
      </c>
      <c r="E63" s="65" t="n">
        <f aca="false">IFERROR(('WB GDP current US$ old'!E63/1000000000)/'WB GDP constant US$ old'!E63,"")</f>
        <v>0</v>
      </c>
      <c r="F63" s="65" t="n">
        <f aca="false">IFERROR(('WB GDP current US$ old'!F63/1000000000)/'WB GDP constant US$ old'!F63,"")</f>
        <v>0</v>
      </c>
      <c r="G63" s="65" t="n">
        <f aca="false">IFERROR(('WB GDP current US$ old'!G63/1000000000)/'WB GDP constant US$ old'!G63,"")</f>
        <v>0.12434508204152</v>
      </c>
      <c r="H63" s="65" t="n">
        <f aca="false">IFERROR(('WB GDP current US$ old'!H63/1000000000)/'WB GDP constant US$ old'!H63,"")</f>
        <v>0.125028149232354</v>
      </c>
      <c r="I63" s="65" t="n">
        <f aca="false">IFERROR(('WB GDP current US$ old'!I63/1000000000)/'WB GDP constant US$ old'!I63,"")</f>
        <v>0.127147604933372</v>
      </c>
      <c r="J63" s="65" t="n">
        <f aca="false">IFERROR(('WB GDP current US$ old'!J63/1000000000)/'WB GDP constant US$ old'!J63,"")</f>
        <v>0.129053897909657</v>
      </c>
      <c r="K63" s="65" t="n">
        <f aca="false">IFERROR(('WB GDP current US$ old'!K63/1000000000)/'WB GDP constant US$ old'!K63,"")</f>
        <v>0.131399858433061</v>
      </c>
      <c r="L63" s="65" t="n">
        <f aca="false">IFERROR(('WB GDP current US$ old'!L63/1000000000)/'WB GDP constant US$ old'!L63,"")</f>
        <v>0.133123878474202</v>
      </c>
      <c r="M63" s="65" t="n">
        <f aca="false">IFERROR(('WB GDP current US$ old'!M63/1000000000)/'WB GDP constant US$ old'!M63,"")</f>
        <v>0.137306705680641</v>
      </c>
      <c r="N63" s="65" t="n">
        <f aca="false">IFERROR(('WB GDP current US$ old'!N63/1000000000)/'WB GDP constant US$ old'!N63,"")</f>
        <v>0.139944483581977</v>
      </c>
      <c r="O63" s="65" t="n">
        <f aca="false">IFERROR(('WB GDP current US$ old'!O63/1000000000)/'WB GDP constant US$ old'!O63,"")</f>
        <v>0.146858364848083</v>
      </c>
      <c r="P63" s="65" t="n">
        <f aca="false">IFERROR(('WB GDP current US$ old'!P63/1000000000)/'WB GDP constant US$ old'!P63,"")</f>
        <v>0.172905489421016</v>
      </c>
      <c r="Q63" s="65" t="n">
        <f aca="false">IFERROR(('WB GDP current US$ old'!Q63/1000000000)/'WB GDP constant US$ old'!Q63,"")</f>
        <v>0.180714463873324</v>
      </c>
      <c r="R63" s="65" t="n">
        <f aca="false">IFERROR(('WB GDP current US$ old'!R63/1000000000)/'WB GDP constant US$ old'!R63,"")</f>
        <v>0.224363216831734</v>
      </c>
      <c r="S63" s="65" t="n">
        <f aca="false">IFERROR(('WB GDP current US$ old'!S63/1000000000)/'WB GDP constant US$ old'!S63,"")</f>
        <v>0.316362107150735</v>
      </c>
      <c r="T63" s="65" t="n">
        <f aca="false">IFERROR(('WB GDP current US$ old'!T63/1000000000)/'WB GDP constant US$ old'!T63,"")</f>
        <v>0.354704085607974</v>
      </c>
      <c r="U63" s="65" t="n">
        <f aca="false">IFERROR(('WB GDP current US$ old'!U63/1000000000)/'WB GDP constant US$ old'!U63,"")</f>
        <v>0.37291194207602</v>
      </c>
      <c r="V63" s="65" t="n">
        <f aca="false">IFERROR(('WB GDP current US$ old'!V63/1000000000)/'WB GDP constant US$ old'!V63,"")</f>
        <v>0.419100627963124</v>
      </c>
      <c r="W63" s="65" t="n">
        <f aca="false">IFERROR(('WB GDP current US$ old'!W63/1000000000)/'WB GDP constant US$ old'!W63,"")</f>
        <v>0.4824121823702</v>
      </c>
      <c r="X63" s="65" t="n">
        <f aca="false">IFERROR(('WB GDP current US$ old'!X63/1000000000)/'WB GDP constant US$ old'!X63,"")</f>
        <v>0.565959976048539</v>
      </c>
      <c r="Y63" s="65" t="n">
        <f aca="false">IFERROR(('WB GDP current US$ old'!Y63/1000000000)/'WB GDP constant US$ old'!Y63,"")</f>
        <v>0.7152616098965</v>
      </c>
      <c r="Z63" s="65" t="n">
        <f aca="false">IFERROR(('WB GDP current US$ old'!Z63/1000000000)/'WB GDP constant US$ old'!Z63,"")</f>
        <v>0.727282859288519</v>
      </c>
      <c r="AA63" s="65" t="n">
        <f aca="false">IFERROR(('WB GDP current US$ old'!AA63/1000000000)/'WB GDP constant US$ old'!AA63,"")</f>
        <v>0.696767076243031</v>
      </c>
      <c r="AB63" s="65" t="n">
        <f aca="false">IFERROR(('WB GDP current US$ old'!AB63/1000000000)/'WB GDP constant US$ old'!AB63,"")</f>
        <v>0.713628967055917</v>
      </c>
      <c r="AC63" s="65" t="n">
        <f aca="false">IFERROR(('WB GDP current US$ old'!AC63/1000000000)/'WB GDP constant US$ old'!AC63,"")</f>
        <v>0.743595786557629</v>
      </c>
      <c r="AD63" s="65" t="n">
        <f aca="false">IFERROR(('WB GDP current US$ old'!AD63/1000000000)/'WB GDP constant US$ old'!AD63,"")</f>
        <v>0.773678136269717</v>
      </c>
      <c r="AE63" s="65" t="n">
        <f aca="false">IFERROR(('WB GDP current US$ old'!AE63/1000000000)/'WB GDP constant US$ old'!AE63,"")</f>
        <v>0.847185103166763</v>
      </c>
      <c r="AF63" s="65" t="n">
        <f aca="false">IFERROR(('WB GDP current US$ old'!AF63/1000000000)/'WB GDP constant US$ old'!AF63,"")</f>
        <v>0.89395527564283</v>
      </c>
      <c r="AG63" s="65" t="n">
        <f aca="false">IFERROR(('WB GDP current US$ old'!AG63/1000000000)/'WB GDP constant US$ old'!AG63,"")</f>
        <v>0.799441696732207</v>
      </c>
      <c r="AH63" s="65" t="n">
        <f aca="false">IFERROR(('WB GDP current US$ old'!AH63/1000000000)/'WB GDP constant US$ old'!AH63,"")</f>
        <v>0.720941199695236</v>
      </c>
      <c r="AI63" s="65" t="n">
        <f aca="false">IFERROR(('WB GDP current US$ old'!AI63/1000000000)/'WB GDP constant US$ old'!AI63,"")</f>
        <v>0.797675230004036</v>
      </c>
      <c r="AJ63" s="65" t="n">
        <f aca="false">IFERROR(('WB GDP current US$ old'!AJ63/1000000000)/'WB GDP constant US$ old'!AJ63,"")</f>
        <v>0.594872495388875</v>
      </c>
      <c r="AK63" s="65" t="n">
        <f aca="false">IFERROR(('WB GDP current US$ old'!AK63/1000000000)/'WB GDP constant US$ old'!AK63,"")</f>
        <v>0.613599459020965</v>
      </c>
      <c r="AL63" s="65" t="n">
        <f aca="false">IFERROR(('WB GDP current US$ old'!AL63/1000000000)/'WB GDP constant US$ old'!AL63,"")</f>
        <v>0.652132542231312</v>
      </c>
      <c r="AM63" s="65" t="n">
        <f aca="false">IFERROR(('WB GDP current US$ old'!AM63/1000000000)/'WB GDP constant US$ old'!AM63,"")</f>
        <v>0.560507292589491</v>
      </c>
      <c r="AN63" s="65" t="n">
        <f aca="false">IFERROR(('WB GDP current US$ old'!AN63/1000000000)/'WB GDP constant US$ old'!AN63,"")</f>
        <v>0.53010613799479</v>
      </c>
      <c r="AO63" s="65" t="n">
        <f aca="false">IFERROR(('WB GDP current US$ old'!AO63/1000000000)/'WB GDP constant US$ old'!AO63,"")</f>
        <v>0.572356224960903</v>
      </c>
      <c r="AP63" s="65" t="n">
        <f aca="false">IFERROR(('WB GDP current US$ old'!AP63/1000000000)/'WB GDP constant US$ old'!AP63,"")</f>
        <v>0.581039757169011</v>
      </c>
      <c r="AQ63" s="65" t="n">
        <f aca="false">IFERROR(('WB GDP current US$ old'!AQ63/1000000000)/'WB GDP constant US$ old'!AQ63,"")</f>
        <v>0.552958091015221</v>
      </c>
      <c r="AR63" s="65" t="n">
        <f aca="false">IFERROR(('WB GDP current US$ old'!AR63/1000000000)/'WB GDP constant US$ old'!AR63,"")</f>
        <v>0.540847262166212</v>
      </c>
      <c r="AS63" s="65" t="n">
        <f aca="false">IFERROR(('WB GDP current US$ old'!AS63/1000000000)/'WB GDP constant US$ old'!AS63,"")</f>
        <v>0.586923755336985</v>
      </c>
      <c r="AT63" s="65" t="n">
        <f aca="false">IFERROR(('WB GDP current US$ old'!AT63/1000000000)/'WB GDP constant US$ old'!AT63,"")</f>
        <v>0.569355595853017</v>
      </c>
      <c r="AU63" s="65" t="n">
        <f aca="false">IFERROR(('WB GDP current US$ old'!AU63/1000000000)/'WB GDP constant US$ old'!AU63,"")</f>
        <v>0.55901269048938</v>
      </c>
      <c r="AV63" s="65" t="n">
        <f aca="false">IFERROR(('WB GDP current US$ old'!AV63/1000000000)/'WB GDP constant US$ old'!AV63,"")</f>
        <v>0.623477871214265</v>
      </c>
      <c r="AW63" s="65" t="n">
        <f aca="false">IFERROR(('WB GDP current US$ old'!AW63/1000000000)/'WB GDP constant US$ old'!AW63,"")</f>
        <v>0.751578952927946</v>
      </c>
      <c r="AX63" s="65" t="n">
        <f aca="false">IFERROR(('WB GDP current US$ old'!AX63/1000000000)/'WB GDP constant US$ old'!AX63,"")</f>
        <v>0.85837028276429</v>
      </c>
      <c r="AY63" s="65" t="n">
        <f aca="false">IFERROR(('WB GDP current US$ old'!AY63/1000000000)/'WB GDP constant US$ old'!AY63,"")</f>
        <v>0.957124973771339</v>
      </c>
      <c r="AZ63" s="65" t="n">
        <f aca="false">IFERROR(('WB GDP current US$ old'!AZ63/1000000000)/'WB GDP constant US$ old'!AZ63,"")</f>
        <v>1.06659008156675</v>
      </c>
      <c r="BA63" s="65" t="n">
        <f aca="false">IFERROR(('WB GDP current US$ old'!BA63/1000000000)/'WB GDP constant US$ old'!BA63,"")</f>
        <v>1.32092295579185</v>
      </c>
      <c r="BB63" s="65" t="n">
        <f aca="false">IFERROR(('WB GDP current US$ old'!BB63/1000000000)/'WB GDP constant US$ old'!BB63,"")</f>
        <v>1.04313549611579</v>
      </c>
      <c r="BC63" s="65" t="n">
        <f aca="false">IFERROR(('WB GDP current US$ old'!BC63/1000000000)/'WB GDP constant US$ old'!BC63,"")</f>
        <v>1.18263862468704</v>
      </c>
      <c r="BD63" s="65" t="n">
        <f aca="false">IFERROR(('WB GDP current US$ old'!BD63/1000000000)/'WB GDP constant US$ old'!BD63,"")</f>
        <v>1.42815076479147</v>
      </c>
      <c r="BE63" s="65" t="n">
        <f aca="false">IFERROR(('WB GDP current US$ old'!BE63/1000000000)/'WB GDP constant US$ old'!BE63,"")</f>
        <v>1.44165702917913</v>
      </c>
      <c r="BF63" s="65" t="n">
        <f aca="false">IFERROR(('WB GDP current US$ old'!BF63/1000000000)/'WB GDP constant US$ old'!BF63,"")</f>
        <v>1.40710743070382</v>
      </c>
      <c r="BG63" s="65" t="n">
        <f aca="false">IFERROR(('WB GDP current US$ old'!BG63/1000000000)/'WB GDP constant US$ old'!BG63,"")</f>
        <v>1.38232932368449</v>
      </c>
      <c r="BH63" s="65" t="n">
        <f aca="false">IFERROR(('WB GDP current US$ old'!BH63/1000000000)/'WB GDP constant US$ old'!BH63,"")</f>
        <v>1.03694349472292</v>
      </c>
      <c r="BI63" s="65" t="n">
        <f aca="false">IFERROR(('WB GDP current US$ old'!BI63/1000000000)/'WB GDP constant US$ old'!BI63,"")</f>
        <v>0.966336892723166</v>
      </c>
      <c r="BJ63" s="65" t="n">
        <f aca="false">IFERROR(('WB GDP current US$ old'!BJ63/1000000000)/'WB GDP constant US$ old'!BJ63,"")</f>
        <v>1.01456225600137</v>
      </c>
      <c r="BK63" s="65" t="n">
        <f aca="false">IFERROR(('WB GDP current US$ old'!BK63/1000000000)/'WB GDP constant US$ old'!BK63,"")</f>
        <v>1.03341850941336</v>
      </c>
      <c r="BL63" s="65" t="n">
        <f aca="false">IFERROR(('WB GDP current US$ old'!BL63/1000000000)/'WB GDP constant US$ old'!BL63,"")</f>
        <v>1</v>
      </c>
    </row>
    <row r="64" customFormat="false" ht="15" hidden="false" customHeight="false" outlineLevel="0" collapsed="false">
      <c r="A64" s="0" t="s">
        <v>1068</v>
      </c>
      <c r="B64" s="0" t="s">
        <v>1069</v>
      </c>
      <c r="C64" s="0" t="s">
        <v>1057</v>
      </c>
      <c r="D64" s="0" t="s">
        <v>1058</v>
      </c>
      <c r="E64" s="65" t="n">
        <f aca="false">IFERROR(('WB GDP current US$ old'!E64/1000000000)/'WB GDP constant US$ old'!E64,"")</f>
        <v>0.258512829954186</v>
      </c>
      <c r="F64" s="65" t="n">
        <f aca="false">IFERROR(('WB GDP current US$ old'!F64/1000000000)/'WB GDP constant US$ old'!F64,"")</f>
        <v>0.255436581792653</v>
      </c>
      <c r="G64" s="65" t="n">
        <f aca="false">IFERROR(('WB GDP current US$ old'!G64/1000000000)/'WB GDP constant US$ old'!G64,"")</f>
        <v>0.234318350430662</v>
      </c>
      <c r="H64" s="65" t="n">
        <f aca="false">IFERROR(('WB GDP current US$ old'!H64/1000000000)/'WB GDP constant US$ old'!H64,"")</f>
        <v>0.239901847367161</v>
      </c>
      <c r="I64" s="65" t="n">
        <f aca="false">IFERROR(('WB GDP current US$ old'!I64/1000000000)/'WB GDP constant US$ old'!I64,"")</f>
        <v>0.253228145223838</v>
      </c>
      <c r="J64" s="65" t="n">
        <f aca="false">IFERROR(('WB GDP current US$ old'!J64/1000000000)/'WB GDP constant US$ old'!J64,"")</f>
        <v>0.269011090248383</v>
      </c>
      <c r="K64" s="65" t="n">
        <f aca="false">IFERROR(('WB GDP current US$ old'!K64/1000000000)/'WB GDP constant US$ old'!K64,"")</f>
        <v>0.273803054540667</v>
      </c>
      <c r="L64" s="65" t="n">
        <f aca="false">IFERROR(('WB GDP current US$ old'!L64/1000000000)/'WB GDP constant US$ old'!L64,"")</f>
        <v>0.267732680217313</v>
      </c>
      <c r="M64" s="65" t="n">
        <f aca="false">IFERROR(('WB GDP current US$ old'!M64/1000000000)/'WB GDP constant US$ old'!M64,"")</f>
        <v>0.263177161863225</v>
      </c>
      <c r="N64" s="65" t="n">
        <f aca="false">IFERROR(('WB GDP current US$ old'!N64/1000000000)/'WB GDP constant US$ old'!N64,"")</f>
        <v>0.266943497985712</v>
      </c>
      <c r="O64" s="65" t="n">
        <f aca="false">IFERROR(('WB GDP current US$ old'!O64/1000000000)/'WB GDP constant US$ old'!O64,"")</f>
        <v>0.264059891482374</v>
      </c>
      <c r="P64" s="65" t="n">
        <f aca="false">IFERROR(('WB GDP current US$ old'!P64/1000000000)/'WB GDP constant US$ old'!P64,"")</f>
        <v>0.26594916194329</v>
      </c>
      <c r="Q64" s="65" t="n">
        <f aca="false">IFERROR(('WB GDP current US$ old'!Q64/1000000000)/'WB GDP constant US$ old'!Q64,"")</f>
        <v>0.287036869554105</v>
      </c>
      <c r="R64" s="65" t="n">
        <f aca="false">IFERROR(('WB GDP current US$ old'!R64/1000000000)/'WB GDP constant US$ old'!R64,"")</f>
        <v>0.333623347053227</v>
      </c>
      <c r="S64" s="65" t="n">
        <f aca="false">IFERROR(('WB GDP current US$ old'!S64/1000000000)/'WB GDP constant US$ old'!S64,"")</f>
        <v>0.360892905762424</v>
      </c>
      <c r="T64" s="65" t="n">
        <f aca="false">IFERROR(('WB GDP current US$ old'!T64/1000000000)/'WB GDP constant US$ old'!T64,"")</f>
        <v>0.381140555458109</v>
      </c>
      <c r="U64" s="65" t="n">
        <f aca="false">IFERROR(('WB GDP current US$ old'!U64/1000000000)/'WB GDP constant US$ old'!U64,"")</f>
        <v>0.374041113187737</v>
      </c>
      <c r="V64" s="65" t="n">
        <f aca="false">IFERROR(('WB GDP current US$ old'!V64/1000000000)/'WB GDP constant US$ old'!V64,"")</f>
        <v>0.401157936187662</v>
      </c>
      <c r="W64" s="65" t="n">
        <f aca="false">IFERROR(('WB GDP current US$ old'!W64/1000000000)/'WB GDP constant US$ old'!W64,"")</f>
        <v>0.356441123591697</v>
      </c>
      <c r="X64" s="65" t="n">
        <f aca="false">IFERROR(('WB GDP current US$ old'!X64/1000000000)/'WB GDP constant US$ old'!X64,"")</f>
        <v>0.385404963244457</v>
      </c>
      <c r="Y64" s="65" t="n">
        <f aca="false">IFERROR(('WB GDP current US$ old'!Y64/1000000000)/'WB GDP constant US$ old'!Y64,"")</f>
        <v>0.413227831952532</v>
      </c>
      <c r="Z64" s="65" t="n">
        <f aca="false">IFERROR(('WB GDP current US$ old'!Z64/1000000000)/'WB GDP constant US$ old'!Z64,"")</f>
        <v>0.416889982541413</v>
      </c>
      <c r="AA64" s="65" t="n">
        <f aca="false">IFERROR(('WB GDP current US$ old'!AA64/1000000000)/'WB GDP constant US$ old'!AA64,"")</f>
        <v>0.412584736376707</v>
      </c>
      <c r="AB64" s="65" t="n">
        <f aca="false">IFERROR(('WB GDP current US$ old'!AB64/1000000000)/'WB GDP constant US$ old'!AB64,"")</f>
        <v>0.403517103240571</v>
      </c>
      <c r="AC64" s="65" t="n">
        <f aca="false">IFERROR(('WB GDP current US$ old'!AC64/1000000000)/'WB GDP constant US$ old'!AC64,"")</f>
        <v>0.400380473237015</v>
      </c>
      <c r="AD64" s="65" t="n">
        <f aca="false">IFERROR(('WB GDP current US$ old'!AD64/1000000000)/'WB GDP constant US$ old'!AD64,"")</f>
        <v>0.409499212241686</v>
      </c>
      <c r="AE64" s="65" t="n">
        <f aca="false">IFERROR(('WB GDP current US$ old'!AE64/1000000000)/'WB GDP constant US$ old'!AE64,"")</f>
        <v>0.381916904202645</v>
      </c>
      <c r="AF64" s="65" t="n">
        <f aca="false">IFERROR(('WB GDP current US$ old'!AF64/1000000000)/'WB GDP constant US$ old'!AF64,"")</f>
        <v>0.34680984142146</v>
      </c>
      <c r="AG64" s="65" t="n">
        <f aca="false">IFERROR(('WB GDP current US$ old'!AG64/1000000000)/'WB GDP constant US$ old'!AG64,"")</f>
        <v>0.351208222462187</v>
      </c>
      <c r="AH64" s="65" t="n">
        <f aca="false">IFERROR(('WB GDP current US$ old'!AH64/1000000000)/'WB GDP constant US$ old'!AH64,"")</f>
        <v>0.358278003374787</v>
      </c>
      <c r="AI64" s="65" t="n">
        <f aca="false">IFERROR(('WB GDP current US$ old'!AI64/1000000000)/'WB GDP constant US$ old'!AI64,"")</f>
        <v>0.364335801214972</v>
      </c>
      <c r="AJ64" s="65" t="n">
        <f aca="false">IFERROR(('WB GDP current US$ old'!AJ64/1000000000)/'WB GDP constant US$ old'!AJ64,"")</f>
        <v>0.366455650774595</v>
      </c>
      <c r="AK64" s="65" t="n">
        <f aca="false">IFERROR(('WB GDP current US$ old'!AK64/1000000000)/'WB GDP constant US$ old'!AK64,"")</f>
        <v>0.370818278337626</v>
      </c>
      <c r="AL64" s="65" t="n">
        <f aca="false">IFERROR(('WB GDP current US$ old'!AL64/1000000000)/'WB GDP constant US$ old'!AL64,"")</f>
        <v>0.367160670484134</v>
      </c>
      <c r="AM64" s="65" t="n">
        <f aca="false">IFERROR(('WB GDP current US$ old'!AM64/1000000000)/'WB GDP constant US$ old'!AM64,"")</f>
        <v>0.39926831139255</v>
      </c>
      <c r="AN64" s="65" t="n">
        <f aca="false">IFERROR(('WB GDP current US$ old'!AN64/1000000000)/'WB GDP constant US$ old'!AN64,"")</f>
        <v>0.449144991490036</v>
      </c>
      <c r="AO64" s="65" t="n">
        <f aca="false">IFERROR(('WB GDP current US$ old'!AO64/1000000000)/'WB GDP constant US$ old'!AO64,"")</f>
        <v>0.473594002146526</v>
      </c>
      <c r="AP64" s="65" t="n">
        <f aca="false">IFERROR(('WB GDP current US$ old'!AP64/1000000000)/'WB GDP constant US$ old'!AP64,"")</f>
        <v>0.458337854022741</v>
      </c>
      <c r="AQ64" s="65" t="n">
        <f aca="false">IFERROR(('WB GDP current US$ old'!AQ64/1000000000)/'WB GDP constant US$ old'!AQ64,"")</f>
        <v>0.412868041660631</v>
      </c>
      <c r="AR64" s="65" t="n">
        <f aca="false">IFERROR(('WB GDP current US$ old'!AR64/1000000000)/'WB GDP constant US$ old'!AR64,"")</f>
        <v>0.428047618315396</v>
      </c>
      <c r="AS64" s="65" t="n">
        <f aca="false">IFERROR(('WB GDP current US$ old'!AS64/1000000000)/'WB GDP constant US$ old'!AS64,"")</f>
        <v>0.438954952890024</v>
      </c>
      <c r="AT64" s="65" t="n">
        <f aca="false">IFERROR(('WB GDP current US$ old'!AT64/1000000000)/'WB GDP constant US$ old'!AT64,"")</f>
        <v>0.437659912947083</v>
      </c>
      <c r="AU64" s="65" t="n">
        <f aca="false">IFERROR(('WB GDP current US$ old'!AU64/1000000000)/'WB GDP constant US$ old'!AU64,"")</f>
        <v>0.449110685465246</v>
      </c>
      <c r="AV64" s="65" t="n">
        <f aca="false">IFERROR(('WB GDP current US$ old'!AV64/1000000000)/'WB GDP constant US$ old'!AV64,"")</f>
        <v>0.467504836555669</v>
      </c>
      <c r="AW64" s="65" t="n">
        <f aca="false">IFERROR(('WB GDP current US$ old'!AW64/1000000000)/'WB GDP constant US$ old'!AW64,"")</f>
        <v>0.497699344227136</v>
      </c>
      <c r="AX64" s="65" t="n">
        <f aca="false">IFERROR(('WB GDP current US$ old'!AX64/1000000000)/'WB GDP constant US$ old'!AX64,"")</f>
        <v>0.525497702175462</v>
      </c>
      <c r="AY64" s="65" t="n">
        <f aca="false">IFERROR(('WB GDP current US$ old'!AY64/1000000000)/'WB GDP constant US$ old'!AY64,"")</f>
        <v>0.571405887475624</v>
      </c>
      <c r="AZ64" s="65" t="n">
        <f aca="false">IFERROR(('WB GDP current US$ old'!AZ64/1000000000)/'WB GDP constant US$ old'!AZ64,"")</f>
        <v>0.644136959721054</v>
      </c>
      <c r="BA64" s="65" t="n">
        <f aca="false">IFERROR(('WB GDP current US$ old'!BA64/1000000000)/'WB GDP constant US$ old'!BA64,"")</f>
        <v>0.751564170905403</v>
      </c>
      <c r="BB64" s="65" t="n">
        <f aca="false">IFERROR(('WB GDP current US$ old'!BB64/1000000000)/'WB GDP constant US$ old'!BB64,"")</f>
        <v>0.756675223469844</v>
      </c>
      <c r="BC64" s="65" t="n">
        <f aca="false">IFERROR(('WB GDP current US$ old'!BC64/1000000000)/'WB GDP constant US$ old'!BC64,"")</f>
        <v>0.835602899482746</v>
      </c>
      <c r="BD64" s="65" t="n">
        <f aca="false">IFERROR(('WB GDP current US$ old'!BD64/1000000000)/'WB GDP constant US$ old'!BD64,"")</f>
        <v>0.941143459738736</v>
      </c>
      <c r="BE64" s="65" t="n">
        <f aca="false">IFERROR(('WB GDP current US$ old'!BE64/1000000000)/'WB GDP constant US$ old'!BE64,"")</f>
        <v>0.976101120697838</v>
      </c>
      <c r="BF64" s="65" t="n">
        <f aca="false">IFERROR(('WB GDP current US$ old'!BF64/1000000000)/'WB GDP constant US$ old'!BF64,"")</f>
        <v>1.00458643645688</v>
      </c>
      <c r="BG64" s="65" t="n">
        <f aca="false">IFERROR(('WB GDP current US$ old'!BG64/1000000000)/'WB GDP constant US$ old'!BG64,"")</f>
        <v>1.01349099147332</v>
      </c>
      <c r="BH64" s="65" t="n">
        <f aca="false">IFERROR(('WB GDP current US$ old'!BH64/1000000000)/'WB GDP constant US$ old'!BH64,"")</f>
        <v>0.990308717880778</v>
      </c>
      <c r="BI64" s="65" t="n">
        <f aca="false">IFERROR(('WB GDP current US$ old'!BI64/1000000000)/'WB GDP constant US$ old'!BI64,"")</f>
        <v>0.94972727808664</v>
      </c>
      <c r="BJ64" s="65" t="n">
        <f aca="false">IFERROR(('WB GDP current US$ old'!BJ64/1000000000)/'WB GDP constant US$ old'!BJ64,"")</f>
        <v>0.973297833061989</v>
      </c>
      <c r="BK64" s="65" t="n">
        <f aca="false">IFERROR(('WB GDP current US$ old'!BK64/1000000000)/'WB GDP constant US$ old'!BK64,"")</f>
        <v>1.02266848862856</v>
      </c>
      <c r="BL64" s="65" t="n">
        <f aca="false">IFERROR(('WB GDP current US$ old'!BL64/1000000000)/'WB GDP constant US$ old'!BL64,"")</f>
        <v>1</v>
      </c>
    </row>
    <row r="65" customFormat="false" ht="15" hidden="false" customHeight="false" outlineLevel="0" collapsed="false">
      <c r="A65" s="0" t="s">
        <v>1070</v>
      </c>
      <c r="B65" s="0" t="s">
        <v>1071</v>
      </c>
      <c r="C65" s="0" t="s">
        <v>1057</v>
      </c>
      <c r="D65" s="0" t="s">
        <v>1058</v>
      </c>
      <c r="E65" s="65" t="n">
        <f aca="false">IFERROR(('WB GDP current US$ old'!E65/1000000000)/'WB GDP constant US$ old'!E65,"")</f>
        <v>0.139609561270258</v>
      </c>
      <c r="F65" s="65" t="n">
        <f aca="false">IFERROR(('WB GDP current US$ old'!F65/1000000000)/'WB GDP constant US$ old'!F65,"")</f>
        <v>0.134765954074908</v>
      </c>
      <c r="G65" s="65" t="n">
        <f aca="false">IFERROR(('WB GDP current US$ old'!G65/1000000000)/'WB GDP constant US$ old'!G65,"")</f>
        <v>0.134168800116666</v>
      </c>
      <c r="H65" s="65" t="n">
        <f aca="false">IFERROR(('WB GDP current US$ old'!H65/1000000000)/'WB GDP constant US$ old'!H65,"")</f>
        <v>0.135067435171864</v>
      </c>
      <c r="I65" s="65" t="n">
        <f aca="false">IFERROR(('WB GDP current US$ old'!I65/1000000000)/'WB GDP constant US$ old'!I65,"")</f>
        <v>0.143199489330429</v>
      </c>
      <c r="J65" s="65" t="n">
        <f aca="false">IFERROR(('WB GDP current US$ old'!J65/1000000000)/'WB GDP constant US$ old'!J65,"")</f>
        <v>0.147373876014394</v>
      </c>
      <c r="K65" s="65" t="n">
        <f aca="false">IFERROR(('WB GDP current US$ old'!K65/1000000000)/'WB GDP constant US$ old'!K65,"")</f>
        <v>0.139672286754335</v>
      </c>
      <c r="L65" s="65" t="n">
        <f aca="false">IFERROR(('WB GDP current US$ old'!L65/1000000000)/'WB GDP constant US$ old'!L65,"")</f>
        <v>0.139193869336952</v>
      </c>
      <c r="M65" s="65" t="n">
        <f aca="false">IFERROR(('WB GDP current US$ old'!M65/1000000000)/'WB GDP constant US$ old'!M65,"")</f>
        <v>0.14065576579877</v>
      </c>
      <c r="N65" s="65" t="n">
        <f aca="false">IFERROR(('WB GDP current US$ old'!N65/1000000000)/'WB GDP constant US$ old'!N65,"")</f>
        <v>0.147852287498542</v>
      </c>
      <c r="O65" s="65" t="n">
        <f aca="false">IFERROR(('WB GDP current US$ old'!O65/1000000000)/'WB GDP constant US$ old'!O65,"")</f>
        <v>0.144903773626198</v>
      </c>
      <c r="P65" s="65" t="n">
        <f aca="false">IFERROR(('WB GDP current US$ old'!P65/1000000000)/'WB GDP constant US$ old'!P65,"")</f>
        <v>0.147665288688267</v>
      </c>
      <c r="Q65" s="65" t="n">
        <f aca="false">IFERROR(('WB GDP current US$ old'!Q65/1000000000)/'WB GDP constant US$ old'!Q65,"")</f>
        <v>0.151767252739921</v>
      </c>
      <c r="R65" s="65" t="n">
        <f aca="false">IFERROR(('WB GDP current US$ old'!R65/1000000000)/'WB GDP constant US$ old'!R65,"")</f>
        <v>0.180389700393237</v>
      </c>
      <c r="S65" s="65" t="n">
        <f aca="false">IFERROR(('WB GDP current US$ old'!S65/1000000000)/'WB GDP constant US$ old'!S65,"")</f>
        <v>0.237600071214576</v>
      </c>
      <c r="T65" s="65" t="n">
        <f aca="false">IFERROR(('WB GDP current US$ old'!T65/1000000000)/'WB GDP constant US$ old'!T65,"")</f>
        <v>0.249053291095515</v>
      </c>
      <c r="U65" s="65" t="n">
        <f aca="false">IFERROR(('WB GDP current US$ old'!U65/1000000000)/'WB GDP constant US$ old'!U65,"")</f>
        <v>0.252676082476022</v>
      </c>
      <c r="V65" s="65" t="n">
        <f aca="false">IFERROR(('WB GDP current US$ old'!V65/1000000000)/'WB GDP constant US$ old'!V65,"")</f>
        <v>0.272213775168898</v>
      </c>
      <c r="W65" s="65" t="n">
        <f aca="false">IFERROR(('WB GDP current US$ old'!W65/1000000000)/'WB GDP constant US$ old'!W65,"")</f>
        <v>0.298560223627732</v>
      </c>
      <c r="X65" s="65" t="n">
        <f aca="false">IFERROR(('WB GDP current US$ old'!X65/1000000000)/'WB GDP constant US$ old'!X65,"")</f>
        <v>0.351152265443083</v>
      </c>
      <c r="Y65" s="65" t="n">
        <f aca="false">IFERROR(('WB GDP current US$ old'!Y65/1000000000)/'WB GDP constant US$ old'!Y65,"")</f>
        <v>0.42830192757295</v>
      </c>
      <c r="Z65" s="65" t="n">
        <f aca="false">IFERROR(('WB GDP current US$ old'!Z65/1000000000)/'WB GDP constant US$ old'!Z65,"")</f>
        <v>0.460418231582752</v>
      </c>
      <c r="AA65" s="65" t="n">
        <f aca="false">IFERROR(('WB GDP current US$ old'!AA65/1000000000)/'WB GDP constant US$ old'!AA65,"")</f>
        <v>0.438515962302431</v>
      </c>
      <c r="AB65" s="65" t="n">
        <f aca="false">IFERROR(('WB GDP current US$ old'!AB65/1000000000)/'WB GDP constant US$ old'!AB65,"")</f>
        <v>0.441927491080413</v>
      </c>
      <c r="AC65" s="65" t="n">
        <f aca="false">IFERROR(('WB GDP current US$ old'!AC65/1000000000)/'WB GDP constant US$ old'!AC65,"")</f>
        <v>0.429571942252773</v>
      </c>
      <c r="AD65" s="65" t="n">
        <f aca="false">IFERROR(('WB GDP current US$ old'!AD65/1000000000)/'WB GDP constant US$ old'!AD65,"")</f>
        <v>0.436346849957557</v>
      </c>
      <c r="AE65" s="65" t="n">
        <f aca="false">IFERROR(('WB GDP current US$ old'!AE65/1000000000)/'WB GDP constant US$ old'!AE65,"")</f>
        <v>0.426716427164191</v>
      </c>
      <c r="AF65" s="65" t="n">
        <f aca="false">IFERROR(('WB GDP current US$ old'!AF65/1000000000)/'WB GDP constant US$ old'!AF65,"")</f>
        <v>0.416226306316681</v>
      </c>
      <c r="AG65" s="65" t="n">
        <f aca="false">IFERROR(('WB GDP current US$ old'!AG65/1000000000)/'WB GDP constant US$ old'!AG65,"")</f>
        <v>0.427656866943664</v>
      </c>
      <c r="AH65" s="65" t="n">
        <f aca="false">IFERROR(('WB GDP current US$ old'!AH65/1000000000)/'WB GDP constant US$ old'!AH65,"")</f>
        <v>0.426668143843292</v>
      </c>
      <c r="AI65" s="65" t="n">
        <f aca="false">IFERROR(('WB GDP current US$ old'!AI65/1000000000)/'WB GDP constant US$ old'!AI65,"")</f>
        <v>0.473043749243939</v>
      </c>
      <c r="AJ65" s="65" t="n">
        <f aca="false">IFERROR(('WB GDP current US$ old'!AJ65/1000000000)/'WB GDP constant US$ old'!AJ65,"")</f>
        <v>0.477654507821912</v>
      </c>
      <c r="AK65" s="65" t="n">
        <f aca="false">IFERROR(('WB GDP current US$ old'!AK65/1000000000)/'WB GDP constant US$ old'!AK65,"")</f>
        <v>0.503478391194052</v>
      </c>
      <c r="AL65" s="65" t="n">
        <f aca="false">IFERROR(('WB GDP current US$ old'!AL65/1000000000)/'WB GDP constant US$ old'!AL65,"")</f>
        <v>0.533927748794743</v>
      </c>
      <c r="AM65" s="65" t="n">
        <f aca="false">IFERROR(('WB GDP current US$ old'!AM65/1000000000)/'WB GDP constant US$ old'!AM65,"")</f>
        <v>0.543916042404085</v>
      </c>
      <c r="AN65" s="65" t="n">
        <f aca="false">IFERROR(('WB GDP current US$ old'!AN65/1000000000)/'WB GDP constant US$ old'!AN65,"")</f>
        <v>0.542710693846058</v>
      </c>
      <c r="AO65" s="65" t="n">
        <f aca="false">IFERROR(('WB GDP current US$ old'!AO65/1000000000)/'WB GDP constant US$ old'!AO65,"")</f>
        <v>0.560195761622556</v>
      </c>
      <c r="AP65" s="65" t="n">
        <f aca="false">IFERROR(('WB GDP current US$ old'!AP65/1000000000)/'WB GDP constant US$ old'!AP65,"")</f>
        <v>0.572039432892761</v>
      </c>
      <c r="AQ65" s="65" t="n">
        <f aca="false">IFERROR(('WB GDP current US$ old'!AQ65/1000000000)/'WB GDP constant US$ old'!AQ65,"")</f>
        <v>0.554447899017005</v>
      </c>
      <c r="AR65" s="65" t="n">
        <f aca="false">IFERROR(('WB GDP current US$ old'!AR65/1000000000)/'WB GDP constant US$ old'!AR65,"")</f>
        <v>0.577739290727907</v>
      </c>
      <c r="AS65" s="65" t="n">
        <f aca="false">IFERROR(('WB GDP current US$ old'!AS65/1000000000)/'WB GDP constant US$ old'!AS65,"")</f>
        <v>0.60227960377229</v>
      </c>
      <c r="AT65" s="65" t="n">
        <f aca="false">IFERROR(('WB GDP current US$ old'!AT65/1000000000)/'WB GDP constant US$ old'!AT65,"")</f>
        <v>0.589914220100979</v>
      </c>
      <c r="AU65" s="65" t="n">
        <f aca="false">IFERROR(('WB GDP current US$ old'!AU65/1000000000)/'WB GDP constant US$ old'!AU65,"")</f>
        <v>0.563796813740509</v>
      </c>
      <c r="AV65" s="65" t="n">
        <f aca="false">IFERROR(('WB GDP current US$ old'!AV65/1000000000)/'WB GDP constant US$ old'!AV65,"")</f>
        <v>0.598247249562921</v>
      </c>
      <c r="AW65" s="65" t="n">
        <f aca="false">IFERROR(('WB GDP current US$ old'!AW65/1000000000)/'WB GDP constant US$ old'!AW65,"")</f>
        <v>0.65172566707514</v>
      </c>
      <c r="AX65" s="65" t="n">
        <f aca="false">IFERROR(('WB GDP current US$ old'!AX65/1000000000)/'WB GDP constant US$ old'!AX65,"")</f>
        <v>0.715998864171511</v>
      </c>
      <c r="AY65" s="65" t="n">
        <f aca="false">IFERROR(('WB GDP current US$ old'!AY65/1000000000)/'WB GDP constant US$ old'!AY65,"")</f>
        <v>0.771294346038694</v>
      </c>
      <c r="AZ65" s="65" t="n">
        <f aca="false">IFERROR(('WB GDP current US$ old'!AZ65/1000000000)/'WB GDP constant US$ old'!AZ65,"")</f>
        <v>0.863994383208242</v>
      </c>
      <c r="BA65" s="65" t="n">
        <f aca="false">IFERROR(('WB GDP current US$ old'!BA65/1000000000)/'WB GDP constant US$ old'!BA65,"")</f>
        <v>0.941576193230661</v>
      </c>
      <c r="BB65" s="65" t="n">
        <f aca="false">IFERROR(('WB GDP current US$ old'!BB65/1000000000)/'WB GDP constant US$ old'!BB65,"")</f>
        <v>0.900727979605306</v>
      </c>
      <c r="BC65" s="65" t="n">
        <f aca="false">IFERROR(('WB GDP current US$ old'!BC65/1000000000)/'WB GDP constant US$ old'!BC65,"")</f>
        <v>1.03077341229095</v>
      </c>
      <c r="BD65" s="65" t="n">
        <f aca="false">IFERROR(('WB GDP current US$ old'!BD65/1000000000)/'WB GDP constant US$ old'!BD65,"")</f>
        <v>1.10081125652451</v>
      </c>
      <c r="BE65" s="65" t="n">
        <f aca="false">IFERROR(('WB GDP current US$ old'!BE65/1000000000)/'WB GDP constant US$ old'!BE65,"")</f>
        <v>1.10743346124085</v>
      </c>
      <c r="BF65" s="65" t="n">
        <f aca="false">IFERROR(('WB GDP current US$ old'!BF65/1000000000)/'WB GDP constant US$ old'!BF65,"")</f>
        <v>1.08056149521161</v>
      </c>
      <c r="BG65" s="65" t="n">
        <f aca="false">IFERROR(('WB GDP current US$ old'!BG65/1000000000)/'WB GDP constant US$ old'!BG65,"")</f>
        <v>1.07554616287172</v>
      </c>
      <c r="BH65" s="65" t="n">
        <f aca="false">IFERROR(('WB GDP current US$ old'!BH65/1000000000)/'WB GDP constant US$ old'!BH65,"")</f>
        <v>0.99818987832068</v>
      </c>
      <c r="BI65" s="65" t="n">
        <f aca="false">IFERROR(('WB GDP current US$ old'!BI65/1000000000)/'WB GDP constant US$ old'!BI65,"")</f>
        <v>0.97444448022439</v>
      </c>
      <c r="BJ65" s="65" t="n">
        <f aca="false">IFERROR(('WB GDP current US$ old'!BJ65/1000000000)/'WB GDP constant US$ old'!BJ65,"")</f>
        <v>1.00559936112987</v>
      </c>
      <c r="BK65" s="65" t="n">
        <f aca="false">IFERROR(('WB GDP current US$ old'!BK65/1000000000)/'WB GDP constant US$ old'!BK65,"")</f>
        <v>0.992508725494563</v>
      </c>
      <c r="BL65" s="65" t="n">
        <f aca="false">IFERROR(('WB GDP current US$ old'!BL65/1000000000)/'WB GDP constant US$ old'!BL65,"")</f>
        <v>1</v>
      </c>
    </row>
    <row r="66" customFormat="false" ht="15" hidden="false" customHeight="false" outlineLevel="0" collapsed="false">
      <c r="A66" s="0" t="s">
        <v>1072</v>
      </c>
      <c r="B66" s="0" t="s">
        <v>1073</v>
      </c>
      <c r="C66" s="0" t="s">
        <v>1057</v>
      </c>
      <c r="D66" s="0" t="s">
        <v>1058</v>
      </c>
      <c r="E66" s="65" t="n">
        <f aca="false">IFERROR(('WB GDP current US$ old'!E66/1000000000)/'WB GDP constant US$ old'!E66,"")</f>
        <v>0.106237898966525</v>
      </c>
      <c r="F66" s="65" t="n">
        <f aca="false">IFERROR(('WB GDP current US$ old'!F66/1000000000)/'WB GDP constant US$ old'!F66,"")</f>
        <v>0.100622603174263</v>
      </c>
      <c r="G66" s="65" t="n">
        <f aca="false">IFERROR(('WB GDP current US$ old'!G66/1000000000)/'WB GDP constant US$ old'!G66,"")</f>
        <v>0.0968917232160063</v>
      </c>
      <c r="H66" s="65" t="n">
        <f aca="false">IFERROR(('WB GDP current US$ old'!H66/1000000000)/'WB GDP constant US$ old'!H66,"")</f>
        <v>0.100264825554091</v>
      </c>
      <c r="I66" s="65" t="n">
        <f aca="false">IFERROR(('WB GDP current US$ old'!I66/1000000000)/'WB GDP constant US$ old'!I66,"")</f>
        <v>0.104141363074142</v>
      </c>
      <c r="J66" s="65" t="n">
        <f aca="false">IFERROR(('WB GDP current US$ old'!J66/1000000000)/'WB GDP constant US$ old'!J66,"")</f>
        <v>0.108806308157985</v>
      </c>
      <c r="K66" s="65" t="n">
        <f aca="false">IFERROR(('WB GDP current US$ old'!K66/1000000000)/'WB GDP constant US$ old'!K66,"")</f>
        <v>0.111617331632438</v>
      </c>
      <c r="L66" s="65" t="n">
        <f aca="false">IFERROR(('WB GDP current US$ old'!L66/1000000000)/'WB GDP constant US$ old'!L66,"")</f>
        <v>0.111413111322872</v>
      </c>
      <c r="M66" s="65" t="n">
        <f aca="false">IFERROR(('WB GDP current US$ old'!M66/1000000000)/'WB GDP constant US$ old'!M66,"")</f>
        <v>0.111180891086837</v>
      </c>
      <c r="N66" s="65" t="n">
        <f aca="false">IFERROR(('WB GDP current US$ old'!N66/1000000000)/'WB GDP constant US$ old'!N66,"")</f>
        <v>0.114735441032537</v>
      </c>
      <c r="O66" s="65" t="n">
        <f aca="false">IFERROR(('WB GDP current US$ old'!O66/1000000000)/'WB GDP constant US$ old'!O66,"")</f>
        <v>0.131267932209958</v>
      </c>
      <c r="P66" s="65" t="n">
        <f aca="false">IFERROR(('WB GDP current US$ old'!P66/1000000000)/'WB GDP constant US$ old'!P66,"")</f>
        <v>0.138736484221772</v>
      </c>
      <c r="Q66" s="65" t="n">
        <f aca="false">IFERROR(('WB GDP current US$ old'!Q66/1000000000)/'WB GDP constant US$ old'!Q66,"")</f>
        <v>0.160274795568677</v>
      </c>
      <c r="R66" s="65" t="n">
        <f aca="false">IFERROR(('WB GDP current US$ old'!R66/1000000000)/'WB GDP constant US$ old'!R66,"")</f>
        <v>0.196125642261879</v>
      </c>
      <c r="S66" s="65" t="n">
        <f aca="false">IFERROR(('WB GDP current US$ old'!S66/1000000000)/'WB GDP constant US$ old'!S66,"")</f>
        <v>0.22449062272772</v>
      </c>
      <c r="T66" s="65" t="n">
        <f aca="false">IFERROR(('WB GDP current US$ old'!T66/1000000000)/'WB GDP constant US$ old'!T66,"")</f>
        <v>0.237696216512066</v>
      </c>
      <c r="U66" s="65" t="n">
        <f aca="false">IFERROR(('WB GDP current US$ old'!U66/1000000000)/'WB GDP constant US$ old'!U66,"")</f>
        <v>0.25077477706084</v>
      </c>
      <c r="V66" s="65" t="n">
        <f aca="false">IFERROR(('WB GDP current US$ old'!V66/1000000000)/'WB GDP constant US$ old'!V66,"")</f>
        <v>0.284601410777574</v>
      </c>
      <c r="W66" s="65" t="n">
        <f aca="false">IFERROR(('WB GDP current US$ old'!W66/1000000000)/'WB GDP constant US$ old'!W66,"")</f>
        <v>0.340133988713693</v>
      </c>
      <c r="X66" s="65" t="n">
        <f aca="false">IFERROR(('WB GDP current US$ old'!X66/1000000000)/'WB GDP constant US$ old'!X66,"")</f>
        <v>0.349033809661314</v>
      </c>
      <c r="Y66" s="65" t="n">
        <f aca="false">IFERROR(('WB GDP current US$ old'!Y66/1000000000)/'WB GDP constant US$ old'!Y66,"")</f>
        <v>0.364128012426552</v>
      </c>
      <c r="Z66" s="65" t="n">
        <f aca="false">IFERROR(('WB GDP current US$ old'!Z66/1000000000)/'WB GDP constant US$ old'!Z66,"")</f>
        <v>0.383880965749927</v>
      </c>
      <c r="AA66" s="65" t="n">
        <f aca="false">IFERROR(('WB GDP current US$ old'!AA66/1000000000)/'WB GDP constant US$ old'!AA66,"")</f>
        <v>0.361958527112849</v>
      </c>
      <c r="AB66" s="65" t="n">
        <f aca="false">IFERROR(('WB GDP current US$ old'!AB66/1000000000)/'WB GDP constant US$ old'!AB66,"")</f>
        <v>0.370162239959608</v>
      </c>
      <c r="AC66" s="65" t="n">
        <f aca="false">IFERROR(('WB GDP current US$ old'!AC66/1000000000)/'WB GDP constant US$ old'!AC66,"")</f>
        <v>0.374954531630859</v>
      </c>
      <c r="AD66" s="65" t="n">
        <f aca="false">IFERROR(('WB GDP current US$ old'!AD66/1000000000)/'WB GDP constant US$ old'!AD66,"")</f>
        <v>0.375116575984076</v>
      </c>
      <c r="AE66" s="65" t="n">
        <f aca="false">IFERROR(('WB GDP current US$ old'!AE66/1000000000)/'WB GDP constant US$ old'!AE66,"")</f>
        <v>0.468969451458319</v>
      </c>
      <c r="AF66" s="65" t="n">
        <f aca="false">IFERROR(('WB GDP current US$ old'!AF66/1000000000)/'WB GDP constant US$ old'!AF66,"")</f>
        <v>0.520182773495365</v>
      </c>
      <c r="AG66" s="65" t="n">
        <f aca="false">IFERROR(('WB GDP current US$ old'!AG66/1000000000)/'WB GDP constant US$ old'!AG66,"")</f>
        <v>0.58264191944939</v>
      </c>
      <c r="AH66" s="65" t="n">
        <f aca="false">IFERROR(('WB GDP current US$ old'!AH66/1000000000)/'WB GDP constant US$ old'!AH66,"")</f>
        <v>0.577311748220827</v>
      </c>
      <c r="AI66" s="65" t="n">
        <f aca="false">IFERROR(('WB GDP current US$ old'!AI66/1000000000)/'WB GDP constant US$ old'!AI66,"")</f>
        <v>0.573717908222071</v>
      </c>
      <c r="AJ66" s="65" t="n">
        <f aca="false">IFERROR(('WB GDP current US$ old'!AJ66/1000000000)/'WB GDP constant US$ old'!AJ66,"")</f>
        <v>0.620132453295919</v>
      </c>
      <c r="AK66" s="65" t="n">
        <f aca="false">IFERROR(('WB GDP current US$ old'!AK66/1000000000)/'WB GDP constant US$ old'!AK66,"")</f>
        <v>0.655159466221278</v>
      </c>
      <c r="AL66" s="65" t="n">
        <f aca="false">IFERROR(('WB GDP current US$ old'!AL66/1000000000)/'WB GDP constant US$ old'!AL66,"")</f>
        <v>0.71035928125411</v>
      </c>
      <c r="AM66" s="65" t="n">
        <f aca="false">IFERROR(('WB GDP current US$ old'!AM66/1000000000)/'WB GDP constant US$ old'!AM66,"")</f>
        <v>0.761607084403215</v>
      </c>
      <c r="AN66" s="65" t="n">
        <f aca="false">IFERROR(('WB GDP current US$ old'!AN66/1000000000)/'WB GDP constant US$ old'!AN66,"")</f>
        <v>0.823397526662105</v>
      </c>
      <c r="AO66" s="65" t="n">
        <f aca="false">IFERROR(('WB GDP current US$ old'!AO66/1000000000)/'WB GDP constant US$ old'!AO66,"")</f>
        <v>0.754904466739368</v>
      </c>
      <c r="AP66" s="65" t="n">
        <f aca="false">IFERROR(('WB GDP current US$ old'!AP66/1000000000)/'WB GDP constant US$ old'!AP66,"")</f>
        <v>0.698120999675936</v>
      </c>
      <c r="AQ66" s="65" t="n">
        <f aca="false">IFERROR(('WB GDP current US$ old'!AQ66/1000000000)/'WB GDP constant US$ old'!AQ66,"")</f>
        <v>0.626307392051264</v>
      </c>
      <c r="AR66" s="65" t="n">
        <f aca="false">IFERROR(('WB GDP current US$ old'!AR66/1000000000)/'WB GDP constant US$ old'!AR66,"")</f>
        <v>0.679044715953682</v>
      </c>
      <c r="AS66" s="65" t="n">
        <f aca="false">IFERROR(('WB GDP current US$ old'!AS66/1000000000)/'WB GDP constant US$ old'!AS66,"")</f>
        <v>0.700525102932357</v>
      </c>
      <c r="AT66" s="65" t="n">
        <f aca="false">IFERROR(('WB GDP current US$ old'!AT66/1000000000)/'WB GDP constant US$ old'!AT66,"")</f>
        <v>0.634569628851773</v>
      </c>
      <c r="AU66" s="65" t="n">
        <f aca="false">IFERROR(('WB GDP current US$ old'!AU66/1000000000)/'WB GDP constant US$ old'!AU66,"")</f>
        <v>0.622395846432895</v>
      </c>
      <c r="AV66" s="65" t="n">
        <f aca="false">IFERROR(('WB GDP current US$ old'!AV66/1000000000)/'WB GDP constant US$ old'!AV66,"")</f>
        <v>0.65638875739613</v>
      </c>
      <c r="AW66" s="65" t="n">
        <f aca="false">IFERROR(('WB GDP current US$ old'!AW66/1000000000)/'WB GDP constant US$ old'!AW66,"")</f>
        <v>0.70007294965207</v>
      </c>
      <c r="AX66" s="65" t="n">
        <f aca="false">IFERROR(('WB GDP current US$ old'!AX66/1000000000)/'WB GDP constant US$ old'!AX66,"")</f>
        <v>0.71140774730241</v>
      </c>
      <c r="AY66" s="65" t="n">
        <f aca="false">IFERROR(('WB GDP current US$ old'!AY66/1000000000)/'WB GDP constant US$ old'!AY66,"")</f>
        <v>0.715017817379885</v>
      </c>
      <c r="AZ66" s="65" t="n">
        <f aca="false">IFERROR(('WB GDP current US$ old'!AZ66/1000000000)/'WB GDP constant US$ old'!AZ66,"")</f>
        <v>0.751299452165881</v>
      </c>
      <c r="BA66" s="65" t="n">
        <f aca="false">IFERROR(('WB GDP current US$ old'!BA66/1000000000)/'WB GDP constant US$ old'!BA66,"")</f>
        <v>0.837196273452989</v>
      </c>
      <c r="BB66" s="65" t="n">
        <f aca="false">IFERROR(('WB GDP current US$ old'!BB66/1000000000)/'WB GDP constant US$ old'!BB66,"")</f>
        <v>0.85051433725808</v>
      </c>
      <c r="BC66" s="65" t="n">
        <f aca="false">IFERROR(('WB GDP current US$ old'!BC66/1000000000)/'WB GDP constant US$ old'!BC66,"")</f>
        <v>0.926073123468187</v>
      </c>
      <c r="BD66" s="65" t="n">
        <f aca="false">IFERROR(('WB GDP current US$ old'!BD66/1000000000)/'WB GDP constant US$ old'!BD66,"")</f>
        <v>1.02588140084729</v>
      </c>
      <c r="BE66" s="65" t="n">
        <f aca="false">IFERROR(('WB GDP current US$ old'!BE66/1000000000)/'WB GDP constant US$ old'!BE66,"")</f>
        <v>1.04878981422658</v>
      </c>
      <c r="BF66" s="65" t="n">
        <f aca="false">IFERROR(('WB GDP current US$ old'!BF66/1000000000)/'WB GDP constant US$ old'!BF66,"")</f>
        <v>1.01275869650671</v>
      </c>
      <c r="BG66" s="65" t="n">
        <f aca="false">IFERROR(('WB GDP current US$ old'!BG66/1000000000)/'WB GDP constant US$ old'!BG66,"")</f>
        <v>1.00319766642541</v>
      </c>
      <c r="BH66" s="65" t="n">
        <f aca="false">IFERROR(('WB GDP current US$ old'!BH66/1000000000)/'WB GDP constant US$ old'!BH66,"")</f>
        <v>0.95882877555568</v>
      </c>
      <c r="BI66" s="65" t="n">
        <f aca="false">IFERROR(('WB GDP current US$ old'!BI66/1000000000)/'WB GDP constant US$ old'!BI66,"")</f>
        <v>0.952528816752134</v>
      </c>
      <c r="BJ66" s="65" t="n">
        <f aca="false">IFERROR(('WB GDP current US$ old'!BJ66/1000000000)/'WB GDP constant US$ old'!BJ66,"")</f>
        <v>0.972038586060121</v>
      </c>
      <c r="BK66" s="65" t="n">
        <f aca="false">IFERROR(('WB GDP current US$ old'!BK66/1000000000)/'WB GDP constant US$ old'!BK66,"")</f>
        <v>1.0150276195063</v>
      </c>
      <c r="BL66" s="65" t="n">
        <f aca="false">IFERROR(('WB GDP current US$ old'!BL66/1000000000)/'WB GDP constant US$ old'!BL66,"")</f>
        <v>1</v>
      </c>
    </row>
    <row r="67" customFormat="false" ht="15" hidden="false" customHeight="false" outlineLevel="0" collapsed="false">
      <c r="A67" s="0" t="s">
        <v>1074</v>
      </c>
      <c r="B67" s="0" t="s">
        <v>1075</v>
      </c>
      <c r="C67" s="0" t="s">
        <v>1057</v>
      </c>
      <c r="D67" s="0" t="s">
        <v>1058</v>
      </c>
      <c r="E67" s="65" t="n">
        <f aca="false">IFERROR(('WB GDP current US$ old'!E67/1000000000)/'WB GDP constant US$ old'!E67,"")</f>
        <v>0</v>
      </c>
      <c r="F67" s="65" t="n">
        <f aca="false">IFERROR(('WB GDP current US$ old'!F67/1000000000)/'WB GDP constant US$ old'!F67,"")</f>
        <v>0</v>
      </c>
      <c r="G67" s="65" t="n">
        <f aca="false">IFERROR(('WB GDP current US$ old'!G67/1000000000)/'WB GDP constant US$ old'!G67,"")</f>
        <v>0</v>
      </c>
      <c r="H67" s="65" t="n">
        <f aca="false">IFERROR(('WB GDP current US$ old'!H67/1000000000)/'WB GDP constant US$ old'!H67,"")</f>
        <v>0</v>
      </c>
      <c r="I67" s="65" t="n">
        <f aca="false">IFERROR(('WB GDP current US$ old'!I67/1000000000)/'WB GDP constant US$ old'!I67,"")</f>
        <v>0</v>
      </c>
      <c r="J67" s="65" t="n">
        <f aca="false">IFERROR(('WB GDP current US$ old'!J67/1000000000)/'WB GDP constant US$ old'!J67,"")</f>
        <v>0</v>
      </c>
      <c r="K67" s="65" t="n">
        <f aca="false">IFERROR(('WB GDP current US$ old'!K67/1000000000)/'WB GDP constant US$ old'!K67,"")</f>
        <v>0</v>
      </c>
      <c r="L67" s="65" t="n">
        <f aca="false">IFERROR(('WB GDP current US$ old'!L67/1000000000)/'WB GDP constant US$ old'!L67,"")</f>
        <v>0</v>
      </c>
      <c r="M67" s="65" t="n">
        <f aca="false">IFERROR(('WB GDP current US$ old'!M67/1000000000)/'WB GDP constant US$ old'!M67,"")</f>
        <v>0</v>
      </c>
      <c r="N67" s="65" t="n">
        <f aca="false">IFERROR(('WB GDP current US$ old'!N67/1000000000)/'WB GDP constant US$ old'!N67,"")</f>
        <v>0</v>
      </c>
      <c r="O67" s="65" t="n">
        <f aca="false">IFERROR(('WB GDP current US$ old'!O67/1000000000)/'WB GDP constant US$ old'!O67,"")</f>
        <v>0</v>
      </c>
      <c r="P67" s="65" t="n">
        <f aca="false">IFERROR(('WB GDP current US$ old'!P67/1000000000)/'WB GDP constant US$ old'!P67,"")</f>
        <v>0</v>
      </c>
      <c r="Q67" s="65" t="n">
        <f aca="false">IFERROR(('WB GDP current US$ old'!Q67/1000000000)/'WB GDP constant US$ old'!Q67,"")</f>
        <v>0</v>
      </c>
      <c r="R67" s="65" t="n">
        <f aca="false">IFERROR(('WB GDP current US$ old'!R67/1000000000)/'WB GDP constant US$ old'!R67,"")</f>
        <v>0</v>
      </c>
      <c r="S67" s="65" t="n">
        <f aca="false">IFERROR(('WB GDP current US$ old'!S67/1000000000)/'WB GDP constant US$ old'!S67,"")</f>
        <v>0</v>
      </c>
      <c r="T67" s="65" t="n">
        <f aca="false">IFERROR(('WB GDP current US$ old'!T67/1000000000)/'WB GDP constant US$ old'!T67,"")</f>
        <v>0</v>
      </c>
      <c r="U67" s="65" t="n">
        <f aca="false">IFERROR(('WB GDP current US$ old'!U67/1000000000)/'WB GDP constant US$ old'!U67,"")</f>
        <v>0</v>
      </c>
      <c r="V67" s="65" t="n">
        <f aca="false">IFERROR(('WB GDP current US$ old'!V67/1000000000)/'WB GDP constant US$ old'!V67,"")</f>
        <v>0</v>
      </c>
      <c r="W67" s="65" t="n">
        <f aca="false">IFERROR(('WB GDP current US$ old'!W67/1000000000)/'WB GDP constant US$ old'!W67,"")</f>
        <v>0</v>
      </c>
      <c r="X67" s="65" t="n">
        <f aca="false">IFERROR(('WB GDP current US$ old'!X67/1000000000)/'WB GDP constant US$ old'!X67,"")</f>
        <v>0</v>
      </c>
      <c r="Y67" s="65" t="n">
        <f aca="false">IFERROR(('WB GDP current US$ old'!Y67/1000000000)/'WB GDP constant US$ old'!Y67,"")</f>
        <v>0</v>
      </c>
      <c r="Z67" s="65" t="n">
        <f aca="false">IFERROR(('WB GDP current US$ old'!Z67/1000000000)/'WB GDP constant US$ old'!Z67,"")</f>
        <v>0</v>
      </c>
      <c r="AA67" s="65" t="n">
        <f aca="false">IFERROR(('WB GDP current US$ old'!AA67/1000000000)/'WB GDP constant US$ old'!AA67,"")</f>
        <v>0</v>
      </c>
      <c r="AB67" s="65" t="n">
        <f aca="false">IFERROR(('WB GDP current US$ old'!AB67/1000000000)/'WB GDP constant US$ old'!AB67,"")</f>
        <v>0</v>
      </c>
      <c r="AC67" s="65" t="n">
        <f aca="false">IFERROR(('WB GDP current US$ old'!AC67/1000000000)/'WB GDP constant US$ old'!AC67,"")</f>
        <v>0</v>
      </c>
      <c r="AD67" s="65" t="n">
        <f aca="false">IFERROR(('WB GDP current US$ old'!AD67/1000000000)/'WB GDP constant US$ old'!AD67,"")</f>
        <v>0</v>
      </c>
      <c r="AE67" s="65" t="n">
        <f aca="false">IFERROR(('WB GDP current US$ old'!AE67/1000000000)/'WB GDP constant US$ old'!AE67,"")</f>
        <v>0</v>
      </c>
      <c r="AF67" s="65" t="n">
        <f aca="false">IFERROR(('WB GDP current US$ old'!AF67/1000000000)/'WB GDP constant US$ old'!AF67,"")</f>
        <v>0</v>
      </c>
      <c r="AG67" s="65" t="n">
        <f aca="false">IFERROR(('WB GDP current US$ old'!AG67/1000000000)/'WB GDP constant US$ old'!AG67,"")</f>
        <v>0.435624755756287</v>
      </c>
      <c r="AH67" s="65" t="n">
        <f aca="false">IFERROR(('WB GDP current US$ old'!AH67/1000000000)/'WB GDP constant US$ old'!AH67,"")</f>
        <v>0.421478378017698</v>
      </c>
      <c r="AI67" s="65" t="n">
        <f aca="false">IFERROR(('WB GDP current US$ old'!AI67/1000000000)/'WB GDP constant US$ old'!AI67,"")</f>
        <v>0.457831617890668</v>
      </c>
      <c r="AJ67" s="65" t="n">
        <f aca="false">IFERROR(('WB GDP current US$ old'!AJ67/1000000000)/'WB GDP constant US$ old'!AJ67,"")</f>
        <v>0.469248982379894</v>
      </c>
      <c r="AK67" s="65" t="n">
        <f aca="false">IFERROR(('WB GDP current US$ old'!AK67/1000000000)/'WB GDP constant US$ old'!AK67,"")</f>
        <v>0.483377768658987</v>
      </c>
      <c r="AL67" s="65" t="n">
        <f aca="false">IFERROR(('WB GDP current US$ old'!AL67/1000000000)/'WB GDP constant US$ old'!AL67,"")</f>
        <v>0.503281702408566</v>
      </c>
      <c r="AM67" s="65" t="n">
        <f aca="false">IFERROR(('WB GDP current US$ old'!AM67/1000000000)/'WB GDP constant US$ old'!AM67,"")</f>
        <v>0.486863692709216</v>
      </c>
      <c r="AN67" s="65" t="n">
        <f aca="false">IFERROR(('WB GDP current US$ old'!AN67/1000000000)/'WB GDP constant US$ old'!AN67,"")</f>
        <v>0.529313854256595</v>
      </c>
      <c r="AO67" s="65" t="n">
        <f aca="false">IFERROR(('WB GDP current US$ old'!AO67/1000000000)/'WB GDP constant US$ old'!AO67,"")</f>
        <v>0.535263771227127</v>
      </c>
      <c r="AP67" s="65" t="n">
        <f aca="false">IFERROR(('WB GDP current US$ old'!AP67/1000000000)/'WB GDP constant US$ old'!AP67,"")</f>
        <v>0.542929416803051</v>
      </c>
      <c r="AQ67" s="65" t="n">
        <f aca="false">IFERROR(('WB GDP current US$ old'!AQ67/1000000000)/'WB GDP constant US$ old'!AQ67,"")</f>
        <v>0.511423269898373</v>
      </c>
      <c r="AR67" s="65" t="n">
        <f aca="false">IFERROR(('WB GDP current US$ old'!AR67/1000000000)/'WB GDP constant US$ old'!AR67,"")</f>
        <v>0.419338685087811</v>
      </c>
      <c r="AS67" s="65" t="n">
        <f aca="false">IFERROR(('WB GDP current US$ old'!AS67/1000000000)/'WB GDP constant US$ old'!AS67,"")</f>
        <v>0.432472758894685</v>
      </c>
      <c r="AT67" s="65" t="n">
        <f aca="false">IFERROR(('WB GDP current US$ old'!AT67/1000000000)/'WB GDP constant US$ old'!AT67,"")</f>
        <v>0.417143013789669</v>
      </c>
      <c r="AU67" s="65" t="n">
        <f aca="false">IFERROR(('WB GDP current US$ old'!AU67/1000000000)/'WB GDP constant US$ old'!AU67,"")</f>
        <v>0.452934697645901</v>
      </c>
      <c r="AV67" s="65" t="n">
        <f aca="false">IFERROR(('WB GDP current US$ old'!AV67/1000000000)/'WB GDP constant US$ old'!AV67,"")</f>
        <v>0.534303217119326</v>
      </c>
      <c r="AW67" s="65" t="n">
        <f aca="false">IFERROR(('WB GDP current US$ old'!AW67/1000000000)/'WB GDP constant US$ old'!AW67,"")</f>
        <v>0.65442196289894</v>
      </c>
      <c r="AX67" s="65" t="n">
        <f aca="false">IFERROR(('WB GDP current US$ old'!AX67/1000000000)/'WB GDP constant US$ old'!AX67,"")</f>
        <v>0.770767143395641</v>
      </c>
      <c r="AY67" s="65" t="n">
        <f aca="false">IFERROR(('WB GDP current US$ old'!AY67/1000000000)/'WB GDP constant US$ old'!AY67,"")</f>
        <v>0.874075568418632</v>
      </c>
      <c r="AZ67" s="65" t="n">
        <f aca="false">IFERROR(('WB GDP current US$ old'!AZ67/1000000000)/'WB GDP constant US$ old'!AZ67,"")</f>
        <v>1.04392413321425</v>
      </c>
      <c r="BA67" s="65" t="n">
        <f aca="false">IFERROR(('WB GDP current US$ old'!BA67/1000000000)/'WB GDP constant US$ old'!BA67,"")</f>
        <v>1.24233479093556</v>
      </c>
      <c r="BB67" s="65" t="n">
        <f aca="false">IFERROR(('WB GDP current US$ old'!BB67/1000000000)/'WB GDP constant US$ old'!BB67,"")</f>
        <v>1.03653055780377</v>
      </c>
      <c r="BC67" s="65" t="n">
        <f aca="false">IFERROR(('WB GDP current US$ old'!BC67/1000000000)/'WB GDP constant US$ old'!BC67,"")</f>
        <v>1.18752242991768</v>
      </c>
      <c r="BD67" s="65" t="n">
        <f aca="false">IFERROR(('WB GDP current US$ old'!BD67/1000000000)/'WB GDP constant US$ old'!BD67,"")</f>
        <v>1.38839882343796</v>
      </c>
      <c r="BE67" s="65" t="n">
        <f aca="false">IFERROR(('WB GDP current US$ old'!BE67/1000000000)/'WB GDP constant US$ old'!BE67,"")</f>
        <v>1.42447040034861</v>
      </c>
      <c r="BF67" s="65" t="n">
        <f aca="false">IFERROR(('WB GDP current US$ old'!BF67/1000000000)/'WB GDP constant US$ old'!BF67,"")</f>
        <v>1.4514598312581</v>
      </c>
      <c r="BG67" s="65" t="n">
        <f aca="false">IFERROR(('WB GDP current US$ old'!BG67/1000000000)/'WB GDP constant US$ old'!BG67,"")</f>
        <v>1.3190391282657</v>
      </c>
      <c r="BH67" s="65" t="n">
        <f aca="false">IFERROR(('WB GDP current US$ old'!BH67/1000000000)/'WB GDP constant US$ old'!BH67,"")</f>
        <v>0.992954656490376</v>
      </c>
      <c r="BI67" s="65" t="n">
        <f aca="false">IFERROR(('WB GDP current US$ old'!BI67/1000000000)/'WB GDP constant US$ old'!BI67,"")</f>
        <v>0.929651864949732</v>
      </c>
      <c r="BJ67" s="65" t="n">
        <f aca="false">IFERROR(('WB GDP current US$ old'!BJ67/1000000000)/'WB GDP constant US$ old'!BJ67,"")</f>
        <v>1.00420355045879</v>
      </c>
      <c r="BK67" s="65" t="n">
        <f aca="false">IFERROR(('WB GDP current US$ old'!BK67/1000000000)/'WB GDP constant US$ old'!BK67,"")</f>
        <v>0.999411986953795</v>
      </c>
      <c r="BL67" s="65" t="n">
        <f aca="false">IFERROR(('WB GDP current US$ old'!BL67/1000000000)/'WB GDP constant US$ old'!BL67,"")</f>
        <v>1</v>
      </c>
    </row>
    <row r="68" customFormat="false" ht="15" hidden="false" customHeight="false" outlineLevel="0" collapsed="false">
      <c r="A68" s="0" t="s">
        <v>1076</v>
      </c>
      <c r="B68" s="0" t="s">
        <v>1077</v>
      </c>
      <c r="C68" s="0" t="s">
        <v>1057</v>
      </c>
      <c r="D68" s="0" t="s">
        <v>1058</v>
      </c>
      <c r="E68" s="65" t="n">
        <f aca="false">IFERROR(('WB GDP current US$ old'!E68/1000000000)/'WB GDP constant US$ old'!E68,"")</f>
        <v>0</v>
      </c>
      <c r="F68" s="65" t="n">
        <f aca="false">IFERROR(('WB GDP current US$ old'!F68/1000000000)/'WB GDP constant US$ old'!F68,"")</f>
        <v>0</v>
      </c>
      <c r="G68" s="65" t="n">
        <f aca="false">IFERROR(('WB GDP current US$ old'!G68/1000000000)/'WB GDP constant US$ old'!G68,"")</f>
        <v>0</v>
      </c>
      <c r="H68" s="65" t="n">
        <f aca="false">IFERROR(('WB GDP current US$ old'!H68/1000000000)/'WB GDP constant US$ old'!H68,"")</f>
        <v>0</v>
      </c>
      <c r="I68" s="65" t="n">
        <f aca="false">IFERROR(('WB GDP current US$ old'!I68/1000000000)/'WB GDP constant US$ old'!I68,"")</f>
        <v>0</v>
      </c>
      <c r="J68" s="65" t="n">
        <f aca="false">IFERROR(('WB GDP current US$ old'!J68/1000000000)/'WB GDP constant US$ old'!J68,"")</f>
        <v>0</v>
      </c>
      <c r="K68" s="65" t="n">
        <f aca="false">IFERROR(('WB GDP current US$ old'!K68/1000000000)/'WB GDP constant US$ old'!K68,"")</f>
        <v>0.0928566423562632</v>
      </c>
      <c r="L68" s="65" t="n">
        <f aca="false">IFERROR(('WB GDP current US$ old'!L68/1000000000)/'WB GDP constant US$ old'!L68,"")</f>
        <v>0.100000773568495</v>
      </c>
      <c r="M68" s="65" t="n">
        <f aca="false">IFERROR(('WB GDP current US$ old'!M68/1000000000)/'WB GDP constant US$ old'!M68,"")</f>
        <v>0.104607129067867</v>
      </c>
      <c r="N68" s="65" t="n">
        <f aca="false">IFERROR(('WB GDP current US$ old'!N68/1000000000)/'WB GDP constant US$ old'!N68,"")</f>
        <v>0.115702349798818</v>
      </c>
      <c r="O68" s="65" t="n">
        <f aca="false">IFERROR(('WB GDP current US$ old'!O68/1000000000)/'WB GDP constant US$ old'!O68,"")</f>
        <v>0.128302313976519</v>
      </c>
      <c r="P68" s="65" t="n">
        <f aca="false">IFERROR(('WB GDP current US$ old'!P68/1000000000)/'WB GDP constant US$ old'!P68,"")</f>
        <v>0.139734257516706</v>
      </c>
      <c r="Q68" s="65" t="n">
        <f aca="false">IFERROR(('WB GDP current US$ old'!Q68/1000000000)/'WB GDP constant US$ old'!Q68,"")</f>
        <v>0.160005717475373</v>
      </c>
      <c r="R68" s="65" t="n">
        <f aca="false">IFERROR(('WB GDP current US$ old'!R68/1000000000)/'WB GDP constant US$ old'!R68,"")</f>
        <v>0.192273859983619</v>
      </c>
      <c r="S68" s="65" t="n">
        <f aca="false">IFERROR(('WB GDP current US$ old'!S68/1000000000)/'WB GDP constant US$ old'!S68,"")</f>
        <v>0.212506066548402</v>
      </c>
      <c r="T68" s="65" t="n">
        <f aca="false">IFERROR(('WB GDP current US$ old'!T68/1000000000)/'WB GDP constant US$ old'!T68,"")</f>
        <v>0.249980325774307</v>
      </c>
      <c r="U68" s="65" t="n">
        <f aca="false">IFERROR(('WB GDP current US$ old'!U68/1000000000)/'WB GDP constant US$ old'!U68,"")</f>
        <v>0.248638861098199</v>
      </c>
      <c r="V68" s="65" t="n">
        <f aca="false">IFERROR(('WB GDP current US$ old'!V68/1000000000)/'WB GDP constant US$ old'!V68,"")</f>
        <v>0.27346231758358</v>
      </c>
      <c r="W68" s="65" t="n">
        <f aca="false">IFERROR(('WB GDP current US$ old'!W68/1000000000)/'WB GDP constant US$ old'!W68,"")</f>
        <v>0.325159048986792</v>
      </c>
      <c r="X68" s="65" t="n">
        <f aca="false">IFERROR(('WB GDP current US$ old'!X68/1000000000)/'WB GDP constant US$ old'!X68,"")</f>
        <v>0.382557981577964</v>
      </c>
      <c r="Y68" s="65" t="n">
        <f aca="false">IFERROR(('WB GDP current US$ old'!Y68/1000000000)/'WB GDP constant US$ old'!Y68,"")</f>
        <v>0.425874381178791</v>
      </c>
      <c r="Z68" s="65" t="n">
        <f aca="false">IFERROR(('WB GDP current US$ old'!Z68/1000000000)/'WB GDP constant US$ old'!Z68,"")</f>
        <v>0.377093405930983</v>
      </c>
      <c r="AA68" s="65" t="n">
        <f aca="false">IFERROR(('WB GDP current US$ old'!AA68/1000000000)/'WB GDP constant US$ old'!AA68,"")</f>
        <v>0.359965017945551</v>
      </c>
      <c r="AB68" s="65" t="n">
        <f aca="false">IFERROR(('WB GDP current US$ old'!AB68/1000000000)/'WB GDP constant US$ old'!AB68,"")</f>
        <v>0.342629972059253</v>
      </c>
      <c r="AC68" s="65" t="n">
        <f aca="false">IFERROR(('WB GDP current US$ old'!AC68/1000000000)/'WB GDP constant US$ old'!AC68,"")</f>
        <v>0.320773923978342</v>
      </c>
      <c r="AD68" s="65" t="n">
        <f aca="false">IFERROR(('WB GDP current US$ old'!AD68/1000000000)/'WB GDP constant US$ old'!AD68,"")</f>
        <v>0.323041909868545</v>
      </c>
      <c r="AE68" s="65" t="n">
        <f aca="false">IFERROR(('WB GDP current US$ old'!AE68/1000000000)/'WB GDP constant US$ old'!AE68,"")</f>
        <v>0.429020153353939</v>
      </c>
      <c r="AF68" s="65" t="n">
        <f aca="false">IFERROR(('WB GDP current US$ old'!AF68/1000000000)/'WB GDP constant US$ old'!AF68,"")</f>
        <v>0.514421497564663</v>
      </c>
      <c r="AG68" s="65" t="n">
        <f aca="false">IFERROR(('WB GDP current US$ old'!AG68/1000000000)/'WB GDP constant US$ old'!AG68,"")</f>
        <v>0.549619291938511</v>
      </c>
      <c r="AH68" s="65" t="n">
        <f aca="false">IFERROR(('WB GDP current US$ old'!AH68/1000000000)/'WB GDP constant US$ old'!AH68,"")</f>
        <v>0.5378704934283</v>
      </c>
      <c r="AI68" s="65" t="n">
        <f aca="false">IFERROR(('WB GDP current US$ old'!AI68/1000000000)/'WB GDP constant US$ old'!AI68,"")</f>
        <v>0.643099702717423</v>
      </c>
      <c r="AJ68" s="65" t="n">
        <f aca="false">IFERROR(('WB GDP current US$ old'!AJ68/1000000000)/'WB GDP constant US$ old'!AJ68,"")</f>
        <v>0.660409243035735</v>
      </c>
      <c r="AK68" s="65" t="n">
        <f aca="false">IFERROR(('WB GDP current US$ old'!AK68/1000000000)/'WB GDP constant US$ old'!AK68,"")</f>
        <v>0.712648758189707</v>
      </c>
      <c r="AL68" s="65" t="n">
        <f aca="false">IFERROR(('WB GDP current US$ old'!AL68/1000000000)/'WB GDP constant US$ old'!AL68,"")</f>
        <v>0.660106312692345</v>
      </c>
      <c r="AM68" s="65" t="n">
        <f aca="false">IFERROR(('WB GDP current US$ old'!AM68/1000000000)/'WB GDP constant US$ old'!AM68,"")</f>
        <v>0.682936451937397</v>
      </c>
      <c r="AN68" s="65" t="n">
        <f aca="false">IFERROR(('WB GDP current US$ old'!AN68/1000000000)/'WB GDP constant US$ old'!AN68,"")</f>
        <v>0.772080842999276</v>
      </c>
      <c r="AO68" s="65" t="n">
        <f aca="false">IFERROR(('WB GDP current US$ old'!AO68/1000000000)/'WB GDP constant US$ old'!AO68,"")</f>
        <v>0.774258908242757</v>
      </c>
      <c r="AP68" s="65" t="n">
        <f aca="false">IFERROR(('WB GDP current US$ old'!AP68/1000000000)/'WB GDP constant US$ old'!AP68,"")</f>
        <v>0.713676391215118</v>
      </c>
      <c r="AQ68" s="65" t="n">
        <f aca="false">IFERROR(('WB GDP current US$ old'!AQ68/1000000000)/'WB GDP constant US$ old'!AQ68,"")</f>
        <v>0.713500966069597</v>
      </c>
      <c r="AR68" s="65" t="n">
        <f aca="false">IFERROR(('WB GDP current US$ old'!AR68/1000000000)/'WB GDP constant US$ old'!AR68,"")</f>
        <v>0.685425989476477</v>
      </c>
      <c r="AS68" s="65" t="n">
        <f aca="false">IFERROR(('WB GDP current US$ old'!AS68/1000000000)/'WB GDP constant US$ old'!AS68,"")</f>
        <v>0.618601824278125</v>
      </c>
      <c r="AT68" s="65" t="n">
        <f aca="false">IFERROR(('WB GDP current US$ old'!AT68/1000000000)/'WB GDP constant US$ old'!AT68,"")</f>
        <v>0.611429618987885</v>
      </c>
      <c r="AU68" s="65" t="n">
        <f aca="false">IFERROR(('WB GDP current US$ old'!AU68/1000000000)/'WB GDP constant US$ old'!AU68,"")</f>
        <v>0.65730689558168</v>
      </c>
      <c r="AV68" s="65" t="n">
        <f aca="false">IFERROR(('WB GDP current US$ old'!AV68/1000000000)/'WB GDP constant US$ old'!AV68,"")</f>
        <v>0.785820544794183</v>
      </c>
      <c r="AW68" s="65" t="n">
        <f aca="false">IFERROR(('WB GDP current US$ old'!AW68/1000000000)/'WB GDP constant US$ old'!AW68,"")</f>
        <v>0.887237487926701</v>
      </c>
      <c r="AX68" s="65" t="n">
        <f aca="false">IFERROR(('WB GDP current US$ old'!AX68/1000000000)/'WB GDP constant US$ old'!AX68,"")</f>
        <v>0.919190481187266</v>
      </c>
      <c r="AY68" s="65" t="n">
        <f aca="false">IFERROR(('WB GDP current US$ old'!AY68/1000000000)/'WB GDP constant US$ old'!AY68,"")</f>
        <v>0.957367136536011</v>
      </c>
      <c r="AZ68" s="65" t="n">
        <f aca="false">IFERROR(('WB GDP current US$ old'!AZ68/1000000000)/'WB GDP constant US$ old'!AZ68,"")</f>
        <v>1.07890049902593</v>
      </c>
      <c r="BA68" s="65" t="n">
        <f aca="false">IFERROR(('WB GDP current US$ old'!BA68/1000000000)/'WB GDP constant US$ old'!BA68,"")</f>
        <v>1.17231130209982</v>
      </c>
      <c r="BB68" s="65" t="n">
        <f aca="false">IFERROR(('WB GDP current US$ old'!BB68/1000000000)/'WB GDP constant US$ old'!BB68,"")</f>
        <v>1.0790499863507</v>
      </c>
      <c r="BC68" s="65" t="n">
        <f aca="false">IFERROR(('WB GDP current US$ old'!BC68/1000000000)/'WB GDP constant US$ old'!BC68,"")</f>
        <v>1.07688961603075</v>
      </c>
      <c r="BD68" s="65" t="n">
        <f aca="false">IFERROR(('WB GDP current US$ old'!BD68/1000000000)/'WB GDP constant US$ old'!BD68,"")</f>
        <v>1.16606613054921</v>
      </c>
      <c r="BE68" s="65" t="n">
        <f aca="false">IFERROR(('WB GDP current US$ old'!BE68/1000000000)/'WB GDP constant US$ old'!BE68,"")</f>
        <v>1.12054815571896</v>
      </c>
      <c r="BF68" s="65" t="n">
        <f aca="false">IFERROR(('WB GDP current US$ old'!BF68/1000000000)/'WB GDP constant US$ old'!BF68,"")</f>
        <v>1.1604867270508</v>
      </c>
      <c r="BG68" s="65" t="n">
        <f aca="false">IFERROR(('WB GDP current US$ old'!BG68/1000000000)/'WB GDP constant US$ old'!BG68,"")</f>
        <v>1.15522144693903</v>
      </c>
      <c r="BH68" s="65" t="n">
        <f aca="false">IFERROR(('WB GDP current US$ old'!BH68/1000000000)/'WB GDP constant US$ old'!BH68,"")</f>
        <v>0.975310126199954</v>
      </c>
      <c r="BI68" s="65" t="n">
        <f aca="false">IFERROR(('WB GDP current US$ old'!BI68/1000000000)/'WB GDP constant US$ old'!BI68,"")</f>
        <v>0.954010892216472</v>
      </c>
      <c r="BJ68" s="65" t="n">
        <f aca="false">IFERROR(('WB GDP current US$ old'!BJ68/1000000000)/'WB GDP constant US$ old'!BJ68,"")</f>
        <v>0.983453093282089</v>
      </c>
      <c r="BK68" s="65" t="n">
        <f aca="false">IFERROR(('WB GDP current US$ old'!BK68/1000000000)/'WB GDP constant US$ old'!BK68,"")</f>
        <v>1.03105826041904</v>
      </c>
      <c r="BL68" s="65" t="n">
        <f aca="false">IFERROR(('WB GDP current US$ old'!BL68/1000000000)/'WB GDP constant US$ old'!BL68,"")</f>
        <v>1</v>
      </c>
    </row>
    <row r="69" customFormat="false" ht="15" hidden="false" customHeight="false" outlineLevel="0" collapsed="false">
      <c r="A69" s="0" t="s">
        <v>60</v>
      </c>
      <c r="B69" s="0" t="s">
        <v>295</v>
      </c>
      <c r="C69" s="0" t="s">
        <v>1057</v>
      </c>
      <c r="D69" s="0" t="s">
        <v>1058</v>
      </c>
      <c r="E69" s="65" t="n">
        <f aca="false">IFERROR(('WB GDP current US$ old'!E69/1000000000)/'WB GDP constant US$ old'!E69,"")</f>
        <v>0.167746402286215</v>
      </c>
      <c r="F69" s="65" t="n">
        <f aca="false">IFERROR(('WB GDP current US$ old'!F69/1000000000)/'WB GDP constant US$ old'!F69,"")</f>
        <v>0.13523341615412</v>
      </c>
      <c r="G69" s="65" t="n">
        <f aca="false">IFERROR(('WB GDP current US$ old'!G69/1000000000)/'WB GDP constant US$ old'!G69,"")</f>
        <v>0.111575298314867</v>
      </c>
      <c r="H69" s="65" t="n">
        <f aca="false">IFERROR(('WB GDP current US$ old'!H69/1000000000)/'WB GDP constant US$ old'!H69,"")</f>
        <v>0.131307864499832</v>
      </c>
      <c r="I69" s="65" t="n">
        <f aca="false">IFERROR(('WB GDP current US$ old'!I69/1000000000)/'WB GDP constant US$ old'!I69,"")</f>
        <v>0.150383983926853</v>
      </c>
      <c r="J69" s="65" t="n">
        <f aca="false">IFERROR(('WB GDP current US$ old'!J69/1000000000)/'WB GDP constant US$ old'!J69,"")</f>
        <v>0.154887353082803</v>
      </c>
      <c r="K69" s="65" t="n">
        <f aca="false">IFERROR(('WB GDP current US$ old'!K69/1000000000)/'WB GDP constant US$ old'!K69,"")</f>
        <v>0.158166556829402</v>
      </c>
      <c r="L69" s="65" t="n">
        <f aca="false">IFERROR(('WB GDP current US$ old'!L69/1000000000)/'WB GDP constant US$ old'!L69,"")</f>
        <v>0.158914981142985</v>
      </c>
      <c r="M69" s="65" t="n">
        <f aca="false">IFERROR(('WB GDP current US$ old'!M69/1000000000)/'WB GDP constant US$ old'!M69,"")</f>
        <v>0.157682999990643</v>
      </c>
      <c r="N69" s="65" t="n">
        <f aca="false">IFERROR(('WB GDP current US$ old'!N69/1000000000)/'WB GDP constant US$ old'!N69,"")</f>
        <v>0.181569140262247</v>
      </c>
      <c r="O69" s="65" t="n">
        <f aca="false">IFERROR(('WB GDP current US$ old'!O69/1000000000)/'WB GDP constant US$ old'!O69,"")</f>
        <v>0.156264973759698</v>
      </c>
      <c r="P69" s="65" t="n">
        <f aca="false">IFERROR(('WB GDP current US$ old'!P69/1000000000)/'WB GDP constant US$ old'!P69,"")</f>
        <v>0.141452663271157</v>
      </c>
      <c r="Q69" s="65" t="n">
        <f aca="false">IFERROR(('WB GDP current US$ old'!Q69/1000000000)/'WB GDP constant US$ old'!Q69,"")</f>
        <v>0.155809607570864</v>
      </c>
      <c r="R69" s="65" t="n">
        <f aca="false">IFERROR(('WB GDP current US$ old'!R69/1000000000)/'WB GDP constant US$ old'!R69,"")</f>
        <v>0.167023979402783</v>
      </c>
      <c r="S69" s="65" t="n">
        <f aca="false">IFERROR(('WB GDP current US$ old'!S69/1000000000)/'WB GDP constant US$ old'!S69,"")</f>
        <v>0.254677427016722</v>
      </c>
      <c r="T69" s="65" t="n">
        <f aca="false">IFERROR(('WB GDP current US$ old'!T69/1000000000)/'WB GDP constant US$ old'!T69,"")</f>
        <v>0.26887780468957</v>
      </c>
      <c r="U69" s="65" t="n">
        <f aca="false">IFERROR(('WB GDP current US$ old'!U69/1000000000)/'WB GDP constant US$ old'!U69,"")</f>
        <v>0.294404293389866</v>
      </c>
      <c r="V69" s="65" t="n">
        <f aca="false">IFERROR(('WB GDP current US$ old'!V69/1000000000)/'WB GDP constant US$ old'!V69,"")</f>
        <v>0.351403078609491</v>
      </c>
      <c r="W69" s="65" t="n">
        <f aca="false">IFERROR(('WB GDP current US$ old'!W69/1000000000)/'WB GDP constant US$ old'!W69,"")</f>
        <v>0.359449848022128</v>
      </c>
      <c r="X69" s="65" t="n">
        <f aca="false">IFERROR(('WB GDP current US$ old'!X69/1000000000)/'WB GDP constant US$ old'!X69,"")</f>
        <v>0.411981505696675</v>
      </c>
      <c r="Y69" s="65" t="n">
        <f aca="false">IFERROR(('WB GDP current US$ old'!Y69/1000000000)/'WB GDP constant US$ old'!Y69,"")</f>
        <v>0.501116556144677</v>
      </c>
      <c r="Z69" s="65" t="n">
        <f aca="false">IFERROR(('WB GDP current US$ old'!Z69/1000000000)/'WB GDP constant US$ old'!Z69,"")</f>
        <v>0.57874675613083</v>
      </c>
      <c r="AA69" s="65" t="n">
        <f aca="false">IFERROR(('WB GDP current US$ old'!AA69/1000000000)/'WB GDP constant US$ old'!AA69,"")</f>
        <v>0.525605221863742</v>
      </c>
      <c r="AB69" s="65" t="n">
        <f aca="false">IFERROR(('WB GDP current US$ old'!AB69/1000000000)/'WB GDP constant US$ old'!AB69,"")</f>
        <v>0.453887307763194</v>
      </c>
      <c r="AC69" s="65" t="n">
        <f aca="false">IFERROR(('WB GDP current US$ old'!AC69/1000000000)/'WB GDP constant US$ old'!AC69,"")</f>
        <v>0.436088775501835</v>
      </c>
      <c r="AD69" s="65" t="n">
        <f aca="false">IFERROR(('WB GDP current US$ old'!AD69/1000000000)/'WB GDP constant US$ old'!AD69,"")</f>
        <v>0.425447600427585</v>
      </c>
      <c r="AE69" s="65" t="n">
        <f aca="false">IFERROR(('WB GDP current US$ old'!AE69/1000000000)/'WB GDP constant US$ old'!AE69,"")</f>
        <v>0.367202018350607</v>
      </c>
      <c r="AF69" s="65" t="n">
        <f aca="false">IFERROR(('WB GDP current US$ old'!AF69/1000000000)/'WB GDP constant US$ old'!AF69,"")</f>
        <v>0.335251719380583</v>
      </c>
      <c r="AG69" s="65" t="n">
        <f aca="false">IFERROR(('WB GDP current US$ old'!AG69/1000000000)/'WB GDP constant US$ old'!AG69,"")</f>
        <v>0.29631625117292</v>
      </c>
      <c r="AH69" s="65" t="n">
        <f aca="false">IFERROR(('WB GDP current US$ old'!AH69/1000000000)/'WB GDP constant US$ old'!AH69,"")</f>
        <v>0.312222443571713</v>
      </c>
      <c r="AI69" s="65" t="n">
        <f aca="false">IFERROR(('WB GDP current US$ old'!AI69/1000000000)/'WB GDP constant US$ old'!AI69,"")</f>
        <v>0.33037389872813</v>
      </c>
      <c r="AJ69" s="65" t="n">
        <f aca="false">IFERROR(('WB GDP current US$ old'!AJ69/1000000000)/'WB GDP constant US$ old'!AJ69,"")</f>
        <v>0.353141707413413</v>
      </c>
      <c r="AK69" s="65" t="n">
        <f aca="false">IFERROR(('WB GDP current US$ old'!AK69/1000000000)/'WB GDP constant US$ old'!AK69,"")</f>
        <v>0.368338205290648</v>
      </c>
      <c r="AL69" s="65" t="n">
        <f aca="false">IFERROR(('WB GDP current US$ old'!AL69/1000000000)/'WB GDP constant US$ old'!AL69,"")</f>
        <v>0.37806885677373</v>
      </c>
      <c r="AM69" s="65" t="n">
        <f aca="false">IFERROR(('WB GDP current US$ old'!AM69/1000000000)/'WB GDP constant US$ old'!AM69,"")</f>
        <v>0.434812150428005</v>
      </c>
      <c r="AN69" s="65" t="n">
        <f aca="false">IFERROR(('WB GDP current US$ old'!AN69/1000000000)/'WB GDP constant US$ old'!AN69,"")</f>
        <v>0.457520446427615</v>
      </c>
      <c r="AO69" s="65" t="n">
        <f aca="false">IFERROR(('WB GDP current US$ old'!AO69/1000000000)/'WB GDP constant US$ old'!AO69,"")</f>
        <v>0.464338209387431</v>
      </c>
      <c r="AP69" s="65" t="n">
        <f aca="false">IFERROR(('WB GDP current US$ old'!AP69/1000000000)/'WB GDP constant US$ old'!AP69,"")</f>
        <v>0.496870547837361</v>
      </c>
      <c r="AQ69" s="65" t="n">
        <f aca="false">IFERROR(('WB GDP current US$ old'!AQ69/1000000000)/'WB GDP constant US$ old'!AQ69,"")</f>
        <v>0.478075528797407</v>
      </c>
      <c r="AR69" s="65" t="n">
        <f aca="false">IFERROR(('WB GDP current US$ old'!AR69/1000000000)/'WB GDP constant US$ old'!AR69,"")</f>
        <v>0.352341698991735</v>
      </c>
      <c r="AS69" s="65" t="n">
        <f aca="false">IFERROR(('WB GDP current US$ old'!AS69/1000000000)/'WB GDP constant US$ old'!AS69,"")</f>
        <v>0.325161825095231</v>
      </c>
      <c r="AT69" s="65" t="n">
        <f aca="false">IFERROR(('WB GDP current US$ old'!AT69/1000000000)/'WB GDP constant US$ old'!AT69,"")</f>
        <v>0.417345434407072</v>
      </c>
      <c r="AU69" s="65" t="n">
        <f aca="false">IFERROR(('WB GDP current US$ old'!AU69/1000000000)/'WB GDP constant US$ old'!AU69,"")</f>
        <v>0.467782775439229</v>
      </c>
      <c r="AV69" s="65" t="n">
        <f aca="false">IFERROR(('WB GDP current US$ old'!AV69/1000000000)/'WB GDP constant US$ old'!AV69,"")</f>
        <v>0.517335412000176</v>
      </c>
      <c r="AW69" s="65" t="n">
        <f aca="false">IFERROR(('WB GDP current US$ old'!AW69/1000000000)/'WB GDP constant US$ old'!AW69,"")</f>
        <v>0.539383449015035</v>
      </c>
      <c r="AX69" s="65" t="n">
        <f aca="false">IFERROR(('WB GDP current US$ old'!AX69/1000000000)/'WB GDP constant US$ old'!AX69,"")</f>
        <v>0.581092412368926</v>
      </c>
      <c r="AY69" s="65" t="n">
        <f aca="false">IFERROR(('WB GDP current US$ old'!AY69/1000000000)/'WB GDP constant US$ old'!AY69,"")</f>
        <v>0.627585098074339</v>
      </c>
      <c r="AZ69" s="65" t="n">
        <f aca="false">IFERROR(('WB GDP current US$ old'!AZ69/1000000000)/'WB GDP constant US$ old'!AZ69,"")</f>
        <v>0.669322659286374</v>
      </c>
      <c r="BA69" s="65" t="n">
        <f aca="false">IFERROR(('WB GDP current US$ old'!BA69/1000000000)/'WB GDP constant US$ old'!BA69,"")</f>
        <v>0.76200590238388</v>
      </c>
      <c r="BB69" s="65" t="n">
        <f aca="false">IFERROR(('WB GDP current US$ old'!BB69/1000000000)/'WB GDP constant US$ old'!BB69,"")</f>
        <v>0.76700113727728</v>
      </c>
      <c r="BC69" s="65" t="n">
        <f aca="false">IFERROR(('WB GDP current US$ old'!BC69/1000000000)/'WB GDP constant US$ old'!BC69,"")</f>
        <v>0.824258385543253</v>
      </c>
      <c r="BD69" s="65" t="n">
        <f aca="false">IFERROR(('WB GDP current US$ old'!BD69/1000000000)/'WB GDP constant US$ old'!BD69,"")</f>
        <v>0.87093330862701</v>
      </c>
      <c r="BE69" s="65" t="n">
        <f aca="false">IFERROR(('WB GDP current US$ old'!BE69/1000000000)/'WB GDP constant US$ old'!BE69,"")</f>
        <v>0.914351538056707</v>
      </c>
      <c r="BF69" s="65" t="n">
        <f aca="false">IFERROR(('WB GDP current US$ old'!BF69/1000000000)/'WB GDP constant US$ old'!BF69,"")</f>
        <v>0.942651166309428</v>
      </c>
      <c r="BG69" s="65" t="n">
        <f aca="false">IFERROR(('WB GDP current US$ old'!BG69/1000000000)/'WB GDP constant US$ old'!BG69,"")</f>
        <v>0.971220124137807</v>
      </c>
      <c r="BH69" s="65" t="n">
        <f aca="false">IFERROR(('WB GDP current US$ old'!BH69/1000000000)/'WB GDP constant US$ old'!BH69,"")</f>
        <v>0.947026829243222</v>
      </c>
      <c r="BI69" s="65" t="n">
        <f aca="false">IFERROR(('WB GDP current US$ old'!BI69/1000000000)/'WB GDP constant US$ old'!BI69,"")</f>
        <v>0.965035934404327</v>
      </c>
      <c r="BJ69" s="65" t="n">
        <f aca="false">IFERROR(('WB GDP current US$ old'!BJ69/1000000000)/'WB GDP constant US$ old'!BJ69,"")</f>
        <v>0.983819376889793</v>
      </c>
      <c r="BK69" s="65" t="n">
        <f aca="false">IFERROR(('WB GDP current US$ old'!BK69/1000000000)/'WB GDP constant US$ old'!BK69,"")</f>
        <v>1.00171380752336</v>
      </c>
      <c r="BL69" s="65" t="n">
        <f aca="false">IFERROR(('WB GDP current US$ old'!BL69/1000000000)/'WB GDP constant US$ old'!BL69,"")</f>
        <v>1</v>
      </c>
    </row>
    <row r="70" customFormat="false" ht="15" hidden="false" customHeight="false" outlineLevel="0" collapsed="false">
      <c r="A70" s="0" t="s">
        <v>641</v>
      </c>
      <c r="B70" s="0" t="s">
        <v>296</v>
      </c>
      <c r="C70" s="0" t="s">
        <v>1057</v>
      </c>
      <c r="D70" s="0" t="s">
        <v>1058</v>
      </c>
      <c r="E70" s="65" t="n">
        <f aca="false">IFERROR(('WB GDP current US$ old'!E70/1000000000)/'WB GDP constant US$ old'!E70,"")</f>
        <v>0</v>
      </c>
      <c r="F70" s="65" t="n">
        <f aca="false">IFERROR(('WB GDP current US$ old'!F70/1000000000)/'WB GDP constant US$ old'!F70,"")</f>
        <v>0</v>
      </c>
      <c r="G70" s="65" t="n">
        <f aca="false">IFERROR(('WB GDP current US$ old'!G70/1000000000)/'WB GDP constant US$ old'!G70,"")</f>
        <v>0</v>
      </c>
      <c r="H70" s="65" t="n">
        <f aca="false">IFERROR(('WB GDP current US$ old'!H70/1000000000)/'WB GDP constant US$ old'!H70,"")</f>
        <v>0</v>
      </c>
      <c r="I70" s="65" t="n">
        <f aca="false">IFERROR(('WB GDP current US$ old'!I70/1000000000)/'WB GDP constant US$ old'!I70,"")</f>
        <v>0</v>
      </c>
      <c r="J70" s="65" t="n">
        <f aca="false">IFERROR(('WB GDP current US$ old'!J70/1000000000)/'WB GDP constant US$ old'!J70,"")</f>
        <v>0.226697882235428</v>
      </c>
      <c r="K70" s="65" t="n">
        <f aca="false">IFERROR(('WB GDP current US$ old'!K70/1000000000)/'WB GDP constant US$ old'!K70,"")</f>
        <v>0.230169536789429</v>
      </c>
      <c r="L70" s="65" t="n">
        <f aca="false">IFERROR(('WB GDP current US$ old'!L70/1000000000)/'WB GDP constant US$ old'!L70,"")</f>
        <v>0.242497867944523</v>
      </c>
      <c r="M70" s="65" t="n">
        <f aca="false">IFERROR(('WB GDP current US$ old'!M70/1000000000)/'WB GDP constant US$ old'!M70,"")</f>
        <v>0.260824628265996</v>
      </c>
      <c r="N70" s="65" t="n">
        <f aca="false">IFERROR(('WB GDP current US$ old'!N70/1000000000)/'WB GDP constant US$ old'!N70,"")</f>
        <v>0.272477115477754</v>
      </c>
      <c r="O70" s="65" t="n">
        <f aca="false">IFERROR(('WB GDP current US$ old'!O70/1000000000)/'WB GDP constant US$ old'!O70,"")</f>
        <v>0.318055464767512</v>
      </c>
      <c r="P70" s="65" t="n">
        <f aca="false">IFERROR(('WB GDP current US$ old'!P70/1000000000)/'WB GDP constant US$ old'!P70,"")</f>
        <v>0.327206726733128</v>
      </c>
      <c r="Q70" s="65" t="n">
        <f aca="false">IFERROR(('WB GDP current US$ old'!Q70/1000000000)/'WB GDP constant US$ old'!Q70,"")</f>
        <v>0.342964628861635</v>
      </c>
      <c r="R70" s="65" t="n">
        <f aca="false">IFERROR(('WB GDP current US$ old'!R70/1000000000)/'WB GDP constant US$ old'!R70,"")</f>
        <v>0.359809508160967</v>
      </c>
      <c r="S70" s="65" t="n">
        <f aca="false">IFERROR(('WB GDP current US$ old'!S70/1000000000)/'WB GDP constant US$ old'!S70,"")</f>
        <v>0.323779269882327</v>
      </c>
      <c r="T70" s="65" t="n">
        <f aca="false">IFERROR(('WB GDP current US$ old'!T70/1000000000)/'WB GDP constant US$ old'!T70,"")</f>
        <v>0.374604702350495</v>
      </c>
      <c r="U70" s="65" t="n">
        <f aca="false">IFERROR(('WB GDP current US$ old'!U70/1000000000)/'WB GDP constant US$ old'!U70,"")</f>
        <v>0.378558934920285</v>
      </c>
      <c r="V70" s="65" t="n">
        <f aca="false">IFERROR(('WB GDP current US$ old'!V70/1000000000)/'WB GDP constant US$ old'!V70,"")</f>
        <v>0.375585054537759</v>
      </c>
      <c r="W70" s="65" t="n">
        <f aca="false">IFERROR(('WB GDP current US$ old'!W70/1000000000)/'WB GDP constant US$ old'!W70,"")</f>
        <v>0.355616292316792</v>
      </c>
      <c r="X70" s="65" t="n">
        <f aca="false">IFERROR(('WB GDP current US$ old'!X70/1000000000)/'WB GDP constant US$ old'!X70,"")</f>
        <v>0.413838357506447</v>
      </c>
      <c r="Y70" s="65" t="n">
        <f aca="false">IFERROR(('WB GDP current US$ old'!Y70/1000000000)/'WB GDP constant US$ old'!Y70,"")</f>
        <v>0.452357549913306</v>
      </c>
      <c r="Z70" s="65" t="n">
        <f aca="false">IFERROR(('WB GDP current US$ old'!Z70/1000000000)/'WB GDP constant US$ old'!Z70,"")</f>
        <v>0.430456540072322</v>
      </c>
      <c r="AA70" s="65" t="n">
        <f aca="false">IFERROR(('WB GDP current US$ old'!AA70/1000000000)/'WB GDP constant US$ old'!AA70,"")</f>
        <v>0.489304166927706</v>
      </c>
      <c r="AB70" s="65" t="n">
        <f aca="false">IFERROR(('WB GDP current US$ old'!AB70/1000000000)/'WB GDP constant US$ old'!AB70,"")</f>
        <v>0.521328434832823</v>
      </c>
      <c r="AC70" s="65" t="n">
        <f aca="false">IFERROR(('WB GDP current US$ old'!AC70/1000000000)/'WB GDP constant US$ old'!AC70,"")</f>
        <v>0.521129822209173</v>
      </c>
      <c r="AD70" s="65" t="n">
        <f aca="false">IFERROR(('WB GDP current US$ old'!AD70/1000000000)/'WB GDP constant US$ old'!AD70,"")</f>
        <v>0.566297138842022</v>
      </c>
      <c r="AE70" s="65" t="n">
        <f aca="false">IFERROR(('WB GDP current US$ old'!AE70/1000000000)/'WB GDP constant US$ old'!AE70,"")</f>
        <v>0.571102328671741</v>
      </c>
      <c r="AF70" s="65" t="n">
        <f aca="false">IFERROR(('WB GDP current US$ old'!AF70/1000000000)/'WB GDP constant US$ old'!AF70,"")</f>
        <v>0.539383310907037</v>
      </c>
      <c r="AG70" s="65" t="n">
        <f aca="false">IFERROR(('WB GDP current US$ old'!AG70/1000000000)/'WB GDP constant US$ old'!AG70,"")</f>
        <v>0.442228604753015</v>
      </c>
      <c r="AH70" s="65" t="n">
        <f aca="false">IFERROR(('WB GDP current US$ old'!AH70/1000000000)/'WB GDP constant US$ old'!AH70,"")</f>
        <v>0.479037537232344</v>
      </c>
      <c r="AI70" s="65" t="n">
        <f aca="false">IFERROR(('WB GDP current US$ old'!AI70/1000000000)/'WB GDP constant US$ old'!AI70,"")</f>
        <v>0.49009417468241</v>
      </c>
      <c r="AJ70" s="65" t="n">
        <f aca="false">IFERROR(('WB GDP current US$ old'!AJ70/1000000000)/'WB GDP constant US$ old'!AJ70,"")</f>
        <v>0.421593748453337</v>
      </c>
      <c r="AK70" s="65" t="n">
        <f aca="false">IFERROR(('WB GDP current US$ old'!AK70/1000000000)/'WB GDP constant US$ old'!AK70,"")</f>
        <v>0.451770563341054</v>
      </c>
      <c r="AL70" s="65" t="n">
        <f aca="false">IFERROR(('WB GDP current US$ old'!AL70/1000000000)/'WB GDP constant US$ old'!AL70,"")</f>
        <v>0.488571758121989</v>
      </c>
      <c r="AM70" s="65" t="n">
        <f aca="false">IFERROR(('WB GDP current US$ old'!AM70/1000000000)/'WB GDP constant US$ old'!AM70,"")</f>
        <v>0.523565261184405</v>
      </c>
      <c r="AN70" s="65" t="n">
        <f aca="false">IFERROR(('WB GDP current US$ old'!AN70/1000000000)/'WB GDP constant US$ old'!AN70,"")</f>
        <v>0.579982356812996</v>
      </c>
      <c r="AO70" s="65" t="n">
        <f aca="false">IFERROR(('WB GDP current US$ old'!AO70/1000000000)/'WB GDP constant US$ old'!AO70,"")</f>
        <v>0.621022435531867</v>
      </c>
      <c r="AP70" s="65" t="n">
        <f aca="false">IFERROR(('WB GDP current US$ old'!AP70/1000000000)/'WB GDP constant US$ old'!AP70,"")</f>
        <v>0.682758904282073</v>
      </c>
      <c r="AQ70" s="65" t="n">
        <f aca="false">IFERROR(('WB GDP current US$ old'!AQ70/1000000000)/'WB GDP constant US$ old'!AQ70,"")</f>
        <v>0.699405364897779</v>
      </c>
      <c r="AR70" s="65" t="n">
        <f aca="false">IFERROR(('WB GDP current US$ old'!AR70/1000000000)/'WB GDP constant US$ old'!AR70,"")</f>
        <v>0.705211496177162</v>
      </c>
      <c r="AS70" s="65" t="n">
        <f aca="false">IFERROR(('WB GDP current US$ old'!AS70/1000000000)/'WB GDP constant US$ old'!AS70,"")</f>
        <v>0.729692539294025</v>
      </c>
      <c r="AT70" s="65" t="n">
        <f aca="false">IFERROR(('WB GDP current US$ old'!AT70/1000000000)/'WB GDP constant US$ old'!AT70,"")</f>
        <v>0.682512939630908</v>
      </c>
      <c r="AU70" s="65" t="n">
        <f aca="false">IFERROR(('WB GDP current US$ old'!AU70/1000000000)/'WB GDP constant US$ old'!AU70,"")</f>
        <v>0.587029070071748</v>
      </c>
      <c r="AV70" s="65" t="n">
        <f aca="false">IFERROR(('WB GDP current US$ old'!AV70/1000000000)/'WB GDP constant US$ old'!AV70,"")</f>
        <v>0.536408928557366</v>
      </c>
      <c r="AW70" s="65" t="n">
        <f aca="false">IFERROR(('WB GDP current US$ old'!AW70/1000000000)/'WB GDP constant US$ old'!AW70,"")</f>
        <v>0.505655562662267</v>
      </c>
      <c r="AX70" s="65" t="n">
        <f aca="false">IFERROR(('WB GDP current US$ old'!AX70/1000000000)/'WB GDP constant US$ old'!AX70,"")</f>
        <v>0.55047499868896</v>
      </c>
      <c r="AY70" s="65" t="n">
        <f aca="false">IFERROR(('WB GDP current US$ old'!AY70/1000000000)/'WB GDP constant US$ old'!AY70,"")</f>
        <v>0.617712854657987</v>
      </c>
      <c r="AZ70" s="65" t="n">
        <f aca="false">IFERROR(('WB GDP current US$ old'!AZ70/1000000000)/'WB GDP constant US$ old'!AZ70,"")</f>
        <v>0.700390641408392</v>
      </c>
      <c r="BA70" s="65" t="n">
        <f aca="false">IFERROR(('WB GDP current US$ old'!BA70/1000000000)/'WB GDP constant US$ old'!BA70,"")</f>
        <v>0.815872007096779</v>
      </c>
      <c r="BB70" s="65" t="n">
        <f aca="false">IFERROR(('WB GDP current US$ old'!BB70/1000000000)/'WB GDP constant US$ old'!BB70,"")</f>
        <v>0.905485378238166</v>
      </c>
      <c r="BC70" s="65" t="n">
        <f aca="false">IFERROR(('WB GDP current US$ old'!BC70/1000000000)/'WB GDP constant US$ old'!BC70,"")</f>
        <v>0.99700155964608</v>
      </c>
      <c r="BD70" s="65" t="n">
        <f aca="false">IFERROR(('WB GDP current US$ old'!BD70/1000000000)/'WB GDP constant US$ old'!BD70,"")</f>
        <v>1.05579719498179</v>
      </c>
      <c r="BE70" s="65" t="n">
        <f aca="false">IFERROR(('WB GDP current US$ old'!BE70/1000000000)/'WB GDP constant US$ old'!BE70,"")</f>
        <v>1.22154946798417</v>
      </c>
      <c r="BF70" s="65" t="n">
        <f aca="false">IFERROR(('WB GDP current US$ old'!BF70/1000000000)/'WB GDP constant US$ old'!BF70,"")</f>
        <v>1.23532939338297</v>
      </c>
      <c r="BG70" s="65" t="n">
        <f aca="false">IFERROR(('WB GDP current US$ old'!BG70/1000000000)/'WB GDP constant US$ old'!BG70,"")</f>
        <v>1.27174622696163</v>
      </c>
      <c r="BH70" s="65" t="n">
        <f aca="false">IFERROR(('WB GDP current US$ old'!BH70/1000000000)/'WB GDP constant US$ old'!BH70,"")</f>
        <v>1.31325503213828</v>
      </c>
      <c r="BI70" s="65" t="n">
        <f aca="false">IFERROR(('WB GDP current US$ old'!BI70/1000000000)/'WB GDP constant US$ old'!BI70,"")</f>
        <v>1.27030082948596</v>
      </c>
      <c r="BJ70" s="65" t="n">
        <f aca="false">IFERROR(('WB GDP current US$ old'!BJ70/1000000000)/'WB GDP constant US$ old'!BJ70,"")</f>
        <v>0.864616035156425</v>
      </c>
      <c r="BK70" s="65" t="n">
        <f aca="false">IFERROR(('WB GDP current US$ old'!BK70/1000000000)/'WB GDP constant US$ old'!BK70,"")</f>
        <v>0.869673355606044</v>
      </c>
      <c r="BL70" s="65" t="n">
        <f aca="false">IFERROR(('WB GDP current US$ old'!BL70/1000000000)/'WB GDP constant US$ old'!BL70,"")</f>
        <v>1</v>
      </c>
    </row>
    <row r="71" customFormat="false" ht="15" hidden="false" customHeight="false" outlineLevel="0" collapsed="false">
      <c r="A71" s="0" t="s">
        <v>1078</v>
      </c>
      <c r="B71" s="0" t="s">
        <v>1079</v>
      </c>
      <c r="C71" s="0" t="s">
        <v>1057</v>
      </c>
      <c r="D71" s="0" t="s">
        <v>1058</v>
      </c>
      <c r="E71" s="65" t="n">
        <f aca="false">IFERROR(('WB GDP current US$ old'!E71/1000000000)/'WB GDP constant US$ old'!E71,"")</f>
        <v>0.0912777661264217</v>
      </c>
      <c r="F71" s="65" t="n">
        <f aca="false">IFERROR(('WB GDP current US$ old'!F71/1000000000)/'WB GDP constant US$ old'!F71,"")</f>
        <v>0.0940905688759676</v>
      </c>
      <c r="G71" s="65" t="n">
        <f aca="false">IFERROR(('WB GDP current US$ old'!G71/1000000000)/'WB GDP constant US$ old'!G71,"")</f>
        <v>0.0982308658890689</v>
      </c>
      <c r="H71" s="65" t="n">
        <f aca="false">IFERROR(('WB GDP current US$ old'!H71/1000000000)/'WB GDP constant US$ old'!H71,"")</f>
        <v>0.103916837223332</v>
      </c>
      <c r="I71" s="65" t="n">
        <f aca="false">IFERROR(('WB GDP current US$ old'!I71/1000000000)/'WB GDP constant US$ old'!I71,"")</f>
        <v>0.109516160266347</v>
      </c>
      <c r="J71" s="65" t="n">
        <f aca="false">IFERROR(('WB GDP current US$ old'!J71/1000000000)/'WB GDP constant US$ old'!J71,"")</f>
        <v>0.113978723325594</v>
      </c>
      <c r="K71" s="65" t="n">
        <f aca="false">IFERROR(('WB GDP current US$ old'!K71/1000000000)/'WB GDP constant US$ old'!K71,"")</f>
        <v>0.118113270344498</v>
      </c>
      <c r="L71" s="65" t="n">
        <f aca="false">IFERROR(('WB GDP current US$ old'!L71/1000000000)/'WB GDP constant US$ old'!L71,"")</f>
        <v>0.121833182397618</v>
      </c>
      <c r="M71" s="65" t="n">
        <f aca="false">IFERROR(('WB GDP current US$ old'!M71/1000000000)/'WB GDP constant US$ old'!M71,"")</f>
        <v>0.123818677456417</v>
      </c>
      <c r="N71" s="65" t="n">
        <f aca="false">IFERROR(('WB GDP current US$ old'!N71/1000000000)/'WB GDP constant US$ old'!N71,"")</f>
        <v>0.129122172560503</v>
      </c>
      <c r="O71" s="65" t="n">
        <f aca="false">IFERROR(('WB GDP current US$ old'!O71/1000000000)/'WB GDP constant US$ old'!O71,"")</f>
        <v>0.135394867093013</v>
      </c>
      <c r="P71" s="65" t="n">
        <f aca="false">IFERROR(('WB GDP current US$ old'!P71/1000000000)/'WB GDP constant US$ old'!P71,"")</f>
        <v>0.147842548732058</v>
      </c>
      <c r="Q71" s="65" t="n">
        <f aca="false">IFERROR(('WB GDP current US$ old'!Q71/1000000000)/'WB GDP constant US$ old'!Q71,"")</f>
        <v>0.170228610925442</v>
      </c>
      <c r="R71" s="65" t="n">
        <f aca="false">IFERROR(('WB GDP current US$ old'!R71/1000000000)/'WB GDP constant US$ old'!R71,"")</f>
        <v>0.208136498712733</v>
      </c>
      <c r="S71" s="65" t="n">
        <f aca="false">IFERROR(('WB GDP current US$ old'!S71/1000000000)/'WB GDP constant US$ old'!S71,"")</f>
        <v>0.228686018330227</v>
      </c>
      <c r="T71" s="65" t="n">
        <f aca="false">IFERROR(('WB GDP current US$ old'!T71/1000000000)/'WB GDP constant US$ old'!T71,"")</f>
        <v>0.267169981706879</v>
      </c>
      <c r="U71" s="65" t="n">
        <f aca="false">IFERROR(('WB GDP current US$ old'!U71/1000000000)/'WB GDP constant US$ old'!U71,"")</f>
        <v>0.265471733921533</v>
      </c>
      <c r="V71" s="65" t="n">
        <f aca="false">IFERROR(('WB GDP current US$ old'!V71/1000000000)/'WB GDP constant US$ old'!V71,"")</f>
        <v>0.292933237818501</v>
      </c>
      <c r="W71" s="65" t="n">
        <f aca="false">IFERROR(('WB GDP current US$ old'!W71/1000000000)/'WB GDP constant US$ old'!W71,"")</f>
        <v>0.347823549103469</v>
      </c>
      <c r="X71" s="65" t="n">
        <f aca="false">IFERROR(('WB GDP current US$ old'!X71/1000000000)/'WB GDP constant US$ old'!X71,"")</f>
        <v>0.405742388935331</v>
      </c>
      <c r="Y71" s="65" t="n">
        <f aca="false">IFERROR(('WB GDP current US$ old'!Y71/1000000000)/'WB GDP constant US$ old'!Y71,"")</f>
        <v>0.444840723786678</v>
      </c>
      <c r="Z71" s="65" t="n">
        <f aca="false">IFERROR(('WB GDP current US$ old'!Z71/1000000000)/'WB GDP constant US$ old'!Z71,"")</f>
        <v>0.384622584054264</v>
      </c>
      <c r="AA71" s="65" t="n">
        <f aca="false">IFERROR(('WB GDP current US$ old'!AA71/1000000000)/'WB GDP constant US$ old'!AA71,"")</f>
        <v>0.369738126045048</v>
      </c>
      <c r="AB71" s="65" t="n">
        <f aca="false">IFERROR(('WB GDP current US$ old'!AB71/1000000000)/'WB GDP constant US$ old'!AB71,"")</f>
        <v>0.355788548853156</v>
      </c>
      <c r="AC71" s="65" t="n">
        <f aca="false">IFERROR(('WB GDP current US$ old'!AC71/1000000000)/'WB GDP constant US$ old'!AC71,"")</f>
        <v>0.333376483826433</v>
      </c>
      <c r="AD71" s="65" t="n">
        <f aca="false">IFERROR(('WB GDP current US$ old'!AD71/1000000000)/'WB GDP constant US$ old'!AD71,"")</f>
        <v>0.334760241450951</v>
      </c>
      <c r="AE71" s="65" t="n">
        <f aca="false">IFERROR(('WB GDP current US$ old'!AE71/1000000000)/'WB GDP constant US$ old'!AE71,"")</f>
        <v>0.458322736081642</v>
      </c>
      <c r="AF71" s="65" t="n">
        <f aca="false">IFERROR(('WB GDP current US$ old'!AF71/1000000000)/'WB GDP constant US$ old'!AF71,"")</f>
        <v>0.552817909469516</v>
      </c>
      <c r="AG71" s="65" t="n">
        <f aca="false">IFERROR(('WB GDP current US$ old'!AG71/1000000000)/'WB GDP constant US$ old'!AG71,"")</f>
        <v>0.582846683239317</v>
      </c>
      <c r="AH71" s="65" t="n">
        <f aca="false">IFERROR(('WB GDP current US$ old'!AH71/1000000000)/'WB GDP constant US$ old'!AH71,"")</f>
        <v>0.571892525135244</v>
      </c>
      <c r="AI71" s="65" t="n">
        <f aca="false">IFERROR(('WB GDP current US$ old'!AI71/1000000000)/'WB GDP constant US$ old'!AI71,"")</f>
        <v>0.694836695602242</v>
      </c>
      <c r="AJ71" s="65" t="n">
        <f aca="false">IFERROR(('WB GDP current US$ old'!AJ71/1000000000)/'WB GDP constant US$ old'!AJ71,"")</f>
        <v>0.703297143075252</v>
      </c>
      <c r="AK71" s="65" t="n">
        <f aca="false">IFERROR(('WB GDP current US$ old'!AK71/1000000000)/'WB GDP constant US$ old'!AK71,"")</f>
        <v>0.765106380671558</v>
      </c>
      <c r="AL71" s="65" t="n">
        <f aca="false">IFERROR(('WB GDP current US$ old'!AL71/1000000000)/'WB GDP constant US$ old'!AL71,"")</f>
        <v>0.704874623589222</v>
      </c>
      <c r="AM71" s="65" t="n">
        <f aca="false">IFERROR(('WB GDP current US$ old'!AM71/1000000000)/'WB GDP constant US$ old'!AM71,"")</f>
        <v>0.726308191535976</v>
      </c>
      <c r="AN71" s="65" t="n">
        <f aca="false">IFERROR(('WB GDP current US$ old'!AN71/1000000000)/'WB GDP constant US$ old'!AN71,"")</f>
        <v>0.818332408932609</v>
      </c>
      <c r="AO71" s="65" t="n">
        <f aca="false">IFERROR(('WB GDP current US$ old'!AO71/1000000000)/'WB GDP constant US$ old'!AO71,"")</f>
        <v>0.814190091161847</v>
      </c>
      <c r="AP71" s="65" t="n">
        <f aca="false">IFERROR(('WB GDP current US$ old'!AP71/1000000000)/'WB GDP constant US$ old'!AP71,"")</f>
        <v>0.724621959579159</v>
      </c>
      <c r="AQ71" s="65" t="n">
        <f aca="false">IFERROR(('WB GDP current US$ old'!AQ71/1000000000)/'WB GDP constant US$ old'!AQ71,"")</f>
        <v>0.723124117211931</v>
      </c>
      <c r="AR71" s="65" t="n">
        <f aca="false">IFERROR(('WB GDP current US$ old'!AR71/1000000000)/'WB GDP constant US$ old'!AR71,"")</f>
        <v>0.698778740893629</v>
      </c>
      <c r="AS71" s="65" t="n">
        <f aca="false">IFERROR(('WB GDP current US$ old'!AS71/1000000000)/'WB GDP constant US$ old'!AS71,"")</f>
        <v>0.612759915652521</v>
      </c>
      <c r="AT71" s="65" t="n">
        <f aca="false">IFERROR(('WB GDP current US$ old'!AT71/1000000000)/'WB GDP constant US$ old'!AT71,"")</f>
        <v>0.609798395277185</v>
      </c>
      <c r="AU71" s="65" t="n">
        <f aca="false">IFERROR(('WB GDP current US$ old'!AU71/1000000000)/'WB GDP constant US$ old'!AU71,"")</f>
        <v>0.65678622981442</v>
      </c>
      <c r="AV71" s="65" t="n">
        <f aca="false">IFERROR(('WB GDP current US$ old'!AV71/1000000000)/'WB GDP constant US$ old'!AV71,"")</f>
        <v>0.804799308888842</v>
      </c>
      <c r="AW71" s="65" t="n">
        <f aca="false">IFERROR(('WB GDP current US$ old'!AW71/1000000000)/'WB GDP constant US$ old'!AW71,"")</f>
        <v>0.90223261974248</v>
      </c>
      <c r="AX71" s="65" t="n">
        <f aca="false">IFERROR(('WB GDP current US$ old'!AX71/1000000000)/'WB GDP constant US$ old'!AX71,"")</f>
        <v>0.920301045081309</v>
      </c>
      <c r="AY71" s="65" t="n">
        <f aca="false">IFERROR(('WB GDP current US$ old'!AY71/1000000000)/'WB GDP constant US$ old'!AY71,"")</f>
        <v>0.947053615987829</v>
      </c>
      <c r="AZ71" s="65" t="n">
        <f aca="false">IFERROR(('WB GDP current US$ old'!AZ71/1000000000)/'WB GDP constant US$ old'!AZ71,"")</f>
        <v>1.05840749980811</v>
      </c>
      <c r="BA71" s="65" t="n">
        <f aca="false">IFERROR(('WB GDP current US$ old'!BA71/1000000000)/'WB GDP constant US$ old'!BA71,"")</f>
        <v>1.15531276594843</v>
      </c>
      <c r="BB71" s="65" t="n">
        <f aca="false">IFERROR(('WB GDP current US$ old'!BB71/1000000000)/'WB GDP constant US$ old'!BB71,"")</f>
        <v>1.10564229650622</v>
      </c>
      <c r="BC71" s="65" t="n">
        <f aca="false">IFERROR(('WB GDP current US$ old'!BC71/1000000000)/'WB GDP constant US$ old'!BC71,"")</f>
        <v>1.0609224051732</v>
      </c>
      <c r="BD71" s="65" t="n">
        <f aca="false">IFERROR(('WB GDP current US$ old'!BD71/1000000000)/'WB GDP constant US$ old'!BD71,"")</f>
        <v>1.1254738162256</v>
      </c>
      <c r="BE71" s="65" t="n">
        <f aca="false">IFERROR(('WB GDP current US$ old'!BE71/1000000000)/'WB GDP constant US$ old'!BE71,"")</f>
        <v>1.05359964851194</v>
      </c>
      <c r="BF71" s="65" t="n">
        <f aca="false">IFERROR(('WB GDP current US$ old'!BF71/1000000000)/'WB GDP constant US$ old'!BF71,"")</f>
        <v>1.10225434458369</v>
      </c>
      <c r="BG71" s="65" t="n">
        <f aca="false">IFERROR(('WB GDP current US$ old'!BG71/1000000000)/'WB GDP constant US$ old'!BG71,"")</f>
        <v>1.11185580421708</v>
      </c>
      <c r="BH71" s="65" t="n">
        <f aca="false">IFERROR(('WB GDP current US$ old'!BH71/1000000000)/'WB GDP constant US$ old'!BH71,"")</f>
        <v>0.942419911376291</v>
      </c>
      <c r="BI71" s="65" t="n">
        <f aca="false">IFERROR(('WB GDP current US$ old'!BI71/1000000000)/'WB GDP constant US$ old'!BI71,"")</f>
        <v>0.948488098727213</v>
      </c>
      <c r="BJ71" s="65" t="n">
        <f aca="false">IFERROR(('WB GDP current US$ old'!BJ71/1000000000)/'WB GDP constant US$ old'!BJ71,"")</f>
        <v>0.979036641075212</v>
      </c>
      <c r="BK71" s="65" t="n">
        <f aca="false">IFERROR(('WB GDP current US$ old'!BK71/1000000000)/'WB GDP constant US$ old'!BK71,"")</f>
        <v>1.03799332424555</v>
      </c>
      <c r="BL71" s="65" t="n">
        <f aca="false">IFERROR(('WB GDP current US$ old'!BL71/1000000000)/'WB GDP constant US$ old'!BL71,"")</f>
        <v>1</v>
      </c>
    </row>
    <row r="72" customFormat="false" ht="15" hidden="false" customHeight="false" outlineLevel="0" collapsed="false">
      <c r="A72" s="0" t="s">
        <v>64</v>
      </c>
      <c r="B72" s="0" t="s">
        <v>299</v>
      </c>
      <c r="C72" s="0" t="s">
        <v>1057</v>
      </c>
      <c r="D72" s="0" t="s">
        <v>1058</v>
      </c>
      <c r="E72" s="65" t="str">
        <f aca="false">IFERROR(('WB GDP current US$ old'!E72/1000000000)/'WB GDP constant US$ old'!E72,"")</f>
        <v/>
      </c>
      <c r="F72" s="65" t="str">
        <f aca="false">IFERROR(('WB GDP current US$ old'!F72/1000000000)/'WB GDP constant US$ old'!F72,"")</f>
        <v/>
      </c>
      <c r="G72" s="65" t="str">
        <f aca="false">IFERROR(('WB GDP current US$ old'!G72/1000000000)/'WB GDP constant US$ old'!G72,"")</f>
        <v/>
      </c>
      <c r="H72" s="65" t="str">
        <f aca="false">IFERROR(('WB GDP current US$ old'!H72/1000000000)/'WB GDP constant US$ old'!H72,"")</f>
        <v/>
      </c>
      <c r="I72" s="65" t="str">
        <f aca="false">IFERROR(('WB GDP current US$ old'!I72/1000000000)/'WB GDP constant US$ old'!I72,"")</f>
        <v/>
      </c>
      <c r="J72" s="65" t="str">
        <f aca="false">IFERROR(('WB GDP current US$ old'!J72/1000000000)/'WB GDP constant US$ old'!J72,"")</f>
        <v/>
      </c>
      <c r="K72" s="65" t="str">
        <f aca="false">IFERROR(('WB GDP current US$ old'!K72/1000000000)/'WB GDP constant US$ old'!K72,"")</f>
        <v/>
      </c>
      <c r="L72" s="65" t="str">
        <f aca="false">IFERROR(('WB GDP current US$ old'!L72/1000000000)/'WB GDP constant US$ old'!L72,"")</f>
        <v/>
      </c>
      <c r="M72" s="65" t="str">
        <f aca="false">IFERROR(('WB GDP current US$ old'!M72/1000000000)/'WB GDP constant US$ old'!M72,"")</f>
        <v/>
      </c>
      <c r="N72" s="65" t="str">
        <f aca="false">IFERROR(('WB GDP current US$ old'!N72/1000000000)/'WB GDP constant US$ old'!N72,"")</f>
        <v/>
      </c>
      <c r="O72" s="65" t="str">
        <f aca="false">IFERROR(('WB GDP current US$ old'!O72/1000000000)/'WB GDP constant US$ old'!O72,"")</f>
        <v/>
      </c>
      <c r="P72" s="65" t="str">
        <f aca="false">IFERROR(('WB GDP current US$ old'!P72/1000000000)/'WB GDP constant US$ old'!P72,"")</f>
        <v/>
      </c>
      <c r="Q72" s="65" t="str">
        <f aca="false">IFERROR(('WB GDP current US$ old'!Q72/1000000000)/'WB GDP constant US$ old'!Q72,"")</f>
        <v/>
      </c>
      <c r="R72" s="65" t="str">
        <f aca="false">IFERROR(('WB GDP current US$ old'!R72/1000000000)/'WB GDP constant US$ old'!R72,"")</f>
        <v/>
      </c>
      <c r="S72" s="65" t="str">
        <f aca="false">IFERROR(('WB GDP current US$ old'!S72/1000000000)/'WB GDP constant US$ old'!S72,"")</f>
        <v/>
      </c>
      <c r="T72" s="65" t="str">
        <f aca="false">IFERROR(('WB GDP current US$ old'!T72/1000000000)/'WB GDP constant US$ old'!T72,"")</f>
        <v/>
      </c>
      <c r="U72" s="65" t="str">
        <f aca="false">IFERROR(('WB GDP current US$ old'!U72/1000000000)/'WB GDP constant US$ old'!U72,"")</f>
        <v/>
      </c>
      <c r="V72" s="65" t="str">
        <f aca="false">IFERROR(('WB GDP current US$ old'!V72/1000000000)/'WB GDP constant US$ old'!V72,"")</f>
        <v/>
      </c>
      <c r="W72" s="65" t="str">
        <f aca="false">IFERROR(('WB GDP current US$ old'!W72/1000000000)/'WB GDP constant US$ old'!W72,"")</f>
        <v/>
      </c>
      <c r="X72" s="65" t="str">
        <f aca="false">IFERROR(('WB GDP current US$ old'!X72/1000000000)/'WB GDP constant US$ old'!X72,"")</f>
        <v/>
      </c>
      <c r="Y72" s="65" t="str">
        <f aca="false">IFERROR(('WB GDP current US$ old'!Y72/1000000000)/'WB GDP constant US$ old'!Y72,"")</f>
        <v/>
      </c>
      <c r="Z72" s="65" t="str">
        <f aca="false">IFERROR(('WB GDP current US$ old'!Z72/1000000000)/'WB GDP constant US$ old'!Z72,"")</f>
        <v/>
      </c>
      <c r="AA72" s="65" t="str">
        <f aca="false">IFERROR(('WB GDP current US$ old'!AA72/1000000000)/'WB GDP constant US$ old'!AA72,"")</f>
        <v/>
      </c>
      <c r="AB72" s="65" t="str">
        <f aca="false">IFERROR(('WB GDP current US$ old'!AB72/1000000000)/'WB GDP constant US$ old'!AB72,"")</f>
        <v/>
      </c>
      <c r="AC72" s="65" t="str">
        <f aca="false">IFERROR(('WB GDP current US$ old'!AC72/1000000000)/'WB GDP constant US$ old'!AC72,"")</f>
        <v/>
      </c>
      <c r="AD72" s="65" t="str">
        <f aca="false">IFERROR(('WB GDP current US$ old'!AD72/1000000000)/'WB GDP constant US$ old'!AD72,"")</f>
        <v/>
      </c>
      <c r="AE72" s="65" t="str">
        <f aca="false">IFERROR(('WB GDP current US$ old'!AE72/1000000000)/'WB GDP constant US$ old'!AE72,"")</f>
        <v/>
      </c>
      <c r="AF72" s="65" t="str">
        <f aca="false">IFERROR(('WB GDP current US$ old'!AF72/1000000000)/'WB GDP constant US$ old'!AF72,"")</f>
        <v/>
      </c>
      <c r="AG72" s="65" t="str">
        <f aca="false">IFERROR(('WB GDP current US$ old'!AG72/1000000000)/'WB GDP constant US$ old'!AG72,"")</f>
        <v/>
      </c>
      <c r="AH72" s="65" t="str">
        <f aca="false">IFERROR(('WB GDP current US$ old'!AH72/1000000000)/'WB GDP constant US$ old'!AH72,"")</f>
        <v/>
      </c>
      <c r="AI72" s="65" t="str">
        <f aca="false">IFERROR(('WB GDP current US$ old'!AI72/1000000000)/'WB GDP constant US$ old'!AI72,"")</f>
        <v/>
      </c>
      <c r="AJ72" s="65" t="str">
        <f aca="false">IFERROR(('WB GDP current US$ old'!AJ72/1000000000)/'WB GDP constant US$ old'!AJ72,"")</f>
        <v/>
      </c>
      <c r="AK72" s="65" t="str">
        <f aca="false">IFERROR(('WB GDP current US$ old'!AK72/1000000000)/'WB GDP constant US$ old'!AK72,"")</f>
        <v/>
      </c>
      <c r="AL72" s="65" t="str">
        <f aca="false">IFERROR(('WB GDP current US$ old'!AL72/1000000000)/'WB GDP constant US$ old'!AL72,"")</f>
        <v/>
      </c>
      <c r="AM72" s="65" t="str">
        <f aca="false">IFERROR(('WB GDP current US$ old'!AM72/1000000000)/'WB GDP constant US$ old'!AM72,"")</f>
        <v/>
      </c>
      <c r="AN72" s="65" t="str">
        <f aca="false">IFERROR(('WB GDP current US$ old'!AN72/1000000000)/'WB GDP constant US$ old'!AN72,"")</f>
        <v/>
      </c>
      <c r="AO72" s="65" t="str">
        <f aca="false">IFERROR(('WB GDP current US$ old'!AO72/1000000000)/'WB GDP constant US$ old'!AO72,"")</f>
        <v/>
      </c>
      <c r="AP72" s="65" t="str">
        <f aca="false">IFERROR(('WB GDP current US$ old'!AP72/1000000000)/'WB GDP constant US$ old'!AP72,"")</f>
        <v/>
      </c>
      <c r="AQ72" s="65" t="str">
        <f aca="false">IFERROR(('WB GDP current US$ old'!AQ72/1000000000)/'WB GDP constant US$ old'!AQ72,"")</f>
        <v/>
      </c>
      <c r="AR72" s="65" t="str">
        <f aca="false">IFERROR(('WB GDP current US$ old'!AR72/1000000000)/'WB GDP constant US$ old'!AR72,"")</f>
        <v/>
      </c>
      <c r="AS72" s="65" t="str">
        <f aca="false">IFERROR(('WB GDP current US$ old'!AS72/1000000000)/'WB GDP constant US$ old'!AS72,"")</f>
        <v/>
      </c>
      <c r="AT72" s="65" t="str">
        <f aca="false">IFERROR(('WB GDP current US$ old'!AT72/1000000000)/'WB GDP constant US$ old'!AT72,"")</f>
        <v/>
      </c>
      <c r="AU72" s="65" t="str">
        <f aca="false">IFERROR(('WB GDP current US$ old'!AU72/1000000000)/'WB GDP constant US$ old'!AU72,"")</f>
        <v/>
      </c>
      <c r="AV72" s="65" t="str">
        <f aca="false">IFERROR(('WB GDP current US$ old'!AV72/1000000000)/'WB GDP constant US$ old'!AV72,"")</f>
        <v/>
      </c>
      <c r="AW72" s="65" t="str">
        <f aca="false">IFERROR(('WB GDP current US$ old'!AW72/1000000000)/'WB GDP constant US$ old'!AW72,"")</f>
        <v/>
      </c>
      <c r="AX72" s="65" t="str">
        <f aca="false">IFERROR(('WB GDP current US$ old'!AX72/1000000000)/'WB GDP constant US$ old'!AX72,"")</f>
        <v/>
      </c>
      <c r="AY72" s="65" t="str">
        <f aca="false">IFERROR(('WB GDP current US$ old'!AY72/1000000000)/'WB GDP constant US$ old'!AY72,"")</f>
        <v/>
      </c>
      <c r="AZ72" s="65" t="str">
        <f aca="false">IFERROR(('WB GDP current US$ old'!AZ72/1000000000)/'WB GDP constant US$ old'!AZ72,"")</f>
        <v/>
      </c>
      <c r="BA72" s="65" t="str">
        <f aca="false">IFERROR(('WB GDP current US$ old'!BA72/1000000000)/'WB GDP constant US$ old'!BA72,"")</f>
        <v/>
      </c>
      <c r="BB72" s="65" t="str">
        <f aca="false">IFERROR(('WB GDP current US$ old'!BB72/1000000000)/'WB GDP constant US$ old'!BB72,"")</f>
        <v/>
      </c>
      <c r="BC72" s="65" t="str">
        <f aca="false">IFERROR(('WB GDP current US$ old'!BC72/1000000000)/'WB GDP constant US$ old'!BC72,"")</f>
        <v/>
      </c>
      <c r="BD72" s="65" t="str">
        <f aca="false">IFERROR(('WB GDP current US$ old'!BD72/1000000000)/'WB GDP constant US$ old'!BD72,"")</f>
        <v/>
      </c>
      <c r="BE72" s="65" t="str">
        <f aca="false">IFERROR(('WB GDP current US$ old'!BE72/1000000000)/'WB GDP constant US$ old'!BE72,"")</f>
        <v/>
      </c>
      <c r="BF72" s="65" t="str">
        <f aca="false">IFERROR(('WB GDP current US$ old'!BF72/1000000000)/'WB GDP constant US$ old'!BF72,"")</f>
        <v/>
      </c>
      <c r="BG72" s="65" t="str">
        <f aca="false">IFERROR(('WB GDP current US$ old'!BG72/1000000000)/'WB GDP constant US$ old'!BG72,"")</f>
        <v/>
      </c>
      <c r="BH72" s="65" t="str">
        <f aca="false">IFERROR(('WB GDP current US$ old'!BH72/1000000000)/'WB GDP constant US$ old'!BH72,"")</f>
        <v/>
      </c>
      <c r="BI72" s="65" t="str">
        <f aca="false">IFERROR(('WB GDP current US$ old'!BI72/1000000000)/'WB GDP constant US$ old'!BI72,"")</f>
        <v/>
      </c>
      <c r="BJ72" s="65" t="str">
        <f aca="false">IFERROR(('WB GDP current US$ old'!BJ72/1000000000)/'WB GDP constant US$ old'!BJ72,"")</f>
        <v/>
      </c>
      <c r="BK72" s="65" t="str">
        <f aca="false">IFERROR(('WB GDP current US$ old'!BK72/1000000000)/'WB GDP constant US$ old'!BK72,"")</f>
        <v/>
      </c>
      <c r="BL72" s="65" t="str">
        <f aca="false">IFERROR(('WB GDP current US$ old'!BL72/1000000000)/'WB GDP constant US$ old'!BL72,"")</f>
        <v/>
      </c>
    </row>
    <row r="73" customFormat="false" ht="15" hidden="false" customHeight="false" outlineLevel="0" collapsed="false">
      <c r="A73" s="0" t="s">
        <v>173</v>
      </c>
      <c r="B73" s="0" t="s">
        <v>407</v>
      </c>
      <c r="C73" s="0" t="s">
        <v>1057</v>
      </c>
      <c r="D73" s="0" t="s">
        <v>1058</v>
      </c>
      <c r="E73" s="65" t="n">
        <f aca="false">IFERROR(('WB GDP current US$ old'!E73/1000000000)/'WB GDP constant US$ old'!E73,"")</f>
        <v>0.0606280741872096</v>
      </c>
      <c r="F73" s="65" t="n">
        <f aca="false">IFERROR(('WB GDP current US$ old'!F73/1000000000)/'WB GDP constant US$ old'!F73,"")</f>
        <v>0.0621233987968375</v>
      </c>
      <c r="G73" s="65" t="n">
        <f aca="false">IFERROR(('WB GDP current US$ old'!G73/1000000000)/'WB GDP constant US$ old'!G73,"")</f>
        <v>0.0659103427986191</v>
      </c>
      <c r="H73" s="65" t="n">
        <f aca="false">IFERROR(('WB GDP current US$ old'!H73/1000000000)/'WB GDP constant US$ old'!H73,"")</f>
        <v>0.0710812561506485</v>
      </c>
      <c r="I73" s="65" t="n">
        <f aca="false">IFERROR(('WB GDP current US$ old'!I73/1000000000)/'WB GDP constant US$ old'!I73,"")</f>
        <v>0.0755269050965224</v>
      </c>
      <c r="J73" s="65" t="n">
        <f aca="false">IFERROR(('WB GDP current US$ old'!J73/1000000000)/'WB GDP constant US$ old'!J73,"")</f>
        <v>0.0824488452312558</v>
      </c>
      <c r="K73" s="65" t="n">
        <f aca="false">IFERROR(('WB GDP current US$ old'!K73/1000000000)/'WB GDP constant US$ old'!K73,"")</f>
        <v>0.0891880022436037</v>
      </c>
      <c r="L73" s="65" t="n">
        <f aca="false">IFERROR(('WB GDP current US$ old'!L73/1000000000)/'WB GDP constant US$ old'!L73,"")</f>
        <v>0.0941863311693094</v>
      </c>
      <c r="M73" s="65" t="n">
        <f aca="false">IFERROR(('WB GDP current US$ old'!M73/1000000000)/'WB GDP constant US$ old'!M73,"")</f>
        <v>0.0878783591569752</v>
      </c>
      <c r="N73" s="65" t="n">
        <f aca="false">IFERROR(('WB GDP current US$ old'!N73/1000000000)/'WB GDP constant US$ old'!N73,"")</f>
        <v>0.092389375592414</v>
      </c>
      <c r="O73" s="65" t="n">
        <f aca="false">IFERROR(('WB GDP current US$ old'!O73/1000000000)/'WB GDP constant US$ old'!O73,"")</f>
        <v>0.100766713829784</v>
      </c>
      <c r="P73" s="65" t="n">
        <f aca="false">IFERROR(('WB GDP current US$ old'!P73/1000000000)/'WB GDP constant US$ old'!P73,"")</f>
        <v>0.109505836576111</v>
      </c>
      <c r="Q73" s="65" t="n">
        <f aca="false">IFERROR(('WB GDP current US$ old'!Q73/1000000000)/'WB GDP constant US$ old'!Q73,"")</f>
        <v>0.128431191825264</v>
      </c>
      <c r="R73" s="65" t="n">
        <f aca="false">IFERROR(('WB GDP current US$ old'!R73/1000000000)/'WB GDP constant US$ old'!R73,"")</f>
        <v>0.158457753056004</v>
      </c>
      <c r="S73" s="65" t="n">
        <f aca="false">IFERROR(('WB GDP current US$ old'!S73/1000000000)/'WB GDP constant US$ old'!S73,"")</f>
        <v>0.185578747330088</v>
      </c>
      <c r="T73" s="65" t="n">
        <f aca="false">IFERROR(('WB GDP current US$ old'!T73/1000000000)/'WB GDP constant US$ old'!T73,"")</f>
        <v>0.2177900740039</v>
      </c>
      <c r="U73" s="65" t="n">
        <f aca="false">IFERROR(('WB GDP current US$ old'!U73/1000000000)/'WB GDP constant US$ old'!U73,"")</f>
        <v>0.217676455794807</v>
      </c>
      <c r="V73" s="65" t="n">
        <f aca="false">IFERROR(('WB GDP current US$ old'!V73/1000000000)/'WB GDP constant US$ old'!V73,"")</f>
        <v>0.236570354818736</v>
      </c>
      <c r="W73" s="65" t="n">
        <f aca="false">IFERROR(('WB GDP current US$ old'!W73/1000000000)/'WB GDP constant US$ old'!W73,"")</f>
        <v>0.282714257546418</v>
      </c>
      <c r="X73" s="65" t="n">
        <f aca="false">IFERROR(('WB GDP current US$ old'!X73/1000000000)/'WB GDP constant US$ old'!X73,"")</f>
        <v>0.377621136370904</v>
      </c>
      <c r="Y73" s="65" t="n">
        <f aca="false">IFERROR(('WB GDP current US$ old'!Y73/1000000000)/'WB GDP constant US$ old'!Y73,"")</f>
        <v>0.400733558788521</v>
      </c>
      <c r="Z73" s="65" t="n">
        <f aca="false">IFERROR(('WB GDP current US$ old'!Z73/1000000000)/'WB GDP constant US$ old'!Z73,"")</f>
        <v>0.349619115350317</v>
      </c>
      <c r="AA73" s="65" t="n">
        <f aca="false">IFERROR(('WB GDP current US$ old'!AA73/1000000000)/'WB GDP constant US$ old'!AA73,"")</f>
        <v>0.333717779256827</v>
      </c>
      <c r="AB73" s="65" t="n">
        <f aca="false">IFERROR(('WB GDP current US$ old'!AB73/1000000000)/'WB GDP constant US$ old'!AB73,"")</f>
        <v>0.286010721772209</v>
      </c>
      <c r="AC73" s="65" t="n">
        <f aca="false">IFERROR(('WB GDP current US$ old'!AC73/1000000000)/'WB GDP constant US$ old'!AC73,"")</f>
        <v>0.282888936816539</v>
      </c>
      <c r="AD73" s="65" t="n">
        <f aca="false">IFERROR(('WB GDP current US$ old'!AD73/1000000000)/'WB GDP constant US$ old'!AD73,"")</f>
        <v>0.290431587585866</v>
      </c>
      <c r="AE73" s="65" t="n">
        <f aca="false">IFERROR(('WB GDP current US$ old'!AE73/1000000000)/'WB GDP constant US$ old'!AE73,"")</f>
        <v>0.391008321198679</v>
      </c>
      <c r="AF73" s="65" t="n">
        <f aca="false">IFERROR(('WB GDP current US$ old'!AF73/1000000000)/'WB GDP constant US$ old'!AF73,"")</f>
        <v>0.46984874773826</v>
      </c>
      <c r="AG73" s="65" t="n">
        <f aca="false">IFERROR(('WB GDP current US$ old'!AG73/1000000000)/'WB GDP constant US$ old'!AG73,"")</f>
        <v>0.52759967073373</v>
      </c>
      <c r="AH73" s="65" t="n">
        <f aca="false">IFERROR(('WB GDP current US$ old'!AH73/1000000000)/'WB GDP constant US$ old'!AH73,"")</f>
        <v>0.554947542077339</v>
      </c>
      <c r="AI73" s="65" t="n">
        <f aca="false">IFERROR(('WB GDP current US$ old'!AI73/1000000000)/'WB GDP constant US$ old'!AI73,"")</f>
        <v>0.69176057013248</v>
      </c>
      <c r="AJ73" s="65" t="n">
        <f aca="false">IFERROR(('WB GDP current US$ old'!AJ73/1000000000)/'WB GDP constant US$ old'!AJ73,"")</f>
        <v>0.725639298488608</v>
      </c>
      <c r="AK73" s="65" t="n">
        <f aca="false">IFERROR(('WB GDP current US$ old'!AK73/1000000000)/'WB GDP constant US$ old'!AK73,"")</f>
        <v>0.785913194145257</v>
      </c>
      <c r="AL73" s="65" t="n">
        <f aca="false">IFERROR(('WB GDP current US$ old'!AL73/1000000000)/'WB GDP constant US$ old'!AL73,"")</f>
        <v>0.660888004950032</v>
      </c>
      <c r="AM73" s="65" t="n">
        <f aca="false">IFERROR(('WB GDP current US$ old'!AM73/1000000000)/'WB GDP constant US$ old'!AM73,"")</f>
        <v>0.652249843528803</v>
      </c>
      <c r="AN73" s="65" t="n">
        <f aca="false">IFERROR(('WB GDP current US$ old'!AN73/1000000000)/'WB GDP constant US$ old'!AN73,"")</f>
        <v>0.735296922567093</v>
      </c>
      <c r="AO73" s="65" t="n">
        <f aca="false">IFERROR(('WB GDP current US$ old'!AO73/1000000000)/'WB GDP constant US$ old'!AO73,"")</f>
        <v>0.748847909169705</v>
      </c>
      <c r="AP73" s="65" t="n">
        <f aca="false">IFERROR(('WB GDP current US$ old'!AP73/1000000000)/'WB GDP constant US$ old'!AP73,"")</f>
        <v>0.663100972753708</v>
      </c>
      <c r="AQ73" s="65" t="n">
        <f aca="false">IFERROR(('WB GDP current US$ old'!AQ73/1000000000)/'WB GDP constant US$ old'!AQ73,"")</f>
        <v>0.666562068160313</v>
      </c>
      <c r="AR73" s="65" t="n">
        <f aca="false">IFERROR(('WB GDP current US$ old'!AR73/1000000000)/'WB GDP constant US$ old'!AR73,"")</f>
        <v>0.653862288717772</v>
      </c>
      <c r="AS73" s="65" t="n">
        <f aca="false">IFERROR(('WB GDP current US$ old'!AS73/1000000000)/'WB GDP constant US$ old'!AS73,"")</f>
        <v>0.584254695660957</v>
      </c>
      <c r="AT73" s="65" t="n">
        <f aca="false">IFERROR(('WB GDP current US$ old'!AT73/1000000000)/'WB GDP constant US$ old'!AT73,"")</f>
        <v>0.590785455855831</v>
      </c>
      <c r="AU73" s="65" t="n">
        <f aca="false">IFERROR(('WB GDP current US$ old'!AU73/1000000000)/'WB GDP constant US$ old'!AU73,"")</f>
        <v>0.646686793408201</v>
      </c>
      <c r="AV73" s="65" t="n">
        <f aca="false">IFERROR(('WB GDP current US$ old'!AV73/1000000000)/'WB GDP constant US$ old'!AV73,"")</f>
        <v>0.80609424957042</v>
      </c>
      <c r="AW73" s="65" t="n">
        <f aca="false">IFERROR(('WB GDP current US$ old'!AW73/1000000000)/'WB GDP constant US$ old'!AW73,"")</f>
        <v>0.92118933800875</v>
      </c>
      <c r="AX73" s="65" t="n">
        <f aca="false">IFERROR(('WB GDP current US$ old'!AX73/1000000000)/'WB GDP constant US$ old'!AX73,"")</f>
        <v>0.960518093929967</v>
      </c>
      <c r="AY73" s="65" t="n">
        <f aca="false">IFERROR(('WB GDP current US$ old'!AY73/1000000000)/'WB GDP constant US$ old'!AY73,"")</f>
        <v>1.00751352395542</v>
      </c>
      <c r="AZ73" s="65" t="n">
        <f aca="false">IFERROR(('WB GDP current US$ old'!AZ73/1000000000)/'WB GDP constant US$ old'!AZ73,"")</f>
        <v>1.13677271049397</v>
      </c>
      <c r="BA73" s="65" t="n">
        <f aca="false">IFERROR(('WB GDP current US$ old'!BA73/1000000000)/'WB GDP constant US$ old'!BA73,"")</f>
        <v>1.2439552676962</v>
      </c>
      <c r="BB73" s="65" t="n">
        <f aca="false">IFERROR(('WB GDP current US$ old'!BB73/1000000000)/'WB GDP constant US$ old'!BB73,"")</f>
        <v>1.18153705815694</v>
      </c>
      <c r="BC73" s="65" t="n">
        <f aca="false">IFERROR(('WB GDP current US$ old'!BC73/1000000000)/'WB GDP constant US$ old'!BC73,"")</f>
        <v>1.12811150840239</v>
      </c>
      <c r="BD73" s="65" t="n">
        <f aca="false">IFERROR(('WB GDP current US$ old'!BD73/1000000000)/'WB GDP constant US$ old'!BD73,"")</f>
        <v>1.18384715134167</v>
      </c>
      <c r="BE73" s="65" t="n">
        <f aca="false">IFERROR(('WB GDP current US$ old'!BE73/1000000000)/'WB GDP constant US$ old'!BE73,"")</f>
        <v>1.09294369745559</v>
      </c>
      <c r="BF73" s="65" t="n">
        <f aca="false">IFERROR(('WB GDP current US$ old'!BF73/1000000000)/'WB GDP constant US$ old'!BF73,"")</f>
        <v>1.13391744761892</v>
      </c>
      <c r="BG73" s="65" t="n">
        <f aca="false">IFERROR(('WB GDP current US$ old'!BG73/1000000000)/'WB GDP constant US$ old'!BG73,"")</f>
        <v>1.13052670314437</v>
      </c>
      <c r="BH73" s="65" t="n">
        <f aca="false">IFERROR(('WB GDP current US$ old'!BH73/1000000000)/'WB GDP constant US$ old'!BH73,"")</f>
        <v>0.950205691363712</v>
      </c>
      <c r="BI73" s="65" t="n">
        <f aca="false">IFERROR(('WB GDP current US$ old'!BI73/1000000000)/'WB GDP constant US$ old'!BI73,"")</f>
        <v>0.950768308574489</v>
      </c>
      <c r="BJ73" s="65" t="n">
        <f aca="false">IFERROR(('WB GDP current US$ old'!BJ73/1000000000)/'WB GDP constant US$ old'!BJ73,"")</f>
        <v>0.983611125735627</v>
      </c>
      <c r="BK73" s="65" t="n">
        <f aca="false">IFERROR(('WB GDP current US$ old'!BK73/1000000000)/'WB GDP constant US$ old'!BK73,"")</f>
        <v>1.04047183589846</v>
      </c>
      <c r="BL73" s="65" t="n">
        <f aca="false">IFERROR(('WB GDP current US$ old'!BL73/1000000000)/'WB GDP constant US$ old'!BL73,"")</f>
        <v>1</v>
      </c>
    </row>
    <row r="74" customFormat="false" ht="15" hidden="false" customHeight="false" outlineLevel="0" collapsed="false">
      <c r="A74" s="0" t="s">
        <v>65</v>
      </c>
      <c r="B74" s="0" t="s">
        <v>300</v>
      </c>
      <c r="C74" s="0" t="s">
        <v>1057</v>
      </c>
      <c r="D74" s="0" t="s">
        <v>1058</v>
      </c>
      <c r="E74" s="65" t="n">
        <f aca="false">IFERROR(('WB GDP current US$ old'!E74/1000000000)/'WB GDP constant US$ old'!E74,"")</f>
        <v>0</v>
      </c>
      <c r="F74" s="65" t="n">
        <f aca="false">IFERROR(('WB GDP current US$ old'!F74/1000000000)/'WB GDP constant US$ old'!F74,"")</f>
        <v>0</v>
      </c>
      <c r="G74" s="65" t="n">
        <f aca="false">IFERROR(('WB GDP current US$ old'!G74/1000000000)/'WB GDP constant US$ old'!G74,"")</f>
        <v>0</v>
      </c>
      <c r="H74" s="65" t="n">
        <f aca="false">IFERROR(('WB GDP current US$ old'!H74/1000000000)/'WB GDP constant US$ old'!H74,"")</f>
        <v>0</v>
      </c>
      <c r="I74" s="65" t="n">
        <f aca="false">IFERROR(('WB GDP current US$ old'!I74/1000000000)/'WB GDP constant US$ old'!I74,"")</f>
        <v>0</v>
      </c>
      <c r="J74" s="65" t="n">
        <f aca="false">IFERROR(('WB GDP current US$ old'!J74/1000000000)/'WB GDP constant US$ old'!J74,"")</f>
        <v>0</v>
      </c>
      <c r="K74" s="65" t="n">
        <f aca="false">IFERROR(('WB GDP current US$ old'!K74/1000000000)/'WB GDP constant US$ old'!K74,"")</f>
        <v>0</v>
      </c>
      <c r="L74" s="65" t="n">
        <f aca="false">IFERROR(('WB GDP current US$ old'!L74/1000000000)/'WB GDP constant US$ old'!L74,"")</f>
        <v>0</v>
      </c>
      <c r="M74" s="65" t="n">
        <f aca="false">IFERROR(('WB GDP current US$ old'!M74/1000000000)/'WB GDP constant US$ old'!M74,"")</f>
        <v>0</v>
      </c>
      <c r="N74" s="65" t="n">
        <f aca="false">IFERROR(('WB GDP current US$ old'!N74/1000000000)/'WB GDP constant US$ old'!N74,"")</f>
        <v>0</v>
      </c>
      <c r="O74" s="65" t="n">
        <f aca="false">IFERROR(('WB GDP current US$ old'!O74/1000000000)/'WB GDP constant US$ old'!O74,"")</f>
        <v>0</v>
      </c>
      <c r="P74" s="65" t="n">
        <f aca="false">IFERROR(('WB GDP current US$ old'!P74/1000000000)/'WB GDP constant US$ old'!P74,"")</f>
        <v>0</v>
      </c>
      <c r="Q74" s="65" t="n">
        <f aca="false">IFERROR(('WB GDP current US$ old'!Q74/1000000000)/'WB GDP constant US$ old'!Q74,"")</f>
        <v>0</v>
      </c>
      <c r="R74" s="65" t="n">
        <f aca="false">IFERROR(('WB GDP current US$ old'!R74/1000000000)/'WB GDP constant US$ old'!R74,"")</f>
        <v>0</v>
      </c>
      <c r="S74" s="65" t="n">
        <f aca="false">IFERROR(('WB GDP current US$ old'!S74/1000000000)/'WB GDP constant US$ old'!S74,"")</f>
        <v>0</v>
      </c>
      <c r="T74" s="65" t="n">
        <f aca="false">IFERROR(('WB GDP current US$ old'!T74/1000000000)/'WB GDP constant US$ old'!T74,"")</f>
        <v>0</v>
      </c>
      <c r="U74" s="65" t="n">
        <f aca="false">IFERROR(('WB GDP current US$ old'!U74/1000000000)/'WB GDP constant US$ old'!U74,"")</f>
        <v>0</v>
      </c>
      <c r="V74" s="65" t="n">
        <f aca="false">IFERROR(('WB GDP current US$ old'!V74/1000000000)/'WB GDP constant US$ old'!V74,"")</f>
        <v>0</v>
      </c>
      <c r="W74" s="65" t="n">
        <f aca="false">IFERROR(('WB GDP current US$ old'!W74/1000000000)/'WB GDP constant US$ old'!W74,"")</f>
        <v>0</v>
      </c>
      <c r="X74" s="65" t="n">
        <f aca="false">IFERROR(('WB GDP current US$ old'!X74/1000000000)/'WB GDP constant US$ old'!X74,"")</f>
        <v>0</v>
      </c>
      <c r="Y74" s="65" t="n">
        <f aca="false">IFERROR(('WB GDP current US$ old'!Y74/1000000000)/'WB GDP constant US$ old'!Y74,"")</f>
        <v>0</v>
      </c>
      <c r="Z74" s="65" t="n">
        <f aca="false">IFERROR(('WB GDP current US$ old'!Z74/1000000000)/'WB GDP constant US$ old'!Z74,"")</f>
        <v>0</v>
      </c>
      <c r="AA74" s="65" t="n">
        <f aca="false">IFERROR(('WB GDP current US$ old'!AA74/1000000000)/'WB GDP constant US$ old'!AA74,"")</f>
        <v>0</v>
      </c>
      <c r="AB74" s="65" t="n">
        <f aca="false">IFERROR(('WB GDP current US$ old'!AB74/1000000000)/'WB GDP constant US$ old'!AB74,"")</f>
        <v>0</v>
      </c>
      <c r="AC74" s="65" t="n">
        <f aca="false">IFERROR(('WB GDP current US$ old'!AC74/1000000000)/'WB GDP constant US$ old'!AC74,"")</f>
        <v>0</v>
      </c>
      <c r="AD74" s="65" t="n">
        <f aca="false">IFERROR(('WB GDP current US$ old'!AD74/1000000000)/'WB GDP constant US$ old'!AD74,"")</f>
        <v>0</v>
      </c>
      <c r="AE74" s="65" t="n">
        <f aca="false">IFERROR(('WB GDP current US$ old'!AE74/1000000000)/'WB GDP constant US$ old'!AE74,"")</f>
        <v>0</v>
      </c>
      <c r="AF74" s="65" t="n">
        <f aca="false">IFERROR(('WB GDP current US$ old'!AF74/1000000000)/'WB GDP constant US$ old'!AF74,"")</f>
        <v>0</v>
      </c>
      <c r="AG74" s="65" t="n">
        <f aca="false">IFERROR(('WB GDP current US$ old'!AG74/1000000000)/'WB GDP constant US$ old'!AG74,"")</f>
        <v>0</v>
      </c>
      <c r="AH74" s="65" t="n">
        <f aca="false">IFERROR(('WB GDP current US$ old'!AH74/1000000000)/'WB GDP constant US$ old'!AH74,"")</f>
        <v>0</v>
      </c>
      <c r="AI74" s="65" t="n">
        <f aca="false">IFERROR(('WB GDP current US$ old'!AI74/1000000000)/'WB GDP constant US$ old'!AI74,"")</f>
        <v>0</v>
      </c>
      <c r="AJ74" s="65" t="n">
        <f aca="false">IFERROR(('WB GDP current US$ old'!AJ74/1000000000)/'WB GDP constant US$ old'!AJ74,"")</f>
        <v>0</v>
      </c>
      <c r="AK74" s="65" t="n">
        <f aca="false">IFERROR(('WB GDP current US$ old'!AK74/1000000000)/'WB GDP constant US$ old'!AK74,"")</f>
        <v>0</v>
      </c>
      <c r="AL74" s="65" t="n">
        <f aca="false">IFERROR(('WB GDP current US$ old'!AL74/1000000000)/'WB GDP constant US$ old'!AL74,"")</f>
        <v>0.349673954392668</v>
      </c>
      <c r="AM74" s="65" t="n">
        <f aca="false">IFERROR(('WB GDP current US$ old'!AM74/1000000000)/'WB GDP constant US$ old'!AM74,"")</f>
        <v>0.365250476589337</v>
      </c>
      <c r="AN74" s="65" t="n">
        <f aca="false">IFERROR(('WB GDP current US$ old'!AN74/1000000000)/'WB GDP constant US$ old'!AN74,"")</f>
        <v>0.381780026933125</v>
      </c>
      <c r="AO74" s="65" t="n">
        <f aca="false">IFERROR(('WB GDP current US$ old'!AO74/1000000000)/'WB GDP constant US$ old'!AO74,"")</f>
        <v>0.386660450072297</v>
      </c>
      <c r="AP74" s="65" t="n">
        <f aca="false">IFERROR(('WB GDP current US$ old'!AP74/1000000000)/'WB GDP constant US$ old'!AP74,"")</f>
        <v>0.368335232633644</v>
      </c>
      <c r="AQ74" s="65" t="n">
        <f aca="false">IFERROR(('WB GDP current US$ old'!AQ74/1000000000)/'WB GDP constant US$ old'!AQ74,"")</f>
        <v>0.388587557873407</v>
      </c>
      <c r="AR74" s="65" t="n">
        <f aca="false">IFERROR(('WB GDP current US$ old'!AR74/1000000000)/'WB GDP constant US$ old'!AR74,"")</f>
        <v>0.396781311923408</v>
      </c>
      <c r="AS74" s="65" t="n">
        <f aca="false">IFERROR(('WB GDP current US$ old'!AS74/1000000000)/'WB GDP constant US$ old'!AS74,"")</f>
        <v>0.356109906666355</v>
      </c>
      <c r="AT74" s="65" t="n">
        <f aca="false">IFERROR(('WB GDP current US$ old'!AT74/1000000000)/'WB GDP constant US$ old'!AT74,"")</f>
        <v>0.36937018996298</v>
      </c>
      <c r="AU74" s="65" t="n">
        <f aca="false">IFERROR(('WB GDP current US$ old'!AU74/1000000000)/'WB GDP constant US$ old'!AU74,"")</f>
        <v>0.407352389125642</v>
      </c>
      <c r="AV74" s="65" t="n">
        <f aca="false">IFERROR(('WB GDP current US$ old'!AV74/1000000000)/'WB GDP constant US$ old'!AV74,"")</f>
        <v>0.507379875667646</v>
      </c>
      <c r="AW74" s="65" t="n">
        <f aca="false">IFERROR(('WB GDP current US$ old'!AW74/1000000000)/'WB GDP constant US$ old'!AW74,"")</f>
        <v>0.584274957851696</v>
      </c>
      <c r="AX74" s="65" t="n">
        <f aca="false">IFERROR(('WB GDP current US$ old'!AX74/1000000000)/'WB GDP constant US$ old'!AX74,"")</f>
        <v>0.619488451124853</v>
      </c>
      <c r="AY74" s="65" t="n">
        <f aca="false">IFERROR(('WB GDP current US$ old'!AY74/1000000000)/'WB GDP constant US$ old'!AY74,"")</f>
        <v>0.681315661236785</v>
      </c>
      <c r="AZ74" s="65" t="n">
        <f aca="false">IFERROR(('WB GDP current US$ old'!AZ74/1000000000)/'WB GDP constant US$ old'!AZ74,"")</f>
        <v>0.835622341845299</v>
      </c>
      <c r="BA74" s="65" t="n">
        <f aca="false">IFERROR(('WB GDP current US$ old'!BA74/1000000000)/'WB GDP constant US$ old'!BA74,"")</f>
        <v>0.955962867223634</v>
      </c>
      <c r="BB74" s="65" t="n">
        <f aca="false">IFERROR(('WB GDP current US$ old'!BB74/1000000000)/'WB GDP constant US$ old'!BB74,"")</f>
        <v>0.905103028490389</v>
      </c>
      <c r="BC74" s="65" t="n">
        <f aca="false">IFERROR(('WB GDP current US$ old'!BC74/1000000000)/'WB GDP constant US$ old'!BC74,"")</f>
        <v>0.879136253774077</v>
      </c>
      <c r="BD74" s="65" t="n">
        <f aca="false">IFERROR(('WB GDP current US$ old'!BD74/1000000000)/'WB GDP constant US$ old'!BD74,"")</f>
        <v>0.971868741040589</v>
      </c>
      <c r="BE74" s="65" t="n">
        <f aca="false">IFERROR(('WB GDP current US$ old'!BE74/1000000000)/'WB GDP constant US$ old'!BE74,"")</f>
        <v>0.934409291904063</v>
      </c>
      <c r="BF74" s="65" t="n">
        <f aca="false">IFERROR(('WB GDP current US$ old'!BF74/1000000000)/'WB GDP constant US$ old'!BF74,"")</f>
        <v>1.00463356316427</v>
      </c>
      <c r="BG74" s="65" t="n">
        <f aca="false">IFERROR(('WB GDP current US$ old'!BG74/1000000000)/'WB GDP constant US$ old'!BG74,"")</f>
        <v>1.03347317761378</v>
      </c>
      <c r="BH74" s="65" t="n">
        <f aca="false">IFERROR(('WB GDP current US$ old'!BH74/1000000000)/'WB GDP constant US$ old'!BH74,"")</f>
        <v>0.873584237950288</v>
      </c>
      <c r="BI74" s="65" t="n">
        <f aca="false">IFERROR(('WB GDP current US$ old'!BI74/1000000000)/'WB GDP constant US$ old'!BI74,"")</f>
        <v>0.891065495305885</v>
      </c>
      <c r="BJ74" s="65" t="n">
        <f aca="false">IFERROR(('WB GDP current US$ old'!BJ74/1000000000)/'WB GDP constant US$ old'!BJ74,"")</f>
        <v>0.938346403433304</v>
      </c>
      <c r="BK74" s="65" t="n">
        <f aca="false">IFERROR(('WB GDP current US$ old'!BK74/1000000000)/'WB GDP constant US$ old'!BK74,"")</f>
        <v>1.02194106206382</v>
      </c>
      <c r="BL74" s="65" t="n">
        <f aca="false">IFERROR(('WB GDP current US$ old'!BL74/1000000000)/'WB GDP constant US$ old'!BL74,"")</f>
        <v>1</v>
      </c>
    </row>
    <row r="75" customFormat="false" ht="15" hidden="false" customHeight="false" outlineLevel="0" collapsed="false">
      <c r="A75" s="0" t="s">
        <v>66</v>
      </c>
      <c r="B75" s="0" t="s">
        <v>302</v>
      </c>
      <c r="C75" s="0" t="s">
        <v>1057</v>
      </c>
      <c r="D75" s="0" t="s">
        <v>1058</v>
      </c>
      <c r="E75" s="65" t="n">
        <f aca="false">IFERROR(('WB GDP current US$ old'!E75/1000000000)/'WB GDP constant US$ old'!E75,"")</f>
        <v>0</v>
      </c>
      <c r="F75" s="65" t="n">
        <f aca="false">IFERROR(('WB GDP current US$ old'!F75/1000000000)/'WB GDP constant US$ old'!F75,"")</f>
        <v>0</v>
      </c>
      <c r="G75" s="65" t="n">
        <f aca="false">IFERROR(('WB GDP current US$ old'!G75/1000000000)/'WB GDP constant US$ old'!G75,"")</f>
        <v>0</v>
      </c>
      <c r="H75" s="65" t="n">
        <f aca="false">IFERROR(('WB GDP current US$ old'!H75/1000000000)/'WB GDP constant US$ old'!H75,"")</f>
        <v>0</v>
      </c>
      <c r="I75" s="65" t="n">
        <f aca="false">IFERROR(('WB GDP current US$ old'!I75/1000000000)/'WB GDP constant US$ old'!I75,"")</f>
        <v>0</v>
      </c>
      <c r="J75" s="65" t="n">
        <f aca="false">IFERROR(('WB GDP current US$ old'!J75/1000000000)/'WB GDP constant US$ old'!J75,"")</f>
        <v>0</v>
      </c>
      <c r="K75" s="65" t="n">
        <f aca="false">IFERROR(('WB GDP current US$ old'!K75/1000000000)/'WB GDP constant US$ old'!K75,"")</f>
        <v>0</v>
      </c>
      <c r="L75" s="65" t="n">
        <f aca="false">IFERROR(('WB GDP current US$ old'!L75/1000000000)/'WB GDP constant US$ old'!L75,"")</f>
        <v>0</v>
      </c>
      <c r="M75" s="65" t="n">
        <f aca="false">IFERROR(('WB GDP current US$ old'!M75/1000000000)/'WB GDP constant US$ old'!M75,"")</f>
        <v>0</v>
      </c>
      <c r="N75" s="65" t="n">
        <f aca="false">IFERROR(('WB GDP current US$ old'!N75/1000000000)/'WB GDP constant US$ old'!N75,"")</f>
        <v>0</v>
      </c>
      <c r="O75" s="65" t="n">
        <f aca="false">IFERROR(('WB GDP current US$ old'!O75/1000000000)/'WB GDP constant US$ old'!O75,"")</f>
        <v>0</v>
      </c>
      <c r="P75" s="65" t="n">
        <f aca="false">IFERROR(('WB GDP current US$ old'!P75/1000000000)/'WB GDP constant US$ old'!P75,"")</f>
        <v>0</v>
      </c>
      <c r="Q75" s="65" t="n">
        <f aca="false">IFERROR(('WB GDP current US$ old'!Q75/1000000000)/'WB GDP constant US$ old'!Q75,"")</f>
        <v>0</v>
      </c>
      <c r="R75" s="65" t="n">
        <f aca="false">IFERROR(('WB GDP current US$ old'!R75/1000000000)/'WB GDP constant US$ old'!R75,"")</f>
        <v>0</v>
      </c>
      <c r="S75" s="65" t="n">
        <f aca="false">IFERROR(('WB GDP current US$ old'!S75/1000000000)/'WB GDP constant US$ old'!S75,"")</f>
        <v>0</v>
      </c>
      <c r="T75" s="65" t="n">
        <f aca="false">IFERROR(('WB GDP current US$ old'!T75/1000000000)/'WB GDP constant US$ old'!T75,"")</f>
        <v>0</v>
      </c>
      <c r="U75" s="65" t="n">
        <f aca="false">IFERROR(('WB GDP current US$ old'!U75/1000000000)/'WB GDP constant US$ old'!U75,"")</f>
        <v>0</v>
      </c>
      <c r="V75" s="65" t="n">
        <f aca="false">IFERROR(('WB GDP current US$ old'!V75/1000000000)/'WB GDP constant US$ old'!V75,"")</f>
        <v>0</v>
      </c>
      <c r="W75" s="65" t="n">
        <f aca="false">IFERROR(('WB GDP current US$ old'!W75/1000000000)/'WB GDP constant US$ old'!W75,"")</f>
        <v>0</v>
      </c>
      <c r="X75" s="65" t="n">
        <f aca="false">IFERROR(('WB GDP current US$ old'!X75/1000000000)/'WB GDP constant US$ old'!X75,"")</f>
        <v>0</v>
      </c>
      <c r="Y75" s="65" t="n">
        <f aca="false">IFERROR(('WB GDP current US$ old'!Y75/1000000000)/'WB GDP constant US$ old'!Y75,"")</f>
        <v>0</v>
      </c>
      <c r="Z75" s="65" t="n">
        <f aca="false">IFERROR(('WB GDP current US$ old'!Z75/1000000000)/'WB GDP constant US$ old'!Z75,"")</f>
        <v>0.626945501492389</v>
      </c>
      <c r="AA75" s="65" t="n">
        <f aca="false">IFERROR(('WB GDP current US$ old'!AA75/1000000000)/'WB GDP constant US$ old'!AA75,"")</f>
        <v>0.653719406673706</v>
      </c>
      <c r="AB75" s="65" t="n">
        <f aca="false">IFERROR(('WB GDP current US$ old'!AB75/1000000000)/'WB GDP constant US$ old'!AB75,"")</f>
        <v>0.671388646792896</v>
      </c>
      <c r="AC75" s="65" t="n">
        <f aca="false">IFERROR(('WB GDP current US$ old'!AC75/1000000000)/'WB GDP constant US$ old'!AC75,"")</f>
        <v>0.653033015840079</v>
      </c>
      <c r="AD75" s="65" t="n">
        <f aca="false">IFERROR(('WB GDP current US$ old'!AD75/1000000000)/'WB GDP constant US$ old'!AD75,"")</f>
        <v>0.860617604407596</v>
      </c>
      <c r="AE75" s="65" t="n">
        <f aca="false">IFERROR(('WB GDP current US$ old'!AE75/1000000000)/'WB GDP constant US$ old'!AE75,"")</f>
        <v>0.815235900261376</v>
      </c>
      <c r="AF75" s="65" t="n">
        <f aca="false">IFERROR(('WB GDP current US$ old'!AF75/1000000000)/'WB GDP constant US$ old'!AF75,"")</f>
        <v>0.765347604592382</v>
      </c>
      <c r="AG75" s="65" t="n">
        <f aca="false">IFERROR(('WB GDP current US$ old'!AG75/1000000000)/'WB GDP constant US$ old'!AG75,"")</f>
        <v>0.789115502873488</v>
      </c>
      <c r="AH75" s="65" t="n">
        <f aca="false">IFERROR(('WB GDP current US$ old'!AH75/1000000000)/'WB GDP constant US$ old'!AH75,"")</f>
        <v>0.833185488106827</v>
      </c>
      <c r="AI75" s="65" t="n">
        <f aca="false">IFERROR(('WB GDP current US$ old'!AI75/1000000000)/'WB GDP constant US$ old'!AI75,"")</f>
        <v>0.860442106602464</v>
      </c>
      <c r="AJ75" s="65" t="n">
        <f aca="false">IFERROR(('WB GDP current US$ old'!AJ75/1000000000)/'WB GDP constant US$ old'!AJ75,"")</f>
        <v>1.02465137413084</v>
      </c>
      <c r="AK75" s="65" t="n">
        <f aca="false">IFERROR(('WB GDP current US$ old'!AK75/1000000000)/'WB GDP constant US$ old'!AK75,"")</f>
        <v>0.874387605113056</v>
      </c>
      <c r="AL75" s="65" t="n">
        <f aca="false">IFERROR(('WB GDP current US$ old'!AL75/1000000000)/'WB GDP constant US$ old'!AL75,"")</f>
        <v>0.650389183388345</v>
      </c>
      <c r="AM75" s="65" t="n">
        <f aca="false">IFERROR(('WB GDP current US$ old'!AM75/1000000000)/'WB GDP constant US$ old'!AM75,"")</f>
        <v>0.494475604760164</v>
      </c>
      <c r="AN75" s="65" t="n">
        <f aca="false">IFERROR(('WB GDP current US$ old'!AN75/1000000000)/'WB GDP constant US$ old'!AN75,"")</f>
        <v>0.515426485485492</v>
      </c>
      <c r="AO75" s="65" t="n">
        <f aca="false">IFERROR(('WB GDP current US$ old'!AO75/1000000000)/'WB GDP constant US$ old'!AO75,"")</f>
        <v>0.511335718376546</v>
      </c>
      <c r="AP75" s="65" t="n">
        <f aca="false">IFERROR(('WB GDP current US$ old'!AP75/1000000000)/'WB GDP constant US$ old'!AP75,"")</f>
        <v>0.49819171495288</v>
      </c>
      <c r="AQ75" s="65" t="n">
        <f aca="false">IFERROR(('WB GDP current US$ old'!AQ75/1000000000)/'WB GDP constant US$ old'!AQ75,"")</f>
        <v>0.469716377973546</v>
      </c>
      <c r="AR75" s="65" t="n">
        <f aca="false">IFERROR(('WB GDP current US$ old'!AR75/1000000000)/'WB GDP constant US$ old'!AR75,"")</f>
        <v>0.439952547838278</v>
      </c>
      <c r="AS75" s="65" t="n">
        <f aca="false">IFERROR(('WB GDP current US$ old'!AS75/1000000000)/'WB GDP constant US$ old'!AS75,"")</f>
        <v>0.443931163332806</v>
      </c>
      <c r="AT75" s="65" t="n">
        <f aca="false">IFERROR(('WB GDP current US$ old'!AT75/1000000000)/'WB GDP constant US$ old'!AT75,"")</f>
        <v>0.409353464338976</v>
      </c>
      <c r="AU75" s="65" t="n">
        <f aca="false">IFERROR(('WB GDP current US$ old'!AU75/1000000000)/'WB GDP constant US$ old'!AU75,"")</f>
        <v>0.38460423390199</v>
      </c>
      <c r="AV75" s="65" t="n">
        <f aca="false">IFERROR(('WB GDP current US$ old'!AV75/1000000000)/'WB GDP constant US$ old'!AV75,"")</f>
        <v>0.431799778280188</v>
      </c>
      <c r="AW75" s="65" t="n">
        <f aca="false">IFERROR(('WB GDP current US$ old'!AW75/1000000000)/'WB GDP constant US$ old'!AW75,"")</f>
        <v>0.446658883349362</v>
      </c>
      <c r="AX75" s="65" t="n">
        <f aca="false">IFERROR(('WB GDP current US$ old'!AX75/1000000000)/'WB GDP constant US$ old'!AX75,"")</f>
        <v>0.488947837126768</v>
      </c>
      <c r="AY75" s="65" t="n">
        <f aca="false">IFERROR(('WB GDP current US$ old'!AY75/1000000000)/'WB GDP constant US$ old'!AY75,"")</f>
        <v>0.543591842621107</v>
      </c>
      <c r="AZ75" s="65" t="n">
        <f aca="false">IFERROR(('WB GDP current US$ old'!AZ75/1000000000)/'WB GDP constant US$ old'!AZ75,"")</f>
        <v>0.629006432816137</v>
      </c>
      <c r="BA75" s="65" t="n">
        <f aca="false">IFERROR(('WB GDP current US$ old'!BA75/1000000000)/'WB GDP constant US$ old'!BA75,"")</f>
        <v>0.779767144462943</v>
      </c>
      <c r="BB75" s="65" t="n">
        <f aca="false">IFERROR(('WB GDP current US$ old'!BB75/1000000000)/'WB GDP constant US$ old'!BB75,"")</f>
        <v>0.858881038374883</v>
      </c>
      <c r="BC75" s="65" t="n">
        <f aca="false">IFERROR(('WB GDP current US$ old'!BC75/1000000000)/'WB GDP constant US$ old'!BC75,"")</f>
        <v>0.704208495470538</v>
      </c>
      <c r="BD75" s="65" t="n">
        <f aca="false">IFERROR(('WB GDP current US$ old'!BD75/1000000000)/'WB GDP constant US$ old'!BD75,"")</f>
        <v>0.676126491823609</v>
      </c>
      <c r="BE75" s="65" t="n">
        <f aca="false">IFERROR(('WB GDP current US$ old'!BE75/1000000000)/'WB GDP constant US$ old'!BE75,"")</f>
        <v>0.843517248803698</v>
      </c>
      <c r="BF75" s="65" t="n">
        <f aca="false">IFERROR(('WB GDP current US$ old'!BF75/1000000000)/'WB GDP constant US$ old'!BF75,"")</f>
        <v>0.839188743071487</v>
      </c>
      <c r="BG75" s="65" t="n">
        <f aca="false">IFERROR(('WB GDP current US$ old'!BG75/1000000000)/'WB GDP constant US$ old'!BG75,"")</f>
        <v>0.888331847617017</v>
      </c>
      <c r="BH75" s="65" t="n">
        <f aca="false">IFERROR(('WB GDP current US$ old'!BH75/1000000000)/'WB GDP constant US$ old'!BH75,"")</f>
        <v>0.934601181360442</v>
      </c>
      <c r="BI75" s="65" t="n">
        <f aca="false">IFERROR(('WB GDP current US$ old'!BI75/1000000000)/'WB GDP constant US$ old'!BI75,"")</f>
        <v>0.982390920275582</v>
      </c>
      <c r="BJ75" s="65" t="n">
        <f aca="false">IFERROR(('WB GDP current US$ old'!BJ75/1000000000)/'WB GDP constant US$ old'!BJ75,"")</f>
        <v>0.986835729206832</v>
      </c>
      <c r="BK75" s="65" t="n">
        <f aca="false">IFERROR(('WB GDP current US$ old'!BK75/1000000000)/'WB GDP constant US$ old'!BK75,"")</f>
        <v>0.952093028052428</v>
      </c>
      <c r="BL75" s="65" t="n">
        <f aca="false">IFERROR(('WB GDP current US$ old'!BL75/1000000000)/'WB GDP constant US$ old'!BL75,"")</f>
        <v>1</v>
      </c>
    </row>
    <row r="76" customFormat="false" ht="15" hidden="false" customHeight="false" outlineLevel="0" collapsed="false">
      <c r="A76" s="0" t="s">
        <v>1080</v>
      </c>
      <c r="B76" s="0" t="s">
        <v>1081</v>
      </c>
      <c r="C76" s="0" t="s">
        <v>1057</v>
      </c>
      <c r="D76" s="0" t="s">
        <v>1058</v>
      </c>
      <c r="E76" s="65" t="n">
        <f aca="false">IFERROR(('WB GDP current US$ old'!E76/1000000000)/'WB GDP constant US$ old'!E76,"")</f>
        <v>0</v>
      </c>
      <c r="F76" s="65" t="n">
        <f aca="false">IFERROR(('WB GDP current US$ old'!F76/1000000000)/'WB GDP constant US$ old'!F76,"")</f>
        <v>0</v>
      </c>
      <c r="G76" s="65" t="n">
        <f aca="false">IFERROR(('WB GDP current US$ old'!G76/1000000000)/'WB GDP constant US$ old'!G76,"")</f>
        <v>0</v>
      </c>
      <c r="H76" s="65" t="n">
        <f aca="false">IFERROR(('WB GDP current US$ old'!H76/1000000000)/'WB GDP constant US$ old'!H76,"")</f>
        <v>0</v>
      </c>
      <c r="I76" s="65" t="n">
        <f aca="false">IFERROR(('WB GDP current US$ old'!I76/1000000000)/'WB GDP constant US$ old'!I76,"")</f>
        <v>0</v>
      </c>
      <c r="J76" s="65" t="n">
        <f aca="false">IFERROR(('WB GDP current US$ old'!J76/1000000000)/'WB GDP constant US$ old'!J76,"")</f>
        <v>0</v>
      </c>
      <c r="K76" s="65" t="n">
        <f aca="false">IFERROR(('WB GDP current US$ old'!K76/1000000000)/'WB GDP constant US$ old'!K76,"")</f>
        <v>0.0926103678767448</v>
      </c>
      <c r="L76" s="65" t="n">
        <f aca="false">IFERROR(('WB GDP current US$ old'!L76/1000000000)/'WB GDP constant US$ old'!L76,"")</f>
        <v>0.100649669284173</v>
      </c>
      <c r="M76" s="65" t="n">
        <f aca="false">IFERROR(('WB GDP current US$ old'!M76/1000000000)/'WB GDP constant US$ old'!M76,"")</f>
        <v>0.107810287597651</v>
      </c>
      <c r="N76" s="65" t="n">
        <f aca="false">IFERROR(('WB GDP current US$ old'!N76/1000000000)/'WB GDP constant US$ old'!N76,"")</f>
        <v>0.120176516709364</v>
      </c>
      <c r="O76" s="65" t="n">
        <f aca="false">IFERROR(('WB GDP current US$ old'!O76/1000000000)/'WB GDP constant US$ old'!O76,"")</f>
        <v>0.133501002039967</v>
      </c>
      <c r="P76" s="65" t="n">
        <f aca="false">IFERROR(('WB GDP current US$ old'!P76/1000000000)/'WB GDP constant US$ old'!P76,"")</f>
        <v>0.145618565732868</v>
      </c>
      <c r="Q76" s="65" t="n">
        <f aca="false">IFERROR(('WB GDP current US$ old'!Q76/1000000000)/'WB GDP constant US$ old'!Q76,"")</f>
        <v>0.16768449763296</v>
      </c>
      <c r="R76" s="65" t="n">
        <f aca="false">IFERROR(('WB GDP current US$ old'!R76/1000000000)/'WB GDP constant US$ old'!R76,"")</f>
        <v>0.204702396556651</v>
      </c>
      <c r="S76" s="65" t="n">
        <f aca="false">IFERROR(('WB GDP current US$ old'!S76/1000000000)/'WB GDP constant US$ old'!S76,"")</f>
        <v>0.224840567569791</v>
      </c>
      <c r="T76" s="65" t="n">
        <f aca="false">IFERROR(('WB GDP current US$ old'!T76/1000000000)/'WB GDP constant US$ old'!T76,"")</f>
        <v>0.26357603998268</v>
      </c>
      <c r="U76" s="65" t="n">
        <f aca="false">IFERROR(('WB GDP current US$ old'!U76/1000000000)/'WB GDP constant US$ old'!U76,"")</f>
        <v>0.263034966287945</v>
      </c>
      <c r="V76" s="65" t="n">
        <f aca="false">IFERROR(('WB GDP current US$ old'!V76/1000000000)/'WB GDP constant US$ old'!V76,"")</f>
        <v>0.289600714391349</v>
      </c>
      <c r="W76" s="65" t="n">
        <f aca="false">IFERROR(('WB GDP current US$ old'!W76/1000000000)/'WB GDP constant US$ old'!W76,"")</f>
        <v>0.342370520814135</v>
      </c>
      <c r="X76" s="65" t="n">
        <f aca="false">IFERROR(('WB GDP current US$ old'!X76/1000000000)/'WB GDP constant US$ old'!X76,"")</f>
        <v>0.398547305352244</v>
      </c>
      <c r="Y76" s="65" t="n">
        <f aca="false">IFERROR(('WB GDP current US$ old'!Y76/1000000000)/'WB GDP constant US$ old'!Y76,"")</f>
        <v>0.436787726285905</v>
      </c>
      <c r="Z76" s="65" t="n">
        <f aca="false">IFERROR(('WB GDP current US$ old'!Z76/1000000000)/'WB GDP constant US$ old'!Z76,"")</f>
        <v>0.378924144486902</v>
      </c>
      <c r="AA76" s="65" t="n">
        <f aca="false">IFERROR(('WB GDP current US$ old'!AA76/1000000000)/'WB GDP constant US$ old'!AA76,"")</f>
        <v>0.362465591779089</v>
      </c>
      <c r="AB76" s="65" t="n">
        <f aca="false">IFERROR(('WB GDP current US$ old'!AB76/1000000000)/'WB GDP constant US$ old'!AB76,"")</f>
        <v>0.34762942284102</v>
      </c>
      <c r="AC76" s="65" t="n">
        <f aca="false">IFERROR(('WB GDP current US$ old'!AC76/1000000000)/'WB GDP constant US$ old'!AC76,"")</f>
        <v>0.326813284982121</v>
      </c>
      <c r="AD76" s="65" t="n">
        <f aca="false">IFERROR(('WB GDP current US$ old'!AD76/1000000000)/'WB GDP constant US$ old'!AD76,"")</f>
        <v>0.328416429238194</v>
      </c>
      <c r="AE76" s="65" t="n">
        <f aca="false">IFERROR(('WB GDP current US$ old'!AE76/1000000000)/'WB GDP constant US$ old'!AE76,"")</f>
        <v>0.447632859070013</v>
      </c>
      <c r="AF76" s="65" t="n">
        <f aca="false">IFERROR(('WB GDP current US$ old'!AF76/1000000000)/'WB GDP constant US$ old'!AF76,"")</f>
        <v>0.540057308070428</v>
      </c>
      <c r="AG76" s="65" t="n">
        <f aca="false">IFERROR(('WB GDP current US$ old'!AG76/1000000000)/'WB GDP constant US$ old'!AG76,"")</f>
        <v>0.569162347036798</v>
      </c>
      <c r="AH76" s="65" t="n">
        <f aca="false">IFERROR(('WB GDP current US$ old'!AH76/1000000000)/'WB GDP constant US$ old'!AH76,"")</f>
        <v>0.559454672327488</v>
      </c>
      <c r="AI76" s="65" t="n">
        <f aca="false">IFERROR(('WB GDP current US$ old'!AI76/1000000000)/'WB GDP constant US$ old'!AI76,"")</f>
        <v>0.677184338553446</v>
      </c>
      <c r="AJ76" s="65" t="n">
        <f aca="false">IFERROR(('WB GDP current US$ old'!AJ76/1000000000)/'WB GDP constant US$ old'!AJ76,"")</f>
        <v>0.688893067319999</v>
      </c>
      <c r="AK76" s="65" t="n">
        <f aca="false">IFERROR(('WB GDP current US$ old'!AK76/1000000000)/'WB GDP constant US$ old'!AK76,"")</f>
        <v>0.748711235685867</v>
      </c>
      <c r="AL76" s="65" t="n">
        <f aca="false">IFERROR(('WB GDP current US$ old'!AL76/1000000000)/'WB GDP constant US$ old'!AL76,"")</f>
        <v>0.687512949583182</v>
      </c>
      <c r="AM76" s="65" t="n">
        <f aca="false">IFERROR(('WB GDP current US$ old'!AM76/1000000000)/'WB GDP constant US$ old'!AM76,"")</f>
        <v>0.709539789943139</v>
      </c>
      <c r="AN76" s="65" t="n">
        <f aca="false">IFERROR(('WB GDP current US$ old'!AN76/1000000000)/'WB GDP constant US$ old'!AN76,"")</f>
        <v>0.80085863015975</v>
      </c>
      <c r="AO76" s="65" t="n">
        <f aca="false">IFERROR(('WB GDP current US$ old'!AO76/1000000000)/'WB GDP constant US$ old'!AO76,"")</f>
        <v>0.798826293192422</v>
      </c>
      <c r="AP76" s="65" t="n">
        <f aca="false">IFERROR(('WB GDP current US$ old'!AP76/1000000000)/'WB GDP constant US$ old'!AP76,"")</f>
        <v>0.71363478847704</v>
      </c>
      <c r="AQ76" s="65" t="n">
        <f aca="false">IFERROR(('WB GDP current US$ old'!AQ76/1000000000)/'WB GDP constant US$ old'!AQ76,"")</f>
        <v>0.713846502167233</v>
      </c>
      <c r="AR76" s="65" t="n">
        <f aca="false">IFERROR(('WB GDP current US$ old'!AR76/1000000000)/'WB GDP constant US$ old'!AR76,"")</f>
        <v>0.689316909711843</v>
      </c>
      <c r="AS76" s="65" t="n">
        <f aca="false">IFERROR(('WB GDP current US$ old'!AS76/1000000000)/'WB GDP constant US$ old'!AS76,"")</f>
        <v>0.607873065694451</v>
      </c>
      <c r="AT76" s="65" t="n">
        <f aca="false">IFERROR(('WB GDP current US$ old'!AT76/1000000000)/'WB GDP constant US$ old'!AT76,"")</f>
        <v>0.605353841695418</v>
      </c>
      <c r="AU76" s="65" t="n">
        <f aca="false">IFERROR(('WB GDP current US$ old'!AU76/1000000000)/'WB GDP constant US$ old'!AU76,"")</f>
        <v>0.652272197003028</v>
      </c>
      <c r="AV76" s="65" t="n">
        <f aca="false">IFERROR(('WB GDP current US$ old'!AV76/1000000000)/'WB GDP constant US$ old'!AV76,"")</f>
        <v>0.795774717734597</v>
      </c>
      <c r="AW76" s="65" t="n">
        <f aca="false">IFERROR(('WB GDP current US$ old'!AW76/1000000000)/'WB GDP constant US$ old'!AW76,"")</f>
        <v>0.892036214568124</v>
      </c>
      <c r="AX76" s="65" t="n">
        <f aca="false">IFERROR(('WB GDP current US$ old'!AX76/1000000000)/'WB GDP constant US$ old'!AX76,"")</f>
        <v>0.913976175401528</v>
      </c>
      <c r="AY76" s="65" t="n">
        <f aca="false">IFERROR(('WB GDP current US$ old'!AY76/1000000000)/'WB GDP constant US$ old'!AY76,"")</f>
        <v>0.942297895965634</v>
      </c>
      <c r="AZ76" s="65" t="n">
        <f aca="false">IFERROR(('WB GDP current US$ old'!AZ76/1000000000)/'WB GDP constant US$ old'!AZ76,"")</f>
        <v>1.05787042748507</v>
      </c>
      <c r="BA76" s="65" t="n">
        <f aca="false">IFERROR(('WB GDP current US$ old'!BA76/1000000000)/'WB GDP constant US$ old'!BA76,"")</f>
        <v>1.16015120847151</v>
      </c>
      <c r="BB76" s="65" t="n">
        <f aca="false">IFERROR(('WB GDP current US$ old'!BB76/1000000000)/'WB GDP constant US$ old'!BB76,"")</f>
        <v>1.09853613987845</v>
      </c>
      <c r="BC76" s="65" t="n">
        <f aca="false">IFERROR(('WB GDP current US$ old'!BC76/1000000000)/'WB GDP constant US$ old'!BC76,"")</f>
        <v>1.06264401150151</v>
      </c>
      <c r="BD76" s="65" t="n">
        <f aca="false">IFERROR(('WB GDP current US$ old'!BD76/1000000000)/'WB GDP constant US$ old'!BD76,"")</f>
        <v>1.12963207443285</v>
      </c>
      <c r="BE76" s="65" t="n">
        <f aca="false">IFERROR(('WB GDP current US$ old'!BE76/1000000000)/'WB GDP constant US$ old'!BE76,"")</f>
        <v>1.0580989816944</v>
      </c>
      <c r="BF76" s="65" t="n">
        <f aca="false">IFERROR(('WB GDP current US$ old'!BF76/1000000000)/'WB GDP constant US$ old'!BF76,"")</f>
        <v>1.10621477474824</v>
      </c>
      <c r="BG76" s="65" t="n">
        <f aca="false">IFERROR(('WB GDP current US$ old'!BG76/1000000000)/'WB GDP constant US$ old'!BG76,"")</f>
        <v>1.11324033386395</v>
      </c>
      <c r="BH76" s="65" t="n">
        <f aca="false">IFERROR(('WB GDP current US$ old'!BH76/1000000000)/'WB GDP constant US$ old'!BH76,"")</f>
        <v>0.9428894402888</v>
      </c>
      <c r="BI76" s="65" t="n">
        <f aca="false">IFERROR(('WB GDP current US$ old'!BI76/1000000000)/'WB GDP constant US$ old'!BI76,"")</f>
        <v>0.947310041507857</v>
      </c>
      <c r="BJ76" s="65" t="n">
        <f aca="false">IFERROR(('WB GDP current US$ old'!BJ76/1000000000)/'WB GDP constant US$ old'!BJ76,"")</f>
        <v>0.979448110324639</v>
      </c>
      <c r="BK76" s="65" t="n">
        <f aca="false">IFERROR(('WB GDP current US$ old'!BK76/1000000000)/'WB GDP constant US$ old'!BK76,"")</f>
        <v>1.03754639568521</v>
      </c>
      <c r="BL76" s="65" t="n">
        <f aca="false">IFERROR(('WB GDP current US$ old'!BL76/1000000000)/'WB GDP constant US$ old'!BL76,"")</f>
        <v>1</v>
      </c>
    </row>
    <row r="77" customFormat="false" ht="15" hidden="false" customHeight="false" outlineLevel="0" collapsed="false">
      <c r="A77" s="0" t="s">
        <v>1082</v>
      </c>
      <c r="B77" s="0" t="s">
        <v>1083</v>
      </c>
      <c r="C77" s="0" t="s">
        <v>1057</v>
      </c>
      <c r="D77" s="0" t="s">
        <v>1058</v>
      </c>
      <c r="E77" s="65" t="n">
        <f aca="false">IFERROR(('WB GDP current US$ old'!E77/1000000000)/'WB GDP constant US$ old'!E77,"")</f>
        <v>0.0632999817535947</v>
      </c>
      <c r="F77" s="65" t="n">
        <f aca="false">IFERROR(('WB GDP current US$ old'!F77/1000000000)/'WB GDP constant US$ old'!F77,"")</f>
        <v>0.0652750339255258</v>
      </c>
      <c r="G77" s="65" t="n">
        <f aca="false">IFERROR(('WB GDP current US$ old'!G77/1000000000)/'WB GDP constant US$ old'!G77,"")</f>
        <v>0.0669145526864816</v>
      </c>
      <c r="H77" s="65" t="n">
        <f aca="false">IFERROR(('WB GDP current US$ old'!H77/1000000000)/'WB GDP constant US$ old'!H77,"")</f>
        <v>0.0732957618163316</v>
      </c>
      <c r="I77" s="65" t="n">
        <f aca="false">IFERROR(('WB GDP current US$ old'!I77/1000000000)/'WB GDP constant US$ old'!I77,"")</f>
        <v>0.0605618438791241</v>
      </c>
      <c r="J77" s="65" t="n">
        <f aca="false">IFERROR(('WB GDP current US$ old'!J77/1000000000)/'WB GDP constant US$ old'!J77,"")</f>
        <v>0.0637785673133364</v>
      </c>
      <c r="K77" s="65" t="n">
        <f aca="false">IFERROR(('WB GDP current US$ old'!K77/1000000000)/'WB GDP constant US$ old'!K77,"")</f>
        <v>0.0679876676967535</v>
      </c>
      <c r="L77" s="65" t="n">
        <f aca="false">IFERROR(('WB GDP current US$ old'!L77/1000000000)/'WB GDP constant US$ old'!L77,"")</f>
        <v>0.0678606145840166</v>
      </c>
      <c r="M77" s="65" t="n">
        <f aca="false">IFERROR(('WB GDP current US$ old'!M77/1000000000)/'WB GDP constant US$ old'!M77,"")</f>
        <v>0.0685628783831896</v>
      </c>
      <c r="N77" s="65" t="n">
        <f aca="false">IFERROR(('WB GDP current US$ old'!N77/1000000000)/'WB GDP constant US$ old'!N77,"")</f>
        <v>0.0721962014770822</v>
      </c>
      <c r="O77" s="65" t="n">
        <f aca="false">IFERROR(('WB GDP current US$ old'!O77/1000000000)/'WB GDP constant US$ old'!O77,"")</f>
        <v>0.0790930764400253</v>
      </c>
      <c r="P77" s="65" t="n">
        <f aca="false">IFERROR(('WB GDP current US$ old'!P77/1000000000)/'WB GDP constant US$ old'!P77,"")</f>
        <v>0.0761087137632423</v>
      </c>
      <c r="Q77" s="65" t="n">
        <f aca="false">IFERROR(('WB GDP current US$ old'!Q77/1000000000)/'WB GDP constant US$ old'!Q77,"")</f>
        <v>0.0853675019418028</v>
      </c>
      <c r="R77" s="65" t="n">
        <f aca="false">IFERROR(('WB GDP current US$ old'!R77/1000000000)/'WB GDP constant US$ old'!R77,"")</f>
        <v>0.0989048250967025</v>
      </c>
      <c r="S77" s="65" t="n">
        <f aca="false">IFERROR(('WB GDP current US$ old'!S77/1000000000)/'WB GDP constant US$ old'!S77,"")</f>
        <v>0.138817068716272</v>
      </c>
      <c r="T77" s="65" t="n">
        <f aca="false">IFERROR(('WB GDP current US$ old'!T77/1000000000)/'WB GDP constant US$ old'!T77,"")</f>
        <v>0.154759639976198</v>
      </c>
      <c r="U77" s="65" t="n">
        <f aca="false">IFERROR(('WB GDP current US$ old'!U77/1000000000)/'WB GDP constant US$ old'!U77,"")</f>
        <v>0.169824591916168</v>
      </c>
      <c r="V77" s="65" t="n">
        <f aca="false">IFERROR(('WB GDP current US$ old'!V77/1000000000)/'WB GDP constant US$ old'!V77,"")</f>
        <v>0.17694115514689</v>
      </c>
      <c r="W77" s="65" t="n">
        <f aca="false">IFERROR(('WB GDP current US$ old'!W77/1000000000)/'WB GDP constant US$ old'!W77,"")</f>
        <v>0.193732969458952</v>
      </c>
      <c r="X77" s="65" t="n">
        <f aca="false">IFERROR(('WB GDP current US$ old'!X77/1000000000)/'WB GDP constant US$ old'!X77,"")</f>
        <v>0.234474385807036</v>
      </c>
      <c r="Y77" s="65" t="n">
        <f aca="false">IFERROR(('WB GDP current US$ old'!Y77/1000000000)/'WB GDP constant US$ old'!Y77,"")</f>
        <v>0.288238919923435</v>
      </c>
      <c r="Z77" s="65" t="n">
        <f aca="false">IFERROR(('WB GDP current US$ old'!Z77/1000000000)/'WB GDP constant US$ old'!Z77,"")</f>
        <v>0.414682042131626</v>
      </c>
      <c r="AA77" s="65" t="n">
        <f aca="false">IFERROR(('WB GDP current US$ old'!AA77/1000000000)/'WB GDP constant US$ old'!AA77,"")</f>
        <v>0.402978101577926</v>
      </c>
      <c r="AB77" s="65" t="n">
        <f aca="false">IFERROR(('WB GDP current US$ old'!AB77/1000000000)/'WB GDP constant US$ old'!AB77,"")</f>
        <v>0.357238252645823</v>
      </c>
      <c r="AC77" s="65" t="n">
        <f aca="false">IFERROR(('WB GDP current US$ old'!AC77/1000000000)/'WB GDP constant US$ old'!AC77,"")</f>
        <v>0.318598774819195</v>
      </c>
      <c r="AD77" s="65" t="n">
        <f aca="false">IFERROR(('WB GDP current US$ old'!AD77/1000000000)/'WB GDP constant US$ old'!AD77,"")</f>
        <v>0.318692349818973</v>
      </c>
      <c r="AE77" s="65" t="n">
        <f aca="false">IFERROR(('WB GDP current US$ old'!AE77/1000000000)/'WB GDP constant US$ old'!AE77,"")</f>
        <v>0.287121170803314</v>
      </c>
      <c r="AF77" s="65" t="n">
        <f aca="false">IFERROR(('WB GDP current US$ old'!AF77/1000000000)/'WB GDP constant US$ old'!AF77,"")</f>
        <v>0.277658523889852</v>
      </c>
      <c r="AG77" s="65" t="n">
        <f aca="false">IFERROR(('WB GDP current US$ old'!AG77/1000000000)/'WB GDP constant US$ old'!AG77,"")</f>
        <v>0.281292122812639</v>
      </c>
      <c r="AH77" s="65" t="n">
        <f aca="false">IFERROR(('WB GDP current US$ old'!AH77/1000000000)/'WB GDP constant US$ old'!AH77,"")</f>
        <v>0.268547624246227</v>
      </c>
      <c r="AI77" s="65" t="n">
        <f aca="false">IFERROR(('WB GDP current US$ old'!AI77/1000000000)/'WB GDP constant US$ old'!AI77,"")</f>
        <v>0.383586782664433</v>
      </c>
      <c r="AJ77" s="65" t="n">
        <f aca="false">IFERROR(('WB GDP current US$ old'!AJ77/1000000000)/'WB GDP constant US$ old'!AJ77,"")</f>
        <v>0.407592934189368</v>
      </c>
      <c r="AK77" s="65" t="n">
        <f aca="false">IFERROR(('WB GDP current US$ old'!AK77/1000000000)/'WB GDP constant US$ old'!AK77,"")</f>
        <v>0.38405239962436</v>
      </c>
      <c r="AL77" s="65" t="n">
        <f aca="false">IFERROR(('WB GDP current US$ old'!AL77/1000000000)/'WB GDP constant US$ old'!AL77,"")</f>
        <v>0.351969837058624</v>
      </c>
      <c r="AM77" s="65" t="n">
        <f aca="false">IFERROR(('WB GDP current US$ old'!AM77/1000000000)/'WB GDP constant US$ old'!AM77,"")</f>
        <v>0.34131248751025</v>
      </c>
      <c r="AN77" s="65" t="n">
        <f aca="false">IFERROR(('WB GDP current US$ old'!AN77/1000000000)/'WB GDP constant US$ old'!AN77,"")</f>
        <v>0.384304874738995</v>
      </c>
      <c r="AO77" s="65" t="n">
        <f aca="false">IFERROR(('WB GDP current US$ old'!AO77/1000000000)/'WB GDP constant US$ old'!AO77,"")</f>
        <v>0.386066684150415</v>
      </c>
      <c r="AP77" s="65" t="n">
        <f aca="false">IFERROR(('WB GDP current US$ old'!AP77/1000000000)/'WB GDP constant US$ old'!AP77,"")</f>
        <v>0.406607600148843</v>
      </c>
      <c r="AQ77" s="65" t="n">
        <f aca="false">IFERROR(('WB GDP current US$ old'!AQ77/1000000000)/'WB GDP constant US$ old'!AQ77,"")</f>
        <v>0.389917756397333</v>
      </c>
      <c r="AR77" s="65" t="n">
        <f aca="false">IFERROR(('WB GDP current US$ old'!AR77/1000000000)/'WB GDP constant US$ old'!AR77,"")</f>
        <v>0.420699329159587</v>
      </c>
      <c r="AS77" s="65" t="n">
        <f aca="false">IFERROR(('WB GDP current US$ old'!AS77/1000000000)/'WB GDP constant US$ old'!AS77,"")</f>
        <v>0.479296962888987</v>
      </c>
      <c r="AT77" s="65" t="n">
        <f aca="false">IFERROR(('WB GDP current US$ old'!AT77/1000000000)/'WB GDP constant US$ old'!AT77,"")</f>
        <v>0.456737724630473</v>
      </c>
      <c r="AU77" s="65" t="n">
        <f aca="false">IFERROR(('WB GDP current US$ old'!AU77/1000000000)/'WB GDP constant US$ old'!AU77,"")</f>
        <v>0.438452033623167</v>
      </c>
      <c r="AV77" s="65" t="n">
        <f aca="false">IFERROR(('WB GDP current US$ old'!AV77/1000000000)/'WB GDP constant US$ old'!AV77,"")</f>
        <v>0.478779292726968</v>
      </c>
      <c r="AW77" s="65" t="n">
        <f aca="false">IFERROR(('WB GDP current US$ old'!AW77/1000000000)/'WB GDP constant US$ old'!AW77,"")</f>
        <v>0.522625979177623</v>
      </c>
      <c r="AX77" s="65" t="n">
        <f aca="false">IFERROR(('WB GDP current US$ old'!AX77/1000000000)/'WB GDP constant US$ old'!AX77,"")</f>
        <v>0.606985880059626</v>
      </c>
      <c r="AY77" s="65" t="n">
        <f aca="false">IFERROR(('WB GDP current US$ old'!AY77/1000000000)/'WB GDP constant US$ old'!AY77,"")</f>
        <v>0.700943461736155</v>
      </c>
      <c r="AZ77" s="65" t="n">
        <f aca="false">IFERROR(('WB GDP current US$ old'!AZ77/1000000000)/'WB GDP constant US$ old'!AZ77,"")</f>
        <v>0.799074412669011</v>
      </c>
      <c r="BA77" s="65" t="n">
        <f aca="false">IFERROR(('WB GDP current US$ old'!BA77/1000000000)/'WB GDP constant US$ old'!BA77,"")</f>
        <v>0.973356186372461</v>
      </c>
      <c r="BB77" s="65" t="n">
        <f aca="false">IFERROR(('WB GDP current US$ old'!BB77/1000000000)/'WB GDP constant US$ old'!BB77,"")</f>
        <v>0.892263398769079</v>
      </c>
      <c r="BC77" s="65" t="n">
        <f aca="false">IFERROR(('WB GDP current US$ old'!BC77/1000000000)/'WB GDP constant US$ old'!BC77,"")</f>
        <v>1.02258294640418</v>
      </c>
      <c r="BD77" s="65" t="n">
        <f aca="false">IFERROR(('WB GDP current US$ old'!BD77/1000000000)/'WB GDP constant US$ old'!BD77,"")</f>
        <v>1.03374051019637</v>
      </c>
      <c r="BE77" s="65" t="n">
        <f aca="false">IFERROR(('WB GDP current US$ old'!BE77/1000000000)/'WB GDP constant US$ old'!BE77,"")</f>
        <v>1.10627540668822</v>
      </c>
      <c r="BF77" s="65" t="n">
        <f aca="false">IFERROR(('WB GDP current US$ old'!BF77/1000000000)/'WB GDP constant US$ old'!BF77,"")</f>
        <v>1.11863074943185</v>
      </c>
      <c r="BG77" s="65" t="n">
        <f aca="false">IFERROR(('WB GDP current US$ old'!BG77/1000000000)/'WB GDP constant US$ old'!BG77,"")</f>
        <v>1.20496499825736</v>
      </c>
      <c r="BH77" s="65" t="n">
        <f aca="false">IFERROR(('WB GDP current US$ old'!BH77/1000000000)/'WB GDP constant US$ old'!BH77,"")</f>
        <v>1.06187316904425</v>
      </c>
      <c r="BI77" s="65" t="n">
        <f aca="false">IFERROR(('WB GDP current US$ old'!BI77/1000000000)/'WB GDP constant US$ old'!BI77,"")</f>
        <v>0.926962838553028</v>
      </c>
      <c r="BJ77" s="65" t="n">
        <f aca="false">IFERROR(('WB GDP current US$ old'!BJ77/1000000000)/'WB GDP constant US$ old'!BJ77,"")</f>
        <v>0.921854065617386</v>
      </c>
      <c r="BK77" s="65" t="n">
        <f aca="false">IFERROR(('WB GDP current US$ old'!BK77/1000000000)/'WB GDP constant US$ old'!BK77,"")</f>
        <v>0.975718638905887</v>
      </c>
      <c r="BL77" s="65" t="n">
        <f aca="false">IFERROR(('WB GDP current US$ old'!BL77/1000000000)/'WB GDP constant US$ old'!BL77,"")</f>
        <v>1</v>
      </c>
    </row>
    <row r="78" customFormat="false" ht="15" hidden="false" customHeight="false" outlineLevel="0" collapsed="false">
      <c r="A78" s="0" t="s">
        <v>68</v>
      </c>
      <c r="B78" s="0" t="s">
        <v>304</v>
      </c>
      <c r="C78" s="0" t="s">
        <v>1057</v>
      </c>
      <c r="D78" s="0" t="s">
        <v>1058</v>
      </c>
      <c r="E78" s="65" t="n">
        <f aca="false">IFERROR(('WB GDP current US$ old'!E78/1000000000)/'WB GDP constant US$ old'!E78,"")</f>
        <v>0.0980069792887884</v>
      </c>
      <c r="F78" s="65" t="n">
        <f aca="false">IFERROR(('WB GDP current US$ old'!F78/1000000000)/'WB GDP constant US$ old'!F78,"")</f>
        <v>0.10324229456863</v>
      </c>
      <c r="G78" s="65" t="n">
        <f aca="false">IFERROR(('WB GDP current US$ old'!G78/1000000000)/'WB GDP constant US$ old'!G78,"")</f>
        <v>0.107345086560051</v>
      </c>
      <c r="H78" s="65" t="n">
        <f aca="false">IFERROR(('WB GDP current US$ old'!H78/1000000000)/'WB GDP constant US$ old'!H78,"")</f>
        <v>0.112869719635293</v>
      </c>
      <c r="I78" s="65" t="n">
        <f aca="false">IFERROR(('WB GDP current US$ old'!I78/1000000000)/'WB GDP constant US$ old'!I78,"")</f>
        <v>0.12096898929862</v>
      </c>
      <c r="J78" s="65" t="n">
        <f aca="false">IFERROR(('WB GDP current US$ old'!J78/1000000000)/'WB GDP constant US$ old'!J78,"")</f>
        <v>0.127045612368367</v>
      </c>
      <c r="K78" s="65" t="n">
        <f aca="false">IFERROR(('WB GDP current US$ old'!K78/1000000000)/'WB GDP constant US$ old'!K78,"")</f>
        <v>0.133047048430688</v>
      </c>
      <c r="L78" s="65" t="n">
        <f aca="false">IFERROR(('WB GDP current US$ old'!L78/1000000000)/'WB GDP constant US$ old'!L78,"")</f>
        <v>0.132491460691451</v>
      </c>
      <c r="M78" s="65" t="n">
        <f aca="false">IFERROR(('WB GDP current US$ old'!M78/1000000000)/'WB GDP constant US$ old'!M78,"")</f>
        <v>0.121962165662721</v>
      </c>
      <c r="N78" s="65" t="n">
        <f aca="false">IFERROR(('WB GDP current US$ old'!N78/1000000000)/'WB GDP constant US$ old'!N78,"")</f>
        <v>0.127023993013597</v>
      </c>
      <c r="O78" s="65" t="n">
        <f aca="false">IFERROR(('WB GDP current US$ old'!O78/1000000000)/'WB GDP constant US$ old'!O78,"")</f>
        <v>0.136674789937141</v>
      </c>
      <c r="P78" s="65" t="n">
        <f aca="false">IFERROR(('WB GDP current US$ old'!P78/1000000000)/'WB GDP constant US$ old'!P78,"")</f>
        <v>0.147281751722997</v>
      </c>
      <c r="Q78" s="65" t="n">
        <f aca="false">IFERROR(('WB GDP current US$ old'!Q78/1000000000)/'WB GDP constant US$ old'!Q78,"")</f>
        <v>0.160886787547903</v>
      </c>
      <c r="R78" s="65" t="n">
        <f aca="false">IFERROR(('WB GDP current US$ old'!R78/1000000000)/'WB GDP constant US$ old'!R78,"")</f>
        <v>0.198623013470991</v>
      </c>
      <c r="S78" s="65" t="n">
        <f aca="false">IFERROR(('WB GDP current US$ old'!S78/1000000000)/'WB GDP constant US$ old'!S78,"")</f>
        <v>0.245517969716717</v>
      </c>
      <c r="T78" s="65" t="n">
        <f aca="false">IFERROR(('WB GDP current US$ old'!T78/1000000000)/'WB GDP constant US$ old'!T78,"")</f>
        <v>0.286040551035209</v>
      </c>
      <c r="U78" s="65" t="n">
        <f aca="false">IFERROR(('WB GDP current US$ old'!U78/1000000000)/'WB GDP constant US$ old'!U78,"")</f>
        <v>0.308048114922588</v>
      </c>
      <c r="V78" s="65" t="n">
        <f aca="false">IFERROR(('WB GDP current US$ old'!V78/1000000000)/'WB GDP constant US$ old'!V78,"")</f>
        <v>0.32323547299152</v>
      </c>
      <c r="W78" s="65" t="n">
        <f aca="false">IFERROR(('WB GDP current US$ old'!W78/1000000000)/'WB GDP constant US$ old'!W78,"")</f>
        <v>0.339906974267168</v>
      </c>
      <c r="X78" s="65" t="n">
        <f aca="false">IFERROR(('WB GDP current US$ old'!X78/1000000000)/'WB GDP constant US$ old'!X78,"")</f>
        <v>0.389153272914879</v>
      </c>
      <c r="Y78" s="65" t="n">
        <f aca="false">IFERROR(('WB GDP current US$ old'!Y78/1000000000)/'WB GDP constant US$ old'!Y78,"")</f>
        <v>0.445487272494537</v>
      </c>
      <c r="Z78" s="65" t="n">
        <f aca="false">IFERROR(('WB GDP current US$ old'!Z78/1000000000)/'WB GDP constant US$ old'!Z78,"")</f>
        <v>0.429891229284476</v>
      </c>
      <c r="AA78" s="65" t="n">
        <f aca="false">IFERROR(('WB GDP current US$ old'!AA78/1000000000)/'WB GDP constant US$ old'!AA78,"")</f>
        <v>0.419708916915209</v>
      </c>
      <c r="AB78" s="65" t="n">
        <f aca="false">IFERROR(('WB GDP current US$ old'!AB78/1000000000)/'WB GDP constant US$ old'!AB78,"")</f>
        <v>0.392961802109269</v>
      </c>
      <c r="AC78" s="65" t="n">
        <f aca="false">IFERROR(('WB GDP current US$ old'!AC78/1000000000)/'WB GDP constant US$ old'!AC78,"")</f>
        <v>0.39493996863516</v>
      </c>
      <c r="AD78" s="65" t="n">
        <f aca="false">IFERROR(('WB GDP current US$ old'!AD78/1000000000)/'WB GDP constant US$ old'!AD78,"")</f>
        <v>0.402945340045085</v>
      </c>
      <c r="AE78" s="65" t="n">
        <f aca="false">IFERROR(('WB GDP current US$ old'!AE78/1000000000)/'WB GDP constant US$ old'!AE78,"")</f>
        <v>0.516047850992229</v>
      </c>
      <c r="AF78" s="65" t="n">
        <f aca="false">IFERROR(('WB GDP current US$ old'!AF78/1000000000)/'WB GDP constant US$ old'!AF78,"")</f>
        <v>0.620629803269037</v>
      </c>
      <c r="AG78" s="65" t="n">
        <f aca="false">IFERROR(('WB GDP current US$ old'!AG78/1000000000)/'WB GDP constant US$ old'!AG78,"")</f>
        <v>0.702323137218219</v>
      </c>
      <c r="AH78" s="65" t="n">
        <f aca="false">IFERROR(('WB GDP current US$ old'!AH78/1000000000)/'WB GDP constant US$ old'!AH78,"")</f>
        <v>0.729317891247855</v>
      </c>
      <c r="AI78" s="65" t="n">
        <f aca="false">IFERROR(('WB GDP current US$ old'!AI78/1000000000)/'WB GDP constant US$ old'!AI78,"")</f>
        <v>0.860977540657523</v>
      </c>
      <c r="AJ78" s="65" t="n">
        <f aca="false">IFERROR(('WB GDP current US$ old'!AJ78/1000000000)/'WB GDP constant US$ old'!AJ78,"")</f>
        <v>0.826444970350844</v>
      </c>
      <c r="AK78" s="65" t="n">
        <f aca="false">IFERROR(('WB GDP current US$ old'!AK78/1000000000)/'WB GDP constant US$ old'!AK78,"")</f>
        <v>0.752661189655987</v>
      </c>
      <c r="AL78" s="65" t="n">
        <f aca="false">IFERROR(('WB GDP current US$ old'!AL78/1000000000)/'WB GDP constant US$ old'!AL78,"")</f>
        <v>0.600675101968116</v>
      </c>
      <c r="AM78" s="65" t="n">
        <f aca="false">IFERROR(('WB GDP current US$ old'!AM78/1000000000)/'WB GDP constant US$ old'!AM78,"")</f>
        <v>0.669001544777049</v>
      </c>
      <c r="AN78" s="65" t="n">
        <f aca="false">IFERROR(('WB GDP current US$ old'!AN78/1000000000)/'WB GDP constant US$ old'!AN78,"")</f>
        <v>0.833889637113497</v>
      </c>
      <c r="AO78" s="65" t="n">
        <f aca="false">IFERROR(('WB GDP current US$ old'!AO78/1000000000)/'WB GDP constant US$ old'!AO78,"")</f>
        <v>0.792038805062061</v>
      </c>
      <c r="AP78" s="65" t="n">
        <f aca="false">IFERROR(('WB GDP current US$ old'!AP78/1000000000)/'WB GDP constant US$ old'!AP78,"")</f>
        <v>0.715450565446588</v>
      </c>
      <c r="AQ78" s="65" t="n">
        <f aca="false">IFERROR(('WB GDP current US$ old'!AQ78/1000000000)/'WB GDP constant US$ old'!AQ78,"")</f>
        <v>0.716523655795994</v>
      </c>
      <c r="AR78" s="65" t="n">
        <f aca="false">IFERROR(('WB GDP current US$ old'!AR78/1000000000)/'WB GDP constant US$ old'!AR78,"")</f>
        <v>0.692501256323834</v>
      </c>
      <c r="AS78" s="65" t="n">
        <f aca="false">IFERROR(('WB GDP current US$ old'!AS78/1000000000)/'WB GDP constant US$ old'!AS78,"")</f>
        <v>0.608648685674999</v>
      </c>
      <c r="AT78" s="65" t="n">
        <f aca="false">IFERROR(('WB GDP current US$ old'!AT78/1000000000)/'WB GDP constant US$ old'!AT78,"")</f>
        <v>0.610693797636591</v>
      </c>
      <c r="AU78" s="65" t="n">
        <f aca="false">IFERROR(('WB GDP current US$ old'!AU78/1000000000)/'WB GDP constant US$ old'!AU78,"")</f>
        <v>0.648310232983948</v>
      </c>
      <c r="AV78" s="65" t="n">
        <f aca="false">IFERROR(('WB GDP current US$ old'!AV78/1000000000)/'WB GDP constant US$ old'!AV78,"")</f>
        <v>0.779009963258431</v>
      </c>
      <c r="AW78" s="65" t="n">
        <f aca="false">IFERROR(('WB GDP current US$ old'!AW78/1000000000)/'WB GDP constant US$ old'!AW78,"")</f>
        <v>0.862133613642664</v>
      </c>
      <c r="AX78" s="65" t="n">
        <f aca="false">IFERROR(('WB GDP current US$ old'!AX78/1000000000)/'WB GDP constant US$ old'!AX78,"")</f>
        <v>0.871549099690781</v>
      </c>
      <c r="AY78" s="65" t="n">
        <f aca="false">IFERROR(('WB GDP current US$ old'!AY78/1000000000)/'WB GDP constant US$ old'!AY78,"")</f>
        <v>0.887297926292941</v>
      </c>
      <c r="AZ78" s="65" t="n">
        <f aca="false">IFERROR(('WB GDP current US$ old'!AZ78/1000000000)/'WB GDP constant US$ old'!AZ78,"")</f>
        <v>0.994714170117087</v>
      </c>
      <c r="BA78" s="65" t="n">
        <f aca="false">IFERROR(('WB GDP current US$ old'!BA78/1000000000)/'WB GDP constant US$ old'!BA78,"")</f>
        <v>1.09683745672704</v>
      </c>
      <c r="BB78" s="65" t="n">
        <f aca="false">IFERROR(('WB GDP current US$ old'!BB78/1000000000)/'WB GDP constant US$ old'!BB78,"")</f>
        <v>1.05875816605172</v>
      </c>
      <c r="BC78" s="65" t="n">
        <f aca="false">IFERROR(('WB GDP current US$ old'!BC78/1000000000)/'WB GDP constant US$ old'!BC78,"")</f>
        <v>1.012595556802</v>
      </c>
      <c r="BD78" s="65" t="n">
        <f aca="false">IFERROR(('WB GDP current US$ old'!BD78/1000000000)/'WB GDP constant US$ old'!BD78,"")</f>
        <v>1.09071772163885</v>
      </c>
      <c r="BE78" s="65" t="n">
        <f aca="false">IFERROR(('WB GDP current US$ old'!BE78/1000000000)/'WB GDP constant US$ old'!BE78,"")</f>
        <v>1.03810144520966</v>
      </c>
      <c r="BF78" s="65" t="n">
        <f aca="false">IFERROR(('WB GDP current US$ old'!BF78/1000000000)/'WB GDP constant US$ old'!BF78,"")</f>
        <v>1.10018892999521</v>
      </c>
      <c r="BG78" s="65" t="n">
        <f aca="false">IFERROR(('WB GDP current US$ old'!BG78/1000000000)/'WB GDP constant US$ old'!BG78,"")</f>
        <v>1.11729198259675</v>
      </c>
      <c r="BH78" s="65" t="n">
        <f aca="false">IFERROR(('WB GDP current US$ old'!BH78/1000000000)/'WB GDP constant US$ old'!BH78,"")</f>
        <v>0.949086706862809</v>
      </c>
      <c r="BI78" s="65" t="n">
        <f aca="false">IFERROR(('WB GDP current US$ old'!BI78/1000000000)/'WB GDP constant US$ old'!BI78,"")</f>
        <v>0.947419689470007</v>
      </c>
      <c r="BJ78" s="65" t="n">
        <f aca="false">IFERROR(('WB GDP current US$ old'!BJ78/1000000000)/'WB GDP constant US$ old'!BJ78,"")</f>
        <v>0.973179989985013</v>
      </c>
      <c r="BK78" s="65" t="n">
        <f aca="false">IFERROR(('WB GDP current US$ old'!BK78/1000000000)/'WB GDP constant US$ old'!BK78,"")</f>
        <v>1.03643314197086</v>
      </c>
      <c r="BL78" s="65" t="n">
        <f aca="false">IFERROR(('WB GDP current US$ old'!BL78/1000000000)/'WB GDP constant US$ old'!BL78,"")</f>
        <v>1</v>
      </c>
    </row>
    <row r="79" customFormat="false" ht="15" hidden="false" customHeight="false" outlineLevel="0" collapsed="false">
      <c r="A79" s="0" t="s">
        <v>67</v>
      </c>
      <c r="B79" s="0" t="s">
        <v>303</v>
      </c>
      <c r="C79" s="0" t="s">
        <v>1057</v>
      </c>
      <c r="D79" s="0" t="s">
        <v>1058</v>
      </c>
      <c r="E79" s="65" t="n">
        <f aca="false">IFERROR(('WB GDP current US$ old'!E79/1000000000)/'WB GDP constant US$ old'!E79,"")</f>
        <v>0.123486661709948</v>
      </c>
      <c r="F79" s="65" t="n">
        <f aca="false">IFERROR(('WB GDP current US$ old'!F79/1000000000)/'WB GDP constant US$ old'!F79,"")</f>
        <v>0.12423866921719</v>
      </c>
      <c r="G79" s="65" t="n">
        <f aca="false">IFERROR(('WB GDP current US$ old'!G79/1000000000)/'WB GDP constant US$ old'!G79,"")</f>
        <v>0.125981147395911</v>
      </c>
      <c r="H79" s="65" t="n">
        <f aca="false">IFERROR(('WB GDP current US$ old'!H79/1000000000)/'WB GDP constant US$ old'!H79,"")</f>
        <v>0.124760050577669</v>
      </c>
      <c r="I79" s="65" t="n">
        <f aca="false">IFERROR(('WB GDP current US$ old'!I79/1000000000)/'WB GDP constant US$ old'!I79,"")</f>
        <v>0.128678442706821</v>
      </c>
      <c r="J79" s="65" t="n">
        <f aca="false">IFERROR(('WB GDP current US$ old'!J79/1000000000)/'WB GDP constant US$ old'!J79,"")</f>
        <v>0.138909581587961</v>
      </c>
      <c r="K79" s="65" t="n">
        <f aca="false">IFERROR(('WB GDP current US$ old'!K79/1000000000)/'WB GDP constant US$ old'!K79,"")</f>
        <v>0.142233156560648</v>
      </c>
      <c r="L79" s="65" t="n">
        <f aca="false">IFERROR(('WB GDP current US$ old'!L79/1000000000)/'WB GDP constant US$ old'!L79,"")</f>
        <v>0.135495759031549</v>
      </c>
      <c r="M79" s="65" t="n">
        <f aca="false">IFERROR(('WB GDP current US$ old'!M79/1000000000)/'WB GDP constant US$ old'!M79,"")</f>
        <v>0.128897163261239</v>
      </c>
      <c r="N79" s="65" t="n">
        <f aca="false">IFERROR(('WB GDP current US$ old'!N79/1000000000)/'WB GDP constant US$ old'!N79,"")</f>
        <v>0.137095359911599</v>
      </c>
      <c r="O79" s="65" t="n">
        <f aca="false">IFERROR(('WB GDP current US$ old'!O79/1000000000)/'WB GDP constant US$ old'!O79,"")</f>
        <v>0.146813332291321</v>
      </c>
      <c r="P79" s="65" t="n">
        <f aca="false">IFERROR(('WB GDP current US$ old'!P79/1000000000)/'WB GDP constant US$ old'!P79,"")</f>
        <v>0.154761272014532</v>
      </c>
      <c r="Q79" s="65" t="n">
        <f aca="false">IFERROR(('WB GDP current US$ old'!Q79/1000000000)/'WB GDP constant US$ old'!Q79,"")</f>
        <v>0.184026775989182</v>
      </c>
      <c r="R79" s="65" t="n">
        <f aca="false">IFERROR(('WB GDP current US$ old'!R79/1000000000)/'WB GDP constant US$ old'!R79,"")</f>
        <v>0.221798600146619</v>
      </c>
      <c r="S79" s="65" t="n">
        <f aca="false">IFERROR(('WB GDP current US$ old'!S79/1000000000)/'WB GDP constant US$ old'!S79,"")</f>
        <v>0.283483238469325</v>
      </c>
      <c r="T79" s="65" t="n">
        <f aca="false">IFERROR(('WB GDP current US$ old'!T79/1000000000)/'WB GDP constant US$ old'!T79,"")</f>
        <v>0.345433253519015</v>
      </c>
      <c r="U79" s="65" t="n">
        <f aca="false">IFERROR(('WB GDP current US$ old'!U79/1000000000)/'WB GDP constant US$ old'!U79,"")</f>
        <v>0.341286740255173</v>
      </c>
      <c r="V79" s="65" t="n">
        <f aca="false">IFERROR(('WB GDP current US$ old'!V79/1000000000)/'WB GDP constant US$ old'!V79,"")</f>
        <v>0.333851074924467</v>
      </c>
      <c r="W79" s="65" t="n">
        <f aca="false">IFERROR(('WB GDP current US$ old'!W79/1000000000)/'WB GDP constant US$ old'!W79,"")</f>
        <v>0.377714607632327</v>
      </c>
      <c r="X79" s="65" t="n">
        <f aca="false">IFERROR(('WB GDP current US$ old'!X79/1000000000)/'WB GDP constant US$ old'!X79,"")</f>
        <v>0.413891031852981</v>
      </c>
      <c r="Y79" s="65" t="n">
        <f aca="false">IFERROR(('WB GDP current US$ old'!Y79/1000000000)/'WB GDP constant US$ old'!Y79,"")</f>
        <v>0.496048864296955</v>
      </c>
      <c r="Z79" s="65" t="n">
        <f aca="false">IFERROR(('WB GDP current US$ old'!Z79/1000000000)/'WB GDP constant US$ old'!Z79,"")</f>
        <v>0.479449143562808</v>
      </c>
      <c r="AA79" s="65" t="n">
        <f aca="false">IFERROR(('WB GDP current US$ old'!AA79/1000000000)/'WB GDP constant US$ old'!AA79,"")</f>
        <v>0.49265395931429</v>
      </c>
      <c r="AB79" s="65" t="n">
        <f aca="false">IFERROR(('WB GDP current US$ old'!AB79/1000000000)/'WB GDP constant US$ old'!AB79,"")</f>
        <v>0.482504845451822</v>
      </c>
      <c r="AC79" s="65" t="n">
        <f aca="false">IFERROR(('WB GDP current US$ old'!AC79/1000000000)/'WB GDP constant US$ old'!AC79,"")</f>
        <v>0.466899534046342</v>
      </c>
      <c r="AD79" s="65" t="n">
        <f aca="false">IFERROR(('WB GDP current US$ old'!AD79/1000000000)/'WB GDP constant US$ old'!AD79,"")</f>
        <v>0.474195787512179</v>
      </c>
      <c r="AE79" s="65" t="n">
        <f aca="false">IFERROR(('WB GDP current US$ old'!AE79/1000000000)/'WB GDP constant US$ old'!AE79,"")</f>
        <v>0.497555851191527</v>
      </c>
      <c r="AF79" s="65" t="n">
        <f aca="false">IFERROR(('WB GDP current US$ old'!AF79/1000000000)/'WB GDP constant US$ old'!AF79,"")</f>
        <v>0.48641793503827</v>
      </c>
      <c r="AG79" s="65" t="n">
        <f aca="false">IFERROR(('WB GDP current US$ old'!AG79/1000000000)/'WB GDP constant US$ old'!AG79,"")</f>
        <v>0.454026297993979</v>
      </c>
      <c r="AH79" s="65" t="n">
        <f aca="false">IFERROR(('WB GDP current US$ old'!AH79/1000000000)/'WB GDP constant US$ old'!AH79,"")</f>
        <v>0.450273360201813</v>
      </c>
      <c r="AI79" s="65" t="n">
        <f aca="false">IFERROR(('WB GDP current US$ old'!AI79/1000000000)/'WB GDP constant US$ old'!AI79,"")</f>
        <v>0.48112770268005</v>
      </c>
      <c r="AJ79" s="65" t="n">
        <f aca="false">IFERROR(('WB GDP current US$ old'!AJ79/1000000000)/'WB GDP constant US$ old'!AJ79,"")</f>
        <v>0.511793981144543</v>
      </c>
      <c r="AK79" s="65" t="n">
        <f aca="false">IFERROR(('WB GDP current US$ old'!AK79/1000000000)/'WB GDP constant US$ old'!AK79,"")</f>
        <v>0.533943893638974</v>
      </c>
      <c r="AL79" s="65" t="n">
        <f aca="false">IFERROR(('WB GDP current US$ old'!AL79/1000000000)/'WB GDP constant US$ old'!AL79,"")</f>
        <v>0.558174706402344</v>
      </c>
      <c r="AM79" s="65" t="n">
        <f aca="false">IFERROR(('WB GDP current US$ old'!AM79/1000000000)/'WB GDP constant US$ old'!AM79,"")</f>
        <v>0.592744085886181</v>
      </c>
      <c r="AN79" s="65" t="n">
        <f aca="false">IFERROR(('WB GDP current US$ old'!AN79/1000000000)/'WB GDP constant US$ old'!AN79,"")</f>
        <v>0.624245648628326</v>
      </c>
      <c r="AO79" s="65" t="n">
        <f aca="false">IFERROR(('WB GDP current US$ old'!AO79/1000000000)/'WB GDP constant US$ old'!AO79,"")</f>
        <v>0.643696920371899</v>
      </c>
      <c r="AP79" s="65" t="n">
        <f aca="false">IFERROR(('WB GDP current US$ old'!AP79/1000000000)/'WB GDP constant US$ old'!AP79,"")</f>
        <v>0.647273851259481</v>
      </c>
      <c r="AQ79" s="65" t="n">
        <f aca="false">IFERROR(('WB GDP current US$ old'!AQ79/1000000000)/'WB GDP constant US$ old'!AQ79,"")</f>
        <v>0.505555866902091</v>
      </c>
      <c r="AR79" s="65" t="n">
        <f aca="false">IFERROR(('WB GDP current US$ old'!AR79/1000000000)/'WB GDP constant US$ old'!AR79,"")</f>
        <v>0.544705340338668</v>
      </c>
      <c r="AS79" s="65" t="n">
        <f aca="false">IFERROR(('WB GDP current US$ old'!AS79/1000000000)/'WB GDP constant US$ old'!AS79,"")</f>
        <v>0.48049738885033</v>
      </c>
      <c r="AT79" s="65" t="n">
        <f aca="false">IFERROR(('WB GDP current US$ old'!AT79/1000000000)/'WB GDP constant US$ old'!AT79,"")</f>
        <v>0.464360568544167</v>
      </c>
      <c r="AU79" s="65" t="n">
        <f aca="false">IFERROR(('WB GDP current US$ old'!AU79/1000000000)/'WB GDP constant US$ old'!AU79,"")</f>
        <v>0.499451596357125</v>
      </c>
      <c r="AV79" s="65" t="n">
        <f aca="false">IFERROR(('WB GDP current US$ old'!AV79/1000000000)/'WB GDP constant US$ old'!AV79,"")</f>
        <v>0.621506841695477</v>
      </c>
      <c r="AW79" s="65" t="n">
        <f aca="false">IFERROR(('WB GDP current US$ old'!AW79/1000000000)/'WB GDP constant US$ old'!AW79,"")</f>
        <v>0.695115454562668</v>
      </c>
      <c r="AX79" s="65" t="n">
        <f aca="false">IFERROR(('WB GDP current US$ old'!AX79/1000000000)/'WB GDP constant US$ old'!AX79,"")</f>
        <v>0.760948517102013</v>
      </c>
      <c r="AY79" s="65" t="n">
        <f aca="false">IFERROR(('WB GDP current US$ old'!AY79/1000000000)/'WB GDP constant US$ old'!AY79,"")</f>
        <v>0.770966535238472</v>
      </c>
      <c r="AZ79" s="65" t="n">
        <f aca="false">IFERROR(('WB GDP current US$ old'!AZ79/1000000000)/'WB GDP constant US$ old'!AZ79,"")</f>
        <v>0.853343055743798</v>
      </c>
      <c r="BA79" s="65" t="n">
        <f aca="false">IFERROR(('WB GDP current US$ old'!BA79/1000000000)/'WB GDP constant US$ old'!BA79,"")</f>
        <v>0.87392323187322</v>
      </c>
      <c r="BB79" s="65" t="n">
        <f aca="false">IFERROR(('WB GDP current US$ old'!BB79/1000000000)/'WB GDP constant US$ old'!BB79,"")</f>
        <v>0.722064047608004</v>
      </c>
      <c r="BC79" s="65" t="n">
        <f aca="false">IFERROR(('WB GDP current US$ old'!BC79/1000000000)/'WB GDP constant US$ old'!BC79,"")</f>
        <v>0.767278930105313</v>
      </c>
      <c r="BD79" s="65" t="n">
        <f aca="false">IFERROR(('WB GDP current US$ old'!BD79/1000000000)/'WB GDP constant US$ old'!BD79,"")</f>
        <v>0.897891816497281</v>
      </c>
      <c r="BE79" s="65" t="n">
        <f aca="false">IFERROR(('WB GDP current US$ old'!BE79/1000000000)/'WB GDP constant US$ old'!BE79,"")</f>
        <v>0.931719668936021</v>
      </c>
      <c r="BF79" s="65" t="n">
        <f aca="false">IFERROR(('WB GDP current US$ old'!BF79/1000000000)/'WB GDP constant US$ old'!BF79,"")</f>
        <v>0.938458160067571</v>
      </c>
      <c r="BG79" s="65" t="n">
        <f aca="false">IFERROR(('WB GDP current US$ old'!BG79/1000000000)/'WB GDP constant US$ old'!BG79,"")</f>
        <v>1.03008729342711</v>
      </c>
      <c r="BH79" s="65" t="n">
        <f aca="false">IFERROR(('WB GDP current US$ old'!BH79/1000000000)/'WB GDP constant US$ old'!BH79,"")</f>
        <v>0.950312997322322</v>
      </c>
      <c r="BI79" s="65" t="n">
        <f aca="false">IFERROR(('WB GDP current US$ old'!BI79/1000000000)/'WB GDP constant US$ old'!BI79,"")</f>
        <v>0.97669670920944</v>
      </c>
      <c r="BJ79" s="65" t="n">
        <f aca="false">IFERROR(('WB GDP current US$ old'!BJ79/1000000000)/'WB GDP constant US$ old'!BJ79,"")</f>
        <v>1.00664272681354</v>
      </c>
      <c r="BK79" s="65" t="n">
        <f aca="false">IFERROR(('WB GDP current US$ old'!BK79/1000000000)/'WB GDP constant US$ old'!BK79,"")</f>
        <v>1.01096866743691</v>
      </c>
      <c r="BL79" s="65" t="n">
        <f aca="false">IFERROR(('WB GDP current US$ old'!BL79/1000000000)/'WB GDP constant US$ old'!BL79,"")</f>
        <v>1</v>
      </c>
    </row>
    <row r="80" customFormat="false" ht="15" hidden="false" customHeight="false" outlineLevel="0" collapsed="false">
      <c r="A80" s="0" t="s">
        <v>69</v>
      </c>
      <c r="B80" s="0" t="s">
        <v>305</v>
      </c>
      <c r="C80" s="0" t="s">
        <v>1057</v>
      </c>
      <c r="D80" s="0" t="s">
        <v>1058</v>
      </c>
      <c r="E80" s="65" t="n">
        <f aca="false">IFERROR(('WB GDP current US$ old'!E80/1000000000)/'WB GDP constant US$ old'!E80,"")</f>
        <v>0.114620289224952</v>
      </c>
      <c r="F80" s="65" t="n">
        <f aca="false">IFERROR(('WB GDP current US$ old'!F80/1000000000)/'WB GDP constant US$ old'!F80,"")</f>
        <v>0.118370409301734</v>
      </c>
      <c r="G80" s="65" t="n">
        <f aca="false">IFERROR(('WB GDP current US$ old'!G80/1000000000)/'WB GDP constant US$ old'!G80,"")</f>
        <v>0.124166172090146</v>
      </c>
      <c r="H80" s="65" t="n">
        <f aca="false">IFERROR(('WB GDP current US$ old'!H80/1000000000)/'WB GDP constant US$ old'!H80,"")</f>
        <v>0.131027616599893</v>
      </c>
      <c r="I80" s="65" t="n">
        <f aca="false">IFERROR(('WB GDP current US$ old'!I80/1000000000)/'WB GDP constant US$ old'!I80,"")</f>
        <v>0.136260736902222</v>
      </c>
      <c r="J80" s="65" t="n">
        <f aca="false">IFERROR(('WB GDP current US$ old'!J80/1000000000)/'WB GDP constant US$ old'!J80,"")</f>
        <v>0.140351125440648</v>
      </c>
      <c r="K80" s="65" t="n">
        <f aca="false">IFERROR(('WB GDP current US$ old'!K80/1000000000)/'WB GDP constant US$ old'!K80,"")</f>
        <v>0.144522179912775</v>
      </c>
      <c r="L80" s="65" t="n">
        <f aca="false">IFERROR(('WB GDP current US$ old'!L80/1000000000)/'WB GDP constant US$ old'!L80,"")</f>
        <v>0.148917631012477</v>
      </c>
      <c r="M80" s="65" t="n">
        <f aca="false">IFERROR(('WB GDP current US$ old'!M80/1000000000)/'WB GDP constant US$ old'!M80,"")</f>
        <v>0.155468925763833</v>
      </c>
      <c r="N80" s="65" t="n">
        <f aca="false">IFERROR(('WB GDP current US$ old'!N80/1000000000)/'WB GDP constant US$ old'!N80,"")</f>
        <v>0.158701676337039</v>
      </c>
      <c r="O80" s="65" t="n">
        <f aca="false">IFERROR(('WB GDP current US$ old'!O80/1000000000)/'WB GDP constant US$ old'!O80,"")</f>
        <v>0.156472356655573</v>
      </c>
      <c r="P80" s="65" t="n">
        <f aca="false">IFERROR(('WB GDP current US$ old'!P80/1000000000)/'WB GDP constant US$ old'!P80,"")</f>
        <v>0.166097174651994</v>
      </c>
      <c r="Q80" s="65" t="n">
        <f aca="false">IFERROR(('WB GDP current US$ old'!Q80/1000000000)/'WB GDP constant US$ old'!Q80,"")</f>
        <v>0.19486322024632</v>
      </c>
      <c r="R80" s="65" t="n">
        <f aca="false">IFERROR(('WB GDP current US$ old'!R80/1000000000)/'WB GDP constant US$ old'!R80,"")</f>
        <v>0.23810751848493</v>
      </c>
      <c r="S80" s="65" t="n">
        <f aca="false">IFERROR(('WB GDP current US$ old'!S80/1000000000)/'WB GDP constant US$ old'!S80,"")</f>
        <v>0.246524578740687</v>
      </c>
      <c r="T80" s="65" t="n">
        <f aca="false">IFERROR(('WB GDP current US$ old'!T80/1000000000)/'WB GDP constant US$ old'!T80,"")</f>
        <v>0.314534714002863</v>
      </c>
      <c r="U80" s="65" t="n">
        <f aca="false">IFERROR(('WB GDP current US$ old'!U80/1000000000)/'WB GDP constant US$ old'!U80,"")</f>
        <v>0.310998272370818</v>
      </c>
      <c r="V80" s="65" t="n">
        <f aca="false">IFERROR(('WB GDP current US$ old'!V80/1000000000)/'WB GDP constant US$ old'!V80,"")</f>
        <v>0.331231751538886</v>
      </c>
      <c r="W80" s="65" t="n">
        <f aca="false">IFERROR(('WB GDP current US$ old'!W80/1000000000)/'WB GDP constant US$ old'!W80,"")</f>
        <v>0.393428718956187</v>
      </c>
      <c r="X80" s="65" t="n">
        <f aca="false">IFERROR(('WB GDP current US$ old'!X80/1000000000)/'WB GDP constant US$ old'!X80,"")</f>
        <v>0.460355766059945</v>
      </c>
      <c r="Y80" s="65" t="n">
        <f aca="false">IFERROR(('WB GDP current US$ old'!Y80/1000000000)/'WB GDP constant US$ old'!Y80,"")</f>
        <v>0.517669041159481</v>
      </c>
      <c r="Z80" s="65" t="n">
        <f aca="false">IFERROR(('WB GDP current US$ old'!Z80/1000000000)/'WB GDP constant US$ old'!Z80,"")</f>
        <v>0.449575215757576</v>
      </c>
      <c r="AA80" s="65" t="n">
        <f aca="false">IFERROR(('WB GDP current US$ old'!AA80/1000000000)/'WB GDP constant US$ old'!AA80,"")</f>
        <v>0.41673101928867</v>
      </c>
      <c r="AB80" s="65" t="n">
        <f aca="false">IFERROR(('WB GDP current US$ old'!AB80/1000000000)/'WB GDP constant US$ old'!AB80,"")</f>
        <v>0.39402289304637</v>
      </c>
      <c r="AC80" s="65" t="n">
        <f aca="false">IFERROR(('WB GDP current US$ old'!AC80/1000000000)/'WB GDP constant US$ old'!AC80,"")</f>
        <v>0.367913699016323</v>
      </c>
      <c r="AD80" s="65" t="n">
        <f aca="false">IFERROR(('WB GDP current US$ old'!AD80/1000000000)/'WB GDP constant US$ old'!AD80,"")</f>
        <v>0.377357414970512</v>
      </c>
      <c r="AE80" s="65" t="n">
        <f aca="false">IFERROR(('WB GDP current US$ old'!AE80/1000000000)/'WB GDP constant US$ old'!AE80,"")</f>
        <v>0.514285993812407</v>
      </c>
      <c r="AF80" s="65" t="n">
        <f aca="false">IFERROR(('WB GDP current US$ old'!AF80/1000000000)/'WB GDP constant US$ old'!AF80,"")</f>
        <v>0.607192791954733</v>
      </c>
      <c r="AG80" s="65" t="n">
        <f aca="false">IFERROR(('WB GDP current US$ old'!AG80/1000000000)/'WB GDP constant US$ old'!AG80,"")</f>
        <v>0.632240839543005</v>
      </c>
      <c r="AH80" s="65" t="n">
        <f aca="false">IFERROR(('WB GDP current US$ old'!AH80/1000000000)/'WB GDP constant US$ old'!AH80,"")</f>
        <v>0.609705693893377</v>
      </c>
      <c r="AI80" s="65" t="n">
        <f aca="false">IFERROR(('WB GDP current US$ old'!AI80/1000000000)/'WB GDP constant US$ old'!AI80,"")</f>
        <v>0.733353484187317</v>
      </c>
      <c r="AJ80" s="65" t="n">
        <f aca="false">IFERROR(('WB GDP current US$ old'!AJ80/1000000000)/'WB GDP constant US$ old'!AJ80,"")</f>
        <v>0.725801973574874</v>
      </c>
      <c r="AK80" s="65" t="n">
        <f aca="false">IFERROR(('WB GDP current US$ old'!AK80/1000000000)/'WB GDP constant US$ old'!AK80,"")</f>
        <v>0.788775544656687</v>
      </c>
      <c r="AL80" s="65" t="n">
        <f aca="false">IFERROR(('WB GDP current US$ old'!AL80/1000000000)/'WB GDP constant US$ old'!AL80,"")</f>
        <v>0.749219528037162</v>
      </c>
      <c r="AM80" s="65" t="n">
        <f aca="false">IFERROR(('WB GDP current US$ old'!AM80/1000000000)/'WB GDP constant US$ old'!AM80,"")</f>
        <v>0.771336588708441</v>
      </c>
      <c r="AN80" s="65" t="n">
        <f aca="false">IFERROR(('WB GDP current US$ old'!AN80/1000000000)/'WB GDP constant US$ old'!AN80,"")</f>
        <v>0.867659543573901</v>
      </c>
      <c r="AO80" s="65" t="n">
        <f aca="false">IFERROR(('WB GDP current US$ old'!AO80/1000000000)/'WB GDP constant US$ old'!AO80,"")</f>
        <v>0.858017960320719</v>
      </c>
      <c r="AP80" s="65" t="n">
        <f aca="false">IFERROR(('WB GDP current US$ old'!AP80/1000000000)/'WB GDP constant US$ old'!AP80,"")</f>
        <v>0.758647846060237</v>
      </c>
      <c r="AQ80" s="65" t="n">
        <f aca="false">IFERROR(('WB GDP current US$ old'!AQ80/1000000000)/'WB GDP constant US$ old'!AQ80,"")</f>
        <v>0.757682402509431</v>
      </c>
      <c r="AR80" s="65" t="n">
        <f aca="false">IFERROR(('WB GDP current US$ old'!AR80/1000000000)/'WB GDP constant US$ old'!AR80,"")</f>
        <v>0.72751805177988</v>
      </c>
      <c r="AS80" s="65" t="n">
        <f aca="false">IFERROR(('WB GDP current US$ old'!AS80/1000000000)/'WB GDP constant US$ old'!AS80,"")</f>
        <v>0.638893552344774</v>
      </c>
      <c r="AT80" s="65" t="n">
        <f aca="false">IFERROR(('WB GDP current US$ old'!AT80/1000000000)/'WB GDP constant US$ old'!AT80,"")</f>
        <v>0.633003988169795</v>
      </c>
      <c r="AU80" s="65" t="n">
        <f aca="false">IFERROR(('WB GDP current US$ old'!AU80/1000000000)/'WB GDP constant US$ old'!AU80,"")</f>
        <v>0.679471629441107</v>
      </c>
      <c r="AV80" s="65" t="n">
        <f aca="false">IFERROR(('WB GDP current US$ old'!AV80/1000000000)/'WB GDP constant US$ old'!AV80,"")</f>
        <v>0.830057916500276</v>
      </c>
      <c r="AW80" s="65" t="n">
        <f aca="false">IFERROR(('WB GDP current US$ old'!AW80/1000000000)/'WB GDP constant US$ old'!AW80,"")</f>
        <v>0.927942609051843</v>
      </c>
      <c r="AX80" s="65" t="n">
        <f aca="false">IFERROR(('WB GDP current US$ old'!AX80/1000000000)/'WB GDP constant US$ old'!AX80,"")</f>
        <v>0.947440013602294</v>
      </c>
      <c r="AY80" s="65" t="n">
        <f aca="false">IFERROR(('WB GDP current US$ old'!AY80/1000000000)/'WB GDP constant US$ old'!AY80,"")</f>
        <v>0.976360037662534</v>
      </c>
      <c r="AZ80" s="65" t="n">
        <f aca="false">IFERROR(('WB GDP current US$ old'!AZ80/1000000000)/'WB GDP constant US$ old'!AZ80,"")</f>
        <v>1.09246343002212</v>
      </c>
      <c r="BA80" s="65" t="n">
        <f aca="false">IFERROR(('WB GDP current US$ old'!BA80/1000000000)/'WB GDP constant US$ old'!BA80,"")</f>
        <v>1.19678727311224</v>
      </c>
      <c r="BB80" s="65" t="n">
        <f aca="false">IFERROR(('WB GDP current US$ old'!BB80/1000000000)/'WB GDP constant US$ old'!BB80,"")</f>
        <v>1.13585863980133</v>
      </c>
      <c r="BC80" s="65" t="n">
        <f aca="false">IFERROR(('WB GDP current US$ old'!BC80/1000000000)/'WB GDP constant US$ old'!BC80,"")</f>
        <v>1.09442066669993</v>
      </c>
      <c r="BD80" s="65" t="n">
        <f aca="false">IFERROR(('WB GDP current US$ old'!BD80/1000000000)/'WB GDP constant US$ old'!BD80,"")</f>
        <v>1.15960805144497</v>
      </c>
      <c r="BE80" s="65" t="n">
        <f aca="false">IFERROR(('WB GDP current US$ old'!BE80/1000000000)/'WB GDP constant US$ old'!BE80,"")</f>
        <v>1.08424602224922</v>
      </c>
      <c r="BF80" s="65" t="n">
        <f aca="false">IFERROR(('WB GDP current US$ old'!BF80/1000000000)/'WB GDP constant US$ old'!BF80,"")</f>
        <v>1.12914753569172</v>
      </c>
      <c r="BG80" s="65" t="n">
        <f aca="false">IFERROR(('WB GDP current US$ old'!BG80/1000000000)/'WB GDP constant US$ old'!BG80,"")</f>
        <v>1.13480091343563</v>
      </c>
      <c r="BH80" s="65" t="n">
        <f aca="false">IFERROR(('WB GDP current US$ old'!BH80/1000000000)/'WB GDP constant US$ old'!BH80,"")</f>
        <v>0.959420576868168</v>
      </c>
      <c r="BI80" s="65" t="n">
        <f aca="false">IFERROR(('WB GDP current US$ old'!BI80/1000000000)/'WB GDP constant US$ old'!BI80,"")</f>
        <v>0.961899199693333</v>
      </c>
      <c r="BJ80" s="65" t="n">
        <f aca="false">IFERROR(('WB GDP current US$ old'!BJ80/1000000000)/'WB GDP constant US$ old'!BJ80,"")</f>
        <v>0.987483974175805</v>
      </c>
      <c r="BK80" s="65" t="n">
        <f aca="false">IFERROR(('WB GDP current US$ old'!BK80/1000000000)/'WB GDP constant US$ old'!BK80,"")</f>
        <v>1.04212942884661</v>
      </c>
      <c r="BL80" s="65" t="n">
        <f aca="false">IFERROR(('WB GDP current US$ old'!BL80/1000000000)/'WB GDP constant US$ old'!BL80,"")</f>
        <v>1</v>
      </c>
    </row>
    <row r="81" customFormat="false" ht="15" hidden="false" customHeight="false" outlineLevel="0" collapsed="false">
      <c r="A81" s="0" t="s">
        <v>650</v>
      </c>
      <c r="B81" s="0" t="s">
        <v>652</v>
      </c>
      <c r="C81" s="0" t="s">
        <v>1057</v>
      </c>
      <c r="D81" s="0" t="s">
        <v>1058</v>
      </c>
      <c r="E81" s="65" t="str">
        <f aca="false">IFERROR(('WB GDP current US$ old'!E81/1000000000)/'WB GDP constant US$ old'!E81,"")</f>
        <v/>
      </c>
      <c r="F81" s="65" t="str">
        <f aca="false">IFERROR(('WB GDP current US$ old'!F81/1000000000)/'WB GDP constant US$ old'!F81,"")</f>
        <v/>
      </c>
      <c r="G81" s="65" t="str">
        <f aca="false">IFERROR(('WB GDP current US$ old'!G81/1000000000)/'WB GDP constant US$ old'!G81,"")</f>
        <v/>
      </c>
      <c r="H81" s="65" t="str">
        <f aca="false">IFERROR(('WB GDP current US$ old'!H81/1000000000)/'WB GDP constant US$ old'!H81,"")</f>
        <v/>
      </c>
      <c r="I81" s="65" t="str">
        <f aca="false">IFERROR(('WB GDP current US$ old'!I81/1000000000)/'WB GDP constant US$ old'!I81,"")</f>
        <v/>
      </c>
      <c r="J81" s="65" t="str">
        <f aca="false">IFERROR(('WB GDP current US$ old'!J81/1000000000)/'WB GDP constant US$ old'!J81,"")</f>
        <v/>
      </c>
      <c r="K81" s="65" t="str">
        <f aca="false">IFERROR(('WB GDP current US$ old'!K81/1000000000)/'WB GDP constant US$ old'!K81,"")</f>
        <v/>
      </c>
      <c r="L81" s="65" t="str">
        <f aca="false">IFERROR(('WB GDP current US$ old'!L81/1000000000)/'WB GDP constant US$ old'!L81,"")</f>
        <v/>
      </c>
      <c r="M81" s="65" t="str">
        <f aca="false">IFERROR(('WB GDP current US$ old'!M81/1000000000)/'WB GDP constant US$ old'!M81,"")</f>
        <v/>
      </c>
      <c r="N81" s="65" t="str">
        <f aca="false">IFERROR(('WB GDP current US$ old'!N81/1000000000)/'WB GDP constant US$ old'!N81,"")</f>
        <v/>
      </c>
      <c r="O81" s="65" t="str">
        <f aca="false">IFERROR(('WB GDP current US$ old'!O81/1000000000)/'WB GDP constant US$ old'!O81,"")</f>
        <v/>
      </c>
      <c r="P81" s="65" t="str">
        <f aca="false">IFERROR(('WB GDP current US$ old'!P81/1000000000)/'WB GDP constant US$ old'!P81,"")</f>
        <v/>
      </c>
      <c r="Q81" s="65" t="str">
        <f aca="false">IFERROR(('WB GDP current US$ old'!Q81/1000000000)/'WB GDP constant US$ old'!Q81,"")</f>
        <v/>
      </c>
      <c r="R81" s="65" t="str">
        <f aca="false">IFERROR(('WB GDP current US$ old'!R81/1000000000)/'WB GDP constant US$ old'!R81,"")</f>
        <v/>
      </c>
      <c r="S81" s="65" t="str">
        <f aca="false">IFERROR(('WB GDP current US$ old'!S81/1000000000)/'WB GDP constant US$ old'!S81,"")</f>
        <v/>
      </c>
      <c r="T81" s="65" t="str">
        <f aca="false">IFERROR(('WB GDP current US$ old'!T81/1000000000)/'WB GDP constant US$ old'!T81,"")</f>
        <v/>
      </c>
      <c r="U81" s="65" t="str">
        <f aca="false">IFERROR(('WB GDP current US$ old'!U81/1000000000)/'WB GDP constant US$ old'!U81,"")</f>
        <v/>
      </c>
      <c r="V81" s="65" t="str">
        <f aca="false">IFERROR(('WB GDP current US$ old'!V81/1000000000)/'WB GDP constant US$ old'!V81,"")</f>
        <v/>
      </c>
      <c r="W81" s="65" t="str">
        <f aca="false">IFERROR(('WB GDP current US$ old'!W81/1000000000)/'WB GDP constant US$ old'!W81,"")</f>
        <v/>
      </c>
      <c r="X81" s="65" t="str">
        <f aca="false">IFERROR(('WB GDP current US$ old'!X81/1000000000)/'WB GDP constant US$ old'!X81,"")</f>
        <v/>
      </c>
      <c r="Y81" s="65" t="str">
        <f aca="false">IFERROR(('WB GDP current US$ old'!Y81/1000000000)/'WB GDP constant US$ old'!Y81,"")</f>
        <v/>
      </c>
      <c r="Z81" s="65" t="str">
        <f aca="false">IFERROR(('WB GDP current US$ old'!Z81/1000000000)/'WB GDP constant US$ old'!Z81,"")</f>
        <v/>
      </c>
      <c r="AA81" s="65" t="str">
        <f aca="false">IFERROR(('WB GDP current US$ old'!AA81/1000000000)/'WB GDP constant US$ old'!AA81,"")</f>
        <v/>
      </c>
      <c r="AB81" s="65" t="str">
        <f aca="false">IFERROR(('WB GDP current US$ old'!AB81/1000000000)/'WB GDP constant US$ old'!AB81,"")</f>
        <v/>
      </c>
      <c r="AC81" s="65" t="str">
        <f aca="false">IFERROR(('WB GDP current US$ old'!AC81/1000000000)/'WB GDP constant US$ old'!AC81,"")</f>
        <v/>
      </c>
      <c r="AD81" s="65" t="str">
        <f aca="false">IFERROR(('WB GDP current US$ old'!AD81/1000000000)/'WB GDP constant US$ old'!AD81,"")</f>
        <v/>
      </c>
      <c r="AE81" s="65" t="str">
        <f aca="false">IFERROR(('WB GDP current US$ old'!AE81/1000000000)/'WB GDP constant US$ old'!AE81,"")</f>
        <v/>
      </c>
      <c r="AF81" s="65" t="str">
        <f aca="false">IFERROR(('WB GDP current US$ old'!AF81/1000000000)/'WB GDP constant US$ old'!AF81,"")</f>
        <v/>
      </c>
      <c r="AG81" s="65" t="str">
        <f aca="false">IFERROR(('WB GDP current US$ old'!AG81/1000000000)/'WB GDP constant US$ old'!AG81,"")</f>
        <v/>
      </c>
      <c r="AH81" s="65" t="str">
        <f aca="false">IFERROR(('WB GDP current US$ old'!AH81/1000000000)/'WB GDP constant US$ old'!AH81,"")</f>
        <v/>
      </c>
      <c r="AI81" s="65" t="str">
        <f aca="false">IFERROR(('WB GDP current US$ old'!AI81/1000000000)/'WB GDP constant US$ old'!AI81,"")</f>
        <v/>
      </c>
      <c r="AJ81" s="65" t="str">
        <f aca="false">IFERROR(('WB GDP current US$ old'!AJ81/1000000000)/'WB GDP constant US$ old'!AJ81,"")</f>
        <v/>
      </c>
      <c r="AK81" s="65" t="str">
        <f aca="false">IFERROR(('WB GDP current US$ old'!AK81/1000000000)/'WB GDP constant US$ old'!AK81,"")</f>
        <v/>
      </c>
      <c r="AL81" s="65" t="str">
        <f aca="false">IFERROR(('WB GDP current US$ old'!AL81/1000000000)/'WB GDP constant US$ old'!AL81,"")</f>
        <v/>
      </c>
      <c r="AM81" s="65" t="str">
        <f aca="false">IFERROR(('WB GDP current US$ old'!AM81/1000000000)/'WB GDP constant US$ old'!AM81,"")</f>
        <v/>
      </c>
      <c r="AN81" s="65" t="str">
        <f aca="false">IFERROR(('WB GDP current US$ old'!AN81/1000000000)/'WB GDP constant US$ old'!AN81,"")</f>
        <v/>
      </c>
      <c r="AO81" s="65" t="str">
        <f aca="false">IFERROR(('WB GDP current US$ old'!AO81/1000000000)/'WB GDP constant US$ old'!AO81,"")</f>
        <v/>
      </c>
      <c r="AP81" s="65" t="str">
        <f aca="false">IFERROR(('WB GDP current US$ old'!AP81/1000000000)/'WB GDP constant US$ old'!AP81,"")</f>
        <v/>
      </c>
      <c r="AQ81" s="65" t="str">
        <f aca="false">IFERROR(('WB GDP current US$ old'!AQ81/1000000000)/'WB GDP constant US$ old'!AQ81,"")</f>
        <v/>
      </c>
      <c r="AR81" s="65" t="str">
        <f aca="false">IFERROR(('WB GDP current US$ old'!AR81/1000000000)/'WB GDP constant US$ old'!AR81,"")</f>
        <v/>
      </c>
      <c r="AS81" s="65" t="str">
        <f aca="false">IFERROR(('WB GDP current US$ old'!AS81/1000000000)/'WB GDP constant US$ old'!AS81,"")</f>
        <v/>
      </c>
      <c r="AT81" s="65" t="str">
        <f aca="false">IFERROR(('WB GDP current US$ old'!AT81/1000000000)/'WB GDP constant US$ old'!AT81,"")</f>
        <v/>
      </c>
      <c r="AU81" s="65" t="str">
        <f aca="false">IFERROR(('WB GDP current US$ old'!AU81/1000000000)/'WB GDP constant US$ old'!AU81,"")</f>
        <v/>
      </c>
      <c r="AV81" s="65" t="str">
        <f aca="false">IFERROR(('WB GDP current US$ old'!AV81/1000000000)/'WB GDP constant US$ old'!AV81,"")</f>
        <v/>
      </c>
      <c r="AW81" s="65" t="str">
        <f aca="false">IFERROR(('WB GDP current US$ old'!AW81/1000000000)/'WB GDP constant US$ old'!AW81,"")</f>
        <v/>
      </c>
      <c r="AX81" s="65" t="str">
        <f aca="false">IFERROR(('WB GDP current US$ old'!AX81/1000000000)/'WB GDP constant US$ old'!AX81,"")</f>
        <v/>
      </c>
      <c r="AY81" s="65" t="str">
        <f aca="false">IFERROR(('WB GDP current US$ old'!AY81/1000000000)/'WB GDP constant US$ old'!AY81,"")</f>
        <v/>
      </c>
      <c r="AZ81" s="65" t="str">
        <f aca="false">IFERROR(('WB GDP current US$ old'!AZ81/1000000000)/'WB GDP constant US$ old'!AZ81,"")</f>
        <v/>
      </c>
      <c r="BA81" s="65" t="str">
        <f aca="false">IFERROR(('WB GDP current US$ old'!BA81/1000000000)/'WB GDP constant US$ old'!BA81,"")</f>
        <v/>
      </c>
      <c r="BB81" s="65" t="str">
        <f aca="false">IFERROR(('WB GDP current US$ old'!BB81/1000000000)/'WB GDP constant US$ old'!BB81,"")</f>
        <v/>
      </c>
      <c r="BC81" s="65" t="str">
        <f aca="false">IFERROR(('WB GDP current US$ old'!BC81/1000000000)/'WB GDP constant US$ old'!BC81,"")</f>
        <v/>
      </c>
      <c r="BD81" s="65" t="str">
        <f aca="false">IFERROR(('WB GDP current US$ old'!BD81/1000000000)/'WB GDP constant US$ old'!BD81,"")</f>
        <v/>
      </c>
      <c r="BE81" s="65" t="str">
        <f aca="false">IFERROR(('WB GDP current US$ old'!BE81/1000000000)/'WB GDP constant US$ old'!BE81,"")</f>
        <v/>
      </c>
      <c r="BF81" s="65" t="str">
        <f aca="false">IFERROR(('WB GDP current US$ old'!BF81/1000000000)/'WB GDP constant US$ old'!BF81,"")</f>
        <v/>
      </c>
      <c r="BG81" s="65" t="str">
        <f aca="false">IFERROR(('WB GDP current US$ old'!BG81/1000000000)/'WB GDP constant US$ old'!BG81,"")</f>
        <v/>
      </c>
      <c r="BH81" s="65" t="str">
        <f aca="false">IFERROR(('WB GDP current US$ old'!BH81/1000000000)/'WB GDP constant US$ old'!BH81,"")</f>
        <v/>
      </c>
      <c r="BI81" s="65" t="str">
        <f aca="false">IFERROR(('WB GDP current US$ old'!BI81/1000000000)/'WB GDP constant US$ old'!BI81,"")</f>
        <v/>
      </c>
      <c r="BJ81" s="65" t="str">
        <f aca="false">IFERROR(('WB GDP current US$ old'!BJ81/1000000000)/'WB GDP constant US$ old'!BJ81,"")</f>
        <v/>
      </c>
      <c r="BK81" s="65" t="str">
        <f aca="false">IFERROR(('WB GDP current US$ old'!BK81/1000000000)/'WB GDP constant US$ old'!BK81,"")</f>
        <v/>
      </c>
      <c r="BL81" s="65" t="str">
        <f aca="false">IFERROR(('WB GDP current US$ old'!BL81/1000000000)/'WB GDP constant US$ old'!BL81,"")</f>
        <v/>
      </c>
    </row>
    <row r="82" customFormat="false" ht="15" hidden="false" customHeight="false" outlineLevel="0" collapsed="false">
      <c r="A82" s="0" t="s">
        <v>802</v>
      </c>
      <c r="B82" s="0" t="s">
        <v>359</v>
      </c>
      <c r="C82" s="0" t="s">
        <v>1057</v>
      </c>
      <c r="D82" s="0" t="s">
        <v>1058</v>
      </c>
      <c r="E82" s="65" t="str">
        <f aca="false">IFERROR(('WB GDP current US$ old'!E82/1000000000)/'WB GDP constant US$ old'!E82,"")</f>
        <v/>
      </c>
      <c r="F82" s="65" t="str">
        <f aca="false">IFERROR(('WB GDP current US$ old'!F82/1000000000)/'WB GDP constant US$ old'!F82,"")</f>
        <v/>
      </c>
      <c r="G82" s="65" t="str">
        <f aca="false">IFERROR(('WB GDP current US$ old'!G82/1000000000)/'WB GDP constant US$ old'!G82,"")</f>
        <v/>
      </c>
      <c r="H82" s="65" t="str">
        <f aca="false">IFERROR(('WB GDP current US$ old'!H82/1000000000)/'WB GDP constant US$ old'!H82,"")</f>
        <v/>
      </c>
      <c r="I82" s="65" t="str">
        <f aca="false">IFERROR(('WB GDP current US$ old'!I82/1000000000)/'WB GDP constant US$ old'!I82,"")</f>
        <v/>
      </c>
      <c r="J82" s="65" t="str">
        <f aca="false">IFERROR(('WB GDP current US$ old'!J82/1000000000)/'WB GDP constant US$ old'!J82,"")</f>
        <v/>
      </c>
      <c r="K82" s="65" t="str">
        <f aca="false">IFERROR(('WB GDP current US$ old'!K82/1000000000)/'WB GDP constant US$ old'!K82,"")</f>
        <v/>
      </c>
      <c r="L82" s="65" t="str">
        <f aca="false">IFERROR(('WB GDP current US$ old'!L82/1000000000)/'WB GDP constant US$ old'!L82,"")</f>
        <v/>
      </c>
      <c r="M82" s="65" t="str">
        <f aca="false">IFERROR(('WB GDP current US$ old'!M82/1000000000)/'WB GDP constant US$ old'!M82,"")</f>
        <v/>
      </c>
      <c r="N82" s="65" t="str">
        <f aca="false">IFERROR(('WB GDP current US$ old'!N82/1000000000)/'WB GDP constant US$ old'!N82,"")</f>
        <v/>
      </c>
      <c r="O82" s="65" t="str">
        <f aca="false">IFERROR(('WB GDP current US$ old'!O82/1000000000)/'WB GDP constant US$ old'!O82,"")</f>
        <v/>
      </c>
      <c r="P82" s="65" t="str">
        <f aca="false">IFERROR(('WB GDP current US$ old'!P82/1000000000)/'WB GDP constant US$ old'!P82,"")</f>
        <v/>
      </c>
      <c r="Q82" s="65" t="str">
        <f aca="false">IFERROR(('WB GDP current US$ old'!Q82/1000000000)/'WB GDP constant US$ old'!Q82,"")</f>
        <v/>
      </c>
      <c r="R82" s="65" t="str">
        <f aca="false">IFERROR(('WB GDP current US$ old'!R82/1000000000)/'WB GDP constant US$ old'!R82,"")</f>
        <v/>
      </c>
      <c r="S82" s="65" t="str">
        <f aca="false">IFERROR(('WB GDP current US$ old'!S82/1000000000)/'WB GDP constant US$ old'!S82,"")</f>
        <v/>
      </c>
      <c r="T82" s="65" t="str">
        <f aca="false">IFERROR(('WB GDP current US$ old'!T82/1000000000)/'WB GDP constant US$ old'!T82,"")</f>
        <v/>
      </c>
      <c r="U82" s="65" t="str">
        <f aca="false">IFERROR(('WB GDP current US$ old'!U82/1000000000)/'WB GDP constant US$ old'!U82,"")</f>
        <v/>
      </c>
      <c r="V82" s="65" t="str">
        <f aca="false">IFERROR(('WB GDP current US$ old'!V82/1000000000)/'WB GDP constant US$ old'!V82,"")</f>
        <v/>
      </c>
      <c r="W82" s="65" t="str">
        <f aca="false">IFERROR(('WB GDP current US$ old'!W82/1000000000)/'WB GDP constant US$ old'!W82,"")</f>
        <v/>
      </c>
      <c r="X82" s="65" t="str">
        <f aca="false">IFERROR(('WB GDP current US$ old'!X82/1000000000)/'WB GDP constant US$ old'!X82,"")</f>
        <v/>
      </c>
      <c r="Y82" s="65" t="str">
        <f aca="false">IFERROR(('WB GDP current US$ old'!Y82/1000000000)/'WB GDP constant US$ old'!Y82,"")</f>
        <v/>
      </c>
      <c r="Z82" s="65" t="str">
        <f aca="false">IFERROR(('WB GDP current US$ old'!Z82/1000000000)/'WB GDP constant US$ old'!Z82,"")</f>
        <v/>
      </c>
      <c r="AA82" s="65" t="str">
        <f aca="false">IFERROR(('WB GDP current US$ old'!AA82/1000000000)/'WB GDP constant US$ old'!AA82,"")</f>
        <v/>
      </c>
      <c r="AB82" s="65" t="str">
        <f aca="false">IFERROR(('WB GDP current US$ old'!AB82/1000000000)/'WB GDP constant US$ old'!AB82,"")</f>
        <v/>
      </c>
      <c r="AC82" s="65" t="str">
        <f aca="false">IFERROR(('WB GDP current US$ old'!AC82/1000000000)/'WB GDP constant US$ old'!AC82,"")</f>
        <v/>
      </c>
      <c r="AD82" s="65" t="str">
        <f aca="false">IFERROR(('WB GDP current US$ old'!AD82/1000000000)/'WB GDP constant US$ old'!AD82,"")</f>
        <v/>
      </c>
      <c r="AE82" s="65" t="str">
        <f aca="false">IFERROR(('WB GDP current US$ old'!AE82/1000000000)/'WB GDP constant US$ old'!AE82,"")</f>
        <v/>
      </c>
      <c r="AF82" s="65" t="str">
        <f aca="false">IFERROR(('WB GDP current US$ old'!AF82/1000000000)/'WB GDP constant US$ old'!AF82,"")</f>
        <v/>
      </c>
      <c r="AG82" s="65" t="str">
        <f aca="false">IFERROR(('WB GDP current US$ old'!AG82/1000000000)/'WB GDP constant US$ old'!AG82,"")</f>
        <v/>
      </c>
      <c r="AH82" s="65" t="str">
        <f aca="false">IFERROR(('WB GDP current US$ old'!AH82/1000000000)/'WB GDP constant US$ old'!AH82,"")</f>
        <v/>
      </c>
      <c r="AI82" s="65" t="str">
        <f aca="false">IFERROR(('WB GDP current US$ old'!AI82/1000000000)/'WB GDP constant US$ old'!AI82,"")</f>
        <v/>
      </c>
      <c r="AJ82" s="65" t="str">
        <f aca="false">IFERROR(('WB GDP current US$ old'!AJ82/1000000000)/'WB GDP constant US$ old'!AJ82,"")</f>
        <v/>
      </c>
      <c r="AK82" s="65" t="str">
        <f aca="false">IFERROR(('WB GDP current US$ old'!AK82/1000000000)/'WB GDP constant US$ old'!AK82,"")</f>
        <v/>
      </c>
      <c r="AL82" s="65" t="str">
        <f aca="false">IFERROR(('WB GDP current US$ old'!AL82/1000000000)/'WB GDP constant US$ old'!AL82,"")</f>
        <v/>
      </c>
      <c r="AM82" s="65" t="str">
        <f aca="false">IFERROR(('WB GDP current US$ old'!AM82/1000000000)/'WB GDP constant US$ old'!AM82,"")</f>
        <v/>
      </c>
      <c r="AN82" s="65" t="str">
        <f aca="false">IFERROR(('WB GDP current US$ old'!AN82/1000000000)/'WB GDP constant US$ old'!AN82,"")</f>
        <v/>
      </c>
      <c r="AO82" s="65" t="str">
        <f aca="false">IFERROR(('WB GDP current US$ old'!AO82/1000000000)/'WB GDP constant US$ old'!AO82,"")</f>
        <v/>
      </c>
      <c r="AP82" s="65" t="str">
        <f aca="false">IFERROR(('WB GDP current US$ old'!AP82/1000000000)/'WB GDP constant US$ old'!AP82,"")</f>
        <v/>
      </c>
      <c r="AQ82" s="65" t="str">
        <f aca="false">IFERROR(('WB GDP current US$ old'!AQ82/1000000000)/'WB GDP constant US$ old'!AQ82,"")</f>
        <v/>
      </c>
      <c r="AR82" s="65" t="str">
        <f aca="false">IFERROR(('WB GDP current US$ old'!AR82/1000000000)/'WB GDP constant US$ old'!AR82,"")</f>
        <v/>
      </c>
      <c r="AS82" s="65" t="str">
        <f aca="false">IFERROR(('WB GDP current US$ old'!AS82/1000000000)/'WB GDP constant US$ old'!AS82,"")</f>
        <v/>
      </c>
      <c r="AT82" s="65" t="str">
        <f aca="false">IFERROR(('WB GDP current US$ old'!AT82/1000000000)/'WB GDP constant US$ old'!AT82,"")</f>
        <v/>
      </c>
      <c r="AU82" s="65" t="str">
        <f aca="false">IFERROR(('WB GDP current US$ old'!AU82/1000000000)/'WB GDP constant US$ old'!AU82,"")</f>
        <v/>
      </c>
      <c r="AV82" s="65" t="str">
        <f aca="false">IFERROR(('WB GDP current US$ old'!AV82/1000000000)/'WB GDP constant US$ old'!AV82,"")</f>
        <v/>
      </c>
      <c r="AW82" s="65" t="str">
        <f aca="false">IFERROR(('WB GDP current US$ old'!AW82/1000000000)/'WB GDP constant US$ old'!AW82,"")</f>
        <v/>
      </c>
      <c r="AX82" s="65" t="str">
        <f aca="false">IFERROR(('WB GDP current US$ old'!AX82/1000000000)/'WB GDP constant US$ old'!AX82,"")</f>
        <v/>
      </c>
      <c r="AY82" s="65" t="str">
        <f aca="false">IFERROR(('WB GDP current US$ old'!AY82/1000000000)/'WB GDP constant US$ old'!AY82,"")</f>
        <v/>
      </c>
      <c r="AZ82" s="65" t="str">
        <f aca="false">IFERROR(('WB GDP current US$ old'!AZ82/1000000000)/'WB GDP constant US$ old'!AZ82,"")</f>
        <v/>
      </c>
      <c r="BA82" s="65" t="str">
        <f aca="false">IFERROR(('WB GDP current US$ old'!BA82/1000000000)/'WB GDP constant US$ old'!BA82,"")</f>
        <v/>
      </c>
      <c r="BB82" s="65" t="str">
        <f aca="false">IFERROR(('WB GDP current US$ old'!BB82/1000000000)/'WB GDP constant US$ old'!BB82,"")</f>
        <v/>
      </c>
      <c r="BC82" s="65" t="str">
        <f aca="false">IFERROR(('WB GDP current US$ old'!BC82/1000000000)/'WB GDP constant US$ old'!BC82,"")</f>
        <v/>
      </c>
      <c r="BD82" s="65" t="str">
        <f aca="false">IFERROR(('WB GDP current US$ old'!BD82/1000000000)/'WB GDP constant US$ old'!BD82,"")</f>
        <v/>
      </c>
      <c r="BE82" s="65" t="str">
        <f aca="false">IFERROR(('WB GDP current US$ old'!BE82/1000000000)/'WB GDP constant US$ old'!BE82,"")</f>
        <v/>
      </c>
      <c r="BF82" s="65" t="str">
        <f aca="false">IFERROR(('WB GDP current US$ old'!BF82/1000000000)/'WB GDP constant US$ old'!BF82,"")</f>
        <v/>
      </c>
      <c r="BG82" s="65" t="str">
        <f aca="false">IFERROR(('WB GDP current US$ old'!BG82/1000000000)/'WB GDP constant US$ old'!BG82,"")</f>
        <v/>
      </c>
      <c r="BH82" s="65" t="str">
        <f aca="false">IFERROR(('WB GDP current US$ old'!BH82/1000000000)/'WB GDP constant US$ old'!BH82,"")</f>
        <v/>
      </c>
      <c r="BI82" s="65" t="str">
        <f aca="false">IFERROR(('WB GDP current US$ old'!BI82/1000000000)/'WB GDP constant US$ old'!BI82,"")</f>
        <v/>
      </c>
      <c r="BJ82" s="65" t="str">
        <f aca="false">IFERROR(('WB GDP current US$ old'!BJ82/1000000000)/'WB GDP constant US$ old'!BJ82,"")</f>
        <v/>
      </c>
      <c r="BK82" s="65" t="str">
        <f aca="false">IFERROR(('WB GDP current US$ old'!BK82/1000000000)/'WB GDP constant US$ old'!BK82,"")</f>
        <v/>
      </c>
      <c r="BL82" s="65" t="str">
        <f aca="false">IFERROR(('WB GDP current US$ old'!BL82/1000000000)/'WB GDP constant US$ old'!BL82,"")</f>
        <v/>
      </c>
    </row>
    <row r="83" customFormat="false" ht="15" hidden="false" customHeight="false" outlineLevel="0" collapsed="false">
      <c r="A83" s="0" t="s">
        <v>70</v>
      </c>
      <c r="B83" s="0" t="s">
        <v>306</v>
      </c>
      <c r="C83" s="0" t="s">
        <v>1057</v>
      </c>
      <c r="D83" s="0" t="s">
        <v>1058</v>
      </c>
      <c r="E83" s="65" t="n">
        <f aca="false">IFERROR(('WB GDP current US$ old'!E83/1000000000)/'WB GDP constant US$ old'!E83,"")</f>
        <v>0.0764248080140445</v>
      </c>
      <c r="F83" s="65" t="n">
        <f aca="false">IFERROR(('WB GDP current US$ old'!F83/1000000000)/'WB GDP constant US$ old'!F83,"")</f>
        <v>0.0789094355036928</v>
      </c>
      <c r="G83" s="65" t="n">
        <f aca="false">IFERROR(('WB GDP current US$ old'!G83/1000000000)/'WB GDP constant US$ old'!G83,"")</f>
        <v>0.0800795151878786</v>
      </c>
      <c r="H83" s="65" t="n">
        <f aca="false">IFERROR(('WB GDP current US$ old'!H83/1000000000)/'WB GDP constant US$ old'!H83,"")</f>
        <v>0.0637884429584168</v>
      </c>
      <c r="I83" s="65" t="n">
        <f aca="false">IFERROR(('WB GDP current US$ old'!I83/1000000000)/'WB GDP constant US$ old'!I83,"")</f>
        <v>0.0851796988868432</v>
      </c>
      <c r="J83" s="65" t="n">
        <f aca="false">IFERROR(('WB GDP current US$ old'!J83/1000000000)/'WB GDP constant US$ old'!J83,"")</f>
        <v>0.08256258837466</v>
      </c>
      <c r="K83" s="65" t="n">
        <f aca="false">IFERROR(('WB GDP current US$ old'!K83/1000000000)/'WB GDP constant US$ old'!K83,"")</f>
        <v>0.085759980366974</v>
      </c>
      <c r="L83" s="65" t="n">
        <f aca="false">IFERROR(('WB GDP current US$ old'!L83/1000000000)/'WB GDP constant US$ old'!L83,"")</f>
        <v>0.0909788838740698</v>
      </c>
      <c r="M83" s="65" t="n">
        <f aca="false">IFERROR(('WB GDP current US$ old'!M83/1000000000)/'WB GDP constant US$ old'!M83,"")</f>
        <v>0.0962451139026644</v>
      </c>
      <c r="N83" s="65" t="n">
        <f aca="false">IFERROR(('WB GDP current US$ old'!N83/1000000000)/'WB GDP constant US$ old'!N83,"")</f>
        <v>0.0962011164791856</v>
      </c>
      <c r="O83" s="65" t="n">
        <f aca="false">IFERROR(('WB GDP current US$ old'!O83/1000000000)/'WB GDP constant US$ old'!O83,"")</f>
        <v>0.0900981522335781</v>
      </c>
      <c r="P83" s="65" t="n">
        <f aca="false">IFERROR(('WB GDP current US$ old'!P83/1000000000)/'WB GDP constant US$ old'!P83,"")</f>
        <v>0.0963230402788756</v>
      </c>
      <c r="Q83" s="65" t="n">
        <f aca="false">IFERROR(('WB GDP current US$ old'!Q83/1000000000)/'WB GDP constant US$ old'!Q83,"")</f>
        <v>0.0975809219100721</v>
      </c>
      <c r="R83" s="65" t="n">
        <f aca="false">IFERROR(('WB GDP current US$ old'!R83/1000000000)/'WB GDP constant US$ old'!R83,"")</f>
        <v>0.148688546922611</v>
      </c>
      <c r="S83" s="65" t="n">
        <f aca="false">IFERROR(('WB GDP current US$ old'!S83/1000000000)/'WB GDP constant US$ old'!S83,"")</f>
        <v>0.227742974300854</v>
      </c>
      <c r="T83" s="65" t="n">
        <f aca="false">IFERROR(('WB GDP current US$ old'!T83/1000000000)/'WB GDP constant US$ old'!T83,"")</f>
        <v>0.266972305716571</v>
      </c>
      <c r="U83" s="65" t="n">
        <f aca="false">IFERROR(('WB GDP current US$ old'!U83/1000000000)/'WB GDP constant US$ old'!U83,"")</f>
        <v>0.274559972556508</v>
      </c>
      <c r="V83" s="65" t="n">
        <f aca="false">IFERROR(('WB GDP current US$ old'!V83/1000000000)/'WB GDP constant US$ old'!V83,"")</f>
        <v>0.29319810529731</v>
      </c>
      <c r="W83" s="65" t="n">
        <f aca="false">IFERROR(('WB GDP current US$ old'!W83/1000000000)/'WB GDP constant US$ old'!W83,"")</f>
        <v>0.328341972522626</v>
      </c>
      <c r="X83" s="65" t="n">
        <f aca="false">IFERROR(('WB GDP current US$ old'!X83/1000000000)/'WB GDP constant US$ old'!X83,"")</f>
        <v>0.414425348708078</v>
      </c>
      <c r="Y83" s="65" t="n">
        <f aca="false">IFERROR(('WB GDP current US$ old'!Y83/1000000000)/'WB GDP constant US$ old'!Y83,"")</f>
        <v>0.570724632055423</v>
      </c>
      <c r="Z83" s="65" t="n">
        <f aca="false">IFERROR(('WB GDP current US$ old'!Z83/1000000000)/'WB GDP constant US$ old'!Z83,"")</f>
        <v>0.490093232746684</v>
      </c>
      <c r="AA83" s="65" t="n">
        <f aca="false">IFERROR(('WB GDP current US$ old'!AA83/1000000000)/'WB GDP constant US$ old'!AA83,"")</f>
        <v>0.473773523844045</v>
      </c>
      <c r="AB83" s="65" t="n">
        <f aca="false">IFERROR(('WB GDP current US$ old'!AB83/1000000000)/'WB GDP constant US$ old'!AB83,"")</f>
        <v>0.420500558722352</v>
      </c>
      <c r="AC83" s="65" t="n">
        <f aca="false">IFERROR(('WB GDP current US$ old'!AC83/1000000000)/'WB GDP constant US$ old'!AC83,"")</f>
        <v>0.410758055839055</v>
      </c>
      <c r="AD83" s="65" t="n">
        <f aca="false">IFERROR(('WB GDP current US$ old'!AD83/1000000000)/'WB GDP constant US$ old'!AD83,"")</f>
        <v>0.394408583011991</v>
      </c>
      <c r="AE83" s="65" t="n">
        <f aca="false">IFERROR(('WB GDP current US$ old'!AE83/1000000000)/'WB GDP constant US$ old'!AE83,"")</f>
        <v>0.405189741717514</v>
      </c>
      <c r="AF83" s="65" t="n">
        <f aca="false">IFERROR(('WB GDP current US$ old'!AF83/1000000000)/'WB GDP constant US$ old'!AF83,"")</f>
        <v>0.471534543218561</v>
      </c>
      <c r="AG83" s="65" t="n">
        <f aca="false">IFERROR(('WB GDP current US$ old'!AG83/1000000000)/'WB GDP constant US$ old'!AG83,"")</f>
        <v>0.488233122081298</v>
      </c>
      <c r="AH83" s="65" t="n">
        <f aca="false">IFERROR(('WB GDP current US$ old'!AH83/1000000000)/'WB GDP constant US$ old'!AH83,"")</f>
        <v>0.491076284443623</v>
      </c>
      <c r="AI83" s="65" t="n">
        <f aca="false">IFERROR(('WB GDP current US$ old'!AI83/1000000000)/'WB GDP constant US$ old'!AI83,"")</f>
        <v>0.66375486293148</v>
      </c>
      <c r="AJ83" s="65" t="n">
        <f aca="false">IFERROR(('WB GDP current US$ old'!AJ83/1000000000)/'WB GDP constant US$ old'!AJ83,"")</f>
        <v>0.567786852232721</v>
      </c>
      <c r="AK83" s="65" t="n">
        <f aca="false">IFERROR(('WB GDP current US$ old'!AK83/1000000000)/'WB GDP constant US$ old'!AK83,"")</f>
        <v>0.606437953662828</v>
      </c>
      <c r="AL83" s="65" t="n">
        <f aca="false">IFERROR(('WB GDP current US$ old'!AL83/1000000000)/'WB GDP constant US$ old'!AL83,"")</f>
        <v>0.456792012096577</v>
      </c>
      <c r="AM83" s="65" t="n">
        <f aca="false">IFERROR(('WB GDP current US$ old'!AM83/1000000000)/'WB GDP constant US$ old'!AM83,"")</f>
        <v>0.421546534384392</v>
      </c>
      <c r="AN83" s="65" t="n">
        <f aca="false">IFERROR(('WB GDP current US$ old'!AN83/1000000000)/'WB GDP constant US$ old'!AN83,"")</f>
        <v>0.475166793835212</v>
      </c>
      <c r="AO83" s="65" t="n">
        <f aca="false">IFERROR(('WB GDP current US$ old'!AO83/1000000000)/'WB GDP constant US$ old'!AO83,"")</f>
        <v>0.526527744464784</v>
      </c>
      <c r="AP83" s="65" t="n">
        <f aca="false">IFERROR(('WB GDP current US$ old'!AP83/1000000000)/'WB GDP constant US$ old'!AP83,"")</f>
        <v>0.46583904431102</v>
      </c>
      <c r="AQ83" s="65" t="n">
        <f aca="false">IFERROR(('WB GDP current US$ old'!AQ83/1000000000)/'WB GDP constant US$ old'!AQ83,"")</f>
        <v>0.37890465310557</v>
      </c>
      <c r="AR83" s="65" t="n">
        <f aca="false">IFERROR(('WB GDP current US$ old'!AR83/1000000000)/'WB GDP constant US$ old'!AR83,"")</f>
        <v>0.43273561279027</v>
      </c>
      <c r="AS83" s="65" t="n">
        <f aca="false">IFERROR(('WB GDP current US$ old'!AS83/1000000000)/'WB GDP constant US$ old'!AS83,"")</f>
        <v>0.479334423819848</v>
      </c>
      <c r="AT83" s="65" t="n">
        <f aca="false">IFERROR(('WB GDP current US$ old'!AT83/1000000000)/'WB GDP constant US$ old'!AT83,"")</f>
        <v>0.46518327294674</v>
      </c>
      <c r="AU83" s="65" t="n">
        <f aca="false">IFERROR(('WB GDP current US$ old'!AU83/1000000000)/'WB GDP constant US$ old'!AU83,"")</f>
        <v>0.49532701585036</v>
      </c>
      <c r="AV83" s="65" t="n">
        <f aca="false">IFERROR(('WB GDP current US$ old'!AV83/1000000000)/'WB GDP constant US$ old'!AV83,"")</f>
        <v>0.591257748706509</v>
      </c>
      <c r="AW83" s="65" t="n">
        <f aca="false">IFERROR(('WB GDP current US$ old'!AW83/1000000000)/'WB GDP constant US$ old'!AW83,"")</f>
        <v>0.700676892156747</v>
      </c>
      <c r="AX83" s="65" t="n">
        <f aca="false">IFERROR(('WB GDP current US$ old'!AX83/1000000000)/'WB GDP constant US$ old'!AX83,"")</f>
        <v>0.84160125737316</v>
      </c>
      <c r="AY83" s="65" t="n">
        <f aca="false">IFERROR(('WB GDP current US$ old'!AY83/1000000000)/'WB GDP constant US$ old'!AY83,"")</f>
        <v>0.933205295145906</v>
      </c>
      <c r="AZ83" s="65" t="n">
        <f aca="false">IFERROR(('WB GDP current US$ old'!AZ83/1000000000)/'WB GDP constant US$ old'!AZ83,"")</f>
        <v>1.0616876911986</v>
      </c>
      <c r="BA83" s="65" t="n">
        <f aca="false">IFERROR(('WB GDP current US$ old'!BA83/1000000000)/'WB GDP constant US$ old'!BA83,"")</f>
        <v>1.37270243355378</v>
      </c>
      <c r="BB83" s="65" t="n">
        <f aca="false">IFERROR(('WB GDP current US$ old'!BB83/1000000000)/'WB GDP constant US$ old'!BB83,"")</f>
        <v>1.06650106346904</v>
      </c>
      <c r="BC83" s="65" t="n">
        <f aca="false">IFERROR(('WB GDP current US$ old'!BC83/1000000000)/'WB GDP constant US$ old'!BC83,"")</f>
        <v>1.18160174636913</v>
      </c>
      <c r="BD83" s="65" t="n">
        <f aca="false">IFERROR(('WB GDP current US$ old'!BD83/1000000000)/'WB GDP constant US$ old'!BD83,"")</f>
        <v>1.39796825481173</v>
      </c>
      <c r="BE83" s="65" t="n">
        <f aca="false">IFERROR(('WB GDP current US$ old'!BE83/1000000000)/'WB GDP constant US$ old'!BE83,"")</f>
        <v>1.25237824889109</v>
      </c>
      <c r="BF83" s="65" t="n">
        <f aca="false">IFERROR(('WB GDP current US$ old'!BF83/1000000000)/'WB GDP constant US$ old'!BF83,"")</f>
        <v>1.21489315127527</v>
      </c>
      <c r="BG83" s="65" t="n">
        <f aca="false">IFERROR(('WB GDP current US$ old'!BG83/1000000000)/'WB GDP constant US$ old'!BG83,"")</f>
        <v>1.20489681755653</v>
      </c>
      <c r="BH83" s="65" t="n">
        <f aca="false">IFERROR(('WB GDP current US$ old'!BH83/1000000000)/'WB GDP constant US$ old'!BH83,"")</f>
        <v>0.916450868470749</v>
      </c>
      <c r="BI83" s="65" t="n">
        <f aca="false">IFERROR(('WB GDP current US$ old'!BI83/1000000000)/'WB GDP constant US$ old'!BI83,"")</f>
        <v>0.875257077172011</v>
      </c>
      <c r="BJ83" s="65" t="n">
        <f aca="false">IFERROR(('WB GDP current US$ old'!BJ83/1000000000)/'WB GDP constant US$ old'!BJ83,"")</f>
        <v>0.927393887497864</v>
      </c>
      <c r="BK83" s="65" t="n">
        <f aca="false">IFERROR(('WB GDP current US$ old'!BK83/1000000000)/'WB GDP constant US$ old'!BK83,"")</f>
        <v>1.03869993750022</v>
      </c>
      <c r="BL83" s="65" t="n">
        <f aca="false">IFERROR(('WB GDP current US$ old'!BL83/1000000000)/'WB GDP constant US$ old'!BL83,"")</f>
        <v>1</v>
      </c>
    </row>
    <row r="84" customFormat="false" ht="15" hidden="false" customHeight="false" outlineLevel="0" collapsed="false">
      <c r="A84" s="0" t="s">
        <v>204</v>
      </c>
      <c r="B84" s="0" t="s">
        <v>432</v>
      </c>
      <c r="C84" s="0" t="s">
        <v>1057</v>
      </c>
      <c r="D84" s="0" t="s">
        <v>1058</v>
      </c>
      <c r="E84" s="65" t="n">
        <f aca="false">IFERROR(('WB GDP current US$ old'!E84/1000000000)/'WB GDP constant US$ old'!E84,"")</f>
        <v>0.103574500558248</v>
      </c>
      <c r="F84" s="65" t="n">
        <f aca="false">IFERROR(('WB GDP current US$ old'!F84/1000000000)/'WB GDP constant US$ old'!F84,"")</f>
        <v>0.107083393859579</v>
      </c>
      <c r="G84" s="65" t="n">
        <f aca="false">IFERROR(('WB GDP current US$ old'!G84/1000000000)/'WB GDP constant US$ old'!G84,"")</f>
        <v>0.110691253269077</v>
      </c>
      <c r="H84" s="65" t="n">
        <f aca="false">IFERROR(('WB GDP current US$ old'!H84/1000000000)/'WB GDP constant US$ old'!H84,"")</f>
        <v>0.112450301146071</v>
      </c>
      <c r="I84" s="65" t="n">
        <f aca="false">IFERROR(('WB GDP current US$ old'!I84/1000000000)/'WB GDP constant US$ old'!I84,"")</f>
        <v>0.1162115517681</v>
      </c>
      <c r="J84" s="65" t="n">
        <f aca="false">IFERROR(('WB GDP current US$ old'!J84/1000000000)/'WB GDP constant US$ old'!J84,"")</f>
        <v>0.122713064213617</v>
      </c>
      <c r="K84" s="65" t="n">
        <f aca="false">IFERROR(('WB GDP current US$ old'!K84/1000000000)/'WB GDP constant US$ old'!K84,"")</f>
        <v>0.128818893400728</v>
      </c>
      <c r="L84" s="65" t="n">
        <f aca="false">IFERROR(('WB GDP current US$ old'!L84/1000000000)/'WB GDP constant US$ old'!L84,"")</f>
        <v>0.13057204201376</v>
      </c>
      <c r="M84" s="65" t="n">
        <f aca="false">IFERROR(('WB GDP current US$ old'!M84/1000000000)/'WB GDP constant US$ old'!M84,"")</f>
        <v>0.117969600091699</v>
      </c>
      <c r="N84" s="65" t="n">
        <f aca="false">IFERROR(('WB GDP current US$ old'!N84/1000000000)/'WB GDP constant US$ old'!N84,"")</f>
        <v>0.125092230928873</v>
      </c>
      <c r="O84" s="65" t="n">
        <f aca="false">IFERROR(('WB GDP current US$ old'!O84/1000000000)/'WB GDP constant US$ old'!O84,"")</f>
        <v>0.135251342950462</v>
      </c>
      <c r="P84" s="65" t="n">
        <f aca="false">IFERROR(('WB GDP current US$ old'!P84/1000000000)/'WB GDP constant US$ old'!P84,"")</f>
        <v>0.14811358327119</v>
      </c>
      <c r="Q84" s="65" t="n">
        <f aca="false">IFERROR(('WB GDP current US$ old'!Q84/1000000000)/'WB GDP constant US$ old'!Q84,"")</f>
        <v>0.162923656812413</v>
      </c>
      <c r="R84" s="65" t="n">
        <f aca="false">IFERROR(('WB GDP current US$ old'!R84/1000000000)/'WB GDP constant US$ old'!R84,"")</f>
        <v>0.173258322583183</v>
      </c>
      <c r="S84" s="65" t="n">
        <f aca="false">IFERROR(('WB GDP current US$ old'!S84/1000000000)/'WB GDP constant US$ old'!S84,"")</f>
        <v>0.190216297204694</v>
      </c>
      <c r="T84" s="65" t="n">
        <f aca="false">IFERROR(('WB GDP current US$ old'!T84/1000000000)/'WB GDP constant US$ old'!T84,"")</f>
        <v>0.226427746239817</v>
      </c>
      <c r="U84" s="65" t="n">
        <f aca="false">IFERROR(('WB GDP current US$ old'!U84/1000000000)/'WB GDP constant US$ old'!U84,"")</f>
        <v>0.211704174645831</v>
      </c>
      <c r="V84" s="65" t="n">
        <f aca="false">IFERROR(('WB GDP current US$ old'!V84/1000000000)/'WB GDP constant US$ old'!V84,"")</f>
        <v>0.233675508165781</v>
      </c>
      <c r="W84" s="65" t="n">
        <f aca="false">IFERROR(('WB GDP current US$ old'!W84/1000000000)/'WB GDP constant US$ old'!W84,"")</f>
        <v>0.28631909050487</v>
      </c>
      <c r="X84" s="65" t="n">
        <f aca="false">IFERROR(('WB GDP current US$ old'!X84/1000000000)/'WB GDP constant US$ old'!X84,"")</f>
        <v>0.360692331347054</v>
      </c>
      <c r="Y84" s="65" t="n">
        <f aca="false">IFERROR(('WB GDP current US$ old'!Y84/1000000000)/'WB GDP constant US$ old'!Y84,"")</f>
        <v>0.473804807911372</v>
      </c>
      <c r="Z84" s="65" t="n">
        <f aca="false">IFERROR(('WB GDP current US$ old'!Z84/1000000000)/'WB GDP constant US$ old'!Z84,"")</f>
        <v>0.457125029619439</v>
      </c>
      <c r="AA84" s="65" t="n">
        <f aca="false">IFERROR(('WB GDP current US$ old'!AA84/1000000000)/'WB GDP constant US$ old'!AA84,"")</f>
        <v>0.426870303953858</v>
      </c>
      <c r="AB84" s="65" t="n">
        <f aca="false">IFERROR(('WB GDP current US$ old'!AB84/1000000000)/'WB GDP constant US$ old'!AB84,"")</f>
        <v>0.389355257488458</v>
      </c>
      <c r="AC84" s="65" t="n">
        <f aca="false">IFERROR(('WB GDP current US$ old'!AC84/1000000000)/'WB GDP constant US$ old'!AC84,"")</f>
        <v>0.358842412976632</v>
      </c>
      <c r="AD84" s="65" t="n">
        <f aca="false">IFERROR(('WB GDP current US$ old'!AD84/1000000000)/'WB GDP constant US$ old'!AD84,"")</f>
        <v>0.365306800670609</v>
      </c>
      <c r="AE84" s="65" t="n">
        <f aca="false">IFERROR(('WB GDP current US$ old'!AE84/1000000000)/'WB GDP constant US$ old'!AE84,"")</f>
        <v>0.435337910651514</v>
      </c>
      <c r="AF84" s="65" t="n">
        <f aca="false">IFERROR(('WB GDP current US$ old'!AF84/1000000000)/'WB GDP constant US$ old'!AF84,"")</f>
        <v>0.511758905682557</v>
      </c>
      <c r="AG84" s="65" t="n">
        <f aca="false">IFERROR(('WB GDP current US$ old'!AG84/1000000000)/'WB GDP constant US$ old'!AG84,"")</f>
        <v>0.591161538052723</v>
      </c>
      <c r="AH84" s="65" t="n">
        <f aca="false">IFERROR(('WB GDP current US$ old'!AH84/1000000000)/'WB GDP constant US$ old'!AH84,"")</f>
        <v>0.586920706267101</v>
      </c>
      <c r="AI84" s="65" t="n">
        <f aca="false">IFERROR(('WB GDP current US$ old'!AI84/1000000000)/'WB GDP constant US$ old'!AI84,"")</f>
        <v>0.687173020630588</v>
      </c>
      <c r="AJ84" s="65" t="n">
        <f aca="false">IFERROR(('WB GDP current US$ old'!AJ84/1000000000)/'WB GDP constant US$ old'!AJ84,"")</f>
        <v>0.726382234361059</v>
      </c>
      <c r="AK84" s="65" t="n">
        <f aca="false">IFERROR(('WB GDP current US$ old'!AK84/1000000000)/'WB GDP constant US$ old'!AK84,"")</f>
        <v>0.746817251296519</v>
      </c>
      <c r="AL84" s="65" t="n">
        <f aca="false">IFERROR(('WB GDP current US$ old'!AL84/1000000000)/'WB GDP constant US$ old'!AL84,"")</f>
        <v>0.65561873109006</v>
      </c>
      <c r="AM84" s="65" t="n">
        <f aca="false">IFERROR(('WB GDP current US$ old'!AM84/1000000000)/'WB GDP constant US$ old'!AM84,"")</f>
        <v>0.678388470231651</v>
      </c>
      <c r="AN84" s="65" t="n">
        <f aca="false">IFERROR(('WB GDP current US$ old'!AN84/1000000000)/'WB GDP constant US$ old'!AN84,"")</f>
        <v>0.778299988615987</v>
      </c>
      <c r="AO84" s="65" t="n">
        <f aca="false">IFERROR(('WB GDP current US$ old'!AO84/1000000000)/'WB GDP constant US$ old'!AO84,"")</f>
        <v>0.801138505660666</v>
      </c>
      <c r="AP84" s="65" t="n">
        <f aca="false">IFERROR(('WB GDP current US$ old'!AP84/1000000000)/'WB GDP constant US$ old'!AP84,"")</f>
        <v>0.849732576321551</v>
      </c>
      <c r="AQ84" s="65" t="n">
        <f aca="false">IFERROR(('WB GDP current US$ old'!AQ84/1000000000)/'WB GDP constant US$ old'!AQ84,"")</f>
        <v>0.867752530895383</v>
      </c>
      <c r="AR84" s="65" t="n">
        <f aca="false">IFERROR(('WB GDP current US$ old'!AR84/1000000000)/'WB GDP constant US$ old'!AR84,"")</f>
        <v>0.855375137554021</v>
      </c>
      <c r="AS84" s="65" t="n">
        <f aca="false">IFERROR(('WB GDP current US$ old'!AS84/1000000000)/'WB GDP constant US$ old'!AS84,"")</f>
        <v>0.814865888868203</v>
      </c>
      <c r="AT84" s="65" t="n">
        <f aca="false">IFERROR(('WB GDP current US$ old'!AT84/1000000000)/'WB GDP constant US$ old'!AT84,"")</f>
        <v>0.782941945446017</v>
      </c>
      <c r="AU84" s="65" t="n">
        <f aca="false">IFERROR(('WB GDP current US$ old'!AU84/1000000000)/'WB GDP constant US$ old'!AU84,"")</f>
        <v>0.83243769846265</v>
      </c>
      <c r="AV84" s="65" t="n">
        <f aca="false">IFERROR(('WB GDP current US$ old'!AV84/1000000000)/'WB GDP constant US$ old'!AV84,"")</f>
        <v>0.927238400807159</v>
      </c>
      <c r="AW84" s="65" t="n">
        <f aca="false">IFERROR(('WB GDP current US$ old'!AW84/1000000000)/'WB GDP constant US$ old'!AW84,"")</f>
        <v>1.06628516840184</v>
      </c>
      <c r="AX84" s="65" t="n">
        <f aca="false">IFERROR(('WB GDP current US$ old'!AX84/1000000000)/'WB GDP constant US$ old'!AX84,"")</f>
        <v>1.08548193663157</v>
      </c>
      <c r="AY84" s="65" t="n">
        <f aca="false">IFERROR(('WB GDP current US$ old'!AY84/1000000000)/'WB GDP constant US$ old'!AY84,"")</f>
        <v>1.12886147417478</v>
      </c>
      <c r="AZ84" s="65" t="n">
        <f aca="false">IFERROR(('WB GDP current US$ old'!AZ84/1000000000)/'WB GDP constant US$ old'!AZ84,"")</f>
        <v>1.25929251864104</v>
      </c>
      <c r="BA84" s="65" t="n">
        <f aca="false">IFERROR(('WB GDP current US$ old'!BA84/1000000000)/'WB GDP constant US$ old'!BA84,"")</f>
        <v>1.19026445757735</v>
      </c>
      <c r="BB84" s="65" t="n">
        <f aca="false">IFERROR(('WB GDP current US$ old'!BB84/1000000000)/'WB GDP constant US$ old'!BB84,"")</f>
        <v>1.02540725918616</v>
      </c>
      <c r="BC84" s="65" t="n">
        <f aca="false">IFERROR(('WB GDP current US$ old'!BC84/1000000000)/'WB GDP constant US$ old'!BC84,"")</f>
        <v>1.03263848537744</v>
      </c>
      <c r="BD84" s="65" t="n">
        <f aca="false">IFERROR(('WB GDP current US$ old'!BD84/1000000000)/'WB GDP constant US$ old'!BD84,"")</f>
        <v>1.09260056301021</v>
      </c>
      <c r="BE84" s="65" t="n">
        <f aca="false">IFERROR(('WB GDP current US$ old'!BE84/1000000000)/'WB GDP constant US$ old'!BE84,"")</f>
        <v>1.09513037920222</v>
      </c>
      <c r="BF84" s="65" t="n">
        <f aca="false">IFERROR(('WB GDP current US$ old'!BF84/1000000000)/'WB GDP constant US$ old'!BF84,"")</f>
        <v>1.10435220280496</v>
      </c>
      <c r="BG84" s="65" t="n">
        <f aca="false">IFERROR(('WB GDP current US$ old'!BG84/1000000000)/'WB GDP constant US$ old'!BG84,"")</f>
        <v>1.18359954912794</v>
      </c>
      <c r="BH84" s="65" t="n">
        <f aca="false">IFERROR(('WB GDP current US$ old'!BH84/1000000000)/'WB GDP constant US$ old'!BH84,"")</f>
        <v>1.1053284700891</v>
      </c>
      <c r="BI84" s="65" t="n">
        <f aca="false">IFERROR(('WB GDP current US$ old'!BI84/1000000000)/'WB GDP constant US$ old'!BI84,"")</f>
        <v>0.997755943777955</v>
      </c>
      <c r="BJ84" s="65" t="n">
        <f aca="false">IFERROR(('WB GDP current US$ old'!BJ84/1000000000)/'WB GDP constant US$ old'!BJ84,"")</f>
        <v>0.969032049356202</v>
      </c>
      <c r="BK84" s="65" t="n">
        <f aca="false">IFERROR(('WB GDP current US$ old'!BK84/1000000000)/'WB GDP constant US$ old'!BK84,"")</f>
        <v>1.0259450306762</v>
      </c>
      <c r="BL84" s="65" t="n">
        <f aca="false">IFERROR(('WB GDP current US$ old'!BL84/1000000000)/'WB GDP constant US$ old'!BL84,"")</f>
        <v>1</v>
      </c>
    </row>
    <row r="85" customFormat="false" ht="15" hidden="false" customHeight="false" outlineLevel="0" collapsed="false">
      <c r="A85" s="0" t="s">
        <v>73</v>
      </c>
      <c r="B85" s="0" t="s">
        <v>308</v>
      </c>
      <c r="C85" s="0" t="s">
        <v>1057</v>
      </c>
      <c r="D85" s="0" t="s">
        <v>1058</v>
      </c>
      <c r="E85" s="65" t="n">
        <f aca="false">IFERROR(('WB GDP current US$ old'!E85/1000000000)/'WB GDP constant US$ old'!E85,"")</f>
        <v>0</v>
      </c>
      <c r="F85" s="65" t="n">
        <f aca="false">IFERROR(('WB GDP current US$ old'!F85/1000000000)/'WB GDP constant US$ old'!F85,"")</f>
        <v>0</v>
      </c>
      <c r="G85" s="65" t="n">
        <f aca="false">IFERROR(('WB GDP current US$ old'!G85/1000000000)/'WB GDP constant US$ old'!G85,"")</f>
        <v>0</v>
      </c>
      <c r="H85" s="65" t="n">
        <f aca="false">IFERROR(('WB GDP current US$ old'!H85/1000000000)/'WB GDP constant US$ old'!H85,"")</f>
        <v>0</v>
      </c>
      <c r="I85" s="65" t="n">
        <f aca="false">IFERROR(('WB GDP current US$ old'!I85/1000000000)/'WB GDP constant US$ old'!I85,"")</f>
        <v>0</v>
      </c>
      <c r="J85" s="65" t="n">
        <f aca="false">IFERROR(('WB GDP current US$ old'!J85/1000000000)/'WB GDP constant US$ old'!J85,"")</f>
        <v>0</v>
      </c>
      <c r="K85" s="65" t="n">
        <f aca="false">IFERROR(('WB GDP current US$ old'!K85/1000000000)/'WB GDP constant US$ old'!K85,"")</f>
        <v>0</v>
      </c>
      <c r="L85" s="65" t="n">
        <f aca="false">IFERROR(('WB GDP current US$ old'!L85/1000000000)/'WB GDP constant US$ old'!L85,"")</f>
        <v>0</v>
      </c>
      <c r="M85" s="65" t="n">
        <f aca="false">IFERROR(('WB GDP current US$ old'!M85/1000000000)/'WB GDP constant US$ old'!M85,"")</f>
        <v>0</v>
      </c>
      <c r="N85" s="65" t="n">
        <f aca="false">IFERROR(('WB GDP current US$ old'!N85/1000000000)/'WB GDP constant US$ old'!N85,"")</f>
        <v>0</v>
      </c>
      <c r="O85" s="65" t="n">
        <f aca="false">IFERROR(('WB GDP current US$ old'!O85/1000000000)/'WB GDP constant US$ old'!O85,"")</f>
        <v>0</v>
      </c>
      <c r="P85" s="65" t="n">
        <f aca="false">IFERROR(('WB GDP current US$ old'!P85/1000000000)/'WB GDP constant US$ old'!P85,"")</f>
        <v>0</v>
      </c>
      <c r="Q85" s="65" t="n">
        <f aca="false">IFERROR(('WB GDP current US$ old'!Q85/1000000000)/'WB GDP constant US$ old'!Q85,"")</f>
        <v>0</v>
      </c>
      <c r="R85" s="65" t="n">
        <f aca="false">IFERROR(('WB GDP current US$ old'!R85/1000000000)/'WB GDP constant US$ old'!R85,"")</f>
        <v>0</v>
      </c>
      <c r="S85" s="65" t="n">
        <f aca="false">IFERROR(('WB GDP current US$ old'!S85/1000000000)/'WB GDP constant US$ old'!S85,"")</f>
        <v>0</v>
      </c>
      <c r="T85" s="65" t="n">
        <f aca="false">IFERROR(('WB GDP current US$ old'!T85/1000000000)/'WB GDP constant US$ old'!T85,"")</f>
        <v>0</v>
      </c>
      <c r="U85" s="65" t="n">
        <f aca="false">IFERROR(('WB GDP current US$ old'!U85/1000000000)/'WB GDP constant US$ old'!U85,"")</f>
        <v>0</v>
      </c>
      <c r="V85" s="65" t="n">
        <f aca="false">IFERROR(('WB GDP current US$ old'!V85/1000000000)/'WB GDP constant US$ old'!V85,"")</f>
        <v>0</v>
      </c>
      <c r="W85" s="65" t="n">
        <f aca="false">IFERROR(('WB GDP current US$ old'!W85/1000000000)/'WB GDP constant US$ old'!W85,"")</f>
        <v>0</v>
      </c>
      <c r="X85" s="65" t="n">
        <f aca="false">IFERROR(('WB GDP current US$ old'!X85/1000000000)/'WB GDP constant US$ old'!X85,"")</f>
        <v>0</v>
      </c>
      <c r="Y85" s="65" t="n">
        <f aca="false">IFERROR(('WB GDP current US$ old'!Y85/1000000000)/'WB GDP constant US$ old'!Y85,"")</f>
        <v>0</v>
      </c>
      <c r="Z85" s="65" t="n">
        <f aca="false">IFERROR(('WB GDP current US$ old'!Z85/1000000000)/'WB GDP constant US$ old'!Z85,"")</f>
        <v>0</v>
      </c>
      <c r="AA85" s="65" t="n">
        <f aca="false">IFERROR(('WB GDP current US$ old'!AA85/1000000000)/'WB GDP constant US$ old'!AA85,"")</f>
        <v>0</v>
      </c>
      <c r="AB85" s="65" t="n">
        <f aca="false">IFERROR(('WB GDP current US$ old'!AB85/1000000000)/'WB GDP constant US$ old'!AB85,"")</f>
        <v>0</v>
      </c>
      <c r="AC85" s="65" t="n">
        <f aca="false">IFERROR(('WB GDP current US$ old'!AC85/1000000000)/'WB GDP constant US$ old'!AC85,"")</f>
        <v>0</v>
      </c>
      <c r="AD85" s="65" t="n">
        <f aca="false">IFERROR(('WB GDP current US$ old'!AD85/1000000000)/'WB GDP constant US$ old'!AD85,"")</f>
        <v>0</v>
      </c>
      <c r="AE85" s="65" t="n">
        <f aca="false">IFERROR(('WB GDP current US$ old'!AE85/1000000000)/'WB GDP constant US$ old'!AE85,"")</f>
        <v>0</v>
      </c>
      <c r="AF85" s="65" t="n">
        <f aca="false">IFERROR(('WB GDP current US$ old'!AF85/1000000000)/'WB GDP constant US$ old'!AF85,"")</f>
        <v>0</v>
      </c>
      <c r="AG85" s="65" t="n">
        <f aca="false">IFERROR(('WB GDP current US$ old'!AG85/1000000000)/'WB GDP constant US$ old'!AG85,"")</f>
        <v>0</v>
      </c>
      <c r="AH85" s="65" t="n">
        <f aca="false">IFERROR(('WB GDP current US$ old'!AH85/1000000000)/'WB GDP constant US$ old'!AH85,"")</f>
        <v>0</v>
      </c>
      <c r="AI85" s="65" t="n">
        <f aca="false">IFERROR(('WB GDP current US$ old'!AI85/1000000000)/'WB GDP constant US$ old'!AI85,"")</f>
        <v>0.462751669409092</v>
      </c>
      <c r="AJ85" s="65" t="n">
        <f aca="false">IFERROR(('WB GDP current US$ old'!AJ85/1000000000)/'WB GDP constant US$ old'!AJ85,"")</f>
        <v>0.480913960989663</v>
      </c>
      <c r="AK85" s="65" t="n">
        <f aca="false">IFERROR(('WB GDP current US$ old'!AK85/1000000000)/'WB GDP constant US$ old'!AK85,"")</f>
        <v>0.506624954561712</v>
      </c>
      <c r="AL85" s="65" t="n">
        <f aca="false">IFERROR(('WB GDP current US$ old'!AL85/1000000000)/'WB GDP constant US$ old'!AL85,"")</f>
        <v>0.524512489401253</v>
      </c>
      <c r="AM85" s="65" t="n">
        <f aca="false">IFERROR(('WB GDP current US$ old'!AM85/1000000000)/'WB GDP constant US$ old'!AM85,"")</f>
        <v>0.544799840826119</v>
      </c>
      <c r="AN85" s="65" t="n">
        <f aca="false">IFERROR(('WB GDP current US$ old'!AN85/1000000000)/'WB GDP constant US$ old'!AN85,"")</f>
        <v>0.568985334138089</v>
      </c>
      <c r="AO85" s="65" t="n">
        <f aca="false">IFERROR(('WB GDP current US$ old'!AO85/1000000000)/'WB GDP constant US$ old'!AO85,"")</f>
        <v>0.587886479274487</v>
      </c>
      <c r="AP85" s="65" t="n">
        <f aca="false">IFERROR(('WB GDP current US$ old'!AP85/1000000000)/'WB GDP constant US$ old'!AP85,"")</f>
        <v>0.603359680392205</v>
      </c>
      <c r="AQ85" s="65" t="n">
        <f aca="false">IFERROR(('WB GDP current US$ old'!AQ85/1000000000)/'WB GDP constant US$ old'!AQ85,"")</f>
        <v>0.60235612062662</v>
      </c>
      <c r="AR85" s="65" t="n">
        <f aca="false">IFERROR(('WB GDP current US$ old'!AR85/1000000000)/'WB GDP constant US$ old'!AR85,"")</f>
        <v>0.45373470792083</v>
      </c>
      <c r="AS85" s="65" t="n">
        <f aca="false">IFERROR(('WB GDP current US$ old'!AS85/1000000000)/'WB GDP constant US$ old'!AS85,"")</f>
        <v>0.486509723154122</v>
      </c>
      <c r="AT85" s="65" t="n">
        <f aca="false">IFERROR(('WB GDP current US$ old'!AT85/1000000000)/'WB GDP constant US$ old'!AT85,"")</f>
        <v>0.488800440116971</v>
      </c>
      <c r="AU85" s="65" t="n">
        <f aca="false">IFERROR(('WB GDP current US$ old'!AU85/1000000000)/'WB GDP constant US$ old'!AU85,"")</f>
        <v>0.488801850038209</v>
      </c>
      <c r="AV85" s="65" t="n">
        <f aca="false">IFERROR(('WB GDP current US$ old'!AV85/1000000000)/'WB GDP constant US$ old'!AV85,"")</f>
        <v>0.517320865908178</v>
      </c>
      <c r="AW85" s="65" t="n">
        <f aca="false">IFERROR(('WB GDP current US$ old'!AW85/1000000000)/'WB GDP constant US$ old'!AW85,"")</f>
        <v>0.627926782437589</v>
      </c>
      <c r="AX85" s="65" t="n">
        <f aca="false">IFERROR(('WB GDP current US$ old'!AX85/1000000000)/'WB GDP constant US$ old'!AX85,"")</f>
        <v>0.716685771150027</v>
      </c>
      <c r="AY85" s="65" t="n">
        <f aca="false">IFERROR(('WB GDP current US$ old'!AY85/1000000000)/'WB GDP constant US$ old'!AY85,"")</f>
        <v>0.7913392080762</v>
      </c>
      <c r="AZ85" s="65" t="n">
        <f aca="false">IFERROR(('WB GDP current US$ old'!AZ85/1000000000)/'WB GDP constant US$ old'!AZ85,"")</f>
        <v>0.923221624962426</v>
      </c>
      <c r="BA85" s="65" t="n">
        <f aca="false">IFERROR(('WB GDP current US$ old'!BA85/1000000000)/'WB GDP constant US$ old'!BA85,"")</f>
        <v>1.13377301668615</v>
      </c>
      <c r="BB85" s="65" t="n">
        <f aca="false">IFERROR(('WB GDP current US$ old'!BB85/1000000000)/'WB GDP constant US$ old'!BB85,"")</f>
        <v>0.990197752552413</v>
      </c>
      <c r="BC85" s="65" t="n">
        <f aca="false">IFERROR(('WB GDP current US$ old'!BC85/1000000000)/'WB GDP constant US$ old'!BC85,"")</f>
        <v>1.05977279273231</v>
      </c>
      <c r="BD85" s="65" t="n">
        <f aca="false">IFERROR(('WB GDP current US$ old'!BD85/1000000000)/'WB GDP constant US$ old'!BD85,"")</f>
        <v>1.21756910900025</v>
      </c>
      <c r="BE85" s="65" t="n">
        <f aca="false">IFERROR(('WB GDP current US$ old'!BE85/1000000000)/'WB GDP constant US$ old'!BE85,"")</f>
        <v>1.24929840868972</v>
      </c>
      <c r="BF85" s="65" t="n">
        <f aca="false">IFERROR(('WB GDP current US$ old'!BF85/1000000000)/'WB GDP constant US$ old'!BF85,"")</f>
        <v>1.25690680678581</v>
      </c>
      <c r="BG85" s="65" t="n">
        <f aca="false">IFERROR(('WB GDP current US$ old'!BG85/1000000000)/'WB GDP constant US$ old'!BG85,"")</f>
        <v>1.23419487614019</v>
      </c>
      <c r="BH85" s="65" t="n">
        <f aca="false">IFERROR(('WB GDP current US$ old'!BH85/1000000000)/'WB GDP constant US$ old'!BH85,"")</f>
        <v>1.0163196883306</v>
      </c>
      <c r="BI85" s="65" t="n">
        <f aca="false">IFERROR(('WB GDP current US$ old'!BI85/1000000000)/'WB GDP constant US$ old'!BI85,"")</f>
        <v>1.00001880432234</v>
      </c>
      <c r="BJ85" s="65" t="n">
        <f aca="false">IFERROR(('WB GDP current US$ old'!BJ85/1000000000)/'WB GDP constant US$ old'!BJ85,"")</f>
        <v>1.02319421580769</v>
      </c>
      <c r="BK85" s="65" t="n">
        <f aca="false">IFERROR(('WB GDP current US$ old'!BK85/1000000000)/'WB GDP constant US$ old'!BK85,"")</f>
        <v>1.05717850155672</v>
      </c>
      <c r="BL85" s="65" t="n">
        <f aca="false">IFERROR(('WB GDP current US$ old'!BL85/1000000000)/'WB GDP constant US$ old'!BL85,"")</f>
        <v>1</v>
      </c>
    </row>
    <row r="86" customFormat="false" ht="15" hidden="false" customHeight="false" outlineLevel="0" collapsed="false">
      <c r="A86" s="0" t="s">
        <v>75</v>
      </c>
      <c r="B86" s="0" t="s">
        <v>310</v>
      </c>
      <c r="C86" s="0" t="s">
        <v>1057</v>
      </c>
      <c r="D86" s="0" t="s">
        <v>1058</v>
      </c>
      <c r="E86" s="65" t="n">
        <f aca="false">IFERROR(('WB GDP current US$ old'!E86/1000000000)/'WB GDP constant US$ old'!E86,"")</f>
        <v>0.148545876153485</v>
      </c>
      <c r="F86" s="65" t="n">
        <f aca="false">IFERROR(('WB GDP current US$ old'!F86/1000000000)/'WB GDP constant US$ old'!F86,"")</f>
        <v>0.153701680500149</v>
      </c>
      <c r="G86" s="65" t="n">
        <f aca="false">IFERROR(('WB GDP current US$ old'!G86/1000000000)/'WB GDP constant US$ old'!G86,"")</f>
        <v>0.156683723375615</v>
      </c>
      <c r="H86" s="65" t="n">
        <f aca="false">IFERROR(('WB GDP current US$ old'!H86/1000000000)/'WB GDP constant US$ old'!H86,"")</f>
        <v>0.167253057541716</v>
      </c>
      <c r="I86" s="65" t="n">
        <f aca="false">IFERROR(('WB GDP current US$ old'!I86/1000000000)/'WB GDP constant US$ old'!I86,"")</f>
        <v>0.183869341449527</v>
      </c>
      <c r="J86" s="65" t="n">
        <f aca="false">IFERROR(('WB GDP current US$ old'!J86/1000000000)/'WB GDP constant US$ old'!J86,"")</f>
        <v>0.215139256180806</v>
      </c>
      <c r="K86" s="65" t="n">
        <f aca="false">IFERROR(('WB GDP current US$ old'!K86/1000000000)/'WB GDP constant US$ old'!K86,"")</f>
        <v>0.232678516272258</v>
      </c>
      <c r="L86" s="65" t="n">
        <f aca="false">IFERROR(('WB GDP current US$ old'!L86/1000000000)/'WB GDP constant US$ old'!L86,"")</f>
        <v>0.185488195314901</v>
      </c>
      <c r="M86" s="65" t="n">
        <f aca="false">IFERROR(('WB GDP current US$ old'!M86/1000000000)/'WB GDP constant US$ old'!M86,"")</f>
        <v>0.176315281397171</v>
      </c>
      <c r="N86" s="65" t="n">
        <f aca="false">IFERROR(('WB GDP current US$ old'!N86/1000000000)/'WB GDP constant US$ old'!N86,"")</f>
        <v>0.195774876098289</v>
      </c>
      <c r="O86" s="65" t="n">
        <f aca="false">IFERROR(('WB GDP current US$ old'!O86/1000000000)/'WB GDP constant US$ old'!O86,"")</f>
        <v>0.201431114724412</v>
      </c>
      <c r="P86" s="65" t="n">
        <f aca="false">IFERROR(('WB GDP current US$ old'!P86/1000000000)/'WB GDP constant US$ old'!P86,"")</f>
        <v>0.208910733215278</v>
      </c>
      <c r="Q86" s="65" t="n">
        <f aca="false">IFERROR(('WB GDP current US$ old'!Q86/1000000000)/'WB GDP constant US$ old'!Q86,"")</f>
        <v>0.187223042959994</v>
      </c>
      <c r="R86" s="65" t="n">
        <f aca="false">IFERROR(('WB GDP current US$ old'!R86/1000000000)/'WB GDP constant US$ old'!R86,"")</f>
        <v>0.212402004418524</v>
      </c>
      <c r="S86" s="65" t="n">
        <f aca="false">IFERROR(('WB GDP current US$ old'!S86/1000000000)/'WB GDP constant US$ old'!S86,"")</f>
        <v>0.233361995057442</v>
      </c>
      <c r="T86" s="65" t="n">
        <f aca="false">IFERROR(('WB GDP current US$ old'!T86/1000000000)/'WB GDP constant US$ old'!T86,"")</f>
        <v>0.258729279495486</v>
      </c>
      <c r="U86" s="65" t="n">
        <f aca="false">IFERROR(('WB GDP current US$ old'!U86/1000000000)/'WB GDP constant US$ old'!U86,"")</f>
        <v>0.263916430442111</v>
      </c>
      <c r="V86" s="65" t="n">
        <f aca="false">IFERROR(('WB GDP current US$ old'!V86/1000000000)/'WB GDP constant US$ old'!V86,"")</f>
        <v>0.297631261639098</v>
      </c>
      <c r="W86" s="65" t="n">
        <f aca="false">IFERROR(('WB GDP current US$ old'!W86/1000000000)/'WB GDP constant US$ old'!W86,"")</f>
        <v>0.315070184221916</v>
      </c>
      <c r="X86" s="65" t="n">
        <f aca="false">IFERROR(('WB GDP current US$ old'!X86/1000000000)/'WB GDP constant US$ old'!X86,"")</f>
        <v>0.354768358664617</v>
      </c>
      <c r="Y86" s="65" t="n">
        <f aca="false">IFERROR(('WB GDP current US$ old'!Y86/1000000000)/'WB GDP constant US$ old'!Y86,"")</f>
        <v>0.390431215251191</v>
      </c>
      <c r="Z86" s="65" t="n">
        <f aca="false">IFERROR(('WB GDP current US$ old'!Z86/1000000000)/'WB GDP constant US$ old'!Z86,"")</f>
        <v>0.384326749576504</v>
      </c>
      <c r="AA86" s="65" t="n">
        <f aca="false">IFERROR(('WB GDP current US$ old'!AA86/1000000000)/'WB GDP constant US$ old'!AA86,"")</f>
        <v>0.394682774366237</v>
      </c>
      <c r="AB86" s="65" t="n">
        <f aca="false">IFERROR(('WB GDP current US$ old'!AB86/1000000000)/'WB GDP constant US$ old'!AB86,"")</f>
        <v>0.415736967768632</v>
      </c>
      <c r="AC86" s="65" t="n">
        <f aca="false">IFERROR(('WB GDP current US$ old'!AC86/1000000000)/'WB GDP constant US$ old'!AC86,"")</f>
        <v>0.41612827737262</v>
      </c>
      <c r="AD86" s="65" t="n">
        <f aca="false">IFERROR(('WB GDP current US$ old'!AD86/1000000000)/'WB GDP constant US$ old'!AD86,"")</f>
        <v>0.404229008092084</v>
      </c>
      <c r="AE86" s="65" t="n">
        <f aca="false">IFERROR(('WB GDP current US$ old'!AE86/1000000000)/'WB GDP constant US$ old'!AE86,"")</f>
        <v>0.488603653391511</v>
      </c>
      <c r="AF86" s="65" t="n">
        <f aca="false">IFERROR(('WB GDP current US$ old'!AF86/1000000000)/'WB GDP constant US$ old'!AF86,"")</f>
        <v>0.413109496712065</v>
      </c>
      <c r="AG86" s="65" t="n">
        <f aca="false">IFERROR(('WB GDP current US$ old'!AG86/1000000000)/'WB GDP constant US$ old'!AG86,"")</f>
        <v>0.400577843442908</v>
      </c>
      <c r="AH86" s="65" t="n">
        <f aca="false">IFERROR(('WB GDP current US$ old'!AH86/1000000000)/'WB GDP constant US$ old'!AH86,"")</f>
        <v>0.385145496369777</v>
      </c>
      <c r="AI86" s="65" t="n">
        <f aca="false">IFERROR(('WB GDP current US$ old'!AI86/1000000000)/'WB GDP constant US$ old'!AI86,"")</f>
        <v>0.417977194072913</v>
      </c>
      <c r="AJ86" s="65" t="n">
        <f aca="false">IFERROR(('WB GDP current US$ old'!AJ86/1000000000)/'WB GDP constant US$ old'!AJ86,"")</f>
        <v>0.444694068976941</v>
      </c>
      <c r="AK86" s="65" t="n">
        <f aca="false">IFERROR(('WB GDP current US$ old'!AK86/1000000000)/'WB GDP constant US$ old'!AK86,"")</f>
        <v>0.416233958920599</v>
      </c>
      <c r="AL86" s="65" t="n">
        <f aca="false">IFERROR(('WB GDP current US$ old'!AL86/1000000000)/'WB GDP constant US$ old'!AL86,"")</f>
        <v>0.36927392929542</v>
      </c>
      <c r="AM86" s="65" t="n">
        <f aca="false">IFERROR(('WB GDP current US$ old'!AM86/1000000000)/'WB GDP constant US$ old'!AM86,"")</f>
        <v>0.326219036336166</v>
      </c>
      <c r="AN86" s="65" t="n">
        <f aca="false">IFERROR(('WB GDP current US$ old'!AN86/1000000000)/'WB GDP constant US$ old'!AN86,"")</f>
        <v>0.372067465192341</v>
      </c>
      <c r="AO86" s="65" t="n">
        <f aca="false">IFERROR(('WB GDP current US$ old'!AO86/1000000000)/'WB GDP constant US$ old'!AO86,"")</f>
        <v>0.381546546610879</v>
      </c>
      <c r="AP86" s="65" t="n">
        <f aca="false">IFERROR(('WB GDP current US$ old'!AP86/1000000000)/'WB GDP constant US$ old'!AP86,"")</f>
        <v>0.3638741302534</v>
      </c>
      <c r="AQ86" s="65" t="n">
        <f aca="false">IFERROR(('WB GDP current US$ old'!AQ86/1000000000)/'WB GDP constant US$ old'!AQ86,"")</f>
        <v>0.377275867366683</v>
      </c>
      <c r="AR86" s="65" t="n">
        <f aca="false">IFERROR(('WB GDP current US$ old'!AR86/1000000000)/'WB GDP constant US$ old'!AR86,"")</f>
        <v>0.37289082567434</v>
      </c>
      <c r="AS86" s="65" t="n">
        <f aca="false">IFERROR(('WB GDP current US$ old'!AS86/1000000000)/'WB GDP constant US$ old'!AS86,"")</f>
        <v>0.232121277226659</v>
      </c>
      <c r="AT86" s="65" t="n">
        <f aca="false">IFERROR(('WB GDP current US$ old'!AT86/1000000000)/'WB GDP constant US$ old'!AT86,"")</f>
        <v>0.238058947089347</v>
      </c>
      <c r="AU86" s="65" t="n">
        <f aca="false">IFERROR(('WB GDP current US$ old'!AU86/1000000000)/'WB GDP constant US$ old'!AU86,"")</f>
        <v>0.264301167289421</v>
      </c>
      <c r="AV86" s="65" t="n">
        <f aca="false">IFERROR(('WB GDP current US$ old'!AV86/1000000000)/'WB GDP constant US$ old'!AV86,"")</f>
        <v>0.310969692576679</v>
      </c>
      <c r="AW86" s="65" t="n">
        <f aca="false">IFERROR(('WB GDP current US$ old'!AW86/1000000000)/'WB GDP constant US$ old'!AW86,"")</f>
        <v>0.342667204971372</v>
      </c>
      <c r="AX86" s="65" t="n">
        <f aca="false">IFERROR(('WB GDP current US$ old'!AX86/1000000000)/'WB GDP constant US$ old'!AX86,"")</f>
        <v>0.391462320725827</v>
      </c>
      <c r="AY86" s="65" t="n">
        <f aca="false">IFERROR(('WB GDP current US$ old'!AY86/1000000000)/'WB GDP constant US$ old'!AY86,"")</f>
        <v>0.699931064140921</v>
      </c>
      <c r="AZ86" s="65" t="n">
        <f aca="false">IFERROR(('WB GDP current US$ old'!AZ86/1000000000)/'WB GDP constant US$ old'!AZ86,"")</f>
        <v>0.814732823187262</v>
      </c>
      <c r="BA86" s="65" t="n">
        <f aca="false">IFERROR(('WB GDP current US$ old'!BA86/1000000000)/'WB GDP constant US$ old'!BA86,"")</f>
        <v>0.862209369521661</v>
      </c>
      <c r="BB86" s="65" t="n">
        <f aca="false">IFERROR(('WB GDP current US$ old'!BB86/1000000000)/'WB GDP constant US$ old'!BB86,"")</f>
        <v>0.74693676482767</v>
      </c>
      <c r="BC86" s="65" t="n">
        <f aca="false">IFERROR(('WB GDP current US$ old'!BC86/1000000000)/'WB GDP constant US$ old'!BC86,"")</f>
        <v>0.855670287156469</v>
      </c>
      <c r="BD86" s="65" t="n">
        <f aca="false">IFERROR(('WB GDP current US$ old'!BD86/1000000000)/'WB GDP constant US$ old'!BD86,"")</f>
        <v>0.916658857298088</v>
      </c>
      <c r="BE86" s="65" t="n">
        <f aca="false">IFERROR(('WB GDP current US$ old'!BE86/1000000000)/'WB GDP constant US$ old'!BE86,"")</f>
        <v>0.879946023867573</v>
      </c>
      <c r="BF86" s="65" t="n">
        <f aca="false">IFERROR(('WB GDP current US$ old'!BF86/1000000000)/'WB GDP constant US$ old'!BF86,"")</f>
        <v>1.23988983510852</v>
      </c>
      <c r="BG86" s="65" t="n">
        <f aca="false">IFERROR(('WB GDP current US$ old'!BG86/1000000000)/'WB GDP constant US$ old'!BG86,"")</f>
        <v>1.03611980771922</v>
      </c>
      <c r="BH86" s="65" t="n">
        <f aca="false">IFERROR(('WB GDP current US$ old'!BH86/1000000000)/'WB GDP constant US$ old'!BH86,"")</f>
        <v>0.917741642313125</v>
      </c>
      <c r="BI86" s="65" t="n">
        <f aca="false">IFERROR(('WB GDP current US$ old'!BI86/1000000000)/'WB GDP constant US$ old'!BI86,"")</f>
        <v>1.00488543312983</v>
      </c>
      <c r="BJ86" s="65" t="n">
        <f aca="false">IFERROR(('WB GDP current US$ old'!BJ86/1000000000)/'WB GDP constant US$ old'!BJ86,"")</f>
        <v>0.996586706460835</v>
      </c>
      <c r="BK86" s="65" t="n">
        <f aca="false">IFERROR(('WB GDP current US$ old'!BK86/1000000000)/'WB GDP constant US$ old'!BK86,"")</f>
        <v>1.04209739316706</v>
      </c>
      <c r="BL86" s="65" t="n">
        <f aca="false">IFERROR(('WB GDP current US$ old'!BL86/1000000000)/'WB GDP constant US$ old'!BL86,"")</f>
        <v>1</v>
      </c>
    </row>
    <row r="87" customFormat="false" ht="15" hidden="false" customHeight="false" outlineLevel="0" collapsed="false">
      <c r="A87" s="0" t="s">
        <v>674</v>
      </c>
      <c r="B87" s="0" t="s">
        <v>676</v>
      </c>
      <c r="C87" s="0" t="s">
        <v>1057</v>
      </c>
      <c r="D87" s="0" t="s">
        <v>1058</v>
      </c>
      <c r="E87" s="65" t="str">
        <f aca="false">IFERROR(('WB GDP current US$ old'!E87/1000000000)/'WB GDP constant US$ old'!E87,"")</f>
        <v/>
      </c>
      <c r="F87" s="65" t="str">
        <f aca="false">IFERROR(('WB GDP current US$ old'!F87/1000000000)/'WB GDP constant US$ old'!F87,"")</f>
        <v/>
      </c>
      <c r="G87" s="65" t="str">
        <f aca="false">IFERROR(('WB GDP current US$ old'!G87/1000000000)/'WB GDP constant US$ old'!G87,"")</f>
        <v/>
      </c>
      <c r="H87" s="65" t="str">
        <f aca="false">IFERROR(('WB GDP current US$ old'!H87/1000000000)/'WB GDP constant US$ old'!H87,"")</f>
        <v/>
      </c>
      <c r="I87" s="65" t="str">
        <f aca="false">IFERROR(('WB GDP current US$ old'!I87/1000000000)/'WB GDP constant US$ old'!I87,"")</f>
        <v/>
      </c>
      <c r="J87" s="65" t="str">
        <f aca="false">IFERROR(('WB GDP current US$ old'!J87/1000000000)/'WB GDP constant US$ old'!J87,"")</f>
        <v/>
      </c>
      <c r="K87" s="65" t="str">
        <f aca="false">IFERROR(('WB GDP current US$ old'!K87/1000000000)/'WB GDP constant US$ old'!K87,"")</f>
        <v/>
      </c>
      <c r="L87" s="65" t="str">
        <f aca="false">IFERROR(('WB GDP current US$ old'!L87/1000000000)/'WB GDP constant US$ old'!L87,"")</f>
        <v/>
      </c>
      <c r="M87" s="65" t="str">
        <f aca="false">IFERROR(('WB GDP current US$ old'!M87/1000000000)/'WB GDP constant US$ old'!M87,"")</f>
        <v/>
      </c>
      <c r="N87" s="65" t="str">
        <f aca="false">IFERROR(('WB GDP current US$ old'!N87/1000000000)/'WB GDP constant US$ old'!N87,"")</f>
        <v/>
      </c>
      <c r="O87" s="65" t="str">
        <f aca="false">IFERROR(('WB GDP current US$ old'!O87/1000000000)/'WB GDP constant US$ old'!O87,"")</f>
        <v/>
      </c>
      <c r="P87" s="65" t="str">
        <f aca="false">IFERROR(('WB GDP current US$ old'!P87/1000000000)/'WB GDP constant US$ old'!P87,"")</f>
        <v/>
      </c>
      <c r="Q87" s="65" t="str">
        <f aca="false">IFERROR(('WB GDP current US$ old'!Q87/1000000000)/'WB GDP constant US$ old'!Q87,"")</f>
        <v/>
      </c>
      <c r="R87" s="65" t="str">
        <f aca="false">IFERROR(('WB GDP current US$ old'!R87/1000000000)/'WB GDP constant US$ old'!R87,"")</f>
        <v/>
      </c>
      <c r="S87" s="65" t="str">
        <f aca="false">IFERROR(('WB GDP current US$ old'!S87/1000000000)/'WB GDP constant US$ old'!S87,"")</f>
        <v/>
      </c>
      <c r="T87" s="65" t="str">
        <f aca="false">IFERROR(('WB GDP current US$ old'!T87/1000000000)/'WB GDP constant US$ old'!T87,"")</f>
        <v/>
      </c>
      <c r="U87" s="65" t="str">
        <f aca="false">IFERROR(('WB GDP current US$ old'!U87/1000000000)/'WB GDP constant US$ old'!U87,"")</f>
        <v/>
      </c>
      <c r="V87" s="65" t="str">
        <f aca="false">IFERROR(('WB GDP current US$ old'!V87/1000000000)/'WB GDP constant US$ old'!V87,"")</f>
        <v/>
      </c>
      <c r="W87" s="65" t="str">
        <f aca="false">IFERROR(('WB GDP current US$ old'!W87/1000000000)/'WB GDP constant US$ old'!W87,"")</f>
        <v/>
      </c>
      <c r="X87" s="65" t="str">
        <f aca="false">IFERROR(('WB GDP current US$ old'!X87/1000000000)/'WB GDP constant US$ old'!X87,"")</f>
        <v/>
      </c>
      <c r="Y87" s="65" t="str">
        <f aca="false">IFERROR(('WB GDP current US$ old'!Y87/1000000000)/'WB GDP constant US$ old'!Y87,"")</f>
        <v/>
      </c>
      <c r="Z87" s="65" t="str">
        <f aca="false">IFERROR(('WB GDP current US$ old'!Z87/1000000000)/'WB GDP constant US$ old'!Z87,"")</f>
        <v/>
      </c>
      <c r="AA87" s="65" t="str">
        <f aca="false">IFERROR(('WB GDP current US$ old'!AA87/1000000000)/'WB GDP constant US$ old'!AA87,"")</f>
        <v/>
      </c>
      <c r="AB87" s="65" t="str">
        <f aca="false">IFERROR(('WB GDP current US$ old'!AB87/1000000000)/'WB GDP constant US$ old'!AB87,"")</f>
        <v/>
      </c>
      <c r="AC87" s="65" t="str">
        <f aca="false">IFERROR(('WB GDP current US$ old'!AC87/1000000000)/'WB GDP constant US$ old'!AC87,"")</f>
        <v/>
      </c>
      <c r="AD87" s="65" t="str">
        <f aca="false">IFERROR(('WB GDP current US$ old'!AD87/1000000000)/'WB GDP constant US$ old'!AD87,"")</f>
        <v/>
      </c>
      <c r="AE87" s="65" t="str">
        <f aca="false">IFERROR(('WB GDP current US$ old'!AE87/1000000000)/'WB GDP constant US$ old'!AE87,"")</f>
        <v/>
      </c>
      <c r="AF87" s="65" t="str">
        <f aca="false">IFERROR(('WB GDP current US$ old'!AF87/1000000000)/'WB GDP constant US$ old'!AF87,"")</f>
        <v/>
      </c>
      <c r="AG87" s="65" t="str">
        <f aca="false">IFERROR(('WB GDP current US$ old'!AG87/1000000000)/'WB GDP constant US$ old'!AG87,"")</f>
        <v/>
      </c>
      <c r="AH87" s="65" t="str">
        <f aca="false">IFERROR(('WB GDP current US$ old'!AH87/1000000000)/'WB GDP constant US$ old'!AH87,"")</f>
        <v/>
      </c>
      <c r="AI87" s="65" t="str">
        <f aca="false">IFERROR(('WB GDP current US$ old'!AI87/1000000000)/'WB GDP constant US$ old'!AI87,"")</f>
        <v/>
      </c>
      <c r="AJ87" s="65" t="str">
        <f aca="false">IFERROR(('WB GDP current US$ old'!AJ87/1000000000)/'WB GDP constant US$ old'!AJ87,"")</f>
        <v/>
      </c>
      <c r="AK87" s="65" t="str">
        <f aca="false">IFERROR(('WB GDP current US$ old'!AK87/1000000000)/'WB GDP constant US$ old'!AK87,"")</f>
        <v/>
      </c>
      <c r="AL87" s="65" t="str">
        <f aca="false">IFERROR(('WB GDP current US$ old'!AL87/1000000000)/'WB GDP constant US$ old'!AL87,"")</f>
        <v/>
      </c>
      <c r="AM87" s="65" t="str">
        <f aca="false">IFERROR(('WB GDP current US$ old'!AM87/1000000000)/'WB GDP constant US$ old'!AM87,"")</f>
        <v/>
      </c>
      <c r="AN87" s="65" t="str">
        <f aca="false">IFERROR(('WB GDP current US$ old'!AN87/1000000000)/'WB GDP constant US$ old'!AN87,"")</f>
        <v/>
      </c>
      <c r="AO87" s="65" t="str">
        <f aca="false">IFERROR(('WB GDP current US$ old'!AO87/1000000000)/'WB GDP constant US$ old'!AO87,"")</f>
        <v/>
      </c>
      <c r="AP87" s="65" t="str">
        <f aca="false">IFERROR(('WB GDP current US$ old'!AP87/1000000000)/'WB GDP constant US$ old'!AP87,"")</f>
        <v/>
      </c>
      <c r="AQ87" s="65" t="str">
        <f aca="false">IFERROR(('WB GDP current US$ old'!AQ87/1000000000)/'WB GDP constant US$ old'!AQ87,"")</f>
        <v/>
      </c>
      <c r="AR87" s="65" t="str">
        <f aca="false">IFERROR(('WB GDP current US$ old'!AR87/1000000000)/'WB GDP constant US$ old'!AR87,"")</f>
        <v/>
      </c>
      <c r="AS87" s="65" t="str">
        <f aca="false">IFERROR(('WB GDP current US$ old'!AS87/1000000000)/'WB GDP constant US$ old'!AS87,"")</f>
        <v/>
      </c>
      <c r="AT87" s="65" t="str">
        <f aca="false">IFERROR(('WB GDP current US$ old'!AT87/1000000000)/'WB GDP constant US$ old'!AT87,"")</f>
        <v/>
      </c>
      <c r="AU87" s="65" t="str">
        <f aca="false">IFERROR(('WB GDP current US$ old'!AU87/1000000000)/'WB GDP constant US$ old'!AU87,"")</f>
        <v/>
      </c>
      <c r="AV87" s="65" t="str">
        <f aca="false">IFERROR(('WB GDP current US$ old'!AV87/1000000000)/'WB GDP constant US$ old'!AV87,"")</f>
        <v/>
      </c>
      <c r="AW87" s="65" t="str">
        <f aca="false">IFERROR(('WB GDP current US$ old'!AW87/1000000000)/'WB GDP constant US$ old'!AW87,"")</f>
        <v/>
      </c>
      <c r="AX87" s="65" t="str">
        <f aca="false">IFERROR(('WB GDP current US$ old'!AX87/1000000000)/'WB GDP constant US$ old'!AX87,"")</f>
        <v/>
      </c>
      <c r="AY87" s="65" t="str">
        <f aca="false">IFERROR(('WB GDP current US$ old'!AY87/1000000000)/'WB GDP constant US$ old'!AY87,"")</f>
        <v/>
      </c>
      <c r="AZ87" s="65" t="str">
        <f aca="false">IFERROR(('WB GDP current US$ old'!AZ87/1000000000)/'WB GDP constant US$ old'!AZ87,"")</f>
        <v/>
      </c>
      <c r="BA87" s="65" t="str">
        <f aca="false">IFERROR(('WB GDP current US$ old'!BA87/1000000000)/'WB GDP constant US$ old'!BA87,"")</f>
        <v/>
      </c>
      <c r="BB87" s="65" t="str">
        <f aca="false">IFERROR(('WB GDP current US$ old'!BB87/1000000000)/'WB GDP constant US$ old'!BB87,"")</f>
        <v/>
      </c>
      <c r="BC87" s="65" t="str">
        <f aca="false">IFERROR(('WB GDP current US$ old'!BC87/1000000000)/'WB GDP constant US$ old'!BC87,"")</f>
        <v/>
      </c>
      <c r="BD87" s="65" t="str">
        <f aca="false">IFERROR(('WB GDP current US$ old'!BD87/1000000000)/'WB GDP constant US$ old'!BD87,"")</f>
        <v/>
      </c>
      <c r="BE87" s="65" t="str">
        <f aca="false">IFERROR(('WB GDP current US$ old'!BE87/1000000000)/'WB GDP constant US$ old'!BE87,"")</f>
        <v/>
      </c>
      <c r="BF87" s="65" t="str">
        <f aca="false">IFERROR(('WB GDP current US$ old'!BF87/1000000000)/'WB GDP constant US$ old'!BF87,"")</f>
        <v/>
      </c>
      <c r="BG87" s="65" t="str">
        <f aca="false">IFERROR(('WB GDP current US$ old'!BG87/1000000000)/'WB GDP constant US$ old'!BG87,"")</f>
        <v/>
      </c>
      <c r="BH87" s="65" t="str">
        <f aca="false">IFERROR(('WB GDP current US$ old'!BH87/1000000000)/'WB GDP constant US$ old'!BH87,"")</f>
        <v/>
      </c>
      <c r="BI87" s="65" t="str">
        <f aca="false">IFERROR(('WB GDP current US$ old'!BI87/1000000000)/'WB GDP constant US$ old'!BI87,"")</f>
        <v/>
      </c>
      <c r="BJ87" s="65" t="str">
        <f aca="false">IFERROR(('WB GDP current US$ old'!BJ87/1000000000)/'WB GDP constant US$ old'!BJ87,"")</f>
        <v/>
      </c>
      <c r="BK87" s="65" t="str">
        <f aca="false">IFERROR(('WB GDP current US$ old'!BK87/1000000000)/'WB GDP constant US$ old'!BK87,"")</f>
        <v/>
      </c>
      <c r="BL87" s="65" t="str">
        <f aca="false">IFERROR(('WB GDP current US$ old'!BL87/1000000000)/'WB GDP constant US$ old'!BL87,"")</f>
        <v/>
      </c>
    </row>
    <row r="88" customFormat="false" ht="15" hidden="false" customHeight="false" outlineLevel="0" collapsed="false">
      <c r="A88" s="0" t="s">
        <v>79</v>
      </c>
      <c r="B88" s="0" t="s">
        <v>314</v>
      </c>
      <c r="C88" s="0" t="s">
        <v>1057</v>
      </c>
      <c r="D88" s="0" t="s">
        <v>1058</v>
      </c>
      <c r="E88" s="65" t="n">
        <f aca="false">IFERROR(('WB GDP current US$ old'!E88/1000000000)/'WB GDP constant US$ old'!E88,"")</f>
        <v>0</v>
      </c>
      <c r="F88" s="65" t="n">
        <f aca="false">IFERROR(('WB GDP current US$ old'!F88/1000000000)/'WB GDP constant US$ old'!F88,"")</f>
        <v>0</v>
      </c>
      <c r="G88" s="65" t="n">
        <f aca="false">IFERROR(('WB GDP current US$ old'!G88/1000000000)/'WB GDP constant US$ old'!G88,"")</f>
        <v>0</v>
      </c>
      <c r="H88" s="65" t="n">
        <f aca="false">IFERROR(('WB GDP current US$ old'!H88/1000000000)/'WB GDP constant US$ old'!H88,"")</f>
        <v>0</v>
      </c>
      <c r="I88" s="65" t="n">
        <f aca="false">IFERROR(('WB GDP current US$ old'!I88/1000000000)/'WB GDP constant US$ old'!I88,"")</f>
        <v>0</v>
      </c>
      <c r="J88" s="65" t="n">
        <f aca="false">IFERROR(('WB GDP current US$ old'!J88/1000000000)/'WB GDP constant US$ old'!J88,"")</f>
        <v>0</v>
      </c>
      <c r="K88" s="65" t="n">
        <f aca="false">IFERROR(('WB GDP current US$ old'!K88/1000000000)/'WB GDP constant US$ old'!K88,"")</f>
        <v>0</v>
      </c>
      <c r="L88" s="65" t="n">
        <f aca="false">IFERROR(('WB GDP current US$ old'!L88/1000000000)/'WB GDP constant US$ old'!L88,"")</f>
        <v>0</v>
      </c>
      <c r="M88" s="65" t="n">
        <f aca="false">IFERROR(('WB GDP current US$ old'!M88/1000000000)/'WB GDP constant US$ old'!M88,"")</f>
        <v>0</v>
      </c>
      <c r="N88" s="65" t="n">
        <f aca="false">IFERROR(('WB GDP current US$ old'!N88/1000000000)/'WB GDP constant US$ old'!N88,"")</f>
        <v>0</v>
      </c>
      <c r="O88" s="65" t="n">
        <f aca="false">IFERROR(('WB GDP current US$ old'!O88/1000000000)/'WB GDP constant US$ old'!O88,"")</f>
        <v>0</v>
      </c>
      <c r="P88" s="65" t="n">
        <f aca="false">IFERROR(('WB GDP current US$ old'!P88/1000000000)/'WB GDP constant US$ old'!P88,"")</f>
        <v>0</v>
      </c>
      <c r="Q88" s="65" t="n">
        <f aca="false">IFERROR(('WB GDP current US$ old'!Q88/1000000000)/'WB GDP constant US$ old'!Q88,"")</f>
        <v>0</v>
      </c>
      <c r="R88" s="65" t="n">
        <f aca="false">IFERROR(('WB GDP current US$ old'!R88/1000000000)/'WB GDP constant US$ old'!R88,"")</f>
        <v>0</v>
      </c>
      <c r="S88" s="65" t="n">
        <f aca="false">IFERROR(('WB GDP current US$ old'!S88/1000000000)/'WB GDP constant US$ old'!S88,"")</f>
        <v>0</v>
      </c>
      <c r="T88" s="65" t="n">
        <f aca="false">IFERROR(('WB GDP current US$ old'!T88/1000000000)/'WB GDP constant US$ old'!T88,"")</f>
        <v>0</v>
      </c>
      <c r="U88" s="65" t="n">
        <f aca="false">IFERROR(('WB GDP current US$ old'!U88/1000000000)/'WB GDP constant US$ old'!U88,"")</f>
        <v>0</v>
      </c>
      <c r="V88" s="65" t="n">
        <f aca="false">IFERROR(('WB GDP current US$ old'!V88/1000000000)/'WB GDP constant US$ old'!V88,"")</f>
        <v>0</v>
      </c>
      <c r="W88" s="65" t="n">
        <f aca="false">IFERROR(('WB GDP current US$ old'!W88/1000000000)/'WB GDP constant US$ old'!W88,"")</f>
        <v>0</v>
      </c>
      <c r="X88" s="65" t="n">
        <f aca="false">IFERROR(('WB GDP current US$ old'!X88/1000000000)/'WB GDP constant US$ old'!X88,"")</f>
        <v>0</v>
      </c>
      <c r="Y88" s="65" t="n">
        <f aca="false">IFERROR(('WB GDP current US$ old'!Y88/1000000000)/'WB GDP constant US$ old'!Y88,"")</f>
        <v>0</v>
      </c>
      <c r="Z88" s="65" t="n">
        <f aca="false">IFERROR(('WB GDP current US$ old'!Z88/1000000000)/'WB GDP constant US$ old'!Z88,"")</f>
        <v>0</v>
      </c>
      <c r="AA88" s="65" t="n">
        <f aca="false">IFERROR(('WB GDP current US$ old'!AA88/1000000000)/'WB GDP constant US$ old'!AA88,"")</f>
        <v>0</v>
      </c>
      <c r="AB88" s="65" t="n">
        <f aca="false">IFERROR(('WB GDP current US$ old'!AB88/1000000000)/'WB GDP constant US$ old'!AB88,"")</f>
        <v>0</v>
      </c>
      <c r="AC88" s="65" t="n">
        <f aca="false">IFERROR(('WB GDP current US$ old'!AC88/1000000000)/'WB GDP constant US$ old'!AC88,"")</f>
        <v>0</v>
      </c>
      <c r="AD88" s="65" t="n">
        <f aca="false">IFERROR(('WB GDP current US$ old'!AD88/1000000000)/'WB GDP constant US$ old'!AD88,"")</f>
        <v>0</v>
      </c>
      <c r="AE88" s="65" t="n">
        <f aca="false">IFERROR(('WB GDP current US$ old'!AE88/1000000000)/'WB GDP constant US$ old'!AE88,"")</f>
        <v>0.636490725907231</v>
      </c>
      <c r="AF88" s="65" t="n">
        <f aca="false">IFERROR(('WB GDP current US$ old'!AF88/1000000000)/'WB GDP constant US$ old'!AF88,"")</f>
        <v>0.6542750430483</v>
      </c>
      <c r="AG88" s="65" t="n">
        <f aca="false">IFERROR(('WB GDP current US$ old'!AG88/1000000000)/'WB GDP constant US$ old'!AG88,"")</f>
        <v>0.71878098114397</v>
      </c>
      <c r="AH88" s="65" t="n">
        <f aca="false">IFERROR(('WB GDP current US$ old'!AH88/1000000000)/'WB GDP constant US$ old'!AH88,"")</f>
        <v>0.704948535542621</v>
      </c>
      <c r="AI88" s="65" t="n">
        <f aca="false">IFERROR(('WB GDP current US$ old'!AI88/1000000000)/'WB GDP constant US$ old'!AI88,"")</f>
        <v>0.740908561391744</v>
      </c>
      <c r="AJ88" s="65" t="n">
        <f aca="false">IFERROR(('WB GDP current US$ old'!AJ88/1000000000)/'WB GDP constant US$ old'!AJ88,"")</f>
        <v>0.816340760861993</v>
      </c>
      <c r="AK88" s="65" t="n">
        <f aca="false">IFERROR(('WB GDP current US$ old'!AK88/1000000000)/'WB GDP constant US$ old'!AK88,"")</f>
        <v>0.861207093938456</v>
      </c>
      <c r="AL88" s="65" t="n">
        <f aca="false">IFERROR(('WB GDP current US$ old'!AL88/1000000000)/'WB GDP constant US$ old'!AL88,"")</f>
        <v>0.818464264303033</v>
      </c>
      <c r="AM88" s="65" t="n">
        <f aca="false">IFERROR(('WB GDP current US$ old'!AM88/1000000000)/'WB GDP constant US$ old'!AM88,"")</f>
        <v>0.812216041115042</v>
      </c>
      <c r="AN88" s="65" t="n">
        <f aca="false">IFERROR(('WB GDP current US$ old'!AN88/1000000000)/'WB GDP constant US$ old'!AN88,"")</f>
        <v>0.847707088304762</v>
      </c>
      <c r="AO88" s="65" t="n">
        <f aca="false">IFERROR(('WB GDP current US$ old'!AO88/1000000000)/'WB GDP constant US$ old'!AO88,"")</f>
        <v>0.850009346854886</v>
      </c>
      <c r="AP88" s="65" t="n">
        <f aca="false">IFERROR(('WB GDP current US$ old'!AP88/1000000000)/'WB GDP constant US$ old'!AP88,"")</f>
        <v>0.790329914900358</v>
      </c>
      <c r="AQ88" s="65" t="n">
        <f aca="false">IFERROR(('WB GDP current US$ old'!AQ88/1000000000)/'WB GDP constant US$ old'!AQ88,"")</f>
        <v>0.72316073677966</v>
      </c>
      <c r="AR88" s="65" t="n">
        <f aca="false">IFERROR(('WB GDP current US$ old'!AR88/1000000000)/'WB GDP constant US$ old'!AR88,"")</f>
        <v>0.671933562255874</v>
      </c>
      <c r="AS88" s="65" t="n">
        <f aca="false">IFERROR(('WB GDP current US$ old'!AS88/1000000000)/'WB GDP constant US$ old'!AS88,"")</f>
        <v>0.567285452941128</v>
      </c>
      <c r="AT88" s="65" t="n">
        <f aca="false">IFERROR(('WB GDP current US$ old'!AT88/1000000000)/'WB GDP constant US$ old'!AT88,"")</f>
        <v>0.51694944328632</v>
      </c>
      <c r="AU88" s="65" t="n">
        <f aca="false">IFERROR(('WB GDP current US$ old'!AU88/1000000000)/'WB GDP constant US$ old'!AU88,"")</f>
        <v>0.512542461297881</v>
      </c>
      <c r="AV88" s="65" t="n">
        <f aca="false">IFERROR(('WB GDP current US$ old'!AV88/1000000000)/'WB GDP constant US$ old'!AV88,"")</f>
        <v>0.591371640970902</v>
      </c>
      <c r="AW88" s="65" t="n">
        <f aca="false">IFERROR(('WB GDP current US$ old'!AW88/1000000000)/'WB GDP constant US$ old'!AW88,"")</f>
        <v>0.609540820292919</v>
      </c>
      <c r="AX88" s="65" t="n">
        <f aca="false">IFERROR(('WB GDP current US$ old'!AX88/1000000000)/'WB GDP constant US$ old'!AX88,"")</f>
        <v>0.478115124094727</v>
      </c>
      <c r="AY88" s="65" t="n">
        <f aca="false">IFERROR(('WB GDP current US$ old'!AY88/1000000000)/'WB GDP constant US$ old'!AY88,"")</f>
        <v>0.679054375611615</v>
      </c>
      <c r="AZ88" s="65" t="n">
        <f aca="false">IFERROR(('WB GDP current US$ old'!AZ88/1000000000)/'WB GDP constant US$ old'!AZ88,"")</f>
        <v>0.946235851794449</v>
      </c>
      <c r="BA88" s="65" t="n">
        <f aca="false">IFERROR(('WB GDP current US$ old'!BA88/1000000000)/'WB GDP constant US$ old'!BA88,"")</f>
        <v>1.00733433117592</v>
      </c>
      <c r="BB88" s="65" t="n">
        <f aca="false">IFERROR(('WB GDP current US$ old'!BB88/1000000000)/'WB GDP constant US$ old'!BB88,"")</f>
        <v>0.982548613113275</v>
      </c>
      <c r="BC88" s="65" t="n">
        <f aca="false">IFERROR(('WB GDP current US$ old'!BC88/1000000000)/'WB GDP constant US$ old'!BC88,"")</f>
        <v>0.95641885598736</v>
      </c>
      <c r="BD88" s="65" t="n">
        <f aca="false">IFERROR(('WB GDP current US$ old'!BD88/1000000000)/'WB GDP constant US$ old'!BD88,"")</f>
        <v>0.896566867722969</v>
      </c>
      <c r="BE88" s="65" t="n">
        <f aca="false">IFERROR(('WB GDP current US$ old'!BE88/1000000000)/'WB GDP constant US$ old'!BE88,"")</f>
        <v>0.952886055197391</v>
      </c>
      <c r="BF88" s="65" t="n">
        <f aca="false">IFERROR(('WB GDP current US$ old'!BF88/1000000000)/'WB GDP constant US$ old'!BF88,"")</f>
        <v>1.00546352750785</v>
      </c>
      <c r="BG88" s="65" t="n">
        <f aca="false">IFERROR(('WB GDP current US$ old'!BG88/1000000000)/'WB GDP constant US$ old'!BG88,"")</f>
        <v>1.01603079647788</v>
      </c>
      <c r="BH88" s="65" t="n">
        <f aca="false">IFERROR(('WB GDP current US$ old'!BH88/1000000000)/'WB GDP constant US$ old'!BH88,"")</f>
        <v>0.980447681790306</v>
      </c>
      <c r="BI88" s="65" t="n">
        <f aca="false">IFERROR(('WB GDP current US$ old'!BI88/1000000000)/'WB GDP constant US$ old'!BI88,"")</f>
        <v>0.864707986156945</v>
      </c>
      <c r="BJ88" s="65" t="n">
        <f aca="false">IFERROR(('WB GDP current US$ old'!BJ88/1000000000)/'WB GDP constant US$ old'!BJ88,"")</f>
        <v>0.941621284544362</v>
      </c>
      <c r="BK88" s="65" t="n">
        <f aca="false">IFERROR(('WB GDP current US$ old'!BK88/1000000000)/'WB GDP constant US$ old'!BK88,"")</f>
        <v>0.936678255688037</v>
      </c>
      <c r="BL88" s="65" t="n">
        <f aca="false">IFERROR(('WB GDP current US$ old'!BL88/1000000000)/'WB GDP constant US$ old'!BL88,"")</f>
        <v>1</v>
      </c>
    </row>
    <row r="89" customFormat="false" ht="15" hidden="false" customHeight="false" outlineLevel="0" collapsed="false">
      <c r="A89" s="0" t="s">
        <v>1084</v>
      </c>
      <c r="B89" s="0" t="s">
        <v>307</v>
      </c>
      <c r="C89" s="0" t="s">
        <v>1057</v>
      </c>
      <c r="D89" s="0" t="s">
        <v>1058</v>
      </c>
      <c r="E89" s="65" t="n">
        <f aca="false">IFERROR(('WB GDP current US$ old'!E89/1000000000)/'WB GDP constant US$ old'!E89,"")</f>
        <v>0</v>
      </c>
      <c r="F89" s="65" t="n">
        <f aca="false">IFERROR(('WB GDP current US$ old'!F89/1000000000)/'WB GDP constant US$ old'!F89,"")</f>
        <v>0</v>
      </c>
      <c r="G89" s="65" t="n">
        <f aca="false">IFERROR(('WB GDP current US$ old'!G89/1000000000)/'WB GDP constant US$ old'!G89,"")</f>
        <v>0</v>
      </c>
      <c r="H89" s="65" t="n">
        <f aca="false">IFERROR(('WB GDP current US$ old'!H89/1000000000)/'WB GDP constant US$ old'!H89,"")</f>
        <v>0</v>
      </c>
      <c r="I89" s="65" t="n">
        <f aca="false">IFERROR(('WB GDP current US$ old'!I89/1000000000)/'WB GDP constant US$ old'!I89,"")</f>
        <v>0</v>
      </c>
      <c r="J89" s="65" t="n">
        <f aca="false">IFERROR(('WB GDP current US$ old'!J89/1000000000)/'WB GDP constant US$ old'!J89,"")</f>
        <v>0</v>
      </c>
      <c r="K89" s="65" t="n">
        <f aca="false">IFERROR(('WB GDP current US$ old'!K89/1000000000)/'WB GDP constant US$ old'!K89,"")</f>
        <v>0.159967790713768</v>
      </c>
      <c r="L89" s="65" t="n">
        <f aca="false">IFERROR(('WB GDP current US$ old'!L89/1000000000)/'WB GDP constant US$ old'!L89,"")</f>
        <v>0.168951739857771</v>
      </c>
      <c r="M89" s="65" t="n">
        <f aca="false">IFERROR(('WB GDP current US$ old'!M89/1000000000)/'WB GDP constant US$ old'!M89,"")</f>
        <v>0.135911189879158</v>
      </c>
      <c r="N89" s="65" t="n">
        <f aca="false">IFERROR(('WB GDP current US$ old'!N89/1000000000)/'WB GDP constant US$ old'!N89,"")</f>
        <v>0.145599579509595</v>
      </c>
      <c r="O89" s="65" t="n">
        <f aca="false">IFERROR(('WB GDP current US$ old'!O89/1000000000)/'WB GDP constant US$ old'!O89,"")</f>
        <v>0.158804204302378</v>
      </c>
      <c r="P89" s="65" t="n">
        <f aca="false">IFERROR(('WB GDP current US$ old'!P89/1000000000)/'WB GDP constant US$ old'!P89,"")</f>
        <v>0.169336653515219</v>
      </c>
      <c r="Q89" s="65" t="n">
        <f aca="false">IFERROR(('WB GDP current US$ old'!Q89/1000000000)/'WB GDP constant US$ old'!Q89,"")</f>
        <v>0.179334494522515</v>
      </c>
      <c r="R89" s="65" t="n">
        <f aca="false">IFERROR(('WB GDP current US$ old'!R89/1000000000)/'WB GDP constant US$ old'!R89,"")</f>
        <v>0.208617112769109</v>
      </c>
      <c r="S89" s="65" t="n">
        <f aca="false">IFERROR(('WB GDP current US$ old'!S89/1000000000)/'WB GDP constant US$ old'!S89,"")</f>
        <v>0.251042305364264</v>
      </c>
      <c r="T89" s="65" t="n">
        <f aca="false">IFERROR(('WB GDP current US$ old'!T89/1000000000)/'WB GDP constant US$ old'!T89,"")</f>
        <v>0.268558096196645</v>
      </c>
      <c r="U89" s="65" t="n">
        <f aca="false">IFERROR(('WB GDP current US$ old'!U89/1000000000)/'WB GDP constant US$ old'!U89,"")</f>
        <v>0.243667018049501</v>
      </c>
      <c r="V89" s="65" t="n">
        <f aca="false">IFERROR(('WB GDP current US$ old'!V89/1000000000)/'WB GDP constant US$ old'!V89,"")</f>
        <v>0.289956935337508</v>
      </c>
      <c r="W89" s="65" t="n">
        <f aca="false">IFERROR(('WB GDP current US$ old'!W89/1000000000)/'WB GDP constant US$ old'!W89,"")</f>
        <v>0.339370145237532</v>
      </c>
      <c r="X89" s="65" t="n">
        <f aca="false">IFERROR(('WB GDP current US$ old'!X89/1000000000)/'WB GDP constant US$ old'!X89,"")</f>
        <v>0.414547793614184</v>
      </c>
      <c r="Y89" s="65" t="n">
        <f aca="false">IFERROR(('WB GDP current US$ old'!Y89/1000000000)/'WB GDP constant US$ old'!Y89,"")</f>
        <v>0.454062675114618</v>
      </c>
      <c r="Z89" s="65" t="n">
        <f aca="false">IFERROR(('WB GDP current US$ old'!Z89/1000000000)/'WB GDP constant US$ old'!Z89,"")</f>
        <v>0.398784000310521</v>
      </c>
      <c r="AA89" s="65" t="n">
        <f aca="false">IFERROR(('WB GDP current US$ old'!AA89/1000000000)/'WB GDP constant US$ old'!AA89,"")</f>
        <v>0.396873007367582</v>
      </c>
      <c r="AB89" s="65" t="n">
        <f aca="false">IFERROR(('WB GDP current US$ old'!AB89/1000000000)/'WB GDP constant US$ old'!AB89,"")</f>
        <v>0.35360434259016</v>
      </c>
      <c r="AC89" s="65" t="n">
        <f aca="false">IFERROR(('WB GDP current US$ old'!AC89/1000000000)/'WB GDP constant US$ old'!AC89,"")</f>
        <v>0.283755264519035</v>
      </c>
      <c r="AD89" s="65" t="n">
        <f aca="false">IFERROR(('WB GDP current US$ old'!AD89/1000000000)/'WB GDP constant US$ old'!AD89,"")</f>
        <v>0.364134274657643</v>
      </c>
      <c r="AE89" s="65" t="n">
        <f aca="false">IFERROR(('WB GDP current US$ old'!AE89/1000000000)/'WB GDP constant US$ old'!AE89,"")</f>
        <v>0.287709891447051</v>
      </c>
      <c r="AF89" s="65" t="n">
        <f aca="false">IFERROR(('WB GDP current US$ old'!AF89/1000000000)/'WB GDP constant US$ old'!AF89,"")</f>
        <v>0.333730595132762</v>
      </c>
      <c r="AG89" s="65" t="n">
        <f aca="false">IFERROR(('WB GDP current US$ old'!AG89/1000000000)/'WB GDP constant US$ old'!AG89,"")</f>
        <v>0.386098093043979</v>
      </c>
      <c r="AH89" s="65" t="n">
        <f aca="false">IFERROR(('WB GDP current US$ old'!AH89/1000000000)/'WB GDP constant US$ old'!AH89,"")</f>
        <v>0.388455545008671</v>
      </c>
      <c r="AI89" s="65" t="n">
        <f aca="false">IFERROR(('WB GDP current US$ old'!AI89/1000000000)/'WB GDP constant US$ old'!AI89,"")</f>
        <v>0.41862592205217</v>
      </c>
      <c r="AJ89" s="65" t="n">
        <f aca="false">IFERROR(('WB GDP current US$ old'!AJ89/1000000000)/'WB GDP constant US$ old'!AJ89,"")</f>
        <v>0.883916446055234</v>
      </c>
      <c r="AK89" s="65" t="n">
        <f aca="false">IFERROR(('WB GDP current US$ old'!AK89/1000000000)/'WB GDP constant US$ old'!AK89,"")</f>
        <v>0.884681367894685</v>
      </c>
      <c r="AL89" s="65" t="n">
        <f aca="false">IFERROR(('WB GDP current US$ old'!AL89/1000000000)/'WB GDP constant US$ old'!AL89,"")</f>
        <v>0.907855001638048</v>
      </c>
      <c r="AM89" s="65" t="n">
        <f aca="false">IFERROR(('WB GDP current US$ old'!AM89/1000000000)/'WB GDP constant US$ old'!AM89,"")</f>
        <v>0.896190311870628</v>
      </c>
      <c r="AN89" s="65" t="n">
        <f aca="false">IFERROR(('WB GDP current US$ old'!AN89/1000000000)/'WB GDP constant US$ old'!AN89,"")</f>
        <v>0.935369305364194</v>
      </c>
      <c r="AO89" s="65" t="n">
        <f aca="false">IFERROR(('WB GDP current US$ old'!AO89/1000000000)/'WB GDP constant US$ old'!AO89,"")</f>
        <v>0.987480578968731</v>
      </c>
      <c r="AP89" s="65" t="n">
        <f aca="false">IFERROR(('WB GDP current US$ old'!AP89/1000000000)/'WB GDP constant US$ old'!AP89,"")</f>
        <v>0.891851100672209</v>
      </c>
      <c r="AQ89" s="65" t="n">
        <f aca="false">IFERROR(('WB GDP current US$ old'!AQ89/1000000000)/'WB GDP constant US$ old'!AQ89,"")</f>
        <v>0.900994653550606</v>
      </c>
      <c r="AR89" s="65" t="n">
        <f aca="false">IFERROR(('WB GDP current US$ old'!AR89/1000000000)/'WB GDP constant US$ old'!AR89,"")</f>
        <v>0.821039524041648</v>
      </c>
      <c r="AS89" s="65" t="n">
        <f aca="false">IFERROR(('WB GDP current US$ old'!AS89/1000000000)/'WB GDP constant US$ old'!AS89,"")</f>
        <v>0.74785296294262</v>
      </c>
      <c r="AT89" s="65" t="n">
        <f aca="false">IFERROR(('WB GDP current US$ old'!AT89/1000000000)/'WB GDP constant US$ old'!AT89,"")</f>
        <v>0.620627197124353</v>
      </c>
      <c r="AU89" s="65" t="n">
        <f aca="false">IFERROR(('WB GDP current US$ old'!AU89/1000000000)/'WB GDP constant US$ old'!AU89,"")</f>
        <v>0.539597455187393</v>
      </c>
      <c r="AV89" s="65" t="n">
        <f aca="false">IFERROR(('WB GDP current US$ old'!AV89/1000000000)/'WB GDP constant US$ old'!AV89,"")</f>
        <v>0.425277603500273</v>
      </c>
      <c r="AW89" s="65" t="n">
        <f aca="false">IFERROR(('WB GDP current US$ old'!AW89/1000000000)/'WB GDP constant US$ old'!AW89,"")</f>
        <v>0.784607099182136</v>
      </c>
      <c r="AX89" s="65" t="n">
        <f aca="false">IFERROR(('WB GDP current US$ old'!AX89/1000000000)/'WB GDP constant US$ old'!AX89,"")</f>
        <v>0.858469783167574</v>
      </c>
      <c r="AY89" s="65" t="n">
        <f aca="false">IFERROR(('WB GDP current US$ old'!AY89/1000000000)/'WB GDP constant US$ old'!AY89,"")</f>
        <v>0.885451207170982</v>
      </c>
      <c r="AZ89" s="65" t="n">
        <f aca="false">IFERROR(('WB GDP current US$ old'!AZ89/1000000000)/'WB GDP constant US$ old'!AZ89,"")</f>
        <v>1.04319986823636</v>
      </c>
      <c r="BA89" s="65" t="n">
        <f aca="false">IFERROR(('WB GDP current US$ old'!BA89/1000000000)/'WB GDP constant US$ old'!BA89,"")</f>
        <v>1.19817407292498</v>
      </c>
      <c r="BB89" s="65" t="n">
        <f aca="false">IFERROR(('WB GDP current US$ old'!BB89/1000000000)/'WB GDP constant US$ old'!BB89,"")</f>
        <v>1.04301325458009</v>
      </c>
      <c r="BC89" s="65" t="n">
        <f aca="false">IFERROR(('WB GDP current US$ old'!BC89/1000000000)/'WB GDP constant US$ old'!BC89,"")</f>
        <v>1.04808824802746</v>
      </c>
      <c r="BD89" s="65" t="n">
        <f aca="false">IFERROR(('WB GDP current US$ old'!BD89/1000000000)/'WB GDP constant US$ old'!BD89,"")</f>
        <v>1.04208475257487</v>
      </c>
      <c r="BE89" s="65" t="n">
        <f aca="false">IFERROR(('WB GDP current US$ old'!BE89/1000000000)/'WB GDP constant US$ old'!BE89,"")</f>
        <v>0.993914574086285</v>
      </c>
      <c r="BF89" s="65" t="n">
        <f aca="false">IFERROR(('WB GDP current US$ old'!BF89/1000000000)/'WB GDP constant US$ old'!BF89,"")</f>
        <v>0.939258794552391</v>
      </c>
      <c r="BG89" s="65" t="n">
        <f aca="false">IFERROR(('WB GDP current US$ old'!BG89/1000000000)/'WB GDP constant US$ old'!BG89,"")</f>
        <v>0.851452637460983</v>
      </c>
      <c r="BH89" s="65" t="n">
        <f aca="false">IFERROR(('WB GDP current US$ old'!BH89/1000000000)/'WB GDP constant US$ old'!BH89,"")</f>
        <v>0.917223245325112</v>
      </c>
      <c r="BI89" s="65" t="n">
        <f aca="false">IFERROR(('WB GDP current US$ old'!BI89/1000000000)/'WB GDP constant US$ old'!BI89,"")</f>
        <v>0.969202920467965</v>
      </c>
      <c r="BJ89" s="65" t="n">
        <f aca="false">IFERROR(('WB GDP current US$ old'!BJ89/1000000000)/'WB GDP constant US$ old'!BJ89,"")</f>
        <v>0.93727414429087</v>
      </c>
      <c r="BK89" s="65" t="n">
        <f aca="false">IFERROR(('WB GDP current US$ old'!BK89/1000000000)/'WB GDP constant US$ old'!BK89,"")</f>
        <v>0.970310912809912</v>
      </c>
      <c r="BL89" s="65" t="n">
        <f aca="false">IFERROR(('WB GDP current US$ old'!BL89/1000000000)/'WB GDP constant US$ old'!BL89,"")</f>
        <v>1</v>
      </c>
    </row>
    <row r="90" customFormat="false" ht="15" hidden="false" customHeight="false" outlineLevel="0" collapsed="false">
      <c r="A90" s="0" t="s">
        <v>80</v>
      </c>
      <c r="B90" s="0" t="s">
        <v>315</v>
      </c>
      <c r="C90" s="0" t="s">
        <v>1057</v>
      </c>
      <c r="D90" s="0" t="s">
        <v>1058</v>
      </c>
      <c r="E90" s="65" t="n">
        <f aca="false">IFERROR(('WB GDP current US$ old'!E90/1000000000)/'WB GDP constant US$ old'!E90,"")</f>
        <v>0</v>
      </c>
      <c r="F90" s="65" t="n">
        <f aca="false">IFERROR(('WB GDP current US$ old'!F90/1000000000)/'WB GDP constant US$ old'!F90,"")</f>
        <v>0</v>
      </c>
      <c r="G90" s="65" t="n">
        <f aca="false">IFERROR(('WB GDP current US$ old'!G90/1000000000)/'WB GDP constant US$ old'!G90,"")</f>
        <v>0</v>
      </c>
      <c r="H90" s="65" t="n">
        <f aca="false">IFERROR(('WB GDP current US$ old'!H90/1000000000)/'WB GDP constant US$ old'!H90,"")</f>
        <v>0</v>
      </c>
      <c r="I90" s="65" t="n">
        <f aca="false">IFERROR(('WB GDP current US$ old'!I90/1000000000)/'WB GDP constant US$ old'!I90,"")</f>
        <v>0</v>
      </c>
      <c r="J90" s="65" t="n">
        <f aca="false">IFERROR(('WB GDP current US$ old'!J90/1000000000)/'WB GDP constant US$ old'!J90,"")</f>
        <v>0</v>
      </c>
      <c r="K90" s="65" t="n">
        <f aca="false">IFERROR(('WB GDP current US$ old'!K90/1000000000)/'WB GDP constant US$ old'!K90,"")</f>
        <v>0</v>
      </c>
      <c r="L90" s="65" t="n">
        <f aca="false">IFERROR(('WB GDP current US$ old'!L90/1000000000)/'WB GDP constant US$ old'!L90,"")</f>
        <v>0</v>
      </c>
      <c r="M90" s="65" t="n">
        <f aca="false">IFERROR(('WB GDP current US$ old'!M90/1000000000)/'WB GDP constant US$ old'!M90,"")</f>
        <v>0</v>
      </c>
      <c r="N90" s="65" t="n">
        <f aca="false">IFERROR(('WB GDP current US$ old'!N90/1000000000)/'WB GDP constant US$ old'!N90,"")</f>
        <v>0</v>
      </c>
      <c r="O90" s="65" t="n">
        <f aca="false">IFERROR(('WB GDP current US$ old'!O90/1000000000)/'WB GDP constant US$ old'!O90,"")</f>
        <v>0.206585652593163</v>
      </c>
      <c r="P90" s="65" t="n">
        <f aca="false">IFERROR(('WB GDP current US$ old'!P90/1000000000)/'WB GDP constant US$ old'!P90,"")</f>
        <v>0.21446551389305</v>
      </c>
      <c r="Q90" s="65" t="n">
        <f aca="false">IFERROR(('WB GDP current US$ old'!Q90/1000000000)/'WB GDP constant US$ old'!Q90,"")</f>
        <v>0.225133876696942</v>
      </c>
      <c r="R90" s="65" t="n">
        <f aca="false">IFERROR(('WB GDP current US$ old'!R90/1000000000)/'WB GDP constant US$ old'!R90,"")</f>
        <v>0.22690598337986</v>
      </c>
      <c r="S90" s="65" t="n">
        <f aca="false">IFERROR(('WB GDP current US$ old'!S90/1000000000)/'WB GDP constant US$ old'!S90,"")</f>
        <v>0.239838921166061</v>
      </c>
      <c r="T90" s="65" t="n">
        <f aca="false">IFERROR(('WB GDP current US$ old'!T90/1000000000)/'WB GDP constant US$ old'!T90,"")</f>
        <v>0.245379618795788</v>
      </c>
      <c r="U90" s="65" t="n">
        <f aca="false">IFERROR(('WB GDP current US$ old'!U90/1000000000)/'WB GDP constant US$ old'!U90,"")</f>
        <v>0.241116845929192</v>
      </c>
      <c r="V90" s="65" t="n">
        <f aca="false">IFERROR(('WB GDP current US$ old'!V90/1000000000)/'WB GDP constant US$ old'!V90,"")</f>
        <v>0.265714049702686</v>
      </c>
      <c r="W90" s="65" t="n">
        <f aca="false">IFERROR(('WB GDP current US$ old'!W90/1000000000)/'WB GDP constant US$ old'!W90,"")</f>
        <v>0.250605197137487</v>
      </c>
      <c r="X90" s="65" t="n">
        <f aca="false">IFERROR(('WB GDP current US$ old'!X90/1000000000)/'WB GDP constant US$ old'!X90,"")</f>
        <v>0.237434994525661</v>
      </c>
      <c r="Y90" s="65" t="n">
        <f aca="false">IFERROR(('WB GDP current US$ old'!Y90/1000000000)/'WB GDP constant US$ old'!Y90,"")</f>
        <v>0.263712081400911</v>
      </c>
      <c r="Z90" s="65" t="n">
        <f aca="false">IFERROR(('WB GDP current US$ old'!Z90/1000000000)/'WB GDP constant US$ old'!Z90,"")</f>
        <v>0.312065297189308</v>
      </c>
      <c r="AA90" s="65" t="n">
        <f aca="false">IFERROR(('WB GDP current US$ old'!AA90/1000000000)/'WB GDP constant US$ old'!AA90,"")</f>
        <v>0.320374081963909</v>
      </c>
      <c r="AB90" s="65" t="n">
        <f aca="false">IFERROR(('WB GDP current US$ old'!AB90/1000000000)/'WB GDP constant US$ old'!AB90,"")</f>
        <v>0.32774509694289</v>
      </c>
      <c r="AC90" s="65" t="n">
        <f aca="false">IFERROR(('WB GDP current US$ old'!AC90/1000000000)/'WB GDP constant US$ old'!AC90,"")</f>
        <v>0.254293160343317</v>
      </c>
      <c r="AD90" s="65" t="n">
        <f aca="false">IFERROR(('WB GDP current US$ old'!AD90/1000000000)/'WB GDP constant US$ old'!AD90,"")</f>
        <v>0.253601474433729</v>
      </c>
      <c r="AE90" s="65" t="n">
        <f aca="false">IFERROR(('WB GDP current US$ old'!AE90/1000000000)/'WB GDP constant US$ old'!AE90,"")</f>
        <v>0.231408257498038</v>
      </c>
      <c r="AF90" s="65" t="n">
        <f aca="false">IFERROR(('WB GDP current US$ old'!AF90/1000000000)/'WB GDP constant US$ old'!AF90,"")</f>
        <v>0.300199298682996</v>
      </c>
      <c r="AG90" s="65" t="n">
        <f aca="false">IFERROR(('WB GDP current US$ old'!AG90/1000000000)/'WB GDP constant US$ old'!AG90,"")</f>
        <v>0.271514286613814</v>
      </c>
      <c r="AH90" s="65" t="n">
        <f aca="false">IFERROR(('WB GDP current US$ old'!AH90/1000000000)/'WB GDP constant US$ old'!AH90,"")</f>
        <v>0.331659993524126</v>
      </c>
      <c r="AI90" s="65" t="n">
        <f aca="false">IFERROR(('WB GDP current US$ old'!AI90/1000000000)/'WB GDP constant US$ old'!AI90,"")</f>
        <v>0.357790473930879</v>
      </c>
      <c r="AJ90" s="65" t="n">
        <f aca="false">IFERROR(('WB GDP current US$ old'!AJ90/1000000000)/'WB GDP constant US$ old'!AJ90,"")</f>
        <v>0.358831896677846</v>
      </c>
      <c r="AK90" s="65" t="n">
        <f aca="false">IFERROR(('WB GDP current US$ old'!AK90/1000000000)/'WB GDP constant US$ old'!AK90,"")</f>
        <v>0.312365512150838</v>
      </c>
      <c r="AL90" s="65" t="n">
        <f aca="false">IFERROR(('WB GDP current US$ old'!AL90/1000000000)/'WB GDP constant US$ old'!AL90,"")</f>
        <v>0.320226216007723</v>
      </c>
      <c r="AM90" s="65" t="n">
        <f aca="false">IFERROR(('WB GDP current US$ old'!AM90/1000000000)/'WB GDP constant US$ old'!AM90,"")</f>
        <v>0.308645192801241</v>
      </c>
      <c r="AN90" s="65" t="n">
        <f aca="false">IFERROR(('WB GDP current US$ old'!AN90/1000000000)/'WB GDP constant US$ old'!AN90,"")</f>
        <v>0.318657351769762</v>
      </c>
      <c r="AO90" s="65" t="n">
        <f aca="false">IFERROR(('WB GDP current US$ old'!AO90/1000000000)/'WB GDP constant US$ old'!AO90,"")</f>
        <v>0.30403322497781</v>
      </c>
      <c r="AP90" s="65" t="n">
        <f aca="false">IFERROR(('WB GDP current US$ old'!AP90/1000000000)/'WB GDP constant US$ old'!AP90,"")</f>
        <v>0.283504368479699</v>
      </c>
      <c r="AQ90" s="65" t="n">
        <f aca="false">IFERROR(('WB GDP current US$ old'!AQ90/1000000000)/'WB GDP constant US$ old'!AQ90,"")</f>
        <v>0.303134055080869</v>
      </c>
      <c r="AR90" s="65" t="n">
        <f aca="false">IFERROR(('WB GDP current US$ old'!AR90/1000000000)/'WB GDP constant US$ old'!AR90,"")</f>
        <v>0.326201502019879</v>
      </c>
      <c r="AS90" s="65" t="n">
        <f aca="false">IFERROR(('WB GDP current US$ old'!AS90/1000000000)/'WB GDP constant US$ old'!AS90,"")</f>
        <v>0.510301362757833</v>
      </c>
      <c r="AT90" s="65" t="n">
        <f aca="false">IFERROR(('WB GDP current US$ old'!AT90/1000000000)/'WB GDP constant US$ old'!AT90,"")</f>
        <v>0.529652716510854</v>
      </c>
      <c r="AU90" s="65" t="n">
        <f aca="false">IFERROR(('WB GDP current US$ old'!AU90/1000000000)/'WB GDP constant US$ old'!AU90,"")</f>
        <v>0.569236061399721</v>
      </c>
      <c r="AV90" s="65" t="n">
        <f aca="false">IFERROR(('WB GDP current US$ old'!AV90/1000000000)/'WB GDP constant US$ old'!AV90,"")</f>
        <v>0.646830874954437</v>
      </c>
      <c r="AW90" s="65" t="n">
        <f aca="false">IFERROR(('WB GDP current US$ old'!AW90/1000000000)/'WB GDP constant US$ old'!AW90,"")</f>
        <v>0.701435919115922</v>
      </c>
      <c r="AX90" s="65" t="n">
        <f aca="false">IFERROR(('WB GDP current US$ old'!AX90/1000000000)/'WB GDP constant US$ old'!AX90,"")</f>
        <v>0.742235075421206</v>
      </c>
      <c r="AY90" s="65" t="n">
        <f aca="false">IFERROR(('WB GDP current US$ old'!AY90/1000000000)/'WB GDP constant US$ old'!AY90,"")</f>
        <v>0.732076409292734</v>
      </c>
      <c r="AZ90" s="65" t="n">
        <f aca="false">IFERROR(('WB GDP current US$ old'!AZ90/1000000000)/'WB GDP constant US$ old'!AZ90,"")</f>
        <v>0.834063600424687</v>
      </c>
      <c r="BA90" s="65" t="n">
        <f aca="false">IFERROR(('WB GDP current US$ old'!BA90/1000000000)/'WB GDP constant US$ old'!BA90,"")</f>
        <v>1.0067563617127</v>
      </c>
      <c r="BB90" s="65" t="n">
        <f aca="false">IFERROR(('WB GDP current US$ old'!BB90/1000000000)/'WB GDP constant US$ old'!BB90,"")</f>
        <v>0.931282217187518</v>
      </c>
      <c r="BC90" s="65" t="n">
        <f aca="false">IFERROR(('WB GDP current US$ old'!BC90/1000000000)/'WB GDP constant US$ old'!BC90,"")</f>
        <v>0.911415938437861</v>
      </c>
      <c r="BD90" s="65" t="n">
        <f aca="false">IFERROR(('WB GDP current US$ old'!BD90/1000000000)/'WB GDP constant US$ old'!BD90,"")</f>
        <v>1.09123014280226</v>
      </c>
      <c r="BE90" s="65" t="n">
        <f aca="false">IFERROR(('WB GDP current US$ old'!BE90/1000000000)/'WB GDP constant US$ old'!BE90,"")</f>
        <v>0.998649691437695</v>
      </c>
      <c r="BF90" s="65" t="n">
        <f aca="false">IFERROR(('WB GDP current US$ old'!BF90/1000000000)/'WB GDP constant US$ old'!BF90,"")</f>
        <v>1.02270617311899</v>
      </c>
      <c r="BG90" s="65" t="n">
        <f aca="false">IFERROR(('WB GDP current US$ old'!BG90/1000000000)/'WB GDP constant US$ old'!BG90,"")</f>
        <v>1.02148424332756</v>
      </c>
      <c r="BH90" s="65" t="n">
        <f aca="false">IFERROR(('WB GDP current US$ old'!BH90/1000000000)/'WB GDP constant US$ old'!BH90,"")</f>
        <v>0.9563469965487</v>
      </c>
      <c r="BI90" s="65" t="n">
        <f aca="false">IFERROR(('WB GDP current US$ old'!BI90/1000000000)/'WB GDP constant US$ old'!BI90,"")</f>
        <v>1.01226311866324</v>
      </c>
      <c r="BJ90" s="65" t="n">
        <f aca="false">IFERROR(('WB GDP current US$ old'!BJ90/1000000000)/'WB GDP constant US$ old'!BJ90,"")</f>
        <v>1.09444499400597</v>
      </c>
      <c r="BK90" s="65" t="n">
        <f aca="false">IFERROR(('WB GDP current US$ old'!BK90/1000000000)/'WB GDP constant US$ old'!BK90,"")</f>
        <v>1.13925753384171</v>
      </c>
      <c r="BL90" s="65" t="n">
        <f aca="false">IFERROR(('WB GDP current US$ old'!BL90/1000000000)/'WB GDP constant US$ old'!BL90,"")</f>
        <v>1</v>
      </c>
    </row>
    <row r="91" customFormat="false" ht="15" hidden="false" customHeight="false" outlineLevel="0" collapsed="false">
      <c r="A91" s="0" t="s">
        <v>63</v>
      </c>
      <c r="B91" s="0" t="s">
        <v>298</v>
      </c>
      <c r="C91" s="0" t="s">
        <v>1057</v>
      </c>
      <c r="D91" s="0" t="s">
        <v>1058</v>
      </c>
      <c r="E91" s="65" t="n">
        <f aca="false">IFERROR(('WB GDP current US$ old'!E91/1000000000)/'WB GDP constant US$ old'!E91,"")</f>
        <v>0</v>
      </c>
      <c r="F91" s="65" t="n">
        <f aca="false">IFERROR(('WB GDP current US$ old'!F91/1000000000)/'WB GDP constant US$ old'!F91,"")</f>
        <v>0</v>
      </c>
      <c r="G91" s="65" t="n">
        <f aca="false">IFERROR(('WB GDP current US$ old'!G91/1000000000)/'WB GDP constant US$ old'!G91,"")</f>
        <v>0.0628136771449308</v>
      </c>
      <c r="H91" s="65" t="n">
        <f aca="false">IFERROR(('WB GDP current US$ old'!H91/1000000000)/'WB GDP constant US$ old'!H91,"")</f>
        <v>0.074638253503645</v>
      </c>
      <c r="I91" s="65" t="n">
        <f aca="false">IFERROR(('WB GDP current US$ old'!I91/1000000000)/'WB GDP constant US$ old'!I91,"")</f>
        <v>0.0875302893081877</v>
      </c>
      <c r="J91" s="65" t="n">
        <f aca="false">IFERROR(('WB GDP current US$ old'!J91/1000000000)/'WB GDP constant US$ old'!J91,"")</f>
        <v>0.44581735308081</v>
      </c>
      <c r="K91" s="65" t="n">
        <f aca="false">IFERROR(('WB GDP current US$ old'!K91/1000000000)/'WB GDP constant US$ old'!K91,"")</f>
        <v>0.47584911742513</v>
      </c>
      <c r="L91" s="65" t="n">
        <f aca="false">IFERROR(('WB GDP current US$ old'!L91/1000000000)/'WB GDP constant US$ old'!L91,"")</f>
        <v>0.497933631853178</v>
      </c>
      <c r="M91" s="65" t="n">
        <f aca="false">IFERROR(('WB GDP current US$ old'!M91/1000000000)/'WB GDP constant US$ old'!M91,"")</f>
        <v>0.464862006521935</v>
      </c>
      <c r="N91" s="65" t="n">
        <f aca="false">IFERROR(('WB GDP current US$ old'!N91/1000000000)/'WB GDP constant US$ old'!N91,"")</f>
        <v>0.462875080467821</v>
      </c>
      <c r="O91" s="65" t="n">
        <f aca="false">IFERROR(('WB GDP current US$ old'!O91/1000000000)/'WB GDP constant US$ old'!O91,"")</f>
        <v>0.456717576953586</v>
      </c>
      <c r="P91" s="65" t="n">
        <f aca="false">IFERROR(('WB GDP current US$ old'!P91/1000000000)/'WB GDP constant US$ old'!P91,"")</f>
        <v>0.447184938510667</v>
      </c>
      <c r="Q91" s="65" t="n">
        <f aca="false">IFERROR(('WB GDP current US$ old'!Q91/1000000000)/'WB GDP constant US$ old'!Q91,"")</f>
        <v>0.450505371664348</v>
      </c>
      <c r="R91" s="65" t="n">
        <f aca="false">IFERROR(('WB GDP current US$ old'!R91/1000000000)/'WB GDP constant US$ old'!R91,"")</f>
        <v>0.559115668630021</v>
      </c>
      <c r="S91" s="65" t="n">
        <f aca="false">IFERROR(('WB GDP current US$ old'!S91/1000000000)/'WB GDP constant US$ old'!S91,"")</f>
        <v>0.648327124383924</v>
      </c>
      <c r="T91" s="65" t="n">
        <f aca="false">IFERROR(('WB GDP current US$ old'!T91/1000000000)/'WB GDP constant US$ old'!T91,"")</f>
        <v>0.718115900125508</v>
      </c>
      <c r="U91" s="65" t="n">
        <f aca="false">IFERROR(('WB GDP current US$ old'!U91/1000000000)/'WB GDP constant US$ old'!U91,"")</f>
        <v>0.713691395332165</v>
      </c>
      <c r="V91" s="65" t="n">
        <f aca="false">IFERROR(('WB GDP current US$ old'!V91/1000000000)/'WB GDP constant US$ old'!V91,"")</f>
        <v>0.715994351777029</v>
      </c>
      <c r="W91" s="65" t="n">
        <f aca="false">IFERROR(('WB GDP current US$ old'!W91/1000000000)/'WB GDP constant US$ old'!W91,"")</f>
        <v>0</v>
      </c>
      <c r="X91" s="65" t="n">
        <f aca="false">IFERROR(('WB GDP current US$ old'!X91/1000000000)/'WB GDP constant US$ old'!X91,"")</f>
        <v>0</v>
      </c>
      <c r="Y91" s="65" t="n">
        <f aca="false">IFERROR(('WB GDP current US$ old'!Y91/1000000000)/'WB GDP constant US$ old'!Y91,"")</f>
        <v>0.348695848937277</v>
      </c>
      <c r="Z91" s="65" t="n">
        <f aca="false">IFERROR(('WB GDP current US$ old'!Z91/1000000000)/'WB GDP constant US$ old'!Z91,"")</f>
        <v>0.23911454914445</v>
      </c>
      <c r="AA91" s="65" t="n">
        <f aca="false">IFERROR(('WB GDP current US$ old'!AA91/1000000000)/'WB GDP constant US$ old'!AA91,"")</f>
        <v>0.282137935953124</v>
      </c>
      <c r="AB91" s="65" t="n">
        <f aca="false">IFERROR(('WB GDP current US$ old'!AB91/1000000000)/'WB GDP constant US$ old'!AB91,"")</f>
        <v>0.26958818093678</v>
      </c>
      <c r="AC91" s="65" t="n">
        <f aca="false">IFERROR(('WB GDP current US$ old'!AC91/1000000000)/'WB GDP constant US$ old'!AC91,"")</f>
        <v>0.302190634554689</v>
      </c>
      <c r="AD91" s="65" t="n">
        <f aca="false">IFERROR(('WB GDP current US$ old'!AD91/1000000000)/'WB GDP constant US$ old'!AD91,"")</f>
        <v>0.330399990916494</v>
      </c>
      <c r="AE91" s="65" t="n">
        <f aca="false">IFERROR(('WB GDP current US$ old'!AE91/1000000000)/'WB GDP constant US$ old'!AE91,"")</f>
        <v>0.416097687953962</v>
      </c>
      <c r="AF91" s="65" t="n">
        <f aca="false">IFERROR(('WB GDP current US$ old'!AF91/1000000000)/'WB GDP constant US$ old'!AF91,"")</f>
        <v>0.486745121765974</v>
      </c>
      <c r="AG91" s="65" t="n">
        <f aca="false">IFERROR(('WB GDP current US$ old'!AG91/1000000000)/'WB GDP constant US$ old'!AG91,"")</f>
        <v>0.510671022238414</v>
      </c>
      <c r="AH91" s="65" t="n">
        <f aca="false">IFERROR(('WB GDP current US$ old'!AH91/1000000000)/'WB GDP constant US$ old'!AH91,"")</f>
        <v>0.453931206233211</v>
      </c>
      <c r="AI91" s="65" t="n">
        <f aca="false">IFERROR(('WB GDP current US$ old'!AI91/1000000000)/'WB GDP constant US$ old'!AI91,"")</f>
        <v>0.586925269457915</v>
      </c>
      <c r="AJ91" s="65" t="n">
        <f aca="false">IFERROR(('WB GDP current US$ old'!AJ91/1000000000)/'WB GDP constant US$ old'!AJ91,"")</f>
        <v>0.586569611237208</v>
      </c>
      <c r="AK91" s="65" t="n">
        <f aca="false">IFERROR(('WB GDP current US$ old'!AK91/1000000000)/'WB GDP constant US$ old'!AK91,"")</f>
        <v>0.528739139885511</v>
      </c>
      <c r="AL91" s="65" t="n">
        <f aca="false">IFERROR(('WB GDP current US$ old'!AL91/1000000000)/'WB GDP constant US$ old'!AL91,"")</f>
        <v>0.480938588437714</v>
      </c>
      <c r="AM91" s="65" t="n">
        <f aca="false">IFERROR(('WB GDP current US$ old'!AM91/1000000000)/'WB GDP constant US$ old'!AM91,"")</f>
        <v>0.30544542817854</v>
      </c>
      <c r="AN91" s="65" t="n">
        <f aca="false">IFERROR(('WB GDP current US$ old'!AN91/1000000000)/'WB GDP constant US$ old'!AN91,"")</f>
        <v>0.365843624135524</v>
      </c>
      <c r="AO91" s="65" t="n">
        <f aca="false">IFERROR(('WB GDP current US$ old'!AO91/1000000000)/'WB GDP constant US$ old'!AO91,"")</f>
        <v>0.359904182730995</v>
      </c>
      <c r="AP91" s="65" t="n">
        <f aca="false">IFERROR(('WB GDP current US$ old'!AP91/1000000000)/'WB GDP constant US$ old'!AP91,"")</f>
        <v>0.27396434853177</v>
      </c>
      <c r="AQ91" s="65" t="n">
        <f aca="false">IFERROR(('WB GDP current US$ old'!AQ91/1000000000)/'WB GDP constant US$ old'!AQ91,"")</f>
        <v>0.18548846644336</v>
      </c>
      <c r="AR91" s="65" t="n">
        <f aca="false">IFERROR(('WB GDP current US$ old'!AR91/1000000000)/'WB GDP constant US$ old'!AR91,"")</f>
        <v>0.247327229438456</v>
      </c>
      <c r="AS91" s="65" t="n">
        <f aca="false">IFERROR(('WB GDP current US$ old'!AS91/1000000000)/'WB GDP constant US$ old'!AS91,"")</f>
        <v>0.352339110081605</v>
      </c>
      <c r="AT91" s="65" t="n">
        <f aca="false">IFERROR(('WB GDP current US$ old'!AT91/1000000000)/'WB GDP constant US$ old'!AT91,"")</f>
        <v>0.301247028468403</v>
      </c>
      <c r="AU91" s="65" t="n">
        <f aca="false">IFERROR(('WB GDP current US$ old'!AU91/1000000000)/'WB GDP constant US$ old'!AU91,"")</f>
        <v>0.311813373357957</v>
      </c>
      <c r="AV91" s="65" t="n">
        <f aca="false">IFERROR(('WB GDP current US$ old'!AV91/1000000000)/'WB GDP constant US$ old'!AV91,"")</f>
        <v>0.376310267645251</v>
      </c>
      <c r="AW91" s="65" t="n">
        <f aca="false">IFERROR(('WB GDP current US$ old'!AW91/1000000000)/'WB GDP constant US$ old'!AW91,"")</f>
        <v>0.484064077036269</v>
      </c>
      <c r="AX91" s="65" t="n">
        <f aca="false">IFERROR(('WB GDP current US$ old'!AX91/1000000000)/'WB GDP constant US$ old'!AX91,"")</f>
        <v>0.772448863136752</v>
      </c>
      <c r="AY91" s="65" t="n">
        <f aca="false">IFERROR(('WB GDP current US$ old'!AY91/1000000000)/'WB GDP constant US$ old'!AY91,"")</f>
        <v>0.880325211636675</v>
      </c>
      <c r="AZ91" s="65" t="n">
        <f aca="false">IFERROR(('WB GDP current US$ old'!AZ91/1000000000)/'WB GDP constant US$ old'!AZ91,"")</f>
        <v>0.989628457094137</v>
      </c>
      <c r="BA91" s="65" t="n">
        <f aca="false">IFERROR(('WB GDP current US$ old'!BA91/1000000000)/'WB GDP constant US$ old'!BA91,"")</f>
        <v>1.2692940158077</v>
      </c>
      <c r="BB91" s="65" t="n">
        <f aca="false">IFERROR(('WB GDP current US$ old'!BB91/1000000000)/'WB GDP constant US$ old'!BB91,"")</f>
        <v>0.953009999640618</v>
      </c>
      <c r="BC91" s="65" t="n">
        <f aca="false">IFERROR(('WB GDP current US$ old'!BC91/1000000000)/'WB GDP constant US$ old'!BC91,"")</f>
        <v>1.13598163403214</v>
      </c>
      <c r="BD91" s="65" t="n">
        <f aca="false">IFERROR(('WB GDP current US$ old'!BD91/1000000000)/'WB GDP constant US$ old'!BD91,"")</f>
        <v>1.39604425679793</v>
      </c>
      <c r="BE91" s="65" t="n">
        <f aca="false">IFERROR(('WB GDP current US$ old'!BE91/1000000000)/'WB GDP constant US$ old'!BE91,"")</f>
        <v>1.351119810038</v>
      </c>
      <c r="BF91" s="65" t="n">
        <f aca="false">IFERROR(('WB GDP current US$ old'!BF91/1000000000)/'WB GDP constant US$ old'!BF91,"")</f>
        <v>1.38170426471944</v>
      </c>
      <c r="BG91" s="65" t="n">
        <f aca="false">IFERROR(('WB GDP current US$ old'!BG91/1000000000)/'WB GDP constant US$ old'!BG91,"")</f>
        <v>1.36449665881979</v>
      </c>
      <c r="BH91" s="65" t="n">
        <f aca="false">IFERROR(('WB GDP current US$ old'!BH91/1000000000)/'WB GDP constant US$ old'!BH91,"")</f>
        <v>0.909463617654928</v>
      </c>
      <c r="BI91" s="65" t="n">
        <f aca="false">IFERROR(('WB GDP current US$ old'!BI91/1000000000)/'WB GDP constant US$ old'!BI91,"")</f>
        <v>0.850295248976817</v>
      </c>
      <c r="BJ91" s="65" t="n">
        <f aca="false">IFERROR(('WB GDP current US$ old'!BJ91/1000000000)/'WB GDP constant US$ old'!BJ91,"")</f>
        <v>0.978370270069412</v>
      </c>
      <c r="BK91" s="65" t="n">
        <f aca="false">IFERROR(('WB GDP current US$ old'!BK91/1000000000)/'WB GDP constant US$ old'!BK91,"")</f>
        <v>1.13705404789052</v>
      </c>
      <c r="BL91" s="65" t="n">
        <f aca="false">IFERROR(('WB GDP current US$ old'!BL91/1000000000)/'WB GDP constant US$ old'!BL91,"")</f>
        <v>1</v>
      </c>
    </row>
    <row r="92" customFormat="false" ht="15" hidden="false" customHeight="false" outlineLevel="0" collapsed="false">
      <c r="A92" s="0" t="s">
        <v>76</v>
      </c>
      <c r="B92" s="0" t="s">
        <v>311</v>
      </c>
      <c r="C92" s="0" t="s">
        <v>1057</v>
      </c>
      <c r="D92" s="0" t="s">
        <v>1058</v>
      </c>
      <c r="E92" s="65" t="n">
        <f aca="false">IFERROR(('WB GDP current US$ old'!E92/1000000000)/'WB GDP constant US$ old'!E92,"")</f>
        <v>0.101974936917924</v>
      </c>
      <c r="F92" s="65" t="n">
        <f aca="false">IFERROR(('WB GDP current US$ old'!F92/1000000000)/'WB GDP constant US$ old'!F92,"")</f>
        <v>0.103092916378229</v>
      </c>
      <c r="G92" s="65" t="n">
        <f aca="false">IFERROR(('WB GDP current US$ old'!G92/1000000000)/'WB GDP constant US$ old'!G92,"")</f>
        <v>0.107928160557629</v>
      </c>
      <c r="H92" s="65" t="n">
        <f aca="false">IFERROR(('WB GDP current US$ old'!H92/1000000000)/'WB GDP constant US$ old'!H92,"")</f>
        <v>0.109126771543685</v>
      </c>
      <c r="I92" s="65" t="n">
        <f aca="false">IFERROR(('WB GDP current US$ old'!I92/1000000000)/'WB GDP constant US$ old'!I92,"")</f>
        <v>0.112843315986986</v>
      </c>
      <c r="J92" s="65" t="n">
        <f aca="false">IFERROR(('WB GDP current US$ old'!J92/1000000000)/'WB GDP constant US$ old'!J92,"")</f>
        <v>0.117445258409468</v>
      </c>
      <c r="K92" s="65" t="n">
        <f aca="false">IFERROR(('WB GDP current US$ old'!K92/1000000000)/'WB GDP constant US$ old'!K92,"")</f>
        <v>0.123225230358676</v>
      </c>
      <c r="L92" s="65" t="n">
        <f aca="false">IFERROR(('WB GDP current US$ old'!L92/1000000000)/'WB GDP constant US$ old'!L92,"")</f>
        <v>0.125898974867255</v>
      </c>
      <c r="M92" s="65" t="n">
        <f aca="false">IFERROR(('WB GDP current US$ old'!M92/1000000000)/'WB GDP constant US$ old'!M92,"")</f>
        <v>0.127758719616941</v>
      </c>
      <c r="N92" s="65" t="n">
        <f aca="false">IFERROR(('WB GDP current US$ old'!N92/1000000000)/'WB GDP constant US$ old'!N92,"")</f>
        <v>0.13182303057885</v>
      </c>
      <c r="O92" s="65" t="n">
        <f aca="false">IFERROR(('WB GDP current US$ old'!O92/1000000000)/'WB GDP constant US$ old'!O92,"")</f>
        <v>0.136895304470168</v>
      </c>
      <c r="P92" s="65" t="n">
        <f aca="false">IFERROR(('WB GDP current US$ old'!P92/1000000000)/'WB GDP constant US$ old'!P92,"")</f>
        <v>0.140967972259049</v>
      </c>
      <c r="Q92" s="65" t="n">
        <f aca="false">IFERROR(('WB GDP current US$ old'!Q92/1000000000)/'WB GDP constant US$ old'!Q92,"")</f>
        <v>0.148082168848375</v>
      </c>
      <c r="R92" s="65" t="n">
        <f aca="false">IFERROR(('WB GDP current US$ old'!R92/1000000000)/'WB GDP constant US$ old'!R92,"")</f>
        <v>0.181313102074846</v>
      </c>
      <c r="S92" s="65" t="n">
        <f aca="false">IFERROR(('WB GDP current US$ old'!S92/1000000000)/'WB GDP constant US$ old'!S92,"")</f>
        <v>0.219834297320863</v>
      </c>
      <c r="T92" s="65" t="n">
        <f aca="false">IFERROR(('WB GDP current US$ old'!T92/1000000000)/'WB GDP constant US$ old'!T92,"")</f>
        <v>0.232556225320151</v>
      </c>
      <c r="U92" s="65" t="n">
        <f aca="false">IFERROR(('WB GDP current US$ old'!U92/1000000000)/'WB GDP constant US$ old'!U92,"")</f>
        <v>0.237686389147901</v>
      </c>
      <c r="V92" s="65" t="n">
        <f aca="false">IFERROR(('WB GDP current US$ old'!V92/1000000000)/'WB GDP constant US$ old'!V92,"")</f>
        <v>0.268127712179468</v>
      </c>
      <c r="W92" s="65" t="n">
        <f aca="false">IFERROR(('WB GDP current US$ old'!W92/1000000000)/'WB GDP constant US$ old'!W92,"")</f>
        <v>0.305946339360927</v>
      </c>
      <c r="X92" s="65" t="n">
        <f aca="false">IFERROR(('WB GDP current US$ old'!X92/1000000000)/'WB GDP constant US$ old'!X92,"")</f>
        <v>0.364553120418583</v>
      </c>
      <c r="Y92" s="65" t="n">
        <f aca="false">IFERROR(('WB GDP current US$ old'!Y92/1000000000)/'WB GDP constant US$ old'!Y92,"")</f>
        <v>0.377705249428107</v>
      </c>
      <c r="Z92" s="65" t="n">
        <f aca="false">IFERROR(('WB GDP current US$ old'!Z92/1000000000)/'WB GDP constant US$ old'!Z92,"")</f>
        <v>0.353399824402208</v>
      </c>
      <c r="AA92" s="65" t="n">
        <f aca="false">IFERROR(('WB GDP current US$ old'!AA92/1000000000)/'WB GDP constant US$ old'!AA92,"")</f>
        <v>0.372959291388839</v>
      </c>
      <c r="AB92" s="65" t="n">
        <f aca="false">IFERROR(('WB GDP current US$ old'!AB92/1000000000)/'WB GDP constant US$ old'!AB92,"")</f>
        <v>0.341205703017598</v>
      </c>
      <c r="AC92" s="65" t="n">
        <f aca="false">IFERROR(('WB GDP current US$ old'!AC92/1000000000)/'WB GDP constant US$ old'!AC92,"")</f>
        <v>0.324947141260254</v>
      </c>
      <c r="AD92" s="65" t="n">
        <f aca="false">IFERROR(('WB GDP current US$ old'!AD92/1000000000)/'WB GDP constant US$ old'!AD92,"")</f>
        <v>0.315677256445731</v>
      </c>
      <c r="AE92" s="65" t="n">
        <f aca="false">IFERROR(('WB GDP current US$ old'!AE92/1000000000)/'WB GDP constant US$ old'!AE92,"")</f>
        <v>0.370258945664963</v>
      </c>
      <c r="AF92" s="65" t="n">
        <f aca="false">IFERROR(('WB GDP current US$ old'!AF92/1000000000)/'WB GDP constant US$ old'!AF92,"")</f>
        <v>0.441122448903167</v>
      </c>
      <c r="AG92" s="65" t="n">
        <f aca="false">IFERROR(('WB GDP current US$ old'!AG92/1000000000)/'WB GDP constant US$ old'!AG92,"")</f>
        <v>0.491333698661745</v>
      </c>
      <c r="AH92" s="65" t="n">
        <f aca="false">IFERROR(('WB GDP current US$ old'!AH92/1000000000)/'WB GDP constant US$ old'!AH92,"")</f>
        <v>0.491394755407846</v>
      </c>
      <c r="AI92" s="65" t="n">
        <f aca="false">IFERROR(('WB GDP current US$ old'!AI92/1000000000)/'WB GDP constant US$ old'!AI92,"")</f>
        <v>0.607600739549756</v>
      </c>
      <c r="AJ92" s="65" t="n">
        <f aca="false">IFERROR(('WB GDP current US$ old'!AJ92/1000000000)/'WB GDP constant US$ old'!AJ92,"")</f>
        <v>0.632991354921819</v>
      </c>
      <c r="AK92" s="65" t="n">
        <f aca="false">IFERROR(('WB GDP current US$ old'!AK92/1000000000)/'WB GDP constant US$ old'!AK92,"")</f>
        <v>0.694840807485809</v>
      </c>
      <c r="AL92" s="65" t="n">
        <f aca="false">IFERROR(('WB GDP current US$ old'!AL92/1000000000)/'WB GDP constant US$ old'!AL92,"")</f>
        <v>0.661084448656951</v>
      </c>
      <c r="AM92" s="65" t="n">
        <f aca="false">IFERROR(('WB GDP current US$ old'!AM92/1000000000)/'WB GDP constant US$ old'!AM92,"")</f>
        <v>0.69453954295424</v>
      </c>
      <c r="AN92" s="65" t="n">
        <f aca="false">IFERROR(('WB GDP current US$ old'!AN92/1000000000)/'WB GDP constant US$ old'!AN92,"")</f>
        <v>0.798549746585577</v>
      </c>
      <c r="AO92" s="65" t="n">
        <f aca="false">IFERROR(('WB GDP current US$ old'!AO92/1000000000)/'WB GDP constant US$ old'!AO92,"")</f>
        <v>0.827280264244143</v>
      </c>
      <c r="AP92" s="65" t="n">
        <f aca="false">IFERROR(('WB GDP current US$ old'!AP92/1000000000)/'WB GDP constant US$ old'!AP92,"")</f>
        <v>0.777097381786776</v>
      </c>
      <c r="AQ92" s="65" t="n">
        <f aca="false">IFERROR(('WB GDP current US$ old'!AQ92/1000000000)/'WB GDP constant US$ old'!AQ92,"")</f>
        <v>0.75460330446903</v>
      </c>
      <c r="AR92" s="65" t="n">
        <f aca="false">IFERROR(('WB GDP current US$ old'!AR92/1000000000)/'WB GDP constant US$ old'!AR92,"")</f>
        <v>0.722541083079681</v>
      </c>
      <c r="AS92" s="65" t="n">
        <f aca="false">IFERROR(('WB GDP current US$ old'!AS92/1000000000)/'WB GDP constant US$ old'!AS92,"")</f>
        <v>0.634768920817894</v>
      </c>
      <c r="AT92" s="65" t="n">
        <f aca="false">IFERROR(('WB GDP current US$ old'!AT92/1000000000)/'WB GDP constant US$ old'!AT92,"")</f>
        <v>0.637958363337908</v>
      </c>
      <c r="AU92" s="65" t="n">
        <f aca="false">IFERROR(('WB GDP current US$ old'!AU92/1000000000)/'WB GDP constant US$ old'!AU92,"")</f>
        <v>0.693386482647072</v>
      </c>
      <c r="AV92" s="65" t="n">
        <f aca="false">IFERROR(('WB GDP current US$ old'!AV92/1000000000)/'WB GDP constant US$ old'!AV92,"")</f>
        <v>0.860313943029696</v>
      </c>
      <c r="AW92" s="65" t="n">
        <f aca="false">IFERROR(('WB GDP current US$ old'!AW92/1000000000)/'WB GDP constant US$ old'!AW92,"")</f>
        <v>0.975394748992779</v>
      </c>
      <c r="AX92" s="65" t="n">
        <f aca="false">IFERROR(('WB GDP current US$ old'!AX92/1000000000)/'WB GDP constant US$ old'!AX92,"")</f>
        <v>0.998858968927713</v>
      </c>
      <c r="AY92" s="65" t="n">
        <f aca="false">IFERROR(('WB GDP current US$ old'!AY92/1000000000)/'WB GDP constant US$ old'!AY92,"")</f>
        <v>1.04284790696218</v>
      </c>
      <c r="AZ92" s="65" t="n">
        <f aca="false">IFERROR(('WB GDP current US$ old'!AZ92/1000000000)/'WB GDP constant US$ old'!AZ92,"")</f>
        <v>1.1767110948268</v>
      </c>
      <c r="BA92" s="65" t="n">
        <f aca="false">IFERROR(('WB GDP current US$ old'!BA92/1000000000)/'WB GDP constant US$ old'!BA92,"")</f>
        <v>1.31398231857565</v>
      </c>
      <c r="BB92" s="65" t="n">
        <f aca="false">IFERROR(('WB GDP current US$ old'!BB92/1000000000)/'WB GDP constant US$ old'!BB92,"")</f>
        <v>1.27828286740192</v>
      </c>
      <c r="BC92" s="65" t="n">
        <f aca="false">IFERROR(('WB GDP current US$ old'!BC92/1000000000)/'WB GDP constant US$ old'!BC92,"")</f>
        <v>1.22681934688453</v>
      </c>
      <c r="BD92" s="65" t="n">
        <f aca="false">IFERROR(('WB GDP current US$ old'!BD92/1000000000)/'WB GDP constant US$ old'!BD92,"")</f>
        <v>1.29796641194754</v>
      </c>
      <c r="BE92" s="65" t="n">
        <f aca="false">IFERROR(('WB GDP current US$ old'!BE92/1000000000)/'WB GDP constant US$ old'!BE92,"")</f>
        <v>1.1952309672888</v>
      </c>
      <c r="BF92" s="65" t="n">
        <f aca="false">IFERROR(('WB GDP current US$ old'!BF92/1000000000)/'WB GDP constant US$ old'!BF92,"")</f>
        <v>1.20606450972589</v>
      </c>
      <c r="BG92" s="65" t="n">
        <f aca="false">IFERROR(('WB GDP current US$ old'!BG92/1000000000)/'WB GDP constant US$ old'!BG92,"")</f>
        <v>1.18307050576096</v>
      </c>
      <c r="BH92" s="65" t="n">
        <f aca="false">IFERROR(('WB GDP current US$ old'!BH92/1000000000)/'WB GDP constant US$ old'!BH92,"")</f>
        <v>0.985548858695894</v>
      </c>
      <c r="BI92" s="65" t="n">
        <f aca="false">IFERROR(('WB GDP current US$ old'!BI92/1000000000)/'WB GDP constant US$ old'!BI92,"")</f>
        <v>0.980558659078094</v>
      </c>
      <c r="BJ92" s="65" t="n">
        <f aca="false">IFERROR(('WB GDP current US$ old'!BJ92/1000000000)/'WB GDP constant US$ old'!BJ92,"")</f>
        <v>1.00741648992377</v>
      </c>
      <c r="BK92" s="65" t="n">
        <f aca="false">IFERROR(('WB GDP current US$ old'!BK92/1000000000)/'WB GDP constant US$ old'!BK92,"")</f>
        <v>1.05893032471661</v>
      </c>
      <c r="BL92" s="65" t="n">
        <f aca="false">IFERROR(('WB GDP current US$ old'!BL92/1000000000)/'WB GDP constant US$ old'!BL92,"")</f>
        <v>1</v>
      </c>
    </row>
    <row r="93" customFormat="false" ht="15" hidden="false" customHeight="false" outlineLevel="0" collapsed="false">
      <c r="A93" s="0" t="s">
        <v>77</v>
      </c>
      <c r="B93" s="0" t="s">
        <v>312</v>
      </c>
      <c r="C93" s="0" t="s">
        <v>1057</v>
      </c>
      <c r="D93" s="0" t="s">
        <v>1058</v>
      </c>
      <c r="E93" s="65" t="n">
        <f aca="false">IFERROR(('WB GDP current US$ old'!E93/1000000000)/'WB GDP constant US$ old'!E93,"")</f>
        <v>0</v>
      </c>
      <c r="F93" s="65" t="n">
        <f aca="false">IFERROR(('WB GDP current US$ old'!F93/1000000000)/'WB GDP constant US$ old'!F93,"")</f>
        <v>0</v>
      </c>
      <c r="G93" s="65" t="n">
        <f aca="false">IFERROR(('WB GDP current US$ old'!G93/1000000000)/'WB GDP constant US$ old'!G93,"")</f>
        <v>0</v>
      </c>
      <c r="H93" s="65" t="n">
        <f aca="false">IFERROR(('WB GDP current US$ old'!H93/1000000000)/'WB GDP constant US$ old'!H93,"")</f>
        <v>0</v>
      </c>
      <c r="I93" s="65" t="n">
        <f aca="false">IFERROR(('WB GDP current US$ old'!I93/1000000000)/'WB GDP constant US$ old'!I93,"")</f>
        <v>0</v>
      </c>
      <c r="J93" s="65" t="n">
        <f aca="false">IFERROR(('WB GDP current US$ old'!J93/1000000000)/'WB GDP constant US$ old'!J93,"")</f>
        <v>0</v>
      </c>
      <c r="K93" s="65" t="n">
        <f aca="false">IFERROR(('WB GDP current US$ old'!K93/1000000000)/'WB GDP constant US$ old'!K93,"")</f>
        <v>0</v>
      </c>
      <c r="L93" s="65" t="n">
        <f aca="false">IFERROR(('WB GDP current US$ old'!L93/1000000000)/'WB GDP constant US$ old'!L93,"")</f>
        <v>0</v>
      </c>
      <c r="M93" s="65" t="n">
        <f aca="false">IFERROR(('WB GDP current US$ old'!M93/1000000000)/'WB GDP constant US$ old'!M93,"")</f>
        <v>0</v>
      </c>
      <c r="N93" s="65" t="n">
        <f aca="false">IFERROR(('WB GDP current US$ old'!N93/1000000000)/'WB GDP constant US$ old'!N93,"")</f>
        <v>0</v>
      </c>
      <c r="O93" s="65" t="n">
        <f aca="false">IFERROR(('WB GDP current US$ old'!O93/1000000000)/'WB GDP constant US$ old'!O93,"")</f>
        <v>0</v>
      </c>
      <c r="P93" s="65" t="n">
        <f aca="false">IFERROR(('WB GDP current US$ old'!P93/1000000000)/'WB GDP constant US$ old'!P93,"")</f>
        <v>0</v>
      </c>
      <c r="Q93" s="65" t="n">
        <f aca="false">IFERROR(('WB GDP current US$ old'!Q93/1000000000)/'WB GDP constant US$ old'!Q93,"")</f>
        <v>0</v>
      </c>
      <c r="R93" s="65" t="n">
        <f aca="false">IFERROR(('WB GDP current US$ old'!R93/1000000000)/'WB GDP constant US$ old'!R93,"")</f>
        <v>0</v>
      </c>
      <c r="S93" s="65" t="n">
        <f aca="false">IFERROR(('WB GDP current US$ old'!S93/1000000000)/'WB GDP constant US$ old'!S93,"")</f>
        <v>0</v>
      </c>
      <c r="T93" s="65" t="n">
        <f aca="false">IFERROR(('WB GDP current US$ old'!T93/1000000000)/'WB GDP constant US$ old'!T93,"")</f>
        <v>0</v>
      </c>
      <c r="U93" s="65" t="n">
        <f aca="false">IFERROR(('WB GDP current US$ old'!U93/1000000000)/'WB GDP constant US$ old'!U93,"")</f>
        <v>0</v>
      </c>
      <c r="V93" s="65" t="n">
        <f aca="false">IFERROR(('WB GDP current US$ old'!V93/1000000000)/'WB GDP constant US$ old'!V93,"")</f>
        <v>0.229564653526892</v>
      </c>
      <c r="W93" s="65" t="n">
        <f aca="false">IFERROR(('WB GDP current US$ old'!W93/1000000000)/'WB GDP constant US$ old'!W93,"")</f>
        <v>0.269218013556688</v>
      </c>
      <c r="X93" s="65" t="n">
        <f aca="false">IFERROR(('WB GDP current US$ old'!X93/1000000000)/'WB GDP constant US$ old'!X93,"")</f>
        <v>0.295121061605622</v>
      </c>
      <c r="Y93" s="65" t="n">
        <f aca="false">IFERROR(('WB GDP current US$ old'!Y93/1000000000)/'WB GDP constant US$ old'!Y93,"")</f>
        <v>0.321827343411879</v>
      </c>
      <c r="Z93" s="65" t="n">
        <f aca="false">IFERROR(('WB GDP current US$ old'!Z93/1000000000)/'WB GDP constant US$ old'!Z93,"")</f>
        <v>0.330544663042533</v>
      </c>
      <c r="AA93" s="65" t="n">
        <f aca="false">IFERROR(('WB GDP current US$ old'!AA93/1000000000)/'WB GDP constant US$ old'!AA93,"")</f>
        <v>0.344307234903441</v>
      </c>
      <c r="AB93" s="65" t="n">
        <f aca="false">IFERROR(('WB GDP current US$ old'!AB93/1000000000)/'WB GDP constant US$ old'!AB93,"")</f>
        <v>0.349105103615826</v>
      </c>
      <c r="AC93" s="65" t="n">
        <f aca="false">IFERROR(('WB GDP current US$ old'!AC93/1000000000)/'WB GDP constant US$ old'!AC93,"")</f>
        <v>0.372189358251224</v>
      </c>
      <c r="AD93" s="65" t="n">
        <f aca="false">IFERROR(('WB GDP current US$ old'!AD93/1000000000)/'WB GDP constant US$ old'!AD93,"")</f>
        <v>0.404748800195487</v>
      </c>
      <c r="AE93" s="65" t="n">
        <f aca="false">IFERROR(('WB GDP current US$ old'!AE93/1000000000)/'WB GDP constant US$ old'!AE93,"")</f>
        <v>0.42229487870306</v>
      </c>
      <c r="AF93" s="65" t="n">
        <f aca="false">IFERROR(('WB GDP current US$ old'!AF93/1000000000)/'WB GDP constant US$ old'!AF93,"")</f>
        <v>0.443660256606233</v>
      </c>
      <c r="AG93" s="65" t="n">
        <f aca="false">IFERROR(('WB GDP current US$ old'!AG93/1000000000)/'WB GDP constant US$ old'!AG93,"")</f>
        <v>0.473658119552934</v>
      </c>
      <c r="AH93" s="65" t="n">
        <f aca="false">IFERROR(('WB GDP current US$ old'!AH93/1000000000)/'WB GDP constant US$ old'!AH93,"")</f>
        <v>0.516270254767945</v>
      </c>
      <c r="AI93" s="65" t="n">
        <f aca="false">IFERROR(('WB GDP current US$ old'!AI93/1000000000)/'WB GDP constant US$ old'!AI93,"")</f>
        <v>0.516352507527099</v>
      </c>
      <c r="AJ93" s="65" t="n">
        <f aca="false">IFERROR(('WB GDP current US$ old'!AJ93/1000000000)/'WB GDP constant US$ old'!AJ93,"")</f>
        <v>0.550792753121016</v>
      </c>
      <c r="AK93" s="65" t="n">
        <f aca="false">IFERROR(('WB GDP current US$ old'!AK93/1000000000)/'WB GDP constant US$ old'!AK93,"")</f>
        <v>0.572888247973926</v>
      </c>
      <c r="AL93" s="65" t="n">
        <f aca="false">IFERROR(('WB GDP current US$ old'!AL93/1000000000)/'WB GDP constant US$ old'!AL93,"")</f>
        <v>0.583678167412744</v>
      </c>
      <c r="AM93" s="65" t="n">
        <f aca="false">IFERROR(('WB GDP current US$ old'!AM93/1000000000)/'WB GDP constant US$ old'!AM93,"")</f>
        <v>0.602301953940922</v>
      </c>
      <c r="AN93" s="65" t="n">
        <f aca="false">IFERROR(('WB GDP current US$ old'!AN93/1000000000)/'WB GDP constant US$ old'!AN93,"")</f>
        <v>0.620691139853333</v>
      </c>
      <c r="AO93" s="65" t="n">
        <f aca="false">IFERROR(('WB GDP current US$ old'!AO93/1000000000)/'WB GDP constant US$ old'!AO93,"")</f>
        <v>0.63728273857271</v>
      </c>
      <c r="AP93" s="65" t="n">
        <f aca="false">IFERROR(('WB GDP current US$ old'!AP93/1000000000)/'WB GDP constant US$ old'!AP93,"")</f>
        <v>0.648656369629988</v>
      </c>
      <c r="AQ93" s="65" t="n">
        <f aca="false">IFERROR(('WB GDP current US$ old'!AQ93/1000000000)/'WB GDP constant US$ old'!AQ93,"")</f>
        <v>0.659929193982118</v>
      </c>
      <c r="AR93" s="65" t="n">
        <f aca="false">IFERROR(('WB GDP current US$ old'!AR93/1000000000)/'WB GDP constant US$ old'!AR93,"")</f>
        <v>0.667330229492001</v>
      </c>
      <c r="AS93" s="65" t="n">
        <f aca="false">IFERROR(('WB GDP current US$ old'!AS93/1000000000)/'WB GDP constant US$ old'!AS93,"")</f>
        <v>0.686436092642555</v>
      </c>
      <c r="AT93" s="65" t="n">
        <f aca="false">IFERROR(('WB GDP current US$ old'!AT93/1000000000)/'WB GDP constant US$ old'!AT93,"")</f>
        <v>0.701154497069881</v>
      </c>
      <c r="AU93" s="65" t="n">
        <f aca="false">IFERROR(('WB GDP current US$ old'!AU93/1000000000)/'WB GDP constant US$ old'!AU93,"")</f>
        <v>0.703763820154844</v>
      </c>
      <c r="AV93" s="65" t="n">
        <f aca="false">IFERROR(('WB GDP current US$ old'!AV93/1000000000)/'WB GDP constant US$ old'!AV93,"")</f>
        <v>0.703221414617867</v>
      </c>
      <c r="AW93" s="65" t="n">
        <f aca="false">IFERROR(('WB GDP current US$ old'!AW93/1000000000)/'WB GDP constant US$ old'!AW93,"")</f>
        <v>0.717504882406603</v>
      </c>
      <c r="AX93" s="65" t="n">
        <f aca="false">IFERROR(('WB GDP current US$ old'!AX93/1000000000)/'WB GDP constant US$ old'!AX93,"")</f>
        <v>0.735368902250127</v>
      </c>
      <c r="AY93" s="65" t="n">
        <f aca="false">IFERROR(('WB GDP current US$ old'!AY93/1000000000)/'WB GDP constant US$ old'!AY93,"")</f>
        <v>0.769435512737752</v>
      </c>
      <c r="AZ93" s="65" t="n">
        <f aca="false">IFERROR(('WB GDP current US$ old'!AZ93/1000000000)/'WB GDP constant US$ old'!AZ93,"")</f>
        <v>0.787282136472104</v>
      </c>
      <c r="BA93" s="65" t="n">
        <f aca="false">IFERROR(('WB GDP current US$ old'!BA93/1000000000)/'WB GDP constant US$ old'!BA93,"")</f>
        <v>0.849065905216019</v>
      </c>
      <c r="BB93" s="65" t="n">
        <f aca="false">IFERROR(('WB GDP current US$ old'!BB93/1000000000)/'WB GDP constant US$ old'!BB93,"")</f>
        <v>0.848981849402703</v>
      </c>
      <c r="BC93" s="65" t="n">
        <f aca="false">IFERROR(('WB GDP current US$ old'!BC93/1000000000)/'WB GDP constant US$ old'!BC93,"")</f>
        <v>0.853054476469571</v>
      </c>
      <c r="BD93" s="65" t="n">
        <f aca="false">IFERROR(('WB GDP current US$ old'!BD93/1000000000)/'WB GDP constant US$ old'!BD93,"")</f>
        <v>0.854970053697541</v>
      </c>
      <c r="BE93" s="65" t="n">
        <f aca="false">IFERROR(('WB GDP current US$ old'!BE93/1000000000)/'WB GDP constant US$ old'!BE93,"")</f>
        <v>0.888540648722735</v>
      </c>
      <c r="BF93" s="65" t="n">
        <f aca="false">IFERROR(('WB GDP current US$ old'!BF93/1000000000)/'WB GDP constant US$ old'!BF93,"")</f>
        <v>0.914511538151131</v>
      </c>
      <c r="BG93" s="65" t="n">
        <f aca="false">IFERROR(('WB GDP current US$ old'!BG93/1000000000)/'WB GDP constant US$ old'!BG93,"")</f>
        <v>0.921583567673531</v>
      </c>
      <c r="BH93" s="65" t="n">
        <f aca="false">IFERROR(('WB GDP current US$ old'!BH93/1000000000)/'WB GDP constant US$ old'!BH93,"")</f>
        <v>0.947022293910752</v>
      </c>
      <c r="BI93" s="65" t="n">
        <f aca="false">IFERROR(('WB GDP current US$ old'!BI93/1000000000)/'WB GDP constant US$ old'!BI93,"")</f>
        <v>0.9720920517305</v>
      </c>
      <c r="BJ93" s="65" t="n">
        <f aca="false">IFERROR(('WB GDP current US$ old'!BJ93/1000000000)/'WB GDP constant US$ old'!BJ93,"")</f>
        <v>0.986898302958474</v>
      </c>
      <c r="BK93" s="65" t="n">
        <f aca="false">IFERROR(('WB GDP current US$ old'!BK93/1000000000)/'WB GDP constant US$ old'!BK93,"")</f>
        <v>0.983863249154587</v>
      </c>
      <c r="BL93" s="65" t="n">
        <f aca="false">IFERROR(('WB GDP current US$ old'!BL93/1000000000)/'WB GDP constant US$ old'!BL93,"")</f>
        <v>1</v>
      </c>
    </row>
    <row r="94" customFormat="false" ht="15" hidden="false" customHeight="false" outlineLevel="0" collapsed="false">
      <c r="A94" s="0" t="s">
        <v>678</v>
      </c>
      <c r="B94" s="0" t="s">
        <v>680</v>
      </c>
      <c r="C94" s="0" t="s">
        <v>1057</v>
      </c>
      <c r="D94" s="0" t="s">
        <v>1058</v>
      </c>
      <c r="E94" s="65" t="str">
        <f aca="false">IFERROR(('WB GDP current US$ old'!E94/1000000000)/'WB GDP constant US$ old'!E94,"")</f>
        <v/>
      </c>
      <c r="F94" s="65" t="str">
        <f aca="false">IFERROR(('WB GDP current US$ old'!F94/1000000000)/'WB GDP constant US$ old'!F94,"")</f>
        <v/>
      </c>
      <c r="G94" s="65" t="str">
        <f aca="false">IFERROR(('WB GDP current US$ old'!G94/1000000000)/'WB GDP constant US$ old'!G94,"")</f>
        <v/>
      </c>
      <c r="H94" s="65" t="str">
        <f aca="false">IFERROR(('WB GDP current US$ old'!H94/1000000000)/'WB GDP constant US$ old'!H94,"")</f>
        <v/>
      </c>
      <c r="I94" s="65" t="str">
        <f aca="false">IFERROR(('WB GDP current US$ old'!I94/1000000000)/'WB GDP constant US$ old'!I94,"")</f>
        <v/>
      </c>
      <c r="J94" s="65" t="str">
        <f aca="false">IFERROR(('WB GDP current US$ old'!J94/1000000000)/'WB GDP constant US$ old'!J94,"")</f>
        <v/>
      </c>
      <c r="K94" s="65" t="str">
        <f aca="false">IFERROR(('WB GDP current US$ old'!K94/1000000000)/'WB GDP constant US$ old'!K94,"")</f>
        <v/>
      </c>
      <c r="L94" s="65" t="str">
        <f aca="false">IFERROR(('WB GDP current US$ old'!L94/1000000000)/'WB GDP constant US$ old'!L94,"")</f>
        <v/>
      </c>
      <c r="M94" s="65" t="str">
        <f aca="false">IFERROR(('WB GDP current US$ old'!M94/1000000000)/'WB GDP constant US$ old'!M94,"")</f>
        <v/>
      </c>
      <c r="N94" s="65" t="str">
        <f aca="false">IFERROR(('WB GDP current US$ old'!N94/1000000000)/'WB GDP constant US$ old'!N94,"")</f>
        <v/>
      </c>
      <c r="O94" s="65" t="str">
        <f aca="false">IFERROR(('WB GDP current US$ old'!O94/1000000000)/'WB GDP constant US$ old'!O94,"")</f>
        <v/>
      </c>
      <c r="P94" s="65" t="str">
        <f aca="false">IFERROR(('WB GDP current US$ old'!P94/1000000000)/'WB GDP constant US$ old'!P94,"")</f>
        <v/>
      </c>
      <c r="Q94" s="65" t="str">
        <f aca="false">IFERROR(('WB GDP current US$ old'!Q94/1000000000)/'WB GDP constant US$ old'!Q94,"")</f>
        <v/>
      </c>
      <c r="R94" s="65" t="str">
        <f aca="false">IFERROR(('WB GDP current US$ old'!R94/1000000000)/'WB GDP constant US$ old'!R94,"")</f>
        <v/>
      </c>
      <c r="S94" s="65" t="str">
        <f aca="false">IFERROR(('WB GDP current US$ old'!S94/1000000000)/'WB GDP constant US$ old'!S94,"")</f>
        <v/>
      </c>
      <c r="T94" s="65" t="str">
        <f aca="false">IFERROR(('WB GDP current US$ old'!T94/1000000000)/'WB GDP constant US$ old'!T94,"")</f>
        <v/>
      </c>
      <c r="U94" s="65" t="str">
        <f aca="false">IFERROR(('WB GDP current US$ old'!U94/1000000000)/'WB GDP constant US$ old'!U94,"")</f>
        <v/>
      </c>
      <c r="V94" s="65" t="str">
        <f aca="false">IFERROR(('WB GDP current US$ old'!V94/1000000000)/'WB GDP constant US$ old'!V94,"")</f>
        <v/>
      </c>
      <c r="W94" s="65" t="str">
        <f aca="false">IFERROR(('WB GDP current US$ old'!W94/1000000000)/'WB GDP constant US$ old'!W94,"")</f>
        <v/>
      </c>
      <c r="X94" s="65" t="str">
        <f aca="false">IFERROR(('WB GDP current US$ old'!X94/1000000000)/'WB GDP constant US$ old'!X94,"")</f>
        <v/>
      </c>
      <c r="Y94" s="65" t="str">
        <f aca="false">IFERROR(('WB GDP current US$ old'!Y94/1000000000)/'WB GDP constant US$ old'!Y94,"")</f>
        <v/>
      </c>
      <c r="Z94" s="65" t="str">
        <f aca="false">IFERROR(('WB GDP current US$ old'!Z94/1000000000)/'WB GDP constant US$ old'!Z94,"")</f>
        <v/>
      </c>
      <c r="AA94" s="65" t="str">
        <f aca="false">IFERROR(('WB GDP current US$ old'!AA94/1000000000)/'WB GDP constant US$ old'!AA94,"")</f>
        <v/>
      </c>
      <c r="AB94" s="65" t="str">
        <f aca="false">IFERROR(('WB GDP current US$ old'!AB94/1000000000)/'WB GDP constant US$ old'!AB94,"")</f>
        <v/>
      </c>
      <c r="AC94" s="65" t="str">
        <f aca="false">IFERROR(('WB GDP current US$ old'!AC94/1000000000)/'WB GDP constant US$ old'!AC94,"")</f>
        <v/>
      </c>
      <c r="AD94" s="65" t="str">
        <f aca="false">IFERROR(('WB GDP current US$ old'!AD94/1000000000)/'WB GDP constant US$ old'!AD94,"")</f>
        <v/>
      </c>
      <c r="AE94" s="65" t="str">
        <f aca="false">IFERROR(('WB GDP current US$ old'!AE94/1000000000)/'WB GDP constant US$ old'!AE94,"")</f>
        <v/>
      </c>
      <c r="AF94" s="65" t="str">
        <f aca="false">IFERROR(('WB GDP current US$ old'!AF94/1000000000)/'WB GDP constant US$ old'!AF94,"")</f>
        <v/>
      </c>
      <c r="AG94" s="65" t="str">
        <f aca="false">IFERROR(('WB GDP current US$ old'!AG94/1000000000)/'WB GDP constant US$ old'!AG94,"")</f>
        <v/>
      </c>
      <c r="AH94" s="65" t="str">
        <f aca="false">IFERROR(('WB GDP current US$ old'!AH94/1000000000)/'WB GDP constant US$ old'!AH94,"")</f>
        <v/>
      </c>
      <c r="AI94" s="65" t="str">
        <f aca="false">IFERROR(('WB GDP current US$ old'!AI94/1000000000)/'WB GDP constant US$ old'!AI94,"")</f>
        <v/>
      </c>
      <c r="AJ94" s="65" t="str">
        <f aca="false">IFERROR(('WB GDP current US$ old'!AJ94/1000000000)/'WB GDP constant US$ old'!AJ94,"")</f>
        <v/>
      </c>
      <c r="AK94" s="65" t="str">
        <f aca="false">IFERROR(('WB GDP current US$ old'!AK94/1000000000)/'WB GDP constant US$ old'!AK94,"")</f>
        <v/>
      </c>
      <c r="AL94" s="65" t="str">
        <f aca="false">IFERROR(('WB GDP current US$ old'!AL94/1000000000)/'WB GDP constant US$ old'!AL94,"")</f>
        <v/>
      </c>
      <c r="AM94" s="65" t="str">
        <f aca="false">IFERROR(('WB GDP current US$ old'!AM94/1000000000)/'WB GDP constant US$ old'!AM94,"")</f>
        <v/>
      </c>
      <c r="AN94" s="65" t="str">
        <f aca="false">IFERROR(('WB GDP current US$ old'!AN94/1000000000)/'WB GDP constant US$ old'!AN94,"")</f>
        <v/>
      </c>
      <c r="AO94" s="65" t="str">
        <f aca="false">IFERROR(('WB GDP current US$ old'!AO94/1000000000)/'WB GDP constant US$ old'!AO94,"")</f>
        <v/>
      </c>
      <c r="AP94" s="65" t="str">
        <f aca="false">IFERROR(('WB GDP current US$ old'!AP94/1000000000)/'WB GDP constant US$ old'!AP94,"")</f>
        <v/>
      </c>
      <c r="AQ94" s="65" t="str">
        <f aca="false">IFERROR(('WB GDP current US$ old'!AQ94/1000000000)/'WB GDP constant US$ old'!AQ94,"")</f>
        <v/>
      </c>
      <c r="AR94" s="65" t="str">
        <f aca="false">IFERROR(('WB GDP current US$ old'!AR94/1000000000)/'WB GDP constant US$ old'!AR94,"")</f>
        <v/>
      </c>
      <c r="AS94" s="65" t="str">
        <f aca="false">IFERROR(('WB GDP current US$ old'!AS94/1000000000)/'WB GDP constant US$ old'!AS94,"")</f>
        <v/>
      </c>
      <c r="AT94" s="65" t="str">
        <f aca="false">IFERROR(('WB GDP current US$ old'!AT94/1000000000)/'WB GDP constant US$ old'!AT94,"")</f>
        <v/>
      </c>
      <c r="AU94" s="65" t="str">
        <f aca="false">IFERROR(('WB GDP current US$ old'!AU94/1000000000)/'WB GDP constant US$ old'!AU94,"")</f>
        <v/>
      </c>
      <c r="AV94" s="65" t="str">
        <f aca="false">IFERROR(('WB GDP current US$ old'!AV94/1000000000)/'WB GDP constant US$ old'!AV94,"")</f>
        <v/>
      </c>
      <c r="AW94" s="65" t="str">
        <f aca="false">IFERROR(('WB GDP current US$ old'!AW94/1000000000)/'WB GDP constant US$ old'!AW94,"")</f>
        <v/>
      </c>
      <c r="AX94" s="65" t="str">
        <f aca="false">IFERROR(('WB GDP current US$ old'!AX94/1000000000)/'WB GDP constant US$ old'!AX94,"")</f>
        <v/>
      </c>
      <c r="AY94" s="65" t="str">
        <f aca="false">IFERROR(('WB GDP current US$ old'!AY94/1000000000)/'WB GDP constant US$ old'!AY94,"")</f>
        <v/>
      </c>
      <c r="AZ94" s="65" t="str">
        <f aca="false">IFERROR(('WB GDP current US$ old'!AZ94/1000000000)/'WB GDP constant US$ old'!AZ94,"")</f>
        <v/>
      </c>
      <c r="BA94" s="65" t="str">
        <f aca="false">IFERROR(('WB GDP current US$ old'!BA94/1000000000)/'WB GDP constant US$ old'!BA94,"")</f>
        <v/>
      </c>
      <c r="BB94" s="65" t="str">
        <f aca="false">IFERROR(('WB GDP current US$ old'!BB94/1000000000)/'WB GDP constant US$ old'!BB94,"")</f>
        <v/>
      </c>
      <c r="BC94" s="65" t="str">
        <f aca="false">IFERROR(('WB GDP current US$ old'!BC94/1000000000)/'WB GDP constant US$ old'!BC94,"")</f>
        <v/>
      </c>
      <c r="BD94" s="65" t="str">
        <f aca="false">IFERROR(('WB GDP current US$ old'!BD94/1000000000)/'WB GDP constant US$ old'!BD94,"")</f>
        <v/>
      </c>
      <c r="BE94" s="65" t="str">
        <f aca="false">IFERROR(('WB GDP current US$ old'!BE94/1000000000)/'WB GDP constant US$ old'!BE94,"")</f>
        <v/>
      </c>
      <c r="BF94" s="65" t="str">
        <f aca="false">IFERROR(('WB GDP current US$ old'!BF94/1000000000)/'WB GDP constant US$ old'!BF94,"")</f>
        <v/>
      </c>
      <c r="BG94" s="65" t="str">
        <f aca="false">IFERROR(('WB GDP current US$ old'!BG94/1000000000)/'WB GDP constant US$ old'!BG94,"")</f>
        <v/>
      </c>
      <c r="BH94" s="65" t="str">
        <f aca="false">IFERROR(('WB GDP current US$ old'!BH94/1000000000)/'WB GDP constant US$ old'!BH94,"")</f>
        <v/>
      </c>
      <c r="BI94" s="65" t="str">
        <f aca="false">IFERROR(('WB GDP current US$ old'!BI94/1000000000)/'WB GDP constant US$ old'!BI94,"")</f>
        <v/>
      </c>
      <c r="BJ94" s="65" t="str">
        <f aca="false">IFERROR(('WB GDP current US$ old'!BJ94/1000000000)/'WB GDP constant US$ old'!BJ94,"")</f>
        <v/>
      </c>
      <c r="BK94" s="65" t="str">
        <f aca="false">IFERROR(('WB GDP current US$ old'!BK94/1000000000)/'WB GDP constant US$ old'!BK94,"")</f>
        <v/>
      </c>
      <c r="BL94" s="65" t="str">
        <f aca="false">IFERROR(('WB GDP current US$ old'!BL94/1000000000)/'WB GDP constant US$ old'!BL94,"")</f>
        <v/>
      </c>
    </row>
    <row r="95" customFormat="false" ht="15" hidden="false" customHeight="false" outlineLevel="0" collapsed="false">
      <c r="A95" s="0" t="s">
        <v>78</v>
      </c>
      <c r="B95" s="0" t="s">
        <v>313</v>
      </c>
      <c r="C95" s="0" t="s">
        <v>1057</v>
      </c>
      <c r="D95" s="0" t="s">
        <v>1058</v>
      </c>
      <c r="E95" s="65" t="n">
        <f aca="false">IFERROR(('WB GDP current US$ old'!E95/1000000000)/'WB GDP constant US$ old'!E95,"")</f>
        <v>0.125264778637498</v>
      </c>
      <c r="F95" s="65" t="n">
        <f aca="false">IFERROR(('WB GDP current US$ old'!F95/1000000000)/'WB GDP constant US$ old'!F95,"")</f>
        <v>0.123911461744496</v>
      </c>
      <c r="G95" s="65" t="n">
        <f aca="false">IFERROR(('WB GDP current US$ old'!G95/1000000000)/'WB GDP constant US$ old'!G95,"")</f>
        <v>0.127115195323397</v>
      </c>
      <c r="H95" s="65" t="n">
        <f aca="false">IFERROR(('WB GDP current US$ old'!H95/1000000000)/'WB GDP constant US$ old'!H95,"")</f>
        <v>0.128138908471178</v>
      </c>
      <c r="I95" s="65" t="n">
        <f aca="false">IFERROR(('WB GDP current US$ old'!I95/1000000000)/'WB GDP constant US$ old'!I95,"")</f>
        <v>0.125985438036051</v>
      </c>
      <c r="J95" s="65" t="n">
        <f aca="false">IFERROR(('WB GDP current US$ old'!J95/1000000000)/'WB GDP constant US$ old'!J95,"")</f>
        <v>0.123721417622772</v>
      </c>
      <c r="K95" s="65" t="n">
        <f aca="false">IFERROR(('WB GDP current US$ old'!K95/1000000000)/'WB GDP constant US$ old'!K95,"")</f>
        <v>0.122480665930658</v>
      </c>
      <c r="L95" s="65" t="n">
        <f aca="false">IFERROR(('WB GDP current US$ old'!L95/1000000000)/'WB GDP constant US$ old'!L95,"")</f>
        <v>0.122955397582853</v>
      </c>
      <c r="M95" s="65" t="n">
        <f aca="false">IFERROR(('WB GDP current US$ old'!M95/1000000000)/'WB GDP constant US$ old'!M95,"")</f>
        <v>0.125256419884769</v>
      </c>
      <c r="N95" s="65" t="n">
        <f aca="false">IFERROR(('WB GDP current US$ old'!N95/1000000000)/'WB GDP constant US$ old'!N95,"")</f>
        <v>0.127381070042281</v>
      </c>
      <c r="O95" s="65" t="n">
        <f aca="false">IFERROR(('WB GDP current US$ old'!O95/1000000000)/'WB GDP constant US$ old'!O95,"")</f>
        <v>0.133751628529327</v>
      </c>
      <c r="P95" s="65" t="n">
        <f aca="false">IFERROR(('WB GDP current US$ old'!P95/1000000000)/'WB GDP constant US$ old'!P95,"")</f>
        <v>0.132054067987934</v>
      </c>
      <c r="Q95" s="65" t="n">
        <f aca="false">IFERROR(('WB GDP current US$ old'!Q95/1000000000)/'WB GDP constant US$ old'!Q95,"")</f>
        <v>0.130253564372067</v>
      </c>
      <c r="R95" s="65" t="n">
        <f aca="false">IFERROR(('WB GDP current US$ old'!R95/1000000000)/'WB GDP constant US$ old'!R95,"")</f>
        <v>0.149141340458645</v>
      </c>
      <c r="S95" s="65" t="n">
        <f aca="false">IFERROR(('WB GDP current US$ old'!S95/1000000000)/'WB GDP constant US$ old'!S95,"")</f>
        <v>0.172525616955345</v>
      </c>
      <c r="T95" s="65" t="n">
        <f aca="false">IFERROR(('WB GDP current US$ old'!T95/1000000000)/'WB GDP constant US$ old'!T95,"")</f>
        <v>0.19515423412596</v>
      </c>
      <c r="U95" s="65" t="n">
        <f aca="false">IFERROR(('WB GDP current US$ old'!U95/1000000000)/'WB GDP constant US$ old'!U95,"")</f>
        <v>0.217587807877746</v>
      </c>
      <c r="V95" s="65" t="n">
        <f aca="false">IFERROR(('WB GDP current US$ old'!V95/1000000000)/'WB GDP constant US$ old'!V95,"")</f>
        <v>0.253387235172212</v>
      </c>
      <c r="W95" s="65" t="n">
        <f aca="false">IFERROR(('WB GDP current US$ old'!W95/1000000000)/'WB GDP constant US$ old'!W95,"")</f>
        <v>0.267313294990355</v>
      </c>
      <c r="X95" s="65" t="n">
        <f aca="false">IFERROR(('WB GDP current US$ old'!X95/1000000000)/'WB GDP constant US$ old'!X95,"")</f>
        <v>0.290267995084984</v>
      </c>
      <c r="Y95" s="65" t="n">
        <f aca="false">IFERROR(('WB GDP current US$ old'!Y95/1000000000)/'WB GDP constant US$ old'!Y95,"")</f>
        <v>0.319308975131107</v>
      </c>
      <c r="Z95" s="65" t="n">
        <f aca="false">IFERROR(('WB GDP current US$ old'!Z95/1000000000)/'WB GDP constant US$ old'!Z95,"")</f>
        <v>0.346603851326669</v>
      </c>
      <c r="AA95" s="65" t="n">
        <f aca="false">IFERROR(('WB GDP current US$ old'!AA95/1000000000)/'WB GDP constant US$ old'!AA95,"")</f>
        <v>0.363857633708411</v>
      </c>
      <c r="AB95" s="65" t="n">
        <f aca="false">IFERROR(('WB GDP current US$ old'!AB95/1000000000)/'WB GDP constant US$ old'!AB95,"")</f>
        <v>0.387730243899945</v>
      </c>
      <c r="AC95" s="65" t="n">
        <f aca="false">IFERROR(('WB GDP current US$ old'!AC95/1000000000)/'WB GDP constant US$ old'!AC95,"")</f>
        <v>0.403719077450005</v>
      </c>
      <c r="AD95" s="65" t="n">
        <f aca="false">IFERROR(('WB GDP current US$ old'!AD95/1000000000)/'WB GDP constant US$ old'!AD95,"")</f>
        <v>0.416988218043476</v>
      </c>
      <c r="AE95" s="65" t="n">
        <f aca="false">IFERROR(('WB GDP current US$ old'!AE95/1000000000)/'WB GDP constant US$ old'!AE95,"")</f>
        <v>0.309755569185193</v>
      </c>
      <c r="AF95" s="65" t="n">
        <f aca="false">IFERROR(('WB GDP current US$ old'!AF95/1000000000)/'WB GDP constant US$ old'!AF95,"")</f>
        <v>0.293049573280291</v>
      </c>
      <c r="AG95" s="65" t="n">
        <f aca="false">IFERROR(('WB GDP current US$ old'!AG95/1000000000)/'WB GDP constant US$ old'!AG95,"")</f>
        <v>0.312218868506084</v>
      </c>
      <c r="AH95" s="65" t="n">
        <f aca="false">IFERROR(('WB GDP current US$ old'!AH95/1000000000)/'WB GDP constant US$ old'!AH95,"")</f>
        <v>0.322176732099795</v>
      </c>
      <c r="AI95" s="65" t="n">
        <f aca="false">IFERROR(('WB GDP current US$ old'!AI95/1000000000)/'WB GDP constant US$ old'!AI95,"")</f>
        <v>0.284223414994611</v>
      </c>
      <c r="AJ95" s="65" t="n">
        <f aca="false">IFERROR(('WB GDP current US$ old'!AJ95/1000000000)/'WB GDP constant US$ old'!AJ95,"")</f>
        <v>0.337129634135072</v>
      </c>
      <c r="AK95" s="65" t="n">
        <f aca="false">IFERROR(('WB GDP current US$ old'!AK95/1000000000)/'WB GDP constant US$ old'!AK95,"")</f>
        <v>0.356946264883769</v>
      </c>
      <c r="AL95" s="65" t="n">
        <f aca="false">IFERROR(('WB GDP current US$ old'!AL95/1000000000)/'WB GDP constant US$ old'!AL95,"")</f>
        <v>0.375008427626861</v>
      </c>
      <c r="AM95" s="65" t="n">
        <f aca="false">IFERROR(('WB GDP current US$ old'!AM95/1000000000)/'WB GDP constant US$ old'!AM95,"")</f>
        <v>0.410532069018369</v>
      </c>
      <c r="AN95" s="65" t="n">
        <f aca="false">IFERROR(('WB GDP current US$ old'!AN95/1000000000)/'WB GDP constant US$ old'!AN95,"")</f>
        <v>0.441555731603364</v>
      </c>
      <c r="AO95" s="65" t="n">
        <f aca="false">IFERROR(('WB GDP current US$ old'!AO95/1000000000)/'WB GDP constant US$ old'!AO95,"")</f>
        <v>0.458702961972745</v>
      </c>
      <c r="AP95" s="65" t="n">
        <f aca="false">IFERROR(('WB GDP current US$ old'!AP95/1000000000)/'WB GDP constant US$ old'!AP95,"")</f>
        <v>0.498831703420045</v>
      </c>
      <c r="AQ95" s="65" t="n">
        <f aca="false">IFERROR(('WB GDP current US$ old'!AQ95/1000000000)/'WB GDP constant US$ old'!AQ95,"")</f>
        <v>0.517983267987629</v>
      </c>
      <c r="AR95" s="65" t="n">
        <f aca="false">IFERROR(('WB GDP current US$ old'!AR95/1000000000)/'WB GDP constant US$ old'!AR95,"")</f>
        <v>0.47109505367371</v>
      </c>
      <c r="AS95" s="65" t="n">
        <f aca="false">IFERROR(('WB GDP current US$ old'!AS95/1000000000)/'WB GDP constant US$ old'!AS95,"")</f>
        <v>0.478772950158082</v>
      </c>
      <c r="AT95" s="65" t="n">
        <f aca="false">IFERROR(('WB GDP current US$ old'!AT95/1000000000)/'WB GDP constant US$ old'!AT95,"")</f>
        <v>0.453645461654054</v>
      </c>
      <c r="AU95" s="65" t="n">
        <f aca="false">IFERROR(('WB GDP current US$ old'!AU95/1000000000)/'WB GDP constant US$ old'!AU95,"")</f>
        <v>0.48518150225603</v>
      </c>
      <c r="AV95" s="65" t="n">
        <f aca="false">IFERROR(('WB GDP current US$ old'!AV95/1000000000)/'WB GDP constant US$ old'!AV95,"")</f>
        <v>0.499193807888748</v>
      </c>
      <c r="AW95" s="65" t="n">
        <f aca="false">IFERROR(('WB GDP current US$ old'!AW95/1000000000)/'WB GDP constant US$ old'!AW95,"")</f>
        <v>0.529156313259916</v>
      </c>
      <c r="AX95" s="65" t="n">
        <f aca="false">IFERROR(('WB GDP current US$ old'!AX95/1000000000)/'WB GDP constant US$ old'!AX95,"")</f>
        <v>0.581861308974639</v>
      </c>
      <c r="AY95" s="65" t="n">
        <f aca="false">IFERROR(('WB GDP current US$ old'!AY95/1000000000)/'WB GDP constant US$ old'!AY95,"")</f>
        <v>0.613433915504946</v>
      </c>
      <c r="AZ95" s="65" t="n">
        <f aca="false">IFERROR(('WB GDP current US$ old'!AZ95/1000000000)/'WB GDP constant US$ old'!AZ95,"")</f>
        <v>0.651153140734266</v>
      </c>
      <c r="BA95" s="65" t="n">
        <f aca="false">IFERROR(('WB GDP current US$ old'!BA95/1000000000)/'WB GDP constant US$ old'!BA95,"")</f>
        <v>0.723306501641297</v>
      </c>
      <c r="BB95" s="65" t="n">
        <f aca="false">IFERROR(('WB GDP current US$ old'!BB95/1000000000)/'WB GDP constant US$ old'!BB95,"")</f>
        <v>0.693730605585982</v>
      </c>
      <c r="BC95" s="65" t="n">
        <f aca="false">IFERROR(('WB GDP current US$ old'!BC95/1000000000)/'WB GDP constant US$ old'!BC95,"")</f>
        <v>0.738797598308707</v>
      </c>
      <c r="BD95" s="65" t="n">
        <f aca="false">IFERROR(('WB GDP current US$ old'!BD95/1000000000)/'WB GDP constant US$ old'!BD95,"")</f>
        <v>0.817660302913132</v>
      </c>
      <c r="BE95" s="65" t="n">
        <f aca="false">IFERROR(('WB GDP current US$ old'!BE95/1000000000)/'WB GDP constant US$ old'!BE95,"")</f>
        <v>0.839628924861536</v>
      </c>
      <c r="BF95" s="65" t="n">
        <f aca="false">IFERROR(('WB GDP current US$ old'!BF95/1000000000)/'WB GDP constant US$ old'!BF95,"")</f>
        <v>0.851599058269132</v>
      </c>
      <c r="BG95" s="65" t="n">
        <f aca="false">IFERROR(('WB GDP current US$ old'!BG95/1000000000)/'WB GDP constant US$ old'!BG95,"")</f>
        <v>0.890072996418225</v>
      </c>
      <c r="BH95" s="65" t="n">
        <f aca="false">IFERROR(('WB GDP current US$ old'!BH95/1000000000)/'WB GDP constant US$ old'!BH95,"")</f>
        <v>0.919136701469869</v>
      </c>
      <c r="BI95" s="65" t="n">
        <f aca="false">IFERROR(('WB GDP current US$ old'!BI95/1000000000)/'WB GDP constant US$ old'!BI95,"")</f>
        <v>0.950838874525078</v>
      </c>
      <c r="BJ95" s="65" t="n">
        <f aca="false">IFERROR(('WB GDP current US$ old'!BJ95/1000000000)/'WB GDP constant US$ old'!BJ95,"")</f>
        <v>1.00060242391848</v>
      </c>
      <c r="BK95" s="65" t="n">
        <f aca="false">IFERROR(('WB GDP current US$ old'!BK95/1000000000)/'WB GDP constant US$ old'!BK95,"")</f>
        <v>0.989820328418717</v>
      </c>
      <c r="BL95" s="65" t="n">
        <f aca="false">IFERROR(('WB GDP current US$ old'!BL95/1000000000)/'WB GDP constant US$ old'!BL95,"")</f>
        <v>1</v>
      </c>
    </row>
    <row r="96" customFormat="false" ht="15" hidden="false" customHeight="false" outlineLevel="0" collapsed="false">
      <c r="A96" s="0" t="s">
        <v>685</v>
      </c>
      <c r="B96" s="0" t="s">
        <v>687</v>
      </c>
      <c r="C96" s="0" t="s">
        <v>1057</v>
      </c>
      <c r="D96" s="0" t="s">
        <v>1058</v>
      </c>
      <c r="E96" s="65" t="str">
        <f aca="false">IFERROR(('WB GDP current US$ old'!E96/1000000000)/'WB GDP constant US$ old'!E96,"")</f>
        <v/>
      </c>
      <c r="F96" s="65" t="str">
        <f aca="false">IFERROR(('WB GDP current US$ old'!F96/1000000000)/'WB GDP constant US$ old'!F96,"")</f>
        <v/>
      </c>
      <c r="G96" s="65" t="str">
        <f aca="false">IFERROR(('WB GDP current US$ old'!G96/1000000000)/'WB GDP constant US$ old'!G96,"")</f>
        <v/>
      </c>
      <c r="H96" s="65" t="str">
        <f aca="false">IFERROR(('WB GDP current US$ old'!H96/1000000000)/'WB GDP constant US$ old'!H96,"")</f>
        <v/>
      </c>
      <c r="I96" s="65" t="str">
        <f aca="false">IFERROR(('WB GDP current US$ old'!I96/1000000000)/'WB GDP constant US$ old'!I96,"")</f>
        <v/>
      </c>
      <c r="J96" s="65" t="str">
        <f aca="false">IFERROR(('WB GDP current US$ old'!J96/1000000000)/'WB GDP constant US$ old'!J96,"")</f>
        <v/>
      </c>
      <c r="K96" s="65" t="str">
        <f aca="false">IFERROR(('WB GDP current US$ old'!K96/1000000000)/'WB GDP constant US$ old'!K96,"")</f>
        <v/>
      </c>
      <c r="L96" s="65" t="str">
        <f aca="false">IFERROR(('WB GDP current US$ old'!L96/1000000000)/'WB GDP constant US$ old'!L96,"")</f>
        <v/>
      </c>
      <c r="M96" s="65" t="str">
        <f aca="false">IFERROR(('WB GDP current US$ old'!M96/1000000000)/'WB GDP constant US$ old'!M96,"")</f>
        <v/>
      </c>
      <c r="N96" s="65" t="str">
        <f aca="false">IFERROR(('WB GDP current US$ old'!N96/1000000000)/'WB GDP constant US$ old'!N96,"")</f>
        <v/>
      </c>
      <c r="O96" s="65" t="str">
        <f aca="false">IFERROR(('WB GDP current US$ old'!O96/1000000000)/'WB GDP constant US$ old'!O96,"")</f>
        <v/>
      </c>
      <c r="P96" s="65" t="str">
        <f aca="false">IFERROR(('WB GDP current US$ old'!P96/1000000000)/'WB GDP constant US$ old'!P96,"")</f>
        <v/>
      </c>
      <c r="Q96" s="65" t="str">
        <f aca="false">IFERROR(('WB GDP current US$ old'!Q96/1000000000)/'WB GDP constant US$ old'!Q96,"")</f>
        <v/>
      </c>
      <c r="R96" s="65" t="str">
        <f aca="false">IFERROR(('WB GDP current US$ old'!R96/1000000000)/'WB GDP constant US$ old'!R96,"")</f>
        <v/>
      </c>
      <c r="S96" s="65" t="str">
        <f aca="false">IFERROR(('WB GDP current US$ old'!S96/1000000000)/'WB GDP constant US$ old'!S96,"")</f>
        <v/>
      </c>
      <c r="T96" s="65" t="str">
        <f aca="false">IFERROR(('WB GDP current US$ old'!T96/1000000000)/'WB GDP constant US$ old'!T96,"")</f>
        <v/>
      </c>
      <c r="U96" s="65" t="str">
        <f aca="false">IFERROR(('WB GDP current US$ old'!U96/1000000000)/'WB GDP constant US$ old'!U96,"")</f>
        <v/>
      </c>
      <c r="V96" s="65" t="str">
        <f aca="false">IFERROR(('WB GDP current US$ old'!V96/1000000000)/'WB GDP constant US$ old'!V96,"")</f>
        <v/>
      </c>
      <c r="W96" s="65" t="str">
        <f aca="false">IFERROR(('WB GDP current US$ old'!W96/1000000000)/'WB GDP constant US$ old'!W96,"")</f>
        <v/>
      </c>
      <c r="X96" s="65" t="str">
        <f aca="false">IFERROR(('WB GDP current US$ old'!X96/1000000000)/'WB GDP constant US$ old'!X96,"")</f>
        <v/>
      </c>
      <c r="Y96" s="65" t="str">
        <f aca="false">IFERROR(('WB GDP current US$ old'!Y96/1000000000)/'WB GDP constant US$ old'!Y96,"")</f>
        <v/>
      </c>
      <c r="Z96" s="65" t="str">
        <f aca="false">IFERROR(('WB GDP current US$ old'!Z96/1000000000)/'WB GDP constant US$ old'!Z96,"")</f>
        <v/>
      </c>
      <c r="AA96" s="65" t="str">
        <f aca="false">IFERROR(('WB GDP current US$ old'!AA96/1000000000)/'WB GDP constant US$ old'!AA96,"")</f>
        <v/>
      </c>
      <c r="AB96" s="65" t="str">
        <f aca="false">IFERROR(('WB GDP current US$ old'!AB96/1000000000)/'WB GDP constant US$ old'!AB96,"")</f>
        <v/>
      </c>
      <c r="AC96" s="65" t="str">
        <f aca="false">IFERROR(('WB GDP current US$ old'!AC96/1000000000)/'WB GDP constant US$ old'!AC96,"")</f>
        <v/>
      </c>
      <c r="AD96" s="65" t="str">
        <f aca="false">IFERROR(('WB GDP current US$ old'!AD96/1000000000)/'WB GDP constant US$ old'!AD96,"")</f>
        <v/>
      </c>
      <c r="AE96" s="65" t="str">
        <f aca="false">IFERROR(('WB GDP current US$ old'!AE96/1000000000)/'WB GDP constant US$ old'!AE96,"")</f>
        <v/>
      </c>
      <c r="AF96" s="65" t="str">
        <f aca="false">IFERROR(('WB GDP current US$ old'!AF96/1000000000)/'WB GDP constant US$ old'!AF96,"")</f>
        <v/>
      </c>
      <c r="AG96" s="65" t="str">
        <f aca="false">IFERROR(('WB GDP current US$ old'!AG96/1000000000)/'WB GDP constant US$ old'!AG96,"")</f>
        <v/>
      </c>
      <c r="AH96" s="65" t="str">
        <f aca="false">IFERROR(('WB GDP current US$ old'!AH96/1000000000)/'WB GDP constant US$ old'!AH96,"")</f>
        <v/>
      </c>
      <c r="AI96" s="65" t="str">
        <f aca="false">IFERROR(('WB GDP current US$ old'!AI96/1000000000)/'WB GDP constant US$ old'!AI96,"")</f>
        <v/>
      </c>
      <c r="AJ96" s="65" t="str">
        <f aca="false">IFERROR(('WB GDP current US$ old'!AJ96/1000000000)/'WB GDP constant US$ old'!AJ96,"")</f>
        <v/>
      </c>
      <c r="AK96" s="65" t="str">
        <f aca="false">IFERROR(('WB GDP current US$ old'!AK96/1000000000)/'WB GDP constant US$ old'!AK96,"")</f>
        <v/>
      </c>
      <c r="AL96" s="65" t="str">
        <f aca="false">IFERROR(('WB GDP current US$ old'!AL96/1000000000)/'WB GDP constant US$ old'!AL96,"")</f>
        <v/>
      </c>
      <c r="AM96" s="65" t="str">
        <f aca="false">IFERROR(('WB GDP current US$ old'!AM96/1000000000)/'WB GDP constant US$ old'!AM96,"")</f>
        <v/>
      </c>
      <c r="AN96" s="65" t="str">
        <f aca="false">IFERROR(('WB GDP current US$ old'!AN96/1000000000)/'WB GDP constant US$ old'!AN96,"")</f>
        <v/>
      </c>
      <c r="AO96" s="65" t="str">
        <f aca="false">IFERROR(('WB GDP current US$ old'!AO96/1000000000)/'WB GDP constant US$ old'!AO96,"")</f>
        <v/>
      </c>
      <c r="AP96" s="65" t="str">
        <f aca="false">IFERROR(('WB GDP current US$ old'!AP96/1000000000)/'WB GDP constant US$ old'!AP96,"")</f>
        <v/>
      </c>
      <c r="AQ96" s="65" t="str">
        <f aca="false">IFERROR(('WB GDP current US$ old'!AQ96/1000000000)/'WB GDP constant US$ old'!AQ96,"")</f>
        <v/>
      </c>
      <c r="AR96" s="65" t="str">
        <f aca="false">IFERROR(('WB GDP current US$ old'!AR96/1000000000)/'WB GDP constant US$ old'!AR96,"")</f>
        <v/>
      </c>
      <c r="AS96" s="65" t="str">
        <f aca="false">IFERROR(('WB GDP current US$ old'!AS96/1000000000)/'WB GDP constant US$ old'!AS96,"")</f>
        <v/>
      </c>
      <c r="AT96" s="65" t="str">
        <f aca="false">IFERROR(('WB GDP current US$ old'!AT96/1000000000)/'WB GDP constant US$ old'!AT96,"")</f>
        <v/>
      </c>
      <c r="AU96" s="65" t="str">
        <f aca="false">IFERROR(('WB GDP current US$ old'!AU96/1000000000)/'WB GDP constant US$ old'!AU96,"")</f>
        <v/>
      </c>
      <c r="AV96" s="65" t="str">
        <f aca="false">IFERROR(('WB GDP current US$ old'!AV96/1000000000)/'WB GDP constant US$ old'!AV96,"")</f>
        <v/>
      </c>
      <c r="AW96" s="65" t="str">
        <f aca="false">IFERROR(('WB GDP current US$ old'!AW96/1000000000)/'WB GDP constant US$ old'!AW96,"")</f>
        <v/>
      </c>
      <c r="AX96" s="65" t="str">
        <f aca="false">IFERROR(('WB GDP current US$ old'!AX96/1000000000)/'WB GDP constant US$ old'!AX96,"")</f>
        <v/>
      </c>
      <c r="AY96" s="65" t="str">
        <f aca="false">IFERROR(('WB GDP current US$ old'!AY96/1000000000)/'WB GDP constant US$ old'!AY96,"")</f>
        <v/>
      </c>
      <c r="AZ96" s="65" t="str">
        <f aca="false">IFERROR(('WB GDP current US$ old'!AZ96/1000000000)/'WB GDP constant US$ old'!AZ96,"")</f>
        <v/>
      </c>
      <c r="BA96" s="65" t="str">
        <f aca="false">IFERROR(('WB GDP current US$ old'!BA96/1000000000)/'WB GDP constant US$ old'!BA96,"")</f>
        <v/>
      </c>
      <c r="BB96" s="65" t="str">
        <f aca="false">IFERROR(('WB GDP current US$ old'!BB96/1000000000)/'WB GDP constant US$ old'!BB96,"")</f>
        <v/>
      </c>
      <c r="BC96" s="65" t="str">
        <f aca="false">IFERROR(('WB GDP current US$ old'!BC96/1000000000)/'WB GDP constant US$ old'!BC96,"")</f>
        <v/>
      </c>
      <c r="BD96" s="65" t="str">
        <f aca="false">IFERROR(('WB GDP current US$ old'!BD96/1000000000)/'WB GDP constant US$ old'!BD96,"")</f>
        <v/>
      </c>
      <c r="BE96" s="65" t="str">
        <f aca="false">IFERROR(('WB GDP current US$ old'!BE96/1000000000)/'WB GDP constant US$ old'!BE96,"")</f>
        <v/>
      </c>
      <c r="BF96" s="65" t="str">
        <f aca="false">IFERROR(('WB GDP current US$ old'!BF96/1000000000)/'WB GDP constant US$ old'!BF96,"")</f>
        <v/>
      </c>
      <c r="BG96" s="65" t="str">
        <f aca="false">IFERROR(('WB GDP current US$ old'!BG96/1000000000)/'WB GDP constant US$ old'!BG96,"")</f>
        <v/>
      </c>
      <c r="BH96" s="65" t="str">
        <f aca="false">IFERROR(('WB GDP current US$ old'!BH96/1000000000)/'WB GDP constant US$ old'!BH96,"")</f>
        <v/>
      </c>
      <c r="BI96" s="65" t="str">
        <f aca="false">IFERROR(('WB GDP current US$ old'!BI96/1000000000)/'WB GDP constant US$ old'!BI96,"")</f>
        <v/>
      </c>
      <c r="BJ96" s="65" t="str">
        <f aca="false">IFERROR(('WB GDP current US$ old'!BJ96/1000000000)/'WB GDP constant US$ old'!BJ96,"")</f>
        <v/>
      </c>
      <c r="BK96" s="65" t="str">
        <f aca="false">IFERROR(('WB GDP current US$ old'!BK96/1000000000)/'WB GDP constant US$ old'!BK96,"")</f>
        <v/>
      </c>
      <c r="BL96" s="65" t="str">
        <f aca="false">IFERROR(('WB GDP current US$ old'!BL96/1000000000)/'WB GDP constant US$ old'!BL96,"")</f>
        <v/>
      </c>
    </row>
    <row r="97" customFormat="false" ht="15" hidden="false" customHeight="false" outlineLevel="0" collapsed="false">
      <c r="A97" s="0" t="s">
        <v>81</v>
      </c>
      <c r="B97" s="0" t="s">
        <v>316</v>
      </c>
      <c r="C97" s="0" t="s">
        <v>1057</v>
      </c>
      <c r="D97" s="0" t="s">
        <v>1058</v>
      </c>
      <c r="E97" s="65" t="n">
        <f aca="false">IFERROR(('WB GDP current US$ old'!E97/1000000000)/'WB GDP constant US$ old'!E97,"")</f>
        <v>0.107231165562687</v>
      </c>
      <c r="F97" s="65" t="n">
        <f aca="false">IFERROR(('WB GDP current US$ old'!F97/1000000000)/'WB GDP constant US$ old'!F97,"")</f>
        <v>0.11183513957156</v>
      </c>
      <c r="G97" s="65" t="n">
        <f aca="false">IFERROR(('WB GDP current US$ old'!G97/1000000000)/'WB GDP constant US$ old'!G97,"")</f>
        <v>0.116029025129841</v>
      </c>
      <c r="H97" s="65" t="n">
        <f aca="false">IFERROR(('WB GDP current US$ old'!H97/1000000000)/'WB GDP constant US$ old'!H97,"")</f>
        <v>0.119248811333821</v>
      </c>
      <c r="I97" s="65" t="n">
        <f aca="false">IFERROR(('WB GDP current US$ old'!I97/1000000000)/'WB GDP constant US$ old'!I97,"")</f>
        <v>0.118670021915269</v>
      </c>
      <c r="J97" s="65" t="n">
        <f aca="false">IFERROR(('WB GDP current US$ old'!J97/1000000000)/'WB GDP constant US$ old'!J97,"")</f>
        <v>0.117529545150515</v>
      </c>
      <c r="K97" s="65" t="n">
        <f aca="false">IFERROR(('WB GDP current US$ old'!K97/1000000000)/'WB GDP constant US$ old'!K97,"")</f>
        <v>0.119787697962065</v>
      </c>
      <c r="L97" s="65" t="n">
        <f aca="false">IFERROR(('WB GDP current US$ old'!L97/1000000000)/'WB GDP constant US$ old'!L97,"")</f>
        <v>0.125614658128161</v>
      </c>
      <c r="M97" s="65" t="n">
        <f aca="false">IFERROR(('WB GDP current US$ old'!M97/1000000000)/'WB GDP constant US$ old'!M97,"")</f>
        <v>0.114188209102987</v>
      </c>
      <c r="N97" s="65" t="n">
        <f aca="false">IFERROR(('WB GDP current US$ old'!N97/1000000000)/'WB GDP constant US$ old'!N97,"")</f>
        <v>0.115804924188284</v>
      </c>
      <c r="O97" s="65" t="n">
        <f aca="false">IFERROR(('WB GDP current US$ old'!O97/1000000000)/'WB GDP constant US$ old'!O97,"")</f>
        <v>0.11932090121697</v>
      </c>
      <c r="P97" s="65" t="n">
        <f aca="false">IFERROR(('WB GDP current US$ old'!P97/1000000000)/'WB GDP constant US$ old'!P97,"")</f>
        <v>0.121876300221993</v>
      </c>
      <c r="Q97" s="65" t="n">
        <f aca="false">IFERROR(('WB GDP current US$ old'!Q97/1000000000)/'WB GDP constant US$ old'!Q97,"")</f>
        <v>0.127547231647726</v>
      </c>
      <c r="R97" s="65" t="n">
        <f aca="false">IFERROR(('WB GDP current US$ old'!R97/1000000000)/'WB GDP constant US$ old'!R97,"")</f>
        <v>0.135543722008902</v>
      </c>
      <c r="S97" s="65" t="n">
        <f aca="false">IFERROR(('WB GDP current US$ old'!S97/1000000000)/'WB GDP constant US$ old'!S97,"")</f>
        <v>0.177865107718734</v>
      </c>
      <c r="T97" s="65" t="n">
        <f aca="false">IFERROR(('WB GDP current US$ old'!T97/1000000000)/'WB GDP constant US$ old'!T97,"")</f>
        <v>0.186942102033162</v>
      </c>
      <c r="U97" s="65" t="n">
        <f aca="false">IFERROR(('WB GDP current US$ old'!U97/1000000000)/'WB GDP constant US$ old'!U97,"")</f>
        <v>0.169097559458515</v>
      </c>
      <c r="V97" s="65" t="n">
        <f aca="false">IFERROR(('WB GDP current US$ old'!V97/1000000000)/'WB GDP constant US$ old'!V97,"")</f>
        <v>0.171937663236677</v>
      </c>
      <c r="W97" s="65" t="n">
        <f aca="false">IFERROR(('WB GDP current US$ old'!W97/1000000000)/'WB GDP constant US$ old'!W97,"")</f>
        <v>0.197363436487671</v>
      </c>
      <c r="X97" s="65" t="n">
        <f aca="false">IFERROR(('WB GDP current US$ old'!X97/1000000000)/'WB GDP constant US$ old'!X97,"")</f>
        <v>0.21031628054237</v>
      </c>
      <c r="Y97" s="65" t="n">
        <f aca="false">IFERROR(('WB GDP current US$ old'!Y97/1000000000)/'WB GDP constant US$ old'!Y97,"")</f>
        <v>0.235089000392293</v>
      </c>
      <c r="Z97" s="65" t="n">
        <f aca="false">IFERROR(('WB GDP current US$ old'!Z97/1000000000)/'WB GDP constant US$ old'!Z97,"")</f>
        <v>0.219012144288386</v>
      </c>
      <c r="AA97" s="65" t="n">
        <f aca="false">IFERROR(('WB GDP current US$ old'!AA97/1000000000)/'WB GDP constant US$ old'!AA97,"")</f>
        <v>0.213205937234749</v>
      </c>
      <c r="AB97" s="65" t="n">
        <f aca="false">IFERROR(('WB GDP current US$ old'!AB97/1000000000)/'WB GDP constant US$ old'!AB97,"")</f>
        <v>0.232223234406756</v>
      </c>
      <c r="AC97" s="65" t="n">
        <f aca="false">IFERROR(('WB GDP current US$ old'!AC97/1000000000)/'WB GDP constant US$ old'!AC97,"")</f>
        <v>0.218684165531473</v>
      </c>
      <c r="AD97" s="65" t="n">
        <f aca="false">IFERROR(('WB GDP current US$ old'!AD97/1000000000)/'WB GDP constant US$ old'!AD97,"")</f>
        <v>0.221297378152494</v>
      </c>
      <c r="AE97" s="65" t="n">
        <f aca="false">IFERROR(('WB GDP current US$ old'!AE97/1000000000)/'WB GDP constant US$ old'!AE97,"")</f>
        <v>0.248502267470267</v>
      </c>
      <c r="AF97" s="65" t="n">
        <f aca="false">IFERROR(('WB GDP current US$ old'!AF97/1000000000)/'WB GDP constant US$ old'!AF97,"")</f>
        <v>0.173053056482318</v>
      </c>
      <c r="AG97" s="65" t="n">
        <f aca="false">IFERROR(('WB GDP current US$ old'!AG97/1000000000)/'WB GDP constant US$ old'!AG97,"")</f>
        <v>0.209693782538802</v>
      </c>
      <c r="AH97" s="65" t="n">
        <f aca="false">IFERROR(('WB GDP current US$ old'!AH97/1000000000)/'WB GDP constant US$ old'!AH97,"")</f>
        <v>0.202405389222335</v>
      </c>
      <c r="AI97" s="65" t="n">
        <f aca="false">IFERROR(('WB GDP current US$ old'!AI97/1000000000)/'WB GDP constant US$ old'!AI97,"")</f>
        <v>0.218049193127354</v>
      </c>
      <c r="AJ97" s="65" t="n">
        <f aca="false">IFERROR(('WB GDP current US$ old'!AJ97/1000000000)/'WB GDP constant US$ old'!AJ97,"")</f>
        <v>0.180685097544675</v>
      </c>
      <c r="AK97" s="65" t="n">
        <f aca="false">IFERROR(('WB GDP current US$ old'!AK97/1000000000)/'WB GDP constant US$ old'!AK97,"")</f>
        <v>0.179723511108846</v>
      </c>
      <c r="AL97" s="65" t="n">
        <f aca="false">IFERROR(('WB GDP current US$ old'!AL97/1000000000)/'WB GDP constant US$ old'!AL97,"")</f>
        <v>0.201955063596459</v>
      </c>
      <c r="AM97" s="65" t="n">
        <f aca="false">IFERROR(('WB GDP current US$ old'!AM97/1000000000)/'WB GDP constant US$ old'!AM97,"")</f>
        <v>0.221635476827934</v>
      </c>
      <c r="AN97" s="65" t="n">
        <f aca="false">IFERROR(('WB GDP current US$ old'!AN97/1000000000)/'WB GDP constant US$ old'!AN97,"")</f>
        <v>0.242522924254107</v>
      </c>
      <c r="AO97" s="65" t="n">
        <f aca="false">IFERROR(('WB GDP current US$ old'!AO97/1000000000)/'WB GDP constant US$ old'!AO97,"")</f>
        <v>0.254927908361766</v>
      </c>
      <c r="AP97" s="65" t="n">
        <f aca="false">IFERROR(('WB GDP current US$ old'!AP97/1000000000)/'WB GDP constant US$ old'!AP97,"")</f>
        <v>0.254973251174068</v>
      </c>
      <c r="AQ97" s="65" t="n">
        <f aca="false">IFERROR(('WB GDP current US$ old'!AQ97/1000000000)/'WB GDP constant US$ old'!AQ97,"")</f>
        <v>0.248386187035002</v>
      </c>
      <c r="AR97" s="65" t="n">
        <f aca="false">IFERROR(('WB GDP current US$ old'!AR97/1000000000)/'WB GDP constant US$ old'!AR97,"")</f>
        <v>0.233587427023512</v>
      </c>
      <c r="AS97" s="65" t="n">
        <f aca="false">IFERROR(('WB GDP current US$ old'!AS97/1000000000)/'WB GDP constant US$ old'!AS97,"")</f>
        <v>0.24292301892463</v>
      </c>
      <c r="AT97" s="65" t="n">
        <f aca="false">IFERROR(('WB GDP current US$ old'!AT97/1000000000)/'WB GDP constant US$ old'!AT97,"")</f>
        <v>0.237342210243707</v>
      </c>
      <c r="AU97" s="65" t="n">
        <f aca="false">IFERROR(('WB GDP current US$ old'!AU97/1000000000)/'WB GDP constant US$ old'!AU97,"")</f>
        <v>0.239285694450174</v>
      </c>
      <c r="AV97" s="65" t="n">
        <f aca="false">IFERROR(('WB GDP current US$ old'!AV97/1000000000)/'WB GDP constant US$ old'!AV97,"")</f>
        <v>0.246423544253379</v>
      </c>
      <c r="AW97" s="65" t="n">
        <f aca="false">IFERROR(('WB GDP current US$ old'!AW97/1000000000)/'WB GDP constant US$ old'!AW97,"")</f>
        <v>0.257242552690152</v>
      </c>
      <c r="AX97" s="65" t="n">
        <f aca="false">IFERROR(('WB GDP current US$ old'!AX97/1000000000)/'WB GDP constant US$ old'!AX97,"")</f>
        <v>0.274705031684378</v>
      </c>
      <c r="AY97" s="65" t="n">
        <f aca="false">IFERROR(('WB GDP current US$ old'!AY97/1000000000)/'WB GDP constant US$ old'!AY97,"")</f>
        <v>0.753866274898764</v>
      </c>
      <c r="AZ97" s="65" t="n">
        <f aca="false">IFERROR(('WB GDP current US$ old'!AZ97/1000000000)/'WB GDP constant US$ old'!AZ97,"")</f>
        <v>0.807063726707538</v>
      </c>
      <c r="BA97" s="65" t="n">
        <f aca="false">IFERROR(('WB GDP current US$ old'!BA97/1000000000)/'WB GDP constant US$ old'!BA97,"")</f>
        <v>0.878591817497192</v>
      </c>
      <c r="BB97" s="65" t="n">
        <f aca="false">IFERROR(('WB GDP current US$ old'!BB97/1000000000)/'WB GDP constant US$ old'!BB97,"")</f>
        <v>0.887342132981504</v>
      </c>
      <c r="BC97" s="65" t="n">
        <f aca="false">IFERROR(('WB GDP current US$ old'!BC97/1000000000)/'WB GDP constant US$ old'!BC97,"")</f>
        <v>0.924013550440738</v>
      </c>
      <c r="BD97" s="65" t="n">
        <f aca="false">IFERROR(('WB GDP current US$ old'!BD97/1000000000)/'WB GDP constant US$ old'!BD97,"")</f>
        <v>0.944505201351717</v>
      </c>
      <c r="BE97" s="65" t="n">
        <f aca="false">IFERROR(('WB GDP current US$ old'!BE97/1000000000)/'WB GDP constant US$ old'!BE97,"")</f>
        <v>0.98750837766036</v>
      </c>
      <c r="BF97" s="65" t="n">
        <f aca="false">IFERROR(('WB GDP current US$ old'!BF97/1000000000)/'WB GDP constant US$ old'!BF97,"")</f>
        <v>0.97725481495561</v>
      </c>
      <c r="BG97" s="65" t="n">
        <f aca="false">IFERROR(('WB GDP current US$ old'!BG97/1000000000)/'WB GDP constant US$ old'!BG97,"")</f>
        <v>0.951792461890415</v>
      </c>
      <c r="BH97" s="65" t="n">
        <f aca="false">IFERROR(('WB GDP current US$ old'!BH97/1000000000)/'WB GDP constant US$ old'!BH97,"")</f>
        <v>0.980145025284976</v>
      </c>
      <c r="BI97" s="65" t="n">
        <f aca="false">IFERROR(('WB GDP current US$ old'!BI97/1000000000)/'WB GDP constant US$ old'!BI97,"")</f>
        <v>0.988948154323069</v>
      </c>
      <c r="BJ97" s="65" t="n">
        <f aca="false">IFERROR(('WB GDP current US$ old'!BJ97/1000000000)/'WB GDP constant US$ old'!BJ97,"")</f>
        <v>1.00980511845717</v>
      </c>
      <c r="BK97" s="65" t="n">
        <f aca="false">IFERROR(('WB GDP current US$ old'!BK97/1000000000)/'WB GDP constant US$ old'!BK97,"")</f>
        <v>0.974902261835685</v>
      </c>
      <c r="BL97" s="65" t="n">
        <f aca="false">IFERROR(('WB GDP current US$ old'!BL97/1000000000)/'WB GDP constant US$ old'!BL97,"")</f>
        <v>1</v>
      </c>
    </row>
    <row r="98" customFormat="false" ht="15" hidden="false" customHeight="false" outlineLevel="0" collapsed="false">
      <c r="A98" s="0" t="s">
        <v>1085</v>
      </c>
      <c r="B98" s="0" t="s">
        <v>1086</v>
      </c>
      <c r="C98" s="0" t="s">
        <v>1057</v>
      </c>
      <c r="D98" s="0" t="s">
        <v>1058</v>
      </c>
      <c r="E98" s="65" t="n">
        <f aca="false">IFERROR(('WB GDP current US$ old'!E98/1000000000)/'WB GDP constant US$ old'!E98,"")</f>
        <v>0.114773040677046</v>
      </c>
      <c r="F98" s="65" t="n">
        <f aca="false">IFERROR(('WB GDP current US$ old'!F98/1000000000)/'WB GDP constant US$ old'!F98,"")</f>
        <v>0.116015569361529</v>
      </c>
      <c r="G98" s="65" t="n">
        <f aca="false">IFERROR(('WB GDP current US$ old'!G98/1000000000)/'WB GDP constant US$ old'!G98,"")</f>
        <v>0.118282092753028</v>
      </c>
      <c r="H98" s="65" t="n">
        <f aca="false">IFERROR(('WB GDP current US$ old'!H98/1000000000)/'WB GDP constant US$ old'!H98,"")</f>
        <v>0.120812689285535</v>
      </c>
      <c r="I98" s="65" t="n">
        <f aca="false">IFERROR(('WB GDP current US$ old'!I98/1000000000)/'WB GDP constant US$ old'!I98,"")</f>
        <v>0.123776650554446</v>
      </c>
      <c r="J98" s="65" t="n">
        <f aca="false">IFERROR(('WB GDP current US$ old'!J98/1000000000)/'WB GDP constant US$ old'!J98,"")</f>
        <v>0.12739772080952</v>
      </c>
      <c r="K98" s="65" t="n">
        <f aca="false">IFERROR(('WB GDP current US$ old'!K98/1000000000)/'WB GDP constant US$ old'!K98,"")</f>
        <v>0.131783518803164</v>
      </c>
      <c r="L98" s="65" t="n">
        <f aca="false">IFERROR(('WB GDP current US$ old'!L98/1000000000)/'WB GDP constant US$ old'!L98,"")</f>
        <v>0.135122454886608</v>
      </c>
      <c r="M98" s="65" t="n">
        <f aca="false">IFERROR(('WB GDP current US$ old'!M98/1000000000)/'WB GDP constant US$ old'!M98,"")</f>
        <v>0.137907388070267</v>
      </c>
      <c r="N98" s="65" t="n">
        <f aca="false">IFERROR(('WB GDP current US$ old'!N98/1000000000)/'WB GDP constant US$ old'!N98,"")</f>
        <v>0.143411504072486</v>
      </c>
      <c r="O98" s="65" t="n">
        <f aca="false">IFERROR(('WB GDP current US$ old'!O98/1000000000)/'WB GDP constant US$ old'!O98,"")</f>
        <v>0.152344005769387</v>
      </c>
      <c r="P98" s="65" t="n">
        <f aca="false">IFERROR(('WB GDP current US$ old'!P98/1000000000)/'WB GDP constant US$ old'!P98,"")</f>
        <v>0.162791827683093</v>
      </c>
      <c r="Q98" s="65" t="n">
        <f aca="false">IFERROR(('WB GDP current US$ old'!Q98/1000000000)/'WB GDP constant US$ old'!Q98,"")</f>
        <v>0.178999057503387</v>
      </c>
      <c r="R98" s="65" t="n">
        <f aca="false">IFERROR(('WB GDP current US$ old'!R98/1000000000)/'WB GDP constant US$ old'!R98,"")</f>
        <v>0.203990867442415</v>
      </c>
      <c r="S98" s="65" t="n">
        <f aca="false">IFERROR(('WB GDP current US$ old'!S98/1000000000)/'WB GDP constant US$ old'!S98,"")</f>
        <v>0.22751763113129</v>
      </c>
      <c r="T98" s="65" t="n">
        <f aca="false">IFERROR(('WB GDP current US$ old'!T98/1000000000)/'WB GDP constant US$ old'!T98,"")</f>
        <v>0.254043824683648</v>
      </c>
      <c r="U98" s="65" t="n">
        <f aca="false">IFERROR(('WB GDP current US$ old'!U98/1000000000)/'WB GDP constant US$ old'!U98,"")</f>
        <v>0.263488645171052</v>
      </c>
      <c r="V98" s="65" t="n">
        <f aca="false">IFERROR(('WB GDP current US$ old'!V98/1000000000)/'WB GDP constant US$ old'!V98,"")</f>
        <v>0.287055523487965</v>
      </c>
      <c r="W98" s="65" t="n">
        <f aca="false">IFERROR(('WB GDP current US$ old'!W98/1000000000)/'WB GDP constant US$ old'!W98,"")</f>
        <v>0.330878830108967</v>
      </c>
      <c r="X98" s="65" t="n">
        <f aca="false">IFERROR(('WB GDP current US$ old'!X98/1000000000)/'WB GDP constant US$ old'!X98,"")</f>
        <v>0.36731964025867</v>
      </c>
      <c r="Y98" s="65" t="n">
        <f aca="false">IFERROR(('WB GDP current US$ old'!Y98/1000000000)/'WB GDP constant US$ old'!Y98,"")</f>
        <v>0.403974420314174</v>
      </c>
      <c r="Z98" s="65" t="n">
        <f aca="false">IFERROR(('WB GDP current US$ old'!Z98/1000000000)/'WB GDP constant US$ old'!Z98,"")</f>
        <v>0.402204612227589</v>
      </c>
      <c r="AA98" s="65" t="n">
        <f aca="false">IFERROR(('WB GDP current US$ old'!AA98/1000000000)/'WB GDP constant US$ old'!AA98,"")</f>
        <v>0.398833858809508</v>
      </c>
      <c r="AB98" s="65" t="n">
        <f aca="false">IFERROR(('WB GDP current US$ old'!AB98/1000000000)/'WB GDP constant US$ old'!AB98,"")</f>
        <v>0.401067073553935</v>
      </c>
      <c r="AC98" s="65" t="n">
        <f aca="false">IFERROR(('WB GDP current US$ old'!AC98/1000000000)/'WB GDP constant US$ old'!AC98,"")</f>
        <v>0.4000297770375</v>
      </c>
      <c r="AD98" s="65" t="n">
        <f aca="false">IFERROR(('WB GDP current US$ old'!AD98/1000000000)/'WB GDP constant US$ old'!AD98,"")</f>
        <v>0.405381643753556</v>
      </c>
      <c r="AE98" s="65" t="n">
        <f aca="false">IFERROR(('WB GDP current US$ old'!AE98/1000000000)/'WB GDP constant US$ old'!AE98,"")</f>
        <v>0.476798921973382</v>
      </c>
      <c r="AF98" s="65" t="n">
        <f aca="false">IFERROR(('WB GDP current US$ old'!AF98/1000000000)/'WB GDP constant US$ old'!AF98,"")</f>
        <v>0.533940347112438</v>
      </c>
      <c r="AG98" s="65" t="n">
        <f aca="false">IFERROR(('WB GDP current US$ old'!AG98/1000000000)/'WB GDP constant US$ old'!AG98,"")</f>
        <v>0.573673121347233</v>
      </c>
      <c r="AH98" s="65" t="n">
        <f aca="false">IFERROR(('WB GDP current US$ old'!AH98/1000000000)/'WB GDP constant US$ old'!AH98,"")</f>
        <v>0.577698702633601</v>
      </c>
      <c r="AI98" s="65" t="n">
        <f aca="false">IFERROR(('WB GDP current US$ old'!AI98/1000000000)/'WB GDP constant US$ old'!AI98,"")</f>
        <v>0.62930432963988</v>
      </c>
      <c r="AJ98" s="65" t="n">
        <f aca="false">IFERROR(('WB GDP current US$ old'!AJ98/1000000000)/'WB GDP constant US$ old'!AJ98,"")</f>
        <v>0.655935449634274</v>
      </c>
      <c r="AK98" s="65" t="n">
        <f aca="false">IFERROR(('WB GDP current US$ old'!AK98/1000000000)/'WB GDP constant US$ old'!AK98,"")</f>
        <v>0.691576942564359</v>
      </c>
      <c r="AL98" s="65" t="n">
        <f aca="false">IFERROR(('WB GDP current US$ old'!AL98/1000000000)/'WB GDP constant US$ old'!AL98,"")</f>
        <v>0.688637529494113</v>
      </c>
      <c r="AM98" s="65" t="n">
        <f aca="false">IFERROR(('WB GDP current US$ old'!AM98/1000000000)/'WB GDP constant US$ old'!AM98,"")</f>
        <v>0.715699057509835</v>
      </c>
      <c r="AN98" s="65" t="n">
        <f aca="false">IFERROR(('WB GDP current US$ old'!AN98/1000000000)/'WB GDP constant US$ old'!AN98,"")</f>
        <v>0.772771848791243</v>
      </c>
      <c r="AO98" s="65" t="n">
        <f aca="false">IFERROR(('WB GDP current US$ old'!AO98/1000000000)/'WB GDP constant US$ old'!AO98,"")</f>
        <v>0.757146768732595</v>
      </c>
      <c r="AP98" s="65" t="n">
        <f aca="false">IFERROR(('WB GDP current US$ old'!AP98/1000000000)/'WB GDP constant US$ old'!AP98,"")</f>
        <v>0.722524938071682</v>
      </c>
      <c r="AQ98" s="65" t="n">
        <f aca="false">IFERROR(('WB GDP current US$ old'!AQ98/1000000000)/'WB GDP constant US$ old'!AQ98,"")</f>
        <v>0.706338844346044</v>
      </c>
      <c r="AR98" s="65" t="n">
        <f aca="false">IFERROR(('WB GDP current US$ old'!AR98/1000000000)/'WB GDP constant US$ old'!AR98,"")</f>
        <v>0.718387821480188</v>
      </c>
      <c r="AS98" s="65" t="n">
        <f aca="false">IFERROR(('WB GDP current US$ old'!AS98/1000000000)/'WB GDP constant US$ old'!AS98,"")</f>
        <v>0.704560255440327</v>
      </c>
      <c r="AT98" s="65" t="n">
        <f aca="false">IFERROR(('WB GDP current US$ old'!AT98/1000000000)/'WB GDP constant US$ old'!AT98,"")</f>
        <v>0.687541932332532</v>
      </c>
      <c r="AU98" s="65" t="n">
        <f aca="false">IFERROR(('WB GDP current US$ old'!AU98/1000000000)/'WB GDP constant US$ old'!AU98,"")</f>
        <v>0.705836825413208</v>
      </c>
      <c r="AV98" s="65" t="n">
        <f aca="false">IFERROR(('WB GDP current US$ old'!AV98/1000000000)/'WB GDP constant US$ old'!AV98,"")</f>
        <v>0.774406689669347</v>
      </c>
      <c r="AW98" s="65" t="n">
        <f aca="false">IFERROR(('WB GDP current US$ old'!AW98/1000000000)/'WB GDP constant US$ old'!AW98,"")</f>
        <v>0.83442759446958</v>
      </c>
      <c r="AX98" s="65" t="n">
        <f aca="false">IFERROR(('WB GDP current US$ old'!AX98/1000000000)/'WB GDP constant US$ old'!AX98,"")</f>
        <v>0.858371245026396</v>
      </c>
      <c r="AY98" s="65" t="n">
        <f aca="false">IFERROR(('WB GDP current US$ old'!AY98/1000000000)/'WB GDP constant US$ old'!AY98,"")</f>
        <v>0.879346484642825</v>
      </c>
      <c r="AZ98" s="65" t="n">
        <f aca="false">IFERROR(('WB GDP current US$ old'!AZ98/1000000000)/'WB GDP constant US$ old'!AZ98,"")</f>
        <v>0.936253924398028</v>
      </c>
      <c r="BA98" s="65" t="n">
        <f aca="false">IFERROR(('WB GDP current US$ old'!BA98/1000000000)/'WB GDP constant US$ old'!BA98,"")</f>
        <v>0.991466057735607</v>
      </c>
      <c r="BB98" s="65" t="n">
        <f aca="false">IFERROR(('WB GDP current US$ old'!BB98/1000000000)/'WB GDP constant US$ old'!BB98,"")</f>
        <v>0.96129139271949</v>
      </c>
      <c r="BC98" s="65" t="n">
        <f aca="false">IFERROR(('WB GDP current US$ old'!BC98/1000000000)/'WB GDP constant US$ old'!BC98,"")</f>
        <v>0.978460261715653</v>
      </c>
      <c r="BD98" s="65" t="n">
        <f aca="false">IFERROR(('WB GDP current US$ old'!BD98/1000000000)/'WB GDP constant US$ old'!BD98,"")</f>
        <v>1.03693850304307</v>
      </c>
      <c r="BE98" s="65" t="n">
        <f aca="false">IFERROR(('WB GDP current US$ old'!BE98/1000000000)/'WB GDP constant US$ old'!BE98,"")</f>
        <v>1.02482215831037</v>
      </c>
      <c r="BF98" s="65" t="n">
        <f aca="false">IFERROR(('WB GDP current US$ old'!BF98/1000000000)/'WB GDP constant US$ old'!BF98,"")</f>
        <v>1.0228438206284</v>
      </c>
      <c r="BG98" s="65" t="n">
        <f aca="false">IFERROR(('WB GDP current US$ old'!BG98/1000000000)/'WB GDP constant US$ old'!BG98,"")</f>
        <v>1.0243707300175</v>
      </c>
      <c r="BH98" s="65" t="n">
        <f aca="false">IFERROR(('WB GDP current US$ old'!BH98/1000000000)/'WB GDP constant US$ old'!BH98,"")</f>
        <v>0.945693170853993</v>
      </c>
      <c r="BI98" s="65" t="n">
        <f aca="false">IFERROR(('WB GDP current US$ old'!BI98/1000000000)/'WB GDP constant US$ old'!BI98,"")</f>
        <v>0.949067303174612</v>
      </c>
      <c r="BJ98" s="65" t="n">
        <f aca="false">IFERROR(('WB GDP current US$ old'!BJ98/1000000000)/'WB GDP constant US$ old'!BJ98,"")</f>
        <v>0.96956042854043</v>
      </c>
      <c r="BK98" s="65" t="n">
        <f aca="false">IFERROR(('WB GDP current US$ old'!BK98/1000000000)/'WB GDP constant US$ old'!BK98,"")</f>
        <v>1.00751815779322</v>
      </c>
      <c r="BL98" s="65" t="n">
        <f aca="false">IFERROR(('WB GDP current US$ old'!BL98/1000000000)/'WB GDP constant US$ old'!BL98,"")</f>
        <v>1</v>
      </c>
    </row>
    <row r="99" customFormat="false" ht="15" hidden="false" customHeight="false" outlineLevel="0" collapsed="false">
      <c r="A99" s="0" t="s">
        <v>84</v>
      </c>
      <c r="B99" s="0" t="s">
        <v>319</v>
      </c>
      <c r="C99" s="0" t="s">
        <v>1057</v>
      </c>
      <c r="D99" s="0" t="s">
        <v>1058</v>
      </c>
      <c r="E99" s="65" t="n">
        <f aca="false">IFERROR(('WB GDP current US$ old'!E99/1000000000)/'WB GDP constant US$ old'!E99,"")</f>
        <v>0.0960180805645519</v>
      </c>
      <c r="F99" s="65" t="n">
        <f aca="false">IFERROR(('WB GDP current US$ old'!F99/1000000000)/'WB GDP constant US$ old'!F99,"")</f>
        <v>0.100589637386028</v>
      </c>
      <c r="G99" s="65" t="n">
        <f aca="false">IFERROR(('WB GDP current US$ old'!G99/1000000000)/'WB GDP constant US$ old'!G99,"")</f>
        <v>0.102556175917942</v>
      </c>
      <c r="H99" s="65" t="n">
        <f aca="false">IFERROR(('WB GDP current US$ old'!H99/1000000000)/'WB GDP constant US$ old'!H99,"")</f>
        <v>0.106335573811037</v>
      </c>
      <c r="I99" s="65" t="n">
        <f aca="false">IFERROR(('WB GDP current US$ old'!I99/1000000000)/'WB GDP constant US$ old'!I99,"")</f>
        <v>0.111606012495843</v>
      </c>
      <c r="J99" s="65" t="n">
        <f aca="false">IFERROR(('WB GDP current US$ old'!J99/1000000000)/'WB GDP constant US$ old'!J99,"")</f>
        <v>0.107438362141725</v>
      </c>
      <c r="K99" s="65" t="n">
        <f aca="false">IFERROR(('WB GDP current US$ old'!K99/1000000000)/'WB GDP constant US$ old'!K99,"")</f>
        <v>0.107917940260066</v>
      </c>
      <c r="L99" s="65" t="n">
        <f aca="false">IFERROR(('WB GDP current US$ old'!L99/1000000000)/'WB GDP constant US$ old'!L99,"")</f>
        <v>0.114858954772677</v>
      </c>
      <c r="M99" s="65" t="n">
        <f aca="false">IFERROR(('WB GDP current US$ old'!M99/1000000000)/'WB GDP constant US$ old'!M99,"")</f>
        <v>0.112095291237663</v>
      </c>
      <c r="N99" s="65" t="n">
        <f aca="false">IFERROR(('WB GDP current US$ old'!N99/1000000000)/'WB GDP constant US$ old'!N99,"")</f>
        <v>0.118193308578827</v>
      </c>
      <c r="O99" s="65" t="n">
        <f aca="false">IFERROR(('WB GDP current US$ old'!O99/1000000000)/'WB GDP constant US$ old'!O99,"")</f>
        <v>0.128961046936029</v>
      </c>
      <c r="P99" s="65" t="n">
        <f aca="false">IFERROR(('WB GDP current US$ old'!P99/1000000000)/'WB GDP constant US$ old'!P99,"")</f>
        <v>0.141548800506189</v>
      </c>
      <c r="Q99" s="65" t="n">
        <f aca="false">IFERROR(('WB GDP current US$ old'!Q99/1000000000)/'WB GDP constant US$ old'!Q99,"")</f>
        <v>0.163252245420269</v>
      </c>
      <c r="R99" s="65" t="n">
        <f aca="false">IFERROR(('WB GDP current US$ old'!R99/1000000000)/'WB GDP constant US$ old'!R99,"")</f>
        <v>0.204473123565573</v>
      </c>
      <c r="S99" s="65" t="n">
        <f aca="false">IFERROR(('WB GDP current US$ old'!S99/1000000000)/'WB GDP constant US$ old'!S99,"")</f>
        <v>0.233428662113741</v>
      </c>
      <c r="T99" s="65" t="n">
        <f aca="false">IFERROR(('WB GDP current US$ old'!T99/1000000000)/'WB GDP constant US$ old'!T99,"")</f>
        <v>0.248599017837989</v>
      </c>
      <c r="U99" s="65" t="n">
        <f aca="false">IFERROR(('WB GDP current US$ old'!U99/1000000000)/'WB GDP constant US$ old'!U99,"")</f>
        <v>0.274246125002612</v>
      </c>
      <c r="V99" s="65" t="n">
        <f aca="false">IFERROR(('WB GDP current US$ old'!V99/1000000000)/'WB GDP constant US$ old'!V99,"")</f>
        <v>0.299661777313414</v>
      </c>
      <c r="W99" s="65" t="n">
        <f aca="false">IFERROR(('WB GDP current US$ old'!W99/1000000000)/'WB GDP constant US$ old'!W99,"")</f>
        <v>0.32250017121842</v>
      </c>
      <c r="X99" s="65" t="n">
        <f aca="false">IFERROR(('WB GDP current US$ old'!X99/1000000000)/'WB GDP constant US$ old'!X99,"")</f>
        <v>0.355558945667964</v>
      </c>
      <c r="Y99" s="65" t="n">
        <f aca="false">IFERROR(('WB GDP current US$ old'!Y99/1000000000)/'WB GDP constant US$ old'!Y99,"")</f>
        <v>0.413742254900277</v>
      </c>
      <c r="Z99" s="65" t="n">
        <f aca="false">IFERROR(('WB GDP current US$ old'!Z99/1000000000)/'WB GDP constant US$ old'!Z99,"")</f>
        <v>0.40745535945897</v>
      </c>
      <c r="AA99" s="65" t="n">
        <f aca="false">IFERROR(('WB GDP current US$ old'!AA99/1000000000)/'WB GDP constant US$ old'!AA99,"")</f>
        <v>0.411531224622294</v>
      </c>
      <c r="AB99" s="65" t="n">
        <f aca="false">IFERROR(('WB GDP current US$ old'!AB99/1000000000)/'WB GDP constant US$ old'!AB99,"")</f>
        <v>0.359649804424295</v>
      </c>
      <c r="AC99" s="65" t="n">
        <f aca="false">IFERROR(('WB GDP current US$ old'!AC99/1000000000)/'WB GDP constant US$ old'!AC99,"")</f>
        <v>0.366445042761995</v>
      </c>
      <c r="AD99" s="65" t="n">
        <f aca="false">IFERROR(('WB GDP current US$ old'!AD99/1000000000)/'WB GDP constant US$ old'!AD99,"")</f>
        <v>0.387439397245074</v>
      </c>
      <c r="AE99" s="65" t="n">
        <f aca="false">IFERROR(('WB GDP current US$ old'!AE99/1000000000)/'WB GDP constant US$ old'!AE99,"")</f>
        <v>0.401404598945393</v>
      </c>
      <c r="AF99" s="65" t="n">
        <f aca="false">IFERROR(('WB GDP current US$ old'!AF99/1000000000)/'WB GDP constant US$ old'!AF99,"")</f>
        <v>0.436250149453254</v>
      </c>
      <c r="AG99" s="65" t="n">
        <f aca="false">IFERROR(('WB GDP current US$ old'!AG99/1000000000)/'WB GDP constant US$ old'!AG99,"")</f>
        <v>0.474180347757071</v>
      </c>
      <c r="AH99" s="65" t="n">
        <f aca="false">IFERROR(('WB GDP current US$ old'!AH99/1000000000)/'WB GDP constant US$ old'!AH99,"")</f>
        <v>0.534152505195467</v>
      </c>
      <c r="AI99" s="65" t="n">
        <f aca="false">IFERROR(('WB GDP current US$ old'!AI99/1000000000)/'WB GDP constant US$ old'!AI99,"")</f>
        <v>0.575305589713185</v>
      </c>
      <c r="AJ99" s="65" t="n">
        <f aca="false">IFERROR(('WB GDP current US$ old'!AJ99/1000000000)/'WB GDP constant US$ old'!AJ99,"")</f>
        <v>0.629393727504966</v>
      </c>
      <c r="AK99" s="65" t="n">
        <f aca="false">IFERROR(('WB GDP current US$ old'!AK99/1000000000)/'WB GDP constant US$ old'!AK99,"")</f>
        <v>0.694434255242145</v>
      </c>
      <c r="AL99" s="65" t="n">
        <f aca="false">IFERROR(('WB GDP current US$ old'!AL99/1000000000)/'WB GDP constant US$ old'!AL99,"")</f>
        <v>0.75473272048533</v>
      </c>
      <c r="AM99" s="65" t="n">
        <f aca="false">IFERROR(('WB GDP current US$ old'!AM99/1000000000)/'WB GDP constant US$ old'!AM99,"")</f>
        <v>0.803189011186393</v>
      </c>
      <c r="AN99" s="65" t="n">
        <f aca="false">IFERROR(('WB GDP current US$ old'!AN99/1000000000)/'WB GDP constant US$ old'!AN99,"")</f>
        <v>0.83563693229651</v>
      </c>
      <c r="AO99" s="65" t="n">
        <f aca="false">IFERROR(('WB GDP current US$ old'!AO99/1000000000)/'WB GDP constant US$ old'!AO99,"")</f>
        <v>0.884974163646978</v>
      </c>
      <c r="AP99" s="65" t="n">
        <f aca="false">IFERROR(('WB GDP current US$ old'!AP99/1000000000)/'WB GDP constant US$ old'!AP99,"")</f>
        <v>0.935007573190238</v>
      </c>
      <c r="AQ99" s="65" t="n">
        <f aca="false">IFERROR(('WB GDP current US$ old'!AQ99/1000000000)/'WB GDP constant US$ old'!AQ99,"")</f>
        <v>0.946022628988682</v>
      </c>
      <c r="AR99" s="65" t="n">
        <f aca="false">IFERROR(('WB GDP current US$ old'!AR99/1000000000)/'WB GDP constant US$ old'!AR99,"")</f>
        <v>0.905849643119123</v>
      </c>
      <c r="AS99" s="65" t="n">
        <f aca="false">IFERROR(('WB GDP current US$ old'!AS99/1000000000)/'WB GDP constant US$ old'!AS99,"")</f>
        <v>0.871316900669985</v>
      </c>
      <c r="AT99" s="65" t="n">
        <f aca="false">IFERROR(('WB GDP current US$ old'!AT99/1000000000)/'WB GDP constant US$ old'!AT99,"")</f>
        <v>0.855025891904675</v>
      </c>
      <c r="AU99" s="65" t="n">
        <f aca="false">IFERROR(('WB GDP current US$ old'!AU99/1000000000)/'WB GDP constant US$ old'!AU99,"")</f>
        <v>0.825927950973184</v>
      </c>
      <c r="AV99" s="65" t="n">
        <f aca="false">IFERROR(('WB GDP current US$ old'!AV99/1000000000)/'WB GDP constant US$ old'!AV99,"")</f>
        <v>0.777514965909318</v>
      </c>
      <c r="AW99" s="65" t="n">
        <f aca="false">IFERROR(('WB GDP current US$ old'!AW99/1000000000)/'WB GDP constant US$ old'!AW99,"")</f>
        <v>0.749480702401351</v>
      </c>
      <c r="AX99" s="65" t="n">
        <f aca="false">IFERROR(('WB GDP current US$ old'!AX99/1000000000)/'WB GDP constant US$ old'!AX99,"")</f>
        <v>0.749385048586571</v>
      </c>
      <c r="AY99" s="65" t="n">
        <f aca="false">IFERROR(('WB GDP current US$ old'!AY99/1000000000)/'WB GDP constant US$ old'!AY99,"")</f>
        <v>0.746288524242161</v>
      </c>
      <c r="AZ99" s="65" t="n">
        <f aca="false">IFERROR(('WB GDP current US$ old'!AZ99/1000000000)/'WB GDP constant US$ old'!AZ99,"")</f>
        <v>0.766387651631597</v>
      </c>
      <c r="BA99" s="65" t="n">
        <f aca="false">IFERROR(('WB GDP current US$ old'!BA99/1000000000)/'WB GDP constant US$ old'!BA99,"")</f>
        <v>0.777664304049443</v>
      </c>
      <c r="BB99" s="65" t="n">
        <f aca="false">IFERROR(('WB GDP current US$ old'!BB99/1000000000)/'WB GDP constant US$ old'!BB99,"")</f>
        <v>0.778242319644943</v>
      </c>
      <c r="BC99" s="65" t="n">
        <f aca="false">IFERROR(('WB GDP current US$ old'!BC99/1000000000)/'WB GDP constant US$ old'!BC99,"")</f>
        <v>0.778600875922041</v>
      </c>
      <c r="BD99" s="65" t="n">
        <f aca="false">IFERROR(('WB GDP current US$ old'!BD99/1000000000)/'WB GDP constant US$ old'!BD99,"")</f>
        <v>0.807412128974721</v>
      </c>
      <c r="BE99" s="65" t="n">
        <f aca="false">IFERROR(('WB GDP current US$ old'!BE99/1000000000)/'WB GDP constant US$ old'!BE99,"")</f>
        <v>0.839008441640905</v>
      </c>
      <c r="BF99" s="65" t="n">
        <f aca="false">IFERROR(('WB GDP current US$ old'!BF99/1000000000)/'WB GDP constant US$ old'!BF99,"")</f>
        <v>0.854258990617301</v>
      </c>
      <c r="BG99" s="65" t="n">
        <f aca="false">IFERROR(('WB GDP current US$ old'!BG99/1000000000)/'WB GDP constant US$ old'!BG99,"")</f>
        <v>0.87882267382491</v>
      </c>
      <c r="BH99" s="65" t="n">
        <f aca="false">IFERROR(('WB GDP current US$ old'!BH99/1000000000)/'WB GDP constant US$ old'!BH99,"")</f>
        <v>0.911113324417635</v>
      </c>
      <c r="BI99" s="65" t="n">
        <f aca="false">IFERROR(('WB GDP current US$ old'!BI99/1000000000)/'WB GDP constant US$ old'!BI99,"")</f>
        <v>0.924782124512902</v>
      </c>
      <c r="BJ99" s="65" t="n">
        <f aca="false">IFERROR(('WB GDP current US$ old'!BJ99/1000000000)/'WB GDP constant US$ old'!BJ99,"")</f>
        <v>0.947675177675994</v>
      </c>
      <c r="BK99" s="65" t="n">
        <f aca="false">IFERROR(('WB GDP current US$ old'!BK99/1000000000)/'WB GDP constant US$ old'!BK99,"")</f>
        <v>0.976664636354894</v>
      </c>
      <c r="BL99" s="65" t="n">
        <f aca="false">IFERROR(('WB GDP current US$ old'!BL99/1000000000)/'WB GDP constant US$ old'!BL99,"")</f>
        <v>1</v>
      </c>
    </row>
    <row r="100" customFormat="false" ht="15" hidden="false" customHeight="false" outlineLevel="0" collapsed="false">
      <c r="A100" s="0" t="s">
        <v>83</v>
      </c>
      <c r="B100" s="0" t="s">
        <v>318</v>
      </c>
      <c r="C100" s="0" t="s">
        <v>1057</v>
      </c>
      <c r="D100" s="0" t="s">
        <v>1058</v>
      </c>
      <c r="E100" s="65" t="n">
        <f aca="false">IFERROR(('WB GDP current US$ old'!E100/1000000000)/'WB GDP constant US$ old'!E100,"")</f>
        <v>0.130757220446935</v>
      </c>
      <c r="F100" s="65" t="n">
        <f aca="false">IFERROR(('WB GDP current US$ old'!F100/1000000000)/'WB GDP constant US$ old'!F100,"")</f>
        <v>0.136234712416776</v>
      </c>
      <c r="G100" s="65" t="n">
        <f aca="false">IFERROR(('WB GDP current US$ old'!G100/1000000000)/'WB GDP constant US$ old'!G100,"")</f>
        <v>0.140218181084927</v>
      </c>
      <c r="H100" s="65" t="n">
        <f aca="false">IFERROR(('WB GDP current US$ old'!H100/1000000000)/'WB GDP constant US$ old'!H100,"")</f>
        <v>0.143209042470066</v>
      </c>
      <c r="I100" s="65" t="n">
        <f aca="false">IFERROR(('WB GDP current US$ old'!I100/1000000000)/'WB GDP constant US$ old'!I100,"")</f>
        <v>0.151349779451693</v>
      </c>
      <c r="J100" s="65" t="n">
        <f aca="false">IFERROR(('WB GDP current US$ old'!J100/1000000000)/'WB GDP constant US$ old'!J100,"")</f>
        <v>0.154493468634831</v>
      </c>
      <c r="K100" s="65" t="n">
        <f aca="false">IFERROR(('WB GDP current US$ old'!K100/1000000000)/'WB GDP constant US$ old'!K100,"")</f>
        <v>0.158519051602807</v>
      </c>
      <c r="L100" s="65" t="n">
        <f aca="false">IFERROR(('WB GDP current US$ old'!L100/1000000000)/'WB GDP constant US$ old'!L100,"")</f>
        <v>0.162674026116034</v>
      </c>
      <c r="M100" s="65" t="n">
        <f aca="false">IFERROR(('WB GDP current US$ old'!M100/1000000000)/'WB GDP constant US$ old'!M100,"")</f>
        <v>0.165030654165424</v>
      </c>
      <c r="N100" s="65" t="n">
        <f aca="false">IFERROR(('WB GDP current US$ old'!N100/1000000000)/'WB GDP constant US$ old'!N100,"")</f>
        <v>0.169329980461196</v>
      </c>
      <c r="O100" s="65" t="n">
        <f aca="false">IFERROR(('WB GDP current US$ old'!O100/1000000000)/'WB GDP constant US$ old'!O100,"")</f>
        <v>0.176857672218967</v>
      </c>
      <c r="P100" s="65" t="n">
        <f aca="false">IFERROR(('WB GDP current US$ old'!P100/1000000000)/'WB GDP constant US$ old'!P100,"")</f>
        <v>0.171945379473241</v>
      </c>
      <c r="Q100" s="65" t="n">
        <f aca="false">IFERROR(('WB GDP current US$ old'!Q100/1000000000)/'WB GDP constant US$ old'!Q100,"")</f>
        <v>0.178590249647523</v>
      </c>
      <c r="R100" s="65" t="n">
        <f aca="false">IFERROR(('WB GDP current US$ old'!R100/1000000000)/'WB GDP constant US$ old'!R100,"")</f>
        <v>0.188137336165192</v>
      </c>
      <c r="S100" s="65" t="n">
        <f aca="false">IFERROR(('WB GDP current US$ old'!S100/1000000000)/'WB GDP constant US$ old'!S100,"")</f>
        <v>0.215942046655305</v>
      </c>
      <c r="T100" s="65" t="n">
        <f aca="false">IFERROR(('WB GDP current US$ old'!T100/1000000000)/'WB GDP constant US$ old'!T100,"")</f>
        <v>0.229729516443193</v>
      </c>
      <c r="U100" s="65" t="n">
        <f aca="false">IFERROR(('WB GDP current US$ old'!U100/1000000000)/'WB GDP constant US$ old'!U100,"")</f>
        <v>0.2493304732659</v>
      </c>
      <c r="V100" s="65" t="n">
        <f aca="false">IFERROR(('WB GDP current US$ old'!V100/1000000000)/'WB GDP constant US$ old'!V100,"")</f>
        <v>0.279747493784778</v>
      </c>
      <c r="W100" s="65" t="n">
        <f aca="false">IFERROR(('WB GDP current US$ old'!W100/1000000000)/'WB GDP constant US$ old'!W100,"")</f>
        <v>0.489764765449426</v>
      </c>
      <c r="X100" s="65" t="n">
        <f aca="false">IFERROR(('WB GDP current US$ old'!X100/1000000000)/'WB GDP constant US$ old'!X100,"")</f>
        <v>0.530683897577314</v>
      </c>
      <c r="Y100" s="65" t="n">
        <f aca="false">IFERROR(('WB GDP current US$ old'!Y100/1000000000)/'WB GDP constant US$ old'!Y100,"")</f>
        <v>0.590611136630942</v>
      </c>
      <c r="Z100" s="65" t="n">
        <f aca="false">IFERROR(('WB GDP current US$ old'!Z100/1000000000)/'WB GDP constant US$ old'!Z100,"")</f>
        <v>0.609329542403399</v>
      </c>
      <c r="AA100" s="65" t="n">
        <f aca="false">IFERROR(('WB GDP current US$ old'!AA100/1000000000)/'WB GDP constant US$ old'!AA100,"")</f>
        <v>0.656491945204925</v>
      </c>
      <c r="AB100" s="65" t="n">
        <f aca="false">IFERROR(('WB GDP current US$ old'!AB100/1000000000)/'WB GDP constant US$ old'!AB100,"")</f>
        <v>0.682651955219642</v>
      </c>
      <c r="AC100" s="65" t="n">
        <f aca="false">IFERROR(('WB GDP current US$ old'!AC100/1000000000)/'WB GDP constant US$ old'!AC100,"")</f>
        <v>0.704933139652743</v>
      </c>
      <c r="AD100" s="65" t="n">
        <f aca="false">IFERROR(('WB GDP current US$ old'!AD100/1000000000)/'WB GDP constant US$ old'!AD100,"")</f>
        <v>0.716645487474592</v>
      </c>
      <c r="AE100" s="65" t="n">
        <f aca="false">IFERROR(('WB GDP current US$ old'!AE100/1000000000)/'WB GDP constant US$ old'!AE100,"")</f>
        <v>0.731900561604038</v>
      </c>
      <c r="AF100" s="65" t="n">
        <f aca="false">IFERROR(('WB GDP current US$ old'!AF100/1000000000)/'WB GDP constant US$ old'!AF100,"")</f>
        <v>0.74831345131672</v>
      </c>
      <c r="AG100" s="65" t="n">
        <f aca="false">IFERROR(('WB GDP current US$ old'!AG100/1000000000)/'WB GDP constant US$ old'!AG100,"")</f>
        <v>0.70127896703191</v>
      </c>
      <c r="AH100" s="65" t="n">
        <f aca="false">IFERROR(('WB GDP current US$ old'!AH100/1000000000)/'WB GDP constant US$ old'!AH100,"")</f>
        <v>0.628257940560314</v>
      </c>
      <c r="AI100" s="65" t="n">
        <f aca="false">IFERROR(('WB GDP current US$ old'!AI100/1000000000)/'WB GDP constant US$ old'!AI100,"")</f>
        <v>0.553889425090725</v>
      </c>
      <c r="AJ100" s="65" t="n">
        <f aca="false">IFERROR(('WB GDP current US$ old'!AJ100/1000000000)/'WB GDP constant US$ old'!AJ100,"")</f>
        <v>0.540980015906567</v>
      </c>
      <c r="AK100" s="65" t="n">
        <f aca="false">IFERROR(('WB GDP current US$ old'!AK100/1000000000)/'WB GDP constant US$ old'!AK100,"")</f>
        <v>0.542371830160509</v>
      </c>
      <c r="AL100" s="65" t="n">
        <f aca="false">IFERROR(('WB GDP current US$ old'!AL100/1000000000)/'WB GDP constant US$ old'!AL100,"")</f>
        <v>0.507541431239263</v>
      </c>
      <c r="AM100" s="65" t="n">
        <f aca="false">IFERROR(('WB GDP current US$ old'!AM100/1000000000)/'WB GDP constant US$ old'!AM100,"")</f>
        <v>0.477226899891543</v>
      </c>
      <c r="AN100" s="65" t="n">
        <f aca="false">IFERROR(('WB GDP current US$ old'!AN100/1000000000)/'WB GDP constant US$ old'!AN100,"")</f>
        <v>0.517677239064465</v>
      </c>
      <c r="AO100" s="65" t="n">
        <f aca="false">IFERROR(('WB GDP current US$ old'!AO100/1000000000)/'WB GDP constant US$ old'!AO100,"")</f>
        <v>0.495586941946505</v>
      </c>
      <c r="AP100" s="65" t="n">
        <f aca="false">IFERROR(('WB GDP current US$ old'!AP100/1000000000)/'WB GDP constant US$ old'!AP100,"")</f>
        <v>0.521232870803813</v>
      </c>
      <c r="AQ100" s="65" t="n">
        <f aca="false">IFERROR(('WB GDP current US$ old'!AQ100/1000000000)/'WB GDP constant US$ old'!AQ100,"")</f>
        <v>0.558355038563067</v>
      </c>
      <c r="AR100" s="65" t="n">
        <f aca="false">IFERROR(('WB GDP current US$ old'!AR100/1000000000)/'WB GDP constant US$ old'!AR100,"")</f>
        <v>0.566749954197009</v>
      </c>
      <c r="AS100" s="65" t="n">
        <f aca="false">IFERROR(('WB GDP current US$ old'!AS100/1000000000)/'WB GDP constant US$ old'!AS100,"")</f>
        <v>0.584972847395505</v>
      </c>
      <c r="AT100" s="65" t="n">
        <f aca="false">IFERROR(('WB GDP current US$ old'!AT100/1000000000)/'WB GDP constant US$ old'!AT100,"")</f>
        <v>0.613369870964574</v>
      </c>
      <c r="AU100" s="65" t="n">
        <f aca="false">IFERROR(('WB GDP current US$ old'!AU100/1000000000)/'WB GDP constant US$ old'!AU100,"")</f>
        <v>0.607173894443875</v>
      </c>
      <c r="AV100" s="65" t="n">
        <f aca="false">IFERROR(('WB GDP current US$ old'!AV100/1000000000)/'WB GDP constant US$ old'!AV100,"")</f>
        <v>0.608270301246346</v>
      </c>
      <c r="AW100" s="65" t="n">
        <f aca="false">IFERROR(('WB GDP current US$ old'!AW100/1000000000)/'WB GDP constant US$ old'!AW100,"")</f>
        <v>0.617034765486202</v>
      </c>
      <c r="AX100" s="65" t="n">
        <f aca="false">IFERROR(('WB GDP current US$ old'!AX100/1000000000)/'WB GDP constant US$ old'!AX100,"")</f>
        <v>0.640065534316583</v>
      </c>
      <c r="AY100" s="65" t="n">
        <f aca="false">IFERROR(('WB GDP current US$ old'!AY100/1000000000)/'WB GDP constant US$ old'!AY100,"")</f>
        <v>0.672055815070683</v>
      </c>
      <c r="AZ100" s="65" t="n">
        <f aca="false">IFERROR(('WB GDP current US$ old'!AZ100/1000000000)/'WB GDP constant US$ old'!AZ100,"")</f>
        <v>0.716586713700324</v>
      </c>
      <c r="BA100" s="65" t="n">
        <f aca="false">IFERROR(('WB GDP current US$ old'!BA100/1000000000)/'WB GDP constant US$ old'!BA100,"")</f>
        <v>0.772057015881126</v>
      </c>
      <c r="BB100" s="65" t="n">
        <f aca="false">IFERROR(('WB GDP current US$ old'!BB100/1000000000)/'WB GDP constant US$ old'!BB100,"")</f>
        <v>0.831530885273509</v>
      </c>
      <c r="BC100" s="65" t="n">
        <f aca="false">IFERROR(('WB GDP current US$ old'!BC100/1000000000)/'WB GDP constant US$ old'!BC100,"")</f>
        <v>0.870413629480113</v>
      </c>
      <c r="BD100" s="65" t="n">
        <f aca="false">IFERROR(('WB GDP current US$ old'!BD100/1000000000)/'WB GDP constant US$ old'!BD100,"")</f>
        <v>0.937277314382878</v>
      </c>
      <c r="BE100" s="65" t="n">
        <f aca="false">IFERROR(('WB GDP current US$ old'!BE100/1000000000)/'WB GDP constant US$ old'!BE100,"")</f>
        <v>0.941703261798245</v>
      </c>
      <c r="BF100" s="65" t="n">
        <f aca="false">IFERROR(('WB GDP current US$ old'!BF100/1000000000)/'WB GDP constant US$ old'!BF100,"")</f>
        <v>0.914700447965641</v>
      </c>
      <c r="BG100" s="65" t="n">
        <f aca="false">IFERROR(('WB GDP current US$ old'!BG100/1000000000)/'WB GDP constant US$ old'!BG100,"")</f>
        <v>0.94785478142327</v>
      </c>
      <c r="BH100" s="65" t="n">
        <f aca="false">IFERROR(('WB GDP current US$ old'!BH100/1000000000)/'WB GDP constant US$ old'!BH100,"")</f>
        <v>0.969320910793163</v>
      </c>
      <c r="BI100" s="65" t="n">
        <f aca="false">IFERROR(('WB GDP current US$ old'!BI100/1000000000)/'WB GDP constant US$ old'!BI100,"")</f>
        <v>0.965812907658276</v>
      </c>
      <c r="BJ100" s="65" t="n">
        <f aca="false">IFERROR(('WB GDP current US$ old'!BJ100/1000000000)/'WB GDP constant US$ old'!BJ100,"")</f>
        <v>0.981373408311161</v>
      </c>
      <c r="BK100" s="65" t="n">
        <f aca="false">IFERROR(('WB GDP current US$ old'!BK100/1000000000)/'WB GDP constant US$ old'!BK100,"")</f>
        <v>0.982709921219852</v>
      </c>
      <c r="BL100" s="65" t="n">
        <f aca="false">IFERROR(('WB GDP current US$ old'!BL100/1000000000)/'WB GDP constant US$ old'!BL100,"")</f>
        <v>1</v>
      </c>
    </row>
    <row r="101" customFormat="false" ht="15" hidden="false" customHeight="false" outlineLevel="0" collapsed="false">
      <c r="A101" s="0" t="s">
        <v>1087</v>
      </c>
      <c r="B101" s="0" t="s">
        <v>1088</v>
      </c>
      <c r="C101" s="0" t="s">
        <v>1057</v>
      </c>
      <c r="D101" s="0" t="s">
        <v>1058</v>
      </c>
      <c r="E101" s="65" t="n">
        <f aca="false">IFERROR(('WB GDP current US$ old'!E101/1000000000)/'WB GDP constant US$ old'!E101,"")</f>
        <v>0.15610330836849</v>
      </c>
      <c r="F101" s="65" t="n">
        <f aca="false">IFERROR(('WB GDP current US$ old'!F101/1000000000)/'WB GDP constant US$ old'!F101,"")</f>
        <v>0.160202565734547</v>
      </c>
      <c r="G101" s="65" t="n">
        <f aca="false">IFERROR(('WB GDP current US$ old'!G101/1000000000)/'WB GDP constant US$ old'!G101,"")</f>
        <v>0.163036536274145</v>
      </c>
      <c r="H101" s="65" t="n">
        <f aca="false">IFERROR(('WB GDP current US$ old'!H101/1000000000)/'WB GDP constant US$ old'!H101,"")</f>
        <v>0.1911698390389</v>
      </c>
      <c r="I101" s="65" t="n">
        <f aca="false">IFERROR(('WB GDP current US$ old'!I101/1000000000)/'WB GDP constant US$ old'!I101,"")</f>
        <v>0.165298139236878</v>
      </c>
      <c r="J101" s="65" t="n">
        <f aca="false">IFERROR(('WB GDP current US$ old'!J101/1000000000)/'WB GDP constant US$ old'!J101,"")</f>
        <v>0.185393154424814</v>
      </c>
      <c r="K101" s="65" t="n">
        <f aca="false">IFERROR(('WB GDP current US$ old'!K101/1000000000)/'WB GDP constant US$ old'!K101,"")</f>
        <v>0.197019545600904</v>
      </c>
      <c r="L101" s="65" t="n">
        <f aca="false">IFERROR(('WB GDP current US$ old'!L101/1000000000)/'WB GDP constant US$ old'!L101,"")</f>
        <v>0.189492520750294</v>
      </c>
      <c r="M101" s="65" t="n">
        <f aca="false">IFERROR(('WB GDP current US$ old'!M101/1000000000)/'WB GDP constant US$ old'!M101,"")</f>
        <v>0.19230736102532</v>
      </c>
      <c r="N101" s="65" t="n">
        <f aca="false">IFERROR(('WB GDP current US$ old'!N101/1000000000)/'WB GDP constant US$ old'!N101,"")</f>
        <v>0.204940985389696</v>
      </c>
      <c r="O101" s="65" t="n">
        <f aca="false">IFERROR(('WB GDP current US$ old'!O101/1000000000)/'WB GDP constant US$ old'!O101,"")</f>
        <v>0.205297258909768</v>
      </c>
      <c r="P101" s="65" t="n">
        <f aca="false">IFERROR(('WB GDP current US$ old'!P101/1000000000)/'WB GDP constant US$ old'!P101,"")</f>
        <v>0.212215931006119</v>
      </c>
      <c r="Q101" s="65" t="n">
        <f aca="false">IFERROR(('WB GDP current US$ old'!Q101/1000000000)/'WB GDP constant US$ old'!Q101,"")</f>
        <v>0.226567227406227</v>
      </c>
      <c r="R101" s="65" t="n">
        <f aca="false">IFERROR(('WB GDP current US$ old'!R101/1000000000)/'WB GDP constant US$ old'!R101,"")</f>
        <v>0.265934671085135</v>
      </c>
      <c r="S101" s="65" t="n">
        <f aca="false">IFERROR(('WB GDP current US$ old'!S101/1000000000)/'WB GDP constant US$ old'!S101,"")</f>
        <v>0.308479704585903</v>
      </c>
      <c r="T101" s="65" t="n">
        <f aca="false">IFERROR(('WB GDP current US$ old'!T101/1000000000)/'WB GDP constant US$ old'!T101,"")</f>
        <v>0.34405507479826</v>
      </c>
      <c r="U101" s="65" t="n">
        <f aca="false">IFERROR(('WB GDP current US$ old'!U101/1000000000)/'WB GDP constant US$ old'!U101,"")</f>
        <v>0.352947554310059</v>
      </c>
      <c r="V101" s="65" t="n">
        <f aca="false">IFERROR(('WB GDP current US$ old'!V101/1000000000)/'WB GDP constant US$ old'!V101,"")</f>
        <v>0.398908722926293</v>
      </c>
      <c r="W101" s="65" t="n">
        <f aca="false">IFERROR(('WB GDP current US$ old'!W101/1000000000)/'WB GDP constant US$ old'!W101,"")</f>
        <v>0.448329773966595</v>
      </c>
      <c r="X101" s="65" t="n">
        <f aca="false">IFERROR(('WB GDP current US$ old'!X101/1000000000)/'WB GDP constant US$ old'!X101,"")</f>
        <v>0.498596098683464</v>
      </c>
      <c r="Y101" s="65" t="n">
        <f aca="false">IFERROR(('WB GDP current US$ old'!Y101/1000000000)/'WB GDP constant US$ old'!Y101,"")</f>
        <v>0.530040820822499</v>
      </c>
      <c r="Z101" s="65" t="n">
        <f aca="false">IFERROR(('WB GDP current US$ old'!Z101/1000000000)/'WB GDP constant US$ old'!Z101,"")</f>
        <v>0.512056583193038</v>
      </c>
      <c r="AA101" s="65" t="n">
        <f aca="false">IFERROR(('WB GDP current US$ old'!AA101/1000000000)/'WB GDP constant US$ old'!AA101,"")</f>
        <v>0.507227375917394</v>
      </c>
      <c r="AB101" s="65" t="n">
        <f aca="false">IFERROR(('WB GDP current US$ old'!AB101/1000000000)/'WB GDP constant US$ old'!AB101,"")</f>
        <v>0.477539685905712</v>
      </c>
      <c r="AC101" s="65" t="n">
        <f aca="false">IFERROR(('WB GDP current US$ old'!AC101/1000000000)/'WB GDP constant US$ old'!AC101,"")</f>
        <v>0.470910049430114</v>
      </c>
      <c r="AD101" s="65" t="n">
        <f aca="false">IFERROR(('WB GDP current US$ old'!AD101/1000000000)/'WB GDP constant US$ old'!AD101,"")</f>
        <v>0.481152521865433</v>
      </c>
      <c r="AE101" s="65" t="n">
        <f aca="false">IFERROR(('WB GDP current US$ old'!AE101/1000000000)/'WB GDP constant US$ old'!AE101,"")</f>
        <v>0.536207234338859</v>
      </c>
      <c r="AF101" s="65" t="n">
        <f aca="false">IFERROR(('WB GDP current US$ old'!AF101/1000000000)/'WB GDP constant US$ old'!AF101,"")</f>
        <v>0.584332280170704</v>
      </c>
      <c r="AG101" s="65" t="n">
        <f aca="false">IFERROR(('WB GDP current US$ old'!AG101/1000000000)/'WB GDP constant US$ old'!AG101,"")</f>
        <v>0.579311208456553</v>
      </c>
      <c r="AH101" s="65" t="n">
        <f aca="false">IFERROR(('WB GDP current US$ old'!AH101/1000000000)/'WB GDP constant US$ old'!AH101,"")</f>
        <v>0.5477748590386</v>
      </c>
      <c r="AI101" s="65" t="n">
        <f aca="false">IFERROR(('WB GDP current US$ old'!AI101/1000000000)/'WB GDP constant US$ old'!AI101,"")</f>
        <v>0.56795334184866</v>
      </c>
      <c r="AJ101" s="65" t="n">
        <f aca="false">IFERROR(('WB GDP current US$ old'!AJ101/1000000000)/'WB GDP constant US$ old'!AJ101,"")</f>
        <v>0.578418766542803</v>
      </c>
      <c r="AK101" s="65" t="n">
        <f aca="false">IFERROR(('WB GDP current US$ old'!AK101/1000000000)/'WB GDP constant US$ old'!AK101,"")</f>
        <v>0.532857118861446</v>
      </c>
      <c r="AL101" s="65" t="n">
        <f aca="false">IFERROR(('WB GDP current US$ old'!AL101/1000000000)/'WB GDP constant US$ old'!AL101,"")</f>
        <v>0.544114506615087</v>
      </c>
      <c r="AM101" s="65" t="n">
        <f aca="false">IFERROR(('WB GDP current US$ old'!AM101/1000000000)/'WB GDP constant US$ old'!AM101,"")</f>
        <v>0.481055850370577</v>
      </c>
      <c r="AN101" s="65" t="n">
        <f aca="false">IFERROR(('WB GDP current US$ old'!AN101/1000000000)/'WB GDP constant US$ old'!AN101,"")</f>
        <v>0.521513779784552</v>
      </c>
      <c r="AO101" s="65" t="n">
        <f aca="false">IFERROR(('WB GDP current US$ old'!AO101/1000000000)/'WB GDP constant US$ old'!AO101,"")</f>
        <v>0.518439369760612</v>
      </c>
      <c r="AP101" s="65" t="n">
        <f aca="false">IFERROR(('WB GDP current US$ old'!AP101/1000000000)/'WB GDP constant US$ old'!AP101,"")</f>
        <v>0.520574208815335</v>
      </c>
      <c r="AQ101" s="65" t="n">
        <f aca="false">IFERROR(('WB GDP current US$ old'!AQ101/1000000000)/'WB GDP constant US$ old'!AQ101,"")</f>
        <v>0.528355895110647</v>
      </c>
      <c r="AR101" s="65" t="n">
        <f aca="false">IFERROR(('WB GDP current US$ old'!AR101/1000000000)/'WB GDP constant US$ old'!AR101,"")</f>
        <v>0.517742024170134</v>
      </c>
      <c r="AS101" s="65" t="n">
        <f aca="false">IFERROR(('WB GDP current US$ old'!AS101/1000000000)/'WB GDP constant US$ old'!AS101,"")</f>
        <v>0.550922592704495</v>
      </c>
      <c r="AT101" s="65" t="n">
        <f aca="false">IFERROR(('WB GDP current US$ old'!AT101/1000000000)/'WB GDP constant US$ old'!AT101,"")</f>
        <v>0.505179091084298</v>
      </c>
      <c r="AU101" s="65" t="n">
        <f aca="false">IFERROR(('WB GDP current US$ old'!AU101/1000000000)/'WB GDP constant US$ old'!AU101,"")</f>
        <v>0.523955435571173</v>
      </c>
      <c r="AV101" s="65" t="n">
        <f aca="false">IFERROR(('WB GDP current US$ old'!AV101/1000000000)/'WB GDP constant US$ old'!AV101,"")</f>
        <v>0.568657079353426</v>
      </c>
      <c r="AW101" s="65" t="n">
        <f aca="false">IFERROR(('WB GDP current US$ old'!AW101/1000000000)/'WB GDP constant US$ old'!AW101,"")</f>
        <v>0.619174979952728</v>
      </c>
      <c r="AX101" s="65" t="n">
        <f aca="false">IFERROR(('WB GDP current US$ old'!AX101/1000000000)/'WB GDP constant US$ old'!AX101,"")</f>
        <v>0.666738614431261</v>
      </c>
      <c r="AY101" s="65" t="n">
        <f aca="false">IFERROR(('WB GDP current US$ old'!AY101/1000000000)/'WB GDP constant US$ old'!AY101,"")</f>
        <v>0.745455347109013</v>
      </c>
      <c r="AZ101" s="65" t="n">
        <f aca="false">IFERROR(('WB GDP current US$ old'!AZ101/1000000000)/'WB GDP constant US$ old'!AZ101,"")</f>
        <v>0.838266871887944</v>
      </c>
      <c r="BA101" s="65" t="n">
        <f aca="false">IFERROR(('WB GDP current US$ old'!BA101/1000000000)/'WB GDP constant US$ old'!BA101,"")</f>
        <v>0.95428193188805</v>
      </c>
      <c r="BB101" s="65" t="n">
        <f aca="false">IFERROR(('WB GDP current US$ old'!BB101/1000000000)/'WB GDP constant US$ old'!BB101,"")</f>
        <v>0.926934319721916</v>
      </c>
      <c r="BC101" s="65" t="n">
        <f aca="false">IFERROR(('WB GDP current US$ old'!BC101/1000000000)/'WB GDP constant US$ old'!BC101,"")</f>
        <v>0.957098512229471</v>
      </c>
      <c r="BD101" s="65" t="n">
        <f aca="false">IFERROR(('WB GDP current US$ old'!BD101/1000000000)/'WB GDP constant US$ old'!BD101,"")</f>
        <v>1.01940546390277</v>
      </c>
      <c r="BE101" s="65" t="n">
        <f aca="false">IFERROR(('WB GDP current US$ old'!BE101/1000000000)/'WB GDP constant US$ old'!BE101,"")</f>
        <v>1.02375668939818</v>
      </c>
      <c r="BF101" s="65" t="n">
        <f aca="false">IFERROR(('WB GDP current US$ old'!BF101/1000000000)/'WB GDP constant US$ old'!BF101,"")</f>
        <v>1.08207851677383</v>
      </c>
      <c r="BG101" s="65" t="n">
        <f aca="false">IFERROR(('WB GDP current US$ old'!BG101/1000000000)/'WB GDP constant US$ old'!BG101,"")</f>
        <v>1.0814253123165</v>
      </c>
      <c r="BH101" s="65" t="n">
        <f aca="false">IFERROR(('WB GDP current US$ old'!BH101/1000000000)/'WB GDP constant US$ old'!BH101,"")</f>
        <v>1.02293380380743</v>
      </c>
      <c r="BI101" s="65" t="n">
        <f aca="false">IFERROR(('WB GDP current US$ old'!BI101/1000000000)/'WB GDP constant US$ old'!BI101,"")</f>
        <v>0.969756085414434</v>
      </c>
      <c r="BJ101" s="65" t="n">
        <f aca="false">IFERROR(('WB GDP current US$ old'!BJ101/1000000000)/'WB GDP constant US$ old'!BJ101,"")</f>
        <v>0.98646312884996</v>
      </c>
      <c r="BK101" s="65" t="n">
        <f aca="false">IFERROR(('WB GDP current US$ old'!BK101/1000000000)/'WB GDP constant US$ old'!BK101,"")</f>
        <v>1.00881462776874</v>
      </c>
      <c r="BL101" s="65" t="n">
        <f aca="false">IFERROR(('WB GDP current US$ old'!BL101/1000000000)/'WB GDP constant US$ old'!BL101,"")</f>
        <v>1</v>
      </c>
    </row>
    <row r="102" customFormat="false" ht="15" hidden="false" customHeight="false" outlineLevel="0" collapsed="false">
      <c r="A102" s="0" t="s">
        <v>53</v>
      </c>
      <c r="B102" s="0" t="s">
        <v>287</v>
      </c>
      <c r="C102" s="0" t="s">
        <v>1057</v>
      </c>
      <c r="D102" s="0" t="s">
        <v>1058</v>
      </c>
      <c r="E102" s="65" t="n">
        <f aca="false">IFERROR(('WB GDP current US$ old'!E102/1000000000)/'WB GDP constant US$ old'!E102,"")</f>
        <v>0</v>
      </c>
      <c r="F102" s="65" t="n">
        <f aca="false">IFERROR(('WB GDP current US$ old'!F102/1000000000)/'WB GDP constant US$ old'!F102,"")</f>
        <v>0</v>
      </c>
      <c r="G102" s="65" t="n">
        <f aca="false">IFERROR(('WB GDP current US$ old'!G102/1000000000)/'WB GDP constant US$ old'!G102,"")</f>
        <v>0</v>
      </c>
      <c r="H102" s="65" t="n">
        <f aca="false">IFERROR(('WB GDP current US$ old'!H102/1000000000)/'WB GDP constant US$ old'!H102,"")</f>
        <v>0</v>
      </c>
      <c r="I102" s="65" t="n">
        <f aca="false">IFERROR(('WB GDP current US$ old'!I102/1000000000)/'WB GDP constant US$ old'!I102,"")</f>
        <v>0</v>
      </c>
      <c r="J102" s="65" t="n">
        <f aca="false">IFERROR(('WB GDP current US$ old'!J102/1000000000)/'WB GDP constant US$ old'!J102,"")</f>
        <v>0</v>
      </c>
      <c r="K102" s="65" t="n">
        <f aca="false">IFERROR(('WB GDP current US$ old'!K102/1000000000)/'WB GDP constant US$ old'!K102,"")</f>
        <v>0</v>
      </c>
      <c r="L102" s="65" t="n">
        <f aca="false">IFERROR(('WB GDP current US$ old'!L102/1000000000)/'WB GDP constant US$ old'!L102,"")</f>
        <v>0</v>
      </c>
      <c r="M102" s="65" t="n">
        <f aca="false">IFERROR(('WB GDP current US$ old'!M102/1000000000)/'WB GDP constant US$ old'!M102,"")</f>
        <v>0</v>
      </c>
      <c r="N102" s="65" t="n">
        <f aca="false">IFERROR(('WB GDP current US$ old'!N102/1000000000)/'WB GDP constant US$ old'!N102,"")</f>
        <v>0</v>
      </c>
      <c r="O102" s="65" t="n">
        <f aca="false">IFERROR(('WB GDP current US$ old'!O102/1000000000)/'WB GDP constant US$ old'!O102,"")</f>
        <v>0</v>
      </c>
      <c r="P102" s="65" t="n">
        <f aca="false">IFERROR(('WB GDP current US$ old'!P102/1000000000)/'WB GDP constant US$ old'!P102,"")</f>
        <v>0</v>
      </c>
      <c r="Q102" s="65" t="n">
        <f aca="false">IFERROR(('WB GDP current US$ old'!Q102/1000000000)/'WB GDP constant US$ old'!Q102,"")</f>
        <v>0</v>
      </c>
      <c r="R102" s="65" t="n">
        <f aca="false">IFERROR(('WB GDP current US$ old'!R102/1000000000)/'WB GDP constant US$ old'!R102,"")</f>
        <v>0</v>
      </c>
      <c r="S102" s="65" t="n">
        <f aca="false">IFERROR(('WB GDP current US$ old'!S102/1000000000)/'WB GDP constant US$ old'!S102,"")</f>
        <v>0</v>
      </c>
      <c r="T102" s="65" t="n">
        <f aca="false">IFERROR(('WB GDP current US$ old'!T102/1000000000)/'WB GDP constant US$ old'!T102,"")</f>
        <v>0</v>
      </c>
      <c r="U102" s="65" t="n">
        <f aca="false">IFERROR(('WB GDP current US$ old'!U102/1000000000)/'WB GDP constant US$ old'!U102,"")</f>
        <v>0</v>
      </c>
      <c r="V102" s="65" t="n">
        <f aca="false">IFERROR(('WB GDP current US$ old'!V102/1000000000)/'WB GDP constant US$ old'!V102,"")</f>
        <v>0</v>
      </c>
      <c r="W102" s="65" t="n">
        <f aca="false">IFERROR(('WB GDP current US$ old'!W102/1000000000)/'WB GDP constant US$ old'!W102,"")</f>
        <v>0</v>
      </c>
      <c r="X102" s="65" t="n">
        <f aca="false">IFERROR(('WB GDP current US$ old'!X102/1000000000)/'WB GDP constant US$ old'!X102,"")</f>
        <v>0</v>
      </c>
      <c r="Y102" s="65" t="n">
        <f aca="false">IFERROR(('WB GDP current US$ old'!Y102/1000000000)/'WB GDP constant US$ old'!Y102,"")</f>
        <v>0</v>
      </c>
      <c r="Z102" s="65" t="n">
        <f aca="false">IFERROR(('WB GDP current US$ old'!Z102/1000000000)/'WB GDP constant US$ old'!Z102,"")</f>
        <v>0</v>
      </c>
      <c r="AA102" s="65" t="n">
        <f aca="false">IFERROR(('WB GDP current US$ old'!AA102/1000000000)/'WB GDP constant US$ old'!AA102,"")</f>
        <v>0</v>
      </c>
      <c r="AB102" s="65" t="n">
        <f aca="false">IFERROR(('WB GDP current US$ old'!AB102/1000000000)/'WB GDP constant US$ old'!AB102,"")</f>
        <v>0</v>
      </c>
      <c r="AC102" s="65" t="n">
        <f aca="false">IFERROR(('WB GDP current US$ old'!AC102/1000000000)/'WB GDP constant US$ old'!AC102,"")</f>
        <v>0</v>
      </c>
      <c r="AD102" s="65" t="n">
        <f aca="false">IFERROR(('WB GDP current US$ old'!AD102/1000000000)/'WB GDP constant US$ old'!AD102,"")</f>
        <v>0</v>
      </c>
      <c r="AE102" s="65" t="n">
        <f aca="false">IFERROR(('WB GDP current US$ old'!AE102/1000000000)/'WB GDP constant US$ old'!AE102,"")</f>
        <v>0</v>
      </c>
      <c r="AF102" s="65" t="n">
        <f aca="false">IFERROR(('WB GDP current US$ old'!AF102/1000000000)/'WB GDP constant US$ old'!AF102,"")</f>
        <v>0</v>
      </c>
      <c r="AG102" s="65" t="n">
        <f aca="false">IFERROR(('WB GDP current US$ old'!AG102/1000000000)/'WB GDP constant US$ old'!AG102,"")</f>
        <v>0</v>
      </c>
      <c r="AH102" s="65" t="n">
        <f aca="false">IFERROR(('WB GDP current US$ old'!AH102/1000000000)/'WB GDP constant US$ old'!AH102,"")</f>
        <v>0</v>
      </c>
      <c r="AI102" s="65" t="n">
        <f aca="false">IFERROR(('WB GDP current US$ old'!AI102/1000000000)/'WB GDP constant US$ old'!AI102,"")</f>
        <v>0</v>
      </c>
      <c r="AJ102" s="65" t="n">
        <f aca="false">IFERROR(('WB GDP current US$ old'!AJ102/1000000000)/'WB GDP constant US$ old'!AJ102,"")</f>
        <v>0</v>
      </c>
      <c r="AK102" s="65" t="n">
        <f aca="false">IFERROR(('WB GDP current US$ old'!AK102/1000000000)/'WB GDP constant US$ old'!AK102,"")</f>
        <v>0</v>
      </c>
      <c r="AL102" s="65" t="n">
        <f aca="false">IFERROR(('WB GDP current US$ old'!AL102/1000000000)/'WB GDP constant US$ old'!AL102,"")</f>
        <v>0</v>
      </c>
      <c r="AM102" s="65" t="n">
        <f aca="false">IFERROR(('WB GDP current US$ old'!AM102/1000000000)/'WB GDP constant US$ old'!AM102,"")</f>
        <v>0</v>
      </c>
      <c r="AN102" s="65" t="n">
        <f aca="false">IFERROR(('WB GDP current US$ old'!AN102/1000000000)/'WB GDP constant US$ old'!AN102,"")</f>
        <v>0.625526240995232</v>
      </c>
      <c r="AO102" s="65" t="n">
        <f aca="false">IFERROR(('WB GDP current US$ old'!AO102/1000000000)/'WB GDP constant US$ old'!AO102,"")</f>
        <v>0.625038483378142</v>
      </c>
      <c r="AP102" s="65" t="n">
        <f aca="false">IFERROR(('WB GDP current US$ old'!AP102/1000000000)/'WB GDP constant US$ old'!AP102,"")</f>
        <v>0.589092686840929</v>
      </c>
      <c r="AQ102" s="65" t="n">
        <f aca="false">IFERROR(('WB GDP current US$ old'!AQ102/1000000000)/'WB GDP constant US$ old'!AQ102,"")</f>
        <v>0.616758083840819</v>
      </c>
      <c r="AR102" s="65" t="n">
        <f aca="false">IFERROR(('WB GDP current US$ old'!AR102/1000000000)/'WB GDP constant US$ old'!AR102,"")</f>
        <v>0.571371708404494</v>
      </c>
      <c r="AS102" s="65" t="n">
        <f aca="false">IFERROR(('WB GDP current US$ old'!AS102/1000000000)/'WB GDP constant US$ old'!AS102,"")</f>
        <v>0.512297081616213</v>
      </c>
      <c r="AT102" s="65" t="n">
        <f aca="false">IFERROR(('WB GDP current US$ old'!AT102/1000000000)/'WB GDP constant US$ old'!AT102,"")</f>
        <v>0.530265941148168</v>
      </c>
      <c r="AU102" s="65" t="n">
        <f aca="false">IFERROR(('WB GDP current US$ old'!AU102/1000000000)/'WB GDP constant US$ old'!AU102,"")</f>
        <v>0.583591078002087</v>
      </c>
      <c r="AV102" s="65" t="n">
        <f aca="false">IFERROR(('WB GDP current US$ old'!AV102/1000000000)/'WB GDP constant US$ old'!AV102,"")</f>
        <v>0.714581611635372</v>
      </c>
      <c r="AW102" s="65" t="n">
        <f aca="false">IFERROR(('WB GDP current US$ old'!AW102/1000000000)/'WB GDP constant US$ old'!AW102,"")</f>
        <v>0.82266035961857</v>
      </c>
      <c r="AX102" s="65" t="n">
        <f aca="false">IFERROR(('WB GDP current US$ old'!AX102/1000000000)/'WB GDP constant US$ old'!AX102,"")</f>
        <v>0.860541307750659</v>
      </c>
      <c r="AY102" s="65" t="n">
        <f aca="false">IFERROR(('WB GDP current US$ old'!AY102/1000000000)/'WB GDP constant US$ old'!AY102,"")</f>
        <v>0.910764727218962</v>
      </c>
      <c r="AZ102" s="65" t="n">
        <f aca="false">IFERROR(('WB GDP current US$ old'!AZ102/1000000000)/'WB GDP constant US$ old'!AZ102,"")</f>
        <v>1.03273845578982</v>
      </c>
      <c r="BA102" s="65" t="n">
        <f aca="false">IFERROR(('WB GDP current US$ old'!BA102/1000000000)/'WB GDP constant US$ old'!BA102,"")</f>
        <v>1.18498185180607</v>
      </c>
      <c r="BB102" s="65" t="n">
        <f aca="false">IFERROR(('WB GDP current US$ old'!BB102/1000000000)/'WB GDP constant US$ old'!BB102,"")</f>
        <v>1.13963872403626</v>
      </c>
      <c r="BC102" s="65" t="n">
        <f aca="false">IFERROR(('WB GDP current US$ old'!BC102/1000000000)/'WB GDP constant US$ old'!BC102,"")</f>
        <v>1.10536962925142</v>
      </c>
      <c r="BD102" s="65" t="n">
        <f aca="false">IFERROR(('WB GDP current US$ old'!BD102/1000000000)/'WB GDP constant US$ old'!BD102,"")</f>
        <v>1.15598783541378</v>
      </c>
      <c r="BE102" s="65" t="n">
        <f aca="false">IFERROR(('WB GDP current US$ old'!BE102/1000000000)/'WB GDP constant US$ old'!BE102,"")</f>
        <v>1.0715023403339</v>
      </c>
      <c r="BF102" s="65" t="n">
        <f aca="false">IFERROR(('WB GDP current US$ old'!BF102/1000000000)/'WB GDP constant US$ old'!BF102,"")</f>
        <v>1.10700266844193</v>
      </c>
      <c r="BG102" s="65" t="n">
        <f aca="false">IFERROR(('WB GDP current US$ old'!BG102/1000000000)/'WB GDP constant US$ old'!BG102,"")</f>
        <v>1.10021170423695</v>
      </c>
      <c r="BH102" s="65" t="n">
        <f aca="false">IFERROR(('WB GDP current US$ old'!BH102/1000000000)/'WB GDP constant US$ old'!BH102,"")</f>
        <v>0.922892774711934</v>
      </c>
      <c r="BI102" s="65" t="n">
        <f aca="false">IFERROR(('WB GDP current US$ old'!BI102/1000000000)/'WB GDP constant US$ old'!BI102,"")</f>
        <v>0.929067019799912</v>
      </c>
      <c r="BJ102" s="65" t="n">
        <f aca="false">IFERROR(('WB GDP current US$ old'!BJ102/1000000000)/'WB GDP constant US$ old'!BJ102,"")</f>
        <v>0.965721230292134</v>
      </c>
      <c r="BK102" s="65" t="n">
        <f aca="false">IFERROR(('WB GDP current US$ old'!BK102/1000000000)/'WB GDP constant US$ old'!BK102,"")</f>
        <v>1.03913093384771</v>
      </c>
      <c r="BL102" s="65" t="n">
        <f aca="false">IFERROR(('WB GDP current US$ old'!BL102/1000000000)/'WB GDP constant US$ old'!BL102,"")</f>
        <v>1</v>
      </c>
    </row>
    <row r="103" customFormat="false" ht="15" hidden="false" customHeight="false" outlineLevel="0" collapsed="false">
      <c r="A103" s="0" t="s">
        <v>82</v>
      </c>
      <c r="B103" s="0" t="s">
        <v>317</v>
      </c>
      <c r="C103" s="0" t="s">
        <v>1057</v>
      </c>
      <c r="D103" s="0" t="s">
        <v>1058</v>
      </c>
      <c r="E103" s="65" t="n">
        <f aca="false">IFERROR(('WB GDP current US$ old'!E103/1000000000)/'WB GDP constant US$ old'!E103,"")</f>
        <v>0.0457242790318604</v>
      </c>
      <c r="F103" s="65" t="n">
        <f aca="false">IFERROR(('WB GDP current US$ old'!F103/1000000000)/'WB GDP constant US$ old'!F103,"")</f>
        <v>0.0467396436490162</v>
      </c>
      <c r="G103" s="65" t="n">
        <f aca="false">IFERROR(('WB GDP current US$ old'!G103/1000000000)/'WB GDP constant US$ old'!G103,"")</f>
        <v>0.0450535545289574</v>
      </c>
      <c r="H103" s="65" t="n">
        <f aca="false">IFERROR(('WB GDP current US$ old'!H103/1000000000)/'WB GDP constant US$ old'!H103,"")</f>
        <v>0.0480383769834035</v>
      </c>
      <c r="I103" s="65" t="n">
        <f aca="false">IFERROR(('WB GDP current US$ old'!I103/1000000000)/'WB GDP constant US$ old'!I103,"")</f>
        <v>0.0538779335961959</v>
      </c>
      <c r="J103" s="65" t="n">
        <f aca="false">IFERROR(('WB GDP current US$ old'!J103/1000000000)/'WB GDP constant US$ old'!J103,"")</f>
        <v>0.0572727219053155</v>
      </c>
      <c r="K103" s="65" t="n">
        <f aca="false">IFERROR(('WB GDP current US$ old'!K103/1000000000)/'WB GDP constant US$ old'!K103,"")</f>
        <v>0.0601640611484739</v>
      </c>
      <c r="L103" s="65" t="n">
        <f aca="false">IFERROR(('WB GDP current US$ old'!L103/1000000000)/'WB GDP constant US$ old'!L103,"")</f>
        <v>0.0614949664763243</v>
      </c>
      <c r="M103" s="65" t="n">
        <f aca="false">IFERROR(('WB GDP current US$ old'!M103/1000000000)/'WB GDP constant US$ old'!M103,"")</f>
        <v>0.0594122111568312</v>
      </c>
      <c r="N103" s="65" t="n">
        <f aca="false">IFERROR(('WB GDP current US$ old'!N103/1000000000)/'WB GDP constant US$ old'!N103,"")</f>
        <v>0.0609402795687573</v>
      </c>
      <c r="O103" s="65" t="n">
        <f aca="false">IFERROR(('WB GDP current US$ old'!O103/1000000000)/'WB GDP constant US$ old'!O103,"")</f>
        <v>0.0511786669214081</v>
      </c>
      <c r="P103" s="65" t="n">
        <f aca="false">IFERROR(('WB GDP current US$ old'!P103/1000000000)/'WB GDP constant US$ old'!P103,"")</f>
        <v>0.0526497514477652</v>
      </c>
      <c r="Q103" s="65" t="n">
        <f aca="false">IFERROR(('WB GDP current US$ old'!Q103/1000000000)/'WB GDP constant US$ old'!Q103,"")</f>
        <v>0.0534624749194838</v>
      </c>
      <c r="R103" s="65" t="n">
        <f aca="false">IFERROR(('WB GDP current US$ old'!R103/1000000000)/'WB GDP constant US$ old'!R103,"")</f>
        <v>0.0640414078307219</v>
      </c>
      <c r="S103" s="65" t="n">
        <f aca="false">IFERROR(('WB GDP current US$ old'!S103/1000000000)/'WB GDP constant US$ old'!S103,"")</f>
        <v>0.0733301747087446</v>
      </c>
      <c r="T103" s="65" t="n">
        <f aca="false">IFERROR(('WB GDP current US$ old'!T103/1000000000)/'WB GDP constant US$ old'!T103,"")</f>
        <v>0.0873937055078426</v>
      </c>
      <c r="U103" s="65" t="n">
        <f aca="false">IFERROR(('WB GDP current US$ old'!U103/1000000000)/'WB GDP constant US$ old'!U103,"")</f>
        <v>0.10396377840182</v>
      </c>
      <c r="V103" s="65" t="n">
        <f aca="false">IFERROR(('WB GDP current US$ old'!V103/1000000000)/'WB GDP constant US$ old'!V103,"")</f>
        <v>0.108001624155587</v>
      </c>
      <c r="W103" s="65" t="n">
        <f aca="false">IFERROR(('WB GDP current US$ old'!W103/1000000000)/'WB GDP constant US$ old'!W103,"")</f>
        <v>0.104608667714921</v>
      </c>
      <c r="X103" s="65" t="n">
        <f aca="false">IFERROR(('WB GDP current US$ old'!X103/1000000000)/'WB GDP constant US$ old'!X103,"")</f>
        <v>0.107877783313584</v>
      </c>
      <c r="Y103" s="65" t="n">
        <f aca="false">IFERROR(('WB GDP current US$ old'!Y103/1000000000)/'WB GDP constant US$ old'!Y103,"")</f>
        <v>0.128658493678582</v>
      </c>
      <c r="Z103" s="65" t="n">
        <f aca="false">IFERROR(('WB GDP current US$ old'!Z103/1000000000)/'WB GDP constant US$ old'!Z103,"")</f>
        <v>0.14158591738708</v>
      </c>
      <c r="AA103" s="65" t="n">
        <f aca="false">IFERROR(('WB GDP current US$ old'!AA103/1000000000)/'WB GDP constant US$ old'!AA103,"")</f>
        <v>0.14630208516865</v>
      </c>
      <c r="AB103" s="65" t="n">
        <f aca="false">IFERROR(('WB GDP current US$ old'!AB103/1000000000)/'WB GDP constant US$ old'!AB103,"")</f>
        <v>0.159678620583838</v>
      </c>
      <c r="AC103" s="65" t="n">
        <f aca="false">IFERROR(('WB GDP current US$ old'!AC103/1000000000)/'WB GDP constant US$ old'!AC103,"")</f>
        <v>0.178084654145587</v>
      </c>
      <c r="AD103" s="65" t="n">
        <f aca="false">IFERROR(('WB GDP current US$ old'!AD103/1000000000)/'WB GDP constant US$ old'!AD103,"")</f>
        <v>0.195846388283357</v>
      </c>
      <c r="AE103" s="65" t="n">
        <f aca="false">IFERROR(('WB GDP current US$ old'!AE103/1000000000)/'WB GDP constant US$ old'!AE103,"")</f>
        <v>0.227053723802123</v>
      </c>
      <c r="AF103" s="65" t="n">
        <f aca="false">IFERROR(('WB GDP current US$ old'!AF103/1000000000)/'WB GDP constant US$ old'!AF103,"")</f>
        <v>0.202132428190769</v>
      </c>
      <c r="AG103" s="65" t="n">
        <f aca="false">IFERROR(('WB GDP current US$ old'!AG103/1000000000)/'WB GDP constant US$ old'!AG103,"")</f>
        <v>0.257572545642768</v>
      </c>
      <c r="AH103" s="65" t="n">
        <f aca="false">IFERROR(('WB GDP current US$ old'!AH103/1000000000)/'WB GDP constant US$ old'!AH103,"")</f>
        <v>0.277716546569378</v>
      </c>
      <c r="AI103" s="65" t="n">
        <f aca="false">IFERROR(('WB GDP current US$ old'!AI103/1000000000)/'WB GDP constant US$ old'!AI103,"")</f>
        <v>0.311030729438037</v>
      </c>
      <c r="AJ103" s="65" t="n">
        <f aca="false">IFERROR(('WB GDP current US$ old'!AJ103/1000000000)/'WB GDP constant US$ old'!AJ103,"")</f>
        <v>0.342485995891349</v>
      </c>
      <c r="AK103" s="65" t="n">
        <f aca="false">IFERROR(('WB GDP current US$ old'!AK103/1000000000)/'WB GDP constant US$ old'!AK103,"")</f>
        <v>0.235028746415513</v>
      </c>
      <c r="AL103" s="65" t="n">
        <f aca="false">IFERROR(('WB GDP current US$ old'!AL103/1000000000)/'WB GDP constant US$ old'!AL103,"")</f>
        <v>0.206799136970152</v>
      </c>
      <c r="AM103" s="65" t="n">
        <f aca="false">IFERROR(('WB GDP current US$ old'!AM103/1000000000)/'WB GDP constant US$ old'!AM103,"")</f>
        <v>0.271044954715124</v>
      </c>
      <c r="AN103" s="65" t="n">
        <f aca="false">IFERROR(('WB GDP current US$ old'!AN103/1000000000)/'WB GDP constant US$ old'!AN103,"")</f>
        <v>0.3201096910939</v>
      </c>
      <c r="AO103" s="65" t="n">
        <f aca="false">IFERROR(('WB GDP current US$ old'!AO103/1000000000)/'WB GDP constant US$ old'!AO103,"")</f>
        <v>0.317674109060571</v>
      </c>
      <c r="AP103" s="65" t="n">
        <f aca="false">IFERROR(('WB GDP current US$ old'!AP103/1000000000)/'WB GDP constant US$ old'!AP103,"")</f>
        <v>0.355204135522866</v>
      </c>
      <c r="AQ103" s="65" t="n">
        <f aca="false">IFERROR(('WB GDP current US$ old'!AQ103/1000000000)/'WB GDP constant US$ old'!AQ103,"")</f>
        <v>0.387699210475797</v>
      </c>
      <c r="AR103" s="65" t="n">
        <f aca="false">IFERROR(('WB GDP current US$ old'!AR103/1000000000)/'WB GDP constant US$ old'!AR103,"")</f>
        <v>0.421037694964551</v>
      </c>
      <c r="AS103" s="65" t="n">
        <f aca="false">IFERROR(('WB GDP current US$ old'!AS103/1000000000)/'WB GDP constant US$ old'!AS103,"")</f>
        <v>0.690227379772002</v>
      </c>
      <c r="AT103" s="65" t="n">
        <f aca="false">IFERROR(('WB GDP current US$ old'!AT103/1000000000)/'WB GDP constant US$ old'!AT103,"")</f>
        <v>0.641750152243512</v>
      </c>
      <c r="AU103" s="65" t="n">
        <f aca="false">IFERROR(('WB GDP current US$ old'!AU103/1000000000)/'WB GDP constant US$ old'!AU103,"")</f>
        <v>0.610092654188355</v>
      </c>
      <c r="AV103" s="65" t="n">
        <f aca="false">IFERROR(('WB GDP current US$ old'!AV103/1000000000)/'WB GDP constant US$ old'!AV103,"")</f>
        <v>0.483301370900808</v>
      </c>
      <c r="AW103" s="65" t="n">
        <f aca="false">IFERROR(('WB GDP current US$ old'!AW103/1000000000)/'WB GDP constant US$ old'!AW103,"")</f>
        <v>0.587703644586335</v>
      </c>
      <c r="AX103" s="65" t="n">
        <f aca="false">IFERROR(('WB GDP current US$ old'!AX103/1000000000)/'WB GDP constant US$ old'!AX103,"")</f>
        <v>0.665838698436383</v>
      </c>
      <c r="AY103" s="65" t="n">
        <f aca="false">IFERROR(('WB GDP current US$ old'!AY103/1000000000)/'WB GDP constant US$ old'!AY103,"")</f>
        <v>0.687731126976734</v>
      </c>
      <c r="AZ103" s="65" t="n">
        <f aca="false">IFERROR(('WB GDP current US$ old'!AZ103/1000000000)/'WB GDP constant US$ old'!AZ103,"")</f>
        <v>0.819141166681348</v>
      </c>
      <c r="BA103" s="65" t="n">
        <f aca="false">IFERROR(('WB GDP current US$ old'!BA103/1000000000)/'WB GDP constant US$ old'!BA103,"")</f>
        <v>0.891183637963512</v>
      </c>
      <c r="BB103" s="65" t="n">
        <f aca="false">IFERROR(('WB GDP current US$ old'!BB103/1000000000)/'WB GDP constant US$ old'!BB103,"")</f>
        <v>0.909556501663461</v>
      </c>
      <c r="BC103" s="65" t="n">
        <f aca="false">IFERROR(('WB GDP current US$ old'!BC103/1000000000)/'WB GDP constant US$ old'!BC103,"")</f>
        <v>0.978405796151023</v>
      </c>
      <c r="BD103" s="65" t="n">
        <f aca="false">IFERROR(('WB GDP current US$ old'!BD103/1000000000)/'WB GDP constant US$ old'!BD103,"")</f>
        <v>1.02815744479037</v>
      </c>
      <c r="BE103" s="65" t="n">
        <f aca="false">IFERROR(('WB GDP current US$ old'!BE103/1000000000)/'WB GDP constant US$ old'!BE103,"")</f>
        <v>1.07753649084324</v>
      </c>
      <c r="BF103" s="65" t="n">
        <f aca="false">IFERROR(('WB GDP current US$ old'!BF103/1000000000)/'WB GDP constant US$ old'!BF103,"")</f>
        <v>1.10546080444763</v>
      </c>
      <c r="BG103" s="65" t="n">
        <f aca="false">IFERROR(('WB GDP current US$ old'!BG103/1000000000)/'WB GDP constant US$ old'!BG103,"")</f>
        <v>1.09067538572023</v>
      </c>
      <c r="BH103" s="65" t="n">
        <f aca="false">IFERROR(('WB GDP current US$ old'!BH103/1000000000)/'WB GDP constant US$ old'!BH103,"")</f>
        <v>1.07815514036946</v>
      </c>
      <c r="BI103" s="65" t="n">
        <f aca="false">IFERROR(('WB GDP current US$ old'!BI103/1000000000)/'WB GDP constant US$ old'!BI103,"")</f>
        <v>0.978992068555036</v>
      </c>
      <c r="BJ103" s="65" t="n">
        <f aca="false">IFERROR(('WB GDP current US$ old'!BJ103/1000000000)/'WB GDP constant US$ old'!BJ103,"")</f>
        <v>0.991323815991628</v>
      </c>
      <c r="BK103" s="65" t="n">
        <f aca="false">IFERROR(('WB GDP current US$ old'!BK103/1000000000)/'WB GDP constant US$ old'!BK103,"")</f>
        <v>1.09523801174482</v>
      </c>
      <c r="BL103" s="65" t="n">
        <f aca="false">IFERROR(('WB GDP current US$ old'!BL103/1000000000)/'WB GDP constant US$ old'!BL103,"")</f>
        <v>1</v>
      </c>
    </row>
    <row r="104" customFormat="false" ht="15" hidden="false" customHeight="false" outlineLevel="0" collapsed="false">
      <c r="A104" s="0" t="s">
        <v>86</v>
      </c>
      <c r="B104" s="0" t="s">
        <v>320</v>
      </c>
      <c r="C104" s="0" t="s">
        <v>1057</v>
      </c>
      <c r="D104" s="0" t="s">
        <v>1058</v>
      </c>
      <c r="E104" s="65" t="n">
        <f aca="false">IFERROR(('WB GDP current US$ old'!E104/1000000000)/'WB GDP constant US$ old'!E104,"")</f>
        <v>0</v>
      </c>
      <c r="F104" s="65" t="n">
        <f aca="false">IFERROR(('WB GDP current US$ old'!F104/1000000000)/'WB GDP constant US$ old'!F104,"")</f>
        <v>0</v>
      </c>
      <c r="G104" s="65" t="n">
        <f aca="false">IFERROR(('WB GDP current US$ old'!G104/1000000000)/'WB GDP constant US$ old'!G104,"")</f>
        <v>0</v>
      </c>
      <c r="H104" s="65" t="n">
        <f aca="false">IFERROR(('WB GDP current US$ old'!H104/1000000000)/'WB GDP constant US$ old'!H104,"")</f>
        <v>0</v>
      </c>
      <c r="I104" s="65" t="n">
        <f aca="false">IFERROR(('WB GDP current US$ old'!I104/1000000000)/'WB GDP constant US$ old'!I104,"")</f>
        <v>0</v>
      </c>
      <c r="J104" s="65" t="n">
        <f aca="false">IFERROR(('WB GDP current US$ old'!J104/1000000000)/'WB GDP constant US$ old'!J104,"")</f>
        <v>0</v>
      </c>
      <c r="K104" s="65" t="n">
        <f aca="false">IFERROR(('WB GDP current US$ old'!K104/1000000000)/'WB GDP constant US$ old'!K104,"")</f>
        <v>0</v>
      </c>
      <c r="L104" s="65" t="n">
        <f aca="false">IFERROR(('WB GDP current US$ old'!L104/1000000000)/'WB GDP constant US$ old'!L104,"")</f>
        <v>0</v>
      </c>
      <c r="M104" s="65" t="n">
        <f aca="false">IFERROR(('WB GDP current US$ old'!M104/1000000000)/'WB GDP constant US$ old'!M104,"")</f>
        <v>0</v>
      </c>
      <c r="N104" s="65" t="n">
        <f aca="false">IFERROR(('WB GDP current US$ old'!N104/1000000000)/'WB GDP constant US$ old'!N104,"")</f>
        <v>0</v>
      </c>
      <c r="O104" s="65" t="n">
        <f aca="false">IFERROR(('WB GDP current US$ old'!O104/1000000000)/'WB GDP constant US$ old'!O104,"")</f>
        <v>0</v>
      </c>
      <c r="P104" s="65" t="n">
        <f aca="false">IFERROR(('WB GDP current US$ old'!P104/1000000000)/'WB GDP constant US$ old'!P104,"")</f>
        <v>0</v>
      </c>
      <c r="Q104" s="65" t="n">
        <f aca="false">IFERROR(('WB GDP current US$ old'!Q104/1000000000)/'WB GDP constant US$ old'!Q104,"")</f>
        <v>0</v>
      </c>
      <c r="R104" s="65" t="n">
        <f aca="false">IFERROR(('WB GDP current US$ old'!R104/1000000000)/'WB GDP constant US$ old'!R104,"")</f>
        <v>0</v>
      </c>
      <c r="S104" s="65" t="n">
        <f aca="false">IFERROR(('WB GDP current US$ old'!S104/1000000000)/'WB GDP constant US$ old'!S104,"")</f>
        <v>0</v>
      </c>
      <c r="T104" s="65" t="n">
        <f aca="false">IFERROR(('WB GDP current US$ old'!T104/1000000000)/'WB GDP constant US$ old'!T104,"")</f>
        <v>0</v>
      </c>
      <c r="U104" s="65" t="n">
        <f aca="false">IFERROR(('WB GDP current US$ old'!U104/1000000000)/'WB GDP constant US$ old'!U104,"")</f>
        <v>0</v>
      </c>
      <c r="V104" s="65" t="n">
        <f aca="false">IFERROR(('WB GDP current US$ old'!V104/1000000000)/'WB GDP constant US$ old'!V104,"")</f>
        <v>0</v>
      </c>
      <c r="W104" s="65" t="n">
        <f aca="false">IFERROR(('WB GDP current US$ old'!W104/1000000000)/'WB GDP constant US$ old'!W104,"")</f>
        <v>0</v>
      </c>
      <c r="X104" s="65" t="n">
        <f aca="false">IFERROR(('WB GDP current US$ old'!X104/1000000000)/'WB GDP constant US$ old'!X104,"")</f>
        <v>0</v>
      </c>
      <c r="Y104" s="65" t="n">
        <f aca="false">IFERROR(('WB GDP current US$ old'!Y104/1000000000)/'WB GDP constant US$ old'!Y104,"")</f>
        <v>0</v>
      </c>
      <c r="Z104" s="65" t="n">
        <f aca="false">IFERROR(('WB GDP current US$ old'!Z104/1000000000)/'WB GDP constant US$ old'!Z104,"")</f>
        <v>0</v>
      </c>
      <c r="AA104" s="65" t="n">
        <f aca="false">IFERROR(('WB GDP current US$ old'!AA104/1000000000)/'WB GDP constant US$ old'!AA104,"")</f>
        <v>0</v>
      </c>
      <c r="AB104" s="65" t="n">
        <f aca="false">IFERROR(('WB GDP current US$ old'!AB104/1000000000)/'WB GDP constant US$ old'!AB104,"")</f>
        <v>0</v>
      </c>
      <c r="AC104" s="65" t="n">
        <f aca="false">IFERROR(('WB GDP current US$ old'!AC104/1000000000)/'WB GDP constant US$ old'!AC104,"")</f>
        <v>0</v>
      </c>
      <c r="AD104" s="65" t="n">
        <f aca="false">IFERROR(('WB GDP current US$ old'!AD104/1000000000)/'WB GDP constant US$ old'!AD104,"")</f>
        <v>0</v>
      </c>
      <c r="AE104" s="65" t="n">
        <f aca="false">IFERROR(('WB GDP current US$ old'!AE104/1000000000)/'WB GDP constant US$ old'!AE104,"")</f>
        <v>0</v>
      </c>
      <c r="AF104" s="65" t="n">
        <f aca="false">IFERROR(('WB GDP current US$ old'!AF104/1000000000)/'WB GDP constant US$ old'!AF104,"")</f>
        <v>0</v>
      </c>
      <c r="AG104" s="65" t="n">
        <f aca="false">IFERROR(('WB GDP current US$ old'!AG104/1000000000)/'WB GDP constant US$ old'!AG104,"")</f>
        <v>0</v>
      </c>
      <c r="AH104" s="65" t="n">
        <f aca="false">IFERROR(('WB GDP current US$ old'!AH104/1000000000)/'WB GDP constant US$ old'!AH104,"")</f>
        <v>0</v>
      </c>
      <c r="AI104" s="65" t="n">
        <f aca="false">IFERROR(('WB GDP current US$ old'!AI104/1000000000)/'WB GDP constant US$ old'!AI104,"")</f>
        <v>0</v>
      </c>
      <c r="AJ104" s="65" t="n">
        <f aca="false">IFERROR(('WB GDP current US$ old'!AJ104/1000000000)/'WB GDP constant US$ old'!AJ104,"")</f>
        <v>0.396683471498248</v>
      </c>
      <c r="AK104" s="65" t="n">
        <f aca="false">IFERROR(('WB GDP current US$ old'!AK104/1000000000)/'WB GDP constant US$ old'!AK104,"")</f>
        <v>0.456052106336606</v>
      </c>
      <c r="AL104" s="65" t="n">
        <f aca="false">IFERROR(('WB GDP current US$ old'!AL104/1000000000)/'WB GDP constant US$ old'!AL104,"")</f>
        <v>0.475208048573481</v>
      </c>
      <c r="AM104" s="65" t="n">
        <f aca="false">IFERROR(('WB GDP current US$ old'!AM104/1000000000)/'WB GDP constant US$ old'!AM104,"")</f>
        <v>0.496596814145052</v>
      </c>
      <c r="AN104" s="65" t="n">
        <f aca="false">IFERROR(('WB GDP current US$ old'!AN104/1000000000)/'WB GDP constant US$ old'!AN104,"")</f>
        <v>0.526250261229552</v>
      </c>
      <c r="AO104" s="65" t="n">
        <f aca="false">IFERROR(('WB GDP current US$ old'!AO104/1000000000)/'WB GDP constant US$ old'!AO104,"")</f>
        <v>0.52845675935983</v>
      </c>
      <c r="AP104" s="65" t="n">
        <f aca="false">IFERROR(('WB GDP current US$ old'!AP104/1000000000)/'WB GDP constant US$ old'!AP104,"")</f>
        <v>0.51936080292894</v>
      </c>
      <c r="AQ104" s="65" t="n">
        <f aca="false">IFERROR(('WB GDP current US$ old'!AQ104/1000000000)/'WB GDP constant US$ old'!AQ104,"")</f>
        <v>0.51476611427067</v>
      </c>
      <c r="AR104" s="65" t="n">
        <f aca="false">IFERROR(('WB GDP current US$ old'!AR104/1000000000)/'WB GDP constant US$ old'!AR104,"")</f>
        <v>0.50318747665204</v>
      </c>
      <c r="AS104" s="65" t="n">
        <f aca="false">IFERROR(('WB GDP current US$ old'!AS104/1000000000)/'WB GDP constant US$ old'!AS104,"")</f>
        <v>0.463409966396373</v>
      </c>
      <c r="AT104" s="65" t="n">
        <f aca="false">IFERROR(('WB GDP current US$ old'!AT104/1000000000)/'WB GDP constant US$ old'!AT104,"")</f>
        <v>0.506862073627627</v>
      </c>
      <c r="AU104" s="65" t="n">
        <f aca="false">IFERROR(('WB GDP current US$ old'!AU104/1000000000)/'WB GDP constant US$ old'!AU104,"")</f>
        <v>0.608691892544111</v>
      </c>
      <c r="AV104" s="65" t="n">
        <f aca="false">IFERROR(('WB GDP current US$ old'!AV104/1000000000)/'WB GDP constant US$ old'!AV104,"")</f>
        <v>0.737847478664335</v>
      </c>
      <c r="AW104" s="65" t="n">
        <f aca="false">IFERROR(('WB GDP current US$ old'!AW104/1000000000)/'WB GDP constant US$ old'!AW104,"")</f>
        <v>0.857862594633207</v>
      </c>
      <c r="AX104" s="65" t="n">
        <f aca="false">IFERROR(('WB GDP current US$ old'!AX104/1000000000)/'WB GDP constant US$ old'!AX104,"")</f>
        <v>0.894349159219826</v>
      </c>
      <c r="AY104" s="65" t="n">
        <f aca="false">IFERROR(('WB GDP current US$ old'!AY104/1000000000)/'WB GDP constant US$ old'!AY104,"")</f>
        <v>0.879450585496464</v>
      </c>
      <c r="AZ104" s="65" t="n">
        <f aca="false">IFERROR(('WB GDP current US$ old'!AZ104/1000000000)/'WB GDP constant US$ old'!AZ104,"")</f>
        <v>1.06245638168798</v>
      </c>
      <c r="BA104" s="65" t="n">
        <f aca="false">IFERROR(('WB GDP current US$ old'!BA104/1000000000)/'WB GDP constant US$ old'!BA104,"")</f>
        <v>1.18781350088978</v>
      </c>
      <c r="BB104" s="65" t="n">
        <f aca="false">IFERROR(('WB GDP current US$ old'!BB104/1000000000)/'WB GDP constant US$ old'!BB104,"")</f>
        <v>1.0527102298613</v>
      </c>
      <c r="BC104" s="65" t="n">
        <f aca="false">IFERROR(('WB GDP current US$ old'!BC104/1000000000)/'WB GDP constant US$ old'!BC104,"")</f>
        <v>1.05023297267147</v>
      </c>
      <c r="BD104" s="65" t="n">
        <f aca="false">IFERROR(('WB GDP current US$ old'!BD104/1000000000)/'WB GDP constant US$ old'!BD104,"")</f>
        <v>1.10715142406137</v>
      </c>
      <c r="BE104" s="65" t="n">
        <f aca="false">IFERROR(('WB GDP current US$ old'!BE104/1000000000)/'WB GDP constant US$ old'!BE104,"")</f>
        <v>1.01744800964725</v>
      </c>
      <c r="BF104" s="65" t="n">
        <f aca="false">IFERROR(('WB GDP current US$ old'!BF104/1000000000)/'WB GDP constant US$ old'!BF104,"")</f>
        <v>1.05278872720443</v>
      </c>
      <c r="BG104" s="65" t="n">
        <f aca="false">IFERROR(('WB GDP current US$ old'!BG104/1000000000)/'WB GDP constant US$ old'!BG104,"")</f>
        <v>1.05000511844836</v>
      </c>
      <c r="BH104" s="65" t="n">
        <f aca="false">IFERROR(('WB GDP current US$ old'!BH104/1000000000)/'WB GDP constant US$ old'!BH104,"")</f>
        <v>0.898640675374687</v>
      </c>
      <c r="BI104" s="65" t="n">
        <f aca="false">IFERROR(('WB GDP current US$ old'!BI104/1000000000)/'WB GDP constant US$ old'!BI104,"")</f>
        <v>0.903703021384203</v>
      </c>
      <c r="BJ104" s="65" t="n">
        <f aca="false">IFERROR(('WB GDP current US$ old'!BJ104/1000000000)/'WB GDP constant US$ old'!BJ104,"")</f>
        <v>0.964023109575092</v>
      </c>
      <c r="BK104" s="65" t="n">
        <f aca="false">IFERROR(('WB GDP current US$ old'!BK104/1000000000)/'WB GDP constant US$ old'!BK104,"")</f>
        <v>1.02626841601087</v>
      </c>
      <c r="BL104" s="65" t="n">
        <f aca="false">IFERROR(('WB GDP current US$ old'!BL104/1000000000)/'WB GDP constant US$ old'!BL104,"")</f>
        <v>1</v>
      </c>
    </row>
    <row r="105" customFormat="false" ht="15" hidden="false" customHeight="false" outlineLevel="0" collapsed="false">
      <c r="A105" s="0" t="s">
        <v>1089</v>
      </c>
      <c r="B105" s="0" t="s">
        <v>1090</v>
      </c>
      <c r="C105" s="0" t="s">
        <v>1057</v>
      </c>
      <c r="D105" s="0" t="s">
        <v>1058</v>
      </c>
      <c r="E105" s="65" t="n">
        <f aca="false">IFERROR(('WB GDP current US$ old'!E105/1000000000)/'WB GDP constant US$ old'!E105,"")</f>
        <v>0.137443627958721</v>
      </c>
      <c r="F105" s="65" t="n">
        <f aca="false">IFERROR(('WB GDP current US$ old'!F105/1000000000)/'WB GDP constant US$ old'!F105,"")</f>
        <v>0.128046917873681</v>
      </c>
      <c r="G105" s="65" t="n">
        <f aca="false">IFERROR(('WB GDP current US$ old'!G105/1000000000)/'WB GDP constant US$ old'!G105,"")</f>
        <v>0.128966370484152</v>
      </c>
      <c r="H105" s="65" t="n">
        <f aca="false">IFERROR(('WB GDP current US$ old'!H105/1000000000)/'WB GDP constant US$ old'!H105,"")</f>
        <v>0.131528188922014</v>
      </c>
      <c r="I105" s="65" t="n">
        <f aca="false">IFERROR(('WB GDP current US$ old'!I105/1000000000)/'WB GDP constant US$ old'!I105,"")</f>
        <v>0.138356486546999</v>
      </c>
      <c r="J105" s="65" t="n">
        <f aca="false">IFERROR(('WB GDP current US$ old'!J105/1000000000)/'WB GDP constant US$ old'!J105,"")</f>
        <v>0.143404138287064</v>
      </c>
      <c r="K105" s="65" t="n">
        <f aca="false">IFERROR(('WB GDP current US$ old'!K105/1000000000)/'WB GDP constant US$ old'!K105,"")</f>
        <v>0.140726905816696</v>
      </c>
      <c r="L105" s="65" t="n">
        <f aca="false">IFERROR(('WB GDP current US$ old'!L105/1000000000)/'WB GDP constant US$ old'!L105,"")</f>
        <v>0.138436961323273</v>
      </c>
      <c r="M105" s="65" t="n">
        <f aca="false">IFERROR(('WB GDP current US$ old'!M105/1000000000)/'WB GDP constant US$ old'!M105,"")</f>
        <v>0.136900880662702</v>
      </c>
      <c r="N105" s="65" t="n">
        <f aca="false">IFERROR(('WB GDP current US$ old'!N105/1000000000)/'WB GDP constant US$ old'!N105,"")</f>
        <v>0.142427534230434</v>
      </c>
      <c r="O105" s="65" t="n">
        <f aca="false">IFERROR(('WB GDP current US$ old'!O105/1000000000)/'WB GDP constant US$ old'!O105,"")</f>
        <v>0.144122669330538</v>
      </c>
      <c r="P105" s="65" t="n">
        <f aca="false">IFERROR(('WB GDP current US$ old'!P105/1000000000)/'WB GDP constant US$ old'!P105,"")</f>
        <v>0.148043739637769</v>
      </c>
      <c r="Q105" s="65" t="n">
        <f aca="false">IFERROR(('WB GDP current US$ old'!Q105/1000000000)/'WB GDP constant US$ old'!Q105,"")</f>
        <v>0.156029936575747</v>
      </c>
      <c r="R105" s="65" t="n">
        <f aca="false">IFERROR(('WB GDP current US$ old'!R105/1000000000)/'WB GDP constant US$ old'!R105,"")</f>
        <v>0.186656649654308</v>
      </c>
      <c r="S105" s="65" t="n">
        <f aca="false">IFERROR(('WB GDP current US$ old'!S105/1000000000)/'WB GDP constant US$ old'!S105,"")</f>
        <v>0.222489727951037</v>
      </c>
      <c r="T105" s="65" t="n">
        <f aca="false">IFERROR(('WB GDP current US$ old'!T105/1000000000)/'WB GDP constant US$ old'!T105,"")</f>
        <v>0.230275060892882</v>
      </c>
      <c r="U105" s="65" t="n">
        <f aca="false">IFERROR(('WB GDP current US$ old'!U105/1000000000)/'WB GDP constant US$ old'!U105,"")</f>
        <v>0.235112997286598</v>
      </c>
      <c r="V105" s="65" t="n">
        <f aca="false">IFERROR(('WB GDP current US$ old'!V105/1000000000)/'WB GDP constant US$ old'!V105,"")</f>
        <v>0.255715337241071</v>
      </c>
      <c r="W105" s="65" t="n">
        <f aca="false">IFERROR(('WB GDP current US$ old'!W105/1000000000)/'WB GDP constant US$ old'!W105,"")</f>
        <v>0.267233336047332</v>
      </c>
      <c r="X105" s="65" t="n">
        <f aca="false">IFERROR(('WB GDP current US$ old'!X105/1000000000)/'WB GDP constant US$ old'!X105,"")</f>
        <v>0.307304571233221</v>
      </c>
      <c r="Y105" s="65" t="n">
        <f aca="false">IFERROR(('WB GDP current US$ old'!Y105/1000000000)/'WB GDP constant US$ old'!Y105,"")</f>
        <v>0.348362202655678</v>
      </c>
      <c r="Z105" s="65" t="n">
        <f aca="false">IFERROR(('WB GDP current US$ old'!Z105/1000000000)/'WB GDP constant US$ old'!Z105,"")</f>
        <v>0.370009516531583</v>
      </c>
      <c r="AA105" s="65" t="n">
        <f aca="false">IFERROR(('WB GDP current US$ old'!AA105/1000000000)/'WB GDP constant US$ old'!AA105,"")</f>
        <v>0.357762756896008</v>
      </c>
      <c r="AB105" s="65" t="n">
        <f aca="false">IFERROR(('WB GDP current US$ old'!AB105/1000000000)/'WB GDP constant US$ old'!AB105,"")</f>
        <v>0.348622401869232</v>
      </c>
      <c r="AC105" s="65" t="n">
        <f aca="false">IFERROR(('WB GDP current US$ old'!AC105/1000000000)/'WB GDP constant US$ old'!AC105,"")</f>
        <v>0.341145877912939</v>
      </c>
      <c r="AD105" s="65" t="n">
        <f aca="false">IFERROR(('WB GDP current US$ old'!AD105/1000000000)/'WB GDP constant US$ old'!AD105,"")</f>
        <v>0.345452723052151</v>
      </c>
      <c r="AE105" s="65" t="n">
        <f aca="false">IFERROR(('WB GDP current US$ old'!AE105/1000000000)/'WB GDP constant US$ old'!AE105,"")</f>
        <v>0.344766308292025</v>
      </c>
      <c r="AF105" s="65" t="n">
        <f aca="false">IFERROR(('WB GDP current US$ old'!AF105/1000000000)/'WB GDP constant US$ old'!AF105,"")</f>
        <v>0.336330598621439</v>
      </c>
      <c r="AG105" s="65" t="n">
        <f aca="false">IFERROR(('WB GDP current US$ old'!AG105/1000000000)/'WB GDP constant US$ old'!AG105,"")</f>
        <v>0.35069444307555</v>
      </c>
      <c r="AH105" s="65" t="n">
        <f aca="false">IFERROR(('WB GDP current US$ old'!AH105/1000000000)/'WB GDP constant US$ old'!AH105,"")</f>
        <v>0.35396696314608</v>
      </c>
      <c r="AI105" s="65" t="n">
        <f aca="false">IFERROR(('WB GDP current US$ old'!AI105/1000000000)/'WB GDP constant US$ old'!AI105,"")</f>
        <v>0.397035491627135</v>
      </c>
      <c r="AJ105" s="65" t="n">
        <f aca="false">IFERROR(('WB GDP current US$ old'!AJ105/1000000000)/'WB GDP constant US$ old'!AJ105,"")</f>
        <v>0.423594882526418</v>
      </c>
      <c r="AK105" s="65" t="n">
        <f aca="false">IFERROR(('WB GDP current US$ old'!AK105/1000000000)/'WB GDP constant US$ old'!AK105,"")</f>
        <v>0.418695856014599</v>
      </c>
      <c r="AL105" s="65" t="n">
        <f aca="false">IFERROR(('WB GDP current US$ old'!AL105/1000000000)/'WB GDP constant US$ old'!AL105,"")</f>
        <v>0.435665653292195</v>
      </c>
      <c r="AM105" s="65" t="n">
        <f aca="false">IFERROR(('WB GDP current US$ old'!AM105/1000000000)/'WB GDP constant US$ old'!AM105,"")</f>
        <v>0.464116869853773</v>
      </c>
      <c r="AN105" s="65" t="n">
        <f aca="false">IFERROR(('WB GDP current US$ old'!AN105/1000000000)/'WB GDP constant US$ old'!AN105,"")</f>
        <v>0.503011659467985</v>
      </c>
      <c r="AO105" s="65" t="n">
        <f aca="false">IFERROR(('WB GDP current US$ old'!AO105/1000000000)/'WB GDP constant US$ old'!AO105,"")</f>
        <v>0.524087225595405</v>
      </c>
      <c r="AP105" s="65" t="n">
        <f aca="false">IFERROR(('WB GDP current US$ old'!AP105/1000000000)/'WB GDP constant US$ old'!AP105,"")</f>
        <v>0.528536838170588</v>
      </c>
      <c r="AQ105" s="65" t="n">
        <f aca="false">IFERROR(('WB GDP current US$ old'!AQ105/1000000000)/'WB GDP constant US$ old'!AQ105,"")</f>
        <v>0.503877323354536</v>
      </c>
      <c r="AR105" s="65" t="n">
        <f aca="false">IFERROR(('WB GDP current US$ old'!AR105/1000000000)/'WB GDP constant US$ old'!AR105,"")</f>
        <v>0.474096339821051</v>
      </c>
      <c r="AS105" s="65" t="n">
        <f aca="false">IFERROR(('WB GDP current US$ old'!AS105/1000000000)/'WB GDP constant US$ old'!AS105,"")</f>
        <v>0.487969206159411</v>
      </c>
      <c r="AT105" s="65" t="n">
        <f aca="false">IFERROR(('WB GDP current US$ old'!AT105/1000000000)/'WB GDP constant US$ old'!AT105,"")</f>
        <v>0.479387241248835</v>
      </c>
      <c r="AU105" s="65" t="n">
        <f aca="false">IFERROR(('WB GDP current US$ old'!AU105/1000000000)/'WB GDP constant US$ old'!AU105,"")</f>
        <v>0.467643061442594</v>
      </c>
      <c r="AV105" s="65" t="n">
        <f aca="false">IFERROR(('WB GDP current US$ old'!AV105/1000000000)/'WB GDP constant US$ old'!AV105,"")</f>
        <v>0.499875935414649</v>
      </c>
      <c r="AW105" s="65" t="n">
        <f aca="false">IFERROR(('WB GDP current US$ old'!AW105/1000000000)/'WB GDP constant US$ old'!AW105,"")</f>
        <v>0.552477015805247</v>
      </c>
      <c r="AX105" s="65" t="n">
        <f aca="false">IFERROR(('WB GDP current US$ old'!AX105/1000000000)/'WB GDP constant US$ old'!AX105,"")</f>
        <v>0.618020638107605</v>
      </c>
      <c r="AY105" s="65" t="n">
        <f aca="false">IFERROR(('WB GDP current US$ old'!AY105/1000000000)/'WB GDP constant US$ old'!AY105,"")</f>
        <v>0.679192388513783</v>
      </c>
      <c r="AZ105" s="65" t="n">
        <f aca="false">IFERROR(('WB GDP current US$ old'!AZ105/1000000000)/'WB GDP constant US$ old'!AZ105,"")</f>
        <v>0.778271046056489</v>
      </c>
      <c r="BA105" s="65" t="n">
        <f aca="false">IFERROR(('WB GDP current US$ old'!BA105/1000000000)/'WB GDP constant US$ old'!BA105,"")</f>
        <v>0.88547441813253</v>
      </c>
      <c r="BB105" s="65" t="n">
        <f aca="false">IFERROR(('WB GDP current US$ old'!BB105/1000000000)/'WB GDP constant US$ old'!BB105,"")</f>
        <v>0.842040585324846</v>
      </c>
      <c r="BC105" s="65" t="n">
        <f aca="false">IFERROR(('WB GDP current US$ old'!BC105/1000000000)/'WB GDP constant US$ old'!BC105,"")</f>
        <v>0.952841300259101</v>
      </c>
      <c r="BD105" s="65" t="n">
        <f aca="false">IFERROR(('WB GDP current US$ old'!BD105/1000000000)/'WB GDP constant US$ old'!BD105,"")</f>
        <v>1.06175449785361</v>
      </c>
      <c r="BE105" s="65" t="n">
        <f aca="false">IFERROR(('WB GDP current US$ old'!BE105/1000000000)/'WB GDP constant US$ old'!BE105,"")</f>
        <v>1.07461753518623</v>
      </c>
      <c r="BF105" s="65" t="n">
        <f aca="false">IFERROR(('WB GDP current US$ old'!BF105/1000000000)/'WB GDP constant US$ old'!BF105,"")</f>
        <v>1.08155865773967</v>
      </c>
      <c r="BG105" s="65" t="n">
        <f aca="false">IFERROR(('WB GDP current US$ old'!BG105/1000000000)/'WB GDP constant US$ old'!BG105,"")</f>
        <v>1.07252329072591</v>
      </c>
      <c r="BH105" s="65" t="n">
        <f aca="false">IFERROR(('WB GDP current US$ old'!BH105/1000000000)/'WB GDP constant US$ old'!BH105,"")</f>
        <v>0.974820630730281</v>
      </c>
      <c r="BI105" s="65" t="n">
        <f aca="false">IFERROR(('WB GDP current US$ old'!BI105/1000000000)/'WB GDP constant US$ old'!BI105,"")</f>
        <v>0.941803987045776</v>
      </c>
      <c r="BJ105" s="65" t="n">
        <f aca="false">IFERROR(('WB GDP current US$ old'!BJ105/1000000000)/'WB GDP constant US$ old'!BJ105,"")</f>
        <v>0.990251358643864</v>
      </c>
      <c r="BK105" s="65" t="n">
        <f aca="false">IFERROR(('WB GDP current US$ old'!BK105/1000000000)/'WB GDP constant US$ old'!BK105,"")</f>
        <v>1.01199968839147</v>
      </c>
      <c r="BL105" s="65" t="n">
        <f aca="false">IFERROR(('WB GDP current US$ old'!BL105/1000000000)/'WB GDP constant US$ old'!BL105,"")</f>
        <v>1</v>
      </c>
    </row>
    <row r="106" customFormat="false" ht="15" hidden="false" customHeight="false" outlineLevel="0" collapsed="false">
      <c r="A106" s="0" t="s">
        <v>1091</v>
      </c>
      <c r="B106" s="0" t="s">
        <v>1092</v>
      </c>
      <c r="C106" s="0" t="s">
        <v>1057</v>
      </c>
      <c r="D106" s="0" t="s">
        <v>1058</v>
      </c>
      <c r="E106" s="65" t="n">
        <f aca="false">IFERROR(('WB GDP current US$ old'!E106/1000000000)/'WB GDP constant US$ old'!E106,"")</f>
        <v>0.13701668462162</v>
      </c>
      <c r="F106" s="65" t="n">
        <f aca="false">IFERROR(('WB GDP current US$ old'!F106/1000000000)/'WB GDP constant US$ old'!F106,"")</f>
        <v>0.1296980197786</v>
      </c>
      <c r="G106" s="65" t="n">
        <f aca="false">IFERROR(('WB GDP current US$ old'!G106/1000000000)/'WB GDP constant US$ old'!G106,"")</f>
        <v>0.130986091268488</v>
      </c>
      <c r="H106" s="65" t="n">
        <f aca="false">IFERROR(('WB GDP current US$ old'!H106/1000000000)/'WB GDP constant US$ old'!H106,"")</f>
        <v>0.13450422005938</v>
      </c>
      <c r="I106" s="65" t="n">
        <f aca="false">IFERROR(('WB GDP current US$ old'!I106/1000000000)/'WB GDP constant US$ old'!I106,"")</f>
        <v>0.139207056483485</v>
      </c>
      <c r="J106" s="65" t="n">
        <f aca="false">IFERROR(('WB GDP current US$ old'!J106/1000000000)/'WB GDP constant US$ old'!J106,"")</f>
        <v>0.145050995418046</v>
      </c>
      <c r="K106" s="65" t="n">
        <f aca="false">IFERROR(('WB GDP current US$ old'!K106/1000000000)/'WB GDP constant US$ old'!K106,"")</f>
        <v>0.143979387771504</v>
      </c>
      <c r="L106" s="65" t="n">
        <f aca="false">IFERROR(('WB GDP current US$ old'!L106/1000000000)/'WB GDP constant US$ old'!L106,"")</f>
        <v>0.142514969921351</v>
      </c>
      <c r="M106" s="65" t="n">
        <f aca="false">IFERROR(('WB GDP current US$ old'!M106/1000000000)/'WB GDP constant US$ old'!M106,"")</f>
        <v>0.141272682782177</v>
      </c>
      <c r="N106" s="65" t="n">
        <f aca="false">IFERROR(('WB GDP current US$ old'!N106/1000000000)/'WB GDP constant US$ old'!N106,"")</f>
        <v>0.146887634639849</v>
      </c>
      <c r="O106" s="65" t="n">
        <f aca="false">IFERROR(('WB GDP current US$ old'!O106/1000000000)/'WB GDP constant US$ old'!O106,"")</f>
        <v>0.149350449744239</v>
      </c>
      <c r="P106" s="65" t="n">
        <f aca="false">IFERROR(('WB GDP current US$ old'!P106/1000000000)/'WB GDP constant US$ old'!P106,"")</f>
        <v>0.151681035540134</v>
      </c>
      <c r="Q106" s="65" t="n">
        <f aca="false">IFERROR(('WB GDP current US$ old'!Q106/1000000000)/'WB GDP constant US$ old'!Q106,"")</f>
        <v>0.159202123553959</v>
      </c>
      <c r="R106" s="65" t="n">
        <f aca="false">IFERROR(('WB GDP current US$ old'!R106/1000000000)/'WB GDP constant US$ old'!R106,"")</f>
        <v>0.188567570568406</v>
      </c>
      <c r="S106" s="65" t="n">
        <f aca="false">IFERROR(('WB GDP current US$ old'!S106/1000000000)/'WB GDP constant US$ old'!S106,"")</f>
        <v>0.226147509077512</v>
      </c>
      <c r="T106" s="65" t="n">
        <f aca="false">IFERROR(('WB GDP current US$ old'!T106/1000000000)/'WB GDP constant US$ old'!T106,"")</f>
        <v>0.238212961285319</v>
      </c>
      <c r="U106" s="65" t="n">
        <f aca="false">IFERROR(('WB GDP current US$ old'!U106/1000000000)/'WB GDP constant US$ old'!U106,"")</f>
        <v>0.242091750642435</v>
      </c>
      <c r="V106" s="65" t="n">
        <f aca="false">IFERROR(('WB GDP current US$ old'!V106/1000000000)/'WB GDP constant US$ old'!V106,"")</f>
        <v>0.262009356468701</v>
      </c>
      <c r="W106" s="65" t="n">
        <f aca="false">IFERROR(('WB GDP current US$ old'!W106/1000000000)/'WB GDP constant US$ old'!W106,"")</f>
        <v>0.276166332298962</v>
      </c>
      <c r="X106" s="65" t="n">
        <f aca="false">IFERROR(('WB GDP current US$ old'!X106/1000000000)/'WB GDP constant US$ old'!X106,"")</f>
        <v>0.316505329838733</v>
      </c>
      <c r="Y106" s="65" t="n">
        <f aca="false">IFERROR(('WB GDP current US$ old'!Y106/1000000000)/'WB GDP constant US$ old'!Y106,"")</f>
        <v>0.359233794393643</v>
      </c>
      <c r="Z106" s="65" t="n">
        <f aca="false">IFERROR(('WB GDP current US$ old'!Z106/1000000000)/'WB GDP constant US$ old'!Z106,"")</f>
        <v>0.399134590431083</v>
      </c>
      <c r="AA106" s="65" t="n">
        <f aca="false">IFERROR(('WB GDP current US$ old'!AA106/1000000000)/'WB GDP constant US$ old'!AA106,"")</f>
        <v>0.383912182855404</v>
      </c>
      <c r="AB106" s="65" t="n">
        <f aca="false">IFERROR(('WB GDP current US$ old'!AB106/1000000000)/'WB GDP constant US$ old'!AB106,"")</f>
        <v>0.366389511492017</v>
      </c>
      <c r="AC106" s="65" t="n">
        <f aca="false">IFERROR(('WB GDP current US$ old'!AC106/1000000000)/'WB GDP constant US$ old'!AC106,"")</f>
        <v>0.354695259859615</v>
      </c>
      <c r="AD106" s="65" t="n">
        <f aca="false">IFERROR(('WB GDP current US$ old'!AD106/1000000000)/'WB GDP constant US$ old'!AD106,"")</f>
        <v>0.35805125669766</v>
      </c>
      <c r="AE106" s="65" t="n">
        <f aca="false">IFERROR(('WB GDP current US$ old'!AE106/1000000000)/'WB GDP constant US$ old'!AE106,"")</f>
        <v>0.355453291123527</v>
      </c>
      <c r="AF106" s="65" t="n">
        <f aca="false">IFERROR(('WB GDP current US$ old'!AF106/1000000000)/'WB GDP constant US$ old'!AF106,"")</f>
        <v>0.348461938599611</v>
      </c>
      <c r="AG106" s="65" t="n">
        <f aca="false">IFERROR(('WB GDP current US$ old'!AG106/1000000000)/'WB GDP constant US$ old'!AG106,"")</f>
        <v>0.361012344131909</v>
      </c>
      <c r="AH106" s="65" t="n">
        <f aca="false">IFERROR(('WB GDP current US$ old'!AH106/1000000000)/'WB GDP constant US$ old'!AH106,"")</f>
        <v>0.362579753908852</v>
      </c>
      <c r="AI106" s="65" t="n">
        <f aca="false">IFERROR(('WB GDP current US$ old'!AI106/1000000000)/'WB GDP constant US$ old'!AI106,"")</f>
        <v>0.404110111549762</v>
      </c>
      <c r="AJ106" s="65" t="n">
        <f aca="false">IFERROR(('WB GDP current US$ old'!AJ106/1000000000)/'WB GDP constant US$ old'!AJ106,"")</f>
        <v>0.428829218566236</v>
      </c>
      <c r="AK106" s="65" t="n">
        <f aca="false">IFERROR(('WB GDP current US$ old'!AK106/1000000000)/'WB GDP constant US$ old'!AK106,"")</f>
        <v>0.422521053607632</v>
      </c>
      <c r="AL106" s="65" t="n">
        <f aca="false">IFERROR(('WB GDP current US$ old'!AL106/1000000000)/'WB GDP constant US$ old'!AL106,"")</f>
        <v>0.436471800709601</v>
      </c>
      <c r="AM106" s="65" t="n">
        <f aca="false">IFERROR(('WB GDP current US$ old'!AM106/1000000000)/'WB GDP constant US$ old'!AM106,"")</f>
        <v>0.461806540765523</v>
      </c>
      <c r="AN106" s="65" t="n">
        <f aca="false">IFERROR(('WB GDP current US$ old'!AN106/1000000000)/'WB GDP constant US$ old'!AN106,"")</f>
        <v>0.501221241878911</v>
      </c>
      <c r="AO106" s="65" t="n">
        <f aca="false">IFERROR(('WB GDP current US$ old'!AO106/1000000000)/'WB GDP constant US$ old'!AO106,"")</f>
        <v>0.522464766889642</v>
      </c>
      <c r="AP106" s="65" t="n">
        <f aca="false">IFERROR(('WB GDP current US$ old'!AP106/1000000000)/'WB GDP constant US$ old'!AP106,"")</f>
        <v>0.526782105101214</v>
      </c>
      <c r="AQ106" s="65" t="n">
        <f aca="false">IFERROR(('WB GDP current US$ old'!AQ106/1000000000)/'WB GDP constant US$ old'!AQ106,"")</f>
        <v>0.503166359361309</v>
      </c>
      <c r="AR106" s="65" t="n">
        <f aca="false">IFERROR(('WB GDP current US$ old'!AR106/1000000000)/'WB GDP constant US$ old'!AR106,"")</f>
        <v>0.475453177702667</v>
      </c>
      <c r="AS106" s="65" t="n">
        <f aca="false">IFERROR(('WB GDP current US$ old'!AS106/1000000000)/'WB GDP constant US$ old'!AS106,"")</f>
        <v>0.49088700439311</v>
      </c>
      <c r="AT106" s="65" t="n">
        <f aca="false">IFERROR(('WB GDP current US$ old'!AT106/1000000000)/'WB GDP constant US$ old'!AT106,"")</f>
        <v>0.480932639890111</v>
      </c>
      <c r="AU106" s="65" t="n">
        <f aca="false">IFERROR(('WB GDP current US$ old'!AU106/1000000000)/'WB GDP constant US$ old'!AU106,"")</f>
        <v>0.470678810301838</v>
      </c>
      <c r="AV106" s="65" t="n">
        <f aca="false">IFERROR(('WB GDP current US$ old'!AV106/1000000000)/'WB GDP constant US$ old'!AV106,"")</f>
        <v>0.50305982462827</v>
      </c>
      <c r="AW106" s="65" t="n">
        <f aca="false">IFERROR(('WB GDP current US$ old'!AW106/1000000000)/'WB GDP constant US$ old'!AW106,"")</f>
        <v>0.555656843154801</v>
      </c>
      <c r="AX106" s="65" t="n">
        <f aca="false">IFERROR(('WB GDP current US$ old'!AX106/1000000000)/'WB GDP constant US$ old'!AX106,"")</f>
        <v>0.620513316393463</v>
      </c>
      <c r="AY106" s="65" t="n">
        <f aca="false">IFERROR(('WB GDP current US$ old'!AY106/1000000000)/'WB GDP constant US$ old'!AY106,"")</f>
        <v>0.683369669726608</v>
      </c>
      <c r="AZ106" s="65" t="n">
        <f aca="false">IFERROR(('WB GDP current US$ old'!AZ106/1000000000)/'WB GDP constant US$ old'!AZ106,"")</f>
        <v>0.780718384827843</v>
      </c>
      <c r="BA106" s="65" t="n">
        <f aca="false">IFERROR(('WB GDP current US$ old'!BA106/1000000000)/'WB GDP constant US$ old'!BA106,"")</f>
        <v>0.888267353342291</v>
      </c>
      <c r="BB106" s="65" t="n">
        <f aca="false">IFERROR(('WB GDP current US$ old'!BB106/1000000000)/'WB GDP constant US$ old'!BB106,"")</f>
        <v>0.843724779360562</v>
      </c>
      <c r="BC106" s="65" t="n">
        <f aca="false">IFERROR(('WB GDP current US$ old'!BC106/1000000000)/'WB GDP constant US$ old'!BC106,"")</f>
        <v>0.951786404474627</v>
      </c>
      <c r="BD106" s="65" t="n">
        <f aca="false">IFERROR(('WB GDP current US$ old'!BD106/1000000000)/'WB GDP constant US$ old'!BD106,"")</f>
        <v>1.05874635145456</v>
      </c>
      <c r="BE106" s="65" t="n">
        <f aca="false">IFERROR(('WB GDP current US$ old'!BE106/1000000000)/'WB GDP constant US$ old'!BE106,"")</f>
        <v>1.0726916125538</v>
      </c>
      <c r="BF106" s="65" t="n">
        <f aca="false">IFERROR(('WB GDP current US$ old'!BF106/1000000000)/'WB GDP constant US$ old'!BF106,"")</f>
        <v>1.08185160310243</v>
      </c>
      <c r="BG106" s="65" t="n">
        <f aca="false">IFERROR(('WB GDP current US$ old'!BG106/1000000000)/'WB GDP constant US$ old'!BG106,"")</f>
        <v>1.07435486409588</v>
      </c>
      <c r="BH106" s="65" t="n">
        <f aca="false">IFERROR(('WB GDP current US$ old'!BH106/1000000000)/'WB GDP constant US$ old'!BH106,"")</f>
        <v>0.980118535979548</v>
      </c>
      <c r="BI106" s="65" t="n">
        <f aca="false">IFERROR(('WB GDP current US$ old'!BI106/1000000000)/'WB GDP constant US$ old'!BI106,"")</f>
        <v>0.945035337526529</v>
      </c>
      <c r="BJ106" s="65" t="n">
        <f aca="false">IFERROR(('WB GDP current US$ old'!BJ106/1000000000)/'WB GDP constant US$ old'!BJ106,"")</f>
        <v>0.989742361792026</v>
      </c>
      <c r="BK106" s="65" t="n">
        <f aca="false">IFERROR(('WB GDP current US$ old'!BK106/1000000000)/'WB GDP constant US$ old'!BK106,"")</f>
        <v>1.01097908237096</v>
      </c>
      <c r="BL106" s="65" t="n">
        <f aca="false">IFERROR(('WB GDP current US$ old'!BL106/1000000000)/'WB GDP constant US$ old'!BL106,"")</f>
        <v>1</v>
      </c>
    </row>
    <row r="107" customFormat="false" ht="15" hidden="false" customHeight="false" outlineLevel="0" collapsed="false">
      <c r="A107" s="0" t="s">
        <v>1093</v>
      </c>
      <c r="B107" s="0" t="s">
        <v>1094</v>
      </c>
      <c r="C107" s="0" t="s">
        <v>1057</v>
      </c>
      <c r="D107" s="0" t="s">
        <v>1058</v>
      </c>
      <c r="E107" s="65" t="n">
        <f aca="false">IFERROR(('WB GDP current US$ old'!E107/1000000000)/'WB GDP constant US$ old'!E107,"")</f>
        <v>0.142495636879332</v>
      </c>
      <c r="F107" s="65" t="n">
        <f aca="false">IFERROR(('WB GDP current US$ old'!F107/1000000000)/'WB GDP constant US$ old'!F107,"")</f>
        <v>0.148865747565877</v>
      </c>
      <c r="G107" s="65" t="n">
        <f aca="false">IFERROR(('WB GDP current US$ old'!G107/1000000000)/'WB GDP constant US$ old'!G107,"")</f>
        <v>0.152071070230891</v>
      </c>
      <c r="H107" s="65" t="n">
        <f aca="false">IFERROR(('WB GDP current US$ old'!H107/1000000000)/'WB GDP constant US$ old'!H107,"")</f>
        <v>0.162748125750227</v>
      </c>
      <c r="I107" s="65" t="n">
        <f aca="false">IFERROR(('WB GDP current US$ old'!I107/1000000000)/'WB GDP constant US$ old'!I107,"")</f>
        <v>0.152317397719957</v>
      </c>
      <c r="J107" s="65" t="n">
        <f aca="false">IFERROR(('WB GDP current US$ old'!J107/1000000000)/'WB GDP constant US$ old'!J107,"")</f>
        <v>0.164623519458855</v>
      </c>
      <c r="K107" s="65" t="n">
        <f aca="false">IFERROR(('WB GDP current US$ old'!K107/1000000000)/'WB GDP constant US$ old'!K107,"")</f>
        <v>0.177365602228685</v>
      </c>
      <c r="L107" s="65" t="n">
        <f aca="false">IFERROR(('WB GDP current US$ old'!L107/1000000000)/'WB GDP constant US$ old'!L107,"")</f>
        <v>0.185980944171852</v>
      </c>
      <c r="M107" s="65" t="n">
        <f aca="false">IFERROR(('WB GDP current US$ old'!M107/1000000000)/'WB GDP constant US$ old'!M107,"")</f>
        <v>0.188658844920474</v>
      </c>
      <c r="N107" s="65" t="n">
        <f aca="false">IFERROR(('WB GDP current US$ old'!N107/1000000000)/'WB GDP constant US$ old'!N107,"")</f>
        <v>0.19446683243483</v>
      </c>
      <c r="O107" s="65" t="n">
        <f aca="false">IFERROR(('WB GDP current US$ old'!O107/1000000000)/'WB GDP constant US$ old'!O107,"")</f>
        <v>0.202216223535128</v>
      </c>
      <c r="P107" s="65" t="n">
        <f aca="false">IFERROR(('WB GDP current US$ old'!P107/1000000000)/'WB GDP constant US$ old'!P107,"")</f>
        <v>0.190553553545698</v>
      </c>
      <c r="Q107" s="65" t="n">
        <f aca="false">IFERROR(('WB GDP current US$ old'!Q107/1000000000)/'WB GDP constant US$ old'!Q107,"")</f>
        <v>0.19602804357046</v>
      </c>
      <c r="R107" s="65" t="n">
        <f aca="false">IFERROR(('WB GDP current US$ old'!R107/1000000000)/'WB GDP constant US$ old'!R107,"")</f>
        <v>0.215933271386841</v>
      </c>
      <c r="S107" s="65" t="n">
        <f aca="false">IFERROR(('WB GDP current US$ old'!S107/1000000000)/'WB GDP constant US$ old'!S107,"")</f>
        <v>0.271205458755372</v>
      </c>
      <c r="T107" s="65" t="n">
        <f aca="false">IFERROR(('WB GDP current US$ old'!T107/1000000000)/'WB GDP constant US$ old'!T107,"")</f>
        <v>0.328420603114493</v>
      </c>
      <c r="U107" s="65" t="n">
        <f aca="false">IFERROR(('WB GDP current US$ old'!U107/1000000000)/'WB GDP constant US$ old'!U107,"")</f>
        <v>0.323689891082249</v>
      </c>
      <c r="V107" s="65" t="n">
        <f aca="false">IFERROR(('WB GDP current US$ old'!V107/1000000000)/'WB GDP constant US$ old'!V107,"")</f>
        <v>0.337621576195916</v>
      </c>
      <c r="W107" s="65" t="n">
        <f aca="false">IFERROR(('WB GDP current US$ old'!W107/1000000000)/'WB GDP constant US$ old'!W107,"")</f>
        <v>0.381358852653372</v>
      </c>
      <c r="X107" s="65" t="n">
        <f aca="false">IFERROR(('WB GDP current US$ old'!X107/1000000000)/'WB GDP constant US$ old'!X107,"")</f>
        <v>0.426812294389615</v>
      </c>
      <c r="Y107" s="65" t="n">
        <f aca="false">IFERROR(('WB GDP current US$ old'!Y107/1000000000)/'WB GDP constant US$ old'!Y107,"")</f>
        <v>0.489804692151419</v>
      </c>
      <c r="Z107" s="65" t="n">
        <f aca="false">IFERROR(('WB GDP current US$ old'!Z107/1000000000)/'WB GDP constant US$ old'!Z107,"")</f>
        <v>0.73368482190195</v>
      </c>
      <c r="AA107" s="65" t="n">
        <f aca="false">IFERROR(('WB GDP current US$ old'!AA107/1000000000)/'WB GDP constant US$ old'!AA107,"")</f>
        <v>0.69465457463647</v>
      </c>
      <c r="AB107" s="65" t="n">
        <f aca="false">IFERROR(('WB GDP current US$ old'!AB107/1000000000)/'WB GDP constant US$ old'!AB107,"")</f>
        <v>0.588683460828889</v>
      </c>
      <c r="AC107" s="65" t="n">
        <f aca="false">IFERROR(('WB GDP current US$ old'!AC107/1000000000)/'WB GDP constant US$ old'!AC107,"")</f>
        <v>0.532859758801171</v>
      </c>
      <c r="AD107" s="65" t="n">
        <f aca="false">IFERROR(('WB GDP current US$ old'!AD107/1000000000)/'WB GDP constant US$ old'!AD107,"")</f>
        <v>0.525670906170843</v>
      </c>
      <c r="AE107" s="65" t="n">
        <f aca="false">IFERROR(('WB GDP current US$ old'!AE107/1000000000)/'WB GDP constant US$ old'!AE107,"")</f>
        <v>0.502042605898789</v>
      </c>
      <c r="AF107" s="65" t="n">
        <f aca="false">IFERROR(('WB GDP current US$ old'!AF107/1000000000)/'WB GDP constant US$ old'!AF107,"")</f>
        <v>0.513496189743605</v>
      </c>
      <c r="AG107" s="65" t="n">
        <f aca="false">IFERROR(('WB GDP current US$ old'!AG107/1000000000)/'WB GDP constant US$ old'!AG107,"")</f>
        <v>0.503241314269835</v>
      </c>
      <c r="AH107" s="65" t="n">
        <f aca="false">IFERROR(('WB GDP current US$ old'!AH107/1000000000)/'WB GDP constant US$ old'!AH107,"")</f>
        <v>0.478997064284369</v>
      </c>
      <c r="AI107" s="65" t="n">
        <f aca="false">IFERROR(('WB GDP current US$ old'!AI107/1000000000)/'WB GDP constant US$ old'!AI107,"")</f>
        <v>0.494785202953735</v>
      </c>
      <c r="AJ107" s="65" t="n">
        <f aca="false">IFERROR(('WB GDP current US$ old'!AJ107/1000000000)/'WB GDP constant US$ old'!AJ107,"")</f>
        <v>0.494622567141211</v>
      </c>
      <c r="AK107" s="65" t="n">
        <f aca="false">IFERROR(('WB GDP current US$ old'!AK107/1000000000)/'WB GDP constant US$ old'!AK107,"")</f>
        <v>0.469447001397564</v>
      </c>
      <c r="AL107" s="65" t="n">
        <f aca="false">IFERROR(('WB GDP current US$ old'!AL107/1000000000)/'WB GDP constant US$ old'!AL107,"")</f>
        <v>0.445327799818831</v>
      </c>
      <c r="AM107" s="65" t="n">
        <f aca="false">IFERROR(('WB GDP current US$ old'!AM107/1000000000)/'WB GDP constant US$ old'!AM107,"")</f>
        <v>0.428917618776599</v>
      </c>
      <c r="AN107" s="65" t="n">
        <f aca="false">IFERROR(('WB GDP current US$ old'!AN107/1000000000)/'WB GDP constant US$ old'!AN107,"")</f>
        <v>0.475203975339601</v>
      </c>
      <c r="AO107" s="65" t="n">
        <f aca="false">IFERROR(('WB GDP current US$ old'!AO107/1000000000)/'WB GDP constant US$ old'!AO107,"")</f>
        <v>0.498679660098202</v>
      </c>
      <c r="AP107" s="65" t="n">
        <f aca="false">IFERROR(('WB GDP current US$ old'!AP107/1000000000)/'WB GDP constant US$ old'!AP107,"")</f>
        <v>0.501029332164152</v>
      </c>
      <c r="AQ107" s="65" t="n">
        <f aca="false">IFERROR(('WB GDP current US$ old'!AQ107/1000000000)/'WB GDP constant US$ old'!AQ107,"")</f>
        <v>0.491973558769308</v>
      </c>
      <c r="AR107" s="65" t="n">
        <f aca="false">IFERROR(('WB GDP current US$ old'!AR107/1000000000)/'WB GDP constant US$ old'!AR107,"")</f>
        <v>0.492911387223072</v>
      </c>
      <c r="AS107" s="65" t="n">
        <f aca="false">IFERROR(('WB GDP current US$ old'!AS107/1000000000)/'WB GDP constant US$ old'!AS107,"")</f>
        <v>0.530876479781613</v>
      </c>
      <c r="AT107" s="65" t="n">
        <f aca="false">IFERROR(('WB GDP current US$ old'!AT107/1000000000)/'WB GDP constant US$ old'!AT107,"")</f>
        <v>0.501483189330735</v>
      </c>
      <c r="AU107" s="65" t="n">
        <f aca="false">IFERROR(('WB GDP current US$ old'!AU107/1000000000)/'WB GDP constant US$ old'!AU107,"")</f>
        <v>0.510324836094299</v>
      </c>
      <c r="AV107" s="65" t="n">
        <f aca="false">IFERROR(('WB GDP current US$ old'!AV107/1000000000)/'WB GDP constant US$ old'!AV107,"")</f>
        <v>0.544719665851331</v>
      </c>
      <c r="AW107" s="65" t="n">
        <f aca="false">IFERROR(('WB GDP current US$ old'!AW107/1000000000)/'WB GDP constant US$ old'!AW107,"")</f>
        <v>0.597881182882434</v>
      </c>
      <c r="AX107" s="65" t="n">
        <f aca="false">IFERROR(('WB GDP current US$ old'!AX107/1000000000)/'WB GDP constant US$ old'!AX107,"")</f>
        <v>0.653899762581287</v>
      </c>
      <c r="AY107" s="65" t="n">
        <f aca="false">IFERROR(('WB GDP current US$ old'!AY107/1000000000)/'WB GDP constant US$ old'!AY107,"")</f>
        <v>0.740861415689117</v>
      </c>
      <c r="AZ107" s="65" t="n">
        <f aca="false">IFERROR(('WB GDP current US$ old'!AZ107/1000000000)/'WB GDP constant US$ old'!AZ107,"")</f>
        <v>0.816051412679588</v>
      </c>
      <c r="BA107" s="65" t="n">
        <f aca="false">IFERROR(('WB GDP current US$ old'!BA107/1000000000)/'WB GDP constant US$ old'!BA107,"")</f>
        <v>0.928712601694685</v>
      </c>
      <c r="BB107" s="65" t="n">
        <f aca="false">IFERROR(('WB GDP current US$ old'!BB107/1000000000)/'WB GDP constant US$ old'!BB107,"")</f>
        <v>0.866981681459809</v>
      </c>
      <c r="BC107" s="65" t="n">
        <f aca="false">IFERROR(('WB GDP current US$ old'!BC107/1000000000)/'WB GDP constant US$ old'!BC107,"")</f>
        <v>0.936957318131751</v>
      </c>
      <c r="BD107" s="65" t="n">
        <f aca="false">IFERROR(('WB GDP current US$ old'!BD107/1000000000)/'WB GDP constant US$ old'!BD107,"")</f>
        <v>1.01613130948518</v>
      </c>
      <c r="BE107" s="65" t="n">
        <f aca="false">IFERROR(('WB GDP current US$ old'!BE107/1000000000)/'WB GDP constant US$ old'!BE107,"")</f>
        <v>1.04548350182135</v>
      </c>
      <c r="BF107" s="65" t="n">
        <f aca="false">IFERROR(('WB GDP current US$ old'!BF107/1000000000)/'WB GDP constant US$ old'!BF107,"")</f>
        <v>1.08619981891952</v>
      </c>
      <c r="BG107" s="65" t="n">
        <f aca="false">IFERROR(('WB GDP current US$ old'!BG107/1000000000)/'WB GDP constant US$ old'!BG107,"")</f>
        <v>1.09986610176003</v>
      </c>
      <c r="BH107" s="65" t="n">
        <f aca="false">IFERROR(('WB GDP current US$ old'!BH107/1000000000)/'WB GDP constant US$ old'!BH107,"")</f>
        <v>1.05315024215681</v>
      </c>
      <c r="BI107" s="65" t="n">
        <f aca="false">IFERROR(('WB GDP current US$ old'!BI107/1000000000)/'WB GDP constant US$ old'!BI107,"")</f>
        <v>0.990209476858783</v>
      </c>
      <c r="BJ107" s="65" t="n">
        <f aca="false">IFERROR(('WB GDP current US$ old'!BJ107/1000000000)/'WB GDP constant US$ old'!BJ107,"")</f>
        <v>0.98281794222924</v>
      </c>
      <c r="BK107" s="65" t="n">
        <f aca="false">IFERROR(('WB GDP current US$ old'!BK107/1000000000)/'WB GDP constant US$ old'!BK107,"")</f>
        <v>0.996863851296043</v>
      </c>
      <c r="BL107" s="65" t="n">
        <f aca="false">IFERROR(('WB GDP current US$ old'!BL107/1000000000)/'WB GDP constant US$ old'!BL107,"")</f>
        <v>1</v>
      </c>
    </row>
    <row r="108" customFormat="false" ht="15" hidden="false" customHeight="false" outlineLevel="0" collapsed="false">
      <c r="A108" s="0" t="s">
        <v>1095</v>
      </c>
      <c r="B108" s="0" t="s">
        <v>1096</v>
      </c>
      <c r="C108" s="0" t="s">
        <v>1057</v>
      </c>
      <c r="D108" s="0" t="s">
        <v>1058</v>
      </c>
      <c r="E108" s="65" t="n">
        <f aca="false">IFERROR(('WB GDP current US$ old'!E108/1000000000)/'WB GDP constant US$ old'!E108,"")</f>
        <v>0.118150651069348</v>
      </c>
      <c r="F108" s="65" t="n">
        <f aca="false">IFERROR(('WB GDP current US$ old'!F108/1000000000)/'WB GDP constant US$ old'!F108,"")</f>
        <v>0.124835913298048</v>
      </c>
      <c r="G108" s="65" t="n">
        <f aca="false">IFERROR(('WB GDP current US$ old'!G108/1000000000)/'WB GDP constant US$ old'!G108,"")</f>
        <v>0.12800107195193</v>
      </c>
      <c r="H108" s="65" t="n">
        <f aca="false">IFERROR(('WB GDP current US$ old'!H108/1000000000)/'WB GDP constant US$ old'!H108,"")</f>
        <v>0.125598046278761</v>
      </c>
      <c r="I108" s="65" t="n">
        <f aca="false">IFERROR(('WB GDP current US$ old'!I108/1000000000)/'WB GDP constant US$ old'!I108,"")</f>
        <v>0.130397848790502</v>
      </c>
      <c r="J108" s="65" t="n">
        <f aca="false">IFERROR(('WB GDP current US$ old'!J108/1000000000)/'WB GDP constant US$ old'!J108,"")</f>
        <v>0.134094043219041</v>
      </c>
      <c r="K108" s="65" t="n">
        <f aca="false">IFERROR(('WB GDP current US$ old'!K108/1000000000)/'WB GDP constant US$ old'!K108,"")</f>
        <v>0.146921269031199</v>
      </c>
      <c r="L108" s="65" t="n">
        <f aca="false">IFERROR(('WB GDP current US$ old'!L108/1000000000)/'WB GDP constant US$ old'!L108,"")</f>
        <v>0.161851040923675</v>
      </c>
      <c r="M108" s="65" t="n">
        <f aca="false">IFERROR(('WB GDP current US$ old'!M108/1000000000)/'WB GDP constant US$ old'!M108,"")</f>
        <v>0.167621409967481</v>
      </c>
      <c r="N108" s="65" t="n">
        <f aca="false">IFERROR(('WB GDP current US$ old'!N108/1000000000)/'WB GDP constant US$ old'!N108,"")</f>
        <v>0.164857906220456</v>
      </c>
      <c r="O108" s="65" t="n">
        <f aca="false">IFERROR(('WB GDP current US$ old'!O108/1000000000)/'WB GDP constant US$ old'!O108,"")</f>
        <v>0.190553108415637</v>
      </c>
      <c r="P108" s="65" t="n">
        <f aca="false">IFERROR(('WB GDP current US$ old'!P108/1000000000)/'WB GDP constant US$ old'!P108,"")</f>
        <v>0.159369427616667</v>
      </c>
      <c r="Q108" s="65" t="n">
        <f aca="false">IFERROR(('WB GDP current US$ old'!Q108/1000000000)/'WB GDP constant US$ old'!Q108,"")</f>
        <v>0.171655459611351</v>
      </c>
      <c r="R108" s="65" t="n">
        <f aca="false">IFERROR(('WB GDP current US$ old'!R108/1000000000)/'WB GDP constant US$ old'!R108,"")</f>
        <v>0.172885873590638</v>
      </c>
      <c r="S108" s="65" t="n">
        <f aca="false">IFERROR(('WB GDP current US$ old'!S108/1000000000)/'WB GDP constant US$ old'!S108,"")</f>
        <v>0.230425340968742</v>
      </c>
      <c r="T108" s="65" t="n">
        <f aca="false">IFERROR(('WB GDP current US$ old'!T108/1000000000)/'WB GDP constant US$ old'!T108,"")</f>
        <v>0.270170340257202</v>
      </c>
      <c r="U108" s="65" t="n">
        <f aca="false">IFERROR(('WB GDP current US$ old'!U108/1000000000)/'WB GDP constant US$ old'!U108,"")</f>
        <v>0.30769715746745</v>
      </c>
      <c r="V108" s="65" t="n">
        <f aca="false">IFERROR(('WB GDP current US$ old'!V108/1000000000)/'WB GDP constant US$ old'!V108,"")</f>
        <v>0.307257898895341</v>
      </c>
      <c r="W108" s="65" t="n">
        <f aca="false">IFERROR(('WB GDP current US$ old'!W108/1000000000)/'WB GDP constant US$ old'!W108,"")</f>
        <v>0.336221798935559</v>
      </c>
      <c r="X108" s="65" t="n">
        <f aca="false">IFERROR(('WB GDP current US$ old'!X108/1000000000)/'WB GDP constant US$ old'!X108,"")</f>
        <v>0.390065595949316</v>
      </c>
      <c r="Y108" s="65" t="n">
        <f aca="false">IFERROR(('WB GDP current US$ old'!Y108/1000000000)/'WB GDP constant US$ old'!Y108,"")</f>
        <v>0.475778985388459</v>
      </c>
      <c r="Z108" s="65" t="n">
        <f aca="false">IFERROR(('WB GDP current US$ old'!Z108/1000000000)/'WB GDP constant US$ old'!Z108,"")</f>
        <v>0.966149685593315</v>
      </c>
      <c r="AA108" s="65" t="n">
        <f aca="false">IFERROR(('WB GDP current US$ old'!AA108/1000000000)/'WB GDP constant US$ old'!AA108,"")</f>
        <v>0.894290306021721</v>
      </c>
      <c r="AB108" s="65" t="n">
        <f aca="false">IFERROR(('WB GDP current US$ old'!AB108/1000000000)/'WB GDP constant US$ old'!AB108,"")</f>
        <v>0.703323183724981</v>
      </c>
      <c r="AC108" s="65" t="n">
        <f aca="false">IFERROR(('WB GDP current US$ old'!AC108/1000000000)/'WB GDP constant US$ old'!AC108,"")</f>
        <v>0.594661918116211</v>
      </c>
      <c r="AD108" s="65" t="n">
        <f aca="false">IFERROR(('WB GDP current US$ old'!AD108/1000000000)/'WB GDP constant US$ old'!AD108,"")</f>
        <v>0.559479091868377</v>
      </c>
      <c r="AE108" s="65" t="n">
        <f aca="false">IFERROR(('WB GDP current US$ old'!AE108/1000000000)/'WB GDP constant US$ old'!AE108,"")</f>
        <v>0.488116416299719</v>
      </c>
      <c r="AF108" s="65" t="n">
        <f aca="false">IFERROR(('WB GDP current US$ old'!AF108/1000000000)/'WB GDP constant US$ old'!AF108,"")</f>
        <v>0.484262949285258</v>
      </c>
      <c r="AG108" s="65" t="n">
        <f aca="false">IFERROR(('WB GDP current US$ old'!AG108/1000000000)/'WB GDP constant US$ old'!AG108,"")</f>
        <v>0.472146009267407</v>
      </c>
      <c r="AH108" s="65" t="n">
        <f aca="false">IFERROR(('WB GDP current US$ old'!AH108/1000000000)/'WB GDP constant US$ old'!AH108,"")</f>
        <v>0.441863700525123</v>
      </c>
      <c r="AI108" s="65" t="n">
        <f aca="false">IFERROR(('WB GDP current US$ old'!AI108/1000000000)/'WB GDP constant US$ old'!AI108,"")</f>
        <v>0.452466235087739</v>
      </c>
      <c r="AJ108" s="65" t="n">
        <f aca="false">IFERROR(('WB GDP current US$ old'!AJ108/1000000000)/'WB GDP constant US$ old'!AJ108,"")</f>
        <v>0.451826272975269</v>
      </c>
      <c r="AK108" s="65" t="n">
        <f aca="false">IFERROR(('WB GDP current US$ old'!AK108/1000000000)/'WB GDP constant US$ old'!AK108,"")</f>
        <v>0.436865658006843</v>
      </c>
      <c r="AL108" s="65" t="n">
        <f aca="false">IFERROR(('WB GDP current US$ old'!AL108/1000000000)/'WB GDP constant US$ old'!AL108,"")</f>
        <v>0.391947654349579</v>
      </c>
      <c r="AM108" s="65" t="n">
        <f aca="false">IFERROR(('WB GDP current US$ old'!AM108/1000000000)/'WB GDP constant US$ old'!AM108,"")</f>
        <v>0.400528333009019</v>
      </c>
      <c r="AN108" s="65" t="n">
        <f aca="false">IFERROR(('WB GDP current US$ old'!AN108/1000000000)/'WB GDP constant US$ old'!AN108,"")</f>
        <v>0.45175442269118</v>
      </c>
      <c r="AO108" s="65" t="n">
        <f aca="false">IFERROR(('WB GDP current US$ old'!AO108/1000000000)/'WB GDP constant US$ old'!AO108,"")</f>
        <v>0.47865005386389</v>
      </c>
      <c r="AP108" s="65" t="n">
        <f aca="false">IFERROR(('WB GDP current US$ old'!AP108/1000000000)/'WB GDP constant US$ old'!AP108,"")</f>
        <v>0.480362206610102</v>
      </c>
      <c r="AQ108" s="65" t="n">
        <f aca="false">IFERROR(('WB GDP current US$ old'!AQ108/1000000000)/'WB GDP constant US$ old'!AQ108,"")</f>
        <v>0.459793016535413</v>
      </c>
      <c r="AR108" s="65" t="n">
        <f aca="false">IFERROR(('WB GDP current US$ old'!AR108/1000000000)/'WB GDP constant US$ old'!AR108,"")</f>
        <v>0.471865248952535</v>
      </c>
      <c r="AS108" s="65" t="n">
        <f aca="false">IFERROR(('WB GDP current US$ old'!AS108/1000000000)/'WB GDP constant US$ old'!AS108,"")</f>
        <v>0.517481721038299</v>
      </c>
      <c r="AT108" s="65" t="n">
        <f aca="false">IFERROR(('WB GDP current US$ old'!AT108/1000000000)/'WB GDP constant US$ old'!AT108,"")</f>
        <v>0.49449656561532</v>
      </c>
      <c r="AU108" s="65" t="n">
        <f aca="false">IFERROR(('WB GDP current US$ old'!AU108/1000000000)/'WB GDP constant US$ old'!AU108,"")</f>
        <v>0.507562896369467</v>
      </c>
      <c r="AV108" s="65" t="n">
        <f aca="false">IFERROR(('WB GDP current US$ old'!AV108/1000000000)/'WB GDP constant US$ old'!AV108,"")</f>
        <v>0.541752525019148</v>
      </c>
      <c r="AW108" s="65" t="n">
        <f aca="false">IFERROR(('WB GDP current US$ old'!AW108/1000000000)/'WB GDP constant US$ old'!AW108,"")</f>
        <v>0.6135853040008</v>
      </c>
      <c r="AX108" s="65" t="n">
        <f aca="false">IFERROR(('WB GDP current US$ old'!AX108/1000000000)/'WB GDP constant US$ old'!AX108,"")</f>
        <v>0.692718489939243</v>
      </c>
      <c r="AY108" s="65" t="n">
        <f aca="false">IFERROR(('WB GDP current US$ old'!AY108/1000000000)/'WB GDP constant US$ old'!AY108,"")</f>
        <v>0.820057483323671</v>
      </c>
      <c r="AZ108" s="65" t="n">
        <f aca="false">IFERROR(('WB GDP current US$ old'!AZ108/1000000000)/'WB GDP constant US$ old'!AZ108,"")</f>
        <v>0.894722819496682</v>
      </c>
      <c r="BA108" s="65" t="n">
        <f aca="false">IFERROR(('WB GDP current US$ old'!BA108/1000000000)/'WB GDP constant US$ old'!BA108,"")</f>
        <v>1.01605305994864</v>
      </c>
      <c r="BB108" s="65" t="n">
        <f aca="false">IFERROR(('WB GDP current US$ old'!BB108/1000000000)/'WB GDP constant US$ old'!BB108,"")</f>
        <v>0.898154873329883</v>
      </c>
      <c r="BC108" s="65" t="n">
        <f aca="false">IFERROR(('WB GDP current US$ old'!BC108/1000000000)/'WB GDP constant US$ old'!BC108,"")</f>
        <v>0.991658092898247</v>
      </c>
      <c r="BD108" s="65" t="n">
        <f aca="false">IFERROR(('WB GDP current US$ old'!BD108/1000000000)/'WB GDP constant US$ old'!BD108,"")</f>
        <v>1.0872287456193</v>
      </c>
      <c r="BE108" s="65" t="n">
        <f aca="false">IFERROR(('WB GDP current US$ old'!BE108/1000000000)/'WB GDP constant US$ old'!BE108,"")</f>
        <v>1.14943515356758</v>
      </c>
      <c r="BF108" s="65" t="n">
        <f aca="false">IFERROR(('WB GDP current US$ old'!BF108/1000000000)/'WB GDP constant US$ old'!BF108,"")</f>
        <v>1.18036766329313</v>
      </c>
      <c r="BG108" s="65" t="n">
        <f aca="false">IFERROR(('WB GDP current US$ old'!BG108/1000000000)/'WB GDP constant US$ old'!BG108,"")</f>
        <v>1.19607060758094</v>
      </c>
      <c r="BH108" s="65" t="n">
        <f aca="false">IFERROR(('WB GDP current US$ old'!BH108/1000000000)/'WB GDP constant US$ old'!BH108,"")</f>
        <v>1.11186055300661</v>
      </c>
      <c r="BI108" s="65" t="n">
        <f aca="false">IFERROR(('WB GDP current US$ old'!BI108/1000000000)/'WB GDP constant US$ old'!BI108,"")</f>
        <v>1.02044742875974</v>
      </c>
      <c r="BJ108" s="65" t="n">
        <f aca="false">IFERROR(('WB GDP current US$ old'!BJ108/1000000000)/'WB GDP constant US$ old'!BJ108,"")</f>
        <v>0.984410733662092</v>
      </c>
      <c r="BK108" s="65" t="n">
        <f aca="false">IFERROR(('WB GDP current US$ old'!BK108/1000000000)/'WB GDP constant US$ old'!BK108,"")</f>
        <v>0.994253887380808</v>
      </c>
      <c r="BL108" s="65" t="n">
        <f aca="false">IFERROR(('WB GDP current US$ old'!BL108/1000000000)/'WB GDP constant US$ old'!BL108,"")</f>
        <v>1</v>
      </c>
    </row>
    <row r="109" customFormat="false" ht="15" hidden="false" customHeight="false" outlineLevel="0" collapsed="false">
      <c r="A109" s="0" t="s">
        <v>89</v>
      </c>
      <c r="B109" s="0" t="s">
        <v>323</v>
      </c>
      <c r="C109" s="0" t="s">
        <v>1057</v>
      </c>
      <c r="D109" s="0" t="s">
        <v>1058</v>
      </c>
      <c r="E109" s="65" t="n">
        <f aca="false">IFERROR(('WB GDP current US$ old'!E109/1000000000)/'WB GDP constant US$ old'!E109,"")</f>
        <v>0</v>
      </c>
      <c r="F109" s="65" t="n">
        <f aca="false">IFERROR(('WB GDP current US$ old'!F109/1000000000)/'WB GDP constant US$ old'!F109,"")</f>
        <v>0</v>
      </c>
      <c r="G109" s="65" t="n">
        <f aca="false">IFERROR(('WB GDP current US$ old'!G109/1000000000)/'WB GDP constant US$ old'!G109,"")</f>
        <v>0</v>
      </c>
      <c r="H109" s="65" t="n">
        <f aca="false">IFERROR(('WB GDP current US$ old'!H109/1000000000)/'WB GDP constant US$ old'!H109,"")</f>
        <v>0</v>
      </c>
      <c r="I109" s="65" t="n">
        <f aca="false">IFERROR(('WB GDP current US$ old'!I109/1000000000)/'WB GDP constant US$ old'!I109,"")</f>
        <v>0</v>
      </c>
      <c r="J109" s="65" t="n">
        <f aca="false">IFERROR(('WB GDP current US$ old'!J109/1000000000)/'WB GDP constant US$ old'!J109,"")</f>
        <v>0</v>
      </c>
      <c r="K109" s="65" t="n">
        <f aca="false">IFERROR(('WB GDP current US$ old'!K109/1000000000)/'WB GDP constant US$ old'!K109,"")</f>
        <v>0</v>
      </c>
      <c r="L109" s="65" t="n">
        <f aca="false">IFERROR(('WB GDP current US$ old'!L109/1000000000)/'WB GDP constant US$ old'!L109,"")</f>
        <v>0.0876965096305999</v>
      </c>
      <c r="M109" s="65" t="n">
        <f aca="false">IFERROR(('WB GDP current US$ old'!M109/1000000000)/'WB GDP constant US$ old'!M109,"")</f>
        <v>0.0987180372937295</v>
      </c>
      <c r="N109" s="65" t="n">
        <f aca="false">IFERROR(('WB GDP current US$ old'!N109/1000000000)/'WB GDP constant US$ old'!N109,"")</f>
        <v>0.10888048980847</v>
      </c>
      <c r="O109" s="65" t="n">
        <f aca="false">IFERROR(('WB GDP current US$ old'!O109/1000000000)/'WB GDP constant US$ old'!O109,"")</f>
        <v>0.111107323823121</v>
      </c>
      <c r="P109" s="65" t="n">
        <f aca="false">IFERROR(('WB GDP current US$ old'!P109/1000000000)/'WB GDP constant US$ old'!P109,"")</f>
        <v>0.105889803208603</v>
      </c>
      <c r="Q109" s="65" t="n">
        <f aca="false">IFERROR(('WB GDP current US$ old'!Q109/1000000000)/'WB GDP constant US$ old'!Q109,"")</f>
        <v>0.116565201426796</v>
      </c>
      <c r="R109" s="65" t="n">
        <f aca="false">IFERROR(('WB GDP current US$ old'!R109/1000000000)/'WB GDP constant US$ old'!R109,"")</f>
        <v>0.159552675350073</v>
      </c>
      <c r="S109" s="65" t="n">
        <f aca="false">IFERROR(('WB GDP current US$ old'!S109/1000000000)/'WB GDP constant US$ old'!S109,"")</f>
        <v>0.235037838443867</v>
      </c>
      <c r="T109" s="65" t="n">
        <f aca="false">IFERROR(('WB GDP current US$ old'!T109/1000000000)/'WB GDP constant US$ old'!T109,"")</f>
        <v>0.264342493331387</v>
      </c>
      <c r="U109" s="65" t="n">
        <f aca="false">IFERROR(('WB GDP current US$ old'!U109/1000000000)/'WB GDP constant US$ old'!U109,"")</f>
        <v>0.302557944636276</v>
      </c>
      <c r="V109" s="65" t="n">
        <f aca="false">IFERROR(('WB GDP current US$ old'!V109/1000000000)/'WB GDP constant US$ old'!V109,"")</f>
        <v>0.341927881644213</v>
      </c>
      <c r="W109" s="65" t="n">
        <f aca="false">IFERROR(('WB GDP current US$ old'!W109/1000000000)/'WB GDP constant US$ old'!W109,"")</f>
        <v>0.359733457476192</v>
      </c>
      <c r="X109" s="65" t="n">
        <f aca="false">IFERROR(('WB GDP current US$ old'!X109/1000000000)/'WB GDP constant US$ old'!X109,"")</f>
        <v>0.334821833847711</v>
      </c>
      <c r="Y109" s="65" t="n">
        <f aca="false">IFERROR(('WB GDP current US$ old'!Y109/1000000000)/'WB GDP constant US$ old'!Y109,"")</f>
        <v>0.429696988134536</v>
      </c>
      <c r="Z109" s="65" t="n">
        <f aca="false">IFERROR(('WB GDP current US$ old'!Z109/1000000000)/'WB GDP constant US$ old'!Z109,"")</f>
        <v>0.469740606854409</v>
      </c>
      <c r="AA109" s="65" t="n">
        <f aca="false">IFERROR(('WB GDP current US$ old'!AA109/1000000000)/'WB GDP constant US$ old'!AA109,"")</f>
        <v>0.484348097736317</v>
      </c>
      <c r="AB109" s="65" t="n">
        <f aca="false">IFERROR(('WB GDP current US$ old'!AB109/1000000000)/'WB GDP constant US$ old'!AB109,"")</f>
        <v>0.417905428515475</v>
      </c>
      <c r="AC109" s="65" t="n">
        <f aca="false">IFERROR(('WB GDP current US$ old'!AC109/1000000000)/'WB GDP constant US$ old'!AC109,"")</f>
        <v>0.408977206866431</v>
      </c>
      <c r="AD109" s="65" t="n">
        <f aca="false">IFERROR(('WB GDP current US$ old'!AD109/1000000000)/'WB GDP constant US$ old'!AD109,"")</f>
        <v>0.40119952433425</v>
      </c>
      <c r="AE109" s="65" t="n">
        <f aca="false">IFERROR(('WB GDP current US$ old'!AE109/1000000000)/'WB GDP constant US$ old'!AE109,"")</f>
        <v>0.35523182311</v>
      </c>
      <c r="AF109" s="65" t="n">
        <f aca="false">IFERROR(('WB GDP current US$ old'!AF109/1000000000)/'WB GDP constant US$ old'!AF109,"")</f>
        <v>0.321513838850919</v>
      </c>
      <c r="AG109" s="65" t="n">
        <f aca="false">IFERROR(('WB GDP current US$ old'!AG109/1000000000)/'WB GDP constant US$ old'!AG109,"")</f>
        <v>0.337451468617605</v>
      </c>
      <c r="AH109" s="65" t="n">
        <f aca="false">IFERROR(('WB GDP current US$ old'!AH109/1000000000)/'WB GDP constant US$ old'!AH109,"")</f>
        <v>0.351850631416226</v>
      </c>
      <c r="AI109" s="65" t="n">
        <f aca="false">IFERROR(('WB GDP current US$ old'!AI109/1000000000)/'WB GDP constant US$ old'!AI109,"")</f>
        <v>0.368694304217072</v>
      </c>
      <c r="AJ109" s="65" t="n">
        <f aca="false">IFERROR(('WB GDP current US$ old'!AJ109/1000000000)/'WB GDP constant US$ old'!AJ109,"")</f>
        <v>0.378912084037827</v>
      </c>
      <c r="AK109" s="65" t="n">
        <f aca="false">IFERROR(('WB GDP current US$ old'!AK109/1000000000)/'WB GDP constant US$ old'!AK109,"")</f>
        <v>0.390588993360654</v>
      </c>
      <c r="AL109" s="65" t="n">
        <f aca="false">IFERROR(('WB GDP current US$ old'!AL109/1000000000)/'WB GDP constant US$ old'!AL109,"")</f>
        <v>0.452646418766383</v>
      </c>
      <c r="AM109" s="65" t="n">
        <f aca="false">IFERROR(('WB GDP current US$ old'!AM109/1000000000)/'WB GDP constant US$ old'!AM109,"")</f>
        <v>0.471218372754633</v>
      </c>
      <c r="AN109" s="65" t="n">
        <f aca="false">IFERROR(('WB GDP current US$ old'!AN109/1000000000)/'WB GDP constant US$ old'!AN109,"")</f>
        <v>0.497555172181221</v>
      </c>
      <c r="AO109" s="65" t="n">
        <f aca="false">IFERROR(('WB GDP current US$ old'!AO109/1000000000)/'WB GDP constant US$ old'!AO109,"")</f>
        <v>0.519094747690477</v>
      </c>
      <c r="AP109" s="65" t="n">
        <f aca="false">IFERROR(('WB GDP current US$ old'!AP109/1000000000)/'WB GDP constant US$ old'!AP109,"")</f>
        <v>0.470453490084929</v>
      </c>
      <c r="AQ109" s="65" t="n">
        <f aca="false">IFERROR(('WB GDP current US$ old'!AQ109/1000000000)/'WB GDP constant US$ old'!AQ109,"")</f>
        <v>0.2395727343268</v>
      </c>
      <c r="AR109" s="65" t="n">
        <f aca="false">IFERROR(('WB GDP current US$ old'!AR109/1000000000)/'WB GDP constant US$ old'!AR109,"")</f>
        <v>0.34865158537288</v>
      </c>
      <c r="AS109" s="65" t="n">
        <f aca="false">IFERROR(('WB GDP current US$ old'!AS109/1000000000)/'WB GDP constant US$ old'!AS109,"")</f>
        <v>0.391687850855343</v>
      </c>
      <c r="AT109" s="65" t="n">
        <f aca="false">IFERROR(('WB GDP current US$ old'!AT109/1000000000)/'WB GDP constant US$ old'!AT109,"")</f>
        <v>0.367443343860996</v>
      </c>
      <c r="AU109" s="65" t="n">
        <f aca="false">IFERROR(('WB GDP current US$ old'!AU109/1000000000)/'WB GDP constant US$ old'!AU109,"")</f>
        <v>0.428793526680846</v>
      </c>
      <c r="AV109" s="65" t="n">
        <f aca="false">IFERROR(('WB GDP current US$ old'!AV109/1000000000)/'WB GDP constant US$ old'!AV109,"")</f>
        <v>0.491034547039656</v>
      </c>
      <c r="AW109" s="65" t="n">
        <f aca="false">IFERROR(('WB GDP current US$ old'!AW109/1000000000)/'WB GDP constant US$ old'!AW109,"")</f>
        <v>0.511452480185289</v>
      </c>
      <c r="AX109" s="65" t="n">
        <f aca="false">IFERROR(('WB GDP current US$ old'!AX109/1000000000)/'WB GDP constant US$ old'!AX109,"")</f>
        <v>0.538604441262684</v>
      </c>
      <c r="AY109" s="65" t="n">
        <f aca="false">IFERROR(('WB GDP current US$ old'!AY109/1000000000)/'WB GDP constant US$ old'!AY109,"")</f>
        <v>0.65107138913192</v>
      </c>
      <c r="AZ109" s="65" t="n">
        <f aca="false">IFERROR(('WB GDP current US$ old'!AZ109/1000000000)/'WB GDP constant US$ old'!AZ109,"")</f>
        <v>0.725824268094668</v>
      </c>
      <c r="BA109" s="65" t="n">
        <f aca="false">IFERROR(('WB GDP current US$ old'!BA109/1000000000)/'WB GDP constant US$ old'!BA109,"")</f>
        <v>0.808225828725807</v>
      </c>
      <c r="BB109" s="65" t="n">
        <f aca="false">IFERROR(('WB GDP current US$ old'!BB109/1000000000)/'WB GDP constant US$ old'!BB109,"")</f>
        <v>0.816906345773921</v>
      </c>
      <c r="BC109" s="65" t="n">
        <f aca="false">IFERROR(('WB GDP current US$ old'!BC109/1000000000)/'WB GDP constant US$ old'!BC109,"")</f>
        <v>1.07620601114274</v>
      </c>
      <c r="BD109" s="65" t="n">
        <f aca="false">IFERROR(('WB GDP current US$ old'!BD109/1000000000)/'WB GDP constant US$ old'!BD109,"")</f>
        <v>1.19875326222356</v>
      </c>
      <c r="BE109" s="65" t="n">
        <f aca="false">IFERROR(('WB GDP current US$ old'!BE109/1000000000)/'WB GDP constant US$ old'!BE109,"")</f>
        <v>1.16210543214853</v>
      </c>
      <c r="BF109" s="65" t="n">
        <f aca="false">IFERROR(('WB GDP current US$ old'!BF109/1000000000)/'WB GDP constant US$ old'!BF109,"")</f>
        <v>1.09451227168427</v>
      </c>
      <c r="BG109" s="65" t="n">
        <f aca="false">IFERROR(('WB GDP current US$ old'!BG109/1000000000)/'WB GDP constant US$ old'!BG109,"")</f>
        <v>1.01752900294556</v>
      </c>
      <c r="BH109" s="65" t="n">
        <f aca="false">IFERROR(('WB GDP current US$ old'!BH109/1000000000)/'WB GDP constant US$ old'!BH109,"")</f>
        <v>0.937586975623965</v>
      </c>
      <c r="BI109" s="65" t="n">
        <f aca="false">IFERROR(('WB GDP current US$ old'!BI109/1000000000)/'WB GDP constant US$ old'!BI109,"")</f>
        <v>0.966305945698204</v>
      </c>
      <c r="BJ109" s="65" t="n">
        <f aca="false">IFERROR(('WB GDP current US$ old'!BJ109/1000000000)/'WB GDP constant US$ old'!BJ109,"")</f>
        <v>1.0023254294586</v>
      </c>
      <c r="BK109" s="65" t="n">
        <f aca="false">IFERROR(('WB GDP current US$ old'!BK109/1000000000)/'WB GDP constant US$ old'!BK109,"")</f>
        <v>0.978036920254185</v>
      </c>
      <c r="BL109" s="65" t="n">
        <f aca="false">IFERROR(('WB GDP current US$ old'!BL109/1000000000)/'WB GDP constant US$ old'!BL109,"")</f>
        <v>1</v>
      </c>
    </row>
    <row r="110" customFormat="false" ht="15" hidden="false" customHeight="false" outlineLevel="0" collapsed="false">
      <c r="A110" s="0" t="s">
        <v>1097</v>
      </c>
      <c r="B110" s="0" t="s">
        <v>1098</v>
      </c>
      <c r="C110" s="0" t="s">
        <v>1057</v>
      </c>
      <c r="D110" s="0" t="s">
        <v>1058</v>
      </c>
      <c r="E110" s="65" t="n">
        <f aca="false">IFERROR(('WB GDP current US$ old'!E110/1000000000)/'WB GDP constant US$ old'!E110,"")</f>
        <v>0.154555676066628</v>
      </c>
      <c r="F110" s="65" t="n">
        <f aca="false">IFERROR(('WB GDP current US$ old'!F110/1000000000)/'WB GDP constant US$ old'!F110,"")</f>
        <v>0.161983129611724</v>
      </c>
      <c r="G110" s="65" t="n">
        <f aca="false">IFERROR(('WB GDP current US$ old'!G110/1000000000)/'WB GDP constant US$ old'!G110,"")</f>
        <v>0.164394567484894</v>
      </c>
      <c r="H110" s="65" t="n">
        <f aca="false">IFERROR(('WB GDP current US$ old'!H110/1000000000)/'WB GDP constant US$ old'!H110,"")</f>
        <v>0.186225112196104</v>
      </c>
      <c r="I110" s="65" t="n">
        <f aca="false">IFERROR(('WB GDP current US$ old'!I110/1000000000)/'WB GDP constant US$ old'!I110,"")</f>
        <v>0.164843786239035</v>
      </c>
      <c r="J110" s="65" t="n">
        <f aca="false">IFERROR(('WB GDP current US$ old'!J110/1000000000)/'WB GDP constant US$ old'!J110,"")</f>
        <v>0.184001360043126</v>
      </c>
      <c r="K110" s="65" t="n">
        <f aca="false">IFERROR(('WB GDP current US$ old'!K110/1000000000)/'WB GDP constant US$ old'!K110,"")</f>
        <v>0.195238426212736</v>
      </c>
      <c r="L110" s="65" t="n">
        <f aca="false">IFERROR(('WB GDP current US$ old'!L110/1000000000)/'WB GDP constant US$ old'!L110,"")</f>
        <v>0.195341489714532</v>
      </c>
      <c r="M110" s="65" t="n">
        <f aca="false">IFERROR(('WB GDP current US$ old'!M110/1000000000)/'WB GDP constant US$ old'!M110,"")</f>
        <v>0.194984250478621</v>
      </c>
      <c r="N110" s="65" t="n">
        <f aca="false">IFERROR(('WB GDP current US$ old'!N110/1000000000)/'WB GDP constant US$ old'!N110,"")</f>
        <v>0.210460034844731</v>
      </c>
      <c r="O110" s="65" t="n">
        <f aca="false">IFERROR(('WB GDP current US$ old'!O110/1000000000)/'WB GDP constant US$ old'!O110,"")</f>
        <v>0.208588934408248</v>
      </c>
      <c r="P110" s="65" t="n">
        <f aca="false">IFERROR(('WB GDP current US$ old'!P110/1000000000)/'WB GDP constant US$ old'!P110,"")</f>
        <v>0.2170554065593</v>
      </c>
      <c r="Q110" s="65" t="n">
        <f aca="false">IFERROR(('WB GDP current US$ old'!Q110/1000000000)/'WB GDP constant US$ old'!Q110,"")</f>
        <v>0.218834688378192</v>
      </c>
      <c r="R110" s="65" t="n">
        <f aca="false">IFERROR(('WB GDP current US$ old'!R110/1000000000)/'WB GDP constant US$ old'!R110,"")</f>
        <v>0.258359226458386</v>
      </c>
      <c r="S110" s="65" t="n">
        <f aca="false">IFERROR(('WB GDP current US$ old'!S110/1000000000)/'WB GDP constant US$ old'!S110,"")</f>
        <v>0.313471353545263</v>
      </c>
      <c r="T110" s="65" t="n">
        <f aca="false">IFERROR(('WB GDP current US$ old'!T110/1000000000)/'WB GDP constant US$ old'!T110,"")</f>
        <v>0.385988710528385</v>
      </c>
      <c r="U110" s="65" t="n">
        <f aca="false">IFERROR(('WB GDP current US$ old'!U110/1000000000)/'WB GDP constant US$ old'!U110,"")</f>
        <v>0.340768679056417</v>
      </c>
      <c r="V110" s="65" t="n">
        <f aca="false">IFERROR(('WB GDP current US$ old'!V110/1000000000)/'WB GDP constant US$ old'!V110,"")</f>
        <v>0.370324220779941</v>
      </c>
      <c r="W110" s="65" t="n">
        <f aca="false">IFERROR(('WB GDP current US$ old'!W110/1000000000)/'WB GDP constant US$ old'!W110,"")</f>
        <v>0.426284312174061</v>
      </c>
      <c r="X110" s="65" t="n">
        <f aca="false">IFERROR(('WB GDP current US$ old'!X110/1000000000)/'WB GDP constant US$ old'!X110,"")</f>
        <v>0.467899530374286</v>
      </c>
      <c r="Y110" s="65" t="n">
        <f aca="false">IFERROR(('WB GDP current US$ old'!Y110/1000000000)/'WB GDP constant US$ old'!Y110,"")</f>
        <v>0.511782953230092</v>
      </c>
      <c r="Z110" s="65" t="n">
        <f aca="false">IFERROR(('WB GDP current US$ old'!Z110/1000000000)/'WB GDP constant US$ old'!Z110,"")</f>
        <v>0.506037219108104</v>
      </c>
      <c r="AA110" s="65" t="n">
        <f aca="false">IFERROR(('WB GDP current US$ old'!AA110/1000000000)/'WB GDP constant US$ old'!AA110,"")</f>
        <v>0.501171752071956</v>
      </c>
      <c r="AB110" s="65" t="n">
        <f aca="false">IFERROR(('WB GDP current US$ old'!AB110/1000000000)/'WB GDP constant US$ old'!AB110,"")</f>
        <v>0.478648484984585</v>
      </c>
      <c r="AC110" s="65" t="n">
        <f aca="false">IFERROR(('WB GDP current US$ old'!AC110/1000000000)/'WB GDP constant US$ old'!AC110,"")</f>
        <v>0.471098888755487</v>
      </c>
      <c r="AD110" s="65" t="n">
        <f aca="false">IFERROR(('WB GDP current US$ old'!AD110/1000000000)/'WB GDP constant US$ old'!AD110,"")</f>
        <v>0.489386586102649</v>
      </c>
      <c r="AE110" s="65" t="n">
        <f aca="false">IFERROR(('WB GDP current US$ old'!AE110/1000000000)/'WB GDP constant US$ old'!AE110,"")</f>
        <v>0.509680152578273</v>
      </c>
      <c r="AF110" s="65" t="n">
        <f aca="false">IFERROR(('WB GDP current US$ old'!AF110/1000000000)/'WB GDP constant US$ old'!AF110,"")</f>
        <v>0.53502021749708</v>
      </c>
      <c r="AG110" s="65" t="n">
        <f aca="false">IFERROR(('WB GDP current US$ old'!AG110/1000000000)/'WB GDP constant US$ old'!AG110,"")</f>
        <v>0.529636572571336</v>
      </c>
      <c r="AH110" s="65" t="n">
        <f aca="false">IFERROR(('WB GDP current US$ old'!AH110/1000000000)/'WB GDP constant US$ old'!AH110,"")</f>
        <v>0.511422046949775</v>
      </c>
      <c r="AI110" s="65" t="n">
        <f aca="false">IFERROR(('WB GDP current US$ old'!AI110/1000000000)/'WB GDP constant US$ old'!AI110,"")</f>
        <v>0.536754495018781</v>
      </c>
      <c r="AJ110" s="65" t="n">
        <f aca="false">IFERROR(('WB GDP current US$ old'!AJ110/1000000000)/'WB GDP constant US$ old'!AJ110,"")</f>
        <v>0.537479584181557</v>
      </c>
      <c r="AK110" s="65" t="n">
        <f aca="false">IFERROR(('WB GDP current US$ old'!AK110/1000000000)/'WB GDP constant US$ old'!AK110,"")</f>
        <v>0.504027066244586</v>
      </c>
      <c r="AL110" s="65" t="n">
        <f aca="false">IFERROR(('WB GDP current US$ old'!AL110/1000000000)/'WB GDP constant US$ old'!AL110,"")</f>
        <v>0.498881336340161</v>
      </c>
      <c r="AM110" s="65" t="n">
        <f aca="false">IFERROR(('WB GDP current US$ old'!AM110/1000000000)/'WB GDP constant US$ old'!AM110,"")</f>
        <v>0.45840787415961</v>
      </c>
      <c r="AN110" s="65" t="n">
        <f aca="false">IFERROR(('WB GDP current US$ old'!AN110/1000000000)/'WB GDP constant US$ old'!AN110,"")</f>
        <v>0.498218834426287</v>
      </c>
      <c r="AO110" s="65" t="n">
        <f aca="false">IFERROR(('WB GDP current US$ old'!AO110/1000000000)/'WB GDP constant US$ old'!AO110,"")</f>
        <v>0.518349471586281</v>
      </c>
      <c r="AP110" s="65" t="n">
        <f aca="false">IFERROR(('WB GDP current US$ old'!AP110/1000000000)/'WB GDP constant US$ old'!AP110,"")</f>
        <v>0.520071958007237</v>
      </c>
      <c r="AQ110" s="65" t="n">
        <f aca="false">IFERROR(('WB GDP current US$ old'!AQ110/1000000000)/'WB GDP constant US$ old'!AQ110,"")</f>
        <v>0.520855884901498</v>
      </c>
      <c r="AR110" s="65" t="n">
        <f aca="false">IFERROR(('WB GDP current US$ old'!AR110/1000000000)/'WB GDP constant US$ old'!AR110,"")</f>
        <v>0.510549119882815</v>
      </c>
      <c r="AS110" s="65" t="n">
        <f aca="false">IFERROR(('WB GDP current US$ old'!AS110/1000000000)/'WB GDP constant US$ old'!AS110,"")</f>
        <v>0.541579276196923</v>
      </c>
      <c r="AT110" s="65" t="n">
        <f aca="false">IFERROR(('WB GDP current US$ old'!AT110/1000000000)/'WB GDP constant US$ old'!AT110,"")</f>
        <v>0.506514718993624</v>
      </c>
      <c r="AU110" s="65" t="n">
        <f aca="false">IFERROR(('WB GDP current US$ old'!AU110/1000000000)/'WB GDP constant US$ old'!AU110,"")</f>
        <v>0.513357747527101</v>
      </c>
      <c r="AV110" s="65" t="n">
        <f aca="false">IFERROR(('WB GDP current US$ old'!AV110/1000000000)/'WB GDP constant US$ old'!AV110,"")</f>
        <v>0.547919144093692</v>
      </c>
      <c r="AW110" s="65" t="n">
        <f aca="false">IFERROR(('WB GDP current US$ old'!AW110/1000000000)/'WB GDP constant US$ old'!AW110,"")</f>
        <v>0.58565903430489</v>
      </c>
      <c r="AX110" s="65" t="n">
        <f aca="false">IFERROR(('WB GDP current US$ old'!AX110/1000000000)/'WB GDP constant US$ old'!AX110,"")</f>
        <v>0.621428831743891</v>
      </c>
      <c r="AY110" s="65" t="n">
        <f aca="false">IFERROR(('WB GDP current US$ old'!AY110/1000000000)/'WB GDP constant US$ old'!AY110,"")</f>
        <v>0.673431979367785</v>
      </c>
      <c r="AZ110" s="65" t="n">
        <f aca="false">IFERROR(('WB GDP current US$ old'!AZ110/1000000000)/'WB GDP constant US$ old'!AZ110,"")</f>
        <v>0.74914848768099</v>
      </c>
      <c r="BA110" s="65" t="n">
        <f aca="false">IFERROR(('WB GDP current US$ old'!BA110/1000000000)/'WB GDP constant US$ old'!BA110,"")</f>
        <v>0.855186077938766</v>
      </c>
      <c r="BB110" s="65" t="n">
        <f aca="false">IFERROR(('WB GDP current US$ old'!BB110/1000000000)/'WB GDP constant US$ old'!BB110,"")</f>
        <v>0.843153166011596</v>
      </c>
      <c r="BC110" s="65" t="n">
        <f aca="false">IFERROR(('WB GDP current US$ old'!BC110/1000000000)/'WB GDP constant US$ old'!BC110,"")</f>
        <v>0.892377280624681</v>
      </c>
      <c r="BD110" s="65" t="n">
        <f aca="false">IFERROR(('WB GDP current US$ old'!BD110/1000000000)/'WB GDP constant US$ old'!BD110,"")</f>
        <v>0.957159353110947</v>
      </c>
      <c r="BE110" s="65" t="n">
        <f aca="false">IFERROR(('WB GDP current US$ old'!BE110/1000000000)/'WB GDP constant US$ old'!BE110,"")</f>
        <v>0.957019522963644</v>
      </c>
      <c r="BF110" s="65" t="n">
        <f aca="false">IFERROR(('WB GDP current US$ old'!BF110/1000000000)/'WB GDP constant US$ old'!BF110,"")</f>
        <v>1.00685598604368</v>
      </c>
      <c r="BG110" s="65" t="n">
        <f aca="false">IFERROR(('WB GDP current US$ old'!BG110/1000000000)/'WB GDP constant US$ old'!BG110,"")</f>
        <v>1.01866712447804</v>
      </c>
      <c r="BH110" s="65" t="n">
        <f aca="false">IFERROR(('WB GDP current US$ old'!BH110/1000000000)/'WB GDP constant US$ old'!BH110,"")</f>
        <v>1.00544718076101</v>
      </c>
      <c r="BI110" s="65" t="n">
        <f aca="false">IFERROR(('WB GDP current US$ old'!BI110/1000000000)/'WB GDP constant US$ old'!BI110,"")</f>
        <v>0.967157627954954</v>
      </c>
      <c r="BJ110" s="65" t="n">
        <f aca="false">IFERROR(('WB GDP current US$ old'!BJ110/1000000000)/'WB GDP constant US$ old'!BJ110,"")</f>
        <v>0.983593216163337</v>
      </c>
      <c r="BK110" s="65" t="n">
        <f aca="false">IFERROR(('WB GDP current US$ old'!BK110/1000000000)/'WB GDP constant US$ old'!BK110,"")</f>
        <v>1.00038189737287</v>
      </c>
      <c r="BL110" s="65" t="n">
        <f aca="false">IFERROR(('WB GDP current US$ old'!BL110/1000000000)/'WB GDP constant US$ old'!BL110,"")</f>
        <v>1</v>
      </c>
    </row>
    <row r="111" customFormat="false" ht="15" hidden="false" customHeight="false" outlineLevel="0" collapsed="false">
      <c r="A111" s="0" t="s">
        <v>719</v>
      </c>
      <c r="B111" s="0" t="s">
        <v>721</v>
      </c>
      <c r="C111" s="0" t="s">
        <v>1057</v>
      </c>
      <c r="D111" s="0" t="s">
        <v>1058</v>
      </c>
      <c r="E111" s="65" t="str">
        <f aca="false">IFERROR(('WB GDP current US$ old'!E111/1000000000)/'WB GDP constant US$ old'!E111,"")</f>
        <v/>
      </c>
      <c r="F111" s="65" t="str">
        <f aca="false">IFERROR(('WB GDP current US$ old'!F111/1000000000)/'WB GDP constant US$ old'!F111,"")</f>
        <v/>
      </c>
      <c r="G111" s="65" t="str">
        <f aca="false">IFERROR(('WB GDP current US$ old'!G111/1000000000)/'WB GDP constant US$ old'!G111,"")</f>
        <v/>
      </c>
      <c r="H111" s="65" t="str">
        <f aca="false">IFERROR(('WB GDP current US$ old'!H111/1000000000)/'WB GDP constant US$ old'!H111,"")</f>
        <v/>
      </c>
      <c r="I111" s="65" t="str">
        <f aca="false">IFERROR(('WB GDP current US$ old'!I111/1000000000)/'WB GDP constant US$ old'!I111,"")</f>
        <v/>
      </c>
      <c r="J111" s="65" t="str">
        <f aca="false">IFERROR(('WB GDP current US$ old'!J111/1000000000)/'WB GDP constant US$ old'!J111,"")</f>
        <v/>
      </c>
      <c r="K111" s="65" t="str">
        <f aca="false">IFERROR(('WB GDP current US$ old'!K111/1000000000)/'WB GDP constant US$ old'!K111,"")</f>
        <v/>
      </c>
      <c r="L111" s="65" t="str">
        <f aca="false">IFERROR(('WB GDP current US$ old'!L111/1000000000)/'WB GDP constant US$ old'!L111,"")</f>
        <v/>
      </c>
      <c r="M111" s="65" t="str">
        <f aca="false">IFERROR(('WB GDP current US$ old'!M111/1000000000)/'WB GDP constant US$ old'!M111,"")</f>
        <v/>
      </c>
      <c r="N111" s="65" t="str">
        <f aca="false">IFERROR(('WB GDP current US$ old'!N111/1000000000)/'WB GDP constant US$ old'!N111,"")</f>
        <v/>
      </c>
      <c r="O111" s="65" t="str">
        <f aca="false">IFERROR(('WB GDP current US$ old'!O111/1000000000)/'WB GDP constant US$ old'!O111,"")</f>
        <v/>
      </c>
      <c r="P111" s="65" t="str">
        <f aca="false">IFERROR(('WB GDP current US$ old'!P111/1000000000)/'WB GDP constant US$ old'!P111,"")</f>
        <v/>
      </c>
      <c r="Q111" s="65" t="str">
        <f aca="false">IFERROR(('WB GDP current US$ old'!Q111/1000000000)/'WB GDP constant US$ old'!Q111,"")</f>
        <v/>
      </c>
      <c r="R111" s="65" t="str">
        <f aca="false">IFERROR(('WB GDP current US$ old'!R111/1000000000)/'WB GDP constant US$ old'!R111,"")</f>
        <v/>
      </c>
      <c r="S111" s="65" t="str">
        <f aca="false">IFERROR(('WB GDP current US$ old'!S111/1000000000)/'WB GDP constant US$ old'!S111,"")</f>
        <v/>
      </c>
      <c r="T111" s="65" t="str">
        <f aca="false">IFERROR(('WB GDP current US$ old'!T111/1000000000)/'WB GDP constant US$ old'!T111,"")</f>
        <v/>
      </c>
      <c r="U111" s="65" t="str">
        <f aca="false">IFERROR(('WB GDP current US$ old'!U111/1000000000)/'WB GDP constant US$ old'!U111,"")</f>
        <v/>
      </c>
      <c r="V111" s="65" t="str">
        <f aca="false">IFERROR(('WB GDP current US$ old'!V111/1000000000)/'WB GDP constant US$ old'!V111,"")</f>
        <v/>
      </c>
      <c r="W111" s="65" t="str">
        <f aca="false">IFERROR(('WB GDP current US$ old'!W111/1000000000)/'WB GDP constant US$ old'!W111,"")</f>
        <v/>
      </c>
      <c r="X111" s="65" t="str">
        <f aca="false">IFERROR(('WB GDP current US$ old'!X111/1000000000)/'WB GDP constant US$ old'!X111,"")</f>
        <v/>
      </c>
      <c r="Y111" s="65" t="str">
        <f aca="false">IFERROR(('WB GDP current US$ old'!Y111/1000000000)/'WB GDP constant US$ old'!Y111,"")</f>
        <v/>
      </c>
      <c r="Z111" s="65" t="str">
        <f aca="false">IFERROR(('WB GDP current US$ old'!Z111/1000000000)/'WB GDP constant US$ old'!Z111,"")</f>
        <v/>
      </c>
      <c r="AA111" s="65" t="str">
        <f aca="false">IFERROR(('WB GDP current US$ old'!AA111/1000000000)/'WB GDP constant US$ old'!AA111,"")</f>
        <v/>
      </c>
      <c r="AB111" s="65" t="str">
        <f aca="false">IFERROR(('WB GDP current US$ old'!AB111/1000000000)/'WB GDP constant US$ old'!AB111,"")</f>
        <v/>
      </c>
      <c r="AC111" s="65" t="str">
        <f aca="false">IFERROR(('WB GDP current US$ old'!AC111/1000000000)/'WB GDP constant US$ old'!AC111,"")</f>
        <v/>
      </c>
      <c r="AD111" s="65" t="str">
        <f aca="false">IFERROR(('WB GDP current US$ old'!AD111/1000000000)/'WB GDP constant US$ old'!AD111,"")</f>
        <v/>
      </c>
      <c r="AE111" s="65" t="str">
        <f aca="false">IFERROR(('WB GDP current US$ old'!AE111/1000000000)/'WB GDP constant US$ old'!AE111,"")</f>
        <v/>
      </c>
      <c r="AF111" s="65" t="str">
        <f aca="false">IFERROR(('WB GDP current US$ old'!AF111/1000000000)/'WB GDP constant US$ old'!AF111,"")</f>
        <v/>
      </c>
      <c r="AG111" s="65" t="str">
        <f aca="false">IFERROR(('WB GDP current US$ old'!AG111/1000000000)/'WB GDP constant US$ old'!AG111,"")</f>
        <v/>
      </c>
      <c r="AH111" s="65" t="str">
        <f aca="false">IFERROR(('WB GDP current US$ old'!AH111/1000000000)/'WB GDP constant US$ old'!AH111,"")</f>
        <v/>
      </c>
      <c r="AI111" s="65" t="str">
        <f aca="false">IFERROR(('WB GDP current US$ old'!AI111/1000000000)/'WB GDP constant US$ old'!AI111,"")</f>
        <v/>
      </c>
      <c r="AJ111" s="65" t="str">
        <f aca="false">IFERROR(('WB GDP current US$ old'!AJ111/1000000000)/'WB GDP constant US$ old'!AJ111,"")</f>
        <v/>
      </c>
      <c r="AK111" s="65" t="str">
        <f aca="false">IFERROR(('WB GDP current US$ old'!AK111/1000000000)/'WB GDP constant US$ old'!AK111,"")</f>
        <v/>
      </c>
      <c r="AL111" s="65" t="str">
        <f aca="false">IFERROR(('WB GDP current US$ old'!AL111/1000000000)/'WB GDP constant US$ old'!AL111,"")</f>
        <v/>
      </c>
      <c r="AM111" s="65" t="str">
        <f aca="false">IFERROR(('WB GDP current US$ old'!AM111/1000000000)/'WB GDP constant US$ old'!AM111,"")</f>
        <v/>
      </c>
      <c r="AN111" s="65" t="str">
        <f aca="false">IFERROR(('WB GDP current US$ old'!AN111/1000000000)/'WB GDP constant US$ old'!AN111,"")</f>
        <v/>
      </c>
      <c r="AO111" s="65" t="str">
        <f aca="false">IFERROR(('WB GDP current US$ old'!AO111/1000000000)/'WB GDP constant US$ old'!AO111,"")</f>
        <v/>
      </c>
      <c r="AP111" s="65" t="str">
        <f aca="false">IFERROR(('WB GDP current US$ old'!AP111/1000000000)/'WB GDP constant US$ old'!AP111,"")</f>
        <v/>
      </c>
      <c r="AQ111" s="65" t="str">
        <f aca="false">IFERROR(('WB GDP current US$ old'!AQ111/1000000000)/'WB GDP constant US$ old'!AQ111,"")</f>
        <v/>
      </c>
      <c r="AR111" s="65" t="str">
        <f aca="false">IFERROR(('WB GDP current US$ old'!AR111/1000000000)/'WB GDP constant US$ old'!AR111,"")</f>
        <v/>
      </c>
      <c r="AS111" s="65" t="str">
        <f aca="false">IFERROR(('WB GDP current US$ old'!AS111/1000000000)/'WB GDP constant US$ old'!AS111,"")</f>
        <v/>
      </c>
      <c r="AT111" s="65" t="str">
        <f aca="false">IFERROR(('WB GDP current US$ old'!AT111/1000000000)/'WB GDP constant US$ old'!AT111,"")</f>
        <v/>
      </c>
      <c r="AU111" s="65" t="str">
        <f aca="false">IFERROR(('WB GDP current US$ old'!AU111/1000000000)/'WB GDP constant US$ old'!AU111,"")</f>
        <v/>
      </c>
      <c r="AV111" s="65" t="str">
        <f aca="false">IFERROR(('WB GDP current US$ old'!AV111/1000000000)/'WB GDP constant US$ old'!AV111,"")</f>
        <v/>
      </c>
      <c r="AW111" s="65" t="str">
        <f aca="false">IFERROR(('WB GDP current US$ old'!AW111/1000000000)/'WB GDP constant US$ old'!AW111,"")</f>
        <v/>
      </c>
      <c r="AX111" s="65" t="str">
        <f aca="false">IFERROR(('WB GDP current US$ old'!AX111/1000000000)/'WB GDP constant US$ old'!AX111,"")</f>
        <v/>
      </c>
      <c r="AY111" s="65" t="str">
        <f aca="false">IFERROR(('WB GDP current US$ old'!AY111/1000000000)/'WB GDP constant US$ old'!AY111,"")</f>
        <v/>
      </c>
      <c r="AZ111" s="65" t="str">
        <f aca="false">IFERROR(('WB GDP current US$ old'!AZ111/1000000000)/'WB GDP constant US$ old'!AZ111,"")</f>
        <v/>
      </c>
      <c r="BA111" s="65" t="str">
        <f aca="false">IFERROR(('WB GDP current US$ old'!BA111/1000000000)/'WB GDP constant US$ old'!BA111,"")</f>
        <v/>
      </c>
      <c r="BB111" s="65" t="str">
        <f aca="false">IFERROR(('WB GDP current US$ old'!BB111/1000000000)/'WB GDP constant US$ old'!BB111,"")</f>
        <v/>
      </c>
      <c r="BC111" s="65" t="str">
        <f aca="false">IFERROR(('WB GDP current US$ old'!BC111/1000000000)/'WB GDP constant US$ old'!BC111,"")</f>
        <v/>
      </c>
      <c r="BD111" s="65" t="str">
        <f aca="false">IFERROR(('WB GDP current US$ old'!BD111/1000000000)/'WB GDP constant US$ old'!BD111,"")</f>
        <v/>
      </c>
      <c r="BE111" s="65" t="str">
        <f aca="false">IFERROR(('WB GDP current US$ old'!BE111/1000000000)/'WB GDP constant US$ old'!BE111,"")</f>
        <v/>
      </c>
      <c r="BF111" s="65" t="str">
        <f aca="false">IFERROR(('WB GDP current US$ old'!BF111/1000000000)/'WB GDP constant US$ old'!BF111,"")</f>
        <v/>
      </c>
      <c r="BG111" s="65" t="str">
        <f aca="false">IFERROR(('WB GDP current US$ old'!BG111/1000000000)/'WB GDP constant US$ old'!BG111,"")</f>
        <v/>
      </c>
      <c r="BH111" s="65" t="str">
        <f aca="false">IFERROR(('WB GDP current US$ old'!BH111/1000000000)/'WB GDP constant US$ old'!BH111,"")</f>
        <v/>
      </c>
      <c r="BI111" s="65" t="str">
        <f aca="false">IFERROR(('WB GDP current US$ old'!BI111/1000000000)/'WB GDP constant US$ old'!BI111,"")</f>
        <v/>
      </c>
      <c r="BJ111" s="65" t="str">
        <f aca="false">IFERROR(('WB GDP current US$ old'!BJ111/1000000000)/'WB GDP constant US$ old'!BJ111,"")</f>
        <v/>
      </c>
      <c r="BK111" s="65" t="str">
        <f aca="false">IFERROR(('WB GDP current US$ old'!BK111/1000000000)/'WB GDP constant US$ old'!BK111,"")</f>
        <v/>
      </c>
      <c r="BL111" s="65" t="str">
        <f aca="false">IFERROR(('WB GDP current US$ old'!BL111/1000000000)/'WB GDP constant US$ old'!BL111,"")</f>
        <v/>
      </c>
    </row>
    <row r="112" customFormat="false" ht="15" hidden="false" customHeight="false" outlineLevel="0" collapsed="false">
      <c r="A112" s="0" t="s">
        <v>88</v>
      </c>
      <c r="B112" s="0" t="s">
        <v>322</v>
      </c>
      <c r="C112" s="0" t="s">
        <v>1057</v>
      </c>
      <c r="D112" s="0" t="s">
        <v>1058</v>
      </c>
      <c r="E112" s="65" t="n">
        <f aca="false">IFERROR(('WB GDP current US$ old'!E112/1000000000)/'WB GDP constant US$ old'!E112,"")</f>
        <v>0.255081014039268</v>
      </c>
      <c r="F112" s="65" t="n">
        <f aca="false">IFERROR(('WB GDP current US$ old'!F112/1000000000)/'WB GDP constant US$ old'!F112,"")</f>
        <v>0.26055359264349</v>
      </c>
      <c r="G112" s="65" t="n">
        <f aca="false">IFERROR(('WB GDP current US$ old'!G112/1000000000)/'WB GDP constant US$ old'!G112,"")</f>
        <v>0.272032585310494</v>
      </c>
      <c r="H112" s="65" t="n">
        <f aca="false">IFERROR(('WB GDP current US$ old'!H112/1000000000)/'WB GDP constant US$ old'!H112,"")</f>
        <v>0.294757164333408</v>
      </c>
      <c r="I112" s="65" t="n">
        <f aca="false">IFERROR(('WB GDP current US$ old'!I112/1000000000)/'WB GDP constant US$ old'!I112,"")</f>
        <v>0.319963844860884</v>
      </c>
      <c r="J112" s="65" t="n">
        <f aca="false">IFERROR(('WB GDP current US$ old'!J112/1000000000)/'WB GDP constant US$ old'!J112,"")</f>
        <v>0.346514749132072</v>
      </c>
      <c r="K112" s="65" t="n">
        <f aca="false">IFERROR(('WB GDP current US$ old'!K112/1000000000)/'WB GDP constant US$ old'!K112,"")</f>
        <v>0.267011941950099</v>
      </c>
      <c r="L112" s="65" t="n">
        <f aca="false">IFERROR(('WB GDP current US$ old'!L112/1000000000)/'WB GDP constant US$ old'!L112,"")</f>
        <v>0.27068368830576</v>
      </c>
      <c r="M112" s="65" t="n">
        <f aca="false">IFERROR(('WB GDP current US$ old'!M112/1000000000)/'WB GDP constant US$ old'!M112,"")</f>
        <v>0.277221737685375</v>
      </c>
      <c r="N112" s="65" t="n">
        <f aca="false">IFERROR(('WB GDP current US$ old'!N112/1000000000)/'WB GDP constant US$ old'!N112,"")</f>
        <v>0.28649027040561</v>
      </c>
      <c r="O112" s="65" t="n">
        <f aca="false">IFERROR(('WB GDP current US$ old'!O112/1000000000)/'WB GDP constant US$ old'!O112,"")</f>
        <v>0.290965945989373</v>
      </c>
      <c r="P112" s="65" t="n">
        <f aca="false">IFERROR(('WB GDP current US$ old'!P112/1000000000)/'WB GDP constant US$ old'!P112,"")</f>
        <v>0.308864444599109</v>
      </c>
      <c r="Q112" s="65" t="n">
        <f aca="false">IFERROR(('WB GDP current US$ old'!Q112/1000000000)/'WB GDP constant US$ old'!Q112,"")</f>
        <v>0.329545963804766</v>
      </c>
      <c r="R112" s="65" t="n">
        <f aca="false">IFERROR(('WB GDP current US$ old'!R112/1000000000)/'WB GDP constant US$ old'!R112,"")</f>
        <v>0.381764686378465</v>
      </c>
      <c r="S112" s="65" t="n">
        <f aca="false">IFERROR(('WB GDP current US$ old'!S112/1000000000)/'WB GDP constant US$ old'!S112,"")</f>
        <v>0.439107256849086</v>
      </c>
      <c r="T112" s="65" t="n">
        <f aca="false">IFERROR(('WB GDP current US$ old'!T112/1000000000)/'WB GDP constant US$ old'!T112,"")</f>
        <v>0.398040612756214</v>
      </c>
      <c r="U112" s="65" t="n">
        <f aca="false">IFERROR(('WB GDP current US$ old'!U112/1000000000)/'WB GDP constant US$ old'!U112,"")</f>
        <v>0.408404739051131</v>
      </c>
      <c r="V112" s="65" t="n">
        <f aca="false">IFERROR(('WB GDP current US$ old'!V112/1000000000)/'WB GDP constant US$ old'!V112,"")</f>
        <v>0.450362392254076</v>
      </c>
      <c r="W112" s="65" t="n">
        <f aca="false">IFERROR(('WB GDP current US$ old'!W112/1000000000)/'WB GDP constant US$ old'!W112,"")</f>
        <v>0.481477672841195</v>
      </c>
      <c r="X112" s="65" t="n">
        <f aca="false">IFERROR(('WB GDP current US$ old'!X112/1000000000)/'WB GDP constant US$ old'!X112,"")</f>
        <v>0.566159813909726</v>
      </c>
      <c r="Y112" s="65" t="n">
        <f aca="false">IFERROR(('WB GDP current US$ old'!Y112/1000000000)/'WB GDP constant US$ old'!Y112,"")</f>
        <v>0.646000773086059</v>
      </c>
      <c r="Z112" s="65" t="n">
        <f aca="false">IFERROR(('WB GDP current US$ old'!Z112/1000000000)/'WB GDP constant US$ old'!Z112,"")</f>
        <v>0.632833871125872</v>
      </c>
      <c r="AA112" s="65" t="n">
        <f aca="false">IFERROR(('WB GDP current US$ old'!AA112/1000000000)/'WB GDP constant US$ old'!AA112,"")</f>
        <v>0.634412094337772</v>
      </c>
      <c r="AB112" s="65" t="n">
        <f aca="false">IFERROR(('WB GDP current US$ old'!AB112/1000000000)/'WB GDP constant US$ old'!AB112,"")</f>
        <v>0.643006288129315</v>
      </c>
      <c r="AC112" s="65" t="n">
        <f aca="false">IFERROR(('WB GDP current US$ old'!AC112/1000000000)/'WB GDP constant US$ old'!AC112,"")</f>
        <v>0.6020219504772</v>
      </c>
      <c r="AD112" s="65" t="n">
        <f aca="false">IFERROR(('WB GDP current US$ old'!AD112/1000000000)/'WB GDP constant US$ old'!AD112,"")</f>
        <v>0.62684148968308</v>
      </c>
      <c r="AE112" s="65" t="n">
        <f aca="false">IFERROR(('WB GDP current US$ old'!AE112/1000000000)/'WB GDP constant US$ old'!AE112,"")</f>
        <v>0.640653724415754</v>
      </c>
      <c r="AF112" s="65" t="n">
        <f aca="false">IFERROR(('WB GDP current US$ old'!AF112/1000000000)/'WB GDP constant US$ old'!AF112,"")</f>
        <v>0.690583617317763</v>
      </c>
      <c r="AG112" s="65" t="n">
        <f aca="false">IFERROR(('WB GDP current US$ old'!AG112/1000000000)/'WB GDP constant US$ old'!AG112,"")</f>
        <v>0.669567237129384</v>
      </c>
      <c r="AH112" s="65" t="n">
        <f aca="false">IFERROR(('WB GDP current US$ old'!AH112/1000000000)/'WB GDP constant US$ old'!AH112,"")</f>
        <v>0.630816351144943</v>
      </c>
      <c r="AI112" s="65" t="n">
        <f aca="false">IFERROR(('WB GDP current US$ old'!AI112/1000000000)/'WB GDP constant US$ old'!AI112,"")</f>
        <v>0.648090405961245</v>
      </c>
      <c r="AJ112" s="65" t="n">
        <f aca="false">IFERROR(('WB GDP current US$ old'!AJ112/1000000000)/'WB GDP constant US$ old'!AJ112,"")</f>
        <v>0.539667709412673</v>
      </c>
      <c r="AK112" s="65" t="n">
        <f aca="false">IFERROR(('WB GDP current US$ old'!AK112/1000000000)/'WB GDP constant US$ old'!AK112,"")</f>
        <v>0.54590862242054</v>
      </c>
      <c r="AL112" s="65" t="n">
        <f aca="false">IFERROR(('WB GDP current US$ old'!AL112/1000000000)/'WB GDP constant US$ old'!AL112,"")</f>
        <v>0.505034184560541</v>
      </c>
      <c r="AM112" s="65" t="n">
        <f aca="false">IFERROR(('WB GDP current US$ old'!AM112/1000000000)/'WB GDP constant US$ old'!AM112,"")</f>
        <v>0.55484596406636</v>
      </c>
      <c r="AN112" s="65" t="n">
        <f aca="false">IFERROR(('WB GDP current US$ old'!AN112/1000000000)/'WB GDP constant US$ old'!AN112,"")</f>
        <v>0.567795609683692</v>
      </c>
      <c r="AO112" s="65" t="n">
        <f aca="false">IFERROR(('WB GDP current US$ old'!AO112/1000000000)/'WB GDP constant US$ old'!AO112,"")</f>
        <v>0.575731258492812</v>
      </c>
      <c r="AP112" s="65" t="n">
        <f aca="false">IFERROR(('WB GDP current US$ old'!AP112/1000000000)/'WB GDP constant US$ old'!AP112,"")</f>
        <v>0.585672654047072</v>
      </c>
      <c r="AQ112" s="65" t="n">
        <f aca="false">IFERROR(('WB GDP current US$ old'!AQ112/1000000000)/'WB GDP constant US$ old'!AQ112,"")</f>
        <v>0.558834794964867</v>
      </c>
      <c r="AR112" s="65" t="n">
        <f aca="false">IFERROR(('WB GDP current US$ old'!AR112/1000000000)/'WB GDP constant US$ old'!AR112,"")</f>
        <v>0.559075106238991</v>
      </c>
      <c r="AS112" s="65" t="n">
        <f aca="false">IFERROR(('WB GDP current US$ old'!AS112/1000000000)/'WB GDP constant US$ old'!AS112,"")</f>
        <v>0.549630452357612</v>
      </c>
      <c r="AT112" s="65" t="n">
        <f aca="false">IFERROR(('WB GDP current US$ old'!AT112/1000000000)/'WB GDP constant US$ old'!AT112,"")</f>
        <v>0.543418567278273</v>
      </c>
      <c r="AU112" s="65" t="n">
        <f aca="false">IFERROR(('WB GDP current US$ old'!AU112/1000000000)/'WB GDP constant US$ old'!AU112,"")</f>
        <v>0.5553143794845</v>
      </c>
      <c r="AV112" s="65" t="n">
        <f aca="false">IFERROR(('WB GDP current US$ old'!AV112/1000000000)/'WB GDP constant US$ old'!AV112,"")</f>
        <v>0.607590247495386</v>
      </c>
      <c r="AW112" s="65" t="n">
        <f aca="false">IFERROR(('WB GDP current US$ old'!AW112/1000000000)/'WB GDP constant US$ old'!AW112,"")</f>
        <v>0.656969960548899</v>
      </c>
      <c r="AX112" s="65" t="n">
        <f aca="false">IFERROR(('WB GDP current US$ old'!AX112/1000000000)/'WB GDP constant US$ old'!AX112,"")</f>
        <v>0.704220204907592</v>
      </c>
      <c r="AY112" s="65" t="n">
        <f aca="false">IFERROR(('WB GDP current US$ old'!AY112/1000000000)/'WB GDP constant US$ old'!AY112,"")</f>
        <v>0.746917396491105</v>
      </c>
      <c r="AZ112" s="65" t="n">
        <f aca="false">IFERROR(('WB GDP current US$ old'!AZ112/1000000000)/'WB GDP constant US$ old'!AZ112,"")</f>
        <v>0.897766013159097</v>
      </c>
      <c r="BA112" s="65" t="n">
        <f aca="false">IFERROR(('WB GDP current US$ old'!BA112/1000000000)/'WB GDP constant US$ old'!BA112,"")</f>
        <v>0.858115472017976</v>
      </c>
      <c r="BB112" s="65" t="n">
        <f aca="false">IFERROR(('WB GDP current US$ old'!BB112/1000000000)/'WB GDP constant US$ old'!BB112,"")</f>
        <v>0.890455392709597</v>
      </c>
      <c r="BC112" s="65" t="n">
        <f aca="false">IFERROR(('WB GDP current US$ old'!BC112/1000000000)/'WB GDP constant US$ old'!BC112,"")</f>
        <v>1.02482711511852</v>
      </c>
      <c r="BD112" s="65" t="n">
        <f aca="false">IFERROR(('WB GDP current US$ old'!BD112/1000000000)/'WB GDP constant US$ old'!BD112,"")</f>
        <v>1.05946976878826</v>
      </c>
      <c r="BE112" s="65" t="n">
        <f aca="false">IFERROR(('WB GDP current US$ old'!BE112/1000000000)/'WB GDP constant US$ old'!BE112,"")</f>
        <v>1.00718039979177</v>
      </c>
      <c r="BF112" s="65" t="n">
        <f aca="false">IFERROR(('WB GDP current US$ old'!BF112/1000000000)/'WB GDP constant US$ old'!BF112,"")</f>
        <v>0.9617874747104</v>
      </c>
      <c r="BG112" s="65" t="n">
        <f aca="false">IFERROR(('WB GDP current US$ old'!BG112/1000000000)/'WB GDP constant US$ old'!BG112,"")</f>
        <v>0.983401663524952</v>
      </c>
      <c r="BH112" s="65" t="n">
        <f aca="false">IFERROR(('WB GDP current US$ old'!BH112/1000000000)/'WB GDP constant US$ old'!BH112,"")</f>
        <v>0.939373979044727</v>
      </c>
      <c r="BI112" s="65" t="n">
        <f aca="false">IFERROR(('WB GDP current US$ old'!BI112/1000000000)/'WB GDP constant US$ old'!BI112,"")</f>
        <v>0.94660574200135</v>
      </c>
      <c r="BJ112" s="65" t="n">
        <f aca="false">IFERROR(('WB GDP current US$ old'!BJ112/1000000000)/'WB GDP constant US$ old'!BJ112,"")</f>
        <v>1.02225716622023</v>
      </c>
      <c r="BK112" s="65" t="n">
        <f aca="false">IFERROR(('WB GDP current US$ old'!BK112/1000000000)/'WB GDP constant US$ old'!BK112,"")</f>
        <v>0.985243862463582</v>
      </c>
      <c r="BL112" s="65" t="n">
        <f aca="false">IFERROR(('WB GDP current US$ old'!BL112/1000000000)/'WB GDP constant US$ old'!BL112,"")</f>
        <v>1</v>
      </c>
    </row>
    <row r="113" customFormat="false" ht="15" hidden="false" customHeight="false" outlineLevel="0" collapsed="false">
      <c r="A113" s="0" t="s">
        <v>1099</v>
      </c>
      <c r="B113" s="0" t="s">
        <v>1100</v>
      </c>
      <c r="C113" s="0" t="s">
        <v>1057</v>
      </c>
      <c r="D113" s="0" t="s">
        <v>1058</v>
      </c>
      <c r="E113" s="65" t="str">
        <f aca="false">IFERROR(('WB GDP current US$ old'!E113/1000000000)/'WB GDP constant US$ old'!E113,"")</f>
        <v/>
      </c>
      <c r="F113" s="65" t="str">
        <f aca="false">IFERROR(('WB GDP current US$ old'!F113/1000000000)/'WB GDP constant US$ old'!F113,"")</f>
        <v/>
      </c>
      <c r="G113" s="65" t="str">
        <f aca="false">IFERROR(('WB GDP current US$ old'!G113/1000000000)/'WB GDP constant US$ old'!G113,"")</f>
        <v/>
      </c>
      <c r="H113" s="65" t="str">
        <f aca="false">IFERROR(('WB GDP current US$ old'!H113/1000000000)/'WB GDP constant US$ old'!H113,"")</f>
        <v/>
      </c>
      <c r="I113" s="65" t="str">
        <f aca="false">IFERROR(('WB GDP current US$ old'!I113/1000000000)/'WB GDP constant US$ old'!I113,"")</f>
        <v/>
      </c>
      <c r="J113" s="65" t="str">
        <f aca="false">IFERROR(('WB GDP current US$ old'!J113/1000000000)/'WB GDP constant US$ old'!J113,"")</f>
        <v/>
      </c>
      <c r="K113" s="65" t="str">
        <f aca="false">IFERROR(('WB GDP current US$ old'!K113/1000000000)/'WB GDP constant US$ old'!K113,"")</f>
        <v/>
      </c>
      <c r="L113" s="65" t="str">
        <f aca="false">IFERROR(('WB GDP current US$ old'!L113/1000000000)/'WB GDP constant US$ old'!L113,"")</f>
        <v/>
      </c>
      <c r="M113" s="65" t="str">
        <f aca="false">IFERROR(('WB GDP current US$ old'!M113/1000000000)/'WB GDP constant US$ old'!M113,"")</f>
        <v/>
      </c>
      <c r="N113" s="65" t="str">
        <f aca="false">IFERROR(('WB GDP current US$ old'!N113/1000000000)/'WB GDP constant US$ old'!N113,"")</f>
        <v/>
      </c>
      <c r="O113" s="65" t="str">
        <f aca="false">IFERROR(('WB GDP current US$ old'!O113/1000000000)/'WB GDP constant US$ old'!O113,"")</f>
        <v/>
      </c>
      <c r="P113" s="65" t="str">
        <f aca="false">IFERROR(('WB GDP current US$ old'!P113/1000000000)/'WB GDP constant US$ old'!P113,"")</f>
        <v/>
      </c>
      <c r="Q113" s="65" t="str">
        <f aca="false">IFERROR(('WB GDP current US$ old'!Q113/1000000000)/'WB GDP constant US$ old'!Q113,"")</f>
        <v/>
      </c>
      <c r="R113" s="65" t="str">
        <f aca="false">IFERROR(('WB GDP current US$ old'!R113/1000000000)/'WB GDP constant US$ old'!R113,"")</f>
        <v/>
      </c>
      <c r="S113" s="65" t="str">
        <f aca="false">IFERROR(('WB GDP current US$ old'!S113/1000000000)/'WB GDP constant US$ old'!S113,"")</f>
        <v/>
      </c>
      <c r="T113" s="65" t="str">
        <f aca="false">IFERROR(('WB GDP current US$ old'!T113/1000000000)/'WB GDP constant US$ old'!T113,"")</f>
        <v/>
      </c>
      <c r="U113" s="65" t="str">
        <f aca="false">IFERROR(('WB GDP current US$ old'!U113/1000000000)/'WB GDP constant US$ old'!U113,"")</f>
        <v/>
      </c>
      <c r="V113" s="65" t="str">
        <f aca="false">IFERROR(('WB GDP current US$ old'!V113/1000000000)/'WB GDP constant US$ old'!V113,"")</f>
        <v/>
      </c>
      <c r="W113" s="65" t="str">
        <f aca="false">IFERROR(('WB GDP current US$ old'!W113/1000000000)/'WB GDP constant US$ old'!W113,"")</f>
        <v/>
      </c>
      <c r="X113" s="65" t="str">
        <f aca="false">IFERROR(('WB GDP current US$ old'!X113/1000000000)/'WB GDP constant US$ old'!X113,"")</f>
        <v/>
      </c>
      <c r="Y113" s="65" t="str">
        <f aca="false">IFERROR(('WB GDP current US$ old'!Y113/1000000000)/'WB GDP constant US$ old'!Y113,"")</f>
        <v/>
      </c>
      <c r="Z113" s="65" t="str">
        <f aca="false">IFERROR(('WB GDP current US$ old'!Z113/1000000000)/'WB GDP constant US$ old'!Z113,"")</f>
        <v/>
      </c>
      <c r="AA113" s="65" t="str">
        <f aca="false">IFERROR(('WB GDP current US$ old'!AA113/1000000000)/'WB GDP constant US$ old'!AA113,"")</f>
        <v/>
      </c>
      <c r="AB113" s="65" t="str">
        <f aca="false">IFERROR(('WB GDP current US$ old'!AB113/1000000000)/'WB GDP constant US$ old'!AB113,"")</f>
        <v/>
      </c>
      <c r="AC113" s="65" t="str">
        <f aca="false">IFERROR(('WB GDP current US$ old'!AC113/1000000000)/'WB GDP constant US$ old'!AC113,"")</f>
        <v/>
      </c>
      <c r="AD113" s="65" t="str">
        <f aca="false">IFERROR(('WB GDP current US$ old'!AD113/1000000000)/'WB GDP constant US$ old'!AD113,"")</f>
        <v/>
      </c>
      <c r="AE113" s="65" t="str">
        <f aca="false">IFERROR(('WB GDP current US$ old'!AE113/1000000000)/'WB GDP constant US$ old'!AE113,"")</f>
        <v/>
      </c>
      <c r="AF113" s="65" t="str">
        <f aca="false">IFERROR(('WB GDP current US$ old'!AF113/1000000000)/'WB GDP constant US$ old'!AF113,"")</f>
        <v/>
      </c>
      <c r="AG113" s="65" t="str">
        <f aca="false">IFERROR(('WB GDP current US$ old'!AG113/1000000000)/'WB GDP constant US$ old'!AG113,"")</f>
        <v/>
      </c>
      <c r="AH113" s="65" t="str">
        <f aca="false">IFERROR(('WB GDP current US$ old'!AH113/1000000000)/'WB GDP constant US$ old'!AH113,"")</f>
        <v/>
      </c>
      <c r="AI113" s="65" t="str">
        <f aca="false">IFERROR(('WB GDP current US$ old'!AI113/1000000000)/'WB GDP constant US$ old'!AI113,"")</f>
        <v/>
      </c>
      <c r="AJ113" s="65" t="str">
        <f aca="false">IFERROR(('WB GDP current US$ old'!AJ113/1000000000)/'WB GDP constant US$ old'!AJ113,"")</f>
        <v/>
      </c>
      <c r="AK113" s="65" t="str">
        <f aca="false">IFERROR(('WB GDP current US$ old'!AK113/1000000000)/'WB GDP constant US$ old'!AK113,"")</f>
        <v/>
      </c>
      <c r="AL113" s="65" t="str">
        <f aca="false">IFERROR(('WB GDP current US$ old'!AL113/1000000000)/'WB GDP constant US$ old'!AL113,"")</f>
        <v/>
      </c>
      <c r="AM113" s="65" t="str">
        <f aca="false">IFERROR(('WB GDP current US$ old'!AM113/1000000000)/'WB GDP constant US$ old'!AM113,"")</f>
        <v/>
      </c>
      <c r="AN113" s="65" t="str">
        <f aca="false">IFERROR(('WB GDP current US$ old'!AN113/1000000000)/'WB GDP constant US$ old'!AN113,"")</f>
        <v/>
      </c>
      <c r="AO113" s="65" t="str">
        <f aca="false">IFERROR(('WB GDP current US$ old'!AO113/1000000000)/'WB GDP constant US$ old'!AO113,"")</f>
        <v/>
      </c>
      <c r="AP113" s="65" t="str">
        <f aca="false">IFERROR(('WB GDP current US$ old'!AP113/1000000000)/'WB GDP constant US$ old'!AP113,"")</f>
        <v/>
      </c>
      <c r="AQ113" s="65" t="str">
        <f aca="false">IFERROR(('WB GDP current US$ old'!AQ113/1000000000)/'WB GDP constant US$ old'!AQ113,"")</f>
        <v/>
      </c>
      <c r="AR113" s="65" t="str">
        <f aca="false">IFERROR(('WB GDP current US$ old'!AR113/1000000000)/'WB GDP constant US$ old'!AR113,"")</f>
        <v/>
      </c>
      <c r="AS113" s="65" t="str">
        <f aca="false">IFERROR(('WB GDP current US$ old'!AS113/1000000000)/'WB GDP constant US$ old'!AS113,"")</f>
        <v/>
      </c>
      <c r="AT113" s="65" t="str">
        <f aca="false">IFERROR(('WB GDP current US$ old'!AT113/1000000000)/'WB GDP constant US$ old'!AT113,"")</f>
        <v/>
      </c>
      <c r="AU113" s="65" t="str">
        <f aca="false">IFERROR(('WB GDP current US$ old'!AU113/1000000000)/'WB GDP constant US$ old'!AU113,"")</f>
        <v/>
      </c>
      <c r="AV113" s="65" t="str">
        <f aca="false">IFERROR(('WB GDP current US$ old'!AV113/1000000000)/'WB GDP constant US$ old'!AV113,"")</f>
        <v/>
      </c>
      <c r="AW113" s="65" t="str">
        <f aca="false">IFERROR(('WB GDP current US$ old'!AW113/1000000000)/'WB GDP constant US$ old'!AW113,"")</f>
        <v/>
      </c>
      <c r="AX113" s="65" t="str">
        <f aca="false">IFERROR(('WB GDP current US$ old'!AX113/1000000000)/'WB GDP constant US$ old'!AX113,"")</f>
        <v/>
      </c>
      <c r="AY113" s="65" t="str">
        <f aca="false">IFERROR(('WB GDP current US$ old'!AY113/1000000000)/'WB GDP constant US$ old'!AY113,"")</f>
        <v/>
      </c>
      <c r="AZ113" s="65" t="str">
        <f aca="false">IFERROR(('WB GDP current US$ old'!AZ113/1000000000)/'WB GDP constant US$ old'!AZ113,"")</f>
        <v/>
      </c>
      <c r="BA113" s="65" t="str">
        <f aca="false">IFERROR(('WB GDP current US$ old'!BA113/1000000000)/'WB GDP constant US$ old'!BA113,"")</f>
        <v/>
      </c>
      <c r="BB113" s="65" t="str">
        <f aca="false">IFERROR(('WB GDP current US$ old'!BB113/1000000000)/'WB GDP constant US$ old'!BB113,"")</f>
        <v/>
      </c>
      <c r="BC113" s="65" t="str">
        <f aca="false">IFERROR(('WB GDP current US$ old'!BC113/1000000000)/'WB GDP constant US$ old'!BC113,"")</f>
        <v/>
      </c>
      <c r="BD113" s="65" t="str">
        <f aca="false">IFERROR(('WB GDP current US$ old'!BD113/1000000000)/'WB GDP constant US$ old'!BD113,"")</f>
        <v/>
      </c>
      <c r="BE113" s="65" t="str">
        <f aca="false">IFERROR(('WB GDP current US$ old'!BE113/1000000000)/'WB GDP constant US$ old'!BE113,"")</f>
        <v/>
      </c>
      <c r="BF113" s="65" t="str">
        <f aca="false">IFERROR(('WB GDP current US$ old'!BF113/1000000000)/'WB GDP constant US$ old'!BF113,"")</f>
        <v/>
      </c>
      <c r="BG113" s="65" t="str">
        <f aca="false">IFERROR(('WB GDP current US$ old'!BG113/1000000000)/'WB GDP constant US$ old'!BG113,"")</f>
        <v/>
      </c>
      <c r="BH113" s="65" t="str">
        <f aca="false">IFERROR(('WB GDP current US$ old'!BH113/1000000000)/'WB GDP constant US$ old'!BH113,"")</f>
        <v/>
      </c>
      <c r="BI113" s="65" t="str">
        <f aca="false">IFERROR(('WB GDP current US$ old'!BI113/1000000000)/'WB GDP constant US$ old'!BI113,"")</f>
        <v/>
      </c>
      <c r="BJ113" s="65" t="str">
        <f aca="false">IFERROR(('WB GDP current US$ old'!BJ113/1000000000)/'WB GDP constant US$ old'!BJ113,"")</f>
        <v/>
      </c>
      <c r="BK113" s="65" t="str">
        <f aca="false">IFERROR(('WB GDP current US$ old'!BK113/1000000000)/'WB GDP constant US$ old'!BK113,"")</f>
        <v/>
      </c>
      <c r="BL113" s="65" t="str">
        <f aca="false">IFERROR(('WB GDP current US$ old'!BL113/1000000000)/'WB GDP constant US$ old'!BL113,"")</f>
        <v/>
      </c>
    </row>
    <row r="114" customFormat="false" ht="15" hidden="false" customHeight="false" outlineLevel="0" collapsed="false">
      <c r="A114" s="0" t="s">
        <v>93</v>
      </c>
      <c r="B114" s="0" t="s">
        <v>326</v>
      </c>
      <c r="C114" s="0" t="s">
        <v>1057</v>
      </c>
      <c r="D114" s="0" t="s">
        <v>1058</v>
      </c>
      <c r="E114" s="65" t="n">
        <f aca="false">IFERROR(('WB GDP current US$ old'!E114/1000000000)/'WB GDP constant US$ old'!E114,"")</f>
        <v>0.0521349982498906</v>
      </c>
      <c r="F114" s="65" t="n">
        <f aca="false">IFERROR(('WB GDP current US$ old'!F114/1000000000)/'WB GDP constant US$ old'!F114,"")</f>
        <v>0.0561320297688222</v>
      </c>
      <c r="G114" s="65" t="n">
        <f aca="false">IFERROR(('WB GDP current US$ old'!G114/1000000000)/'WB GDP constant US$ old'!G114,"")</f>
        <v>0.0607649757748907</v>
      </c>
      <c r="H114" s="65" t="n">
        <f aca="false">IFERROR(('WB GDP current US$ old'!H114/1000000000)/'WB GDP constant US$ old'!H114,"")</f>
        <v>0.0653483678839936</v>
      </c>
      <c r="I114" s="65" t="n">
        <f aca="false">IFERROR(('WB GDP current US$ old'!I114/1000000000)/'WB GDP constant US$ old'!I114,"")</f>
        <v>0.0743747424383989</v>
      </c>
      <c r="J114" s="65" t="n">
        <f aca="false">IFERROR(('WB GDP current US$ old'!J114/1000000000)/'WB GDP constant US$ old'!J114,"")</f>
        <v>0.0791893582437476</v>
      </c>
      <c r="K114" s="65" t="n">
        <f aca="false">IFERROR(('WB GDP current US$ old'!K114/1000000000)/'WB GDP constant US$ old'!K114,"")</f>
        <v>0.0834457500257957</v>
      </c>
      <c r="L114" s="65" t="n">
        <f aca="false">IFERROR(('WB GDP current US$ old'!L114/1000000000)/'WB GDP constant US$ old'!L114,"")</f>
        <v>0.0898869803040451</v>
      </c>
      <c r="M114" s="65" t="n">
        <f aca="false">IFERROR(('WB GDP current US$ old'!M114/1000000000)/'WB GDP constant US$ old'!M114,"")</f>
        <v>0.088138179594192</v>
      </c>
      <c r="N114" s="65" t="n">
        <f aca="false">IFERROR(('WB GDP current US$ old'!N114/1000000000)/'WB GDP constant US$ old'!N114,"")</f>
        <v>0.101807992218817</v>
      </c>
      <c r="O114" s="65" t="n">
        <f aca="false">IFERROR(('WB GDP current US$ old'!O114/1000000000)/'WB GDP constant US$ old'!O114,"")</f>
        <v>0.118319029429169</v>
      </c>
      <c r="P114" s="65" t="n">
        <f aca="false">IFERROR(('WB GDP current US$ old'!P114/1000000000)/'WB GDP constant US$ old'!P114,"")</f>
        <v>0.132618673004404</v>
      </c>
      <c r="Q114" s="65" t="n">
        <f aca="false">IFERROR(('WB GDP current US$ old'!Q114/1000000000)/'WB GDP constant US$ old'!Q114,"")</f>
        <v>0.154333172638491</v>
      </c>
      <c r="R114" s="65" t="n">
        <f aca="false">IFERROR(('WB GDP current US$ old'!R114/1000000000)/'WB GDP constant US$ old'!R114,"")</f>
        <v>0.174505713969281</v>
      </c>
      <c r="S114" s="65" t="n">
        <f aca="false">IFERROR(('WB GDP current US$ old'!S114/1000000000)/'WB GDP constant US$ old'!S114,"")</f>
        <v>0.17667523599218</v>
      </c>
      <c r="T114" s="65" t="n">
        <f aca="false">IFERROR(('WB GDP current US$ old'!T114/1000000000)/'WB GDP constant US$ old'!T114,"")</f>
        <v>0.200820089787216</v>
      </c>
      <c r="U114" s="65" t="n">
        <f aca="false">IFERROR(('WB GDP current US$ old'!U114/1000000000)/'WB GDP constant US$ old'!U114,"")</f>
        <v>0.197429976089434</v>
      </c>
      <c r="V114" s="65" t="n">
        <f aca="false">IFERROR(('WB GDP current US$ old'!V114/1000000000)/'WB GDP constant US$ old'!V114,"")</f>
        <v>0.217082347389677</v>
      </c>
      <c r="W114" s="65" t="n">
        <f aca="false">IFERROR(('WB GDP current US$ old'!W114/1000000000)/'WB GDP constant US$ old'!W114,"")</f>
        <v>0.263738329590318</v>
      </c>
      <c r="X114" s="65" t="n">
        <f aca="false">IFERROR(('WB GDP current US$ old'!X114/1000000000)/'WB GDP constant US$ old'!X114,"")</f>
        <v>0.320007148225987</v>
      </c>
      <c r="Y114" s="65" t="n">
        <f aca="false">IFERROR(('WB GDP current US$ old'!Y114/1000000000)/'WB GDP constant US$ old'!Y114,"")</f>
        <v>0.3685486964182</v>
      </c>
      <c r="Z114" s="65" t="n">
        <f aca="false">IFERROR(('WB GDP current US$ old'!Z114/1000000000)/'WB GDP constant US$ old'!Z114,"")</f>
        <v>0.339013147233147</v>
      </c>
      <c r="AA114" s="65" t="n">
        <f aca="false">IFERROR(('WB GDP current US$ old'!AA114/1000000000)/'WB GDP constant US$ old'!AA114,"")</f>
        <v>0.344345835806175</v>
      </c>
      <c r="AB114" s="65" t="n">
        <f aca="false">IFERROR(('WB GDP current US$ old'!AB114/1000000000)/'WB GDP constant US$ old'!AB114,"")</f>
        <v>0.333797266466436</v>
      </c>
      <c r="AC114" s="65" t="n">
        <f aca="false">IFERROR(('WB GDP current US$ old'!AC114/1000000000)/'WB GDP constant US$ old'!AC114,"")</f>
        <v>0.309711952140547</v>
      </c>
      <c r="AD114" s="65" t="n">
        <f aca="false">IFERROR(('WB GDP current US$ old'!AD114/1000000000)/'WB GDP constant US$ old'!AD114,"")</f>
        <v>0.317824938600661</v>
      </c>
      <c r="AE114" s="65" t="n">
        <f aca="false">IFERROR(('WB GDP current US$ old'!AE114/1000000000)/'WB GDP constant US$ old'!AE114,"")</f>
        <v>0.430910177996652</v>
      </c>
      <c r="AF114" s="65" t="n">
        <f aca="false">IFERROR(('WB GDP current US$ old'!AF114/1000000000)/'WB GDP constant US$ old'!AF114,"")</f>
        <v>0.486354954184796</v>
      </c>
      <c r="AG114" s="65" t="n">
        <f aca="false">IFERROR(('WB GDP current US$ old'!AG114/1000000000)/'WB GDP constant US$ old'!AG114,"")</f>
        <v>0.514734799903905</v>
      </c>
      <c r="AH114" s="65" t="n">
        <f aca="false">IFERROR(('WB GDP current US$ old'!AH114/1000000000)/'WB GDP constant US$ old'!AH114,"")</f>
        <v>0.505326011267483</v>
      </c>
      <c r="AI114" s="65" t="n">
        <f aca="false">IFERROR(('WB GDP current US$ old'!AI114/1000000000)/'WB GDP constant US$ old'!AI114,"")</f>
        <v>0.585411475850706</v>
      </c>
      <c r="AJ114" s="65" t="n">
        <f aca="false">IFERROR(('WB GDP current US$ old'!AJ114/1000000000)/'WB GDP constant US$ old'!AJ114,"")</f>
        <v>0.579941985960307</v>
      </c>
      <c r="AK114" s="65" t="n">
        <f aca="false">IFERROR(('WB GDP current US$ old'!AK114/1000000000)/'WB GDP constant US$ old'!AK114,"")</f>
        <v>0.630286193204303</v>
      </c>
      <c r="AL114" s="65" t="n">
        <f aca="false">IFERROR(('WB GDP current US$ old'!AL114/1000000000)/'WB GDP constant US$ old'!AL114,"")</f>
        <v>0.575332511822669</v>
      </c>
      <c r="AM114" s="65" t="n">
        <f aca="false">IFERROR(('WB GDP current US$ old'!AM114/1000000000)/'WB GDP constant US$ old'!AM114,"")</f>
        <v>0.592593352953386</v>
      </c>
      <c r="AN114" s="65" t="n">
        <f aca="false">IFERROR(('WB GDP current US$ old'!AN114/1000000000)/'WB GDP constant US$ old'!AN114,"")</f>
        <v>0.654515349505096</v>
      </c>
      <c r="AO114" s="65" t="n">
        <f aca="false">IFERROR(('WB GDP current US$ old'!AO114/1000000000)/'WB GDP constant US$ old'!AO114,"")</f>
        <v>0.667945275534694</v>
      </c>
      <c r="AP114" s="65" t="n">
        <f aca="false">IFERROR(('WB GDP current US$ old'!AP114/1000000000)/'WB GDP constant US$ old'!AP114,"")</f>
        <v>0.657402314923286</v>
      </c>
      <c r="AQ114" s="65" t="n">
        <f aca="false">IFERROR(('WB GDP current US$ old'!AQ114/1000000000)/'WB GDP constant US$ old'!AQ114,"")</f>
        <v>0.657820065850545</v>
      </c>
      <c r="AR114" s="65" t="n">
        <f aca="false">IFERROR(('WB GDP current US$ old'!AR114/1000000000)/'WB GDP constant US$ old'!AR114,"")</f>
        <v>0.652191110757938</v>
      </c>
      <c r="AS114" s="65" t="n">
        <f aca="false">IFERROR(('WB GDP current US$ old'!AS114/1000000000)/'WB GDP constant US$ old'!AS114,"")</f>
        <v>0.602912941934623</v>
      </c>
      <c r="AT114" s="65" t="n">
        <f aca="false">IFERROR(('WB GDP current US$ old'!AT114/1000000000)/'WB GDP constant US$ old'!AT114,"")</f>
        <v>0.625920720001843</v>
      </c>
      <c r="AU114" s="65" t="n">
        <f aca="false">IFERROR(('WB GDP current US$ old'!AU114/1000000000)/'WB GDP constant US$ old'!AU114,"")</f>
        <v>0.692814410142639</v>
      </c>
      <c r="AV114" s="65" t="n">
        <f aca="false">IFERROR(('WB GDP current US$ old'!AV114/1000000000)/'WB GDP constant US$ old'!AV114,"")</f>
        <v>0.863480881076249</v>
      </c>
      <c r="AW114" s="65" t="n">
        <f aca="false">IFERROR(('WB GDP current US$ old'!AW114/1000000000)/'WB GDP constant US$ old'!AW114,"")</f>
        <v>0.954808929780463</v>
      </c>
      <c r="AX114" s="65" t="n">
        <f aca="false">IFERROR(('WB GDP current US$ old'!AX114/1000000000)/'WB GDP constant US$ old'!AX114,"")</f>
        <v>0.986155149112238</v>
      </c>
      <c r="AY114" s="65" t="n">
        <f aca="false">IFERROR(('WB GDP current US$ old'!AY114/1000000000)/'WB GDP constant US$ old'!AY114,"")</f>
        <v>1.02917849819895</v>
      </c>
      <c r="AZ114" s="65" t="n">
        <f aca="false">IFERROR(('WB GDP current US$ old'!AZ114/1000000000)/'WB GDP constant US$ old'!AZ114,"")</f>
        <v>1.13644862410945</v>
      </c>
      <c r="BA114" s="65" t="n">
        <f aca="false">IFERROR(('WB GDP current US$ old'!BA114/1000000000)/'WB GDP constant US$ old'!BA114,"")</f>
        <v>1.21232649631445</v>
      </c>
      <c r="BB114" s="65" t="n">
        <f aca="false">IFERROR(('WB GDP current US$ old'!BB114/1000000000)/'WB GDP constant US$ old'!BB114,"")</f>
        <v>1.09738247904852</v>
      </c>
      <c r="BC114" s="65" t="n">
        <f aca="false">IFERROR(('WB GDP current US$ old'!BC114/1000000000)/'WB GDP constant US$ old'!BC114,"")</f>
        <v>1.01325251041903</v>
      </c>
      <c r="BD114" s="65" t="n">
        <f aca="false">IFERROR(('WB GDP current US$ old'!BD114/1000000000)/'WB GDP constant US$ old'!BD114,"")</f>
        <v>1.07943844277529</v>
      </c>
      <c r="BE114" s="65" t="n">
        <f aca="false">IFERROR(('WB GDP current US$ old'!BE114/1000000000)/'WB GDP constant US$ old'!BE114,"")</f>
        <v>1.02043928542236</v>
      </c>
      <c r="BF114" s="65" t="n">
        <f aca="false">IFERROR(('WB GDP current US$ old'!BF114/1000000000)/'WB GDP constant US$ old'!BF114,"")</f>
        <v>1.06743773595678</v>
      </c>
      <c r="BG114" s="65" t="n">
        <f aca="false">IFERROR(('WB GDP current US$ old'!BG114/1000000000)/'WB GDP constant US$ old'!BG114,"")</f>
        <v>1.06544642619544</v>
      </c>
      <c r="BH114" s="65" t="n">
        <f aca="false">IFERROR(('WB GDP current US$ old'!BH114/1000000000)/'WB GDP constant US$ old'!BH114,"")</f>
        <v>0.960024337328909</v>
      </c>
      <c r="BI114" s="65" t="n">
        <f aca="false">IFERROR(('WB GDP current US$ old'!BI114/1000000000)/'WB GDP constant US$ old'!BI114,"")</f>
        <v>0.954632619992689</v>
      </c>
      <c r="BJ114" s="65" t="n">
        <f aca="false">IFERROR(('WB GDP current US$ old'!BJ114/1000000000)/'WB GDP constant US$ old'!BJ114,"")</f>
        <v>0.985948222019833</v>
      </c>
      <c r="BK114" s="65" t="n">
        <f aca="false">IFERROR(('WB GDP current US$ old'!BK114/1000000000)/'WB GDP constant US$ old'!BK114,"")</f>
        <v>1.03913875950099</v>
      </c>
      <c r="BL114" s="65" t="n">
        <f aca="false">IFERROR(('WB GDP current US$ old'!BL114/1000000000)/'WB GDP constant US$ old'!BL114,"")</f>
        <v>1</v>
      </c>
    </row>
    <row r="115" customFormat="false" ht="15" hidden="false" customHeight="false" outlineLevel="0" collapsed="false">
      <c r="A115" s="0" t="s">
        <v>713</v>
      </c>
      <c r="B115" s="0" t="s">
        <v>324</v>
      </c>
      <c r="C115" s="0" t="s">
        <v>1057</v>
      </c>
      <c r="D115" s="0" t="s">
        <v>1058</v>
      </c>
      <c r="E115" s="65" t="str">
        <f aca="false">IFERROR(('WB GDP current US$ old'!E115/1000000000)/'WB GDP constant US$ old'!E115,"")</f>
        <v/>
      </c>
      <c r="F115" s="65" t="str">
        <f aca="false">IFERROR(('WB GDP current US$ old'!F115/1000000000)/'WB GDP constant US$ old'!F115,"")</f>
        <v/>
      </c>
      <c r="G115" s="65" t="str">
        <f aca="false">IFERROR(('WB GDP current US$ old'!G115/1000000000)/'WB GDP constant US$ old'!G115,"")</f>
        <v/>
      </c>
      <c r="H115" s="65" t="str">
        <f aca="false">IFERROR(('WB GDP current US$ old'!H115/1000000000)/'WB GDP constant US$ old'!H115,"")</f>
        <v/>
      </c>
      <c r="I115" s="65" t="str">
        <f aca="false">IFERROR(('WB GDP current US$ old'!I115/1000000000)/'WB GDP constant US$ old'!I115,"")</f>
        <v/>
      </c>
      <c r="J115" s="65" t="str">
        <f aca="false">IFERROR(('WB GDP current US$ old'!J115/1000000000)/'WB GDP constant US$ old'!J115,"")</f>
        <v/>
      </c>
      <c r="K115" s="65" t="str">
        <f aca="false">IFERROR(('WB GDP current US$ old'!K115/1000000000)/'WB GDP constant US$ old'!K115,"")</f>
        <v/>
      </c>
      <c r="L115" s="65" t="str">
        <f aca="false">IFERROR(('WB GDP current US$ old'!L115/1000000000)/'WB GDP constant US$ old'!L115,"")</f>
        <v/>
      </c>
      <c r="M115" s="65" t="str">
        <f aca="false">IFERROR(('WB GDP current US$ old'!M115/1000000000)/'WB GDP constant US$ old'!M115,"")</f>
        <v/>
      </c>
      <c r="N115" s="65" t="str">
        <f aca="false">IFERROR(('WB GDP current US$ old'!N115/1000000000)/'WB GDP constant US$ old'!N115,"")</f>
        <v/>
      </c>
      <c r="O115" s="65" t="str">
        <f aca="false">IFERROR(('WB GDP current US$ old'!O115/1000000000)/'WB GDP constant US$ old'!O115,"")</f>
        <v/>
      </c>
      <c r="P115" s="65" t="str">
        <f aca="false">IFERROR(('WB GDP current US$ old'!P115/1000000000)/'WB GDP constant US$ old'!P115,"")</f>
        <v/>
      </c>
      <c r="Q115" s="65" t="str">
        <f aca="false">IFERROR(('WB GDP current US$ old'!Q115/1000000000)/'WB GDP constant US$ old'!Q115,"")</f>
        <v/>
      </c>
      <c r="R115" s="65" t="str">
        <f aca="false">IFERROR(('WB GDP current US$ old'!R115/1000000000)/'WB GDP constant US$ old'!R115,"")</f>
        <v/>
      </c>
      <c r="S115" s="65" t="str">
        <f aca="false">IFERROR(('WB GDP current US$ old'!S115/1000000000)/'WB GDP constant US$ old'!S115,"")</f>
        <v/>
      </c>
      <c r="T115" s="65" t="str">
        <f aca="false">IFERROR(('WB GDP current US$ old'!T115/1000000000)/'WB GDP constant US$ old'!T115,"")</f>
        <v/>
      </c>
      <c r="U115" s="65" t="str">
        <f aca="false">IFERROR(('WB GDP current US$ old'!U115/1000000000)/'WB GDP constant US$ old'!U115,"")</f>
        <v/>
      </c>
      <c r="V115" s="65" t="str">
        <f aca="false">IFERROR(('WB GDP current US$ old'!V115/1000000000)/'WB GDP constant US$ old'!V115,"")</f>
        <v/>
      </c>
      <c r="W115" s="65" t="str">
        <f aca="false">IFERROR(('WB GDP current US$ old'!W115/1000000000)/'WB GDP constant US$ old'!W115,"")</f>
        <v/>
      </c>
      <c r="X115" s="65" t="str">
        <f aca="false">IFERROR(('WB GDP current US$ old'!X115/1000000000)/'WB GDP constant US$ old'!X115,"")</f>
        <v/>
      </c>
      <c r="Y115" s="65" t="str">
        <f aca="false">IFERROR(('WB GDP current US$ old'!Y115/1000000000)/'WB GDP constant US$ old'!Y115,"")</f>
        <v/>
      </c>
      <c r="Z115" s="65" t="str">
        <f aca="false">IFERROR(('WB GDP current US$ old'!Z115/1000000000)/'WB GDP constant US$ old'!Z115,"")</f>
        <v/>
      </c>
      <c r="AA115" s="65" t="str">
        <f aca="false">IFERROR(('WB GDP current US$ old'!AA115/1000000000)/'WB GDP constant US$ old'!AA115,"")</f>
        <v/>
      </c>
      <c r="AB115" s="65" t="str">
        <f aca="false">IFERROR(('WB GDP current US$ old'!AB115/1000000000)/'WB GDP constant US$ old'!AB115,"")</f>
        <v/>
      </c>
      <c r="AC115" s="65" t="str">
        <f aca="false">IFERROR(('WB GDP current US$ old'!AC115/1000000000)/'WB GDP constant US$ old'!AC115,"")</f>
        <v/>
      </c>
      <c r="AD115" s="65" t="str">
        <f aca="false">IFERROR(('WB GDP current US$ old'!AD115/1000000000)/'WB GDP constant US$ old'!AD115,"")</f>
        <v/>
      </c>
      <c r="AE115" s="65" t="str">
        <f aca="false">IFERROR(('WB GDP current US$ old'!AE115/1000000000)/'WB GDP constant US$ old'!AE115,"")</f>
        <v/>
      </c>
      <c r="AF115" s="65" t="str">
        <f aca="false">IFERROR(('WB GDP current US$ old'!AF115/1000000000)/'WB GDP constant US$ old'!AF115,"")</f>
        <v/>
      </c>
      <c r="AG115" s="65" t="str">
        <f aca="false">IFERROR(('WB GDP current US$ old'!AG115/1000000000)/'WB GDP constant US$ old'!AG115,"")</f>
        <v/>
      </c>
      <c r="AH115" s="65" t="str">
        <f aca="false">IFERROR(('WB GDP current US$ old'!AH115/1000000000)/'WB GDP constant US$ old'!AH115,"")</f>
        <v/>
      </c>
      <c r="AI115" s="65" t="str">
        <f aca="false">IFERROR(('WB GDP current US$ old'!AI115/1000000000)/'WB GDP constant US$ old'!AI115,"")</f>
        <v/>
      </c>
      <c r="AJ115" s="65" t="str">
        <f aca="false">IFERROR(('WB GDP current US$ old'!AJ115/1000000000)/'WB GDP constant US$ old'!AJ115,"")</f>
        <v/>
      </c>
      <c r="AK115" s="65" t="str">
        <f aca="false">IFERROR(('WB GDP current US$ old'!AK115/1000000000)/'WB GDP constant US$ old'!AK115,"")</f>
        <v/>
      </c>
      <c r="AL115" s="65" t="str">
        <f aca="false">IFERROR(('WB GDP current US$ old'!AL115/1000000000)/'WB GDP constant US$ old'!AL115,"")</f>
        <v/>
      </c>
      <c r="AM115" s="65" t="str">
        <f aca="false">IFERROR(('WB GDP current US$ old'!AM115/1000000000)/'WB GDP constant US$ old'!AM115,"")</f>
        <v/>
      </c>
      <c r="AN115" s="65" t="str">
        <f aca="false">IFERROR(('WB GDP current US$ old'!AN115/1000000000)/'WB GDP constant US$ old'!AN115,"")</f>
        <v/>
      </c>
      <c r="AO115" s="65" t="str">
        <f aca="false">IFERROR(('WB GDP current US$ old'!AO115/1000000000)/'WB GDP constant US$ old'!AO115,"")</f>
        <v/>
      </c>
      <c r="AP115" s="65" t="str">
        <f aca="false">IFERROR(('WB GDP current US$ old'!AP115/1000000000)/'WB GDP constant US$ old'!AP115,"")</f>
        <v/>
      </c>
      <c r="AQ115" s="65" t="str">
        <f aca="false">IFERROR(('WB GDP current US$ old'!AQ115/1000000000)/'WB GDP constant US$ old'!AQ115,"")</f>
        <v/>
      </c>
      <c r="AR115" s="65" t="str">
        <f aca="false">IFERROR(('WB GDP current US$ old'!AR115/1000000000)/'WB GDP constant US$ old'!AR115,"")</f>
        <v/>
      </c>
      <c r="AS115" s="65" t="str">
        <f aca="false">IFERROR(('WB GDP current US$ old'!AS115/1000000000)/'WB GDP constant US$ old'!AS115,"")</f>
        <v/>
      </c>
      <c r="AT115" s="65" t="str">
        <f aca="false">IFERROR(('WB GDP current US$ old'!AT115/1000000000)/'WB GDP constant US$ old'!AT115,"")</f>
        <v/>
      </c>
      <c r="AU115" s="65" t="str">
        <f aca="false">IFERROR(('WB GDP current US$ old'!AU115/1000000000)/'WB GDP constant US$ old'!AU115,"")</f>
        <v/>
      </c>
      <c r="AV115" s="65" t="str">
        <f aca="false">IFERROR(('WB GDP current US$ old'!AV115/1000000000)/'WB GDP constant US$ old'!AV115,"")</f>
        <v/>
      </c>
      <c r="AW115" s="65" t="str">
        <f aca="false">IFERROR(('WB GDP current US$ old'!AW115/1000000000)/'WB GDP constant US$ old'!AW115,"")</f>
        <v/>
      </c>
      <c r="AX115" s="65" t="str">
        <f aca="false">IFERROR(('WB GDP current US$ old'!AX115/1000000000)/'WB GDP constant US$ old'!AX115,"")</f>
        <v/>
      </c>
      <c r="AY115" s="65" t="str">
        <f aca="false">IFERROR(('WB GDP current US$ old'!AY115/1000000000)/'WB GDP constant US$ old'!AY115,"")</f>
        <v/>
      </c>
      <c r="AZ115" s="65" t="str">
        <f aca="false">IFERROR(('WB GDP current US$ old'!AZ115/1000000000)/'WB GDP constant US$ old'!AZ115,"")</f>
        <v/>
      </c>
      <c r="BA115" s="65" t="str">
        <f aca="false">IFERROR(('WB GDP current US$ old'!BA115/1000000000)/'WB GDP constant US$ old'!BA115,"")</f>
        <v/>
      </c>
      <c r="BB115" s="65" t="str">
        <f aca="false">IFERROR(('WB GDP current US$ old'!BB115/1000000000)/'WB GDP constant US$ old'!BB115,"")</f>
        <v/>
      </c>
      <c r="BC115" s="65" t="str">
        <f aca="false">IFERROR(('WB GDP current US$ old'!BC115/1000000000)/'WB GDP constant US$ old'!BC115,"")</f>
        <v/>
      </c>
      <c r="BD115" s="65" t="str">
        <f aca="false">IFERROR(('WB GDP current US$ old'!BD115/1000000000)/'WB GDP constant US$ old'!BD115,"")</f>
        <v/>
      </c>
      <c r="BE115" s="65" t="str">
        <f aca="false">IFERROR(('WB GDP current US$ old'!BE115/1000000000)/'WB GDP constant US$ old'!BE115,"")</f>
        <v/>
      </c>
      <c r="BF115" s="65" t="str">
        <f aca="false">IFERROR(('WB GDP current US$ old'!BF115/1000000000)/'WB GDP constant US$ old'!BF115,"")</f>
        <v/>
      </c>
      <c r="BG115" s="65" t="str">
        <f aca="false">IFERROR(('WB GDP current US$ old'!BG115/1000000000)/'WB GDP constant US$ old'!BG115,"")</f>
        <v/>
      </c>
      <c r="BH115" s="65" t="str">
        <f aca="false">IFERROR(('WB GDP current US$ old'!BH115/1000000000)/'WB GDP constant US$ old'!BH115,"")</f>
        <v/>
      </c>
      <c r="BI115" s="65" t="str">
        <f aca="false">IFERROR(('WB GDP current US$ old'!BI115/1000000000)/'WB GDP constant US$ old'!BI115,"")</f>
        <v/>
      </c>
      <c r="BJ115" s="65" t="str">
        <f aca="false">IFERROR(('WB GDP current US$ old'!BJ115/1000000000)/'WB GDP constant US$ old'!BJ115,"")</f>
        <v/>
      </c>
      <c r="BK115" s="65" t="str">
        <f aca="false">IFERROR(('WB GDP current US$ old'!BK115/1000000000)/'WB GDP constant US$ old'!BK115,"")</f>
        <v/>
      </c>
      <c r="BL115" s="65" t="str">
        <f aca="false">IFERROR(('WB GDP current US$ old'!BL115/1000000000)/'WB GDP constant US$ old'!BL115,"")</f>
        <v/>
      </c>
    </row>
    <row r="116" customFormat="false" ht="15" hidden="false" customHeight="false" outlineLevel="0" collapsed="false">
      <c r="A116" s="0" t="s">
        <v>92</v>
      </c>
      <c r="B116" s="0" t="s">
        <v>325</v>
      </c>
      <c r="C116" s="0" t="s">
        <v>1057</v>
      </c>
      <c r="D116" s="0" t="s">
        <v>1058</v>
      </c>
      <c r="E116" s="65" t="n">
        <f aca="false">IFERROR(('WB GDP current US$ old'!E116/1000000000)/'WB GDP constant US$ old'!E116,"")</f>
        <v>0.117384344460298</v>
      </c>
      <c r="F116" s="65" t="n">
        <f aca="false">IFERROR(('WB GDP current US$ old'!F116/1000000000)/'WB GDP constant US$ old'!F116,"")</f>
        <v>0.127670682943942</v>
      </c>
      <c r="G116" s="65" t="n">
        <f aca="false">IFERROR(('WB GDP current US$ old'!G116/1000000000)/'WB GDP constant US$ old'!G116,"")</f>
        <v>0.136239294013271</v>
      </c>
      <c r="H116" s="65" t="n">
        <f aca="false">IFERROR(('WB GDP current US$ old'!H116/1000000000)/'WB GDP constant US$ old'!H116,"")</f>
        <v>0.137898368272878</v>
      </c>
      <c r="I116" s="65" t="n">
        <f aca="false">IFERROR(('WB GDP current US$ old'!I116/1000000000)/'WB GDP constant US$ old'!I116,"")</f>
        <v>0.163135815539599</v>
      </c>
      <c r="J116" s="65" t="n">
        <f aca="false">IFERROR(('WB GDP current US$ old'!J116/1000000000)/'WB GDP constant US$ old'!J116,"")</f>
        <v>0</v>
      </c>
      <c r="K116" s="65" t="n">
        <f aca="false">IFERROR(('WB GDP current US$ old'!K116/1000000000)/'WB GDP constant US$ old'!K116,"")</f>
        <v>0</v>
      </c>
      <c r="L116" s="65" t="n">
        <f aca="false">IFERROR(('WB GDP current US$ old'!L116/1000000000)/'WB GDP constant US$ old'!L116,"")</f>
        <v>0</v>
      </c>
      <c r="M116" s="65" t="n">
        <f aca="false">IFERROR(('WB GDP current US$ old'!M116/1000000000)/'WB GDP constant US$ old'!M116,"")</f>
        <v>0.201919096654469</v>
      </c>
      <c r="N116" s="65" t="n">
        <f aca="false">IFERROR(('WB GDP current US$ old'!N116/1000000000)/'WB GDP constant US$ old'!N116,"")</f>
        <v>0.203079661311008</v>
      </c>
      <c r="O116" s="65" t="n">
        <f aca="false">IFERROR(('WB GDP current US$ old'!O116/1000000000)/'WB GDP constant US$ old'!O116,"")</f>
        <v>0.211919655713228</v>
      </c>
      <c r="P116" s="65" t="n">
        <f aca="false">IFERROR(('WB GDP current US$ old'!P116/1000000000)/'WB GDP constant US$ old'!P116,"")</f>
        <v>0.236877177042651</v>
      </c>
      <c r="Q116" s="65" t="n">
        <f aca="false">IFERROR(('WB GDP current US$ old'!Q116/1000000000)/'WB GDP constant US$ old'!Q116,"")</f>
        <v>0.243028085662353</v>
      </c>
      <c r="R116" s="65" t="n">
        <f aca="false">IFERROR(('WB GDP current US$ old'!R116/1000000000)/'WB GDP constant US$ old'!R116,"")</f>
        <v>0.290480288740905</v>
      </c>
      <c r="S116" s="65" t="n">
        <f aca="false">IFERROR(('WB GDP current US$ old'!S116/1000000000)/'WB GDP constant US$ old'!S116,"")</f>
        <v>0.561148608254698</v>
      </c>
      <c r="T116" s="65" t="n">
        <f aca="false">IFERROR(('WB GDP current US$ old'!T116/1000000000)/'WB GDP constant US$ old'!T116,"")</f>
        <v>0.582945828366967</v>
      </c>
      <c r="U116" s="65" t="n">
        <f aca="false">IFERROR(('WB GDP current US$ old'!U116/1000000000)/'WB GDP constant US$ old'!U116,"")</f>
        <v>0.656314601636338</v>
      </c>
      <c r="V116" s="65" t="n">
        <f aca="false">IFERROR(('WB GDP current US$ old'!V116/1000000000)/'WB GDP constant US$ old'!V116,"")</f>
        <v>0.719651738565453</v>
      </c>
      <c r="W116" s="65" t="n">
        <f aca="false">IFERROR(('WB GDP current US$ old'!W116/1000000000)/'WB GDP constant US$ old'!W116,"")</f>
        <v>0.73639767456176</v>
      </c>
      <c r="X116" s="65" t="n">
        <f aca="false">IFERROR(('WB GDP current US$ old'!X116/1000000000)/'WB GDP constant US$ old'!X116,"")</f>
        <v>0.969592795250361</v>
      </c>
      <c r="Y116" s="65" t="n">
        <f aca="false">IFERROR(('WB GDP current US$ old'!Y116/1000000000)/'WB GDP constant US$ old'!Y116,"")</f>
        <v>1.09759602725266</v>
      </c>
      <c r="Z116" s="65" t="n">
        <f aca="false">IFERROR(('WB GDP current US$ old'!Z116/1000000000)/'WB GDP constant US$ old'!Z116,"")</f>
        <v>0.795509182603398</v>
      </c>
      <c r="AA116" s="65" t="n">
        <f aca="false">IFERROR(('WB GDP current US$ old'!AA116/1000000000)/'WB GDP constant US$ old'!AA116,"")</f>
        <v>0.852569851534181</v>
      </c>
      <c r="AB116" s="65" t="n">
        <f aca="false">IFERROR(('WB GDP current US$ old'!AB116/1000000000)/'WB GDP constant US$ old'!AB116,"")</f>
        <v>0.934734139481079</v>
      </c>
      <c r="AC116" s="65" t="n">
        <f aca="false">IFERROR(('WB GDP current US$ old'!AC116/1000000000)/'WB GDP constant US$ old'!AC116,"")</f>
        <v>1.09391329251183</v>
      </c>
      <c r="AD116" s="65" t="n">
        <f aca="false">IFERROR(('WB GDP current US$ old'!AD116/1000000000)/'WB GDP constant US$ old'!AD116,"")</f>
        <v>1.1123900130481</v>
      </c>
      <c r="AE116" s="65" t="n">
        <f aca="false">IFERROR(('WB GDP current US$ old'!AE116/1000000000)/'WB GDP constant US$ old'!AE116,"")</f>
        <v>1.03750927141699</v>
      </c>
      <c r="AF116" s="65" t="n">
        <f aca="false">IFERROR(('WB GDP current US$ old'!AF116/1000000000)/'WB GDP constant US$ old'!AF116,"")</f>
        <v>1.14016209017634</v>
      </c>
      <c r="AG116" s="65" t="n">
        <f aca="false">IFERROR(('WB GDP current US$ old'!AG116/1000000000)/'WB GDP constant US$ old'!AG116,"")</f>
        <v>1.25909524942916</v>
      </c>
      <c r="AH116" s="65" t="n">
        <f aca="false">IFERROR(('WB GDP current US$ old'!AH116/1000000000)/'WB GDP constant US$ old'!AH116,"")</f>
        <v>1.36487926554079</v>
      </c>
      <c r="AI116" s="65" t="n">
        <f aca="false">IFERROR(('WB GDP current US$ old'!AI116/1000000000)/'WB GDP constant US$ old'!AI116,"")</f>
        <v>2.37004992759503</v>
      </c>
      <c r="AJ116" s="65" t="n">
        <f aca="false">IFERROR(('WB GDP current US$ old'!AJ116/1000000000)/'WB GDP constant US$ old'!AJ116,"")</f>
        <v>0</v>
      </c>
      <c r="AK116" s="65" t="n">
        <f aca="false">IFERROR(('WB GDP current US$ old'!AK116/1000000000)/'WB GDP constant US$ old'!AK116,"")</f>
        <v>0</v>
      </c>
      <c r="AL116" s="65" t="n">
        <f aca="false">IFERROR(('WB GDP current US$ old'!AL116/1000000000)/'WB GDP constant US$ old'!AL116,"")</f>
        <v>0</v>
      </c>
      <c r="AM116" s="65" t="n">
        <f aca="false">IFERROR(('WB GDP current US$ old'!AM116/1000000000)/'WB GDP constant US$ old'!AM116,"")</f>
        <v>0</v>
      </c>
      <c r="AN116" s="65" t="n">
        <f aca="false">IFERROR(('WB GDP current US$ old'!AN116/1000000000)/'WB GDP constant US$ old'!AN116,"")</f>
        <v>0</v>
      </c>
      <c r="AO116" s="65" t="n">
        <f aca="false">IFERROR(('WB GDP current US$ old'!AO116/1000000000)/'WB GDP constant US$ old'!AO116,"")</f>
        <v>0</v>
      </c>
      <c r="AP116" s="65" t="n">
        <f aca="false">IFERROR(('WB GDP current US$ old'!AP116/1000000000)/'WB GDP constant US$ old'!AP116,"")</f>
        <v>0</v>
      </c>
      <c r="AQ116" s="65" t="n">
        <f aca="false">IFERROR(('WB GDP current US$ old'!AQ116/1000000000)/'WB GDP constant US$ old'!AQ116,"")</f>
        <v>0</v>
      </c>
      <c r="AR116" s="65" t="n">
        <f aca="false">IFERROR(('WB GDP current US$ old'!AR116/1000000000)/'WB GDP constant US$ old'!AR116,"")</f>
        <v>0</v>
      </c>
      <c r="AS116" s="65" t="n">
        <f aca="false">IFERROR(('WB GDP current US$ old'!AS116/1000000000)/'WB GDP constant US$ old'!AS116,"")</f>
        <v>0</v>
      </c>
      <c r="AT116" s="65" t="n">
        <f aca="false">IFERROR(('WB GDP current US$ old'!AT116/1000000000)/'WB GDP constant US$ old'!AT116,"")</f>
        <v>0</v>
      </c>
      <c r="AU116" s="65" t="n">
        <f aca="false">IFERROR(('WB GDP current US$ old'!AU116/1000000000)/'WB GDP constant US$ old'!AU116,"")</f>
        <v>0</v>
      </c>
      <c r="AV116" s="65" t="n">
        <f aca="false">IFERROR(('WB GDP current US$ old'!AV116/1000000000)/'WB GDP constant US$ old'!AV116,"")</f>
        <v>0</v>
      </c>
      <c r="AW116" s="65" t="n">
        <f aca="false">IFERROR(('WB GDP current US$ old'!AW116/1000000000)/'WB GDP constant US$ old'!AW116,"")</f>
        <v>0.344601047888051</v>
      </c>
      <c r="AX116" s="65" t="n">
        <f aca="false">IFERROR(('WB GDP current US$ old'!AX116/1000000000)/'WB GDP constant US$ old'!AX116,"")</f>
        <v>0.450173054198028</v>
      </c>
      <c r="AY116" s="65" t="n">
        <f aca="false">IFERROR(('WB GDP current US$ old'!AY116/1000000000)/'WB GDP constant US$ old'!AY116,"")</f>
        <v>0.532886073974451</v>
      </c>
      <c r="AZ116" s="65" t="n">
        <f aca="false">IFERROR(('WB GDP current US$ old'!AZ116/1000000000)/'WB GDP constant US$ old'!AZ116,"")</f>
        <v>0.716888242514153</v>
      </c>
      <c r="BA116" s="65" t="n">
        <f aca="false">IFERROR(('WB GDP current US$ old'!BA116/1000000000)/'WB GDP constant US$ old'!BA116,"")</f>
        <v>0.98130400116421</v>
      </c>
      <c r="BB116" s="65" t="n">
        <f aca="false">IFERROR(('WB GDP current US$ old'!BB116/1000000000)/'WB GDP constant US$ old'!BB116,"")</f>
        <v>0.805322742789552</v>
      </c>
      <c r="BC116" s="65" t="n">
        <f aca="false">IFERROR(('WB GDP current US$ old'!BC116/1000000000)/'WB GDP constant US$ old'!BC116,"")</f>
        <v>0.938525486688596</v>
      </c>
      <c r="BD116" s="65" t="n">
        <f aca="false">IFERROR(('WB GDP current US$ old'!BD116/1000000000)/'WB GDP constant US$ old'!BD116,"")</f>
        <v>1.16894647379337</v>
      </c>
      <c r="BE116" s="65" t="n">
        <f aca="false">IFERROR(('WB GDP current US$ old'!BE116/1000000000)/'WB GDP constant US$ old'!BE116,"")</f>
        <v>1.20484512747095</v>
      </c>
      <c r="BF116" s="65" t="n">
        <f aca="false">IFERROR(('WB GDP current US$ old'!BF116/1000000000)/'WB GDP constant US$ old'!BF116,"")</f>
        <v>1.20632246676787</v>
      </c>
      <c r="BG116" s="65" t="n">
        <f aca="false">IFERROR(('WB GDP current US$ old'!BG116/1000000000)/'WB GDP constant US$ old'!BG116,"")</f>
        <v>1.19793690845286</v>
      </c>
      <c r="BH116" s="65" t="n">
        <f aca="false">IFERROR(('WB GDP current US$ old'!BH116/1000000000)/'WB GDP constant US$ old'!BH116,"")</f>
        <v>0.884264235087346</v>
      </c>
      <c r="BI116" s="65" t="n">
        <f aca="false">IFERROR(('WB GDP current US$ old'!BI116/1000000000)/'WB GDP constant US$ old'!BI116,"")</f>
        <v>0.756254821748319</v>
      </c>
      <c r="BJ116" s="65" t="n">
        <f aca="false">IFERROR(('WB GDP current US$ old'!BJ116/1000000000)/'WB GDP constant US$ old'!BJ116,"")</f>
        <v>0.866854355308118</v>
      </c>
      <c r="BK116" s="65" t="n">
        <f aca="false">IFERROR(('WB GDP current US$ old'!BK116/1000000000)/'WB GDP constant US$ old'!BK116,"")</f>
        <v>1.00000871496913</v>
      </c>
      <c r="BL116" s="65" t="n">
        <f aca="false">IFERROR(('WB GDP current US$ old'!BL116/1000000000)/'WB GDP constant US$ old'!BL116,"")</f>
        <v>1</v>
      </c>
    </row>
    <row r="117" customFormat="false" ht="15" hidden="false" customHeight="false" outlineLevel="0" collapsed="false">
      <c r="A117" s="0" t="s">
        <v>87</v>
      </c>
      <c r="B117" s="0" t="s">
        <v>321</v>
      </c>
      <c r="C117" s="0" t="s">
        <v>1057</v>
      </c>
      <c r="D117" s="0" t="s">
        <v>1058</v>
      </c>
      <c r="E117" s="65" t="n">
        <f aca="false">IFERROR(('WB GDP current US$ old'!E117/1000000000)/'WB GDP constant US$ old'!E117,"")</f>
        <v>0.0927179046277888</v>
      </c>
      <c r="F117" s="65" t="n">
        <f aca="false">IFERROR(('WB GDP current US$ old'!F117/1000000000)/'WB GDP constant US$ old'!F117,"")</f>
        <v>0.0948327643076764</v>
      </c>
      <c r="G117" s="65" t="n">
        <f aca="false">IFERROR(('WB GDP current US$ old'!G117/1000000000)/'WB GDP constant US$ old'!G117,"")</f>
        <v>0.0982549473650477</v>
      </c>
      <c r="H117" s="65" t="n">
        <f aca="false">IFERROR(('WB GDP current US$ old'!H117/1000000000)/'WB GDP constant US$ old'!H117,"")</f>
        <v>0.1063369943129</v>
      </c>
      <c r="I117" s="65" t="n">
        <f aca="false">IFERROR(('WB GDP current US$ old'!I117/1000000000)/'WB GDP constant US$ old'!I117,"")</f>
        <v>0.123543933103319</v>
      </c>
      <c r="J117" s="65" t="n">
        <f aca="false">IFERROR(('WB GDP current US$ old'!J117/1000000000)/'WB GDP constant US$ old'!J117,"")</f>
        <v>0.138756103448361</v>
      </c>
      <c r="K117" s="65" t="n">
        <f aca="false">IFERROR(('WB GDP current US$ old'!K117/1000000000)/'WB GDP constant US$ old'!K117,"")</f>
        <v>0.153241924671413</v>
      </c>
      <c r="L117" s="65" t="n">
        <f aca="false">IFERROR(('WB GDP current US$ old'!L117/1000000000)/'WB GDP constant US$ old'!L117,"")</f>
        <v>0.1533165502924</v>
      </c>
      <c r="M117" s="65" t="n">
        <f aca="false">IFERROR(('WB GDP current US$ old'!M117/1000000000)/'WB GDP constant US$ old'!M117,"")</f>
        <v>0.123861553223405</v>
      </c>
      <c r="N117" s="65" t="n">
        <f aca="false">IFERROR(('WB GDP current US$ old'!N117/1000000000)/'WB GDP constant US$ old'!N117,"")</f>
        <v>0.105765479967689</v>
      </c>
      <c r="O117" s="65" t="n">
        <f aca="false">IFERROR(('WB GDP current US$ old'!O117/1000000000)/'WB GDP constant US$ old'!O117,"")</f>
        <v>0.121829898652335</v>
      </c>
      <c r="P117" s="65" t="n">
        <f aca="false">IFERROR(('WB GDP current US$ old'!P117/1000000000)/'WB GDP constant US$ old'!P117,"")</f>
        <v>0.137123600262482</v>
      </c>
      <c r="Q117" s="65" t="n">
        <f aca="false">IFERROR(('WB GDP current US$ old'!Q117/1000000000)/'WB GDP constant US$ old'!Q117,"")</f>
        <v>0.161786384446579</v>
      </c>
      <c r="R117" s="65" t="n">
        <f aca="false">IFERROR(('WB GDP current US$ old'!R117/1000000000)/'WB GDP constant US$ old'!R117,"")</f>
        <v>0.208265958803392</v>
      </c>
      <c r="S117" s="65" t="n">
        <f aca="false">IFERROR(('WB GDP current US$ old'!S117/1000000000)/'WB GDP constant US$ old'!S117,"")</f>
        <v>0.258590844779211</v>
      </c>
      <c r="T117" s="65" t="n">
        <f aca="false">IFERROR(('WB GDP current US$ old'!T117/1000000000)/'WB GDP constant US$ old'!T117,"")</f>
        <v>0.238563652710269</v>
      </c>
      <c r="U117" s="65" t="n">
        <f aca="false">IFERROR(('WB GDP current US$ old'!U117/1000000000)/'WB GDP constant US$ old'!U117,"")</f>
        <v>0.267173218448044</v>
      </c>
      <c r="V117" s="65" t="n">
        <f aca="false">IFERROR(('WB GDP current US$ old'!V117/1000000000)/'WB GDP constant US$ old'!V117,"")</f>
        <v>0.324781168043399</v>
      </c>
      <c r="W117" s="65" t="n">
        <f aca="false">IFERROR(('WB GDP current US$ old'!W117/1000000000)/'WB GDP constant US$ old'!W117,"")</f>
        <v>0.348423049047545</v>
      </c>
      <c r="X117" s="65" t="n">
        <f aca="false">IFERROR(('WB GDP current US$ old'!X117/1000000000)/'WB GDP constant US$ old'!X117,"")</f>
        <v>0.377461837468385</v>
      </c>
      <c r="Y117" s="65" t="n">
        <f aca="false">IFERROR(('WB GDP current US$ old'!Y117/1000000000)/'WB GDP constant US$ old'!Y117,"")</f>
        <v>0.422992061450588</v>
      </c>
      <c r="Z117" s="65" t="n">
        <f aca="false">IFERROR(('WB GDP current US$ old'!Z117/1000000000)/'WB GDP constant US$ old'!Z117,"")</f>
        <v>0.419076034185515</v>
      </c>
      <c r="AA117" s="65" t="n">
        <f aca="false">IFERROR(('WB GDP current US$ old'!AA117/1000000000)/'WB GDP constant US$ old'!AA117,"")</f>
        <v>0.376604259306938</v>
      </c>
      <c r="AB117" s="65" t="n">
        <f aca="false">IFERROR(('WB GDP current US$ old'!AB117/1000000000)/'WB GDP constant US$ old'!AB117,"")</f>
        <v>0.331990406371073</v>
      </c>
      <c r="AC117" s="65" t="n">
        <f aca="false">IFERROR(('WB GDP current US$ old'!AC117/1000000000)/'WB GDP constant US$ old'!AC117,"")</f>
        <v>0.330178590146625</v>
      </c>
      <c r="AD117" s="65" t="n">
        <f aca="false">IFERROR(('WB GDP current US$ old'!AD117/1000000000)/'WB GDP constant US$ old'!AD117,"")</f>
        <v>0.333000729935167</v>
      </c>
      <c r="AE117" s="65" t="n">
        <f aca="false">IFERROR(('WB GDP current US$ old'!AE117/1000000000)/'WB GDP constant US$ old'!AE117,"")</f>
        <v>0.418945644470266</v>
      </c>
      <c r="AF117" s="65" t="n">
        <f aca="false">IFERROR(('WB GDP current US$ old'!AF117/1000000000)/'WB GDP constant US$ old'!AF117,"")</f>
        <v>0.534043204104203</v>
      </c>
      <c r="AG117" s="65" t="n">
        <f aca="false">IFERROR(('WB GDP current US$ old'!AG117/1000000000)/'WB GDP constant US$ old'!AG117,"")</f>
        <v>0.59129490646258</v>
      </c>
      <c r="AH117" s="65" t="n">
        <f aca="false">IFERROR(('WB GDP current US$ old'!AH117/1000000000)/'WB GDP constant US$ old'!AH117,"")</f>
        <v>0.547849153559339</v>
      </c>
      <c r="AI117" s="65" t="n">
        <f aca="false">IFERROR(('WB GDP current US$ old'!AI117/1000000000)/'WB GDP constant US$ old'!AI117,"")</f>
        <v>0.617520781180412</v>
      </c>
      <c r="AJ117" s="65" t="n">
        <f aca="false">IFERROR(('WB GDP current US$ old'!AJ117/1000000000)/'WB GDP constant US$ old'!AJ117,"")</f>
        <v>0.661096820483052</v>
      </c>
      <c r="AK117" s="65" t="n">
        <f aca="false">IFERROR(('WB GDP current US$ old'!AK117/1000000000)/'WB GDP constant US$ old'!AK117,"")</f>
        <v>0.701137133347433</v>
      </c>
      <c r="AL117" s="65" t="n">
        <f aca="false">IFERROR(('WB GDP current US$ old'!AL117/1000000000)/'WB GDP constant US$ old'!AL117,"")</f>
        <v>0.607762255034995</v>
      </c>
      <c r="AM117" s="65" t="n">
        <f aca="false">IFERROR(('WB GDP current US$ old'!AM117/1000000000)/'WB GDP constant US$ old'!AM117,"")</f>
        <v>0.602711786946289</v>
      </c>
      <c r="AN117" s="65" t="n">
        <f aca="false">IFERROR(('WB GDP current US$ old'!AN117/1000000000)/'WB GDP constant US$ old'!AN117,"")</f>
        <v>0.671183153995916</v>
      </c>
      <c r="AO117" s="65" t="n">
        <f aca="false">IFERROR(('WB GDP current US$ old'!AO117/1000000000)/'WB GDP constant US$ old'!AO117,"")</f>
        <v>0.66916589237978</v>
      </c>
      <c r="AP117" s="65" t="n">
        <f aca="false">IFERROR(('WB GDP current US$ old'!AP117/1000000000)/'WB GDP constant US$ old'!AP117,"")</f>
        <v>0.644865874469398</v>
      </c>
      <c r="AQ117" s="65" t="n">
        <f aca="false">IFERROR(('WB GDP current US$ old'!AQ117/1000000000)/'WB GDP constant US$ old'!AQ117,"")</f>
        <v>0.674666537152846</v>
      </c>
      <c r="AR117" s="65" t="n">
        <f aca="false">IFERROR(('WB GDP current US$ old'!AR117/1000000000)/'WB GDP constant US$ old'!AR117,"")</f>
        <v>0.684903382383564</v>
      </c>
      <c r="AS117" s="65" t="n">
        <f aca="false">IFERROR(('WB GDP current US$ old'!AS117/1000000000)/'WB GDP constant US$ old'!AS117,"")</f>
        <v>0.655294324500215</v>
      </c>
      <c r="AT117" s="65" t="n">
        <f aca="false">IFERROR(('WB GDP current US$ old'!AT117/1000000000)/'WB GDP constant US$ old'!AT117,"")</f>
        <v>0.574784740621182</v>
      </c>
      <c r="AU117" s="65" t="n">
        <f aca="false">IFERROR(('WB GDP current US$ old'!AU117/1000000000)/'WB GDP constant US$ old'!AU117,"")</f>
        <v>0.646684726336383</v>
      </c>
      <c r="AV117" s="65" t="n">
        <f aca="false">IFERROR(('WB GDP current US$ old'!AV117/1000000000)/'WB GDP constant US$ old'!AV117,"")</f>
        <v>0.776531519301394</v>
      </c>
      <c r="AW117" s="65" t="n">
        <f aca="false">IFERROR(('WB GDP current US$ old'!AW117/1000000000)/'WB GDP constant US$ old'!AW117,"")</f>
        <v>0.871158172270023</v>
      </c>
      <c r="AX117" s="65" t="n">
        <f aca="false">IFERROR(('WB GDP current US$ old'!AX117/1000000000)/'WB GDP constant US$ old'!AX117,"")</f>
        <v>0.995641444776851</v>
      </c>
      <c r="AY117" s="65" t="n">
        <f aca="false">IFERROR(('WB GDP current US$ old'!AY117/1000000000)/'WB GDP constant US$ old'!AY117,"")</f>
        <v>0.968713804922469</v>
      </c>
      <c r="AZ117" s="65" t="n">
        <f aca="false">IFERROR(('WB GDP current US$ old'!AZ117/1000000000)/'WB GDP constant US$ old'!AZ117,"")</f>
        <v>1.10691330842814</v>
      </c>
      <c r="BA117" s="65" t="n">
        <f aca="false">IFERROR(('WB GDP current US$ old'!BA117/1000000000)/'WB GDP constant US$ old'!BA117,"")</f>
        <v>0.9032072420978</v>
      </c>
      <c r="BB117" s="65" t="n">
        <f aca="false">IFERROR(('WB GDP current US$ old'!BB117/1000000000)/'WB GDP constant US$ old'!BB117,"")</f>
        <v>0.71235143943475</v>
      </c>
      <c r="BC117" s="65" t="n">
        <f aca="false">IFERROR(('WB GDP current US$ old'!BC117/1000000000)/'WB GDP constant US$ old'!BC117,"")</f>
        <v>0.766782720725622</v>
      </c>
      <c r="BD117" s="65" t="n">
        <f aca="false">IFERROR(('WB GDP current US$ old'!BD117/1000000000)/'WB GDP constant US$ old'!BD117,"")</f>
        <v>0.833740441956984</v>
      </c>
      <c r="BE117" s="65" t="n">
        <f aca="false">IFERROR(('WB GDP current US$ old'!BE117/1000000000)/'WB GDP constant US$ old'!BE117,"")</f>
        <v>0.79947925446486</v>
      </c>
      <c r="BF117" s="65" t="n">
        <f aca="false">IFERROR(('WB GDP current US$ old'!BF117/1000000000)/'WB GDP constant US$ old'!BF117,"")</f>
        <v>0.836018643480554</v>
      </c>
      <c r="BG117" s="65" t="n">
        <f aca="false">IFERROR(('WB GDP current US$ old'!BG117/1000000000)/'WB GDP constant US$ old'!BG117,"")</f>
        <v>0.907048706664751</v>
      </c>
      <c r="BH117" s="65" t="n">
        <f aca="false">IFERROR(('WB GDP current US$ old'!BH117/1000000000)/'WB GDP constant US$ old'!BH117,"")</f>
        <v>0.847935184110471</v>
      </c>
      <c r="BI117" s="65" t="n">
        <f aca="false">IFERROR(('WB GDP current US$ old'!BI117/1000000000)/'WB GDP constant US$ old'!BI117,"")</f>
        <v>0.942914593674365</v>
      </c>
      <c r="BJ117" s="65" t="n">
        <f aca="false">IFERROR(('WB GDP current US$ old'!BJ117/1000000000)/'WB GDP constant US$ old'!BJ117,"")</f>
        <v>1.07119187089563</v>
      </c>
      <c r="BK117" s="65" t="n">
        <f aca="false">IFERROR(('WB GDP current US$ old'!BK117/1000000000)/'WB GDP constant US$ old'!BK117,"")</f>
        <v>1.08447882704731</v>
      </c>
      <c r="BL117" s="65" t="n">
        <f aca="false">IFERROR(('WB GDP current US$ old'!BL117/1000000000)/'WB GDP constant US$ old'!BL117,"")</f>
        <v>1</v>
      </c>
    </row>
    <row r="118" customFormat="false" ht="15" hidden="false" customHeight="false" outlineLevel="0" collapsed="false">
      <c r="A118" s="0" t="s">
        <v>94</v>
      </c>
      <c r="B118" s="0" t="s">
        <v>327</v>
      </c>
      <c r="C118" s="0" t="s">
        <v>1057</v>
      </c>
      <c r="D118" s="0" t="s">
        <v>1058</v>
      </c>
      <c r="E118" s="65" t="n">
        <f aca="false">IFERROR(('WB GDP current US$ old'!E118/1000000000)/'WB GDP constant US$ old'!E118,"")</f>
        <v>0.113182915668865</v>
      </c>
      <c r="F118" s="65" t="n">
        <f aca="false">IFERROR(('WB GDP current US$ old'!F118/1000000000)/'WB GDP constant US$ old'!F118,"")</f>
        <v>0.122930692163607</v>
      </c>
      <c r="G118" s="65" t="n">
        <f aca="false">IFERROR(('WB GDP current US$ old'!G118/1000000000)/'WB GDP constant US$ old'!G118,"")</f>
        <v>0.089248987144047</v>
      </c>
      <c r="H118" s="65" t="n">
        <f aca="false">IFERROR(('WB GDP current US$ old'!H118/1000000000)/'WB GDP constant US$ old'!H118,"")</f>
        <v>0.0961188892147615</v>
      </c>
      <c r="I118" s="65" t="n">
        <f aca="false">IFERROR(('WB GDP current US$ old'!I118/1000000000)/'WB GDP constant US$ old'!I118,"")</f>
        <v>0.101341490346887</v>
      </c>
      <c r="J118" s="65" t="n">
        <f aca="false">IFERROR(('WB GDP current US$ old'!J118/1000000000)/'WB GDP constant US$ old'!J118,"")</f>
        <v>0.0999317208658584</v>
      </c>
      <c r="K118" s="65" t="n">
        <f aca="false">IFERROR(('WB GDP current US$ old'!K118/1000000000)/'WB GDP constant US$ old'!K118,"")</f>
        <v>0.108656579971769</v>
      </c>
      <c r="L118" s="65" t="n">
        <f aca="false">IFERROR(('WB GDP current US$ old'!L118/1000000000)/'WB GDP constant US$ old'!L118,"")</f>
        <v>0.106822264034119</v>
      </c>
      <c r="M118" s="65" t="n">
        <f aca="false">IFERROR(('WB GDP current US$ old'!M118/1000000000)/'WB GDP constant US$ old'!M118,"")</f>
        <v>0.105327501475438</v>
      </c>
      <c r="N118" s="65" t="n">
        <f aca="false">IFERROR(('WB GDP current US$ old'!N118/1000000000)/'WB GDP constant US$ old'!N118,"")</f>
        <v>0.107008803782272</v>
      </c>
      <c r="O118" s="65" t="n">
        <f aca="false">IFERROR(('WB GDP current US$ old'!O118/1000000000)/'WB GDP constant US$ old'!O118,"")</f>
        <v>0.143114139302515</v>
      </c>
      <c r="P118" s="65" t="n">
        <f aca="false">IFERROR(('WB GDP current US$ old'!P118/1000000000)/'WB GDP constant US$ old'!P118,"")</f>
        <v>0.122818706436069</v>
      </c>
      <c r="Q118" s="65" t="n">
        <f aca="false">IFERROR(('WB GDP current US$ old'!Q118/1000000000)/'WB GDP constant US$ old'!Q118,"")</f>
        <v>0.143176039099251</v>
      </c>
      <c r="R118" s="65" t="n">
        <f aca="false">IFERROR(('WB GDP current US$ old'!R118/1000000000)/'WB GDP constant US$ old'!R118,"")</f>
        <v>0.175024185353909</v>
      </c>
      <c r="S118" s="65" t="n">
        <f aca="false">IFERROR(('WB GDP current US$ old'!S118/1000000000)/'WB GDP constant US$ old'!S118,"")</f>
        <v>0.237166792183482</v>
      </c>
      <c r="T118" s="65" t="n">
        <f aca="false">IFERROR(('WB GDP current US$ old'!T118/1000000000)/'WB GDP constant US$ old'!T118,"")</f>
        <v>0.215929984075295</v>
      </c>
      <c r="U118" s="65" t="n">
        <f aca="false">IFERROR(('WB GDP current US$ old'!U118/1000000000)/'WB GDP constant US$ old'!U118,"")</f>
        <v>0.212763003689783</v>
      </c>
      <c r="V118" s="65" t="n">
        <f aca="false">IFERROR(('WB GDP current US$ old'!V118/1000000000)/'WB GDP constant US$ old'!V118,"")</f>
        <v>0.240944502720858</v>
      </c>
      <c r="W118" s="65" t="n">
        <f aca="false">IFERROR(('WB GDP current US$ old'!W118/1000000000)/'WB GDP constant US$ old'!W118,"")</f>
        <v>0.221308336693371</v>
      </c>
      <c r="X118" s="65" t="n">
        <f aca="false">IFERROR(('WB GDP current US$ old'!X118/1000000000)/'WB GDP constant US$ old'!X118,"")</f>
        <v>0.266161842418675</v>
      </c>
      <c r="Y118" s="65" t="n">
        <f aca="false">IFERROR(('WB GDP current US$ old'!Y118/1000000000)/'WB GDP constant US$ old'!Y118,"")</f>
        <v>0.294039183439097</v>
      </c>
      <c r="Z118" s="65" t="n">
        <f aca="false">IFERROR(('WB GDP current US$ old'!Z118/1000000000)/'WB GDP constant US$ old'!Z118,"")</f>
        <v>0.295474956054809</v>
      </c>
      <c r="AA118" s="65" t="n">
        <f aca="false">IFERROR(('WB GDP current US$ old'!AA118/1000000000)/'WB GDP constant US$ old'!AA118,"")</f>
        <v>0.315001645728251</v>
      </c>
      <c r="AB118" s="65" t="n">
        <f aca="false">IFERROR(('WB GDP current US$ old'!AB118/1000000000)/'WB GDP constant US$ old'!AB118,"")</f>
        <v>0.340397022352683</v>
      </c>
      <c r="AC118" s="65" t="n">
        <f aca="false">IFERROR(('WB GDP current US$ old'!AC118/1000000000)/'WB GDP constant US$ old'!AC118,"")</f>
        <v>0.316296377247584</v>
      </c>
      <c r="AD118" s="65" t="n">
        <f aca="false">IFERROR(('WB GDP current US$ old'!AD118/1000000000)/'WB GDP constant US$ old'!AD118,"")</f>
        <v>0.286762573838631</v>
      </c>
      <c r="AE118" s="65" t="n">
        <f aca="false">IFERROR(('WB GDP current US$ old'!AE118/1000000000)/'WB GDP constant US$ old'!AE118,"")</f>
        <v>0.341199943992433</v>
      </c>
      <c r="AF118" s="65" t="n">
        <f aca="false">IFERROR(('WB GDP current US$ old'!AF118/1000000000)/'WB GDP constant US$ old'!AF118,"")</f>
        <v>0.382586700631102</v>
      </c>
      <c r="AG118" s="65" t="n">
        <f aca="false">IFERROR(('WB GDP current US$ old'!AG118/1000000000)/'WB GDP constant US$ old'!AG118,"")</f>
        <v>0.45468420919166</v>
      </c>
      <c r="AH118" s="65" t="n">
        <f aca="false">IFERROR(('WB GDP current US$ old'!AH118/1000000000)/'WB GDP constant US$ old'!AH118,"")</f>
        <v>0.450304429678402</v>
      </c>
      <c r="AI118" s="65" t="n">
        <f aca="false">IFERROR(('WB GDP current US$ old'!AI118/1000000000)/'WB GDP constant US$ old'!AI118,"")</f>
        <v>0.496206381554905</v>
      </c>
      <c r="AJ118" s="65" t="n">
        <f aca="false">IFERROR(('WB GDP current US$ old'!AJ118/1000000000)/'WB GDP constant US$ old'!AJ118,"")</f>
        <v>0.527330899203608</v>
      </c>
      <c r="AK118" s="65" t="n">
        <f aca="false">IFERROR(('WB GDP current US$ old'!AK118/1000000000)/'WB GDP constant US$ old'!AK118,"")</f>
        <v>0.547663469820917</v>
      </c>
      <c r="AL118" s="65" t="n">
        <f aca="false">IFERROR(('WB GDP current US$ old'!AL118/1000000000)/'WB GDP constant US$ old'!AL118,"")</f>
        <v>0.528644985829442</v>
      </c>
      <c r="AM118" s="65" t="n">
        <f aca="false">IFERROR(('WB GDP current US$ old'!AM118/1000000000)/'WB GDP constant US$ old'!AM118,"")</f>
        <v>0.55916456364209</v>
      </c>
      <c r="AN118" s="65" t="n">
        <f aca="false">IFERROR(('WB GDP current US$ old'!AN118/1000000000)/'WB GDP constant US$ old'!AN118,"")</f>
        <v>0.585282973865419</v>
      </c>
      <c r="AO118" s="65" t="n">
        <f aca="false">IFERROR(('WB GDP current US$ old'!AO118/1000000000)/'WB GDP constant US$ old'!AO118,"")</f>
        <v>0.610589274485571</v>
      </c>
      <c r="AP118" s="65" t="n">
        <f aca="false">IFERROR(('WB GDP current US$ old'!AP118/1000000000)/'WB GDP constant US$ old'!AP118,"")</f>
        <v>0.612588422322755</v>
      </c>
      <c r="AQ118" s="65" t="n">
        <f aca="false">IFERROR(('WB GDP current US$ old'!AQ118/1000000000)/'WB GDP constant US$ old'!AQ118,"")</f>
        <v>0.595872944728828</v>
      </c>
      <c r="AR118" s="65" t="n">
        <f aca="false">IFERROR(('WB GDP current US$ old'!AR118/1000000000)/'WB GDP constant US$ old'!AR118,"")</f>
        <v>0.583749728475284</v>
      </c>
      <c r="AS118" s="65" t="n">
        <f aca="false">IFERROR(('WB GDP current US$ old'!AS118/1000000000)/'WB GDP constant US$ old'!AS118,"")</f>
        <v>0.613904431182927</v>
      </c>
      <c r="AT118" s="65" t="n">
        <f aca="false">IFERROR(('WB GDP current US$ old'!AT118/1000000000)/'WB GDP constant US$ old'!AT118,"")</f>
        <v>0.60582427212799</v>
      </c>
      <c r="AU118" s="65" t="n">
        <f aca="false">IFERROR(('WB GDP current US$ old'!AU118/1000000000)/'WB GDP constant US$ old'!AU118,"")</f>
        <v>0.561278049224178</v>
      </c>
      <c r="AV118" s="65" t="n">
        <f aca="false">IFERROR(('WB GDP current US$ old'!AV118/1000000000)/'WB GDP constant US$ old'!AV118,"")</f>
        <v>0.582695291862397</v>
      </c>
      <c r="AW118" s="65" t="n">
        <f aca="false">IFERROR(('WB GDP current US$ old'!AW118/1000000000)/'WB GDP constant US$ old'!AW118,"")</f>
        <v>0.596777197815975</v>
      </c>
      <c r="AX118" s="65" t="n">
        <f aca="false">IFERROR(('WB GDP current US$ old'!AX118/1000000000)/'WB GDP constant US$ old'!AX118,"")</f>
        <v>0.604204293108355</v>
      </c>
      <c r="AY118" s="65" t="n">
        <f aca="false">IFERROR(('WB GDP current US$ old'!AY118/1000000000)/'WB GDP constant US$ old'!AY118,"")</f>
        <v>0.618558388918248</v>
      </c>
      <c r="AZ118" s="65" t="n">
        <f aca="false">IFERROR(('WB GDP current US$ old'!AZ118/1000000000)/'WB GDP constant US$ old'!AZ118,"")</f>
        <v>0.679423264732219</v>
      </c>
      <c r="BA118" s="65" t="n">
        <f aca="false">IFERROR(('WB GDP current US$ old'!BA118/1000000000)/'WB GDP constant US$ old'!BA118,"")</f>
        <v>0.796579568571468</v>
      </c>
      <c r="BB118" s="65" t="n">
        <f aca="false">IFERROR(('WB GDP current US$ old'!BB118/1000000000)/'WB GDP constant US$ old'!BB118,"")</f>
        <v>0.757739468207258</v>
      </c>
      <c r="BC118" s="65" t="n">
        <f aca="false">IFERROR(('WB GDP current US$ old'!BC118/1000000000)/'WB GDP constant US$ old'!BC118,"")</f>
        <v>0.809296508028515</v>
      </c>
      <c r="BD118" s="65" t="n">
        <f aca="false">IFERROR(('WB GDP current US$ old'!BD118/1000000000)/'WB GDP constant US$ old'!BD118,"")</f>
        <v>0.863031290912277</v>
      </c>
      <c r="BE118" s="65" t="n">
        <f aca="false">IFERROR(('WB GDP current US$ old'!BE118/1000000000)/'WB GDP constant US$ old'!BE118,"")</f>
        <v>0.830138063851611</v>
      </c>
      <c r="BF118" s="65" t="n">
        <f aca="false">IFERROR(('WB GDP current US$ old'!BF118/1000000000)/'WB GDP constant US$ old'!BF118,"")</f>
        <v>0.9069633153051</v>
      </c>
      <c r="BG118" s="65" t="n">
        <f aca="false">IFERROR(('WB GDP current US$ old'!BG118/1000000000)/'WB GDP constant US$ old'!BG118,"")</f>
        <v>0.924659777117398</v>
      </c>
      <c r="BH118" s="65" t="n">
        <f aca="false">IFERROR(('WB GDP current US$ old'!BH118/1000000000)/'WB GDP constant US$ old'!BH118,"")</f>
        <v>0.875500426365244</v>
      </c>
      <c r="BI118" s="65" t="n">
        <f aca="false">IFERROR(('WB GDP current US$ old'!BI118/1000000000)/'WB GDP constant US$ old'!BI118,"")</f>
        <v>0.895716940917781</v>
      </c>
      <c r="BJ118" s="65" t="n">
        <f aca="false">IFERROR(('WB GDP current US$ old'!BJ118/1000000000)/'WB GDP constant US$ old'!BJ118,"")</f>
        <v>0.958162993050202</v>
      </c>
      <c r="BK118" s="65" t="n">
        <f aca="false">IFERROR(('WB GDP current US$ old'!BK118/1000000000)/'WB GDP constant US$ old'!BK118,"")</f>
        <v>0.971624195450095</v>
      </c>
      <c r="BL118" s="65" t="n">
        <f aca="false">IFERROR(('WB GDP current US$ old'!BL118/1000000000)/'WB GDP constant US$ old'!BL118,"")</f>
        <v>1</v>
      </c>
    </row>
    <row r="119" customFormat="false" ht="15" hidden="false" customHeight="false" outlineLevel="0" collapsed="false">
      <c r="A119" s="0" t="s">
        <v>95</v>
      </c>
      <c r="B119" s="0" t="s">
        <v>328</v>
      </c>
      <c r="C119" s="0" t="s">
        <v>1057</v>
      </c>
      <c r="D119" s="0" t="s">
        <v>1058</v>
      </c>
      <c r="E119" s="65" t="n">
        <f aca="false">IFERROR(('WB GDP current US$ old'!E119/1000000000)/'WB GDP constant US$ old'!E119,"")</f>
        <v>0.0794059893712084</v>
      </c>
      <c r="F119" s="65" t="n">
        <f aca="false">IFERROR(('WB GDP current US$ old'!F119/1000000000)/'WB GDP constant US$ old'!F119,"")</f>
        <v>0.0814828231072523</v>
      </c>
      <c r="G119" s="65" t="n">
        <f aca="false">IFERROR(('WB GDP current US$ old'!G119/1000000000)/'WB GDP constant US$ old'!G119,"")</f>
        <v>0.0862037178059423</v>
      </c>
      <c r="H119" s="65" t="n">
        <f aca="false">IFERROR(('WB GDP current US$ old'!H119/1000000000)/'WB GDP constant US$ old'!H119,"")</f>
        <v>0.0934947074868007</v>
      </c>
      <c r="I119" s="65" t="n">
        <f aca="false">IFERROR(('WB GDP current US$ old'!I119/1000000000)/'WB GDP constant US$ old'!I119,"")</f>
        <v>0.0995623344337542</v>
      </c>
      <c r="J119" s="65" t="n">
        <f aca="false">IFERROR(('WB GDP current US$ old'!J119/1000000000)/'WB GDP constant US$ old'!J119,"")</f>
        <v>0.103741005630108</v>
      </c>
      <c r="K119" s="65" t="n">
        <f aca="false">IFERROR(('WB GDP current US$ old'!K119/1000000000)/'WB GDP constant US$ old'!K119,"")</f>
        <v>0.106056915986767</v>
      </c>
      <c r="L119" s="65" t="n">
        <f aca="false">IFERROR(('WB GDP current US$ old'!L119/1000000000)/'WB GDP constant US$ old'!L119,"")</f>
        <v>0.109000270072811</v>
      </c>
      <c r="M119" s="65" t="n">
        <f aca="false">IFERROR(('WB GDP current US$ old'!M119/1000000000)/'WB GDP constant US$ old'!M119,"")</f>
        <v>0.110890826487866</v>
      </c>
      <c r="N119" s="65" t="n">
        <f aca="false">IFERROR(('WB GDP current US$ old'!N119/1000000000)/'WB GDP constant US$ old'!N119,"")</f>
        <v>0.115383365016042</v>
      </c>
      <c r="O119" s="65" t="n">
        <f aca="false">IFERROR(('WB GDP current US$ old'!O119/1000000000)/'WB GDP constant US$ old'!O119,"")</f>
        <v>0.128022581399907</v>
      </c>
      <c r="P119" s="65" t="n">
        <f aca="false">IFERROR(('WB GDP current US$ old'!P119/1000000000)/'WB GDP constant US$ old'!P119,"")</f>
        <v>0.138240928708001</v>
      </c>
      <c r="Q119" s="65" t="n">
        <f aca="false">IFERROR(('WB GDP current US$ old'!Q119/1000000000)/'WB GDP constant US$ old'!Q119,"")</f>
        <v>0.155336562989751</v>
      </c>
      <c r="R119" s="65" t="n">
        <f aca="false">IFERROR(('WB GDP current US$ old'!R119/1000000000)/'WB GDP constant US$ old'!R119,"")</f>
        <v>0.175182477269785</v>
      </c>
      <c r="S119" s="65" t="n">
        <f aca="false">IFERROR(('WB GDP current US$ old'!S119/1000000000)/'WB GDP constant US$ old'!S119,"")</f>
        <v>0.188826710189719</v>
      </c>
      <c r="T119" s="65" t="n">
        <f aca="false">IFERROR(('WB GDP current US$ old'!T119/1000000000)/'WB GDP constant US$ old'!T119,"")</f>
        <v>0.220043706042007</v>
      </c>
      <c r="U119" s="65" t="n">
        <f aca="false">IFERROR(('WB GDP current US$ old'!U119/1000000000)/'WB GDP constant US$ old'!U119,"")</f>
        <v>0.202720609668723</v>
      </c>
      <c r="V119" s="65" t="n">
        <f aca="false">IFERROR(('WB GDP current US$ old'!V119/1000000000)/'WB GDP constant US$ old'!V119,"")</f>
        <v>0.226579673906071</v>
      </c>
      <c r="W119" s="65" t="n">
        <f aca="false">IFERROR(('WB GDP current US$ old'!W119/1000000000)/'WB GDP constant US$ old'!W119,"")</f>
        <v>0.26842544237247</v>
      </c>
      <c r="X119" s="65" t="n">
        <f aca="false">IFERROR(('WB GDP current US$ old'!X119/1000000000)/'WB GDP constant US$ old'!X119,"")</f>
        <v>0.31654425561717</v>
      </c>
      <c r="Y119" s="65" t="n">
        <f aca="false">IFERROR(('WB GDP current US$ old'!Y119/1000000000)/'WB GDP constant US$ old'!Y119,"")</f>
        <v>0.371022054122587</v>
      </c>
      <c r="Z119" s="65" t="n">
        <f aca="false">IFERROR(('WB GDP current US$ old'!Z119/1000000000)/'WB GDP constant US$ old'!Z119,"")</f>
        <v>0.332027706368586</v>
      </c>
      <c r="AA119" s="65" t="n">
        <f aca="false">IFERROR(('WB GDP current US$ old'!AA119/1000000000)/'WB GDP constant US$ old'!AA119,"")</f>
        <v>0.328026698280356</v>
      </c>
      <c r="AB119" s="65" t="n">
        <f aca="false">IFERROR(('WB GDP current US$ old'!AB119/1000000000)/'WB GDP constant US$ old'!AB119,"")</f>
        <v>0.33620257647426</v>
      </c>
      <c r="AC119" s="65" t="n">
        <f aca="false">IFERROR(('WB GDP current US$ old'!AC119/1000000000)/'WB GDP constant US$ old'!AC119,"")</f>
        <v>0.321906710353829</v>
      </c>
      <c r="AD119" s="65" t="n">
        <f aca="false">IFERROR(('WB GDP current US$ old'!AD119/1000000000)/'WB GDP constant US$ old'!AD119,"")</f>
        <v>0.323392262043714</v>
      </c>
      <c r="AE119" s="65" t="n">
        <f aca="false">IFERROR(('WB GDP current US$ old'!AE119/1000000000)/'WB GDP constant US$ old'!AE119,"")</f>
        <v>0.445223350800863</v>
      </c>
      <c r="AF119" s="65" t="n">
        <f aca="false">IFERROR(('WB GDP current US$ old'!AF119/1000000000)/'WB GDP constant US$ old'!AF119,"")</f>
        <v>0.542838249974467</v>
      </c>
      <c r="AG119" s="65" t="n">
        <f aca="false">IFERROR(('WB GDP current US$ old'!AG119/1000000000)/'WB GDP constant US$ old'!AG119,"")</f>
        <v>0.576527650305545</v>
      </c>
      <c r="AH119" s="65" t="n">
        <f aca="false">IFERROR(('WB GDP current US$ old'!AH119/1000000000)/'WB GDP constant US$ old'!AH119,"")</f>
        <v>0.580806323300081</v>
      </c>
      <c r="AI119" s="65" t="n">
        <f aca="false">IFERROR(('WB GDP current US$ old'!AI119/1000000000)/'WB GDP constant US$ old'!AI119,"")</f>
        <v>0.724379481722213</v>
      </c>
      <c r="AJ119" s="65" t="n">
        <f aca="false">IFERROR(('WB GDP current US$ old'!AJ119/1000000000)/'WB GDP constant US$ old'!AJ119,"")</f>
        <v>0.752659634188112</v>
      </c>
      <c r="AK119" s="65" t="n">
        <f aca="false">IFERROR(('WB GDP current US$ old'!AK119/1000000000)/'WB GDP constant US$ old'!AK119,"")</f>
        <v>0.790720107555664</v>
      </c>
      <c r="AL119" s="65" t="n">
        <f aca="false">IFERROR(('WB GDP current US$ old'!AL119/1000000000)/'WB GDP constant US$ old'!AL119,"")</f>
        <v>0.643350665294954</v>
      </c>
      <c r="AM119" s="65" t="n">
        <f aca="false">IFERROR(('WB GDP current US$ old'!AM119/1000000000)/'WB GDP constant US$ old'!AM119,"")</f>
        <v>0.650063577376764</v>
      </c>
      <c r="AN119" s="65" t="n">
        <f aca="false">IFERROR(('WB GDP current US$ old'!AN119/1000000000)/'WB GDP constant US$ old'!AN119,"")</f>
        <v>0.675189455028266</v>
      </c>
      <c r="AO119" s="65" t="n">
        <f aca="false">IFERROR(('WB GDP current US$ old'!AO119/1000000000)/'WB GDP constant US$ old'!AO119,"")</f>
        <v>0.74493895235464</v>
      </c>
      <c r="AP119" s="65" t="n">
        <f aca="false">IFERROR(('WB GDP current US$ old'!AP119/1000000000)/'WB GDP constant US$ old'!AP119,"")</f>
        <v>0.69222699154741</v>
      </c>
      <c r="AQ119" s="65" t="n">
        <f aca="false">IFERROR(('WB GDP current US$ old'!AQ119/1000000000)/'WB GDP constant US$ old'!AQ119,"")</f>
        <v>0.695340708593837</v>
      </c>
      <c r="AR119" s="65" t="n">
        <f aca="false">IFERROR(('WB GDP current US$ old'!AR119/1000000000)/'WB GDP constant US$ old'!AR119,"")</f>
        <v>0.674504537401326</v>
      </c>
      <c r="AS119" s="65" t="n">
        <f aca="false">IFERROR(('WB GDP current US$ old'!AS119/1000000000)/'WB GDP constant US$ old'!AS119,"")</f>
        <v>0.593732679518649</v>
      </c>
      <c r="AT119" s="65" t="n">
        <f aca="false">IFERROR(('WB GDP current US$ old'!AT119/1000000000)/'WB GDP constant US$ old'!AT119,"")</f>
        <v>0.594171859915131</v>
      </c>
      <c r="AU119" s="65" t="n">
        <f aca="false">IFERROR(('WB GDP current US$ old'!AU119/1000000000)/'WB GDP constant US$ old'!AU119,"")</f>
        <v>0.64533056618396</v>
      </c>
      <c r="AV119" s="65" t="n">
        <f aca="false">IFERROR(('WB GDP current US$ old'!AV119/1000000000)/'WB GDP constant US$ old'!AV119,"")</f>
        <v>0.798322424550824</v>
      </c>
      <c r="AW119" s="65" t="n">
        <f aca="false">IFERROR(('WB GDP current US$ old'!AW119/1000000000)/'WB GDP constant US$ old'!AW119,"")</f>
        <v>0.901664070391036</v>
      </c>
      <c r="AX119" s="65" t="n">
        <f aca="false">IFERROR(('WB GDP current US$ old'!AX119/1000000000)/'WB GDP constant US$ old'!AX119,"")</f>
        <v>0.921279590399514</v>
      </c>
      <c r="AY119" s="65" t="n">
        <f aca="false">IFERROR(('WB GDP current US$ old'!AY119/1000000000)/'WB GDP constant US$ old'!AY119,"")</f>
        <v>0.94911787223651</v>
      </c>
      <c r="AZ119" s="65" t="n">
        <f aca="false">IFERROR(('WB GDP current US$ old'!AZ119/1000000000)/'WB GDP constant US$ old'!AZ119,"")</f>
        <v>1.06117778397278</v>
      </c>
      <c r="BA119" s="65" t="n">
        <f aca="false">IFERROR(('WB GDP current US$ old'!BA119/1000000000)/'WB GDP constant US$ old'!BA119,"")</f>
        <v>1.16289594036262</v>
      </c>
      <c r="BB119" s="65" t="n">
        <f aca="false">IFERROR(('WB GDP current US$ old'!BB119/1000000000)/'WB GDP constant US$ old'!BB119,"")</f>
        <v>1.12147473334951</v>
      </c>
      <c r="BC119" s="65" t="n">
        <f aca="false">IFERROR(('WB GDP current US$ old'!BC119/1000000000)/'WB GDP constant US$ old'!BC119,"")</f>
        <v>1.0737903443756</v>
      </c>
      <c r="BD119" s="65" t="n">
        <f aca="false">IFERROR(('WB GDP current US$ old'!BD119/1000000000)/'WB GDP constant US$ old'!BD119,"")</f>
        <v>1.14517871754912</v>
      </c>
      <c r="BE119" s="65" t="n">
        <f aca="false">IFERROR(('WB GDP current US$ old'!BE119/1000000000)/'WB GDP constant US$ old'!BE119,"")</f>
        <v>1.0748345416998</v>
      </c>
      <c r="BF119" s="65" t="n">
        <f aca="false">IFERROR(('WB GDP current US$ old'!BF119/1000000000)/'WB GDP constant US$ old'!BF119,"")</f>
        <v>1.12345045855956</v>
      </c>
      <c r="BG119" s="65" t="n">
        <f aca="false">IFERROR(('WB GDP current US$ old'!BG119/1000000000)/'WB GDP constant US$ old'!BG119,"")</f>
        <v>1.13285057792377</v>
      </c>
      <c r="BH119" s="65" t="n">
        <f aca="false">IFERROR(('WB GDP current US$ old'!BH119/1000000000)/'WB GDP constant US$ old'!BH119,"")</f>
        <v>0.955817207779375</v>
      </c>
      <c r="BI119" s="65" t="n">
        <f aca="false">IFERROR(('WB GDP current US$ old'!BI119/1000000000)/'WB GDP constant US$ old'!BI119,"")</f>
        <v>0.964118752181925</v>
      </c>
      <c r="BJ119" s="65" t="n">
        <f aca="false">IFERROR(('WB GDP current US$ old'!BJ119/1000000000)/'WB GDP constant US$ old'!BJ119,"")</f>
        <v>0.99177874358501</v>
      </c>
      <c r="BK119" s="65" t="n">
        <f aca="false">IFERROR(('WB GDP current US$ old'!BK119/1000000000)/'WB GDP constant US$ old'!BK119,"")</f>
        <v>1.04748356167657</v>
      </c>
      <c r="BL119" s="65" t="n">
        <f aca="false">IFERROR(('WB GDP current US$ old'!BL119/1000000000)/'WB GDP constant US$ old'!BL119,"")</f>
        <v>1</v>
      </c>
    </row>
    <row r="120" customFormat="false" ht="15" hidden="false" customHeight="false" outlineLevel="0" collapsed="false">
      <c r="A120" s="0" t="s">
        <v>96</v>
      </c>
      <c r="B120" s="0" t="s">
        <v>329</v>
      </c>
      <c r="C120" s="0" t="s">
        <v>1057</v>
      </c>
      <c r="D120" s="0" t="s">
        <v>1058</v>
      </c>
      <c r="E120" s="65" t="n">
        <f aca="false">IFERROR(('WB GDP current US$ old'!E120/1000000000)/'WB GDP constant US$ old'!E120,"")</f>
        <v>0.0901697472146267</v>
      </c>
      <c r="F120" s="65" t="n">
        <f aca="false">IFERROR(('WB GDP current US$ old'!F120/1000000000)/'WB GDP constant US$ old'!F120,"")</f>
        <v>0.0964873840875731</v>
      </c>
      <c r="G120" s="65" t="n">
        <f aca="false">IFERROR(('WB GDP current US$ old'!G120/1000000000)/'WB GDP constant US$ old'!G120,"")</f>
        <v>0.100316238503227</v>
      </c>
      <c r="H120" s="65" t="n">
        <f aca="false">IFERROR(('WB GDP current US$ old'!H120/1000000000)/'WB GDP constant US$ old'!H120,"")</f>
        <v>0.106633857318095</v>
      </c>
      <c r="I120" s="65" t="n">
        <f aca="false">IFERROR(('WB GDP current US$ old'!I120/1000000000)/'WB GDP constant US$ old'!I120,"")</f>
        <v>0.115823144031821</v>
      </c>
      <c r="J120" s="65" t="n">
        <f aca="false">IFERROR(('WB GDP current US$ old'!J120/1000000000)/'WB GDP constant US$ old'!J120,"")</f>
        <v>0.125395298129034</v>
      </c>
      <c r="K120" s="65" t="n">
        <f aca="false">IFERROR(('WB GDP current US$ old'!K120/1000000000)/'WB GDP constant US$ old'!K120,"")</f>
        <v>0.14146698812541</v>
      </c>
      <c r="L120" s="65" t="n">
        <f aca="false">IFERROR(('WB GDP current US$ old'!L120/1000000000)/'WB GDP constant US$ old'!L120,"")</f>
        <v>0.145451786659843</v>
      </c>
      <c r="M120" s="65" t="n">
        <f aca="false">IFERROR(('WB GDP current US$ old'!M120/1000000000)/'WB GDP constant US$ old'!M120,"")</f>
        <v>0.129865511419494</v>
      </c>
      <c r="N120" s="65" t="n">
        <f aca="false">IFERROR(('WB GDP current US$ old'!N120/1000000000)/'WB GDP constant US$ old'!N120,"")</f>
        <v>0.135197348594651</v>
      </c>
      <c r="O120" s="65" t="n">
        <f aca="false">IFERROR(('WB GDP current US$ old'!O120/1000000000)/'WB GDP constant US$ old'!O120,"")</f>
        <v>0.14226266174408</v>
      </c>
      <c r="P120" s="65" t="n">
        <f aca="false">IFERROR(('WB GDP current US$ old'!P120/1000000000)/'WB GDP constant US$ old'!P120,"")</f>
        <v>0.152202027113108</v>
      </c>
      <c r="Q120" s="65" t="n">
        <f aca="false">IFERROR(('WB GDP current US$ old'!Q120/1000000000)/'WB GDP constant US$ old'!Q120,"")</f>
        <v>0.157049565521269</v>
      </c>
      <c r="R120" s="65" t="n">
        <f aca="false">IFERROR(('WB GDP current US$ old'!R120/1000000000)/'WB GDP constant US$ old'!R120,"")</f>
        <v>0.168900082099793</v>
      </c>
      <c r="S120" s="65" t="n">
        <f aca="false">IFERROR(('WB GDP current US$ old'!S120/1000000000)/'WB GDP constant US$ old'!S120,"")</f>
        <v>0.219772894173265</v>
      </c>
      <c r="T120" s="65" t="n">
        <f aca="false">IFERROR(('WB GDP current US$ old'!T120/1000000000)/'WB GDP constant US$ old'!T120,"")</f>
        <v>0.265359730613246</v>
      </c>
      <c r="U120" s="65" t="n">
        <f aca="false">IFERROR(('WB GDP current US$ old'!U120/1000000000)/'WB GDP constant US$ old'!U120,"")</f>
        <v>0.294897267461376</v>
      </c>
      <c r="V120" s="65" t="n">
        <f aca="false">IFERROR(('WB GDP current US$ old'!V120/1000000000)/'WB GDP constant US$ old'!V120,"")</f>
        <v>0.331719604555479</v>
      </c>
      <c r="W120" s="65" t="n">
        <f aca="false">IFERROR(('WB GDP current US$ old'!W120/1000000000)/'WB GDP constant US$ old'!W120,"")</f>
        <v>0.270082677899498</v>
      </c>
      <c r="X120" s="65" t="n">
        <f aca="false">IFERROR(('WB GDP current US$ old'!X120/1000000000)/'WB GDP constant US$ old'!X120,"")</f>
        <v>0.250326947799572</v>
      </c>
      <c r="Y120" s="65" t="n">
        <f aca="false">IFERROR(('WB GDP current US$ old'!Y120/1000000000)/'WB GDP constant US$ old'!Y120,"")</f>
        <v>0.293347492096376</v>
      </c>
      <c r="Z120" s="65" t="n">
        <f aca="false">IFERROR(('WB GDP current US$ old'!Z120/1000000000)/'WB GDP constant US$ old'!Z120,"")</f>
        <v>0.317766743163901</v>
      </c>
      <c r="AA120" s="65" t="n">
        <f aca="false">IFERROR(('WB GDP current US$ old'!AA120/1000000000)/'WB GDP constant US$ old'!AA120,"")</f>
        <v>0.344188375551296</v>
      </c>
      <c r="AB120" s="65" t="n">
        <f aca="false">IFERROR(('WB GDP current US$ old'!AB120/1000000000)/'WB GDP constant US$ old'!AB120,"")</f>
        <v>0.371146307780114</v>
      </c>
      <c r="AC120" s="65" t="n">
        <f aca="false">IFERROR(('WB GDP current US$ old'!AC120/1000000000)/'WB GDP constant US$ old'!AC120,"")</f>
        <v>0.24721411879532</v>
      </c>
      <c r="AD120" s="65" t="n">
        <f aca="false">IFERROR(('WB GDP current US$ old'!AD120/1000000000)/'WB GDP constant US$ old'!AD120,"")</f>
        <v>0.225378873956899</v>
      </c>
      <c r="AE120" s="65" t="n">
        <f aca="false">IFERROR(('WB GDP current US$ old'!AE120/1000000000)/'WB GDP constant US$ old'!AE120,"")</f>
        <v>0.290135589527688</v>
      </c>
      <c r="AF120" s="65" t="n">
        <f aca="false">IFERROR(('WB GDP current US$ old'!AF120/1000000000)/'WB GDP constant US$ old'!AF120,"")</f>
        <v>0.321014223497504</v>
      </c>
      <c r="AG120" s="65" t="n">
        <f aca="false">IFERROR(('WB GDP current US$ old'!AG120/1000000000)/'WB GDP constant US$ old'!AG120,"")</f>
        <v>0.359589816229752</v>
      </c>
      <c r="AH120" s="65" t="n">
        <f aca="false">IFERROR(('WB GDP current US$ old'!AH120/1000000000)/'WB GDP constant US$ old'!AH120,"")</f>
        <v>0.386061543245575</v>
      </c>
      <c r="AI120" s="65" t="n">
        <f aca="false">IFERROR(('WB GDP current US$ old'!AI120/1000000000)/'WB GDP constant US$ old'!AI120,"")</f>
        <v>0.386248408241905</v>
      </c>
      <c r="AJ120" s="65" t="n">
        <f aca="false">IFERROR(('WB GDP current US$ old'!AJ120/1000000000)/'WB GDP constant US$ old'!AJ120,"")</f>
        <v>0.326624232178947</v>
      </c>
      <c r="AK120" s="65" t="n">
        <f aca="false">IFERROR(('WB GDP current US$ old'!AK120/1000000000)/'WB GDP constant US$ old'!AK120,"")</f>
        <v>0.27784181171417</v>
      </c>
      <c r="AL120" s="65" t="n">
        <f aca="false">IFERROR(('WB GDP current US$ old'!AL120/1000000000)/'WB GDP constant US$ old'!AL120,"")</f>
        <v>0.388715093270687</v>
      </c>
      <c r="AM120" s="65" t="n">
        <f aca="false">IFERROR(('WB GDP current US$ old'!AM120/1000000000)/'WB GDP constant US$ old'!AM120,"")</f>
        <v>0.384406761575551</v>
      </c>
      <c r="AN120" s="65" t="n">
        <f aca="false">IFERROR(('WB GDP current US$ old'!AN120/1000000000)/'WB GDP constant US$ old'!AN120,"")</f>
        <v>0.453183527107499</v>
      </c>
      <c r="AO120" s="65" t="n">
        <f aca="false">IFERROR(('WB GDP current US$ old'!AO120/1000000000)/'WB GDP constant US$ old'!AO120,"")</f>
        <v>0.511231046147737</v>
      </c>
      <c r="AP120" s="65" t="n">
        <f aca="false">IFERROR(('WB GDP current US$ old'!AP120/1000000000)/'WB GDP constant US$ old'!AP120,"")</f>
        <v>0.587811188671726</v>
      </c>
      <c r="AQ120" s="65" t="n">
        <f aca="false">IFERROR(('WB GDP current US$ old'!AQ120/1000000000)/'WB GDP constant US$ old'!AQ120,"")</f>
        <v>0.629755217489459</v>
      </c>
      <c r="AR120" s="65" t="n">
        <f aca="false">IFERROR(('WB GDP current US$ old'!AR120/1000000000)/'WB GDP constant US$ old'!AR120,"")</f>
        <v>0.629510003141819</v>
      </c>
      <c r="AS120" s="65" t="n">
        <f aca="false">IFERROR(('WB GDP current US$ old'!AS120/1000000000)/'WB GDP constant US$ old'!AS120,"")</f>
        <v>0.633457379496074</v>
      </c>
      <c r="AT120" s="65" t="n">
        <f aca="false">IFERROR(('WB GDP current US$ old'!AT120/1000000000)/'WB GDP constant US$ old'!AT120,"")</f>
        <v>0.63961500804931</v>
      </c>
      <c r="AU120" s="65" t="n">
        <f aca="false">IFERROR(('WB GDP current US$ old'!AU120/1000000000)/'WB GDP constant US$ old'!AU120,"")</f>
        <v>0.662848053638918</v>
      </c>
      <c r="AV120" s="65" t="n">
        <f aca="false">IFERROR(('WB GDP current US$ old'!AV120/1000000000)/'WB GDP constant US$ old'!AV120,"")</f>
        <v>0.620406360279848</v>
      </c>
      <c r="AW120" s="65" t="n">
        <f aca="false">IFERROR(('WB GDP current US$ old'!AW120/1000000000)/'WB GDP constant US$ old'!AW120,"")</f>
        <v>0.660637002685427</v>
      </c>
      <c r="AX120" s="65" t="n">
        <f aca="false">IFERROR(('WB GDP current US$ old'!AX120/1000000000)/'WB GDP constant US$ old'!AX120,"")</f>
        <v>0.723592520586259</v>
      </c>
      <c r="AY120" s="65" t="n">
        <f aca="false">IFERROR(('WB GDP current US$ old'!AY120/1000000000)/'WB GDP constant US$ old'!AY120,"")</f>
        <v>0.746127959191906</v>
      </c>
      <c r="AZ120" s="65" t="n">
        <f aca="false">IFERROR(('WB GDP current US$ old'!AZ120/1000000000)/'WB GDP constant US$ old'!AZ120,"")</f>
        <v>0.789201673396892</v>
      </c>
      <c r="BA120" s="65" t="n">
        <f aca="false">IFERROR(('WB GDP current US$ old'!BA120/1000000000)/'WB GDP constant US$ old'!BA120,"")</f>
        <v>0.852216747437091</v>
      </c>
      <c r="BB120" s="65" t="n">
        <f aca="false">IFERROR(('WB GDP current US$ old'!BB120/1000000000)/'WB GDP constant US$ old'!BB120,"")</f>
        <v>0.787598898327766</v>
      </c>
      <c r="BC120" s="65" t="n">
        <f aca="false">IFERROR(('WB GDP current US$ old'!BC120/1000000000)/'WB GDP constant US$ old'!BC120,"")</f>
        <v>0.87186624343017</v>
      </c>
      <c r="BD120" s="65" t="n">
        <f aca="false">IFERROR(('WB GDP current US$ old'!BD120/1000000000)/'WB GDP constant US$ old'!BD120,"")</f>
        <v>0.936389738393284</v>
      </c>
      <c r="BE120" s="65" t="n">
        <f aca="false">IFERROR(('WB GDP current US$ old'!BE120/1000000000)/'WB GDP constant US$ old'!BE120,"")</f>
        <v>0.965811307759792</v>
      </c>
      <c r="BF120" s="65" t="n">
        <f aca="false">IFERROR(('WB GDP current US$ old'!BF120/1000000000)/'WB GDP constant US$ old'!BF120,"")</f>
        <v>0.925653031393585</v>
      </c>
      <c r="BG120" s="65" t="n">
        <f aca="false">IFERROR(('WB GDP current US$ old'!BG120/1000000000)/'WB GDP constant US$ old'!BG120,"")</f>
        <v>0.895784079001812</v>
      </c>
      <c r="BH120" s="65" t="n">
        <f aca="false">IFERROR(('WB GDP current US$ old'!BH120/1000000000)/'WB GDP constant US$ old'!BH120,"")</f>
        <v>0.906108572496729</v>
      </c>
      <c r="BI120" s="65" t="n">
        <f aca="false">IFERROR(('WB GDP current US$ old'!BI120/1000000000)/'WB GDP constant US$ old'!BI120,"")</f>
        <v>0.886769504198797</v>
      </c>
      <c r="BJ120" s="65" t="n">
        <f aca="false">IFERROR(('WB GDP current US$ old'!BJ120/1000000000)/'WB GDP constant US$ old'!BJ120,"")</f>
        <v>0.923520732701973</v>
      </c>
      <c r="BK120" s="65" t="n">
        <f aca="false">IFERROR(('WB GDP current US$ old'!BK120/1000000000)/'WB GDP constant US$ old'!BK120,"")</f>
        <v>0.961467848367828</v>
      </c>
      <c r="BL120" s="65" t="n">
        <f aca="false">IFERROR(('WB GDP current US$ old'!BL120/1000000000)/'WB GDP constant US$ old'!BL120,"")</f>
        <v>1</v>
      </c>
    </row>
    <row r="121" customFormat="false" ht="15" hidden="false" customHeight="false" outlineLevel="0" collapsed="false">
      <c r="A121" s="0" t="s">
        <v>98</v>
      </c>
      <c r="B121" s="0" t="s">
        <v>331</v>
      </c>
      <c r="C121" s="0" t="s">
        <v>1057</v>
      </c>
      <c r="D121" s="0" t="s">
        <v>1058</v>
      </c>
      <c r="E121" s="65" t="n">
        <f aca="false">IFERROR(('WB GDP current US$ old'!E121/1000000000)/'WB GDP constant US$ old'!E121,"")</f>
        <v>0</v>
      </c>
      <c r="F121" s="65" t="n">
        <f aca="false">IFERROR(('WB GDP current US$ old'!F121/1000000000)/'WB GDP constant US$ old'!F121,"")</f>
        <v>0</v>
      </c>
      <c r="G121" s="65" t="n">
        <f aca="false">IFERROR(('WB GDP current US$ old'!G121/1000000000)/'WB GDP constant US$ old'!G121,"")</f>
        <v>0</v>
      </c>
      <c r="H121" s="65" t="n">
        <f aca="false">IFERROR(('WB GDP current US$ old'!H121/1000000000)/'WB GDP constant US$ old'!H121,"")</f>
        <v>0</v>
      </c>
      <c r="I121" s="65" t="n">
        <f aca="false">IFERROR(('WB GDP current US$ old'!I121/1000000000)/'WB GDP constant US$ old'!I121,"")</f>
        <v>0</v>
      </c>
      <c r="J121" s="65" t="n">
        <f aca="false">IFERROR(('WB GDP current US$ old'!J121/1000000000)/'WB GDP constant US$ old'!J121,"")</f>
        <v>0.0982231706273422</v>
      </c>
      <c r="K121" s="65" t="n">
        <f aca="false">IFERROR(('WB GDP current US$ old'!K121/1000000000)/'WB GDP constant US$ old'!K121,"")</f>
        <v>0.107761181593956</v>
      </c>
      <c r="L121" s="65" t="n">
        <f aca="false">IFERROR(('WB GDP current US$ old'!L121/1000000000)/'WB GDP constant US$ old'!L121,"")</f>
        <v>0.103450734330198</v>
      </c>
      <c r="M121" s="65" t="n">
        <f aca="false">IFERROR(('WB GDP current US$ old'!M121/1000000000)/'WB GDP constant US$ old'!M121,"")</f>
        <v>0.0918950671975695</v>
      </c>
      <c r="N121" s="65" t="n">
        <f aca="false">IFERROR(('WB GDP current US$ old'!N121/1000000000)/'WB GDP constant US$ old'!N121,"")</f>
        <v>0.114456131599368</v>
      </c>
      <c r="O121" s="65" t="n">
        <f aca="false">IFERROR(('WB GDP current US$ old'!O121/1000000000)/'WB GDP constant US$ old'!O121,"")</f>
        <v>0.104734697344934</v>
      </c>
      <c r="P121" s="65" t="n">
        <f aca="false">IFERROR(('WB GDP current US$ old'!P121/1000000000)/'WB GDP constant US$ old'!P121,"")</f>
        <v>0.111062800774707</v>
      </c>
      <c r="Q121" s="65" t="n">
        <f aca="false">IFERROR(('WB GDP current US$ old'!Q121/1000000000)/'WB GDP constant US$ old'!Q121,"")</f>
        <v>0.129129994624928</v>
      </c>
      <c r="R121" s="65" t="n">
        <f aca="false">IFERROR(('WB GDP current US$ old'!R121/1000000000)/'WB GDP constant US$ old'!R121,"")</f>
        <v>0.154532040706897</v>
      </c>
      <c r="S121" s="65" t="n">
        <f aca="false">IFERROR(('WB GDP current US$ old'!S121/1000000000)/'WB GDP constant US$ old'!S121,"")</f>
        <v>0.196084491696588</v>
      </c>
      <c r="T121" s="65" t="n">
        <f aca="false">IFERROR(('WB GDP current US$ old'!T121/1000000000)/'WB GDP constant US$ old'!T121,"")</f>
        <v>0.223199255827249</v>
      </c>
      <c r="U121" s="65" t="n">
        <f aca="false">IFERROR(('WB GDP current US$ old'!U121/1000000000)/'WB GDP constant US$ old'!U121,"")</f>
        <v>0.279807294686588</v>
      </c>
      <c r="V121" s="65" t="n">
        <f aca="false">IFERROR(('WB GDP current US$ old'!V121/1000000000)/'WB GDP constant US$ old'!V121,"")</f>
        <v>0.317008793090156</v>
      </c>
      <c r="W121" s="65" t="n">
        <f aca="false">IFERROR(('WB GDP current US$ old'!W121/1000000000)/'WB GDP constant US$ old'!W121,"")</f>
        <v>0.343169318856952</v>
      </c>
      <c r="X121" s="65" t="n">
        <f aca="false">IFERROR(('WB GDP current US$ old'!X121/1000000000)/'WB GDP constant US$ old'!X121,"")</f>
        <v>0.357088652409002</v>
      </c>
      <c r="Y121" s="65" t="n">
        <f aca="false">IFERROR(('WB GDP current US$ old'!Y121/1000000000)/'WB GDP constant US$ old'!Y121,"")</f>
        <v>0.383825726470878</v>
      </c>
      <c r="Z121" s="65" t="n">
        <f aca="false">IFERROR(('WB GDP current US$ old'!Z121/1000000000)/'WB GDP constant US$ old'!Z121,"")</f>
        <v>0.36731858544028</v>
      </c>
      <c r="AA121" s="65" t="n">
        <f aca="false">IFERROR(('WB GDP current US$ old'!AA121/1000000000)/'WB GDP constant US$ old'!AA121,"")</f>
        <v>0.366364950053135</v>
      </c>
      <c r="AB121" s="65" t="n">
        <f aca="false">IFERROR(('WB GDP current US$ old'!AB121/1000000000)/'WB GDP constant US$ old'!AB121,"")</f>
        <v>0.393881246490834</v>
      </c>
      <c r="AC121" s="65" t="n">
        <f aca="false">IFERROR(('WB GDP current US$ old'!AC121/1000000000)/'WB GDP constant US$ old'!AC121,"")</f>
        <v>0.38122671873926</v>
      </c>
      <c r="AD121" s="65" t="n">
        <f aca="false">IFERROR(('WB GDP current US$ old'!AD121/1000000000)/'WB GDP constant US$ old'!AD121,"")</f>
        <v>0.393972928125127</v>
      </c>
      <c r="AE121" s="65" t="n">
        <f aca="false">IFERROR(('WB GDP current US$ old'!AE121/1000000000)/'WB GDP constant US$ old'!AE121,"")</f>
        <v>0.47866841199031</v>
      </c>
      <c r="AF121" s="65" t="n">
        <f aca="false">IFERROR(('WB GDP current US$ old'!AF121/1000000000)/'WB GDP constant US$ old'!AF121,"")</f>
        <v>0.493685760460759</v>
      </c>
      <c r="AG121" s="65" t="n">
        <f aca="false">IFERROR(('WB GDP current US$ old'!AG121/1000000000)/'WB GDP constant US$ old'!AG121,"")</f>
        <v>0.452114435494142</v>
      </c>
      <c r="AH121" s="65" t="n">
        <f aca="false">IFERROR(('WB GDP current US$ old'!AH121/1000000000)/'WB GDP constant US$ old'!AH121,"")</f>
        <v>0.340551616420982</v>
      </c>
      <c r="AI121" s="65" t="n">
        <f aca="false">IFERROR(('WB GDP current US$ old'!AI121/1000000000)/'WB GDP constant US$ old'!AI121,"")</f>
        <v>0.336563397663812</v>
      </c>
      <c r="AJ121" s="65" t="n">
        <f aca="false">IFERROR(('WB GDP current US$ old'!AJ121/1000000000)/'WB GDP constant US$ old'!AJ121,"")</f>
        <v>0.34590577186293</v>
      </c>
      <c r="AK121" s="65" t="n">
        <f aca="false">IFERROR(('WB GDP current US$ old'!AK121/1000000000)/'WB GDP constant US$ old'!AK121,"")</f>
        <v>0.369837428131528</v>
      </c>
      <c r="AL121" s="65" t="n">
        <f aca="false">IFERROR(('WB GDP current US$ old'!AL121/1000000000)/'WB GDP constant US$ old'!AL121,"")</f>
        <v>0.373582267213535</v>
      </c>
      <c r="AM121" s="65" t="n">
        <f aca="false">IFERROR(('WB GDP current US$ old'!AM121/1000000000)/'WB GDP constant US$ old'!AM121,"")</f>
        <v>0.396005631612501</v>
      </c>
      <c r="AN121" s="65" t="n">
        <f aca="false">IFERROR(('WB GDP current US$ old'!AN121/1000000000)/'WB GDP constant US$ old'!AN121,"")</f>
        <v>0.402157614449102</v>
      </c>
      <c r="AO121" s="65" t="n">
        <f aca="false">IFERROR(('WB GDP current US$ old'!AO121/1000000000)/'WB GDP constant US$ old'!AO121,"")</f>
        <v>0.405700837628878</v>
      </c>
      <c r="AP121" s="65" t="n">
        <f aca="false">IFERROR(('WB GDP current US$ old'!AP121/1000000000)/'WB GDP constant US$ old'!AP121,"")</f>
        <v>0.410723152611927</v>
      </c>
      <c r="AQ121" s="65" t="n">
        <f aca="false">IFERROR(('WB GDP current US$ old'!AQ121/1000000000)/'WB GDP constant US$ old'!AQ121,"")</f>
        <v>0.435366744445447</v>
      </c>
      <c r="AR121" s="65" t="n">
        <f aca="false">IFERROR(('WB GDP current US$ old'!AR121/1000000000)/'WB GDP constant US$ old'!AR121,"")</f>
        <v>0.433694997104915</v>
      </c>
      <c r="AS121" s="65" t="n">
        <f aca="false">IFERROR(('WB GDP current US$ old'!AS121/1000000000)/'WB GDP constant US$ old'!AS121,"")</f>
        <v>0.431925047913439</v>
      </c>
      <c r="AT121" s="65" t="n">
        <f aca="false">IFERROR(('WB GDP current US$ old'!AT121/1000000000)/'WB GDP constant US$ old'!AT121,"")</f>
        <v>0.435290944427791</v>
      </c>
      <c r="AU121" s="65" t="n">
        <f aca="false">IFERROR(('WB GDP current US$ old'!AU121/1000000000)/'WB GDP constant US$ old'!AU121,"")</f>
        <v>0.439308186247751</v>
      </c>
      <c r="AV121" s="65" t="n">
        <f aca="false">IFERROR(('WB GDP current US$ old'!AV121/1000000000)/'WB GDP constant US$ old'!AV121,"")</f>
        <v>0.448745443540718</v>
      </c>
      <c r="AW121" s="65" t="n">
        <f aca="false">IFERROR(('WB GDP current US$ old'!AW121/1000000000)/'WB GDP constant US$ old'!AW121,"")</f>
        <v>0.462620146567533</v>
      </c>
      <c r="AX121" s="65" t="n">
        <f aca="false">IFERROR(('WB GDP current US$ old'!AX121/1000000000)/'WB GDP constant US$ old'!AX121,"")</f>
        <v>0.471903084396357</v>
      </c>
      <c r="AY121" s="65" t="n">
        <f aca="false">IFERROR(('WB GDP current US$ old'!AY121/1000000000)/'WB GDP constant US$ old'!AY121,"")</f>
        <v>0.522170199739003</v>
      </c>
      <c r="AZ121" s="65" t="n">
        <f aca="false">IFERROR(('WB GDP current US$ old'!AZ121/1000000000)/'WB GDP constant US$ old'!AZ121,"")</f>
        <v>0.548540853056615</v>
      </c>
      <c r="BA121" s="65" t="n">
        <f aca="false">IFERROR(('WB GDP current US$ old'!BA121/1000000000)/'WB GDP constant US$ old'!BA121,"")</f>
        <v>0.677381701591363</v>
      </c>
      <c r="BB121" s="65" t="n">
        <f aca="false">IFERROR(('WB GDP current US$ old'!BB121/1000000000)/'WB GDP constant US$ old'!BB121,"")</f>
        <v>0.698502511981525</v>
      </c>
      <c r="BC121" s="65" t="n">
        <f aca="false">IFERROR(('WB GDP current US$ old'!BC121/1000000000)/'WB GDP constant US$ old'!BC121,"")</f>
        <v>0.754923744756859</v>
      </c>
      <c r="BD121" s="65" t="n">
        <f aca="false">IFERROR(('WB GDP current US$ old'!BD121/1000000000)/'WB GDP constant US$ old'!BD121,"")</f>
        <v>0.799543595551185</v>
      </c>
      <c r="BE121" s="65" t="n">
        <f aca="false">IFERROR(('WB GDP current US$ old'!BE121/1000000000)/'WB GDP constant US$ old'!BE121,"")</f>
        <v>0.836377088122467</v>
      </c>
      <c r="BF121" s="65" t="n">
        <f aca="false">IFERROR(('WB GDP current US$ old'!BF121/1000000000)/'WB GDP constant US$ old'!BF121,"")</f>
        <v>0.887760951960372</v>
      </c>
      <c r="BG121" s="65" t="n">
        <f aca="false">IFERROR(('WB GDP current US$ old'!BG121/1000000000)/'WB GDP constant US$ old'!BG121,"")</f>
        <v>0.918347189714875</v>
      </c>
      <c r="BH121" s="65" t="n">
        <f aca="false">IFERROR(('WB GDP current US$ old'!BH121/1000000000)/'WB GDP constant US$ old'!BH121,"")</f>
        <v>0.938273047902031</v>
      </c>
      <c r="BI121" s="65" t="n">
        <f aca="false">IFERROR(('WB GDP current US$ old'!BI121/1000000000)/'WB GDP constant US$ old'!BI121,"")</f>
        <v>0.951052388540835</v>
      </c>
      <c r="BJ121" s="65" t="n">
        <f aca="false">IFERROR(('WB GDP current US$ old'!BJ121/1000000000)/'WB GDP constant US$ old'!BJ121,"")</f>
        <v>0.967021282749368</v>
      </c>
      <c r="BK121" s="65" t="n">
        <f aca="false">IFERROR(('WB GDP current US$ old'!BK121/1000000000)/'WB GDP constant US$ old'!BK121,"")</f>
        <v>0.983568256945241</v>
      </c>
      <c r="BL121" s="65" t="n">
        <f aca="false">IFERROR(('WB GDP current US$ old'!BL121/1000000000)/'WB GDP constant US$ old'!BL121,"")</f>
        <v>1</v>
      </c>
    </row>
    <row r="122" customFormat="false" ht="15" hidden="false" customHeight="false" outlineLevel="0" collapsed="false">
      <c r="A122" s="0" t="s">
        <v>97</v>
      </c>
      <c r="B122" s="0" t="s">
        <v>330</v>
      </c>
      <c r="C122" s="0" t="s">
        <v>1057</v>
      </c>
      <c r="D122" s="0" t="s">
        <v>1058</v>
      </c>
      <c r="E122" s="65" t="n">
        <f aca="false">IFERROR(('WB GDP current US$ old'!E122/1000000000)/'WB GDP constant US$ old'!E122,"")</f>
        <v>0.0680098476476813</v>
      </c>
      <c r="F122" s="65" t="n">
        <f aca="false">IFERROR(('WB GDP current US$ old'!F122/1000000000)/'WB GDP constant US$ old'!F122,"")</f>
        <v>0.0733049023366977</v>
      </c>
      <c r="G122" s="65" t="n">
        <f aca="false">IFERROR(('WB GDP current US$ old'!G122/1000000000)/'WB GDP constant US$ old'!G122,"")</f>
        <v>0.0763833985726568</v>
      </c>
      <c r="H122" s="65" t="n">
        <f aca="false">IFERROR(('WB GDP current US$ old'!H122/1000000000)/'WB GDP constant US$ old'!H122,"")</f>
        <v>0.0805924821173273</v>
      </c>
      <c r="I122" s="65" t="n">
        <f aca="false">IFERROR(('WB GDP current US$ old'!I122/1000000000)/'WB GDP constant US$ old'!I122,"")</f>
        <v>0.0848870184536258</v>
      </c>
      <c r="J122" s="65" t="n">
        <f aca="false">IFERROR(('WB GDP current US$ old'!J122/1000000000)/'WB GDP constant US$ old'!J122,"")</f>
        <v>0.0892475434447739</v>
      </c>
      <c r="K122" s="65" t="n">
        <f aca="false">IFERROR(('WB GDP current US$ old'!K122/1000000000)/'WB GDP constant US$ old'!K122,"")</f>
        <v>0.0936839220463737</v>
      </c>
      <c r="L122" s="65" t="n">
        <f aca="false">IFERROR(('WB GDP current US$ old'!L122/1000000000)/'WB GDP constant US$ old'!L122,"")</f>
        <v>0.0988322190013976</v>
      </c>
      <c r="M122" s="65" t="n">
        <f aca="false">IFERROR(('WB GDP current US$ old'!M122/1000000000)/'WB GDP constant US$ old'!M122,"")</f>
        <v>0.103693640633601</v>
      </c>
      <c r="N122" s="65" t="n">
        <f aca="false">IFERROR(('WB GDP current US$ old'!N122/1000000000)/'WB GDP constant US$ old'!N122,"")</f>
        <v>0.108290793154308</v>
      </c>
      <c r="O122" s="65" t="n">
        <f aca="false">IFERROR(('WB GDP current US$ old'!O122/1000000000)/'WB GDP constant US$ old'!O122,"")</f>
        <v>0.133168104729815</v>
      </c>
      <c r="P122" s="65" t="n">
        <f aca="false">IFERROR(('WB GDP current US$ old'!P122/1000000000)/'WB GDP constant US$ old'!P122,"")</f>
        <v>0.143668497255267</v>
      </c>
      <c r="Q122" s="65" t="n">
        <f aca="false">IFERROR(('WB GDP current US$ old'!Q122/1000000000)/'WB GDP constant US$ old'!Q122,"")</f>
        <v>0.175493888097729</v>
      </c>
      <c r="R122" s="65" t="n">
        <f aca="false">IFERROR(('WB GDP current US$ old'!R122/1000000000)/'WB GDP constant US$ old'!R122,"")</f>
        <v>0.220700925876296</v>
      </c>
      <c r="S122" s="65" t="n">
        <f aca="false">IFERROR(('WB GDP current US$ old'!S122/1000000000)/'WB GDP constant US$ old'!S122,"")</f>
        <v>0.248024189585792</v>
      </c>
      <c r="T122" s="65" t="n">
        <f aca="false">IFERROR(('WB GDP current US$ old'!T122/1000000000)/'WB GDP constant US$ old'!T122,"")</f>
        <v>0.261611814982832</v>
      </c>
      <c r="U122" s="65" t="n">
        <f aca="false">IFERROR(('WB GDP current US$ old'!U122/1000000000)/'WB GDP constant US$ old'!U122,"")</f>
        <v>0.282785305047711</v>
      </c>
      <c r="V122" s="65" t="n">
        <f aca="false">IFERROR(('WB GDP current US$ old'!V122/1000000000)/'WB GDP constant US$ old'!V122,"")</f>
        <v>0.333397402364656</v>
      </c>
      <c r="W122" s="65" t="n">
        <f aca="false">IFERROR(('WB GDP current US$ old'!W122/1000000000)/'WB GDP constant US$ old'!W122,"")</f>
        <v>0.444977614368696</v>
      </c>
      <c r="X122" s="65" t="n">
        <f aca="false">IFERROR(('WB GDP current US$ old'!X122/1000000000)/'WB GDP constant US$ old'!X122,"")</f>
        <v>0.439073303417439</v>
      </c>
      <c r="Y122" s="65" t="n">
        <f aca="false">IFERROR(('WB GDP current US$ old'!Y122/1000000000)/'WB GDP constant US$ old'!Y122,"")</f>
        <v>0.447431038155885</v>
      </c>
      <c r="Z122" s="65" t="n">
        <f aca="false">IFERROR(('WB GDP current US$ old'!Z122/1000000000)/'WB GDP constant US$ old'!Z122,"")</f>
        <v>0.473483981655921</v>
      </c>
      <c r="AA122" s="65" t="n">
        <f aca="false">IFERROR(('WB GDP current US$ old'!AA122/1000000000)/'WB GDP constant US$ old'!AA122,"")</f>
        <v>0.426544385591289</v>
      </c>
      <c r="AB122" s="65" t="n">
        <f aca="false">IFERROR(('WB GDP current US$ old'!AB122/1000000000)/'WB GDP constant US$ old'!AB122,"")</f>
        <v>0.451543895431275</v>
      </c>
      <c r="AC122" s="65" t="n">
        <f aca="false">IFERROR(('WB GDP current US$ old'!AC122/1000000000)/'WB GDP constant US$ old'!AC122,"")</f>
        <v>0.458176027217061</v>
      </c>
      <c r="AD122" s="65" t="n">
        <f aca="false">IFERROR(('WB GDP current US$ old'!AD122/1000000000)/'WB GDP constant US$ old'!AD122,"")</f>
        <v>0.461978872124379</v>
      </c>
      <c r="AE122" s="65" t="n">
        <f aca="false">IFERROR(('WB GDP current US$ old'!AE122/1000000000)/'WB GDP constant US$ old'!AE122,"")</f>
        <v>0.664462706640392</v>
      </c>
      <c r="AF122" s="65" t="n">
        <f aca="false">IFERROR(('WB GDP current US$ old'!AF122/1000000000)/'WB GDP constant US$ old'!AF122,"")</f>
        <v>0.772955288496323</v>
      </c>
      <c r="AG122" s="65" t="n">
        <f aca="false">IFERROR(('WB GDP current US$ old'!AG122/1000000000)/'WB GDP constant US$ old'!AG122,"")</f>
        <v>0.877845460447653</v>
      </c>
      <c r="AH122" s="65" t="n">
        <f aca="false">IFERROR(('WB GDP current US$ old'!AH122/1000000000)/'WB GDP constant US$ old'!AH122,"")</f>
        <v>0.832604891395963</v>
      </c>
      <c r="AI122" s="65" t="n">
        <f aca="false">IFERROR(('WB GDP current US$ old'!AI122/1000000000)/'WB GDP constant US$ old'!AI122,"")</f>
        <v>0.814010007557686</v>
      </c>
      <c r="AJ122" s="65" t="n">
        <f aca="false">IFERROR(('WB GDP current US$ old'!AJ122/1000000000)/'WB GDP constant US$ old'!AJ122,"")</f>
        <v>0.900574211984134</v>
      </c>
      <c r="AK122" s="65" t="n">
        <f aca="false">IFERROR(('WB GDP current US$ old'!AK122/1000000000)/'WB GDP constant US$ old'!AK122,"")</f>
        <v>0.973817370828519</v>
      </c>
      <c r="AL122" s="65" t="n">
        <f aca="false">IFERROR(('WB GDP current US$ old'!AL122/1000000000)/'WB GDP constant US$ old'!AL122,"")</f>
        <v>1.11545588675876</v>
      </c>
      <c r="AM122" s="65" t="n">
        <f aca="false">IFERROR(('WB GDP current US$ old'!AM122/1000000000)/'WB GDP constant US$ old'!AM122,"")</f>
        <v>1.21679143361973</v>
      </c>
      <c r="AN122" s="65" t="n">
        <f aca="false">IFERROR(('WB GDP current US$ old'!AN122/1000000000)/'WB GDP constant US$ old'!AN122,"")</f>
        <v>1.31514630369102</v>
      </c>
      <c r="AO122" s="65" t="n">
        <f aca="false">IFERROR(('WB GDP current US$ old'!AO122/1000000000)/'WB GDP constant US$ old'!AO122,"")</f>
        <v>1.13154061907778</v>
      </c>
      <c r="AP122" s="65" t="n">
        <f aca="false">IFERROR(('WB GDP current US$ old'!AP122/1000000000)/'WB GDP constant US$ old'!AP122,"")</f>
        <v>1.02245808933365</v>
      </c>
      <c r="AQ122" s="65" t="n">
        <f aca="false">IFERROR(('WB GDP current US$ old'!AQ122/1000000000)/'WB GDP constant US$ old'!AQ122,"")</f>
        <v>0.944593594094193</v>
      </c>
      <c r="AR122" s="65" t="n">
        <f aca="false">IFERROR(('WB GDP current US$ old'!AR122/1000000000)/'WB GDP constant US$ old'!AR122,"")</f>
        <v>1.07134157243471</v>
      </c>
      <c r="AS122" s="65" t="n">
        <f aca="false">IFERROR(('WB GDP current US$ old'!AS122/1000000000)/'WB GDP constant US$ old'!AS122,"")</f>
        <v>1.11672600238586</v>
      </c>
      <c r="AT122" s="65" t="n">
        <f aca="false">IFERROR(('WB GDP current US$ old'!AT122/1000000000)/'WB GDP constant US$ old'!AT122,"")</f>
        <v>0.979316938414509</v>
      </c>
      <c r="AU122" s="65" t="n">
        <f aca="false">IFERROR(('WB GDP current US$ old'!AU122/1000000000)/'WB GDP constant US$ old'!AU122,"")</f>
        <v>0.935334534545874</v>
      </c>
      <c r="AV122" s="65" t="n">
        <f aca="false">IFERROR(('WB GDP current US$ old'!AV122/1000000000)/'WB GDP constant US$ old'!AV122,"")</f>
        <v>0.995254482553046</v>
      </c>
      <c r="AW122" s="65" t="n">
        <f aca="false">IFERROR(('WB GDP current US$ old'!AW122/1000000000)/'WB GDP constant US$ old'!AW122,"")</f>
        <v>1.05471952697916</v>
      </c>
      <c r="AX122" s="65" t="n">
        <f aca="false">IFERROR(('WB GDP current US$ old'!AX122/1000000000)/'WB GDP constant US$ old'!AX122,"")</f>
        <v>1.02459865229933</v>
      </c>
      <c r="AY122" s="65" t="n">
        <f aca="false">IFERROR(('WB GDP current US$ old'!AY122/1000000000)/'WB GDP constant US$ old'!AY122,"")</f>
        <v>0.962446255160993</v>
      </c>
      <c r="AZ122" s="65" t="n">
        <f aca="false">IFERROR(('WB GDP current US$ old'!AZ122/1000000000)/'WB GDP constant US$ old'!AZ122,"")</f>
        <v>0.943626352817312</v>
      </c>
      <c r="BA122" s="65" t="n">
        <f aca="false">IFERROR(('WB GDP current US$ old'!BA122/1000000000)/'WB GDP constant US$ old'!BA122,"")</f>
        <v>1.06449219281944</v>
      </c>
      <c r="BB122" s="65" t="n">
        <f aca="false">IFERROR(('WB GDP current US$ old'!BB122/1000000000)/'WB GDP constant US$ old'!BB122,"")</f>
        <v>1.1686727474095</v>
      </c>
      <c r="BC122" s="65" t="n">
        <f aca="false">IFERROR(('WB GDP current US$ old'!BC122/1000000000)/'WB GDP constant US$ old'!BC122,"")</f>
        <v>1.22215269687041</v>
      </c>
      <c r="BD122" s="65" t="n">
        <f aca="false">IFERROR(('WB GDP current US$ old'!BD122/1000000000)/'WB GDP constant US$ old'!BD122,"")</f>
        <v>1.3217407141936</v>
      </c>
      <c r="BE122" s="65" t="n">
        <f aca="false">IFERROR(('WB GDP current US$ old'!BE122/1000000000)/'WB GDP constant US$ old'!BE122,"")</f>
        <v>1.3119472343602</v>
      </c>
      <c r="BF122" s="65" t="n">
        <f aca="false">IFERROR(('WB GDP current US$ old'!BF122/1000000000)/'WB GDP constant US$ old'!BF122,"")</f>
        <v>1.06902393577733</v>
      </c>
      <c r="BG122" s="65" t="n">
        <f aca="false">IFERROR(('WB GDP current US$ old'!BG122/1000000000)/'WB GDP constant US$ old'!BG122,"")</f>
        <v>1.0019655196931</v>
      </c>
      <c r="BH122" s="65" t="n">
        <f aca="false">IFERROR(('WB GDP current US$ old'!BH122/1000000000)/'WB GDP constant US$ old'!BH122,"")</f>
        <v>0.89579324873331</v>
      </c>
      <c r="BI122" s="65" t="n">
        <f aca="false">IFERROR(('WB GDP current US$ old'!BI122/1000000000)/'WB GDP constant US$ old'!BI122,"")</f>
        <v>0.999363198659116</v>
      </c>
      <c r="BJ122" s="65" t="n">
        <f aca="false">IFERROR(('WB GDP current US$ old'!BJ122/1000000000)/'WB GDP constant US$ old'!BJ122,"")</f>
        <v>0.967091089803561</v>
      </c>
      <c r="BK122" s="65" t="n">
        <f aca="false">IFERROR(('WB GDP current US$ old'!BK122/1000000000)/'WB GDP constant US$ old'!BK122,"")</f>
        <v>0.981394084811005</v>
      </c>
      <c r="BL122" s="65" t="n">
        <f aca="false">IFERROR(('WB GDP current US$ old'!BL122/1000000000)/'WB GDP constant US$ old'!BL122,"")</f>
        <v>1</v>
      </c>
    </row>
    <row r="123" customFormat="false" ht="15" hidden="false" customHeight="false" outlineLevel="0" collapsed="false">
      <c r="A123" s="0" t="s">
        <v>99</v>
      </c>
      <c r="B123" s="0" t="s">
        <v>332</v>
      </c>
      <c r="C123" s="0" t="s">
        <v>1057</v>
      </c>
      <c r="D123" s="0" t="s">
        <v>1058</v>
      </c>
      <c r="E123" s="65" t="n">
        <f aca="false">IFERROR(('WB GDP current US$ old'!E123/1000000000)/'WB GDP constant US$ old'!E123,"")</f>
        <v>0</v>
      </c>
      <c r="F123" s="65" t="n">
        <f aca="false">IFERROR(('WB GDP current US$ old'!F123/1000000000)/'WB GDP constant US$ old'!F123,"")</f>
        <v>0</v>
      </c>
      <c r="G123" s="65" t="n">
        <f aca="false">IFERROR(('WB GDP current US$ old'!G123/1000000000)/'WB GDP constant US$ old'!G123,"")</f>
        <v>0</v>
      </c>
      <c r="H123" s="65" t="n">
        <f aca="false">IFERROR(('WB GDP current US$ old'!H123/1000000000)/'WB GDP constant US$ old'!H123,"")</f>
        <v>0</v>
      </c>
      <c r="I123" s="65" t="n">
        <f aca="false">IFERROR(('WB GDP current US$ old'!I123/1000000000)/'WB GDP constant US$ old'!I123,"")</f>
        <v>0</v>
      </c>
      <c r="J123" s="65" t="n">
        <f aca="false">IFERROR(('WB GDP current US$ old'!J123/1000000000)/'WB GDP constant US$ old'!J123,"")</f>
        <v>0</v>
      </c>
      <c r="K123" s="65" t="n">
        <f aca="false">IFERROR(('WB GDP current US$ old'!K123/1000000000)/'WB GDP constant US$ old'!K123,"")</f>
        <v>0</v>
      </c>
      <c r="L123" s="65" t="n">
        <f aca="false">IFERROR(('WB GDP current US$ old'!L123/1000000000)/'WB GDP constant US$ old'!L123,"")</f>
        <v>0</v>
      </c>
      <c r="M123" s="65" t="n">
        <f aca="false">IFERROR(('WB GDP current US$ old'!M123/1000000000)/'WB GDP constant US$ old'!M123,"")</f>
        <v>0</v>
      </c>
      <c r="N123" s="65" t="n">
        <f aca="false">IFERROR(('WB GDP current US$ old'!N123/1000000000)/'WB GDP constant US$ old'!N123,"")</f>
        <v>0</v>
      </c>
      <c r="O123" s="65" t="n">
        <f aca="false">IFERROR(('WB GDP current US$ old'!O123/1000000000)/'WB GDP constant US$ old'!O123,"")</f>
        <v>0</v>
      </c>
      <c r="P123" s="65" t="n">
        <f aca="false">IFERROR(('WB GDP current US$ old'!P123/1000000000)/'WB GDP constant US$ old'!P123,"")</f>
        <v>0</v>
      </c>
      <c r="Q123" s="65" t="n">
        <f aca="false">IFERROR(('WB GDP current US$ old'!Q123/1000000000)/'WB GDP constant US$ old'!Q123,"")</f>
        <v>0</v>
      </c>
      <c r="R123" s="65" t="n">
        <f aca="false">IFERROR(('WB GDP current US$ old'!R123/1000000000)/'WB GDP constant US$ old'!R123,"")</f>
        <v>0</v>
      </c>
      <c r="S123" s="65" t="n">
        <f aca="false">IFERROR(('WB GDP current US$ old'!S123/1000000000)/'WB GDP constant US$ old'!S123,"")</f>
        <v>0</v>
      </c>
      <c r="T123" s="65" t="n">
        <f aca="false">IFERROR(('WB GDP current US$ old'!T123/1000000000)/'WB GDP constant US$ old'!T123,"")</f>
        <v>0</v>
      </c>
      <c r="U123" s="65" t="n">
        <f aca="false">IFERROR(('WB GDP current US$ old'!U123/1000000000)/'WB GDP constant US$ old'!U123,"")</f>
        <v>0</v>
      </c>
      <c r="V123" s="65" t="n">
        <f aca="false">IFERROR(('WB GDP current US$ old'!V123/1000000000)/'WB GDP constant US$ old'!V123,"")</f>
        <v>0</v>
      </c>
      <c r="W123" s="65" t="n">
        <f aca="false">IFERROR(('WB GDP current US$ old'!W123/1000000000)/'WB GDP constant US$ old'!W123,"")</f>
        <v>0</v>
      </c>
      <c r="X123" s="65" t="n">
        <f aca="false">IFERROR(('WB GDP current US$ old'!X123/1000000000)/'WB GDP constant US$ old'!X123,"")</f>
        <v>0</v>
      </c>
      <c r="Y123" s="65" t="n">
        <f aca="false">IFERROR(('WB GDP current US$ old'!Y123/1000000000)/'WB GDP constant US$ old'!Y123,"")</f>
        <v>0</v>
      </c>
      <c r="Z123" s="65" t="n">
        <f aca="false">IFERROR(('WB GDP current US$ old'!Z123/1000000000)/'WB GDP constant US$ old'!Z123,"")</f>
        <v>0</v>
      </c>
      <c r="AA123" s="65" t="n">
        <f aca="false">IFERROR(('WB GDP current US$ old'!AA123/1000000000)/'WB GDP constant US$ old'!AA123,"")</f>
        <v>0</v>
      </c>
      <c r="AB123" s="65" t="n">
        <f aca="false">IFERROR(('WB GDP current US$ old'!AB123/1000000000)/'WB GDP constant US$ old'!AB123,"")</f>
        <v>0</v>
      </c>
      <c r="AC123" s="65" t="n">
        <f aca="false">IFERROR(('WB GDP current US$ old'!AC123/1000000000)/'WB GDP constant US$ old'!AC123,"")</f>
        <v>0</v>
      </c>
      <c r="AD123" s="65" t="n">
        <f aca="false">IFERROR(('WB GDP current US$ old'!AD123/1000000000)/'WB GDP constant US$ old'!AD123,"")</f>
        <v>0</v>
      </c>
      <c r="AE123" s="65" t="n">
        <f aca="false">IFERROR(('WB GDP current US$ old'!AE123/1000000000)/'WB GDP constant US$ old'!AE123,"")</f>
        <v>0</v>
      </c>
      <c r="AF123" s="65" t="n">
        <f aca="false">IFERROR(('WB GDP current US$ old'!AF123/1000000000)/'WB GDP constant US$ old'!AF123,"")</f>
        <v>0</v>
      </c>
      <c r="AG123" s="65" t="n">
        <f aca="false">IFERROR(('WB GDP current US$ old'!AG123/1000000000)/'WB GDP constant US$ old'!AG123,"")</f>
        <v>0</v>
      </c>
      <c r="AH123" s="65" t="n">
        <f aca="false">IFERROR(('WB GDP current US$ old'!AH123/1000000000)/'WB GDP constant US$ old'!AH123,"")</f>
        <v>0</v>
      </c>
      <c r="AI123" s="65" t="n">
        <f aca="false">IFERROR(('WB GDP current US$ old'!AI123/1000000000)/'WB GDP constant US$ old'!AI123,"")</f>
        <v>0.328318871145973</v>
      </c>
      <c r="AJ123" s="65" t="n">
        <f aca="false">IFERROR(('WB GDP current US$ old'!AJ123/1000000000)/'WB GDP constant US$ old'!AJ123,"")</f>
        <v>0.340796932888999</v>
      </c>
      <c r="AK123" s="65" t="n">
        <f aca="false">IFERROR(('WB GDP current US$ old'!AK123/1000000000)/'WB GDP constant US$ old'!AK123,"")</f>
        <v>0.360243262864348</v>
      </c>
      <c r="AL123" s="65" t="n">
        <f aca="false">IFERROR(('WB GDP current US$ old'!AL123/1000000000)/'WB GDP constant US$ old'!AL123,"")</f>
        <v>0.372883377359166</v>
      </c>
      <c r="AM123" s="65" t="n">
        <f aca="false">IFERROR(('WB GDP current US$ old'!AM123/1000000000)/'WB GDP constant US$ old'!AM123,"")</f>
        <v>0.387306072086589</v>
      </c>
      <c r="AN123" s="65" t="n">
        <f aca="false">IFERROR(('WB GDP current US$ old'!AN123/1000000000)/'WB GDP constant US$ old'!AN123,"")</f>
        <v>0.404499868848446</v>
      </c>
      <c r="AO123" s="65" t="n">
        <f aca="false">IFERROR(('WB GDP current US$ old'!AO123/1000000000)/'WB GDP constant US$ old'!AO123,"")</f>
        <v>0.415546262704854</v>
      </c>
      <c r="AP123" s="65" t="n">
        <f aca="false">IFERROR(('WB GDP current US$ old'!AP123/1000000000)/'WB GDP constant US$ old'!AP123,"")</f>
        <v>0.430560833794216</v>
      </c>
      <c r="AQ123" s="65" t="n">
        <f aca="false">IFERROR(('WB GDP current US$ old'!AQ123/1000000000)/'WB GDP constant US$ old'!AQ123,"")</f>
        <v>0.438292316801656</v>
      </c>
      <c r="AR123" s="65" t="n">
        <f aca="false">IFERROR(('WB GDP current US$ old'!AR123/1000000000)/'WB GDP constant US$ old'!AR123,"")</f>
        <v>0.325270884554741</v>
      </c>
      <c r="AS123" s="65" t="n">
        <f aca="false">IFERROR(('WB GDP current US$ old'!AS123/1000000000)/'WB GDP constant US$ old'!AS123,"")</f>
        <v>0.321194206036312</v>
      </c>
      <c r="AT123" s="65" t="n">
        <f aca="false">IFERROR(('WB GDP current US$ old'!AT123/1000000000)/'WB GDP constant US$ old'!AT123,"")</f>
        <v>0.34271840086129</v>
      </c>
      <c r="AU123" s="65" t="n">
        <f aca="false">IFERROR(('WB GDP current US$ old'!AU123/1000000000)/'WB GDP constant US$ old'!AU123,"")</f>
        <v>0.347127630487856</v>
      </c>
      <c r="AV123" s="65" t="n">
        <f aca="false">IFERROR(('WB GDP current US$ old'!AV123/1000000000)/'WB GDP constant US$ old'!AV123,"")</f>
        <v>0.397478834164663</v>
      </c>
      <c r="AW123" s="65" t="n">
        <f aca="false">IFERROR(('WB GDP current US$ old'!AW123/1000000000)/'WB GDP constant US$ old'!AW123,"")</f>
        <v>0.50754574498809</v>
      </c>
      <c r="AX123" s="65" t="n">
        <f aca="false">IFERROR(('WB GDP current US$ old'!AX123/1000000000)/'WB GDP constant US$ old'!AX123,"")</f>
        <v>0.612473498946975</v>
      </c>
      <c r="AY123" s="65" t="n">
        <f aca="false">IFERROR(('WB GDP current US$ old'!AY123/1000000000)/'WB GDP constant US$ old'!AY123,"")</f>
        <v>0.784565871276106</v>
      </c>
      <c r="AZ123" s="65" t="n">
        <f aca="false">IFERROR(('WB GDP current US$ old'!AZ123/1000000000)/'WB GDP constant US$ old'!AZ123,"")</f>
        <v>0.932531804569244</v>
      </c>
      <c r="BA123" s="65" t="n">
        <f aca="false">IFERROR(('WB GDP current US$ old'!BA123/1000000000)/'WB GDP constant US$ old'!BA123,"")</f>
        <v>1.14891168262959</v>
      </c>
      <c r="BB123" s="65" t="n">
        <f aca="false">IFERROR(('WB GDP current US$ old'!BB123/1000000000)/'WB GDP constant US$ old'!BB123,"")</f>
        <v>0.981017561993646</v>
      </c>
      <c r="BC123" s="65" t="n">
        <f aca="false">IFERROR(('WB GDP current US$ old'!BC123/1000000000)/'WB GDP constant US$ old'!BC123,"")</f>
        <v>1.17385853901955</v>
      </c>
      <c r="BD123" s="65" t="n">
        <f aca="false">IFERROR(('WB GDP current US$ old'!BD123/1000000000)/'WB GDP constant US$ old'!BD123,"")</f>
        <v>1.42208940508601</v>
      </c>
      <c r="BE123" s="65" t="n">
        <f aca="false">IFERROR(('WB GDP current US$ old'!BE123/1000000000)/'WB GDP constant US$ old'!BE123,"")</f>
        <v>1.46524387085207</v>
      </c>
      <c r="BF123" s="65" t="n">
        <f aca="false">IFERROR(('WB GDP current US$ old'!BF123/1000000000)/'WB GDP constant US$ old'!BF123,"")</f>
        <v>1.57261299312486</v>
      </c>
      <c r="BG123" s="65" t="n">
        <f aca="false">IFERROR(('WB GDP current US$ old'!BG123/1000000000)/'WB GDP constant US$ old'!BG123,"")</f>
        <v>1.41216077855491</v>
      </c>
      <c r="BH123" s="65" t="n">
        <f aca="false">IFERROR(('WB GDP current US$ old'!BH123/1000000000)/'WB GDP constant US$ old'!BH123,"")</f>
        <v>1.1620615761993</v>
      </c>
      <c r="BI123" s="65" t="n">
        <f aca="false">IFERROR(('WB GDP current US$ old'!BI123/1000000000)/'WB GDP constant US$ old'!BI123,"")</f>
        <v>0.855748743647849</v>
      </c>
      <c r="BJ123" s="65" t="n">
        <f aca="false">IFERROR(('WB GDP current US$ old'!BJ123/1000000000)/'WB GDP constant US$ old'!BJ123,"")</f>
        <v>0.998860257219775</v>
      </c>
      <c r="BK123" s="65" t="n">
        <f aca="false">IFERROR(('WB GDP current US$ old'!BK123/1000000000)/'WB GDP constant US$ old'!BK123,"")</f>
        <v>1.03162060574382</v>
      </c>
      <c r="BL123" s="65" t="n">
        <f aca="false">IFERROR(('WB GDP current US$ old'!BL123/1000000000)/'WB GDP constant US$ old'!BL123,"")</f>
        <v>1</v>
      </c>
    </row>
    <row r="124" customFormat="false" ht="15" hidden="false" customHeight="false" outlineLevel="0" collapsed="false">
      <c r="A124" s="0" t="s">
        <v>100</v>
      </c>
      <c r="B124" s="0" t="s">
        <v>333</v>
      </c>
      <c r="C124" s="0" t="s">
        <v>1057</v>
      </c>
      <c r="D124" s="0" t="s">
        <v>1058</v>
      </c>
      <c r="E124" s="65" t="n">
        <f aca="false">IFERROR(('WB GDP current US$ old'!E124/1000000000)/'WB GDP constant US$ old'!E124,"")</f>
        <v>0.123512992606978</v>
      </c>
      <c r="F124" s="65" t="n">
        <f aca="false">IFERROR(('WB GDP current US$ old'!F124/1000000000)/'WB GDP constant US$ old'!F124,"")</f>
        <v>0.134211906200802</v>
      </c>
      <c r="G124" s="65" t="n">
        <f aca="false">IFERROR(('WB GDP current US$ old'!G124/1000000000)/'WB GDP constant US$ old'!G124,"")</f>
        <v>0.134236477898366</v>
      </c>
      <c r="H124" s="65" t="n">
        <f aca="false">IFERROR(('WB GDP current US$ old'!H124/1000000000)/'WB GDP constant US$ old'!H124,"")</f>
        <v>0.131716434135839</v>
      </c>
      <c r="I124" s="65" t="n">
        <f aca="false">IFERROR(('WB GDP current US$ old'!I124/1000000000)/'WB GDP constant US$ old'!I124,"")</f>
        <v>0.135260567815965</v>
      </c>
      <c r="J124" s="65" t="n">
        <f aca="false">IFERROR(('WB GDP current US$ old'!J124/1000000000)/'WB GDP constant US$ old'!J124,"")</f>
        <v>0.132485056404926</v>
      </c>
      <c r="K124" s="65" t="n">
        <f aca="false">IFERROR(('WB GDP current US$ old'!K124/1000000000)/'WB GDP constant US$ old'!K124,"")</f>
        <v>0.13475557055185</v>
      </c>
      <c r="L124" s="65" t="n">
        <f aca="false">IFERROR(('WB GDP current US$ old'!L124/1000000000)/'WB GDP constant US$ old'!L124,"")</f>
        <v>0.137990794604462</v>
      </c>
      <c r="M124" s="65" t="n">
        <f aca="false">IFERROR(('WB GDP current US$ old'!M124/1000000000)/'WB GDP constant US$ old'!M124,"")</f>
        <v>0.140307440431923</v>
      </c>
      <c r="N124" s="65" t="n">
        <f aca="false">IFERROR(('WB GDP current US$ old'!N124/1000000000)/'WB GDP constant US$ old'!N124,"")</f>
        <v>0.140055074111265</v>
      </c>
      <c r="O124" s="65" t="n">
        <f aca="false">IFERROR(('WB GDP current US$ old'!O124/1000000000)/'WB GDP constant US$ old'!O124,"")</f>
        <v>0.161505434578895</v>
      </c>
      <c r="P124" s="65" t="n">
        <f aca="false">IFERROR(('WB GDP current US$ old'!P124/1000000000)/'WB GDP constant US$ old'!P124,"")</f>
        <v>0.1466159936919</v>
      </c>
      <c r="Q124" s="65" t="n">
        <f aca="false">IFERROR(('WB GDP current US$ old'!Q124/1000000000)/'WB GDP constant US$ old'!Q124,"")</f>
        <v>0.14838307685776</v>
      </c>
      <c r="R124" s="65" t="n">
        <f aca="false">IFERROR(('WB GDP current US$ old'!R124/1000000000)/'WB GDP constant US$ old'!R124,"")</f>
        <v>0.166376657553068</v>
      </c>
      <c r="S124" s="65" t="n">
        <f aca="false">IFERROR(('WB GDP current US$ old'!S124/1000000000)/'WB GDP constant US$ old'!S124,"")</f>
        <v>0.189982319426378</v>
      </c>
      <c r="T124" s="65" t="n">
        <f aca="false">IFERROR(('WB GDP current US$ old'!T124/1000000000)/'WB GDP constant US$ old'!T124,"")</f>
        <v>0.206437630822048</v>
      </c>
      <c r="U124" s="65" t="n">
        <f aca="false">IFERROR(('WB GDP current US$ old'!U124/1000000000)/'WB GDP constant US$ old'!U124,"")</f>
        <v>0.215427395545347</v>
      </c>
      <c r="V124" s="65" t="n">
        <f aca="false">IFERROR(('WB GDP current US$ old'!V124/1000000000)/'WB GDP constant US$ old'!V124,"")</f>
        <v>0.254590479751873</v>
      </c>
      <c r="W124" s="65" t="n">
        <f aca="false">IFERROR(('WB GDP current US$ old'!W124/1000000000)/'WB GDP constant US$ old'!W124,"")</f>
        <v>0.281012623106651</v>
      </c>
      <c r="X124" s="65" t="n">
        <f aca="false">IFERROR(('WB GDP current US$ old'!X124/1000000000)/'WB GDP constant US$ old'!X124,"")</f>
        <v>0.306947665233284</v>
      </c>
      <c r="Y124" s="65" t="n">
        <f aca="false">IFERROR(('WB GDP current US$ old'!Y124/1000000000)/'WB GDP constant US$ old'!Y124,"")</f>
        <v>0.338761346323994</v>
      </c>
      <c r="Z124" s="65" t="n">
        <f aca="false">IFERROR(('WB GDP current US$ old'!Z124/1000000000)/'WB GDP constant US$ old'!Z124,"")</f>
        <v>0.307983869772637</v>
      </c>
      <c r="AA124" s="65" t="n">
        <f aca="false">IFERROR(('WB GDP current US$ old'!AA124/1000000000)/'WB GDP constant US$ old'!AA124,"")</f>
        <v>0.284692879181087</v>
      </c>
      <c r="AB124" s="65" t="n">
        <f aca="false">IFERROR(('WB GDP current US$ old'!AB124/1000000000)/'WB GDP constant US$ old'!AB124,"")</f>
        <v>0.261248434671528</v>
      </c>
      <c r="AC124" s="65" t="n">
        <f aca="false">IFERROR(('WB GDP current US$ old'!AC124/1000000000)/'WB GDP constant US$ old'!AC124,"")</f>
        <v>0.26585541250318</v>
      </c>
      <c r="AD124" s="65" t="n">
        <f aca="false">IFERROR(('WB GDP current US$ old'!AD124/1000000000)/'WB GDP constant US$ old'!AD124,"")</f>
        <v>0.252571529035753</v>
      </c>
      <c r="AE124" s="65" t="n">
        <f aca="false">IFERROR(('WB GDP current US$ old'!AE124/1000000000)/'WB GDP constant US$ old'!AE124,"")</f>
        <v>0.278067176666796</v>
      </c>
      <c r="AF124" s="65" t="n">
        <f aca="false">IFERROR(('WB GDP current US$ old'!AF124/1000000000)/'WB GDP constant US$ old'!AF124,"")</f>
        <v>0.289013725809093</v>
      </c>
      <c r="AG124" s="65" t="n">
        <f aca="false">IFERROR(('WB GDP current US$ old'!AG124/1000000000)/'WB GDP constant US$ old'!AG124,"")</f>
        <v>0.285262151512036</v>
      </c>
      <c r="AH124" s="65" t="n">
        <f aca="false">IFERROR(('WB GDP current US$ old'!AH124/1000000000)/'WB GDP constant US$ old'!AH124,"")</f>
        <v>0.270125091761075</v>
      </c>
      <c r="AI124" s="65" t="n">
        <f aca="false">IFERROR(('WB GDP current US$ old'!AI124/1000000000)/'WB GDP constant US$ old'!AI124,"")</f>
        <v>0.268310103363609</v>
      </c>
      <c r="AJ124" s="65" t="n">
        <f aca="false">IFERROR(('WB GDP current US$ old'!AJ124/1000000000)/'WB GDP constant US$ old'!AJ124,"")</f>
        <v>0.25151907056225</v>
      </c>
      <c r="AK124" s="65" t="n">
        <f aca="false">IFERROR(('WB GDP current US$ old'!AK124/1000000000)/'WB GDP constant US$ old'!AK124,"")</f>
        <v>0.255339325643461</v>
      </c>
      <c r="AL124" s="65" t="n">
        <f aca="false">IFERROR(('WB GDP current US$ old'!AL124/1000000000)/'WB GDP constant US$ old'!AL124,"")</f>
        <v>0.178275810258895</v>
      </c>
      <c r="AM124" s="65" t="n">
        <f aca="false">IFERROR(('WB GDP current US$ old'!AM124/1000000000)/'WB GDP constant US$ old'!AM124,"")</f>
        <v>0.21587217564377</v>
      </c>
      <c r="AN124" s="65" t="n">
        <f aca="false">IFERROR(('WB GDP current US$ old'!AN124/1000000000)/'WB GDP constant US$ old'!AN124,"")</f>
        <v>0.261667130085734</v>
      </c>
      <c r="AO124" s="65" t="n">
        <f aca="false">IFERROR(('WB GDP current US$ old'!AO124/1000000000)/'WB GDP constant US$ old'!AO124,"")</f>
        <v>0.334555824265364</v>
      </c>
      <c r="AP124" s="65" t="n">
        <f aca="false">IFERROR(('WB GDP current US$ old'!AP124/1000000000)/'WB GDP constant US$ old'!AP124,"")</f>
        <v>0.362549378468033</v>
      </c>
      <c r="AQ124" s="65" t="n">
        <f aca="false">IFERROR(('WB GDP current US$ old'!AQ124/1000000000)/'WB GDP constant US$ old'!AQ124,"")</f>
        <v>0.377179694528352</v>
      </c>
      <c r="AR124" s="65" t="n">
        <f aca="false">IFERROR(('WB GDP current US$ old'!AR124/1000000000)/'WB GDP constant US$ old'!AR124,"")</f>
        <v>0.337342489250079</v>
      </c>
      <c r="AS124" s="65" t="n">
        <f aca="false">IFERROR(('WB GDP current US$ old'!AS124/1000000000)/'WB GDP constant US$ old'!AS124,"")</f>
        <v>0.33037393331458</v>
      </c>
      <c r="AT124" s="65" t="n">
        <f aca="false">IFERROR(('WB GDP current US$ old'!AT124/1000000000)/'WB GDP constant US$ old'!AT124,"")</f>
        <v>0.325372818754347</v>
      </c>
      <c r="AU124" s="65" t="n">
        <f aca="false">IFERROR(('WB GDP current US$ old'!AU124/1000000000)/'WB GDP constant US$ old'!AU124,"")</f>
        <v>0.327633535820942</v>
      </c>
      <c r="AV124" s="65" t="n">
        <f aca="false">IFERROR(('WB GDP current US$ old'!AV124/1000000000)/'WB GDP constant US$ old'!AV124,"")</f>
        <v>0.360829984990093</v>
      </c>
      <c r="AW124" s="65" t="n">
        <f aca="false">IFERROR(('WB GDP current US$ old'!AW124/1000000000)/'WB GDP constant US$ old'!AW124,"")</f>
        <v>0.37073559734794</v>
      </c>
      <c r="AX124" s="65" t="n">
        <f aca="false">IFERROR(('WB GDP current US$ old'!AX124/1000000000)/'WB GDP constant US$ old'!AX124,"")</f>
        <v>0.407532059499917</v>
      </c>
      <c r="AY124" s="65" t="n">
        <f aca="false">IFERROR(('WB GDP current US$ old'!AY124/1000000000)/'WB GDP constant US$ old'!AY124,"")</f>
        <v>0.527536656265408</v>
      </c>
      <c r="AZ124" s="65" t="n">
        <f aca="false">IFERROR(('WB GDP current US$ old'!AZ124/1000000000)/'WB GDP constant US$ old'!AZ124,"")</f>
        <v>0.610953614555858</v>
      </c>
      <c r="BA124" s="65" t="n">
        <f aca="false">IFERROR(('WB GDP current US$ old'!BA124/1000000000)/'WB GDP constant US$ old'!BA124,"")</f>
        <v>0.684627256179052</v>
      </c>
      <c r="BB124" s="65" t="n">
        <f aca="false">IFERROR(('WB GDP current US$ old'!BB124/1000000000)/'WB GDP constant US$ old'!BB124,"")</f>
        <v>0.683507096275678</v>
      </c>
      <c r="BC124" s="65" t="n">
        <f aca="false">IFERROR(('WB GDP current US$ old'!BC124/1000000000)/'WB GDP constant US$ old'!BC124,"")</f>
        <v>0.68123618933147</v>
      </c>
      <c r="BD124" s="65" t="n">
        <f aca="false">IFERROR(('WB GDP current US$ old'!BD124/1000000000)/'WB GDP constant US$ old'!BD124,"")</f>
        <v>0.67337201418562</v>
      </c>
      <c r="BE124" s="65" t="n">
        <f aca="false">IFERROR(('WB GDP current US$ old'!BE124/1000000000)/'WB GDP constant US$ old'!BE124,"")</f>
        <v>0.773836266163291</v>
      </c>
      <c r="BF124" s="65" t="n">
        <f aca="false">IFERROR(('WB GDP current US$ old'!BF124/1000000000)/'WB GDP constant US$ old'!BF124,"")</f>
        <v>0.798777709133544</v>
      </c>
      <c r="BG124" s="65" t="n">
        <f aca="false">IFERROR(('WB GDP current US$ old'!BG124/1000000000)/'WB GDP constant US$ old'!BG124,"")</f>
        <v>0.845559741413752</v>
      </c>
      <c r="BH124" s="65" t="n">
        <f aca="false">IFERROR(('WB GDP current US$ old'!BH124/1000000000)/'WB GDP constant US$ old'!BH124,"")</f>
        <v>0.833139556819671</v>
      </c>
      <c r="BI124" s="65" t="n">
        <f aca="false">IFERROR(('WB GDP current US$ old'!BI124/1000000000)/'WB GDP constant US$ old'!BI124,"")</f>
        <v>0.850572011428698</v>
      </c>
      <c r="BJ124" s="65" t="n">
        <f aca="false">IFERROR(('WB GDP current US$ old'!BJ124/1000000000)/'WB GDP constant US$ old'!BJ124,"")</f>
        <v>0.926243869349568</v>
      </c>
      <c r="BK124" s="65" t="n">
        <f aca="false">IFERROR(('WB GDP current US$ old'!BK124/1000000000)/'WB GDP constant US$ old'!BK124,"")</f>
        <v>0.968435291331502</v>
      </c>
      <c r="BL124" s="65" t="n">
        <f aca="false">IFERROR(('WB GDP current US$ old'!BL124/1000000000)/'WB GDP constant US$ old'!BL124,"")</f>
        <v>1</v>
      </c>
    </row>
    <row r="125" customFormat="false" ht="15" hidden="false" customHeight="false" outlineLevel="0" collapsed="false">
      <c r="A125" s="0" t="s">
        <v>106</v>
      </c>
      <c r="B125" s="0" t="s">
        <v>338</v>
      </c>
      <c r="C125" s="0" t="s">
        <v>1057</v>
      </c>
      <c r="D125" s="0" t="s">
        <v>1058</v>
      </c>
      <c r="E125" s="65" t="n">
        <f aca="false">IFERROR(('WB GDP current US$ old'!E125/1000000000)/'WB GDP constant US$ old'!E125,"")</f>
        <v>0</v>
      </c>
      <c r="F125" s="65" t="n">
        <f aca="false">IFERROR(('WB GDP current US$ old'!F125/1000000000)/'WB GDP constant US$ old'!F125,"")</f>
        <v>0</v>
      </c>
      <c r="G125" s="65" t="n">
        <f aca="false">IFERROR(('WB GDP current US$ old'!G125/1000000000)/'WB GDP constant US$ old'!G125,"")</f>
        <v>0</v>
      </c>
      <c r="H125" s="65" t="n">
        <f aca="false">IFERROR(('WB GDP current US$ old'!H125/1000000000)/'WB GDP constant US$ old'!H125,"")</f>
        <v>0</v>
      </c>
      <c r="I125" s="65" t="n">
        <f aca="false">IFERROR(('WB GDP current US$ old'!I125/1000000000)/'WB GDP constant US$ old'!I125,"")</f>
        <v>0</v>
      </c>
      <c r="J125" s="65" t="n">
        <f aca="false">IFERROR(('WB GDP current US$ old'!J125/1000000000)/'WB GDP constant US$ old'!J125,"")</f>
        <v>0</v>
      </c>
      <c r="K125" s="65" t="n">
        <f aca="false">IFERROR(('WB GDP current US$ old'!K125/1000000000)/'WB GDP constant US$ old'!K125,"")</f>
        <v>0</v>
      </c>
      <c r="L125" s="65" t="n">
        <f aca="false">IFERROR(('WB GDP current US$ old'!L125/1000000000)/'WB GDP constant US$ old'!L125,"")</f>
        <v>0</v>
      </c>
      <c r="M125" s="65" t="n">
        <f aca="false">IFERROR(('WB GDP current US$ old'!M125/1000000000)/'WB GDP constant US$ old'!M125,"")</f>
        <v>0</v>
      </c>
      <c r="N125" s="65" t="n">
        <f aca="false">IFERROR(('WB GDP current US$ old'!N125/1000000000)/'WB GDP constant US$ old'!N125,"")</f>
        <v>0</v>
      </c>
      <c r="O125" s="65" t="n">
        <f aca="false">IFERROR(('WB GDP current US$ old'!O125/1000000000)/'WB GDP constant US$ old'!O125,"")</f>
        <v>0</v>
      </c>
      <c r="P125" s="65" t="n">
        <f aca="false">IFERROR(('WB GDP current US$ old'!P125/1000000000)/'WB GDP constant US$ old'!P125,"")</f>
        <v>0</v>
      </c>
      <c r="Q125" s="65" t="n">
        <f aca="false">IFERROR(('WB GDP current US$ old'!Q125/1000000000)/'WB GDP constant US$ old'!Q125,"")</f>
        <v>0</v>
      </c>
      <c r="R125" s="65" t="n">
        <f aca="false">IFERROR(('WB GDP current US$ old'!R125/1000000000)/'WB GDP constant US$ old'!R125,"")</f>
        <v>0</v>
      </c>
      <c r="S125" s="65" t="n">
        <f aca="false">IFERROR(('WB GDP current US$ old'!S125/1000000000)/'WB GDP constant US$ old'!S125,"")</f>
        <v>0</v>
      </c>
      <c r="T125" s="65" t="n">
        <f aca="false">IFERROR(('WB GDP current US$ old'!T125/1000000000)/'WB GDP constant US$ old'!T125,"")</f>
        <v>0</v>
      </c>
      <c r="U125" s="65" t="n">
        <f aca="false">IFERROR(('WB GDP current US$ old'!U125/1000000000)/'WB GDP constant US$ old'!U125,"")</f>
        <v>0</v>
      </c>
      <c r="V125" s="65" t="n">
        <f aca="false">IFERROR(('WB GDP current US$ old'!V125/1000000000)/'WB GDP constant US$ old'!V125,"")</f>
        <v>0</v>
      </c>
      <c r="W125" s="65" t="n">
        <f aca="false">IFERROR(('WB GDP current US$ old'!W125/1000000000)/'WB GDP constant US$ old'!W125,"")</f>
        <v>0</v>
      </c>
      <c r="X125" s="65" t="n">
        <f aca="false">IFERROR(('WB GDP current US$ old'!X125/1000000000)/'WB GDP constant US$ old'!X125,"")</f>
        <v>0</v>
      </c>
      <c r="Y125" s="65" t="n">
        <f aca="false">IFERROR(('WB GDP current US$ old'!Y125/1000000000)/'WB GDP constant US$ old'!Y125,"")</f>
        <v>0</v>
      </c>
      <c r="Z125" s="65" t="n">
        <f aca="false">IFERROR(('WB GDP current US$ old'!Z125/1000000000)/'WB GDP constant US$ old'!Z125,"")</f>
        <v>0</v>
      </c>
      <c r="AA125" s="65" t="n">
        <f aca="false">IFERROR(('WB GDP current US$ old'!AA125/1000000000)/'WB GDP constant US$ old'!AA125,"")</f>
        <v>0</v>
      </c>
      <c r="AB125" s="65" t="n">
        <f aca="false">IFERROR(('WB GDP current US$ old'!AB125/1000000000)/'WB GDP constant US$ old'!AB125,"")</f>
        <v>0</v>
      </c>
      <c r="AC125" s="65" t="n">
        <f aca="false">IFERROR(('WB GDP current US$ old'!AC125/1000000000)/'WB GDP constant US$ old'!AC125,"")</f>
        <v>0</v>
      </c>
      <c r="AD125" s="65" t="n">
        <f aca="false">IFERROR(('WB GDP current US$ old'!AD125/1000000000)/'WB GDP constant US$ old'!AD125,"")</f>
        <v>0</v>
      </c>
      <c r="AE125" s="65" t="n">
        <f aca="false">IFERROR(('WB GDP current US$ old'!AE125/1000000000)/'WB GDP constant US$ old'!AE125,"")</f>
        <v>0</v>
      </c>
      <c r="AF125" s="65" t="n">
        <f aca="false">IFERROR(('WB GDP current US$ old'!AF125/1000000000)/'WB GDP constant US$ old'!AF125,"")</f>
        <v>0</v>
      </c>
      <c r="AG125" s="65" t="n">
        <f aca="false">IFERROR(('WB GDP current US$ old'!AG125/1000000000)/'WB GDP constant US$ old'!AG125,"")</f>
        <v>0</v>
      </c>
      <c r="AH125" s="65" t="n">
        <f aca="false">IFERROR(('WB GDP current US$ old'!AH125/1000000000)/'WB GDP constant US$ old'!AH125,"")</f>
        <v>0</v>
      </c>
      <c r="AI125" s="65" t="n">
        <f aca="false">IFERROR(('WB GDP current US$ old'!AI125/1000000000)/'WB GDP constant US$ old'!AI125,"")</f>
        <v>0.473781327576754</v>
      </c>
      <c r="AJ125" s="65" t="n">
        <f aca="false">IFERROR(('WB GDP current US$ old'!AJ125/1000000000)/'WB GDP constant US$ old'!AJ125,"")</f>
        <v>0.494357279197403</v>
      </c>
      <c r="AK125" s="65" t="n">
        <f aca="false">IFERROR(('WB GDP current US$ old'!AK125/1000000000)/'WB GDP constant US$ old'!AK125,"")</f>
        <v>0.517284105963191</v>
      </c>
      <c r="AL125" s="65" t="n">
        <f aca="false">IFERROR(('WB GDP current US$ old'!AL125/1000000000)/'WB GDP constant US$ old'!AL125,"")</f>
        <v>0.535735759161957</v>
      </c>
      <c r="AM125" s="65" t="n">
        <f aca="false">IFERROR(('WB GDP current US$ old'!AM125/1000000000)/'WB GDP constant US$ old'!AM125,"")</f>
        <v>0.555599054016085</v>
      </c>
      <c r="AN125" s="65" t="n">
        <f aca="false">IFERROR(('WB GDP current US$ old'!AN125/1000000000)/'WB GDP constant US$ old'!AN125,"")</f>
        <v>0.580476566184004</v>
      </c>
      <c r="AO125" s="65" t="n">
        <f aca="false">IFERROR(('WB GDP current US$ old'!AO125/1000000000)/'WB GDP constant US$ old'!AO125,"")</f>
        <v>0.59642762996183</v>
      </c>
      <c r="AP125" s="65" t="n">
        <f aca="false">IFERROR(('WB GDP current US$ old'!AP125/1000000000)/'WB GDP constant US$ old'!AP125,"")</f>
        <v>0.524897480458761</v>
      </c>
      <c r="AQ125" s="65" t="n">
        <f aca="false">IFERROR(('WB GDP current US$ old'!AQ125/1000000000)/'WB GDP constant US$ old'!AQ125,"")</f>
        <v>0.478549958008936</v>
      </c>
      <c r="AR125" s="65" t="n">
        <f aca="false">IFERROR(('WB GDP current US$ old'!AR125/1000000000)/'WB GDP constant US$ old'!AR125,"")</f>
        <v>0.350346086440163</v>
      </c>
      <c r="AS125" s="65" t="n">
        <f aca="false">IFERROR(('WB GDP current US$ old'!AS125/1000000000)/'WB GDP constant US$ old'!AS125,"")</f>
        <v>0.364347774791418</v>
      </c>
      <c r="AT125" s="65" t="n">
        <f aca="false">IFERROR(('WB GDP current US$ old'!AT125/1000000000)/'WB GDP constant US$ old'!AT125,"")</f>
        <v>0.385194217590515</v>
      </c>
      <c r="AU125" s="65" t="n">
        <f aca="false">IFERROR(('WB GDP current US$ old'!AU125/1000000000)/'WB GDP constant US$ old'!AU125,"")</f>
        <v>0.405602890473324</v>
      </c>
      <c r="AV125" s="65" t="n">
        <f aca="false">IFERROR(('WB GDP current US$ old'!AV125/1000000000)/'WB GDP constant US$ old'!AV125,"")</f>
        <v>0.452920640878398</v>
      </c>
      <c r="AW125" s="65" t="n">
        <f aca="false">IFERROR(('WB GDP current US$ old'!AW125/1000000000)/'WB GDP constant US$ old'!AW125,"")</f>
        <v>0.487692921201114</v>
      </c>
      <c r="AX125" s="65" t="n">
        <f aca="false">IFERROR(('WB GDP current US$ old'!AX125/1000000000)/'WB GDP constant US$ old'!AX125,"")</f>
        <v>0.543493722060873</v>
      </c>
      <c r="AY125" s="65" t="n">
        <f aca="false">IFERROR(('WB GDP current US$ old'!AY125/1000000000)/'WB GDP constant US$ old'!AY125,"")</f>
        <v>0.607254148903669</v>
      </c>
      <c r="AZ125" s="65" t="n">
        <f aca="false">IFERROR(('WB GDP current US$ old'!AZ125/1000000000)/'WB GDP constant US$ old'!AZ125,"")</f>
        <v>0.750620160641436</v>
      </c>
      <c r="BA125" s="65" t="n">
        <f aca="false">IFERROR(('WB GDP current US$ old'!BA125/1000000000)/'WB GDP constant US$ old'!BA125,"")</f>
        <v>0.935981446011698</v>
      </c>
      <c r="BB125" s="65" t="n">
        <f aca="false">IFERROR(('WB GDP current US$ old'!BB125/1000000000)/'WB GDP constant US$ old'!BB125,"")</f>
        <v>0.830096855548081</v>
      </c>
      <c r="BC125" s="65" t="n">
        <f aca="false">IFERROR(('WB GDP current US$ old'!BC125/1000000000)/'WB GDP constant US$ old'!BC125,"")</f>
        <v>0.85257665080379</v>
      </c>
      <c r="BD125" s="65" t="n">
        <f aca="false">IFERROR(('WB GDP current US$ old'!BD125/1000000000)/'WB GDP constant US$ old'!BD125,"")</f>
        <v>1.0401871814453</v>
      </c>
      <c r="BE125" s="65" t="n">
        <f aca="false">IFERROR(('WB GDP current US$ old'!BE125/1000000000)/'WB GDP constant US$ old'!BE125,"")</f>
        <v>1.1095358448216</v>
      </c>
      <c r="BF125" s="65" t="n">
        <f aca="false">IFERROR(('WB GDP current US$ old'!BF125/1000000000)/'WB GDP constant US$ old'!BF125,"")</f>
        <v>1.11088459523265</v>
      </c>
      <c r="BG125" s="65" t="n">
        <f aca="false">IFERROR(('WB GDP current US$ old'!BG125/1000000000)/'WB GDP constant US$ old'!BG125,"")</f>
        <v>1.08728502527804</v>
      </c>
      <c r="BH125" s="65" t="n">
        <f aca="false">IFERROR(('WB GDP current US$ old'!BH125/1000000000)/'WB GDP constant US$ old'!BH125,"")</f>
        <v>0.936002495272568</v>
      </c>
      <c r="BI125" s="65" t="n">
        <f aca="false">IFERROR(('WB GDP current US$ old'!BI125/1000000000)/'WB GDP constant US$ old'!BI125,"")</f>
        <v>0.915228780221759</v>
      </c>
      <c r="BJ125" s="65" t="n">
        <f aca="false">IFERROR(('WB GDP current US$ old'!BJ125/1000000000)/'WB GDP constant US$ old'!BJ125,"")</f>
        <v>0.987937164867298</v>
      </c>
      <c r="BK125" s="65" t="n">
        <f aca="false">IFERROR(('WB GDP current US$ old'!BK125/1000000000)/'WB GDP constant US$ old'!BK125,"")</f>
        <v>1.022387688172</v>
      </c>
      <c r="BL125" s="65" t="n">
        <f aca="false">IFERROR(('WB GDP current US$ old'!BL125/1000000000)/'WB GDP constant US$ old'!BL125,"")</f>
        <v>1</v>
      </c>
    </row>
    <row r="126" customFormat="false" ht="15" hidden="false" customHeight="false" outlineLevel="0" collapsed="false">
      <c r="A126" s="0" t="s">
        <v>38</v>
      </c>
      <c r="B126" s="0" t="s">
        <v>274</v>
      </c>
      <c r="C126" s="0" t="s">
        <v>1057</v>
      </c>
      <c r="D126" s="0" t="s">
        <v>1058</v>
      </c>
      <c r="E126" s="65" t="n">
        <f aca="false">IFERROR(('WB GDP current US$ old'!E126/1000000000)/'WB GDP constant US$ old'!E126,"")</f>
        <v>0.0967681634361531</v>
      </c>
      <c r="F126" s="65" t="n">
        <f aca="false">IFERROR(('WB GDP current US$ old'!F126/1000000000)/'WB GDP constant US$ old'!F126,"")</f>
        <v>0.097636036726107</v>
      </c>
      <c r="G126" s="65" t="n">
        <f aca="false">IFERROR(('WB GDP current US$ old'!G126/1000000000)/'WB GDP constant US$ old'!G126,"")</f>
        <v>0.100239667010479</v>
      </c>
      <c r="H126" s="65" t="n">
        <f aca="false">IFERROR(('WB GDP current US$ old'!H126/1000000000)/'WB GDP constant US$ old'!H126,"")</f>
        <v>0.110654177733457</v>
      </c>
      <c r="I126" s="65" t="n">
        <f aca="false">IFERROR(('WB GDP current US$ old'!I126/1000000000)/'WB GDP constant US$ old'!I126,"")</f>
        <v>0.118898995250978</v>
      </c>
      <c r="J126" s="65" t="n">
        <f aca="false">IFERROR(('WB GDP current US$ old'!J126/1000000000)/'WB GDP constant US$ old'!J126,"")</f>
        <v>0.131917135824391</v>
      </c>
      <c r="K126" s="65" t="n">
        <f aca="false">IFERROR(('WB GDP current US$ old'!K126/1000000000)/'WB GDP constant US$ old'!K126,"")</f>
        <v>0.138860142973043</v>
      </c>
      <c r="L126" s="65" t="n">
        <f aca="false">IFERROR(('WB GDP current US$ old'!L126/1000000000)/'WB GDP constant US$ old'!L126,"")</f>
        <v>0.146237086766672</v>
      </c>
      <c r="M126" s="65" t="n">
        <f aca="false">IFERROR(('WB GDP current US$ old'!M126/1000000000)/'WB GDP constant US$ old'!M126,"")</f>
        <v>0.16185884851176</v>
      </c>
      <c r="N126" s="65" t="n">
        <f aca="false">IFERROR(('WB GDP current US$ old'!N126/1000000000)/'WB GDP constant US$ old'!N126,"")</f>
        <v>0.148669584221776</v>
      </c>
      <c r="O126" s="65" t="n">
        <f aca="false">IFERROR(('WB GDP current US$ old'!O126/1000000000)/'WB GDP constant US$ old'!O126,"")</f>
        <v>0.109109533174225</v>
      </c>
      <c r="P126" s="65" t="n">
        <f aca="false">IFERROR(('WB GDP current US$ old'!P126/1000000000)/'WB GDP constant US$ old'!P126,"")</f>
        <v>0.147308479769044</v>
      </c>
      <c r="Q126" s="65" t="n">
        <f aca="false">IFERROR(('WB GDP current US$ old'!Q126/1000000000)/'WB GDP constant US$ old'!Q126,"")</f>
        <v>0.0767819803070306</v>
      </c>
      <c r="R126" s="65" t="n">
        <f aca="false">IFERROR(('WB GDP current US$ old'!R126/1000000000)/'WB GDP constant US$ old'!R126,"")</f>
        <v>0.10675511579173</v>
      </c>
      <c r="S126" s="65" t="n">
        <f aca="false">IFERROR(('WB GDP current US$ old'!S126/1000000000)/'WB GDP constant US$ old'!S126,"")</f>
        <v>0.089371847260255</v>
      </c>
      <c r="T126" s="65" t="n">
        <f aca="false">IFERROR(('WB GDP current US$ old'!T126/1000000000)/'WB GDP constant US$ old'!T126,"")</f>
        <v>0</v>
      </c>
      <c r="U126" s="65" t="n">
        <f aca="false">IFERROR(('WB GDP current US$ old'!U126/1000000000)/'WB GDP constant US$ old'!U126,"")</f>
        <v>0</v>
      </c>
      <c r="V126" s="65" t="n">
        <f aca="false">IFERROR(('WB GDP current US$ old'!V126/1000000000)/'WB GDP constant US$ old'!V126,"")</f>
        <v>0</v>
      </c>
      <c r="W126" s="65" t="n">
        <f aca="false">IFERROR(('WB GDP current US$ old'!W126/1000000000)/'WB GDP constant US$ old'!W126,"")</f>
        <v>0</v>
      </c>
      <c r="X126" s="65" t="n">
        <f aca="false">IFERROR(('WB GDP current US$ old'!X126/1000000000)/'WB GDP constant US$ old'!X126,"")</f>
        <v>0</v>
      </c>
      <c r="Y126" s="65" t="n">
        <f aca="false">IFERROR(('WB GDP current US$ old'!Y126/1000000000)/'WB GDP constant US$ old'!Y126,"")</f>
        <v>0</v>
      </c>
      <c r="Z126" s="65" t="n">
        <f aca="false">IFERROR(('WB GDP current US$ old'!Z126/1000000000)/'WB GDP constant US$ old'!Z126,"")</f>
        <v>0</v>
      </c>
      <c r="AA126" s="65" t="n">
        <f aca="false">IFERROR(('WB GDP current US$ old'!AA126/1000000000)/'WB GDP constant US$ old'!AA126,"")</f>
        <v>0</v>
      </c>
      <c r="AB126" s="65" t="n">
        <f aca="false">IFERROR(('WB GDP current US$ old'!AB126/1000000000)/'WB GDP constant US$ old'!AB126,"")</f>
        <v>0</v>
      </c>
      <c r="AC126" s="65" t="n">
        <f aca="false">IFERROR(('WB GDP current US$ old'!AC126/1000000000)/'WB GDP constant US$ old'!AC126,"")</f>
        <v>0</v>
      </c>
      <c r="AD126" s="65" t="n">
        <f aca="false">IFERROR(('WB GDP current US$ old'!AD126/1000000000)/'WB GDP constant US$ old'!AD126,"")</f>
        <v>0</v>
      </c>
      <c r="AE126" s="65" t="n">
        <f aca="false">IFERROR(('WB GDP current US$ old'!AE126/1000000000)/'WB GDP constant US$ old'!AE126,"")</f>
        <v>0</v>
      </c>
      <c r="AF126" s="65" t="n">
        <f aca="false">IFERROR(('WB GDP current US$ old'!AF126/1000000000)/'WB GDP constant US$ old'!AF126,"")</f>
        <v>0</v>
      </c>
      <c r="AG126" s="65" t="n">
        <f aca="false">IFERROR(('WB GDP current US$ old'!AG126/1000000000)/'WB GDP constant US$ old'!AG126,"")</f>
        <v>0</v>
      </c>
      <c r="AH126" s="65" t="n">
        <f aca="false">IFERROR(('WB GDP current US$ old'!AH126/1000000000)/'WB GDP constant US$ old'!AH126,"")</f>
        <v>0</v>
      </c>
      <c r="AI126" s="65" t="n">
        <f aca="false">IFERROR(('WB GDP current US$ old'!AI126/1000000000)/'WB GDP constant US$ old'!AI126,"")</f>
        <v>0</v>
      </c>
      <c r="AJ126" s="65" t="n">
        <f aca="false">IFERROR(('WB GDP current US$ old'!AJ126/1000000000)/'WB GDP constant US$ old'!AJ126,"")</f>
        <v>0</v>
      </c>
      <c r="AK126" s="65" t="n">
        <f aca="false">IFERROR(('WB GDP current US$ old'!AK126/1000000000)/'WB GDP constant US$ old'!AK126,"")</f>
        <v>0</v>
      </c>
      <c r="AL126" s="65" t="n">
        <f aca="false">IFERROR(('WB GDP current US$ old'!AL126/1000000000)/'WB GDP constant US$ old'!AL126,"")</f>
        <v>0.384818192156177</v>
      </c>
      <c r="AM126" s="65" t="n">
        <f aca="false">IFERROR(('WB GDP current US$ old'!AM126/1000000000)/'WB GDP constant US$ old'!AM126,"")</f>
        <v>0.65032909843111</v>
      </c>
      <c r="AN126" s="65" t="n">
        <f aca="false">IFERROR(('WB GDP current US$ old'!AN126/1000000000)/'WB GDP constant US$ old'!AN126,"")</f>
        <v>0.729465668376037</v>
      </c>
      <c r="AO126" s="65" t="n">
        <f aca="false">IFERROR(('WB GDP current US$ old'!AO126/1000000000)/'WB GDP constant US$ old'!AO126,"")</f>
        <v>0.701950644387523</v>
      </c>
      <c r="AP126" s="65" t="n">
        <f aca="false">IFERROR(('WB GDP current US$ old'!AP126/1000000000)/'WB GDP constant US$ old'!AP126,"")</f>
        <v>0.662730060715956</v>
      </c>
      <c r="AQ126" s="65" t="n">
        <f aca="false">IFERROR(('WB GDP current US$ old'!AQ126/1000000000)/'WB GDP constant US$ old'!AQ126,"")</f>
        <v>0.573707912788046</v>
      </c>
      <c r="AR126" s="65" t="n">
        <f aca="false">IFERROR(('WB GDP current US$ old'!AR126/1000000000)/'WB GDP constant US$ old'!AR126,"")</f>
        <v>0.573765827254493</v>
      </c>
      <c r="AS126" s="65" t="n">
        <f aca="false">IFERROR(('WB GDP current US$ old'!AS126/1000000000)/'WB GDP constant US$ old'!AS126,"")</f>
        <v>0.541922700127771</v>
      </c>
      <c r="AT126" s="65" t="n">
        <f aca="false">IFERROR(('WB GDP current US$ old'!AT126/1000000000)/'WB GDP constant US$ old'!AT126,"")</f>
        <v>0.546341730383711</v>
      </c>
      <c r="AU126" s="65" t="n">
        <f aca="false">IFERROR(('WB GDP current US$ old'!AU126/1000000000)/'WB GDP constant US$ old'!AU126,"")</f>
        <v>0.551221238781154</v>
      </c>
      <c r="AV126" s="65" t="n">
        <f aca="false">IFERROR(('WB GDP current US$ old'!AV126/1000000000)/'WB GDP constant US$ old'!AV126,"")</f>
        <v>0.552386126804817</v>
      </c>
      <c r="AW126" s="65" t="n">
        <f aca="false">IFERROR(('WB GDP current US$ old'!AW126/1000000000)/'WB GDP constant US$ old'!AW126,"")</f>
        <v>0.573654228248067</v>
      </c>
      <c r="AX126" s="65" t="n">
        <f aca="false">IFERROR(('WB GDP current US$ old'!AX126/1000000000)/'WB GDP constant US$ old'!AX126,"")</f>
        <v>0.59718318405032</v>
      </c>
      <c r="AY126" s="65" t="n">
        <f aca="false">IFERROR(('WB GDP current US$ old'!AY126/1000000000)/'WB GDP constant US$ old'!AY126,"")</f>
        <v>0.623202389833645</v>
      </c>
      <c r="AZ126" s="65" t="n">
        <f aca="false">IFERROR(('WB GDP current US$ old'!AZ126/1000000000)/'WB GDP constant US$ old'!AZ126,"")</f>
        <v>0.671528475203251</v>
      </c>
      <c r="BA126" s="65" t="n">
        <f aca="false">IFERROR(('WB GDP current US$ old'!BA126/1000000000)/'WB GDP constant US$ old'!BA126,"")</f>
        <v>0.75418801385673</v>
      </c>
      <c r="BB126" s="65" t="n">
        <f aca="false">IFERROR(('WB GDP current US$ old'!BB126/1000000000)/'WB GDP constant US$ old'!BB126,"")</f>
        <v>0.757169782680778</v>
      </c>
      <c r="BC126" s="65" t="n">
        <f aca="false">IFERROR(('WB GDP current US$ old'!BC126/1000000000)/'WB GDP constant US$ old'!BC126,"")</f>
        <v>0.772293277274805</v>
      </c>
      <c r="BD126" s="65" t="n">
        <f aca="false">IFERROR(('WB GDP current US$ old'!BD126/1000000000)/'WB GDP constant US$ old'!BD126,"")</f>
        <v>0.823138865046806</v>
      </c>
      <c r="BE126" s="65" t="n">
        <f aca="false">IFERROR(('WB GDP current US$ old'!BE126/1000000000)/'WB GDP constant US$ old'!BE126,"")</f>
        <v>0.840275874962821</v>
      </c>
      <c r="BF126" s="65" t="n">
        <f aca="false">IFERROR(('WB GDP current US$ old'!BF126/1000000000)/'WB GDP constant US$ old'!BF126,"")</f>
        <v>0.848050783994696</v>
      </c>
      <c r="BG126" s="65" t="n">
        <f aca="false">IFERROR(('WB GDP current US$ old'!BG126/1000000000)/'WB GDP constant US$ old'!BG126,"")</f>
        <v>0.868163525754225</v>
      </c>
      <c r="BH126" s="65" t="n">
        <f aca="false">IFERROR(('WB GDP current US$ old'!BH126/1000000000)/'WB GDP constant US$ old'!BH126,"")</f>
        <v>0.876522472496564</v>
      </c>
      <c r="BI126" s="65" t="n">
        <f aca="false">IFERROR(('WB GDP current US$ old'!BI126/1000000000)/'WB GDP constant US$ old'!BI126,"")</f>
        <v>0.908178082721702</v>
      </c>
      <c r="BJ126" s="65" t="n">
        <f aca="false">IFERROR(('WB GDP current US$ old'!BJ126/1000000000)/'WB GDP constant US$ old'!BJ126,"")</f>
        <v>0.941878156813648</v>
      </c>
      <c r="BK126" s="65" t="n">
        <f aca="false">IFERROR(('WB GDP current US$ old'!BK126/1000000000)/'WB GDP constant US$ old'!BK126,"")</f>
        <v>0.971047024804691</v>
      </c>
      <c r="BL126" s="65" t="n">
        <f aca="false">IFERROR(('WB GDP current US$ old'!BL126/1000000000)/'WB GDP constant US$ old'!BL126,"")</f>
        <v>1</v>
      </c>
    </row>
    <row r="127" customFormat="false" ht="15" hidden="false" customHeight="false" outlineLevel="0" collapsed="false">
      <c r="A127" s="0" t="s">
        <v>101</v>
      </c>
      <c r="B127" s="0" t="s">
        <v>334</v>
      </c>
      <c r="C127" s="0" t="s">
        <v>1057</v>
      </c>
      <c r="D127" s="0" t="s">
        <v>1058</v>
      </c>
      <c r="E127" s="65" t="n">
        <f aca="false">IFERROR(('WB GDP current US$ old'!E127/1000000000)/'WB GDP constant US$ old'!E127,"")</f>
        <v>0</v>
      </c>
      <c r="F127" s="65" t="n">
        <f aca="false">IFERROR(('WB GDP current US$ old'!F127/1000000000)/'WB GDP constant US$ old'!F127,"")</f>
        <v>0</v>
      </c>
      <c r="G127" s="65" t="n">
        <f aca="false">IFERROR(('WB GDP current US$ old'!G127/1000000000)/'WB GDP constant US$ old'!G127,"")</f>
        <v>0</v>
      </c>
      <c r="H127" s="65" t="n">
        <f aca="false">IFERROR(('WB GDP current US$ old'!H127/1000000000)/'WB GDP constant US$ old'!H127,"")</f>
        <v>0</v>
      </c>
      <c r="I127" s="65" t="n">
        <f aca="false">IFERROR(('WB GDP current US$ old'!I127/1000000000)/'WB GDP constant US$ old'!I127,"")</f>
        <v>0</v>
      </c>
      <c r="J127" s="65" t="n">
        <f aca="false">IFERROR(('WB GDP current US$ old'!J127/1000000000)/'WB GDP constant US$ old'!J127,"")</f>
        <v>0</v>
      </c>
      <c r="K127" s="65" t="n">
        <f aca="false">IFERROR(('WB GDP current US$ old'!K127/1000000000)/'WB GDP constant US$ old'!K127,"")</f>
        <v>0</v>
      </c>
      <c r="L127" s="65" t="n">
        <f aca="false">IFERROR(('WB GDP current US$ old'!L127/1000000000)/'WB GDP constant US$ old'!L127,"")</f>
        <v>0</v>
      </c>
      <c r="M127" s="65" t="n">
        <f aca="false">IFERROR(('WB GDP current US$ old'!M127/1000000000)/'WB GDP constant US$ old'!M127,"")</f>
        <v>0</v>
      </c>
      <c r="N127" s="65" t="n">
        <f aca="false">IFERROR(('WB GDP current US$ old'!N127/1000000000)/'WB GDP constant US$ old'!N127,"")</f>
        <v>0</v>
      </c>
      <c r="O127" s="65" t="n">
        <f aca="false">IFERROR(('WB GDP current US$ old'!O127/1000000000)/'WB GDP constant US$ old'!O127,"")</f>
        <v>0.126292212364931</v>
      </c>
      <c r="P127" s="65" t="n">
        <f aca="false">IFERROR(('WB GDP current US$ old'!P127/1000000000)/'WB GDP constant US$ old'!P127,"")</f>
        <v>0.138143246445476</v>
      </c>
      <c r="Q127" s="65" t="n">
        <f aca="false">IFERROR(('WB GDP current US$ old'!Q127/1000000000)/'WB GDP constant US$ old'!Q127,"")</f>
        <v>0.152763773469577</v>
      </c>
      <c r="R127" s="65" t="n">
        <f aca="false">IFERROR(('WB GDP current US$ old'!R127/1000000000)/'WB GDP constant US$ old'!R127,"")</f>
        <v>0.211574584524075</v>
      </c>
      <c r="S127" s="65" t="n">
        <f aca="false">IFERROR(('WB GDP current US$ old'!S127/1000000000)/'WB GDP constant US$ old'!S127,"")</f>
        <v>0.393230079585054</v>
      </c>
      <c r="T127" s="65" t="n">
        <f aca="false">IFERROR(('WB GDP current US$ old'!T127/1000000000)/'WB GDP constant US$ old'!T127,"")</f>
        <v>0.24009389883342</v>
      </c>
      <c r="U127" s="65" t="n">
        <f aca="false">IFERROR(('WB GDP current US$ old'!U127/1000000000)/'WB GDP constant US$ old'!U127,"")</f>
        <v>0.244690318319324</v>
      </c>
      <c r="V127" s="65" t="n">
        <f aca="false">IFERROR(('WB GDP current US$ old'!V127/1000000000)/'WB GDP constant US$ old'!V127,"")</f>
        <v>0.241786712634927</v>
      </c>
      <c r="W127" s="65" t="n">
        <f aca="false">IFERROR(('WB GDP current US$ old'!W127/1000000000)/'WB GDP constant US$ old'!W127,"")</f>
        <v>0.279151320719887</v>
      </c>
      <c r="X127" s="65" t="n">
        <f aca="false">IFERROR(('WB GDP current US$ old'!X127/1000000000)/'WB GDP constant US$ old'!X127,"")</f>
        <v>0.29764190709303</v>
      </c>
      <c r="Y127" s="65" t="n">
        <f aca="false">IFERROR(('WB GDP current US$ old'!Y127/1000000000)/'WB GDP constant US$ old'!Y127,"")</f>
        <v>0.323830816602705</v>
      </c>
      <c r="Z127" s="65" t="n">
        <f aca="false">IFERROR(('WB GDP current US$ old'!Z127/1000000000)/'WB GDP constant US$ old'!Z127,"")</f>
        <v>0.357862029948906</v>
      </c>
      <c r="AA127" s="65" t="n">
        <f aca="false">IFERROR(('WB GDP current US$ old'!AA127/1000000000)/'WB GDP constant US$ old'!AA127,"")</f>
        <v>0.328499847854752</v>
      </c>
      <c r="AB127" s="65" t="n">
        <f aca="false">IFERROR(('WB GDP current US$ old'!AB127/1000000000)/'WB GDP constant US$ old'!AB127,"")</f>
        <v>0.308832279860506</v>
      </c>
      <c r="AC127" s="65" t="n">
        <f aca="false">IFERROR(('WB GDP current US$ old'!AC127/1000000000)/'WB GDP constant US$ old'!AC127,"")</f>
        <v>0.321113258176663</v>
      </c>
      <c r="AD127" s="65" t="n">
        <f aca="false">IFERROR(('WB GDP current US$ old'!AD127/1000000000)/'WB GDP constant US$ old'!AD127,"")</f>
        <v>0.268706290376481</v>
      </c>
      <c r="AE127" s="65" t="n">
        <f aca="false">IFERROR(('WB GDP current US$ old'!AE127/1000000000)/'WB GDP constant US$ old'!AE127,"")</f>
        <v>0.270611631016043</v>
      </c>
      <c r="AF127" s="65" t="n">
        <f aca="false">IFERROR(('WB GDP current US$ old'!AF127/1000000000)/'WB GDP constant US$ old'!AF127,"")</f>
        <v>0.31206407243865</v>
      </c>
      <c r="AG127" s="65" t="n">
        <f aca="false">IFERROR(('WB GDP current US$ old'!AG127/1000000000)/'WB GDP constant US$ old'!AG127,"")</f>
        <v>0.36547506337483</v>
      </c>
      <c r="AH127" s="65" t="n">
        <f aca="false">IFERROR(('WB GDP current US$ old'!AH127/1000000000)/'WB GDP constant US$ old'!AH127,"")</f>
        <v>0.361884837274546</v>
      </c>
      <c r="AI127" s="65" t="n">
        <f aca="false">IFERROR(('WB GDP current US$ old'!AI127/1000000000)/'WB GDP constant US$ old'!AI127,"")</f>
        <v>0.353427512951452</v>
      </c>
      <c r="AJ127" s="65" t="n">
        <f aca="false">IFERROR(('WB GDP current US$ old'!AJ127/1000000000)/'WB GDP constant US$ old'!AJ127,"")</f>
        <v>0.421837974844417</v>
      </c>
      <c r="AK127" s="65" t="n">
        <f aca="false">IFERROR(('WB GDP current US$ old'!AK127/1000000000)/'WB GDP constant US$ old'!AK127,"")</f>
        <v>0.420130329407858</v>
      </c>
      <c r="AL127" s="65" t="n">
        <f aca="false">IFERROR(('WB GDP current US$ old'!AL127/1000000000)/'WB GDP constant US$ old'!AL127,"")</f>
        <v>0.409368669016165</v>
      </c>
      <c r="AM127" s="65" t="n">
        <f aca="false">IFERROR(('WB GDP current US$ old'!AM127/1000000000)/'WB GDP constant US$ old'!AM127,"")</f>
        <v>0.470299717348904</v>
      </c>
      <c r="AN127" s="65" t="n">
        <f aca="false">IFERROR(('WB GDP current US$ old'!AN127/1000000000)/'WB GDP constant US$ old'!AN127,"")</f>
        <v>0.483211983767009</v>
      </c>
      <c r="AO127" s="65" t="n">
        <f aca="false">IFERROR(('WB GDP current US$ old'!AO127/1000000000)/'WB GDP constant US$ old'!AO127,"")</f>
        <v>0.560994845058299</v>
      </c>
      <c r="AP127" s="65" t="n">
        <f aca="false">IFERROR(('WB GDP current US$ old'!AP127/1000000000)/'WB GDP constant US$ old'!AP127,"")</f>
        <v>0.560277367826804</v>
      </c>
      <c r="AQ127" s="65" t="n">
        <f aca="false">IFERROR(('WB GDP current US$ old'!AQ127/1000000000)/'WB GDP constant US$ old'!AQ127,"")</f>
        <v>0.508650584244252</v>
      </c>
      <c r="AR127" s="65" t="n">
        <f aca="false">IFERROR(('WB GDP current US$ old'!AR127/1000000000)/'WB GDP constant US$ old'!AR127,"")</f>
        <v>0.545833480342742</v>
      </c>
      <c r="AS127" s="65" t="n">
        <f aca="false">IFERROR(('WB GDP current US$ old'!AS127/1000000000)/'WB GDP constant US$ old'!AS127,"")</f>
        <v>0.500493450220997</v>
      </c>
      <c r="AT127" s="65" t="n">
        <f aca="false">IFERROR(('WB GDP current US$ old'!AT127/1000000000)/'WB GDP constant US$ old'!AT127,"")</f>
        <v>0.476597082087236</v>
      </c>
      <c r="AU127" s="65" t="n">
        <f aca="false">IFERROR(('WB GDP current US$ old'!AU127/1000000000)/'WB GDP constant US$ old'!AU127,"")</f>
        <v>0.525392969839435</v>
      </c>
      <c r="AV127" s="65" t="n">
        <f aca="false">IFERROR(('WB GDP current US$ old'!AV127/1000000000)/'WB GDP constant US$ old'!AV127,"")</f>
        <v>0.643726165763505</v>
      </c>
      <c r="AW127" s="65" t="n">
        <f aca="false">IFERROR(('WB GDP current US$ old'!AW127/1000000000)/'WB GDP constant US$ old'!AW127,"")</f>
        <v>0.742396497826382</v>
      </c>
      <c r="AX127" s="65" t="n">
        <f aca="false">IFERROR(('WB GDP current US$ old'!AX127/1000000000)/'WB GDP constant US$ old'!AX127,"")</f>
        <v>0.774860773518009</v>
      </c>
      <c r="AY127" s="65" t="n">
        <f aca="false">IFERROR(('WB GDP current US$ old'!AY127/1000000000)/'WB GDP constant US$ old'!AY127,"")</f>
        <v>0.762114081325301</v>
      </c>
      <c r="AZ127" s="65" t="n">
        <f aca="false">IFERROR(('WB GDP current US$ old'!AZ127/1000000000)/'WB GDP constant US$ old'!AZ127,"")</f>
        <v>0.898938968362623</v>
      </c>
      <c r="BA127" s="65" t="n">
        <f aca="false">IFERROR(('WB GDP current US$ old'!BA127/1000000000)/'WB GDP constant US$ old'!BA127,"")</f>
        <v>0.976071050020102</v>
      </c>
      <c r="BB127" s="65" t="n">
        <f aca="false">IFERROR(('WB GDP current US$ old'!BB127/1000000000)/'WB GDP constant US$ old'!BB127,"")</f>
        <v>0.909101734078511</v>
      </c>
      <c r="BC127" s="65" t="n">
        <f aca="false">IFERROR(('WB GDP current US$ old'!BC127/1000000000)/'WB GDP constant US$ old'!BC127,"")</f>
        <v>1.08180945076918</v>
      </c>
      <c r="BD127" s="65" t="n">
        <f aca="false">IFERROR(('WB GDP current US$ old'!BD127/1000000000)/'WB GDP constant US$ old'!BD127,"")</f>
        <v>1.23932772055232</v>
      </c>
      <c r="BE127" s="65" t="n">
        <f aca="false">IFERROR(('WB GDP current US$ old'!BE127/1000000000)/'WB GDP constant US$ old'!BE127,"")</f>
        <v>1.23915825352035</v>
      </c>
      <c r="BF127" s="65" t="n">
        <f aca="false">IFERROR(('WB GDP current US$ old'!BF127/1000000000)/'WB GDP constant US$ old'!BF127,"")</f>
        <v>1.1569834443924</v>
      </c>
      <c r="BG127" s="65" t="n">
        <f aca="false">IFERROR(('WB GDP current US$ old'!BG127/1000000000)/'WB GDP constant US$ old'!BG127,"")</f>
        <v>1.13106018416308</v>
      </c>
      <c r="BH127" s="65" t="n">
        <f aca="false">IFERROR(('WB GDP current US$ old'!BH127/1000000000)/'WB GDP constant US$ old'!BH127,"")</f>
        <v>0.975515874341137</v>
      </c>
      <c r="BI127" s="65" t="n">
        <f aca="false">IFERROR(('WB GDP current US$ old'!BI127/1000000000)/'WB GDP constant US$ old'!BI127,"")</f>
        <v>0.966967175369854</v>
      </c>
      <c r="BJ127" s="65" t="n">
        <f aca="false">IFERROR(('WB GDP current US$ old'!BJ127/1000000000)/'WB GDP constant US$ old'!BJ127,"")</f>
        <v>1.00650993613309</v>
      </c>
      <c r="BK127" s="65" t="n">
        <f aca="false">IFERROR(('WB GDP current US$ old'!BK127/1000000000)/'WB GDP constant US$ old'!BK127,"")</f>
        <v>1.03345598854549</v>
      </c>
      <c r="BL127" s="65" t="n">
        <f aca="false">IFERROR(('WB GDP current US$ old'!BL127/1000000000)/'WB GDP constant US$ old'!BL127,"")</f>
        <v>1</v>
      </c>
    </row>
    <row r="128" customFormat="false" ht="15" hidden="false" customHeight="false" outlineLevel="0" collapsed="false">
      <c r="A128" s="0" t="s">
        <v>176</v>
      </c>
      <c r="B128" s="0" t="s">
        <v>409</v>
      </c>
      <c r="C128" s="0" t="s">
        <v>1057</v>
      </c>
      <c r="D128" s="0" t="s">
        <v>1058</v>
      </c>
      <c r="E128" s="65" t="n">
        <f aca="false">IFERROR(('WB GDP current US$ old'!E128/1000000000)/'WB GDP constant US$ old'!E128,"")</f>
        <v>0.05676751432399</v>
      </c>
      <c r="F128" s="65" t="n">
        <f aca="false">IFERROR(('WB GDP current US$ old'!F128/1000000000)/'WB GDP constant US$ old'!F128,"")</f>
        <v>0.0573030569119522</v>
      </c>
      <c r="G128" s="65" t="n">
        <f aca="false">IFERROR(('WB GDP current US$ old'!G128/1000000000)/'WB GDP constant US$ old'!G128,"")</f>
        <v>0.0575708282059333</v>
      </c>
      <c r="H128" s="65" t="n">
        <f aca="false">IFERROR(('WB GDP current US$ old'!H128/1000000000)/'WB GDP constant US$ old'!H128,"")</f>
        <v>0.0589096846758387</v>
      </c>
      <c r="I128" s="65" t="n">
        <f aca="false">IFERROR(('WB GDP current US$ old'!I128/1000000000)/'WB GDP constant US$ old'!I128,"")</f>
        <v>0.0615873976156496</v>
      </c>
      <c r="J128" s="65" t="n">
        <f aca="false">IFERROR(('WB GDP current US$ old'!J128/1000000000)/'WB GDP constant US$ old'!J128,"")</f>
        <v>0.0624016316921373</v>
      </c>
      <c r="K128" s="65" t="n">
        <f aca="false">IFERROR(('WB GDP current US$ old'!K128/1000000000)/'WB GDP constant US$ old'!K128,"")</f>
        <v>0.0664189041186698</v>
      </c>
      <c r="L128" s="65" t="n">
        <f aca="false">IFERROR(('WB GDP current US$ old'!L128/1000000000)/'WB GDP constant US$ old'!L128,"")</f>
        <v>0.0768540846397125</v>
      </c>
      <c r="M128" s="65" t="n">
        <f aca="false">IFERROR(('WB GDP current US$ old'!M128/1000000000)/'WB GDP constant US$ old'!M128,"")</f>
        <v>0.067019888073679</v>
      </c>
      <c r="N128" s="65" t="n">
        <f aca="false">IFERROR(('WB GDP current US$ old'!N128/1000000000)/'WB GDP constant US$ old'!N128,"")</f>
        <v>0.0727578921895762</v>
      </c>
      <c r="O128" s="65" t="n">
        <f aca="false">IFERROR(('WB GDP current US$ old'!O128/1000000000)/'WB GDP constant US$ old'!O128,"")</f>
        <v>0.0748235736712992</v>
      </c>
      <c r="P128" s="65" t="n">
        <f aca="false">IFERROR(('WB GDP current US$ old'!P128/1000000000)/'WB GDP constant US$ old'!P128,"")</f>
        <v>0.0900855007242275</v>
      </c>
      <c r="Q128" s="65" t="n">
        <f aca="false">IFERROR(('WB GDP current US$ old'!Q128/1000000000)/'WB GDP constant US$ old'!Q128,"")</f>
        <v>0.105326110930724</v>
      </c>
      <c r="R128" s="65" t="n">
        <f aca="false">IFERROR(('WB GDP current US$ old'!R128/1000000000)/'WB GDP constant US$ old'!R128,"")</f>
        <v>0.111069482427167</v>
      </c>
      <c r="S128" s="65" t="n">
        <f aca="false">IFERROR(('WB GDP current US$ old'!S128/1000000000)/'WB GDP constant US$ old'!S128,"")</f>
        <v>0.144665900165045</v>
      </c>
      <c r="T128" s="65" t="n">
        <f aca="false">IFERROR(('WB GDP current US$ old'!T128/1000000000)/'WB GDP constant US$ old'!T128,"")</f>
        <v>0.153154469305421</v>
      </c>
      <c r="U128" s="65" t="n">
        <f aca="false">IFERROR(('WB GDP current US$ old'!U128/1000000000)/'WB GDP constant US$ old'!U128,"")</f>
        <v>0.13815095186879</v>
      </c>
      <c r="V128" s="65" t="n">
        <f aca="false">IFERROR(('WB GDP current US$ old'!V128/1000000000)/'WB GDP constant US$ old'!V128,"")</f>
        <v>0.204255945032263</v>
      </c>
      <c r="W128" s="65" t="n">
        <f aca="false">IFERROR(('WB GDP current US$ old'!W128/1000000000)/'WB GDP constant US$ old'!W128,"")</f>
        <v>0.218380469011966</v>
      </c>
      <c r="X128" s="65" t="n">
        <f aca="false">IFERROR(('WB GDP current US$ old'!X128/1000000000)/'WB GDP constant US$ old'!X128,"")</f>
        <v>0.241584542079175</v>
      </c>
      <c r="Y128" s="65" t="n">
        <f aca="false">IFERROR(('WB GDP current US$ old'!Y128/1000000000)/'WB GDP constant US$ old'!Y128,"")</f>
        <v>0.259198935088016</v>
      </c>
      <c r="Z128" s="65" t="n">
        <f aca="false">IFERROR(('WB GDP current US$ old'!Z128/1000000000)/'WB GDP constant US$ old'!Z128,"")</f>
        <v>0.301594350989664</v>
      </c>
      <c r="AA128" s="65" t="n">
        <f aca="false">IFERROR(('WB GDP current US$ old'!AA128/1000000000)/'WB GDP constant US$ old'!AA128,"")</f>
        <v>0.318986780540064</v>
      </c>
      <c r="AB128" s="65" t="n">
        <f aca="false">IFERROR(('WB GDP current US$ old'!AB128/1000000000)/'WB GDP constant US$ old'!AB128,"")</f>
        <v>0.318367477395576</v>
      </c>
      <c r="AC128" s="65" t="n">
        <f aca="false">IFERROR(('WB GDP current US$ old'!AC128/1000000000)/'WB GDP constant US$ old'!AC128,"")</f>
        <v>0.331925209015068</v>
      </c>
      <c r="AD128" s="65" t="n">
        <f aca="false">IFERROR(('WB GDP current US$ old'!AD128/1000000000)/'WB GDP constant US$ old'!AD128,"")</f>
        <v>0.344245972747889</v>
      </c>
      <c r="AE128" s="65" t="n">
        <f aca="false">IFERROR(('WB GDP current US$ old'!AE128/1000000000)/'WB GDP constant US$ old'!AE128,"")</f>
        <v>0.365578097666535</v>
      </c>
      <c r="AF128" s="65" t="n">
        <f aca="false">IFERROR(('WB GDP current US$ old'!AF128/1000000000)/'WB GDP constant US$ old'!AF128,"")</f>
        <v>0.387901086470992</v>
      </c>
      <c r="AG128" s="65" t="n">
        <f aca="false">IFERROR(('WB GDP current US$ old'!AG128/1000000000)/'WB GDP constant US$ old'!AG128,"")</f>
        <v>0.415096541539882</v>
      </c>
      <c r="AH128" s="65" t="n">
        <f aca="false">IFERROR(('WB GDP current US$ old'!AH128/1000000000)/'WB GDP constant US$ old'!AH128,"")</f>
        <v>0.438711120616599</v>
      </c>
      <c r="AI128" s="65" t="n">
        <f aca="false">IFERROR(('WB GDP current US$ old'!AI128/1000000000)/'WB GDP constant US$ old'!AI128,"")</f>
        <v>0.472066442682515</v>
      </c>
      <c r="AJ128" s="65" t="n">
        <f aca="false">IFERROR(('WB GDP current US$ old'!AJ128/1000000000)/'WB GDP constant US$ old'!AJ128,"")</f>
        <v>0.488301840416942</v>
      </c>
      <c r="AK128" s="65" t="n">
        <f aca="false">IFERROR(('WB GDP current US$ old'!AK128/1000000000)/'WB GDP constant US$ old'!AK128,"")</f>
        <v>0.514168725022609</v>
      </c>
      <c r="AL128" s="65" t="n">
        <f aca="false">IFERROR(('WB GDP current US$ old'!AL128/1000000000)/'WB GDP constant US$ old'!AL128,"")</f>
        <v>0.524405054621585</v>
      </c>
      <c r="AM128" s="65" t="n">
        <f aca="false">IFERROR(('WB GDP current US$ old'!AM128/1000000000)/'WB GDP constant US$ old'!AM128,"")</f>
        <v>0.557296356451151</v>
      </c>
      <c r="AN128" s="65" t="n">
        <f aca="false">IFERROR(('WB GDP current US$ old'!AN128/1000000000)/'WB GDP constant US$ old'!AN128,"")</f>
        <v>0.561662809319169</v>
      </c>
      <c r="AO128" s="65" t="n">
        <f aca="false">IFERROR(('WB GDP current US$ old'!AO128/1000000000)/'WB GDP constant US$ old'!AO128,"")</f>
        <v>0.565290117141156</v>
      </c>
      <c r="AP128" s="65" t="n">
        <f aca="false">IFERROR(('WB GDP current US$ old'!AP128/1000000000)/'WB GDP constant US$ old'!AP128,"")</f>
        <v>0.593668669722927</v>
      </c>
      <c r="AQ128" s="65" t="n">
        <f aca="false">IFERROR(('WB GDP current US$ old'!AQ128/1000000000)/'WB GDP constant US$ old'!AQ128,"")</f>
        <v>0.610292470490297</v>
      </c>
      <c r="AR128" s="65" t="n">
        <f aca="false">IFERROR(('WB GDP current US$ old'!AR128/1000000000)/'WB GDP constant US$ old'!AR128,"")</f>
        <v>0.627258730524031</v>
      </c>
      <c r="AS128" s="65" t="n">
        <f aca="false">IFERROR(('WB GDP current US$ old'!AS128/1000000000)/'WB GDP constant US$ old'!AS128,"")</f>
        <v>0.591186546542577</v>
      </c>
      <c r="AT128" s="65" t="n">
        <f aca="false">IFERROR(('WB GDP current US$ old'!AT128/1000000000)/'WB GDP constant US$ old'!AT128,"")</f>
        <v>0.610888167638817</v>
      </c>
      <c r="AU128" s="65" t="n">
        <f aca="false">IFERROR(('WB GDP current US$ old'!AU128/1000000000)/'WB GDP constant US$ old'!AU128,"")</f>
        <v>0.632122767747574</v>
      </c>
      <c r="AV128" s="65" t="n">
        <f aca="false">IFERROR(('WB GDP current US$ old'!AV128/1000000000)/'WB GDP constant US$ old'!AV128,"")</f>
        <v>0.642675368212475</v>
      </c>
      <c r="AW128" s="65" t="n">
        <f aca="false">IFERROR(('WB GDP current US$ old'!AW128/1000000000)/'WB GDP constant US$ old'!AW128,"")</f>
        <v>0.666681288650447</v>
      </c>
      <c r="AX128" s="65" t="n">
        <f aca="false">IFERROR(('WB GDP current US$ old'!AX128/1000000000)/'WB GDP constant US$ old'!AX128,"")</f>
        <v>0.655855946018601</v>
      </c>
      <c r="AY128" s="65" t="n">
        <f aca="false">IFERROR(('WB GDP current US$ old'!AY128/1000000000)/'WB GDP constant US$ old'!AY128,"")</f>
        <v>0.748779784510647</v>
      </c>
      <c r="AZ128" s="65" t="n">
        <f aca="false">IFERROR(('WB GDP current US$ old'!AZ128/1000000000)/'WB GDP constant US$ old'!AZ128,"")</f>
        <v>0.796139990378683</v>
      </c>
      <c r="BA128" s="65" t="n">
        <f aca="false">IFERROR(('WB GDP current US$ old'!BA128/1000000000)/'WB GDP constant US$ old'!BA128,"")</f>
        <v>0.81763893616534</v>
      </c>
      <c r="BB128" s="65" t="n">
        <f aca="false">IFERROR(('WB GDP current US$ old'!BB128/1000000000)/'WB GDP constant US$ old'!BB128,"")</f>
        <v>0.84830928468369</v>
      </c>
      <c r="BC128" s="65" t="n">
        <f aca="false">IFERROR(('WB GDP current US$ old'!BC128/1000000000)/'WB GDP constant US$ old'!BC128,"")</f>
        <v>0.867555889783977</v>
      </c>
      <c r="BD128" s="65" t="n">
        <f aca="false">IFERROR(('WB GDP current US$ old'!BD128/1000000000)/'WB GDP constant US$ old'!BD128,"")</f>
        <v>0.916522064035415</v>
      </c>
      <c r="BE128" s="65" t="n">
        <f aca="false">IFERROR(('WB GDP current US$ old'!BE128/1000000000)/'WB GDP constant US$ old'!BE128,"")</f>
        <v>0.917525468571976</v>
      </c>
      <c r="BF128" s="65" t="n">
        <f aca="false">IFERROR(('WB GDP current US$ old'!BF128/1000000000)/'WB GDP constant US$ old'!BF128,"")</f>
        <v>0.913465329252289</v>
      </c>
      <c r="BG128" s="65" t="n">
        <f aca="false">IFERROR(('WB GDP current US$ old'!BG128/1000000000)/'WB GDP constant US$ old'!BG128,"")</f>
        <v>0.938042439644245</v>
      </c>
      <c r="BH128" s="65" t="n">
        <f aca="false">IFERROR(('WB GDP current US$ old'!BH128/1000000000)/'WB GDP constant US$ old'!BH128,"")</f>
        <v>0.935119342476591</v>
      </c>
      <c r="BI128" s="65" t="n">
        <f aca="false">IFERROR(('WB GDP current US$ old'!BI128/1000000000)/'WB GDP constant US$ old'!BI128,"")</f>
        <v>0.956712345939625</v>
      </c>
      <c r="BJ128" s="65" t="n">
        <f aca="false">IFERROR(('WB GDP current US$ old'!BJ128/1000000000)/'WB GDP constant US$ old'!BJ128,"")</f>
        <v>1.001917802103</v>
      </c>
      <c r="BK128" s="65" t="n">
        <f aca="false">IFERROR(('WB GDP current US$ old'!BK128/1000000000)/'WB GDP constant US$ old'!BK128,"")</f>
        <v>0.987005377220924</v>
      </c>
      <c r="BL128" s="65" t="n">
        <f aca="false">IFERROR(('WB GDP current US$ old'!BL128/1000000000)/'WB GDP constant US$ old'!BL128,"")</f>
        <v>1</v>
      </c>
    </row>
    <row r="129" customFormat="false" ht="15" hidden="false" customHeight="false" outlineLevel="0" collapsed="false">
      <c r="A129" s="0" t="s">
        <v>750</v>
      </c>
      <c r="B129" s="0" t="s">
        <v>335</v>
      </c>
      <c r="C129" s="0" t="s">
        <v>1057</v>
      </c>
      <c r="D129" s="0" t="s">
        <v>1058</v>
      </c>
      <c r="E129" s="65" t="n">
        <f aca="false">IFERROR(('WB GDP current US$ old'!E129/1000000000)/'WB GDP constant US$ old'!E129,"")</f>
        <v>0.15288065308015</v>
      </c>
      <c r="F129" s="65" t="n">
        <f aca="false">IFERROR(('WB GDP current US$ old'!F129/1000000000)/'WB GDP constant US$ old'!F129,"")</f>
        <v>0.0873190209621396</v>
      </c>
      <c r="G129" s="65" t="n">
        <f aca="false">IFERROR(('WB GDP current US$ old'!G129/1000000000)/'WB GDP constant US$ old'!G129,"")</f>
        <v>0.097838405227349</v>
      </c>
      <c r="H129" s="65" t="n">
        <f aca="false">IFERROR(('WB GDP current US$ old'!H129/1000000000)/'WB GDP constant US$ old'!H129,"")</f>
        <v>0.127194477858989</v>
      </c>
      <c r="I129" s="65" t="n">
        <f aca="false">IFERROR(('WB GDP current US$ old'!I129/1000000000)/'WB GDP constant US$ old'!I129,"")</f>
        <v>0.100753544156387</v>
      </c>
      <c r="J129" s="65" t="n">
        <f aca="false">IFERROR(('WB GDP current US$ old'!J129/1000000000)/'WB GDP constant US$ old'!J129,"")</f>
        <v>0.0847058948772108</v>
      </c>
      <c r="K129" s="65" t="n">
        <f aca="false">IFERROR(('WB GDP current US$ old'!K129/1000000000)/'WB GDP constant US$ old'!K129,"")</f>
        <v>0.0952182888152445</v>
      </c>
      <c r="L129" s="65" t="n">
        <f aca="false">IFERROR(('WB GDP current US$ old'!L129/1000000000)/'WB GDP constant US$ old'!L129,"")</f>
        <v>0.107888531390834</v>
      </c>
      <c r="M129" s="65" t="n">
        <f aca="false">IFERROR(('WB GDP current US$ old'!M129/1000000000)/'WB GDP constant US$ old'!M129,"")</f>
        <v>0.120140784187039</v>
      </c>
      <c r="N129" s="65" t="n">
        <f aca="false">IFERROR(('WB GDP current US$ old'!N129/1000000000)/'WB GDP constant US$ old'!N129,"")</f>
        <v>0.131592953745152</v>
      </c>
      <c r="O129" s="65" t="n">
        <f aca="false">IFERROR(('WB GDP current US$ old'!O129/1000000000)/'WB GDP constant US$ old'!O129,"")</f>
        <v>0.14022829123035</v>
      </c>
      <c r="P129" s="65" t="n">
        <f aca="false">IFERROR(('WB GDP current US$ old'!P129/1000000000)/'WB GDP constant US$ old'!P129,"")</f>
        <v>0.139507767152737</v>
      </c>
      <c r="Q129" s="65" t="n">
        <f aca="false">IFERROR(('WB GDP current US$ old'!Q129/1000000000)/'WB GDP constant US$ old'!Q129,"")</f>
        <v>0.142718289648372</v>
      </c>
      <c r="R129" s="65" t="n">
        <f aca="false">IFERROR(('WB GDP current US$ old'!R129/1000000000)/'WB GDP constant US$ old'!R129,"")</f>
        <v>0.158680645947149</v>
      </c>
      <c r="S129" s="65" t="n">
        <f aca="false">IFERROR(('WB GDP current US$ old'!S129/1000000000)/'WB GDP constant US$ old'!S129,"")</f>
        <v>0.204078633379368</v>
      </c>
      <c r="T129" s="65" t="n">
        <f aca="false">IFERROR(('WB GDP current US$ old'!T129/1000000000)/'WB GDP constant US$ old'!T129,"")</f>
        <v>0.210933678846195</v>
      </c>
      <c r="U129" s="65" t="n">
        <f aca="false">IFERROR(('WB GDP current US$ old'!U129/1000000000)/'WB GDP constant US$ old'!U129,"")</f>
        <v>0.255729519303411</v>
      </c>
      <c r="V129" s="65" t="n">
        <f aca="false">IFERROR(('WB GDP current US$ old'!V129/1000000000)/'WB GDP constant US$ old'!V129,"")</f>
        <v>0.29269240022587</v>
      </c>
      <c r="W129" s="65" t="n">
        <f aca="false">IFERROR(('WB GDP current US$ old'!W129/1000000000)/'WB GDP constant US$ old'!W129,"")</f>
        <v>0.356603918139345</v>
      </c>
      <c r="X129" s="65" t="n">
        <f aca="false">IFERROR(('WB GDP current US$ old'!X129/1000000000)/'WB GDP constant US$ old'!X129,"")</f>
        <v>0.422699457611241</v>
      </c>
      <c r="Y129" s="65" t="n">
        <f aca="false">IFERROR(('WB GDP current US$ old'!Y129/1000000000)/'WB GDP constant US$ old'!Y129,"")</f>
        <v>0.419832996882336</v>
      </c>
      <c r="Z129" s="65" t="n">
        <f aca="false">IFERROR(('WB GDP current US$ old'!Z129/1000000000)/'WB GDP constant US$ old'!Z129,"")</f>
        <v>0.436568260242344</v>
      </c>
      <c r="AA129" s="65" t="n">
        <f aca="false">IFERROR(('WB GDP current US$ old'!AA129/1000000000)/'WB GDP constant US$ old'!AA129,"")</f>
        <v>0.43294527813098</v>
      </c>
      <c r="AB129" s="65" t="n">
        <f aca="false">IFERROR(('WB GDP current US$ old'!AB129/1000000000)/'WB GDP constant US$ old'!AB129,"")</f>
        <v>0.427682485103174</v>
      </c>
      <c r="AC129" s="65" t="n">
        <f aca="false">IFERROR(('WB GDP current US$ old'!AC129/1000000000)/'WB GDP constant US$ old'!AC129,"")</f>
        <v>0.429841240291365</v>
      </c>
      <c r="AD129" s="65" t="n">
        <f aca="false">IFERROR(('WB GDP current US$ old'!AD129/1000000000)/'WB GDP constant US$ old'!AD129,"")</f>
        <v>0.414071771479502</v>
      </c>
      <c r="AE129" s="65" t="n">
        <f aca="false">IFERROR(('WB GDP current US$ old'!AE129/1000000000)/'WB GDP constant US$ old'!AE129,"")</f>
        <v>0.429003374963158</v>
      </c>
      <c r="AF129" s="65" t="n">
        <f aca="false">IFERROR(('WB GDP current US$ old'!AF129/1000000000)/'WB GDP constant US$ old'!AF129,"")</f>
        <v>0.48192083188897</v>
      </c>
      <c r="AG129" s="65" t="n">
        <f aca="false">IFERROR(('WB GDP current US$ old'!AG129/1000000000)/'WB GDP constant US$ old'!AG129,"")</f>
        <v>0.580545180873761</v>
      </c>
      <c r="AH129" s="65" t="n">
        <f aca="false">IFERROR(('WB GDP current US$ old'!AH129/1000000000)/'WB GDP constant US$ old'!AH129,"")</f>
        <v>0.670787573748466</v>
      </c>
      <c r="AI129" s="65" t="n">
        <f aca="false">IFERROR(('WB GDP current US$ old'!AI129/1000000000)/'WB GDP constant US$ old'!AI129,"")</f>
        <v>0.700578838199736</v>
      </c>
      <c r="AJ129" s="65" t="n">
        <f aca="false">IFERROR(('WB GDP current US$ old'!AJ129/1000000000)/'WB GDP constant US$ old'!AJ129,"")</f>
        <v>0.737937862348516</v>
      </c>
      <c r="AK129" s="65" t="n">
        <f aca="false">IFERROR(('WB GDP current US$ old'!AK129/1000000000)/'WB GDP constant US$ old'!AK129,"")</f>
        <v>0.747144668627344</v>
      </c>
      <c r="AL129" s="65" t="n">
        <f aca="false">IFERROR(('WB GDP current US$ old'!AL129/1000000000)/'WB GDP constant US$ old'!AL129,"")</f>
        <v>0.772096279498529</v>
      </c>
      <c r="AM129" s="65" t="n">
        <f aca="false">IFERROR(('WB GDP current US$ old'!AM129/1000000000)/'WB GDP constant US$ old'!AM129,"")</f>
        <v>0.83428057790085</v>
      </c>
      <c r="AN129" s="65" t="n">
        <f aca="false">IFERROR(('WB GDP current US$ old'!AN129/1000000000)/'WB GDP constant US$ old'!AN129,"")</f>
        <v>0.930139327194039</v>
      </c>
      <c r="AO129" s="65" t="n">
        <f aca="false">IFERROR(('WB GDP current US$ old'!AO129/1000000000)/'WB GDP constant US$ old'!AO129,"")</f>
        <v>0.928433177125653</v>
      </c>
      <c r="AP129" s="65" t="n">
        <f aca="false">IFERROR(('WB GDP current US$ old'!AP129/1000000000)/'WB GDP constant US$ old'!AP129,"")</f>
        <v>0.816551979683262</v>
      </c>
      <c r="AQ129" s="65" t="n">
        <f aca="false">IFERROR(('WB GDP current US$ old'!AQ129/1000000000)/'WB GDP constant US$ old'!AQ129,"")</f>
        <v>0.579079880208994</v>
      </c>
      <c r="AR129" s="65" t="n">
        <f aca="false">IFERROR(('WB GDP current US$ old'!AR129/1000000000)/'WB GDP constant US$ old'!AR129,"")</f>
        <v>0.674252646324505</v>
      </c>
      <c r="AS129" s="65" t="n">
        <f aca="false">IFERROR(('WB GDP current US$ old'!AS129/1000000000)/'WB GDP constant US$ old'!AS129,"")</f>
        <v>0.715989196776646</v>
      </c>
      <c r="AT129" s="65" t="n">
        <f aca="false">IFERROR(('WB GDP current US$ old'!AT129/1000000000)/'WB GDP constant US$ old'!AT129,"")</f>
        <v>0.649054189183965</v>
      </c>
      <c r="AU129" s="65" t="n">
        <f aca="false">IFERROR(('WB GDP current US$ old'!AU129/1000000000)/'WB GDP constant US$ old'!AU129,"")</f>
        <v>0.690068521263335</v>
      </c>
      <c r="AV129" s="65" t="n">
        <f aca="false">IFERROR(('WB GDP current US$ old'!AV129/1000000000)/'WB GDP constant US$ old'!AV129,"")</f>
        <v>0.749509424085467</v>
      </c>
      <c r="AW129" s="65" t="n">
        <f aca="false">IFERROR(('WB GDP current US$ old'!AW129/1000000000)/'WB GDP constant US$ old'!AW129,"")</f>
        <v>0.804193361458418</v>
      </c>
      <c r="AX129" s="65" t="n">
        <f aca="false">IFERROR(('WB GDP current US$ old'!AX129/1000000000)/'WB GDP constant US$ old'!AX129,"")</f>
        <v>0.908734971522916</v>
      </c>
      <c r="AY129" s="65" t="n">
        <f aca="false">IFERROR(('WB GDP current US$ old'!AY129/1000000000)/'WB GDP constant US$ old'!AY129,"")</f>
        <v>0.972541608625018</v>
      </c>
      <c r="AZ129" s="65" t="n">
        <f aca="false">IFERROR(('WB GDP current US$ old'!AZ129/1000000000)/'WB GDP constant US$ old'!AZ129,"")</f>
        <v>1.02343828878164</v>
      </c>
      <c r="BA129" s="65" t="n">
        <f aca="false">IFERROR(('WB GDP current US$ old'!BA129/1000000000)/'WB GDP constant US$ old'!BA129,"")</f>
        <v>0.887364115988355</v>
      </c>
      <c r="BB129" s="65" t="n">
        <f aca="false">IFERROR(('WB GDP current US$ old'!BB129/1000000000)/'WB GDP constant US$ old'!BB129,"")</f>
        <v>0.793470455794855</v>
      </c>
      <c r="BC129" s="65" t="n">
        <f aca="false">IFERROR(('WB GDP current US$ old'!BC129/1000000000)/'WB GDP constant US$ old'!BC129,"")</f>
        <v>0.90042196527277</v>
      </c>
      <c r="BD129" s="65" t="n">
        <f aca="false">IFERROR(('WB GDP current US$ old'!BD129/1000000000)/'WB GDP constant US$ old'!BD129,"")</f>
        <v>0.951271046263361</v>
      </c>
      <c r="BE129" s="65" t="n">
        <f aca="false">IFERROR(('WB GDP current US$ old'!BE129/1000000000)/'WB GDP constant US$ old'!BE129,"")</f>
        <v>0.947635594401746</v>
      </c>
      <c r="BF129" s="65" t="n">
        <f aca="false">IFERROR(('WB GDP current US$ old'!BF129/1000000000)/'WB GDP constant US$ old'!BF129,"")</f>
        <v>0.984932876841483</v>
      </c>
      <c r="BG129" s="65" t="n">
        <f aca="false">IFERROR(('WB GDP current US$ old'!BG129/1000000000)/'WB GDP constant US$ old'!BG129,"")</f>
        <v>1.0334061796322</v>
      </c>
      <c r="BH129" s="65" t="n">
        <f aca="false">IFERROR(('WB GDP current US$ old'!BH129/1000000000)/'WB GDP constant US$ old'!BH129,"")</f>
        <v>0.992611391829906</v>
      </c>
      <c r="BI129" s="65" t="n">
        <f aca="false">IFERROR(('WB GDP current US$ old'!BI129/1000000000)/'WB GDP constant US$ old'!BI129,"")</f>
        <v>0.986785676133773</v>
      </c>
      <c r="BJ129" s="65" t="n">
        <f aca="false">IFERROR(('WB GDP current US$ old'!BJ129/1000000000)/'WB GDP constant US$ old'!BJ129,"")</f>
        <v>1.03549772879263</v>
      </c>
      <c r="BK129" s="65" t="n">
        <f aca="false">IFERROR(('WB GDP current US$ old'!BK129/1000000000)/'WB GDP constant US$ old'!BK129,"")</f>
        <v>1.06879170864453</v>
      </c>
      <c r="BL129" s="65" t="n">
        <f aca="false">IFERROR(('WB GDP current US$ old'!BL129/1000000000)/'WB GDP constant US$ old'!BL129,"")</f>
        <v>1</v>
      </c>
    </row>
    <row r="130" customFormat="false" ht="15" hidden="false" customHeight="false" outlineLevel="0" collapsed="false">
      <c r="A130" s="0" t="s">
        <v>104</v>
      </c>
      <c r="B130" s="0" t="s">
        <v>337</v>
      </c>
      <c r="C130" s="0" t="s">
        <v>1057</v>
      </c>
      <c r="D130" s="0" t="s">
        <v>1058</v>
      </c>
      <c r="E130" s="65" t="n">
        <f aca="false">IFERROR(('WB GDP current US$ old'!E130/1000000000)/'WB GDP constant US$ old'!E130,"")</f>
        <v>0</v>
      </c>
      <c r="F130" s="65" t="n">
        <f aca="false">IFERROR(('WB GDP current US$ old'!F130/1000000000)/'WB GDP constant US$ old'!F130,"")</f>
        <v>0</v>
      </c>
      <c r="G130" s="65" t="n">
        <f aca="false">IFERROR(('WB GDP current US$ old'!G130/1000000000)/'WB GDP constant US$ old'!G130,"")</f>
        <v>0</v>
      </c>
      <c r="H130" s="65" t="n">
        <f aca="false">IFERROR(('WB GDP current US$ old'!H130/1000000000)/'WB GDP constant US$ old'!H130,"")</f>
        <v>0</v>
      </c>
      <c r="I130" s="65" t="n">
        <f aca="false">IFERROR(('WB GDP current US$ old'!I130/1000000000)/'WB GDP constant US$ old'!I130,"")</f>
        <v>0</v>
      </c>
      <c r="J130" s="65" t="n">
        <f aca="false">IFERROR(('WB GDP current US$ old'!J130/1000000000)/'WB GDP constant US$ old'!J130,"")</f>
        <v>0.0486469477552871</v>
      </c>
      <c r="K130" s="65" t="n">
        <f aca="false">IFERROR(('WB GDP current US$ old'!K130/1000000000)/'WB GDP constant US$ old'!K130,"")</f>
        <v>0.0554666133284582</v>
      </c>
      <c r="L130" s="65" t="n">
        <f aca="false">IFERROR(('WB GDP current US$ old'!L130/1000000000)/'WB GDP constant US$ old'!L130,"")</f>
        <v>0.0566356988552875</v>
      </c>
      <c r="M130" s="65" t="n">
        <f aca="false">IFERROR(('WB GDP current US$ old'!M130/1000000000)/'WB GDP constant US$ old'!M130,"")</f>
        <v>0.0617666853341496</v>
      </c>
      <c r="N130" s="65" t="n">
        <f aca="false">IFERROR(('WB GDP current US$ old'!N130/1000000000)/'WB GDP constant US$ old'!N130,"")</f>
        <v>0.0642347547796781</v>
      </c>
      <c r="O130" s="65" t="n">
        <f aca="false">IFERROR(('WB GDP current US$ old'!O130/1000000000)/'WB GDP constant US$ old'!O130,"")</f>
        <v>0.0666573597880523</v>
      </c>
      <c r="P130" s="65" t="n">
        <f aca="false">IFERROR(('WB GDP current US$ old'!P130/1000000000)/'WB GDP constant US$ old'!P130,"")</f>
        <v>0.0899988193855239</v>
      </c>
      <c r="Q130" s="65" t="n">
        <f aca="false">IFERROR(('WB GDP current US$ old'!Q130/1000000000)/'WB GDP constant US$ old'!Q130,"")</f>
        <v>0.10323829710946</v>
      </c>
      <c r="R130" s="65" t="n">
        <f aca="false">IFERROR(('WB GDP current US$ old'!R130/1000000000)/'WB GDP constant US$ old'!R130,"")</f>
        <v>0.125436498168107</v>
      </c>
      <c r="S130" s="65" t="n">
        <f aca="false">IFERROR(('WB GDP current US$ old'!S130/1000000000)/'WB GDP constant US$ old'!S130,"")</f>
        <v>0.30162439028915</v>
      </c>
      <c r="T130" s="65" t="n">
        <f aca="false">IFERROR(('WB GDP current US$ old'!T130/1000000000)/'WB GDP constant US$ old'!T130,"")</f>
        <v>0.278880142090897</v>
      </c>
      <c r="U130" s="65" t="n">
        <f aca="false">IFERROR(('WB GDP current US$ old'!U130/1000000000)/'WB GDP constant US$ old'!U130,"")</f>
        <v>0.304567497288647</v>
      </c>
      <c r="V130" s="65" t="n">
        <f aca="false">IFERROR(('WB GDP current US$ old'!V130/1000000000)/'WB GDP constant US$ old'!V130,"")</f>
        <v>0.327855035071473</v>
      </c>
      <c r="W130" s="65" t="n">
        <f aca="false">IFERROR(('WB GDP current US$ old'!W130/1000000000)/'WB GDP constant US$ old'!W130,"")</f>
        <v>0.359518124166166</v>
      </c>
      <c r="X130" s="65" t="n">
        <f aca="false">IFERROR(('WB GDP current US$ old'!X130/1000000000)/'WB GDP constant US$ old'!X130,"")</f>
        <v>0.573943286937196</v>
      </c>
      <c r="Y130" s="65" t="n">
        <f aca="false">IFERROR(('WB GDP current US$ old'!Y130/1000000000)/'WB GDP constant US$ old'!Y130,"")</f>
        <v>0.664224150565164</v>
      </c>
      <c r="Z130" s="65" t="n">
        <f aca="false">IFERROR(('WB GDP current US$ old'!Z130/1000000000)/'WB GDP constant US$ old'!Z130,"")</f>
        <v>0.58114836454651</v>
      </c>
      <c r="AA130" s="65" t="n">
        <f aca="false">IFERROR(('WB GDP current US$ old'!AA130/1000000000)/'WB GDP constant US$ old'!AA130,"")</f>
        <v>0.500465760496824</v>
      </c>
      <c r="AB130" s="65" t="n">
        <f aca="false">IFERROR(('WB GDP current US$ old'!AB130/1000000000)/'WB GDP constant US$ old'!AB130,"")</f>
        <v>0.484032258353771</v>
      </c>
      <c r="AC130" s="65" t="n">
        <f aca="false">IFERROR(('WB GDP current US$ old'!AC130/1000000000)/'WB GDP constant US$ old'!AC130,"")</f>
        <v>0.503233194329927</v>
      </c>
      <c r="AD130" s="65" t="n">
        <f aca="false">IFERROR(('WB GDP current US$ old'!AD130/1000000000)/'WB GDP constant US$ old'!AD130,"")</f>
        <v>0.497326351893444</v>
      </c>
      <c r="AE130" s="65" t="n">
        <f aca="false">IFERROR(('WB GDP current US$ old'!AE130/1000000000)/'WB GDP constant US$ old'!AE130,"")</f>
        <v>0.41524649666836</v>
      </c>
      <c r="AF130" s="65" t="n">
        <f aca="false">IFERROR(('WB GDP current US$ old'!AF130/1000000000)/'WB GDP constant US$ old'!AF130,"")</f>
        <v>0.518736483818983</v>
      </c>
      <c r="AG130" s="65" t="n">
        <f aca="false">IFERROR(('WB GDP current US$ old'!AG130/1000000000)/'WB GDP constant US$ old'!AG130,"")</f>
        <v>0.47992792590096</v>
      </c>
      <c r="AH130" s="65" t="n">
        <f aca="false">IFERROR(('WB GDP current US$ old'!AH130/1000000000)/'WB GDP constant US$ old'!AH130,"")</f>
        <v>0.563879647912487</v>
      </c>
      <c r="AI130" s="65" t="n">
        <f aca="false">IFERROR(('WB GDP current US$ old'!AI130/1000000000)/'WB GDP constant US$ old'!AI130,"")</f>
        <v>0.427402044718892</v>
      </c>
      <c r="AJ130" s="65" t="n">
        <f aca="false">IFERROR(('WB GDP current US$ old'!AJ130/1000000000)/'WB GDP constant US$ old'!AJ130,"")</f>
        <v>0.255330879835051</v>
      </c>
      <c r="AK130" s="65" t="n">
        <f aca="false">IFERROR(('WB GDP current US$ old'!AK130/1000000000)/'WB GDP constant US$ old'!AK130,"")</f>
        <v>0.46058657784398</v>
      </c>
      <c r="AL130" s="65" t="n">
        <f aca="false">IFERROR(('WB GDP current US$ old'!AL130/1000000000)/'WB GDP constant US$ old'!AL130,"")</f>
        <v>0.414418479553659</v>
      </c>
      <c r="AM130" s="65" t="n">
        <f aca="false">IFERROR(('WB GDP current US$ old'!AM130/1000000000)/'WB GDP constant US$ old'!AM130,"")</f>
        <v>0.39665731616716</v>
      </c>
      <c r="AN130" s="65" t="n">
        <f aca="false">IFERROR(('WB GDP current US$ old'!AN130/1000000000)/'WB GDP constant US$ old'!AN130,"")</f>
        <v>0.413945942574229</v>
      </c>
      <c r="AO130" s="65" t="n">
        <f aca="false">IFERROR(('WB GDP current US$ old'!AO130/1000000000)/'WB GDP constant US$ old'!AO130,"")</f>
        <v>0.476552913764798</v>
      </c>
      <c r="AP130" s="65" t="n">
        <f aca="false">IFERROR(('WB GDP current US$ old'!AP130/1000000000)/'WB GDP constant US$ old'!AP130,"")</f>
        <v>0.448242917252865</v>
      </c>
      <c r="AQ130" s="65" t="n">
        <f aca="false">IFERROR(('WB GDP current US$ old'!AQ130/1000000000)/'WB GDP constant US$ old'!AQ130,"")</f>
        <v>0.369514388499122</v>
      </c>
      <c r="AR130" s="65" t="n">
        <f aca="false">IFERROR(('WB GDP current US$ old'!AR130/1000000000)/'WB GDP constant US$ old'!AR130,"")</f>
        <v>0.436930566525917</v>
      </c>
      <c r="AS130" s="65" t="n">
        <f aca="false">IFERROR(('WB GDP current US$ old'!AS130/1000000000)/'WB GDP constant US$ old'!AS130,"")</f>
        <v>0.522476794531614</v>
      </c>
      <c r="AT130" s="65" t="n">
        <f aca="false">IFERROR(('WB GDP current US$ old'!AT130/1000000000)/'WB GDP constant US$ old'!AT130,"")</f>
        <v>0.482305527086284</v>
      </c>
      <c r="AU130" s="65" t="n">
        <f aca="false">IFERROR(('WB GDP current US$ old'!AU130/1000000000)/'WB GDP constant US$ old'!AU130,"")</f>
        <v>0.511808540073882</v>
      </c>
      <c r="AV130" s="65" t="n">
        <f aca="false">IFERROR(('WB GDP current US$ old'!AV130/1000000000)/'WB GDP constant US$ old'!AV130,"")</f>
        <v>0.547624585587139</v>
      </c>
      <c r="AW130" s="65" t="n">
        <f aca="false">IFERROR(('WB GDP current US$ old'!AW130/1000000000)/'WB GDP constant US$ old'!AW130,"")</f>
        <v>0.616725960136963</v>
      </c>
      <c r="AX130" s="65" t="n">
        <f aca="false">IFERROR(('WB GDP current US$ old'!AX130/1000000000)/'WB GDP constant US$ old'!AX130,"")</f>
        <v>0.757937559062445</v>
      </c>
      <c r="AY130" s="65" t="n">
        <f aca="false">IFERROR(('WB GDP current US$ old'!AY130/1000000000)/'WB GDP constant US$ old'!AY130,"")</f>
        <v>0.886005969391261</v>
      </c>
      <c r="AZ130" s="65" t="n">
        <f aca="false">IFERROR(('WB GDP current US$ old'!AZ130/1000000000)/'WB GDP constant US$ old'!AZ130,"")</f>
        <v>0.943680422358706</v>
      </c>
      <c r="BA130" s="65" t="n">
        <f aca="false">IFERROR(('WB GDP current US$ old'!BA130/1000000000)/'WB GDP constant US$ old'!BA130,"")</f>
        <v>1.18395410787616</v>
      </c>
      <c r="BB130" s="65" t="n">
        <f aca="false">IFERROR(('WB GDP current US$ old'!BB130/1000000000)/'WB GDP constant US$ old'!BB130,"")</f>
        <v>0.915965590985273</v>
      </c>
      <c r="BC130" s="65" t="n">
        <f aca="false">IFERROR(('WB GDP current US$ old'!BC130/1000000000)/'WB GDP constant US$ old'!BC130,"")</f>
        <v>1.02192946020142</v>
      </c>
      <c r="BD130" s="65" t="n">
        <f aca="false">IFERROR(('WB GDP current US$ old'!BD130/1000000000)/'WB GDP constant US$ old'!BD130,"")</f>
        <v>1.24431912364748</v>
      </c>
      <c r="BE130" s="65" t="n">
        <f aca="false">IFERROR(('WB GDP current US$ old'!BE130/1000000000)/'WB GDP constant US$ old'!BE130,"")</f>
        <v>1.31850417683891</v>
      </c>
      <c r="BF130" s="65" t="n">
        <f aca="false">IFERROR(('WB GDP current US$ old'!BF130/1000000000)/'WB GDP constant US$ old'!BF130,"")</f>
        <v>1.30420243964939</v>
      </c>
      <c r="BG130" s="65" t="n">
        <f aca="false">IFERROR(('WB GDP current US$ old'!BG130/1000000000)/'WB GDP constant US$ old'!BG130,"")</f>
        <v>1.21179268318278</v>
      </c>
      <c r="BH130" s="65" t="n">
        <f aca="false">IFERROR(('WB GDP current US$ old'!BH130/1000000000)/'WB GDP constant US$ old'!BH130,"")</f>
        <v>0.848626751163121</v>
      </c>
      <c r="BI130" s="65" t="n">
        <f aca="false">IFERROR(('WB GDP current US$ old'!BI130/1000000000)/'WB GDP constant US$ old'!BI130,"")</f>
        <v>0.78745753092372</v>
      </c>
      <c r="BJ130" s="65" t="n">
        <f aca="false">IFERROR(('WB GDP current US$ old'!BJ130/1000000000)/'WB GDP constant US$ old'!BJ130,"")</f>
        <v>0.911647677674786</v>
      </c>
      <c r="BK130" s="65" t="n">
        <f aca="false">IFERROR(('WB GDP current US$ old'!BK130/1000000000)/'WB GDP constant US$ old'!BK130,"")</f>
        <v>1.0491562048475</v>
      </c>
      <c r="BL130" s="65" t="n">
        <f aca="false">IFERROR(('WB GDP current US$ old'!BL130/1000000000)/'WB GDP constant US$ old'!BL130,"")</f>
        <v>1</v>
      </c>
    </row>
    <row r="131" customFormat="false" ht="15" hidden="false" customHeight="false" outlineLevel="0" collapsed="false">
      <c r="A131" s="0" t="s">
        <v>1101</v>
      </c>
      <c r="B131" s="0" t="s">
        <v>1102</v>
      </c>
      <c r="C131" s="0" t="s">
        <v>1057</v>
      </c>
      <c r="D131" s="0" t="s">
        <v>1058</v>
      </c>
      <c r="E131" s="65" t="n">
        <f aca="false">IFERROR(('WB GDP current US$ old'!E131/1000000000)/'WB GDP constant US$ old'!E131,"")</f>
        <v>0.108354035047728</v>
      </c>
      <c r="F131" s="65" t="n">
        <f aca="false">IFERROR(('WB GDP current US$ old'!F131/1000000000)/'WB GDP constant US$ old'!F131,"")</f>
        <v>0.106357109650367</v>
      </c>
      <c r="G131" s="65" t="n">
        <f aca="false">IFERROR(('WB GDP current US$ old'!G131/1000000000)/'WB GDP constant US$ old'!G131,"")</f>
        <v>0.116107542317805</v>
      </c>
      <c r="H131" s="65" t="n">
        <f aca="false">IFERROR(('WB GDP current US$ old'!H131/1000000000)/'WB GDP constant US$ old'!H131,"")</f>
        <v>0.114032692226991</v>
      </c>
      <c r="I131" s="65" t="n">
        <f aca="false">IFERROR(('WB GDP current US$ old'!I131/1000000000)/'WB GDP constant US$ old'!I131,"")</f>
        <v>0.118242154849349</v>
      </c>
      <c r="J131" s="65" t="n">
        <f aca="false">IFERROR(('WB GDP current US$ old'!J131/1000000000)/'WB GDP constant US$ old'!J131,"")</f>
        <v>0.12015474645029</v>
      </c>
      <c r="K131" s="65" t="n">
        <f aca="false">IFERROR(('WB GDP current US$ old'!K131/1000000000)/'WB GDP constant US$ old'!K131,"")</f>
        <v>0.126881960548871</v>
      </c>
      <c r="L131" s="65" t="n">
        <f aca="false">IFERROR(('WB GDP current US$ old'!L131/1000000000)/'WB GDP constant US$ old'!L131,"")</f>
        <v>0.12473685549926</v>
      </c>
      <c r="M131" s="65" t="n">
        <f aca="false">IFERROR(('WB GDP current US$ old'!M131/1000000000)/'WB GDP constant US$ old'!M131,"")</f>
        <v>0.124549148121411</v>
      </c>
      <c r="N131" s="65" t="n">
        <f aca="false">IFERROR(('WB GDP current US$ old'!N131/1000000000)/'WB GDP constant US$ old'!N131,"")</f>
        <v>0.130723845920402</v>
      </c>
      <c r="O131" s="65" t="n">
        <f aca="false">IFERROR(('WB GDP current US$ old'!O131/1000000000)/'WB GDP constant US$ old'!O131,"")</f>
        <v>0.133125860041012</v>
      </c>
      <c r="P131" s="65" t="n">
        <f aca="false">IFERROR(('WB GDP current US$ old'!P131/1000000000)/'WB GDP constant US$ old'!P131,"")</f>
        <v>0.138561947769085</v>
      </c>
      <c r="Q131" s="65" t="n">
        <f aca="false">IFERROR(('WB GDP current US$ old'!Q131/1000000000)/'WB GDP constant US$ old'!Q131,"")</f>
        <v>0.145713733845836</v>
      </c>
      <c r="R131" s="65" t="n">
        <f aca="false">IFERROR(('WB GDP current US$ old'!R131/1000000000)/'WB GDP constant US$ old'!R131,"")</f>
        <v>0.174316416845976</v>
      </c>
      <c r="S131" s="65" t="n">
        <f aca="false">IFERROR(('WB GDP current US$ old'!S131/1000000000)/'WB GDP constant US$ old'!S131,"")</f>
        <v>0.217729012928472</v>
      </c>
      <c r="T131" s="65" t="n">
        <f aca="false">IFERROR(('WB GDP current US$ old'!T131/1000000000)/'WB GDP constant US$ old'!T131,"")</f>
        <v>0.224402313724368</v>
      </c>
      <c r="U131" s="65" t="n">
        <f aca="false">IFERROR(('WB GDP current US$ old'!U131/1000000000)/'WB GDP constant US$ old'!U131,"")</f>
        <v>0.233966979024396</v>
      </c>
      <c r="V131" s="65" t="n">
        <f aca="false">IFERROR(('WB GDP current US$ old'!V131/1000000000)/'WB GDP constant US$ old'!V131,"")</f>
        <v>0.243898407320485</v>
      </c>
      <c r="W131" s="65" t="n">
        <f aca="false">IFERROR(('WB GDP current US$ old'!W131/1000000000)/'WB GDP constant US$ old'!W131,"")</f>
        <v>0.266801361121459</v>
      </c>
      <c r="X131" s="65" t="n">
        <f aca="false">IFERROR(('WB GDP current US$ old'!X131/1000000000)/'WB GDP constant US$ old'!X131,"")</f>
        <v>0.296660119298581</v>
      </c>
      <c r="Y131" s="65" t="n">
        <f aca="false">IFERROR(('WB GDP current US$ old'!Y131/1000000000)/'WB GDP constant US$ old'!Y131,"")</f>
        <v>0.335014192177103</v>
      </c>
      <c r="Z131" s="65" t="n">
        <f aca="false">IFERROR(('WB GDP current US$ old'!Z131/1000000000)/'WB GDP constant US$ old'!Z131,"")</f>
        <v>0.386036180670226</v>
      </c>
      <c r="AA131" s="65" t="n">
        <f aca="false">IFERROR(('WB GDP current US$ old'!AA131/1000000000)/'WB GDP constant US$ old'!AA131,"")</f>
        <v>0.362008776385765</v>
      </c>
      <c r="AB131" s="65" t="n">
        <f aca="false">IFERROR(('WB GDP current US$ old'!AB131/1000000000)/'WB GDP constant US$ old'!AB131,"")</f>
        <v>0.327071129565711</v>
      </c>
      <c r="AC131" s="65" t="n">
        <f aca="false">IFERROR(('WB GDP current US$ old'!AC131/1000000000)/'WB GDP constant US$ old'!AC131,"")</f>
        <v>0.317677160018547</v>
      </c>
      <c r="AD131" s="65" t="n">
        <f aca="false">IFERROR(('WB GDP current US$ old'!AD131/1000000000)/'WB GDP constant US$ old'!AD131,"")</f>
        <v>0.316678272756537</v>
      </c>
      <c r="AE131" s="65" t="n">
        <f aca="false">IFERROR(('WB GDP current US$ old'!AE131/1000000000)/'WB GDP constant US$ old'!AE131,"")</f>
        <v>0.304681108731738</v>
      </c>
      <c r="AF131" s="65" t="n">
        <f aca="false">IFERROR(('WB GDP current US$ old'!AF131/1000000000)/'WB GDP constant US$ old'!AF131,"")</f>
        <v>0.309917378504931</v>
      </c>
      <c r="AG131" s="65" t="n">
        <f aca="false">IFERROR(('WB GDP current US$ old'!AG131/1000000000)/'WB GDP constant US$ old'!AG131,"")</f>
        <v>0.347756631785817</v>
      </c>
      <c r="AH131" s="65" t="n">
        <f aca="false">IFERROR(('WB GDP current US$ old'!AH131/1000000000)/'WB GDP constant US$ old'!AH131,"")</f>
        <v>0.376010196471709</v>
      </c>
      <c r="AI131" s="65" t="n">
        <f aca="false">IFERROR(('WB GDP current US$ old'!AI131/1000000000)/'WB GDP constant US$ old'!AI131,"")</f>
        <v>0.441214399913126</v>
      </c>
      <c r="AJ131" s="65" t="n">
        <f aca="false">IFERROR(('WB GDP current US$ old'!AJ131/1000000000)/'WB GDP constant US$ old'!AJ131,"")</f>
        <v>0.529573039769915</v>
      </c>
      <c r="AK131" s="65" t="n">
        <f aca="false">IFERROR(('WB GDP current US$ old'!AK131/1000000000)/'WB GDP constant US$ old'!AK131,"")</f>
        <v>0.482760905191759</v>
      </c>
      <c r="AL131" s="65" t="n">
        <f aca="false">IFERROR(('WB GDP current US$ old'!AL131/1000000000)/'WB GDP constant US$ old'!AL131,"")</f>
        <v>0.53899884173892</v>
      </c>
      <c r="AM131" s="65" t="n">
        <f aca="false">IFERROR(('WB GDP current US$ old'!AM131/1000000000)/'WB GDP constant US$ old'!AM131,"")</f>
        <v>0.590279033766848</v>
      </c>
      <c r="AN131" s="65" t="n">
        <f aca="false">IFERROR(('WB GDP current US$ old'!AN131/1000000000)/'WB GDP constant US$ old'!AN131,"")</f>
        <v>0.617267105906649</v>
      </c>
      <c r="AO131" s="65" t="n">
        <f aca="false">IFERROR(('WB GDP current US$ old'!AO131/1000000000)/'WB GDP constant US$ old'!AO131,"")</f>
        <v>0.647116017658336</v>
      </c>
      <c r="AP131" s="65" t="n">
        <f aca="false">IFERROR(('WB GDP current US$ old'!AP131/1000000000)/'WB GDP constant US$ old'!AP131,"")</f>
        <v>0.675257925803315</v>
      </c>
      <c r="AQ131" s="65" t="n">
        <f aca="false">IFERROR(('WB GDP current US$ old'!AQ131/1000000000)/'WB GDP constant US$ old'!AQ131,"")</f>
        <v>0.666580683620713</v>
      </c>
      <c r="AR131" s="65" t="n">
        <f aca="false">IFERROR(('WB GDP current US$ old'!AR131/1000000000)/'WB GDP constant US$ old'!AR131,"")</f>
        <v>0.596088112973562</v>
      </c>
      <c r="AS131" s="65" t="n">
        <f aca="false">IFERROR(('WB GDP current US$ old'!AS131/1000000000)/'WB GDP constant US$ old'!AS131,"")</f>
        <v>0.638096115513799</v>
      </c>
      <c r="AT131" s="65" t="n">
        <f aca="false">IFERROR(('WB GDP current US$ old'!AT131/1000000000)/'WB GDP constant US$ old'!AT131,"")</f>
        <v>0.618853840558689</v>
      </c>
      <c r="AU131" s="65" t="n">
        <f aca="false">IFERROR(('WB GDP current US$ old'!AU131/1000000000)/'WB GDP constant US$ old'!AU131,"")</f>
        <v>0.549566067400877</v>
      </c>
      <c r="AV131" s="65" t="n">
        <f aca="false">IFERROR(('WB GDP current US$ old'!AV131/1000000000)/'WB GDP constant US$ old'!AV131,"")</f>
        <v>0.551234528280158</v>
      </c>
      <c r="AW131" s="65" t="n">
        <f aca="false">IFERROR(('WB GDP current US$ old'!AW131/1000000000)/'WB GDP constant US$ old'!AW131,"")</f>
        <v>0.596879610124082</v>
      </c>
      <c r="AX131" s="65" t="n">
        <f aca="false">IFERROR(('WB GDP current US$ old'!AX131/1000000000)/'WB GDP constant US$ old'!AX131,"")</f>
        <v>0.695433311874794</v>
      </c>
      <c r="AY131" s="65" t="n">
        <f aca="false">IFERROR(('WB GDP current US$ old'!AY131/1000000000)/'WB GDP constant US$ old'!AY131,"")</f>
        <v>0.775005303489698</v>
      </c>
      <c r="AZ131" s="65" t="n">
        <f aca="false">IFERROR(('WB GDP current US$ old'!AZ131/1000000000)/'WB GDP constant US$ old'!AZ131,"")</f>
        <v>0.86992351786167</v>
      </c>
      <c r="BA131" s="65" t="n">
        <f aca="false">IFERROR(('WB GDP current US$ old'!BA131/1000000000)/'WB GDP constant US$ old'!BA131,"")</f>
        <v>0.97888943410919</v>
      </c>
      <c r="BB131" s="65" t="n">
        <f aca="false">IFERROR(('WB GDP current US$ old'!BB131/1000000000)/'WB GDP constant US$ old'!BB131,"")</f>
        <v>0.935262007749584</v>
      </c>
      <c r="BC131" s="65" t="n">
        <f aca="false">IFERROR(('WB GDP current US$ old'!BC131/1000000000)/'WB GDP constant US$ old'!BC131,"")</f>
        <v>1.09991885617176</v>
      </c>
      <c r="BD131" s="65" t="n">
        <f aca="false">IFERROR(('WB GDP current US$ old'!BD131/1000000000)/'WB GDP constant US$ old'!BD131,"")</f>
        <v>1.19978064463776</v>
      </c>
      <c r="BE131" s="65" t="n">
        <f aca="false">IFERROR(('WB GDP current US$ old'!BE131/1000000000)/'WB GDP constant US$ old'!BE131,"")</f>
        <v>1.17603805156178</v>
      </c>
      <c r="BF131" s="65" t="n">
        <f aca="false">IFERROR(('WB GDP current US$ old'!BF131/1000000000)/'WB GDP constant US$ old'!BF131,"")</f>
        <v>1.1700727413866</v>
      </c>
      <c r="BG131" s="65" t="n">
        <f aca="false">IFERROR(('WB GDP current US$ old'!BG131/1000000000)/'WB GDP constant US$ old'!BG131,"")</f>
        <v>1.18620150788284</v>
      </c>
      <c r="BH131" s="65" t="n">
        <f aca="false">IFERROR(('WB GDP current US$ old'!BH131/1000000000)/'WB GDP constant US$ old'!BH131,"")</f>
        <v>1.00881958440894</v>
      </c>
      <c r="BI131" s="65" t="n">
        <f aca="false">IFERROR(('WB GDP current US$ old'!BI131/1000000000)/'WB GDP constant US$ old'!BI131,"")</f>
        <v>0.985679020419184</v>
      </c>
      <c r="BJ131" s="65" t="n">
        <f aca="false">IFERROR(('WB GDP current US$ old'!BJ131/1000000000)/'WB GDP constant US$ old'!BJ131,"")</f>
        <v>1.07868644429094</v>
      </c>
      <c r="BK131" s="65" t="n">
        <f aca="false">IFERROR(('WB GDP current US$ old'!BK131/1000000000)/'WB GDP constant US$ old'!BK131,"")</f>
        <v>1.0231959110427</v>
      </c>
      <c r="BL131" s="65" t="n">
        <f aca="false">IFERROR(('WB GDP current US$ old'!BL131/1000000000)/'WB GDP constant US$ old'!BL131,"")</f>
        <v>1</v>
      </c>
    </row>
    <row r="132" customFormat="false" ht="15" hidden="false" customHeight="false" outlineLevel="0" collapsed="false">
      <c r="A132" s="0" t="s">
        <v>754</v>
      </c>
      <c r="B132" s="0" t="s">
        <v>339</v>
      </c>
      <c r="C132" s="0" t="s">
        <v>1057</v>
      </c>
      <c r="D132" s="0" t="s">
        <v>1058</v>
      </c>
      <c r="E132" s="65" t="n">
        <f aca="false">IFERROR(('WB GDP current US$ old'!E132/1000000000)/'WB GDP constant US$ old'!E132,"")</f>
        <v>0</v>
      </c>
      <c r="F132" s="65" t="n">
        <f aca="false">IFERROR(('WB GDP current US$ old'!F132/1000000000)/'WB GDP constant US$ old'!F132,"")</f>
        <v>0</v>
      </c>
      <c r="G132" s="65" t="n">
        <f aca="false">IFERROR(('WB GDP current US$ old'!G132/1000000000)/'WB GDP constant US$ old'!G132,"")</f>
        <v>0</v>
      </c>
      <c r="H132" s="65" t="n">
        <f aca="false">IFERROR(('WB GDP current US$ old'!H132/1000000000)/'WB GDP constant US$ old'!H132,"")</f>
        <v>0</v>
      </c>
      <c r="I132" s="65" t="n">
        <f aca="false">IFERROR(('WB GDP current US$ old'!I132/1000000000)/'WB GDP constant US$ old'!I132,"")</f>
        <v>0</v>
      </c>
      <c r="J132" s="65" t="n">
        <f aca="false">IFERROR(('WB GDP current US$ old'!J132/1000000000)/'WB GDP constant US$ old'!J132,"")</f>
        <v>0</v>
      </c>
      <c r="K132" s="65" t="n">
        <f aca="false">IFERROR(('WB GDP current US$ old'!K132/1000000000)/'WB GDP constant US$ old'!K132,"")</f>
        <v>0</v>
      </c>
      <c r="L132" s="65" t="n">
        <f aca="false">IFERROR(('WB GDP current US$ old'!L132/1000000000)/'WB GDP constant US$ old'!L132,"")</f>
        <v>0</v>
      </c>
      <c r="M132" s="65" t="n">
        <f aca="false">IFERROR(('WB GDP current US$ old'!M132/1000000000)/'WB GDP constant US$ old'!M132,"")</f>
        <v>0</v>
      </c>
      <c r="N132" s="65" t="n">
        <f aca="false">IFERROR(('WB GDP current US$ old'!N132/1000000000)/'WB GDP constant US$ old'!N132,"")</f>
        <v>0</v>
      </c>
      <c r="O132" s="65" t="n">
        <f aca="false">IFERROR(('WB GDP current US$ old'!O132/1000000000)/'WB GDP constant US$ old'!O132,"")</f>
        <v>0</v>
      </c>
      <c r="P132" s="65" t="n">
        <f aca="false">IFERROR(('WB GDP current US$ old'!P132/1000000000)/'WB GDP constant US$ old'!P132,"")</f>
        <v>0</v>
      </c>
      <c r="Q132" s="65" t="n">
        <f aca="false">IFERROR(('WB GDP current US$ old'!Q132/1000000000)/'WB GDP constant US$ old'!Q132,"")</f>
        <v>0</v>
      </c>
      <c r="R132" s="65" t="n">
        <f aca="false">IFERROR(('WB GDP current US$ old'!R132/1000000000)/'WB GDP constant US$ old'!R132,"")</f>
        <v>0</v>
      </c>
      <c r="S132" s="65" t="n">
        <f aca="false">IFERROR(('WB GDP current US$ old'!S132/1000000000)/'WB GDP constant US$ old'!S132,"")</f>
        <v>0</v>
      </c>
      <c r="T132" s="65" t="n">
        <f aca="false">IFERROR(('WB GDP current US$ old'!T132/1000000000)/'WB GDP constant US$ old'!T132,"")</f>
        <v>0</v>
      </c>
      <c r="U132" s="65" t="n">
        <f aca="false">IFERROR(('WB GDP current US$ old'!U132/1000000000)/'WB GDP constant US$ old'!U132,"")</f>
        <v>0</v>
      </c>
      <c r="V132" s="65" t="n">
        <f aca="false">IFERROR(('WB GDP current US$ old'!V132/1000000000)/'WB GDP constant US$ old'!V132,"")</f>
        <v>0</v>
      </c>
      <c r="W132" s="65" t="n">
        <f aca="false">IFERROR(('WB GDP current US$ old'!W132/1000000000)/'WB GDP constant US$ old'!W132,"")</f>
        <v>0</v>
      </c>
      <c r="X132" s="65" t="n">
        <f aca="false">IFERROR(('WB GDP current US$ old'!X132/1000000000)/'WB GDP constant US$ old'!X132,"")</f>
        <v>0</v>
      </c>
      <c r="Y132" s="65" t="n">
        <f aca="false">IFERROR(('WB GDP current US$ old'!Y132/1000000000)/'WB GDP constant US$ old'!Y132,"")</f>
        <v>0</v>
      </c>
      <c r="Z132" s="65" t="n">
        <f aca="false">IFERROR(('WB GDP current US$ old'!Z132/1000000000)/'WB GDP constant US$ old'!Z132,"")</f>
        <v>0</v>
      </c>
      <c r="AA132" s="65" t="n">
        <f aca="false">IFERROR(('WB GDP current US$ old'!AA132/1000000000)/'WB GDP constant US$ old'!AA132,"")</f>
        <v>0</v>
      </c>
      <c r="AB132" s="65" t="n">
        <f aca="false">IFERROR(('WB GDP current US$ old'!AB132/1000000000)/'WB GDP constant US$ old'!AB132,"")</f>
        <v>0</v>
      </c>
      <c r="AC132" s="65" t="n">
        <f aca="false">IFERROR(('WB GDP current US$ old'!AC132/1000000000)/'WB GDP constant US$ old'!AC132,"")</f>
        <v>0.841078048144614</v>
      </c>
      <c r="AD132" s="65" t="n">
        <f aca="false">IFERROR(('WB GDP current US$ old'!AD132/1000000000)/'WB GDP constant US$ old'!AD132,"")</f>
        <v>1.07817123483291</v>
      </c>
      <c r="AE132" s="65" t="n">
        <f aca="false">IFERROR(('WB GDP current US$ old'!AE132/1000000000)/'WB GDP constant US$ old'!AE132,"")</f>
        <v>0.77176582461568</v>
      </c>
      <c r="AF132" s="65" t="n">
        <f aca="false">IFERROR(('WB GDP current US$ old'!AF132/1000000000)/'WB GDP constant US$ old'!AF132,"")</f>
        <v>0.479084446874714</v>
      </c>
      <c r="AG132" s="65" t="n">
        <f aca="false">IFERROR(('WB GDP current US$ old'!AG132/1000000000)/'WB GDP constant US$ old'!AG132,"")</f>
        <v>0.269334074419374</v>
      </c>
      <c r="AH132" s="65" t="n">
        <f aca="false">IFERROR(('WB GDP current US$ old'!AH132/1000000000)/'WB GDP constant US$ old'!AH132,"")</f>
        <v>0.281182803302132</v>
      </c>
      <c r="AI132" s="65" t="n">
        <f aca="false">IFERROR(('WB GDP current US$ old'!AI132/1000000000)/'WB GDP constant US$ old'!AI132,"")</f>
        <v>0.319430305659676</v>
      </c>
      <c r="AJ132" s="65" t="n">
        <f aca="false">IFERROR(('WB GDP current US$ old'!AJ132/1000000000)/'WB GDP constant US$ old'!AJ132,"")</f>
        <v>0.363780394651387</v>
      </c>
      <c r="AK132" s="65" t="n">
        <f aca="false">IFERROR(('WB GDP current US$ old'!AK132/1000000000)/'WB GDP constant US$ old'!AK132,"")</f>
        <v>0.378046289237486</v>
      </c>
      <c r="AL132" s="65" t="n">
        <f aca="false">IFERROR(('WB GDP current US$ old'!AL132/1000000000)/'WB GDP constant US$ old'!AL132,"")</f>
        <v>0.420221853287075</v>
      </c>
      <c r="AM132" s="65" t="n">
        <f aca="false">IFERROR(('WB GDP current US$ old'!AM132/1000000000)/'WB GDP constant US$ old'!AM132,"")</f>
        <v>0.451685949384666</v>
      </c>
      <c r="AN132" s="65" t="n">
        <f aca="false">IFERROR(('WB GDP current US$ old'!AN132/1000000000)/'WB GDP constant US$ old'!AN132,"")</f>
        <v>0.4821407238383</v>
      </c>
      <c r="AO132" s="65" t="n">
        <f aca="false">IFERROR(('WB GDP current US$ old'!AO132/1000000000)/'WB GDP constant US$ old'!AO132,"")</f>
        <v>0.47906022588159</v>
      </c>
      <c r="AP132" s="65" t="n">
        <f aca="false">IFERROR(('WB GDP current US$ old'!AP132/1000000000)/'WB GDP constant US$ old'!AP132,"")</f>
        <v>0.417953722154622</v>
      </c>
      <c r="AQ132" s="65" t="n">
        <f aca="false">IFERROR(('WB GDP current US$ old'!AQ132/1000000000)/'WB GDP constant US$ old'!AQ132,"")</f>
        <v>0.294580908251866</v>
      </c>
      <c r="AR132" s="65" t="n">
        <f aca="false">IFERROR(('WB GDP current US$ old'!AR132/1000000000)/'WB GDP constant US$ old'!AR132,"")</f>
        <v>0.311890236487284</v>
      </c>
      <c r="AS132" s="65" t="n">
        <f aca="false">IFERROR(('WB GDP current US$ old'!AS132/1000000000)/'WB GDP constant US$ old'!AS132,"")</f>
        <v>0.350893110973942</v>
      </c>
      <c r="AT132" s="65" t="n">
        <f aca="false">IFERROR(('WB GDP current US$ old'!AT132/1000000000)/'WB GDP constant US$ old'!AT132,"")</f>
        <v>0.338981671379364</v>
      </c>
      <c r="AU132" s="65" t="n">
        <f aca="false">IFERROR(('WB GDP current US$ old'!AU132/1000000000)/'WB GDP constant US$ old'!AU132,"")</f>
        <v>0.318149762917781</v>
      </c>
      <c r="AV132" s="65" t="n">
        <f aca="false">IFERROR(('WB GDP current US$ old'!AV132/1000000000)/'WB GDP constant US$ old'!AV132,"")</f>
        <v>0.345186911995833</v>
      </c>
      <c r="AW132" s="65" t="n">
        <f aca="false">IFERROR(('WB GDP current US$ old'!AW132/1000000000)/'WB GDP constant US$ old'!AW132,"")</f>
        <v>0.379583821081796</v>
      </c>
      <c r="AX132" s="65" t="n">
        <f aca="false">IFERROR(('WB GDP current US$ old'!AX132/1000000000)/'WB GDP constant US$ old'!AX132,"")</f>
        <v>0.409680944879995</v>
      </c>
      <c r="AY132" s="65" t="n">
        <f aca="false">IFERROR(('WB GDP current US$ old'!AY132/1000000000)/'WB GDP constant US$ old'!AY132,"")</f>
        <v>0.476074213853851</v>
      </c>
      <c r="AZ132" s="65" t="n">
        <f aca="false">IFERROR(('WB GDP current US$ old'!AZ132/1000000000)/'WB GDP constant US$ old'!AZ132,"")</f>
        <v>0.541141275390171</v>
      </c>
      <c r="BA132" s="65" t="n">
        <f aca="false">IFERROR(('WB GDP current US$ old'!BA132/1000000000)/'WB GDP constant US$ old'!BA132,"")</f>
        <v>0.646972253927242</v>
      </c>
      <c r="BB132" s="65" t="n">
        <f aca="false">IFERROR(('WB GDP current US$ old'!BB132/1000000000)/'WB GDP constant US$ old'!BB132,"")</f>
        <v>0.644828690640728</v>
      </c>
      <c r="BC132" s="65" t="n">
        <f aca="false">IFERROR(('WB GDP current US$ old'!BC132/1000000000)/'WB GDP constant US$ old'!BC132,"")</f>
        <v>0.726066354370195</v>
      </c>
      <c r="BD132" s="65" t="n">
        <f aca="false">IFERROR(('WB GDP current US$ old'!BD132/1000000000)/'WB GDP constant US$ old'!BD132,"")</f>
        <v>0.824921231642385</v>
      </c>
      <c r="BE132" s="65" t="n">
        <f aca="false">IFERROR(('WB GDP current US$ old'!BE132/1000000000)/'WB GDP constant US$ old'!BE132,"")</f>
        <v>0.88949830994396</v>
      </c>
      <c r="BF132" s="65" t="n">
        <f aca="false">IFERROR(('WB GDP current US$ old'!BF132/1000000000)/'WB GDP constant US$ old'!BF132,"")</f>
        <v>0.964871220548168</v>
      </c>
      <c r="BG132" s="65" t="n">
        <f aca="false">IFERROR(('WB GDP current US$ old'!BG132/1000000000)/'WB GDP constant US$ old'!BG132,"")</f>
        <v>0.996193742373813</v>
      </c>
      <c r="BH132" s="65" t="n">
        <f aca="false">IFERROR(('WB GDP current US$ old'!BH132/1000000000)/'WB GDP constant US$ old'!BH132,"")</f>
        <v>1.00720748192601</v>
      </c>
      <c r="BI132" s="65" t="n">
        <f aca="false">IFERROR(('WB GDP current US$ old'!BI132/1000000000)/'WB GDP constant US$ old'!BI132,"")</f>
        <v>1.03366990965578</v>
      </c>
      <c r="BJ132" s="65" t="n">
        <f aca="false">IFERROR(('WB GDP current US$ old'!BJ132/1000000000)/'WB GDP constant US$ old'!BJ132,"")</f>
        <v>1.03109922317358</v>
      </c>
      <c r="BK132" s="65" t="n">
        <f aca="false">IFERROR(('WB GDP current US$ old'!BK132/1000000000)/'WB GDP constant US$ old'!BK132,"")</f>
        <v>1.03384739687402</v>
      </c>
      <c r="BL132" s="65" t="n">
        <f aca="false">IFERROR(('WB GDP current US$ old'!BL132/1000000000)/'WB GDP constant US$ old'!BL132,"")</f>
        <v>1</v>
      </c>
    </row>
    <row r="133" customFormat="false" ht="15" hidden="false" customHeight="false" outlineLevel="0" collapsed="false">
      <c r="A133" s="0" t="s">
        <v>110</v>
      </c>
      <c r="B133" s="0" t="s">
        <v>341</v>
      </c>
      <c r="C133" s="0" t="s">
        <v>1057</v>
      </c>
      <c r="D133" s="0" t="s">
        <v>1058</v>
      </c>
      <c r="E133" s="65" t="n">
        <f aca="false">IFERROR(('WB GDP current US$ old'!E133/1000000000)/'WB GDP constant US$ old'!E133,"")</f>
        <v>0</v>
      </c>
      <c r="F133" s="65" t="n">
        <f aca="false">IFERROR(('WB GDP current US$ old'!F133/1000000000)/'WB GDP constant US$ old'!F133,"")</f>
        <v>0</v>
      </c>
      <c r="G133" s="65" t="n">
        <f aca="false">IFERROR(('WB GDP current US$ old'!G133/1000000000)/'WB GDP constant US$ old'!G133,"")</f>
        <v>0</v>
      </c>
      <c r="H133" s="65" t="n">
        <f aca="false">IFERROR(('WB GDP current US$ old'!H133/1000000000)/'WB GDP constant US$ old'!H133,"")</f>
        <v>0</v>
      </c>
      <c r="I133" s="65" t="n">
        <f aca="false">IFERROR(('WB GDP current US$ old'!I133/1000000000)/'WB GDP constant US$ old'!I133,"")</f>
        <v>0</v>
      </c>
      <c r="J133" s="65" t="n">
        <f aca="false">IFERROR(('WB GDP current US$ old'!J133/1000000000)/'WB GDP constant US$ old'!J133,"")</f>
        <v>0</v>
      </c>
      <c r="K133" s="65" t="n">
        <f aca="false">IFERROR(('WB GDP current US$ old'!K133/1000000000)/'WB GDP constant US$ old'!K133,"")</f>
        <v>0</v>
      </c>
      <c r="L133" s="65" t="n">
        <f aca="false">IFERROR(('WB GDP current US$ old'!L133/1000000000)/'WB GDP constant US$ old'!L133,"")</f>
        <v>0</v>
      </c>
      <c r="M133" s="65" t="n">
        <f aca="false">IFERROR(('WB GDP current US$ old'!M133/1000000000)/'WB GDP constant US$ old'!M133,"")</f>
        <v>0</v>
      </c>
      <c r="N133" s="65" t="n">
        <f aca="false">IFERROR(('WB GDP current US$ old'!N133/1000000000)/'WB GDP constant US$ old'!N133,"")</f>
        <v>0</v>
      </c>
      <c r="O133" s="65" t="n">
        <f aca="false">IFERROR(('WB GDP current US$ old'!O133/1000000000)/'WB GDP constant US$ old'!O133,"")</f>
        <v>0</v>
      </c>
      <c r="P133" s="65" t="n">
        <f aca="false">IFERROR(('WB GDP current US$ old'!P133/1000000000)/'WB GDP constant US$ old'!P133,"")</f>
        <v>0</v>
      </c>
      <c r="Q133" s="65" t="n">
        <f aca="false">IFERROR(('WB GDP current US$ old'!Q133/1000000000)/'WB GDP constant US$ old'!Q133,"")</f>
        <v>0</v>
      </c>
      <c r="R133" s="65" t="n">
        <f aca="false">IFERROR(('WB GDP current US$ old'!R133/1000000000)/'WB GDP constant US$ old'!R133,"")</f>
        <v>0</v>
      </c>
      <c r="S133" s="65" t="n">
        <f aca="false">IFERROR(('WB GDP current US$ old'!S133/1000000000)/'WB GDP constant US$ old'!S133,"")</f>
        <v>0</v>
      </c>
      <c r="T133" s="65" t="n">
        <f aca="false">IFERROR(('WB GDP current US$ old'!T133/1000000000)/'WB GDP constant US$ old'!T133,"")</f>
        <v>0</v>
      </c>
      <c r="U133" s="65" t="n">
        <f aca="false">IFERROR(('WB GDP current US$ old'!U133/1000000000)/'WB GDP constant US$ old'!U133,"")</f>
        <v>0</v>
      </c>
      <c r="V133" s="65" t="n">
        <f aca="false">IFERROR(('WB GDP current US$ old'!V133/1000000000)/'WB GDP constant US$ old'!V133,"")</f>
        <v>0</v>
      </c>
      <c r="W133" s="65" t="n">
        <f aca="false">IFERROR(('WB GDP current US$ old'!W133/1000000000)/'WB GDP constant US$ old'!W133,"")</f>
        <v>0</v>
      </c>
      <c r="X133" s="65" t="n">
        <f aca="false">IFERROR(('WB GDP current US$ old'!X133/1000000000)/'WB GDP constant US$ old'!X133,"")</f>
        <v>0</v>
      </c>
      <c r="Y133" s="65" t="n">
        <f aca="false">IFERROR(('WB GDP current US$ old'!Y133/1000000000)/'WB GDP constant US$ old'!Y133,"")</f>
        <v>0</v>
      </c>
      <c r="Z133" s="65" t="n">
        <f aca="false">IFERROR(('WB GDP current US$ old'!Z133/1000000000)/'WB GDP constant US$ old'!Z133,"")</f>
        <v>0</v>
      </c>
      <c r="AA133" s="65" t="n">
        <f aca="false">IFERROR(('WB GDP current US$ old'!AA133/1000000000)/'WB GDP constant US$ old'!AA133,"")</f>
        <v>0</v>
      </c>
      <c r="AB133" s="65" t="n">
        <f aca="false">IFERROR(('WB GDP current US$ old'!AB133/1000000000)/'WB GDP constant US$ old'!AB133,"")</f>
        <v>0</v>
      </c>
      <c r="AC133" s="65" t="n">
        <f aca="false">IFERROR(('WB GDP current US$ old'!AC133/1000000000)/'WB GDP constant US$ old'!AC133,"")</f>
        <v>0</v>
      </c>
      <c r="AD133" s="65" t="n">
        <f aca="false">IFERROR(('WB GDP current US$ old'!AD133/1000000000)/'WB GDP constant US$ old'!AD133,"")</f>
        <v>0</v>
      </c>
      <c r="AE133" s="65" t="n">
        <f aca="false">IFERROR(('WB GDP current US$ old'!AE133/1000000000)/'WB GDP constant US$ old'!AE133,"")</f>
        <v>0</v>
      </c>
      <c r="AF133" s="65" t="n">
        <f aca="false">IFERROR(('WB GDP current US$ old'!AF133/1000000000)/'WB GDP constant US$ old'!AF133,"")</f>
        <v>0</v>
      </c>
      <c r="AG133" s="65" t="n">
        <f aca="false">IFERROR(('WB GDP current US$ old'!AG133/1000000000)/'WB GDP constant US$ old'!AG133,"")</f>
        <v>0.218687261414014</v>
      </c>
      <c r="AH133" s="65" t="n">
        <f aca="false">IFERROR(('WB GDP current US$ old'!AH133/1000000000)/'WB GDP constant US$ old'!AH133,"")</f>
        <v>0.311704888057353</v>
      </c>
      <c r="AI133" s="65" t="n">
        <f aca="false">IFERROR(('WB GDP current US$ old'!AI133/1000000000)/'WB GDP constant US$ old'!AI133,"")</f>
        <v>0.257262611175691</v>
      </c>
      <c r="AJ133" s="65" t="n">
        <f aca="false">IFERROR(('WB GDP current US$ old'!AJ133/1000000000)/'WB GDP constant US$ old'!AJ133,"")</f>
        <v>0.284454619435117</v>
      </c>
      <c r="AK133" s="65" t="n">
        <f aca="false">IFERROR(('WB GDP current US$ old'!AK133/1000000000)/'WB GDP constant US$ old'!AK133,"")</f>
        <v>0.304357926957036</v>
      </c>
      <c r="AL133" s="65" t="n">
        <f aca="false">IFERROR(('WB GDP current US$ old'!AL133/1000000000)/'WB GDP constant US$ old'!AL133,"")</f>
        <v>0.373436202671873</v>
      </c>
      <c r="AM133" s="65" t="n">
        <f aca="false">IFERROR(('WB GDP current US$ old'!AM133/1000000000)/'WB GDP constant US$ old'!AM133,"")</f>
        <v>0.417527893442658</v>
      </c>
      <c r="AN133" s="65" t="n">
        <f aca="false">IFERROR(('WB GDP current US$ old'!AN133/1000000000)/'WB GDP constant US$ old'!AN133,"")</f>
        <v>0.478845825783197</v>
      </c>
      <c r="AO133" s="65" t="n">
        <f aca="false">IFERROR(('WB GDP current US$ old'!AO133/1000000000)/'WB GDP constant US$ old'!AO133,"")</f>
        <v>0.502669795534854</v>
      </c>
      <c r="AP133" s="65" t="n">
        <f aca="false">IFERROR(('WB GDP current US$ old'!AP133/1000000000)/'WB GDP constant US$ old'!AP133,"")</f>
        <v>0.572330425559602</v>
      </c>
      <c r="AQ133" s="65" t="n">
        <f aca="false">IFERROR(('WB GDP current US$ old'!AQ133/1000000000)/'WB GDP constant US$ old'!AQ133,"")</f>
        <v>0.604501900940714</v>
      </c>
      <c r="AR133" s="65" t="n">
        <f aca="false">IFERROR(('WB GDP current US$ old'!AR133/1000000000)/'WB GDP constant US$ old'!AR133,"")</f>
        <v>0.612765305031323</v>
      </c>
      <c r="AS133" s="65" t="n">
        <f aca="false">IFERROR(('WB GDP current US$ old'!AS133/1000000000)/'WB GDP constant US$ old'!AS133,"")</f>
        <v>0.600107777506759</v>
      </c>
      <c r="AT133" s="65" t="n">
        <f aca="false">IFERROR(('WB GDP current US$ old'!AT133/1000000000)/'WB GDP constant US$ old'!AT133,"")</f>
        <v>0.590955224456385</v>
      </c>
      <c r="AU133" s="65" t="n">
        <f aca="false">IFERROR(('WB GDP current US$ old'!AU133/1000000000)/'WB GDP constant US$ old'!AU133,"")</f>
        <v>0.620037241581344</v>
      </c>
      <c r="AV133" s="65" t="n">
        <f aca="false">IFERROR(('WB GDP current US$ old'!AV133/1000000000)/'WB GDP constant US$ old'!AV133,"")</f>
        <v>0.629841595898032</v>
      </c>
      <c r="AW133" s="65" t="n">
        <f aca="false">IFERROR(('WB GDP current US$ old'!AW133/1000000000)/'WB GDP constant US$ old'!AW133,"")</f>
        <v>0.622065183367781</v>
      </c>
      <c r="AX133" s="65" t="n">
        <f aca="false">IFERROR(('WB GDP current US$ old'!AX133/1000000000)/'WB GDP constant US$ old'!AX133,"")</f>
        <v>0.615457563099816</v>
      </c>
      <c r="AY133" s="65" t="n">
        <f aca="false">IFERROR(('WB GDP current US$ old'!AY133/1000000000)/'WB GDP constant US$ old'!AY133,"")</f>
        <v>0.620878129178467</v>
      </c>
      <c r="AZ133" s="65" t="n">
        <f aca="false">IFERROR(('WB GDP current US$ old'!AZ133/1000000000)/'WB GDP constant US$ old'!AZ133,"")</f>
        <v>0.640329767377589</v>
      </c>
      <c r="BA133" s="65" t="n">
        <f aca="false">IFERROR(('WB GDP current US$ old'!BA133/1000000000)/'WB GDP constant US$ old'!BA133,"")</f>
        <v>0.688567626690754</v>
      </c>
      <c r="BB133" s="65" t="n">
        <f aca="false">IFERROR(('WB GDP current US$ old'!BB133/1000000000)/'WB GDP constant US$ old'!BB133,"")</f>
        <v>0.759383646585605</v>
      </c>
      <c r="BC133" s="65" t="n">
        <f aca="false">IFERROR(('WB GDP current US$ old'!BC133/1000000000)/'WB GDP constant US$ old'!BC133,"")</f>
        <v>0.763777491419889</v>
      </c>
      <c r="BD133" s="65" t="n">
        <f aca="false">IFERROR(('WB GDP current US$ old'!BD133/1000000000)/'WB GDP constant US$ old'!BD133,"")</f>
        <v>0.786424109803522</v>
      </c>
      <c r="BE133" s="65" t="n">
        <f aca="false">IFERROR(('WB GDP current US$ old'!BE133/1000000000)/'WB GDP constant US$ old'!BE133,"")</f>
        <v>0.845864776458388</v>
      </c>
      <c r="BF133" s="65" t="n">
        <f aca="false">IFERROR(('WB GDP current US$ old'!BF133/1000000000)/'WB GDP constant US$ old'!BF133,"")</f>
        <v>0.86797849322211</v>
      </c>
      <c r="BG133" s="65" t="n">
        <f aca="false">IFERROR(('WB GDP current US$ old'!BG133/1000000000)/'WB GDP constant US$ old'!BG133,"")</f>
        <v>0.869252422932721</v>
      </c>
      <c r="BH133" s="65" t="n">
        <f aca="false">IFERROR(('WB GDP current US$ old'!BH133/1000000000)/'WB GDP constant US$ old'!BH133,"")</f>
        <v>0.899942203618939</v>
      </c>
      <c r="BI133" s="65" t="n">
        <f aca="false">IFERROR(('WB GDP current US$ old'!BI133/1000000000)/'WB GDP constant US$ old'!BI133,"")</f>
        <v>0.908850799642131</v>
      </c>
      <c r="BJ133" s="65" t="n">
        <f aca="false">IFERROR(('WB GDP current US$ old'!BJ133/1000000000)/'WB GDP constant US$ old'!BJ133,"")</f>
        <v>0.935248532647266</v>
      </c>
      <c r="BK133" s="65" t="n">
        <f aca="false">IFERROR(('WB GDP current US$ old'!BK133/1000000000)/'WB GDP constant US$ old'!BK133,"")</f>
        <v>0.986290790206361</v>
      </c>
      <c r="BL133" s="65" t="n">
        <f aca="false">IFERROR(('WB GDP current US$ old'!BL133/1000000000)/'WB GDP constant US$ old'!BL133,"")</f>
        <v>1</v>
      </c>
    </row>
    <row r="134" customFormat="false" ht="15" hidden="false" customHeight="false" outlineLevel="0" collapsed="false">
      <c r="A134" s="0" t="s">
        <v>112</v>
      </c>
      <c r="B134" s="0" t="s">
        <v>343</v>
      </c>
      <c r="C134" s="0" t="s">
        <v>1057</v>
      </c>
      <c r="D134" s="0" t="s">
        <v>1058</v>
      </c>
      <c r="E134" s="65" t="n">
        <f aca="false">IFERROR(('WB GDP current US$ old'!E134/1000000000)/'WB GDP constant US$ old'!E134,"")</f>
        <v>0</v>
      </c>
      <c r="F134" s="65" t="n">
        <f aca="false">IFERROR(('WB GDP current US$ old'!F134/1000000000)/'WB GDP constant US$ old'!F134,"")</f>
        <v>0</v>
      </c>
      <c r="G134" s="65" t="n">
        <f aca="false">IFERROR(('WB GDP current US$ old'!G134/1000000000)/'WB GDP constant US$ old'!G134,"")</f>
        <v>0</v>
      </c>
      <c r="H134" s="65" t="n">
        <f aca="false">IFERROR(('WB GDP current US$ old'!H134/1000000000)/'WB GDP constant US$ old'!H134,"")</f>
        <v>0</v>
      </c>
      <c r="I134" s="65" t="n">
        <f aca="false">IFERROR(('WB GDP current US$ old'!I134/1000000000)/'WB GDP constant US$ old'!I134,"")</f>
        <v>0</v>
      </c>
      <c r="J134" s="65" t="n">
        <f aca="false">IFERROR(('WB GDP current US$ old'!J134/1000000000)/'WB GDP constant US$ old'!J134,"")</f>
        <v>0</v>
      </c>
      <c r="K134" s="65" t="n">
        <f aca="false">IFERROR(('WB GDP current US$ old'!K134/1000000000)/'WB GDP constant US$ old'!K134,"")</f>
        <v>0</v>
      </c>
      <c r="L134" s="65" t="n">
        <f aca="false">IFERROR(('WB GDP current US$ old'!L134/1000000000)/'WB GDP constant US$ old'!L134,"")</f>
        <v>0</v>
      </c>
      <c r="M134" s="65" t="n">
        <f aca="false">IFERROR(('WB GDP current US$ old'!M134/1000000000)/'WB GDP constant US$ old'!M134,"")</f>
        <v>0</v>
      </c>
      <c r="N134" s="65" t="n">
        <f aca="false">IFERROR(('WB GDP current US$ old'!N134/1000000000)/'WB GDP constant US$ old'!N134,"")</f>
        <v>0</v>
      </c>
      <c r="O134" s="65" t="n">
        <f aca="false">IFERROR(('WB GDP current US$ old'!O134/1000000000)/'WB GDP constant US$ old'!O134,"")</f>
        <v>0</v>
      </c>
      <c r="P134" s="65" t="n">
        <f aca="false">IFERROR(('WB GDP current US$ old'!P134/1000000000)/'WB GDP constant US$ old'!P134,"")</f>
        <v>0</v>
      </c>
      <c r="Q134" s="65" t="n">
        <f aca="false">IFERROR(('WB GDP current US$ old'!Q134/1000000000)/'WB GDP constant US$ old'!Q134,"")</f>
        <v>0</v>
      </c>
      <c r="R134" s="65" t="n">
        <f aca="false">IFERROR(('WB GDP current US$ old'!R134/1000000000)/'WB GDP constant US$ old'!R134,"")</f>
        <v>0</v>
      </c>
      <c r="S134" s="65" t="n">
        <f aca="false">IFERROR(('WB GDP current US$ old'!S134/1000000000)/'WB GDP constant US$ old'!S134,"")</f>
        <v>0</v>
      </c>
      <c r="T134" s="65" t="n">
        <f aca="false">IFERROR(('WB GDP current US$ old'!T134/1000000000)/'WB GDP constant US$ old'!T134,"")</f>
        <v>0</v>
      </c>
      <c r="U134" s="65" t="n">
        <f aca="false">IFERROR(('WB GDP current US$ old'!U134/1000000000)/'WB GDP constant US$ old'!U134,"")</f>
        <v>0</v>
      </c>
      <c r="V134" s="65" t="n">
        <f aca="false">IFERROR(('WB GDP current US$ old'!V134/1000000000)/'WB GDP constant US$ old'!V134,"")</f>
        <v>0</v>
      </c>
      <c r="W134" s="65" t="n">
        <f aca="false">IFERROR(('WB GDP current US$ old'!W134/1000000000)/'WB GDP constant US$ old'!W134,"")</f>
        <v>0</v>
      </c>
      <c r="X134" s="65" t="n">
        <f aca="false">IFERROR(('WB GDP current US$ old'!X134/1000000000)/'WB GDP constant US$ old'!X134,"")</f>
        <v>0</v>
      </c>
      <c r="Y134" s="65" t="n">
        <f aca="false">IFERROR(('WB GDP current US$ old'!Y134/1000000000)/'WB GDP constant US$ old'!Y134,"")</f>
        <v>0</v>
      </c>
      <c r="Z134" s="65" t="n">
        <f aca="false">IFERROR(('WB GDP current US$ old'!Z134/1000000000)/'WB GDP constant US$ old'!Z134,"")</f>
        <v>0</v>
      </c>
      <c r="AA134" s="65" t="n">
        <f aca="false">IFERROR(('WB GDP current US$ old'!AA134/1000000000)/'WB GDP constant US$ old'!AA134,"")</f>
        <v>0</v>
      </c>
      <c r="AB134" s="65" t="n">
        <f aca="false">IFERROR(('WB GDP current US$ old'!AB134/1000000000)/'WB GDP constant US$ old'!AB134,"")</f>
        <v>0</v>
      </c>
      <c r="AC134" s="65" t="n">
        <f aca="false">IFERROR(('WB GDP current US$ old'!AC134/1000000000)/'WB GDP constant US$ old'!AC134,"")</f>
        <v>0</v>
      </c>
      <c r="AD134" s="65" t="n">
        <f aca="false">IFERROR(('WB GDP current US$ old'!AD134/1000000000)/'WB GDP constant US$ old'!AD134,"")</f>
        <v>0</v>
      </c>
      <c r="AE134" s="65" t="n">
        <f aca="false">IFERROR(('WB GDP current US$ old'!AE134/1000000000)/'WB GDP constant US$ old'!AE134,"")</f>
        <v>0</v>
      </c>
      <c r="AF134" s="65" t="n">
        <f aca="false">IFERROR(('WB GDP current US$ old'!AF134/1000000000)/'WB GDP constant US$ old'!AF134,"")</f>
        <v>0</v>
      </c>
      <c r="AG134" s="65" t="n">
        <f aca="false">IFERROR(('WB GDP current US$ old'!AG134/1000000000)/'WB GDP constant US$ old'!AG134,"")</f>
        <v>0</v>
      </c>
      <c r="AH134" s="65" t="n">
        <f aca="false">IFERROR(('WB GDP current US$ old'!AH134/1000000000)/'WB GDP constant US$ old'!AH134,"")</f>
        <v>0</v>
      </c>
      <c r="AI134" s="65" t="n">
        <f aca="false">IFERROR(('WB GDP current US$ old'!AI134/1000000000)/'WB GDP constant US$ old'!AI134,"")</f>
        <v>0</v>
      </c>
      <c r="AJ134" s="65" t="n">
        <f aca="false">IFERROR(('WB GDP current US$ old'!AJ134/1000000000)/'WB GDP constant US$ old'!AJ134,"")</f>
        <v>0</v>
      </c>
      <c r="AK134" s="65" t="n">
        <f aca="false">IFERROR(('WB GDP current US$ old'!AK134/1000000000)/'WB GDP constant US$ old'!AK134,"")</f>
        <v>0</v>
      </c>
      <c r="AL134" s="65" t="n">
        <f aca="false">IFERROR(('WB GDP current US$ old'!AL134/1000000000)/'WB GDP constant US$ old'!AL134,"")</f>
        <v>0</v>
      </c>
      <c r="AM134" s="65" t="n">
        <f aca="false">IFERROR(('WB GDP current US$ old'!AM134/1000000000)/'WB GDP constant US$ old'!AM134,"")</f>
        <v>0</v>
      </c>
      <c r="AN134" s="65" t="n">
        <f aca="false">IFERROR(('WB GDP current US$ old'!AN134/1000000000)/'WB GDP constant US$ old'!AN134,"")</f>
        <v>0</v>
      </c>
      <c r="AO134" s="65" t="n">
        <f aca="false">IFERROR(('WB GDP current US$ old'!AO134/1000000000)/'WB GDP constant US$ old'!AO134,"")</f>
        <v>0</v>
      </c>
      <c r="AP134" s="65" t="n">
        <f aca="false">IFERROR(('WB GDP current US$ old'!AP134/1000000000)/'WB GDP constant US$ old'!AP134,"")</f>
        <v>0</v>
      </c>
      <c r="AQ134" s="65" t="n">
        <f aca="false">IFERROR(('WB GDP current US$ old'!AQ134/1000000000)/'WB GDP constant US$ old'!AQ134,"")</f>
        <v>0</v>
      </c>
      <c r="AR134" s="65" t="n">
        <f aca="false">IFERROR(('WB GDP current US$ old'!AR134/1000000000)/'WB GDP constant US$ old'!AR134,"")</f>
        <v>0</v>
      </c>
      <c r="AS134" s="65" t="n">
        <f aca="false">IFERROR(('WB GDP current US$ old'!AS134/1000000000)/'WB GDP constant US$ old'!AS134,"")</f>
        <v>0.414631347213</v>
      </c>
      <c r="AT134" s="65" t="n">
        <f aca="false">IFERROR(('WB GDP current US$ old'!AT134/1000000000)/'WB GDP constant US$ old'!AT134,"")</f>
        <v>0.417616806911986</v>
      </c>
      <c r="AU134" s="65" t="n">
        <f aca="false">IFERROR(('WB GDP current US$ old'!AU134/1000000000)/'WB GDP constant US$ old'!AU134,"")</f>
        <v>0.411800537176958</v>
      </c>
      <c r="AV134" s="65" t="n">
        <f aca="false">IFERROR(('WB GDP current US$ old'!AV134/1000000000)/'WB GDP constant US$ old'!AV134,"")</f>
        <v>0.475676941940782</v>
      </c>
      <c r="AW134" s="65" t="n">
        <f aca="false">IFERROR(('WB GDP current US$ old'!AW134/1000000000)/'WB GDP constant US$ old'!AW134,"")</f>
        <v>0.555867879506183</v>
      </c>
      <c r="AX134" s="65" t="n">
        <f aca="false">IFERROR(('WB GDP current US$ old'!AX134/1000000000)/'WB GDP constant US$ old'!AX134,"")</f>
        <v>0.558591692510334</v>
      </c>
      <c r="AY134" s="65" t="n">
        <f aca="false">IFERROR(('WB GDP current US$ old'!AY134/1000000000)/'WB GDP constant US$ old'!AY134,"")</f>
        <v>0.609618403429151</v>
      </c>
      <c r="AZ134" s="65" t="n">
        <f aca="false">IFERROR(('WB GDP current US$ old'!AZ134/1000000000)/'WB GDP constant US$ old'!AZ134,"")</f>
        <v>0.682880163952388</v>
      </c>
      <c r="BA134" s="65" t="n">
        <f aca="false">IFERROR(('WB GDP current US$ old'!BA134/1000000000)/'WB GDP constant US$ old'!BA134,"")</f>
        <v>0.80119835678806</v>
      </c>
      <c r="BB134" s="65" t="n">
        <f aca="false">IFERROR(('WB GDP current US$ old'!BB134/1000000000)/'WB GDP constant US$ old'!BB134,"")</f>
        <v>0.779382990616764</v>
      </c>
      <c r="BC134" s="65" t="n">
        <f aca="false">IFERROR(('WB GDP current US$ old'!BC134/1000000000)/'WB GDP constant US$ old'!BC134,"")</f>
        <v>0.830136421236954</v>
      </c>
      <c r="BD134" s="65" t="n">
        <f aca="false">IFERROR(('WB GDP current US$ old'!BD134/1000000000)/'WB GDP constant US$ old'!BD134,"")</f>
        <v>0.920815939908533</v>
      </c>
      <c r="BE134" s="65" t="n">
        <f aca="false">IFERROR(('WB GDP current US$ old'!BE134/1000000000)/'WB GDP constant US$ old'!BE134,"")</f>
        <v>0.967505194606813</v>
      </c>
      <c r="BF134" s="65" t="n">
        <f aca="false">IFERROR(('WB GDP current US$ old'!BF134/1000000000)/'WB GDP constant US$ old'!BF134,"")</f>
        <v>1.00321242497708</v>
      </c>
      <c r="BG134" s="65" t="n">
        <f aca="false">IFERROR(('WB GDP current US$ old'!BG134/1000000000)/'WB GDP constant US$ old'!BG134,"")</f>
        <v>1.0212386898561</v>
      </c>
      <c r="BH134" s="65" t="n">
        <f aca="false">IFERROR(('WB GDP current US$ old'!BH134/1000000000)/'WB GDP constant US$ old'!BH134,"")</f>
        <v>1.03195779824199</v>
      </c>
      <c r="BI134" s="65" t="n">
        <f aca="false">IFERROR(('WB GDP current US$ old'!BI134/1000000000)/'WB GDP constant US$ old'!BI134,"")</f>
        <v>1.08201600307132</v>
      </c>
      <c r="BJ134" s="65" t="n">
        <f aca="false">IFERROR(('WB GDP current US$ old'!BJ134/1000000000)/'WB GDP constant US$ old'!BJ134,"")</f>
        <v>1.05840625607027</v>
      </c>
      <c r="BK134" s="65" t="n">
        <f aca="false">IFERROR(('WB GDP current US$ old'!BK134/1000000000)/'WB GDP constant US$ old'!BK134,"")</f>
        <v>1.03879474903881</v>
      </c>
      <c r="BL134" s="65" t="n">
        <f aca="false">IFERROR(('WB GDP current US$ old'!BL134/1000000000)/'WB GDP constant US$ old'!BL134,"")</f>
        <v>1</v>
      </c>
    </row>
    <row r="135" customFormat="false" ht="15" hidden="false" customHeight="false" outlineLevel="0" collapsed="false">
      <c r="A135" s="0" t="s">
        <v>113</v>
      </c>
      <c r="B135" s="0" t="s">
        <v>344</v>
      </c>
      <c r="C135" s="0" t="s">
        <v>1057</v>
      </c>
      <c r="D135" s="0" t="s">
        <v>1058</v>
      </c>
      <c r="E135" s="65" t="n">
        <f aca="false">IFERROR(('WB GDP current US$ old'!E135/1000000000)/'WB GDP constant US$ old'!E135,"")</f>
        <v>0</v>
      </c>
      <c r="F135" s="65" t="n">
        <f aca="false">IFERROR(('WB GDP current US$ old'!F135/1000000000)/'WB GDP constant US$ old'!F135,"")</f>
        <v>0</v>
      </c>
      <c r="G135" s="65" t="n">
        <f aca="false">IFERROR(('WB GDP current US$ old'!G135/1000000000)/'WB GDP constant US$ old'!G135,"")</f>
        <v>0</v>
      </c>
      <c r="H135" s="65" t="n">
        <f aca="false">IFERROR(('WB GDP current US$ old'!H135/1000000000)/'WB GDP constant US$ old'!H135,"")</f>
        <v>0</v>
      </c>
      <c r="I135" s="65" t="n">
        <f aca="false">IFERROR(('WB GDP current US$ old'!I135/1000000000)/'WB GDP constant US$ old'!I135,"")</f>
        <v>0</v>
      </c>
      <c r="J135" s="65" t="n">
        <f aca="false">IFERROR(('WB GDP current US$ old'!J135/1000000000)/'WB GDP constant US$ old'!J135,"")</f>
        <v>0</v>
      </c>
      <c r="K135" s="65" t="n">
        <f aca="false">IFERROR(('WB GDP current US$ old'!K135/1000000000)/'WB GDP constant US$ old'!K135,"")</f>
        <v>0</v>
      </c>
      <c r="L135" s="65" t="n">
        <f aca="false">IFERROR(('WB GDP current US$ old'!L135/1000000000)/'WB GDP constant US$ old'!L135,"")</f>
        <v>0</v>
      </c>
      <c r="M135" s="65" t="n">
        <f aca="false">IFERROR(('WB GDP current US$ old'!M135/1000000000)/'WB GDP constant US$ old'!M135,"")</f>
        <v>0</v>
      </c>
      <c r="N135" s="65" t="n">
        <f aca="false">IFERROR(('WB GDP current US$ old'!N135/1000000000)/'WB GDP constant US$ old'!N135,"")</f>
        <v>0</v>
      </c>
      <c r="O135" s="65" t="n">
        <f aca="false">IFERROR(('WB GDP current US$ old'!O135/1000000000)/'WB GDP constant US$ old'!O135,"")</f>
        <v>0</v>
      </c>
      <c r="P135" s="65" t="n">
        <f aca="false">IFERROR(('WB GDP current US$ old'!P135/1000000000)/'WB GDP constant US$ old'!P135,"")</f>
        <v>0</v>
      </c>
      <c r="Q135" s="65" t="n">
        <f aca="false">IFERROR(('WB GDP current US$ old'!Q135/1000000000)/'WB GDP constant US$ old'!Q135,"")</f>
        <v>0</v>
      </c>
      <c r="R135" s="65" t="n">
        <f aca="false">IFERROR(('WB GDP current US$ old'!R135/1000000000)/'WB GDP constant US$ old'!R135,"")</f>
        <v>0</v>
      </c>
      <c r="S135" s="65" t="n">
        <f aca="false">IFERROR(('WB GDP current US$ old'!S135/1000000000)/'WB GDP constant US$ old'!S135,"")</f>
        <v>0</v>
      </c>
      <c r="T135" s="65" t="n">
        <f aca="false">IFERROR(('WB GDP current US$ old'!T135/1000000000)/'WB GDP constant US$ old'!T135,"")</f>
        <v>0</v>
      </c>
      <c r="U135" s="65" t="n">
        <f aca="false">IFERROR(('WB GDP current US$ old'!U135/1000000000)/'WB GDP constant US$ old'!U135,"")</f>
        <v>0</v>
      </c>
      <c r="V135" s="65" t="n">
        <f aca="false">IFERROR(('WB GDP current US$ old'!V135/1000000000)/'WB GDP constant US$ old'!V135,"")</f>
        <v>0</v>
      </c>
      <c r="W135" s="65" t="n">
        <f aca="false">IFERROR(('WB GDP current US$ old'!W135/1000000000)/'WB GDP constant US$ old'!W135,"")</f>
        <v>0</v>
      </c>
      <c r="X135" s="65" t="n">
        <f aca="false">IFERROR(('WB GDP current US$ old'!X135/1000000000)/'WB GDP constant US$ old'!X135,"")</f>
        <v>0</v>
      </c>
      <c r="Y135" s="65" t="n">
        <f aca="false">IFERROR(('WB GDP current US$ old'!Y135/1000000000)/'WB GDP constant US$ old'!Y135,"")</f>
        <v>0</v>
      </c>
      <c r="Z135" s="65" t="n">
        <f aca="false">IFERROR(('WB GDP current US$ old'!Z135/1000000000)/'WB GDP constant US$ old'!Z135,"")</f>
        <v>0</v>
      </c>
      <c r="AA135" s="65" t="n">
        <f aca="false">IFERROR(('WB GDP current US$ old'!AA135/1000000000)/'WB GDP constant US$ old'!AA135,"")</f>
        <v>0</v>
      </c>
      <c r="AB135" s="65" t="n">
        <f aca="false">IFERROR(('WB GDP current US$ old'!AB135/1000000000)/'WB GDP constant US$ old'!AB135,"")</f>
        <v>0</v>
      </c>
      <c r="AC135" s="65" t="n">
        <f aca="false">IFERROR(('WB GDP current US$ old'!AC135/1000000000)/'WB GDP constant US$ old'!AC135,"")</f>
        <v>0</v>
      </c>
      <c r="AD135" s="65" t="n">
        <f aca="false">IFERROR(('WB GDP current US$ old'!AD135/1000000000)/'WB GDP constant US$ old'!AD135,"")</f>
        <v>0</v>
      </c>
      <c r="AE135" s="65" t="n">
        <f aca="false">IFERROR(('WB GDP current US$ old'!AE135/1000000000)/'WB GDP constant US$ old'!AE135,"")</f>
        <v>0</v>
      </c>
      <c r="AF135" s="65" t="n">
        <f aca="false">IFERROR(('WB GDP current US$ old'!AF135/1000000000)/'WB GDP constant US$ old'!AF135,"")</f>
        <v>0</v>
      </c>
      <c r="AG135" s="65" t="n">
        <f aca="false">IFERROR(('WB GDP current US$ old'!AG135/1000000000)/'WB GDP constant US$ old'!AG135,"")</f>
        <v>0</v>
      </c>
      <c r="AH135" s="65" t="n">
        <f aca="false">IFERROR(('WB GDP current US$ old'!AH135/1000000000)/'WB GDP constant US$ old'!AH135,"")</f>
        <v>0</v>
      </c>
      <c r="AI135" s="65" t="n">
        <f aca="false">IFERROR(('WB GDP current US$ old'!AI135/1000000000)/'WB GDP constant US$ old'!AI135,"")</f>
        <v>0.659344190361289</v>
      </c>
      <c r="AJ135" s="65" t="n">
        <f aca="false">IFERROR(('WB GDP current US$ old'!AJ135/1000000000)/'WB GDP constant US$ old'!AJ135,"")</f>
        <v>0.729909528114158</v>
      </c>
      <c r="AK135" s="65" t="n">
        <f aca="false">IFERROR(('WB GDP current US$ old'!AK135/1000000000)/'WB GDP constant US$ old'!AK135,"")</f>
        <v>0.772943936303909</v>
      </c>
      <c r="AL135" s="65" t="n">
        <f aca="false">IFERROR(('WB GDP current US$ old'!AL135/1000000000)/'WB GDP constant US$ old'!AL135,"")</f>
        <v>0.699385833511944</v>
      </c>
      <c r="AM135" s="65" t="n">
        <f aca="false">IFERROR(('WB GDP current US$ old'!AM135/1000000000)/'WB GDP constant US$ old'!AM135,"")</f>
        <v>0.652639057907351</v>
      </c>
      <c r="AN135" s="65" t="n">
        <f aca="false">IFERROR(('WB GDP current US$ old'!AN135/1000000000)/'WB GDP constant US$ old'!AN135,"")</f>
        <v>0.58274403168249</v>
      </c>
      <c r="AO135" s="65" t="n">
        <f aca="false">IFERROR(('WB GDP current US$ old'!AO135/1000000000)/'WB GDP constant US$ old'!AO135,"")</f>
        <v>0.636138100488604</v>
      </c>
      <c r="AP135" s="65" t="n">
        <f aca="false">IFERROR(('WB GDP current US$ old'!AP135/1000000000)/'WB GDP constant US$ old'!AP135,"")</f>
        <v>0.700334929647825</v>
      </c>
      <c r="AQ135" s="65" t="n">
        <f aca="false">IFERROR(('WB GDP current US$ old'!AQ135/1000000000)/'WB GDP constant US$ old'!AQ135,"")</f>
        <v>0.621655595961979</v>
      </c>
      <c r="AR135" s="65" t="n">
        <f aca="false">IFERROR(('WB GDP current US$ old'!AR135/1000000000)/'WB GDP constant US$ old'!AR135,"")</f>
        <v>0.820744996992087</v>
      </c>
      <c r="AS135" s="65" t="n">
        <f aca="false">IFERROR(('WB GDP current US$ old'!AS135/1000000000)/'WB GDP constant US$ old'!AS135,"")</f>
        <v>0.842084874630684</v>
      </c>
      <c r="AT135" s="65" t="n">
        <f aca="false">IFERROR(('WB GDP current US$ old'!AT135/1000000000)/'WB GDP constant US$ old'!AT135,"")</f>
        <v>0.764015142216666</v>
      </c>
      <c r="AU135" s="65" t="n">
        <f aca="false">IFERROR(('WB GDP current US$ old'!AU135/1000000000)/'WB GDP constant US$ old'!AU135,"")</f>
        <v>0.463205570167467</v>
      </c>
      <c r="AV135" s="65" t="n">
        <f aca="false">IFERROR(('WB GDP current US$ old'!AV135/1000000000)/'WB GDP constant US$ old'!AV135,"")</f>
        <v>0.525595395655854</v>
      </c>
      <c r="AW135" s="65" t="n">
        <f aca="false">IFERROR(('WB GDP current US$ old'!AW135/1000000000)/'WB GDP constant US$ old'!AW135,"")</f>
        <v>0.634494119966228</v>
      </c>
      <c r="AX135" s="65" t="n">
        <f aca="false">IFERROR(('WB GDP current US$ old'!AX135/1000000000)/'WB GDP constant US$ old'!AX135,"")</f>
        <v>0.810522576398874</v>
      </c>
      <c r="AY135" s="65" t="n">
        <f aca="false">IFERROR(('WB GDP current US$ old'!AY135/1000000000)/'WB GDP constant US$ old'!AY135,"")</f>
        <v>0.88369161587671</v>
      </c>
      <c r="AZ135" s="65" t="n">
        <f aca="false">IFERROR(('WB GDP current US$ old'!AZ135/1000000000)/'WB GDP constant US$ old'!AZ135,"")</f>
        <v>1.02070437467536</v>
      </c>
      <c r="BA135" s="65" t="n">
        <f aca="false">IFERROR(('WB GDP current US$ old'!BA135/1000000000)/'WB GDP constant US$ old'!BA135,"")</f>
        <v>1.28315449717238</v>
      </c>
      <c r="BB135" s="65" t="n">
        <f aca="false">IFERROR(('WB GDP current US$ old'!BB135/1000000000)/'WB GDP constant US$ old'!BB135,"")</f>
        <v>0.935492439403545</v>
      </c>
      <c r="BC135" s="65" t="n">
        <f aca="false">IFERROR(('WB GDP current US$ old'!BC135/1000000000)/'WB GDP constant US$ old'!BC135,"")</f>
        <v>1.05675567289924</v>
      </c>
      <c r="BD135" s="65" t="n">
        <f aca="false">IFERROR(('WB GDP current US$ old'!BD135/1000000000)/'WB GDP constant US$ old'!BD135,"")</f>
        <v>1.29310576771944</v>
      </c>
      <c r="BE135" s="65" t="n">
        <f aca="false">IFERROR(('WB GDP current US$ old'!BE135/1000000000)/'WB GDP constant US$ old'!BE135,"")</f>
        <v>1.36735031482993</v>
      </c>
      <c r="BF135" s="65" t="n">
        <f aca="false">IFERROR(('WB GDP current US$ old'!BF135/1000000000)/'WB GDP constant US$ old'!BF135,"")</f>
        <v>1.2661412674566</v>
      </c>
      <c r="BG135" s="65" t="n">
        <f aca="false">IFERROR(('WB GDP current US$ old'!BG135/1000000000)/'WB GDP constant US$ old'!BG135,"")</f>
        <v>1.04640852076062</v>
      </c>
      <c r="BH135" s="65" t="n">
        <f aca="false">IFERROR(('WB GDP current US$ old'!BH135/1000000000)/'WB GDP constant US$ old'!BH135,"")</f>
        <v>0.776982818913455</v>
      </c>
      <c r="BI135" s="65" t="n">
        <f aca="false">IFERROR(('WB GDP current US$ old'!BI135/1000000000)/'WB GDP constant US$ old'!BI135,"")</f>
        <v>0.752101337536889</v>
      </c>
      <c r="BJ135" s="65" t="n">
        <f aca="false">IFERROR(('WB GDP current US$ old'!BJ135/1000000000)/'WB GDP constant US$ old'!BJ135,"")</f>
        <v>0.858535848248754</v>
      </c>
      <c r="BK135" s="65" t="n">
        <f aca="false">IFERROR(('WB GDP current US$ old'!BK135/1000000000)/'WB GDP constant US$ old'!BK135,"")</f>
        <v>1.03553094899726</v>
      </c>
      <c r="BL135" s="65" t="n">
        <f aca="false">IFERROR(('WB GDP current US$ old'!BL135/1000000000)/'WB GDP constant US$ old'!BL135,"")</f>
        <v>1</v>
      </c>
    </row>
    <row r="136" customFormat="false" ht="15" hidden="false" customHeight="false" outlineLevel="0" collapsed="false">
      <c r="A136" s="0" t="s">
        <v>178</v>
      </c>
      <c r="B136" s="0" t="s">
        <v>410</v>
      </c>
      <c r="C136" s="0" t="s">
        <v>1057</v>
      </c>
      <c r="D136" s="0" t="s">
        <v>1058</v>
      </c>
      <c r="E136" s="65" t="n">
        <f aca="false">IFERROR(('WB GDP current US$ old'!E136/1000000000)/'WB GDP constant US$ old'!E136,"")</f>
        <v>0</v>
      </c>
      <c r="F136" s="65" t="n">
        <f aca="false">IFERROR(('WB GDP current US$ old'!F136/1000000000)/'WB GDP constant US$ old'!F136,"")</f>
        <v>0</v>
      </c>
      <c r="G136" s="65" t="n">
        <f aca="false">IFERROR(('WB GDP current US$ old'!G136/1000000000)/'WB GDP constant US$ old'!G136,"")</f>
        <v>0</v>
      </c>
      <c r="H136" s="65" t="n">
        <f aca="false">IFERROR(('WB GDP current US$ old'!H136/1000000000)/'WB GDP constant US$ old'!H136,"")</f>
        <v>0</v>
      </c>
      <c r="I136" s="65" t="n">
        <f aca="false">IFERROR(('WB GDP current US$ old'!I136/1000000000)/'WB GDP constant US$ old'!I136,"")</f>
        <v>0</v>
      </c>
      <c r="J136" s="65" t="n">
        <f aca="false">IFERROR(('WB GDP current US$ old'!J136/1000000000)/'WB GDP constant US$ old'!J136,"")</f>
        <v>0</v>
      </c>
      <c r="K136" s="65" t="n">
        <f aca="false">IFERROR(('WB GDP current US$ old'!K136/1000000000)/'WB GDP constant US$ old'!K136,"")</f>
        <v>0</v>
      </c>
      <c r="L136" s="65" t="n">
        <f aca="false">IFERROR(('WB GDP current US$ old'!L136/1000000000)/'WB GDP constant US$ old'!L136,"")</f>
        <v>0</v>
      </c>
      <c r="M136" s="65" t="n">
        <f aca="false">IFERROR(('WB GDP current US$ old'!M136/1000000000)/'WB GDP constant US$ old'!M136,"")</f>
        <v>0</v>
      </c>
      <c r="N136" s="65" t="n">
        <f aca="false">IFERROR(('WB GDP current US$ old'!N136/1000000000)/'WB GDP constant US$ old'!N136,"")</f>
        <v>0</v>
      </c>
      <c r="O136" s="65" t="n">
        <f aca="false">IFERROR(('WB GDP current US$ old'!O136/1000000000)/'WB GDP constant US$ old'!O136,"")</f>
        <v>0</v>
      </c>
      <c r="P136" s="65" t="n">
        <f aca="false">IFERROR(('WB GDP current US$ old'!P136/1000000000)/'WB GDP constant US$ old'!P136,"")</f>
        <v>0</v>
      </c>
      <c r="Q136" s="65" t="n">
        <f aca="false">IFERROR(('WB GDP current US$ old'!Q136/1000000000)/'WB GDP constant US$ old'!Q136,"")</f>
        <v>0</v>
      </c>
      <c r="R136" s="65" t="n">
        <f aca="false">IFERROR(('WB GDP current US$ old'!R136/1000000000)/'WB GDP constant US$ old'!R136,"")</f>
        <v>0</v>
      </c>
      <c r="S136" s="65" t="n">
        <f aca="false">IFERROR(('WB GDP current US$ old'!S136/1000000000)/'WB GDP constant US$ old'!S136,"")</f>
        <v>0</v>
      </c>
      <c r="T136" s="65" t="n">
        <f aca="false">IFERROR(('WB GDP current US$ old'!T136/1000000000)/'WB GDP constant US$ old'!T136,"")</f>
        <v>0</v>
      </c>
      <c r="U136" s="65" t="n">
        <f aca="false">IFERROR(('WB GDP current US$ old'!U136/1000000000)/'WB GDP constant US$ old'!U136,"")</f>
        <v>0</v>
      </c>
      <c r="V136" s="65" t="n">
        <f aca="false">IFERROR(('WB GDP current US$ old'!V136/1000000000)/'WB GDP constant US$ old'!V136,"")</f>
        <v>0</v>
      </c>
      <c r="W136" s="65" t="n">
        <f aca="false">IFERROR(('WB GDP current US$ old'!W136/1000000000)/'WB GDP constant US$ old'!W136,"")</f>
        <v>0</v>
      </c>
      <c r="X136" s="65" t="n">
        <f aca="false">IFERROR(('WB GDP current US$ old'!X136/1000000000)/'WB GDP constant US$ old'!X136,"")</f>
        <v>0</v>
      </c>
      <c r="Y136" s="65" t="n">
        <f aca="false">IFERROR(('WB GDP current US$ old'!Y136/1000000000)/'WB GDP constant US$ old'!Y136,"")</f>
        <v>0.300976842087611</v>
      </c>
      <c r="Z136" s="65" t="n">
        <f aca="false">IFERROR(('WB GDP current US$ old'!Z136/1000000000)/'WB GDP constant US$ old'!Z136,"")</f>
        <v>0.323116696828614</v>
      </c>
      <c r="AA136" s="65" t="n">
        <f aca="false">IFERROR(('WB GDP current US$ old'!AA136/1000000000)/'WB GDP constant US$ old'!AA136,"")</f>
        <v>0.298426684012498</v>
      </c>
      <c r="AB136" s="65" t="n">
        <f aca="false">IFERROR(('WB GDP current US$ old'!AB136/1000000000)/'WB GDP constant US$ old'!AB136,"")</f>
        <v>0.305561045838027</v>
      </c>
      <c r="AC136" s="65" t="n">
        <f aca="false">IFERROR(('WB GDP current US$ old'!AC136/1000000000)/'WB GDP constant US$ old'!AC136,"")</f>
        <v>0.363576471212357</v>
      </c>
      <c r="AD136" s="65" t="n">
        <f aca="false">IFERROR(('WB GDP current US$ old'!AD136/1000000000)/'WB GDP constant US$ old'!AD136,"")</f>
        <v>0.379758781673579</v>
      </c>
      <c r="AE136" s="65" t="n">
        <f aca="false">IFERROR(('WB GDP current US$ old'!AE136/1000000000)/'WB GDP constant US$ old'!AE136,"")</f>
        <v>0.396785320316694</v>
      </c>
      <c r="AF136" s="65" t="n">
        <f aca="false">IFERROR(('WB GDP current US$ old'!AF136/1000000000)/'WB GDP constant US$ old'!AF136,"")</f>
        <v>0.421731595059484</v>
      </c>
      <c r="AG136" s="65" t="n">
        <f aca="false">IFERROR(('WB GDP current US$ old'!AG136/1000000000)/'WB GDP constant US$ old'!AG136,"")</f>
        <v>0.423578326702334</v>
      </c>
      <c r="AH136" s="65" t="n">
        <f aca="false">IFERROR(('WB GDP current US$ old'!AH136/1000000000)/'WB GDP constant US$ old'!AH136,"")</f>
        <v>0.440271223972814</v>
      </c>
      <c r="AI136" s="65" t="n">
        <f aca="false">IFERROR(('WB GDP current US$ old'!AI136/1000000000)/'WB GDP constant US$ old'!AI136,"")</f>
        <v>0.477175713742301</v>
      </c>
      <c r="AJ136" s="65" t="n">
        <f aca="false">IFERROR(('WB GDP current US$ old'!AJ136/1000000000)/'WB GDP constant US$ old'!AJ136,"")</f>
        <v>0.503336014991755</v>
      </c>
      <c r="AK136" s="65" t="n">
        <f aca="false">IFERROR(('WB GDP current US$ old'!AK136/1000000000)/'WB GDP constant US$ old'!AK136,"")</f>
        <v>0.51212015346975</v>
      </c>
      <c r="AL136" s="65" t="n">
        <f aca="false">IFERROR(('WB GDP current US$ old'!AL136/1000000000)/'WB GDP constant US$ old'!AL136,"")</f>
        <v>0.517263629524543</v>
      </c>
      <c r="AM136" s="65" t="n">
        <f aca="false">IFERROR(('WB GDP current US$ old'!AM136/1000000000)/'WB GDP constant US$ old'!AM136,"")</f>
        <v>0.530602379297666</v>
      </c>
      <c r="AN136" s="65" t="n">
        <f aca="false">IFERROR(('WB GDP current US$ old'!AN136/1000000000)/'WB GDP constant US$ old'!AN136,"")</f>
        <v>0.557478154191932</v>
      </c>
      <c r="AO136" s="65" t="n">
        <f aca="false">IFERROR(('WB GDP current US$ old'!AO136/1000000000)/'WB GDP constant US$ old'!AO136,"")</f>
        <v>0.560053529604588</v>
      </c>
      <c r="AP136" s="65" t="n">
        <f aca="false">IFERROR(('WB GDP current US$ old'!AP136/1000000000)/'WB GDP constant US$ old'!AP136,"")</f>
        <v>0.57614779788454</v>
      </c>
      <c r="AQ136" s="65" t="n">
        <f aca="false">IFERROR(('WB GDP current US$ old'!AQ136/1000000000)/'WB GDP constant US$ old'!AQ136,"")</f>
        <v>0.590149559882151</v>
      </c>
      <c r="AR136" s="65" t="n">
        <f aca="false">IFERROR(('WB GDP current US$ old'!AR136/1000000000)/'WB GDP constant US$ old'!AR136,"")</f>
        <v>0.603914988697561</v>
      </c>
      <c r="AS136" s="65" t="n">
        <f aca="false">IFERROR(('WB GDP current US$ old'!AS136/1000000000)/'WB GDP constant US$ old'!AS136,"")</f>
        <v>0.610653677776741</v>
      </c>
      <c r="AT136" s="65" t="n">
        <f aca="false">IFERROR(('WB GDP current US$ old'!AT136/1000000000)/'WB GDP constant US$ old'!AT136,"")</f>
        <v>0.605083656890933</v>
      </c>
      <c r="AU136" s="65" t="n">
        <f aca="false">IFERROR(('WB GDP current US$ old'!AU136/1000000000)/'WB GDP constant US$ old'!AU136,"")</f>
        <v>0.607574849570315</v>
      </c>
      <c r="AV136" s="65" t="n">
        <f aca="false">IFERROR(('WB GDP current US$ old'!AV136/1000000000)/'WB GDP constant US$ old'!AV136,"")</f>
        <v>0.639317702720225</v>
      </c>
      <c r="AW136" s="65" t="n">
        <f aca="false">IFERROR(('WB GDP current US$ old'!AW136/1000000000)/'WB GDP constant US$ old'!AW136,"")</f>
        <v>0.643844934037377</v>
      </c>
      <c r="AX136" s="65" t="n">
        <f aca="false">IFERROR(('WB GDP current US$ old'!AX136/1000000000)/'WB GDP constant US$ old'!AX136,"")</f>
        <v>0.688250510400179</v>
      </c>
      <c r="AY136" s="65" t="n">
        <f aca="false">IFERROR(('WB GDP current US$ old'!AY136/1000000000)/'WB GDP constant US$ old'!AY136,"")</f>
        <v>0.723871696784242</v>
      </c>
      <c r="AZ136" s="65" t="n">
        <f aca="false">IFERROR(('WB GDP current US$ old'!AZ136/1000000000)/'WB GDP constant US$ old'!AZ136,"")</f>
        <v>0.749865206151012</v>
      </c>
      <c r="BA136" s="65" t="n">
        <f aca="false">IFERROR(('WB GDP current US$ old'!BA136/1000000000)/'WB GDP constant US$ old'!BA136,"")</f>
        <v>0.768857593560408</v>
      </c>
      <c r="BB136" s="65" t="n">
        <f aca="false">IFERROR(('WB GDP current US$ old'!BB136/1000000000)/'WB GDP constant US$ old'!BB136,"")</f>
        <v>0.771305917019253</v>
      </c>
      <c r="BC136" s="65" t="n">
        <f aca="false">IFERROR(('WB GDP current US$ old'!BC136/1000000000)/'WB GDP constant US$ old'!BC136,"")</f>
        <v>0.805306479818406</v>
      </c>
      <c r="BD136" s="65" t="n">
        <f aca="false">IFERROR(('WB GDP current US$ old'!BD136/1000000000)/'WB GDP constant US$ old'!BD136,"")</f>
        <v>0.809776619114575</v>
      </c>
      <c r="BE136" s="65" t="n">
        <f aca="false">IFERROR(('WB GDP current US$ old'!BE136/1000000000)/'WB GDP constant US$ old'!BE136,"")</f>
        <v>0.825886366871491</v>
      </c>
      <c r="BF136" s="65" t="n">
        <f aca="false">IFERROR(('WB GDP current US$ old'!BF136/1000000000)/'WB GDP constant US$ old'!BF136,"")</f>
        <v>0.884670779532125</v>
      </c>
      <c r="BG136" s="65" t="n">
        <f aca="false">IFERROR(('WB GDP current US$ old'!BG136/1000000000)/'WB GDP constant US$ old'!BG136,"")</f>
        <v>0.916544034724307</v>
      </c>
      <c r="BH136" s="65" t="n">
        <f aca="false">IFERROR(('WB GDP current US$ old'!BH136/1000000000)/'WB GDP constant US$ old'!BH136,"")</f>
        <v>0.957217279650111</v>
      </c>
      <c r="BI136" s="65" t="n">
        <f aca="false">IFERROR(('WB GDP current US$ old'!BI136/1000000000)/'WB GDP constant US$ old'!BI136,"")</f>
        <v>0.949687269274165</v>
      </c>
      <c r="BJ136" s="65" t="n">
        <f aca="false">IFERROR(('WB GDP current US$ old'!BJ136/1000000000)/'WB GDP constant US$ old'!BJ136,"")</f>
        <v>0.983452281986261</v>
      </c>
      <c r="BK136" s="65" t="n">
        <f aca="false">IFERROR(('WB GDP current US$ old'!BK136/1000000000)/'WB GDP constant US$ old'!BK136,"")</f>
        <v>0.990171779248735</v>
      </c>
      <c r="BL136" s="65" t="n">
        <f aca="false">IFERROR(('WB GDP current US$ old'!BL136/1000000000)/'WB GDP constant US$ old'!BL136,"")</f>
        <v>1</v>
      </c>
    </row>
    <row r="137" customFormat="false" ht="15" hidden="false" customHeight="false" outlineLevel="0" collapsed="false">
      <c r="A137" s="0" t="s">
        <v>1103</v>
      </c>
      <c r="B137" s="0" t="s">
        <v>1104</v>
      </c>
      <c r="C137" s="0" t="s">
        <v>1057</v>
      </c>
      <c r="D137" s="0" t="s">
        <v>1058</v>
      </c>
      <c r="E137" s="65" t="n">
        <f aca="false">IFERROR(('WB GDP current US$ old'!E137/1000000000)/'WB GDP constant US$ old'!E137,"")</f>
        <v>0.108750201852138</v>
      </c>
      <c r="F137" s="65" t="n">
        <f aca="false">IFERROR(('WB GDP current US$ old'!F137/1000000000)/'WB GDP constant US$ old'!F137,"")</f>
        <v>0.10809720213011</v>
      </c>
      <c r="G137" s="65" t="n">
        <f aca="false">IFERROR(('WB GDP current US$ old'!G137/1000000000)/'WB GDP constant US$ old'!G137,"")</f>
        <v>0.11798811442081</v>
      </c>
      <c r="H137" s="65" t="n">
        <f aca="false">IFERROR(('WB GDP current US$ old'!H137/1000000000)/'WB GDP constant US$ old'!H137,"")</f>
        <v>0.116096319375191</v>
      </c>
      <c r="I137" s="65" t="n">
        <f aca="false">IFERROR(('WB GDP current US$ old'!I137/1000000000)/'WB GDP constant US$ old'!I137,"")</f>
        <v>0.120479595774349</v>
      </c>
      <c r="J137" s="65" t="n">
        <f aca="false">IFERROR(('WB GDP current US$ old'!J137/1000000000)/'WB GDP constant US$ old'!J137,"")</f>
        <v>0.122094119392673</v>
      </c>
      <c r="K137" s="65" t="n">
        <f aca="false">IFERROR(('WB GDP current US$ old'!K137/1000000000)/'WB GDP constant US$ old'!K137,"")</f>
        <v>0.128639150097017</v>
      </c>
      <c r="L137" s="65" t="n">
        <f aca="false">IFERROR(('WB GDP current US$ old'!L137/1000000000)/'WB GDP constant US$ old'!L137,"")</f>
        <v>0.126480115392152</v>
      </c>
      <c r="M137" s="65" t="n">
        <f aca="false">IFERROR(('WB GDP current US$ old'!M137/1000000000)/'WB GDP constant US$ old'!M137,"")</f>
        <v>0.126246397578226</v>
      </c>
      <c r="N137" s="65" t="n">
        <f aca="false">IFERROR(('WB GDP current US$ old'!N137/1000000000)/'WB GDP constant US$ old'!N137,"")</f>
        <v>0.133063378017533</v>
      </c>
      <c r="O137" s="65" t="n">
        <f aca="false">IFERROR(('WB GDP current US$ old'!O137/1000000000)/'WB GDP constant US$ old'!O137,"")</f>
        <v>0.135914456920394</v>
      </c>
      <c r="P137" s="65" t="n">
        <f aca="false">IFERROR(('WB GDP current US$ old'!P137/1000000000)/'WB GDP constant US$ old'!P137,"")</f>
        <v>0.142394756249682</v>
      </c>
      <c r="Q137" s="65" t="n">
        <f aca="false">IFERROR(('WB GDP current US$ old'!Q137/1000000000)/'WB GDP constant US$ old'!Q137,"")</f>
        <v>0.149302607945589</v>
      </c>
      <c r="R137" s="65" t="n">
        <f aca="false">IFERROR(('WB GDP current US$ old'!R137/1000000000)/'WB GDP constant US$ old'!R137,"")</f>
        <v>0.180083626008489</v>
      </c>
      <c r="S137" s="65" t="n">
        <f aca="false">IFERROR(('WB GDP current US$ old'!S137/1000000000)/'WB GDP constant US$ old'!S137,"")</f>
        <v>0.220042416066849</v>
      </c>
      <c r="T137" s="65" t="n">
        <f aca="false">IFERROR(('WB GDP current US$ old'!T137/1000000000)/'WB GDP constant US$ old'!T137,"")</f>
        <v>0.22214287873487</v>
      </c>
      <c r="U137" s="65" t="n">
        <f aca="false">IFERROR(('WB GDP current US$ old'!U137/1000000000)/'WB GDP constant US$ old'!U137,"")</f>
        <v>0.232447792646368</v>
      </c>
      <c r="V137" s="65" t="n">
        <f aca="false">IFERROR(('WB GDP current US$ old'!V137/1000000000)/'WB GDP constant US$ old'!V137,"")</f>
        <v>0.243704330727946</v>
      </c>
      <c r="W137" s="65" t="n">
        <f aca="false">IFERROR(('WB GDP current US$ old'!W137/1000000000)/'WB GDP constant US$ old'!W137,"")</f>
        <v>0.266242944084566</v>
      </c>
      <c r="X137" s="65" t="n">
        <f aca="false">IFERROR(('WB GDP current US$ old'!X137/1000000000)/'WB GDP constant US$ old'!X137,"")</f>
        <v>0.297716737618604</v>
      </c>
      <c r="Y137" s="65" t="n">
        <f aca="false">IFERROR(('WB GDP current US$ old'!Y137/1000000000)/'WB GDP constant US$ old'!Y137,"")</f>
        <v>0.338126713491119</v>
      </c>
      <c r="Z137" s="65" t="n">
        <f aca="false">IFERROR(('WB GDP current US$ old'!Z137/1000000000)/'WB GDP constant US$ old'!Z137,"")</f>
        <v>0.388441641293832</v>
      </c>
      <c r="AA137" s="65" t="n">
        <f aca="false">IFERROR(('WB GDP current US$ old'!AA137/1000000000)/'WB GDP constant US$ old'!AA137,"")</f>
        <v>0.364004578035625</v>
      </c>
      <c r="AB137" s="65" t="n">
        <f aca="false">IFERROR(('WB GDP current US$ old'!AB137/1000000000)/'WB GDP constant US$ old'!AB137,"")</f>
        <v>0.32914654156043</v>
      </c>
      <c r="AC137" s="65" t="n">
        <f aca="false">IFERROR(('WB GDP current US$ old'!AC137/1000000000)/'WB GDP constant US$ old'!AC137,"")</f>
        <v>0.320180193988921</v>
      </c>
      <c r="AD137" s="65" t="n">
        <f aca="false">IFERROR(('WB GDP current US$ old'!AD137/1000000000)/'WB GDP constant US$ old'!AD137,"")</f>
        <v>0.31821474561537</v>
      </c>
      <c r="AE137" s="65" t="n">
        <f aca="false">IFERROR(('WB GDP current US$ old'!AE137/1000000000)/'WB GDP constant US$ old'!AE137,"")</f>
        <v>0.306784752707021</v>
      </c>
      <c r="AF137" s="65" t="n">
        <f aca="false">IFERROR(('WB GDP current US$ old'!AF137/1000000000)/'WB GDP constant US$ old'!AF137,"")</f>
        <v>0.313345316660474</v>
      </c>
      <c r="AG137" s="65" t="n">
        <f aca="false">IFERROR(('WB GDP current US$ old'!AG137/1000000000)/'WB GDP constant US$ old'!AG137,"")</f>
        <v>0.349697405221953</v>
      </c>
      <c r="AH137" s="65" t="n">
        <f aca="false">IFERROR(('WB GDP current US$ old'!AH137/1000000000)/'WB GDP constant US$ old'!AH137,"")</f>
        <v>0.376648211502105</v>
      </c>
      <c r="AI137" s="65" t="n">
        <f aca="false">IFERROR(('WB GDP current US$ old'!AI137/1000000000)/'WB GDP constant US$ old'!AI137,"")</f>
        <v>0.439314980960732</v>
      </c>
      <c r="AJ137" s="65" t="n">
        <f aca="false">IFERROR(('WB GDP current US$ old'!AJ137/1000000000)/'WB GDP constant US$ old'!AJ137,"")</f>
        <v>0.522247577972701</v>
      </c>
      <c r="AK137" s="65" t="n">
        <f aca="false">IFERROR(('WB GDP current US$ old'!AK137/1000000000)/'WB GDP constant US$ old'!AK137,"")</f>
        <v>0.48149739110489</v>
      </c>
      <c r="AL137" s="65" t="n">
        <f aca="false">IFERROR(('WB GDP current US$ old'!AL137/1000000000)/'WB GDP constant US$ old'!AL137,"")</f>
        <v>0.533751317045989</v>
      </c>
      <c r="AM137" s="65" t="n">
        <f aca="false">IFERROR(('WB GDP current US$ old'!AM137/1000000000)/'WB GDP constant US$ old'!AM137,"")</f>
        <v>0.583359396236472</v>
      </c>
      <c r="AN137" s="65" t="n">
        <f aca="false">IFERROR(('WB GDP current US$ old'!AN137/1000000000)/'WB GDP constant US$ old'!AN137,"")</f>
        <v>0.612697012617151</v>
      </c>
      <c r="AO137" s="65" t="n">
        <f aca="false">IFERROR(('WB GDP current US$ old'!AO137/1000000000)/'WB GDP constant US$ old'!AO137,"")</f>
        <v>0.640451933506278</v>
      </c>
      <c r="AP137" s="65" t="n">
        <f aca="false">IFERROR(('WB GDP current US$ old'!AP137/1000000000)/'WB GDP constant US$ old'!AP137,"")</f>
        <v>0.667862018062728</v>
      </c>
      <c r="AQ137" s="65" t="n">
        <f aca="false">IFERROR(('WB GDP current US$ old'!AQ137/1000000000)/'WB GDP constant US$ old'!AQ137,"")</f>
        <v>0.65922344948465</v>
      </c>
      <c r="AR137" s="65" t="n">
        <f aca="false">IFERROR(('WB GDP current US$ old'!AR137/1000000000)/'WB GDP constant US$ old'!AR137,"")</f>
        <v>0.593979826517214</v>
      </c>
      <c r="AS137" s="65" t="n">
        <f aca="false">IFERROR(('WB GDP current US$ old'!AS137/1000000000)/'WB GDP constant US$ old'!AS137,"")</f>
        <v>0.632078843925335</v>
      </c>
      <c r="AT137" s="65" t="n">
        <f aca="false">IFERROR(('WB GDP current US$ old'!AT137/1000000000)/'WB GDP constant US$ old'!AT137,"")</f>
        <v>0.613015135548499</v>
      </c>
      <c r="AU137" s="65" t="n">
        <f aca="false">IFERROR(('WB GDP current US$ old'!AU137/1000000000)/'WB GDP constant US$ old'!AU137,"")</f>
        <v>0.548436350593788</v>
      </c>
      <c r="AV137" s="65" t="n">
        <f aca="false">IFERROR(('WB GDP current US$ old'!AV137/1000000000)/'WB GDP constant US$ old'!AV137,"")</f>
        <v>0.551510739961748</v>
      </c>
      <c r="AW137" s="65" t="n">
        <f aca="false">IFERROR(('WB GDP current US$ old'!AW137/1000000000)/'WB GDP constant US$ old'!AW137,"")</f>
        <v>0.59773145837445</v>
      </c>
      <c r="AX137" s="65" t="n">
        <f aca="false">IFERROR(('WB GDP current US$ old'!AX137/1000000000)/'WB GDP constant US$ old'!AX137,"")</f>
        <v>0.693236310154556</v>
      </c>
      <c r="AY137" s="65" t="n">
        <f aca="false">IFERROR(('WB GDP current US$ old'!AY137/1000000000)/'WB GDP constant US$ old'!AY137,"")</f>
        <v>0.771887232633217</v>
      </c>
      <c r="AZ137" s="65" t="n">
        <f aca="false">IFERROR(('WB GDP current US$ old'!AZ137/1000000000)/'WB GDP constant US$ old'!AZ137,"")</f>
        <v>0.861821002156587</v>
      </c>
      <c r="BA137" s="65" t="n">
        <f aca="false">IFERROR(('WB GDP current US$ old'!BA137/1000000000)/'WB GDP constant US$ old'!BA137,"")</f>
        <v>0.96372146936483</v>
      </c>
      <c r="BB137" s="65" t="n">
        <f aca="false">IFERROR(('WB GDP current US$ old'!BB137/1000000000)/'WB GDP constant US$ old'!BB137,"")</f>
        <v>0.923104354683077</v>
      </c>
      <c r="BC137" s="65" t="n">
        <f aca="false">IFERROR(('WB GDP current US$ old'!BC137/1000000000)/'WB GDP constant US$ old'!BC137,"")</f>
        <v>1.08120472603537</v>
      </c>
      <c r="BD137" s="65" t="n">
        <f aca="false">IFERROR(('WB GDP current US$ old'!BD137/1000000000)/'WB GDP constant US$ old'!BD137,"")</f>
        <v>1.17777413076263</v>
      </c>
      <c r="BE137" s="65" t="n">
        <f aca="false">IFERROR(('WB GDP current US$ old'!BE137/1000000000)/'WB GDP constant US$ old'!BE137,"")</f>
        <v>1.15781116403505</v>
      </c>
      <c r="BF137" s="65" t="n">
        <f aca="false">IFERROR(('WB GDP current US$ old'!BF137/1000000000)/'WB GDP constant US$ old'!BF137,"")</f>
        <v>1.15415807901292</v>
      </c>
      <c r="BG137" s="65" t="n">
        <f aca="false">IFERROR(('WB GDP current US$ old'!BG137/1000000000)/'WB GDP constant US$ old'!BG137,"")</f>
        <v>1.16507420394331</v>
      </c>
      <c r="BH137" s="65" t="n">
        <f aca="false">IFERROR(('WB GDP current US$ old'!BH137/1000000000)/'WB GDP constant US$ old'!BH137,"")</f>
        <v>1.0016592519113</v>
      </c>
      <c r="BI137" s="65" t="n">
        <f aca="false">IFERROR(('WB GDP current US$ old'!BI137/1000000000)/'WB GDP constant US$ old'!BI137,"")</f>
        <v>0.981849380820791</v>
      </c>
      <c r="BJ137" s="65" t="n">
        <f aca="false">IFERROR(('WB GDP current US$ old'!BJ137/1000000000)/'WB GDP constant US$ old'!BJ137,"")</f>
        <v>1.07121831579111</v>
      </c>
      <c r="BK137" s="65" t="n">
        <f aca="false">IFERROR(('WB GDP current US$ old'!BK137/1000000000)/'WB GDP constant US$ old'!BK137,"")</f>
        <v>1.02430822244722</v>
      </c>
      <c r="BL137" s="65" t="n">
        <f aca="false">IFERROR(('WB GDP current US$ old'!BL137/1000000000)/'WB GDP constant US$ old'!BL137,"")</f>
        <v>1</v>
      </c>
    </row>
    <row r="138" customFormat="false" ht="15" hidden="false" customHeight="false" outlineLevel="0" collapsed="false">
      <c r="A138" s="0" t="s">
        <v>1105</v>
      </c>
      <c r="B138" s="0" t="s">
        <v>479</v>
      </c>
      <c r="C138" s="0" t="s">
        <v>1057</v>
      </c>
      <c r="D138" s="0" t="s">
        <v>1058</v>
      </c>
      <c r="E138" s="65" t="n">
        <f aca="false">IFERROR(('WB GDP current US$ old'!E138/1000000000)/'WB GDP constant US$ old'!E138,"")</f>
        <v>0</v>
      </c>
      <c r="F138" s="65" t="n">
        <f aca="false">IFERROR(('WB GDP current US$ old'!F138/1000000000)/'WB GDP constant US$ old'!F138,"")</f>
        <v>0</v>
      </c>
      <c r="G138" s="65" t="n">
        <f aca="false">IFERROR(('WB GDP current US$ old'!G138/1000000000)/'WB GDP constant US$ old'!G138,"")</f>
        <v>0</v>
      </c>
      <c r="H138" s="65" t="n">
        <f aca="false">IFERROR(('WB GDP current US$ old'!H138/1000000000)/'WB GDP constant US$ old'!H138,"")</f>
        <v>0</v>
      </c>
      <c r="I138" s="65" t="n">
        <f aca="false">IFERROR(('WB GDP current US$ old'!I138/1000000000)/'WB GDP constant US$ old'!I138,"")</f>
        <v>0</v>
      </c>
      <c r="J138" s="65" t="n">
        <f aca="false">IFERROR(('WB GDP current US$ old'!J138/1000000000)/'WB GDP constant US$ old'!J138,"")</f>
        <v>0</v>
      </c>
      <c r="K138" s="65" t="n">
        <f aca="false">IFERROR(('WB GDP current US$ old'!K138/1000000000)/'WB GDP constant US$ old'!K138,"")</f>
        <v>0</v>
      </c>
      <c r="L138" s="65" t="n">
        <f aca="false">IFERROR(('WB GDP current US$ old'!L138/1000000000)/'WB GDP constant US$ old'!L138,"")</f>
        <v>0</v>
      </c>
      <c r="M138" s="65" t="n">
        <f aca="false">IFERROR(('WB GDP current US$ old'!M138/1000000000)/'WB GDP constant US$ old'!M138,"")</f>
        <v>0</v>
      </c>
      <c r="N138" s="65" t="n">
        <f aca="false">IFERROR(('WB GDP current US$ old'!N138/1000000000)/'WB GDP constant US$ old'!N138,"")</f>
        <v>0</v>
      </c>
      <c r="O138" s="65" t="n">
        <f aca="false">IFERROR(('WB GDP current US$ old'!O138/1000000000)/'WB GDP constant US$ old'!O138,"")</f>
        <v>0</v>
      </c>
      <c r="P138" s="65" t="n">
        <f aca="false">IFERROR(('WB GDP current US$ old'!P138/1000000000)/'WB GDP constant US$ old'!P138,"")</f>
        <v>0</v>
      </c>
      <c r="Q138" s="65" t="n">
        <f aca="false">IFERROR(('WB GDP current US$ old'!Q138/1000000000)/'WB GDP constant US$ old'!Q138,"")</f>
        <v>0</v>
      </c>
      <c r="R138" s="65" t="n">
        <f aca="false">IFERROR(('WB GDP current US$ old'!R138/1000000000)/'WB GDP constant US$ old'!R138,"")</f>
        <v>0</v>
      </c>
      <c r="S138" s="65" t="n">
        <f aca="false">IFERROR(('WB GDP current US$ old'!S138/1000000000)/'WB GDP constant US$ old'!S138,"")</f>
        <v>0</v>
      </c>
      <c r="T138" s="65" t="n">
        <f aca="false">IFERROR(('WB GDP current US$ old'!T138/1000000000)/'WB GDP constant US$ old'!T138,"")</f>
        <v>0</v>
      </c>
      <c r="U138" s="65" t="n">
        <f aca="false">IFERROR(('WB GDP current US$ old'!U138/1000000000)/'WB GDP constant US$ old'!U138,"")</f>
        <v>0</v>
      </c>
      <c r="V138" s="65" t="n">
        <f aca="false">IFERROR(('WB GDP current US$ old'!V138/1000000000)/'WB GDP constant US$ old'!V138,"")</f>
        <v>0</v>
      </c>
      <c r="W138" s="65" t="n">
        <f aca="false">IFERROR(('WB GDP current US$ old'!W138/1000000000)/'WB GDP constant US$ old'!W138,"")</f>
        <v>0</v>
      </c>
      <c r="X138" s="65" t="n">
        <f aca="false">IFERROR(('WB GDP current US$ old'!X138/1000000000)/'WB GDP constant US$ old'!X138,"")</f>
        <v>0</v>
      </c>
      <c r="Y138" s="65" t="n">
        <f aca="false">IFERROR(('WB GDP current US$ old'!Y138/1000000000)/'WB GDP constant US$ old'!Y138,"")</f>
        <v>0.486590462437941</v>
      </c>
      <c r="Z138" s="65" t="n">
        <f aca="false">IFERROR(('WB GDP current US$ old'!Z138/1000000000)/'WB GDP constant US$ old'!Z138,"")</f>
        <v>0.481247978434029</v>
      </c>
      <c r="AA138" s="65" t="n">
        <f aca="false">IFERROR(('WB GDP current US$ old'!AA138/1000000000)/'WB GDP constant US$ old'!AA138,"")</f>
        <v>0.473516476576601</v>
      </c>
      <c r="AB138" s="65" t="n">
        <f aca="false">IFERROR(('WB GDP current US$ old'!AB138/1000000000)/'WB GDP constant US$ old'!AB138,"")</f>
        <v>0.437282514986181</v>
      </c>
      <c r="AC138" s="65" t="n">
        <f aca="false">IFERROR(('WB GDP current US$ old'!AC138/1000000000)/'WB GDP constant US$ old'!AC138,"")</f>
        <v>0.423760904455943</v>
      </c>
      <c r="AD138" s="65" t="n">
        <f aca="false">IFERROR(('WB GDP current US$ old'!AD138/1000000000)/'WB GDP constant US$ old'!AD138,"")</f>
        <v>0.460811316017466</v>
      </c>
      <c r="AE138" s="65" t="n">
        <f aca="false">IFERROR(('WB GDP current US$ old'!AE138/1000000000)/'WB GDP constant US$ old'!AE138,"")</f>
        <v>0.483743407221268</v>
      </c>
      <c r="AF138" s="65" t="n">
        <f aca="false">IFERROR(('WB GDP current US$ old'!AF138/1000000000)/'WB GDP constant US$ old'!AF138,"")</f>
        <v>0.522501377457049</v>
      </c>
      <c r="AG138" s="65" t="n">
        <f aca="false">IFERROR(('WB GDP current US$ old'!AG138/1000000000)/'WB GDP constant US$ old'!AG138,"")</f>
        <v>0.527716989875521</v>
      </c>
      <c r="AH138" s="65" t="n">
        <f aca="false">IFERROR(('WB GDP current US$ old'!AH138/1000000000)/'WB GDP constant US$ old'!AH138,"")</f>
        <v>0.527760979171669</v>
      </c>
      <c r="AI138" s="65" t="n">
        <f aca="false">IFERROR(('WB GDP current US$ old'!AI138/1000000000)/'WB GDP constant US$ old'!AI138,"")</f>
        <v>0.551980414874076</v>
      </c>
      <c r="AJ138" s="65" t="n">
        <f aca="false">IFERROR(('WB GDP current US$ old'!AJ138/1000000000)/'WB GDP constant US$ old'!AJ138,"")</f>
        <v>0.545589657699989</v>
      </c>
      <c r="AK138" s="65" t="n">
        <f aca="false">IFERROR(('WB GDP current US$ old'!AK138/1000000000)/'WB GDP constant US$ old'!AK138,"")</f>
        <v>0.494939045954673</v>
      </c>
      <c r="AL138" s="65" t="n">
        <f aca="false">IFERROR(('WB GDP current US$ old'!AL138/1000000000)/'WB GDP constant US$ old'!AL138,"")</f>
        <v>0.496469754102138</v>
      </c>
      <c r="AM138" s="65" t="n">
        <f aca="false">IFERROR(('WB GDP current US$ old'!AM138/1000000000)/'WB GDP constant US$ old'!AM138,"")</f>
        <v>0.458254740747283</v>
      </c>
      <c r="AN138" s="65" t="n">
        <f aca="false">IFERROR(('WB GDP current US$ old'!AN138/1000000000)/'WB GDP constant US$ old'!AN138,"")</f>
        <v>0.492921222644473</v>
      </c>
      <c r="AO138" s="65" t="n">
        <f aca="false">IFERROR(('WB GDP current US$ old'!AO138/1000000000)/'WB GDP constant US$ old'!AO138,"")</f>
        <v>0.512576228783566</v>
      </c>
      <c r="AP138" s="65" t="n">
        <f aca="false">IFERROR(('WB GDP current US$ old'!AP138/1000000000)/'WB GDP constant US$ old'!AP138,"")</f>
        <v>0.516445545397618</v>
      </c>
      <c r="AQ138" s="65" t="n">
        <f aca="false">IFERROR(('WB GDP current US$ old'!AQ138/1000000000)/'WB GDP constant US$ old'!AQ138,"")</f>
        <v>0.50870038887269</v>
      </c>
      <c r="AR138" s="65" t="n">
        <f aca="false">IFERROR(('WB GDP current US$ old'!AR138/1000000000)/'WB GDP constant US$ old'!AR138,"")</f>
        <v>0.498954534472014</v>
      </c>
      <c r="AS138" s="65" t="n">
        <f aca="false">IFERROR(('WB GDP current US$ old'!AS138/1000000000)/'WB GDP constant US$ old'!AS138,"")</f>
        <v>0.549177730306541</v>
      </c>
      <c r="AT138" s="65" t="n">
        <f aca="false">IFERROR(('WB GDP current US$ old'!AT138/1000000000)/'WB GDP constant US$ old'!AT138,"")</f>
        <v>0.498679915632656</v>
      </c>
      <c r="AU138" s="65" t="n">
        <f aca="false">IFERROR(('WB GDP current US$ old'!AU138/1000000000)/'WB GDP constant US$ old'!AU138,"")</f>
        <v>0.5132495153805</v>
      </c>
      <c r="AV138" s="65" t="n">
        <f aca="false">IFERROR(('WB GDP current US$ old'!AV138/1000000000)/'WB GDP constant US$ old'!AV138,"")</f>
        <v>0.550952707729976</v>
      </c>
      <c r="AW138" s="65" t="n">
        <f aca="false">IFERROR(('WB GDP current US$ old'!AW138/1000000000)/'WB GDP constant US$ old'!AW138,"")</f>
        <v>0.591353065192507</v>
      </c>
      <c r="AX138" s="65" t="n">
        <f aca="false">IFERROR(('WB GDP current US$ old'!AX138/1000000000)/'WB GDP constant US$ old'!AX138,"")</f>
        <v>0.641930424120937</v>
      </c>
      <c r="AY138" s="65" t="n">
        <f aca="false">IFERROR(('WB GDP current US$ old'!AY138/1000000000)/'WB GDP constant US$ old'!AY138,"")</f>
        <v>0.695618885146599</v>
      </c>
      <c r="AZ138" s="65" t="n">
        <f aca="false">IFERROR(('WB GDP current US$ old'!AZ138/1000000000)/'WB GDP constant US$ old'!AZ138,"")</f>
        <v>0.770093134191796</v>
      </c>
      <c r="BA138" s="65" t="n">
        <f aca="false">IFERROR(('WB GDP current US$ old'!BA138/1000000000)/'WB GDP constant US$ old'!BA138,"")</f>
        <v>0.891436821234707</v>
      </c>
      <c r="BB138" s="65" t="n">
        <f aca="false">IFERROR(('WB GDP current US$ old'!BB138/1000000000)/'WB GDP constant US$ old'!BB138,"")</f>
        <v>0.857388653739738</v>
      </c>
      <c r="BC138" s="65" t="n">
        <f aca="false">IFERROR(('WB GDP current US$ old'!BC138/1000000000)/'WB GDP constant US$ old'!BC138,"")</f>
        <v>0.916132946762097</v>
      </c>
      <c r="BD138" s="65" t="n">
        <f aca="false">IFERROR(('WB GDP current US$ old'!BD138/1000000000)/'WB GDP constant US$ old'!BD138,"")</f>
        <v>1.00681882468717</v>
      </c>
      <c r="BE138" s="65" t="n">
        <f aca="false">IFERROR(('WB GDP current US$ old'!BE138/1000000000)/'WB GDP constant US$ old'!BE138,"")</f>
        <v>1.01820846949311</v>
      </c>
      <c r="BF138" s="65" t="n">
        <f aca="false">IFERROR(('WB GDP current US$ old'!BF138/1000000000)/'WB GDP constant US$ old'!BF138,"")</f>
        <v>1.05007032348182</v>
      </c>
      <c r="BG138" s="65" t="n">
        <f aca="false">IFERROR(('WB GDP current US$ old'!BG138/1000000000)/'WB GDP constant US$ old'!BG138,"")</f>
        <v>1.07420556525118</v>
      </c>
      <c r="BH138" s="65" t="n">
        <f aca="false">IFERROR(('WB GDP current US$ old'!BH138/1000000000)/'WB GDP constant US$ old'!BH138,"")</f>
        <v>1.02865105365384</v>
      </c>
      <c r="BI138" s="65" t="n">
        <f aca="false">IFERROR(('WB GDP current US$ old'!BI138/1000000000)/'WB GDP constant US$ old'!BI138,"")</f>
        <v>0.972840863963977</v>
      </c>
      <c r="BJ138" s="65" t="n">
        <f aca="false">IFERROR(('WB GDP current US$ old'!BJ138/1000000000)/'WB GDP constant US$ old'!BJ138,"")</f>
        <v>1.01116504466641</v>
      </c>
      <c r="BK138" s="65" t="n">
        <f aca="false">IFERROR(('WB GDP current US$ old'!BK138/1000000000)/'WB GDP constant US$ old'!BK138,"")</f>
        <v>1.00545596895778</v>
      </c>
      <c r="BL138" s="65" t="n">
        <f aca="false">IFERROR(('WB GDP current US$ old'!BL138/1000000000)/'WB GDP constant US$ old'!BL138,"")</f>
        <v>1</v>
      </c>
    </row>
    <row r="139" customFormat="false" ht="15" hidden="false" customHeight="false" outlineLevel="0" collapsed="false">
      <c r="A139" s="0" t="s">
        <v>1106</v>
      </c>
      <c r="B139" s="0" t="s">
        <v>1107</v>
      </c>
      <c r="C139" s="0" t="s">
        <v>1057</v>
      </c>
      <c r="D139" s="0" t="s">
        <v>1058</v>
      </c>
      <c r="E139" s="65" t="n">
        <f aca="false">IFERROR(('WB GDP current US$ old'!E139/1000000000)/'WB GDP constant US$ old'!E139,"")</f>
        <v>0</v>
      </c>
      <c r="F139" s="65" t="n">
        <f aca="false">IFERROR(('WB GDP current US$ old'!F139/1000000000)/'WB GDP constant US$ old'!F139,"")</f>
        <v>0</v>
      </c>
      <c r="G139" s="65" t="n">
        <f aca="false">IFERROR(('WB GDP current US$ old'!G139/1000000000)/'WB GDP constant US$ old'!G139,"")</f>
        <v>0</v>
      </c>
      <c r="H139" s="65" t="n">
        <f aca="false">IFERROR(('WB GDP current US$ old'!H139/1000000000)/'WB GDP constant US$ old'!H139,"")</f>
        <v>0</v>
      </c>
      <c r="I139" s="65" t="n">
        <f aca="false">IFERROR(('WB GDP current US$ old'!I139/1000000000)/'WB GDP constant US$ old'!I139,"")</f>
        <v>0</v>
      </c>
      <c r="J139" s="65" t="n">
        <f aca="false">IFERROR(('WB GDP current US$ old'!J139/1000000000)/'WB GDP constant US$ old'!J139,"")</f>
        <v>0</v>
      </c>
      <c r="K139" s="65" t="n">
        <f aca="false">IFERROR(('WB GDP current US$ old'!K139/1000000000)/'WB GDP constant US$ old'!K139,"")</f>
        <v>0</v>
      </c>
      <c r="L139" s="65" t="n">
        <f aca="false">IFERROR(('WB GDP current US$ old'!L139/1000000000)/'WB GDP constant US$ old'!L139,"")</f>
        <v>0.131026619657091</v>
      </c>
      <c r="M139" s="65" t="n">
        <f aca="false">IFERROR(('WB GDP current US$ old'!M139/1000000000)/'WB GDP constant US$ old'!M139,"")</f>
        <v>0.137477445285034</v>
      </c>
      <c r="N139" s="65" t="n">
        <f aca="false">IFERROR(('WB GDP current US$ old'!N139/1000000000)/'WB GDP constant US$ old'!N139,"")</f>
        <v>0.157726321997808</v>
      </c>
      <c r="O139" s="65" t="n">
        <f aca="false">IFERROR(('WB GDP current US$ old'!O139/1000000000)/'WB GDP constant US$ old'!O139,"")</f>
        <v>0.163461751835464</v>
      </c>
      <c r="P139" s="65" t="n">
        <f aca="false">IFERROR(('WB GDP current US$ old'!P139/1000000000)/'WB GDP constant US$ old'!P139,"")</f>
        <v>0.18210093228906</v>
      </c>
      <c r="Q139" s="65" t="n">
        <f aca="false">IFERROR(('WB GDP current US$ old'!Q139/1000000000)/'WB GDP constant US$ old'!Q139,"")</f>
        <v>0.198786808067906</v>
      </c>
      <c r="R139" s="65" t="n">
        <f aca="false">IFERROR(('WB GDP current US$ old'!R139/1000000000)/'WB GDP constant US$ old'!R139,"")</f>
        <v>0.237341864565535</v>
      </c>
      <c r="S139" s="65" t="n">
        <f aca="false">IFERROR(('WB GDP current US$ old'!S139/1000000000)/'WB GDP constant US$ old'!S139,"")</f>
        <v>0.295513452048068</v>
      </c>
      <c r="T139" s="65" t="n">
        <f aca="false">IFERROR(('WB GDP current US$ old'!T139/1000000000)/'WB GDP constant US$ old'!T139,"")</f>
        <v>0.348754527828728</v>
      </c>
      <c r="U139" s="65" t="n">
        <f aca="false">IFERROR(('WB GDP current US$ old'!U139/1000000000)/'WB GDP constant US$ old'!U139,"")</f>
        <v>0.370378722252661</v>
      </c>
      <c r="V139" s="65" t="n">
        <f aca="false">IFERROR(('WB GDP current US$ old'!V139/1000000000)/'WB GDP constant US$ old'!V139,"")</f>
        <v>0.430107702962956</v>
      </c>
      <c r="W139" s="65" t="n">
        <f aca="false">IFERROR(('WB GDP current US$ old'!W139/1000000000)/'WB GDP constant US$ old'!W139,"")</f>
        <v>0.483099771522969</v>
      </c>
      <c r="X139" s="65" t="n">
        <f aca="false">IFERROR(('WB GDP current US$ old'!X139/1000000000)/'WB GDP constant US$ old'!X139,"")</f>
        <v>0.523651609611626</v>
      </c>
      <c r="Y139" s="65" t="n">
        <f aca="false">IFERROR(('WB GDP current US$ old'!Y139/1000000000)/'WB GDP constant US$ old'!Y139,"")</f>
        <v>0.556323189278194</v>
      </c>
      <c r="Z139" s="65" t="n">
        <f aca="false">IFERROR(('WB GDP current US$ old'!Z139/1000000000)/'WB GDP constant US$ old'!Z139,"")</f>
        <v>0.573897803449312</v>
      </c>
      <c r="AA139" s="65" t="n">
        <f aca="false">IFERROR(('WB GDP current US$ old'!AA139/1000000000)/'WB GDP constant US$ old'!AA139,"")</f>
        <v>0.59196261330043</v>
      </c>
      <c r="AB139" s="65" t="n">
        <f aca="false">IFERROR(('WB GDP current US$ old'!AB139/1000000000)/'WB GDP constant US$ old'!AB139,"")</f>
        <v>0.564065548926552</v>
      </c>
      <c r="AC139" s="65" t="n">
        <f aca="false">IFERROR(('WB GDP current US$ old'!AC139/1000000000)/'WB GDP constant US$ old'!AC139,"")</f>
        <v>0.548896046457239</v>
      </c>
      <c r="AD139" s="65" t="n">
        <f aca="false">IFERROR(('WB GDP current US$ old'!AD139/1000000000)/'WB GDP constant US$ old'!AD139,"")</f>
        <v>0.573429307458496</v>
      </c>
      <c r="AE139" s="65" t="n">
        <f aca="false">IFERROR(('WB GDP current US$ old'!AE139/1000000000)/'WB GDP constant US$ old'!AE139,"")</f>
        <v>0.592137573990348</v>
      </c>
      <c r="AF139" s="65" t="n">
        <f aca="false">IFERROR(('WB GDP current US$ old'!AF139/1000000000)/'WB GDP constant US$ old'!AF139,"")</f>
        <v>0.609753789703229</v>
      </c>
      <c r="AG139" s="65" t="n">
        <f aca="false">IFERROR(('WB GDP current US$ old'!AG139/1000000000)/'WB GDP constant US$ old'!AG139,"")</f>
        <v>0.582620037027155</v>
      </c>
      <c r="AH139" s="65" t="n">
        <f aca="false">IFERROR(('WB GDP current US$ old'!AH139/1000000000)/'WB GDP constant US$ old'!AH139,"")</f>
        <v>0.564582720255261</v>
      </c>
      <c r="AI139" s="65" t="n">
        <f aca="false">IFERROR(('WB GDP current US$ old'!AI139/1000000000)/'WB GDP constant US$ old'!AI139,"")</f>
        <v>0.603123415998573</v>
      </c>
      <c r="AJ139" s="65" t="n">
        <f aca="false">IFERROR(('WB GDP current US$ old'!AJ139/1000000000)/'WB GDP constant US$ old'!AJ139,"")</f>
        <v>0.604339008868136</v>
      </c>
      <c r="AK139" s="65" t="n">
        <f aca="false">IFERROR(('WB GDP current US$ old'!AK139/1000000000)/'WB GDP constant US$ old'!AK139,"")</f>
        <v>0.543612969691986</v>
      </c>
      <c r="AL139" s="65" t="n">
        <f aca="false">IFERROR(('WB GDP current US$ old'!AL139/1000000000)/'WB GDP constant US$ old'!AL139,"")</f>
        <v>0.547808889831689</v>
      </c>
      <c r="AM139" s="65" t="n">
        <f aca="false">IFERROR(('WB GDP current US$ old'!AM139/1000000000)/'WB GDP constant US$ old'!AM139,"")</f>
        <v>0.475222723576503</v>
      </c>
      <c r="AN139" s="65" t="n">
        <f aca="false">IFERROR(('WB GDP current US$ old'!AN139/1000000000)/'WB GDP constant US$ old'!AN139,"")</f>
        <v>0.510641856323713</v>
      </c>
      <c r="AO139" s="65" t="n">
        <f aca="false">IFERROR(('WB GDP current US$ old'!AO139/1000000000)/'WB GDP constant US$ old'!AO139,"")</f>
        <v>0.513339649384991</v>
      </c>
      <c r="AP139" s="65" t="n">
        <f aca="false">IFERROR(('WB GDP current US$ old'!AP139/1000000000)/'WB GDP constant US$ old'!AP139,"")</f>
        <v>0.524288485105807</v>
      </c>
      <c r="AQ139" s="65" t="n">
        <f aca="false">IFERROR(('WB GDP current US$ old'!AQ139/1000000000)/'WB GDP constant US$ old'!AQ139,"")</f>
        <v>0.51261756154293</v>
      </c>
      <c r="AR139" s="65" t="n">
        <f aca="false">IFERROR(('WB GDP current US$ old'!AR139/1000000000)/'WB GDP constant US$ old'!AR139,"")</f>
        <v>0.500145889320943</v>
      </c>
      <c r="AS139" s="65" t="n">
        <f aca="false">IFERROR(('WB GDP current US$ old'!AS139/1000000000)/'WB GDP constant US$ old'!AS139,"")</f>
        <v>0.606747017781778</v>
      </c>
      <c r="AT139" s="65" t="n">
        <f aca="false">IFERROR(('WB GDP current US$ old'!AT139/1000000000)/'WB GDP constant US$ old'!AT139,"")</f>
        <v>0.540722391289745</v>
      </c>
      <c r="AU139" s="65" t="n">
        <f aca="false">IFERROR(('WB GDP current US$ old'!AU139/1000000000)/'WB GDP constant US$ old'!AU139,"")</f>
        <v>0.556815030175537</v>
      </c>
      <c r="AV139" s="65" t="n">
        <f aca="false">IFERROR(('WB GDP current US$ old'!AV139/1000000000)/'WB GDP constant US$ old'!AV139,"")</f>
        <v>0.578721685595517</v>
      </c>
      <c r="AW139" s="65" t="n">
        <f aca="false">IFERROR(('WB GDP current US$ old'!AW139/1000000000)/'WB GDP constant US$ old'!AW139,"")</f>
        <v>0.635936970450554</v>
      </c>
      <c r="AX139" s="65" t="n">
        <f aca="false">IFERROR(('WB GDP current US$ old'!AX139/1000000000)/'WB GDP constant US$ old'!AX139,"")</f>
        <v>0.695824594898293</v>
      </c>
      <c r="AY139" s="65" t="n">
        <f aca="false">IFERROR(('WB GDP current US$ old'!AY139/1000000000)/'WB GDP constant US$ old'!AY139,"")</f>
        <v>0.763002615242919</v>
      </c>
      <c r="AZ139" s="65" t="n">
        <f aca="false">IFERROR(('WB GDP current US$ old'!AZ139/1000000000)/'WB GDP constant US$ old'!AZ139,"")</f>
        <v>0.868335133956384</v>
      </c>
      <c r="BA139" s="65" t="n">
        <f aca="false">IFERROR(('WB GDP current US$ old'!BA139/1000000000)/'WB GDP constant US$ old'!BA139,"")</f>
        <v>0.989626259701813</v>
      </c>
      <c r="BB139" s="65" t="n">
        <f aca="false">IFERROR(('WB GDP current US$ old'!BB139/1000000000)/'WB GDP constant US$ old'!BB139,"")</f>
        <v>0.970687873074603</v>
      </c>
      <c r="BC139" s="65" t="n">
        <f aca="false">IFERROR(('WB GDP current US$ old'!BC139/1000000000)/'WB GDP constant US$ old'!BC139,"")</f>
        <v>0.99941584890169</v>
      </c>
      <c r="BD139" s="65" t="n">
        <f aca="false">IFERROR(('WB GDP current US$ old'!BD139/1000000000)/'WB GDP constant US$ old'!BD139,"")</f>
        <v>1.06625695785353</v>
      </c>
      <c r="BE139" s="65" t="n">
        <f aca="false">IFERROR(('WB GDP current US$ old'!BE139/1000000000)/'WB GDP constant US$ old'!BE139,"")</f>
        <v>1.09170150272507</v>
      </c>
      <c r="BF139" s="65" t="n">
        <f aca="false">IFERROR(('WB GDP current US$ old'!BF139/1000000000)/'WB GDP constant US$ old'!BF139,"")</f>
        <v>1.13271689742854</v>
      </c>
      <c r="BG139" s="65" t="n">
        <f aca="false">IFERROR(('WB GDP current US$ old'!BG139/1000000000)/'WB GDP constant US$ old'!BG139,"")</f>
        <v>1.15378414965868</v>
      </c>
      <c r="BH139" s="65" t="n">
        <f aca="false">IFERROR(('WB GDP current US$ old'!BH139/1000000000)/'WB GDP constant US$ old'!BH139,"")</f>
        <v>1.14418675055428</v>
      </c>
      <c r="BI139" s="65" t="n">
        <f aca="false">IFERROR(('WB GDP current US$ old'!BI139/1000000000)/'WB GDP constant US$ old'!BI139,"")</f>
        <v>1.00936521085135</v>
      </c>
      <c r="BJ139" s="65" t="n">
        <f aca="false">IFERROR(('WB GDP current US$ old'!BJ139/1000000000)/'WB GDP constant US$ old'!BJ139,"")</f>
        <v>1.00181434896883</v>
      </c>
      <c r="BK139" s="65" t="n">
        <f aca="false">IFERROR(('WB GDP current US$ old'!BK139/1000000000)/'WB GDP constant US$ old'!BK139,"")</f>
        <v>0.995240022967543</v>
      </c>
      <c r="BL139" s="65" t="n">
        <f aca="false">IFERROR(('WB GDP current US$ old'!BL139/1000000000)/'WB GDP constant US$ old'!BL139,"")</f>
        <v>1</v>
      </c>
    </row>
    <row r="140" customFormat="false" ht="15" hidden="false" customHeight="false" outlineLevel="0" collapsed="false">
      <c r="A140" s="0" t="s">
        <v>765</v>
      </c>
      <c r="B140" s="0" t="s">
        <v>767</v>
      </c>
      <c r="C140" s="0" t="s">
        <v>1057</v>
      </c>
      <c r="D140" s="0" t="s">
        <v>1058</v>
      </c>
      <c r="E140" s="65" t="str">
        <f aca="false">IFERROR(('WB GDP current US$ old'!E140/1000000000)/'WB GDP constant US$ old'!E140,"")</f>
        <v/>
      </c>
      <c r="F140" s="65" t="str">
        <f aca="false">IFERROR(('WB GDP current US$ old'!F140/1000000000)/'WB GDP constant US$ old'!F140,"")</f>
        <v/>
      </c>
      <c r="G140" s="65" t="str">
        <f aca="false">IFERROR(('WB GDP current US$ old'!G140/1000000000)/'WB GDP constant US$ old'!G140,"")</f>
        <v/>
      </c>
      <c r="H140" s="65" t="str">
        <f aca="false">IFERROR(('WB GDP current US$ old'!H140/1000000000)/'WB GDP constant US$ old'!H140,"")</f>
        <v/>
      </c>
      <c r="I140" s="65" t="str">
        <f aca="false">IFERROR(('WB GDP current US$ old'!I140/1000000000)/'WB GDP constant US$ old'!I140,"")</f>
        <v/>
      </c>
      <c r="J140" s="65" t="str">
        <f aca="false">IFERROR(('WB GDP current US$ old'!J140/1000000000)/'WB GDP constant US$ old'!J140,"")</f>
        <v/>
      </c>
      <c r="K140" s="65" t="str">
        <f aca="false">IFERROR(('WB GDP current US$ old'!K140/1000000000)/'WB GDP constant US$ old'!K140,"")</f>
        <v/>
      </c>
      <c r="L140" s="65" t="str">
        <f aca="false">IFERROR(('WB GDP current US$ old'!L140/1000000000)/'WB GDP constant US$ old'!L140,"")</f>
        <v/>
      </c>
      <c r="M140" s="65" t="str">
        <f aca="false">IFERROR(('WB GDP current US$ old'!M140/1000000000)/'WB GDP constant US$ old'!M140,"")</f>
        <v/>
      </c>
      <c r="N140" s="65" t="str">
        <f aca="false">IFERROR(('WB GDP current US$ old'!N140/1000000000)/'WB GDP constant US$ old'!N140,"")</f>
        <v/>
      </c>
      <c r="O140" s="65" t="str">
        <f aca="false">IFERROR(('WB GDP current US$ old'!O140/1000000000)/'WB GDP constant US$ old'!O140,"")</f>
        <v/>
      </c>
      <c r="P140" s="65" t="str">
        <f aca="false">IFERROR(('WB GDP current US$ old'!P140/1000000000)/'WB GDP constant US$ old'!P140,"")</f>
        <v/>
      </c>
      <c r="Q140" s="65" t="str">
        <f aca="false">IFERROR(('WB GDP current US$ old'!Q140/1000000000)/'WB GDP constant US$ old'!Q140,"")</f>
        <v/>
      </c>
      <c r="R140" s="65" t="str">
        <f aca="false">IFERROR(('WB GDP current US$ old'!R140/1000000000)/'WB GDP constant US$ old'!R140,"")</f>
        <v/>
      </c>
      <c r="S140" s="65" t="str">
        <f aca="false">IFERROR(('WB GDP current US$ old'!S140/1000000000)/'WB GDP constant US$ old'!S140,"")</f>
        <v/>
      </c>
      <c r="T140" s="65" t="str">
        <f aca="false">IFERROR(('WB GDP current US$ old'!T140/1000000000)/'WB GDP constant US$ old'!T140,"")</f>
        <v/>
      </c>
      <c r="U140" s="65" t="str">
        <f aca="false">IFERROR(('WB GDP current US$ old'!U140/1000000000)/'WB GDP constant US$ old'!U140,"")</f>
        <v/>
      </c>
      <c r="V140" s="65" t="str">
        <f aca="false">IFERROR(('WB GDP current US$ old'!V140/1000000000)/'WB GDP constant US$ old'!V140,"")</f>
        <v/>
      </c>
      <c r="W140" s="65" t="str">
        <f aca="false">IFERROR(('WB GDP current US$ old'!W140/1000000000)/'WB GDP constant US$ old'!W140,"")</f>
        <v/>
      </c>
      <c r="X140" s="65" t="str">
        <f aca="false">IFERROR(('WB GDP current US$ old'!X140/1000000000)/'WB GDP constant US$ old'!X140,"")</f>
        <v/>
      </c>
      <c r="Y140" s="65" t="str">
        <f aca="false">IFERROR(('WB GDP current US$ old'!Y140/1000000000)/'WB GDP constant US$ old'!Y140,"")</f>
        <v/>
      </c>
      <c r="Z140" s="65" t="str">
        <f aca="false">IFERROR(('WB GDP current US$ old'!Z140/1000000000)/'WB GDP constant US$ old'!Z140,"")</f>
        <v/>
      </c>
      <c r="AA140" s="65" t="str">
        <f aca="false">IFERROR(('WB GDP current US$ old'!AA140/1000000000)/'WB GDP constant US$ old'!AA140,"")</f>
        <v/>
      </c>
      <c r="AB140" s="65" t="str">
        <f aca="false">IFERROR(('WB GDP current US$ old'!AB140/1000000000)/'WB GDP constant US$ old'!AB140,"")</f>
        <v/>
      </c>
      <c r="AC140" s="65" t="str">
        <f aca="false">IFERROR(('WB GDP current US$ old'!AC140/1000000000)/'WB GDP constant US$ old'!AC140,"")</f>
        <v/>
      </c>
      <c r="AD140" s="65" t="str">
        <f aca="false">IFERROR(('WB GDP current US$ old'!AD140/1000000000)/'WB GDP constant US$ old'!AD140,"")</f>
        <v/>
      </c>
      <c r="AE140" s="65" t="str">
        <f aca="false">IFERROR(('WB GDP current US$ old'!AE140/1000000000)/'WB GDP constant US$ old'!AE140,"")</f>
        <v/>
      </c>
      <c r="AF140" s="65" t="str">
        <f aca="false">IFERROR(('WB GDP current US$ old'!AF140/1000000000)/'WB GDP constant US$ old'!AF140,"")</f>
        <v/>
      </c>
      <c r="AG140" s="65" t="str">
        <f aca="false">IFERROR(('WB GDP current US$ old'!AG140/1000000000)/'WB GDP constant US$ old'!AG140,"")</f>
        <v/>
      </c>
      <c r="AH140" s="65" t="str">
        <f aca="false">IFERROR(('WB GDP current US$ old'!AH140/1000000000)/'WB GDP constant US$ old'!AH140,"")</f>
        <v/>
      </c>
      <c r="AI140" s="65" t="str">
        <f aca="false">IFERROR(('WB GDP current US$ old'!AI140/1000000000)/'WB GDP constant US$ old'!AI140,"")</f>
        <v/>
      </c>
      <c r="AJ140" s="65" t="str">
        <f aca="false">IFERROR(('WB GDP current US$ old'!AJ140/1000000000)/'WB GDP constant US$ old'!AJ140,"")</f>
        <v/>
      </c>
      <c r="AK140" s="65" t="str">
        <f aca="false">IFERROR(('WB GDP current US$ old'!AK140/1000000000)/'WB GDP constant US$ old'!AK140,"")</f>
        <v/>
      </c>
      <c r="AL140" s="65" t="str">
        <f aca="false">IFERROR(('WB GDP current US$ old'!AL140/1000000000)/'WB GDP constant US$ old'!AL140,"")</f>
        <v/>
      </c>
      <c r="AM140" s="65" t="str">
        <f aca="false">IFERROR(('WB GDP current US$ old'!AM140/1000000000)/'WB GDP constant US$ old'!AM140,"")</f>
        <v/>
      </c>
      <c r="AN140" s="65" t="str">
        <f aca="false">IFERROR(('WB GDP current US$ old'!AN140/1000000000)/'WB GDP constant US$ old'!AN140,"")</f>
        <v/>
      </c>
      <c r="AO140" s="65" t="str">
        <f aca="false">IFERROR(('WB GDP current US$ old'!AO140/1000000000)/'WB GDP constant US$ old'!AO140,"")</f>
        <v/>
      </c>
      <c r="AP140" s="65" t="str">
        <f aca="false">IFERROR(('WB GDP current US$ old'!AP140/1000000000)/'WB GDP constant US$ old'!AP140,"")</f>
        <v/>
      </c>
      <c r="AQ140" s="65" t="str">
        <f aca="false">IFERROR(('WB GDP current US$ old'!AQ140/1000000000)/'WB GDP constant US$ old'!AQ140,"")</f>
        <v/>
      </c>
      <c r="AR140" s="65" t="str">
        <f aca="false">IFERROR(('WB GDP current US$ old'!AR140/1000000000)/'WB GDP constant US$ old'!AR140,"")</f>
        <v/>
      </c>
      <c r="AS140" s="65" t="str">
        <f aca="false">IFERROR(('WB GDP current US$ old'!AS140/1000000000)/'WB GDP constant US$ old'!AS140,"")</f>
        <v/>
      </c>
      <c r="AT140" s="65" t="str">
        <f aca="false">IFERROR(('WB GDP current US$ old'!AT140/1000000000)/'WB GDP constant US$ old'!AT140,"")</f>
        <v/>
      </c>
      <c r="AU140" s="65" t="str">
        <f aca="false">IFERROR(('WB GDP current US$ old'!AU140/1000000000)/'WB GDP constant US$ old'!AU140,"")</f>
        <v/>
      </c>
      <c r="AV140" s="65" t="str">
        <f aca="false">IFERROR(('WB GDP current US$ old'!AV140/1000000000)/'WB GDP constant US$ old'!AV140,"")</f>
        <v/>
      </c>
      <c r="AW140" s="65" t="str">
        <f aca="false">IFERROR(('WB GDP current US$ old'!AW140/1000000000)/'WB GDP constant US$ old'!AW140,"")</f>
        <v/>
      </c>
      <c r="AX140" s="65" t="str">
        <f aca="false">IFERROR(('WB GDP current US$ old'!AX140/1000000000)/'WB GDP constant US$ old'!AX140,"")</f>
        <v/>
      </c>
      <c r="AY140" s="65" t="str">
        <f aca="false">IFERROR(('WB GDP current US$ old'!AY140/1000000000)/'WB GDP constant US$ old'!AY140,"")</f>
        <v/>
      </c>
      <c r="AZ140" s="65" t="str">
        <f aca="false">IFERROR(('WB GDP current US$ old'!AZ140/1000000000)/'WB GDP constant US$ old'!AZ140,"")</f>
        <v/>
      </c>
      <c r="BA140" s="65" t="str">
        <f aca="false">IFERROR(('WB GDP current US$ old'!BA140/1000000000)/'WB GDP constant US$ old'!BA140,"")</f>
        <v/>
      </c>
      <c r="BB140" s="65" t="str">
        <f aca="false">IFERROR(('WB GDP current US$ old'!BB140/1000000000)/'WB GDP constant US$ old'!BB140,"")</f>
        <v/>
      </c>
      <c r="BC140" s="65" t="str">
        <f aca="false">IFERROR(('WB GDP current US$ old'!BC140/1000000000)/'WB GDP constant US$ old'!BC140,"")</f>
        <v/>
      </c>
      <c r="BD140" s="65" t="str">
        <f aca="false">IFERROR(('WB GDP current US$ old'!BD140/1000000000)/'WB GDP constant US$ old'!BD140,"")</f>
        <v/>
      </c>
      <c r="BE140" s="65" t="str">
        <f aca="false">IFERROR(('WB GDP current US$ old'!BE140/1000000000)/'WB GDP constant US$ old'!BE140,"")</f>
        <v/>
      </c>
      <c r="BF140" s="65" t="str">
        <f aca="false">IFERROR(('WB GDP current US$ old'!BF140/1000000000)/'WB GDP constant US$ old'!BF140,"")</f>
        <v/>
      </c>
      <c r="BG140" s="65" t="str">
        <f aca="false">IFERROR(('WB GDP current US$ old'!BG140/1000000000)/'WB GDP constant US$ old'!BG140,"")</f>
        <v/>
      </c>
      <c r="BH140" s="65" t="str">
        <f aca="false">IFERROR(('WB GDP current US$ old'!BH140/1000000000)/'WB GDP constant US$ old'!BH140,"")</f>
        <v/>
      </c>
      <c r="BI140" s="65" t="str">
        <f aca="false">IFERROR(('WB GDP current US$ old'!BI140/1000000000)/'WB GDP constant US$ old'!BI140,"")</f>
        <v/>
      </c>
      <c r="BJ140" s="65" t="str">
        <f aca="false">IFERROR(('WB GDP current US$ old'!BJ140/1000000000)/'WB GDP constant US$ old'!BJ140,"")</f>
        <v/>
      </c>
      <c r="BK140" s="65" t="str">
        <f aca="false">IFERROR(('WB GDP current US$ old'!BK140/1000000000)/'WB GDP constant US$ old'!BK140,"")</f>
        <v/>
      </c>
      <c r="BL140" s="65" t="str">
        <f aca="false">IFERROR(('WB GDP current US$ old'!BL140/1000000000)/'WB GDP constant US$ old'!BL140,"")</f>
        <v/>
      </c>
    </row>
    <row r="141" customFormat="false" ht="15" hidden="false" customHeight="false" outlineLevel="0" collapsed="false">
      <c r="A141" s="0" t="s">
        <v>174</v>
      </c>
      <c r="B141" s="0" t="s">
        <v>408</v>
      </c>
      <c r="C141" s="0" t="s">
        <v>1057</v>
      </c>
      <c r="D141" s="0" t="s">
        <v>1058</v>
      </c>
      <c r="E141" s="65" t="n">
        <f aca="false">IFERROR(('WB GDP current US$ old'!E141/1000000000)/'WB GDP constant US$ old'!E141,"")</f>
        <v>0.247769100412132</v>
      </c>
      <c r="F141" s="65" t="n">
        <f aca="false">IFERROR(('WB GDP current US$ old'!F141/1000000000)/'WB GDP constant US$ old'!F141,"")</f>
        <v>0.253823955495963</v>
      </c>
      <c r="G141" s="65" t="n">
        <f aca="false">IFERROR(('WB GDP current US$ old'!G141/1000000000)/'WB GDP constant US$ old'!G141,"")</f>
        <v>0.242767545147535</v>
      </c>
      <c r="H141" s="65" t="n">
        <f aca="false">IFERROR(('WB GDP current US$ old'!H141/1000000000)/'WB GDP constant US$ old'!H141,"")</f>
        <v>0.204859623097228</v>
      </c>
      <c r="I141" s="65" t="n">
        <f aca="false">IFERROR(('WB GDP current US$ old'!I141/1000000000)/'WB GDP constant US$ old'!I141,"")</f>
        <v>0.208134735307069</v>
      </c>
      <c r="J141" s="65" t="n">
        <f aca="false">IFERROR(('WB GDP current US$ old'!J141/1000000000)/'WB GDP constant US$ old'!J141,"")</f>
        <v>0.26320600695656</v>
      </c>
      <c r="K141" s="65" t="n">
        <f aca="false">IFERROR(('WB GDP current US$ old'!K141/1000000000)/'WB GDP constant US$ old'!K141,"")</f>
        <v>0.258458969825192</v>
      </c>
      <c r="L141" s="65" t="n">
        <f aca="false">IFERROR(('WB GDP current US$ old'!L141/1000000000)/'WB GDP constant US$ old'!L141,"")</f>
        <v>0.257795829873316</v>
      </c>
      <c r="M141" s="65" t="n">
        <f aca="false">IFERROR(('WB GDP current US$ old'!M141/1000000000)/'WB GDP constant US$ old'!M141,"")</f>
        <v>0.236044835481861</v>
      </c>
      <c r="N141" s="65" t="n">
        <f aca="false">IFERROR(('WB GDP current US$ old'!N141/1000000000)/'WB GDP constant US$ old'!N141,"")</f>
        <v>0.239109842739239</v>
      </c>
      <c r="O141" s="65" t="n">
        <f aca="false">IFERROR(('WB GDP current US$ old'!O141/1000000000)/'WB GDP constant US$ old'!O141,"")</f>
        <v>0.269018826636255</v>
      </c>
      <c r="P141" s="65" t="n">
        <f aca="false">IFERROR(('WB GDP current US$ old'!P141/1000000000)/'WB GDP constant US$ old'!P141,"")</f>
        <v>0.273970856925426</v>
      </c>
      <c r="Q141" s="65" t="n">
        <f aca="false">IFERROR(('WB GDP current US$ old'!Q141/1000000000)/'WB GDP constant US$ old'!Q141,"")</f>
        <v>0.296537189339755</v>
      </c>
      <c r="R141" s="65" t="n">
        <f aca="false">IFERROR(('WB GDP current US$ old'!R141/1000000000)/'WB GDP constant US$ old'!R141,"")</f>
        <v>0.311877942715457</v>
      </c>
      <c r="S141" s="65" t="n">
        <f aca="false">IFERROR(('WB GDP current US$ old'!S141/1000000000)/'WB GDP constant US$ old'!S141,"")</f>
        <v>0.373326786096997</v>
      </c>
      <c r="T141" s="65" t="n">
        <f aca="false">IFERROR(('WB GDP current US$ old'!T141/1000000000)/'WB GDP constant US$ old'!T141,"")</f>
        <v>0.37310282172525</v>
      </c>
      <c r="U141" s="65" t="n">
        <f aca="false">IFERROR(('WB GDP current US$ old'!U141/1000000000)/'WB GDP constant US$ old'!U141,"")</f>
        <v>0.342016288486902</v>
      </c>
      <c r="V141" s="65" t="n">
        <f aca="false">IFERROR(('WB GDP current US$ old'!V141/1000000000)/'WB GDP constant US$ old'!V141,"")</f>
        <v>0.371919390753916</v>
      </c>
      <c r="W141" s="65" t="n">
        <f aca="false">IFERROR(('WB GDP current US$ old'!W141/1000000000)/'WB GDP constant US$ old'!W141,"")</f>
        <v>0.234407294045778</v>
      </c>
      <c r="X141" s="65" t="n">
        <f aca="false">IFERROR(('WB GDP current US$ old'!X141/1000000000)/'WB GDP constant US$ old'!X141,"")</f>
        <v>0.271194604427501</v>
      </c>
      <c r="Y141" s="65" t="n">
        <f aca="false">IFERROR(('WB GDP current US$ old'!Y141/1000000000)/'WB GDP constant US$ old'!Y141,"")</f>
        <v>0.306476130284742</v>
      </c>
      <c r="Z141" s="65" t="n">
        <f aca="false">IFERROR(('WB GDP current US$ old'!Z141/1000000000)/'WB GDP constant US$ old'!Z141,"")</f>
        <v>0.318135601671296</v>
      </c>
      <c r="AA141" s="65" t="n">
        <f aca="false">IFERROR(('WB GDP current US$ old'!AA141/1000000000)/'WB GDP constant US$ old'!AA141,"")</f>
        <v>0.329898732348361</v>
      </c>
      <c r="AB141" s="65" t="n">
        <f aca="false">IFERROR(('WB GDP current US$ old'!AB141/1000000000)/'WB GDP constant US$ old'!AB141,"")</f>
        <v>0.34109133379623</v>
      </c>
      <c r="AC141" s="65" t="n">
        <f aca="false">IFERROR(('WB GDP current US$ old'!AC141/1000000000)/'WB GDP constant US$ old'!AC141,"")</f>
        <v>0.379527277619212</v>
      </c>
      <c r="AD141" s="65" t="n">
        <f aca="false">IFERROR(('WB GDP current US$ old'!AD141/1000000000)/'WB GDP constant US$ old'!AD141,"")</f>
        <v>0.357568153167218</v>
      </c>
      <c r="AE141" s="65" t="n">
        <f aca="false">IFERROR(('WB GDP current US$ old'!AE141/1000000000)/'WB GDP constant US$ old'!AE141,"")</f>
        <v>0.3671024691794</v>
      </c>
      <c r="AF141" s="65" t="n">
        <f aca="false">IFERROR(('WB GDP current US$ old'!AF141/1000000000)/'WB GDP constant US$ old'!AF141,"")</f>
        <v>0.376479143412953</v>
      </c>
      <c r="AG141" s="65" t="n">
        <f aca="false">IFERROR(('WB GDP current US$ old'!AG141/1000000000)/'WB GDP constant US$ old'!AG141,"")</f>
        <v>0.383680355270807</v>
      </c>
      <c r="AH141" s="65" t="n">
        <f aca="false">IFERROR(('WB GDP current US$ old'!AH141/1000000000)/'WB GDP constant US$ old'!AH141,"")</f>
        <v>0.375534798155797</v>
      </c>
      <c r="AI141" s="65" t="n">
        <f aca="false">IFERROR(('WB GDP current US$ old'!AI141/1000000000)/'WB GDP constant US$ old'!AI141,"")</f>
        <v>0.4057464202701</v>
      </c>
      <c r="AJ141" s="65" t="n">
        <f aca="false">IFERROR(('WB GDP current US$ old'!AJ141/1000000000)/'WB GDP constant US$ old'!AJ141,"")</f>
        <v>0.434639877657331</v>
      </c>
      <c r="AK141" s="65" t="n">
        <f aca="false">IFERROR(('WB GDP current US$ old'!AK141/1000000000)/'WB GDP constant US$ old'!AK141,"")</f>
        <v>0.448823568348476</v>
      </c>
      <c r="AL141" s="65" t="n">
        <f aca="false">IFERROR(('WB GDP current US$ old'!AL141/1000000000)/'WB GDP constant US$ old'!AL141,"")</f>
        <v>0.44735904019673</v>
      </c>
      <c r="AM141" s="65" t="n">
        <f aca="false">IFERROR(('WB GDP current US$ old'!AM141/1000000000)/'WB GDP constant US$ old'!AM141,"")</f>
        <v>0.480138333200164</v>
      </c>
      <c r="AN141" s="65" t="n">
        <f aca="false">IFERROR(('WB GDP current US$ old'!AN141/1000000000)/'WB GDP constant US$ old'!AN141,"")</f>
        <v>0.506068237753485</v>
      </c>
      <c r="AO141" s="65" t="n">
        <f aca="false">IFERROR(('WB GDP current US$ old'!AO141/1000000000)/'WB GDP constant US$ old'!AO141,"")</f>
        <v>0.520021932621681</v>
      </c>
      <c r="AP141" s="65" t="n">
        <f aca="false">IFERROR(('WB GDP current US$ old'!AP141/1000000000)/'WB GDP constant US$ old'!AP141,"")</f>
        <v>0.530711110965853</v>
      </c>
      <c r="AQ141" s="65" t="n">
        <f aca="false">IFERROR(('WB GDP current US$ old'!AQ141/1000000000)/'WB GDP constant US$ old'!AQ141,"")</f>
        <v>0.530508815412275</v>
      </c>
      <c r="AR141" s="65" t="n">
        <f aca="false">IFERROR(('WB GDP current US$ old'!AR141/1000000000)/'WB GDP constant US$ old'!AR141,"")</f>
        <v>0.5041700808283</v>
      </c>
      <c r="AS141" s="65" t="n">
        <f aca="false">IFERROR(('WB GDP current US$ old'!AS141/1000000000)/'WB GDP constant US$ old'!AS141,"")</f>
        <v>0.496122585551679</v>
      </c>
      <c r="AT141" s="65" t="n">
        <f aca="false">IFERROR(('WB GDP current US$ old'!AT141/1000000000)/'WB GDP constant US$ old'!AT141,"")</f>
        <v>0.485980624055819</v>
      </c>
      <c r="AU141" s="65" t="n">
        <f aca="false">IFERROR(('WB GDP current US$ old'!AU141/1000000000)/'WB GDP constant US$ old'!AU141,"")</f>
        <v>0.490799275781838</v>
      </c>
      <c r="AV141" s="65" t="n">
        <f aca="false">IFERROR(('WB GDP current US$ old'!AV141/1000000000)/'WB GDP constant US$ old'!AV141,"")</f>
        <v>0.528982017158586</v>
      </c>
      <c r="AW141" s="65" t="n">
        <f aca="false">IFERROR(('WB GDP current US$ old'!AW141/1000000000)/'WB GDP constant US$ old'!AW141,"")</f>
        <v>0.548978679768975</v>
      </c>
      <c r="AX141" s="65" t="n">
        <f aca="false">IFERROR(('WB GDP current US$ old'!AX141/1000000000)/'WB GDP constant US$ old'!AX141,"")</f>
        <v>0.610337068683618</v>
      </c>
      <c r="AY141" s="65" t="n">
        <f aca="false">IFERROR(('WB GDP current US$ old'!AY141/1000000000)/'WB GDP constant US$ old'!AY141,"")</f>
        <v>0.656849083910385</v>
      </c>
      <c r="AZ141" s="65" t="n">
        <f aca="false">IFERROR(('WB GDP current US$ old'!AZ141/1000000000)/'WB GDP constant US$ old'!AZ141,"")</f>
        <v>0.703571614129192</v>
      </c>
      <c r="BA141" s="65" t="n">
        <f aca="false">IFERROR(('WB GDP current US$ old'!BA141/1000000000)/'WB GDP constant US$ old'!BA141,"")</f>
        <v>0.835739901032856</v>
      </c>
      <c r="BB141" s="65" t="n">
        <f aca="false">IFERROR(('WB GDP current US$ old'!BB141/1000000000)/'WB GDP constant US$ old'!BB141,"")</f>
        <v>0.833986914873898</v>
      </c>
      <c r="BC141" s="65" t="n">
        <f aca="false">IFERROR(('WB GDP current US$ old'!BC141/1000000000)/'WB GDP constant US$ old'!BC141,"")</f>
        <v>1.04116138167957</v>
      </c>
      <c r="BD141" s="65" t="n">
        <f aca="false">IFERROR(('WB GDP current US$ old'!BD141/1000000000)/'WB GDP constant US$ old'!BD141,"")</f>
        <v>1.10548930863021</v>
      </c>
      <c r="BE141" s="65" t="n">
        <f aca="false">IFERROR(('WB GDP current US$ old'!BE141/1000000000)/'WB GDP constant US$ old'!BE141,"")</f>
        <v>1.06160253302819</v>
      </c>
      <c r="BF141" s="65" t="n">
        <f aca="false">IFERROR(('WB GDP current US$ old'!BF141/1000000000)/'WB GDP constant US$ old'!BF141,"")</f>
        <v>1.11500725005466</v>
      </c>
      <c r="BG141" s="65" t="n">
        <f aca="false">IFERROR(('WB GDP current US$ old'!BG141/1000000000)/'WB GDP constant US$ old'!BG141,"")</f>
        <v>1.13433234995978</v>
      </c>
      <c r="BH141" s="65" t="n">
        <f aca="false">IFERROR(('WB GDP current US$ old'!BH141/1000000000)/'WB GDP constant US$ old'!BH141,"")</f>
        <v>1.09722081852033</v>
      </c>
      <c r="BI141" s="65" t="n">
        <f aca="false">IFERROR(('WB GDP current US$ old'!BI141/1000000000)/'WB GDP constant US$ old'!BI141,"")</f>
        <v>1.07351707221141</v>
      </c>
      <c r="BJ141" s="65" t="n">
        <f aca="false">IFERROR(('WB GDP current US$ old'!BJ141/1000000000)/'WB GDP constant US$ old'!BJ141,"")</f>
        <v>1.0996619653558</v>
      </c>
      <c r="BK141" s="65" t="n">
        <f aca="false">IFERROR(('WB GDP current US$ old'!BK141/1000000000)/'WB GDP constant US$ old'!BK141,"")</f>
        <v>1.07661437357397</v>
      </c>
      <c r="BL141" s="65" t="n">
        <f aca="false">IFERROR(('WB GDP current US$ old'!BL141/1000000000)/'WB GDP constant US$ old'!BL141,"")</f>
        <v>1</v>
      </c>
    </row>
    <row r="142" customFormat="false" ht="15" hidden="false" customHeight="false" outlineLevel="0" collapsed="false">
      <c r="A142" s="0" t="s">
        <v>1108</v>
      </c>
      <c r="B142" s="0" t="s">
        <v>1109</v>
      </c>
      <c r="C142" s="0" t="s">
        <v>1057</v>
      </c>
      <c r="D142" s="0" t="s">
        <v>1058</v>
      </c>
      <c r="E142" s="65" t="n">
        <f aca="false">IFERROR(('WB GDP current US$ old'!E142/1000000000)/'WB GDP constant US$ old'!E142,"")</f>
        <v>0.171349467170171</v>
      </c>
      <c r="F142" s="65" t="n">
        <f aca="false">IFERROR(('WB GDP current US$ old'!F142/1000000000)/'WB GDP constant US$ old'!F142,"")</f>
        <v>0.178678080939706</v>
      </c>
      <c r="G142" s="65" t="n">
        <f aca="false">IFERROR(('WB GDP current US$ old'!G142/1000000000)/'WB GDP constant US$ old'!G142,"")</f>
        <v>0.179182954866119</v>
      </c>
      <c r="H142" s="65" t="n">
        <f aca="false">IFERROR(('WB GDP current US$ old'!H142/1000000000)/'WB GDP constant US$ old'!H142,"")</f>
        <v>0.18566973129668</v>
      </c>
      <c r="I142" s="65" t="n">
        <f aca="false">IFERROR(('WB GDP current US$ old'!I142/1000000000)/'WB GDP constant US$ old'!I142,"")</f>
        <v>0.196363018581784</v>
      </c>
      <c r="J142" s="65" t="n">
        <f aca="false">IFERROR(('WB GDP current US$ old'!J142/1000000000)/'WB GDP constant US$ old'!J142,"")</f>
        <v>0.207354174765868</v>
      </c>
      <c r="K142" s="65" t="n">
        <f aca="false">IFERROR(('WB GDP current US$ old'!K142/1000000000)/'WB GDP constant US$ old'!K142,"")</f>
        <v>0.187246137471901</v>
      </c>
      <c r="L142" s="65" t="n">
        <f aca="false">IFERROR(('WB GDP current US$ old'!L142/1000000000)/'WB GDP constant US$ old'!L142,"")</f>
        <v>0.19488931667309</v>
      </c>
      <c r="M142" s="65" t="n">
        <f aca="false">IFERROR(('WB GDP current US$ old'!M142/1000000000)/'WB GDP constant US$ old'!M142,"")</f>
        <v>0.198854239552382</v>
      </c>
      <c r="N142" s="65" t="n">
        <f aca="false">IFERROR(('WB GDP current US$ old'!N142/1000000000)/'WB GDP constant US$ old'!N142,"")</f>
        <v>0.203922731580201</v>
      </c>
      <c r="O142" s="65" t="n">
        <f aca="false">IFERROR(('WB GDP current US$ old'!O142/1000000000)/'WB GDP constant US$ old'!O142,"")</f>
        <v>0.208530179819828</v>
      </c>
      <c r="P142" s="65" t="n">
        <f aca="false">IFERROR(('WB GDP current US$ old'!P142/1000000000)/'WB GDP constant US$ old'!P142,"")</f>
        <v>0.209285449619961</v>
      </c>
      <c r="Q142" s="65" t="n">
        <f aca="false">IFERROR(('WB GDP current US$ old'!Q142/1000000000)/'WB GDP constant US$ old'!Q142,"")</f>
        <v>0.216728212992133</v>
      </c>
      <c r="R142" s="65" t="n">
        <f aca="false">IFERROR(('WB GDP current US$ old'!R142/1000000000)/'WB GDP constant US$ old'!R142,"")</f>
        <v>0.243794701720163</v>
      </c>
      <c r="S142" s="65" t="n">
        <f aca="false">IFERROR(('WB GDP current US$ old'!S142/1000000000)/'WB GDP constant US$ old'!S142,"")</f>
        <v>0.292075995373614</v>
      </c>
      <c r="T142" s="65" t="n">
        <f aca="false">IFERROR(('WB GDP current US$ old'!T142/1000000000)/'WB GDP constant US$ old'!T142,"")</f>
        <v>0.309128840735415</v>
      </c>
      <c r="U142" s="65" t="n">
        <f aca="false">IFERROR(('WB GDP current US$ old'!U142/1000000000)/'WB GDP constant US$ old'!U142,"")</f>
        <v>0.310352078888249</v>
      </c>
      <c r="V142" s="65" t="n">
        <f aca="false">IFERROR(('WB GDP current US$ old'!V142/1000000000)/'WB GDP constant US$ old'!V142,"")</f>
        <v>0.331214173377307</v>
      </c>
      <c r="W142" s="65" t="n">
        <f aca="false">IFERROR(('WB GDP current US$ old'!W142/1000000000)/'WB GDP constant US$ old'!W142,"")</f>
        <v>0.361511021328558</v>
      </c>
      <c r="X142" s="65" t="n">
        <f aca="false">IFERROR(('WB GDP current US$ old'!X142/1000000000)/'WB GDP constant US$ old'!X142,"")</f>
        <v>0.417646296384402</v>
      </c>
      <c r="Y142" s="65" t="n">
        <f aca="false">IFERROR(('WB GDP current US$ old'!Y142/1000000000)/'WB GDP constant US$ old'!Y142,"")</f>
        <v>0.49014295326111</v>
      </c>
      <c r="Z142" s="65" t="n">
        <f aca="false">IFERROR(('WB GDP current US$ old'!Z142/1000000000)/'WB GDP constant US$ old'!Z142,"")</f>
        <v>0.594198403173312</v>
      </c>
      <c r="AA142" s="65" t="n">
        <f aca="false">IFERROR(('WB GDP current US$ old'!AA142/1000000000)/'WB GDP constant US$ old'!AA142,"")</f>
        <v>0.57352238447863</v>
      </c>
      <c r="AB142" s="65" t="n">
        <f aca="false">IFERROR(('WB GDP current US$ old'!AB142/1000000000)/'WB GDP constant US$ old'!AB142,"")</f>
        <v>0.529614359524537</v>
      </c>
      <c r="AC142" s="65" t="n">
        <f aca="false">IFERROR(('WB GDP current US$ old'!AC142/1000000000)/'WB GDP constant US$ old'!AC142,"")</f>
        <v>0.496953848233615</v>
      </c>
      <c r="AD142" s="65" t="n">
        <f aca="false">IFERROR(('WB GDP current US$ old'!AD142/1000000000)/'WB GDP constant US$ old'!AD142,"")</f>
        <v>0.506360431596699</v>
      </c>
      <c r="AE142" s="65" t="n">
        <f aca="false">IFERROR(('WB GDP current US$ old'!AE142/1000000000)/'WB GDP constant US$ old'!AE142,"")</f>
        <v>0.513745538080154</v>
      </c>
      <c r="AF142" s="65" t="n">
        <f aca="false">IFERROR(('WB GDP current US$ old'!AF142/1000000000)/'WB GDP constant US$ old'!AF142,"")</f>
        <v>0.544598406795373</v>
      </c>
      <c r="AG142" s="65" t="n">
        <f aca="false">IFERROR(('WB GDP current US$ old'!AG142/1000000000)/'WB GDP constant US$ old'!AG142,"")</f>
        <v>0.529538780689768</v>
      </c>
      <c r="AH142" s="65" t="n">
        <f aca="false">IFERROR(('WB GDP current US$ old'!AH142/1000000000)/'WB GDP constant US$ old'!AH142,"")</f>
        <v>0.502089690269967</v>
      </c>
      <c r="AI142" s="65" t="n">
        <f aca="false">IFERROR(('WB GDP current US$ old'!AI142/1000000000)/'WB GDP constant US$ old'!AI142,"")</f>
        <v>0.523257087429201</v>
      </c>
      <c r="AJ142" s="65" t="n">
        <f aca="false">IFERROR(('WB GDP current US$ old'!AJ142/1000000000)/'WB GDP constant US$ old'!AJ142,"")</f>
        <v>0.482983449367126</v>
      </c>
      <c r="AK142" s="65" t="n">
        <f aca="false">IFERROR(('WB GDP current US$ old'!AK142/1000000000)/'WB GDP constant US$ old'!AK142,"")</f>
        <v>0.492321067776455</v>
      </c>
      <c r="AL142" s="65" t="n">
        <f aca="false">IFERROR(('WB GDP current US$ old'!AL142/1000000000)/'WB GDP constant US$ old'!AL142,"")</f>
        <v>0.475446058440863</v>
      </c>
      <c r="AM142" s="65" t="n">
        <f aca="false">IFERROR(('WB GDP current US$ old'!AM142/1000000000)/'WB GDP constant US$ old'!AM142,"")</f>
        <v>0.499044461602428</v>
      </c>
      <c r="AN142" s="65" t="n">
        <f aca="false">IFERROR(('WB GDP current US$ old'!AN142/1000000000)/'WB GDP constant US$ old'!AN142,"")</f>
        <v>0.533107029384682</v>
      </c>
      <c r="AO142" s="65" t="n">
        <f aca="false">IFERROR(('WB GDP current US$ old'!AO142/1000000000)/'WB GDP constant US$ old'!AO142,"")</f>
        <v>0.554945591934395</v>
      </c>
      <c r="AP142" s="65" t="n">
        <f aca="false">IFERROR(('WB GDP current US$ old'!AP142/1000000000)/'WB GDP constant US$ old'!AP142,"")</f>
        <v>0.562142796995884</v>
      </c>
      <c r="AQ142" s="65" t="n">
        <f aca="false">IFERROR(('WB GDP current US$ old'!AQ142/1000000000)/'WB GDP constant US$ old'!AQ142,"")</f>
        <v>0.540054464580787</v>
      </c>
      <c r="AR142" s="65" t="n">
        <f aca="false">IFERROR(('WB GDP current US$ old'!AR142/1000000000)/'WB GDP constant US$ old'!AR142,"")</f>
        <v>0.539564587827218</v>
      </c>
      <c r="AS142" s="65" t="n">
        <f aca="false">IFERROR(('WB GDP current US$ old'!AS142/1000000000)/'WB GDP constant US$ old'!AS142,"")</f>
        <v>0.541585962608214</v>
      </c>
      <c r="AT142" s="65" t="n">
        <f aca="false">IFERROR(('WB GDP current US$ old'!AT142/1000000000)/'WB GDP constant US$ old'!AT142,"")</f>
        <v>0.526229042526724</v>
      </c>
      <c r="AU142" s="65" t="n">
        <f aca="false">IFERROR(('WB GDP current US$ old'!AU142/1000000000)/'WB GDP constant US$ old'!AU142,"")</f>
        <v>0.531000547385016</v>
      </c>
      <c r="AV142" s="65" t="n">
        <f aca="false">IFERROR(('WB GDP current US$ old'!AV142/1000000000)/'WB GDP constant US$ old'!AV142,"")</f>
        <v>0.568940165993442</v>
      </c>
      <c r="AW142" s="65" t="n">
        <f aca="false">IFERROR(('WB GDP current US$ old'!AW142/1000000000)/'WB GDP constant US$ old'!AW142,"")</f>
        <v>0.615843032792455</v>
      </c>
      <c r="AX142" s="65" t="n">
        <f aca="false">IFERROR(('WB GDP current US$ old'!AX142/1000000000)/'WB GDP constant US$ old'!AX142,"")</f>
        <v>0.673845312548178</v>
      </c>
      <c r="AY142" s="65" t="n">
        <f aca="false">IFERROR(('WB GDP current US$ old'!AY142/1000000000)/'WB GDP constant US$ old'!AY142,"")</f>
        <v>0.741234133001792</v>
      </c>
      <c r="AZ142" s="65" t="n">
        <f aca="false">IFERROR(('WB GDP current US$ old'!AZ142/1000000000)/'WB GDP constant US$ old'!AZ142,"")</f>
        <v>0.849977659287905</v>
      </c>
      <c r="BA142" s="65" t="n">
        <f aca="false">IFERROR(('WB GDP current US$ old'!BA142/1000000000)/'WB GDP constant US$ old'!BA142,"")</f>
        <v>0.913242117526939</v>
      </c>
      <c r="BB142" s="65" t="n">
        <f aca="false">IFERROR(('WB GDP current US$ old'!BB142/1000000000)/'WB GDP constant US$ old'!BB142,"")</f>
        <v>0.878392128229055</v>
      </c>
      <c r="BC142" s="65" t="n">
        <f aca="false">IFERROR(('WB GDP current US$ old'!BC142/1000000000)/'WB GDP constant US$ old'!BC142,"")</f>
        <v>0.98185987522164</v>
      </c>
      <c r="BD142" s="65" t="n">
        <f aca="false">IFERROR(('WB GDP current US$ old'!BD142/1000000000)/'WB GDP constant US$ old'!BD142,"")</f>
        <v>1.05363780224502</v>
      </c>
      <c r="BE142" s="65" t="n">
        <f aca="false">IFERROR(('WB GDP current US$ old'!BE142/1000000000)/'WB GDP constant US$ old'!BE142,"")</f>
        <v>1.05813469883472</v>
      </c>
      <c r="BF142" s="65" t="n">
        <f aca="false">IFERROR(('WB GDP current US$ old'!BF142/1000000000)/'WB GDP constant US$ old'!BF142,"")</f>
        <v>1.05642748520464</v>
      </c>
      <c r="BG142" s="65" t="n">
        <f aca="false">IFERROR(('WB GDP current US$ old'!BG142/1000000000)/'WB GDP constant US$ old'!BG142,"")</f>
        <v>1.06114382266558</v>
      </c>
      <c r="BH142" s="65" t="n">
        <f aca="false">IFERROR(('WB GDP current US$ old'!BH142/1000000000)/'WB GDP constant US$ old'!BH142,"")</f>
        <v>0.996167532310979</v>
      </c>
      <c r="BI142" s="65" t="n">
        <f aca="false">IFERROR(('WB GDP current US$ old'!BI142/1000000000)/'WB GDP constant US$ old'!BI142,"")</f>
        <v>0.97581934839567</v>
      </c>
      <c r="BJ142" s="65" t="n">
        <f aca="false">IFERROR(('WB GDP current US$ old'!BJ142/1000000000)/'WB GDP constant US$ old'!BJ142,"")</f>
        <v>0.995600766599997</v>
      </c>
      <c r="BK142" s="65" t="n">
        <f aca="false">IFERROR(('WB GDP current US$ old'!BK142/1000000000)/'WB GDP constant US$ old'!BK142,"")</f>
        <v>0.985859582676993</v>
      </c>
      <c r="BL142" s="65" t="n">
        <f aca="false">IFERROR(('WB GDP current US$ old'!BL142/1000000000)/'WB GDP constant US$ old'!BL142,"")</f>
        <v>1</v>
      </c>
    </row>
    <row r="143" customFormat="false" ht="15" hidden="false" customHeight="false" outlineLevel="0" collapsed="false">
      <c r="A143" s="0" t="s">
        <v>1110</v>
      </c>
      <c r="B143" s="0" t="s">
        <v>1111</v>
      </c>
      <c r="C143" s="0" t="s">
        <v>1057</v>
      </c>
      <c r="D143" s="0" t="s">
        <v>1058</v>
      </c>
      <c r="E143" s="65" t="n">
        <f aca="false">IFERROR(('WB GDP current US$ old'!E143/1000000000)/'WB GDP constant US$ old'!E143,"")</f>
        <v>0.139146906645828</v>
      </c>
      <c r="F143" s="65" t="n">
        <f aca="false">IFERROR(('WB GDP current US$ old'!F143/1000000000)/'WB GDP constant US$ old'!F143,"")</f>
        <v>0.131137375193408</v>
      </c>
      <c r="G143" s="65" t="n">
        <f aca="false">IFERROR(('WB GDP current US$ old'!G143/1000000000)/'WB GDP constant US$ old'!G143,"")</f>
        <v>0.131970336773011</v>
      </c>
      <c r="H143" s="65" t="n">
        <f aca="false">IFERROR(('WB GDP current US$ old'!H143/1000000000)/'WB GDP constant US$ old'!H143,"")</f>
        <v>0.135721100652881</v>
      </c>
      <c r="I143" s="65" t="n">
        <f aca="false">IFERROR(('WB GDP current US$ old'!I143/1000000000)/'WB GDP constant US$ old'!I143,"")</f>
        <v>0.140344609126704</v>
      </c>
      <c r="J143" s="65" t="n">
        <f aca="false">IFERROR(('WB GDP current US$ old'!J143/1000000000)/'WB GDP constant US$ old'!J143,"")</f>
        <v>0.146464234869431</v>
      </c>
      <c r="K143" s="65" t="n">
        <f aca="false">IFERROR(('WB GDP current US$ old'!K143/1000000000)/'WB GDP constant US$ old'!K143,"")</f>
        <v>0.145253005229919</v>
      </c>
      <c r="L143" s="65" t="n">
        <f aca="false">IFERROR(('WB GDP current US$ old'!L143/1000000000)/'WB GDP constant US$ old'!L143,"")</f>
        <v>0.143873563221276</v>
      </c>
      <c r="M143" s="65" t="n">
        <f aca="false">IFERROR(('WB GDP current US$ old'!M143/1000000000)/'WB GDP constant US$ old'!M143,"")</f>
        <v>0.14264029859217</v>
      </c>
      <c r="N143" s="65" t="n">
        <f aca="false">IFERROR(('WB GDP current US$ old'!N143/1000000000)/'WB GDP constant US$ old'!N143,"")</f>
        <v>0.148023132928786</v>
      </c>
      <c r="O143" s="65" t="n">
        <f aca="false">IFERROR(('WB GDP current US$ old'!O143/1000000000)/'WB GDP constant US$ old'!O143,"")</f>
        <v>0.150344668237099</v>
      </c>
      <c r="P143" s="65" t="n">
        <f aca="false">IFERROR(('WB GDP current US$ old'!P143/1000000000)/'WB GDP constant US$ old'!P143,"")</f>
        <v>0.152428660529202</v>
      </c>
      <c r="Q143" s="65" t="n">
        <f aca="false">IFERROR(('WB GDP current US$ old'!Q143/1000000000)/'WB GDP constant US$ old'!Q143,"")</f>
        <v>0.160198884935789</v>
      </c>
      <c r="R143" s="65" t="n">
        <f aca="false">IFERROR(('WB GDP current US$ old'!R143/1000000000)/'WB GDP constant US$ old'!R143,"")</f>
        <v>0.18858528835367</v>
      </c>
      <c r="S143" s="65" t="n">
        <f aca="false">IFERROR(('WB GDP current US$ old'!S143/1000000000)/'WB GDP constant US$ old'!S143,"")</f>
        <v>0.227247834562132</v>
      </c>
      <c r="T143" s="65" t="n">
        <f aca="false">IFERROR(('WB GDP current US$ old'!T143/1000000000)/'WB GDP constant US$ old'!T143,"")</f>
        <v>0.241478469696304</v>
      </c>
      <c r="U143" s="65" t="n">
        <f aca="false">IFERROR(('WB GDP current US$ old'!U143/1000000000)/'WB GDP constant US$ old'!U143,"")</f>
        <v>0.244857132269764</v>
      </c>
      <c r="V143" s="65" t="n">
        <f aca="false">IFERROR(('WB GDP current US$ old'!V143/1000000000)/'WB GDP constant US$ old'!V143,"")</f>
        <v>0.264257347391744</v>
      </c>
      <c r="W143" s="65" t="n">
        <f aca="false">IFERROR(('WB GDP current US$ old'!W143/1000000000)/'WB GDP constant US$ old'!W143,"")</f>
        <v>0.27882878603866</v>
      </c>
      <c r="X143" s="65" t="n">
        <f aca="false">IFERROR(('WB GDP current US$ old'!X143/1000000000)/'WB GDP constant US$ old'!X143,"")</f>
        <v>0.318622175799481</v>
      </c>
      <c r="Y143" s="65" t="n">
        <f aca="false">IFERROR(('WB GDP current US$ old'!Y143/1000000000)/'WB GDP constant US$ old'!Y143,"")</f>
        <v>0.360409940016793</v>
      </c>
      <c r="Z143" s="65" t="n">
        <f aca="false">IFERROR(('WB GDP current US$ old'!Z143/1000000000)/'WB GDP constant US$ old'!Z143,"")</f>
        <v>0.39966996683408</v>
      </c>
      <c r="AA143" s="65" t="n">
        <f aca="false">IFERROR(('WB GDP current US$ old'!AA143/1000000000)/'WB GDP constant US$ old'!AA143,"")</f>
        <v>0.385143078845377</v>
      </c>
      <c r="AB143" s="65" t="n">
        <f aca="false">IFERROR(('WB GDP current US$ old'!AB143/1000000000)/'WB GDP constant US$ old'!AB143,"")</f>
        <v>0.368583260802889</v>
      </c>
      <c r="AC143" s="65" t="n">
        <f aca="false">IFERROR(('WB GDP current US$ old'!AC143/1000000000)/'WB GDP constant US$ old'!AC143,"")</f>
        <v>0.357044798542593</v>
      </c>
      <c r="AD143" s="65" t="n">
        <f aca="false">IFERROR(('WB GDP current US$ old'!AD143/1000000000)/'WB GDP constant US$ old'!AD143,"")</f>
        <v>0.360701350357802</v>
      </c>
      <c r="AE143" s="65" t="n">
        <f aca="false">IFERROR(('WB GDP current US$ old'!AE143/1000000000)/'WB GDP constant US$ old'!AE143,"")</f>
        <v>0.358474379036953</v>
      </c>
      <c r="AF143" s="65" t="n">
        <f aca="false">IFERROR(('WB GDP current US$ old'!AF143/1000000000)/'WB GDP constant US$ old'!AF143,"")</f>
        <v>0.351036937661836</v>
      </c>
      <c r="AG143" s="65" t="n">
        <f aca="false">IFERROR(('WB GDP current US$ old'!AG143/1000000000)/'WB GDP constant US$ old'!AG143,"")</f>
        <v>0.363708580980373</v>
      </c>
      <c r="AH143" s="65" t="n">
        <f aca="false">IFERROR(('WB GDP current US$ old'!AH143/1000000000)/'WB GDP constant US$ old'!AH143,"")</f>
        <v>0.365159727356028</v>
      </c>
      <c r="AI143" s="65" t="n">
        <f aca="false">IFERROR(('WB GDP current US$ old'!AI143/1000000000)/'WB GDP constant US$ old'!AI143,"")</f>
        <v>0.408047411887335</v>
      </c>
      <c r="AJ143" s="65" t="n">
        <f aca="false">IFERROR(('WB GDP current US$ old'!AJ143/1000000000)/'WB GDP constant US$ old'!AJ143,"")</f>
        <v>0.430452597573365</v>
      </c>
      <c r="AK143" s="65" t="n">
        <f aca="false">IFERROR(('WB GDP current US$ old'!AK143/1000000000)/'WB GDP constant US$ old'!AK143,"")</f>
        <v>0.422416249821371</v>
      </c>
      <c r="AL143" s="65" t="n">
        <f aca="false">IFERROR(('WB GDP current US$ old'!AL143/1000000000)/'WB GDP constant US$ old'!AL143,"")</f>
        <v>0.437177877474072</v>
      </c>
      <c r="AM143" s="65" t="n">
        <f aca="false">IFERROR(('WB GDP current US$ old'!AM143/1000000000)/'WB GDP constant US$ old'!AM143,"")</f>
        <v>0.462293204231772</v>
      </c>
      <c r="AN143" s="65" t="n">
        <f aca="false">IFERROR(('WB GDP current US$ old'!AN143/1000000000)/'WB GDP constant US$ old'!AN143,"")</f>
        <v>0.499463574504783</v>
      </c>
      <c r="AO143" s="65" t="n">
        <f aca="false">IFERROR(('WB GDP current US$ old'!AO143/1000000000)/'WB GDP constant US$ old'!AO143,"")</f>
        <v>0.520400866077204</v>
      </c>
      <c r="AP143" s="65" t="n">
        <f aca="false">IFERROR(('WB GDP current US$ old'!AP143/1000000000)/'WB GDP constant US$ old'!AP143,"")</f>
        <v>0.525523960099176</v>
      </c>
      <c r="AQ143" s="65" t="n">
        <f aca="false">IFERROR(('WB GDP current US$ old'!AQ143/1000000000)/'WB GDP constant US$ old'!AQ143,"")</f>
        <v>0.499663301606941</v>
      </c>
      <c r="AR143" s="65" t="n">
        <f aca="false">IFERROR(('WB GDP current US$ old'!AR143/1000000000)/'WB GDP constant US$ old'!AR143,"")</f>
        <v>0.472904615326488</v>
      </c>
      <c r="AS143" s="65" t="n">
        <f aca="false">IFERROR(('WB GDP current US$ old'!AS143/1000000000)/'WB GDP constant US$ old'!AS143,"")</f>
        <v>0.490003420912406</v>
      </c>
      <c r="AT143" s="65" t="n">
        <f aca="false">IFERROR(('WB GDP current US$ old'!AT143/1000000000)/'WB GDP constant US$ old'!AT143,"")</f>
        <v>0.478958067356043</v>
      </c>
      <c r="AU143" s="65" t="n">
        <f aca="false">IFERROR(('WB GDP current US$ old'!AU143/1000000000)/'WB GDP constant US$ old'!AU143,"")</f>
        <v>0.46830244449743</v>
      </c>
      <c r="AV143" s="65" t="n">
        <f aca="false">IFERROR(('WB GDP current US$ old'!AV143/1000000000)/'WB GDP constant US$ old'!AV143,"")</f>
        <v>0.500047305463697</v>
      </c>
      <c r="AW143" s="65" t="n">
        <f aca="false">IFERROR(('WB GDP current US$ old'!AW143/1000000000)/'WB GDP constant US$ old'!AW143,"")</f>
        <v>0.551006597312949</v>
      </c>
      <c r="AX143" s="65" t="n">
        <f aca="false">IFERROR(('WB GDP current US$ old'!AX143/1000000000)/'WB GDP constant US$ old'!AX143,"")</f>
        <v>0.613672633091533</v>
      </c>
      <c r="AY143" s="65" t="n">
        <f aca="false">IFERROR(('WB GDP current US$ old'!AY143/1000000000)/'WB GDP constant US$ old'!AY143,"")</f>
        <v>0.676121914534261</v>
      </c>
      <c r="AZ143" s="65" t="n">
        <f aca="false">IFERROR(('WB GDP current US$ old'!AZ143/1000000000)/'WB GDP constant US$ old'!AZ143,"")</f>
        <v>0.771274583332486</v>
      </c>
      <c r="BA143" s="65" t="n">
        <f aca="false">IFERROR(('WB GDP current US$ old'!BA143/1000000000)/'WB GDP constant US$ old'!BA143,"")</f>
        <v>0.877070155299508</v>
      </c>
      <c r="BB143" s="65" t="n">
        <f aca="false">IFERROR(('WB GDP current US$ old'!BB143/1000000000)/'WB GDP constant US$ old'!BB143,"")</f>
        <v>0.838282494475274</v>
      </c>
      <c r="BC143" s="65" t="n">
        <f aca="false">IFERROR(('WB GDP current US$ old'!BC143/1000000000)/'WB GDP constant US$ old'!BC143,"")</f>
        <v>0.948121060079195</v>
      </c>
      <c r="BD143" s="65" t="n">
        <f aca="false">IFERROR(('WB GDP current US$ old'!BD143/1000000000)/'WB GDP constant US$ old'!BD143,"")</f>
        <v>1.05645624527317</v>
      </c>
      <c r="BE143" s="65" t="n">
        <f aca="false">IFERROR(('WB GDP current US$ old'!BE143/1000000000)/'WB GDP constant US$ old'!BE143,"")</f>
        <v>1.07319642643687</v>
      </c>
      <c r="BF143" s="65" t="n">
        <f aca="false">IFERROR(('WB GDP current US$ old'!BF143/1000000000)/'WB GDP constant US$ old'!BF143,"")</f>
        <v>1.08107757429408</v>
      </c>
      <c r="BG143" s="65" t="n">
        <f aca="false">IFERROR(('WB GDP current US$ old'!BG143/1000000000)/'WB GDP constant US$ old'!BG143,"")</f>
        <v>1.07397859797754</v>
      </c>
      <c r="BH143" s="65" t="n">
        <f aca="false">IFERROR(('WB GDP current US$ old'!BH143/1000000000)/'WB GDP constant US$ old'!BH143,"")</f>
        <v>0.981857593621686</v>
      </c>
      <c r="BI143" s="65" t="n">
        <f aca="false">IFERROR(('WB GDP current US$ old'!BI143/1000000000)/'WB GDP constant US$ old'!BI143,"")</f>
        <v>0.946080001385263</v>
      </c>
      <c r="BJ143" s="65" t="n">
        <f aca="false">IFERROR(('WB GDP current US$ old'!BJ143/1000000000)/'WB GDP constant US$ old'!BJ143,"")</f>
        <v>0.990100467377283</v>
      </c>
      <c r="BK143" s="65" t="n">
        <f aca="false">IFERROR(('WB GDP current US$ old'!BK143/1000000000)/'WB GDP constant US$ old'!BK143,"")</f>
        <v>1.00996784851158</v>
      </c>
      <c r="BL143" s="65" t="n">
        <f aca="false">IFERROR(('WB GDP current US$ old'!BL143/1000000000)/'WB GDP constant US$ old'!BL143,"")</f>
        <v>1</v>
      </c>
    </row>
    <row r="144" customFormat="false" ht="15" hidden="false" customHeight="false" outlineLevel="0" collapsed="false">
      <c r="A144" s="0" t="s">
        <v>111</v>
      </c>
      <c r="B144" s="0" t="s">
        <v>342</v>
      </c>
      <c r="C144" s="0" t="s">
        <v>1057</v>
      </c>
      <c r="D144" s="0" t="s">
        <v>1058</v>
      </c>
      <c r="E144" s="65" t="n">
        <f aca="false">IFERROR(('WB GDP current US$ old'!E144/1000000000)/'WB GDP constant US$ old'!E144,"")</f>
        <v>0.190830447388818</v>
      </c>
      <c r="F144" s="65" t="n">
        <f aca="false">IFERROR(('WB GDP current US$ old'!F144/1000000000)/'WB GDP constant US$ old'!F144,"")</f>
        <v>0.193404591157205</v>
      </c>
      <c r="G144" s="65" t="n">
        <f aca="false">IFERROR(('WB GDP current US$ old'!G144/1000000000)/'WB GDP constant US$ old'!G144,"")</f>
        <v>0.196629494712876</v>
      </c>
      <c r="H144" s="65" t="n">
        <f aca="false">IFERROR(('WB GDP current US$ old'!H144/1000000000)/'WB GDP constant US$ old'!H144,"")</f>
        <v>0.199757205473272</v>
      </c>
      <c r="I144" s="65" t="n">
        <f aca="false">IFERROR(('WB GDP current US$ old'!I144/1000000000)/'WB GDP constant US$ old'!I144,"")</f>
        <v>0.203753320548916</v>
      </c>
      <c r="J144" s="65" t="n">
        <f aca="false">IFERROR(('WB GDP current US$ old'!J144/1000000000)/'WB GDP constant US$ old'!J144,"")</f>
        <v>0.210746818419574</v>
      </c>
      <c r="K144" s="65" t="n">
        <f aca="false">IFERROR(('WB GDP current US$ old'!K144/1000000000)/'WB GDP constant US$ old'!K144,"")</f>
        <v>0.218622431795699</v>
      </c>
      <c r="L144" s="65" t="n">
        <f aca="false">IFERROR(('WB GDP current US$ old'!L144/1000000000)/'WB GDP constant US$ old'!L144,"")</f>
        <v>0.206019907783337</v>
      </c>
      <c r="M144" s="65" t="n">
        <f aca="false">IFERROR(('WB GDP current US$ old'!M144/1000000000)/'WB GDP constant US$ old'!M144,"")</f>
        <v>0.214399523950218</v>
      </c>
      <c r="N144" s="65" t="n">
        <f aca="false">IFERROR(('WB GDP current US$ old'!N144/1000000000)/'WB GDP constant US$ old'!N144,"")</f>
        <v>0.226670041824547</v>
      </c>
      <c r="O144" s="65" t="n">
        <f aca="false">IFERROR(('WB GDP current US$ old'!O144/1000000000)/'WB GDP constant US$ old'!O144,"")</f>
        <v>0.231162235273786</v>
      </c>
      <c r="P144" s="65" t="n">
        <f aca="false">IFERROR(('WB GDP current US$ old'!P144/1000000000)/'WB GDP constant US$ old'!P144,"")</f>
        <v>0.24469013872605</v>
      </c>
      <c r="Q144" s="65" t="n">
        <f aca="false">IFERROR(('WB GDP current US$ old'!Q144/1000000000)/'WB GDP constant US$ old'!Q144,"")</f>
        <v>0.259400850032021</v>
      </c>
      <c r="R144" s="65" t="n">
        <f aca="false">IFERROR(('WB GDP current US$ old'!R144/1000000000)/'WB GDP constant US$ old'!R144,"")</f>
        <v>0.307333974429655</v>
      </c>
      <c r="S144" s="65" t="n">
        <f aca="false">IFERROR(('WB GDP current US$ old'!S144/1000000000)/'WB GDP constant US$ old'!S144,"")</f>
        <v>0.34471754067196</v>
      </c>
      <c r="T144" s="65" t="n">
        <f aca="false">IFERROR(('WB GDP current US$ old'!T144/1000000000)/'WB GDP constant US$ old'!T144,"")</f>
        <v>0.39518239835829</v>
      </c>
      <c r="U144" s="65" t="n">
        <f aca="false">IFERROR(('WB GDP current US$ old'!U144/1000000000)/'WB GDP constant US$ old'!U144,"")</f>
        <v>0.351326556849991</v>
      </c>
      <c r="V144" s="65" t="n">
        <f aca="false">IFERROR(('WB GDP current US$ old'!V144/1000000000)/'WB GDP constant US$ old'!V144,"")</f>
        <v>0.377601896312339</v>
      </c>
      <c r="W144" s="65" t="n">
        <f aca="false">IFERROR(('WB GDP current US$ old'!W144/1000000000)/'WB GDP constant US$ old'!W144,"")</f>
        <v>0.440081583628205</v>
      </c>
      <c r="X144" s="65" t="n">
        <f aca="false">IFERROR(('WB GDP current US$ old'!X144/1000000000)/'WB GDP constant US$ old'!X144,"")</f>
        <v>0.465544244400136</v>
      </c>
      <c r="Y144" s="65" t="n">
        <f aca="false">IFERROR(('WB GDP current US$ old'!Y144/1000000000)/'WB GDP constant US$ old'!Y144,"")</f>
        <v>0.711998751201856</v>
      </c>
      <c r="Z144" s="65" t="n">
        <f aca="false">IFERROR(('WB GDP current US$ old'!Z144/1000000000)/'WB GDP constant US$ old'!Z144,"")</f>
        <v>0.711390673626819</v>
      </c>
      <c r="AA144" s="65" t="n">
        <f aca="false">IFERROR(('WB GDP current US$ old'!AA144/1000000000)/'WB GDP constant US$ old'!AA144,"")</f>
        <v>0.547018708432146</v>
      </c>
      <c r="AB144" s="65" t="n">
        <f aca="false">IFERROR(('WB GDP current US$ old'!AB144/1000000000)/'WB GDP constant US$ old'!AB144,"")</f>
        <v>0.594735761401702</v>
      </c>
      <c r="AC144" s="65" t="n">
        <f aca="false">IFERROR(('WB GDP current US$ old'!AC144/1000000000)/'WB GDP constant US$ old'!AC144,"")</f>
        <v>0.485518106308134</v>
      </c>
      <c r="AD144" s="65" t="n">
        <f aca="false">IFERROR(('WB GDP current US$ old'!AD144/1000000000)/'WB GDP constant US$ old'!AD144,"")</f>
        <v>0.381516513967637</v>
      </c>
      <c r="AE144" s="65" t="n">
        <f aca="false">IFERROR(('WB GDP current US$ old'!AE144/1000000000)/'WB GDP constant US$ old'!AE144,"")</f>
        <v>0.432597431237849</v>
      </c>
      <c r="AF144" s="65" t="n">
        <f aca="false">IFERROR(('WB GDP current US$ old'!AF144/1000000000)/'WB GDP constant US$ old'!AF144,"")</f>
        <v>0.542481142128974</v>
      </c>
      <c r="AG144" s="65" t="n">
        <f aca="false">IFERROR(('WB GDP current US$ old'!AG144/1000000000)/'WB GDP constant US$ old'!AG144,"")</f>
        <v>0.583367354015728</v>
      </c>
      <c r="AH144" s="65" t="n">
        <f aca="false">IFERROR(('WB GDP current US$ old'!AH144/1000000000)/'WB GDP constant US$ old'!AH144,"")</f>
        <v>0.580736255298846</v>
      </c>
      <c r="AI144" s="65" t="n">
        <f aca="false">IFERROR(('WB GDP current US$ old'!AI144/1000000000)/'WB GDP constant US$ old'!AI144,"")</f>
        <v>0.659287969923621</v>
      </c>
      <c r="AJ144" s="65" t="n">
        <f aca="false">IFERROR(('WB GDP current US$ old'!AJ144/1000000000)/'WB GDP constant US$ old'!AJ144,"")</f>
        <v>0.727870278872835</v>
      </c>
      <c r="AK144" s="65" t="n">
        <f aca="false">IFERROR(('WB GDP current US$ old'!AK144/1000000000)/'WB GDP constant US$ old'!AK144,"")</f>
        <v>0.802953552864267</v>
      </c>
      <c r="AL144" s="65" t="n">
        <f aca="false">IFERROR(('WB GDP current US$ old'!AL144/1000000000)/'WB GDP constant US$ old'!AL144,"")</f>
        <v>0.779982796759497</v>
      </c>
      <c r="AM144" s="65" t="n">
        <f aca="false">IFERROR(('WB GDP current US$ old'!AM144/1000000000)/'WB GDP constant US$ old'!AM144,"")</f>
        <v>0.773544530484159</v>
      </c>
      <c r="AN144" s="65" t="n">
        <f aca="false">IFERROR(('WB GDP current US$ old'!AN144/1000000000)/'WB GDP constant US$ old'!AN144,"")</f>
        <v>0.854328106891348</v>
      </c>
      <c r="AO144" s="65" t="n">
        <f aca="false">IFERROR(('WB GDP current US$ old'!AO144/1000000000)/'WB GDP constant US$ old'!AO144,"")</f>
        <v>0.764012940350239</v>
      </c>
      <c r="AP144" s="65" t="n">
        <f aca="false">IFERROR(('WB GDP current US$ old'!AP144/1000000000)/'WB GDP constant US$ old'!AP144,"")</f>
        <v>0.77711976132235</v>
      </c>
      <c r="AQ144" s="65" t="n">
        <f aca="false">IFERROR(('WB GDP current US$ old'!AQ144/1000000000)/'WB GDP constant US$ old'!AQ144,"")</f>
        <v>0.712023564170414</v>
      </c>
      <c r="AR144" s="65" t="n">
        <f aca="false">IFERROR(('WB GDP current US$ old'!AR144/1000000000)/'WB GDP constant US$ old'!AR144,"")</f>
        <v>0.696677097354613</v>
      </c>
      <c r="AS144" s="65" t="n">
        <f aca="false">IFERROR(('WB GDP current US$ old'!AS144/1000000000)/'WB GDP constant US$ old'!AS144,"")</f>
        <v>0.651965184001212</v>
      </c>
      <c r="AT144" s="65" t="n">
        <f aca="false">IFERROR(('WB GDP current US$ old'!AT144/1000000000)/'WB GDP constant US$ old'!AT144,"")</f>
        <v>0.585846052715199</v>
      </c>
      <c r="AU144" s="65" t="n">
        <f aca="false">IFERROR(('WB GDP current US$ old'!AU144/1000000000)/'WB GDP constant US$ old'!AU144,"")</f>
        <v>0.546467419954274</v>
      </c>
      <c r="AV144" s="65" t="n">
        <f aca="false">IFERROR(('WB GDP current US$ old'!AV144/1000000000)/'WB GDP constant US$ old'!AV144,"")</f>
        <v>0.780021469366116</v>
      </c>
      <c r="AW144" s="65" t="n">
        <f aca="false">IFERROR(('WB GDP current US$ old'!AW144/1000000000)/'WB GDP constant US$ old'!AW144,"")</f>
        <v>1.00116290451895</v>
      </c>
      <c r="AX144" s="65" t="n">
        <f aca="false">IFERROR(('WB GDP current US$ old'!AX144/1000000000)/'WB GDP constant US$ old'!AX144,"")</f>
        <v>1.07718597621962</v>
      </c>
      <c r="AY144" s="65" t="n">
        <f aca="false">IFERROR(('WB GDP current US$ old'!AY144/1000000000)/'WB GDP constant US$ old'!AY144,"")</f>
        <v>1.10580600592631</v>
      </c>
      <c r="AZ144" s="65" t="n">
        <f aca="false">IFERROR(('WB GDP current US$ old'!AZ144/1000000000)/'WB GDP constant US$ old'!AZ144,"")</f>
        <v>1.00569635794286</v>
      </c>
      <c r="BA144" s="65" t="n">
        <f aca="false">IFERROR(('WB GDP current US$ old'!BA144/1000000000)/'WB GDP constant US$ old'!BA144,"")</f>
        <v>0.965403378671566</v>
      </c>
      <c r="BB144" s="65" t="n">
        <f aca="false">IFERROR(('WB GDP current US$ old'!BB144/1000000000)/'WB GDP constant US$ old'!BB144,"")</f>
        <v>0.952924992487132</v>
      </c>
      <c r="BC144" s="65" t="n">
        <f aca="false">IFERROR(('WB GDP current US$ old'!BC144/1000000000)/'WB GDP constant US$ old'!BC144,"")</f>
        <v>1.20967514064993</v>
      </c>
      <c r="BD144" s="65" t="n">
        <f aca="false">IFERROR(('WB GDP current US$ old'!BD144/1000000000)/'WB GDP constant US$ old'!BD144,"")</f>
        <v>1.32668007594853</v>
      </c>
      <c r="BE144" s="65" t="n">
        <f aca="false">IFERROR(('WB GDP current US$ old'!BE144/1000000000)/'WB GDP constant US$ old'!BE144,"")</f>
        <v>1.19729480161373</v>
      </c>
      <c r="BF144" s="65" t="n">
        <f aca="false">IFERROR(('WB GDP current US$ old'!BF144/1000000000)/'WB GDP constant US$ old'!BF144,"")</f>
        <v>1.10154392257137</v>
      </c>
      <c r="BG144" s="65" t="n">
        <f aca="false">IFERROR(('WB GDP current US$ old'!BG144/1000000000)/'WB GDP constant US$ old'!BG144,"")</f>
        <v>1.10530203476678</v>
      </c>
      <c r="BH144" s="65" t="n">
        <f aca="false">IFERROR(('WB GDP current US$ old'!BH144/1000000000)/'WB GDP constant US$ old'!BH144,"")</f>
        <v>1.0218365138456</v>
      </c>
      <c r="BI144" s="65" t="n">
        <f aca="false">IFERROR(('WB GDP current US$ old'!BI144/1000000000)/'WB GDP constant US$ old'!BI144,"")</f>
        <v>0.887914730618647</v>
      </c>
      <c r="BJ144" s="65" t="n">
        <f aca="false">IFERROR(('WB GDP current US$ old'!BJ144/1000000000)/'WB GDP constant US$ old'!BJ144,"")</f>
        <v>0.999486799745231</v>
      </c>
      <c r="BK144" s="65" t="n">
        <f aca="false">IFERROR(('WB GDP current US$ old'!BK144/1000000000)/'WB GDP constant US$ old'!BK144,"")</f>
        <v>1.07524596016506</v>
      </c>
      <c r="BL144" s="65" t="n">
        <f aca="false">IFERROR(('WB GDP current US$ old'!BL144/1000000000)/'WB GDP constant US$ old'!BL144,"")</f>
        <v>1</v>
      </c>
    </row>
    <row r="145" customFormat="false" ht="15" hidden="false" customHeight="false" outlineLevel="0" collapsed="false">
      <c r="A145" s="0" t="s">
        <v>1112</v>
      </c>
      <c r="B145" s="0" t="s">
        <v>1113</v>
      </c>
      <c r="C145" s="0" t="s">
        <v>1057</v>
      </c>
      <c r="D145" s="0" t="s">
        <v>1058</v>
      </c>
      <c r="E145" s="65" t="n">
        <f aca="false">IFERROR(('WB GDP current US$ old'!E145/1000000000)/'WB GDP constant US$ old'!E145,"")</f>
        <v>0.159840697581993</v>
      </c>
      <c r="F145" s="65" t="n">
        <f aca="false">IFERROR(('WB GDP current US$ old'!F145/1000000000)/'WB GDP constant US$ old'!F145,"")</f>
        <v>0.148261899419773</v>
      </c>
      <c r="G145" s="65" t="n">
        <f aca="false">IFERROR(('WB GDP current US$ old'!G145/1000000000)/'WB GDP constant US$ old'!G145,"")</f>
        <v>0.150736379147614</v>
      </c>
      <c r="H145" s="65" t="n">
        <f aca="false">IFERROR(('WB GDP current US$ old'!H145/1000000000)/'WB GDP constant US$ old'!H145,"")</f>
        <v>0.157553941233757</v>
      </c>
      <c r="I145" s="65" t="n">
        <f aca="false">IFERROR(('WB GDP current US$ old'!I145/1000000000)/'WB GDP constant US$ old'!I145,"")</f>
        <v>0.163037237727451</v>
      </c>
      <c r="J145" s="65" t="n">
        <f aca="false">IFERROR(('WB GDP current US$ old'!J145/1000000000)/'WB GDP constant US$ old'!J145,"")</f>
        <v>0.171213018671333</v>
      </c>
      <c r="K145" s="65" t="n">
        <f aca="false">IFERROR(('WB GDP current US$ old'!K145/1000000000)/'WB GDP constant US$ old'!K145,"")</f>
        <v>0.178471221454089</v>
      </c>
      <c r="L145" s="65" t="n">
        <f aca="false">IFERROR(('WB GDP current US$ old'!L145/1000000000)/'WB GDP constant US$ old'!L145,"")</f>
        <v>0.175647312455746</v>
      </c>
      <c r="M145" s="65" t="n">
        <f aca="false">IFERROR(('WB GDP current US$ old'!M145/1000000000)/'WB GDP constant US$ old'!M145,"")</f>
        <v>0.167929120168454</v>
      </c>
      <c r="N145" s="65" t="n">
        <f aca="false">IFERROR(('WB GDP current US$ old'!N145/1000000000)/'WB GDP constant US$ old'!N145,"")</f>
        <v>0.170793153849067</v>
      </c>
      <c r="O145" s="65" t="n">
        <f aca="false">IFERROR(('WB GDP current US$ old'!O145/1000000000)/'WB GDP constant US$ old'!O145,"")</f>
        <v>0.176507969025747</v>
      </c>
      <c r="P145" s="65" t="n">
        <f aca="false">IFERROR(('WB GDP current US$ old'!P145/1000000000)/'WB GDP constant US$ old'!P145,"")</f>
        <v>0.181061634600375</v>
      </c>
      <c r="Q145" s="65" t="n">
        <f aca="false">IFERROR(('WB GDP current US$ old'!Q145/1000000000)/'WB GDP constant US$ old'!Q145,"")</f>
        <v>0.191982773078675</v>
      </c>
      <c r="R145" s="65" t="n">
        <f aca="false">IFERROR(('WB GDP current US$ old'!R145/1000000000)/'WB GDP constant US$ old'!R145,"")</f>
        <v>0.222383552122294</v>
      </c>
      <c r="S145" s="65" t="n">
        <f aca="false">IFERROR(('WB GDP current US$ old'!S145/1000000000)/'WB GDP constant US$ old'!S145,"")</f>
        <v>0.246094800891355</v>
      </c>
      <c r="T145" s="65" t="n">
        <f aca="false">IFERROR(('WB GDP current US$ old'!T145/1000000000)/'WB GDP constant US$ old'!T145,"")</f>
        <v>0.258153043860314</v>
      </c>
      <c r="U145" s="65" t="n">
        <f aca="false">IFERROR(('WB GDP current US$ old'!U145/1000000000)/'WB GDP constant US$ old'!U145,"")</f>
        <v>0.262988115153065</v>
      </c>
      <c r="V145" s="65" t="n">
        <f aca="false">IFERROR(('WB GDP current US$ old'!V145/1000000000)/'WB GDP constant US$ old'!V145,"")</f>
        <v>0.286977529697834</v>
      </c>
      <c r="W145" s="65" t="n">
        <f aca="false">IFERROR(('WB GDP current US$ old'!W145/1000000000)/'WB GDP constant US$ old'!W145,"")</f>
        <v>0.283775431599094</v>
      </c>
      <c r="X145" s="65" t="n">
        <f aca="false">IFERROR(('WB GDP current US$ old'!X145/1000000000)/'WB GDP constant US$ old'!X145,"")</f>
        <v>0.315535179570358</v>
      </c>
      <c r="Y145" s="65" t="n">
        <f aca="false">IFERROR(('WB GDP current US$ old'!Y145/1000000000)/'WB GDP constant US$ old'!Y145,"")</f>
        <v>0.330088550266101</v>
      </c>
      <c r="Z145" s="65" t="n">
        <f aca="false">IFERROR(('WB GDP current US$ old'!Z145/1000000000)/'WB GDP constant US$ old'!Z145,"")</f>
        <v>0.350347999849476</v>
      </c>
      <c r="AA145" s="65" t="n">
        <f aca="false">IFERROR(('WB GDP current US$ old'!AA145/1000000000)/'WB GDP constant US$ old'!AA145,"")</f>
        <v>0.35242598723002</v>
      </c>
      <c r="AB145" s="65" t="n">
        <f aca="false">IFERROR(('WB GDP current US$ old'!AB145/1000000000)/'WB GDP constant US$ old'!AB145,"")</f>
        <v>0.323831286143908</v>
      </c>
      <c r="AC145" s="65" t="n">
        <f aca="false">IFERROR(('WB GDP current US$ old'!AC145/1000000000)/'WB GDP constant US$ old'!AC145,"")</f>
        <v>0.318070359651273</v>
      </c>
      <c r="AD145" s="65" t="n">
        <f aca="false">IFERROR(('WB GDP current US$ old'!AD145/1000000000)/'WB GDP constant US$ old'!AD145,"")</f>
        <v>0.317012778787463</v>
      </c>
      <c r="AE145" s="65" t="n">
        <f aca="false">IFERROR(('WB GDP current US$ old'!AE145/1000000000)/'WB GDP constant US$ old'!AE145,"")</f>
        <v>0.318210166088599</v>
      </c>
      <c r="AF145" s="65" t="n">
        <f aca="false">IFERROR(('WB GDP current US$ old'!AF145/1000000000)/'WB GDP constant US$ old'!AF145,"")</f>
        <v>0.316693454281762</v>
      </c>
      <c r="AG145" s="65" t="n">
        <f aca="false">IFERROR(('WB GDP current US$ old'!AG145/1000000000)/'WB GDP constant US$ old'!AG145,"")</f>
        <v>0.333883962393526</v>
      </c>
      <c r="AH145" s="65" t="n">
        <f aca="false">IFERROR(('WB GDP current US$ old'!AH145/1000000000)/'WB GDP constant US$ old'!AH145,"")</f>
        <v>0.338811461946503</v>
      </c>
      <c r="AI145" s="65" t="n">
        <f aca="false">IFERROR(('WB GDP current US$ old'!AI145/1000000000)/'WB GDP constant US$ old'!AI145,"")</f>
        <v>0.360807711645074</v>
      </c>
      <c r="AJ145" s="65" t="n">
        <f aca="false">IFERROR(('WB GDP current US$ old'!AJ145/1000000000)/'WB GDP constant US$ old'!AJ145,"")</f>
        <v>0.395604866562287</v>
      </c>
      <c r="AK145" s="65" t="n">
        <f aca="false">IFERROR(('WB GDP current US$ old'!AK145/1000000000)/'WB GDP constant US$ old'!AK145,"")</f>
        <v>0.37193580049655</v>
      </c>
      <c r="AL145" s="65" t="n">
        <f aca="false">IFERROR(('WB GDP current US$ old'!AL145/1000000000)/'WB GDP constant US$ old'!AL145,"")</f>
        <v>0.373353503035376</v>
      </c>
      <c r="AM145" s="65" t="n">
        <f aca="false">IFERROR(('WB GDP current US$ old'!AM145/1000000000)/'WB GDP constant US$ old'!AM145,"")</f>
        <v>0.411436444790265</v>
      </c>
      <c r="AN145" s="65" t="n">
        <f aca="false">IFERROR(('WB GDP current US$ old'!AN145/1000000000)/'WB GDP constant US$ old'!AN145,"")</f>
        <v>0.478688136651991</v>
      </c>
      <c r="AO145" s="65" t="n">
        <f aca="false">IFERROR(('WB GDP current US$ old'!AO145/1000000000)/'WB GDP constant US$ old'!AO145,"")</f>
        <v>0.50584871949687</v>
      </c>
      <c r="AP145" s="65" t="n">
        <f aca="false">IFERROR(('WB GDP current US$ old'!AP145/1000000000)/'WB GDP constant US$ old'!AP145,"")</f>
        <v>0.504331566609076</v>
      </c>
      <c r="AQ145" s="65" t="n">
        <f aca="false">IFERROR(('WB GDP current US$ old'!AQ145/1000000000)/'WB GDP constant US$ old'!AQ145,"")</f>
        <v>0.475526784208456</v>
      </c>
      <c r="AR145" s="65" t="n">
        <f aca="false">IFERROR(('WB GDP current US$ old'!AR145/1000000000)/'WB GDP constant US$ old'!AR145,"")</f>
        <v>0.421859538777828</v>
      </c>
      <c r="AS145" s="65" t="n">
        <f aca="false">IFERROR(('WB GDP current US$ old'!AS145/1000000000)/'WB GDP constant US$ old'!AS145,"")</f>
        <v>0.433859552240657</v>
      </c>
      <c r="AT145" s="65" t="n">
        <f aca="false">IFERROR(('WB GDP current US$ old'!AT145/1000000000)/'WB GDP constant US$ old'!AT145,"")</f>
        <v>0.428309199852946</v>
      </c>
      <c r="AU145" s="65" t="n">
        <f aca="false">IFERROR(('WB GDP current US$ old'!AU145/1000000000)/'WB GDP constant US$ old'!AU145,"")</f>
        <v>0.429970414577354</v>
      </c>
      <c r="AV145" s="65" t="n">
        <f aca="false">IFERROR(('WB GDP current US$ old'!AV145/1000000000)/'WB GDP constant US$ old'!AV145,"")</f>
        <v>0.461078403456796</v>
      </c>
      <c r="AW145" s="65" t="n">
        <f aca="false">IFERROR(('WB GDP current US$ old'!AW145/1000000000)/'WB GDP constant US$ old'!AW145,"")</f>
        <v>0.513872245135249</v>
      </c>
      <c r="AX145" s="65" t="n">
        <f aca="false">IFERROR(('WB GDP current US$ old'!AX145/1000000000)/'WB GDP constant US$ old'!AX145,"")</f>
        <v>0.578751752081471</v>
      </c>
      <c r="AY145" s="65" t="n">
        <f aca="false">IFERROR(('WB GDP current US$ old'!AY145/1000000000)/'WB GDP constant US$ old'!AY145,"")</f>
        <v>0.642463317347482</v>
      </c>
      <c r="AZ145" s="65" t="n">
        <f aca="false">IFERROR(('WB GDP current US$ old'!AZ145/1000000000)/'WB GDP constant US$ old'!AZ145,"")</f>
        <v>0.738455964652255</v>
      </c>
      <c r="BA145" s="65" t="n">
        <f aca="false">IFERROR(('WB GDP current US$ old'!BA145/1000000000)/'WB GDP constant US$ old'!BA145,"")</f>
        <v>0.861948514400703</v>
      </c>
      <c r="BB145" s="65" t="n">
        <f aca="false">IFERROR(('WB GDP current US$ old'!BB145/1000000000)/'WB GDP constant US$ old'!BB145,"")</f>
        <v>0.811564979502074</v>
      </c>
      <c r="BC145" s="65" t="n">
        <f aca="false">IFERROR(('WB GDP current US$ old'!BC145/1000000000)/'WB GDP constant US$ old'!BC145,"")</f>
        <v>0.904453754890014</v>
      </c>
      <c r="BD145" s="65" t="n">
        <f aca="false">IFERROR(('WB GDP current US$ old'!BD145/1000000000)/'WB GDP constant US$ old'!BD145,"")</f>
        <v>1.03297887989832</v>
      </c>
      <c r="BE145" s="65" t="n">
        <f aca="false">IFERROR(('WB GDP current US$ old'!BE145/1000000000)/'WB GDP constant US$ old'!BE145,"")</f>
        <v>1.04839092311845</v>
      </c>
      <c r="BF145" s="65" t="n">
        <f aca="false">IFERROR(('WB GDP current US$ old'!BF145/1000000000)/'WB GDP constant US$ old'!BF145,"")</f>
        <v>1.07394144291548</v>
      </c>
      <c r="BG145" s="65" t="n">
        <f aca="false">IFERROR(('WB GDP current US$ old'!BG145/1000000000)/'WB GDP constant US$ old'!BG145,"")</f>
        <v>1.06511839850874</v>
      </c>
      <c r="BH145" s="65" t="n">
        <f aca="false">IFERROR(('WB GDP current US$ old'!BH145/1000000000)/'WB GDP constant US$ old'!BH145,"")</f>
        <v>0.960473060259655</v>
      </c>
      <c r="BI145" s="65" t="n">
        <f aca="false">IFERROR(('WB GDP current US$ old'!BI145/1000000000)/'WB GDP constant US$ old'!BI145,"")</f>
        <v>0.927236888589774</v>
      </c>
      <c r="BJ145" s="65" t="n">
        <f aca="false">IFERROR(('WB GDP current US$ old'!BJ145/1000000000)/'WB GDP constant US$ old'!BJ145,"")</f>
        <v>0.981185918668109</v>
      </c>
      <c r="BK145" s="65" t="n">
        <f aca="false">IFERROR(('WB GDP current US$ old'!BK145/1000000000)/'WB GDP constant US$ old'!BK145,"")</f>
        <v>1.02400645160674</v>
      </c>
      <c r="BL145" s="65" t="n">
        <f aca="false">IFERROR(('WB GDP current US$ old'!BL145/1000000000)/'WB GDP constant US$ old'!BL145,"")</f>
        <v>1</v>
      </c>
    </row>
    <row r="146" customFormat="false" ht="15" hidden="false" customHeight="false" outlineLevel="0" collapsed="false">
      <c r="A146" s="0" t="s">
        <v>114</v>
      </c>
      <c r="B146" s="0" t="s">
        <v>345</v>
      </c>
      <c r="C146" s="0" t="s">
        <v>1057</v>
      </c>
      <c r="D146" s="0" t="s">
        <v>1058</v>
      </c>
      <c r="E146" s="65" t="n">
        <f aca="false">IFERROR(('WB GDP current US$ old'!E146/1000000000)/'WB GDP constant US$ old'!E146,"")</f>
        <v>0</v>
      </c>
      <c r="F146" s="65" t="n">
        <f aca="false">IFERROR(('WB GDP current US$ old'!F146/1000000000)/'WB GDP constant US$ old'!F146,"")</f>
        <v>0</v>
      </c>
      <c r="G146" s="65" t="n">
        <f aca="false">IFERROR(('WB GDP current US$ old'!G146/1000000000)/'WB GDP constant US$ old'!G146,"")</f>
        <v>0</v>
      </c>
      <c r="H146" s="65" t="n">
        <f aca="false">IFERROR(('WB GDP current US$ old'!H146/1000000000)/'WB GDP constant US$ old'!H146,"")</f>
        <v>0</v>
      </c>
      <c r="I146" s="65" t="n">
        <f aca="false">IFERROR(('WB GDP current US$ old'!I146/1000000000)/'WB GDP constant US$ old'!I146,"")</f>
        <v>0</v>
      </c>
      <c r="J146" s="65" t="n">
        <f aca="false">IFERROR(('WB GDP current US$ old'!J146/1000000000)/'WB GDP constant US$ old'!J146,"")</f>
        <v>0</v>
      </c>
      <c r="K146" s="65" t="n">
        <f aca="false">IFERROR(('WB GDP current US$ old'!K146/1000000000)/'WB GDP constant US$ old'!K146,"")</f>
        <v>0</v>
      </c>
      <c r="L146" s="65" t="n">
        <f aca="false">IFERROR(('WB GDP current US$ old'!L146/1000000000)/'WB GDP constant US$ old'!L146,"")</f>
        <v>0</v>
      </c>
      <c r="M146" s="65" t="n">
        <f aca="false">IFERROR(('WB GDP current US$ old'!M146/1000000000)/'WB GDP constant US$ old'!M146,"")</f>
        <v>0</v>
      </c>
      <c r="N146" s="65" t="n">
        <f aca="false">IFERROR(('WB GDP current US$ old'!N146/1000000000)/'WB GDP constant US$ old'!N146,"")</f>
        <v>0</v>
      </c>
      <c r="O146" s="65" t="n">
        <f aca="false">IFERROR(('WB GDP current US$ old'!O146/1000000000)/'WB GDP constant US$ old'!O146,"")</f>
        <v>0</v>
      </c>
      <c r="P146" s="65" t="n">
        <f aca="false">IFERROR(('WB GDP current US$ old'!P146/1000000000)/'WB GDP constant US$ old'!P146,"")</f>
        <v>0</v>
      </c>
      <c r="Q146" s="65" t="n">
        <f aca="false">IFERROR(('WB GDP current US$ old'!Q146/1000000000)/'WB GDP constant US$ old'!Q146,"")</f>
        <v>0</v>
      </c>
      <c r="R146" s="65" t="n">
        <f aca="false">IFERROR(('WB GDP current US$ old'!R146/1000000000)/'WB GDP constant US$ old'!R146,"")</f>
        <v>0</v>
      </c>
      <c r="S146" s="65" t="n">
        <f aca="false">IFERROR(('WB GDP current US$ old'!S146/1000000000)/'WB GDP constant US$ old'!S146,"")</f>
        <v>0</v>
      </c>
      <c r="T146" s="65" t="n">
        <f aca="false">IFERROR(('WB GDP current US$ old'!T146/1000000000)/'WB GDP constant US$ old'!T146,"")</f>
        <v>0</v>
      </c>
      <c r="U146" s="65" t="n">
        <f aca="false">IFERROR(('WB GDP current US$ old'!U146/1000000000)/'WB GDP constant US$ old'!U146,"")</f>
        <v>0</v>
      </c>
      <c r="V146" s="65" t="n">
        <f aca="false">IFERROR(('WB GDP current US$ old'!V146/1000000000)/'WB GDP constant US$ old'!V146,"")</f>
        <v>0</v>
      </c>
      <c r="W146" s="65" t="n">
        <f aca="false">IFERROR(('WB GDP current US$ old'!W146/1000000000)/'WB GDP constant US$ old'!W146,"")</f>
        <v>0</v>
      </c>
      <c r="X146" s="65" t="n">
        <f aca="false">IFERROR(('WB GDP current US$ old'!X146/1000000000)/'WB GDP constant US$ old'!X146,"")</f>
        <v>0</v>
      </c>
      <c r="Y146" s="65" t="n">
        <f aca="false">IFERROR(('WB GDP current US$ old'!Y146/1000000000)/'WB GDP constant US$ old'!Y146,"")</f>
        <v>0</v>
      </c>
      <c r="Z146" s="65" t="n">
        <f aca="false">IFERROR(('WB GDP current US$ old'!Z146/1000000000)/'WB GDP constant US$ old'!Z146,"")</f>
        <v>0</v>
      </c>
      <c r="AA146" s="65" t="n">
        <f aca="false">IFERROR(('WB GDP current US$ old'!AA146/1000000000)/'WB GDP constant US$ old'!AA146,"")</f>
        <v>0</v>
      </c>
      <c r="AB146" s="65" t="n">
        <f aca="false">IFERROR(('WB GDP current US$ old'!AB146/1000000000)/'WB GDP constant US$ old'!AB146,"")</f>
        <v>0</v>
      </c>
      <c r="AC146" s="65" t="n">
        <f aca="false">IFERROR(('WB GDP current US$ old'!AC146/1000000000)/'WB GDP constant US$ old'!AC146,"")</f>
        <v>0</v>
      </c>
      <c r="AD146" s="65" t="n">
        <f aca="false">IFERROR(('WB GDP current US$ old'!AD146/1000000000)/'WB GDP constant US$ old'!AD146,"")</f>
        <v>0</v>
      </c>
      <c r="AE146" s="65" t="n">
        <f aca="false">IFERROR(('WB GDP current US$ old'!AE146/1000000000)/'WB GDP constant US$ old'!AE146,"")</f>
        <v>0</v>
      </c>
      <c r="AF146" s="65" t="n">
        <f aca="false">IFERROR(('WB GDP current US$ old'!AF146/1000000000)/'WB GDP constant US$ old'!AF146,"")</f>
        <v>0</v>
      </c>
      <c r="AG146" s="65" t="n">
        <f aca="false">IFERROR(('WB GDP current US$ old'!AG146/1000000000)/'WB GDP constant US$ old'!AG146,"")</f>
        <v>0</v>
      </c>
      <c r="AH146" s="65" t="n">
        <f aca="false">IFERROR(('WB GDP current US$ old'!AH146/1000000000)/'WB GDP constant US$ old'!AH146,"")</f>
        <v>0</v>
      </c>
      <c r="AI146" s="65" t="n">
        <f aca="false">IFERROR(('WB GDP current US$ old'!AI146/1000000000)/'WB GDP constant US$ old'!AI146,"")</f>
        <v>0</v>
      </c>
      <c r="AJ146" s="65" t="n">
        <f aca="false">IFERROR(('WB GDP current US$ old'!AJ146/1000000000)/'WB GDP constant US$ old'!AJ146,"")</f>
        <v>0</v>
      </c>
      <c r="AK146" s="65" t="n">
        <f aca="false">IFERROR(('WB GDP current US$ old'!AK146/1000000000)/'WB GDP constant US$ old'!AK146,"")</f>
        <v>0</v>
      </c>
      <c r="AL146" s="65" t="n">
        <f aca="false">IFERROR(('WB GDP current US$ old'!AL146/1000000000)/'WB GDP constant US$ old'!AL146,"")</f>
        <v>0</v>
      </c>
      <c r="AM146" s="65" t="n">
        <f aca="false">IFERROR(('WB GDP current US$ old'!AM146/1000000000)/'WB GDP constant US$ old'!AM146,"")</f>
        <v>0</v>
      </c>
      <c r="AN146" s="65" t="n">
        <f aca="false">IFERROR(('WB GDP current US$ old'!AN146/1000000000)/'WB GDP constant US$ old'!AN146,"")</f>
        <v>0.38621950354113</v>
      </c>
      <c r="AO146" s="65" t="n">
        <f aca="false">IFERROR(('WB GDP current US$ old'!AO146/1000000000)/'WB GDP constant US$ old'!AO146,"")</f>
        <v>0.391334056675519</v>
      </c>
      <c r="AP146" s="65" t="n">
        <f aca="false">IFERROR(('WB GDP current US$ old'!AP146/1000000000)/'WB GDP constant US$ old'!AP146,"")</f>
        <v>0.436136676264454</v>
      </c>
      <c r="AQ146" s="65" t="n">
        <f aca="false">IFERROR(('WB GDP current US$ old'!AQ146/1000000000)/'WB GDP constant US$ old'!AQ146,"")</f>
        <v>0.450753522335114</v>
      </c>
      <c r="AR146" s="65" t="n">
        <f aca="false">IFERROR(('WB GDP current US$ old'!AR146/1000000000)/'WB GDP constant US$ old'!AR146,"")</f>
        <v>0.445088036488566</v>
      </c>
      <c r="AS146" s="65" t="n">
        <f aca="false">IFERROR(('WB GDP current US$ old'!AS146/1000000000)/'WB GDP constant US$ old'!AS146,"")</f>
        <v>0.45086767531784</v>
      </c>
      <c r="AT146" s="65" t="n">
        <f aca="false">IFERROR(('WB GDP current US$ old'!AT146/1000000000)/'WB GDP constant US$ old'!AT146,"")</f>
        <v>0.449416735340328</v>
      </c>
      <c r="AU146" s="65" t="n">
        <f aca="false">IFERROR(('WB GDP current US$ old'!AU146/1000000000)/'WB GDP constant US$ old'!AU146,"")</f>
        <v>0.490568583873507</v>
      </c>
      <c r="AV146" s="65" t="n">
        <f aca="false">IFERROR(('WB GDP current US$ old'!AV146/1000000000)/'WB GDP constant US$ old'!AV146,"")</f>
        <v>0.58438739013958</v>
      </c>
      <c r="AW146" s="65" t="n">
        <f aca="false">IFERROR(('WB GDP current US$ old'!AW146/1000000000)/'WB GDP constant US$ old'!AW146,"")</f>
        <v>0.660646702021089</v>
      </c>
      <c r="AX146" s="65" t="n">
        <f aca="false">IFERROR(('WB GDP current US$ old'!AX146/1000000000)/'WB GDP constant US$ old'!AX146,"")</f>
        <v>0.70727484413689</v>
      </c>
      <c r="AY146" s="65" t="n">
        <f aca="false">IFERROR(('WB GDP current US$ old'!AY146/1000000000)/'WB GDP constant US$ old'!AY146,"")</f>
        <v>0.761545136397463</v>
      </c>
      <c r="AZ146" s="65" t="n">
        <f aca="false">IFERROR(('WB GDP current US$ old'!AZ146/1000000000)/'WB GDP constant US$ old'!AZ146,"")</f>
        <v>0.901465500786103</v>
      </c>
      <c r="BA146" s="65" t="n">
        <f aca="false">IFERROR(('WB GDP current US$ old'!BA146/1000000000)/'WB GDP constant US$ old'!BA146,"")</f>
        <v>1.05773996818053</v>
      </c>
      <c r="BB146" s="65" t="n">
        <f aca="false">IFERROR(('WB GDP current US$ old'!BB146/1000000000)/'WB GDP constant US$ old'!BB146,"")</f>
        <v>0.97154778621026</v>
      </c>
      <c r="BC146" s="65" t="n">
        <f aca="false">IFERROR(('WB GDP current US$ old'!BC146/1000000000)/'WB GDP constant US$ old'!BC146,"")</f>
        <v>0.949383714655326</v>
      </c>
      <c r="BD146" s="65" t="n">
        <f aca="false">IFERROR(('WB GDP current US$ old'!BD146/1000000000)/'WB GDP constant US$ old'!BD146,"")</f>
        <v>1.05065906204623</v>
      </c>
      <c r="BE146" s="65" t="n">
        <f aca="false">IFERROR(('WB GDP current US$ old'!BE146/1000000000)/'WB GDP constant US$ old'!BE146,"")</f>
        <v>0.996938077930663</v>
      </c>
      <c r="BF146" s="65" t="n">
        <f aca="false">IFERROR(('WB GDP current US$ old'!BF146/1000000000)/'WB GDP constant US$ old'!BF146,"")</f>
        <v>1.04281918080417</v>
      </c>
      <c r="BG146" s="65" t="n">
        <f aca="false">IFERROR(('WB GDP current US$ old'!BG146/1000000000)/'WB GDP constant US$ old'!BG146,"")</f>
        <v>1.0518018460862</v>
      </c>
      <c r="BH146" s="65" t="n">
        <f aca="false">IFERROR(('WB GDP current US$ old'!BH146/1000000000)/'WB GDP constant US$ old'!BH146,"")</f>
        <v>0.879060466489886</v>
      </c>
      <c r="BI146" s="65" t="n">
        <f aca="false">IFERROR(('WB GDP current US$ old'!BI146/1000000000)/'WB GDP constant US$ old'!BI146,"")</f>
        <v>0.890569738882006</v>
      </c>
      <c r="BJ146" s="65" t="n">
        <f aca="false">IFERROR(('WB GDP current US$ old'!BJ146/1000000000)/'WB GDP constant US$ old'!BJ146,"")</f>
        <v>0.948108047063231</v>
      </c>
      <c r="BK146" s="65" t="n">
        <f aca="false">IFERROR(('WB GDP current US$ old'!BK146/1000000000)/'WB GDP constant US$ old'!BK146,"")</f>
        <v>1.0261120273288</v>
      </c>
      <c r="BL146" s="65" t="n">
        <f aca="false">IFERROR(('WB GDP current US$ old'!BL146/1000000000)/'WB GDP constant US$ old'!BL146,"")</f>
        <v>1</v>
      </c>
    </row>
    <row r="147" customFormat="false" ht="15" hidden="false" customHeight="false" outlineLevel="0" collapsed="false">
      <c r="A147" s="0" t="s">
        <v>115</v>
      </c>
      <c r="B147" s="0" t="s">
        <v>346</v>
      </c>
      <c r="C147" s="0" t="s">
        <v>1057</v>
      </c>
      <c r="D147" s="0" t="s">
        <v>1058</v>
      </c>
      <c r="E147" s="65" t="n">
        <f aca="false">IFERROR(('WB GDP current US$ old'!E147/1000000000)/'WB GDP constant US$ old'!E147,"")</f>
        <v>0.0801468328269598</v>
      </c>
      <c r="F147" s="65" t="n">
        <f aca="false">IFERROR(('WB GDP current US$ old'!F147/1000000000)/'WB GDP constant US$ old'!F147,"")</f>
        <v>0.0772145723292635</v>
      </c>
      <c r="G147" s="65" t="n">
        <f aca="false">IFERROR(('WB GDP current US$ old'!G147/1000000000)/'WB GDP constant US$ old'!G147,"")</f>
        <v>0.0802218233190766</v>
      </c>
      <c r="H147" s="65" t="n">
        <f aca="false">IFERROR(('WB GDP current US$ old'!H147/1000000000)/'WB GDP constant US$ old'!H147,"")</f>
        <v>0.0827455641687214</v>
      </c>
      <c r="I147" s="65" t="n">
        <f aca="false">IFERROR(('WB GDP current US$ old'!I147/1000000000)/'WB GDP constant US$ old'!I147,"")</f>
        <v>0.0875732086159588</v>
      </c>
      <c r="J147" s="65" t="n">
        <f aca="false">IFERROR(('WB GDP current US$ old'!J147/1000000000)/'WB GDP constant US$ old'!J147,"")</f>
        <v>0.0900230125446135</v>
      </c>
      <c r="K147" s="65" t="n">
        <f aca="false">IFERROR(('WB GDP current US$ old'!K147/1000000000)/'WB GDP constant US$ old'!K147,"")</f>
        <v>0.0935636160437162</v>
      </c>
      <c r="L147" s="65" t="n">
        <f aca="false">IFERROR(('WB GDP current US$ old'!L147/1000000000)/'WB GDP constant US$ old'!L147,"")</f>
        <v>0.0939668445271859</v>
      </c>
      <c r="M147" s="65" t="n">
        <f aca="false">IFERROR(('WB GDP current US$ old'!M147/1000000000)/'WB GDP constant US$ old'!M147,"")</f>
        <v>0.098680834834764</v>
      </c>
      <c r="N147" s="65" t="n">
        <f aca="false">IFERROR(('WB GDP current US$ old'!N147/1000000000)/'WB GDP constant US$ old'!N147,"")</f>
        <v>0.103904025042956</v>
      </c>
      <c r="O147" s="65" t="n">
        <f aca="false">IFERROR(('WB GDP current US$ old'!O147/1000000000)/'WB GDP constant US$ old'!O147,"")</f>
        <v>0.121505614161167</v>
      </c>
      <c r="P147" s="65" t="n">
        <f aca="false">IFERROR(('WB GDP current US$ old'!P147/1000000000)/'WB GDP constant US$ old'!P147,"")</f>
        <v>0.123301698721997</v>
      </c>
      <c r="Q147" s="65" t="n">
        <f aca="false">IFERROR(('WB GDP current US$ old'!Q147/1000000000)/'WB GDP constant US$ old'!Q147,"")</f>
        <v>0.144833027729638</v>
      </c>
      <c r="R147" s="65" t="n">
        <f aca="false">IFERROR(('WB GDP current US$ old'!R147/1000000000)/'WB GDP constant US$ old'!R147,"")</f>
        <v>0.183512888935935</v>
      </c>
      <c r="S147" s="65" t="n">
        <f aca="false">IFERROR(('WB GDP current US$ old'!S147/1000000000)/'WB GDP constant US$ old'!S147,"")</f>
        <v>0.214808060199899</v>
      </c>
      <c r="T147" s="65" t="n">
        <f aca="false">IFERROR(('WB GDP current US$ old'!T147/1000000000)/'WB GDP constant US$ old'!T147,"")</f>
        <v>0.225561774512229</v>
      </c>
      <c r="U147" s="65" t="n">
        <f aca="false">IFERROR(('WB GDP current US$ old'!U147/1000000000)/'WB GDP constant US$ old'!U147,"")</f>
        <v>0.241134341218889</v>
      </c>
      <c r="V147" s="65" t="n">
        <f aca="false">IFERROR(('WB GDP current US$ old'!V147/1000000000)/'WB GDP constant US$ old'!V147,"")</f>
        <v>0.262769369138073</v>
      </c>
      <c r="W147" s="65" t="n">
        <f aca="false">IFERROR(('WB GDP current US$ old'!W147/1000000000)/'WB GDP constant US$ old'!W147,"")</f>
        <v>0.314394215096809</v>
      </c>
      <c r="X147" s="65" t="n">
        <f aca="false">IFERROR(('WB GDP current US$ old'!X147/1000000000)/'WB GDP constant US$ old'!X147,"")</f>
        <v>0.359169505647091</v>
      </c>
      <c r="Y147" s="65" t="n">
        <f aca="false">IFERROR(('WB GDP current US$ old'!Y147/1000000000)/'WB GDP constant US$ old'!Y147,"")</f>
        <v>0.388636572603587</v>
      </c>
      <c r="Z147" s="65" t="n">
        <f aca="false">IFERROR(('WB GDP current US$ old'!Z147/1000000000)/'WB GDP constant US$ old'!Z147,"")</f>
        <v>0.328070402149061</v>
      </c>
      <c r="AA147" s="65" t="n">
        <f aca="false">IFERROR(('WB GDP current US$ old'!AA147/1000000000)/'WB GDP constant US$ old'!AA147,"")</f>
        <v>0.295427860267948</v>
      </c>
      <c r="AB147" s="65" t="n">
        <f aca="false">IFERROR(('WB GDP current US$ old'!AB147/1000000000)/'WB GDP constant US$ old'!AB147,"")</f>
        <v>0.281985839794437</v>
      </c>
      <c r="AC147" s="65" t="n">
        <f aca="false">IFERROR(('WB GDP current US$ old'!AC147/1000000000)/'WB GDP constant US$ old'!AC147,"")</f>
        <v>0.260520923786828</v>
      </c>
      <c r="AD147" s="65" t="n">
        <f aca="false">IFERROR(('WB GDP current US$ old'!AD147/1000000000)/'WB GDP constant US$ old'!AD147,"")</f>
        <v>0.261369915618037</v>
      </c>
      <c r="AE147" s="65" t="n">
        <f aca="false">IFERROR(('WB GDP current US$ old'!AE147/1000000000)/'WB GDP constant US$ old'!AE147,"")</f>
        <v>0.347108653833237</v>
      </c>
      <c r="AF147" s="65" t="n">
        <f aca="false">IFERROR(('WB GDP current US$ old'!AF147/1000000000)/'WB GDP constant US$ old'!AF147,"")</f>
        <v>0.415591946297059</v>
      </c>
      <c r="AG147" s="65" t="n">
        <f aca="false">IFERROR(('WB GDP current US$ old'!AG147/1000000000)/'WB GDP constant US$ old'!AG147,"")</f>
        <v>0.433691054464331</v>
      </c>
      <c r="AH147" s="65" t="n">
        <f aca="false">IFERROR(('WB GDP current US$ old'!AH147/1000000000)/'WB GDP constant US$ old'!AH147,"")</f>
        <v>0.420971263536364</v>
      </c>
      <c r="AI147" s="65" t="n">
        <f aca="false">IFERROR(('WB GDP current US$ old'!AI147/1000000000)/'WB GDP constant US$ old'!AI147,"")</f>
        <v>0.508860319842988</v>
      </c>
      <c r="AJ147" s="65" t="n">
        <f aca="false">IFERROR(('WB GDP current US$ old'!AJ147/1000000000)/'WB GDP constant US$ old'!AJ147,"")</f>
        <v>0.507057149714878</v>
      </c>
      <c r="AK147" s="65" t="n">
        <f aca="false">IFERROR(('WB GDP current US$ old'!AK147/1000000000)/'WB GDP constant US$ old'!AK147,"")</f>
        <v>0.558632304244383</v>
      </c>
      <c r="AL147" s="65" t="n">
        <f aca="false">IFERROR(('WB GDP current US$ old'!AL147/1000000000)/'WB GDP constant US$ old'!AL147,"")</f>
        <v>0.550166202555701</v>
      </c>
      <c r="AM147" s="65" t="n">
        <f aca="false">IFERROR(('WB GDP current US$ old'!AM147/1000000000)/'WB GDP constant US$ old'!AM147,"")</f>
        <v>0.589023669387991</v>
      </c>
      <c r="AN147" s="65" t="n">
        <f aca="false">IFERROR(('WB GDP current US$ old'!AN147/1000000000)/'WB GDP constant US$ old'!AN147,"")</f>
        <v>0.684084910473877</v>
      </c>
      <c r="AO147" s="65" t="n">
        <f aca="false">IFERROR(('WB GDP current US$ old'!AO147/1000000000)/'WB GDP constant US$ old'!AO147,"")</f>
        <v>0.68060641341213</v>
      </c>
      <c r="AP147" s="65" t="n">
        <f aca="false">IFERROR(('WB GDP current US$ old'!AP147/1000000000)/'WB GDP constant US$ old'!AP147,"")</f>
        <v>0.583391430667514</v>
      </c>
      <c r="AQ147" s="65" t="n">
        <f aca="false">IFERROR(('WB GDP current US$ old'!AQ147/1000000000)/'WB GDP constant US$ old'!AQ147,"")</f>
        <v>0.563442415523293</v>
      </c>
      <c r="AR147" s="65" t="n">
        <f aca="false">IFERROR(('WB GDP current US$ old'!AR147/1000000000)/'WB GDP constant US$ old'!AR147,"")</f>
        <v>0.571483493819101</v>
      </c>
      <c r="AS147" s="65" t="n">
        <f aca="false">IFERROR(('WB GDP current US$ old'!AS147/1000000000)/'WB GDP constant US$ old'!AS147,"")</f>
        <v>0.504889660230788</v>
      </c>
      <c r="AT147" s="65" t="n">
        <f aca="false">IFERROR(('WB GDP current US$ old'!AT147/1000000000)/'WB GDP constant US$ old'!AT147,"")</f>
        <v>0.492627866013138</v>
      </c>
      <c r="AU147" s="65" t="n">
        <f aca="false">IFERROR(('WB GDP current US$ old'!AU147/1000000000)/'WB GDP constant US$ old'!AU147,"")</f>
        <v>0.526787768389687</v>
      </c>
      <c r="AV147" s="65" t="n">
        <f aca="false">IFERROR(('WB GDP current US$ old'!AV147/1000000000)/'WB GDP constant US$ old'!AV147,"")</f>
        <v>0.64873831810672</v>
      </c>
      <c r="AW147" s="65" t="n">
        <f aca="false">IFERROR(('WB GDP current US$ old'!AW147/1000000000)/'WB GDP constant US$ old'!AW147,"")</f>
        <v>0.734748731416339</v>
      </c>
      <c r="AX147" s="65" t="n">
        <f aca="false">IFERROR(('WB GDP current US$ old'!AX147/1000000000)/'WB GDP constant US$ old'!AX147,"")</f>
        <v>0.766814327032577</v>
      </c>
      <c r="AY147" s="65" t="n">
        <f aca="false">IFERROR(('WB GDP current US$ old'!AY147/1000000000)/'WB GDP constant US$ old'!AY147,"")</f>
        <v>0.827971496121369</v>
      </c>
      <c r="AZ147" s="65" t="n">
        <f aca="false">IFERROR(('WB GDP current US$ old'!AZ147/1000000000)/'WB GDP constant US$ old'!AZ147,"")</f>
        <v>0.916795260541765</v>
      </c>
      <c r="BA147" s="65" t="n">
        <f aca="false">IFERROR(('WB GDP current US$ old'!BA147/1000000000)/'WB GDP constant US$ old'!BA147,"")</f>
        <v>1.01922390913001</v>
      </c>
      <c r="BB147" s="65" t="n">
        <f aca="false">IFERROR(('WB GDP current US$ old'!BB147/1000000000)/'WB GDP constant US$ old'!BB147,"")</f>
        <v>0.980205479716613</v>
      </c>
      <c r="BC147" s="65" t="n">
        <f aca="false">IFERROR(('WB GDP current US$ old'!BC147/1000000000)/'WB GDP constant US$ old'!BC147,"")</f>
        <v>0.968246663637506</v>
      </c>
      <c r="BD147" s="65" t="n">
        <f aca="false">IFERROR(('WB GDP current US$ old'!BD147/1000000000)/'WB GDP constant US$ old'!BD147,"")</f>
        <v>1.06479799033984</v>
      </c>
      <c r="BE147" s="65" t="n">
        <f aca="false">IFERROR(('WB GDP current US$ old'!BE147/1000000000)/'WB GDP constant US$ old'!BE147,"")</f>
        <v>1.00932344922345</v>
      </c>
      <c r="BF147" s="65" t="n">
        <f aca="false">IFERROR(('WB GDP current US$ old'!BF147/1000000000)/'WB GDP constant US$ old'!BF147,"")</f>
        <v>1.06069515601059</v>
      </c>
      <c r="BG147" s="65" t="n">
        <f aca="false">IFERROR(('WB GDP current US$ old'!BG147/1000000000)/'WB GDP constant US$ old'!BG147,"")</f>
        <v>1.08889089381849</v>
      </c>
      <c r="BH147" s="65" t="n">
        <f aca="false">IFERROR(('WB GDP current US$ old'!BH147/1000000000)/'WB GDP constant US$ old'!BH147,"")</f>
        <v>0.911920149160951</v>
      </c>
      <c r="BI147" s="65" t="n">
        <f aca="false">IFERROR(('WB GDP current US$ old'!BI147/1000000000)/'WB GDP constant US$ old'!BI147,"")</f>
        <v>0.916532857756767</v>
      </c>
      <c r="BJ147" s="65" t="n">
        <f aca="false">IFERROR(('WB GDP current US$ old'!BJ147/1000000000)/'WB GDP constant US$ old'!BJ147,"")</f>
        <v>0.952095126854518</v>
      </c>
      <c r="BK147" s="65" t="n">
        <f aca="false">IFERROR(('WB GDP current US$ old'!BK147/1000000000)/'WB GDP constant US$ old'!BK147,"")</f>
        <v>1.02030879631815</v>
      </c>
      <c r="BL147" s="65" t="n">
        <f aca="false">IFERROR(('WB GDP current US$ old'!BL147/1000000000)/'WB GDP constant US$ old'!BL147,"")</f>
        <v>1</v>
      </c>
    </row>
    <row r="148" customFormat="false" ht="15" hidden="false" customHeight="false" outlineLevel="0" collapsed="false">
      <c r="A148" s="0" t="s">
        <v>109</v>
      </c>
      <c r="B148" s="0" t="s">
        <v>340</v>
      </c>
      <c r="C148" s="0" t="s">
        <v>1057</v>
      </c>
      <c r="D148" s="0" t="s">
        <v>1058</v>
      </c>
      <c r="E148" s="65" t="n">
        <f aca="false">IFERROR(('WB GDP current US$ old'!E148/1000000000)/'WB GDP constant US$ old'!E148,"")</f>
        <v>0</v>
      </c>
      <c r="F148" s="65" t="n">
        <f aca="false">IFERROR(('WB GDP current US$ old'!F148/1000000000)/'WB GDP constant US$ old'!F148,"")</f>
        <v>0</v>
      </c>
      <c r="G148" s="65" t="n">
        <f aca="false">IFERROR(('WB GDP current US$ old'!G148/1000000000)/'WB GDP constant US$ old'!G148,"")</f>
        <v>0</v>
      </c>
      <c r="H148" s="65" t="n">
        <f aca="false">IFERROR(('WB GDP current US$ old'!H148/1000000000)/'WB GDP constant US$ old'!H148,"")</f>
        <v>0</v>
      </c>
      <c r="I148" s="65" t="n">
        <f aca="false">IFERROR(('WB GDP current US$ old'!I148/1000000000)/'WB GDP constant US$ old'!I148,"")</f>
        <v>0</v>
      </c>
      <c r="J148" s="65" t="n">
        <f aca="false">IFERROR(('WB GDP current US$ old'!J148/1000000000)/'WB GDP constant US$ old'!J148,"")</f>
        <v>0</v>
      </c>
      <c r="K148" s="65" t="n">
        <f aca="false">IFERROR(('WB GDP current US$ old'!K148/1000000000)/'WB GDP constant US$ old'!K148,"")</f>
        <v>0</v>
      </c>
      <c r="L148" s="65" t="n">
        <f aca="false">IFERROR(('WB GDP current US$ old'!L148/1000000000)/'WB GDP constant US$ old'!L148,"")</f>
        <v>0</v>
      </c>
      <c r="M148" s="65" t="n">
        <f aca="false">IFERROR(('WB GDP current US$ old'!M148/1000000000)/'WB GDP constant US$ old'!M148,"")</f>
        <v>0</v>
      </c>
      <c r="N148" s="65" t="n">
        <f aca="false">IFERROR(('WB GDP current US$ old'!N148/1000000000)/'WB GDP constant US$ old'!N148,"")</f>
        <v>0</v>
      </c>
      <c r="O148" s="65" t="n">
        <f aca="false">IFERROR(('WB GDP current US$ old'!O148/1000000000)/'WB GDP constant US$ old'!O148,"")</f>
        <v>0</v>
      </c>
      <c r="P148" s="65" t="n">
        <f aca="false">IFERROR(('WB GDP current US$ old'!P148/1000000000)/'WB GDP constant US$ old'!P148,"")</f>
        <v>0</v>
      </c>
      <c r="Q148" s="65" t="n">
        <f aca="false">IFERROR(('WB GDP current US$ old'!Q148/1000000000)/'WB GDP constant US$ old'!Q148,"")</f>
        <v>0</v>
      </c>
      <c r="R148" s="65" t="n">
        <f aca="false">IFERROR(('WB GDP current US$ old'!R148/1000000000)/'WB GDP constant US$ old'!R148,"")</f>
        <v>0</v>
      </c>
      <c r="S148" s="65" t="n">
        <f aca="false">IFERROR(('WB GDP current US$ old'!S148/1000000000)/'WB GDP constant US$ old'!S148,"")</f>
        <v>0</v>
      </c>
      <c r="T148" s="65" t="n">
        <f aca="false">IFERROR(('WB GDP current US$ old'!T148/1000000000)/'WB GDP constant US$ old'!T148,"")</f>
        <v>0</v>
      </c>
      <c r="U148" s="65" t="n">
        <f aca="false">IFERROR(('WB GDP current US$ old'!U148/1000000000)/'WB GDP constant US$ old'!U148,"")</f>
        <v>0</v>
      </c>
      <c r="V148" s="65" t="n">
        <f aca="false">IFERROR(('WB GDP current US$ old'!V148/1000000000)/'WB GDP constant US$ old'!V148,"")</f>
        <v>0</v>
      </c>
      <c r="W148" s="65" t="n">
        <f aca="false">IFERROR(('WB GDP current US$ old'!W148/1000000000)/'WB GDP constant US$ old'!W148,"")</f>
        <v>0</v>
      </c>
      <c r="X148" s="65" t="n">
        <f aca="false">IFERROR(('WB GDP current US$ old'!X148/1000000000)/'WB GDP constant US$ old'!X148,"")</f>
        <v>0</v>
      </c>
      <c r="Y148" s="65" t="n">
        <f aca="false">IFERROR(('WB GDP current US$ old'!Y148/1000000000)/'WB GDP constant US$ old'!Y148,"")</f>
        <v>0</v>
      </c>
      <c r="Z148" s="65" t="n">
        <f aca="false">IFERROR(('WB GDP current US$ old'!Z148/1000000000)/'WB GDP constant US$ old'!Z148,"")</f>
        <v>0</v>
      </c>
      <c r="AA148" s="65" t="n">
        <f aca="false">IFERROR(('WB GDP current US$ old'!AA148/1000000000)/'WB GDP constant US$ old'!AA148,"")</f>
        <v>0</v>
      </c>
      <c r="AB148" s="65" t="n">
        <f aca="false">IFERROR(('WB GDP current US$ old'!AB148/1000000000)/'WB GDP constant US$ old'!AB148,"")</f>
        <v>0</v>
      </c>
      <c r="AC148" s="65" t="n">
        <f aca="false">IFERROR(('WB GDP current US$ old'!AC148/1000000000)/'WB GDP constant US$ old'!AC148,"")</f>
        <v>0</v>
      </c>
      <c r="AD148" s="65" t="n">
        <f aca="false">IFERROR(('WB GDP current US$ old'!AD148/1000000000)/'WB GDP constant US$ old'!AD148,"")</f>
        <v>0</v>
      </c>
      <c r="AE148" s="65" t="n">
        <f aca="false">IFERROR(('WB GDP current US$ old'!AE148/1000000000)/'WB GDP constant US$ old'!AE148,"")</f>
        <v>0</v>
      </c>
      <c r="AF148" s="65" t="n">
        <f aca="false">IFERROR(('WB GDP current US$ old'!AF148/1000000000)/'WB GDP constant US$ old'!AF148,"")</f>
        <v>0</v>
      </c>
      <c r="AG148" s="65" t="n">
        <f aca="false">IFERROR(('WB GDP current US$ old'!AG148/1000000000)/'WB GDP constant US$ old'!AG148,"")</f>
        <v>0</v>
      </c>
      <c r="AH148" s="65" t="n">
        <f aca="false">IFERROR(('WB GDP current US$ old'!AH148/1000000000)/'WB GDP constant US$ old'!AH148,"")</f>
        <v>0</v>
      </c>
      <c r="AI148" s="65" t="n">
        <f aca="false">IFERROR(('WB GDP current US$ old'!AI148/1000000000)/'WB GDP constant US$ old'!AI148,"")</f>
        <v>0</v>
      </c>
      <c r="AJ148" s="65" t="n">
        <f aca="false">IFERROR(('WB GDP current US$ old'!AJ148/1000000000)/'WB GDP constant US$ old'!AJ148,"")</f>
        <v>0</v>
      </c>
      <c r="AK148" s="65" t="n">
        <f aca="false">IFERROR(('WB GDP current US$ old'!AK148/1000000000)/'WB GDP constant US$ old'!AK148,"")</f>
        <v>0</v>
      </c>
      <c r="AL148" s="65" t="n">
        <f aca="false">IFERROR(('WB GDP current US$ old'!AL148/1000000000)/'WB GDP constant US$ old'!AL148,"")</f>
        <v>0</v>
      </c>
      <c r="AM148" s="65" t="n">
        <f aca="false">IFERROR(('WB GDP current US$ old'!AM148/1000000000)/'WB GDP constant US$ old'!AM148,"")</f>
        <v>0</v>
      </c>
      <c r="AN148" s="65" t="n">
        <f aca="false">IFERROR(('WB GDP current US$ old'!AN148/1000000000)/'WB GDP constant US$ old'!AN148,"")</f>
        <v>0.42424545444558</v>
      </c>
      <c r="AO148" s="65" t="n">
        <f aca="false">IFERROR(('WB GDP current US$ old'!AO148/1000000000)/'WB GDP constant US$ old'!AO148,"")</f>
        <v>0.426724490494078</v>
      </c>
      <c r="AP148" s="65" t="n">
        <f aca="false">IFERROR(('WB GDP current US$ old'!AP148/1000000000)/'WB GDP constant US$ old'!AP148,"")</f>
        <v>0.428262204398579</v>
      </c>
      <c r="AQ148" s="65" t="n">
        <f aca="false">IFERROR(('WB GDP current US$ old'!AQ148/1000000000)/'WB GDP constant US$ old'!AQ148,"")</f>
        <v>0.442097178333356</v>
      </c>
      <c r="AR148" s="65" t="n">
        <f aca="false">IFERROR(('WB GDP current US$ old'!AR148/1000000000)/'WB GDP constant US$ old'!AR148,"")</f>
        <v>0.452315208698778</v>
      </c>
      <c r="AS148" s="65" t="n">
        <f aca="false">IFERROR(('WB GDP current US$ old'!AS148/1000000000)/'WB GDP constant US$ old'!AS148,"")</f>
        <v>0.452144920746843</v>
      </c>
      <c r="AT148" s="65" t="n">
        <f aca="false">IFERROR(('WB GDP current US$ old'!AT148/1000000000)/'WB GDP constant US$ old'!AT148,"")</f>
        <v>0.446770982022327</v>
      </c>
      <c r="AU148" s="65" t="n">
        <f aca="false">IFERROR(('WB GDP current US$ old'!AU148/1000000000)/'WB GDP constant US$ old'!AU148,"")</f>
        <v>0.476857883900724</v>
      </c>
      <c r="AV148" s="65" t="n">
        <f aca="false">IFERROR(('WB GDP current US$ old'!AV148/1000000000)/'WB GDP constant US$ old'!AV148,"")</f>
        <v>0.541321859234526</v>
      </c>
      <c r="AW148" s="65" t="n">
        <f aca="false">IFERROR(('WB GDP current US$ old'!AW148/1000000000)/'WB GDP constant US$ old'!AW148,"")</f>
        <v>0.611536297317061</v>
      </c>
      <c r="AX148" s="65" t="n">
        <f aca="false">IFERROR(('WB GDP current US$ old'!AX148/1000000000)/'WB GDP constant US$ old'!AX148,"")</f>
        <v>0.650377049327024</v>
      </c>
      <c r="AY148" s="65" t="n">
        <f aca="false">IFERROR(('WB GDP current US$ old'!AY148/1000000000)/'WB GDP constant US$ old'!AY148,"")</f>
        <v>0.736855827641979</v>
      </c>
      <c r="AZ148" s="65" t="n">
        <f aca="false">IFERROR(('WB GDP current US$ old'!AZ148/1000000000)/'WB GDP constant US$ old'!AZ148,"")</f>
        <v>0.96498877997996</v>
      </c>
      <c r="BA148" s="65" t="n">
        <f aca="false">IFERROR(('WB GDP current US$ old'!BA148/1000000000)/'WB GDP constant US$ old'!BA148,"")</f>
        <v>1.151171340453</v>
      </c>
      <c r="BB148" s="65" t="n">
        <f aca="false">IFERROR(('WB GDP current US$ old'!BB148/1000000000)/'WB GDP constant US$ old'!BB148,"")</f>
        <v>0.988199215611157</v>
      </c>
      <c r="BC148" s="65" t="n">
        <f aca="false">IFERROR(('WB GDP current US$ old'!BC148/1000000000)/'WB GDP constant US$ old'!BC148,"")</f>
        <v>0.9379215749945</v>
      </c>
      <c r="BD148" s="65" t="n">
        <f aca="false">IFERROR(('WB GDP current US$ old'!BD148/1000000000)/'WB GDP constant US$ old'!BD148,"")</f>
        <v>1.0559015748498</v>
      </c>
      <c r="BE148" s="65" t="n">
        <f aca="false">IFERROR(('WB GDP current US$ old'!BE148/1000000000)/'WB GDP constant US$ old'!BE148,"")</f>
        <v>1.00259832404525</v>
      </c>
      <c r="BF148" s="65" t="n">
        <f aca="false">IFERROR(('WB GDP current US$ old'!BF148/1000000000)/'WB GDP constant US$ old'!BF148,"")</f>
        <v>1.0526735827436</v>
      </c>
      <c r="BG148" s="65" t="n">
        <f aca="false">IFERROR(('WB GDP current US$ old'!BG148/1000000000)/'WB GDP constant US$ old'!BG148,"")</f>
        <v>1.07217482766311</v>
      </c>
      <c r="BH148" s="65" t="n">
        <f aca="false">IFERROR(('WB GDP current US$ old'!BH148/1000000000)/'WB GDP constant US$ old'!BH148,"")</f>
        <v>0.896300264937014</v>
      </c>
      <c r="BI148" s="65" t="n">
        <f aca="false">IFERROR(('WB GDP current US$ old'!BI148/1000000000)/'WB GDP constant US$ old'!BI148,"")</f>
        <v>0.901645266692717</v>
      </c>
      <c r="BJ148" s="65" t="n">
        <f aca="false">IFERROR(('WB GDP current US$ old'!BJ148/1000000000)/'WB GDP constant US$ old'!BJ148,"")</f>
        <v>0.948169556786159</v>
      </c>
      <c r="BK148" s="65" t="n">
        <f aca="false">IFERROR(('WB GDP current US$ old'!BK148/1000000000)/'WB GDP constant US$ old'!BK148,"")</f>
        <v>1.02991041308244</v>
      </c>
      <c r="BL148" s="65" t="n">
        <f aca="false">IFERROR(('WB GDP current US$ old'!BL148/1000000000)/'WB GDP constant US$ old'!BL148,"")</f>
        <v>1</v>
      </c>
    </row>
    <row r="149" customFormat="false" ht="15" hidden="false" customHeight="false" outlineLevel="0" collapsed="false">
      <c r="A149" s="0" t="s">
        <v>581</v>
      </c>
      <c r="B149" s="0" t="s">
        <v>348</v>
      </c>
      <c r="C149" s="0" t="s">
        <v>1057</v>
      </c>
      <c r="D149" s="0" t="s">
        <v>1058</v>
      </c>
      <c r="E149" s="65" t="n">
        <f aca="false">IFERROR(('WB GDP current US$ old'!E149/1000000000)/'WB GDP constant US$ old'!E149,"")</f>
        <v>0</v>
      </c>
      <c r="F149" s="65" t="n">
        <f aca="false">IFERROR(('WB GDP current US$ old'!F149/1000000000)/'WB GDP constant US$ old'!F149,"")</f>
        <v>0</v>
      </c>
      <c r="G149" s="65" t="n">
        <f aca="false">IFERROR(('WB GDP current US$ old'!G149/1000000000)/'WB GDP constant US$ old'!G149,"")</f>
        <v>0</v>
      </c>
      <c r="H149" s="65" t="n">
        <f aca="false">IFERROR(('WB GDP current US$ old'!H149/1000000000)/'WB GDP constant US$ old'!H149,"")</f>
        <v>0</v>
      </c>
      <c r="I149" s="65" t="n">
        <f aca="false">IFERROR(('WB GDP current US$ old'!I149/1000000000)/'WB GDP constant US$ old'!I149,"")</f>
        <v>0</v>
      </c>
      <c r="J149" s="65" t="n">
        <f aca="false">IFERROR(('WB GDP current US$ old'!J149/1000000000)/'WB GDP constant US$ old'!J149,"")</f>
        <v>0</v>
      </c>
      <c r="K149" s="65" t="n">
        <f aca="false">IFERROR(('WB GDP current US$ old'!K149/1000000000)/'WB GDP constant US$ old'!K149,"")</f>
        <v>0</v>
      </c>
      <c r="L149" s="65" t="n">
        <f aca="false">IFERROR(('WB GDP current US$ old'!L149/1000000000)/'WB GDP constant US$ old'!L149,"")</f>
        <v>0</v>
      </c>
      <c r="M149" s="65" t="n">
        <f aca="false">IFERROR(('WB GDP current US$ old'!M149/1000000000)/'WB GDP constant US$ old'!M149,"")</f>
        <v>0</v>
      </c>
      <c r="N149" s="65" t="n">
        <f aca="false">IFERROR(('WB GDP current US$ old'!N149/1000000000)/'WB GDP constant US$ old'!N149,"")</f>
        <v>0</v>
      </c>
      <c r="O149" s="65" t="n">
        <f aca="false">IFERROR(('WB GDP current US$ old'!O149/1000000000)/'WB GDP constant US$ old'!O149,"")</f>
        <v>0</v>
      </c>
      <c r="P149" s="65" t="n">
        <f aca="false">IFERROR(('WB GDP current US$ old'!P149/1000000000)/'WB GDP constant US$ old'!P149,"")</f>
        <v>0</v>
      </c>
      <c r="Q149" s="65" t="n">
        <f aca="false">IFERROR(('WB GDP current US$ old'!Q149/1000000000)/'WB GDP constant US$ old'!Q149,"")</f>
        <v>0</v>
      </c>
      <c r="R149" s="65" t="n">
        <f aca="false">IFERROR(('WB GDP current US$ old'!R149/1000000000)/'WB GDP constant US$ old'!R149,"")</f>
        <v>0</v>
      </c>
      <c r="S149" s="65" t="n">
        <f aca="false">IFERROR(('WB GDP current US$ old'!S149/1000000000)/'WB GDP constant US$ old'!S149,"")</f>
        <v>0</v>
      </c>
      <c r="T149" s="65" t="n">
        <f aca="false">IFERROR(('WB GDP current US$ old'!T149/1000000000)/'WB GDP constant US$ old'!T149,"")</f>
        <v>0</v>
      </c>
      <c r="U149" s="65" t="n">
        <f aca="false">IFERROR(('WB GDP current US$ old'!U149/1000000000)/'WB GDP constant US$ old'!U149,"")</f>
        <v>0</v>
      </c>
      <c r="V149" s="65" t="n">
        <f aca="false">IFERROR(('WB GDP current US$ old'!V149/1000000000)/'WB GDP constant US$ old'!V149,"")</f>
        <v>0</v>
      </c>
      <c r="W149" s="65" t="n">
        <f aca="false">IFERROR(('WB GDP current US$ old'!W149/1000000000)/'WB GDP constant US$ old'!W149,"")</f>
        <v>0</v>
      </c>
      <c r="X149" s="65" t="n">
        <f aca="false">IFERROR(('WB GDP current US$ old'!X149/1000000000)/'WB GDP constant US$ old'!X149,"")</f>
        <v>0</v>
      </c>
      <c r="Y149" s="65" t="n">
        <f aca="false">IFERROR(('WB GDP current US$ old'!Y149/1000000000)/'WB GDP constant US$ old'!Y149,"")</f>
        <v>0</v>
      </c>
      <c r="Z149" s="65" t="n">
        <f aca="false">IFERROR(('WB GDP current US$ old'!Z149/1000000000)/'WB GDP constant US$ old'!Z149,"")</f>
        <v>0</v>
      </c>
      <c r="AA149" s="65" t="n">
        <f aca="false">IFERROR(('WB GDP current US$ old'!AA149/1000000000)/'WB GDP constant US$ old'!AA149,"")</f>
        <v>0.179277969263682</v>
      </c>
      <c r="AB149" s="65" t="n">
        <f aca="false">IFERROR(('WB GDP current US$ old'!AB149/1000000000)/'WB GDP constant US$ old'!AB149,"")</f>
        <v>0.16165139910722</v>
      </c>
      <c r="AC149" s="65" t="n">
        <f aca="false">IFERROR(('WB GDP current US$ old'!AC149/1000000000)/'WB GDP constant US$ old'!AC149,"")</f>
        <v>0.171740426747632</v>
      </c>
      <c r="AD149" s="65" t="n">
        <f aca="false">IFERROR(('WB GDP current US$ old'!AD149/1000000000)/'WB GDP constant US$ old'!AD149,"")</f>
        <v>0.177954244627154</v>
      </c>
      <c r="AE149" s="65" t="n">
        <f aca="false">IFERROR(('WB GDP current US$ old'!AE149/1000000000)/'WB GDP constant US$ old'!AE149,"")</f>
        <v>0.187644521837255</v>
      </c>
      <c r="AF149" s="65" t="n">
        <f aca="false">IFERROR(('WB GDP current US$ old'!AF149/1000000000)/'WB GDP constant US$ old'!AF149,"")</f>
        <v>0.210022266299971</v>
      </c>
      <c r="AG149" s="65" t="n">
        <f aca="false">IFERROR(('WB GDP current US$ old'!AG149/1000000000)/'WB GDP constant US$ old'!AG149,"")</f>
        <v>0.2277201472831</v>
      </c>
      <c r="AH149" s="65" t="n">
        <f aca="false">IFERROR(('WB GDP current US$ old'!AH149/1000000000)/'WB GDP constant US$ old'!AH149,"")</f>
        <v>0.256384413568903</v>
      </c>
      <c r="AI149" s="65" t="n">
        <f aca="false">IFERROR(('WB GDP current US$ old'!AI149/1000000000)/'WB GDP constant US$ old'!AI149,"")</f>
        <v>0.285014945158314</v>
      </c>
      <c r="AJ149" s="65" t="n">
        <f aca="false">IFERROR(('WB GDP current US$ old'!AJ149/1000000000)/'WB GDP constant US$ old'!AJ149,"")</f>
        <v>0.31884923326729</v>
      </c>
      <c r="AK149" s="65" t="n">
        <f aca="false">IFERROR(('WB GDP current US$ old'!AK149/1000000000)/'WB GDP constant US$ old'!AK149,"")</f>
        <v>0.367610554382483</v>
      </c>
      <c r="AL149" s="65" t="n">
        <f aca="false">IFERROR(('WB GDP current US$ old'!AL149/1000000000)/'WB GDP constant US$ old'!AL149,"")</f>
        <v>0.402956476870522</v>
      </c>
      <c r="AM149" s="65" t="n">
        <f aca="false">IFERROR(('WB GDP current US$ old'!AM149/1000000000)/'WB GDP constant US$ old'!AM149,"")</f>
        <v>0.430515132990453</v>
      </c>
      <c r="AN149" s="65" t="n">
        <f aca="false">IFERROR(('WB GDP current US$ old'!AN149/1000000000)/'WB GDP constant US$ old'!AN149,"")</f>
        <v>0.465344126838172</v>
      </c>
      <c r="AO149" s="65" t="n">
        <f aca="false">IFERROR(('WB GDP current US$ old'!AO149/1000000000)/'WB GDP constant US$ old'!AO149,"")</f>
        <v>0.475753483891665</v>
      </c>
      <c r="AP149" s="65" t="n">
        <f aca="false">IFERROR(('WB GDP current US$ old'!AP149/1000000000)/'WB GDP constant US$ old'!AP149,"")</f>
        <v>0.483030139519756</v>
      </c>
      <c r="AQ149" s="65" t="n">
        <f aca="false">IFERROR(('WB GDP current US$ old'!AQ149/1000000000)/'WB GDP constant US$ old'!AQ149,"")</f>
        <v>0.473252279012272</v>
      </c>
      <c r="AR149" s="65" t="n">
        <f aca="false">IFERROR(('WB GDP current US$ old'!AR149/1000000000)/'WB GDP constant US$ old'!AR149,"")</f>
        <v>0.466586040031834</v>
      </c>
      <c r="AS149" s="65" t="n">
        <f aca="false">IFERROR(('WB GDP current US$ old'!AS149/1000000000)/'WB GDP constant US$ old'!AS149,"")</f>
        <v>0.456858078339772</v>
      </c>
      <c r="AT149" s="65" t="n">
        <f aca="false">IFERROR(('WB GDP current US$ old'!AT149/1000000000)/'WB GDP constant US$ old'!AT149,"")</f>
        <v>0.45002631442936</v>
      </c>
      <c r="AU149" s="65" t="n">
        <f aca="false">IFERROR(('WB GDP current US$ old'!AU149/1000000000)/'WB GDP constant US$ old'!AU149,"")</f>
        <v>0.444085548985711</v>
      </c>
      <c r="AV149" s="65" t="n">
        <f aca="false">IFERROR(('WB GDP current US$ old'!AV149/1000000000)/'WB GDP constant US$ old'!AV149,"")</f>
        <v>0.445120217088215</v>
      </c>
      <c r="AW149" s="65" t="n">
        <f aca="false">IFERROR(('WB GDP current US$ old'!AW149/1000000000)/'WB GDP constant US$ old'!AW149,"")</f>
        <v>0.453603248944832</v>
      </c>
      <c r="AX149" s="65" t="n">
        <f aca="false">IFERROR(('WB GDP current US$ old'!AX149/1000000000)/'WB GDP constant US$ old'!AX149,"")</f>
        <v>0.479515662811106</v>
      </c>
      <c r="AY149" s="65" t="n">
        <f aca="false">IFERROR(('WB GDP current US$ old'!AY149/1000000000)/'WB GDP constant US$ old'!AY149,"")</f>
        <v>0.517571947384771</v>
      </c>
      <c r="AZ149" s="65" t="n">
        <f aca="false">IFERROR(('WB GDP current US$ old'!AZ149/1000000000)/'WB GDP constant US$ old'!AZ149,"")</f>
        <v>0.560809826512806</v>
      </c>
      <c r="BA149" s="65" t="n">
        <f aca="false">IFERROR(('WB GDP current US$ old'!BA149/1000000000)/'WB GDP constant US$ old'!BA149,"")</f>
        <v>0.618613713559167</v>
      </c>
      <c r="BB149" s="65" t="n">
        <f aca="false">IFERROR(('WB GDP current US$ old'!BB149/1000000000)/'WB GDP constant US$ old'!BB149,"")</f>
        <v>0.626835803356491</v>
      </c>
      <c r="BC149" s="65" t="n">
        <f aca="false">IFERROR(('WB GDP current US$ old'!BC149/1000000000)/'WB GDP constant US$ old'!BC149,"")</f>
        <v>0.655325511767135</v>
      </c>
      <c r="BD149" s="65" t="n">
        <f aca="false">IFERROR(('WB GDP current US$ old'!BD149/1000000000)/'WB GDP constant US$ old'!BD149,"")</f>
        <v>0.703031988420554</v>
      </c>
      <c r="BE149" s="65" t="n">
        <f aca="false">IFERROR(('WB GDP current US$ old'!BE149/1000000000)/'WB GDP constant US$ old'!BE149,"")</f>
        <v>0.754412037323193</v>
      </c>
      <c r="BF149" s="65" t="n">
        <f aca="false">IFERROR(('WB GDP current US$ old'!BF149/1000000000)/'WB GDP constant US$ old'!BF149,"")</f>
        <v>0.812760073935704</v>
      </c>
      <c r="BG149" s="65" t="n">
        <f aca="false">IFERROR(('WB GDP current US$ old'!BG149/1000000000)/'WB GDP constant US$ old'!BG149,"")</f>
        <v>0.883214051734584</v>
      </c>
      <c r="BH149" s="65" t="n">
        <f aca="false">IFERROR(('WB GDP current US$ old'!BH149/1000000000)/'WB GDP constant US$ old'!BH149,"")</f>
        <v>0.923223408214197</v>
      </c>
      <c r="BI149" s="65" t="n">
        <f aca="false">IFERROR(('WB GDP current US$ old'!BI149/1000000000)/'WB GDP constant US$ old'!BI149,"")</f>
        <v>0.930428543925584</v>
      </c>
      <c r="BJ149" s="65" t="n">
        <f aca="false">IFERROR(('WB GDP current US$ old'!BJ149/1000000000)/'WB GDP constant US$ old'!BJ149,"")</f>
        <v>0.94677147316864</v>
      </c>
      <c r="BK149" s="65" t="n">
        <f aca="false">IFERROR(('WB GDP current US$ old'!BK149/1000000000)/'WB GDP constant US$ old'!BK149,"")</f>
        <v>0.974563304330397</v>
      </c>
      <c r="BL149" s="65" t="n">
        <f aca="false">IFERROR(('WB GDP current US$ old'!BL149/1000000000)/'WB GDP constant US$ old'!BL149,"")</f>
        <v>1</v>
      </c>
    </row>
    <row r="150" customFormat="false" ht="15" hidden="false" customHeight="false" outlineLevel="0" collapsed="false">
      <c r="A150" s="0" t="s">
        <v>887</v>
      </c>
      <c r="B150" s="0" t="s">
        <v>886</v>
      </c>
      <c r="C150" s="0" t="s">
        <v>1057</v>
      </c>
      <c r="D150" s="0" t="s">
        <v>1058</v>
      </c>
      <c r="E150" s="65" t="str">
        <f aca="false">IFERROR(('WB GDP current US$ old'!E150/1000000000)/'WB GDP constant US$ old'!E150,"")</f>
        <v/>
      </c>
      <c r="F150" s="65" t="str">
        <f aca="false">IFERROR(('WB GDP current US$ old'!F150/1000000000)/'WB GDP constant US$ old'!F150,"")</f>
        <v/>
      </c>
      <c r="G150" s="65" t="str">
        <f aca="false">IFERROR(('WB GDP current US$ old'!G150/1000000000)/'WB GDP constant US$ old'!G150,"")</f>
        <v/>
      </c>
      <c r="H150" s="65" t="str">
        <f aca="false">IFERROR(('WB GDP current US$ old'!H150/1000000000)/'WB GDP constant US$ old'!H150,"")</f>
        <v/>
      </c>
      <c r="I150" s="65" t="str">
        <f aca="false">IFERROR(('WB GDP current US$ old'!I150/1000000000)/'WB GDP constant US$ old'!I150,"")</f>
        <v/>
      </c>
      <c r="J150" s="65" t="str">
        <f aca="false">IFERROR(('WB GDP current US$ old'!J150/1000000000)/'WB GDP constant US$ old'!J150,"")</f>
        <v/>
      </c>
      <c r="K150" s="65" t="str">
        <f aca="false">IFERROR(('WB GDP current US$ old'!K150/1000000000)/'WB GDP constant US$ old'!K150,"")</f>
        <v/>
      </c>
      <c r="L150" s="65" t="str">
        <f aca="false">IFERROR(('WB GDP current US$ old'!L150/1000000000)/'WB GDP constant US$ old'!L150,"")</f>
        <v/>
      </c>
      <c r="M150" s="65" t="str">
        <f aca="false">IFERROR(('WB GDP current US$ old'!M150/1000000000)/'WB GDP constant US$ old'!M150,"")</f>
        <v/>
      </c>
      <c r="N150" s="65" t="str">
        <f aca="false">IFERROR(('WB GDP current US$ old'!N150/1000000000)/'WB GDP constant US$ old'!N150,"")</f>
        <v/>
      </c>
      <c r="O150" s="65" t="str">
        <f aca="false">IFERROR(('WB GDP current US$ old'!O150/1000000000)/'WB GDP constant US$ old'!O150,"")</f>
        <v/>
      </c>
      <c r="P150" s="65" t="str">
        <f aca="false">IFERROR(('WB GDP current US$ old'!P150/1000000000)/'WB GDP constant US$ old'!P150,"")</f>
        <v/>
      </c>
      <c r="Q150" s="65" t="str">
        <f aca="false">IFERROR(('WB GDP current US$ old'!Q150/1000000000)/'WB GDP constant US$ old'!Q150,"")</f>
        <v/>
      </c>
      <c r="R150" s="65" t="str">
        <f aca="false">IFERROR(('WB GDP current US$ old'!R150/1000000000)/'WB GDP constant US$ old'!R150,"")</f>
        <v/>
      </c>
      <c r="S150" s="65" t="str">
        <f aca="false">IFERROR(('WB GDP current US$ old'!S150/1000000000)/'WB GDP constant US$ old'!S150,"")</f>
        <v/>
      </c>
      <c r="T150" s="65" t="str">
        <f aca="false">IFERROR(('WB GDP current US$ old'!T150/1000000000)/'WB GDP constant US$ old'!T150,"")</f>
        <v/>
      </c>
      <c r="U150" s="65" t="str">
        <f aca="false">IFERROR(('WB GDP current US$ old'!U150/1000000000)/'WB GDP constant US$ old'!U150,"")</f>
        <v/>
      </c>
      <c r="V150" s="65" t="str">
        <f aca="false">IFERROR(('WB GDP current US$ old'!V150/1000000000)/'WB GDP constant US$ old'!V150,"")</f>
        <v/>
      </c>
      <c r="W150" s="65" t="str">
        <f aca="false">IFERROR(('WB GDP current US$ old'!W150/1000000000)/'WB GDP constant US$ old'!W150,"")</f>
        <v/>
      </c>
      <c r="X150" s="65" t="str">
        <f aca="false">IFERROR(('WB GDP current US$ old'!X150/1000000000)/'WB GDP constant US$ old'!X150,"")</f>
        <v/>
      </c>
      <c r="Y150" s="65" t="str">
        <f aca="false">IFERROR(('WB GDP current US$ old'!Y150/1000000000)/'WB GDP constant US$ old'!Y150,"")</f>
        <v/>
      </c>
      <c r="Z150" s="65" t="str">
        <f aca="false">IFERROR(('WB GDP current US$ old'!Z150/1000000000)/'WB GDP constant US$ old'!Z150,"")</f>
        <v/>
      </c>
      <c r="AA150" s="65" t="str">
        <f aca="false">IFERROR(('WB GDP current US$ old'!AA150/1000000000)/'WB GDP constant US$ old'!AA150,"")</f>
        <v/>
      </c>
      <c r="AB150" s="65" t="str">
        <f aca="false">IFERROR(('WB GDP current US$ old'!AB150/1000000000)/'WB GDP constant US$ old'!AB150,"")</f>
        <v/>
      </c>
      <c r="AC150" s="65" t="str">
        <f aca="false">IFERROR(('WB GDP current US$ old'!AC150/1000000000)/'WB GDP constant US$ old'!AC150,"")</f>
        <v/>
      </c>
      <c r="AD150" s="65" t="str">
        <f aca="false">IFERROR(('WB GDP current US$ old'!AD150/1000000000)/'WB GDP constant US$ old'!AD150,"")</f>
        <v/>
      </c>
      <c r="AE150" s="65" t="str">
        <f aca="false">IFERROR(('WB GDP current US$ old'!AE150/1000000000)/'WB GDP constant US$ old'!AE150,"")</f>
        <v/>
      </c>
      <c r="AF150" s="65" t="str">
        <f aca="false">IFERROR(('WB GDP current US$ old'!AF150/1000000000)/'WB GDP constant US$ old'!AF150,"")</f>
        <v/>
      </c>
      <c r="AG150" s="65" t="str">
        <f aca="false">IFERROR(('WB GDP current US$ old'!AG150/1000000000)/'WB GDP constant US$ old'!AG150,"")</f>
        <v/>
      </c>
      <c r="AH150" s="65" t="str">
        <f aca="false">IFERROR(('WB GDP current US$ old'!AH150/1000000000)/'WB GDP constant US$ old'!AH150,"")</f>
        <v/>
      </c>
      <c r="AI150" s="65" t="str">
        <f aca="false">IFERROR(('WB GDP current US$ old'!AI150/1000000000)/'WB GDP constant US$ old'!AI150,"")</f>
        <v/>
      </c>
      <c r="AJ150" s="65" t="str">
        <f aca="false">IFERROR(('WB GDP current US$ old'!AJ150/1000000000)/'WB GDP constant US$ old'!AJ150,"")</f>
        <v/>
      </c>
      <c r="AK150" s="65" t="str">
        <f aca="false">IFERROR(('WB GDP current US$ old'!AK150/1000000000)/'WB GDP constant US$ old'!AK150,"")</f>
        <v/>
      </c>
      <c r="AL150" s="65" t="str">
        <f aca="false">IFERROR(('WB GDP current US$ old'!AL150/1000000000)/'WB GDP constant US$ old'!AL150,"")</f>
        <v/>
      </c>
      <c r="AM150" s="65" t="str">
        <f aca="false">IFERROR(('WB GDP current US$ old'!AM150/1000000000)/'WB GDP constant US$ old'!AM150,"")</f>
        <v/>
      </c>
      <c r="AN150" s="65" t="str">
        <f aca="false">IFERROR(('WB GDP current US$ old'!AN150/1000000000)/'WB GDP constant US$ old'!AN150,"")</f>
        <v/>
      </c>
      <c r="AO150" s="65" t="str">
        <f aca="false">IFERROR(('WB GDP current US$ old'!AO150/1000000000)/'WB GDP constant US$ old'!AO150,"")</f>
        <v/>
      </c>
      <c r="AP150" s="65" t="str">
        <f aca="false">IFERROR(('WB GDP current US$ old'!AP150/1000000000)/'WB GDP constant US$ old'!AP150,"")</f>
        <v/>
      </c>
      <c r="AQ150" s="65" t="str">
        <f aca="false">IFERROR(('WB GDP current US$ old'!AQ150/1000000000)/'WB GDP constant US$ old'!AQ150,"")</f>
        <v/>
      </c>
      <c r="AR150" s="65" t="str">
        <f aca="false">IFERROR(('WB GDP current US$ old'!AR150/1000000000)/'WB GDP constant US$ old'!AR150,"")</f>
        <v/>
      </c>
      <c r="AS150" s="65" t="str">
        <f aca="false">IFERROR(('WB GDP current US$ old'!AS150/1000000000)/'WB GDP constant US$ old'!AS150,"")</f>
        <v/>
      </c>
      <c r="AT150" s="65" t="str">
        <f aca="false">IFERROR(('WB GDP current US$ old'!AT150/1000000000)/'WB GDP constant US$ old'!AT150,"")</f>
        <v/>
      </c>
      <c r="AU150" s="65" t="str">
        <f aca="false">IFERROR(('WB GDP current US$ old'!AU150/1000000000)/'WB GDP constant US$ old'!AU150,"")</f>
        <v/>
      </c>
      <c r="AV150" s="65" t="str">
        <f aca="false">IFERROR(('WB GDP current US$ old'!AV150/1000000000)/'WB GDP constant US$ old'!AV150,"")</f>
        <v/>
      </c>
      <c r="AW150" s="65" t="str">
        <f aca="false">IFERROR(('WB GDP current US$ old'!AW150/1000000000)/'WB GDP constant US$ old'!AW150,"")</f>
        <v/>
      </c>
      <c r="AX150" s="65" t="str">
        <f aca="false">IFERROR(('WB GDP current US$ old'!AX150/1000000000)/'WB GDP constant US$ old'!AX150,"")</f>
        <v/>
      </c>
      <c r="AY150" s="65" t="str">
        <f aca="false">IFERROR(('WB GDP current US$ old'!AY150/1000000000)/'WB GDP constant US$ old'!AY150,"")</f>
        <v/>
      </c>
      <c r="AZ150" s="65" t="str">
        <f aca="false">IFERROR(('WB GDP current US$ old'!AZ150/1000000000)/'WB GDP constant US$ old'!AZ150,"")</f>
        <v/>
      </c>
      <c r="BA150" s="65" t="str">
        <f aca="false">IFERROR(('WB GDP current US$ old'!BA150/1000000000)/'WB GDP constant US$ old'!BA150,"")</f>
        <v/>
      </c>
      <c r="BB150" s="65" t="str">
        <f aca="false">IFERROR(('WB GDP current US$ old'!BB150/1000000000)/'WB GDP constant US$ old'!BB150,"")</f>
        <v/>
      </c>
      <c r="BC150" s="65" t="str">
        <f aca="false">IFERROR(('WB GDP current US$ old'!BC150/1000000000)/'WB GDP constant US$ old'!BC150,"")</f>
        <v/>
      </c>
      <c r="BD150" s="65" t="str">
        <f aca="false">IFERROR(('WB GDP current US$ old'!BD150/1000000000)/'WB GDP constant US$ old'!BD150,"")</f>
        <v/>
      </c>
      <c r="BE150" s="65" t="str">
        <f aca="false">IFERROR(('WB GDP current US$ old'!BE150/1000000000)/'WB GDP constant US$ old'!BE150,"")</f>
        <v/>
      </c>
      <c r="BF150" s="65" t="str">
        <f aca="false">IFERROR(('WB GDP current US$ old'!BF150/1000000000)/'WB GDP constant US$ old'!BF150,"")</f>
        <v/>
      </c>
      <c r="BG150" s="65" t="str">
        <f aca="false">IFERROR(('WB GDP current US$ old'!BG150/1000000000)/'WB GDP constant US$ old'!BG150,"")</f>
        <v/>
      </c>
      <c r="BH150" s="65" t="str">
        <f aca="false">IFERROR(('WB GDP current US$ old'!BH150/1000000000)/'WB GDP constant US$ old'!BH150,"")</f>
        <v/>
      </c>
      <c r="BI150" s="65" t="str">
        <f aca="false">IFERROR(('WB GDP current US$ old'!BI150/1000000000)/'WB GDP constant US$ old'!BI150,"")</f>
        <v/>
      </c>
      <c r="BJ150" s="65" t="str">
        <f aca="false">IFERROR(('WB GDP current US$ old'!BJ150/1000000000)/'WB GDP constant US$ old'!BJ150,"")</f>
        <v/>
      </c>
      <c r="BK150" s="65" t="str">
        <f aca="false">IFERROR(('WB GDP current US$ old'!BK150/1000000000)/'WB GDP constant US$ old'!BK150,"")</f>
        <v/>
      </c>
      <c r="BL150" s="65" t="str">
        <f aca="false">IFERROR(('WB GDP current US$ old'!BL150/1000000000)/'WB GDP constant US$ old'!BL150,"")</f>
        <v/>
      </c>
    </row>
    <row r="151" customFormat="false" ht="15" hidden="false" customHeight="false" outlineLevel="0" collapsed="false">
      <c r="A151" s="0" t="s">
        <v>131</v>
      </c>
      <c r="B151" s="0" t="s">
        <v>363</v>
      </c>
      <c r="C151" s="0" t="s">
        <v>1057</v>
      </c>
      <c r="D151" s="0" t="s">
        <v>1058</v>
      </c>
      <c r="E151" s="65" t="n">
        <f aca="false">IFERROR(('WB GDP current US$ old'!E151/1000000000)/'WB GDP constant US$ old'!E151,"")</f>
        <v>0.179878311949675</v>
      </c>
      <c r="F151" s="65" t="n">
        <f aca="false">IFERROR(('WB GDP current US$ old'!F151/1000000000)/'WB GDP constant US$ old'!F151,"")</f>
        <v>0.178866301573901</v>
      </c>
      <c r="G151" s="65" t="n">
        <f aca="false">IFERROR(('WB GDP current US$ old'!G151/1000000000)/'WB GDP constant US$ old'!G151,"")</f>
        <v>0.210116798386332</v>
      </c>
      <c r="H151" s="65" t="n">
        <f aca="false">IFERROR(('WB GDP current US$ old'!H151/1000000000)/'WB GDP constant US$ old'!H151,"")</f>
        <v>0.234632204599521</v>
      </c>
      <c r="I151" s="65" t="n">
        <f aca="false">IFERROR(('WB GDP current US$ old'!I151/1000000000)/'WB GDP constant US$ old'!I151,"")</f>
        <v>0.24709052199102</v>
      </c>
      <c r="J151" s="65" t="n">
        <f aca="false">IFERROR(('WB GDP current US$ old'!J151/1000000000)/'WB GDP constant US$ old'!J151,"")</f>
        <v>0.260334086903506</v>
      </c>
      <c r="K151" s="65" t="n">
        <f aca="false">IFERROR(('WB GDP current US$ old'!K151/1000000000)/'WB GDP constant US$ old'!K151,"")</f>
        <v>0.253982772718997</v>
      </c>
      <c r="L151" s="65" t="n">
        <f aca="false">IFERROR(('WB GDP current US$ old'!L151/1000000000)/'WB GDP constant US$ old'!L151,"")</f>
        <v>0.244471014679872</v>
      </c>
      <c r="M151" s="65" t="n">
        <f aca="false">IFERROR(('WB GDP current US$ old'!M151/1000000000)/'WB GDP constant US$ old'!M151,"")</f>
        <v>0.238902014180686</v>
      </c>
      <c r="N151" s="65" t="n">
        <f aca="false">IFERROR(('WB GDP current US$ old'!N151/1000000000)/'WB GDP constant US$ old'!N151,"")</f>
        <v>0.246088555419862</v>
      </c>
      <c r="O151" s="65" t="n">
        <f aca="false">IFERROR(('WB GDP current US$ old'!O151/1000000000)/'WB GDP constant US$ old'!O151,"")</f>
        <v>0.254622164381317</v>
      </c>
      <c r="P151" s="65" t="n">
        <f aca="false">IFERROR(('WB GDP current US$ old'!P151/1000000000)/'WB GDP constant US$ old'!P151,"")</f>
        <v>0.265523992234385</v>
      </c>
      <c r="Q151" s="65" t="n">
        <f aca="false">IFERROR(('WB GDP current US$ old'!Q151/1000000000)/'WB GDP constant US$ old'!Q151,"")</f>
        <v>0.301894633188681</v>
      </c>
      <c r="R151" s="65" t="n">
        <f aca="false">IFERROR(('WB GDP current US$ old'!R151/1000000000)/'WB GDP constant US$ old'!R151,"")</f>
        <v>0.358626065834317</v>
      </c>
      <c r="S151" s="65" t="n">
        <f aca="false">IFERROR(('WB GDP current US$ old'!S151/1000000000)/'WB GDP constant US$ old'!S151,"")</f>
        <v>0.417599088907693</v>
      </c>
      <c r="T151" s="65" t="n">
        <f aca="false">IFERROR(('WB GDP current US$ old'!T151/1000000000)/'WB GDP constant US$ old'!T151,"")</f>
        <v>0.454489668225648</v>
      </c>
      <c r="U151" s="65" t="n">
        <f aca="false">IFERROR(('WB GDP current US$ old'!U151/1000000000)/'WB GDP constant US$ old'!U151,"")</f>
        <v>0.437508033237741</v>
      </c>
      <c r="V151" s="65" t="n">
        <f aca="false">IFERROR(('WB GDP current US$ old'!V151/1000000000)/'WB GDP constant US$ old'!V151,"")</f>
        <v>0.475592044576207</v>
      </c>
      <c r="W151" s="65" t="n">
        <f aca="false">IFERROR(('WB GDP current US$ old'!W151/1000000000)/'WB GDP constant US$ old'!W151,"")</f>
        <v>0.557277448314966</v>
      </c>
      <c r="X151" s="65" t="n">
        <f aca="false">IFERROR(('WB GDP current US$ old'!X151/1000000000)/'WB GDP constant US$ old'!X151,"")</f>
        <v>0.639262996536477</v>
      </c>
      <c r="Y151" s="65" t="n">
        <f aca="false">IFERROR(('WB GDP current US$ old'!Y151/1000000000)/'WB GDP constant US$ old'!Y151,"")</f>
        <v>0.842267064969277</v>
      </c>
      <c r="Z151" s="65" t="n">
        <f aca="false">IFERROR(('WB GDP current US$ old'!Z151/1000000000)/'WB GDP constant US$ old'!Z151,"")</f>
        <v>0.701753214324013</v>
      </c>
      <c r="AA151" s="65" t="n">
        <f aca="false">IFERROR(('WB GDP current US$ old'!AA151/1000000000)/'WB GDP constant US$ old'!AA151,"")</f>
        <v>0.640592408282583</v>
      </c>
      <c r="AB151" s="65" t="n">
        <f aca="false">IFERROR(('WB GDP current US$ old'!AB151/1000000000)/'WB GDP constant US$ old'!AB151,"")</f>
        <v>0.58037467054925</v>
      </c>
      <c r="AC151" s="65" t="n">
        <f aca="false">IFERROR(('WB GDP current US$ old'!AC151/1000000000)/'WB GDP constant US$ old'!AC151,"")</f>
        <v>0.49749203110604</v>
      </c>
      <c r="AD151" s="65" t="n">
        <f aca="false">IFERROR(('WB GDP current US$ old'!AD151/1000000000)/'WB GDP constant US$ old'!AD151,"")</f>
        <v>0.47457075603886</v>
      </c>
      <c r="AE151" s="65" t="n">
        <f aca="false">IFERROR(('WB GDP current US$ old'!AE151/1000000000)/'WB GDP constant US$ old'!AE151,"")</f>
        <v>0.563830034251146</v>
      </c>
      <c r="AF151" s="65" t="n">
        <f aca="false">IFERROR(('WB GDP current US$ old'!AF151/1000000000)/'WB GDP constant US$ old'!AF151,"")</f>
        <v>0.632607708222112</v>
      </c>
      <c r="AG151" s="65" t="n">
        <f aca="false">IFERROR(('WB GDP current US$ old'!AG151/1000000000)/'WB GDP constant US$ old'!AG151,"")</f>
        <v>0.667819732199654</v>
      </c>
      <c r="AH151" s="65" t="n">
        <f aca="false">IFERROR(('WB GDP current US$ old'!AH151/1000000000)/'WB GDP constant US$ old'!AH151,"")</f>
        <v>0.664720202766666</v>
      </c>
      <c r="AI151" s="65" t="n">
        <f aca="false">IFERROR(('WB GDP current US$ old'!AI151/1000000000)/'WB GDP constant US$ old'!AI151,"")</f>
        <v>0.737223249246468</v>
      </c>
      <c r="AJ151" s="65" t="n">
        <f aca="false">IFERROR(('WB GDP current US$ old'!AJ151/1000000000)/'WB GDP constant US$ old'!AJ151,"")</f>
        <v>0.735570459550456</v>
      </c>
      <c r="AK151" s="65" t="n">
        <f aca="false">IFERROR(('WB GDP current US$ old'!AK151/1000000000)/'WB GDP constant US$ old'!AK151,"")</f>
        <v>0.784509260936823</v>
      </c>
      <c r="AL151" s="65" t="n">
        <f aca="false">IFERROR(('WB GDP current US$ old'!AL151/1000000000)/'WB GDP constant US$ old'!AL151,"")</f>
        <v>0.742168775759789</v>
      </c>
      <c r="AM151" s="65" t="n">
        <f aca="false">IFERROR(('WB GDP current US$ old'!AM151/1000000000)/'WB GDP constant US$ old'!AM151,"")</f>
        <v>0.754825087174724</v>
      </c>
      <c r="AN151" s="65" t="n">
        <f aca="false">IFERROR(('WB GDP current US$ old'!AN151/1000000000)/'WB GDP constant US$ old'!AN151,"")</f>
        <v>0.874744981558234</v>
      </c>
      <c r="AO151" s="65" t="n">
        <f aca="false">IFERROR(('WB GDP current US$ old'!AO151/1000000000)/'WB GDP constant US$ old'!AO151,"")</f>
        <v>0.860823843891818</v>
      </c>
      <c r="AP151" s="65" t="n">
        <f aca="false">IFERROR(('WB GDP current US$ old'!AP151/1000000000)/'WB GDP constant US$ old'!AP151,"")</f>
        <v>0.793154117668903</v>
      </c>
      <c r="AQ151" s="65" t="n">
        <f aca="false">IFERROR(('WB GDP current US$ old'!AQ151/1000000000)/'WB GDP constant US$ old'!AQ151,"")</f>
        <v>0.789841010277231</v>
      </c>
      <c r="AR151" s="65" t="n">
        <f aca="false">IFERROR(('WB GDP current US$ old'!AR151/1000000000)/'WB GDP constant US$ old'!AR151,"")</f>
        <v>0.778135785595284</v>
      </c>
      <c r="AS151" s="65" t="n">
        <f aca="false">IFERROR(('WB GDP current US$ old'!AS151/1000000000)/'WB GDP constant US$ old'!AS151,"")</f>
        <v>0.712641086342347</v>
      </c>
      <c r="AT151" s="65" t="n">
        <f aca="false">IFERROR(('WB GDP current US$ old'!AT151/1000000000)/'WB GDP constant US$ old'!AT151,"")</f>
        <v>0.674327265957462</v>
      </c>
      <c r="AU151" s="65" t="n">
        <f aca="false">IFERROR(('WB GDP current US$ old'!AU151/1000000000)/'WB GDP constant US$ old'!AU151,"")</f>
        <v>0.699939696440824</v>
      </c>
      <c r="AV151" s="65" t="n">
        <f aca="false">IFERROR(('WB GDP current US$ old'!AV151/1000000000)/'WB GDP constant US$ old'!AV151,"")</f>
        <v>0.814255213956682</v>
      </c>
      <c r="AW151" s="65" t="n">
        <f aca="false">IFERROR(('WB GDP current US$ old'!AW151/1000000000)/'WB GDP constant US$ old'!AW151,"")</f>
        <v>0.889834873755276</v>
      </c>
      <c r="AX151" s="65" t="n">
        <f aca="false">IFERROR(('WB GDP current US$ old'!AX151/1000000000)/'WB GDP constant US$ old'!AX151,"")</f>
        <v>0.900733432930404</v>
      </c>
      <c r="AY151" s="65" t="n">
        <f aca="false">IFERROR(('WB GDP current US$ old'!AY151/1000000000)/'WB GDP constant US$ old'!AY151,"")</f>
        <v>0.921894147991118</v>
      </c>
      <c r="AZ151" s="65" t="n">
        <f aca="false">IFERROR(('WB GDP current US$ old'!AZ151/1000000000)/'WB GDP constant US$ old'!AZ151,"")</f>
        <v>1.02536787216631</v>
      </c>
      <c r="BA151" s="65" t="n">
        <f aca="false">IFERROR(('WB GDP current US$ old'!BA151/1000000000)/'WB GDP constant US$ old'!BA151,"")</f>
        <v>1.13294820419307</v>
      </c>
      <c r="BB151" s="65" t="n">
        <f aca="false">IFERROR(('WB GDP current US$ old'!BB151/1000000000)/'WB GDP constant US$ old'!BB151,"")</f>
        <v>1.09140861748733</v>
      </c>
      <c r="BC151" s="65" t="n">
        <f aca="false">IFERROR(('WB GDP current US$ old'!BC151/1000000000)/'WB GDP constant US$ old'!BC151,"")</f>
        <v>1.0549090585511</v>
      </c>
      <c r="BD151" s="65" t="n">
        <f aca="false">IFERROR(('WB GDP current US$ old'!BD151/1000000000)/'WB GDP constant US$ old'!BD151,"")</f>
        <v>1.09000429359135</v>
      </c>
      <c r="BE151" s="65" t="n">
        <f aca="false">IFERROR(('WB GDP current US$ old'!BE151/1000000000)/'WB GDP constant US$ old'!BE151,"")</f>
        <v>1.02575144990088</v>
      </c>
      <c r="BF151" s="65" t="n">
        <f aca="false">IFERROR(('WB GDP current US$ old'!BF151/1000000000)/'WB GDP constant US$ old'!BF151,"")</f>
        <v>1.0667178535864</v>
      </c>
      <c r="BG151" s="65" t="n">
        <f aca="false">IFERROR(('WB GDP current US$ old'!BG151/1000000000)/'WB GDP constant US$ old'!BG151,"")</f>
        <v>1.0706461162233</v>
      </c>
      <c r="BH151" s="65" t="n">
        <f aca="false">IFERROR(('WB GDP current US$ old'!BH151/1000000000)/'WB GDP constant US$ old'!BH151,"")</f>
        <v>0.941367067813177</v>
      </c>
      <c r="BI151" s="65" t="n">
        <f aca="false">IFERROR(('WB GDP current US$ old'!BI151/1000000000)/'WB GDP constant US$ old'!BI151,"")</f>
        <v>0.951120993560607</v>
      </c>
      <c r="BJ151" s="65" t="n">
        <f aca="false">IFERROR(('WB GDP current US$ old'!BJ151/1000000000)/'WB GDP constant US$ old'!BJ151,"")</f>
        <v>0.968619104669262</v>
      </c>
      <c r="BK151" s="65" t="n">
        <f aca="false">IFERROR(('WB GDP current US$ old'!BK151/1000000000)/'WB GDP constant US$ old'!BK151,"")</f>
        <v>1.0110855025055</v>
      </c>
      <c r="BL151" s="65" t="n">
        <f aca="false">IFERROR(('WB GDP current US$ old'!BL151/1000000000)/'WB GDP constant US$ old'!BL151,"")</f>
        <v>1</v>
      </c>
    </row>
    <row r="152" customFormat="false" ht="15" hidden="false" customHeight="false" outlineLevel="0" collapsed="false">
      <c r="A152" s="0" t="s">
        <v>807</v>
      </c>
      <c r="B152" s="0" t="s">
        <v>809</v>
      </c>
      <c r="C152" s="0" t="s">
        <v>1057</v>
      </c>
      <c r="D152" s="0" t="s">
        <v>1058</v>
      </c>
      <c r="E152" s="65" t="str">
        <f aca="false">IFERROR(('WB GDP current US$ old'!E152/1000000000)/'WB GDP constant US$ old'!E152,"")</f>
        <v/>
      </c>
      <c r="F152" s="65" t="str">
        <f aca="false">IFERROR(('WB GDP current US$ old'!F152/1000000000)/'WB GDP constant US$ old'!F152,"")</f>
        <v/>
      </c>
      <c r="G152" s="65" t="str">
        <f aca="false">IFERROR(('WB GDP current US$ old'!G152/1000000000)/'WB GDP constant US$ old'!G152,"")</f>
        <v/>
      </c>
      <c r="H152" s="65" t="str">
        <f aca="false">IFERROR(('WB GDP current US$ old'!H152/1000000000)/'WB GDP constant US$ old'!H152,"")</f>
        <v/>
      </c>
      <c r="I152" s="65" t="str">
        <f aca="false">IFERROR(('WB GDP current US$ old'!I152/1000000000)/'WB GDP constant US$ old'!I152,"")</f>
        <v/>
      </c>
      <c r="J152" s="65" t="str">
        <f aca="false">IFERROR(('WB GDP current US$ old'!J152/1000000000)/'WB GDP constant US$ old'!J152,"")</f>
        <v/>
      </c>
      <c r="K152" s="65" t="str">
        <f aca="false">IFERROR(('WB GDP current US$ old'!K152/1000000000)/'WB GDP constant US$ old'!K152,"")</f>
        <v/>
      </c>
      <c r="L152" s="65" t="str">
        <f aca="false">IFERROR(('WB GDP current US$ old'!L152/1000000000)/'WB GDP constant US$ old'!L152,"")</f>
        <v/>
      </c>
      <c r="M152" s="65" t="str">
        <f aca="false">IFERROR(('WB GDP current US$ old'!M152/1000000000)/'WB GDP constant US$ old'!M152,"")</f>
        <v/>
      </c>
      <c r="N152" s="65" t="str">
        <f aca="false">IFERROR(('WB GDP current US$ old'!N152/1000000000)/'WB GDP constant US$ old'!N152,"")</f>
        <v/>
      </c>
      <c r="O152" s="65" t="str">
        <f aca="false">IFERROR(('WB GDP current US$ old'!O152/1000000000)/'WB GDP constant US$ old'!O152,"")</f>
        <v/>
      </c>
      <c r="P152" s="65" t="str">
        <f aca="false">IFERROR(('WB GDP current US$ old'!P152/1000000000)/'WB GDP constant US$ old'!P152,"")</f>
        <v/>
      </c>
      <c r="Q152" s="65" t="str">
        <f aca="false">IFERROR(('WB GDP current US$ old'!Q152/1000000000)/'WB GDP constant US$ old'!Q152,"")</f>
        <v/>
      </c>
      <c r="R152" s="65" t="str">
        <f aca="false">IFERROR(('WB GDP current US$ old'!R152/1000000000)/'WB GDP constant US$ old'!R152,"")</f>
        <v/>
      </c>
      <c r="S152" s="65" t="str">
        <f aca="false">IFERROR(('WB GDP current US$ old'!S152/1000000000)/'WB GDP constant US$ old'!S152,"")</f>
        <v/>
      </c>
      <c r="T152" s="65" t="str">
        <f aca="false">IFERROR(('WB GDP current US$ old'!T152/1000000000)/'WB GDP constant US$ old'!T152,"")</f>
        <v/>
      </c>
      <c r="U152" s="65" t="str">
        <f aca="false">IFERROR(('WB GDP current US$ old'!U152/1000000000)/'WB GDP constant US$ old'!U152,"")</f>
        <v/>
      </c>
      <c r="V152" s="65" t="str">
        <f aca="false">IFERROR(('WB GDP current US$ old'!V152/1000000000)/'WB GDP constant US$ old'!V152,"")</f>
        <v/>
      </c>
      <c r="W152" s="65" t="str">
        <f aca="false">IFERROR(('WB GDP current US$ old'!W152/1000000000)/'WB GDP constant US$ old'!W152,"")</f>
        <v/>
      </c>
      <c r="X152" s="65" t="str">
        <f aca="false">IFERROR(('WB GDP current US$ old'!X152/1000000000)/'WB GDP constant US$ old'!X152,"")</f>
        <v/>
      </c>
      <c r="Y152" s="65" t="str">
        <f aca="false">IFERROR(('WB GDP current US$ old'!Y152/1000000000)/'WB GDP constant US$ old'!Y152,"")</f>
        <v/>
      </c>
      <c r="Z152" s="65" t="str">
        <f aca="false">IFERROR(('WB GDP current US$ old'!Z152/1000000000)/'WB GDP constant US$ old'!Z152,"")</f>
        <v/>
      </c>
      <c r="AA152" s="65" t="str">
        <f aca="false">IFERROR(('WB GDP current US$ old'!AA152/1000000000)/'WB GDP constant US$ old'!AA152,"")</f>
        <v/>
      </c>
      <c r="AB152" s="65" t="str">
        <f aca="false">IFERROR(('WB GDP current US$ old'!AB152/1000000000)/'WB GDP constant US$ old'!AB152,"")</f>
        <v/>
      </c>
      <c r="AC152" s="65" t="str">
        <f aca="false">IFERROR(('WB GDP current US$ old'!AC152/1000000000)/'WB GDP constant US$ old'!AC152,"")</f>
        <v/>
      </c>
      <c r="AD152" s="65" t="str">
        <f aca="false">IFERROR(('WB GDP current US$ old'!AD152/1000000000)/'WB GDP constant US$ old'!AD152,"")</f>
        <v/>
      </c>
      <c r="AE152" s="65" t="str">
        <f aca="false">IFERROR(('WB GDP current US$ old'!AE152/1000000000)/'WB GDP constant US$ old'!AE152,"")</f>
        <v/>
      </c>
      <c r="AF152" s="65" t="str">
        <f aca="false">IFERROR(('WB GDP current US$ old'!AF152/1000000000)/'WB GDP constant US$ old'!AF152,"")</f>
        <v/>
      </c>
      <c r="AG152" s="65" t="str">
        <f aca="false">IFERROR(('WB GDP current US$ old'!AG152/1000000000)/'WB GDP constant US$ old'!AG152,"")</f>
        <v/>
      </c>
      <c r="AH152" s="65" t="str">
        <f aca="false">IFERROR(('WB GDP current US$ old'!AH152/1000000000)/'WB GDP constant US$ old'!AH152,"")</f>
        <v/>
      </c>
      <c r="AI152" s="65" t="str">
        <f aca="false">IFERROR(('WB GDP current US$ old'!AI152/1000000000)/'WB GDP constant US$ old'!AI152,"")</f>
        <v/>
      </c>
      <c r="AJ152" s="65" t="str">
        <f aca="false">IFERROR(('WB GDP current US$ old'!AJ152/1000000000)/'WB GDP constant US$ old'!AJ152,"")</f>
        <v/>
      </c>
      <c r="AK152" s="65" t="str">
        <f aca="false">IFERROR(('WB GDP current US$ old'!AK152/1000000000)/'WB GDP constant US$ old'!AK152,"")</f>
        <v/>
      </c>
      <c r="AL152" s="65" t="str">
        <f aca="false">IFERROR(('WB GDP current US$ old'!AL152/1000000000)/'WB GDP constant US$ old'!AL152,"")</f>
        <v/>
      </c>
      <c r="AM152" s="65" t="str">
        <f aca="false">IFERROR(('WB GDP current US$ old'!AM152/1000000000)/'WB GDP constant US$ old'!AM152,"")</f>
        <v/>
      </c>
      <c r="AN152" s="65" t="str">
        <f aca="false">IFERROR(('WB GDP current US$ old'!AN152/1000000000)/'WB GDP constant US$ old'!AN152,"")</f>
        <v/>
      </c>
      <c r="AO152" s="65" t="str">
        <f aca="false">IFERROR(('WB GDP current US$ old'!AO152/1000000000)/'WB GDP constant US$ old'!AO152,"")</f>
        <v/>
      </c>
      <c r="AP152" s="65" t="str">
        <f aca="false">IFERROR(('WB GDP current US$ old'!AP152/1000000000)/'WB GDP constant US$ old'!AP152,"")</f>
        <v/>
      </c>
      <c r="AQ152" s="65" t="str">
        <f aca="false">IFERROR(('WB GDP current US$ old'!AQ152/1000000000)/'WB GDP constant US$ old'!AQ152,"")</f>
        <v/>
      </c>
      <c r="AR152" s="65" t="str">
        <f aca="false">IFERROR(('WB GDP current US$ old'!AR152/1000000000)/'WB GDP constant US$ old'!AR152,"")</f>
        <v/>
      </c>
      <c r="AS152" s="65" t="str">
        <f aca="false">IFERROR(('WB GDP current US$ old'!AS152/1000000000)/'WB GDP constant US$ old'!AS152,"")</f>
        <v/>
      </c>
      <c r="AT152" s="65" t="str">
        <f aca="false">IFERROR(('WB GDP current US$ old'!AT152/1000000000)/'WB GDP constant US$ old'!AT152,"")</f>
        <v/>
      </c>
      <c r="AU152" s="65" t="str">
        <f aca="false">IFERROR(('WB GDP current US$ old'!AU152/1000000000)/'WB GDP constant US$ old'!AU152,"")</f>
        <v/>
      </c>
      <c r="AV152" s="65" t="str">
        <f aca="false">IFERROR(('WB GDP current US$ old'!AV152/1000000000)/'WB GDP constant US$ old'!AV152,"")</f>
        <v/>
      </c>
      <c r="AW152" s="65" t="str">
        <f aca="false">IFERROR(('WB GDP current US$ old'!AW152/1000000000)/'WB GDP constant US$ old'!AW152,"")</f>
        <v/>
      </c>
      <c r="AX152" s="65" t="str">
        <f aca="false">IFERROR(('WB GDP current US$ old'!AX152/1000000000)/'WB GDP constant US$ old'!AX152,"")</f>
        <v/>
      </c>
      <c r="AY152" s="65" t="str">
        <f aca="false">IFERROR(('WB GDP current US$ old'!AY152/1000000000)/'WB GDP constant US$ old'!AY152,"")</f>
        <v/>
      </c>
      <c r="AZ152" s="65" t="str">
        <f aca="false">IFERROR(('WB GDP current US$ old'!AZ152/1000000000)/'WB GDP constant US$ old'!AZ152,"")</f>
        <v/>
      </c>
      <c r="BA152" s="65" t="str">
        <f aca="false">IFERROR(('WB GDP current US$ old'!BA152/1000000000)/'WB GDP constant US$ old'!BA152,"")</f>
        <v/>
      </c>
      <c r="BB152" s="65" t="str">
        <f aca="false">IFERROR(('WB GDP current US$ old'!BB152/1000000000)/'WB GDP constant US$ old'!BB152,"")</f>
        <v/>
      </c>
      <c r="BC152" s="65" t="str">
        <f aca="false">IFERROR(('WB GDP current US$ old'!BC152/1000000000)/'WB GDP constant US$ old'!BC152,"")</f>
        <v/>
      </c>
      <c r="BD152" s="65" t="str">
        <f aca="false">IFERROR(('WB GDP current US$ old'!BD152/1000000000)/'WB GDP constant US$ old'!BD152,"")</f>
        <v/>
      </c>
      <c r="BE152" s="65" t="str">
        <f aca="false">IFERROR(('WB GDP current US$ old'!BE152/1000000000)/'WB GDP constant US$ old'!BE152,"")</f>
        <v/>
      </c>
      <c r="BF152" s="65" t="str">
        <f aca="false">IFERROR(('WB GDP current US$ old'!BF152/1000000000)/'WB GDP constant US$ old'!BF152,"")</f>
        <v/>
      </c>
      <c r="BG152" s="65" t="str">
        <f aca="false">IFERROR(('WB GDP current US$ old'!BG152/1000000000)/'WB GDP constant US$ old'!BG152,"")</f>
        <v/>
      </c>
      <c r="BH152" s="65" t="str">
        <f aca="false">IFERROR(('WB GDP current US$ old'!BH152/1000000000)/'WB GDP constant US$ old'!BH152,"")</f>
        <v/>
      </c>
      <c r="BI152" s="65" t="str">
        <f aca="false">IFERROR(('WB GDP current US$ old'!BI152/1000000000)/'WB GDP constant US$ old'!BI152,"")</f>
        <v/>
      </c>
      <c r="BJ152" s="65" t="str">
        <f aca="false">IFERROR(('WB GDP current US$ old'!BJ152/1000000000)/'WB GDP constant US$ old'!BJ152,"")</f>
        <v/>
      </c>
      <c r="BK152" s="65" t="str">
        <f aca="false">IFERROR(('WB GDP current US$ old'!BK152/1000000000)/'WB GDP constant US$ old'!BK152,"")</f>
        <v/>
      </c>
      <c r="BL152" s="65" t="str">
        <f aca="false">IFERROR(('WB GDP current US$ old'!BL152/1000000000)/'WB GDP constant US$ old'!BL152,"")</f>
        <v/>
      </c>
    </row>
    <row r="153" customFormat="false" ht="15" hidden="false" customHeight="false" outlineLevel="0" collapsed="false">
      <c r="A153" s="0" t="s">
        <v>128</v>
      </c>
      <c r="B153" s="0" t="s">
        <v>360</v>
      </c>
      <c r="C153" s="0" t="s">
        <v>1057</v>
      </c>
      <c r="D153" s="0" t="s">
        <v>1058</v>
      </c>
      <c r="E153" s="65" t="n">
        <f aca="false">IFERROR(('WB GDP current US$ old'!E153/1000000000)/'WB GDP constant US$ old'!E153,"")</f>
        <v>0</v>
      </c>
      <c r="F153" s="65" t="n">
        <f aca="false">IFERROR(('WB GDP current US$ old'!F153/1000000000)/'WB GDP constant US$ old'!F153,"")</f>
        <v>0</v>
      </c>
      <c r="G153" s="65" t="n">
        <f aca="false">IFERROR(('WB GDP current US$ old'!G153/1000000000)/'WB GDP constant US$ old'!G153,"")</f>
        <v>0</v>
      </c>
      <c r="H153" s="65" t="n">
        <f aca="false">IFERROR(('WB GDP current US$ old'!H153/1000000000)/'WB GDP constant US$ old'!H153,"")</f>
        <v>0</v>
      </c>
      <c r="I153" s="65" t="n">
        <f aca="false">IFERROR(('WB GDP current US$ old'!I153/1000000000)/'WB GDP constant US$ old'!I153,"")</f>
        <v>0</v>
      </c>
      <c r="J153" s="65" t="n">
        <f aca="false">IFERROR(('WB GDP current US$ old'!J153/1000000000)/'WB GDP constant US$ old'!J153,"")</f>
        <v>0</v>
      </c>
      <c r="K153" s="65" t="n">
        <f aca="false">IFERROR(('WB GDP current US$ old'!K153/1000000000)/'WB GDP constant US$ old'!K153,"")</f>
        <v>0</v>
      </c>
      <c r="L153" s="65" t="n">
        <f aca="false">IFERROR(('WB GDP current US$ old'!L153/1000000000)/'WB GDP constant US$ old'!L153,"")</f>
        <v>0</v>
      </c>
      <c r="M153" s="65" t="n">
        <f aca="false">IFERROR(('WB GDP current US$ old'!M153/1000000000)/'WB GDP constant US$ old'!M153,"")</f>
        <v>0</v>
      </c>
      <c r="N153" s="65" t="n">
        <f aca="false">IFERROR(('WB GDP current US$ old'!N153/1000000000)/'WB GDP constant US$ old'!N153,"")</f>
        <v>0</v>
      </c>
      <c r="O153" s="65" t="n">
        <f aca="false">IFERROR(('WB GDP current US$ old'!O153/1000000000)/'WB GDP constant US$ old'!O153,"")</f>
        <v>0</v>
      </c>
      <c r="P153" s="65" t="n">
        <f aca="false">IFERROR(('WB GDP current US$ old'!P153/1000000000)/'WB GDP constant US$ old'!P153,"")</f>
        <v>0</v>
      </c>
      <c r="Q153" s="65" t="n">
        <f aca="false">IFERROR(('WB GDP current US$ old'!Q153/1000000000)/'WB GDP constant US$ old'!Q153,"")</f>
        <v>0</v>
      </c>
      <c r="R153" s="65" t="n">
        <f aca="false">IFERROR(('WB GDP current US$ old'!R153/1000000000)/'WB GDP constant US$ old'!R153,"")</f>
        <v>0</v>
      </c>
      <c r="S153" s="65" t="n">
        <f aca="false">IFERROR(('WB GDP current US$ old'!S153/1000000000)/'WB GDP constant US$ old'!S153,"")</f>
        <v>0</v>
      </c>
      <c r="T153" s="65" t="n">
        <f aca="false">IFERROR(('WB GDP current US$ old'!T153/1000000000)/'WB GDP constant US$ old'!T153,"")</f>
        <v>0</v>
      </c>
      <c r="U153" s="65" t="n">
        <f aca="false">IFERROR(('WB GDP current US$ old'!U153/1000000000)/'WB GDP constant US$ old'!U153,"")</f>
        <v>0</v>
      </c>
      <c r="V153" s="65" t="n">
        <f aca="false">IFERROR(('WB GDP current US$ old'!V153/1000000000)/'WB GDP constant US$ old'!V153,"")</f>
        <v>0</v>
      </c>
      <c r="W153" s="65" t="n">
        <f aca="false">IFERROR(('WB GDP current US$ old'!W153/1000000000)/'WB GDP constant US$ old'!W153,"")</f>
        <v>0</v>
      </c>
      <c r="X153" s="65" t="n">
        <f aca="false">IFERROR(('WB GDP current US$ old'!X153/1000000000)/'WB GDP constant US$ old'!X153,"")</f>
        <v>0</v>
      </c>
      <c r="Y153" s="65" t="n">
        <f aca="false">IFERROR(('WB GDP current US$ old'!Y153/1000000000)/'WB GDP constant US$ old'!Y153,"")</f>
        <v>0</v>
      </c>
      <c r="Z153" s="65" t="n">
        <f aca="false">IFERROR(('WB GDP current US$ old'!Z153/1000000000)/'WB GDP constant US$ old'!Z153,"")</f>
        <v>0</v>
      </c>
      <c r="AA153" s="65" t="n">
        <f aca="false">IFERROR(('WB GDP current US$ old'!AA153/1000000000)/'WB GDP constant US$ old'!AA153,"")</f>
        <v>0</v>
      </c>
      <c r="AB153" s="65" t="n">
        <f aca="false">IFERROR(('WB GDP current US$ old'!AB153/1000000000)/'WB GDP constant US$ old'!AB153,"")</f>
        <v>0</v>
      </c>
      <c r="AC153" s="65" t="n">
        <f aca="false">IFERROR(('WB GDP current US$ old'!AC153/1000000000)/'WB GDP constant US$ old'!AC153,"")</f>
        <v>0</v>
      </c>
      <c r="AD153" s="65" t="n">
        <f aca="false">IFERROR(('WB GDP current US$ old'!AD153/1000000000)/'WB GDP constant US$ old'!AD153,"")</f>
        <v>0</v>
      </c>
      <c r="AE153" s="65" t="n">
        <f aca="false">IFERROR(('WB GDP current US$ old'!AE153/1000000000)/'WB GDP constant US$ old'!AE153,"")</f>
        <v>0</v>
      </c>
      <c r="AF153" s="65" t="n">
        <f aca="false">IFERROR(('WB GDP current US$ old'!AF153/1000000000)/'WB GDP constant US$ old'!AF153,"")</f>
        <v>0</v>
      </c>
      <c r="AG153" s="65" t="n">
        <f aca="false">IFERROR(('WB GDP current US$ old'!AG153/1000000000)/'WB GDP constant US$ old'!AG153,"")</f>
        <v>0</v>
      </c>
      <c r="AH153" s="65" t="n">
        <f aca="false">IFERROR(('WB GDP current US$ old'!AH153/1000000000)/'WB GDP constant US$ old'!AH153,"")</f>
        <v>0</v>
      </c>
      <c r="AI153" s="65" t="n">
        <f aca="false">IFERROR(('WB GDP current US$ old'!AI153/1000000000)/'WB GDP constant US$ old'!AI153,"")</f>
        <v>0</v>
      </c>
      <c r="AJ153" s="65" t="n">
        <f aca="false">IFERROR(('WB GDP current US$ old'!AJ153/1000000000)/'WB GDP constant US$ old'!AJ153,"")</f>
        <v>0</v>
      </c>
      <c r="AK153" s="65" t="n">
        <f aca="false">IFERROR(('WB GDP current US$ old'!AK153/1000000000)/'WB GDP constant US$ old'!AK153,"")</f>
        <v>0</v>
      </c>
      <c r="AL153" s="65" t="n">
        <f aca="false">IFERROR(('WB GDP current US$ old'!AL153/1000000000)/'WB GDP constant US$ old'!AL153,"")</f>
        <v>0</v>
      </c>
      <c r="AM153" s="65" t="n">
        <f aca="false">IFERROR(('WB GDP current US$ old'!AM153/1000000000)/'WB GDP constant US$ old'!AM153,"")</f>
        <v>0</v>
      </c>
      <c r="AN153" s="65" t="n">
        <f aca="false">IFERROR(('WB GDP current US$ old'!AN153/1000000000)/'WB GDP constant US$ old'!AN153,"")</f>
        <v>0.30204791961272</v>
      </c>
      <c r="AO153" s="65" t="n">
        <f aca="false">IFERROR(('WB GDP current US$ old'!AO153/1000000000)/'WB GDP constant US$ old'!AO153,"")</f>
        <v>0.310316185043519</v>
      </c>
      <c r="AP153" s="65" t="n">
        <f aca="false">IFERROR(('WB GDP current US$ old'!AP153/1000000000)/'WB GDP constant US$ old'!AP153,"")</f>
        <v>0.347603511483631</v>
      </c>
      <c r="AQ153" s="65" t="n">
        <f aca="false">IFERROR(('WB GDP current US$ old'!AQ153/1000000000)/'WB GDP constant US$ old'!AQ153,"")</f>
        <v>0.327351362617348</v>
      </c>
      <c r="AR153" s="65" t="n">
        <f aca="false">IFERROR(('WB GDP current US$ old'!AR153/1000000000)/'WB GDP constant US$ old'!AR153,"")</f>
        <v>0.233479932247989</v>
      </c>
      <c r="AS153" s="65" t="n">
        <f aca="false">IFERROR(('WB GDP current US$ old'!AS153/1000000000)/'WB GDP constant US$ old'!AS153,"")</f>
        <v>0.251637422516031</v>
      </c>
      <c r="AT153" s="65" t="n">
        <f aca="false">IFERROR(('WB GDP current US$ old'!AT153/1000000000)/'WB GDP constant US$ old'!AT153,"")</f>
        <v>0.272557759439032</v>
      </c>
      <c r="AU153" s="65" t="n">
        <f aca="false">IFERROR(('WB GDP current US$ old'!AU153/1000000000)/'WB GDP constant US$ old'!AU153,"")</f>
        <v>0.283768354889365</v>
      </c>
      <c r="AV153" s="65" t="n">
        <f aca="false">IFERROR(('WB GDP current US$ old'!AV153/1000000000)/'WB GDP constant US$ old'!AV153,"")</f>
        <v>0.3173126871106</v>
      </c>
      <c r="AW153" s="65" t="n">
        <f aca="false">IFERROR(('WB GDP current US$ old'!AW153/1000000000)/'WB GDP constant US$ old'!AW153,"")</f>
        <v>0.38752509951499</v>
      </c>
      <c r="AX153" s="65" t="n">
        <f aca="false">IFERROR(('WB GDP current US$ old'!AX153/1000000000)/'WB GDP constant US$ old'!AX153,"")</f>
        <v>0.41461193752826</v>
      </c>
      <c r="AY153" s="65" t="n">
        <f aca="false">IFERROR(('WB GDP current US$ old'!AY153/1000000000)/'WB GDP constant US$ old'!AY153,"")</f>
        <v>0.451211309622772</v>
      </c>
      <c r="AZ153" s="65" t="n">
        <f aca="false">IFERROR(('WB GDP current US$ old'!AZ153/1000000000)/'WB GDP constant US$ old'!AZ153,"")</f>
        <v>0.565694644216921</v>
      </c>
      <c r="BA153" s="65" t="n">
        <f aca="false">IFERROR(('WB GDP current US$ old'!BA153/1000000000)/'WB GDP constant US$ old'!BA153,"")</f>
        <v>0.72193254608313</v>
      </c>
      <c r="BB153" s="65" t="n">
        <f aca="false">IFERROR(('WB GDP current US$ old'!BB153/1000000000)/'WB GDP constant US$ old'!BB153,"")</f>
        <v>0.689950834793541</v>
      </c>
      <c r="BC153" s="65" t="n">
        <f aca="false">IFERROR(('WB GDP current US$ old'!BC153/1000000000)/'WB GDP constant US$ old'!BC153,"")</f>
        <v>0.826071540319792</v>
      </c>
      <c r="BD153" s="65" t="n">
        <f aca="false">IFERROR(('WB GDP current US$ old'!BD153/1000000000)/'WB GDP constant US$ old'!BD153,"")</f>
        <v>0.941752557377601</v>
      </c>
      <c r="BE153" s="65" t="n">
        <f aca="false">IFERROR(('WB GDP current US$ old'!BE153/1000000000)/'WB GDP constant US$ old'!BE153,"")</f>
        <v>0.980530215284304</v>
      </c>
      <c r="BF153" s="65" t="n">
        <f aca="false">IFERROR(('WB GDP current US$ old'!BF153/1000000000)/'WB GDP constant US$ old'!BF153,"")</f>
        <v>0.980517233079492</v>
      </c>
      <c r="BG153" s="65" t="n">
        <f aca="false">IFERROR(('WB GDP current US$ old'!BG153/1000000000)/'WB GDP constant US$ old'!BG153,"")</f>
        <v>0.93516015132165</v>
      </c>
      <c r="BH153" s="65" t="n">
        <f aca="false">IFERROR(('WB GDP current US$ old'!BH153/1000000000)/'WB GDP constant US$ old'!BH153,"")</f>
        <v>0.764189911844414</v>
      </c>
      <c r="BI153" s="65" t="n">
        <f aca="false">IFERROR(('WB GDP current US$ old'!BI153/1000000000)/'WB GDP constant US$ old'!BI153,"")</f>
        <v>0.762750721616405</v>
      </c>
      <c r="BJ153" s="65" t="n">
        <f aca="false">IFERROR(('WB GDP current US$ old'!BJ153/1000000000)/'WB GDP constant US$ old'!BJ153,"")</f>
        <v>0.872843991436555</v>
      </c>
      <c r="BK153" s="65" t="n">
        <f aca="false">IFERROR(('WB GDP current US$ old'!BK153/1000000000)/'WB GDP constant US$ old'!BK153,"")</f>
        <v>0.991495307892025</v>
      </c>
      <c r="BL153" s="65" t="n">
        <f aca="false">IFERROR(('WB GDP current US$ old'!BL153/1000000000)/'WB GDP constant US$ old'!BL153,"")</f>
        <v>1</v>
      </c>
    </row>
    <row r="154" customFormat="false" ht="15" hidden="false" customHeight="false" outlineLevel="0" collapsed="false">
      <c r="A154" s="0" t="s">
        <v>117</v>
      </c>
      <c r="B154" s="0" t="s">
        <v>349</v>
      </c>
      <c r="C154" s="0" t="s">
        <v>1057</v>
      </c>
      <c r="D154" s="0" t="s">
        <v>1058</v>
      </c>
      <c r="E154" s="65" t="n">
        <f aca="false">IFERROR(('WB GDP current US$ old'!E154/1000000000)/'WB GDP constant US$ old'!E154,"")</f>
        <v>0.154127395553088</v>
      </c>
      <c r="F154" s="65" t="n">
        <f aca="false">IFERROR(('WB GDP current US$ old'!F154/1000000000)/'WB GDP constant US$ old'!F154,"")</f>
        <v>0.156885437086594</v>
      </c>
      <c r="G154" s="65" t="n">
        <f aca="false">IFERROR(('WB GDP current US$ old'!G154/1000000000)/'WB GDP constant US$ old'!G154,"")</f>
        <v>0.162205309920258</v>
      </c>
      <c r="H154" s="65" t="n">
        <f aca="false">IFERROR(('WB GDP current US$ old'!H154/1000000000)/'WB GDP constant US$ old'!H154,"")</f>
        <v>0.168169370103936</v>
      </c>
      <c r="I154" s="65" t="n">
        <f aca="false">IFERROR(('WB GDP current US$ old'!I154/1000000000)/'WB GDP constant US$ old'!I154,"")</f>
        <v>0.170948727299401</v>
      </c>
      <c r="J154" s="65" t="n">
        <f aca="false">IFERROR(('WB GDP current US$ old'!J154/1000000000)/'WB GDP constant US$ old'!J154,"")</f>
        <v>0.178376532159511</v>
      </c>
      <c r="K154" s="65" t="n">
        <f aca="false">IFERROR(('WB GDP current US$ old'!K154/1000000000)/'WB GDP constant US$ old'!K154,"")</f>
        <v>0.188753177568459</v>
      </c>
      <c r="L154" s="65" t="n">
        <f aca="false">IFERROR(('WB GDP current US$ old'!L154/1000000000)/'WB GDP constant US$ old'!L154,"")</f>
        <v>0.190024854358858</v>
      </c>
      <c r="M154" s="65" t="n">
        <f aca="false">IFERROR(('WB GDP current US$ old'!M154/1000000000)/'WB GDP constant US$ old'!M154,"")</f>
        <v>0.191869713168287</v>
      </c>
      <c r="N154" s="65" t="n">
        <f aca="false">IFERROR(('WB GDP current US$ old'!N154/1000000000)/'WB GDP constant US$ old'!N154,"")</f>
        <v>0.189418706686216</v>
      </c>
      <c r="O154" s="65" t="n">
        <f aca="false">IFERROR(('WB GDP current US$ old'!O154/1000000000)/'WB GDP constant US$ old'!O154,"")</f>
        <v>0.189372466469022</v>
      </c>
      <c r="P154" s="65" t="n">
        <f aca="false">IFERROR(('WB GDP current US$ old'!P154/1000000000)/'WB GDP constant US$ old'!P154,"")</f>
        <v>0.196576518051693</v>
      </c>
      <c r="Q154" s="65" t="n">
        <f aca="false">IFERROR(('WB GDP current US$ old'!Q154/1000000000)/'WB GDP constant US$ old'!Q154,"")</f>
        <v>0.222695299929255</v>
      </c>
      <c r="R154" s="65" t="n">
        <f aca="false">IFERROR(('WB GDP current US$ old'!R154/1000000000)/'WB GDP constant US$ old'!R154,"")</f>
        <v>0.28177580257901</v>
      </c>
      <c r="S154" s="65" t="n">
        <f aca="false">IFERROR(('WB GDP current US$ old'!S154/1000000000)/'WB GDP constant US$ old'!S154,"")</f>
        <v>0.320421926664697</v>
      </c>
      <c r="T154" s="65" t="n">
        <f aca="false">IFERROR(('WB GDP current US$ old'!T154/1000000000)/'WB GDP constant US$ old'!T154,"")</f>
        <v>0.376762756231499</v>
      </c>
      <c r="U154" s="65" t="n">
        <f aca="false">IFERROR(('WB GDP current US$ old'!U154/1000000000)/'WB GDP constant US$ old'!U154,"")</f>
        <v>0.37146088997588</v>
      </c>
      <c r="V154" s="65" t="n">
        <f aca="false">IFERROR(('WB GDP current US$ old'!V154/1000000000)/'WB GDP constant US$ old'!V154,"")</f>
        <v>0.392335168372416</v>
      </c>
      <c r="W154" s="65" t="n">
        <f aca="false">IFERROR(('WB GDP current US$ old'!W154/1000000000)/'WB GDP constant US$ old'!W154,"")</f>
        <v>0.45617371148964</v>
      </c>
      <c r="X154" s="65" t="n">
        <f aca="false">IFERROR(('WB GDP current US$ old'!X154/1000000000)/'WB GDP constant US$ old'!X154,"")</f>
        <v>0.538720911264738</v>
      </c>
      <c r="Y154" s="65" t="n">
        <f aca="false">IFERROR(('WB GDP current US$ old'!Y154/1000000000)/'WB GDP constant US$ old'!Y154,"")</f>
        <v>0.801452137802669</v>
      </c>
      <c r="Z154" s="65" t="n">
        <f aca="false">IFERROR(('WB GDP current US$ old'!Z154/1000000000)/'WB GDP constant US$ old'!Z154,"")</f>
        <v>0.812946663298159</v>
      </c>
      <c r="AA154" s="65" t="n">
        <f aca="false">IFERROR(('WB GDP current US$ old'!AA154/1000000000)/'WB GDP constant US$ old'!AA154,"")</f>
        <v>0.833156814371388</v>
      </c>
      <c r="AB154" s="65" t="n">
        <f aca="false">IFERROR(('WB GDP current US$ old'!AB154/1000000000)/'WB GDP constant US$ old'!AB154,"")</f>
        <v>0.808724008269341</v>
      </c>
      <c r="AC154" s="65" t="n">
        <f aca="false">IFERROR(('WB GDP current US$ old'!AC154/1000000000)/'WB GDP constant US$ old'!AC154,"")</f>
        <v>0.66237391670664</v>
      </c>
      <c r="AD154" s="65" t="n">
        <f aca="false">IFERROR(('WB GDP current US$ old'!AD154/1000000000)/'WB GDP constant US$ old'!AD154,"")</f>
        <v>0.637471147816106</v>
      </c>
      <c r="AE154" s="65" t="n">
        <f aca="false">IFERROR(('WB GDP current US$ old'!AE154/1000000000)/'WB GDP constant US$ old'!AE154,"")</f>
        <v>0.714895280505449</v>
      </c>
      <c r="AF154" s="65" t="n">
        <f aca="false">IFERROR(('WB GDP current US$ old'!AF154/1000000000)/'WB GDP constant US$ old'!AF154,"")</f>
        <v>0.522129651331157</v>
      </c>
      <c r="AG154" s="65" t="n">
        <f aca="false">IFERROR(('WB GDP current US$ old'!AG154/1000000000)/'WB GDP constant US$ old'!AG154,"")</f>
        <v>0.501242834802315</v>
      </c>
      <c r="AH154" s="65" t="n">
        <f aca="false">IFERROR(('WB GDP current US$ old'!AH154/1000000000)/'WB GDP constant US$ old'!AH154,"")</f>
        <v>0.479530842510518</v>
      </c>
      <c r="AI154" s="65" t="n">
        <f aca="false">IFERROR(('WB GDP current US$ old'!AI154/1000000000)/'WB GDP constant US$ old'!AI154,"")</f>
        <v>0.5756322820247</v>
      </c>
      <c r="AJ154" s="65" t="n">
        <f aca="false">IFERROR(('WB GDP current US$ old'!AJ154/1000000000)/'WB GDP constant US$ old'!AJ154,"")</f>
        <v>0.508636659724914</v>
      </c>
      <c r="AK154" s="65" t="n">
        <f aca="false">IFERROR(('WB GDP current US$ old'!AK154/1000000000)/'WB GDP constant US$ old'!AK154,"")</f>
        <v>0.573787971948165</v>
      </c>
      <c r="AL154" s="65" t="n">
        <f aca="false">IFERROR(('WB GDP current US$ old'!AL154/1000000000)/'WB GDP constant US$ old'!AL154,"")</f>
        <v>0.61468106672244</v>
      </c>
      <c r="AM154" s="65" t="n">
        <f aca="false">IFERROR(('WB GDP current US$ old'!AM154/1000000000)/'WB GDP constant US$ old'!AM154,"")</f>
        <v>0.533054084717292</v>
      </c>
      <c r="AN154" s="65" t="n">
        <f aca="false">IFERROR(('WB GDP current US$ old'!AN154/1000000000)/'WB GDP constant US$ old'!AN154,"")</f>
        <v>0.571269221028262</v>
      </c>
      <c r="AO154" s="65" t="n">
        <f aca="false">IFERROR(('WB GDP current US$ old'!AO154/1000000000)/'WB GDP constant US$ old'!AO154,"")</f>
        <v>0.718586449829755</v>
      </c>
      <c r="AP154" s="65" t="n">
        <f aca="false">IFERROR(('WB GDP current US$ old'!AP154/1000000000)/'WB GDP constant US$ old'!AP154,"")</f>
        <v>0.599002269203346</v>
      </c>
      <c r="AQ154" s="65" t="n">
        <f aca="false">IFERROR(('WB GDP current US$ old'!AQ154/1000000000)/'WB GDP constant US$ old'!AQ154,"")</f>
        <v>0.595218733453265</v>
      </c>
      <c r="AR154" s="65" t="n">
        <f aca="false">IFERROR(('WB GDP current US$ old'!AR154/1000000000)/'WB GDP constant US$ old'!AR154,"")</f>
        <v>0.552480935390071</v>
      </c>
      <c r="AS154" s="65" t="n">
        <f aca="false">IFERROR(('WB GDP current US$ old'!AS154/1000000000)/'WB GDP constant US$ old'!AS154,"")</f>
        <v>0.572347360432547</v>
      </c>
      <c r="AT154" s="65" t="n">
        <f aca="false">IFERROR(('WB GDP current US$ old'!AT154/1000000000)/'WB GDP constant US$ old'!AT154,"")</f>
        <v>0.634439503372154</v>
      </c>
      <c r="AU154" s="65" t="n">
        <f aca="false">IFERROR(('WB GDP current US$ old'!AU154/1000000000)/'WB GDP constant US$ old'!AU154,"")</f>
        <v>0.712773819183827</v>
      </c>
      <c r="AV154" s="65" t="n">
        <f aca="false">IFERROR(('WB GDP current US$ old'!AV154/1000000000)/'WB GDP constant US$ old'!AV154,"")</f>
        <v>0.773084617618902</v>
      </c>
      <c r="AW154" s="65" t="n">
        <f aca="false">IFERROR(('WB GDP current US$ old'!AW154/1000000000)/'WB GDP constant US$ old'!AW154,"")</f>
        <v>0.583744502351805</v>
      </c>
      <c r="AX154" s="65" t="n">
        <f aca="false">IFERROR(('WB GDP current US$ old'!AX154/1000000000)/'WB GDP constant US$ old'!AX154,"")</f>
        <v>0.644661163369335</v>
      </c>
      <c r="AY154" s="65" t="n">
        <f aca="false">IFERROR(('WB GDP current US$ old'!AY154/1000000000)/'WB GDP constant US$ old'!AY154,"")</f>
        <v>0.667640184463104</v>
      </c>
      <c r="AZ154" s="65" t="n">
        <f aca="false">IFERROR(('WB GDP current US$ old'!AZ154/1000000000)/'WB GDP constant US$ old'!AZ154,"")</f>
        <v>0.841802513655238</v>
      </c>
      <c r="BA154" s="65" t="n">
        <f aca="false">IFERROR(('WB GDP current US$ old'!BA154/1000000000)/'WB GDP constant US$ old'!BA154,"")</f>
        <v>0.992480904930973</v>
      </c>
      <c r="BB154" s="65" t="n">
        <f aca="false">IFERROR(('WB GDP current US$ old'!BB154/1000000000)/'WB GDP constant US$ old'!BB154,"")</f>
        <v>0.926799824758386</v>
      </c>
      <c r="BC154" s="65" t="n">
        <f aca="false">IFERROR(('WB GDP current US$ old'!BC154/1000000000)/'WB GDP constant US$ old'!BC154,"")</f>
        <v>0.956135098779995</v>
      </c>
      <c r="BD154" s="65" t="n">
        <f aca="false">IFERROR(('WB GDP current US$ old'!BD154/1000000000)/'WB GDP constant US$ old'!BD154,"")</f>
        <v>1.08923031693268</v>
      </c>
      <c r="BE154" s="65" t="n">
        <f aca="false">IFERROR(('WB GDP current US$ old'!BE154/1000000000)/'WB GDP constant US$ old'!BE154,"")</f>
        <v>1.05987653672523</v>
      </c>
      <c r="BF154" s="65" t="n">
        <f aca="false">IFERROR(('WB GDP current US$ old'!BF154/1000000000)/'WB GDP constant US$ old'!BF154,"")</f>
        <v>1.11161336436577</v>
      </c>
      <c r="BG154" s="65" t="n">
        <f aca="false">IFERROR(('WB GDP current US$ old'!BG154/1000000000)/'WB GDP constant US$ old'!BG154,"")</f>
        <v>1.08430043109102</v>
      </c>
      <c r="BH154" s="65" t="n">
        <f aca="false">IFERROR(('WB GDP current US$ old'!BH154/1000000000)/'WB GDP constant US$ old'!BH154,"")</f>
        <v>0.950627557921426</v>
      </c>
      <c r="BI154" s="65" t="n">
        <f aca="false">IFERROR(('WB GDP current US$ old'!BI154/1000000000)/'WB GDP constant US$ old'!BI154,"")</f>
        <v>0.956556995288892</v>
      </c>
      <c r="BJ154" s="65" t="n">
        <f aca="false">IFERROR(('WB GDP current US$ old'!BJ154/1000000000)/'WB GDP constant US$ old'!BJ154,"")</f>
        <v>1.02348713820482</v>
      </c>
      <c r="BK154" s="65" t="n">
        <f aca="false">IFERROR(('WB GDP current US$ old'!BK154/1000000000)/'WB GDP constant US$ old'!BK154,"")</f>
        <v>1.02910687070595</v>
      </c>
      <c r="BL154" s="65" t="n">
        <f aca="false">IFERROR(('WB GDP current US$ old'!BL154/1000000000)/'WB GDP constant US$ old'!BL154,"")</f>
        <v>1</v>
      </c>
    </row>
    <row r="155" customFormat="false" ht="15" hidden="false" customHeight="false" outlineLevel="0" collapsed="false">
      <c r="A155" s="0" t="s">
        <v>120</v>
      </c>
      <c r="B155" s="0" t="s">
        <v>352</v>
      </c>
      <c r="C155" s="0" t="s">
        <v>1057</v>
      </c>
      <c r="D155" s="0" t="s">
        <v>1058</v>
      </c>
      <c r="E155" s="65" t="n">
        <f aca="false">IFERROR(('WB GDP current US$ old'!E155/1000000000)/'WB GDP constant US$ old'!E155,"")</f>
        <v>0</v>
      </c>
      <c r="F155" s="65" t="n">
        <f aca="false">IFERROR(('WB GDP current US$ old'!F155/1000000000)/'WB GDP constant US$ old'!F155,"")</f>
        <v>0</v>
      </c>
      <c r="G155" s="65" t="n">
        <f aca="false">IFERROR(('WB GDP current US$ old'!G155/1000000000)/'WB GDP constant US$ old'!G155,"")</f>
        <v>0</v>
      </c>
      <c r="H155" s="65" t="n">
        <f aca="false">IFERROR(('WB GDP current US$ old'!H155/1000000000)/'WB GDP constant US$ old'!H155,"")</f>
        <v>0</v>
      </c>
      <c r="I155" s="65" t="n">
        <f aca="false">IFERROR(('WB GDP current US$ old'!I155/1000000000)/'WB GDP constant US$ old'!I155,"")</f>
        <v>0</v>
      </c>
      <c r="J155" s="65" t="n">
        <f aca="false">IFERROR(('WB GDP current US$ old'!J155/1000000000)/'WB GDP constant US$ old'!J155,"")</f>
        <v>0</v>
      </c>
      <c r="K155" s="65" t="n">
        <f aca="false">IFERROR(('WB GDP current US$ old'!K155/1000000000)/'WB GDP constant US$ old'!K155,"")</f>
        <v>0</v>
      </c>
      <c r="L155" s="65" t="n">
        <f aca="false">IFERROR(('WB GDP current US$ old'!L155/1000000000)/'WB GDP constant US$ old'!L155,"")</f>
        <v>0</v>
      </c>
      <c r="M155" s="65" t="n">
        <f aca="false">IFERROR(('WB GDP current US$ old'!M155/1000000000)/'WB GDP constant US$ old'!M155,"")</f>
        <v>0</v>
      </c>
      <c r="N155" s="65" t="n">
        <f aca="false">IFERROR(('WB GDP current US$ old'!N155/1000000000)/'WB GDP constant US$ old'!N155,"")</f>
        <v>0</v>
      </c>
      <c r="O155" s="65" t="n">
        <f aca="false">IFERROR(('WB GDP current US$ old'!O155/1000000000)/'WB GDP constant US$ old'!O155,"")</f>
        <v>0</v>
      </c>
      <c r="P155" s="65" t="n">
        <f aca="false">IFERROR(('WB GDP current US$ old'!P155/1000000000)/'WB GDP constant US$ old'!P155,"")</f>
        <v>0</v>
      </c>
      <c r="Q155" s="65" t="n">
        <f aca="false">IFERROR(('WB GDP current US$ old'!Q155/1000000000)/'WB GDP constant US$ old'!Q155,"")</f>
        <v>0</v>
      </c>
      <c r="R155" s="65" t="n">
        <f aca="false">IFERROR(('WB GDP current US$ old'!R155/1000000000)/'WB GDP constant US$ old'!R155,"")</f>
        <v>0</v>
      </c>
      <c r="S155" s="65" t="n">
        <f aca="false">IFERROR(('WB GDP current US$ old'!S155/1000000000)/'WB GDP constant US$ old'!S155,"")</f>
        <v>0</v>
      </c>
      <c r="T155" s="65" t="n">
        <f aca="false">IFERROR(('WB GDP current US$ old'!T155/1000000000)/'WB GDP constant US$ old'!T155,"")</f>
        <v>0</v>
      </c>
      <c r="U155" s="65" t="n">
        <f aca="false">IFERROR(('WB GDP current US$ old'!U155/1000000000)/'WB GDP constant US$ old'!U155,"")</f>
        <v>0</v>
      </c>
      <c r="V155" s="65" t="n">
        <f aca="false">IFERROR(('WB GDP current US$ old'!V155/1000000000)/'WB GDP constant US$ old'!V155,"")</f>
        <v>0</v>
      </c>
      <c r="W155" s="65" t="n">
        <f aca="false">IFERROR(('WB GDP current US$ old'!W155/1000000000)/'WB GDP constant US$ old'!W155,"")</f>
        <v>0</v>
      </c>
      <c r="X155" s="65" t="n">
        <f aca="false">IFERROR(('WB GDP current US$ old'!X155/1000000000)/'WB GDP constant US$ old'!X155,"")</f>
        <v>0</v>
      </c>
      <c r="Y155" s="65" t="n">
        <f aca="false">IFERROR(('WB GDP current US$ old'!Y155/1000000000)/'WB GDP constant US$ old'!Y155,"")</f>
        <v>0.0289768166866655</v>
      </c>
      <c r="Z155" s="65" t="n">
        <f aca="false">IFERROR(('WB GDP current US$ old'!Z155/1000000000)/'WB GDP constant US$ old'!Z155,"")</f>
        <v>0.0305585206542783</v>
      </c>
      <c r="AA155" s="65" t="n">
        <f aca="false">IFERROR(('WB GDP current US$ old'!AA155/1000000000)/'WB GDP constant US$ old'!AA155,"")</f>
        <v>0.0327110498919879</v>
      </c>
      <c r="AB155" s="65" t="n">
        <f aca="false">IFERROR(('WB GDP current US$ old'!AB155/1000000000)/'WB GDP constant US$ old'!AB155,"")</f>
        <v>0.0394626005458777</v>
      </c>
      <c r="AC155" s="65" t="n">
        <f aca="false">IFERROR(('WB GDP current US$ old'!AC155/1000000000)/'WB GDP constant US$ old'!AC155,"")</f>
        <v>0.0747243748379142</v>
      </c>
      <c r="AD155" s="65" t="n">
        <f aca="false">IFERROR(('WB GDP current US$ old'!AD155/1000000000)/'WB GDP constant US$ old'!AD155,"")</f>
        <v>0.0867695427106958</v>
      </c>
      <c r="AE155" s="65" t="n">
        <f aca="false">IFERROR(('WB GDP current US$ old'!AE155/1000000000)/'WB GDP constant US$ old'!AE155,"")</f>
        <v>0.0968328965740355</v>
      </c>
      <c r="AF155" s="65" t="n">
        <f aca="false">IFERROR(('WB GDP current US$ old'!AF155/1000000000)/'WB GDP constant US$ old'!AF155,"")</f>
        <v>0.0964008621289607</v>
      </c>
      <c r="AG155" s="65" t="n">
        <f aca="false">IFERROR(('WB GDP current US$ old'!AG155/1000000000)/'WB GDP constant US$ old'!AG155,"")</f>
        <v>0.115058489294416</v>
      </c>
      <c r="AH155" s="65" t="n">
        <f aca="false">IFERROR(('WB GDP current US$ old'!AH155/1000000000)/'WB GDP constant US$ old'!AH155,"")</f>
        <v>0.129337493139779</v>
      </c>
      <c r="AI155" s="65" t="n">
        <f aca="false">IFERROR(('WB GDP current US$ old'!AI155/1000000000)/'WB GDP constant US$ old'!AI155,"")</f>
        <v>0.146775077367502</v>
      </c>
      <c r="AJ155" s="65" t="n">
        <f aca="false">IFERROR(('WB GDP current US$ old'!AJ155/1000000000)/'WB GDP constant US$ old'!AJ155,"")</f>
        <v>0.166823276406592</v>
      </c>
      <c r="AK155" s="65" t="n">
        <f aca="false">IFERROR(('WB GDP current US$ old'!AK155/1000000000)/'WB GDP constant US$ old'!AK155,"")</f>
        <v>0.194381733717764</v>
      </c>
      <c r="AL155" s="65" t="n">
        <f aca="false">IFERROR(('WB GDP current US$ old'!AL155/1000000000)/'WB GDP constant US$ old'!AL155,"")</f>
        <v>0.219953213390046</v>
      </c>
      <c r="AM155" s="65" t="n">
        <f aca="false">IFERROR(('WB GDP current US$ old'!AM155/1000000000)/'WB GDP constant US$ old'!AM155,"")</f>
        <v>0.242852756720586</v>
      </c>
      <c r="AN155" s="65" t="n">
        <f aca="false">IFERROR(('WB GDP current US$ old'!AN155/1000000000)/'WB GDP constant US$ old'!AN155,"")</f>
        <v>0.272266983941799</v>
      </c>
      <c r="AO155" s="65" t="n">
        <f aca="false">IFERROR(('WB GDP current US$ old'!AO155/1000000000)/'WB GDP constant US$ old'!AO155,"")</f>
        <v>0.284944632467027</v>
      </c>
      <c r="AP155" s="65" t="n">
        <f aca="false">IFERROR(('WB GDP current US$ old'!AP155/1000000000)/'WB GDP constant US$ old'!AP155,"")</f>
        <v>0.296628542012703</v>
      </c>
      <c r="AQ155" s="65" t="n">
        <f aca="false">IFERROR(('WB GDP current US$ old'!AQ155/1000000000)/'WB GDP constant US$ old'!AQ155,"")</f>
        <v>0.29325295976286</v>
      </c>
      <c r="AR155" s="65" t="n">
        <f aca="false">IFERROR(('WB GDP current US$ old'!AR155/1000000000)/'WB GDP constant US$ old'!AR155,"")</f>
        <v>0.301327112893837</v>
      </c>
      <c r="AS155" s="65" t="n">
        <f aca="false">IFERROR(('WB GDP current US$ old'!AS155/1000000000)/'WB GDP constant US$ old'!AS155,"")</f>
        <v>0.307451322656256</v>
      </c>
      <c r="AT155" s="65" t="n">
        <f aca="false">IFERROR(('WB GDP current US$ old'!AT155/1000000000)/'WB GDP constant US$ old'!AT155,"")</f>
        <v>0.446107995932179</v>
      </c>
      <c r="AU155" s="65" t="n">
        <f aca="false">IFERROR(('WB GDP current US$ old'!AU155/1000000000)/'WB GDP constant US$ old'!AU155,"")</f>
        <v>0.428713210426502</v>
      </c>
      <c r="AV155" s="65" t="n">
        <f aca="false">IFERROR(('WB GDP current US$ old'!AV155/1000000000)/'WB GDP constant US$ old'!AV155,"")</f>
        <v>0.442052050412715</v>
      </c>
      <c r="AW155" s="65" t="n">
        <f aca="false">IFERROR(('WB GDP current US$ old'!AW155/1000000000)/'WB GDP constant US$ old'!AW155,"")</f>
        <v>0.486124816949287</v>
      </c>
      <c r="AX155" s="65" t="n">
        <f aca="false">IFERROR(('WB GDP current US$ old'!AX155/1000000000)/'WB GDP constant US$ old'!AX155,"")</f>
        <v>0.530644959926669</v>
      </c>
      <c r="AY155" s="65" t="n">
        <f aca="false">IFERROR(('WB GDP current US$ old'!AY155/1000000000)/'WB GDP constant US$ old'!AY155,"")</f>
        <v>0.569731390300438</v>
      </c>
      <c r="AZ155" s="65" t="n">
        <f aca="false">IFERROR(('WB GDP current US$ old'!AZ155/1000000000)/'WB GDP constant US$ old'!AZ155,"")</f>
        <v>0.627377201951621</v>
      </c>
      <c r="BA155" s="65" t="n">
        <f aca="false">IFERROR(('WB GDP current US$ old'!BA155/1000000000)/'WB GDP constant US$ old'!BA155,"")</f>
        <v>0.696702656878884</v>
      </c>
      <c r="BB155" s="65" t="n">
        <f aca="false">IFERROR(('WB GDP current US$ old'!BB155/1000000000)/'WB GDP constant US$ old'!BB155,"")</f>
        <v>0.775338323513535</v>
      </c>
      <c r="BC155" s="65" t="n">
        <f aca="false">IFERROR(('WB GDP current US$ old'!BC155/1000000000)/'WB GDP constant US$ old'!BC155,"")</f>
        <v>0.797680639718734</v>
      </c>
      <c r="BD155" s="65" t="n">
        <f aca="false">IFERROR(('WB GDP current US$ old'!BD155/1000000000)/'WB GDP constant US$ old'!BD155,"")</f>
        <v>0.787589630927146</v>
      </c>
      <c r="BE155" s="65" t="n">
        <f aca="false">IFERROR(('WB GDP current US$ old'!BE155/1000000000)/'WB GDP constant US$ old'!BE155,"")</f>
        <v>0.799213744862543</v>
      </c>
      <c r="BF155" s="65" t="n">
        <f aca="false">IFERROR(('WB GDP current US$ old'!BF155/1000000000)/'WB GDP constant US$ old'!BF155,"")</f>
        <v>0.850500859127399</v>
      </c>
      <c r="BG155" s="65" t="n">
        <f aca="false">IFERROR(('WB GDP current US$ old'!BG155/1000000000)/'WB GDP constant US$ old'!BG155,"")</f>
        <v>0.889178539053913</v>
      </c>
      <c r="BH155" s="65" t="n">
        <f aca="false">IFERROR(('WB GDP current US$ old'!BH155/1000000000)/'WB GDP constant US$ old'!BH155,"")</f>
        <v>0.960575442644279</v>
      </c>
      <c r="BI155" s="65" t="n">
        <f aca="false">IFERROR(('WB GDP current US$ old'!BI155/1000000000)/'WB GDP constant US$ old'!BI155,"")</f>
        <v>0.962604540151687</v>
      </c>
      <c r="BJ155" s="65" t="n">
        <f aca="false">IFERROR(('WB GDP current US$ old'!BJ155/1000000000)/'WB GDP constant US$ old'!BJ155,"")</f>
        <v>0.97480021802799</v>
      </c>
      <c r="BK155" s="65" t="n">
        <f aca="false">IFERROR(('WB GDP current US$ old'!BK155/1000000000)/'WB GDP constant US$ old'!BK155,"")</f>
        <v>1.00493992264526</v>
      </c>
      <c r="BL155" s="65" t="n">
        <f aca="false">IFERROR(('WB GDP current US$ old'!BL155/1000000000)/'WB GDP constant US$ old'!BL155,"")</f>
        <v>1</v>
      </c>
    </row>
    <row r="156" customFormat="false" ht="15" hidden="false" customHeight="false" outlineLevel="0" collapsed="false">
      <c r="A156" s="0" t="s">
        <v>1114</v>
      </c>
      <c r="B156" s="0" t="s">
        <v>1115</v>
      </c>
      <c r="C156" s="0" t="s">
        <v>1057</v>
      </c>
      <c r="D156" s="0" t="s">
        <v>1058</v>
      </c>
      <c r="E156" s="65" t="n">
        <f aca="false">IFERROR(('WB GDP current US$ old'!E156/1000000000)/'WB GDP constant US$ old'!E156,"")</f>
        <v>0</v>
      </c>
      <c r="F156" s="65" t="n">
        <f aca="false">IFERROR(('WB GDP current US$ old'!F156/1000000000)/'WB GDP constant US$ old'!F156,"")</f>
        <v>0</v>
      </c>
      <c r="G156" s="65" t="n">
        <f aca="false">IFERROR(('WB GDP current US$ old'!G156/1000000000)/'WB GDP constant US$ old'!G156,"")</f>
        <v>0</v>
      </c>
      <c r="H156" s="65" t="n">
        <f aca="false">IFERROR(('WB GDP current US$ old'!H156/1000000000)/'WB GDP constant US$ old'!H156,"")</f>
        <v>0</v>
      </c>
      <c r="I156" s="65" t="n">
        <f aca="false">IFERROR(('WB GDP current US$ old'!I156/1000000000)/'WB GDP constant US$ old'!I156,"")</f>
        <v>0</v>
      </c>
      <c r="J156" s="65" t="n">
        <f aca="false">IFERROR(('WB GDP current US$ old'!J156/1000000000)/'WB GDP constant US$ old'!J156,"")</f>
        <v>0</v>
      </c>
      <c r="K156" s="65" t="n">
        <f aca="false">IFERROR(('WB GDP current US$ old'!K156/1000000000)/'WB GDP constant US$ old'!K156,"")</f>
        <v>0</v>
      </c>
      <c r="L156" s="65" t="n">
        <f aca="false">IFERROR(('WB GDP current US$ old'!L156/1000000000)/'WB GDP constant US$ old'!L156,"")</f>
        <v>0</v>
      </c>
      <c r="M156" s="65" t="n">
        <f aca="false">IFERROR(('WB GDP current US$ old'!M156/1000000000)/'WB GDP constant US$ old'!M156,"")</f>
        <v>0.0691319458150759</v>
      </c>
      <c r="N156" s="65" t="n">
        <f aca="false">IFERROR(('WB GDP current US$ old'!N156/1000000000)/'WB GDP constant US$ old'!N156,"")</f>
        <v>0.0689368563633057</v>
      </c>
      <c r="O156" s="65" t="n">
        <f aca="false">IFERROR(('WB GDP current US$ old'!O156/1000000000)/'WB GDP constant US$ old'!O156,"")</f>
        <v>0.0669674172070938</v>
      </c>
      <c r="P156" s="65" t="n">
        <f aca="false">IFERROR(('WB GDP current US$ old'!P156/1000000000)/'WB GDP constant US$ old'!P156,"")</f>
        <v>0.0687687005061177</v>
      </c>
      <c r="Q156" s="65" t="n">
        <f aca="false">IFERROR(('WB GDP current US$ old'!Q156/1000000000)/'WB GDP constant US$ old'!Q156,"")</f>
        <v>0.0723411688007975</v>
      </c>
      <c r="R156" s="65" t="n">
        <f aca="false">IFERROR(('WB GDP current US$ old'!R156/1000000000)/'WB GDP constant US$ old'!R156,"")</f>
        <v>0.0868627129373748</v>
      </c>
      <c r="S156" s="65" t="n">
        <f aca="false">IFERROR(('WB GDP current US$ old'!S156/1000000000)/'WB GDP constant US$ old'!S156,"")</f>
        <v>0.143366199423733</v>
      </c>
      <c r="T156" s="65" t="n">
        <f aca="false">IFERROR(('WB GDP current US$ old'!T156/1000000000)/'WB GDP constant US$ old'!T156,"")</f>
        <v>0.160416240995325</v>
      </c>
      <c r="U156" s="65" t="n">
        <f aca="false">IFERROR(('WB GDP current US$ old'!U156/1000000000)/'WB GDP constant US$ old'!U156,"")</f>
        <v>0.172947881817019</v>
      </c>
      <c r="V156" s="65" t="n">
        <f aca="false">IFERROR(('WB GDP current US$ old'!V156/1000000000)/'WB GDP constant US$ old'!V156,"")</f>
        <v>0.194085782407103</v>
      </c>
      <c r="W156" s="65" t="n">
        <f aca="false">IFERROR(('WB GDP current US$ old'!W156/1000000000)/'WB GDP constant US$ old'!W156,"")</f>
        <v>0.21657962531231</v>
      </c>
      <c r="X156" s="65" t="n">
        <f aca="false">IFERROR(('WB GDP current US$ old'!X156/1000000000)/'WB GDP constant US$ old'!X156,"")</f>
        <v>0.270296219701815</v>
      </c>
      <c r="Y156" s="65" t="n">
        <f aca="false">IFERROR(('WB GDP current US$ old'!Y156/1000000000)/'WB GDP constant US$ old'!Y156,"")</f>
        <v>0.351822756333827</v>
      </c>
      <c r="Z156" s="65" t="n">
        <f aca="false">IFERROR(('WB GDP current US$ old'!Z156/1000000000)/'WB GDP constant US$ old'!Z156,"")</f>
        <v>0.358114751078892</v>
      </c>
      <c r="AA156" s="65" t="n">
        <f aca="false">IFERROR(('WB GDP current US$ old'!AA156/1000000000)/'WB GDP constant US$ old'!AA156,"")</f>
        <v>0.365973333497866</v>
      </c>
      <c r="AB156" s="65" t="n">
        <f aca="false">IFERROR(('WB GDP current US$ old'!AB156/1000000000)/'WB GDP constant US$ old'!AB156,"")</f>
        <v>0.382479340056346</v>
      </c>
      <c r="AC156" s="65" t="n">
        <f aca="false">IFERROR(('WB GDP current US$ old'!AC156/1000000000)/'WB GDP constant US$ old'!AC156,"")</f>
        <v>0.392700823380496</v>
      </c>
      <c r="AD156" s="65" t="n">
        <f aca="false">IFERROR(('WB GDP current US$ old'!AD156/1000000000)/'WB GDP constant US$ old'!AD156,"")</f>
        <v>0.401979011713219</v>
      </c>
      <c r="AE156" s="65" t="n">
        <f aca="false">IFERROR(('WB GDP current US$ old'!AE156/1000000000)/'WB GDP constant US$ old'!AE156,"")</f>
        <v>0.408123921395691</v>
      </c>
      <c r="AF156" s="65" t="n">
        <f aca="false">IFERROR(('WB GDP current US$ old'!AF156/1000000000)/'WB GDP constant US$ old'!AF156,"")</f>
        <v>0.374882031657929</v>
      </c>
      <c r="AG156" s="65" t="n">
        <f aca="false">IFERROR(('WB GDP current US$ old'!AG156/1000000000)/'WB GDP constant US$ old'!AG156,"")</f>
        <v>0.361387716604613</v>
      </c>
      <c r="AH156" s="65" t="n">
        <f aca="false">IFERROR(('WB GDP current US$ old'!AH156/1000000000)/'WB GDP constant US$ old'!AH156,"")</f>
        <v>0.361937029885486</v>
      </c>
      <c r="AI156" s="65" t="n">
        <f aca="false">IFERROR(('WB GDP current US$ old'!AI156/1000000000)/'WB GDP constant US$ old'!AI156,"")</f>
        <v>0.418827759442677</v>
      </c>
      <c r="AJ156" s="65" t="n">
        <f aca="false">IFERROR(('WB GDP current US$ old'!AJ156/1000000000)/'WB GDP constant US$ old'!AJ156,"")</f>
        <v>0.404843676746252</v>
      </c>
      <c r="AK156" s="65" t="n">
        <f aca="false">IFERROR(('WB GDP current US$ old'!AK156/1000000000)/'WB GDP constant US$ old'!AK156,"")</f>
        <v>0.420869489201267</v>
      </c>
      <c r="AL156" s="65" t="n">
        <f aca="false">IFERROR(('WB GDP current US$ old'!AL156/1000000000)/'WB GDP constant US$ old'!AL156,"")</f>
        <v>0.412078143691781</v>
      </c>
      <c r="AM156" s="65" t="n">
        <f aca="false">IFERROR(('WB GDP current US$ old'!AM156/1000000000)/'WB GDP constant US$ old'!AM156,"")</f>
        <v>0.418451933545689</v>
      </c>
      <c r="AN156" s="65" t="n">
        <f aca="false">IFERROR(('WB GDP current US$ old'!AN156/1000000000)/'WB GDP constant US$ old'!AN156,"")</f>
        <v>0.452776508749062</v>
      </c>
      <c r="AO156" s="65" t="n">
        <f aca="false">IFERROR(('WB GDP current US$ old'!AO156/1000000000)/'WB GDP constant US$ old'!AO156,"")</f>
        <v>0.489422095772539</v>
      </c>
      <c r="AP156" s="65" t="n">
        <f aca="false">IFERROR(('WB GDP current US$ old'!AP156/1000000000)/'WB GDP constant US$ old'!AP156,"")</f>
        <v>0.491167635710504</v>
      </c>
      <c r="AQ156" s="65" t="n">
        <f aca="false">IFERROR(('WB GDP current US$ old'!AQ156/1000000000)/'WB GDP constant US$ old'!AQ156,"")</f>
        <v>0.456531909682206</v>
      </c>
      <c r="AR156" s="65" t="n">
        <f aca="false">IFERROR(('WB GDP current US$ old'!AR156/1000000000)/'WB GDP constant US$ old'!AR156,"")</f>
        <v>0.480515344107429</v>
      </c>
      <c r="AS156" s="65" t="n">
        <f aca="false">IFERROR(('WB GDP current US$ old'!AS156/1000000000)/'WB GDP constant US$ old'!AS156,"")</f>
        <v>0.506778322268314</v>
      </c>
      <c r="AT156" s="65" t="n">
        <f aca="false">IFERROR(('WB GDP current US$ old'!AT156/1000000000)/'WB GDP constant US$ old'!AT156,"")</f>
        <v>0.502164595350244</v>
      </c>
      <c r="AU156" s="65" t="n">
        <f aca="false">IFERROR(('WB GDP current US$ old'!AU156/1000000000)/'WB GDP constant US$ old'!AU156,"")</f>
        <v>0.491423676888342</v>
      </c>
      <c r="AV156" s="65" t="n">
        <f aca="false">IFERROR(('WB GDP current US$ old'!AV156/1000000000)/'WB GDP constant US$ old'!AV156,"")</f>
        <v>0.525139803955775</v>
      </c>
      <c r="AW156" s="65" t="n">
        <f aca="false">IFERROR(('WB GDP current US$ old'!AW156/1000000000)/'WB GDP constant US$ old'!AW156,"")</f>
        <v>0.569002466660554</v>
      </c>
      <c r="AX156" s="65" t="n">
        <f aca="false">IFERROR(('WB GDP current US$ old'!AX156/1000000000)/'WB GDP constant US$ old'!AX156,"")</f>
        <v>0.651828514522757</v>
      </c>
      <c r="AY156" s="65" t="n">
        <f aca="false">IFERROR(('WB GDP current US$ old'!AY156/1000000000)/'WB GDP constant US$ old'!AY156,"")</f>
        <v>0.719486012794371</v>
      </c>
      <c r="AZ156" s="65" t="n">
        <f aca="false">IFERROR(('WB GDP current US$ old'!AZ156/1000000000)/'WB GDP constant US$ old'!AZ156,"")</f>
        <v>0.811059278908333</v>
      </c>
      <c r="BA156" s="65" t="n">
        <f aca="false">IFERROR(('WB GDP current US$ old'!BA156/1000000000)/'WB GDP constant US$ old'!BA156,"")</f>
        <v>0.970386997969209</v>
      </c>
      <c r="BB156" s="65" t="n">
        <f aca="false">IFERROR(('WB GDP current US$ old'!BB156/1000000000)/'WB GDP constant US$ old'!BB156,"")</f>
        <v>0.862584315990935</v>
      </c>
      <c r="BC156" s="65" t="n">
        <f aca="false">IFERROR(('WB GDP current US$ old'!BC156/1000000000)/'WB GDP constant US$ old'!BC156,"")</f>
        <v>0.958599695252717</v>
      </c>
      <c r="BD156" s="65" t="n">
        <f aca="false">IFERROR(('WB GDP current US$ old'!BD156/1000000000)/'WB GDP constant US$ old'!BD156,"")</f>
        <v>1.09500201590497</v>
      </c>
      <c r="BE156" s="65" t="n">
        <f aca="false">IFERROR(('WB GDP current US$ old'!BE156/1000000000)/'WB GDP constant US$ old'!BE156,"")</f>
        <v>1.14904732270245</v>
      </c>
      <c r="BF156" s="65" t="n">
        <f aca="false">IFERROR(('WB GDP current US$ old'!BF156/1000000000)/'WB GDP constant US$ old'!BF156,"")</f>
        <v>1.10918721552508</v>
      </c>
      <c r="BG156" s="65" t="n">
        <f aca="false">IFERROR(('WB GDP current US$ old'!BG156/1000000000)/'WB GDP constant US$ old'!BG156,"")</f>
        <v>1.0838579722844</v>
      </c>
      <c r="BH156" s="65" t="n">
        <f aca="false">IFERROR(('WB GDP current US$ old'!BH156/1000000000)/'WB GDP constant US$ old'!BH156,"")</f>
        <v>0.931886367474019</v>
      </c>
      <c r="BI156" s="65" t="n">
        <f aca="false">IFERROR(('WB GDP current US$ old'!BI156/1000000000)/'WB GDP constant US$ old'!BI156,"")</f>
        <v>0.890602381196755</v>
      </c>
      <c r="BJ156" s="65" t="n">
        <f aca="false">IFERROR(('WB GDP current US$ old'!BJ156/1000000000)/'WB GDP constant US$ old'!BJ156,"")</f>
        <v>0.909510981453589</v>
      </c>
      <c r="BK156" s="65" t="n">
        <f aca="false">IFERROR(('WB GDP current US$ old'!BK156/1000000000)/'WB GDP constant US$ old'!BK156,"")</f>
        <v>0.981722878845513</v>
      </c>
      <c r="BL156" s="65" t="n">
        <f aca="false">IFERROR(('WB GDP current US$ old'!BL156/1000000000)/'WB GDP constant US$ old'!BL156,"")</f>
        <v>1</v>
      </c>
    </row>
    <row r="157" customFormat="false" ht="15" hidden="false" customHeight="false" outlineLevel="0" collapsed="false">
      <c r="A157" s="0" t="s">
        <v>126</v>
      </c>
      <c r="B157" s="0" t="s">
        <v>358</v>
      </c>
      <c r="C157" s="0" t="s">
        <v>1057</v>
      </c>
      <c r="D157" s="0" t="s">
        <v>1058</v>
      </c>
      <c r="E157" s="65" t="n">
        <f aca="false">IFERROR(('WB GDP current US$ old'!E157/1000000000)/'WB GDP constant US$ old'!E157,"")</f>
        <v>0.0912064853787485</v>
      </c>
      <c r="F157" s="65" t="n">
        <f aca="false">IFERROR(('WB GDP current US$ old'!F157/1000000000)/'WB GDP constant US$ old'!F157,"")</f>
        <v>0.0943239726068615</v>
      </c>
      <c r="G157" s="65" t="n">
        <f aca="false">IFERROR(('WB GDP current US$ old'!G157/1000000000)/'WB GDP constant US$ old'!G157,"")</f>
        <v>0.0967393954558036</v>
      </c>
      <c r="H157" s="65" t="n">
        <f aca="false">IFERROR(('WB GDP current US$ old'!H157/1000000000)/'WB GDP constant US$ old'!H157,"")</f>
        <v>0.0998463670611034</v>
      </c>
      <c r="I157" s="65" t="n">
        <f aca="false">IFERROR(('WB GDP current US$ old'!I157/1000000000)/'WB GDP constant US$ old'!I157,"")</f>
        <v>0.105637659568923</v>
      </c>
      <c r="J157" s="65" t="n">
        <f aca="false">IFERROR(('WB GDP current US$ old'!J157/1000000000)/'WB GDP constant US$ old'!J157,"")</f>
        <v>0.107279866764245</v>
      </c>
      <c r="K157" s="65" t="n">
        <f aca="false">IFERROR(('WB GDP current US$ old'!K157/1000000000)/'WB GDP constant US$ old'!K157,"")</f>
        <v>0.112597716034264</v>
      </c>
      <c r="L157" s="65" t="n">
        <f aca="false">IFERROR(('WB GDP current US$ old'!L157/1000000000)/'WB GDP constant US$ old'!L157,"")</f>
        <v>0.116167063972465</v>
      </c>
      <c r="M157" s="65" t="n">
        <f aca="false">IFERROR(('WB GDP current US$ old'!M157/1000000000)/'WB GDP constant US$ old'!M157,"")</f>
        <v>0.117354911301899</v>
      </c>
      <c r="N157" s="65" t="n">
        <f aca="false">IFERROR(('WB GDP current US$ old'!N157/1000000000)/'WB GDP constant US$ old'!N157,"")</f>
        <v>0.125534327519147</v>
      </c>
      <c r="O157" s="65" t="n">
        <f aca="false">IFERROR(('WB GDP current US$ old'!O157/1000000000)/'WB GDP constant US$ old'!O157,"")</f>
        <v>0.128902013041709</v>
      </c>
      <c r="P157" s="65" t="n">
        <f aca="false">IFERROR(('WB GDP current US$ old'!P157/1000000000)/'WB GDP constant US$ old'!P157,"")</f>
        <v>0.137098441543726</v>
      </c>
      <c r="Q157" s="65" t="n">
        <f aca="false">IFERROR(('WB GDP current US$ old'!Q157/1000000000)/'WB GDP constant US$ old'!Q157,"")</f>
        <v>0.14606360432934</v>
      </c>
      <c r="R157" s="65" t="n">
        <f aca="false">IFERROR(('WB GDP current US$ old'!R157/1000000000)/'WB GDP constant US$ old'!R157,"")</f>
        <v>0.165617676623072</v>
      </c>
      <c r="S157" s="65" t="n">
        <f aca="false">IFERROR(('WB GDP current US$ old'!S157/1000000000)/'WB GDP constant US$ old'!S157,"")</f>
        <v>0.203929762594258</v>
      </c>
      <c r="T157" s="65" t="n">
        <f aca="false">IFERROR(('WB GDP current US$ old'!T157/1000000000)/'WB GDP constant US$ old'!T157,"")</f>
        <v>0.235707316082009</v>
      </c>
      <c r="U157" s="65" t="n">
        <f aca="false">IFERROR(('WB GDP current US$ old'!U157/1000000000)/'WB GDP constant US$ old'!U157,"")</f>
        <v>0.228367378183021</v>
      </c>
      <c r="V157" s="65" t="n">
        <f aca="false">IFERROR(('WB GDP current US$ old'!V157/1000000000)/'WB GDP constant US$ old'!V157,"")</f>
        <v>0.202985297044833</v>
      </c>
      <c r="W157" s="65" t="n">
        <f aca="false">IFERROR(('WB GDP current US$ old'!W157/1000000000)/'WB GDP constant US$ old'!W157,"")</f>
        <v>0.233402265857819</v>
      </c>
      <c r="X157" s="65" t="n">
        <f aca="false">IFERROR(('WB GDP current US$ old'!X157/1000000000)/'WB GDP constant US$ old'!X157,"")</f>
        <v>0.279320189175161</v>
      </c>
      <c r="Y157" s="65" t="n">
        <f aca="false">IFERROR(('WB GDP current US$ old'!Y157/1000000000)/'WB GDP constant US$ old'!Y157,"")</f>
        <v>0.389830104390777</v>
      </c>
      <c r="Z157" s="65" t="n">
        <f aca="false">IFERROR(('WB GDP current US$ old'!Z157/1000000000)/'WB GDP constant US$ old'!Z157,"")</f>
        <v>0.462201938041075</v>
      </c>
      <c r="AA157" s="65" t="n">
        <f aca="false">IFERROR(('WB GDP current US$ old'!AA157/1000000000)/'WB GDP constant US$ old'!AA157,"")</f>
        <v>0.324949389835341</v>
      </c>
      <c r="AB157" s="65" t="n">
        <f aca="false">IFERROR(('WB GDP current US$ old'!AB157/1000000000)/'WB GDP constant US$ old'!AB157,"")</f>
        <v>0.284801084757368</v>
      </c>
      <c r="AC157" s="65" t="n">
        <f aca="false">IFERROR(('WB GDP current US$ old'!AC157/1000000000)/'WB GDP constant US$ old'!AC157,"")</f>
        <v>0.32496957525457</v>
      </c>
      <c r="AD157" s="65" t="n">
        <f aca="false">IFERROR(('WB GDP current US$ old'!AD157/1000000000)/'WB GDP constant US$ old'!AD157,"")</f>
        <v>0.336925092353098</v>
      </c>
      <c r="AE157" s="65" t="n">
        <f aca="false">IFERROR(('WB GDP current US$ old'!AE157/1000000000)/'WB GDP constant US$ old'!AE157,"")</f>
        <v>0.23959372646504</v>
      </c>
      <c r="AF157" s="65" t="n">
        <f aca="false">IFERROR(('WB GDP current US$ old'!AF157/1000000000)/'WB GDP constant US$ old'!AF157,"")</f>
        <v>0.258277524481679</v>
      </c>
      <c r="AG157" s="65" t="n">
        <f aca="false">IFERROR(('WB GDP current US$ old'!AG157/1000000000)/'WB GDP constant US$ old'!AG157,"")</f>
        <v>0.313892148030639</v>
      </c>
      <c r="AH157" s="65" t="n">
        <f aca="false">IFERROR(('WB GDP current US$ old'!AH157/1000000000)/'WB GDP constant US$ old'!AH157,"")</f>
        <v>0.367571816077742</v>
      </c>
      <c r="AI157" s="65" t="n">
        <f aca="false">IFERROR(('WB GDP current US$ old'!AI157/1000000000)/'WB GDP constant US$ old'!AI157,"")</f>
        <v>0.4123916234861</v>
      </c>
      <c r="AJ157" s="65" t="n">
        <f aca="false">IFERROR(('WB GDP current US$ old'!AJ157/1000000000)/'WB GDP constant US$ old'!AJ157,"")</f>
        <v>0.474308334234459</v>
      </c>
      <c r="AK157" s="65" t="n">
        <f aca="false">IFERROR(('WB GDP current US$ old'!AK157/1000000000)/'WB GDP constant US$ old'!AK157,"")</f>
        <v>0.531252173168349</v>
      </c>
      <c r="AL157" s="65" t="n">
        <f aca="false">IFERROR(('WB GDP current US$ old'!AL157/1000000000)/'WB GDP constant US$ old'!AL157,"")</f>
        <v>0.718563087167957</v>
      </c>
      <c r="AM157" s="65" t="n">
        <f aca="false">IFERROR(('WB GDP current US$ old'!AM157/1000000000)/'WB GDP constant US$ old'!AM157,"")</f>
        <v>0.721756622242399</v>
      </c>
      <c r="AN157" s="65" t="n">
        <f aca="false">IFERROR(('WB GDP current US$ old'!AN157/1000000000)/'WB GDP constant US$ old'!AN157,"")</f>
        <v>0.525438533291525</v>
      </c>
      <c r="AO157" s="65" t="n">
        <f aca="false">IFERROR(('WB GDP current US$ old'!AO157/1000000000)/'WB GDP constant US$ old'!AO157,"")</f>
        <v>0.561673327496142</v>
      </c>
      <c r="AP157" s="65" t="n">
        <f aca="false">IFERROR(('WB GDP current US$ old'!AP157/1000000000)/'WB GDP constant US$ old'!AP157,"")</f>
        <v>0.640081150498717</v>
      </c>
      <c r="AQ157" s="65" t="n">
        <f aca="false">IFERROR(('WB GDP current US$ old'!AQ157/1000000000)/'WB GDP constant US$ old'!AQ157,"")</f>
        <v>0.640382388648022</v>
      </c>
      <c r="AR157" s="65" t="n">
        <f aca="false">IFERROR(('WB GDP current US$ old'!AR157/1000000000)/'WB GDP constant US$ old'!AR157,"")</f>
        <v>0.71049687522989</v>
      </c>
      <c r="AS157" s="65" t="n">
        <f aca="false">IFERROR(('WB GDP current US$ old'!AS157/1000000000)/'WB GDP constant US$ old'!AS157,"")</f>
        <v>0.798485860934492</v>
      </c>
      <c r="AT157" s="65" t="n">
        <f aca="false">IFERROR(('WB GDP current US$ old'!AT157/1000000000)/'WB GDP constant US$ old'!AT157,"")</f>
        <v>0.85699509246182</v>
      </c>
      <c r="AU157" s="65" t="n">
        <f aca="false">IFERROR(('WB GDP current US$ old'!AU157/1000000000)/'WB GDP constant US$ old'!AU157,"")</f>
        <v>0.874784747635014</v>
      </c>
      <c r="AV157" s="65" t="n">
        <f aca="false">IFERROR(('WB GDP current US$ old'!AV157/1000000000)/'WB GDP constant US$ old'!AV157,"")</f>
        <v>0.814545478271779</v>
      </c>
      <c r="AW157" s="65" t="n">
        <f aca="false">IFERROR(('WB GDP current US$ old'!AW157/1000000000)/'WB GDP constant US$ old'!AW157,"")</f>
        <v>0.840671342258235</v>
      </c>
      <c r="AX157" s="65" t="n">
        <f aca="false">IFERROR(('WB GDP current US$ old'!AX157/1000000000)/'WB GDP constant US$ old'!AX157,"")</f>
        <v>0.921748563424579</v>
      </c>
      <c r="AY157" s="65" t="n">
        <f aca="false">IFERROR(('WB GDP current US$ old'!AY157/1000000000)/'WB GDP constant US$ old'!AY157,"")</f>
        <v>0.980524163404579</v>
      </c>
      <c r="AZ157" s="65" t="n">
        <f aca="false">IFERROR(('WB GDP current US$ old'!AZ157/1000000000)/'WB GDP constant US$ old'!AZ157,"")</f>
        <v>1.0345346744617</v>
      </c>
      <c r="BA157" s="65" t="n">
        <f aca="false">IFERROR(('WB GDP current US$ old'!BA157/1000000000)/'WB GDP constant US$ old'!BA157,"")</f>
        <v>1.07850539251269</v>
      </c>
      <c r="BB157" s="65" t="n">
        <f aca="false">IFERROR(('WB GDP current US$ old'!BB157/1000000000)/'WB GDP constant US$ old'!BB157,"")</f>
        <v>0.923320891846579</v>
      </c>
      <c r="BC157" s="65" t="n">
        <f aca="false">IFERROR(('WB GDP current US$ old'!BC157/1000000000)/'WB GDP constant US$ old'!BC157,"")</f>
        <v>1.03232105869281</v>
      </c>
      <c r="BD157" s="65" t="n">
        <f aca="false">IFERROR(('WB GDP current US$ old'!BD157/1000000000)/'WB GDP constant US$ old'!BD157,"")</f>
        <v>1.11134538878885</v>
      </c>
      <c r="BE157" s="65" t="n">
        <f aca="false">IFERROR(('WB GDP current US$ old'!BE157/1000000000)/'WB GDP constant US$ old'!BE157,"")</f>
        <v>1.09100136778633</v>
      </c>
      <c r="BF157" s="65" t="n">
        <f aca="false">IFERROR(('WB GDP current US$ old'!BF157/1000000000)/'WB GDP constant US$ old'!BF157,"")</f>
        <v>1.14216515486784</v>
      </c>
      <c r="BG157" s="65" t="n">
        <f aca="false">IFERROR(('WB GDP current US$ old'!BG157/1000000000)/'WB GDP constant US$ old'!BG157,"")</f>
        <v>1.14616420923757</v>
      </c>
      <c r="BH157" s="65" t="n">
        <f aca="false">IFERROR(('WB GDP current US$ old'!BH157/1000000000)/'WB GDP constant US$ old'!BH157,"")</f>
        <v>0.988580739243317</v>
      </c>
      <c r="BI157" s="65" t="n">
        <f aca="false">IFERROR(('WB GDP current US$ old'!BI157/1000000000)/'WB GDP constant US$ old'!BI157,"")</f>
        <v>0.886489095432656</v>
      </c>
      <c r="BJ157" s="65" t="n">
        <f aca="false">IFERROR(('WB GDP current US$ old'!BJ157/1000000000)/'WB GDP constant US$ old'!BJ157,"")</f>
        <v>0.932881060235921</v>
      </c>
      <c r="BK157" s="65" t="n">
        <f aca="false">IFERROR(('WB GDP current US$ old'!BK157/1000000000)/'WB GDP constant US$ old'!BK157,"")</f>
        <v>0.962810830305485</v>
      </c>
      <c r="BL157" s="65" t="n">
        <f aca="false">IFERROR(('WB GDP current US$ old'!BL157/1000000000)/'WB GDP constant US$ old'!BL157,"")</f>
        <v>1</v>
      </c>
    </row>
    <row r="158" customFormat="false" ht="15" hidden="false" customHeight="false" outlineLevel="0" collapsed="false">
      <c r="A158" s="0" t="s">
        <v>123</v>
      </c>
      <c r="B158" s="0" t="s">
        <v>355</v>
      </c>
      <c r="C158" s="0" t="s">
        <v>1057</v>
      </c>
      <c r="D158" s="0" t="s">
        <v>1058</v>
      </c>
      <c r="E158" s="65" t="str">
        <f aca="false">IFERROR(('WB GDP current US$ old'!E158/1000000000)/'WB GDP constant US$ old'!E158,"")</f>
        <v/>
      </c>
      <c r="F158" s="65" t="str">
        <f aca="false">IFERROR(('WB GDP current US$ old'!F158/1000000000)/'WB GDP constant US$ old'!F158,"")</f>
        <v/>
      </c>
      <c r="G158" s="65" t="str">
        <f aca="false">IFERROR(('WB GDP current US$ old'!G158/1000000000)/'WB GDP constant US$ old'!G158,"")</f>
        <v/>
      </c>
      <c r="H158" s="65" t="str">
        <f aca="false">IFERROR(('WB GDP current US$ old'!H158/1000000000)/'WB GDP constant US$ old'!H158,"")</f>
        <v/>
      </c>
      <c r="I158" s="65" t="str">
        <f aca="false">IFERROR(('WB GDP current US$ old'!I158/1000000000)/'WB GDP constant US$ old'!I158,"")</f>
        <v/>
      </c>
      <c r="J158" s="65" t="str">
        <f aca="false">IFERROR(('WB GDP current US$ old'!J158/1000000000)/'WB GDP constant US$ old'!J158,"")</f>
        <v/>
      </c>
      <c r="K158" s="65" t="str">
        <f aca="false">IFERROR(('WB GDP current US$ old'!K158/1000000000)/'WB GDP constant US$ old'!K158,"")</f>
        <v/>
      </c>
      <c r="L158" s="65" t="str">
        <f aca="false">IFERROR(('WB GDP current US$ old'!L158/1000000000)/'WB GDP constant US$ old'!L158,"")</f>
        <v/>
      </c>
      <c r="M158" s="65" t="str">
        <f aca="false">IFERROR(('WB GDP current US$ old'!M158/1000000000)/'WB GDP constant US$ old'!M158,"")</f>
        <v/>
      </c>
      <c r="N158" s="65" t="str">
        <f aca="false">IFERROR(('WB GDP current US$ old'!N158/1000000000)/'WB GDP constant US$ old'!N158,"")</f>
        <v/>
      </c>
      <c r="O158" s="65" t="str">
        <f aca="false">IFERROR(('WB GDP current US$ old'!O158/1000000000)/'WB GDP constant US$ old'!O158,"")</f>
        <v/>
      </c>
      <c r="P158" s="65" t="str">
        <f aca="false">IFERROR(('WB GDP current US$ old'!P158/1000000000)/'WB GDP constant US$ old'!P158,"")</f>
        <v/>
      </c>
      <c r="Q158" s="65" t="str">
        <f aca="false">IFERROR(('WB GDP current US$ old'!Q158/1000000000)/'WB GDP constant US$ old'!Q158,"")</f>
        <v/>
      </c>
      <c r="R158" s="65" t="str">
        <f aca="false">IFERROR(('WB GDP current US$ old'!R158/1000000000)/'WB GDP constant US$ old'!R158,"")</f>
        <v/>
      </c>
      <c r="S158" s="65" t="str">
        <f aca="false">IFERROR(('WB GDP current US$ old'!S158/1000000000)/'WB GDP constant US$ old'!S158,"")</f>
        <v/>
      </c>
      <c r="T158" s="65" t="str">
        <f aca="false">IFERROR(('WB GDP current US$ old'!T158/1000000000)/'WB GDP constant US$ old'!T158,"")</f>
        <v/>
      </c>
      <c r="U158" s="65" t="str">
        <f aca="false">IFERROR(('WB GDP current US$ old'!U158/1000000000)/'WB GDP constant US$ old'!U158,"")</f>
        <v/>
      </c>
      <c r="V158" s="65" t="str">
        <f aca="false">IFERROR(('WB GDP current US$ old'!V158/1000000000)/'WB GDP constant US$ old'!V158,"")</f>
        <v/>
      </c>
      <c r="W158" s="65" t="str">
        <f aca="false">IFERROR(('WB GDP current US$ old'!W158/1000000000)/'WB GDP constant US$ old'!W158,"")</f>
        <v/>
      </c>
      <c r="X158" s="65" t="str">
        <f aca="false">IFERROR(('WB GDP current US$ old'!X158/1000000000)/'WB GDP constant US$ old'!X158,"")</f>
        <v/>
      </c>
      <c r="Y158" s="65" t="str">
        <f aca="false">IFERROR(('WB GDP current US$ old'!Y158/1000000000)/'WB GDP constant US$ old'!Y158,"")</f>
        <v/>
      </c>
      <c r="Z158" s="65" t="str">
        <f aca="false">IFERROR(('WB GDP current US$ old'!Z158/1000000000)/'WB GDP constant US$ old'!Z158,"")</f>
        <v/>
      </c>
      <c r="AA158" s="65" t="str">
        <f aca="false">IFERROR(('WB GDP current US$ old'!AA158/1000000000)/'WB GDP constant US$ old'!AA158,"")</f>
        <v/>
      </c>
      <c r="AB158" s="65" t="str">
        <f aca="false">IFERROR(('WB GDP current US$ old'!AB158/1000000000)/'WB GDP constant US$ old'!AB158,"")</f>
        <v/>
      </c>
      <c r="AC158" s="65" t="str">
        <f aca="false">IFERROR(('WB GDP current US$ old'!AC158/1000000000)/'WB GDP constant US$ old'!AC158,"")</f>
        <v/>
      </c>
      <c r="AD158" s="65" t="str">
        <f aca="false">IFERROR(('WB GDP current US$ old'!AD158/1000000000)/'WB GDP constant US$ old'!AD158,"")</f>
        <v/>
      </c>
      <c r="AE158" s="65" t="str">
        <f aca="false">IFERROR(('WB GDP current US$ old'!AE158/1000000000)/'WB GDP constant US$ old'!AE158,"")</f>
        <v/>
      </c>
      <c r="AF158" s="65" t="str">
        <f aca="false">IFERROR(('WB GDP current US$ old'!AF158/1000000000)/'WB GDP constant US$ old'!AF158,"")</f>
        <v/>
      </c>
      <c r="AG158" s="65" t="str">
        <f aca="false">IFERROR(('WB GDP current US$ old'!AG158/1000000000)/'WB GDP constant US$ old'!AG158,"")</f>
        <v/>
      </c>
      <c r="AH158" s="65" t="str">
        <f aca="false">IFERROR(('WB GDP current US$ old'!AH158/1000000000)/'WB GDP constant US$ old'!AH158,"")</f>
        <v/>
      </c>
      <c r="AI158" s="65" t="str">
        <f aca="false">IFERROR(('WB GDP current US$ old'!AI158/1000000000)/'WB GDP constant US$ old'!AI158,"")</f>
        <v/>
      </c>
      <c r="AJ158" s="65" t="str">
        <f aca="false">IFERROR(('WB GDP current US$ old'!AJ158/1000000000)/'WB GDP constant US$ old'!AJ158,"")</f>
        <v/>
      </c>
      <c r="AK158" s="65" t="str">
        <f aca="false">IFERROR(('WB GDP current US$ old'!AK158/1000000000)/'WB GDP constant US$ old'!AK158,"")</f>
        <v/>
      </c>
      <c r="AL158" s="65" t="str">
        <f aca="false">IFERROR(('WB GDP current US$ old'!AL158/1000000000)/'WB GDP constant US$ old'!AL158,"")</f>
        <v/>
      </c>
      <c r="AM158" s="65" t="str">
        <f aca="false">IFERROR(('WB GDP current US$ old'!AM158/1000000000)/'WB GDP constant US$ old'!AM158,"")</f>
        <v/>
      </c>
      <c r="AN158" s="65" t="str">
        <f aca="false">IFERROR(('WB GDP current US$ old'!AN158/1000000000)/'WB GDP constant US$ old'!AN158,"")</f>
        <v/>
      </c>
      <c r="AO158" s="65" t="str">
        <f aca="false">IFERROR(('WB GDP current US$ old'!AO158/1000000000)/'WB GDP constant US$ old'!AO158,"")</f>
        <v/>
      </c>
      <c r="AP158" s="65" t="str">
        <f aca="false">IFERROR(('WB GDP current US$ old'!AP158/1000000000)/'WB GDP constant US$ old'!AP158,"")</f>
        <v/>
      </c>
      <c r="AQ158" s="65" t="str">
        <f aca="false">IFERROR(('WB GDP current US$ old'!AQ158/1000000000)/'WB GDP constant US$ old'!AQ158,"")</f>
        <v/>
      </c>
      <c r="AR158" s="65" t="str">
        <f aca="false">IFERROR(('WB GDP current US$ old'!AR158/1000000000)/'WB GDP constant US$ old'!AR158,"")</f>
        <v/>
      </c>
      <c r="AS158" s="65" t="str">
        <f aca="false">IFERROR(('WB GDP current US$ old'!AS158/1000000000)/'WB GDP constant US$ old'!AS158,"")</f>
        <v/>
      </c>
      <c r="AT158" s="65" t="str">
        <f aca="false">IFERROR(('WB GDP current US$ old'!AT158/1000000000)/'WB GDP constant US$ old'!AT158,"")</f>
        <v/>
      </c>
      <c r="AU158" s="65" t="str">
        <f aca="false">IFERROR(('WB GDP current US$ old'!AU158/1000000000)/'WB GDP constant US$ old'!AU158,"")</f>
        <v/>
      </c>
      <c r="AV158" s="65" t="str">
        <f aca="false">IFERROR(('WB GDP current US$ old'!AV158/1000000000)/'WB GDP constant US$ old'!AV158,"")</f>
        <v/>
      </c>
      <c r="AW158" s="65" t="str">
        <f aca="false">IFERROR(('WB GDP current US$ old'!AW158/1000000000)/'WB GDP constant US$ old'!AW158,"")</f>
        <v/>
      </c>
      <c r="AX158" s="65" t="str">
        <f aca="false">IFERROR(('WB GDP current US$ old'!AX158/1000000000)/'WB GDP constant US$ old'!AX158,"")</f>
        <v/>
      </c>
      <c r="AY158" s="65" t="str">
        <f aca="false">IFERROR(('WB GDP current US$ old'!AY158/1000000000)/'WB GDP constant US$ old'!AY158,"")</f>
        <v/>
      </c>
      <c r="AZ158" s="65" t="str">
        <f aca="false">IFERROR(('WB GDP current US$ old'!AZ158/1000000000)/'WB GDP constant US$ old'!AZ158,"")</f>
        <v/>
      </c>
      <c r="BA158" s="65" t="str">
        <f aca="false">IFERROR(('WB GDP current US$ old'!BA158/1000000000)/'WB GDP constant US$ old'!BA158,"")</f>
        <v/>
      </c>
      <c r="BB158" s="65" t="str">
        <f aca="false">IFERROR(('WB GDP current US$ old'!BB158/1000000000)/'WB GDP constant US$ old'!BB158,"")</f>
        <v/>
      </c>
      <c r="BC158" s="65" t="str">
        <f aca="false">IFERROR(('WB GDP current US$ old'!BC158/1000000000)/'WB GDP constant US$ old'!BC158,"")</f>
        <v/>
      </c>
      <c r="BD158" s="65" t="str">
        <f aca="false">IFERROR(('WB GDP current US$ old'!BD158/1000000000)/'WB GDP constant US$ old'!BD158,"")</f>
        <v/>
      </c>
      <c r="BE158" s="65" t="str">
        <f aca="false">IFERROR(('WB GDP current US$ old'!BE158/1000000000)/'WB GDP constant US$ old'!BE158,"")</f>
        <v/>
      </c>
      <c r="BF158" s="65" t="str">
        <f aca="false">IFERROR(('WB GDP current US$ old'!BF158/1000000000)/'WB GDP constant US$ old'!BF158,"")</f>
        <v/>
      </c>
      <c r="BG158" s="65" t="str">
        <f aca="false">IFERROR(('WB GDP current US$ old'!BG158/1000000000)/'WB GDP constant US$ old'!BG158,"")</f>
        <v/>
      </c>
      <c r="BH158" s="65" t="str">
        <f aca="false">IFERROR(('WB GDP current US$ old'!BH158/1000000000)/'WB GDP constant US$ old'!BH158,"")</f>
        <v/>
      </c>
      <c r="BI158" s="65" t="str">
        <f aca="false">IFERROR(('WB GDP current US$ old'!BI158/1000000000)/'WB GDP constant US$ old'!BI158,"")</f>
        <v/>
      </c>
      <c r="BJ158" s="65" t="str">
        <f aca="false">IFERROR(('WB GDP current US$ old'!BJ158/1000000000)/'WB GDP constant US$ old'!BJ158,"")</f>
        <v/>
      </c>
      <c r="BK158" s="65" t="str">
        <f aca="false">IFERROR(('WB GDP current US$ old'!BK158/1000000000)/'WB GDP constant US$ old'!BK158,"")</f>
        <v/>
      </c>
      <c r="BL158" s="65" t="str">
        <f aca="false">IFERROR(('WB GDP current US$ old'!BL158/1000000000)/'WB GDP constant US$ old'!BL158,"")</f>
        <v/>
      </c>
    </row>
    <row r="159" customFormat="false" ht="15" hidden="false" customHeight="false" outlineLevel="0" collapsed="false">
      <c r="A159" s="0" t="s">
        <v>1116</v>
      </c>
      <c r="B159" s="0" t="s">
        <v>1117</v>
      </c>
      <c r="C159" s="0" t="s">
        <v>1057</v>
      </c>
      <c r="D159" s="0" t="s">
        <v>1058</v>
      </c>
      <c r="E159" s="65" t="n">
        <f aca="false">IFERROR(('WB GDP current US$ old'!E159/1000000000)/'WB GDP constant US$ old'!E159,"")</f>
        <v>0.138448407054054</v>
      </c>
      <c r="F159" s="65" t="n">
        <f aca="false">IFERROR(('WB GDP current US$ old'!F159/1000000000)/'WB GDP constant US$ old'!F159,"")</f>
        <v>0.129964615733947</v>
      </c>
      <c r="G159" s="65" t="n">
        <f aca="false">IFERROR(('WB GDP current US$ old'!G159/1000000000)/'WB GDP constant US$ old'!G159,"")</f>
        <v>0.130576437012128</v>
      </c>
      <c r="H159" s="65" t="n">
        <f aca="false">IFERROR(('WB GDP current US$ old'!H159/1000000000)/'WB GDP constant US$ old'!H159,"")</f>
        <v>0.133022726880696</v>
      </c>
      <c r="I159" s="65" t="n">
        <f aca="false">IFERROR(('WB GDP current US$ old'!I159/1000000000)/'WB GDP constant US$ old'!I159,"")</f>
        <v>0.139406545255582</v>
      </c>
      <c r="J159" s="65" t="n">
        <f aca="false">IFERROR(('WB GDP current US$ old'!J159/1000000000)/'WB GDP constant US$ old'!J159,"")</f>
        <v>0.14498272230607</v>
      </c>
      <c r="K159" s="65" t="n">
        <f aca="false">IFERROR(('WB GDP current US$ old'!K159/1000000000)/'WB GDP constant US$ old'!K159,"")</f>
        <v>0.143459060025396</v>
      </c>
      <c r="L159" s="65" t="n">
        <f aca="false">IFERROR(('WB GDP current US$ old'!L159/1000000000)/'WB GDP constant US$ old'!L159,"")</f>
        <v>0.14231144585349</v>
      </c>
      <c r="M159" s="65" t="n">
        <f aca="false">IFERROR(('WB GDP current US$ old'!M159/1000000000)/'WB GDP constant US$ old'!M159,"")</f>
        <v>0.141023725295887</v>
      </c>
      <c r="N159" s="65" t="n">
        <f aca="false">IFERROR(('WB GDP current US$ old'!N159/1000000000)/'WB GDP constant US$ old'!N159,"")</f>
        <v>0.1460983659757</v>
      </c>
      <c r="O159" s="65" t="n">
        <f aca="false">IFERROR(('WB GDP current US$ old'!O159/1000000000)/'WB GDP constant US$ old'!O159,"")</f>
        <v>0.148557646029366</v>
      </c>
      <c r="P159" s="65" t="n">
        <f aca="false">IFERROR(('WB GDP current US$ old'!P159/1000000000)/'WB GDP constant US$ old'!P159,"")</f>
        <v>0.150358479964261</v>
      </c>
      <c r="Q159" s="65" t="n">
        <f aca="false">IFERROR(('WB GDP current US$ old'!Q159/1000000000)/'WB GDP constant US$ old'!Q159,"")</f>
        <v>0.157950299388785</v>
      </c>
      <c r="R159" s="65" t="n">
        <f aca="false">IFERROR(('WB GDP current US$ old'!R159/1000000000)/'WB GDP constant US$ old'!R159,"")</f>
        <v>0.186170780837563</v>
      </c>
      <c r="S159" s="65" t="n">
        <f aca="false">IFERROR(('WB GDP current US$ old'!S159/1000000000)/'WB GDP constant US$ old'!S159,"")</f>
        <v>0.22450989082034</v>
      </c>
      <c r="T159" s="65" t="n">
        <f aca="false">IFERROR(('WB GDP current US$ old'!T159/1000000000)/'WB GDP constant US$ old'!T159,"")</f>
        <v>0.237880642074989</v>
      </c>
      <c r="U159" s="65" t="n">
        <f aca="false">IFERROR(('WB GDP current US$ old'!U159/1000000000)/'WB GDP constant US$ old'!U159,"")</f>
        <v>0.241239949536423</v>
      </c>
      <c r="V159" s="65" t="n">
        <f aca="false">IFERROR(('WB GDP current US$ old'!V159/1000000000)/'WB GDP constant US$ old'!V159,"")</f>
        <v>0.2599886302024</v>
      </c>
      <c r="W159" s="65" t="n">
        <f aca="false">IFERROR(('WB GDP current US$ old'!W159/1000000000)/'WB GDP constant US$ old'!W159,"")</f>
        <v>0.273770506531365</v>
      </c>
      <c r="X159" s="65" t="n">
        <f aca="false">IFERROR(('WB GDP current US$ old'!X159/1000000000)/'WB GDP constant US$ old'!X159,"")</f>
        <v>0.313839929809714</v>
      </c>
      <c r="Y159" s="65" t="n">
        <f aca="false">IFERROR(('WB GDP current US$ old'!Y159/1000000000)/'WB GDP constant US$ old'!Y159,"")</f>
        <v>0.356161286363547</v>
      </c>
      <c r="Z159" s="65" t="n">
        <f aca="false">IFERROR(('WB GDP current US$ old'!Z159/1000000000)/'WB GDP constant US$ old'!Z159,"")</f>
        <v>0.396053709945499</v>
      </c>
      <c r="AA159" s="65" t="n">
        <f aca="false">IFERROR(('WB GDP current US$ old'!AA159/1000000000)/'WB GDP constant US$ old'!AA159,"")</f>
        <v>0.380995857299079</v>
      </c>
      <c r="AB159" s="65" t="n">
        <f aca="false">IFERROR(('WB GDP current US$ old'!AB159/1000000000)/'WB GDP constant US$ old'!AB159,"")</f>
        <v>0.36463656180122</v>
      </c>
      <c r="AC159" s="65" t="n">
        <f aca="false">IFERROR(('WB GDP current US$ old'!AC159/1000000000)/'WB GDP constant US$ old'!AC159,"")</f>
        <v>0.35337694568574</v>
      </c>
      <c r="AD159" s="65" t="n">
        <f aca="false">IFERROR(('WB GDP current US$ old'!AD159/1000000000)/'WB GDP constant US$ old'!AD159,"")</f>
        <v>0.356804195492455</v>
      </c>
      <c r="AE159" s="65" t="n">
        <f aca="false">IFERROR(('WB GDP current US$ old'!AE159/1000000000)/'WB GDP constant US$ old'!AE159,"")</f>
        <v>0.354185759492293</v>
      </c>
      <c r="AF159" s="65" t="n">
        <f aca="false">IFERROR(('WB GDP current US$ old'!AF159/1000000000)/'WB GDP constant US$ old'!AF159,"")</f>
        <v>0.346250646832859</v>
      </c>
      <c r="AG159" s="65" t="n">
        <f aca="false">IFERROR(('WB GDP current US$ old'!AG159/1000000000)/'WB GDP constant US$ old'!AG159,"")</f>
        <v>0.359735006778188</v>
      </c>
      <c r="AH159" s="65" t="n">
        <f aca="false">IFERROR(('WB GDP current US$ old'!AH159/1000000000)/'WB GDP constant US$ old'!AH159,"")</f>
        <v>0.361514788672831</v>
      </c>
      <c r="AI159" s="65" t="n">
        <f aca="false">IFERROR(('WB GDP current US$ old'!AI159/1000000000)/'WB GDP constant US$ old'!AI159,"")</f>
        <v>0.4045255730941</v>
      </c>
      <c r="AJ159" s="65" t="n">
        <f aca="false">IFERROR(('WB GDP current US$ old'!AJ159/1000000000)/'WB GDP constant US$ old'!AJ159,"")</f>
        <v>0.427322957717478</v>
      </c>
      <c r="AK159" s="65" t="n">
        <f aca="false">IFERROR(('WB GDP current US$ old'!AK159/1000000000)/'WB GDP constant US$ old'!AK159,"")</f>
        <v>0.420339877260222</v>
      </c>
      <c r="AL159" s="65" t="n">
        <f aca="false">IFERROR(('WB GDP current US$ old'!AL159/1000000000)/'WB GDP constant US$ old'!AL159,"")</f>
        <v>0.43537770794451</v>
      </c>
      <c r="AM159" s="65" t="n">
        <f aca="false">IFERROR(('WB GDP current US$ old'!AM159/1000000000)/'WB GDP constant US$ old'!AM159,"")</f>
        <v>0.462149028946575</v>
      </c>
      <c r="AN159" s="65" t="n">
        <f aca="false">IFERROR(('WB GDP current US$ old'!AN159/1000000000)/'WB GDP constant US$ old'!AN159,"")</f>
        <v>0.499338475060898</v>
      </c>
      <c r="AO159" s="65" t="n">
        <f aca="false">IFERROR(('WB GDP current US$ old'!AO159/1000000000)/'WB GDP constant US$ old'!AO159,"")</f>
        <v>0.520574743051149</v>
      </c>
      <c r="AP159" s="65" t="n">
        <f aca="false">IFERROR(('WB GDP current US$ old'!AP159/1000000000)/'WB GDP constant US$ old'!AP159,"")</f>
        <v>0.525607017229385</v>
      </c>
      <c r="AQ159" s="65" t="n">
        <f aca="false">IFERROR(('WB GDP current US$ old'!AQ159/1000000000)/'WB GDP constant US$ old'!AQ159,"")</f>
        <v>0.499497763655058</v>
      </c>
      <c r="AR159" s="65" t="n">
        <f aca="false">IFERROR(('WB GDP current US$ old'!AR159/1000000000)/'WB GDP constant US$ old'!AR159,"")</f>
        <v>0.472501812531733</v>
      </c>
      <c r="AS159" s="65" t="n">
        <f aca="false">IFERROR(('WB GDP current US$ old'!AS159/1000000000)/'WB GDP constant US$ old'!AS159,"")</f>
        <v>0.488212477895083</v>
      </c>
      <c r="AT159" s="65" t="n">
        <f aca="false">IFERROR(('WB GDP current US$ old'!AT159/1000000000)/'WB GDP constant US$ old'!AT159,"")</f>
        <v>0.478017456559397</v>
      </c>
      <c r="AU159" s="65" t="n">
        <f aca="false">IFERROR(('WB GDP current US$ old'!AU159/1000000000)/'WB GDP constant US$ old'!AU159,"")</f>
        <v>0.466926024691088</v>
      </c>
      <c r="AV159" s="65" t="n">
        <f aca="false">IFERROR(('WB GDP current US$ old'!AV159/1000000000)/'WB GDP constant US$ old'!AV159,"")</f>
        <v>0.498850590603996</v>
      </c>
      <c r="AW159" s="65" t="n">
        <f aca="false">IFERROR(('WB GDP current US$ old'!AW159/1000000000)/'WB GDP constant US$ old'!AW159,"")</f>
        <v>0.549764357348466</v>
      </c>
      <c r="AX159" s="65" t="n">
        <f aca="false">IFERROR(('WB GDP current US$ old'!AX159/1000000000)/'WB GDP constant US$ old'!AX159,"")</f>
        <v>0.612495036977005</v>
      </c>
      <c r="AY159" s="65" t="n">
        <f aca="false">IFERROR(('WB GDP current US$ old'!AY159/1000000000)/'WB GDP constant US$ old'!AY159,"")</f>
        <v>0.674915897279153</v>
      </c>
      <c r="AZ159" s="65" t="n">
        <f aca="false">IFERROR(('WB GDP current US$ old'!AZ159/1000000000)/'WB GDP constant US$ old'!AZ159,"")</f>
        <v>0.769956614121564</v>
      </c>
      <c r="BA159" s="65" t="n">
        <f aca="false">IFERROR(('WB GDP current US$ old'!BA159/1000000000)/'WB GDP constant US$ old'!BA159,"")</f>
        <v>0.875534883010919</v>
      </c>
      <c r="BB159" s="65" t="n">
        <f aca="false">IFERROR(('WB GDP current US$ old'!BB159/1000000000)/'WB GDP constant US$ old'!BB159,"")</f>
        <v>0.836424023361213</v>
      </c>
      <c r="BC159" s="65" t="n">
        <f aca="false">IFERROR(('WB GDP current US$ old'!BC159/1000000000)/'WB GDP constant US$ old'!BC159,"")</f>
        <v>0.94747485595026</v>
      </c>
      <c r="BD159" s="65" t="n">
        <f aca="false">IFERROR(('WB GDP current US$ old'!BD159/1000000000)/'WB GDP constant US$ old'!BD159,"")</f>
        <v>1.05640504118278</v>
      </c>
      <c r="BE159" s="65" t="n">
        <f aca="false">IFERROR(('WB GDP current US$ old'!BE159/1000000000)/'WB GDP constant US$ old'!BE159,"")</f>
        <v>1.07301090543698</v>
      </c>
      <c r="BF159" s="65" t="n">
        <f aca="false">IFERROR(('WB GDP current US$ old'!BF159/1000000000)/'WB GDP constant US$ old'!BF159,"")</f>
        <v>1.08043896988263</v>
      </c>
      <c r="BG159" s="65" t="n">
        <f aca="false">IFERROR(('WB GDP current US$ old'!BG159/1000000000)/'WB GDP constant US$ old'!BG159,"")</f>
        <v>1.07294519507644</v>
      </c>
      <c r="BH159" s="65" t="n">
        <f aca="false">IFERROR(('WB GDP current US$ old'!BH159/1000000000)/'WB GDP constant US$ old'!BH159,"")</f>
        <v>0.979672130164918</v>
      </c>
      <c r="BI159" s="65" t="n">
        <f aca="false">IFERROR(('WB GDP current US$ old'!BI159/1000000000)/'WB GDP constant US$ old'!BI159,"")</f>
        <v>0.945239325157871</v>
      </c>
      <c r="BJ159" s="65" t="n">
        <f aca="false">IFERROR(('WB GDP current US$ old'!BJ159/1000000000)/'WB GDP constant US$ old'!BJ159,"")</f>
        <v>0.989951222412931</v>
      </c>
      <c r="BK159" s="65" t="n">
        <f aca="false">IFERROR(('WB GDP current US$ old'!BK159/1000000000)/'WB GDP constant US$ old'!BK159,"")</f>
        <v>1.01016552313149</v>
      </c>
      <c r="BL159" s="65" t="n">
        <f aca="false">IFERROR(('WB GDP current US$ old'!BL159/1000000000)/'WB GDP constant US$ old'!BL159,"")</f>
        <v>1</v>
      </c>
    </row>
    <row r="160" customFormat="false" ht="15" hidden="false" customHeight="false" outlineLevel="0" collapsed="false">
      <c r="A160" s="0" t="s">
        <v>116</v>
      </c>
      <c r="B160" s="0" t="s">
        <v>374</v>
      </c>
      <c r="C160" s="0" t="s">
        <v>1057</v>
      </c>
      <c r="D160" s="0" t="s">
        <v>1058</v>
      </c>
      <c r="E160" s="65" t="n">
        <f aca="false">IFERROR(('WB GDP current US$ old'!E160/1000000000)/'WB GDP constant US$ old'!E160,"")</f>
        <v>0</v>
      </c>
      <c r="F160" s="65" t="n">
        <f aca="false">IFERROR(('WB GDP current US$ old'!F160/1000000000)/'WB GDP constant US$ old'!F160,"")</f>
        <v>0</v>
      </c>
      <c r="G160" s="65" t="n">
        <f aca="false">IFERROR(('WB GDP current US$ old'!G160/1000000000)/'WB GDP constant US$ old'!G160,"")</f>
        <v>0</v>
      </c>
      <c r="H160" s="65" t="n">
        <f aca="false">IFERROR(('WB GDP current US$ old'!H160/1000000000)/'WB GDP constant US$ old'!H160,"")</f>
        <v>0</v>
      </c>
      <c r="I160" s="65" t="n">
        <f aca="false">IFERROR(('WB GDP current US$ old'!I160/1000000000)/'WB GDP constant US$ old'!I160,"")</f>
        <v>0</v>
      </c>
      <c r="J160" s="65" t="n">
        <f aca="false">IFERROR(('WB GDP current US$ old'!J160/1000000000)/'WB GDP constant US$ old'!J160,"")</f>
        <v>0</v>
      </c>
      <c r="K160" s="65" t="n">
        <f aca="false">IFERROR(('WB GDP current US$ old'!K160/1000000000)/'WB GDP constant US$ old'!K160,"")</f>
        <v>0</v>
      </c>
      <c r="L160" s="65" t="n">
        <f aca="false">IFERROR(('WB GDP current US$ old'!L160/1000000000)/'WB GDP constant US$ old'!L160,"")</f>
        <v>0</v>
      </c>
      <c r="M160" s="65" t="n">
        <f aca="false">IFERROR(('WB GDP current US$ old'!M160/1000000000)/'WB GDP constant US$ old'!M160,"")</f>
        <v>0</v>
      </c>
      <c r="N160" s="65" t="n">
        <f aca="false">IFERROR(('WB GDP current US$ old'!N160/1000000000)/'WB GDP constant US$ old'!N160,"")</f>
        <v>0</v>
      </c>
      <c r="O160" s="65" t="n">
        <f aca="false">IFERROR(('WB GDP current US$ old'!O160/1000000000)/'WB GDP constant US$ old'!O160,"")</f>
        <v>0</v>
      </c>
      <c r="P160" s="65" t="n">
        <f aca="false">IFERROR(('WB GDP current US$ old'!P160/1000000000)/'WB GDP constant US$ old'!P160,"")</f>
        <v>0</v>
      </c>
      <c r="Q160" s="65" t="n">
        <f aca="false">IFERROR(('WB GDP current US$ old'!Q160/1000000000)/'WB GDP constant US$ old'!Q160,"")</f>
        <v>0</v>
      </c>
      <c r="R160" s="65" t="n">
        <f aca="false">IFERROR(('WB GDP current US$ old'!R160/1000000000)/'WB GDP constant US$ old'!R160,"")</f>
        <v>0</v>
      </c>
      <c r="S160" s="65" t="n">
        <f aca="false">IFERROR(('WB GDP current US$ old'!S160/1000000000)/'WB GDP constant US$ old'!S160,"")</f>
        <v>0</v>
      </c>
      <c r="T160" s="65" t="n">
        <f aca="false">IFERROR(('WB GDP current US$ old'!T160/1000000000)/'WB GDP constant US$ old'!T160,"")</f>
        <v>0</v>
      </c>
      <c r="U160" s="65" t="n">
        <f aca="false">IFERROR(('WB GDP current US$ old'!U160/1000000000)/'WB GDP constant US$ old'!U160,"")</f>
        <v>0</v>
      </c>
      <c r="V160" s="65" t="n">
        <f aca="false">IFERROR(('WB GDP current US$ old'!V160/1000000000)/'WB GDP constant US$ old'!V160,"")</f>
        <v>0</v>
      </c>
      <c r="W160" s="65" t="n">
        <f aca="false">IFERROR(('WB GDP current US$ old'!W160/1000000000)/'WB GDP constant US$ old'!W160,"")</f>
        <v>0</v>
      </c>
      <c r="X160" s="65" t="n">
        <f aca="false">IFERROR(('WB GDP current US$ old'!X160/1000000000)/'WB GDP constant US$ old'!X160,"")</f>
        <v>0</v>
      </c>
      <c r="Y160" s="65" t="n">
        <f aca="false">IFERROR(('WB GDP current US$ old'!Y160/1000000000)/'WB GDP constant US$ old'!Y160,"")</f>
        <v>0</v>
      </c>
      <c r="Z160" s="65" t="n">
        <f aca="false">IFERROR(('WB GDP current US$ old'!Z160/1000000000)/'WB GDP constant US$ old'!Z160,"")</f>
        <v>0</v>
      </c>
      <c r="AA160" s="65" t="n">
        <f aca="false">IFERROR(('WB GDP current US$ old'!AA160/1000000000)/'WB GDP constant US$ old'!AA160,"")</f>
        <v>0</v>
      </c>
      <c r="AB160" s="65" t="n">
        <f aca="false">IFERROR(('WB GDP current US$ old'!AB160/1000000000)/'WB GDP constant US$ old'!AB160,"")</f>
        <v>0</v>
      </c>
      <c r="AC160" s="65" t="n">
        <f aca="false">IFERROR(('WB GDP current US$ old'!AC160/1000000000)/'WB GDP constant US$ old'!AC160,"")</f>
        <v>0</v>
      </c>
      <c r="AD160" s="65" t="n">
        <f aca="false">IFERROR(('WB GDP current US$ old'!AD160/1000000000)/'WB GDP constant US$ old'!AD160,"")</f>
        <v>0</v>
      </c>
      <c r="AE160" s="65" t="n">
        <f aca="false">IFERROR(('WB GDP current US$ old'!AE160/1000000000)/'WB GDP constant US$ old'!AE160,"")</f>
        <v>0</v>
      </c>
      <c r="AF160" s="65" t="n">
        <f aca="false">IFERROR(('WB GDP current US$ old'!AF160/1000000000)/'WB GDP constant US$ old'!AF160,"")</f>
        <v>0</v>
      </c>
      <c r="AG160" s="65" t="n">
        <f aca="false">IFERROR(('WB GDP current US$ old'!AG160/1000000000)/'WB GDP constant US$ old'!AG160,"")</f>
        <v>0</v>
      </c>
      <c r="AH160" s="65" t="n">
        <f aca="false">IFERROR(('WB GDP current US$ old'!AH160/1000000000)/'WB GDP constant US$ old'!AH160,"")</f>
        <v>0</v>
      </c>
      <c r="AI160" s="65" t="n">
        <f aca="false">IFERROR(('WB GDP current US$ old'!AI160/1000000000)/'WB GDP constant US$ old'!AI160,"")</f>
        <v>0.570599211303312</v>
      </c>
      <c r="AJ160" s="65" t="n">
        <f aca="false">IFERROR(('WB GDP current US$ old'!AJ160/1000000000)/'WB GDP constant US$ old'!AJ160,"")</f>
        <v>0.639068018539687</v>
      </c>
      <c r="AK160" s="65" t="n">
        <f aca="false">IFERROR(('WB GDP current US$ old'!AK160/1000000000)/'WB GDP constant US$ old'!AK160,"")</f>
        <v>0.33747982223902</v>
      </c>
      <c r="AL160" s="65" t="n">
        <f aca="false">IFERROR(('WB GDP current US$ old'!AL160/1000000000)/'WB GDP constant US$ old'!AL160,"")</f>
        <v>0.40148183624221</v>
      </c>
      <c r="AM160" s="65" t="n">
        <f aca="false">IFERROR(('WB GDP current US$ old'!AM160/1000000000)/'WB GDP constant US$ old'!AM160,"")</f>
        <v>0.541838067342463</v>
      </c>
      <c r="AN160" s="65" t="n">
        <f aca="false">IFERROR(('WB GDP current US$ old'!AN160/1000000000)/'WB GDP constant US$ old'!AN160,"")</f>
        <v>0.721038135730463</v>
      </c>
      <c r="AO160" s="65" t="n">
        <f aca="false">IFERROR(('WB GDP current US$ old'!AO160/1000000000)/'WB GDP constant US$ old'!AO160,"")</f>
        <v>0.708234680980015</v>
      </c>
      <c r="AP160" s="65" t="n">
        <f aca="false">IFERROR(('WB GDP current US$ old'!AP160/1000000000)/'WB GDP constant US$ old'!AP160,"")</f>
        <v>0.589737436954837</v>
      </c>
      <c r="AQ160" s="65" t="n">
        <f aca="false">IFERROR(('WB GDP current US$ old'!AQ160/1000000000)/'WB GDP constant US$ old'!AQ160,"")</f>
        <v>0.545378284068095</v>
      </c>
      <c r="AR160" s="65" t="n">
        <f aca="false">IFERROR(('WB GDP current US$ old'!AR160/1000000000)/'WB GDP constant US$ old'!AR160,"")</f>
        <v>0.537662327083169</v>
      </c>
      <c r="AS160" s="65" t="n">
        <f aca="false">IFERROR(('WB GDP current US$ old'!AS160/1000000000)/'WB GDP constant US$ old'!AS160,"")</f>
        <v>0.502169793331084</v>
      </c>
      <c r="AT160" s="65" t="n">
        <f aca="false">IFERROR(('WB GDP current US$ old'!AT160/1000000000)/'WB GDP constant US$ old'!AT160,"")</f>
        <v>0.509380001526482</v>
      </c>
      <c r="AU160" s="65" t="n">
        <f aca="false">IFERROR(('WB GDP current US$ old'!AU160/1000000000)/'WB GDP constant US$ old'!AU160,"")</f>
        <v>0.543651825151792</v>
      </c>
      <c r="AV160" s="65" t="n">
        <f aca="false">IFERROR(('WB GDP current US$ old'!AV160/1000000000)/'WB GDP constant US$ old'!AV160,"")</f>
        <v>0.654642701314637</v>
      </c>
      <c r="AW160" s="65" t="n">
        <f aca="false">IFERROR(('WB GDP current US$ old'!AW160/1000000000)/'WB GDP constant US$ old'!AW160,"")</f>
        <v>0.718524399493208</v>
      </c>
      <c r="AX160" s="65" t="n">
        <f aca="false">IFERROR(('WB GDP current US$ old'!AX160/1000000000)/'WB GDP constant US$ old'!AX160,"")</f>
        <v>0.755641801456211</v>
      </c>
      <c r="AY160" s="65" t="n">
        <f aca="false">IFERROR(('WB GDP current US$ old'!AY160/1000000000)/'WB GDP constant US$ old'!AY160,"")</f>
        <v>0.787924377608019</v>
      </c>
      <c r="AZ160" s="65" t="n">
        <f aca="false">IFERROR(('WB GDP current US$ old'!AZ160/1000000000)/'WB GDP constant US$ old'!AZ160,"")</f>
        <v>0.899133510064049</v>
      </c>
      <c r="BA160" s="65" t="n">
        <f aca="false">IFERROR(('WB GDP current US$ old'!BA160/1000000000)/'WB GDP constant US$ old'!BA160,"")</f>
        <v>1.01334713644913</v>
      </c>
      <c r="BB160" s="65" t="n">
        <f aca="false">IFERROR(('WB GDP current US$ old'!BB160/1000000000)/'WB GDP constant US$ old'!BB160,"")</f>
        <v>0.964878143375226</v>
      </c>
      <c r="BC160" s="65" t="n">
        <f aca="false">IFERROR(('WB GDP current US$ old'!BC160/1000000000)/'WB GDP constant US$ old'!BC160,"")</f>
        <v>0.934063292580403</v>
      </c>
      <c r="BD160" s="65" t="n">
        <f aca="false">IFERROR(('WB GDP current US$ old'!BD160/1000000000)/'WB GDP constant US$ old'!BD160,"")</f>
        <v>1.01821546055427</v>
      </c>
      <c r="BE160" s="65" t="n">
        <f aca="false">IFERROR(('WB GDP current US$ old'!BE160/1000000000)/'WB GDP constant US$ old'!BE160,"")</f>
        <v>0.949841607810682</v>
      </c>
      <c r="BF160" s="65" t="n">
        <f aca="false">IFERROR(('WB GDP current US$ old'!BF160/1000000000)/'WB GDP constant US$ old'!BF160,"")</f>
        <v>1.0244048187373</v>
      </c>
      <c r="BG160" s="65" t="n">
        <f aca="false">IFERROR(('WB GDP current US$ old'!BG160/1000000000)/'WB GDP constant US$ old'!BG160,"")</f>
        <v>1.03829217440478</v>
      </c>
      <c r="BH160" s="65" t="n">
        <f aca="false">IFERROR(('WB GDP current US$ old'!BH160/1000000000)/'WB GDP constant US$ old'!BH160,"")</f>
        <v>0.88555636597844</v>
      </c>
      <c r="BI160" s="65" t="n">
        <f aca="false">IFERROR(('WB GDP current US$ old'!BI160/1000000000)/'WB GDP constant US$ old'!BI160,"")</f>
        <v>0.913043860414006</v>
      </c>
      <c r="BJ160" s="65" t="n">
        <f aca="false">IFERROR(('WB GDP current US$ old'!BJ160/1000000000)/'WB GDP constant US$ old'!BJ160,"")</f>
        <v>0.956981201653939</v>
      </c>
      <c r="BK160" s="65" t="n">
        <f aca="false">IFERROR(('WB GDP current US$ old'!BK160/1000000000)/'WB GDP constant US$ old'!BK160,"")</f>
        <v>1.04318880862508</v>
      </c>
      <c r="BL160" s="65" t="n">
        <f aca="false">IFERROR(('WB GDP current US$ old'!BL160/1000000000)/'WB GDP constant US$ old'!BL160,"")</f>
        <v>1</v>
      </c>
    </row>
    <row r="161" customFormat="false" ht="15" hidden="false" customHeight="false" outlineLevel="0" collapsed="false">
      <c r="A161" s="0" t="s">
        <v>121</v>
      </c>
      <c r="B161" s="0" t="s">
        <v>353</v>
      </c>
      <c r="C161" s="0" t="s">
        <v>1057</v>
      </c>
      <c r="D161" s="0" t="s">
        <v>1058</v>
      </c>
      <c r="E161" s="65" t="n">
        <f aca="false">IFERROR(('WB GDP current US$ old'!E161/1000000000)/'WB GDP constant US$ old'!E161,"")</f>
        <v>0</v>
      </c>
      <c r="F161" s="65" t="n">
        <f aca="false">IFERROR(('WB GDP current US$ old'!F161/1000000000)/'WB GDP constant US$ old'!F161,"")</f>
        <v>0</v>
      </c>
      <c r="G161" s="65" t="n">
        <f aca="false">IFERROR(('WB GDP current US$ old'!G161/1000000000)/'WB GDP constant US$ old'!G161,"")</f>
        <v>0</v>
      </c>
      <c r="H161" s="65" t="n">
        <f aca="false">IFERROR(('WB GDP current US$ old'!H161/1000000000)/'WB GDP constant US$ old'!H161,"")</f>
        <v>0</v>
      </c>
      <c r="I161" s="65" t="n">
        <f aca="false">IFERROR(('WB GDP current US$ old'!I161/1000000000)/'WB GDP constant US$ old'!I161,"")</f>
        <v>0</v>
      </c>
      <c r="J161" s="65" t="n">
        <f aca="false">IFERROR(('WB GDP current US$ old'!J161/1000000000)/'WB GDP constant US$ old'!J161,"")</f>
        <v>0</v>
      </c>
      <c r="K161" s="65" t="n">
        <f aca="false">IFERROR(('WB GDP current US$ old'!K161/1000000000)/'WB GDP constant US$ old'!K161,"")</f>
        <v>0</v>
      </c>
      <c r="L161" s="65" t="n">
        <f aca="false">IFERROR(('WB GDP current US$ old'!L161/1000000000)/'WB GDP constant US$ old'!L161,"")</f>
        <v>0.127535966509847</v>
      </c>
      <c r="M161" s="65" t="n">
        <f aca="false">IFERROR(('WB GDP current US$ old'!M161/1000000000)/'WB GDP constant US$ old'!M161,"")</f>
        <v>0.153453285888026</v>
      </c>
      <c r="N161" s="65" t="n">
        <f aca="false">IFERROR(('WB GDP current US$ old'!N161/1000000000)/'WB GDP constant US$ old'!N161,"")</f>
        <v>0.151381398967989</v>
      </c>
      <c r="O161" s="65" t="n">
        <f aca="false">IFERROR(('WB GDP current US$ old'!O161/1000000000)/'WB GDP constant US$ old'!O161,"")</f>
        <v>0.150961030273165</v>
      </c>
      <c r="P161" s="65" t="n">
        <f aca="false">IFERROR(('WB GDP current US$ old'!P161/1000000000)/'WB GDP constant US$ old'!P161,"")</f>
        <v>0.175949119049062</v>
      </c>
      <c r="Q161" s="65" t="n">
        <f aca="false">IFERROR(('WB GDP current US$ old'!Q161/1000000000)/'WB GDP constant US$ old'!Q161,"")</f>
        <v>0.188079823997333</v>
      </c>
      <c r="R161" s="65" t="n">
        <f aca="false">IFERROR(('WB GDP current US$ old'!R161/1000000000)/'WB GDP constant US$ old'!R161,"")</f>
        <v>0.221083330600492</v>
      </c>
      <c r="S161" s="65" t="n">
        <f aca="false">IFERROR(('WB GDP current US$ old'!S161/1000000000)/'WB GDP constant US$ old'!S161,"")</f>
        <v>0.214583595760387</v>
      </c>
      <c r="T161" s="65" t="n">
        <f aca="false">IFERROR(('WB GDP current US$ old'!T161/1000000000)/'WB GDP constant US$ old'!T161,"")</f>
        <v>0.296414561236507</v>
      </c>
      <c r="U161" s="65" t="n">
        <f aca="false">IFERROR(('WB GDP current US$ old'!U161/1000000000)/'WB GDP constant US$ old'!U161,"")</f>
        <v>0.294953038513272</v>
      </c>
      <c r="V161" s="65" t="n">
        <f aca="false">IFERROR(('WB GDP current US$ old'!V161/1000000000)/'WB GDP constant US$ old'!V161,"")</f>
        <v>0.310007619791279</v>
      </c>
      <c r="W161" s="65" t="n">
        <f aca="false">IFERROR(('WB GDP current US$ old'!W161/1000000000)/'WB GDP constant US$ old'!W161,"")</f>
        <v>0.366415122240982</v>
      </c>
      <c r="X161" s="65" t="n">
        <f aca="false">IFERROR(('WB GDP current US$ old'!X161/1000000000)/'WB GDP constant US$ old'!X161,"")</f>
        <v>0.433088346983253</v>
      </c>
      <c r="Y161" s="65" t="n">
        <f aca="false">IFERROR(('WB GDP current US$ old'!Y161/1000000000)/'WB GDP constant US$ old'!Y161,"")</f>
        <v>0.49927782751312</v>
      </c>
      <c r="Z161" s="65" t="n">
        <f aca="false">IFERROR(('WB GDP current US$ old'!Z161/1000000000)/'WB GDP constant US$ old'!Z161,"")</f>
        <v>0.430162912945506</v>
      </c>
      <c r="AA161" s="65" t="n">
        <f aca="false">IFERROR(('WB GDP current US$ old'!AA161/1000000000)/'WB GDP constant US$ old'!AA161,"")</f>
        <v>0.402499943205346</v>
      </c>
      <c r="AB161" s="65" t="n">
        <f aca="false">IFERROR(('WB GDP current US$ old'!AB161/1000000000)/'WB GDP constant US$ old'!AB161,"")</f>
        <v>0.384635588674296</v>
      </c>
      <c r="AC161" s="65" t="n">
        <f aca="false">IFERROR(('WB GDP current US$ old'!AC161/1000000000)/'WB GDP constant US$ old'!AC161,"")</f>
        <v>0.366471875696645</v>
      </c>
      <c r="AD161" s="65" t="n">
        <f aca="false">IFERROR(('WB GDP current US$ old'!AD161/1000000000)/'WB GDP constant US$ old'!AD161,"")</f>
        <v>0.344020647467759</v>
      </c>
      <c r="AE161" s="65" t="n">
        <f aca="false">IFERROR(('WB GDP current US$ old'!AE161/1000000000)/'WB GDP constant US$ old'!AE161,"")</f>
        <v>0.445681108504154</v>
      </c>
      <c r="AF161" s="65" t="n">
        <f aca="false">IFERROR(('WB GDP current US$ old'!AF161/1000000000)/'WB GDP constant US$ old'!AF161,"")</f>
        <v>0.503763658642155</v>
      </c>
      <c r="AG161" s="65" t="n">
        <f aca="false">IFERROR(('WB GDP current US$ old'!AG161/1000000000)/'WB GDP constant US$ old'!AG161,"")</f>
        <v>0.486692562134674</v>
      </c>
      <c r="AH161" s="65" t="n">
        <f aca="false">IFERROR(('WB GDP current US$ old'!AH161/1000000000)/'WB GDP constant US$ old'!AH161,"")</f>
        <v>0.469929633250248</v>
      </c>
      <c r="AI161" s="65" t="n">
        <f aca="false">IFERROR(('WB GDP current US$ old'!AI161/1000000000)/'WB GDP constant US$ old'!AI161,"")</f>
        <v>0.592466932888012</v>
      </c>
      <c r="AJ161" s="65" t="n">
        <f aca="false">IFERROR(('WB GDP current US$ old'!AJ161/1000000000)/'WB GDP constant US$ old'!AJ161,"")</f>
        <v>0.538540998544155</v>
      </c>
      <c r="AK161" s="65" t="n">
        <f aca="false">IFERROR(('WB GDP current US$ old'!AK161/1000000000)/'WB GDP constant US$ old'!AK161,"")</f>
        <v>0.578214313562855</v>
      </c>
      <c r="AL161" s="65" t="n">
        <f aca="false">IFERROR(('WB GDP current US$ old'!AL161/1000000000)/'WB GDP constant US$ old'!AL161,"")</f>
        <v>0.557982775089756</v>
      </c>
      <c r="AM161" s="65" t="n">
        <f aca="false">IFERROR(('WB GDP current US$ old'!AM161/1000000000)/'WB GDP constant US$ old'!AM161,"")</f>
        <v>0.397165786504679</v>
      </c>
      <c r="AN161" s="65" t="n">
        <f aca="false">IFERROR(('WB GDP current US$ old'!AN161/1000000000)/'WB GDP constant US$ old'!AN161,"")</f>
        <v>0.511608240715001</v>
      </c>
      <c r="AO161" s="65" t="n">
        <f aca="false">IFERROR(('WB GDP current US$ old'!AO161/1000000000)/'WB GDP constant US$ old'!AO161,"")</f>
        <v>0.490955459982713</v>
      </c>
      <c r="AP161" s="65" t="n">
        <f aca="false">IFERROR(('WB GDP current US$ old'!AP161/1000000000)/'WB GDP constant US$ old'!AP161,"")</f>
        <v>0.454305261956173</v>
      </c>
      <c r="AQ161" s="65" t="n">
        <f aca="false">IFERROR(('WB GDP current US$ old'!AQ161/1000000000)/'WB GDP constant US$ old'!AQ161,"")</f>
        <v>0.457286184698303</v>
      </c>
      <c r="AR161" s="65" t="n">
        <f aca="false">IFERROR(('WB GDP current US$ old'!AR161/1000000000)/'WB GDP constant US$ old'!AR161,"")</f>
        <v>0.509522884898627</v>
      </c>
      <c r="AS161" s="65" t="n">
        <f aca="false">IFERROR(('WB GDP current US$ old'!AS161/1000000000)/'WB GDP constant US$ old'!AS161,"")</f>
        <v>0.437891845506256</v>
      </c>
      <c r="AT161" s="65" t="n">
        <f aca="false">IFERROR(('WB GDP current US$ old'!AT161/1000000000)/'WB GDP constant US$ old'!AT161,"")</f>
        <v>0.445207558237166</v>
      </c>
      <c r="AU161" s="65" t="n">
        <f aca="false">IFERROR(('WB GDP current US$ old'!AU161/1000000000)/'WB GDP constant US$ old'!AU161,"")</f>
        <v>0.484683557851815</v>
      </c>
      <c r="AV161" s="65" t="n">
        <f aca="false">IFERROR(('WB GDP current US$ old'!AV161/1000000000)/'WB GDP constant US$ old'!AV161,"")</f>
        <v>0.537101936459882</v>
      </c>
      <c r="AW161" s="65" t="n">
        <f aca="false">IFERROR(('WB GDP current US$ old'!AW161/1000000000)/'WB GDP constant US$ old'!AW161,"")</f>
        <v>0.612164894225144</v>
      </c>
      <c r="AX161" s="65" t="n">
        <f aca="false">IFERROR(('WB GDP current US$ old'!AX161/1000000000)/'WB GDP constant US$ old'!AX161,"")</f>
        <v>0.659366811222237</v>
      </c>
      <c r="AY161" s="65" t="n">
        <f aca="false">IFERROR(('WB GDP current US$ old'!AY161/1000000000)/'WB GDP constant US$ old'!AY161,"")</f>
        <v>0.696386042185859</v>
      </c>
      <c r="AZ161" s="65" t="n">
        <f aca="false">IFERROR(('WB GDP current US$ old'!AZ161/1000000000)/'WB GDP constant US$ old'!AZ161,"")</f>
        <v>0.793680697225478</v>
      </c>
      <c r="BA161" s="65" t="n">
        <f aca="false">IFERROR(('WB GDP current US$ old'!BA161/1000000000)/'WB GDP constant US$ old'!BA161,"")</f>
        <v>0.911250950051773</v>
      </c>
      <c r="BB161" s="65" t="n">
        <f aca="false">IFERROR(('WB GDP current US$ old'!BB161/1000000000)/'WB GDP constant US$ old'!BB161,"")</f>
        <v>0.904262849549802</v>
      </c>
      <c r="BC161" s="65" t="n">
        <f aca="false">IFERROR(('WB GDP current US$ old'!BC161/1000000000)/'WB GDP constant US$ old'!BC161,"")</f>
        <v>0.900613099469372</v>
      </c>
      <c r="BD161" s="65" t="n">
        <f aca="false">IFERROR(('WB GDP current US$ old'!BD161/1000000000)/'WB GDP constant US$ old'!BD161,"")</f>
        <v>1.06081147426811</v>
      </c>
      <c r="BE161" s="65" t="n">
        <f aca="false">IFERROR(('WB GDP current US$ old'!BE161/1000000000)/'WB GDP constant US$ old'!BE161,"")</f>
        <v>1.02422865307378</v>
      </c>
      <c r="BF161" s="65" t="n">
        <f aca="false">IFERROR(('WB GDP current US$ old'!BF161/1000000000)/'WB GDP constant US$ old'!BF161,"")</f>
        <v>1.06568736541788</v>
      </c>
      <c r="BG161" s="65" t="n">
        <f aca="false">IFERROR(('WB GDP current US$ old'!BG161/1000000000)/'WB GDP constant US$ old'!BG161,"")</f>
        <v>1.0795131351098</v>
      </c>
      <c r="BH161" s="65" t="n">
        <f aca="false">IFERROR(('WB GDP current US$ old'!BH161/1000000000)/'WB GDP constant US$ old'!BH161,"")</f>
        <v>0.927572434427773</v>
      </c>
      <c r="BI161" s="65" t="n">
        <f aca="false">IFERROR(('WB GDP current US$ old'!BI161/1000000000)/'WB GDP constant US$ old'!BI161,"")</f>
        <v>0.937884139571073</v>
      </c>
      <c r="BJ161" s="65" t="n">
        <f aca="false">IFERROR(('WB GDP current US$ old'!BJ161/1000000000)/'WB GDP constant US$ old'!BJ161,"")</f>
        <v>0.975700411899455</v>
      </c>
      <c r="BK161" s="65" t="n">
        <f aca="false">IFERROR(('WB GDP current US$ old'!BK161/1000000000)/'WB GDP constant US$ old'!BK161,"")</f>
        <v>1.03485516004187</v>
      </c>
      <c r="BL161" s="65" t="n">
        <f aca="false">IFERROR(('WB GDP current US$ old'!BL161/1000000000)/'WB GDP constant US$ old'!BL161,"")</f>
        <v>1</v>
      </c>
    </row>
    <row r="162" customFormat="false" ht="15" hidden="false" customHeight="false" outlineLevel="0" collapsed="false">
      <c r="A162" s="0" t="s">
        <v>122</v>
      </c>
      <c r="B162" s="0" t="s">
        <v>354</v>
      </c>
      <c r="C162" s="0" t="s">
        <v>1057</v>
      </c>
      <c r="D162" s="0" t="s">
        <v>1058</v>
      </c>
      <c r="E162" s="65" t="n">
        <f aca="false">IFERROR(('WB GDP current US$ old'!E162/1000000000)/'WB GDP constant US$ old'!E162,"")</f>
        <v>0</v>
      </c>
      <c r="F162" s="65" t="n">
        <f aca="false">IFERROR(('WB GDP current US$ old'!F162/1000000000)/'WB GDP constant US$ old'!F162,"")</f>
        <v>0</v>
      </c>
      <c r="G162" s="65" t="n">
        <f aca="false">IFERROR(('WB GDP current US$ old'!G162/1000000000)/'WB GDP constant US$ old'!G162,"")</f>
        <v>0</v>
      </c>
      <c r="H162" s="65" t="n">
        <f aca="false">IFERROR(('WB GDP current US$ old'!H162/1000000000)/'WB GDP constant US$ old'!H162,"")</f>
        <v>0</v>
      </c>
      <c r="I162" s="65" t="n">
        <f aca="false">IFERROR(('WB GDP current US$ old'!I162/1000000000)/'WB GDP constant US$ old'!I162,"")</f>
        <v>0</v>
      </c>
      <c r="J162" s="65" t="n">
        <f aca="false">IFERROR(('WB GDP current US$ old'!J162/1000000000)/'WB GDP constant US$ old'!J162,"")</f>
        <v>0</v>
      </c>
      <c r="K162" s="65" t="n">
        <f aca="false">IFERROR(('WB GDP current US$ old'!K162/1000000000)/'WB GDP constant US$ old'!K162,"")</f>
        <v>0</v>
      </c>
      <c r="L162" s="65" t="n">
        <f aca="false">IFERROR(('WB GDP current US$ old'!L162/1000000000)/'WB GDP constant US$ old'!L162,"")</f>
        <v>0</v>
      </c>
      <c r="M162" s="65" t="n">
        <f aca="false">IFERROR(('WB GDP current US$ old'!M162/1000000000)/'WB GDP constant US$ old'!M162,"")</f>
        <v>0</v>
      </c>
      <c r="N162" s="65" t="n">
        <f aca="false">IFERROR(('WB GDP current US$ old'!N162/1000000000)/'WB GDP constant US$ old'!N162,"")</f>
        <v>0</v>
      </c>
      <c r="O162" s="65" t="n">
        <f aca="false">IFERROR(('WB GDP current US$ old'!O162/1000000000)/'WB GDP constant US$ old'!O162,"")</f>
        <v>0.215998726918781</v>
      </c>
      <c r="P162" s="65" t="n">
        <f aca="false">IFERROR(('WB GDP current US$ old'!P162/1000000000)/'WB GDP constant US$ old'!P162,"")</f>
        <v>0.22247795310962</v>
      </c>
      <c r="Q162" s="65" t="n">
        <f aca="false">IFERROR(('WB GDP current US$ old'!Q162/1000000000)/'WB GDP constant US$ old'!Q162,"")</f>
        <v>0.234467830475667</v>
      </c>
      <c r="R162" s="65" t="n">
        <f aca="false">IFERROR(('WB GDP current US$ old'!R162/1000000000)/'WB GDP constant US$ old'!R162,"")</f>
        <v>0.263645465714087</v>
      </c>
      <c r="S162" s="65" t="n">
        <f aca="false">IFERROR(('WB GDP current US$ old'!S162/1000000000)/'WB GDP constant US$ old'!S162,"")</f>
        <v>0.260737903273691</v>
      </c>
      <c r="T162" s="65" t="n">
        <f aca="false">IFERROR(('WB GDP current US$ old'!T162/1000000000)/'WB GDP constant US$ old'!T162,"")</f>
        <v>0.275212322739541</v>
      </c>
      <c r="U162" s="65" t="n">
        <f aca="false">IFERROR(('WB GDP current US$ old'!U162/1000000000)/'WB GDP constant US$ old'!U162,"")</f>
        <v>0.261609937639862</v>
      </c>
      <c r="V162" s="65" t="n">
        <f aca="false">IFERROR(('WB GDP current US$ old'!V162/1000000000)/'WB GDP constant US$ old'!V162,"")</f>
        <v>0.276324125282233</v>
      </c>
      <c r="W162" s="65" t="n">
        <f aca="false">IFERROR(('WB GDP current US$ old'!W162/1000000000)/'WB GDP constant US$ old'!W162,"")</f>
        <v>0.315377203925523</v>
      </c>
      <c r="X162" s="65" t="n">
        <f aca="false">IFERROR(('WB GDP current US$ old'!X162/1000000000)/'WB GDP constant US$ old'!X162,"")</f>
        <v>0.360102446588247</v>
      </c>
      <c r="Y162" s="65" t="n">
        <f aca="false">IFERROR(('WB GDP current US$ old'!Y162/1000000000)/'WB GDP constant US$ old'!Y162,"")</f>
        <v>0.42002013866965</v>
      </c>
      <c r="Z162" s="65" t="n">
        <f aca="false">IFERROR(('WB GDP current US$ old'!Z162/1000000000)/'WB GDP constant US$ old'!Z162,"")</f>
        <v>0.404353598047709</v>
      </c>
      <c r="AA162" s="65" t="n">
        <f aca="false">IFERROR(('WB GDP current US$ old'!AA162/1000000000)/'WB GDP constant US$ old'!AA162,"")</f>
        <v>0.392476872246002</v>
      </c>
      <c r="AB162" s="65" t="n">
        <f aca="false">IFERROR(('WB GDP current US$ old'!AB162/1000000000)/'WB GDP constant US$ old'!AB162,"")</f>
        <v>0.372904597409895</v>
      </c>
      <c r="AC162" s="65" t="n">
        <f aca="false">IFERROR(('WB GDP current US$ old'!AC162/1000000000)/'WB GDP constant US$ old'!AC162,"")</f>
        <v>0.349160317909685</v>
      </c>
      <c r="AD162" s="65" t="n">
        <f aca="false">IFERROR(('WB GDP current US$ old'!AD162/1000000000)/'WB GDP constant US$ old'!AD162,"")</f>
        <v>0.345305598024859</v>
      </c>
      <c r="AE162" s="65" t="n">
        <f aca="false">IFERROR(('WB GDP current US$ old'!AE162/1000000000)/'WB GDP constant US$ old'!AE162,"")</f>
        <v>0.426724950008757</v>
      </c>
      <c r="AF162" s="65" t="n">
        <f aca="false">IFERROR(('WB GDP current US$ old'!AF162/1000000000)/'WB GDP constant US$ old'!AF162,"")</f>
        <v>0.500178669980147</v>
      </c>
      <c r="AG162" s="65" t="n">
        <f aca="false">IFERROR(('WB GDP current US$ old'!AG162/1000000000)/'WB GDP constant US$ old'!AG162,"")</f>
        <v>0.53202198297284</v>
      </c>
      <c r="AH162" s="65" t="n">
        <f aca="false">IFERROR(('WB GDP current US$ old'!AH162/1000000000)/'WB GDP constant US$ old'!AH162,"")</f>
        <v>0.51593105397888</v>
      </c>
      <c r="AI162" s="65" t="n">
        <f aca="false">IFERROR(('WB GDP current US$ old'!AI162/1000000000)/'WB GDP constant US$ old'!AI162,"")</f>
        <v>0.583588357178284</v>
      </c>
      <c r="AJ162" s="65" t="n">
        <f aca="false">IFERROR(('WB GDP current US$ old'!AJ162/1000000000)/'WB GDP constant US$ old'!AJ162,"")</f>
        <v>0.592971124384886</v>
      </c>
      <c r="AK162" s="65" t="n">
        <f aca="false">IFERROR(('WB GDP current US$ old'!AK162/1000000000)/'WB GDP constant US$ old'!AK162,"")</f>
        <v>0.622396006000613</v>
      </c>
      <c r="AL162" s="65" t="n">
        <f aca="false">IFERROR(('WB GDP current US$ old'!AL162/1000000000)/'WB GDP constant US$ old'!AL162,"")</f>
        <v>0.534055699078516</v>
      </c>
      <c r="AM162" s="65" t="n">
        <f aca="false">IFERROR(('WB GDP current US$ old'!AM162/1000000000)/'WB GDP constant US$ old'!AM162,"")</f>
        <v>0.559485881377551</v>
      </c>
      <c r="AN162" s="65" t="n">
        <f aca="false">IFERROR(('WB GDP current US$ old'!AN162/1000000000)/'WB GDP constant US$ old'!AN162,"")</f>
        <v>0.652766373652436</v>
      </c>
      <c r="AO162" s="65" t="n">
        <f aca="false">IFERROR(('WB GDP current US$ old'!AO162/1000000000)/'WB GDP constant US$ old'!AO162,"")</f>
        <v>0.646333329710695</v>
      </c>
      <c r="AP162" s="65" t="n">
        <f aca="false">IFERROR(('WB GDP current US$ old'!AP162/1000000000)/'WB GDP constant US$ old'!AP162,"")</f>
        <v>0.60931997063583</v>
      </c>
      <c r="AQ162" s="65" t="n">
        <f aca="false">IFERROR(('WB GDP current US$ old'!AQ162/1000000000)/'WB GDP constant US$ old'!AQ162,"")</f>
        <v>0.612791035968452</v>
      </c>
      <c r="AR162" s="65" t="n">
        <f aca="false">IFERROR(('WB GDP current US$ old'!AR162/1000000000)/'WB GDP constant US$ old'!AR162,"")</f>
        <v>0.601334628297882</v>
      </c>
      <c r="AS162" s="65" t="n">
        <f aca="false">IFERROR(('WB GDP current US$ old'!AS162/1000000000)/'WB GDP constant US$ old'!AS162,"")</f>
        <v>0.556121028605141</v>
      </c>
      <c r="AT162" s="65" t="n">
        <f aca="false">IFERROR(('WB GDP current US$ old'!AT162/1000000000)/'WB GDP constant US$ old'!AT162,"")</f>
        <v>0.565338458996554</v>
      </c>
      <c r="AU162" s="65" t="n">
        <f aca="false">IFERROR(('WB GDP current US$ old'!AU162/1000000000)/'WB GDP constant US$ old'!AU162,"")</f>
        <v>0.602710884874196</v>
      </c>
      <c r="AV162" s="65" t="n">
        <f aca="false">IFERROR(('WB GDP current US$ old'!AV162/1000000000)/'WB GDP constant US$ old'!AV162,"")</f>
        <v>0.705806805541462</v>
      </c>
      <c r="AW162" s="65" t="n">
        <f aca="false">IFERROR(('WB GDP current US$ old'!AW162/1000000000)/'WB GDP constant US$ old'!AW162,"")</f>
        <v>0.788861708044283</v>
      </c>
      <c r="AX162" s="65" t="n">
        <f aca="false">IFERROR(('WB GDP current US$ old'!AX162/1000000000)/'WB GDP constant US$ old'!AX162,"")</f>
        <v>0.802845667831201</v>
      </c>
      <c r="AY162" s="65" t="n">
        <f aca="false">IFERROR(('WB GDP current US$ old'!AY162/1000000000)/'WB GDP constant US$ old'!AY162,"")</f>
        <v>0.827390887780099</v>
      </c>
      <c r="AZ162" s="65" t="n">
        <f aca="false">IFERROR(('WB GDP current US$ old'!AZ162/1000000000)/'WB GDP constant US$ old'!AZ162,"")</f>
        <v>0.923318591776901</v>
      </c>
      <c r="BA162" s="65" t="n">
        <f aca="false">IFERROR(('WB GDP current US$ old'!BA162/1000000000)/'WB GDP constant US$ old'!BA162,"")</f>
        <v>1.02001755212768</v>
      </c>
      <c r="BB162" s="65" t="n">
        <f aca="false">IFERROR(('WB GDP current US$ old'!BB162/1000000000)/'WB GDP constant US$ old'!BB162,"")</f>
        <v>0.986994342374433</v>
      </c>
      <c r="BC162" s="65" t="n">
        <f aca="false">IFERROR(('WB GDP current US$ old'!BC162/1000000000)/'WB GDP constant US$ old'!BC162,"")</f>
        <v>0.97166756254233</v>
      </c>
      <c r="BD162" s="65" t="n">
        <f aca="false">IFERROR(('WB GDP current US$ old'!BD162/1000000000)/'WB GDP constant US$ old'!BD162,"")</f>
        <v>1.03169020270196</v>
      </c>
      <c r="BE162" s="65" t="n">
        <f aca="false">IFERROR(('WB GDP current US$ old'!BE162/1000000000)/'WB GDP constant US$ old'!BE162,"")</f>
        <v>0.972725668750689</v>
      </c>
      <c r="BF162" s="65" t="n">
        <f aca="false">IFERROR(('WB GDP current US$ old'!BF162/1000000000)/'WB GDP constant US$ old'!BF162,"")</f>
        <v>1.02842960879676</v>
      </c>
      <c r="BG162" s="65" t="n">
        <f aca="false">IFERROR(('WB GDP current US$ old'!BG162/1000000000)/'WB GDP constant US$ old'!BG162,"")</f>
        <v>1.05280259522116</v>
      </c>
      <c r="BH162" s="65" t="n">
        <f aca="false">IFERROR(('WB GDP current US$ old'!BH162/1000000000)/'WB GDP constant US$ old'!BH162,"")</f>
        <v>0.916328202255911</v>
      </c>
      <c r="BI162" s="65" t="n">
        <f aca="false">IFERROR(('WB GDP current US$ old'!BI162/1000000000)/'WB GDP constant US$ old'!BI162,"")</f>
        <v>0.927636643547001</v>
      </c>
      <c r="BJ162" s="65" t="n">
        <f aca="false">IFERROR(('WB GDP current US$ old'!BJ162/1000000000)/'WB GDP constant US$ old'!BJ162,"")</f>
        <v>0.967889252565816</v>
      </c>
      <c r="BK162" s="65" t="n">
        <f aca="false">IFERROR(('WB GDP current US$ old'!BK162/1000000000)/'WB GDP constant US$ old'!BK162,"")</f>
        <v>1.03249543850413</v>
      </c>
      <c r="BL162" s="65" t="n">
        <f aca="false">IFERROR(('WB GDP current US$ old'!BL162/1000000000)/'WB GDP constant US$ old'!BL162,"")</f>
        <v>1</v>
      </c>
    </row>
    <row r="163" customFormat="false" ht="15" hidden="false" customHeight="false" outlineLevel="0" collapsed="false">
      <c r="A163" s="0" t="s">
        <v>133</v>
      </c>
      <c r="B163" s="0" t="s">
        <v>365</v>
      </c>
      <c r="C163" s="0" t="s">
        <v>1057</v>
      </c>
      <c r="D163" s="0" t="s">
        <v>1058</v>
      </c>
      <c r="E163" s="65" t="n">
        <f aca="false">IFERROR(('WB GDP current US$ old'!E163/1000000000)/'WB GDP constant US$ old'!E163,"")</f>
        <v>0</v>
      </c>
      <c r="F163" s="65" t="n">
        <f aca="false">IFERROR(('WB GDP current US$ old'!F163/1000000000)/'WB GDP constant US$ old'!F163,"")</f>
        <v>0</v>
      </c>
      <c r="G163" s="65" t="n">
        <f aca="false">IFERROR(('WB GDP current US$ old'!G163/1000000000)/'WB GDP constant US$ old'!G163,"")</f>
        <v>0</v>
      </c>
      <c r="H163" s="65" t="n">
        <f aca="false">IFERROR(('WB GDP current US$ old'!H163/1000000000)/'WB GDP constant US$ old'!H163,"")</f>
        <v>0</v>
      </c>
      <c r="I163" s="65" t="n">
        <f aca="false">IFERROR(('WB GDP current US$ old'!I163/1000000000)/'WB GDP constant US$ old'!I163,"")</f>
        <v>0</v>
      </c>
      <c r="J163" s="65" t="n">
        <f aca="false">IFERROR(('WB GDP current US$ old'!J163/1000000000)/'WB GDP constant US$ old'!J163,"")</f>
        <v>0</v>
      </c>
      <c r="K163" s="65" t="n">
        <f aca="false">IFERROR(('WB GDP current US$ old'!K163/1000000000)/'WB GDP constant US$ old'!K163,"")</f>
        <v>0</v>
      </c>
      <c r="L163" s="65" t="n">
        <f aca="false">IFERROR(('WB GDP current US$ old'!L163/1000000000)/'WB GDP constant US$ old'!L163,"")</f>
        <v>0</v>
      </c>
      <c r="M163" s="65" t="n">
        <f aca="false">IFERROR(('WB GDP current US$ old'!M163/1000000000)/'WB GDP constant US$ old'!M163,"")</f>
        <v>0</v>
      </c>
      <c r="N163" s="65" t="n">
        <f aca="false">IFERROR(('WB GDP current US$ old'!N163/1000000000)/'WB GDP constant US$ old'!N163,"")</f>
        <v>0</v>
      </c>
      <c r="O163" s="65" t="n">
        <f aca="false">IFERROR(('WB GDP current US$ old'!O163/1000000000)/'WB GDP constant US$ old'!O163,"")</f>
        <v>0</v>
      </c>
      <c r="P163" s="65" t="n">
        <f aca="false">IFERROR(('WB GDP current US$ old'!P163/1000000000)/'WB GDP constant US$ old'!P163,"")</f>
        <v>0</v>
      </c>
      <c r="Q163" s="65" t="n">
        <f aca="false">IFERROR(('WB GDP current US$ old'!Q163/1000000000)/'WB GDP constant US$ old'!Q163,"")</f>
        <v>0</v>
      </c>
      <c r="R163" s="65" t="n">
        <f aca="false">IFERROR(('WB GDP current US$ old'!R163/1000000000)/'WB GDP constant US$ old'!R163,"")</f>
        <v>0</v>
      </c>
      <c r="S163" s="65" t="n">
        <f aca="false">IFERROR(('WB GDP current US$ old'!S163/1000000000)/'WB GDP constant US$ old'!S163,"")</f>
        <v>0</v>
      </c>
      <c r="T163" s="65" t="n">
        <f aca="false">IFERROR(('WB GDP current US$ old'!T163/1000000000)/'WB GDP constant US$ old'!T163,"")</f>
        <v>0</v>
      </c>
      <c r="U163" s="65" t="n">
        <f aca="false">IFERROR(('WB GDP current US$ old'!U163/1000000000)/'WB GDP constant US$ old'!U163,"")</f>
        <v>0</v>
      </c>
      <c r="V163" s="65" t="n">
        <f aca="false">IFERROR(('WB GDP current US$ old'!V163/1000000000)/'WB GDP constant US$ old'!V163,"")</f>
        <v>0</v>
      </c>
      <c r="W163" s="65" t="n">
        <f aca="false">IFERROR(('WB GDP current US$ old'!W163/1000000000)/'WB GDP constant US$ old'!W163,"")</f>
        <v>0</v>
      </c>
      <c r="X163" s="65" t="n">
        <f aca="false">IFERROR(('WB GDP current US$ old'!X163/1000000000)/'WB GDP constant US$ old'!X163,"")</f>
        <v>0</v>
      </c>
      <c r="Y163" s="65" t="n">
        <f aca="false">IFERROR(('WB GDP current US$ old'!Y163/1000000000)/'WB GDP constant US$ old'!Y163,"")</f>
        <v>0</v>
      </c>
      <c r="Z163" s="65" t="n">
        <f aca="false">IFERROR(('WB GDP current US$ old'!Z163/1000000000)/'WB GDP constant US$ old'!Z163,"")</f>
        <v>0</v>
      </c>
      <c r="AA163" s="65" t="n">
        <f aca="false">IFERROR(('WB GDP current US$ old'!AA163/1000000000)/'WB GDP constant US$ old'!AA163,"")</f>
        <v>0</v>
      </c>
      <c r="AB163" s="65" t="n">
        <f aca="false">IFERROR(('WB GDP current US$ old'!AB163/1000000000)/'WB GDP constant US$ old'!AB163,"")</f>
        <v>0</v>
      </c>
      <c r="AC163" s="65" t="n">
        <f aca="false">IFERROR(('WB GDP current US$ old'!AC163/1000000000)/'WB GDP constant US$ old'!AC163,"")</f>
        <v>0</v>
      </c>
      <c r="AD163" s="65" t="n">
        <f aca="false">IFERROR(('WB GDP current US$ old'!AD163/1000000000)/'WB GDP constant US$ old'!AD163,"")</f>
        <v>0</v>
      </c>
      <c r="AE163" s="65" t="n">
        <f aca="false">IFERROR(('WB GDP current US$ old'!AE163/1000000000)/'WB GDP constant US$ old'!AE163,"")</f>
        <v>0</v>
      </c>
      <c r="AF163" s="65" t="n">
        <f aca="false">IFERROR(('WB GDP current US$ old'!AF163/1000000000)/'WB GDP constant US$ old'!AF163,"")</f>
        <v>0</v>
      </c>
      <c r="AG163" s="65" t="n">
        <f aca="false">IFERROR(('WB GDP current US$ old'!AG163/1000000000)/'WB GDP constant US$ old'!AG163,"")</f>
        <v>0</v>
      </c>
      <c r="AH163" s="65" t="n">
        <f aca="false">IFERROR(('WB GDP current US$ old'!AH163/1000000000)/'WB GDP constant US$ old'!AH163,"")</f>
        <v>0</v>
      </c>
      <c r="AI163" s="65" t="n">
        <f aca="false">IFERROR(('WB GDP current US$ old'!AI163/1000000000)/'WB GDP constant US$ old'!AI163,"")</f>
        <v>0</v>
      </c>
      <c r="AJ163" s="65" t="n">
        <f aca="false">IFERROR(('WB GDP current US$ old'!AJ163/1000000000)/'WB GDP constant US$ old'!AJ163,"")</f>
        <v>0</v>
      </c>
      <c r="AK163" s="65" t="n">
        <f aca="false">IFERROR(('WB GDP current US$ old'!AK163/1000000000)/'WB GDP constant US$ old'!AK163,"")</f>
        <v>0</v>
      </c>
      <c r="AL163" s="65" t="n">
        <f aca="false">IFERROR(('WB GDP current US$ old'!AL163/1000000000)/'WB GDP constant US$ old'!AL163,"")</f>
        <v>0</v>
      </c>
      <c r="AM163" s="65" t="n">
        <f aca="false">IFERROR(('WB GDP current US$ old'!AM163/1000000000)/'WB GDP constant US$ old'!AM163,"")</f>
        <v>0</v>
      </c>
      <c r="AN163" s="65" t="n">
        <f aca="false">IFERROR(('WB GDP current US$ old'!AN163/1000000000)/'WB GDP constant US$ old'!AN163,"")</f>
        <v>0</v>
      </c>
      <c r="AO163" s="65" t="n">
        <f aca="false">IFERROR(('WB GDP current US$ old'!AO163/1000000000)/'WB GDP constant US$ old'!AO163,"")</f>
        <v>0</v>
      </c>
      <c r="AP163" s="65" t="n">
        <f aca="false">IFERROR(('WB GDP current US$ old'!AP163/1000000000)/'WB GDP constant US$ old'!AP163,"")</f>
        <v>0</v>
      </c>
      <c r="AQ163" s="65" t="n">
        <f aca="false">IFERROR(('WB GDP current US$ old'!AQ163/1000000000)/'WB GDP constant US$ old'!AQ163,"")</f>
        <v>0</v>
      </c>
      <c r="AR163" s="65" t="n">
        <f aca="false">IFERROR(('WB GDP current US$ old'!AR163/1000000000)/'WB GDP constant US$ old'!AR163,"")</f>
        <v>0</v>
      </c>
      <c r="AS163" s="65" t="n">
        <f aca="false">IFERROR(('WB GDP current US$ old'!AS163/1000000000)/'WB GDP constant US$ old'!AS163,"")</f>
        <v>0.636508143759591</v>
      </c>
      <c r="AT163" s="65" t="n">
        <f aca="false">IFERROR(('WB GDP current US$ old'!AT163/1000000000)/'WB GDP constant US$ old'!AT163,"")</f>
        <v>0.415840627180136</v>
      </c>
      <c r="AU163" s="65" t="n">
        <f aca="false">IFERROR(('WB GDP current US$ old'!AU163/1000000000)/'WB GDP constant US$ old'!AU163,"")</f>
        <v>0.388383776764008</v>
      </c>
      <c r="AV163" s="65" t="n">
        <f aca="false">IFERROR(('WB GDP current US$ old'!AV163/1000000000)/'WB GDP constant US$ old'!AV163,"")</f>
        <v>0.526865444909699</v>
      </c>
      <c r="AW163" s="65" t="n">
        <f aca="false">IFERROR(('WB GDP current US$ old'!AW163/1000000000)/'WB GDP constant US$ old'!AW163,"")</f>
        <v>0.468377447895367</v>
      </c>
      <c r="AX163" s="65" t="n">
        <f aca="false">IFERROR(('WB GDP current US$ old'!AX163/1000000000)/'WB GDP constant US$ old'!AX163,"")</f>
        <v>0.467820892021802</v>
      </c>
      <c r="AY163" s="65" t="n">
        <f aca="false">IFERROR(('WB GDP current US$ old'!AY163/1000000000)/'WB GDP constant US$ old'!AY163,"")</f>
        <v>0.500545732041744</v>
      </c>
      <c r="AZ163" s="65" t="n">
        <f aca="false">IFERROR(('WB GDP current US$ old'!AZ163/1000000000)/'WB GDP constant US$ old'!AZ163,"")</f>
        <v>0.621997939875549</v>
      </c>
      <c r="BA163" s="65" t="n">
        <f aca="false">IFERROR(('WB GDP current US$ old'!BA163/1000000000)/'WB GDP constant US$ old'!BA163,"")</f>
        <v>0.890626389114798</v>
      </c>
      <c r="BB163" s="65" t="n">
        <f aca="false">IFERROR(('WB GDP current US$ old'!BB163/1000000000)/'WB GDP constant US$ old'!BB163,"")</f>
        <v>0.933158255024729</v>
      </c>
      <c r="BC163" s="65" t="n">
        <f aca="false">IFERROR(('WB GDP current US$ old'!BC163/1000000000)/'WB GDP constant US$ old'!BC163,"")</f>
        <v>1.14254239118424</v>
      </c>
      <c r="BD163" s="65" t="n">
        <f aca="false">IFERROR(('WB GDP current US$ old'!BD163/1000000000)/'WB GDP constant US$ old'!BD163,"")</f>
        <v>1.30998825910602</v>
      </c>
      <c r="BE163" s="65" t="n">
        <f aca="false">IFERROR(('WB GDP current US$ old'!BE163/1000000000)/'WB GDP constant US$ old'!BE163,"")</f>
        <v>1.21968911760659</v>
      </c>
      <c r="BF163" s="65" t="n">
        <f aca="false">IFERROR(('WB GDP current US$ old'!BF163/1000000000)/'WB GDP constant US$ old'!BF163,"")</f>
        <v>1.13113438098776</v>
      </c>
      <c r="BG163" s="65" t="n">
        <f aca="false">IFERROR(('WB GDP current US$ old'!BG163/1000000000)/'WB GDP constant US$ old'!BG163,"")</f>
        <v>1.13739715718377</v>
      </c>
      <c r="BH163" s="65" t="n">
        <f aca="false">IFERROR(('WB GDP current US$ old'!BH163/1000000000)/'WB GDP constant US$ old'!BH163,"")</f>
        <v>1.10166240337791</v>
      </c>
      <c r="BI163" s="65" t="n">
        <f aca="false">IFERROR(('WB GDP current US$ old'!BI163/1000000000)/'WB GDP constant US$ old'!BI163,"")</f>
        <v>1.03195256463983</v>
      </c>
      <c r="BJ163" s="65" t="n">
        <f aca="false">IFERROR(('WB GDP current US$ old'!BJ163/1000000000)/'WB GDP constant US$ old'!BJ163,"")</f>
        <v>0.995264798487577</v>
      </c>
      <c r="BK163" s="65" t="n">
        <f aca="false">IFERROR(('WB GDP current US$ old'!BK163/1000000000)/'WB GDP constant US$ old'!BK163,"")</f>
        <v>1.02999104941759</v>
      </c>
      <c r="BL163" s="65" t="n">
        <f aca="false">IFERROR(('WB GDP current US$ old'!BL163/1000000000)/'WB GDP constant US$ old'!BL163,"")</f>
        <v>1</v>
      </c>
    </row>
    <row r="164" customFormat="false" ht="15" hidden="false" customHeight="false" outlineLevel="0" collapsed="false">
      <c r="A164" s="0" t="s">
        <v>1118</v>
      </c>
      <c r="B164" s="0" t="s">
        <v>1119</v>
      </c>
      <c r="C164" s="0" t="s">
        <v>1057</v>
      </c>
      <c r="D164" s="0" t="s">
        <v>1058</v>
      </c>
      <c r="E164" s="65" t="str">
        <f aca="false">IFERROR(('WB GDP current US$ old'!E164/1000000000)/'WB GDP constant US$ old'!E164,"")</f>
        <v/>
      </c>
      <c r="F164" s="65" t="str">
        <f aca="false">IFERROR(('WB GDP current US$ old'!F164/1000000000)/'WB GDP constant US$ old'!F164,"")</f>
        <v/>
      </c>
      <c r="G164" s="65" t="str">
        <f aca="false">IFERROR(('WB GDP current US$ old'!G164/1000000000)/'WB GDP constant US$ old'!G164,"")</f>
        <v/>
      </c>
      <c r="H164" s="65" t="str">
        <f aca="false">IFERROR(('WB GDP current US$ old'!H164/1000000000)/'WB GDP constant US$ old'!H164,"")</f>
        <v/>
      </c>
      <c r="I164" s="65" t="str">
        <f aca="false">IFERROR(('WB GDP current US$ old'!I164/1000000000)/'WB GDP constant US$ old'!I164,"")</f>
        <v/>
      </c>
      <c r="J164" s="65" t="str">
        <f aca="false">IFERROR(('WB GDP current US$ old'!J164/1000000000)/'WB GDP constant US$ old'!J164,"")</f>
        <v/>
      </c>
      <c r="K164" s="65" t="str">
        <f aca="false">IFERROR(('WB GDP current US$ old'!K164/1000000000)/'WB GDP constant US$ old'!K164,"")</f>
        <v/>
      </c>
      <c r="L164" s="65" t="str">
        <f aca="false">IFERROR(('WB GDP current US$ old'!L164/1000000000)/'WB GDP constant US$ old'!L164,"")</f>
        <v/>
      </c>
      <c r="M164" s="65" t="str">
        <f aca="false">IFERROR(('WB GDP current US$ old'!M164/1000000000)/'WB GDP constant US$ old'!M164,"")</f>
        <v/>
      </c>
      <c r="N164" s="65" t="str">
        <f aca="false">IFERROR(('WB GDP current US$ old'!N164/1000000000)/'WB GDP constant US$ old'!N164,"")</f>
        <v/>
      </c>
      <c r="O164" s="65" t="str">
        <f aca="false">IFERROR(('WB GDP current US$ old'!O164/1000000000)/'WB GDP constant US$ old'!O164,"")</f>
        <v/>
      </c>
      <c r="P164" s="65" t="str">
        <f aca="false">IFERROR(('WB GDP current US$ old'!P164/1000000000)/'WB GDP constant US$ old'!P164,"")</f>
        <v/>
      </c>
      <c r="Q164" s="65" t="str">
        <f aca="false">IFERROR(('WB GDP current US$ old'!Q164/1000000000)/'WB GDP constant US$ old'!Q164,"")</f>
        <v/>
      </c>
      <c r="R164" s="65" t="str">
        <f aca="false">IFERROR(('WB GDP current US$ old'!R164/1000000000)/'WB GDP constant US$ old'!R164,"")</f>
        <v/>
      </c>
      <c r="S164" s="65" t="str">
        <f aca="false">IFERROR(('WB GDP current US$ old'!S164/1000000000)/'WB GDP constant US$ old'!S164,"")</f>
        <v/>
      </c>
      <c r="T164" s="65" t="str">
        <f aca="false">IFERROR(('WB GDP current US$ old'!T164/1000000000)/'WB GDP constant US$ old'!T164,"")</f>
        <v/>
      </c>
      <c r="U164" s="65" t="str">
        <f aca="false">IFERROR(('WB GDP current US$ old'!U164/1000000000)/'WB GDP constant US$ old'!U164,"")</f>
        <v/>
      </c>
      <c r="V164" s="65" t="str">
        <f aca="false">IFERROR(('WB GDP current US$ old'!V164/1000000000)/'WB GDP constant US$ old'!V164,"")</f>
        <v/>
      </c>
      <c r="W164" s="65" t="str">
        <f aca="false">IFERROR(('WB GDP current US$ old'!W164/1000000000)/'WB GDP constant US$ old'!W164,"")</f>
        <v/>
      </c>
      <c r="X164" s="65" t="str">
        <f aca="false">IFERROR(('WB GDP current US$ old'!X164/1000000000)/'WB GDP constant US$ old'!X164,"")</f>
        <v/>
      </c>
      <c r="Y164" s="65" t="str">
        <f aca="false">IFERROR(('WB GDP current US$ old'!Y164/1000000000)/'WB GDP constant US$ old'!Y164,"")</f>
        <v/>
      </c>
      <c r="Z164" s="65" t="str">
        <f aca="false">IFERROR(('WB GDP current US$ old'!Z164/1000000000)/'WB GDP constant US$ old'!Z164,"")</f>
        <v/>
      </c>
      <c r="AA164" s="65" t="str">
        <f aca="false">IFERROR(('WB GDP current US$ old'!AA164/1000000000)/'WB GDP constant US$ old'!AA164,"")</f>
        <v/>
      </c>
      <c r="AB164" s="65" t="str">
        <f aca="false">IFERROR(('WB GDP current US$ old'!AB164/1000000000)/'WB GDP constant US$ old'!AB164,"")</f>
        <v/>
      </c>
      <c r="AC164" s="65" t="str">
        <f aca="false">IFERROR(('WB GDP current US$ old'!AC164/1000000000)/'WB GDP constant US$ old'!AC164,"")</f>
        <v/>
      </c>
      <c r="AD164" s="65" t="str">
        <f aca="false">IFERROR(('WB GDP current US$ old'!AD164/1000000000)/'WB GDP constant US$ old'!AD164,"")</f>
        <v/>
      </c>
      <c r="AE164" s="65" t="str">
        <f aca="false">IFERROR(('WB GDP current US$ old'!AE164/1000000000)/'WB GDP constant US$ old'!AE164,"")</f>
        <v/>
      </c>
      <c r="AF164" s="65" t="str">
        <f aca="false">IFERROR(('WB GDP current US$ old'!AF164/1000000000)/'WB GDP constant US$ old'!AF164,"")</f>
        <v/>
      </c>
      <c r="AG164" s="65" t="str">
        <f aca="false">IFERROR(('WB GDP current US$ old'!AG164/1000000000)/'WB GDP constant US$ old'!AG164,"")</f>
        <v/>
      </c>
      <c r="AH164" s="65" t="str">
        <f aca="false">IFERROR(('WB GDP current US$ old'!AH164/1000000000)/'WB GDP constant US$ old'!AH164,"")</f>
        <v/>
      </c>
      <c r="AI164" s="65" t="str">
        <f aca="false">IFERROR(('WB GDP current US$ old'!AI164/1000000000)/'WB GDP constant US$ old'!AI164,"")</f>
        <v/>
      </c>
      <c r="AJ164" s="65" t="str">
        <f aca="false">IFERROR(('WB GDP current US$ old'!AJ164/1000000000)/'WB GDP constant US$ old'!AJ164,"")</f>
        <v/>
      </c>
      <c r="AK164" s="65" t="str">
        <f aca="false">IFERROR(('WB GDP current US$ old'!AK164/1000000000)/'WB GDP constant US$ old'!AK164,"")</f>
        <v/>
      </c>
      <c r="AL164" s="65" t="str">
        <f aca="false">IFERROR(('WB GDP current US$ old'!AL164/1000000000)/'WB GDP constant US$ old'!AL164,"")</f>
        <v/>
      </c>
      <c r="AM164" s="65" t="str">
        <f aca="false">IFERROR(('WB GDP current US$ old'!AM164/1000000000)/'WB GDP constant US$ old'!AM164,"")</f>
        <v/>
      </c>
      <c r="AN164" s="65" t="str">
        <f aca="false">IFERROR(('WB GDP current US$ old'!AN164/1000000000)/'WB GDP constant US$ old'!AN164,"")</f>
        <v/>
      </c>
      <c r="AO164" s="65" t="str">
        <f aca="false">IFERROR(('WB GDP current US$ old'!AO164/1000000000)/'WB GDP constant US$ old'!AO164,"")</f>
        <v/>
      </c>
      <c r="AP164" s="65" t="str">
        <f aca="false">IFERROR(('WB GDP current US$ old'!AP164/1000000000)/'WB GDP constant US$ old'!AP164,"")</f>
        <v/>
      </c>
      <c r="AQ164" s="65" t="str">
        <f aca="false">IFERROR(('WB GDP current US$ old'!AQ164/1000000000)/'WB GDP constant US$ old'!AQ164,"")</f>
        <v/>
      </c>
      <c r="AR164" s="65" t="str">
        <f aca="false">IFERROR(('WB GDP current US$ old'!AR164/1000000000)/'WB GDP constant US$ old'!AR164,"")</f>
        <v/>
      </c>
      <c r="AS164" s="65" t="str">
        <f aca="false">IFERROR(('WB GDP current US$ old'!AS164/1000000000)/'WB GDP constant US$ old'!AS164,"")</f>
        <v/>
      </c>
      <c r="AT164" s="65" t="str">
        <f aca="false">IFERROR(('WB GDP current US$ old'!AT164/1000000000)/'WB GDP constant US$ old'!AT164,"")</f>
        <v/>
      </c>
      <c r="AU164" s="65" t="str">
        <f aca="false">IFERROR(('WB GDP current US$ old'!AU164/1000000000)/'WB GDP constant US$ old'!AU164,"")</f>
        <v/>
      </c>
      <c r="AV164" s="65" t="str">
        <f aca="false">IFERROR(('WB GDP current US$ old'!AV164/1000000000)/'WB GDP constant US$ old'!AV164,"")</f>
        <v/>
      </c>
      <c r="AW164" s="65" t="str">
        <f aca="false">IFERROR(('WB GDP current US$ old'!AW164/1000000000)/'WB GDP constant US$ old'!AW164,"")</f>
        <v/>
      </c>
      <c r="AX164" s="65" t="str">
        <f aca="false">IFERROR(('WB GDP current US$ old'!AX164/1000000000)/'WB GDP constant US$ old'!AX164,"")</f>
        <v/>
      </c>
      <c r="AY164" s="65" t="str">
        <f aca="false">IFERROR(('WB GDP current US$ old'!AY164/1000000000)/'WB GDP constant US$ old'!AY164,"")</f>
        <v/>
      </c>
      <c r="AZ164" s="65" t="str">
        <f aca="false">IFERROR(('WB GDP current US$ old'!AZ164/1000000000)/'WB GDP constant US$ old'!AZ164,"")</f>
        <v/>
      </c>
      <c r="BA164" s="65" t="str">
        <f aca="false">IFERROR(('WB GDP current US$ old'!BA164/1000000000)/'WB GDP constant US$ old'!BA164,"")</f>
        <v/>
      </c>
      <c r="BB164" s="65" t="str">
        <f aca="false">IFERROR(('WB GDP current US$ old'!BB164/1000000000)/'WB GDP constant US$ old'!BB164,"")</f>
        <v/>
      </c>
      <c r="BC164" s="65" t="str">
        <f aca="false">IFERROR(('WB GDP current US$ old'!BC164/1000000000)/'WB GDP constant US$ old'!BC164,"")</f>
        <v/>
      </c>
      <c r="BD164" s="65" t="str">
        <f aca="false">IFERROR(('WB GDP current US$ old'!BD164/1000000000)/'WB GDP constant US$ old'!BD164,"")</f>
        <v/>
      </c>
      <c r="BE164" s="65" t="str">
        <f aca="false">IFERROR(('WB GDP current US$ old'!BE164/1000000000)/'WB GDP constant US$ old'!BE164,"")</f>
        <v/>
      </c>
      <c r="BF164" s="65" t="str">
        <f aca="false">IFERROR(('WB GDP current US$ old'!BF164/1000000000)/'WB GDP constant US$ old'!BF164,"")</f>
        <v/>
      </c>
      <c r="BG164" s="65" t="str">
        <f aca="false">IFERROR(('WB GDP current US$ old'!BG164/1000000000)/'WB GDP constant US$ old'!BG164,"")</f>
        <v/>
      </c>
      <c r="BH164" s="65" t="str">
        <f aca="false">IFERROR(('WB GDP current US$ old'!BH164/1000000000)/'WB GDP constant US$ old'!BH164,"")</f>
        <v/>
      </c>
      <c r="BI164" s="65" t="str">
        <f aca="false">IFERROR(('WB GDP current US$ old'!BI164/1000000000)/'WB GDP constant US$ old'!BI164,"")</f>
        <v/>
      </c>
      <c r="BJ164" s="65" t="str">
        <f aca="false">IFERROR(('WB GDP current US$ old'!BJ164/1000000000)/'WB GDP constant US$ old'!BJ164,"")</f>
        <v/>
      </c>
      <c r="BK164" s="65" t="str">
        <f aca="false">IFERROR(('WB GDP current US$ old'!BK164/1000000000)/'WB GDP constant US$ old'!BK164,"")</f>
        <v/>
      </c>
      <c r="BL164" s="65" t="str">
        <f aca="false">IFERROR(('WB GDP current US$ old'!BL164/1000000000)/'WB GDP constant US$ old'!BL164,"")</f>
        <v/>
      </c>
    </row>
    <row r="165" customFormat="false" ht="15" hidden="false" customHeight="false" outlineLevel="0" collapsed="false">
      <c r="A165" s="0" t="s">
        <v>130</v>
      </c>
      <c r="B165" s="0" t="s">
        <v>362</v>
      </c>
      <c r="C165" s="0" t="s">
        <v>1057</v>
      </c>
      <c r="D165" s="0" t="s">
        <v>1058</v>
      </c>
      <c r="E165" s="65" t="n">
        <f aca="false">IFERROR(('WB GDP current US$ old'!E165/1000000000)/'WB GDP constant US$ old'!E165,"")</f>
        <v>0</v>
      </c>
      <c r="F165" s="65" t="n">
        <f aca="false">IFERROR(('WB GDP current US$ old'!F165/1000000000)/'WB GDP constant US$ old'!F165,"")</f>
        <v>0</v>
      </c>
      <c r="G165" s="65" t="n">
        <f aca="false">IFERROR(('WB GDP current US$ old'!G165/1000000000)/'WB GDP constant US$ old'!G165,"")</f>
        <v>0</v>
      </c>
      <c r="H165" s="65" t="n">
        <f aca="false">IFERROR(('WB GDP current US$ old'!H165/1000000000)/'WB GDP constant US$ old'!H165,"")</f>
        <v>0</v>
      </c>
      <c r="I165" s="65" t="n">
        <f aca="false">IFERROR(('WB GDP current US$ old'!I165/1000000000)/'WB GDP constant US$ old'!I165,"")</f>
        <v>0</v>
      </c>
      <c r="J165" s="65" t="n">
        <f aca="false">IFERROR(('WB GDP current US$ old'!J165/1000000000)/'WB GDP constant US$ old'!J165,"")</f>
        <v>0</v>
      </c>
      <c r="K165" s="65" t="n">
        <f aca="false">IFERROR(('WB GDP current US$ old'!K165/1000000000)/'WB GDP constant US$ old'!K165,"")</f>
        <v>0</v>
      </c>
      <c r="L165" s="65" t="n">
        <f aca="false">IFERROR(('WB GDP current US$ old'!L165/1000000000)/'WB GDP constant US$ old'!L165,"")</f>
        <v>0</v>
      </c>
      <c r="M165" s="65" t="n">
        <f aca="false">IFERROR(('WB GDP current US$ old'!M165/1000000000)/'WB GDP constant US$ old'!M165,"")</f>
        <v>0</v>
      </c>
      <c r="N165" s="65" t="n">
        <f aca="false">IFERROR(('WB GDP current US$ old'!N165/1000000000)/'WB GDP constant US$ old'!N165,"")</f>
        <v>0</v>
      </c>
      <c r="O165" s="65" t="n">
        <f aca="false">IFERROR(('WB GDP current US$ old'!O165/1000000000)/'WB GDP constant US$ old'!O165,"")</f>
        <v>0</v>
      </c>
      <c r="P165" s="65" t="n">
        <f aca="false">IFERROR(('WB GDP current US$ old'!P165/1000000000)/'WB GDP constant US$ old'!P165,"")</f>
        <v>0</v>
      </c>
      <c r="Q165" s="65" t="n">
        <f aca="false">IFERROR(('WB GDP current US$ old'!Q165/1000000000)/'WB GDP constant US$ old'!Q165,"")</f>
        <v>0</v>
      </c>
      <c r="R165" s="65" t="n">
        <f aca="false">IFERROR(('WB GDP current US$ old'!R165/1000000000)/'WB GDP constant US$ old'!R165,"")</f>
        <v>0</v>
      </c>
      <c r="S165" s="65" t="n">
        <f aca="false">IFERROR(('WB GDP current US$ old'!S165/1000000000)/'WB GDP constant US$ old'!S165,"")</f>
        <v>0</v>
      </c>
      <c r="T165" s="65" t="n">
        <f aca="false">IFERROR(('WB GDP current US$ old'!T165/1000000000)/'WB GDP constant US$ old'!T165,"")</f>
        <v>0</v>
      </c>
      <c r="U165" s="65" t="n">
        <f aca="false">IFERROR(('WB GDP current US$ old'!U165/1000000000)/'WB GDP constant US$ old'!U165,"")</f>
        <v>0</v>
      </c>
      <c r="V165" s="65" t="n">
        <f aca="false">IFERROR(('WB GDP current US$ old'!V165/1000000000)/'WB GDP constant US$ old'!V165,"")</f>
        <v>0</v>
      </c>
      <c r="W165" s="65" t="n">
        <f aca="false">IFERROR(('WB GDP current US$ old'!W165/1000000000)/'WB GDP constant US$ old'!W165,"")</f>
        <v>0</v>
      </c>
      <c r="X165" s="65" t="n">
        <f aca="false">IFERROR(('WB GDP current US$ old'!X165/1000000000)/'WB GDP constant US$ old'!X165,"")</f>
        <v>0</v>
      </c>
      <c r="Y165" s="65" t="n">
        <f aca="false">IFERROR(('WB GDP current US$ old'!Y165/1000000000)/'WB GDP constant US$ old'!Y165,"")</f>
        <v>0</v>
      </c>
      <c r="Z165" s="65" t="n">
        <f aca="false">IFERROR(('WB GDP current US$ old'!Z165/1000000000)/'WB GDP constant US$ old'!Z165,"")</f>
        <v>0</v>
      </c>
      <c r="AA165" s="65" t="n">
        <f aca="false">IFERROR(('WB GDP current US$ old'!AA165/1000000000)/'WB GDP constant US$ old'!AA165,"")</f>
        <v>0</v>
      </c>
      <c r="AB165" s="65" t="n">
        <f aca="false">IFERROR(('WB GDP current US$ old'!AB165/1000000000)/'WB GDP constant US$ old'!AB165,"")</f>
        <v>0</v>
      </c>
      <c r="AC165" s="65" t="n">
        <f aca="false">IFERROR(('WB GDP current US$ old'!AC165/1000000000)/'WB GDP constant US$ old'!AC165,"")</f>
        <v>0</v>
      </c>
      <c r="AD165" s="65" t="n">
        <f aca="false">IFERROR(('WB GDP current US$ old'!AD165/1000000000)/'WB GDP constant US$ old'!AD165,"")</f>
        <v>0</v>
      </c>
      <c r="AE165" s="65" t="n">
        <f aca="false">IFERROR(('WB GDP current US$ old'!AE165/1000000000)/'WB GDP constant US$ old'!AE165,"")</f>
        <v>0</v>
      </c>
      <c r="AF165" s="65" t="n">
        <f aca="false">IFERROR(('WB GDP current US$ old'!AF165/1000000000)/'WB GDP constant US$ old'!AF165,"")</f>
        <v>0</v>
      </c>
      <c r="AG165" s="65" t="n">
        <f aca="false">IFERROR(('WB GDP current US$ old'!AG165/1000000000)/'WB GDP constant US$ old'!AG165,"")</f>
        <v>0</v>
      </c>
      <c r="AH165" s="65" t="n">
        <f aca="false">IFERROR(('WB GDP current US$ old'!AH165/1000000000)/'WB GDP constant US$ old'!AH165,"")</f>
        <v>0</v>
      </c>
      <c r="AI165" s="65" t="n">
        <f aca="false">IFERROR(('WB GDP current US$ old'!AI165/1000000000)/'WB GDP constant US$ old'!AI165,"")</f>
        <v>0</v>
      </c>
      <c r="AJ165" s="65" t="n">
        <f aca="false">IFERROR(('WB GDP current US$ old'!AJ165/1000000000)/'WB GDP constant US$ old'!AJ165,"")</f>
        <v>0</v>
      </c>
      <c r="AK165" s="65" t="n">
        <f aca="false">IFERROR(('WB GDP current US$ old'!AK165/1000000000)/'WB GDP constant US$ old'!AK165,"")</f>
        <v>0</v>
      </c>
      <c r="AL165" s="65" t="n">
        <f aca="false">IFERROR(('WB GDP current US$ old'!AL165/1000000000)/'WB GDP constant US$ old'!AL165,"")</f>
        <v>0</v>
      </c>
      <c r="AM165" s="65" t="n">
        <f aca="false">IFERROR(('WB GDP current US$ old'!AM165/1000000000)/'WB GDP constant US$ old'!AM165,"")</f>
        <v>0</v>
      </c>
      <c r="AN165" s="65" t="n">
        <f aca="false">IFERROR(('WB GDP current US$ old'!AN165/1000000000)/'WB GDP constant US$ old'!AN165,"")</f>
        <v>0</v>
      </c>
      <c r="AO165" s="65" t="n">
        <f aca="false">IFERROR(('WB GDP current US$ old'!AO165/1000000000)/'WB GDP constant US$ old'!AO165,"")</f>
        <v>0</v>
      </c>
      <c r="AP165" s="65" t="n">
        <f aca="false">IFERROR(('WB GDP current US$ old'!AP165/1000000000)/'WB GDP constant US$ old'!AP165,"")</f>
        <v>0</v>
      </c>
      <c r="AQ165" s="65" t="n">
        <f aca="false">IFERROR(('WB GDP current US$ old'!AQ165/1000000000)/'WB GDP constant US$ old'!AQ165,"")</f>
        <v>0</v>
      </c>
      <c r="AR165" s="65" t="n">
        <f aca="false">IFERROR(('WB GDP current US$ old'!AR165/1000000000)/'WB GDP constant US$ old'!AR165,"")</f>
        <v>0</v>
      </c>
      <c r="AS165" s="65" t="n">
        <f aca="false">IFERROR(('WB GDP current US$ old'!AS165/1000000000)/'WB GDP constant US$ old'!AS165,"")</f>
        <v>0.316623151818299</v>
      </c>
      <c r="AT165" s="65" t="n">
        <f aca="false">IFERROR(('WB GDP current US$ old'!AT165/1000000000)/'WB GDP constant US$ old'!AT165,"")</f>
        <v>0.369041153902443</v>
      </c>
      <c r="AU165" s="65" t="n">
        <f aca="false">IFERROR(('WB GDP current US$ old'!AU165/1000000000)/'WB GDP constant US$ old'!AU165,"")</f>
        <v>0.401117386356043</v>
      </c>
      <c r="AV165" s="65" t="n">
        <f aca="false">IFERROR(('WB GDP current US$ old'!AV165/1000000000)/'WB GDP constant US$ old'!AV165,"")</f>
        <v>0.520281717149007</v>
      </c>
      <c r="AW165" s="65" t="n">
        <f aca="false">IFERROR(('WB GDP current US$ old'!AW165/1000000000)/'WB GDP constant US$ old'!AW165,"")</f>
        <v>0.604872690203597</v>
      </c>
      <c r="AX165" s="65" t="n">
        <f aca="false">IFERROR(('WB GDP current US$ old'!AX165/1000000000)/'WB GDP constant US$ old'!AX165,"")</f>
        <v>0.632111712720909</v>
      </c>
      <c r="AY165" s="65" t="n">
        <f aca="false">IFERROR(('WB GDP current US$ old'!AY165/1000000000)/'WB GDP constant US$ old'!AY165,"")</f>
        <v>0.702111132207577</v>
      </c>
      <c r="AZ165" s="65" t="n">
        <f aca="false">IFERROR(('WB GDP current US$ old'!AZ165/1000000000)/'WB GDP constant US$ old'!AZ165,"")</f>
        <v>0.888899108908774</v>
      </c>
      <c r="BA165" s="65" t="n">
        <f aca="false">IFERROR(('WB GDP current US$ old'!BA165/1000000000)/'WB GDP constant US$ old'!BA165,"")</f>
        <v>1.02383990125726</v>
      </c>
      <c r="BB165" s="65" t="n">
        <f aca="false">IFERROR(('WB GDP current US$ old'!BB165/1000000000)/'WB GDP constant US$ old'!BB165,"")</f>
        <v>0.994451531085194</v>
      </c>
      <c r="BC165" s="65" t="n">
        <f aca="false">IFERROR(('WB GDP current US$ old'!BC165/1000000000)/'WB GDP constant US$ old'!BC165,"")</f>
        <v>0.964166832836775</v>
      </c>
      <c r="BD165" s="65" t="n">
        <f aca="false">IFERROR(('WB GDP current US$ old'!BD165/1000000000)/'WB GDP constant US$ old'!BD165,"")</f>
        <v>1.02456240481862</v>
      </c>
      <c r="BE165" s="65" t="n">
        <f aca="false">IFERROR(('WB GDP current US$ old'!BE165/1000000000)/'WB GDP constant US$ old'!BE165,"")</f>
        <v>0.94733335940156</v>
      </c>
      <c r="BF165" s="65" t="n">
        <f aca="false">IFERROR(('WB GDP current US$ old'!BF165/1000000000)/'WB GDP constant US$ old'!BF165,"")</f>
        <v>0.999230660300777</v>
      </c>
      <c r="BG165" s="65" t="n">
        <f aca="false">IFERROR(('WB GDP current US$ old'!BG165/1000000000)/'WB GDP constant US$ old'!BG165,"")</f>
        <v>1.00881926742231</v>
      </c>
      <c r="BH165" s="65" t="n">
        <f aca="false">IFERROR(('WB GDP current US$ old'!BH165/1000000000)/'WB GDP constant US$ old'!BH165,"")</f>
        <v>0.862027899003435</v>
      </c>
      <c r="BI165" s="65" t="n">
        <f aca="false">IFERROR(('WB GDP current US$ old'!BI165/1000000000)/'WB GDP constant US$ old'!BI165,"")</f>
        <v>0.903619144334726</v>
      </c>
      <c r="BJ165" s="65" t="n">
        <f aca="false">IFERROR(('WB GDP current US$ old'!BJ165/1000000000)/'WB GDP constant US$ old'!BJ165,"")</f>
        <v>0.955771729261398</v>
      </c>
      <c r="BK165" s="65" t="n">
        <f aca="false">IFERROR(('WB GDP current US$ old'!BK165/1000000000)/'WB GDP constant US$ old'!BK165,"")</f>
        <v>1.03343422018529</v>
      </c>
      <c r="BL165" s="65" t="n">
        <f aca="false">IFERROR(('WB GDP current US$ old'!BL165/1000000000)/'WB GDP constant US$ old'!BL165,"")</f>
        <v>1</v>
      </c>
    </row>
    <row r="166" customFormat="false" ht="15" hidden="false" customHeight="false" outlineLevel="0" collapsed="false">
      <c r="A166" s="0" t="s">
        <v>129</v>
      </c>
      <c r="B166" s="0" t="s">
        <v>361</v>
      </c>
      <c r="C166" s="0" t="s">
        <v>1057</v>
      </c>
      <c r="D166" s="0" t="s">
        <v>1058</v>
      </c>
      <c r="E166" s="65" t="n">
        <f aca="false">IFERROR(('WB GDP current US$ old'!E166/1000000000)/'WB GDP constant US$ old'!E166,"")</f>
        <v>0</v>
      </c>
      <c r="F166" s="65" t="n">
        <f aca="false">IFERROR(('WB GDP current US$ old'!F166/1000000000)/'WB GDP constant US$ old'!F166,"")</f>
        <v>0</v>
      </c>
      <c r="G166" s="65" t="n">
        <f aca="false">IFERROR(('WB GDP current US$ old'!G166/1000000000)/'WB GDP constant US$ old'!G166,"")</f>
        <v>0</v>
      </c>
      <c r="H166" s="65" t="n">
        <f aca="false">IFERROR(('WB GDP current US$ old'!H166/1000000000)/'WB GDP constant US$ old'!H166,"")</f>
        <v>0</v>
      </c>
      <c r="I166" s="65" t="n">
        <f aca="false">IFERROR(('WB GDP current US$ old'!I166/1000000000)/'WB GDP constant US$ old'!I166,"")</f>
        <v>0</v>
      </c>
      <c r="J166" s="65" t="n">
        <f aca="false">IFERROR(('WB GDP current US$ old'!J166/1000000000)/'WB GDP constant US$ old'!J166,"")</f>
        <v>0</v>
      </c>
      <c r="K166" s="65" t="n">
        <f aca="false">IFERROR(('WB GDP current US$ old'!K166/1000000000)/'WB GDP constant US$ old'!K166,"")</f>
        <v>0</v>
      </c>
      <c r="L166" s="65" t="n">
        <f aca="false">IFERROR(('WB GDP current US$ old'!L166/1000000000)/'WB GDP constant US$ old'!L166,"")</f>
        <v>0</v>
      </c>
      <c r="M166" s="65" t="n">
        <f aca="false">IFERROR(('WB GDP current US$ old'!M166/1000000000)/'WB GDP constant US$ old'!M166,"")</f>
        <v>0</v>
      </c>
      <c r="N166" s="65" t="n">
        <f aca="false">IFERROR(('WB GDP current US$ old'!N166/1000000000)/'WB GDP constant US$ old'!N166,"")</f>
        <v>0</v>
      </c>
      <c r="O166" s="65" t="n">
        <f aca="false">IFERROR(('WB GDP current US$ old'!O166/1000000000)/'WB GDP constant US$ old'!O166,"")</f>
        <v>0</v>
      </c>
      <c r="P166" s="65" t="n">
        <f aca="false">IFERROR(('WB GDP current US$ old'!P166/1000000000)/'WB GDP constant US$ old'!P166,"")</f>
        <v>0</v>
      </c>
      <c r="Q166" s="65" t="n">
        <f aca="false">IFERROR(('WB GDP current US$ old'!Q166/1000000000)/'WB GDP constant US$ old'!Q166,"")</f>
        <v>0</v>
      </c>
      <c r="R166" s="65" t="n">
        <f aca="false">IFERROR(('WB GDP current US$ old'!R166/1000000000)/'WB GDP constant US$ old'!R166,"")</f>
        <v>0</v>
      </c>
      <c r="S166" s="65" t="n">
        <f aca="false">IFERROR(('WB GDP current US$ old'!S166/1000000000)/'WB GDP constant US$ old'!S166,"")</f>
        <v>0</v>
      </c>
      <c r="T166" s="65" t="n">
        <f aca="false">IFERROR(('WB GDP current US$ old'!T166/1000000000)/'WB GDP constant US$ old'!T166,"")</f>
        <v>0</v>
      </c>
      <c r="U166" s="65" t="n">
        <f aca="false">IFERROR(('WB GDP current US$ old'!U166/1000000000)/'WB GDP constant US$ old'!U166,"")</f>
        <v>0</v>
      </c>
      <c r="V166" s="65" t="n">
        <f aca="false">IFERROR(('WB GDP current US$ old'!V166/1000000000)/'WB GDP constant US$ old'!V166,"")</f>
        <v>0</v>
      </c>
      <c r="W166" s="65" t="n">
        <f aca="false">IFERROR(('WB GDP current US$ old'!W166/1000000000)/'WB GDP constant US$ old'!W166,"")</f>
        <v>0</v>
      </c>
      <c r="X166" s="65" t="n">
        <f aca="false">IFERROR(('WB GDP current US$ old'!X166/1000000000)/'WB GDP constant US$ old'!X166,"")</f>
        <v>0</v>
      </c>
      <c r="Y166" s="65" t="n">
        <f aca="false">IFERROR(('WB GDP current US$ old'!Y166/1000000000)/'WB GDP constant US$ old'!Y166,"")</f>
        <v>0</v>
      </c>
      <c r="Z166" s="65" t="n">
        <f aca="false">IFERROR(('WB GDP current US$ old'!Z166/1000000000)/'WB GDP constant US$ old'!Z166,"")</f>
        <v>0.927771594560998</v>
      </c>
      <c r="AA166" s="65" t="n">
        <f aca="false">IFERROR(('WB GDP current US$ old'!AA166/1000000000)/'WB GDP constant US$ old'!AA166,"")</f>
        <v>0.946154657617105</v>
      </c>
      <c r="AB166" s="65" t="n">
        <f aca="false">IFERROR(('WB GDP current US$ old'!AB166/1000000000)/'WB GDP constant US$ old'!AB166,"")</f>
        <v>0.95471026338843</v>
      </c>
      <c r="AC166" s="65" t="n">
        <f aca="false">IFERROR(('WB GDP current US$ old'!AC166/1000000000)/'WB GDP constant US$ old'!AC166,"")</f>
        <v>0.693924516582236</v>
      </c>
      <c r="AD166" s="65" t="n">
        <f aca="false">IFERROR(('WB GDP current US$ old'!AD166/1000000000)/'WB GDP constant US$ old'!AD166,"")</f>
        <v>0.683876066914825</v>
      </c>
      <c r="AE166" s="65" t="n">
        <f aca="false">IFERROR(('WB GDP current US$ old'!AE166/1000000000)/'WB GDP constant US$ old'!AE166,"")</f>
        <v>0.828197989921106</v>
      </c>
      <c r="AF166" s="65" t="n">
        <f aca="false">IFERROR(('WB GDP current US$ old'!AF166/1000000000)/'WB GDP constant US$ old'!AF166,"")</f>
        <v>0.834904644670099</v>
      </c>
      <c r="AG166" s="65" t="n">
        <f aca="false">IFERROR(('WB GDP current US$ old'!AG166/1000000000)/'WB GDP constant US$ old'!AG166,"")</f>
        <v>0.842677504336058</v>
      </c>
      <c r="AH166" s="65" t="n">
        <f aca="false">IFERROR(('WB GDP current US$ old'!AH166/1000000000)/'WB GDP constant US$ old'!AH166,"")</f>
        <v>0.902909891505294</v>
      </c>
      <c r="AI166" s="65" t="n">
        <f aca="false">IFERROR(('WB GDP current US$ old'!AI166/1000000000)/'WB GDP constant US$ old'!AI166,"")</f>
        <v>0.667663537913333</v>
      </c>
      <c r="AJ166" s="65" t="n">
        <f aca="false">IFERROR(('WB GDP current US$ old'!AJ166/1000000000)/'WB GDP constant US$ old'!AJ166,"")</f>
        <v>0.679329907834796</v>
      </c>
      <c r="AK166" s="65" t="n">
        <f aca="false">IFERROR(('WB GDP current US$ old'!AK166/1000000000)/'WB GDP constant US$ old'!AK166,"")</f>
        <v>0.414624302404901</v>
      </c>
      <c r="AL166" s="65" t="n">
        <f aca="false">IFERROR(('WB GDP current US$ old'!AL166/1000000000)/'WB GDP constant US$ old'!AL166,"")</f>
        <v>0.24971244397252</v>
      </c>
      <c r="AM166" s="65" t="n">
        <f aca="false">IFERROR(('WB GDP current US$ old'!AM166/1000000000)/'WB GDP constant US$ old'!AM166,"")</f>
        <v>0.294581270834141</v>
      </c>
      <c r="AN166" s="65" t="n">
        <f aca="false">IFERROR(('WB GDP current US$ old'!AN166/1000000000)/'WB GDP constant US$ old'!AN166,"")</f>
        <v>0.43436068088697</v>
      </c>
      <c r="AO166" s="65" t="n">
        <f aca="false">IFERROR(('WB GDP current US$ old'!AO166/1000000000)/'WB GDP constant US$ old'!AO166,"")</f>
        <v>0.393721449335523</v>
      </c>
      <c r="AP166" s="65" t="n">
        <f aca="false">IFERROR(('WB GDP current US$ old'!AP166/1000000000)/'WB GDP constant US$ old'!AP166,"")</f>
        <v>0.332551130992248</v>
      </c>
      <c r="AQ166" s="65" t="n">
        <f aca="false">IFERROR(('WB GDP current US$ old'!AQ166/1000000000)/'WB GDP constant US$ old'!AQ166,"")</f>
        <v>0.306408578482403</v>
      </c>
      <c r="AR166" s="65" t="n">
        <f aca="false">IFERROR(('WB GDP current US$ old'!AR166/1000000000)/'WB GDP constant US$ old'!AR166,"")</f>
        <v>0.279559039754153</v>
      </c>
      <c r="AS166" s="65" t="n">
        <f aca="false">IFERROR(('WB GDP current US$ old'!AS166/1000000000)/'WB GDP constant US$ old'!AS166,"")</f>
        <v>0.297168322625046</v>
      </c>
      <c r="AT166" s="65" t="n">
        <f aca="false">IFERROR(('WB GDP current US$ old'!AT166/1000000000)/'WB GDP constant US$ old'!AT166,"")</f>
        <v>0.321930769739135</v>
      </c>
      <c r="AU166" s="65" t="n">
        <f aca="false">IFERROR(('WB GDP current US$ old'!AU166/1000000000)/'WB GDP constant US$ old'!AU166,"")</f>
        <v>0.338546832961671</v>
      </c>
      <c r="AV166" s="65" t="n">
        <f aca="false">IFERROR(('WB GDP current US$ old'!AV166/1000000000)/'WB GDP constant US$ old'!AV166,"")</f>
        <v>0.361409483687267</v>
      </c>
      <c r="AW166" s="65" t="n">
        <f aca="false">IFERROR(('WB GDP current US$ old'!AW166/1000000000)/'WB GDP constant US$ old'!AW166,"")</f>
        <v>0.407949984668647</v>
      </c>
      <c r="AX166" s="65" t="n">
        <f aca="false">IFERROR(('WB GDP current US$ old'!AX166/1000000000)/'WB GDP constant US$ old'!AX166,"")</f>
        <v>0.48182495357701</v>
      </c>
      <c r="AY166" s="65" t="n">
        <f aca="false">IFERROR(('WB GDP current US$ old'!AY166/1000000000)/'WB GDP constant US$ old'!AY166,"")</f>
        <v>0.600491261846734</v>
      </c>
      <c r="AZ166" s="65" t="n">
        <f aca="false">IFERROR(('WB GDP current US$ old'!AZ166/1000000000)/'WB GDP constant US$ old'!AZ166,"")</f>
        <v>0.675645236471597</v>
      </c>
      <c r="BA166" s="65" t="n">
        <f aca="false">IFERROR(('WB GDP current US$ old'!BA166/1000000000)/'WB GDP constant US$ old'!BA166,"")</f>
        <v>0.823798081487209</v>
      </c>
      <c r="BB166" s="65" t="n">
        <f aca="false">IFERROR(('WB GDP current US$ old'!BB166/1000000000)/'WB GDP constant US$ old'!BB166,"")</f>
        <v>0.680160031794525</v>
      </c>
      <c r="BC166" s="65" t="n">
        <f aca="false">IFERROR(('WB GDP current US$ old'!BC166/1000000000)/'WB GDP constant US$ old'!BC166,"")</f>
        <v>1.0029490262319</v>
      </c>
      <c r="BD166" s="65" t="n">
        <f aca="false">IFERROR(('WB GDP current US$ old'!BD166/1000000000)/'WB GDP constant US$ old'!BD166,"")</f>
        <v>1.23811131629047</v>
      </c>
      <c r="BE166" s="65" t="n">
        <f aca="false">IFERROR(('WB GDP current US$ old'!BE166/1000000000)/'WB GDP constant US$ old'!BE166,"")</f>
        <v>1.30169964238966</v>
      </c>
      <c r="BF166" s="65" t="n">
        <f aca="false">IFERROR(('WB GDP current US$ old'!BF166/1000000000)/'WB GDP constant US$ old'!BF166,"")</f>
        <v>1.19332958683378</v>
      </c>
      <c r="BG166" s="65" t="n">
        <f aca="false">IFERROR(('WB GDP current US$ old'!BG166/1000000000)/'WB GDP constant US$ old'!BG166,"")</f>
        <v>1.07484835769134</v>
      </c>
      <c r="BH166" s="65" t="n">
        <f aca="false">IFERROR(('WB GDP current US$ old'!BH166/1000000000)/'WB GDP constant US$ old'!BH166,"")</f>
        <v>1.0089135096129</v>
      </c>
      <c r="BI166" s="65" t="n">
        <f aca="false">IFERROR(('WB GDP current US$ old'!BI166/1000000000)/'WB GDP constant US$ old'!BI166,"")</f>
        <v>0.949486026259666</v>
      </c>
      <c r="BJ166" s="65" t="n">
        <f aca="false">IFERROR(('WB GDP current US$ old'!BJ166/1000000000)/'WB GDP constant US$ old'!BJ166,"")</f>
        <v>0.92063833752505</v>
      </c>
      <c r="BK166" s="65" t="n">
        <f aca="false">IFERROR(('WB GDP current US$ old'!BK166/1000000000)/'WB GDP constant US$ old'!BK166,"")</f>
        <v>0.984877944953072</v>
      </c>
      <c r="BL166" s="65" t="n">
        <f aca="false">IFERROR(('WB GDP current US$ old'!BL166/1000000000)/'WB GDP constant US$ old'!BL166,"")</f>
        <v>1</v>
      </c>
    </row>
    <row r="167" customFormat="false" ht="15" hidden="false" customHeight="false" outlineLevel="0" collapsed="false">
      <c r="A167" s="0" t="s">
        <v>839</v>
      </c>
      <c r="B167" s="0" t="s">
        <v>841</v>
      </c>
      <c r="C167" s="0" t="s">
        <v>1057</v>
      </c>
      <c r="D167" s="0" t="s">
        <v>1058</v>
      </c>
      <c r="E167" s="65" t="str">
        <f aca="false">IFERROR(('WB GDP current US$ old'!E167/1000000000)/'WB GDP constant US$ old'!E167,"")</f>
        <v/>
      </c>
      <c r="F167" s="65" t="str">
        <f aca="false">IFERROR(('WB GDP current US$ old'!F167/1000000000)/'WB GDP constant US$ old'!F167,"")</f>
        <v/>
      </c>
      <c r="G167" s="65" t="str">
        <f aca="false">IFERROR(('WB GDP current US$ old'!G167/1000000000)/'WB GDP constant US$ old'!G167,"")</f>
        <v/>
      </c>
      <c r="H167" s="65" t="str">
        <f aca="false">IFERROR(('WB GDP current US$ old'!H167/1000000000)/'WB GDP constant US$ old'!H167,"")</f>
        <v/>
      </c>
      <c r="I167" s="65" t="str">
        <f aca="false">IFERROR(('WB GDP current US$ old'!I167/1000000000)/'WB GDP constant US$ old'!I167,"")</f>
        <v/>
      </c>
      <c r="J167" s="65" t="str">
        <f aca="false">IFERROR(('WB GDP current US$ old'!J167/1000000000)/'WB GDP constant US$ old'!J167,"")</f>
        <v/>
      </c>
      <c r="K167" s="65" t="str">
        <f aca="false">IFERROR(('WB GDP current US$ old'!K167/1000000000)/'WB GDP constant US$ old'!K167,"")</f>
        <v/>
      </c>
      <c r="L167" s="65" t="str">
        <f aca="false">IFERROR(('WB GDP current US$ old'!L167/1000000000)/'WB GDP constant US$ old'!L167,"")</f>
        <v/>
      </c>
      <c r="M167" s="65" t="str">
        <f aca="false">IFERROR(('WB GDP current US$ old'!M167/1000000000)/'WB GDP constant US$ old'!M167,"")</f>
        <v/>
      </c>
      <c r="N167" s="65" t="str">
        <f aca="false">IFERROR(('WB GDP current US$ old'!N167/1000000000)/'WB GDP constant US$ old'!N167,"")</f>
        <v/>
      </c>
      <c r="O167" s="65" t="str">
        <f aca="false">IFERROR(('WB GDP current US$ old'!O167/1000000000)/'WB GDP constant US$ old'!O167,"")</f>
        <v/>
      </c>
      <c r="P167" s="65" t="str">
        <f aca="false">IFERROR(('WB GDP current US$ old'!P167/1000000000)/'WB GDP constant US$ old'!P167,"")</f>
        <v/>
      </c>
      <c r="Q167" s="65" t="str">
        <f aca="false">IFERROR(('WB GDP current US$ old'!Q167/1000000000)/'WB GDP constant US$ old'!Q167,"")</f>
        <v/>
      </c>
      <c r="R167" s="65" t="str">
        <f aca="false">IFERROR(('WB GDP current US$ old'!R167/1000000000)/'WB GDP constant US$ old'!R167,"")</f>
        <v/>
      </c>
      <c r="S167" s="65" t="str">
        <f aca="false">IFERROR(('WB GDP current US$ old'!S167/1000000000)/'WB GDP constant US$ old'!S167,"")</f>
        <v/>
      </c>
      <c r="T167" s="65" t="str">
        <f aca="false">IFERROR(('WB GDP current US$ old'!T167/1000000000)/'WB GDP constant US$ old'!T167,"")</f>
        <v/>
      </c>
      <c r="U167" s="65" t="str">
        <f aca="false">IFERROR(('WB GDP current US$ old'!U167/1000000000)/'WB GDP constant US$ old'!U167,"")</f>
        <v/>
      </c>
      <c r="V167" s="65" t="str">
        <f aca="false">IFERROR(('WB GDP current US$ old'!V167/1000000000)/'WB GDP constant US$ old'!V167,"")</f>
        <v/>
      </c>
      <c r="W167" s="65" t="str">
        <f aca="false">IFERROR(('WB GDP current US$ old'!W167/1000000000)/'WB GDP constant US$ old'!W167,"")</f>
        <v/>
      </c>
      <c r="X167" s="65" t="str">
        <f aca="false">IFERROR(('WB GDP current US$ old'!X167/1000000000)/'WB GDP constant US$ old'!X167,"")</f>
        <v/>
      </c>
      <c r="Y167" s="65" t="str">
        <f aca="false">IFERROR(('WB GDP current US$ old'!Y167/1000000000)/'WB GDP constant US$ old'!Y167,"")</f>
        <v/>
      </c>
      <c r="Z167" s="65" t="str">
        <f aca="false">IFERROR(('WB GDP current US$ old'!Z167/1000000000)/'WB GDP constant US$ old'!Z167,"")</f>
        <v/>
      </c>
      <c r="AA167" s="65" t="str">
        <f aca="false">IFERROR(('WB GDP current US$ old'!AA167/1000000000)/'WB GDP constant US$ old'!AA167,"")</f>
        <v/>
      </c>
      <c r="AB167" s="65" t="str">
        <f aca="false">IFERROR(('WB GDP current US$ old'!AB167/1000000000)/'WB GDP constant US$ old'!AB167,"")</f>
        <v/>
      </c>
      <c r="AC167" s="65" t="str">
        <f aca="false">IFERROR(('WB GDP current US$ old'!AC167/1000000000)/'WB GDP constant US$ old'!AC167,"")</f>
        <v/>
      </c>
      <c r="AD167" s="65" t="str">
        <f aca="false">IFERROR(('WB GDP current US$ old'!AD167/1000000000)/'WB GDP constant US$ old'!AD167,"")</f>
        <v/>
      </c>
      <c r="AE167" s="65" t="str">
        <f aca="false">IFERROR(('WB GDP current US$ old'!AE167/1000000000)/'WB GDP constant US$ old'!AE167,"")</f>
        <v/>
      </c>
      <c r="AF167" s="65" t="str">
        <f aca="false">IFERROR(('WB GDP current US$ old'!AF167/1000000000)/'WB GDP constant US$ old'!AF167,"")</f>
        <v/>
      </c>
      <c r="AG167" s="65" t="str">
        <f aca="false">IFERROR(('WB GDP current US$ old'!AG167/1000000000)/'WB GDP constant US$ old'!AG167,"")</f>
        <v/>
      </c>
      <c r="AH167" s="65" t="str">
        <f aca="false">IFERROR(('WB GDP current US$ old'!AH167/1000000000)/'WB GDP constant US$ old'!AH167,"")</f>
        <v/>
      </c>
      <c r="AI167" s="65" t="str">
        <f aca="false">IFERROR(('WB GDP current US$ old'!AI167/1000000000)/'WB GDP constant US$ old'!AI167,"")</f>
        <v/>
      </c>
      <c r="AJ167" s="65" t="str">
        <f aca="false">IFERROR(('WB GDP current US$ old'!AJ167/1000000000)/'WB GDP constant US$ old'!AJ167,"")</f>
        <v/>
      </c>
      <c r="AK167" s="65" t="str">
        <f aca="false">IFERROR(('WB GDP current US$ old'!AK167/1000000000)/'WB GDP constant US$ old'!AK167,"")</f>
        <v/>
      </c>
      <c r="AL167" s="65" t="str">
        <f aca="false">IFERROR(('WB GDP current US$ old'!AL167/1000000000)/'WB GDP constant US$ old'!AL167,"")</f>
        <v/>
      </c>
      <c r="AM167" s="65" t="str">
        <f aca="false">IFERROR(('WB GDP current US$ old'!AM167/1000000000)/'WB GDP constant US$ old'!AM167,"")</f>
        <v/>
      </c>
      <c r="AN167" s="65" t="str">
        <f aca="false">IFERROR(('WB GDP current US$ old'!AN167/1000000000)/'WB GDP constant US$ old'!AN167,"")</f>
        <v/>
      </c>
      <c r="AO167" s="65" t="str">
        <f aca="false">IFERROR(('WB GDP current US$ old'!AO167/1000000000)/'WB GDP constant US$ old'!AO167,"")</f>
        <v/>
      </c>
      <c r="AP167" s="65" t="str">
        <f aca="false">IFERROR(('WB GDP current US$ old'!AP167/1000000000)/'WB GDP constant US$ old'!AP167,"")</f>
        <v/>
      </c>
      <c r="AQ167" s="65" t="str">
        <f aca="false">IFERROR(('WB GDP current US$ old'!AQ167/1000000000)/'WB GDP constant US$ old'!AQ167,"")</f>
        <v/>
      </c>
      <c r="AR167" s="65" t="str">
        <f aca="false">IFERROR(('WB GDP current US$ old'!AR167/1000000000)/'WB GDP constant US$ old'!AR167,"")</f>
        <v/>
      </c>
      <c r="AS167" s="65" t="str">
        <f aca="false">IFERROR(('WB GDP current US$ old'!AS167/1000000000)/'WB GDP constant US$ old'!AS167,"")</f>
        <v/>
      </c>
      <c r="AT167" s="65" t="str">
        <f aca="false">IFERROR(('WB GDP current US$ old'!AT167/1000000000)/'WB GDP constant US$ old'!AT167,"")</f>
        <v/>
      </c>
      <c r="AU167" s="65" t="str">
        <f aca="false">IFERROR(('WB GDP current US$ old'!AU167/1000000000)/'WB GDP constant US$ old'!AU167,"")</f>
        <v/>
      </c>
      <c r="AV167" s="65" t="str">
        <f aca="false">IFERROR(('WB GDP current US$ old'!AV167/1000000000)/'WB GDP constant US$ old'!AV167,"")</f>
        <v/>
      </c>
      <c r="AW167" s="65" t="str">
        <f aca="false">IFERROR(('WB GDP current US$ old'!AW167/1000000000)/'WB GDP constant US$ old'!AW167,"")</f>
        <v/>
      </c>
      <c r="AX167" s="65" t="str">
        <f aca="false">IFERROR(('WB GDP current US$ old'!AX167/1000000000)/'WB GDP constant US$ old'!AX167,"")</f>
        <v/>
      </c>
      <c r="AY167" s="65" t="str">
        <f aca="false">IFERROR(('WB GDP current US$ old'!AY167/1000000000)/'WB GDP constant US$ old'!AY167,"")</f>
        <v/>
      </c>
      <c r="AZ167" s="65" t="str">
        <f aca="false">IFERROR(('WB GDP current US$ old'!AZ167/1000000000)/'WB GDP constant US$ old'!AZ167,"")</f>
        <v/>
      </c>
      <c r="BA167" s="65" t="str">
        <f aca="false">IFERROR(('WB GDP current US$ old'!BA167/1000000000)/'WB GDP constant US$ old'!BA167,"")</f>
        <v/>
      </c>
      <c r="BB167" s="65" t="str">
        <f aca="false">IFERROR(('WB GDP current US$ old'!BB167/1000000000)/'WB GDP constant US$ old'!BB167,"")</f>
        <v/>
      </c>
      <c r="BC167" s="65" t="str">
        <f aca="false">IFERROR(('WB GDP current US$ old'!BC167/1000000000)/'WB GDP constant US$ old'!BC167,"")</f>
        <v/>
      </c>
      <c r="BD167" s="65" t="str">
        <f aca="false">IFERROR(('WB GDP current US$ old'!BD167/1000000000)/'WB GDP constant US$ old'!BD167,"")</f>
        <v/>
      </c>
      <c r="BE167" s="65" t="str">
        <f aca="false">IFERROR(('WB GDP current US$ old'!BE167/1000000000)/'WB GDP constant US$ old'!BE167,"")</f>
        <v/>
      </c>
      <c r="BF167" s="65" t="str">
        <f aca="false">IFERROR(('WB GDP current US$ old'!BF167/1000000000)/'WB GDP constant US$ old'!BF167,"")</f>
        <v/>
      </c>
      <c r="BG167" s="65" t="str">
        <f aca="false">IFERROR(('WB GDP current US$ old'!BG167/1000000000)/'WB GDP constant US$ old'!BG167,"")</f>
        <v/>
      </c>
      <c r="BH167" s="65" t="str">
        <f aca="false">IFERROR(('WB GDP current US$ old'!BH167/1000000000)/'WB GDP constant US$ old'!BH167,"")</f>
        <v/>
      </c>
      <c r="BI167" s="65" t="str">
        <f aca="false">IFERROR(('WB GDP current US$ old'!BI167/1000000000)/'WB GDP constant US$ old'!BI167,"")</f>
        <v/>
      </c>
      <c r="BJ167" s="65" t="str">
        <f aca="false">IFERROR(('WB GDP current US$ old'!BJ167/1000000000)/'WB GDP constant US$ old'!BJ167,"")</f>
        <v/>
      </c>
      <c r="BK167" s="65" t="str">
        <f aca="false">IFERROR(('WB GDP current US$ old'!BK167/1000000000)/'WB GDP constant US$ old'!BK167,"")</f>
        <v/>
      </c>
      <c r="BL167" s="65" t="str">
        <f aca="false">IFERROR(('WB GDP current US$ old'!BL167/1000000000)/'WB GDP constant US$ old'!BL167,"")</f>
        <v/>
      </c>
    </row>
    <row r="168" customFormat="false" ht="15" hidden="false" customHeight="false" outlineLevel="0" collapsed="false">
      <c r="A168" s="0" t="s">
        <v>132</v>
      </c>
      <c r="B168" s="0" t="s">
        <v>364</v>
      </c>
      <c r="C168" s="0" t="s">
        <v>1057</v>
      </c>
      <c r="D168" s="0" t="s">
        <v>1058</v>
      </c>
      <c r="E168" s="65" t="n">
        <f aca="false">IFERROR(('WB GDP current US$ old'!E168/1000000000)/'WB GDP constant US$ old'!E168,"")</f>
        <v>0</v>
      </c>
      <c r="F168" s="65" t="n">
        <f aca="false">IFERROR(('WB GDP current US$ old'!F168/1000000000)/'WB GDP constant US$ old'!F168,"")</f>
        <v>0</v>
      </c>
      <c r="G168" s="65" t="n">
        <f aca="false">IFERROR(('WB GDP current US$ old'!G168/1000000000)/'WB GDP constant US$ old'!G168,"")</f>
        <v>0</v>
      </c>
      <c r="H168" s="65" t="n">
        <f aca="false">IFERROR(('WB GDP current US$ old'!H168/1000000000)/'WB GDP constant US$ old'!H168,"")</f>
        <v>0</v>
      </c>
      <c r="I168" s="65" t="n">
        <f aca="false">IFERROR(('WB GDP current US$ old'!I168/1000000000)/'WB GDP constant US$ old'!I168,"")</f>
        <v>0</v>
      </c>
      <c r="J168" s="65" t="n">
        <f aca="false">IFERROR(('WB GDP current US$ old'!J168/1000000000)/'WB GDP constant US$ old'!J168,"")</f>
        <v>0</v>
      </c>
      <c r="K168" s="65" t="n">
        <f aca="false">IFERROR(('WB GDP current US$ old'!K168/1000000000)/'WB GDP constant US$ old'!K168,"")</f>
        <v>0</v>
      </c>
      <c r="L168" s="65" t="n">
        <f aca="false">IFERROR(('WB GDP current US$ old'!L168/1000000000)/'WB GDP constant US$ old'!L168,"")</f>
        <v>0</v>
      </c>
      <c r="M168" s="65" t="n">
        <f aca="false">IFERROR(('WB GDP current US$ old'!M168/1000000000)/'WB GDP constant US$ old'!M168,"")</f>
        <v>0</v>
      </c>
      <c r="N168" s="65" t="n">
        <f aca="false">IFERROR(('WB GDP current US$ old'!N168/1000000000)/'WB GDP constant US$ old'!N168,"")</f>
        <v>0</v>
      </c>
      <c r="O168" s="65" t="n">
        <f aca="false">IFERROR(('WB GDP current US$ old'!O168/1000000000)/'WB GDP constant US$ old'!O168,"")</f>
        <v>0</v>
      </c>
      <c r="P168" s="65" t="n">
        <f aca="false">IFERROR(('WB GDP current US$ old'!P168/1000000000)/'WB GDP constant US$ old'!P168,"")</f>
        <v>0</v>
      </c>
      <c r="Q168" s="65" t="n">
        <f aca="false">IFERROR(('WB GDP current US$ old'!Q168/1000000000)/'WB GDP constant US$ old'!Q168,"")</f>
        <v>0</v>
      </c>
      <c r="R168" s="65" t="n">
        <f aca="false">IFERROR(('WB GDP current US$ old'!R168/1000000000)/'WB GDP constant US$ old'!R168,"")</f>
        <v>0</v>
      </c>
      <c r="S168" s="65" t="n">
        <f aca="false">IFERROR(('WB GDP current US$ old'!S168/1000000000)/'WB GDP constant US$ old'!S168,"")</f>
        <v>0</v>
      </c>
      <c r="T168" s="65" t="n">
        <f aca="false">IFERROR(('WB GDP current US$ old'!T168/1000000000)/'WB GDP constant US$ old'!T168,"")</f>
        <v>0</v>
      </c>
      <c r="U168" s="65" t="n">
        <f aca="false">IFERROR(('WB GDP current US$ old'!U168/1000000000)/'WB GDP constant US$ old'!U168,"")</f>
        <v>0</v>
      </c>
      <c r="V168" s="65" t="n">
        <f aca="false">IFERROR(('WB GDP current US$ old'!V168/1000000000)/'WB GDP constant US$ old'!V168,"")</f>
        <v>0</v>
      </c>
      <c r="W168" s="65" t="n">
        <f aca="false">IFERROR(('WB GDP current US$ old'!W168/1000000000)/'WB GDP constant US$ old'!W168,"")</f>
        <v>0</v>
      </c>
      <c r="X168" s="65" t="n">
        <f aca="false">IFERROR(('WB GDP current US$ old'!X168/1000000000)/'WB GDP constant US$ old'!X168,"")</f>
        <v>0</v>
      </c>
      <c r="Y168" s="65" t="n">
        <f aca="false">IFERROR(('WB GDP current US$ old'!Y168/1000000000)/'WB GDP constant US$ old'!Y168,"")</f>
        <v>0</v>
      </c>
      <c r="Z168" s="65" t="n">
        <f aca="false">IFERROR(('WB GDP current US$ old'!Z168/1000000000)/'WB GDP constant US$ old'!Z168,"")</f>
        <v>0</v>
      </c>
      <c r="AA168" s="65" t="n">
        <f aca="false">IFERROR(('WB GDP current US$ old'!AA168/1000000000)/'WB GDP constant US$ old'!AA168,"")</f>
        <v>0</v>
      </c>
      <c r="AB168" s="65" t="n">
        <f aca="false">IFERROR(('WB GDP current US$ old'!AB168/1000000000)/'WB GDP constant US$ old'!AB168,"")</f>
        <v>0</v>
      </c>
      <c r="AC168" s="65" t="n">
        <f aca="false">IFERROR(('WB GDP current US$ old'!AC168/1000000000)/'WB GDP constant US$ old'!AC168,"")</f>
        <v>0</v>
      </c>
      <c r="AD168" s="65" t="n">
        <f aca="false">IFERROR(('WB GDP current US$ old'!AD168/1000000000)/'WB GDP constant US$ old'!AD168,"")</f>
        <v>0</v>
      </c>
      <c r="AE168" s="65" t="n">
        <f aca="false">IFERROR(('WB GDP current US$ old'!AE168/1000000000)/'WB GDP constant US$ old'!AE168,"")</f>
        <v>0</v>
      </c>
      <c r="AF168" s="65" t="n">
        <f aca="false">IFERROR(('WB GDP current US$ old'!AF168/1000000000)/'WB GDP constant US$ old'!AF168,"")</f>
        <v>0</v>
      </c>
      <c r="AG168" s="65" t="n">
        <f aca="false">IFERROR(('WB GDP current US$ old'!AG168/1000000000)/'WB GDP constant US$ old'!AG168,"")</f>
        <v>0</v>
      </c>
      <c r="AH168" s="65" t="n">
        <f aca="false">IFERROR(('WB GDP current US$ old'!AH168/1000000000)/'WB GDP constant US$ old'!AH168,"")</f>
        <v>0</v>
      </c>
      <c r="AI168" s="65" t="n">
        <f aca="false">IFERROR(('WB GDP current US$ old'!AI168/1000000000)/'WB GDP constant US$ old'!AI168,"")</f>
        <v>0</v>
      </c>
      <c r="AJ168" s="65" t="n">
        <f aca="false">IFERROR(('WB GDP current US$ old'!AJ168/1000000000)/'WB GDP constant US$ old'!AJ168,"")</f>
        <v>1.43951220798387</v>
      </c>
      <c r="AK168" s="65" t="n">
        <f aca="false">IFERROR(('WB GDP current US$ old'!AK168/1000000000)/'WB GDP constant US$ old'!AK168,"")</f>
        <v>1.09249461700577</v>
      </c>
      <c r="AL168" s="65" t="n">
        <f aca="false">IFERROR(('WB GDP current US$ old'!AL168/1000000000)/'WB GDP constant US$ old'!AL168,"")</f>
        <v>1.02130617836337</v>
      </c>
      <c r="AM168" s="65" t="n">
        <f aca="false">IFERROR(('WB GDP current US$ old'!AM168/1000000000)/'WB GDP constant US$ old'!AM168,"")</f>
        <v>0.982213675607857</v>
      </c>
      <c r="AN168" s="65" t="n">
        <f aca="false">IFERROR(('WB GDP current US$ old'!AN168/1000000000)/'WB GDP constant US$ old'!AN168,"")</f>
        <v>0.996005954204418</v>
      </c>
      <c r="AO168" s="65" t="n">
        <f aca="false">IFERROR(('WB GDP current US$ old'!AO168/1000000000)/'WB GDP constant US$ old'!AO168,"")</f>
        <v>1.21485022589933</v>
      </c>
      <c r="AP168" s="65" t="n">
        <f aca="false">IFERROR(('WB GDP current US$ old'!AP168/1000000000)/'WB GDP constant US$ old'!AP168,"")</f>
        <v>1.31564940220898</v>
      </c>
      <c r="AQ168" s="65" t="n">
        <f aca="false">IFERROR(('WB GDP current US$ old'!AQ168/1000000000)/'WB GDP constant US$ old'!AQ168,"")</f>
        <v>1.35512982969644</v>
      </c>
      <c r="AR168" s="65" t="n">
        <f aca="false">IFERROR(('WB GDP current US$ old'!AR168/1000000000)/'WB GDP constant US$ old'!AR168,"")</f>
        <v>1.37742492706418</v>
      </c>
      <c r="AS168" s="65" t="n">
        <f aca="false">IFERROR(('WB GDP current US$ old'!AS168/1000000000)/'WB GDP constant US$ old'!AS168,"")</f>
        <v>1.28847945745991</v>
      </c>
      <c r="AT168" s="65" t="n">
        <f aca="false">IFERROR(('WB GDP current US$ old'!AT168/1000000000)/'WB GDP constant US$ old'!AT168,"")</f>
        <v>1.09712368630833</v>
      </c>
      <c r="AU168" s="65" t="n">
        <f aca="false">IFERROR(('WB GDP current US$ old'!AU168/1000000000)/'WB GDP constant US$ old'!AU168,"")</f>
        <v>1.05562947422919</v>
      </c>
      <c r="AV168" s="65" t="n">
        <f aca="false">IFERROR(('WB GDP current US$ old'!AV168/1000000000)/'WB GDP constant US$ old'!AV168,"")</f>
        <v>1.09667044434055</v>
      </c>
      <c r="AW168" s="65" t="n">
        <f aca="false">IFERROR(('WB GDP current US$ old'!AW168/1000000000)/'WB GDP constant US$ old'!AW168,"")</f>
        <v>1.23027646066102</v>
      </c>
      <c r="AX168" s="65" t="n">
        <f aca="false">IFERROR(('WB GDP current US$ old'!AX168/1000000000)/'WB GDP constant US$ old'!AX168,"")</f>
        <v>1.29131838865308</v>
      </c>
      <c r="AY168" s="65" t="n">
        <f aca="false">IFERROR(('WB GDP current US$ old'!AY168/1000000000)/'WB GDP constant US$ old'!AY168,"")</f>
        <v>1.2646819828884</v>
      </c>
      <c r="AZ168" s="65" t="n">
        <f aca="false">IFERROR(('WB GDP current US$ old'!AZ168/1000000000)/'WB GDP constant US$ old'!AZ168,"")</f>
        <v>1.33690808041606</v>
      </c>
      <c r="BA168" s="65" t="n">
        <f aca="false">IFERROR(('WB GDP current US$ old'!BA168/1000000000)/'WB GDP constant US$ old'!BA168,"")</f>
        <v>1.49670665789773</v>
      </c>
      <c r="BB168" s="65" t="n">
        <f aca="false">IFERROR(('WB GDP current US$ old'!BB168/1000000000)/'WB GDP constant US$ old'!BB168,"")</f>
        <v>1.33581344699026</v>
      </c>
      <c r="BC168" s="65" t="n">
        <f aca="false">IFERROR(('WB GDP current US$ old'!BC168/1000000000)/'WB GDP constant US$ old'!BC168,"")</f>
        <v>1.16900575153468</v>
      </c>
      <c r="BD168" s="65" t="n">
        <f aca="false">IFERROR(('WB GDP current US$ old'!BD168/1000000000)/'WB GDP constant US$ old'!BD168,"")</f>
        <v>1.40942840917473</v>
      </c>
      <c r="BE168" s="65" t="n">
        <f aca="false">IFERROR(('WB GDP current US$ old'!BE168/1000000000)/'WB GDP constant US$ old'!BE168,"")</f>
        <v>1.49398042116702</v>
      </c>
      <c r="BF168" s="65" t="n">
        <f aca="false">IFERROR(('WB GDP current US$ old'!BF168/1000000000)/'WB GDP constant US$ old'!BF168,"")</f>
        <v>1.4499804213153</v>
      </c>
      <c r="BG168" s="65" t="n">
        <f aca="false">IFERROR(('WB GDP current US$ old'!BG168/1000000000)/'WB GDP constant US$ old'!BG168,"")</f>
        <v>1.40909153108349</v>
      </c>
      <c r="BH168" s="65" t="n">
        <f aca="false">IFERROR(('WB GDP current US$ old'!BH168/1000000000)/'WB GDP constant US$ old'!BH168,"")</f>
        <v>1.18877423419593</v>
      </c>
      <c r="BI168" s="65" t="n">
        <f aca="false">IFERROR(('WB GDP current US$ old'!BI168/1000000000)/'WB GDP constant US$ old'!BI168,"")</f>
        <v>0.856857942028865</v>
      </c>
      <c r="BJ168" s="65" t="n">
        <f aca="false">IFERROR(('WB GDP current US$ old'!BJ168/1000000000)/'WB GDP constant US$ old'!BJ168,"")</f>
        <v>0.914667546355195</v>
      </c>
      <c r="BK168" s="65" t="n">
        <f aca="false">IFERROR(('WB GDP current US$ old'!BK168/1000000000)/'WB GDP constant US$ old'!BK168,"")</f>
        <v>0.993031511065637</v>
      </c>
      <c r="BL168" s="65" t="n">
        <f aca="false">IFERROR(('WB GDP current US$ old'!BL168/1000000000)/'WB GDP constant US$ old'!BL168,"")</f>
        <v>1</v>
      </c>
    </row>
    <row r="169" customFormat="false" ht="15" hidden="false" customHeight="false" outlineLevel="0" collapsed="false">
      <c r="A169" s="0" t="s">
        <v>124</v>
      </c>
      <c r="B169" s="0" t="s">
        <v>356</v>
      </c>
      <c r="C169" s="0" t="s">
        <v>1057</v>
      </c>
      <c r="D169" s="0" t="s">
        <v>1058</v>
      </c>
      <c r="E169" s="65" t="n">
        <f aca="false">IFERROR(('WB GDP current US$ old'!E169/1000000000)/'WB GDP constant US$ old'!E169,"")</f>
        <v>0</v>
      </c>
      <c r="F169" s="65" t="n">
        <f aca="false">IFERROR(('WB GDP current US$ old'!F169/1000000000)/'WB GDP constant US$ old'!F169,"")</f>
        <v>0.137544036383921</v>
      </c>
      <c r="G169" s="65" t="n">
        <f aca="false">IFERROR(('WB GDP current US$ old'!G169/1000000000)/'WB GDP constant US$ old'!G169,"")</f>
        <v>0.140890019718163</v>
      </c>
      <c r="H169" s="65" t="n">
        <f aca="false">IFERROR(('WB GDP current US$ old'!H169/1000000000)/'WB GDP constant US$ old'!H169,"")</f>
        <v>0.147167007564708</v>
      </c>
      <c r="I169" s="65" t="n">
        <f aca="false">IFERROR(('WB GDP current US$ old'!I169/1000000000)/'WB GDP constant US$ old'!I169,"")</f>
        <v>0.153839570953439</v>
      </c>
      <c r="J169" s="65" t="n">
        <f aca="false">IFERROR(('WB GDP current US$ old'!J169/1000000000)/'WB GDP constant US$ old'!J169,"")</f>
        <v>0.150662105238717</v>
      </c>
      <c r="K169" s="65" t="n">
        <f aca="false">IFERROR(('WB GDP current US$ old'!K169/1000000000)/'WB GDP constant US$ old'!K169,"")</f>
        <v>0.156904155165938</v>
      </c>
      <c r="L169" s="65" t="n">
        <f aca="false">IFERROR(('WB GDP current US$ old'!L169/1000000000)/'WB GDP constant US$ old'!L169,"")</f>
        <v>0.160640927459126</v>
      </c>
      <c r="M169" s="65" t="n">
        <f aca="false">IFERROR(('WB GDP current US$ old'!M169/1000000000)/'WB GDP constant US$ old'!M169,"")</f>
        <v>0.160622316417007</v>
      </c>
      <c r="N169" s="65" t="n">
        <f aca="false">IFERROR(('WB GDP current US$ old'!N169/1000000000)/'WB GDP constant US$ old'!N169,"")</f>
        <v>0.150320289789699</v>
      </c>
      <c r="O169" s="65" t="n">
        <f aca="false">IFERROR(('WB GDP current US$ old'!O169/1000000000)/'WB GDP constant US$ old'!O169,"")</f>
        <v>0.140756488914538</v>
      </c>
      <c r="P169" s="65" t="n">
        <f aca="false">IFERROR(('WB GDP current US$ old'!P169/1000000000)/'WB GDP constant US$ old'!P169,"")</f>
        <v>0.149896641610618</v>
      </c>
      <c r="Q169" s="65" t="n">
        <f aca="false">IFERROR(('WB GDP current US$ old'!Q169/1000000000)/'WB GDP constant US$ old'!Q169,"")</f>
        <v>0.176248062463616</v>
      </c>
      <c r="R169" s="65" t="n">
        <f aca="false">IFERROR(('WB GDP current US$ old'!R169/1000000000)/'WB GDP constant US$ old'!R169,"")</f>
        <v>0.232617840680017</v>
      </c>
      <c r="S169" s="65" t="n">
        <f aca="false">IFERROR(('WB GDP current US$ old'!S169/1000000000)/'WB GDP constant US$ old'!S169,"")</f>
        <v>0.257754953542214</v>
      </c>
      <c r="T169" s="65" t="n">
        <f aca="false">IFERROR(('WB GDP current US$ old'!T169/1000000000)/'WB GDP constant US$ old'!T169,"")</f>
        <v>0.311759065772192</v>
      </c>
      <c r="U169" s="65" t="n">
        <f aca="false">IFERROR(('WB GDP current US$ old'!U169/1000000000)/'WB GDP constant US$ old'!U169,"")</f>
        <v>0.316477875427735</v>
      </c>
      <c r="V169" s="65" t="n">
        <f aca="false">IFERROR(('WB GDP current US$ old'!V169/1000000000)/'WB GDP constant US$ old'!V169,"")</f>
        <v>0.332517727500814</v>
      </c>
      <c r="W169" s="65" t="n">
        <f aca="false">IFERROR(('WB GDP current US$ old'!W169/1000000000)/'WB GDP constant US$ old'!W169,"")</f>
        <v>0.336546864279286</v>
      </c>
      <c r="X169" s="65" t="n">
        <f aca="false">IFERROR(('WB GDP current US$ old'!X169/1000000000)/'WB GDP constant US$ old'!X169,"")</f>
        <v>0.379945361343831</v>
      </c>
      <c r="Y169" s="65" t="n">
        <f aca="false">IFERROR(('WB GDP current US$ old'!Y169/1000000000)/'WB GDP constant US$ old'!Y169,"")</f>
        <v>0.40463164416129</v>
      </c>
      <c r="Z169" s="65" t="n">
        <f aca="false">IFERROR(('WB GDP current US$ old'!Z169/1000000000)/'WB GDP constant US$ old'!Z169,"")</f>
        <v>0.412624498390875</v>
      </c>
      <c r="AA169" s="65" t="n">
        <f aca="false">IFERROR(('WB GDP current US$ old'!AA169/1000000000)/'WB GDP constant US$ old'!AA169,"")</f>
        <v>0.42376476708754</v>
      </c>
      <c r="AB169" s="65" t="n">
        <f aca="false">IFERROR(('WB GDP current US$ old'!AB169/1000000000)/'WB GDP constant US$ old'!AB169,"")</f>
        <v>0.429283117084662</v>
      </c>
      <c r="AC169" s="65" t="n">
        <f aca="false">IFERROR(('WB GDP current US$ old'!AC169/1000000000)/'WB GDP constant US$ old'!AC169,"")</f>
        <v>0.409029707325702</v>
      </c>
      <c r="AD169" s="65" t="n">
        <f aca="false">IFERROR(('WB GDP current US$ old'!AD169/1000000000)/'WB GDP constant US$ old'!AD169,"")</f>
        <v>0.373238749598832</v>
      </c>
      <c r="AE169" s="65" t="n">
        <f aca="false">IFERROR(('WB GDP current US$ old'!AE169/1000000000)/'WB GDP constant US$ old'!AE169,"")</f>
        <v>0.41492388483288</v>
      </c>
      <c r="AF169" s="65" t="n">
        <f aca="false">IFERROR(('WB GDP current US$ old'!AF169/1000000000)/'WB GDP constant US$ old'!AF169,"")</f>
        <v>0.461415230485717</v>
      </c>
      <c r="AG169" s="65" t="n">
        <f aca="false">IFERROR(('WB GDP current US$ old'!AG169/1000000000)/'WB GDP constant US$ old'!AG169,"")</f>
        <v>0.477321887501162</v>
      </c>
      <c r="AH169" s="65" t="n">
        <f aca="false">IFERROR(('WB GDP current US$ old'!AH169/1000000000)/'WB GDP constant US$ old'!AH169,"")</f>
        <v>0.467049649726856</v>
      </c>
      <c r="AI169" s="65" t="n">
        <f aca="false">IFERROR(('WB GDP current US$ old'!AI169/1000000000)/'WB GDP constant US$ old'!AI169,"")</f>
        <v>0.493914196951819</v>
      </c>
      <c r="AJ169" s="65" t="n">
        <f aca="false">IFERROR(('WB GDP current US$ old'!AJ169/1000000000)/'WB GDP constant US$ old'!AJ169,"")</f>
        <v>0.687065276758699</v>
      </c>
      <c r="AK169" s="65" t="n">
        <f aca="false">IFERROR(('WB GDP current US$ old'!AK169/1000000000)/'WB GDP constant US$ old'!AK169,"")</f>
        <v>0.684097450682167</v>
      </c>
      <c r="AL169" s="65" t="n">
        <f aca="false">IFERROR(('WB GDP current US$ old'!AL169/1000000000)/'WB GDP constant US$ old'!AL169,"")</f>
        <v>0.551522926738846</v>
      </c>
      <c r="AM169" s="65" t="n">
        <f aca="false">IFERROR(('WB GDP current US$ old'!AM169/1000000000)/'WB GDP constant US$ old'!AM169,"")</f>
        <v>0.598972098895266</v>
      </c>
      <c r="AN169" s="65" t="n">
        <f aca="false">IFERROR(('WB GDP current US$ old'!AN169/1000000000)/'WB GDP constant US$ old'!AN169,"")</f>
        <v>0.586596918270586</v>
      </c>
      <c r="AO169" s="65" t="n">
        <f aca="false">IFERROR(('WB GDP current US$ old'!AO169/1000000000)/'WB GDP constant US$ old'!AO169,"")</f>
        <v>0.565034277600167</v>
      </c>
      <c r="AP169" s="65" t="n">
        <f aca="false">IFERROR(('WB GDP current US$ old'!AP169/1000000000)/'WB GDP constant US$ old'!AP169,"")</f>
        <v>0.572258044795793</v>
      </c>
      <c r="AQ169" s="65" t="n">
        <f aca="false">IFERROR(('WB GDP current US$ old'!AQ169/1000000000)/'WB GDP constant US$ old'!AQ169,"")</f>
        <v>0.546135246212003</v>
      </c>
      <c r="AR169" s="65" t="n">
        <f aca="false">IFERROR(('WB GDP current US$ old'!AR169/1000000000)/'WB GDP constant US$ old'!AR169,"")</f>
        <v>0.514753004949434</v>
      </c>
      <c r="AS169" s="65" t="n">
        <f aca="false">IFERROR(('WB GDP current US$ old'!AS169/1000000000)/'WB GDP constant US$ old'!AS169,"")</f>
        <v>0.480062086425457</v>
      </c>
      <c r="AT169" s="65" t="n">
        <f aca="false">IFERROR(('WB GDP current US$ old'!AT169/1000000000)/'WB GDP constant US$ old'!AT169,"")</f>
        <v>0.474832801959057</v>
      </c>
      <c r="AU169" s="65" t="n">
        <f aca="false">IFERROR(('WB GDP current US$ old'!AU169/1000000000)/'WB GDP constant US$ old'!AU169,"")</f>
        <v>0.476676212025244</v>
      </c>
      <c r="AV169" s="65" t="n">
        <f aca="false">IFERROR(('WB GDP current US$ old'!AV169/1000000000)/'WB GDP constant US$ old'!AV169,"")</f>
        <v>0.514548252981491</v>
      </c>
      <c r="AW169" s="65" t="n">
        <f aca="false">IFERROR(('WB GDP current US$ old'!AW169/1000000000)/'WB GDP constant US$ old'!AW169,"")</f>
        <v>0.565872591072447</v>
      </c>
      <c r="AX169" s="65" t="n">
        <f aca="false">IFERROR(('WB GDP current US$ old'!AX169/1000000000)/'WB GDP constant US$ old'!AX169,"")</f>
        <v>0.647754750689538</v>
      </c>
      <c r="AY169" s="65" t="n">
        <f aca="false">IFERROR(('WB GDP current US$ old'!AY169/1000000000)/'WB GDP constant US$ old'!AY169,"")</f>
        <v>0.747370666274404</v>
      </c>
      <c r="AZ169" s="65" t="n">
        <f aca="false">IFERROR(('WB GDP current US$ old'!AZ169/1000000000)/'WB GDP constant US$ old'!AZ169,"")</f>
        <v>0.823146485077034</v>
      </c>
      <c r="BA169" s="65" t="n">
        <f aca="false">IFERROR(('WB GDP current US$ old'!BA169/1000000000)/'WB GDP constant US$ old'!BA169,"")</f>
        <v>0.980522826639191</v>
      </c>
      <c r="BB169" s="65" t="n">
        <f aca="false">IFERROR(('WB GDP current US$ old'!BB169/1000000000)/'WB GDP constant US$ old'!BB169,"")</f>
        <v>0.900780785388122</v>
      </c>
      <c r="BC169" s="65" t="n">
        <f aca="false">IFERROR(('WB GDP current US$ old'!BC169/1000000000)/'WB GDP constant US$ old'!BC169,"")</f>
        <v>1.04565415831981</v>
      </c>
      <c r="BD169" s="65" t="n">
        <f aca="false">IFERROR(('WB GDP current US$ old'!BD169/1000000000)/'WB GDP constant US$ old'!BD169,"")</f>
        <v>1.20630200160458</v>
      </c>
      <c r="BE169" s="65" t="n">
        <f aca="false">IFERROR(('WB GDP current US$ old'!BE169/1000000000)/'WB GDP constant US$ old'!BE169,"")</f>
        <v>1.14846945630831</v>
      </c>
      <c r="BF169" s="65" t="n">
        <f aca="false">IFERROR(('WB GDP current US$ old'!BF169/1000000000)/'WB GDP constant US$ old'!BF169,"")</f>
        <v>1.18380108694632</v>
      </c>
      <c r="BG169" s="65" t="n">
        <f aca="false">IFERROR(('WB GDP current US$ old'!BG169/1000000000)/'WB GDP constant US$ old'!BG169,"")</f>
        <v>1.03616874079565</v>
      </c>
      <c r="BH169" s="65" t="n">
        <f aca="false">IFERROR(('WB GDP current US$ old'!BH169/1000000000)/'WB GDP constant US$ old'!BH169,"")</f>
        <v>0.919811158756827</v>
      </c>
      <c r="BI169" s="65" t="n">
        <f aca="false">IFERROR(('WB GDP current US$ old'!BI169/1000000000)/'WB GDP constant US$ old'!BI169,"")</f>
        <v>0.942513758818817</v>
      </c>
      <c r="BJ169" s="65" t="n">
        <f aca="false">IFERROR(('WB GDP current US$ old'!BJ169/1000000000)/'WB GDP constant US$ old'!BJ169,"")</f>
        <v>0.961850842730749</v>
      </c>
      <c r="BK169" s="65" t="n">
        <f aca="false">IFERROR(('WB GDP current US$ old'!BK169/1000000000)/'WB GDP constant US$ old'!BK169,"")</f>
        <v>0.982452865402482</v>
      </c>
      <c r="BL169" s="65" t="n">
        <f aca="false">IFERROR(('WB GDP current US$ old'!BL169/1000000000)/'WB GDP constant US$ old'!BL169,"")</f>
        <v>1</v>
      </c>
    </row>
    <row r="170" customFormat="false" ht="15" hidden="false" customHeight="false" outlineLevel="0" collapsed="false">
      <c r="A170" s="0" t="s">
        <v>125</v>
      </c>
      <c r="B170" s="0" t="s">
        <v>357</v>
      </c>
      <c r="C170" s="0" t="s">
        <v>1057</v>
      </c>
      <c r="D170" s="0" t="s">
        <v>1058</v>
      </c>
      <c r="E170" s="65" t="n">
        <f aca="false">IFERROR(('WB GDP current US$ old'!E170/1000000000)/'WB GDP constant US$ old'!E170,"")</f>
        <v>0</v>
      </c>
      <c r="F170" s="65" t="n">
        <f aca="false">IFERROR(('WB GDP current US$ old'!F170/1000000000)/'WB GDP constant US$ old'!F170,"")</f>
        <v>0</v>
      </c>
      <c r="G170" s="65" t="n">
        <f aca="false">IFERROR(('WB GDP current US$ old'!G170/1000000000)/'WB GDP constant US$ old'!G170,"")</f>
        <v>0</v>
      </c>
      <c r="H170" s="65" t="n">
        <f aca="false">IFERROR(('WB GDP current US$ old'!H170/1000000000)/'WB GDP constant US$ old'!H170,"")</f>
        <v>0</v>
      </c>
      <c r="I170" s="65" t="n">
        <f aca="false">IFERROR(('WB GDP current US$ old'!I170/1000000000)/'WB GDP constant US$ old'!I170,"")</f>
        <v>0</v>
      </c>
      <c r="J170" s="65" t="n">
        <f aca="false">IFERROR(('WB GDP current US$ old'!J170/1000000000)/'WB GDP constant US$ old'!J170,"")</f>
        <v>0</v>
      </c>
      <c r="K170" s="65" t="n">
        <f aca="false">IFERROR(('WB GDP current US$ old'!K170/1000000000)/'WB GDP constant US$ old'!K170,"")</f>
        <v>0</v>
      </c>
      <c r="L170" s="65" t="n">
        <f aca="false">IFERROR(('WB GDP current US$ old'!L170/1000000000)/'WB GDP constant US$ old'!L170,"")</f>
        <v>0</v>
      </c>
      <c r="M170" s="65" t="n">
        <f aca="false">IFERROR(('WB GDP current US$ old'!M170/1000000000)/'WB GDP constant US$ old'!M170,"")</f>
        <v>0</v>
      </c>
      <c r="N170" s="65" t="n">
        <f aca="false">IFERROR(('WB GDP current US$ old'!N170/1000000000)/'WB GDP constant US$ old'!N170,"")</f>
        <v>0</v>
      </c>
      <c r="O170" s="65" t="n">
        <f aca="false">IFERROR(('WB GDP current US$ old'!O170/1000000000)/'WB GDP constant US$ old'!O170,"")</f>
        <v>0</v>
      </c>
      <c r="P170" s="65" t="n">
        <f aca="false">IFERROR(('WB GDP current US$ old'!P170/1000000000)/'WB GDP constant US$ old'!P170,"")</f>
        <v>0</v>
      </c>
      <c r="Q170" s="65" t="n">
        <f aca="false">IFERROR(('WB GDP current US$ old'!Q170/1000000000)/'WB GDP constant US$ old'!Q170,"")</f>
        <v>0</v>
      </c>
      <c r="R170" s="65" t="n">
        <f aca="false">IFERROR(('WB GDP current US$ old'!R170/1000000000)/'WB GDP constant US$ old'!R170,"")</f>
        <v>0</v>
      </c>
      <c r="S170" s="65" t="n">
        <f aca="false">IFERROR(('WB GDP current US$ old'!S170/1000000000)/'WB GDP constant US$ old'!S170,"")</f>
        <v>0</v>
      </c>
      <c r="T170" s="65" t="n">
        <f aca="false">IFERROR(('WB GDP current US$ old'!T170/1000000000)/'WB GDP constant US$ old'!T170,"")</f>
        <v>0</v>
      </c>
      <c r="U170" s="65" t="n">
        <f aca="false">IFERROR(('WB GDP current US$ old'!U170/1000000000)/'WB GDP constant US$ old'!U170,"")</f>
        <v>0.316922814351558</v>
      </c>
      <c r="V170" s="65" t="n">
        <f aca="false">IFERROR(('WB GDP current US$ old'!V170/1000000000)/'WB GDP constant US$ old'!V170,"")</f>
        <v>0.347977309301602</v>
      </c>
      <c r="W170" s="65" t="n">
        <f aca="false">IFERROR(('WB GDP current US$ old'!W170/1000000000)/'WB GDP constant US$ old'!W170,"")</f>
        <v>0.413154454788327</v>
      </c>
      <c r="X170" s="65" t="n">
        <f aca="false">IFERROR(('WB GDP current US$ old'!X170/1000000000)/'WB GDP constant US$ old'!X170,"")</f>
        <v>0.476074905819091</v>
      </c>
      <c r="Y170" s="65" t="n">
        <f aca="false">IFERROR(('WB GDP current US$ old'!Y170/1000000000)/'WB GDP constant US$ old'!Y170,"")</f>
        <v>0.49465095644807</v>
      </c>
      <c r="Z170" s="65" t="n">
        <f aca="false">IFERROR(('WB GDP current US$ old'!Z170/1000000000)/'WB GDP constant US$ old'!Z170,"")</f>
        <v>0.471547943642417</v>
      </c>
      <c r="AA170" s="65" t="n">
        <f aca="false">IFERROR(('WB GDP current US$ old'!AA170/1000000000)/'WB GDP constant US$ old'!AA170,"")</f>
        <v>0.421942356285723</v>
      </c>
      <c r="AB170" s="65" t="n">
        <f aca="false">IFERROR(('WB GDP current US$ old'!AB170/1000000000)/'WB GDP constant US$ old'!AB170,"")</f>
        <v>0.424954964085451</v>
      </c>
      <c r="AC170" s="65" t="n">
        <f aca="false">IFERROR(('WB GDP current US$ old'!AC170/1000000000)/'WB GDP constant US$ old'!AC170,"")</f>
        <v>0.387375370018974</v>
      </c>
      <c r="AD170" s="65" t="n">
        <f aca="false">IFERROR(('WB GDP current US$ old'!AD170/1000000000)/'WB GDP constant US$ old'!AD170,"")</f>
        <v>0.374565931836976</v>
      </c>
      <c r="AE170" s="65" t="n">
        <f aca="false">IFERROR(('WB GDP current US$ old'!AE170/1000000000)/'WB GDP constant US$ old'!AE170,"")</f>
        <v>0.463990237156109</v>
      </c>
      <c r="AF170" s="65" t="n">
        <f aca="false">IFERROR(('WB GDP current US$ old'!AF170/1000000000)/'WB GDP constant US$ old'!AF170,"")</f>
        <v>0.547843882199823</v>
      </c>
      <c r="AG170" s="65" t="n">
        <f aca="false">IFERROR(('WB GDP current US$ old'!AG170/1000000000)/'WB GDP constant US$ old'!AG170,"")</f>
        <v>0.582191084129721</v>
      </c>
      <c r="AH170" s="65" t="n">
        <f aca="false">IFERROR(('WB GDP current US$ old'!AH170/1000000000)/'WB GDP constant US$ old'!AH170,"")</f>
        <v>0.569685750094752</v>
      </c>
      <c r="AI170" s="65" t="n">
        <f aca="false">IFERROR(('WB GDP current US$ old'!AI170/1000000000)/'WB GDP constant US$ old'!AI170,"")</f>
        <v>0.646352244857848</v>
      </c>
      <c r="AJ170" s="65" t="n">
        <f aca="false">IFERROR(('WB GDP current US$ old'!AJ170/1000000000)/'WB GDP constant US$ old'!AJ170,"")</f>
        <v>0.666344992185444</v>
      </c>
      <c r="AK170" s="65" t="n">
        <f aca="false">IFERROR(('WB GDP current US$ old'!AK170/1000000000)/'WB GDP constant US$ old'!AK170,"")</f>
        <v>0.706049581444971</v>
      </c>
      <c r="AL170" s="65" t="n">
        <f aca="false">IFERROR(('WB GDP current US$ old'!AL170/1000000000)/'WB GDP constant US$ old'!AL170,"")</f>
        <v>0.680051249431073</v>
      </c>
      <c r="AM170" s="65" t="n">
        <f aca="false">IFERROR(('WB GDP current US$ old'!AM170/1000000000)/'WB GDP constant US$ old'!AM170,"")</f>
        <v>0.712027423499041</v>
      </c>
      <c r="AN170" s="65" t="n">
        <f aca="false">IFERROR(('WB GDP current US$ old'!AN170/1000000000)/'WB GDP constant US$ old'!AN170,"")</f>
        <v>0.775281389640495</v>
      </c>
      <c r="AO170" s="65" t="n">
        <f aca="false">IFERROR(('WB GDP current US$ old'!AO170/1000000000)/'WB GDP constant US$ old'!AO170,"")</f>
        <v>0.803600347679902</v>
      </c>
      <c r="AP170" s="65" t="n">
        <f aca="false">IFERROR(('WB GDP current US$ old'!AP170/1000000000)/'WB GDP constant US$ old'!AP170,"")</f>
        <v>0.720019805546993</v>
      </c>
      <c r="AQ170" s="65" t="n">
        <f aca="false">IFERROR(('WB GDP current US$ old'!AQ170/1000000000)/'WB GDP constant US$ old'!AQ170,"")</f>
        <v>0.675933438175135</v>
      </c>
      <c r="AR170" s="65" t="n">
        <f aca="false">IFERROR(('WB GDP current US$ old'!AR170/1000000000)/'WB GDP constant US$ old'!AR170,"")</f>
        <v>0.686230574632002</v>
      </c>
      <c r="AS170" s="65" t="n">
        <f aca="false">IFERROR(('WB GDP current US$ old'!AS170/1000000000)/'WB GDP constant US$ old'!AS170,"")</f>
        <v>0.680871828791468</v>
      </c>
      <c r="AT170" s="65" t="n">
        <f aca="false">IFERROR(('WB GDP current US$ old'!AT170/1000000000)/'WB GDP constant US$ old'!AT170,"")</f>
        <v>0.651798589323233</v>
      </c>
      <c r="AU170" s="65" t="n">
        <f aca="false">IFERROR(('WB GDP current US$ old'!AU170/1000000000)/'WB GDP constant US$ old'!AU170,"")</f>
        <v>0.673094489783258</v>
      </c>
      <c r="AV170" s="65" t="n">
        <f aca="false">IFERROR(('WB GDP current US$ old'!AV170/1000000000)/'WB GDP constant US$ old'!AV170,"")</f>
        <v>0.76344643885602</v>
      </c>
      <c r="AW170" s="65" t="n">
        <f aca="false">IFERROR(('WB GDP current US$ old'!AW170/1000000000)/'WB GDP constant US$ old'!AW170,"")</f>
        <v>0.827662259990912</v>
      </c>
      <c r="AX170" s="65" t="n">
        <f aca="false">IFERROR(('WB GDP current US$ old'!AX170/1000000000)/'WB GDP constant US$ old'!AX170,"")</f>
        <v>0.802070681624544</v>
      </c>
      <c r="AY170" s="65" t="n">
        <f aca="false">IFERROR(('WB GDP current US$ old'!AY170/1000000000)/'WB GDP constant US$ old'!AY170,"")</f>
        <v>0.828514563585139</v>
      </c>
      <c r="AZ170" s="65" t="n">
        <f aca="false">IFERROR(('WB GDP current US$ old'!AZ170/1000000000)/'WB GDP constant US$ old'!AZ170,"")</f>
        <v>0.908652404299504</v>
      </c>
      <c r="BA170" s="65" t="n">
        <f aca="false">IFERROR(('WB GDP current US$ old'!BA170/1000000000)/'WB GDP constant US$ old'!BA170,"")</f>
        <v>1.05688434103515</v>
      </c>
      <c r="BB170" s="65" t="n">
        <f aca="false">IFERROR(('WB GDP current US$ old'!BB170/1000000000)/'WB GDP constant US$ old'!BB170,"")</f>
        <v>0.934755285099182</v>
      </c>
      <c r="BC170" s="65" t="n">
        <f aca="false">IFERROR(('WB GDP current US$ old'!BC170/1000000000)/'WB GDP constant US$ old'!BC170,"")</f>
        <v>0.981377093991451</v>
      </c>
      <c r="BD170" s="65" t="n">
        <f aca="false">IFERROR(('WB GDP current US$ old'!BD170/1000000000)/'WB GDP constant US$ old'!BD170,"")</f>
        <v>1.08570396983062</v>
      </c>
      <c r="BE170" s="65" t="n">
        <f aca="false">IFERROR(('WB GDP current US$ old'!BE170/1000000000)/'WB GDP constant US$ old'!BE170,"")</f>
        <v>1.06271642646973</v>
      </c>
      <c r="BF170" s="65" t="n">
        <f aca="false">IFERROR(('WB GDP current US$ old'!BF170/1000000000)/'WB GDP constant US$ old'!BF170,"")</f>
        <v>1.06878227976519</v>
      </c>
      <c r="BG170" s="65" t="n">
        <f aca="false">IFERROR(('WB GDP current US$ old'!BG170/1000000000)/'WB GDP constant US$ old'!BG170,"")</f>
        <v>1.08743353943976</v>
      </c>
      <c r="BH170" s="65" t="n">
        <f aca="false">IFERROR(('WB GDP current US$ old'!BH170/1000000000)/'WB GDP constant US$ old'!BH170,"")</f>
        <v>0.958986150688913</v>
      </c>
      <c r="BI170" s="65" t="n">
        <f aca="false">IFERROR(('WB GDP current US$ old'!BI170/1000000000)/'WB GDP constant US$ old'!BI170,"")</f>
        <v>0.966208306840412</v>
      </c>
      <c r="BJ170" s="65" t="n">
        <f aca="false">IFERROR(('WB GDP current US$ old'!BJ170/1000000000)/'WB GDP constant US$ old'!BJ170,"")</f>
        <v>1.00884060207139</v>
      </c>
      <c r="BK170" s="65" t="n">
        <f aca="false">IFERROR(('WB GDP current US$ old'!BK170/1000000000)/'WB GDP constant US$ old'!BK170,"")</f>
        <v>1.03993846428726</v>
      </c>
      <c r="BL170" s="65" t="n">
        <f aca="false">IFERROR(('WB GDP current US$ old'!BL170/1000000000)/'WB GDP constant US$ old'!BL170,"")</f>
        <v>1</v>
      </c>
    </row>
    <row r="171" customFormat="false" ht="15" hidden="false" customHeight="false" outlineLevel="0" collapsed="false">
      <c r="A171" s="0" t="s">
        <v>118</v>
      </c>
      <c r="B171" s="0" t="s">
        <v>350</v>
      </c>
      <c r="C171" s="0" t="s">
        <v>1057</v>
      </c>
      <c r="D171" s="0" t="s">
        <v>1058</v>
      </c>
      <c r="E171" s="65" t="n">
        <f aca="false">IFERROR(('WB GDP current US$ old'!E171/1000000000)/'WB GDP constant US$ old'!E171,"")</f>
        <v>0.237552784594796</v>
      </c>
      <c r="F171" s="65" t="n">
        <f aca="false">IFERROR(('WB GDP current US$ old'!F171/1000000000)/'WB GDP constant US$ old'!F171,"")</f>
        <v>0.236429428362968</v>
      </c>
      <c r="G171" s="65" t="n">
        <f aca="false">IFERROR(('WB GDP current US$ old'!G171/1000000000)/'WB GDP constant US$ old'!G171,"")</f>
        <v>0.246348435610498</v>
      </c>
      <c r="H171" s="65" t="n">
        <f aca="false">IFERROR(('WB GDP current US$ old'!H171/1000000000)/'WB GDP constant US$ old'!H171,"")</f>
        <v>0.260328497454003</v>
      </c>
      <c r="I171" s="65" t="n">
        <f aca="false">IFERROR(('WB GDP current US$ old'!I171/1000000000)/'WB GDP constant US$ old'!I171,"")</f>
        <v>0.258789742660338</v>
      </c>
      <c r="J171" s="65" t="n">
        <f aca="false">IFERROR(('WB GDP current US$ old'!J171/1000000000)/'WB GDP constant US$ old'!J171,"")</f>
        <v>0.268384543561351</v>
      </c>
      <c r="K171" s="65" t="n">
        <f aca="false">IFERROR(('WB GDP current US$ old'!K171/1000000000)/'WB GDP constant US$ old'!K171,"")</f>
        <v>0.268940975886539</v>
      </c>
      <c r="L171" s="65" t="n">
        <f aca="false">IFERROR(('WB GDP current US$ old'!L171/1000000000)/'WB GDP constant US$ old'!L171,"")</f>
        <v>0.259756056206197</v>
      </c>
      <c r="M171" s="65" t="n">
        <f aca="false">IFERROR(('WB GDP current US$ old'!M171/1000000000)/'WB GDP constant US$ old'!M171,"")</f>
        <v>0.240657724119496</v>
      </c>
      <c r="N171" s="65" t="n">
        <f aca="false">IFERROR(('WB GDP current US$ old'!N171/1000000000)/'WB GDP constant US$ old'!N171,"")</f>
        <v>0.246423179604416</v>
      </c>
      <c r="O171" s="65" t="n">
        <f aca="false">IFERROR(('WB GDP current US$ old'!O171/1000000000)/'WB GDP constant US$ old'!O171,"")</f>
        <v>0.268056303127252</v>
      </c>
      <c r="P171" s="65" t="n">
        <f aca="false">IFERROR(('WB GDP current US$ old'!P171/1000000000)/'WB GDP constant US$ old'!P171,"")</f>
        <v>0.290074879693642</v>
      </c>
      <c r="Q171" s="65" t="n">
        <f aca="false">IFERROR(('WB GDP current US$ old'!Q171/1000000000)/'WB GDP constant US$ old'!Q171,"")</f>
        <v>0.303457377570059</v>
      </c>
      <c r="R171" s="65" t="n">
        <f aca="false">IFERROR(('WB GDP current US$ old'!R171/1000000000)/'WB GDP constant US$ old'!R171,"")</f>
        <v>0.324552084288531</v>
      </c>
      <c r="S171" s="65" t="n">
        <f aca="false">IFERROR(('WB GDP current US$ old'!S171/1000000000)/'WB GDP constant US$ old'!S171,"")</f>
        <v>0.373939220300362</v>
      </c>
      <c r="T171" s="65" t="n">
        <f aca="false">IFERROR(('WB GDP current US$ old'!T171/1000000000)/'WB GDP constant US$ old'!T171,"")</f>
        <v>0.393988824292054</v>
      </c>
      <c r="U171" s="65" t="n">
        <f aca="false">IFERROR(('WB GDP current US$ old'!U171/1000000000)/'WB GDP constant US$ old'!U171,"")</f>
        <v>0.410173746271279</v>
      </c>
      <c r="V171" s="65" t="n">
        <f aca="false">IFERROR(('WB GDP current US$ old'!V171/1000000000)/'WB GDP constant US$ old'!V171,"")</f>
        <v>0.470250003970136</v>
      </c>
      <c r="W171" s="65" t="n">
        <f aca="false">IFERROR(('WB GDP current US$ old'!W171/1000000000)/'WB GDP constant US$ old'!W171,"")</f>
        <v>0.50435211799061</v>
      </c>
      <c r="X171" s="65" t="n">
        <f aca="false">IFERROR(('WB GDP current US$ old'!X171/1000000000)/'WB GDP constant US$ old'!X171,"")</f>
        <v>0.53872071174624</v>
      </c>
      <c r="Y171" s="65" t="n">
        <f aca="false">IFERROR(('WB GDP current US$ old'!Y171/1000000000)/'WB GDP constant US$ old'!Y171,"")</f>
        <v>0.627486576156693</v>
      </c>
      <c r="Z171" s="65" t="n">
        <f aca="false">IFERROR(('WB GDP current US$ old'!Z171/1000000000)/'WB GDP constant US$ old'!Z171,"")</f>
        <v>0.662551676633468</v>
      </c>
      <c r="AA171" s="65" t="n">
        <f aca="false">IFERROR(('WB GDP current US$ old'!AA171/1000000000)/'WB GDP constant US$ old'!AA171,"")</f>
        <v>0.616298697438623</v>
      </c>
      <c r="AB171" s="65" t="n">
        <f aca="false">IFERROR(('WB GDP current US$ old'!AB171/1000000000)/'WB GDP constant US$ old'!AB171,"")</f>
        <v>0.615894868073832</v>
      </c>
      <c r="AC171" s="65" t="n">
        <f aca="false">IFERROR(('WB GDP current US$ old'!AC171/1000000000)/'WB GDP constant US$ old'!AC171,"")</f>
        <v>0.5773071476506</v>
      </c>
      <c r="AD171" s="65" t="n">
        <f aca="false">IFERROR(('WB GDP current US$ old'!AD171/1000000000)/'WB GDP constant US$ old'!AD171,"")</f>
        <v>0.517037113350121</v>
      </c>
      <c r="AE171" s="65" t="n">
        <f aca="false">IFERROR(('WB GDP current US$ old'!AE171/1000000000)/'WB GDP constant US$ old'!AE171,"")</f>
        <v>0.542106400455619</v>
      </c>
      <c r="AF171" s="65" t="n">
        <f aca="false">IFERROR(('WB GDP current US$ old'!AF171/1000000000)/'WB GDP constant US$ old'!AF171,"")</f>
        <v>0.533184086711789</v>
      </c>
      <c r="AG171" s="65" t="n">
        <f aca="false">IFERROR(('WB GDP current US$ old'!AG171/1000000000)/'WB GDP constant US$ old'!AG171,"")</f>
        <v>0.602738603055742</v>
      </c>
      <c r="AH171" s="65" t="n">
        <f aca="false">IFERROR(('WB GDP current US$ old'!AH171/1000000000)/'WB GDP constant US$ old'!AH171,"")</f>
        <v>0.685375799779333</v>
      </c>
      <c r="AI171" s="65" t="n">
        <f aca="false">IFERROR(('WB GDP current US$ old'!AI171/1000000000)/'WB GDP constant US$ old'!AI171,"")</f>
        <v>0.766947229318238</v>
      </c>
      <c r="AJ171" s="65" t="n">
        <f aca="false">IFERROR(('WB GDP current US$ old'!AJ171/1000000000)/'WB GDP constant US$ old'!AJ171,"")</f>
        <v>0.826420750827144</v>
      </c>
      <c r="AK171" s="65" t="n">
        <f aca="false">IFERROR(('WB GDP current US$ old'!AK171/1000000000)/'WB GDP constant US$ old'!AK171,"")</f>
        <v>0.72829929285385</v>
      </c>
      <c r="AL171" s="65" t="n">
        <f aca="false">IFERROR(('WB GDP current US$ old'!AL171/1000000000)/'WB GDP constant US$ old'!AL171,"")</f>
        <v>0.763982743140383</v>
      </c>
      <c r="AM171" s="65" t="n">
        <f aca="false">IFERROR(('WB GDP current US$ old'!AM171/1000000000)/'WB GDP constant US$ old'!AM171,"")</f>
        <v>0.48578328488997</v>
      </c>
      <c r="AN171" s="65" t="n">
        <f aca="false">IFERROR(('WB GDP current US$ old'!AN171/1000000000)/'WB GDP constant US$ old'!AN171,"")</f>
        <v>0.492105574244254</v>
      </c>
      <c r="AO171" s="65" t="n">
        <f aca="false">IFERROR(('WB GDP current US$ old'!AO171/1000000000)/'WB GDP constant US$ old'!AO171,"")</f>
        <v>0.748486704358572</v>
      </c>
      <c r="AP171" s="65" t="n">
        <f aca="false">IFERROR(('WB GDP current US$ old'!AP171/1000000000)/'WB GDP constant US$ old'!AP171,"")</f>
        <v>0.841969095795833</v>
      </c>
      <c r="AQ171" s="65" t="n">
        <f aca="false">IFERROR(('WB GDP current US$ old'!AQ171/1000000000)/'WB GDP constant US$ old'!AQ171,"")</f>
        <v>0.532689314667186</v>
      </c>
      <c r="AR171" s="65" t="n">
        <f aca="false">IFERROR(('WB GDP current US$ old'!AR171/1000000000)/'WB GDP constant US$ old'!AR171,"")</f>
        <v>0.524444253857273</v>
      </c>
      <c r="AS171" s="65" t="n">
        <f aca="false">IFERROR(('WB GDP current US$ old'!AS171/1000000000)/'WB GDP constant US$ old'!AS171,"")</f>
        <v>0.506882913983392</v>
      </c>
      <c r="AT171" s="65" t="n">
        <f aca="false">IFERROR(('WB GDP current US$ old'!AT171/1000000000)/'WB GDP constant US$ old'!AT171,"")</f>
        <v>0.52515869698576</v>
      </c>
      <c r="AU171" s="65" t="n">
        <f aca="false">IFERROR(('WB GDP current US$ old'!AU171/1000000000)/'WB GDP constant US$ old'!AU171,"")</f>
        <v>1.05163551519333</v>
      </c>
      <c r="AV171" s="65" t="n">
        <f aca="false">IFERROR(('WB GDP current US$ old'!AV171/1000000000)/'WB GDP constant US$ old'!AV171,"")</f>
        <v>0.913218259767568</v>
      </c>
      <c r="AW171" s="65" t="n">
        <f aca="false">IFERROR(('WB GDP current US$ old'!AW171/1000000000)/'WB GDP constant US$ old'!AW171,"")</f>
        <v>0.938411738385567</v>
      </c>
      <c r="AX171" s="65" t="n">
        <f aca="false">IFERROR(('WB GDP current US$ old'!AX171/1000000000)/'WB GDP constant US$ old'!AX171,"")</f>
        <v>0.955715203197433</v>
      </c>
      <c r="AY171" s="65" t="n">
        <f aca="false">IFERROR(('WB GDP current US$ old'!AY171/1000000000)/'WB GDP constant US$ old'!AY171,"")</f>
        <v>0.998231657036755</v>
      </c>
      <c r="AZ171" s="65" t="n">
        <f aca="false">IFERROR(('WB GDP current US$ old'!AZ171/1000000000)/'WB GDP constant US$ old'!AZ171,"")</f>
        <v>1.00987440815957</v>
      </c>
      <c r="BA171" s="65" t="n">
        <f aca="false">IFERROR(('WB GDP current US$ old'!BA171/1000000000)/'WB GDP constant US$ old'!BA171,"")</f>
        <v>1.12615308242835</v>
      </c>
      <c r="BB171" s="65" t="n">
        <f aca="false">IFERROR(('WB GDP current US$ old'!BB171/1000000000)/'WB GDP constant US$ old'!BB171,"")</f>
        <v>1.20957212052393</v>
      </c>
      <c r="BC171" s="65" t="n">
        <f aca="false">IFERROR(('WB GDP current US$ old'!BC171/1000000000)/'WB GDP constant US$ old'!BC171,"")</f>
        <v>1.27226454611138</v>
      </c>
      <c r="BD171" s="65" t="n">
        <f aca="false">IFERROR(('WB GDP current US$ old'!BD171/1000000000)/'WB GDP constant US$ old'!BD171,"")</f>
        <v>1.39544128210112</v>
      </c>
      <c r="BE171" s="65" t="n">
        <f aca="false">IFERROR(('WB GDP current US$ old'!BE171/1000000000)/'WB GDP constant US$ old'!BE171,"")</f>
        <v>1.03157114291783</v>
      </c>
      <c r="BF171" s="65" t="n">
        <f aca="false">IFERROR(('WB GDP current US$ old'!BF171/1000000000)/'WB GDP constant US$ old'!BF171,"")</f>
        <v>0.897689325166374</v>
      </c>
      <c r="BG171" s="65" t="n">
        <f aca="false">IFERROR(('WB GDP current US$ old'!BG171/1000000000)/'WB GDP constant US$ old'!BG171,"")</f>
        <v>0.930675856320137</v>
      </c>
      <c r="BH171" s="65" t="n">
        <f aca="false">IFERROR(('WB GDP current US$ old'!BH171/1000000000)/'WB GDP constant US$ old'!BH171,"")</f>
        <v>0.954037303308685</v>
      </c>
      <c r="BI171" s="65" t="n">
        <f aca="false">IFERROR(('WB GDP current US$ old'!BI171/1000000000)/'WB GDP constant US$ old'!BI171,"")</f>
        <v>0.793585314700933</v>
      </c>
      <c r="BJ171" s="65" t="n">
        <f aca="false">IFERROR(('WB GDP current US$ old'!BJ171/1000000000)/'WB GDP constant US$ old'!BJ171,"")</f>
        <v>0.885288219453783</v>
      </c>
      <c r="BK171" s="65" t="n">
        <f aca="false">IFERROR(('WB GDP current US$ old'!BK171/1000000000)/'WB GDP constant US$ old'!BK171,"")</f>
        <v>0.941673887321593</v>
      </c>
      <c r="BL171" s="65" t="n">
        <f aca="false">IFERROR(('WB GDP current US$ old'!BL171/1000000000)/'WB GDP constant US$ old'!BL171,"")</f>
        <v>1</v>
      </c>
    </row>
    <row r="172" customFormat="false" ht="15" hidden="false" customHeight="false" outlineLevel="0" collapsed="false">
      <c r="A172" s="0" t="s">
        <v>119</v>
      </c>
      <c r="B172" s="0" t="s">
        <v>351</v>
      </c>
      <c r="C172" s="0" t="s">
        <v>1057</v>
      </c>
      <c r="D172" s="0" t="s">
        <v>1058</v>
      </c>
      <c r="E172" s="65" t="n">
        <f aca="false">IFERROR(('WB GDP current US$ old'!E172/1000000000)/'WB GDP constant US$ old'!E172,"")</f>
        <v>0.189821891629871</v>
      </c>
      <c r="F172" s="65" t="n">
        <f aca="false">IFERROR(('WB GDP current US$ old'!F172/1000000000)/'WB GDP constant US$ old'!F172,"")</f>
        <v>0.175094403382438</v>
      </c>
      <c r="G172" s="65" t="n">
        <f aca="false">IFERROR(('WB GDP current US$ old'!G172/1000000000)/'WB GDP constant US$ old'!G172,"")</f>
        <v>0.173149199330484</v>
      </c>
      <c r="H172" s="65" t="n">
        <f aca="false">IFERROR(('WB GDP current US$ old'!H172/1000000000)/'WB GDP constant US$ old'!H172,"")</f>
        <v>0.202303414764334</v>
      </c>
      <c r="I172" s="65" t="n">
        <f aca="false">IFERROR(('WB GDP current US$ old'!I172/1000000000)/'WB GDP constant US$ old'!I172,"")</f>
        <v>0.204582819970997</v>
      </c>
      <c r="J172" s="65" t="n">
        <f aca="false">IFERROR(('WB GDP current US$ old'!J172/1000000000)/'WB GDP constant US$ old'!J172,"")</f>
        <v>0.210009184097938</v>
      </c>
      <c r="K172" s="65" t="n">
        <f aca="false">IFERROR(('WB GDP current US$ old'!K172/1000000000)/'WB GDP constant US$ old'!K172,"")</f>
        <v>0.20711622165009</v>
      </c>
      <c r="L172" s="65" t="n">
        <f aca="false">IFERROR(('WB GDP current US$ old'!L172/1000000000)/'WB GDP constant US$ old'!L172,"")</f>
        <v>0.202304734356762</v>
      </c>
      <c r="M172" s="65" t="n">
        <f aca="false">IFERROR(('WB GDP current US$ old'!M172/1000000000)/'WB GDP constant US$ old'!M172,"")</f>
        <v>0.195667734011336</v>
      </c>
      <c r="N172" s="65" t="n">
        <f aca="false">IFERROR(('WB GDP current US$ old'!N172/1000000000)/'WB GDP constant US$ old'!N172,"")</f>
        <v>0.205267128571939</v>
      </c>
      <c r="O172" s="65" t="n">
        <f aca="false">IFERROR(('WB GDP current US$ old'!O172/1000000000)/'WB GDP constant US$ old'!O172,"")</f>
        <v>0.204221421261135</v>
      </c>
      <c r="P172" s="65" t="n">
        <f aca="false">IFERROR(('WB GDP current US$ old'!P172/1000000000)/'WB GDP constant US$ old'!P172,"")</f>
        <v>0.203857014509337</v>
      </c>
      <c r="Q172" s="65" t="n">
        <f aca="false">IFERROR(('WB GDP current US$ old'!Q172/1000000000)/'WB GDP constant US$ old'!Q172,"")</f>
        <v>0.221440016356528</v>
      </c>
      <c r="R172" s="65" t="n">
        <f aca="false">IFERROR(('WB GDP current US$ old'!R172/1000000000)/'WB GDP constant US$ old'!R172,"")</f>
        <v>0.301221019591471</v>
      </c>
      <c r="S172" s="65" t="n">
        <f aca="false">IFERROR(('WB GDP current US$ old'!S172/1000000000)/'WB GDP constant US$ old'!S172,"")</f>
        <v>0.34460965479515</v>
      </c>
      <c r="T172" s="65" t="n">
        <f aca="false">IFERROR(('WB GDP current US$ old'!T172/1000000000)/'WB GDP constant US$ old'!T172,"")</f>
        <v>0.334768938783174</v>
      </c>
      <c r="U172" s="65" t="n">
        <f aca="false">IFERROR(('WB GDP current US$ old'!U172/1000000000)/'WB GDP constant US$ old'!U172,"")</f>
        <v>0.356585227079507</v>
      </c>
      <c r="V172" s="65" t="n">
        <f aca="false">IFERROR(('WB GDP current US$ old'!V172/1000000000)/'WB GDP constant US$ old'!V172,"")</f>
        <v>0.393497501057434</v>
      </c>
      <c r="W172" s="65" t="n">
        <f aca="false">IFERROR(('WB GDP current US$ old'!W172/1000000000)/'WB GDP constant US$ old'!W172,"")</f>
        <v>0.459335493759511</v>
      </c>
      <c r="X172" s="65" t="n">
        <f aca="false">IFERROR(('WB GDP current US$ old'!X172/1000000000)/'WB GDP constant US$ old'!X172,"")</f>
        <v>0.544741477523605</v>
      </c>
      <c r="Y172" s="65" t="n">
        <f aca="false">IFERROR(('WB GDP current US$ old'!Y172/1000000000)/'WB GDP constant US$ old'!Y172,"")</f>
        <v>0.585268457487263</v>
      </c>
      <c r="Z172" s="65" t="n">
        <f aca="false">IFERROR(('WB GDP current US$ old'!Z172/1000000000)/'WB GDP constant US$ old'!Z172,"")</f>
        <v>0.558819626076265</v>
      </c>
      <c r="AA172" s="65" t="n">
        <f aca="false">IFERROR(('WB GDP current US$ old'!AA172/1000000000)/'WB GDP constant US$ old'!AA172,"")</f>
        <v>0.565438937911562</v>
      </c>
      <c r="AB172" s="65" t="n">
        <f aca="false">IFERROR(('WB GDP current US$ old'!AB172/1000000000)/'WB GDP constant US$ old'!AB172,"")</f>
        <v>0.602496144859842</v>
      </c>
      <c r="AC172" s="65" t="n">
        <f aca="false">IFERROR(('WB GDP current US$ old'!AC172/1000000000)/'WB GDP constant US$ old'!AC172,"")</f>
        <v>0.625364800604537</v>
      </c>
      <c r="AD172" s="65" t="n">
        <f aca="false">IFERROR(('WB GDP current US$ old'!AD172/1000000000)/'WB GDP constant US$ old'!AD172,"")</f>
        <v>0.580776669945575</v>
      </c>
      <c r="AE172" s="65" t="n">
        <f aca="false">IFERROR(('WB GDP current US$ old'!AE172/1000000000)/'WB GDP constant US$ old'!AE172,"")</f>
        <v>0.509939858294782</v>
      </c>
      <c r="AF172" s="65" t="n">
        <f aca="false">IFERROR(('WB GDP current US$ old'!AF172/1000000000)/'WB GDP constant US$ old'!AF172,"")</f>
        <v>0.5625020720362</v>
      </c>
      <c r="AG172" s="65" t="n">
        <f aca="false">IFERROR(('WB GDP current US$ old'!AG172/1000000000)/'WB GDP constant US$ old'!AG172,"")</f>
        <v>0.560785908327211</v>
      </c>
      <c r="AH172" s="65" t="n">
        <f aca="false">IFERROR(('WB GDP current US$ old'!AH172/1000000000)/'WB GDP constant US$ old'!AH172,"")</f>
        <v>0.566343065724156</v>
      </c>
      <c r="AI172" s="65" t="n">
        <f aca="false">IFERROR(('WB GDP current US$ old'!AI172/1000000000)/'WB GDP constant US$ old'!AI172,"")</f>
        <v>0.588756024403593</v>
      </c>
      <c r="AJ172" s="65" t="n">
        <f aca="false">IFERROR(('WB GDP current US$ old'!AJ172/1000000000)/'WB GDP constant US$ old'!AJ172,"")</f>
        <v>0.59994669597672</v>
      </c>
      <c r="AK172" s="65" t="n">
        <f aca="false">IFERROR(('WB GDP current US$ old'!AK172/1000000000)/'WB GDP constant US$ old'!AK172,"")</f>
        <v>0.663383635074261</v>
      </c>
      <c r="AL172" s="65" t="n">
        <f aca="false">IFERROR(('WB GDP current US$ old'!AL172/1000000000)/'WB GDP constant US$ old'!AL172,"")</f>
        <v>0.682489629696414</v>
      </c>
      <c r="AM172" s="65" t="n">
        <f aca="false">IFERROR(('WB GDP current US$ old'!AM172/1000000000)/'WB GDP constant US$ old'!AM172,"")</f>
        <v>0.695765703741835</v>
      </c>
      <c r="AN172" s="65" t="n">
        <f aca="false">IFERROR(('WB GDP current US$ old'!AN172/1000000000)/'WB GDP constant US$ old'!AN172,"")</f>
        <v>0.754510595513181</v>
      </c>
      <c r="AO172" s="65" t="n">
        <f aca="false">IFERROR(('WB GDP current US$ old'!AO172/1000000000)/'WB GDP constant US$ old'!AO172,"")</f>
        <v>0.77985048413671</v>
      </c>
      <c r="AP172" s="65" t="n">
        <f aca="false">IFERROR(('WB GDP current US$ old'!AP172/1000000000)/'WB GDP constant US$ old'!AP172,"")</f>
        <v>0.720515909818883</v>
      </c>
      <c r="AQ172" s="65" t="n">
        <f aca="false">IFERROR(('WB GDP current US$ old'!AQ172/1000000000)/'WB GDP constant US$ old'!AQ172,"")</f>
        <v>0.561255776169491</v>
      </c>
      <c r="AR172" s="65" t="n">
        <f aca="false">IFERROR(('WB GDP current US$ old'!AR172/1000000000)/'WB GDP constant US$ old'!AR172,"")</f>
        <v>0.579952082268066</v>
      </c>
      <c r="AS172" s="65" t="n">
        <f aca="false">IFERROR(('WB GDP current US$ old'!AS172/1000000000)/'WB GDP constant US$ old'!AS172,"")</f>
        <v>0.631308096787393</v>
      </c>
      <c r="AT172" s="65" t="n">
        <f aca="false">IFERROR(('WB GDP current US$ old'!AT172/1000000000)/'WB GDP constant US$ old'!AT172,"")</f>
        <v>0.621321598701123</v>
      </c>
      <c r="AU172" s="65" t="n">
        <f aca="false">IFERROR(('WB GDP current US$ old'!AU172/1000000000)/'WB GDP constant US$ old'!AU172,"")</f>
        <v>0.640762025812367</v>
      </c>
      <c r="AV172" s="65" t="n">
        <f aca="false">IFERROR(('WB GDP current US$ old'!AV172/1000000000)/'WB GDP constant US$ old'!AV172,"")</f>
        <v>0.661900334944442</v>
      </c>
      <c r="AW172" s="65" t="n">
        <f aca="false">IFERROR(('WB GDP current US$ old'!AW172/1000000000)/'WB GDP constant US$ old'!AW172,"")</f>
        <v>0.701675796699701</v>
      </c>
      <c r="AX172" s="65" t="n">
        <f aca="false">IFERROR(('WB GDP current US$ old'!AX172/1000000000)/'WB GDP constant US$ old'!AX172,"")</f>
        <v>0.766464365746585</v>
      </c>
      <c r="AY172" s="65" t="n">
        <f aca="false">IFERROR(('WB GDP current US$ old'!AY172/1000000000)/'WB GDP constant US$ old'!AY172,"")</f>
        <v>0.822809769242234</v>
      </c>
      <c r="AZ172" s="65" t="n">
        <f aca="false">IFERROR(('WB GDP current US$ old'!AZ172/1000000000)/'WB GDP constant US$ old'!AZ172,"")</f>
        <v>0.920863509522161</v>
      </c>
      <c r="BA172" s="65" t="n">
        <f aca="false">IFERROR(('WB GDP current US$ old'!BA172/1000000000)/'WB GDP constant US$ old'!BA172,"")</f>
        <v>1.04755300599652</v>
      </c>
      <c r="BB172" s="65" t="n">
        <f aca="false">IFERROR(('WB GDP current US$ old'!BB172/1000000000)/'WB GDP constant US$ old'!BB172,"")</f>
        <v>0.932056799355842</v>
      </c>
      <c r="BC172" s="65" t="n">
        <f aca="false">IFERROR(('WB GDP current US$ old'!BC172/1000000000)/'WB GDP constant US$ old'!BC172,"")</f>
        <v>1.0939593811878</v>
      </c>
      <c r="BD172" s="65" t="n">
        <f aca="false">IFERROR(('WB GDP current US$ old'!BD172/1000000000)/'WB GDP constant US$ old'!BD172,"")</f>
        <v>1.21387987958312</v>
      </c>
      <c r="BE172" s="65" t="n">
        <f aca="false">IFERROR(('WB GDP current US$ old'!BE172/1000000000)/'WB GDP constant US$ old'!BE172,"")</f>
        <v>1.21458645469784</v>
      </c>
      <c r="BF172" s="65" t="n">
        <f aca="false">IFERROR(('WB GDP current US$ old'!BF172/1000000000)/'WB GDP constant US$ old'!BF172,"")</f>
        <v>1.19272596764646</v>
      </c>
      <c r="BG172" s="65" t="n">
        <f aca="false">IFERROR(('WB GDP current US$ old'!BG172/1000000000)/'WB GDP constant US$ old'!BG172,"")</f>
        <v>1.17659922617214</v>
      </c>
      <c r="BH172" s="65" t="n">
        <f aca="false">IFERROR(('WB GDP current US$ old'!BH172/1000000000)/'WB GDP constant US$ old'!BH172,"")</f>
        <v>0.998027810358444</v>
      </c>
      <c r="BI172" s="65" t="n">
        <f aca="false">IFERROR(('WB GDP current US$ old'!BI172/1000000000)/'WB GDP constant US$ old'!BI172,"")</f>
        <v>0.955194472615145</v>
      </c>
      <c r="BJ172" s="65" t="n">
        <f aca="false">IFERROR(('WB GDP current US$ old'!BJ172/1000000000)/'WB GDP constant US$ old'!BJ172,"")</f>
        <v>0.956230126252078</v>
      </c>
      <c r="BK172" s="65" t="n">
        <f aca="false">IFERROR(('WB GDP current US$ old'!BK172/1000000000)/'WB GDP constant US$ old'!BK172,"")</f>
        <v>1.02596386666162</v>
      </c>
      <c r="BL172" s="65" t="n">
        <f aca="false">IFERROR(('WB GDP current US$ old'!BL172/1000000000)/'WB GDP constant US$ old'!BL172,"")</f>
        <v>1</v>
      </c>
    </row>
    <row r="173" customFormat="false" ht="15" hidden="false" customHeight="false" outlineLevel="0" collapsed="false">
      <c r="A173" s="0" t="s">
        <v>1120</v>
      </c>
      <c r="B173" s="0" t="s">
        <v>1121</v>
      </c>
      <c r="C173" s="0" t="s">
        <v>1057</v>
      </c>
      <c r="D173" s="0" t="s">
        <v>1058</v>
      </c>
      <c r="E173" s="65" t="n">
        <f aca="false">IFERROR(('WB GDP current US$ old'!E173/1000000000)/'WB GDP constant US$ old'!E173,"")</f>
        <v>0.147043265340287</v>
      </c>
      <c r="F173" s="65" t="n">
        <f aca="false">IFERROR(('WB GDP current US$ old'!F173/1000000000)/'WB GDP constant US$ old'!F173,"")</f>
        <v>0.148671038664526</v>
      </c>
      <c r="G173" s="65" t="n">
        <f aca="false">IFERROR(('WB GDP current US$ old'!G173/1000000000)/'WB GDP constant US$ old'!G173,"")</f>
        <v>0.149957511551907</v>
      </c>
      <c r="H173" s="65" t="n">
        <f aca="false">IFERROR(('WB GDP current US$ old'!H173/1000000000)/'WB GDP constant US$ old'!H173,"")</f>
        <v>0.151575111526806</v>
      </c>
      <c r="I173" s="65" t="n">
        <f aca="false">IFERROR(('WB GDP current US$ old'!I173/1000000000)/'WB GDP constant US$ old'!I173,"")</f>
        <v>0.153959148817952</v>
      </c>
      <c r="J173" s="65" t="n">
        <f aca="false">IFERROR(('WB GDP current US$ old'!J173/1000000000)/'WB GDP constant US$ old'!J173,"")</f>
        <v>0.157116947234435</v>
      </c>
      <c r="K173" s="65" t="n">
        <f aca="false">IFERROR(('WB GDP current US$ old'!K173/1000000000)/'WB GDP constant US$ old'!K173,"")</f>
        <v>0.161889490144246</v>
      </c>
      <c r="L173" s="65" t="n">
        <f aca="false">IFERROR(('WB GDP current US$ old'!L173/1000000000)/'WB GDP constant US$ old'!L173,"")</f>
        <v>0.167095418816229</v>
      </c>
      <c r="M173" s="65" t="n">
        <f aca="false">IFERROR(('WB GDP current US$ old'!M173/1000000000)/'WB GDP constant US$ old'!M173,"")</f>
        <v>0.17436357751568</v>
      </c>
      <c r="N173" s="65" t="n">
        <f aca="false">IFERROR(('WB GDP current US$ old'!N173/1000000000)/'WB GDP constant US$ old'!N173,"")</f>
        <v>0.182941084006403</v>
      </c>
      <c r="O173" s="65" t="n">
        <f aca="false">IFERROR(('WB GDP current US$ old'!O173/1000000000)/'WB GDP constant US$ old'!O173,"")</f>
        <v>0.191784282398492</v>
      </c>
      <c r="P173" s="65" t="n">
        <f aca="false">IFERROR(('WB GDP current US$ old'!P173/1000000000)/'WB GDP constant US$ old'!P173,"")</f>
        <v>0.20199530957296</v>
      </c>
      <c r="Q173" s="65" t="n">
        <f aca="false">IFERROR(('WB GDP current US$ old'!Q173/1000000000)/'WB GDP constant US$ old'!Q173,"")</f>
        <v>0.211298940278569</v>
      </c>
      <c r="R173" s="65" t="n">
        <f aca="false">IFERROR(('WB GDP current US$ old'!R173/1000000000)/'WB GDP constant US$ old'!R173,"")</f>
        <v>0.223392481265649</v>
      </c>
      <c r="S173" s="65" t="n">
        <f aca="false">IFERROR(('WB GDP current US$ old'!S173/1000000000)/'WB GDP constant US$ old'!S173,"")</f>
        <v>0.245141330829857</v>
      </c>
      <c r="T173" s="65" t="n">
        <f aca="false">IFERROR(('WB GDP current US$ old'!T173/1000000000)/'WB GDP constant US$ old'!T173,"")</f>
        <v>0.267219307340865</v>
      </c>
      <c r="U173" s="65" t="n">
        <f aca="false">IFERROR(('WB GDP current US$ old'!U173/1000000000)/'WB GDP constant US$ old'!U173,"")</f>
        <v>0.283592999895009</v>
      </c>
      <c r="V173" s="65" t="n">
        <f aca="false">IFERROR(('WB GDP current US$ old'!V173/1000000000)/'WB GDP constant US$ old'!V173,"")</f>
        <v>0.299239617635692</v>
      </c>
      <c r="W173" s="65" t="n">
        <f aca="false">IFERROR(('WB GDP current US$ old'!W173/1000000000)/'WB GDP constant US$ old'!W173,"")</f>
        <v>0.31836162858333</v>
      </c>
      <c r="X173" s="65" t="n">
        <f aca="false">IFERROR(('WB GDP current US$ old'!X173/1000000000)/'WB GDP constant US$ old'!X173,"")</f>
        <v>0.344441145194899</v>
      </c>
      <c r="Y173" s="65" t="n">
        <f aca="false">IFERROR(('WB GDP current US$ old'!Y173/1000000000)/'WB GDP constant US$ old'!Y173,"")</f>
        <v>0.375734764855674</v>
      </c>
      <c r="Z173" s="65" t="n">
        <f aca="false">IFERROR(('WB GDP current US$ old'!Z173/1000000000)/'WB GDP constant US$ old'!Z173,"")</f>
        <v>0.410756032501976</v>
      </c>
      <c r="AA173" s="65" t="n">
        <f aca="false">IFERROR(('WB GDP current US$ old'!AA173/1000000000)/'WB GDP constant US$ old'!AA173,"")</f>
        <v>0.436121921112238</v>
      </c>
      <c r="AB173" s="65" t="n">
        <f aca="false">IFERROR(('WB GDP current US$ old'!AB173/1000000000)/'WB GDP constant US$ old'!AB173,"")</f>
        <v>0.454112901626958</v>
      </c>
      <c r="AC173" s="65" t="n">
        <f aca="false">IFERROR(('WB GDP current US$ old'!AC173/1000000000)/'WB GDP constant US$ old'!AC173,"")</f>
        <v>0.468670620910268</v>
      </c>
      <c r="AD173" s="65" t="n">
        <f aca="false">IFERROR(('WB GDP current US$ old'!AD173/1000000000)/'WB GDP constant US$ old'!AD173,"")</f>
        <v>0.481476555237724</v>
      </c>
      <c r="AE173" s="65" t="n">
        <f aca="false">IFERROR(('WB GDP current US$ old'!AE173/1000000000)/'WB GDP constant US$ old'!AE173,"")</f>
        <v>0.491078950456508</v>
      </c>
      <c r="AF173" s="65" t="n">
        <f aca="false">IFERROR(('WB GDP current US$ old'!AF173/1000000000)/'WB GDP constant US$ old'!AF173,"")</f>
        <v>0.505899625991964</v>
      </c>
      <c r="AG173" s="65" t="n">
        <f aca="false">IFERROR(('WB GDP current US$ old'!AG173/1000000000)/'WB GDP constant US$ old'!AG173,"")</f>
        <v>0.527497340117715</v>
      </c>
      <c r="AH173" s="65" t="n">
        <f aca="false">IFERROR(('WB GDP current US$ old'!AH173/1000000000)/'WB GDP constant US$ old'!AH173,"")</f>
        <v>0.550564273193645</v>
      </c>
      <c r="AI173" s="65" t="n">
        <f aca="false">IFERROR(('WB GDP current US$ old'!AI173/1000000000)/'WB GDP constant US$ old'!AI173,"")</f>
        <v>0.571880102783291</v>
      </c>
      <c r="AJ173" s="65" t="n">
        <f aca="false">IFERROR(('WB GDP current US$ old'!AJ173/1000000000)/'WB GDP constant US$ old'!AJ173,"")</f>
        <v>0.59214890447987</v>
      </c>
      <c r="AK173" s="65" t="n">
        <f aca="false">IFERROR(('WB GDP current US$ old'!AK173/1000000000)/'WB GDP constant US$ old'!AK173,"")</f>
        <v>0.602614344403957</v>
      </c>
      <c r="AL173" s="65" t="n">
        <f aca="false">IFERROR(('WB GDP current US$ old'!AL173/1000000000)/'WB GDP constant US$ old'!AL173,"")</f>
        <v>0.61316141622461</v>
      </c>
      <c r="AM173" s="65" t="n">
        <f aca="false">IFERROR(('WB GDP current US$ old'!AM173/1000000000)/'WB GDP constant US$ old'!AM173,"")</f>
        <v>0.623205716941934</v>
      </c>
      <c r="AN173" s="65" t="n">
        <f aca="false">IFERROR(('WB GDP current US$ old'!AN173/1000000000)/'WB GDP constant US$ old'!AN173,"")</f>
        <v>0.63610871872348</v>
      </c>
      <c r="AO173" s="65" t="n">
        <f aca="false">IFERROR(('WB GDP current US$ old'!AO173/1000000000)/'WB GDP constant US$ old'!AO173,"")</f>
        <v>0.648384247228413</v>
      </c>
      <c r="AP173" s="65" t="n">
        <f aca="false">IFERROR(('WB GDP current US$ old'!AP173/1000000000)/'WB GDP constant US$ old'!AP173,"")</f>
        <v>0.663529463075994</v>
      </c>
      <c r="AQ173" s="65" t="n">
        <f aca="false">IFERROR(('WB GDP current US$ old'!AQ173/1000000000)/'WB GDP constant US$ old'!AQ173,"")</f>
        <v>0.667969985222376</v>
      </c>
      <c r="AR173" s="65" t="n">
        <f aca="false">IFERROR(('WB GDP current US$ old'!AR173/1000000000)/'WB GDP constant US$ old'!AR173,"")</f>
        <v>0.67836793662327</v>
      </c>
      <c r="AS173" s="65" t="n">
        <f aca="false">IFERROR(('WB GDP current US$ old'!AS173/1000000000)/'WB GDP constant US$ old'!AS173,"")</f>
        <v>0.694484116138354</v>
      </c>
      <c r="AT173" s="65" t="n">
        <f aca="false">IFERROR(('WB GDP current US$ old'!AT173/1000000000)/'WB GDP constant US$ old'!AT173,"")</f>
        <v>0.707593708846955</v>
      </c>
      <c r="AU173" s="65" t="n">
        <f aca="false">IFERROR(('WB GDP current US$ old'!AU173/1000000000)/'WB GDP constant US$ old'!AU173,"")</f>
        <v>0.717575908415562</v>
      </c>
      <c r="AV173" s="65" t="n">
        <f aca="false">IFERROR(('WB GDP current US$ old'!AV173/1000000000)/'WB GDP constant US$ old'!AV173,"")</f>
        <v>0.736159568399344</v>
      </c>
      <c r="AW173" s="65" t="n">
        <f aca="false">IFERROR(('WB GDP current US$ old'!AW173/1000000000)/'WB GDP constant US$ old'!AW173,"")</f>
        <v>0.760040747738193</v>
      </c>
      <c r="AX173" s="65" t="n">
        <f aca="false">IFERROR(('WB GDP current US$ old'!AX173/1000000000)/'WB GDP constant US$ old'!AX173,"")</f>
        <v>0.786996632172916</v>
      </c>
      <c r="AY173" s="65" t="n">
        <f aca="false">IFERROR(('WB GDP current US$ old'!AY173/1000000000)/'WB GDP constant US$ old'!AY173,"")</f>
        <v>0.814020456934995</v>
      </c>
      <c r="AZ173" s="65" t="n">
        <f aca="false">IFERROR(('WB GDP current US$ old'!AZ173/1000000000)/'WB GDP constant US$ old'!AZ173,"")</f>
        <v>0.836820973812544</v>
      </c>
      <c r="BA173" s="65" t="n">
        <f aca="false">IFERROR(('WB GDP current US$ old'!BA173/1000000000)/'WB GDP constant US$ old'!BA173,"")</f>
        <v>0.85520488651398</v>
      </c>
      <c r="BB173" s="65" t="n">
        <f aca="false">IFERROR(('WB GDP current US$ old'!BB173/1000000000)/'WB GDP constant US$ old'!BB173,"")</f>
        <v>0.853957998852753</v>
      </c>
      <c r="BC173" s="65" t="n">
        <f aca="false">IFERROR(('WB GDP current US$ old'!BC173/1000000000)/'WB GDP constant US$ old'!BC173,"")</f>
        <v>0.87351580264302</v>
      </c>
      <c r="BD173" s="65" t="n">
        <f aca="false">IFERROR(('WB GDP current US$ old'!BD173/1000000000)/'WB GDP constant US$ old'!BD173,"")</f>
        <v>0.89638685866826</v>
      </c>
      <c r="BE173" s="65" t="n">
        <f aca="false">IFERROR(('WB GDP current US$ old'!BE173/1000000000)/'WB GDP constant US$ old'!BE173,"")</f>
        <v>0.91223839627181</v>
      </c>
      <c r="BF173" s="65" t="n">
        <f aca="false">IFERROR(('WB GDP current US$ old'!BF173/1000000000)/'WB GDP constant US$ old'!BF173,"")</f>
        <v>0.925435998036749</v>
      </c>
      <c r="BG173" s="65" t="n">
        <f aca="false">IFERROR(('WB GDP current US$ old'!BG173/1000000000)/'WB GDP constant US$ old'!BG173,"")</f>
        <v>0.936177213338882</v>
      </c>
      <c r="BH173" s="65" t="n">
        <f aca="false">IFERROR(('WB GDP current US$ old'!BH173/1000000000)/'WB GDP constant US$ old'!BH173,"")</f>
        <v>0.932931112045562</v>
      </c>
      <c r="BI173" s="65" t="n">
        <f aca="false">IFERROR(('WB GDP current US$ old'!BI173/1000000000)/'WB GDP constant US$ old'!BI173,"")</f>
        <v>0.939933901354667</v>
      </c>
      <c r="BJ173" s="65" t="n">
        <f aca="false">IFERROR(('WB GDP current US$ old'!BJ173/1000000000)/'WB GDP constant US$ old'!BJ173,"")</f>
        <v>0.959447143398352</v>
      </c>
      <c r="BK173" s="65" t="n">
        <f aca="false">IFERROR(('WB GDP current US$ old'!BK173/1000000000)/'WB GDP constant US$ old'!BK173,"")</f>
        <v>0.982637097632018</v>
      </c>
      <c r="BL173" s="65" t="n">
        <f aca="false">IFERROR(('WB GDP current US$ old'!BL173/1000000000)/'WB GDP constant US$ old'!BL173,"")</f>
        <v>1</v>
      </c>
    </row>
    <row r="174" customFormat="false" ht="15" hidden="false" customHeight="false" outlineLevel="0" collapsed="false">
      <c r="A174" s="0" t="s">
        <v>134</v>
      </c>
      <c r="B174" s="0" t="s">
        <v>366</v>
      </c>
      <c r="C174" s="0" t="s">
        <v>1057</v>
      </c>
      <c r="D174" s="0" t="s">
        <v>1058</v>
      </c>
      <c r="E174" s="65" t="n">
        <f aca="false">IFERROR(('WB GDP current US$ old'!E174/1000000000)/'WB GDP constant US$ old'!E174,"")</f>
        <v>0</v>
      </c>
      <c r="F174" s="65" t="n">
        <f aca="false">IFERROR(('WB GDP current US$ old'!F174/1000000000)/'WB GDP constant US$ old'!F174,"")</f>
        <v>0</v>
      </c>
      <c r="G174" s="65" t="n">
        <f aca="false">IFERROR(('WB GDP current US$ old'!G174/1000000000)/'WB GDP constant US$ old'!G174,"")</f>
        <v>0</v>
      </c>
      <c r="H174" s="65" t="n">
        <f aca="false">IFERROR(('WB GDP current US$ old'!H174/1000000000)/'WB GDP constant US$ old'!H174,"")</f>
        <v>0</v>
      </c>
      <c r="I174" s="65" t="n">
        <f aca="false">IFERROR(('WB GDP current US$ old'!I174/1000000000)/'WB GDP constant US$ old'!I174,"")</f>
        <v>0</v>
      </c>
      <c r="J174" s="65" t="n">
        <f aca="false">IFERROR(('WB GDP current US$ old'!J174/1000000000)/'WB GDP constant US$ old'!J174,"")</f>
        <v>0</v>
      </c>
      <c r="K174" s="65" t="n">
        <f aca="false">IFERROR(('WB GDP current US$ old'!K174/1000000000)/'WB GDP constant US$ old'!K174,"")</f>
        <v>0</v>
      </c>
      <c r="L174" s="65" t="n">
        <f aca="false">IFERROR(('WB GDP current US$ old'!L174/1000000000)/'WB GDP constant US$ old'!L174,"")</f>
        <v>0</v>
      </c>
      <c r="M174" s="65" t="n">
        <f aca="false">IFERROR(('WB GDP current US$ old'!M174/1000000000)/'WB GDP constant US$ old'!M174,"")</f>
        <v>0</v>
      </c>
      <c r="N174" s="65" t="n">
        <f aca="false">IFERROR(('WB GDP current US$ old'!N174/1000000000)/'WB GDP constant US$ old'!N174,"")</f>
        <v>0</v>
      </c>
      <c r="O174" s="65" t="n">
        <f aca="false">IFERROR(('WB GDP current US$ old'!O174/1000000000)/'WB GDP constant US$ old'!O174,"")</f>
        <v>0</v>
      </c>
      <c r="P174" s="65" t="n">
        <f aca="false">IFERROR(('WB GDP current US$ old'!P174/1000000000)/'WB GDP constant US$ old'!P174,"")</f>
        <v>0</v>
      </c>
      <c r="Q174" s="65" t="n">
        <f aca="false">IFERROR(('WB GDP current US$ old'!Q174/1000000000)/'WB GDP constant US$ old'!Q174,"")</f>
        <v>0</v>
      </c>
      <c r="R174" s="65" t="n">
        <f aca="false">IFERROR(('WB GDP current US$ old'!R174/1000000000)/'WB GDP constant US$ old'!R174,"")</f>
        <v>0</v>
      </c>
      <c r="S174" s="65" t="n">
        <f aca="false">IFERROR(('WB GDP current US$ old'!S174/1000000000)/'WB GDP constant US$ old'!S174,"")</f>
        <v>0</v>
      </c>
      <c r="T174" s="65" t="n">
        <f aca="false">IFERROR(('WB GDP current US$ old'!T174/1000000000)/'WB GDP constant US$ old'!T174,"")</f>
        <v>0</v>
      </c>
      <c r="U174" s="65" t="n">
        <f aca="false">IFERROR(('WB GDP current US$ old'!U174/1000000000)/'WB GDP constant US$ old'!U174,"")</f>
        <v>0</v>
      </c>
      <c r="V174" s="65" t="n">
        <f aca="false">IFERROR(('WB GDP current US$ old'!V174/1000000000)/'WB GDP constant US$ old'!V174,"")</f>
        <v>0</v>
      </c>
      <c r="W174" s="65" t="n">
        <f aca="false">IFERROR(('WB GDP current US$ old'!W174/1000000000)/'WB GDP constant US$ old'!W174,"")</f>
        <v>0</v>
      </c>
      <c r="X174" s="65" t="n">
        <f aca="false">IFERROR(('WB GDP current US$ old'!X174/1000000000)/'WB GDP constant US$ old'!X174,"")</f>
        <v>0</v>
      </c>
      <c r="Y174" s="65" t="n">
        <f aca="false">IFERROR(('WB GDP current US$ old'!Y174/1000000000)/'WB GDP constant US$ old'!Y174,"")</f>
        <v>0.631724939925317</v>
      </c>
      <c r="Z174" s="65" t="n">
        <f aca="false">IFERROR(('WB GDP current US$ old'!Z174/1000000000)/'WB GDP constant US$ old'!Z174,"")</f>
        <v>0.580355686685126</v>
      </c>
      <c r="AA174" s="65" t="n">
        <f aca="false">IFERROR(('WB GDP current US$ old'!AA174/1000000000)/'WB GDP constant US$ old'!AA174,"")</f>
        <v>0.548782563825829</v>
      </c>
      <c r="AB174" s="65" t="n">
        <f aca="false">IFERROR(('WB GDP current US$ old'!AB174/1000000000)/'WB GDP constant US$ old'!AB174,"")</f>
        <v>0.605974496910663</v>
      </c>
      <c r="AC174" s="65" t="n">
        <f aca="false">IFERROR(('WB GDP current US$ old'!AC174/1000000000)/'WB GDP constant US$ old'!AC174,"")</f>
        <v>0.515791829175436</v>
      </c>
      <c r="AD174" s="65" t="n">
        <f aca="false">IFERROR(('WB GDP current US$ old'!AD174/1000000000)/'WB GDP constant US$ old'!AD174,"")</f>
        <v>0.423255999558578</v>
      </c>
      <c r="AE174" s="65" t="n">
        <f aca="false">IFERROR(('WB GDP current US$ old'!AE174/1000000000)/'WB GDP constant US$ old'!AE174,"")</f>
        <v>0.454388379269892</v>
      </c>
      <c r="AF174" s="65" t="n">
        <f aca="false">IFERROR(('WB GDP current US$ old'!AF174/1000000000)/'WB GDP constant US$ old'!AF174,"")</f>
        <v>0.557870578249635</v>
      </c>
      <c r="AG174" s="65" t="n">
        <f aca="false">IFERROR(('WB GDP current US$ old'!AG174/1000000000)/'WB GDP constant US$ old'!AG174,"")</f>
        <v>0.600369128399958</v>
      </c>
      <c r="AH174" s="65" t="n">
        <f aca="false">IFERROR(('WB GDP current US$ old'!AH174/1000000000)/'WB GDP constant US$ old'!AH174,"")</f>
        <v>0.598902428349393</v>
      </c>
      <c r="AI174" s="65" t="n">
        <f aca="false">IFERROR(('WB GDP current US$ old'!AI174/1000000000)/'WB GDP constant US$ old'!AI174,"")</f>
        <v>0.645828078582863</v>
      </c>
      <c r="AJ174" s="65" t="n">
        <f aca="false">IFERROR(('WB GDP current US$ old'!AJ174/1000000000)/'WB GDP constant US$ old'!AJ174,"")</f>
        <v>0.64141527811886</v>
      </c>
      <c r="AK174" s="65" t="n">
        <f aca="false">IFERROR(('WB GDP current US$ old'!AK174/1000000000)/'WB GDP constant US$ old'!AK174,"")</f>
        <v>0.684791693482941</v>
      </c>
      <c r="AL174" s="65" t="n">
        <f aca="false">IFERROR(('WB GDP current US$ old'!AL174/1000000000)/'WB GDP constant US$ old'!AL174,"")</f>
        <v>0.653877761160241</v>
      </c>
      <c r="AM174" s="65" t="n">
        <f aca="false">IFERROR(('WB GDP current US$ old'!AM174/1000000000)/'WB GDP constant US$ old'!AM174,"")</f>
        <v>0.726271166103259</v>
      </c>
      <c r="AN174" s="65" t="n">
        <f aca="false">IFERROR(('WB GDP current US$ old'!AN174/1000000000)/'WB GDP constant US$ old'!AN174,"")</f>
        <v>0.75780182960923</v>
      </c>
      <c r="AO174" s="65" t="n">
        <f aca="false">IFERROR(('WB GDP current US$ old'!AO174/1000000000)/'WB GDP constant US$ old'!AO174,"")</f>
        <v>0.734899045775431</v>
      </c>
      <c r="AP174" s="65" t="n">
        <f aca="false">IFERROR(('WB GDP current US$ old'!AP174/1000000000)/'WB GDP constant US$ old'!AP174,"")</f>
        <v>0.73325664568232</v>
      </c>
      <c r="AQ174" s="65" t="n">
        <f aca="false">IFERROR(('WB GDP current US$ old'!AQ174/1000000000)/'WB GDP constant US$ old'!AQ174,"")</f>
        <v>0.662112191798163</v>
      </c>
      <c r="AR174" s="65" t="n">
        <f aca="false">IFERROR(('WB GDP current US$ old'!AR174/1000000000)/'WB GDP constant US$ old'!AR174,"")</f>
        <v>0.639263229123389</v>
      </c>
      <c r="AS174" s="65" t="n">
        <f aca="false">IFERROR(('WB GDP current US$ old'!AS174/1000000000)/'WB GDP constant US$ old'!AS174,"")</f>
        <v>0.620124789431001</v>
      </c>
      <c r="AT174" s="65" t="n">
        <f aca="false">IFERROR(('WB GDP current US$ old'!AT174/1000000000)/'WB GDP constant US$ old'!AT174,"")</f>
        <v>0.555748270577948</v>
      </c>
      <c r="AU174" s="65" t="n">
        <f aca="false">IFERROR(('WB GDP current US$ old'!AU174/1000000000)/'WB GDP constant US$ old'!AU174,"")</f>
        <v>0.49972107250112</v>
      </c>
      <c r="AV174" s="65" t="n">
        <f aca="false">IFERROR(('WB GDP current US$ old'!AV174/1000000000)/'WB GDP constant US$ old'!AV174,"")</f>
        <v>0.704237372594714</v>
      </c>
      <c r="AW174" s="65" t="n">
        <f aca="false">IFERROR(('WB GDP current US$ old'!AW174/1000000000)/'WB GDP constant US$ old'!AW174,"")</f>
        <v>0.844766388623829</v>
      </c>
      <c r="AX174" s="65" t="n">
        <f aca="false">IFERROR(('WB GDP current US$ old'!AX174/1000000000)/'WB GDP constant US$ old'!AX174,"")</f>
        <v>0.90289064980276</v>
      </c>
      <c r="AY174" s="65" t="n">
        <f aca="false">IFERROR(('WB GDP current US$ old'!AY174/1000000000)/'WB GDP constant US$ old'!AY174,"")</f>
        <v>0.930951821138448</v>
      </c>
      <c r="AZ174" s="65" t="n">
        <f aca="false">IFERROR(('WB GDP current US$ old'!AZ174/1000000000)/'WB GDP constant US$ old'!AZ174,"")</f>
        <v>0.983716297577111</v>
      </c>
      <c r="BA174" s="65" t="n">
        <f aca="false">IFERROR(('WB GDP current US$ old'!BA174/1000000000)/'WB GDP constant US$ old'!BA174,"")</f>
        <v>0.932720173756322</v>
      </c>
      <c r="BB174" s="65" t="n">
        <f aca="false">IFERROR(('WB GDP current US$ old'!BB174/1000000000)/'WB GDP constant US$ old'!BB174,"")</f>
        <v>0.96592996055081</v>
      </c>
      <c r="BC174" s="65" t="n">
        <f aca="false">IFERROR(('WB GDP current US$ old'!BC174/1000000000)/'WB GDP constant US$ old'!BC174,"")</f>
        <v>1.1630960785867</v>
      </c>
      <c r="BD174" s="65" t="n">
        <f aca="false">IFERROR(('WB GDP current US$ old'!BD174/1000000000)/'WB GDP constant US$ old'!BD174,"")</f>
        <v>1.21236397494981</v>
      </c>
      <c r="BE174" s="65" t="n">
        <f aca="false">IFERROR(('WB GDP current US$ old'!BE174/1000000000)/'WB GDP constant US$ old'!BE174,"")</f>
        <v>1.21924419992603</v>
      </c>
      <c r="BF174" s="65" t="n">
        <f aca="false">IFERROR(('WB GDP current US$ old'!BF174/1000000000)/'WB GDP constant US$ old'!BF174,"")</f>
        <v>1.06319399722175</v>
      </c>
      <c r="BG174" s="65" t="n">
        <f aca="false">IFERROR(('WB GDP current US$ old'!BG174/1000000000)/'WB GDP constant US$ old'!BG174,"")</f>
        <v>1.03420910606206</v>
      </c>
      <c r="BH174" s="65" t="n">
        <f aca="false">IFERROR(('WB GDP current US$ old'!BH174/1000000000)/'WB GDP constant US$ old'!BH174,"")</f>
        <v>0.902594060221196</v>
      </c>
      <c r="BI174" s="65" t="n">
        <f aca="false">IFERROR(('WB GDP current US$ old'!BI174/1000000000)/'WB GDP constant US$ old'!BI174,"")</f>
        <v>0.856433190519269</v>
      </c>
      <c r="BJ174" s="65" t="n">
        <f aca="false">IFERROR(('WB GDP current US$ old'!BJ174/1000000000)/'WB GDP constant US$ old'!BJ174,"")</f>
        <v>1.02577036177748</v>
      </c>
      <c r="BK174" s="65" t="n">
        <f aca="false">IFERROR(('WB GDP current US$ old'!BK174/1000000000)/'WB GDP constant US$ old'!BK174,"")</f>
        <v>1.07561535258702</v>
      </c>
      <c r="BL174" s="65" t="n">
        <f aca="false">IFERROR(('WB GDP current US$ old'!BL174/1000000000)/'WB GDP constant US$ old'!BL174,"")</f>
        <v>1</v>
      </c>
    </row>
    <row r="175" customFormat="false" ht="15" hidden="false" customHeight="false" outlineLevel="0" collapsed="false">
      <c r="A175" s="0" t="s">
        <v>827</v>
      </c>
      <c r="B175" s="0" t="s">
        <v>829</v>
      </c>
      <c r="C175" s="0" t="s">
        <v>1057</v>
      </c>
      <c r="D175" s="0" t="s">
        <v>1058</v>
      </c>
      <c r="E175" s="65" t="str">
        <f aca="false">IFERROR(('WB GDP current US$ old'!E175/1000000000)/'WB GDP constant US$ old'!E175,"")</f>
        <v/>
      </c>
      <c r="F175" s="65" t="str">
        <f aca="false">IFERROR(('WB GDP current US$ old'!F175/1000000000)/'WB GDP constant US$ old'!F175,"")</f>
        <v/>
      </c>
      <c r="G175" s="65" t="str">
        <f aca="false">IFERROR(('WB GDP current US$ old'!G175/1000000000)/'WB GDP constant US$ old'!G175,"")</f>
        <v/>
      </c>
      <c r="H175" s="65" t="str">
        <f aca="false">IFERROR(('WB GDP current US$ old'!H175/1000000000)/'WB GDP constant US$ old'!H175,"")</f>
        <v/>
      </c>
      <c r="I175" s="65" t="str">
        <f aca="false">IFERROR(('WB GDP current US$ old'!I175/1000000000)/'WB GDP constant US$ old'!I175,"")</f>
        <v/>
      </c>
      <c r="J175" s="65" t="str">
        <f aca="false">IFERROR(('WB GDP current US$ old'!J175/1000000000)/'WB GDP constant US$ old'!J175,"")</f>
        <v/>
      </c>
      <c r="K175" s="65" t="str">
        <f aca="false">IFERROR(('WB GDP current US$ old'!K175/1000000000)/'WB GDP constant US$ old'!K175,"")</f>
        <v/>
      </c>
      <c r="L175" s="65" t="str">
        <f aca="false">IFERROR(('WB GDP current US$ old'!L175/1000000000)/'WB GDP constant US$ old'!L175,"")</f>
        <v/>
      </c>
      <c r="M175" s="65" t="str">
        <f aca="false">IFERROR(('WB GDP current US$ old'!M175/1000000000)/'WB GDP constant US$ old'!M175,"")</f>
        <v/>
      </c>
      <c r="N175" s="65" t="str">
        <f aca="false">IFERROR(('WB GDP current US$ old'!N175/1000000000)/'WB GDP constant US$ old'!N175,"")</f>
        <v/>
      </c>
      <c r="O175" s="65" t="str">
        <f aca="false">IFERROR(('WB GDP current US$ old'!O175/1000000000)/'WB GDP constant US$ old'!O175,"")</f>
        <v/>
      </c>
      <c r="P175" s="65" t="str">
        <f aca="false">IFERROR(('WB GDP current US$ old'!P175/1000000000)/'WB GDP constant US$ old'!P175,"")</f>
        <v/>
      </c>
      <c r="Q175" s="65" t="str">
        <f aca="false">IFERROR(('WB GDP current US$ old'!Q175/1000000000)/'WB GDP constant US$ old'!Q175,"")</f>
        <v/>
      </c>
      <c r="R175" s="65" t="str">
        <f aca="false">IFERROR(('WB GDP current US$ old'!R175/1000000000)/'WB GDP constant US$ old'!R175,"")</f>
        <v/>
      </c>
      <c r="S175" s="65" t="str">
        <f aca="false">IFERROR(('WB GDP current US$ old'!S175/1000000000)/'WB GDP constant US$ old'!S175,"")</f>
        <v/>
      </c>
      <c r="T175" s="65" t="str">
        <f aca="false">IFERROR(('WB GDP current US$ old'!T175/1000000000)/'WB GDP constant US$ old'!T175,"")</f>
        <v/>
      </c>
      <c r="U175" s="65" t="str">
        <f aca="false">IFERROR(('WB GDP current US$ old'!U175/1000000000)/'WB GDP constant US$ old'!U175,"")</f>
        <v/>
      </c>
      <c r="V175" s="65" t="str">
        <f aca="false">IFERROR(('WB GDP current US$ old'!V175/1000000000)/'WB GDP constant US$ old'!V175,"")</f>
        <v/>
      </c>
      <c r="W175" s="65" t="str">
        <f aca="false">IFERROR(('WB GDP current US$ old'!W175/1000000000)/'WB GDP constant US$ old'!W175,"")</f>
        <v/>
      </c>
      <c r="X175" s="65" t="str">
        <f aca="false">IFERROR(('WB GDP current US$ old'!X175/1000000000)/'WB GDP constant US$ old'!X175,"")</f>
        <v/>
      </c>
      <c r="Y175" s="65" t="str">
        <f aca="false">IFERROR(('WB GDP current US$ old'!Y175/1000000000)/'WB GDP constant US$ old'!Y175,"")</f>
        <v/>
      </c>
      <c r="Z175" s="65" t="str">
        <f aca="false">IFERROR(('WB GDP current US$ old'!Z175/1000000000)/'WB GDP constant US$ old'!Z175,"")</f>
        <v/>
      </c>
      <c r="AA175" s="65" t="str">
        <f aca="false">IFERROR(('WB GDP current US$ old'!AA175/1000000000)/'WB GDP constant US$ old'!AA175,"")</f>
        <v/>
      </c>
      <c r="AB175" s="65" t="str">
        <f aca="false">IFERROR(('WB GDP current US$ old'!AB175/1000000000)/'WB GDP constant US$ old'!AB175,"")</f>
        <v/>
      </c>
      <c r="AC175" s="65" t="str">
        <f aca="false">IFERROR(('WB GDP current US$ old'!AC175/1000000000)/'WB GDP constant US$ old'!AC175,"")</f>
        <v/>
      </c>
      <c r="AD175" s="65" t="str">
        <f aca="false">IFERROR(('WB GDP current US$ old'!AD175/1000000000)/'WB GDP constant US$ old'!AD175,"")</f>
        <v/>
      </c>
      <c r="AE175" s="65" t="str">
        <f aca="false">IFERROR(('WB GDP current US$ old'!AE175/1000000000)/'WB GDP constant US$ old'!AE175,"")</f>
        <v/>
      </c>
      <c r="AF175" s="65" t="str">
        <f aca="false">IFERROR(('WB GDP current US$ old'!AF175/1000000000)/'WB GDP constant US$ old'!AF175,"")</f>
        <v/>
      </c>
      <c r="AG175" s="65" t="str">
        <f aca="false">IFERROR(('WB GDP current US$ old'!AG175/1000000000)/'WB GDP constant US$ old'!AG175,"")</f>
        <v/>
      </c>
      <c r="AH175" s="65" t="str">
        <f aca="false">IFERROR(('WB GDP current US$ old'!AH175/1000000000)/'WB GDP constant US$ old'!AH175,"")</f>
        <v/>
      </c>
      <c r="AI175" s="65" t="str">
        <f aca="false">IFERROR(('WB GDP current US$ old'!AI175/1000000000)/'WB GDP constant US$ old'!AI175,"")</f>
        <v/>
      </c>
      <c r="AJ175" s="65" t="str">
        <f aca="false">IFERROR(('WB GDP current US$ old'!AJ175/1000000000)/'WB GDP constant US$ old'!AJ175,"")</f>
        <v/>
      </c>
      <c r="AK175" s="65" t="str">
        <f aca="false">IFERROR(('WB GDP current US$ old'!AK175/1000000000)/'WB GDP constant US$ old'!AK175,"")</f>
        <v/>
      </c>
      <c r="AL175" s="65" t="str">
        <f aca="false">IFERROR(('WB GDP current US$ old'!AL175/1000000000)/'WB GDP constant US$ old'!AL175,"")</f>
        <v/>
      </c>
      <c r="AM175" s="65" t="str">
        <f aca="false">IFERROR(('WB GDP current US$ old'!AM175/1000000000)/'WB GDP constant US$ old'!AM175,"")</f>
        <v/>
      </c>
      <c r="AN175" s="65" t="str">
        <f aca="false">IFERROR(('WB GDP current US$ old'!AN175/1000000000)/'WB GDP constant US$ old'!AN175,"")</f>
        <v/>
      </c>
      <c r="AO175" s="65" t="str">
        <f aca="false">IFERROR(('WB GDP current US$ old'!AO175/1000000000)/'WB GDP constant US$ old'!AO175,"")</f>
        <v/>
      </c>
      <c r="AP175" s="65" t="str">
        <f aca="false">IFERROR(('WB GDP current US$ old'!AP175/1000000000)/'WB GDP constant US$ old'!AP175,"")</f>
        <v/>
      </c>
      <c r="AQ175" s="65" t="str">
        <f aca="false">IFERROR(('WB GDP current US$ old'!AQ175/1000000000)/'WB GDP constant US$ old'!AQ175,"")</f>
        <v/>
      </c>
      <c r="AR175" s="65" t="str">
        <f aca="false">IFERROR(('WB GDP current US$ old'!AR175/1000000000)/'WB GDP constant US$ old'!AR175,"")</f>
        <v/>
      </c>
      <c r="AS175" s="65" t="str">
        <f aca="false">IFERROR(('WB GDP current US$ old'!AS175/1000000000)/'WB GDP constant US$ old'!AS175,"")</f>
        <v/>
      </c>
      <c r="AT175" s="65" t="str">
        <f aca="false">IFERROR(('WB GDP current US$ old'!AT175/1000000000)/'WB GDP constant US$ old'!AT175,"")</f>
        <v/>
      </c>
      <c r="AU175" s="65" t="str">
        <f aca="false">IFERROR(('WB GDP current US$ old'!AU175/1000000000)/'WB GDP constant US$ old'!AU175,"")</f>
        <v/>
      </c>
      <c r="AV175" s="65" t="str">
        <f aca="false">IFERROR(('WB GDP current US$ old'!AV175/1000000000)/'WB GDP constant US$ old'!AV175,"")</f>
        <v/>
      </c>
      <c r="AW175" s="65" t="str">
        <f aca="false">IFERROR(('WB GDP current US$ old'!AW175/1000000000)/'WB GDP constant US$ old'!AW175,"")</f>
        <v/>
      </c>
      <c r="AX175" s="65" t="str">
        <f aca="false">IFERROR(('WB GDP current US$ old'!AX175/1000000000)/'WB GDP constant US$ old'!AX175,"")</f>
        <v/>
      </c>
      <c r="AY175" s="65" t="str">
        <f aca="false">IFERROR(('WB GDP current US$ old'!AY175/1000000000)/'WB GDP constant US$ old'!AY175,"")</f>
        <v/>
      </c>
      <c r="AZ175" s="65" t="str">
        <f aca="false">IFERROR(('WB GDP current US$ old'!AZ175/1000000000)/'WB GDP constant US$ old'!AZ175,"")</f>
        <v/>
      </c>
      <c r="BA175" s="65" t="str">
        <f aca="false">IFERROR(('WB GDP current US$ old'!BA175/1000000000)/'WB GDP constant US$ old'!BA175,"")</f>
        <v/>
      </c>
      <c r="BB175" s="65" t="str">
        <f aca="false">IFERROR(('WB GDP current US$ old'!BB175/1000000000)/'WB GDP constant US$ old'!BB175,"")</f>
        <v/>
      </c>
      <c r="BC175" s="65" t="str">
        <f aca="false">IFERROR(('WB GDP current US$ old'!BC175/1000000000)/'WB GDP constant US$ old'!BC175,"")</f>
        <v/>
      </c>
      <c r="BD175" s="65" t="str">
        <f aca="false">IFERROR(('WB GDP current US$ old'!BD175/1000000000)/'WB GDP constant US$ old'!BD175,"")</f>
        <v/>
      </c>
      <c r="BE175" s="65" t="str">
        <f aca="false">IFERROR(('WB GDP current US$ old'!BE175/1000000000)/'WB GDP constant US$ old'!BE175,"")</f>
        <v/>
      </c>
      <c r="BF175" s="65" t="str">
        <f aca="false">IFERROR(('WB GDP current US$ old'!BF175/1000000000)/'WB GDP constant US$ old'!BF175,"")</f>
        <v/>
      </c>
      <c r="BG175" s="65" t="str">
        <f aca="false">IFERROR(('WB GDP current US$ old'!BG175/1000000000)/'WB GDP constant US$ old'!BG175,"")</f>
        <v/>
      </c>
      <c r="BH175" s="65" t="str">
        <f aca="false">IFERROR(('WB GDP current US$ old'!BH175/1000000000)/'WB GDP constant US$ old'!BH175,"")</f>
        <v/>
      </c>
      <c r="BI175" s="65" t="str">
        <f aca="false">IFERROR(('WB GDP current US$ old'!BI175/1000000000)/'WB GDP constant US$ old'!BI175,"")</f>
        <v/>
      </c>
      <c r="BJ175" s="65" t="str">
        <f aca="false">IFERROR(('WB GDP current US$ old'!BJ175/1000000000)/'WB GDP constant US$ old'!BJ175,"")</f>
        <v/>
      </c>
      <c r="BK175" s="65" t="str">
        <f aca="false">IFERROR(('WB GDP current US$ old'!BK175/1000000000)/'WB GDP constant US$ old'!BK175,"")</f>
        <v/>
      </c>
      <c r="BL175" s="65" t="str">
        <f aca="false">IFERROR(('WB GDP current US$ old'!BL175/1000000000)/'WB GDP constant US$ old'!BL175,"")</f>
        <v/>
      </c>
    </row>
    <row r="176" customFormat="false" ht="15" hidden="false" customHeight="false" outlineLevel="0" collapsed="false">
      <c r="A176" s="0" t="s">
        <v>140</v>
      </c>
      <c r="B176" s="0" t="s">
        <v>372</v>
      </c>
      <c r="C176" s="0" t="s">
        <v>1057</v>
      </c>
      <c r="D176" s="0" t="s">
        <v>1058</v>
      </c>
      <c r="E176" s="65" t="n">
        <f aca="false">IFERROR(('WB GDP current US$ old'!E176/1000000000)/'WB GDP constant US$ old'!E176,"")</f>
        <v>0.16329111727671</v>
      </c>
      <c r="F176" s="65" t="n">
        <f aca="false">IFERROR(('WB GDP current US$ old'!F176/1000000000)/'WB GDP constant US$ old'!F176,"")</f>
        <v>0.168788229862667</v>
      </c>
      <c r="G176" s="65" t="n">
        <f aca="false">IFERROR(('WB GDP current US$ old'!G176/1000000000)/'WB GDP constant US$ old'!G176,"")</f>
        <v>0.16753387118904</v>
      </c>
      <c r="H176" s="65" t="n">
        <f aca="false">IFERROR(('WB GDP current US$ old'!H176/1000000000)/'WB GDP constant US$ old'!H176,"")</f>
        <v>0.168807912322903</v>
      </c>
      <c r="I176" s="65" t="n">
        <f aca="false">IFERROR(('WB GDP current US$ old'!I176/1000000000)/'WB GDP constant US$ old'!I176,"")</f>
        <v>0.167586793521442</v>
      </c>
      <c r="J176" s="65" t="n">
        <f aca="false">IFERROR(('WB GDP current US$ old'!J176/1000000000)/'WB GDP constant US$ old'!J176,"")</f>
        <v>0.18109756622394</v>
      </c>
      <c r="K176" s="65" t="n">
        <f aca="false">IFERROR(('WB GDP current US$ old'!K176/1000000000)/'WB GDP constant US$ old'!K176,"")</f>
        <v>0.189598428869347</v>
      </c>
      <c r="L176" s="65" t="n">
        <f aca="false">IFERROR(('WB GDP current US$ old'!L176/1000000000)/'WB GDP constant US$ old'!L176,"")</f>
        <v>0.179467558911175</v>
      </c>
      <c r="M176" s="65" t="n">
        <f aca="false">IFERROR(('WB GDP current US$ old'!M176/1000000000)/'WB GDP constant US$ old'!M176,"")</f>
        <v>0.172235221912498</v>
      </c>
      <c r="N176" s="65" t="n">
        <f aca="false">IFERROR(('WB GDP current US$ old'!N176/1000000000)/'WB GDP constant US$ old'!N176,"")</f>
        <v>0.177870993582915</v>
      </c>
      <c r="O176" s="65" t="n">
        <f aca="false">IFERROR(('WB GDP current US$ old'!O176/1000000000)/'WB GDP constant US$ old'!O176,"")</f>
        <v>0.179228796896312</v>
      </c>
      <c r="P176" s="65" t="n">
        <f aca="false">IFERROR(('WB GDP current US$ old'!P176/1000000000)/'WB GDP constant US$ old'!P176,"")</f>
        <v>0.180989185528452</v>
      </c>
      <c r="Q176" s="65" t="n">
        <f aca="false">IFERROR(('WB GDP current US$ old'!Q176/1000000000)/'WB GDP constant US$ old'!Q176,"")</f>
        <v>0.204388898127206</v>
      </c>
      <c r="R176" s="65" t="n">
        <f aca="false">IFERROR(('WB GDP current US$ old'!R176/1000000000)/'WB GDP constant US$ old'!R176,"")</f>
        <v>0.313932352392208</v>
      </c>
      <c r="S176" s="65" t="n">
        <f aca="false">IFERROR(('WB GDP current US$ old'!S176/1000000000)/'WB GDP constant US$ old'!S176,"")</f>
        <v>0.312927337709022</v>
      </c>
      <c r="T176" s="65" t="n">
        <f aca="false">IFERROR(('WB GDP current US$ old'!T176/1000000000)/'WB GDP constant US$ old'!T176,"")</f>
        <v>0.328994778934662</v>
      </c>
      <c r="U176" s="65" t="n">
        <f aca="false">IFERROR(('WB GDP current US$ old'!U176/1000000000)/'WB GDP constant US$ old'!U176,"")</f>
        <v>0.331710234602994</v>
      </c>
      <c r="V176" s="65" t="n">
        <f aca="false">IFERROR(('WB GDP current US$ old'!V176/1000000000)/'WB GDP constant US$ old'!V176,"")</f>
        <v>0.373430914656997</v>
      </c>
      <c r="W176" s="65" t="n">
        <f aca="false">IFERROR(('WB GDP current US$ old'!W176/1000000000)/'WB GDP constant US$ old'!W176,"")</f>
        <v>0.452149408450625</v>
      </c>
      <c r="X176" s="65" t="n">
        <f aca="false">IFERROR(('WB GDP current US$ old'!X176/1000000000)/'WB GDP constant US$ old'!X176,"")</f>
        <v>0.501640718798217</v>
      </c>
      <c r="Y176" s="65" t="n">
        <f aca="false">IFERROR(('WB GDP current US$ old'!Y176/1000000000)/'WB GDP constant US$ old'!Y176,"")</f>
        <v>0.611606902334523</v>
      </c>
      <c r="Z176" s="65" t="n">
        <f aca="false">IFERROR(('WB GDP current US$ old'!Z176/1000000000)/'WB GDP constant US$ old'!Z176,"")</f>
        <v>0.530230604847752</v>
      </c>
      <c r="AA176" s="65" t="n">
        <f aca="false">IFERROR(('WB GDP current US$ old'!AA176/1000000000)/'WB GDP constant US$ old'!AA176,"")</f>
        <v>0.482304873238935</v>
      </c>
      <c r="AB176" s="65" t="n">
        <f aca="false">IFERROR(('WB GDP current US$ old'!AB176/1000000000)/'WB GDP constant US$ old'!AB176,"")</f>
        <v>0.448348822059599</v>
      </c>
      <c r="AC176" s="65" t="n">
        <f aca="false">IFERROR(('WB GDP current US$ old'!AC176/1000000000)/'WB GDP constant US$ old'!AC176,"")</f>
        <v>0.436816479426188</v>
      </c>
      <c r="AD176" s="65" t="n">
        <f aca="false">IFERROR(('WB GDP current US$ old'!AD176/1000000000)/'WB GDP constant US$ old'!AD176,"")</f>
        <v>0.399784135134867</v>
      </c>
      <c r="AE176" s="65" t="n">
        <f aca="false">IFERROR(('WB GDP current US$ old'!AE176/1000000000)/'WB GDP constant US$ old'!AE176,"")</f>
        <v>0.496856028514074</v>
      </c>
      <c r="AF176" s="65" t="n">
        <f aca="false">IFERROR(('WB GDP current US$ old'!AF176/1000000000)/'WB GDP constant US$ old'!AF176,"")</f>
        <v>0.582167710257537</v>
      </c>
      <c r="AG176" s="65" t="n">
        <f aca="false">IFERROR(('WB GDP current US$ old'!AG176/1000000000)/'WB GDP constant US$ old'!AG176,"")</f>
        <v>0.556289025248419</v>
      </c>
      <c r="AH176" s="65" t="n">
        <f aca="false">IFERROR(('WB GDP current US$ old'!AH176/1000000000)/'WB GDP constant US$ old'!AH176,"")</f>
        <v>0.526661274430163</v>
      </c>
      <c r="AI176" s="65" t="n">
        <f aca="false">IFERROR(('WB GDP current US$ old'!AI176/1000000000)/'WB GDP constant US$ old'!AI176,"")</f>
        <v>0.859963199462417</v>
      </c>
      <c r="AJ176" s="65" t="n">
        <f aca="false">IFERROR(('WB GDP current US$ old'!AJ176/1000000000)/'WB GDP constant US$ old'!AJ176,"")</f>
        <v>0.808043804353865</v>
      </c>
      <c r="AK176" s="65" t="n">
        <f aca="false">IFERROR(('WB GDP current US$ old'!AK176/1000000000)/'WB GDP constant US$ old'!AK176,"")</f>
        <v>0.816408633774073</v>
      </c>
      <c r="AL176" s="65" t="n">
        <f aca="false">IFERROR(('WB GDP current US$ old'!AL176/1000000000)/'WB GDP constant US$ old'!AL176,"")</f>
        <v>0.530765460605068</v>
      </c>
      <c r="AM176" s="65" t="n">
        <f aca="false">IFERROR(('WB GDP current US$ old'!AM176/1000000000)/'WB GDP constant US$ old'!AM176,"")</f>
        <v>0.457279265485141</v>
      </c>
      <c r="AN176" s="65" t="n">
        <f aca="false">IFERROR(('WB GDP current US$ old'!AN176/1000000000)/'WB GDP constant US$ old'!AN176,"")</f>
        <v>0.530247683227023</v>
      </c>
      <c r="AO176" s="65" t="n">
        <f aca="false">IFERROR(('WB GDP current US$ old'!AO176/1000000000)/'WB GDP constant US$ old'!AO176,"")</f>
        <v>0.55344541021687</v>
      </c>
      <c r="AP176" s="65" t="n">
        <f aca="false">IFERROR(('WB GDP current US$ old'!AP176/1000000000)/'WB GDP constant US$ old'!AP176,"")</f>
        <v>0.518976871635162</v>
      </c>
      <c r="AQ176" s="65" t="n">
        <f aca="false">IFERROR(('WB GDP current US$ old'!AQ176/1000000000)/'WB GDP constant US$ old'!AQ176,"")</f>
        <v>0.544658627611785</v>
      </c>
      <c r="AR176" s="65" t="n">
        <f aca="false">IFERROR(('WB GDP current US$ old'!AR176/1000000000)/'WB GDP constant US$ old'!AR176,"")</f>
        <v>0.523863927234871</v>
      </c>
      <c r="AS176" s="65" t="n">
        <f aca="false">IFERROR(('WB GDP current US$ old'!AS176/1000000000)/'WB GDP constant US$ old'!AS176,"")</f>
        <v>0.467423172051956</v>
      </c>
      <c r="AT176" s="65" t="n">
        <f aca="false">IFERROR(('WB GDP current US$ old'!AT176/1000000000)/'WB GDP constant US$ old'!AT176,"")</f>
        <v>0.477166436399419</v>
      </c>
      <c r="AU176" s="65" t="n">
        <f aca="false">IFERROR(('WB GDP current US$ old'!AU176/1000000000)/'WB GDP constant US$ old'!AU176,"")</f>
        <v>0.516733958833532</v>
      </c>
      <c r="AV176" s="65" t="n">
        <f aca="false">IFERROR(('WB GDP current US$ old'!AV176/1000000000)/'WB GDP constant US$ old'!AV176,"")</f>
        <v>0.616987639607223</v>
      </c>
      <c r="AW176" s="65" t="n">
        <f aca="false">IFERROR(('WB GDP current US$ old'!AW176/1000000000)/'WB GDP constant US$ old'!AW176,"")</f>
        <v>0.681107688222738</v>
      </c>
      <c r="AX176" s="65" t="n">
        <f aca="false">IFERROR(('WB GDP current US$ old'!AX176/1000000000)/'WB GDP constant US$ old'!AX176,"")</f>
        <v>0.739691650298467</v>
      </c>
      <c r="AY176" s="65" t="n">
        <f aca="false">IFERROR(('WB GDP current US$ old'!AY176/1000000000)/'WB GDP constant US$ old'!AY176,"")</f>
        <v>0.757703940630346</v>
      </c>
      <c r="AZ176" s="65" t="n">
        <f aca="false">IFERROR(('WB GDP current US$ old'!AZ176/1000000000)/'WB GDP constant US$ old'!AZ176,"")</f>
        <v>0.885224195358046</v>
      </c>
      <c r="BA176" s="65" t="n">
        <f aca="false">IFERROR(('WB GDP current US$ old'!BA176/1000000000)/'WB GDP constant US$ old'!BA176,"")</f>
        <v>1.0462219866341</v>
      </c>
      <c r="BB176" s="65" t="n">
        <f aca="false">IFERROR(('WB GDP current US$ old'!BB176/1000000000)/'WB GDP constant US$ old'!BB176,"")</f>
        <v>1.03375138745091</v>
      </c>
      <c r="BC176" s="65" t="n">
        <f aca="false">IFERROR(('WB GDP current US$ old'!BC176/1000000000)/'WB GDP constant US$ old'!BC176,"")</f>
        <v>1.01670724214437</v>
      </c>
      <c r="BD176" s="65" t="n">
        <f aca="false">IFERROR(('WB GDP current US$ old'!BD176/1000000000)/'WB GDP constant US$ old'!BD176,"")</f>
        <v>1.1099036535524</v>
      </c>
      <c r="BE176" s="65" t="n">
        <f aca="false">IFERROR(('WB GDP current US$ old'!BE176/1000000000)/'WB GDP constant US$ old'!BE176,"")</f>
        <v>1.07883363684159</v>
      </c>
      <c r="BF176" s="65" t="n">
        <f aca="false">IFERROR(('WB GDP current US$ old'!BF176/1000000000)/'WB GDP constant US$ old'!BF176,"")</f>
        <v>1.11110006868725</v>
      </c>
      <c r="BG176" s="65" t="n">
        <f aca="false">IFERROR(('WB GDP current US$ old'!BG176/1000000000)/'WB GDP constant US$ old'!BG176,"")</f>
        <v>1.10691151106038</v>
      </c>
      <c r="BH176" s="65" t="n">
        <f aca="false">IFERROR(('WB GDP current US$ old'!BH176/1000000000)/'WB GDP constant US$ old'!BH176,"")</f>
        <v>0.945411711399656</v>
      </c>
      <c r="BI176" s="65" t="n">
        <f aca="false">IFERROR(('WB GDP current US$ old'!BI176/1000000000)/'WB GDP constant US$ old'!BI176,"")</f>
        <v>0.956164760769197</v>
      </c>
      <c r="BJ176" s="65" t="n">
        <f aca="false">IFERROR(('WB GDP current US$ old'!BJ176/1000000000)/'WB GDP constant US$ old'!BJ176,"")</f>
        <v>0.984031627124832</v>
      </c>
      <c r="BK176" s="65" t="n">
        <f aca="false">IFERROR(('WB GDP current US$ old'!BK176/1000000000)/'WB GDP constant US$ old'!BK176,"")</f>
        <v>1.05371814954247</v>
      </c>
      <c r="BL176" s="65" t="n">
        <f aca="false">IFERROR(('WB GDP current US$ old'!BL176/1000000000)/'WB GDP constant US$ old'!BL176,"")</f>
        <v>1</v>
      </c>
    </row>
    <row r="177" customFormat="false" ht="15" hidden="false" customHeight="false" outlineLevel="0" collapsed="false">
      <c r="A177" s="0" t="s">
        <v>141</v>
      </c>
      <c r="B177" s="0" t="s">
        <v>373</v>
      </c>
      <c r="C177" s="0" t="s">
        <v>1057</v>
      </c>
      <c r="D177" s="0" t="s">
        <v>1058</v>
      </c>
      <c r="E177" s="65" t="n">
        <f aca="false">IFERROR(('WB GDP current US$ old'!E177/1000000000)/'WB GDP constant US$ old'!E177,"")</f>
        <v>0.0727606500150348</v>
      </c>
      <c r="F177" s="65" t="n">
        <f aca="false">IFERROR(('WB GDP current US$ old'!F177/1000000000)/'WB GDP constant US$ old'!F177,"")</f>
        <v>0.077313406964105</v>
      </c>
      <c r="G177" s="65" t="n">
        <f aca="false">IFERROR(('WB GDP current US$ old'!G177/1000000000)/'WB GDP constant US$ old'!G177,"")</f>
        <v>0.081616130697463</v>
      </c>
      <c r="H177" s="65" t="n">
        <f aca="false">IFERROR(('WB GDP current US$ old'!H177/1000000000)/'WB GDP constant US$ old'!H177,"")</f>
        <v>0.0790903134889975</v>
      </c>
      <c r="I177" s="65" t="n">
        <f aca="false">IFERROR(('WB GDP current US$ old'!I177/1000000000)/'WB GDP constant US$ old'!I177,"")</f>
        <v>0.0810104752312609</v>
      </c>
      <c r="J177" s="65" t="n">
        <f aca="false">IFERROR(('WB GDP current US$ old'!J177/1000000000)/'WB GDP constant US$ old'!J177,"")</f>
        <v>0.0817107661933388</v>
      </c>
      <c r="K177" s="65" t="n">
        <f aca="false">IFERROR(('WB GDP current US$ old'!K177/1000000000)/'WB GDP constant US$ old'!K177,"")</f>
        <v>0.0924907625735507</v>
      </c>
      <c r="L177" s="65" t="n">
        <f aca="false">IFERROR(('WB GDP current US$ old'!L177/1000000000)/'WB GDP constant US$ old'!L177,"")</f>
        <v>0.0897098378235549</v>
      </c>
      <c r="M177" s="65" t="n">
        <f aca="false">IFERROR(('WB GDP current US$ old'!M177/1000000000)/'WB GDP constant US$ old'!M177,"")</f>
        <v>0.0908047885305515</v>
      </c>
      <c r="N177" s="65" t="n">
        <f aca="false">IFERROR(('WB GDP current US$ old'!N177/1000000000)/'WB GDP constant US$ old'!N177,"")</f>
        <v>0.0932622448706831</v>
      </c>
      <c r="O177" s="65" t="n">
        <f aca="false">IFERROR(('WB GDP current US$ old'!O177/1000000000)/'WB GDP constant US$ old'!O177,"")</f>
        <v>0.141085707700605</v>
      </c>
      <c r="P177" s="65" t="n">
        <f aca="false">IFERROR(('WB GDP current US$ old'!P177/1000000000)/'WB GDP constant US$ old'!P177,"")</f>
        <v>0.0903858730144655</v>
      </c>
      <c r="Q177" s="65" t="n">
        <f aca="false">IFERROR(('WB GDP current US$ old'!Q177/1000000000)/'WB GDP constant US$ old'!Q177,"")</f>
        <v>0.11689732740353</v>
      </c>
      <c r="R177" s="65" t="n">
        <f aca="false">IFERROR(('WB GDP current US$ old'!R177/1000000000)/'WB GDP constant US$ old'!R177,"")</f>
        <v>0.137016986592079</v>
      </c>
      <c r="S177" s="65" t="n">
        <f aca="false">IFERROR(('WB GDP current US$ old'!S177/1000000000)/'WB GDP constant US$ old'!S177,"")</f>
        <v>0.201980517502934</v>
      </c>
      <c r="T177" s="65" t="n">
        <f aca="false">IFERROR(('WB GDP current US$ old'!T177/1000000000)/'WB GDP constant US$ old'!T177,"")</f>
        <v>0.238273735292472</v>
      </c>
      <c r="U177" s="65" t="n">
        <f aca="false">IFERROR(('WB GDP current US$ old'!U177/1000000000)/'WB GDP constant US$ old'!U177,"")</f>
        <v>0.285613196338706</v>
      </c>
      <c r="V177" s="65" t="n">
        <f aca="false">IFERROR(('WB GDP current US$ old'!V177/1000000000)/'WB GDP constant US$ old'!V177,"")</f>
        <v>0.26735613272204</v>
      </c>
      <c r="W177" s="65" t="n">
        <f aca="false">IFERROR(('WB GDP current US$ old'!W177/1000000000)/'WB GDP constant US$ old'!W177,"")</f>
        <v>0.287586736591257</v>
      </c>
      <c r="X177" s="65" t="n">
        <f aca="false">IFERROR(('WB GDP current US$ old'!X177/1000000000)/'WB GDP constant US$ old'!X177,"")</f>
        <v>0.348522847964838</v>
      </c>
      <c r="Y177" s="65" t="n">
        <f aca="false">IFERROR(('WB GDP current US$ old'!Y177/1000000000)/'WB GDP constant US$ old'!Y177,"")</f>
        <v>0.45435741165396</v>
      </c>
      <c r="Z177" s="65" t="n">
        <f aca="false">IFERROR(('WB GDP current US$ old'!Z177/1000000000)/'WB GDP constant US$ old'!Z177,"")</f>
        <v>1.33989425024785</v>
      </c>
      <c r="AA177" s="65" t="n">
        <f aca="false">IFERROR(('WB GDP current US$ old'!AA177/1000000000)/'WB GDP constant US$ old'!AA177,"")</f>
        <v>1.24797238987453</v>
      </c>
      <c r="AB177" s="65" t="n">
        <f aca="false">IFERROR(('WB GDP current US$ old'!AB177/1000000000)/'WB GDP constant US$ old'!AB177,"")</f>
        <v>0.952809621227397</v>
      </c>
      <c r="AC177" s="65" t="n">
        <f aca="false">IFERROR(('WB GDP current US$ old'!AC177/1000000000)/'WB GDP constant US$ old'!AC177,"")</f>
        <v>0.729250767562937</v>
      </c>
      <c r="AD177" s="65" t="n">
        <f aca="false">IFERROR(('WB GDP current US$ old'!AD177/1000000000)/'WB GDP constant US$ old'!AD177,"")</f>
        <v>0.690987220202</v>
      </c>
      <c r="AE177" s="65" t="n">
        <f aca="false">IFERROR(('WB GDP current US$ old'!AE177/1000000000)/'WB GDP constant US$ old'!AE177,"")</f>
        <v>0.513209794515379</v>
      </c>
      <c r="AF177" s="65" t="n">
        <f aca="false">IFERROR(('WB GDP current US$ old'!AF177/1000000000)/'WB GDP constant US$ old'!AF177,"")</f>
        <v>0.477970295662551</v>
      </c>
      <c r="AG177" s="65" t="n">
        <f aca="false">IFERROR(('WB GDP current US$ old'!AG177/1000000000)/'WB GDP constant US$ old'!AG177,"")</f>
        <v>0.419716679648443</v>
      </c>
      <c r="AH177" s="65" t="n">
        <f aca="false">IFERROR(('WB GDP current US$ old'!AH177/1000000000)/'WB GDP constant US$ old'!AH177,"")</f>
        <v>0.364986218387169</v>
      </c>
      <c r="AI177" s="65" t="n">
        <f aca="false">IFERROR(('WB GDP current US$ old'!AI177/1000000000)/'WB GDP constant US$ old'!AI177,"")</f>
        <v>0.400980376151913</v>
      </c>
      <c r="AJ177" s="65" t="n">
        <f aca="false">IFERROR(('WB GDP current US$ old'!AJ177/1000000000)/'WB GDP constant US$ old'!AJ177,"")</f>
        <v>0.363188886216584</v>
      </c>
      <c r="AK177" s="65" t="n">
        <f aca="false">IFERROR(('WB GDP current US$ old'!AK177/1000000000)/'WB GDP constant US$ old'!AK177,"")</f>
        <v>0.337760346591345</v>
      </c>
      <c r="AL177" s="65" t="n">
        <f aca="false">IFERROR(('WB GDP current US$ old'!AL177/1000000000)/'WB GDP constant US$ old'!AL177,"")</f>
        <v>0.200195327866504</v>
      </c>
      <c r="AM177" s="65" t="n">
        <f aca="false">IFERROR(('WB GDP current US$ old'!AM177/1000000000)/'WB GDP constant US$ old'!AM177,"")</f>
        <v>0.248571902081833</v>
      </c>
      <c r="AN177" s="65" t="n">
        <f aca="false">IFERROR(('WB GDP current US$ old'!AN177/1000000000)/'WB GDP constant US$ old'!AN177,"")</f>
        <v>0.323963040305089</v>
      </c>
      <c r="AO177" s="65" t="n">
        <f aca="false">IFERROR(('WB GDP current US$ old'!AO177/1000000000)/'WB GDP constant US$ old'!AO177,"")</f>
        <v>0.360405362578727</v>
      </c>
      <c r="AP177" s="65" t="n">
        <f aca="false">IFERROR(('WB GDP current US$ old'!AP177/1000000000)/'WB GDP constant US$ old'!AP177,"")</f>
        <v>0.373305497075993</v>
      </c>
      <c r="AQ177" s="65" t="n">
        <f aca="false">IFERROR(('WB GDP current US$ old'!AQ177/1000000000)/'WB GDP constant US$ old'!AQ177,"")</f>
        <v>0.364889078463007</v>
      </c>
      <c r="AR177" s="65" t="n">
        <f aca="false">IFERROR(('WB GDP current US$ old'!AR177/1000000000)/'WB GDP constant US$ old'!AR177,"")</f>
        <v>0.394450693077268</v>
      </c>
      <c r="AS177" s="65" t="n">
        <f aca="false">IFERROR(('WB GDP current US$ old'!AS177/1000000000)/'WB GDP constant US$ old'!AS177,"")</f>
        <v>0.439355261292891</v>
      </c>
      <c r="AT177" s="65" t="n">
        <f aca="false">IFERROR(('WB GDP current US$ old'!AT177/1000000000)/'WB GDP constant US$ old'!AT177,"")</f>
        <v>0.442173553476601</v>
      </c>
      <c r="AU177" s="65" t="n">
        <f aca="false">IFERROR(('WB GDP current US$ old'!AU177/1000000000)/'WB GDP constant US$ old'!AU177,"")</f>
        <v>0.494000715384336</v>
      </c>
      <c r="AV177" s="65" t="n">
        <f aca="false">IFERROR(('WB GDP current US$ old'!AV177/1000000000)/'WB GDP constant US$ old'!AV177,"")</f>
        <v>0.506148568798055</v>
      </c>
      <c r="AW177" s="65" t="n">
        <f aca="false">IFERROR(('WB GDP current US$ old'!AW177/1000000000)/'WB GDP constant US$ old'!AW177,"")</f>
        <v>0.60228094696109</v>
      </c>
      <c r="AX177" s="65" t="n">
        <f aca="false">IFERROR(('WB GDP current US$ old'!AX177/1000000000)/'WB GDP constant US$ old'!AX177,"")</f>
        <v>0.730758705820473</v>
      </c>
      <c r="AY177" s="65" t="n">
        <f aca="false">IFERROR(('WB GDP current US$ old'!AY177/1000000000)/'WB GDP constant US$ old'!AY177,"")</f>
        <v>0.923601473038496</v>
      </c>
      <c r="AZ177" s="65" t="n">
        <f aca="false">IFERROR(('WB GDP current US$ old'!AZ177/1000000000)/'WB GDP constant US$ old'!AZ177,"")</f>
        <v>1.01153269036841</v>
      </c>
      <c r="BA177" s="65" t="n">
        <f aca="false">IFERROR(('WB GDP current US$ old'!BA177/1000000000)/'WB GDP constant US$ old'!BA177,"")</f>
        <v>1.15853495239227</v>
      </c>
      <c r="BB177" s="65" t="n">
        <f aca="false">IFERROR(('WB GDP current US$ old'!BB177/1000000000)/'WB GDP constant US$ old'!BB177,"")</f>
        <v>0.928679595292504</v>
      </c>
      <c r="BC177" s="65" t="n">
        <f aca="false">IFERROR(('WB GDP current US$ old'!BC177/1000000000)/'WB GDP constant US$ old'!BC177,"")</f>
        <v>1.0648071261367</v>
      </c>
      <c r="BD177" s="65" t="n">
        <f aca="false">IFERROR(('WB GDP current US$ old'!BD177/1000000000)/'WB GDP constant US$ old'!BD177,"")</f>
        <v>1.13292683784275</v>
      </c>
      <c r="BE177" s="65" t="n">
        <f aca="false">IFERROR(('WB GDP current US$ old'!BE177/1000000000)/'WB GDP constant US$ old'!BE177,"")</f>
        <v>1.22250474425582</v>
      </c>
      <c r="BF177" s="65" t="n">
        <f aca="false">IFERROR(('WB GDP current US$ old'!BF177/1000000000)/'WB GDP constant US$ old'!BF177,"")</f>
        <v>1.27987841644197</v>
      </c>
      <c r="BG177" s="65" t="n">
        <f aca="false">IFERROR(('WB GDP current US$ old'!BG177/1000000000)/'WB GDP constant US$ old'!BG177,"")</f>
        <v>1.29380946260901</v>
      </c>
      <c r="BH177" s="65" t="n">
        <f aca="false">IFERROR(('WB GDP current US$ old'!BH177/1000000000)/'WB GDP constant US$ old'!BH177,"")</f>
        <v>1.12233673597203</v>
      </c>
      <c r="BI177" s="65" t="n">
        <f aca="false">IFERROR(('WB GDP current US$ old'!BI177/1000000000)/'WB GDP constant US$ old'!BI177,"")</f>
        <v>0.948262509928426</v>
      </c>
      <c r="BJ177" s="65" t="n">
        <f aca="false">IFERROR(('WB GDP current US$ old'!BJ177/1000000000)/'WB GDP constant US$ old'!BJ177,"")</f>
        <v>0.873490214755599</v>
      </c>
      <c r="BK177" s="65" t="n">
        <f aca="false">IFERROR(('WB GDP current US$ old'!BK177/1000000000)/'WB GDP constant US$ old'!BK177,"")</f>
        <v>0.905922000572859</v>
      </c>
      <c r="BL177" s="65" t="n">
        <f aca="false">IFERROR(('WB GDP current US$ old'!BL177/1000000000)/'WB GDP constant US$ old'!BL177,"")</f>
        <v>1</v>
      </c>
    </row>
    <row r="178" customFormat="false" ht="15" hidden="false" customHeight="false" outlineLevel="0" collapsed="false">
      <c r="A178" s="0" t="s">
        <v>139</v>
      </c>
      <c r="B178" s="0" t="s">
        <v>371</v>
      </c>
      <c r="C178" s="0" t="s">
        <v>1057</v>
      </c>
      <c r="D178" s="0" t="s">
        <v>1058</v>
      </c>
      <c r="E178" s="65" t="n">
        <f aca="false">IFERROR(('WB GDP current US$ old'!E178/1000000000)/'WB GDP constant US$ old'!E178,"")</f>
        <v>0.0772882052119764</v>
      </c>
      <c r="F178" s="65" t="n">
        <f aca="false">IFERROR(('WB GDP current US$ old'!F178/1000000000)/'WB GDP constant US$ old'!F178,"")</f>
        <v>0.0772515934137133</v>
      </c>
      <c r="G178" s="65" t="n">
        <f aca="false">IFERROR(('WB GDP current US$ old'!G178/1000000000)/'WB GDP constant US$ old'!G178,"")</f>
        <v>0.0768379363658391</v>
      </c>
      <c r="H178" s="65" t="n">
        <f aca="false">IFERROR(('WB GDP current US$ old'!H178/1000000000)/'WB GDP constant US$ old'!H178,"")</f>
        <v>0.0765242929777244</v>
      </c>
      <c r="I178" s="65" t="n">
        <f aca="false">IFERROR(('WB GDP current US$ old'!I178/1000000000)/'WB GDP constant US$ old'!I178,"")</f>
        <v>0.0799836825827057</v>
      </c>
      <c r="J178" s="65" t="n">
        <f aca="false">IFERROR(('WB GDP current US$ old'!J178/1000000000)/'WB GDP constant US$ old'!J178,"")</f>
        <v>0.120983881626509</v>
      </c>
      <c r="K178" s="65" t="n">
        <f aca="false">IFERROR(('WB GDP current US$ old'!K178/1000000000)/'WB GDP constant US$ old'!K178,"")</f>
        <v>0.125413182356636</v>
      </c>
      <c r="L178" s="65" t="n">
        <f aca="false">IFERROR(('WB GDP current US$ old'!L178/1000000000)/'WB GDP constant US$ old'!L178,"")</f>
        <v>0.127001336726853</v>
      </c>
      <c r="M178" s="65" t="n">
        <f aca="false">IFERROR(('WB GDP current US$ old'!M178/1000000000)/'WB GDP constant US$ old'!M178,"")</f>
        <v>0.132703645094344</v>
      </c>
      <c r="N178" s="65" t="n">
        <f aca="false">IFERROR(('WB GDP current US$ old'!N178/1000000000)/'WB GDP constant US$ old'!N178,"")</f>
        <v>0.1342586800215</v>
      </c>
      <c r="O178" s="65" t="n">
        <f aca="false">IFERROR(('WB GDP current US$ old'!O178/1000000000)/'WB GDP constant US$ old'!O178,"")</f>
        <v>0.137532893710973</v>
      </c>
      <c r="P178" s="65" t="n">
        <f aca="false">IFERROR(('WB GDP current US$ old'!P178/1000000000)/'WB GDP constant US$ old'!P178,"")</f>
        <v>0.141702419296227</v>
      </c>
      <c r="Q178" s="65" t="n">
        <f aca="false">IFERROR(('WB GDP current US$ old'!Q178/1000000000)/'WB GDP constant US$ old'!Q178,"")</f>
        <v>0.147725813073698</v>
      </c>
      <c r="R178" s="65" t="n">
        <f aca="false">IFERROR(('WB GDP current US$ old'!R178/1000000000)/'WB GDP constant US$ old'!R178,"")</f>
        <v>0.172343150344101</v>
      </c>
      <c r="S178" s="65" t="n">
        <f aca="false">IFERROR(('WB GDP current US$ old'!S178/1000000000)/'WB GDP constant US$ old'!S178,"")</f>
        <v>0.209898939267133</v>
      </c>
      <c r="T178" s="65" t="n">
        <f aca="false">IFERROR(('WB GDP current US$ old'!T178/1000000000)/'WB GDP constant US$ old'!T178,"")</f>
        <v>0.219831427523523</v>
      </c>
      <c r="U178" s="65" t="n">
        <f aca="false">IFERROR(('WB GDP current US$ old'!U178/1000000000)/'WB GDP constant US$ old'!U178,"")</f>
        <v>0.242768644096682</v>
      </c>
      <c r="V178" s="65" t="n">
        <f aca="false">IFERROR(('WB GDP current US$ old'!V178/1000000000)/'WB GDP constant US$ old'!V178,"")</f>
        <v>0.27154272731763</v>
      </c>
      <c r="W178" s="65" t="n">
        <f aca="false">IFERROR(('WB GDP current US$ old'!W178/1000000000)/'WB GDP constant US$ old'!W178,"")</f>
        <v>0.281783327136487</v>
      </c>
      <c r="X178" s="65" t="n">
        <f aca="false">IFERROR(('WB GDP current US$ old'!X178/1000000000)/'WB GDP constant US$ old'!X178,"")</f>
        <v>0.273362266970651</v>
      </c>
      <c r="Y178" s="65" t="n">
        <f aca="false">IFERROR(('WB GDP current US$ old'!Y178/1000000000)/'WB GDP constant US$ old'!Y178,"")</f>
        <v>0.374447882755735</v>
      </c>
      <c r="Z178" s="65" t="n">
        <f aca="false">IFERROR(('WB GDP current US$ old'!Z178/1000000000)/'WB GDP constant US$ old'!Z178,"")</f>
        <v>0.397420495242678</v>
      </c>
      <c r="AA178" s="65" t="n">
        <f aca="false">IFERROR(('WB GDP current US$ old'!AA178/1000000000)/'WB GDP constant US$ old'!AA178,"")</f>
        <v>0.403453393279888</v>
      </c>
      <c r="AB178" s="65" t="n">
        <f aca="false">IFERROR(('WB GDP current US$ old'!AB178/1000000000)/'WB GDP constant US$ old'!AB178,"")</f>
        <v>0.429181231344909</v>
      </c>
      <c r="AC178" s="65" t="n">
        <f aca="false">IFERROR(('WB GDP current US$ old'!AC178/1000000000)/'WB GDP constant US$ old'!AC178,"")</f>
        <v>0.493571434727027</v>
      </c>
      <c r="AD178" s="65" t="n">
        <f aca="false">IFERROR(('WB GDP current US$ old'!AD178/1000000000)/'WB GDP constant US$ old'!AD178,"")</f>
        <v>0.444700984275049</v>
      </c>
      <c r="AE178" s="65" t="n">
        <f aca="false">IFERROR(('WB GDP current US$ old'!AE178/1000000000)/'WB GDP constant US$ old'!AE178,"")</f>
        <v>0.483068619658181</v>
      </c>
      <c r="AF178" s="65" t="n">
        <f aca="false">IFERROR(('WB GDP current US$ old'!AF178/1000000000)/'WB GDP constant US$ old'!AF178,"")</f>
        <v>0.649280274129493</v>
      </c>
      <c r="AG178" s="65" t="n">
        <f aca="false">IFERROR(('WB GDP current US$ old'!AG178/1000000000)/'WB GDP constant US$ old'!AG178,"")</f>
        <v>0.506620313121784</v>
      </c>
      <c r="AH178" s="65" t="n">
        <f aca="false">IFERROR(('WB GDP current US$ old'!AH178/1000000000)/'WB GDP constant US$ old'!AH178,"")</f>
        <v>0.19855533185321</v>
      </c>
      <c r="AI178" s="65" t="n">
        <f aca="false">IFERROR(('WB GDP current US$ old'!AI178/1000000000)/'WB GDP constant US$ old'!AI178,"")</f>
        <v>0.197928414691851</v>
      </c>
      <c r="AJ178" s="65" t="n">
        <f aca="false">IFERROR(('WB GDP current US$ old'!AJ178/1000000000)/'WB GDP constant US$ old'!AJ178,"")</f>
        <v>0.292470020536907</v>
      </c>
      <c r="AK178" s="65" t="n">
        <f aca="false">IFERROR(('WB GDP current US$ old'!AK178/1000000000)/'WB GDP constant US$ old'!AK178,"")</f>
        <v>0.350833444127929</v>
      </c>
      <c r="AL178" s="65" t="n">
        <f aca="false">IFERROR(('WB GDP current US$ old'!AL178/1000000000)/'WB GDP constant US$ old'!AL178,"")</f>
        <v>0.345076866940419</v>
      </c>
      <c r="AM178" s="65" t="n">
        <f aca="false">IFERROR(('WB GDP current US$ old'!AM178/1000000000)/'WB GDP constant US$ old'!AM178,"")</f>
        <v>0.734455729496232</v>
      </c>
      <c r="AN178" s="65" t="n">
        <f aca="false">IFERROR(('WB GDP current US$ old'!AN178/1000000000)/'WB GDP constant US$ old'!AN178,"")</f>
        <v>0.743232948628727</v>
      </c>
      <c r="AO178" s="65" t="n">
        <f aca="false">IFERROR(('WB GDP current US$ old'!AO178/1000000000)/'WB GDP constant US$ old'!AO178,"")</f>
        <v>0.727231016570237</v>
      </c>
      <c r="AP178" s="65" t="n">
        <f aca="false">IFERROR(('WB GDP current US$ old'!AP178/1000000000)/'WB GDP constant US$ old'!AP178,"")</f>
        <v>0.71273532910125</v>
      </c>
      <c r="AQ178" s="65" t="n">
        <f aca="false">IFERROR(('WB GDP current US$ old'!AQ178/1000000000)/'WB GDP constant US$ old'!AQ178,"")</f>
        <v>0.725628398872466</v>
      </c>
      <c r="AR178" s="65" t="n">
        <f aca="false">IFERROR(('WB GDP current US$ old'!AR178/1000000000)/'WB GDP constant US$ old'!AR178,"")</f>
        <v>0.710171417276457</v>
      </c>
      <c r="AS178" s="65" t="n">
        <f aca="false">IFERROR(('WB GDP current US$ old'!AS178/1000000000)/'WB GDP constant US$ old'!AS178,"")</f>
        <v>0.717540163800505</v>
      </c>
      <c r="AT178" s="65" t="n">
        <f aca="false">IFERROR(('WB GDP current US$ old'!AT178/1000000000)/'WB GDP constant US$ old'!AT178,"")</f>
        <v>0.726354634669696</v>
      </c>
      <c r="AU178" s="65" t="n">
        <f aca="false">IFERROR(('WB GDP current US$ old'!AU178/1000000000)/'WB GDP constant US$ old'!AU178,"")</f>
        <v>0.707520668761705</v>
      </c>
      <c r="AV178" s="65" t="n">
        <f aca="false">IFERROR(('WB GDP current US$ old'!AV178/1000000000)/'WB GDP constant US$ old'!AV178,"")</f>
        <v>0.703102341786848</v>
      </c>
      <c r="AW178" s="65" t="n">
        <f aca="false">IFERROR(('WB GDP current US$ old'!AW178/1000000000)/'WB GDP constant US$ old'!AW178,"")</f>
        <v>0.726982588548328</v>
      </c>
      <c r="AX178" s="65" t="n">
        <f aca="false">IFERROR(('WB GDP current US$ old'!AX178/1000000000)/'WB GDP constant US$ old'!AX178,"")</f>
        <v>0.760371492658398</v>
      </c>
      <c r="AY178" s="65" t="n">
        <f aca="false">IFERROR(('WB GDP current US$ old'!AY178/1000000000)/'WB GDP constant US$ old'!AY178,"")</f>
        <v>0.781107183855429</v>
      </c>
      <c r="AZ178" s="65" t="n">
        <f aca="false">IFERROR(('WB GDP current US$ old'!AZ178/1000000000)/'WB GDP constant US$ old'!AZ178,"")</f>
        <v>0.815917437069686</v>
      </c>
      <c r="BA178" s="65" t="n">
        <f aca="false">IFERROR(('WB GDP current US$ old'!BA178/1000000000)/'WB GDP constant US$ old'!BA178,"")</f>
        <v>0.902896985913271</v>
      </c>
      <c r="BB178" s="65" t="n">
        <f aca="false">IFERROR(('WB GDP current US$ old'!BB178/1000000000)/'WB GDP constant US$ old'!BB178,"")</f>
        <v>0.911859987337837</v>
      </c>
      <c r="BC178" s="65" t="n">
        <f aca="false">IFERROR(('WB GDP current US$ old'!BC178/1000000000)/'WB GDP constant US$ old'!BC178,"")</f>
        <v>0.921741424722715</v>
      </c>
      <c r="BD178" s="65" t="n">
        <f aca="false">IFERROR(('WB GDP current US$ old'!BD178/1000000000)/'WB GDP constant US$ old'!BD178,"")</f>
        <v>0.967508872584364</v>
      </c>
      <c r="BE178" s="65" t="n">
        <f aca="false">IFERROR(('WB GDP current US$ old'!BE178/1000000000)/'WB GDP constant US$ old'!BE178,"")</f>
        <v>0.978920623241797</v>
      </c>
      <c r="BF178" s="65" t="n">
        <f aca="false">IFERROR(('WB GDP current US$ old'!BF178/1000000000)/'WB GDP constant US$ old'!BF178,"")</f>
        <v>0.972903073440309</v>
      </c>
      <c r="BG178" s="65" t="n">
        <f aca="false">IFERROR(('WB GDP current US$ old'!BG178/1000000000)/'WB GDP constant US$ old'!BG178,"")</f>
        <v>1.00433365450154</v>
      </c>
      <c r="BH178" s="65" t="n">
        <f aca="false">IFERROR(('WB GDP current US$ old'!BH178/1000000000)/'WB GDP constant US$ old'!BH178,"")</f>
        <v>1.02909604541536</v>
      </c>
      <c r="BI178" s="65" t="n">
        <f aca="false">IFERROR(('WB GDP current US$ old'!BI178/1000000000)/'WB GDP constant US$ old'!BI178,"")</f>
        <v>1.02503003430999</v>
      </c>
      <c r="BJ178" s="65" t="n">
        <f aca="false">IFERROR(('WB GDP current US$ old'!BJ178/1000000000)/'WB GDP constant US$ old'!BJ178,"")</f>
        <v>1.01651878593662</v>
      </c>
      <c r="BK178" s="65" t="n">
        <f aca="false">IFERROR(('WB GDP current US$ old'!BK178/1000000000)/'WB GDP constant US$ old'!BK178,"")</f>
        <v>1.00289390994409</v>
      </c>
      <c r="BL178" s="65" t="n">
        <f aca="false">IFERROR(('WB GDP current US$ old'!BL178/1000000000)/'WB GDP constant US$ old'!BL178,"")</f>
        <v>1</v>
      </c>
    </row>
    <row r="179" customFormat="false" ht="15" hidden="false" customHeight="false" outlineLevel="0" collapsed="false">
      <c r="A179" s="0" t="s">
        <v>137</v>
      </c>
      <c r="B179" s="0" t="s">
        <v>369</v>
      </c>
      <c r="C179" s="0" t="s">
        <v>1057</v>
      </c>
      <c r="D179" s="0" t="s">
        <v>1058</v>
      </c>
      <c r="E179" s="65" t="n">
        <f aca="false">IFERROR(('WB GDP current US$ old'!E179/1000000000)/'WB GDP constant US$ old'!E179,"")</f>
        <v>0.0691588483114904</v>
      </c>
      <c r="F179" s="65" t="n">
        <f aca="false">IFERROR(('WB GDP current US$ old'!F179/1000000000)/'WB GDP constant US$ old'!F179,"")</f>
        <v>0.0757911689223592</v>
      </c>
      <c r="G179" s="65" t="n">
        <f aca="false">IFERROR(('WB GDP current US$ old'!G179/1000000000)/'WB GDP constant US$ old'!G179,"")</f>
        <v>0.0769990730491522</v>
      </c>
      <c r="H179" s="65" t="n">
        <f aca="false">IFERROR(('WB GDP current US$ old'!H179/1000000000)/'WB GDP constant US$ old'!H179,"")</f>
        <v>0.0806176216377004</v>
      </c>
      <c r="I179" s="65" t="n">
        <f aca="false">IFERROR(('WB GDP current US$ old'!I179/1000000000)/'WB GDP constant US$ old'!I179,"")</f>
        <v>0.0876136097762523</v>
      </c>
      <c r="J179" s="65" t="n">
        <f aca="false">IFERROR(('WB GDP current US$ old'!J179/1000000000)/'WB GDP constant US$ old'!J179,"")</f>
        <v>0.0905677656666485</v>
      </c>
      <c r="K179" s="65" t="n">
        <f aca="false">IFERROR(('WB GDP current US$ old'!K179/1000000000)/'WB GDP constant US$ old'!K179,"")</f>
        <v>0.0959866963832024</v>
      </c>
      <c r="L179" s="65" t="n">
        <f aca="false">IFERROR(('WB GDP current US$ old'!L179/1000000000)/'WB GDP constant US$ old'!L179,"")</f>
        <v>0.100025450547118</v>
      </c>
      <c r="M179" s="65" t="n">
        <f aca="false">IFERROR(('WB GDP current US$ old'!M179/1000000000)/'WB GDP constant US$ old'!M179,"")</f>
        <v>0.104223181064548</v>
      </c>
      <c r="N179" s="65" t="n">
        <f aca="false">IFERROR(('WB GDP current US$ old'!N179/1000000000)/'WB GDP constant US$ old'!N179,"")</f>
        <v>0.11981759452994</v>
      </c>
      <c r="O179" s="65" t="n">
        <f aca="false">IFERROR(('WB GDP current US$ old'!O179/1000000000)/'WB GDP constant US$ old'!O179,"")</f>
        <v>0.126579967044161</v>
      </c>
      <c r="P179" s="65" t="n">
        <f aca="false">IFERROR(('WB GDP current US$ old'!P179/1000000000)/'WB GDP constant US$ old'!P179,"")</f>
        <v>0.141735763516068</v>
      </c>
      <c r="Q179" s="65" t="n">
        <f aca="false">IFERROR(('WB GDP current US$ old'!Q179/1000000000)/'WB GDP constant US$ old'!Q179,"")</f>
        <v>0.167998284801566</v>
      </c>
      <c r="R179" s="65" t="n">
        <f aca="false">IFERROR(('WB GDP current US$ old'!R179/1000000000)/'WB GDP constant US$ old'!R179,"")</f>
        <v>0.20922544231322</v>
      </c>
      <c r="S179" s="65" t="n">
        <f aca="false">IFERROR(('WB GDP current US$ old'!S179/1000000000)/'WB GDP constant US$ old'!S179,"")</f>
        <v>0.245636099241324</v>
      </c>
      <c r="T179" s="65" t="n">
        <f aca="false">IFERROR(('WB GDP current US$ old'!T179/1000000000)/'WB GDP constant US$ old'!T179,"")</f>
        <v>0.282249413611141</v>
      </c>
      <c r="U179" s="65" t="n">
        <f aca="false">IFERROR(('WB GDP current US$ old'!U179/1000000000)/'WB GDP constant US$ old'!U179,"")</f>
        <v>0.294248511180963</v>
      </c>
      <c r="V179" s="65" t="n">
        <f aca="false">IFERROR(('WB GDP current US$ old'!V179/1000000000)/'WB GDP constant US$ old'!V179,"")</f>
        <v>0.333939204513999</v>
      </c>
      <c r="W179" s="65" t="n">
        <f aca="false">IFERROR(('WB GDP current US$ old'!W179/1000000000)/'WB GDP constant US$ old'!W179,"")</f>
        <v>0.399010975148571</v>
      </c>
      <c r="X179" s="65" t="n">
        <f aca="false">IFERROR(('WB GDP current US$ old'!X179/1000000000)/'WB GDP constant US$ old'!X179,"")</f>
        <v>0.450883835143017</v>
      </c>
      <c r="Y179" s="65" t="n">
        <f aca="false">IFERROR(('WB GDP current US$ old'!Y179/1000000000)/'WB GDP constant US$ old'!Y179,"")</f>
        <v>0.483253094801479</v>
      </c>
      <c r="Z179" s="65" t="n">
        <f aca="false">IFERROR(('WB GDP current US$ old'!Z179/1000000000)/'WB GDP constant US$ old'!Z179,"")</f>
        <v>0.409653948811633</v>
      </c>
      <c r="AA179" s="65" t="n">
        <f aca="false">IFERROR(('WB GDP current US$ old'!AA179/1000000000)/'WB GDP constant US$ old'!AA179,"")</f>
        <v>0.400510062973082</v>
      </c>
      <c r="AB179" s="65" t="n">
        <f aca="false">IFERROR(('WB GDP current US$ old'!AB179/1000000000)/'WB GDP constant US$ old'!AB179,"")</f>
        <v>0.379923701922194</v>
      </c>
      <c r="AC179" s="65" t="n">
        <f aca="false">IFERROR(('WB GDP current US$ old'!AC179/1000000000)/'WB GDP constant US$ old'!AC179,"")</f>
        <v>0.345735620806208</v>
      </c>
      <c r="AD179" s="65" t="n">
        <f aca="false">IFERROR(('WB GDP current US$ old'!AD179/1000000000)/'WB GDP constant US$ old'!AD179,"")</f>
        <v>0.336882857684711</v>
      </c>
      <c r="AE179" s="65" t="n">
        <f aca="false">IFERROR(('WB GDP current US$ old'!AE179/1000000000)/'WB GDP constant US$ old'!AE179,"")</f>
        <v>0.45765852796242</v>
      </c>
      <c r="AF179" s="65" t="n">
        <f aca="false">IFERROR(('WB GDP current US$ old'!AF179/1000000000)/'WB GDP constant US$ old'!AF179,"")</f>
        <v>0.547752532363341</v>
      </c>
      <c r="AG179" s="65" t="n">
        <f aca="false">IFERROR(('WB GDP current US$ old'!AG179/1000000000)/'WB GDP constant US$ old'!AG179,"")</f>
        <v>0.56597274743352</v>
      </c>
      <c r="AH179" s="65" t="n">
        <f aca="false">IFERROR(('WB GDP current US$ old'!AH179/1000000000)/'WB GDP constant US$ old'!AH179,"")</f>
        <v>0.534619178442386</v>
      </c>
      <c r="AI179" s="65" t="n">
        <f aca="false">IFERROR(('WB GDP current US$ old'!AI179/1000000000)/'WB GDP constant US$ old'!AI179,"")</f>
        <v>0.632322879030662</v>
      </c>
      <c r="AJ179" s="65" t="n">
        <f aca="false">IFERROR(('WB GDP current US$ old'!AJ179/1000000000)/'WB GDP constant US$ old'!AJ179,"")</f>
        <v>0.635047874892099</v>
      </c>
      <c r="AK179" s="65" t="n">
        <f aca="false">IFERROR(('WB GDP current US$ old'!AK179/1000000000)/'WB GDP constant US$ old'!AK179,"")</f>
        <v>0.692006309294612</v>
      </c>
      <c r="AL179" s="65" t="n">
        <f aca="false">IFERROR(('WB GDP current US$ old'!AL179/1000000000)/'WB GDP constant US$ old'!AL179,"")</f>
        <v>0.665689147473587</v>
      </c>
      <c r="AM179" s="65" t="n">
        <f aca="false">IFERROR(('WB GDP current US$ old'!AM179/1000000000)/'WB GDP constant US$ old'!AM179,"")</f>
        <v>0.693323201061395</v>
      </c>
      <c r="AN179" s="65" t="n">
        <f aca="false">IFERROR(('WB GDP current US$ old'!AN179/1000000000)/'WB GDP constant US$ old'!AN179,"")</f>
        <v>0.802138331918351</v>
      </c>
      <c r="AO179" s="65" t="n">
        <f aca="false">IFERROR(('WB GDP current US$ old'!AO179/1000000000)/'WB GDP constant US$ old'!AO179,"")</f>
        <v>0.771918318534428</v>
      </c>
      <c r="AP179" s="65" t="n">
        <f aca="false">IFERROR(('WB GDP current US$ old'!AP179/1000000000)/'WB GDP constant US$ old'!AP179,"")</f>
        <v>0.684576081633805</v>
      </c>
      <c r="AQ179" s="65" t="n">
        <f aca="false">IFERROR(('WB GDP current US$ old'!AQ179/1000000000)/'WB GDP constant US$ old'!AQ179,"")</f>
        <v>0.687331128468312</v>
      </c>
      <c r="AR179" s="65" t="n">
        <f aca="false">IFERROR(('WB GDP current US$ old'!AR179/1000000000)/'WB GDP constant US$ old'!AR179,"")</f>
        <v>0.667671156379761</v>
      </c>
      <c r="AS179" s="65" t="n">
        <f aca="false">IFERROR(('WB GDP current US$ old'!AS179/1000000000)/'WB GDP constant US$ old'!AS179,"")</f>
        <v>0.597116997603554</v>
      </c>
      <c r="AT179" s="65" t="n">
        <f aca="false">IFERROR(('WB GDP current US$ old'!AT179/1000000000)/'WB GDP constant US$ old'!AT179,"")</f>
        <v>0.604235602072786</v>
      </c>
      <c r="AU179" s="65" t="n">
        <f aca="false">IFERROR(('WB GDP current US$ old'!AU179/1000000000)/'WB GDP constant US$ old'!AU179,"")</f>
        <v>0.659413923767492</v>
      </c>
      <c r="AV179" s="65" t="n">
        <f aca="false">IFERROR(('WB GDP current US$ old'!AV179/1000000000)/'WB GDP constant US$ old'!AV179,"")</f>
        <v>0.808013810102398</v>
      </c>
      <c r="AW179" s="65" t="n">
        <f aca="false">IFERROR(('WB GDP current US$ old'!AW179/1000000000)/'WB GDP constant US$ old'!AW179,"")</f>
        <v>0.899577806342406</v>
      </c>
      <c r="AX179" s="65" t="n">
        <f aca="false">IFERROR(('WB GDP current US$ old'!AX179/1000000000)/'WB GDP constant US$ old'!AX179,"")</f>
        <v>0.918951353386495</v>
      </c>
      <c r="AY179" s="65" t="n">
        <f aca="false">IFERROR(('WB GDP current US$ old'!AY179/1000000000)/'WB GDP constant US$ old'!AY179,"")</f>
        <v>0.950763436834274</v>
      </c>
      <c r="AZ179" s="65" t="n">
        <f aca="false">IFERROR(('WB GDP current US$ old'!AZ179/1000000000)/'WB GDP constant US$ old'!AZ179,"")</f>
        <v>1.058798001489</v>
      </c>
      <c r="BA179" s="65" t="n">
        <f aca="false">IFERROR(('WB GDP current US$ old'!BA179/1000000000)/'WB GDP constant US$ old'!BA179,"")</f>
        <v>1.15921866285793</v>
      </c>
      <c r="BB179" s="65" t="n">
        <f aca="false">IFERROR(('WB GDP current US$ old'!BB179/1000000000)/'WB GDP constant US$ old'!BB179,"")</f>
        <v>1.10189665260944</v>
      </c>
      <c r="BC179" s="65" t="n">
        <f aca="false">IFERROR(('WB GDP current US$ old'!BC179/1000000000)/'WB GDP constant US$ old'!BC179,"")</f>
        <v>1.06033959290977</v>
      </c>
      <c r="BD179" s="65" t="n">
        <f aca="false">IFERROR(('WB GDP current US$ old'!BD179/1000000000)/'WB GDP constant US$ old'!BD179,"")</f>
        <v>1.11510194644513</v>
      </c>
      <c r="BE179" s="65" t="n">
        <f aca="false">IFERROR(('WB GDP current US$ old'!BE179/1000000000)/'WB GDP constant US$ old'!BE179,"")</f>
        <v>1.04556233554292</v>
      </c>
      <c r="BF179" s="65" t="n">
        <f aca="false">IFERROR(('WB GDP current US$ old'!BF179/1000000000)/'WB GDP constant US$ old'!BF179,"")</f>
        <v>1.09428451174351</v>
      </c>
      <c r="BG179" s="65" t="n">
        <f aca="false">IFERROR(('WB GDP current US$ old'!BG179/1000000000)/'WB GDP constant US$ old'!BG179,"")</f>
        <v>1.09622318588381</v>
      </c>
      <c r="BH179" s="65" t="n">
        <f aca="false">IFERROR(('WB GDP current US$ old'!BH179/1000000000)/'WB GDP constant US$ old'!BH179,"")</f>
        <v>0.92345539141701</v>
      </c>
      <c r="BI179" s="65" t="n">
        <f aca="false">IFERROR(('WB GDP current US$ old'!BI179/1000000000)/'WB GDP constant US$ old'!BI179,"")</f>
        <v>0.925215794738138</v>
      </c>
      <c r="BJ179" s="65" t="n">
        <f aca="false">IFERROR(('WB GDP current US$ old'!BJ179/1000000000)/'WB GDP constant US$ old'!BJ179,"")</f>
        <v>0.95680886961388</v>
      </c>
      <c r="BK179" s="65" t="n">
        <f aca="false">IFERROR(('WB GDP current US$ old'!BK179/1000000000)/'WB GDP constant US$ old'!BK179,"")</f>
        <v>1.02461263029815</v>
      </c>
      <c r="BL179" s="65" t="n">
        <f aca="false">IFERROR(('WB GDP current US$ old'!BL179/1000000000)/'WB GDP constant US$ old'!BL179,"")</f>
        <v>1</v>
      </c>
    </row>
    <row r="180" customFormat="false" ht="15" hidden="false" customHeight="false" outlineLevel="0" collapsed="false">
      <c r="A180" s="0" t="s">
        <v>142</v>
      </c>
      <c r="B180" s="0" t="s">
        <v>375</v>
      </c>
      <c r="C180" s="0" t="s">
        <v>1057</v>
      </c>
      <c r="D180" s="0" t="s">
        <v>1058</v>
      </c>
      <c r="E180" s="65" t="n">
        <f aca="false">IFERROR(('WB GDP current US$ old'!E180/1000000000)/'WB GDP constant US$ old'!E180,"")</f>
        <v>0.0763721903998832</v>
      </c>
      <c r="F180" s="65" t="n">
        <f aca="false">IFERROR(('WB GDP current US$ old'!F180/1000000000)/'WB GDP constant US$ old'!F180,"")</f>
        <v>0.0783942397886565</v>
      </c>
      <c r="G180" s="65" t="n">
        <f aca="false">IFERROR(('WB GDP current US$ old'!G180/1000000000)/'WB GDP constant US$ old'!G180,"")</f>
        <v>0.0821308403261228</v>
      </c>
      <c r="H180" s="65" t="n">
        <f aca="false">IFERROR(('WB GDP current US$ old'!H180/1000000000)/'WB GDP constant US$ old'!H180,"")</f>
        <v>0.0849172920838859</v>
      </c>
      <c r="I180" s="65" t="n">
        <f aca="false">IFERROR(('WB GDP current US$ old'!I180/1000000000)/'WB GDP constant US$ old'!I180,"")</f>
        <v>0.0889271993154234</v>
      </c>
      <c r="J180" s="65" t="n">
        <f aca="false">IFERROR(('WB GDP current US$ old'!J180/1000000000)/'WB GDP constant US$ old'!J180,"")</f>
        <v>0.0950746884145249</v>
      </c>
      <c r="K180" s="65" t="n">
        <f aca="false">IFERROR(('WB GDP current US$ old'!K180/1000000000)/'WB GDP constant US$ old'!K180,"")</f>
        <v>0.0988558864658041</v>
      </c>
      <c r="L180" s="65" t="n">
        <f aca="false">IFERROR(('WB GDP current US$ old'!L180/1000000000)/'WB GDP constant US$ old'!L180,"")</f>
        <v>0.101786939206599</v>
      </c>
      <c r="M180" s="65" t="n">
        <f aca="false">IFERROR(('WB GDP current US$ old'!M180/1000000000)/'WB GDP constant US$ old'!M180,"")</f>
        <v>0.106289868049289</v>
      </c>
      <c r="N180" s="65" t="n">
        <f aca="false">IFERROR(('WB GDP current US$ old'!N180/1000000000)/'WB GDP constant US$ old'!N180,"")</f>
        <v>0.110749299451597</v>
      </c>
      <c r="O180" s="65" t="n">
        <f aca="false">IFERROR(('WB GDP current US$ old'!O180/1000000000)/'WB GDP constant US$ old'!O180,"")</f>
        <v>0.125833339507724</v>
      </c>
      <c r="P180" s="65" t="n">
        <f aca="false">IFERROR(('WB GDP current US$ old'!P180/1000000000)/'WB GDP constant US$ old'!P180,"")</f>
        <v>0.135517544617592</v>
      </c>
      <c r="Q180" s="65" t="n">
        <f aca="false">IFERROR(('WB GDP current US$ old'!Q180/1000000000)/'WB GDP constant US$ old'!Q180,"")</f>
        <v>0.153145955083999</v>
      </c>
      <c r="R180" s="65" t="n">
        <f aca="false">IFERROR(('WB GDP current US$ old'!R180/1000000000)/'WB GDP constant US$ old'!R180,"")</f>
        <v>0.190186928984847</v>
      </c>
      <c r="S180" s="65" t="n">
        <f aca="false">IFERROR(('WB GDP current US$ old'!S180/1000000000)/'WB GDP constant US$ old'!S180,"")</f>
        <v>0.220458432169325</v>
      </c>
      <c r="T180" s="65" t="n">
        <f aca="false">IFERROR(('WB GDP current US$ old'!T180/1000000000)/'WB GDP constant US$ old'!T180,"")</f>
        <v>0.25441180295669</v>
      </c>
      <c r="U180" s="65" t="n">
        <f aca="false">IFERROR(('WB GDP current US$ old'!U180/1000000000)/'WB GDP constant US$ old'!U180,"")</f>
        <v>0.262814944221908</v>
      </c>
      <c r="V180" s="65" t="n">
        <f aca="false">IFERROR(('WB GDP current US$ old'!V180/1000000000)/'WB GDP constant US$ old'!V180,"")</f>
        <v>0.291388619016229</v>
      </c>
      <c r="W180" s="65" t="n">
        <f aca="false">IFERROR(('WB GDP current US$ old'!W180/1000000000)/'WB GDP constant US$ old'!W180,"")</f>
        <v>0.314428114454284</v>
      </c>
      <c r="X180" s="65" t="n">
        <f aca="false">IFERROR(('WB GDP current US$ old'!X180/1000000000)/'WB GDP constant US$ old'!X180,"")</f>
        <v>0.344052766090415</v>
      </c>
      <c r="Y180" s="65" t="n">
        <f aca="false">IFERROR(('WB GDP current US$ old'!Y180/1000000000)/'WB GDP constant US$ old'!Y180,"")</f>
        <v>0.399055574330214</v>
      </c>
      <c r="Z180" s="65" t="n">
        <f aca="false">IFERROR(('WB GDP current US$ old'!Z180/1000000000)/'WB GDP constant US$ old'!Z180,"")</f>
        <v>0.387641217954783</v>
      </c>
      <c r="AA180" s="65" t="n">
        <f aca="false">IFERROR(('WB GDP current US$ old'!AA180/1000000000)/'WB GDP constant US$ old'!AA180,"")</f>
        <v>0.380957371032246</v>
      </c>
      <c r="AB180" s="65" t="n">
        <f aca="false">IFERROR(('WB GDP current US$ old'!AB180/1000000000)/'WB GDP constant US$ old'!AB180,"")</f>
        <v>0.360435612350763</v>
      </c>
      <c r="AC180" s="65" t="n">
        <f aca="false">IFERROR(('WB GDP current US$ old'!AC180/1000000000)/'WB GDP constant US$ old'!AC180,"")</f>
        <v>0.342240905713791</v>
      </c>
      <c r="AD180" s="65" t="n">
        <f aca="false">IFERROR(('WB GDP current US$ old'!AD180/1000000000)/'WB GDP constant US$ old'!AD180,"")</f>
        <v>0.341784390570831</v>
      </c>
      <c r="AE180" s="65" t="n">
        <f aca="false">IFERROR(('WB GDP current US$ old'!AE180/1000000000)/'WB GDP constant US$ old'!AE180,"")</f>
        <v>0.395175627349826</v>
      </c>
      <c r="AF180" s="65" t="n">
        <f aca="false">IFERROR(('WB GDP current US$ old'!AF180/1000000000)/'WB GDP constant US$ old'!AF180,"")</f>
        <v>0.465043058291127</v>
      </c>
      <c r="AG180" s="65" t="n">
        <f aca="false">IFERROR(('WB GDP current US$ old'!AG180/1000000000)/'WB GDP constant US$ old'!AG180,"")</f>
        <v>0.504184385437116</v>
      </c>
      <c r="AH180" s="65" t="n">
        <f aca="false">IFERROR(('WB GDP current US$ old'!AH180/1000000000)/'WB GDP constant US$ old'!AH180,"")</f>
        <v>0.502595357932576</v>
      </c>
      <c r="AI180" s="65" t="n">
        <f aca="false">IFERROR(('WB GDP current US$ old'!AI180/1000000000)/'WB GDP constant US$ old'!AI180,"")</f>
        <v>0.575496175335412</v>
      </c>
      <c r="AJ180" s="65" t="n">
        <f aca="false">IFERROR(('WB GDP current US$ old'!AJ180/1000000000)/'WB GDP constant US$ old'!AJ180,"")</f>
        <v>0.567972182717305</v>
      </c>
      <c r="AK180" s="65" t="n">
        <f aca="false">IFERROR(('WB GDP current US$ old'!AK180/1000000000)/'WB GDP constant US$ old'!AK180,"")</f>
        <v>0.588712280114174</v>
      </c>
      <c r="AL180" s="65" t="n">
        <f aca="false">IFERROR(('WB GDP current US$ old'!AL180/1000000000)/'WB GDP constant US$ old'!AL180,"")</f>
        <v>0.527541284810658</v>
      </c>
      <c r="AM180" s="65" t="n">
        <f aca="false">IFERROR(('WB GDP current US$ old'!AM180/1000000000)/'WB GDP constant US$ old'!AM180,"")</f>
        <v>0.529442813068796</v>
      </c>
      <c r="AN180" s="65" t="n">
        <f aca="false">IFERROR(('WB GDP current US$ old'!AN180/1000000000)/'WB GDP constant US$ old'!AN180,"")</f>
        <v>0.607871854217497</v>
      </c>
      <c r="AO180" s="65" t="n">
        <f aca="false">IFERROR(('WB GDP current US$ old'!AO180/1000000000)/'WB GDP constant US$ old'!AO180,"")</f>
        <v>0.622515455467005</v>
      </c>
      <c r="AP180" s="65" t="n">
        <f aca="false">IFERROR(('WB GDP current US$ old'!AP180/1000000000)/'WB GDP constant US$ old'!AP180,"")</f>
        <v>0.58344640389224</v>
      </c>
      <c r="AQ180" s="65" t="n">
        <f aca="false">IFERROR(('WB GDP current US$ old'!AQ180/1000000000)/'WB GDP constant US$ old'!AQ180,"")</f>
        <v>0.543181018139197</v>
      </c>
      <c r="AR180" s="65" t="n">
        <f aca="false">IFERROR(('WB GDP current US$ old'!AR180/1000000000)/'WB GDP constant US$ old'!AR180,"")</f>
        <v>0.560512647184237</v>
      </c>
      <c r="AS180" s="65" t="n">
        <f aca="false">IFERROR(('WB GDP current US$ old'!AS180/1000000000)/'WB GDP constant US$ old'!AS180,"")</f>
        <v>0.573100941798378</v>
      </c>
      <c r="AT180" s="65" t="n">
        <f aca="false">IFERROR(('WB GDP current US$ old'!AT180/1000000000)/'WB GDP constant US$ old'!AT180,"")</f>
        <v>0.570386480130863</v>
      </c>
      <c r="AU180" s="65" t="n">
        <f aca="false">IFERROR(('WB GDP current US$ old'!AU180/1000000000)/'WB GDP constant US$ old'!AU180,"")</f>
        <v>0.63190791109288</v>
      </c>
      <c r="AV180" s="65" t="n">
        <f aca="false">IFERROR(('WB GDP current US$ old'!AV180/1000000000)/'WB GDP constant US$ old'!AV180,"")</f>
        <v>0.732969163650069</v>
      </c>
      <c r="AW180" s="65" t="n">
        <f aca="false">IFERROR(('WB GDP current US$ old'!AW180/1000000000)/'WB GDP constant US$ old'!AW180,"")</f>
        <v>0.814812754150606</v>
      </c>
      <c r="AX180" s="65" t="n">
        <f aca="false">IFERROR(('WB GDP current US$ old'!AX180/1000000000)/'WB GDP constant US$ old'!AX180,"")</f>
        <v>0.927158001766844</v>
      </c>
      <c r="AY180" s="65" t="n">
        <f aca="false">IFERROR(('WB GDP current US$ old'!AY180/1000000000)/'WB GDP constant US$ old'!AY180,"")</f>
        <v>1.01299940716273</v>
      </c>
      <c r="AZ180" s="65" t="n">
        <f aca="false">IFERROR(('WB GDP current US$ old'!AZ180/1000000000)/'WB GDP constant US$ old'!AZ180,"")</f>
        <v>1.1410958527708</v>
      </c>
      <c r="BA180" s="65" t="n">
        <f aca="false">IFERROR(('WB GDP current US$ old'!BA180/1000000000)/'WB GDP constant US$ old'!BA180,"")</f>
        <v>1.30935925437082</v>
      </c>
      <c r="BB180" s="65" t="n">
        <f aca="false">IFERROR(('WB GDP current US$ old'!BB180/1000000000)/'WB GDP constant US$ old'!BB180,"")</f>
        <v>1.11313858033656</v>
      </c>
      <c r="BC180" s="65" t="n">
        <f aca="false">IFERROR(('WB GDP current US$ old'!BC180/1000000000)/'WB GDP constant US$ old'!BC180,"")</f>
        <v>1.22721784327913</v>
      </c>
      <c r="BD180" s="65" t="n">
        <f aca="false">IFERROR(('WB GDP current US$ old'!BD180/1000000000)/'WB GDP constant US$ old'!BD180,"")</f>
        <v>1.41235920572084</v>
      </c>
      <c r="BE180" s="65" t="n">
        <f aca="false">IFERROR(('WB GDP current US$ old'!BE180/1000000000)/'WB GDP constant US$ old'!BE180,"")</f>
        <v>1.40616033539611</v>
      </c>
      <c r="BF180" s="65" t="n">
        <f aca="false">IFERROR(('WB GDP current US$ old'!BF180/1000000000)/'WB GDP constant US$ old'!BF180,"")</f>
        <v>1.42797640512333</v>
      </c>
      <c r="BG180" s="65" t="n">
        <f aca="false">IFERROR(('WB GDP current US$ old'!BG180/1000000000)/'WB GDP constant US$ old'!BG180,"")</f>
        <v>1.33516125854281</v>
      </c>
      <c r="BH180" s="65" t="n">
        <f aca="false">IFERROR(('WB GDP current US$ old'!BH180/1000000000)/'WB GDP constant US$ old'!BH180,"")</f>
        <v>1.01356291129998</v>
      </c>
      <c r="BI180" s="65" t="n">
        <f aca="false">IFERROR(('WB GDP current US$ old'!BI180/1000000000)/'WB GDP constant US$ old'!BI180,"")</f>
        <v>0.95867666872197</v>
      </c>
      <c r="BJ180" s="65" t="n">
        <f aca="false">IFERROR(('WB GDP current US$ old'!BJ180/1000000000)/'WB GDP constant US$ old'!BJ180,"")</f>
        <v>1.01203645441613</v>
      </c>
      <c r="BK180" s="65" t="n">
        <f aca="false">IFERROR(('WB GDP current US$ old'!BK180/1000000000)/'WB GDP constant US$ old'!BK180,"")</f>
        <v>1.08886793304058</v>
      </c>
      <c r="BL180" s="65" t="n">
        <f aca="false">IFERROR(('WB GDP current US$ old'!BL180/1000000000)/'WB GDP constant US$ old'!BL180,"")</f>
        <v>1</v>
      </c>
    </row>
    <row r="181" customFormat="false" ht="15" hidden="false" customHeight="false" outlineLevel="0" collapsed="false">
      <c r="A181" s="0" t="s">
        <v>136</v>
      </c>
      <c r="B181" s="0" t="s">
        <v>368</v>
      </c>
      <c r="C181" s="0" t="s">
        <v>1057</v>
      </c>
      <c r="D181" s="0" t="s">
        <v>1058</v>
      </c>
      <c r="E181" s="65" t="n">
        <f aca="false">IFERROR(('WB GDP current US$ old'!E181/1000000000)/'WB GDP constant US$ old'!E181,"")</f>
        <v>0.151700033478375</v>
      </c>
      <c r="F181" s="65" t="n">
        <f aca="false">IFERROR(('WB GDP current US$ old'!F181/1000000000)/'WB GDP constant US$ old'!F181,"")</f>
        <v>0.155777730367044</v>
      </c>
      <c r="G181" s="65" t="n">
        <f aca="false">IFERROR(('WB GDP current US$ old'!G181/1000000000)/'WB GDP constant US$ old'!G181,"")</f>
        <v>0.164964084886013</v>
      </c>
      <c r="H181" s="65" t="n">
        <f aca="false">IFERROR(('WB GDP current US$ old'!H181/1000000000)/'WB GDP constant US$ old'!H181,"")</f>
        <v>0.140141286893956</v>
      </c>
      <c r="I181" s="65" t="n">
        <f aca="false">IFERROR(('WB GDP current US$ old'!I181/1000000000)/'WB GDP constant US$ old'!I181,"")</f>
        <v>0.130101965481774</v>
      </c>
      <c r="J181" s="65" t="n">
        <f aca="false">IFERROR(('WB GDP current US$ old'!J181/1000000000)/'WB GDP constant US$ old'!J181,"")</f>
        <v>0.195172173873932</v>
      </c>
      <c r="K181" s="65" t="n">
        <f aca="false">IFERROR(('WB GDP current US$ old'!K181/1000000000)/'WB GDP constant US$ old'!K181,"")</f>
        <v>0.224875063039488</v>
      </c>
      <c r="L181" s="65" t="n">
        <f aca="false">IFERROR(('WB GDP current US$ old'!L181/1000000000)/'WB GDP constant US$ old'!L181,"")</f>
        <v>0.212129897715326</v>
      </c>
      <c r="M181" s="65" t="n">
        <f aca="false">IFERROR(('WB GDP current US$ old'!M181/1000000000)/'WB GDP constant US$ old'!M181,"")</f>
        <v>0.19325261138892</v>
      </c>
      <c r="N181" s="65" t="n">
        <f aca="false">IFERROR(('WB GDP current US$ old'!N181/1000000000)/'WB GDP constant US$ old'!N181,"")</f>
        <v>0.18892746673611</v>
      </c>
      <c r="O181" s="65" t="n">
        <f aca="false">IFERROR(('WB GDP current US$ old'!O181/1000000000)/'WB GDP constant US$ old'!O181,"")</f>
        <v>0.202243699635074</v>
      </c>
      <c r="P181" s="65" t="n">
        <f aca="false">IFERROR(('WB GDP current US$ old'!P181/1000000000)/'WB GDP constant US$ old'!P181,"")</f>
        <v>0.208659226017771</v>
      </c>
      <c r="Q181" s="65" t="n">
        <f aca="false">IFERROR(('WB GDP current US$ old'!Q181/1000000000)/'WB GDP constant US$ old'!Q181,"")</f>
        <v>0.23474722831434</v>
      </c>
      <c r="R181" s="65" t="n">
        <f aca="false">IFERROR(('WB GDP current US$ old'!R181/1000000000)/'WB GDP constant US$ old'!R181,"")</f>
        <v>0.223895232068711</v>
      </c>
      <c r="S181" s="65" t="n">
        <f aca="false">IFERROR(('WB GDP current US$ old'!S181/1000000000)/'WB GDP constant US$ old'!S181,"")</f>
        <v>0.263811290140485</v>
      </c>
      <c r="T181" s="65" t="n">
        <f aca="false">IFERROR(('WB GDP current US$ old'!T181/1000000000)/'WB GDP constant US$ old'!T181,"")</f>
        <v>0.336419404046866</v>
      </c>
      <c r="U181" s="65" t="n">
        <f aca="false">IFERROR(('WB GDP current US$ old'!U181/1000000000)/'WB GDP constant US$ old'!U181,"")</f>
        <v>0.297092869598034</v>
      </c>
      <c r="V181" s="65" t="n">
        <f aca="false">IFERROR(('WB GDP current US$ old'!V181/1000000000)/'WB GDP constant US$ old'!V181,"")</f>
        <v>0.274418528926994</v>
      </c>
      <c r="W181" s="65" t="n">
        <f aca="false">IFERROR(('WB GDP current US$ old'!W181/1000000000)/'WB GDP constant US$ old'!W181,"")</f>
        <v>0.305002700175571</v>
      </c>
      <c r="X181" s="65" t="n">
        <f aca="false">IFERROR(('WB GDP current US$ old'!X181/1000000000)/'WB GDP constant US$ old'!X181,"")</f>
        <v>0.343836879054621</v>
      </c>
      <c r="Y181" s="65" t="n">
        <f aca="false">IFERROR(('WB GDP current US$ old'!Y181/1000000000)/'WB GDP constant US$ old'!Y181,"")</f>
        <v>0.370001306423463</v>
      </c>
      <c r="Z181" s="65" t="n">
        <f aca="false">IFERROR(('WB GDP current US$ old'!Z181/1000000000)/'WB GDP constant US$ old'!Z181,"")</f>
        <v>0.399369628830055</v>
      </c>
      <c r="AA181" s="65" t="n">
        <f aca="false">IFERROR(('WB GDP current US$ old'!AA181/1000000000)/'WB GDP constant US$ old'!AA181,"")</f>
        <v>0.405092965512415</v>
      </c>
      <c r="AB181" s="65" t="n">
        <f aca="false">IFERROR(('WB GDP current US$ old'!AB181/1000000000)/'WB GDP constant US$ old'!AB181,"")</f>
        <v>0.426543525462422</v>
      </c>
      <c r="AC181" s="65" t="n">
        <f aca="false">IFERROR(('WB GDP current US$ old'!AC181/1000000000)/'WB GDP constant US$ old'!AC181,"")</f>
        <v>0.410194039113399</v>
      </c>
      <c r="AD181" s="65" t="n">
        <f aca="false">IFERROR(('WB GDP current US$ old'!AD181/1000000000)/'WB GDP constant US$ old'!AD181,"")</f>
        <v>0.392242203606335</v>
      </c>
      <c r="AE181" s="65" t="n">
        <f aca="false">IFERROR(('WB GDP current US$ old'!AE181/1000000000)/'WB GDP constant US$ old'!AE181,"")</f>
        <v>0.408171465305947</v>
      </c>
      <c r="AF181" s="65" t="n">
        <f aca="false">IFERROR(('WB GDP current US$ old'!AF181/1000000000)/'WB GDP constant US$ old'!AF181,"")</f>
        <v>0.416356009680046</v>
      </c>
      <c r="AG181" s="65" t="n">
        <f aca="false">IFERROR(('WB GDP current US$ old'!AG181/1000000000)/'WB GDP constant US$ old'!AG181,"")</f>
        <v>0.455854592284806</v>
      </c>
      <c r="AH181" s="65" t="n">
        <f aca="false">IFERROR(('WB GDP current US$ old'!AH181/1000000000)/'WB GDP constant US$ old'!AH181,"")</f>
        <v>0.441725692980832</v>
      </c>
      <c r="AI181" s="65" t="n">
        <f aca="false">IFERROR(('WB GDP current US$ old'!AI181/1000000000)/'WB GDP constant US$ old'!AI181,"")</f>
        <v>0.434413380347394</v>
      </c>
      <c r="AJ181" s="65" t="n">
        <f aca="false">IFERROR(('WB GDP current US$ old'!AJ181/1000000000)/'WB GDP constant US$ old'!AJ181,"")</f>
        <v>0.441495483086626</v>
      </c>
      <c r="AK181" s="65" t="n">
        <f aca="false">IFERROR(('WB GDP current US$ old'!AK181/1000000000)/'WB GDP constant US$ old'!AK181,"")</f>
        <v>0.367817922144246</v>
      </c>
      <c r="AL181" s="65" t="n">
        <f aca="false">IFERROR(('WB GDP current US$ old'!AL181/1000000000)/'WB GDP constant US$ old'!AL181,"")</f>
        <v>0.381135492357654</v>
      </c>
      <c r="AM181" s="65" t="n">
        <f aca="false">IFERROR(('WB GDP current US$ old'!AM181/1000000000)/'WB GDP constant US$ old'!AM181,"")</f>
        <v>0.391338048995865</v>
      </c>
      <c r="AN181" s="65" t="n">
        <f aca="false">IFERROR(('WB GDP current US$ old'!AN181/1000000000)/'WB GDP constant US$ old'!AN181,"")</f>
        <v>0.409313055563881</v>
      </c>
      <c r="AO181" s="65" t="n">
        <f aca="false">IFERROR(('WB GDP current US$ old'!AO181/1000000000)/'WB GDP constant US$ old'!AO181,"")</f>
        <v>0.399244710639465</v>
      </c>
      <c r="AP181" s="65" t="n">
        <f aca="false">IFERROR(('WB GDP current US$ old'!AP181/1000000000)/'WB GDP constant US$ old'!AP181,"")</f>
        <v>0.413435929260631</v>
      </c>
      <c r="AQ181" s="65" t="n">
        <f aca="false">IFERROR(('WB GDP current US$ old'!AQ181/1000000000)/'WB GDP constant US$ old'!AQ181,"")</f>
        <v>0.396235841634757</v>
      </c>
      <c r="AR181" s="65" t="n">
        <f aca="false">IFERROR(('WB GDP current US$ old'!AR181/1000000000)/'WB GDP constant US$ old'!AR181,"")</f>
        <v>0.393352421964538</v>
      </c>
      <c r="AS181" s="65" t="n">
        <f aca="false">IFERROR(('WB GDP current US$ old'!AS181/1000000000)/'WB GDP constant US$ old'!AS181,"")</f>
        <v>0.40428119938769</v>
      </c>
      <c r="AT181" s="65" t="n">
        <f aca="false">IFERROR(('WB GDP current US$ old'!AT181/1000000000)/'WB GDP constant US$ old'!AT181,"")</f>
        <v>0.421770042824031</v>
      </c>
      <c r="AU181" s="65" t="n">
        <f aca="false">IFERROR(('WB GDP current US$ old'!AU181/1000000000)/'WB GDP constant US$ old'!AU181,"")</f>
        <v>0.42433699405568</v>
      </c>
      <c r="AV181" s="65" t="n">
        <f aca="false">IFERROR(('WB GDP current US$ old'!AV181/1000000000)/'WB GDP constant US$ old'!AV181,"")</f>
        <v>0.427095565745547</v>
      </c>
      <c r="AW181" s="65" t="n">
        <f aca="false">IFERROR(('WB GDP current US$ old'!AW181/1000000000)/'WB GDP constant US$ old'!AW181,"")</f>
        <v>0.468796104971391</v>
      </c>
      <c r="AX181" s="65" t="n">
        <f aca="false">IFERROR(('WB GDP current US$ old'!AX181/1000000000)/'WB GDP constant US$ old'!AX181,"")</f>
        <v>0.506367387828799</v>
      </c>
      <c r="AY181" s="65" t="n">
        <f aca="false">IFERROR(('WB GDP current US$ old'!AY181/1000000000)/'WB GDP constant US$ old'!AY181,"")</f>
        <v>0.544924572585422</v>
      </c>
      <c r="AZ181" s="65" t="n">
        <f aca="false">IFERROR(('WB GDP current US$ old'!AZ181/1000000000)/'WB GDP constant US$ old'!AZ181,"")</f>
        <v>0.601639679821792</v>
      </c>
      <c r="BA181" s="65" t="n">
        <f aca="false">IFERROR(('WB GDP current US$ old'!BA181/1000000000)/'WB GDP constant US$ old'!BA181,"")</f>
        <v>0.688924918242567</v>
      </c>
      <c r="BB181" s="65" t="n">
        <f aca="false">IFERROR(('WB GDP current US$ old'!BB181/1000000000)/'WB GDP constant US$ old'!BB181,"")</f>
        <v>0.675311106412747</v>
      </c>
      <c r="BC181" s="65" t="n">
        <f aca="false">IFERROR(('WB GDP current US$ old'!BC181/1000000000)/'WB GDP constant US$ old'!BC181,"")</f>
        <v>0.802038255426174</v>
      </c>
      <c r="BD181" s="65" t="n">
        <f aca="false">IFERROR(('WB GDP current US$ old'!BD181/1000000000)/'WB GDP constant US$ old'!BD181,"")</f>
        <v>0.916567392870427</v>
      </c>
      <c r="BE181" s="65" t="n">
        <f aca="false">IFERROR(('WB GDP current US$ old'!BE181/1000000000)/'WB GDP constant US$ old'!BE181,"")</f>
        <v>0.871873922431189</v>
      </c>
      <c r="BF181" s="65" t="n">
        <f aca="false">IFERROR(('WB GDP current US$ old'!BF181/1000000000)/'WB GDP constant US$ old'!BF181,"")</f>
        <v>0.855941938854398</v>
      </c>
      <c r="BG181" s="65" t="n">
        <f aca="false">IFERROR(('WB GDP current US$ old'!BG181/1000000000)/'WB GDP constant US$ old'!BG181,"")</f>
        <v>0.838243114776042</v>
      </c>
      <c r="BH181" s="65" t="n">
        <f aca="false">IFERROR(('WB GDP current US$ old'!BH181/1000000000)/'WB GDP constant US$ old'!BH181,"")</f>
        <v>0.86838567560466</v>
      </c>
      <c r="BI181" s="65" t="n">
        <f aca="false">IFERROR(('WB GDP current US$ old'!BI181/1000000000)/'WB GDP constant US$ old'!BI181,"")</f>
        <v>0.854234684806293</v>
      </c>
      <c r="BJ181" s="65" t="n">
        <f aca="false">IFERROR(('WB GDP current US$ old'!BJ181/1000000000)/'WB GDP constant US$ old'!BJ181,"")</f>
        <v>0.938153806755663</v>
      </c>
      <c r="BK181" s="65" t="n">
        <f aca="false">IFERROR(('WB GDP current US$ old'!BK181/1000000000)/'WB GDP constant US$ old'!BK181,"")</f>
        <v>1.01865827073229</v>
      </c>
      <c r="BL181" s="65" t="n">
        <f aca="false">IFERROR(('WB GDP current US$ old'!BL181/1000000000)/'WB GDP constant US$ old'!BL181,"")</f>
        <v>1</v>
      </c>
    </row>
    <row r="182" customFormat="false" ht="15" hidden="false" customHeight="false" outlineLevel="0" collapsed="false">
      <c r="A182" s="0" t="s">
        <v>135</v>
      </c>
      <c r="B182" s="0" t="s">
        <v>367</v>
      </c>
      <c r="C182" s="0" t="s">
        <v>1057</v>
      </c>
      <c r="D182" s="0" t="s">
        <v>1058</v>
      </c>
      <c r="E182" s="65" t="n">
        <f aca="false">IFERROR(('WB GDP current US$ old'!E182/1000000000)/'WB GDP constant US$ old'!E182,"")</f>
        <v>0</v>
      </c>
      <c r="F182" s="65" t="n">
        <f aca="false">IFERROR(('WB GDP current US$ old'!F182/1000000000)/'WB GDP constant US$ old'!F182,"")</f>
        <v>0</v>
      </c>
      <c r="G182" s="65" t="n">
        <f aca="false">IFERROR(('WB GDP current US$ old'!G182/1000000000)/'WB GDP constant US$ old'!G182,"")</f>
        <v>0</v>
      </c>
      <c r="H182" s="65" t="n">
        <f aca="false">IFERROR(('WB GDP current US$ old'!H182/1000000000)/'WB GDP constant US$ old'!H182,"")</f>
        <v>0</v>
      </c>
      <c r="I182" s="65" t="n">
        <f aca="false">IFERROR(('WB GDP current US$ old'!I182/1000000000)/'WB GDP constant US$ old'!I182,"")</f>
        <v>0</v>
      </c>
      <c r="J182" s="65" t="n">
        <f aca="false">IFERROR(('WB GDP current US$ old'!J182/1000000000)/'WB GDP constant US$ old'!J182,"")</f>
        <v>0</v>
      </c>
      <c r="K182" s="65" t="n">
        <f aca="false">IFERROR(('WB GDP current US$ old'!K182/1000000000)/'WB GDP constant US$ old'!K182,"")</f>
        <v>0</v>
      </c>
      <c r="L182" s="65" t="n">
        <f aca="false">IFERROR(('WB GDP current US$ old'!L182/1000000000)/'WB GDP constant US$ old'!L182,"")</f>
        <v>0</v>
      </c>
      <c r="M182" s="65" t="n">
        <f aca="false">IFERROR(('WB GDP current US$ old'!M182/1000000000)/'WB GDP constant US$ old'!M182,"")</f>
        <v>0</v>
      </c>
      <c r="N182" s="65" t="n">
        <f aca="false">IFERROR(('WB GDP current US$ old'!N182/1000000000)/'WB GDP constant US$ old'!N182,"")</f>
        <v>0</v>
      </c>
      <c r="O182" s="65" t="n">
        <f aca="false">IFERROR(('WB GDP current US$ old'!O182/1000000000)/'WB GDP constant US$ old'!O182,"")</f>
        <v>0</v>
      </c>
      <c r="P182" s="65" t="n">
        <f aca="false">IFERROR(('WB GDP current US$ old'!P182/1000000000)/'WB GDP constant US$ old'!P182,"")</f>
        <v>0</v>
      </c>
      <c r="Q182" s="65" t="n">
        <f aca="false">IFERROR(('WB GDP current US$ old'!Q182/1000000000)/'WB GDP constant US$ old'!Q182,"")</f>
        <v>0</v>
      </c>
      <c r="R182" s="65" t="n">
        <f aca="false">IFERROR(('WB GDP current US$ old'!R182/1000000000)/'WB GDP constant US$ old'!R182,"")</f>
        <v>0</v>
      </c>
      <c r="S182" s="65" t="n">
        <f aca="false">IFERROR(('WB GDP current US$ old'!S182/1000000000)/'WB GDP constant US$ old'!S182,"")</f>
        <v>0</v>
      </c>
      <c r="T182" s="65" t="n">
        <f aca="false">IFERROR(('WB GDP current US$ old'!T182/1000000000)/'WB GDP constant US$ old'!T182,"")</f>
        <v>0</v>
      </c>
      <c r="U182" s="65" t="n">
        <f aca="false">IFERROR(('WB GDP current US$ old'!U182/1000000000)/'WB GDP constant US$ old'!U182,"")</f>
        <v>0</v>
      </c>
      <c r="V182" s="65" t="n">
        <f aca="false">IFERROR(('WB GDP current US$ old'!V182/1000000000)/'WB GDP constant US$ old'!V182,"")</f>
        <v>0</v>
      </c>
      <c r="W182" s="65" t="n">
        <f aca="false">IFERROR(('WB GDP current US$ old'!W182/1000000000)/'WB GDP constant US$ old'!W182,"")</f>
        <v>0</v>
      </c>
      <c r="X182" s="65" t="n">
        <f aca="false">IFERROR(('WB GDP current US$ old'!X182/1000000000)/'WB GDP constant US$ old'!X182,"")</f>
        <v>0</v>
      </c>
      <c r="Y182" s="65" t="n">
        <f aca="false">IFERROR(('WB GDP current US$ old'!Y182/1000000000)/'WB GDP constant US$ old'!Y182,"")</f>
        <v>0</v>
      </c>
      <c r="Z182" s="65" t="n">
        <f aca="false">IFERROR(('WB GDP current US$ old'!Z182/1000000000)/'WB GDP constant US$ old'!Z182,"")</f>
        <v>0</v>
      </c>
      <c r="AA182" s="65" t="n">
        <f aca="false">IFERROR(('WB GDP current US$ old'!AA182/1000000000)/'WB GDP constant US$ old'!AA182,"")</f>
        <v>0</v>
      </c>
      <c r="AB182" s="65" t="n">
        <f aca="false">IFERROR(('WB GDP current US$ old'!AB182/1000000000)/'WB GDP constant US$ old'!AB182,"")</f>
        <v>0</v>
      </c>
      <c r="AC182" s="65" t="n">
        <f aca="false">IFERROR(('WB GDP current US$ old'!AC182/1000000000)/'WB GDP constant US$ old'!AC182,"")</f>
        <v>0</v>
      </c>
      <c r="AD182" s="65" t="n">
        <f aca="false">IFERROR(('WB GDP current US$ old'!AD182/1000000000)/'WB GDP constant US$ old'!AD182,"")</f>
        <v>0</v>
      </c>
      <c r="AE182" s="65" t="n">
        <f aca="false">IFERROR(('WB GDP current US$ old'!AE182/1000000000)/'WB GDP constant US$ old'!AE182,"")</f>
        <v>0</v>
      </c>
      <c r="AF182" s="65" t="n">
        <f aca="false">IFERROR(('WB GDP current US$ old'!AF182/1000000000)/'WB GDP constant US$ old'!AF182,"")</f>
        <v>0</v>
      </c>
      <c r="AG182" s="65" t="n">
        <f aca="false">IFERROR(('WB GDP current US$ old'!AG182/1000000000)/'WB GDP constant US$ old'!AG182,"")</f>
        <v>0</v>
      </c>
      <c r="AH182" s="65" t="n">
        <f aca="false">IFERROR(('WB GDP current US$ old'!AH182/1000000000)/'WB GDP constant US$ old'!AH182,"")</f>
        <v>0</v>
      </c>
      <c r="AI182" s="65" t="n">
        <f aca="false">IFERROR(('WB GDP current US$ old'!AI182/1000000000)/'WB GDP constant US$ old'!AI182,"")</f>
        <v>0</v>
      </c>
      <c r="AJ182" s="65" t="n">
        <f aca="false">IFERROR(('WB GDP current US$ old'!AJ182/1000000000)/'WB GDP constant US$ old'!AJ182,"")</f>
        <v>0</v>
      </c>
      <c r="AK182" s="65" t="n">
        <f aca="false">IFERROR(('WB GDP current US$ old'!AK182/1000000000)/'WB GDP constant US$ old'!AK182,"")</f>
        <v>0</v>
      </c>
      <c r="AL182" s="65" t="n">
        <f aca="false">IFERROR(('WB GDP current US$ old'!AL182/1000000000)/'WB GDP constant US$ old'!AL182,"")</f>
        <v>0</v>
      </c>
      <c r="AM182" s="65" t="n">
        <f aca="false">IFERROR(('WB GDP current US$ old'!AM182/1000000000)/'WB GDP constant US$ old'!AM182,"")</f>
        <v>0</v>
      </c>
      <c r="AN182" s="65" t="n">
        <f aca="false">IFERROR(('WB GDP current US$ old'!AN182/1000000000)/'WB GDP constant US$ old'!AN182,"")</f>
        <v>0</v>
      </c>
      <c r="AO182" s="65" t="n">
        <f aca="false">IFERROR(('WB GDP current US$ old'!AO182/1000000000)/'WB GDP constant US$ old'!AO182,"")</f>
        <v>0</v>
      </c>
      <c r="AP182" s="65" t="n">
        <f aca="false">IFERROR(('WB GDP current US$ old'!AP182/1000000000)/'WB GDP constant US$ old'!AP182,"")</f>
        <v>0</v>
      </c>
      <c r="AQ182" s="65" t="n">
        <f aca="false">IFERROR(('WB GDP current US$ old'!AQ182/1000000000)/'WB GDP constant US$ old'!AQ182,"")</f>
        <v>0</v>
      </c>
      <c r="AR182" s="65" t="n">
        <f aca="false">IFERROR(('WB GDP current US$ old'!AR182/1000000000)/'WB GDP constant US$ old'!AR182,"")</f>
        <v>0</v>
      </c>
      <c r="AS182" s="65" t="n">
        <f aca="false">IFERROR(('WB GDP current US$ old'!AS182/1000000000)/'WB GDP constant US$ old'!AS182,"")</f>
        <v>0</v>
      </c>
      <c r="AT182" s="65" t="n">
        <f aca="false">IFERROR(('WB GDP current US$ old'!AT182/1000000000)/'WB GDP constant US$ old'!AT182,"")</f>
        <v>0</v>
      </c>
      <c r="AU182" s="65" t="n">
        <f aca="false">IFERROR(('WB GDP current US$ old'!AU182/1000000000)/'WB GDP constant US$ old'!AU182,"")</f>
        <v>0</v>
      </c>
      <c r="AV182" s="65" t="n">
        <f aca="false">IFERROR(('WB GDP current US$ old'!AV182/1000000000)/'WB GDP constant US$ old'!AV182,"")</f>
        <v>0</v>
      </c>
      <c r="AW182" s="65" t="n">
        <f aca="false">IFERROR(('WB GDP current US$ old'!AW182/1000000000)/'WB GDP constant US$ old'!AW182,"")</f>
        <v>0</v>
      </c>
      <c r="AX182" s="65" t="n">
        <f aca="false">IFERROR(('WB GDP current US$ old'!AX182/1000000000)/'WB GDP constant US$ old'!AX182,"")</f>
        <v>0</v>
      </c>
      <c r="AY182" s="65" t="n">
        <f aca="false">IFERROR(('WB GDP current US$ old'!AY182/1000000000)/'WB GDP constant US$ old'!AY182,"")</f>
        <v>0</v>
      </c>
      <c r="AZ182" s="65" t="n">
        <f aca="false">IFERROR(('WB GDP current US$ old'!AZ182/1000000000)/'WB GDP constant US$ old'!AZ182,"")</f>
        <v>0</v>
      </c>
      <c r="BA182" s="65" t="n">
        <f aca="false">IFERROR(('WB GDP current US$ old'!BA182/1000000000)/'WB GDP constant US$ old'!BA182,"")</f>
        <v>0</v>
      </c>
      <c r="BB182" s="65" t="n">
        <f aca="false">IFERROR(('WB GDP current US$ old'!BB182/1000000000)/'WB GDP constant US$ old'!BB182,"")</f>
        <v>0</v>
      </c>
      <c r="BC182" s="65" t="n">
        <f aca="false">IFERROR(('WB GDP current US$ old'!BC182/1000000000)/'WB GDP constant US$ old'!BC182,"")</f>
        <v>0.875062005405481</v>
      </c>
      <c r="BD182" s="65" t="n">
        <f aca="false">IFERROR(('WB GDP current US$ old'!BD182/1000000000)/'WB GDP constant US$ old'!BD182,"")</f>
        <v>1.10476879192146</v>
      </c>
      <c r="BE182" s="65" t="n">
        <f aca="false">IFERROR(('WB GDP current US$ old'!BE182/1000000000)/'WB GDP constant US$ old'!BE182,"")</f>
        <v>1.4556779067251</v>
      </c>
      <c r="BF182" s="65" t="n">
        <f aca="false">IFERROR(('WB GDP current US$ old'!BF182/1000000000)/'WB GDP constant US$ old'!BF182,"")</f>
        <v>1.13249420874439</v>
      </c>
      <c r="BG182" s="65" t="n">
        <f aca="false">IFERROR(('WB GDP current US$ old'!BG182/1000000000)/'WB GDP constant US$ old'!BG182,"")</f>
        <v>0.95079748802323</v>
      </c>
      <c r="BH182" s="65" t="n">
        <f aca="false">IFERROR(('WB GDP current US$ old'!BH182/1000000000)/'WB GDP constant US$ old'!BH182,"")</f>
        <v>0.760242919471071</v>
      </c>
      <c r="BI182" s="65" t="n">
        <f aca="false">IFERROR(('WB GDP current US$ old'!BI182/1000000000)/'WB GDP constant US$ old'!BI182,"")</f>
        <v>0.846594865787065</v>
      </c>
      <c r="BJ182" s="65" t="n">
        <f aca="false">IFERROR(('WB GDP current US$ old'!BJ182/1000000000)/'WB GDP constant US$ old'!BJ182,"")</f>
        <v>0.9834599716268</v>
      </c>
      <c r="BK182" s="65" t="n">
        <f aca="false">IFERROR(('WB GDP current US$ old'!BK182/1000000000)/'WB GDP constant US$ old'!BK182,"")</f>
        <v>1.04904242382295</v>
      </c>
      <c r="BL182" s="65" t="n">
        <f aca="false">IFERROR(('WB GDP current US$ old'!BL182/1000000000)/'WB GDP constant US$ old'!BL182,"")</f>
        <v>1</v>
      </c>
    </row>
    <row r="183" customFormat="false" ht="15" hidden="false" customHeight="false" outlineLevel="0" collapsed="false">
      <c r="A183" s="0" t="s">
        <v>138</v>
      </c>
      <c r="B183" s="0" t="s">
        <v>370</v>
      </c>
      <c r="C183" s="0" t="s">
        <v>1057</v>
      </c>
      <c r="D183" s="0" t="s">
        <v>1058</v>
      </c>
      <c r="E183" s="65" t="n">
        <f aca="false">IFERROR(('WB GDP current US$ old'!E183/1000000000)/'WB GDP constant US$ old'!E183,"")</f>
        <v>0.0900610939471442</v>
      </c>
      <c r="F183" s="65" t="n">
        <f aca="false">IFERROR(('WB GDP current US$ old'!F183/1000000000)/'WB GDP constant US$ old'!F183,"")</f>
        <v>0.093085253092659</v>
      </c>
      <c r="G183" s="65" t="n">
        <f aca="false">IFERROR(('WB GDP current US$ old'!G183/1000000000)/'WB GDP constant US$ old'!G183,"")</f>
        <v>0.0997740521924689</v>
      </c>
      <c r="H183" s="65" t="n">
        <f aca="false">IFERROR(('WB GDP current US$ old'!H183/1000000000)/'WB GDP constant US$ old'!H183,"")</f>
        <v>0.108991210493054</v>
      </c>
      <c r="I183" s="65" t="n">
        <f aca="false">IFERROR(('WB GDP current US$ old'!I183/1000000000)/'WB GDP constant US$ old'!I183,"")</f>
        <v>0.119419383597783</v>
      </c>
      <c r="J183" s="65" t="n">
        <f aca="false">IFERROR(('WB GDP current US$ old'!J183/1000000000)/'WB GDP constant US$ old'!J183,"")</f>
        <v>0.0928291388581977</v>
      </c>
      <c r="K183" s="65" t="n">
        <f aca="false">IFERROR(('WB GDP current US$ old'!K183/1000000000)/'WB GDP constant US$ old'!K183,"")</f>
        <v>0.0962647115940524</v>
      </c>
      <c r="L183" s="65" t="n">
        <f aca="false">IFERROR(('WB GDP current US$ old'!L183/1000000000)/'WB GDP constant US$ old'!L183,"")</f>
        <v>0.0978684007030959</v>
      </c>
      <c r="M183" s="65" t="n">
        <f aca="false">IFERROR(('WB GDP current US$ old'!M183/1000000000)/'WB GDP constant US$ old'!M183,"")</f>
        <v>0.0850496972136046</v>
      </c>
      <c r="N183" s="65" t="n">
        <f aca="false">IFERROR(('WB GDP current US$ old'!N183/1000000000)/'WB GDP constant US$ old'!N183,"")</f>
        <v>0.0945878092710733</v>
      </c>
      <c r="O183" s="65" t="n">
        <f aca="false">IFERROR(('WB GDP current US$ old'!O183/1000000000)/'WB GDP constant US$ old'!O183,"")</f>
        <v>0.108738234029094</v>
      </c>
      <c r="P183" s="65" t="n">
        <f aca="false">IFERROR(('WB GDP current US$ old'!P183/1000000000)/'WB GDP constant US$ old'!P183,"")</f>
        <v>0.125139752615767</v>
      </c>
      <c r="Q183" s="65" t="n">
        <f aca="false">IFERROR(('WB GDP current US$ old'!Q183/1000000000)/'WB GDP constant US$ old'!Q183,"")</f>
        <v>0.14396785651549</v>
      </c>
      <c r="R183" s="65" t="n">
        <f aca="false">IFERROR(('WB GDP current US$ old'!R183/1000000000)/'WB GDP constant US$ old'!R183,"")</f>
        <v>0.17870727733457</v>
      </c>
      <c r="S183" s="65" t="n">
        <f aca="false">IFERROR(('WB GDP current US$ old'!S183/1000000000)/'WB GDP constant US$ old'!S183,"")</f>
        <v>0.183598540511242</v>
      </c>
      <c r="T183" s="65" t="n">
        <f aca="false">IFERROR(('WB GDP current US$ old'!T183/1000000000)/'WB GDP constant US$ old'!T183,"")</f>
        <v>0.172373415481512</v>
      </c>
      <c r="U183" s="65" t="n">
        <f aca="false">IFERROR(('WB GDP current US$ old'!U183/1000000000)/'WB GDP constant US$ old'!U183,"")</f>
        <v>0.180651003685151</v>
      </c>
      <c r="V183" s="65" t="n">
        <f aca="false">IFERROR(('WB GDP current US$ old'!V183/1000000000)/'WB GDP constant US$ old'!V183,"")</f>
        <v>0.214489012558406</v>
      </c>
      <c r="W183" s="65" t="n">
        <f aca="false">IFERROR(('WB GDP current US$ old'!W183/1000000000)/'WB GDP constant US$ old'!W183,"")</f>
        <v>0.256491115539847</v>
      </c>
      <c r="X183" s="65" t="n">
        <f aca="false">IFERROR(('WB GDP current US$ old'!X183/1000000000)/'WB GDP constant US$ old'!X183,"")</f>
        <v>0.280799166700163</v>
      </c>
      <c r="Y183" s="65" t="n">
        <f aca="false">IFERROR(('WB GDP current US$ old'!Y183/1000000000)/'WB GDP constant US$ old'!Y183,"")</f>
        <v>0.310849801545602</v>
      </c>
      <c r="Z183" s="65" t="n">
        <f aca="false">IFERROR(('WB GDP current US$ old'!Z183/1000000000)/'WB GDP constant US$ old'!Z183,"")</f>
        <v>0.312010314547526</v>
      </c>
      <c r="AA183" s="65" t="n">
        <f aca="false">IFERROR(('WB GDP current US$ old'!AA183/1000000000)/'WB GDP constant US$ old'!AA183,"")</f>
        <v>0.305933560843261</v>
      </c>
      <c r="AB183" s="65" t="n">
        <f aca="false">IFERROR(('WB GDP current US$ old'!AB183/1000000000)/'WB GDP constant US$ old'!AB183,"")</f>
        <v>0.297380870024306</v>
      </c>
      <c r="AC183" s="65" t="n">
        <f aca="false">IFERROR(('WB GDP current US$ old'!AC183/1000000000)/'WB GDP constant US$ old'!AC183,"")</f>
        <v>0.252922576104135</v>
      </c>
      <c r="AD183" s="65" t="n">
        <f aca="false">IFERROR(('WB GDP current US$ old'!AD183/1000000000)/'WB GDP constant US$ old'!AD183,"")</f>
        <v>0.283525994043297</v>
      </c>
      <c r="AE183" s="65" t="n">
        <f aca="false">IFERROR(('WB GDP current US$ old'!AE183/1000000000)/'WB GDP constant US$ old'!AE183,"")</f>
        <v>0.342328305838228</v>
      </c>
      <c r="AF183" s="65" t="n">
        <f aca="false">IFERROR(('WB GDP current US$ old'!AF183/1000000000)/'WB GDP constant US$ old'!AF183,"")</f>
        <v>0.44728776514713</v>
      </c>
      <c r="AG183" s="65" t="n">
        <f aca="false">IFERROR(('WB GDP current US$ old'!AG183/1000000000)/'WB GDP constant US$ old'!AG183,"")</f>
        <v>0.502247537351217</v>
      </c>
      <c r="AH183" s="65" t="n">
        <f aca="false">IFERROR(('WB GDP current US$ old'!AH183/1000000000)/'WB GDP constant US$ old'!AH183,"")</f>
        <v>0.487490820706937</v>
      </c>
      <c r="AI183" s="65" t="n">
        <f aca="false">IFERROR(('WB GDP current US$ old'!AI183/1000000000)/'WB GDP constant US$ old'!AI183,"")</f>
        <v>0.504199435853687</v>
      </c>
      <c r="AJ183" s="65" t="n">
        <f aca="false">IFERROR(('WB GDP current US$ old'!AJ183/1000000000)/'WB GDP constant US$ old'!AJ183,"")</f>
        <v>0.478948250299578</v>
      </c>
      <c r="AK183" s="65" t="n">
        <f aca="false">IFERROR(('WB GDP current US$ old'!AK183/1000000000)/'WB GDP constant US$ old'!AK183,"")</f>
        <v>0.461620857249228</v>
      </c>
      <c r="AL183" s="65" t="n">
        <f aca="false">IFERROR(('WB GDP current US$ old'!AL183/1000000000)/'WB GDP constant US$ old'!AL183,"")</f>
        <v>0.487287995002168</v>
      </c>
      <c r="AM183" s="65" t="n">
        <f aca="false">IFERROR(('WB GDP current US$ old'!AM183/1000000000)/'WB GDP constant US$ old'!AM183,"")</f>
        <v>0.548182263821162</v>
      </c>
      <c r="AN183" s="65" t="n">
        <f aca="false">IFERROR(('WB GDP current US$ old'!AN183/1000000000)/'WB GDP constant US$ old'!AN183,"")</f>
        <v>0.604886631365318</v>
      </c>
      <c r="AO183" s="65" t="n">
        <f aca="false">IFERROR(('WB GDP current US$ old'!AO183/1000000000)/'WB GDP constant US$ old'!AO183,"")</f>
        <v>0.640596566067792</v>
      </c>
      <c r="AP183" s="65" t="n">
        <f aca="false">IFERROR(('WB GDP current US$ old'!AP183/1000000000)/'WB GDP constant US$ old'!AP183,"")</f>
        <v>0.591344960934972</v>
      </c>
      <c r="AQ183" s="65" t="n">
        <f aca="false">IFERROR(('WB GDP current US$ old'!AQ183/1000000000)/'WB GDP constant US$ old'!AQ183,"")</f>
        <v>0.499225050453399</v>
      </c>
      <c r="AR183" s="65" t="n">
        <f aca="false">IFERROR(('WB GDP current US$ old'!AR183/1000000000)/'WB GDP constant US$ old'!AR183,"")</f>
        <v>0.494763469078144</v>
      </c>
      <c r="AS183" s="65" t="n">
        <f aca="false">IFERROR(('WB GDP current US$ old'!AS183/1000000000)/'WB GDP constant US$ old'!AS183,"")</f>
        <v>0.430566558382073</v>
      </c>
      <c r="AT183" s="65" t="n">
        <f aca="false">IFERROR(('WB GDP current US$ old'!AT183/1000000000)/'WB GDP constant US$ old'!AT183,"")</f>
        <v>0.426028706780228</v>
      </c>
      <c r="AU183" s="65" t="n">
        <f aca="false">IFERROR(('WB GDP current US$ old'!AU183/1000000000)/'WB GDP constant US$ old'!AU183,"")</f>
        <v>0.503369418230066</v>
      </c>
      <c r="AV183" s="65" t="n">
        <f aca="false">IFERROR(('WB GDP current US$ old'!AV183/1000000000)/'WB GDP constant US$ old'!AV183,"")</f>
        <v>0.637715994034428</v>
      </c>
      <c r="AW183" s="65" t="n">
        <f aca="false">IFERROR(('WB GDP current US$ old'!AW183/1000000000)/'WB GDP constant US$ old'!AW183,"")</f>
        <v>0.721764777671379</v>
      </c>
      <c r="AX183" s="65" t="n">
        <f aca="false">IFERROR(('WB GDP current US$ old'!AX183/1000000000)/'WB GDP constant US$ old'!AX183,"")</f>
        <v>0.771279651991727</v>
      </c>
      <c r="AY183" s="65" t="n">
        <f aca="false">IFERROR(('WB GDP current US$ old'!AY183/1000000000)/'WB GDP constant US$ old'!AY183,"")</f>
        <v>0.729594169549726</v>
      </c>
      <c r="AZ183" s="65" t="n">
        <f aca="false">IFERROR(('WB GDP current US$ old'!AZ183/1000000000)/'WB GDP constant US$ old'!AZ183,"")</f>
        <v>0.870933246249795</v>
      </c>
      <c r="BA183" s="65" t="n">
        <f aca="false">IFERROR(('WB GDP current US$ old'!BA183/1000000000)/'WB GDP constant US$ old'!BA183,"")</f>
        <v>0.854170323141288</v>
      </c>
      <c r="BB183" s="65" t="n">
        <f aca="false">IFERROR(('WB GDP current US$ old'!BB183/1000000000)/'WB GDP constant US$ old'!BB183,"")</f>
        <v>0.778841221155127</v>
      </c>
      <c r="BC183" s="65" t="n">
        <f aca="false">IFERROR(('WB GDP current US$ old'!BC183/1000000000)/'WB GDP constant US$ old'!BC183,"")</f>
        <v>0.926543271683502</v>
      </c>
      <c r="BD183" s="65" t="n">
        <f aca="false">IFERROR(('WB GDP current US$ old'!BD183/1000000000)/'WB GDP constant US$ old'!BD183,"")</f>
        <v>1.04034189518154</v>
      </c>
      <c r="BE183" s="65" t="n">
        <f aca="false">IFERROR(('WB GDP current US$ old'!BE183/1000000000)/'WB GDP constant US$ old'!BE183,"")</f>
        <v>1.06427799272079</v>
      </c>
      <c r="BF183" s="65" t="n">
        <f aca="false">IFERROR(('WB GDP current US$ old'!BF183/1000000000)/'WB GDP constant US$ old'!BF183,"")</f>
        <v>1.12290882188319</v>
      </c>
      <c r="BG183" s="65" t="n">
        <f aca="false">IFERROR(('WB GDP current US$ old'!BG183/1000000000)/'WB GDP constant US$ old'!BG183,"")</f>
        <v>1.140832798629</v>
      </c>
      <c r="BH183" s="65" t="n">
        <f aca="false">IFERROR(('WB GDP current US$ old'!BH183/1000000000)/'WB GDP constant US$ old'!BH183,"")</f>
        <v>0.972465679432667</v>
      </c>
      <c r="BI183" s="65" t="n">
        <f aca="false">IFERROR(('WB GDP current US$ old'!BI183/1000000000)/'WB GDP constant US$ old'!BI183,"")</f>
        <v>0.994820419257311</v>
      </c>
      <c r="BJ183" s="65" t="n">
        <f aca="false">IFERROR(('WB GDP current US$ old'!BJ183/1000000000)/'WB GDP constant US$ old'!BJ183,"")</f>
        <v>1.05239814667722</v>
      </c>
      <c r="BK183" s="65" t="n">
        <f aca="false">IFERROR(('WB GDP current US$ old'!BK183/1000000000)/'WB GDP constant US$ old'!BK183,"")</f>
        <v>1.03303862860461</v>
      </c>
      <c r="BL183" s="65" t="n">
        <f aca="false">IFERROR(('WB GDP current US$ old'!BL183/1000000000)/'WB GDP constant US$ old'!BL183,"")</f>
        <v>1</v>
      </c>
    </row>
    <row r="184" customFormat="false" ht="15" hidden="false" customHeight="false" outlineLevel="0" collapsed="false">
      <c r="A184" s="0" t="s">
        <v>1122</v>
      </c>
      <c r="B184" s="0" t="s">
        <v>1123</v>
      </c>
      <c r="C184" s="0" t="s">
        <v>1057</v>
      </c>
      <c r="D184" s="0" t="s">
        <v>1058</v>
      </c>
      <c r="E184" s="65" t="n">
        <f aca="false">IFERROR(('WB GDP current US$ old'!E184/1000000000)/'WB GDP constant US$ old'!E184,"")</f>
        <v>0.11746993570263</v>
      </c>
      <c r="F184" s="65" t="n">
        <f aca="false">IFERROR(('WB GDP current US$ old'!F184/1000000000)/'WB GDP constant US$ old'!F184,"")</f>
        <v>0.118013460889272</v>
      </c>
      <c r="G184" s="65" t="n">
        <f aca="false">IFERROR(('WB GDP current US$ old'!G184/1000000000)/'WB GDP constant US$ old'!G184,"")</f>
        <v>0.120359458874329</v>
      </c>
      <c r="H184" s="65" t="n">
        <f aca="false">IFERROR(('WB GDP current US$ old'!H184/1000000000)/'WB GDP constant US$ old'!H184,"")</f>
        <v>0.122943468351483</v>
      </c>
      <c r="I184" s="65" t="n">
        <f aca="false">IFERROR(('WB GDP current US$ old'!I184/1000000000)/'WB GDP constant US$ old'!I184,"")</f>
        <v>0.126020448354495</v>
      </c>
      <c r="J184" s="65" t="n">
        <f aca="false">IFERROR(('WB GDP current US$ old'!J184/1000000000)/'WB GDP constant US$ old'!J184,"")</f>
        <v>0.129675069304169</v>
      </c>
      <c r="K184" s="65" t="n">
        <f aca="false">IFERROR(('WB GDP current US$ old'!K184/1000000000)/'WB GDP constant US$ old'!K184,"")</f>
        <v>0.134141652773785</v>
      </c>
      <c r="L184" s="65" t="n">
        <f aca="false">IFERROR(('WB GDP current US$ old'!L184/1000000000)/'WB GDP constant US$ old'!L184,"")</f>
        <v>0.137603223717334</v>
      </c>
      <c r="M184" s="65" t="n">
        <f aca="false">IFERROR(('WB GDP current US$ old'!M184/1000000000)/'WB GDP constant US$ old'!M184,"")</f>
        <v>0.140408426629901</v>
      </c>
      <c r="N184" s="65" t="n">
        <f aca="false">IFERROR(('WB GDP current US$ old'!N184/1000000000)/'WB GDP constant US$ old'!N184,"")</f>
        <v>0.14613692640821</v>
      </c>
      <c r="O184" s="65" t="n">
        <f aca="false">IFERROR(('WB GDP current US$ old'!O184/1000000000)/'WB GDP constant US$ old'!O184,"")</f>
        <v>0.155340504491549</v>
      </c>
      <c r="P184" s="65" t="n">
        <f aca="false">IFERROR(('WB GDP current US$ old'!P184/1000000000)/'WB GDP constant US$ old'!P184,"")</f>
        <v>0.165835712671366</v>
      </c>
      <c r="Q184" s="65" t="n">
        <f aca="false">IFERROR(('WB GDP current US$ old'!Q184/1000000000)/'WB GDP constant US$ old'!Q184,"")</f>
        <v>0.182556091431823</v>
      </c>
      <c r="R184" s="65" t="n">
        <f aca="false">IFERROR(('WB GDP current US$ old'!R184/1000000000)/'WB GDP constant US$ old'!R184,"")</f>
        <v>0.208163788810448</v>
      </c>
      <c r="S184" s="65" t="n">
        <f aca="false">IFERROR(('WB GDP current US$ old'!S184/1000000000)/'WB GDP constant US$ old'!S184,"")</f>
        <v>0.230907478661329</v>
      </c>
      <c r="T184" s="65" t="n">
        <f aca="false">IFERROR(('WB GDP current US$ old'!T184/1000000000)/'WB GDP constant US$ old'!T184,"")</f>
        <v>0.258164120666188</v>
      </c>
      <c r="U184" s="65" t="n">
        <f aca="false">IFERROR(('WB GDP current US$ old'!U184/1000000000)/'WB GDP constant US$ old'!U184,"")</f>
        <v>0.267105591387472</v>
      </c>
      <c r="V184" s="65" t="n">
        <f aca="false">IFERROR(('WB GDP current US$ old'!V184/1000000000)/'WB GDP constant US$ old'!V184,"")</f>
        <v>0.290392343455121</v>
      </c>
      <c r="W184" s="65" t="n">
        <f aca="false">IFERROR(('WB GDP current US$ old'!W184/1000000000)/'WB GDP constant US$ old'!W184,"")</f>
        <v>0.33487952981851</v>
      </c>
      <c r="X184" s="65" t="n">
        <f aca="false">IFERROR(('WB GDP current US$ old'!X184/1000000000)/'WB GDP constant US$ old'!X184,"")</f>
        <v>0.372017185032197</v>
      </c>
      <c r="Y184" s="65" t="n">
        <f aca="false">IFERROR(('WB GDP current US$ old'!Y184/1000000000)/'WB GDP constant US$ old'!Y184,"")</f>
        <v>0.407483333061744</v>
      </c>
      <c r="Z184" s="65" t="n">
        <f aca="false">IFERROR(('WB GDP current US$ old'!Z184/1000000000)/'WB GDP constant US$ old'!Z184,"")</f>
        <v>0.406353196191883</v>
      </c>
      <c r="AA184" s="65" t="n">
        <f aca="false">IFERROR(('WB GDP current US$ old'!AA184/1000000000)/'WB GDP constant US$ old'!AA184,"")</f>
        <v>0.39913472476911</v>
      </c>
      <c r="AB184" s="65" t="n">
        <f aca="false">IFERROR(('WB GDP current US$ old'!AB184/1000000000)/'WB GDP constant US$ old'!AB184,"")</f>
        <v>0.400964599285674</v>
      </c>
      <c r="AC184" s="65" t="n">
        <f aca="false">IFERROR(('WB GDP current US$ old'!AC184/1000000000)/'WB GDP constant US$ old'!AC184,"")</f>
        <v>0.400783372160286</v>
      </c>
      <c r="AD184" s="65" t="n">
        <f aca="false">IFERROR(('WB GDP current US$ old'!AD184/1000000000)/'WB GDP constant US$ old'!AD184,"")</f>
        <v>0.406787312531747</v>
      </c>
      <c r="AE184" s="65" t="n">
        <f aca="false">IFERROR(('WB GDP current US$ old'!AE184/1000000000)/'WB GDP constant US$ old'!AE184,"")</f>
        <v>0.478174699340322</v>
      </c>
      <c r="AF184" s="65" t="n">
        <f aca="false">IFERROR(('WB GDP current US$ old'!AF184/1000000000)/'WB GDP constant US$ old'!AF184,"")</f>
        <v>0.534833644697186</v>
      </c>
      <c r="AG184" s="65" t="n">
        <f aca="false">IFERROR(('WB GDP current US$ old'!AG184/1000000000)/'WB GDP constant US$ old'!AG184,"")</f>
        <v>0.576376911286667</v>
      </c>
      <c r="AH184" s="65" t="n">
        <f aca="false">IFERROR(('WB GDP current US$ old'!AH184/1000000000)/'WB GDP constant US$ old'!AH184,"")</f>
        <v>0.580849429987457</v>
      </c>
      <c r="AI184" s="65" t="n">
        <f aca="false">IFERROR(('WB GDP current US$ old'!AI184/1000000000)/'WB GDP constant US$ old'!AI184,"")</f>
        <v>0.634827637660633</v>
      </c>
      <c r="AJ184" s="65" t="n">
        <f aca="false">IFERROR(('WB GDP current US$ old'!AJ184/1000000000)/'WB GDP constant US$ old'!AJ184,"")</f>
        <v>0.66282914803362</v>
      </c>
      <c r="AK184" s="65" t="n">
        <f aca="false">IFERROR(('WB GDP current US$ old'!AK184/1000000000)/'WB GDP constant US$ old'!AK184,"")</f>
        <v>0.698715527507731</v>
      </c>
      <c r="AL184" s="65" t="n">
        <f aca="false">IFERROR(('WB GDP current US$ old'!AL184/1000000000)/'WB GDP constant US$ old'!AL184,"")</f>
        <v>0.699760298437843</v>
      </c>
      <c r="AM184" s="65" t="n">
        <f aca="false">IFERROR(('WB GDP current US$ old'!AM184/1000000000)/'WB GDP constant US$ old'!AM184,"")</f>
        <v>0.725754394882626</v>
      </c>
      <c r="AN184" s="65" t="n">
        <f aca="false">IFERROR(('WB GDP current US$ old'!AN184/1000000000)/'WB GDP constant US$ old'!AN184,"")</f>
        <v>0.779251544203503</v>
      </c>
      <c r="AO184" s="65" t="n">
        <f aca="false">IFERROR(('WB GDP current US$ old'!AO184/1000000000)/'WB GDP constant US$ old'!AO184,"")</f>
        <v>0.762772505203597</v>
      </c>
      <c r="AP184" s="65" t="n">
        <f aca="false">IFERROR(('WB GDP current US$ old'!AP184/1000000000)/'WB GDP constant US$ old'!AP184,"")</f>
        <v>0.728483345304187</v>
      </c>
      <c r="AQ184" s="65" t="n">
        <f aca="false">IFERROR(('WB GDP current US$ old'!AQ184/1000000000)/'WB GDP constant US$ old'!AQ184,"")</f>
        <v>0.7160860215279</v>
      </c>
      <c r="AR184" s="65" t="n">
        <f aca="false">IFERROR(('WB GDP current US$ old'!AR184/1000000000)/'WB GDP constant US$ old'!AR184,"")</f>
        <v>0.72875325234591</v>
      </c>
      <c r="AS184" s="65" t="n">
        <f aca="false">IFERROR(('WB GDP current US$ old'!AS184/1000000000)/'WB GDP constant US$ old'!AS184,"")</f>
        <v>0.715715258328644</v>
      </c>
      <c r="AT184" s="65" t="n">
        <f aca="false">IFERROR(('WB GDP current US$ old'!AT184/1000000000)/'WB GDP constant US$ old'!AT184,"")</f>
        <v>0.69945640384922</v>
      </c>
      <c r="AU184" s="65" t="n">
        <f aca="false">IFERROR(('WB GDP current US$ old'!AU184/1000000000)/'WB GDP constant US$ old'!AU184,"")</f>
        <v>0.718565519215073</v>
      </c>
      <c r="AV184" s="65" t="n">
        <f aca="false">IFERROR(('WB GDP current US$ old'!AV184/1000000000)/'WB GDP constant US$ old'!AV184,"")</f>
        <v>0.787924935617525</v>
      </c>
      <c r="AW184" s="65" t="n">
        <f aca="false">IFERROR(('WB GDP current US$ old'!AW184/1000000000)/'WB GDP constant US$ old'!AW184,"")</f>
        <v>0.849889276665271</v>
      </c>
      <c r="AX184" s="65" t="n">
        <f aca="false">IFERROR(('WB GDP current US$ old'!AX184/1000000000)/'WB GDP constant US$ old'!AX184,"")</f>
        <v>0.874329272744295</v>
      </c>
      <c r="AY184" s="65" t="n">
        <f aca="false">IFERROR(('WB GDP current US$ old'!AY184/1000000000)/'WB GDP constant US$ old'!AY184,"")</f>
        <v>0.89494840889177</v>
      </c>
      <c r="AZ184" s="65" t="n">
        <f aca="false">IFERROR(('WB GDP current US$ old'!AZ184/1000000000)/'WB GDP constant US$ old'!AZ184,"")</f>
        <v>0.953547244806623</v>
      </c>
      <c r="BA184" s="65" t="n">
        <f aca="false">IFERROR(('WB GDP current US$ old'!BA184/1000000000)/'WB GDP constant US$ old'!BA184,"")</f>
        <v>1.0076620606612</v>
      </c>
      <c r="BB184" s="65" t="n">
        <f aca="false">IFERROR(('WB GDP current US$ old'!BB184/1000000000)/'WB GDP constant US$ old'!BB184,"")</f>
        <v>0.9769317305977</v>
      </c>
      <c r="BC184" s="65" t="n">
        <f aca="false">IFERROR(('WB GDP current US$ old'!BC184/1000000000)/'WB GDP constant US$ old'!BC184,"")</f>
        <v>0.995553431348256</v>
      </c>
      <c r="BD184" s="65" t="n">
        <f aca="false">IFERROR(('WB GDP current US$ old'!BD184/1000000000)/'WB GDP constant US$ old'!BD184,"")</f>
        <v>1.05121043518591</v>
      </c>
      <c r="BE184" s="65" t="n">
        <f aca="false">IFERROR(('WB GDP current US$ old'!BE184/1000000000)/'WB GDP constant US$ old'!BE184,"")</f>
        <v>1.03733973946309</v>
      </c>
      <c r="BF184" s="65" t="n">
        <f aca="false">IFERROR(('WB GDP current US$ old'!BF184/1000000000)/'WB GDP constant US$ old'!BF184,"")</f>
        <v>1.03570899047538</v>
      </c>
      <c r="BG184" s="65" t="n">
        <f aca="false">IFERROR(('WB GDP current US$ old'!BG184/1000000000)/'WB GDP constant US$ old'!BG184,"")</f>
        <v>1.03607543069232</v>
      </c>
      <c r="BH184" s="65" t="n">
        <f aca="false">IFERROR(('WB GDP current US$ old'!BH184/1000000000)/'WB GDP constant US$ old'!BH184,"")</f>
        <v>0.954567273850975</v>
      </c>
      <c r="BI184" s="65" t="n">
        <f aca="false">IFERROR(('WB GDP current US$ old'!BI184/1000000000)/'WB GDP constant US$ old'!BI184,"")</f>
        <v>0.955858652713225</v>
      </c>
      <c r="BJ184" s="65" t="n">
        <f aca="false">IFERROR(('WB GDP current US$ old'!BJ184/1000000000)/'WB GDP constant US$ old'!BJ184,"")</f>
        <v>0.973318200559646</v>
      </c>
      <c r="BK184" s="65" t="n">
        <f aca="false">IFERROR(('WB GDP current US$ old'!BK184/1000000000)/'WB GDP constant US$ old'!BK184,"")</f>
        <v>1.00683507667626</v>
      </c>
      <c r="BL184" s="65" t="n">
        <f aca="false">IFERROR(('WB GDP current US$ old'!BL184/1000000000)/'WB GDP constant US$ old'!BL184,"")</f>
        <v>1</v>
      </c>
    </row>
    <row r="185" customFormat="false" ht="15" hidden="false" customHeight="false" outlineLevel="0" collapsed="false">
      <c r="A185" s="0" t="s">
        <v>143</v>
      </c>
      <c r="B185" s="0" t="s">
        <v>376</v>
      </c>
      <c r="C185" s="0" t="s">
        <v>1057</v>
      </c>
      <c r="D185" s="0" t="s">
        <v>1058</v>
      </c>
      <c r="E185" s="65" t="n">
        <f aca="false">IFERROR(('WB GDP current US$ old'!E185/1000000000)/'WB GDP constant US$ old'!E185,"")</f>
        <v>0</v>
      </c>
      <c r="F185" s="65" t="n">
        <f aca="false">IFERROR(('WB GDP current US$ old'!F185/1000000000)/'WB GDP constant US$ old'!F185,"")</f>
        <v>0</v>
      </c>
      <c r="G185" s="65" t="n">
        <f aca="false">IFERROR(('WB GDP current US$ old'!G185/1000000000)/'WB GDP constant US$ old'!G185,"")</f>
        <v>0</v>
      </c>
      <c r="H185" s="65" t="n">
        <f aca="false">IFERROR(('WB GDP current US$ old'!H185/1000000000)/'WB GDP constant US$ old'!H185,"")</f>
        <v>0</v>
      </c>
      <c r="I185" s="65" t="n">
        <f aca="false">IFERROR(('WB GDP current US$ old'!I185/1000000000)/'WB GDP constant US$ old'!I185,"")</f>
        <v>0</v>
      </c>
      <c r="J185" s="65" t="n">
        <f aca="false">IFERROR(('WB GDP current US$ old'!J185/1000000000)/'WB GDP constant US$ old'!J185,"")</f>
        <v>0.0430049747026418</v>
      </c>
      <c r="K185" s="65" t="n">
        <f aca="false">IFERROR(('WB GDP current US$ old'!K185/1000000000)/'WB GDP constant US$ old'!K185,"")</f>
        <v>0.0437715027539951</v>
      </c>
      <c r="L185" s="65" t="n">
        <f aca="false">IFERROR(('WB GDP current US$ old'!L185/1000000000)/'WB GDP constant US$ old'!L185,"")</f>
        <v>0.0416378463138131</v>
      </c>
      <c r="M185" s="65" t="n">
        <f aca="false">IFERROR(('WB GDP current US$ old'!M185/1000000000)/'WB GDP constant US$ old'!M185,"")</f>
        <v>0.0403489954544503</v>
      </c>
      <c r="N185" s="65" t="n">
        <f aca="false">IFERROR(('WB GDP current US$ old'!N185/1000000000)/'WB GDP constant US$ old'!N185,"")</f>
        <v>0.0407980700669776</v>
      </c>
      <c r="O185" s="65" t="n">
        <f aca="false">IFERROR(('WB GDP current US$ old'!O185/1000000000)/'WB GDP constant US$ old'!O185,"")</f>
        <v>0.0382565537884956</v>
      </c>
      <c r="P185" s="65" t="n">
        <f aca="false">IFERROR(('WB GDP current US$ old'!P185/1000000000)/'WB GDP constant US$ old'!P185,"")</f>
        <v>0.0445303734697875</v>
      </c>
      <c r="Q185" s="65" t="n">
        <f aca="false">IFERROR(('WB GDP current US$ old'!Q185/1000000000)/'WB GDP constant US$ old'!Q185,"")</f>
        <v>0.0494162917876576</v>
      </c>
      <c r="R185" s="65" t="n">
        <f aca="false">IFERROR(('WB GDP current US$ old'!R185/1000000000)/'WB GDP constant US$ old'!R185,"")</f>
        <v>0.0758798392511597</v>
      </c>
      <c r="S185" s="65" t="n">
        <f aca="false">IFERROR(('WB GDP current US$ old'!S185/1000000000)/'WB GDP constant US$ old'!S185,"")</f>
        <v>0.231892487516489</v>
      </c>
      <c r="T185" s="65" t="n">
        <f aca="false">IFERROR(('WB GDP current US$ old'!T185/1000000000)/'WB GDP constant US$ old'!T185,"")</f>
        <v>0.237398157686688</v>
      </c>
      <c r="U185" s="65" t="n">
        <f aca="false">IFERROR(('WB GDP current US$ old'!U185/1000000000)/'WB GDP constant US$ old'!U185,"")</f>
        <v>0.240484383104648</v>
      </c>
      <c r="V185" s="65" t="n">
        <f aca="false">IFERROR(('WB GDP current US$ old'!V185/1000000000)/'WB GDP constant US$ old'!V185,"")</f>
        <v>0.254913677206958</v>
      </c>
      <c r="W185" s="65" t="n">
        <f aca="false">IFERROR(('WB GDP current US$ old'!W185/1000000000)/'WB GDP constant US$ old'!W185,"")</f>
        <v>0.264606219054485</v>
      </c>
      <c r="X185" s="65" t="n">
        <f aca="false">IFERROR(('WB GDP current US$ old'!X185/1000000000)/'WB GDP constant US$ old'!X185,"")</f>
        <v>0.345528816541614</v>
      </c>
      <c r="Y185" s="65" t="n">
        <f aca="false">IFERROR(('WB GDP current US$ old'!Y185/1000000000)/'WB GDP constant US$ old'!Y185,"")</f>
        <v>0.522111434047087</v>
      </c>
      <c r="Z185" s="65" t="n">
        <f aca="false">IFERROR(('WB GDP current US$ old'!Z185/1000000000)/'WB GDP constant US$ old'!Z185,"")</f>
        <v>0.541324404408859</v>
      </c>
      <c r="AA185" s="65" t="n">
        <f aca="false">IFERROR(('WB GDP current US$ old'!AA185/1000000000)/'WB GDP constant US$ old'!AA185,"")</f>
        <v>0.504946264002498</v>
      </c>
      <c r="AB185" s="65" t="n">
        <f aca="false">IFERROR(('WB GDP current US$ old'!AB185/1000000000)/'WB GDP constant US$ old'!AB185,"")</f>
        <v>0.454456563755914</v>
      </c>
      <c r="AC185" s="65" t="n">
        <f aca="false">IFERROR(('WB GDP current US$ old'!AC185/1000000000)/'WB GDP constant US$ old'!AC185,"")</f>
        <v>0.433013946358591</v>
      </c>
      <c r="AD185" s="65" t="n">
        <f aca="false">IFERROR(('WB GDP current US$ old'!AD185/1000000000)/'WB GDP constant US$ old'!AD185,"")</f>
        <v>0.430796900003928</v>
      </c>
      <c r="AE185" s="65" t="n">
        <f aca="false">IFERROR(('WB GDP current US$ old'!AE185/1000000000)/'WB GDP constant US$ old'!AE185,"")</f>
        <v>0.309144963818236</v>
      </c>
      <c r="AF185" s="65" t="n">
        <f aca="false">IFERROR(('WB GDP current US$ old'!AF185/1000000000)/'WB GDP constant US$ old'!AF185,"")</f>
        <v>0.341466000741731</v>
      </c>
      <c r="AG185" s="65" t="n">
        <f aca="false">IFERROR(('WB GDP current US$ old'!AG185/1000000000)/'WB GDP constant US$ old'!AG185,"")</f>
        <v>0.345969831589266</v>
      </c>
      <c r="AH185" s="65" t="n">
        <f aca="false">IFERROR(('WB GDP current US$ old'!AH185/1000000000)/'WB GDP constant US$ old'!AH185,"")</f>
        <v>0.345969830632592</v>
      </c>
      <c r="AI185" s="65" t="n">
        <f aca="false">IFERROR(('WB GDP current US$ old'!AI185/1000000000)/'WB GDP constant US$ old'!AI185,"")</f>
        <v>0.431911934629455</v>
      </c>
      <c r="AJ185" s="65" t="n">
        <f aca="false">IFERROR(('WB GDP current US$ old'!AJ185/1000000000)/'WB GDP constant US$ old'!AJ185,"")</f>
        <v>0.395207660016981</v>
      </c>
      <c r="AK185" s="65" t="n">
        <f aca="false">IFERROR(('WB GDP current US$ old'!AK185/1000000000)/'WB GDP constant US$ old'!AK185,"")</f>
        <v>0.400238952850342</v>
      </c>
      <c r="AL185" s="65" t="n">
        <f aca="false">IFERROR(('WB GDP current US$ old'!AL185/1000000000)/'WB GDP constant US$ old'!AL185,"")</f>
        <v>0.378668584051216</v>
      </c>
      <c r="AM185" s="65" t="n">
        <f aca="false">IFERROR(('WB GDP current US$ old'!AM185/1000000000)/'WB GDP constant US$ old'!AM185,"")</f>
        <v>0.376962852781308</v>
      </c>
      <c r="AN185" s="65" t="n">
        <f aca="false">IFERROR(('WB GDP current US$ old'!AN185/1000000000)/'WB GDP constant US$ old'!AN185,"")</f>
        <v>0.383582947375786</v>
      </c>
      <c r="AO185" s="65" t="n">
        <f aca="false">IFERROR(('WB GDP current US$ old'!AO185/1000000000)/'WB GDP constant US$ old'!AO185,"")</f>
        <v>0.412028500470677</v>
      </c>
      <c r="AP185" s="65" t="n">
        <f aca="false">IFERROR(('WB GDP current US$ old'!AP185/1000000000)/'WB GDP constant US$ old'!AP185,"")</f>
        <v>0.402818699443507</v>
      </c>
      <c r="AQ185" s="65" t="n">
        <f aca="false">IFERROR(('WB GDP current US$ old'!AQ185/1000000000)/'WB GDP constant US$ old'!AQ185,"")</f>
        <v>0.346840744042699</v>
      </c>
      <c r="AR185" s="65" t="n">
        <f aca="false">IFERROR(('WB GDP current US$ old'!AR185/1000000000)/'WB GDP constant US$ old'!AR185,"")</f>
        <v>0.385126045147383</v>
      </c>
      <c r="AS185" s="65" t="n">
        <f aca="false">IFERROR(('WB GDP current US$ old'!AS185/1000000000)/'WB GDP constant US$ old'!AS185,"")</f>
        <v>0.452171582611837</v>
      </c>
      <c r="AT185" s="65" t="n">
        <f aca="false">IFERROR(('WB GDP current US$ old'!AT185/1000000000)/'WB GDP constant US$ old'!AT185,"")</f>
        <v>0.431541101874022</v>
      </c>
      <c r="AU185" s="65" t="n">
        <f aca="false">IFERROR(('WB GDP current US$ old'!AU185/1000000000)/'WB GDP constant US$ old'!AU185,"")</f>
        <v>0.451839788833316</v>
      </c>
      <c r="AV185" s="65" t="n">
        <f aca="false">IFERROR(('WB GDP current US$ old'!AV185/1000000000)/'WB GDP constant US$ old'!AV185,"")</f>
        <v>0.498589966794034</v>
      </c>
      <c r="AW185" s="65" t="n">
        <f aca="false">IFERROR(('WB GDP current US$ old'!AW185/1000000000)/'WB GDP constant US$ old'!AW185,"")</f>
        <v>0.563446004541786</v>
      </c>
      <c r="AX185" s="65" t="n">
        <f aca="false">IFERROR(('WB GDP current US$ old'!AX185/1000000000)/'WB GDP constant US$ old'!AX185,"")</f>
        <v>0.690022020185996</v>
      </c>
      <c r="AY185" s="65" t="n">
        <f aca="false">IFERROR(('WB GDP current US$ old'!AY185/1000000000)/'WB GDP constant US$ old'!AY185,"")</f>
        <v>0.78407294178073</v>
      </c>
      <c r="AZ185" s="65" t="n">
        <f aca="false">IFERROR(('WB GDP current US$ old'!AZ185/1000000000)/'WB GDP constant US$ old'!AZ185,"")</f>
        <v>0.848869614022411</v>
      </c>
      <c r="BA185" s="65" t="n">
        <f aca="false">IFERROR(('WB GDP current US$ old'!BA185/1000000000)/'WB GDP constant US$ old'!BA185,"")</f>
        <v>1.13537242026601</v>
      </c>
      <c r="BB185" s="65" t="n">
        <f aca="false">IFERROR(('WB GDP current US$ old'!BB185/1000000000)/'WB GDP constant US$ old'!BB185,"")</f>
        <v>0.850074487210958</v>
      </c>
      <c r="BC185" s="65" t="n">
        <f aca="false">IFERROR(('WB GDP current US$ old'!BC185/1000000000)/'WB GDP constant US$ old'!BC185,"")</f>
        <v>0.982986056998624</v>
      </c>
      <c r="BD185" s="65" t="n">
        <f aca="false">IFERROR(('WB GDP current US$ old'!BD185/1000000000)/'WB GDP constant US$ old'!BD185,"")</f>
        <v>1.14191553566398</v>
      </c>
      <c r="BE185" s="65" t="n">
        <f aca="false">IFERROR(('WB GDP current US$ old'!BE185/1000000000)/'WB GDP constant US$ old'!BE185,"")</f>
        <v>1.18047608628413</v>
      </c>
      <c r="BF185" s="65" t="n">
        <f aca="false">IFERROR(('WB GDP current US$ old'!BF185/1000000000)/'WB GDP constant US$ old'!BF185,"")</f>
        <v>1.15315525943035</v>
      </c>
      <c r="BG185" s="65" t="n">
        <f aca="false">IFERROR(('WB GDP current US$ old'!BG185/1000000000)/'WB GDP constant US$ old'!BG185,"")</f>
        <v>1.16741303440088</v>
      </c>
      <c r="BH185" s="65" t="n">
        <f aca="false">IFERROR(('WB GDP current US$ old'!BH185/1000000000)/'WB GDP constant US$ old'!BH185,"")</f>
        <v>0.945840564177688</v>
      </c>
      <c r="BI185" s="65" t="n">
        <f aca="false">IFERROR(('WB GDP current US$ old'!BI185/1000000000)/'WB GDP constant US$ old'!BI185,"")</f>
        <v>0.86155976178201</v>
      </c>
      <c r="BJ185" s="65" t="n">
        <f aca="false">IFERROR(('WB GDP current US$ old'!BJ185/1000000000)/'WB GDP constant US$ old'!BJ185,"")</f>
        <v>0.925687658227018</v>
      </c>
      <c r="BK185" s="65" t="n">
        <f aca="false">IFERROR(('WB GDP current US$ old'!BK185/1000000000)/'WB GDP constant US$ old'!BK185,"")</f>
        <v>1.02806691519648</v>
      </c>
      <c r="BL185" s="65" t="n">
        <f aca="false">IFERROR(('WB GDP current US$ old'!BL185/1000000000)/'WB GDP constant US$ old'!BL185,"")</f>
        <v>1</v>
      </c>
    </row>
    <row r="186" customFormat="false" ht="15" hidden="false" customHeight="false" outlineLevel="0" collapsed="false">
      <c r="A186" s="0" t="s">
        <v>1124</v>
      </c>
      <c r="B186" s="0" t="s">
        <v>1125</v>
      </c>
      <c r="C186" s="0" t="s">
        <v>1057</v>
      </c>
      <c r="D186" s="0" t="s">
        <v>1058</v>
      </c>
      <c r="E186" s="65" t="n">
        <f aca="false">IFERROR(('WB GDP current US$ old'!E186/1000000000)/'WB GDP constant US$ old'!E186,"")</f>
        <v>0</v>
      </c>
      <c r="F186" s="65" t="n">
        <f aca="false">IFERROR(('WB GDP current US$ old'!F186/1000000000)/'WB GDP constant US$ old'!F186,"")</f>
        <v>0</v>
      </c>
      <c r="G186" s="65" t="n">
        <f aca="false">IFERROR(('WB GDP current US$ old'!G186/1000000000)/'WB GDP constant US$ old'!G186,"")</f>
        <v>0</v>
      </c>
      <c r="H186" s="65" t="n">
        <f aca="false">IFERROR(('WB GDP current US$ old'!H186/1000000000)/'WB GDP constant US$ old'!H186,"")</f>
        <v>0</v>
      </c>
      <c r="I186" s="65" t="n">
        <f aca="false">IFERROR(('WB GDP current US$ old'!I186/1000000000)/'WB GDP constant US$ old'!I186,"")</f>
        <v>0</v>
      </c>
      <c r="J186" s="65" t="n">
        <f aca="false">IFERROR(('WB GDP current US$ old'!J186/1000000000)/'WB GDP constant US$ old'!J186,"")</f>
        <v>0</v>
      </c>
      <c r="K186" s="65" t="n">
        <f aca="false">IFERROR(('WB GDP current US$ old'!K186/1000000000)/'WB GDP constant US$ old'!K186,"")</f>
        <v>0</v>
      </c>
      <c r="L186" s="65" t="n">
        <f aca="false">IFERROR(('WB GDP current US$ old'!L186/1000000000)/'WB GDP constant US$ old'!L186,"")</f>
        <v>0</v>
      </c>
      <c r="M186" s="65" t="n">
        <f aca="false">IFERROR(('WB GDP current US$ old'!M186/1000000000)/'WB GDP constant US$ old'!M186,"")</f>
        <v>0</v>
      </c>
      <c r="N186" s="65" t="n">
        <f aca="false">IFERROR(('WB GDP current US$ old'!N186/1000000000)/'WB GDP constant US$ old'!N186,"")</f>
        <v>0</v>
      </c>
      <c r="O186" s="65" t="n">
        <f aca="false">IFERROR(('WB GDP current US$ old'!O186/1000000000)/'WB GDP constant US$ old'!O186,"")</f>
        <v>0.0185491248768398</v>
      </c>
      <c r="P186" s="65" t="n">
        <f aca="false">IFERROR(('WB GDP current US$ old'!P186/1000000000)/'WB GDP constant US$ old'!P186,"")</f>
        <v>0.022016489511048</v>
      </c>
      <c r="Q186" s="65" t="n">
        <f aca="false">IFERROR(('WB GDP current US$ old'!Q186/1000000000)/'WB GDP constant US$ old'!Q186,"")</f>
        <v>0.0266598971261702</v>
      </c>
      <c r="R186" s="65" t="n">
        <f aca="false">IFERROR(('WB GDP current US$ old'!R186/1000000000)/'WB GDP constant US$ old'!R186,"")</f>
        <v>0.0386155018038307</v>
      </c>
      <c r="S186" s="65" t="n">
        <f aca="false">IFERROR(('WB GDP current US$ old'!S186/1000000000)/'WB GDP constant US$ old'!S186,"")</f>
        <v>0.0711814220420096</v>
      </c>
      <c r="T186" s="65" t="n">
        <f aca="false">IFERROR(('WB GDP current US$ old'!T186/1000000000)/'WB GDP constant US$ old'!T186,"")</f>
        <v>0.079454032668354</v>
      </c>
      <c r="U186" s="65" t="n">
        <f aca="false">IFERROR(('WB GDP current US$ old'!U186/1000000000)/'WB GDP constant US$ old'!U186,"")</f>
        <v>0.0987723177633325</v>
      </c>
      <c r="V186" s="65" t="n">
        <f aca="false">IFERROR(('WB GDP current US$ old'!V186/1000000000)/'WB GDP constant US$ old'!V186,"")</f>
        <v>0.111228698004872</v>
      </c>
      <c r="W186" s="65" t="n">
        <f aca="false">IFERROR(('WB GDP current US$ old'!W186/1000000000)/'WB GDP constant US$ old'!W186,"")</f>
        <v>0.122713847372582</v>
      </c>
      <c r="X186" s="65" t="n">
        <f aca="false">IFERROR(('WB GDP current US$ old'!X186/1000000000)/'WB GDP constant US$ old'!X186,"")</f>
        <v>0.159341103912724</v>
      </c>
      <c r="Y186" s="65" t="n">
        <f aca="false">IFERROR(('WB GDP current US$ old'!Y186/1000000000)/'WB GDP constant US$ old'!Y186,"")</f>
        <v>0.221248134511234</v>
      </c>
      <c r="Z186" s="65" t="n">
        <f aca="false">IFERROR(('WB GDP current US$ old'!Z186/1000000000)/'WB GDP constant US$ old'!Z186,"")</f>
        <v>0.222405689353226</v>
      </c>
      <c r="AA186" s="65" t="n">
        <f aca="false">IFERROR(('WB GDP current US$ old'!AA186/1000000000)/'WB GDP constant US$ old'!AA186,"")</f>
        <v>0.210367074262121</v>
      </c>
      <c r="AB186" s="65" t="n">
        <f aca="false">IFERROR(('WB GDP current US$ old'!AB186/1000000000)/'WB GDP constant US$ old'!AB186,"")</f>
        <v>0.198730461261312</v>
      </c>
      <c r="AC186" s="65" t="n">
        <f aca="false">IFERROR(('WB GDP current US$ old'!AC186/1000000000)/'WB GDP constant US$ old'!AC186,"")</f>
        <v>0.20016375339904</v>
      </c>
      <c r="AD186" s="65" t="n">
        <f aca="false">IFERROR(('WB GDP current US$ old'!AD186/1000000000)/'WB GDP constant US$ old'!AD186,"")</f>
        <v>0.190236522110519</v>
      </c>
      <c r="AE186" s="65" t="n">
        <f aca="false">IFERROR(('WB GDP current US$ old'!AE186/1000000000)/'WB GDP constant US$ old'!AE186,"")</f>
        <v>0.192647110284146</v>
      </c>
      <c r="AF186" s="65" t="n">
        <f aca="false">IFERROR(('WB GDP current US$ old'!AF186/1000000000)/'WB GDP constant US$ old'!AF186,"")</f>
        <v>0.22863656155931</v>
      </c>
      <c r="AG186" s="65" t="n">
        <f aca="false">IFERROR(('WB GDP current US$ old'!AG186/1000000000)/'WB GDP constant US$ old'!AG186,"")</f>
        <v>0.256873995281519</v>
      </c>
      <c r="AH186" s="65" t="n">
        <f aca="false">IFERROR(('WB GDP current US$ old'!AH186/1000000000)/'WB GDP constant US$ old'!AH186,"")</f>
        <v>0.268954108692246</v>
      </c>
      <c r="AI186" s="65" t="n">
        <f aca="false">IFERROR(('WB GDP current US$ old'!AI186/1000000000)/'WB GDP constant US$ old'!AI186,"")</f>
        <v>0.321872124904496</v>
      </c>
      <c r="AJ186" s="65" t="n">
        <f aca="false">IFERROR(('WB GDP current US$ old'!AJ186/1000000000)/'WB GDP constant US$ old'!AJ186,"")</f>
        <v>0.331423187368106</v>
      </c>
      <c r="AK186" s="65" t="n">
        <f aca="false">IFERROR(('WB GDP current US$ old'!AK186/1000000000)/'WB GDP constant US$ old'!AK186,"")</f>
        <v>0.361521655922323</v>
      </c>
      <c r="AL186" s="65" t="n">
        <f aca="false">IFERROR(('WB GDP current US$ old'!AL186/1000000000)/'WB GDP constant US$ old'!AL186,"")</f>
        <v>0.344079013675456</v>
      </c>
      <c r="AM186" s="65" t="n">
        <f aca="false">IFERROR(('WB GDP current US$ old'!AM186/1000000000)/'WB GDP constant US$ old'!AM186,"")</f>
        <v>0.359509378973272</v>
      </c>
      <c r="AN186" s="65" t="n">
        <f aca="false">IFERROR(('WB GDP current US$ old'!AN186/1000000000)/'WB GDP constant US$ old'!AN186,"")</f>
        <v>0.413020370329038</v>
      </c>
      <c r="AO186" s="65" t="n">
        <f aca="false">IFERROR(('WB GDP current US$ old'!AO186/1000000000)/'WB GDP constant US$ old'!AO186,"")</f>
        <v>0.435110619991767</v>
      </c>
      <c r="AP186" s="65" t="n">
        <f aca="false">IFERROR(('WB GDP current US$ old'!AP186/1000000000)/'WB GDP constant US$ old'!AP186,"")</f>
        <v>0.451923754847897</v>
      </c>
      <c r="AQ186" s="65" t="n">
        <f aca="false">IFERROR(('WB GDP current US$ old'!AQ186/1000000000)/'WB GDP constant US$ old'!AQ186,"")</f>
        <v>0.44258398092345</v>
      </c>
      <c r="AR186" s="65" t="n">
        <f aca="false">IFERROR(('WB GDP current US$ old'!AR186/1000000000)/'WB GDP constant US$ old'!AR186,"")</f>
        <v>0.475949753731101</v>
      </c>
      <c r="AS186" s="65" t="n">
        <f aca="false">IFERROR(('WB GDP current US$ old'!AS186/1000000000)/'WB GDP constant US$ old'!AS186,"")</f>
        <v>0.536992216688537</v>
      </c>
      <c r="AT186" s="65" t="n">
        <f aca="false">IFERROR(('WB GDP current US$ old'!AT186/1000000000)/'WB GDP constant US$ old'!AT186,"")</f>
        <v>0.512550795527954</v>
      </c>
      <c r="AU186" s="65" t="n">
        <f aca="false">IFERROR(('WB GDP current US$ old'!AU186/1000000000)/'WB GDP constant US$ old'!AU186,"")</f>
        <v>0.528720604837147</v>
      </c>
      <c r="AV186" s="65" t="n">
        <f aca="false">IFERROR(('WB GDP current US$ old'!AV186/1000000000)/'WB GDP constant US$ old'!AV186,"")</f>
        <v>0.629871647663168</v>
      </c>
      <c r="AW186" s="65" t="n">
        <f aca="false">IFERROR(('WB GDP current US$ old'!AW186/1000000000)/'WB GDP constant US$ old'!AW186,"")</f>
        <v>0.716062526011904</v>
      </c>
      <c r="AX186" s="65" t="n">
        <f aca="false">IFERROR(('WB GDP current US$ old'!AX186/1000000000)/'WB GDP constant US$ old'!AX186,"")</f>
        <v>0.819663262545757</v>
      </c>
      <c r="AY186" s="65" t="n">
        <f aca="false">IFERROR(('WB GDP current US$ old'!AY186/1000000000)/'WB GDP constant US$ old'!AY186,"")</f>
        <v>0.870035665232186</v>
      </c>
      <c r="AZ186" s="65" t="n">
        <f aca="false">IFERROR(('WB GDP current US$ old'!AZ186/1000000000)/'WB GDP constant US$ old'!AZ186,"")</f>
        <v>0.968915439268386</v>
      </c>
      <c r="BA186" s="65" t="n">
        <f aca="false">IFERROR(('WB GDP current US$ old'!BA186/1000000000)/'WB GDP constant US$ old'!BA186,"")</f>
        <v>1.10260402638448</v>
      </c>
      <c r="BB186" s="65" t="n">
        <f aca="false">IFERROR(('WB GDP current US$ old'!BB186/1000000000)/'WB GDP constant US$ old'!BB186,"")</f>
        <v>0.927864405849451</v>
      </c>
      <c r="BC186" s="65" t="n">
        <f aca="false">IFERROR(('WB GDP current US$ old'!BC186/1000000000)/'WB GDP constant US$ old'!BC186,"")</f>
        <v>0.994542253906192</v>
      </c>
      <c r="BD186" s="65" t="n">
        <f aca="false">IFERROR(('WB GDP current US$ old'!BD186/1000000000)/'WB GDP constant US$ old'!BD186,"")</f>
        <v>1.13862841187295</v>
      </c>
      <c r="BE186" s="65" t="n">
        <f aca="false">IFERROR(('WB GDP current US$ old'!BE186/1000000000)/'WB GDP constant US$ old'!BE186,"")</f>
        <v>1.14721471908739</v>
      </c>
      <c r="BF186" s="65" t="n">
        <f aca="false">IFERROR(('WB GDP current US$ old'!BF186/1000000000)/'WB GDP constant US$ old'!BF186,"")</f>
        <v>1.15543328933705</v>
      </c>
      <c r="BG186" s="65" t="n">
        <f aca="false">IFERROR(('WB GDP current US$ old'!BG186/1000000000)/'WB GDP constant US$ old'!BG186,"")</f>
        <v>1.15109562497215</v>
      </c>
      <c r="BH186" s="65" t="n">
        <f aca="false">IFERROR(('WB GDP current US$ old'!BH186/1000000000)/'WB GDP constant US$ old'!BH186,"")</f>
        <v>0.926059680709368</v>
      </c>
      <c r="BI186" s="65" t="n">
        <f aca="false">IFERROR(('WB GDP current US$ old'!BI186/1000000000)/'WB GDP constant US$ old'!BI186,"")</f>
        <v>0.89060029475737</v>
      </c>
      <c r="BJ186" s="65" t="n">
        <f aca="false">IFERROR(('WB GDP current US$ old'!BJ186/1000000000)/'WB GDP constant US$ old'!BJ186,"")</f>
        <v>0.959418789745239</v>
      </c>
      <c r="BK186" s="65" t="n">
        <f aca="false">IFERROR(('WB GDP current US$ old'!BK186/1000000000)/'WB GDP constant US$ old'!BK186,"")</f>
        <v>1.04301353673383</v>
      </c>
      <c r="BL186" s="65" t="n">
        <f aca="false">IFERROR(('WB GDP current US$ old'!BL186/1000000000)/'WB GDP constant US$ old'!BL186,"")</f>
        <v>1</v>
      </c>
    </row>
    <row r="187" customFormat="false" ht="15" hidden="false" customHeight="false" outlineLevel="0" collapsed="false">
      <c r="A187" s="0" t="s">
        <v>144</v>
      </c>
      <c r="B187" s="0" t="s">
        <v>377</v>
      </c>
      <c r="C187" s="0" t="s">
        <v>1057</v>
      </c>
      <c r="D187" s="0" t="s">
        <v>1058</v>
      </c>
      <c r="E187" s="65" t="n">
        <f aca="false">IFERROR(('WB GDP current US$ old'!E187/1000000000)/'WB GDP constant US$ old'!E187,"")</f>
        <v>0.254557599454488</v>
      </c>
      <c r="F187" s="65" t="n">
        <f aca="false">IFERROR(('WB GDP current US$ old'!F187/1000000000)/'WB GDP constant US$ old'!F187,"")</f>
        <v>0.263839943771691</v>
      </c>
      <c r="G187" s="65" t="n">
        <f aca="false">IFERROR(('WB GDP current US$ old'!G187/1000000000)/'WB GDP constant US$ old'!G187,"")</f>
        <v>0.264261950954264</v>
      </c>
      <c r="H187" s="65" t="n">
        <f aca="false">IFERROR(('WB GDP current US$ old'!H187/1000000000)/'WB GDP constant US$ old'!H187,"")</f>
        <v>0.261224878059389</v>
      </c>
      <c r="I187" s="65" t="n">
        <f aca="false">IFERROR(('WB GDP current US$ old'!I187/1000000000)/'WB GDP constant US$ old'!I187,"")</f>
        <v>0.272949816897248</v>
      </c>
      <c r="J187" s="65" t="n">
        <f aca="false">IFERROR(('WB GDP current US$ old'!J187/1000000000)/'WB GDP constant US$ old'!J187,"")</f>
        <v>0.281591087802599</v>
      </c>
      <c r="K187" s="65" t="n">
        <f aca="false">IFERROR(('WB GDP current US$ old'!K187/1000000000)/'WB GDP constant US$ old'!K187,"")</f>
        <v>0.294546131584178</v>
      </c>
      <c r="L187" s="65" t="n">
        <f aca="false">IFERROR(('WB GDP current US$ old'!L187/1000000000)/'WB GDP constant US$ old'!L187,"")</f>
        <v>0.317932039266975</v>
      </c>
      <c r="M187" s="65" t="n">
        <f aca="false">IFERROR(('WB GDP current US$ old'!M187/1000000000)/'WB GDP constant US$ old'!M187,"")</f>
        <v>0.31942405798173</v>
      </c>
      <c r="N187" s="65" t="n">
        <f aca="false">IFERROR(('WB GDP current US$ old'!N187/1000000000)/'WB GDP constant US$ old'!N187,"")</f>
        <v>0.326884434945961</v>
      </c>
      <c r="O187" s="65" t="n">
        <f aca="false">IFERROR(('WB GDP current US$ old'!O187/1000000000)/'WB GDP constant US$ old'!O187,"")</f>
        <v>0.339006463768457</v>
      </c>
      <c r="P187" s="65" t="n">
        <f aca="false">IFERROR(('WB GDP current US$ old'!P187/1000000000)/'WB GDP constant US$ old'!P187,"")</f>
        <v>0.358907806036058</v>
      </c>
      <c r="Q187" s="65" t="n">
        <f aca="false">IFERROR(('WB GDP current US$ old'!Q187/1000000000)/'WB GDP constant US$ old'!Q187,"")</f>
        <v>0.314259431956713</v>
      </c>
      <c r="R187" s="65" t="n">
        <f aca="false">IFERROR(('WB GDP current US$ old'!R187/1000000000)/'WB GDP constant US$ old'!R187,"")</f>
        <v>0.199010858207342</v>
      </c>
      <c r="S187" s="65" t="n">
        <f aca="false">IFERROR(('WB GDP current US$ old'!S187/1000000000)/'WB GDP constant US$ old'!S187,"")</f>
        <v>0.26795651140317</v>
      </c>
      <c r="T187" s="65" t="n">
        <f aca="false">IFERROR(('WB GDP current US$ old'!T187/1000000000)/'WB GDP constant US$ old'!T187,"")</f>
        <v>0.324490241215601</v>
      </c>
      <c r="U187" s="65" t="n">
        <f aca="false">IFERROR(('WB GDP current US$ old'!U187/1000000000)/'WB GDP constant US$ old'!U187,"")</f>
        <v>0.361814601077384</v>
      </c>
      <c r="V187" s="65" t="n">
        <f aca="false">IFERROR(('WB GDP current US$ old'!V187/1000000000)/'WB GDP constant US$ old'!V187,"")</f>
        <v>0.39982925236819</v>
      </c>
      <c r="W187" s="65" t="n">
        <f aca="false">IFERROR(('WB GDP current US$ old'!W187/1000000000)/'WB GDP constant US$ old'!W187,"")</f>
        <v>0.43574329800917</v>
      </c>
      <c r="X187" s="65" t="n">
        <f aca="false">IFERROR(('WB GDP current US$ old'!X187/1000000000)/'WB GDP constant US$ old'!X187,"")</f>
        <v>0.464212150954857</v>
      </c>
      <c r="Y187" s="65" t="n">
        <f aca="false">IFERROR(('WB GDP current US$ old'!Y187/1000000000)/'WB GDP constant US$ old'!Y187,"")</f>
        <v>0.506029353391165</v>
      </c>
      <c r="Z187" s="65" t="n">
        <f aca="false">IFERROR(('WB GDP current US$ old'!Z187/1000000000)/'WB GDP constant US$ old'!Z187,"")</f>
        <v>0.557023649687386</v>
      </c>
      <c r="AA187" s="65" t="n">
        <f aca="false">IFERROR(('WB GDP current US$ old'!AA187/1000000000)/'WB GDP constant US$ old'!AA187,"")</f>
        <v>0.571690696216504</v>
      </c>
      <c r="AB187" s="65" t="n">
        <f aca="false">IFERROR(('WB GDP current US$ old'!AB187/1000000000)/'WB GDP constant US$ old'!AB187,"")</f>
        <v>0.499955479861957</v>
      </c>
      <c r="AC187" s="65" t="n">
        <f aca="false">IFERROR(('WB GDP current US$ old'!AC187/1000000000)/'WB GDP constant US$ old'!AC187,"")</f>
        <v>0.516650394792256</v>
      </c>
      <c r="AD187" s="65" t="n">
        <f aca="false">IFERROR(('WB GDP current US$ old'!AD187/1000000000)/'WB GDP constant US$ old'!AD187,"")</f>
        <v>0.480087117579443</v>
      </c>
      <c r="AE187" s="65" t="n">
        <f aca="false">IFERROR(('WB GDP current US$ old'!AE187/1000000000)/'WB GDP constant US$ old'!AE187,"")</f>
        <v>0.466070458584225</v>
      </c>
      <c r="AF187" s="65" t="n">
        <f aca="false">IFERROR(('WB GDP current US$ old'!AF187/1000000000)/'WB GDP constant US$ old'!AF187,"")</f>
        <v>0.457756038338666</v>
      </c>
      <c r="AG187" s="65" t="n">
        <f aca="false">IFERROR(('WB GDP current US$ old'!AG187/1000000000)/'WB GDP constant US$ old'!AG187,"")</f>
        <v>0.490633489929037</v>
      </c>
      <c r="AH187" s="65" t="n">
        <f aca="false">IFERROR(('WB GDP current US$ old'!AH187/1000000000)/'WB GDP constant US$ old'!AH187,"")</f>
        <v>0.488083374104177</v>
      </c>
      <c r="AI187" s="65" t="n">
        <f aca="false">IFERROR(('WB GDP current US$ old'!AI187/1000000000)/'WB GDP constant US$ old'!AI187,"")</f>
        <v>0.465382642715949</v>
      </c>
      <c r="AJ187" s="65" t="n">
        <f aca="false">IFERROR(('WB GDP current US$ old'!AJ187/1000000000)/'WB GDP constant US$ old'!AJ187,"")</f>
        <v>0.505124300903086</v>
      </c>
      <c r="AK187" s="65" t="n">
        <f aca="false">IFERROR(('WB GDP current US$ old'!AK187/1000000000)/'WB GDP constant US$ old'!AK187,"")</f>
        <v>0.50248811289638</v>
      </c>
      <c r="AL187" s="65" t="n">
        <f aca="false">IFERROR(('WB GDP current US$ old'!AL187/1000000000)/'WB GDP constant US$ old'!AL187,"")</f>
        <v>0.523358578772811</v>
      </c>
      <c r="AM187" s="65" t="n">
        <f aca="false">IFERROR(('WB GDP current US$ old'!AM187/1000000000)/'WB GDP constant US$ old'!AM187,"")</f>
        <v>0.509211388387019</v>
      </c>
      <c r="AN187" s="65" t="n">
        <f aca="false">IFERROR(('WB GDP current US$ old'!AN187/1000000000)/'WB GDP constant US$ old'!AN187,"")</f>
        <v>0.562531495145959</v>
      </c>
      <c r="AO187" s="65" t="n">
        <f aca="false">IFERROR(('WB GDP current US$ old'!AO187/1000000000)/'WB GDP constant US$ old'!AO187,"")</f>
        <v>0.560278055075769</v>
      </c>
      <c r="AP187" s="65" t="n">
        <f aca="false">IFERROR(('WB GDP current US$ old'!AP187/1000000000)/'WB GDP constant US$ old'!AP187,"")</f>
        <v>0.546883581980103</v>
      </c>
      <c r="AQ187" s="65" t="n">
        <f aca="false">IFERROR(('WB GDP current US$ old'!AQ187/1000000000)/'WB GDP constant US$ old'!AQ187,"")</f>
        <v>0.531222119474305</v>
      </c>
      <c r="AR187" s="65" t="n">
        <f aca="false">IFERROR(('WB GDP current US$ old'!AR187/1000000000)/'WB GDP constant US$ old'!AR187,"")</f>
        <v>0.518908111608431</v>
      </c>
      <c r="AS187" s="65" t="n">
        <f aca="false">IFERROR(('WB GDP current US$ old'!AS187/1000000000)/'WB GDP constant US$ old'!AS187,"")</f>
        <v>0.648216234803808</v>
      </c>
      <c r="AT187" s="65" t="n">
        <f aca="false">IFERROR(('WB GDP current US$ old'!AT187/1000000000)/'WB GDP constant US$ old'!AT187,"")</f>
        <v>0.606632085046303</v>
      </c>
      <c r="AU187" s="65" t="n">
        <f aca="false">IFERROR(('WB GDP current US$ old'!AU187/1000000000)/'WB GDP constant US$ old'!AU187,"")</f>
        <v>0.594919411896076</v>
      </c>
      <c r="AV187" s="65" t="n">
        <f aca="false">IFERROR(('WB GDP current US$ old'!AV187/1000000000)/'WB GDP constant US$ old'!AV187,"")</f>
        <v>0.645875562783714</v>
      </c>
      <c r="AW187" s="65" t="n">
        <f aca="false">IFERROR(('WB GDP current US$ old'!AW187/1000000000)/'WB GDP constant US$ old'!AW187,"")</f>
        <v>0.705263571242015</v>
      </c>
      <c r="AX187" s="65" t="n">
        <f aca="false">IFERROR(('WB GDP current US$ old'!AX187/1000000000)/'WB GDP constant US$ old'!AX187,"")</f>
        <v>0.737649879631132</v>
      </c>
      <c r="AY187" s="65" t="n">
        <f aca="false">IFERROR(('WB GDP current US$ old'!AY187/1000000000)/'WB GDP constant US$ old'!AY187,"")</f>
        <v>0.796405069853533</v>
      </c>
      <c r="AZ187" s="65" t="n">
        <f aca="false">IFERROR(('WB GDP current US$ old'!AZ187/1000000000)/'WB GDP constant US$ old'!AZ187,"")</f>
        <v>0.843381705042222</v>
      </c>
      <c r="BA187" s="65" t="n">
        <f aca="false">IFERROR(('WB GDP current US$ old'!BA187/1000000000)/'WB GDP constant US$ old'!BA187,"")</f>
        <v>0.925551578580998</v>
      </c>
      <c r="BB187" s="65" t="n">
        <f aca="false">IFERROR(('WB GDP current US$ old'!BB187/1000000000)/'WB GDP constant US$ old'!BB187,"")</f>
        <v>0.889877363656511</v>
      </c>
      <c r="BC187" s="65" t="n">
        <f aca="false">IFERROR(('WB GDP current US$ old'!BC187/1000000000)/'WB GDP constant US$ old'!BC187,"")</f>
        <v>0.922748414033249</v>
      </c>
      <c r="BD187" s="65" t="n">
        <f aca="false">IFERROR(('WB GDP current US$ old'!BD187/1000000000)/'WB GDP constant US$ old'!BD187,"")</f>
        <v>1.08269064734115</v>
      </c>
      <c r="BE187" s="65" t="n">
        <f aca="false">IFERROR(('WB GDP current US$ old'!BE187/1000000000)/'WB GDP constant US$ old'!BE187,"")</f>
        <v>1.09887936847289</v>
      </c>
      <c r="BF187" s="65" t="n">
        <f aca="false">IFERROR(('WB GDP current US$ old'!BF187/1000000000)/'WB GDP constant US$ old'!BF187,"")</f>
        <v>1.08466547058076</v>
      </c>
      <c r="BG187" s="65" t="n">
        <f aca="false">IFERROR(('WB GDP current US$ old'!BG187/1000000000)/'WB GDP constant US$ old'!BG187,"")</f>
        <v>1.09512337115767</v>
      </c>
      <c r="BH187" s="65" t="n">
        <f aca="false">IFERROR(('WB GDP current US$ old'!BH187/1000000000)/'WB GDP constant US$ old'!BH187,"")</f>
        <v>1.15774488375064</v>
      </c>
      <c r="BI187" s="65" t="n">
        <f aca="false">IFERROR(('WB GDP current US$ old'!BI187/1000000000)/'WB GDP constant US$ old'!BI187,"")</f>
        <v>1.1299500880578</v>
      </c>
      <c r="BJ187" s="65" t="n">
        <f aca="false">IFERROR(('WB GDP current US$ old'!BJ187/1000000000)/'WB GDP constant US$ old'!BJ187,"")</f>
        <v>1.17003904365935</v>
      </c>
      <c r="BK187" s="65" t="n">
        <f aca="false">IFERROR(('WB GDP current US$ old'!BK187/1000000000)/'WB GDP constant US$ old'!BK187,"")</f>
        <v>1.14181547585038</v>
      </c>
      <c r="BL187" s="65" t="n">
        <f aca="false">IFERROR(('WB GDP current US$ old'!BL187/1000000000)/'WB GDP constant US$ old'!BL187,"")</f>
        <v>1</v>
      </c>
    </row>
    <row r="188" customFormat="false" ht="15" hidden="false" customHeight="false" outlineLevel="0" collapsed="false">
      <c r="A188" s="0" t="s">
        <v>146</v>
      </c>
      <c r="B188" s="0" t="s">
        <v>379</v>
      </c>
      <c r="C188" s="0" t="s">
        <v>1057</v>
      </c>
      <c r="D188" s="0" t="s">
        <v>1058</v>
      </c>
      <c r="E188" s="65" t="n">
        <f aca="false">IFERROR(('WB GDP current US$ old'!E188/1000000000)/'WB GDP constant US$ old'!E188,"")</f>
        <v>0.167776664954935</v>
      </c>
      <c r="F188" s="65" t="n">
        <f aca="false">IFERROR(('WB GDP current US$ old'!F188/1000000000)/'WB GDP constant US$ old'!F188,"")</f>
        <v>0.168674150185185</v>
      </c>
      <c r="G188" s="65" t="n">
        <f aca="false">IFERROR(('WB GDP current US$ old'!G188/1000000000)/'WB GDP constant US$ old'!G188,"")</f>
        <v>0.169638323141827</v>
      </c>
      <c r="H188" s="65" t="n">
        <f aca="false">IFERROR(('WB GDP current US$ old'!H188/1000000000)/'WB GDP constant US$ old'!H188,"")</f>
        <v>0.173228646178185</v>
      </c>
      <c r="I188" s="65" t="n">
        <f aca="false">IFERROR(('WB GDP current US$ old'!I188/1000000000)/'WB GDP constant US$ old'!I188,"")</f>
        <v>0.178121117257227</v>
      </c>
      <c r="J188" s="65" t="n">
        <f aca="false">IFERROR(('WB GDP current US$ old'!J188/1000000000)/'WB GDP constant US$ old'!J188,"")</f>
        <v>0.179225570217125</v>
      </c>
      <c r="K188" s="65" t="n">
        <f aca="false">IFERROR(('WB GDP current US$ old'!K188/1000000000)/'WB GDP constant US$ old'!K188,"")</f>
        <v>0.181515413562106</v>
      </c>
      <c r="L188" s="65" t="n">
        <f aca="false">IFERROR(('WB GDP current US$ old'!L188/1000000000)/'WB GDP constant US$ old'!L188,"")</f>
        <v>0.1862142537921</v>
      </c>
      <c r="M188" s="65" t="n">
        <f aca="false">IFERROR(('WB GDP current US$ old'!M188/1000000000)/'WB GDP constant US$ old'!M188,"")</f>
        <v>0.1872647214805</v>
      </c>
      <c r="N188" s="65" t="n">
        <f aca="false">IFERROR(('WB GDP current US$ old'!N188/1000000000)/'WB GDP constant US$ old'!N188,"")</f>
        <v>0.189527239497361</v>
      </c>
      <c r="O188" s="65" t="n">
        <f aca="false">IFERROR(('WB GDP current US$ old'!O188/1000000000)/'WB GDP constant US$ old'!O188,"")</f>
        <v>0.196013691359979</v>
      </c>
      <c r="P188" s="65" t="n">
        <f aca="false">IFERROR(('WB GDP current US$ old'!P188/1000000000)/'WB GDP constant US$ old'!P188,"")</f>
        <v>0.201704634356996</v>
      </c>
      <c r="Q188" s="65" t="n">
        <f aca="false">IFERROR(('WB GDP current US$ old'!Q188/1000000000)/'WB GDP constant US$ old'!Q188,"")</f>
        <v>0.211785874214305</v>
      </c>
      <c r="R188" s="65" t="n">
        <f aca="false">IFERROR(('WB GDP current US$ old'!R188/1000000000)/'WB GDP constant US$ old'!R188,"")</f>
        <v>0.229877101786275</v>
      </c>
      <c r="S188" s="65" t="n">
        <f aca="false">IFERROR(('WB GDP current US$ old'!S188/1000000000)/'WB GDP constant US$ old'!S188,"")</f>
        <v>0.256569005047599</v>
      </c>
      <c r="T188" s="65" t="n">
        <f aca="false">IFERROR(('WB GDP current US$ old'!T188/1000000000)/'WB GDP constant US$ old'!T188,"")</f>
        <v>0.280642450099921</v>
      </c>
      <c r="U188" s="65" t="n">
        <f aca="false">IFERROR(('WB GDP current US$ old'!U188/1000000000)/'WB GDP constant US$ old'!U188,"")</f>
        <v>0.293368215335824</v>
      </c>
      <c r="V188" s="65" t="n">
        <f aca="false">IFERROR(('WB GDP current US$ old'!V188/1000000000)/'WB GDP constant US$ old'!V188,"")</f>
        <v>0.307029772724189</v>
      </c>
      <c r="W188" s="65" t="n">
        <f aca="false">IFERROR(('WB GDP current US$ old'!W188/1000000000)/'WB GDP constant US$ old'!W188,"")</f>
        <v>0.331350695353189</v>
      </c>
      <c r="X188" s="65" t="n">
        <f aca="false">IFERROR(('WB GDP current US$ old'!X188/1000000000)/'WB GDP constant US$ old'!X188,"")</f>
        <v>0.36198478932067</v>
      </c>
      <c r="Y188" s="65" t="n">
        <f aca="false">IFERROR(('WB GDP current US$ old'!Y188/1000000000)/'WB GDP constant US$ old'!Y188,"")</f>
        <v>0.398691873857761</v>
      </c>
      <c r="Z188" s="65" t="n">
        <f aca="false">IFERROR(('WB GDP current US$ old'!Z188/1000000000)/'WB GDP constant US$ old'!Z188,"")</f>
        <v>0.413212892190063</v>
      </c>
      <c r="AA188" s="65" t="n">
        <f aca="false">IFERROR(('WB GDP current US$ old'!AA188/1000000000)/'WB GDP constant US$ old'!AA188,"")</f>
        <v>0.433343322475195</v>
      </c>
      <c r="AB188" s="65" t="n">
        <f aca="false">IFERROR(('WB GDP current US$ old'!AB188/1000000000)/'WB GDP constant US$ old'!AB188,"")</f>
        <v>0.465830884358624</v>
      </c>
      <c r="AC188" s="65" t="n">
        <f aca="false">IFERROR(('WB GDP current US$ old'!AC188/1000000000)/'WB GDP constant US$ old'!AC188,"")</f>
        <v>0.473420495730317</v>
      </c>
      <c r="AD188" s="65" t="n">
        <f aca="false">IFERROR(('WB GDP current US$ old'!AD188/1000000000)/'WB GDP constant US$ old'!AD188,"")</f>
        <v>0.477253143407581</v>
      </c>
      <c r="AE188" s="65" t="n">
        <f aca="false">IFERROR(('WB GDP current US$ old'!AE188/1000000000)/'WB GDP constant US$ old'!AE188,"")</f>
        <v>0.478868403742359</v>
      </c>
      <c r="AF188" s="65" t="n">
        <f aca="false">IFERROR(('WB GDP current US$ old'!AF188/1000000000)/'WB GDP constant US$ old'!AF188,"")</f>
        <v>0.489831150805934</v>
      </c>
      <c r="AG188" s="65" t="n">
        <f aca="false">IFERROR(('WB GDP current US$ old'!AG188/1000000000)/'WB GDP constant US$ old'!AG188,"")</f>
        <v>0.488891021953039</v>
      </c>
      <c r="AH188" s="65" t="n">
        <f aca="false">IFERROR(('WB GDP current US$ old'!AH188/1000000000)/'WB GDP constant US$ old'!AH188,"")</f>
        <v>0.482650043544371</v>
      </c>
      <c r="AI188" s="65" t="n">
        <f aca="false">IFERROR(('WB GDP current US$ old'!AI188/1000000000)/'WB GDP constant US$ old'!AI188,"")</f>
        <v>0.485378007534535</v>
      </c>
      <c r="AJ188" s="65" t="n">
        <f aca="false">IFERROR(('WB GDP current US$ old'!AJ188/1000000000)/'WB GDP constant US$ old'!AJ188,"")</f>
        <v>0.487769933505709</v>
      </c>
      <c r="AK188" s="65" t="n">
        <f aca="false">IFERROR(('WB GDP current US$ old'!AK188/1000000000)/'WB GDP constant US$ old'!AK188,"")</f>
        <v>0.512456259289389</v>
      </c>
      <c r="AL188" s="65" t="n">
        <f aca="false">IFERROR(('WB GDP current US$ old'!AL188/1000000000)/'WB GDP constant US$ old'!AL188,"")</f>
        <v>0.530672565784904</v>
      </c>
      <c r="AM188" s="65" t="n">
        <f aca="false">IFERROR(('WB GDP current US$ old'!AM188/1000000000)/'WB GDP constant US$ old'!AM188,"")</f>
        <v>0.550199966700578</v>
      </c>
      <c r="AN188" s="65" t="n">
        <f aca="false">IFERROR(('WB GDP current US$ old'!AN188/1000000000)/'WB GDP constant US$ old'!AN188,"")</f>
        <v>0.55276778921562</v>
      </c>
      <c r="AO188" s="65" t="n">
        <f aca="false">IFERROR(('WB GDP current US$ old'!AO188/1000000000)/'WB GDP constant US$ old'!AO188,"")</f>
        <v>0.547558593874241</v>
      </c>
      <c r="AP188" s="65" t="n">
        <f aca="false">IFERROR(('WB GDP current US$ old'!AP188/1000000000)/'WB GDP constant US$ old'!AP188,"")</f>
        <v>0.556367929737968</v>
      </c>
      <c r="AQ188" s="65" t="n">
        <f aca="false">IFERROR(('WB GDP current US$ old'!AQ188/1000000000)/'WB GDP constant US$ old'!AQ188,"")</f>
        <v>0.561917806806075</v>
      </c>
      <c r="AR188" s="65" t="n">
        <f aca="false">IFERROR(('WB GDP current US$ old'!AR188/1000000000)/'WB GDP constant US$ old'!AR188,"")</f>
        <v>0.56665132973113</v>
      </c>
      <c r="AS188" s="65" t="n">
        <f aca="false">IFERROR(('WB GDP current US$ old'!AS188/1000000000)/'WB GDP constant US$ old'!AS188,"")</f>
        <v>0.559578488687563</v>
      </c>
      <c r="AT188" s="65" t="n">
        <f aca="false">IFERROR(('WB GDP current US$ old'!AT188/1000000000)/'WB GDP constant US$ old'!AT188,"")</f>
        <v>0.565332155526912</v>
      </c>
      <c r="AU188" s="65" t="n">
        <f aca="false">IFERROR(('WB GDP current US$ old'!AU188/1000000000)/'WB GDP constant US$ old'!AU188,"")</f>
        <v>0.57478075396122</v>
      </c>
      <c r="AV188" s="65" t="n">
        <f aca="false">IFERROR(('WB GDP current US$ old'!AV188/1000000000)/'WB GDP constant US$ old'!AV188,"")</f>
        <v>0.581283617743127</v>
      </c>
      <c r="AW188" s="65" t="n">
        <f aca="false">IFERROR(('WB GDP current US$ old'!AW188/1000000000)/'WB GDP constant US$ old'!AW188,"")</f>
        <v>0.59270586755883</v>
      </c>
      <c r="AX188" s="65" t="n">
        <f aca="false">IFERROR(('WB GDP current US$ old'!AX188/1000000000)/'WB GDP constant US$ old'!AX188,"")</f>
        <v>0.603068270462178</v>
      </c>
      <c r="AY188" s="65" t="n">
        <f aca="false">IFERROR(('WB GDP current US$ old'!AY188/1000000000)/'WB GDP constant US$ old'!AY188,"")</f>
        <v>0.614948623856482</v>
      </c>
      <c r="AZ188" s="65" t="n">
        <f aca="false">IFERROR(('WB GDP current US$ old'!AZ188/1000000000)/'WB GDP constant US$ old'!AZ188,"")</f>
        <v>0.644619525514664</v>
      </c>
      <c r="BA188" s="65" t="n">
        <f aca="false">IFERROR(('WB GDP current US$ old'!BA188/1000000000)/'WB GDP constant US$ old'!BA188,"")</f>
        <v>0.69314323000783</v>
      </c>
      <c r="BB188" s="65" t="n">
        <f aca="false">IFERROR(('WB GDP current US$ old'!BB188/1000000000)/'WB GDP constant US$ old'!BB188,"")</f>
        <v>0.737996250556131</v>
      </c>
      <c r="BC188" s="65" t="n">
        <f aca="false">IFERROR(('WB GDP current US$ old'!BC188/1000000000)/'WB GDP constant US$ old'!BC188,"")</f>
        <v>0.757112910596401</v>
      </c>
      <c r="BD188" s="65" t="n">
        <f aca="false">IFERROR(('WB GDP current US$ old'!BD188/1000000000)/'WB GDP constant US$ old'!BD188,"")</f>
        <v>0.801357677645851</v>
      </c>
      <c r="BE188" s="65" t="n">
        <f aca="false">IFERROR(('WB GDP current US$ old'!BE188/1000000000)/'WB GDP constant US$ old'!BE188,"")</f>
        <v>0.850846676200776</v>
      </c>
      <c r="BF188" s="65" t="n">
        <f aca="false">IFERROR(('WB GDP current US$ old'!BF188/1000000000)/'WB GDP constant US$ old'!BF188,"")</f>
        <v>0.897686368364805</v>
      </c>
      <c r="BG188" s="65" t="n">
        <f aca="false">IFERROR(('WB GDP current US$ old'!BG188/1000000000)/'WB GDP constant US$ old'!BG188,"")</f>
        <v>0.935367214364037</v>
      </c>
      <c r="BH188" s="65" t="n">
        <f aca="false">IFERROR(('WB GDP current US$ old'!BH188/1000000000)/'WB GDP constant US$ old'!BH188,"")</f>
        <v>0.958551749031143</v>
      </c>
      <c r="BI188" s="65" t="n">
        <f aca="false">IFERROR(('WB GDP current US$ old'!BI188/1000000000)/'WB GDP constant US$ old'!BI188,"")</f>
        <v>0.977742117167534</v>
      </c>
      <c r="BJ188" s="65" t="n">
        <f aca="false">IFERROR(('WB GDP current US$ old'!BJ188/1000000000)/'WB GDP constant US$ old'!BJ188,"")</f>
        <v>0.99483533150767</v>
      </c>
      <c r="BK188" s="65" t="n">
        <f aca="false">IFERROR(('WB GDP current US$ old'!BK188/1000000000)/'WB GDP constant US$ old'!BK188,"")</f>
        <v>1.00427251219669</v>
      </c>
      <c r="BL188" s="65" t="n">
        <f aca="false">IFERROR(('WB GDP current US$ old'!BL188/1000000000)/'WB GDP constant US$ old'!BL188,"")</f>
        <v>1</v>
      </c>
    </row>
    <row r="189" customFormat="false" ht="15" hidden="false" customHeight="false" outlineLevel="0" collapsed="false">
      <c r="A189" s="0" t="s">
        <v>149</v>
      </c>
      <c r="B189" s="0" t="s">
        <v>382</v>
      </c>
      <c r="C189" s="0" t="s">
        <v>1057</v>
      </c>
      <c r="D189" s="0" t="s">
        <v>1058</v>
      </c>
      <c r="E189" s="65" t="n">
        <f aca="false">IFERROR(('WB GDP current US$ old'!E189/1000000000)/'WB GDP constant US$ old'!E189,"")</f>
        <v>0.088527497823891</v>
      </c>
      <c r="F189" s="65" t="n">
        <f aca="false">IFERROR(('WB GDP current US$ old'!F189/1000000000)/'WB GDP constant US$ old'!F189,"")</f>
        <v>0.0929776901553099</v>
      </c>
      <c r="G189" s="65" t="n">
        <f aca="false">IFERROR(('WB GDP current US$ old'!G189/1000000000)/'WB GDP constant US$ old'!G189,"")</f>
        <v>0.095778973435586</v>
      </c>
      <c r="H189" s="65" t="n">
        <f aca="false">IFERROR(('WB GDP current US$ old'!H189/1000000000)/'WB GDP constant US$ old'!H189,"")</f>
        <v>0.100581138909426</v>
      </c>
      <c r="I189" s="65" t="n">
        <f aca="false">IFERROR(('WB GDP current US$ old'!I189/1000000000)/'WB GDP constant US$ old'!I189,"")</f>
        <v>0.11421752172192</v>
      </c>
      <c r="J189" s="65" t="n">
        <f aca="false">IFERROR(('WB GDP current US$ old'!J189/1000000000)/'WB GDP constant US$ old'!J189,"")</f>
        <v>0.128241104906816</v>
      </c>
      <c r="K189" s="65" t="n">
        <f aca="false">IFERROR(('WB GDP current US$ old'!K189/1000000000)/'WB GDP constant US$ old'!K189,"")</f>
        <v>0.140189208742456</v>
      </c>
      <c r="L189" s="65" t="n">
        <f aca="false">IFERROR(('WB GDP current US$ old'!L189/1000000000)/'WB GDP constant US$ old'!L189,"")</f>
        <v>0.136990150469736</v>
      </c>
      <c r="M189" s="65" t="n">
        <f aca="false">IFERROR(('WB GDP current US$ old'!M189/1000000000)/'WB GDP constant US$ old'!M189,"")</f>
        <v>0.126460420946497</v>
      </c>
      <c r="N189" s="65" t="n">
        <f aca="false">IFERROR(('WB GDP current US$ old'!N189/1000000000)/'WB GDP constant US$ old'!N189,"")</f>
        <v>0.136752314382807</v>
      </c>
      <c r="O189" s="65" t="n">
        <f aca="false">IFERROR(('WB GDP current US$ old'!O189/1000000000)/'WB GDP constant US$ old'!O189,"")</f>
        <v>0.153136732170276</v>
      </c>
      <c r="P189" s="65" t="n">
        <f aca="false">IFERROR(('WB GDP current US$ old'!P189/1000000000)/'WB GDP constant US$ old'!P189,"")</f>
        <v>0.163305535569371</v>
      </c>
      <c r="Q189" s="65" t="n">
        <f aca="false">IFERROR(('WB GDP current US$ old'!Q189/1000000000)/'WB GDP constant US$ old'!Q189,"")</f>
        <v>0.174948387027986</v>
      </c>
      <c r="R189" s="65" t="n">
        <f aca="false">IFERROR(('WB GDP current US$ old'!R189/1000000000)/'WB GDP constant US$ old'!R189,"")</f>
        <v>0.196949077664734</v>
      </c>
      <c r="S189" s="65" t="n">
        <f aca="false">IFERROR(('WB GDP current US$ old'!S189/1000000000)/'WB GDP constant US$ old'!S189,"")</f>
        <v>0.226951188045362</v>
      </c>
      <c r="T189" s="65" t="n">
        <f aca="false">IFERROR(('WB GDP current US$ old'!T189/1000000000)/'WB GDP constant US$ old'!T189,"")</f>
        <v>0.264990094087353</v>
      </c>
      <c r="U189" s="65" t="n">
        <f aca="false">IFERROR(('WB GDP current US$ old'!U189/1000000000)/'WB GDP constant US$ old'!U189,"")</f>
        <v>0.246824805338698</v>
      </c>
      <c r="V189" s="65" t="n">
        <f aca="false">IFERROR(('WB GDP current US$ old'!V189/1000000000)/'WB GDP constant US$ old'!V189,"")</f>
        <v>0.225494536861602</v>
      </c>
      <c r="W189" s="65" t="n">
        <f aca="false">IFERROR(('WB GDP current US$ old'!W189/1000000000)/'WB GDP constant US$ old'!W189,"")</f>
        <v>0.197957118264111</v>
      </c>
      <c r="X189" s="65" t="n">
        <f aca="false">IFERROR(('WB GDP current US$ old'!X189/1000000000)/'WB GDP constant US$ old'!X189,"")</f>
        <v>0.242937989193808</v>
      </c>
      <c r="Y189" s="65" t="n">
        <f aca="false">IFERROR(('WB GDP current US$ old'!Y189/1000000000)/'WB GDP constant US$ old'!Y189,"")</f>
        <v>0.260505138435365</v>
      </c>
      <c r="Z189" s="65" t="n">
        <f aca="false">IFERROR(('WB GDP current US$ old'!Z189/1000000000)/'WB GDP constant US$ old'!Z189,"")</f>
        <v>0.294642876889496</v>
      </c>
      <c r="AA189" s="65" t="n">
        <f aca="false">IFERROR(('WB GDP current US$ old'!AA189/1000000000)/'WB GDP constant US$ old'!AA189,"")</f>
        <v>0.29726968228633</v>
      </c>
      <c r="AB189" s="65" t="n">
        <f aca="false">IFERROR(('WB GDP current US$ old'!AB189/1000000000)/'WB GDP constant US$ old'!AB189,"")</f>
        <v>0.264085662266044</v>
      </c>
      <c r="AC189" s="65" t="n">
        <f aca="false">IFERROR(('WB GDP current US$ old'!AC189/1000000000)/'WB GDP constant US$ old'!AC189,"")</f>
        <v>0.258621527011612</v>
      </c>
      <c r="AD189" s="65" t="n">
        <f aca="false">IFERROR(('WB GDP current US$ old'!AD189/1000000000)/'WB GDP constant US$ old'!AD189,"")</f>
        <v>0.238268827389796</v>
      </c>
      <c r="AE189" s="65" t="n">
        <f aca="false">IFERROR(('WB GDP current US$ old'!AE189/1000000000)/'WB GDP constant US$ old'!AE189,"")</f>
        <v>0.200578885223116</v>
      </c>
      <c r="AF189" s="65" t="n">
        <f aca="false">IFERROR(('WB GDP current US$ old'!AF189/1000000000)/'WB GDP constant US$ old'!AF189,"")</f>
        <v>0.24824932330835</v>
      </c>
      <c r="AG189" s="65" t="n">
        <f aca="false">IFERROR(('WB GDP current US$ old'!AG189/1000000000)/'WB GDP constant US$ old'!AG189,"")</f>
        <v>0.204441876725839</v>
      </c>
      <c r="AH189" s="65" t="n">
        <f aca="false">IFERROR(('WB GDP current US$ old'!AH189/1000000000)/'WB GDP constant US$ old'!AH189,"")</f>
        <v>0.339760784307378</v>
      </c>
      <c r="AI189" s="65" t="n">
        <f aca="false">IFERROR(('WB GDP current US$ old'!AI189/1000000000)/'WB GDP constant US$ old'!AI189,"")</f>
        <v>0.419730659351602</v>
      </c>
      <c r="AJ189" s="65" t="n">
        <f aca="false">IFERROR(('WB GDP current US$ old'!AJ189/1000000000)/'WB GDP constant US$ old'!AJ189,"")</f>
        <v>0.533927187714416</v>
      </c>
      <c r="AK189" s="65" t="n">
        <f aca="false">IFERROR(('WB GDP current US$ old'!AK189/1000000000)/'WB GDP constant US$ old'!AK189,"")</f>
        <v>0.562228379399225</v>
      </c>
      <c r="AL189" s="65" t="n">
        <f aca="false">IFERROR(('WB GDP current US$ old'!AL189/1000000000)/'WB GDP constant US$ old'!AL189,"")</f>
        <v>0.51736941038414</v>
      </c>
      <c r="AM189" s="65" t="n">
        <f aca="false">IFERROR(('WB GDP current US$ old'!AM189/1000000000)/'WB GDP constant US$ old'!AM189,"")</f>
        <v>0.593584069274008</v>
      </c>
      <c r="AN189" s="65" t="n">
        <f aca="false">IFERROR(('WB GDP current US$ old'!AN189/1000000000)/'WB GDP constant US$ old'!AN189,"")</f>
        <v>0.656432911719452</v>
      </c>
      <c r="AO189" s="65" t="n">
        <f aca="false">IFERROR(('WB GDP current US$ old'!AO189/1000000000)/'WB GDP constant US$ old'!AO189,"")</f>
        <v>0.661791810146247</v>
      </c>
      <c r="AP189" s="65" t="n">
        <f aca="false">IFERROR(('WB GDP current US$ old'!AP189/1000000000)/'WB GDP constant US$ old'!AP189,"")</f>
        <v>0.654103172340624</v>
      </c>
      <c r="AQ189" s="65" t="n">
        <f aca="false">IFERROR(('WB GDP current US$ old'!AQ189/1000000000)/'WB GDP constant US$ old'!AQ189,"")</f>
        <v>0.626791751769959</v>
      </c>
      <c r="AR189" s="65" t="n">
        <f aca="false">IFERROR(('WB GDP current US$ old'!AR189/1000000000)/'WB GDP constant US$ old'!AR189,"")</f>
        <v>0.558429795573522</v>
      </c>
      <c r="AS189" s="65" t="n">
        <f aca="false">IFERROR(('WB GDP current US$ old'!AS189/1000000000)/'WB GDP constant US$ old'!AS189,"")</f>
        <v>0.560653041851093</v>
      </c>
      <c r="AT189" s="65" t="n">
        <f aca="false">IFERROR(('WB GDP current US$ old'!AT189/1000000000)/'WB GDP constant US$ old'!AT189,"")</f>
        <v>0.560283499326954</v>
      </c>
      <c r="AU189" s="65" t="n">
        <f aca="false">IFERROR(('WB GDP current US$ old'!AU189/1000000000)/'WB GDP constant US$ old'!AU189,"")</f>
        <v>0.559363591804173</v>
      </c>
      <c r="AV189" s="65" t="n">
        <f aca="false">IFERROR(('WB GDP current US$ old'!AV189/1000000000)/'WB GDP constant US$ old'!AV189,"")</f>
        <v>0.575754402063475</v>
      </c>
      <c r="AW189" s="65" t="n">
        <f aca="false">IFERROR(('WB GDP current US$ old'!AW189/1000000000)/'WB GDP constant US$ old'!AW189,"")</f>
        <v>0.623628859604676</v>
      </c>
      <c r="AX189" s="65" t="n">
        <f aca="false">IFERROR(('WB GDP current US$ old'!AX189/1000000000)/'WB GDP constant US$ old'!AX189,"")</f>
        <v>0.66840673879338</v>
      </c>
      <c r="AY189" s="65" t="n">
        <f aca="false">IFERROR(('WB GDP current US$ old'!AY189/1000000000)/'WB GDP constant US$ old'!AY189,"")</f>
        <v>0.724438012705703</v>
      </c>
      <c r="AZ189" s="65" t="n">
        <f aca="false">IFERROR(('WB GDP current US$ old'!AZ189/1000000000)/'WB GDP constant US$ old'!AZ189,"")</f>
        <v>0.769449408110062</v>
      </c>
      <c r="BA189" s="65" t="n">
        <f aca="false">IFERROR(('WB GDP current US$ old'!BA189/1000000000)/'WB GDP constant US$ old'!BA189,"")</f>
        <v>0.831938807682022</v>
      </c>
      <c r="BB189" s="65" t="n">
        <f aca="false">IFERROR(('WB GDP current US$ old'!BB189/1000000000)/'WB GDP constant US$ old'!BB189,"")</f>
        <v>0.824780452206642</v>
      </c>
      <c r="BC189" s="65" t="n">
        <f aca="false">IFERROR(('WB GDP current US$ old'!BC189/1000000000)/'WB GDP constant US$ old'!BC189,"")</f>
        <v>0.929624165295552</v>
      </c>
      <c r="BD189" s="65" t="n">
        <f aca="false">IFERROR(('WB GDP current US$ old'!BD189/1000000000)/'WB GDP constant US$ old'!BD189,"")</f>
        <v>1.01791676787613</v>
      </c>
      <c r="BE189" s="65" t="n">
        <f aca="false">IFERROR(('WB GDP current US$ old'!BE189/1000000000)/'WB GDP constant US$ old'!BE189,"")</f>
        <v>1.07565907363474</v>
      </c>
      <c r="BF189" s="65" t="n">
        <f aca="false">IFERROR(('WB GDP current US$ old'!BF189/1000000000)/'WB GDP constant US$ old'!BF189,"")</f>
        <v>1.06116206578358</v>
      </c>
      <c r="BG189" s="65" t="n">
        <f aca="false">IFERROR(('WB GDP current US$ old'!BG189/1000000000)/'WB GDP constant US$ old'!BG189,"")</f>
        <v>1.03448242768256</v>
      </c>
      <c r="BH189" s="65" t="n">
        <f aca="false">IFERROR(('WB GDP current US$ old'!BH189/1000000000)/'WB GDP constant US$ old'!BH189,"")</f>
        <v>0.947090002031717</v>
      </c>
      <c r="BI189" s="65" t="n">
        <f aca="false">IFERROR(('WB GDP current US$ old'!BI189/1000000000)/'WB GDP constant US$ old'!BI189,"")</f>
        <v>0.921107569092253</v>
      </c>
      <c r="BJ189" s="65" t="n">
        <f aca="false">IFERROR(('WB GDP current US$ old'!BJ189/1000000000)/'WB GDP constant US$ old'!BJ189,"")</f>
        <v>0.987957316613102</v>
      </c>
      <c r="BK189" s="65" t="n">
        <f aca="false">IFERROR(('WB GDP current US$ old'!BK189/1000000000)/'WB GDP constant US$ old'!BK189,"")</f>
        <v>0.99987294701742</v>
      </c>
      <c r="BL189" s="65" t="n">
        <f aca="false">IFERROR(('WB GDP current US$ old'!BL189/1000000000)/'WB GDP constant US$ old'!BL189,"")</f>
        <v>1</v>
      </c>
    </row>
    <row r="190" customFormat="false" ht="15" hidden="false" customHeight="false" outlineLevel="0" collapsed="false">
      <c r="A190" s="0" t="s">
        <v>150</v>
      </c>
      <c r="B190" s="0" t="s">
        <v>383</v>
      </c>
      <c r="C190" s="0" t="s">
        <v>1057</v>
      </c>
      <c r="D190" s="0" t="s">
        <v>1058</v>
      </c>
      <c r="E190" s="65" t="n">
        <f aca="false">IFERROR(('WB GDP current US$ old'!E190/1000000000)/'WB GDP constant US$ old'!E190,"")</f>
        <v>0.221538115822564</v>
      </c>
      <c r="F190" s="65" t="n">
        <f aca="false">IFERROR(('WB GDP current US$ old'!F190/1000000000)/'WB GDP constant US$ old'!F190,"")</f>
        <v>0.227718391996891</v>
      </c>
      <c r="G190" s="65" t="n">
        <f aca="false">IFERROR(('WB GDP current US$ old'!G190/1000000000)/'WB GDP constant US$ old'!G190,"")</f>
        <v>0.131773704148423</v>
      </c>
      <c r="H190" s="65" t="n">
        <f aca="false">IFERROR(('WB GDP current US$ old'!H190/1000000000)/'WB GDP constant US$ old'!H190,"")</f>
        <v>0.136384835882786</v>
      </c>
      <c r="I190" s="65" t="n">
        <f aca="false">IFERROR(('WB GDP current US$ old'!I190/1000000000)/'WB GDP constant US$ old'!I190,"")</f>
        <v>0.142551697365828</v>
      </c>
      <c r="J190" s="65" t="n">
        <f aca="false">IFERROR(('WB GDP current US$ old'!J190/1000000000)/'WB GDP constant US$ old'!J190,"")</f>
        <v>0.148599359693288</v>
      </c>
      <c r="K190" s="65" t="n">
        <f aca="false">IFERROR(('WB GDP current US$ old'!K190/1000000000)/'WB GDP constant US$ old'!K190,"")</f>
        <v>0.156743302317305</v>
      </c>
      <c r="L190" s="65" t="n">
        <f aca="false">IFERROR(('WB GDP current US$ old'!L190/1000000000)/'WB GDP constant US$ old'!L190,"")</f>
        <v>0.159042799303116</v>
      </c>
      <c r="M190" s="65" t="n">
        <f aca="false">IFERROR(('WB GDP current US$ old'!M190/1000000000)/'WB GDP constant US$ old'!M190,"")</f>
        <v>0.168963199564742</v>
      </c>
      <c r="N190" s="65" t="n">
        <f aca="false">IFERROR(('WB GDP current US$ old'!N190/1000000000)/'WB GDP constant US$ old'!N190,"")</f>
        <v>0.178812378781233</v>
      </c>
      <c r="O190" s="65" t="n">
        <f aca="false">IFERROR(('WB GDP current US$ old'!O190/1000000000)/'WB GDP constant US$ old'!O190,"")</f>
        <v>0.137052954723715</v>
      </c>
      <c r="P190" s="65" t="n">
        <f aca="false">IFERROR(('WB GDP current US$ old'!P190/1000000000)/'WB GDP constant US$ old'!P190,"")</f>
        <v>0.144013798377327</v>
      </c>
      <c r="Q190" s="65" t="n">
        <f aca="false">IFERROR(('WB GDP current US$ old'!Q190/1000000000)/'WB GDP constant US$ old'!Q190,"")</f>
        <v>0.147804995459013</v>
      </c>
      <c r="R190" s="65" t="n">
        <f aca="false">IFERROR(('WB GDP current US$ old'!R190/1000000000)/'WB GDP constant US$ old'!R190,"")</f>
        <v>0.1706579278548</v>
      </c>
      <c r="S190" s="65" t="n">
        <f aca="false">IFERROR(('WB GDP current US$ old'!S190/1000000000)/'WB GDP constant US$ old'!S190,"")</f>
        <v>0.225238504396666</v>
      </c>
      <c r="T190" s="65" t="n">
        <f aca="false">IFERROR(('WB GDP current US$ old'!T190/1000000000)/'WB GDP constant US$ old'!T190,"")</f>
        <v>0.23059448933196</v>
      </c>
      <c r="U190" s="65" t="n">
        <f aca="false">IFERROR(('WB GDP current US$ old'!U190/1000000000)/'WB GDP constant US$ old'!U190,"")</f>
        <v>0.2432861178681</v>
      </c>
      <c r="V190" s="65" t="n">
        <f aca="false">IFERROR(('WB GDP current US$ old'!V190/1000000000)/'WB GDP constant US$ old'!V190,"")</f>
        <v>0.264747234379702</v>
      </c>
      <c r="W190" s="65" t="n">
        <f aca="false">IFERROR(('WB GDP current US$ old'!W190/1000000000)/'WB GDP constant US$ old'!W190,"")</f>
        <v>0.29090674093798</v>
      </c>
      <c r="X190" s="65" t="n">
        <f aca="false">IFERROR(('WB GDP current US$ old'!X190/1000000000)/'WB GDP constant US$ old'!X190,"")</f>
        <v>0.333541640369689</v>
      </c>
      <c r="Y190" s="65" t="n">
        <f aca="false">IFERROR(('WB GDP current US$ old'!Y190/1000000000)/'WB GDP constant US$ old'!Y190,"")</f>
        <v>0.374283162676752</v>
      </c>
      <c r="Z190" s="65" t="n">
        <f aca="false">IFERROR(('WB GDP current US$ old'!Z190/1000000000)/'WB GDP constant US$ old'!Z190,"")</f>
        <v>0.397535538054597</v>
      </c>
      <c r="AA190" s="65" t="n">
        <f aca="false">IFERROR(('WB GDP current US$ old'!AA190/1000000000)/'WB GDP constant US$ old'!AA190,"")</f>
        <v>0.399726667376715</v>
      </c>
      <c r="AB190" s="65" t="n">
        <f aca="false">IFERROR(('WB GDP current US$ old'!AB190/1000000000)/'WB GDP constant US$ old'!AB190,"")</f>
        <v>0.350873614926989</v>
      </c>
      <c r="AC190" s="65" t="n">
        <f aca="false">IFERROR(('WB GDP current US$ old'!AC190/1000000000)/'WB GDP constant US$ old'!AC190,"")</f>
        <v>0.358040082705939</v>
      </c>
      <c r="AD190" s="65" t="n">
        <f aca="false">IFERROR(('WB GDP current US$ old'!AD190/1000000000)/'WB GDP constant US$ old'!AD190,"")</f>
        <v>0.377971981450546</v>
      </c>
      <c r="AE190" s="65" t="n">
        <f aca="false">IFERROR(('WB GDP current US$ old'!AE190/1000000000)/'WB GDP constant US$ old'!AE190,"")</f>
        <v>0.355185992521189</v>
      </c>
      <c r="AF190" s="65" t="n">
        <f aca="false">IFERROR(('WB GDP current US$ old'!AF190/1000000000)/'WB GDP constant US$ old'!AF190,"")</f>
        <v>0.378439874870331</v>
      </c>
      <c r="AG190" s="65" t="n">
        <f aca="false">IFERROR(('WB GDP current US$ old'!AG190/1000000000)/'WB GDP constant US$ old'!AG190,"")</f>
        <v>0.404581583768047</v>
      </c>
      <c r="AH190" s="65" t="n">
        <f aca="false">IFERROR(('WB GDP current US$ old'!AH190/1000000000)/'WB GDP constant US$ old'!AH190,"")</f>
        <v>0.428098855679236</v>
      </c>
      <c r="AI190" s="65" t="n">
        <f aca="false">IFERROR(('WB GDP current US$ old'!AI190/1000000000)/'WB GDP constant US$ old'!AI190,"")</f>
        <v>0.432426043032376</v>
      </c>
      <c r="AJ190" s="65" t="n">
        <f aca="false">IFERROR(('WB GDP current US$ old'!AJ190/1000000000)/'WB GDP constant US$ old'!AJ190,"")</f>
        <v>0.445797109911948</v>
      </c>
      <c r="AK190" s="65" t="n">
        <f aca="false">IFERROR(('WB GDP current US$ old'!AK190/1000000000)/'WB GDP constant US$ old'!AK190,"")</f>
        <v>0.518240926105662</v>
      </c>
      <c r="AL190" s="65" t="n">
        <f aca="false">IFERROR(('WB GDP current US$ old'!AL190/1000000000)/'WB GDP constant US$ old'!AL190,"")</f>
        <v>0.520833178738325</v>
      </c>
      <c r="AM190" s="65" t="n">
        <f aca="false">IFERROR(('WB GDP current US$ old'!AM190/1000000000)/'WB GDP constant US$ old'!AM190,"")</f>
        <v>0.588109689454701</v>
      </c>
      <c r="AN190" s="65" t="n">
        <f aca="false">IFERROR(('WB GDP current US$ old'!AN190/1000000000)/'WB GDP constant US$ old'!AN190,"")</f>
        <v>0.649804406982738</v>
      </c>
      <c r="AO190" s="65" t="n">
        <f aca="false">IFERROR(('WB GDP current US$ old'!AO190/1000000000)/'WB GDP constant US$ old'!AO190,"")</f>
        <v>0.686208591434299</v>
      </c>
      <c r="AP190" s="65" t="n">
        <f aca="false">IFERROR(('WB GDP current US$ old'!AP190/1000000000)/'WB GDP constant US$ old'!AP190,"")</f>
        <v>0.648412550415172</v>
      </c>
      <c r="AQ190" s="65" t="n">
        <f aca="false">IFERROR(('WB GDP current US$ old'!AQ190/1000000000)/'WB GDP constant US$ old'!AQ190,"")</f>
        <v>0.571885991188582</v>
      </c>
      <c r="AR190" s="65" t="n">
        <f aca="false">IFERROR(('WB GDP current US$ old'!AR190/1000000000)/'WB GDP constant US$ old'!AR190,"")</f>
        <v>0.637676175755234</v>
      </c>
      <c r="AS190" s="65" t="n">
        <f aca="false">IFERROR(('WB GDP current US$ old'!AS190/1000000000)/'WB GDP constant US$ old'!AS190,"")</f>
        <v>0.615703252096556</v>
      </c>
      <c r="AT190" s="65" t="n">
        <f aca="false">IFERROR(('WB GDP current US$ old'!AT190/1000000000)/'WB GDP constant US$ old'!AT190,"")</f>
        <v>0.56357086910448</v>
      </c>
      <c r="AU190" s="65" t="n">
        <f aca="false">IFERROR(('WB GDP current US$ old'!AU190/1000000000)/'WB GDP constant US$ old'!AU190,"")</f>
        <v>0.580462646338682</v>
      </c>
      <c r="AV190" s="65" t="n">
        <f aca="false">IFERROR(('WB GDP current US$ old'!AV190/1000000000)/'WB GDP constant US$ old'!AV190,"")</f>
        <v>0.570262391226982</v>
      </c>
      <c r="AW190" s="65" t="n">
        <f aca="false">IFERROR(('WB GDP current US$ old'!AW190/1000000000)/'WB GDP constant US$ old'!AW190,"")</f>
        <v>0.58406477076458</v>
      </c>
      <c r="AX190" s="65" t="n">
        <f aca="false">IFERROR(('WB GDP current US$ old'!AX190/1000000000)/'WB GDP constant US$ old'!AX190,"")</f>
        <v>0.629306117959553</v>
      </c>
      <c r="AY190" s="65" t="n">
        <f aca="false">IFERROR(('WB GDP current US$ old'!AY190/1000000000)/'WB GDP constant US$ old'!AY190,"")</f>
        <v>0.710086902310874</v>
      </c>
      <c r="AZ190" s="65" t="n">
        <f aca="false">IFERROR(('WB GDP current US$ old'!AZ190/1000000000)/'WB GDP constant US$ old'!AZ190,"")</f>
        <v>0.814559042139645</v>
      </c>
      <c r="BA190" s="65" t="n">
        <f aca="false">IFERROR(('WB GDP current US$ old'!BA190/1000000000)/'WB GDP constant US$ old'!BA190,"")</f>
        <v>0.905895373414015</v>
      </c>
      <c r="BB190" s="65" t="n">
        <f aca="false">IFERROR(('WB GDP current US$ old'!BB190/1000000000)/'WB GDP constant US$ old'!BB190,"")</f>
        <v>0.86891151061978</v>
      </c>
      <c r="BC190" s="65" t="n">
        <f aca="false">IFERROR(('WB GDP current US$ old'!BC190/1000000000)/'WB GDP constant US$ old'!BC190,"")</f>
        <v>0.957704835944426</v>
      </c>
      <c r="BD190" s="65" t="n">
        <f aca="false">IFERROR(('WB GDP current US$ old'!BD190/1000000000)/'WB GDP constant US$ old'!BD190,"")</f>
        <v>1.03651545794997</v>
      </c>
      <c r="BE190" s="65" t="n">
        <f aca="false">IFERROR(('WB GDP current US$ old'!BE190/1000000000)/'WB GDP constant US$ old'!BE190,"")</f>
        <v>1.08433158782501</v>
      </c>
      <c r="BF190" s="65" t="n">
        <f aca="false">IFERROR(('WB GDP current US$ old'!BF190/1000000000)/'WB GDP constant US$ old'!BF190,"")</f>
        <v>1.10101243435858</v>
      </c>
      <c r="BG190" s="65" t="n">
        <f aca="false">IFERROR(('WB GDP current US$ old'!BG190/1000000000)/'WB GDP constant US$ old'!BG190,"")</f>
        <v>1.08481626225504</v>
      </c>
      <c r="BH190" s="65" t="n">
        <f aca="false">IFERROR(('WB GDP current US$ old'!BH190/1000000000)/'WB GDP constant US$ old'!BH190,"")</f>
        <v>1.0507911587744</v>
      </c>
      <c r="BI190" s="65" t="n">
        <f aca="false">IFERROR(('WB GDP current US$ old'!BI190/1000000000)/'WB GDP constant US$ old'!BI190,"")</f>
        <v>1.01965966811311</v>
      </c>
      <c r="BJ190" s="65" t="n">
        <f aca="false">IFERROR(('WB GDP current US$ old'!BJ190/1000000000)/'WB GDP constant US$ old'!BJ190,"")</f>
        <v>0.983057653265101</v>
      </c>
      <c r="BK190" s="65" t="n">
        <f aca="false">IFERROR(('WB GDP current US$ old'!BK190/1000000000)/'WB GDP constant US$ old'!BK190,"")</f>
        <v>0.976108085743357</v>
      </c>
      <c r="BL190" s="65" t="n">
        <f aca="false">IFERROR(('WB GDP current US$ old'!BL190/1000000000)/'WB GDP constant US$ old'!BL190,"")</f>
        <v>1</v>
      </c>
    </row>
    <row r="191" customFormat="false" ht="15" hidden="false" customHeight="false" outlineLevel="0" collapsed="false">
      <c r="A191" s="0" t="s">
        <v>145</v>
      </c>
      <c r="B191" s="0" t="s">
        <v>378</v>
      </c>
      <c r="C191" s="0" t="s">
        <v>1057</v>
      </c>
      <c r="D191" s="0" t="s">
        <v>1058</v>
      </c>
      <c r="E191" s="65" t="n">
        <f aca="false">IFERROR(('WB GDP current US$ old'!E191/1000000000)/'WB GDP constant US$ old'!E191,"")</f>
        <v>0</v>
      </c>
      <c r="F191" s="65" t="n">
        <f aca="false">IFERROR(('WB GDP current US$ old'!F191/1000000000)/'WB GDP constant US$ old'!F191,"")</f>
        <v>0</v>
      </c>
      <c r="G191" s="65" t="n">
        <f aca="false">IFERROR(('WB GDP current US$ old'!G191/1000000000)/'WB GDP constant US$ old'!G191,"")</f>
        <v>0</v>
      </c>
      <c r="H191" s="65" t="n">
        <f aca="false">IFERROR(('WB GDP current US$ old'!H191/1000000000)/'WB GDP constant US$ old'!H191,"")</f>
        <v>0</v>
      </c>
      <c r="I191" s="65" t="n">
        <f aca="false">IFERROR(('WB GDP current US$ old'!I191/1000000000)/'WB GDP constant US$ old'!I191,"")</f>
        <v>0</v>
      </c>
      <c r="J191" s="65" t="n">
        <f aca="false">IFERROR(('WB GDP current US$ old'!J191/1000000000)/'WB GDP constant US$ old'!J191,"")</f>
        <v>0</v>
      </c>
      <c r="K191" s="65" t="n">
        <f aca="false">IFERROR(('WB GDP current US$ old'!K191/1000000000)/'WB GDP constant US$ old'!K191,"")</f>
        <v>0</v>
      </c>
      <c r="L191" s="65" t="n">
        <f aca="false">IFERROR(('WB GDP current US$ old'!L191/1000000000)/'WB GDP constant US$ old'!L191,"")</f>
        <v>0</v>
      </c>
      <c r="M191" s="65" t="n">
        <f aca="false">IFERROR(('WB GDP current US$ old'!M191/1000000000)/'WB GDP constant US$ old'!M191,"")</f>
        <v>0</v>
      </c>
      <c r="N191" s="65" t="n">
        <f aca="false">IFERROR(('WB GDP current US$ old'!N191/1000000000)/'WB GDP constant US$ old'!N191,"")</f>
        <v>0</v>
      </c>
      <c r="O191" s="65" t="n">
        <f aca="false">IFERROR(('WB GDP current US$ old'!O191/1000000000)/'WB GDP constant US$ old'!O191,"")</f>
        <v>0</v>
      </c>
      <c r="P191" s="65" t="n">
        <f aca="false">IFERROR(('WB GDP current US$ old'!P191/1000000000)/'WB GDP constant US$ old'!P191,"")</f>
        <v>0</v>
      </c>
      <c r="Q191" s="65" t="n">
        <f aca="false">IFERROR(('WB GDP current US$ old'!Q191/1000000000)/'WB GDP constant US$ old'!Q191,"")</f>
        <v>0</v>
      </c>
      <c r="R191" s="65" t="n">
        <f aca="false">IFERROR(('WB GDP current US$ old'!R191/1000000000)/'WB GDP constant US$ old'!R191,"")</f>
        <v>0</v>
      </c>
      <c r="S191" s="65" t="n">
        <f aca="false">IFERROR(('WB GDP current US$ old'!S191/1000000000)/'WB GDP constant US$ old'!S191,"")</f>
        <v>0</v>
      </c>
      <c r="T191" s="65" t="n">
        <f aca="false">IFERROR(('WB GDP current US$ old'!T191/1000000000)/'WB GDP constant US$ old'!T191,"")</f>
        <v>0</v>
      </c>
      <c r="U191" s="65" t="n">
        <f aca="false">IFERROR(('WB GDP current US$ old'!U191/1000000000)/'WB GDP constant US$ old'!U191,"")</f>
        <v>0</v>
      </c>
      <c r="V191" s="65" t="n">
        <f aca="false">IFERROR(('WB GDP current US$ old'!V191/1000000000)/'WB GDP constant US$ old'!V191,"")</f>
        <v>0</v>
      </c>
      <c r="W191" s="65" t="n">
        <f aca="false">IFERROR(('WB GDP current US$ old'!W191/1000000000)/'WB GDP constant US$ old'!W191,"")</f>
        <v>0</v>
      </c>
      <c r="X191" s="65" t="n">
        <f aca="false">IFERROR(('WB GDP current US$ old'!X191/1000000000)/'WB GDP constant US$ old'!X191,"")</f>
        <v>0</v>
      </c>
      <c r="Y191" s="65" t="n">
        <f aca="false">IFERROR(('WB GDP current US$ old'!Y191/1000000000)/'WB GDP constant US$ old'!Y191,"")</f>
        <v>0</v>
      </c>
      <c r="Z191" s="65" t="n">
        <f aca="false">IFERROR(('WB GDP current US$ old'!Z191/1000000000)/'WB GDP constant US$ old'!Z191,"")</f>
        <v>0</v>
      </c>
      <c r="AA191" s="65" t="n">
        <f aca="false">IFERROR(('WB GDP current US$ old'!AA191/1000000000)/'WB GDP constant US$ old'!AA191,"")</f>
        <v>0</v>
      </c>
      <c r="AB191" s="65" t="n">
        <f aca="false">IFERROR(('WB GDP current US$ old'!AB191/1000000000)/'WB GDP constant US$ old'!AB191,"")</f>
        <v>0</v>
      </c>
      <c r="AC191" s="65" t="n">
        <f aca="false">IFERROR(('WB GDP current US$ old'!AC191/1000000000)/'WB GDP constant US$ old'!AC191,"")</f>
        <v>0</v>
      </c>
      <c r="AD191" s="65" t="n">
        <f aca="false">IFERROR(('WB GDP current US$ old'!AD191/1000000000)/'WB GDP constant US$ old'!AD191,"")</f>
        <v>0</v>
      </c>
      <c r="AE191" s="65" t="n">
        <f aca="false">IFERROR(('WB GDP current US$ old'!AE191/1000000000)/'WB GDP constant US$ old'!AE191,"")</f>
        <v>0</v>
      </c>
      <c r="AF191" s="65" t="n">
        <f aca="false">IFERROR(('WB GDP current US$ old'!AF191/1000000000)/'WB GDP constant US$ old'!AF191,"")</f>
        <v>0</v>
      </c>
      <c r="AG191" s="65" t="n">
        <f aca="false">IFERROR(('WB GDP current US$ old'!AG191/1000000000)/'WB GDP constant US$ old'!AG191,"")</f>
        <v>0</v>
      </c>
      <c r="AH191" s="65" t="n">
        <f aca="false">IFERROR(('WB GDP current US$ old'!AH191/1000000000)/'WB GDP constant US$ old'!AH191,"")</f>
        <v>0</v>
      </c>
      <c r="AI191" s="65" t="n">
        <f aca="false">IFERROR(('WB GDP current US$ old'!AI191/1000000000)/'WB GDP constant US$ old'!AI191,"")</f>
        <v>0</v>
      </c>
      <c r="AJ191" s="65" t="n">
        <f aca="false">IFERROR(('WB GDP current US$ old'!AJ191/1000000000)/'WB GDP constant US$ old'!AJ191,"")</f>
        <v>0</v>
      </c>
      <c r="AK191" s="65" t="n">
        <f aca="false">IFERROR(('WB GDP current US$ old'!AK191/1000000000)/'WB GDP constant US$ old'!AK191,"")</f>
        <v>0</v>
      </c>
      <c r="AL191" s="65" t="n">
        <f aca="false">IFERROR(('WB GDP current US$ old'!AL191/1000000000)/'WB GDP constant US$ old'!AL191,"")</f>
        <v>0</v>
      </c>
      <c r="AM191" s="65" t="n">
        <f aca="false">IFERROR(('WB GDP current US$ old'!AM191/1000000000)/'WB GDP constant US$ old'!AM191,"")</f>
        <v>0</v>
      </c>
      <c r="AN191" s="65" t="n">
        <f aca="false">IFERROR(('WB GDP current US$ old'!AN191/1000000000)/'WB GDP constant US$ old'!AN191,"")</f>
        <v>0</v>
      </c>
      <c r="AO191" s="65" t="n">
        <f aca="false">IFERROR(('WB GDP current US$ old'!AO191/1000000000)/'WB GDP constant US$ old'!AO191,"")</f>
        <v>0</v>
      </c>
      <c r="AP191" s="65" t="n">
        <f aca="false">IFERROR(('WB GDP current US$ old'!AP191/1000000000)/'WB GDP constant US$ old'!AP191,"")</f>
        <v>0</v>
      </c>
      <c r="AQ191" s="65" t="n">
        <f aca="false">IFERROR(('WB GDP current US$ old'!AQ191/1000000000)/'WB GDP constant US$ old'!AQ191,"")</f>
        <v>0</v>
      </c>
      <c r="AR191" s="65" t="n">
        <f aca="false">IFERROR(('WB GDP current US$ old'!AR191/1000000000)/'WB GDP constant US$ old'!AR191,"")</f>
        <v>0</v>
      </c>
      <c r="AS191" s="65" t="n">
        <f aca="false">IFERROR(('WB GDP current US$ old'!AS191/1000000000)/'WB GDP constant US$ old'!AS191,"")</f>
        <v>0.664383653547941</v>
      </c>
      <c r="AT191" s="65" t="n">
        <f aca="false">IFERROR(('WB GDP current US$ old'!AT191/1000000000)/'WB GDP constant US$ old'!AT191,"")</f>
        <v>0.669455131452551</v>
      </c>
      <c r="AU191" s="65" t="n">
        <f aca="false">IFERROR(('WB GDP current US$ old'!AU191/1000000000)/'WB GDP constant US$ old'!AU191,"")</f>
        <v>0.672176429658929</v>
      </c>
      <c r="AV191" s="65" t="n">
        <f aca="false">IFERROR(('WB GDP current US$ old'!AV191/1000000000)/'WB GDP constant US$ old'!AV191,"")</f>
        <v>0.655585416887639</v>
      </c>
      <c r="AW191" s="65" t="n">
        <f aca="false">IFERROR(('WB GDP current US$ old'!AW191/1000000000)/'WB GDP constant US$ old'!AW191,"")</f>
        <v>0.670799598105053</v>
      </c>
      <c r="AX191" s="65" t="n">
        <f aca="false">IFERROR(('WB GDP current US$ old'!AX191/1000000000)/'WB GDP constant US$ old'!AX191,"")</f>
        <v>0.743945117699358</v>
      </c>
      <c r="AY191" s="65" t="n">
        <f aca="false">IFERROR(('WB GDP current US$ old'!AY191/1000000000)/'WB GDP constant US$ old'!AY191,"")</f>
        <v>0.754542937268449</v>
      </c>
      <c r="AZ191" s="65" t="n">
        <f aca="false">IFERROR(('WB GDP current US$ old'!AZ191/1000000000)/'WB GDP constant US$ old'!AZ191,"")</f>
        <v>0.764642001280636</v>
      </c>
      <c r="BA191" s="65" t="n">
        <f aca="false">IFERROR(('WB GDP current US$ old'!BA191/1000000000)/'WB GDP constant US$ old'!BA191,"")</f>
        <v>0.809061586155078</v>
      </c>
      <c r="BB191" s="65" t="n">
        <f aca="false">IFERROR(('WB GDP current US$ old'!BB191/1000000000)/'WB GDP constant US$ old'!BB191,"")</f>
        <v>0.81913783501251</v>
      </c>
      <c r="BC191" s="65" t="n">
        <f aca="false">IFERROR(('WB GDP current US$ old'!BC191/1000000000)/'WB GDP constant US$ old'!BC191,"")</f>
        <v>0.810485708278064</v>
      </c>
      <c r="BD191" s="65" t="n">
        <f aca="false">IFERROR(('WB GDP current US$ old'!BD191/1000000000)/'WB GDP constant US$ old'!BD191,"")</f>
        <v>0.804521632367128</v>
      </c>
      <c r="BE191" s="65" t="n">
        <f aca="false">IFERROR(('WB GDP current US$ old'!BE191/1000000000)/'WB GDP constant US$ old'!BE191,"")</f>
        <v>0.853519801656534</v>
      </c>
      <c r="BF191" s="65" t="n">
        <f aca="false">IFERROR(('WB GDP current US$ old'!BF191/1000000000)/'WB GDP constant US$ old'!BF191,"")</f>
        <v>0.919712243054023</v>
      </c>
      <c r="BG191" s="65" t="n">
        <f aca="false">IFERROR(('WB GDP current US$ old'!BG191/1000000000)/'WB GDP constant US$ old'!BG191,"")</f>
        <v>0.945678895853281</v>
      </c>
      <c r="BH191" s="65" t="n">
        <f aca="false">IFERROR(('WB GDP current US$ old'!BH191/1000000000)/'WB GDP constant US$ old'!BH191,"")</f>
        <v>1.02052208381371</v>
      </c>
      <c r="BI191" s="65" t="n">
        <f aca="false">IFERROR(('WB GDP current US$ old'!BI191/1000000000)/'WB GDP constant US$ old'!BI191,"")</f>
        <v>1.07457200070845</v>
      </c>
      <c r="BJ191" s="65" t="n">
        <f aca="false">IFERROR(('WB GDP current US$ old'!BJ191/1000000000)/'WB GDP constant US$ old'!BJ191,"")</f>
        <v>1.06230406030141</v>
      </c>
      <c r="BK191" s="65" t="n">
        <f aca="false">IFERROR(('WB GDP current US$ old'!BK191/1000000000)/'WB GDP constant US$ old'!BK191,"")</f>
        <v>1.00063293264691</v>
      </c>
      <c r="BL191" s="65" t="n">
        <f aca="false">IFERROR(('WB GDP current US$ old'!BL191/1000000000)/'WB GDP constant US$ old'!BL191,"")</f>
        <v>1</v>
      </c>
    </row>
    <row r="192" customFormat="false" ht="15" hidden="false" customHeight="false" outlineLevel="0" collapsed="false">
      <c r="A192" s="0" t="s">
        <v>147</v>
      </c>
      <c r="B192" s="0" t="s">
        <v>380</v>
      </c>
      <c r="C192" s="0" t="s">
        <v>1057</v>
      </c>
      <c r="D192" s="0" t="s">
        <v>1058</v>
      </c>
      <c r="E192" s="65" t="n">
        <f aca="false">IFERROR(('WB GDP current US$ old'!E192/1000000000)/'WB GDP constant US$ old'!E192,"")</f>
        <v>0.0888221824198993</v>
      </c>
      <c r="F192" s="65" t="n">
        <f aca="false">IFERROR(('WB GDP current US$ old'!F192/1000000000)/'WB GDP constant US$ old'!F192,"")</f>
        <v>0.0888544041646264</v>
      </c>
      <c r="G192" s="65" t="n">
        <f aca="false">IFERROR(('WB GDP current US$ old'!G192/1000000000)/'WB GDP constant US$ old'!G192,"")</f>
        <v>0.0891089757049709</v>
      </c>
      <c r="H192" s="65" t="n">
        <f aca="false">IFERROR(('WB GDP current US$ old'!H192/1000000000)/'WB GDP constant US$ old'!H192,"")</f>
        <v>0.0904685294335793</v>
      </c>
      <c r="I192" s="65" t="n">
        <f aca="false">IFERROR(('WB GDP current US$ old'!I192/1000000000)/'WB GDP constant US$ old'!I192,"")</f>
        <v>0.0921874314975397</v>
      </c>
      <c r="J192" s="65" t="n">
        <f aca="false">IFERROR(('WB GDP current US$ old'!J192/1000000000)/'WB GDP constant US$ old'!J192,"")</f>
        <v>0.0942401505141535</v>
      </c>
      <c r="K192" s="65" t="n">
        <f aca="false">IFERROR(('WB GDP current US$ old'!K192/1000000000)/'WB GDP constant US$ old'!K192,"")</f>
        <v>0.101176842272171</v>
      </c>
      <c r="L192" s="65" t="n">
        <f aca="false">IFERROR(('WB GDP current US$ old'!L192/1000000000)/'WB GDP constant US$ old'!L192,"")</f>
        <v>0.109835013613524</v>
      </c>
      <c r="M192" s="65" t="n">
        <f aca="false">IFERROR(('WB GDP current US$ old'!M192/1000000000)/'WB GDP constant US$ old'!M192,"")</f>
        <v>0.115600569806146</v>
      </c>
      <c r="N192" s="65" t="n">
        <f aca="false">IFERROR(('WB GDP current US$ old'!N192/1000000000)/'WB GDP constant US$ old'!N192,"")</f>
        <v>0.121308393769837</v>
      </c>
      <c r="O192" s="65" t="n">
        <f aca="false">IFERROR(('WB GDP current US$ old'!O192/1000000000)/'WB GDP constant US$ old'!O192,"")</f>
        <v>0.128163971389553</v>
      </c>
      <c r="P192" s="65" t="n">
        <f aca="false">IFERROR(('WB GDP current US$ old'!P192/1000000000)/'WB GDP constant US$ old'!P192,"")</f>
        <v>0.134055246555723</v>
      </c>
      <c r="Q192" s="65" t="n">
        <f aca="false">IFERROR(('WB GDP current US$ old'!Q192/1000000000)/'WB GDP constant US$ old'!Q192,"")</f>
        <v>0.151838244377882</v>
      </c>
      <c r="R192" s="65" t="n">
        <f aca="false">IFERROR(('WB GDP current US$ old'!R192/1000000000)/'WB GDP constant US$ old'!R192,"")</f>
        <v>0.215607325853084</v>
      </c>
      <c r="S192" s="65" t="n">
        <f aca="false">IFERROR(('WB GDP current US$ old'!S192/1000000000)/'WB GDP constant US$ old'!S192,"")</f>
        <v>0.237333905977919</v>
      </c>
      <c r="T192" s="65" t="n">
        <f aca="false">IFERROR(('WB GDP current US$ old'!T192/1000000000)/'WB GDP constant US$ old'!T192,"")</f>
        <v>0.22136778715852</v>
      </c>
      <c r="U192" s="65" t="n">
        <f aca="false">IFERROR(('WB GDP current US$ old'!U192/1000000000)/'WB GDP constant US$ old'!U192,"")</f>
        <v>0.255356534162445</v>
      </c>
      <c r="V192" s="65" t="n">
        <f aca="false">IFERROR(('WB GDP current US$ old'!V192/1000000000)/'WB GDP constant US$ old'!V192,"")</f>
        <v>0.274834835634758</v>
      </c>
      <c r="W192" s="65" t="n">
        <f aca="false">IFERROR(('WB GDP current US$ old'!W192/1000000000)/'WB GDP constant US$ old'!W192,"")</f>
        <v>0.300589536960384</v>
      </c>
      <c r="X192" s="65" t="n">
        <f aca="false">IFERROR(('WB GDP current US$ old'!X192/1000000000)/'WB GDP constant US$ old'!X192,"")</f>
        <v>0.347562154731287</v>
      </c>
      <c r="Y192" s="65" t="n">
        <f aca="false">IFERROR(('WB GDP current US$ old'!Y192/1000000000)/'WB GDP constant US$ old'!Y192,"")</f>
        <v>0.394899809718777</v>
      </c>
      <c r="Z192" s="65" t="n">
        <f aca="false">IFERROR(('WB GDP current US$ old'!Z192/1000000000)/'WB GDP constant US$ old'!Z192,"")</f>
        <v>0.388535721598131</v>
      </c>
      <c r="AA192" s="65" t="n">
        <f aca="false">IFERROR(('WB GDP current US$ old'!AA192/1000000000)/'WB GDP constant US$ old'!AA192,"")</f>
        <v>0.367100931567512</v>
      </c>
      <c r="AB192" s="65" t="n">
        <f aca="false">IFERROR(('WB GDP current US$ old'!AB192/1000000000)/'WB GDP constant US$ old'!AB192,"")</f>
        <v>0.384752952962109</v>
      </c>
      <c r="AC192" s="65" t="n">
        <f aca="false">IFERROR(('WB GDP current US$ old'!AC192/1000000000)/'WB GDP constant US$ old'!AC192,"")</f>
        <v>0.38462089143113</v>
      </c>
      <c r="AD192" s="65" t="n">
        <f aca="false">IFERROR(('WB GDP current US$ old'!AD192/1000000000)/'WB GDP constant US$ old'!AD192,"")</f>
        <v>0.351114526200702</v>
      </c>
      <c r="AE192" s="65" t="n">
        <f aca="false">IFERROR(('WB GDP current US$ old'!AE192/1000000000)/'WB GDP constant US$ old'!AE192,"")</f>
        <v>0.366466393127519</v>
      </c>
      <c r="AF192" s="65" t="n">
        <f aca="false">IFERROR(('WB GDP current US$ old'!AF192/1000000000)/'WB GDP constant US$ old'!AF192,"")</f>
        <v>0.42335410353764</v>
      </c>
      <c r="AG192" s="65" t="n">
        <f aca="false">IFERROR(('WB GDP current US$ old'!AG192/1000000000)/'WB GDP constant US$ old'!AG192,"")</f>
        <v>0.478400462126776</v>
      </c>
      <c r="AH192" s="65" t="n">
        <f aca="false">IFERROR(('WB GDP current US$ old'!AH192/1000000000)/'WB GDP constant US$ old'!AH192,"")</f>
        <v>0.470752069037493</v>
      </c>
      <c r="AI192" s="65" t="n">
        <f aca="false">IFERROR(('WB GDP current US$ old'!AI192/1000000000)/'WB GDP constant US$ old'!AI192,"")</f>
        <v>0.440655715314305</v>
      </c>
      <c r="AJ192" s="65" t="n">
        <f aca="false">IFERROR(('WB GDP current US$ old'!AJ192/1000000000)/'WB GDP constant US$ old'!AJ192,"")</f>
        <v>0.473173503674193</v>
      </c>
      <c r="AK192" s="65" t="n">
        <f aca="false">IFERROR(('WB GDP current US$ old'!AK192/1000000000)/'WB GDP constant US$ old'!AK192,"")</f>
        <v>0.480423340876715</v>
      </c>
      <c r="AL192" s="65" t="n">
        <f aca="false">IFERROR(('WB GDP current US$ old'!AL192/1000000000)/'WB GDP constant US$ old'!AL192,"")</f>
        <v>0.461825835861736</v>
      </c>
      <c r="AM192" s="65" t="n">
        <f aca="false">IFERROR(('WB GDP current US$ old'!AM192/1000000000)/'WB GDP constant US$ old'!AM192,"")</f>
        <v>0.482212444744528</v>
      </c>
      <c r="AN192" s="65" t="n">
        <f aca="false">IFERROR(('WB GDP current US$ old'!AN192/1000000000)/'WB GDP constant US$ old'!AN192,"")</f>
        <v>0.420178702410829</v>
      </c>
      <c r="AO192" s="65" t="n">
        <f aca="false">IFERROR(('WB GDP current US$ old'!AO192/1000000000)/'WB GDP constant US$ old'!AO192,"")</f>
        <v>0.433699120724928</v>
      </c>
      <c r="AP192" s="65" t="n">
        <f aca="false">IFERROR(('WB GDP current US$ old'!AP192/1000000000)/'WB GDP constant US$ old'!AP192,"")</f>
        <v>0.432174761203726</v>
      </c>
      <c r="AQ192" s="65" t="n">
        <f aca="false">IFERROR(('WB GDP current US$ old'!AQ192/1000000000)/'WB GDP constant US$ old'!AQ192,"")</f>
        <v>0.344739469181371</v>
      </c>
      <c r="AR192" s="65" t="n">
        <f aca="false">IFERROR(('WB GDP current US$ old'!AR192/1000000000)/'WB GDP constant US$ old'!AR192,"")</f>
        <v>0.310556322487518</v>
      </c>
      <c r="AS192" s="65" t="n">
        <f aca="false">IFERROR(('WB GDP current US$ old'!AS192/1000000000)/'WB GDP constant US$ old'!AS192,"")</f>
        <v>0.322560545780053</v>
      </c>
      <c r="AT192" s="65" t="n">
        <f aca="false">IFERROR(('WB GDP current US$ old'!AT192/1000000000)/'WB GDP constant US$ old'!AT192,"")</f>
        <v>0.282569643070063</v>
      </c>
      <c r="AU192" s="65" t="n">
        <f aca="false">IFERROR(('WB GDP current US$ old'!AU192/1000000000)/'WB GDP constant US$ old'!AU192,"")</f>
        <v>0.275531655519144</v>
      </c>
      <c r="AV192" s="65" t="n">
        <f aca="false">IFERROR(('WB GDP current US$ old'!AV192/1000000000)/'WB GDP constant US$ old'!AV192,"")</f>
        <v>0.317969560616777</v>
      </c>
      <c r="AW192" s="65" t="n">
        <f aca="false">IFERROR(('WB GDP current US$ old'!AW192/1000000000)/'WB GDP constant US$ old'!AW192,"")</f>
        <v>0.343748720897587</v>
      </c>
      <c r="AX192" s="65" t="n">
        <f aca="false">IFERROR(('WB GDP current US$ old'!AX192/1000000000)/'WB GDP constant US$ old'!AX192,"")</f>
        <v>0.400506013309813</v>
      </c>
      <c r="AY192" s="65" t="n">
        <f aca="false">IFERROR(('WB GDP current US$ old'!AY192/1000000000)/'WB GDP constant US$ old'!AY192,"")</f>
        <v>0.652396630843722</v>
      </c>
      <c r="AZ192" s="65" t="n">
        <f aca="false">IFERROR(('WB GDP current US$ old'!AZ192/1000000000)/'WB GDP constant US$ old'!AZ192,"")</f>
        <v>0.691303797923172</v>
      </c>
      <c r="BA192" s="65" t="n">
        <f aca="false">IFERROR(('WB GDP current US$ old'!BA192/1000000000)/'WB GDP constant US$ old'!BA192,"")</f>
        <v>0.847767020371448</v>
      </c>
      <c r="BB192" s="65" t="n">
        <f aca="false">IFERROR(('WB GDP current US$ old'!BB192/1000000000)/'WB GDP constant US$ old'!BB192,"")</f>
        <v>0.790303660829074</v>
      </c>
      <c r="BC192" s="65" t="n">
        <f aca="false">IFERROR(('WB GDP current US$ old'!BC192/1000000000)/'WB GDP constant US$ old'!BC192,"")</f>
        <v>0.880115642461639</v>
      </c>
      <c r="BD192" s="65" t="n">
        <f aca="false">IFERROR(('WB GDP current US$ old'!BD192/1000000000)/'WB GDP constant US$ old'!BD192,"")</f>
        <v>1.09856708048334</v>
      </c>
      <c r="BE192" s="65" t="n">
        <f aca="false">IFERROR(('WB GDP current US$ old'!BE192/1000000000)/'WB GDP constant US$ old'!BE192,"")</f>
        <v>1.24291265853605</v>
      </c>
      <c r="BF192" s="65" t="n">
        <f aca="false">IFERROR(('WB GDP current US$ old'!BF192/1000000000)/'WB GDP constant US$ old'!BF192,"")</f>
        <v>1.1951993125113</v>
      </c>
      <c r="BG192" s="65" t="n">
        <f aca="false">IFERROR(('WB GDP current US$ old'!BG192/1000000000)/'WB GDP constant US$ old'!BG192,"")</f>
        <v>1.1491385820482</v>
      </c>
      <c r="BH192" s="65" t="n">
        <f aca="false">IFERROR(('WB GDP current US$ old'!BH192/1000000000)/'WB GDP constant US$ old'!BH192,"")</f>
        <v>1.00912716634971</v>
      </c>
      <c r="BI192" s="65" t="n">
        <f aca="false">IFERROR(('WB GDP current US$ old'!BI192/1000000000)/'WB GDP constant US$ old'!BI192,"")</f>
        <v>0.914142322352739</v>
      </c>
      <c r="BJ192" s="65" t="n">
        <f aca="false">IFERROR(('WB GDP current US$ old'!BJ192/1000000000)/'WB GDP constant US$ old'!BJ192,"")</f>
        <v>0.967299041838764</v>
      </c>
      <c r="BK192" s="65" t="n">
        <f aca="false">IFERROR(('WB GDP current US$ old'!BK192/1000000000)/'WB GDP constant US$ old'!BK192,"")</f>
        <v>1.02830806304545</v>
      </c>
      <c r="BL192" s="65" t="n">
        <f aca="false">IFERROR(('WB GDP current US$ old'!BL192/1000000000)/'WB GDP constant US$ old'!BL192,"")</f>
        <v>1</v>
      </c>
    </row>
    <row r="193" customFormat="false" ht="15" hidden="false" customHeight="false" outlineLevel="0" collapsed="false">
      <c r="A193" s="0" t="s">
        <v>151</v>
      </c>
      <c r="B193" s="0" t="s">
        <v>384</v>
      </c>
      <c r="C193" s="0" t="s">
        <v>1057</v>
      </c>
      <c r="D193" s="0" t="s">
        <v>1058</v>
      </c>
      <c r="E193" s="65" t="n">
        <f aca="false">IFERROR(('WB GDP current US$ old'!E193/1000000000)/'WB GDP constant US$ old'!E193,"")</f>
        <v>0</v>
      </c>
      <c r="F193" s="65" t="n">
        <f aca="false">IFERROR(('WB GDP current US$ old'!F193/1000000000)/'WB GDP constant US$ old'!F193,"")</f>
        <v>0</v>
      </c>
      <c r="G193" s="65" t="n">
        <f aca="false">IFERROR(('WB GDP current US$ old'!G193/1000000000)/'WB GDP constant US$ old'!G193,"")</f>
        <v>0</v>
      </c>
      <c r="H193" s="65" t="n">
        <f aca="false">IFERROR(('WB GDP current US$ old'!H193/1000000000)/'WB GDP constant US$ old'!H193,"")</f>
        <v>0</v>
      </c>
      <c r="I193" s="65" t="n">
        <f aca="false">IFERROR(('WB GDP current US$ old'!I193/1000000000)/'WB GDP constant US$ old'!I193,"")</f>
        <v>0</v>
      </c>
      <c r="J193" s="65" t="n">
        <f aca="false">IFERROR(('WB GDP current US$ old'!J193/1000000000)/'WB GDP constant US$ old'!J193,"")</f>
        <v>0</v>
      </c>
      <c r="K193" s="65" t="n">
        <f aca="false">IFERROR(('WB GDP current US$ old'!K193/1000000000)/'WB GDP constant US$ old'!K193,"")</f>
        <v>0</v>
      </c>
      <c r="L193" s="65" t="n">
        <f aca="false">IFERROR(('WB GDP current US$ old'!L193/1000000000)/'WB GDP constant US$ old'!L193,"")</f>
        <v>0</v>
      </c>
      <c r="M193" s="65" t="n">
        <f aca="false">IFERROR(('WB GDP current US$ old'!M193/1000000000)/'WB GDP constant US$ old'!M193,"")</f>
        <v>0</v>
      </c>
      <c r="N193" s="65" t="n">
        <f aca="false">IFERROR(('WB GDP current US$ old'!N193/1000000000)/'WB GDP constant US$ old'!N193,"")</f>
        <v>0</v>
      </c>
      <c r="O193" s="65" t="n">
        <f aca="false">IFERROR(('WB GDP current US$ old'!O193/1000000000)/'WB GDP constant US$ old'!O193,"")</f>
        <v>0</v>
      </c>
      <c r="P193" s="65" t="n">
        <f aca="false">IFERROR(('WB GDP current US$ old'!P193/1000000000)/'WB GDP constant US$ old'!P193,"")</f>
        <v>0</v>
      </c>
      <c r="Q193" s="65" t="n">
        <f aca="false">IFERROR(('WB GDP current US$ old'!Q193/1000000000)/'WB GDP constant US$ old'!Q193,"")</f>
        <v>0</v>
      </c>
      <c r="R193" s="65" t="n">
        <f aca="false">IFERROR(('WB GDP current US$ old'!R193/1000000000)/'WB GDP constant US$ old'!R193,"")</f>
        <v>0</v>
      </c>
      <c r="S193" s="65" t="n">
        <f aca="false">IFERROR(('WB GDP current US$ old'!S193/1000000000)/'WB GDP constant US$ old'!S193,"")</f>
        <v>0</v>
      </c>
      <c r="T193" s="65" t="n">
        <f aca="false">IFERROR(('WB GDP current US$ old'!T193/1000000000)/'WB GDP constant US$ old'!T193,"")</f>
        <v>0</v>
      </c>
      <c r="U193" s="65" t="n">
        <f aca="false">IFERROR(('WB GDP current US$ old'!U193/1000000000)/'WB GDP constant US$ old'!U193,"")</f>
        <v>0</v>
      </c>
      <c r="V193" s="65" t="n">
        <f aca="false">IFERROR(('WB GDP current US$ old'!V193/1000000000)/'WB GDP constant US$ old'!V193,"")</f>
        <v>0</v>
      </c>
      <c r="W193" s="65" t="n">
        <f aca="false">IFERROR(('WB GDP current US$ old'!W193/1000000000)/'WB GDP constant US$ old'!W193,"")</f>
        <v>0</v>
      </c>
      <c r="X193" s="65" t="n">
        <f aca="false">IFERROR(('WB GDP current US$ old'!X193/1000000000)/'WB GDP constant US$ old'!X193,"")</f>
        <v>0</v>
      </c>
      <c r="Y193" s="65" t="n">
        <f aca="false">IFERROR(('WB GDP current US$ old'!Y193/1000000000)/'WB GDP constant US$ old'!Y193,"")</f>
        <v>0</v>
      </c>
      <c r="Z193" s="65" t="n">
        <f aca="false">IFERROR(('WB GDP current US$ old'!Z193/1000000000)/'WB GDP constant US$ old'!Z193,"")</f>
        <v>0</v>
      </c>
      <c r="AA193" s="65" t="n">
        <f aca="false">IFERROR(('WB GDP current US$ old'!AA193/1000000000)/'WB GDP constant US$ old'!AA193,"")</f>
        <v>0</v>
      </c>
      <c r="AB193" s="65" t="n">
        <f aca="false">IFERROR(('WB GDP current US$ old'!AB193/1000000000)/'WB GDP constant US$ old'!AB193,"")</f>
        <v>0</v>
      </c>
      <c r="AC193" s="65" t="n">
        <f aca="false">IFERROR(('WB GDP current US$ old'!AC193/1000000000)/'WB GDP constant US$ old'!AC193,"")</f>
        <v>0</v>
      </c>
      <c r="AD193" s="65" t="n">
        <f aca="false">IFERROR(('WB GDP current US$ old'!AD193/1000000000)/'WB GDP constant US$ old'!AD193,"")</f>
        <v>0</v>
      </c>
      <c r="AE193" s="65" t="n">
        <f aca="false">IFERROR(('WB GDP current US$ old'!AE193/1000000000)/'WB GDP constant US$ old'!AE193,"")</f>
        <v>0</v>
      </c>
      <c r="AF193" s="65" t="n">
        <f aca="false">IFERROR(('WB GDP current US$ old'!AF193/1000000000)/'WB GDP constant US$ old'!AF193,"")</f>
        <v>0</v>
      </c>
      <c r="AG193" s="65" t="n">
        <f aca="false">IFERROR(('WB GDP current US$ old'!AG193/1000000000)/'WB GDP constant US$ old'!AG193,"")</f>
        <v>0</v>
      </c>
      <c r="AH193" s="65" t="n">
        <f aca="false">IFERROR(('WB GDP current US$ old'!AH193/1000000000)/'WB GDP constant US$ old'!AH193,"")</f>
        <v>0</v>
      </c>
      <c r="AI193" s="65" t="n">
        <f aca="false">IFERROR(('WB GDP current US$ old'!AI193/1000000000)/'WB GDP constant US$ old'!AI193,"")</f>
        <v>0.322878815438717</v>
      </c>
      <c r="AJ193" s="65" t="n">
        <f aca="false">IFERROR(('WB GDP current US$ old'!AJ193/1000000000)/'WB GDP constant US$ old'!AJ193,"")</f>
        <v>0.449989865922592</v>
      </c>
      <c r="AK193" s="65" t="n">
        <f aca="false">IFERROR(('WB GDP current US$ old'!AK193/1000000000)/'WB GDP constant US$ old'!AK193,"")</f>
        <v>0.484313788493604</v>
      </c>
      <c r="AL193" s="65" t="n">
        <f aca="false">IFERROR(('WB GDP current US$ old'!AL193/1000000000)/'WB GDP constant US$ old'!AL193,"")</f>
        <v>0.47531667094691</v>
      </c>
      <c r="AM193" s="65" t="n">
        <f aca="false">IFERROR(('WB GDP current US$ old'!AM193/1000000000)/'WB GDP constant US$ old'!AM193,"")</f>
        <v>0.520786526090624</v>
      </c>
      <c r="AN193" s="65" t="n">
        <f aca="false">IFERROR(('WB GDP current US$ old'!AN193/1000000000)/'WB GDP constant US$ old'!AN193,"")</f>
        <v>0.624436772552879</v>
      </c>
      <c r="AO193" s="65" t="n">
        <f aca="false">IFERROR(('WB GDP current US$ old'!AO193/1000000000)/'WB GDP constant US$ old'!AO193,"")</f>
        <v>0.662477983665239</v>
      </c>
      <c r="AP193" s="65" t="n">
        <f aca="false">IFERROR(('WB GDP current US$ old'!AP193/1000000000)/'WB GDP constant US$ old'!AP193,"")</f>
        <v>0.619097038266193</v>
      </c>
      <c r="AQ193" s="65" t="n">
        <f aca="false">IFERROR(('WB GDP current US$ old'!AQ193/1000000000)/'WB GDP constant US$ old'!AQ193,"")</f>
        <v>0.648548780535339</v>
      </c>
      <c r="AR193" s="65" t="n">
        <f aca="false">IFERROR(('WB GDP current US$ old'!AR193/1000000000)/'WB GDP constant US$ old'!AR193,"")</f>
        <v>0.603189709834338</v>
      </c>
      <c r="AS193" s="65" t="n">
        <f aca="false">IFERROR(('WB GDP current US$ old'!AS193/1000000000)/'WB GDP constant US$ old'!AS193,"")</f>
        <v>0.584303105188509</v>
      </c>
      <c r="AT193" s="65" t="n">
        <f aca="false">IFERROR(('WB GDP current US$ old'!AT193/1000000000)/'WB GDP constant US$ old'!AT193,"")</f>
        <v>0.63965090947203</v>
      </c>
      <c r="AU193" s="65" t="n">
        <f aca="false">IFERROR(('WB GDP current US$ old'!AU193/1000000000)/'WB GDP constant US$ old'!AU193,"")</f>
        <v>0.65370512434439</v>
      </c>
      <c r="AV193" s="65" t="n">
        <f aca="false">IFERROR(('WB GDP current US$ old'!AV193/1000000000)/'WB GDP constant US$ old'!AV193,"")</f>
        <v>0.691114777218524</v>
      </c>
      <c r="AW193" s="65" t="n">
        <f aca="false">IFERROR(('WB GDP current US$ old'!AW193/1000000000)/'WB GDP constant US$ old'!AW193,"")</f>
        <v>0.770987784956638</v>
      </c>
      <c r="AX193" s="65" t="n">
        <f aca="false">IFERROR(('WB GDP current US$ old'!AX193/1000000000)/'WB GDP constant US$ old'!AX193,"")</f>
        <v>0.893875128757622</v>
      </c>
      <c r="AY193" s="65" t="n">
        <f aca="false">IFERROR(('WB GDP current US$ old'!AY193/1000000000)/'WB GDP constant US$ old'!AY193,"")</f>
        <v>0.948092653492585</v>
      </c>
      <c r="AZ193" s="65" t="n">
        <f aca="false">IFERROR(('WB GDP current US$ old'!AZ193/1000000000)/'WB GDP constant US$ old'!AZ193,"")</f>
        <v>1.10245386860264</v>
      </c>
      <c r="BA193" s="65" t="n">
        <f aca="false">IFERROR(('WB GDP current US$ old'!BA193/1000000000)/'WB GDP constant US$ old'!BA193,"")</f>
        <v>1.31592133476117</v>
      </c>
      <c r="BB193" s="65" t="n">
        <f aca="false">IFERROR(('WB GDP current US$ old'!BB193/1000000000)/'WB GDP constant US$ old'!BB193,"")</f>
        <v>1.05455968549117</v>
      </c>
      <c r="BC193" s="65" t="n">
        <f aca="false">IFERROR(('WB GDP current US$ old'!BC193/1000000000)/'WB GDP constant US$ old'!BC193,"")</f>
        <v>1.10922697387391</v>
      </c>
      <c r="BD193" s="65" t="n">
        <f aca="false">IFERROR(('WB GDP current US$ old'!BD193/1000000000)/'WB GDP constant US$ old'!BD193,"")</f>
        <v>1.16580308003569</v>
      </c>
      <c r="BE193" s="65" t="n">
        <f aca="false">IFERROR(('WB GDP current US$ old'!BE193/1000000000)/'WB GDP constant US$ old'!BE193,"")</f>
        <v>1.08570814229713</v>
      </c>
      <c r="BF193" s="65" t="n">
        <f aca="false">IFERROR(('WB GDP current US$ old'!BF193/1000000000)/'WB GDP constant US$ old'!BF193,"")</f>
        <v>1.12206198045432</v>
      </c>
      <c r="BG193" s="65" t="n">
        <f aca="false">IFERROR(('WB GDP current US$ old'!BG193/1000000000)/'WB GDP constant US$ old'!BG193,"")</f>
        <v>1.13009881651261</v>
      </c>
      <c r="BH193" s="65" t="n">
        <f aca="false">IFERROR(('WB GDP current US$ old'!BH193/1000000000)/'WB GDP constant US$ old'!BH193,"")</f>
        <v>0.954932971641789</v>
      </c>
      <c r="BI193" s="65" t="n">
        <f aca="false">IFERROR(('WB GDP current US$ old'!BI193/1000000000)/'WB GDP constant US$ old'!BI193,"")</f>
        <v>0.915805230169946</v>
      </c>
      <c r="BJ193" s="65" t="n">
        <f aca="false">IFERROR(('WB GDP current US$ old'!BJ193/1000000000)/'WB GDP constant US$ old'!BJ193,"")</f>
        <v>0.97319282969509</v>
      </c>
      <c r="BK193" s="65" t="n">
        <f aca="false">IFERROR(('WB GDP current US$ old'!BK193/1000000000)/'WB GDP constant US$ old'!BK193,"")</f>
        <v>1.03059021844636</v>
      </c>
      <c r="BL193" s="65" t="n">
        <f aca="false">IFERROR(('WB GDP current US$ old'!BL193/1000000000)/'WB GDP constant US$ old'!BL193,"")</f>
        <v>1</v>
      </c>
    </row>
    <row r="194" customFormat="false" ht="15" hidden="false" customHeight="false" outlineLevel="0" collapsed="false">
      <c r="A194" s="0" t="s">
        <v>1126</v>
      </c>
      <c r="B194" s="0" t="s">
        <v>1127</v>
      </c>
      <c r="C194" s="0" t="s">
        <v>1057</v>
      </c>
      <c r="D194" s="0" t="s">
        <v>1058</v>
      </c>
      <c r="E194" s="65" t="n">
        <f aca="false">IFERROR(('WB GDP current US$ old'!E194/1000000000)/'WB GDP constant US$ old'!E194,"")</f>
        <v>0.0585358817352872</v>
      </c>
      <c r="F194" s="65" t="n">
        <f aca="false">IFERROR(('WB GDP current US$ old'!F194/1000000000)/'WB GDP constant US$ old'!F194,"")</f>
        <v>0.0605167646654186</v>
      </c>
      <c r="G194" s="65" t="n">
        <f aca="false">IFERROR(('WB GDP current US$ old'!G194/1000000000)/'WB GDP constant US$ old'!G194,"")</f>
        <v>0.0660876071048083</v>
      </c>
      <c r="H194" s="65" t="n">
        <f aca="false">IFERROR(('WB GDP current US$ old'!H194/1000000000)/'WB GDP constant US$ old'!H194,"")</f>
        <v>0.0770167143020739</v>
      </c>
      <c r="I194" s="65" t="n">
        <f aca="false">IFERROR(('WB GDP current US$ old'!I194/1000000000)/'WB GDP constant US$ old'!I194,"")</f>
        <v>0.0717474044633303</v>
      </c>
      <c r="J194" s="65" t="n">
        <f aca="false">IFERROR(('WB GDP current US$ old'!J194/1000000000)/'WB GDP constant US$ old'!J194,"")</f>
        <v>0.0808431162400005</v>
      </c>
      <c r="K194" s="65" t="n">
        <f aca="false">IFERROR(('WB GDP current US$ old'!K194/1000000000)/'WB GDP constant US$ old'!K194,"")</f>
        <v>0.0888014750547092</v>
      </c>
      <c r="L194" s="65" t="n">
        <f aca="false">IFERROR(('WB GDP current US$ old'!L194/1000000000)/'WB GDP constant US$ old'!L194,"")</f>
        <v>0.0838300737035219</v>
      </c>
      <c r="M194" s="65" t="n">
        <f aca="false">IFERROR(('WB GDP current US$ old'!M194/1000000000)/'WB GDP constant US$ old'!M194,"")</f>
        <v>0.0883883361531075</v>
      </c>
      <c r="N194" s="65" t="n">
        <f aca="false">IFERROR(('WB GDP current US$ old'!N194/1000000000)/'WB GDP constant US$ old'!N194,"")</f>
        <v>0.0896356544723763</v>
      </c>
      <c r="O194" s="65" t="n">
        <f aca="false">IFERROR(('WB GDP current US$ old'!O194/1000000000)/'WB GDP constant US$ old'!O194,"")</f>
        <v>0.0971833714096147</v>
      </c>
      <c r="P194" s="65" t="n">
        <f aca="false">IFERROR(('WB GDP current US$ old'!P194/1000000000)/'WB GDP constant US$ old'!P194,"")</f>
        <v>0.0868212737145274</v>
      </c>
      <c r="Q194" s="65" t="n">
        <f aca="false">IFERROR(('WB GDP current US$ old'!Q194/1000000000)/'WB GDP constant US$ old'!Q194,"")</f>
        <v>0.0976273512879576</v>
      </c>
      <c r="R194" s="65" t="n">
        <f aca="false">IFERROR(('WB GDP current US$ old'!R194/1000000000)/'WB GDP constant US$ old'!R194,"")</f>
        <v>0.115134683190243</v>
      </c>
      <c r="S194" s="65" t="n">
        <f aca="false">IFERROR(('WB GDP current US$ old'!S194/1000000000)/'WB GDP constant US$ old'!S194,"")</f>
        <v>0.150424845797761</v>
      </c>
      <c r="T194" s="65" t="n">
        <f aca="false">IFERROR(('WB GDP current US$ old'!T194/1000000000)/'WB GDP constant US$ old'!T194,"")</f>
        <v>0.17212972445225</v>
      </c>
      <c r="U194" s="65" t="n">
        <f aca="false">IFERROR(('WB GDP current US$ old'!U194/1000000000)/'WB GDP constant US$ old'!U194,"")</f>
        <v>0.188580796462951</v>
      </c>
      <c r="V194" s="65" t="n">
        <f aca="false">IFERROR(('WB GDP current US$ old'!V194/1000000000)/'WB GDP constant US$ old'!V194,"")</f>
        <v>0.198898096081706</v>
      </c>
      <c r="W194" s="65" t="n">
        <f aca="false">IFERROR(('WB GDP current US$ old'!W194/1000000000)/'WB GDP constant US$ old'!W194,"")</f>
        <v>0.221512714762669</v>
      </c>
      <c r="X194" s="65" t="n">
        <f aca="false">IFERROR(('WB GDP current US$ old'!X194/1000000000)/'WB GDP constant US$ old'!X194,"")</f>
        <v>0.263281983181715</v>
      </c>
      <c r="Y194" s="65" t="n">
        <f aca="false">IFERROR(('WB GDP current US$ old'!Y194/1000000000)/'WB GDP constant US$ old'!Y194,"")</f>
        <v>0.308488218984474</v>
      </c>
      <c r="Z194" s="65" t="n">
        <f aca="false">IFERROR(('WB GDP current US$ old'!Z194/1000000000)/'WB GDP constant US$ old'!Z194,"")</f>
        <v>0.451402205274292</v>
      </c>
      <c r="AA194" s="65" t="n">
        <f aca="false">IFERROR(('WB GDP current US$ old'!AA194/1000000000)/'WB GDP constant US$ old'!AA194,"")</f>
        <v>0.42747873915287</v>
      </c>
      <c r="AB194" s="65" t="n">
        <f aca="false">IFERROR(('WB GDP current US$ old'!AB194/1000000000)/'WB GDP constant US$ old'!AB194,"")</f>
        <v>0.358430421312284</v>
      </c>
      <c r="AC194" s="65" t="n">
        <f aca="false">IFERROR(('WB GDP current US$ old'!AC194/1000000000)/'WB GDP constant US$ old'!AC194,"")</f>
        <v>0.325128356155606</v>
      </c>
      <c r="AD194" s="65" t="n">
        <f aca="false">IFERROR(('WB GDP current US$ old'!AD194/1000000000)/'WB GDP constant US$ old'!AD194,"")</f>
        <v>0.322756390429545</v>
      </c>
      <c r="AE194" s="65" t="n">
        <f aca="false">IFERROR(('WB GDP current US$ old'!AE194/1000000000)/'WB GDP constant US$ old'!AE194,"")</f>
        <v>0.304425612604549</v>
      </c>
      <c r="AF194" s="65" t="n">
        <f aca="false">IFERROR(('WB GDP current US$ old'!AF194/1000000000)/'WB GDP constant US$ old'!AF194,"")</f>
        <v>0.324712780185302</v>
      </c>
      <c r="AG194" s="65" t="n">
        <f aca="false">IFERROR(('WB GDP current US$ old'!AG194/1000000000)/'WB GDP constant US$ old'!AG194,"")</f>
        <v>0.319021000266427</v>
      </c>
      <c r="AH194" s="65" t="n">
        <f aca="false">IFERROR(('WB GDP current US$ old'!AH194/1000000000)/'WB GDP constant US$ old'!AH194,"")</f>
        <v>0.308056923948797</v>
      </c>
      <c r="AI194" s="65" t="n">
        <f aca="false">IFERROR(('WB GDP current US$ old'!AI194/1000000000)/'WB GDP constant US$ old'!AI194,"")</f>
        <v>0.443400394700814</v>
      </c>
      <c r="AJ194" s="65" t="n">
        <f aca="false">IFERROR(('WB GDP current US$ old'!AJ194/1000000000)/'WB GDP constant US$ old'!AJ194,"")</f>
        <v>0.477757807117742</v>
      </c>
      <c r="AK194" s="65" t="n">
        <f aca="false">IFERROR(('WB GDP current US$ old'!AK194/1000000000)/'WB GDP constant US$ old'!AK194,"")</f>
        <v>0.431528159984478</v>
      </c>
      <c r="AL194" s="65" t="n">
        <f aca="false">IFERROR(('WB GDP current US$ old'!AL194/1000000000)/'WB GDP constant US$ old'!AL194,"")</f>
        <v>0.379004757819301</v>
      </c>
      <c r="AM194" s="65" t="n">
        <f aca="false">IFERROR(('WB GDP current US$ old'!AM194/1000000000)/'WB GDP constant US$ old'!AM194,"")</f>
        <v>0.35713047970122</v>
      </c>
      <c r="AN194" s="65" t="n">
        <f aca="false">IFERROR(('WB GDP current US$ old'!AN194/1000000000)/'WB GDP constant US$ old'!AN194,"")</f>
        <v>0.411293775547534</v>
      </c>
      <c r="AO194" s="65" t="n">
        <f aca="false">IFERROR(('WB GDP current US$ old'!AO194/1000000000)/'WB GDP constant US$ old'!AO194,"")</f>
        <v>0.427830779999852</v>
      </c>
      <c r="AP194" s="65" t="n">
        <f aca="false">IFERROR(('WB GDP current US$ old'!AP194/1000000000)/'WB GDP constant US$ old'!AP194,"")</f>
        <v>0.424940043201764</v>
      </c>
      <c r="AQ194" s="65" t="n">
        <f aca="false">IFERROR(('WB GDP current US$ old'!AQ194/1000000000)/'WB GDP constant US$ old'!AQ194,"")</f>
        <v>0.406295990985986</v>
      </c>
      <c r="AR194" s="65" t="n">
        <f aca="false">IFERROR(('WB GDP current US$ old'!AR194/1000000000)/'WB GDP constant US$ old'!AR194,"")</f>
        <v>0.396880273894528</v>
      </c>
      <c r="AS194" s="65" t="n">
        <f aca="false">IFERROR(('WB GDP current US$ old'!AS194/1000000000)/'WB GDP constant US$ old'!AS194,"")</f>
        <v>0.43825532117483</v>
      </c>
      <c r="AT194" s="65" t="n">
        <f aca="false">IFERROR(('WB GDP current US$ old'!AT194/1000000000)/'WB GDP constant US$ old'!AT194,"")</f>
        <v>0.413514946820021</v>
      </c>
      <c r="AU194" s="65" t="n">
        <f aca="false">IFERROR(('WB GDP current US$ old'!AU194/1000000000)/'WB GDP constant US$ old'!AU194,"")</f>
        <v>0.463091302204484</v>
      </c>
      <c r="AV194" s="65" t="n">
        <f aca="false">IFERROR(('WB GDP current US$ old'!AV194/1000000000)/'WB GDP constant US$ old'!AV194,"")</f>
        <v>0.529555549241121</v>
      </c>
      <c r="AW194" s="65" t="n">
        <f aca="false">IFERROR(('WB GDP current US$ old'!AW194/1000000000)/'WB GDP constant US$ old'!AW194,"")</f>
        <v>0.572462722552625</v>
      </c>
      <c r="AX194" s="65" t="n">
        <f aca="false">IFERROR(('WB GDP current US$ old'!AX194/1000000000)/'WB GDP constant US$ old'!AX194,"")</f>
        <v>0.669381052836748</v>
      </c>
      <c r="AY194" s="65" t="n">
        <f aca="false">IFERROR(('WB GDP current US$ old'!AY194/1000000000)/'WB GDP constant US$ old'!AY194,"")</f>
        <v>0.790426254239231</v>
      </c>
      <c r="AZ194" s="65" t="n">
        <f aca="false">IFERROR(('WB GDP current US$ old'!AZ194/1000000000)/'WB GDP constant US$ old'!AZ194,"")</f>
        <v>0.898105865931112</v>
      </c>
      <c r="BA194" s="65" t="n">
        <f aca="false">IFERROR(('WB GDP current US$ old'!BA194/1000000000)/'WB GDP constant US$ old'!BA194,"")</f>
        <v>1.0586596277895</v>
      </c>
      <c r="BB194" s="65" t="n">
        <f aca="false">IFERROR(('WB GDP current US$ old'!BB194/1000000000)/'WB GDP constant US$ old'!BB194,"")</f>
        <v>0.913662085314228</v>
      </c>
      <c r="BC194" s="65" t="n">
        <f aca="false">IFERROR(('WB GDP current US$ old'!BC194/1000000000)/'WB GDP constant US$ old'!BC194,"")</f>
        <v>1.00737361966785</v>
      </c>
      <c r="BD194" s="65" t="n">
        <f aca="false">IFERROR(('WB GDP current US$ old'!BD194/1000000000)/'WB GDP constant US$ old'!BD194,"")</f>
        <v>1.11780540907523</v>
      </c>
      <c r="BE194" s="65" t="n">
        <f aca="false">IFERROR(('WB GDP current US$ old'!BE194/1000000000)/'WB GDP constant US$ old'!BE194,"")</f>
        <v>1.16416910893444</v>
      </c>
      <c r="BF194" s="65" t="n">
        <f aca="false">IFERROR(('WB GDP current US$ old'!BF194/1000000000)/'WB GDP constant US$ old'!BF194,"")</f>
        <v>1.20540679649557</v>
      </c>
      <c r="BG194" s="65" t="n">
        <f aca="false">IFERROR(('WB GDP current US$ old'!BG194/1000000000)/'WB GDP constant US$ old'!BG194,"")</f>
        <v>1.21304516032436</v>
      </c>
      <c r="BH194" s="65" t="n">
        <f aca="false">IFERROR(('WB GDP current US$ old'!BH194/1000000000)/'WB GDP constant US$ old'!BH194,"")</f>
        <v>1.04721357965318</v>
      </c>
      <c r="BI194" s="65" t="n">
        <f aca="false">IFERROR(('WB GDP current US$ old'!BI194/1000000000)/'WB GDP constant US$ old'!BI194,"")</f>
        <v>0.923928027719434</v>
      </c>
      <c r="BJ194" s="65" t="n">
        <f aca="false">IFERROR(('WB GDP current US$ old'!BJ194/1000000000)/'WB GDP constant US$ old'!BJ194,"")</f>
        <v>0.947909685855946</v>
      </c>
      <c r="BK194" s="65" t="n">
        <f aca="false">IFERROR(('WB GDP current US$ old'!BK194/1000000000)/'WB GDP constant US$ old'!BK194,"")</f>
        <v>0.981963392658747</v>
      </c>
      <c r="BL194" s="65" t="n">
        <f aca="false">IFERROR(('WB GDP current US$ old'!BL194/1000000000)/'WB GDP constant US$ old'!BL194,"")</f>
        <v>1</v>
      </c>
    </row>
    <row r="195" customFormat="false" ht="15" hidden="false" customHeight="false" outlineLevel="0" collapsed="false">
      <c r="A195" s="0" t="s">
        <v>386</v>
      </c>
      <c r="B195" s="0" t="s">
        <v>387</v>
      </c>
      <c r="C195" s="0" t="s">
        <v>1057</v>
      </c>
      <c r="D195" s="0" t="s">
        <v>1058</v>
      </c>
      <c r="E195" s="65" t="n">
        <f aca="false">IFERROR(('WB GDP current US$ old'!E195/1000000000)/'WB GDP constant US$ old'!E195,"")</f>
        <v>0.103614690440005</v>
      </c>
      <c r="F195" s="65" t="n">
        <f aca="false">IFERROR(('WB GDP current US$ old'!F195/1000000000)/'WB GDP constant US$ old'!F195,"")</f>
        <v>0.106707663755943</v>
      </c>
      <c r="G195" s="65" t="n">
        <f aca="false">IFERROR(('WB GDP current US$ old'!G195/1000000000)/'WB GDP constant US$ old'!G195,"")</f>
        <v>0.110619371455148</v>
      </c>
      <c r="H195" s="65" t="n">
        <f aca="false">IFERROR(('WB GDP current US$ old'!H195/1000000000)/'WB GDP constant US$ old'!H195,"")</f>
        <v>0.113439435742068</v>
      </c>
      <c r="I195" s="65" t="n">
        <f aca="false">IFERROR(('WB GDP current US$ old'!I195/1000000000)/'WB GDP constant US$ old'!I195,"")</f>
        <v>0.116714352107265</v>
      </c>
      <c r="J195" s="65" t="n">
        <f aca="false">IFERROR(('WB GDP current US$ old'!J195/1000000000)/'WB GDP constant US$ old'!J195,"")</f>
        <v>0.119807328039393</v>
      </c>
      <c r="K195" s="65" t="n">
        <f aca="false">IFERROR(('WB GDP current US$ old'!K195/1000000000)/'WB GDP constant US$ old'!K195,"")</f>
        <v>0.122627392129515</v>
      </c>
      <c r="L195" s="65" t="n">
        <f aca="false">IFERROR(('WB GDP current US$ old'!L195/1000000000)/'WB GDP constant US$ old'!L195,"")</f>
        <v>0.12863140614698</v>
      </c>
      <c r="M195" s="65" t="n">
        <f aca="false">IFERROR(('WB GDP current US$ old'!M195/1000000000)/'WB GDP constant US$ old'!M195,"")</f>
        <v>0.13645481509421</v>
      </c>
      <c r="N195" s="65" t="n">
        <f aca="false">IFERROR(('WB GDP current US$ old'!N195/1000000000)/'WB GDP constant US$ old'!N195,"")</f>
        <v>0.141185247266182</v>
      </c>
      <c r="O195" s="65" t="n">
        <f aca="false">IFERROR(('WB GDP current US$ old'!O195/1000000000)/'WB GDP constant US$ old'!O195,"")</f>
        <v>0.147007319767031</v>
      </c>
      <c r="P195" s="65" t="n">
        <f aca="false">IFERROR(('WB GDP current US$ old'!P195/1000000000)/'WB GDP constant US$ old'!P195,"")</f>
        <v>0.155012668321899</v>
      </c>
      <c r="Q195" s="65" t="n">
        <f aca="false">IFERROR(('WB GDP current US$ old'!Q195/1000000000)/'WB GDP constant US$ old'!Q195,"")</f>
        <v>0.162108318882171</v>
      </c>
      <c r="R195" s="65" t="n">
        <f aca="false">IFERROR(('WB GDP current US$ old'!R195/1000000000)/'WB GDP constant US$ old'!R195,"")</f>
        <v>0.168658150512282</v>
      </c>
      <c r="S195" s="65" t="n">
        <f aca="false">IFERROR(('WB GDP current US$ old'!S195/1000000000)/'WB GDP constant US$ old'!S195,"")</f>
        <v>0.179847444868926</v>
      </c>
      <c r="T195" s="65" t="n">
        <f aca="false">IFERROR(('WB GDP current US$ old'!T195/1000000000)/'WB GDP constant US$ old'!T195,"")</f>
        <v>0.193129049851448</v>
      </c>
      <c r="U195" s="65" t="n">
        <f aca="false">IFERROR(('WB GDP current US$ old'!U195/1000000000)/'WB GDP constant US$ old'!U195,"")</f>
        <v>0.198860152433067</v>
      </c>
      <c r="V195" s="65" t="n">
        <f aca="false">IFERROR(('WB GDP current US$ old'!V195/1000000000)/'WB GDP constant US$ old'!V195,"")</f>
        <v>0.207411317268992</v>
      </c>
      <c r="W195" s="65" t="n">
        <f aca="false">IFERROR(('WB GDP current US$ old'!W195/1000000000)/'WB GDP constant US$ old'!W195,"")</f>
        <v>0.218509645086281</v>
      </c>
      <c r="X195" s="65" t="n">
        <f aca="false">IFERROR(('WB GDP current US$ old'!X195/1000000000)/'WB GDP constant US$ old'!X195,"")</f>
        <v>0.231245428547068</v>
      </c>
      <c r="Y195" s="65" t="n">
        <f aca="false">IFERROR(('WB GDP current US$ old'!Y195/1000000000)/'WB GDP constant US$ old'!Y195,"")</f>
        <v>0.251167829778826</v>
      </c>
      <c r="Z195" s="65" t="n">
        <f aca="false">IFERROR(('WB GDP current US$ old'!Z195/1000000000)/'WB GDP constant US$ old'!Z195,"")</f>
        <v>0.274456120427015</v>
      </c>
      <c r="AA195" s="65" t="n">
        <f aca="false">IFERROR(('WB GDP current US$ old'!AA195/1000000000)/'WB GDP constant US$ old'!AA195,"")</f>
        <v>0.292923002614603</v>
      </c>
      <c r="AB195" s="65" t="n">
        <f aca="false">IFERROR(('WB GDP current US$ old'!AB195/1000000000)/'WB GDP constant US$ old'!AB195,"")</f>
        <v>0.309115643048368</v>
      </c>
      <c r="AC195" s="65" t="n">
        <f aca="false">IFERROR(('WB GDP current US$ old'!AC195/1000000000)/'WB GDP constant US$ old'!AC195,"")</f>
        <v>0.32367082304187</v>
      </c>
      <c r="AD195" s="65" t="n">
        <f aca="false">IFERROR(('WB GDP current US$ old'!AD195/1000000000)/'WB GDP constant US$ old'!AD195,"")</f>
        <v>0.332403929002634</v>
      </c>
      <c r="AE195" s="65" t="n">
        <f aca="false">IFERROR(('WB GDP current US$ old'!AE195/1000000000)/'WB GDP constant US$ old'!AE195,"")</f>
        <v>0.343488164931347</v>
      </c>
      <c r="AF195" s="65" t="n">
        <f aca="false">IFERROR(('WB GDP current US$ old'!AF195/1000000000)/'WB GDP constant US$ old'!AF195,"")</f>
        <v>0.354507160237027</v>
      </c>
      <c r="AG195" s="65" t="n">
        <f aca="false">IFERROR(('WB GDP current US$ old'!AG195/1000000000)/'WB GDP constant US$ old'!AG195,"")</f>
        <v>0.367679270923433</v>
      </c>
      <c r="AH195" s="65" t="n">
        <f aca="false">IFERROR(('WB GDP current US$ old'!AH195/1000000000)/'WB GDP constant US$ old'!AH195,"")</f>
        <v>0.376114619173847</v>
      </c>
      <c r="AI195" s="65" t="n">
        <f aca="false">IFERROR(('WB GDP current US$ old'!AI195/1000000000)/'WB GDP constant US$ old'!AI195,"")</f>
        <v>0.420688860175404</v>
      </c>
      <c r="AJ195" s="65" t="n">
        <f aca="false">IFERROR(('WB GDP current US$ old'!AJ195/1000000000)/'WB GDP constant US$ old'!AJ195,"")</f>
        <v>0.433828224750851</v>
      </c>
      <c r="AK195" s="65" t="n">
        <f aca="false">IFERROR(('WB GDP current US$ old'!AK195/1000000000)/'WB GDP constant US$ old'!AK195,"")</f>
        <v>0.445005289815188</v>
      </c>
      <c r="AL195" s="65" t="n">
        <f aca="false">IFERROR(('WB GDP current US$ old'!AL195/1000000000)/'WB GDP constant US$ old'!AL195,"")</f>
        <v>0.453399828683388</v>
      </c>
      <c r="AM195" s="65" t="n">
        <f aca="false">IFERROR(('WB GDP current US$ old'!AM195/1000000000)/'WB GDP constant US$ old'!AM195,"")</f>
        <v>0.467810074682587</v>
      </c>
      <c r="AN195" s="65" t="n">
        <f aca="false">IFERROR(('WB GDP current US$ old'!AN195/1000000000)/'WB GDP constant US$ old'!AN195,"")</f>
        <v>0.480787979615463</v>
      </c>
      <c r="AO195" s="65" t="n">
        <f aca="false">IFERROR(('WB GDP current US$ old'!AO195/1000000000)/'WB GDP constant US$ old'!AO195,"")</f>
        <v>0.499594255179433</v>
      </c>
      <c r="AP195" s="65" t="n">
        <f aca="false">IFERROR(('WB GDP current US$ old'!AP195/1000000000)/'WB GDP constant US$ old'!AP195,"")</f>
        <v>0.506250100796675</v>
      </c>
      <c r="AQ195" s="65" t="n">
        <f aca="false">IFERROR(('WB GDP current US$ old'!AQ195/1000000000)/'WB GDP constant US$ old'!AQ195,"")</f>
        <v>0.538448329000525</v>
      </c>
      <c r="AR195" s="65" t="n">
        <f aca="false">IFERROR(('WB GDP current US$ old'!AR195/1000000000)/'WB GDP constant US$ old'!AR195,"")</f>
        <v>0.546378476258214</v>
      </c>
      <c r="AS195" s="65" t="n">
        <f aca="false">IFERROR(('WB GDP current US$ old'!AS195/1000000000)/'WB GDP constant US$ old'!AS195,"")</f>
        <v>0.564382039936717</v>
      </c>
      <c r="AT195" s="65" t="n">
        <f aca="false">IFERROR(('WB GDP current US$ old'!AT195/1000000000)/'WB GDP constant US$ old'!AT195,"")</f>
        <v>0.59545076907343</v>
      </c>
      <c r="AU195" s="65" t="n">
        <f aca="false">IFERROR(('WB GDP current US$ old'!AU195/1000000000)/'WB GDP constant US$ old'!AU195,"")</f>
        <v>0.610633443228191</v>
      </c>
      <c r="AV195" s="65" t="n">
        <f aca="false">IFERROR(('WB GDP current US$ old'!AV195/1000000000)/'WB GDP constant US$ old'!AV195,"")</f>
        <v>0.637608010002623</v>
      </c>
      <c r="AW195" s="65" t="n">
        <f aca="false">IFERROR(('WB GDP current US$ old'!AW195/1000000000)/'WB GDP constant US$ old'!AW195,"")</f>
        <v>0.629368979253584</v>
      </c>
      <c r="AX195" s="65" t="n">
        <f aca="false">IFERROR(('WB GDP current US$ old'!AX195/1000000000)/'WB GDP constant US$ old'!AX195,"")</f>
        <v>0.670845166173608</v>
      </c>
      <c r="AY195" s="65" t="n">
        <f aca="false">IFERROR(('WB GDP current US$ old'!AY195/1000000000)/'WB GDP constant US$ old'!AY195,"")</f>
        <v>0.707693777744173</v>
      </c>
      <c r="AZ195" s="65" t="n">
        <f aca="false">IFERROR(('WB GDP current US$ old'!AZ195/1000000000)/'WB GDP constant US$ old'!AZ195,"")</f>
        <v>0.734462181490255</v>
      </c>
      <c r="BA195" s="65" t="n">
        <f aca="false">IFERROR(('WB GDP current US$ old'!BA195/1000000000)/'WB GDP constant US$ old'!BA195,"")</f>
        <v>0.782656545726641</v>
      </c>
      <c r="BB195" s="65" t="n">
        <f aca="false">IFERROR(('WB GDP current US$ old'!BB195/1000000000)/'WB GDP constant US$ old'!BB195,"")</f>
        <v>0.82165284315988</v>
      </c>
      <c r="BC195" s="65" t="n">
        <f aca="false">IFERROR(('WB GDP current US$ old'!BC195/1000000000)/'WB GDP constant US$ old'!BC195,"")</f>
        <v>0.842145675146589</v>
      </c>
      <c r="BD195" s="65" t="n">
        <f aca="false">IFERROR(('WB GDP current US$ old'!BD195/1000000000)/'WB GDP constant US$ old'!BD195,"")</f>
        <v>0.862103065254514</v>
      </c>
      <c r="BE195" s="65" t="n">
        <f aca="false">IFERROR(('WB GDP current US$ old'!BE195/1000000000)/'WB GDP constant US$ old'!BE195,"")</f>
        <v>0.872269227273928</v>
      </c>
      <c r="BF195" s="65" t="n">
        <f aca="false">IFERROR(('WB GDP current US$ old'!BF195/1000000000)/'WB GDP constant US$ old'!BF195,"")</f>
        <v>0.882579582088161</v>
      </c>
      <c r="BG195" s="65" t="n">
        <f aca="false">IFERROR(('WB GDP current US$ old'!BG195/1000000000)/'WB GDP constant US$ old'!BG195,"")</f>
        <v>0.893175434148829</v>
      </c>
      <c r="BH195" s="65" t="n">
        <f aca="false">IFERROR(('WB GDP current US$ old'!BH195/1000000000)/'WB GDP constant US$ old'!BH195,"")</f>
        <v>0.910839789613901</v>
      </c>
      <c r="BI195" s="65" t="n">
        <f aca="false">IFERROR(('WB GDP current US$ old'!BI195/1000000000)/'WB GDP constant US$ old'!BI195,"")</f>
        <v>0.931068326828987</v>
      </c>
      <c r="BJ195" s="65" t="n">
        <f aca="false">IFERROR(('WB GDP current US$ old'!BJ195/1000000000)/'WB GDP constant US$ old'!BJ195,"")</f>
        <v>0.950547917496843</v>
      </c>
      <c r="BK195" s="65" t="n">
        <f aca="false">IFERROR(('WB GDP current US$ old'!BK195/1000000000)/'WB GDP constant US$ old'!BK195,"")</f>
        <v>0.973240918257235</v>
      </c>
      <c r="BL195" s="65" t="n">
        <f aca="false">IFERROR(('WB GDP current US$ old'!BL195/1000000000)/'WB GDP constant US$ old'!BL195,"")</f>
        <v>1</v>
      </c>
    </row>
    <row r="196" customFormat="false" ht="15" hidden="false" customHeight="false" outlineLevel="0" collapsed="false">
      <c r="A196" s="0" t="s">
        <v>1128</v>
      </c>
      <c r="B196" s="0" t="s">
        <v>735</v>
      </c>
      <c r="C196" s="0" t="s">
        <v>1057</v>
      </c>
      <c r="D196" s="0" t="s">
        <v>1058</v>
      </c>
      <c r="E196" s="65" t="str">
        <f aca="false">IFERROR(('WB GDP current US$ old'!E196/1000000000)/'WB GDP constant US$ old'!E196,"")</f>
        <v/>
      </c>
      <c r="F196" s="65" t="str">
        <f aca="false">IFERROR(('WB GDP current US$ old'!F196/1000000000)/'WB GDP constant US$ old'!F196,"")</f>
        <v/>
      </c>
      <c r="G196" s="65" t="str">
        <f aca="false">IFERROR(('WB GDP current US$ old'!G196/1000000000)/'WB GDP constant US$ old'!G196,"")</f>
        <v/>
      </c>
      <c r="H196" s="65" t="str">
        <f aca="false">IFERROR(('WB GDP current US$ old'!H196/1000000000)/'WB GDP constant US$ old'!H196,"")</f>
        <v/>
      </c>
      <c r="I196" s="65" t="str">
        <f aca="false">IFERROR(('WB GDP current US$ old'!I196/1000000000)/'WB GDP constant US$ old'!I196,"")</f>
        <v/>
      </c>
      <c r="J196" s="65" t="str">
        <f aca="false">IFERROR(('WB GDP current US$ old'!J196/1000000000)/'WB GDP constant US$ old'!J196,"")</f>
        <v/>
      </c>
      <c r="K196" s="65" t="str">
        <f aca="false">IFERROR(('WB GDP current US$ old'!K196/1000000000)/'WB GDP constant US$ old'!K196,"")</f>
        <v/>
      </c>
      <c r="L196" s="65" t="str">
        <f aca="false">IFERROR(('WB GDP current US$ old'!L196/1000000000)/'WB GDP constant US$ old'!L196,"")</f>
        <v/>
      </c>
      <c r="M196" s="65" t="str">
        <f aca="false">IFERROR(('WB GDP current US$ old'!M196/1000000000)/'WB GDP constant US$ old'!M196,"")</f>
        <v/>
      </c>
      <c r="N196" s="65" t="str">
        <f aca="false">IFERROR(('WB GDP current US$ old'!N196/1000000000)/'WB GDP constant US$ old'!N196,"")</f>
        <v/>
      </c>
      <c r="O196" s="65" t="str">
        <f aca="false">IFERROR(('WB GDP current US$ old'!O196/1000000000)/'WB GDP constant US$ old'!O196,"")</f>
        <v/>
      </c>
      <c r="P196" s="65" t="str">
        <f aca="false">IFERROR(('WB GDP current US$ old'!P196/1000000000)/'WB GDP constant US$ old'!P196,"")</f>
        <v/>
      </c>
      <c r="Q196" s="65" t="str">
        <f aca="false">IFERROR(('WB GDP current US$ old'!Q196/1000000000)/'WB GDP constant US$ old'!Q196,"")</f>
        <v/>
      </c>
      <c r="R196" s="65" t="str">
        <f aca="false">IFERROR(('WB GDP current US$ old'!R196/1000000000)/'WB GDP constant US$ old'!R196,"")</f>
        <v/>
      </c>
      <c r="S196" s="65" t="str">
        <f aca="false">IFERROR(('WB GDP current US$ old'!S196/1000000000)/'WB GDP constant US$ old'!S196,"")</f>
        <v/>
      </c>
      <c r="T196" s="65" t="str">
        <f aca="false">IFERROR(('WB GDP current US$ old'!T196/1000000000)/'WB GDP constant US$ old'!T196,"")</f>
        <v/>
      </c>
      <c r="U196" s="65" t="str">
        <f aca="false">IFERROR(('WB GDP current US$ old'!U196/1000000000)/'WB GDP constant US$ old'!U196,"")</f>
        <v/>
      </c>
      <c r="V196" s="65" t="str">
        <f aca="false">IFERROR(('WB GDP current US$ old'!V196/1000000000)/'WB GDP constant US$ old'!V196,"")</f>
        <v/>
      </c>
      <c r="W196" s="65" t="str">
        <f aca="false">IFERROR(('WB GDP current US$ old'!W196/1000000000)/'WB GDP constant US$ old'!W196,"")</f>
        <v/>
      </c>
      <c r="X196" s="65" t="str">
        <f aca="false">IFERROR(('WB GDP current US$ old'!X196/1000000000)/'WB GDP constant US$ old'!X196,"")</f>
        <v/>
      </c>
      <c r="Y196" s="65" t="str">
        <f aca="false">IFERROR(('WB GDP current US$ old'!Y196/1000000000)/'WB GDP constant US$ old'!Y196,"")</f>
        <v/>
      </c>
      <c r="Z196" s="65" t="str">
        <f aca="false">IFERROR(('WB GDP current US$ old'!Z196/1000000000)/'WB GDP constant US$ old'!Z196,"")</f>
        <v/>
      </c>
      <c r="AA196" s="65" t="str">
        <f aca="false">IFERROR(('WB GDP current US$ old'!AA196/1000000000)/'WB GDP constant US$ old'!AA196,"")</f>
        <v/>
      </c>
      <c r="AB196" s="65" t="str">
        <f aca="false">IFERROR(('WB GDP current US$ old'!AB196/1000000000)/'WB GDP constant US$ old'!AB196,"")</f>
        <v/>
      </c>
      <c r="AC196" s="65" t="str">
        <f aca="false">IFERROR(('WB GDP current US$ old'!AC196/1000000000)/'WB GDP constant US$ old'!AC196,"")</f>
        <v/>
      </c>
      <c r="AD196" s="65" t="str">
        <f aca="false">IFERROR(('WB GDP current US$ old'!AD196/1000000000)/'WB GDP constant US$ old'!AD196,"")</f>
        <v/>
      </c>
      <c r="AE196" s="65" t="str">
        <f aca="false">IFERROR(('WB GDP current US$ old'!AE196/1000000000)/'WB GDP constant US$ old'!AE196,"")</f>
        <v/>
      </c>
      <c r="AF196" s="65" t="str">
        <f aca="false">IFERROR(('WB GDP current US$ old'!AF196/1000000000)/'WB GDP constant US$ old'!AF196,"")</f>
        <v/>
      </c>
      <c r="AG196" s="65" t="str">
        <f aca="false">IFERROR(('WB GDP current US$ old'!AG196/1000000000)/'WB GDP constant US$ old'!AG196,"")</f>
        <v/>
      </c>
      <c r="AH196" s="65" t="str">
        <f aca="false">IFERROR(('WB GDP current US$ old'!AH196/1000000000)/'WB GDP constant US$ old'!AH196,"")</f>
        <v/>
      </c>
      <c r="AI196" s="65" t="str">
        <f aca="false">IFERROR(('WB GDP current US$ old'!AI196/1000000000)/'WB GDP constant US$ old'!AI196,"")</f>
        <v/>
      </c>
      <c r="AJ196" s="65" t="str">
        <f aca="false">IFERROR(('WB GDP current US$ old'!AJ196/1000000000)/'WB GDP constant US$ old'!AJ196,"")</f>
        <v/>
      </c>
      <c r="AK196" s="65" t="str">
        <f aca="false">IFERROR(('WB GDP current US$ old'!AK196/1000000000)/'WB GDP constant US$ old'!AK196,"")</f>
        <v/>
      </c>
      <c r="AL196" s="65" t="str">
        <f aca="false">IFERROR(('WB GDP current US$ old'!AL196/1000000000)/'WB GDP constant US$ old'!AL196,"")</f>
        <v/>
      </c>
      <c r="AM196" s="65" t="str">
        <f aca="false">IFERROR(('WB GDP current US$ old'!AM196/1000000000)/'WB GDP constant US$ old'!AM196,"")</f>
        <v/>
      </c>
      <c r="AN196" s="65" t="str">
        <f aca="false">IFERROR(('WB GDP current US$ old'!AN196/1000000000)/'WB GDP constant US$ old'!AN196,"")</f>
        <v/>
      </c>
      <c r="AO196" s="65" t="str">
        <f aca="false">IFERROR(('WB GDP current US$ old'!AO196/1000000000)/'WB GDP constant US$ old'!AO196,"")</f>
        <v/>
      </c>
      <c r="AP196" s="65" t="str">
        <f aca="false">IFERROR(('WB GDP current US$ old'!AP196/1000000000)/'WB GDP constant US$ old'!AP196,"")</f>
        <v/>
      </c>
      <c r="AQ196" s="65" t="str">
        <f aca="false">IFERROR(('WB GDP current US$ old'!AQ196/1000000000)/'WB GDP constant US$ old'!AQ196,"")</f>
        <v/>
      </c>
      <c r="AR196" s="65" t="str">
        <f aca="false">IFERROR(('WB GDP current US$ old'!AR196/1000000000)/'WB GDP constant US$ old'!AR196,"")</f>
        <v/>
      </c>
      <c r="AS196" s="65" t="str">
        <f aca="false">IFERROR(('WB GDP current US$ old'!AS196/1000000000)/'WB GDP constant US$ old'!AS196,"")</f>
        <v/>
      </c>
      <c r="AT196" s="65" t="str">
        <f aca="false">IFERROR(('WB GDP current US$ old'!AT196/1000000000)/'WB GDP constant US$ old'!AT196,"")</f>
        <v/>
      </c>
      <c r="AU196" s="65" t="str">
        <f aca="false">IFERROR(('WB GDP current US$ old'!AU196/1000000000)/'WB GDP constant US$ old'!AU196,"")</f>
        <v/>
      </c>
      <c r="AV196" s="65" t="str">
        <f aca="false">IFERROR(('WB GDP current US$ old'!AV196/1000000000)/'WB GDP constant US$ old'!AV196,"")</f>
        <v/>
      </c>
      <c r="AW196" s="65" t="str">
        <f aca="false">IFERROR(('WB GDP current US$ old'!AW196/1000000000)/'WB GDP constant US$ old'!AW196,"")</f>
        <v/>
      </c>
      <c r="AX196" s="65" t="str">
        <f aca="false">IFERROR(('WB GDP current US$ old'!AX196/1000000000)/'WB GDP constant US$ old'!AX196,"")</f>
        <v/>
      </c>
      <c r="AY196" s="65" t="str">
        <f aca="false">IFERROR(('WB GDP current US$ old'!AY196/1000000000)/'WB GDP constant US$ old'!AY196,"")</f>
        <v/>
      </c>
      <c r="AZ196" s="65" t="str">
        <f aca="false">IFERROR(('WB GDP current US$ old'!AZ196/1000000000)/'WB GDP constant US$ old'!AZ196,"")</f>
        <v/>
      </c>
      <c r="BA196" s="65" t="str">
        <f aca="false">IFERROR(('WB GDP current US$ old'!BA196/1000000000)/'WB GDP constant US$ old'!BA196,"")</f>
        <v/>
      </c>
      <c r="BB196" s="65" t="str">
        <f aca="false">IFERROR(('WB GDP current US$ old'!BB196/1000000000)/'WB GDP constant US$ old'!BB196,"")</f>
        <v/>
      </c>
      <c r="BC196" s="65" t="str">
        <f aca="false">IFERROR(('WB GDP current US$ old'!BC196/1000000000)/'WB GDP constant US$ old'!BC196,"")</f>
        <v/>
      </c>
      <c r="BD196" s="65" t="str">
        <f aca="false">IFERROR(('WB GDP current US$ old'!BD196/1000000000)/'WB GDP constant US$ old'!BD196,"")</f>
        <v/>
      </c>
      <c r="BE196" s="65" t="str">
        <f aca="false">IFERROR(('WB GDP current US$ old'!BE196/1000000000)/'WB GDP constant US$ old'!BE196,"")</f>
        <v/>
      </c>
      <c r="BF196" s="65" t="str">
        <f aca="false">IFERROR(('WB GDP current US$ old'!BF196/1000000000)/'WB GDP constant US$ old'!BF196,"")</f>
        <v/>
      </c>
      <c r="BG196" s="65" t="str">
        <f aca="false">IFERROR(('WB GDP current US$ old'!BG196/1000000000)/'WB GDP constant US$ old'!BG196,"")</f>
        <v/>
      </c>
      <c r="BH196" s="65" t="str">
        <f aca="false">IFERROR(('WB GDP current US$ old'!BH196/1000000000)/'WB GDP constant US$ old'!BH196,"")</f>
        <v/>
      </c>
      <c r="BI196" s="65" t="str">
        <f aca="false">IFERROR(('WB GDP current US$ old'!BI196/1000000000)/'WB GDP constant US$ old'!BI196,"")</f>
        <v/>
      </c>
      <c r="BJ196" s="65" t="str">
        <f aca="false">IFERROR(('WB GDP current US$ old'!BJ196/1000000000)/'WB GDP constant US$ old'!BJ196,"")</f>
        <v/>
      </c>
      <c r="BK196" s="65" t="str">
        <f aca="false">IFERROR(('WB GDP current US$ old'!BK196/1000000000)/'WB GDP constant US$ old'!BK196,"")</f>
        <v/>
      </c>
      <c r="BL196" s="65" t="str">
        <f aca="false">IFERROR(('WB GDP current US$ old'!BL196/1000000000)/'WB GDP constant US$ old'!BL196,"")</f>
        <v/>
      </c>
    </row>
    <row r="197" customFormat="false" ht="15" hidden="false" customHeight="false" outlineLevel="0" collapsed="false">
      <c r="A197" s="0" t="s">
        <v>152</v>
      </c>
      <c r="B197" s="0" t="s">
        <v>385</v>
      </c>
      <c r="C197" s="0" t="s">
        <v>1057</v>
      </c>
      <c r="D197" s="0" t="s">
        <v>1058</v>
      </c>
      <c r="E197" s="65" t="n">
        <f aca="false">IFERROR(('WB GDP current US$ old'!E197/1000000000)/'WB GDP constant US$ old'!E197,"")</f>
        <v>0.084942711595372</v>
      </c>
      <c r="F197" s="65" t="n">
        <f aca="false">IFERROR(('WB GDP current US$ old'!F197/1000000000)/'WB GDP constant US$ old'!F197,"")</f>
        <v>0.0861419037678997</v>
      </c>
      <c r="G197" s="65" t="n">
        <f aca="false">IFERROR(('WB GDP current US$ old'!G197/1000000000)/'WB GDP constant US$ old'!G197,"")</f>
        <v>0.0867248225015273</v>
      </c>
      <c r="H197" s="65" t="n">
        <f aca="false">IFERROR(('WB GDP current US$ old'!H197/1000000000)/'WB GDP constant US$ old'!H197,"")</f>
        <v>0.0872172482056613</v>
      </c>
      <c r="I197" s="65" t="n">
        <f aca="false">IFERROR(('WB GDP current US$ old'!I197/1000000000)/'WB GDP constant US$ old'!I197,"")</f>
        <v>0.0889689107384517</v>
      </c>
      <c r="J197" s="65" t="n">
        <f aca="false">IFERROR(('WB GDP current US$ old'!J197/1000000000)/'WB GDP constant US$ old'!J197,"")</f>
        <v>0.0916172568672963</v>
      </c>
      <c r="K197" s="65" t="n">
        <f aca="false">IFERROR(('WB GDP current US$ old'!K197/1000000000)/'WB GDP constant US$ old'!K197,"")</f>
        <v>0.0964392940571951</v>
      </c>
      <c r="L197" s="65" t="n">
        <f aca="false">IFERROR(('WB GDP current US$ old'!L197/1000000000)/'WB GDP constant US$ old'!L197,"")</f>
        <v>0.100235780954217</v>
      </c>
      <c r="M197" s="65" t="n">
        <f aca="false">IFERROR(('WB GDP current US$ old'!M197/1000000000)/'WB GDP constant US$ old'!M197,"")</f>
        <v>0.101912534165659</v>
      </c>
      <c r="N197" s="65" t="n">
        <f aca="false">IFERROR(('WB GDP current US$ old'!N197/1000000000)/'WB GDP constant US$ old'!N197,"")</f>
        <v>0.109451207200789</v>
      </c>
      <c r="O197" s="65" t="n">
        <f aca="false">IFERROR(('WB GDP current US$ old'!O197/1000000000)/'WB GDP constant US$ old'!O197,"")</f>
        <v>0.113080531342748</v>
      </c>
      <c r="P197" s="65" t="n">
        <f aca="false">IFERROR(('WB GDP current US$ old'!P197/1000000000)/'WB GDP constant US$ old'!P197,"")</f>
        <v>0.120348001884918</v>
      </c>
      <c r="Q197" s="65" t="n">
        <f aca="false">IFERROR(('WB GDP current US$ old'!Q197/1000000000)/'WB GDP constant US$ old'!Q197,"")</f>
        <v>0.136088269718066</v>
      </c>
      <c r="R197" s="65" t="n">
        <f aca="false">IFERROR(('WB GDP current US$ old'!R197/1000000000)/'WB GDP constant US$ old'!R197,"")</f>
        <v>0.16431852647359</v>
      </c>
      <c r="S197" s="65" t="n">
        <f aca="false">IFERROR(('WB GDP current US$ old'!S197/1000000000)/'WB GDP constant US$ old'!S197,"")</f>
        <v>0.188534695887495</v>
      </c>
      <c r="T197" s="65" t="n">
        <f aca="false">IFERROR(('WB GDP current US$ old'!T197/1000000000)/'WB GDP constant US$ old'!T197,"")</f>
        <v>0.217759630645216</v>
      </c>
      <c r="U197" s="65" t="n">
        <f aca="false">IFERROR(('WB GDP current US$ old'!U197/1000000000)/'WB GDP constant US$ old'!U197,"")</f>
        <v>0.214076658293742</v>
      </c>
      <c r="V197" s="65" t="n">
        <f aca="false">IFERROR(('WB GDP current US$ old'!V197/1000000000)/'WB GDP constant US$ old'!V197,"")</f>
        <v>0.213752881984845</v>
      </c>
      <c r="W197" s="65" t="n">
        <f aca="false">IFERROR(('WB GDP current US$ old'!W197/1000000000)/'WB GDP constant US$ old'!W197,"")</f>
        <v>0.227758815245951</v>
      </c>
      <c r="X197" s="65" t="n">
        <f aca="false">IFERROR(('WB GDP current US$ old'!X197/1000000000)/'WB GDP constant US$ old'!X197,"")</f>
        <v>0.244380369864511</v>
      </c>
      <c r="Y197" s="65" t="n">
        <f aca="false">IFERROR(('WB GDP current US$ old'!Y197/1000000000)/'WB GDP constant US$ old'!Y197,"")</f>
        <v>0.288718625025214</v>
      </c>
      <c r="Z197" s="65" t="n">
        <f aca="false">IFERROR(('WB GDP current US$ old'!Z197/1000000000)/'WB GDP constant US$ old'!Z197,"")</f>
        <v>0.276181913291029</v>
      </c>
      <c r="AA197" s="65" t="n">
        <f aca="false">IFERROR(('WB GDP current US$ old'!AA197/1000000000)/'WB GDP constant US$ old'!AA197,"")</f>
        <v>0.258150180607351</v>
      </c>
      <c r="AB197" s="65" t="n">
        <f aca="false">IFERROR(('WB GDP current US$ old'!AB197/1000000000)/'WB GDP constant US$ old'!AB197,"")</f>
        <v>0.230744616628328</v>
      </c>
      <c r="AC197" s="65" t="n">
        <f aca="false">IFERROR(('WB GDP current US$ old'!AC197/1000000000)/'WB GDP constant US$ old'!AC197,"")</f>
        <v>0.217712075439354</v>
      </c>
      <c r="AD197" s="65" t="n">
        <f aca="false">IFERROR(('WB GDP current US$ old'!AD197/1000000000)/'WB GDP constant US$ old'!AD197,"")</f>
        <v>0.227703872415997</v>
      </c>
      <c r="AE197" s="65" t="n">
        <f aca="false">IFERROR(('WB GDP current US$ old'!AE197/1000000000)/'WB GDP constant US$ old'!AE197,"")</f>
        <v>0.312429533312793</v>
      </c>
      <c r="AF197" s="65" t="n">
        <f aca="false">IFERROR(('WB GDP current US$ old'!AF197/1000000000)/'WB GDP constant US$ old'!AF197,"")</f>
        <v>0.3652193697878</v>
      </c>
      <c r="AG197" s="65" t="n">
        <f aca="false">IFERROR(('WB GDP current US$ old'!AG197/1000000000)/'WB GDP constant US$ old'!AG197,"")</f>
        <v>0.397346054380717</v>
      </c>
      <c r="AH197" s="65" t="n">
        <f aca="false">IFERROR(('WB GDP current US$ old'!AH197/1000000000)/'WB GDP constant US$ old'!AH197,"")</f>
        <v>0.401438464977013</v>
      </c>
      <c r="AI197" s="65" t="n">
        <f aca="false">IFERROR(('WB GDP current US$ old'!AI197/1000000000)/'WB GDP constant US$ old'!AI197,"")</f>
        <v>0.501664342910253</v>
      </c>
      <c r="AJ197" s="65" t="n">
        <f aca="false">IFERROR(('WB GDP current US$ old'!AJ197/1000000000)/'WB GDP constant US$ old'!AJ197,"")</f>
        <v>0.544906781465825</v>
      </c>
      <c r="AK197" s="65" t="n">
        <f aca="false">IFERROR(('WB GDP current US$ old'!AK197/1000000000)/'WB GDP constant US$ old'!AK197,"")</f>
        <v>0.649932466749593</v>
      </c>
      <c r="AL197" s="65" t="n">
        <f aca="false">IFERROR(('WB GDP current US$ old'!AL197/1000000000)/'WB GDP constant US$ old'!AL197,"")</f>
        <v>0.585897694162944</v>
      </c>
      <c r="AM197" s="65" t="n">
        <f aca="false">IFERROR(('WB GDP current US$ old'!AM197/1000000000)/'WB GDP constant US$ old'!AM197,"")</f>
        <v>0.608876383240054</v>
      </c>
      <c r="AN197" s="65" t="n">
        <f aca="false">IFERROR(('WB GDP current US$ old'!AN197/1000000000)/'WB GDP constant US$ old'!AN197,"")</f>
        <v>0.691833629994906</v>
      </c>
      <c r="AO197" s="65" t="n">
        <f aca="false">IFERROR(('WB GDP current US$ old'!AO197/1000000000)/'WB GDP constant US$ old'!AO197,"")</f>
        <v>0.693920512596763</v>
      </c>
      <c r="AP197" s="65" t="n">
        <f aca="false">IFERROR(('WB GDP current US$ old'!AP197/1000000000)/'WB GDP constant US$ old'!AP197,"")</f>
        <v>0.634243179927614</v>
      </c>
      <c r="AQ197" s="65" t="n">
        <f aca="false">IFERROR(('WB GDP current US$ old'!AQ197/1000000000)/'WB GDP constant US$ old'!AQ197,"")</f>
        <v>0.640985131825518</v>
      </c>
      <c r="AR197" s="65" t="n">
        <f aca="false">IFERROR(('WB GDP current US$ old'!AR197/1000000000)/'WB GDP constant US$ old'!AR197,"")</f>
        <v>0.634211163087012</v>
      </c>
      <c r="AS197" s="65" t="n">
        <f aca="false">IFERROR(('WB GDP current US$ old'!AS197/1000000000)/'WB GDP constant US$ old'!AS197,"")</f>
        <v>0.567192234908252</v>
      </c>
      <c r="AT197" s="65" t="n">
        <f aca="false">IFERROR(('WB GDP current US$ old'!AT197/1000000000)/'WB GDP constant US$ old'!AT197,"")</f>
        <v>0.571371072557992</v>
      </c>
      <c r="AU197" s="65" t="n">
        <f aca="false">IFERROR(('WB GDP current US$ old'!AU197/1000000000)/'WB GDP constant US$ old'!AU197,"")</f>
        <v>0.626067410328394</v>
      </c>
      <c r="AV197" s="65" t="n">
        <f aca="false">IFERROR(('WB GDP current US$ old'!AV197/1000000000)/'WB GDP constant US$ old'!AV197,"")</f>
        <v>0.776589939881403</v>
      </c>
      <c r="AW197" s="65" t="n">
        <f aca="false">IFERROR(('WB GDP current US$ old'!AW197/1000000000)/'WB GDP constant US$ old'!AW197,"")</f>
        <v>0.874806858571207</v>
      </c>
      <c r="AX197" s="65" t="n">
        <f aca="false">IFERROR(('WB GDP current US$ old'!AX197/1000000000)/'WB GDP constant US$ old'!AX197,"")</f>
        <v>0.905424775064304</v>
      </c>
      <c r="AY197" s="65" t="n">
        <f aca="false">IFERROR(('WB GDP current US$ old'!AY197/1000000000)/'WB GDP constant US$ old'!AY197,"")</f>
        <v>0.942462915711672</v>
      </c>
      <c r="AZ197" s="65" t="n">
        <f aca="false">IFERROR(('WB GDP current US$ old'!AZ197/1000000000)/'WB GDP constant US$ old'!AZ197,"")</f>
        <v>1.05874826258214</v>
      </c>
      <c r="BA197" s="65" t="n">
        <f aca="false">IFERROR(('WB GDP current US$ old'!BA197/1000000000)/'WB GDP constant US$ old'!BA197,"")</f>
        <v>1.15272176839828</v>
      </c>
      <c r="BB197" s="65" t="n">
        <f aca="false">IFERROR(('WB GDP current US$ old'!BB197/1000000000)/'WB GDP constant US$ old'!BB197,"")</f>
        <v>1.10531408152832</v>
      </c>
      <c r="BC197" s="65" t="n">
        <f aca="false">IFERROR(('WB GDP current US$ old'!BC197/1000000000)/'WB GDP constant US$ old'!BC197,"")</f>
        <v>1.06048675980206</v>
      </c>
      <c r="BD197" s="65" t="n">
        <f aca="false">IFERROR(('WB GDP current US$ old'!BD197/1000000000)/'WB GDP constant US$ old'!BD197,"")</f>
        <v>1.11015007867097</v>
      </c>
      <c r="BE197" s="65" t="n">
        <f aca="false">IFERROR(('WB GDP current US$ old'!BE197/1000000000)/'WB GDP constant US$ old'!BE197,"")</f>
        <v>1.02209780953493</v>
      </c>
      <c r="BF197" s="65" t="n">
        <f aca="false">IFERROR(('WB GDP current US$ old'!BF197/1000000000)/'WB GDP constant US$ old'!BF197,"")</f>
        <v>1.07995770180179</v>
      </c>
      <c r="BG197" s="65" t="n">
        <f aca="false">IFERROR(('WB GDP current US$ old'!BG197/1000000000)/'WB GDP constant US$ old'!BG197,"")</f>
        <v>1.08674234123902</v>
      </c>
      <c r="BH197" s="65" t="n">
        <f aca="false">IFERROR(('WB GDP current US$ old'!BH197/1000000000)/'WB GDP constant US$ old'!BH197,"")</f>
        <v>0.926799260023654</v>
      </c>
      <c r="BI197" s="65" t="n">
        <f aca="false">IFERROR(('WB GDP current US$ old'!BI197/1000000000)/'WB GDP constant US$ old'!BI197,"")</f>
        <v>0.940231458349654</v>
      </c>
      <c r="BJ197" s="65" t="n">
        <f aca="false">IFERROR(('WB GDP current US$ old'!BJ197/1000000000)/'WB GDP constant US$ old'!BJ197,"")</f>
        <v>0.974749406620282</v>
      </c>
      <c r="BK197" s="65" t="n">
        <f aca="false">IFERROR(('WB GDP current US$ old'!BK197/1000000000)/'WB GDP constant US$ old'!BK197,"")</f>
        <v>1.03746505365826</v>
      </c>
      <c r="BL197" s="65" t="n">
        <f aca="false">IFERROR(('WB GDP current US$ old'!BL197/1000000000)/'WB GDP constant US$ old'!BL197,"")</f>
        <v>1</v>
      </c>
    </row>
    <row r="198" customFormat="false" ht="15" hidden="false" customHeight="false" outlineLevel="0" collapsed="false">
      <c r="A198" s="0" t="s">
        <v>148</v>
      </c>
      <c r="B198" s="0" t="s">
        <v>381</v>
      </c>
      <c r="C198" s="0" t="s">
        <v>1057</v>
      </c>
      <c r="D198" s="0" t="s">
        <v>1058</v>
      </c>
      <c r="E198" s="65" t="n">
        <f aca="false">IFERROR(('WB GDP current US$ old'!E198/1000000000)/'WB GDP constant US$ old'!E198,"")</f>
        <v>0</v>
      </c>
      <c r="F198" s="65" t="n">
        <f aca="false">IFERROR(('WB GDP current US$ old'!F198/1000000000)/'WB GDP constant US$ old'!F198,"")</f>
        <v>0</v>
      </c>
      <c r="G198" s="65" t="n">
        <f aca="false">IFERROR(('WB GDP current US$ old'!G198/1000000000)/'WB GDP constant US$ old'!G198,"")</f>
        <v>0</v>
      </c>
      <c r="H198" s="65" t="n">
        <f aca="false">IFERROR(('WB GDP current US$ old'!H198/1000000000)/'WB GDP constant US$ old'!H198,"")</f>
        <v>0</v>
      </c>
      <c r="I198" s="65" t="n">
        <f aca="false">IFERROR(('WB GDP current US$ old'!I198/1000000000)/'WB GDP constant US$ old'!I198,"")</f>
        <v>0</v>
      </c>
      <c r="J198" s="65" t="n">
        <f aca="false">IFERROR(('WB GDP current US$ old'!J198/1000000000)/'WB GDP constant US$ old'!J198,"")</f>
        <v>0.130904502254832</v>
      </c>
      <c r="K198" s="65" t="n">
        <f aca="false">IFERROR(('WB GDP current US$ old'!K198/1000000000)/'WB GDP constant US$ old'!K198,"")</f>
        <v>0.134801224781365</v>
      </c>
      <c r="L198" s="65" t="n">
        <f aca="false">IFERROR(('WB GDP current US$ old'!L198/1000000000)/'WB GDP constant US$ old'!L198,"")</f>
        <v>0.13060098713762</v>
      </c>
      <c r="M198" s="65" t="n">
        <f aca="false">IFERROR(('WB GDP current US$ old'!M198/1000000000)/'WB GDP constant US$ old'!M198,"")</f>
        <v>0.131278732658637</v>
      </c>
      <c r="N198" s="65" t="n">
        <f aca="false">IFERROR(('WB GDP current US$ old'!N198/1000000000)/'WB GDP constant US$ old'!N198,"")</f>
        <v>0.13474421753314</v>
      </c>
      <c r="O198" s="65" t="n">
        <f aca="false">IFERROR(('WB GDP current US$ old'!O198/1000000000)/'WB GDP constant US$ old'!O198,"")</f>
        <v>0.136447857571778</v>
      </c>
      <c r="P198" s="65" t="n">
        <f aca="false">IFERROR(('WB GDP current US$ old'!P198/1000000000)/'WB GDP constant US$ old'!P198,"")</f>
        <v>0.144499346062411</v>
      </c>
      <c r="Q198" s="65" t="n">
        <f aca="false">IFERROR(('WB GDP current US$ old'!Q198/1000000000)/'WB GDP constant US$ old'!Q198,"")</f>
        <v>0.156815241777918</v>
      </c>
      <c r="R198" s="65" t="n">
        <f aca="false">IFERROR(('WB GDP current US$ old'!R198/1000000000)/'WB GDP constant US$ old'!R198,"")</f>
        <v>0.189183618771757</v>
      </c>
      <c r="S198" s="65" t="n">
        <f aca="false">IFERROR(('WB GDP current US$ old'!S198/1000000000)/'WB GDP constant US$ old'!S198,"")</f>
        <v>0.233807351764637</v>
      </c>
      <c r="T198" s="65" t="n">
        <f aca="false">IFERROR(('WB GDP current US$ old'!T198/1000000000)/'WB GDP constant US$ old'!T198,"")</f>
        <v>0.248012768268529</v>
      </c>
      <c r="U198" s="65" t="n">
        <f aca="false">IFERROR(('WB GDP current US$ old'!U198/1000000000)/'WB GDP constant US$ old'!U198,"")</f>
        <v>0.259273805141457</v>
      </c>
      <c r="V198" s="65" t="n">
        <f aca="false">IFERROR(('WB GDP current US$ old'!V198/1000000000)/'WB GDP constant US$ old'!V198,"")</f>
        <v>0.286363869874459</v>
      </c>
      <c r="W198" s="65" t="n">
        <f aca="false">IFERROR(('WB GDP current US$ old'!W198/1000000000)/'WB GDP constant US$ old'!W198,"")</f>
        <v>0.312759066919652</v>
      </c>
      <c r="X198" s="65" t="n">
        <f aca="false">IFERROR(('WB GDP current US$ old'!X198/1000000000)/'WB GDP constant US$ old'!X198,"")</f>
        <v>0.373188079302806</v>
      </c>
      <c r="Y198" s="65" t="n">
        <f aca="false">IFERROR(('WB GDP current US$ old'!Y198/1000000000)/'WB GDP constant US$ old'!Y198,"")</f>
        <v>0.434894521536656</v>
      </c>
      <c r="Z198" s="65" t="n">
        <f aca="false">IFERROR(('WB GDP current US$ old'!Z198/1000000000)/'WB GDP constant US$ old'!Z198,"")</f>
        <v>0.503721682633354</v>
      </c>
      <c r="AA198" s="65" t="n">
        <f aca="false">IFERROR(('WB GDP current US$ old'!AA198/1000000000)/'WB GDP constant US$ old'!AA198,"")</f>
        <v>0.492232449786371</v>
      </c>
      <c r="AB198" s="65" t="n">
        <f aca="false">IFERROR(('WB GDP current US$ old'!AB198/1000000000)/'WB GDP constant US$ old'!AB198,"")</f>
        <v>0.531458104515611</v>
      </c>
      <c r="AC198" s="65" t="n">
        <f aca="false">IFERROR(('WB GDP current US$ old'!AC198/1000000000)/'WB GDP constant US$ old'!AC198,"")</f>
        <v>0.410226874360829</v>
      </c>
      <c r="AD198" s="65" t="n">
        <f aca="false">IFERROR(('WB GDP current US$ old'!AD198/1000000000)/'WB GDP constant US$ old'!AD198,"")</f>
        <v>0.286127474988143</v>
      </c>
      <c r="AE198" s="65" t="n">
        <f aca="false">IFERROR(('WB GDP current US$ old'!AE198/1000000000)/'WB GDP constant US$ old'!AE198,"")</f>
        <v>0.309262085172739</v>
      </c>
      <c r="AF198" s="65" t="n">
        <f aca="false">IFERROR(('WB GDP current US$ old'!AF198/1000000000)/'WB GDP constant US$ old'!AF198,"")</f>
        <v>0.306536115546557</v>
      </c>
      <c r="AG198" s="65" t="n">
        <f aca="false">IFERROR(('WB GDP current US$ old'!AG198/1000000000)/'WB GDP constant US$ old'!AG198,"")</f>
        <v>0.310161008122044</v>
      </c>
      <c r="AH198" s="65" t="n">
        <f aca="false">IFERROR(('WB GDP current US$ old'!AH198/1000000000)/'WB GDP constant US$ old'!AH198,"")</f>
        <v>0.324262828292735</v>
      </c>
      <c r="AI198" s="65" t="n">
        <f aca="false">IFERROR(('WB GDP current US$ old'!AI198/1000000000)/'WB GDP constant US$ old'!AI198,"")</f>
        <v>0.380437644443364</v>
      </c>
      <c r="AJ198" s="65" t="n">
        <f aca="false">IFERROR(('WB GDP current US$ old'!AJ198/1000000000)/'WB GDP constant US$ old'!AJ198,"")</f>
        <v>0.441735919897909</v>
      </c>
      <c r="AK198" s="65" t="n">
        <f aca="false">IFERROR(('WB GDP current US$ old'!AK198/1000000000)/'WB GDP constant US$ old'!AK198,"")</f>
        <v>0.445129794446207</v>
      </c>
      <c r="AL198" s="65" t="n">
        <f aca="false">IFERROR(('WB GDP current US$ old'!AL198/1000000000)/'WB GDP constant US$ old'!AL198,"")</f>
        <v>0.429649185259946</v>
      </c>
      <c r="AM198" s="65" t="n">
        <f aca="false">IFERROR(('WB GDP current US$ old'!AM198/1000000000)/'WB GDP constant US$ old'!AM198,"")</f>
        <v>0.44292539394653</v>
      </c>
      <c r="AN198" s="65" t="n">
        <f aca="false">IFERROR(('WB GDP current US$ old'!AN198/1000000000)/'WB GDP constant US$ old'!AN198,"")</f>
        <v>0.477384176973782</v>
      </c>
      <c r="AO198" s="65" t="n">
        <f aca="false">IFERROR(('WB GDP current US$ old'!AO198/1000000000)/'WB GDP constant US$ old'!AO198,"")</f>
        <v>0.507653480866442</v>
      </c>
      <c r="AP198" s="65" t="n">
        <f aca="false">IFERROR(('WB GDP current US$ old'!AP198/1000000000)/'WB GDP constant US$ old'!AP198,"")</f>
        <v>0.495790587771553</v>
      </c>
      <c r="AQ198" s="65" t="n">
        <f aca="false">IFERROR(('WB GDP current US$ old'!AQ198/1000000000)/'WB GDP constant US$ old'!AQ198,"")</f>
        <v>0.460414855015361</v>
      </c>
      <c r="AR198" s="65" t="n">
        <f aca="false">IFERROR(('WB GDP current US$ old'!AR198/1000000000)/'WB GDP constant US$ old'!AR198,"")</f>
        <v>0.445448773428626</v>
      </c>
      <c r="AS198" s="65" t="n">
        <f aca="false">IFERROR(('WB GDP current US$ old'!AS198/1000000000)/'WB GDP constant US$ old'!AS198,"")</f>
        <v>0.456962863024473</v>
      </c>
      <c r="AT198" s="65" t="n">
        <f aca="false">IFERROR(('WB GDP current US$ old'!AT198/1000000000)/'WB GDP constant US$ old'!AT198,"")</f>
        <v>0.442078925310809</v>
      </c>
      <c r="AU198" s="65" t="n">
        <f aca="false">IFERROR(('WB GDP current US$ old'!AU198/1000000000)/'WB GDP constant US$ old'!AU198,"")</f>
        <v>0.37453728376269</v>
      </c>
      <c r="AV198" s="65" t="n">
        <f aca="false">IFERROR(('WB GDP current US$ old'!AV198/1000000000)/'WB GDP constant US$ old'!AV198,"")</f>
        <v>0.383725844202991</v>
      </c>
      <c r="AW198" s="65" t="n">
        <f aca="false">IFERROR(('WB GDP current US$ old'!AW198/1000000000)/'WB GDP constant US$ old'!AW198,"")</f>
        <v>0.461445004969159</v>
      </c>
      <c r="AX198" s="65" t="n">
        <f aca="false">IFERROR(('WB GDP current US$ old'!AX198/1000000000)/'WB GDP constant US$ old'!AX198,"")</f>
        <v>0.504056768996731</v>
      </c>
      <c r="AY198" s="65" t="n">
        <f aca="false">IFERROR(('WB GDP current US$ old'!AY198/1000000000)/'WB GDP constant US$ old'!AY198,"")</f>
        <v>0.601510306026346</v>
      </c>
      <c r="AZ198" s="65" t="n">
        <f aca="false">IFERROR(('WB GDP current US$ old'!AZ198/1000000000)/'WB GDP constant US$ old'!AZ198,"")</f>
        <v>0.758658886855745</v>
      </c>
      <c r="BA198" s="65" t="n">
        <f aca="false">IFERROR(('WB GDP current US$ old'!BA198/1000000000)/'WB GDP constant US$ old'!BA198,"")</f>
        <v>0.98181303609831</v>
      </c>
      <c r="BB198" s="65" t="n">
        <f aca="false">IFERROR(('WB GDP current US$ old'!BB198/1000000000)/'WB GDP constant US$ old'!BB198,"")</f>
        <v>0.894787964775419</v>
      </c>
      <c r="BC198" s="65" t="n">
        <f aca="false">IFERROR(('WB GDP current US$ old'!BC198/1000000000)/'WB GDP constant US$ old'!BC198,"")</f>
        <v>0.980712393469138</v>
      </c>
      <c r="BD198" s="65" t="n">
        <f aca="false">IFERROR(('WB GDP current US$ old'!BD198/1000000000)/'WB GDP constant US$ old'!BD198,"")</f>
        <v>1.16540111875166</v>
      </c>
      <c r="BE198" s="65" t="n">
        <f aca="false">IFERROR(('WB GDP current US$ old'!BE198/1000000000)/'WB GDP constant US$ old'!BE198,"")</f>
        <v>1.15668741761003</v>
      </c>
      <c r="BF198" s="65" t="n">
        <f aca="false">IFERROR(('WB GDP current US$ old'!BF198/1000000000)/'WB GDP constant US$ old'!BF198,"")</f>
        <v>1.23683928449654</v>
      </c>
      <c r="BG198" s="65" t="n">
        <f aca="false">IFERROR(('WB GDP current US$ old'!BG198/1000000000)/'WB GDP constant US$ old'!BG198,"")</f>
        <v>1.23120316560708</v>
      </c>
      <c r="BH198" s="65" t="n">
        <f aca="false">IFERROR(('WB GDP current US$ old'!BH198/1000000000)/'WB GDP constant US$ old'!BH198,"")</f>
        <v>1.07245468327025</v>
      </c>
      <c r="BI198" s="65" t="n">
        <f aca="false">IFERROR(('WB GDP current US$ old'!BI198/1000000000)/'WB GDP constant US$ old'!BI198,"")</f>
        <v>1.02499198486031</v>
      </c>
      <c r="BJ198" s="65" t="n">
        <f aca="false">IFERROR(('WB GDP current US$ old'!BJ198/1000000000)/'WB GDP constant US$ old'!BJ198,"")</f>
        <v>1.05664543080554</v>
      </c>
      <c r="BK198" s="65" t="n">
        <f aca="false">IFERROR(('WB GDP current US$ old'!BK198/1000000000)/'WB GDP constant US$ old'!BK198,"")</f>
        <v>1.05839048745178</v>
      </c>
      <c r="BL198" s="65" t="n">
        <f aca="false">IFERROR(('WB GDP current US$ old'!BL198/1000000000)/'WB GDP constant US$ old'!BL198,"")</f>
        <v>1</v>
      </c>
    </row>
    <row r="199" customFormat="false" ht="15" hidden="false" customHeight="false" outlineLevel="0" collapsed="false">
      <c r="A199" s="0" t="s">
        <v>439</v>
      </c>
      <c r="B199" s="0" t="s">
        <v>213</v>
      </c>
      <c r="C199" s="0" t="s">
        <v>1057</v>
      </c>
      <c r="D199" s="0" t="s">
        <v>1058</v>
      </c>
      <c r="E199" s="65" t="str">
        <f aca="false">IFERROR(('WB GDP current US$ old'!E199/1000000000)/'WB GDP constant US$ old'!E199,"")</f>
        <v/>
      </c>
      <c r="F199" s="65" t="str">
        <f aca="false">IFERROR(('WB GDP current US$ old'!F199/1000000000)/'WB GDP constant US$ old'!F199,"")</f>
        <v/>
      </c>
      <c r="G199" s="65" t="str">
        <f aca="false">IFERROR(('WB GDP current US$ old'!G199/1000000000)/'WB GDP constant US$ old'!G199,"")</f>
        <v/>
      </c>
      <c r="H199" s="65" t="str">
        <f aca="false">IFERROR(('WB GDP current US$ old'!H199/1000000000)/'WB GDP constant US$ old'!H199,"")</f>
        <v/>
      </c>
      <c r="I199" s="65" t="str">
        <f aca="false">IFERROR(('WB GDP current US$ old'!I199/1000000000)/'WB GDP constant US$ old'!I199,"")</f>
        <v/>
      </c>
      <c r="J199" s="65" t="str">
        <f aca="false">IFERROR(('WB GDP current US$ old'!J199/1000000000)/'WB GDP constant US$ old'!J199,"")</f>
        <v/>
      </c>
      <c r="K199" s="65" t="str">
        <f aca="false">IFERROR(('WB GDP current US$ old'!K199/1000000000)/'WB GDP constant US$ old'!K199,"")</f>
        <v/>
      </c>
      <c r="L199" s="65" t="str">
        <f aca="false">IFERROR(('WB GDP current US$ old'!L199/1000000000)/'WB GDP constant US$ old'!L199,"")</f>
        <v/>
      </c>
      <c r="M199" s="65" t="str">
        <f aca="false">IFERROR(('WB GDP current US$ old'!M199/1000000000)/'WB GDP constant US$ old'!M199,"")</f>
        <v/>
      </c>
      <c r="N199" s="65" t="str">
        <f aca="false">IFERROR(('WB GDP current US$ old'!N199/1000000000)/'WB GDP constant US$ old'!N199,"")</f>
        <v/>
      </c>
      <c r="O199" s="65" t="str">
        <f aca="false">IFERROR(('WB GDP current US$ old'!O199/1000000000)/'WB GDP constant US$ old'!O199,"")</f>
        <v/>
      </c>
      <c r="P199" s="65" t="str">
        <f aca="false">IFERROR(('WB GDP current US$ old'!P199/1000000000)/'WB GDP constant US$ old'!P199,"")</f>
        <v/>
      </c>
      <c r="Q199" s="65" t="str">
        <f aca="false">IFERROR(('WB GDP current US$ old'!Q199/1000000000)/'WB GDP constant US$ old'!Q199,"")</f>
        <v/>
      </c>
      <c r="R199" s="65" t="str">
        <f aca="false">IFERROR(('WB GDP current US$ old'!R199/1000000000)/'WB GDP constant US$ old'!R199,"")</f>
        <v/>
      </c>
      <c r="S199" s="65" t="str">
        <f aca="false">IFERROR(('WB GDP current US$ old'!S199/1000000000)/'WB GDP constant US$ old'!S199,"")</f>
        <v/>
      </c>
      <c r="T199" s="65" t="str">
        <f aca="false">IFERROR(('WB GDP current US$ old'!T199/1000000000)/'WB GDP constant US$ old'!T199,"")</f>
        <v/>
      </c>
      <c r="U199" s="65" t="str">
        <f aca="false">IFERROR(('WB GDP current US$ old'!U199/1000000000)/'WB GDP constant US$ old'!U199,"")</f>
        <v/>
      </c>
      <c r="V199" s="65" t="str">
        <f aca="false">IFERROR(('WB GDP current US$ old'!V199/1000000000)/'WB GDP constant US$ old'!V199,"")</f>
        <v/>
      </c>
      <c r="W199" s="65" t="str">
        <f aca="false">IFERROR(('WB GDP current US$ old'!W199/1000000000)/'WB GDP constant US$ old'!W199,"")</f>
        <v/>
      </c>
      <c r="X199" s="65" t="str">
        <f aca="false">IFERROR(('WB GDP current US$ old'!X199/1000000000)/'WB GDP constant US$ old'!X199,"")</f>
        <v/>
      </c>
      <c r="Y199" s="65" t="str">
        <f aca="false">IFERROR(('WB GDP current US$ old'!Y199/1000000000)/'WB GDP constant US$ old'!Y199,"")</f>
        <v/>
      </c>
      <c r="Z199" s="65" t="str">
        <f aca="false">IFERROR(('WB GDP current US$ old'!Z199/1000000000)/'WB GDP constant US$ old'!Z199,"")</f>
        <v/>
      </c>
      <c r="AA199" s="65" t="str">
        <f aca="false">IFERROR(('WB GDP current US$ old'!AA199/1000000000)/'WB GDP constant US$ old'!AA199,"")</f>
        <v/>
      </c>
      <c r="AB199" s="65" t="str">
        <f aca="false">IFERROR(('WB GDP current US$ old'!AB199/1000000000)/'WB GDP constant US$ old'!AB199,"")</f>
        <v/>
      </c>
      <c r="AC199" s="65" t="str">
        <f aca="false">IFERROR(('WB GDP current US$ old'!AC199/1000000000)/'WB GDP constant US$ old'!AC199,"")</f>
        <v/>
      </c>
      <c r="AD199" s="65" t="str">
        <f aca="false">IFERROR(('WB GDP current US$ old'!AD199/1000000000)/'WB GDP constant US$ old'!AD199,"")</f>
        <v/>
      </c>
      <c r="AE199" s="65" t="str">
        <f aca="false">IFERROR(('WB GDP current US$ old'!AE199/1000000000)/'WB GDP constant US$ old'!AE199,"")</f>
        <v/>
      </c>
      <c r="AF199" s="65" t="str">
        <f aca="false">IFERROR(('WB GDP current US$ old'!AF199/1000000000)/'WB GDP constant US$ old'!AF199,"")</f>
        <v/>
      </c>
      <c r="AG199" s="65" t="str">
        <f aca="false">IFERROR(('WB GDP current US$ old'!AG199/1000000000)/'WB GDP constant US$ old'!AG199,"")</f>
        <v/>
      </c>
      <c r="AH199" s="65" t="str">
        <f aca="false">IFERROR(('WB GDP current US$ old'!AH199/1000000000)/'WB GDP constant US$ old'!AH199,"")</f>
        <v/>
      </c>
      <c r="AI199" s="65" t="str">
        <f aca="false">IFERROR(('WB GDP current US$ old'!AI199/1000000000)/'WB GDP constant US$ old'!AI199,"")</f>
        <v/>
      </c>
      <c r="AJ199" s="65" t="str">
        <f aca="false">IFERROR(('WB GDP current US$ old'!AJ199/1000000000)/'WB GDP constant US$ old'!AJ199,"")</f>
        <v/>
      </c>
      <c r="AK199" s="65" t="str">
        <f aca="false">IFERROR(('WB GDP current US$ old'!AK199/1000000000)/'WB GDP constant US$ old'!AK199,"")</f>
        <v/>
      </c>
      <c r="AL199" s="65" t="str">
        <f aca="false">IFERROR(('WB GDP current US$ old'!AL199/1000000000)/'WB GDP constant US$ old'!AL199,"")</f>
        <v/>
      </c>
      <c r="AM199" s="65" t="str">
        <f aca="false">IFERROR(('WB GDP current US$ old'!AM199/1000000000)/'WB GDP constant US$ old'!AM199,"")</f>
        <v/>
      </c>
      <c r="AN199" s="65" t="str">
        <f aca="false">IFERROR(('WB GDP current US$ old'!AN199/1000000000)/'WB GDP constant US$ old'!AN199,"")</f>
        <v/>
      </c>
      <c r="AO199" s="65" t="str">
        <f aca="false">IFERROR(('WB GDP current US$ old'!AO199/1000000000)/'WB GDP constant US$ old'!AO199,"")</f>
        <v/>
      </c>
      <c r="AP199" s="65" t="str">
        <f aca="false">IFERROR(('WB GDP current US$ old'!AP199/1000000000)/'WB GDP constant US$ old'!AP199,"")</f>
        <v/>
      </c>
      <c r="AQ199" s="65" t="str">
        <f aca="false">IFERROR(('WB GDP current US$ old'!AQ199/1000000000)/'WB GDP constant US$ old'!AQ199,"")</f>
        <v/>
      </c>
      <c r="AR199" s="65" t="str">
        <f aca="false">IFERROR(('WB GDP current US$ old'!AR199/1000000000)/'WB GDP constant US$ old'!AR199,"")</f>
        <v/>
      </c>
      <c r="AS199" s="65" t="str">
        <f aca="false">IFERROR(('WB GDP current US$ old'!AS199/1000000000)/'WB GDP constant US$ old'!AS199,"")</f>
        <v/>
      </c>
      <c r="AT199" s="65" t="str">
        <f aca="false">IFERROR(('WB GDP current US$ old'!AT199/1000000000)/'WB GDP constant US$ old'!AT199,"")</f>
        <v/>
      </c>
      <c r="AU199" s="65" t="str">
        <f aca="false">IFERROR(('WB GDP current US$ old'!AU199/1000000000)/'WB GDP constant US$ old'!AU199,"")</f>
        <v/>
      </c>
      <c r="AV199" s="65" t="str">
        <f aca="false">IFERROR(('WB GDP current US$ old'!AV199/1000000000)/'WB GDP constant US$ old'!AV199,"")</f>
        <v/>
      </c>
      <c r="AW199" s="65" t="str">
        <f aca="false">IFERROR(('WB GDP current US$ old'!AW199/1000000000)/'WB GDP constant US$ old'!AW199,"")</f>
        <v/>
      </c>
      <c r="AX199" s="65" t="str">
        <f aca="false">IFERROR(('WB GDP current US$ old'!AX199/1000000000)/'WB GDP constant US$ old'!AX199,"")</f>
        <v/>
      </c>
      <c r="AY199" s="65" t="str">
        <f aca="false">IFERROR(('WB GDP current US$ old'!AY199/1000000000)/'WB GDP constant US$ old'!AY199,"")</f>
        <v/>
      </c>
      <c r="AZ199" s="65" t="str">
        <f aca="false">IFERROR(('WB GDP current US$ old'!AZ199/1000000000)/'WB GDP constant US$ old'!AZ199,"")</f>
        <v/>
      </c>
      <c r="BA199" s="65" t="str">
        <f aca="false">IFERROR(('WB GDP current US$ old'!BA199/1000000000)/'WB GDP constant US$ old'!BA199,"")</f>
        <v/>
      </c>
      <c r="BB199" s="65" t="str">
        <f aca="false">IFERROR(('WB GDP current US$ old'!BB199/1000000000)/'WB GDP constant US$ old'!BB199,"")</f>
        <v/>
      </c>
      <c r="BC199" s="65" t="str">
        <f aca="false">IFERROR(('WB GDP current US$ old'!BC199/1000000000)/'WB GDP constant US$ old'!BC199,"")</f>
        <v/>
      </c>
      <c r="BD199" s="65" t="str">
        <f aca="false">IFERROR(('WB GDP current US$ old'!BD199/1000000000)/'WB GDP constant US$ old'!BD199,"")</f>
        <v/>
      </c>
      <c r="BE199" s="65" t="str">
        <f aca="false">IFERROR(('WB GDP current US$ old'!BE199/1000000000)/'WB GDP constant US$ old'!BE199,"")</f>
        <v/>
      </c>
      <c r="BF199" s="65" t="str">
        <f aca="false">IFERROR(('WB GDP current US$ old'!BF199/1000000000)/'WB GDP constant US$ old'!BF199,"")</f>
        <v/>
      </c>
      <c r="BG199" s="65" t="str">
        <f aca="false">IFERROR(('WB GDP current US$ old'!BG199/1000000000)/'WB GDP constant US$ old'!BG199,"")</f>
        <v/>
      </c>
      <c r="BH199" s="65" t="str">
        <f aca="false">IFERROR(('WB GDP current US$ old'!BH199/1000000000)/'WB GDP constant US$ old'!BH199,"")</f>
        <v/>
      </c>
      <c r="BI199" s="65" t="str">
        <f aca="false">IFERROR(('WB GDP current US$ old'!BI199/1000000000)/'WB GDP constant US$ old'!BI199,"")</f>
        <v/>
      </c>
      <c r="BJ199" s="65" t="str">
        <f aca="false">IFERROR(('WB GDP current US$ old'!BJ199/1000000000)/'WB GDP constant US$ old'!BJ199,"")</f>
        <v/>
      </c>
      <c r="BK199" s="65" t="str">
        <f aca="false">IFERROR(('WB GDP current US$ old'!BK199/1000000000)/'WB GDP constant US$ old'!BK199,"")</f>
        <v/>
      </c>
      <c r="BL199" s="65" t="str">
        <f aca="false">IFERROR(('WB GDP current US$ old'!BL199/1000000000)/'WB GDP constant US$ old'!BL199,"")</f>
        <v/>
      </c>
    </row>
    <row r="200" customFormat="false" ht="15" hidden="false" customHeight="false" outlineLevel="0" collapsed="false">
      <c r="A200" s="0" t="s">
        <v>1129</v>
      </c>
      <c r="B200" s="0" t="s">
        <v>1130</v>
      </c>
      <c r="C200" s="0" t="s">
        <v>1057</v>
      </c>
      <c r="D200" s="0" t="s">
        <v>1058</v>
      </c>
      <c r="E200" s="65" t="n">
        <f aca="false">IFERROR(('WB GDP current US$ old'!E200/1000000000)/'WB GDP constant US$ old'!E200,"")</f>
        <v>0</v>
      </c>
      <c r="F200" s="65" t="n">
        <f aca="false">IFERROR(('WB GDP current US$ old'!F200/1000000000)/'WB GDP constant US$ old'!F200,"")</f>
        <v>0</v>
      </c>
      <c r="G200" s="65" t="n">
        <f aca="false">IFERROR(('WB GDP current US$ old'!G200/1000000000)/'WB GDP constant US$ old'!G200,"")</f>
        <v>0</v>
      </c>
      <c r="H200" s="65" t="n">
        <f aca="false">IFERROR(('WB GDP current US$ old'!H200/1000000000)/'WB GDP constant US$ old'!H200,"")</f>
        <v>0</v>
      </c>
      <c r="I200" s="65" t="n">
        <f aca="false">IFERROR(('WB GDP current US$ old'!I200/1000000000)/'WB GDP constant US$ old'!I200,"")</f>
        <v>0</v>
      </c>
      <c r="J200" s="65" t="n">
        <f aca="false">IFERROR(('WB GDP current US$ old'!J200/1000000000)/'WB GDP constant US$ old'!J200,"")</f>
        <v>0</v>
      </c>
      <c r="K200" s="65" t="n">
        <f aca="false">IFERROR(('WB GDP current US$ old'!K200/1000000000)/'WB GDP constant US$ old'!K200,"")</f>
        <v>0</v>
      </c>
      <c r="L200" s="65" t="n">
        <f aca="false">IFERROR(('WB GDP current US$ old'!L200/1000000000)/'WB GDP constant US$ old'!L200,"")</f>
        <v>0</v>
      </c>
      <c r="M200" s="65" t="n">
        <f aca="false">IFERROR(('WB GDP current US$ old'!M200/1000000000)/'WB GDP constant US$ old'!M200,"")</f>
        <v>0</v>
      </c>
      <c r="N200" s="65" t="n">
        <f aca="false">IFERROR(('WB GDP current US$ old'!N200/1000000000)/'WB GDP constant US$ old'!N200,"")</f>
        <v>0</v>
      </c>
      <c r="O200" s="65" t="n">
        <f aca="false">IFERROR(('WB GDP current US$ old'!O200/1000000000)/'WB GDP constant US$ old'!O200,"")</f>
        <v>0</v>
      </c>
      <c r="P200" s="65" t="n">
        <f aca="false">IFERROR(('WB GDP current US$ old'!P200/1000000000)/'WB GDP constant US$ old'!P200,"")</f>
        <v>0</v>
      </c>
      <c r="Q200" s="65" t="n">
        <f aca="false">IFERROR(('WB GDP current US$ old'!Q200/1000000000)/'WB GDP constant US$ old'!Q200,"")</f>
        <v>0</v>
      </c>
      <c r="R200" s="65" t="n">
        <f aca="false">IFERROR(('WB GDP current US$ old'!R200/1000000000)/'WB GDP constant US$ old'!R200,"")</f>
        <v>0</v>
      </c>
      <c r="S200" s="65" t="n">
        <f aca="false">IFERROR(('WB GDP current US$ old'!S200/1000000000)/'WB GDP constant US$ old'!S200,"")</f>
        <v>0</v>
      </c>
      <c r="T200" s="65" t="n">
        <f aca="false">IFERROR(('WB GDP current US$ old'!T200/1000000000)/'WB GDP constant US$ old'!T200,"")</f>
        <v>0.248586004456279</v>
      </c>
      <c r="U200" s="65" t="n">
        <f aca="false">IFERROR(('WB GDP current US$ old'!U200/1000000000)/'WB GDP constant US$ old'!U200,"")</f>
        <v>0.249268386879176</v>
      </c>
      <c r="V200" s="65" t="n">
        <f aca="false">IFERROR(('WB GDP current US$ old'!V200/1000000000)/'WB GDP constant US$ old'!V200,"")</f>
        <v>0.260066740262677</v>
      </c>
      <c r="W200" s="65" t="n">
        <f aca="false">IFERROR(('WB GDP current US$ old'!W200/1000000000)/'WB GDP constant US$ old'!W200,"")</f>
        <v>0.301612997060586</v>
      </c>
      <c r="X200" s="65" t="n">
        <f aca="false">IFERROR(('WB GDP current US$ old'!X200/1000000000)/'WB GDP constant US$ old'!X200,"")</f>
        <v>0.369528322017155</v>
      </c>
      <c r="Y200" s="65" t="n">
        <f aca="false">IFERROR(('WB GDP current US$ old'!Y200/1000000000)/'WB GDP constant US$ old'!Y200,"")</f>
        <v>0.427287428812692</v>
      </c>
      <c r="Z200" s="65" t="n">
        <f aca="false">IFERROR(('WB GDP current US$ old'!Z200/1000000000)/'WB GDP constant US$ old'!Z200,"")</f>
        <v>0.421547528112017</v>
      </c>
      <c r="AA200" s="65" t="n">
        <f aca="false">IFERROR(('WB GDP current US$ old'!AA200/1000000000)/'WB GDP constant US$ old'!AA200,"")</f>
        <v>0.424972564840458</v>
      </c>
      <c r="AB200" s="65" t="n">
        <f aca="false">IFERROR(('WB GDP current US$ old'!AB200/1000000000)/'WB GDP constant US$ old'!AB200,"")</f>
        <v>0.408245553015408</v>
      </c>
      <c r="AC200" s="65" t="n">
        <f aca="false">IFERROR(('WB GDP current US$ old'!AC200/1000000000)/'WB GDP constant US$ old'!AC200,"")</f>
        <v>0.405788640363444</v>
      </c>
      <c r="AD200" s="65" t="n">
        <f aca="false">IFERROR(('WB GDP current US$ old'!AD200/1000000000)/'WB GDP constant US$ old'!AD200,"")</f>
        <v>0.393718511263259</v>
      </c>
      <c r="AE200" s="65" t="n">
        <f aca="false">IFERROR(('WB GDP current US$ old'!AE200/1000000000)/'WB GDP constant US$ old'!AE200,"")</f>
        <v>0.407537542652946</v>
      </c>
      <c r="AF200" s="65" t="n">
        <f aca="false">IFERROR(('WB GDP current US$ old'!AF200/1000000000)/'WB GDP constant US$ old'!AF200,"")</f>
        <v>0.406314147652369</v>
      </c>
      <c r="AG200" s="65" t="n">
        <f aca="false">IFERROR(('WB GDP current US$ old'!AG200/1000000000)/'WB GDP constant US$ old'!AG200,"")</f>
        <v>0.412134943424326</v>
      </c>
      <c r="AH200" s="65" t="n">
        <f aca="false">IFERROR(('WB GDP current US$ old'!AH200/1000000000)/'WB GDP constant US$ old'!AH200,"")</f>
        <v>0.406686548733683</v>
      </c>
      <c r="AI200" s="65" t="n">
        <f aca="false">IFERROR(('WB GDP current US$ old'!AI200/1000000000)/'WB GDP constant US$ old'!AI200,"")</f>
        <v>0.437976625580971</v>
      </c>
      <c r="AJ200" s="65" t="n">
        <f aca="false">IFERROR(('WB GDP current US$ old'!AJ200/1000000000)/'WB GDP constant US$ old'!AJ200,"")</f>
        <v>0.464901812568551</v>
      </c>
      <c r="AK200" s="65" t="n">
        <f aca="false">IFERROR(('WB GDP current US$ old'!AK200/1000000000)/'WB GDP constant US$ old'!AK200,"")</f>
        <v>0.48388646329764</v>
      </c>
      <c r="AL200" s="65" t="n">
        <f aca="false">IFERROR(('WB GDP current US$ old'!AL200/1000000000)/'WB GDP constant US$ old'!AL200,"")</f>
        <v>0.498138828739026</v>
      </c>
      <c r="AM200" s="65" t="n">
        <f aca="false">IFERROR(('WB GDP current US$ old'!AM200/1000000000)/'WB GDP constant US$ old'!AM200,"")</f>
        <v>0.559879498947191</v>
      </c>
      <c r="AN200" s="65" t="n">
        <f aca="false">IFERROR(('WB GDP current US$ old'!AN200/1000000000)/'WB GDP constant US$ old'!AN200,"")</f>
        <v>0.58253224521911</v>
      </c>
      <c r="AO200" s="65" t="n">
        <f aca="false">IFERROR(('WB GDP current US$ old'!AO200/1000000000)/'WB GDP constant US$ old'!AO200,"")</f>
        <v>0.606587600749811</v>
      </c>
      <c r="AP200" s="65" t="n">
        <f aca="false">IFERROR(('WB GDP current US$ old'!AP200/1000000000)/'WB GDP constant US$ old'!AP200,"")</f>
        <v>0.616075681024108</v>
      </c>
      <c r="AQ200" s="65" t="n">
        <f aca="false">IFERROR(('WB GDP current US$ old'!AQ200/1000000000)/'WB GDP constant US$ old'!AQ200,"")</f>
        <v>0.518730580699789</v>
      </c>
      <c r="AR200" s="65" t="n">
        <f aca="false">IFERROR(('WB GDP current US$ old'!AR200/1000000000)/'WB GDP constant US$ old'!AR200,"")</f>
        <v>0.546016048785098</v>
      </c>
      <c r="AS200" s="65" t="n">
        <f aca="false">IFERROR(('WB GDP current US$ old'!AS200/1000000000)/'WB GDP constant US$ old'!AS200,"")</f>
        <v>0.507222098529964</v>
      </c>
      <c r="AT200" s="65" t="n">
        <f aca="false">IFERROR(('WB GDP current US$ old'!AT200/1000000000)/'WB GDP constant US$ old'!AT200,"")</f>
        <v>0.495646902486523</v>
      </c>
      <c r="AU200" s="65" t="n">
        <f aca="false">IFERROR(('WB GDP current US$ old'!AU200/1000000000)/'WB GDP constant US$ old'!AU200,"")</f>
        <v>0.509665380280854</v>
      </c>
      <c r="AV200" s="65" t="n">
        <f aca="false">IFERROR(('WB GDP current US$ old'!AV200/1000000000)/'WB GDP constant US$ old'!AV200,"")</f>
        <v>0.584333841467956</v>
      </c>
      <c r="AW200" s="65" t="n">
        <f aca="false">IFERROR(('WB GDP current US$ old'!AW200/1000000000)/'WB GDP constant US$ old'!AW200,"")</f>
        <v>0.648623432168956</v>
      </c>
      <c r="AX200" s="65" t="n">
        <f aca="false">IFERROR(('WB GDP current US$ old'!AX200/1000000000)/'WB GDP constant US$ old'!AX200,"")</f>
        <v>0.703074743350664</v>
      </c>
      <c r="AY200" s="65" t="n">
        <f aca="false">IFERROR(('WB GDP current US$ old'!AY200/1000000000)/'WB GDP constant US$ old'!AY200,"")</f>
        <v>0.722539773948595</v>
      </c>
      <c r="AZ200" s="65" t="n">
        <f aca="false">IFERROR(('WB GDP current US$ old'!AZ200/1000000000)/'WB GDP constant US$ old'!AZ200,"")</f>
        <v>0.788677933263094</v>
      </c>
      <c r="BA200" s="65" t="n">
        <f aca="false">IFERROR(('WB GDP current US$ old'!BA200/1000000000)/'WB GDP constant US$ old'!BA200,"")</f>
        <v>0.823518966308903</v>
      </c>
      <c r="BB200" s="65" t="n">
        <f aca="false">IFERROR(('WB GDP current US$ old'!BB200/1000000000)/'WB GDP constant US$ old'!BB200,"")</f>
        <v>0.744336796705526</v>
      </c>
      <c r="BC200" s="65" t="n">
        <f aca="false">IFERROR(('WB GDP current US$ old'!BC200/1000000000)/'WB GDP constant US$ old'!BC200,"")</f>
        <v>0.802985399256453</v>
      </c>
      <c r="BD200" s="65" t="n">
        <f aca="false">IFERROR(('WB GDP current US$ old'!BD200/1000000000)/'WB GDP constant US$ old'!BD200,"")</f>
        <v>0.908784939631153</v>
      </c>
      <c r="BE200" s="65" t="n">
        <f aca="false">IFERROR(('WB GDP current US$ old'!BE200/1000000000)/'WB GDP constant US$ old'!BE200,"")</f>
        <v>0.958027354525988</v>
      </c>
      <c r="BF200" s="65" t="n">
        <f aca="false">IFERROR(('WB GDP current US$ old'!BF200/1000000000)/'WB GDP constant US$ old'!BF200,"")</f>
        <v>0.963138129302472</v>
      </c>
      <c r="BG200" s="65" t="n">
        <f aca="false">IFERROR(('WB GDP current US$ old'!BG200/1000000000)/'WB GDP constant US$ old'!BG200,"")</f>
        <v>1.00949776352785</v>
      </c>
      <c r="BH200" s="65" t="n">
        <f aca="false">IFERROR(('WB GDP current US$ old'!BH200/1000000000)/'WB GDP constant US$ old'!BH200,"")</f>
        <v>0.950914427637824</v>
      </c>
      <c r="BI200" s="65" t="n">
        <f aca="false">IFERROR(('WB GDP current US$ old'!BI200/1000000000)/'WB GDP constant US$ old'!BI200,"")</f>
        <v>0.96067077946092</v>
      </c>
      <c r="BJ200" s="65" t="n">
        <f aca="false">IFERROR(('WB GDP current US$ old'!BJ200/1000000000)/'WB GDP constant US$ old'!BJ200,"")</f>
        <v>0.994155810242362</v>
      </c>
      <c r="BK200" s="65" t="n">
        <f aca="false">IFERROR(('WB GDP current US$ old'!BK200/1000000000)/'WB GDP constant US$ old'!BK200,"")</f>
        <v>1.00950950862278</v>
      </c>
      <c r="BL200" s="65" t="n">
        <f aca="false">IFERROR(('WB GDP current US$ old'!BL200/1000000000)/'WB GDP constant US$ old'!BL200,"")</f>
        <v>1</v>
      </c>
    </row>
    <row r="201" customFormat="false" ht="15" hidden="false" customHeight="false" outlineLevel="0" collapsed="false">
      <c r="A201" s="0" t="s">
        <v>1131</v>
      </c>
      <c r="B201" s="0" t="s">
        <v>1132</v>
      </c>
      <c r="C201" s="0" t="s">
        <v>1057</v>
      </c>
      <c r="D201" s="0" t="s">
        <v>1058</v>
      </c>
      <c r="E201" s="65" t="n">
        <f aca="false">IFERROR(('WB GDP current US$ old'!E201/1000000000)/'WB GDP constant US$ old'!E201,"")</f>
        <v>0.11598307471512</v>
      </c>
      <c r="F201" s="65" t="n">
        <f aca="false">IFERROR(('WB GDP current US$ old'!F201/1000000000)/'WB GDP constant US$ old'!F201,"")</f>
        <v>0.117132950011349</v>
      </c>
      <c r="G201" s="65" t="n">
        <f aca="false">IFERROR(('WB GDP current US$ old'!G201/1000000000)/'WB GDP constant US$ old'!G201,"")</f>
        <v>0.119451020506092</v>
      </c>
      <c r="H201" s="65" t="n">
        <f aca="false">IFERROR(('WB GDP current US$ old'!H201/1000000000)/'WB GDP constant US$ old'!H201,"")</f>
        <v>0.122026310100131</v>
      </c>
      <c r="I201" s="65" t="n">
        <f aca="false">IFERROR(('WB GDP current US$ old'!I201/1000000000)/'WB GDP constant US$ old'!I201,"")</f>
        <v>0.124956151866993</v>
      </c>
      <c r="J201" s="65" t="n">
        <f aca="false">IFERROR(('WB GDP current US$ old'!J201/1000000000)/'WB GDP constant US$ old'!J201,"")</f>
        <v>0.128678585686993</v>
      </c>
      <c r="K201" s="65" t="n">
        <f aca="false">IFERROR(('WB GDP current US$ old'!K201/1000000000)/'WB GDP constant US$ old'!K201,"")</f>
        <v>0.133100788191037</v>
      </c>
      <c r="L201" s="65" t="n">
        <f aca="false">IFERROR(('WB GDP current US$ old'!L201/1000000000)/'WB GDP constant US$ old'!L201,"")</f>
        <v>0.136551067302265</v>
      </c>
      <c r="M201" s="65" t="n">
        <f aca="false">IFERROR(('WB GDP current US$ old'!M201/1000000000)/'WB GDP constant US$ old'!M201,"")</f>
        <v>0.139437278587728</v>
      </c>
      <c r="N201" s="65" t="n">
        <f aca="false">IFERROR(('WB GDP current US$ old'!N201/1000000000)/'WB GDP constant US$ old'!N201,"")</f>
        <v>0.14497086681389</v>
      </c>
      <c r="O201" s="65" t="n">
        <f aca="false">IFERROR(('WB GDP current US$ old'!O201/1000000000)/'WB GDP constant US$ old'!O201,"")</f>
        <v>0.154415179770283</v>
      </c>
      <c r="P201" s="65" t="n">
        <f aca="false">IFERROR(('WB GDP current US$ old'!P201/1000000000)/'WB GDP constant US$ old'!P201,"")</f>
        <v>0.165177879699891</v>
      </c>
      <c r="Q201" s="65" t="n">
        <f aca="false">IFERROR(('WB GDP current US$ old'!Q201/1000000000)/'WB GDP constant US$ old'!Q201,"")</f>
        <v>0.181903225334776</v>
      </c>
      <c r="R201" s="65" t="n">
        <f aca="false">IFERROR(('WB GDP current US$ old'!R201/1000000000)/'WB GDP constant US$ old'!R201,"")</f>
        <v>0.207165377857382</v>
      </c>
      <c r="S201" s="65" t="n">
        <f aca="false">IFERROR(('WB GDP current US$ old'!S201/1000000000)/'WB GDP constant US$ old'!S201,"")</f>
        <v>0.229265146327767</v>
      </c>
      <c r="T201" s="65" t="n">
        <f aca="false">IFERROR(('WB GDP current US$ old'!T201/1000000000)/'WB GDP constant US$ old'!T201,"")</f>
        <v>0.256856526989153</v>
      </c>
      <c r="U201" s="65" t="n">
        <f aca="false">IFERROR(('WB GDP current US$ old'!U201/1000000000)/'WB GDP constant US$ old'!U201,"")</f>
        <v>0.265997893199679</v>
      </c>
      <c r="V201" s="65" t="n">
        <f aca="false">IFERROR(('WB GDP current US$ old'!V201/1000000000)/'WB GDP constant US$ old'!V201,"")</f>
        <v>0.289744744771747</v>
      </c>
      <c r="W201" s="65" t="n">
        <f aca="false">IFERROR(('WB GDP current US$ old'!W201/1000000000)/'WB GDP constant US$ old'!W201,"")</f>
        <v>0.334692963049078</v>
      </c>
      <c r="X201" s="65" t="n">
        <f aca="false">IFERROR(('WB GDP current US$ old'!X201/1000000000)/'WB GDP constant US$ old'!X201,"")</f>
        <v>0.370300033062762</v>
      </c>
      <c r="Y201" s="65" t="n">
        <f aca="false">IFERROR(('WB GDP current US$ old'!Y201/1000000000)/'WB GDP constant US$ old'!Y201,"")</f>
        <v>0.404805732129015</v>
      </c>
      <c r="Z201" s="65" t="n">
        <f aca="false">IFERROR(('WB GDP current US$ old'!Z201/1000000000)/'WB GDP constant US$ old'!Z201,"")</f>
        <v>0.401539817590864</v>
      </c>
      <c r="AA201" s="65" t="n">
        <f aca="false">IFERROR(('WB GDP current US$ old'!AA201/1000000000)/'WB GDP constant US$ old'!AA201,"")</f>
        <v>0.398350945023461</v>
      </c>
      <c r="AB201" s="65" t="n">
        <f aca="false">IFERROR(('WB GDP current US$ old'!AB201/1000000000)/'WB GDP constant US$ old'!AB201,"")</f>
        <v>0.401209438033561</v>
      </c>
      <c r="AC201" s="65" t="n">
        <f aca="false">IFERROR(('WB GDP current US$ old'!AC201/1000000000)/'WB GDP constant US$ old'!AC201,"")</f>
        <v>0.400676990571437</v>
      </c>
      <c r="AD201" s="65" t="n">
        <f aca="false">IFERROR(('WB GDP current US$ old'!AD201/1000000000)/'WB GDP constant US$ old'!AD201,"")</f>
        <v>0.406679457531619</v>
      </c>
      <c r="AE201" s="65" t="n">
        <f aca="false">IFERROR(('WB GDP current US$ old'!AE201/1000000000)/'WB GDP constant US$ old'!AE201,"")</f>
        <v>0.481674788060395</v>
      </c>
      <c r="AF201" s="65" t="n">
        <f aca="false">IFERROR(('WB GDP current US$ old'!AF201/1000000000)/'WB GDP constant US$ old'!AF201,"")</f>
        <v>0.539405584216037</v>
      </c>
      <c r="AG201" s="65" t="n">
        <f aca="false">IFERROR(('WB GDP current US$ old'!AG201/1000000000)/'WB GDP constant US$ old'!AG201,"")</f>
        <v>0.580069868386377</v>
      </c>
      <c r="AH201" s="65" t="n">
        <f aca="false">IFERROR(('WB GDP current US$ old'!AH201/1000000000)/'WB GDP constant US$ old'!AH201,"")</f>
        <v>0.583397838783923</v>
      </c>
      <c r="AI201" s="65" t="n">
        <f aca="false">IFERROR(('WB GDP current US$ old'!AI201/1000000000)/'WB GDP constant US$ old'!AI201,"")</f>
        <v>0.636745540856596</v>
      </c>
      <c r="AJ201" s="65" t="n">
        <f aca="false">IFERROR(('WB GDP current US$ old'!AJ201/1000000000)/'WB GDP constant US$ old'!AJ201,"")</f>
        <v>0.663400653838222</v>
      </c>
      <c r="AK201" s="65" t="n">
        <f aca="false">IFERROR(('WB GDP current US$ old'!AK201/1000000000)/'WB GDP constant US$ old'!AK201,"")</f>
        <v>0.699336733890873</v>
      </c>
      <c r="AL201" s="65" t="n">
        <f aca="false">IFERROR(('WB GDP current US$ old'!AL201/1000000000)/'WB GDP constant US$ old'!AL201,"")</f>
        <v>0.697302427862605</v>
      </c>
      <c r="AM201" s="65" t="n">
        <f aca="false">IFERROR(('WB GDP current US$ old'!AM201/1000000000)/'WB GDP constant US$ old'!AM201,"")</f>
        <v>0.725196711438022</v>
      </c>
      <c r="AN201" s="65" t="n">
        <f aca="false">IFERROR(('WB GDP current US$ old'!AN201/1000000000)/'WB GDP constant US$ old'!AN201,"")</f>
        <v>0.783446511484661</v>
      </c>
      <c r="AO201" s="65" t="n">
        <f aca="false">IFERROR(('WB GDP current US$ old'!AO201/1000000000)/'WB GDP constant US$ old'!AO201,"")</f>
        <v>0.765620656409121</v>
      </c>
      <c r="AP201" s="65" t="n">
        <f aca="false">IFERROR(('WB GDP current US$ old'!AP201/1000000000)/'WB GDP constant US$ old'!AP201,"")</f>
        <v>0.729587472858617</v>
      </c>
      <c r="AQ201" s="65" t="n">
        <f aca="false">IFERROR(('WB GDP current US$ old'!AQ201/1000000000)/'WB GDP constant US$ old'!AQ201,"")</f>
        <v>0.714134361582119</v>
      </c>
      <c r="AR201" s="65" t="n">
        <f aca="false">IFERROR(('WB GDP current US$ old'!AR201/1000000000)/'WB GDP constant US$ old'!AR201,"")</f>
        <v>0.725766543136159</v>
      </c>
      <c r="AS201" s="65" t="n">
        <f aca="false">IFERROR(('WB GDP current US$ old'!AS201/1000000000)/'WB GDP constant US$ old'!AS201,"")</f>
        <v>0.710008229699862</v>
      </c>
      <c r="AT201" s="65" t="n">
        <f aca="false">IFERROR(('WB GDP current US$ old'!AT201/1000000000)/'WB GDP constant US$ old'!AT201,"")</f>
        <v>0.692803413640241</v>
      </c>
      <c r="AU201" s="65" t="n">
        <f aca="false">IFERROR(('WB GDP current US$ old'!AU201/1000000000)/'WB GDP constant US$ old'!AU201,"")</f>
        <v>0.711707803083978</v>
      </c>
      <c r="AV201" s="65" t="n">
        <f aca="false">IFERROR(('WB GDP current US$ old'!AV201/1000000000)/'WB GDP constant US$ old'!AV201,"")</f>
        <v>0.782361668913503</v>
      </c>
      <c r="AW201" s="65" t="n">
        <f aca="false">IFERROR(('WB GDP current US$ old'!AW201/1000000000)/'WB GDP constant US$ old'!AW201,"")</f>
        <v>0.84295875392823</v>
      </c>
      <c r="AX201" s="65" t="n">
        <f aca="false">IFERROR(('WB GDP current US$ old'!AX201/1000000000)/'WB GDP constant US$ old'!AX201,"")</f>
        <v>0.863676311601446</v>
      </c>
      <c r="AY201" s="65" t="n">
        <f aca="false">IFERROR(('WB GDP current US$ old'!AY201/1000000000)/'WB GDP constant US$ old'!AY201,"")</f>
        <v>0.882798153503564</v>
      </c>
      <c r="AZ201" s="65" t="n">
        <f aca="false">IFERROR(('WB GDP current US$ old'!AZ201/1000000000)/'WB GDP constant US$ old'!AZ201,"")</f>
        <v>0.938323540548823</v>
      </c>
      <c r="BA201" s="65" t="n">
        <f aca="false">IFERROR(('WB GDP current US$ old'!BA201/1000000000)/'WB GDP constant US$ old'!BA201,"")</f>
        <v>0.989509756632106</v>
      </c>
      <c r="BB201" s="65" t="n">
        <f aca="false">IFERROR(('WB GDP current US$ old'!BB201/1000000000)/'WB GDP constant US$ old'!BB201,"")</f>
        <v>0.965998939072959</v>
      </c>
      <c r="BC201" s="65" t="n">
        <f aca="false">IFERROR(('WB GDP current US$ old'!BC201/1000000000)/'WB GDP constant US$ old'!BC201,"")</f>
        <v>0.979832692083418</v>
      </c>
      <c r="BD201" s="65" t="n">
        <f aca="false">IFERROR(('WB GDP current US$ old'!BD201/1000000000)/'WB GDP constant US$ old'!BD201,"")</f>
        <v>1.03559199355138</v>
      </c>
      <c r="BE201" s="65" t="n">
        <f aca="false">IFERROR(('WB GDP current US$ old'!BE201/1000000000)/'WB GDP constant US$ old'!BE201,"")</f>
        <v>1.02311245726326</v>
      </c>
      <c r="BF201" s="65" t="n">
        <f aca="false">IFERROR(('WB GDP current US$ old'!BF201/1000000000)/'WB GDP constant US$ old'!BF201,"")</f>
        <v>1.01966934327343</v>
      </c>
      <c r="BG201" s="65" t="n">
        <f aca="false">IFERROR(('WB GDP current US$ old'!BG201/1000000000)/'WB GDP constant US$ old'!BG201,"")</f>
        <v>1.02142548717809</v>
      </c>
      <c r="BH201" s="65" t="n">
        <f aca="false">IFERROR(('WB GDP current US$ old'!BH201/1000000000)/'WB GDP constant US$ old'!BH201,"")</f>
        <v>0.946905909654803</v>
      </c>
      <c r="BI201" s="65" t="n">
        <f aca="false">IFERROR(('WB GDP current US$ old'!BI201/1000000000)/'WB GDP constant US$ old'!BI201,"")</f>
        <v>0.952081948073051</v>
      </c>
      <c r="BJ201" s="65" t="n">
        <f aca="false">IFERROR(('WB GDP current US$ old'!BJ201/1000000000)/'WB GDP constant US$ old'!BJ201,"")</f>
        <v>0.969715720659772</v>
      </c>
      <c r="BK201" s="65" t="n">
        <f aca="false">IFERROR(('WB GDP current US$ old'!BK201/1000000000)/'WB GDP constant US$ old'!BK201,"")</f>
        <v>1.00601583616184</v>
      </c>
      <c r="BL201" s="65" t="n">
        <f aca="false">IFERROR(('WB GDP current US$ old'!BL201/1000000000)/'WB GDP constant US$ old'!BL201,"")</f>
        <v>1</v>
      </c>
    </row>
    <row r="202" customFormat="false" ht="15" hidden="false" customHeight="false" outlineLevel="0" collapsed="false">
      <c r="A202" s="0" t="s">
        <v>661</v>
      </c>
      <c r="B202" s="0" t="s">
        <v>663</v>
      </c>
      <c r="C202" s="0" t="s">
        <v>1057</v>
      </c>
      <c r="D202" s="0" t="s">
        <v>1058</v>
      </c>
      <c r="E202" s="65" t="str">
        <f aca="false">IFERROR(('WB GDP current US$ old'!E202/1000000000)/'WB GDP constant US$ old'!E202,"")</f>
        <v/>
      </c>
      <c r="F202" s="65" t="str">
        <f aca="false">IFERROR(('WB GDP current US$ old'!F202/1000000000)/'WB GDP constant US$ old'!F202,"")</f>
        <v/>
      </c>
      <c r="G202" s="65" t="str">
        <f aca="false">IFERROR(('WB GDP current US$ old'!G202/1000000000)/'WB GDP constant US$ old'!G202,"")</f>
        <v/>
      </c>
      <c r="H202" s="65" t="str">
        <f aca="false">IFERROR(('WB GDP current US$ old'!H202/1000000000)/'WB GDP constant US$ old'!H202,"")</f>
        <v/>
      </c>
      <c r="I202" s="65" t="str">
        <f aca="false">IFERROR(('WB GDP current US$ old'!I202/1000000000)/'WB GDP constant US$ old'!I202,"")</f>
        <v/>
      </c>
      <c r="J202" s="65" t="str">
        <f aca="false">IFERROR(('WB GDP current US$ old'!J202/1000000000)/'WB GDP constant US$ old'!J202,"")</f>
        <v/>
      </c>
      <c r="K202" s="65" t="str">
        <f aca="false">IFERROR(('WB GDP current US$ old'!K202/1000000000)/'WB GDP constant US$ old'!K202,"")</f>
        <v/>
      </c>
      <c r="L202" s="65" t="str">
        <f aca="false">IFERROR(('WB GDP current US$ old'!L202/1000000000)/'WB GDP constant US$ old'!L202,"")</f>
        <v/>
      </c>
      <c r="M202" s="65" t="str">
        <f aca="false">IFERROR(('WB GDP current US$ old'!M202/1000000000)/'WB GDP constant US$ old'!M202,"")</f>
        <v/>
      </c>
      <c r="N202" s="65" t="str">
        <f aca="false">IFERROR(('WB GDP current US$ old'!N202/1000000000)/'WB GDP constant US$ old'!N202,"")</f>
        <v/>
      </c>
      <c r="O202" s="65" t="str">
        <f aca="false">IFERROR(('WB GDP current US$ old'!O202/1000000000)/'WB GDP constant US$ old'!O202,"")</f>
        <v/>
      </c>
      <c r="P202" s="65" t="str">
        <f aca="false">IFERROR(('WB GDP current US$ old'!P202/1000000000)/'WB GDP constant US$ old'!P202,"")</f>
        <v/>
      </c>
      <c r="Q202" s="65" t="str">
        <f aca="false">IFERROR(('WB GDP current US$ old'!Q202/1000000000)/'WB GDP constant US$ old'!Q202,"")</f>
        <v/>
      </c>
      <c r="R202" s="65" t="str">
        <f aca="false">IFERROR(('WB GDP current US$ old'!R202/1000000000)/'WB GDP constant US$ old'!R202,"")</f>
        <v/>
      </c>
      <c r="S202" s="65" t="str">
        <f aca="false">IFERROR(('WB GDP current US$ old'!S202/1000000000)/'WB GDP constant US$ old'!S202,"")</f>
        <v/>
      </c>
      <c r="T202" s="65" t="str">
        <f aca="false">IFERROR(('WB GDP current US$ old'!T202/1000000000)/'WB GDP constant US$ old'!T202,"")</f>
        <v/>
      </c>
      <c r="U202" s="65" t="str">
        <f aca="false">IFERROR(('WB GDP current US$ old'!U202/1000000000)/'WB GDP constant US$ old'!U202,"")</f>
        <v/>
      </c>
      <c r="V202" s="65" t="str">
        <f aca="false">IFERROR(('WB GDP current US$ old'!V202/1000000000)/'WB GDP constant US$ old'!V202,"")</f>
        <v/>
      </c>
      <c r="W202" s="65" t="str">
        <f aca="false">IFERROR(('WB GDP current US$ old'!W202/1000000000)/'WB GDP constant US$ old'!W202,"")</f>
        <v/>
      </c>
      <c r="X202" s="65" t="str">
        <f aca="false">IFERROR(('WB GDP current US$ old'!X202/1000000000)/'WB GDP constant US$ old'!X202,"")</f>
        <v/>
      </c>
      <c r="Y202" s="65" t="str">
        <f aca="false">IFERROR(('WB GDP current US$ old'!Y202/1000000000)/'WB GDP constant US$ old'!Y202,"")</f>
        <v/>
      </c>
      <c r="Z202" s="65" t="str">
        <f aca="false">IFERROR(('WB GDP current US$ old'!Z202/1000000000)/'WB GDP constant US$ old'!Z202,"")</f>
        <v/>
      </c>
      <c r="AA202" s="65" t="str">
        <f aca="false">IFERROR(('WB GDP current US$ old'!AA202/1000000000)/'WB GDP constant US$ old'!AA202,"")</f>
        <v/>
      </c>
      <c r="AB202" s="65" t="str">
        <f aca="false">IFERROR(('WB GDP current US$ old'!AB202/1000000000)/'WB GDP constant US$ old'!AB202,"")</f>
        <v/>
      </c>
      <c r="AC202" s="65" t="str">
        <f aca="false">IFERROR(('WB GDP current US$ old'!AC202/1000000000)/'WB GDP constant US$ old'!AC202,"")</f>
        <v/>
      </c>
      <c r="AD202" s="65" t="str">
        <f aca="false">IFERROR(('WB GDP current US$ old'!AD202/1000000000)/'WB GDP constant US$ old'!AD202,"")</f>
        <v/>
      </c>
      <c r="AE202" s="65" t="str">
        <f aca="false">IFERROR(('WB GDP current US$ old'!AE202/1000000000)/'WB GDP constant US$ old'!AE202,"")</f>
        <v/>
      </c>
      <c r="AF202" s="65" t="str">
        <f aca="false">IFERROR(('WB GDP current US$ old'!AF202/1000000000)/'WB GDP constant US$ old'!AF202,"")</f>
        <v/>
      </c>
      <c r="AG202" s="65" t="str">
        <f aca="false">IFERROR(('WB GDP current US$ old'!AG202/1000000000)/'WB GDP constant US$ old'!AG202,"")</f>
        <v/>
      </c>
      <c r="AH202" s="65" t="str">
        <f aca="false">IFERROR(('WB GDP current US$ old'!AH202/1000000000)/'WB GDP constant US$ old'!AH202,"")</f>
        <v/>
      </c>
      <c r="AI202" s="65" t="str">
        <f aca="false">IFERROR(('WB GDP current US$ old'!AI202/1000000000)/'WB GDP constant US$ old'!AI202,"")</f>
        <v/>
      </c>
      <c r="AJ202" s="65" t="str">
        <f aca="false">IFERROR(('WB GDP current US$ old'!AJ202/1000000000)/'WB GDP constant US$ old'!AJ202,"")</f>
        <v/>
      </c>
      <c r="AK202" s="65" t="str">
        <f aca="false">IFERROR(('WB GDP current US$ old'!AK202/1000000000)/'WB GDP constant US$ old'!AK202,"")</f>
        <v/>
      </c>
      <c r="AL202" s="65" t="str">
        <f aca="false">IFERROR(('WB GDP current US$ old'!AL202/1000000000)/'WB GDP constant US$ old'!AL202,"")</f>
        <v/>
      </c>
      <c r="AM202" s="65" t="str">
        <f aca="false">IFERROR(('WB GDP current US$ old'!AM202/1000000000)/'WB GDP constant US$ old'!AM202,"")</f>
        <v/>
      </c>
      <c r="AN202" s="65" t="str">
        <f aca="false">IFERROR(('WB GDP current US$ old'!AN202/1000000000)/'WB GDP constant US$ old'!AN202,"")</f>
        <v/>
      </c>
      <c r="AO202" s="65" t="str">
        <f aca="false">IFERROR(('WB GDP current US$ old'!AO202/1000000000)/'WB GDP constant US$ old'!AO202,"")</f>
        <v/>
      </c>
      <c r="AP202" s="65" t="str">
        <f aca="false">IFERROR(('WB GDP current US$ old'!AP202/1000000000)/'WB GDP constant US$ old'!AP202,"")</f>
        <v/>
      </c>
      <c r="AQ202" s="65" t="str">
        <f aca="false">IFERROR(('WB GDP current US$ old'!AQ202/1000000000)/'WB GDP constant US$ old'!AQ202,"")</f>
        <v/>
      </c>
      <c r="AR202" s="65" t="str">
        <f aca="false">IFERROR(('WB GDP current US$ old'!AR202/1000000000)/'WB GDP constant US$ old'!AR202,"")</f>
        <v/>
      </c>
      <c r="AS202" s="65" t="str">
        <f aca="false">IFERROR(('WB GDP current US$ old'!AS202/1000000000)/'WB GDP constant US$ old'!AS202,"")</f>
        <v/>
      </c>
      <c r="AT202" s="65" t="str">
        <f aca="false">IFERROR(('WB GDP current US$ old'!AT202/1000000000)/'WB GDP constant US$ old'!AT202,"")</f>
        <v/>
      </c>
      <c r="AU202" s="65" t="str">
        <f aca="false">IFERROR(('WB GDP current US$ old'!AU202/1000000000)/'WB GDP constant US$ old'!AU202,"")</f>
        <v/>
      </c>
      <c r="AV202" s="65" t="str">
        <f aca="false">IFERROR(('WB GDP current US$ old'!AV202/1000000000)/'WB GDP constant US$ old'!AV202,"")</f>
        <v/>
      </c>
      <c r="AW202" s="65" t="str">
        <f aca="false">IFERROR(('WB GDP current US$ old'!AW202/1000000000)/'WB GDP constant US$ old'!AW202,"")</f>
        <v/>
      </c>
      <c r="AX202" s="65" t="str">
        <f aca="false">IFERROR(('WB GDP current US$ old'!AX202/1000000000)/'WB GDP constant US$ old'!AX202,"")</f>
        <v/>
      </c>
      <c r="AY202" s="65" t="str">
        <f aca="false">IFERROR(('WB GDP current US$ old'!AY202/1000000000)/'WB GDP constant US$ old'!AY202,"")</f>
        <v/>
      </c>
      <c r="AZ202" s="65" t="str">
        <f aca="false">IFERROR(('WB GDP current US$ old'!AZ202/1000000000)/'WB GDP constant US$ old'!AZ202,"")</f>
        <v/>
      </c>
      <c r="BA202" s="65" t="str">
        <f aca="false">IFERROR(('WB GDP current US$ old'!BA202/1000000000)/'WB GDP constant US$ old'!BA202,"")</f>
        <v/>
      </c>
      <c r="BB202" s="65" t="str">
        <f aca="false">IFERROR(('WB GDP current US$ old'!BB202/1000000000)/'WB GDP constant US$ old'!BB202,"")</f>
        <v/>
      </c>
      <c r="BC202" s="65" t="str">
        <f aca="false">IFERROR(('WB GDP current US$ old'!BC202/1000000000)/'WB GDP constant US$ old'!BC202,"")</f>
        <v/>
      </c>
      <c r="BD202" s="65" t="str">
        <f aca="false">IFERROR(('WB GDP current US$ old'!BD202/1000000000)/'WB GDP constant US$ old'!BD202,"")</f>
        <v/>
      </c>
      <c r="BE202" s="65" t="str">
        <f aca="false">IFERROR(('WB GDP current US$ old'!BE202/1000000000)/'WB GDP constant US$ old'!BE202,"")</f>
        <v/>
      </c>
      <c r="BF202" s="65" t="str">
        <f aca="false">IFERROR(('WB GDP current US$ old'!BF202/1000000000)/'WB GDP constant US$ old'!BF202,"")</f>
        <v/>
      </c>
      <c r="BG202" s="65" t="str">
        <f aca="false">IFERROR(('WB GDP current US$ old'!BG202/1000000000)/'WB GDP constant US$ old'!BG202,"")</f>
        <v/>
      </c>
      <c r="BH202" s="65" t="str">
        <f aca="false">IFERROR(('WB GDP current US$ old'!BH202/1000000000)/'WB GDP constant US$ old'!BH202,"")</f>
        <v/>
      </c>
      <c r="BI202" s="65" t="str">
        <f aca="false">IFERROR(('WB GDP current US$ old'!BI202/1000000000)/'WB GDP constant US$ old'!BI202,"")</f>
        <v/>
      </c>
      <c r="BJ202" s="65" t="str">
        <f aca="false">IFERROR(('WB GDP current US$ old'!BJ202/1000000000)/'WB GDP constant US$ old'!BJ202,"")</f>
        <v/>
      </c>
      <c r="BK202" s="65" t="str">
        <f aca="false">IFERROR(('WB GDP current US$ old'!BK202/1000000000)/'WB GDP constant US$ old'!BK202,"")</f>
        <v/>
      </c>
      <c r="BL202" s="65" t="str">
        <f aca="false">IFERROR(('WB GDP current US$ old'!BL202/1000000000)/'WB GDP constant US$ old'!BL202,"")</f>
        <v/>
      </c>
    </row>
    <row r="203" customFormat="false" ht="15" hidden="false" customHeight="false" outlineLevel="0" collapsed="false">
      <c r="A203" s="0" t="s">
        <v>153</v>
      </c>
      <c r="B203" s="0" t="s">
        <v>388</v>
      </c>
      <c r="C203" s="0" t="s">
        <v>1057</v>
      </c>
      <c r="D203" s="0" t="s">
        <v>1058</v>
      </c>
      <c r="E203" s="65" t="n">
        <f aca="false">IFERROR(('WB GDP current US$ old'!E203/1000000000)/'WB GDP constant US$ old'!E203,"")</f>
        <v>0</v>
      </c>
      <c r="F203" s="65" t="n">
        <f aca="false">IFERROR(('WB GDP current US$ old'!F203/1000000000)/'WB GDP constant US$ old'!F203,"")</f>
        <v>0</v>
      </c>
      <c r="G203" s="65" t="n">
        <f aca="false">IFERROR(('WB GDP current US$ old'!G203/1000000000)/'WB GDP constant US$ old'!G203,"")</f>
        <v>0</v>
      </c>
      <c r="H203" s="65" t="n">
        <f aca="false">IFERROR(('WB GDP current US$ old'!H203/1000000000)/'WB GDP constant US$ old'!H203,"")</f>
        <v>0</v>
      </c>
      <c r="I203" s="65" t="n">
        <f aca="false">IFERROR(('WB GDP current US$ old'!I203/1000000000)/'WB GDP constant US$ old'!I203,"")</f>
        <v>0</v>
      </c>
      <c r="J203" s="65" t="n">
        <f aca="false">IFERROR(('WB GDP current US$ old'!J203/1000000000)/'WB GDP constant US$ old'!J203,"")</f>
        <v>0</v>
      </c>
      <c r="K203" s="65" t="n">
        <f aca="false">IFERROR(('WB GDP current US$ old'!K203/1000000000)/'WB GDP constant US$ old'!K203,"")</f>
        <v>0</v>
      </c>
      <c r="L203" s="65" t="n">
        <f aca="false">IFERROR(('WB GDP current US$ old'!L203/1000000000)/'WB GDP constant US$ old'!L203,"")</f>
        <v>0</v>
      </c>
      <c r="M203" s="65" t="n">
        <f aca="false">IFERROR(('WB GDP current US$ old'!M203/1000000000)/'WB GDP constant US$ old'!M203,"")</f>
        <v>0</v>
      </c>
      <c r="N203" s="65" t="n">
        <f aca="false">IFERROR(('WB GDP current US$ old'!N203/1000000000)/'WB GDP constant US$ old'!N203,"")</f>
        <v>0</v>
      </c>
      <c r="O203" s="65" t="n">
        <f aca="false">IFERROR(('WB GDP current US$ old'!O203/1000000000)/'WB GDP constant US$ old'!O203,"")</f>
        <v>0.00853375172312142</v>
      </c>
      <c r="P203" s="65" t="n">
        <f aca="false">IFERROR(('WB GDP current US$ old'!P203/1000000000)/'WB GDP constant US$ old'!P203,"")</f>
        <v>0.0109629941033773</v>
      </c>
      <c r="Q203" s="65" t="n">
        <f aca="false">IFERROR(('WB GDP current US$ old'!Q203/1000000000)/'WB GDP constant US$ old'!Q203,"")</f>
        <v>0.0144286187922487</v>
      </c>
      <c r="R203" s="65" t="n">
        <f aca="false">IFERROR(('WB GDP current US$ old'!R203/1000000000)/'WB GDP constant US$ old'!R203,"")</f>
        <v>0.0224486658611826</v>
      </c>
      <c r="S203" s="65" t="n">
        <f aca="false">IFERROR(('WB GDP current US$ old'!S203/1000000000)/'WB GDP constant US$ old'!S203,"")</f>
        <v>0.0679044717606017</v>
      </c>
      <c r="T203" s="65" t="n">
        <f aca="false">IFERROR(('WB GDP current US$ old'!T203/1000000000)/'WB GDP constant US$ old'!T203,"")</f>
        <v>0.0710539864714283</v>
      </c>
      <c r="U203" s="65" t="n">
        <f aca="false">IFERROR(('WB GDP current US$ old'!U203/1000000000)/'WB GDP constant US$ old'!U203,"")</f>
        <v>0.0928701787840269</v>
      </c>
      <c r="V203" s="65" t="n">
        <f aca="false">IFERROR(('WB GDP current US$ old'!V203/1000000000)/'WB GDP constant US$ old'!V203,"")</f>
        <v>0.102294303517204</v>
      </c>
      <c r="W203" s="65" t="n">
        <f aca="false">IFERROR(('WB GDP current US$ old'!W203/1000000000)/'WB GDP constant US$ old'!W203,"")</f>
        <v>0.114578403349368</v>
      </c>
      <c r="X203" s="65" t="n">
        <f aca="false">IFERROR(('WB GDP current US$ old'!X203/1000000000)/'WB GDP constant US$ old'!X203,"")</f>
        <v>0.159284332864979</v>
      </c>
      <c r="Y203" s="65" t="n">
        <f aca="false">IFERROR(('WB GDP current US$ old'!Y203/1000000000)/'WB GDP constant US$ old'!Y203,"")</f>
        <v>0.22138328456854</v>
      </c>
      <c r="Z203" s="65" t="n">
        <f aca="false">IFERROR(('WB GDP current US$ old'!Z203/1000000000)/'WB GDP constant US$ old'!Z203,"")</f>
        <v>0.2449145291116</v>
      </c>
      <c r="AA203" s="65" t="n">
        <f aca="false">IFERROR(('WB GDP current US$ old'!AA203/1000000000)/'WB GDP constant US$ old'!AA203,"")</f>
        <v>0.214811953691706</v>
      </c>
      <c r="AB203" s="65" t="n">
        <f aca="false">IFERROR(('WB GDP current US$ old'!AB203/1000000000)/'WB GDP constant US$ old'!AB203,"")</f>
        <v>0.182883805249186</v>
      </c>
      <c r="AC203" s="65" t="n">
        <f aca="false">IFERROR(('WB GDP current US$ old'!AC203/1000000000)/'WB GDP constant US$ old'!AC203,"")</f>
        <v>0.189580180334732</v>
      </c>
      <c r="AD203" s="65" t="n">
        <f aca="false">IFERROR(('WB GDP current US$ old'!AD203/1000000000)/'WB GDP constant US$ old'!AD203,"")</f>
        <v>0.173996745177748</v>
      </c>
      <c r="AE203" s="65" t="n">
        <f aca="false">IFERROR(('WB GDP current US$ old'!AE203/1000000000)/'WB GDP constant US$ old'!AE203,"")</f>
        <v>0.142884286331391</v>
      </c>
      <c r="AF203" s="65" t="n">
        <f aca="false">IFERROR(('WB GDP current US$ old'!AF203/1000000000)/'WB GDP constant US$ old'!AF203,"")</f>
        <v>0.154008647261155</v>
      </c>
      <c r="AG203" s="65" t="n">
        <f aca="false">IFERROR(('WB GDP current US$ old'!AG203/1000000000)/'WB GDP constant US$ old'!AG203,"")</f>
        <v>0.170741796371405</v>
      </c>
      <c r="AH203" s="65" t="n">
        <f aca="false">IFERROR(('WB GDP current US$ old'!AH203/1000000000)/'WB GDP constant US$ old'!AH203,"")</f>
        <v>0.183458670382646</v>
      </c>
      <c r="AI203" s="65" t="n">
        <f aca="false">IFERROR(('WB GDP current US$ old'!AI203/1000000000)/'WB GDP constant US$ old'!AI203,"")</f>
        <v>0.208131123186082</v>
      </c>
      <c r="AJ203" s="65" t="n">
        <f aca="false">IFERROR(('WB GDP current US$ old'!AJ203/1000000000)/'WB GDP constant US$ old'!AJ203,"")</f>
        <v>0.194645174674271</v>
      </c>
      <c r="AK203" s="65" t="n">
        <f aca="false">IFERROR(('WB GDP current US$ old'!AK203/1000000000)/'WB GDP constant US$ old'!AK203,"")</f>
        <v>0.216210272942884</v>
      </c>
      <c r="AL203" s="65" t="n">
        <f aca="false">IFERROR(('WB GDP current US$ old'!AL203/1000000000)/'WB GDP constant US$ old'!AL203,"")</f>
        <v>0.20236697698936</v>
      </c>
      <c r="AM203" s="65" t="n">
        <f aca="false">IFERROR(('WB GDP current US$ old'!AM203/1000000000)/'WB GDP constant US$ old'!AM203,"")</f>
        <v>0.208527321978671</v>
      </c>
      <c r="AN203" s="65" t="n">
        <f aca="false">IFERROR(('WB GDP current US$ old'!AN203/1000000000)/'WB GDP constant US$ old'!AN203,"")</f>
        <v>0.230115712258269</v>
      </c>
      <c r="AO203" s="65" t="n">
        <f aca="false">IFERROR(('WB GDP current US$ old'!AO203/1000000000)/'WB GDP constant US$ old'!AO203,"")</f>
        <v>0.256170940509801</v>
      </c>
      <c r="AP203" s="65" t="n">
        <f aca="false">IFERROR(('WB GDP current US$ old'!AP203/1000000000)/'WB GDP constant US$ old'!AP203,"")</f>
        <v>0.319467916064462</v>
      </c>
      <c r="AQ203" s="65" t="n">
        <f aca="false">IFERROR(('WB GDP current US$ old'!AQ203/1000000000)/'WB GDP constant US$ old'!AQ203,"")</f>
        <v>0.289994601708827</v>
      </c>
      <c r="AR203" s="65" t="n">
        <f aca="false">IFERROR(('WB GDP current US$ old'!AR203/1000000000)/'WB GDP constant US$ old'!AR203,"")</f>
        <v>0.35044055215242</v>
      </c>
      <c r="AS203" s="65" t="n">
        <f aca="false">IFERROR(('WB GDP current US$ old'!AS203/1000000000)/'WB GDP constant US$ old'!AS203,"")</f>
        <v>0.502196358636371</v>
      </c>
      <c r="AT203" s="65" t="n">
        <f aca="false">IFERROR(('WB GDP current US$ old'!AT203/1000000000)/'WB GDP constant US$ old'!AT203,"")</f>
        <v>0.477327891606379</v>
      </c>
      <c r="AU203" s="65" t="n">
        <f aca="false">IFERROR(('WB GDP current US$ old'!AU203/1000000000)/'WB GDP constant US$ old'!AU203,"")</f>
        <v>0.491690712286738</v>
      </c>
      <c r="AV203" s="65" t="n">
        <f aca="false">IFERROR(('WB GDP current US$ old'!AV203/1000000000)/'WB GDP constant US$ old'!AV203,"")</f>
        <v>0.576145809079186</v>
      </c>
      <c r="AW203" s="65" t="n">
        <f aca="false">IFERROR(('WB GDP current US$ old'!AW203/1000000000)/'WB GDP constant US$ old'!AW203,"")</f>
        <v>0.651660000756589</v>
      </c>
      <c r="AX203" s="65" t="n">
        <f aca="false">IFERROR(('WB GDP current US$ old'!AX203/1000000000)/'WB GDP constant US$ old'!AX203,"")</f>
        <v>0.850694558403399</v>
      </c>
      <c r="AY203" s="65" t="n">
        <f aca="false">IFERROR(('WB GDP current US$ old'!AY203/1000000000)/'WB GDP constant US$ old'!AY203,"")</f>
        <v>0.921826349707036</v>
      </c>
      <c r="AZ203" s="65" t="n">
        <f aca="false">IFERROR(('WB GDP current US$ old'!AZ203/1000000000)/'WB GDP constant US$ old'!AZ203,"")</f>
        <v>1.02294941541431</v>
      </c>
      <c r="BA203" s="65" t="n">
        <f aca="false">IFERROR(('WB GDP current US$ old'!BA203/1000000000)/'WB GDP constant US$ old'!BA203,"")</f>
        <v>1.25720037834112</v>
      </c>
      <c r="BB203" s="65" t="n">
        <f aca="false">IFERROR(('WB GDP current US$ old'!BB203/1000000000)/'WB GDP constant US$ old'!BB203,"")</f>
        <v>0.952730322393064</v>
      </c>
      <c r="BC203" s="65" t="n">
        <f aca="false">IFERROR(('WB GDP current US$ old'!BC203/1000000000)/'WB GDP constant US$ old'!BC203,"")</f>
        <v>1.01922451459425</v>
      </c>
      <c r="BD203" s="65" t="n">
        <f aca="false">IFERROR(('WB GDP current US$ old'!BD203/1000000000)/'WB GDP constant US$ old'!BD203,"")</f>
        <v>1.20543857973502</v>
      </c>
      <c r="BE203" s="65" t="n">
        <f aca="false">IFERROR(('WB GDP current US$ old'!BE203/1000000000)/'WB GDP constant US$ old'!BE203,"")</f>
        <v>1.2817423868421</v>
      </c>
      <c r="BF203" s="65" t="n">
        <f aca="false">IFERROR(('WB GDP current US$ old'!BF203/1000000000)/'WB GDP constant US$ old'!BF203,"")</f>
        <v>1.29157961329289</v>
      </c>
      <c r="BG203" s="65" t="n">
        <f aca="false">IFERROR(('WB GDP current US$ old'!BG203/1000000000)/'WB GDP constant US$ old'!BG203,"")</f>
        <v>1.27242870263695</v>
      </c>
      <c r="BH203" s="65" t="n">
        <f aca="false">IFERROR(('WB GDP current US$ old'!BH203/1000000000)/'WB GDP constant US$ old'!BH203,"")</f>
        <v>0.95266981920613</v>
      </c>
      <c r="BI203" s="65" t="n">
        <f aca="false">IFERROR(('WB GDP current US$ old'!BI203/1000000000)/'WB GDP constant US$ old'!BI203,"")</f>
        <v>0.867151516467776</v>
      </c>
      <c r="BJ203" s="65" t="n">
        <f aca="false">IFERROR(('WB GDP current US$ old'!BJ203/1000000000)/'WB GDP constant US$ old'!BJ203,"")</f>
        <v>0.9346815447256</v>
      </c>
      <c r="BK203" s="65" t="n">
        <f aca="false">IFERROR(('WB GDP current US$ old'!BK203/1000000000)/'WB GDP constant US$ old'!BK203,"")</f>
        <v>1.05071668351259</v>
      </c>
      <c r="BL203" s="65" t="n">
        <f aca="false">IFERROR(('WB GDP current US$ old'!BL203/1000000000)/'WB GDP constant US$ old'!BL203,"")</f>
        <v>1</v>
      </c>
    </row>
    <row r="204" customFormat="false" ht="15" hidden="false" customHeight="false" outlineLevel="0" collapsed="false">
      <c r="A204" s="0" t="s">
        <v>154</v>
      </c>
      <c r="B204" s="0" t="s">
        <v>389</v>
      </c>
      <c r="C204" s="0" t="s">
        <v>1057</v>
      </c>
      <c r="D204" s="0" t="s">
        <v>1058</v>
      </c>
      <c r="E204" s="65" t="n">
        <f aca="false">IFERROR(('WB GDP current US$ old'!E204/1000000000)/'WB GDP constant US$ old'!E204,"")</f>
        <v>0</v>
      </c>
      <c r="F204" s="65" t="n">
        <f aca="false">IFERROR(('WB GDP current US$ old'!F204/1000000000)/'WB GDP constant US$ old'!F204,"")</f>
        <v>0</v>
      </c>
      <c r="G204" s="65" t="n">
        <f aca="false">IFERROR(('WB GDP current US$ old'!G204/1000000000)/'WB GDP constant US$ old'!G204,"")</f>
        <v>0</v>
      </c>
      <c r="H204" s="65" t="n">
        <f aca="false">IFERROR(('WB GDP current US$ old'!H204/1000000000)/'WB GDP constant US$ old'!H204,"")</f>
        <v>0</v>
      </c>
      <c r="I204" s="65" t="n">
        <f aca="false">IFERROR(('WB GDP current US$ old'!I204/1000000000)/'WB GDP constant US$ old'!I204,"")</f>
        <v>0</v>
      </c>
      <c r="J204" s="65" t="n">
        <f aca="false">IFERROR(('WB GDP current US$ old'!J204/1000000000)/'WB GDP constant US$ old'!J204,"")</f>
        <v>0</v>
      </c>
      <c r="K204" s="65" t="n">
        <f aca="false">IFERROR(('WB GDP current US$ old'!K204/1000000000)/'WB GDP constant US$ old'!K204,"")</f>
        <v>0</v>
      </c>
      <c r="L204" s="65" t="n">
        <f aca="false">IFERROR(('WB GDP current US$ old'!L204/1000000000)/'WB GDP constant US$ old'!L204,"")</f>
        <v>0</v>
      </c>
      <c r="M204" s="65" t="n">
        <f aca="false">IFERROR(('WB GDP current US$ old'!M204/1000000000)/'WB GDP constant US$ old'!M204,"")</f>
        <v>0</v>
      </c>
      <c r="N204" s="65" t="n">
        <f aca="false">IFERROR(('WB GDP current US$ old'!N204/1000000000)/'WB GDP constant US$ old'!N204,"")</f>
        <v>0</v>
      </c>
      <c r="O204" s="65" t="n">
        <f aca="false">IFERROR(('WB GDP current US$ old'!O204/1000000000)/'WB GDP constant US$ old'!O204,"")</f>
        <v>0</v>
      </c>
      <c r="P204" s="65" t="n">
        <f aca="false">IFERROR(('WB GDP current US$ old'!P204/1000000000)/'WB GDP constant US$ old'!P204,"")</f>
        <v>0</v>
      </c>
      <c r="Q204" s="65" t="n">
        <f aca="false">IFERROR(('WB GDP current US$ old'!Q204/1000000000)/'WB GDP constant US$ old'!Q204,"")</f>
        <v>0</v>
      </c>
      <c r="R204" s="65" t="n">
        <f aca="false">IFERROR(('WB GDP current US$ old'!R204/1000000000)/'WB GDP constant US$ old'!R204,"")</f>
        <v>0</v>
      </c>
      <c r="S204" s="65" t="n">
        <f aca="false">IFERROR(('WB GDP current US$ old'!S204/1000000000)/'WB GDP constant US$ old'!S204,"")</f>
        <v>0</v>
      </c>
      <c r="T204" s="65" t="n">
        <f aca="false">IFERROR(('WB GDP current US$ old'!T204/1000000000)/'WB GDP constant US$ old'!T204,"")</f>
        <v>0</v>
      </c>
      <c r="U204" s="65" t="n">
        <f aca="false">IFERROR(('WB GDP current US$ old'!U204/1000000000)/'WB GDP constant US$ old'!U204,"")</f>
        <v>0</v>
      </c>
      <c r="V204" s="65" t="n">
        <f aca="false">IFERROR(('WB GDP current US$ old'!V204/1000000000)/'WB GDP constant US$ old'!V204,"")</f>
        <v>0</v>
      </c>
      <c r="W204" s="65" t="n">
        <f aca="false">IFERROR(('WB GDP current US$ old'!W204/1000000000)/'WB GDP constant US$ old'!W204,"")</f>
        <v>0</v>
      </c>
      <c r="X204" s="65" t="n">
        <f aca="false">IFERROR(('WB GDP current US$ old'!X204/1000000000)/'WB GDP constant US$ old'!X204,"")</f>
        <v>0</v>
      </c>
      <c r="Y204" s="65" t="n">
        <f aca="false">IFERROR(('WB GDP current US$ old'!Y204/1000000000)/'WB GDP constant US$ old'!Y204,"")</f>
        <v>0</v>
      </c>
      <c r="Z204" s="65" t="n">
        <f aca="false">IFERROR(('WB GDP current US$ old'!Z204/1000000000)/'WB GDP constant US$ old'!Z204,"")</f>
        <v>0</v>
      </c>
      <c r="AA204" s="65" t="n">
        <f aca="false">IFERROR(('WB GDP current US$ old'!AA204/1000000000)/'WB GDP constant US$ old'!AA204,"")</f>
        <v>0</v>
      </c>
      <c r="AB204" s="65" t="n">
        <f aca="false">IFERROR(('WB GDP current US$ old'!AB204/1000000000)/'WB GDP constant US$ old'!AB204,"")</f>
        <v>0</v>
      </c>
      <c r="AC204" s="65" t="n">
        <f aca="false">IFERROR(('WB GDP current US$ old'!AC204/1000000000)/'WB GDP constant US$ old'!AC204,"")</f>
        <v>0</v>
      </c>
      <c r="AD204" s="65" t="n">
        <f aca="false">IFERROR(('WB GDP current US$ old'!AD204/1000000000)/'WB GDP constant US$ old'!AD204,"")</f>
        <v>0</v>
      </c>
      <c r="AE204" s="65" t="n">
        <f aca="false">IFERROR(('WB GDP current US$ old'!AE204/1000000000)/'WB GDP constant US$ old'!AE204,"")</f>
        <v>0</v>
      </c>
      <c r="AF204" s="65" t="n">
        <f aca="false">IFERROR(('WB GDP current US$ old'!AF204/1000000000)/'WB GDP constant US$ old'!AF204,"")</f>
        <v>0.287927627739269</v>
      </c>
      <c r="AG204" s="65" t="n">
        <f aca="false">IFERROR(('WB GDP current US$ old'!AG204/1000000000)/'WB GDP constant US$ old'!AG204,"")</f>
        <v>0.305885890843922</v>
      </c>
      <c r="AH204" s="65" t="n">
        <f aca="false">IFERROR(('WB GDP current US$ old'!AH204/1000000000)/'WB GDP constant US$ old'!AH204,"")</f>
        <v>0.315598044965786</v>
      </c>
      <c r="AI204" s="65" t="n">
        <f aca="false">IFERROR(('WB GDP current US$ old'!AI204/1000000000)/'WB GDP constant US$ old'!AI204,"")</f>
        <v>0.292288618906069</v>
      </c>
      <c r="AJ204" s="65" t="n">
        <f aca="false">IFERROR(('WB GDP current US$ old'!AJ204/1000000000)/'WB GDP constant US$ old'!AJ204,"")</f>
        <v>0.249602463218203</v>
      </c>
      <c r="AK204" s="65" t="n">
        <f aca="false">IFERROR(('WB GDP current US$ old'!AK204/1000000000)/'WB GDP constant US$ old'!AK204,"")</f>
        <v>0.237010810046439</v>
      </c>
      <c r="AL204" s="65" t="n">
        <f aca="false">IFERROR(('WB GDP current US$ old'!AL204/1000000000)/'WB GDP constant US$ old'!AL204,"")</f>
        <v>0.244975921902328</v>
      </c>
      <c r="AM204" s="65" t="n">
        <f aca="false">IFERROR(('WB GDP current US$ old'!AM204/1000000000)/'WB GDP constant US$ old'!AM204,"")</f>
        <v>0.268892578706543</v>
      </c>
      <c r="AN204" s="65" t="n">
        <f aca="false">IFERROR(('WB GDP current US$ old'!AN204/1000000000)/'WB GDP constant US$ old'!AN204,"")</f>
        <v>0.315065783503332</v>
      </c>
      <c r="AO204" s="65" t="n">
        <f aca="false">IFERROR(('WB GDP current US$ old'!AO204/1000000000)/'WB GDP constant US$ old'!AO204,"")</f>
        <v>0.299181320674779</v>
      </c>
      <c r="AP204" s="65" t="n">
        <f aca="false">IFERROR(('WB GDP current US$ old'!AP204/1000000000)/'WB GDP constant US$ old'!AP204,"")</f>
        <v>0.302832720830056</v>
      </c>
      <c r="AQ204" s="65" t="n">
        <f aca="false">IFERROR(('WB GDP current US$ old'!AQ204/1000000000)/'WB GDP constant US$ old'!AQ204,"")</f>
        <v>0.362276176511646</v>
      </c>
      <c r="AR204" s="65" t="n">
        <f aca="false">IFERROR(('WB GDP current US$ old'!AR204/1000000000)/'WB GDP constant US$ old'!AR204,"")</f>
        <v>0.313571349992992</v>
      </c>
      <c r="AS204" s="65" t="n">
        <f aca="false">IFERROR(('WB GDP current US$ old'!AS204/1000000000)/'WB GDP constant US$ old'!AS204,"")</f>
        <v>0.317108909748933</v>
      </c>
      <c r="AT204" s="65" t="n">
        <f aca="false">IFERROR(('WB GDP current US$ old'!AT204/1000000000)/'WB GDP constant US$ old'!AT204,"")</f>
        <v>0.32679792868311</v>
      </c>
      <c r="AU204" s="65" t="n">
        <f aca="false">IFERROR(('WB GDP current US$ old'!AU204/1000000000)/'WB GDP constant US$ old'!AU204,"")</f>
        <v>0.352571946246917</v>
      </c>
      <c r="AV204" s="65" t="n">
        <f aca="false">IFERROR(('WB GDP current US$ old'!AV204/1000000000)/'WB GDP constant US$ old'!AV204,"")</f>
        <v>0.432307457532482</v>
      </c>
      <c r="AW204" s="65" t="n">
        <f aca="false">IFERROR(('WB GDP current US$ old'!AW204/1000000000)/'WB GDP constant US$ old'!AW204,"")</f>
        <v>0.507737602815175</v>
      </c>
      <c r="AX204" s="65" t="n">
        <f aca="false">IFERROR(('WB GDP current US$ old'!AX204/1000000000)/'WB GDP constant US$ old'!AX204,"")</f>
        <v>0.637015284170911</v>
      </c>
      <c r="AY204" s="65" t="n">
        <f aca="false">IFERROR(('WB GDP current US$ old'!AY204/1000000000)/'WB GDP constant US$ old'!AY204,"")</f>
        <v>0.730842692419461</v>
      </c>
      <c r="AZ204" s="65" t="n">
        <f aca="false">IFERROR(('WB GDP current US$ old'!AZ204/1000000000)/'WB GDP constant US$ old'!AZ204,"")</f>
        <v>0.975119685127827</v>
      </c>
      <c r="BA204" s="65" t="n">
        <f aca="false">IFERROR(('WB GDP current US$ old'!BA204/1000000000)/'WB GDP constant US$ old'!BA204,"")</f>
        <v>1.09509160885864</v>
      </c>
      <c r="BB204" s="65" t="n">
        <f aca="false">IFERROR(('WB GDP current US$ old'!BB204/1000000000)/'WB GDP constant US$ old'!BB204,"")</f>
        <v>0.941579056578813</v>
      </c>
      <c r="BC204" s="65" t="n">
        <f aca="false">IFERROR(('WB GDP current US$ old'!BC204/1000000000)/'WB GDP constant US$ old'!BC204,"")</f>
        <v>0.93593928918707</v>
      </c>
      <c r="BD204" s="65" t="n">
        <f aca="false">IFERROR(('WB GDP current US$ old'!BD204/1000000000)/'WB GDP constant US$ old'!BD204,"")</f>
        <v>1.01241080420723</v>
      </c>
      <c r="BE204" s="65" t="n">
        <f aca="false">IFERROR(('WB GDP current US$ old'!BE204/1000000000)/'WB GDP constant US$ old'!BE204,"")</f>
        <v>0.923480736910343</v>
      </c>
      <c r="BF204" s="65" t="n">
        <f aca="false">IFERROR(('WB GDP current US$ old'!BF204/1000000000)/'WB GDP constant US$ old'!BF204,"")</f>
        <v>0.995092068794861</v>
      </c>
      <c r="BG204" s="65" t="n">
        <f aca="false">IFERROR(('WB GDP current US$ old'!BG204/1000000000)/'WB GDP constant US$ old'!BG204,"")</f>
        <v>1.00653122447977</v>
      </c>
      <c r="BH204" s="65" t="n">
        <f aca="false">IFERROR(('WB GDP current US$ old'!BH204/1000000000)/'WB GDP constant US$ old'!BH204,"")</f>
        <v>0.868965370527213</v>
      </c>
      <c r="BI204" s="65" t="n">
        <f aca="false">IFERROR(('WB GDP current US$ old'!BI204/1000000000)/'WB GDP constant US$ old'!BI204,"")</f>
        <v>0.878496162676287</v>
      </c>
      <c r="BJ204" s="65" t="n">
        <f aca="false">IFERROR(('WB GDP current US$ old'!BJ204/1000000000)/'WB GDP constant US$ old'!BJ204,"")</f>
        <v>0.921122892743268</v>
      </c>
      <c r="BK204" s="65" t="n">
        <f aca="false">IFERROR(('WB GDP current US$ old'!BK204/1000000000)/'WB GDP constant US$ old'!BK204,"")</f>
        <v>1.00562539889702</v>
      </c>
      <c r="BL204" s="65" t="n">
        <f aca="false">IFERROR(('WB GDP current US$ old'!BL204/1000000000)/'WB GDP constant US$ old'!BL204,"")</f>
        <v>1</v>
      </c>
    </row>
    <row r="205" customFormat="false" ht="15" hidden="false" customHeight="false" outlineLevel="0" collapsed="false">
      <c r="A205" s="0" t="s">
        <v>872</v>
      </c>
      <c r="B205" s="0" t="s">
        <v>390</v>
      </c>
      <c r="C205" s="0" t="s">
        <v>1057</v>
      </c>
      <c r="D205" s="0" t="s">
        <v>1058</v>
      </c>
      <c r="E205" s="65" t="n">
        <f aca="false">IFERROR(('WB GDP current US$ old'!E205/1000000000)/'WB GDP constant US$ old'!E205,"")</f>
        <v>0</v>
      </c>
      <c r="F205" s="65" t="n">
        <f aca="false">IFERROR(('WB GDP current US$ old'!F205/1000000000)/'WB GDP constant US$ old'!F205,"")</f>
        <v>0</v>
      </c>
      <c r="G205" s="65" t="n">
        <f aca="false">IFERROR(('WB GDP current US$ old'!G205/1000000000)/'WB GDP constant US$ old'!G205,"")</f>
        <v>0</v>
      </c>
      <c r="H205" s="65" t="n">
        <f aca="false">IFERROR(('WB GDP current US$ old'!H205/1000000000)/'WB GDP constant US$ old'!H205,"")</f>
        <v>0</v>
      </c>
      <c r="I205" s="65" t="n">
        <f aca="false">IFERROR(('WB GDP current US$ old'!I205/1000000000)/'WB GDP constant US$ old'!I205,"")</f>
        <v>0</v>
      </c>
      <c r="J205" s="65" t="n">
        <f aca="false">IFERROR(('WB GDP current US$ old'!J205/1000000000)/'WB GDP constant US$ old'!J205,"")</f>
        <v>0</v>
      </c>
      <c r="K205" s="65" t="n">
        <f aca="false">IFERROR(('WB GDP current US$ old'!K205/1000000000)/'WB GDP constant US$ old'!K205,"")</f>
        <v>0</v>
      </c>
      <c r="L205" s="65" t="n">
        <f aca="false">IFERROR(('WB GDP current US$ old'!L205/1000000000)/'WB GDP constant US$ old'!L205,"")</f>
        <v>0</v>
      </c>
      <c r="M205" s="65" t="n">
        <f aca="false">IFERROR(('WB GDP current US$ old'!M205/1000000000)/'WB GDP constant US$ old'!M205,"")</f>
        <v>0</v>
      </c>
      <c r="N205" s="65" t="n">
        <f aca="false">IFERROR(('WB GDP current US$ old'!N205/1000000000)/'WB GDP constant US$ old'!N205,"")</f>
        <v>0</v>
      </c>
      <c r="O205" s="65" t="n">
        <f aca="false">IFERROR(('WB GDP current US$ old'!O205/1000000000)/'WB GDP constant US$ old'!O205,"")</f>
        <v>0</v>
      </c>
      <c r="P205" s="65" t="n">
        <f aca="false">IFERROR(('WB GDP current US$ old'!P205/1000000000)/'WB GDP constant US$ old'!P205,"")</f>
        <v>0</v>
      </c>
      <c r="Q205" s="65" t="n">
        <f aca="false">IFERROR(('WB GDP current US$ old'!Q205/1000000000)/'WB GDP constant US$ old'!Q205,"")</f>
        <v>0</v>
      </c>
      <c r="R205" s="65" t="n">
        <f aca="false">IFERROR(('WB GDP current US$ old'!R205/1000000000)/'WB GDP constant US$ old'!R205,"")</f>
        <v>0</v>
      </c>
      <c r="S205" s="65" t="n">
        <f aca="false">IFERROR(('WB GDP current US$ old'!S205/1000000000)/'WB GDP constant US$ old'!S205,"")</f>
        <v>0</v>
      </c>
      <c r="T205" s="65" t="n">
        <f aca="false">IFERROR(('WB GDP current US$ old'!T205/1000000000)/'WB GDP constant US$ old'!T205,"")</f>
        <v>0</v>
      </c>
      <c r="U205" s="65" t="n">
        <f aca="false">IFERROR(('WB GDP current US$ old'!U205/1000000000)/'WB GDP constant US$ old'!U205,"")</f>
        <v>0</v>
      </c>
      <c r="V205" s="65" t="n">
        <f aca="false">IFERROR(('WB GDP current US$ old'!V205/1000000000)/'WB GDP constant US$ old'!V205,"")</f>
        <v>0</v>
      </c>
      <c r="W205" s="65" t="n">
        <f aca="false">IFERROR(('WB GDP current US$ old'!W205/1000000000)/'WB GDP constant US$ old'!W205,"")</f>
        <v>0</v>
      </c>
      <c r="X205" s="65" t="n">
        <f aca="false">IFERROR(('WB GDP current US$ old'!X205/1000000000)/'WB GDP constant US$ old'!X205,"")</f>
        <v>0</v>
      </c>
      <c r="Y205" s="65" t="n">
        <f aca="false">IFERROR(('WB GDP current US$ old'!Y205/1000000000)/'WB GDP constant US$ old'!Y205,"")</f>
        <v>0</v>
      </c>
      <c r="Z205" s="65" t="n">
        <f aca="false">IFERROR(('WB GDP current US$ old'!Z205/1000000000)/'WB GDP constant US$ old'!Z205,"")</f>
        <v>0</v>
      </c>
      <c r="AA205" s="65" t="n">
        <f aca="false">IFERROR(('WB GDP current US$ old'!AA205/1000000000)/'WB GDP constant US$ old'!AA205,"")</f>
        <v>0</v>
      </c>
      <c r="AB205" s="65" t="n">
        <f aca="false">IFERROR(('WB GDP current US$ old'!AB205/1000000000)/'WB GDP constant US$ old'!AB205,"")</f>
        <v>0</v>
      </c>
      <c r="AC205" s="65" t="n">
        <f aca="false">IFERROR(('WB GDP current US$ old'!AC205/1000000000)/'WB GDP constant US$ old'!AC205,"")</f>
        <v>0</v>
      </c>
      <c r="AD205" s="65" t="n">
        <f aca="false">IFERROR(('WB GDP current US$ old'!AD205/1000000000)/'WB GDP constant US$ old'!AD205,"")</f>
        <v>0</v>
      </c>
      <c r="AE205" s="65" t="n">
        <f aca="false">IFERROR(('WB GDP current US$ old'!AE205/1000000000)/'WB GDP constant US$ old'!AE205,"")</f>
        <v>0</v>
      </c>
      <c r="AF205" s="65" t="n">
        <f aca="false">IFERROR(('WB GDP current US$ old'!AF205/1000000000)/'WB GDP constant US$ old'!AF205,"")</f>
        <v>0</v>
      </c>
      <c r="AG205" s="65" t="n">
        <f aca="false">IFERROR(('WB GDP current US$ old'!AG205/1000000000)/'WB GDP constant US$ old'!AG205,"")</f>
        <v>0.393933063111665</v>
      </c>
      <c r="AH205" s="65" t="n">
        <f aca="false">IFERROR(('WB GDP current US$ old'!AH205/1000000000)/'WB GDP constant US$ old'!AH205,"")</f>
        <v>0.35969411439819</v>
      </c>
      <c r="AI205" s="65" t="n">
        <f aca="false">IFERROR(('WB GDP current US$ old'!AI205/1000000000)/'WB GDP constant US$ old'!AI205,"")</f>
        <v>0.378369811837018</v>
      </c>
      <c r="AJ205" s="65" t="n">
        <f aca="false">IFERROR(('WB GDP current US$ old'!AJ205/1000000000)/'WB GDP constant US$ old'!AJ205,"")</f>
        <v>0.399366578841674</v>
      </c>
      <c r="AK205" s="65" t="n">
        <f aca="false">IFERROR(('WB GDP current US$ old'!AK205/1000000000)/'WB GDP constant US$ old'!AK205,"")</f>
        <v>0.41523774968789</v>
      </c>
      <c r="AL205" s="65" t="n">
        <f aca="false">IFERROR(('WB GDP current US$ old'!AL205/1000000000)/'WB GDP constant US$ old'!AL205,"")</f>
        <v>0.429751292948265</v>
      </c>
      <c r="AM205" s="65" t="n">
        <f aca="false">IFERROR(('WB GDP current US$ old'!AM205/1000000000)/'WB GDP constant US$ old'!AM205,"")</f>
        <v>0.446338914550192</v>
      </c>
      <c r="AN205" s="65" t="n">
        <f aca="false">IFERROR(('WB GDP current US$ old'!AN205/1000000000)/'WB GDP constant US$ old'!AN205,"")</f>
        <v>0.46617454409118</v>
      </c>
      <c r="AO205" s="65" t="n">
        <f aca="false">IFERROR(('WB GDP current US$ old'!AO205/1000000000)/'WB GDP constant US$ old'!AO205,"")</f>
        <v>0.479694280348189</v>
      </c>
      <c r="AP205" s="65" t="n">
        <f aca="false">IFERROR(('WB GDP current US$ old'!AP205/1000000000)/'WB GDP constant US$ old'!AP205,"")</f>
        <v>0.489017734697516</v>
      </c>
      <c r="AQ205" s="65" t="n">
        <f aca="false">IFERROR(('WB GDP current US$ old'!AQ205/1000000000)/'WB GDP constant US$ old'!AQ205,"")</f>
        <v>0.345536215741419</v>
      </c>
      <c r="AR205" s="65" t="n">
        <f aca="false">IFERROR(('WB GDP current US$ old'!AR205/1000000000)/'WB GDP constant US$ old'!AR205,"")</f>
        <v>0.234803508314128</v>
      </c>
      <c r="AS205" s="65" t="n">
        <f aca="false">IFERROR(('WB GDP current US$ old'!AS205/1000000000)/'WB GDP constant US$ old'!AS205,"")</f>
        <v>0.282976456544746</v>
      </c>
      <c r="AT205" s="65" t="n">
        <f aca="false">IFERROR(('WB GDP current US$ old'!AT205/1000000000)/'WB GDP constant US$ old'!AT205,"")</f>
        <v>0.31785829522317</v>
      </c>
      <c r="AU205" s="65" t="n">
        <f aca="false">IFERROR(('WB GDP current US$ old'!AU205/1000000000)/'WB GDP constant US$ old'!AU205,"")</f>
        <v>0.342076137429156</v>
      </c>
      <c r="AV205" s="65" t="n">
        <f aca="false">IFERROR(('WB GDP current US$ old'!AV205/1000000000)/'WB GDP constant US$ old'!AV205,"")</f>
        <v>0.397129223563525</v>
      </c>
      <c r="AW205" s="65" t="n">
        <f aca="false">IFERROR(('WB GDP current US$ old'!AW205/1000000000)/'WB GDP constant US$ old'!AW205,"")</f>
        <v>0.508765274098406</v>
      </c>
      <c r="AX205" s="65" t="n">
        <f aca="false">IFERROR(('WB GDP current US$ old'!AX205/1000000000)/'WB GDP constant US$ old'!AX205,"")</f>
        <v>0.618129273475697</v>
      </c>
      <c r="AY205" s="65" t="n">
        <f aca="false">IFERROR(('WB GDP current US$ old'!AY205/1000000000)/'WB GDP constant US$ old'!AY205,"")</f>
        <v>0.740207390594585</v>
      </c>
      <c r="AZ205" s="65" t="n">
        <f aca="false">IFERROR(('WB GDP current US$ old'!AZ205/1000000000)/'WB GDP constant US$ old'!AZ205,"")</f>
        <v>0.895703124786691</v>
      </c>
      <c r="BA205" s="65" t="n">
        <f aca="false">IFERROR(('WB GDP current US$ old'!BA205/1000000000)/'WB GDP constant US$ old'!BA205,"")</f>
        <v>1.08801002590848</v>
      </c>
      <c r="BB205" s="65" t="n">
        <f aca="false">IFERROR(('WB GDP current US$ old'!BB205/1000000000)/'WB GDP constant US$ old'!BB205,"")</f>
        <v>0.868705562886384</v>
      </c>
      <c r="BC205" s="65" t="n">
        <f aca="false">IFERROR(('WB GDP current US$ old'!BC205/1000000000)/'WB GDP constant US$ old'!BC205,"")</f>
        <v>1.03681800502602</v>
      </c>
      <c r="BD205" s="65" t="n">
        <f aca="false">IFERROR(('WB GDP current US$ old'!BD205/1000000000)/'WB GDP constant US$ old'!BD205,"")</f>
        <v>1.333710589179</v>
      </c>
      <c r="BE205" s="65" t="n">
        <f aca="false">IFERROR(('WB GDP current US$ old'!BE205/1000000000)/'WB GDP constant US$ old'!BE205,"")</f>
        <v>1.38386935758723</v>
      </c>
      <c r="BF205" s="65" t="n">
        <f aca="false">IFERROR(('WB GDP current US$ old'!BF205/1000000000)/'WB GDP constant US$ old'!BF205,"")</f>
        <v>1.41183702681658</v>
      </c>
      <c r="BG205" s="65" t="n">
        <f aca="false">IFERROR(('WB GDP current US$ old'!BG205/1000000000)/'WB GDP constant US$ old'!BG205,"")</f>
        <v>1.25893068040383</v>
      </c>
      <c r="BH205" s="65" t="n">
        <f aca="false">IFERROR(('WB GDP current US$ old'!BH205/1000000000)/'WB GDP constant US$ old'!BH205,"")</f>
        <v>0.850347799725657</v>
      </c>
      <c r="BI205" s="65" t="n">
        <f aca="false">IFERROR(('WB GDP current US$ old'!BI205/1000000000)/'WB GDP constant US$ old'!BI205,"")</f>
        <v>0.794740883855542</v>
      </c>
      <c r="BJ205" s="65" t="n">
        <f aca="false">IFERROR(('WB GDP current US$ old'!BJ205/1000000000)/'WB GDP constant US$ old'!BJ205,"")</f>
        <v>0.962296841776444</v>
      </c>
      <c r="BK205" s="65" t="n">
        <f aca="false">IFERROR(('WB GDP current US$ old'!BK205/1000000000)/'WB GDP constant US$ old'!BK205,"")</f>
        <v>0.995358625320656</v>
      </c>
      <c r="BL205" s="65" t="n">
        <f aca="false">IFERROR(('WB GDP current US$ old'!BL205/1000000000)/'WB GDP constant US$ old'!BL205,"")</f>
        <v>1</v>
      </c>
    </row>
    <row r="206" customFormat="false" ht="15" hidden="false" customHeight="false" outlineLevel="0" collapsed="false">
      <c r="A206" s="0" t="s">
        <v>156</v>
      </c>
      <c r="B206" s="0" t="s">
        <v>391</v>
      </c>
      <c r="C206" s="0" t="s">
        <v>1057</v>
      </c>
      <c r="D206" s="0" t="s">
        <v>1058</v>
      </c>
      <c r="E206" s="65" t="n">
        <f aca="false">IFERROR(('WB GDP current US$ old'!E206/1000000000)/'WB GDP constant US$ old'!E206,"")</f>
        <v>0.126799374088116</v>
      </c>
      <c r="F206" s="65" t="n">
        <f aca="false">IFERROR(('WB GDP current US$ old'!F206/1000000000)/'WB GDP constant US$ old'!F206,"")</f>
        <v>0.135833466395219</v>
      </c>
      <c r="G206" s="65" t="n">
        <f aca="false">IFERROR(('WB GDP current US$ old'!G206/1000000000)/'WB GDP constant US$ old'!G206,"")</f>
        <v>0.125005727186939</v>
      </c>
      <c r="H206" s="65" t="n">
        <f aca="false">IFERROR(('WB GDP current US$ old'!H206/1000000000)/'WB GDP constant US$ old'!H206,"")</f>
        <v>0.141945539224231</v>
      </c>
      <c r="I206" s="65" t="n">
        <f aca="false">IFERROR(('WB GDP current US$ old'!I206/1000000000)/'WB GDP constant US$ old'!I206,"")</f>
        <v>0.16469231686801</v>
      </c>
      <c r="J206" s="65" t="n">
        <f aca="false">IFERROR(('WB GDP current US$ old'!J206/1000000000)/'WB GDP constant US$ old'!J206,"")</f>
        <v>0.176161267403768</v>
      </c>
      <c r="K206" s="65" t="n">
        <f aca="false">IFERROR(('WB GDP current US$ old'!K206/1000000000)/'WB GDP constant US$ old'!K206,"")</f>
        <v>0.13776744728881</v>
      </c>
      <c r="L206" s="65" t="n">
        <f aca="false">IFERROR(('WB GDP current US$ old'!L206/1000000000)/'WB GDP constant US$ old'!L206,"")</f>
        <v>0.165108302685253</v>
      </c>
      <c r="M206" s="65" t="n">
        <f aca="false">IFERROR(('WB GDP current US$ old'!M206/1000000000)/'WB GDP constant US$ old'!M206,"")</f>
        <v>0.166509232988218</v>
      </c>
      <c r="N206" s="65" t="n">
        <f aca="false">IFERROR(('WB GDP current US$ old'!N206/1000000000)/'WB GDP constant US$ old'!N206,"")</f>
        <v>0.164371038511479</v>
      </c>
      <c r="O206" s="65" t="n">
        <f aca="false">IFERROR(('WB GDP current US$ old'!O206/1000000000)/'WB GDP constant US$ old'!O206,"")</f>
        <v>0.180703618984685</v>
      </c>
      <c r="P206" s="65" t="n">
        <f aca="false">IFERROR(('WB GDP current US$ old'!P206/1000000000)/'WB GDP constant US$ old'!P206,"")</f>
        <v>0.181027726905241</v>
      </c>
      <c r="Q206" s="65" t="n">
        <f aca="false">IFERROR(('WB GDP current US$ old'!Q206/1000000000)/'WB GDP constant US$ old'!Q206,"")</f>
        <v>0.199587915994288</v>
      </c>
      <c r="R206" s="65" t="n">
        <f aca="false">IFERROR(('WB GDP current US$ old'!R206/1000000000)/'WB GDP constant US$ old'!R206,"")</f>
        <v>0.227627698297043</v>
      </c>
      <c r="S206" s="65" t="n">
        <f aca="false">IFERROR(('WB GDP current US$ old'!S206/1000000000)/'WB GDP constant US$ old'!S206,"")</f>
        <v>0.23813746747215</v>
      </c>
      <c r="T206" s="65" t="n">
        <f aca="false">IFERROR(('WB GDP current US$ old'!T206/1000000000)/'WB GDP constant US$ old'!T206,"")</f>
        <v>0.451026399646391</v>
      </c>
      <c r="U206" s="65" t="n">
        <f aca="false">IFERROR(('WB GDP current US$ old'!U206/1000000000)/'WB GDP constant US$ old'!U206,"")</f>
        <v>0.420899589348782</v>
      </c>
      <c r="V206" s="65" t="n">
        <f aca="false">IFERROR(('WB GDP current US$ old'!V206/1000000000)/'WB GDP constant US$ old'!V206,"")</f>
        <v>0.483133891855197</v>
      </c>
      <c r="W206" s="65" t="n">
        <f aca="false">IFERROR(('WB GDP current US$ old'!W206/1000000000)/'WB GDP constant US$ old'!W206,"")</f>
        <v>0.536922716039903</v>
      </c>
      <c r="X206" s="65" t="n">
        <f aca="false">IFERROR(('WB GDP current US$ old'!X206/1000000000)/'WB GDP constant US$ old'!X206,"")</f>
        <v>0.58786398117172</v>
      </c>
      <c r="Y206" s="65" t="n">
        <f aca="false">IFERROR(('WB GDP current US$ old'!Y206/1000000000)/'WB GDP constant US$ old'!Y206,"")</f>
        <v>0.610293295643311</v>
      </c>
      <c r="Z206" s="65" t="n">
        <f aca="false">IFERROR(('WB GDP current US$ old'!Z206/1000000000)/'WB GDP constant US$ old'!Z206,"")</f>
        <v>0.64908229138312</v>
      </c>
      <c r="AA206" s="65" t="n">
        <f aca="false">IFERROR(('WB GDP current US$ old'!AA206/1000000000)/'WB GDP constant US$ old'!AA206,"")</f>
        <v>0.637619039262055</v>
      </c>
      <c r="AB206" s="65" t="n">
        <f aca="false">IFERROR(('WB GDP current US$ old'!AB206/1000000000)/'WB GDP constant US$ old'!AB206,"")</f>
        <v>0.632611569325007</v>
      </c>
      <c r="AC206" s="65" t="n">
        <f aca="false">IFERROR(('WB GDP current US$ old'!AC206/1000000000)/'WB GDP constant US$ old'!AC206,"")</f>
        <v>0.708722518417585</v>
      </c>
      <c r="AD206" s="65" t="n">
        <f aca="false">IFERROR(('WB GDP current US$ old'!AD206/1000000000)/'WB GDP constant US$ old'!AD206,"")</f>
        <v>0.733663575887115</v>
      </c>
      <c r="AE206" s="65" t="n">
        <f aca="false">IFERROR(('WB GDP current US$ old'!AE206/1000000000)/'WB GDP constant US$ old'!AE206,"")</f>
        <v>0.788481878788916</v>
      </c>
      <c r="AF206" s="65" t="n">
        <f aca="false">IFERROR(('WB GDP current US$ old'!AF206/1000000000)/'WB GDP constant US$ old'!AF206,"")</f>
        <v>0.874940572579233</v>
      </c>
      <c r="AG206" s="65" t="n">
        <f aca="false">IFERROR(('WB GDP current US$ old'!AG206/1000000000)/'WB GDP constant US$ old'!AG206,"")</f>
        <v>0.929661166839151</v>
      </c>
      <c r="AH206" s="65" t="n">
        <f aca="false">IFERROR(('WB GDP current US$ old'!AH206/1000000000)/'WB GDP constant US$ old'!AH206,"")</f>
        <v>0.933700006297335</v>
      </c>
      <c r="AI206" s="65" t="n">
        <f aca="false">IFERROR(('WB GDP current US$ old'!AI206/1000000000)/'WB GDP constant US$ old'!AI206,"")</f>
        <v>1.01439509490307</v>
      </c>
      <c r="AJ206" s="65" t="n">
        <f aca="false">IFERROR(('WB GDP current US$ old'!AJ206/1000000000)/'WB GDP constant US$ old'!AJ206,"")</f>
        <v>0.779995380928328</v>
      </c>
      <c r="AK206" s="65" t="n">
        <f aca="false">IFERROR(('WB GDP current US$ old'!AK206/1000000000)/'WB GDP constant US$ old'!AK206,"")</f>
        <v>0.781985066089803</v>
      </c>
      <c r="AL206" s="65" t="n">
        <f aca="false">IFERROR(('WB GDP current US$ old'!AL206/1000000000)/'WB GDP constant US$ old'!AL206,"")</f>
        <v>0.826872923654907</v>
      </c>
      <c r="AM206" s="65" t="n">
        <f aca="false">IFERROR(('WB GDP current US$ old'!AM206/1000000000)/'WB GDP constant US$ old'!AM206,"")</f>
        <v>0.635313602093548</v>
      </c>
      <c r="AN206" s="65" t="n">
        <f aca="false">IFERROR(('WB GDP current US$ old'!AN206/1000000000)/'WB GDP constant US$ old'!AN206,"")</f>
        <v>0.806399894526758</v>
      </c>
      <c r="AO206" s="65" t="n">
        <f aca="false">IFERROR(('WB GDP current US$ old'!AO206/1000000000)/'WB GDP constant US$ old'!AO206,"")</f>
        <v>0.764338208006016</v>
      </c>
      <c r="AP206" s="65" t="n">
        <f aca="false">IFERROR(('WB GDP current US$ old'!AP206/1000000000)/'WB GDP constant US$ old'!AP206,"")</f>
        <v>0.899244114890355</v>
      </c>
      <c r="AQ206" s="65" t="n">
        <f aca="false">IFERROR(('WB GDP current US$ old'!AQ206/1000000000)/'WB GDP constant US$ old'!AQ206,"")</f>
        <v>0.887538025425735</v>
      </c>
      <c r="AR206" s="65" t="n">
        <f aca="false">IFERROR(('WB GDP current US$ old'!AR206/1000000000)/'WB GDP constant US$ old'!AR206,"")</f>
        <v>0.922327365433357</v>
      </c>
      <c r="AS206" s="65" t="n">
        <f aca="false">IFERROR(('WB GDP current US$ old'!AS206/1000000000)/'WB GDP constant US$ old'!AS206,"")</f>
        <v>0.816224894625532</v>
      </c>
      <c r="AT206" s="65" t="n">
        <f aca="false">IFERROR(('WB GDP current US$ old'!AT206/1000000000)/'WB GDP constant US$ old'!AT206,"")</f>
        <v>0.715199547580462</v>
      </c>
      <c r="AU206" s="65" t="n">
        <f aca="false">IFERROR(('WB GDP current US$ old'!AU206/1000000000)/'WB GDP constant US$ old'!AU206,"")</f>
        <v>0.631600272740707</v>
      </c>
      <c r="AV206" s="65" t="n">
        <f aca="false">IFERROR(('WB GDP current US$ old'!AV206/1000000000)/'WB GDP constant US$ old'!AV206,"")</f>
        <v>0.672166150266758</v>
      </c>
      <c r="AW206" s="65" t="n">
        <f aca="false">IFERROR(('WB GDP current US$ old'!AW206/1000000000)/'WB GDP constant US$ old'!AW206,"")</f>
        <v>0.695246694239786</v>
      </c>
      <c r="AX206" s="65" t="n">
        <f aca="false">IFERROR(('WB GDP current US$ old'!AX206/1000000000)/'WB GDP constant US$ old'!AX206,"")</f>
        <v>0.784596589229905</v>
      </c>
      <c r="AY206" s="65" t="n">
        <f aca="false">IFERROR(('WB GDP current US$ old'!AY206/1000000000)/'WB GDP constant US$ old'!AY206,"")</f>
        <v>0.812822106556744</v>
      </c>
      <c r="AZ206" s="65" t="n">
        <f aca="false">IFERROR(('WB GDP current US$ old'!AZ206/1000000000)/'WB GDP constant US$ old'!AZ206,"")</f>
        <v>0.925915415720081</v>
      </c>
      <c r="BA206" s="65" t="n">
        <f aca="false">IFERROR(('WB GDP current US$ old'!BA206/1000000000)/'WB GDP constant US$ old'!BA206,"")</f>
        <v>1.06002804036297</v>
      </c>
      <c r="BB206" s="65" t="n">
        <f aca="false">IFERROR(('WB GDP current US$ old'!BB206/1000000000)/'WB GDP constant US$ old'!BB206,"")</f>
        <v>1.09291069310846</v>
      </c>
      <c r="BC206" s="65" t="n">
        <f aca="false">IFERROR(('WB GDP current US$ old'!BC206/1000000000)/'WB GDP constant US$ old'!BC206,"")</f>
        <v>1.09911782289223</v>
      </c>
      <c r="BD206" s="65" t="n">
        <f aca="false">IFERROR(('WB GDP current US$ old'!BD206/1000000000)/'WB GDP constant US$ old'!BD206,"")</f>
        <v>1.14456649789658</v>
      </c>
      <c r="BE206" s="65" t="n">
        <f aca="false">IFERROR(('WB GDP current US$ old'!BE206/1000000000)/'WB GDP constant US$ old'!BE206,"")</f>
        <v>1.17138953266531</v>
      </c>
      <c r="BF206" s="65" t="n">
        <f aca="false">IFERROR(('WB GDP current US$ old'!BF206/1000000000)/'WB GDP constant US$ old'!BF206,"")</f>
        <v>1.14261620189778</v>
      </c>
      <c r="BG206" s="65" t="n">
        <f aca="false">IFERROR(('WB GDP current US$ old'!BG206/1000000000)/'WB GDP constant US$ old'!BG206,"")</f>
        <v>1.13496149480649</v>
      </c>
      <c r="BH206" s="65" t="n">
        <f aca="false">IFERROR(('WB GDP current US$ old'!BH206/1000000000)/'WB GDP constant US$ old'!BH206,"")</f>
        <v>1.0804577638449</v>
      </c>
      <c r="BI206" s="65" t="n">
        <f aca="false">IFERROR(('WB GDP current US$ old'!BI206/1000000000)/'WB GDP constant US$ old'!BI206,"")</f>
        <v>1.03769616086238</v>
      </c>
      <c r="BJ206" s="65" t="n">
        <f aca="false">IFERROR(('WB GDP current US$ old'!BJ206/1000000000)/'WB GDP constant US$ old'!BJ206,"")</f>
        <v>1.06179384175616</v>
      </c>
      <c r="BK206" s="65" t="n">
        <f aca="false">IFERROR(('WB GDP current US$ old'!BK206/1000000000)/'WB GDP constant US$ old'!BK206,"")</f>
        <v>1.01835699305083</v>
      </c>
      <c r="BL206" s="65" t="n">
        <f aca="false">IFERROR(('WB GDP current US$ old'!BL206/1000000000)/'WB GDP constant US$ old'!BL206,"")</f>
        <v>1</v>
      </c>
    </row>
    <row r="207" customFormat="false" ht="15" hidden="false" customHeight="false" outlineLevel="0" collapsed="false">
      <c r="A207" s="0" t="s">
        <v>1133</v>
      </c>
      <c r="B207" s="0" t="s">
        <v>1134</v>
      </c>
      <c r="C207" s="0" t="s">
        <v>1057</v>
      </c>
      <c r="D207" s="0" t="s">
        <v>1058</v>
      </c>
      <c r="E207" s="65" t="n">
        <f aca="false">IFERROR(('WB GDP current US$ old'!E207/1000000000)/'WB GDP constant US$ old'!E207,"")</f>
        <v>0.245061711484986</v>
      </c>
      <c r="F207" s="65" t="n">
        <f aca="false">IFERROR(('WB GDP current US$ old'!F207/1000000000)/'WB GDP constant US$ old'!F207,"")</f>
        <v>0.251203846475855</v>
      </c>
      <c r="G207" s="65" t="n">
        <f aca="false">IFERROR(('WB GDP current US$ old'!G207/1000000000)/'WB GDP constant US$ old'!G207,"")</f>
        <v>0.25955442206237</v>
      </c>
      <c r="H207" s="65" t="n">
        <f aca="false">IFERROR(('WB GDP current US$ old'!H207/1000000000)/'WB GDP constant US$ old'!H207,"")</f>
        <v>0.276998528724866</v>
      </c>
      <c r="I207" s="65" t="n">
        <f aca="false">IFERROR(('WB GDP current US$ old'!I207/1000000000)/'WB GDP constant US$ old'!I207,"")</f>
        <v>0.294495199165216</v>
      </c>
      <c r="J207" s="65" t="n">
        <f aca="false">IFERROR(('WB GDP current US$ old'!J207/1000000000)/'WB GDP constant US$ old'!J207,"")</f>
        <v>0.319682258781132</v>
      </c>
      <c r="K207" s="65" t="n">
        <f aca="false">IFERROR(('WB GDP current US$ old'!K207/1000000000)/'WB GDP constant US$ old'!K207,"")</f>
        <v>0.266299332948832</v>
      </c>
      <c r="L207" s="65" t="n">
        <f aca="false">IFERROR(('WB GDP current US$ old'!L207/1000000000)/'WB GDP constant US$ old'!L207,"")</f>
        <v>0.275187342558983</v>
      </c>
      <c r="M207" s="65" t="n">
        <f aca="false">IFERROR(('WB GDP current US$ old'!M207/1000000000)/'WB GDP constant US$ old'!M207,"")</f>
        <v>0.276455910793951</v>
      </c>
      <c r="N207" s="65" t="n">
        <f aca="false">IFERROR(('WB GDP current US$ old'!N207/1000000000)/'WB GDP constant US$ old'!N207,"")</f>
        <v>0.286870909101732</v>
      </c>
      <c r="O207" s="65" t="n">
        <f aca="false">IFERROR(('WB GDP current US$ old'!O207/1000000000)/'WB GDP constant US$ old'!O207,"")</f>
        <v>0.293852856123601</v>
      </c>
      <c r="P207" s="65" t="n">
        <f aca="false">IFERROR(('WB GDP current US$ old'!P207/1000000000)/'WB GDP constant US$ old'!P207,"")</f>
        <v>0.309993894402686</v>
      </c>
      <c r="Q207" s="65" t="n">
        <f aca="false">IFERROR(('WB GDP current US$ old'!Q207/1000000000)/'WB GDP constant US$ old'!Q207,"")</f>
        <v>0.316508824204383</v>
      </c>
      <c r="R207" s="65" t="n">
        <f aca="false">IFERROR(('WB GDP current US$ old'!R207/1000000000)/'WB GDP constant US$ old'!R207,"")</f>
        <v>0.348808550998304</v>
      </c>
      <c r="S207" s="65" t="n">
        <f aca="false">IFERROR(('WB GDP current US$ old'!S207/1000000000)/'WB GDP constant US$ old'!S207,"")</f>
        <v>0.413445344513591</v>
      </c>
      <c r="T207" s="65" t="n">
        <f aca="false">IFERROR(('WB GDP current US$ old'!T207/1000000000)/'WB GDP constant US$ old'!T207,"")</f>
        <v>0.412117477487822</v>
      </c>
      <c r="U207" s="65" t="n">
        <f aca="false">IFERROR(('WB GDP current US$ old'!U207/1000000000)/'WB GDP constant US$ old'!U207,"")</f>
        <v>0.392868056595305</v>
      </c>
      <c r="V207" s="65" t="n">
        <f aca="false">IFERROR(('WB GDP current US$ old'!V207/1000000000)/'WB GDP constant US$ old'!V207,"")</f>
        <v>0.427332447786547</v>
      </c>
      <c r="W207" s="65" t="n">
        <f aca="false">IFERROR(('WB GDP current US$ old'!W207/1000000000)/'WB GDP constant US$ old'!W207,"")</f>
        <v>0.45860941633322</v>
      </c>
      <c r="X207" s="65" t="n">
        <f aca="false">IFERROR(('WB GDP current US$ old'!X207/1000000000)/'WB GDP constant US$ old'!X207,"")</f>
        <v>0.530287628144967</v>
      </c>
      <c r="Y207" s="65" t="n">
        <f aca="false">IFERROR(('WB GDP current US$ old'!Y207/1000000000)/'WB GDP constant US$ old'!Y207,"")</f>
        <v>0.600338473087369</v>
      </c>
      <c r="Z207" s="65" t="n">
        <f aca="false">IFERROR(('WB GDP current US$ old'!Z207/1000000000)/'WB GDP constant US$ old'!Z207,"")</f>
        <v>0.598523950807684</v>
      </c>
      <c r="AA207" s="65" t="n">
        <f aca="false">IFERROR(('WB GDP current US$ old'!AA207/1000000000)/'WB GDP constant US$ old'!AA207,"")</f>
        <v>0.596847535901683</v>
      </c>
      <c r="AB207" s="65" t="n">
        <f aca="false">IFERROR(('WB GDP current US$ old'!AB207/1000000000)/'WB GDP constant US$ old'!AB207,"")</f>
        <v>0.591706646716274</v>
      </c>
      <c r="AC207" s="65" t="n">
        <f aca="false">IFERROR(('WB GDP current US$ old'!AC207/1000000000)/'WB GDP constant US$ old'!AC207,"")</f>
        <v>0.565537497693552</v>
      </c>
      <c r="AD207" s="65" t="n">
        <f aca="false">IFERROR(('WB GDP current US$ old'!AD207/1000000000)/'WB GDP constant US$ old'!AD207,"")</f>
        <v>0.58350898997654</v>
      </c>
      <c r="AE207" s="65" t="n">
        <f aca="false">IFERROR(('WB GDP current US$ old'!AE207/1000000000)/'WB GDP constant US$ old'!AE207,"")</f>
        <v>0.589650460379325</v>
      </c>
      <c r="AF207" s="65" t="n">
        <f aca="false">IFERROR(('WB GDP current US$ old'!AF207/1000000000)/'WB GDP constant US$ old'!AF207,"")</f>
        <v>0.628557848720465</v>
      </c>
      <c r="AG207" s="65" t="n">
        <f aca="false">IFERROR(('WB GDP current US$ old'!AG207/1000000000)/'WB GDP constant US$ old'!AG207,"")</f>
        <v>0.621870992459315</v>
      </c>
      <c r="AH207" s="65" t="n">
        <f aca="false">IFERROR(('WB GDP current US$ old'!AH207/1000000000)/'WB GDP constant US$ old'!AH207,"")</f>
        <v>0.594921855871225</v>
      </c>
      <c r="AI207" s="65" t="n">
        <f aca="false">IFERROR(('WB GDP current US$ old'!AI207/1000000000)/'WB GDP constant US$ old'!AI207,"")</f>
        <v>0.607496061735916</v>
      </c>
      <c r="AJ207" s="65" t="n">
        <f aca="false">IFERROR(('WB GDP current US$ old'!AJ207/1000000000)/'WB GDP constant US$ old'!AJ207,"")</f>
        <v>0.530592479395044</v>
      </c>
      <c r="AK207" s="65" t="n">
        <f aca="false">IFERROR(('WB GDP current US$ old'!AK207/1000000000)/'WB GDP constant US$ old'!AK207,"")</f>
        <v>0.533084050841264</v>
      </c>
      <c r="AL207" s="65" t="n">
        <f aca="false">IFERROR(('WB GDP current US$ old'!AL207/1000000000)/'WB GDP constant US$ old'!AL207,"")</f>
        <v>0.505668516254113</v>
      </c>
      <c r="AM207" s="65" t="n">
        <f aca="false">IFERROR(('WB GDP current US$ old'!AM207/1000000000)/'WB GDP constant US$ old'!AM207,"")</f>
        <v>0.540673936664384</v>
      </c>
      <c r="AN207" s="65" t="n">
        <f aca="false">IFERROR(('WB GDP current US$ old'!AN207/1000000000)/'WB GDP constant US$ old'!AN207,"")</f>
        <v>0.560902978896693</v>
      </c>
      <c r="AO207" s="65" t="n">
        <f aca="false">IFERROR(('WB GDP current US$ old'!AO207/1000000000)/'WB GDP constant US$ old'!AO207,"")</f>
        <v>0.574060784267829</v>
      </c>
      <c r="AP207" s="65" t="n">
        <f aca="false">IFERROR(('WB GDP current US$ old'!AP207/1000000000)/'WB GDP constant US$ old'!AP207,"")</f>
        <v>0.580083583776387</v>
      </c>
      <c r="AQ207" s="65" t="n">
        <f aca="false">IFERROR(('WB GDP current US$ old'!AQ207/1000000000)/'WB GDP constant US$ old'!AQ207,"")</f>
        <v>0.556838952079259</v>
      </c>
      <c r="AR207" s="65" t="n">
        <f aca="false">IFERROR(('WB GDP current US$ old'!AR207/1000000000)/'WB GDP constant US$ old'!AR207,"")</f>
        <v>0.553322407649423</v>
      </c>
      <c r="AS207" s="65" t="n">
        <f aca="false">IFERROR(('WB GDP current US$ old'!AS207/1000000000)/'WB GDP constant US$ old'!AS207,"")</f>
        <v>0.560233043721496</v>
      </c>
      <c r="AT207" s="65" t="n">
        <f aca="false">IFERROR(('WB GDP current US$ old'!AT207/1000000000)/'WB GDP constant US$ old'!AT207,"")</f>
        <v>0.549257366641372</v>
      </c>
      <c r="AU207" s="65" t="n">
        <f aca="false">IFERROR(('WB GDP current US$ old'!AU207/1000000000)/'WB GDP constant US$ old'!AU207,"")</f>
        <v>0.555985070376415</v>
      </c>
      <c r="AV207" s="65" t="n">
        <f aca="false">IFERROR(('WB GDP current US$ old'!AV207/1000000000)/'WB GDP constant US$ old'!AV207,"")</f>
        <v>0.604417947289197</v>
      </c>
      <c r="AW207" s="65" t="n">
        <f aca="false">IFERROR(('WB GDP current US$ old'!AW207/1000000000)/'WB GDP constant US$ old'!AW207,"")</f>
        <v>0.651388665869943</v>
      </c>
      <c r="AX207" s="65" t="n">
        <f aca="false">IFERROR(('WB GDP current US$ old'!AX207/1000000000)/'WB GDP constant US$ old'!AX207,"")</f>
        <v>0.693488043887987</v>
      </c>
      <c r="AY207" s="65" t="n">
        <f aca="false">IFERROR(('WB GDP current US$ old'!AY207/1000000000)/'WB GDP constant US$ old'!AY207,"")</f>
        <v>0.732973421985775</v>
      </c>
      <c r="AZ207" s="65" t="n">
        <f aca="false">IFERROR(('WB GDP current US$ old'!AZ207/1000000000)/'WB GDP constant US$ old'!AZ207,"")</f>
        <v>0.858811957134078</v>
      </c>
      <c r="BA207" s="65" t="n">
        <f aca="false">IFERROR(('WB GDP current US$ old'!BA207/1000000000)/'WB GDP constant US$ old'!BA207,"")</f>
        <v>0.844752642565968</v>
      </c>
      <c r="BB207" s="65" t="n">
        <f aca="false">IFERROR(('WB GDP current US$ old'!BB207/1000000000)/'WB GDP constant US$ old'!BB207,"")</f>
        <v>0.869021138590759</v>
      </c>
      <c r="BC207" s="65" t="n">
        <f aca="false">IFERROR(('WB GDP current US$ old'!BC207/1000000000)/'WB GDP constant US$ old'!BC207,"")</f>
        <v>0.987712251574597</v>
      </c>
      <c r="BD207" s="65" t="n">
        <f aca="false">IFERROR(('WB GDP current US$ old'!BD207/1000000000)/'WB GDP constant US$ old'!BD207,"")</f>
        <v>1.0356617162973</v>
      </c>
      <c r="BE207" s="65" t="n">
        <f aca="false">IFERROR(('WB GDP current US$ old'!BE207/1000000000)/'WB GDP constant US$ old'!BE207,"")</f>
        <v>0.992667391139355</v>
      </c>
      <c r="BF207" s="65" t="n">
        <f aca="false">IFERROR(('WB GDP current US$ old'!BF207/1000000000)/'WB GDP constant US$ old'!BF207,"")</f>
        <v>0.960062494661718</v>
      </c>
      <c r="BG207" s="65" t="n">
        <f aca="false">IFERROR(('WB GDP current US$ old'!BG207/1000000000)/'WB GDP constant US$ old'!BG207,"")</f>
        <v>0.982852081339322</v>
      </c>
      <c r="BH207" s="65" t="n">
        <f aca="false">IFERROR(('WB GDP current US$ old'!BH207/1000000000)/'WB GDP constant US$ old'!BH207,"")</f>
        <v>0.955333991663299</v>
      </c>
      <c r="BI207" s="65" t="n">
        <f aca="false">IFERROR(('WB GDP current US$ old'!BI207/1000000000)/'WB GDP constant US$ old'!BI207,"")</f>
        <v>0.960575760342771</v>
      </c>
      <c r="BJ207" s="65" t="n">
        <f aca="false">IFERROR(('WB GDP current US$ old'!BJ207/1000000000)/'WB GDP constant US$ old'!BJ207,"")</f>
        <v>1.02920315947376</v>
      </c>
      <c r="BK207" s="65" t="n">
        <f aca="false">IFERROR(('WB GDP current US$ old'!BK207/1000000000)/'WB GDP constant US$ old'!BK207,"")</f>
        <v>0.998991667138102</v>
      </c>
      <c r="BL207" s="65" t="n">
        <f aca="false">IFERROR(('WB GDP current US$ old'!BL207/1000000000)/'WB GDP constant US$ old'!BL207,"")</f>
        <v>1</v>
      </c>
    </row>
    <row r="208" customFormat="false" ht="15" hidden="false" customHeight="false" outlineLevel="0" collapsed="false">
      <c r="A208" s="0" t="s">
        <v>161</v>
      </c>
      <c r="B208" s="0" t="s">
        <v>395</v>
      </c>
      <c r="C208" s="0" t="s">
        <v>1057</v>
      </c>
      <c r="D208" s="0" t="s">
        <v>1058</v>
      </c>
      <c r="E208" s="65" t="n">
        <f aca="false">IFERROR(('WB GDP current US$ old'!E208/1000000000)/'WB GDP constant US$ old'!E208,"")</f>
        <v>0</v>
      </c>
      <c r="F208" s="65" t="n">
        <f aca="false">IFERROR(('WB GDP current US$ old'!F208/1000000000)/'WB GDP constant US$ old'!F208,"")</f>
        <v>0</v>
      </c>
      <c r="G208" s="65" t="n">
        <f aca="false">IFERROR(('WB GDP current US$ old'!G208/1000000000)/'WB GDP constant US$ old'!G208,"")</f>
        <v>0</v>
      </c>
      <c r="H208" s="65" t="n">
        <f aca="false">IFERROR(('WB GDP current US$ old'!H208/1000000000)/'WB GDP constant US$ old'!H208,"")</f>
        <v>0</v>
      </c>
      <c r="I208" s="65" t="n">
        <f aca="false">IFERROR(('WB GDP current US$ old'!I208/1000000000)/'WB GDP constant US$ old'!I208,"")</f>
        <v>0</v>
      </c>
      <c r="J208" s="65" t="n">
        <f aca="false">IFERROR(('WB GDP current US$ old'!J208/1000000000)/'WB GDP constant US$ old'!J208,"")</f>
        <v>0</v>
      </c>
      <c r="K208" s="65" t="n">
        <f aca="false">IFERROR(('WB GDP current US$ old'!K208/1000000000)/'WB GDP constant US$ old'!K208,"")</f>
        <v>0</v>
      </c>
      <c r="L208" s="65" t="n">
        <f aca="false">IFERROR(('WB GDP current US$ old'!L208/1000000000)/'WB GDP constant US$ old'!L208,"")</f>
        <v>0</v>
      </c>
      <c r="M208" s="65" t="n">
        <f aca="false">IFERROR(('WB GDP current US$ old'!M208/1000000000)/'WB GDP constant US$ old'!M208,"")</f>
        <v>0.0484129781733542</v>
      </c>
      <c r="N208" s="65" t="n">
        <f aca="false">IFERROR(('WB GDP current US$ old'!N208/1000000000)/'WB GDP constant US$ old'!N208,"")</f>
        <v>0.0489051795242953</v>
      </c>
      <c r="O208" s="65" t="n">
        <f aca="false">IFERROR(('WB GDP current US$ old'!O208/1000000000)/'WB GDP constant US$ old'!O208,"")</f>
        <v>0.0369526932251492</v>
      </c>
      <c r="P208" s="65" t="n">
        <f aca="false">IFERROR(('WB GDP current US$ old'!P208/1000000000)/'WB GDP constant US$ old'!P208,"")</f>
        <v>0.0409705485911223</v>
      </c>
      <c r="Q208" s="65" t="n">
        <f aca="false">IFERROR(('WB GDP current US$ old'!Q208/1000000000)/'WB GDP constant US$ old'!Q208,"")</f>
        <v>0.0448283858544213</v>
      </c>
      <c r="R208" s="65" t="n">
        <f aca="false">IFERROR(('WB GDP current US$ old'!R208/1000000000)/'WB GDP constant US$ old'!R208,"")</f>
        <v>0.0558396773170011</v>
      </c>
      <c r="S208" s="65" t="n">
        <f aca="false">IFERROR(('WB GDP current US$ old'!S208/1000000000)/'WB GDP constant US$ old'!S208,"")</f>
        <v>0.145963246039092</v>
      </c>
      <c r="T208" s="65" t="n">
        <f aca="false">IFERROR(('WB GDP current US$ old'!T208/1000000000)/'WB GDP constant US$ old'!T208,"")</f>
        <v>0.165074386108451</v>
      </c>
      <c r="U208" s="65" t="n">
        <f aca="false">IFERROR(('WB GDP current US$ old'!U208/1000000000)/'WB GDP constant US$ old'!U208,"")</f>
        <v>0.191724304152227</v>
      </c>
      <c r="V208" s="65" t="n">
        <f aca="false">IFERROR(('WB GDP current US$ old'!V208/1000000000)/'WB GDP constant US$ old'!V208,"")</f>
        <v>0.207506775697633</v>
      </c>
      <c r="W208" s="65" t="n">
        <f aca="false">IFERROR(('WB GDP current US$ old'!W208/1000000000)/'WB GDP constant US$ old'!W208,"")</f>
        <v>0.236869260240769</v>
      </c>
      <c r="X208" s="65" t="n">
        <f aca="false">IFERROR(('WB GDP current US$ old'!X208/1000000000)/'WB GDP constant US$ old'!X208,"")</f>
        <v>0.294948905290986</v>
      </c>
      <c r="Y208" s="65" t="n">
        <f aca="false">IFERROR(('WB GDP current US$ old'!Y208/1000000000)/'WB GDP constant US$ old'!Y208,"")</f>
        <v>0.410647612310452</v>
      </c>
      <c r="Z208" s="65" t="n">
        <f aca="false">IFERROR(('WB GDP current US$ old'!Z208/1000000000)/'WB GDP constant US$ old'!Z208,"")</f>
        <v>0.451172088217985</v>
      </c>
      <c r="AA208" s="65" t="n">
        <f aca="false">IFERROR(('WB GDP current US$ old'!AA208/1000000000)/'WB GDP constant US$ old'!AA208,"")</f>
        <v>0.473255662700715</v>
      </c>
      <c r="AB208" s="65" t="n">
        <f aca="false">IFERROR(('WB GDP current US$ old'!AB208/1000000000)/'WB GDP constant US$ old'!AB208,"")</f>
        <v>0.475203958472203</v>
      </c>
      <c r="AC208" s="65" t="n">
        <f aca="false">IFERROR(('WB GDP current US$ old'!AC208/1000000000)/'WB GDP constant US$ old'!AC208,"")</f>
        <v>0.461600347057389</v>
      </c>
      <c r="AD208" s="65" t="n">
        <f aca="false">IFERROR(('WB GDP current US$ old'!AD208/1000000000)/'WB GDP constant US$ old'!AD208,"")</f>
        <v>0.444445181882819</v>
      </c>
      <c r="AE208" s="65" t="n">
        <f aca="false">IFERROR(('WB GDP current US$ old'!AE208/1000000000)/'WB GDP constant US$ old'!AE208,"")</f>
        <v>0.317912698164095</v>
      </c>
      <c r="AF208" s="65" t="n">
        <f aca="false">IFERROR(('WB GDP current US$ old'!AF208/1000000000)/'WB GDP constant US$ old'!AF208,"")</f>
        <v>0.335538839118581</v>
      </c>
      <c r="AG208" s="65" t="n">
        <f aca="false">IFERROR(('WB GDP current US$ old'!AG208/1000000000)/'WB GDP constant US$ old'!AG208,"")</f>
        <v>0.305512662558889</v>
      </c>
      <c r="AH208" s="65" t="n">
        <f aca="false">IFERROR(('WB GDP current US$ old'!AH208/1000000000)/'WB GDP constant US$ old'!AH208,"")</f>
        <v>0.331718150821382</v>
      </c>
      <c r="AI208" s="65" t="n">
        <f aca="false">IFERROR(('WB GDP current US$ old'!AI208/1000000000)/'WB GDP constant US$ old'!AI208,"")</f>
        <v>0.355275833102395</v>
      </c>
      <c r="AJ208" s="65" t="n">
        <f aca="false">IFERROR(('WB GDP current US$ old'!AJ208/1000000000)/'WB GDP constant US$ old'!AJ208,"")</f>
        <v>0.347237687724943</v>
      </c>
      <c r="AK208" s="65" t="n">
        <f aca="false">IFERROR(('WB GDP current US$ old'!AK208/1000000000)/'WB GDP constant US$ old'!AK208,"")</f>
        <v>0.346207691240726</v>
      </c>
      <c r="AL208" s="65" t="n">
        <f aca="false">IFERROR(('WB GDP current US$ old'!AL208/1000000000)/'WB GDP constant US$ old'!AL208,"")</f>
        <v>0.340445725845683</v>
      </c>
      <c r="AM208" s="65" t="n">
        <f aca="false">IFERROR(('WB GDP current US$ old'!AM208/1000000000)/'WB GDP constant US$ old'!AM208,"")</f>
        <v>0.34417343617468</v>
      </c>
      <c r="AN208" s="65" t="n">
        <f aca="false">IFERROR(('WB GDP current US$ old'!AN208/1000000000)/'WB GDP constant US$ old'!AN208,"")</f>
        <v>0.364198211069171</v>
      </c>
      <c r="AO208" s="65" t="n">
        <f aca="false">IFERROR(('WB GDP current US$ old'!AO208/1000000000)/'WB GDP constant US$ old'!AO208,"")</f>
        <v>0.392762015543706</v>
      </c>
      <c r="AP208" s="65" t="n">
        <f aca="false">IFERROR(('WB GDP current US$ old'!AP208/1000000000)/'WB GDP constant US$ old'!AP208,"")</f>
        <v>0.406350499218368</v>
      </c>
      <c r="AQ208" s="65" t="n">
        <f aca="false">IFERROR(('WB GDP current US$ old'!AQ208/1000000000)/'WB GDP constant US$ old'!AQ208,"")</f>
        <v>0.349264355127684</v>
      </c>
      <c r="AR208" s="65" t="n">
        <f aca="false">IFERROR(('WB GDP current US$ old'!AR208/1000000000)/'WB GDP constant US$ old'!AR208,"")</f>
        <v>0.399866924000954</v>
      </c>
      <c r="AS208" s="65" t="n">
        <f aca="false">IFERROR(('WB GDP current US$ old'!AS208/1000000000)/'WB GDP constant US$ old'!AS208,"")</f>
        <v>0.443644294717367</v>
      </c>
      <c r="AT208" s="65" t="n">
        <f aca="false">IFERROR(('WB GDP current US$ old'!AT208/1000000000)/'WB GDP constant US$ old'!AT208,"")</f>
        <v>0.436338903511549</v>
      </c>
      <c r="AU208" s="65" t="n">
        <f aca="false">IFERROR(('WB GDP current US$ old'!AU208/1000000000)/'WB GDP constant US$ old'!AU208,"")</f>
        <v>0.462331063465175</v>
      </c>
      <c r="AV208" s="65" t="n">
        <f aca="false">IFERROR(('WB GDP current US$ old'!AV208/1000000000)/'WB GDP constant US$ old'!AV208,"")</f>
        <v>0.473041233740907</v>
      </c>
      <c r="AW208" s="65" t="n">
        <f aca="false">IFERROR(('WB GDP current US$ old'!AW208/1000000000)/'WB GDP constant US$ old'!AW208,"")</f>
        <v>0.525342961199179</v>
      </c>
      <c r="AX208" s="65" t="n">
        <f aca="false">IFERROR(('WB GDP current US$ old'!AX208/1000000000)/'WB GDP constant US$ old'!AX208,"")</f>
        <v>0.63168603754773</v>
      </c>
      <c r="AY208" s="65" t="n">
        <f aca="false">IFERROR(('WB GDP current US$ old'!AY208/1000000000)/'WB GDP constant US$ old'!AY208,"")</f>
        <v>0.705182236769498</v>
      </c>
      <c r="AZ208" s="65" t="n">
        <f aca="false">IFERROR(('WB GDP current US$ old'!AZ208/1000000000)/'WB GDP constant US$ old'!AZ208,"")</f>
        <v>0.764157057416196</v>
      </c>
      <c r="BA208" s="65" t="n">
        <f aca="false">IFERROR(('WB GDP current US$ old'!BA208/1000000000)/'WB GDP constant US$ old'!BA208,"")</f>
        <v>0.898735329534809</v>
      </c>
      <c r="BB208" s="65" t="n">
        <f aca="false">IFERROR(('WB GDP current US$ old'!BB208/1000000000)/'WB GDP constant US$ old'!BB208,"")</f>
        <v>0.757514976282046</v>
      </c>
      <c r="BC208" s="65" t="n">
        <f aca="false">IFERROR(('WB GDP current US$ old'!BC208/1000000000)/'WB GDP constant US$ old'!BC208,"")</f>
        <v>0.8877418237993</v>
      </c>
      <c r="BD208" s="65" t="n">
        <f aca="false">IFERROR(('WB GDP current US$ old'!BD208/1000000000)/'WB GDP constant US$ old'!BD208,"")</f>
        <v>1.02560256600267</v>
      </c>
      <c r="BE208" s="65" t="n">
        <f aca="false">IFERROR(('WB GDP current US$ old'!BE208/1000000000)/'WB GDP constant US$ old'!BE208,"")</f>
        <v>1.06678579452031</v>
      </c>
      <c r="BF208" s="65" t="n">
        <f aca="false">IFERROR(('WB GDP current US$ old'!BF208/1000000000)/'WB GDP constant US$ old'!BF208,"")</f>
        <v>1.05381010987152</v>
      </c>
      <c r="BG208" s="65" t="n">
        <f aca="false">IFERROR(('WB GDP current US$ old'!BG208/1000000000)/'WB GDP constant US$ old'!BG208,"")</f>
        <v>1.02988864094088</v>
      </c>
      <c r="BH208" s="65" t="n">
        <f aca="false">IFERROR(('WB GDP current US$ old'!BH208/1000000000)/'WB GDP constant US$ old'!BH208,"")</f>
        <v>0.85574965834403</v>
      </c>
      <c r="BI208" s="65" t="n">
        <f aca="false">IFERROR(('WB GDP current US$ old'!BI208/1000000000)/'WB GDP constant US$ old'!BI208,"")</f>
        <v>0.829679979128733</v>
      </c>
      <c r="BJ208" s="65" t="n">
        <f aca="false">IFERROR(('WB GDP current US$ old'!BJ208/1000000000)/'WB GDP constant US$ old'!BJ208,"")</f>
        <v>0.892452161722466</v>
      </c>
      <c r="BK208" s="65" t="n">
        <f aca="false">IFERROR(('WB GDP current US$ old'!BK208/1000000000)/'WB GDP constant US$ old'!BK208,"")</f>
        <v>0.995159706508929</v>
      </c>
      <c r="BL208" s="65" t="n">
        <f aca="false">IFERROR(('WB GDP current US$ old'!BL208/1000000000)/'WB GDP constant US$ old'!BL208,"")</f>
        <v>1</v>
      </c>
    </row>
    <row r="209" customFormat="false" ht="15" hidden="false" customHeight="false" outlineLevel="0" collapsed="false">
      <c r="A209" s="0" t="s">
        <v>181</v>
      </c>
      <c r="B209" s="0" t="s">
        <v>412</v>
      </c>
      <c r="C209" s="0" t="s">
        <v>1057</v>
      </c>
      <c r="D209" s="0" t="s">
        <v>1058</v>
      </c>
      <c r="E209" s="65" t="n">
        <f aca="false">IFERROR(('WB GDP current US$ old'!E209/1000000000)/'WB GDP constant US$ old'!E209,"")</f>
        <v>0.335989077094753</v>
      </c>
      <c r="F209" s="65" t="n">
        <f aca="false">IFERROR(('WB GDP current US$ old'!F209/1000000000)/'WB GDP constant US$ old'!F209,"")</f>
        <v>0.364691795580526</v>
      </c>
      <c r="G209" s="65" t="n">
        <f aca="false">IFERROR(('WB GDP current US$ old'!G209/1000000000)/'WB GDP constant US$ old'!G209,"")</f>
        <v>0.37050153531338</v>
      </c>
      <c r="H209" s="65" t="n">
        <f aca="false">IFERROR(('WB GDP current US$ old'!H209/1000000000)/'WB GDP constant US$ old'!H209,"")</f>
        <v>0.387955184759667</v>
      </c>
      <c r="I209" s="65" t="n">
        <f aca="false">IFERROR(('WB GDP current US$ old'!I209/1000000000)/'WB GDP constant US$ old'!I209,"")</f>
        <v>0.403108627730206</v>
      </c>
      <c r="J209" s="65" t="n">
        <f aca="false">IFERROR(('WB GDP current US$ old'!J209/1000000000)/'WB GDP constant US$ old'!J209,"")</f>
        <v>0.393455476372727</v>
      </c>
      <c r="K209" s="65" t="n">
        <f aca="false">IFERROR(('WB GDP current US$ old'!K209/1000000000)/'WB GDP constant US$ old'!K209,"")</f>
        <v>0.418653744759055</v>
      </c>
      <c r="L209" s="65" t="n">
        <f aca="false">IFERROR(('WB GDP current US$ old'!L209/1000000000)/'WB GDP constant US$ old'!L209,"")</f>
        <v>0.446953839607887</v>
      </c>
      <c r="M209" s="65" t="n">
        <f aca="false">IFERROR(('WB GDP current US$ old'!M209/1000000000)/'WB GDP constant US$ old'!M209,"")</f>
        <v>0.457536107056683</v>
      </c>
      <c r="N209" s="65" t="n">
        <f aca="false">IFERROR(('WB GDP current US$ old'!N209/1000000000)/'WB GDP constant US$ old'!N209,"")</f>
        <v>0.496918345422434</v>
      </c>
      <c r="O209" s="65" t="n">
        <f aca="false">IFERROR(('WB GDP current US$ old'!O209/1000000000)/'WB GDP constant US$ old'!O209,"")</f>
        <v>0.533295935229866</v>
      </c>
      <c r="P209" s="65" t="n">
        <f aca="false">IFERROR(('WB GDP current US$ old'!P209/1000000000)/'WB GDP constant US$ old'!P209,"")</f>
        <v>0.568290134807998</v>
      </c>
      <c r="Q209" s="65" t="n">
        <f aca="false">IFERROR(('WB GDP current US$ old'!Q209/1000000000)/'WB GDP constant US$ old'!Q209,"")</f>
        <v>0.649586596259081</v>
      </c>
      <c r="R209" s="65" t="n">
        <f aca="false">IFERROR(('WB GDP current US$ old'!R209/1000000000)/'WB GDP constant US$ old'!R209,"")</f>
        <v>0.799976173969026</v>
      </c>
      <c r="S209" s="65" t="n">
        <f aca="false">IFERROR(('WB GDP current US$ old'!S209/1000000000)/'WB GDP constant US$ old'!S209,"")</f>
        <v>0.923485183891718</v>
      </c>
      <c r="T209" s="65" t="n">
        <f aca="false">IFERROR(('WB GDP current US$ old'!T209/1000000000)/'WB GDP constant US$ old'!T209,"")</f>
        <v>0.97228459890646</v>
      </c>
      <c r="U209" s="65" t="n">
        <f aca="false">IFERROR(('WB GDP current US$ old'!U209/1000000000)/'WB GDP constant US$ old'!U209,"")</f>
        <v>1.03904187293239</v>
      </c>
      <c r="V209" s="65" t="n">
        <f aca="false">IFERROR(('WB GDP current US$ old'!V209/1000000000)/'WB GDP constant US$ old'!V209,"")</f>
        <v>1.21987670467372</v>
      </c>
      <c r="W209" s="65" t="n">
        <f aca="false">IFERROR(('WB GDP current US$ old'!W209/1000000000)/'WB GDP constant US$ old'!W209,"")</f>
        <v>1.14281028753574</v>
      </c>
      <c r="X209" s="65" t="n">
        <f aca="false">IFERROR(('WB GDP current US$ old'!X209/1000000000)/'WB GDP constant US$ old'!X209,"")</f>
        <v>1.41679771241072</v>
      </c>
      <c r="Y209" s="65" t="n">
        <f aca="false">IFERROR(('WB GDP current US$ old'!Y209/1000000000)/'WB GDP constant US$ old'!Y209,"")</f>
        <v>1.15257972242345</v>
      </c>
      <c r="Z209" s="65" t="n">
        <f aca="false">IFERROR(('WB GDP current US$ old'!Z209/1000000000)/'WB GDP constant US$ old'!Z209,"")</f>
        <v>1.44046162909768</v>
      </c>
      <c r="AA209" s="65" t="n">
        <f aca="false">IFERROR(('WB GDP current US$ old'!AA209/1000000000)/'WB GDP constant US$ old'!AA209,"")</f>
        <v>1.25406828894152</v>
      </c>
      <c r="AB209" s="65" t="n">
        <f aca="false">IFERROR(('WB GDP current US$ old'!AB209/1000000000)/'WB GDP constant US$ old'!AB209,"")</f>
        <v>1.09443748448705</v>
      </c>
      <c r="AC209" s="65" t="n">
        <f aca="false">IFERROR(('WB GDP current US$ old'!AC209/1000000000)/'WB GDP constant US$ old'!AC209,"")</f>
        <v>1.35810270004094</v>
      </c>
      <c r="AD209" s="65" t="n">
        <f aca="false">IFERROR(('WB GDP current US$ old'!AD209/1000000000)/'WB GDP constant US$ old'!AD209,"")</f>
        <v>1.85278530092297</v>
      </c>
      <c r="AE209" s="65" t="n">
        <f aca="false">IFERROR(('WB GDP current US$ old'!AE209/1000000000)/'WB GDP constant US$ old'!AE209,"")</f>
        <v>2.23450348147383</v>
      </c>
      <c r="AF209" s="65" t="n">
        <f aca="false">IFERROR(('WB GDP current US$ old'!AF209/1000000000)/'WB GDP constant US$ old'!AF209,"")</f>
        <v>2.50048593003233</v>
      </c>
      <c r="AG209" s="65" t="n">
        <f aca="false">IFERROR(('WB GDP current US$ old'!AG209/1000000000)/'WB GDP constant US$ old'!AG209,"")</f>
        <v>1.9167574523393</v>
      </c>
      <c r="AH209" s="65" t="n">
        <f aca="false">IFERROR(('WB GDP current US$ old'!AH209/1000000000)/'WB GDP constant US$ old'!AH209,"")</f>
        <v>1.74729886742168</v>
      </c>
      <c r="AI209" s="65" t="n">
        <f aca="false">IFERROR(('WB GDP current US$ old'!AI209/1000000000)/'WB GDP constant US$ old'!AI209,"")</f>
        <v>1.49993320334997</v>
      </c>
      <c r="AJ209" s="65" t="n">
        <f aca="false">IFERROR(('WB GDP current US$ old'!AJ209/1000000000)/'WB GDP constant US$ old'!AJ209,"")</f>
        <v>1.27940342342944</v>
      </c>
      <c r="AK209" s="65" t="n">
        <f aca="false">IFERROR(('WB GDP current US$ old'!AK209/1000000000)/'WB GDP constant US$ old'!AK209,"")</f>
        <v>0.742068262545469</v>
      </c>
      <c r="AL209" s="65" t="n">
        <f aca="false">IFERROR(('WB GDP current US$ old'!AL209/1000000000)/'WB GDP constant US$ old'!AL209,"")</f>
        <v>0.896037771268393</v>
      </c>
      <c r="AM209" s="65" t="n">
        <f aca="false">IFERROR(('WB GDP current US$ old'!AM209/1000000000)/'WB GDP constant US$ old'!AM209,"")</f>
        <v>1.27788195142586</v>
      </c>
      <c r="AN209" s="65" t="n">
        <f aca="false">IFERROR(('WB GDP current US$ old'!AN209/1000000000)/'WB GDP constant US$ old'!AN209,"")</f>
        <v>1.30316101050559</v>
      </c>
      <c r="AO209" s="65" t="n">
        <f aca="false">IFERROR(('WB GDP current US$ old'!AO209/1000000000)/'WB GDP constant US$ old'!AO209,"")</f>
        <v>0.802290151825718</v>
      </c>
      <c r="AP209" s="65" t="n">
        <f aca="false">IFERROR(('WB GDP current US$ old'!AP209/1000000000)/'WB GDP constant US$ old'!AP209,"")</f>
        <v>0.939903894976677</v>
      </c>
      <c r="AQ209" s="65" t="n">
        <f aca="false">IFERROR(('WB GDP current US$ old'!AQ209/1000000000)/'WB GDP constant US$ old'!AQ209,"")</f>
        <v>0.86782169314016</v>
      </c>
      <c r="AR209" s="65" t="n">
        <f aca="false">IFERROR(('WB GDP current US$ old'!AR209/1000000000)/'WB GDP constant US$ old'!AR209,"")</f>
        <v>0.799178541835866</v>
      </c>
      <c r="AS209" s="65" t="n">
        <f aca="false">IFERROR(('WB GDP current US$ old'!AS209/1000000000)/'WB GDP constant US$ old'!AS209,"")</f>
        <v>0.862318670832406</v>
      </c>
      <c r="AT209" s="65" t="n">
        <f aca="false">IFERROR(('WB GDP current US$ old'!AT209/1000000000)/'WB GDP constant US$ old'!AT209,"")</f>
        <v>0.870825805013454</v>
      </c>
      <c r="AU209" s="65" t="n">
        <f aca="false">IFERROR(('WB GDP current US$ old'!AU209/1000000000)/'WB GDP constant US$ old'!AU209,"")</f>
        <v>0.918798024220411</v>
      </c>
      <c r="AV209" s="65" t="n">
        <f aca="false">IFERROR(('WB GDP current US$ old'!AV209/1000000000)/'WB GDP constant US$ old'!AV209,"")</f>
        <v>1.01664250427134</v>
      </c>
      <c r="AW209" s="65" t="n">
        <f aca="false">IFERROR(('WB GDP current US$ old'!AW209/1000000000)/'WB GDP constant US$ old'!AW209,"")</f>
        <v>1.18998735404708</v>
      </c>
      <c r="AX209" s="65" t="n">
        <f aca="false">IFERROR(('WB GDP current US$ old'!AX209/1000000000)/'WB GDP constant US$ old'!AX209,"")</f>
        <v>1.36849955528714</v>
      </c>
      <c r="AY209" s="65" t="n">
        <f aca="false">IFERROR(('WB GDP current US$ old'!AY209/1000000000)/'WB GDP constant US$ old'!AY209,"")</f>
        <v>1.67921033742829</v>
      </c>
      <c r="AZ209" s="65" t="n">
        <f aca="false">IFERROR(('WB GDP current US$ old'!AZ209/1000000000)/'WB GDP constant US$ old'!AZ209,"")</f>
        <v>1.92926930109874</v>
      </c>
      <c r="BA209" s="65" t="n">
        <f aca="false">IFERROR(('WB GDP current US$ old'!BA209/1000000000)/'WB GDP constant US$ old'!BA209,"")</f>
        <v>2.12604135007553</v>
      </c>
      <c r="BB209" s="65" t="n">
        <f aca="false">IFERROR(('WB GDP current US$ old'!BB209/1000000000)/'WB GDP constant US$ old'!BB209,"")</f>
        <v>1.88671277673898</v>
      </c>
      <c r="BC209" s="65" t="n">
        <f aca="false">IFERROR(('WB GDP current US$ old'!BC209/1000000000)/'WB GDP constant US$ old'!BC209,"")</f>
        <v>2.12313186242275</v>
      </c>
      <c r="BD209" s="65" t="n">
        <f aca="false">IFERROR(('WB GDP current US$ old'!BD209/1000000000)/'WB GDP constant US$ old'!BD209,"")</f>
        <v>2.12452613638227</v>
      </c>
      <c r="BE209" s="65" t="n">
        <f aca="false">IFERROR(('WB GDP current US$ old'!BE209/1000000000)/'WB GDP constant US$ old'!BE209,"")</f>
        <v>1.95446546665595</v>
      </c>
      <c r="BF209" s="65" t="n">
        <f aca="false">IFERROR(('WB GDP current US$ old'!BF209/1000000000)/'WB GDP constant US$ old'!BF209,"")</f>
        <v>2.04830051595263</v>
      </c>
      <c r="BG209" s="65" t="n">
        <f aca="false">IFERROR(('WB GDP current US$ old'!BG209/1000000000)/'WB GDP constant US$ old'!BG209,"")</f>
        <v>2.24403467472667</v>
      </c>
      <c r="BH209" s="65" t="n">
        <f aca="false">IFERROR(('WB GDP current US$ old'!BH209/1000000000)/'WB GDP constant US$ old'!BH209,"")</f>
        <v>2.44715813322422</v>
      </c>
      <c r="BI209" s="65" t="n">
        <f aca="false">IFERROR(('WB GDP current US$ old'!BI209/1000000000)/'WB GDP constant US$ old'!BI209,"")</f>
        <v>1.62875451301268</v>
      </c>
      <c r="BJ209" s="65" t="n">
        <f aca="false">IFERROR(('WB GDP current US$ old'!BJ209/1000000000)/'WB GDP constant US$ old'!BJ209,"")</f>
        <v>1.40557034732629</v>
      </c>
      <c r="BK209" s="65" t="n">
        <f aca="false">IFERROR(('WB GDP current US$ old'!BK209/1000000000)/'WB GDP constant US$ old'!BK209,"")</f>
        <v>1.05851977409015</v>
      </c>
      <c r="BL209" s="65" t="n">
        <f aca="false">IFERROR(('WB GDP current US$ old'!BL209/1000000000)/'WB GDP constant US$ old'!BL209,"")</f>
        <v>1</v>
      </c>
    </row>
    <row r="210" customFormat="false" ht="15" hidden="false" customHeight="false" outlineLevel="0" collapsed="false">
      <c r="A210" s="0" t="s">
        <v>162</v>
      </c>
      <c r="B210" s="0" t="s">
        <v>396</v>
      </c>
      <c r="C210" s="0" t="s">
        <v>1057</v>
      </c>
      <c r="D210" s="0" t="s">
        <v>1058</v>
      </c>
      <c r="E210" s="65" t="n">
        <f aca="false">IFERROR(('WB GDP current US$ old'!E210/1000000000)/'WB GDP constant US$ old'!E210,"")</f>
        <v>0.251721349026216</v>
      </c>
      <c r="F210" s="65" t="n">
        <f aca="false">IFERROR(('WB GDP current US$ old'!F210/1000000000)/'WB GDP constant US$ old'!F210,"")</f>
        <v>0.257866926299425</v>
      </c>
      <c r="G210" s="65" t="n">
        <f aca="false">IFERROR(('WB GDP current US$ old'!G210/1000000000)/'WB GDP constant US$ old'!G210,"")</f>
        <v>0.264680501096184</v>
      </c>
      <c r="H210" s="65" t="n">
        <f aca="false">IFERROR(('WB GDP current US$ old'!H210/1000000000)/'WB GDP constant US$ old'!H210,"")</f>
        <v>0.268612383172878</v>
      </c>
      <c r="I210" s="65" t="n">
        <f aca="false">IFERROR(('WB GDP current US$ old'!I210/1000000000)/'WB GDP constant US$ old'!I210,"")</f>
        <v>0.273960065272608</v>
      </c>
      <c r="J210" s="65" t="n">
        <f aca="false">IFERROR(('WB GDP current US$ old'!J210/1000000000)/'WB GDP constant US$ old'!J210,"")</f>
        <v>0.275162768768359</v>
      </c>
      <c r="K210" s="65" t="n">
        <f aca="false">IFERROR(('WB GDP current US$ old'!K210/1000000000)/'WB GDP constant US$ old'!K210,"")</f>
        <v>0.275613572635886</v>
      </c>
      <c r="L210" s="65" t="n">
        <f aca="false">IFERROR(('WB GDP current US$ old'!L210/1000000000)/'WB GDP constant US$ old'!L210,"")</f>
        <v>0.278921360677736</v>
      </c>
      <c r="M210" s="65" t="n">
        <f aca="false">IFERROR(('WB GDP current US$ old'!M210/1000000000)/'WB GDP constant US$ old'!M210,"")</f>
        <v>0.275656262928784</v>
      </c>
      <c r="N210" s="65" t="n">
        <f aca="false">IFERROR(('WB GDP current US$ old'!N210/1000000000)/'WB GDP constant US$ old'!N210,"")</f>
        <v>0.280538040313885</v>
      </c>
      <c r="O210" s="65" t="n">
        <f aca="false">IFERROR(('WB GDP current US$ old'!O210/1000000000)/'WB GDP constant US$ old'!O210,"")</f>
        <v>0.269239641627991</v>
      </c>
      <c r="P210" s="65" t="n">
        <f aca="false">IFERROR(('WB GDP current US$ old'!P210/1000000000)/'WB GDP constant US$ old'!P210,"")</f>
        <v>0.278375769091714</v>
      </c>
      <c r="Q210" s="65" t="n">
        <f aca="false">IFERROR(('WB GDP current US$ old'!Q210/1000000000)/'WB GDP constant US$ old'!Q210,"")</f>
        <v>0.316624539858639</v>
      </c>
      <c r="R210" s="65" t="n">
        <f aca="false">IFERROR(('WB GDP current US$ old'!R210/1000000000)/'WB GDP constant US$ old'!R210,"")</f>
        <v>0.385528450953117</v>
      </c>
      <c r="S210" s="65" t="n">
        <f aca="false">IFERROR(('WB GDP current US$ old'!S210/1000000000)/'WB GDP constant US$ old'!S210,"")</f>
        <v>0.416830433294803</v>
      </c>
      <c r="T210" s="65" t="n">
        <f aca="false">IFERROR(('WB GDP current US$ old'!T210/1000000000)/'WB GDP constant US$ old'!T210,"")</f>
        <v>0.522604654681339</v>
      </c>
      <c r="U210" s="65" t="n">
        <f aca="false">IFERROR(('WB GDP current US$ old'!U210/1000000000)/'WB GDP constant US$ old'!U210,"")</f>
        <v>0.486480984825532</v>
      </c>
      <c r="V210" s="65" t="n">
        <f aca="false">IFERROR(('WB GDP current US$ old'!V210/1000000000)/'WB GDP constant US$ old'!V210,"")</f>
        <v>0.511784463379368</v>
      </c>
      <c r="W210" s="65" t="n">
        <f aca="false">IFERROR(('WB GDP current US$ old'!W210/1000000000)/'WB GDP constant US$ old'!W210,"")</f>
        <v>0.594935145910911</v>
      </c>
      <c r="X210" s="65" t="n">
        <f aca="false">IFERROR(('WB GDP current US$ old'!X210/1000000000)/'WB GDP constant US$ old'!X210,"")</f>
        <v>0.692368673214035</v>
      </c>
      <c r="Y210" s="65" t="n">
        <f aca="false">IFERROR(('WB GDP current US$ old'!Y210/1000000000)/'WB GDP constant US$ old'!Y210,"")</f>
        <v>0.777460183773362</v>
      </c>
      <c r="Z210" s="65" t="n">
        <f aca="false">IFERROR(('WB GDP current US$ old'!Z210/1000000000)/'WB GDP constant US$ old'!Z210,"")</f>
        <v>0.670984111301545</v>
      </c>
      <c r="AA210" s="65" t="n">
        <f aca="false">IFERROR(('WB GDP current US$ old'!AA210/1000000000)/'WB GDP constant US$ old'!AA210,"")</f>
        <v>0.609045076793129</v>
      </c>
      <c r="AB210" s="65" t="n">
        <f aca="false">IFERROR(('WB GDP current US$ old'!AB210/1000000000)/'WB GDP constant US$ old'!AB210,"")</f>
        <v>0.573908699354032</v>
      </c>
      <c r="AC210" s="65" t="n">
        <f aca="false">IFERROR(('WB GDP current US$ old'!AC210/1000000000)/'WB GDP constant US$ old'!AC210,"")</f>
        <v>0.539495802302745</v>
      </c>
      <c r="AD210" s="65" t="n">
        <f aca="false">IFERROR(('WB GDP current US$ old'!AD210/1000000000)/'WB GDP constant US$ old'!AD210,"")</f>
        <v>0.571897663459202</v>
      </c>
      <c r="AE210" s="65" t="n">
        <f aca="false">IFERROR(('WB GDP current US$ old'!AE210/1000000000)/'WB GDP constant US$ old'!AE210,"")</f>
        <v>0.784492272700223</v>
      </c>
      <c r="AF210" s="65" t="n">
        <f aca="false">IFERROR(('WB GDP current US$ old'!AF210/1000000000)/'WB GDP constant US$ old'!AF210,"")</f>
        <v>0.889586755539062</v>
      </c>
      <c r="AG210" s="65" t="n">
        <f aca="false">IFERROR(('WB GDP current US$ old'!AG210/1000000000)/'WB GDP constant US$ old'!AG210,"")</f>
        <v>0.885025561848644</v>
      </c>
      <c r="AH210" s="65" t="n">
        <f aca="false">IFERROR(('WB GDP current US$ old'!AH210/1000000000)/'WB GDP constant US$ old'!AH210,"")</f>
        <v>0.83885899568816</v>
      </c>
      <c r="AI210" s="65" t="n">
        <f aca="false">IFERROR(('WB GDP current US$ old'!AI210/1000000000)/'WB GDP constant US$ old'!AI210,"")</f>
        <v>0.982701980620379</v>
      </c>
      <c r="AJ210" s="65" t="n">
        <f aca="false">IFERROR(('WB GDP current US$ old'!AJ210/1000000000)/'WB GDP constant US$ old'!AJ210,"")</f>
        <v>0.941549162954285</v>
      </c>
      <c r="AK210" s="65" t="n">
        <f aca="false">IFERROR(('WB GDP current US$ old'!AK210/1000000000)/'WB GDP constant US$ old'!AK210,"")</f>
        <v>0.994172061066542</v>
      </c>
      <c r="AL210" s="65" t="n">
        <f aca="false">IFERROR(('WB GDP current US$ old'!AL210/1000000000)/'WB GDP constant US$ old'!AL210,"")</f>
        <v>0.928117069460674</v>
      </c>
      <c r="AM210" s="65" t="n">
        <f aca="false">IFERROR(('WB GDP current US$ old'!AM210/1000000000)/'WB GDP constant US$ old'!AM210,"")</f>
        <v>0.633778011559788</v>
      </c>
      <c r="AN210" s="65" t="n">
        <f aca="false">IFERROR(('WB GDP current US$ old'!AN210/1000000000)/'WB GDP constant US$ old'!AN210,"")</f>
        <v>0.756893975898677</v>
      </c>
      <c r="AO210" s="65" t="n">
        <f aca="false">IFERROR(('WB GDP current US$ old'!AO210/1000000000)/'WB GDP constant US$ old'!AO210,"")</f>
        <v>0.770420950536705</v>
      </c>
      <c r="AP210" s="65" t="n">
        <f aca="false">IFERROR(('WB GDP current US$ old'!AP210/1000000000)/'WB GDP constant US$ old'!AP210,"")</f>
        <v>0.689076154365939</v>
      </c>
      <c r="AQ210" s="65" t="n">
        <f aca="false">IFERROR(('WB GDP current US$ old'!AQ210/1000000000)/'WB GDP constant US$ old'!AQ210,"")</f>
        <v>0.700526747715635</v>
      </c>
      <c r="AR210" s="65" t="n">
        <f aca="false">IFERROR(('WB GDP current US$ old'!AR210/1000000000)/'WB GDP constant US$ old'!AR210,"")</f>
        <v>0.673606243835306</v>
      </c>
      <c r="AS210" s="65" t="n">
        <f aca="false">IFERROR(('WB GDP current US$ old'!AS210/1000000000)/'WB GDP constant US$ old'!AS210,"")</f>
        <v>0.593792966952826</v>
      </c>
      <c r="AT210" s="65" t="n">
        <f aca="false">IFERROR(('WB GDP current US$ old'!AT210/1000000000)/'WB GDP constant US$ old'!AT210,"")</f>
        <v>0.591806591628031</v>
      </c>
      <c r="AU210" s="65" t="n">
        <f aca="false">IFERROR(('WB GDP current US$ old'!AU210/1000000000)/'WB GDP constant US$ old'!AU210,"")</f>
        <v>0.642955228273587</v>
      </c>
      <c r="AV210" s="65" t="n">
        <f aca="false">IFERROR(('WB GDP current US$ old'!AV210/1000000000)/'WB GDP constant US$ old'!AV210,"")</f>
        <v>0.77499802780896</v>
      </c>
      <c r="AW210" s="65" t="n">
        <f aca="false">IFERROR(('WB GDP current US$ old'!AW210/1000000000)/'WB GDP constant US$ old'!AW210,"")</f>
        <v>0.85714628242528</v>
      </c>
      <c r="AX210" s="65" t="n">
        <f aca="false">IFERROR(('WB GDP current US$ old'!AX210/1000000000)/'WB GDP constant US$ old'!AX210,"")</f>
        <v>0.879790253034034</v>
      </c>
      <c r="AY210" s="65" t="n">
        <f aca="false">IFERROR(('WB GDP current US$ old'!AY210/1000000000)/'WB GDP constant US$ old'!AY210,"")</f>
        <v>0.922921665632645</v>
      </c>
      <c r="AZ210" s="65" t="n">
        <f aca="false">IFERROR(('WB GDP current US$ old'!AZ210/1000000000)/'WB GDP constant US$ old'!AZ210,"")</f>
        <v>1.06047468351153</v>
      </c>
      <c r="BA210" s="65" t="n">
        <f aca="false">IFERROR(('WB GDP current US$ old'!BA210/1000000000)/'WB GDP constant US$ old'!BA210,"")</f>
        <v>1.20916670883569</v>
      </c>
      <c r="BB210" s="65" t="n">
        <f aca="false">IFERROR(('WB GDP current US$ old'!BB210/1000000000)/'WB GDP constant US$ old'!BB210,"")</f>
        <v>1.1353598160393</v>
      </c>
      <c r="BC210" s="65" t="n">
        <f aca="false">IFERROR(('WB GDP current US$ old'!BC210/1000000000)/'WB GDP constant US$ old'!BC210,"")</f>
        <v>1.09513244286719</v>
      </c>
      <c r="BD210" s="65" t="n">
        <f aca="false">IFERROR(('WB GDP current US$ old'!BD210/1000000000)/'WB GDP constant US$ old'!BD210,"")</f>
        <v>1.19053726401084</v>
      </c>
      <c r="BE210" s="65" t="n">
        <f aca="false">IFERROR(('WB GDP current US$ old'!BE210/1000000000)/'WB GDP constant US$ old'!BE210,"")</f>
        <v>1.12765616777297</v>
      </c>
      <c r="BF210" s="65" t="n">
        <f aca="false">IFERROR(('WB GDP current US$ old'!BF210/1000000000)/'WB GDP constant US$ old'!BF210,"")</f>
        <v>1.16692050931698</v>
      </c>
      <c r="BG210" s="65" t="n">
        <f aca="false">IFERROR(('WB GDP current US$ old'!BG210/1000000000)/'WB GDP constant US$ old'!BG210,"")</f>
        <v>1.14253126118014</v>
      </c>
      <c r="BH210" s="65" t="n">
        <f aca="false">IFERROR(('WB GDP current US$ old'!BH210/1000000000)/'WB GDP constant US$ old'!BH210,"")</f>
        <v>0.964406083922664</v>
      </c>
      <c r="BI210" s="65" t="n">
        <f aca="false">IFERROR(('WB GDP current US$ old'!BI210/1000000000)/'WB GDP constant US$ old'!BI210,"")</f>
        <v>0.971332315547645</v>
      </c>
      <c r="BJ210" s="65" t="n">
        <f aca="false">IFERROR(('WB GDP current US$ old'!BJ210/1000000000)/'WB GDP constant US$ old'!BJ210,"")</f>
        <v>0.997257822985899</v>
      </c>
      <c r="BK210" s="65" t="n">
        <f aca="false">IFERROR(('WB GDP current US$ old'!BK210/1000000000)/'WB GDP constant US$ old'!BK210,"")</f>
        <v>1.03743892090901</v>
      </c>
      <c r="BL210" s="65" t="n">
        <f aca="false">IFERROR(('WB GDP current US$ old'!BL210/1000000000)/'WB GDP constant US$ old'!BL210,"")</f>
        <v>1</v>
      </c>
    </row>
    <row r="211" customFormat="false" ht="15" hidden="false" customHeight="false" outlineLevel="0" collapsed="false">
      <c r="A211" s="0" t="s">
        <v>166</v>
      </c>
      <c r="B211" s="0" t="s">
        <v>400</v>
      </c>
      <c r="C211" s="0" t="s">
        <v>1057</v>
      </c>
      <c r="D211" s="0" t="s">
        <v>1058</v>
      </c>
      <c r="E211" s="65" t="n">
        <f aca="false">IFERROR(('WB GDP current US$ old'!E211/1000000000)/'WB GDP constant US$ old'!E211,"")</f>
        <v>0.110189302097501</v>
      </c>
      <c r="F211" s="65" t="n">
        <f aca="false">IFERROR(('WB GDP current US$ old'!F211/1000000000)/'WB GDP constant US$ old'!F211,"")</f>
        <v>0.110555574859475</v>
      </c>
      <c r="G211" s="65" t="n">
        <f aca="false">IFERROR(('WB GDP current US$ old'!G211/1000000000)/'WB GDP constant US$ old'!G211,"")</f>
        <v>0.11107299486796</v>
      </c>
      <c r="H211" s="65" t="n">
        <f aca="false">IFERROR(('WB GDP current US$ old'!H211/1000000000)/'WB GDP constant US$ old'!H211,"")</f>
        <v>0.11210031765824</v>
      </c>
      <c r="I211" s="65" t="n">
        <f aca="false">IFERROR(('WB GDP current US$ old'!I211/1000000000)/'WB GDP constant US$ old'!I211,"")</f>
        <v>0.112733449497091</v>
      </c>
      <c r="J211" s="65" t="n">
        <f aca="false">IFERROR(('WB GDP current US$ old'!J211/1000000000)/'WB GDP constant US$ old'!J211,"")</f>
        <v>0.113953796288165</v>
      </c>
      <c r="K211" s="65" t="n">
        <f aca="false">IFERROR(('WB GDP current US$ old'!K211/1000000000)/'WB GDP constant US$ old'!K211,"")</f>
        <v>0.116348508217394</v>
      </c>
      <c r="L211" s="65" t="n">
        <f aca="false">IFERROR(('WB GDP current US$ old'!L211/1000000000)/'WB GDP constant US$ old'!L211,"")</f>
        <v>0.116769296774352</v>
      </c>
      <c r="M211" s="65" t="n">
        <f aca="false">IFERROR(('WB GDP current US$ old'!M211/1000000000)/'WB GDP constant US$ old'!M211,"")</f>
        <v>0.11844737682325</v>
      </c>
      <c r="N211" s="65" t="n">
        <f aca="false">IFERROR(('WB GDP current US$ old'!N211/1000000000)/'WB GDP constant US$ old'!N211,"")</f>
        <v>0.121145216593777</v>
      </c>
      <c r="O211" s="65" t="n">
        <f aca="false">IFERROR(('WB GDP current US$ old'!O211/1000000000)/'WB GDP constant US$ old'!O211,"")</f>
        <v>0.123019008535487</v>
      </c>
      <c r="P211" s="65" t="n">
        <f aca="false">IFERROR(('WB GDP current US$ old'!P211/1000000000)/'WB GDP constant US$ old'!P211,"")</f>
        <v>0.12898942706262</v>
      </c>
      <c r="Q211" s="65" t="n">
        <f aca="false">IFERROR(('WB GDP current US$ old'!Q211/1000000000)/'WB GDP constant US$ old'!Q211,"")</f>
        <v>0.136844786768495</v>
      </c>
      <c r="R211" s="65" t="n">
        <f aca="false">IFERROR(('WB GDP current US$ old'!R211/1000000000)/'WB GDP constant US$ old'!R211,"")</f>
        <v>0.168043204327006</v>
      </c>
      <c r="S211" s="65" t="n">
        <f aca="false">IFERROR(('WB GDP current US$ old'!S211/1000000000)/'WB GDP constant US$ old'!S211,"")</f>
        <v>0.223704477992001</v>
      </c>
      <c r="T211" s="65" t="n">
        <f aca="false">IFERROR(('WB GDP current US$ old'!T211/1000000000)/'WB GDP constant US$ old'!T211,"")</f>
        <v>0.23211934242283</v>
      </c>
      <c r="U211" s="65" t="n">
        <f aca="false">IFERROR(('WB GDP current US$ old'!U211/1000000000)/'WB GDP constant US$ old'!U211,"")</f>
        <v>0.24264325512728</v>
      </c>
      <c r="V211" s="65" t="n">
        <f aca="false">IFERROR(('WB GDP current US$ old'!V211/1000000000)/'WB GDP constant US$ old'!V211,"")</f>
        <v>0.237544343402528</v>
      </c>
      <c r="W211" s="65" t="n">
        <f aca="false">IFERROR(('WB GDP current US$ old'!W211/1000000000)/'WB GDP constant US$ old'!W211,"")</f>
        <v>0.250326614997863</v>
      </c>
      <c r="X211" s="65" t="n">
        <f aca="false">IFERROR(('WB GDP current US$ old'!X211/1000000000)/'WB GDP constant US$ old'!X211,"")</f>
        <v>0.282593739220882</v>
      </c>
      <c r="Y211" s="65" t="n">
        <f aca="false">IFERROR(('WB GDP current US$ old'!Y211/1000000000)/'WB GDP constant US$ old'!Y211,"")</f>
        <v>0.328393261890648</v>
      </c>
      <c r="Z211" s="65" t="n">
        <f aca="false">IFERROR(('WB GDP current US$ old'!Z211/1000000000)/'WB GDP constant US$ old'!Z211,"")</f>
        <v>0.35311078171597</v>
      </c>
      <c r="AA211" s="65" t="n">
        <f aca="false">IFERROR(('WB GDP current US$ old'!AA211/1000000000)/'WB GDP constant US$ old'!AA211,"")</f>
        <v>0.374096574918527</v>
      </c>
      <c r="AB211" s="65" t="n">
        <f aca="false">IFERROR(('WB GDP current US$ old'!AB211/1000000000)/'WB GDP constant US$ old'!AB211,"")</f>
        <v>0.381036703574044</v>
      </c>
      <c r="AC211" s="65" t="n">
        <f aca="false">IFERROR(('WB GDP current US$ old'!AC211/1000000000)/'WB GDP constant US$ old'!AC211,"")</f>
        <v>0.388945874679977</v>
      </c>
      <c r="AD211" s="65" t="n">
        <f aca="false">IFERROR(('WB GDP current US$ old'!AD211/1000000000)/'WB GDP constant US$ old'!AD211,"")</f>
        <v>0.379635217018733</v>
      </c>
      <c r="AE211" s="65" t="n">
        <f aca="false">IFERROR(('WB GDP current US$ old'!AE211/1000000000)/'WB GDP constant US$ old'!AE211,"")</f>
        <v>0.363462623298553</v>
      </c>
      <c r="AF211" s="65" t="n">
        <f aca="false">IFERROR(('WB GDP current US$ old'!AF211/1000000000)/'WB GDP constant US$ old'!AF211,"")</f>
        <v>0.369207715159907</v>
      </c>
      <c r="AG211" s="65" t="n">
        <f aca="false">IFERROR(('WB GDP current US$ old'!AG211/1000000000)/'WB GDP constant US$ old'!AG211,"")</f>
        <v>0.402454861950876</v>
      </c>
      <c r="AH211" s="65" t="n">
        <f aca="false">IFERROR(('WB GDP current US$ old'!AH211/1000000000)/'WB GDP constant US$ old'!AH211,"")</f>
        <v>0.438691894057933</v>
      </c>
      <c r="AI211" s="65" t="n">
        <f aca="false">IFERROR(('WB GDP current US$ old'!AI211/1000000000)/'WB GDP constant US$ old'!AI211,"")</f>
        <v>0.473923124004204</v>
      </c>
      <c r="AJ211" s="65" t="n">
        <f aca="false">IFERROR(('WB GDP current US$ old'!AJ211/1000000000)/'WB GDP constant US$ old'!AJ211,"")</f>
        <v>0.55877677096827</v>
      </c>
      <c r="AK211" s="65" t="n">
        <f aca="false">IFERROR(('WB GDP current US$ old'!AK211/1000000000)/'WB GDP constant US$ old'!AK211,"")</f>
        <v>0.600787754263694</v>
      </c>
      <c r="AL211" s="65" t="n">
        <f aca="false">IFERROR(('WB GDP current US$ old'!AL211/1000000000)/'WB GDP constant US$ old'!AL211,"")</f>
        <v>0.626612202111601</v>
      </c>
      <c r="AM211" s="65" t="n">
        <f aca="false">IFERROR(('WB GDP current US$ old'!AM211/1000000000)/'WB GDP constant US$ old'!AM211,"")</f>
        <v>0.685819742257604</v>
      </c>
      <c r="AN211" s="65" t="n">
        <f aca="false">IFERROR(('WB GDP current US$ old'!AN211/1000000000)/'WB GDP constant US$ old'!AN211,"")</f>
        <v>0.762336747055222</v>
      </c>
      <c r="AO211" s="65" t="n">
        <f aca="false">IFERROR(('WB GDP current US$ old'!AO211/1000000000)/'WB GDP constant US$ old'!AO211,"")</f>
        <v>0.777880497589563</v>
      </c>
      <c r="AP211" s="65" t="n">
        <f aca="false">IFERROR(('WB GDP current US$ old'!AP211/1000000000)/'WB GDP constant US$ old'!AP211,"")</f>
        <v>0.746682296385937</v>
      </c>
      <c r="AQ211" s="65" t="n">
        <f aca="false">IFERROR(('WB GDP current US$ old'!AQ211/1000000000)/'WB GDP constant US$ old'!AQ211,"")</f>
        <v>0.653674757958448</v>
      </c>
      <c r="AR211" s="65" t="n">
        <f aca="false">IFERROR(('WB GDP current US$ old'!AR211/1000000000)/'WB GDP constant US$ old'!AR211,"")</f>
        <v>0.622296597722353</v>
      </c>
      <c r="AS211" s="65" t="n">
        <f aca="false">IFERROR(('WB GDP current US$ old'!AS211/1000000000)/'WB GDP constant US$ old'!AS211,"")</f>
        <v>0.635461757390963</v>
      </c>
      <c r="AT211" s="65" t="n">
        <f aca="false">IFERROR(('WB GDP current US$ old'!AT211/1000000000)/'WB GDP constant US$ old'!AT211,"")</f>
        <v>0.600345054997588</v>
      </c>
      <c r="AU211" s="65" t="n">
        <f aca="false">IFERROR(('WB GDP current US$ old'!AU211/1000000000)/'WB GDP constant US$ old'!AU211,"")</f>
        <v>0.595376096534518</v>
      </c>
      <c r="AV211" s="65" t="n">
        <f aca="false">IFERROR(('WB GDP current US$ old'!AV211/1000000000)/'WB GDP constant US$ old'!AV211,"")</f>
        <v>0.60097926316958</v>
      </c>
      <c r="AW211" s="65" t="n">
        <f aca="false">IFERROR(('WB GDP current US$ old'!AW211/1000000000)/'WB GDP constant US$ old'!AW211,"")</f>
        <v>0.644702773441009</v>
      </c>
      <c r="AX211" s="65" t="n">
        <f aca="false">IFERROR(('WB GDP current US$ old'!AX211/1000000000)/'WB GDP constant US$ old'!AX211,"")</f>
        <v>0.667184282905435</v>
      </c>
      <c r="AY211" s="65" t="n">
        <f aca="false">IFERROR(('WB GDP current US$ old'!AY211/1000000000)/'WB GDP constant US$ old'!AY211,"")</f>
        <v>0.711786327176944</v>
      </c>
      <c r="AZ211" s="65" t="n">
        <f aca="false">IFERROR(('WB GDP current US$ old'!AZ211/1000000000)/'WB GDP constant US$ old'!AZ211,"")</f>
        <v>0.794816078899402</v>
      </c>
      <c r="BA211" s="65" t="n">
        <f aca="false">IFERROR(('WB GDP current US$ old'!BA211/1000000000)/'WB GDP constant US$ old'!BA211,"")</f>
        <v>0.834873763511972</v>
      </c>
      <c r="BB211" s="65" t="n">
        <f aca="false">IFERROR(('WB GDP current US$ old'!BB211/1000000000)/'WB GDP constant US$ old'!BB211,"")</f>
        <v>0.836191938821189</v>
      </c>
      <c r="BC211" s="65" t="n">
        <f aca="false">IFERROR(('WB GDP current US$ old'!BC211/1000000000)/'WB GDP constant US$ old'!BC211,"")</f>
        <v>0.901834664297205</v>
      </c>
      <c r="BD211" s="65" t="n">
        <f aca="false">IFERROR(('WB GDP current US$ old'!BD211/1000000000)/'WB GDP constant US$ old'!BD211,"")</f>
        <v>0.987923410392598</v>
      </c>
      <c r="BE211" s="65" t="n">
        <f aca="false">IFERROR(('WB GDP current US$ old'!BE211/1000000000)/'WB GDP constant US$ old'!BE211,"")</f>
        <v>0.999002271776418</v>
      </c>
      <c r="BF211" s="65" t="n">
        <f aca="false">IFERROR(('WB GDP current US$ old'!BF211/1000000000)/'WB GDP constant US$ old'!BF211,"")</f>
        <v>0.993237722530114</v>
      </c>
      <c r="BG211" s="65" t="n">
        <f aca="false">IFERROR(('WB GDP current US$ old'!BG211/1000000000)/'WB GDP constant US$ old'!BG211,"")</f>
        <v>0.978207924815262</v>
      </c>
      <c r="BH211" s="65" t="n">
        <f aca="false">IFERROR(('WB GDP current US$ old'!BH211/1000000000)/'WB GDP constant US$ old'!BH211,"")</f>
        <v>0.929166678865172</v>
      </c>
      <c r="BI211" s="65" t="n">
        <f aca="false">IFERROR(('WB GDP current US$ old'!BI211/1000000000)/'WB GDP constant US$ old'!BI211,"")</f>
        <v>0.931089777743813</v>
      </c>
      <c r="BJ211" s="65" t="n">
        <f aca="false">IFERROR(('WB GDP current US$ old'!BJ211/1000000000)/'WB GDP constant US$ old'!BJ211,"")</f>
        <v>0.9573931094491</v>
      </c>
      <c r="BK211" s="65" t="n">
        <f aca="false">IFERROR(('WB GDP current US$ old'!BK211/1000000000)/'WB GDP constant US$ old'!BK211,"")</f>
        <v>1.01045897399785</v>
      </c>
      <c r="BL211" s="65" t="n">
        <f aca="false">IFERROR(('WB GDP current US$ old'!BL211/1000000000)/'WB GDP constant US$ old'!BL211,"")</f>
        <v>1</v>
      </c>
    </row>
    <row r="212" customFormat="false" ht="15" hidden="false" customHeight="false" outlineLevel="0" collapsed="false">
      <c r="A212" s="0" t="s">
        <v>169</v>
      </c>
      <c r="B212" s="0" t="s">
        <v>403</v>
      </c>
      <c r="C212" s="0" t="s">
        <v>1057</v>
      </c>
      <c r="D212" s="0" t="s">
        <v>1058</v>
      </c>
      <c r="E212" s="65" t="n">
        <f aca="false">IFERROR(('WB GDP current US$ old'!E212/1000000000)/'WB GDP constant US$ old'!E212,"")</f>
        <v>0</v>
      </c>
      <c r="F212" s="65" t="n">
        <f aca="false">IFERROR(('WB GDP current US$ old'!F212/1000000000)/'WB GDP constant US$ old'!F212,"")</f>
        <v>0</v>
      </c>
      <c r="G212" s="65" t="n">
        <f aca="false">IFERROR(('WB GDP current US$ old'!G212/1000000000)/'WB GDP constant US$ old'!G212,"")</f>
        <v>0</v>
      </c>
      <c r="H212" s="65" t="n">
        <f aca="false">IFERROR(('WB GDP current US$ old'!H212/1000000000)/'WB GDP constant US$ old'!H212,"")</f>
        <v>0</v>
      </c>
      <c r="I212" s="65" t="n">
        <f aca="false">IFERROR(('WB GDP current US$ old'!I212/1000000000)/'WB GDP constant US$ old'!I212,"")</f>
        <v>0</v>
      </c>
      <c r="J212" s="65" t="n">
        <f aca="false">IFERROR(('WB GDP current US$ old'!J212/1000000000)/'WB GDP constant US$ old'!J212,"")</f>
        <v>0</v>
      </c>
      <c r="K212" s="65" t="n">
        <f aca="false">IFERROR(('WB GDP current US$ old'!K212/1000000000)/'WB GDP constant US$ old'!K212,"")</f>
        <v>0</v>
      </c>
      <c r="L212" s="65" t="n">
        <f aca="false">IFERROR(('WB GDP current US$ old'!L212/1000000000)/'WB GDP constant US$ old'!L212,"")</f>
        <v>0.0444099940155332</v>
      </c>
      <c r="M212" s="65" t="n">
        <f aca="false">IFERROR(('WB GDP current US$ old'!M212/1000000000)/'WB GDP constant US$ old'!M212,"")</f>
        <v>0.0494859962961629</v>
      </c>
      <c r="N212" s="65" t="n">
        <f aca="false">IFERROR(('WB GDP current US$ old'!N212/1000000000)/'WB GDP constant US$ old'!N212,"")</f>
        <v>0.0504060685065892</v>
      </c>
      <c r="O212" s="65" t="n">
        <f aca="false">IFERROR(('WB GDP current US$ old'!O212/1000000000)/'WB GDP constant US$ old'!O212,"")</f>
        <v>0</v>
      </c>
      <c r="P212" s="65" t="n">
        <f aca="false">IFERROR(('WB GDP current US$ old'!P212/1000000000)/'WB GDP constant US$ old'!P212,"")</f>
        <v>0.0882029776336776</v>
      </c>
      <c r="Q212" s="65" t="n">
        <f aca="false">IFERROR(('WB GDP current US$ old'!Q212/1000000000)/'WB GDP constant US$ old'!Q212,"")</f>
        <v>0.0715512575475307</v>
      </c>
      <c r="R212" s="65" t="n">
        <f aca="false">IFERROR(('WB GDP current US$ old'!R212/1000000000)/'WB GDP constant US$ old'!R212,"")</f>
        <v>0.0973924924068524</v>
      </c>
      <c r="S212" s="65" t="n">
        <f aca="false">IFERROR(('WB GDP current US$ old'!S212/1000000000)/'WB GDP constant US$ old'!S212,"")</f>
        <v>0.148962948034368</v>
      </c>
      <c r="T212" s="65" t="n">
        <f aca="false">IFERROR(('WB GDP current US$ old'!T212/1000000000)/'WB GDP constant US$ old'!T212,"")</f>
        <v>0.131479423424655</v>
      </c>
      <c r="U212" s="65" t="n">
        <f aca="false">IFERROR(('WB GDP current US$ old'!U212/1000000000)/'WB GDP constant US$ old'!U212,"")</f>
        <v>0.146425193558713</v>
      </c>
      <c r="V212" s="65" t="n">
        <f aca="false">IFERROR(('WB GDP current US$ old'!V212/1000000000)/'WB GDP constant US$ old'!V212,"")</f>
        <v>0.164130200623002</v>
      </c>
      <c r="W212" s="65" t="n">
        <f aca="false">IFERROR(('WB GDP current US$ old'!W212/1000000000)/'WB GDP constant US$ old'!W212,"")</f>
        <v>0.195627022016613</v>
      </c>
      <c r="X212" s="65" t="n">
        <f aca="false">IFERROR(('WB GDP current US$ old'!X212/1000000000)/'WB GDP constant US$ old'!X212,"")</f>
        <v>0.266546416952035</v>
      </c>
      <c r="Y212" s="65" t="n">
        <f aca="false">IFERROR(('WB GDP current US$ old'!Y212/1000000000)/'WB GDP constant US$ old'!Y212,"")</f>
        <v>0.312150007367065</v>
      </c>
      <c r="Z212" s="65" t="n">
        <f aca="false">IFERROR(('WB GDP current US$ old'!Z212/1000000000)/'WB GDP constant US$ old'!Z212,"")</f>
        <v>0.336081969428071</v>
      </c>
      <c r="AA212" s="65" t="n">
        <f aca="false">IFERROR(('WB GDP current US$ old'!AA212/1000000000)/'WB GDP constant US$ old'!AA212,"")</f>
        <v>0.340103709136687</v>
      </c>
      <c r="AB212" s="65" t="n">
        <f aca="false">IFERROR(('WB GDP current US$ old'!AB212/1000000000)/'WB GDP constant US$ old'!AB212,"")</f>
        <v>0.308872059315504</v>
      </c>
      <c r="AC212" s="65" t="n">
        <f aca="false">IFERROR(('WB GDP current US$ old'!AC212/1000000000)/'WB GDP constant US$ old'!AC212,"")</f>
        <v>0.308327618617239</v>
      </c>
      <c r="AD212" s="65" t="n">
        <f aca="false">IFERROR(('WB GDP current US$ old'!AD212/1000000000)/'WB GDP constant US$ old'!AD212,"")</f>
        <v>0.289695793465</v>
      </c>
      <c r="AE212" s="65" t="n">
        <f aca="false">IFERROR(('WB GDP current US$ old'!AE212/1000000000)/'WB GDP constant US$ old'!AE212,"")</f>
        <v>0.259339287402857</v>
      </c>
      <c r="AF212" s="65" t="n">
        <f aca="false">IFERROR(('WB GDP current US$ old'!AF212/1000000000)/'WB GDP constant US$ old'!AF212,"")</f>
        <v>0.251359292858544</v>
      </c>
      <c r="AG212" s="65" t="n">
        <f aca="false">IFERROR(('WB GDP current US$ old'!AG212/1000000000)/'WB GDP constant US$ old'!AG212,"")</f>
        <v>0.282461029487658</v>
      </c>
      <c r="AH212" s="65" t="n">
        <f aca="false">IFERROR(('WB GDP current US$ old'!AH212/1000000000)/'WB GDP constant US$ old'!AH212,"")</f>
        <v>0.265372085203796</v>
      </c>
      <c r="AI212" s="65" t="n">
        <f aca="false">IFERROR(('WB GDP current US$ old'!AI212/1000000000)/'WB GDP constant US$ old'!AI212,"")</f>
        <v>0.322532422657714</v>
      </c>
      <c r="AJ212" s="65" t="n">
        <f aca="false">IFERROR(('WB GDP current US$ old'!AJ212/1000000000)/'WB GDP constant US$ old'!AJ212,"")</f>
        <v>0.322225269517207</v>
      </c>
      <c r="AK212" s="65" t="n">
        <f aca="false">IFERROR(('WB GDP current US$ old'!AK212/1000000000)/'WB GDP constant US$ old'!AK212,"")</f>
        <v>0.338215887517994</v>
      </c>
      <c r="AL212" s="65" t="n">
        <f aca="false">IFERROR(('WB GDP current US$ old'!AL212/1000000000)/'WB GDP constant US$ old'!AL212,"")</f>
        <v>0.363325326675952</v>
      </c>
      <c r="AM212" s="65" t="n">
        <f aca="false">IFERROR(('WB GDP current US$ old'!AM212/1000000000)/'WB GDP constant US$ old'!AM212,"")</f>
        <v>0.450375268921284</v>
      </c>
      <c r="AN212" s="65" t="n">
        <f aca="false">IFERROR(('WB GDP current US$ old'!AN212/1000000000)/'WB GDP constant US$ old'!AN212,"")</f>
        <v>0.480621113353148</v>
      </c>
      <c r="AO212" s="65" t="n">
        <f aca="false">IFERROR(('WB GDP current US$ old'!AO212/1000000000)/'WB GDP constant US$ old'!AO212,"")</f>
        <v>0.522047688702621</v>
      </c>
      <c r="AP212" s="65" t="n">
        <f aca="false">IFERROR(('WB GDP current US$ old'!AP212/1000000000)/'WB GDP constant US$ old'!AP212,"")</f>
        <v>0.551224022999095</v>
      </c>
      <c r="AQ212" s="65" t="n">
        <f aca="false">IFERROR(('WB GDP current US$ old'!AQ212/1000000000)/'WB GDP constant US$ old'!AQ212,"")</f>
        <v>0.471678505687819</v>
      </c>
      <c r="AR212" s="65" t="n">
        <f aca="false">IFERROR(('WB GDP current US$ old'!AR212/1000000000)/'WB GDP constant US$ old'!AR212,"")</f>
        <v>0.511930582443399</v>
      </c>
      <c r="AS212" s="65" t="n">
        <f aca="false">IFERROR(('WB GDP current US$ old'!AS212/1000000000)/'WB GDP constant US$ old'!AS212,"")</f>
        <v>0.517296808312241</v>
      </c>
      <c r="AT212" s="65" t="n">
        <f aca="false">IFERROR(('WB GDP current US$ old'!AT212/1000000000)/'WB GDP constant US$ old'!AT212,"")</f>
        <v>0.555813444261256</v>
      </c>
      <c r="AU212" s="65" t="n">
        <f aca="false">IFERROR(('WB GDP current US$ old'!AU212/1000000000)/'WB GDP constant US$ old'!AU212,"")</f>
        <v>0.480327868598741</v>
      </c>
      <c r="AV212" s="65" t="n">
        <f aca="false">IFERROR(('WB GDP current US$ old'!AV212/1000000000)/'WB GDP constant US$ old'!AV212,"")</f>
        <v>0.445860206679059</v>
      </c>
      <c r="AW212" s="65" t="n">
        <f aca="false">IFERROR(('WB GDP current US$ old'!AW212/1000000000)/'WB GDP constant US$ old'!AW212,"")</f>
        <v>0.471520410142158</v>
      </c>
      <c r="AX212" s="65" t="n">
        <f aca="false">IFERROR(('WB GDP current US$ old'!AX212/1000000000)/'WB GDP constant US$ old'!AX212,"")</f>
        <v>0.535857393775558</v>
      </c>
      <c r="AY212" s="65" t="n">
        <f aca="false">IFERROR(('WB GDP current US$ old'!AY212/1000000000)/'WB GDP constant US$ old'!AY212,"")</f>
        <v>0.577194303482432</v>
      </c>
      <c r="AZ212" s="65" t="n">
        <f aca="false">IFERROR(('WB GDP current US$ old'!AZ212/1000000000)/'WB GDP constant US$ old'!AZ212,"")</f>
        <v>0.6362543669048</v>
      </c>
      <c r="BA212" s="65" t="n">
        <f aca="false">IFERROR(('WB GDP current US$ old'!BA212/1000000000)/'WB GDP constant US$ old'!BA212,"")</f>
        <v>0.677856800371037</v>
      </c>
      <c r="BB212" s="65" t="n">
        <f aca="false">IFERROR(('WB GDP current US$ old'!BB212/1000000000)/'WB GDP constant US$ old'!BB212,"")</f>
        <v>0.695732155400565</v>
      </c>
      <c r="BC212" s="65" t="n">
        <f aca="false">IFERROR(('WB GDP current US$ old'!BC212/1000000000)/'WB GDP constant US$ old'!BC212,"")</f>
        <v>0.737025330276934</v>
      </c>
      <c r="BD212" s="65" t="n">
        <f aca="false">IFERROR(('WB GDP current US$ old'!BD212/1000000000)/'WB GDP constant US$ old'!BD212,"")</f>
        <v>0.851894318005302</v>
      </c>
      <c r="BE212" s="65" t="n">
        <f aca="false">IFERROR(('WB GDP current US$ old'!BE212/1000000000)/'WB GDP constant US$ old'!BE212,"")</f>
        <v>0.948680873477299</v>
      </c>
      <c r="BF212" s="65" t="n">
        <f aca="false">IFERROR(('WB GDP current US$ old'!BF212/1000000000)/'WB GDP constant US$ old'!BF212,"")</f>
        <v>0.97152833246905</v>
      </c>
      <c r="BG212" s="65" t="n">
        <f aca="false">IFERROR(('WB GDP current US$ old'!BG212/1000000000)/'WB GDP constant US$ old'!BG212,"")</f>
        <v>0.999468028705835</v>
      </c>
      <c r="BH212" s="65" t="n">
        <f aca="false">IFERROR(('WB GDP current US$ old'!BH212/1000000000)/'WB GDP constant US$ old'!BH212,"")</f>
        <v>0.964502160274961</v>
      </c>
      <c r="BI212" s="65" t="n">
        <f aca="false">IFERROR(('WB GDP current US$ old'!BI212/1000000000)/'WB GDP constant US$ old'!BI212,"")</f>
        <v>0.96076387522081</v>
      </c>
      <c r="BJ212" s="65" t="n">
        <f aca="false">IFERROR(('WB GDP current US$ old'!BJ212/1000000000)/'WB GDP constant US$ old'!BJ212,"")</f>
        <v>0.98163271579895</v>
      </c>
      <c r="BK212" s="65" t="n">
        <f aca="false">IFERROR(('WB GDP current US$ old'!BK212/1000000000)/'WB GDP constant US$ old'!BK212,"")</f>
        <v>1.01452737434327</v>
      </c>
      <c r="BL212" s="65" t="n">
        <f aca="false">IFERROR(('WB GDP current US$ old'!BL212/1000000000)/'WB GDP constant US$ old'!BL212,"")</f>
        <v>1</v>
      </c>
    </row>
    <row r="213" customFormat="false" ht="15" hidden="false" customHeight="false" outlineLevel="0" collapsed="false">
      <c r="A213" s="0" t="s">
        <v>165</v>
      </c>
      <c r="B213" s="0" t="s">
        <v>399</v>
      </c>
      <c r="C213" s="0" t="s">
        <v>1057</v>
      </c>
      <c r="D213" s="0" t="s">
        <v>1058</v>
      </c>
      <c r="E213" s="65" t="n">
        <f aca="false">IFERROR(('WB GDP current US$ old'!E213/1000000000)/'WB GDP constant US$ old'!E213,"")</f>
        <v>0.345161234075578</v>
      </c>
      <c r="F213" s="65" t="n">
        <f aca="false">IFERROR(('WB GDP current US$ old'!F213/1000000000)/'WB GDP constant US$ old'!F213,"")</f>
        <v>0.345161147124917</v>
      </c>
      <c r="G213" s="65" t="n">
        <f aca="false">IFERROR(('WB GDP current US$ old'!G213/1000000000)/'WB GDP constant US$ old'!G213,"")</f>
        <v>0.345161181760884</v>
      </c>
      <c r="H213" s="65" t="n">
        <f aca="false">IFERROR(('WB GDP current US$ old'!H213/1000000000)/'WB GDP constant US$ old'!H213,"")</f>
        <v>0.345161262591705</v>
      </c>
      <c r="I213" s="65" t="n">
        <f aca="false">IFERROR(('WB GDP current US$ old'!I213/1000000000)/'WB GDP constant US$ old'!I213,"")</f>
        <v>0.345161231557488</v>
      </c>
      <c r="J213" s="65" t="n">
        <f aca="false">IFERROR(('WB GDP current US$ old'!J213/1000000000)/'WB GDP constant US$ old'!J213,"")</f>
        <v>0.311240262257877</v>
      </c>
      <c r="K213" s="65" t="n">
        <f aca="false">IFERROR(('WB GDP current US$ old'!K213/1000000000)/'WB GDP constant US$ old'!K213,"")</f>
        <v>0.319747917422506</v>
      </c>
      <c r="L213" s="65" t="n">
        <f aca="false">IFERROR(('WB GDP current US$ old'!L213/1000000000)/'WB GDP constant US$ old'!L213,"")</f>
        <v>0.296916393518881</v>
      </c>
      <c r="M213" s="65" t="n">
        <f aca="false">IFERROR(('WB GDP current US$ old'!M213/1000000000)/'WB GDP constant US$ old'!M213,"")</f>
        <v>0.275237959543096</v>
      </c>
      <c r="N213" s="65" t="n">
        <f aca="false">IFERROR(('WB GDP current US$ old'!N213/1000000000)/'WB GDP constant US$ old'!N213,"")</f>
        <v>0.314225304981795</v>
      </c>
      <c r="O213" s="65" t="n">
        <f aca="false">IFERROR(('WB GDP current US$ old'!O213/1000000000)/'WB GDP constant US$ old'!O213,"")</f>
        <v>0.307493109658631</v>
      </c>
      <c r="P213" s="65" t="n">
        <f aca="false">IFERROR(('WB GDP current US$ old'!P213/1000000000)/'WB GDP constant US$ old'!P213,"")</f>
        <v>0.287025856813207</v>
      </c>
      <c r="Q213" s="65" t="n">
        <f aca="false">IFERROR(('WB GDP current US$ old'!Q213/1000000000)/'WB GDP constant US$ old'!Q213,"")</f>
        <v>0.315540019458912</v>
      </c>
      <c r="R213" s="65" t="n">
        <f aca="false">IFERROR(('WB GDP current US$ old'!R213/1000000000)/'WB GDP constant US$ old'!R213,"")</f>
        <v>0.38141344165837</v>
      </c>
      <c r="S213" s="65" t="n">
        <f aca="false">IFERROR(('WB GDP current US$ old'!S213/1000000000)/'WB GDP constant US$ old'!S213,"")</f>
        <v>0.415513691845772</v>
      </c>
      <c r="T213" s="65" t="n">
        <f aca="false">IFERROR(('WB GDP current US$ old'!T213/1000000000)/'WB GDP constant US$ old'!T213,"")</f>
        <v>0.428065029445618</v>
      </c>
      <c r="U213" s="65" t="n">
        <f aca="false">IFERROR(('WB GDP current US$ old'!U213/1000000000)/'WB GDP constant US$ old'!U213,"")</f>
        <v>0.376548684990045</v>
      </c>
      <c r="V213" s="65" t="n">
        <f aca="false">IFERROR(('WB GDP current US$ old'!V213/1000000000)/'WB GDP constant US$ old'!V213,"")</f>
        <v>0.437667458641727</v>
      </c>
      <c r="W213" s="65" t="n">
        <f aca="false">IFERROR(('WB GDP current US$ old'!W213/1000000000)/'WB GDP constant US$ old'!W213,"")</f>
        <v>0.593541995413228</v>
      </c>
      <c r="X213" s="65" t="n">
        <f aca="false">IFERROR(('WB GDP current US$ old'!X213/1000000000)/'WB GDP constant US$ old'!X213,"")</f>
        <v>0.655791842248671</v>
      </c>
      <c r="Y213" s="65" t="n">
        <f aca="false">IFERROR(('WB GDP current US$ old'!Y213/1000000000)/'WB GDP constant US$ old'!Y213,"")</f>
        <v>0.620596896212957</v>
      </c>
      <c r="Z213" s="65" t="n">
        <f aca="false">IFERROR(('WB GDP current US$ old'!Z213/1000000000)/'WB GDP constant US$ old'!Z213,"")</f>
        <v>0.610967435025775</v>
      </c>
      <c r="AA213" s="65" t="n">
        <f aca="false">IFERROR(('WB GDP current US$ old'!AA213/1000000000)/'WB GDP constant US$ old'!AA213,"")</f>
        <v>0.677508387032434</v>
      </c>
      <c r="AB213" s="65" t="n">
        <f aca="false">IFERROR(('WB GDP current US$ old'!AB213/1000000000)/'WB GDP constant US$ old'!AB213,"")</f>
        <v>0.531645207426873</v>
      </c>
      <c r="AC213" s="65" t="n">
        <f aca="false">IFERROR(('WB GDP current US$ old'!AC213/1000000000)/'WB GDP constant US$ old'!AC213,"")</f>
        <v>0.558148366840541</v>
      </c>
      <c r="AD213" s="65" t="n">
        <f aca="false">IFERROR(('WB GDP current US$ old'!AD213/1000000000)/'WB GDP constant US$ old'!AD213,"")</f>
        <v>0.464471412260628</v>
      </c>
      <c r="AE213" s="65" t="n">
        <f aca="false">IFERROR(('WB GDP current US$ old'!AE213/1000000000)/'WB GDP constant US$ old'!AE213,"")</f>
        <v>0.262455308346756</v>
      </c>
      <c r="AF213" s="65" t="n">
        <f aca="false">IFERROR(('WB GDP current US$ old'!AF213/1000000000)/'WB GDP constant US$ old'!AF213,"")</f>
        <v>0.350175361245956</v>
      </c>
      <c r="AG213" s="65" t="n">
        <f aca="false">IFERROR(('WB GDP current US$ old'!AG213/1000000000)/'WB GDP constant US$ old'!AG213,"")</f>
        <v>0.566963175428884</v>
      </c>
      <c r="AH213" s="65" t="n">
        <f aca="false">IFERROR(('WB GDP current US$ old'!AH213/1000000000)/'WB GDP constant US$ old'!AH213,"")</f>
        <v>0.497712715659637</v>
      </c>
      <c r="AI213" s="65" t="n">
        <f aca="false">IFERROR(('WB GDP current US$ old'!AI213/1000000000)/'WB GDP constant US$ old'!AI213,"")</f>
        <v>0.335331626533235</v>
      </c>
      <c r="AJ213" s="65" t="n">
        <f aca="false">IFERROR(('WB GDP current US$ old'!AJ213/1000000000)/'WB GDP constant US$ old'!AJ213,"")</f>
        <v>0.393356783252955</v>
      </c>
      <c r="AK213" s="65" t="n">
        <f aca="false">IFERROR(('WB GDP current US$ old'!AK213/1000000000)/'WB GDP constant US$ old'!AK213,"")</f>
        <v>0.423442263201336</v>
      </c>
      <c r="AL213" s="65" t="n">
        <f aca="false">IFERROR(('WB GDP current US$ old'!AL213/1000000000)/'WB GDP constant US$ old'!AL213,"")</f>
        <v>0.472256532635043</v>
      </c>
      <c r="AM213" s="65" t="n">
        <f aca="false">IFERROR(('WB GDP current US$ old'!AM213/1000000000)/'WB GDP constant US$ old'!AM213,"")</f>
        <v>0.571285590323154</v>
      </c>
      <c r="AN213" s="65" t="n">
        <f aca="false">IFERROR(('WB GDP current US$ old'!AN213/1000000000)/'WB GDP constant US$ old'!AN213,"")</f>
        <v>0.592935288544348</v>
      </c>
      <c r="AO213" s="65" t="n">
        <f aca="false">IFERROR(('WB GDP current US$ old'!AO213/1000000000)/'WB GDP constant US$ old'!AO213,"")</f>
        <v>0.630217905380268</v>
      </c>
      <c r="AP213" s="65" t="n">
        <f aca="false">IFERROR(('WB GDP current US$ old'!AP213/1000000000)/'WB GDP constant US$ old'!AP213,"")</f>
        <v>0.604496314822866</v>
      </c>
      <c r="AQ213" s="65" t="n">
        <f aca="false">IFERROR(('WB GDP current US$ old'!AQ213/1000000000)/'WB GDP constant US$ old'!AQ213,"")</f>
        <v>0.469668744380368</v>
      </c>
      <c r="AR213" s="65" t="n">
        <f aca="false">IFERROR(('WB GDP current US$ old'!AR213/1000000000)/'WB GDP constant US$ old'!AR213,"")</f>
        <v>0.477020964398633</v>
      </c>
      <c r="AS213" s="65" t="n">
        <f aca="false">IFERROR(('WB GDP current US$ old'!AS213/1000000000)/'WB GDP constant US$ old'!AS213,"")</f>
        <v>0.424874572897523</v>
      </c>
      <c r="AT213" s="65" t="n">
        <f aca="false">IFERROR(('WB GDP current US$ old'!AT213/1000000000)/'WB GDP constant US$ old'!AT213,"")</f>
        <v>0.777989302438083</v>
      </c>
      <c r="AU213" s="65" t="n">
        <f aca="false">IFERROR(('WB GDP current US$ old'!AU213/1000000000)/'WB GDP constant US$ old'!AU213,"")</f>
        <v>0.707332034004778</v>
      </c>
      <c r="AV213" s="65" t="n">
        <f aca="false">IFERROR(('WB GDP current US$ old'!AV213/1000000000)/'WB GDP constant US$ old'!AV213,"")</f>
        <v>0.715460507677135</v>
      </c>
      <c r="AW213" s="65" t="n">
        <f aca="false">IFERROR(('WB GDP current US$ old'!AW213/1000000000)/'WB GDP constant US$ old'!AW213,"")</f>
        <v>0.701556419953811</v>
      </c>
      <c r="AX213" s="65" t="n">
        <f aca="false">IFERROR(('WB GDP current US$ old'!AX213/1000000000)/'WB GDP constant US$ old'!AX213,"")</f>
        <v>0.764908875636167</v>
      </c>
      <c r="AY213" s="65" t="n">
        <f aca="false">IFERROR(('WB GDP current US$ old'!AY213/1000000000)/'WB GDP constant US$ old'!AY213,"")</f>
        <v>0.838234397957466</v>
      </c>
      <c r="AZ213" s="65" t="n">
        <f aca="false">IFERROR(('WB GDP current US$ old'!AZ213/1000000000)/'WB GDP constant US$ old'!AZ213,"")</f>
        <v>0.888223357280621</v>
      </c>
      <c r="BA213" s="65" t="n">
        <f aca="false">IFERROR(('WB GDP current US$ old'!BA213/1000000000)/'WB GDP constant US$ old'!BA213,"")</f>
        <v>0.978192817494548</v>
      </c>
      <c r="BB213" s="65" t="n">
        <f aca="false">IFERROR(('WB GDP current US$ old'!BB213/1000000000)/'WB GDP constant US$ old'!BB213,"")</f>
        <v>0.928463089943877</v>
      </c>
      <c r="BC213" s="65" t="n">
        <f aca="false">IFERROR(('WB GDP current US$ old'!BC213/1000000000)/'WB GDP constant US$ old'!BC213,"")</f>
        <v>0.925923659948075</v>
      </c>
      <c r="BD213" s="65" t="n">
        <f aca="false">IFERROR(('WB GDP current US$ old'!BD213/1000000000)/'WB GDP constant US$ old'!BD213,"")</f>
        <v>0.994068900707243</v>
      </c>
      <c r="BE213" s="65" t="n">
        <f aca="false">IFERROR(('WB GDP current US$ old'!BE213/1000000000)/'WB GDP constant US$ old'!BE213,"")</f>
        <v>1.11507938057357</v>
      </c>
      <c r="BF213" s="65" t="n">
        <f aca="false">IFERROR(('WB GDP current US$ old'!BF213/1000000000)/'WB GDP constant US$ old'!BF213,"")</f>
        <v>1.19547571907748</v>
      </c>
      <c r="BG213" s="65" t="n">
        <f aca="false">IFERROR(('WB GDP current US$ old'!BG213/1000000000)/'WB GDP constant US$ old'!BG213,"")</f>
        <v>1.16540747501461</v>
      </c>
      <c r="BH213" s="65" t="n">
        <f aca="false">IFERROR(('WB GDP current US$ old'!BH213/1000000000)/'WB GDP constant US$ old'!BH213,"")</f>
        <v>1.23465912385308</v>
      </c>
      <c r="BI213" s="65" t="n">
        <f aca="false">IFERROR(('WB GDP current US$ old'!BI213/1000000000)/'WB GDP constant US$ old'!BI213,"")</f>
        <v>1.01406534477651</v>
      </c>
      <c r="BJ213" s="65" t="n">
        <f aca="false">IFERROR(('WB GDP current US$ old'!BJ213/1000000000)/'WB GDP constant US$ old'!BJ213,"")</f>
        <v>0.990241557386011</v>
      </c>
      <c r="BK213" s="65" t="n">
        <f aca="false">IFERROR(('WB GDP current US$ old'!BK213/1000000000)/'WB GDP constant US$ old'!BK213,"")</f>
        <v>1.04570319596305</v>
      </c>
      <c r="BL213" s="65" t="n">
        <f aca="false">IFERROR(('WB GDP current US$ old'!BL213/1000000000)/'WB GDP constant US$ old'!BL213,"")</f>
        <v>1</v>
      </c>
    </row>
    <row r="214" customFormat="false" ht="15" hidden="false" customHeight="false" outlineLevel="0" collapsed="false">
      <c r="A214" s="0" t="s">
        <v>62</v>
      </c>
      <c r="B214" s="0" t="s">
        <v>297</v>
      </c>
      <c r="C214" s="0" t="s">
        <v>1057</v>
      </c>
      <c r="D214" s="0" t="s">
        <v>1058</v>
      </c>
      <c r="E214" s="65" t="n">
        <f aca="false">IFERROR(('WB GDP current US$ old'!E214/1000000000)/'WB GDP constant US$ old'!E214,"")</f>
        <v>0</v>
      </c>
      <c r="F214" s="65" t="n">
        <f aca="false">IFERROR(('WB GDP current US$ old'!F214/1000000000)/'WB GDP constant US$ old'!F214,"")</f>
        <v>0</v>
      </c>
      <c r="G214" s="65" t="n">
        <f aca="false">IFERROR(('WB GDP current US$ old'!G214/1000000000)/'WB GDP constant US$ old'!G214,"")</f>
        <v>0</v>
      </c>
      <c r="H214" s="65" t="n">
        <f aca="false">IFERROR(('WB GDP current US$ old'!H214/1000000000)/'WB GDP constant US$ old'!H214,"")</f>
        <v>0</v>
      </c>
      <c r="I214" s="65" t="n">
        <f aca="false">IFERROR(('WB GDP current US$ old'!I214/1000000000)/'WB GDP constant US$ old'!I214,"")</f>
        <v>0</v>
      </c>
      <c r="J214" s="65" t="n">
        <f aca="false">IFERROR(('WB GDP current US$ old'!J214/1000000000)/'WB GDP constant US$ old'!J214,"")</f>
        <v>0.099216865937591</v>
      </c>
      <c r="K214" s="65" t="n">
        <f aca="false">IFERROR(('WB GDP current US$ old'!K214/1000000000)/'WB GDP constant US$ old'!K214,"")</f>
        <v>0.098050752889597</v>
      </c>
      <c r="L214" s="65" t="n">
        <f aca="false">IFERROR(('WB GDP current US$ old'!L214/1000000000)/'WB GDP constant US$ old'!L214,"")</f>
        <v>0.0976649157003497</v>
      </c>
      <c r="M214" s="65" t="n">
        <f aca="false">IFERROR(('WB GDP current US$ old'!M214/1000000000)/'WB GDP constant US$ old'!M214,"")</f>
        <v>0.0978551980820994</v>
      </c>
      <c r="N214" s="65" t="n">
        <f aca="false">IFERROR(('WB GDP current US$ old'!N214/1000000000)/'WB GDP constant US$ old'!N214,"")</f>
        <v>0.0982715017333969</v>
      </c>
      <c r="O214" s="65" t="n">
        <f aca="false">IFERROR(('WB GDP current US$ old'!O214/1000000000)/'WB GDP constant US$ old'!O214,"")</f>
        <v>0.103025396964929</v>
      </c>
      <c r="P214" s="65" t="n">
        <f aca="false">IFERROR(('WB GDP current US$ old'!P214/1000000000)/'WB GDP constant US$ old'!P214,"")</f>
        <v>0.103856253027645</v>
      </c>
      <c r="Q214" s="65" t="n">
        <f aca="false">IFERROR(('WB GDP current US$ old'!Q214/1000000000)/'WB GDP constant US$ old'!Q214,"")</f>
        <v>0.104272006790475</v>
      </c>
      <c r="R214" s="65" t="n">
        <f aca="false">IFERROR(('WB GDP current US$ old'!R214/1000000000)/'WB GDP constant US$ old'!R214,"")</f>
        <v>0.113491076229725</v>
      </c>
      <c r="S214" s="65" t="n">
        <f aca="false">IFERROR(('WB GDP current US$ old'!S214/1000000000)/'WB GDP constant US$ old'!S214,"")</f>
        <v>0.124441998130044</v>
      </c>
      <c r="T214" s="65" t="n">
        <f aca="false">IFERROR(('WB GDP current US$ old'!T214/1000000000)/'WB GDP constant US$ old'!T214,"")</f>
        <v>0.136746797221176</v>
      </c>
      <c r="U214" s="65" t="n">
        <f aca="false">IFERROR(('WB GDP current US$ old'!U214/1000000000)/'WB GDP constant US$ old'!U214,"")</f>
        <v>0.160861016510076</v>
      </c>
      <c r="V214" s="65" t="n">
        <f aca="false">IFERROR(('WB GDP current US$ old'!V214/1000000000)/'WB GDP constant US$ old'!V214,"")</f>
        <v>0.190333376529479</v>
      </c>
      <c r="W214" s="65" t="n">
        <f aca="false">IFERROR(('WB GDP current US$ old'!W214/1000000000)/'WB GDP constant US$ old'!W214,"")</f>
        <v>0.192160601840857</v>
      </c>
      <c r="X214" s="65" t="n">
        <f aca="false">IFERROR(('WB GDP current US$ old'!X214/1000000000)/'WB GDP constant US$ old'!X214,"")</f>
        <v>0.222065417182375</v>
      </c>
      <c r="Y214" s="65" t="n">
        <f aca="false">IFERROR(('WB GDP current US$ old'!Y214/1000000000)/'WB GDP constant US$ old'!Y214,"")</f>
        <v>0.259709644761507</v>
      </c>
      <c r="Z214" s="65" t="n">
        <f aca="false">IFERROR(('WB GDP current US$ old'!Z214/1000000000)/'WB GDP constant US$ old'!Z214,"")</f>
        <v>0.278921623001543</v>
      </c>
      <c r="AA214" s="65" t="n">
        <f aca="false">IFERROR(('WB GDP current US$ old'!AA214/1000000000)/'WB GDP constant US$ old'!AA214,"")</f>
        <v>0.294401449064602</v>
      </c>
      <c r="AB214" s="65" t="n">
        <f aca="false">IFERROR(('WB GDP current US$ old'!AB214/1000000000)/'WB GDP constant US$ old'!AB214,"")</f>
        <v>0.299091298446429</v>
      </c>
      <c r="AC214" s="65" t="n">
        <f aca="false">IFERROR(('WB GDP current US$ old'!AC214/1000000000)/'WB GDP constant US$ old'!AC214,"")</f>
        <v>0.308220644038691</v>
      </c>
      <c r="AD214" s="65" t="n">
        <f aca="false">IFERROR(('WB GDP current US$ old'!AD214/1000000000)/'WB GDP constant US$ old'!AD214,"")</f>
        <v>0.317934044900725</v>
      </c>
      <c r="AE214" s="65" t="n">
        <f aca="false">IFERROR(('WB GDP current US$ old'!AE214/1000000000)/'WB GDP constant US$ old'!AE214,"")</f>
        <v>0.314936114131944</v>
      </c>
      <c r="AF214" s="65" t="n">
        <f aca="false">IFERROR(('WB GDP current US$ old'!AF214/1000000000)/'WB GDP constant US$ old'!AF214,"")</f>
        <v>0.322395476095104</v>
      </c>
      <c r="AG214" s="65" t="n">
        <f aca="false">IFERROR(('WB GDP current US$ old'!AG214/1000000000)/'WB GDP constant US$ old'!AG214,"")</f>
        <v>0.334989823457254</v>
      </c>
      <c r="AH214" s="65" t="n">
        <f aca="false">IFERROR(('WB GDP current US$ old'!AH214/1000000000)/'WB GDP constant US$ old'!AH214,"")</f>
        <v>0.34623645984643</v>
      </c>
      <c r="AI214" s="65" t="n">
        <f aca="false">IFERROR(('WB GDP current US$ old'!AI214/1000000000)/'WB GDP constant US$ old'!AI214,"")</f>
        <v>0.363919005261157</v>
      </c>
      <c r="AJ214" s="65" t="n">
        <f aca="false">IFERROR(('WB GDP current US$ old'!AJ214/1000000000)/'WB GDP constant US$ old'!AJ214,"")</f>
        <v>0.390922200481744</v>
      </c>
      <c r="AK214" s="65" t="n">
        <f aca="false">IFERROR(('WB GDP current US$ old'!AK214/1000000000)/'WB GDP constant US$ old'!AK214,"")</f>
        <v>0.4043062365725</v>
      </c>
      <c r="AL214" s="65" t="n">
        <f aca="false">IFERROR(('WB GDP current US$ old'!AL214/1000000000)/'WB GDP constant US$ old'!AL214,"")</f>
        <v>0.439045604653348</v>
      </c>
      <c r="AM214" s="65" t="n">
        <f aca="false">IFERROR(('WB GDP current US$ old'!AM214/1000000000)/'WB GDP constant US$ old'!AM214,"")</f>
        <v>0.482100685650845</v>
      </c>
      <c r="AN214" s="65" t="n">
        <f aca="false">IFERROR(('WB GDP current US$ old'!AN214/1000000000)/'WB GDP constant US$ old'!AN214,"")</f>
        <v>0.534785149786186</v>
      </c>
      <c r="AO214" s="65" t="n">
        <f aca="false">IFERROR(('WB GDP current US$ old'!AO214/1000000000)/'WB GDP constant US$ old'!AO214,"")</f>
        <v>0.569948046121813</v>
      </c>
      <c r="AP214" s="65" t="n">
        <f aca="false">IFERROR(('WB GDP current US$ old'!AP214/1000000000)/'WB GDP constant US$ old'!AP214,"")</f>
        <v>0.589251309664296</v>
      </c>
      <c r="AQ214" s="65" t="n">
        <f aca="false">IFERROR(('WB GDP current US$ old'!AQ214/1000000000)/'WB GDP constant US$ old'!AQ214,"")</f>
        <v>0.614165853439537</v>
      </c>
      <c r="AR214" s="65" t="n">
        <f aca="false">IFERROR(('WB GDP current US$ old'!AR214/1000000000)/'WB GDP constant US$ old'!AR214,"")</f>
        <v>0.620280518825761</v>
      </c>
      <c r="AS214" s="65" t="n">
        <f aca="false">IFERROR(('WB GDP current US$ old'!AS214/1000000000)/'WB GDP constant US$ old'!AS214,"")</f>
        <v>0.640591733835094</v>
      </c>
      <c r="AT214" s="65" t="n">
        <f aca="false">IFERROR(('WB GDP current US$ old'!AT214/1000000000)/'WB GDP constant US$ old'!AT214,"")</f>
        <v>0.66183363942642</v>
      </c>
      <c r="AU214" s="65" t="n">
        <f aca="false">IFERROR(('WB GDP current US$ old'!AU214/1000000000)/'WB GDP constant US$ old'!AU214,"")</f>
        <v>0.67177897835798</v>
      </c>
      <c r="AV214" s="65" t="n">
        <f aca="false">IFERROR(('WB GDP current US$ old'!AV214/1000000000)/'WB GDP constant US$ old'!AV214,"")</f>
        <v>0.691723270318062</v>
      </c>
      <c r="AW214" s="65" t="n">
        <f aca="false">IFERROR(('WB GDP current US$ old'!AW214/1000000000)/'WB GDP constant US$ old'!AW214,"")</f>
        <v>0.710512319853085</v>
      </c>
      <c r="AX214" s="65" t="n">
        <f aca="false">IFERROR(('WB GDP current US$ old'!AX214/1000000000)/'WB GDP constant US$ old'!AX214,"")</f>
        <v>0.740835023551478</v>
      </c>
      <c r="AY214" s="65" t="n">
        <f aca="false">IFERROR(('WB GDP current US$ old'!AY214/1000000000)/'WB GDP constant US$ old'!AY214,"")</f>
        <v>0.77288919671202</v>
      </c>
      <c r="AZ214" s="65" t="n">
        <f aca="false">IFERROR(('WB GDP current US$ old'!AZ214/1000000000)/'WB GDP constant US$ old'!AZ214,"")</f>
        <v>0.806757871332858</v>
      </c>
      <c r="BA214" s="65" t="n">
        <f aca="false">IFERROR(('WB GDP current US$ old'!BA214/1000000000)/'WB GDP constant US$ old'!BA214,"")</f>
        <v>0.831622699038279</v>
      </c>
      <c r="BB214" s="65" t="n">
        <f aca="false">IFERROR(('WB GDP current US$ old'!BB214/1000000000)/'WB GDP constant US$ old'!BB214,"")</f>
        <v>0.831148525136441</v>
      </c>
      <c r="BC214" s="65" t="n">
        <f aca="false">IFERROR(('WB GDP current US$ old'!BC214/1000000000)/'WB GDP constant US$ old'!BC214,"")</f>
        <v>0.853151247167987</v>
      </c>
      <c r="BD214" s="65" t="n">
        <f aca="false">IFERROR(('WB GDP current US$ old'!BD214/1000000000)/'WB GDP constant US$ old'!BD214,"")</f>
        <v>0.903579003861817</v>
      </c>
      <c r="BE214" s="65" t="n">
        <f aca="false">IFERROR(('WB GDP current US$ old'!BE214/1000000000)/'WB GDP constant US$ old'!BE214,"")</f>
        <v>0.926606893901985</v>
      </c>
      <c r="BF214" s="65" t="n">
        <f aca="false">IFERROR(('WB GDP current US$ old'!BF214/1000000000)/'WB GDP constant US$ old'!BF214,"")</f>
        <v>0.93197616530967</v>
      </c>
      <c r="BG214" s="65" t="n">
        <f aca="false">IFERROR(('WB GDP current US$ old'!BG214/1000000000)/'WB GDP constant US$ old'!BG214,"")</f>
        <v>0.941401034817676</v>
      </c>
      <c r="BH214" s="65" t="n">
        <f aca="false">IFERROR(('WB GDP current US$ old'!BH214/1000000000)/'WB GDP constant US$ old'!BH214,"")</f>
        <v>0.953756847400758</v>
      </c>
      <c r="BI214" s="65" t="n">
        <f aca="false">IFERROR(('WB GDP current US$ old'!BI214/1000000000)/'WB GDP constant US$ old'!BI214,"")</f>
        <v>0.959960603560421</v>
      </c>
      <c r="BJ214" s="65" t="n">
        <f aca="false">IFERROR(('WB GDP current US$ old'!BJ214/1000000000)/'WB GDP constant US$ old'!BJ214,"")</f>
        <v>0.969409214261285</v>
      </c>
      <c r="BK214" s="65" t="n">
        <f aca="false">IFERROR(('WB GDP current US$ old'!BK214/1000000000)/'WB GDP constant US$ old'!BK214,"")</f>
        <v>0.989526236153455</v>
      </c>
      <c r="BL214" s="65" t="n">
        <f aca="false">IFERROR(('WB GDP current US$ old'!BL214/1000000000)/'WB GDP constant US$ old'!BL214,"")</f>
        <v>1</v>
      </c>
    </row>
    <row r="215" customFormat="false" ht="15" hidden="false" customHeight="false" outlineLevel="0" collapsed="false">
      <c r="A215" s="0" t="s">
        <v>158</v>
      </c>
      <c r="B215" s="0" t="s">
        <v>393</v>
      </c>
      <c r="C215" s="0" t="s">
        <v>1057</v>
      </c>
      <c r="D215" s="0" t="s">
        <v>1058</v>
      </c>
      <c r="E215" s="65" t="str">
        <f aca="false">IFERROR(('WB GDP current US$ old'!E215/1000000000)/'WB GDP constant US$ old'!E215,"")</f>
        <v/>
      </c>
      <c r="F215" s="65" t="str">
        <f aca="false">IFERROR(('WB GDP current US$ old'!F215/1000000000)/'WB GDP constant US$ old'!F215,"")</f>
        <v/>
      </c>
      <c r="G215" s="65" t="str">
        <f aca="false">IFERROR(('WB GDP current US$ old'!G215/1000000000)/'WB GDP constant US$ old'!G215,"")</f>
        <v/>
      </c>
      <c r="H215" s="65" t="str">
        <f aca="false">IFERROR(('WB GDP current US$ old'!H215/1000000000)/'WB GDP constant US$ old'!H215,"")</f>
        <v/>
      </c>
      <c r="I215" s="65" t="str">
        <f aca="false">IFERROR(('WB GDP current US$ old'!I215/1000000000)/'WB GDP constant US$ old'!I215,"")</f>
        <v/>
      </c>
      <c r="J215" s="65" t="str">
        <f aca="false">IFERROR(('WB GDP current US$ old'!J215/1000000000)/'WB GDP constant US$ old'!J215,"")</f>
        <v/>
      </c>
      <c r="K215" s="65" t="str">
        <f aca="false">IFERROR(('WB GDP current US$ old'!K215/1000000000)/'WB GDP constant US$ old'!K215,"")</f>
        <v/>
      </c>
      <c r="L215" s="65" t="str">
        <f aca="false">IFERROR(('WB GDP current US$ old'!L215/1000000000)/'WB GDP constant US$ old'!L215,"")</f>
        <v/>
      </c>
      <c r="M215" s="65" t="str">
        <f aca="false">IFERROR(('WB GDP current US$ old'!M215/1000000000)/'WB GDP constant US$ old'!M215,"")</f>
        <v/>
      </c>
      <c r="N215" s="65" t="str">
        <f aca="false">IFERROR(('WB GDP current US$ old'!N215/1000000000)/'WB GDP constant US$ old'!N215,"")</f>
        <v/>
      </c>
      <c r="O215" s="65" t="str">
        <f aca="false">IFERROR(('WB GDP current US$ old'!O215/1000000000)/'WB GDP constant US$ old'!O215,"")</f>
        <v/>
      </c>
      <c r="P215" s="65" t="str">
        <f aca="false">IFERROR(('WB GDP current US$ old'!P215/1000000000)/'WB GDP constant US$ old'!P215,"")</f>
        <v/>
      </c>
      <c r="Q215" s="65" t="str">
        <f aca="false">IFERROR(('WB GDP current US$ old'!Q215/1000000000)/'WB GDP constant US$ old'!Q215,"")</f>
        <v/>
      </c>
      <c r="R215" s="65" t="str">
        <f aca="false">IFERROR(('WB GDP current US$ old'!R215/1000000000)/'WB GDP constant US$ old'!R215,"")</f>
        <v/>
      </c>
      <c r="S215" s="65" t="str">
        <f aca="false">IFERROR(('WB GDP current US$ old'!S215/1000000000)/'WB GDP constant US$ old'!S215,"")</f>
        <v/>
      </c>
      <c r="T215" s="65" t="str">
        <f aca="false">IFERROR(('WB GDP current US$ old'!T215/1000000000)/'WB GDP constant US$ old'!T215,"")</f>
        <v/>
      </c>
      <c r="U215" s="65" t="str">
        <f aca="false">IFERROR(('WB GDP current US$ old'!U215/1000000000)/'WB GDP constant US$ old'!U215,"")</f>
        <v/>
      </c>
      <c r="V215" s="65" t="str">
        <f aca="false">IFERROR(('WB GDP current US$ old'!V215/1000000000)/'WB GDP constant US$ old'!V215,"")</f>
        <v/>
      </c>
      <c r="W215" s="65" t="str">
        <f aca="false">IFERROR(('WB GDP current US$ old'!W215/1000000000)/'WB GDP constant US$ old'!W215,"")</f>
        <v/>
      </c>
      <c r="X215" s="65" t="str">
        <f aca="false">IFERROR(('WB GDP current US$ old'!X215/1000000000)/'WB GDP constant US$ old'!X215,"")</f>
        <v/>
      </c>
      <c r="Y215" s="65" t="str">
        <f aca="false">IFERROR(('WB GDP current US$ old'!Y215/1000000000)/'WB GDP constant US$ old'!Y215,"")</f>
        <v/>
      </c>
      <c r="Z215" s="65" t="str">
        <f aca="false">IFERROR(('WB GDP current US$ old'!Z215/1000000000)/'WB GDP constant US$ old'!Z215,"")</f>
        <v/>
      </c>
      <c r="AA215" s="65" t="str">
        <f aca="false">IFERROR(('WB GDP current US$ old'!AA215/1000000000)/'WB GDP constant US$ old'!AA215,"")</f>
        <v/>
      </c>
      <c r="AB215" s="65" t="str">
        <f aca="false">IFERROR(('WB GDP current US$ old'!AB215/1000000000)/'WB GDP constant US$ old'!AB215,"")</f>
        <v/>
      </c>
      <c r="AC215" s="65" t="str">
        <f aca="false">IFERROR(('WB GDP current US$ old'!AC215/1000000000)/'WB GDP constant US$ old'!AC215,"")</f>
        <v/>
      </c>
      <c r="AD215" s="65" t="str">
        <f aca="false">IFERROR(('WB GDP current US$ old'!AD215/1000000000)/'WB GDP constant US$ old'!AD215,"")</f>
        <v/>
      </c>
      <c r="AE215" s="65" t="str">
        <f aca="false">IFERROR(('WB GDP current US$ old'!AE215/1000000000)/'WB GDP constant US$ old'!AE215,"")</f>
        <v/>
      </c>
      <c r="AF215" s="65" t="str">
        <f aca="false">IFERROR(('WB GDP current US$ old'!AF215/1000000000)/'WB GDP constant US$ old'!AF215,"")</f>
        <v/>
      </c>
      <c r="AG215" s="65" t="str">
        <f aca="false">IFERROR(('WB GDP current US$ old'!AG215/1000000000)/'WB GDP constant US$ old'!AG215,"")</f>
        <v/>
      </c>
      <c r="AH215" s="65" t="str">
        <f aca="false">IFERROR(('WB GDP current US$ old'!AH215/1000000000)/'WB GDP constant US$ old'!AH215,"")</f>
        <v/>
      </c>
      <c r="AI215" s="65" t="str">
        <f aca="false">IFERROR(('WB GDP current US$ old'!AI215/1000000000)/'WB GDP constant US$ old'!AI215,"")</f>
        <v/>
      </c>
      <c r="AJ215" s="65" t="str">
        <f aca="false">IFERROR(('WB GDP current US$ old'!AJ215/1000000000)/'WB GDP constant US$ old'!AJ215,"")</f>
        <v/>
      </c>
      <c r="AK215" s="65" t="str">
        <f aca="false">IFERROR(('WB GDP current US$ old'!AK215/1000000000)/'WB GDP constant US$ old'!AK215,"")</f>
        <v/>
      </c>
      <c r="AL215" s="65" t="str">
        <f aca="false">IFERROR(('WB GDP current US$ old'!AL215/1000000000)/'WB GDP constant US$ old'!AL215,"")</f>
        <v/>
      </c>
      <c r="AM215" s="65" t="str">
        <f aca="false">IFERROR(('WB GDP current US$ old'!AM215/1000000000)/'WB GDP constant US$ old'!AM215,"")</f>
        <v/>
      </c>
      <c r="AN215" s="65" t="str">
        <f aca="false">IFERROR(('WB GDP current US$ old'!AN215/1000000000)/'WB GDP constant US$ old'!AN215,"")</f>
        <v/>
      </c>
      <c r="AO215" s="65" t="str">
        <f aca="false">IFERROR(('WB GDP current US$ old'!AO215/1000000000)/'WB GDP constant US$ old'!AO215,"")</f>
        <v/>
      </c>
      <c r="AP215" s="65" t="str">
        <f aca="false">IFERROR(('WB GDP current US$ old'!AP215/1000000000)/'WB GDP constant US$ old'!AP215,"")</f>
        <v/>
      </c>
      <c r="AQ215" s="65" t="str">
        <f aca="false">IFERROR(('WB GDP current US$ old'!AQ215/1000000000)/'WB GDP constant US$ old'!AQ215,"")</f>
        <v/>
      </c>
      <c r="AR215" s="65" t="str">
        <f aca="false">IFERROR(('WB GDP current US$ old'!AR215/1000000000)/'WB GDP constant US$ old'!AR215,"")</f>
        <v/>
      </c>
      <c r="AS215" s="65" t="str">
        <f aca="false">IFERROR(('WB GDP current US$ old'!AS215/1000000000)/'WB GDP constant US$ old'!AS215,"")</f>
        <v/>
      </c>
      <c r="AT215" s="65" t="str">
        <f aca="false">IFERROR(('WB GDP current US$ old'!AT215/1000000000)/'WB GDP constant US$ old'!AT215,"")</f>
        <v/>
      </c>
      <c r="AU215" s="65" t="str">
        <f aca="false">IFERROR(('WB GDP current US$ old'!AU215/1000000000)/'WB GDP constant US$ old'!AU215,"")</f>
        <v/>
      </c>
      <c r="AV215" s="65" t="str">
        <f aca="false">IFERROR(('WB GDP current US$ old'!AV215/1000000000)/'WB GDP constant US$ old'!AV215,"")</f>
        <v/>
      </c>
      <c r="AW215" s="65" t="str">
        <f aca="false">IFERROR(('WB GDP current US$ old'!AW215/1000000000)/'WB GDP constant US$ old'!AW215,"")</f>
        <v/>
      </c>
      <c r="AX215" s="65" t="str">
        <f aca="false">IFERROR(('WB GDP current US$ old'!AX215/1000000000)/'WB GDP constant US$ old'!AX215,"")</f>
        <v/>
      </c>
      <c r="AY215" s="65" t="str">
        <f aca="false">IFERROR(('WB GDP current US$ old'!AY215/1000000000)/'WB GDP constant US$ old'!AY215,"")</f>
        <v/>
      </c>
      <c r="AZ215" s="65" t="str">
        <f aca="false">IFERROR(('WB GDP current US$ old'!AZ215/1000000000)/'WB GDP constant US$ old'!AZ215,"")</f>
        <v/>
      </c>
      <c r="BA215" s="65" t="str">
        <f aca="false">IFERROR(('WB GDP current US$ old'!BA215/1000000000)/'WB GDP constant US$ old'!BA215,"")</f>
        <v/>
      </c>
      <c r="BB215" s="65" t="str">
        <f aca="false">IFERROR(('WB GDP current US$ old'!BB215/1000000000)/'WB GDP constant US$ old'!BB215,"")</f>
        <v/>
      </c>
      <c r="BC215" s="65" t="str">
        <f aca="false">IFERROR(('WB GDP current US$ old'!BC215/1000000000)/'WB GDP constant US$ old'!BC215,"")</f>
        <v/>
      </c>
      <c r="BD215" s="65" t="str">
        <f aca="false">IFERROR(('WB GDP current US$ old'!BD215/1000000000)/'WB GDP constant US$ old'!BD215,"")</f>
        <v/>
      </c>
      <c r="BE215" s="65" t="str">
        <f aca="false">IFERROR(('WB GDP current US$ old'!BE215/1000000000)/'WB GDP constant US$ old'!BE215,"")</f>
        <v/>
      </c>
      <c r="BF215" s="65" t="str">
        <f aca="false">IFERROR(('WB GDP current US$ old'!BF215/1000000000)/'WB GDP constant US$ old'!BF215,"")</f>
        <v/>
      </c>
      <c r="BG215" s="65" t="str">
        <f aca="false">IFERROR(('WB GDP current US$ old'!BG215/1000000000)/'WB GDP constant US$ old'!BG215,"")</f>
        <v/>
      </c>
      <c r="BH215" s="65" t="str">
        <f aca="false">IFERROR(('WB GDP current US$ old'!BH215/1000000000)/'WB GDP constant US$ old'!BH215,"")</f>
        <v/>
      </c>
      <c r="BI215" s="65" t="str">
        <f aca="false">IFERROR(('WB GDP current US$ old'!BI215/1000000000)/'WB GDP constant US$ old'!BI215,"")</f>
        <v/>
      </c>
      <c r="BJ215" s="65" t="str">
        <f aca="false">IFERROR(('WB GDP current US$ old'!BJ215/1000000000)/'WB GDP constant US$ old'!BJ215,"")</f>
        <v/>
      </c>
      <c r="BK215" s="65" t="str">
        <f aca="false">IFERROR(('WB GDP current US$ old'!BK215/1000000000)/'WB GDP constant US$ old'!BK215,"")</f>
        <v/>
      </c>
      <c r="BL215" s="65" t="str">
        <f aca="false">IFERROR(('WB GDP current US$ old'!BL215/1000000000)/'WB GDP constant US$ old'!BL215,"")</f>
        <v/>
      </c>
    </row>
    <row r="216" customFormat="false" ht="15" hidden="false" customHeight="false" outlineLevel="0" collapsed="false">
      <c r="A216" s="0" t="s">
        <v>170</v>
      </c>
      <c r="B216" s="0" t="s">
        <v>404</v>
      </c>
      <c r="C216" s="0" t="s">
        <v>1057</v>
      </c>
      <c r="D216" s="0" t="s">
        <v>1058</v>
      </c>
      <c r="E216" s="65" t="str">
        <f aca="false">IFERROR(('WB GDP current US$ old'!E216/1000000000)/'WB GDP constant US$ old'!E216,"")</f>
        <v/>
      </c>
      <c r="F216" s="65" t="str">
        <f aca="false">IFERROR(('WB GDP current US$ old'!F216/1000000000)/'WB GDP constant US$ old'!F216,"")</f>
        <v/>
      </c>
      <c r="G216" s="65" t="str">
        <f aca="false">IFERROR(('WB GDP current US$ old'!G216/1000000000)/'WB GDP constant US$ old'!G216,"")</f>
        <v/>
      </c>
      <c r="H216" s="65" t="str">
        <f aca="false">IFERROR(('WB GDP current US$ old'!H216/1000000000)/'WB GDP constant US$ old'!H216,"")</f>
        <v/>
      </c>
      <c r="I216" s="65" t="str">
        <f aca="false">IFERROR(('WB GDP current US$ old'!I216/1000000000)/'WB GDP constant US$ old'!I216,"")</f>
        <v/>
      </c>
      <c r="J216" s="65" t="str">
        <f aca="false">IFERROR(('WB GDP current US$ old'!J216/1000000000)/'WB GDP constant US$ old'!J216,"")</f>
        <v/>
      </c>
      <c r="K216" s="65" t="str">
        <f aca="false">IFERROR(('WB GDP current US$ old'!K216/1000000000)/'WB GDP constant US$ old'!K216,"")</f>
        <v/>
      </c>
      <c r="L216" s="65" t="str">
        <f aca="false">IFERROR(('WB GDP current US$ old'!L216/1000000000)/'WB GDP constant US$ old'!L216,"")</f>
        <v/>
      </c>
      <c r="M216" s="65" t="str">
        <f aca="false">IFERROR(('WB GDP current US$ old'!M216/1000000000)/'WB GDP constant US$ old'!M216,"")</f>
        <v/>
      </c>
      <c r="N216" s="65" t="str">
        <f aca="false">IFERROR(('WB GDP current US$ old'!N216/1000000000)/'WB GDP constant US$ old'!N216,"")</f>
        <v/>
      </c>
      <c r="O216" s="65" t="str">
        <f aca="false">IFERROR(('WB GDP current US$ old'!O216/1000000000)/'WB GDP constant US$ old'!O216,"")</f>
        <v/>
      </c>
      <c r="P216" s="65" t="str">
        <f aca="false">IFERROR(('WB GDP current US$ old'!P216/1000000000)/'WB GDP constant US$ old'!P216,"")</f>
        <v/>
      </c>
      <c r="Q216" s="65" t="str">
        <f aca="false">IFERROR(('WB GDP current US$ old'!Q216/1000000000)/'WB GDP constant US$ old'!Q216,"")</f>
        <v/>
      </c>
      <c r="R216" s="65" t="str">
        <f aca="false">IFERROR(('WB GDP current US$ old'!R216/1000000000)/'WB GDP constant US$ old'!R216,"")</f>
        <v/>
      </c>
      <c r="S216" s="65" t="str">
        <f aca="false">IFERROR(('WB GDP current US$ old'!S216/1000000000)/'WB GDP constant US$ old'!S216,"")</f>
        <v/>
      </c>
      <c r="T216" s="65" t="str">
        <f aca="false">IFERROR(('WB GDP current US$ old'!T216/1000000000)/'WB GDP constant US$ old'!T216,"")</f>
        <v/>
      </c>
      <c r="U216" s="65" t="str">
        <f aca="false">IFERROR(('WB GDP current US$ old'!U216/1000000000)/'WB GDP constant US$ old'!U216,"")</f>
        <v/>
      </c>
      <c r="V216" s="65" t="str">
        <f aca="false">IFERROR(('WB GDP current US$ old'!V216/1000000000)/'WB GDP constant US$ old'!V216,"")</f>
        <v/>
      </c>
      <c r="W216" s="65" t="str">
        <f aca="false">IFERROR(('WB GDP current US$ old'!W216/1000000000)/'WB GDP constant US$ old'!W216,"")</f>
        <v/>
      </c>
      <c r="X216" s="65" t="str">
        <f aca="false">IFERROR(('WB GDP current US$ old'!X216/1000000000)/'WB GDP constant US$ old'!X216,"")</f>
        <v/>
      </c>
      <c r="Y216" s="65" t="str">
        <f aca="false">IFERROR(('WB GDP current US$ old'!Y216/1000000000)/'WB GDP constant US$ old'!Y216,"")</f>
        <v/>
      </c>
      <c r="Z216" s="65" t="str">
        <f aca="false">IFERROR(('WB GDP current US$ old'!Z216/1000000000)/'WB GDP constant US$ old'!Z216,"")</f>
        <v/>
      </c>
      <c r="AA216" s="65" t="str">
        <f aca="false">IFERROR(('WB GDP current US$ old'!AA216/1000000000)/'WB GDP constant US$ old'!AA216,"")</f>
        <v/>
      </c>
      <c r="AB216" s="65" t="str">
        <f aca="false">IFERROR(('WB GDP current US$ old'!AB216/1000000000)/'WB GDP constant US$ old'!AB216,"")</f>
        <v/>
      </c>
      <c r="AC216" s="65" t="str">
        <f aca="false">IFERROR(('WB GDP current US$ old'!AC216/1000000000)/'WB GDP constant US$ old'!AC216,"")</f>
        <v/>
      </c>
      <c r="AD216" s="65" t="str">
        <f aca="false">IFERROR(('WB GDP current US$ old'!AD216/1000000000)/'WB GDP constant US$ old'!AD216,"")</f>
        <v/>
      </c>
      <c r="AE216" s="65" t="str">
        <f aca="false">IFERROR(('WB GDP current US$ old'!AE216/1000000000)/'WB GDP constant US$ old'!AE216,"")</f>
        <v/>
      </c>
      <c r="AF216" s="65" t="str">
        <f aca="false">IFERROR(('WB GDP current US$ old'!AF216/1000000000)/'WB GDP constant US$ old'!AF216,"")</f>
        <v/>
      </c>
      <c r="AG216" s="65" t="str">
        <f aca="false">IFERROR(('WB GDP current US$ old'!AG216/1000000000)/'WB GDP constant US$ old'!AG216,"")</f>
        <v/>
      </c>
      <c r="AH216" s="65" t="str">
        <f aca="false">IFERROR(('WB GDP current US$ old'!AH216/1000000000)/'WB GDP constant US$ old'!AH216,"")</f>
        <v/>
      </c>
      <c r="AI216" s="65" t="str">
        <f aca="false">IFERROR(('WB GDP current US$ old'!AI216/1000000000)/'WB GDP constant US$ old'!AI216,"")</f>
        <v/>
      </c>
      <c r="AJ216" s="65" t="str">
        <f aca="false">IFERROR(('WB GDP current US$ old'!AJ216/1000000000)/'WB GDP constant US$ old'!AJ216,"")</f>
        <v/>
      </c>
      <c r="AK216" s="65" t="str">
        <f aca="false">IFERROR(('WB GDP current US$ old'!AK216/1000000000)/'WB GDP constant US$ old'!AK216,"")</f>
        <v/>
      </c>
      <c r="AL216" s="65" t="str">
        <f aca="false">IFERROR(('WB GDP current US$ old'!AL216/1000000000)/'WB GDP constant US$ old'!AL216,"")</f>
        <v/>
      </c>
      <c r="AM216" s="65" t="str">
        <f aca="false">IFERROR(('WB GDP current US$ old'!AM216/1000000000)/'WB GDP constant US$ old'!AM216,"")</f>
        <v/>
      </c>
      <c r="AN216" s="65" t="str">
        <f aca="false">IFERROR(('WB GDP current US$ old'!AN216/1000000000)/'WB GDP constant US$ old'!AN216,"")</f>
        <v/>
      </c>
      <c r="AO216" s="65" t="str">
        <f aca="false">IFERROR(('WB GDP current US$ old'!AO216/1000000000)/'WB GDP constant US$ old'!AO216,"")</f>
        <v/>
      </c>
      <c r="AP216" s="65" t="str">
        <f aca="false">IFERROR(('WB GDP current US$ old'!AP216/1000000000)/'WB GDP constant US$ old'!AP216,"")</f>
        <v/>
      </c>
      <c r="AQ216" s="65" t="str">
        <f aca="false">IFERROR(('WB GDP current US$ old'!AQ216/1000000000)/'WB GDP constant US$ old'!AQ216,"")</f>
        <v/>
      </c>
      <c r="AR216" s="65" t="str">
        <f aca="false">IFERROR(('WB GDP current US$ old'!AR216/1000000000)/'WB GDP constant US$ old'!AR216,"")</f>
        <v/>
      </c>
      <c r="AS216" s="65" t="str">
        <f aca="false">IFERROR(('WB GDP current US$ old'!AS216/1000000000)/'WB GDP constant US$ old'!AS216,"")</f>
        <v/>
      </c>
      <c r="AT216" s="65" t="str">
        <f aca="false">IFERROR(('WB GDP current US$ old'!AT216/1000000000)/'WB GDP constant US$ old'!AT216,"")</f>
        <v/>
      </c>
      <c r="AU216" s="65" t="str">
        <f aca="false">IFERROR(('WB GDP current US$ old'!AU216/1000000000)/'WB GDP constant US$ old'!AU216,"")</f>
        <v/>
      </c>
      <c r="AV216" s="65" t="str">
        <f aca="false">IFERROR(('WB GDP current US$ old'!AV216/1000000000)/'WB GDP constant US$ old'!AV216,"")</f>
        <v/>
      </c>
      <c r="AW216" s="65" t="str">
        <f aca="false">IFERROR(('WB GDP current US$ old'!AW216/1000000000)/'WB GDP constant US$ old'!AW216,"")</f>
        <v/>
      </c>
      <c r="AX216" s="65" t="str">
        <f aca="false">IFERROR(('WB GDP current US$ old'!AX216/1000000000)/'WB GDP constant US$ old'!AX216,"")</f>
        <v/>
      </c>
      <c r="AY216" s="65" t="str">
        <f aca="false">IFERROR(('WB GDP current US$ old'!AY216/1000000000)/'WB GDP constant US$ old'!AY216,"")</f>
        <v/>
      </c>
      <c r="AZ216" s="65" t="str">
        <f aca="false">IFERROR(('WB GDP current US$ old'!AZ216/1000000000)/'WB GDP constant US$ old'!AZ216,"")</f>
        <v/>
      </c>
      <c r="BA216" s="65" t="str">
        <f aca="false">IFERROR(('WB GDP current US$ old'!BA216/1000000000)/'WB GDP constant US$ old'!BA216,"")</f>
        <v/>
      </c>
      <c r="BB216" s="65" t="str">
        <f aca="false">IFERROR(('WB GDP current US$ old'!BB216/1000000000)/'WB GDP constant US$ old'!BB216,"")</f>
        <v/>
      </c>
      <c r="BC216" s="65" t="str">
        <f aca="false">IFERROR(('WB GDP current US$ old'!BC216/1000000000)/'WB GDP constant US$ old'!BC216,"")</f>
        <v/>
      </c>
      <c r="BD216" s="65" t="str">
        <f aca="false">IFERROR(('WB GDP current US$ old'!BD216/1000000000)/'WB GDP constant US$ old'!BD216,"")</f>
        <v/>
      </c>
      <c r="BE216" s="65" t="str">
        <f aca="false">IFERROR(('WB GDP current US$ old'!BE216/1000000000)/'WB GDP constant US$ old'!BE216,"")</f>
        <v/>
      </c>
      <c r="BF216" s="65" t="str">
        <f aca="false">IFERROR(('WB GDP current US$ old'!BF216/1000000000)/'WB GDP constant US$ old'!BF216,"")</f>
        <v/>
      </c>
      <c r="BG216" s="65" t="str">
        <f aca="false">IFERROR(('WB GDP current US$ old'!BG216/1000000000)/'WB GDP constant US$ old'!BG216,"")</f>
        <v/>
      </c>
      <c r="BH216" s="65" t="str">
        <f aca="false">IFERROR(('WB GDP current US$ old'!BH216/1000000000)/'WB GDP constant US$ old'!BH216,"")</f>
        <v/>
      </c>
      <c r="BI216" s="65" t="str">
        <f aca="false">IFERROR(('WB GDP current US$ old'!BI216/1000000000)/'WB GDP constant US$ old'!BI216,"")</f>
        <v/>
      </c>
      <c r="BJ216" s="65" t="str">
        <f aca="false">IFERROR(('WB GDP current US$ old'!BJ216/1000000000)/'WB GDP constant US$ old'!BJ216,"")</f>
        <v/>
      </c>
      <c r="BK216" s="65" t="str">
        <f aca="false">IFERROR(('WB GDP current US$ old'!BK216/1000000000)/'WB GDP constant US$ old'!BK216,"")</f>
        <v/>
      </c>
      <c r="BL216" s="65" t="str">
        <f aca="false">IFERROR(('WB GDP current US$ old'!BL216/1000000000)/'WB GDP constant US$ old'!BL216,"")</f>
        <v/>
      </c>
    </row>
    <row r="217" customFormat="false" ht="15" hidden="false" customHeight="false" outlineLevel="0" collapsed="false">
      <c r="A217" s="0" t="s">
        <v>163</v>
      </c>
      <c r="B217" s="0" t="s">
        <v>397</v>
      </c>
      <c r="C217" s="0" t="s">
        <v>1057</v>
      </c>
      <c r="D217" s="0" t="s">
        <v>1058</v>
      </c>
      <c r="E217" s="65" t="n">
        <f aca="false">IFERROR(('WB GDP current US$ old'!E217/1000000000)/'WB GDP constant US$ old'!E217,"")</f>
        <v>0</v>
      </c>
      <c r="F217" s="65" t="n">
        <f aca="false">IFERROR(('WB GDP current US$ old'!F217/1000000000)/'WB GDP constant US$ old'!F217,"")</f>
        <v>0</v>
      </c>
      <c r="G217" s="65" t="n">
        <f aca="false">IFERROR(('WB GDP current US$ old'!G217/1000000000)/'WB GDP constant US$ old'!G217,"")</f>
        <v>0</v>
      </c>
      <c r="H217" s="65" t="n">
        <f aca="false">IFERROR(('WB GDP current US$ old'!H217/1000000000)/'WB GDP constant US$ old'!H217,"")</f>
        <v>0</v>
      </c>
      <c r="I217" s="65" t="n">
        <f aca="false">IFERROR(('WB GDP current US$ old'!I217/1000000000)/'WB GDP constant US$ old'!I217,"")</f>
        <v>0</v>
      </c>
      <c r="J217" s="65" t="n">
        <f aca="false">IFERROR(('WB GDP current US$ old'!J217/1000000000)/'WB GDP constant US$ old'!J217,"")</f>
        <v>0</v>
      </c>
      <c r="K217" s="65" t="n">
        <f aca="false">IFERROR(('WB GDP current US$ old'!K217/1000000000)/'WB GDP constant US$ old'!K217,"")</f>
        <v>0</v>
      </c>
      <c r="L217" s="65" t="n">
        <f aca="false">IFERROR(('WB GDP current US$ old'!L217/1000000000)/'WB GDP constant US$ old'!L217,"")</f>
        <v>0</v>
      </c>
      <c r="M217" s="65" t="n">
        <f aca="false">IFERROR(('WB GDP current US$ old'!M217/1000000000)/'WB GDP constant US$ old'!M217,"")</f>
        <v>0</v>
      </c>
      <c r="N217" s="65" t="n">
        <f aca="false">IFERROR(('WB GDP current US$ old'!N217/1000000000)/'WB GDP constant US$ old'!N217,"")</f>
        <v>0</v>
      </c>
      <c r="O217" s="65" t="n">
        <f aca="false">IFERROR(('WB GDP current US$ old'!O217/1000000000)/'WB GDP constant US$ old'!O217,"")</f>
        <v>0</v>
      </c>
      <c r="P217" s="65" t="n">
        <f aca="false">IFERROR(('WB GDP current US$ old'!P217/1000000000)/'WB GDP constant US$ old'!P217,"")</f>
        <v>0</v>
      </c>
      <c r="Q217" s="65" t="n">
        <f aca="false">IFERROR(('WB GDP current US$ old'!Q217/1000000000)/'WB GDP constant US$ old'!Q217,"")</f>
        <v>0</v>
      </c>
      <c r="R217" s="65" t="n">
        <f aca="false">IFERROR(('WB GDP current US$ old'!R217/1000000000)/'WB GDP constant US$ old'!R217,"")</f>
        <v>0</v>
      </c>
      <c r="S217" s="65" t="n">
        <f aca="false">IFERROR(('WB GDP current US$ old'!S217/1000000000)/'WB GDP constant US$ old'!S217,"")</f>
        <v>0</v>
      </c>
      <c r="T217" s="65" t="n">
        <f aca="false">IFERROR(('WB GDP current US$ old'!T217/1000000000)/'WB GDP constant US$ old'!T217,"")</f>
        <v>0</v>
      </c>
      <c r="U217" s="65" t="n">
        <f aca="false">IFERROR(('WB GDP current US$ old'!U217/1000000000)/'WB GDP constant US$ old'!U217,"")</f>
        <v>0</v>
      </c>
      <c r="V217" s="65" t="n">
        <f aca="false">IFERROR(('WB GDP current US$ old'!V217/1000000000)/'WB GDP constant US$ old'!V217,"")</f>
        <v>0</v>
      </c>
      <c r="W217" s="65" t="n">
        <f aca="false">IFERROR(('WB GDP current US$ old'!W217/1000000000)/'WB GDP constant US$ old'!W217,"")</f>
        <v>0</v>
      </c>
      <c r="X217" s="65" t="n">
        <f aca="false">IFERROR(('WB GDP current US$ old'!X217/1000000000)/'WB GDP constant US$ old'!X217,"")</f>
        <v>0</v>
      </c>
      <c r="Y217" s="65" t="n">
        <f aca="false">IFERROR(('WB GDP current US$ old'!Y217/1000000000)/'WB GDP constant US$ old'!Y217,"")</f>
        <v>0</v>
      </c>
      <c r="Z217" s="65" t="n">
        <f aca="false">IFERROR(('WB GDP current US$ old'!Z217/1000000000)/'WB GDP constant US$ old'!Z217,"")</f>
        <v>0</v>
      </c>
      <c r="AA217" s="65" t="n">
        <f aca="false">IFERROR(('WB GDP current US$ old'!AA217/1000000000)/'WB GDP constant US$ old'!AA217,"")</f>
        <v>0</v>
      </c>
      <c r="AB217" s="65" t="n">
        <f aca="false">IFERROR(('WB GDP current US$ old'!AB217/1000000000)/'WB GDP constant US$ old'!AB217,"")</f>
        <v>0</v>
      </c>
      <c r="AC217" s="65" t="n">
        <f aca="false">IFERROR(('WB GDP current US$ old'!AC217/1000000000)/'WB GDP constant US$ old'!AC217,"")</f>
        <v>0</v>
      </c>
      <c r="AD217" s="65" t="n">
        <f aca="false">IFERROR(('WB GDP current US$ old'!AD217/1000000000)/'WB GDP constant US$ old'!AD217,"")</f>
        <v>0</v>
      </c>
      <c r="AE217" s="65" t="n">
        <f aca="false">IFERROR(('WB GDP current US$ old'!AE217/1000000000)/'WB GDP constant US$ old'!AE217,"")</f>
        <v>0</v>
      </c>
      <c r="AF217" s="65" t="n">
        <f aca="false">IFERROR(('WB GDP current US$ old'!AF217/1000000000)/'WB GDP constant US$ old'!AF217,"")</f>
        <v>0</v>
      </c>
      <c r="AG217" s="65" t="n">
        <f aca="false">IFERROR(('WB GDP current US$ old'!AG217/1000000000)/'WB GDP constant US$ old'!AG217,"")</f>
        <v>0</v>
      </c>
      <c r="AH217" s="65" t="n">
        <f aca="false">IFERROR(('WB GDP current US$ old'!AH217/1000000000)/'WB GDP constant US$ old'!AH217,"")</f>
        <v>0</v>
      </c>
      <c r="AI217" s="65" t="n">
        <f aca="false">IFERROR(('WB GDP current US$ old'!AI217/1000000000)/'WB GDP constant US$ old'!AI217,"")</f>
        <v>0</v>
      </c>
      <c r="AJ217" s="65" t="n">
        <f aca="false">IFERROR(('WB GDP current US$ old'!AJ217/1000000000)/'WB GDP constant US$ old'!AJ217,"")</f>
        <v>0</v>
      </c>
      <c r="AK217" s="65" t="n">
        <f aca="false">IFERROR(('WB GDP current US$ old'!AK217/1000000000)/'WB GDP constant US$ old'!AK217,"")</f>
        <v>0</v>
      </c>
      <c r="AL217" s="65" t="n">
        <f aca="false">IFERROR(('WB GDP current US$ old'!AL217/1000000000)/'WB GDP constant US$ old'!AL217,"")</f>
        <v>0</v>
      </c>
      <c r="AM217" s="65" t="n">
        <f aca="false">IFERROR(('WB GDP current US$ old'!AM217/1000000000)/'WB GDP constant US$ old'!AM217,"")</f>
        <v>0</v>
      </c>
      <c r="AN217" s="65" t="n">
        <f aca="false">IFERROR(('WB GDP current US$ old'!AN217/1000000000)/'WB GDP constant US$ old'!AN217,"")</f>
        <v>0.702785012515907</v>
      </c>
      <c r="AO217" s="65" t="n">
        <f aca="false">IFERROR(('WB GDP current US$ old'!AO217/1000000000)/'WB GDP constant US$ old'!AO217,"")</f>
        <v>0.857235021572246</v>
      </c>
      <c r="AP217" s="65" t="n">
        <f aca="false">IFERROR(('WB GDP current US$ old'!AP217/1000000000)/'WB GDP constant US$ old'!AP217,"")</f>
        <v>0.941013294202753</v>
      </c>
      <c r="AQ217" s="65" t="n">
        <f aca="false">IFERROR(('WB GDP current US$ old'!AQ217/1000000000)/'WB GDP constant US$ old'!AQ217,"")</f>
        <v>0.690058219495253</v>
      </c>
      <c r="AR217" s="65" t="n">
        <f aca="false">IFERROR(('WB GDP current US$ old'!AR217/1000000000)/'WB GDP constant US$ old'!AR217,"")</f>
        <v>0.759142848724654</v>
      </c>
      <c r="AS217" s="65" t="n">
        <f aca="false">IFERROR(('WB GDP current US$ old'!AS217/1000000000)/'WB GDP constant US$ old'!AS217,"")</f>
        <v>0.253662452794898</v>
      </c>
      <c r="AT217" s="65" t="n">
        <f aca="false">IFERROR(('WB GDP current US$ old'!AT217/1000000000)/'WB GDP constant US$ old'!AT217,"")</f>
        <v>0.447364620001618</v>
      </c>
      <c r="AU217" s="65" t="n">
        <f aca="false">IFERROR(('WB GDP current US$ old'!AU217/1000000000)/'WB GDP constant US$ old'!AU217,"")</f>
        <v>0.555525125670896</v>
      </c>
      <c r="AV217" s="65" t="n">
        <f aca="false">IFERROR(('WB GDP current US$ old'!AV217/1000000000)/'WB GDP constant US$ old'!AV217,"")</f>
        <v>0.698826514900472</v>
      </c>
      <c r="AW217" s="65" t="n">
        <f aca="false">IFERROR(('WB GDP current US$ old'!AW217/1000000000)/'WB GDP constant US$ old'!AW217,"")</f>
        <v>0.745292628226256</v>
      </c>
      <c r="AX217" s="65" t="n">
        <f aca="false">IFERROR(('WB GDP current US$ old'!AX217/1000000000)/'WB GDP constant US$ old'!AX217,"")</f>
        <v>0.747873035631441</v>
      </c>
      <c r="AY217" s="65" t="n">
        <f aca="false">IFERROR(('WB GDP current US$ old'!AY217/1000000000)/'WB GDP constant US$ old'!AY217,"")</f>
        <v>0.834872152110019</v>
      </c>
      <c r="AZ217" s="65" t="n">
        <f aca="false">IFERROR(('WB GDP current US$ old'!AZ217/1000000000)/'WB GDP constant US$ old'!AZ217,"")</f>
        <v>1.0424742983066</v>
      </c>
      <c r="BA217" s="65" t="n">
        <f aca="false">IFERROR(('WB GDP current US$ old'!BA217/1000000000)/'WB GDP constant US$ old'!BA217,"")</f>
        <v>1.19289808577983</v>
      </c>
      <c r="BB217" s="65" t="n">
        <f aca="false">IFERROR(('WB GDP current US$ old'!BB217/1000000000)/'WB GDP constant US$ old'!BB217,"")</f>
        <v>1.06118619411281</v>
      </c>
      <c r="BC217" s="65" t="n">
        <f aca="false">IFERROR(('WB GDP current US$ old'!BC217/1000000000)/'WB GDP constant US$ old'!BC217,"")</f>
        <v>0.975494887454729</v>
      </c>
      <c r="BD217" s="65" t="n">
        <f aca="false">IFERROR(('WB GDP current US$ old'!BD217/1000000000)/'WB GDP constant US$ old'!BD217,"")</f>
        <v>1.12608159045019</v>
      </c>
      <c r="BE217" s="65" t="n">
        <f aca="false">IFERROR(('WB GDP current US$ old'!BE217/1000000000)/'WB GDP constant US$ old'!BE217,"")</f>
        <v>0.996879372544538</v>
      </c>
      <c r="BF217" s="65" t="n">
        <f aca="false">IFERROR(('WB GDP current US$ old'!BF217/1000000000)/'WB GDP constant US$ old'!BF217,"")</f>
        <v>1.08260814450893</v>
      </c>
      <c r="BG217" s="65" t="n">
        <f aca="false">IFERROR(('WB GDP current US$ old'!BG217/1000000000)/'WB GDP constant US$ old'!BG217,"")</f>
        <v>1.06981458566331</v>
      </c>
      <c r="BH217" s="65" t="n">
        <f aca="false">IFERROR(('WB GDP current US$ old'!BH217/1000000000)/'WB GDP constant US$ old'!BH217,"")</f>
        <v>0.885464300099108</v>
      </c>
      <c r="BI217" s="65" t="n">
        <f aca="false">IFERROR(('WB GDP current US$ old'!BI217/1000000000)/'WB GDP constant US$ old'!BI217,"")</f>
        <v>0.879257305293053</v>
      </c>
      <c r="BJ217" s="65" t="n">
        <f aca="false">IFERROR(('WB GDP current US$ old'!BJ217/1000000000)/'WB GDP constant US$ old'!BJ217,"")</f>
        <v>0.934944465542746</v>
      </c>
      <c r="BK217" s="65" t="n">
        <f aca="false">IFERROR(('WB GDP current US$ old'!BK217/1000000000)/'WB GDP constant US$ old'!BK217,"")</f>
        <v>1.02558733554268</v>
      </c>
      <c r="BL217" s="65" t="n">
        <f aca="false">IFERROR(('WB GDP current US$ old'!BL217/1000000000)/'WB GDP constant US$ old'!BL217,"")</f>
        <v>1</v>
      </c>
    </row>
    <row r="218" customFormat="false" ht="15" hidden="false" customHeight="false" outlineLevel="0" collapsed="false">
      <c r="A218" s="0" t="s">
        <v>1135</v>
      </c>
      <c r="B218" s="0" t="s">
        <v>1136</v>
      </c>
      <c r="C218" s="0" t="s">
        <v>1057</v>
      </c>
      <c r="D218" s="0" t="s">
        <v>1058</v>
      </c>
      <c r="E218" s="65" t="n">
        <f aca="false">IFERROR(('WB GDP current US$ old'!E218/1000000000)/'WB GDP constant US$ old'!E218,"")</f>
        <v>0.121972421934454</v>
      </c>
      <c r="F218" s="65" t="n">
        <f aca="false">IFERROR(('WB GDP current US$ old'!F218/1000000000)/'WB GDP constant US$ old'!F218,"")</f>
        <v>0.124942917805929</v>
      </c>
      <c r="G218" s="65" t="n">
        <f aca="false">IFERROR(('WB GDP current US$ old'!G218/1000000000)/'WB GDP constant US$ old'!G218,"")</f>
        <v>0.127898854878065</v>
      </c>
      <c r="H218" s="65" t="n">
        <f aca="false">IFERROR(('WB GDP current US$ old'!H218/1000000000)/'WB GDP constant US$ old'!H218,"")</f>
        <v>0.137791222595033</v>
      </c>
      <c r="I218" s="65" t="n">
        <f aca="false">IFERROR(('WB GDP current US$ old'!I218/1000000000)/'WB GDP constant US$ old'!I218,"")</f>
        <v>0.127678632627167</v>
      </c>
      <c r="J218" s="65" t="n">
        <f aca="false">IFERROR(('WB GDP current US$ old'!J218/1000000000)/'WB GDP constant US$ old'!J218,"")</f>
        <v>0.135454370640881</v>
      </c>
      <c r="K218" s="65" t="n">
        <f aca="false">IFERROR(('WB GDP current US$ old'!K218/1000000000)/'WB GDP constant US$ old'!K218,"")</f>
        <v>0.143935508617076</v>
      </c>
      <c r="L218" s="65" t="n">
        <f aca="false">IFERROR(('WB GDP current US$ old'!L218/1000000000)/'WB GDP constant US$ old'!L218,"")</f>
        <v>0.143075354730846</v>
      </c>
      <c r="M218" s="65" t="n">
        <f aca="false">IFERROR(('WB GDP current US$ old'!M218/1000000000)/'WB GDP constant US$ old'!M218,"")</f>
        <v>0.148510075646267</v>
      </c>
      <c r="N218" s="65" t="n">
        <f aca="false">IFERROR(('WB GDP current US$ old'!N218/1000000000)/'WB GDP constant US$ old'!N218,"")</f>
        <v>0.155984218159244</v>
      </c>
      <c r="O218" s="65" t="n">
        <f aca="false">IFERROR(('WB GDP current US$ old'!O218/1000000000)/'WB GDP constant US$ old'!O218,"")</f>
        <v>0.166738346109752</v>
      </c>
      <c r="P218" s="65" t="n">
        <f aca="false">IFERROR(('WB GDP current US$ old'!P218/1000000000)/'WB GDP constant US$ old'!P218,"")</f>
        <v>0.15783524251648</v>
      </c>
      <c r="Q218" s="65" t="n">
        <f aca="false">IFERROR(('WB GDP current US$ old'!Q218/1000000000)/'WB GDP constant US$ old'!Q218,"")</f>
        <v>0.173405259451079</v>
      </c>
      <c r="R218" s="65" t="n">
        <f aca="false">IFERROR(('WB GDP current US$ old'!R218/1000000000)/'WB GDP constant US$ old'!R218,"")</f>
        <v>0.212541771753946</v>
      </c>
      <c r="S218" s="65" t="n">
        <f aca="false">IFERROR(('WB GDP current US$ old'!S218/1000000000)/'WB GDP constant US$ old'!S218,"")</f>
        <v>0.25754286427002</v>
      </c>
      <c r="T218" s="65" t="n">
        <f aca="false">IFERROR(('WB GDP current US$ old'!T218/1000000000)/'WB GDP constant US$ old'!T218,"")</f>
        <v>0.284253071503455</v>
      </c>
      <c r="U218" s="65" t="n">
        <f aca="false">IFERROR(('WB GDP current US$ old'!U218/1000000000)/'WB GDP constant US$ old'!U218,"")</f>
        <v>0.293427624304082</v>
      </c>
      <c r="V218" s="65" t="n">
        <f aca="false">IFERROR(('WB GDP current US$ old'!V218/1000000000)/'WB GDP constant US$ old'!V218,"")</f>
        <v>0.314856835917768</v>
      </c>
      <c r="W218" s="65" t="n">
        <f aca="false">IFERROR(('WB GDP current US$ old'!W218/1000000000)/'WB GDP constant US$ old'!W218,"")</f>
        <v>0.348866834565011</v>
      </c>
      <c r="X218" s="65" t="n">
        <f aca="false">IFERROR(('WB GDP current US$ old'!X218/1000000000)/'WB GDP constant US$ old'!X218,"")</f>
        <v>0.40323495397119</v>
      </c>
      <c r="Y218" s="65" t="n">
        <f aca="false">IFERROR(('WB GDP current US$ old'!Y218/1000000000)/'WB GDP constant US$ old'!Y218,"")</f>
        <v>0.489122650943004</v>
      </c>
      <c r="Z218" s="65" t="n">
        <f aca="false">IFERROR(('WB GDP current US$ old'!Z218/1000000000)/'WB GDP constant US$ old'!Z218,"")</f>
        <v>0.687683564503751</v>
      </c>
      <c r="AA218" s="65" t="n">
        <f aca="false">IFERROR(('WB GDP current US$ old'!AA218/1000000000)/'WB GDP constant US$ old'!AA218,"")</f>
        <v>0.639740041143799</v>
      </c>
      <c r="AB218" s="65" t="n">
        <f aca="false">IFERROR(('WB GDP current US$ old'!AB218/1000000000)/'WB GDP constant US$ old'!AB218,"")</f>
        <v>0.570920657310158</v>
      </c>
      <c r="AC218" s="65" t="n">
        <f aca="false">IFERROR(('WB GDP current US$ old'!AC218/1000000000)/'WB GDP constant US$ old'!AC218,"")</f>
        <v>0.486142416343737</v>
      </c>
      <c r="AD218" s="65" t="n">
        <f aca="false">IFERROR(('WB GDP current US$ old'!AD218/1000000000)/'WB GDP constant US$ old'!AD218,"")</f>
        <v>0.451407219066988</v>
      </c>
      <c r="AE218" s="65" t="n">
        <f aca="false">IFERROR(('WB GDP current US$ old'!AE218/1000000000)/'WB GDP constant US$ old'!AE218,"")</f>
        <v>0.455664495110481</v>
      </c>
      <c r="AF218" s="65" t="n">
        <f aca="false">IFERROR(('WB GDP current US$ old'!AF218/1000000000)/'WB GDP constant US$ old'!AF218,"")</f>
        <v>0.506364553712164</v>
      </c>
      <c r="AG218" s="65" t="n">
        <f aca="false">IFERROR(('WB GDP current US$ old'!AG218/1000000000)/'WB GDP constant US$ old'!AG218,"")</f>
        <v>0.498935474686433</v>
      </c>
      <c r="AH218" s="65" t="n">
        <f aca="false">IFERROR(('WB GDP current US$ old'!AH218/1000000000)/'WB GDP constant US$ old'!AH218,"")</f>
        <v>0.483793540601085</v>
      </c>
      <c r="AI218" s="65" t="n">
        <f aca="false">IFERROR(('WB GDP current US$ old'!AI218/1000000000)/'WB GDP constant US$ old'!AI218,"")</f>
        <v>0.530417807494467</v>
      </c>
      <c r="AJ218" s="65" t="n">
        <f aca="false">IFERROR(('WB GDP current US$ old'!AJ218/1000000000)/'WB GDP constant US$ old'!AJ218,"")</f>
        <v>0.535878878066868</v>
      </c>
      <c r="AK218" s="65" t="n">
        <f aca="false">IFERROR(('WB GDP current US$ old'!AK218/1000000000)/'WB GDP constant US$ old'!AK218,"")</f>
        <v>0.530181306011434</v>
      </c>
      <c r="AL218" s="65" t="n">
        <f aca="false">IFERROR(('WB GDP current US$ old'!AL218/1000000000)/'WB GDP constant US$ old'!AL218,"")</f>
        <v>0.49807103340923</v>
      </c>
      <c r="AM218" s="65" t="n">
        <f aca="false">IFERROR(('WB GDP current US$ old'!AM218/1000000000)/'WB GDP constant US$ old'!AM218,"")</f>
        <v>0.483983226486108</v>
      </c>
      <c r="AN218" s="65" t="n">
        <f aca="false">IFERROR(('WB GDP current US$ old'!AN218/1000000000)/'WB GDP constant US$ old'!AN218,"")</f>
        <v>0.536821027643139</v>
      </c>
      <c r="AO218" s="65" t="n">
        <f aca="false">IFERROR(('WB GDP current US$ old'!AO218/1000000000)/'WB GDP constant US$ old'!AO218,"")</f>
        <v>0.527326496996703</v>
      </c>
      <c r="AP218" s="65" t="n">
        <f aca="false">IFERROR(('WB GDP current US$ old'!AP218/1000000000)/'WB GDP constant US$ old'!AP218,"")</f>
        <v>0.529718450108679</v>
      </c>
      <c r="AQ218" s="65" t="n">
        <f aca="false">IFERROR(('WB GDP current US$ old'!AQ218/1000000000)/'WB GDP constant US$ old'!AQ218,"")</f>
        <v>0.49927993381592</v>
      </c>
      <c r="AR218" s="65" t="n">
        <f aca="false">IFERROR(('WB GDP current US$ old'!AR218/1000000000)/'WB GDP constant US$ old'!AR218,"")</f>
        <v>0.495169215249286</v>
      </c>
      <c r="AS218" s="65" t="n">
        <f aca="false">IFERROR(('WB GDP current US$ old'!AS218/1000000000)/'WB GDP constant US$ old'!AS218,"")</f>
        <v>0.509812288622673</v>
      </c>
      <c r="AT218" s="65" t="n">
        <f aca="false">IFERROR(('WB GDP current US$ old'!AT218/1000000000)/'WB GDP constant US$ old'!AT218,"")</f>
        <v>0.46650446309224</v>
      </c>
      <c r="AU218" s="65" t="n">
        <f aca="false">IFERROR(('WB GDP current US$ old'!AU218/1000000000)/'WB GDP constant US$ old'!AU218,"")</f>
        <v>0.478253465308159</v>
      </c>
      <c r="AV218" s="65" t="n">
        <f aca="false">IFERROR(('WB GDP current US$ old'!AV218/1000000000)/'WB GDP constant US$ old'!AV218,"")</f>
        <v>0.575360277686493</v>
      </c>
      <c r="AW218" s="65" t="n">
        <f aca="false">IFERROR(('WB GDP current US$ old'!AW218/1000000000)/'WB GDP constant US$ old'!AW218,"")</f>
        <v>0.672535115684727</v>
      </c>
      <c r="AX218" s="65" t="n">
        <f aca="false">IFERROR(('WB GDP current US$ old'!AX218/1000000000)/'WB GDP constant US$ old'!AX218,"")</f>
        <v>0.753374296275591</v>
      </c>
      <c r="AY218" s="65" t="n">
        <f aca="false">IFERROR(('WB GDP current US$ old'!AY218/1000000000)/'WB GDP constant US$ old'!AY218,"")</f>
        <v>0.843188079261571</v>
      </c>
      <c r="AZ218" s="65" t="n">
        <f aca="false">IFERROR(('WB GDP current US$ old'!AZ218/1000000000)/'WB GDP constant US$ old'!AZ218,"")</f>
        <v>0.919122378455223</v>
      </c>
      <c r="BA218" s="65" t="n">
        <f aca="false">IFERROR(('WB GDP current US$ old'!BA218/1000000000)/'WB GDP constant US$ old'!BA218,"")</f>
        <v>1.0002920838999</v>
      </c>
      <c r="BB218" s="65" t="n">
        <f aca="false">IFERROR(('WB GDP current US$ old'!BB218/1000000000)/'WB GDP constant US$ old'!BB218,"")</f>
        <v>0.924859047044227</v>
      </c>
      <c r="BC218" s="65" t="n">
        <f aca="false">IFERROR(('WB GDP current US$ old'!BC218/1000000000)/'WB GDP constant US$ old'!BC218,"")</f>
        <v>1.03852347339335</v>
      </c>
      <c r="BD218" s="65" t="n">
        <f aca="false">IFERROR(('WB GDP current US$ old'!BD218/1000000000)/'WB GDP constant US$ old'!BD218,"")</f>
        <v>1.12192150541542</v>
      </c>
      <c r="BE218" s="65" t="n">
        <f aca="false">IFERROR(('WB GDP current US$ old'!BE218/1000000000)/'WB GDP constant US$ old'!BE218,"")</f>
        <v>1.13403083706849</v>
      </c>
      <c r="BF218" s="65" t="n">
        <f aca="false">IFERROR(('WB GDP current US$ old'!BF218/1000000000)/'WB GDP constant US$ old'!BF218,"")</f>
        <v>1.15111182992436</v>
      </c>
      <c r="BG218" s="65" t="n">
        <f aca="false">IFERROR(('WB GDP current US$ old'!BG218/1000000000)/'WB GDP constant US$ old'!BG218,"")</f>
        <v>1.14180183319072</v>
      </c>
      <c r="BH218" s="65" t="n">
        <f aca="false">IFERROR(('WB GDP current US$ old'!BH218/1000000000)/'WB GDP constant US$ old'!BH218,"")</f>
        <v>1.02075603521401</v>
      </c>
      <c r="BI218" s="65" t="n">
        <f aca="false">IFERROR(('WB GDP current US$ old'!BI218/1000000000)/'WB GDP constant US$ old'!BI218,"")</f>
        <v>0.934491181198932</v>
      </c>
      <c r="BJ218" s="65" t="n">
        <f aca="false">IFERROR(('WB GDP current US$ old'!BJ218/1000000000)/'WB GDP constant US$ old'!BJ218,"")</f>
        <v>0.972831704753459</v>
      </c>
      <c r="BK218" s="65" t="n">
        <f aca="false">IFERROR(('WB GDP current US$ old'!BK218/1000000000)/'WB GDP constant US$ old'!BK218,"")</f>
        <v>0.996043317348988</v>
      </c>
      <c r="BL218" s="65" t="n">
        <f aca="false">IFERROR(('WB GDP current US$ old'!BL218/1000000000)/'WB GDP constant US$ old'!BL218,"")</f>
        <v>1</v>
      </c>
    </row>
    <row r="219" customFormat="false" ht="15" hidden="false" customHeight="false" outlineLevel="0" collapsed="false">
      <c r="A219" s="0" t="s">
        <v>172</v>
      </c>
      <c r="B219" s="0" t="s">
        <v>406</v>
      </c>
      <c r="C219" s="0" t="s">
        <v>1057</v>
      </c>
      <c r="D219" s="0" t="s">
        <v>1058</v>
      </c>
      <c r="E219" s="65" t="str">
        <f aca="false">IFERROR(('WB GDP current US$ old'!E219/1000000000)/'WB GDP constant US$ old'!E219,"")</f>
        <v/>
      </c>
      <c r="F219" s="65" t="str">
        <f aca="false">IFERROR(('WB GDP current US$ old'!F219/1000000000)/'WB GDP constant US$ old'!F219,"")</f>
        <v/>
      </c>
      <c r="G219" s="65" t="str">
        <f aca="false">IFERROR(('WB GDP current US$ old'!G219/1000000000)/'WB GDP constant US$ old'!G219,"")</f>
        <v/>
      </c>
      <c r="H219" s="65" t="str">
        <f aca="false">IFERROR(('WB GDP current US$ old'!H219/1000000000)/'WB GDP constant US$ old'!H219,"")</f>
        <v/>
      </c>
      <c r="I219" s="65" t="str">
        <f aca="false">IFERROR(('WB GDP current US$ old'!I219/1000000000)/'WB GDP constant US$ old'!I219,"")</f>
        <v/>
      </c>
      <c r="J219" s="65" t="str">
        <f aca="false">IFERROR(('WB GDP current US$ old'!J219/1000000000)/'WB GDP constant US$ old'!J219,"")</f>
        <v/>
      </c>
      <c r="K219" s="65" t="str">
        <f aca="false">IFERROR(('WB GDP current US$ old'!K219/1000000000)/'WB GDP constant US$ old'!K219,"")</f>
        <v/>
      </c>
      <c r="L219" s="65" t="str">
        <f aca="false">IFERROR(('WB GDP current US$ old'!L219/1000000000)/'WB GDP constant US$ old'!L219,"")</f>
        <v/>
      </c>
      <c r="M219" s="65" t="str">
        <f aca="false">IFERROR(('WB GDP current US$ old'!M219/1000000000)/'WB GDP constant US$ old'!M219,"")</f>
        <v/>
      </c>
      <c r="N219" s="65" t="str">
        <f aca="false">IFERROR(('WB GDP current US$ old'!N219/1000000000)/'WB GDP constant US$ old'!N219,"")</f>
        <v/>
      </c>
      <c r="O219" s="65" t="str">
        <f aca="false">IFERROR(('WB GDP current US$ old'!O219/1000000000)/'WB GDP constant US$ old'!O219,"")</f>
        <v/>
      </c>
      <c r="P219" s="65" t="str">
        <f aca="false">IFERROR(('WB GDP current US$ old'!P219/1000000000)/'WB GDP constant US$ old'!P219,"")</f>
        <v/>
      </c>
      <c r="Q219" s="65" t="str">
        <f aca="false">IFERROR(('WB GDP current US$ old'!Q219/1000000000)/'WB GDP constant US$ old'!Q219,"")</f>
        <v/>
      </c>
      <c r="R219" s="65" t="str">
        <f aca="false">IFERROR(('WB GDP current US$ old'!R219/1000000000)/'WB GDP constant US$ old'!R219,"")</f>
        <v/>
      </c>
      <c r="S219" s="65" t="str">
        <f aca="false">IFERROR(('WB GDP current US$ old'!S219/1000000000)/'WB GDP constant US$ old'!S219,"")</f>
        <v/>
      </c>
      <c r="T219" s="65" t="str">
        <f aca="false">IFERROR(('WB GDP current US$ old'!T219/1000000000)/'WB GDP constant US$ old'!T219,"")</f>
        <v/>
      </c>
      <c r="U219" s="65" t="str">
        <f aca="false">IFERROR(('WB GDP current US$ old'!U219/1000000000)/'WB GDP constant US$ old'!U219,"")</f>
        <v/>
      </c>
      <c r="V219" s="65" t="str">
        <f aca="false">IFERROR(('WB GDP current US$ old'!V219/1000000000)/'WB GDP constant US$ old'!V219,"")</f>
        <v/>
      </c>
      <c r="W219" s="65" t="str">
        <f aca="false">IFERROR(('WB GDP current US$ old'!W219/1000000000)/'WB GDP constant US$ old'!W219,"")</f>
        <v/>
      </c>
      <c r="X219" s="65" t="str">
        <f aca="false">IFERROR(('WB GDP current US$ old'!X219/1000000000)/'WB GDP constant US$ old'!X219,"")</f>
        <v/>
      </c>
      <c r="Y219" s="65" t="str">
        <f aca="false">IFERROR(('WB GDP current US$ old'!Y219/1000000000)/'WB GDP constant US$ old'!Y219,"")</f>
        <v/>
      </c>
      <c r="Z219" s="65" t="str">
        <f aca="false">IFERROR(('WB GDP current US$ old'!Z219/1000000000)/'WB GDP constant US$ old'!Z219,"")</f>
        <v/>
      </c>
      <c r="AA219" s="65" t="str">
        <f aca="false">IFERROR(('WB GDP current US$ old'!AA219/1000000000)/'WB GDP constant US$ old'!AA219,"")</f>
        <v/>
      </c>
      <c r="AB219" s="65" t="str">
        <f aca="false">IFERROR(('WB GDP current US$ old'!AB219/1000000000)/'WB GDP constant US$ old'!AB219,"")</f>
        <v/>
      </c>
      <c r="AC219" s="65" t="str">
        <f aca="false">IFERROR(('WB GDP current US$ old'!AC219/1000000000)/'WB GDP constant US$ old'!AC219,"")</f>
        <v/>
      </c>
      <c r="AD219" s="65" t="str">
        <f aca="false">IFERROR(('WB GDP current US$ old'!AD219/1000000000)/'WB GDP constant US$ old'!AD219,"")</f>
        <v/>
      </c>
      <c r="AE219" s="65" t="str">
        <f aca="false">IFERROR(('WB GDP current US$ old'!AE219/1000000000)/'WB GDP constant US$ old'!AE219,"")</f>
        <v/>
      </c>
      <c r="AF219" s="65" t="str">
        <f aca="false">IFERROR(('WB GDP current US$ old'!AF219/1000000000)/'WB GDP constant US$ old'!AF219,"")</f>
        <v/>
      </c>
      <c r="AG219" s="65" t="str">
        <f aca="false">IFERROR(('WB GDP current US$ old'!AG219/1000000000)/'WB GDP constant US$ old'!AG219,"")</f>
        <v/>
      </c>
      <c r="AH219" s="65" t="str">
        <f aca="false">IFERROR(('WB GDP current US$ old'!AH219/1000000000)/'WB GDP constant US$ old'!AH219,"")</f>
        <v/>
      </c>
      <c r="AI219" s="65" t="str">
        <f aca="false">IFERROR(('WB GDP current US$ old'!AI219/1000000000)/'WB GDP constant US$ old'!AI219,"")</f>
        <v/>
      </c>
      <c r="AJ219" s="65" t="str">
        <f aca="false">IFERROR(('WB GDP current US$ old'!AJ219/1000000000)/'WB GDP constant US$ old'!AJ219,"")</f>
        <v/>
      </c>
      <c r="AK219" s="65" t="str">
        <f aca="false">IFERROR(('WB GDP current US$ old'!AK219/1000000000)/'WB GDP constant US$ old'!AK219,"")</f>
        <v/>
      </c>
      <c r="AL219" s="65" t="str">
        <f aca="false">IFERROR(('WB GDP current US$ old'!AL219/1000000000)/'WB GDP constant US$ old'!AL219,"")</f>
        <v/>
      </c>
      <c r="AM219" s="65" t="str">
        <f aca="false">IFERROR(('WB GDP current US$ old'!AM219/1000000000)/'WB GDP constant US$ old'!AM219,"")</f>
        <v/>
      </c>
      <c r="AN219" s="65" t="str">
        <f aca="false">IFERROR(('WB GDP current US$ old'!AN219/1000000000)/'WB GDP constant US$ old'!AN219,"")</f>
        <v/>
      </c>
      <c r="AO219" s="65" t="str">
        <f aca="false">IFERROR(('WB GDP current US$ old'!AO219/1000000000)/'WB GDP constant US$ old'!AO219,"")</f>
        <v/>
      </c>
      <c r="AP219" s="65" t="str">
        <f aca="false">IFERROR(('WB GDP current US$ old'!AP219/1000000000)/'WB GDP constant US$ old'!AP219,"")</f>
        <v/>
      </c>
      <c r="AQ219" s="65" t="str">
        <f aca="false">IFERROR(('WB GDP current US$ old'!AQ219/1000000000)/'WB GDP constant US$ old'!AQ219,"")</f>
        <v/>
      </c>
      <c r="AR219" s="65" t="str">
        <f aca="false">IFERROR(('WB GDP current US$ old'!AR219/1000000000)/'WB GDP constant US$ old'!AR219,"")</f>
        <v/>
      </c>
      <c r="AS219" s="65" t="str">
        <f aca="false">IFERROR(('WB GDP current US$ old'!AS219/1000000000)/'WB GDP constant US$ old'!AS219,"")</f>
        <v/>
      </c>
      <c r="AT219" s="65" t="str">
        <f aca="false">IFERROR(('WB GDP current US$ old'!AT219/1000000000)/'WB GDP constant US$ old'!AT219,"")</f>
        <v/>
      </c>
      <c r="AU219" s="65" t="str">
        <f aca="false">IFERROR(('WB GDP current US$ old'!AU219/1000000000)/'WB GDP constant US$ old'!AU219,"")</f>
        <v/>
      </c>
      <c r="AV219" s="65" t="str">
        <f aca="false">IFERROR(('WB GDP current US$ old'!AV219/1000000000)/'WB GDP constant US$ old'!AV219,"")</f>
        <v/>
      </c>
      <c r="AW219" s="65" t="str">
        <f aca="false">IFERROR(('WB GDP current US$ old'!AW219/1000000000)/'WB GDP constant US$ old'!AW219,"")</f>
        <v/>
      </c>
      <c r="AX219" s="65" t="str">
        <f aca="false">IFERROR(('WB GDP current US$ old'!AX219/1000000000)/'WB GDP constant US$ old'!AX219,"")</f>
        <v/>
      </c>
      <c r="AY219" s="65" t="str">
        <f aca="false">IFERROR(('WB GDP current US$ old'!AY219/1000000000)/'WB GDP constant US$ old'!AY219,"")</f>
        <v/>
      </c>
      <c r="AZ219" s="65" t="str">
        <f aca="false">IFERROR(('WB GDP current US$ old'!AZ219/1000000000)/'WB GDP constant US$ old'!AZ219,"")</f>
        <v/>
      </c>
      <c r="BA219" s="65" t="str">
        <f aca="false">IFERROR(('WB GDP current US$ old'!BA219/1000000000)/'WB GDP constant US$ old'!BA219,"")</f>
        <v/>
      </c>
      <c r="BB219" s="65" t="str">
        <f aca="false">IFERROR(('WB GDP current US$ old'!BB219/1000000000)/'WB GDP constant US$ old'!BB219,"")</f>
        <v/>
      </c>
      <c r="BC219" s="65" t="str">
        <f aca="false">IFERROR(('WB GDP current US$ old'!BC219/1000000000)/'WB GDP constant US$ old'!BC219,"")</f>
        <v/>
      </c>
      <c r="BD219" s="65" t="str">
        <f aca="false">IFERROR(('WB GDP current US$ old'!BD219/1000000000)/'WB GDP constant US$ old'!BD219,"")</f>
        <v/>
      </c>
      <c r="BE219" s="65" t="str">
        <f aca="false">IFERROR(('WB GDP current US$ old'!BE219/1000000000)/'WB GDP constant US$ old'!BE219,"")</f>
        <v/>
      </c>
      <c r="BF219" s="65" t="str">
        <f aca="false">IFERROR(('WB GDP current US$ old'!BF219/1000000000)/'WB GDP constant US$ old'!BF219,"")</f>
        <v/>
      </c>
      <c r="BG219" s="65" t="str">
        <f aca="false">IFERROR(('WB GDP current US$ old'!BG219/1000000000)/'WB GDP constant US$ old'!BG219,"")</f>
        <v/>
      </c>
      <c r="BH219" s="65" t="str">
        <f aca="false">IFERROR(('WB GDP current US$ old'!BH219/1000000000)/'WB GDP constant US$ old'!BH219,"")</f>
        <v/>
      </c>
      <c r="BI219" s="65" t="str">
        <f aca="false">IFERROR(('WB GDP current US$ old'!BI219/1000000000)/'WB GDP constant US$ old'!BI219,"")</f>
        <v/>
      </c>
      <c r="BJ219" s="65" t="str">
        <f aca="false">IFERROR(('WB GDP current US$ old'!BJ219/1000000000)/'WB GDP constant US$ old'!BJ219,"")</f>
        <v/>
      </c>
      <c r="BK219" s="65" t="str">
        <f aca="false">IFERROR(('WB GDP current US$ old'!BK219/1000000000)/'WB GDP constant US$ old'!BK219,"")</f>
        <v/>
      </c>
      <c r="BL219" s="65" t="str">
        <f aca="false">IFERROR(('WB GDP current US$ old'!BL219/1000000000)/'WB GDP constant US$ old'!BL219,"")</f>
        <v/>
      </c>
    </row>
    <row r="220" customFormat="false" ht="15" hidden="false" customHeight="false" outlineLevel="0" collapsed="false">
      <c r="A220" s="0" t="s">
        <v>1137</v>
      </c>
      <c r="B220" s="0" t="s">
        <v>1138</v>
      </c>
      <c r="C220" s="0" t="s">
        <v>1057</v>
      </c>
      <c r="D220" s="0" t="s">
        <v>1058</v>
      </c>
      <c r="E220" s="65" t="n">
        <f aca="false">IFERROR(('WB GDP current US$ old'!E220/1000000000)/'WB GDP constant US$ old'!E220,"")</f>
        <v>0.121961091557367</v>
      </c>
      <c r="F220" s="65" t="n">
        <f aca="false">IFERROR(('WB GDP current US$ old'!F220/1000000000)/'WB GDP constant US$ old'!F220,"")</f>
        <v>0.124931450302263</v>
      </c>
      <c r="G220" s="65" t="n">
        <f aca="false">IFERROR(('WB GDP current US$ old'!G220/1000000000)/'WB GDP constant US$ old'!G220,"")</f>
        <v>0.127885912042168</v>
      </c>
      <c r="H220" s="65" t="n">
        <f aca="false">IFERROR(('WB GDP current US$ old'!H220/1000000000)/'WB GDP constant US$ old'!H220,"")</f>
        <v>0.137772496630971</v>
      </c>
      <c r="I220" s="65" t="n">
        <f aca="false">IFERROR(('WB GDP current US$ old'!I220/1000000000)/'WB GDP constant US$ old'!I220,"")</f>
        <v>0.127667796432816</v>
      </c>
      <c r="J220" s="65" t="n">
        <f aca="false">IFERROR(('WB GDP current US$ old'!J220/1000000000)/'WB GDP constant US$ old'!J220,"")</f>
        <v>0.13544144355512</v>
      </c>
      <c r="K220" s="65" t="n">
        <f aca="false">IFERROR(('WB GDP current US$ old'!K220/1000000000)/'WB GDP constant US$ old'!K220,"")</f>
        <v>0.143911534597264</v>
      </c>
      <c r="L220" s="65" t="n">
        <f aca="false">IFERROR(('WB GDP current US$ old'!L220/1000000000)/'WB GDP constant US$ old'!L220,"")</f>
        <v>0.143052021140716</v>
      </c>
      <c r="M220" s="65" t="n">
        <f aca="false">IFERROR(('WB GDP current US$ old'!M220/1000000000)/'WB GDP constant US$ old'!M220,"")</f>
        <v>0.148476223144796</v>
      </c>
      <c r="N220" s="65" t="n">
        <f aca="false">IFERROR(('WB GDP current US$ old'!N220/1000000000)/'WB GDP constant US$ old'!N220,"")</f>
        <v>0.155950076051873</v>
      </c>
      <c r="O220" s="65" t="n">
        <f aca="false">IFERROR(('WB GDP current US$ old'!O220/1000000000)/'WB GDP constant US$ old'!O220,"")</f>
        <v>0.166700133833821</v>
      </c>
      <c r="P220" s="65" t="n">
        <f aca="false">IFERROR(('WB GDP current US$ old'!P220/1000000000)/'WB GDP constant US$ old'!P220,"")</f>
        <v>0.157801109094279</v>
      </c>
      <c r="Q220" s="65" t="n">
        <f aca="false">IFERROR(('WB GDP current US$ old'!Q220/1000000000)/'WB GDP constant US$ old'!Q220,"")</f>
        <v>0.173379563944855</v>
      </c>
      <c r="R220" s="65" t="n">
        <f aca="false">IFERROR(('WB GDP current US$ old'!R220/1000000000)/'WB GDP constant US$ old'!R220,"")</f>
        <v>0.212498756753948</v>
      </c>
      <c r="S220" s="65" t="n">
        <f aca="false">IFERROR(('WB GDP current US$ old'!S220/1000000000)/'WB GDP constant US$ old'!S220,"")</f>
        <v>0.257488730138854</v>
      </c>
      <c r="T220" s="65" t="n">
        <f aca="false">IFERROR(('WB GDP current US$ old'!T220/1000000000)/'WB GDP constant US$ old'!T220,"")</f>
        <v>0.284188385579704</v>
      </c>
      <c r="U220" s="65" t="n">
        <f aca="false">IFERROR(('WB GDP current US$ old'!U220/1000000000)/'WB GDP constant US$ old'!U220,"")</f>
        <v>0.29333627768286</v>
      </c>
      <c r="V220" s="65" t="n">
        <f aca="false">IFERROR(('WB GDP current US$ old'!V220/1000000000)/'WB GDP constant US$ old'!V220,"")</f>
        <v>0.314845998533679</v>
      </c>
      <c r="W220" s="65" t="n">
        <f aca="false">IFERROR(('WB GDP current US$ old'!W220/1000000000)/'WB GDP constant US$ old'!W220,"")</f>
        <v>0.348996110548792</v>
      </c>
      <c r="X220" s="65" t="n">
        <f aca="false">IFERROR(('WB GDP current US$ old'!X220/1000000000)/'WB GDP constant US$ old'!X220,"")</f>
        <v>0.40339068537827</v>
      </c>
      <c r="Y220" s="65" t="n">
        <f aca="false">IFERROR(('WB GDP current US$ old'!Y220/1000000000)/'WB GDP constant US$ old'!Y220,"")</f>
        <v>0.48886555350381</v>
      </c>
      <c r="Z220" s="65" t="n">
        <f aca="false">IFERROR(('WB GDP current US$ old'!Z220/1000000000)/'WB GDP constant US$ old'!Z220,"")</f>
        <v>0.686227301458934</v>
      </c>
      <c r="AA220" s="65" t="n">
        <f aca="false">IFERROR(('WB GDP current US$ old'!AA220/1000000000)/'WB GDP constant US$ old'!AA220,"")</f>
        <v>0.638263264955818</v>
      </c>
      <c r="AB220" s="65" t="n">
        <f aca="false">IFERROR(('WB GDP current US$ old'!AB220/1000000000)/'WB GDP constant US$ old'!AB220,"")</f>
        <v>0.569856484260822</v>
      </c>
      <c r="AC220" s="65" t="n">
        <f aca="false">IFERROR(('WB GDP current US$ old'!AC220/1000000000)/'WB GDP constant US$ old'!AC220,"")</f>
        <v>0.485396269270202</v>
      </c>
      <c r="AD220" s="65" t="n">
        <f aca="false">IFERROR(('WB GDP current US$ old'!AD220/1000000000)/'WB GDP constant US$ old'!AD220,"")</f>
        <v>0.450799920051662</v>
      </c>
      <c r="AE220" s="65" t="n">
        <f aca="false">IFERROR(('WB GDP current US$ old'!AE220/1000000000)/'WB GDP constant US$ old'!AE220,"")</f>
        <v>0.455601467619543</v>
      </c>
      <c r="AF220" s="65" t="n">
        <f aca="false">IFERROR(('WB GDP current US$ old'!AF220/1000000000)/'WB GDP constant US$ old'!AF220,"")</f>
        <v>0.506522351915661</v>
      </c>
      <c r="AG220" s="65" t="n">
        <f aca="false">IFERROR(('WB GDP current US$ old'!AG220/1000000000)/'WB GDP constant US$ old'!AG220,"")</f>
        <v>0.499409729725613</v>
      </c>
      <c r="AH220" s="65" t="n">
        <f aca="false">IFERROR(('WB GDP current US$ old'!AH220/1000000000)/'WB GDP constant US$ old'!AH220,"")</f>
        <v>0.484307277579975</v>
      </c>
      <c r="AI220" s="65" t="n">
        <f aca="false">IFERROR(('WB GDP current US$ old'!AI220/1000000000)/'WB GDP constant US$ old'!AI220,"")</f>
        <v>0.531185677539354</v>
      </c>
      <c r="AJ220" s="65" t="n">
        <f aca="false">IFERROR(('WB GDP current US$ old'!AJ220/1000000000)/'WB GDP constant US$ old'!AJ220,"")</f>
        <v>0.536777591361687</v>
      </c>
      <c r="AK220" s="65" t="n">
        <f aca="false">IFERROR(('WB GDP current US$ old'!AK220/1000000000)/'WB GDP constant US$ old'!AK220,"")</f>
        <v>0.531553723274581</v>
      </c>
      <c r="AL220" s="65" t="n">
        <f aca="false">IFERROR(('WB GDP current US$ old'!AL220/1000000000)/'WB GDP constant US$ old'!AL220,"")</f>
        <v>0.499654116345884</v>
      </c>
      <c r="AM220" s="65" t="n">
        <f aca="false">IFERROR(('WB GDP current US$ old'!AM220/1000000000)/'WB GDP constant US$ old'!AM220,"")</f>
        <v>0.486013079796957</v>
      </c>
      <c r="AN220" s="65" t="n">
        <f aca="false">IFERROR(('WB GDP current US$ old'!AN220/1000000000)/'WB GDP constant US$ old'!AN220,"")</f>
        <v>0.53892038727836</v>
      </c>
      <c r="AO220" s="65" t="n">
        <f aca="false">IFERROR(('WB GDP current US$ old'!AO220/1000000000)/'WB GDP constant US$ old'!AO220,"")</f>
        <v>0.529704221438914</v>
      </c>
      <c r="AP220" s="65" t="n">
        <f aca="false">IFERROR(('WB GDP current US$ old'!AP220/1000000000)/'WB GDP constant US$ old'!AP220,"")</f>
        <v>0.531462839421581</v>
      </c>
      <c r="AQ220" s="65" t="n">
        <f aca="false">IFERROR(('WB GDP current US$ old'!AQ220/1000000000)/'WB GDP constant US$ old'!AQ220,"")</f>
        <v>0.501023446803971</v>
      </c>
      <c r="AR220" s="65" t="n">
        <f aca="false">IFERROR(('WB GDP current US$ old'!AR220/1000000000)/'WB GDP constant US$ old'!AR220,"")</f>
        <v>0.497050630095204</v>
      </c>
      <c r="AS220" s="65" t="n">
        <f aca="false">IFERROR(('WB GDP current US$ old'!AS220/1000000000)/'WB GDP constant US$ old'!AS220,"")</f>
        <v>0.51155564967639</v>
      </c>
      <c r="AT220" s="65" t="n">
        <f aca="false">IFERROR(('WB GDP current US$ old'!AT220/1000000000)/'WB GDP constant US$ old'!AT220,"")</f>
        <v>0.46841174955313</v>
      </c>
      <c r="AU220" s="65" t="n">
        <f aca="false">IFERROR(('WB GDP current US$ old'!AU220/1000000000)/'WB GDP constant US$ old'!AU220,"")</f>
        <v>0.48020841705113</v>
      </c>
      <c r="AV220" s="65" t="n">
        <f aca="false">IFERROR(('WB GDP current US$ old'!AV220/1000000000)/'WB GDP constant US$ old'!AV220,"")</f>
        <v>0.577213192044149</v>
      </c>
      <c r="AW220" s="65" t="n">
        <f aca="false">IFERROR(('WB GDP current US$ old'!AW220/1000000000)/'WB GDP constant US$ old'!AW220,"")</f>
        <v>0.674120744464139</v>
      </c>
      <c r="AX220" s="65" t="n">
        <f aca="false">IFERROR(('WB GDP current US$ old'!AX220/1000000000)/'WB GDP constant US$ old'!AX220,"")</f>
        <v>0.753980220831671</v>
      </c>
      <c r="AY220" s="65" t="n">
        <f aca="false">IFERROR(('WB GDP current US$ old'!AY220/1000000000)/'WB GDP constant US$ old'!AY220,"")</f>
        <v>0.843219079495782</v>
      </c>
      <c r="AZ220" s="65" t="n">
        <f aca="false">IFERROR(('WB GDP current US$ old'!AZ220/1000000000)/'WB GDP constant US$ old'!AZ220,"")</f>
        <v>0.919043346164587</v>
      </c>
      <c r="BA220" s="65" t="n">
        <f aca="false">IFERROR(('WB GDP current US$ old'!BA220/1000000000)/'WB GDP constant US$ old'!BA220,"")</f>
        <v>1.0006161204094</v>
      </c>
      <c r="BB220" s="65" t="n">
        <f aca="false">IFERROR(('WB GDP current US$ old'!BB220/1000000000)/'WB GDP constant US$ old'!BB220,"")</f>
        <v>0.924798390659171</v>
      </c>
      <c r="BC220" s="65" t="n">
        <f aca="false">IFERROR(('WB GDP current US$ old'!BC220/1000000000)/'WB GDP constant US$ old'!BC220,"")</f>
        <v>1.03789544258385</v>
      </c>
      <c r="BD220" s="65" t="n">
        <f aca="false">IFERROR(('WB GDP current US$ old'!BD220/1000000000)/'WB GDP constant US$ old'!BD220,"")</f>
        <v>1.12139189143883</v>
      </c>
      <c r="BE220" s="65" t="n">
        <f aca="false">IFERROR(('WB GDP current US$ old'!BE220/1000000000)/'WB GDP constant US$ old'!BE220,"")</f>
        <v>1.13320958987452</v>
      </c>
      <c r="BF220" s="65" t="n">
        <f aca="false">IFERROR(('WB GDP current US$ old'!BF220/1000000000)/'WB GDP constant US$ old'!BF220,"")</f>
        <v>1.15032777822617</v>
      </c>
      <c r="BG220" s="65" t="n">
        <f aca="false">IFERROR(('WB GDP current US$ old'!BG220/1000000000)/'WB GDP constant US$ old'!BG220,"")</f>
        <v>1.14120689906514</v>
      </c>
      <c r="BH220" s="65" t="n">
        <f aca="false">IFERROR(('WB GDP current US$ old'!BH220/1000000000)/'WB GDP constant US$ old'!BH220,"")</f>
        <v>1.02019871007492</v>
      </c>
      <c r="BI220" s="65" t="n">
        <f aca="false">IFERROR(('WB GDP current US$ old'!BI220/1000000000)/'WB GDP constant US$ old'!BI220,"")</f>
        <v>0.934732282944662</v>
      </c>
      <c r="BJ220" s="65" t="n">
        <f aca="false">IFERROR(('WB GDP current US$ old'!BJ220/1000000000)/'WB GDP constant US$ old'!BJ220,"")</f>
        <v>0.973103575451349</v>
      </c>
      <c r="BK220" s="65" t="n">
        <f aca="false">IFERROR(('WB GDP current US$ old'!BK220/1000000000)/'WB GDP constant US$ old'!BK220,"")</f>
        <v>0.996369919452563</v>
      </c>
      <c r="BL220" s="65" t="n">
        <f aca="false">IFERROR(('WB GDP current US$ old'!BL220/1000000000)/'WB GDP constant US$ old'!BL220,"")</f>
        <v>1</v>
      </c>
    </row>
    <row r="221" customFormat="false" ht="15" hidden="false" customHeight="false" outlineLevel="0" collapsed="false">
      <c r="A221" s="0" t="s">
        <v>1139</v>
      </c>
      <c r="B221" s="0" t="s">
        <v>1140</v>
      </c>
      <c r="C221" s="0" t="s">
        <v>1057</v>
      </c>
      <c r="D221" s="0" t="s">
        <v>1058</v>
      </c>
      <c r="E221" s="65" t="n">
        <f aca="false">IFERROR(('WB GDP current US$ old'!E221/1000000000)/'WB GDP constant US$ old'!E221,"")</f>
        <v>0</v>
      </c>
      <c r="F221" s="65" t="n">
        <f aca="false">IFERROR(('WB GDP current US$ old'!F221/1000000000)/'WB GDP constant US$ old'!F221,"")</f>
        <v>0</v>
      </c>
      <c r="G221" s="65" t="n">
        <f aca="false">IFERROR(('WB GDP current US$ old'!G221/1000000000)/'WB GDP constant US$ old'!G221,"")</f>
        <v>0</v>
      </c>
      <c r="H221" s="65" t="n">
        <f aca="false">IFERROR(('WB GDP current US$ old'!H221/1000000000)/'WB GDP constant US$ old'!H221,"")</f>
        <v>0</v>
      </c>
      <c r="I221" s="65" t="n">
        <f aca="false">IFERROR(('WB GDP current US$ old'!I221/1000000000)/'WB GDP constant US$ old'!I221,"")</f>
        <v>0</v>
      </c>
      <c r="J221" s="65" t="n">
        <f aca="false">IFERROR(('WB GDP current US$ old'!J221/1000000000)/'WB GDP constant US$ old'!J221,"")</f>
        <v>0</v>
      </c>
      <c r="K221" s="65" t="n">
        <f aca="false">IFERROR(('WB GDP current US$ old'!K221/1000000000)/'WB GDP constant US$ old'!K221,"")</f>
        <v>0</v>
      </c>
      <c r="L221" s="65" t="n">
        <f aca="false">IFERROR(('WB GDP current US$ old'!L221/1000000000)/'WB GDP constant US$ old'!L221,"")</f>
        <v>0</v>
      </c>
      <c r="M221" s="65" t="n">
        <f aca="false">IFERROR(('WB GDP current US$ old'!M221/1000000000)/'WB GDP constant US$ old'!M221,"")</f>
        <v>0</v>
      </c>
      <c r="N221" s="65" t="n">
        <f aca="false">IFERROR(('WB GDP current US$ old'!N221/1000000000)/'WB GDP constant US$ old'!N221,"")</f>
        <v>0</v>
      </c>
      <c r="O221" s="65" t="n">
        <f aca="false">IFERROR(('WB GDP current US$ old'!O221/1000000000)/'WB GDP constant US$ old'!O221,"")</f>
        <v>0.0383953921924473</v>
      </c>
      <c r="P221" s="65" t="n">
        <f aca="false">IFERROR(('WB GDP current US$ old'!P221/1000000000)/'WB GDP constant US$ old'!P221,"")</f>
        <v>0.0431940681387101</v>
      </c>
      <c r="Q221" s="65" t="n">
        <f aca="false">IFERROR(('WB GDP current US$ old'!Q221/1000000000)/'WB GDP constant US$ old'!Q221,"")</f>
        <v>0.0508998860106844</v>
      </c>
      <c r="R221" s="65" t="n">
        <f aca="false">IFERROR(('WB GDP current US$ old'!R221/1000000000)/'WB GDP constant US$ old'!R221,"")</f>
        <v>0.0634280382579515</v>
      </c>
      <c r="S221" s="65" t="n">
        <f aca="false">IFERROR(('WB GDP current US$ old'!S221/1000000000)/'WB GDP constant US$ old'!S221,"")</f>
        <v>0.0985261364012879</v>
      </c>
      <c r="T221" s="65" t="n">
        <f aca="false">IFERROR(('WB GDP current US$ old'!T221/1000000000)/'WB GDP constant US$ old'!T221,"")</f>
        <v>0.112157387838358</v>
      </c>
      <c r="U221" s="65" t="n">
        <f aca="false">IFERROR(('WB GDP current US$ old'!U221/1000000000)/'WB GDP constant US$ old'!U221,"")</f>
        <v>0.128028582360407</v>
      </c>
      <c r="V221" s="65" t="n">
        <f aca="false">IFERROR(('WB GDP current US$ old'!V221/1000000000)/'WB GDP constant US$ old'!V221,"")</f>
        <v>0.145390817809495</v>
      </c>
      <c r="W221" s="65" t="n">
        <f aca="false">IFERROR(('WB GDP current US$ old'!W221/1000000000)/'WB GDP constant US$ old'!W221,"")</f>
        <v>0.156319026885633</v>
      </c>
      <c r="X221" s="65" t="n">
        <f aca="false">IFERROR(('WB GDP current US$ old'!X221/1000000000)/'WB GDP constant US$ old'!X221,"")</f>
        <v>0.19398886059141</v>
      </c>
      <c r="Y221" s="65" t="n">
        <f aca="false">IFERROR(('WB GDP current US$ old'!Y221/1000000000)/'WB GDP constant US$ old'!Y221,"")</f>
        <v>0.258097502741264</v>
      </c>
      <c r="Z221" s="65" t="n">
        <f aca="false">IFERROR(('WB GDP current US$ old'!Z221/1000000000)/'WB GDP constant US$ old'!Z221,"")</f>
        <v>0.266681754942</v>
      </c>
      <c r="AA221" s="65" t="n">
        <f aca="false">IFERROR(('WB GDP current US$ old'!AA221/1000000000)/'WB GDP constant US$ old'!AA221,"")</f>
        <v>0.265418128450484</v>
      </c>
      <c r="AB221" s="65" t="n">
        <f aca="false">IFERROR(('WB GDP current US$ old'!AB221/1000000000)/'WB GDP constant US$ old'!AB221,"")</f>
        <v>0.256782872289138</v>
      </c>
      <c r="AC221" s="65" t="n">
        <f aca="false">IFERROR(('WB GDP current US$ old'!AC221/1000000000)/'WB GDP constant US$ old'!AC221,"")</f>
        <v>0.254425717910189</v>
      </c>
      <c r="AD221" s="65" t="n">
        <f aca="false">IFERROR(('WB GDP current US$ old'!AD221/1000000000)/'WB GDP constant US$ old'!AD221,"")</f>
        <v>0.245077232868021</v>
      </c>
      <c r="AE221" s="65" t="n">
        <f aca="false">IFERROR(('WB GDP current US$ old'!AE221/1000000000)/'WB GDP constant US$ old'!AE221,"")</f>
        <v>0.240553273421573</v>
      </c>
      <c r="AF221" s="65" t="n">
        <f aca="false">IFERROR(('WB GDP current US$ old'!AF221/1000000000)/'WB GDP constant US$ old'!AF221,"")</f>
        <v>0.274770286092718</v>
      </c>
      <c r="AG221" s="65" t="n">
        <f aca="false">IFERROR(('WB GDP current US$ old'!AG221/1000000000)/'WB GDP constant US$ old'!AG221,"")</f>
        <v>0.302591484997948</v>
      </c>
      <c r="AH221" s="65" t="n">
        <f aca="false">IFERROR(('WB GDP current US$ old'!AH221/1000000000)/'WB GDP constant US$ old'!AH221,"")</f>
        <v>0.314799885762969</v>
      </c>
      <c r="AI221" s="65" t="n">
        <f aca="false">IFERROR(('WB GDP current US$ old'!AI221/1000000000)/'WB GDP constant US$ old'!AI221,"")</f>
        <v>0.364509386887007</v>
      </c>
      <c r="AJ221" s="65" t="n">
        <f aca="false">IFERROR(('WB GDP current US$ old'!AJ221/1000000000)/'WB GDP constant US$ old'!AJ221,"")</f>
        <v>0.372039927895278</v>
      </c>
      <c r="AK221" s="65" t="n">
        <f aca="false">IFERROR(('WB GDP current US$ old'!AK221/1000000000)/'WB GDP constant US$ old'!AK221,"")</f>
        <v>0.395982084499132</v>
      </c>
      <c r="AL221" s="65" t="n">
        <f aca="false">IFERROR(('WB GDP current US$ old'!AL221/1000000000)/'WB GDP constant US$ old'!AL221,"")</f>
        <v>0.390262892877159</v>
      </c>
      <c r="AM221" s="65" t="n">
        <f aca="false">IFERROR(('WB GDP current US$ old'!AM221/1000000000)/'WB GDP constant US$ old'!AM221,"")</f>
        <v>0.410234605692539</v>
      </c>
      <c r="AN221" s="65" t="n">
        <f aca="false">IFERROR(('WB GDP current US$ old'!AN221/1000000000)/'WB GDP constant US$ old'!AN221,"")</f>
        <v>0.465702067650973</v>
      </c>
      <c r="AO221" s="65" t="n">
        <f aca="false">IFERROR(('WB GDP current US$ old'!AO221/1000000000)/'WB GDP constant US$ old'!AO221,"")</f>
        <v>0.495136485696697</v>
      </c>
      <c r="AP221" s="65" t="n">
        <f aca="false">IFERROR(('WB GDP current US$ old'!AP221/1000000000)/'WB GDP constant US$ old'!AP221,"")</f>
        <v>0.529494724865852</v>
      </c>
      <c r="AQ221" s="65" t="n">
        <f aca="false">IFERROR(('WB GDP current US$ old'!AQ221/1000000000)/'WB GDP constant US$ old'!AQ221,"")</f>
        <v>0.509411782596219</v>
      </c>
      <c r="AR221" s="65" t="n">
        <f aca="false">IFERROR(('WB GDP current US$ old'!AR221/1000000000)/'WB GDP constant US$ old'!AR221,"")</f>
        <v>0.530045672639477</v>
      </c>
      <c r="AS221" s="65" t="n">
        <f aca="false">IFERROR(('WB GDP current US$ old'!AS221/1000000000)/'WB GDP constant US$ old'!AS221,"")</f>
        <v>0.561382328803086</v>
      </c>
      <c r="AT221" s="65" t="n">
        <f aca="false">IFERROR(('WB GDP current US$ old'!AT221/1000000000)/'WB GDP constant US$ old'!AT221,"")</f>
        <v>0.543799135159447</v>
      </c>
      <c r="AU221" s="65" t="n">
        <f aca="false">IFERROR(('WB GDP current US$ old'!AU221/1000000000)/'WB GDP constant US$ old'!AU221,"")</f>
        <v>0.557865072552256</v>
      </c>
      <c r="AV221" s="65" t="n">
        <f aca="false">IFERROR(('WB GDP current US$ old'!AV221/1000000000)/'WB GDP constant US$ old'!AV221,"")</f>
        <v>0.63737982807345</v>
      </c>
      <c r="AW221" s="65" t="n">
        <f aca="false">IFERROR(('WB GDP current US$ old'!AW221/1000000000)/'WB GDP constant US$ old'!AW221,"")</f>
        <v>0.710996753189273</v>
      </c>
      <c r="AX221" s="65" t="n">
        <f aca="false">IFERROR(('WB GDP current US$ old'!AX221/1000000000)/'WB GDP constant US$ old'!AX221,"")</f>
        <v>0.804594031451065</v>
      </c>
      <c r="AY221" s="65" t="n">
        <f aca="false">IFERROR(('WB GDP current US$ old'!AY221/1000000000)/'WB GDP constant US$ old'!AY221,"")</f>
        <v>0.854060617912148</v>
      </c>
      <c r="AZ221" s="65" t="n">
        <f aca="false">IFERROR(('WB GDP current US$ old'!AZ221/1000000000)/'WB GDP constant US$ old'!AZ221,"")</f>
        <v>0.944502581476649</v>
      </c>
      <c r="BA221" s="65" t="n">
        <f aca="false">IFERROR(('WB GDP current US$ old'!BA221/1000000000)/'WB GDP constant US$ old'!BA221,"")</f>
        <v>1.07090265871062</v>
      </c>
      <c r="BB221" s="65" t="n">
        <f aca="false">IFERROR(('WB GDP current US$ old'!BB221/1000000000)/'WB GDP constant US$ old'!BB221,"")</f>
        <v>0.908790682240541</v>
      </c>
      <c r="BC221" s="65" t="n">
        <f aca="false">IFERROR(('WB GDP current US$ old'!BC221/1000000000)/'WB GDP constant US$ old'!BC221,"")</f>
        <v>0.974226049362456</v>
      </c>
      <c r="BD221" s="65" t="n">
        <f aca="false">IFERROR(('WB GDP current US$ old'!BD221/1000000000)/'WB GDP constant US$ old'!BD221,"")</f>
        <v>1.10346896792945</v>
      </c>
      <c r="BE221" s="65" t="n">
        <f aca="false">IFERROR(('WB GDP current US$ old'!BE221/1000000000)/'WB GDP constant US$ old'!BE221,"")</f>
        <v>1.11496443577044</v>
      </c>
      <c r="BF221" s="65" t="n">
        <f aca="false">IFERROR(('WB GDP current US$ old'!BF221/1000000000)/'WB GDP constant US$ old'!BF221,"")</f>
        <v>1.12374088426534</v>
      </c>
      <c r="BG221" s="65" t="n">
        <f aca="false">IFERROR(('WB GDP current US$ old'!BG221/1000000000)/'WB GDP constant US$ old'!BG221,"")</f>
        <v>1.12271829055228</v>
      </c>
      <c r="BH221" s="65" t="n">
        <f aca="false">IFERROR(('WB GDP current US$ old'!BH221/1000000000)/'WB GDP constant US$ old'!BH221,"")</f>
        <v>0.931491875576618</v>
      </c>
      <c r="BI221" s="65" t="n">
        <f aca="false">IFERROR(('WB GDP current US$ old'!BI221/1000000000)/'WB GDP constant US$ old'!BI221,"")</f>
        <v>0.896306406957067</v>
      </c>
      <c r="BJ221" s="65" t="n">
        <f aca="false">IFERROR(('WB GDP current US$ old'!BJ221/1000000000)/'WB GDP constant US$ old'!BJ221,"")</f>
        <v>0.957868356542163</v>
      </c>
      <c r="BK221" s="65" t="n">
        <f aca="false">IFERROR(('WB GDP current US$ old'!BK221/1000000000)/'WB GDP constant US$ old'!BK221,"")</f>
        <v>1.03206552984909</v>
      </c>
      <c r="BL221" s="65" t="n">
        <f aca="false">IFERROR(('WB GDP current US$ old'!BL221/1000000000)/'WB GDP constant US$ old'!BL221,"")</f>
        <v>1</v>
      </c>
    </row>
    <row r="222" customFormat="false" ht="15" hidden="false" customHeight="false" outlineLevel="0" collapsed="false">
      <c r="A222" s="0" t="s">
        <v>159</v>
      </c>
      <c r="B222" s="0" t="s">
        <v>394</v>
      </c>
      <c r="C222" s="0" t="s">
        <v>1057</v>
      </c>
      <c r="D222" s="0" t="s">
        <v>1058</v>
      </c>
      <c r="E222" s="65" t="n">
        <f aca="false">IFERROR(('WB GDP current US$ old'!E222/1000000000)/'WB GDP constant US$ old'!E222,"")</f>
        <v>0</v>
      </c>
      <c r="F222" s="65" t="n">
        <f aca="false">IFERROR(('WB GDP current US$ old'!F222/1000000000)/'WB GDP constant US$ old'!F222,"")</f>
        <v>0</v>
      </c>
      <c r="G222" s="65" t="n">
        <f aca="false">IFERROR(('WB GDP current US$ old'!G222/1000000000)/'WB GDP constant US$ old'!G222,"")</f>
        <v>0</v>
      </c>
      <c r="H222" s="65" t="n">
        <f aca="false">IFERROR(('WB GDP current US$ old'!H222/1000000000)/'WB GDP constant US$ old'!H222,"")</f>
        <v>0</v>
      </c>
      <c r="I222" s="65" t="n">
        <f aca="false">IFERROR(('WB GDP current US$ old'!I222/1000000000)/'WB GDP constant US$ old'!I222,"")</f>
        <v>0</v>
      </c>
      <c r="J222" s="65" t="n">
        <f aca="false">IFERROR(('WB GDP current US$ old'!J222/1000000000)/'WB GDP constant US$ old'!J222,"")</f>
        <v>0</v>
      </c>
      <c r="K222" s="65" t="n">
        <f aca="false">IFERROR(('WB GDP current US$ old'!K222/1000000000)/'WB GDP constant US$ old'!K222,"")</f>
        <v>0</v>
      </c>
      <c r="L222" s="65" t="n">
        <f aca="false">IFERROR(('WB GDP current US$ old'!L222/1000000000)/'WB GDP constant US$ old'!L222,"")</f>
        <v>0</v>
      </c>
      <c r="M222" s="65" t="n">
        <f aca="false">IFERROR(('WB GDP current US$ old'!M222/1000000000)/'WB GDP constant US$ old'!M222,"")</f>
        <v>0</v>
      </c>
      <c r="N222" s="65" t="n">
        <f aca="false">IFERROR(('WB GDP current US$ old'!N222/1000000000)/'WB GDP constant US$ old'!N222,"")</f>
        <v>0</v>
      </c>
      <c r="O222" s="65" t="n">
        <f aca="false">IFERROR(('WB GDP current US$ old'!O222/1000000000)/'WB GDP constant US$ old'!O222,"")</f>
        <v>0</v>
      </c>
      <c r="P222" s="65" t="n">
        <f aca="false">IFERROR(('WB GDP current US$ old'!P222/1000000000)/'WB GDP constant US$ old'!P222,"")</f>
        <v>0</v>
      </c>
      <c r="Q222" s="65" t="n">
        <f aca="false">IFERROR(('WB GDP current US$ old'!Q222/1000000000)/'WB GDP constant US$ old'!Q222,"")</f>
        <v>0</v>
      </c>
      <c r="R222" s="65" t="n">
        <f aca="false">IFERROR(('WB GDP current US$ old'!R222/1000000000)/'WB GDP constant US$ old'!R222,"")</f>
        <v>0</v>
      </c>
      <c r="S222" s="65" t="n">
        <f aca="false">IFERROR(('WB GDP current US$ old'!S222/1000000000)/'WB GDP constant US$ old'!S222,"")</f>
        <v>0</v>
      </c>
      <c r="T222" s="65" t="n">
        <f aca="false">IFERROR(('WB GDP current US$ old'!T222/1000000000)/'WB GDP constant US$ old'!T222,"")</f>
        <v>0</v>
      </c>
      <c r="U222" s="65" t="n">
        <f aca="false">IFERROR(('WB GDP current US$ old'!U222/1000000000)/'WB GDP constant US$ old'!U222,"")</f>
        <v>0</v>
      </c>
      <c r="V222" s="65" t="n">
        <f aca="false">IFERROR(('WB GDP current US$ old'!V222/1000000000)/'WB GDP constant US$ old'!V222,"")</f>
        <v>0</v>
      </c>
      <c r="W222" s="65" t="n">
        <f aca="false">IFERROR(('WB GDP current US$ old'!W222/1000000000)/'WB GDP constant US$ old'!W222,"")</f>
        <v>0</v>
      </c>
      <c r="X222" s="65" t="n">
        <f aca="false">IFERROR(('WB GDP current US$ old'!X222/1000000000)/'WB GDP constant US$ old'!X222,"")</f>
        <v>0</v>
      </c>
      <c r="Y222" s="65" t="n">
        <f aca="false">IFERROR(('WB GDP current US$ old'!Y222/1000000000)/'WB GDP constant US$ old'!Y222,"")</f>
        <v>0</v>
      </c>
      <c r="Z222" s="65" t="n">
        <f aca="false">IFERROR(('WB GDP current US$ old'!Z222/1000000000)/'WB GDP constant US$ old'!Z222,"")</f>
        <v>0</v>
      </c>
      <c r="AA222" s="65" t="n">
        <f aca="false">IFERROR(('WB GDP current US$ old'!AA222/1000000000)/'WB GDP constant US$ old'!AA222,"")</f>
        <v>0</v>
      </c>
      <c r="AB222" s="65" t="n">
        <f aca="false">IFERROR(('WB GDP current US$ old'!AB222/1000000000)/'WB GDP constant US$ old'!AB222,"")</f>
        <v>0</v>
      </c>
      <c r="AC222" s="65" t="n">
        <f aca="false">IFERROR(('WB GDP current US$ old'!AC222/1000000000)/'WB GDP constant US$ old'!AC222,"")</f>
        <v>0</v>
      </c>
      <c r="AD222" s="65" t="n">
        <f aca="false">IFERROR(('WB GDP current US$ old'!AD222/1000000000)/'WB GDP constant US$ old'!AD222,"")</f>
        <v>0</v>
      </c>
      <c r="AE222" s="65" t="n">
        <f aca="false">IFERROR(('WB GDP current US$ old'!AE222/1000000000)/'WB GDP constant US$ old'!AE222,"")</f>
        <v>0</v>
      </c>
      <c r="AF222" s="65" t="n">
        <f aca="false">IFERROR(('WB GDP current US$ old'!AF222/1000000000)/'WB GDP constant US$ old'!AF222,"")</f>
        <v>0</v>
      </c>
      <c r="AG222" s="65" t="n">
        <f aca="false">IFERROR(('WB GDP current US$ old'!AG222/1000000000)/'WB GDP constant US$ old'!AG222,"")</f>
        <v>0</v>
      </c>
      <c r="AH222" s="65" t="n">
        <f aca="false">IFERROR(('WB GDP current US$ old'!AH222/1000000000)/'WB GDP constant US$ old'!AH222,"")</f>
        <v>0</v>
      </c>
      <c r="AI222" s="65" t="n">
        <f aca="false">IFERROR(('WB GDP current US$ old'!AI222/1000000000)/'WB GDP constant US$ old'!AI222,"")</f>
        <v>0</v>
      </c>
      <c r="AJ222" s="65" t="n">
        <f aca="false">IFERROR(('WB GDP current US$ old'!AJ222/1000000000)/'WB GDP constant US$ old'!AJ222,"")</f>
        <v>0</v>
      </c>
      <c r="AK222" s="65" t="n">
        <f aca="false">IFERROR(('WB GDP current US$ old'!AK222/1000000000)/'WB GDP constant US$ old'!AK222,"")</f>
        <v>0</v>
      </c>
      <c r="AL222" s="65" t="n">
        <f aca="false">IFERROR(('WB GDP current US$ old'!AL222/1000000000)/'WB GDP constant US$ old'!AL222,"")</f>
        <v>0</v>
      </c>
      <c r="AM222" s="65" t="n">
        <f aca="false">IFERROR(('WB GDP current US$ old'!AM222/1000000000)/'WB GDP constant US$ old'!AM222,"")</f>
        <v>0</v>
      </c>
      <c r="AN222" s="65" t="n">
        <f aca="false">IFERROR(('WB GDP current US$ old'!AN222/1000000000)/'WB GDP constant US$ old'!AN222,"")</f>
        <v>0</v>
      </c>
      <c r="AO222" s="65" t="n">
        <f aca="false">IFERROR(('WB GDP current US$ old'!AO222/1000000000)/'WB GDP constant US$ old'!AO222,"")</f>
        <v>0</v>
      </c>
      <c r="AP222" s="65" t="n">
        <f aca="false">IFERROR(('WB GDP current US$ old'!AP222/1000000000)/'WB GDP constant US$ old'!AP222,"")</f>
        <v>0</v>
      </c>
      <c r="AQ222" s="65" t="n">
        <f aca="false">IFERROR(('WB GDP current US$ old'!AQ222/1000000000)/'WB GDP constant US$ old'!AQ222,"")</f>
        <v>0</v>
      </c>
      <c r="AR222" s="65" t="n">
        <f aca="false">IFERROR(('WB GDP current US$ old'!AR222/1000000000)/'WB GDP constant US$ old'!AR222,"")</f>
        <v>0</v>
      </c>
      <c r="AS222" s="65" t="n">
        <f aca="false">IFERROR(('WB GDP current US$ old'!AS222/1000000000)/'WB GDP constant US$ old'!AS222,"")</f>
        <v>0</v>
      </c>
      <c r="AT222" s="65" t="n">
        <f aca="false">IFERROR(('WB GDP current US$ old'!AT222/1000000000)/'WB GDP constant US$ old'!AT222,"")</f>
        <v>0.413221517922175</v>
      </c>
      <c r="AU222" s="65" t="n">
        <f aca="false">IFERROR(('WB GDP current US$ old'!AU222/1000000000)/'WB GDP constant US$ old'!AU222,"")</f>
        <v>0.452626172496152</v>
      </c>
      <c r="AV222" s="65" t="n">
        <f aca="false">IFERROR(('WB GDP current US$ old'!AV222/1000000000)/'WB GDP constant US$ old'!AV222,"")</f>
        <v>0.509051387723002</v>
      </c>
      <c r="AW222" s="65" t="n">
        <f aca="false">IFERROR(('WB GDP current US$ old'!AW222/1000000000)/'WB GDP constant US$ old'!AW222,"")</f>
        <v>0.550279813794451</v>
      </c>
      <c r="AX222" s="65" t="n">
        <f aca="false">IFERROR(('WB GDP current US$ old'!AX222/1000000000)/'WB GDP constant US$ old'!AX222,"")</f>
        <v>0.611892663765787</v>
      </c>
      <c r="AY222" s="65" t="n">
        <f aca="false">IFERROR(('WB GDP current US$ old'!AY222/1000000000)/'WB GDP constant US$ old'!AY222,"")</f>
        <v>0.586769869684624</v>
      </c>
      <c r="AZ222" s="65" t="n">
        <f aca="false">IFERROR(('WB GDP current US$ old'!AZ222/1000000000)/'WB GDP constant US$ old'!AZ222,"")</f>
        <v>0.59363765043066</v>
      </c>
      <c r="BA222" s="65" t="n">
        <f aca="false">IFERROR(('WB GDP current US$ old'!BA222/1000000000)/'WB GDP constant US$ old'!BA222,"")</f>
        <v>0.691741181137934</v>
      </c>
      <c r="BB222" s="65" t="n">
        <f aca="false">IFERROR(('WB GDP current US$ old'!BB222/1000000000)/'WB GDP constant US$ old'!BB222,"")</f>
        <v>0.674634168297885</v>
      </c>
      <c r="BC222" s="65" t="n">
        <f aca="false">IFERROR(('WB GDP current US$ old'!BC222/1000000000)/'WB GDP constant US$ old'!BC222,"")</f>
        <v>0.662176530361313</v>
      </c>
      <c r="BD222" s="65" t="n">
        <f aca="false">IFERROR(('WB GDP current US$ old'!BD222/1000000000)/'WB GDP constant US$ old'!BD222,"")</f>
        <v>0.746640875435889</v>
      </c>
      <c r="BE222" s="65" t="n">
        <f aca="false">IFERROR(('WB GDP current US$ old'!BE222/1000000000)/'WB GDP constant US$ old'!BE222,"")</f>
        <v>0.783911536090018</v>
      </c>
      <c r="BF222" s="65" t="n">
        <f aca="false">IFERROR(('WB GDP current US$ old'!BF222/1000000000)/'WB GDP constant US$ old'!BF222,"")</f>
        <v>0.896697996498441</v>
      </c>
      <c r="BG222" s="65" t="n">
        <f aca="false">IFERROR(('WB GDP current US$ old'!BG222/1000000000)/'WB GDP constant US$ old'!BG222,"")</f>
        <v>0.970306823506259</v>
      </c>
      <c r="BH222" s="65" t="n">
        <f aca="false">IFERROR(('WB GDP current US$ old'!BH222/1000000000)/'WB GDP constant US$ old'!BH222,"")</f>
        <v>0.85169635092904</v>
      </c>
      <c r="BI222" s="65" t="n">
        <f aca="false">IFERROR(('WB GDP current US$ old'!BI222/1000000000)/'WB GDP constant US$ old'!BI222,"")</f>
        <v>0.893777140533144</v>
      </c>
      <c r="BJ222" s="65" t="n">
        <f aca="false">IFERROR(('WB GDP current US$ old'!BJ222/1000000000)/'WB GDP constant US$ old'!BJ222,"")</f>
        <v>0.935679672957328</v>
      </c>
      <c r="BK222" s="65" t="n">
        <f aca="false">IFERROR(('WB GDP current US$ old'!BK222/1000000000)/'WB GDP constant US$ old'!BK222,"")</f>
        <v>0.997588694341188</v>
      </c>
      <c r="BL222" s="65" t="n">
        <f aca="false">IFERROR(('WB GDP current US$ old'!BL222/1000000000)/'WB GDP constant US$ old'!BL222,"")</f>
        <v>1</v>
      </c>
    </row>
    <row r="223" customFormat="false" ht="15" hidden="false" customHeight="false" outlineLevel="0" collapsed="false">
      <c r="A223" s="0" t="s">
        <v>182</v>
      </c>
      <c r="B223" s="0" t="s">
        <v>413</v>
      </c>
      <c r="C223" s="0" t="s">
        <v>1057</v>
      </c>
      <c r="D223" s="0" t="s">
        <v>1058</v>
      </c>
      <c r="E223" s="65" t="n">
        <f aca="false">IFERROR(('WB GDP current US$ old'!E223/1000000000)/'WB GDP constant US$ old'!E223,"")</f>
        <v>0.131329971083066</v>
      </c>
      <c r="F223" s="65" t="n">
        <f aca="false">IFERROR(('WB GDP current US$ old'!F223/1000000000)/'WB GDP constant US$ old'!F223,"")</f>
        <v>0.1354381354363</v>
      </c>
      <c r="G223" s="65" t="n">
        <f aca="false">IFERROR(('WB GDP current US$ old'!G223/1000000000)/'WB GDP constant US$ old'!G223,"")</f>
        <v>0.140581744918701</v>
      </c>
      <c r="H223" s="65" t="n">
        <f aca="false">IFERROR(('WB GDP current US$ old'!H223/1000000000)/'WB GDP constant US$ old'!H223,"")</f>
        <v>0.144359034592404</v>
      </c>
      <c r="I223" s="65" t="n">
        <f aca="false">IFERROR(('WB GDP current US$ old'!I223/1000000000)/'WB GDP constant US$ old'!I223,"")</f>
        <v>0.144642346331032</v>
      </c>
      <c r="J223" s="65" t="n">
        <f aca="false">IFERROR(('WB GDP current US$ old'!J223/1000000000)/'WB GDP constant US$ old'!J223,"")</f>
        <v>0.148122725917627</v>
      </c>
      <c r="K223" s="65" t="n">
        <f aca="false">IFERROR(('WB GDP current US$ old'!K223/1000000000)/'WB GDP constant US$ old'!K223,"")</f>
        <v>0.153445724651642</v>
      </c>
      <c r="L223" s="65" t="n">
        <f aca="false">IFERROR(('WB GDP current US$ old'!L223/1000000000)/'WB GDP constant US$ old'!L223,"")</f>
        <v>0.158707931703898</v>
      </c>
      <c r="M223" s="65" t="n">
        <f aca="false">IFERROR(('WB GDP current US$ old'!M223/1000000000)/'WB GDP constant US$ old'!M223,"")</f>
        <v>0.161298872111614</v>
      </c>
      <c r="N223" s="65" t="n">
        <f aca="false">IFERROR(('WB GDP current US$ old'!N223/1000000000)/'WB GDP constant US$ old'!N223,"")</f>
        <v>0.16605657032375</v>
      </c>
      <c r="O223" s="65" t="n">
        <f aca="false">IFERROR(('WB GDP current US$ old'!O223/1000000000)/'WB GDP constant US$ old'!O223,"")</f>
        <v>0.171187493545629</v>
      </c>
      <c r="P223" s="65" t="n">
        <f aca="false">IFERROR(('WB GDP current US$ old'!P223/1000000000)/'WB GDP constant US$ old'!P223,"")</f>
        <v>0.180404863496549</v>
      </c>
      <c r="Q223" s="65" t="n">
        <f aca="false">IFERROR(('WB GDP current US$ old'!Q223/1000000000)/'WB GDP constant US$ old'!Q223,"")</f>
        <v>0.188096342733305</v>
      </c>
      <c r="R223" s="65" t="n">
        <f aca="false">IFERROR(('WB GDP current US$ old'!R223/1000000000)/'WB GDP constant US$ old'!R223,"")</f>
        <v>0.208429739937632</v>
      </c>
      <c r="S223" s="65" t="n">
        <f aca="false">IFERROR(('WB GDP current US$ old'!S223/1000000000)/'WB GDP constant US$ old'!S223,"")</f>
        <v>0.250654265874896</v>
      </c>
      <c r="T223" s="65" t="n">
        <f aca="false">IFERROR(('WB GDP current US$ old'!T223/1000000000)/'WB GDP constant US$ old'!T223,"")</f>
        <v>0.276934288773116</v>
      </c>
      <c r="U223" s="65" t="n">
        <f aca="false">IFERROR(('WB GDP current US$ old'!U223/1000000000)/'WB GDP constant US$ old'!U223,"")</f>
        <v>0.276407174004096</v>
      </c>
      <c r="V223" s="65" t="n">
        <f aca="false">IFERROR(('WB GDP current US$ old'!V223/1000000000)/'WB GDP constant US$ old'!V223,"")</f>
        <v>0.318304821417452</v>
      </c>
      <c r="W223" s="65" t="n">
        <f aca="false">IFERROR(('WB GDP current US$ old'!W223/1000000000)/'WB GDP constant US$ old'!W223,"")</f>
        <v>0.342351337306787</v>
      </c>
      <c r="X223" s="65" t="n">
        <f aca="false">IFERROR(('WB GDP current US$ old'!X223/1000000000)/'WB GDP constant US$ old'!X223,"")</f>
        <v>0.366426870458045</v>
      </c>
      <c r="Y223" s="65" t="n">
        <f aca="false">IFERROR(('WB GDP current US$ old'!Y223/1000000000)/'WB GDP constant US$ old'!Y223,"")</f>
        <v>0.408202121537674</v>
      </c>
      <c r="Z223" s="65" t="n">
        <f aca="false">IFERROR(('WB GDP current US$ old'!Z223/1000000000)/'WB GDP constant US$ old'!Z223,"")</f>
        <v>0.426206843715087</v>
      </c>
      <c r="AA223" s="65" t="n">
        <f aca="false">IFERROR(('WB GDP current US$ old'!AA223/1000000000)/'WB GDP constant US$ old'!AA223,"")</f>
        <v>0.45790379516675</v>
      </c>
      <c r="AB223" s="65" t="n">
        <f aca="false">IFERROR(('WB GDP current US$ old'!AB223/1000000000)/'WB GDP constant US$ old'!AB223,"")</f>
        <v>0.460083136338881</v>
      </c>
      <c r="AC223" s="65" t="n">
        <f aca="false">IFERROR(('WB GDP current US$ old'!AC223/1000000000)/'WB GDP constant US$ old'!AC223,"")</f>
        <v>0.458642711572848</v>
      </c>
      <c r="AD223" s="65" t="n">
        <f aca="false">IFERROR(('WB GDP current US$ old'!AD223/1000000000)/'WB GDP constant US$ old'!AD223,"")</f>
        <v>0.45433356844941</v>
      </c>
      <c r="AE223" s="65" t="n">
        <f aca="false">IFERROR(('WB GDP current US$ old'!AE223/1000000000)/'WB GDP constant US$ old'!AE223,"")</f>
        <v>0.460021102075066</v>
      </c>
      <c r="AF223" s="65" t="n">
        <f aca="false">IFERROR(('WB GDP current US$ old'!AF223/1000000000)/'WB GDP constant US$ old'!AF223,"")</f>
        <v>0.539415333186837</v>
      </c>
      <c r="AG223" s="65" t="n">
        <f aca="false">IFERROR(('WB GDP current US$ old'!AG223/1000000000)/'WB GDP constant US$ old'!AG223,"")</f>
        <v>0.592803379112791</v>
      </c>
      <c r="AH223" s="65" t="n">
        <f aca="false">IFERROR(('WB GDP current US$ old'!AH223/1000000000)/'WB GDP constant US$ old'!AH223,"")</f>
        <v>0.26588296996153</v>
      </c>
      <c r="AI223" s="65" t="n">
        <f aca="false">IFERROR(('WB GDP current US$ old'!AI223/1000000000)/'WB GDP constant US$ old'!AI223,"")</f>
        <v>0.19929049299776</v>
      </c>
      <c r="AJ223" s="65" t="n">
        <f aca="false">IFERROR(('WB GDP current US$ old'!AJ223/1000000000)/'WB GDP constant US$ old'!AJ223,"")</f>
        <v>0.223878229869996</v>
      </c>
      <c r="AK223" s="65" t="n">
        <f aca="false">IFERROR(('WB GDP current US$ old'!AK223/1000000000)/'WB GDP constant US$ old'!AK223,"")</f>
        <v>0.201339546443403</v>
      </c>
      <c r="AL223" s="65" t="n">
        <f aca="false">IFERROR(('WB GDP current US$ old'!AL223/1000000000)/'WB GDP constant US$ old'!AL223,"")</f>
        <v>0.228686530449173</v>
      </c>
      <c r="AM223" s="65" t="n">
        <f aca="false">IFERROR(('WB GDP current US$ old'!AM223/1000000000)/'WB GDP constant US$ old'!AM223,"")</f>
        <v>0.312327205021004</v>
      </c>
      <c r="AN223" s="65" t="n">
        <f aca="false">IFERROR(('WB GDP current US$ old'!AN223/1000000000)/'WB GDP constant US$ old'!AN223,"")</f>
        <v>0.356738545673673</v>
      </c>
      <c r="AO223" s="65" t="n">
        <f aca="false">IFERROR(('WB GDP current US$ old'!AO223/1000000000)/'WB GDP constant US$ old'!AO223,"")</f>
        <v>0.439936803473971</v>
      </c>
      <c r="AP223" s="65" t="n">
        <f aca="false">IFERROR(('WB GDP current US$ old'!AP223/1000000000)/'WB GDP constant US$ old'!AP223,"")</f>
        <v>0.447624404919276</v>
      </c>
      <c r="AQ223" s="65" t="n">
        <f aca="false">IFERROR(('WB GDP current US$ old'!AQ223/1000000000)/'WB GDP constant US$ old'!AQ223,"")</f>
        <v>0.52466783789596</v>
      </c>
      <c r="AR223" s="65" t="n">
        <f aca="false">IFERROR(('WB GDP current US$ old'!AR223/1000000000)/'WB GDP constant US$ old'!AR223,"")</f>
        <v>0.424549466668122</v>
      </c>
      <c r="AS223" s="65" t="n">
        <f aca="false">IFERROR(('WB GDP current US$ old'!AS223/1000000000)/'WB GDP constant US$ old'!AS223,"")</f>
        <v>0.444615304050519</v>
      </c>
      <c r="AT223" s="65" t="n">
        <f aca="false">IFERROR(('WB GDP current US$ old'!AT223/1000000000)/'WB GDP constant US$ old'!AT223,"")</f>
        <v>0.375638546301999</v>
      </c>
      <c r="AU223" s="65" t="n">
        <f aca="false">IFERROR(('WB GDP current US$ old'!AU223/1000000000)/'WB GDP constant US$ old'!AU223,"")</f>
        <v>0.478976158716043</v>
      </c>
      <c r="AV223" s="65" t="n">
        <f aca="false">IFERROR(('WB GDP current US$ old'!AV223/1000000000)/'WB GDP constant US$ old'!AV223,"")</f>
        <v>0.525008787179218</v>
      </c>
      <c r="AW223" s="65" t="n">
        <f aca="false">IFERROR(('WB GDP current US$ old'!AW223/1000000000)/'WB GDP constant US$ old'!AW223,"")</f>
        <v>0.563590308192268</v>
      </c>
      <c r="AX223" s="65" t="n">
        <f aca="false">IFERROR(('WB GDP current US$ old'!AX223/1000000000)/'WB GDP constant US$ old'!AX223,"")</f>
        <v>0.651719443545439</v>
      </c>
      <c r="AY223" s="65" t="n">
        <f aca="false">IFERROR(('WB GDP current US$ old'!AY223/1000000000)/'WB GDP constant US$ old'!AY223,"")</f>
        <v>0.902162376682408</v>
      </c>
      <c r="AZ223" s="65" t="n">
        <f aca="false">IFERROR(('WB GDP current US$ old'!AZ223/1000000000)/'WB GDP constant US$ old'!AZ223,"")</f>
        <v>0.959673419239134</v>
      </c>
      <c r="BA223" s="65" t="n">
        <f aca="false">IFERROR(('WB GDP current US$ old'!BA223/1000000000)/'WB GDP constant US$ old'!BA223,"")</f>
        <v>1.10862570813355</v>
      </c>
      <c r="BB223" s="65" t="n">
        <f aca="false">IFERROR(('WB GDP current US$ old'!BB223/1000000000)/'WB GDP constant US$ old'!BB223,"")</f>
        <v>1.18050483740355</v>
      </c>
      <c r="BC223" s="65" t="n">
        <f aca="false">IFERROR(('WB GDP current US$ old'!BC223/1000000000)/'WB GDP constant US$ old'!BC223,"")</f>
        <v>1.26527613224173</v>
      </c>
      <c r="BD223" s="65" t="n">
        <f aca="false">IFERROR(('WB GDP current US$ old'!BD223/1000000000)/'WB GDP constant US$ old'!BD223,"")</f>
        <v>1.21009857080189</v>
      </c>
      <c r="BE223" s="65" t="n">
        <f aca="false">IFERROR(('WB GDP current US$ old'!BE223/1000000000)/'WB GDP constant US$ old'!BE223,"")</f>
        <v>1.32701108722849</v>
      </c>
      <c r="BF223" s="65" t="n">
        <f aca="false">IFERROR(('WB GDP current US$ old'!BF223/1000000000)/'WB GDP constant US$ old'!BF223,"")</f>
        <v>1.33210371228838</v>
      </c>
      <c r="BG223" s="65" t="n">
        <f aca="false">IFERROR(('WB GDP current US$ old'!BG223/1000000000)/'WB GDP constant US$ old'!BG223,"")</f>
        <v>1.35320006618794</v>
      </c>
      <c r="BH223" s="65" t="n">
        <f aca="false">IFERROR(('WB GDP current US$ old'!BH223/1000000000)/'WB GDP constant US$ old'!BH223,"")</f>
        <v>1.27982344837334</v>
      </c>
      <c r="BI223" s="65" t="n">
        <f aca="false">IFERROR(('WB GDP current US$ old'!BI223/1000000000)/'WB GDP constant US$ old'!BI223,"")</f>
        <v>0.885731073035963</v>
      </c>
      <c r="BJ223" s="65" t="n">
        <f aca="false">IFERROR(('WB GDP current US$ old'!BJ223/1000000000)/'WB GDP constant US$ old'!BJ223,"")</f>
        <v>0.894663978941807</v>
      </c>
      <c r="BK223" s="65" t="n">
        <f aca="false">IFERROR(('WB GDP current US$ old'!BK223/1000000000)/'WB GDP constant US$ old'!BK223,"")</f>
        <v>0.939567343524352</v>
      </c>
      <c r="BL223" s="65" t="n">
        <f aca="false">IFERROR(('WB GDP current US$ old'!BL223/1000000000)/'WB GDP constant US$ old'!BL223,"")</f>
        <v>1</v>
      </c>
    </row>
    <row r="224" customFormat="false" ht="15" hidden="false" customHeight="false" outlineLevel="0" collapsed="false">
      <c r="A224" s="0" t="s">
        <v>167</v>
      </c>
      <c r="B224" s="0" t="s">
        <v>401</v>
      </c>
      <c r="C224" s="0" t="s">
        <v>1057</v>
      </c>
      <c r="D224" s="0" t="s">
        <v>1058</v>
      </c>
      <c r="E224" s="65" t="n">
        <f aca="false">IFERROR(('WB GDP current US$ old'!E224/1000000000)/'WB GDP constant US$ old'!E224,"")</f>
        <v>0</v>
      </c>
      <c r="F224" s="65" t="n">
        <f aca="false">IFERROR(('WB GDP current US$ old'!F224/1000000000)/'WB GDP constant US$ old'!F224,"")</f>
        <v>0</v>
      </c>
      <c r="G224" s="65" t="n">
        <f aca="false">IFERROR(('WB GDP current US$ old'!G224/1000000000)/'WB GDP constant US$ old'!G224,"")</f>
        <v>0</v>
      </c>
      <c r="H224" s="65" t="n">
        <f aca="false">IFERROR(('WB GDP current US$ old'!H224/1000000000)/'WB GDP constant US$ old'!H224,"")</f>
        <v>0</v>
      </c>
      <c r="I224" s="65" t="n">
        <f aca="false">IFERROR(('WB GDP current US$ old'!I224/1000000000)/'WB GDP constant US$ old'!I224,"")</f>
        <v>0</v>
      </c>
      <c r="J224" s="65" t="n">
        <f aca="false">IFERROR(('WB GDP current US$ old'!J224/1000000000)/'WB GDP constant US$ old'!J224,"")</f>
        <v>0</v>
      </c>
      <c r="K224" s="65" t="n">
        <f aca="false">IFERROR(('WB GDP current US$ old'!K224/1000000000)/'WB GDP constant US$ old'!K224,"")</f>
        <v>0</v>
      </c>
      <c r="L224" s="65" t="n">
        <f aca="false">IFERROR(('WB GDP current US$ old'!L224/1000000000)/'WB GDP constant US$ old'!L224,"")</f>
        <v>0</v>
      </c>
      <c r="M224" s="65" t="n">
        <f aca="false">IFERROR(('WB GDP current US$ old'!M224/1000000000)/'WB GDP constant US$ old'!M224,"")</f>
        <v>0</v>
      </c>
      <c r="N224" s="65" t="n">
        <f aca="false">IFERROR(('WB GDP current US$ old'!N224/1000000000)/'WB GDP constant US$ old'!N224,"")</f>
        <v>0</v>
      </c>
      <c r="O224" s="65" t="n">
        <f aca="false">IFERROR(('WB GDP current US$ old'!O224/1000000000)/'WB GDP constant US$ old'!O224,"")</f>
        <v>0</v>
      </c>
      <c r="P224" s="65" t="n">
        <f aca="false">IFERROR(('WB GDP current US$ old'!P224/1000000000)/'WB GDP constant US$ old'!P224,"")</f>
        <v>0</v>
      </c>
      <c r="Q224" s="65" t="n">
        <f aca="false">IFERROR(('WB GDP current US$ old'!Q224/1000000000)/'WB GDP constant US$ old'!Q224,"")</f>
        <v>0</v>
      </c>
      <c r="R224" s="65" t="n">
        <f aca="false">IFERROR(('WB GDP current US$ old'!R224/1000000000)/'WB GDP constant US$ old'!R224,"")</f>
        <v>0</v>
      </c>
      <c r="S224" s="65" t="n">
        <f aca="false">IFERROR(('WB GDP current US$ old'!S224/1000000000)/'WB GDP constant US$ old'!S224,"")</f>
        <v>0</v>
      </c>
      <c r="T224" s="65" t="n">
        <f aca="false">IFERROR(('WB GDP current US$ old'!T224/1000000000)/'WB GDP constant US$ old'!T224,"")</f>
        <v>0</v>
      </c>
      <c r="U224" s="65" t="n">
        <f aca="false">IFERROR(('WB GDP current US$ old'!U224/1000000000)/'WB GDP constant US$ old'!U224,"")</f>
        <v>0</v>
      </c>
      <c r="V224" s="65" t="n">
        <f aca="false">IFERROR(('WB GDP current US$ old'!V224/1000000000)/'WB GDP constant US$ old'!V224,"")</f>
        <v>0</v>
      </c>
      <c r="W224" s="65" t="n">
        <f aca="false">IFERROR(('WB GDP current US$ old'!W224/1000000000)/'WB GDP constant US$ old'!W224,"")</f>
        <v>0</v>
      </c>
      <c r="X224" s="65" t="n">
        <f aca="false">IFERROR(('WB GDP current US$ old'!X224/1000000000)/'WB GDP constant US$ old'!X224,"")</f>
        <v>0</v>
      </c>
      <c r="Y224" s="65" t="n">
        <f aca="false">IFERROR(('WB GDP current US$ old'!Y224/1000000000)/'WB GDP constant US$ old'!Y224,"")</f>
        <v>0</v>
      </c>
      <c r="Z224" s="65" t="n">
        <f aca="false">IFERROR(('WB GDP current US$ old'!Z224/1000000000)/'WB GDP constant US$ old'!Z224,"")</f>
        <v>0</v>
      </c>
      <c r="AA224" s="65" t="n">
        <f aca="false">IFERROR(('WB GDP current US$ old'!AA224/1000000000)/'WB GDP constant US$ old'!AA224,"")</f>
        <v>0</v>
      </c>
      <c r="AB224" s="65" t="n">
        <f aca="false">IFERROR(('WB GDP current US$ old'!AB224/1000000000)/'WB GDP constant US$ old'!AB224,"")</f>
        <v>0</v>
      </c>
      <c r="AC224" s="65" t="n">
        <f aca="false">IFERROR(('WB GDP current US$ old'!AC224/1000000000)/'WB GDP constant US$ old'!AC224,"")</f>
        <v>0</v>
      </c>
      <c r="AD224" s="65" t="n">
        <f aca="false">IFERROR(('WB GDP current US$ old'!AD224/1000000000)/'WB GDP constant US$ old'!AD224,"")</f>
        <v>0</v>
      </c>
      <c r="AE224" s="65" t="n">
        <f aca="false">IFERROR(('WB GDP current US$ old'!AE224/1000000000)/'WB GDP constant US$ old'!AE224,"")</f>
        <v>0</v>
      </c>
      <c r="AF224" s="65" t="n">
        <f aca="false">IFERROR(('WB GDP current US$ old'!AF224/1000000000)/'WB GDP constant US$ old'!AF224,"")</f>
        <v>0</v>
      </c>
      <c r="AG224" s="65" t="n">
        <f aca="false">IFERROR(('WB GDP current US$ old'!AG224/1000000000)/'WB GDP constant US$ old'!AG224,"")</f>
        <v>0</v>
      </c>
      <c r="AH224" s="65" t="n">
        <f aca="false">IFERROR(('WB GDP current US$ old'!AH224/1000000000)/'WB GDP constant US$ old'!AH224,"")</f>
        <v>0</v>
      </c>
      <c r="AI224" s="65" t="n">
        <f aca="false">IFERROR(('WB GDP current US$ old'!AI224/1000000000)/'WB GDP constant US$ old'!AI224,"")</f>
        <v>0.339931074775101</v>
      </c>
      <c r="AJ224" s="65" t="n">
        <f aca="false">IFERROR(('WB GDP current US$ old'!AJ224/1000000000)/'WB GDP constant US$ old'!AJ224,"")</f>
        <v>0.380593081459063</v>
      </c>
      <c r="AK224" s="65" t="n">
        <f aca="false">IFERROR(('WB GDP current US$ old'!AK224/1000000000)/'WB GDP constant US$ old'!AK224,"")</f>
        <v>0.413214837910574</v>
      </c>
      <c r="AL224" s="65" t="n">
        <f aca="false">IFERROR(('WB GDP current US$ old'!AL224/1000000000)/'WB GDP constant US$ old'!AL224,"")</f>
        <v>0.43233252847472</v>
      </c>
      <c r="AM224" s="65" t="n">
        <f aca="false">IFERROR(('WB GDP current US$ old'!AM224/1000000000)/'WB GDP constant US$ old'!AM224,"")</f>
        <v>0.49681731331141</v>
      </c>
      <c r="AN224" s="65" t="n">
        <f aca="false">IFERROR(('WB GDP current US$ old'!AN224/1000000000)/'WB GDP constant US$ old'!AN224,"")</f>
        <v>0.601552779644249</v>
      </c>
      <c r="AO224" s="65" t="n">
        <f aca="false">IFERROR(('WB GDP current US$ old'!AO224/1000000000)/'WB GDP constant US$ old'!AO224,"")</f>
        <v>0.60972537492867</v>
      </c>
      <c r="AP224" s="65" t="n">
        <f aca="false">IFERROR(('WB GDP current US$ old'!AP224/1000000000)/'WB GDP constant US$ old'!AP224,"")</f>
        <v>0.571100940717821</v>
      </c>
      <c r="AQ224" s="65" t="n">
        <f aca="false">IFERROR(('WB GDP current US$ old'!AQ224/1000000000)/'WB GDP constant US$ old'!AQ224,"")</f>
        <v>0.591315472030448</v>
      </c>
      <c r="AR224" s="65" t="n">
        <f aca="false">IFERROR(('WB GDP current US$ old'!AR224/1000000000)/'WB GDP constant US$ old'!AR224,"")</f>
        <v>0.603786487902071</v>
      </c>
      <c r="AS224" s="65" t="n">
        <f aca="false">IFERROR(('WB GDP current US$ old'!AS224/1000000000)/'WB GDP constant US$ old'!AS224,"")</f>
        <v>0.571671731606189</v>
      </c>
      <c r="AT224" s="65" t="n">
        <f aca="false">IFERROR(('WB GDP current US$ old'!AT224/1000000000)/'WB GDP constant US$ old'!AT224,"")</f>
        <v>0.58368765207743</v>
      </c>
      <c r="AU224" s="65" t="n">
        <f aca="false">IFERROR(('WB GDP current US$ old'!AU224/1000000000)/'WB GDP constant US$ old'!AU224,"")</f>
        <v>0.638016397992071</v>
      </c>
      <c r="AV224" s="65" t="n">
        <f aca="false">IFERROR(('WB GDP current US$ old'!AV224/1000000000)/'WB GDP constant US$ old'!AV224,"")</f>
        <v>0.805936023461847</v>
      </c>
      <c r="AW224" s="65" t="n">
        <f aca="false">IFERROR(('WB GDP current US$ old'!AW224/1000000000)/'WB GDP constant US$ old'!AW224,"")</f>
        <v>0.937468640992595</v>
      </c>
      <c r="AX224" s="65" t="n">
        <f aca="false">IFERROR(('WB GDP current US$ old'!AX224/1000000000)/'WB GDP constant US$ old'!AX224,"")</f>
        <v>0.962863597915161</v>
      </c>
      <c r="AY224" s="65" t="n">
        <f aca="false">IFERROR(('WB GDP current US$ old'!AY224/1000000000)/'WB GDP constant US$ old'!AY224,"")</f>
        <v>0.999478564202618</v>
      </c>
      <c r="AZ224" s="65" t="n">
        <f aca="false">IFERROR(('WB GDP current US$ old'!AZ224/1000000000)/'WB GDP constant US$ old'!AZ224,"")</f>
        <v>1.10261665116194</v>
      </c>
      <c r="BA224" s="65" t="n">
        <f aca="false">IFERROR(('WB GDP current US$ old'!BA224/1000000000)/'WB GDP constant US$ old'!BA224,"")</f>
        <v>1.21370377760509</v>
      </c>
      <c r="BB224" s="65" t="n">
        <f aca="false">IFERROR(('WB GDP current US$ old'!BB224/1000000000)/'WB GDP constant US$ old'!BB224,"")</f>
        <v>1.13777957165876</v>
      </c>
      <c r="BC224" s="65" t="n">
        <f aca="false">IFERROR(('WB GDP current US$ old'!BC224/1000000000)/'WB GDP constant US$ old'!BC224,"")</f>
        <v>1.08994237302717</v>
      </c>
      <c r="BD224" s="65" t="n">
        <f aca="false">IFERROR(('WB GDP current US$ old'!BD224/1000000000)/'WB GDP constant US$ old'!BD224,"")</f>
        <v>1.16317554968333</v>
      </c>
      <c r="BE224" s="65" t="n">
        <f aca="false">IFERROR(('WB GDP current US$ old'!BE224/1000000000)/'WB GDP constant US$ old'!BE224,"")</f>
        <v>1.08868636175724</v>
      </c>
      <c r="BF224" s="65" t="n">
        <f aca="false">IFERROR(('WB GDP current US$ old'!BF224/1000000000)/'WB GDP constant US$ old'!BF224,"")</f>
        <v>1.1308291007585</v>
      </c>
      <c r="BG224" s="65" t="n">
        <f aca="false">IFERROR(('WB GDP current US$ old'!BG224/1000000000)/'WB GDP constant US$ old'!BG224,"")</f>
        <v>1.12781866259068</v>
      </c>
      <c r="BH224" s="65" t="n">
        <f aca="false">IFERROR(('WB GDP current US$ old'!BH224/1000000000)/'WB GDP constant US$ old'!BH224,"")</f>
        <v>0.940727638684231</v>
      </c>
      <c r="BI224" s="65" t="n">
        <f aca="false">IFERROR(('WB GDP current US$ old'!BI224/1000000000)/'WB GDP constant US$ old'!BI224,"")</f>
        <v>0.93344920846568</v>
      </c>
      <c r="BJ224" s="65" t="n">
        <f aca="false">IFERROR(('WB GDP current US$ old'!BJ224/1000000000)/'WB GDP constant US$ old'!BJ224,"")</f>
        <v>0.964879972430886</v>
      </c>
      <c r="BK224" s="65" t="n">
        <f aca="false">IFERROR(('WB GDP current US$ old'!BK224/1000000000)/'WB GDP constant US$ old'!BK224,"")</f>
        <v>1.02922921624855</v>
      </c>
      <c r="BL224" s="65" t="n">
        <f aca="false">IFERROR(('WB GDP current US$ old'!BL224/1000000000)/'WB GDP constant US$ old'!BL224,"")</f>
        <v>1</v>
      </c>
    </row>
    <row r="225" customFormat="false" ht="15" hidden="false" customHeight="false" outlineLevel="0" collapsed="false">
      <c r="A225" s="0" t="s">
        <v>168</v>
      </c>
      <c r="B225" s="0" t="s">
        <v>402</v>
      </c>
      <c r="C225" s="0" t="s">
        <v>1057</v>
      </c>
      <c r="D225" s="0" t="s">
        <v>1058</v>
      </c>
      <c r="E225" s="65" t="n">
        <f aca="false">IFERROR(('WB GDP current US$ old'!E225/1000000000)/'WB GDP constant US$ old'!E225,"")</f>
        <v>0</v>
      </c>
      <c r="F225" s="65" t="n">
        <f aca="false">IFERROR(('WB GDP current US$ old'!F225/1000000000)/'WB GDP constant US$ old'!F225,"")</f>
        <v>0</v>
      </c>
      <c r="G225" s="65" t="n">
        <f aca="false">IFERROR(('WB GDP current US$ old'!G225/1000000000)/'WB GDP constant US$ old'!G225,"")</f>
        <v>0</v>
      </c>
      <c r="H225" s="65" t="n">
        <f aca="false">IFERROR(('WB GDP current US$ old'!H225/1000000000)/'WB GDP constant US$ old'!H225,"")</f>
        <v>0</v>
      </c>
      <c r="I225" s="65" t="n">
        <f aca="false">IFERROR(('WB GDP current US$ old'!I225/1000000000)/'WB GDP constant US$ old'!I225,"")</f>
        <v>0</v>
      </c>
      <c r="J225" s="65" t="n">
        <f aca="false">IFERROR(('WB GDP current US$ old'!J225/1000000000)/'WB GDP constant US$ old'!J225,"")</f>
        <v>0</v>
      </c>
      <c r="K225" s="65" t="n">
        <f aca="false">IFERROR(('WB GDP current US$ old'!K225/1000000000)/'WB GDP constant US$ old'!K225,"")</f>
        <v>0</v>
      </c>
      <c r="L225" s="65" t="n">
        <f aca="false">IFERROR(('WB GDP current US$ old'!L225/1000000000)/'WB GDP constant US$ old'!L225,"")</f>
        <v>0</v>
      </c>
      <c r="M225" s="65" t="n">
        <f aca="false">IFERROR(('WB GDP current US$ old'!M225/1000000000)/'WB GDP constant US$ old'!M225,"")</f>
        <v>0</v>
      </c>
      <c r="N225" s="65" t="n">
        <f aca="false">IFERROR(('WB GDP current US$ old'!N225/1000000000)/'WB GDP constant US$ old'!N225,"")</f>
        <v>0</v>
      </c>
      <c r="O225" s="65" t="n">
        <f aca="false">IFERROR(('WB GDP current US$ old'!O225/1000000000)/'WB GDP constant US$ old'!O225,"")</f>
        <v>0</v>
      </c>
      <c r="P225" s="65" t="n">
        <f aca="false">IFERROR(('WB GDP current US$ old'!P225/1000000000)/'WB GDP constant US$ old'!P225,"")</f>
        <v>0</v>
      </c>
      <c r="Q225" s="65" t="n">
        <f aca="false">IFERROR(('WB GDP current US$ old'!Q225/1000000000)/'WB GDP constant US$ old'!Q225,"")</f>
        <v>0</v>
      </c>
      <c r="R225" s="65" t="n">
        <f aca="false">IFERROR(('WB GDP current US$ old'!R225/1000000000)/'WB GDP constant US$ old'!R225,"")</f>
        <v>0</v>
      </c>
      <c r="S225" s="65" t="n">
        <f aca="false">IFERROR(('WB GDP current US$ old'!S225/1000000000)/'WB GDP constant US$ old'!S225,"")</f>
        <v>0</v>
      </c>
      <c r="T225" s="65" t="n">
        <f aca="false">IFERROR(('WB GDP current US$ old'!T225/1000000000)/'WB GDP constant US$ old'!T225,"")</f>
        <v>0</v>
      </c>
      <c r="U225" s="65" t="n">
        <f aca="false">IFERROR(('WB GDP current US$ old'!U225/1000000000)/'WB GDP constant US$ old'!U225,"")</f>
        <v>0</v>
      </c>
      <c r="V225" s="65" t="n">
        <f aca="false">IFERROR(('WB GDP current US$ old'!V225/1000000000)/'WB GDP constant US$ old'!V225,"")</f>
        <v>0</v>
      </c>
      <c r="W225" s="65" t="n">
        <f aca="false">IFERROR(('WB GDP current US$ old'!W225/1000000000)/'WB GDP constant US$ old'!W225,"")</f>
        <v>0</v>
      </c>
      <c r="X225" s="65" t="n">
        <f aca="false">IFERROR(('WB GDP current US$ old'!X225/1000000000)/'WB GDP constant US$ old'!X225,"")</f>
        <v>0</v>
      </c>
      <c r="Y225" s="65" t="n">
        <f aca="false">IFERROR(('WB GDP current US$ old'!Y225/1000000000)/'WB GDP constant US$ old'!Y225,"")</f>
        <v>0</v>
      </c>
      <c r="Z225" s="65" t="n">
        <f aca="false">IFERROR(('WB GDP current US$ old'!Z225/1000000000)/'WB GDP constant US$ old'!Z225,"")</f>
        <v>0</v>
      </c>
      <c r="AA225" s="65" t="n">
        <f aca="false">IFERROR(('WB GDP current US$ old'!AA225/1000000000)/'WB GDP constant US$ old'!AA225,"")</f>
        <v>0</v>
      </c>
      <c r="AB225" s="65" t="n">
        <f aca="false">IFERROR(('WB GDP current US$ old'!AB225/1000000000)/'WB GDP constant US$ old'!AB225,"")</f>
        <v>0</v>
      </c>
      <c r="AC225" s="65" t="n">
        <f aca="false">IFERROR(('WB GDP current US$ old'!AC225/1000000000)/'WB GDP constant US$ old'!AC225,"")</f>
        <v>0</v>
      </c>
      <c r="AD225" s="65" t="n">
        <f aca="false">IFERROR(('WB GDP current US$ old'!AD225/1000000000)/'WB GDP constant US$ old'!AD225,"")</f>
        <v>0</v>
      </c>
      <c r="AE225" s="65" t="n">
        <f aca="false">IFERROR(('WB GDP current US$ old'!AE225/1000000000)/'WB GDP constant US$ old'!AE225,"")</f>
        <v>0</v>
      </c>
      <c r="AF225" s="65" t="n">
        <f aca="false">IFERROR(('WB GDP current US$ old'!AF225/1000000000)/'WB GDP constant US$ old'!AF225,"")</f>
        <v>0</v>
      </c>
      <c r="AG225" s="65" t="n">
        <f aca="false">IFERROR(('WB GDP current US$ old'!AG225/1000000000)/'WB GDP constant US$ old'!AG225,"")</f>
        <v>0</v>
      </c>
      <c r="AH225" s="65" t="n">
        <f aca="false">IFERROR(('WB GDP current US$ old'!AH225/1000000000)/'WB GDP constant US$ old'!AH225,"")</f>
        <v>0</v>
      </c>
      <c r="AI225" s="65" t="n">
        <f aca="false">IFERROR(('WB GDP current US$ old'!AI225/1000000000)/'WB GDP constant US$ old'!AI225,"")</f>
        <v>0.620067368716362</v>
      </c>
      <c r="AJ225" s="65" t="n">
        <f aca="false">IFERROR(('WB GDP current US$ old'!AJ225/1000000000)/'WB GDP constant US$ old'!AJ225,"")</f>
        <v>0.496085878277574</v>
      </c>
      <c r="AK225" s="65" t="n">
        <f aca="false">IFERROR(('WB GDP current US$ old'!AK225/1000000000)/'WB GDP constant US$ old'!AK225,"")</f>
        <v>0.51832275365032</v>
      </c>
      <c r="AL225" s="65" t="n">
        <f aca="false">IFERROR(('WB GDP current US$ old'!AL225/1000000000)/'WB GDP constant US$ old'!AL225,"")</f>
        <v>0.510065152567143</v>
      </c>
      <c r="AM225" s="65" t="n">
        <f aca="false">IFERROR(('WB GDP current US$ old'!AM225/1000000000)/'WB GDP constant US$ old'!AM225,"")</f>
        <v>0.549669086722557</v>
      </c>
      <c r="AN225" s="65" t="n">
        <f aca="false">IFERROR(('WB GDP current US$ old'!AN225/1000000000)/'WB GDP constant US$ old'!AN225,"")</f>
        <v>0.74909740090481</v>
      </c>
      <c r="AO225" s="65" t="n">
        <f aca="false">IFERROR(('WB GDP current US$ old'!AO225/1000000000)/'WB GDP constant US$ old'!AO225,"")</f>
        <v>0.731117803518372</v>
      </c>
      <c r="AP225" s="65" t="n">
        <f aca="false">IFERROR(('WB GDP current US$ old'!AP225/1000000000)/'WB GDP constant US$ old'!AP225,"")</f>
        <v>0.671892596635809</v>
      </c>
      <c r="AQ225" s="65" t="n">
        <f aca="false">IFERROR(('WB GDP current US$ old'!AQ225/1000000000)/'WB GDP constant US$ old'!AQ225,"")</f>
        <v>0.693895238474924</v>
      </c>
      <c r="AR225" s="65" t="n">
        <f aca="false">IFERROR(('WB GDP current US$ old'!AR225/1000000000)/'WB GDP constant US$ old'!AR225,"")</f>
        <v>0.675576587256622</v>
      </c>
      <c r="AS225" s="65" t="n">
        <f aca="false">IFERROR(('WB GDP current US$ old'!AS225/1000000000)/'WB GDP constant US$ old'!AS225,"")</f>
        <v>0.58215955164942</v>
      </c>
      <c r="AT225" s="65" t="n">
        <f aca="false">IFERROR(('WB GDP current US$ old'!AT225/1000000000)/'WB GDP constant US$ old'!AT225,"")</f>
        <v>0.580326369652012</v>
      </c>
      <c r="AU225" s="65" t="n">
        <f aca="false">IFERROR(('WB GDP current US$ old'!AU225/1000000000)/'WB GDP constant US$ old'!AU225,"")</f>
        <v>0.63086395966383</v>
      </c>
      <c r="AV225" s="65" t="n">
        <f aca="false">IFERROR(('WB GDP current US$ old'!AV225/1000000000)/'WB GDP constant US$ old'!AV225,"")</f>
        <v>0.773011282322616</v>
      </c>
      <c r="AW225" s="65" t="n">
        <f aca="false">IFERROR(('WB GDP current US$ old'!AW225/1000000000)/'WB GDP constant US$ old'!AW225,"")</f>
        <v>0.860200005308188</v>
      </c>
      <c r="AX225" s="65" t="n">
        <f aca="false">IFERROR(('WB GDP current US$ old'!AX225/1000000000)/'WB GDP constant US$ old'!AX225,"")</f>
        <v>0.871868148565425</v>
      </c>
      <c r="AY225" s="65" t="n">
        <f aca="false">IFERROR(('WB GDP current US$ old'!AY225/1000000000)/'WB GDP constant US$ old'!AY225,"")</f>
        <v>0.899059794046994</v>
      </c>
      <c r="AZ225" s="65" t="n">
        <f aca="false">IFERROR(('WB GDP current US$ old'!AZ225/1000000000)/'WB GDP constant US$ old'!AZ225,"")</f>
        <v>1.02186984724274</v>
      </c>
      <c r="BA225" s="65" t="n">
        <f aca="false">IFERROR(('WB GDP current US$ old'!BA225/1000000000)/'WB GDP constant US$ old'!BA225,"")</f>
        <v>1.1424013999006</v>
      </c>
      <c r="BB225" s="65" t="n">
        <f aca="false">IFERROR(('WB GDP current US$ old'!BB225/1000000000)/'WB GDP constant US$ old'!BB225,"")</f>
        <v>1.12035584847986</v>
      </c>
      <c r="BC225" s="65" t="n">
        <f aca="false">IFERROR(('WB GDP current US$ old'!BC225/1000000000)/'WB GDP constant US$ old'!BC225,"")</f>
        <v>1.05706473155554</v>
      </c>
      <c r="BD225" s="65" t="n">
        <f aca="false">IFERROR(('WB GDP current US$ old'!BD225/1000000000)/'WB GDP constant US$ old'!BD225,"")</f>
        <v>1.12104842728078</v>
      </c>
      <c r="BE225" s="65" t="n">
        <f aca="false">IFERROR(('WB GDP current US$ old'!BE225/1000000000)/'WB GDP constant US$ old'!BE225,"")</f>
        <v>1.04111769751201</v>
      </c>
      <c r="BF225" s="65" t="n">
        <f aca="false">IFERROR(('WB GDP current US$ old'!BF225/1000000000)/'WB GDP constant US$ old'!BF225,"")</f>
        <v>1.09307948456963</v>
      </c>
      <c r="BG225" s="65" t="n">
        <f aca="false">IFERROR(('WB GDP current US$ old'!BG225/1000000000)/'WB GDP constant US$ old'!BG225,"")</f>
        <v>1.09723160922395</v>
      </c>
      <c r="BH225" s="65" t="n">
        <f aca="false">IFERROR(('WB GDP current US$ old'!BH225/1000000000)/'WB GDP constant US$ old'!BH225,"")</f>
        <v>0.926435722472997</v>
      </c>
      <c r="BI225" s="65" t="n">
        <f aca="false">IFERROR(('WB GDP current US$ old'!BI225/1000000000)/'WB GDP constant US$ old'!BI225,"")</f>
        <v>0.93207751090142</v>
      </c>
      <c r="BJ225" s="65" t="n">
        <f aca="false">IFERROR(('WB GDP current US$ old'!BJ225/1000000000)/'WB GDP constant US$ old'!BJ225,"")</f>
        <v>0.965992232034804</v>
      </c>
      <c r="BK225" s="65" t="n">
        <f aca="false">IFERROR(('WB GDP current US$ old'!BK225/1000000000)/'WB GDP constant US$ old'!BK225,"")</f>
        <v>1.03160359328394</v>
      </c>
      <c r="BL225" s="65" t="n">
        <f aca="false">IFERROR(('WB GDP current US$ old'!BL225/1000000000)/'WB GDP constant US$ old'!BL225,"")</f>
        <v>1</v>
      </c>
    </row>
    <row r="226" customFormat="false" ht="15" hidden="false" customHeight="false" outlineLevel="0" collapsed="false">
      <c r="A226" s="0" t="s">
        <v>184</v>
      </c>
      <c r="B226" s="0" t="s">
        <v>414</v>
      </c>
      <c r="C226" s="0" t="s">
        <v>1057</v>
      </c>
      <c r="D226" s="0" t="s">
        <v>1058</v>
      </c>
      <c r="E226" s="65" t="n">
        <f aca="false">IFERROR(('WB GDP current US$ old'!E226/1000000000)/'WB GDP constant US$ old'!E226,"")</f>
        <v>0.131545921376769</v>
      </c>
      <c r="F226" s="65" t="n">
        <f aca="false">IFERROR(('WB GDP current US$ old'!F226/1000000000)/'WB GDP constant US$ old'!F226,"")</f>
        <v>0.135409923653783</v>
      </c>
      <c r="G226" s="65" t="n">
        <f aca="false">IFERROR(('WB GDP current US$ old'!G226/1000000000)/'WB GDP constant US$ old'!G226,"")</f>
        <v>0.140853763516461</v>
      </c>
      <c r="H226" s="65" t="n">
        <f aca="false">IFERROR(('WB GDP current US$ old'!H226/1000000000)/'WB GDP constant US$ old'!H226,"")</f>
        <v>0.144744006250735</v>
      </c>
      <c r="I226" s="65" t="n">
        <f aca="false">IFERROR(('WB GDP current US$ old'!I226/1000000000)/'WB GDP constant US$ old'!I226,"")</f>
        <v>0.151110618093025</v>
      </c>
      <c r="J226" s="65" t="n">
        <f aca="false">IFERROR(('WB GDP current US$ old'!J226/1000000000)/'WB GDP constant US$ old'!J226,"")</f>
        <v>0.160166889172908</v>
      </c>
      <c r="K226" s="65" t="n">
        <f aca="false">IFERROR(('WB GDP current US$ old'!K226/1000000000)/'WB GDP constant US$ old'!K226,"")</f>
        <v>0.170654586130228</v>
      </c>
      <c r="L226" s="65" t="n">
        <f aca="false">IFERROR(('WB GDP current US$ old'!L226/1000000000)/'WB GDP constant US$ old'!L226,"")</f>
        <v>0.179204789716944</v>
      </c>
      <c r="M226" s="65" t="n">
        <f aca="false">IFERROR(('WB GDP current US$ old'!M226/1000000000)/'WB GDP constant US$ old'!M226,"")</f>
        <v>0.183490505277198</v>
      </c>
      <c r="N226" s="65" t="n">
        <f aca="false">IFERROR(('WB GDP current US$ old'!N226/1000000000)/'WB GDP constant US$ old'!N226,"")</f>
        <v>0.189762597205983</v>
      </c>
      <c r="O226" s="65" t="n">
        <f aca="false">IFERROR(('WB GDP current US$ old'!O226/1000000000)/'WB GDP constant US$ old'!O226,"")</f>
        <v>0.199697606663644</v>
      </c>
      <c r="P226" s="65" t="n">
        <f aca="false">IFERROR(('WB GDP current US$ old'!P226/1000000000)/'WB GDP constant US$ old'!P226,"")</f>
        <v>0.215870445347197</v>
      </c>
      <c r="Q226" s="65" t="n">
        <f aca="false">IFERROR(('WB GDP current US$ old'!Q226/1000000000)/'WB GDP constant US$ old'!Q226,"")</f>
        <v>0.248549156201748</v>
      </c>
      <c r="R226" s="65" t="n">
        <f aca="false">IFERROR(('WB GDP current US$ old'!R226/1000000000)/'WB GDP constant US$ old'!R226,"")</f>
        <v>0.290098819649308</v>
      </c>
      <c r="S226" s="65" t="n">
        <f aca="false">IFERROR(('WB GDP current US$ old'!S226/1000000000)/'WB GDP constant US$ old'!S226,"")</f>
        <v>0.312379698275273</v>
      </c>
      <c r="T226" s="65" t="n">
        <f aca="false">IFERROR(('WB GDP current US$ old'!T226/1000000000)/'WB GDP constant US$ old'!T226,"")</f>
        <v>0.382455876777553</v>
      </c>
      <c r="U226" s="65" t="n">
        <f aca="false">IFERROR(('WB GDP current US$ old'!U226/1000000000)/'WB GDP constant US$ old'!U226,"")</f>
        <v>0.408023702206352</v>
      </c>
      <c r="V226" s="65" t="n">
        <f aca="false">IFERROR(('WB GDP current US$ old'!V226/1000000000)/'WB GDP constant US$ old'!V226,"")</f>
        <v>0.438337553437131</v>
      </c>
      <c r="W226" s="65" t="n">
        <f aca="false">IFERROR(('WB GDP current US$ old'!W226/1000000000)/'WB GDP constant US$ old'!W226,"")</f>
        <v>0.476273225234332</v>
      </c>
      <c r="X226" s="65" t="n">
        <f aca="false">IFERROR(('WB GDP current US$ old'!X226/1000000000)/'WB GDP constant US$ old'!X226,"")</f>
        <v>0.541853848307028</v>
      </c>
      <c r="Y226" s="65" t="n">
        <f aca="false">IFERROR(('WB GDP current US$ old'!Y226/1000000000)/'WB GDP constant US$ old'!Y226,"")</f>
        <v>0.613569605981763</v>
      </c>
      <c r="Z226" s="65" t="n">
        <f aca="false">IFERROR(('WB GDP current US$ old'!Z226/1000000000)/'WB GDP constant US$ old'!Z226,"")</f>
        <v>0.557467321781941</v>
      </c>
      <c r="AA226" s="65" t="n">
        <f aca="false">IFERROR(('WB GDP current US$ old'!AA226/1000000000)/'WB GDP constant US$ old'!AA226,"")</f>
        <v>0.485608279855984</v>
      </c>
      <c r="AB226" s="65" t="n">
        <f aca="false">IFERROR(('WB GDP current US$ old'!AB226/1000000000)/'WB GDP constant US$ old'!AB226,"")</f>
        <v>0.437527790236226</v>
      </c>
      <c r="AC226" s="65" t="n">
        <f aca="false">IFERROR(('WB GDP current US$ old'!AC226/1000000000)/'WB GDP constant US$ old'!AC226,"")</f>
        <v>0.436510025794713</v>
      </c>
      <c r="AD226" s="65" t="n">
        <f aca="false">IFERROR(('WB GDP current US$ old'!AD226/1000000000)/'WB GDP constant US$ old'!AD226,"")</f>
        <v>0.446538509029398</v>
      </c>
      <c r="AE226" s="65" t="n">
        <f aca="false">IFERROR(('WB GDP current US$ old'!AE226/1000000000)/'WB GDP constant US$ old'!AE226,"")</f>
        <v>0.573430564911082</v>
      </c>
      <c r="AF226" s="65" t="n">
        <f aca="false">IFERROR(('WB GDP current US$ old'!AF226/1000000000)/'WB GDP constant US$ old'!AF226,"")</f>
        <v>0.674679129754284</v>
      </c>
      <c r="AG226" s="65" t="n">
        <f aca="false">IFERROR(('WB GDP current US$ old'!AG226/1000000000)/'WB GDP constant US$ old'!AG226,"")</f>
        <v>0.744032247667159</v>
      </c>
      <c r="AH226" s="65" t="n">
        <f aca="false">IFERROR(('WB GDP current US$ old'!AH226/1000000000)/'WB GDP constant US$ old'!AH226,"")</f>
        <v>0.763174056438174</v>
      </c>
      <c r="AI226" s="65" t="n">
        <f aca="false">IFERROR(('WB GDP current US$ old'!AI226/1000000000)/'WB GDP constant US$ old'!AI226,"")</f>
        <v>0.910020430233811</v>
      </c>
      <c r="AJ226" s="65" t="n">
        <f aca="false">IFERROR(('WB GDP current US$ old'!AJ226/1000000000)/'WB GDP constant US$ old'!AJ226,"")</f>
        <v>0.964104150839013</v>
      </c>
      <c r="AK226" s="65" t="n">
        <f aca="false">IFERROR(('WB GDP current US$ old'!AK226/1000000000)/'WB GDP constant US$ old'!AK226,"")</f>
        <v>1.01130164318585</v>
      </c>
      <c r="AL226" s="65" t="n">
        <f aca="false">IFERROR(('WB GDP current US$ old'!AL226/1000000000)/'WB GDP constant US$ old'!AL226,"")</f>
        <v>0.773429714173536</v>
      </c>
      <c r="AM226" s="65" t="n">
        <f aca="false">IFERROR(('WB GDP current US$ old'!AM226/1000000000)/'WB GDP constant US$ old'!AM226,"")</f>
        <v>0.800377232882624</v>
      </c>
      <c r="AN226" s="65" t="n">
        <f aca="false">IFERROR(('WB GDP current US$ old'!AN226/1000000000)/'WB GDP constant US$ old'!AN226,"")</f>
        <v>0.898755307702928</v>
      </c>
      <c r="AO226" s="65" t="n">
        <f aca="false">IFERROR(('WB GDP current US$ old'!AO226/1000000000)/'WB GDP constant US$ old'!AO226,"")</f>
        <v>0.965669982750874</v>
      </c>
      <c r="AP226" s="65" t="n">
        <f aca="false">IFERROR(('WB GDP current US$ old'!AP226/1000000000)/'WB GDP constant US$ old'!AP226,"")</f>
        <v>0.861120923056775</v>
      </c>
      <c r="AQ226" s="65" t="n">
        <f aca="false">IFERROR(('WB GDP current US$ old'!AQ226/1000000000)/'WB GDP constant US$ old'!AQ226,"")</f>
        <v>0.833723789832213</v>
      </c>
      <c r="AR226" s="65" t="n">
        <f aca="false">IFERROR(('WB GDP current US$ old'!AR226/1000000000)/'WB GDP constant US$ old'!AR226,"")</f>
        <v>0.80939332516921</v>
      </c>
      <c r="AS226" s="65" t="n">
        <f aca="false">IFERROR(('WB GDP current US$ old'!AS226/1000000000)/'WB GDP constant US$ old'!AS226,"")</f>
        <v>0.740895230823587</v>
      </c>
      <c r="AT226" s="65" t="n">
        <f aca="false">IFERROR(('WB GDP current US$ old'!AT226/1000000000)/'WB GDP constant US$ old'!AT226,"")</f>
        <v>0.673516331717188</v>
      </c>
      <c r="AU226" s="65" t="n">
        <f aca="false">IFERROR(('WB GDP current US$ old'!AU226/1000000000)/'WB GDP constant US$ old'!AU226,"")</f>
        <v>0.725522382541394</v>
      </c>
      <c r="AV226" s="65" t="n">
        <f aca="false">IFERROR(('WB GDP current US$ old'!AV226/1000000000)/'WB GDP constant US$ old'!AV226,"")</f>
        <v>0.888490055243534</v>
      </c>
      <c r="AW226" s="65" t="n">
        <f aca="false">IFERROR(('WB GDP current US$ old'!AW226/1000000000)/'WB GDP constant US$ old'!AW226,"")</f>
        <v>0.980898286197329</v>
      </c>
      <c r="AX226" s="65" t="n">
        <f aca="false">IFERROR(('WB GDP current US$ old'!AX226/1000000000)/'WB GDP constant US$ old'!AX226,"")</f>
        <v>0.971216964628436</v>
      </c>
      <c r="AY226" s="65" t="n">
        <f aca="false">IFERROR(('WB GDP current US$ old'!AY226/1000000000)/'WB GDP constant US$ old'!AY226,"")</f>
        <v>1.00099680279357</v>
      </c>
      <c r="AZ226" s="65" t="n">
        <f aca="false">IFERROR(('WB GDP current US$ old'!AZ226/1000000000)/'WB GDP constant US$ old'!AZ226,"")</f>
        <v>1.12361106974679</v>
      </c>
      <c r="BA226" s="65" t="n">
        <f aca="false">IFERROR(('WB GDP current US$ old'!BA226/1000000000)/'WB GDP constant US$ old'!BA226,"")</f>
        <v>1.18947592326018</v>
      </c>
      <c r="BB226" s="65" t="n">
        <f aca="false">IFERROR(('WB GDP current US$ old'!BB226/1000000000)/'WB GDP constant US$ old'!BB226,"")</f>
        <v>1.04848465474139</v>
      </c>
      <c r="BC226" s="65" t="n">
        <f aca="false">IFERROR(('WB GDP current US$ old'!BC226/1000000000)/'WB GDP constant US$ old'!BC226,"")</f>
        <v>1.12395501745071</v>
      </c>
      <c r="BD226" s="65" t="n">
        <f aca="false">IFERROR(('WB GDP current US$ old'!BD226/1000000000)/'WB GDP constant US$ old'!BD226,"")</f>
        <v>1.2611142785126</v>
      </c>
      <c r="BE226" s="65" t="n">
        <f aca="false">IFERROR(('WB GDP current US$ old'!BE226/1000000000)/'WB GDP constant US$ old'!BE226,"")</f>
        <v>1.22082484710379</v>
      </c>
      <c r="BF226" s="65" t="n">
        <f aca="false">IFERROR(('WB GDP current US$ old'!BF226/1000000000)/'WB GDP constant US$ old'!BF226,"")</f>
        <v>1.28152438975512</v>
      </c>
      <c r="BG226" s="65" t="n">
        <f aca="false">IFERROR(('WB GDP current US$ old'!BG226/1000000000)/'WB GDP constant US$ old'!BG226,"")</f>
        <v>1.23796967618308</v>
      </c>
      <c r="BH226" s="65" t="n">
        <f aca="false">IFERROR(('WB GDP current US$ old'!BH226/1000000000)/'WB GDP constant US$ old'!BH226,"")</f>
        <v>1.02830690085183</v>
      </c>
      <c r="BI226" s="65" t="n">
        <f aca="false">IFERROR(('WB GDP current US$ old'!BI226/1000000000)/'WB GDP constant US$ old'!BI226,"")</f>
        <v>1.02849088829681</v>
      </c>
      <c r="BJ226" s="65" t="n">
        <f aca="false">IFERROR(('WB GDP current US$ old'!BJ226/1000000000)/'WB GDP constant US$ old'!BJ226,"")</f>
        <v>1.05206419593226</v>
      </c>
      <c r="BK226" s="65" t="n">
        <f aca="false">IFERROR(('WB GDP current US$ old'!BK226/1000000000)/'WB GDP constant US$ old'!BK226,"")</f>
        <v>1.05947757273342</v>
      </c>
      <c r="BL226" s="65" t="n">
        <f aca="false">IFERROR(('WB GDP current US$ old'!BL226/1000000000)/'WB GDP constant US$ old'!BL226,"")</f>
        <v>1</v>
      </c>
    </row>
    <row r="227" customFormat="false" ht="15" hidden="false" customHeight="false" outlineLevel="0" collapsed="false">
      <c r="A227" s="0" t="s">
        <v>183</v>
      </c>
      <c r="B227" s="0" t="s">
        <v>301</v>
      </c>
      <c r="C227" s="0" t="s">
        <v>1057</v>
      </c>
      <c r="D227" s="0" t="s">
        <v>1058</v>
      </c>
      <c r="E227" s="65" t="n">
        <f aca="false">IFERROR(('WB GDP current US$ old'!E227/1000000000)/'WB GDP constant US$ old'!E227,"")</f>
        <v>0.08208576066779</v>
      </c>
      <c r="F227" s="65" t="n">
        <f aca="false">IFERROR(('WB GDP current US$ old'!F227/1000000000)/'WB GDP constant US$ old'!F227,"")</f>
        <v>0.100688227613246</v>
      </c>
      <c r="G227" s="65" t="n">
        <f aca="false">IFERROR(('WB GDP current US$ old'!G227/1000000000)/'WB GDP constant US$ old'!G227,"")</f>
        <v>0.107479209206156</v>
      </c>
      <c r="H227" s="65" t="n">
        <f aca="false">IFERROR(('WB GDP current US$ old'!H227/1000000000)/'WB GDP constant US$ old'!H227,"")</f>
        <v>0.126672053845091</v>
      </c>
      <c r="I227" s="65" t="n">
        <f aca="false">IFERROR(('WB GDP current US$ old'!I227/1000000000)/'WB GDP constant US$ old'!I227,"")</f>
        <v>0.152065502383457</v>
      </c>
      <c r="J227" s="65" t="n">
        <f aca="false">IFERROR(('WB GDP current US$ old'!J227/1000000000)/'WB GDP constant US$ old'!J227,"")</f>
        <v>0.164467037805901</v>
      </c>
      <c r="K227" s="65" t="n">
        <f aca="false">IFERROR(('WB GDP current US$ old'!K227/1000000000)/'WB GDP constant US$ old'!K227,"")</f>
        <v>0.179865346126373</v>
      </c>
      <c r="L227" s="65" t="n">
        <f aca="false">IFERROR(('WB GDP current US$ old'!L227/1000000000)/'WB GDP constant US$ old'!L227,"")</f>
        <v>0.174950992407074</v>
      </c>
      <c r="M227" s="65" t="n">
        <f aca="false">IFERROR(('WB GDP current US$ old'!M227/1000000000)/'WB GDP constant US$ old'!M227,"")</f>
        <v>0.186745441333393</v>
      </c>
      <c r="N227" s="65" t="n">
        <f aca="false">IFERROR(('WB GDP current US$ old'!N227/1000000000)/'WB GDP constant US$ old'!N227,"")</f>
        <v>0.246700556708851</v>
      </c>
      <c r="O227" s="65" t="n">
        <f aca="false">IFERROR(('WB GDP current US$ old'!O227/1000000000)/'WB GDP constant US$ old'!O227,"")</f>
        <v>0.26242648861061</v>
      </c>
      <c r="P227" s="65" t="n">
        <f aca="false">IFERROR(('WB GDP current US$ old'!P227/1000000000)/'WB GDP constant US$ old'!P227,"")</f>
        <v>0.280770203603083</v>
      </c>
      <c r="Q227" s="65" t="n">
        <f aca="false">IFERROR(('WB GDP current US$ old'!Q227/1000000000)/'WB GDP constant US$ old'!Q227,"")</f>
        <v>0.28637837545697</v>
      </c>
      <c r="R227" s="65" t="n">
        <f aca="false">IFERROR(('WB GDP current US$ old'!R227/1000000000)/'WB GDP constant US$ old'!R227,"")</f>
        <v>0.397235779124569</v>
      </c>
      <c r="S227" s="65" t="n">
        <f aca="false">IFERROR(('WB GDP current US$ old'!S227/1000000000)/'WB GDP constant US$ old'!S227,"")</f>
        <v>0.44745601677838</v>
      </c>
      <c r="T227" s="65" t="n">
        <f aca="false">IFERROR(('WB GDP current US$ old'!T227/1000000000)/'WB GDP constant US$ old'!T227,"")</f>
        <v>0.428476081078764</v>
      </c>
      <c r="U227" s="65" t="n">
        <f aca="false">IFERROR(('WB GDP current US$ old'!U227/1000000000)/'WB GDP constant US$ old'!U227,"")</f>
        <v>0.413818517777034</v>
      </c>
      <c r="V227" s="65" t="n">
        <f aca="false">IFERROR(('WB GDP current US$ old'!V227/1000000000)/'WB GDP constant US$ old'!V227,"")</f>
        <v>0.457046518193844</v>
      </c>
      <c r="W227" s="65" t="n">
        <f aca="false">IFERROR(('WB GDP current US$ old'!W227/1000000000)/'WB GDP constant US$ old'!W227,"")</f>
        <v>0.505310440823173</v>
      </c>
      <c r="X227" s="65" t="n">
        <f aca="false">IFERROR(('WB GDP current US$ old'!X227/1000000000)/'WB GDP constant US$ old'!X227,"")</f>
        <v>0.592925608235077</v>
      </c>
      <c r="Y227" s="65" t="n">
        <f aca="false">IFERROR(('WB GDP current US$ old'!Y227/1000000000)/'WB GDP constant US$ old'!Y227,"")</f>
        <v>0.693503613464112</v>
      </c>
      <c r="Z227" s="65" t="n">
        <f aca="false">IFERROR(('WB GDP current US$ old'!Z227/1000000000)/'WB GDP constant US$ old'!Z227,"")</f>
        <v>0.637905073654004</v>
      </c>
      <c r="AA227" s="65" t="n">
        <f aca="false">IFERROR(('WB GDP current US$ old'!AA227/1000000000)/'WB GDP constant US$ old'!AA227,"")</f>
        <v>0.593040668302272</v>
      </c>
      <c r="AB227" s="65" t="n">
        <f aca="false">IFERROR(('WB GDP current US$ old'!AB227/1000000000)/'WB GDP constant US$ old'!AB227,"")</f>
        <v>0.605354735365741</v>
      </c>
      <c r="AC227" s="65" t="n">
        <f aca="false">IFERROR(('WB GDP current US$ old'!AC227/1000000000)/'WB GDP constant US$ old'!AC227,"")</f>
        <v>0.507727709953278</v>
      </c>
      <c r="AD227" s="65" t="n">
        <f aca="false">IFERROR(('WB GDP current US$ old'!AD227/1000000000)/'WB GDP constant US$ old'!AD227,"")</f>
        <v>0.357145685295202</v>
      </c>
      <c r="AE227" s="65" t="n">
        <f aca="false">IFERROR(('WB GDP current US$ old'!AE227/1000000000)/'WB GDP constant US$ old'!AE227,"")</f>
        <v>0.395791128565391</v>
      </c>
      <c r="AF227" s="65" t="n">
        <f aca="false">IFERROR(('WB GDP current US$ old'!AF227/1000000000)/'WB GDP constant US$ old'!AF227,"")</f>
        <v>0.449140258482479</v>
      </c>
      <c r="AG227" s="65" t="n">
        <f aca="false">IFERROR(('WB GDP current US$ old'!AG227/1000000000)/'WB GDP constant US$ old'!AG227,"")</f>
        <v>0.499287490251573</v>
      </c>
      <c r="AH227" s="65" t="n">
        <f aca="false">IFERROR(('WB GDP current US$ old'!AH227/1000000000)/'WB GDP constant US$ old'!AH227,"")</f>
        <v>0.445325462041621</v>
      </c>
      <c r="AI227" s="65" t="n">
        <f aca="false">IFERROR(('WB GDP current US$ old'!AI227/1000000000)/'WB GDP constant US$ old'!AI227,"")</f>
        <v>0.588581595259591</v>
      </c>
      <c r="AJ227" s="65" t="n">
        <f aca="false">IFERROR(('WB GDP current US$ old'!AJ227/1000000000)/'WB GDP constant US$ old'!AJ227,"")</f>
        <v>0.599901498438299</v>
      </c>
      <c r="AK227" s="65" t="n">
        <f aca="false">IFERROR(('WB GDP current US$ old'!AK227/1000000000)/'WB GDP constant US$ old'!AK227,"")</f>
        <v>0.645807246527752</v>
      </c>
      <c r="AL227" s="65" t="n">
        <f aca="false">IFERROR(('WB GDP current US$ old'!AL227/1000000000)/'WB GDP constant US$ old'!AL227,"")</f>
        <v>0.661668515316376</v>
      </c>
      <c r="AM227" s="65" t="n">
        <f aca="false">IFERROR(('WB GDP current US$ old'!AM227/1000000000)/'WB GDP constant US$ old'!AM227,"")</f>
        <v>0.675715206949018</v>
      </c>
      <c r="AN227" s="65" t="n">
        <f aca="false">IFERROR(('WB GDP current US$ old'!AN227/1000000000)/'WB GDP constant US$ old'!AN227,"")</f>
        <v>0.771636587860327</v>
      </c>
      <c r="AO227" s="65" t="n">
        <f aca="false">IFERROR(('WB GDP current US$ old'!AO227/1000000000)/'WB GDP constant US$ old'!AO227,"")</f>
        <v>0.701001869805524</v>
      </c>
      <c r="AP227" s="65" t="n">
        <f aca="false">IFERROR(('WB GDP current US$ old'!AP227/1000000000)/'WB GDP constant US$ old'!AP227,"")</f>
        <v>0.728240045449519</v>
      </c>
      <c r="AQ227" s="65" t="n">
        <f aca="false">IFERROR(('WB GDP current US$ old'!AQ227/1000000000)/'WB GDP constant US$ old'!AQ227,"")</f>
        <v>0.651960145831711</v>
      </c>
      <c r="AR227" s="65" t="n">
        <f aca="false">IFERROR(('WB GDP current US$ old'!AR227/1000000000)/'WB GDP constant US$ old'!AR227,"")</f>
        <v>0.621618892185308</v>
      </c>
      <c r="AS227" s="65" t="n">
        <f aca="false">IFERROR(('WB GDP current US$ old'!AS227/1000000000)/'WB GDP constant US$ old'!AS227,"")</f>
        <v>0.685934746153258</v>
      </c>
      <c r="AT227" s="65" t="n">
        <f aca="false">IFERROR(('WB GDP current US$ old'!AT227/1000000000)/'WB GDP constant US$ old'!AT227,"")</f>
        <v>0.602379010714622</v>
      </c>
      <c r="AU227" s="65" t="n">
        <f aca="false">IFERROR(('WB GDP current US$ old'!AU227/1000000000)/'WB GDP constant US$ old'!AU227,"")</f>
        <v>0.535852845659799</v>
      </c>
      <c r="AV227" s="65" t="n">
        <f aca="false">IFERROR(('WB GDP current US$ old'!AV227/1000000000)/'WB GDP constant US$ old'!AV227,"")</f>
        <v>0.791501358654101</v>
      </c>
      <c r="AW227" s="65" t="n">
        <f aca="false">IFERROR(('WB GDP current US$ old'!AW227/1000000000)/'WB GDP constant US$ old'!AW227,"")</f>
        <v>0.962793736659056</v>
      </c>
      <c r="AX227" s="65" t="n">
        <f aca="false">IFERROR(('WB GDP current US$ old'!AX227/1000000000)/'WB GDP constant US$ old'!AX227,"")</f>
        <v>1.04210345706018</v>
      </c>
      <c r="AY227" s="65" t="n">
        <f aca="false">IFERROR(('WB GDP current US$ old'!AY227/1000000000)/'WB GDP constant US$ old'!AY227,"")</f>
        <v>1.0182172456556</v>
      </c>
      <c r="AZ227" s="65" t="n">
        <f aca="false">IFERROR(('WB GDP current US$ old'!AZ227/1000000000)/'WB GDP constant US$ old'!AZ227,"")</f>
        <v>1.02770413589776</v>
      </c>
      <c r="BA227" s="65" t="n">
        <f aca="false">IFERROR(('WB GDP current US$ old'!BA227/1000000000)/'WB GDP constant US$ old'!BA227,"")</f>
        <v>0.967832695789234</v>
      </c>
      <c r="BB227" s="65" t="n">
        <f aca="false">IFERROR(('WB GDP current US$ old'!BB227/1000000000)/'WB GDP constant US$ old'!BB227,"")</f>
        <v>1.03574711846214</v>
      </c>
      <c r="BC227" s="65" t="n">
        <f aca="false">IFERROR(('WB GDP current US$ old'!BC227/1000000000)/'WB GDP constant US$ old'!BC227,"")</f>
        <v>1.23712151043666</v>
      </c>
      <c r="BD227" s="65" t="n">
        <f aca="false">IFERROR(('WB GDP current US$ old'!BD227/1000000000)/'WB GDP constant US$ old'!BD227,"")</f>
        <v>1.31398186550443</v>
      </c>
      <c r="BE227" s="65" t="n">
        <f aca="false">IFERROR(('WB GDP current US$ old'!BE227/1000000000)/'WB GDP constant US$ old'!BE227,"")</f>
        <v>1.26387623183519</v>
      </c>
      <c r="BF227" s="65" t="n">
        <f aca="false">IFERROR(('WB GDP current US$ old'!BF227/1000000000)/'WB GDP constant US$ old'!BF227,"")</f>
        <v>1.14492124965102</v>
      </c>
      <c r="BG227" s="65" t="n">
        <f aca="false">IFERROR(('WB GDP current US$ old'!BG227/1000000000)/'WB GDP constant US$ old'!BG227,"")</f>
        <v>1.0912780956676</v>
      </c>
      <c r="BH227" s="65" t="n">
        <f aca="false">IFERROR(('WB GDP current US$ old'!BH227/1000000000)/'WB GDP constant US$ old'!BH227,"")</f>
        <v>0.980917088863862</v>
      </c>
      <c r="BI227" s="65" t="n">
        <f aca="false">IFERROR(('WB GDP current US$ old'!BI227/1000000000)/'WB GDP constant US$ old'!BI227,"")</f>
        <v>0.911334802072456</v>
      </c>
      <c r="BJ227" s="65" t="n">
        <f aca="false">IFERROR(('WB GDP current US$ old'!BJ227/1000000000)/'WB GDP constant US$ old'!BJ227,"")</f>
        <v>1.03062392608293</v>
      </c>
      <c r="BK227" s="65" t="n">
        <f aca="false">IFERROR(('WB GDP current US$ old'!BK227/1000000000)/'WB GDP constant US$ old'!BK227,"")</f>
        <v>1.06675775405921</v>
      </c>
      <c r="BL227" s="65" t="n">
        <f aca="false">IFERROR(('WB GDP current US$ old'!BL227/1000000000)/'WB GDP constant US$ old'!BL227,"")</f>
        <v>1</v>
      </c>
    </row>
    <row r="228" customFormat="false" ht="15" hidden="false" customHeight="false" outlineLevel="0" collapsed="false">
      <c r="A228" s="0" t="s">
        <v>1141</v>
      </c>
      <c r="B228" s="0" t="s">
        <v>892</v>
      </c>
      <c r="C228" s="0" t="s">
        <v>1057</v>
      </c>
      <c r="D228" s="0" t="s">
        <v>1058</v>
      </c>
      <c r="E228" s="65" t="str">
        <f aca="false">IFERROR(('WB GDP current US$ old'!E228/1000000000)/'WB GDP constant US$ old'!E228,"")</f>
        <v/>
      </c>
      <c r="F228" s="65" t="str">
        <f aca="false">IFERROR(('WB GDP current US$ old'!F228/1000000000)/'WB GDP constant US$ old'!F228,"")</f>
        <v/>
      </c>
      <c r="G228" s="65" t="str">
        <f aca="false">IFERROR(('WB GDP current US$ old'!G228/1000000000)/'WB GDP constant US$ old'!G228,"")</f>
        <v/>
      </c>
      <c r="H228" s="65" t="str">
        <f aca="false">IFERROR(('WB GDP current US$ old'!H228/1000000000)/'WB GDP constant US$ old'!H228,"")</f>
        <v/>
      </c>
      <c r="I228" s="65" t="str">
        <f aca="false">IFERROR(('WB GDP current US$ old'!I228/1000000000)/'WB GDP constant US$ old'!I228,"")</f>
        <v/>
      </c>
      <c r="J228" s="65" t="str">
        <f aca="false">IFERROR(('WB GDP current US$ old'!J228/1000000000)/'WB GDP constant US$ old'!J228,"")</f>
        <v/>
      </c>
      <c r="K228" s="65" t="str">
        <f aca="false">IFERROR(('WB GDP current US$ old'!K228/1000000000)/'WB GDP constant US$ old'!K228,"")</f>
        <v/>
      </c>
      <c r="L228" s="65" t="str">
        <f aca="false">IFERROR(('WB GDP current US$ old'!L228/1000000000)/'WB GDP constant US$ old'!L228,"")</f>
        <v/>
      </c>
      <c r="M228" s="65" t="str">
        <f aca="false">IFERROR(('WB GDP current US$ old'!M228/1000000000)/'WB GDP constant US$ old'!M228,"")</f>
        <v/>
      </c>
      <c r="N228" s="65" t="str">
        <f aca="false">IFERROR(('WB GDP current US$ old'!N228/1000000000)/'WB GDP constant US$ old'!N228,"")</f>
        <v/>
      </c>
      <c r="O228" s="65" t="str">
        <f aca="false">IFERROR(('WB GDP current US$ old'!O228/1000000000)/'WB GDP constant US$ old'!O228,"")</f>
        <v/>
      </c>
      <c r="P228" s="65" t="str">
        <f aca="false">IFERROR(('WB GDP current US$ old'!P228/1000000000)/'WB GDP constant US$ old'!P228,"")</f>
        <v/>
      </c>
      <c r="Q228" s="65" t="str">
        <f aca="false">IFERROR(('WB GDP current US$ old'!Q228/1000000000)/'WB GDP constant US$ old'!Q228,"")</f>
        <v/>
      </c>
      <c r="R228" s="65" t="str">
        <f aca="false">IFERROR(('WB GDP current US$ old'!R228/1000000000)/'WB GDP constant US$ old'!R228,"")</f>
        <v/>
      </c>
      <c r="S228" s="65" t="str">
        <f aca="false">IFERROR(('WB GDP current US$ old'!S228/1000000000)/'WB GDP constant US$ old'!S228,"")</f>
        <v/>
      </c>
      <c r="T228" s="65" t="str">
        <f aca="false">IFERROR(('WB GDP current US$ old'!T228/1000000000)/'WB GDP constant US$ old'!T228,"")</f>
        <v/>
      </c>
      <c r="U228" s="65" t="str">
        <f aca="false">IFERROR(('WB GDP current US$ old'!U228/1000000000)/'WB GDP constant US$ old'!U228,"")</f>
        <v/>
      </c>
      <c r="V228" s="65" t="str">
        <f aca="false">IFERROR(('WB GDP current US$ old'!V228/1000000000)/'WB GDP constant US$ old'!V228,"")</f>
        <v/>
      </c>
      <c r="W228" s="65" t="str">
        <f aca="false">IFERROR(('WB GDP current US$ old'!W228/1000000000)/'WB GDP constant US$ old'!W228,"")</f>
        <v/>
      </c>
      <c r="X228" s="65" t="str">
        <f aca="false">IFERROR(('WB GDP current US$ old'!X228/1000000000)/'WB GDP constant US$ old'!X228,"")</f>
        <v/>
      </c>
      <c r="Y228" s="65" t="str">
        <f aca="false">IFERROR(('WB GDP current US$ old'!Y228/1000000000)/'WB GDP constant US$ old'!Y228,"")</f>
        <v/>
      </c>
      <c r="Z228" s="65" t="str">
        <f aca="false">IFERROR(('WB GDP current US$ old'!Z228/1000000000)/'WB GDP constant US$ old'!Z228,"")</f>
        <v/>
      </c>
      <c r="AA228" s="65" t="str">
        <f aca="false">IFERROR(('WB GDP current US$ old'!AA228/1000000000)/'WB GDP constant US$ old'!AA228,"")</f>
        <v/>
      </c>
      <c r="AB228" s="65" t="str">
        <f aca="false">IFERROR(('WB GDP current US$ old'!AB228/1000000000)/'WB GDP constant US$ old'!AB228,"")</f>
        <v/>
      </c>
      <c r="AC228" s="65" t="str">
        <f aca="false">IFERROR(('WB GDP current US$ old'!AC228/1000000000)/'WB GDP constant US$ old'!AC228,"")</f>
        <v/>
      </c>
      <c r="AD228" s="65" t="str">
        <f aca="false">IFERROR(('WB GDP current US$ old'!AD228/1000000000)/'WB GDP constant US$ old'!AD228,"")</f>
        <v/>
      </c>
      <c r="AE228" s="65" t="str">
        <f aca="false">IFERROR(('WB GDP current US$ old'!AE228/1000000000)/'WB GDP constant US$ old'!AE228,"")</f>
        <v/>
      </c>
      <c r="AF228" s="65" t="str">
        <f aca="false">IFERROR(('WB GDP current US$ old'!AF228/1000000000)/'WB GDP constant US$ old'!AF228,"")</f>
        <v/>
      </c>
      <c r="AG228" s="65" t="str">
        <f aca="false">IFERROR(('WB GDP current US$ old'!AG228/1000000000)/'WB GDP constant US$ old'!AG228,"")</f>
        <v/>
      </c>
      <c r="AH228" s="65" t="str">
        <f aca="false">IFERROR(('WB GDP current US$ old'!AH228/1000000000)/'WB GDP constant US$ old'!AH228,"")</f>
        <v/>
      </c>
      <c r="AI228" s="65" t="str">
        <f aca="false">IFERROR(('WB GDP current US$ old'!AI228/1000000000)/'WB GDP constant US$ old'!AI228,"")</f>
        <v/>
      </c>
      <c r="AJ228" s="65" t="str">
        <f aca="false">IFERROR(('WB GDP current US$ old'!AJ228/1000000000)/'WB GDP constant US$ old'!AJ228,"")</f>
        <v/>
      </c>
      <c r="AK228" s="65" t="str">
        <f aca="false">IFERROR(('WB GDP current US$ old'!AK228/1000000000)/'WB GDP constant US$ old'!AK228,"")</f>
        <v/>
      </c>
      <c r="AL228" s="65" t="str">
        <f aca="false">IFERROR(('WB GDP current US$ old'!AL228/1000000000)/'WB GDP constant US$ old'!AL228,"")</f>
        <v/>
      </c>
      <c r="AM228" s="65" t="str">
        <f aca="false">IFERROR(('WB GDP current US$ old'!AM228/1000000000)/'WB GDP constant US$ old'!AM228,"")</f>
        <v/>
      </c>
      <c r="AN228" s="65" t="str">
        <f aca="false">IFERROR(('WB GDP current US$ old'!AN228/1000000000)/'WB GDP constant US$ old'!AN228,"")</f>
        <v/>
      </c>
      <c r="AO228" s="65" t="str">
        <f aca="false">IFERROR(('WB GDP current US$ old'!AO228/1000000000)/'WB GDP constant US$ old'!AO228,"")</f>
        <v/>
      </c>
      <c r="AP228" s="65" t="str">
        <f aca="false">IFERROR(('WB GDP current US$ old'!AP228/1000000000)/'WB GDP constant US$ old'!AP228,"")</f>
        <v/>
      </c>
      <c r="AQ228" s="65" t="str">
        <f aca="false">IFERROR(('WB GDP current US$ old'!AQ228/1000000000)/'WB GDP constant US$ old'!AQ228,"")</f>
        <v/>
      </c>
      <c r="AR228" s="65" t="str">
        <f aca="false">IFERROR(('WB GDP current US$ old'!AR228/1000000000)/'WB GDP constant US$ old'!AR228,"")</f>
        <v/>
      </c>
      <c r="AS228" s="65" t="str">
        <f aca="false">IFERROR(('WB GDP current US$ old'!AS228/1000000000)/'WB GDP constant US$ old'!AS228,"")</f>
        <v/>
      </c>
      <c r="AT228" s="65" t="str">
        <f aca="false">IFERROR(('WB GDP current US$ old'!AT228/1000000000)/'WB GDP constant US$ old'!AT228,"")</f>
        <v/>
      </c>
      <c r="AU228" s="65" t="str">
        <f aca="false">IFERROR(('WB GDP current US$ old'!AU228/1000000000)/'WB GDP constant US$ old'!AU228,"")</f>
        <v/>
      </c>
      <c r="AV228" s="65" t="str">
        <f aca="false">IFERROR(('WB GDP current US$ old'!AV228/1000000000)/'WB GDP constant US$ old'!AV228,"")</f>
        <v/>
      </c>
      <c r="AW228" s="65" t="str">
        <f aca="false">IFERROR(('WB GDP current US$ old'!AW228/1000000000)/'WB GDP constant US$ old'!AW228,"")</f>
        <v/>
      </c>
      <c r="AX228" s="65" t="str">
        <f aca="false">IFERROR(('WB GDP current US$ old'!AX228/1000000000)/'WB GDP constant US$ old'!AX228,"")</f>
        <v/>
      </c>
      <c r="AY228" s="65" t="str">
        <f aca="false">IFERROR(('WB GDP current US$ old'!AY228/1000000000)/'WB GDP constant US$ old'!AY228,"")</f>
        <v/>
      </c>
      <c r="AZ228" s="65" t="str">
        <f aca="false">IFERROR(('WB GDP current US$ old'!AZ228/1000000000)/'WB GDP constant US$ old'!AZ228,"")</f>
        <v/>
      </c>
      <c r="BA228" s="65" t="str">
        <f aca="false">IFERROR(('WB GDP current US$ old'!BA228/1000000000)/'WB GDP constant US$ old'!BA228,"")</f>
        <v/>
      </c>
      <c r="BB228" s="65" t="str">
        <f aca="false">IFERROR(('WB GDP current US$ old'!BB228/1000000000)/'WB GDP constant US$ old'!BB228,"")</f>
        <v/>
      </c>
      <c r="BC228" s="65" t="str">
        <f aca="false">IFERROR(('WB GDP current US$ old'!BC228/1000000000)/'WB GDP constant US$ old'!BC228,"")</f>
        <v/>
      </c>
      <c r="BD228" s="65" t="str">
        <f aca="false">IFERROR(('WB GDP current US$ old'!BD228/1000000000)/'WB GDP constant US$ old'!BD228,"")</f>
        <v/>
      </c>
      <c r="BE228" s="65" t="str">
        <f aca="false">IFERROR(('WB GDP current US$ old'!BE228/1000000000)/'WB GDP constant US$ old'!BE228,"")</f>
        <v/>
      </c>
      <c r="BF228" s="65" t="str">
        <f aca="false">IFERROR(('WB GDP current US$ old'!BF228/1000000000)/'WB GDP constant US$ old'!BF228,"")</f>
        <v/>
      </c>
      <c r="BG228" s="65" t="str">
        <f aca="false">IFERROR(('WB GDP current US$ old'!BG228/1000000000)/'WB GDP constant US$ old'!BG228,"")</f>
        <v/>
      </c>
      <c r="BH228" s="65" t="str">
        <f aca="false">IFERROR(('WB GDP current US$ old'!BH228/1000000000)/'WB GDP constant US$ old'!BH228,"")</f>
        <v/>
      </c>
      <c r="BI228" s="65" t="str">
        <f aca="false">IFERROR(('WB GDP current US$ old'!BI228/1000000000)/'WB GDP constant US$ old'!BI228,"")</f>
        <v/>
      </c>
      <c r="BJ228" s="65" t="str">
        <f aca="false">IFERROR(('WB GDP current US$ old'!BJ228/1000000000)/'WB GDP constant US$ old'!BJ228,"")</f>
        <v/>
      </c>
      <c r="BK228" s="65" t="str">
        <f aca="false">IFERROR(('WB GDP current US$ old'!BK228/1000000000)/'WB GDP constant US$ old'!BK228,"")</f>
        <v/>
      </c>
      <c r="BL228" s="65" t="str">
        <f aca="false">IFERROR(('WB GDP current US$ old'!BL228/1000000000)/'WB GDP constant US$ old'!BL228,"")</f>
        <v/>
      </c>
    </row>
    <row r="229" customFormat="false" ht="15" hidden="false" customHeight="false" outlineLevel="0" collapsed="false">
      <c r="A229" s="0" t="s">
        <v>164</v>
      </c>
      <c r="B229" s="0" t="s">
        <v>398</v>
      </c>
      <c r="C229" s="0" t="s">
        <v>1057</v>
      </c>
      <c r="D229" s="0" t="s">
        <v>1058</v>
      </c>
      <c r="E229" s="65" t="n">
        <f aca="false">IFERROR(('WB GDP current US$ old'!E229/1000000000)/'WB GDP constant US$ old'!E229,"")</f>
        <v>0.0878004723920257</v>
      </c>
      <c r="F229" s="65" t="n">
        <f aca="false">IFERROR(('WB GDP current US$ old'!F229/1000000000)/'WB GDP constant US$ old'!F229,"")</f>
        <v>0.0890796400114111</v>
      </c>
      <c r="G229" s="65" t="n">
        <f aca="false">IFERROR(('WB GDP current US$ old'!G229/1000000000)/'WB GDP constant US$ old'!G229,"")</f>
        <v>0.0896132454127067</v>
      </c>
      <c r="H229" s="65" t="n">
        <f aca="false">IFERROR(('WB GDP current US$ old'!H229/1000000000)/'WB GDP constant US$ old'!H229,"")</f>
        <v>0.0896110382768254</v>
      </c>
      <c r="I229" s="65" t="n">
        <f aca="false">IFERROR(('WB GDP current US$ old'!I229/1000000000)/'WB GDP constant US$ old'!I229,"")</f>
        <v>0.0935356294407628</v>
      </c>
      <c r="J229" s="65" t="n">
        <f aca="false">IFERROR(('WB GDP current US$ old'!J229/1000000000)/'WB GDP constant US$ old'!J229,"")</f>
        <v>0.0958280196051025</v>
      </c>
      <c r="K229" s="65" t="n">
        <f aca="false">IFERROR(('WB GDP current US$ old'!K229/1000000000)/'WB GDP constant US$ old'!K229,"")</f>
        <v>0.0886655788966878</v>
      </c>
      <c r="L229" s="65" t="n">
        <f aca="false">IFERROR(('WB GDP current US$ old'!L229/1000000000)/'WB GDP constant US$ old'!L229,"")</f>
        <v>0.08923431113632</v>
      </c>
      <c r="M229" s="65" t="n">
        <f aca="false">IFERROR(('WB GDP current US$ old'!M229/1000000000)/'WB GDP constant US$ old'!M229,"")</f>
        <v>0.0801840087739704</v>
      </c>
      <c r="N229" s="65" t="n">
        <f aca="false">IFERROR(('WB GDP current US$ old'!N229/1000000000)/'WB GDP constant US$ old'!N229,"")</f>
        <v>0.0820696349601444</v>
      </c>
      <c r="O229" s="65" t="n">
        <f aca="false">IFERROR(('WB GDP current US$ old'!O229/1000000000)/'WB GDP constant US$ old'!O229,"")</f>
        <v>0.0844540693761282</v>
      </c>
      <c r="P229" s="65" t="n">
        <f aca="false">IFERROR(('WB GDP current US$ old'!P229/1000000000)/'WB GDP constant US$ old'!P229,"")</f>
        <v>0.0868749784365495</v>
      </c>
      <c r="Q229" s="65" t="n">
        <f aca="false">IFERROR(('WB GDP current US$ old'!Q229/1000000000)/'WB GDP constant US$ old'!Q229,"")</f>
        <v>0.114008916908869</v>
      </c>
      <c r="R229" s="65" t="n">
        <f aca="false">IFERROR(('WB GDP current US$ old'!R229/1000000000)/'WB GDP constant US$ old'!R229,"")</f>
        <v>0.125868685886986</v>
      </c>
      <c r="S229" s="65" t="n">
        <f aca="false">IFERROR(('WB GDP current US$ old'!S229/1000000000)/'WB GDP constant US$ old'!S229,"")</f>
        <v>0.145257387920786</v>
      </c>
      <c r="T229" s="65" t="n">
        <f aca="false">IFERROR(('WB GDP current US$ old'!T229/1000000000)/'WB GDP constant US$ old'!T229,"")</f>
        <v>0.156021824733517</v>
      </c>
      <c r="U229" s="65" t="n">
        <f aca="false">IFERROR(('WB GDP current US$ old'!U229/1000000000)/'WB GDP constant US$ old'!U229,"")</f>
        <v>0.138322981879919</v>
      </c>
      <c r="V229" s="65" t="n">
        <f aca="false">IFERROR(('WB GDP current US$ old'!V229/1000000000)/'WB GDP constant US$ old'!V229,"")</f>
        <v>0.19307319244035</v>
      </c>
      <c r="W229" s="65" t="n">
        <f aca="false">IFERROR(('WB GDP current US$ old'!W229/1000000000)/'WB GDP constant US$ old'!W229,"")</f>
        <v>0.211293973097029</v>
      </c>
      <c r="X229" s="65" t="n">
        <f aca="false">IFERROR(('WB GDP current US$ old'!X229/1000000000)/'WB GDP constant US$ old'!X229,"")</f>
        <v>0.271433471494209</v>
      </c>
      <c r="Y229" s="65" t="n">
        <f aca="false">IFERROR(('WB GDP current US$ old'!Y229/1000000000)/'WB GDP constant US$ old'!Y229,"")</f>
        <v>0.328241640915741</v>
      </c>
      <c r="Z229" s="65" t="n">
        <f aca="false">IFERROR(('WB GDP current US$ old'!Z229/1000000000)/'WB GDP constant US$ old'!Z229,"")</f>
        <v>0.375933339702494</v>
      </c>
      <c r="AA229" s="65" t="n">
        <f aca="false">IFERROR(('WB GDP current US$ old'!AA229/1000000000)/'WB GDP constant US$ old'!AA229,"")</f>
        <v>0.363024821206188</v>
      </c>
      <c r="AB229" s="65" t="n">
        <f aca="false">IFERROR(('WB GDP current US$ old'!AB229/1000000000)/'WB GDP constant US$ old'!AB229,"")</f>
        <v>0.366343248740596</v>
      </c>
      <c r="AC229" s="65" t="n">
        <f aca="false">IFERROR(('WB GDP current US$ old'!AC229/1000000000)/'WB GDP constant US$ old'!AC229,"")</f>
        <v>0.361521741586011</v>
      </c>
      <c r="AD229" s="65" t="n">
        <f aca="false">IFERROR(('WB GDP current US$ old'!AD229/1000000000)/'WB GDP constant US$ old'!AD229,"")</f>
        <v>0.363111860865699</v>
      </c>
      <c r="AE229" s="65" t="n">
        <f aca="false">IFERROR(('WB GDP current US$ old'!AE229/1000000000)/'WB GDP constant US$ old'!AE229,"")</f>
        <v>0.447674829776239</v>
      </c>
      <c r="AF229" s="65" t="n">
        <f aca="false">IFERROR(('WB GDP current US$ old'!AF229/1000000000)/'WB GDP constant US$ old'!AF229,"")</f>
        <v>0.514231429745515</v>
      </c>
      <c r="AG229" s="65" t="n">
        <f aca="false">IFERROR(('WB GDP current US$ old'!AG229/1000000000)/'WB GDP constant US$ old'!AG229,"")</f>
        <v>0.555549769383583</v>
      </c>
      <c r="AH229" s="65" t="n">
        <f aca="false">IFERROR(('WB GDP current US$ old'!AH229/1000000000)/'WB GDP constant US$ old'!AH229,"")</f>
        <v>0.536572188373305</v>
      </c>
      <c r="AI229" s="65" t="n">
        <f aca="false">IFERROR(('WB GDP current US$ old'!AI229/1000000000)/'WB GDP constant US$ old'!AI229,"")</f>
        <v>0.606370474499162</v>
      </c>
      <c r="AJ229" s="65" t="n">
        <f aca="false">IFERROR(('WB GDP current US$ old'!AJ229/1000000000)/'WB GDP constant US$ old'!AJ229,"")</f>
        <v>0.599326802905219</v>
      </c>
      <c r="AK229" s="65" t="n">
        <f aca="false">IFERROR(('WB GDP current US$ old'!AK229/1000000000)/'WB GDP constant US$ old'!AK229,"")</f>
        <v>0.647877201227133</v>
      </c>
      <c r="AL229" s="65" t="n">
        <f aca="false">IFERROR(('WB GDP current US$ old'!AL229/1000000000)/'WB GDP constant US$ old'!AL229,"")</f>
        <v>0.666695361861627</v>
      </c>
      <c r="AM229" s="65" t="n">
        <f aca="false">IFERROR(('WB GDP current US$ old'!AM229/1000000000)/'WB GDP constant US$ old'!AM229,"")</f>
        <v>0.689838165384723</v>
      </c>
      <c r="AN229" s="65" t="n">
        <f aca="false">IFERROR(('WB GDP current US$ old'!AN229/1000000000)/'WB GDP constant US$ old'!AN229,"")</f>
        <v>0.726710741373271</v>
      </c>
      <c r="AO229" s="65" t="n">
        <f aca="false">IFERROR(('WB GDP current US$ old'!AO229/1000000000)/'WB GDP constant US$ old'!AO229,"")</f>
        <v>0.685626509054937</v>
      </c>
      <c r="AP229" s="65" t="n">
        <f aca="false">IFERROR(('WB GDP current US$ old'!AP229/1000000000)/'WB GDP constant US$ old'!AP229,"")</f>
        <v>0.685280249697727</v>
      </c>
      <c r="AQ229" s="65" t="n">
        <f aca="false">IFERROR(('WB GDP current US$ old'!AQ229/1000000000)/'WB GDP constant US$ old'!AQ229,"")</f>
        <v>0.683149814152643</v>
      </c>
      <c r="AR229" s="65" t="n">
        <f aca="false">IFERROR(('WB GDP current US$ old'!AR229/1000000000)/'WB GDP constant US$ old'!AR229,"")</f>
        <v>0.686707436581693</v>
      </c>
      <c r="AS229" s="65" t="n">
        <f aca="false">IFERROR(('WB GDP current US$ old'!AS229/1000000000)/'WB GDP constant US$ old'!AS229,"")</f>
        <v>0.667661950795725</v>
      </c>
      <c r="AT229" s="65" t="n">
        <f aca="false">IFERROR(('WB GDP current US$ old'!AT229/1000000000)/'WB GDP constant US$ old'!AT229,"")</f>
        <v>0.691380322502667</v>
      </c>
      <c r="AU229" s="65" t="n">
        <f aca="false">IFERROR(('WB GDP current US$ old'!AU229/1000000000)/'WB GDP constant US$ old'!AU229,"")</f>
        <v>0.765708899307225</v>
      </c>
      <c r="AV229" s="65" t="n">
        <f aca="false">IFERROR(('WB GDP current US$ old'!AV229/1000000000)/'WB GDP constant US$ old'!AV229,"")</f>
        <v>0.823156047169295</v>
      </c>
      <c r="AW229" s="65" t="n">
        <f aca="false">IFERROR(('WB GDP current US$ old'!AW229/1000000000)/'WB GDP constant US$ old'!AW229,"")</f>
        <v>1.00773385532944</v>
      </c>
      <c r="AX229" s="65" t="n">
        <f aca="false">IFERROR(('WB GDP current US$ old'!AX229/1000000000)/'WB GDP constant US$ old'!AX229,"")</f>
        <v>1.01235577785268</v>
      </c>
      <c r="AY229" s="65" t="n">
        <f aca="false">IFERROR(('WB GDP current US$ old'!AY229/1000000000)/'WB GDP constant US$ old'!AY229,"")</f>
        <v>1.02329219039835</v>
      </c>
      <c r="AZ229" s="65" t="n">
        <f aca="false">IFERROR(('WB GDP current US$ old'!AZ229/1000000000)/'WB GDP constant US$ old'!AZ229,"")</f>
        <v>0.94234560929952</v>
      </c>
      <c r="BA229" s="65" t="n">
        <f aca="false">IFERROR(('WB GDP current US$ old'!BA229/1000000000)/'WB GDP constant US$ old'!BA229,"")</f>
        <v>0.901187807372346</v>
      </c>
      <c r="BB229" s="65" t="n">
        <f aca="false">IFERROR(('WB GDP current US$ old'!BB229/1000000000)/'WB GDP constant US$ old'!BB229,"")</f>
        <v>0.798386719475131</v>
      </c>
      <c r="BC229" s="65" t="n">
        <f aca="false">IFERROR(('WB GDP current US$ old'!BC229/1000000000)/'WB GDP constant US$ old'!BC229,"")</f>
        <v>0.86247786590847</v>
      </c>
      <c r="BD229" s="65" t="n">
        <f aca="false">IFERROR(('WB GDP current US$ old'!BD229/1000000000)/'WB GDP constant US$ old'!BD229,"")</f>
        <v>0.878457965628764</v>
      </c>
      <c r="BE229" s="65" t="n">
        <f aca="false">IFERROR(('WB GDP current US$ old'!BE229/1000000000)/'WB GDP constant US$ old'!BE229,"")</f>
        <v>0.862961510445202</v>
      </c>
      <c r="BF229" s="65" t="n">
        <f aca="false">IFERROR(('WB GDP current US$ old'!BF229/1000000000)/'WB GDP constant US$ old'!BF229,"")</f>
        <v>1.01967698487829</v>
      </c>
      <c r="BG229" s="65" t="n">
        <f aca="false">IFERROR(('WB GDP current US$ old'!BG229/1000000000)/'WB GDP constant US$ old'!BG229,"")</f>
        <v>0.986632403686703</v>
      </c>
      <c r="BH229" s="65" t="n">
        <f aca="false">IFERROR(('WB GDP current US$ old'!BH229/1000000000)/'WB GDP constant US$ old'!BH229,"")</f>
        <v>0.964354326556702</v>
      </c>
      <c r="BI229" s="65" t="n">
        <f aca="false">IFERROR(('WB GDP current US$ old'!BI229/1000000000)/'WB GDP constant US$ old'!BI229,"")</f>
        <v>0.955186320021784</v>
      </c>
      <c r="BJ229" s="65" t="n">
        <f aca="false">IFERROR(('WB GDP current US$ old'!BJ229/1000000000)/'WB GDP constant US$ old'!BJ229,"")</f>
        <v>0.977897082926094</v>
      </c>
      <c r="BK229" s="65" t="n">
        <f aca="false">IFERROR(('WB GDP current US$ old'!BK229/1000000000)/'WB GDP constant US$ old'!BK229,"")</f>
        <v>0.980555547662944</v>
      </c>
      <c r="BL229" s="65" t="n">
        <f aca="false">IFERROR(('WB GDP current US$ old'!BL229/1000000000)/'WB GDP constant US$ old'!BL229,"")</f>
        <v>1</v>
      </c>
    </row>
    <row r="230" customFormat="false" ht="15" hidden="false" customHeight="false" outlineLevel="0" collapsed="false">
      <c r="A230" s="0" t="s">
        <v>186</v>
      </c>
      <c r="B230" s="0" t="s">
        <v>416</v>
      </c>
      <c r="C230" s="0" t="s">
        <v>1057</v>
      </c>
      <c r="D230" s="0" t="s">
        <v>1058</v>
      </c>
      <c r="E230" s="65" t="str">
        <f aca="false">IFERROR(('WB GDP current US$ old'!E230/1000000000)/'WB GDP constant US$ old'!E230,"")</f>
        <v/>
      </c>
      <c r="F230" s="65" t="str">
        <f aca="false">IFERROR(('WB GDP current US$ old'!F230/1000000000)/'WB GDP constant US$ old'!F230,"")</f>
        <v/>
      </c>
      <c r="G230" s="65" t="str">
        <f aca="false">IFERROR(('WB GDP current US$ old'!G230/1000000000)/'WB GDP constant US$ old'!G230,"")</f>
        <v/>
      </c>
      <c r="H230" s="65" t="str">
        <f aca="false">IFERROR(('WB GDP current US$ old'!H230/1000000000)/'WB GDP constant US$ old'!H230,"")</f>
        <v/>
      </c>
      <c r="I230" s="65" t="str">
        <f aca="false">IFERROR(('WB GDP current US$ old'!I230/1000000000)/'WB GDP constant US$ old'!I230,"")</f>
        <v/>
      </c>
      <c r="J230" s="65" t="str">
        <f aca="false">IFERROR(('WB GDP current US$ old'!J230/1000000000)/'WB GDP constant US$ old'!J230,"")</f>
        <v/>
      </c>
      <c r="K230" s="65" t="str">
        <f aca="false">IFERROR(('WB GDP current US$ old'!K230/1000000000)/'WB GDP constant US$ old'!K230,"")</f>
        <v/>
      </c>
      <c r="L230" s="65" t="str">
        <f aca="false">IFERROR(('WB GDP current US$ old'!L230/1000000000)/'WB GDP constant US$ old'!L230,"")</f>
        <v/>
      </c>
      <c r="M230" s="65" t="str">
        <f aca="false">IFERROR(('WB GDP current US$ old'!M230/1000000000)/'WB GDP constant US$ old'!M230,"")</f>
        <v/>
      </c>
      <c r="N230" s="65" t="str">
        <f aca="false">IFERROR(('WB GDP current US$ old'!N230/1000000000)/'WB GDP constant US$ old'!N230,"")</f>
        <v/>
      </c>
      <c r="O230" s="65" t="str">
        <f aca="false">IFERROR(('WB GDP current US$ old'!O230/1000000000)/'WB GDP constant US$ old'!O230,"")</f>
        <v/>
      </c>
      <c r="P230" s="65" t="str">
        <f aca="false">IFERROR(('WB GDP current US$ old'!P230/1000000000)/'WB GDP constant US$ old'!P230,"")</f>
        <v/>
      </c>
      <c r="Q230" s="65" t="str">
        <f aca="false">IFERROR(('WB GDP current US$ old'!Q230/1000000000)/'WB GDP constant US$ old'!Q230,"")</f>
        <v/>
      </c>
      <c r="R230" s="65" t="str">
        <f aca="false">IFERROR(('WB GDP current US$ old'!R230/1000000000)/'WB GDP constant US$ old'!R230,"")</f>
        <v/>
      </c>
      <c r="S230" s="65" t="str">
        <f aca="false">IFERROR(('WB GDP current US$ old'!S230/1000000000)/'WB GDP constant US$ old'!S230,"")</f>
        <v/>
      </c>
      <c r="T230" s="65" t="str">
        <f aca="false">IFERROR(('WB GDP current US$ old'!T230/1000000000)/'WB GDP constant US$ old'!T230,"")</f>
        <v/>
      </c>
      <c r="U230" s="65" t="str">
        <f aca="false">IFERROR(('WB GDP current US$ old'!U230/1000000000)/'WB GDP constant US$ old'!U230,"")</f>
        <v/>
      </c>
      <c r="V230" s="65" t="str">
        <f aca="false">IFERROR(('WB GDP current US$ old'!V230/1000000000)/'WB GDP constant US$ old'!V230,"")</f>
        <v/>
      </c>
      <c r="W230" s="65" t="str">
        <f aca="false">IFERROR(('WB GDP current US$ old'!W230/1000000000)/'WB GDP constant US$ old'!W230,"")</f>
        <v/>
      </c>
      <c r="X230" s="65" t="str">
        <f aca="false">IFERROR(('WB GDP current US$ old'!X230/1000000000)/'WB GDP constant US$ old'!X230,"")</f>
        <v/>
      </c>
      <c r="Y230" s="65" t="str">
        <f aca="false">IFERROR(('WB GDP current US$ old'!Y230/1000000000)/'WB GDP constant US$ old'!Y230,"")</f>
        <v/>
      </c>
      <c r="Z230" s="65" t="str">
        <f aca="false">IFERROR(('WB GDP current US$ old'!Z230/1000000000)/'WB GDP constant US$ old'!Z230,"")</f>
        <v/>
      </c>
      <c r="AA230" s="65" t="str">
        <f aca="false">IFERROR(('WB GDP current US$ old'!AA230/1000000000)/'WB GDP constant US$ old'!AA230,"")</f>
        <v/>
      </c>
      <c r="AB230" s="65" t="str">
        <f aca="false">IFERROR(('WB GDP current US$ old'!AB230/1000000000)/'WB GDP constant US$ old'!AB230,"")</f>
        <v/>
      </c>
      <c r="AC230" s="65" t="str">
        <f aca="false">IFERROR(('WB GDP current US$ old'!AC230/1000000000)/'WB GDP constant US$ old'!AC230,"")</f>
        <v/>
      </c>
      <c r="AD230" s="65" t="str">
        <f aca="false">IFERROR(('WB GDP current US$ old'!AD230/1000000000)/'WB GDP constant US$ old'!AD230,"")</f>
        <v/>
      </c>
      <c r="AE230" s="65" t="str">
        <f aca="false">IFERROR(('WB GDP current US$ old'!AE230/1000000000)/'WB GDP constant US$ old'!AE230,"")</f>
        <v/>
      </c>
      <c r="AF230" s="65" t="str">
        <f aca="false">IFERROR(('WB GDP current US$ old'!AF230/1000000000)/'WB GDP constant US$ old'!AF230,"")</f>
        <v/>
      </c>
      <c r="AG230" s="65" t="str">
        <f aca="false">IFERROR(('WB GDP current US$ old'!AG230/1000000000)/'WB GDP constant US$ old'!AG230,"")</f>
        <v/>
      </c>
      <c r="AH230" s="65" t="str">
        <f aca="false">IFERROR(('WB GDP current US$ old'!AH230/1000000000)/'WB GDP constant US$ old'!AH230,"")</f>
        <v/>
      </c>
      <c r="AI230" s="65" t="str">
        <f aca="false">IFERROR(('WB GDP current US$ old'!AI230/1000000000)/'WB GDP constant US$ old'!AI230,"")</f>
        <v/>
      </c>
      <c r="AJ230" s="65" t="str">
        <f aca="false">IFERROR(('WB GDP current US$ old'!AJ230/1000000000)/'WB GDP constant US$ old'!AJ230,"")</f>
        <v/>
      </c>
      <c r="AK230" s="65" t="str">
        <f aca="false">IFERROR(('WB GDP current US$ old'!AK230/1000000000)/'WB GDP constant US$ old'!AK230,"")</f>
        <v/>
      </c>
      <c r="AL230" s="65" t="str">
        <f aca="false">IFERROR(('WB GDP current US$ old'!AL230/1000000000)/'WB GDP constant US$ old'!AL230,"")</f>
        <v/>
      </c>
      <c r="AM230" s="65" t="str">
        <f aca="false">IFERROR(('WB GDP current US$ old'!AM230/1000000000)/'WB GDP constant US$ old'!AM230,"")</f>
        <v/>
      </c>
      <c r="AN230" s="65" t="str">
        <f aca="false">IFERROR(('WB GDP current US$ old'!AN230/1000000000)/'WB GDP constant US$ old'!AN230,"")</f>
        <v/>
      </c>
      <c r="AO230" s="65" t="str">
        <f aca="false">IFERROR(('WB GDP current US$ old'!AO230/1000000000)/'WB GDP constant US$ old'!AO230,"")</f>
        <v/>
      </c>
      <c r="AP230" s="65" t="str">
        <f aca="false">IFERROR(('WB GDP current US$ old'!AP230/1000000000)/'WB GDP constant US$ old'!AP230,"")</f>
        <v/>
      </c>
      <c r="AQ230" s="65" t="str">
        <f aca="false">IFERROR(('WB GDP current US$ old'!AQ230/1000000000)/'WB GDP constant US$ old'!AQ230,"")</f>
        <v/>
      </c>
      <c r="AR230" s="65" t="str">
        <f aca="false">IFERROR(('WB GDP current US$ old'!AR230/1000000000)/'WB GDP constant US$ old'!AR230,"")</f>
        <v/>
      </c>
      <c r="AS230" s="65" t="str">
        <f aca="false">IFERROR(('WB GDP current US$ old'!AS230/1000000000)/'WB GDP constant US$ old'!AS230,"")</f>
        <v/>
      </c>
      <c r="AT230" s="65" t="str">
        <f aca="false">IFERROR(('WB GDP current US$ old'!AT230/1000000000)/'WB GDP constant US$ old'!AT230,"")</f>
        <v/>
      </c>
      <c r="AU230" s="65" t="str">
        <f aca="false">IFERROR(('WB GDP current US$ old'!AU230/1000000000)/'WB GDP constant US$ old'!AU230,"")</f>
        <v/>
      </c>
      <c r="AV230" s="65" t="str">
        <f aca="false">IFERROR(('WB GDP current US$ old'!AV230/1000000000)/'WB GDP constant US$ old'!AV230,"")</f>
        <v/>
      </c>
      <c r="AW230" s="65" t="str">
        <f aca="false">IFERROR(('WB GDP current US$ old'!AW230/1000000000)/'WB GDP constant US$ old'!AW230,"")</f>
        <v/>
      </c>
      <c r="AX230" s="65" t="str">
        <f aca="false">IFERROR(('WB GDP current US$ old'!AX230/1000000000)/'WB GDP constant US$ old'!AX230,"")</f>
        <v/>
      </c>
      <c r="AY230" s="65" t="str">
        <f aca="false">IFERROR(('WB GDP current US$ old'!AY230/1000000000)/'WB GDP constant US$ old'!AY230,"")</f>
        <v/>
      </c>
      <c r="AZ230" s="65" t="str">
        <f aca="false">IFERROR(('WB GDP current US$ old'!AZ230/1000000000)/'WB GDP constant US$ old'!AZ230,"")</f>
        <v/>
      </c>
      <c r="BA230" s="65" t="str">
        <f aca="false">IFERROR(('WB GDP current US$ old'!BA230/1000000000)/'WB GDP constant US$ old'!BA230,"")</f>
        <v/>
      </c>
      <c r="BB230" s="65" t="str">
        <f aca="false">IFERROR(('WB GDP current US$ old'!BB230/1000000000)/'WB GDP constant US$ old'!BB230,"")</f>
        <v/>
      </c>
      <c r="BC230" s="65" t="str">
        <f aca="false">IFERROR(('WB GDP current US$ old'!BC230/1000000000)/'WB GDP constant US$ old'!BC230,"")</f>
        <v/>
      </c>
      <c r="BD230" s="65" t="str">
        <f aca="false">IFERROR(('WB GDP current US$ old'!BD230/1000000000)/'WB GDP constant US$ old'!BD230,"")</f>
        <v/>
      </c>
      <c r="BE230" s="65" t="str">
        <f aca="false">IFERROR(('WB GDP current US$ old'!BE230/1000000000)/'WB GDP constant US$ old'!BE230,"")</f>
        <v/>
      </c>
      <c r="BF230" s="65" t="str">
        <f aca="false">IFERROR(('WB GDP current US$ old'!BF230/1000000000)/'WB GDP constant US$ old'!BF230,"")</f>
        <v/>
      </c>
      <c r="BG230" s="65" t="str">
        <f aca="false">IFERROR(('WB GDP current US$ old'!BG230/1000000000)/'WB GDP constant US$ old'!BG230,"")</f>
        <v/>
      </c>
      <c r="BH230" s="65" t="str">
        <f aca="false">IFERROR(('WB GDP current US$ old'!BH230/1000000000)/'WB GDP constant US$ old'!BH230,"")</f>
        <v/>
      </c>
      <c r="BI230" s="65" t="str">
        <f aca="false">IFERROR(('WB GDP current US$ old'!BI230/1000000000)/'WB GDP constant US$ old'!BI230,"")</f>
        <v/>
      </c>
      <c r="BJ230" s="65" t="str">
        <f aca="false">IFERROR(('WB GDP current US$ old'!BJ230/1000000000)/'WB GDP constant US$ old'!BJ230,"")</f>
        <v/>
      </c>
      <c r="BK230" s="65" t="str">
        <f aca="false">IFERROR(('WB GDP current US$ old'!BK230/1000000000)/'WB GDP constant US$ old'!BK230,"")</f>
        <v/>
      </c>
      <c r="BL230" s="65" t="str">
        <f aca="false">IFERROR(('WB GDP current US$ old'!BL230/1000000000)/'WB GDP constant US$ old'!BL230,"")</f>
        <v/>
      </c>
    </row>
    <row r="231" customFormat="false" ht="15" hidden="false" customHeight="false" outlineLevel="0" collapsed="false">
      <c r="A231" s="0" t="s">
        <v>965</v>
      </c>
      <c r="B231" s="0" t="s">
        <v>967</v>
      </c>
      <c r="C231" s="0" t="s">
        <v>1057</v>
      </c>
      <c r="D231" s="0" t="s">
        <v>1058</v>
      </c>
      <c r="E231" s="65" t="n">
        <f aca="false">IFERROR(('WB GDP current US$ old'!E231/1000000000)/'WB GDP constant US$ old'!E231,"")</f>
        <v>0</v>
      </c>
      <c r="F231" s="65" t="n">
        <f aca="false">IFERROR(('WB GDP current US$ old'!F231/1000000000)/'WB GDP constant US$ old'!F231,"")</f>
        <v>0</v>
      </c>
      <c r="G231" s="65" t="n">
        <f aca="false">IFERROR(('WB GDP current US$ old'!G231/1000000000)/'WB GDP constant US$ old'!G231,"")</f>
        <v>0</v>
      </c>
      <c r="H231" s="65" t="n">
        <f aca="false">IFERROR(('WB GDP current US$ old'!H231/1000000000)/'WB GDP constant US$ old'!H231,"")</f>
        <v>0</v>
      </c>
      <c r="I231" s="65" t="n">
        <f aca="false">IFERROR(('WB GDP current US$ old'!I231/1000000000)/'WB GDP constant US$ old'!I231,"")</f>
        <v>0</v>
      </c>
      <c r="J231" s="65" t="n">
        <f aca="false">IFERROR(('WB GDP current US$ old'!J231/1000000000)/'WB GDP constant US$ old'!J231,"")</f>
        <v>0</v>
      </c>
      <c r="K231" s="65" t="n">
        <f aca="false">IFERROR(('WB GDP current US$ old'!K231/1000000000)/'WB GDP constant US$ old'!K231,"")</f>
        <v>0</v>
      </c>
      <c r="L231" s="65" t="n">
        <f aca="false">IFERROR(('WB GDP current US$ old'!L231/1000000000)/'WB GDP constant US$ old'!L231,"")</f>
        <v>0</v>
      </c>
      <c r="M231" s="65" t="n">
        <f aca="false">IFERROR(('WB GDP current US$ old'!M231/1000000000)/'WB GDP constant US$ old'!M231,"")</f>
        <v>0</v>
      </c>
      <c r="N231" s="65" t="n">
        <f aca="false">IFERROR(('WB GDP current US$ old'!N231/1000000000)/'WB GDP constant US$ old'!N231,"")</f>
        <v>0</v>
      </c>
      <c r="O231" s="65" t="n">
        <f aca="false">IFERROR(('WB GDP current US$ old'!O231/1000000000)/'WB GDP constant US$ old'!O231,"")</f>
        <v>0</v>
      </c>
      <c r="P231" s="65" t="n">
        <f aca="false">IFERROR(('WB GDP current US$ old'!P231/1000000000)/'WB GDP constant US$ old'!P231,"")</f>
        <v>0</v>
      </c>
      <c r="Q231" s="65" t="n">
        <f aca="false">IFERROR(('WB GDP current US$ old'!Q231/1000000000)/'WB GDP constant US$ old'!Q231,"")</f>
        <v>0</v>
      </c>
      <c r="R231" s="65" t="n">
        <f aca="false">IFERROR(('WB GDP current US$ old'!R231/1000000000)/'WB GDP constant US$ old'!R231,"")</f>
        <v>0</v>
      </c>
      <c r="S231" s="65" t="n">
        <f aca="false">IFERROR(('WB GDP current US$ old'!S231/1000000000)/'WB GDP constant US$ old'!S231,"")</f>
        <v>0</v>
      </c>
      <c r="T231" s="65" t="n">
        <f aca="false">IFERROR(('WB GDP current US$ old'!T231/1000000000)/'WB GDP constant US$ old'!T231,"")</f>
        <v>0</v>
      </c>
      <c r="U231" s="65" t="n">
        <f aca="false">IFERROR(('WB GDP current US$ old'!U231/1000000000)/'WB GDP constant US$ old'!U231,"")</f>
        <v>0</v>
      </c>
      <c r="V231" s="65" t="n">
        <f aca="false">IFERROR(('WB GDP current US$ old'!V231/1000000000)/'WB GDP constant US$ old'!V231,"")</f>
        <v>0</v>
      </c>
      <c r="W231" s="65" t="n">
        <f aca="false">IFERROR(('WB GDP current US$ old'!W231/1000000000)/'WB GDP constant US$ old'!W231,"")</f>
        <v>0</v>
      </c>
      <c r="X231" s="65" t="n">
        <f aca="false">IFERROR(('WB GDP current US$ old'!X231/1000000000)/'WB GDP constant US$ old'!X231,"")</f>
        <v>0</v>
      </c>
      <c r="Y231" s="65" t="n">
        <f aca="false">IFERROR(('WB GDP current US$ old'!Y231/1000000000)/'WB GDP constant US$ old'!Y231,"")</f>
        <v>0</v>
      </c>
      <c r="Z231" s="65" t="n">
        <f aca="false">IFERROR(('WB GDP current US$ old'!Z231/1000000000)/'WB GDP constant US$ old'!Z231,"")</f>
        <v>0</v>
      </c>
      <c r="AA231" s="65" t="n">
        <f aca="false">IFERROR(('WB GDP current US$ old'!AA231/1000000000)/'WB GDP constant US$ old'!AA231,"")</f>
        <v>0</v>
      </c>
      <c r="AB231" s="65" t="n">
        <f aca="false">IFERROR(('WB GDP current US$ old'!AB231/1000000000)/'WB GDP constant US$ old'!AB231,"")</f>
        <v>0</v>
      </c>
      <c r="AC231" s="65" t="n">
        <f aca="false">IFERROR(('WB GDP current US$ old'!AC231/1000000000)/'WB GDP constant US$ old'!AC231,"")</f>
        <v>0</v>
      </c>
      <c r="AD231" s="65" t="n">
        <f aca="false">IFERROR(('WB GDP current US$ old'!AD231/1000000000)/'WB GDP constant US$ old'!AD231,"")</f>
        <v>0</v>
      </c>
      <c r="AE231" s="65" t="n">
        <f aca="false">IFERROR(('WB GDP current US$ old'!AE231/1000000000)/'WB GDP constant US$ old'!AE231,"")</f>
        <v>0</v>
      </c>
      <c r="AF231" s="65" t="n">
        <f aca="false">IFERROR(('WB GDP current US$ old'!AF231/1000000000)/'WB GDP constant US$ old'!AF231,"")</f>
        <v>0</v>
      </c>
      <c r="AG231" s="65" t="n">
        <f aca="false">IFERROR(('WB GDP current US$ old'!AG231/1000000000)/'WB GDP constant US$ old'!AG231,"")</f>
        <v>0</v>
      </c>
      <c r="AH231" s="65" t="n">
        <f aca="false">IFERROR(('WB GDP current US$ old'!AH231/1000000000)/'WB GDP constant US$ old'!AH231,"")</f>
        <v>0</v>
      </c>
      <c r="AI231" s="65" t="n">
        <f aca="false">IFERROR(('WB GDP current US$ old'!AI231/1000000000)/'WB GDP constant US$ old'!AI231,"")</f>
        <v>0</v>
      </c>
      <c r="AJ231" s="65" t="n">
        <f aca="false">IFERROR(('WB GDP current US$ old'!AJ231/1000000000)/'WB GDP constant US$ old'!AJ231,"")</f>
        <v>0</v>
      </c>
      <c r="AK231" s="65" t="n">
        <f aca="false">IFERROR(('WB GDP current US$ old'!AK231/1000000000)/'WB GDP constant US$ old'!AK231,"")</f>
        <v>0</v>
      </c>
      <c r="AL231" s="65" t="n">
        <f aca="false">IFERROR(('WB GDP current US$ old'!AL231/1000000000)/'WB GDP constant US$ old'!AL231,"")</f>
        <v>0</v>
      </c>
      <c r="AM231" s="65" t="n">
        <f aca="false">IFERROR(('WB GDP current US$ old'!AM231/1000000000)/'WB GDP constant US$ old'!AM231,"")</f>
        <v>0</v>
      </c>
      <c r="AN231" s="65" t="n">
        <f aca="false">IFERROR(('WB GDP current US$ old'!AN231/1000000000)/'WB GDP constant US$ old'!AN231,"")</f>
        <v>0</v>
      </c>
      <c r="AO231" s="65" t="n">
        <f aca="false">IFERROR(('WB GDP current US$ old'!AO231/1000000000)/'WB GDP constant US$ old'!AO231,"")</f>
        <v>0</v>
      </c>
      <c r="AP231" s="65" t="n">
        <f aca="false">IFERROR(('WB GDP current US$ old'!AP231/1000000000)/'WB GDP constant US$ old'!AP231,"")</f>
        <v>0</v>
      </c>
      <c r="AQ231" s="65" t="n">
        <f aca="false">IFERROR(('WB GDP current US$ old'!AQ231/1000000000)/'WB GDP constant US$ old'!AQ231,"")</f>
        <v>0</v>
      </c>
      <c r="AR231" s="65" t="n">
        <f aca="false">IFERROR(('WB GDP current US$ old'!AR231/1000000000)/'WB GDP constant US$ old'!AR231,"")</f>
        <v>0</v>
      </c>
      <c r="AS231" s="65" t="n">
        <f aca="false">IFERROR(('WB GDP current US$ old'!AS231/1000000000)/'WB GDP constant US$ old'!AS231,"")</f>
        <v>0</v>
      </c>
      <c r="AT231" s="65" t="n">
        <f aca="false">IFERROR(('WB GDP current US$ old'!AT231/1000000000)/'WB GDP constant US$ old'!AT231,"")</f>
        <v>0.422124191937816</v>
      </c>
      <c r="AU231" s="65" t="n">
        <f aca="false">IFERROR(('WB GDP current US$ old'!AU231/1000000000)/'WB GDP constant US$ old'!AU231,"")</f>
        <v>0.43149413166327</v>
      </c>
      <c r="AV231" s="65" t="n">
        <f aca="false">IFERROR(('WB GDP current US$ old'!AV231/1000000000)/'WB GDP constant US$ old'!AV231,"")</f>
        <v>0.482144709257419</v>
      </c>
      <c r="AW231" s="65" t="n">
        <f aca="false">IFERROR(('WB GDP current US$ old'!AW231/1000000000)/'WB GDP constant US$ old'!AW231,"")</f>
        <v>0.571389469773424</v>
      </c>
      <c r="AX231" s="65" t="n">
        <f aca="false">IFERROR(('WB GDP current US$ old'!AX231/1000000000)/'WB GDP constant US$ old'!AX231,"")</f>
        <v>0.680875069807872</v>
      </c>
      <c r="AY231" s="65" t="n">
        <f aca="false">IFERROR(('WB GDP current US$ old'!AY231/1000000000)/'WB GDP constant US$ old'!AY231,"")</f>
        <v>0.849427966912071</v>
      </c>
      <c r="AZ231" s="65" t="n">
        <f aca="false">IFERROR(('WB GDP current US$ old'!AZ231/1000000000)/'WB GDP constant US$ old'!AZ231,"")</f>
        <v>0.910142013444441</v>
      </c>
      <c r="BA231" s="65" t="n">
        <f aca="false">IFERROR(('WB GDP current US$ old'!BA231/1000000000)/'WB GDP constant US$ old'!BA231,"")</f>
        <v>1.01509378685909</v>
      </c>
      <c r="BB231" s="65" t="n">
        <f aca="false">IFERROR(('WB GDP current US$ old'!BB231/1000000000)/'WB GDP constant US$ old'!BB231,"")</f>
        <v>0.827405766899554</v>
      </c>
      <c r="BC231" s="65" t="n">
        <f aca="false">IFERROR(('WB GDP current US$ old'!BC231/1000000000)/'WB GDP constant US$ old'!BC231,"")</f>
        <v>0.808122501309427</v>
      </c>
      <c r="BD231" s="65" t="n">
        <f aca="false">IFERROR(('WB GDP current US$ old'!BD231/1000000000)/'WB GDP constant US$ old'!BD231,"")</f>
        <v>0.857544753241535</v>
      </c>
      <c r="BE231" s="65" t="n">
        <f aca="false">IFERROR(('WB GDP current US$ old'!BE231/1000000000)/'WB GDP constant US$ old'!BE231,"")</f>
        <v>0.864029380814588</v>
      </c>
      <c r="BF231" s="65" t="n">
        <f aca="false">IFERROR(('WB GDP current US$ old'!BF231/1000000000)/'WB GDP constant US$ old'!BF231,"")</f>
        <v>0.88670731762689</v>
      </c>
      <c r="BG231" s="65" t="n">
        <f aca="false">IFERROR(('WB GDP current US$ old'!BG231/1000000000)/'WB GDP constant US$ old'!BG231,"")</f>
        <v>0.909555812009083</v>
      </c>
      <c r="BH231" s="65" t="n">
        <f aca="false">IFERROR(('WB GDP current US$ old'!BH231/1000000000)/'WB GDP constant US$ old'!BH231,"")</f>
        <v>0.915223915069792</v>
      </c>
      <c r="BI231" s="65" t="n">
        <f aca="false">IFERROR(('WB GDP current US$ old'!BI231/1000000000)/'WB GDP constant US$ old'!BI231,"")</f>
        <v>0.935216049436384</v>
      </c>
      <c r="BJ231" s="65" t="n">
        <f aca="false">IFERROR(('WB GDP current US$ old'!BJ231/1000000000)/'WB GDP constant US$ old'!BJ231,"")</f>
        <v>0.94972941599081</v>
      </c>
      <c r="BK231" s="65" t="n">
        <f aca="false">IFERROR(('WB GDP current US$ old'!BK231/1000000000)/'WB GDP constant US$ old'!BK231,"")</f>
        <v>0.979150754269921</v>
      </c>
      <c r="BL231" s="65" t="n">
        <f aca="false">IFERROR(('WB GDP current US$ old'!BL231/1000000000)/'WB GDP constant US$ old'!BL231,"")</f>
        <v>1</v>
      </c>
    </row>
    <row r="232" customFormat="false" ht="15" hidden="false" customHeight="false" outlineLevel="0" collapsed="false">
      <c r="A232" s="0" t="s">
        <v>42</v>
      </c>
      <c r="B232" s="0" t="s">
        <v>278</v>
      </c>
      <c r="C232" s="0" t="s">
        <v>1057</v>
      </c>
      <c r="D232" s="0" t="s">
        <v>1058</v>
      </c>
      <c r="E232" s="65" t="n">
        <f aca="false">IFERROR(('WB GDP current US$ old'!E232/1000000000)/'WB GDP constant US$ old'!E232,"")</f>
        <v>0.171906664461471</v>
      </c>
      <c r="F232" s="65" t="n">
        <f aca="false">IFERROR(('WB GDP current US$ old'!F232/1000000000)/'WB GDP constant US$ old'!F232,"")</f>
        <v>0.180562136745874</v>
      </c>
      <c r="G232" s="65" t="n">
        <f aca="false">IFERROR(('WB GDP current US$ old'!G232/1000000000)/'WB GDP constant US$ old'!G232,"")</f>
        <v>0.183517265774735</v>
      </c>
      <c r="H232" s="65" t="n">
        <f aca="false">IFERROR(('WB GDP current US$ old'!H232/1000000000)/'WB GDP constant US$ old'!H232,"")</f>
        <v>0.193869451002601</v>
      </c>
      <c r="I232" s="65" t="n">
        <f aca="false">IFERROR(('WB GDP current US$ old'!I232/1000000000)/'WB GDP constant US$ old'!I232,"")</f>
        <v>0.209818056339023</v>
      </c>
      <c r="J232" s="65" t="n">
        <f aca="false">IFERROR(('WB GDP current US$ old'!J232/1000000000)/'WB GDP constant US$ old'!J232,"")</f>
        <v>0.221675187766767</v>
      </c>
      <c r="K232" s="65" t="n">
        <f aca="false">IFERROR(('WB GDP current US$ old'!K232/1000000000)/'WB GDP constant US$ old'!K232,"")</f>
        <v>0.234347231421071</v>
      </c>
      <c r="L232" s="65" t="n">
        <f aca="false">IFERROR(('WB GDP current US$ old'!L232/1000000000)/'WB GDP constant US$ old'!L232,"")</f>
        <v>0.241714853617661</v>
      </c>
      <c r="M232" s="65" t="n">
        <f aca="false">IFERROR(('WB GDP current US$ old'!M232/1000000000)/'WB GDP constant US$ old'!M232,"")</f>
        <v>0.245067384480733</v>
      </c>
      <c r="N232" s="65" t="n">
        <f aca="false">IFERROR(('WB GDP current US$ old'!N232/1000000000)/'WB GDP constant US$ old'!N232,"")</f>
        <v>0.238206458336902</v>
      </c>
      <c r="O232" s="65" t="n">
        <f aca="false">IFERROR(('WB GDP current US$ old'!O232/1000000000)/'WB GDP constant US$ old'!O232,"")</f>
        <v>0.232682915797047</v>
      </c>
      <c r="P232" s="65" t="n">
        <f aca="false">IFERROR(('WB GDP current US$ old'!P232/1000000000)/'WB GDP constant US$ old'!P232,"")</f>
        <v>0.254569178777504</v>
      </c>
      <c r="Q232" s="65" t="n">
        <f aca="false">IFERROR(('WB GDP current US$ old'!Q232/1000000000)/'WB GDP constant US$ old'!Q232,"")</f>
        <v>0.293579907376892</v>
      </c>
      <c r="R232" s="65" t="n">
        <f aca="false">IFERROR(('WB GDP current US$ old'!R232/1000000000)/'WB GDP constant US$ old'!R232,"")</f>
        <v>0.354246228932706</v>
      </c>
      <c r="S232" s="65" t="n">
        <f aca="false">IFERROR(('WB GDP current US$ old'!S232/1000000000)/'WB GDP constant US$ old'!S232,"")</f>
        <v>0.340281180509945</v>
      </c>
      <c r="T232" s="65" t="n">
        <f aca="false">IFERROR(('WB GDP current US$ old'!T232/1000000000)/'WB GDP constant US$ old'!T232,"")</f>
        <v>0.41360375206599</v>
      </c>
      <c r="U232" s="65" t="n">
        <f aca="false">IFERROR(('WB GDP current US$ old'!U232/1000000000)/'WB GDP constant US$ old'!U232,"")</f>
        <v>0.402302291684957</v>
      </c>
      <c r="V232" s="65" t="n">
        <f aca="false">IFERROR(('WB GDP current US$ old'!V232/1000000000)/'WB GDP constant US$ old'!V232,"")</f>
        <v>0.425004051240921</v>
      </c>
      <c r="W232" s="65" t="n">
        <f aca="false">IFERROR(('WB GDP current US$ old'!W232/1000000000)/'WB GDP constant US$ old'!W232,"")</f>
        <v>0.508525234561393</v>
      </c>
      <c r="X232" s="65" t="n">
        <f aca="false">IFERROR(('WB GDP current US$ old'!X232/1000000000)/'WB GDP constant US$ old'!X232,"")</f>
        <v>0.583624605397121</v>
      </c>
      <c r="Y232" s="65" t="n">
        <f aca="false">IFERROR(('WB GDP current US$ old'!Y232/1000000000)/'WB GDP constant US$ old'!Y232,"")</f>
        <v>0.63893514493041</v>
      </c>
      <c r="Z232" s="65" t="n">
        <f aca="false">IFERROR(('WB GDP current US$ old'!Z232/1000000000)/'WB GDP constant US$ old'!Z232,"")</f>
        <v>0.536807082950845</v>
      </c>
      <c r="AA232" s="65" t="n">
        <f aca="false">IFERROR(('WB GDP current US$ old'!AA232/1000000000)/'WB GDP constant US$ old'!AA232,"")</f>
        <v>0.48482791040515</v>
      </c>
      <c r="AB232" s="65" t="n">
        <f aca="false">IFERROR(('WB GDP current US$ old'!AB232/1000000000)/'WB GDP constant US$ old'!AB232,"")</f>
        <v>0.418134360252138</v>
      </c>
      <c r="AC232" s="65" t="n">
        <f aca="false">IFERROR(('WB GDP current US$ old'!AC232/1000000000)/'WB GDP constant US$ old'!AC232,"")</f>
        <v>0.452409532552034</v>
      </c>
      <c r="AD232" s="65" t="n">
        <f aca="false">IFERROR(('WB GDP current US$ old'!AD232/1000000000)/'WB GDP constant US$ old'!AD232,"")</f>
        <v>0.417518115435791</v>
      </c>
      <c r="AE232" s="65" t="n">
        <f aca="false">IFERROR(('WB GDP current US$ old'!AE232/1000000000)/'WB GDP constant US$ old'!AE232,"")</f>
        <v>0.449930547961262</v>
      </c>
      <c r="AF232" s="65" t="n">
        <f aca="false">IFERROR(('WB GDP current US$ old'!AF232/1000000000)/'WB GDP constant US$ old'!AF232,"")</f>
        <v>0.502207904517465</v>
      </c>
      <c r="AG232" s="65" t="n">
        <f aca="false">IFERROR(('WB GDP current US$ old'!AG232/1000000000)/'WB GDP constant US$ old'!AG232,"")</f>
        <v>0.554181493706757</v>
      </c>
      <c r="AH232" s="65" t="n">
        <f aca="false">IFERROR(('WB GDP current US$ old'!AH232/1000000000)/'WB GDP constant US$ old'!AH232,"")</f>
        <v>0.510940897902217</v>
      </c>
      <c r="AI232" s="65" t="n">
        <f aca="false">IFERROR(('WB GDP current US$ old'!AI232/1000000000)/'WB GDP constant US$ old'!AI232,"")</f>
        <v>0.646627993632485</v>
      </c>
      <c r="AJ232" s="65" t="n">
        <f aca="false">IFERROR(('WB GDP current US$ old'!AJ232/1000000000)/'WB GDP constant US$ old'!AJ232,"")</f>
        <v>0.643249252228006</v>
      </c>
      <c r="AK232" s="65" t="n">
        <f aca="false">IFERROR(('WB GDP current US$ old'!AK232/1000000000)/'WB GDP constant US$ old'!AK232,"")</f>
        <v>0.597087510056121</v>
      </c>
      <c r="AL232" s="65" t="n">
        <f aca="false">IFERROR(('WB GDP current US$ old'!AL232/1000000000)/'WB GDP constant US$ old'!AL232,"")</f>
        <v>0.550801953672314</v>
      </c>
      <c r="AM232" s="65" t="n">
        <f aca="false">IFERROR(('WB GDP current US$ old'!AM232/1000000000)/'WB GDP constant US$ old'!AM232,"")</f>
        <v>0.403242398697809</v>
      </c>
      <c r="AN232" s="65" t="n">
        <f aca="false">IFERROR(('WB GDP current US$ old'!AN232/1000000000)/'WB GDP constant US$ old'!AN232,"")</f>
        <v>0.488147139422882</v>
      </c>
      <c r="AO232" s="65" t="n">
        <f aca="false">IFERROR(('WB GDP current US$ old'!AO232/1000000000)/'WB GDP constant US$ old'!AO232,"")</f>
        <v>0.530888507498222</v>
      </c>
      <c r="AP232" s="65" t="n">
        <f aca="false">IFERROR(('WB GDP current US$ old'!AP232/1000000000)/'WB GDP constant US$ old'!AP232,"")</f>
        <v>0.482894043101954</v>
      </c>
      <c r="AQ232" s="65" t="n">
        <f aca="false">IFERROR(('WB GDP current US$ old'!AQ232/1000000000)/'WB GDP constant US$ old'!AQ232,"")</f>
        <v>0.509997117289385</v>
      </c>
      <c r="AR232" s="65" t="n">
        <f aca="false">IFERROR(('WB GDP current US$ old'!AR232/1000000000)/'WB GDP constant US$ old'!AR232,"")</f>
        <v>0.451663731585526</v>
      </c>
      <c r="AS232" s="65" t="n">
        <f aca="false">IFERROR(('WB GDP current US$ old'!AS232/1000000000)/'WB GDP constant US$ old'!AS232,"")</f>
        <v>0.411248683407866</v>
      </c>
      <c r="AT232" s="65" t="n">
        <f aca="false">IFERROR(('WB GDP current US$ old'!AT232/1000000000)/'WB GDP constant US$ old'!AT232,"")</f>
        <v>0.454942374713646</v>
      </c>
      <c r="AU232" s="65" t="n">
        <f aca="false">IFERROR(('WB GDP current US$ old'!AU232/1000000000)/'WB GDP constant US$ old'!AU232,"")</f>
        <v>0.489475448035382</v>
      </c>
      <c r="AV232" s="65" t="n">
        <f aca="false">IFERROR(('WB GDP current US$ old'!AV232/1000000000)/'WB GDP constant US$ old'!AV232,"")</f>
        <v>0.586006842275935</v>
      </c>
      <c r="AW232" s="65" t="n">
        <f aca="false">IFERROR(('WB GDP current US$ old'!AW232/1000000000)/'WB GDP constant US$ old'!AW232,"")</f>
        <v>0.707142608334596</v>
      </c>
      <c r="AX232" s="65" t="n">
        <f aca="false">IFERROR(('WB GDP current US$ old'!AX232/1000000000)/'WB GDP constant US$ old'!AX232,"")</f>
        <v>0.906070837906415</v>
      </c>
      <c r="AY232" s="65" t="n">
        <f aca="false">IFERROR(('WB GDP current US$ old'!AY232/1000000000)/'WB GDP constant US$ old'!AY232,"")</f>
        <v>1.00575548609156</v>
      </c>
      <c r="AZ232" s="65" t="n">
        <f aca="false">IFERROR(('WB GDP current US$ old'!AZ232/1000000000)/'WB GDP constant US$ old'!AZ232,"")</f>
        <v>1.13402346336087</v>
      </c>
      <c r="BA232" s="65" t="n">
        <f aca="false">IFERROR(('WB GDP current US$ old'!BA232/1000000000)/'WB GDP constant US$ old'!BA232,"")</f>
        <v>1.32225576207074</v>
      </c>
      <c r="BB232" s="65" t="n">
        <f aca="false">IFERROR(('WB GDP current US$ old'!BB232/1000000000)/'WB GDP constant US$ old'!BB232,"")</f>
        <v>1.13409119237735</v>
      </c>
      <c r="BC232" s="65" t="n">
        <f aca="false">IFERROR(('WB GDP current US$ old'!BC232/1000000000)/'WB GDP constant US$ old'!BC232,"")</f>
        <v>1.1468268726287</v>
      </c>
      <c r="BD232" s="65" t="n">
        <f aca="false">IFERROR(('WB GDP current US$ old'!BD232/1000000000)/'WB GDP constant US$ old'!BD232,"")</f>
        <v>1.30744644592326</v>
      </c>
      <c r="BE232" s="65" t="n">
        <f aca="false">IFERROR(('WB GDP current US$ old'!BE232/1000000000)/'WB GDP constant US$ old'!BE232,"")</f>
        <v>1.22002762974214</v>
      </c>
      <c r="BF232" s="65" t="n">
        <f aca="false">IFERROR(('WB GDP current US$ old'!BF232/1000000000)/'WB GDP constant US$ old'!BF232,"")</f>
        <v>1.2089430999048</v>
      </c>
      <c r="BG232" s="65" t="n">
        <f aca="false">IFERROR(('WB GDP current US$ old'!BG232/1000000000)/'WB GDP constant US$ old'!BG232,"")</f>
        <v>1.21710094244765</v>
      </c>
      <c r="BH232" s="65" t="n">
        <f aca="false">IFERROR(('WB GDP current US$ old'!BH232/1000000000)/'WB GDP constant US$ old'!BH232,"")</f>
        <v>0.930278615192522</v>
      </c>
      <c r="BI232" s="65" t="n">
        <f aca="false">IFERROR(('WB GDP current US$ old'!BI232/1000000000)/'WB GDP constant US$ old'!BI232,"")</f>
        <v>0.915089400392091</v>
      </c>
      <c r="BJ232" s="65" t="n">
        <f aca="false">IFERROR(('WB GDP current US$ old'!BJ232/1000000000)/'WB GDP constant US$ old'!BJ232,"")</f>
        <v>0.934184191203494</v>
      </c>
      <c r="BK232" s="65" t="n">
        <f aca="false">IFERROR(('WB GDP current US$ old'!BK232/1000000000)/'WB GDP constant US$ old'!BK232,"")</f>
        <v>1.02555661946918</v>
      </c>
      <c r="BL232" s="65" t="n">
        <f aca="false">IFERROR(('WB GDP current US$ old'!BL232/1000000000)/'WB GDP constant US$ old'!BL232,"")</f>
        <v>1</v>
      </c>
    </row>
    <row r="233" customFormat="false" ht="15" hidden="false" customHeight="false" outlineLevel="0" collapsed="false">
      <c r="A233" s="0" t="s">
        <v>1142</v>
      </c>
      <c r="B233" s="0" t="s">
        <v>1143</v>
      </c>
      <c r="C233" s="0" t="s">
        <v>1057</v>
      </c>
      <c r="D233" s="0" t="s">
        <v>1058</v>
      </c>
      <c r="E233" s="65" t="n">
        <f aca="false">IFERROR(('WB GDP current US$ old'!E233/1000000000)/'WB GDP constant US$ old'!E233,"")</f>
        <v>0.258497383127202</v>
      </c>
      <c r="F233" s="65" t="n">
        <f aca="false">IFERROR(('WB GDP current US$ old'!F233/1000000000)/'WB GDP constant US$ old'!F233,"")</f>
        <v>0.255421318779652</v>
      </c>
      <c r="G233" s="65" t="n">
        <f aca="false">IFERROR(('WB GDP current US$ old'!G233/1000000000)/'WB GDP constant US$ old'!G233,"")</f>
        <v>0.234304349287976</v>
      </c>
      <c r="H233" s="65" t="n">
        <f aca="false">IFERROR(('WB GDP current US$ old'!H233/1000000000)/'WB GDP constant US$ old'!H233,"")</f>
        <v>0.23988751259573</v>
      </c>
      <c r="I233" s="65" t="n">
        <f aca="false">IFERROR(('WB GDP current US$ old'!I233/1000000000)/'WB GDP constant US$ old'!I233,"")</f>
        <v>0.253213014170778</v>
      </c>
      <c r="J233" s="65" t="n">
        <f aca="false">IFERROR(('WB GDP current US$ old'!J233/1000000000)/'WB GDP constant US$ old'!J233,"")</f>
        <v>0.268995016122513</v>
      </c>
      <c r="K233" s="65" t="n">
        <f aca="false">IFERROR(('WB GDP current US$ old'!K233/1000000000)/'WB GDP constant US$ old'!K233,"")</f>
        <v>0.273786694082225</v>
      </c>
      <c r="L233" s="65" t="n">
        <f aca="false">IFERROR(('WB GDP current US$ old'!L233/1000000000)/'WB GDP constant US$ old'!L233,"")</f>
        <v>0.267716682479831</v>
      </c>
      <c r="M233" s="65" t="n">
        <f aca="false">IFERROR(('WB GDP current US$ old'!M233/1000000000)/'WB GDP constant US$ old'!M233,"")</f>
        <v>0.263161436330043</v>
      </c>
      <c r="N233" s="65" t="n">
        <f aca="false">IFERROR(('WB GDP current US$ old'!N233/1000000000)/'WB GDP constant US$ old'!N233,"")</f>
        <v>0.266927547403961</v>
      </c>
      <c r="O233" s="65" t="n">
        <f aca="false">IFERROR(('WB GDP current US$ old'!O233/1000000000)/'WB GDP constant US$ old'!O233,"")</f>
        <v>0.264044113203757</v>
      </c>
      <c r="P233" s="65" t="n">
        <f aca="false">IFERROR(('WB GDP current US$ old'!P233/1000000000)/'WB GDP constant US$ old'!P233,"")</f>
        <v>0.265933270775754</v>
      </c>
      <c r="Q233" s="65" t="n">
        <f aca="false">IFERROR(('WB GDP current US$ old'!Q233/1000000000)/'WB GDP constant US$ old'!Q233,"")</f>
        <v>0.28701971834013</v>
      </c>
      <c r="R233" s="65" t="n">
        <f aca="false">IFERROR(('WB GDP current US$ old'!R233/1000000000)/'WB GDP constant US$ old'!R233,"")</f>
        <v>0.333603412173706</v>
      </c>
      <c r="S233" s="65" t="n">
        <f aca="false">IFERROR(('WB GDP current US$ old'!S233/1000000000)/'WB GDP constant US$ old'!S233,"")</f>
        <v>0.36087134145447</v>
      </c>
      <c r="T233" s="65" t="n">
        <f aca="false">IFERROR(('WB GDP current US$ old'!T233/1000000000)/'WB GDP constant US$ old'!T233,"")</f>
        <v>0.381117781299403</v>
      </c>
      <c r="U233" s="65" t="n">
        <f aca="false">IFERROR(('WB GDP current US$ old'!U233/1000000000)/'WB GDP constant US$ old'!U233,"")</f>
        <v>0.37401876323953</v>
      </c>
      <c r="V233" s="65" t="n">
        <f aca="false">IFERROR(('WB GDP current US$ old'!V233/1000000000)/'WB GDP constant US$ old'!V233,"")</f>
        <v>0.401133965937386</v>
      </c>
      <c r="W233" s="65" t="n">
        <f aca="false">IFERROR(('WB GDP current US$ old'!W233/1000000000)/'WB GDP constant US$ old'!W233,"")</f>
        <v>0.356419825289531</v>
      </c>
      <c r="X233" s="65" t="n">
        <f aca="false">IFERROR(('WB GDP current US$ old'!X233/1000000000)/'WB GDP constant US$ old'!X233,"")</f>
        <v>0.38538193427608</v>
      </c>
      <c r="Y233" s="65" t="n">
        <f aca="false">IFERROR(('WB GDP current US$ old'!Y233/1000000000)/'WB GDP constant US$ old'!Y233,"")</f>
        <v>0.413203140493983</v>
      </c>
      <c r="Z233" s="65" t="n">
        <f aca="false">IFERROR(('WB GDP current US$ old'!Z233/1000000000)/'WB GDP constant US$ old'!Z233,"")</f>
        <v>0.416865072259657</v>
      </c>
      <c r="AA233" s="65" t="n">
        <f aca="false">IFERROR(('WB GDP current US$ old'!AA233/1000000000)/'WB GDP constant US$ old'!AA233,"")</f>
        <v>0.412560083344824</v>
      </c>
      <c r="AB233" s="65" t="n">
        <f aca="false">IFERROR(('WB GDP current US$ old'!AB233/1000000000)/'WB GDP constant US$ old'!AB233,"")</f>
        <v>0.403492992023809</v>
      </c>
      <c r="AC233" s="65" t="n">
        <f aca="false">IFERROR(('WB GDP current US$ old'!AC233/1000000000)/'WB GDP constant US$ old'!AC233,"")</f>
        <v>0.400356549442212</v>
      </c>
      <c r="AD233" s="65" t="n">
        <f aca="false">IFERROR(('WB GDP current US$ old'!AD233/1000000000)/'WB GDP constant US$ old'!AD233,"")</f>
        <v>0.409474743578051</v>
      </c>
      <c r="AE233" s="65" t="n">
        <f aca="false">IFERROR(('WB GDP current US$ old'!AE233/1000000000)/'WB GDP constant US$ old'!AE233,"")</f>
        <v>0.381894083655044</v>
      </c>
      <c r="AF233" s="65" t="n">
        <f aca="false">IFERROR(('WB GDP current US$ old'!AF233/1000000000)/'WB GDP constant US$ old'!AF233,"")</f>
        <v>0.346789118613939</v>
      </c>
      <c r="AG233" s="65" t="n">
        <f aca="false">IFERROR(('WB GDP current US$ old'!AG233/1000000000)/'WB GDP constant US$ old'!AG233,"")</f>
        <v>0.351187236839738</v>
      </c>
      <c r="AH233" s="65" t="n">
        <f aca="false">IFERROR(('WB GDP current US$ old'!AH233/1000000000)/'WB GDP constant US$ old'!AH233,"")</f>
        <v>0.358256595314184</v>
      </c>
      <c r="AI233" s="65" t="n">
        <f aca="false">IFERROR(('WB GDP current US$ old'!AI233/1000000000)/'WB GDP constant US$ old'!AI233,"")</f>
        <v>0.364314031184887</v>
      </c>
      <c r="AJ233" s="65" t="n">
        <f aca="false">IFERROR(('WB GDP current US$ old'!AJ233/1000000000)/'WB GDP constant US$ old'!AJ233,"")</f>
        <v>0.366433754077878</v>
      </c>
      <c r="AK233" s="65" t="n">
        <f aca="false">IFERROR(('WB GDP current US$ old'!AK233/1000000000)/'WB GDP constant US$ old'!AK233,"")</f>
        <v>0.370796120962345</v>
      </c>
      <c r="AL233" s="65" t="n">
        <f aca="false">IFERROR(('WB GDP current US$ old'!AL233/1000000000)/'WB GDP constant US$ old'!AL233,"")</f>
        <v>0.36713873166062</v>
      </c>
      <c r="AM233" s="65" t="n">
        <f aca="false">IFERROR(('WB GDP current US$ old'!AM233/1000000000)/'WB GDP constant US$ old'!AM233,"")</f>
        <v>0.399244454052366</v>
      </c>
      <c r="AN233" s="65" t="n">
        <f aca="false">IFERROR(('WB GDP current US$ old'!AN233/1000000000)/'WB GDP constant US$ old'!AN233,"")</f>
        <v>0.449118153885978</v>
      </c>
      <c r="AO233" s="65" t="n">
        <f aca="false">IFERROR(('WB GDP current US$ old'!AO233/1000000000)/'WB GDP constant US$ old'!AO233,"")</f>
        <v>0.47356570364926</v>
      </c>
      <c r="AP233" s="65" t="n">
        <f aca="false">IFERROR(('WB GDP current US$ old'!AP233/1000000000)/'WB GDP constant US$ old'!AP233,"")</f>
        <v>0.458310467120774</v>
      </c>
      <c r="AQ233" s="65" t="n">
        <f aca="false">IFERROR(('WB GDP current US$ old'!AQ233/1000000000)/'WB GDP constant US$ old'!AQ233,"")</f>
        <v>0.412843371700507</v>
      </c>
      <c r="AR233" s="65" t="n">
        <f aca="false">IFERROR(('WB GDP current US$ old'!AR233/1000000000)/'WB GDP constant US$ old'!AR233,"")</f>
        <v>0.428022041335321</v>
      </c>
      <c r="AS233" s="65" t="n">
        <f aca="false">IFERROR(('WB GDP current US$ old'!AS233/1000000000)/'WB GDP constant US$ old'!AS233,"")</f>
        <v>0.438928724167789</v>
      </c>
      <c r="AT233" s="65" t="n">
        <f aca="false">IFERROR(('WB GDP current US$ old'!AT233/1000000000)/'WB GDP constant US$ old'!AT233,"")</f>
        <v>0.4376341196523</v>
      </c>
      <c r="AU233" s="65" t="n">
        <f aca="false">IFERROR(('WB GDP current US$ old'!AU233/1000000000)/'WB GDP constant US$ old'!AU233,"")</f>
        <v>0.449082873301396</v>
      </c>
      <c r="AV233" s="65" t="n">
        <f aca="false">IFERROR(('WB GDP current US$ old'!AV233/1000000000)/'WB GDP constant US$ old'!AV233,"")</f>
        <v>0.467477830364252</v>
      </c>
      <c r="AW233" s="65" t="n">
        <f aca="false">IFERROR(('WB GDP current US$ old'!AW233/1000000000)/'WB GDP constant US$ old'!AW233,"")</f>
        <v>0.497681545041362</v>
      </c>
      <c r="AX233" s="65" t="n">
        <f aca="false">IFERROR(('WB GDP current US$ old'!AX233/1000000000)/'WB GDP constant US$ old'!AX233,"")</f>
        <v>0.525488833120154</v>
      </c>
      <c r="AY233" s="65" t="n">
        <f aca="false">IFERROR(('WB GDP current US$ old'!AY233/1000000000)/'WB GDP constant US$ old'!AY233,"")</f>
        <v>0.571400167611969</v>
      </c>
      <c r="AZ233" s="65" t="n">
        <f aca="false">IFERROR(('WB GDP current US$ old'!AZ233/1000000000)/'WB GDP constant US$ old'!AZ233,"")</f>
        <v>0.644136339212807</v>
      </c>
      <c r="BA233" s="65" t="n">
        <f aca="false">IFERROR(('WB GDP current US$ old'!BA233/1000000000)/'WB GDP constant US$ old'!BA233,"")</f>
        <v>0.751563875588892</v>
      </c>
      <c r="BB233" s="65" t="n">
        <f aca="false">IFERROR(('WB GDP current US$ old'!BB233/1000000000)/'WB GDP constant US$ old'!BB233,"")</f>
        <v>0.756659225727515</v>
      </c>
      <c r="BC233" s="65" t="n">
        <f aca="false">IFERROR(('WB GDP current US$ old'!BC233/1000000000)/'WB GDP constant US$ old'!BC233,"")</f>
        <v>0.835603112170992</v>
      </c>
      <c r="BD233" s="65" t="n">
        <f aca="false">IFERROR(('WB GDP current US$ old'!BD233/1000000000)/'WB GDP constant US$ old'!BD233,"")</f>
        <v>0.941149312614575</v>
      </c>
      <c r="BE233" s="65" t="n">
        <f aca="false">IFERROR(('WB GDP current US$ old'!BE233/1000000000)/'WB GDP constant US$ old'!BE233,"")</f>
        <v>0.976101993130845</v>
      </c>
      <c r="BF233" s="65" t="n">
        <f aca="false">IFERROR(('WB GDP current US$ old'!BF233/1000000000)/'WB GDP constant US$ old'!BF233,"")</f>
        <v>1.00458656979603</v>
      </c>
      <c r="BG233" s="65" t="n">
        <f aca="false">IFERROR(('WB GDP current US$ old'!BG233/1000000000)/'WB GDP constant US$ old'!BG233,"")</f>
        <v>1.01349076202403</v>
      </c>
      <c r="BH233" s="65" t="n">
        <f aca="false">IFERROR(('WB GDP current US$ old'!BH233/1000000000)/'WB GDP constant US$ old'!BH233,"")</f>
        <v>0.990307137867291</v>
      </c>
      <c r="BI233" s="65" t="n">
        <f aca="false">IFERROR(('WB GDP current US$ old'!BI233/1000000000)/'WB GDP constant US$ old'!BI233,"")</f>
        <v>0.949726131184414</v>
      </c>
      <c r="BJ233" s="65" t="n">
        <f aca="false">IFERROR(('WB GDP current US$ old'!BJ233/1000000000)/'WB GDP constant US$ old'!BJ233,"")</f>
        <v>0.973298872955983</v>
      </c>
      <c r="BK233" s="65" t="n">
        <f aca="false">IFERROR(('WB GDP current US$ old'!BK233/1000000000)/'WB GDP constant US$ old'!BK233,"")</f>
        <v>1.02266833088481</v>
      </c>
      <c r="BL233" s="65" t="n">
        <f aca="false">IFERROR(('WB GDP current US$ old'!BL233/1000000000)/'WB GDP constant US$ old'!BL233,"")</f>
        <v>1</v>
      </c>
    </row>
    <row r="234" customFormat="false" ht="15" hidden="false" customHeight="false" outlineLevel="0" collapsed="false">
      <c r="A234" s="0" t="s">
        <v>1144</v>
      </c>
      <c r="B234" s="0" t="s">
        <v>1145</v>
      </c>
      <c r="C234" s="0" t="s">
        <v>1057</v>
      </c>
      <c r="D234" s="0" t="s">
        <v>1058</v>
      </c>
      <c r="E234" s="65" t="n">
        <f aca="false">IFERROR(('WB GDP current US$ old'!E234/1000000000)/'WB GDP constant US$ old'!E234,"")</f>
        <v>0</v>
      </c>
      <c r="F234" s="65" t="n">
        <f aca="false">IFERROR(('WB GDP current US$ old'!F234/1000000000)/'WB GDP constant US$ old'!F234,"")</f>
        <v>0</v>
      </c>
      <c r="G234" s="65" t="n">
        <f aca="false">IFERROR(('WB GDP current US$ old'!G234/1000000000)/'WB GDP constant US$ old'!G234,"")</f>
        <v>0</v>
      </c>
      <c r="H234" s="65" t="n">
        <f aca="false">IFERROR(('WB GDP current US$ old'!H234/1000000000)/'WB GDP constant US$ old'!H234,"")</f>
        <v>0</v>
      </c>
      <c r="I234" s="65" t="n">
        <f aca="false">IFERROR(('WB GDP current US$ old'!I234/1000000000)/'WB GDP constant US$ old'!I234,"")</f>
        <v>0</v>
      </c>
      <c r="J234" s="65" t="n">
        <f aca="false">IFERROR(('WB GDP current US$ old'!J234/1000000000)/'WB GDP constant US$ old'!J234,"")</f>
        <v>0</v>
      </c>
      <c r="K234" s="65" t="n">
        <f aca="false">IFERROR(('WB GDP current US$ old'!K234/1000000000)/'WB GDP constant US$ old'!K234,"")</f>
        <v>0</v>
      </c>
      <c r="L234" s="65" t="n">
        <f aca="false">IFERROR(('WB GDP current US$ old'!L234/1000000000)/'WB GDP constant US$ old'!L234,"")</f>
        <v>0</v>
      </c>
      <c r="M234" s="65" t="n">
        <f aca="false">IFERROR(('WB GDP current US$ old'!M234/1000000000)/'WB GDP constant US$ old'!M234,"")</f>
        <v>0</v>
      </c>
      <c r="N234" s="65" t="n">
        <f aca="false">IFERROR(('WB GDP current US$ old'!N234/1000000000)/'WB GDP constant US$ old'!N234,"")</f>
        <v>0</v>
      </c>
      <c r="O234" s="65" t="n">
        <f aca="false">IFERROR(('WB GDP current US$ old'!O234/1000000000)/'WB GDP constant US$ old'!O234,"")</f>
        <v>0</v>
      </c>
      <c r="P234" s="65" t="n">
        <f aca="false">IFERROR(('WB GDP current US$ old'!P234/1000000000)/'WB GDP constant US$ old'!P234,"")</f>
        <v>0</v>
      </c>
      <c r="Q234" s="65" t="n">
        <f aca="false">IFERROR(('WB GDP current US$ old'!Q234/1000000000)/'WB GDP constant US$ old'!Q234,"")</f>
        <v>0</v>
      </c>
      <c r="R234" s="65" t="n">
        <f aca="false">IFERROR(('WB GDP current US$ old'!R234/1000000000)/'WB GDP constant US$ old'!R234,"")</f>
        <v>0</v>
      </c>
      <c r="S234" s="65" t="n">
        <f aca="false">IFERROR(('WB GDP current US$ old'!S234/1000000000)/'WB GDP constant US$ old'!S234,"")</f>
        <v>0</v>
      </c>
      <c r="T234" s="65" t="n">
        <f aca="false">IFERROR(('WB GDP current US$ old'!T234/1000000000)/'WB GDP constant US$ old'!T234,"")</f>
        <v>0</v>
      </c>
      <c r="U234" s="65" t="n">
        <f aca="false">IFERROR(('WB GDP current US$ old'!U234/1000000000)/'WB GDP constant US$ old'!U234,"")</f>
        <v>0</v>
      </c>
      <c r="V234" s="65" t="n">
        <f aca="false">IFERROR(('WB GDP current US$ old'!V234/1000000000)/'WB GDP constant US$ old'!V234,"")</f>
        <v>0</v>
      </c>
      <c r="W234" s="65" t="n">
        <f aca="false">IFERROR(('WB GDP current US$ old'!W234/1000000000)/'WB GDP constant US$ old'!W234,"")</f>
        <v>0</v>
      </c>
      <c r="X234" s="65" t="n">
        <f aca="false">IFERROR(('WB GDP current US$ old'!X234/1000000000)/'WB GDP constant US$ old'!X234,"")</f>
        <v>0</v>
      </c>
      <c r="Y234" s="65" t="n">
        <f aca="false">IFERROR(('WB GDP current US$ old'!Y234/1000000000)/'WB GDP constant US$ old'!Y234,"")</f>
        <v>0</v>
      </c>
      <c r="Z234" s="65" t="n">
        <f aca="false">IFERROR(('WB GDP current US$ old'!Z234/1000000000)/'WB GDP constant US$ old'!Z234,"")</f>
        <v>0</v>
      </c>
      <c r="AA234" s="65" t="n">
        <f aca="false">IFERROR(('WB GDP current US$ old'!AA234/1000000000)/'WB GDP constant US$ old'!AA234,"")</f>
        <v>0</v>
      </c>
      <c r="AB234" s="65" t="n">
        <f aca="false">IFERROR(('WB GDP current US$ old'!AB234/1000000000)/'WB GDP constant US$ old'!AB234,"")</f>
        <v>0</v>
      </c>
      <c r="AC234" s="65" t="n">
        <f aca="false">IFERROR(('WB GDP current US$ old'!AC234/1000000000)/'WB GDP constant US$ old'!AC234,"")</f>
        <v>0</v>
      </c>
      <c r="AD234" s="65" t="n">
        <f aca="false">IFERROR(('WB GDP current US$ old'!AD234/1000000000)/'WB GDP constant US$ old'!AD234,"")</f>
        <v>0</v>
      </c>
      <c r="AE234" s="65" t="n">
        <f aca="false">IFERROR(('WB GDP current US$ old'!AE234/1000000000)/'WB GDP constant US$ old'!AE234,"")</f>
        <v>0</v>
      </c>
      <c r="AF234" s="65" t="n">
        <f aca="false">IFERROR(('WB GDP current US$ old'!AF234/1000000000)/'WB GDP constant US$ old'!AF234,"")</f>
        <v>0</v>
      </c>
      <c r="AG234" s="65" t="n">
        <f aca="false">IFERROR(('WB GDP current US$ old'!AG234/1000000000)/'WB GDP constant US$ old'!AG234,"")</f>
        <v>0.415735914529989</v>
      </c>
      <c r="AH234" s="65" t="n">
        <f aca="false">IFERROR(('WB GDP current US$ old'!AH234/1000000000)/'WB GDP constant US$ old'!AH234,"")</f>
        <v>0.403616964933917</v>
      </c>
      <c r="AI234" s="65" t="n">
        <f aca="false">IFERROR(('WB GDP current US$ old'!AI234/1000000000)/'WB GDP constant US$ old'!AI234,"")</f>
        <v>0.435173629361565</v>
      </c>
      <c r="AJ234" s="65" t="n">
        <f aca="false">IFERROR(('WB GDP current US$ old'!AJ234/1000000000)/'WB GDP constant US$ old'!AJ234,"")</f>
        <v>0.454475496922844</v>
      </c>
      <c r="AK234" s="65" t="n">
        <f aca="false">IFERROR(('WB GDP current US$ old'!AK234/1000000000)/'WB GDP constant US$ old'!AK234,"")</f>
        <v>0.469310882444331</v>
      </c>
      <c r="AL234" s="65" t="n">
        <f aca="false">IFERROR(('WB GDP current US$ old'!AL234/1000000000)/'WB GDP constant US$ old'!AL234,"")</f>
        <v>0.485149701191669</v>
      </c>
      <c r="AM234" s="65" t="n">
        <f aca="false">IFERROR(('WB GDP current US$ old'!AM234/1000000000)/'WB GDP constant US$ old'!AM234,"")</f>
        <v>0.478242123792713</v>
      </c>
      <c r="AN234" s="65" t="n">
        <f aca="false">IFERROR(('WB GDP current US$ old'!AN234/1000000000)/'WB GDP constant US$ old'!AN234,"")</f>
        <v>0.529733455480102</v>
      </c>
      <c r="AO234" s="65" t="n">
        <f aca="false">IFERROR(('WB GDP current US$ old'!AO234/1000000000)/'WB GDP constant US$ old'!AO234,"")</f>
        <v>0.539237290128107</v>
      </c>
      <c r="AP234" s="65" t="n">
        <f aca="false">IFERROR(('WB GDP current US$ old'!AP234/1000000000)/'WB GDP constant US$ old'!AP234,"")</f>
        <v>0.539910465560967</v>
      </c>
      <c r="AQ234" s="65" t="n">
        <f aca="false">IFERROR(('WB GDP current US$ old'!AQ234/1000000000)/'WB GDP constant US$ old'!AQ234,"")</f>
        <v>0.52570148136989</v>
      </c>
      <c r="AR234" s="65" t="n">
        <f aca="false">IFERROR(('WB GDP current US$ old'!AR234/1000000000)/'WB GDP constant US$ old'!AR234,"")</f>
        <v>0.444897497364755</v>
      </c>
      <c r="AS234" s="65" t="n">
        <f aca="false">IFERROR(('WB GDP current US$ old'!AS234/1000000000)/'WB GDP constant US$ old'!AS234,"")</f>
        <v>0.450160249392007</v>
      </c>
      <c r="AT234" s="65" t="n">
        <f aca="false">IFERROR(('WB GDP current US$ old'!AT234/1000000000)/'WB GDP constant US$ old'!AT234,"")</f>
        <v>0.447070914850513</v>
      </c>
      <c r="AU234" s="65" t="n">
        <f aca="false">IFERROR(('WB GDP current US$ old'!AU234/1000000000)/'WB GDP constant US$ old'!AU234,"")</f>
        <v>0.478536550094955</v>
      </c>
      <c r="AV234" s="65" t="n">
        <f aca="false">IFERROR(('WB GDP current US$ old'!AV234/1000000000)/'WB GDP constant US$ old'!AV234,"")</f>
        <v>0.553908357778871</v>
      </c>
      <c r="AW234" s="65" t="n">
        <f aca="false">IFERROR(('WB GDP current US$ old'!AW234/1000000000)/'WB GDP constant US$ old'!AW234,"")</f>
        <v>0.66477248408888</v>
      </c>
      <c r="AX234" s="65" t="n">
        <f aca="false">IFERROR(('WB GDP current US$ old'!AX234/1000000000)/'WB GDP constant US$ old'!AX234,"")</f>
        <v>0.780361245744597</v>
      </c>
      <c r="AY234" s="65" t="n">
        <f aca="false">IFERROR(('WB GDP current US$ old'!AY234/1000000000)/'WB GDP constant US$ old'!AY234,"")</f>
        <v>0.875221442148485</v>
      </c>
      <c r="AZ234" s="65" t="n">
        <f aca="false">IFERROR(('WB GDP current US$ old'!AZ234/1000000000)/'WB GDP constant US$ old'!AZ234,"")</f>
        <v>1.04628972717501</v>
      </c>
      <c r="BA234" s="65" t="n">
        <f aca="false">IFERROR(('WB GDP current US$ old'!BA234/1000000000)/'WB GDP constant US$ old'!BA234,"")</f>
        <v>1.24123011983085</v>
      </c>
      <c r="BB234" s="65" t="n">
        <f aca="false">IFERROR(('WB GDP current US$ old'!BB234/1000000000)/'WB GDP constant US$ old'!BB234,"")</f>
        <v>1.03536884226785</v>
      </c>
      <c r="BC234" s="65" t="n">
        <f aca="false">IFERROR(('WB GDP current US$ old'!BC234/1000000000)/'WB GDP constant US$ old'!BC234,"")</f>
        <v>1.16000570104689</v>
      </c>
      <c r="BD234" s="65" t="n">
        <f aca="false">IFERROR(('WB GDP current US$ old'!BD234/1000000000)/'WB GDP constant US$ old'!BD234,"")</f>
        <v>1.33172533998875</v>
      </c>
      <c r="BE234" s="65" t="n">
        <f aca="false">IFERROR(('WB GDP current US$ old'!BE234/1000000000)/'WB GDP constant US$ old'!BE234,"")</f>
        <v>1.34423358546003</v>
      </c>
      <c r="BF234" s="65" t="n">
        <f aca="false">IFERROR(('WB GDP current US$ old'!BF234/1000000000)/'WB GDP constant US$ old'!BF234,"")</f>
        <v>1.3758187593425</v>
      </c>
      <c r="BG234" s="65" t="n">
        <f aca="false">IFERROR(('WB GDP current US$ old'!BG234/1000000000)/'WB GDP constant US$ old'!BG234,"")</f>
        <v>1.27143733339124</v>
      </c>
      <c r="BH234" s="65" t="n">
        <f aca="false">IFERROR(('WB GDP current US$ old'!BH234/1000000000)/'WB GDP constant US$ old'!BH234,"")</f>
        <v>0.978408911031916</v>
      </c>
      <c r="BI234" s="65" t="n">
        <f aca="false">IFERROR(('WB GDP current US$ old'!BI234/1000000000)/'WB GDP constant US$ old'!BI234,"")</f>
        <v>0.923813436974687</v>
      </c>
      <c r="BJ234" s="65" t="n">
        <f aca="false">IFERROR(('WB GDP current US$ old'!BJ234/1000000000)/'WB GDP constant US$ old'!BJ234,"")</f>
        <v>0.993806439782343</v>
      </c>
      <c r="BK234" s="65" t="n">
        <f aca="false">IFERROR(('WB GDP current US$ old'!BK234/1000000000)/'WB GDP constant US$ old'!BK234,"")</f>
        <v>1.00432115332537</v>
      </c>
      <c r="BL234" s="65" t="n">
        <f aca="false">IFERROR(('WB GDP current US$ old'!BL234/1000000000)/'WB GDP constant US$ old'!BL234,"")</f>
        <v>1</v>
      </c>
    </row>
    <row r="235" customFormat="false" ht="15" hidden="false" customHeight="false" outlineLevel="0" collapsed="false">
      <c r="A235" s="0" t="s">
        <v>194</v>
      </c>
      <c r="B235" s="0" t="s">
        <v>422</v>
      </c>
      <c r="C235" s="0" t="s">
        <v>1057</v>
      </c>
      <c r="D235" s="0" t="s">
        <v>1058</v>
      </c>
      <c r="E235" s="65" t="n">
        <f aca="false">IFERROR(('WB GDP current US$ old'!E235/1000000000)/'WB GDP constant US$ old'!E235,"")</f>
        <v>0.209617512746627</v>
      </c>
      <c r="F235" s="65" t="n">
        <f aca="false">IFERROR(('WB GDP current US$ old'!F235/1000000000)/'WB GDP constant US$ old'!F235,"")</f>
        <v>0.195004045914542</v>
      </c>
      <c r="G235" s="65" t="n">
        <f aca="false">IFERROR(('WB GDP current US$ old'!G235/1000000000)/'WB GDP constant US$ old'!G235,"")</f>
        <v>0.196596604313656</v>
      </c>
      <c r="H235" s="65" t="n">
        <f aca="false">IFERROR(('WB GDP current US$ old'!H235/1000000000)/'WB GDP constant US$ old'!H235,"")</f>
        <v>0.202836312505634</v>
      </c>
      <c r="I235" s="65" t="n">
        <f aca="false">IFERROR(('WB GDP current US$ old'!I235/1000000000)/'WB GDP constant US$ old'!I235,"")</f>
        <v>0.205788324663467</v>
      </c>
      <c r="J235" s="65" t="n">
        <f aca="false">IFERROR(('WB GDP current US$ old'!J235/1000000000)/'WB GDP constant US$ old'!J235,"")</f>
        <v>0.200978013174455</v>
      </c>
      <c r="K235" s="65" t="n">
        <f aca="false">IFERROR(('WB GDP current US$ old'!K235/1000000000)/'WB GDP constant US$ old'!K235,"")</f>
        <v>0.211975514358957</v>
      </c>
      <c r="L235" s="65" t="n">
        <f aca="false">IFERROR(('WB GDP current US$ old'!L235/1000000000)/'WB GDP constant US$ old'!L235,"")</f>
        <v>0.215398284264999</v>
      </c>
      <c r="M235" s="65" t="n">
        <f aca="false">IFERROR(('WB GDP current US$ old'!M235/1000000000)/'WB GDP constant US$ old'!M235,"")</f>
        <v>0.214168117079879</v>
      </c>
      <c r="N235" s="65" t="n">
        <f aca="false">IFERROR(('WB GDP current US$ old'!N235/1000000000)/'WB GDP constant US$ old'!N235,"")</f>
        <v>0.213824299625603</v>
      </c>
      <c r="O235" s="65" t="n">
        <f aca="false">IFERROR(('WB GDP current US$ old'!O235/1000000000)/'WB GDP constant US$ old'!O235,"")</f>
        <v>0.197844042646771</v>
      </c>
      <c r="P235" s="65" t="n">
        <f aca="false">IFERROR(('WB GDP current US$ old'!P235/1000000000)/'WB GDP constant US$ old'!P235,"")</f>
        <v>0.223208502174889</v>
      </c>
      <c r="Q235" s="65" t="n">
        <f aca="false">IFERROR(('WB GDP current US$ old'!Q235/1000000000)/'WB GDP constant US$ old'!Q235,"")</f>
        <v>0.242961710722902</v>
      </c>
      <c r="R235" s="65" t="n">
        <f aca="false">IFERROR(('WB GDP current US$ old'!R235/1000000000)/'WB GDP constant US$ old'!R235,"")</f>
        <v>0.283335082913578</v>
      </c>
      <c r="S235" s="65" t="n">
        <f aca="false">IFERROR(('WB GDP current US$ old'!S235/1000000000)/'WB GDP constant US$ old'!S235,"")</f>
        <v>0.372641532385499</v>
      </c>
      <c r="T235" s="65" t="n">
        <f aca="false">IFERROR(('WB GDP current US$ old'!T235/1000000000)/'WB GDP constant US$ old'!T235,"")</f>
        <v>0.400685420057618</v>
      </c>
      <c r="U235" s="65" t="n">
        <f aca="false">IFERROR(('WB GDP current US$ old'!U235/1000000000)/'WB GDP constant US$ old'!U235,"")</f>
        <v>0.410438502524301</v>
      </c>
      <c r="V235" s="65" t="n">
        <f aca="false">IFERROR(('WB GDP current US$ old'!V235/1000000000)/'WB GDP constant US$ old'!V235,"")</f>
        <v>0.481660184875287</v>
      </c>
      <c r="W235" s="65" t="n">
        <f aca="false">IFERROR(('WB GDP current US$ old'!W235/1000000000)/'WB GDP constant US$ old'!W235,"")</f>
        <v>0.459877528855242</v>
      </c>
      <c r="X235" s="65" t="n">
        <f aca="false">IFERROR(('WB GDP current US$ old'!X235/1000000000)/'WB GDP constant US$ old'!X235,"")</f>
        <v>0.524657138692451</v>
      </c>
      <c r="Y235" s="65" t="n">
        <f aca="false">IFERROR(('WB GDP current US$ old'!Y235/1000000000)/'WB GDP constant US$ old'!Y235,"")</f>
        <v>0.58352190635439</v>
      </c>
      <c r="Z235" s="65" t="n">
        <f aca="false">IFERROR(('WB GDP current US$ old'!Z235/1000000000)/'WB GDP constant US$ old'!Z235,"")</f>
        <v>0.511088374988835</v>
      </c>
      <c r="AA235" s="65" t="n">
        <f aca="false">IFERROR(('WB GDP current US$ old'!AA235/1000000000)/'WB GDP constant US$ old'!AA235,"")</f>
        <v>0.452580537430978</v>
      </c>
      <c r="AB235" s="65" t="n">
        <f aca="false">IFERROR(('WB GDP current US$ old'!AB235/1000000000)/'WB GDP constant US$ old'!AB235,"")</f>
        <v>0.445929545516917</v>
      </c>
      <c r="AC235" s="65" t="n">
        <f aca="false">IFERROR(('WB GDP current US$ old'!AC235/1000000000)/'WB GDP constant US$ old'!AC235,"")</f>
        <v>0.396200133912441</v>
      </c>
      <c r="AD235" s="65" t="n">
        <f aca="false">IFERROR(('WB GDP current US$ old'!AD235/1000000000)/'WB GDP constant US$ old'!AD235,"")</f>
        <v>0.398454690736333</v>
      </c>
      <c r="AE235" s="65" t="n">
        <f aca="false">IFERROR(('WB GDP current US$ old'!AE235/1000000000)/'WB GDP constant US$ old'!AE235,"")</f>
        <v>0.545836077965208</v>
      </c>
      <c r="AF235" s="65" t="n">
        <f aca="false">IFERROR(('WB GDP current US$ old'!AF235/1000000000)/'WB GDP constant US$ old'!AF235,"")</f>
        <v>0.639396002095159</v>
      </c>
      <c r="AG235" s="65" t="n">
        <f aca="false">IFERROR(('WB GDP current US$ old'!AG235/1000000000)/'WB GDP constant US$ old'!AG235,"")</f>
        <v>0.661849820462897</v>
      </c>
      <c r="AH235" s="65" t="n">
        <f aca="false">IFERROR(('WB GDP current US$ old'!AH235/1000000000)/'WB GDP constant US$ old'!AH235,"")</f>
        <v>0.624080984487153</v>
      </c>
      <c r="AI235" s="65" t="n">
        <f aca="false">IFERROR(('WB GDP current US$ old'!AI235/1000000000)/'WB GDP constant US$ old'!AI235,"")</f>
        <v>0.752986551522515</v>
      </c>
      <c r="AJ235" s="65" t="n">
        <f aca="false">IFERROR(('WB GDP current US$ old'!AJ235/1000000000)/'WB GDP constant US$ old'!AJ235,"")</f>
        <v>0.746127749946559</v>
      </c>
      <c r="AK235" s="65" t="n">
        <f aca="false">IFERROR(('WB GDP current US$ old'!AK235/1000000000)/'WB GDP constant US$ old'!AK235,"")</f>
        <v>0.82102668089486</v>
      </c>
      <c r="AL235" s="65" t="n">
        <f aca="false">IFERROR(('WB GDP current US$ old'!AL235/1000000000)/'WB GDP constant US$ old'!AL235,"")</f>
        <v>0.704562966072642</v>
      </c>
      <c r="AM235" s="65" t="n">
        <f aca="false">IFERROR(('WB GDP current US$ old'!AM235/1000000000)/'WB GDP constant US$ old'!AM235,"")</f>
        <v>0.488132647576775</v>
      </c>
      <c r="AN235" s="65" t="n">
        <f aca="false">IFERROR(('WB GDP current US$ old'!AN235/1000000000)/'WB GDP constant US$ old'!AN235,"")</f>
        <v>0.603133759517787</v>
      </c>
      <c r="AO235" s="65" t="n">
        <f aca="false">IFERROR(('WB GDP current US$ old'!AO235/1000000000)/'WB GDP constant US$ old'!AO235,"")</f>
        <v>0.620217563033586</v>
      </c>
      <c r="AP235" s="65" t="n">
        <f aca="false">IFERROR(('WB GDP current US$ old'!AP235/1000000000)/'WB GDP constant US$ old'!AP235,"")</f>
        <v>0.55465231977576</v>
      </c>
      <c r="AQ235" s="65" t="n">
        <f aca="false">IFERROR(('WB GDP current US$ old'!AQ235/1000000000)/'WB GDP constant US$ old'!AQ235,"")</f>
        <v>0.601187445740546</v>
      </c>
      <c r="AR235" s="65" t="n">
        <f aca="false">IFERROR(('WB GDP current US$ old'!AR235/1000000000)/'WB GDP constant US$ old'!AR235,"")</f>
        <v>0.582470650706712</v>
      </c>
      <c r="AS235" s="65" t="n">
        <f aca="false">IFERROR(('WB GDP current US$ old'!AS235/1000000000)/'WB GDP constant US$ old'!AS235,"")</f>
        <v>0.554325594853886</v>
      </c>
      <c r="AT235" s="65" t="n">
        <f aca="false">IFERROR(('WB GDP current US$ old'!AT235/1000000000)/'WB GDP constant US$ old'!AT235,"")</f>
        <v>0.547196021384127</v>
      </c>
      <c r="AU235" s="65" t="n">
        <f aca="false">IFERROR(('WB GDP current US$ old'!AU235/1000000000)/'WB GDP constant US$ old'!AU235,"")</f>
        <v>0.604433864600492</v>
      </c>
      <c r="AV235" s="65" t="n">
        <f aca="false">IFERROR(('WB GDP current US$ old'!AV235/1000000000)/'WB GDP constant US$ old'!AV235,"")</f>
        <v>0.703879704723089</v>
      </c>
      <c r="AW235" s="65" t="n">
        <f aca="false">IFERROR(('WB GDP current US$ old'!AW235/1000000000)/'WB GDP constant US$ old'!AW235,"")</f>
        <v>0.759609239859383</v>
      </c>
      <c r="AX235" s="65" t="n">
        <f aca="false">IFERROR(('WB GDP current US$ old'!AX235/1000000000)/'WB GDP constant US$ old'!AX235,"")</f>
        <v>0.805490322023827</v>
      </c>
      <c r="AY235" s="65" t="n">
        <f aca="false">IFERROR(('WB GDP current US$ old'!AY235/1000000000)/'WB GDP constant US$ old'!AY235,"")</f>
        <v>0.808408621839847</v>
      </c>
      <c r="AZ235" s="65" t="n">
        <f aca="false">IFERROR(('WB GDP current US$ old'!AZ235/1000000000)/'WB GDP constant US$ old'!AZ235,"")</f>
        <v>0.925814274997746</v>
      </c>
      <c r="BA235" s="65" t="n">
        <f aca="false">IFERROR(('WB GDP current US$ old'!BA235/1000000000)/'WB GDP constant US$ old'!BA235,"")</f>
        <v>1.10754463418746</v>
      </c>
      <c r="BB235" s="65" t="n">
        <f aca="false">IFERROR(('WB GDP current US$ old'!BB235/1000000000)/'WB GDP constant US$ old'!BB235,"")</f>
        <v>1.06700194405855</v>
      </c>
      <c r="BC235" s="65" t="n">
        <f aca="false">IFERROR(('WB GDP current US$ old'!BC235/1000000000)/'WB GDP constant US$ old'!BC235,"")</f>
        <v>1.02471210244625</v>
      </c>
      <c r="BD235" s="65" t="n">
        <f aca="false">IFERROR(('WB GDP current US$ old'!BD235/1000000000)/'WB GDP constant US$ old'!BD235,"")</f>
        <v>1.08749811727501</v>
      </c>
      <c r="BE235" s="65" t="n">
        <f aca="false">IFERROR(('WB GDP current US$ old'!BE235/1000000000)/'WB GDP constant US$ old'!BE235,"")</f>
        <v>1.0209318338012</v>
      </c>
      <c r="BF235" s="65" t="n">
        <f aca="false">IFERROR(('WB GDP current US$ old'!BF235/1000000000)/'WB GDP constant US$ old'!BF235,"")</f>
        <v>1.07349227838332</v>
      </c>
      <c r="BG235" s="65" t="n">
        <f aca="false">IFERROR(('WB GDP current US$ old'!BG235/1000000000)/'WB GDP constant US$ old'!BG235,"")</f>
        <v>1.07289741767691</v>
      </c>
      <c r="BH235" s="65" t="n">
        <f aca="false">IFERROR(('WB GDP current US$ old'!BH235/1000000000)/'WB GDP constant US$ old'!BH235,"")</f>
        <v>0.927221640513685</v>
      </c>
      <c r="BI235" s="65" t="n">
        <f aca="false">IFERROR(('WB GDP current US$ old'!BI235/1000000000)/'WB GDP constant US$ old'!BI235,"")</f>
        <v>0.942704879342423</v>
      </c>
      <c r="BJ235" s="65" t="n">
        <f aca="false">IFERROR(('WB GDP current US$ old'!BJ235/1000000000)/'WB GDP constant US$ old'!BJ235,"")</f>
        <v>0.970377954285863</v>
      </c>
      <c r="BK235" s="65" t="n">
        <f aca="false">IFERROR(('WB GDP current US$ old'!BK235/1000000000)/'WB GDP constant US$ old'!BK235,"")</f>
        <v>1.02923034595747</v>
      </c>
      <c r="BL235" s="65" t="n">
        <f aca="false">IFERROR(('WB GDP current US$ old'!BL235/1000000000)/'WB GDP constant US$ old'!BL235,"")</f>
        <v>1</v>
      </c>
    </row>
    <row r="236" customFormat="false" ht="15" hidden="false" customHeight="false" outlineLevel="0" collapsed="false">
      <c r="A236" s="0" t="s">
        <v>192</v>
      </c>
      <c r="B236" s="0" t="s">
        <v>420</v>
      </c>
      <c r="C236" s="0" t="s">
        <v>1057</v>
      </c>
      <c r="D236" s="0" t="s">
        <v>1058</v>
      </c>
      <c r="E236" s="65" t="n">
        <f aca="false">IFERROR(('WB GDP current US$ old'!E236/1000000000)/'WB GDP constant US$ old'!E236,"")</f>
        <v>0.147007649274886</v>
      </c>
      <c r="F236" s="65" t="n">
        <f aca="false">IFERROR(('WB GDP current US$ old'!F236/1000000000)/'WB GDP constant US$ old'!F236,"")</f>
        <v>0.153338233126281</v>
      </c>
      <c r="G236" s="65" t="n">
        <f aca="false">IFERROR(('WB GDP current US$ old'!G236/1000000000)/'WB GDP constant US$ old'!G236,"")</f>
        <v>0.155484237702545</v>
      </c>
      <c r="H236" s="65" t="n">
        <f aca="false">IFERROR(('WB GDP current US$ old'!H236/1000000000)/'WB GDP constant US$ old'!H236,"")</f>
        <v>0.154039013233038</v>
      </c>
      <c r="I236" s="65" t="n">
        <f aca="false">IFERROR(('WB GDP current US$ old'!I236/1000000000)/'WB GDP constant US$ old'!I236,"")</f>
        <v>0.158391965380358</v>
      </c>
      <c r="J236" s="65" t="n">
        <f aca="false">IFERROR(('WB GDP current US$ old'!J236/1000000000)/'WB GDP constant US$ old'!J236,"")</f>
        <v>0.165229069674226</v>
      </c>
      <c r="K236" s="65" t="n">
        <f aca="false">IFERROR(('WB GDP current US$ old'!K236/1000000000)/'WB GDP constant US$ old'!K236,"")</f>
        <v>0.178852749618469</v>
      </c>
      <c r="L236" s="65" t="n">
        <f aca="false">IFERROR(('WB GDP current US$ old'!L236/1000000000)/'WB GDP constant US$ old'!L236,"")</f>
        <v>0.175870035503571</v>
      </c>
      <c r="M236" s="65" t="n">
        <f aca="false">IFERROR(('WB GDP current US$ old'!M236/1000000000)/'WB GDP constant US$ old'!M236,"")</f>
        <v>0.175425109793792</v>
      </c>
      <c r="N236" s="65" t="n">
        <f aca="false">IFERROR(('WB GDP current US$ old'!N236/1000000000)/'WB GDP constant US$ old'!N236,"")</f>
        <v>0.181272677667087</v>
      </c>
      <c r="O236" s="65" t="n">
        <f aca="false">IFERROR(('WB GDP current US$ old'!O236/1000000000)/'WB GDP constant US$ old'!O236,"")</f>
        <v>0.172217747395671</v>
      </c>
      <c r="P236" s="65" t="n">
        <f aca="false">IFERROR(('WB GDP current US$ old'!P236/1000000000)/'WB GDP constant US$ old'!P236,"")</f>
        <v>0.170863559130772</v>
      </c>
      <c r="Q236" s="65" t="n">
        <f aca="false">IFERROR(('WB GDP current US$ old'!Q236/1000000000)/'WB GDP constant US$ old'!Q236,"")</f>
        <v>0.181691072688498</v>
      </c>
      <c r="R236" s="65" t="n">
        <f aca="false">IFERROR(('WB GDP current US$ old'!R236/1000000000)/'WB GDP constant US$ old'!R236,"")</f>
        <v>0.218444011789228</v>
      </c>
      <c r="S236" s="65" t="n">
        <f aca="false">IFERROR(('WB GDP current US$ old'!S236/1000000000)/'WB GDP constant US$ old'!S236,"")</f>
        <v>0.264366923327616</v>
      </c>
      <c r="T236" s="65" t="n">
        <f aca="false">IFERROR(('WB GDP current US$ old'!T236/1000000000)/'WB GDP constant US$ old'!T236,"")</f>
        <v>0.273531719374554</v>
      </c>
      <c r="U236" s="65" t="n">
        <f aca="false">IFERROR(('WB GDP current US$ old'!U236/1000000000)/'WB GDP constant US$ old'!U236,"")</f>
        <v>0.285541237946853</v>
      </c>
      <c r="V236" s="65" t="n">
        <f aca="false">IFERROR(('WB GDP current US$ old'!V236/1000000000)/'WB GDP constant US$ old'!V236,"")</f>
        <v>0.302715683105975</v>
      </c>
      <c r="W236" s="65" t="n">
        <f aca="false">IFERROR(('WB GDP current US$ old'!W236/1000000000)/'WB GDP constant US$ old'!W236,"")</f>
        <v>0.333115639555546</v>
      </c>
      <c r="X236" s="65" t="n">
        <f aca="false">IFERROR(('WB GDP current US$ old'!X236/1000000000)/'WB GDP constant US$ old'!X236,"")</f>
        <v>0.360447819121986</v>
      </c>
      <c r="Y236" s="65" t="n">
        <f aca="false">IFERROR(('WB GDP current US$ old'!Y236/1000000000)/'WB GDP constant US$ old'!Y236,"")</f>
        <v>0.40509289223893</v>
      </c>
      <c r="Z236" s="65" t="n">
        <f aca="false">IFERROR(('WB GDP current US$ old'!Z236/1000000000)/'WB GDP constant US$ old'!Z236,"")</f>
        <v>0.411968776853913</v>
      </c>
      <c r="AA236" s="65" t="n">
        <f aca="false">IFERROR(('WB GDP current US$ old'!AA236/1000000000)/'WB GDP constant US$ old'!AA236,"")</f>
        <v>0.410606493646394</v>
      </c>
      <c r="AB236" s="65" t="n">
        <f aca="false">IFERROR(('WB GDP current US$ old'!AB236/1000000000)/'WB GDP constant US$ old'!AB236,"")</f>
        <v>0.42559016372244</v>
      </c>
      <c r="AC236" s="65" t="n">
        <f aca="false">IFERROR(('WB GDP current US$ old'!AC236/1000000000)/'WB GDP constant US$ old'!AC236,"")</f>
        <v>0.420075908394625</v>
      </c>
      <c r="AD236" s="65" t="n">
        <f aca="false">IFERROR(('WB GDP current US$ old'!AD236/1000000000)/'WB GDP constant US$ old'!AD236,"")</f>
        <v>0.373599303325548</v>
      </c>
      <c r="AE236" s="65" t="n">
        <f aca="false">IFERROR(('WB GDP current US$ old'!AE236/1000000000)/'WB GDP constant US$ old'!AE236,"")</f>
        <v>0.392194513253955</v>
      </c>
      <c r="AF236" s="65" t="n">
        <f aca="false">IFERROR(('WB GDP current US$ old'!AF236/1000000000)/'WB GDP constant US$ old'!AF236,"")</f>
        <v>0.419917347789866</v>
      </c>
      <c r="AG236" s="65" t="n">
        <f aca="false">IFERROR(('WB GDP current US$ old'!AG236/1000000000)/'WB GDP constant US$ old'!AG236,"")</f>
        <v>0.452311529460461</v>
      </c>
      <c r="AH236" s="65" t="n">
        <f aca="false">IFERROR(('WB GDP current US$ old'!AH236/1000000000)/'WB GDP constant US$ old'!AH236,"")</f>
        <v>0.472357100749438</v>
      </c>
      <c r="AI236" s="65" t="n">
        <f aca="false">IFERROR(('WB GDP current US$ old'!AI236/1000000000)/'WB GDP constant US$ old'!AI236,"")</f>
        <v>0.50190211900255</v>
      </c>
      <c r="AJ236" s="65" t="n">
        <f aca="false">IFERROR(('WB GDP current US$ old'!AJ236/1000000000)/'WB GDP constant US$ old'!AJ236,"")</f>
        <v>0.532172989101393</v>
      </c>
      <c r="AK236" s="65" t="n">
        <f aca="false">IFERROR(('WB GDP current US$ old'!AK236/1000000000)/'WB GDP constant US$ old'!AK236,"")</f>
        <v>0.558624819941008</v>
      </c>
      <c r="AL236" s="65" t="n">
        <f aca="false">IFERROR(('WB GDP current US$ old'!AL236/1000000000)/'WB GDP constant US$ old'!AL236,"")</f>
        <v>0.596774573487434</v>
      </c>
      <c r="AM236" s="65" t="n">
        <f aca="false">IFERROR(('WB GDP current US$ old'!AM236/1000000000)/'WB GDP constant US$ old'!AM236,"")</f>
        <v>0.628872860093558</v>
      </c>
      <c r="AN236" s="65" t="n">
        <f aca="false">IFERROR(('WB GDP current US$ old'!AN236/1000000000)/'WB GDP constant US$ old'!AN236,"")</f>
        <v>0.671238317575817</v>
      </c>
      <c r="AO236" s="65" t="n">
        <f aca="false">IFERROR(('WB GDP current US$ old'!AO236/1000000000)/'WB GDP constant US$ old'!AO236,"")</f>
        <v>0.686959618809937</v>
      </c>
      <c r="AP236" s="65" t="n">
        <f aca="false">IFERROR(('WB GDP current US$ old'!AP236/1000000000)/'WB GDP constant US$ old'!AP236,"")</f>
        <v>0.579611562413762</v>
      </c>
      <c r="AQ236" s="65" t="n">
        <f aca="false">IFERROR(('WB GDP current US$ old'!AQ236/1000000000)/'WB GDP constant US$ old'!AQ236,"")</f>
        <v>0.474983239501053</v>
      </c>
      <c r="AR236" s="65" t="n">
        <f aca="false">IFERROR(('WB GDP current US$ old'!AR236/1000000000)/'WB GDP constant US$ old'!AR236,"")</f>
        <v>0.506133460140081</v>
      </c>
      <c r="AS236" s="65" t="n">
        <f aca="false">IFERROR(('WB GDP current US$ old'!AS236/1000000000)/'WB GDP constant US$ old'!AS236,"")</f>
        <v>0.483486792650033</v>
      </c>
      <c r="AT236" s="65" t="n">
        <f aca="false">IFERROR(('WB GDP current US$ old'!AT236/1000000000)/'WB GDP constant US$ old'!AT236,"")</f>
        <v>0.44484711738357</v>
      </c>
      <c r="AU236" s="65" t="n">
        <f aca="false">IFERROR(('WB GDP current US$ old'!AU236/1000000000)/'WB GDP constant US$ old'!AU236,"")</f>
        <v>0.467865030016815</v>
      </c>
      <c r="AV236" s="65" t="n">
        <f aca="false">IFERROR(('WB GDP current US$ old'!AV236/1000000000)/'WB GDP constant US$ old'!AV236,"")</f>
        <v>0.4949204691047</v>
      </c>
      <c r="AW236" s="65" t="n">
        <f aca="false">IFERROR(('WB GDP current US$ old'!AW236/1000000000)/'WB GDP constant US$ old'!AW236,"")</f>
        <v>0.528670665219563</v>
      </c>
      <c r="AX236" s="65" t="n">
        <f aca="false">IFERROR(('WB GDP current US$ old'!AX236/1000000000)/'WB GDP constant US$ old'!AX236,"")</f>
        <v>0.555620000663011</v>
      </c>
      <c r="AY236" s="65" t="n">
        <f aca="false">IFERROR(('WB GDP current US$ old'!AY236/1000000000)/'WB GDP constant US$ old'!AY236,"")</f>
        <v>0.620023631911935</v>
      </c>
      <c r="AZ236" s="65" t="n">
        <f aca="false">IFERROR(('WB GDP current US$ old'!AZ236/1000000000)/'WB GDP constant US$ old'!AZ236,"")</f>
        <v>0.697274662181126</v>
      </c>
      <c r="BA236" s="65" t="n">
        <f aca="false">IFERROR(('WB GDP current US$ old'!BA236/1000000000)/'WB GDP constant US$ old'!BA236,"")</f>
        <v>0.759585471947609</v>
      </c>
      <c r="BB236" s="65" t="n">
        <f aca="false">IFERROR(('WB GDP current US$ old'!BB236/1000000000)/'WB GDP constant US$ old'!BB236,"")</f>
        <v>0.739477697018574</v>
      </c>
      <c r="BC236" s="65" t="n">
        <f aca="false">IFERROR(('WB GDP current US$ old'!BC236/1000000000)/'WB GDP constant US$ old'!BC236,"")</f>
        <v>0.832812955793704</v>
      </c>
      <c r="BD236" s="65" t="n">
        <f aca="false">IFERROR(('WB GDP current US$ old'!BD236/1000000000)/'WB GDP constant US$ old'!BD236,"")</f>
        <v>0.89781809451821</v>
      </c>
      <c r="BE236" s="65" t="n">
        <f aca="false">IFERROR(('WB GDP current US$ old'!BE236/1000000000)/'WB GDP constant US$ old'!BE236,"")</f>
        <v>0.897550352922361</v>
      </c>
      <c r="BF236" s="65" t="n">
        <f aca="false">IFERROR(('WB GDP current US$ old'!BF236/1000000000)/'WB GDP constant US$ old'!BF236,"")</f>
        <v>0.924132442202852</v>
      </c>
      <c r="BG236" s="65" t="n">
        <f aca="false">IFERROR(('WB GDP current US$ old'!BG236/1000000000)/'WB GDP constant US$ old'!BG236,"")</f>
        <v>0.886834337708176</v>
      </c>
      <c r="BH236" s="65" t="n">
        <f aca="false">IFERROR(('WB GDP current US$ old'!BH236/1000000000)/'WB GDP constant US$ old'!BH236,"")</f>
        <v>0.847128827403776</v>
      </c>
      <c r="BI236" s="65" t="n">
        <f aca="false">IFERROR(('WB GDP current US$ old'!BI236/1000000000)/'WB GDP constant US$ old'!BI236,"")</f>
        <v>0.843807851955202</v>
      </c>
      <c r="BJ236" s="65" t="n">
        <f aca="false">IFERROR(('WB GDP current US$ old'!BJ236/1000000000)/'WB GDP constant US$ old'!BJ236,"")</f>
        <v>0.894905067199118</v>
      </c>
      <c r="BK236" s="65" t="n">
        <f aca="false">IFERROR(('WB GDP current US$ old'!BK236/1000000000)/'WB GDP constant US$ old'!BK236,"")</f>
        <v>0.953807272776301</v>
      </c>
      <c r="BL236" s="65" t="n">
        <f aca="false">IFERROR(('WB GDP current US$ old'!BL236/1000000000)/'WB GDP constant US$ old'!BL236,"")</f>
        <v>1</v>
      </c>
    </row>
    <row r="237" customFormat="false" ht="15" hidden="false" customHeight="false" outlineLevel="0" collapsed="false">
      <c r="A237" s="0" t="s">
        <v>190</v>
      </c>
      <c r="B237" s="0" t="s">
        <v>418</v>
      </c>
      <c r="C237" s="0" t="s">
        <v>1057</v>
      </c>
      <c r="D237" s="0" t="s">
        <v>1058</v>
      </c>
      <c r="E237" s="65" t="n">
        <f aca="false">IFERROR(('WB GDP current US$ old'!E237/1000000000)/'WB GDP constant US$ old'!E237,"")</f>
        <v>0</v>
      </c>
      <c r="F237" s="65" t="n">
        <f aca="false">IFERROR(('WB GDP current US$ old'!F237/1000000000)/'WB GDP constant US$ old'!F237,"")</f>
        <v>0</v>
      </c>
      <c r="G237" s="65" t="n">
        <f aca="false">IFERROR(('WB GDP current US$ old'!G237/1000000000)/'WB GDP constant US$ old'!G237,"")</f>
        <v>0</v>
      </c>
      <c r="H237" s="65" t="n">
        <f aca="false">IFERROR(('WB GDP current US$ old'!H237/1000000000)/'WB GDP constant US$ old'!H237,"")</f>
        <v>0</v>
      </c>
      <c r="I237" s="65" t="n">
        <f aca="false">IFERROR(('WB GDP current US$ old'!I237/1000000000)/'WB GDP constant US$ old'!I237,"")</f>
        <v>0</v>
      </c>
      <c r="J237" s="65" t="n">
        <f aca="false">IFERROR(('WB GDP current US$ old'!J237/1000000000)/'WB GDP constant US$ old'!J237,"")</f>
        <v>0</v>
      </c>
      <c r="K237" s="65" t="n">
        <f aca="false">IFERROR(('WB GDP current US$ old'!K237/1000000000)/'WB GDP constant US$ old'!K237,"")</f>
        <v>0</v>
      </c>
      <c r="L237" s="65" t="n">
        <f aca="false">IFERROR(('WB GDP current US$ old'!L237/1000000000)/'WB GDP constant US$ old'!L237,"")</f>
        <v>0</v>
      </c>
      <c r="M237" s="65" t="n">
        <f aca="false">IFERROR(('WB GDP current US$ old'!M237/1000000000)/'WB GDP constant US$ old'!M237,"")</f>
        <v>0</v>
      </c>
      <c r="N237" s="65" t="n">
        <f aca="false">IFERROR(('WB GDP current US$ old'!N237/1000000000)/'WB GDP constant US$ old'!N237,"")</f>
        <v>0</v>
      </c>
      <c r="O237" s="65" t="n">
        <f aca="false">IFERROR(('WB GDP current US$ old'!O237/1000000000)/'WB GDP constant US$ old'!O237,"")</f>
        <v>0</v>
      </c>
      <c r="P237" s="65" t="n">
        <f aca="false">IFERROR(('WB GDP current US$ old'!P237/1000000000)/'WB GDP constant US$ old'!P237,"")</f>
        <v>0</v>
      </c>
      <c r="Q237" s="65" t="n">
        <f aca="false">IFERROR(('WB GDP current US$ old'!Q237/1000000000)/'WB GDP constant US$ old'!Q237,"")</f>
        <v>0</v>
      </c>
      <c r="R237" s="65" t="n">
        <f aca="false">IFERROR(('WB GDP current US$ old'!R237/1000000000)/'WB GDP constant US$ old'!R237,"")</f>
        <v>0</v>
      </c>
      <c r="S237" s="65" t="n">
        <f aca="false">IFERROR(('WB GDP current US$ old'!S237/1000000000)/'WB GDP constant US$ old'!S237,"")</f>
        <v>0</v>
      </c>
      <c r="T237" s="65" t="n">
        <f aca="false">IFERROR(('WB GDP current US$ old'!T237/1000000000)/'WB GDP constant US$ old'!T237,"")</f>
        <v>0</v>
      </c>
      <c r="U237" s="65" t="n">
        <f aca="false">IFERROR(('WB GDP current US$ old'!U237/1000000000)/'WB GDP constant US$ old'!U237,"")</f>
        <v>0</v>
      </c>
      <c r="V237" s="65" t="n">
        <f aca="false">IFERROR(('WB GDP current US$ old'!V237/1000000000)/'WB GDP constant US$ old'!V237,"")</f>
        <v>0</v>
      </c>
      <c r="W237" s="65" t="n">
        <f aca="false">IFERROR(('WB GDP current US$ old'!W237/1000000000)/'WB GDP constant US$ old'!W237,"")</f>
        <v>0</v>
      </c>
      <c r="X237" s="65" t="n">
        <f aca="false">IFERROR(('WB GDP current US$ old'!X237/1000000000)/'WB GDP constant US$ old'!X237,"")</f>
        <v>0</v>
      </c>
      <c r="Y237" s="65" t="n">
        <f aca="false">IFERROR(('WB GDP current US$ old'!Y237/1000000000)/'WB GDP constant US$ old'!Y237,"")</f>
        <v>0</v>
      </c>
      <c r="Z237" s="65" t="n">
        <f aca="false">IFERROR(('WB GDP current US$ old'!Z237/1000000000)/'WB GDP constant US$ old'!Z237,"")</f>
        <v>0</v>
      </c>
      <c r="AA237" s="65" t="n">
        <f aca="false">IFERROR(('WB GDP current US$ old'!AA237/1000000000)/'WB GDP constant US$ old'!AA237,"")</f>
        <v>0</v>
      </c>
      <c r="AB237" s="65" t="n">
        <f aca="false">IFERROR(('WB GDP current US$ old'!AB237/1000000000)/'WB GDP constant US$ old'!AB237,"")</f>
        <v>0</v>
      </c>
      <c r="AC237" s="65" t="n">
        <f aca="false">IFERROR(('WB GDP current US$ old'!AC237/1000000000)/'WB GDP constant US$ old'!AC237,"")</f>
        <v>0</v>
      </c>
      <c r="AD237" s="65" t="n">
        <f aca="false">IFERROR(('WB GDP current US$ old'!AD237/1000000000)/'WB GDP constant US$ old'!AD237,"")</f>
        <v>0</v>
      </c>
      <c r="AE237" s="65" t="n">
        <f aca="false">IFERROR(('WB GDP current US$ old'!AE237/1000000000)/'WB GDP constant US$ old'!AE237,"")</f>
        <v>0</v>
      </c>
      <c r="AF237" s="65" t="n">
        <f aca="false">IFERROR(('WB GDP current US$ old'!AF237/1000000000)/'WB GDP constant US$ old'!AF237,"")</f>
        <v>0</v>
      </c>
      <c r="AG237" s="65" t="n">
        <f aca="false">IFERROR(('WB GDP current US$ old'!AG237/1000000000)/'WB GDP constant US$ old'!AG237,"")</f>
        <v>0</v>
      </c>
      <c r="AH237" s="65" t="n">
        <f aca="false">IFERROR(('WB GDP current US$ old'!AH237/1000000000)/'WB GDP constant US$ old'!AH237,"")</f>
        <v>0</v>
      </c>
      <c r="AI237" s="65" t="n">
        <f aca="false">IFERROR(('WB GDP current US$ old'!AI237/1000000000)/'WB GDP constant US$ old'!AI237,"")</f>
        <v>0.499202639605606</v>
      </c>
      <c r="AJ237" s="65" t="n">
        <f aca="false">IFERROR(('WB GDP current US$ old'!AJ237/1000000000)/'WB GDP constant US$ old'!AJ237,"")</f>
        <v>0.518006709582046</v>
      </c>
      <c r="AK237" s="65" t="n">
        <f aca="false">IFERROR(('WB GDP current US$ old'!AK237/1000000000)/'WB GDP constant US$ old'!AK237,"")</f>
        <v>0.549552267391428</v>
      </c>
      <c r="AL237" s="65" t="n">
        <f aca="false">IFERROR(('WB GDP current US$ old'!AL237/1000000000)/'WB GDP constant US$ old'!AL237,"")</f>
        <v>0.566961409375503</v>
      </c>
      <c r="AM237" s="65" t="n">
        <f aca="false">IFERROR(('WB GDP current US$ old'!AM237/1000000000)/'WB GDP constant US$ old'!AM237,"")</f>
        <v>0.665864498138888</v>
      </c>
      <c r="AN237" s="65" t="n">
        <f aca="false">IFERROR(('WB GDP current US$ old'!AN237/1000000000)/'WB GDP constant US$ old'!AN237,"")</f>
        <v>0.615178096686519</v>
      </c>
      <c r="AO237" s="65" t="n">
        <f aca="false">IFERROR(('WB GDP current US$ old'!AO237/1000000000)/'WB GDP constant US$ old'!AO237,"")</f>
        <v>0.625827501580695</v>
      </c>
      <c r="AP237" s="65" t="n">
        <f aca="false">IFERROR(('WB GDP current US$ old'!AP237/1000000000)/'WB GDP constant US$ old'!AP237,"")</f>
        <v>0.543486383933686</v>
      </c>
      <c r="AQ237" s="65" t="n">
        <f aca="false">IFERROR(('WB GDP current US$ old'!AQ237/1000000000)/'WB GDP constant US$ old'!AQ237,"")</f>
        <v>0.739318332644048</v>
      </c>
      <c r="AR237" s="65" t="n">
        <f aca="false">IFERROR(('WB GDP current US$ old'!AR237/1000000000)/'WB GDP constant US$ old'!AR237,"")</f>
        <v>0.586776666321447</v>
      </c>
      <c r="AS237" s="65" t="n">
        <f aca="false">IFERROR(('WB GDP current US$ old'!AS237/1000000000)/'WB GDP constant US$ old'!AS237,"")</f>
        <v>0.428979534296186</v>
      </c>
      <c r="AT237" s="65" t="n">
        <f aca="false">IFERROR(('WB GDP current US$ old'!AT237/1000000000)/'WB GDP constant US$ old'!AT237,"")</f>
        <v>0.491669503635697</v>
      </c>
      <c r="AU237" s="65" t="n">
        <f aca="false">IFERROR(('WB GDP current US$ old'!AU237/1000000000)/'WB GDP constant US$ old'!AU237,"")</f>
        <v>0.501199699816351</v>
      </c>
      <c r="AV237" s="65" t="n">
        <f aca="false">IFERROR(('WB GDP current US$ old'!AV237/1000000000)/'WB GDP constant US$ old'!AV237,"")</f>
        <v>0.575471194617233</v>
      </c>
      <c r="AW237" s="65" t="n">
        <f aca="false">IFERROR(('WB GDP current US$ old'!AW237/1000000000)/'WB GDP constant US$ old'!AW237,"")</f>
        <v>0.696020457596699</v>
      </c>
      <c r="AX237" s="65" t="n">
        <f aca="false">IFERROR(('WB GDP current US$ old'!AX237/1000000000)/'WB GDP constant US$ old'!AX237,"")</f>
        <v>0.726889198717185</v>
      </c>
      <c r="AY237" s="65" t="n">
        <f aca="false">IFERROR(('WB GDP current US$ old'!AY237/1000000000)/'WB GDP constant US$ old'!AY237,"")</f>
        <v>0.831110463318151</v>
      </c>
      <c r="AZ237" s="65" t="n">
        <f aca="false">IFERROR(('WB GDP current US$ old'!AZ237/1000000000)/'WB GDP constant US$ old'!AZ237,"")</f>
        <v>1.01359762565291</v>
      </c>
      <c r="BA237" s="65" t="n">
        <f aca="false">IFERROR(('WB GDP current US$ old'!BA237/1000000000)/'WB GDP constant US$ old'!BA237,"")</f>
        <v>1.30340301668485</v>
      </c>
      <c r="BB237" s="65" t="n">
        <f aca="false">IFERROR(('WB GDP current US$ old'!BB237/1000000000)/'WB GDP constant US$ old'!BB237,"")</f>
        <v>1.21036150526385</v>
      </c>
      <c r="BC237" s="65" t="n">
        <f aca="false">IFERROR(('WB GDP current US$ old'!BC237/1000000000)/'WB GDP constant US$ old'!BC237,"")</f>
        <v>1.28748990427584</v>
      </c>
      <c r="BD237" s="65" t="n">
        <f aca="false">IFERROR(('WB GDP current US$ old'!BD237/1000000000)/'WB GDP constant US$ old'!BD237,"")</f>
        <v>1.38586102579382</v>
      </c>
      <c r="BE237" s="65" t="n">
        <f aca="false">IFERROR(('WB GDP current US$ old'!BE237/1000000000)/'WB GDP constant US$ old'!BE237,"")</f>
        <v>1.50881370079484</v>
      </c>
      <c r="BF237" s="65" t="n">
        <f aca="false">IFERROR(('WB GDP current US$ old'!BF237/1000000000)/'WB GDP constant US$ old'!BF237,"")</f>
        <v>1.554930461559</v>
      </c>
      <c r="BG237" s="65" t="n">
        <f aca="false">IFERROR(('WB GDP current US$ old'!BG237/1000000000)/'WB GDP constant US$ old'!BG237,"")</f>
        <v>1.57175144360228</v>
      </c>
      <c r="BH237" s="65" t="n">
        <f aca="false">IFERROR(('WB GDP current US$ old'!BH237/1000000000)/'WB GDP constant US$ old'!BH237,"")</f>
        <v>1.27799333307638</v>
      </c>
      <c r="BI237" s="65" t="n">
        <f aca="false">IFERROR(('WB GDP current US$ old'!BI237/1000000000)/'WB GDP constant US$ old'!BI237,"")</f>
        <v>1.05849461671276</v>
      </c>
      <c r="BJ237" s="65" t="n">
        <f aca="false">IFERROR(('WB GDP current US$ old'!BJ237/1000000000)/'WB GDP constant US$ old'!BJ237,"")</f>
        <v>1.01259825461499</v>
      </c>
      <c r="BK237" s="65" t="n">
        <f aca="false">IFERROR(('WB GDP current US$ old'!BK237/1000000000)/'WB GDP constant US$ old'!BK237,"")</f>
        <v>0.991840837426019</v>
      </c>
      <c r="BL237" s="65" t="n">
        <f aca="false">IFERROR(('WB GDP current US$ old'!BL237/1000000000)/'WB GDP constant US$ old'!BL237,"")</f>
        <v>1</v>
      </c>
    </row>
    <row r="238" customFormat="false" ht="15" hidden="false" customHeight="false" outlineLevel="0" collapsed="false">
      <c r="A238" s="0" t="s">
        <v>199</v>
      </c>
      <c r="B238" s="0" t="s">
        <v>427</v>
      </c>
      <c r="C238" s="0" t="s">
        <v>1057</v>
      </c>
      <c r="D238" s="0" t="s">
        <v>1058</v>
      </c>
      <c r="E238" s="65" t="str">
        <f aca="false">IFERROR(('WB GDP current US$ old'!E238/1000000000)/'WB GDP constant US$ old'!E238,"")</f>
        <v/>
      </c>
      <c r="F238" s="65" t="str">
        <f aca="false">IFERROR(('WB GDP current US$ old'!F238/1000000000)/'WB GDP constant US$ old'!F238,"")</f>
        <v/>
      </c>
      <c r="G238" s="65" t="str">
        <f aca="false">IFERROR(('WB GDP current US$ old'!G238/1000000000)/'WB GDP constant US$ old'!G238,"")</f>
        <v/>
      </c>
      <c r="H238" s="65" t="str">
        <f aca="false">IFERROR(('WB GDP current US$ old'!H238/1000000000)/'WB GDP constant US$ old'!H238,"")</f>
        <v/>
      </c>
      <c r="I238" s="65" t="str">
        <f aca="false">IFERROR(('WB GDP current US$ old'!I238/1000000000)/'WB GDP constant US$ old'!I238,"")</f>
        <v/>
      </c>
      <c r="J238" s="65" t="str">
        <f aca="false">IFERROR(('WB GDP current US$ old'!J238/1000000000)/'WB GDP constant US$ old'!J238,"")</f>
        <v/>
      </c>
      <c r="K238" s="65" t="str">
        <f aca="false">IFERROR(('WB GDP current US$ old'!K238/1000000000)/'WB GDP constant US$ old'!K238,"")</f>
        <v/>
      </c>
      <c r="L238" s="65" t="str">
        <f aca="false">IFERROR(('WB GDP current US$ old'!L238/1000000000)/'WB GDP constant US$ old'!L238,"")</f>
        <v/>
      </c>
      <c r="M238" s="65" t="str">
        <f aca="false">IFERROR(('WB GDP current US$ old'!M238/1000000000)/'WB GDP constant US$ old'!M238,"")</f>
        <v/>
      </c>
      <c r="N238" s="65" t="str">
        <f aca="false">IFERROR(('WB GDP current US$ old'!N238/1000000000)/'WB GDP constant US$ old'!N238,"")</f>
        <v/>
      </c>
      <c r="O238" s="65" t="str">
        <f aca="false">IFERROR(('WB GDP current US$ old'!O238/1000000000)/'WB GDP constant US$ old'!O238,"")</f>
        <v/>
      </c>
      <c r="P238" s="65" t="str">
        <f aca="false">IFERROR(('WB GDP current US$ old'!P238/1000000000)/'WB GDP constant US$ old'!P238,"")</f>
        <v/>
      </c>
      <c r="Q238" s="65" t="str">
        <f aca="false">IFERROR(('WB GDP current US$ old'!Q238/1000000000)/'WB GDP constant US$ old'!Q238,"")</f>
        <v/>
      </c>
      <c r="R238" s="65" t="str">
        <f aca="false">IFERROR(('WB GDP current US$ old'!R238/1000000000)/'WB GDP constant US$ old'!R238,"")</f>
        <v/>
      </c>
      <c r="S238" s="65" t="str">
        <f aca="false">IFERROR(('WB GDP current US$ old'!S238/1000000000)/'WB GDP constant US$ old'!S238,"")</f>
        <v/>
      </c>
      <c r="T238" s="65" t="str">
        <f aca="false">IFERROR(('WB GDP current US$ old'!T238/1000000000)/'WB GDP constant US$ old'!T238,"")</f>
        <v/>
      </c>
      <c r="U238" s="65" t="str">
        <f aca="false">IFERROR(('WB GDP current US$ old'!U238/1000000000)/'WB GDP constant US$ old'!U238,"")</f>
        <v/>
      </c>
      <c r="V238" s="65" t="str">
        <f aca="false">IFERROR(('WB GDP current US$ old'!V238/1000000000)/'WB GDP constant US$ old'!V238,"")</f>
        <v/>
      </c>
      <c r="W238" s="65" t="str">
        <f aca="false">IFERROR(('WB GDP current US$ old'!W238/1000000000)/'WB GDP constant US$ old'!W238,"")</f>
        <v/>
      </c>
      <c r="X238" s="65" t="str">
        <f aca="false">IFERROR(('WB GDP current US$ old'!X238/1000000000)/'WB GDP constant US$ old'!X238,"")</f>
        <v/>
      </c>
      <c r="Y238" s="65" t="str">
        <f aca="false">IFERROR(('WB GDP current US$ old'!Y238/1000000000)/'WB GDP constant US$ old'!Y238,"")</f>
        <v/>
      </c>
      <c r="Z238" s="65" t="str">
        <f aca="false">IFERROR(('WB GDP current US$ old'!Z238/1000000000)/'WB GDP constant US$ old'!Z238,"")</f>
        <v/>
      </c>
      <c r="AA238" s="65" t="str">
        <f aca="false">IFERROR(('WB GDP current US$ old'!AA238/1000000000)/'WB GDP constant US$ old'!AA238,"")</f>
        <v/>
      </c>
      <c r="AB238" s="65" t="str">
        <f aca="false">IFERROR(('WB GDP current US$ old'!AB238/1000000000)/'WB GDP constant US$ old'!AB238,"")</f>
        <v/>
      </c>
      <c r="AC238" s="65" t="str">
        <f aca="false">IFERROR(('WB GDP current US$ old'!AC238/1000000000)/'WB GDP constant US$ old'!AC238,"")</f>
        <v/>
      </c>
      <c r="AD238" s="65" t="str">
        <f aca="false">IFERROR(('WB GDP current US$ old'!AD238/1000000000)/'WB GDP constant US$ old'!AD238,"")</f>
        <v/>
      </c>
      <c r="AE238" s="65" t="str">
        <f aca="false">IFERROR(('WB GDP current US$ old'!AE238/1000000000)/'WB GDP constant US$ old'!AE238,"")</f>
        <v/>
      </c>
      <c r="AF238" s="65" t="str">
        <f aca="false">IFERROR(('WB GDP current US$ old'!AF238/1000000000)/'WB GDP constant US$ old'!AF238,"")</f>
        <v/>
      </c>
      <c r="AG238" s="65" t="str">
        <f aca="false">IFERROR(('WB GDP current US$ old'!AG238/1000000000)/'WB GDP constant US$ old'!AG238,"")</f>
        <v/>
      </c>
      <c r="AH238" s="65" t="str">
        <f aca="false">IFERROR(('WB GDP current US$ old'!AH238/1000000000)/'WB GDP constant US$ old'!AH238,"")</f>
        <v/>
      </c>
      <c r="AI238" s="65" t="str">
        <f aca="false">IFERROR(('WB GDP current US$ old'!AI238/1000000000)/'WB GDP constant US$ old'!AI238,"")</f>
        <v/>
      </c>
      <c r="AJ238" s="65" t="str">
        <f aca="false">IFERROR(('WB GDP current US$ old'!AJ238/1000000000)/'WB GDP constant US$ old'!AJ238,"")</f>
        <v/>
      </c>
      <c r="AK238" s="65" t="str">
        <f aca="false">IFERROR(('WB GDP current US$ old'!AK238/1000000000)/'WB GDP constant US$ old'!AK238,"")</f>
        <v/>
      </c>
      <c r="AL238" s="65" t="str">
        <f aca="false">IFERROR(('WB GDP current US$ old'!AL238/1000000000)/'WB GDP constant US$ old'!AL238,"")</f>
        <v/>
      </c>
      <c r="AM238" s="65" t="str">
        <f aca="false">IFERROR(('WB GDP current US$ old'!AM238/1000000000)/'WB GDP constant US$ old'!AM238,"")</f>
        <v/>
      </c>
      <c r="AN238" s="65" t="str">
        <f aca="false">IFERROR(('WB GDP current US$ old'!AN238/1000000000)/'WB GDP constant US$ old'!AN238,"")</f>
        <v/>
      </c>
      <c r="AO238" s="65" t="str">
        <f aca="false">IFERROR(('WB GDP current US$ old'!AO238/1000000000)/'WB GDP constant US$ old'!AO238,"")</f>
        <v/>
      </c>
      <c r="AP238" s="65" t="str">
        <f aca="false">IFERROR(('WB GDP current US$ old'!AP238/1000000000)/'WB GDP constant US$ old'!AP238,"")</f>
        <v/>
      </c>
      <c r="AQ238" s="65" t="str">
        <f aca="false">IFERROR(('WB GDP current US$ old'!AQ238/1000000000)/'WB GDP constant US$ old'!AQ238,"")</f>
        <v/>
      </c>
      <c r="AR238" s="65" t="str">
        <f aca="false">IFERROR(('WB GDP current US$ old'!AR238/1000000000)/'WB GDP constant US$ old'!AR238,"")</f>
        <v/>
      </c>
      <c r="AS238" s="65" t="str">
        <f aca="false">IFERROR(('WB GDP current US$ old'!AS238/1000000000)/'WB GDP constant US$ old'!AS238,"")</f>
        <v/>
      </c>
      <c r="AT238" s="65" t="str">
        <f aca="false">IFERROR(('WB GDP current US$ old'!AT238/1000000000)/'WB GDP constant US$ old'!AT238,"")</f>
        <v/>
      </c>
      <c r="AU238" s="65" t="str">
        <f aca="false">IFERROR(('WB GDP current US$ old'!AU238/1000000000)/'WB GDP constant US$ old'!AU238,"")</f>
        <v/>
      </c>
      <c r="AV238" s="65" t="str">
        <f aca="false">IFERROR(('WB GDP current US$ old'!AV238/1000000000)/'WB GDP constant US$ old'!AV238,"")</f>
        <v/>
      </c>
      <c r="AW238" s="65" t="str">
        <f aca="false">IFERROR(('WB GDP current US$ old'!AW238/1000000000)/'WB GDP constant US$ old'!AW238,"")</f>
        <v/>
      </c>
      <c r="AX238" s="65" t="str">
        <f aca="false">IFERROR(('WB GDP current US$ old'!AX238/1000000000)/'WB GDP constant US$ old'!AX238,"")</f>
        <v/>
      </c>
      <c r="AY238" s="65" t="str">
        <f aca="false">IFERROR(('WB GDP current US$ old'!AY238/1000000000)/'WB GDP constant US$ old'!AY238,"")</f>
        <v/>
      </c>
      <c r="AZ238" s="65" t="str">
        <f aca="false">IFERROR(('WB GDP current US$ old'!AZ238/1000000000)/'WB GDP constant US$ old'!AZ238,"")</f>
        <v/>
      </c>
      <c r="BA238" s="65" t="str">
        <f aca="false">IFERROR(('WB GDP current US$ old'!BA238/1000000000)/'WB GDP constant US$ old'!BA238,"")</f>
        <v/>
      </c>
      <c r="BB238" s="65" t="str">
        <f aca="false">IFERROR(('WB GDP current US$ old'!BB238/1000000000)/'WB GDP constant US$ old'!BB238,"")</f>
        <v/>
      </c>
      <c r="BC238" s="65" t="str">
        <f aca="false">IFERROR(('WB GDP current US$ old'!BC238/1000000000)/'WB GDP constant US$ old'!BC238,"")</f>
        <v/>
      </c>
      <c r="BD238" s="65" t="str">
        <f aca="false">IFERROR(('WB GDP current US$ old'!BD238/1000000000)/'WB GDP constant US$ old'!BD238,"")</f>
        <v/>
      </c>
      <c r="BE238" s="65" t="str">
        <f aca="false">IFERROR(('WB GDP current US$ old'!BE238/1000000000)/'WB GDP constant US$ old'!BE238,"")</f>
        <v/>
      </c>
      <c r="BF238" s="65" t="str">
        <f aca="false">IFERROR(('WB GDP current US$ old'!BF238/1000000000)/'WB GDP constant US$ old'!BF238,"")</f>
        <v/>
      </c>
      <c r="BG238" s="65" t="str">
        <f aca="false">IFERROR(('WB GDP current US$ old'!BG238/1000000000)/'WB GDP constant US$ old'!BG238,"")</f>
        <v/>
      </c>
      <c r="BH238" s="65" t="str">
        <f aca="false">IFERROR(('WB GDP current US$ old'!BH238/1000000000)/'WB GDP constant US$ old'!BH238,"")</f>
        <v/>
      </c>
      <c r="BI238" s="65" t="str">
        <f aca="false">IFERROR(('WB GDP current US$ old'!BI238/1000000000)/'WB GDP constant US$ old'!BI238,"")</f>
        <v/>
      </c>
      <c r="BJ238" s="65" t="str">
        <f aca="false">IFERROR(('WB GDP current US$ old'!BJ238/1000000000)/'WB GDP constant US$ old'!BJ238,"")</f>
        <v/>
      </c>
      <c r="BK238" s="65" t="str">
        <f aca="false">IFERROR(('WB GDP current US$ old'!BK238/1000000000)/'WB GDP constant US$ old'!BK238,"")</f>
        <v/>
      </c>
      <c r="BL238" s="65" t="str">
        <f aca="false">IFERROR(('WB GDP current US$ old'!BL238/1000000000)/'WB GDP constant US$ old'!BL238,"")</f>
        <v/>
      </c>
    </row>
    <row r="239" customFormat="false" ht="15" hidden="false" customHeight="false" outlineLevel="0" collapsed="false">
      <c r="A239" s="0" t="s">
        <v>1146</v>
      </c>
      <c r="B239" s="0" t="s">
        <v>1147</v>
      </c>
      <c r="C239" s="0" t="s">
        <v>1057</v>
      </c>
      <c r="D239" s="0" t="s">
        <v>1058</v>
      </c>
      <c r="E239" s="65" t="n">
        <f aca="false">IFERROR(('WB GDP current US$ old'!E239/1000000000)/'WB GDP constant US$ old'!E239,"")</f>
        <v>0.107405578585587</v>
      </c>
      <c r="F239" s="65" t="n">
        <f aca="false">IFERROR(('WB GDP current US$ old'!F239/1000000000)/'WB GDP constant US$ old'!F239,"")</f>
        <v>0.106627880125838</v>
      </c>
      <c r="G239" s="65" t="n">
        <f aca="false">IFERROR(('WB GDP current US$ old'!G239/1000000000)/'WB GDP constant US$ old'!G239,"")</f>
        <v>0.116547929482058</v>
      </c>
      <c r="H239" s="65" t="n">
        <f aca="false">IFERROR(('WB GDP current US$ old'!H239/1000000000)/'WB GDP constant US$ old'!H239,"")</f>
        <v>0.114528326529239</v>
      </c>
      <c r="I239" s="65" t="n">
        <f aca="false">IFERROR(('WB GDP current US$ old'!I239/1000000000)/'WB GDP constant US$ old'!I239,"")</f>
        <v>0.118888372285125</v>
      </c>
      <c r="J239" s="65" t="n">
        <f aca="false">IFERROR(('WB GDP current US$ old'!J239/1000000000)/'WB GDP constant US$ old'!J239,"")</f>
        <v>0.120417311052024</v>
      </c>
      <c r="K239" s="65" t="n">
        <f aca="false">IFERROR(('WB GDP current US$ old'!K239/1000000000)/'WB GDP constant US$ old'!K239,"")</f>
        <v>0.126954420549364</v>
      </c>
      <c r="L239" s="65" t="n">
        <f aca="false">IFERROR(('WB GDP current US$ old'!L239/1000000000)/'WB GDP constant US$ old'!L239,"")</f>
        <v>0.12456983248204</v>
      </c>
      <c r="M239" s="65" t="n">
        <f aca="false">IFERROR(('WB GDP current US$ old'!M239/1000000000)/'WB GDP constant US$ old'!M239,"")</f>
        <v>0.124125489916462</v>
      </c>
      <c r="N239" s="65" t="n">
        <f aca="false">IFERROR(('WB GDP current US$ old'!N239/1000000000)/'WB GDP constant US$ old'!N239,"")</f>
        <v>0.130852537216355</v>
      </c>
      <c r="O239" s="65" t="n">
        <f aca="false">IFERROR(('WB GDP current US$ old'!O239/1000000000)/'WB GDP constant US$ old'!O239,"")</f>
        <v>0.133532852300088</v>
      </c>
      <c r="P239" s="65" t="n">
        <f aca="false">IFERROR(('WB GDP current US$ old'!P239/1000000000)/'WB GDP constant US$ old'!P239,"")</f>
        <v>0.139487546562279</v>
      </c>
      <c r="Q239" s="65" t="n">
        <f aca="false">IFERROR(('WB GDP current US$ old'!Q239/1000000000)/'WB GDP constant US$ old'!Q239,"")</f>
        <v>0.14594886855874</v>
      </c>
      <c r="R239" s="65" t="n">
        <f aca="false">IFERROR(('WB GDP current US$ old'!R239/1000000000)/'WB GDP constant US$ old'!R239,"")</f>
        <v>0.177190174009358</v>
      </c>
      <c r="S239" s="65" t="n">
        <f aca="false">IFERROR(('WB GDP current US$ old'!S239/1000000000)/'WB GDP constant US$ old'!S239,"")</f>
        <v>0.218078195493736</v>
      </c>
      <c r="T239" s="65" t="n">
        <f aca="false">IFERROR(('WB GDP current US$ old'!T239/1000000000)/'WB GDP constant US$ old'!T239,"")</f>
        <v>0.21928775093747</v>
      </c>
      <c r="U239" s="65" t="n">
        <f aca="false">IFERROR(('WB GDP current US$ old'!U239/1000000000)/'WB GDP constant US$ old'!U239,"")</f>
        <v>0.229910912788413</v>
      </c>
      <c r="V239" s="65" t="n">
        <f aca="false">IFERROR(('WB GDP current US$ old'!V239/1000000000)/'WB GDP constant US$ old'!V239,"")</f>
        <v>0.241699274613309</v>
      </c>
      <c r="W239" s="65" t="n">
        <f aca="false">IFERROR(('WB GDP current US$ old'!W239/1000000000)/'WB GDP constant US$ old'!W239,"")</f>
        <v>0.263503269045366</v>
      </c>
      <c r="X239" s="65" t="n">
        <f aca="false">IFERROR(('WB GDP current US$ old'!X239/1000000000)/'WB GDP constant US$ old'!X239,"")</f>
        <v>0.295625422994889</v>
      </c>
      <c r="Y239" s="65" t="n">
        <f aca="false">IFERROR(('WB GDP current US$ old'!Y239/1000000000)/'WB GDP constant US$ old'!Y239,"")</f>
        <v>0.337167824140016</v>
      </c>
      <c r="Z239" s="65" t="n">
        <f aca="false">IFERROR(('WB GDP current US$ old'!Z239/1000000000)/'WB GDP constant US$ old'!Z239,"")</f>
        <v>0.389902916097965</v>
      </c>
      <c r="AA239" s="65" t="n">
        <f aca="false">IFERROR(('WB GDP current US$ old'!AA239/1000000000)/'WB GDP constant US$ old'!AA239,"")</f>
        <v>0.36382182292139</v>
      </c>
      <c r="AB239" s="65" t="n">
        <f aca="false">IFERROR(('WB GDP current US$ old'!AB239/1000000000)/'WB GDP constant US$ old'!AB239,"")</f>
        <v>0.32630288030948</v>
      </c>
      <c r="AC239" s="65" t="n">
        <f aca="false">IFERROR(('WB GDP current US$ old'!AC239/1000000000)/'WB GDP constant US$ old'!AC239,"")</f>
        <v>0.316156674839725</v>
      </c>
      <c r="AD239" s="65" t="n">
        <f aca="false">IFERROR(('WB GDP current US$ old'!AD239/1000000000)/'WB GDP constant US$ old'!AD239,"")</f>
        <v>0.314525837597942</v>
      </c>
      <c r="AE239" s="65" t="n">
        <f aca="false">IFERROR(('WB GDP current US$ old'!AE239/1000000000)/'WB GDP constant US$ old'!AE239,"")</f>
        <v>0.301765965214732</v>
      </c>
      <c r="AF239" s="65" t="n">
        <f aca="false">IFERROR(('WB GDP current US$ old'!AF239/1000000000)/'WB GDP constant US$ old'!AF239,"")</f>
        <v>0.307810474754696</v>
      </c>
      <c r="AG239" s="65" t="n">
        <f aca="false">IFERROR(('WB GDP current US$ old'!AG239/1000000000)/'WB GDP constant US$ old'!AG239,"")</f>
        <v>0.344859661522057</v>
      </c>
      <c r="AH239" s="65" t="n">
        <f aca="false">IFERROR(('WB GDP current US$ old'!AH239/1000000000)/'WB GDP constant US$ old'!AH239,"")</f>
        <v>0.373122216158344</v>
      </c>
      <c r="AI239" s="65" t="n">
        <f aca="false">IFERROR(('WB GDP current US$ old'!AI239/1000000000)/'WB GDP constant US$ old'!AI239,"")</f>
        <v>0.437031822645776</v>
      </c>
      <c r="AJ239" s="65" t="n">
        <f aca="false">IFERROR(('WB GDP current US$ old'!AJ239/1000000000)/'WB GDP constant US$ old'!AJ239,"")</f>
        <v>0.524795083289906</v>
      </c>
      <c r="AK239" s="65" t="n">
        <f aca="false">IFERROR(('WB GDP current US$ old'!AK239/1000000000)/'WB GDP constant US$ old'!AK239,"")</f>
        <v>0.481701462932064</v>
      </c>
      <c r="AL239" s="65" t="n">
        <f aca="false">IFERROR(('WB GDP current US$ old'!AL239/1000000000)/'WB GDP constant US$ old'!AL239,"")</f>
        <v>0.535245640397103</v>
      </c>
      <c r="AM239" s="65" t="n">
        <f aca="false">IFERROR(('WB GDP current US$ old'!AM239/1000000000)/'WB GDP constant US$ old'!AM239,"")</f>
        <v>0.584745163404417</v>
      </c>
      <c r="AN239" s="65" t="n">
        <f aca="false">IFERROR(('WB GDP current US$ old'!AN239/1000000000)/'WB GDP constant US$ old'!AN239,"")</f>
        <v>0.614561907914521</v>
      </c>
      <c r="AO239" s="65" t="n">
        <f aca="false">IFERROR(('WB GDP current US$ old'!AO239/1000000000)/'WB GDP constant US$ old'!AO239,"")</f>
        <v>0.645371759979387</v>
      </c>
      <c r="AP239" s="65" t="n">
        <f aca="false">IFERROR(('WB GDP current US$ old'!AP239/1000000000)/'WB GDP constant US$ old'!AP239,"")</f>
        <v>0.673160226892779</v>
      </c>
      <c r="AQ239" s="65" t="n">
        <f aca="false">IFERROR(('WB GDP current US$ old'!AQ239/1000000000)/'WB GDP constant US$ old'!AQ239,"")</f>
        <v>0.662906567760742</v>
      </c>
      <c r="AR239" s="65" t="n">
        <f aca="false">IFERROR(('WB GDP current US$ old'!AR239/1000000000)/'WB GDP constant US$ old'!AR239,"")</f>
        <v>0.593551322370308</v>
      </c>
      <c r="AS239" s="65" t="n">
        <f aca="false">IFERROR(('WB GDP current US$ old'!AS239/1000000000)/'WB GDP constant US$ old'!AS239,"")</f>
        <v>0.632742702877285</v>
      </c>
      <c r="AT239" s="65" t="n">
        <f aca="false">IFERROR(('WB GDP current US$ old'!AT239/1000000000)/'WB GDP constant US$ old'!AT239,"")</f>
        <v>0.611375821128551</v>
      </c>
      <c r="AU239" s="65" t="n">
        <f aca="false">IFERROR(('WB GDP current US$ old'!AU239/1000000000)/'WB GDP constant US$ old'!AU239,"")</f>
        <v>0.542330981216815</v>
      </c>
      <c r="AV239" s="65" t="n">
        <f aca="false">IFERROR(('WB GDP current US$ old'!AV239/1000000000)/'WB GDP constant US$ old'!AV239,"")</f>
        <v>0.544309526101641</v>
      </c>
      <c r="AW239" s="65" t="n">
        <f aca="false">IFERROR(('WB GDP current US$ old'!AW239/1000000000)/'WB GDP constant US$ old'!AW239,"")</f>
        <v>0.592986383685403</v>
      </c>
      <c r="AX239" s="65" t="n">
        <f aca="false">IFERROR(('WB GDP current US$ old'!AX239/1000000000)/'WB GDP constant US$ old'!AX239,"")</f>
        <v>0.691904246687785</v>
      </c>
      <c r="AY239" s="65" t="n">
        <f aca="false">IFERROR(('WB GDP current US$ old'!AY239/1000000000)/'WB GDP constant US$ old'!AY239,"")</f>
        <v>0.77234511254774</v>
      </c>
      <c r="AZ239" s="65" t="n">
        <f aca="false">IFERROR(('WB GDP current US$ old'!AZ239/1000000000)/'WB GDP constant US$ old'!AZ239,"")</f>
        <v>0.865635731599273</v>
      </c>
      <c r="BA239" s="65" t="n">
        <f aca="false">IFERROR(('WB GDP current US$ old'!BA239/1000000000)/'WB GDP constant US$ old'!BA239,"")</f>
        <v>0.971548962381358</v>
      </c>
      <c r="BB239" s="65" t="n">
        <f aca="false">IFERROR(('WB GDP current US$ old'!BB239/1000000000)/'WB GDP constant US$ old'!BB239,"")</f>
        <v>0.927771409519124</v>
      </c>
      <c r="BC239" s="65" t="n">
        <f aca="false">IFERROR(('WB GDP current US$ old'!BC239/1000000000)/'WB GDP constant US$ old'!BC239,"")</f>
        <v>1.09303296071778</v>
      </c>
      <c r="BD239" s="65" t="n">
        <f aca="false">IFERROR(('WB GDP current US$ old'!BD239/1000000000)/'WB GDP constant US$ old'!BD239,"")</f>
        <v>1.19315346438323</v>
      </c>
      <c r="BE239" s="65" t="n">
        <f aca="false">IFERROR(('WB GDP current US$ old'!BE239/1000000000)/'WB GDP constant US$ old'!BE239,"")</f>
        <v>1.17139807122617</v>
      </c>
      <c r="BF239" s="65" t="n">
        <f aca="false">IFERROR(('WB GDP current US$ old'!BF239/1000000000)/'WB GDP constant US$ old'!BF239,"")</f>
        <v>1.16689844145056</v>
      </c>
      <c r="BG239" s="65" t="n">
        <f aca="false">IFERROR(('WB GDP current US$ old'!BG239/1000000000)/'WB GDP constant US$ old'!BG239,"")</f>
        <v>1.17742785868325</v>
      </c>
      <c r="BH239" s="65" t="n">
        <f aca="false">IFERROR(('WB GDP current US$ old'!BH239/1000000000)/'WB GDP constant US$ old'!BH239,"")</f>
        <v>1.00480218374147</v>
      </c>
      <c r="BI239" s="65" t="n">
        <f aca="false">IFERROR(('WB GDP current US$ old'!BI239/1000000000)/'WB GDP constant US$ old'!BI239,"")</f>
        <v>0.982688350263827</v>
      </c>
      <c r="BJ239" s="65" t="n">
        <f aca="false">IFERROR(('WB GDP current US$ old'!BJ239/1000000000)/'WB GDP constant US$ old'!BJ239,"")</f>
        <v>1.07529139807368</v>
      </c>
      <c r="BK239" s="65" t="n">
        <f aca="false">IFERROR(('WB GDP current US$ old'!BK239/1000000000)/'WB GDP constant US$ old'!BK239,"")</f>
        <v>1.02559987622009</v>
      </c>
      <c r="BL239" s="65" t="n">
        <f aca="false">IFERROR(('WB GDP current US$ old'!BL239/1000000000)/'WB GDP constant US$ old'!BL239,"")</f>
        <v>1</v>
      </c>
    </row>
    <row r="240" customFormat="false" ht="15" hidden="false" customHeight="false" outlineLevel="0" collapsed="false">
      <c r="A240" s="0" t="s">
        <v>193</v>
      </c>
      <c r="B240" s="0" t="s">
        <v>421</v>
      </c>
      <c r="C240" s="0" t="s">
        <v>1057</v>
      </c>
      <c r="D240" s="0" t="s">
        <v>1058</v>
      </c>
      <c r="E240" s="65" t="n">
        <f aca="false">IFERROR(('WB GDP current US$ old'!E240/1000000000)/'WB GDP constant US$ old'!E240,"")</f>
        <v>0</v>
      </c>
      <c r="F240" s="65" t="n">
        <f aca="false">IFERROR(('WB GDP current US$ old'!F240/1000000000)/'WB GDP constant US$ old'!F240,"")</f>
        <v>0</v>
      </c>
      <c r="G240" s="65" t="n">
        <f aca="false">IFERROR(('WB GDP current US$ old'!G240/1000000000)/'WB GDP constant US$ old'!G240,"")</f>
        <v>0</v>
      </c>
      <c r="H240" s="65" t="n">
        <f aca="false">IFERROR(('WB GDP current US$ old'!H240/1000000000)/'WB GDP constant US$ old'!H240,"")</f>
        <v>0</v>
      </c>
      <c r="I240" s="65" t="n">
        <f aca="false">IFERROR(('WB GDP current US$ old'!I240/1000000000)/'WB GDP constant US$ old'!I240,"")</f>
        <v>0</v>
      </c>
      <c r="J240" s="65" t="n">
        <f aca="false">IFERROR(('WB GDP current US$ old'!J240/1000000000)/'WB GDP constant US$ old'!J240,"")</f>
        <v>0</v>
      </c>
      <c r="K240" s="65" t="n">
        <f aca="false">IFERROR(('WB GDP current US$ old'!K240/1000000000)/'WB GDP constant US$ old'!K240,"")</f>
        <v>0</v>
      </c>
      <c r="L240" s="65" t="n">
        <f aca="false">IFERROR(('WB GDP current US$ old'!L240/1000000000)/'WB GDP constant US$ old'!L240,"")</f>
        <v>0</v>
      </c>
      <c r="M240" s="65" t="n">
        <f aca="false">IFERROR(('WB GDP current US$ old'!M240/1000000000)/'WB GDP constant US$ old'!M240,"")</f>
        <v>0</v>
      </c>
      <c r="N240" s="65" t="n">
        <f aca="false">IFERROR(('WB GDP current US$ old'!N240/1000000000)/'WB GDP constant US$ old'!N240,"")</f>
        <v>0</v>
      </c>
      <c r="O240" s="65" t="n">
        <f aca="false">IFERROR(('WB GDP current US$ old'!O240/1000000000)/'WB GDP constant US$ old'!O240,"")</f>
        <v>0</v>
      </c>
      <c r="P240" s="65" t="n">
        <f aca="false">IFERROR(('WB GDP current US$ old'!P240/1000000000)/'WB GDP constant US$ old'!P240,"")</f>
        <v>0</v>
      </c>
      <c r="Q240" s="65" t="n">
        <f aca="false">IFERROR(('WB GDP current US$ old'!Q240/1000000000)/'WB GDP constant US$ old'!Q240,"")</f>
        <v>0</v>
      </c>
      <c r="R240" s="65" t="n">
        <f aca="false">IFERROR(('WB GDP current US$ old'!R240/1000000000)/'WB GDP constant US$ old'!R240,"")</f>
        <v>0</v>
      </c>
      <c r="S240" s="65" t="n">
        <f aca="false">IFERROR(('WB GDP current US$ old'!S240/1000000000)/'WB GDP constant US$ old'!S240,"")</f>
        <v>0</v>
      </c>
      <c r="T240" s="65" t="n">
        <f aca="false">IFERROR(('WB GDP current US$ old'!T240/1000000000)/'WB GDP constant US$ old'!T240,"")</f>
        <v>0</v>
      </c>
      <c r="U240" s="65" t="n">
        <f aca="false">IFERROR(('WB GDP current US$ old'!U240/1000000000)/'WB GDP constant US$ old'!U240,"")</f>
        <v>0</v>
      </c>
      <c r="V240" s="65" t="n">
        <f aca="false">IFERROR(('WB GDP current US$ old'!V240/1000000000)/'WB GDP constant US$ old'!V240,"")</f>
        <v>0</v>
      </c>
      <c r="W240" s="65" t="n">
        <f aca="false">IFERROR(('WB GDP current US$ old'!W240/1000000000)/'WB GDP constant US$ old'!W240,"")</f>
        <v>0</v>
      </c>
      <c r="X240" s="65" t="n">
        <f aca="false">IFERROR(('WB GDP current US$ old'!X240/1000000000)/'WB GDP constant US$ old'!X240,"")</f>
        <v>0</v>
      </c>
      <c r="Y240" s="65" t="n">
        <f aca="false">IFERROR(('WB GDP current US$ old'!Y240/1000000000)/'WB GDP constant US$ old'!Y240,"")</f>
        <v>0</v>
      </c>
      <c r="Z240" s="65" t="n">
        <f aca="false">IFERROR(('WB GDP current US$ old'!Z240/1000000000)/'WB GDP constant US$ old'!Z240,"")</f>
        <v>0</v>
      </c>
      <c r="AA240" s="65" t="n">
        <f aca="false">IFERROR(('WB GDP current US$ old'!AA240/1000000000)/'WB GDP constant US$ old'!AA240,"")</f>
        <v>0</v>
      </c>
      <c r="AB240" s="65" t="n">
        <f aca="false">IFERROR(('WB GDP current US$ old'!AB240/1000000000)/'WB GDP constant US$ old'!AB240,"")</f>
        <v>0</v>
      </c>
      <c r="AC240" s="65" t="n">
        <f aca="false">IFERROR(('WB GDP current US$ old'!AC240/1000000000)/'WB GDP constant US$ old'!AC240,"")</f>
        <v>0</v>
      </c>
      <c r="AD240" s="65" t="n">
        <f aca="false">IFERROR(('WB GDP current US$ old'!AD240/1000000000)/'WB GDP constant US$ old'!AD240,"")</f>
        <v>0</v>
      </c>
      <c r="AE240" s="65" t="n">
        <f aca="false">IFERROR(('WB GDP current US$ old'!AE240/1000000000)/'WB GDP constant US$ old'!AE240,"")</f>
        <v>0</v>
      </c>
      <c r="AF240" s="65" t="n">
        <f aca="false">IFERROR(('WB GDP current US$ old'!AF240/1000000000)/'WB GDP constant US$ old'!AF240,"")</f>
        <v>0</v>
      </c>
      <c r="AG240" s="65" t="n">
        <f aca="false">IFERROR(('WB GDP current US$ old'!AG240/1000000000)/'WB GDP constant US$ old'!AG240,"")</f>
        <v>0</v>
      </c>
      <c r="AH240" s="65" t="n">
        <f aca="false">IFERROR(('WB GDP current US$ old'!AH240/1000000000)/'WB GDP constant US$ old'!AH240,"")</f>
        <v>0</v>
      </c>
      <c r="AI240" s="65" t="n">
        <f aca="false">IFERROR(('WB GDP current US$ old'!AI240/1000000000)/'WB GDP constant US$ old'!AI240,"")</f>
        <v>0</v>
      </c>
      <c r="AJ240" s="65" t="n">
        <f aca="false">IFERROR(('WB GDP current US$ old'!AJ240/1000000000)/'WB GDP constant US$ old'!AJ240,"")</f>
        <v>0</v>
      </c>
      <c r="AK240" s="65" t="n">
        <f aca="false">IFERROR(('WB GDP current US$ old'!AK240/1000000000)/'WB GDP constant US$ old'!AK240,"")</f>
        <v>0</v>
      </c>
      <c r="AL240" s="65" t="n">
        <f aca="false">IFERROR(('WB GDP current US$ old'!AL240/1000000000)/'WB GDP constant US$ old'!AL240,"")</f>
        <v>0</v>
      </c>
      <c r="AM240" s="65" t="n">
        <f aca="false">IFERROR(('WB GDP current US$ old'!AM240/1000000000)/'WB GDP constant US$ old'!AM240,"")</f>
        <v>0</v>
      </c>
      <c r="AN240" s="65" t="n">
        <f aca="false">IFERROR(('WB GDP current US$ old'!AN240/1000000000)/'WB GDP constant US$ old'!AN240,"")</f>
        <v>0</v>
      </c>
      <c r="AO240" s="65" t="n">
        <f aca="false">IFERROR(('WB GDP current US$ old'!AO240/1000000000)/'WB GDP constant US$ old'!AO240,"")</f>
        <v>0</v>
      </c>
      <c r="AP240" s="65" t="n">
        <f aca="false">IFERROR(('WB GDP current US$ old'!AP240/1000000000)/'WB GDP constant US$ old'!AP240,"")</f>
        <v>0</v>
      </c>
      <c r="AQ240" s="65" t="n">
        <f aca="false">IFERROR(('WB GDP current US$ old'!AQ240/1000000000)/'WB GDP constant US$ old'!AQ240,"")</f>
        <v>0</v>
      </c>
      <c r="AR240" s="65" t="n">
        <f aca="false">IFERROR(('WB GDP current US$ old'!AR240/1000000000)/'WB GDP constant US$ old'!AR240,"")</f>
        <v>0</v>
      </c>
      <c r="AS240" s="65" t="n">
        <f aca="false">IFERROR(('WB GDP current US$ old'!AS240/1000000000)/'WB GDP constant US$ old'!AS240,"")</f>
        <v>0.405861631777753</v>
      </c>
      <c r="AT240" s="65" t="n">
        <f aca="false">IFERROR(('WB GDP current US$ old'!AT240/1000000000)/'WB GDP constant US$ old'!AT240,"")</f>
        <v>0.453716826149378</v>
      </c>
      <c r="AU240" s="65" t="n">
        <f aca="false">IFERROR(('WB GDP current US$ old'!AU240/1000000000)/'WB GDP constant US$ old'!AU240,"")</f>
        <v>0.47815790774217</v>
      </c>
      <c r="AV240" s="65" t="n">
        <f aca="false">IFERROR(('WB GDP current US$ old'!AV240/1000000000)/'WB GDP constant US$ old'!AV240,"")</f>
        <v>0.5106283254601</v>
      </c>
      <c r="AW240" s="65" t="n">
        <f aca="false">IFERROR(('WB GDP current US$ old'!AW240/1000000000)/'WB GDP constant US$ old'!AW240,"")</f>
        <v>0.457083893450531</v>
      </c>
      <c r="AX240" s="65" t="n">
        <f aca="false">IFERROR(('WB GDP current US$ old'!AX240/1000000000)/'WB GDP constant US$ old'!AX240,"")</f>
        <v>0.465365913345086</v>
      </c>
      <c r="AY240" s="65" t="n">
        <f aca="false">IFERROR(('WB GDP current US$ old'!AY240/1000000000)/'WB GDP constant US$ old'!AY240,"")</f>
        <v>0.47640524431406</v>
      </c>
      <c r="AZ240" s="65" t="n">
        <f aca="false">IFERROR(('WB GDP current US$ old'!AZ240/1000000000)/'WB GDP constant US$ old'!AZ240,"")</f>
        <v>0.516959800787596</v>
      </c>
      <c r="BA240" s="65" t="n">
        <f aca="false">IFERROR(('WB GDP current US$ old'!BA240/1000000000)/'WB GDP constant US$ old'!BA240,"")</f>
        <v>0.554741053957042</v>
      </c>
      <c r="BB240" s="65" t="n">
        <f aca="false">IFERROR(('WB GDP current US$ old'!BB240/1000000000)/'WB GDP constant US$ old'!BB240,"")</f>
        <v>0.565323667295964</v>
      </c>
      <c r="BC240" s="65" t="n">
        <f aca="false">IFERROR(('WB GDP current US$ old'!BC240/1000000000)/'WB GDP constant US$ old'!BC240,"")</f>
        <v>0.6265588671651</v>
      </c>
      <c r="BD240" s="65" t="n">
        <f aca="false">IFERROR(('WB GDP current US$ old'!BD240/1000000000)/'WB GDP constant US$ old'!BD240,"")</f>
        <v>0.708290339872676</v>
      </c>
      <c r="BE240" s="65" t="n">
        <f aca="false">IFERROR(('WB GDP current US$ old'!BE240/1000000000)/'WB GDP constant US$ old'!BE240,"")</f>
        <v>0.72700296174021</v>
      </c>
      <c r="BF240" s="65" t="n">
        <f aca="false">IFERROR(('WB GDP current US$ old'!BF240/1000000000)/'WB GDP constant US$ old'!BF240,"")</f>
        <v>0.865580906200116</v>
      </c>
      <c r="BG240" s="65" t="n">
        <f aca="false">IFERROR(('WB GDP current US$ old'!BG240/1000000000)/'WB GDP constant US$ old'!BG240,"")</f>
        <v>0.859459670689459</v>
      </c>
      <c r="BH240" s="65" t="n">
        <f aca="false">IFERROR(('WB GDP current US$ old'!BH240/1000000000)/'WB GDP constant US$ old'!BH240,"")</f>
        <v>0.920038542345008</v>
      </c>
      <c r="BI240" s="65" t="n">
        <f aca="false">IFERROR(('WB GDP current US$ old'!BI240/1000000000)/'WB GDP constant US$ old'!BI240,"")</f>
        <v>0.921460699137159</v>
      </c>
      <c r="BJ240" s="65" t="n">
        <f aca="false">IFERROR(('WB GDP current US$ old'!BJ240/1000000000)/'WB GDP constant US$ old'!BJ240,"")</f>
        <v>0.931045139155069</v>
      </c>
      <c r="BK240" s="65" t="n">
        <f aca="false">IFERROR(('WB GDP current US$ old'!BK240/1000000000)/'WB GDP constant US$ old'!BK240,"")</f>
        <v>0.917755764109006</v>
      </c>
      <c r="BL240" s="65" t="n">
        <f aca="false">IFERROR(('WB GDP current US$ old'!BL240/1000000000)/'WB GDP constant US$ old'!BL240,"")</f>
        <v>1</v>
      </c>
    </row>
    <row r="241" customFormat="false" ht="15" hidden="false" customHeight="false" outlineLevel="0" collapsed="false">
      <c r="A241" s="0" t="s">
        <v>1148</v>
      </c>
      <c r="B241" s="0" t="s">
        <v>1149</v>
      </c>
      <c r="C241" s="0" t="s">
        <v>1057</v>
      </c>
      <c r="D241" s="0" t="s">
        <v>1058</v>
      </c>
      <c r="E241" s="65" t="str">
        <f aca="false">IFERROR(('WB GDP current US$ old'!E241/1000000000)/'WB GDP constant US$ old'!E241,"")</f>
        <v/>
      </c>
      <c r="F241" s="65" t="str">
        <f aca="false">IFERROR(('WB GDP current US$ old'!F241/1000000000)/'WB GDP constant US$ old'!F241,"")</f>
        <v/>
      </c>
      <c r="G241" s="65" t="str">
        <f aca="false">IFERROR(('WB GDP current US$ old'!G241/1000000000)/'WB GDP constant US$ old'!G241,"")</f>
        <v/>
      </c>
      <c r="H241" s="65" t="str">
        <f aca="false">IFERROR(('WB GDP current US$ old'!H241/1000000000)/'WB GDP constant US$ old'!H241,"")</f>
        <v/>
      </c>
      <c r="I241" s="65" t="str">
        <f aca="false">IFERROR(('WB GDP current US$ old'!I241/1000000000)/'WB GDP constant US$ old'!I241,"")</f>
        <v/>
      </c>
      <c r="J241" s="65" t="str">
        <f aca="false">IFERROR(('WB GDP current US$ old'!J241/1000000000)/'WB GDP constant US$ old'!J241,"")</f>
        <v/>
      </c>
      <c r="K241" s="65" t="str">
        <f aca="false">IFERROR(('WB GDP current US$ old'!K241/1000000000)/'WB GDP constant US$ old'!K241,"")</f>
        <v/>
      </c>
      <c r="L241" s="65" t="str">
        <f aca="false">IFERROR(('WB GDP current US$ old'!L241/1000000000)/'WB GDP constant US$ old'!L241,"")</f>
        <v/>
      </c>
      <c r="M241" s="65" t="str">
        <f aca="false">IFERROR(('WB GDP current US$ old'!M241/1000000000)/'WB GDP constant US$ old'!M241,"")</f>
        <v/>
      </c>
      <c r="N241" s="65" t="str">
        <f aca="false">IFERROR(('WB GDP current US$ old'!N241/1000000000)/'WB GDP constant US$ old'!N241,"")</f>
        <v/>
      </c>
      <c r="O241" s="65" t="str">
        <f aca="false">IFERROR(('WB GDP current US$ old'!O241/1000000000)/'WB GDP constant US$ old'!O241,"")</f>
        <v/>
      </c>
      <c r="P241" s="65" t="str">
        <f aca="false">IFERROR(('WB GDP current US$ old'!P241/1000000000)/'WB GDP constant US$ old'!P241,"")</f>
        <v/>
      </c>
      <c r="Q241" s="65" t="str">
        <f aca="false">IFERROR(('WB GDP current US$ old'!Q241/1000000000)/'WB GDP constant US$ old'!Q241,"")</f>
        <v/>
      </c>
      <c r="R241" s="65" t="str">
        <f aca="false">IFERROR(('WB GDP current US$ old'!R241/1000000000)/'WB GDP constant US$ old'!R241,"")</f>
        <v/>
      </c>
      <c r="S241" s="65" t="str">
        <f aca="false">IFERROR(('WB GDP current US$ old'!S241/1000000000)/'WB GDP constant US$ old'!S241,"")</f>
        <v/>
      </c>
      <c r="T241" s="65" t="str">
        <f aca="false">IFERROR(('WB GDP current US$ old'!T241/1000000000)/'WB GDP constant US$ old'!T241,"")</f>
        <v/>
      </c>
      <c r="U241" s="65" t="str">
        <f aca="false">IFERROR(('WB GDP current US$ old'!U241/1000000000)/'WB GDP constant US$ old'!U241,"")</f>
        <v/>
      </c>
      <c r="V241" s="65" t="str">
        <f aca="false">IFERROR(('WB GDP current US$ old'!V241/1000000000)/'WB GDP constant US$ old'!V241,"")</f>
        <v/>
      </c>
      <c r="W241" s="65" t="str">
        <f aca="false">IFERROR(('WB GDP current US$ old'!W241/1000000000)/'WB GDP constant US$ old'!W241,"")</f>
        <v/>
      </c>
      <c r="X241" s="65" t="str">
        <f aca="false">IFERROR(('WB GDP current US$ old'!X241/1000000000)/'WB GDP constant US$ old'!X241,"")</f>
        <v/>
      </c>
      <c r="Y241" s="65" t="str">
        <f aca="false">IFERROR(('WB GDP current US$ old'!Y241/1000000000)/'WB GDP constant US$ old'!Y241,"")</f>
        <v/>
      </c>
      <c r="Z241" s="65" t="str">
        <f aca="false">IFERROR(('WB GDP current US$ old'!Z241/1000000000)/'WB GDP constant US$ old'!Z241,"")</f>
        <v/>
      </c>
      <c r="AA241" s="65" t="str">
        <f aca="false">IFERROR(('WB GDP current US$ old'!AA241/1000000000)/'WB GDP constant US$ old'!AA241,"")</f>
        <v/>
      </c>
      <c r="AB241" s="65" t="str">
        <f aca="false">IFERROR(('WB GDP current US$ old'!AB241/1000000000)/'WB GDP constant US$ old'!AB241,"")</f>
        <v/>
      </c>
      <c r="AC241" s="65" t="str">
        <f aca="false">IFERROR(('WB GDP current US$ old'!AC241/1000000000)/'WB GDP constant US$ old'!AC241,"")</f>
        <v/>
      </c>
      <c r="AD241" s="65" t="str">
        <f aca="false">IFERROR(('WB GDP current US$ old'!AD241/1000000000)/'WB GDP constant US$ old'!AD241,"")</f>
        <v/>
      </c>
      <c r="AE241" s="65" t="str">
        <f aca="false">IFERROR(('WB GDP current US$ old'!AE241/1000000000)/'WB GDP constant US$ old'!AE241,"")</f>
        <v/>
      </c>
      <c r="AF241" s="65" t="str">
        <f aca="false">IFERROR(('WB GDP current US$ old'!AF241/1000000000)/'WB GDP constant US$ old'!AF241,"")</f>
        <v/>
      </c>
      <c r="AG241" s="65" t="str">
        <f aca="false">IFERROR(('WB GDP current US$ old'!AG241/1000000000)/'WB GDP constant US$ old'!AG241,"")</f>
        <v/>
      </c>
      <c r="AH241" s="65" t="str">
        <f aca="false">IFERROR(('WB GDP current US$ old'!AH241/1000000000)/'WB GDP constant US$ old'!AH241,"")</f>
        <v/>
      </c>
      <c r="AI241" s="65" t="str">
        <f aca="false">IFERROR(('WB GDP current US$ old'!AI241/1000000000)/'WB GDP constant US$ old'!AI241,"")</f>
        <v/>
      </c>
      <c r="AJ241" s="65" t="str">
        <f aca="false">IFERROR(('WB GDP current US$ old'!AJ241/1000000000)/'WB GDP constant US$ old'!AJ241,"")</f>
        <v/>
      </c>
      <c r="AK241" s="65" t="str">
        <f aca="false">IFERROR(('WB GDP current US$ old'!AK241/1000000000)/'WB GDP constant US$ old'!AK241,"")</f>
        <v/>
      </c>
      <c r="AL241" s="65" t="str">
        <f aca="false">IFERROR(('WB GDP current US$ old'!AL241/1000000000)/'WB GDP constant US$ old'!AL241,"")</f>
        <v/>
      </c>
      <c r="AM241" s="65" t="str">
        <f aca="false">IFERROR(('WB GDP current US$ old'!AM241/1000000000)/'WB GDP constant US$ old'!AM241,"")</f>
        <v/>
      </c>
      <c r="AN241" s="65" t="str">
        <f aca="false">IFERROR(('WB GDP current US$ old'!AN241/1000000000)/'WB GDP constant US$ old'!AN241,"")</f>
        <v/>
      </c>
      <c r="AO241" s="65" t="str">
        <f aca="false">IFERROR(('WB GDP current US$ old'!AO241/1000000000)/'WB GDP constant US$ old'!AO241,"")</f>
        <v/>
      </c>
      <c r="AP241" s="65" t="str">
        <f aca="false">IFERROR(('WB GDP current US$ old'!AP241/1000000000)/'WB GDP constant US$ old'!AP241,"")</f>
        <v/>
      </c>
      <c r="AQ241" s="65" t="str">
        <f aca="false">IFERROR(('WB GDP current US$ old'!AQ241/1000000000)/'WB GDP constant US$ old'!AQ241,"")</f>
        <v/>
      </c>
      <c r="AR241" s="65" t="str">
        <f aca="false">IFERROR(('WB GDP current US$ old'!AR241/1000000000)/'WB GDP constant US$ old'!AR241,"")</f>
        <v/>
      </c>
      <c r="AS241" s="65" t="str">
        <f aca="false">IFERROR(('WB GDP current US$ old'!AS241/1000000000)/'WB GDP constant US$ old'!AS241,"")</f>
        <v/>
      </c>
      <c r="AT241" s="65" t="str">
        <f aca="false">IFERROR(('WB GDP current US$ old'!AT241/1000000000)/'WB GDP constant US$ old'!AT241,"")</f>
        <v/>
      </c>
      <c r="AU241" s="65" t="str">
        <f aca="false">IFERROR(('WB GDP current US$ old'!AU241/1000000000)/'WB GDP constant US$ old'!AU241,"")</f>
        <v/>
      </c>
      <c r="AV241" s="65" t="str">
        <f aca="false">IFERROR(('WB GDP current US$ old'!AV241/1000000000)/'WB GDP constant US$ old'!AV241,"")</f>
        <v/>
      </c>
      <c r="AW241" s="65" t="str">
        <f aca="false">IFERROR(('WB GDP current US$ old'!AW241/1000000000)/'WB GDP constant US$ old'!AW241,"")</f>
        <v/>
      </c>
      <c r="AX241" s="65" t="str">
        <f aca="false">IFERROR(('WB GDP current US$ old'!AX241/1000000000)/'WB GDP constant US$ old'!AX241,"")</f>
        <v/>
      </c>
      <c r="AY241" s="65" t="str">
        <f aca="false">IFERROR(('WB GDP current US$ old'!AY241/1000000000)/'WB GDP constant US$ old'!AY241,"")</f>
        <v/>
      </c>
      <c r="AZ241" s="65" t="str">
        <f aca="false">IFERROR(('WB GDP current US$ old'!AZ241/1000000000)/'WB GDP constant US$ old'!AZ241,"")</f>
        <v/>
      </c>
      <c r="BA241" s="65" t="str">
        <f aca="false">IFERROR(('WB GDP current US$ old'!BA241/1000000000)/'WB GDP constant US$ old'!BA241,"")</f>
        <v/>
      </c>
      <c r="BB241" s="65" t="str">
        <f aca="false">IFERROR(('WB GDP current US$ old'!BB241/1000000000)/'WB GDP constant US$ old'!BB241,"")</f>
        <v/>
      </c>
      <c r="BC241" s="65" t="str">
        <f aca="false">IFERROR(('WB GDP current US$ old'!BC241/1000000000)/'WB GDP constant US$ old'!BC241,"")</f>
        <v/>
      </c>
      <c r="BD241" s="65" t="str">
        <f aca="false">IFERROR(('WB GDP current US$ old'!BD241/1000000000)/'WB GDP constant US$ old'!BD241,"")</f>
        <v/>
      </c>
      <c r="BE241" s="65" t="str">
        <f aca="false">IFERROR(('WB GDP current US$ old'!BE241/1000000000)/'WB GDP constant US$ old'!BE241,"")</f>
        <v/>
      </c>
      <c r="BF241" s="65" t="str">
        <f aca="false">IFERROR(('WB GDP current US$ old'!BF241/1000000000)/'WB GDP constant US$ old'!BF241,"")</f>
        <v/>
      </c>
      <c r="BG241" s="65" t="str">
        <f aca="false">IFERROR(('WB GDP current US$ old'!BG241/1000000000)/'WB GDP constant US$ old'!BG241,"")</f>
        <v/>
      </c>
      <c r="BH241" s="65" t="str">
        <f aca="false">IFERROR(('WB GDP current US$ old'!BH241/1000000000)/'WB GDP constant US$ old'!BH241,"")</f>
        <v/>
      </c>
      <c r="BI241" s="65" t="str">
        <f aca="false">IFERROR(('WB GDP current US$ old'!BI241/1000000000)/'WB GDP constant US$ old'!BI241,"")</f>
        <v/>
      </c>
      <c r="BJ241" s="65" t="str">
        <f aca="false">IFERROR(('WB GDP current US$ old'!BJ241/1000000000)/'WB GDP constant US$ old'!BJ241,"")</f>
        <v/>
      </c>
      <c r="BK241" s="65" t="str">
        <f aca="false">IFERROR(('WB GDP current US$ old'!BK241/1000000000)/'WB GDP constant US$ old'!BK241,"")</f>
        <v/>
      </c>
      <c r="BL241" s="65" t="str">
        <f aca="false">IFERROR(('WB GDP current US$ old'!BL241/1000000000)/'WB GDP constant US$ old'!BL241,"")</f>
        <v/>
      </c>
    </row>
    <row r="242" customFormat="false" ht="15" hidden="false" customHeight="false" outlineLevel="0" collapsed="false">
      <c r="A242" s="0" t="s">
        <v>195</v>
      </c>
      <c r="B242" s="0" t="s">
        <v>423</v>
      </c>
      <c r="C242" s="0" t="s">
        <v>1057</v>
      </c>
      <c r="D242" s="0" t="s">
        <v>1058</v>
      </c>
      <c r="E242" s="65" t="n">
        <f aca="false">IFERROR(('WB GDP current US$ old'!E242/1000000000)/'WB GDP constant US$ old'!E242,"")</f>
        <v>0</v>
      </c>
      <c r="F242" s="65" t="n">
        <f aca="false">IFERROR(('WB GDP current US$ old'!F242/1000000000)/'WB GDP constant US$ old'!F242,"")</f>
        <v>0</v>
      </c>
      <c r="G242" s="65" t="n">
        <f aca="false">IFERROR(('WB GDP current US$ old'!G242/1000000000)/'WB GDP constant US$ old'!G242,"")</f>
        <v>0</v>
      </c>
      <c r="H242" s="65" t="n">
        <f aca="false">IFERROR(('WB GDP current US$ old'!H242/1000000000)/'WB GDP constant US$ old'!H242,"")</f>
        <v>0</v>
      </c>
      <c r="I242" s="65" t="n">
        <f aca="false">IFERROR(('WB GDP current US$ old'!I242/1000000000)/'WB GDP constant US$ old'!I242,"")</f>
        <v>0</v>
      </c>
      <c r="J242" s="65" t="n">
        <f aca="false">IFERROR(('WB GDP current US$ old'!J242/1000000000)/'WB GDP constant US$ old'!J242,"")</f>
        <v>0</v>
      </c>
      <c r="K242" s="65" t="n">
        <f aca="false">IFERROR(('WB GDP current US$ old'!K242/1000000000)/'WB GDP constant US$ old'!K242,"")</f>
        <v>0</v>
      </c>
      <c r="L242" s="65" t="n">
        <f aca="false">IFERROR(('WB GDP current US$ old'!L242/1000000000)/'WB GDP constant US$ old'!L242,"")</f>
        <v>0</v>
      </c>
      <c r="M242" s="65" t="n">
        <f aca="false">IFERROR(('WB GDP current US$ old'!M242/1000000000)/'WB GDP constant US$ old'!M242,"")</f>
        <v>0</v>
      </c>
      <c r="N242" s="65" t="n">
        <f aca="false">IFERROR(('WB GDP current US$ old'!N242/1000000000)/'WB GDP constant US$ old'!N242,"")</f>
        <v>0</v>
      </c>
      <c r="O242" s="65" t="n">
        <f aca="false">IFERROR(('WB GDP current US$ old'!O242/1000000000)/'WB GDP constant US$ old'!O242,"")</f>
        <v>0</v>
      </c>
      <c r="P242" s="65" t="n">
        <f aca="false">IFERROR(('WB GDP current US$ old'!P242/1000000000)/'WB GDP constant US$ old'!P242,"")</f>
        <v>0</v>
      </c>
      <c r="Q242" s="65" t="n">
        <f aca="false">IFERROR(('WB GDP current US$ old'!Q242/1000000000)/'WB GDP constant US$ old'!Q242,"")</f>
        <v>0</v>
      </c>
      <c r="R242" s="65" t="n">
        <f aca="false">IFERROR(('WB GDP current US$ old'!R242/1000000000)/'WB GDP constant US$ old'!R242,"")</f>
        <v>0</v>
      </c>
      <c r="S242" s="65" t="n">
        <f aca="false">IFERROR(('WB GDP current US$ old'!S242/1000000000)/'WB GDP constant US$ old'!S242,"")</f>
        <v>0</v>
      </c>
      <c r="T242" s="65" t="n">
        <f aca="false">IFERROR(('WB GDP current US$ old'!T242/1000000000)/'WB GDP constant US$ old'!T242,"")</f>
        <v>0.138810529937819</v>
      </c>
      <c r="U242" s="65" t="n">
        <f aca="false">IFERROR(('WB GDP current US$ old'!U242/1000000000)/'WB GDP constant US$ old'!U242,"")</f>
        <v>0.128261730807276</v>
      </c>
      <c r="V242" s="65" t="n">
        <f aca="false">IFERROR(('WB GDP current US$ old'!V242/1000000000)/'WB GDP constant US$ old'!V242,"")</f>
        <v>0.145782267742733</v>
      </c>
      <c r="W242" s="65" t="n">
        <f aca="false">IFERROR(('WB GDP current US$ old'!W242/1000000000)/'WB GDP constant US$ old'!W242,"")</f>
        <v>0.17750172627796</v>
      </c>
      <c r="X242" s="65" t="n">
        <f aca="false">IFERROR(('WB GDP current US$ old'!X242/1000000000)/'WB GDP constant US$ old'!X242,"")</f>
        <v>0.190737363757121</v>
      </c>
      <c r="Y242" s="65" t="n">
        <f aca="false">IFERROR(('WB GDP current US$ old'!Y242/1000000000)/'WB GDP constant US$ old'!Y242,"")</f>
        <v>0.227431578236753</v>
      </c>
      <c r="Z242" s="65" t="n">
        <f aca="false">IFERROR(('WB GDP current US$ old'!Z242/1000000000)/'WB GDP constant US$ old'!Z242,"")</f>
        <v>0.265786307626878</v>
      </c>
      <c r="AA242" s="65" t="n">
        <f aca="false">IFERROR(('WB GDP current US$ old'!AA242/1000000000)/'WB GDP constant US$ old'!AA242,"")</f>
        <v>0.253046324558592</v>
      </c>
      <c r="AB242" s="65" t="n">
        <f aca="false">IFERROR(('WB GDP current US$ old'!AB242/1000000000)/'WB GDP constant US$ old'!AB242,"")</f>
        <v>0.243313468186847</v>
      </c>
      <c r="AC242" s="65" t="n">
        <f aca="false">IFERROR(('WB GDP current US$ old'!AC242/1000000000)/'WB GDP constant US$ old'!AC242,"")</f>
        <v>0.252454464793432</v>
      </c>
      <c r="AD242" s="65" t="n">
        <f aca="false">IFERROR(('WB GDP current US$ old'!AD242/1000000000)/'WB GDP constant US$ old'!AD242,"")</f>
        <v>0.221466865543253</v>
      </c>
      <c r="AE242" s="65" t="n">
        <f aca="false">IFERROR(('WB GDP current US$ old'!AE242/1000000000)/'WB GDP constant US$ old'!AE242,"")</f>
        <v>0.246255516675306</v>
      </c>
      <c r="AF242" s="65" t="n">
        <f aca="false">IFERROR(('WB GDP current US$ old'!AF242/1000000000)/'WB GDP constant US$ old'!AF242,"")</f>
        <v>0.286350954370747</v>
      </c>
      <c r="AG242" s="65" t="n">
        <f aca="false">IFERROR(('WB GDP current US$ old'!AG242/1000000000)/'WB GDP constant US$ old'!AG242,"")</f>
        <v>0.381147014240997</v>
      </c>
      <c r="AH242" s="65" t="n">
        <f aca="false">IFERROR(('WB GDP current US$ old'!AH242/1000000000)/'WB GDP constant US$ old'!AH242,"")</f>
        <v>0.378554577228853</v>
      </c>
      <c r="AI242" s="65" t="n">
        <f aca="false">IFERROR(('WB GDP current US$ old'!AI242/1000000000)/'WB GDP constant US$ old'!AI242,"")</f>
        <v>0.412687562043748</v>
      </c>
      <c r="AJ242" s="65" t="n">
        <f aca="false">IFERROR(('WB GDP current US$ old'!AJ242/1000000000)/'WB GDP constant US$ old'!AJ242,"")</f>
        <v>0.451454495880522</v>
      </c>
      <c r="AK242" s="65" t="n">
        <f aca="false">IFERROR(('WB GDP current US$ old'!AK242/1000000000)/'WB GDP constant US$ old'!AK242,"")</f>
        <v>0.466892023372574</v>
      </c>
      <c r="AL242" s="65" t="n">
        <f aca="false">IFERROR(('WB GDP current US$ old'!AL242/1000000000)/'WB GDP constant US$ old'!AL242,"")</f>
        <v>0.454742744359013</v>
      </c>
      <c r="AM242" s="65" t="n">
        <f aca="false">IFERROR(('WB GDP current US$ old'!AM242/1000000000)/'WB GDP constant US$ old'!AM242,"")</f>
        <v>0.613184096374135</v>
      </c>
      <c r="AN242" s="65" t="n">
        <f aca="false">IFERROR(('WB GDP current US$ old'!AN242/1000000000)/'WB GDP constant US$ old'!AN242,"")</f>
        <v>0.608578947250102</v>
      </c>
      <c r="AO242" s="65" t="n">
        <f aca="false">IFERROR(('WB GDP current US$ old'!AO242/1000000000)/'WB GDP constant US$ old'!AO242,"")</f>
        <v>0.635646412313174</v>
      </c>
      <c r="AP242" s="65" t="n">
        <f aca="false">IFERROR(('WB GDP current US$ old'!AP242/1000000000)/'WB GDP constant US$ old'!AP242,"")</f>
        <v>0.607863527536552</v>
      </c>
      <c r="AQ242" s="65" t="n">
        <f aca="false">IFERROR(('WB GDP current US$ old'!AQ242/1000000000)/'WB GDP constant US$ old'!AQ242,"")</f>
        <v>0.528464281607721</v>
      </c>
      <c r="AR242" s="65" t="n">
        <f aca="false">IFERROR(('WB GDP current US$ old'!AR242/1000000000)/'WB GDP constant US$ old'!AR242,"")</f>
        <v>0.530069280135076</v>
      </c>
      <c r="AS242" s="65" t="n">
        <f aca="false">IFERROR(('WB GDP current US$ old'!AS242/1000000000)/'WB GDP constant US$ old'!AS242,"")</f>
        <v>0.540329557384228</v>
      </c>
      <c r="AT242" s="65" t="n">
        <f aca="false">IFERROR(('WB GDP current US$ old'!AT242/1000000000)/'WB GDP constant US$ old'!AT242,"")</f>
        <v>0.460467613522565</v>
      </c>
      <c r="AU242" s="65" t="n">
        <f aca="false">IFERROR(('WB GDP current US$ old'!AU242/1000000000)/'WB GDP constant US$ old'!AU242,"")</f>
        <v>0.443169314281308</v>
      </c>
      <c r="AV242" s="65" t="n">
        <f aca="false">IFERROR(('WB GDP current US$ old'!AV242/1000000000)/'WB GDP constant US$ old'!AV242,"")</f>
        <v>0.479349260352512</v>
      </c>
      <c r="AW242" s="65" t="n">
        <f aca="false">IFERROR(('WB GDP current US$ old'!AW242/1000000000)/'WB GDP constant US$ old'!AW242,"")</f>
        <v>0.560191166511431</v>
      </c>
      <c r="AX242" s="65" t="n">
        <f aca="false">IFERROR(('WB GDP current US$ old'!AX242/1000000000)/'WB GDP constant US$ old'!AX242,"")</f>
        <v>0.635304139574646</v>
      </c>
      <c r="AY242" s="65" t="n">
        <f aca="false">IFERROR(('WB GDP current US$ old'!AY242/1000000000)/'WB GDP constant US$ old'!AY242,"")</f>
        <v>0.710215237876831</v>
      </c>
      <c r="AZ242" s="65" t="n">
        <f aca="false">IFERROR(('WB GDP current US$ old'!AZ242/1000000000)/'WB GDP constant US$ old'!AZ242,"")</f>
        <v>0.72352061327775</v>
      </c>
      <c r="BA242" s="65" t="n">
        <f aca="false">IFERROR(('WB GDP current US$ old'!BA242/1000000000)/'WB GDP constant US$ old'!BA242,"")</f>
        <v>0.796949406195176</v>
      </c>
      <c r="BB242" s="65" t="n">
        <f aca="false">IFERROR(('WB GDP current US$ old'!BB242/1000000000)/'WB GDP constant US$ old'!BB242,"")</f>
        <v>0.76242774443255</v>
      </c>
      <c r="BC242" s="65" t="n">
        <f aca="false">IFERROR(('WB GDP current US$ old'!BC242/1000000000)/'WB GDP constant US$ old'!BC242,"")</f>
        <v>0.888219380328481</v>
      </c>
      <c r="BD242" s="65" t="n">
        <f aca="false">IFERROR(('WB GDP current US$ old'!BD242/1000000000)/'WB GDP constant US$ old'!BD242,"")</f>
        <v>0.939608679938153</v>
      </c>
      <c r="BE242" s="65" t="n">
        <f aca="false">IFERROR(('WB GDP current US$ old'!BE242/1000000000)/'WB GDP constant US$ old'!BE242,"")</f>
        <v>1.05826666086018</v>
      </c>
      <c r="BF242" s="65" t="n">
        <f aca="false">IFERROR(('WB GDP current US$ old'!BF242/1000000000)/'WB GDP constant US$ old'!BF242,"")</f>
        <v>1.00998964710764</v>
      </c>
      <c r="BG242" s="65" t="n">
        <f aca="false">IFERROR(('WB GDP current US$ old'!BG242/1000000000)/'WB GDP constant US$ old'!BG242,"")</f>
        <v>0.966355609523868</v>
      </c>
      <c r="BH242" s="65" t="n">
        <f aca="false">IFERROR(('WB GDP current US$ old'!BH242/1000000000)/'WB GDP constant US$ old'!BH242,"")</f>
        <v>0.948924550018749</v>
      </c>
      <c r="BI242" s="65" t="n">
        <f aca="false">IFERROR(('WB GDP current US$ old'!BI242/1000000000)/'WB GDP constant US$ old'!BI242,"")</f>
        <v>0.856865207323522</v>
      </c>
      <c r="BJ242" s="65" t="n">
        <f aca="false">IFERROR(('WB GDP current US$ old'!BJ242/1000000000)/'WB GDP constant US$ old'!BJ242,"")</f>
        <v>0.907874951047293</v>
      </c>
      <c r="BK242" s="65" t="n">
        <f aca="false">IFERROR(('WB GDP current US$ old'!BK242/1000000000)/'WB GDP constant US$ old'!BK242,"")</f>
        <v>0.961894419564709</v>
      </c>
      <c r="BL242" s="65" t="n">
        <f aca="false">IFERROR(('WB GDP current US$ old'!BL242/1000000000)/'WB GDP constant US$ old'!BL242,"")</f>
        <v>1</v>
      </c>
    </row>
    <row r="243" customFormat="false" ht="15" hidden="false" customHeight="false" outlineLevel="0" collapsed="false">
      <c r="A243" s="0" t="s">
        <v>1150</v>
      </c>
      <c r="B243" s="0" t="s">
        <v>1151</v>
      </c>
      <c r="C243" s="0" t="s">
        <v>1057</v>
      </c>
      <c r="D243" s="0" t="s">
        <v>1058</v>
      </c>
      <c r="E243" s="65" t="n">
        <f aca="false">IFERROR(('WB GDP current US$ old'!E243/1000000000)/'WB GDP constant US$ old'!E243,"")</f>
        <v>0.245061711484986</v>
      </c>
      <c r="F243" s="65" t="n">
        <f aca="false">IFERROR(('WB GDP current US$ old'!F243/1000000000)/'WB GDP constant US$ old'!F243,"")</f>
        <v>0.251203846475856</v>
      </c>
      <c r="G243" s="65" t="n">
        <f aca="false">IFERROR(('WB GDP current US$ old'!G243/1000000000)/'WB GDP constant US$ old'!G243,"")</f>
        <v>0.259554422062371</v>
      </c>
      <c r="H243" s="65" t="n">
        <f aca="false">IFERROR(('WB GDP current US$ old'!H243/1000000000)/'WB GDP constant US$ old'!H243,"")</f>
        <v>0.276998528724866</v>
      </c>
      <c r="I243" s="65" t="n">
        <f aca="false">IFERROR(('WB GDP current US$ old'!I243/1000000000)/'WB GDP constant US$ old'!I243,"")</f>
        <v>0.294495199165217</v>
      </c>
      <c r="J243" s="65" t="n">
        <f aca="false">IFERROR(('WB GDP current US$ old'!J243/1000000000)/'WB GDP constant US$ old'!J243,"")</f>
        <v>0.319682258781133</v>
      </c>
      <c r="K243" s="65" t="n">
        <f aca="false">IFERROR(('WB GDP current US$ old'!K243/1000000000)/'WB GDP constant US$ old'!K243,"")</f>
        <v>0.266299332948832</v>
      </c>
      <c r="L243" s="65" t="n">
        <f aca="false">IFERROR(('WB GDP current US$ old'!L243/1000000000)/'WB GDP constant US$ old'!L243,"")</f>
        <v>0.275187342558984</v>
      </c>
      <c r="M243" s="65" t="n">
        <f aca="false">IFERROR(('WB GDP current US$ old'!M243/1000000000)/'WB GDP constant US$ old'!M243,"")</f>
        <v>0.276455910793952</v>
      </c>
      <c r="N243" s="65" t="n">
        <f aca="false">IFERROR(('WB GDP current US$ old'!N243/1000000000)/'WB GDP constant US$ old'!N243,"")</f>
        <v>0.286870909101732</v>
      </c>
      <c r="O243" s="65" t="n">
        <f aca="false">IFERROR(('WB GDP current US$ old'!O243/1000000000)/'WB GDP constant US$ old'!O243,"")</f>
        <v>0.293852856123601</v>
      </c>
      <c r="P243" s="65" t="n">
        <f aca="false">IFERROR(('WB GDP current US$ old'!P243/1000000000)/'WB GDP constant US$ old'!P243,"")</f>
        <v>0.309993894402686</v>
      </c>
      <c r="Q243" s="65" t="n">
        <f aca="false">IFERROR(('WB GDP current US$ old'!Q243/1000000000)/'WB GDP constant US$ old'!Q243,"")</f>
        <v>0.316508824204383</v>
      </c>
      <c r="R243" s="65" t="n">
        <f aca="false">IFERROR(('WB GDP current US$ old'!R243/1000000000)/'WB GDP constant US$ old'!R243,"")</f>
        <v>0.348808550998304</v>
      </c>
      <c r="S243" s="65" t="n">
        <f aca="false">IFERROR(('WB GDP current US$ old'!S243/1000000000)/'WB GDP constant US$ old'!S243,"")</f>
        <v>0.413445344513591</v>
      </c>
      <c r="T243" s="65" t="n">
        <f aca="false">IFERROR(('WB GDP current US$ old'!T243/1000000000)/'WB GDP constant US$ old'!T243,"")</f>
        <v>0.412117477487822</v>
      </c>
      <c r="U243" s="65" t="n">
        <f aca="false">IFERROR(('WB GDP current US$ old'!U243/1000000000)/'WB GDP constant US$ old'!U243,"")</f>
        <v>0.392868056595305</v>
      </c>
      <c r="V243" s="65" t="n">
        <f aca="false">IFERROR(('WB GDP current US$ old'!V243/1000000000)/'WB GDP constant US$ old'!V243,"")</f>
        <v>0.427332447786548</v>
      </c>
      <c r="W243" s="65" t="n">
        <f aca="false">IFERROR(('WB GDP current US$ old'!W243/1000000000)/'WB GDP constant US$ old'!W243,"")</f>
        <v>0.45860941633322</v>
      </c>
      <c r="X243" s="65" t="n">
        <f aca="false">IFERROR(('WB GDP current US$ old'!X243/1000000000)/'WB GDP constant US$ old'!X243,"")</f>
        <v>0.530287628144967</v>
      </c>
      <c r="Y243" s="65" t="n">
        <f aca="false">IFERROR(('WB GDP current US$ old'!Y243/1000000000)/'WB GDP constant US$ old'!Y243,"")</f>
        <v>0.600338473087369</v>
      </c>
      <c r="Z243" s="65" t="n">
        <f aca="false">IFERROR(('WB GDP current US$ old'!Z243/1000000000)/'WB GDP constant US$ old'!Z243,"")</f>
        <v>0.598523950807684</v>
      </c>
      <c r="AA243" s="65" t="n">
        <f aca="false">IFERROR(('WB GDP current US$ old'!AA243/1000000000)/'WB GDP constant US$ old'!AA243,"")</f>
        <v>0.596847535901683</v>
      </c>
      <c r="AB243" s="65" t="n">
        <f aca="false">IFERROR(('WB GDP current US$ old'!AB243/1000000000)/'WB GDP constant US$ old'!AB243,"")</f>
        <v>0.591706646716274</v>
      </c>
      <c r="AC243" s="65" t="n">
        <f aca="false">IFERROR(('WB GDP current US$ old'!AC243/1000000000)/'WB GDP constant US$ old'!AC243,"")</f>
        <v>0.565537497693552</v>
      </c>
      <c r="AD243" s="65" t="n">
        <f aca="false">IFERROR(('WB GDP current US$ old'!AD243/1000000000)/'WB GDP constant US$ old'!AD243,"")</f>
        <v>0.58350898997654</v>
      </c>
      <c r="AE243" s="65" t="n">
        <f aca="false">IFERROR(('WB GDP current US$ old'!AE243/1000000000)/'WB GDP constant US$ old'!AE243,"")</f>
        <v>0.589650460379325</v>
      </c>
      <c r="AF243" s="65" t="n">
        <f aca="false">IFERROR(('WB GDP current US$ old'!AF243/1000000000)/'WB GDP constant US$ old'!AF243,"")</f>
        <v>0.628557848720465</v>
      </c>
      <c r="AG243" s="65" t="n">
        <f aca="false">IFERROR(('WB GDP current US$ old'!AG243/1000000000)/'WB GDP constant US$ old'!AG243,"")</f>
        <v>0.621870992459315</v>
      </c>
      <c r="AH243" s="65" t="n">
        <f aca="false">IFERROR(('WB GDP current US$ old'!AH243/1000000000)/'WB GDP constant US$ old'!AH243,"")</f>
        <v>0.594921855871225</v>
      </c>
      <c r="AI243" s="65" t="n">
        <f aca="false">IFERROR(('WB GDP current US$ old'!AI243/1000000000)/'WB GDP constant US$ old'!AI243,"")</f>
        <v>0.607496061735916</v>
      </c>
      <c r="AJ243" s="65" t="n">
        <f aca="false">IFERROR(('WB GDP current US$ old'!AJ243/1000000000)/'WB GDP constant US$ old'!AJ243,"")</f>
        <v>0.530592479395044</v>
      </c>
      <c r="AK243" s="65" t="n">
        <f aca="false">IFERROR(('WB GDP current US$ old'!AK243/1000000000)/'WB GDP constant US$ old'!AK243,"")</f>
        <v>0.533084050841264</v>
      </c>
      <c r="AL243" s="65" t="n">
        <f aca="false">IFERROR(('WB GDP current US$ old'!AL243/1000000000)/'WB GDP constant US$ old'!AL243,"")</f>
        <v>0.505668516254113</v>
      </c>
      <c r="AM243" s="65" t="n">
        <f aca="false">IFERROR(('WB GDP current US$ old'!AM243/1000000000)/'WB GDP constant US$ old'!AM243,"")</f>
        <v>0.540673936664384</v>
      </c>
      <c r="AN243" s="65" t="n">
        <f aca="false">IFERROR(('WB GDP current US$ old'!AN243/1000000000)/'WB GDP constant US$ old'!AN243,"")</f>
        <v>0.560902978896693</v>
      </c>
      <c r="AO243" s="65" t="n">
        <f aca="false">IFERROR(('WB GDP current US$ old'!AO243/1000000000)/'WB GDP constant US$ old'!AO243,"")</f>
        <v>0.574060784267829</v>
      </c>
      <c r="AP243" s="65" t="n">
        <f aca="false">IFERROR(('WB GDP current US$ old'!AP243/1000000000)/'WB GDP constant US$ old'!AP243,"")</f>
        <v>0.580083583776387</v>
      </c>
      <c r="AQ243" s="65" t="n">
        <f aca="false">IFERROR(('WB GDP current US$ old'!AQ243/1000000000)/'WB GDP constant US$ old'!AQ243,"")</f>
        <v>0.556838952079259</v>
      </c>
      <c r="AR243" s="65" t="n">
        <f aca="false">IFERROR(('WB GDP current US$ old'!AR243/1000000000)/'WB GDP constant US$ old'!AR243,"")</f>
        <v>0.553322407649423</v>
      </c>
      <c r="AS243" s="65" t="n">
        <f aca="false">IFERROR(('WB GDP current US$ old'!AS243/1000000000)/'WB GDP constant US$ old'!AS243,"")</f>
        <v>0.560233043721496</v>
      </c>
      <c r="AT243" s="65" t="n">
        <f aca="false">IFERROR(('WB GDP current US$ old'!AT243/1000000000)/'WB GDP constant US$ old'!AT243,"")</f>
        <v>0.549257366641372</v>
      </c>
      <c r="AU243" s="65" t="n">
        <f aca="false">IFERROR(('WB GDP current US$ old'!AU243/1000000000)/'WB GDP constant US$ old'!AU243,"")</f>
        <v>0.555985070376415</v>
      </c>
      <c r="AV243" s="65" t="n">
        <f aca="false">IFERROR(('WB GDP current US$ old'!AV243/1000000000)/'WB GDP constant US$ old'!AV243,"")</f>
        <v>0.604417947289197</v>
      </c>
      <c r="AW243" s="65" t="n">
        <f aca="false">IFERROR(('WB GDP current US$ old'!AW243/1000000000)/'WB GDP constant US$ old'!AW243,"")</f>
        <v>0.651388665869943</v>
      </c>
      <c r="AX243" s="65" t="n">
        <f aca="false">IFERROR(('WB GDP current US$ old'!AX243/1000000000)/'WB GDP constant US$ old'!AX243,"")</f>
        <v>0.693488043887987</v>
      </c>
      <c r="AY243" s="65" t="n">
        <f aca="false">IFERROR(('WB GDP current US$ old'!AY243/1000000000)/'WB GDP constant US$ old'!AY243,"")</f>
        <v>0.732973421985775</v>
      </c>
      <c r="AZ243" s="65" t="n">
        <f aca="false">IFERROR(('WB GDP current US$ old'!AZ243/1000000000)/'WB GDP constant US$ old'!AZ243,"")</f>
        <v>0.858811957134078</v>
      </c>
      <c r="BA243" s="65" t="n">
        <f aca="false">IFERROR(('WB GDP current US$ old'!BA243/1000000000)/'WB GDP constant US$ old'!BA243,"")</f>
        <v>0.844752642565968</v>
      </c>
      <c r="BB243" s="65" t="n">
        <f aca="false">IFERROR(('WB GDP current US$ old'!BB243/1000000000)/'WB GDP constant US$ old'!BB243,"")</f>
        <v>0.869021138590759</v>
      </c>
      <c r="BC243" s="65" t="n">
        <f aca="false">IFERROR(('WB GDP current US$ old'!BC243/1000000000)/'WB GDP constant US$ old'!BC243,"")</f>
        <v>0.987712251574597</v>
      </c>
      <c r="BD243" s="65" t="n">
        <f aca="false">IFERROR(('WB GDP current US$ old'!BD243/1000000000)/'WB GDP constant US$ old'!BD243,"")</f>
        <v>1.0356617162973</v>
      </c>
      <c r="BE243" s="65" t="n">
        <f aca="false">IFERROR(('WB GDP current US$ old'!BE243/1000000000)/'WB GDP constant US$ old'!BE243,"")</f>
        <v>0.992667391139355</v>
      </c>
      <c r="BF243" s="65" t="n">
        <f aca="false">IFERROR(('WB GDP current US$ old'!BF243/1000000000)/'WB GDP constant US$ old'!BF243,"")</f>
        <v>0.960062494661718</v>
      </c>
      <c r="BG243" s="65" t="n">
        <f aca="false">IFERROR(('WB GDP current US$ old'!BG243/1000000000)/'WB GDP constant US$ old'!BG243,"")</f>
        <v>0.982852081339322</v>
      </c>
      <c r="BH243" s="65" t="n">
        <f aca="false">IFERROR(('WB GDP current US$ old'!BH243/1000000000)/'WB GDP constant US$ old'!BH243,"")</f>
        <v>0.955333991663299</v>
      </c>
      <c r="BI243" s="65" t="n">
        <f aca="false">IFERROR(('WB GDP current US$ old'!BI243/1000000000)/'WB GDP constant US$ old'!BI243,"")</f>
        <v>0.960575760342771</v>
      </c>
      <c r="BJ243" s="65" t="n">
        <f aca="false">IFERROR(('WB GDP current US$ old'!BJ243/1000000000)/'WB GDP constant US$ old'!BJ243,"")</f>
        <v>1.02920315947376</v>
      </c>
      <c r="BK243" s="65" t="n">
        <f aca="false">IFERROR(('WB GDP current US$ old'!BK243/1000000000)/'WB GDP constant US$ old'!BK243,"")</f>
        <v>0.998991667138102</v>
      </c>
      <c r="BL243" s="65" t="n">
        <f aca="false">IFERROR(('WB GDP current US$ old'!BL243/1000000000)/'WB GDP constant US$ old'!BL243,"")</f>
        <v>1</v>
      </c>
    </row>
    <row r="244" customFormat="false" ht="15" hidden="false" customHeight="false" outlineLevel="0" collapsed="false">
      <c r="A244" s="0" t="s">
        <v>1152</v>
      </c>
      <c r="B244" s="0" t="s">
        <v>1153</v>
      </c>
      <c r="C244" s="0" t="s">
        <v>1057</v>
      </c>
      <c r="D244" s="0" t="s">
        <v>1058</v>
      </c>
      <c r="E244" s="65" t="n">
        <f aca="false">IFERROR(('WB GDP current US$ old'!E244/1000000000)/'WB GDP constant US$ old'!E244,"")</f>
        <v>0.121961091557367</v>
      </c>
      <c r="F244" s="65" t="n">
        <f aca="false">IFERROR(('WB GDP current US$ old'!F244/1000000000)/'WB GDP constant US$ old'!F244,"")</f>
        <v>0.124931450302263</v>
      </c>
      <c r="G244" s="65" t="n">
        <f aca="false">IFERROR(('WB GDP current US$ old'!G244/1000000000)/'WB GDP constant US$ old'!G244,"")</f>
        <v>0.127885912042168</v>
      </c>
      <c r="H244" s="65" t="n">
        <f aca="false">IFERROR(('WB GDP current US$ old'!H244/1000000000)/'WB GDP constant US$ old'!H244,"")</f>
        <v>0.137772496630971</v>
      </c>
      <c r="I244" s="65" t="n">
        <f aca="false">IFERROR(('WB GDP current US$ old'!I244/1000000000)/'WB GDP constant US$ old'!I244,"")</f>
        <v>0.127667796432816</v>
      </c>
      <c r="J244" s="65" t="n">
        <f aca="false">IFERROR(('WB GDP current US$ old'!J244/1000000000)/'WB GDP constant US$ old'!J244,"")</f>
        <v>0.13544144355512</v>
      </c>
      <c r="K244" s="65" t="n">
        <f aca="false">IFERROR(('WB GDP current US$ old'!K244/1000000000)/'WB GDP constant US$ old'!K244,"")</f>
        <v>0.143911534597264</v>
      </c>
      <c r="L244" s="65" t="n">
        <f aca="false">IFERROR(('WB GDP current US$ old'!L244/1000000000)/'WB GDP constant US$ old'!L244,"")</f>
        <v>0.143052021140716</v>
      </c>
      <c r="M244" s="65" t="n">
        <f aca="false">IFERROR(('WB GDP current US$ old'!M244/1000000000)/'WB GDP constant US$ old'!M244,"")</f>
        <v>0.148476223144796</v>
      </c>
      <c r="N244" s="65" t="n">
        <f aca="false">IFERROR(('WB GDP current US$ old'!N244/1000000000)/'WB GDP constant US$ old'!N244,"")</f>
        <v>0.155950076051873</v>
      </c>
      <c r="O244" s="65" t="n">
        <f aca="false">IFERROR(('WB GDP current US$ old'!O244/1000000000)/'WB GDP constant US$ old'!O244,"")</f>
        <v>0.166700133833821</v>
      </c>
      <c r="P244" s="65" t="n">
        <f aca="false">IFERROR(('WB GDP current US$ old'!P244/1000000000)/'WB GDP constant US$ old'!P244,"")</f>
        <v>0.157801109094279</v>
      </c>
      <c r="Q244" s="65" t="n">
        <f aca="false">IFERROR(('WB GDP current US$ old'!Q244/1000000000)/'WB GDP constant US$ old'!Q244,"")</f>
        <v>0.173379563944855</v>
      </c>
      <c r="R244" s="65" t="n">
        <f aca="false">IFERROR(('WB GDP current US$ old'!R244/1000000000)/'WB GDP constant US$ old'!R244,"")</f>
        <v>0.212498756753948</v>
      </c>
      <c r="S244" s="65" t="n">
        <f aca="false">IFERROR(('WB GDP current US$ old'!S244/1000000000)/'WB GDP constant US$ old'!S244,"")</f>
        <v>0.257488730138854</v>
      </c>
      <c r="T244" s="65" t="n">
        <f aca="false">IFERROR(('WB GDP current US$ old'!T244/1000000000)/'WB GDP constant US$ old'!T244,"")</f>
        <v>0.284188385579704</v>
      </c>
      <c r="U244" s="65" t="n">
        <f aca="false">IFERROR(('WB GDP current US$ old'!U244/1000000000)/'WB GDP constant US$ old'!U244,"")</f>
        <v>0.29333627768286</v>
      </c>
      <c r="V244" s="65" t="n">
        <f aca="false">IFERROR(('WB GDP current US$ old'!V244/1000000000)/'WB GDP constant US$ old'!V244,"")</f>
        <v>0.314845998533679</v>
      </c>
      <c r="W244" s="65" t="n">
        <f aca="false">IFERROR(('WB GDP current US$ old'!W244/1000000000)/'WB GDP constant US$ old'!W244,"")</f>
        <v>0.348996110548792</v>
      </c>
      <c r="X244" s="65" t="n">
        <f aca="false">IFERROR(('WB GDP current US$ old'!X244/1000000000)/'WB GDP constant US$ old'!X244,"")</f>
        <v>0.40339068537827</v>
      </c>
      <c r="Y244" s="65" t="n">
        <f aca="false">IFERROR(('WB GDP current US$ old'!Y244/1000000000)/'WB GDP constant US$ old'!Y244,"")</f>
        <v>0.488865553503811</v>
      </c>
      <c r="Z244" s="65" t="n">
        <f aca="false">IFERROR(('WB GDP current US$ old'!Z244/1000000000)/'WB GDP constant US$ old'!Z244,"")</f>
        <v>0.686227301458935</v>
      </c>
      <c r="AA244" s="65" t="n">
        <f aca="false">IFERROR(('WB GDP current US$ old'!AA244/1000000000)/'WB GDP constant US$ old'!AA244,"")</f>
        <v>0.638263264955819</v>
      </c>
      <c r="AB244" s="65" t="n">
        <f aca="false">IFERROR(('WB GDP current US$ old'!AB244/1000000000)/'WB GDP constant US$ old'!AB244,"")</f>
        <v>0.569856484260822</v>
      </c>
      <c r="AC244" s="65" t="n">
        <f aca="false">IFERROR(('WB GDP current US$ old'!AC244/1000000000)/'WB GDP constant US$ old'!AC244,"")</f>
        <v>0.485396269270203</v>
      </c>
      <c r="AD244" s="65" t="n">
        <f aca="false">IFERROR(('WB GDP current US$ old'!AD244/1000000000)/'WB GDP constant US$ old'!AD244,"")</f>
        <v>0.450799920051662</v>
      </c>
      <c r="AE244" s="65" t="n">
        <f aca="false">IFERROR(('WB GDP current US$ old'!AE244/1000000000)/'WB GDP constant US$ old'!AE244,"")</f>
        <v>0.455601467619543</v>
      </c>
      <c r="AF244" s="65" t="n">
        <f aca="false">IFERROR(('WB GDP current US$ old'!AF244/1000000000)/'WB GDP constant US$ old'!AF244,"")</f>
        <v>0.506522351915661</v>
      </c>
      <c r="AG244" s="65" t="n">
        <f aca="false">IFERROR(('WB GDP current US$ old'!AG244/1000000000)/'WB GDP constant US$ old'!AG244,"")</f>
        <v>0.499409729725613</v>
      </c>
      <c r="AH244" s="65" t="n">
        <f aca="false">IFERROR(('WB GDP current US$ old'!AH244/1000000000)/'WB GDP constant US$ old'!AH244,"")</f>
        <v>0.484307277579976</v>
      </c>
      <c r="AI244" s="65" t="n">
        <f aca="false">IFERROR(('WB GDP current US$ old'!AI244/1000000000)/'WB GDP constant US$ old'!AI244,"")</f>
        <v>0.531185677539355</v>
      </c>
      <c r="AJ244" s="65" t="n">
        <f aca="false">IFERROR(('WB GDP current US$ old'!AJ244/1000000000)/'WB GDP constant US$ old'!AJ244,"")</f>
        <v>0.536777591361688</v>
      </c>
      <c r="AK244" s="65" t="n">
        <f aca="false">IFERROR(('WB GDP current US$ old'!AK244/1000000000)/'WB GDP constant US$ old'!AK244,"")</f>
        <v>0.531553723274581</v>
      </c>
      <c r="AL244" s="65" t="n">
        <f aca="false">IFERROR(('WB GDP current US$ old'!AL244/1000000000)/'WB GDP constant US$ old'!AL244,"")</f>
        <v>0.499654116345884</v>
      </c>
      <c r="AM244" s="65" t="n">
        <f aca="false">IFERROR(('WB GDP current US$ old'!AM244/1000000000)/'WB GDP constant US$ old'!AM244,"")</f>
        <v>0.486013079796957</v>
      </c>
      <c r="AN244" s="65" t="n">
        <f aca="false">IFERROR(('WB GDP current US$ old'!AN244/1000000000)/'WB GDP constant US$ old'!AN244,"")</f>
        <v>0.538920387278361</v>
      </c>
      <c r="AO244" s="65" t="n">
        <f aca="false">IFERROR(('WB GDP current US$ old'!AO244/1000000000)/'WB GDP constant US$ old'!AO244,"")</f>
        <v>0.529704221438915</v>
      </c>
      <c r="AP244" s="65" t="n">
        <f aca="false">IFERROR(('WB GDP current US$ old'!AP244/1000000000)/'WB GDP constant US$ old'!AP244,"")</f>
        <v>0.531462839421581</v>
      </c>
      <c r="AQ244" s="65" t="n">
        <f aca="false">IFERROR(('WB GDP current US$ old'!AQ244/1000000000)/'WB GDP constant US$ old'!AQ244,"")</f>
        <v>0.501023446803972</v>
      </c>
      <c r="AR244" s="65" t="n">
        <f aca="false">IFERROR(('WB GDP current US$ old'!AR244/1000000000)/'WB GDP constant US$ old'!AR244,"")</f>
        <v>0.497050630095205</v>
      </c>
      <c r="AS244" s="65" t="n">
        <f aca="false">IFERROR(('WB GDP current US$ old'!AS244/1000000000)/'WB GDP constant US$ old'!AS244,"")</f>
        <v>0.511555649676391</v>
      </c>
      <c r="AT244" s="65" t="n">
        <f aca="false">IFERROR(('WB GDP current US$ old'!AT244/1000000000)/'WB GDP constant US$ old'!AT244,"")</f>
        <v>0.46841174955313</v>
      </c>
      <c r="AU244" s="65" t="n">
        <f aca="false">IFERROR(('WB GDP current US$ old'!AU244/1000000000)/'WB GDP constant US$ old'!AU244,"")</f>
        <v>0.48020841705113</v>
      </c>
      <c r="AV244" s="65" t="n">
        <f aca="false">IFERROR(('WB GDP current US$ old'!AV244/1000000000)/'WB GDP constant US$ old'!AV244,"")</f>
        <v>0.57721319204415</v>
      </c>
      <c r="AW244" s="65" t="n">
        <f aca="false">IFERROR(('WB GDP current US$ old'!AW244/1000000000)/'WB GDP constant US$ old'!AW244,"")</f>
        <v>0.67412074446414</v>
      </c>
      <c r="AX244" s="65" t="n">
        <f aca="false">IFERROR(('WB GDP current US$ old'!AX244/1000000000)/'WB GDP constant US$ old'!AX244,"")</f>
        <v>0.753980220831672</v>
      </c>
      <c r="AY244" s="65" t="n">
        <f aca="false">IFERROR(('WB GDP current US$ old'!AY244/1000000000)/'WB GDP constant US$ old'!AY244,"")</f>
        <v>0.843219079495782</v>
      </c>
      <c r="AZ244" s="65" t="n">
        <f aca="false">IFERROR(('WB GDP current US$ old'!AZ244/1000000000)/'WB GDP constant US$ old'!AZ244,"")</f>
        <v>0.919043346164588</v>
      </c>
      <c r="BA244" s="65" t="n">
        <f aca="false">IFERROR(('WB GDP current US$ old'!BA244/1000000000)/'WB GDP constant US$ old'!BA244,"")</f>
        <v>1.0006161204094</v>
      </c>
      <c r="BB244" s="65" t="n">
        <f aca="false">IFERROR(('WB GDP current US$ old'!BB244/1000000000)/'WB GDP constant US$ old'!BB244,"")</f>
        <v>0.924798390659171</v>
      </c>
      <c r="BC244" s="65" t="n">
        <f aca="false">IFERROR(('WB GDP current US$ old'!BC244/1000000000)/'WB GDP constant US$ old'!BC244,"")</f>
        <v>1.03789544258385</v>
      </c>
      <c r="BD244" s="65" t="n">
        <f aca="false">IFERROR(('WB GDP current US$ old'!BD244/1000000000)/'WB GDP constant US$ old'!BD244,"")</f>
        <v>1.12139189143883</v>
      </c>
      <c r="BE244" s="65" t="n">
        <f aca="false">IFERROR(('WB GDP current US$ old'!BE244/1000000000)/'WB GDP constant US$ old'!BE244,"")</f>
        <v>1.13320958987452</v>
      </c>
      <c r="BF244" s="65" t="n">
        <f aca="false">IFERROR(('WB GDP current US$ old'!BF244/1000000000)/'WB GDP constant US$ old'!BF244,"")</f>
        <v>1.15032777822617</v>
      </c>
      <c r="BG244" s="65" t="n">
        <f aca="false">IFERROR(('WB GDP current US$ old'!BG244/1000000000)/'WB GDP constant US$ old'!BG244,"")</f>
        <v>1.14120689906514</v>
      </c>
      <c r="BH244" s="65" t="n">
        <f aca="false">IFERROR(('WB GDP current US$ old'!BH244/1000000000)/'WB GDP constant US$ old'!BH244,"")</f>
        <v>1.02019871007492</v>
      </c>
      <c r="BI244" s="65" t="n">
        <f aca="false">IFERROR(('WB GDP current US$ old'!BI244/1000000000)/'WB GDP constant US$ old'!BI244,"")</f>
        <v>0.934732282944662</v>
      </c>
      <c r="BJ244" s="65" t="n">
        <f aca="false">IFERROR(('WB GDP current US$ old'!BJ244/1000000000)/'WB GDP constant US$ old'!BJ244,"")</f>
        <v>0.973103575451349</v>
      </c>
      <c r="BK244" s="65" t="n">
        <f aca="false">IFERROR(('WB GDP current US$ old'!BK244/1000000000)/'WB GDP constant US$ old'!BK244,"")</f>
        <v>0.996369919452562</v>
      </c>
      <c r="BL244" s="65" t="n">
        <f aca="false">IFERROR(('WB GDP current US$ old'!BL244/1000000000)/'WB GDP constant US$ old'!BL244,"")</f>
        <v>1</v>
      </c>
    </row>
    <row r="245" customFormat="false" ht="15" hidden="false" customHeight="false" outlineLevel="0" collapsed="false">
      <c r="A245" s="0" t="s">
        <v>196</v>
      </c>
      <c r="B245" s="0" t="s">
        <v>424</v>
      </c>
      <c r="C245" s="0" t="s">
        <v>1057</v>
      </c>
      <c r="D245" s="0" t="s">
        <v>1058</v>
      </c>
      <c r="E245" s="65" t="n">
        <f aca="false">IFERROR(('WB GDP current US$ old'!E245/1000000000)/'WB GDP constant US$ old'!E245,"")</f>
        <v>0.136882056880624</v>
      </c>
      <c r="F245" s="65" t="n">
        <f aca="false">IFERROR(('WB GDP current US$ old'!F245/1000000000)/'WB GDP constant US$ old'!F245,"")</f>
        <v>0.13107809105684</v>
      </c>
      <c r="G245" s="65" t="n">
        <f aca="false">IFERROR(('WB GDP current US$ old'!G245/1000000000)/'WB GDP constant US$ old'!G245,"")</f>
        <v>0.135072708927658</v>
      </c>
      <c r="H245" s="65" t="n">
        <f aca="false">IFERROR(('WB GDP current US$ old'!H245/1000000000)/'WB GDP constant US$ old'!H245,"")</f>
        <v>0.140071790279677</v>
      </c>
      <c r="I245" s="65" t="n">
        <f aca="false">IFERROR(('WB GDP current US$ old'!I245/1000000000)/'WB GDP constant US$ old'!I245,"")</f>
        <v>0.136599727484064</v>
      </c>
      <c r="J245" s="65" t="n">
        <f aca="false">IFERROR(('WB GDP current US$ old'!J245/1000000000)/'WB GDP constant US$ old'!J245,"")</f>
        <v>0.140360625183324</v>
      </c>
      <c r="K245" s="65" t="n">
        <f aca="false">IFERROR(('WB GDP current US$ old'!K245/1000000000)/'WB GDP constant US$ old'!K245,"")</f>
        <v>0.132538282832285</v>
      </c>
      <c r="L245" s="65" t="n">
        <f aca="false">IFERROR(('WB GDP current US$ old'!L245/1000000000)/'WB GDP constant US$ old'!L245,"")</f>
        <v>0.136749148091817</v>
      </c>
      <c r="M245" s="65" t="n">
        <f aca="false">IFERROR(('WB GDP current US$ old'!M245/1000000000)/'WB GDP constant US$ old'!M245,"")</f>
        <v>0.129445362823566</v>
      </c>
      <c r="N245" s="65" t="n">
        <f aca="false">IFERROR(('WB GDP current US$ old'!N245/1000000000)/'WB GDP constant US$ old'!N245,"")</f>
        <v>0.129375110717487</v>
      </c>
      <c r="O245" s="65" t="n">
        <f aca="false">IFERROR(('WB GDP current US$ old'!O245/1000000000)/'WB GDP constant US$ old'!O245,"")</f>
        <v>0.131799233685243</v>
      </c>
      <c r="P245" s="65" t="n">
        <f aca="false">IFERROR(('WB GDP current US$ old'!P245/1000000000)/'WB GDP constant US$ old'!P245,"")</f>
        <v>0.142330842656071</v>
      </c>
      <c r="Q245" s="65" t="n">
        <f aca="false">IFERROR(('WB GDP current US$ old'!Q245/1000000000)/'WB GDP constant US$ old'!Q245,"")</f>
        <v>0.162555545764443</v>
      </c>
      <c r="R245" s="65" t="n">
        <f aca="false">IFERROR(('WB GDP current US$ old'!R245/1000000000)/'WB GDP constant US$ old'!R245,"")</f>
        <v>0.193178527060825</v>
      </c>
      <c r="S245" s="65" t="n">
        <f aca="false">IFERROR(('WB GDP current US$ old'!S245/1000000000)/'WB GDP constant US$ old'!S245,"")</f>
        <v>0.290348173869423</v>
      </c>
      <c r="T245" s="65" t="n">
        <f aca="false">IFERROR(('WB GDP current US$ old'!T245/1000000000)/'WB GDP constant US$ old'!T245,"")</f>
        <v>0.342254520039915</v>
      </c>
      <c r="U245" s="65" t="n">
        <f aca="false">IFERROR(('WB GDP current US$ old'!U245/1000000000)/'WB GDP constant US$ old'!U245,"")</f>
        <v>0.329255868560522</v>
      </c>
      <c r="V245" s="65" t="n">
        <f aca="false">IFERROR(('WB GDP current US$ old'!V245/1000000000)/'WB GDP constant US$ old'!V245,"")</f>
        <v>0.378752848800662</v>
      </c>
      <c r="W245" s="65" t="n">
        <f aca="false">IFERROR(('WB GDP current US$ old'!W245/1000000000)/'WB GDP constant US$ old'!W245,"")</f>
        <v>0.390739697020335</v>
      </c>
      <c r="X245" s="65" t="n">
        <f aca="false">IFERROR(('WB GDP current US$ old'!X245/1000000000)/'WB GDP constant US$ old'!X245,"")</f>
        <v>0.487283595835018</v>
      </c>
      <c r="Y245" s="65" t="n">
        <f aca="false">IFERROR(('WB GDP current US$ old'!Y245/1000000000)/'WB GDP constant US$ old'!Y245,"")</f>
        <v>0.598077466687693</v>
      </c>
      <c r="Z245" s="65" t="n">
        <f aca="false">IFERROR(('WB GDP current US$ old'!Z245/1000000000)/'WB GDP constant US$ old'!Z245,"")</f>
        <v>0.641257550063804</v>
      </c>
      <c r="AA245" s="65" t="n">
        <f aca="false">IFERROR(('WB GDP current US$ old'!AA245/1000000000)/'WB GDP constant US$ old'!AA245,"")</f>
        <v>0.71924695216548</v>
      </c>
      <c r="AB245" s="65" t="n">
        <f aca="false">IFERROR(('WB GDP current US$ old'!AB245/1000000000)/'WB GDP constant US$ old'!AB245,"")</f>
        <v>0.764736968367254</v>
      </c>
      <c r="AC245" s="65" t="n">
        <f aca="false">IFERROR(('WB GDP current US$ old'!AC245/1000000000)/'WB GDP constant US$ old'!AC245,"")</f>
        <v>0.810703067929509</v>
      </c>
      <c r="AD245" s="65" t="n">
        <f aca="false">IFERROR(('WB GDP current US$ old'!AD245/1000000000)/'WB GDP constant US$ old'!AD245,"")</f>
        <v>0.80398659268183</v>
      </c>
      <c r="AE245" s="65" t="n">
        <f aca="false">IFERROR(('WB GDP current US$ old'!AE245/1000000000)/'WB GDP constant US$ old'!AE245,"")</f>
        <v>0.540319883475201</v>
      </c>
      <c r="AF245" s="65" t="n">
        <f aca="false">IFERROR(('WB GDP current US$ old'!AF245/1000000000)/'WB GDP constant US$ old'!AF245,"")</f>
        <v>0.56653983291063</v>
      </c>
      <c r="AG245" s="65" t="n">
        <f aca="false">IFERROR(('WB GDP current US$ old'!AG245/1000000000)/'WB GDP constant US$ old'!AG245,"")</f>
        <v>0.552668460722776</v>
      </c>
      <c r="AH245" s="65" t="n">
        <f aca="false">IFERROR(('WB GDP current US$ old'!AH245/1000000000)/'WB GDP constant US$ old'!AH245,"")</f>
        <v>0.535755373876262</v>
      </c>
      <c r="AI245" s="65" t="n">
        <f aca="false">IFERROR(('WB GDP current US$ old'!AI245/1000000000)/'WB GDP constant US$ old'!AI245,"")</f>
        <v>0.618737915165404</v>
      </c>
      <c r="AJ245" s="65" t="n">
        <f aca="false">IFERROR(('WB GDP current US$ old'!AJ245/1000000000)/'WB GDP constant US$ old'!AJ245,"")</f>
        <v>0.628466898729413</v>
      </c>
      <c r="AK245" s="65" t="n">
        <f aca="false">IFERROR(('WB GDP current US$ old'!AK245/1000000000)/'WB GDP constant US$ old'!AK245,"")</f>
        <v>0.585009309634247</v>
      </c>
      <c r="AL245" s="65" t="n">
        <f aca="false">IFERROR(('WB GDP current US$ old'!AL245/1000000000)/'WB GDP constant US$ old'!AL245,"")</f>
        <v>0.505573818006785</v>
      </c>
      <c r="AM245" s="65" t="n">
        <f aca="false">IFERROR(('WB GDP current US$ old'!AM245/1000000000)/'WB GDP constant US$ old'!AM245,"")</f>
        <v>0.517193540552823</v>
      </c>
      <c r="AN245" s="65" t="n">
        <f aca="false">IFERROR(('WB GDP current US$ old'!AN245/1000000000)/'WB GDP constant US$ old'!AN245,"")</f>
        <v>0.536682526472727</v>
      </c>
      <c r="AO245" s="65" t="n">
        <f aca="false">IFERROR(('WB GDP current US$ old'!AO245/1000000000)/'WB GDP constant US$ old'!AO245,"")</f>
        <v>0.541393021882969</v>
      </c>
      <c r="AP245" s="65" t="n">
        <f aca="false">IFERROR(('WB GDP current US$ old'!AP245/1000000000)/'WB GDP constant US$ old'!AP245,"")</f>
        <v>0.501609742406974</v>
      </c>
      <c r="AQ245" s="65" t="n">
        <f aca="false">IFERROR(('WB GDP current US$ old'!AQ245/1000000000)/'WB GDP constant US$ old'!AQ245,"")</f>
        <v>0.488655017333088</v>
      </c>
      <c r="AR245" s="65" t="n">
        <f aca="false">IFERROR(('WB GDP current US$ old'!AR245/1000000000)/'WB GDP constant US$ old'!AR245,"")</f>
        <v>0.5096341814753</v>
      </c>
      <c r="AS245" s="65" t="n">
        <f aca="false">IFERROR(('WB GDP current US$ old'!AS245/1000000000)/'WB GDP constant US$ old'!AS245,"")</f>
        <v>0.570928630541985</v>
      </c>
      <c r="AT245" s="65" t="n">
        <f aca="false">IFERROR(('WB GDP current US$ old'!AT245/1000000000)/'WB GDP constant US$ old'!AT245,"")</f>
        <v>0.593150727123448</v>
      </c>
      <c r="AU245" s="65" t="n">
        <f aca="false">IFERROR(('WB GDP current US$ old'!AU245/1000000000)/'WB GDP constant US$ old'!AU245,"")</f>
        <v>0.560956247467504</v>
      </c>
      <c r="AV245" s="65" t="n">
        <f aca="false">IFERROR(('WB GDP current US$ old'!AV245/1000000000)/'WB GDP constant US$ old'!AV245,"")</f>
        <v>0.615168431870347</v>
      </c>
      <c r="AW245" s="65" t="n">
        <f aca="false">IFERROR(('WB GDP current US$ old'!AW245/1000000000)/'WB GDP constant US$ old'!AW245,"")</f>
        <v>0.66940666051189</v>
      </c>
      <c r="AX245" s="65" t="n">
        <f aca="false">IFERROR(('WB GDP current US$ old'!AX245/1000000000)/'WB GDP constant US$ old'!AX245,"")</f>
        <v>0.758508921117883</v>
      </c>
      <c r="AY245" s="65" t="n">
        <f aca="false">IFERROR(('WB GDP current US$ old'!AY245/1000000000)/'WB GDP constant US$ old'!AY245,"")</f>
        <v>0.770084885833875</v>
      </c>
      <c r="AZ245" s="65" t="n">
        <f aca="false">IFERROR(('WB GDP current US$ old'!AZ245/1000000000)/'WB GDP constant US$ old'!AZ245,"")</f>
        <v>0.866089616182871</v>
      </c>
      <c r="BA245" s="65" t="n">
        <f aca="false">IFERROR(('WB GDP current US$ old'!BA245/1000000000)/'WB GDP constant US$ old'!BA245,"")</f>
        <v>1.07881986591375</v>
      </c>
      <c r="BB245" s="65" t="n">
        <f aca="false">IFERROR(('WB GDP current US$ old'!BB245/1000000000)/'WB GDP constant US$ old'!BB245,"")</f>
        <v>0.776180864167149</v>
      </c>
      <c r="BC245" s="65" t="n">
        <f aca="false">IFERROR(('WB GDP current US$ old'!BC245/1000000000)/'WB GDP constant US$ old'!BC245,"")</f>
        <v>0.868207159865602</v>
      </c>
      <c r="BD245" s="65" t="n">
        <f aca="false">IFERROR(('WB GDP current US$ old'!BD245/1000000000)/'WB GDP constant US$ old'!BD245,"")</f>
        <v>0.999474809066862</v>
      </c>
      <c r="BE245" s="65" t="n">
        <f aca="false">IFERROR(('WB GDP current US$ old'!BE245/1000000000)/'WB GDP constant US$ old'!BE245,"")</f>
        <v>0.999754927420351</v>
      </c>
      <c r="BF245" s="65" t="n">
        <f aca="false">IFERROR(('WB GDP current US$ old'!BF245/1000000000)/'WB GDP constant US$ old'!BF245,"")</f>
        <v>1.03509422679756</v>
      </c>
      <c r="BG245" s="65" t="n">
        <f aca="false">IFERROR(('WB GDP current US$ old'!BG245/1000000000)/'WB GDP constant US$ old'!BG245,"")</f>
        <v>1.05793408944334</v>
      </c>
      <c r="BH245" s="65" t="n">
        <f aca="false">IFERROR(('WB GDP current US$ old'!BH245/1000000000)/'WB GDP constant US$ old'!BH245,"")</f>
        <v>0.942941707343106</v>
      </c>
      <c r="BI245" s="65" t="n">
        <f aca="false">IFERROR(('WB GDP current US$ old'!BI245/1000000000)/'WB GDP constant US$ old'!BI245,"")</f>
        <v>0.89475869476645</v>
      </c>
      <c r="BJ245" s="65" t="n">
        <f aca="false">IFERROR(('WB GDP current US$ old'!BJ245/1000000000)/'WB GDP constant US$ old'!BJ245,"")</f>
        <v>0.923747450299899</v>
      </c>
      <c r="BK245" s="65" t="n">
        <f aca="false">IFERROR(('WB GDP current US$ old'!BK245/1000000000)/'WB GDP constant US$ old'!BK245,"")</f>
        <v>0.980954161404348</v>
      </c>
      <c r="BL245" s="65" t="n">
        <f aca="false">IFERROR(('WB GDP current US$ old'!BL245/1000000000)/'WB GDP constant US$ old'!BL245,"")</f>
        <v>1</v>
      </c>
    </row>
    <row r="246" customFormat="false" ht="15" hidden="false" customHeight="false" outlineLevel="0" collapsed="false">
      <c r="A246" s="0" t="s">
        <v>197</v>
      </c>
      <c r="B246" s="0" t="s">
        <v>425</v>
      </c>
      <c r="C246" s="0" t="s">
        <v>1057</v>
      </c>
      <c r="D246" s="0" t="s">
        <v>1058</v>
      </c>
      <c r="E246" s="65" t="n">
        <f aca="false">IFERROR(('WB GDP current US$ old'!E246/1000000000)/'WB GDP constant US$ old'!E246,"")</f>
        <v>0</v>
      </c>
      <c r="F246" s="65" t="n">
        <f aca="false">IFERROR(('WB GDP current US$ old'!F246/1000000000)/'WB GDP constant US$ old'!F246,"")</f>
        <v>0</v>
      </c>
      <c r="G246" s="65" t="n">
        <f aca="false">IFERROR(('WB GDP current US$ old'!G246/1000000000)/'WB GDP constant US$ old'!G246,"")</f>
        <v>0</v>
      </c>
      <c r="H246" s="65" t="n">
        <f aca="false">IFERROR(('WB GDP current US$ old'!H246/1000000000)/'WB GDP constant US$ old'!H246,"")</f>
        <v>0</v>
      </c>
      <c r="I246" s="65" t="n">
        <f aca="false">IFERROR(('WB GDP current US$ old'!I246/1000000000)/'WB GDP constant US$ old'!I246,"")</f>
        <v>0</v>
      </c>
      <c r="J246" s="65" t="n">
        <f aca="false">IFERROR(('WB GDP current US$ old'!J246/1000000000)/'WB GDP constant US$ old'!J246,"")</f>
        <v>0.260076174692659</v>
      </c>
      <c r="K246" s="65" t="n">
        <f aca="false">IFERROR(('WB GDP current US$ old'!K246/1000000000)/'WB GDP constant US$ old'!K246,"")</f>
        <v>0.26404988256376</v>
      </c>
      <c r="L246" s="65" t="n">
        <f aca="false">IFERROR(('WB GDP current US$ old'!L246/1000000000)/'WB GDP constant US$ old'!L246,"")</f>
        <v>0.274958966254274</v>
      </c>
      <c r="M246" s="65" t="n">
        <f aca="false">IFERROR(('WB GDP current US$ old'!M246/1000000000)/'WB GDP constant US$ old'!M246,"")</f>
        <v>0.278613467537733</v>
      </c>
      <c r="N246" s="65" t="n">
        <f aca="false">IFERROR(('WB GDP current US$ old'!N246/1000000000)/'WB GDP constant US$ old'!N246,"")</f>
        <v>0.282460461035659</v>
      </c>
      <c r="O246" s="65" t="n">
        <f aca="false">IFERROR(('WB GDP current US$ old'!O246/1000000000)/'WB GDP constant US$ old'!O246,"")</f>
        <v>0.301100840014673</v>
      </c>
      <c r="P246" s="65" t="n">
        <f aca="false">IFERROR(('WB GDP current US$ old'!P246/1000000000)/'WB GDP constant US$ old'!P246,"")</f>
        <v>0.318886667653936</v>
      </c>
      <c r="Q246" s="65" t="n">
        <f aca="false">IFERROR(('WB GDP current US$ old'!Q246/1000000000)/'WB GDP constant US$ old'!Q246,"")</f>
        <v>0.359587780177679</v>
      </c>
      <c r="R246" s="65" t="n">
        <f aca="false">IFERROR(('WB GDP current US$ old'!R246/1000000000)/'WB GDP constant US$ old'!R246,"")</f>
        <v>0.441760405064744</v>
      </c>
      <c r="S246" s="65" t="n">
        <f aca="false">IFERROR(('WB GDP current US$ old'!S246/1000000000)/'WB GDP constant US$ old'!S246,"")</f>
        <v>0.530768462525005</v>
      </c>
      <c r="T246" s="65" t="n">
        <f aca="false">IFERROR(('WB GDP current US$ old'!T246/1000000000)/'WB GDP constant US$ old'!T246,"")</f>
        <v>0.604652878355063</v>
      </c>
      <c r="U246" s="65" t="n">
        <f aca="false">IFERROR(('WB GDP current US$ old'!U246/1000000000)/'WB GDP constant US$ old'!U246,"")</f>
        <v>0.583722491008638</v>
      </c>
      <c r="V246" s="65" t="n">
        <f aca="false">IFERROR(('WB GDP current US$ old'!V246/1000000000)/'WB GDP constant US$ old'!V246,"")</f>
        <v>0.639772625864004</v>
      </c>
      <c r="W246" s="65" t="n">
        <f aca="false">IFERROR(('WB GDP current US$ old'!W246/1000000000)/'WB GDP constant US$ old'!W246,"")</f>
        <v>0.702081360306155</v>
      </c>
      <c r="X246" s="65" t="n">
        <f aca="false">IFERROR(('WB GDP current US$ old'!X246/1000000000)/'WB GDP constant US$ old'!X246,"")</f>
        <v>0.793505989367899</v>
      </c>
      <c r="Y246" s="65" t="n">
        <f aca="false">IFERROR(('WB GDP current US$ old'!Y246/1000000000)/'WB GDP constant US$ old'!Y246,"")</f>
        <v>0.898601868262032</v>
      </c>
      <c r="Z246" s="65" t="n">
        <f aca="false">IFERROR(('WB GDP current US$ old'!Z246/1000000000)/'WB GDP constant US$ old'!Z246,"")</f>
        <v>0.820901593024949</v>
      </c>
      <c r="AA246" s="65" t="n">
        <f aca="false">IFERROR(('WB GDP current US$ old'!AA246/1000000000)/'WB GDP constant US$ old'!AA246,"")</f>
        <v>0.796089474275824</v>
      </c>
      <c r="AB246" s="65" t="n">
        <f aca="false">IFERROR(('WB GDP current US$ old'!AB246/1000000000)/'WB GDP constant US$ old'!AB246,"")</f>
        <v>0.780753061282117</v>
      </c>
      <c r="AC246" s="65" t="n">
        <f aca="false">IFERROR(('WB GDP current US$ old'!AC246/1000000000)/'WB GDP constant US$ old'!AC246,"")</f>
        <v>0.729883907924938</v>
      </c>
      <c r="AD246" s="65" t="n">
        <f aca="false">IFERROR(('WB GDP current US$ old'!AD246/1000000000)/'WB GDP constant US$ old'!AD246,"")</f>
        <v>0.703856865488719</v>
      </c>
      <c r="AE246" s="65" t="n">
        <f aca="false">IFERROR(('WB GDP current US$ old'!AE246/1000000000)/'WB GDP constant US$ old'!AE246,"")</f>
        <v>0.765818132816492</v>
      </c>
      <c r="AF246" s="65" t="n">
        <f aca="false">IFERROR(('WB GDP current US$ old'!AF246/1000000000)/'WB GDP constant US$ old'!AF246,"")</f>
        <v>0.771691329635936</v>
      </c>
      <c r="AG246" s="65" t="n">
        <f aca="false">IFERROR(('WB GDP current US$ old'!AG246/1000000000)/'WB GDP constant US$ old'!AG246,"")</f>
        <v>0.80294820684961</v>
      </c>
      <c r="AH246" s="65" t="n">
        <f aca="false">IFERROR(('WB GDP current US$ old'!AH246/1000000000)/'WB GDP constant US$ old'!AH246,"")</f>
        <v>0.789615859775958</v>
      </c>
      <c r="AI246" s="65" t="n">
        <f aca="false">IFERROR(('WB GDP current US$ old'!AI246/1000000000)/'WB GDP constant US$ old'!AI246,"")</f>
        <v>0.889928889217763</v>
      </c>
      <c r="AJ246" s="65" t="n">
        <f aca="false">IFERROR(('WB GDP current US$ old'!AJ246/1000000000)/'WB GDP constant US$ old'!AJ246,"")</f>
        <v>0.911136144601854</v>
      </c>
      <c r="AK246" s="65" t="n">
        <f aca="false">IFERROR(('WB GDP current US$ old'!AK246/1000000000)/'WB GDP constant US$ old'!AK246,"")</f>
        <v>1.00175752810389</v>
      </c>
      <c r="AL246" s="65" t="n">
        <f aca="false">IFERROR(('WB GDP current US$ old'!AL246/1000000000)/'WB GDP constant US$ old'!AL246,"")</f>
        <v>0.924098354738651</v>
      </c>
      <c r="AM246" s="65" t="n">
        <f aca="false">IFERROR(('WB GDP current US$ old'!AM246/1000000000)/'WB GDP constant US$ old'!AM246,"")</f>
        <v>0.958380284466104</v>
      </c>
      <c r="AN246" s="65" t="n">
        <f aca="false">IFERROR(('WB GDP current US$ old'!AN246/1000000000)/'WB GDP constant US$ old'!AN246,"")</f>
        <v>1.08002139340811</v>
      </c>
      <c r="AO246" s="65" t="n">
        <f aca="false">IFERROR(('WB GDP current US$ old'!AO246/1000000000)/'WB GDP constant US$ old'!AO246,"")</f>
        <v>1.0950004740273</v>
      </c>
      <c r="AP246" s="65" t="n">
        <f aca="false">IFERROR(('WB GDP current US$ old'!AP246/1000000000)/'WB GDP constant US$ old'!AP246,"")</f>
        <v>1.09994726069437</v>
      </c>
      <c r="AQ246" s="65" t="n">
        <f aca="false">IFERROR(('WB GDP current US$ old'!AQ246/1000000000)/'WB GDP constant US$ old'!AQ246,"")</f>
        <v>1.1032136448407</v>
      </c>
      <c r="AR246" s="65" t="n">
        <f aca="false">IFERROR(('WB GDP current US$ old'!AR246/1000000000)/'WB GDP constant US$ old'!AR246,"")</f>
        <v>1.09463539822805</v>
      </c>
      <c r="AS246" s="65" t="n">
        <f aca="false">IFERROR(('WB GDP current US$ old'!AS246/1000000000)/'WB GDP constant US$ old'!AS246,"")</f>
        <v>0.978397352072494</v>
      </c>
      <c r="AT246" s="65" t="n">
        <f aca="false">IFERROR(('WB GDP current US$ old'!AT246/1000000000)/'WB GDP constant US$ old'!AT246,"")</f>
        <v>0.968641220053081</v>
      </c>
      <c r="AU246" s="65" t="n">
        <f aca="false">IFERROR(('WB GDP current US$ old'!AU246/1000000000)/'WB GDP constant US$ old'!AU246,"")</f>
        <v>1.00262281538355</v>
      </c>
      <c r="AV246" s="65" t="n">
        <f aca="false">IFERROR(('WB GDP current US$ old'!AV246/1000000000)/'WB GDP constant US$ old'!AV246,"")</f>
        <v>1.13596679539387</v>
      </c>
      <c r="AW246" s="65" t="n">
        <f aca="false">IFERROR(('WB GDP current US$ old'!AW246/1000000000)/'WB GDP constant US$ old'!AW246,"")</f>
        <v>1.21457251688096</v>
      </c>
      <c r="AX246" s="65" t="n">
        <f aca="false">IFERROR(('WB GDP current US$ old'!AX246/1000000000)/'WB GDP constant US$ old'!AX246,"")</f>
        <v>1.2146725169261</v>
      </c>
      <c r="AY246" s="65" t="n">
        <f aca="false">IFERROR(('WB GDP current US$ old'!AY246/1000000000)/'WB GDP constant US$ old'!AY246,"")</f>
        <v>1.22944115107099</v>
      </c>
      <c r="AZ246" s="65" t="n">
        <f aca="false">IFERROR(('WB GDP current US$ old'!AZ246/1000000000)/'WB GDP constant US$ old'!AZ246,"")</f>
        <v>1.30394033633495</v>
      </c>
      <c r="BA246" s="65" t="n">
        <f aca="false">IFERROR(('WB GDP current US$ old'!BA246/1000000000)/'WB GDP constant US$ old'!BA246,"")</f>
        <v>1.44217883886024</v>
      </c>
      <c r="BB246" s="65" t="n">
        <f aca="false">IFERROR(('WB GDP current US$ old'!BB246/1000000000)/'WB GDP constant US$ old'!BB246,"")</f>
        <v>1.35584994136012</v>
      </c>
      <c r="BC246" s="65" t="n">
        <f aca="false">IFERROR(('WB GDP current US$ old'!BC246/1000000000)/'WB GDP constant US$ old'!BC246,"")</f>
        <v>1.32783075583565</v>
      </c>
      <c r="BD246" s="65" t="n">
        <f aca="false">IFERROR(('WB GDP current US$ old'!BD246/1000000000)/'WB GDP constant US$ old'!BD246,"")</f>
        <v>1.40786472503503</v>
      </c>
      <c r="BE246" s="65" t="n">
        <f aca="false">IFERROR(('WB GDP current US$ old'!BE246/1000000000)/'WB GDP constant US$ old'!BE246,"")</f>
        <v>1.33109517426328</v>
      </c>
      <c r="BF246" s="65" t="n">
        <f aca="false">IFERROR(('WB GDP current US$ old'!BF246/1000000000)/'WB GDP constant US$ old'!BF246,"")</f>
        <v>1.32855860729998</v>
      </c>
      <c r="BG246" s="65" t="n">
        <f aca="false">IFERROR(('WB GDP current US$ old'!BG246/1000000000)/'WB GDP constant US$ old'!BG246,"")</f>
        <v>1.32875279353897</v>
      </c>
      <c r="BH246" s="65" t="n">
        <f aca="false">IFERROR(('WB GDP current US$ old'!BH246/1000000000)/'WB GDP constant US$ old'!BH246,"")</f>
        <v>1.19015185207796</v>
      </c>
      <c r="BI246" s="65" t="n">
        <f aca="false">IFERROR(('WB GDP current US$ old'!BI246/1000000000)/'WB GDP constant US$ old'!BI246,"")</f>
        <v>1.13911366602313</v>
      </c>
      <c r="BJ246" s="65" t="n">
        <f aca="false">IFERROR(('WB GDP current US$ old'!BJ246/1000000000)/'WB GDP constant US$ old'!BJ246,"")</f>
        <v>1.06424463504805</v>
      </c>
      <c r="BK246" s="65" t="n">
        <f aca="false">IFERROR(('WB GDP current US$ old'!BK246/1000000000)/'WB GDP constant US$ old'!BK246,"")</f>
        <v>1.03578738495661</v>
      </c>
      <c r="BL246" s="65" t="n">
        <f aca="false">IFERROR(('WB GDP current US$ old'!BL246/1000000000)/'WB GDP constant US$ old'!BL246,"")</f>
        <v>1</v>
      </c>
    </row>
    <row r="247" customFormat="false" ht="15" hidden="false" customHeight="false" outlineLevel="0" collapsed="false">
      <c r="A247" s="0" t="s">
        <v>962</v>
      </c>
      <c r="B247" s="0" t="s">
        <v>426</v>
      </c>
      <c r="C247" s="0" t="s">
        <v>1057</v>
      </c>
      <c r="D247" s="0" t="s">
        <v>1058</v>
      </c>
      <c r="E247" s="65" t="n">
        <f aca="false">IFERROR(('WB GDP current US$ old'!E247/1000000000)/'WB GDP constant US$ old'!E247,"")</f>
        <v>0.265923475063303</v>
      </c>
      <c r="F247" s="65" t="n">
        <f aca="false">IFERROR(('WB GDP current US$ old'!F247/1000000000)/'WB GDP constant US$ old'!F247,"")</f>
        <v>0.15006385726731</v>
      </c>
      <c r="G247" s="65" t="n">
        <f aca="false">IFERROR(('WB GDP current US$ old'!G247/1000000000)/'WB GDP constant US$ old'!G247,"")</f>
        <v>0.158750960610351</v>
      </c>
      <c r="H247" s="65" t="n">
        <f aca="false">IFERROR(('WB GDP current US$ old'!H247/1000000000)/'WB GDP constant US$ old'!H247,"")</f>
        <v>0.168937524737245</v>
      </c>
      <c r="I247" s="65" t="n">
        <f aca="false">IFERROR(('WB GDP current US$ old'!I247/1000000000)/'WB GDP constant US$ old'!I247,"")</f>
        <v>0.172911672763444</v>
      </c>
      <c r="J247" s="65" t="n">
        <f aca="false">IFERROR(('WB GDP current US$ old'!J247/1000000000)/'WB GDP constant US$ old'!J247,"")</f>
        <v>0.180031925868802</v>
      </c>
      <c r="K247" s="65" t="n">
        <f aca="false">IFERROR(('WB GDP current US$ old'!K247/1000000000)/'WB GDP constant US$ old'!K247,"")</f>
        <v>0.190739487901112</v>
      </c>
      <c r="L247" s="65" t="n">
        <f aca="false">IFERROR(('WB GDP current US$ old'!L247/1000000000)/'WB GDP constant US$ old'!L247,"")</f>
        <v>0.202069204673435</v>
      </c>
      <c r="M247" s="65" t="n">
        <f aca="false">IFERROR(('WB GDP current US$ old'!M247/1000000000)/'WB GDP constant US$ old'!M247,"")</f>
        <v>0.21168801453663</v>
      </c>
      <c r="N247" s="65" t="n">
        <f aca="false">IFERROR(('WB GDP current US$ old'!N247/1000000000)/'WB GDP constant US$ old'!N247,"")</f>
        <v>0.226244353684955</v>
      </c>
      <c r="O247" s="65" t="n">
        <f aca="false">IFERROR(('WB GDP current US$ old'!O247/1000000000)/'WB GDP constant US$ old'!O247,"")</f>
        <v>0.192366827138851</v>
      </c>
      <c r="P247" s="65" t="n">
        <f aca="false">IFERROR(('WB GDP current US$ old'!P247/1000000000)/'WB GDP constant US$ old'!P247,"")</f>
        <v>0.173367943491268</v>
      </c>
      <c r="Q247" s="65" t="n">
        <f aca="false">IFERROR(('WB GDP current US$ old'!Q247/1000000000)/'WB GDP constant US$ old'!Q247,"")</f>
        <v>0.202825075731177</v>
      </c>
      <c r="R247" s="65" t="n">
        <f aca="false">IFERROR(('WB GDP current US$ old'!R247/1000000000)/'WB GDP constant US$ old'!R247,"")</f>
        <v>0.247305058420908</v>
      </c>
      <c r="S247" s="65" t="n">
        <f aca="false">IFERROR(('WB GDP current US$ old'!S247/1000000000)/'WB GDP constant US$ old'!S247,"")</f>
        <v>0.324112521703946</v>
      </c>
      <c r="T247" s="65" t="n">
        <f aca="false">IFERROR(('WB GDP current US$ old'!T247/1000000000)/'WB GDP constant US$ old'!T247,"")</f>
        <v>0.379157740806594</v>
      </c>
      <c r="U247" s="65" t="n">
        <f aca="false">IFERROR(('WB GDP current US$ old'!U247/1000000000)/'WB GDP constant US$ old'!U247,"")</f>
        <v>0.394363258058852</v>
      </c>
      <c r="V247" s="65" t="n">
        <f aca="false">IFERROR(('WB GDP current US$ old'!V247/1000000000)/'WB GDP constant US$ old'!V247,"")</f>
        <v>0.43638042438026</v>
      </c>
      <c r="W247" s="65" t="n">
        <f aca="false">IFERROR(('WB GDP current US$ old'!W247/1000000000)/'WB GDP constant US$ old'!W247,"")</f>
        <v>0.477325589327818</v>
      </c>
      <c r="X247" s="65" t="n">
        <f aca="false">IFERROR(('WB GDP current US$ old'!X247/1000000000)/'WB GDP constant US$ old'!X247,"")</f>
        <v>0.65909484859477</v>
      </c>
      <c r="Y247" s="65" t="n">
        <f aca="false">IFERROR(('WB GDP current US$ old'!Y247/1000000000)/'WB GDP constant US$ old'!Y247,"")</f>
        <v>0.519901278320965</v>
      </c>
      <c r="Z247" s="65" t="n">
        <f aca="false">IFERROR(('WB GDP current US$ old'!Z247/1000000000)/'WB GDP constant US$ old'!Z247,"")</f>
        <v>0.512043860768105</v>
      </c>
      <c r="AA247" s="65" t="n">
        <f aca="false">IFERROR(('WB GDP current US$ old'!AA247/1000000000)/'WB GDP constant US$ old'!AA247,"")</f>
        <v>0.449231375673128</v>
      </c>
      <c r="AB247" s="65" t="n">
        <f aca="false">IFERROR(('WB GDP current US$ old'!AB247/1000000000)/'WB GDP constant US$ old'!AB247,"")</f>
        <v>0.40894141559121</v>
      </c>
      <c r="AC247" s="65" t="n">
        <f aca="false">IFERROR(('WB GDP current US$ old'!AC247/1000000000)/'WB GDP constant US$ old'!AC247,"")</f>
        <v>0.372729463303037</v>
      </c>
      <c r="AD247" s="65" t="n">
        <f aca="false">IFERROR(('WB GDP current US$ old'!AD247/1000000000)/'WB GDP constant US$ old'!AD247,"")</f>
        <v>0.400747318336921</v>
      </c>
      <c r="AE247" s="65" t="n">
        <f aca="false">IFERROR(('WB GDP current US$ old'!AE247/1000000000)/'WB GDP constant US$ old'!AE247,"")</f>
        <v>0.42179311556022</v>
      </c>
      <c r="AF247" s="65" t="n">
        <f aca="false">IFERROR(('WB GDP current US$ old'!AF247/1000000000)/'WB GDP constant US$ old'!AF247,"")</f>
        <v>0.443472941208485</v>
      </c>
      <c r="AG247" s="65" t="n">
        <f aca="false">IFERROR(('WB GDP current US$ old'!AG247/1000000000)/'WB GDP constant US$ old'!AG247,"")</f>
        <v>0.451711250264624</v>
      </c>
      <c r="AH247" s="65" t="n">
        <f aca="false">IFERROR(('WB GDP current US$ old'!AH247/1000000000)/'WB GDP constant US$ old'!AH247,"")</f>
        <v>0.531164511936125</v>
      </c>
      <c r="AI247" s="65" t="n">
        <f aca="false">IFERROR(('WB GDP current US$ old'!AI247/1000000000)/'WB GDP constant US$ old'!AI247,"")</f>
        <v>0.683633174338384</v>
      </c>
      <c r="AJ247" s="65" t="n">
        <f aca="false">IFERROR(('WB GDP current US$ old'!AJ247/1000000000)/'WB GDP constant US$ old'!AJ247,"")</f>
        <v>0.675823244456471</v>
      </c>
      <c r="AK247" s="65" t="n">
        <f aca="false">IFERROR(('WB GDP current US$ old'!AK247/1000000000)/'WB GDP constant US$ old'!AK247,"")</f>
        <v>0.679582036966212</v>
      </c>
      <c r="AL247" s="65" t="n">
        <f aca="false">IFERROR(('WB GDP current US$ old'!AL247/1000000000)/'WB GDP constant US$ old'!AL247,"")</f>
        <v>0.717773346224557</v>
      </c>
      <c r="AM247" s="65" t="n">
        <f aca="false">IFERROR(('WB GDP current US$ old'!AM247/1000000000)/'WB GDP constant US$ old'!AM247,"")</f>
        <v>0.546148042875129</v>
      </c>
      <c r="AN247" s="65" t="n">
        <f aca="false">IFERROR(('WB GDP current US$ old'!AN247/1000000000)/'WB GDP constant US$ old'!AN247,"")</f>
        <v>0.656549038391371</v>
      </c>
      <c r="AO247" s="65" t="n">
        <f aca="false">IFERROR(('WB GDP current US$ old'!AO247/1000000000)/'WB GDP constant US$ old'!AO247,"")</f>
        <v>0.654680765958338</v>
      </c>
      <c r="AP247" s="65" t="n">
        <f aca="false">IFERROR(('WB GDP current US$ old'!AP247/1000000000)/'WB GDP constant US$ old'!AP247,"")</f>
        <v>0.636597345988021</v>
      </c>
      <c r="AQ247" s="65" t="n">
        <f aca="false">IFERROR(('WB GDP current US$ old'!AQ247/1000000000)/'WB GDP constant US$ old'!AQ247,"")</f>
        <v>0.903710969890679</v>
      </c>
      <c r="AR247" s="65" t="n">
        <f aca="false">IFERROR(('WB GDP current US$ old'!AR247/1000000000)/'WB GDP constant US$ old'!AR247,"")</f>
        <v>0.86790746784056</v>
      </c>
      <c r="AS247" s="65" t="n">
        <f aca="false">IFERROR(('WB GDP current US$ old'!AS247/1000000000)/'WB GDP constant US$ old'!AS247,"")</f>
        <v>0.868355762819595</v>
      </c>
      <c r="AT247" s="65" t="n">
        <f aca="false">IFERROR(('WB GDP current US$ old'!AT247/1000000000)/'WB GDP constant US$ old'!AT247,"")</f>
        <v>0.677651820869197</v>
      </c>
      <c r="AU247" s="65" t="n">
        <f aca="false">IFERROR(('WB GDP current US$ old'!AU247/1000000000)/'WB GDP constant US$ old'!AU247,"")</f>
        <v>0.75807299131185</v>
      </c>
      <c r="AV247" s="65" t="n">
        <f aca="false">IFERROR(('WB GDP current US$ old'!AV247/1000000000)/'WB GDP constant US$ old'!AV247,"")</f>
        <v>0.938571266521178</v>
      </c>
      <c r="AW247" s="65" t="n">
        <f aca="false">IFERROR(('WB GDP current US$ old'!AW247/1000000000)/'WB GDP constant US$ old'!AW247,"")</f>
        <v>1.11098670800093</v>
      </c>
      <c r="AX247" s="65" t="n">
        <f aca="false">IFERROR(('WB GDP current US$ old'!AX247/1000000000)/'WB GDP constant US$ old'!AX247,"")</f>
        <v>1.26227281759338</v>
      </c>
      <c r="AY247" s="65" t="n">
        <f aca="false">IFERROR(('WB GDP current US$ old'!AY247/1000000000)/'WB GDP constant US$ old'!AY247,"")</f>
        <v>1.29859772358052</v>
      </c>
      <c r="AZ247" s="65" t="n">
        <f aca="false">IFERROR(('WB GDP current US$ old'!AZ247/1000000000)/'WB GDP constant US$ old'!AZ247,"")</f>
        <v>1.51196890775527</v>
      </c>
      <c r="BA247" s="65" t="n">
        <f aca="false">IFERROR(('WB GDP current US$ old'!BA247/1000000000)/'WB GDP constant US$ old'!BA247,"")</f>
        <v>1.69593722196643</v>
      </c>
      <c r="BB247" s="65" t="n">
        <f aca="false">IFERROR(('WB GDP current US$ old'!BB247/1000000000)/'WB GDP constant US$ old'!BB247,"")</f>
        <v>1.50166356442198</v>
      </c>
      <c r="BC247" s="65" t="n">
        <f aca="false">IFERROR(('WB GDP current US$ old'!BC247/1000000000)/'WB GDP constant US$ old'!BC247,"")</f>
        <v>1.65729353565262</v>
      </c>
      <c r="BD247" s="65" t="n">
        <f aca="false">IFERROR(('WB GDP current US$ old'!BD247/1000000000)/'WB GDP constant US$ old'!BD247,"")</f>
        <v>1.60894916867636</v>
      </c>
      <c r="BE247" s="65" t="n">
        <f aca="false">IFERROR(('WB GDP current US$ old'!BE247/1000000000)/'WB GDP constant US$ old'!BE247,"")</f>
        <v>1.61188729920513</v>
      </c>
      <c r="BF247" s="65" t="n">
        <f aca="false">IFERROR(('WB GDP current US$ old'!BF247/1000000000)/'WB GDP constant US$ old'!BF247,"")</f>
        <v>1.6161411657256</v>
      </c>
      <c r="BG247" s="65" t="n">
        <f aca="false">IFERROR(('WB GDP current US$ old'!BG247/1000000000)/'WB GDP constant US$ old'!BG247,"")</f>
        <v>1.50973287500423</v>
      </c>
      <c r="BH247" s="65" t="n">
        <f aca="false">IFERROR(('WB GDP current US$ old'!BH247/1000000000)/'WB GDP constant US$ old'!BH247,"")</f>
        <v>1.3100403595762</v>
      </c>
      <c r="BI247" s="65" t="n">
        <f aca="false">IFERROR(('WB GDP current US$ old'!BI247/1000000000)/'WB GDP constant US$ old'!BI247,"")</f>
        <v>1.27578256791126</v>
      </c>
      <c r="BJ247" s="65" t="n">
        <f aca="false">IFERROR(('WB GDP current US$ old'!BJ247/1000000000)/'WB GDP constant US$ old'!BJ247,"")</f>
        <v>1.17215891162204</v>
      </c>
      <c r="BK247" s="65" t="n">
        <f aca="false">IFERROR(('WB GDP current US$ old'!BK247/1000000000)/'WB GDP constant US$ old'!BK247,"")</f>
        <v>1.03163868441979</v>
      </c>
      <c r="BL247" s="65" t="n">
        <f aca="false">IFERROR(('WB GDP current US$ old'!BL247/1000000000)/'WB GDP constant US$ old'!BL247,"")</f>
        <v>1</v>
      </c>
    </row>
    <row r="248" customFormat="false" ht="15" hidden="false" customHeight="false" outlineLevel="0" collapsed="false">
      <c r="A248" s="0" t="s">
        <v>200</v>
      </c>
      <c r="B248" s="0" t="s">
        <v>428</v>
      </c>
      <c r="C248" s="0" t="s">
        <v>1057</v>
      </c>
      <c r="D248" s="0" t="s">
        <v>1058</v>
      </c>
      <c r="E248" s="65" t="n">
        <f aca="false">IFERROR(('WB GDP current US$ old'!E248/1000000000)/'WB GDP constant US$ old'!E248,"")</f>
        <v>0</v>
      </c>
      <c r="F248" s="65" t="n">
        <f aca="false">IFERROR(('WB GDP current US$ old'!F248/1000000000)/'WB GDP constant US$ old'!F248,"")</f>
        <v>0</v>
      </c>
      <c r="G248" s="65" t="n">
        <f aca="false">IFERROR(('WB GDP current US$ old'!G248/1000000000)/'WB GDP constant US$ old'!G248,"")</f>
        <v>0</v>
      </c>
      <c r="H248" s="65" t="n">
        <f aca="false">IFERROR(('WB GDP current US$ old'!H248/1000000000)/'WB GDP constant US$ old'!H248,"")</f>
        <v>0</v>
      </c>
      <c r="I248" s="65" t="n">
        <f aca="false">IFERROR(('WB GDP current US$ old'!I248/1000000000)/'WB GDP constant US$ old'!I248,"")</f>
        <v>0</v>
      </c>
      <c r="J248" s="65" t="n">
        <f aca="false">IFERROR(('WB GDP current US$ old'!J248/1000000000)/'WB GDP constant US$ old'!J248,"")</f>
        <v>0</v>
      </c>
      <c r="K248" s="65" t="n">
        <f aca="false">IFERROR(('WB GDP current US$ old'!K248/1000000000)/'WB GDP constant US$ old'!K248,"")</f>
        <v>0</v>
      </c>
      <c r="L248" s="65" t="n">
        <f aca="false">IFERROR(('WB GDP current US$ old'!L248/1000000000)/'WB GDP constant US$ old'!L248,"")</f>
        <v>0</v>
      </c>
      <c r="M248" s="65" t="n">
        <f aca="false">IFERROR(('WB GDP current US$ old'!M248/1000000000)/'WB GDP constant US$ old'!M248,"")</f>
        <v>0</v>
      </c>
      <c r="N248" s="65" t="n">
        <f aca="false">IFERROR(('WB GDP current US$ old'!N248/1000000000)/'WB GDP constant US$ old'!N248,"")</f>
        <v>0</v>
      </c>
      <c r="O248" s="65" t="n">
        <f aca="false">IFERROR(('WB GDP current US$ old'!O248/1000000000)/'WB GDP constant US$ old'!O248,"")</f>
        <v>0</v>
      </c>
      <c r="P248" s="65" t="n">
        <f aca="false">IFERROR(('WB GDP current US$ old'!P248/1000000000)/'WB GDP constant US$ old'!P248,"")</f>
        <v>0</v>
      </c>
      <c r="Q248" s="65" t="n">
        <f aca="false">IFERROR(('WB GDP current US$ old'!Q248/1000000000)/'WB GDP constant US$ old'!Q248,"")</f>
        <v>0</v>
      </c>
      <c r="R248" s="65" t="n">
        <f aca="false">IFERROR(('WB GDP current US$ old'!R248/1000000000)/'WB GDP constant US$ old'!R248,"")</f>
        <v>0</v>
      </c>
      <c r="S248" s="65" t="n">
        <f aca="false">IFERROR(('WB GDP current US$ old'!S248/1000000000)/'WB GDP constant US$ old'!S248,"")</f>
        <v>0</v>
      </c>
      <c r="T248" s="65" t="n">
        <f aca="false">IFERROR(('WB GDP current US$ old'!T248/1000000000)/'WB GDP constant US$ old'!T248,"")</f>
        <v>0</v>
      </c>
      <c r="U248" s="65" t="n">
        <f aca="false">IFERROR(('WB GDP current US$ old'!U248/1000000000)/'WB GDP constant US$ old'!U248,"")</f>
        <v>0</v>
      </c>
      <c r="V248" s="65" t="n">
        <f aca="false">IFERROR(('WB GDP current US$ old'!V248/1000000000)/'WB GDP constant US$ old'!V248,"")</f>
        <v>0</v>
      </c>
      <c r="W248" s="65" t="n">
        <f aca="false">IFERROR(('WB GDP current US$ old'!W248/1000000000)/'WB GDP constant US$ old'!W248,"")</f>
        <v>0</v>
      </c>
      <c r="X248" s="65" t="n">
        <f aca="false">IFERROR(('WB GDP current US$ old'!X248/1000000000)/'WB GDP constant US$ old'!X248,"")</f>
        <v>0</v>
      </c>
      <c r="Y248" s="65" t="n">
        <f aca="false">IFERROR(('WB GDP current US$ old'!Y248/1000000000)/'WB GDP constant US$ old'!Y248,"")</f>
        <v>0</v>
      </c>
      <c r="Z248" s="65" t="n">
        <f aca="false">IFERROR(('WB GDP current US$ old'!Z248/1000000000)/'WB GDP constant US$ old'!Z248,"")</f>
        <v>0</v>
      </c>
      <c r="AA248" s="65" t="n">
        <f aca="false">IFERROR(('WB GDP current US$ old'!AA248/1000000000)/'WB GDP constant US$ old'!AA248,"")</f>
        <v>0</v>
      </c>
      <c r="AB248" s="65" t="n">
        <f aca="false">IFERROR(('WB GDP current US$ old'!AB248/1000000000)/'WB GDP constant US$ old'!AB248,"")</f>
        <v>0</v>
      </c>
      <c r="AC248" s="65" t="n">
        <f aca="false">IFERROR(('WB GDP current US$ old'!AC248/1000000000)/'WB GDP constant US$ old'!AC248,"")</f>
        <v>0</v>
      </c>
      <c r="AD248" s="65" t="n">
        <f aca="false">IFERROR(('WB GDP current US$ old'!AD248/1000000000)/'WB GDP constant US$ old'!AD248,"")</f>
        <v>0</v>
      </c>
      <c r="AE248" s="65" t="n">
        <f aca="false">IFERROR(('WB GDP current US$ old'!AE248/1000000000)/'WB GDP constant US$ old'!AE248,"")</f>
        <v>0</v>
      </c>
      <c r="AF248" s="65" t="n">
        <f aca="false">IFERROR(('WB GDP current US$ old'!AF248/1000000000)/'WB GDP constant US$ old'!AF248,"")</f>
        <v>0</v>
      </c>
      <c r="AG248" s="65" t="n">
        <f aca="false">IFERROR(('WB GDP current US$ old'!AG248/1000000000)/'WB GDP constant US$ old'!AG248,"")</f>
        <v>0</v>
      </c>
      <c r="AH248" s="65" t="n">
        <f aca="false">IFERROR(('WB GDP current US$ old'!AH248/1000000000)/'WB GDP constant US$ old'!AH248,"")</f>
        <v>0</v>
      </c>
      <c r="AI248" s="65" t="n">
        <f aca="false">IFERROR(('WB GDP current US$ old'!AI248/1000000000)/'WB GDP constant US$ old'!AI248,"")</f>
        <v>0.399821995258371</v>
      </c>
      <c r="AJ248" s="65" t="n">
        <f aca="false">IFERROR(('WB GDP current US$ old'!AJ248/1000000000)/'WB GDP constant US$ old'!AJ248,"")</f>
        <v>0.409540115819407</v>
      </c>
      <c r="AK248" s="65" t="n">
        <f aca="false">IFERROR(('WB GDP current US$ old'!AK248/1000000000)/'WB GDP constant US$ old'!AK248,"")</f>
        <v>0.414500774106482</v>
      </c>
      <c r="AL248" s="65" t="n">
        <f aca="false">IFERROR(('WB GDP current US$ old'!AL248/1000000000)/'WB GDP constant US$ old'!AL248,"")</f>
        <v>0.393550311263713</v>
      </c>
      <c r="AM248" s="65" t="n">
        <f aca="false">IFERROR(('WB GDP current US$ old'!AM248/1000000000)/'WB GDP constant US$ old'!AM248,"")</f>
        <v>0.403394842636027</v>
      </c>
      <c r="AN248" s="65" t="n">
        <f aca="false">IFERROR(('WB GDP current US$ old'!AN248/1000000000)/'WB GDP constant US$ old'!AN248,"")</f>
        <v>0.430072412600873</v>
      </c>
      <c r="AO248" s="65" t="n">
        <f aca="false">IFERROR(('WB GDP current US$ old'!AO248/1000000000)/'WB GDP constant US$ old'!AO248,"")</f>
        <v>0.511626655998859</v>
      </c>
      <c r="AP248" s="65" t="n">
        <f aca="false">IFERROR(('WB GDP current US$ old'!AP248/1000000000)/'WB GDP constant US$ old'!AP248,"")</f>
        <v>0.478904250228654</v>
      </c>
      <c r="AQ248" s="65" t="n">
        <f aca="false">IFERROR(('WB GDP current US$ old'!AQ248/1000000000)/'WB GDP constant US$ old'!AQ248,"")</f>
        <v>0.416483247469879</v>
      </c>
      <c r="AR248" s="65" t="n">
        <f aca="false">IFERROR(('WB GDP current US$ old'!AR248/1000000000)/'WB GDP constant US$ old'!AR248,"")</f>
        <v>0.453926255581704</v>
      </c>
      <c r="AS248" s="65" t="n">
        <f aca="false">IFERROR(('WB GDP current US$ old'!AS248/1000000000)/'WB GDP constant US$ old'!AS248,"")</f>
        <v>0.460214351297203</v>
      </c>
      <c r="AT248" s="65" t="n">
        <f aca="false">IFERROR(('WB GDP current US$ old'!AT248/1000000000)/'WB GDP constant US$ old'!AT248,"")</f>
        <v>0.434839685818249</v>
      </c>
      <c r="AU248" s="65" t="n">
        <f aca="false">IFERROR(('WB GDP current US$ old'!AU248/1000000000)/'WB GDP constant US$ old'!AU248,"")</f>
        <v>0.471910422697487</v>
      </c>
      <c r="AV248" s="65" t="n">
        <f aca="false">IFERROR(('WB GDP current US$ old'!AV248/1000000000)/'WB GDP constant US$ old'!AV248,"")</f>
        <v>0.576022795411526</v>
      </c>
      <c r="AW248" s="65" t="n">
        <f aca="false">IFERROR(('WB GDP current US$ old'!AW248/1000000000)/'WB GDP constant US$ old'!AW248,"")</f>
        <v>0.689736673031072</v>
      </c>
      <c r="AX248" s="65" t="n">
        <f aca="false">IFERROR(('WB GDP current US$ old'!AX248/1000000000)/'WB GDP constant US$ old'!AX248,"")</f>
        <v>0.726955730745906</v>
      </c>
      <c r="AY248" s="65" t="n">
        <f aca="false">IFERROR(('WB GDP current US$ old'!AY248/1000000000)/'WB GDP constant US$ old'!AY248,"")</f>
        <v>0.746400043568458</v>
      </c>
      <c r="AZ248" s="65" t="n">
        <f aca="false">IFERROR(('WB GDP current US$ old'!AZ248/1000000000)/'WB GDP constant US$ old'!AZ248,"")</f>
        <v>0.828312403177766</v>
      </c>
      <c r="BA248" s="65" t="n">
        <f aca="false">IFERROR(('WB GDP current US$ old'!BA248/1000000000)/'WB GDP constant US$ old'!BA248,"")</f>
        <v>0.859583549196314</v>
      </c>
      <c r="BB248" s="65" t="n">
        <f aca="false">IFERROR(('WB GDP current US$ old'!BB248/1000000000)/'WB GDP constant US$ old'!BB248,"")</f>
        <v>0.804754810206721</v>
      </c>
      <c r="BC248" s="65" t="n">
        <f aca="false">IFERROR(('WB GDP current US$ old'!BC248/1000000000)/'WB GDP constant US$ old'!BC248,"")</f>
        <v>0.971502156669741</v>
      </c>
      <c r="BD248" s="65" t="n">
        <f aca="false">IFERROR(('WB GDP current US$ old'!BD248/1000000000)/'WB GDP constant US$ old'!BD248,"")</f>
        <v>1.09917322019932</v>
      </c>
      <c r="BE248" s="65" t="n">
        <f aca="false">IFERROR(('WB GDP current US$ old'!BE248/1000000000)/'WB GDP constant US$ old'!BE248,"")</f>
        <v>1.11230806157471</v>
      </c>
      <c r="BF248" s="65" t="n">
        <f aca="false">IFERROR(('WB GDP current US$ old'!BF248/1000000000)/'WB GDP constant US$ old'!BF248,"")</f>
        <v>1.05903402483475</v>
      </c>
      <c r="BG248" s="65" t="n">
        <f aca="false">IFERROR(('WB GDP current US$ old'!BG248/1000000000)/'WB GDP constant US$ old'!BG248,"")</f>
        <v>1.03886180611488</v>
      </c>
      <c r="BH248" s="65" t="n">
        <f aca="false">IFERROR(('WB GDP current US$ old'!BH248/1000000000)/'WB GDP constant US$ old'!BH248,"")</f>
        <v>0.905929155747958</v>
      </c>
      <c r="BI248" s="65" t="n">
        <f aca="false">IFERROR(('WB GDP current US$ old'!BI248/1000000000)/'WB GDP constant US$ old'!BI248,"")</f>
        <v>0.905399983005192</v>
      </c>
      <c r="BJ248" s="65" t="n">
        <f aca="false">IFERROR(('WB GDP current US$ old'!BJ248/1000000000)/'WB GDP constant US$ old'!BJ248,"")</f>
        <v>0.966685930005049</v>
      </c>
      <c r="BK248" s="65" t="n">
        <f aca="false">IFERROR(('WB GDP current US$ old'!BK248/1000000000)/'WB GDP constant US$ old'!BK248,"")</f>
        <v>0.988822951621714</v>
      </c>
      <c r="BL248" s="65" t="n">
        <f aca="false">IFERROR(('WB GDP current US$ old'!BL248/1000000000)/'WB GDP constant US$ old'!BL248,"")</f>
        <v>1</v>
      </c>
    </row>
    <row r="249" customFormat="false" ht="15" hidden="false" customHeight="false" outlineLevel="0" collapsed="false">
      <c r="A249" s="0" t="s">
        <v>191</v>
      </c>
      <c r="B249" s="0" t="s">
        <v>419</v>
      </c>
      <c r="C249" s="0" t="s">
        <v>1057</v>
      </c>
      <c r="D249" s="0" t="s">
        <v>1058</v>
      </c>
      <c r="E249" s="65" t="n">
        <f aca="false">IFERROR(('WB GDP current US$ old'!E249/1000000000)/'WB GDP constant US$ old'!E249,"")</f>
        <v>0</v>
      </c>
      <c r="F249" s="65" t="n">
        <f aca="false">IFERROR(('WB GDP current US$ old'!F249/1000000000)/'WB GDP constant US$ old'!F249,"")</f>
        <v>0</v>
      </c>
      <c r="G249" s="65" t="n">
        <f aca="false">IFERROR(('WB GDP current US$ old'!G249/1000000000)/'WB GDP constant US$ old'!G249,"")</f>
        <v>0</v>
      </c>
      <c r="H249" s="65" t="n">
        <f aca="false">IFERROR(('WB GDP current US$ old'!H249/1000000000)/'WB GDP constant US$ old'!H249,"")</f>
        <v>0</v>
      </c>
      <c r="I249" s="65" t="n">
        <f aca="false">IFERROR(('WB GDP current US$ old'!I249/1000000000)/'WB GDP constant US$ old'!I249,"")</f>
        <v>0</v>
      </c>
      <c r="J249" s="65" t="n">
        <f aca="false">IFERROR(('WB GDP current US$ old'!J249/1000000000)/'WB GDP constant US$ old'!J249,"")</f>
        <v>0</v>
      </c>
      <c r="K249" s="65" t="n">
        <f aca="false">IFERROR(('WB GDP current US$ old'!K249/1000000000)/'WB GDP constant US$ old'!K249,"")</f>
        <v>0</v>
      </c>
      <c r="L249" s="65" t="n">
        <f aca="false">IFERROR(('WB GDP current US$ old'!L249/1000000000)/'WB GDP constant US$ old'!L249,"")</f>
        <v>0</v>
      </c>
      <c r="M249" s="65" t="n">
        <f aca="false">IFERROR(('WB GDP current US$ old'!M249/1000000000)/'WB GDP constant US$ old'!M249,"")</f>
        <v>0</v>
      </c>
      <c r="N249" s="65" t="n">
        <f aca="false">IFERROR(('WB GDP current US$ old'!N249/1000000000)/'WB GDP constant US$ old'!N249,"")</f>
        <v>0</v>
      </c>
      <c r="O249" s="65" t="n">
        <f aca="false">IFERROR(('WB GDP current US$ old'!O249/1000000000)/'WB GDP constant US$ old'!O249,"")</f>
        <v>0</v>
      </c>
      <c r="P249" s="65" t="n">
        <f aca="false">IFERROR(('WB GDP current US$ old'!P249/1000000000)/'WB GDP constant US$ old'!P249,"")</f>
        <v>0</v>
      </c>
      <c r="Q249" s="65" t="n">
        <f aca="false">IFERROR(('WB GDP current US$ old'!Q249/1000000000)/'WB GDP constant US$ old'!Q249,"")</f>
        <v>0</v>
      </c>
      <c r="R249" s="65" t="n">
        <f aca="false">IFERROR(('WB GDP current US$ old'!R249/1000000000)/'WB GDP constant US$ old'!R249,"")</f>
        <v>0</v>
      </c>
      <c r="S249" s="65" t="n">
        <f aca="false">IFERROR(('WB GDP current US$ old'!S249/1000000000)/'WB GDP constant US$ old'!S249,"")</f>
        <v>0</v>
      </c>
      <c r="T249" s="65" t="n">
        <f aca="false">IFERROR(('WB GDP current US$ old'!T249/1000000000)/'WB GDP constant US$ old'!T249,"")</f>
        <v>0</v>
      </c>
      <c r="U249" s="65" t="n">
        <f aca="false">IFERROR(('WB GDP current US$ old'!U249/1000000000)/'WB GDP constant US$ old'!U249,"")</f>
        <v>0</v>
      </c>
      <c r="V249" s="65" t="n">
        <f aca="false">IFERROR(('WB GDP current US$ old'!V249/1000000000)/'WB GDP constant US$ old'!V249,"")</f>
        <v>0</v>
      </c>
      <c r="W249" s="65" t="n">
        <f aca="false">IFERROR(('WB GDP current US$ old'!W249/1000000000)/'WB GDP constant US$ old'!W249,"")</f>
        <v>0</v>
      </c>
      <c r="X249" s="65" t="n">
        <f aca="false">IFERROR(('WB GDP current US$ old'!X249/1000000000)/'WB GDP constant US$ old'!X249,"")</f>
        <v>0</v>
      </c>
      <c r="Y249" s="65" t="n">
        <f aca="false">IFERROR(('WB GDP current US$ old'!Y249/1000000000)/'WB GDP constant US$ old'!Y249,"")</f>
        <v>0</v>
      </c>
      <c r="Z249" s="65" t="n">
        <f aca="false">IFERROR(('WB GDP current US$ old'!Z249/1000000000)/'WB GDP constant US$ old'!Z249,"")</f>
        <v>0</v>
      </c>
      <c r="AA249" s="65" t="n">
        <f aca="false">IFERROR(('WB GDP current US$ old'!AA249/1000000000)/'WB GDP constant US$ old'!AA249,"")</f>
        <v>0</v>
      </c>
      <c r="AB249" s="65" t="n">
        <f aca="false">IFERROR(('WB GDP current US$ old'!AB249/1000000000)/'WB GDP constant US$ old'!AB249,"")</f>
        <v>0</v>
      </c>
      <c r="AC249" s="65" t="n">
        <f aca="false">IFERROR(('WB GDP current US$ old'!AC249/1000000000)/'WB GDP constant US$ old'!AC249,"")</f>
        <v>0</v>
      </c>
      <c r="AD249" s="65" t="n">
        <f aca="false">IFERROR(('WB GDP current US$ old'!AD249/1000000000)/'WB GDP constant US$ old'!AD249,"")</f>
        <v>0</v>
      </c>
      <c r="AE249" s="65" t="n">
        <f aca="false">IFERROR(('WB GDP current US$ old'!AE249/1000000000)/'WB GDP constant US$ old'!AE249,"")</f>
        <v>0</v>
      </c>
      <c r="AF249" s="65" t="n">
        <f aca="false">IFERROR(('WB GDP current US$ old'!AF249/1000000000)/'WB GDP constant US$ old'!AF249,"")</f>
        <v>0</v>
      </c>
      <c r="AG249" s="65" t="n">
        <f aca="false">IFERROR(('WB GDP current US$ old'!AG249/1000000000)/'WB GDP constant US$ old'!AG249,"")</f>
        <v>0.39370108747894</v>
      </c>
      <c r="AH249" s="65" t="n">
        <f aca="false">IFERROR(('WB GDP current US$ old'!AH249/1000000000)/'WB GDP constant US$ old'!AH249,"")</f>
        <v>0.328815371022671</v>
      </c>
      <c r="AI249" s="65" t="n">
        <f aca="false">IFERROR(('WB GDP current US$ old'!AI249/1000000000)/'WB GDP constant US$ old'!AI249,"")</f>
        <v>0.295956653077384</v>
      </c>
      <c r="AJ249" s="65" t="n">
        <f aca="false">IFERROR(('WB GDP current US$ old'!AJ249/1000000000)/'WB GDP constant US$ old'!AJ249,"")</f>
        <v>0.337460479312554</v>
      </c>
      <c r="AK249" s="65" t="n">
        <f aca="false">IFERROR(('WB GDP current US$ old'!AK249/1000000000)/'WB GDP constant US$ old'!AK249,"")</f>
        <v>0.311459096964917</v>
      </c>
      <c r="AL249" s="65" t="n">
        <f aca="false">IFERROR(('WB GDP current US$ old'!AL249/1000000000)/'WB GDP constant US$ old'!AL249,"")</f>
        <v>0.284760440457215</v>
      </c>
      <c r="AM249" s="65" t="n">
        <f aca="false">IFERROR(('WB GDP current US$ old'!AM249/1000000000)/'WB GDP constant US$ old'!AM249,"")</f>
        <v>0.297034581360416</v>
      </c>
      <c r="AN249" s="65" t="n">
        <f aca="false">IFERROR(('WB GDP current US$ old'!AN249/1000000000)/'WB GDP constant US$ old'!AN249,"")</f>
        <v>0.334122969620608</v>
      </c>
      <c r="AO249" s="65" t="n">
        <f aca="false">IFERROR(('WB GDP current US$ old'!AO249/1000000000)/'WB GDP constant US$ old'!AO249,"")</f>
        <v>0.395069733767399</v>
      </c>
      <c r="AP249" s="65" t="n">
        <f aca="false">IFERROR(('WB GDP current US$ old'!AP249/1000000000)/'WB GDP constant US$ old'!AP249,"")</f>
        <v>0.451385173478967</v>
      </c>
      <c r="AQ249" s="65" t="n">
        <f aca="false">IFERROR(('WB GDP current US$ old'!AQ249/1000000000)/'WB GDP constant US$ old'!AQ249,"")</f>
        <v>0.695047224132109</v>
      </c>
      <c r="AR249" s="65" t="n">
        <f aca="false">IFERROR(('WB GDP current US$ old'!AR249/1000000000)/'WB GDP constant US$ old'!AR249,"")</f>
        <v>0.686617748294702</v>
      </c>
      <c r="AS249" s="65" t="n">
        <f aca="false">IFERROR(('WB GDP current US$ old'!AS249/1000000000)/'WB GDP constant US$ old'!AS249,"")</f>
        <v>0.691274990146386</v>
      </c>
      <c r="AT249" s="65" t="n">
        <f aca="false">IFERROR(('WB GDP current US$ old'!AT249/1000000000)/'WB GDP constant US$ old'!AT249,"")</f>
        <v>0.661731524270444</v>
      </c>
      <c r="AU249" s="65" t="n">
        <f aca="false">IFERROR(('WB GDP current US$ old'!AU249/1000000000)/'WB GDP constant US$ old'!AU249,"")</f>
        <v>0.643397707146244</v>
      </c>
      <c r="AV249" s="65" t="n">
        <f aca="false">IFERROR(('WB GDP current US$ old'!AV249/1000000000)/'WB GDP constant US$ old'!AV249,"")</f>
        <v>0.649306980474799</v>
      </c>
      <c r="AW249" s="65" t="n">
        <f aca="false">IFERROR(('WB GDP current US$ old'!AW249/1000000000)/'WB GDP constant US$ old'!AW249,"")</f>
        <v>0.661577327365485</v>
      </c>
      <c r="AX249" s="65" t="n">
        <f aca="false">IFERROR(('WB GDP current US$ old'!AX249/1000000000)/'WB GDP constant US$ old'!AX249,"")</f>
        <v>0.679160768892732</v>
      </c>
      <c r="AY249" s="65" t="n">
        <f aca="false">IFERROR(('WB GDP current US$ old'!AY249/1000000000)/'WB GDP constant US$ old'!AY249,"")</f>
        <v>0.646197981234996</v>
      </c>
      <c r="AZ249" s="65" t="n">
        <f aca="false">IFERROR(('WB GDP current US$ old'!AZ249/1000000000)/'WB GDP constant US$ old'!AZ249,"")</f>
        <v>0.708885057623198</v>
      </c>
      <c r="BA249" s="65" t="n">
        <f aca="false">IFERROR(('WB GDP current US$ old'!BA249/1000000000)/'WB GDP constant US$ old'!BA249,"")</f>
        <v>0.857982732114268</v>
      </c>
      <c r="BB249" s="65" t="n">
        <f aca="false">IFERROR(('WB GDP current US$ old'!BB249/1000000000)/'WB GDP constant US$ old'!BB249,"")</f>
        <v>0.848298306396407</v>
      </c>
      <c r="BC249" s="65" t="n">
        <f aca="false">IFERROR(('WB GDP current US$ old'!BC249/1000000000)/'WB GDP constant US$ old'!BC249,"")</f>
        <v>0.878200712179671</v>
      </c>
      <c r="BD249" s="65" t="n">
        <f aca="false">IFERROR(('WB GDP current US$ old'!BD249/1000000000)/'WB GDP constant US$ old'!BD249,"")</f>
        <v>0.882957423798269</v>
      </c>
      <c r="BE249" s="65" t="n">
        <f aca="false">IFERROR(('WB GDP current US$ old'!BE249/1000000000)/'WB GDP constant US$ old'!BE249,"")</f>
        <v>0.966671953846548</v>
      </c>
      <c r="BF249" s="65" t="n">
        <f aca="false">IFERROR(('WB GDP current US$ old'!BF249/1000000000)/'WB GDP constant US$ old'!BF249,"")</f>
        <v>1.04295342084502</v>
      </c>
      <c r="BG249" s="65" t="n">
        <f aca="false">IFERROR(('WB GDP current US$ old'!BG249/1000000000)/'WB GDP constant US$ old'!BG249,"")</f>
        <v>1.0688119065854</v>
      </c>
      <c r="BH249" s="65" t="n">
        <f aca="false">IFERROR(('WB GDP current US$ old'!BH249/1000000000)/'WB GDP constant US$ old'!BH249,"")</f>
        <v>0.954675900537035</v>
      </c>
      <c r="BI249" s="65" t="n">
        <f aca="false">IFERROR(('WB GDP current US$ old'!BI249/1000000000)/'WB GDP constant US$ old'!BI249,"")</f>
        <v>0.938495904062438</v>
      </c>
      <c r="BJ249" s="65" t="n">
        <f aca="false">IFERROR(('WB GDP current US$ old'!BJ249/1000000000)/'WB GDP constant US$ old'!BJ249,"")</f>
        <v>0.941481685126968</v>
      </c>
      <c r="BK249" s="65" t="n">
        <f aca="false">IFERROR(('WB GDP current US$ old'!BK249/1000000000)/'WB GDP constant US$ old'!BK249,"")</f>
        <v>0.971242687785688</v>
      </c>
      <c r="BL249" s="65" t="n">
        <f aca="false">IFERROR(('WB GDP current US$ old'!BL249/1000000000)/'WB GDP constant US$ old'!BL249,"")</f>
        <v>1</v>
      </c>
    </row>
    <row r="250" customFormat="false" ht="15" hidden="false" customHeight="false" outlineLevel="0" collapsed="false">
      <c r="A250" s="0" t="s">
        <v>201</v>
      </c>
      <c r="B250" s="0" t="s">
        <v>429</v>
      </c>
      <c r="C250" s="0" t="s">
        <v>1057</v>
      </c>
      <c r="D250" s="0" t="s">
        <v>1058</v>
      </c>
      <c r="E250" s="65" t="n">
        <f aca="false">IFERROR(('WB GDP current US$ old'!E250/1000000000)/'WB GDP constant US$ old'!E250,"")</f>
        <v>0.0964162035340463</v>
      </c>
      <c r="F250" s="65" t="n">
        <f aca="false">IFERROR(('WB GDP current US$ old'!F250/1000000000)/'WB GDP constant US$ old'!F250,"")</f>
        <v>0.100636488056969</v>
      </c>
      <c r="G250" s="65" t="n">
        <f aca="false">IFERROR(('WB GDP current US$ old'!G250/1000000000)/'WB GDP constant US$ old'!G250,"")</f>
        <v>0.10234333320143</v>
      </c>
      <c r="H250" s="65" t="n">
        <f aca="false">IFERROR(('WB GDP current US$ old'!H250/1000000000)/'WB GDP constant US$ old'!H250,"")</f>
        <v>0.117645448398419</v>
      </c>
      <c r="I250" s="65" t="n">
        <f aca="false">IFERROR(('WB GDP current US$ old'!I250/1000000000)/'WB GDP constant US$ old'!I250,"")</f>
        <v>0.134263535467706</v>
      </c>
      <c r="J250" s="65" t="n">
        <f aca="false">IFERROR(('WB GDP current US$ old'!J250/1000000000)/'WB GDP constant US$ old'!J250,"")</f>
        <v>0.201689114684004</v>
      </c>
      <c r="K250" s="65" t="n">
        <f aca="false">IFERROR(('WB GDP current US$ old'!K250/1000000000)/'WB GDP constant US$ old'!K250,"")</f>
        <v>0.211010612228754</v>
      </c>
      <c r="L250" s="65" t="n">
        <f aca="false">IFERROR(('WB GDP current US$ old'!L250/1000000000)/'WB GDP constant US$ old'!L250,"")</f>
        <v>0.220555570331083</v>
      </c>
      <c r="M250" s="65" t="n">
        <f aca="false">IFERROR(('WB GDP current US$ old'!M250/1000000000)/'WB GDP constant US$ old'!M250,"")</f>
        <v>0.236548961666425</v>
      </c>
      <c r="N250" s="65" t="n">
        <f aca="false">IFERROR(('WB GDP current US$ old'!N250/1000000000)/'WB GDP constant US$ old'!N250,"")</f>
        <v>0.266460753445297</v>
      </c>
      <c r="O250" s="65" t="n">
        <f aca="false">IFERROR(('WB GDP current US$ old'!O250/1000000000)/'WB GDP constant US$ old'!O250,"")</f>
        <v>0.287210662363404</v>
      </c>
      <c r="P250" s="65" t="n">
        <f aca="false">IFERROR(('WB GDP current US$ old'!P250/1000000000)/'WB GDP constant US$ old'!P250,"")</f>
        <v>0.323155889196925</v>
      </c>
      <c r="Q250" s="65" t="n">
        <f aca="false">IFERROR(('WB GDP current US$ old'!Q250/1000000000)/'WB GDP constant US$ old'!Q250,"")</f>
        <v>0.339979276888991</v>
      </c>
      <c r="R250" s="65" t="n">
        <f aca="false">IFERROR(('WB GDP current US$ old'!R250/1000000000)/'WB GDP constant US$ old'!R250,"")</f>
        <v>0.388055219705406</v>
      </c>
      <c r="S250" s="65" t="n">
        <f aca="false">IFERROR(('WB GDP current US$ old'!S250/1000000000)/'WB GDP constant US$ old'!S250,"")</f>
        <v>0.478685029281154</v>
      </c>
      <c r="T250" s="65" t="n">
        <f aca="false">IFERROR(('WB GDP current US$ old'!T250/1000000000)/'WB GDP constant US$ old'!T250,"")</f>
        <v>0.537812952086222</v>
      </c>
      <c r="U250" s="65" t="n">
        <f aca="false">IFERROR(('WB GDP current US$ old'!U250/1000000000)/'WB GDP constant US$ old'!U250,"")</f>
        <v>0.557812523015892</v>
      </c>
      <c r="V250" s="65" t="n">
        <f aca="false">IFERROR(('WB GDP current US$ old'!V250/1000000000)/'WB GDP constant US$ old'!V250,"")</f>
        <v>0.669309062062473</v>
      </c>
      <c r="W250" s="65" t="n">
        <f aca="false">IFERROR(('WB GDP current US$ old'!W250/1000000000)/'WB GDP constant US$ old'!W250,"")</f>
        <v>0.551649500269199</v>
      </c>
      <c r="X250" s="65" t="n">
        <f aca="false">IFERROR(('WB GDP current US$ old'!X250/1000000000)/'WB GDP constant US$ old'!X250,"")</f>
        <v>0.487547473560278</v>
      </c>
      <c r="Y250" s="65" t="n">
        <f aca="false">IFERROR(('WB GDP current US$ old'!Y250/1000000000)/'WB GDP constant US$ old'!Y250,"")</f>
        <v>0.283683669460552</v>
      </c>
      <c r="Z250" s="65" t="n">
        <f aca="false">IFERROR(('WB GDP current US$ old'!Z250/1000000000)/'WB GDP constant US$ old'!Z250,"")</f>
        <v>0.304810479724248</v>
      </c>
      <c r="AA250" s="65" t="n">
        <f aca="false">IFERROR(('WB GDP current US$ old'!AA250/1000000000)/'WB GDP constant US$ old'!AA250,"")</f>
        <v>0.496317071412212</v>
      </c>
      <c r="AB250" s="65" t="n">
        <f aca="false">IFERROR(('WB GDP current US$ old'!AB250/1000000000)/'WB GDP constant US$ old'!AB250,"")</f>
        <v>0.482898287734286</v>
      </c>
      <c r="AC250" s="65" t="n">
        <f aca="false">IFERROR(('WB GDP current US$ old'!AC250/1000000000)/'WB GDP constant US$ old'!AC250,"")</f>
        <v>0.782039344056343</v>
      </c>
      <c r="AD250" s="65" t="n">
        <f aca="false">IFERROR(('WB GDP current US$ old'!AD250/1000000000)/'WB GDP constant US$ old'!AD250,"")</f>
        <v>0.787310779055048</v>
      </c>
      <c r="AE250" s="65" t="n">
        <f aca="false">IFERROR(('WB GDP current US$ old'!AE250/1000000000)/'WB GDP constant US$ old'!AE250,"")</f>
        <v>0.87417398256636</v>
      </c>
      <c r="AF250" s="65" t="n">
        <f aca="false">IFERROR(('WB GDP current US$ old'!AF250/1000000000)/'WB GDP constant US$ old'!AF250,"")</f>
        <v>1.34373417904732</v>
      </c>
      <c r="AG250" s="65" t="n">
        <f aca="false">IFERROR(('WB GDP current US$ old'!AG250/1000000000)/'WB GDP constant US$ old'!AG250,"")</f>
        <v>1.28852534631333</v>
      </c>
      <c r="AH250" s="65" t="n">
        <f aca="false">IFERROR(('WB GDP current US$ old'!AH250/1000000000)/'WB GDP constant US$ old'!AH250,"")</f>
        <v>0.982067586011271</v>
      </c>
      <c r="AI250" s="65" t="n">
        <f aca="false">IFERROR(('WB GDP current US$ old'!AI250/1000000000)/'WB GDP constant US$ old'!AI250,"")</f>
        <v>0.752428723790015</v>
      </c>
      <c r="AJ250" s="65" t="n">
        <f aca="false">IFERROR(('WB GDP current US$ old'!AJ250/1000000000)/'WB GDP constant US$ old'!AJ250,"")</f>
        <v>0.550100417988487</v>
      </c>
      <c r="AK250" s="65" t="n">
        <f aca="false">IFERROR(('WB GDP current US$ old'!AK250/1000000000)/'WB GDP constant US$ old'!AK250,"")</f>
        <v>0.457572557758963</v>
      </c>
      <c r="AL250" s="65" t="n">
        <f aca="false">IFERROR(('WB GDP current US$ old'!AL250/1000000000)/'WB GDP constant US$ old'!AL250,"")</f>
        <v>0.476059613503687</v>
      </c>
      <c r="AM250" s="65" t="n">
        <f aca="false">IFERROR(('WB GDP current US$ old'!AM250/1000000000)/'WB GDP constant US$ old'!AM250,"")</f>
        <v>0.554382527353275</v>
      </c>
      <c r="AN250" s="65" t="n">
        <f aca="false">IFERROR(('WB GDP current US$ old'!AN250/1000000000)/'WB GDP constant US$ old'!AN250,"")</f>
        <v>0.717020413361557</v>
      </c>
      <c r="AO250" s="65" t="n">
        <f aca="false">IFERROR(('WB GDP current US$ old'!AO250/1000000000)/'WB GDP constant US$ old'!AO250,"")</f>
        <v>0.690362472163635</v>
      </c>
      <c r="AP250" s="65" t="n">
        <f aca="false">IFERROR(('WB GDP current US$ old'!AP250/1000000000)/'WB GDP constant US$ old'!AP250,"")</f>
        <v>0.681285740242805</v>
      </c>
      <c r="AQ250" s="65" t="n">
        <f aca="false">IFERROR(('WB GDP current US$ old'!AQ250/1000000000)/'WB GDP constant US$ old'!AQ250,"")</f>
        <v>0.682109794418319</v>
      </c>
      <c r="AR250" s="65" t="n">
        <f aca="false">IFERROR(('WB GDP current US$ old'!AR250/1000000000)/'WB GDP constant US$ old'!AR250,"")</f>
        <v>0.575065420832781</v>
      </c>
      <c r="AS250" s="65" t="n">
        <f aca="false">IFERROR(('WB GDP current US$ old'!AS250/1000000000)/'WB GDP constant US$ old'!AS250,"")</f>
        <v>0.575643018814892</v>
      </c>
      <c r="AT250" s="65" t="n">
        <f aca="false">IFERROR(('WB GDP current US$ old'!AT250/1000000000)/'WB GDP constant US$ old'!AT250,"")</f>
        <v>0.516103596212254</v>
      </c>
      <c r="AU250" s="65" t="n">
        <f aca="false">IFERROR(('WB GDP current US$ old'!AU250/1000000000)/'WB GDP constant US$ old'!AU250,"")</f>
        <v>0.502127462616489</v>
      </c>
      <c r="AV250" s="65" t="n">
        <f aca="false">IFERROR(('WB GDP current US$ old'!AV250/1000000000)/'WB GDP constant US$ old'!AV250,"")</f>
        <v>0.504292623020958</v>
      </c>
      <c r="AW250" s="65" t="n">
        <f aca="false">IFERROR(('WB GDP current US$ old'!AW250/1000000000)/'WB GDP constant US$ old'!AW250,"")</f>
        <v>0.567384816941289</v>
      </c>
      <c r="AX250" s="65" t="n">
        <f aca="false">IFERROR(('WB GDP current US$ old'!AX250/1000000000)/'WB GDP constant US$ old'!AX250,"")</f>
        <v>0.620946734127851</v>
      </c>
      <c r="AY250" s="65" t="n">
        <f aca="false">IFERROR(('WB GDP current US$ old'!AY250/1000000000)/'WB GDP constant US$ old'!AY250,"")</f>
        <v>0.605295094751353</v>
      </c>
      <c r="AZ250" s="65" t="n">
        <f aca="false">IFERROR(('WB GDP current US$ old'!AZ250/1000000000)/'WB GDP constant US$ old'!AZ250,"")</f>
        <v>0.666040239991643</v>
      </c>
      <c r="BA250" s="65" t="n">
        <f aca="false">IFERROR(('WB GDP current US$ old'!BA250/1000000000)/'WB GDP constant US$ old'!BA250,"")</f>
        <v>0.74331819458017</v>
      </c>
      <c r="BB250" s="65" t="n">
        <f aca="false">IFERROR(('WB GDP current US$ old'!BB250/1000000000)/'WB GDP constant US$ old'!BB250,"")</f>
        <v>1.20587898802048</v>
      </c>
      <c r="BC250" s="65" t="n">
        <f aca="false">IFERROR(('WB GDP current US$ old'!BC250/1000000000)/'WB GDP constant US$ old'!BC250,"")</f>
        <v>1.21174044712928</v>
      </c>
      <c r="BD250" s="65" t="n">
        <f aca="false">IFERROR(('WB GDP current US$ old'!BD250/1000000000)/'WB GDP constant US$ old'!BD250,"")</f>
        <v>1.15749909249117</v>
      </c>
      <c r="BE250" s="65" t="n">
        <f aca="false">IFERROR(('WB GDP current US$ old'!BE250/1000000000)/'WB GDP constant US$ old'!BE250,"")</f>
        <v>1.09206654950283</v>
      </c>
      <c r="BF250" s="65" t="n">
        <f aca="false">IFERROR(('WB GDP current US$ old'!BF250/1000000000)/'WB GDP constant US$ old'!BF250,"")</f>
        <v>1.11640690707728</v>
      </c>
      <c r="BG250" s="65" t="n">
        <f aca="false">IFERROR(('WB GDP current US$ old'!BG250/1000000000)/'WB GDP constant US$ old'!BG250,"")</f>
        <v>1.1979576080597</v>
      </c>
      <c r="BH250" s="65" t="n">
        <f aca="false">IFERROR(('WB GDP current US$ old'!BH250/1000000000)/'WB GDP constant US$ old'!BH250,"")</f>
        <v>1.13100958866833</v>
      </c>
      <c r="BI250" s="65" t="n">
        <f aca="false">IFERROR(('WB GDP current US$ old'!BI250/1000000000)/'WB GDP constant US$ old'!BI250,"")</f>
        <v>0.973317823279962</v>
      </c>
      <c r="BJ250" s="65" t="n">
        <f aca="false">IFERROR(('WB GDP current US$ old'!BJ250/1000000000)/'WB GDP constant US$ old'!BJ250,"")</f>
        <v>0.991699934172749</v>
      </c>
      <c r="BK250" s="65" t="n">
        <f aca="false">IFERROR(('WB GDP current US$ old'!BK250/1000000000)/'WB GDP constant US$ old'!BK250,"")</f>
        <v>0.999726527833939</v>
      </c>
      <c r="BL250" s="65" t="n">
        <f aca="false">IFERROR(('WB GDP current US$ old'!BL250/1000000000)/'WB GDP constant US$ old'!BL250,"")</f>
        <v>1</v>
      </c>
    </row>
    <row r="251" customFormat="false" ht="15" hidden="false" customHeight="false" outlineLevel="0" collapsed="false">
      <c r="A251" s="0" t="s">
        <v>202</v>
      </c>
      <c r="B251" s="0" t="s">
        <v>430</v>
      </c>
      <c r="C251" s="0" t="s">
        <v>1057</v>
      </c>
      <c r="D251" s="0" t="s">
        <v>1058</v>
      </c>
      <c r="E251" s="65" t="n">
        <f aca="false">IFERROR(('WB GDP current US$ old'!E251/1000000000)/'WB GDP constant US$ old'!E251,"")</f>
        <v>0</v>
      </c>
      <c r="F251" s="65" t="n">
        <f aca="false">IFERROR(('WB GDP current US$ old'!F251/1000000000)/'WB GDP constant US$ old'!F251,"")</f>
        <v>0</v>
      </c>
      <c r="G251" s="65" t="n">
        <f aca="false">IFERROR(('WB GDP current US$ old'!G251/1000000000)/'WB GDP constant US$ old'!G251,"")</f>
        <v>0</v>
      </c>
      <c r="H251" s="65" t="n">
        <f aca="false">IFERROR(('WB GDP current US$ old'!H251/1000000000)/'WB GDP constant US$ old'!H251,"")</f>
        <v>0</v>
      </c>
      <c r="I251" s="65" t="n">
        <f aca="false">IFERROR(('WB GDP current US$ old'!I251/1000000000)/'WB GDP constant US$ old'!I251,"")</f>
        <v>0</v>
      </c>
      <c r="J251" s="65" t="n">
        <f aca="false">IFERROR(('WB GDP current US$ old'!J251/1000000000)/'WB GDP constant US$ old'!J251,"")</f>
        <v>0</v>
      </c>
      <c r="K251" s="65" t="n">
        <f aca="false">IFERROR(('WB GDP current US$ old'!K251/1000000000)/'WB GDP constant US$ old'!K251,"")</f>
        <v>0</v>
      </c>
      <c r="L251" s="65" t="n">
        <f aca="false">IFERROR(('WB GDP current US$ old'!L251/1000000000)/'WB GDP constant US$ old'!L251,"")</f>
        <v>0</v>
      </c>
      <c r="M251" s="65" t="n">
        <f aca="false">IFERROR(('WB GDP current US$ old'!M251/1000000000)/'WB GDP constant US$ old'!M251,"")</f>
        <v>0</v>
      </c>
      <c r="N251" s="65" t="n">
        <f aca="false">IFERROR(('WB GDP current US$ old'!N251/1000000000)/'WB GDP constant US$ old'!N251,"")</f>
        <v>0</v>
      </c>
      <c r="O251" s="65" t="n">
        <f aca="false">IFERROR(('WB GDP current US$ old'!O251/1000000000)/'WB GDP constant US$ old'!O251,"")</f>
        <v>0</v>
      </c>
      <c r="P251" s="65" t="n">
        <f aca="false">IFERROR(('WB GDP current US$ old'!P251/1000000000)/'WB GDP constant US$ old'!P251,"")</f>
        <v>0</v>
      </c>
      <c r="Q251" s="65" t="n">
        <f aca="false">IFERROR(('WB GDP current US$ old'!Q251/1000000000)/'WB GDP constant US$ old'!Q251,"")</f>
        <v>0</v>
      </c>
      <c r="R251" s="65" t="n">
        <f aca="false">IFERROR(('WB GDP current US$ old'!R251/1000000000)/'WB GDP constant US$ old'!R251,"")</f>
        <v>0</v>
      </c>
      <c r="S251" s="65" t="n">
        <f aca="false">IFERROR(('WB GDP current US$ old'!S251/1000000000)/'WB GDP constant US$ old'!S251,"")</f>
        <v>0</v>
      </c>
      <c r="T251" s="65" t="n">
        <f aca="false">IFERROR(('WB GDP current US$ old'!T251/1000000000)/'WB GDP constant US$ old'!T251,"")</f>
        <v>0</v>
      </c>
      <c r="U251" s="65" t="n">
        <f aca="false">IFERROR(('WB GDP current US$ old'!U251/1000000000)/'WB GDP constant US$ old'!U251,"")</f>
        <v>0</v>
      </c>
      <c r="V251" s="65" t="n">
        <f aca="false">IFERROR(('WB GDP current US$ old'!V251/1000000000)/'WB GDP constant US$ old'!V251,"")</f>
        <v>0</v>
      </c>
      <c r="W251" s="65" t="n">
        <f aca="false">IFERROR(('WB GDP current US$ old'!W251/1000000000)/'WB GDP constant US$ old'!W251,"")</f>
        <v>0</v>
      </c>
      <c r="X251" s="65" t="n">
        <f aca="false">IFERROR(('WB GDP current US$ old'!X251/1000000000)/'WB GDP constant US$ old'!X251,"")</f>
        <v>0</v>
      </c>
      <c r="Y251" s="65" t="n">
        <f aca="false">IFERROR(('WB GDP current US$ old'!Y251/1000000000)/'WB GDP constant US$ old'!Y251,"")</f>
        <v>0</v>
      </c>
      <c r="Z251" s="65" t="n">
        <f aca="false">IFERROR(('WB GDP current US$ old'!Z251/1000000000)/'WB GDP constant US$ old'!Z251,"")</f>
        <v>0</v>
      </c>
      <c r="AA251" s="65" t="n">
        <f aca="false">IFERROR(('WB GDP current US$ old'!AA251/1000000000)/'WB GDP constant US$ old'!AA251,"")</f>
        <v>0</v>
      </c>
      <c r="AB251" s="65" t="n">
        <f aca="false">IFERROR(('WB GDP current US$ old'!AB251/1000000000)/'WB GDP constant US$ old'!AB251,"")</f>
        <v>0</v>
      </c>
      <c r="AC251" s="65" t="n">
        <f aca="false">IFERROR(('WB GDP current US$ old'!AC251/1000000000)/'WB GDP constant US$ old'!AC251,"")</f>
        <v>0</v>
      </c>
      <c r="AD251" s="65" t="n">
        <f aca="false">IFERROR(('WB GDP current US$ old'!AD251/1000000000)/'WB GDP constant US$ old'!AD251,"")</f>
        <v>0</v>
      </c>
      <c r="AE251" s="65" t="n">
        <f aca="false">IFERROR(('WB GDP current US$ old'!AE251/1000000000)/'WB GDP constant US$ old'!AE251,"")</f>
        <v>0</v>
      </c>
      <c r="AF251" s="65" t="n">
        <f aca="false">IFERROR(('WB GDP current US$ old'!AF251/1000000000)/'WB GDP constant US$ old'!AF251,"")</f>
        <v>0.27389391793846</v>
      </c>
      <c r="AG251" s="65" t="n">
        <f aca="false">IFERROR(('WB GDP current US$ old'!AG251/1000000000)/'WB GDP constant US$ old'!AG251,"")</f>
        <v>0.311274408619583</v>
      </c>
      <c r="AH251" s="65" t="n">
        <f aca="false">IFERROR(('WB GDP current US$ old'!AH251/1000000000)/'WB GDP constant US$ old'!AH251,"")</f>
        <v>0.331782039389557</v>
      </c>
      <c r="AI251" s="65" t="n">
        <f aca="false">IFERROR(('WB GDP current US$ old'!AI251/1000000000)/'WB GDP constant US$ old'!AI251,"")</f>
        <v>0.34889709731391</v>
      </c>
      <c r="AJ251" s="65" t="n">
        <f aca="false">IFERROR(('WB GDP current US$ old'!AJ251/1000000000)/'WB GDP constant US$ old'!AJ251,"")</f>
        <v>0.36226588468901</v>
      </c>
      <c r="AK251" s="65" t="n">
        <f aca="false">IFERROR(('WB GDP current US$ old'!AK251/1000000000)/'WB GDP constant US$ old'!AK251,"")</f>
        <v>0.382934399741053</v>
      </c>
      <c r="AL251" s="65" t="n">
        <f aca="false">IFERROR(('WB GDP current US$ old'!AL251/1000000000)/'WB GDP constant US$ old'!AL251,"")</f>
        <v>0.396371013761626</v>
      </c>
      <c r="AM251" s="65" t="n">
        <f aca="false">IFERROR(('WB GDP current US$ old'!AM251/1000000000)/'WB GDP constant US$ old'!AM251,"")</f>
        <v>0.411702179565666</v>
      </c>
      <c r="AN251" s="65" t="n">
        <f aca="false">IFERROR(('WB GDP current US$ old'!AN251/1000000000)/'WB GDP constant US$ old'!AN251,"")</f>
        <v>0.430220977408711</v>
      </c>
      <c r="AO251" s="65" t="n">
        <f aca="false">IFERROR(('WB GDP current US$ old'!AO251/1000000000)/'WB GDP constant US$ old'!AO251,"")</f>
        <v>0.441777450563739</v>
      </c>
      <c r="AP251" s="65" t="n">
        <f aca="false">IFERROR(('WB GDP current US$ old'!AP251/1000000000)/'WB GDP constant US$ old'!AP251,"")</f>
        <v>0.512601369635961</v>
      </c>
      <c r="AQ251" s="65" t="n">
        <f aca="false">IFERROR(('WB GDP current US$ old'!AQ251/1000000000)/'WB GDP constant US$ old'!AQ251,"")</f>
        <v>0.436391859864816</v>
      </c>
      <c r="AR251" s="65" t="n">
        <f aca="false">IFERROR(('WB GDP current US$ old'!AR251/1000000000)/'WB GDP constant US$ old'!AR251,"")</f>
        <v>0.32970590687612</v>
      </c>
      <c r="AS251" s="65" t="n">
        <f aca="false">IFERROR(('WB GDP current US$ old'!AS251/1000000000)/'WB GDP constant US$ old'!AS251,"")</f>
        <v>0.308191067177409</v>
      </c>
      <c r="AT251" s="65" t="n">
        <f aca="false">IFERROR(('WB GDP current US$ old'!AT251/1000000000)/'WB GDP constant US$ old'!AT251,"")</f>
        <v>0.342798915980522</v>
      </c>
      <c r="AU251" s="65" t="n">
        <f aca="false">IFERROR(('WB GDP current US$ old'!AU251/1000000000)/'WB GDP constant US$ old'!AU251,"")</f>
        <v>0.363264448597533</v>
      </c>
      <c r="AV251" s="65" t="n">
        <f aca="false">IFERROR(('WB GDP current US$ old'!AV251/1000000000)/'WB GDP constant US$ old'!AV251,"")</f>
        <v>0.392262316776714</v>
      </c>
      <c r="AW251" s="65" t="n">
        <f aca="false">IFERROR(('WB GDP current US$ old'!AW251/1000000000)/'WB GDP constant US$ old'!AW251,"")</f>
        <v>0.452838476161037</v>
      </c>
      <c r="AX251" s="65" t="n">
        <f aca="false">IFERROR(('WB GDP current US$ old'!AX251/1000000000)/'WB GDP constant US$ old'!AX251,"")</f>
        <v>0.583715554136624</v>
      </c>
      <c r="AY251" s="65" t="n">
        <f aca="false">IFERROR(('WB GDP current US$ old'!AY251/1000000000)/'WB GDP constant US$ old'!AY251,"")</f>
        <v>0.679595385268508</v>
      </c>
      <c r="AZ251" s="65" t="n">
        <f aca="false">IFERROR(('WB GDP current US$ old'!AZ251/1000000000)/'WB GDP constant US$ old'!AZ251,"")</f>
        <v>0.836596535349277</v>
      </c>
      <c r="BA251" s="65" t="n">
        <f aca="false">IFERROR(('WB GDP current US$ old'!BA251/1000000000)/'WB GDP constant US$ old'!BA251,"")</f>
        <v>1.03132650583905</v>
      </c>
      <c r="BB251" s="65" t="n">
        <f aca="false">IFERROR(('WB GDP current US$ old'!BB251/1000000000)/'WB GDP constant US$ old'!BB251,"")</f>
        <v>0.787991979674972</v>
      </c>
      <c r="BC251" s="65" t="n">
        <f aca="false">IFERROR(('WB GDP current US$ old'!BC251/1000000000)/'WB GDP constant US$ old'!BC251,"")</f>
        <v>0.881363095853071</v>
      </c>
      <c r="BD251" s="65" t="n">
        <f aca="false">IFERROR(('WB GDP current US$ old'!BD251/1000000000)/'WB GDP constant US$ old'!BD251,"")</f>
        <v>1.00248144607862</v>
      </c>
      <c r="BE251" s="65" t="n">
        <f aca="false">IFERROR(('WB GDP current US$ old'!BE251/1000000000)/'WB GDP constant US$ old'!BE251,"")</f>
        <v>1.07745971561144</v>
      </c>
      <c r="BF251" s="65" t="n">
        <f aca="false">IFERROR(('WB GDP current US$ old'!BF251/1000000000)/'WB GDP constant US$ old'!BF251,"")</f>
        <v>1.12390768662987</v>
      </c>
      <c r="BG251" s="65" t="n">
        <f aca="false">IFERROR(('WB GDP current US$ old'!BG251/1000000000)/'WB GDP constant US$ old'!BG251,"")</f>
        <v>0.875930045574964</v>
      </c>
      <c r="BH251" s="65" t="n">
        <f aca="false">IFERROR(('WB GDP current US$ old'!BH251/1000000000)/'WB GDP constant US$ old'!BH251,"")</f>
        <v>0.661956535203882</v>
      </c>
      <c r="BI251" s="65" t="n">
        <f aca="false">IFERROR(('WB GDP current US$ old'!BI251/1000000000)/'WB GDP constant US$ old'!BI251,"")</f>
        <v>0.664022309886981</v>
      </c>
      <c r="BJ251" s="65" t="n">
        <f aca="false">IFERROR(('WB GDP current US$ old'!BJ251/1000000000)/'WB GDP constant US$ old'!BJ251,"")</f>
        <v>0.778782267742707</v>
      </c>
      <c r="BK251" s="65" t="n">
        <f aca="false">IFERROR(('WB GDP current US$ old'!BK251/1000000000)/'WB GDP constant US$ old'!BK251,"")</f>
        <v>0.878746384416727</v>
      </c>
      <c r="BL251" s="65" t="n">
        <f aca="false">IFERROR(('WB GDP current US$ old'!BL251/1000000000)/'WB GDP constant US$ old'!BL251,"")</f>
        <v>1</v>
      </c>
    </row>
    <row r="252" customFormat="false" ht="15" hidden="false" customHeight="false" outlineLevel="0" collapsed="false">
      <c r="A252" s="0" t="s">
        <v>1154</v>
      </c>
      <c r="B252" s="0" t="s">
        <v>1155</v>
      </c>
      <c r="C252" s="0" t="s">
        <v>1057</v>
      </c>
      <c r="D252" s="0" t="s">
        <v>1058</v>
      </c>
      <c r="E252" s="65" t="n">
        <f aca="false">IFERROR(('WB GDP current US$ old'!E252/1000000000)/'WB GDP constant US$ old'!E252,"")</f>
        <v>0.129243922680581</v>
      </c>
      <c r="F252" s="65" t="n">
        <f aca="false">IFERROR(('WB GDP current US$ old'!F252/1000000000)/'WB GDP constant US$ old'!F252,"")</f>
        <v>0.114878128299118</v>
      </c>
      <c r="G252" s="65" t="n">
        <f aca="false">IFERROR(('WB GDP current US$ old'!G252/1000000000)/'WB GDP constant US$ old'!G252,"")</f>
        <v>0.115975756037334</v>
      </c>
      <c r="H252" s="65" t="n">
        <f aca="false">IFERROR(('WB GDP current US$ old'!H252/1000000000)/'WB GDP constant US$ old'!H252,"")</f>
        <v>0.116589152380086</v>
      </c>
      <c r="I252" s="65" t="n">
        <f aca="false">IFERROR(('WB GDP current US$ old'!I252/1000000000)/'WB GDP constant US$ old'!I252,"")</f>
        <v>0.121855730814696</v>
      </c>
      <c r="J252" s="65" t="n">
        <f aca="false">IFERROR(('WB GDP current US$ old'!J252/1000000000)/'WB GDP constant US$ old'!J252,"")</f>
        <v>0.126616000159267</v>
      </c>
      <c r="K252" s="65" t="n">
        <f aca="false">IFERROR(('WB GDP current US$ old'!K252/1000000000)/'WB GDP constant US$ old'!K252,"")</f>
        <v>0.131850809372174</v>
      </c>
      <c r="L252" s="65" t="n">
        <f aca="false">IFERROR(('WB GDP current US$ old'!L252/1000000000)/'WB GDP constant US$ old'!L252,"")</f>
        <v>0.128240228616739</v>
      </c>
      <c r="M252" s="65" t="n">
        <f aca="false">IFERROR(('WB GDP current US$ old'!M252/1000000000)/'WB GDP constant US$ old'!M252,"")</f>
        <v>0.125874728749703</v>
      </c>
      <c r="N252" s="65" t="n">
        <f aca="false">IFERROR(('WB GDP current US$ old'!N252/1000000000)/'WB GDP constant US$ old'!N252,"")</f>
        <v>0.13095880770844</v>
      </c>
      <c r="O252" s="65" t="n">
        <f aca="false">IFERROR(('WB GDP current US$ old'!O252/1000000000)/'WB GDP constant US$ old'!O252,"")</f>
        <v>0.132771545091171</v>
      </c>
      <c r="P252" s="65" t="n">
        <f aca="false">IFERROR(('WB GDP current US$ old'!P252/1000000000)/'WB GDP constant US$ old'!P252,"")</f>
        <v>0.135406224555696</v>
      </c>
      <c r="Q252" s="65" t="n">
        <f aca="false">IFERROR(('WB GDP current US$ old'!Q252/1000000000)/'WB GDP constant US$ old'!Q252,"")</f>
        <v>0.143708673318394</v>
      </c>
      <c r="R252" s="65" t="n">
        <f aca="false">IFERROR(('WB GDP current US$ old'!R252/1000000000)/'WB GDP constant US$ old'!R252,"")</f>
        <v>0.172942608304903</v>
      </c>
      <c r="S252" s="65" t="n">
        <f aca="false">IFERROR(('WB GDP current US$ old'!S252/1000000000)/'WB GDP constant US$ old'!S252,"")</f>
        <v>0.209248982778981</v>
      </c>
      <c r="T252" s="65" t="n">
        <f aca="false">IFERROR(('WB GDP current US$ old'!T252/1000000000)/'WB GDP constant US$ old'!T252,"")</f>
        <v>0.221829528075238</v>
      </c>
      <c r="U252" s="65" t="n">
        <f aca="false">IFERROR(('WB GDP current US$ old'!U252/1000000000)/'WB GDP constant US$ old'!U252,"")</f>
        <v>0.225975978176303</v>
      </c>
      <c r="V252" s="65" t="n">
        <f aca="false">IFERROR(('WB GDP current US$ old'!V252/1000000000)/'WB GDP constant US$ old'!V252,"")</f>
        <v>0.24401096068438</v>
      </c>
      <c r="W252" s="65" t="n">
        <f aca="false">IFERROR(('WB GDP current US$ old'!W252/1000000000)/'WB GDP constant US$ old'!W252,"")</f>
        <v>0.253500114389847</v>
      </c>
      <c r="X252" s="65" t="n">
        <f aca="false">IFERROR(('WB GDP current US$ old'!X252/1000000000)/'WB GDP constant US$ old'!X252,"")</f>
        <v>0.290597625082955</v>
      </c>
      <c r="Y252" s="65" t="n">
        <f aca="false">IFERROR(('WB GDP current US$ old'!Y252/1000000000)/'WB GDP constant US$ old'!Y252,"")</f>
        <v>0.325560121114346</v>
      </c>
      <c r="Z252" s="65" t="n">
        <f aca="false">IFERROR(('WB GDP current US$ old'!Z252/1000000000)/'WB GDP constant US$ old'!Z252,"")</f>
        <v>0.349864665807101</v>
      </c>
      <c r="AA252" s="65" t="n">
        <f aca="false">IFERROR(('WB GDP current US$ old'!AA252/1000000000)/'WB GDP constant US$ old'!AA252,"")</f>
        <v>0.336202729492784</v>
      </c>
      <c r="AB252" s="65" t="n">
        <f aca="false">IFERROR(('WB GDP current US$ old'!AB252/1000000000)/'WB GDP constant US$ old'!AB252,"")</f>
        <v>0.325746215366543</v>
      </c>
      <c r="AC252" s="65" t="n">
        <f aca="false">IFERROR(('WB GDP current US$ old'!AC252/1000000000)/'WB GDP constant US$ old'!AC252,"")</f>
        <v>0.320376269045437</v>
      </c>
      <c r="AD252" s="65" t="n">
        <f aca="false">IFERROR(('WB GDP current US$ old'!AD252/1000000000)/'WB GDP constant US$ old'!AD252,"")</f>
        <v>0.322480746282654</v>
      </c>
      <c r="AE252" s="65" t="n">
        <f aca="false">IFERROR(('WB GDP current US$ old'!AE252/1000000000)/'WB GDP constant US$ old'!AE252,"")</f>
        <v>0.317559751164986</v>
      </c>
      <c r="AF252" s="65" t="n">
        <f aca="false">IFERROR(('WB GDP current US$ old'!AF252/1000000000)/'WB GDP constant US$ old'!AF252,"")</f>
        <v>0.300596876662721</v>
      </c>
      <c r="AG252" s="65" t="n">
        <f aca="false">IFERROR(('WB GDP current US$ old'!AG252/1000000000)/'WB GDP constant US$ old'!AG252,"")</f>
        <v>0.321219404731286</v>
      </c>
      <c r="AH252" s="65" t="n">
        <f aca="false">IFERROR(('WB GDP current US$ old'!AH252/1000000000)/'WB GDP constant US$ old'!AH252,"")</f>
        <v>0.329088494110621</v>
      </c>
      <c r="AI252" s="65" t="n">
        <f aca="false">IFERROR(('WB GDP current US$ old'!AI252/1000000000)/'WB GDP constant US$ old'!AI252,"")</f>
        <v>0.376285443102414</v>
      </c>
      <c r="AJ252" s="65" t="n">
        <f aca="false">IFERROR(('WB GDP current US$ old'!AJ252/1000000000)/'WB GDP constant US$ old'!AJ252,"")</f>
        <v>0.414234054324838</v>
      </c>
      <c r="AK252" s="65" t="n">
        <f aca="false">IFERROR(('WB GDP current US$ old'!AK252/1000000000)/'WB GDP constant US$ old'!AK252,"")</f>
        <v>0.403221160211762</v>
      </c>
      <c r="AL252" s="65" t="n">
        <f aca="false">IFERROR(('WB GDP current US$ old'!AL252/1000000000)/'WB GDP constant US$ old'!AL252,"")</f>
        <v>0.426050714199435</v>
      </c>
      <c r="AM252" s="65" t="n">
        <f aca="false">IFERROR(('WB GDP current US$ old'!AM252/1000000000)/'WB GDP constant US$ old'!AM252,"")</f>
        <v>0.453567996787721</v>
      </c>
      <c r="AN252" s="65" t="n">
        <f aca="false">IFERROR(('WB GDP current US$ old'!AN252/1000000000)/'WB GDP constant US$ old'!AN252,"")</f>
        <v>0.491425029202321</v>
      </c>
      <c r="AO252" s="65" t="n">
        <f aca="false">IFERROR(('WB GDP current US$ old'!AO252/1000000000)/'WB GDP constant US$ old'!AO252,"")</f>
        <v>0.512495304842237</v>
      </c>
      <c r="AP252" s="65" t="n">
        <f aca="false">IFERROR(('WB GDP current US$ old'!AP252/1000000000)/'WB GDP constant US$ old'!AP252,"")</f>
        <v>0.517088080922446</v>
      </c>
      <c r="AQ252" s="65" t="n">
        <f aca="false">IFERROR(('WB GDP current US$ old'!AQ252/1000000000)/'WB GDP constant US$ old'!AQ252,"")</f>
        <v>0.489967635225267</v>
      </c>
      <c r="AR252" s="65" t="n">
        <f aca="false">IFERROR(('WB GDP current US$ old'!AR252/1000000000)/'WB GDP constant US$ old'!AR252,"")</f>
        <v>0.456603738214604</v>
      </c>
      <c r="AS252" s="65" t="n">
        <f aca="false">IFERROR(('WB GDP current US$ old'!AS252/1000000000)/'WB GDP constant US$ old'!AS252,"")</f>
        <v>0.475688069789415</v>
      </c>
      <c r="AT252" s="65" t="n">
        <f aca="false">IFERROR(('WB GDP current US$ old'!AT252/1000000000)/'WB GDP constant US$ old'!AT252,"")</f>
        <v>0.46659443361465</v>
      </c>
      <c r="AU252" s="65" t="n">
        <f aca="false">IFERROR(('WB GDP current US$ old'!AU252/1000000000)/'WB GDP constant US$ old'!AU252,"")</f>
        <v>0.451693326307448</v>
      </c>
      <c r="AV252" s="65" t="n">
        <f aca="false">IFERROR(('WB GDP current US$ old'!AV252/1000000000)/'WB GDP constant US$ old'!AV252,"")</f>
        <v>0.482034033622994</v>
      </c>
      <c r="AW252" s="65" t="n">
        <f aca="false">IFERROR(('WB GDP current US$ old'!AW252/1000000000)/'WB GDP constant US$ old'!AW252,"")</f>
        <v>0.533984347527306</v>
      </c>
      <c r="AX252" s="65" t="n">
        <f aca="false">IFERROR(('WB GDP current US$ old'!AX252/1000000000)/'WB GDP constant US$ old'!AX252,"")</f>
        <v>0.597875146238793</v>
      </c>
      <c r="AY252" s="65" t="n">
        <f aca="false">IFERROR(('WB GDP current US$ old'!AY252/1000000000)/'WB GDP constant US$ old'!AY252,"")</f>
        <v>0.659225792653738</v>
      </c>
      <c r="AZ252" s="65" t="n">
        <f aca="false">IFERROR(('WB GDP current US$ old'!AZ252/1000000000)/'WB GDP constant US$ old'!AZ252,"")</f>
        <v>0.751258419794776</v>
      </c>
      <c r="BA252" s="65" t="n">
        <f aca="false">IFERROR(('WB GDP current US$ old'!BA252/1000000000)/'WB GDP constant US$ old'!BA252,"")</f>
        <v>0.866545512658712</v>
      </c>
      <c r="BB252" s="65" t="n">
        <f aca="false">IFERROR(('WB GDP current US$ old'!BB252/1000000000)/'WB GDP constant US$ old'!BB252,"")</f>
        <v>0.826406741264241</v>
      </c>
      <c r="BC252" s="65" t="n">
        <f aca="false">IFERROR(('WB GDP current US$ old'!BC252/1000000000)/'WB GDP constant US$ old'!BC252,"")</f>
        <v>0.939199316719329</v>
      </c>
      <c r="BD252" s="65" t="n">
        <f aca="false">IFERROR(('WB GDP current US$ old'!BD252/1000000000)/'WB GDP constant US$ old'!BD252,"")</f>
        <v>1.05657504875969</v>
      </c>
      <c r="BE252" s="65" t="n">
        <f aca="false">IFERROR(('WB GDP current US$ old'!BE252/1000000000)/'WB GDP constant US$ old'!BE252,"")</f>
        <v>1.07592778097252</v>
      </c>
      <c r="BF252" s="65" t="n">
        <f aca="false">IFERROR(('WB GDP current US$ old'!BF252/1000000000)/'WB GDP constant US$ old'!BF252,"")</f>
        <v>1.08550410037695</v>
      </c>
      <c r="BG252" s="65" t="n">
        <f aca="false">IFERROR(('WB GDP current US$ old'!BG252/1000000000)/'WB GDP constant US$ old'!BG252,"")</f>
        <v>1.07539655161934</v>
      </c>
      <c r="BH252" s="65" t="n">
        <f aca="false">IFERROR(('WB GDP current US$ old'!BH252/1000000000)/'WB GDP constant US$ old'!BH252,"")</f>
        <v>0.975506764571744</v>
      </c>
      <c r="BI252" s="65" t="n">
        <f aca="false">IFERROR(('WB GDP current US$ old'!BI252/1000000000)/'WB GDP constant US$ old'!BI252,"")</f>
        <v>0.937672157525247</v>
      </c>
      <c r="BJ252" s="65" t="n">
        <f aca="false">IFERROR(('WB GDP current US$ old'!BJ252/1000000000)/'WB GDP constant US$ old'!BJ252,"")</f>
        <v>0.988577689019294</v>
      </c>
      <c r="BK252" s="65" t="n">
        <f aca="false">IFERROR(('WB GDP current US$ old'!BK252/1000000000)/'WB GDP constant US$ old'!BK252,"")</f>
        <v>1.01635889343502</v>
      </c>
      <c r="BL252" s="65" t="n">
        <f aca="false">IFERROR(('WB GDP current US$ old'!BL252/1000000000)/'WB GDP constant US$ old'!BL252,"")</f>
        <v>1</v>
      </c>
    </row>
    <row r="253" customFormat="false" ht="15" hidden="false" customHeight="false" outlineLevel="0" collapsed="false">
      <c r="A253" s="0" t="s">
        <v>206</v>
      </c>
      <c r="B253" s="0" t="s">
        <v>434</v>
      </c>
      <c r="C253" s="0" t="s">
        <v>1057</v>
      </c>
      <c r="D253" s="0" t="s">
        <v>1058</v>
      </c>
      <c r="E253" s="65" t="n">
        <f aca="false">IFERROR(('WB GDP current US$ old'!E253/1000000000)/'WB GDP constant US$ old'!E253,"")</f>
        <v>0.0805912964446381</v>
      </c>
      <c r="F253" s="65" t="n">
        <f aca="false">IFERROR(('WB GDP current US$ old'!F253/1000000000)/'WB GDP constant US$ old'!F253,"")</f>
        <v>0.0979423447378282</v>
      </c>
      <c r="G253" s="65" t="n">
        <f aca="false">IFERROR(('WB GDP current US$ old'!G253/1000000000)/'WB GDP constant US$ old'!G253,"")</f>
        <v>0.109966617965949</v>
      </c>
      <c r="H253" s="65" t="n">
        <f aca="false">IFERROR(('WB GDP current US$ old'!H253/1000000000)/'WB GDP constant US$ old'!H253,"")</f>
        <v>0.0988450361470949</v>
      </c>
      <c r="I253" s="65" t="n">
        <f aca="false">IFERROR(('WB GDP current US$ old'!I253/1000000000)/'WB GDP constant US$ old'!I253,"")</f>
        <v>0.123815095542453</v>
      </c>
      <c r="J253" s="65" t="n">
        <f aca="false">IFERROR(('WB GDP current US$ old'!J253/1000000000)/'WB GDP constant US$ old'!J253,"")</f>
        <v>0.117266326786867</v>
      </c>
      <c r="K253" s="65" t="n">
        <f aca="false">IFERROR(('WB GDP current US$ old'!K253/1000000000)/'WB GDP constant US$ old'!K253,"")</f>
        <v>0.108871782344222</v>
      </c>
      <c r="L253" s="65" t="n">
        <f aca="false">IFERROR(('WB GDP current US$ old'!L253/1000000000)/'WB GDP constant US$ old'!L253,"")</f>
        <v>0.0997958892811702</v>
      </c>
      <c r="M253" s="65" t="n">
        <f aca="false">IFERROR(('WB GDP current US$ old'!M253/1000000000)/'WB GDP constant US$ old'!M253,"")</f>
        <v>0.0976977616048245</v>
      </c>
      <c r="N253" s="65" t="n">
        <f aca="false">IFERROR(('WB GDP current US$ old'!N253/1000000000)/'WB GDP constant US$ old'!N253,"")</f>
        <v>0.116071476272589</v>
      </c>
      <c r="O253" s="65" t="n">
        <f aca="false">IFERROR(('WB GDP current US$ old'!O253/1000000000)/'WB GDP constant US$ old'!O253,"")</f>
        <v>0.120931935257794</v>
      </c>
      <c r="P253" s="65" t="n">
        <f aca="false">IFERROR(('WB GDP current US$ old'!P253/1000000000)/'WB GDP constant US$ old'!P253,"")</f>
        <v>0.159255228542736</v>
      </c>
      <c r="Q253" s="65" t="n">
        <f aca="false">IFERROR(('WB GDP current US$ old'!Q253/1000000000)/'WB GDP constant US$ old'!Q253,"")</f>
        <v>0.125866168551954</v>
      </c>
      <c r="R253" s="65" t="n">
        <f aca="false">IFERROR(('WB GDP current US$ old'!R253/1000000000)/'WB GDP constant US$ old'!R253,"")</f>
        <v>0.227275609361173</v>
      </c>
      <c r="S253" s="65" t="n">
        <f aca="false">IFERROR(('WB GDP current US$ old'!S253/1000000000)/'WB GDP constant US$ old'!S253,"")</f>
        <v>0.227895966589972</v>
      </c>
      <c r="T253" s="65" t="n">
        <f aca="false">IFERROR(('WB GDP current US$ old'!T253/1000000000)/'WB GDP constant US$ old'!T253,"")</f>
        <v>0.18581506373322</v>
      </c>
      <c r="U253" s="65" t="n">
        <f aca="false">IFERROR(('WB GDP current US$ old'!U253/1000000000)/'WB GDP constant US$ old'!U253,"")</f>
        <v>0.18529108915744</v>
      </c>
      <c r="V253" s="65" t="n">
        <f aca="false">IFERROR(('WB GDP current US$ old'!V253/1000000000)/'WB GDP constant US$ old'!V253,"")</f>
        <v>0.204919741353096</v>
      </c>
      <c r="W253" s="65" t="n">
        <f aca="false">IFERROR(('WB GDP current US$ old'!W253/1000000000)/'WB GDP constant US$ old'!W253,"")</f>
        <v>0.23207050193311</v>
      </c>
      <c r="X253" s="65" t="n">
        <f aca="false">IFERROR(('WB GDP current US$ old'!X253/1000000000)/'WB GDP constant US$ old'!X253,"")</f>
        <v>0.31958833584179</v>
      </c>
      <c r="Y253" s="65" t="n">
        <f aca="false">IFERROR(('WB GDP current US$ old'!Y253/1000000000)/'WB GDP constant US$ old'!Y253,"")</f>
        <v>0.427320558843914</v>
      </c>
      <c r="Z253" s="65" t="n">
        <f aca="false">IFERROR(('WB GDP current US$ old'!Z253/1000000000)/'WB GDP constant US$ old'!Z253,"")</f>
        <v>0.457411467141646</v>
      </c>
      <c r="AA253" s="65" t="n">
        <f aca="false">IFERROR(('WB GDP current US$ old'!AA253/1000000000)/'WB GDP constant US$ old'!AA253,"")</f>
        <v>0.421101580483684</v>
      </c>
      <c r="AB253" s="65" t="n">
        <f aca="false">IFERROR(('WB GDP current US$ old'!AB253/1000000000)/'WB GDP constant US$ old'!AB253,"")</f>
        <v>0.2608848633354</v>
      </c>
      <c r="AC253" s="65" t="n">
        <f aca="false">IFERROR(('WB GDP current US$ old'!AC253/1000000000)/'WB GDP constant US$ old'!AC253,"")</f>
        <v>0.250864228113007</v>
      </c>
      <c r="AD253" s="65" t="n">
        <f aca="false">IFERROR(('WB GDP current US$ old'!AD253/1000000000)/'WB GDP constant US$ old'!AD253,"")</f>
        <v>0.241212006722014</v>
      </c>
      <c r="AE253" s="65" t="n">
        <f aca="false">IFERROR(('WB GDP current US$ old'!AE253/1000000000)/'WB GDP constant US$ old'!AE253,"")</f>
        <v>0.275467366253754</v>
      </c>
      <c r="AF253" s="65" t="n">
        <f aca="false">IFERROR(('WB GDP current US$ old'!AF253/1000000000)/'WB GDP constant US$ old'!AF253,"")</f>
        <v>0.31960100638882</v>
      </c>
      <c r="AG253" s="65" t="n">
        <f aca="false">IFERROR(('WB GDP current US$ old'!AG253/1000000000)/'WB GDP constant US$ old'!AG253,"")</f>
        <v>0.351101715108953</v>
      </c>
      <c r="AH253" s="65" t="n">
        <f aca="false">IFERROR(('WB GDP current US$ old'!AH253/1000000000)/'WB GDP constant US$ old'!AH253,"")</f>
        <v>0.35679967403942</v>
      </c>
      <c r="AI253" s="65" t="n">
        <f aca="false">IFERROR(('WB GDP current US$ old'!AI253/1000000000)/'WB GDP constant US$ old'!AI253,"")</f>
        <v>0.391990251687903</v>
      </c>
      <c r="AJ253" s="65" t="n">
        <f aca="false">IFERROR(('WB GDP current US$ old'!AJ253/1000000000)/'WB GDP constant US$ old'!AJ253,"")</f>
        <v>0.456239460558456</v>
      </c>
      <c r="AK253" s="65" t="n">
        <f aca="false">IFERROR(('WB GDP current US$ old'!AK253/1000000000)/'WB GDP constant US$ old'!AK253,"")</f>
        <v>0.485791529242275</v>
      </c>
      <c r="AL253" s="65" t="n">
        <f aca="false">IFERROR(('WB GDP current US$ old'!AL253/1000000000)/'WB GDP constant US$ old'!AL253,"")</f>
        <v>0.551259570288723</v>
      </c>
      <c r="AM253" s="65" t="n">
        <f aca="false">IFERROR(('WB GDP current US$ old'!AM253/1000000000)/'WB GDP constant US$ old'!AM253,"")</f>
        <v>0.598533039045827</v>
      </c>
      <c r="AN253" s="65" t="n">
        <f aca="false">IFERROR(('WB GDP current US$ old'!AN253/1000000000)/'WB GDP constant US$ old'!AN253,"")</f>
        <v>0.670682860503208</v>
      </c>
      <c r="AO253" s="65" t="n">
        <f aca="false">IFERROR(('WB GDP current US$ old'!AO253/1000000000)/'WB GDP constant US$ old'!AO253,"")</f>
        <v>0.675339649249972</v>
      </c>
      <c r="AP253" s="65" t="n">
        <f aca="false">IFERROR(('WB GDP current US$ old'!AP253/1000000000)/'WB GDP constant US$ old'!AP253,"")</f>
        <v>0.726914780594703</v>
      </c>
      <c r="AQ253" s="65" t="n">
        <f aca="false">IFERROR(('WB GDP current US$ old'!AQ253/1000000000)/'WB GDP constant US$ old'!AQ253,"")</f>
        <v>0.736574925311377</v>
      </c>
      <c r="AR253" s="65" t="n">
        <f aca="false">IFERROR(('WB GDP current US$ old'!AR253/1000000000)/'WB GDP constant US$ old'!AR253,"")</f>
        <v>0.709658040857205</v>
      </c>
      <c r="AS253" s="65" t="n">
        <f aca="false">IFERROR(('WB GDP current US$ old'!AS253/1000000000)/'WB GDP constant US$ old'!AS253,"")</f>
        <v>0.6886041255967</v>
      </c>
      <c r="AT253" s="65" t="n">
        <f aca="false">IFERROR(('WB GDP current US$ old'!AT253/1000000000)/'WB GDP constant US$ old'!AT253,"")</f>
        <v>0.655748536169677</v>
      </c>
      <c r="AU253" s="65" t="n">
        <f aca="false">IFERROR(('WB GDP current US$ old'!AU253/1000000000)/'WB GDP constant US$ old'!AU253,"")</f>
        <v>0.462712680359416</v>
      </c>
      <c r="AV253" s="65" t="n">
        <f aca="false">IFERROR(('WB GDP current US$ old'!AV253/1000000000)/'WB GDP constant US$ old'!AV253,"")</f>
        <v>0.406360427822254</v>
      </c>
      <c r="AW253" s="65" t="n">
        <f aca="false">IFERROR(('WB GDP current US$ old'!AW253/1000000000)/'WB GDP constant US$ old'!AW253,"")</f>
        <v>0.439705955459797</v>
      </c>
      <c r="AX253" s="65" t="n">
        <f aca="false">IFERROR(('WB GDP current US$ old'!AX253/1000000000)/'WB GDP constant US$ old'!AX253,"")</f>
        <v>0.519097789259271</v>
      </c>
      <c r="AY253" s="65" t="n">
        <f aca="false">IFERROR(('WB GDP current US$ old'!AY253/1000000000)/'WB GDP constant US$ old'!AY253,"")</f>
        <v>0.562320406322001</v>
      </c>
      <c r="AZ253" s="65" t="n">
        <f aca="false">IFERROR(('WB GDP current US$ old'!AZ253/1000000000)/'WB GDP constant US$ old'!AZ253,"")</f>
        <v>0.631068300044395</v>
      </c>
      <c r="BA253" s="65" t="n">
        <f aca="false">IFERROR(('WB GDP current US$ old'!BA253/1000000000)/'WB GDP constant US$ old'!BA253,"")</f>
        <v>0.763759866123824</v>
      </c>
      <c r="BB253" s="65" t="n">
        <f aca="false">IFERROR(('WB GDP current US$ old'!BB253/1000000000)/'WB GDP constant US$ old'!BB253,"")</f>
        <v>0.763907278832771</v>
      </c>
      <c r="BC253" s="65" t="n">
        <f aca="false">IFERROR(('WB GDP current US$ old'!BC253/1000000000)/'WB GDP constant US$ old'!BC253,"")</f>
        <v>0.901617889448227</v>
      </c>
      <c r="BD253" s="65" t="n">
        <f aca="false">IFERROR(('WB GDP current US$ old'!BD253/1000000000)/'WB GDP constant US$ old'!BD253,"")</f>
        <v>1.02076698834314</v>
      </c>
      <c r="BE253" s="65" t="n">
        <f aca="false">IFERROR(('WB GDP current US$ old'!BE253/1000000000)/'WB GDP constant US$ old'!BE253,"")</f>
        <v>1.05375737603271</v>
      </c>
      <c r="BF253" s="65" t="n">
        <f aca="false">IFERROR(('WB GDP current US$ old'!BF253/1000000000)/'WB GDP constant US$ old'!BF253,"")</f>
        <v>1.13016278362078</v>
      </c>
      <c r="BG253" s="65" t="n">
        <f aca="false">IFERROR(('WB GDP current US$ old'!BG253/1000000000)/'WB GDP constant US$ old'!BG253,"")</f>
        <v>1.08909002582985</v>
      </c>
      <c r="BH253" s="65" t="n">
        <f aca="false">IFERROR(('WB GDP current US$ old'!BH253/1000000000)/'WB GDP constant US$ old'!BH253,"")</f>
        <v>1.00996206415661</v>
      </c>
      <c r="BI253" s="65" t="n">
        <f aca="false">IFERROR(('WB GDP current US$ old'!BI253/1000000000)/'WB GDP constant US$ old'!BI253,"")</f>
        <v>0.982241788595254</v>
      </c>
      <c r="BJ253" s="65" t="n">
        <f aca="false">IFERROR(('WB GDP current US$ old'!BJ253/1000000000)/'WB GDP constant US$ old'!BJ253,"")</f>
        <v>1.08177196244024</v>
      </c>
      <c r="BK253" s="65" t="n">
        <f aca="false">IFERROR(('WB GDP current US$ old'!BK253/1000000000)/'WB GDP constant US$ old'!BK253,"")</f>
        <v>1.06572021951438</v>
      </c>
      <c r="BL253" s="65" t="n">
        <f aca="false">IFERROR(('WB GDP current US$ old'!BL253/1000000000)/'WB GDP constant US$ old'!BL253,"")</f>
        <v>1</v>
      </c>
    </row>
    <row r="254" customFormat="false" ht="15" hidden="false" customHeight="false" outlineLevel="0" collapsed="false">
      <c r="A254" s="0" t="s">
        <v>205</v>
      </c>
      <c r="B254" s="0" t="s">
        <v>433</v>
      </c>
      <c r="C254" s="0" t="s">
        <v>1057</v>
      </c>
      <c r="D254" s="0" t="s">
        <v>1058</v>
      </c>
      <c r="E254" s="65" t="n">
        <f aca="false">IFERROR(('WB GDP current US$ old'!E254/1000000000)/'WB GDP constant US$ old'!E254,"")</f>
        <v>0.146195332099176</v>
      </c>
      <c r="F254" s="65" t="n">
        <f aca="false">IFERROR(('WB GDP current US$ old'!F254/1000000000)/'WB GDP constant US$ old'!F254,"")</f>
        <v>0.1481691940719</v>
      </c>
      <c r="G254" s="65" t="n">
        <f aca="false">IFERROR(('WB GDP current US$ old'!G254/1000000000)/'WB GDP constant US$ old'!G254,"")</f>
        <v>0.150013359293812</v>
      </c>
      <c r="H254" s="65" t="n">
        <f aca="false">IFERROR(('WB GDP current US$ old'!H254/1000000000)/'WB GDP constant US$ old'!H254,"")</f>
        <v>0.151646083711549</v>
      </c>
      <c r="I254" s="65" t="n">
        <f aca="false">IFERROR(('WB GDP current US$ old'!I254/1000000000)/'WB GDP constant US$ old'!I254,"")</f>
        <v>0.153926749336154</v>
      </c>
      <c r="J254" s="65" t="n">
        <f aca="false">IFERROR(('WB GDP current US$ old'!J254/1000000000)/'WB GDP constant US$ old'!J254,"")</f>
        <v>0.156881874800324</v>
      </c>
      <c r="K254" s="65" t="n">
        <f aca="false">IFERROR(('WB GDP current US$ old'!K254/1000000000)/'WB GDP constant US$ old'!K254,"")</f>
        <v>0.161429532911845</v>
      </c>
      <c r="L254" s="65" t="n">
        <f aca="false">IFERROR(('WB GDP current US$ old'!L254/1000000000)/'WB GDP constant US$ old'!L254,"")</f>
        <v>0.166516628472406</v>
      </c>
      <c r="M254" s="65" t="n">
        <f aca="false">IFERROR(('WB GDP current US$ old'!M254/1000000000)/'WB GDP constant US$ old'!M254,"")</f>
        <v>0.173788723089592</v>
      </c>
      <c r="N254" s="65" t="n">
        <f aca="false">IFERROR(('WB GDP current US$ old'!N254/1000000000)/'WB GDP constant US$ old'!N254,"")</f>
        <v>0.182406016850653</v>
      </c>
      <c r="O254" s="65" t="n">
        <f aca="false">IFERROR(('WB GDP current US$ old'!O254/1000000000)/'WB GDP constant US$ old'!O254,"")</f>
        <v>0.192578549313389</v>
      </c>
      <c r="P254" s="65" t="n">
        <f aca="false">IFERROR(('WB GDP current US$ old'!P254/1000000000)/'WB GDP constant US$ old'!P254,"")</f>
        <v>0.20234065749779</v>
      </c>
      <c r="Q254" s="65" t="n">
        <f aca="false">IFERROR(('WB GDP current US$ old'!Q254/1000000000)/'WB GDP constant US$ old'!Q254,"")</f>
        <v>0.211087365248982</v>
      </c>
      <c r="R254" s="65" t="n">
        <f aca="false">IFERROR(('WB GDP current US$ old'!R254/1000000000)/'WB GDP constant US$ old'!R254,"")</f>
        <v>0.222654707573109</v>
      </c>
      <c r="S254" s="65" t="n">
        <f aca="false">IFERROR(('WB GDP current US$ old'!S254/1000000000)/'WB GDP constant US$ old'!S254,"")</f>
        <v>0.242690712254014</v>
      </c>
      <c r="T254" s="65" t="n">
        <f aca="false">IFERROR(('WB GDP current US$ old'!T254/1000000000)/'WB GDP constant US$ old'!T254,"")</f>
        <v>0.265170232529925</v>
      </c>
      <c r="U254" s="65" t="n">
        <f aca="false">IFERROR(('WB GDP current US$ old'!U254/1000000000)/'WB GDP constant US$ old'!U254,"")</f>
        <v>0.279763575237152</v>
      </c>
      <c r="V254" s="65" t="n">
        <f aca="false">IFERROR(('WB GDP current US$ old'!V254/1000000000)/'WB GDP constant US$ old'!V254,"")</f>
        <v>0.297146294536521</v>
      </c>
      <c r="W254" s="65" t="n">
        <f aca="false">IFERROR(('WB GDP current US$ old'!W254/1000000000)/'WB GDP constant US$ old'!W254,"")</f>
        <v>0.318047068871938</v>
      </c>
      <c r="X254" s="65" t="n">
        <f aca="false">IFERROR(('WB GDP current US$ old'!X254/1000000000)/'WB GDP constant US$ old'!X254,"")</f>
        <v>0.344434140054253</v>
      </c>
      <c r="Y254" s="65" t="n">
        <f aca="false">IFERROR(('WB GDP current US$ old'!Y254/1000000000)/'WB GDP constant US$ old'!Y254,"")</f>
        <v>0.375547006383558</v>
      </c>
      <c r="Z254" s="65" t="n">
        <f aca="false">IFERROR(('WB GDP current US$ old'!Z254/1000000000)/'WB GDP constant US$ old'!Z254,"")</f>
        <v>0.411081938643037</v>
      </c>
      <c r="AA254" s="65" t="n">
        <f aca="false">IFERROR(('WB GDP current US$ old'!AA254/1000000000)/'WB GDP constant US$ old'!AA254,"")</f>
        <v>0.436479486759149</v>
      </c>
      <c r="AB254" s="65" t="n">
        <f aca="false">IFERROR(('WB GDP current US$ old'!AB254/1000000000)/'WB GDP constant US$ old'!AB254,"")</f>
        <v>0.453575398894287</v>
      </c>
      <c r="AC254" s="65" t="n">
        <f aca="false">IFERROR(('WB GDP current US$ old'!AC254/1000000000)/'WB GDP constant US$ old'!AC254,"")</f>
        <v>0.469939120718332</v>
      </c>
      <c r="AD254" s="65" t="n">
        <f aca="false">IFERROR(('WB GDP current US$ old'!AD254/1000000000)/'WB GDP constant US$ old'!AD254,"")</f>
        <v>0.484800688996193</v>
      </c>
      <c r="AE254" s="65" t="n">
        <f aca="false">IFERROR(('WB GDP current US$ old'!AE254/1000000000)/'WB GDP constant US$ old'!AE254,"")</f>
        <v>0.494564069811581</v>
      </c>
      <c r="AF254" s="65" t="n">
        <f aca="false">IFERROR(('WB GDP current US$ old'!AF254/1000000000)/'WB GDP constant US$ old'!AF254,"")</f>
        <v>0.506792129354056</v>
      </c>
      <c r="AG254" s="65" t="n">
        <f aca="false">IFERROR(('WB GDP current US$ old'!AG254/1000000000)/'WB GDP constant US$ old'!AG254,"")</f>
        <v>0.524668898753739</v>
      </c>
      <c r="AH254" s="65" t="n">
        <f aca="false">IFERROR(('WB GDP current US$ old'!AH254/1000000000)/'WB GDP constant US$ old'!AH254,"")</f>
        <v>0.545237703389549</v>
      </c>
      <c r="AI254" s="65" t="n">
        <f aca="false">IFERROR(('WB GDP current US$ old'!AI254/1000000000)/'WB GDP constant US$ old'!AI254,"")</f>
        <v>0.565647774209386</v>
      </c>
      <c r="AJ254" s="65" t="n">
        <f aca="false">IFERROR(('WB GDP current US$ old'!AJ254/1000000000)/'WB GDP constant US$ old'!AJ254,"")</f>
        <v>0.584776599901272</v>
      </c>
      <c r="AK254" s="65" t="n">
        <f aca="false">IFERROR(('WB GDP current US$ old'!AK254/1000000000)/'WB GDP constant US$ old'!AK254,"")</f>
        <v>0.598103122877664</v>
      </c>
      <c r="AL254" s="65" t="n">
        <f aca="false">IFERROR(('WB GDP current US$ old'!AL254/1000000000)/'WB GDP constant US$ old'!AL254,"")</f>
        <v>0.612273862190587</v>
      </c>
      <c r="AM254" s="65" t="n">
        <f aca="false">IFERROR(('WB GDP current US$ old'!AM254/1000000000)/'WB GDP constant US$ old'!AM254,"")</f>
        <v>0.625348228049347</v>
      </c>
      <c r="AN254" s="65" t="n">
        <f aca="false">IFERROR(('WB GDP current US$ old'!AN254/1000000000)/'WB GDP constant US$ old'!AN254,"")</f>
        <v>0.638460725218744</v>
      </c>
      <c r="AO254" s="65" t="n">
        <f aca="false">IFERROR(('WB GDP current US$ old'!AO254/1000000000)/'WB GDP constant US$ old'!AO254,"")</f>
        <v>0.650151138047088</v>
      </c>
      <c r="AP254" s="65" t="n">
        <f aca="false">IFERROR(('WB GDP current US$ old'!AP254/1000000000)/'WB GDP constant US$ old'!AP254,"")</f>
        <v>0.661362285749629</v>
      </c>
      <c r="AQ254" s="65" t="n">
        <f aca="false">IFERROR(('WB GDP current US$ old'!AQ254/1000000000)/'WB GDP constant US$ old'!AQ254,"")</f>
        <v>0.668806053220719</v>
      </c>
      <c r="AR254" s="65" t="n">
        <f aca="false">IFERROR(('WB GDP current US$ old'!AR254/1000000000)/'WB GDP constant US$ old'!AR254,"")</f>
        <v>0.678462298542933</v>
      </c>
      <c r="AS254" s="65" t="n">
        <f aca="false">IFERROR(('WB GDP current US$ old'!AS254/1000000000)/'WB GDP constant US$ old'!AS254,"")</f>
        <v>0.69362914961676</v>
      </c>
      <c r="AT254" s="65" t="n">
        <f aca="false">IFERROR(('WB GDP current US$ old'!AT254/1000000000)/'WB GDP constant US$ old'!AT254,"")</f>
        <v>0.708843387125018</v>
      </c>
      <c r="AU254" s="65" t="n">
        <f aca="false">IFERROR(('WB GDP current US$ old'!AU254/1000000000)/'WB GDP constant US$ old'!AU254,"")</f>
        <v>0.720055609650987</v>
      </c>
      <c r="AV254" s="65" t="n">
        <f aca="false">IFERROR(('WB GDP current US$ old'!AV254/1000000000)/'WB GDP constant US$ old'!AV254,"")</f>
        <v>0.733427727800867</v>
      </c>
      <c r="AW254" s="65" t="n">
        <f aca="false">IFERROR(('WB GDP current US$ old'!AW254/1000000000)/'WB GDP constant US$ old'!AW254,"")</f>
        <v>0.753173158041581</v>
      </c>
      <c r="AX254" s="65" t="n">
        <f aca="false">IFERROR(('WB GDP current US$ old'!AX254/1000000000)/'WB GDP constant US$ old'!AX254,"")</f>
        <v>0.77663406772011</v>
      </c>
      <c r="AY254" s="65" t="n">
        <f aca="false">IFERROR(('WB GDP current US$ old'!AY254/1000000000)/'WB GDP constant US$ old'!AY254,"")</f>
        <v>0.80013660388754</v>
      </c>
      <c r="AZ254" s="65" t="n">
        <f aca="false">IFERROR(('WB GDP current US$ old'!AZ254/1000000000)/'WB GDP constant US$ old'!AZ254,"")</f>
        <v>0.82163050471254</v>
      </c>
      <c r="BA254" s="65" t="n">
        <f aca="false">IFERROR(('WB GDP current US$ old'!BA254/1000000000)/'WB GDP constant US$ old'!BA254,"")</f>
        <v>0.837612300152432</v>
      </c>
      <c r="BB254" s="65" t="n">
        <f aca="false">IFERROR(('WB GDP current US$ old'!BB254/1000000000)/'WB GDP constant US$ old'!BB254,"")</f>
        <v>0.843997837447214</v>
      </c>
      <c r="BC254" s="65" t="n">
        <f aca="false">IFERROR(('WB GDP current US$ old'!BC254/1000000000)/'WB GDP constant US$ old'!BC254,"")</f>
        <v>0.853832526811205</v>
      </c>
      <c r="BD254" s="65" t="n">
        <f aca="false">IFERROR(('WB GDP current US$ old'!BD254/1000000000)/'WB GDP constant US$ old'!BD254,"")</f>
        <v>0.87166826672272</v>
      </c>
      <c r="BE254" s="65" t="n">
        <f aca="false">IFERROR(('WB GDP current US$ old'!BE254/1000000000)/'WB GDP constant US$ old'!BE254,"")</f>
        <v>0.888385547930066</v>
      </c>
      <c r="BF254" s="65" t="n">
        <f aca="false">IFERROR(('WB GDP current US$ old'!BF254/1000000000)/'WB GDP constant US$ old'!BF254,"")</f>
        <v>0.903975966147087</v>
      </c>
      <c r="BG254" s="65" t="n">
        <f aca="false">IFERROR(('WB GDP current US$ old'!BG254/1000000000)/'WB GDP constant US$ old'!BG254,"")</f>
        <v>0.920697961862211</v>
      </c>
      <c r="BH254" s="65" t="n">
        <f aca="false">IFERROR(('WB GDP current US$ old'!BH254/1000000000)/'WB GDP constant US$ old'!BH254,"")</f>
        <v>0.930286680084645</v>
      </c>
      <c r="BI254" s="65" t="n">
        <f aca="false">IFERROR(('WB GDP current US$ old'!BI254/1000000000)/'WB GDP constant US$ old'!BI254,"")</f>
        <v>0.939917648566856</v>
      </c>
      <c r="BJ254" s="65" t="n">
        <f aca="false">IFERROR(('WB GDP current US$ old'!BJ254/1000000000)/'WB GDP constant US$ old'!BJ254,"")</f>
        <v>0.957622770069894</v>
      </c>
      <c r="BK254" s="65" t="n">
        <f aca="false">IFERROR(('WB GDP current US$ old'!BK254/1000000000)/'WB GDP constant US$ old'!BK254,"")</f>
        <v>0.980950478904716</v>
      </c>
      <c r="BL254" s="65" t="n">
        <f aca="false">IFERROR(('WB GDP current US$ old'!BL254/1000000000)/'WB GDP constant US$ old'!BL254,"")</f>
        <v>1</v>
      </c>
    </row>
    <row r="255" customFormat="false" ht="15" hidden="false" customHeight="false" outlineLevel="0" collapsed="false">
      <c r="A255" s="0" t="s">
        <v>207</v>
      </c>
      <c r="B255" s="0" t="s">
        <v>435</v>
      </c>
      <c r="C255" s="0" t="s">
        <v>1057</v>
      </c>
      <c r="D255" s="0" t="s">
        <v>1058</v>
      </c>
      <c r="E255" s="65" t="n">
        <f aca="false">IFERROR(('WB GDP current US$ old'!E255/1000000000)/'WB GDP constant US$ old'!E255,"")</f>
        <v>0</v>
      </c>
      <c r="F255" s="65" t="n">
        <f aca="false">IFERROR(('WB GDP current US$ old'!F255/1000000000)/'WB GDP constant US$ old'!F255,"")</f>
        <v>0</v>
      </c>
      <c r="G255" s="65" t="n">
        <f aca="false">IFERROR(('WB GDP current US$ old'!G255/1000000000)/'WB GDP constant US$ old'!G255,"")</f>
        <v>0</v>
      </c>
      <c r="H255" s="65" t="n">
        <f aca="false">IFERROR(('WB GDP current US$ old'!H255/1000000000)/'WB GDP constant US$ old'!H255,"")</f>
        <v>0</v>
      </c>
      <c r="I255" s="65" t="n">
        <f aca="false">IFERROR(('WB GDP current US$ old'!I255/1000000000)/'WB GDP constant US$ old'!I255,"")</f>
        <v>0</v>
      </c>
      <c r="J255" s="65" t="n">
        <f aca="false">IFERROR(('WB GDP current US$ old'!J255/1000000000)/'WB GDP constant US$ old'!J255,"")</f>
        <v>0</v>
      </c>
      <c r="K255" s="65" t="n">
        <f aca="false">IFERROR(('WB GDP current US$ old'!K255/1000000000)/'WB GDP constant US$ old'!K255,"")</f>
        <v>0</v>
      </c>
      <c r="L255" s="65" t="n">
        <f aca="false">IFERROR(('WB GDP current US$ old'!L255/1000000000)/'WB GDP constant US$ old'!L255,"")</f>
        <v>0</v>
      </c>
      <c r="M255" s="65" t="n">
        <f aca="false">IFERROR(('WB GDP current US$ old'!M255/1000000000)/'WB GDP constant US$ old'!M255,"")</f>
        <v>0</v>
      </c>
      <c r="N255" s="65" t="n">
        <f aca="false">IFERROR(('WB GDP current US$ old'!N255/1000000000)/'WB GDP constant US$ old'!N255,"")</f>
        <v>0</v>
      </c>
      <c r="O255" s="65" t="n">
        <f aca="false">IFERROR(('WB GDP current US$ old'!O255/1000000000)/'WB GDP constant US$ old'!O255,"")</f>
        <v>0</v>
      </c>
      <c r="P255" s="65" t="n">
        <f aca="false">IFERROR(('WB GDP current US$ old'!P255/1000000000)/'WB GDP constant US$ old'!P255,"")</f>
        <v>0</v>
      </c>
      <c r="Q255" s="65" t="n">
        <f aca="false">IFERROR(('WB GDP current US$ old'!Q255/1000000000)/'WB GDP constant US$ old'!Q255,"")</f>
        <v>0</v>
      </c>
      <c r="R255" s="65" t="n">
        <f aca="false">IFERROR(('WB GDP current US$ old'!R255/1000000000)/'WB GDP constant US$ old'!R255,"")</f>
        <v>0</v>
      </c>
      <c r="S255" s="65" t="n">
        <f aca="false">IFERROR(('WB GDP current US$ old'!S255/1000000000)/'WB GDP constant US$ old'!S255,"")</f>
        <v>0</v>
      </c>
      <c r="T255" s="65" t="n">
        <f aca="false">IFERROR(('WB GDP current US$ old'!T255/1000000000)/'WB GDP constant US$ old'!T255,"")</f>
        <v>0</v>
      </c>
      <c r="U255" s="65" t="n">
        <f aca="false">IFERROR(('WB GDP current US$ old'!U255/1000000000)/'WB GDP constant US$ old'!U255,"")</f>
        <v>0</v>
      </c>
      <c r="V255" s="65" t="n">
        <f aca="false">IFERROR(('WB GDP current US$ old'!V255/1000000000)/'WB GDP constant US$ old'!V255,"")</f>
        <v>0</v>
      </c>
      <c r="W255" s="65" t="n">
        <f aca="false">IFERROR(('WB GDP current US$ old'!W255/1000000000)/'WB GDP constant US$ old'!W255,"")</f>
        <v>0</v>
      </c>
      <c r="X255" s="65" t="n">
        <f aca="false">IFERROR(('WB GDP current US$ old'!X255/1000000000)/'WB GDP constant US$ old'!X255,"")</f>
        <v>0</v>
      </c>
      <c r="Y255" s="65" t="n">
        <f aca="false">IFERROR(('WB GDP current US$ old'!Y255/1000000000)/'WB GDP constant US$ old'!Y255,"")</f>
        <v>0</v>
      </c>
      <c r="Z255" s="65" t="n">
        <f aca="false">IFERROR(('WB GDP current US$ old'!Z255/1000000000)/'WB GDP constant US$ old'!Z255,"")</f>
        <v>0</v>
      </c>
      <c r="AA255" s="65" t="n">
        <f aca="false">IFERROR(('WB GDP current US$ old'!AA255/1000000000)/'WB GDP constant US$ old'!AA255,"")</f>
        <v>0</v>
      </c>
      <c r="AB255" s="65" t="n">
        <f aca="false">IFERROR(('WB GDP current US$ old'!AB255/1000000000)/'WB GDP constant US$ old'!AB255,"")</f>
        <v>0</v>
      </c>
      <c r="AC255" s="65" t="n">
        <f aca="false">IFERROR(('WB GDP current US$ old'!AC255/1000000000)/'WB GDP constant US$ old'!AC255,"")</f>
        <v>0</v>
      </c>
      <c r="AD255" s="65" t="n">
        <f aca="false">IFERROR(('WB GDP current US$ old'!AD255/1000000000)/'WB GDP constant US$ old'!AD255,"")</f>
        <v>0</v>
      </c>
      <c r="AE255" s="65" t="n">
        <f aca="false">IFERROR(('WB GDP current US$ old'!AE255/1000000000)/'WB GDP constant US$ old'!AE255,"")</f>
        <v>0</v>
      </c>
      <c r="AF255" s="65" t="n">
        <f aca="false">IFERROR(('WB GDP current US$ old'!AF255/1000000000)/'WB GDP constant US$ old'!AF255,"")</f>
        <v>0</v>
      </c>
      <c r="AG255" s="65" t="n">
        <f aca="false">IFERROR(('WB GDP current US$ old'!AG255/1000000000)/'WB GDP constant US$ old'!AG255,"")</f>
        <v>0</v>
      </c>
      <c r="AH255" s="65" t="n">
        <f aca="false">IFERROR(('WB GDP current US$ old'!AH255/1000000000)/'WB GDP constant US$ old'!AH255,"")</f>
        <v>0</v>
      </c>
      <c r="AI255" s="65" t="n">
        <f aca="false">IFERROR(('WB GDP current US$ old'!AI255/1000000000)/'WB GDP constant US$ old'!AI255,"")</f>
        <v>0.773604948050549</v>
      </c>
      <c r="AJ255" s="65" t="n">
        <f aca="false">IFERROR(('WB GDP current US$ old'!AJ255/1000000000)/'WB GDP constant US$ old'!AJ255,"")</f>
        <v>0.795876399162779</v>
      </c>
      <c r="AK255" s="65" t="n">
        <f aca="false">IFERROR(('WB GDP current US$ old'!AK255/1000000000)/'WB GDP constant US$ old'!AK255,"")</f>
        <v>0.848007851287873</v>
      </c>
      <c r="AL255" s="65" t="n">
        <f aca="false">IFERROR(('WB GDP current US$ old'!AL255/1000000000)/'WB GDP constant US$ old'!AL255,"")</f>
        <v>0.878549211788143</v>
      </c>
      <c r="AM255" s="65" t="n">
        <f aca="false">IFERROR(('WB GDP current US$ old'!AM255/1000000000)/'WB GDP constant US$ old'!AM255,"")</f>
        <v>0.912600040343303</v>
      </c>
      <c r="AN255" s="65" t="n">
        <f aca="false">IFERROR(('WB GDP current US$ old'!AN255/1000000000)/'WB GDP constant US$ old'!AN255,"")</f>
        <v>0.953107793466707</v>
      </c>
      <c r="AO255" s="65" t="n">
        <f aca="false">IFERROR(('WB GDP current US$ old'!AO255/1000000000)/'WB GDP constant US$ old'!AO255,"")</f>
        <v>0.979183904953756</v>
      </c>
      <c r="AP255" s="65" t="n">
        <f aca="false">IFERROR(('WB GDP current US$ old'!AP255/1000000000)/'WB GDP constant US$ old'!AP255,"")</f>
        <v>0.983879506041817</v>
      </c>
      <c r="AQ255" s="65" t="n">
        <f aca="false">IFERROR(('WB GDP current US$ old'!AQ255/1000000000)/'WB GDP constant US$ old'!AQ255,"")</f>
        <v>0.958950798340233</v>
      </c>
      <c r="AR255" s="65" t="n">
        <f aca="false">IFERROR(('WB GDP current US$ old'!AR255/1000000000)/'WB GDP constant US$ old'!AR255,"")</f>
        <v>1.04758446659991</v>
      </c>
      <c r="AS255" s="65" t="n">
        <f aca="false">IFERROR(('WB GDP current US$ old'!AS255/1000000000)/'WB GDP constant US$ old'!AS255,"")</f>
        <v>0.812888686921439</v>
      </c>
      <c r="AT255" s="65" t="n">
        <f aca="false">IFERROR(('WB GDP current US$ old'!AT255/1000000000)/'WB GDP constant US$ old'!AT255,"")</f>
        <v>0.646604085538712</v>
      </c>
      <c r="AU255" s="65" t="n">
        <f aca="false">IFERROR(('WB GDP current US$ old'!AU255/1000000000)/'WB GDP constant US$ old'!AU255,"")</f>
        <v>0.528422722885442</v>
      </c>
      <c r="AV255" s="65" t="n">
        <f aca="false">IFERROR(('WB GDP current US$ old'!AV255/1000000000)/'WB GDP constant US$ old'!AV255,"")</f>
        <v>0.530338897666401</v>
      </c>
      <c r="AW255" s="65" t="n">
        <f aca="false">IFERROR(('WB GDP current US$ old'!AW255/1000000000)/'WB GDP constant US$ old'!AW255,"")</f>
        <v>0.585891566943078</v>
      </c>
      <c r="AX255" s="65" t="n">
        <f aca="false">IFERROR(('WB GDP current US$ old'!AX255/1000000000)/'WB GDP constant US$ old'!AX255,"")</f>
        <v>0.651529380228024</v>
      </c>
      <c r="AY255" s="65" t="n">
        <f aca="false">IFERROR(('WB GDP current US$ old'!AY255/1000000000)/'WB GDP constant US$ old'!AY255,"")</f>
        <v>0.734475404720496</v>
      </c>
      <c r="AZ255" s="65" t="n">
        <f aca="false">IFERROR(('WB GDP current US$ old'!AZ255/1000000000)/'WB GDP constant US$ old'!AZ255,"")</f>
        <v>0.863728921281582</v>
      </c>
      <c r="BA255" s="65" t="n">
        <f aca="false">IFERROR(('WB GDP current US$ old'!BA255/1000000000)/'WB GDP constant US$ old'!BA255,"")</f>
        <v>1.04919769056026</v>
      </c>
      <c r="BB255" s="65" t="n">
        <f aca="false">IFERROR(('WB GDP current US$ old'!BB255/1000000000)/'WB GDP constant US$ old'!BB255,"")</f>
        <v>1.10705849346029</v>
      </c>
      <c r="BC255" s="65" t="n">
        <f aca="false">IFERROR(('WB GDP current US$ old'!BC255/1000000000)/'WB GDP constant US$ old'!BC255,"")</f>
        <v>1.42563522071798</v>
      </c>
      <c r="BD255" s="65" t="n">
        <f aca="false">IFERROR(('WB GDP current US$ old'!BD255/1000000000)/'WB GDP constant US$ old'!BD255,"")</f>
        <v>1.60137982035136</v>
      </c>
      <c r="BE255" s="65" t="n">
        <f aca="false">IFERROR(('WB GDP current US$ old'!BE255/1000000000)/'WB GDP constant US$ old'!BE255,"")</f>
        <v>1.67907046687705</v>
      </c>
      <c r="BF255" s="65" t="n">
        <f aca="false">IFERROR(('WB GDP current US$ old'!BF255/1000000000)/'WB GDP constant US$ old'!BF255,"")</f>
        <v>1.69237354191284</v>
      </c>
      <c r="BG255" s="65" t="n">
        <f aca="false">IFERROR(('WB GDP current US$ old'!BG255/1000000000)/'WB GDP constant US$ old'!BG255,"")</f>
        <v>1.75434175098904</v>
      </c>
      <c r="BH255" s="65" t="n">
        <f aca="false">IFERROR(('WB GDP current US$ old'!BH255/1000000000)/'WB GDP constant US$ old'!BH255,"")</f>
        <v>1.74325708051472</v>
      </c>
      <c r="BI255" s="65" t="n">
        <f aca="false">IFERROR(('WB GDP current US$ old'!BI255/1000000000)/'WB GDP constant US$ old'!BI255,"")</f>
        <v>1.64174866876634</v>
      </c>
      <c r="BJ255" s="65" t="n">
        <f aca="false">IFERROR(('WB GDP current US$ old'!BJ255/1000000000)/'WB GDP constant US$ old'!BJ255,"")</f>
        <v>1.136936500137</v>
      </c>
      <c r="BK255" s="65" t="n">
        <f aca="false">IFERROR(('WB GDP current US$ old'!BK255/1000000000)/'WB GDP constant US$ old'!BK255,"")</f>
        <v>0.918424237719976</v>
      </c>
      <c r="BL255" s="65" t="n">
        <f aca="false">IFERROR(('WB GDP current US$ old'!BL255/1000000000)/'WB GDP constant US$ old'!BL255,"")</f>
        <v>1</v>
      </c>
    </row>
    <row r="256" customFormat="false" ht="15" hidden="false" customHeight="false" outlineLevel="0" collapsed="false">
      <c r="A256" s="0" t="s">
        <v>180</v>
      </c>
      <c r="B256" s="0" t="s">
        <v>411</v>
      </c>
      <c r="C256" s="0" t="s">
        <v>1057</v>
      </c>
      <c r="D256" s="0" t="s">
        <v>1058</v>
      </c>
      <c r="E256" s="65" t="n">
        <f aca="false">IFERROR(('WB GDP current US$ old'!E256/1000000000)/'WB GDP constant US$ old'!E256,"")</f>
        <v>0.0847645290797147</v>
      </c>
      <c r="F256" s="65" t="n">
        <f aca="false">IFERROR(('WB GDP current US$ old'!F256/1000000000)/'WB GDP constant US$ old'!F256,"")</f>
        <v>0.0868855818799621</v>
      </c>
      <c r="G256" s="65" t="n">
        <f aca="false">IFERROR(('WB GDP current US$ old'!G256/1000000000)/'WB GDP constant US$ old'!G256,"")</f>
        <v>0.086932285002905</v>
      </c>
      <c r="H256" s="65" t="n">
        <f aca="false">IFERROR(('WB GDP current US$ old'!H256/1000000000)/'WB GDP constant US$ old'!H256,"")</f>
        <v>0.0875284816918439</v>
      </c>
      <c r="I256" s="65" t="n">
        <f aca="false">IFERROR(('WB GDP current US$ old'!I256/1000000000)/'WB GDP constant US$ old'!I256,"")</f>
        <v>0.0908971162165226</v>
      </c>
      <c r="J256" s="65" t="n">
        <f aca="false">IFERROR(('WB GDP current US$ old'!J256/1000000000)/'WB GDP constant US$ old'!J256,"")</f>
        <v>0.0922365455157435</v>
      </c>
      <c r="K256" s="65" t="n">
        <f aca="false">IFERROR(('WB GDP current US$ old'!K256/1000000000)/'WB GDP constant US$ old'!K256,"")</f>
        <v>0.0982906817078966</v>
      </c>
      <c r="L256" s="65" t="n">
        <f aca="false">IFERROR(('WB GDP current US$ old'!L256/1000000000)/'WB GDP constant US$ old'!L256,"")</f>
        <v>0.10685103928131</v>
      </c>
      <c r="M256" s="65" t="n">
        <f aca="false">IFERROR(('WB GDP current US$ old'!M256/1000000000)/'WB GDP constant US$ old'!M256,"")</f>
        <v>0.0972467278908009</v>
      </c>
      <c r="N256" s="65" t="n">
        <f aca="false">IFERROR(('WB GDP current US$ old'!N256/1000000000)/'WB GDP constant US$ old'!N256,"")</f>
        <v>0.102548843689571</v>
      </c>
      <c r="O256" s="65" t="n">
        <f aca="false">IFERROR(('WB GDP current US$ old'!O256/1000000000)/'WB GDP constant US$ old'!O256,"")</f>
        <v>0.102608959689681</v>
      </c>
      <c r="P256" s="65" t="n">
        <f aca="false">IFERROR(('WB GDP current US$ old'!P256/1000000000)/'WB GDP constant US$ old'!P256,"")</f>
        <v>0.108302005660852</v>
      </c>
      <c r="Q256" s="65" t="n">
        <f aca="false">IFERROR(('WB GDP current US$ old'!Q256/1000000000)/'WB GDP constant US$ old'!Q256,"")</f>
        <v>0.118407108186853</v>
      </c>
      <c r="R256" s="65" t="n">
        <f aca="false">IFERROR(('WB GDP current US$ old'!R256/1000000000)/'WB GDP constant US$ old'!R256,"")</f>
        <v>0.145650023023927</v>
      </c>
      <c r="S256" s="65" t="n">
        <f aca="false">IFERROR(('WB GDP current US$ old'!S256/1000000000)/'WB GDP constant US$ old'!S256,"")</f>
        <v>0.174349424765142</v>
      </c>
      <c r="T256" s="65" t="n">
        <f aca="false">IFERROR(('WB GDP current US$ old'!T256/1000000000)/'WB GDP constant US$ old'!T256,"")</f>
        <v>0.190501330954899</v>
      </c>
      <c r="U256" s="65" t="n">
        <f aca="false">IFERROR(('WB GDP current US$ old'!U256/1000000000)/'WB GDP constant US$ old'!U256,"")</f>
        <v>0.170282666063268</v>
      </c>
      <c r="V256" s="65" t="n">
        <f aca="false">IFERROR(('WB GDP current US$ old'!V256/1000000000)/'WB GDP constant US$ old'!V256,"")</f>
        <v>0.226335094398607</v>
      </c>
      <c r="W256" s="65" t="n">
        <f aca="false">IFERROR(('WB GDP current US$ old'!W256/1000000000)/'WB GDP constant US$ old'!W256,"")</f>
        <v>0.254184252207206</v>
      </c>
      <c r="X256" s="65" t="n">
        <f aca="false">IFERROR(('WB GDP current US$ old'!X256/1000000000)/'WB GDP constant US$ old'!X256,"")</f>
        <v>0.287292447825984</v>
      </c>
      <c r="Y256" s="65" t="n">
        <f aca="false">IFERROR(('WB GDP current US$ old'!Y256/1000000000)/'WB GDP constant US$ old'!Y256,"")</f>
        <v>0.324792770806941</v>
      </c>
      <c r="Z256" s="65" t="n">
        <f aca="false">IFERROR(('WB GDP current US$ old'!Z256/1000000000)/'WB GDP constant US$ old'!Z256,"")</f>
        <v>0.384921683420192</v>
      </c>
      <c r="AA256" s="65" t="n">
        <f aca="false">IFERROR(('WB GDP current US$ old'!AA256/1000000000)/'WB GDP constant US$ old'!AA256,"")</f>
        <v>0.410555726184219</v>
      </c>
      <c r="AB256" s="65" t="n">
        <f aca="false">IFERROR(('WB GDP current US$ old'!AB256/1000000000)/'WB GDP constant US$ old'!AB256,"")</f>
        <v>0.431856111785963</v>
      </c>
      <c r="AC256" s="65" t="n">
        <f aca="false">IFERROR(('WB GDP current US$ old'!AC256/1000000000)/'WB GDP constant US$ old'!AC256,"")</f>
        <v>0.447484974935669</v>
      </c>
      <c r="AD256" s="65" t="n">
        <f aca="false">IFERROR(('WB GDP current US$ old'!AD256/1000000000)/'WB GDP constant US$ old'!AD256,"")</f>
        <v>0.454585839352153</v>
      </c>
      <c r="AE256" s="65" t="n">
        <f aca="false">IFERROR(('WB GDP current US$ old'!AE256/1000000000)/'WB GDP constant US$ old'!AE256,"")</f>
        <v>0.475417592483173</v>
      </c>
      <c r="AF256" s="65" t="n">
        <f aca="false">IFERROR(('WB GDP current US$ old'!AF256/1000000000)/'WB GDP constant US$ old'!AF256,"")</f>
        <v>0.516703585465902</v>
      </c>
      <c r="AG256" s="65" t="n">
        <f aca="false">IFERROR(('WB GDP current US$ old'!AG256/1000000000)/'WB GDP constant US$ old'!AG256,"")</f>
        <v>0.517824412262268</v>
      </c>
      <c r="AH256" s="65" t="n">
        <f aca="false">IFERROR(('WB GDP current US$ old'!AH256/1000000000)/'WB GDP constant US$ old'!AH256,"")</f>
        <v>0.546311972299756</v>
      </c>
      <c r="AI256" s="65" t="n">
        <f aca="false">IFERROR(('WB GDP current US$ old'!AI256/1000000000)/'WB GDP constant US$ old'!AI256,"")</f>
        <v>0.587124829197146</v>
      </c>
      <c r="AJ256" s="65" t="n">
        <f aca="false">IFERROR(('WB GDP current US$ old'!AJ256/1000000000)/'WB GDP constant US$ old'!AJ256,"")</f>
        <v>0.615465901260386</v>
      </c>
      <c r="AK256" s="65" t="n">
        <f aca="false">IFERROR(('WB GDP current US$ old'!AK256/1000000000)/'WB GDP constant US$ old'!AK256,"")</f>
        <v>0.631072153781119</v>
      </c>
      <c r="AL256" s="65" t="n">
        <f aca="false">IFERROR(('WB GDP current US$ old'!AL256/1000000000)/'WB GDP constant US$ old'!AL256,"")</f>
        <v>0.623532064597601</v>
      </c>
      <c r="AM256" s="65" t="n">
        <f aca="false">IFERROR(('WB GDP current US$ old'!AM256/1000000000)/'WB GDP constant US$ old'!AM256,"")</f>
        <v>0.638314638098939</v>
      </c>
      <c r="AN256" s="65" t="n">
        <f aca="false">IFERROR(('WB GDP current US$ old'!AN256/1000000000)/'WB GDP constant US$ old'!AN256,"")</f>
        <v>0.646680568075976</v>
      </c>
      <c r="AO256" s="65" t="n">
        <f aca="false">IFERROR(('WB GDP current US$ old'!AO256/1000000000)/'WB GDP constant US$ old'!AO256,"")</f>
        <v>0.669740976248105</v>
      </c>
      <c r="AP256" s="65" t="n">
        <f aca="false">IFERROR(('WB GDP current US$ old'!AP256/1000000000)/'WB GDP constant US$ old'!AP256,"")</f>
        <v>0.67883489390687</v>
      </c>
      <c r="AQ256" s="65" t="n">
        <f aca="false">IFERROR(('WB GDP current US$ old'!AQ256/1000000000)/'WB GDP constant US$ old'!AQ256,"")</f>
        <v>0.70064033290449</v>
      </c>
      <c r="AR256" s="65" t="n">
        <f aca="false">IFERROR(('WB GDP current US$ old'!AR256/1000000000)/'WB GDP constant US$ old'!AR256,"")</f>
        <v>0.713367426921978</v>
      </c>
      <c r="AS256" s="65" t="n">
        <f aca="false">IFERROR(('WB GDP current US$ old'!AS256/1000000000)/'WB GDP constant US$ old'!AS256,"")</f>
        <v>0.711818332756904</v>
      </c>
      <c r="AT256" s="65" t="n">
        <f aca="false">IFERROR(('WB GDP current US$ old'!AT256/1000000000)/'WB GDP constant US$ old'!AT256,"")</f>
        <v>0.759512742438092</v>
      </c>
      <c r="AU256" s="65" t="n">
        <f aca="false">IFERROR(('WB GDP current US$ old'!AU256/1000000000)/'WB GDP constant US$ old'!AU256,"")</f>
        <v>0.767251276985703</v>
      </c>
      <c r="AV256" s="65" t="n">
        <f aca="false">IFERROR(('WB GDP current US$ old'!AV256/1000000000)/'WB GDP constant US$ old'!AV256,"")</f>
        <v>0.743195651882233</v>
      </c>
      <c r="AW256" s="65" t="n">
        <f aca="false">IFERROR(('WB GDP current US$ old'!AW256/1000000000)/'WB GDP constant US$ old'!AW256,"")</f>
        <v>0.773027610611172</v>
      </c>
      <c r="AX256" s="65" t="n">
        <f aca="false">IFERROR(('WB GDP current US$ old'!AX256/1000000000)/'WB GDP constant US$ old'!AX256,"")</f>
        <v>0.795810848247885</v>
      </c>
      <c r="AY256" s="65" t="n">
        <f aca="false">IFERROR(('WB GDP current US$ old'!AY256/1000000000)/'WB GDP constant US$ old'!AY256,"")</f>
        <v>0.819775402632858</v>
      </c>
      <c r="AZ256" s="65" t="n">
        <f aca="false">IFERROR(('WB GDP current US$ old'!AZ256/1000000000)/'WB GDP constant US$ old'!AZ256,"")</f>
        <v>0.888717113402948</v>
      </c>
      <c r="BA256" s="65" t="n">
        <f aca="false">IFERROR(('WB GDP current US$ old'!BA256/1000000000)/'WB GDP constant US$ old'!BA256,"")</f>
        <v>0.888893165077365</v>
      </c>
      <c r="BB256" s="65" t="n">
        <f aca="false">IFERROR(('WB GDP current US$ old'!BB256/1000000000)/'WB GDP constant US$ old'!BB256,"")</f>
        <v>0.881178517098967</v>
      </c>
      <c r="BC256" s="65" t="n">
        <f aca="false">IFERROR(('WB GDP current US$ old'!BC256/1000000000)/'WB GDP constant US$ old'!BC256,"")</f>
        <v>0.92026893431765</v>
      </c>
      <c r="BD256" s="65" t="n">
        <f aca="false">IFERROR(('WB GDP current US$ old'!BD256/1000000000)/'WB GDP constant US$ old'!BD256,"")</f>
        <v>0.917230252739046</v>
      </c>
      <c r="BE256" s="65" t="n">
        <f aca="false">IFERROR(('WB GDP current US$ old'!BE256/1000000000)/'WB GDP constant US$ old'!BE256,"")</f>
        <v>0.927211110140626</v>
      </c>
      <c r="BF256" s="65" t="n">
        <f aca="false">IFERROR(('WB GDP current US$ old'!BF256/1000000000)/'WB GDP constant US$ old'!BF256,"")</f>
        <v>0.947673885864644</v>
      </c>
      <c r="BG256" s="65" t="n">
        <f aca="false">IFERROR(('WB GDP current US$ old'!BG256/1000000000)/'WB GDP constant US$ old'!BG256,"")</f>
        <v>0.944754992230486</v>
      </c>
      <c r="BH256" s="65" t="n">
        <f aca="false">IFERROR(('WB GDP current US$ old'!BH256/1000000000)/'WB GDP constant US$ old'!BH256,"")</f>
        <v>0.967822548520445</v>
      </c>
      <c r="BI256" s="65" t="n">
        <f aca="false">IFERROR(('WB GDP current US$ old'!BI256/1000000000)/'WB GDP constant US$ old'!BI256,"")</f>
        <v>0.973727508075199</v>
      </c>
      <c r="BJ256" s="65" t="n">
        <f aca="false">IFERROR(('WB GDP current US$ old'!BJ256/1000000000)/'WB GDP constant US$ old'!BJ256,"")</f>
        <v>0.986177798473812</v>
      </c>
      <c r="BK256" s="65" t="n">
        <f aca="false">IFERROR(('WB GDP current US$ old'!BK256/1000000000)/'WB GDP constant US$ old'!BK256,"")</f>
        <v>0.988598292894764</v>
      </c>
      <c r="BL256" s="65" t="n">
        <f aca="false">IFERROR(('WB GDP current US$ old'!BL256/1000000000)/'WB GDP constant US$ old'!BL256,"")</f>
        <v>1</v>
      </c>
    </row>
    <row r="257" customFormat="false" ht="15" hidden="false" customHeight="false" outlineLevel="0" collapsed="false">
      <c r="A257" s="0" t="s">
        <v>986</v>
      </c>
      <c r="B257" s="0" t="s">
        <v>437</v>
      </c>
      <c r="C257" s="0" t="s">
        <v>1057</v>
      </c>
      <c r="D257" s="0" t="s">
        <v>1058</v>
      </c>
      <c r="E257" s="65" t="str">
        <f aca="false">IFERROR(('WB GDP current US$ old'!E257/1000000000)/'WB GDP constant US$ old'!E257,"")</f>
        <v/>
      </c>
      <c r="F257" s="65" t="str">
        <f aca="false">IFERROR(('WB GDP current US$ old'!F257/1000000000)/'WB GDP constant US$ old'!F257,"")</f>
        <v/>
      </c>
      <c r="G257" s="65" t="str">
        <f aca="false">IFERROR(('WB GDP current US$ old'!G257/1000000000)/'WB GDP constant US$ old'!G257,"")</f>
        <v/>
      </c>
      <c r="H257" s="65" t="str">
        <f aca="false">IFERROR(('WB GDP current US$ old'!H257/1000000000)/'WB GDP constant US$ old'!H257,"")</f>
        <v/>
      </c>
      <c r="I257" s="65" t="str">
        <f aca="false">IFERROR(('WB GDP current US$ old'!I257/1000000000)/'WB GDP constant US$ old'!I257,"")</f>
        <v/>
      </c>
      <c r="J257" s="65" t="str">
        <f aca="false">IFERROR(('WB GDP current US$ old'!J257/1000000000)/'WB GDP constant US$ old'!J257,"")</f>
        <v/>
      </c>
      <c r="K257" s="65" t="str">
        <f aca="false">IFERROR(('WB GDP current US$ old'!K257/1000000000)/'WB GDP constant US$ old'!K257,"")</f>
        <v/>
      </c>
      <c r="L257" s="65" t="str">
        <f aca="false">IFERROR(('WB GDP current US$ old'!L257/1000000000)/'WB GDP constant US$ old'!L257,"")</f>
        <v/>
      </c>
      <c r="M257" s="65" t="str">
        <f aca="false">IFERROR(('WB GDP current US$ old'!M257/1000000000)/'WB GDP constant US$ old'!M257,"")</f>
        <v/>
      </c>
      <c r="N257" s="65" t="str">
        <f aca="false">IFERROR(('WB GDP current US$ old'!N257/1000000000)/'WB GDP constant US$ old'!N257,"")</f>
        <v/>
      </c>
      <c r="O257" s="65" t="str">
        <f aca="false">IFERROR(('WB GDP current US$ old'!O257/1000000000)/'WB GDP constant US$ old'!O257,"")</f>
        <v/>
      </c>
      <c r="P257" s="65" t="str">
        <f aca="false">IFERROR(('WB GDP current US$ old'!P257/1000000000)/'WB GDP constant US$ old'!P257,"")</f>
        <v/>
      </c>
      <c r="Q257" s="65" t="str">
        <f aca="false">IFERROR(('WB GDP current US$ old'!Q257/1000000000)/'WB GDP constant US$ old'!Q257,"")</f>
        <v/>
      </c>
      <c r="R257" s="65" t="str">
        <f aca="false">IFERROR(('WB GDP current US$ old'!R257/1000000000)/'WB GDP constant US$ old'!R257,"")</f>
        <v/>
      </c>
      <c r="S257" s="65" t="str">
        <f aca="false">IFERROR(('WB GDP current US$ old'!S257/1000000000)/'WB GDP constant US$ old'!S257,"")</f>
        <v/>
      </c>
      <c r="T257" s="65" t="str">
        <f aca="false">IFERROR(('WB GDP current US$ old'!T257/1000000000)/'WB GDP constant US$ old'!T257,"")</f>
        <v/>
      </c>
      <c r="U257" s="65" t="str">
        <f aca="false">IFERROR(('WB GDP current US$ old'!U257/1000000000)/'WB GDP constant US$ old'!U257,"")</f>
        <v/>
      </c>
      <c r="V257" s="65" t="str">
        <f aca="false">IFERROR(('WB GDP current US$ old'!V257/1000000000)/'WB GDP constant US$ old'!V257,"")</f>
        <v/>
      </c>
      <c r="W257" s="65" t="str">
        <f aca="false">IFERROR(('WB GDP current US$ old'!W257/1000000000)/'WB GDP constant US$ old'!W257,"")</f>
        <v/>
      </c>
      <c r="X257" s="65" t="str">
        <f aca="false">IFERROR(('WB GDP current US$ old'!X257/1000000000)/'WB GDP constant US$ old'!X257,"")</f>
        <v/>
      </c>
      <c r="Y257" s="65" t="str">
        <f aca="false">IFERROR(('WB GDP current US$ old'!Y257/1000000000)/'WB GDP constant US$ old'!Y257,"")</f>
        <v/>
      </c>
      <c r="Z257" s="65" t="str">
        <f aca="false">IFERROR(('WB GDP current US$ old'!Z257/1000000000)/'WB GDP constant US$ old'!Z257,"")</f>
        <v/>
      </c>
      <c r="AA257" s="65" t="str">
        <f aca="false">IFERROR(('WB GDP current US$ old'!AA257/1000000000)/'WB GDP constant US$ old'!AA257,"")</f>
        <v/>
      </c>
      <c r="AB257" s="65" t="str">
        <f aca="false">IFERROR(('WB GDP current US$ old'!AB257/1000000000)/'WB GDP constant US$ old'!AB257,"")</f>
        <v/>
      </c>
      <c r="AC257" s="65" t="str">
        <f aca="false">IFERROR(('WB GDP current US$ old'!AC257/1000000000)/'WB GDP constant US$ old'!AC257,"")</f>
        <v/>
      </c>
      <c r="AD257" s="65" t="str">
        <f aca="false">IFERROR(('WB GDP current US$ old'!AD257/1000000000)/'WB GDP constant US$ old'!AD257,"")</f>
        <v/>
      </c>
      <c r="AE257" s="65" t="str">
        <f aca="false">IFERROR(('WB GDP current US$ old'!AE257/1000000000)/'WB GDP constant US$ old'!AE257,"")</f>
        <v/>
      </c>
      <c r="AF257" s="65" t="str">
        <f aca="false">IFERROR(('WB GDP current US$ old'!AF257/1000000000)/'WB GDP constant US$ old'!AF257,"")</f>
        <v/>
      </c>
      <c r="AG257" s="65" t="str">
        <f aca="false">IFERROR(('WB GDP current US$ old'!AG257/1000000000)/'WB GDP constant US$ old'!AG257,"")</f>
        <v/>
      </c>
      <c r="AH257" s="65" t="str">
        <f aca="false">IFERROR(('WB GDP current US$ old'!AH257/1000000000)/'WB GDP constant US$ old'!AH257,"")</f>
        <v/>
      </c>
      <c r="AI257" s="65" t="str">
        <f aca="false">IFERROR(('WB GDP current US$ old'!AI257/1000000000)/'WB GDP constant US$ old'!AI257,"")</f>
        <v/>
      </c>
      <c r="AJ257" s="65" t="str">
        <f aca="false">IFERROR(('WB GDP current US$ old'!AJ257/1000000000)/'WB GDP constant US$ old'!AJ257,"")</f>
        <v/>
      </c>
      <c r="AK257" s="65" t="str">
        <f aca="false">IFERROR(('WB GDP current US$ old'!AK257/1000000000)/'WB GDP constant US$ old'!AK257,"")</f>
        <v/>
      </c>
      <c r="AL257" s="65" t="str">
        <f aca="false">IFERROR(('WB GDP current US$ old'!AL257/1000000000)/'WB GDP constant US$ old'!AL257,"")</f>
        <v/>
      </c>
      <c r="AM257" s="65" t="str">
        <f aca="false">IFERROR(('WB GDP current US$ old'!AM257/1000000000)/'WB GDP constant US$ old'!AM257,"")</f>
        <v/>
      </c>
      <c r="AN257" s="65" t="str">
        <f aca="false">IFERROR(('WB GDP current US$ old'!AN257/1000000000)/'WB GDP constant US$ old'!AN257,"")</f>
        <v/>
      </c>
      <c r="AO257" s="65" t="str">
        <f aca="false">IFERROR(('WB GDP current US$ old'!AO257/1000000000)/'WB GDP constant US$ old'!AO257,"")</f>
        <v/>
      </c>
      <c r="AP257" s="65" t="str">
        <f aca="false">IFERROR(('WB GDP current US$ old'!AP257/1000000000)/'WB GDP constant US$ old'!AP257,"")</f>
        <v/>
      </c>
      <c r="AQ257" s="65" t="str">
        <f aca="false">IFERROR(('WB GDP current US$ old'!AQ257/1000000000)/'WB GDP constant US$ old'!AQ257,"")</f>
        <v/>
      </c>
      <c r="AR257" s="65" t="str">
        <f aca="false">IFERROR(('WB GDP current US$ old'!AR257/1000000000)/'WB GDP constant US$ old'!AR257,"")</f>
        <v/>
      </c>
      <c r="AS257" s="65" t="str">
        <f aca="false">IFERROR(('WB GDP current US$ old'!AS257/1000000000)/'WB GDP constant US$ old'!AS257,"")</f>
        <v/>
      </c>
      <c r="AT257" s="65" t="str">
        <f aca="false">IFERROR(('WB GDP current US$ old'!AT257/1000000000)/'WB GDP constant US$ old'!AT257,"")</f>
        <v/>
      </c>
      <c r="AU257" s="65" t="str">
        <f aca="false">IFERROR(('WB GDP current US$ old'!AU257/1000000000)/'WB GDP constant US$ old'!AU257,"")</f>
        <v/>
      </c>
      <c r="AV257" s="65" t="str">
        <f aca="false">IFERROR(('WB GDP current US$ old'!AV257/1000000000)/'WB GDP constant US$ old'!AV257,"")</f>
        <v/>
      </c>
      <c r="AW257" s="65" t="str">
        <f aca="false">IFERROR(('WB GDP current US$ old'!AW257/1000000000)/'WB GDP constant US$ old'!AW257,"")</f>
        <v/>
      </c>
      <c r="AX257" s="65" t="str">
        <f aca="false">IFERROR(('WB GDP current US$ old'!AX257/1000000000)/'WB GDP constant US$ old'!AX257,"")</f>
        <v/>
      </c>
      <c r="AY257" s="65" t="str">
        <f aca="false">IFERROR(('WB GDP current US$ old'!AY257/1000000000)/'WB GDP constant US$ old'!AY257,"")</f>
        <v/>
      </c>
      <c r="AZ257" s="65" t="str">
        <f aca="false">IFERROR(('WB GDP current US$ old'!AZ257/1000000000)/'WB GDP constant US$ old'!AZ257,"")</f>
        <v/>
      </c>
      <c r="BA257" s="65" t="str">
        <f aca="false">IFERROR(('WB GDP current US$ old'!BA257/1000000000)/'WB GDP constant US$ old'!BA257,"")</f>
        <v/>
      </c>
      <c r="BB257" s="65" t="str">
        <f aca="false">IFERROR(('WB GDP current US$ old'!BB257/1000000000)/'WB GDP constant US$ old'!BB257,"")</f>
        <v/>
      </c>
      <c r="BC257" s="65" t="str">
        <f aca="false">IFERROR(('WB GDP current US$ old'!BC257/1000000000)/'WB GDP constant US$ old'!BC257,"")</f>
        <v/>
      </c>
      <c r="BD257" s="65" t="str">
        <f aca="false">IFERROR(('WB GDP current US$ old'!BD257/1000000000)/'WB GDP constant US$ old'!BD257,"")</f>
        <v/>
      </c>
      <c r="BE257" s="65" t="str">
        <f aca="false">IFERROR(('WB GDP current US$ old'!BE257/1000000000)/'WB GDP constant US$ old'!BE257,"")</f>
        <v/>
      </c>
      <c r="BF257" s="65" t="str">
        <f aca="false">IFERROR(('WB GDP current US$ old'!BF257/1000000000)/'WB GDP constant US$ old'!BF257,"")</f>
        <v/>
      </c>
      <c r="BG257" s="65" t="str">
        <f aca="false">IFERROR(('WB GDP current US$ old'!BG257/1000000000)/'WB GDP constant US$ old'!BG257,"")</f>
        <v/>
      </c>
      <c r="BH257" s="65" t="str">
        <f aca="false">IFERROR(('WB GDP current US$ old'!BH257/1000000000)/'WB GDP constant US$ old'!BH257,"")</f>
        <v/>
      </c>
      <c r="BI257" s="65" t="str">
        <f aca="false">IFERROR(('WB GDP current US$ old'!BI257/1000000000)/'WB GDP constant US$ old'!BI257,"")</f>
        <v/>
      </c>
      <c r="BJ257" s="65" t="str">
        <f aca="false">IFERROR(('WB GDP current US$ old'!BJ257/1000000000)/'WB GDP constant US$ old'!BJ257,"")</f>
        <v/>
      </c>
      <c r="BK257" s="65" t="str">
        <f aca="false">IFERROR(('WB GDP current US$ old'!BK257/1000000000)/'WB GDP constant US$ old'!BK257,"")</f>
        <v/>
      </c>
      <c r="BL257" s="65" t="str">
        <f aca="false">IFERROR(('WB GDP current US$ old'!BL257/1000000000)/'WB GDP constant US$ old'!BL257,"")</f>
        <v/>
      </c>
    </row>
    <row r="258" customFormat="false" ht="15" hidden="false" customHeight="false" outlineLevel="0" collapsed="false">
      <c r="A258" s="0" t="s">
        <v>542</v>
      </c>
      <c r="B258" s="0" t="s">
        <v>544</v>
      </c>
      <c r="C258" s="0" t="s">
        <v>1057</v>
      </c>
      <c r="D258" s="0" t="s">
        <v>1058</v>
      </c>
      <c r="E258" s="65" t="str">
        <f aca="false">IFERROR(('WB GDP current US$ old'!E258/1000000000)/'WB GDP constant US$ old'!E258,"")</f>
        <v/>
      </c>
      <c r="F258" s="65" t="str">
        <f aca="false">IFERROR(('WB GDP current US$ old'!F258/1000000000)/'WB GDP constant US$ old'!F258,"")</f>
        <v/>
      </c>
      <c r="G258" s="65" t="str">
        <f aca="false">IFERROR(('WB GDP current US$ old'!G258/1000000000)/'WB GDP constant US$ old'!G258,"")</f>
        <v/>
      </c>
      <c r="H258" s="65" t="str">
        <f aca="false">IFERROR(('WB GDP current US$ old'!H258/1000000000)/'WB GDP constant US$ old'!H258,"")</f>
        <v/>
      </c>
      <c r="I258" s="65" t="str">
        <f aca="false">IFERROR(('WB GDP current US$ old'!I258/1000000000)/'WB GDP constant US$ old'!I258,"")</f>
        <v/>
      </c>
      <c r="J258" s="65" t="str">
        <f aca="false">IFERROR(('WB GDP current US$ old'!J258/1000000000)/'WB GDP constant US$ old'!J258,"")</f>
        <v/>
      </c>
      <c r="K258" s="65" t="str">
        <f aca="false">IFERROR(('WB GDP current US$ old'!K258/1000000000)/'WB GDP constant US$ old'!K258,"")</f>
        <v/>
      </c>
      <c r="L258" s="65" t="str">
        <f aca="false">IFERROR(('WB GDP current US$ old'!L258/1000000000)/'WB GDP constant US$ old'!L258,"")</f>
        <v/>
      </c>
      <c r="M258" s="65" t="str">
        <f aca="false">IFERROR(('WB GDP current US$ old'!M258/1000000000)/'WB GDP constant US$ old'!M258,"")</f>
        <v/>
      </c>
      <c r="N258" s="65" t="str">
        <f aca="false">IFERROR(('WB GDP current US$ old'!N258/1000000000)/'WB GDP constant US$ old'!N258,"")</f>
        <v/>
      </c>
      <c r="O258" s="65" t="str">
        <f aca="false">IFERROR(('WB GDP current US$ old'!O258/1000000000)/'WB GDP constant US$ old'!O258,"")</f>
        <v/>
      </c>
      <c r="P258" s="65" t="str">
        <f aca="false">IFERROR(('WB GDP current US$ old'!P258/1000000000)/'WB GDP constant US$ old'!P258,"")</f>
        <v/>
      </c>
      <c r="Q258" s="65" t="str">
        <f aca="false">IFERROR(('WB GDP current US$ old'!Q258/1000000000)/'WB GDP constant US$ old'!Q258,"")</f>
        <v/>
      </c>
      <c r="R258" s="65" t="str">
        <f aca="false">IFERROR(('WB GDP current US$ old'!R258/1000000000)/'WB GDP constant US$ old'!R258,"")</f>
        <v/>
      </c>
      <c r="S258" s="65" t="str">
        <f aca="false">IFERROR(('WB GDP current US$ old'!S258/1000000000)/'WB GDP constant US$ old'!S258,"")</f>
        <v/>
      </c>
      <c r="T258" s="65" t="str">
        <f aca="false">IFERROR(('WB GDP current US$ old'!T258/1000000000)/'WB GDP constant US$ old'!T258,"")</f>
        <v/>
      </c>
      <c r="U258" s="65" t="str">
        <f aca="false">IFERROR(('WB GDP current US$ old'!U258/1000000000)/'WB GDP constant US$ old'!U258,"")</f>
        <v/>
      </c>
      <c r="V258" s="65" t="str">
        <f aca="false">IFERROR(('WB GDP current US$ old'!V258/1000000000)/'WB GDP constant US$ old'!V258,"")</f>
        <v/>
      </c>
      <c r="W258" s="65" t="str">
        <f aca="false">IFERROR(('WB GDP current US$ old'!W258/1000000000)/'WB GDP constant US$ old'!W258,"")</f>
        <v/>
      </c>
      <c r="X258" s="65" t="str">
        <f aca="false">IFERROR(('WB GDP current US$ old'!X258/1000000000)/'WB GDP constant US$ old'!X258,"")</f>
        <v/>
      </c>
      <c r="Y258" s="65" t="str">
        <f aca="false">IFERROR(('WB GDP current US$ old'!Y258/1000000000)/'WB GDP constant US$ old'!Y258,"")</f>
        <v/>
      </c>
      <c r="Z258" s="65" t="str">
        <f aca="false">IFERROR(('WB GDP current US$ old'!Z258/1000000000)/'WB GDP constant US$ old'!Z258,"")</f>
        <v/>
      </c>
      <c r="AA258" s="65" t="str">
        <f aca="false">IFERROR(('WB GDP current US$ old'!AA258/1000000000)/'WB GDP constant US$ old'!AA258,"")</f>
        <v/>
      </c>
      <c r="AB258" s="65" t="str">
        <f aca="false">IFERROR(('WB GDP current US$ old'!AB258/1000000000)/'WB GDP constant US$ old'!AB258,"")</f>
        <v/>
      </c>
      <c r="AC258" s="65" t="str">
        <f aca="false">IFERROR(('WB GDP current US$ old'!AC258/1000000000)/'WB GDP constant US$ old'!AC258,"")</f>
        <v/>
      </c>
      <c r="AD258" s="65" t="str">
        <f aca="false">IFERROR(('WB GDP current US$ old'!AD258/1000000000)/'WB GDP constant US$ old'!AD258,"")</f>
        <v/>
      </c>
      <c r="AE258" s="65" t="str">
        <f aca="false">IFERROR(('WB GDP current US$ old'!AE258/1000000000)/'WB GDP constant US$ old'!AE258,"")</f>
        <v/>
      </c>
      <c r="AF258" s="65" t="str">
        <f aca="false">IFERROR(('WB GDP current US$ old'!AF258/1000000000)/'WB GDP constant US$ old'!AF258,"")</f>
        <v/>
      </c>
      <c r="AG258" s="65" t="str">
        <f aca="false">IFERROR(('WB GDP current US$ old'!AG258/1000000000)/'WB GDP constant US$ old'!AG258,"")</f>
        <v/>
      </c>
      <c r="AH258" s="65" t="str">
        <f aca="false">IFERROR(('WB GDP current US$ old'!AH258/1000000000)/'WB GDP constant US$ old'!AH258,"")</f>
        <v/>
      </c>
      <c r="AI258" s="65" t="str">
        <f aca="false">IFERROR(('WB GDP current US$ old'!AI258/1000000000)/'WB GDP constant US$ old'!AI258,"")</f>
        <v/>
      </c>
      <c r="AJ258" s="65" t="str">
        <f aca="false">IFERROR(('WB GDP current US$ old'!AJ258/1000000000)/'WB GDP constant US$ old'!AJ258,"")</f>
        <v/>
      </c>
      <c r="AK258" s="65" t="str">
        <f aca="false">IFERROR(('WB GDP current US$ old'!AK258/1000000000)/'WB GDP constant US$ old'!AK258,"")</f>
        <v/>
      </c>
      <c r="AL258" s="65" t="str">
        <f aca="false">IFERROR(('WB GDP current US$ old'!AL258/1000000000)/'WB GDP constant US$ old'!AL258,"")</f>
        <v/>
      </c>
      <c r="AM258" s="65" t="str">
        <f aca="false">IFERROR(('WB GDP current US$ old'!AM258/1000000000)/'WB GDP constant US$ old'!AM258,"")</f>
        <v/>
      </c>
      <c r="AN258" s="65" t="str">
        <f aca="false">IFERROR(('WB GDP current US$ old'!AN258/1000000000)/'WB GDP constant US$ old'!AN258,"")</f>
        <v/>
      </c>
      <c r="AO258" s="65" t="str">
        <f aca="false">IFERROR(('WB GDP current US$ old'!AO258/1000000000)/'WB GDP constant US$ old'!AO258,"")</f>
        <v/>
      </c>
      <c r="AP258" s="65" t="str">
        <f aca="false">IFERROR(('WB GDP current US$ old'!AP258/1000000000)/'WB GDP constant US$ old'!AP258,"")</f>
        <v/>
      </c>
      <c r="AQ258" s="65" t="str">
        <f aca="false">IFERROR(('WB GDP current US$ old'!AQ258/1000000000)/'WB GDP constant US$ old'!AQ258,"")</f>
        <v/>
      </c>
      <c r="AR258" s="65" t="str">
        <f aca="false">IFERROR(('WB GDP current US$ old'!AR258/1000000000)/'WB GDP constant US$ old'!AR258,"")</f>
        <v/>
      </c>
      <c r="AS258" s="65" t="str">
        <f aca="false">IFERROR(('WB GDP current US$ old'!AS258/1000000000)/'WB GDP constant US$ old'!AS258,"")</f>
        <v/>
      </c>
      <c r="AT258" s="65" t="str">
        <f aca="false">IFERROR(('WB GDP current US$ old'!AT258/1000000000)/'WB GDP constant US$ old'!AT258,"")</f>
        <v/>
      </c>
      <c r="AU258" s="65" t="str">
        <f aca="false">IFERROR(('WB GDP current US$ old'!AU258/1000000000)/'WB GDP constant US$ old'!AU258,"")</f>
        <v/>
      </c>
      <c r="AV258" s="65" t="str">
        <f aca="false">IFERROR(('WB GDP current US$ old'!AV258/1000000000)/'WB GDP constant US$ old'!AV258,"")</f>
        <v/>
      </c>
      <c r="AW258" s="65" t="str">
        <f aca="false">IFERROR(('WB GDP current US$ old'!AW258/1000000000)/'WB GDP constant US$ old'!AW258,"")</f>
        <v/>
      </c>
      <c r="AX258" s="65" t="str">
        <f aca="false">IFERROR(('WB GDP current US$ old'!AX258/1000000000)/'WB GDP constant US$ old'!AX258,"")</f>
        <v/>
      </c>
      <c r="AY258" s="65" t="str">
        <f aca="false">IFERROR(('WB GDP current US$ old'!AY258/1000000000)/'WB GDP constant US$ old'!AY258,"")</f>
        <v/>
      </c>
      <c r="AZ258" s="65" t="str">
        <f aca="false">IFERROR(('WB GDP current US$ old'!AZ258/1000000000)/'WB GDP constant US$ old'!AZ258,"")</f>
        <v/>
      </c>
      <c r="BA258" s="65" t="str">
        <f aca="false">IFERROR(('WB GDP current US$ old'!BA258/1000000000)/'WB GDP constant US$ old'!BA258,"")</f>
        <v/>
      </c>
      <c r="BB258" s="65" t="str">
        <f aca="false">IFERROR(('WB GDP current US$ old'!BB258/1000000000)/'WB GDP constant US$ old'!BB258,"")</f>
        <v/>
      </c>
      <c r="BC258" s="65" t="str">
        <f aca="false">IFERROR(('WB GDP current US$ old'!BC258/1000000000)/'WB GDP constant US$ old'!BC258,"")</f>
        <v/>
      </c>
      <c r="BD258" s="65" t="str">
        <f aca="false">IFERROR(('WB GDP current US$ old'!BD258/1000000000)/'WB GDP constant US$ old'!BD258,"")</f>
        <v/>
      </c>
      <c r="BE258" s="65" t="str">
        <f aca="false">IFERROR(('WB GDP current US$ old'!BE258/1000000000)/'WB GDP constant US$ old'!BE258,"")</f>
        <v/>
      </c>
      <c r="BF258" s="65" t="str">
        <f aca="false">IFERROR(('WB GDP current US$ old'!BF258/1000000000)/'WB GDP constant US$ old'!BF258,"")</f>
        <v/>
      </c>
      <c r="BG258" s="65" t="str">
        <f aca="false">IFERROR(('WB GDP current US$ old'!BG258/1000000000)/'WB GDP constant US$ old'!BG258,"")</f>
        <v/>
      </c>
      <c r="BH258" s="65" t="str">
        <f aca="false">IFERROR(('WB GDP current US$ old'!BH258/1000000000)/'WB GDP constant US$ old'!BH258,"")</f>
        <v/>
      </c>
      <c r="BI258" s="65" t="str">
        <f aca="false">IFERROR(('WB GDP current US$ old'!BI258/1000000000)/'WB GDP constant US$ old'!BI258,"")</f>
        <v/>
      </c>
      <c r="BJ258" s="65" t="str">
        <f aca="false">IFERROR(('WB GDP current US$ old'!BJ258/1000000000)/'WB GDP constant US$ old'!BJ258,"")</f>
        <v/>
      </c>
      <c r="BK258" s="65" t="str">
        <f aca="false">IFERROR(('WB GDP current US$ old'!BK258/1000000000)/'WB GDP constant US$ old'!BK258,"")</f>
        <v/>
      </c>
      <c r="BL258" s="65" t="str">
        <f aca="false">IFERROR(('WB GDP current US$ old'!BL258/1000000000)/'WB GDP constant US$ old'!BL258,"")</f>
        <v/>
      </c>
    </row>
    <row r="259" customFormat="false" ht="15" hidden="false" customHeight="false" outlineLevel="0" collapsed="false">
      <c r="A259" s="0" t="s">
        <v>996</v>
      </c>
      <c r="B259" s="0" t="s">
        <v>995</v>
      </c>
      <c r="C259" s="0" t="s">
        <v>1057</v>
      </c>
      <c r="D259" s="0" t="s">
        <v>1058</v>
      </c>
      <c r="E259" s="65" t="str">
        <f aca="false">IFERROR(('WB GDP current US$ old'!E259/1000000000)/'WB GDP constant US$ old'!E259,"")</f>
        <v/>
      </c>
      <c r="F259" s="65" t="str">
        <f aca="false">IFERROR(('WB GDP current US$ old'!F259/1000000000)/'WB GDP constant US$ old'!F259,"")</f>
        <v/>
      </c>
      <c r="G259" s="65" t="str">
        <f aca="false">IFERROR(('WB GDP current US$ old'!G259/1000000000)/'WB GDP constant US$ old'!G259,"")</f>
        <v/>
      </c>
      <c r="H259" s="65" t="str">
        <f aca="false">IFERROR(('WB GDP current US$ old'!H259/1000000000)/'WB GDP constant US$ old'!H259,"")</f>
        <v/>
      </c>
      <c r="I259" s="65" t="str">
        <f aca="false">IFERROR(('WB GDP current US$ old'!I259/1000000000)/'WB GDP constant US$ old'!I259,"")</f>
        <v/>
      </c>
      <c r="J259" s="65" t="str">
        <f aca="false">IFERROR(('WB GDP current US$ old'!J259/1000000000)/'WB GDP constant US$ old'!J259,"")</f>
        <v/>
      </c>
      <c r="K259" s="65" t="str">
        <f aca="false">IFERROR(('WB GDP current US$ old'!K259/1000000000)/'WB GDP constant US$ old'!K259,"")</f>
        <v/>
      </c>
      <c r="L259" s="65" t="str">
        <f aca="false">IFERROR(('WB GDP current US$ old'!L259/1000000000)/'WB GDP constant US$ old'!L259,"")</f>
        <v/>
      </c>
      <c r="M259" s="65" t="str">
        <f aca="false">IFERROR(('WB GDP current US$ old'!M259/1000000000)/'WB GDP constant US$ old'!M259,"")</f>
        <v/>
      </c>
      <c r="N259" s="65" t="str">
        <f aca="false">IFERROR(('WB GDP current US$ old'!N259/1000000000)/'WB GDP constant US$ old'!N259,"")</f>
        <v/>
      </c>
      <c r="O259" s="65" t="str">
        <f aca="false">IFERROR(('WB GDP current US$ old'!O259/1000000000)/'WB GDP constant US$ old'!O259,"")</f>
        <v/>
      </c>
      <c r="P259" s="65" t="str">
        <f aca="false">IFERROR(('WB GDP current US$ old'!P259/1000000000)/'WB GDP constant US$ old'!P259,"")</f>
        <v/>
      </c>
      <c r="Q259" s="65" t="str">
        <f aca="false">IFERROR(('WB GDP current US$ old'!Q259/1000000000)/'WB GDP constant US$ old'!Q259,"")</f>
        <v/>
      </c>
      <c r="R259" s="65" t="str">
        <f aca="false">IFERROR(('WB GDP current US$ old'!R259/1000000000)/'WB GDP constant US$ old'!R259,"")</f>
        <v/>
      </c>
      <c r="S259" s="65" t="str">
        <f aca="false">IFERROR(('WB GDP current US$ old'!S259/1000000000)/'WB GDP constant US$ old'!S259,"")</f>
        <v/>
      </c>
      <c r="T259" s="65" t="str">
        <f aca="false">IFERROR(('WB GDP current US$ old'!T259/1000000000)/'WB GDP constant US$ old'!T259,"")</f>
        <v/>
      </c>
      <c r="U259" s="65" t="str">
        <f aca="false">IFERROR(('WB GDP current US$ old'!U259/1000000000)/'WB GDP constant US$ old'!U259,"")</f>
        <v/>
      </c>
      <c r="V259" s="65" t="str">
        <f aca="false">IFERROR(('WB GDP current US$ old'!V259/1000000000)/'WB GDP constant US$ old'!V259,"")</f>
        <v/>
      </c>
      <c r="W259" s="65" t="str">
        <f aca="false">IFERROR(('WB GDP current US$ old'!W259/1000000000)/'WB GDP constant US$ old'!W259,"")</f>
        <v/>
      </c>
      <c r="X259" s="65" t="str">
        <f aca="false">IFERROR(('WB GDP current US$ old'!X259/1000000000)/'WB GDP constant US$ old'!X259,"")</f>
        <v/>
      </c>
      <c r="Y259" s="65" t="str">
        <f aca="false">IFERROR(('WB GDP current US$ old'!Y259/1000000000)/'WB GDP constant US$ old'!Y259,"")</f>
        <v/>
      </c>
      <c r="Z259" s="65" t="str">
        <f aca="false">IFERROR(('WB GDP current US$ old'!Z259/1000000000)/'WB GDP constant US$ old'!Z259,"")</f>
        <v/>
      </c>
      <c r="AA259" s="65" t="str">
        <f aca="false">IFERROR(('WB GDP current US$ old'!AA259/1000000000)/'WB GDP constant US$ old'!AA259,"")</f>
        <v/>
      </c>
      <c r="AB259" s="65" t="str">
        <f aca="false">IFERROR(('WB GDP current US$ old'!AB259/1000000000)/'WB GDP constant US$ old'!AB259,"")</f>
        <v/>
      </c>
      <c r="AC259" s="65" t="str">
        <f aca="false">IFERROR(('WB GDP current US$ old'!AC259/1000000000)/'WB GDP constant US$ old'!AC259,"")</f>
        <v/>
      </c>
      <c r="AD259" s="65" t="str">
        <f aca="false">IFERROR(('WB GDP current US$ old'!AD259/1000000000)/'WB GDP constant US$ old'!AD259,"")</f>
        <v/>
      </c>
      <c r="AE259" s="65" t="str">
        <f aca="false">IFERROR(('WB GDP current US$ old'!AE259/1000000000)/'WB GDP constant US$ old'!AE259,"")</f>
        <v/>
      </c>
      <c r="AF259" s="65" t="str">
        <f aca="false">IFERROR(('WB GDP current US$ old'!AF259/1000000000)/'WB GDP constant US$ old'!AF259,"")</f>
        <v/>
      </c>
      <c r="AG259" s="65" t="str">
        <f aca="false">IFERROR(('WB GDP current US$ old'!AG259/1000000000)/'WB GDP constant US$ old'!AG259,"")</f>
        <v/>
      </c>
      <c r="AH259" s="65" t="str">
        <f aca="false">IFERROR(('WB GDP current US$ old'!AH259/1000000000)/'WB GDP constant US$ old'!AH259,"")</f>
        <v/>
      </c>
      <c r="AI259" s="65" t="str">
        <f aca="false">IFERROR(('WB GDP current US$ old'!AI259/1000000000)/'WB GDP constant US$ old'!AI259,"")</f>
        <v/>
      </c>
      <c r="AJ259" s="65" t="str">
        <f aca="false">IFERROR(('WB GDP current US$ old'!AJ259/1000000000)/'WB GDP constant US$ old'!AJ259,"")</f>
        <v/>
      </c>
      <c r="AK259" s="65" t="str">
        <f aca="false">IFERROR(('WB GDP current US$ old'!AK259/1000000000)/'WB GDP constant US$ old'!AK259,"")</f>
        <v/>
      </c>
      <c r="AL259" s="65" t="str">
        <f aca="false">IFERROR(('WB GDP current US$ old'!AL259/1000000000)/'WB GDP constant US$ old'!AL259,"")</f>
        <v/>
      </c>
      <c r="AM259" s="65" t="str">
        <f aca="false">IFERROR(('WB GDP current US$ old'!AM259/1000000000)/'WB GDP constant US$ old'!AM259,"")</f>
        <v/>
      </c>
      <c r="AN259" s="65" t="str">
        <f aca="false">IFERROR(('WB GDP current US$ old'!AN259/1000000000)/'WB GDP constant US$ old'!AN259,"")</f>
        <v/>
      </c>
      <c r="AO259" s="65" t="str">
        <f aca="false">IFERROR(('WB GDP current US$ old'!AO259/1000000000)/'WB GDP constant US$ old'!AO259,"")</f>
        <v/>
      </c>
      <c r="AP259" s="65" t="str">
        <f aca="false">IFERROR(('WB GDP current US$ old'!AP259/1000000000)/'WB GDP constant US$ old'!AP259,"")</f>
        <v/>
      </c>
      <c r="AQ259" s="65" t="str">
        <f aca="false">IFERROR(('WB GDP current US$ old'!AQ259/1000000000)/'WB GDP constant US$ old'!AQ259,"")</f>
        <v/>
      </c>
      <c r="AR259" s="65" t="str">
        <f aca="false">IFERROR(('WB GDP current US$ old'!AR259/1000000000)/'WB GDP constant US$ old'!AR259,"")</f>
        <v/>
      </c>
      <c r="AS259" s="65" t="str">
        <f aca="false">IFERROR(('WB GDP current US$ old'!AS259/1000000000)/'WB GDP constant US$ old'!AS259,"")</f>
        <v/>
      </c>
      <c r="AT259" s="65" t="str">
        <f aca="false">IFERROR(('WB GDP current US$ old'!AT259/1000000000)/'WB GDP constant US$ old'!AT259,"")</f>
        <v/>
      </c>
      <c r="AU259" s="65" t="str">
        <f aca="false">IFERROR(('WB GDP current US$ old'!AU259/1000000000)/'WB GDP constant US$ old'!AU259,"")</f>
        <v/>
      </c>
      <c r="AV259" s="65" t="str">
        <f aca="false">IFERROR(('WB GDP current US$ old'!AV259/1000000000)/'WB GDP constant US$ old'!AV259,"")</f>
        <v/>
      </c>
      <c r="AW259" s="65" t="str">
        <f aca="false">IFERROR(('WB GDP current US$ old'!AW259/1000000000)/'WB GDP constant US$ old'!AW259,"")</f>
        <v/>
      </c>
      <c r="AX259" s="65" t="str">
        <f aca="false">IFERROR(('WB GDP current US$ old'!AX259/1000000000)/'WB GDP constant US$ old'!AX259,"")</f>
        <v/>
      </c>
      <c r="AY259" s="65" t="str">
        <f aca="false">IFERROR(('WB GDP current US$ old'!AY259/1000000000)/'WB GDP constant US$ old'!AY259,"")</f>
        <v/>
      </c>
      <c r="AZ259" s="65" t="str">
        <f aca="false">IFERROR(('WB GDP current US$ old'!AZ259/1000000000)/'WB GDP constant US$ old'!AZ259,"")</f>
        <v/>
      </c>
      <c r="BA259" s="65" t="str">
        <f aca="false">IFERROR(('WB GDP current US$ old'!BA259/1000000000)/'WB GDP constant US$ old'!BA259,"")</f>
        <v/>
      </c>
      <c r="BB259" s="65" t="str">
        <f aca="false">IFERROR(('WB GDP current US$ old'!BB259/1000000000)/'WB GDP constant US$ old'!BB259,"")</f>
        <v/>
      </c>
      <c r="BC259" s="65" t="str">
        <f aca="false">IFERROR(('WB GDP current US$ old'!BC259/1000000000)/'WB GDP constant US$ old'!BC259,"")</f>
        <v/>
      </c>
      <c r="BD259" s="65" t="str">
        <f aca="false">IFERROR(('WB GDP current US$ old'!BD259/1000000000)/'WB GDP constant US$ old'!BD259,"")</f>
        <v/>
      </c>
      <c r="BE259" s="65" t="str">
        <f aca="false">IFERROR(('WB GDP current US$ old'!BE259/1000000000)/'WB GDP constant US$ old'!BE259,"")</f>
        <v/>
      </c>
      <c r="BF259" s="65" t="str">
        <f aca="false">IFERROR(('WB GDP current US$ old'!BF259/1000000000)/'WB GDP constant US$ old'!BF259,"")</f>
        <v/>
      </c>
      <c r="BG259" s="65" t="str">
        <f aca="false">IFERROR(('WB GDP current US$ old'!BG259/1000000000)/'WB GDP constant US$ old'!BG259,"")</f>
        <v/>
      </c>
      <c r="BH259" s="65" t="str">
        <f aca="false">IFERROR(('WB GDP current US$ old'!BH259/1000000000)/'WB GDP constant US$ old'!BH259,"")</f>
        <v/>
      </c>
      <c r="BI259" s="65" t="str">
        <f aca="false">IFERROR(('WB GDP current US$ old'!BI259/1000000000)/'WB GDP constant US$ old'!BI259,"")</f>
        <v/>
      </c>
      <c r="BJ259" s="65" t="str">
        <f aca="false">IFERROR(('WB GDP current US$ old'!BJ259/1000000000)/'WB GDP constant US$ old'!BJ259,"")</f>
        <v/>
      </c>
      <c r="BK259" s="65" t="str">
        <f aca="false">IFERROR(('WB GDP current US$ old'!BK259/1000000000)/'WB GDP constant US$ old'!BK259,"")</f>
        <v/>
      </c>
      <c r="BL259" s="65" t="str">
        <f aca="false">IFERROR(('WB GDP current US$ old'!BL259/1000000000)/'WB GDP constant US$ old'!BL259,"")</f>
        <v/>
      </c>
    </row>
    <row r="260" customFormat="false" ht="15" hidden="false" customHeight="false" outlineLevel="0" collapsed="false">
      <c r="A260" s="0" t="s">
        <v>211</v>
      </c>
      <c r="B260" s="0" t="s">
        <v>438</v>
      </c>
      <c r="C260" s="0" t="s">
        <v>1057</v>
      </c>
      <c r="D260" s="0" t="s">
        <v>1058</v>
      </c>
      <c r="E260" s="65" t="n">
        <f aca="false">IFERROR(('WB GDP current US$ old'!E260/1000000000)/'WB GDP constant US$ old'!E260,"")</f>
        <v>0</v>
      </c>
      <c r="F260" s="65" t="n">
        <f aca="false">IFERROR(('WB GDP current US$ old'!F260/1000000000)/'WB GDP constant US$ old'!F260,"")</f>
        <v>0</v>
      </c>
      <c r="G260" s="65" t="n">
        <f aca="false">IFERROR(('WB GDP current US$ old'!G260/1000000000)/'WB GDP constant US$ old'!G260,"")</f>
        <v>0</v>
      </c>
      <c r="H260" s="65" t="n">
        <f aca="false">IFERROR(('WB GDP current US$ old'!H260/1000000000)/'WB GDP constant US$ old'!H260,"")</f>
        <v>0</v>
      </c>
      <c r="I260" s="65" t="n">
        <f aca="false">IFERROR(('WB GDP current US$ old'!I260/1000000000)/'WB GDP constant US$ old'!I260,"")</f>
        <v>0</v>
      </c>
      <c r="J260" s="65" t="n">
        <f aca="false">IFERROR(('WB GDP current US$ old'!J260/1000000000)/'WB GDP constant US$ old'!J260,"")</f>
        <v>0</v>
      </c>
      <c r="K260" s="65" t="n">
        <f aca="false">IFERROR(('WB GDP current US$ old'!K260/1000000000)/'WB GDP constant US$ old'!K260,"")</f>
        <v>0</v>
      </c>
      <c r="L260" s="65" t="n">
        <f aca="false">IFERROR(('WB GDP current US$ old'!L260/1000000000)/'WB GDP constant US$ old'!L260,"")</f>
        <v>0</v>
      </c>
      <c r="M260" s="65" t="n">
        <f aca="false">IFERROR(('WB GDP current US$ old'!M260/1000000000)/'WB GDP constant US$ old'!M260,"")</f>
        <v>0</v>
      </c>
      <c r="N260" s="65" t="n">
        <f aca="false">IFERROR(('WB GDP current US$ old'!N260/1000000000)/'WB GDP constant US$ old'!N260,"")</f>
        <v>0</v>
      </c>
      <c r="O260" s="65" t="n">
        <f aca="false">IFERROR(('WB GDP current US$ old'!O260/1000000000)/'WB GDP constant US$ old'!O260,"")</f>
        <v>0</v>
      </c>
      <c r="P260" s="65" t="n">
        <f aca="false">IFERROR(('WB GDP current US$ old'!P260/1000000000)/'WB GDP constant US$ old'!P260,"")</f>
        <v>0</v>
      </c>
      <c r="Q260" s="65" t="n">
        <f aca="false">IFERROR(('WB GDP current US$ old'!Q260/1000000000)/'WB GDP constant US$ old'!Q260,"")</f>
        <v>0</v>
      </c>
      <c r="R260" s="65" t="n">
        <f aca="false">IFERROR(('WB GDP current US$ old'!R260/1000000000)/'WB GDP constant US$ old'!R260,"")</f>
        <v>0</v>
      </c>
      <c r="S260" s="65" t="n">
        <f aca="false">IFERROR(('WB GDP current US$ old'!S260/1000000000)/'WB GDP constant US$ old'!S260,"")</f>
        <v>0</v>
      </c>
      <c r="T260" s="65" t="n">
        <f aca="false">IFERROR(('WB GDP current US$ old'!T260/1000000000)/'WB GDP constant US$ old'!T260,"")</f>
        <v>0</v>
      </c>
      <c r="U260" s="65" t="n">
        <f aca="false">IFERROR(('WB GDP current US$ old'!U260/1000000000)/'WB GDP constant US$ old'!U260,"")</f>
        <v>0</v>
      </c>
      <c r="V260" s="65" t="n">
        <f aca="false">IFERROR(('WB GDP current US$ old'!V260/1000000000)/'WB GDP constant US$ old'!V260,"")</f>
        <v>0</v>
      </c>
      <c r="W260" s="65" t="n">
        <f aca="false">IFERROR(('WB GDP current US$ old'!W260/1000000000)/'WB GDP constant US$ old'!W260,"")</f>
        <v>0</v>
      </c>
      <c r="X260" s="65" t="n">
        <f aca="false">IFERROR(('WB GDP current US$ old'!X260/1000000000)/'WB GDP constant US$ old'!X260,"")</f>
        <v>0</v>
      </c>
      <c r="Y260" s="65" t="n">
        <f aca="false">IFERROR(('WB GDP current US$ old'!Y260/1000000000)/'WB GDP constant US$ old'!Y260,"")</f>
        <v>0</v>
      </c>
      <c r="Z260" s="65" t="n">
        <f aca="false">IFERROR(('WB GDP current US$ old'!Z260/1000000000)/'WB GDP constant US$ old'!Z260,"")</f>
        <v>0</v>
      </c>
      <c r="AA260" s="65" t="n">
        <f aca="false">IFERROR(('WB GDP current US$ old'!AA260/1000000000)/'WB GDP constant US$ old'!AA260,"")</f>
        <v>0</v>
      </c>
      <c r="AB260" s="65" t="n">
        <f aca="false">IFERROR(('WB GDP current US$ old'!AB260/1000000000)/'WB GDP constant US$ old'!AB260,"")</f>
        <v>0</v>
      </c>
      <c r="AC260" s="65" t="n">
        <f aca="false">IFERROR(('WB GDP current US$ old'!AC260/1000000000)/'WB GDP constant US$ old'!AC260,"")</f>
        <v>0</v>
      </c>
      <c r="AD260" s="65" t="n">
        <f aca="false">IFERROR(('WB GDP current US$ old'!AD260/1000000000)/'WB GDP constant US$ old'!AD260,"")</f>
        <v>0.463463600950433</v>
      </c>
      <c r="AE260" s="65" t="n">
        <f aca="false">IFERROR(('WB GDP current US$ old'!AE260/1000000000)/'WB GDP constant US$ old'!AE260,"")</f>
        <v>0.842504585291058</v>
      </c>
      <c r="AF260" s="65" t="n">
        <f aca="false">IFERROR(('WB GDP current US$ old'!AF260/1000000000)/'WB GDP constant US$ old'!AF260,"")</f>
        <v>1.13211853280874</v>
      </c>
      <c r="AG260" s="65" t="n">
        <f aca="false">IFERROR(('WB GDP current US$ old'!AG260/1000000000)/'WB GDP constant US$ old'!AG260,"")</f>
        <v>0.746818651362689</v>
      </c>
      <c r="AH260" s="65" t="n">
        <f aca="false">IFERROR(('WB GDP current US$ old'!AH260/1000000000)/'WB GDP constant US$ old'!AH260,"")</f>
        <v>0.172183882507509</v>
      </c>
      <c r="AI260" s="65" t="n">
        <f aca="false">IFERROR(('WB GDP current US$ old'!AI260/1000000000)/'WB GDP constant US$ old'!AI260,"")</f>
        <v>0.168472229623261</v>
      </c>
      <c r="AJ260" s="65" t="n">
        <f aca="false">IFERROR(('WB GDP current US$ old'!AJ260/1000000000)/'WB GDP constant US$ old'!AJ260,"")</f>
        <v>0.236176909675713</v>
      </c>
      <c r="AK260" s="65" t="n">
        <f aca="false">IFERROR(('WB GDP current US$ old'!AK260/1000000000)/'WB GDP constant US$ old'!AK260,"")</f>
        <v>0.223116951110169</v>
      </c>
      <c r="AL260" s="65" t="n">
        <f aca="false">IFERROR(('WB GDP current US$ old'!AL260/1000000000)/'WB GDP constant US$ old'!AL260,"")</f>
        <v>0.275790037893586</v>
      </c>
      <c r="AM260" s="65" t="n">
        <f aca="false">IFERROR(('WB GDP current US$ old'!AM260/1000000000)/'WB GDP constant US$ old'!AM260,"")</f>
        <v>0.313092934933255</v>
      </c>
      <c r="AN260" s="65" t="n">
        <f aca="false">IFERROR(('WB GDP current US$ old'!AN260/1000000000)/'WB GDP constant US$ old'!AN260,"")</f>
        <v>0.36391592831943</v>
      </c>
      <c r="AO260" s="65" t="n">
        <f aca="false">IFERROR(('WB GDP current US$ old'!AO260/1000000000)/'WB GDP constant US$ old'!AO260,"")</f>
        <v>0.39576922513698</v>
      </c>
      <c r="AP260" s="65" t="n">
        <f aca="false">IFERROR(('WB GDP current US$ old'!AP260/1000000000)/'WB GDP constant US$ old'!AP260,"")</f>
        <v>0.398383174447673</v>
      </c>
      <c r="AQ260" s="65" t="n">
        <f aca="false">IFERROR(('WB GDP current US$ old'!AQ260/1000000000)/'WB GDP constant US$ old'!AQ260,"")</f>
        <v>0.381804512129621</v>
      </c>
      <c r="AR260" s="65" t="n">
        <f aca="false">IFERROR(('WB GDP current US$ old'!AR260/1000000000)/'WB GDP constant US$ old'!AR260,"")</f>
        <v>0.384150679130058</v>
      </c>
      <c r="AS260" s="65" t="n">
        <f aca="false">IFERROR(('WB GDP current US$ old'!AS260/1000000000)/'WB GDP constant US$ old'!AS260,"")</f>
        <v>0.390948248387431</v>
      </c>
      <c r="AT260" s="65" t="n">
        <f aca="false">IFERROR(('WB GDP current US$ old'!AT260/1000000000)/'WB GDP constant US$ old'!AT260,"")</f>
        <v>0.386014001705803</v>
      </c>
      <c r="AU260" s="65" t="n">
        <f aca="false">IFERROR(('WB GDP current US$ old'!AU260/1000000000)/'WB GDP constant US$ old'!AU260,"")</f>
        <v>0.389490052941473</v>
      </c>
      <c r="AV260" s="65" t="n">
        <f aca="false">IFERROR(('WB GDP current US$ old'!AV260/1000000000)/'WB GDP constant US$ old'!AV260,"")</f>
        <v>0.410992400333103</v>
      </c>
      <c r="AW260" s="65" t="n">
        <f aca="false">IFERROR(('WB GDP current US$ old'!AW260/1000000000)/'WB GDP constant US$ old'!AW260,"")</f>
        <v>0.438961465997624</v>
      </c>
      <c r="AX260" s="65" t="n">
        <f aca="false">IFERROR(('WB GDP current US$ old'!AX260/1000000000)/'WB GDP constant US$ old'!AX260,"")</f>
        <v>0.517819047904919</v>
      </c>
      <c r="AY260" s="65" t="n">
        <f aca="false">IFERROR(('WB GDP current US$ old'!AY260/1000000000)/'WB GDP constant US$ old'!AY260,"")</f>
        <v>0.557433788105933</v>
      </c>
      <c r="AZ260" s="65" t="n">
        <f aca="false">IFERROR(('WB GDP current US$ old'!AZ260/1000000000)/'WB GDP constant US$ old'!AZ260,"")</f>
        <v>0.606908719819104</v>
      </c>
      <c r="BA260" s="65" t="n">
        <f aca="false">IFERROR(('WB GDP current US$ old'!BA260/1000000000)/'WB GDP constant US$ old'!BA260,"")</f>
        <v>0.735512459267974</v>
      </c>
      <c r="BB260" s="65" t="n">
        <f aca="false">IFERROR(('WB GDP current US$ old'!BB260/1000000000)/'WB GDP constant US$ old'!BB260,"")</f>
        <v>0.746307097094679</v>
      </c>
      <c r="BC260" s="65" t="n">
        <f aca="false">IFERROR(('WB GDP current US$ old'!BC260/1000000000)/'WB GDP constant US$ old'!BC260,"")</f>
        <v>0.766862619646405</v>
      </c>
      <c r="BD260" s="65" t="n">
        <f aca="false">IFERROR(('WB GDP current US$ old'!BD260/1000000000)/'WB GDP constant US$ old'!BD260,"")</f>
        <v>0.843901115673366</v>
      </c>
      <c r="BE260" s="65" t="n">
        <f aca="false">IFERROR(('WB GDP current US$ old'!BE260/1000000000)/'WB GDP constant US$ old'!BE260,"")</f>
        <v>0.921802419341418</v>
      </c>
      <c r="BF260" s="65" t="n">
        <f aca="false">IFERROR(('WB GDP current US$ old'!BF260/1000000000)/'WB GDP constant US$ old'!BF260,"")</f>
        <v>0.960823238775769</v>
      </c>
      <c r="BG260" s="65" t="n">
        <f aca="false">IFERROR(('WB GDP current US$ old'!BG260/1000000000)/'WB GDP constant US$ old'!BG260,"")</f>
        <v>0.985905993946778</v>
      </c>
      <c r="BH260" s="65" t="n">
        <f aca="false">IFERROR(('WB GDP current US$ old'!BH260/1000000000)/'WB GDP constant US$ old'!BH260,"")</f>
        <v>0.959101095041314</v>
      </c>
      <c r="BI260" s="65" t="n">
        <f aca="false">IFERROR(('WB GDP current US$ old'!BI260/1000000000)/'WB GDP constant US$ old'!BI260,"")</f>
        <v>0.959256342035188</v>
      </c>
      <c r="BJ260" s="65" t="n">
        <f aca="false">IFERROR(('WB GDP current US$ old'!BJ260/1000000000)/'WB GDP constant US$ old'!BJ260,"")</f>
        <v>0.979030229468909</v>
      </c>
      <c r="BK260" s="65" t="n">
        <f aca="false">IFERROR(('WB GDP current US$ old'!BK260/1000000000)/'WB GDP constant US$ old'!BK260,"")</f>
        <v>1.00190955219937</v>
      </c>
      <c r="BL260" s="65" t="n">
        <f aca="false">IFERROR(('WB GDP current US$ old'!BL260/1000000000)/'WB GDP constant US$ old'!BL260,"")</f>
        <v>1</v>
      </c>
    </row>
    <row r="261" customFormat="false" ht="15" hidden="false" customHeight="false" outlineLevel="0" collapsed="false">
      <c r="A261" s="0" t="s">
        <v>208</v>
      </c>
      <c r="B261" s="0" t="s">
        <v>436</v>
      </c>
      <c r="C261" s="0" t="s">
        <v>1057</v>
      </c>
      <c r="D261" s="0" t="s">
        <v>1058</v>
      </c>
      <c r="E261" s="65" t="n">
        <f aca="false">IFERROR(('WB GDP current US$ old'!E261/1000000000)/'WB GDP constant US$ old'!E261,"")</f>
        <v>0</v>
      </c>
      <c r="F261" s="65" t="n">
        <f aca="false">IFERROR(('WB GDP current US$ old'!F261/1000000000)/'WB GDP constant US$ old'!F261,"")</f>
        <v>0</v>
      </c>
      <c r="G261" s="65" t="n">
        <f aca="false">IFERROR(('WB GDP current US$ old'!G261/1000000000)/'WB GDP constant US$ old'!G261,"")</f>
        <v>0</v>
      </c>
      <c r="H261" s="65" t="n">
        <f aca="false">IFERROR(('WB GDP current US$ old'!H261/1000000000)/'WB GDP constant US$ old'!H261,"")</f>
        <v>0</v>
      </c>
      <c r="I261" s="65" t="n">
        <f aca="false">IFERROR(('WB GDP current US$ old'!I261/1000000000)/'WB GDP constant US$ old'!I261,"")</f>
        <v>0</v>
      </c>
      <c r="J261" s="65" t="n">
        <f aca="false">IFERROR(('WB GDP current US$ old'!J261/1000000000)/'WB GDP constant US$ old'!J261,"")</f>
        <v>0</v>
      </c>
      <c r="K261" s="65" t="n">
        <f aca="false">IFERROR(('WB GDP current US$ old'!K261/1000000000)/'WB GDP constant US$ old'!K261,"")</f>
        <v>0</v>
      </c>
      <c r="L261" s="65" t="n">
        <f aca="false">IFERROR(('WB GDP current US$ old'!L261/1000000000)/'WB GDP constant US$ old'!L261,"")</f>
        <v>0</v>
      </c>
      <c r="M261" s="65" t="n">
        <f aca="false">IFERROR(('WB GDP current US$ old'!M261/1000000000)/'WB GDP constant US$ old'!M261,"")</f>
        <v>0</v>
      </c>
      <c r="N261" s="65" t="n">
        <f aca="false">IFERROR(('WB GDP current US$ old'!N261/1000000000)/'WB GDP constant US$ old'!N261,"")</f>
        <v>0</v>
      </c>
      <c r="O261" s="65" t="n">
        <f aca="false">IFERROR(('WB GDP current US$ old'!O261/1000000000)/'WB GDP constant US$ old'!O261,"")</f>
        <v>0</v>
      </c>
      <c r="P261" s="65" t="n">
        <f aca="false">IFERROR(('WB GDP current US$ old'!P261/1000000000)/'WB GDP constant US$ old'!P261,"")</f>
        <v>0</v>
      </c>
      <c r="Q261" s="65" t="n">
        <f aca="false">IFERROR(('WB GDP current US$ old'!Q261/1000000000)/'WB GDP constant US$ old'!Q261,"")</f>
        <v>0</v>
      </c>
      <c r="R261" s="65" t="n">
        <f aca="false">IFERROR(('WB GDP current US$ old'!R261/1000000000)/'WB GDP constant US$ old'!R261,"")</f>
        <v>0</v>
      </c>
      <c r="S261" s="65" t="n">
        <f aca="false">IFERROR(('WB GDP current US$ old'!S261/1000000000)/'WB GDP constant US$ old'!S261,"")</f>
        <v>0</v>
      </c>
      <c r="T261" s="65" t="n">
        <f aca="false">IFERROR(('WB GDP current US$ old'!T261/1000000000)/'WB GDP constant US$ old'!T261,"")</f>
        <v>0</v>
      </c>
      <c r="U261" s="65" t="n">
        <f aca="false">IFERROR(('WB GDP current US$ old'!U261/1000000000)/'WB GDP constant US$ old'!U261,"")</f>
        <v>0</v>
      </c>
      <c r="V261" s="65" t="n">
        <f aca="false">IFERROR(('WB GDP current US$ old'!V261/1000000000)/'WB GDP constant US$ old'!V261,"")</f>
        <v>0</v>
      </c>
      <c r="W261" s="65" t="n">
        <f aca="false">IFERROR(('WB GDP current US$ old'!W261/1000000000)/'WB GDP constant US$ old'!W261,"")</f>
        <v>0</v>
      </c>
      <c r="X261" s="65" t="n">
        <f aca="false">IFERROR(('WB GDP current US$ old'!X261/1000000000)/'WB GDP constant US$ old'!X261,"")</f>
        <v>0.331362067416583</v>
      </c>
      <c r="Y261" s="65" t="n">
        <f aca="false">IFERROR(('WB GDP current US$ old'!Y261/1000000000)/'WB GDP constant US$ old'!Y261,"")</f>
        <v>0.380039036525446</v>
      </c>
      <c r="Z261" s="65" t="n">
        <f aca="false">IFERROR(('WB GDP current US$ old'!Z261/1000000000)/'WB GDP constant US$ old'!Z261,"")</f>
        <v>0.341854696913396</v>
      </c>
      <c r="AA261" s="65" t="n">
        <f aca="false">IFERROR(('WB GDP current US$ old'!AA261/1000000000)/'WB GDP constant US$ old'!AA261,"")</f>
        <v>0.337339345647828</v>
      </c>
      <c r="AB261" s="65" t="n">
        <f aca="false">IFERROR(('WB GDP current US$ old'!AB261/1000000000)/'WB GDP constant US$ old'!AB261,"")</f>
        <v>0.335742165032077</v>
      </c>
      <c r="AC261" s="65" t="n">
        <f aca="false">IFERROR(('WB GDP current US$ old'!AC261/1000000000)/'WB GDP constant US$ old'!AC261,"")</f>
        <v>0.377120622145436</v>
      </c>
      <c r="AD261" s="65" t="n">
        <f aca="false">IFERROR(('WB GDP current US$ old'!AD261/1000000000)/'WB GDP constant US$ old'!AD261,"")</f>
        <v>0.340751609861826</v>
      </c>
      <c r="AE261" s="65" t="n">
        <f aca="false">IFERROR(('WB GDP current US$ old'!AE261/1000000000)/'WB GDP constant US$ old'!AE261,"")</f>
        <v>0.327399076717313</v>
      </c>
      <c r="AF261" s="65" t="n">
        <f aca="false">IFERROR(('WB GDP current US$ old'!AF261/1000000000)/'WB GDP constant US$ old'!AF261,"")</f>
        <v>0.37171225590075</v>
      </c>
      <c r="AG261" s="65" t="n">
        <f aca="false">IFERROR(('WB GDP current US$ old'!AG261/1000000000)/'WB GDP constant US$ old'!AG261,"")</f>
        <v>0.429319962928289</v>
      </c>
      <c r="AH261" s="65" t="n">
        <f aca="false">IFERROR(('WB GDP current US$ old'!AH261/1000000000)/'WB GDP constant US$ old'!AH261,"")</f>
        <v>0.411258348526445</v>
      </c>
      <c r="AI261" s="65" t="n">
        <f aca="false">IFERROR(('WB GDP current US$ old'!AI261/1000000000)/'WB GDP constant US$ old'!AI261,"")</f>
        <v>0.40373509733685</v>
      </c>
      <c r="AJ261" s="65" t="n">
        <f aca="false">IFERROR(('WB GDP current US$ old'!AJ261/1000000000)/'WB GDP constant US$ old'!AJ261,"")</f>
        <v>0.466636300686579</v>
      </c>
      <c r="AK261" s="65" t="n">
        <f aca="false">IFERROR(('WB GDP current US$ old'!AK261/1000000000)/'WB GDP constant US$ old'!AK261,"")</f>
        <v>0.472396031813356</v>
      </c>
      <c r="AL261" s="65" t="n">
        <f aca="false">IFERROR(('WB GDP current US$ old'!AL261/1000000000)/'WB GDP constant US$ old'!AL261,"")</f>
        <v>0.449665768499514</v>
      </c>
      <c r="AM261" s="65" t="n">
        <f aca="false">IFERROR(('WB GDP current US$ old'!AM261/1000000000)/'WB GDP constant US$ old'!AM261,"")</f>
        <v>0.48051092022914</v>
      </c>
      <c r="AN261" s="65" t="n">
        <f aca="false">IFERROR(('WB GDP current US$ old'!AN261/1000000000)/'WB GDP constant US$ old'!AN261,"")</f>
        <v>0.507556030560444</v>
      </c>
      <c r="AO261" s="65" t="n">
        <f aca="false">IFERROR(('WB GDP current US$ old'!AO261/1000000000)/'WB GDP constant US$ old'!AO261,"")</f>
        <v>0.519957612055499</v>
      </c>
      <c r="AP261" s="65" t="n">
        <f aca="false">IFERROR(('WB GDP current US$ old'!AP261/1000000000)/'WB GDP constant US$ old'!AP261,"")</f>
        <v>0.517257701050831</v>
      </c>
      <c r="AQ261" s="65" t="n">
        <f aca="false">IFERROR(('WB GDP current US$ old'!AQ261/1000000000)/'WB GDP constant US$ old'!AQ261,"")</f>
        <v>0.491603135339711</v>
      </c>
      <c r="AR261" s="65" t="n">
        <f aca="false">IFERROR(('WB GDP current US$ old'!AR261/1000000000)/'WB GDP constant US$ old'!AR261,"")</f>
        <v>0.500623204438468</v>
      </c>
      <c r="AS261" s="65" t="n">
        <f aca="false">IFERROR(('WB GDP current US$ old'!AS261/1000000000)/'WB GDP constant US$ old'!AS261,"")</f>
        <v>0.47968877539459</v>
      </c>
      <c r="AT261" s="65" t="n">
        <f aca="false">IFERROR(('WB GDP current US$ old'!AT261/1000000000)/'WB GDP constant US$ old'!AT261,"")</f>
        <v>0.470842661067267</v>
      </c>
      <c r="AU261" s="65" t="n">
        <f aca="false">IFERROR(('WB GDP current US$ old'!AU261/1000000000)/'WB GDP constant US$ old'!AU261,"")</f>
        <v>0.505652610476982</v>
      </c>
      <c r="AV261" s="65" t="n">
        <f aca="false">IFERROR(('WB GDP current US$ old'!AV261/1000000000)/'WB GDP constant US$ old'!AV261,"")</f>
        <v>0.580642043133089</v>
      </c>
      <c r="AW261" s="65" t="n">
        <f aca="false">IFERROR(('WB GDP current US$ old'!AW261/1000000000)/'WB GDP constant US$ old'!AW261,"")</f>
        <v>0.648090825933655</v>
      </c>
      <c r="AX261" s="65" t="n">
        <f aca="false">IFERROR(('WB GDP current US$ old'!AX261/1000000000)/'WB GDP constant US$ old'!AX261,"")</f>
        <v>0.665966397275508</v>
      </c>
      <c r="AY261" s="65" t="n">
        <f aca="false">IFERROR(('WB GDP current US$ old'!AY261/1000000000)/'WB GDP constant US$ old'!AY261,"")</f>
        <v>0.683035459965431</v>
      </c>
      <c r="AZ261" s="65" t="n">
        <f aca="false">IFERROR(('WB GDP current US$ old'!AZ261/1000000000)/'WB GDP constant US$ old'!AZ261,"")</f>
        <v>0.778106404623824</v>
      </c>
      <c r="BA261" s="65" t="n">
        <f aca="false">IFERROR(('WB GDP current US$ old'!BA261/1000000000)/'WB GDP constant US$ old'!BA261,"")</f>
        <v>0.844178210478394</v>
      </c>
      <c r="BB261" s="65" t="n">
        <f aca="false">IFERROR(('WB GDP current US$ old'!BB261/1000000000)/'WB GDP constant US$ old'!BB261,"")</f>
        <v>0.819942110066349</v>
      </c>
      <c r="BC261" s="65" t="n">
        <f aca="false">IFERROR(('WB GDP current US$ old'!BC261/1000000000)/'WB GDP constant US$ old'!BC261,"")</f>
        <v>0.926797108914736</v>
      </c>
      <c r="BD261" s="65" t="n">
        <f aca="false">IFERROR(('WB GDP current US$ old'!BD261/1000000000)/'WB GDP constant US$ old'!BD261,"")</f>
        <v>1.03493961543671</v>
      </c>
      <c r="BE261" s="65" t="n">
        <f aca="false">IFERROR(('WB GDP current US$ old'!BE261/1000000000)/'WB GDP constant US$ old'!BE261,"")</f>
        <v>1.0036788352316</v>
      </c>
      <c r="BF261" s="65" t="n">
        <f aca="false">IFERROR(('WB GDP current US$ old'!BF261/1000000000)/'WB GDP constant US$ old'!BF261,"")</f>
        <v>1.00958662067899</v>
      </c>
      <c r="BG261" s="65" t="n">
        <f aca="false">IFERROR(('WB GDP current US$ old'!BG261/1000000000)/'WB GDP constant US$ old'!BG261,"")</f>
        <v>1.0030519955391</v>
      </c>
      <c r="BH261" s="65" t="n">
        <f aca="false">IFERROR(('WB GDP current US$ old'!BH261/1000000000)/'WB GDP constant US$ old'!BH261,"")</f>
        <v>0.933511825778137</v>
      </c>
      <c r="BI261" s="65" t="n">
        <f aca="false">IFERROR(('WB GDP current US$ old'!BI261/1000000000)/'WB GDP constant US$ old'!BI261,"")</f>
        <v>0.955253772075148</v>
      </c>
      <c r="BJ261" s="65" t="n">
        <f aca="false">IFERROR(('WB GDP current US$ old'!BJ261/1000000000)/'WB GDP constant US$ old'!BJ261,"")</f>
        <v>1.00095255149042</v>
      </c>
      <c r="BK261" s="65" t="n">
        <f aca="false">IFERROR(('WB GDP current US$ old'!BK261/1000000000)/'WB GDP constant US$ old'!BK261,"")</f>
        <v>1.0110482890609</v>
      </c>
      <c r="BL261" s="65" t="n">
        <f aca="false">IFERROR(('WB GDP current US$ old'!BL261/1000000000)/'WB GDP constant US$ old'!BL261,"")</f>
        <v>1</v>
      </c>
    </row>
    <row r="262" customFormat="false" ht="15" hidden="false" customHeight="false" outlineLevel="0" collapsed="false">
      <c r="A262" s="0" t="s">
        <v>1156</v>
      </c>
      <c r="B262" s="0" t="s">
        <v>1157</v>
      </c>
      <c r="C262" s="0" t="s">
        <v>1057</v>
      </c>
      <c r="D262" s="0" t="s">
        <v>1058</v>
      </c>
      <c r="E262" s="65" t="n">
        <f aca="false">IFERROR(('WB GDP current US$ old'!E262/1000000000)/'WB GDP constant US$ old'!E262,"")</f>
        <v>0.116579296720934</v>
      </c>
      <c r="F262" s="65" t="n">
        <f aca="false">IFERROR(('WB GDP current US$ old'!F262/1000000000)/'WB GDP constant US$ old'!F262,"")</f>
        <v>0.116317807248751</v>
      </c>
      <c r="G262" s="65" t="n">
        <f aca="false">IFERROR(('WB GDP current US$ old'!G262/1000000000)/'WB GDP constant US$ old'!G262,"")</f>
        <v>0.118312864459232</v>
      </c>
      <c r="H262" s="65" t="n">
        <f aca="false">IFERROR(('WB GDP current US$ old'!H262/1000000000)/'WB GDP constant US$ old'!H262,"")</f>
        <v>0.120982132824035</v>
      </c>
      <c r="I262" s="65" t="n">
        <f aca="false">IFERROR(('WB GDP current US$ old'!I262/1000000000)/'WB GDP constant US$ old'!I262,"")</f>
        <v>0.12419479796594</v>
      </c>
      <c r="J262" s="65" t="n">
        <f aca="false">IFERROR(('WB GDP current US$ old'!J262/1000000000)/'WB GDP constant US$ old'!J262,"")</f>
        <v>0.128166782550263</v>
      </c>
      <c r="K262" s="65" t="n">
        <f aca="false">IFERROR(('WB GDP current US$ old'!K262/1000000000)/'WB GDP constant US$ old'!K262,"")</f>
        <v>0.131472700184162</v>
      </c>
      <c r="L262" s="65" t="n">
        <f aca="false">IFERROR(('WB GDP current US$ old'!L262/1000000000)/'WB GDP constant US$ old'!L262,"")</f>
        <v>0.133944353877657</v>
      </c>
      <c r="M262" s="65" t="n">
        <f aca="false">IFERROR(('WB GDP current US$ old'!M262/1000000000)/'WB GDP constant US$ old'!M262,"")</f>
        <v>0.136003751831259</v>
      </c>
      <c r="N262" s="65" t="n">
        <f aca="false">IFERROR(('WB GDP current US$ old'!N262/1000000000)/'WB GDP constant US$ old'!N262,"")</f>
        <v>0.141406130104097</v>
      </c>
      <c r="O262" s="65" t="n">
        <f aca="false">IFERROR(('WB GDP current US$ old'!O262/1000000000)/'WB GDP constant US$ old'!O262,"")</f>
        <v>0.14905825808869</v>
      </c>
      <c r="P262" s="65" t="n">
        <f aca="false">IFERROR(('WB GDP current US$ old'!P262/1000000000)/'WB GDP constant US$ old'!P262,"")</f>
        <v>0.157922593645838</v>
      </c>
      <c r="Q262" s="65" t="n">
        <f aca="false">IFERROR(('WB GDP current US$ old'!Q262/1000000000)/'WB GDP constant US$ old'!Q262,"")</f>
        <v>0.17238359443751</v>
      </c>
      <c r="R262" s="65" t="n">
        <f aca="false">IFERROR(('WB GDP current US$ old'!R262/1000000000)/'WB GDP constant US$ old'!R262,"")</f>
        <v>0.197484196959341</v>
      </c>
      <c r="S262" s="65" t="n">
        <f aca="false">IFERROR(('WB GDP current US$ old'!S262/1000000000)/'WB GDP constant US$ old'!S262,"")</f>
        <v>0.223309953109812</v>
      </c>
      <c r="T262" s="65" t="n">
        <f aca="false">IFERROR(('WB GDP current US$ old'!T262/1000000000)/'WB GDP constant US$ old'!T262,"")</f>
        <v>0.247207049866028</v>
      </c>
      <c r="U262" s="65" t="n">
        <f aca="false">IFERROR(('WB GDP current US$ old'!U262/1000000000)/'WB GDP constant US$ old'!U262,"")</f>
        <v>0.255374219106561</v>
      </c>
      <c r="V262" s="65" t="n">
        <f aca="false">IFERROR(('WB GDP current US$ old'!V262/1000000000)/'WB GDP constant US$ old'!V262,"")</f>
        <v>0.277748312889774</v>
      </c>
      <c r="W262" s="65" t="n">
        <f aca="false">IFERROR(('WB GDP current US$ old'!W262/1000000000)/'WB GDP constant US$ old'!W262,"")</f>
        <v>0.315358090047026</v>
      </c>
      <c r="X262" s="65" t="n">
        <f aca="false">IFERROR(('WB GDP current US$ old'!X262/1000000000)/'WB GDP constant US$ old'!X262,"")</f>
        <v>0.351778919941202</v>
      </c>
      <c r="Y262" s="65" t="n">
        <f aca="false">IFERROR(('WB GDP current US$ old'!Y262/1000000000)/'WB GDP constant US$ old'!Y262,"")</f>
        <v>0.388708005760989</v>
      </c>
      <c r="Z262" s="65" t="n">
        <f aca="false">IFERROR(('WB GDP current US$ old'!Z262/1000000000)/'WB GDP constant US$ old'!Z262,"")</f>
        <v>0.394816108829918</v>
      </c>
      <c r="AA262" s="65" t="n">
        <f aca="false">IFERROR(('WB GDP current US$ old'!AA262/1000000000)/'WB GDP constant US$ old'!AA262,"")</f>
        <v>0.389452743977732</v>
      </c>
      <c r="AB262" s="65" t="n">
        <f aca="false">IFERROR(('WB GDP current US$ old'!AB262/1000000000)/'WB GDP constant US$ old'!AB262,"")</f>
        <v>0.387964245867128</v>
      </c>
      <c r="AC262" s="65" t="n">
        <f aca="false">IFERROR(('WB GDP current US$ old'!AC262/1000000000)/'WB GDP constant US$ old'!AC262,"")</f>
        <v>0.384917254851768</v>
      </c>
      <c r="AD262" s="65" t="n">
        <f aca="false">IFERROR(('WB GDP current US$ old'!AD262/1000000000)/'WB GDP constant US$ old'!AD262,"")</f>
        <v>0.389838533024478</v>
      </c>
      <c r="AE262" s="65" t="n">
        <f aca="false">IFERROR(('WB GDP current US$ old'!AE262/1000000000)/'WB GDP constant US$ old'!AE262,"")</f>
        <v>0.445566904576556</v>
      </c>
      <c r="AF262" s="65" t="n">
        <f aca="false">IFERROR(('WB GDP current US$ old'!AF262/1000000000)/'WB GDP constant US$ old'!AF262,"")</f>
        <v>0.488815882983805</v>
      </c>
      <c r="AG262" s="65" t="n">
        <f aca="false">IFERROR(('WB GDP current US$ old'!AG262/1000000000)/'WB GDP constant US$ old'!AG262,"")</f>
        <v>0.52273176159052</v>
      </c>
      <c r="AH262" s="65" t="n">
        <f aca="false">IFERROR(('WB GDP current US$ old'!AH262/1000000000)/'WB GDP constant US$ old'!AH262,"")</f>
        <v>0.526297889955334</v>
      </c>
      <c r="AI262" s="65" t="n">
        <f aca="false">IFERROR(('WB GDP current US$ old'!AI262/1000000000)/'WB GDP constant US$ old'!AI262,"")</f>
        <v>0.576060533897464</v>
      </c>
      <c r="AJ262" s="65" t="n">
        <f aca="false">IFERROR(('WB GDP current US$ old'!AJ262/1000000000)/'WB GDP constant US$ old'!AJ262,"")</f>
        <v>0.601643242197604</v>
      </c>
      <c r="AK262" s="65" t="n">
        <f aca="false">IFERROR(('WB GDP current US$ old'!AK262/1000000000)/'WB GDP constant US$ old'!AK262,"")</f>
        <v>0.62787911446989</v>
      </c>
      <c r="AL262" s="65" t="n">
        <f aca="false">IFERROR(('WB GDP current US$ old'!AL262/1000000000)/'WB GDP constant US$ old'!AL262,"")</f>
        <v>0.628250849417064</v>
      </c>
      <c r="AM262" s="65" t="n">
        <f aca="false">IFERROR(('WB GDP current US$ old'!AM262/1000000000)/'WB GDP constant US$ old'!AM262,"")</f>
        <v>0.655068665492923</v>
      </c>
      <c r="AN262" s="65" t="n">
        <f aca="false">IFERROR(('WB GDP current US$ old'!AN262/1000000000)/'WB GDP constant US$ old'!AN262,"")</f>
        <v>0.707099476224853</v>
      </c>
      <c r="AO262" s="65" t="n">
        <f aca="false">IFERROR(('WB GDP current US$ old'!AO262/1000000000)/'WB GDP constant US$ old'!AO262,"")</f>
        <v>0.699139916303759</v>
      </c>
      <c r="AP262" s="65" t="n">
        <f aca="false">IFERROR(('WB GDP current US$ old'!AP262/1000000000)/'WB GDP constant US$ old'!AP262,"")</f>
        <v>0.673260355180134</v>
      </c>
      <c r="AQ262" s="65" t="n">
        <f aca="false">IFERROR(('WB GDP current US$ old'!AQ262/1000000000)/'WB GDP constant US$ old'!AQ262,"")</f>
        <v>0.655124105617903</v>
      </c>
      <c r="AR262" s="65" t="n">
        <f aca="false">IFERROR(('WB GDP current US$ old'!AR262/1000000000)/'WB GDP constant US$ old'!AR262,"")</f>
        <v>0.658143194975562</v>
      </c>
      <c r="AS262" s="65" t="n">
        <f aca="false">IFERROR(('WB GDP current US$ old'!AS262/1000000000)/'WB GDP constant US$ old'!AS262,"")</f>
        <v>0.651009977492104</v>
      </c>
      <c r="AT262" s="65" t="n">
        <f aca="false">IFERROR(('WB GDP current US$ old'!AT262/1000000000)/'WB GDP constant US$ old'!AT262,"")</f>
        <v>0.634829507489539</v>
      </c>
      <c r="AU262" s="65" t="n">
        <f aca="false">IFERROR(('WB GDP current US$ old'!AU262/1000000000)/'WB GDP constant US$ old'!AU262,"")</f>
        <v>0.645088155513627</v>
      </c>
      <c r="AV262" s="65" t="n">
        <f aca="false">IFERROR(('WB GDP current US$ old'!AV262/1000000000)/'WB GDP constant US$ old'!AV262,"")</f>
        <v>0.702955282712579</v>
      </c>
      <c r="AW262" s="65" t="n">
        <f aca="false">IFERROR(('WB GDP current US$ old'!AW262/1000000000)/'WB GDP constant US$ old'!AW262,"")</f>
        <v>0.758434228454904</v>
      </c>
      <c r="AX262" s="65" t="n">
        <f aca="false">IFERROR(('WB GDP current US$ old'!AX262/1000000000)/'WB GDP constant US$ old'!AX262,"")</f>
        <v>0.790606506791663</v>
      </c>
      <c r="AY262" s="65" t="n">
        <f aca="false">IFERROR(('WB GDP current US$ old'!AY262/1000000000)/'WB GDP constant US$ old'!AY262,"")</f>
        <v>0.820960857929139</v>
      </c>
      <c r="AZ262" s="65" t="n">
        <f aca="false">IFERROR(('WB GDP current US$ old'!AZ262/1000000000)/'WB GDP constant US$ old'!AZ262,"")</f>
        <v>0.886726441990799</v>
      </c>
      <c r="BA262" s="65" t="n">
        <f aca="false">IFERROR(('WB GDP current US$ old'!BA262/1000000000)/'WB GDP constant US$ old'!BA262,"")</f>
        <v>0.955294159860735</v>
      </c>
      <c r="BB262" s="65" t="n">
        <f aca="false">IFERROR(('WB GDP current US$ old'!BB262/1000000000)/'WB GDP constant US$ old'!BB262,"")</f>
        <v>0.921521773562181</v>
      </c>
      <c r="BC262" s="65" t="n">
        <f aca="false">IFERROR(('WB GDP current US$ old'!BC262/1000000000)/'WB GDP constant US$ old'!BC262,"")</f>
        <v>0.967095936460076</v>
      </c>
      <c r="BD262" s="65" t="n">
        <f aca="false">IFERROR(('WB GDP current US$ old'!BD262/1000000000)/'WB GDP constant US$ old'!BD262,"")</f>
        <v>1.04167693861457</v>
      </c>
      <c r="BE262" s="65" t="n">
        <f aca="false">IFERROR(('WB GDP current US$ old'!BE262/1000000000)/'WB GDP constant US$ old'!BE262,"")</f>
        <v>1.03962055666706</v>
      </c>
      <c r="BF262" s="65" t="n">
        <f aca="false">IFERROR(('WB GDP current US$ old'!BF262/1000000000)/'WB GDP constant US$ old'!BF262,"")</f>
        <v>1.04165169032689</v>
      </c>
      <c r="BG262" s="65" t="n">
        <f aca="false">IFERROR(('WB GDP current US$ old'!BG262/1000000000)/'WB GDP constant US$ old'!BG262,"")</f>
        <v>1.04066701276084</v>
      </c>
      <c r="BH262" s="65" t="n">
        <f aca="false">IFERROR(('WB GDP current US$ old'!BH262/1000000000)/'WB GDP constant US$ old'!BH262,"")</f>
        <v>0.957667755758192</v>
      </c>
      <c r="BI262" s="65" t="n">
        <f aca="false">IFERROR(('WB GDP current US$ old'!BI262/1000000000)/'WB GDP constant US$ old'!BI262,"")</f>
        <v>0.947632441549612</v>
      </c>
      <c r="BJ262" s="65" t="n">
        <f aca="false">IFERROR(('WB GDP current US$ old'!BJ262/1000000000)/'WB GDP constant US$ old'!BJ262,"")</f>
        <v>0.976677135814175</v>
      </c>
      <c r="BK262" s="65" t="n">
        <f aca="false">IFERROR(('WB GDP current US$ old'!BK262/1000000000)/'WB GDP constant US$ old'!BK262,"")</f>
        <v>1.00832568955171</v>
      </c>
      <c r="BL262" s="65" t="n">
        <f aca="false">IFERROR(('WB GDP current US$ old'!BL262/1000000000)/'WB GDP constant US$ old'!BL262,"")</f>
        <v>1</v>
      </c>
    </row>
    <row r="263" customFormat="false" ht="15" hidden="false" customHeight="false" outlineLevel="0" collapsed="false">
      <c r="A263" s="0" t="s">
        <v>157</v>
      </c>
      <c r="B263" s="0" t="s">
        <v>392</v>
      </c>
      <c r="C263" s="0" t="s">
        <v>1057</v>
      </c>
      <c r="D263" s="0" t="s">
        <v>1058</v>
      </c>
      <c r="E263" s="65" t="n">
        <f aca="false">IFERROR(('WB GDP current US$ old'!E263/1000000000)/'WB GDP constant US$ old'!E263,"")</f>
        <v>0</v>
      </c>
      <c r="F263" s="65" t="n">
        <f aca="false">IFERROR(('WB GDP current US$ old'!F263/1000000000)/'WB GDP constant US$ old'!F263,"")</f>
        <v>0</v>
      </c>
      <c r="G263" s="65" t="n">
        <f aca="false">IFERROR(('WB GDP current US$ old'!G263/1000000000)/'WB GDP constant US$ old'!G263,"")</f>
        <v>0</v>
      </c>
      <c r="H263" s="65" t="n">
        <f aca="false">IFERROR(('WB GDP current US$ old'!H263/1000000000)/'WB GDP constant US$ old'!H263,"")</f>
        <v>0</v>
      </c>
      <c r="I263" s="65" t="n">
        <f aca="false">IFERROR(('WB GDP current US$ old'!I263/1000000000)/'WB GDP constant US$ old'!I263,"")</f>
        <v>0</v>
      </c>
      <c r="J263" s="65" t="n">
        <f aca="false">IFERROR(('WB GDP current US$ old'!J263/1000000000)/'WB GDP constant US$ old'!J263,"")</f>
        <v>0</v>
      </c>
      <c r="K263" s="65" t="n">
        <f aca="false">IFERROR(('WB GDP current US$ old'!K263/1000000000)/'WB GDP constant US$ old'!K263,"")</f>
        <v>0</v>
      </c>
      <c r="L263" s="65" t="n">
        <f aca="false">IFERROR(('WB GDP current US$ old'!L263/1000000000)/'WB GDP constant US$ old'!L263,"")</f>
        <v>0</v>
      </c>
      <c r="M263" s="65" t="n">
        <f aca="false">IFERROR(('WB GDP current US$ old'!M263/1000000000)/'WB GDP constant US$ old'!M263,"")</f>
        <v>0</v>
      </c>
      <c r="N263" s="65" t="n">
        <f aca="false">IFERROR(('WB GDP current US$ old'!N263/1000000000)/'WB GDP constant US$ old'!N263,"")</f>
        <v>0</v>
      </c>
      <c r="O263" s="65" t="n">
        <f aca="false">IFERROR(('WB GDP current US$ old'!O263/1000000000)/'WB GDP constant US$ old'!O263,"")</f>
        <v>0</v>
      </c>
      <c r="P263" s="65" t="n">
        <f aca="false">IFERROR(('WB GDP current US$ old'!P263/1000000000)/'WB GDP constant US$ old'!P263,"")</f>
        <v>0</v>
      </c>
      <c r="Q263" s="65" t="n">
        <f aca="false">IFERROR(('WB GDP current US$ old'!Q263/1000000000)/'WB GDP constant US$ old'!Q263,"")</f>
        <v>0</v>
      </c>
      <c r="R263" s="65" t="n">
        <f aca="false">IFERROR(('WB GDP current US$ old'!R263/1000000000)/'WB GDP constant US$ old'!R263,"")</f>
        <v>0</v>
      </c>
      <c r="S263" s="65" t="n">
        <f aca="false">IFERROR(('WB GDP current US$ old'!S263/1000000000)/'WB GDP constant US$ old'!S263,"")</f>
        <v>0</v>
      </c>
      <c r="T263" s="65" t="n">
        <f aca="false">IFERROR(('WB GDP current US$ old'!T263/1000000000)/'WB GDP constant US$ old'!T263,"")</f>
        <v>0</v>
      </c>
      <c r="U263" s="65" t="n">
        <f aca="false">IFERROR(('WB GDP current US$ old'!U263/1000000000)/'WB GDP constant US$ old'!U263,"")</f>
        <v>0</v>
      </c>
      <c r="V263" s="65" t="n">
        <f aca="false">IFERROR(('WB GDP current US$ old'!V263/1000000000)/'WB GDP constant US$ old'!V263,"")</f>
        <v>0</v>
      </c>
      <c r="W263" s="65" t="n">
        <f aca="false">IFERROR(('WB GDP current US$ old'!W263/1000000000)/'WB GDP constant US$ old'!W263,"")</f>
        <v>0</v>
      </c>
      <c r="X263" s="65" t="n">
        <f aca="false">IFERROR(('WB GDP current US$ old'!X263/1000000000)/'WB GDP constant US$ old'!X263,"")</f>
        <v>0</v>
      </c>
      <c r="Y263" s="65" t="n">
        <f aca="false">IFERROR(('WB GDP current US$ old'!Y263/1000000000)/'WB GDP constant US$ old'!Y263,"")</f>
        <v>0</v>
      </c>
      <c r="Z263" s="65" t="n">
        <f aca="false">IFERROR(('WB GDP current US$ old'!Z263/1000000000)/'WB GDP constant US$ old'!Z263,"")</f>
        <v>0</v>
      </c>
      <c r="AA263" s="65" t="n">
        <f aca="false">IFERROR(('WB GDP current US$ old'!AA263/1000000000)/'WB GDP constant US$ old'!AA263,"")</f>
        <v>0.302974192793722</v>
      </c>
      <c r="AB263" s="65" t="n">
        <f aca="false">IFERROR(('WB GDP current US$ old'!AB263/1000000000)/'WB GDP constant US$ old'!AB263,"")</f>
        <v>0.278383361663334</v>
      </c>
      <c r="AC263" s="65" t="n">
        <f aca="false">IFERROR(('WB GDP current US$ old'!AC263/1000000000)/'WB GDP constant US$ old'!AC263,"")</f>
        <v>0.268304372810884</v>
      </c>
      <c r="AD263" s="65" t="n">
        <f aca="false">IFERROR(('WB GDP current US$ old'!AD263/1000000000)/'WB GDP constant US$ old'!AD263,"")</f>
        <v>0.22596221528653</v>
      </c>
      <c r="AE263" s="65" t="n">
        <f aca="false">IFERROR(('WB GDP current US$ old'!AE263/1000000000)/'WB GDP constant US$ old'!AE263,"")</f>
        <v>0.226219545288848</v>
      </c>
      <c r="AF263" s="65" t="n">
        <f aca="false">IFERROR(('WB GDP current US$ old'!AF263/1000000000)/'WB GDP constant US$ old'!AF263,"")</f>
        <v>0.249142230916266</v>
      </c>
      <c r="AG263" s="65" t="n">
        <f aca="false">IFERROR(('WB GDP current US$ old'!AG263/1000000000)/'WB GDP constant US$ old'!AG263,"")</f>
        <v>0.300991052403843</v>
      </c>
      <c r="AH263" s="65" t="n">
        <f aca="false">IFERROR(('WB GDP current US$ old'!AH263/1000000000)/'WB GDP constant US$ old'!AH263,"")</f>
        <v>0.268133905551789</v>
      </c>
      <c r="AI263" s="65" t="n">
        <f aca="false">IFERROR(('WB GDP current US$ old'!AI263/1000000000)/'WB GDP constant US$ old'!AI263,"")</f>
        <v>0.287107045226382</v>
      </c>
      <c r="AJ263" s="65" t="n">
        <f aca="false">IFERROR(('WB GDP current US$ old'!AJ263/1000000000)/'WB GDP constant US$ old'!AJ263,"")</f>
        <v>0.293470954222859</v>
      </c>
      <c r="AK263" s="65" t="n">
        <f aca="false">IFERROR(('WB GDP current US$ old'!AK263/1000000000)/'WB GDP constant US$ old'!AK263,"")</f>
        <v>0.309759333077791</v>
      </c>
      <c r="AL263" s="65" t="n">
        <f aca="false">IFERROR(('WB GDP current US$ old'!AL263/1000000000)/'WB GDP constant US$ old'!AL263,"")</f>
        <v>0.299403343279442</v>
      </c>
      <c r="AM263" s="65" t="n">
        <f aca="false">IFERROR(('WB GDP current US$ old'!AM263/1000000000)/'WB GDP constant US$ old'!AM263,"")</f>
        <v>0.510236887359256</v>
      </c>
      <c r="AN263" s="65" t="n">
        <f aca="false">IFERROR(('WB GDP current US$ old'!AN263/1000000000)/'WB GDP constant US$ old'!AN263,"")</f>
        <v>0.486466544198365</v>
      </c>
      <c r="AO263" s="65" t="n">
        <f aca="false">IFERROR(('WB GDP current US$ old'!AO263/1000000000)/'WB GDP constant US$ old'!AO263,"")</f>
        <v>0.504431222264341</v>
      </c>
      <c r="AP263" s="65" t="n">
        <f aca="false">IFERROR(('WB GDP current US$ old'!AP263/1000000000)/'WB GDP constant US$ old'!AP263,"")</f>
        <v>0.57253718834181</v>
      </c>
      <c r="AQ263" s="65" t="n">
        <f aca="false">IFERROR(('WB GDP current US$ old'!AQ263/1000000000)/'WB GDP constant US$ old'!AQ263,"")</f>
        <v>0.528852467575739</v>
      </c>
      <c r="AR263" s="65" t="n">
        <f aca="false">IFERROR(('WB GDP current US$ old'!AR263/1000000000)/'WB GDP constant US$ old'!AR263,"")</f>
        <v>0.497092813000545</v>
      </c>
      <c r="AS263" s="65" t="n">
        <f aca="false">IFERROR(('WB GDP current US$ old'!AS263/1000000000)/'WB GDP constant US$ old'!AS263,"")</f>
        <v>0.483221889581102</v>
      </c>
      <c r="AT263" s="65" t="n">
        <f aca="false">IFERROR(('WB GDP current US$ old'!AT263/1000000000)/'WB GDP constant US$ old'!AT263,"")</f>
        <v>0.458697603367864</v>
      </c>
      <c r="AU263" s="65" t="n">
        <f aca="false">IFERROR(('WB GDP current US$ old'!AU263/1000000000)/'WB GDP constant US$ old'!AU263,"")</f>
        <v>0.463732189611838</v>
      </c>
      <c r="AV263" s="65" t="n">
        <f aca="false">IFERROR(('WB GDP current US$ old'!AV263/1000000000)/'WB GDP constant US$ old'!AV263,"")</f>
        <v>0.521876956019984</v>
      </c>
      <c r="AW263" s="65" t="n">
        <f aca="false">IFERROR(('WB GDP current US$ old'!AW263/1000000000)/'WB GDP constant US$ old'!AW263,"")</f>
        <v>0.618756757511555</v>
      </c>
      <c r="AX263" s="65" t="n">
        <f aca="false">IFERROR(('WB GDP current US$ old'!AX263/1000000000)/'WB GDP constant US$ old'!AX263,"")</f>
        <v>0.658016103884716</v>
      </c>
      <c r="AY263" s="65" t="n">
        <f aca="false">IFERROR(('WB GDP current US$ old'!AY263/1000000000)/'WB GDP constant US$ old'!AY263,"")</f>
        <v>0.70112058309905</v>
      </c>
      <c r="AZ263" s="65" t="n">
        <f aca="false">IFERROR(('WB GDP current US$ old'!AZ263/1000000000)/'WB GDP constant US$ old'!AZ263,"")</f>
        <v>0.743690899244711</v>
      </c>
      <c r="BA263" s="65" t="n">
        <f aca="false">IFERROR(('WB GDP current US$ old'!BA263/1000000000)/'WB GDP constant US$ old'!BA263,"")</f>
        <v>0.799232900824619</v>
      </c>
      <c r="BB263" s="65" t="n">
        <f aca="false">IFERROR(('WB GDP current US$ old'!BB263/1000000000)/'WB GDP constant US$ old'!BB263,"")</f>
        <v>0.792753525959333</v>
      </c>
      <c r="BC263" s="65" t="n">
        <f aca="false">IFERROR(('WB GDP current US$ old'!BC263/1000000000)/'WB GDP constant US$ old'!BC263,"")</f>
        <v>0.894837021948481</v>
      </c>
      <c r="BD263" s="65" t="n">
        <f aca="false">IFERROR(('WB GDP current US$ old'!BD263/1000000000)/'WB GDP constant US$ old'!BD263,"")</f>
        <v>0.955150803212506</v>
      </c>
      <c r="BE263" s="65" t="n">
        <f aca="false">IFERROR(('WB GDP current US$ old'!BE263/1000000000)/'WB GDP constant US$ old'!BE263,"")</f>
        <v>1.02713062963789</v>
      </c>
      <c r="BF263" s="65" t="n">
        <f aca="false">IFERROR(('WB GDP current US$ old'!BF263/1000000000)/'WB GDP constant US$ old'!BF263,"")</f>
        <v>1.04429675262702</v>
      </c>
      <c r="BG263" s="65" t="n">
        <f aca="false">IFERROR(('WB GDP current US$ old'!BG263/1000000000)/'WB GDP constant US$ old'!BG263,"")</f>
        <v>1.02572569411198</v>
      </c>
      <c r="BH263" s="65" t="n">
        <f aca="false">IFERROR(('WB GDP current US$ old'!BH263/1000000000)/'WB GDP constant US$ old'!BH263,"")</f>
        <v>1.02449154267439</v>
      </c>
      <c r="BI263" s="65" t="n">
        <f aca="false">IFERROR(('WB GDP current US$ old'!BI263/1000000000)/'WB GDP constant US$ old'!BI263,"")</f>
        <v>0.961441054646303</v>
      </c>
      <c r="BJ263" s="65" t="n">
        <f aca="false">IFERROR(('WB GDP current US$ old'!BJ263/1000000000)/'WB GDP constant US$ old'!BJ263,"")</f>
        <v>0.990513755147607</v>
      </c>
      <c r="BK263" s="65" t="n">
        <f aca="false">IFERROR(('WB GDP current US$ old'!BK263/1000000000)/'WB GDP constant US$ old'!BK263,"")</f>
        <v>0.998428362436826</v>
      </c>
      <c r="BL263" s="65" t="n">
        <f aca="false">IFERROR(('WB GDP current US$ old'!BL263/1000000000)/'WB GDP constant US$ old'!BL263,"")</f>
        <v>1</v>
      </c>
    </row>
    <row r="264" customFormat="false" ht="15" hidden="false" customHeight="false" outlineLevel="0" collapsed="false">
      <c r="A264" s="0" t="s">
        <v>103</v>
      </c>
      <c r="B264" s="0" t="s">
        <v>336</v>
      </c>
      <c r="C264" s="0" t="s">
        <v>1057</v>
      </c>
      <c r="D264" s="0" t="s">
        <v>1058</v>
      </c>
      <c r="E264" s="65" t="n">
        <f aca="false">IFERROR(('WB GDP current US$ old'!E264/1000000000)/'WB GDP constant US$ old'!E264,"")</f>
        <v>0</v>
      </c>
      <c r="F264" s="65" t="n">
        <f aca="false">IFERROR(('WB GDP current US$ old'!F264/1000000000)/'WB GDP constant US$ old'!F264,"")</f>
        <v>0</v>
      </c>
      <c r="G264" s="65" t="n">
        <f aca="false">IFERROR(('WB GDP current US$ old'!G264/1000000000)/'WB GDP constant US$ old'!G264,"")</f>
        <v>0</v>
      </c>
      <c r="H264" s="65" t="n">
        <f aca="false">IFERROR(('WB GDP current US$ old'!H264/1000000000)/'WB GDP constant US$ old'!H264,"")</f>
        <v>0</v>
      </c>
      <c r="I264" s="65" t="n">
        <f aca="false">IFERROR(('WB GDP current US$ old'!I264/1000000000)/'WB GDP constant US$ old'!I264,"")</f>
        <v>0</v>
      </c>
      <c r="J264" s="65" t="n">
        <f aca="false">IFERROR(('WB GDP current US$ old'!J264/1000000000)/'WB GDP constant US$ old'!J264,"")</f>
        <v>0</v>
      </c>
      <c r="K264" s="65" t="n">
        <f aca="false">IFERROR(('WB GDP current US$ old'!K264/1000000000)/'WB GDP constant US$ old'!K264,"")</f>
        <v>0</v>
      </c>
      <c r="L264" s="65" t="n">
        <f aca="false">IFERROR(('WB GDP current US$ old'!L264/1000000000)/'WB GDP constant US$ old'!L264,"")</f>
        <v>0</v>
      </c>
      <c r="M264" s="65" t="n">
        <f aca="false">IFERROR(('WB GDP current US$ old'!M264/1000000000)/'WB GDP constant US$ old'!M264,"")</f>
        <v>0</v>
      </c>
      <c r="N264" s="65" t="n">
        <f aca="false">IFERROR(('WB GDP current US$ old'!N264/1000000000)/'WB GDP constant US$ old'!N264,"")</f>
        <v>0</v>
      </c>
      <c r="O264" s="65" t="n">
        <f aca="false">IFERROR(('WB GDP current US$ old'!O264/1000000000)/'WB GDP constant US$ old'!O264,"")</f>
        <v>0</v>
      </c>
      <c r="P264" s="65" t="n">
        <f aca="false">IFERROR(('WB GDP current US$ old'!P264/1000000000)/'WB GDP constant US$ old'!P264,"")</f>
        <v>0</v>
      </c>
      <c r="Q264" s="65" t="n">
        <f aca="false">IFERROR(('WB GDP current US$ old'!Q264/1000000000)/'WB GDP constant US$ old'!Q264,"")</f>
        <v>0</v>
      </c>
      <c r="R264" s="65" t="n">
        <f aca="false">IFERROR(('WB GDP current US$ old'!R264/1000000000)/'WB GDP constant US$ old'!R264,"")</f>
        <v>0</v>
      </c>
      <c r="S264" s="65" t="n">
        <f aca="false">IFERROR(('WB GDP current US$ old'!S264/1000000000)/'WB GDP constant US$ old'!S264,"")</f>
        <v>0</v>
      </c>
      <c r="T264" s="65" t="n">
        <f aca="false">IFERROR(('WB GDP current US$ old'!T264/1000000000)/'WB GDP constant US$ old'!T264,"")</f>
        <v>0</v>
      </c>
      <c r="U264" s="65" t="n">
        <f aca="false">IFERROR(('WB GDP current US$ old'!U264/1000000000)/'WB GDP constant US$ old'!U264,"")</f>
        <v>0</v>
      </c>
      <c r="V264" s="65" t="n">
        <f aca="false">IFERROR(('WB GDP current US$ old'!V264/1000000000)/'WB GDP constant US$ old'!V264,"")</f>
        <v>0</v>
      </c>
      <c r="W264" s="65" t="n">
        <f aca="false">IFERROR(('WB GDP current US$ old'!W264/1000000000)/'WB GDP constant US$ old'!W264,"")</f>
        <v>0</v>
      </c>
      <c r="X264" s="65" t="n">
        <f aca="false">IFERROR(('WB GDP current US$ old'!X264/1000000000)/'WB GDP constant US$ old'!X264,"")</f>
        <v>0</v>
      </c>
      <c r="Y264" s="65" t="n">
        <f aca="false">IFERROR(('WB GDP current US$ old'!Y264/1000000000)/'WB GDP constant US$ old'!Y264,"")</f>
        <v>0</v>
      </c>
      <c r="Z264" s="65" t="n">
        <f aca="false">IFERROR(('WB GDP current US$ old'!Z264/1000000000)/'WB GDP constant US$ old'!Z264,"")</f>
        <v>0</v>
      </c>
      <c r="AA264" s="65" t="n">
        <f aca="false">IFERROR(('WB GDP current US$ old'!AA264/1000000000)/'WB GDP constant US$ old'!AA264,"")</f>
        <v>0</v>
      </c>
      <c r="AB264" s="65" t="n">
        <f aca="false">IFERROR(('WB GDP current US$ old'!AB264/1000000000)/'WB GDP constant US$ old'!AB264,"")</f>
        <v>0</v>
      </c>
      <c r="AC264" s="65" t="n">
        <f aca="false">IFERROR(('WB GDP current US$ old'!AC264/1000000000)/'WB GDP constant US$ old'!AC264,"")</f>
        <v>0</v>
      </c>
      <c r="AD264" s="65" t="n">
        <f aca="false">IFERROR(('WB GDP current US$ old'!AD264/1000000000)/'WB GDP constant US$ old'!AD264,"")</f>
        <v>0</v>
      </c>
      <c r="AE264" s="65" t="n">
        <f aca="false">IFERROR(('WB GDP current US$ old'!AE264/1000000000)/'WB GDP constant US$ old'!AE264,"")</f>
        <v>0</v>
      </c>
      <c r="AF264" s="65" t="n">
        <f aca="false">IFERROR(('WB GDP current US$ old'!AF264/1000000000)/'WB GDP constant US$ old'!AF264,"")</f>
        <v>0</v>
      </c>
      <c r="AG264" s="65" t="n">
        <f aca="false">IFERROR(('WB GDP current US$ old'!AG264/1000000000)/'WB GDP constant US$ old'!AG264,"")</f>
        <v>0</v>
      </c>
      <c r="AH264" s="65" t="n">
        <f aca="false">IFERROR(('WB GDP current US$ old'!AH264/1000000000)/'WB GDP constant US$ old'!AH264,"")</f>
        <v>0</v>
      </c>
      <c r="AI264" s="65" t="n">
        <f aca="false">IFERROR(('WB GDP current US$ old'!AI264/1000000000)/'WB GDP constant US$ old'!AI264,"")</f>
        <v>0</v>
      </c>
      <c r="AJ264" s="65" t="n">
        <f aca="false">IFERROR(('WB GDP current US$ old'!AJ264/1000000000)/'WB GDP constant US$ old'!AJ264,"")</f>
        <v>0</v>
      </c>
      <c r="AK264" s="65" t="n">
        <f aca="false">IFERROR(('WB GDP current US$ old'!AK264/1000000000)/'WB GDP constant US$ old'!AK264,"")</f>
        <v>0</v>
      </c>
      <c r="AL264" s="65" t="n">
        <f aca="false">IFERROR(('WB GDP current US$ old'!AL264/1000000000)/'WB GDP constant US$ old'!AL264,"")</f>
        <v>0</v>
      </c>
      <c r="AM264" s="65" t="n">
        <f aca="false">IFERROR(('WB GDP current US$ old'!AM264/1000000000)/'WB GDP constant US$ old'!AM264,"")</f>
        <v>0</v>
      </c>
      <c r="AN264" s="65" t="n">
        <f aca="false">IFERROR(('WB GDP current US$ old'!AN264/1000000000)/'WB GDP constant US$ old'!AN264,"")</f>
        <v>0</v>
      </c>
      <c r="AO264" s="65" t="n">
        <f aca="false">IFERROR(('WB GDP current US$ old'!AO264/1000000000)/'WB GDP constant US$ old'!AO264,"")</f>
        <v>0</v>
      </c>
      <c r="AP264" s="65" t="n">
        <f aca="false">IFERROR(('WB GDP current US$ old'!AP264/1000000000)/'WB GDP constant US$ old'!AP264,"")</f>
        <v>0</v>
      </c>
      <c r="AQ264" s="65" t="n">
        <f aca="false">IFERROR(('WB GDP current US$ old'!AQ264/1000000000)/'WB GDP constant US$ old'!AQ264,"")</f>
        <v>0</v>
      </c>
      <c r="AR264" s="65" t="n">
        <f aca="false">IFERROR(('WB GDP current US$ old'!AR264/1000000000)/'WB GDP constant US$ old'!AR264,"")</f>
        <v>0</v>
      </c>
      <c r="AS264" s="65" t="n">
        <f aca="false">IFERROR(('WB GDP current US$ old'!AS264/1000000000)/'WB GDP constant US$ old'!AS264,"")</f>
        <v>0.593610335478299</v>
      </c>
      <c r="AT264" s="65" t="n">
        <f aca="false">IFERROR(('WB GDP current US$ old'!AT264/1000000000)/'WB GDP constant US$ old'!AT264,"")</f>
        <v>0.640972057208524</v>
      </c>
      <c r="AU264" s="65" t="n">
        <f aca="false">IFERROR(('WB GDP current US$ old'!AU264/1000000000)/'WB GDP constant US$ old'!AU264,"")</f>
        <v>0.612637178144481</v>
      </c>
      <c r="AV264" s="65" t="n">
        <f aca="false">IFERROR(('WB GDP current US$ old'!AV264/1000000000)/'WB GDP constant US$ old'!AV264,"")</f>
        <v>0.670362176037361</v>
      </c>
      <c r="AW264" s="65" t="n">
        <f aca="false">IFERROR(('WB GDP current US$ old'!AW264/1000000000)/'WB GDP constant US$ old'!AW264,"")</f>
        <v>0.832702614350789</v>
      </c>
      <c r="AX264" s="65" t="n">
        <f aca="false">IFERROR(('WB GDP current US$ old'!AX264/1000000000)/'WB GDP constant US$ old'!AX264,"")</f>
        <v>0.808802807790662</v>
      </c>
      <c r="AY264" s="65" t="n">
        <f aca="false">IFERROR(('WB GDP current US$ old'!AY264/1000000000)/'WB GDP constant US$ old'!AY264,"")</f>
        <v>0.812768055105307</v>
      </c>
      <c r="AZ264" s="65" t="n">
        <f aca="false">IFERROR(('WB GDP current US$ old'!AZ264/1000000000)/'WB GDP constant US$ old'!AZ264,"")</f>
        <v>0.916906347914729</v>
      </c>
      <c r="BA264" s="65" t="n">
        <f aca="false">IFERROR(('WB GDP current US$ old'!BA264/1000000000)/'WB GDP constant US$ old'!BA264,"")</f>
        <v>1.05360867132949</v>
      </c>
      <c r="BB264" s="65" t="n">
        <f aca="false">IFERROR(('WB GDP current US$ old'!BB264/1000000000)/'WB GDP constant US$ old'!BB264,"")</f>
        <v>1.01102958781089</v>
      </c>
      <c r="BC264" s="65" t="n">
        <f aca="false">IFERROR(('WB GDP current US$ old'!BC264/1000000000)/'WB GDP constant US$ old'!BC264,"")</f>
        <v>1.01015482581347</v>
      </c>
      <c r="BD264" s="65" t="n">
        <f aca="false">IFERROR(('WB GDP current US$ old'!BD264/1000000000)/'WB GDP constant US$ old'!BD264,"")</f>
        <v>1.11139696693172</v>
      </c>
      <c r="BE264" s="65" t="n">
        <f aca="false">IFERROR(('WB GDP current US$ old'!BE264/1000000000)/'WB GDP constant US$ old'!BE264,"")</f>
        <v>1.048451523996</v>
      </c>
      <c r="BF264" s="65" t="n">
        <f aca="false">IFERROR(('WB GDP current US$ old'!BF264/1000000000)/'WB GDP constant US$ old'!BF264,"")</f>
        <v>1.1032502595235</v>
      </c>
      <c r="BG264" s="65" t="n">
        <f aca="false">IFERROR(('WB GDP current US$ old'!BG264/1000000000)/'WB GDP constant US$ old'!BG264,"")</f>
        <v>1.13952517949917</v>
      </c>
      <c r="BH264" s="65" t="n">
        <f aca="false">IFERROR(('WB GDP current US$ old'!BH264/1000000000)/'WB GDP constant US$ old'!BH264,"")</f>
        <v>0.953536654306377</v>
      </c>
      <c r="BI264" s="65" t="n">
        <f aca="false">IFERROR(('WB GDP current US$ old'!BI264/1000000000)/'WB GDP constant US$ old'!BI264,"")</f>
        <v>0.955523068727925</v>
      </c>
      <c r="BJ264" s="65" t="n">
        <f aca="false">IFERROR(('WB GDP current US$ old'!BJ264/1000000000)/'WB GDP constant US$ old'!BJ264,"")</f>
        <v>0.988625183741685</v>
      </c>
      <c r="BK264" s="65" t="n">
        <f aca="false">IFERROR(('WB GDP current US$ old'!BK264/1000000000)/'WB GDP constant US$ old'!BK264,"")</f>
        <v>1.04392826765971</v>
      </c>
      <c r="BL264" s="65" t="n">
        <f aca="false">IFERROR(('WB GDP current US$ old'!BL264/1000000000)/'WB GDP constant US$ old'!BL264,"")</f>
        <v>1</v>
      </c>
    </row>
    <row r="265" customFormat="false" ht="15" hidden="false" customHeight="false" outlineLevel="0" collapsed="false">
      <c r="A265" s="0" t="s">
        <v>1008</v>
      </c>
      <c r="B265" s="0" t="s">
        <v>440</v>
      </c>
      <c r="C265" s="0" t="s">
        <v>1057</v>
      </c>
      <c r="D265" s="0" t="s">
        <v>1058</v>
      </c>
      <c r="E265" s="65" t="n">
        <f aca="false">IFERROR(('WB GDP current US$ old'!E265/1000000000)/'WB GDP constant US$ old'!E265,"")</f>
        <v>0</v>
      </c>
      <c r="F265" s="65" t="n">
        <f aca="false">IFERROR(('WB GDP current US$ old'!F265/1000000000)/'WB GDP constant US$ old'!F265,"")</f>
        <v>0</v>
      </c>
      <c r="G265" s="65" t="n">
        <f aca="false">IFERROR(('WB GDP current US$ old'!G265/1000000000)/'WB GDP constant US$ old'!G265,"")</f>
        <v>0</v>
      </c>
      <c r="H265" s="65" t="n">
        <f aca="false">IFERROR(('WB GDP current US$ old'!H265/1000000000)/'WB GDP constant US$ old'!H265,"")</f>
        <v>0</v>
      </c>
      <c r="I265" s="65" t="n">
        <f aca="false">IFERROR(('WB GDP current US$ old'!I265/1000000000)/'WB GDP constant US$ old'!I265,"")</f>
        <v>0</v>
      </c>
      <c r="J265" s="65" t="n">
        <f aca="false">IFERROR(('WB GDP current US$ old'!J265/1000000000)/'WB GDP constant US$ old'!J265,"")</f>
        <v>0</v>
      </c>
      <c r="K265" s="65" t="n">
        <f aca="false">IFERROR(('WB GDP current US$ old'!K265/1000000000)/'WB GDP constant US$ old'!K265,"")</f>
        <v>0</v>
      </c>
      <c r="L265" s="65" t="n">
        <f aca="false">IFERROR(('WB GDP current US$ old'!L265/1000000000)/'WB GDP constant US$ old'!L265,"")</f>
        <v>0</v>
      </c>
      <c r="M265" s="65" t="n">
        <f aca="false">IFERROR(('WB GDP current US$ old'!M265/1000000000)/'WB GDP constant US$ old'!M265,"")</f>
        <v>0</v>
      </c>
      <c r="N265" s="65" t="n">
        <f aca="false">IFERROR(('WB GDP current US$ old'!N265/1000000000)/'WB GDP constant US$ old'!N265,"")</f>
        <v>0</v>
      </c>
      <c r="O265" s="65" t="n">
        <f aca="false">IFERROR(('WB GDP current US$ old'!O265/1000000000)/'WB GDP constant US$ old'!O265,"")</f>
        <v>0</v>
      </c>
      <c r="P265" s="65" t="n">
        <f aca="false">IFERROR(('WB GDP current US$ old'!P265/1000000000)/'WB GDP constant US$ old'!P265,"")</f>
        <v>0</v>
      </c>
      <c r="Q265" s="65" t="n">
        <f aca="false">IFERROR(('WB GDP current US$ old'!Q265/1000000000)/'WB GDP constant US$ old'!Q265,"")</f>
        <v>0</v>
      </c>
      <c r="R265" s="65" t="n">
        <f aca="false">IFERROR(('WB GDP current US$ old'!R265/1000000000)/'WB GDP constant US$ old'!R265,"")</f>
        <v>0</v>
      </c>
      <c r="S265" s="65" t="n">
        <f aca="false">IFERROR(('WB GDP current US$ old'!S265/1000000000)/'WB GDP constant US$ old'!S265,"")</f>
        <v>0</v>
      </c>
      <c r="T265" s="65" t="n">
        <f aca="false">IFERROR(('WB GDP current US$ old'!T265/1000000000)/'WB GDP constant US$ old'!T265,"")</f>
        <v>0</v>
      </c>
      <c r="U265" s="65" t="n">
        <f aca="false">IFERROR(('WB GDP current US$ old'!U265/1000000000)/'WB GDP constant US$ old'!U265,"")</f>
        <v>0</v>
      </c>
      <c r="V265" s="65" t="n">
        <f aca="false">IFERROR(('WB GDP current US$ old'!V265/1000000000)/'WB GDP constant US$ old'!V265,"")</f>
        <v>0</v>
      </c>
      <c r="W265" s="65" t="n">
        <f aca="false">IFERROR(('WB GDP current US$ old'!W265/1000000000)/'WB GDP constant US$ old'!W265,"")</f>
        <v>0</v>
      </c>
      <c r="X265" s="65" t="n">
        <f aca="false">IFERROR(('WB GDP current US$ old'!X265/1000000000)/'WB GDP constant US$ old'!X265,"")</f>
        <v>0</v>
      </c>
      <c r="Y265" s="65" t="n">
        <f aca="false">IFERROR(('WB GDP current US$ old'!Y265/1000000000)/'WB GDP constant US$ old'!Y265,"")</f>
        <v>0</v>
      </c>
      <c r="Z265" s="65" t="n">
        <f aca="false">IFERROR(('WB GDP current US$ old'!Z265/1000000000)/'WB GDP constant US$ old'!Z265,"")</f>
        <v>0</v>
      </c>
      <c r="AA265" s="65" t="n">
        <f aca="false">IFERROR(('WB GDP current US$ old'!AA265/1000000000)/'WB GDP constant US$ old'!AA265,"")</f>
        <v>0</v>
      </c>
      <c r="AB265" s="65" t="n">
        <f aca="false">IFERROR(('WB GDP current US$ old'!AB265/1000000000)/'WB GDP constant US$ old'!AB265,"")</f>
        <v>0</v>
      </c>
      <c r="AC265" s="65" t="n">
        <f aca="false">IFERROR(('WB GDP current US$ old'!AC265/1000000000)/'WB GDP constant US$ old'!AC265,"")</f>
        <v>0</v>
      </c>
      <c r="AD265" s="65" t="n">
        <f aca="false">IFERROR(('WB GDP current US$ old'!AD265/1000000000)/'WB GDP constant US$ old'!AD265,"")</f>
        <v>0</v>
      </c>
      <c r="AE265" s="65" t="n">
        <f aca="false">IFERROR(('WB GDP current US$ old'!AE265/1000000000)/'WB GDP constant US$ old'!AE265,"")</f>
        <v>0</v>
      </c>
      <c r="AF265" s="65" t="n">
        <f aca="false">IFERROR(('WB GDP current US$ old'!AF265/1000000000)/'WB GDP constant US$ old'!AF265,"")</f>
        <v>0</v>
      </c>
      <c r="AG265" s="65" t="n">
        <f aca="false">IFERROR(('WB GDP current US$ old'!AG265/1000000000)/'WB GDP constant US$ old'!AG265,"")</f>
        <v>0</v>
      </c>
      <c r="AH265" s="65" t="n">
        <f aca="false">IFERROR(('WB GDP current US$ old'!AH265/1000000000)/'WB GDP constant US$ old'!AH265,"")</f>
        <v>0</v>
      </c>
      <c r="AI265" s="65" t="n">
        <f aca="false">IFERROR(('WB GDP current US$ old'!AI265/1000000000)/'WB GDP constant US$ old'!AI265,"")</f>
        <v>0.39273183817691</v>
      </c>
      <c r="AJ265" s="65" t="n">
        <f aca="false">IFERROR(('WB GDP current US$ old'!AJ265/1000000000)/'WB GDP constant US$ old'!AJ265,"")</f>
        <v>0.388011223321848</v>
      </c>
      <c r="AK265" s="65" t="n">
        <f aca="false">IFERROR(('WB GDP current US$ old'!AK265/1000000000)/'WB GDP constant US$ old'!AK265,"")</f>
        <v>0.390825186839935</v>
      </c>
      <c r="AL265" s="65" t="n">
        <f aca="false">IFERROR(('WB GDP current US$ old'!AL265/1000000000)/'WB GDP constant US$ old'!AL265,"")</f>
        <v>0.312102726945322</v>
      </c>
      <c r="AM265" s="65" t="n">
        <f aca="false">IFERROR(('WB GDP current US$ old'!AM265/1000000000)/'WB GDP constant US$ old'!AM265,"")</f>
        <v>0.227023084607279</v>
      </c>
      <c r="AN265" s="65" t="n">
        <f aca="false">IFERROR(('WB GDP current US$ old'!AN265/1000000000)/'WB GDP constant US$ old'!AN265,"")</f>
        <v>0.219556544188064</v>
      </c>
      <c r="AO265" s="65" t="n">
        <f aca="false">IFERROR(('WB GDP current US$ old'!AO265/1000000000)/'WB GDP constant US$ old'!AO265,"")</f>
        <v>0.285061296459129</v>
      </c>
      <c r="AP265" s="65" t="n">
        <f aca="false">IFERROR(('WB GDP current US$ old'!AP265/1000000000)/'WB GDP constant US$ old'!AP265,"")</f>
        <v>0.320187065169168</v>
      </c>
      <c r="AQ265" s="65" t="n">
        <f aca="false">IFERROR(('WB GDP current US$ old'!AQ265/1000000000)/'WB GDP constant US$ old'!AQ265,"")</f>
        <v>0.279367738744548</v>
      </c>
      <c r="AR265" s="65" t="n">
        <f aca="false">IFERROR(('WB GDP current US$ old'!AR265/1000000000)/'WB GDP constant US$ old'!AR265,"")</f>
        <v>0.325212372382735</v>
      </c>
      <c r="AS265" s="65" t="n">
        <f aca="false">IFERROR(('WB GDP current US$ old'!AS265/1000000000)/'WB GDP constant US$ old'!AS265,"")</f>
        <v>0.386898829226929</v>
      </c>
      <c r="AT265" s="65" t="n">
        <f aca="false">IFERROR(('WB GDP current US$ old'!AT265/1000000000)/'WB GDP constant US$ old'!AT265,"")</f>
        <v>0.380796979504027</v>
      </c>
      <c r="AU265" s="65" t="n">
        <f aca="false">IFERROR(('WB GDP current US$ old'!AU265/1000000000)/'WB GDP constant US$ old'!AU265,"")</f>
        <v>0.397329460928867</v>
      </c>
      <c r="AV265" s="65" t="n">
        <f aca="false">IFERROR(('WB GDP current US$ old'!AV265/1000000000)/'WB GDP constant US$ old'!AV265,"")</f>
        <v>0.421772430732647</v>
      </c>
      <c r="AW265" s="65" t="n">
        <f aca="false">IFERROR(('WB GDP current US$ old'!AW265/1000000000)/'WB GDP constant US$ old'!AW265,"")</f>
        <v>0.477806908182061</v>
      </c>
      <c r="AX265" s="65" t="n">
        <f aca="false">IFERROR(('WB GDP current US$ old'!AX265/1000000000)/'WB GDP constant US$ old'!AX265,"")</f>
        <v>0.546233848721994</v>
      </c>
      <c r="AY265" s="65" t="n">
        <f aca="false">IFERROR(('WB GDP current US$ old'!AY265/1000000000)/'WB GDP constant US$ old'!AY265,"")</f>
        <v>0.602658663784751</v>
      </c>
      <c r="AZ265" s="65" t="n">
        <f aca="false">IFERROR(('WB GDP current US$ old'!AZ265/1000000000)/'WB GDP constant US$ old'!AZ265,"")</f>
        <v>0.66238448913377</v>
      </c>
      <c r="BA265" s="65" t="n">
        <f aca="false">IFERROR(('WB GDP current US$ old'!BA265/1000000000)/'WB GDP constant US$ old'!BA265,"")</f>
        <v>0.794346326742631</v>
      </c>
      <c r="BB265" s="65" t="n">
        <f aca="false">IFERROR(('WB GDP current US$ old'!BB265/1000000000)/'WB GDP constant US$ old'!BB265,"")</f>
        <v>0.714176102076562</v>
      </c>
      <c r="BC265" s="65" t="n">
        <f aca="false">IFERROR(('WB GDP current US$ old'!BC265/1000000000)/'WB GDP constant US$ old'!BC265,"")</f>
        <v>0.815523376079359</v>
      </c>
      <c r="BD265" s="65" t="n">
        <f aca="false">IFERROR(('WB GDP current US$ old'!BD265/1000000000)/'WB GDP constant US$ old'!BD265,"")</f>
        <v>0.989329700859051</v>
      </c>
      <c r="BE265" s="65" t="n">
        <f aca="false">IFERROR(('WB GDP current US$ old'!BE265/1000000000)/'WB GDP constant US$ old'!BE265,"")</f>
        <v>1.04518344815171</v>
      </c>
      <c r="BF265" s="65" t="n">
        <f aca="false">IFERROR(('WB GDP current US$ old'!BF265/1000000000)/'WB GDP constant US$ old'!BF265,"")</f>
        <v>1.13830754296799</v>
      </c>
      <c r="BG265" s="65" t="n">
        <f aca="false">IFERROR(('WB GDP current US$ old'!BG265/1000000000)/'WB GDP constant US$ old'!BG265,"")</f>
        <v>1.21922285890282</v>
      </c>
      <c r="BH265" s="65" t="n">
        <f aca="false">IFERROR(('WB GDP current US$ old'!BH265/1000000000)/'WB GDP constant US$ old'!BH265,"")</f>
        <v>1.66361305042902</v>
      </c>
      <c r="BI265" s="65" t="n">
        <f aca="false">IFERROR(('WB GDP current US$ old'!BI265/1000000000)/'WB GDP constant US$ old'!BI265,"")</f>
        <v>1.33777907316952</v>
      </c>
      <c r="BJ265" s="65" t="n">
        <f aca="false">IFERROR(('WB GDP current US$ old'!BJ265/1000000000)/'WB GDP constant US$ old'!BJ265,"")</f>
        <v>1.21793736943239</v>
      </c>
      <c r="BK265" s="65" t="n">
        <f aca="false">IFERROR(('WB GDP current US$ old'!BK265/1000000000)/'WB GDP constant US$ old'!BK265,"")</f>
        <v>1.06190105354845</v>
      </c>
      <c r="BL265" s="65" t="n">
        <f aca="false">IFERROR(('WB GDP current US$ old'!BL265/1000000000)/'WB GDP constant US$ old'!BL265,"")</f>
        <v>1</v>
      </c>
    </row>
    <row r="266" customFormat="false" ht="15" hidden="false" customHeight="false" outlineLevel="0" collapsed="false">
      <c r="A266" s="0" t="s">
        <v>171</v>
      </c>
      <c r="B266" s="0" t="s">
        <v>405</v>
      </c>
      <c r="C266" s="0" t="s">
        <v>1057</v>
      </c>
      <c r="D266" s="0" t="s">
        <v>1058</v>
      </c>
      <c r="E266" s="65" t="n">
        <f aca="false">IFERROR(('WB GDP current US$ old'!E266/1000000000)/'WB GDP constant US$ old'!E266,"")</f>
        <v>0.117269334283294</v>
      </c>
      <c r="F266" s="65" t="n">
        <f aca="false">IFERROR(('WB GDP current US$ old'!F266/1000000000)/'WB GDP constant US$ old'!F266,"")</f>
        <v>0.118854629612371</v>
      </c>
      <c r="G266" s="65" t="n">
        <f aca="false">IFERROR(('WB GDP current US$ old'!G266/1000000000)/'WB GDP constant US$ old'!G266,"")</f>
        <v>0.119310043275379</v>
      </c>
      <c r="H266" s="65" t="n">
        <f aca="false">IFERROR(('WB GDP current US$ old'!H266/1000000000)/'WB GDP constant US$ old'!H266,"")</f>
        <v>0.123216916592036</v>
      </c>
      <c r="I266" s="65" t="n">
        <f aca="false">IFERROR(('WB GDP current US$ old'!I266/1000000000)/'WB GDP constant US$ old'!I266,"")</f>
        <v>0.125668785761127</v>
      </c>
      <c r="J266" s="65" t="n">
        <f aca="false">IFERROR(('WB GDP current US$ old'!J266/1000000000)/'WB GDP constant US$ old'!J266,"")</f>
        <v>0.129381198717608</v>
      </c>
      <c r="K266" s="65" t="n">
        <f aca="false">IFERROR(('WB GDP current US$ old'!K266/1000000000)/'WB GDP constant US$ old'!K266,"")</f>
        <v>0.135037863078298</v>
      </c>
      <c r="L266" s="65" t="n">
        <f aca="false">IFERROR(('WB GDP current US$ old'!L266/1000000000)/'WB GDP constant US$ old'!L266,"")</f>
        <v>0.140475038935865</v>
      </c>
      <c r="M266" s="65" t="n">
        <f aca="false">IFERROR(('WB GDP current US$ old'!M266/1000000000)/'WB GDP constant US$ old'!M266,"")</f>
        <v>0.145809929395864</v>
      </c>
      <c r="N266" s="65" t="n">
        <f aca="false">IFERROR(('WB GDP current US$ old'!N266/1000000000)/'WB GDP constant US$ old'!N266,"")</f>
        <v>0.156873007318057</v>
      </c>
      <c r="O266" s="65" t="n">
        <f aca="false">IFERROR(('WB GDP current US$ old'!O266/1000000000)/'WB GDP constant US$ old'!O266,"")</f>
        <v>0.163599201695183</v>
      </c>
      <c r="P266" s="65" t="n">
        <f aca="false">IFERROR(('WB GDP current US$ old'!P266/1000000000)/'WB GDP constant US$ old'!P266,"")</f>
        <v>0.173200421603404</v>
      </c>
      <c r="Q266" s="65" t="n">
        <f aca="false">IFERROR(('WB GDP current US$ old'!Q266/1000000000)/'WB GDP constant US$ old'!Q266,"")</f>
        <v>0.178959230078377</v>
      </c>
      <c r="R266" s="65" t="n">
        <f aca="false">IFERROR(('WB GDP current US$ old'!R266/1000000000)/'WB GDP constant US$ old'!R266,"")</f>
        <v>0.234743237599982</v>
      </c>
      <c r="S266" s="65" t="n">
        <f aca="false">IFERROR(('WB GDP current US$ old'!S266/1000000000)/'WB GDP constant US$ old'!S266,"")</f>
        <v>0.277950771527047</v>
      </c>
      <c r="T266" s="65" t="n">
        <f aca="false">IFERROR(('WB GDP current US$ old'!T266/1000000000)/'WB GDP constant US$ old'!T266,"")</f>
        <v>0.283020670293457</v>
      </c>
      <c r="U266" s="65" t="n">
        <f aca="false">IFERROR(('WB GDP current US$ old'!U266/1000000000)/'WB GDP constant US$ old'!U266,"")</f>
        <v>0.265818599469007</v>
      </c>
      <c r="V266" s="65" t="n">
        <f aca="false">IFERROR(('WB GDP current US$ old'!V266/1000000000)/'WB GDP constant US$ old'!V266,"")</f>
        <v>0.29549361126587</v>
      </c>
      <c r="W266" s="65" t="n">
        <f aca="false">IFERROR(('WB GDP current US$ old'!W266/1000000000)/'WB GDP constant US$ old'!W266,"")</f>
        <v>0.329805698362484</v>
      </c>
      <c r="X266" s="65" t="n">
        <f aca="false">IFERROR(('WB GDP current US$ old'!X266/1000000000)/'WB GDP constant US$ old'!X266,"")</f>
        <v>0.391907895845873</v>
      </c>
      <c r="Y266" s="65" t="n">
        <f aca="false">IFERROR(('WB GDP current US$ old'!Y266/1000000000)/'WB GDP constant US$ old'!Y266,"")</f>
        <v>0.529117148182747</v>
      </c>
      <c r="Z266" s="65" t="n">
        <f aca="false">IFERROR(('WB GDP current US$ old'!Z266/1000000000)/'WB GDP constant US$ old'!Z266,"")</f>
        <v>0.517167956380229</v>
      </c>
      <c r="AA266" s="65" t="n">
        <f aca="false">IFERROR(('WB GDP current US$ old'!AA266/1000000000)/'WB GDP constant US$ old'!AA266,"")</f>
        <v>0.476440972786595</v>
      </c>
      <c r="AB266" s="65" t="n">
        <f aca="false">IFERROR(('WB GDP current US$ old'!AB266/1000000000)/'WB GDP constant US$ old'!AB266,"")</f>
        <v>0.541065593354049</v>
      </c>
      <c r="AC266" s="65" t="n">
        <f aca="false">IFERROR(('WB GDP current US$ old'!AC266/1000000000)/'WB GDP constant US$ old'!AC266,"")</f>
        <v>0.455499409026422</v>
      </c>
      <c r="AD266" s="65" t="n">
        <f aca="false">IFERROR(('WB GDP current US$ old'!AD266/1000000000)/'WB GDP constant US$ old'!AD266,"")</f>
        <v>0.352220061553238</v>
      </c>
      <c r="AE266" s="65" t="n">
        <f aca="false">IFERROR(('WB GDP current US$ old'!AE266/1000000000)/'WB GDP constant US$ old'!AE266,"")</f>
        <v>0.402457010990195</v>
      </c>
      <c r="AF266" s="65" t="n">
        <f aca="false">IFERROR(('WB GDP current US$ old'!AF266/1000000000)/'WB GDP constant US$ old'!AF266,"")</f>
        <v>0.517073951521769</v>
      </c>
      <c r="AG266" s="65" t="n">
        <f aca="false">IFERROR(('WB GDP current US$ old'!AG266/1000000000)/'WB GDP constant US$ old'!AG266,"")</f>
        <v>0.533224368612179</v>
      </c>
      <c r="AH266" s="65" t="n">
        <f aca="false">IFERROR(('WB GDP current US$ old'!AH266/1000000000)/'WB GDP constant US$ old'!AH266,"")</f>
        <v>0.541841565118319</v>
      </c>
      <c r="AI266" s="65" t="n">
        <f aca="false">IFERROR(('WB GDP current US$ old'!AI266/1000000000)/'WB GDP constant US$ old'!AI266,"")</f>
        <v>0.634253514280192</v>
      </c>
      <c r="AJ266" s="65" t="n">
        <f aca="false">IFERROR(('WB GDP current US$ old'!AJ266/1000000000)/'WB GDP constant US$ old'!AJ266,"")</f>
        <v>0.687305791717001</v>
      </c>
      <c r="AK266" s="65" t="n">
        <f aca="false">IFERROR(('WB GDP current US$ old'!AK266/1000000000)/'WB GDP constant US$ old'!AK266,"")</f>
        <v>0.762389179618469</v>
      </c>
      <c r="AL266" s="65" t="n">
        <f aca="false">IFERROR(('WB GDP current US$ old'!AL266/1000000000)/'WB GDP constant US$ old'!AL266,"")</f>
        <v>0.751775688735672</v>
      </c>
      <c r="AM266" s="65" t="n">
        <f aca="false">IFERROR(('WB GDP current US$ old'!AM266/1000000000)/'WB GDP constant US$ old'!AM266,"")</f>
        <v>0.757994695329155</v>
      </c>
      <c r="AN266" s="65" t="n">
        <f aca="false">IFERROR(('WB GDP current US$ old'!AN266/1000000000)/'WB GDP constant US$ old'!AN266,"")</f>
        <v>0.817841494830489</v>
      </c>
      <c r="AO266" s="65" t="n">
        <f aca="false">IFERROR(('WB GDP current US$ old'!AO266/1000000000)/'WB GDP constant US$ old'!AO266,"")</f>
        <v>0.744506442215653</v>
      </c>
      <c r="AP266" s="65" t="n">
        <f aca="false">IFERROR(('WB GDP current US$ old'!AP266/1000000000)/'WB GDP constant US$ old'!AP266,"")</f>
        <v>0.750127267959897</v>
      </c>
      <c r="AQ266" s="65" t="n">
        <f aca="false">IFERROR(('WB GDP current US$ old'!AQ266/1000000000)/'WB GDP constant US$ old'!AQ266,"")</f>
        <v>0.673937768535645</v>
      </c>
      <c r="AR266" s="65" t="n">
        <f aca="false">IFERROR(('WB GDP current US$ old'!AR266/1000000000)/'WB GDP constant US$ old'!AR266,"")</f>
        <v>0.652685027963303</v>
      </c>
      <c r="AS266" s="65" t="n">
        <f aca="false">IFERROR(('WB GDP current US$ old'!AS266/1000000000)/'WB GDP constant US$ old'!AS266,"")</f>
        <v>0.625134689232643</v>
      </c>
      <c r="AT266" s="65" t="n">
        <f aca="false">IFERROR(('WB GDP current US$ old'!AT266/1000000000)/'WB GDP constant US$ old'!AT266,"")</f>
        <v>0.542426280685777</v>
      </c>
      <c r="AU266" s="65" t="n">
        <f aca="false">IFERROR(('WB GDP current US$ old'!AU266/1000000000)/'WB GDP constant US$ old'!AU266,"")</f>
        <v>0.497104135062922</v>
      </c>
      <c r="AV266" s="65" t="n">
        <f aca="false">IFERROR(('WB GDP current US$ old'!AV266/1000000000)/'WB GDP constant US$ old'!AV266,"")</f>
        <v>0.732798202117563</v>
      </c>
      <c r="AW266" s="65" t="n">
        <f aca="false">IFERROR(('WB GDP current US$ old'!AW266/1000000000)/'WB GDP constant US$ old'!AW266,"")</f>
        <v>0.914162829636159</v>
      </c>
      <c r="AX266" s="65" t="n">
        <f aca="false">IFERROR(('WB GDP current US$ old'!AX266/1000000000)/'WB GDP constant US$ old'!AX266,"")</f>
        <v>0.979195670890894</v>
      </c>
      <c r="AY266" s="65" t="n">
        <f aca="false">IFERROR(('WB GDP current US$ old'!AY266/1000000000)/'WB GDP constant US$ old'!AY266,"")</f>
        <v>0.977111914739141</v>
      </c>
      <c r="AZ266" s="65" t="n">
        <f aca="false">IFERROR(('WB GDP current US$ old'!AZ266/1000000000)/'WB GDP constant US$ old'!AZ266,"")</f>
        <v>1.02223223659405</v>
      </c>
      <c r="BA266" s="65" t="n">
        <f aca="false">IFERROR(('WB GDP current US$ old'!BA266/1000000000)/'WB GDP constant US$ old'!BA266,"")</f>
        <v>0.948782666510866</v>
      </c>
      <c r="BB266" s="65" t="n">
        <f aca="false">IFERROR(('WB GDP current US$ old'!BB266/1000000000)/'WB GDP constant US$ old'!BB266,"")</f>
        <v>0.994405508893552</v>
      </c>
      <c r="BC266" s="65" t="n">
        <f aca="false">IFERROR(('WB GDP current US$ old'!BC266/1000000000)/'WB GDP constant US$ old'!BC266,"")</f>
        <v>1.2240412939684</v>
      </c>
      <c r="BD266" s="65" t="n">
        <f aca="false">IFERROR(('WB GDP current US$ old'!BD266/1000000000)/'WB GDP constant US$ old'!BD266,"")</f>
        <v>1.31479167093107</v>
      </c>
      <c r="BE266" s="65" t="n">
        <f aca="false">IFERROR(('WB GDP current US$ old'!BE266/1000000000)/'WB GDP constant US$ old'!BE266,"")</f>
        <v>1.22427449986592</v>
      </c>
      <c r="BF266" s="65" t="n">
        <f aca="false">IFERROR(('WB GDP current US$ old'!BF266/1000000000)/'WB GDP constant US$ old'!BF266,"")</f>
        <v>1.105660676878</v>
      </c>
      <c r="BG266" s="65" t="n">
        <f aca="false">IFERROR(('WB GDP current US$ old'!BG266/1000000000)/'WB GDP constant US$ old'!BG266,"")</f>
        <v>1.03848102492651</v>
      </c>
      <c r="BH266" s="65" t="n">
        <f aca="false">IFERROR(('WB GDP current US$ old'!BH266/1000000000)/'WB GDP constant US$ old'!BH266,"")</f>
        <v>0.928890400286603</v>
      </c>
      <c r="BI266" s="65" t="n">
        <f aca="false">IFERROR(('WB GDP current US$ old'!BI266/1000000000)/'WB GDP constant US$ old'!BI266,"")</f>
        <v>0.863260272474464</v>
      </c>
      <c r="BJ266" s="65" t="n">
        <f aca="false">IFERROR(('WB GDP current US$ old'!BJ266/1000000000)/'WB GDP constant US$ old'!BJ266,"")</f>
        <v>1.00401560789132</v>
      </c>
      <c r="BK266" s="65" t="n">
        <f aca="false">IFERROR(('WB GDP current US$ old'!BK266/1000000000)/'WB GDP constant US$ old'!BK266,"")</f>
        <v>1.04956650331206</v>
      </c>
      <c r="BL266" s="65" t="n">
        <f aca="false">IFERROR(('WB GDP current US$ old'!BL266/1000000000)/'WB GDP constant US$ old'!BL266,"")</f>
        <v>1</v>
      </c>
    </row>
    <row r="267" customFormat="false" ht="15" hidden="false" customHeight="false" outlineLevel="0" collapsed="false">
      <c r="A267" s="0" t="s">
        <v>215</v>
      </c>
      <c r="B267" s="0" t="s">
        <v>441</v>
      </c>
      <c r="C267" s="0" t="s">
        <v>1057</v>
      </c>
      <c r="D267" s="0" t="s">
        <v>1058</v>
      </c>
      <c r="E267" s="65" t="n">
        <f aca="false">IFERROR(('WB GDP current US$ old'!E267/1000000000)/'WB GDP constant US$ old'!E267,"")</f>
        <v>0.196722724040079</v>
      </c>
      <c r="F267" s="65" t="n">
        <f aca="false">IFERROR(('WB GDP current US$ old'!F267/1000000000)/'WB GDP constant US$ old'!F267,"")</f>
        <v>0.189530872231929</v>
      </c>
      <c r="G267" s="65" t="n">
        <f aca="false">IFERROR(('WB GDP current US$ old'!G267/1000000000)/'WB GDP constant US$ old'!G267,"")</f>
        <v>0.193495028488787</v>
      </c>
      <c r="H267" s="65" t="n">
        <f aca="false">IFERROR(('WB GDP current US$ old'!H267/1000000000)/'WB GDP constant US$ old'!H267,"")</f>
        <v>0.194275974534913</v>
      </c>
      <c r="I267" s="65" t="n">
        <f aca="false">IFERROR(('WB GDP current US$ old'!I267/1000000000)/'WB GDP constant US$ old'!I267,"")</f>
        <v>0.202208466928208</v>
      </c>
      <c r="J267" s="65" t="n">
        <f aca="false">IFERROR(('WB GDP current US$ old'!J267/1000000000)/'WB GDP constant US$ old'!J267,"")</f>
        <v>0.223620432764048</v>
      </c>
      <c r="K267" s="65" t="n">
        <f aca="false">IFERROR(('WB GDP current US$ old'!K267/1000000000)/'WB GDP constant US$ old'!K267,"")</f>
        <v>0.276488443628868</v>
      </c>
      <c r="L267" s="65" t="n">
        <f aca="false">IFERROR(('WB GDP current US$ old'!L267/1000000000)/'WB GDP constant US$ old'!L267,"")</f>
        <v>0.277215261129637</v>
      </c>
      <c r="M267" s="65" t="n">
        <f aca="false">IFERROR(('WB GDP current US$ old'!M267/1000000000)/'WB GDP constant US$ old'!M267,"")</f>
        <v>0.321403111630281</v>
      </c>
      <c r="N267" s="65" t="n">
        <f aca="false">IFERROR(('WB GDP current US$ old'!N267/1000000000)/'WB GDP constant US$ old'!N267,"")</f>
        <v>0.39515294388443</v>
      </c>
      <c r="O267" s="65" t="n">
        <f aca="false">IFERROR(('WB GDP current US$ old'!O267/1000000000)/'WB GDP constant US$ old'!O267,"")</f>
        <v>0.350127614149484</v>
      </c>
      <c r="P267" s="65" t="n">
        <f aca="false">IFERROR(('WB GDP current US$ old'!P267/1000000000)/'WB GDP constant US$ old'!P267,"")</f>
        <v>0.323880214388473</v>
      </c>
      <c r="Q267" s="65" t="n">
        <f aca="false">IFERROR(('WB GDP current US$ old'!Q267/1000000000)/'WB GDP constant US$ old'!Q267,"")</f>
        <v>0.335897825273164</v>
      </c>
      <c r="R267" s="65" t="n">
        <f aca="false">IFERROR(('WB GDP current US$ old'!R267/1000000000)/'WB GDP constant US$ old'!R267,"")</f>
        <v>0.402707390086069</v>
      </c>
      <c r="S267" s="65" t="n">
        <f aca="false">IFERROR(('WB GDP current US$ old'!S267/1000000000)/'WB GDP constant US$ old'!S267,"")</f>
        <v>0.520670484412292</v>
      </c>
      <c r="T267" s="65" t="n">
        <f aca="false">IFERROR(('WB GDP current US$ old'!T267/1000000000)/'WB GDP constant US$ old'!T267,"")</f>
        <v>0.446892004812372</v>
      </c>
      <c r="U267" s="65" t="n">
        <f aca="false">IFERROR(('WB GDP current US$ old'!U267/1000000000)/'WB GDP constant US$ old'!U267,"")</f>
        <v>0.441291504344493</v>
      </c>
      <c r="V267" s="65" t="n">
        <f aca="false">IFERROR(('WB GDP current US$ old'!V267/1000000000)/'WB GDP constant US$ old'!V267,"")</f>
        <v>0.418001313125829</v>
      </c>
      <c r="W267" s="65" t="n">
        <f aca="false">IFERROR(('WB GDP current US$ old'!W267/1000000000)/'WB GDP constant US$ old'!W267,"")</f>
        <v>0.471010099097149</v>
      </c>
      <c r="X267" s="65" t="n">
        <f aca="false">IFERROR(('WB GDP current US$ old'!X267/1000000000)/'WB GDP constant US$ old'!X267,"")</f>
        <v>0.574109815186617</v>
      </c>
      <c r="Y267" s="65" t="n">
        <f aca="false">IFERROR(('WB GDP current US$ old'!Y267/1000000000)/'WB GDP constant US$ old'!Y267,"")</f>
        <v>0.641641868483528</v>
      </c>
      <c r="Z267" s="65" t="n">
        <f aca="false">IFERROR(('WB GDP current US$ old'!Z267/1000000000)/'WB GDP constant US$ old'!Z267,"")</f>
        <v>0.61117738572072</v>
      </c>
      <c r="AA267" s="65" t="n">
        <f aca="false">IFERROR(('WB GDP current US$ old'!AA267/1000000000)/'WB GDP constant US$ old'!AA267,"")</f>
        <v>0.648695128620932</v>
      </c>
      <c r="AB267" s="65" t="n">
        <f aca="false">IFERROR(('WB GDP current US$ old'!AB267/1000000000)/'WB GDP constant US$ old'!AB267,"")</f>
        <v>0.532760393699318</v>
      </c>
      <c r="AC267" s="65" t="n">
        <f aca="false">IFERROR(('WB GDP current US$ old'!AC267/1000000000)/'WB GDP constant US$ old'!AC267,"")</f>
        <v>0.455304731845727</v>
      </c>
      <c r="AD267" s="65" t="n">
        <f aca="false">IFERROR(('WB GDP current US$ old'!AD267/1000000000)/'WB GDP constant US$ old'!AD267,"")</f>
        <v>0.373125504347278</v>
      </c>
      <c r="AE267" s="65" t="n">
        <f aca="false">IFERROR(('WB GDP current US$ old'!AE267/1000000000)/'WB GDP constant US$ old'!AE267,"")</f>
        <v>0.269876848556733</v>
      </c>
      <c r="AF267" s="65" t="n">
        <f aca="false">IFERROR(('WB GDP current US$ old'!AF267/1000000000)/'WB GDP constant US$ old'!AF267,"")</f>
        <v>0.358993197043856</v>
      </c>
      <c r="AG267" s="65" t="n">
        <f aca="false">IFERROR(('WB GDP current US$ old'!AG267/1000000000)/'WB GDP constant US$ old'!AG267,"")</f>
        <v>0.552615049964837</v>
      </c>
      <c r="AH267" s="65" t="n">
        <f aca="false">IFERROR(('WB GDP current US$ old'!AH267/1000000000)/'WB GDP constant US$ old'!AH267,"")</f>
        <v>0.601181855193956</v>
      </c>
      <c r="AI267" s="65" t="n">
        <f aca="false">IFERROR(('WB GDP current US$ old'!AI267/1000000000)/'WB GDP constant US$ old'!AI267,"")</f>
        <v>0.49630909537241</v>
      </c>
      <c r="AJ267" s="65" t="n">
        <f aca="false">IFERROR(('WB GDP current US$ old'!AJ267/1000000000)/'WB GDP constant US$ old'!AJ267,"")</f>
        <v>0.510643896336947</v>
      </c>
      <c r="AK267" s="65" t="n">
        <f aca="false">IFERROR(('WB GDP current US$ old'!AK267/1000000000)/'WB GDP constant US$ old'!AK267,"")</f>
        <v>0.489347861102355</v>
      </c>
      <c r="AL267" s="65" t="n">
        <f aca="false">IFERROR(('WB GDP current US$ old'!AL267/1000000000)/'WB GDP constant US$ old'!AL267,"")</f>
        <v>0.471352257311107</v>
      </c>
      <c r="AM267" s="65" t="n">
        <f aca="false">IFERROR(('WB GDP current US$ old'!AM267/1000000000)/'WB GDP constant US$ old'!AM267,"")</f>
        <v>0.576269802460878</v>
      </c>
      <c r="AN267" s="65" t="n">
        <f aca="false">IFERROR(('WB GDP current US$ old'!AN267/1000000000)/'WB GDP constant US$ old'!AN267,"")</f>
        <v>0.583079448963136</v>
      </c>
      <c r="AO267" s="65" t="n">
        <f aca="false">IFERROR(('WB GDP current US$ old'!AO267/1000000000)/'WB GDP constant US$ old'!AO267,"")</f>
        <v>0.518685326597208</v>
      </c>
      <c r="AP267" s="65" t="n">
        <f aca="false">IFERROR(('WB GDP current US$ old'!AP267/1000000000)/'WB GDP constant US$ old'!AP267,"")</f>
        <v>0.597696469392934</v>
      </c>
      <c r="AQ267" s="65" t="n">
        <f aca="false">IFERROR(('WB GDP current US$ old'!AQ267/1000000000)/'WB GDP constant US$ old'!AQ267,"")</f>
        <v>0.493262755123417</v>
      </c>
      <c r="AR267" s="65" t="n">
        <f aca="false">IFERROR(('WB GDP current US$ old'!AR267/1000000000)/'WB GDP constant US$ old'!AR267,"")</f>
        <v>0.453574610838652</v>
      </c>
      <c r="AS267" s="65" t="n">
        <f aca="false">IFERROR(('WB GDP current US$ old'!AS267/1000000000)/'WB GDP constant US$ old'!AS267,"")</f>
        <v>0.461742573889307</v>
      </c>
      <c r="AT267" s="65" t="n">
        <f aca="false">IFERROR(('WB GDP current US$ old'!AT267/1000000000)/'WB GDP constant US$ old'!AT267,"")</f>
        <v>0.498558297935546</v>
      </c>
      <c r="AU267" s="65" t="n">
        <f aca="false">IFERROR(('WB GDP current US$ old'!AU267/1000000000)/'WB GDP constant US$ old'!AU267,"")</f>
        <v>0.488639140024969</v>
      </c>
      <c r="AV267" s="65" t="n">
        <f aca="false">IFERROR(('WB GDP current US$ old'!AV267/1000000000)/'WB GDP constant US$ old'!AV267,"")</f>
        <v>0.534040918170645</v>
      </c>
      <c r="AW267" s="65" t="n">
        <f aca="false">IFERROR(('WB GDP current US$ old'!AW267/1000000000)/'WB GDP constant US$ old'!AW267,"")</f>
        <v>0.633236305189794</v>
      </c>
      <c r="AX267" s="65" t="n">
        <f aca="false">IFERROR(('WB GDP current US$ old'!AX267/1000000000)/'WB GDP constant US$ old'!AX267,"")</f>
        <v>0.790867436797028</v>
      </c>
      <c r="AY267" s="65" t="n">
        <f aca="false">IFERROR(('WB GDP current US$ old'!AY267/1000000000)/'WB GDP constant US$ old'!AY267,"")</f>
        <v>1.12219579688498</v>
      </c>
      <c r="AZ267" s="65" t="n">
        <f aca="false">IFERROR(('WB GDP current US$ old'!AZ267/1000000000)/'WB GDP constant US$ old'!AZ267,"")</f>
        <v>1.14124148888672</v>
      </c>
      <c r="BA267" s="65" t="n">
        <f aca="false">IFERROR(('WB GDP current US$ old'!BA267/1000000000)/'WB GDP constant US$ old'!BA267,"")</f>
        <v>1.34923944522415</v>
      </c>
      <c r="BB267" s="65" t="n">
        <f aca="false">IFERROR(('WB GDP current US$ old'!BB267/1000000000)/'WB GDP constant US$ old'!BB267,"")</f>
        <v>1.05721728699225</v>
      </c>
      <c r="BC267" s="65" t="n">
        <f aca="false">IFERROR(('WB GDP current US$ old'!BC267/1000000000)/'WB GDP constant US$ old'!BC267,"")</f>
        <v>1.26724079930485</v>
      </c>
      <c r="BD267" s="65" t="n">
        <f aca="false">IFERROR(('WB GDP current US$ old'!BD267/1000000000)/'WB GDP constant US$ old'!BD267,"")</f>
        <v>1.38963667380881</v>
      </c>
      <c r="BE267" s="65" t="n">
        <f aca="false">IFERROR(('WB GDP current US$ old'!BE267/1000000000)/'WB GDP constant US$ old'!BE267,"")</f>
        <v>1.40401573644023</v>
      </c>
      <c r="BF267" s="65" t="n">
        <f aca="false">IFERROR(('WB GDP current US$ old'!BF267/1000000000)/'WB GDP constant US$ old'!BF267,"")</f>
        <v>1.46966290380945</v>
      </c>
      <c r="BG267" s="65" t="n">
        <f aca="false">IFERROR(('WB GDP current US$ old'!BG267/1000000000)/'WB GDP constant US$ old'!BG267,"")</f>
        <v>1.35892925960957</v>
      </c>
      <c r="BH267" s="65" t="n">
        <f aca="false">IFERROR(('WB GDP current US$ old'!BH267/1000000000)/'WB GDP constant US$ old'!BH267,"")</f>
        <v>1.03308674402906</v>
      </c>
      <c r="BI267" s="65" t="n">
        <f aca="false">IFERROR(('WB GDP current US$ old'!BI267/1000000000)/'WB GDP constant US$ old'!BI267,"")</f>
        <v>0.981966820677424</v>
      </c>
      <c r="BJ267" s="65" t="n">
        <f aca="false">IFERROR(('WB GDP current US$ old'!BJ267/1000000000)/'WB GDP constant US$ old'!BJ267,"")</f>
        <v>1.17117373275565</v>
      </c>
      <c r="BK267" s="65" t="n">
        <f aca="false">IFERROR(('WB GDP current US$ old'!BK267/1000000000)/'WB GDP constant US$ old'!BK267,"")</f>
        <v>1.14507782434588</v>
      </c>
      <c r="BL267" s="65" t="n">
        <f aca="false">IFERROR(('WB GDP current US$ old'!BL267/1000000000)/'WB GDP constant US$ old'!BL267,"")</f>
        <v>1</v>
      </c>
    </row>
    <row r="268" customFormat="false" ht="15" hidden="false" customHeight="false" outlineLevel="0" collapsed="false">
      <c r="A268" s="0" t="s">
        <v>216</v>
      </c>
      <c r="B268" s="0" t="s">
        <v>442</v>
      </c>
      <c r="C268" s="0" t="s">
        <v>1057</v>
      </c>
      <c r="D268" s="0" t="s">
        <v>1058</v>
      </c>
      <c r="E268" s="65" t="n">
        <f aca="false">IFERROR(('WB GDP current US$ old'!E268/1000000000)/'WB GDP constant US$ old'!E268,"")</f>
        <v>0.226520260475351</v>
      </c>
      <c r="F268" s="65" t="n">
        <f aca="false">IFERROR(('WB GDP current US$ old'!F268/1000000000)/'WB GDP constant US$ old'!F268,"")</f>
        <v>0.221896302794125</v>
      </c>
      <c r="G268" s="65" t="n">
        <f aca="false">IFERROR(('WB GDP current US$ old'!G268/1000000000)/'WB GDP constant US$ old'!G268,"")</f>
        <v>0.222938367372709</v>
      </c>
      <c r="H268" s="65" t="n">
        <f aca="false">IFERROR(('WB GDP current US$ old'!H268/1000000000)/'WB GDP constant US$ old'!H268,"")</f>
        <v>0.217704354243394</v>
      </c>
      <c r="I268" s="65" t="n">
        <f aca="false">IFERROR(('WB GDP current US$ old'!I268/1000000000)/'WB GDP constant US$ old'!I268,"")</f>
        <v>0.231080135307713</v>
      </c>
      <c r="J268" s="65" t="n">
        <f aca="false">IFERROR(('WB GDP current US$ old'!J268/1000000000)/'WB GDP constant US$ old'!J268,"")</f>
        <v>0.237328873295537</v>
      </c>
      <c r="K268" s="65" t="n">
        <f aca="false">IFERROR(('WB GDP current US$ old'!K268/1000000000)/'WB GDP constant US$ old'!K268,"")</f>
        <v>0.228476585757784</v>
      </c>
      <c r="L268" s="65" t="n">
        <f aca="false">IFERROR(('WB GDP current US$ old'!L268/1000000000)/'WB GDP constant US$ old'!L268,"")</f>
        <v>0.229793894209677</v>
      </c>
      <c r="M268" s="65" t="n">
        <f aca="false">IFERROR(('WB GDP current US$ old'!M268/1000000000)/'WB GDP constant US$ old'!M268,"")</f>
        <v>0.238678201280465</v>
      </c>
      <c r="N268" s="65" t="n">
        <f aca="false">IFERROR(('WB GDP current US$ old'!N268/1000000000)/'WB GDP constant US$ old'!N268,"")</f>
        <v>0.250803848977039</v>
      </c>
      <c r="O268" s="65" t="n">
        <f aca="false">IFERROR(('WB GDP current US$ old'!O268/1000000000)/'WB GDP constant US$ old'!O268,"")</f>
        <v>0.220574099309129</v>
      </c>
      <c r="P268" s="65" t="n">
        <f aca="false">IFERROR(('WB GDP current US$ old'!P268/1000000000)/'WB GDP constant US$ old'!P268,"")</f>
        <v>0.23416864109769</v>
      </c>
      <c r="Q268" s="65" t="n">
        <f aca="false">IFERROR(('WB GDP current US$ old'!Q268/1000000000)/'WB GDP constant US$ old'!Q268,"")</f>
        <v>0.265672681988748</v>
      </c>
      <c r="R268" s="65" t="n">
        <f aca="false">IFERROR(('WB GDP current US$ old'!R268/1000000000)/'WB GDP constant US$ old'!R268,"")</f>
        <v>0.32000448810583</v>
      </c>
      <c r="S268" s="65" t="n">
        <f aca="false">IFERROR(('WB GDP current US$ old'!S268/1000000000)/'WB GDP constant US$ old'!S268,"")</f>
        <v>0.361137081854225</v>
      </c>
      <c r="T268" s="65" t="n">
        <f aca="false">IFERROR(('WB GDP current US$ old'!T268/1000000000)/'WB GDP constant US$ old'!T268,"")</f>
        <v>0.404234289667056</v>
      </c>
      <c r="U268" s="65" t="n">
        <f aca="false">IFERROR(('WB GDP current US$ old'!U268/1000000000)/'WB GDP constant US$ old'!U268,"")</f>
        <v>0.397492031624526</v>
      </c>
      <c r="V268" s="65" t="n">
        <f aca="false">IFERROR(('WB GDP current US$ old'!V268/1000000000)/'WB GDP constant US$ old'!V268,"")</f>
        <v>0.431318599944304</v>
      </c>
      <c r="W268" s="65" t="n">
        <f aca="false">IFERROR(('WB GDP current US$ old'!W268/1000000000)/'WB GDP constant US$ old'!W268,"")</f>
        <v>0.442020588001047</v>
      </c>
      <c r="X268" s="65" t="n">
        <f aca="false">IFERROR(('WB GDP current US$ old'!X268/1000000000)/'WB GDP constant US$ old'!X268,"")</f>
        <v>0.509122539708788</v>
      </c>
      <c r="Y268" s="65" t="n">
        <f aca="false">IFERROR(('WB GDP current US$ old'!Y268/1000000000)/'WB GDP constant US$ old'!Y268,"")</f>
        <v>0.573989511219889</v>
      </c>
      <c r="Z268" s="65" t="n">
        <f aca="false">IFERROR(('WB GDP current US$ old'!Z268/1000000000)/'WB GDP constant US$ old'!Z268,"")</f>
        <v>0.611867544829676</v>
      </c>
      <c r="AA268" s="65" t="n">
        <f aca="false">IFERROR(('WB GDP current US$ old'!AA268/1000000000)/'WB GDP constant US$ old'!AA268,"")</f>
        <v>0.635478057045308</v>
      </c>
      <c r="AB268" s="65" t="n">
        <f aca="false">IFERROR(('WB GDP current US$ old'!AB268/1000000000)/'WB GDP constant US$ old'!AB268,"")</f>
        <v>0.568743299154942</v>
      </c>
      <c r="AC268" s="65" t="n">
        <f aca="false">IFERROR(('WB GDP current US$ old'!AC268/1000000000)/'WB GDP constant US$ old'!AC268,"")</f>
        <v>0.474361783426242</v>
      </c>
      <c r="AD268" s="65" t="n">
        <f aca="false">IFERROR(('WB GDP current US$ old'!AD268/1000000000)/'WB GDP constant US$ old'!AD268,"")</f>
        <v>0.393641256209875</v>
      </c>
      <c r="AE268" s="65" t="n">
        <f aca="false">IFERROR(('WB GDP current US$ old'!AE268/1000000000)/'WB GDP constant US$ old'!AE268,"")</f>
        <v>0.425234443245661</v>
      </c>
      <c r="AF268" s="65" t="n">
        <f aca="false">IFERROR(('WB GDP current US$ old'!AF268/1000000000)/'WB GDP constant US$ old'!AF268,"")</f>
        <v>0.455806083795352</v>
      </c>
      <c r="AG268" s="65" t="n">
        <f aca="false">IFERROR(('WB GDP current US$ old'!AG268/1000000000)/'WB GDP constant US$ old'!AG268,"")</f>
        <v>0.491291119320017</v>
      </c>
      <c r="AH268" s="65" t="n">
        <f aca="false">IFERROR(('WB GDP current US$ old'!AH268/1000000000)/'WB GDP constant US$ old'!AH268,"")</f>
        <v>0.495186728093823</v>
      </c>
      <c r="AI268" s="65" t="n">
        <f aca="false">IFERROR(('WB GDP current US$ old'!AI268/1000000000)/'WB GDP constant US$ old'!AI268,"")</f>
        <v>0.490628875712931</v>
      </c>
      <c r="AJ268" s="65" t="n">
        <f aca="false">IFERROR(('WB GDP current US$ old'!AJ268/1000000000)/'WB GDP constant US$ old'!AJ268,"")</f>
        <v>0.457377484611523</v>
      </c>
      <c r="AK268" s="65" t="n">
        <f aca="false">IFERROR(('WB GDP current US$ old'!AK268/1000000000)/'WB GDP constant US$ old'!AK268,"")</f>
        <v>0.39275160875294</v>
      </c>
      <c r="AL268" s="65" t="n">
        <f aca="false">IFERROR(('WB GDP current US$ old'!AL268/1000000000)/'WB GDP constant US$ old'!AL268,"")</f>
        <v>0.3778619154338</v>
      </c>
      <c r="AM268" s="65" t="n">
        <f aca="false">IFERROR(('WB GDP current US$ old'!AM268/1000000000)/'WB GDP constant US$ old'!AM268,"")</f>
        <v>0.363141652353055</v>
      </c>
      <c r="AN268" s="65" t="n">
        <f aca="false">IFERROR(('WB GDP current US$ old'!AN268/1000000000)/'WB GDP constant US$ old'!AN268,"")</f>
        <v>0.37417585051507</v>
      </c>
      <c r="AO268" s="65" t="n">
        <f aca="false">IFERROR(('WB GDP current US$ old'!AO268/1000000000)/'WB GDP constant US$ old'!AO268,"")</f>
        <v>0.407793243234574</v>
      </c>
      <c r="AP268" s="65" t="n">
        <f aca="false">IFERROR(('WB GDP current US$ old'!AP268/1000000000)/'WB GDP constant US$ old'!AP268,"")</f>
        <v>0.396052679477714</v>
      </c>
      <c r="AQ268" s="65" t="n">
        <f aca="false">IFERROR(('WB GDP current US$ old'!AQ268/1000000000)/'WB GDP constant US$ old'!AQ268,"")</f>
        <v>0.288925779251611</v>
      </c>
      <c r="AR268" s="65" t="n">
        <f aca="false">IFERROR(('WB GDP current US$ old'!AR268/1000000000)/'WB GDP constant US$ old'!AR268,"")</f>
        <v>0.312059526909184</v>
      </c>
      <c r="AS268" s="65" t="n">
        <f aca="false">IFERROR(('WB GDP current US$ old'!AS268/1000000000)/'WB GDP constant US$ old'!AS268,"")</f>
        <v>0.314018948785162</v>
      </c>
      <c r="AT268" s="65" t="n">
        <f aca="false">IFERROR(('WB GDP current US$ old'!AT268/1000000000)/'WB GDP constant US$ old'!AT268,"")</f>
        <v>0.313607928753309</v>
      </c>
      <c r="AU268" s="65" t="n">
        <f aca="false">IFERROR(('WB GDP current US$ old'!AU268/1000000000)/'WB GDP constant US$ old'!AU268,"")</f>
        <v>0.322115955986535</v>
      </c>
      <c r="AV268" s="65" t="n">
        <f aca="false">IFERROR(('WB GDP current US$ old'!AV268/1000000000)/'WB GDP constant US$ old'!AV268,"")</f>
        <v>0.350466268905217</v>
      </c>
      <c r="AW268" s="65" t="n">
        <f aca="false">IFERROR(('WB GDP current US$ old'!AW268/1000000000)/'WB GDP constant US$ old'!AW268,"")</f>
        <v>0.377142094313175</v>
      </c>
      <c r="AX268" s="65" t="n">
        <f aca="false">IFERROR(('WB GDP current US$ old'!AX268/1000000000)/'WB GDP constant US$ old'!AX268,"")</f>
        <v>0.39651437919064</v>
      </c>
      <c r="AY268" s="65" t="n">
        <f aca="false">IFERROR(('WB GDP current US$ old'!AY268/1000000000)/'WB GDP constant US$ old'!AY268,"")</f>
        <v>0.388513993008494</v>
      </c>
      <c r="AZ268" s="65" t="n">
        <f aca="false">IFERROR(('WB GDP current US$ old'!AZ268/1000000000)/'WB GDP constant US$ old'!AZ268,"")</f>
        <v>0.391990753634124</v>
      </c>
      <c r="BA268" s="65" t="n">
        <f aca="false">IFERROR(('WB GDP current US$ old'!BA268/1000000000)/'WB GDP constant US$ old'!BA268,"")</f>
        <v>0.397279580979014</v>
      </c>
      <c r="BB268" s="65" t="n">
        <f aca="false">IFERROR(('WB GDP current US$ old'!BB268/1000000000)/'WB GDP constant US$ old'!BB268,"")</f>
        <v>0.776318704657817</v>
      </c>
      <c r="BC268" s="65" t="n">
        <f aca="false">IFERROR(('WB GDP current US$ old'!BC268/1000000000)/'WB GDP constant US$ old'!BC268,"")</f>
        <v>0.808135388773207</v>
      </c>
      <c r="BD268" s="65" t="n">
        <f aca="false">IFERROR(('WB GDP current US$ old'!BD268/1000000000)/'WB GDP constant US$ old'!BD268,"")</f>
        <v>0.828768505547617</v>
      </c>
      <c r="BE268" s="65" t="n">
        <f aca="false">IFERROR(('WB GDP current US$ old'!BE268/1000000000)/'WB GDP constant US$ old'!BE268,"")</f>
        <v>0.862156081901355</v>
      </c>
      <c r="BF268" s="65" t="n">
        <f aca="false">IFERROR(('WB GDP current US$ old'!BF268/1000000000)/'WB GDP constant US$ old'!BF268,"")</f>
        <v>0.942945304609981</v>
      </c>
      <c r="BG268" s="65" t="n">
        <f aca="false">IFERROR(('WB GDP current US$ old'!BG268/1000000000)/'WB GDP constant US$ old'!BG268,"")</f>
        <v>0.940567752942676</v>
      </c>
      <c r="BH268" s="65" t="n">
        <f aca="false">IFERROR(('WB GDP current US$ old'!BH268/1000000000)/'WB GDP constant US$ old'!BH268,"")</f>
        <v>0.94628465466318</v>
      </c>
      <c r="BI268" s="65" t="n">
        <f aca="false">IFERROR(('WB GDP current US$ old'!BI268/1000000000)/'WB GDP constant US$ old'!BI268,"")</f>
        <v>0.966733796930157</v>
      </c>
      <c r="BJ268" s="65" t="n">
        <f aca="false">IFERROR(('WB GDP current US$ old'!BJ268/1000000000)/'WB GDP constant US$ old'!BJ268,"")</f>
        <v>0.990350584547714</v>
      </c>
      <c r="BK268" s="65" t="n">
        <f aca="false">IFERROR(('WB GDP current US$ old'!BK268/1000000000)/'WB GDP constant US$ old'!BK268,"")</f>
        <v>1.04204912986353</v>
      </c>
      <c r="BL268" s="65" t="n">
        <f aca="false">IFERROR(('WB GDP current US$ old'!BL268/1000000000)/'WB GDP constant US$ old'!BL268,"")</f>
        <v>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L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0" activeCellId="0" sqref="B10"/>
    </sheetView>
  </sheetViews>
  <sheetFormatPr defaultColWidth="8.8359375" defaultRowHeight="15" zeroHeight="false" outlineLevelRow="0" outlineLevelCol="0"/>
  <cols>
    <col collapsed="false" customWidth="true" hidden="false" outlineLevel="0" max="1" min="1" style="0" width="44.17"/>
    <col collapsed="false" customWidth="true" hidden="false" outlineLevel="0" max="2" min="2" style="0" width="25.5"/>
    <col collapsed="false" customWidth="true" hidden="false" outlineLevel="0" max="3" min="3" style="0" width="15.5"/>
    <col collapsed="false" customWidth="true" hidden="false" outlineLevel="0" max="4" min="4" style="0" width="15.17"/>
    <col collapsed="false" customWidth="true" hidden="false" outlineLevel="0" max="63" min="5" style="0" width="13.51"/>
    <col collapsed="false" customWidth="true" hidden="false" outlineLevel="0" max="64" min="64" style="0" width="9.83"/>
  </cols>
  <sheetData>
    <row r="1" customFormat="false" ht="15" hidden="false" customHeight="false" outlineLevel="0" collapsed="false">
      <c r="A1" s="0" t="s">
        <v>1051</v>
      </c>
      <c r="B1" s="0" t="s">
        <v>1052</v>
      </c>
    </row>
    <row r="2" customFormat="false" ht="15" hidden="false" customHeight="false" outlineLevel="0" collapsed="false">
      <c r="A2" s="0" t="s">
        <v>1053</v>
      </c>
      <c r="B2" s="116" t="n">
        <v>44306</v>
      </c>
    </row>
    <row r="4" customFormat="false" ht="15" hidden="false" customHeight="false" outlineLevel="0" collapsed="false">
      <c r="A4" s="0" t="s">
        <v>473</v>
      </c>
      <c r="B4" s="0" t="s">
        <v>1054</v>
      </c>
      <c r="C4" s="0" t="s">
        <v>1055</v>
      </c>
      <c r="D4" s="0" t="s">
        <v>1056</v>
      </c>
      <c r="E4" s="0" t="n">
        <v>1960</v>
      </c>
      <c r="F4" s="0" t="n">
        <v>1961</v>
      </c>
      <c r="G4" s="0" t="n">
        <v>1962</v>
      </c>
      <c r="H4" s="0" t="n">
        <v>1963</v>
      </c>
      <c r="I4" s="0" t="n">
        <v>1964</v>
      </c>
      <c r="J4" s="0" t="n">
        <v>1965</v>
      </c>
      <c r="K4" s="0" t="n">
        <v>1966</v>
      </c>
      <c r="L4" s="0" t="n">
        <v>1967</v>
      </c>
      <c r="M4" s="0" t="n">
        <v>1968</v>
      </c>
      <c r="N4" s="0" t="n">
        <v>1969</v>
      </c>
      <c r="O4" s="0" t="n">
        <v>1970</v>
      </c>
      <c r="P4" s="0" t="n">
        <v>1971</v>
      </c>
      <c r="Q4" s="0" t="n">
        <v>1972</v>
      </c>
      <c r="R4" s="0" t="n">
        <v>1973</v>
      </c>
      <c r="S4" s="0" t="n">
        <v>1974</v>
      </c>
      <c r="T4" s="0" t="n">
        <v>1975</v>
      </c>
      <c r="U4" s="0" t="n">
        <v>1976</v>
      </c>
      <c r="V4" s="0" t="n">
        <v>1977</v>
      </c>
      <c r="W4" s="0" t="n">
        <v>1978</v>
      </c>
      <c r="X4" s="0" t="n">
        <v>1979</v>
      </c>
      <c r="Y4" s="0" t="n">
        <v>1980</v>
      </c>
      <c r="Z4" s="0" t="n">
        <v>1981</v>
      </c>
      <c r="AA4" s="0" t="n">
        <v>1982</v>
      </c>
      <c r="AB4" s="0" t="n">
        <v>1983</v>
      </c>
      <c r="AC4" s="0" t="n">
        <v>1984</v>
      </c>
      <c r="AD4" s="0" t="n">
        <v>1985</v>
      </c>
      <c r="AE4" s="0" t="n">
        <v>1986</v>
      </c>
      <c r="AF4" s="0" t="n">
        <v>1987</v>
      </c>
      <c r="AG4" s="0" t="n">
        <v>1988</v>
      </c>
      <c r="AH4" s="0" t="n">
        <v>1989</v>
      </c>
      <c r="AI4" s="0" t="n">
        <v>1990</v>
      </c>
      <c r="AJ4" s="0" t="n">
        <v>1991</v>
      </c>
      <c r="AK4" s="0" t="n">
        <v>1992</v>
      </c>
      <c r="AL4" s="0" t="n">
        <v>1993</v>
      </c>
      <c r="AM4" s="0" t="n">
        <v>1994</v>
      </c>
      <c r="AN4" s="0" t="n">
        <v>1995</v>
      </c>
      <c r="AO4" s="0" t="n">
        <v>1996</v>
      </c>
      <c r="AP4" s="0" t="n">
        <v>1997</v>
      </c>
      <c r="AQ4" s="0" t="n">
        <v>1998</v>
      </c>
      <c r="AR4" s="0" t="n">
        <v>1999</v>
      </c>
      <c r="AS4" s="0" t="n">
        <v>2000</v>
      </c>
      <c r="AT4" s="0" t="n">
        <v>2001</v>
      </c>
      <c r="AU4" s="0" t="n">
        <v>2002</v>
      </c>
      <c r="AV4" s="0" t="n">
        <v>2003</v>
      </c>
      <c r="AW4" s="0" t="n">
        <v>2004</v>
      </c>
      <c r="AX4" s="0" t="n">
        <v>2005</v>
      </c>
      <c r="AY4" s="0" t="n">
        <v>2006</v>
      </c>
      <c r="AZ4" s="0" t="n">
        <v>2007</v>
      </c>
      <c r="BA4" s="0" t="n">
        <v>2008</v>
      </c>
      <c r="BB4" s="0" t="n">
        <v>2009</v>
      </c>
      <c r="BC4" s="0" t="n">
        <v>2010</v>
      </c>
      <c r="BD4" s="0" t="n">
        <v>2011</v>
      </c>
      <c r="BE4" s="0" t="n">
        <v>2012</v>
      </c>
      <c r="BF4" s="0" t="n">
        <v>2013</v>
      </c>
      <c r="BG4" s="0" t="n">
        <v>2014</v>
      </c>
      <c r="BH4" s="0" t="n">
        <v>2015</v>
      </c>
      <c r="BI4" s="0" t="n">
        <v>2016</v>
      </c>
      <c r="BJ4" s="0" t="n">
        <v>2017</v>
      </c>
      <c r="BK4" s="0" t="n">
        <v>2018</v>
      </c>
      <c r="BL4" s="0" t="n">
        <v>2019</v>
      </c>
    </row>
    <row r="5" customFormat="false" ht="15" hidden="false" customHeight="false" outlineLevel="0" collapsed="false">
      <c r="A5" s="0" t="s">
        <v>251</v>
      </c>
      <c r="B5" s="0" t="s">
        <v>252</v>
      </c>
      <c r="C5" s="0" t="s">
        <v>1057</v>
      </c>
      <c r="D5" s="0" t="s">
        <v>1058</v>
      </c>
      <c r="E5" s="117" t="n">
        <f aca="false">F5/(1+('WB GDP growth constant old'!F5/100))</f>
        <v>0</v>
      </c>
      <c r="F5" s="117" t="n">
        <f aca="false">G5/(1+('WB GDP growth constant old'!G5/100))</f>
        <v>0</v>
      </c>
      <c r="G5" s="117" t="n">
        <f aca="false">H5/(1+('WB GDP growth constant old'!H5/100))</f>
        <v>0</v>
      </c>
      <c r="H5" s="117" t="n">
        <f aca="false">I5/(1+('WB GDP growth constant old'!I5/100))</f>
        <v>0</v>
      </c>
      <c r="I5" s="117" t="n">
        <f aca="false">J5/(1+('WB GDP growth constant old'!J5/100))</f>
        <v>0</v>
      </c>
      <c r="J5" s="117" t="n">
        <f aca="false">K5/(1+('WB GDP growth constant old'!K5/100))</f>
        <v>0</v>
      </c>
      <c r="K5" s="117" t="n">
        <f aca="false">L5/(1+('WB GDP growth constant old'!L5/100))</f>
        <v>0</v>
      </c>
      <c r="L5" s="117" t="n">
        <f aca="false">M5/(1+('WB GDP growth constant old'!M5/100))</f>
        <v>0</v>
      </c>
      <c r="M5" s="117" t="n">
        <f aca="false">N5/(1+('WB GDP growth constant old'!N5/100))</f>
        <v>0</v>
      </c>
      <c r="N5" s="117" t="n">
        <f aca="false">O5/(1+('WB GDP growth constant old'!O5/100))</f>
        <v>0</v>
      </c>
      <c r="O5" s="117" t="n">
        <f aca="false">P5/(1+('WB GDP growth constant old'!P5/100))</f>
        <v>0</v>
      </c>
      <c r="P5" s="117" t="n">
        <f aca="false">Q5/(1+('WB GDP growth constant old'!Q5/100))</f>
        <v>0</v>
      </c>
      <c r="Q5" s="117" t="n">
        <f aca="false">R5/(1+('WB GDP growth constant old'!R5/100))</f>
        <v>0</v>
      </c>
      <c r="R5" s="117" t="n">
        <f aca="false">S5/(1+('WB GDP growth constant old'!S5/100))</f>
        <v>0</v>
      </c>
      <c r="S5" s="117" t="n">
        <f aca="false">T5/(1+('WB GDP growth constant old'!T5/100))</f>
        <v>0</v>
      </c>
      <c r="T5" s="117" t="n">
        <f aca="false">U5/(1+('WB GDP growth constant old'!U5/100))</f>
        <v>0</v>
      </c>
      <c r="U5" s="117" t="n">
        <f aca="false">V5/(1+('WB GDP growth constant old'!V5/100))</f>
        <v>0</v>
      </c>
      <c r="V5" s="117" t="n">
        <f aca="false">W5/(1+('WB GDP growth constant old'!W5/100))</f>
        <v>0</v>
      </c>
      <c r="W5" s="117" t="n">
        <f aca="false">X5/(1+('WB GDP growth constant old'!X5/100))</f>
        <v>0</v>
      </c>
      <c r="X5" s="117" t="n">
        <f aca="false">Y5/(1+('WB GDP growth constant old'!Y5/100))</f>
        <v>0</v>
      </c>
      <c r="Y5" s="117" t="n">
        <f aca="false">Z5/(1+('WB GDP growth constant old'!Z5/100))</f>
        <v>0</v>
      </c>
      <c r="Z5" s="117" t="n">
        <f aca="false">AA5/(1+('WB GDP growth constant old'!AA5/100))</f>
        <v>0</v>
      </c>
      <c r="AA5" s="117" t="n">
        <f aca="false">AB5/(1+('WB GDP growth constant old'!AB5/100))</f>
        <v>0</v>
      </c>
      <c r="AB5" s="117" t="n">
        <f aca="false">AC5/(1+('WB GDP growth constant old'!AC5/100))</f>
        <v>0</v>
      </c>
      <c r="AC5" s="117" t="n">
        <f aca="false">AD5/(1+('WB GDP growth constant old'!AD5/100))</f>
        <v>0</v>
      </c>
      <c r="AD5" s="117" t="n">
        <f aca="false">AE5/(1+('WB GDP growth constant old'!AE5/100))</f>
        <v>0</v>
      </c>
      <c r="AE5" s="117" t="n">
        <f aca="false">AF5/(1+('WB GDP growth constant old'!AF5/100))</f>
        <v>0</v>
      </c>
      <c r="AF5" s="117" t="n">
        <f aca="false">AG5/(1+('WB GDP growth constant old'!AG5/100))</f>
        <v>0</v>
      </c>
      <c r="AG5" s="117" t="n">
        <f aca="false">AH5/(1+('WB GDP growth constant old'!AH5/100))</f>
        <v>0</v>
      </c>
      <c r="AH5" s="117" t="n">
        <f aca="false">AI5/(1+('WB GDP growth constant old'!AI5/100))</f>
        <v>0</v>
      </c>
      <c r="AI5" s="117" t="n">
        <f aca="false">AJ5/(1+('WB GDP growth constant old'!AJ5/100))</f>
        <v>0</v>
      </c>
      <c r="AJ5" s="117" t="n">
        <f aca="false">AK5/(1+('WB GDP growth constant old'!AK5/100))</f>
        <v>0</v>
      </c>
      <c r="AK5" s="117" t="n">
        <f aca="false">AL5/(1+('WB GDP growth constant old'!AL5/100))</f>
        <v>0</v>
      </c>
      <c r="AL5" s="117" t="n">
        <f aca="false">AM5/(1+('WB GDP growth constant old'!AM5/100))</f>
        <v>0</v>
      </c>
      <c r="AM5" s="117" t="n">
        <f aca="false">AN5/(1+('WB GDP growth constant old'!AN5/100))</f>
        <v>0</v>
      </c>
      <c r="AN5" s="117" t="n">
        <f aca="false">AO5/(1+('WB GDP growth constant old'!AO5/100))</f>
        <v>0</v>
      </c>
      <c r="AO5" s="117" t="n">
        <f aca="false">AP5/(1+('WB GDP growth constant old'!AP5/100))</f>
        <v>0</v>
      </c>
      <c r="AP5" s="117" t="n">
        <f aca="false">AQ5/(1+('WB GDP growth constant old'!AQ5/100))</f>
        <v>0</v>
      </c>
      <c r="AQ5" s="117" t="n">
        <f aca="false">AR5/(1+('WB GDP growth constant old'!AR5/100))</f>
        <v>0</v>
      </c>
      <c r="AR5" s="117" t="n">
        <f aca="false">AS5/(1+('WB GDP growth constant old'!AS5/100))</f>
        <v>0</v>
      </c>
      <c r="AS5" s="117" t="n">
        <f aca="false">AT5/(1+('WB GDP growth constant old'!AT5/100))</f>
        <v>0</v>
      </c>
      <c r="AT5" s="117" t="n">
        <f aca="false">AU5/(1+('WB GDP growth constant old'!AU5/100))</f>
        <v>0</v>
      </c>
      <c r="AU5" s="117" t="n">
        <f aca="false">AV5/(1+('WB GDP growth constant old'!AV5/100))</f>
        <v>0</v>
      </c>
      <c r="AV5" s="117" t="n">
        <f aca="false">AW5/(1+('WB GDP growth constant old'!AW5/100))</f>
        <v>0</v>
      </c>
      <c r="AW5" s="117" t="n">
        <f aca="false">AX5/(1+('WB GDP growth constant old'!AX5/100))</f>
        <v>0</v>
      </c>
      <c r="AX5" s="117" t="n">
        <f aca="false">AY5/(1+('WB GDP growth constant old'!AY5/100))</f>
        <v>0</v>
      </c>
      <c r="AY5" s="117" t="n">
        <f aca="false">AZ5/(1+('WB GDP growth constant old'!AZ5/100))</f>
        <v>0</v>
      </c>
      <c r="AZ5" s="117" t="n">
        <f aca="false">BA5/(1+('WB GDP growth constant old'!BA5/100))</f>
        <v>0</v>
      </c>
      <c r="BA5" s="117" t="n">
        <f aca="false">BB5/(1+('WB GDP growth constant old'!BB5/100))</f>
        <v>0</v>
      </c>
      <c r="BB5" s="117" t="n">
        <f aca="false">BC5/(1+('WB GDP growth constant old'!BC5/100))</f>
        <v>0</v>
      </c>
      <c r="BC5" s="117" t="n">
        <f aca="false">BD5/(1+('WB GDP growth constant old'!BD5/100))</f>
        <v>0</v>
      </c>
      <c r="BD5" s="117" t="n">
        <f aca="false">BE5/(1+('WB GDP growth constant old'!BE5/100))</f>
        <v>0</v>
      </c>
      <c r="BE5" s="117" t="n">
        <f aca="false">BF5/(1+('WB GDP growth constant old'!BF5/100))</f>
        <v>0</v>
      </c>
      <c r="BF5" s="117" t="n">
        <f aca="false">BG5/(1+('WB GDP growth constant old'!BG5/100))</f>
        <v>0</v>
      </c>
      <c r="BG5" s="117" t="n">
        <f aca="false">BH5/(1+('WB GDP growth constant old'!BH5/100))</f>
        <v>0</v>
      </c>
      <c r="BH5" s="117" t="n">
        <f aca="false">BI5/(1+('WB GDP growth constant old'!BI5/100))</f>
        <v>0</v>
      </c>
      <c r="BI5" s="117" t="n">
        <f aca="false">BJ5/(1+('WB GDP growth constant old'!BJ5/100))</f>
        <v>0</v>
      </c>
      <c r="BJ5" s="117" t="n">
        <f aca="false">BK5/(1+('WB GDP growth constant old'!BK5/100))</f>
        <v>0</v>
      </c>
      <c r="BK5" s="117" t="n">
        <f aca="false">BL5/(1+('WB GDP growth constant old'!BL5/100))</f>
        <v>0</v>
      </c>
      <c r="BL5" s="117" t="n">
        <f aca="false">'WB GDP current US$ old'!BL5/1000000000</f>
        <v>0</v>
      </c>
    </row>
    <row r="6" customFormat="false" ht="15" hidden="false" customHeight="false" outlineLevel="0" collapsed="false">
      <c r="A6" s="0" t="s">
        <v>9</v>
      </c>
      <c r="B6" s="0" t="s">
        <v>238</v>
      </c>
      <c r="C6" s="0" t="s">
        <v>1057</v>
      </c>
      <c r="D6" s="0" t="s">
        <v>1058</v>
      </c>
      <c r="E6" s="117" t="n">
        <f aca="false">F6/(1+('WB GDP growth constant old'!F6/100))</f>
        <v>6.60329225888533</v>
      </c>
      <c r="F6" s="117" t="n">
        <f aca="false">G6/(1+('WB GDP growth constant old'!G6/100))</f>
        <v>6.60329225888533</v>
      </c>
      <c r="G6" s="117" t="n">
        <f aca="false">H6/(1+('WB GDP growth constant old'!H6/100))</f>
        <v>6.60329225888533</v>
      </c>
      <c r="H6" s="117" t="n">
        <f aca="false">I6/(1+('WB GDP growth constant old'!I6/100))</f>
        <v>6.60329225888533</v>
      </c>
      <c r="I6" s="117" t="n">
        <f aca="false">J6/(1+('WB GDP growth constant old'!J6/100))</f>
        <v>6.60329225888533</v>
      </c>
      <c r="J6" s="117" t="n">
        <f aca="false">K6/(1+('WB GDP growth constant old'!K6/100))</f>
        <v>6.60329225888533</v>
      </c>
      <c r="K6" s="117" t="n">
        <f aca="false">L6/(1+('WB GDP growth constant old'!L6/100))</f>
        <v>6.60329225888533</v>
      </c>
      <c r="L6" s="117" t="n">
        <f aca="false">M6/(1+('WB GDP growth constant old'!M6/100))</f>
        <v>6.60329225888533</v>
      </c>
      <c r="M6" s="117" t="n">
        <f aca="false">N6/(1+('WB GDP growth constant old'!N6/100))</f>
        <v>6.60329225888533</v>
      </c>
      <c r="N6" s="117" t="n">
        <f aca="false">O6/(1+('WB GDP growth constant old'!O6/100))</f>
        <v>6.60329225888533</v>
      </c>
      <c r="O6" s="117" t="n">
        <f aca="false">P6/(1+('WB GDP growth constant old'!P6/100))</f>
        <v>6.60329225888533</v>
      </c>
      <c r="P6" s="117" t="n">
        <f aca="false">Q6/(1+('WB GDP growth constant old'!Q6/100))</f>
        <v>6.60329225888533</v>
      </c>
      <c r="Q6" s="117" t="n">
        <f aca="false">R6/(1+('WB GDP growth constant old'!R6/100))</f>
        <v>6.60329225888533</v>
      </c>
      <c r="R6" s="117" t="n">
        <f aca="false">S6/(1+('WB GDP growth constant old'!S6/100))</f>
        <v>6.60329225888533</v>
      </c>
      <c r="S6" s="117" t="n">
        <f aca="false">T6/(1+('WB GDP growth constant old'!T6/100))</f>
        <v>6.60329225888533</v>
      </c>
      <c r="T6" s="117" t="n">
        <f aca="false">U6/(1+('WB GDP growth constant old'!U6/100))</f>
        <v>6.60329225888533</v>
      </c>
      <c r="U6" s="117" t="n">
        <f aca="false">V6/(1+('WB GDP growth constant old'!V6/100))</f>
        <v>6.60329225888533</v>
      </c>
      <c r="V6" s="117" t="n">
        <f aca="false">W6/(1+('WB GDP growth constant old'!W6/100))</f>
        <v>6.60329225888533</v>
      </c>
      <c r="W6" s="117" t="n">
        <f aca="false">X6/(1+('WB GDP growth constant old'!X6/100))</f>
        <v>6.60329225888533</v>
      </c>
      <c r="X6" s="117" t="n">
        <f aca="false">Y6/(1+('WB GDP growth constant old'!Y6/100))</f>
        <v>6.60329225888533</v>
      </c>
      <c r="Y6" s="117" t="n">
        <f aca="false">Z6/(1+('WB GDP growth constant old'!Z6/100))</f>
        <v>6.60329225888533</v>
      </c>
      <c r="Z6" s="117" t="n">
        <f aca="false">AA6/(1+('WB GDP growth constant old'!AA6/100))</f>
        <v>6.60329225888533</v>
      </c>
      <c r="AA6" s="117" t="n">
        <f aca="false">AB6/(1+('WB GDP growth constant old'!AB6/100))</f>
        <v>6.60329225888533</v>
      </c>
      <c r="AB6" s="117" t="n">
        <f aca="false">AC6/(1+('WB GDP growth constant old'!AC6/100))</f>
        <v>6.60329225888533</v>
      </c>
      <c r="AC6" s="117" t="n">
        <f aca="false">AD6/(1+('WB GDP growth constant old'!AD6/100))</f>
        <v>6.60329225888533</v>
      </c>
      <c r="AD6" s="117" t="n">
        <f aca="false">AE6/(1+('WB GDP growth constant old'!AE6/100))</f>
        <v>6.60329225888533</v>
      </c>
      <c r="AE6" s="117" t="n">
        <f aca="false">AF6/(1+('WB GDP growth constant old'!AF6/100))</f>
        <v>6.60329225888533</v>
      </c>
      <c r="AF6" s="117" t="n">
        <f aca="false">AG6/(1+('WB GDP growth constant old'!AG6/100))</f>
        <v>6.60329225888533</v>
      </c>
      <c r="AG6" s="117" t="n">
        <f aca="false">AH6/(1+('WB GDP growth constant old'!AH6/100))</f>
        <v>6.60329225888533</v>
      </c>
      <c r="AH6" s="117" t="n">
        <f aca="false">AI6/(1+('WB GDP growth constant old'!AI6/100))</f>
        <v>6.60329225888533</v>
      </c>
      <c r="AI6" s="117" t="n">
        <f aca="false">AJ6/(1+('WB GDP growth constant old'!AJ6/100))</f>
        <v>6.60329225888533</v>
      </c>
      <c r="AJ6" s="117" t="n">
        <f aca="false">AK6/(1+('WB GDP growth constant old'!AK6/100))</f>
        <v>6.60329225888533</v>
      </c>
      <c r="AK6" s="117" t="n">
        <f aca="false">AL6/(1+('WB GDP growth constant old'!AL6/100))</f>
        <v>6.60329225888533</v>
      </c>
      <c r="AL6" s="117" t="n">
        <f aca="false">AM6/(1+('WB GDP growth constant old'!AM6/100))</f>
        <v>6.60329225888533</v>
      </c>
      <c r="AM6" s="117" t="n">
        <f aca="false">AN6/(1+('WB GDP growth constant old'!AN6/100))</f>
        <v>6.60329225888533</v>
      </c>
      <c r="AN6" s="117" t="n">
        <f aca="false">AO6/(1+('WB GDP growth constant old'!AO6/100))</f>
        <v>6.60329225888533</v>
      </c>
      <c r="AO6" s="117" t="n">
        <f aca="false">AP6/(1+('WB GDP growth constant old'!AP6/100))</f>
        <v>6.60329225888533</v>
      </c>
      <c r="AP6" s="117" t="n">
        <f aca="false">AQ6/(1+('WB GDP growth constant old'!AQ6/100))</f>
        <v>6.60329225888533</v>
      </c>
      <c r="AQ6" s="117" t="n">
        <f aca="false">AR6/(1+('WB GDP growth constant old'!AR6/100))</f>
        <v>6.60329225888533</v>
      </c>
      <c r="AR6" s="117" t="n">
        <f aca="false">AS6/(1+('WB GDP growth constant old'!AS6/100))</f>
        <v>6.60329225888533</v>
      </c>
      <c r="AS6" s="117" t="n">
        <f aca="false">AT6/(1+('WB GDP growth constant old'!AT6/100))</f>
        <v>6.60329225888533</v>
      </c>
      <c r="AT6" s="117" t="n">
        <f aca="false">AU6/(1+('WB GDP growth constant old'!AU6/100))</f>
        <v>6.60329225888533</v>
      </c>
      <c r="AU6" s="117" t="n">
        <f aca="false">AV6/(1+('WB GDP growth constant old'!AV6/100))</f>
        <v>6.60329225888533</v>
      </c>
      <c r="AV6" s="117" t="n">
        <f aca="false">AW6/(1+('WB GDP growth constant old'!AW6/100))</f>
        <v>7.18651337538046</v>
      </c>
      <c r="AW6" s="117" t="n">
        <f aca="false">AX6/(1+('WB GDP growth constant old'!AX6/100))</f>
        <v>7.28813915317256</v>
      </c>
      <c r="AX6" s="117" t="n">
        <f aca="false">AY6/(1+('WB GDP growth constant old'!AY6/100))</f>
        <v>8.10657639713311</v>
      </c>
      <c r="AY6" s="117" t="n">
        <f aca="false">AZ6/(1+('WB GDP growth constant old'!AZ6/100))</f>
        <v>8.54087838429791</v>
      </c>
      <c r="AZ6" s="117" t="n">
        <f aca="false">BA6/(1+('WB GDP growth constant old'!BA6/100))</f>
        <v>9.72176752115341</v>
      </c>
      <c r="BA6" s="117" t="n">
        <f aca="false">BB6/(1+('WB GDP growth constant old'!BB6/100))</f>
        <v>10.1033453236533</v>
      </c>
      <c r="BB6" s="117" t="n">
        <f aca="false">BC6/(1+('WB GDP growth constant old'!BC6/100))</f>
        <v>12.2645042749961</v>
      </c>
      <c r="BC6" s="117" t="n">
        <f aca="false">BD6/(1+('WB GDP growth constant old'!BD6/100))</f>
        <v>14.0259865218126</v>
      </c>
      <c r="BD6" s="117" t="n">
        <f aca="false">BE6/(1+('WB GDP growth constant old'!BE6/100))</f>
        <v>14.0857869875937</v>
      </c>
      <c r="BE6" s="117" t="n">
        <f aca="false">BF6/(1+('WB GDP growth constant old'!BF6/100))</f>
        <v>15.8820469820922</v>
      </c>
      <c r="BF6" s="117" t="n">
        <f aca="false">BG6/(1+('WB GDP growth constant old'!BG6/100))</f>
        <v>16.7715598805499</v>
      </c>
      <c r="BG6" s="117" t="n">
        <f aca="false">BH6/(1+('WB GDP growth constant old'!BH6/100))</f>
        <v>17.2285083024742</v>
      </c>
      <c r="BH6" s="117" t="n">
        <f aca="false">BI6/(1+('WB GDP growth constant old'!BI6/100))</f>
        <v>17.4785481682335</v>
      </c>
      <c r="BI6" s="117" t="n">
        <f aca="false">BJ6/(1+('WB GDP growth constant old'!BJ6/100))</f>
        <v>17.8736182752285</v>
      </c>
      <c r="BJ6" s="117" t="n">
        <f aca="false">BK6/(1+('WB GDP growth constant old'!BK6/100))</f>
        <v>18.3467335233412</v>
      </c>
      <c r="BK6" s="117" t="n">
        <f aca="false">BL6/(1+('WB GDP growth constant old'!BL6/100))</f>
        <v>18.5649180391489</v>
      </c>
      <c r="BL6" s="117" t="n">
        <f aca="false">'WB GDP current US$ old'!BL6/1000000000</f>
        <v>19.2911040078299</v>
      </c>
    </row>
    <row r="7" customFormat="false" ht="15" hidden="false" customHeight="false" outlineLevel="0" collapsed="false">
      <c r="A7" s="0" t="s">
        <v>12</v>
      </c>
      <c r="B7" s="0" t="s">
        <v>247</v>
      </c>
      <c r="C7" s="0" t="s">
        <v>1057</v>
      </c>
      <c r="D7" s="0" t="s">
        <v>1058</v>
      </c>
      <c r="E7" s="117" t="n">
        <f aca="false">F7/(1+('WB GDP growth constant old'!F7/100))</f>
        <v>23.8936382158431</v>
      </c>
      <c r="F7" s="117" t="n">
        <f aca="false">G7/(1+('WB GDP growth constant old'!G7/100))</f>
        <v>23.8936382158431</v>
      </c>
      <c r="G7" s="117" t="n">
        <f aca="false">H7/(1+('WB GDP growth constant old'!H7/100))</f>
        <v>23.8936382158431</v>
      </c>
      <c r="H7" s="117" t="n">
        <f aca="false">I7/(1+('WB GDP growth constant old'!I7/100))</f>
        <v>23.8936382158431</v>
      </c>
      <c r="I7" s="117" t="n">
        <f aca="false">J7/(1+('WB GDP growth constant old'!J7/100))</f>
        <v>23.8936382158431</v>
      </c>
      <c r="J7" s="117" t="n">
        <f aca="false">K7/(1+('WB GDP growth constant old'!K7/100))</f>
        <v>23.8936382158431</v>
      </c>
      <c r="K7" s="117" t="n">
        <f aca="false">L7/(1+('WB GDP growth constant old'!L7/100))</f>
        <v>23.8936382158431</v>
      </c>
      <c r="L7" s="117" t="n">
        <f aca="false">M7/(1+('WB GDP growth constant old'!M7/100))</f>
        <v>23.8936382158431</v>
      </c>
      <c r="M7" s="117" t="n">
        <f aca="false">N7/(1+('WB GDP growth constant old'!N7/100))</f>
        <v>23.8936382158431</v>
      </c>
      <c r="N7" s="117" t="n">
        <f aca="false">O7/(1+('WB GDP growth constant old'!O7/100))</f>
        <v>23.8936382158431</v>
      </c>
      <c r="O7" s="117" t="n">
        <f aca="false">P7/(1+('WB GDP growth constant old'!P7/100))</f>
        <v>23.8936382158431</v>
      </c>
      <c r="P7" s="117" t="n">
        <f aca="false">Q7/(1+('WB GDP growth constant old'!Q7/100))</f>
        <v>23.8936382158431</v>
      </c>
      <c r="Q7" s="117" t="n">
        <f aca="false">R7/(1+('WB GDP growth constant old'!R7/100))</f>
        <v>23.8936382158431</v>
      </c>
      <c r="R7" s="117" t="n">
        <f aca="false">S7/(1+('WB GDP growth constant old'!S7/100))</f>
        <v>23.8936382158431</v>
      </c>
      <c r="S7" s="117" t="n">
        <f aca="false">T7/(1+('WB GDP growth constant old'!T7/100))</f>
        <v>23.8936382158431</v>
      </c>
      <c r="T7" s="117" t="n">
        <f aca="false">U7/(1+('WB GDP growth constant old'!U7/100))</f>
        <v>23.8936382158431</v>
      </c>
      <c r="U7" s="117" t="n">
        <f aca="false">V7/(1+('WB GDP growth constant old'!V7/100))</f>
        <v>23.8936382158431</v>
      </c>
      <c r="V7" s="117" t="n">
        <f aca="false">W7/(1+('WB GDP growth constant old'!W7/100))</f>
        <v>23.8936382158431</v>
      </c>
      <c r="W7" s="117" t="n">
        <f aca="false">X7/(1+('WB GDP growth constant old'!X7/100))</f>
        <v>23.8936382158431</v>
      </c>
      <c r="X7" s="117" t="n">
        <f aca="false">Y7/(1+('WB GDP growth constant old'!Y7/100))</f>
        <v>23.8936382158431</v>
      </c>
      <c r="Y7" s="117" t="n">
        <f aca="false">Z7/(1+('WB GDP growth constant old'!Z7/100))</f>
        <v>23.8936382158431</v>
      </c>
      <c r="Z7" s="117" t="n">
        <f aca="false">AA7/(1+('WB GDP growth constant old'!AA7/100))</f>
        <v>22.8423178429962</v>
      </c>
      <c r="AA7" s="117" t="n">
        <f aca="false">AB7/(1+('WB GDP growth constant old'!AB7/100))</f>
        <v>22.8423178429962</v>
      </c>
      <c r="AB7" s="117" t="n">
        <f aca="false">AC7/(1+('WB GDP growth constant old'!AC7/100))</f>
        <v>23.8016955186683</v>
      </c>
      <c r="AC7" s="117" t="n">
        <f aca="false">AD7/(1+('WB GDP growth constant old'!AD7/100))</f>
        <v>25.2297977649459</v>
      </c>
      <c r="AD7" s="117" t="n">
        <f aca="false">AE7/(1+('WB GDP growth constant old'!AE7/100))</f>
        <v>26.1128405579297</v>
      </c>
      <c r="AE7" s="117" t="n">
        <f aca="false">AF7/(1+('WB GDP growth constant old'!AF7/100))</f>
        <v>26.8701133891653</v>
      </c>
      <c r="AF7" s="117" t="n">
        <f aca="false">AG7/(1+('WB GDP growth constant old'!AG7/100))</f>
        <v>27.9671525771844</v>
      </c>
      <c r="AG7" s="117" t="n">
        <f aca="false">AH7/(1+('WB GDP growth constant old'!AH7/100))</f>
        <v>29.6812287279518</v>
      </c>
      <c r="AH7" s="117" t="n">
        <f aca="false">AI7/(1+('WB GDP growth constant old'!AI7/100))</f>
        <v>29.6935824892417</v>
      </c>
      <c r="AI7" s="117" t="n">
        <f aca="false">AJ7/(1+('WB GDP growth constant old'!AJ7/100))</f>
        <v>28.6691245906653</v>
      </c>
      <c r="AJ7" s="117" t="n">
        <f aca="false">AK7/(1+('WB GDP growth constant old'!AK7/100))</f>
        <v>28.9533386239423</v>
      </c>
      <c r="AK7" s="117" t="n">
        <f aca="false">AL7/(1+('WB GDP growth constant old'!AL7/100))</f>
        <v>27.2629614334623</v>
      </c>
      <c r="AL7" s="117" t="n">
        <f aca="false">AM7/(1+('WB GDP growth constant old'!AM7/100))</f>
        <v>20.7243715858078</v>
      </c>
      <c r="AM7" s="117" t="n">
        <f aca="false">AN7/(1+('WB GDP growth constant old'!AN7/100))</f>
        <v>21.0019462412684</v>
      </c>
      <c r="AN7" s="117" t="n">
        <f aca="false">AO7/(1+('WB GDP growth constant old'!AO7/100))</f>
        <v>24.1522381835205</v>
      </c>
      <c r="AO7" s="117" t="n">
        <f aca="false">AP7/(1+('WB GDP growth constant old'!AP7/100))</f>
        <v>27.4235066272296</v>
      </c>
      <c r="AP7" s="117" t="n">
        <f aca="false">AQ7/(1+('WB GDP growth constant old'!AQ7/100))</f>
        <v>29.4183685596524</v>
      </c>
      <c r="AQ7" s="117" t="n">
        <f aca="false">AR7/(1+('WB GDP growth constant old'!AR7/100))</f>
        <v>30.7984273122617</v>
      </c>
      <c r="AR7" s="117" t="n">
        <f aca="false">AS7/(1+('WB GDP growth constant old'!AS7/100))</f>
        <v>31.470291837509</v>
      </c>
      <c r="AS7" s="117" t="n">
        <f aca="false">AT7/(1+('WB GDP growth constant old'!AT7/100))</f>
        <v>32.4315909985849</v>
      </c>
      <c r="AT7" s="117" t="n">
        <f aca="false">AU7/(1+('WB GDP growth constant old'!AU7/100))</f>
        <v>33.7956632477365</v>
      </c>
      <c r="AU7" s="117" t="n">
        <f aca="false">AV7/(1+('WB GDP growth constant old'!AV7/100))</f>
        <v>38.4140726455487</v>
      </c>
      <c r="AV7" s="117" t="n">
        <f aca="false">AW7/(1+('WB GDP growth constant old'!AW7/100))</f>
        <v>39.562595800535</v>
      </c>
      <c r="AW7" s="117" t="n">
        <f aca="false">AX7/(1+('WB GDP growth constant old'!AX7/100))</f>
        <v>43.8958322306812</v>
      </c>
      <c r="AX7" s="117" t="n">
        <f aca="false">AY7/(1+('WB GDP growth constant old'!AY7/100))</f>
        <v>50.4928996845554</v>
      </c>
      <c r="AY7" s="117" t="n">
        <f aca="false">AZ7/(1+('WB GDP growth constant old'!AZ7/100))</f>
        <v>56.3236597675956</v>
      </c>
      <c r="AZ7" s="117" t="n">
        <f aca="false">BA7/(1+('WB GDP growth constant old'!BA7/100))</f>
        <v>64.2146147759542</v>
      </c>
      <c r="BA7" s="117" t="n">
        <f aca="false">BB7/(1+('WB GDP growth constant old'!BB7/100))</f>
        <v>71.3849074901459</v>
      </c>
      <c r="BB7" s="117" t="n">
        <f aca="false">BC7/(1+('WB GDP growth constant old'!BC7/100))</f>
        <v>71.99789869604</v>
      </c>
      <c r="BC7" s="117" t="n">
        <f aca="false">BD7/(1+('WB GDP growth constant old'!BD7/100))</f>
        <v>75.1686375873062</v>
      </c>
      <c r="BD7" s="117" t="n">
        <f aca="false">BE7/(1+('WB GDP growth constant old'!BE7/100))</f>
        <v>77.7784749028506</v>
      </c>
      <c r="BE7" s="117" t="n">
        <f aca="false">BF7/(1+('WB GDP growth constant old'!BF7/100))</f>
        <v>84.4224581746465</v>
      </c>
      <c r="BF7" s="117" t="n">
        <f aca="false">BG7/(1+('WB GDP growth constant old'!BG7/100))</f>
        <v>88.6052065564655</v>
      </c>
      <c r="BG7" s="117" t="n">
        <f aca="false">BH7/(1+('WB GDP growth constant old'!BH7/100))</f>
        <v>92.8783056748865</v>
      </c>
      <c r="BH7" s="117" t="n">
        <f aca="false">BI7/(1+('WB GDP growth constant old'!BI7/100))</f>
        <v>93.7546789538752</v>
      </c>
      <c r="BI7" s="117" t="n">
        <f aca="false">BJ7/(1+('WB GDP growth constant old'!BJ7/100))</f>
        <v>91.3357616932462</v>
      </c>
      <c r="BJ7" s="117" t="n">
        <f aca="false">BK7/(1+('WB GDP growth constant old'!BK7/100))</f>
        <v>91.2013036321945</v>
      </c>
      <c r="BK7" s="117" t="n">
        <f aca="false">BL7/(1+('WB GDP growth constant old'!BL7/100))</f>
        <v>89.3739672009328</v>
      </c>
      <c r="BL7" s="117" t="n">
        <f aca="false">'WB GDP current US$ old'!BL7/1000000000</f>
        <v>88.815697793303</v>
      </c>
    </row>
    <row r="8" customFormat="false" ht="15" hidden="false" customHeight="false" outlineLevel="0" collapsed="false">
      <c r="A8" s="0" t="s">
        <v>10</v>
      </c>
      <c r="B8" s="0" t="s">
        <v>243</v>
      </c>
      <c r="C8" s="0" t="s">
        <v>1057</v>
      </c>
      <c r="D8" s="0" t="s">
        <v>1058</v>
      </c>
      <c r="E8" s="117" t="n">
        <f aca="false">F8/(1+('WB GDP growth constant old'!F8/100))</f>
        <v>5.46903819913779</v>
      </c>
      <c r="F8" s="117" t="n">
        <f aca="false">G8/(1+('WB GDP growth constant old'!G8/100))</f>
        <v>5.46903819913779</v>
      </c>
      <c r="G8" s="117" t="n">
        <f aca="false">H8/(1+('WB GDP growth constant old'!H8/100))</f>
        <v>5.46903819913779</v>
      </c>
      <c r="H8" s="117" t="n">
        <f aca="false">I8/(1+('WB GDP growth constant old'!I8/100))</f>
        <v>5.46903819913779</v>
      </c>
      <c r="I8" s="117" t="n">
        <f aca="false">J8/(1+('WB GDP growth constant old'!J8/100))</f>
        <v>5.46903819913779</v>
      </c>
      <c r="J8" s="117" t="n">
        <f aca="false">K8/(1+('WB GDP growth constant old'!K8/100))</f>
        <v>5.46903819913779</v>
      </c>
      <c r="K8" s="117" t="n">
        <f aca="false">L8/(1+('WB GDP growth constant old'!L8/100))</f>
        <v>5.46903819913779</v>
      </c>
      <c r="L8" s="117" t="n">
        <f aca="false">M8/(1+('WB GDP growth constant old'!M8/100))</f>
        <v>5.46903819913779</v>
      </c>
      <c r="M8" s="117" t="n">
        <f aca="false">N8/(1+('WB GDP growth constant old'!N8/100))</f>
        <v>5.46903819913779</v>
      </c>
      <c r="N8" s="117" t="n">
        <f aca="false">O8/(1+('WB GDP growth constant old'!O8/100))</f>
        <v>5.46903819913779</v>
      </c>
      <c r="O8" s="117" t="n">
        <f aca="false">P8/(1+('WB GDP growth constant old'!P8/100))</f>
        <v>5.46903819913779</v>
      </c>
      <c r="P8" s="117" t="n">
        <f aca="false">Q8/(1+('WB GDP growth constant old'!Q8/100))</f>
        <v>5.46903819913779</v>
      </c>
      <c r="Q8" s="117" t="n">
        <f aca="false">R8/(1+('WB GDP growth constant old'!R8/100))</f>
        <v>5.46903819913779</v>
      </c>
      <c r="R8" s="117" t="n">
        <f aca="false">S8/(1+('WB GDP growth constant old'!S8/100))</f>
        <v>5.46903819913779</v>
      </c>
      <c r="S8" s="117" t="n">
        <f aca="false">T8/(1+('WB GDP growth constant old'!T8/100))</f>
        <v>5.46903819913779</v>
      </c>
      <c r="T8" s="117" t="n">
        <f aca="false">U8/(1+('WB GDP growth constant old'!U8/100))</f>
        <v>5.46903819913779</v>
      </c>
      <c r="U8" s="117" t="n">
        <f aca="false">V8/(1+('WB GDP growth constant old'!V8/100))</f>
        <v>5.46903819913779</v>
      </c>
      <c r="V8" s="117" t="n">
        <f aca="false">W8/(1+('WB GDP growth constant old'!W8/100))</f>
        <v>5.46903819913779</v>
      </c>
      <c r="W8" s="117" t="n">
        <f aca="false">X8/(1+('WB GDP growth constant old'!X8/100))</f>
        <v>5.46903819913779</v>
      </c>
      <c r="X8" s="117" t="n">
        <f aca="false">Y8/(1+('WB GDP growth constant old'!Y8/100))</f>
        <v>5.46903819913779</v>
      </c>
      <c r="Y8" s="117" t="n">
        <f aca="false">Z8/(1+('WB GDP growth constant old'!Z8/100))</f>
        <v>5.46903819913779</v>
      </c>
      <c r="Z8" s="117" t="n">
        <f aca="false">AA8/(1+('WB GDP growth constant old'!AA8/100))</f>
        <v>5.78326918804078</v>
      </c>
      <c r="AA8" s="117" t="n">
        <f aca="false">AB8/(1+('WB GDP growth constant old'!AB8/100))</f>
        <v>5.95379447834546</v>
      </c>
      <c r="AB8" s="117" t="n">
        <f aca="false">AC8/(1+('WB GDP growth constant old'!AC8/100))</f>
        <v>6.01958023156724</v>
      </c>
      <c r="AC8" s="117" t="n">
        <f aca="false">AD8/(1+('WB GDP growth constant old'!AD8/100))</f>
        <v>5.94423936736401</v>
      </c>
      <c r="AD8" s="117" t="n">
        <f aca="false">AE8/(1+('WB GDP growth constant old'!AE8/100))</f>
        <v>6.0500851066134</v>
      </c>
      <c r="AE8" s="117" t="n">
        <f aca="false">AF8/(1+('WB GDP growth constant old'!AF8/100))</f>
        <v>6.3911431165644</v>
      </c>
      <c r="AF8" s="117" t="n">
        <f aca="false">AG8/(1+('WB GDP growth constant old'!AG8/100))</f>
        <v>6.34079096494918</v>
      </c>
      <c r="AG8" s="117" t="n">
        <f aca="false">AH8/(1+('WB GDP growth constant old'!AH8/100))</f>
        <v>6.2507492188175</v>
      </c>
      <c r="AH8" s="117" t="n">
        <f aca="false">AI8/(1+('WB GDP growth constant old'!AI8/100))</f>
        <v>6.86560722674815</v>
      </c>
      <c r="AI8" s="117" t="n">
        <f aca="false">AJ8/(1+('WB GDP growth constant old'!AJ8/100))</f>
        <v>6.20818138326449</v>
      </c>
      <c r="AJ8" s="117" t="n">
        <f aca="false">AK8/(1+('WB GDP growth constant old'!AK8/100))</f>
        <v>4.46975763805849</v>
      </c>
      <c r="AK8" s="117" t="n">
        <f aca="false">AL8/(1+('WB GDP growth constant old'!AL8/100))</f>
        <v>4.14851119891833</v>
      </c>
      <c r="AL8" s="117" t="n">
        <f aca="false">AM8/(1+('WB GDP growth constant old'!AM8/100))</f>
        <v>4.54508446360904</v>
      </c>
      <c r="AM8" s="117" t="n">
        <f aca="false">AN8/(1+('WB GDP growth constant old'!AN8/100))</f>
        <v>4.92245676307662</v>
      </c>
      <c r="AN8" s="117" t="n">
        <f aca="false">AO8/(1+('WB GDP growth constant old'!AO8/100))</f>
        <v>5.57824286059052</v>
      </c>
      <c r="AO8" s="117" t="n">
        <f aca="false">AP8/(1+('WB GDP growth constant old'!AP8/100))</f>
        <v>6.08586292986704</v>
      </c>
      <c r="AP8" s="117" t="n">
        <f aca="false">AQ8/(1+('WB GDP growth constant old'!AQ8/100))</f>
        <v>5.42128766648435</v>
      </c>
      <c r="AQ8" s="117" t="n">
        <f aca="false">AR8/(1+('WB GDP growth constant old'!AR8/100))</f>
        <v>5.89999212237573</v>
      </c>
      <c r="AR8" s="117" t="n">
        <f aca="false">AS8/(1+('WB GDP growth constant old'!AS8/100))</f>
        <v>6.66049501421624</v>
      </c>
      <c r="AS8" s="117" t="n">
        <f aca="false">AT8/(1+('WB GDP growth constant old'!AT8/100))</f>
        <v>7.1234018244228</v>
      </c>
      <c r="AT8" s="117" t="n">
        <f aca="false">AU8/(1+('WB GDP growth constant old'!AU8/100))</f>
        <v>7.71393682399032</v>
      </c>
      <c r="AU8" s="117" t="n">
        <f aca="false">AV8/(1+('WB GDP growth constant old'!AV8/100))</f>
        <v>8.06414651962844</v>
      </c>
      <c r="AV8" s="117" t="n">
        <f aca="false">AW8/(1+('WB GDP growth constant old'!AW8/100))</f>
        <v>8.51009791697083</v>
      </c>
      <c r="AW8" s="117" t="n">
        <f aca="false">AX8/(1+('WB GDP growth constant old'!AX8/100))</f>
        <v>8.97900420098583</v>
      </c>
      <c r="AX8" s="117" t="n">
        <f aca="false">AY8/(1+('WB GDP growth constant old'!AY8/100))</f>
        <v>9.47553548402066</v>
      </c>
      <c r="AY8" s="117" t="n">
        <f aca="false">AZ8/(1+('WB GDP growth constant old'!AZ8/100))</f>
        <v>10.0346000329893</v>
      </c>
      <c r="AZ8" s="117" t="n">
        <f aca="false">BA8/(1+('WB GDP growth constant old'!BA8/100))</f>
        <v>10.634667312372</v>
      </c>
      <c r="BA8" s="117" t="n">
        <f aca="false">BB8/(1+('WB GDP growth constant old'!BB8/100))</f>
        <v>11.4322641236382</v>
      </c>
      <c r="BB8" s="117" t="n">
        <f aca="false">BC8/(1+('WB GDP growth constant old'!BC8/100))</f>
        <v>11.8152525774297</v>
      </c>
      <c r="BC8" s="117" t="n">
        <f aca="false">BD8/(1+('WB GDP growth constant old'!BD8/100))</f>
        <v>12.253231265567</v>
      </c>
      <c r="BD8" s="117" t="n">
        <f aca="false">BE8/(1+('WB GDP growth constant old'!BE8/100))</f>
        <v>12.5651154376597</v>
      </c>
      <c r="BE8" s="117" t="n">
        <f aca="false">BF8/(1+('WB GDP growth constant old'!BF8/100))</f>
        <v>12.7432292149338</v>
      </c>
      <c r="BF8" s="117" t="n">
        <f aca="false">BG8/(1+('WB GDP growth constant old'!BG8/100))</f>
        <v>12.8709147341815</v>
      </c>
      <c r="BG8" s="117" t="n">
        <f aca="false">BH8/(1+('WB GDP growth constant old'!BH8/100))</f>
        <v>13.0993074152424</v>
      </c>
      <c r="BH8" s="117" t="n">
        <f aca="false">BI8/(1+('WB GDP growth constant old'!BI8/100))</f>
        <v>13.3899485908511</v>
      </c>
      <c r="BI8" s="117" t="n">
        <f aca="false">BJ8/(1+('WB GDP growth constant old'!BJ8/100))</f>
        <v>13.833799243221</v>
      </c>
      <c r="BJ8" s="117" t="n">
        <f aca="false">BK8/(1+('WB GDP growth constant old'!BK8/100))</f>
        <v>14.3597876105373</v>
      </c>
      <c r="BK8" s="117" t="n">
        <f aca="false">BL8/(1+('WB GDP growth constant old'!BL8/100))</f>
        <v>14.9444178294542</v>
      </c>
      <c r="BL8" s="117" t="n">
        <f aca="false">'WB GDP current US$ old'!BL8/1000000000</f>
        <v>15.2791832899372</v>
      </c>
    </row>
    <row r="9" customFormat="false" ht="15" hidden="false" customHeight="false" outlineLevel="0" collapsed="false">
      <c r="A9" s="0" t="s">
        <v>245</v>
      </c>
      <c r="B9" s="0" t="s">
        <v>246</v>
      </c>
      <c r="C9" s="0" t="s">
        <v>1057</v>
      </c>
      <c r="D9" s="0" t="s">
        <v>1058</v>
      </c>
      <c r="E9" s="117" t="n">
        <f aca="false">F9/(1+('WB GDP growth constant old'!F9/100))</f>
        <v>0.902018661942678</v>
      </c>
      <c r="F9" s="117" t="n">
        <f aca="false">G9/(1+('WB GDP growth constant old'!G9/100))</f>
        <v>0.902018661942678</v>
      </c>
      <c r="G9" s="117" t="n">
        <f aca="false">H9/(1+('WB GDP growth constant old'!H9/100))</f>
        <v>0.902018661942678</v>
      </c>
      <c r="H9" s="117" t="n">
        <f aca="false">I9/(1+('WB GDP growth constant old'!I9/100))</f>
        <v>0.902018661942678</v>
      </c>
      <c r="I9" s="117" t="n">
        <f aca="false">J9/(1+('WB GDP growth constant old'!J9/100))</f>
        <v>0.902018661942678</v>
      </c>
      <c r="J9" s="117" t="n">
        <f aca="false">K9/(1+('WB GDP growth constant old'!K9/100))</f>
        <v>0.902018661942678</v>
      </c>
      <c r="K9" s="117" t="n">
        <f aca="false">L9/(1+('WB GDP growth constant old'!L9/100))</f>
        <v>0.902018661942678</v>
      </c>
      <c r="L9" s="117" t="n">
        <f aca="false">M9/(1+('WB GDP growth constant old'!M9/100))</f>
        <v>0.902018661942678</v>
      </c>
      <c r="M9" s="117" t="n">
        <f aca="false">N9/(1+('WB GDP growth constant old'!N9/100))</f>
        <v>0.902018661942678</v>
      </c>
      <c r="N9" s="117" t="n">
        <f aca="false">O9/(1+('WB GDP growth constant old'!O9/100))</f>
        <v>0.902018661942678</v>
      </c>
      <c r="O9" s="117" t="n">
        <f aca="false">P9/(1+('WB GDP growth constant old'!P9/100))</f>
        <v>0.902018661942678</v>
      </c>
      <c r="P9" s="117" t="n">
        <f aca="false">Q9/(1+('WB GDP growth constant old'!Q9/100))</f>
        <v>0.943957707177825</v>
      </c>
      <c r="Q9" s="117" t="n">
        <f aca="false">R9/(1+('WB GDP growth constant old'!R9/100))</f>
        <v>1.02088783895375</v>
      </c>
      <c r="R9" s="117" t="n">
        <f aca="false">S9/(1+('WB GDP growth constant old'!S9/100))</f>
        <v>1.10039935346947</v>
      </c>
      <c r="S9" s="117" t="n">
        <f aca="false">T9/(1+('WB GDP growth constant old'!T9/100))</f>
        <v>1.16222847932712</v>
      </c>
      <c r="T9" s="117" t="n">
        <f aca="false">U9/(1+('WB GDP growth constant old'!U9/100))</f>
        <v>1.16853014790979</v>
      </c>
      <c r="U9" s="117" t="n">
        <f aca="false">V9/(1+('WB GDP growth constant old'!V9/100))</f>
        <v>1.20713589560603</v>
      </c>
      <c r="V9" s="117" t="n">
        <f aca="false">W9/(1+('WB GDP growth constant old'!W9/100))</f>
        <v>1.24140136018833</v>
      </c>
      <c r="W9" s="117" t="n">
        <f aca="false">X9/(1+('WB GDP growth constant old'!X9/100))</f>
        <v>1.25956306430918</v>
      </c>
      <c r="X9" s="117" t="n">
        <f aca="false">Y9/(1+('WB GDP growth constant old'!Y9/100))</f>
        <v>1.26008650338959</v>
      </c>
      <c r="Y9" s="117" t="n">
        <f aca="false">Z9/(1+('WB GDP growth constant old'!Z9/100))</f>
        <v>1.28791838186116</v>
      </c>
      <c r="Z9" s="117" t="n">
        <f aca="false">AA9/(1+('WB GDP growth constant old'!AA9/100))</f>
        <v>1.2862122182766</v>
      </c>
      <c r="AA9" s="117" t="n">
        <f aca="false">AB9/(1+('WB GDP growth constant old'!AB9/100))</f>
        <v>1.30224435341355</v>
      </c>
      <c r="AB9" s="117" t="n">
        <f aca="false">AC9/(1+('WB GDP growth constant old'!AC9/100))</f>
        <v>1.32529561924454</v>
      </c>
      <c r="AC9" s="117" t="n">
        <f aca="false">AD9/(1+('WB GDP growth constant old'!AD9/100))</f>
        <v>1.34894799381163</v>
      </c>
      <c r="AD9" s="117" t="n">
        <f aca="false">AE9/(1+('WB GDP growth constant old'!AE9/100))</f>
        <v>1.38026291812717</v>
      </c>
      <c r="AE9" s="117" t="n">
        <f aca="false">AF9/(1+('WB GDP growth constant old'!AF9/100))</f>
        <v>1.42516731224049</v>
      </c>
      <c r="AF9" s="117" t="n">
        <f aca="false">AG9/(1+('WB GDP growth constant old'!AG9/100))</f>
        <v>1.50422308418504</v>
      </c>
      <c r="AG9" s="117" t="n">
        <f aca="false">AH9/(1+('WB GDP growth constant old'!AH9/100))</f>
        <v>1.58085311491775</v>
      </c>
      <c r="AH9" s="117" t="n">
        <f aca="false">AI9/(1+('WB GDP growth constant old'!AI9/100))</f>
        <v>1.65716143612326</v>
      </c>
      <c r="AI9" s="117" t="n">
        <f aca="false">AJ9/(1+('WB GDP growth constant old'!AJ9/100))</f>
        <v>1.71982513300895</v>
      </c>
      <c r="AJ9" s="117" t="n">
        <f aca="false">AK9/(1+('WB GDP growth constant old'!AK9/100))</f>
        <v>1.7636119302866</v>
      </c>
      <c r="AK9" s="117" t="n">
        <f aca="false">AL9/(1+('WB GDP growth constant old'!AL9/100))</f>
        <v>1.77999962320537</v>
      </c>
      <c r="AL9" s="117" t="n">
        <f aca="false">AM9/(1+('WB GDP growth constant old'!AM9/100))</f>
        <v>1.76163921169689</v>
      </c>
      <c r="AM9" s="117" t="n">
        <f aca="false">AN9/(1+('WB GDP growth constant old'!AN9/100))</f>
        <v>1.80362238054967</v>
      </c>
      <c r="AN9" s="117" t="n">
        <f aca="false">AO9/(1+('WB GDP growth constant old'!AO9/100))</f>
        <v>1.85335725303583</v>
      </c>
      <c r="AO9" s="117" t="n">
        <f aca="false">AP9/(1+('WB GDP growth constant old'!AP9/100))</f>
        <v>1.93953354933001</v>
      </c>
      <c r="AP9" s="117" t="n">
        <f aca="false">AQ9/(1+('WB GDP growth constant old'!AQ9/100))</f>
        <v>2.11540409377493</v>
      </c>
      <c r="AQ9" s="117" t="n">
        <f aca="false">AR9/(1+('WB GDP growth constant old'!AR9/100))</f>
        <v>2.18298681848527</v>
      </c>
      <c r="AR9" s="117" t="n">
        <f aca="false">AS9/(1+('WB GDP growth constant old'!AS9/100))</f>
        <v>2.27246921282805</v>
      </c>
      <c r="AS9" s="117" t="n">
        <f aca="false">AT9/(1+('WB GDP growth constant old'!AT9/100))</f>
        <v>2.35265013702224</v>
      </c>
      <c r="AT9" s="117" t="n">
        <f aca="false">AU9/(1+('WB GDP growth constant old'!AU9/100))</f>
        <v>2.54367021758713</v>
      </c>
      <c r="AU9" s="117" t="n">
        <f aca="false">AV9/(1+('WB GDP growth constant old'!AV9/100))</f>
        <v>2.65931467919929</v>
      </c>
      <c r="AV9" s="117" t="n">
        <f aca="false">AW9/(1+('WB GDP growth constant old'!AW9/100))</f>
        <v>2.89052091486169</v>
      </c>
      <c r="AW9" s="117" t="n">
        <f aca="false">AX9/(1+('WB GDP growth constant old'!AX9/100))</f>
        <v>3.12568434098783</v>
      </c>
      <c r="AX9" s="117" t="n">
        <f aca="false">AY9/(1+('WB GDP growth constant old'!AY9/100))</f>
        <v>3.29440240484957</v>
      </c>
      <c r="AY9" s="117" t="n">
        <f aca="false">AZ9/(1+('WB GDP growth constant old'!AZ9/100))</f>
        <v>3.45281996099674</v>
      </c>
      <c r="AZ9" s="117" t="n">
        <f aca="false">BA9/(1+('WB GDP growth constant old'!BA9/100))</f>
        <v>3.50644875116213</v>
      </c>
      <c r="BA9" s="117" t="n">
        <f aca="false">BB9/(1+('WB GDP growth constant old'!BB9/100))</f>
        <v>3.31151873016888</v>
      </c>
      <c r="BB9" s="117" t="n">
        <f aca="false">BC9/(1+('WB GDP growth constant old'!BC9/100))</f>
        <v>3.13591397364933</v>
      </c>
      <c r="BC9" s="117" t="n">
        <f aca="false">BD9/(1+('WB GDP growth constant old'!BD9/100))</f>
        <v>3.07398098976449</v>
      </c>
      <c r="BD9" s="117" t="n">
        <f aca="false">BE9/(1+('WB GDP growth constant old'!BE9/100))</f>
        <v>3.07373292707871</v>
      </c>
      <c r="BE9" s="117" t="n">
        <f aca="false">BF9/(1+('WB GDP growth constant old'!BF9/100))</f>
        <v>2.9208318125631</v>
      </c>
      <c r="BF9" s="117" t="n">
        <f aca="false">BG9/(1+('WB GDP growth constant old'!BG9/100))</f>
        <v>2.81721248495719</v>
      </c>
      <c r="BG9" s="117" t="n">
        <f aca="false">BH9/(1+('WB GDP growth constant old'!BH9/100))</f>
        <v>2.88776860030034</v>
      </c>
      <c r="BH9" s="117" t="n">
        <f aca="false">BI9/(1+('WB GDP growth constant old'!BI9/100))</f>
        <v>2.92918325631793</v>
      </c>
      <c r="BI9" s="117" t="n">
        <f aca="false">BJ9/(1+('WB GDP growth constant old'!BJ9/100))</f>
        <v>3.03784652520151</v>
      </c>
      <c r="BJ9" s="117" t="n">
        <f aca="false">BK9/(1+('WB GDP growth constant old'!BK9/100))</f>
        <v>3.04835965807534</v>
      </c>
      <c r="BK9" s="117" t="n">
        <f aca="false">BL9/(1+('WB GDP growth constant old'!BL9/100))</f>
        <v>3.09679094434806</v>
      </c>
      <c r="BL9" s="117" t="n">
        <f aca="false">'WB GDP current US$ old'!BL9/1000000000</f>
        <v>3.15405798723833</v>
      </c>
    </row>
    <row r="10" customFormat="false" ht="15" hidden="false" customHeight="false" outlineLevel="0" collapsed="false">
      <c r="A10" s="0" t="s">
        <v>1059</v>
      </c>
      <c r="B10" s="0" t="s">
        <v>1060</v>
      </c>
      <c r="C10" s="0" t="s">
        <v>1057</v>
      </c>
      <c r="D10" s="0" t="s">
        <v>1058</v>
      </c>
      <c r="E10" s="117" t="n">
        <f aca="false">F10/(1+('WB GDP growth constant old'!F10/100))</f>
        <v>583.708745828745</v>
      </c>
      <c r="F10" s="117" t="n">
        <f aca="false">G10/(1+('WB GDP growth constant old'!G10/100))</f>
        <v>583.708745828745</v>
      </c>
      <c r="G10" s="117" t="n">
        <f aca="false">H10/(1+('WB GDP growth constant old'!H10/100))</f>
        <v>583.708745828745</v>
      </c>
      <c r="H10" s="117" t="n">
        <f aca="false">I10/(1+('WB GDP growth constant old'!I10/100))</f>
        <v>583.708745828745</v>
      </c>
      <c r="I10" s="117" t="n">
        <f aca="false">J10/(1+('WB GDP growth constant old'!J10/100))</f>
        <v>583.708745828745</v>
      </c>
      <c r="J10" s="117" t="n">
        <f aca="false">K10/(1+('WB GDP growth constant old'!K10/100))</f>
        <v>583.708745828745</v>
      </c>
      <c r="K10" s="117" t="n">
        <f aca="false">L10/(1+('WB GDP growth constant old'!L10/100))</f>
        <v>583.708745828745</v>
      </c>
      <c r="L10" s="117" t="n">
        <f aca="false">M10/(1+('WB GDP growth constant old'!M10/100))</f>
        <v>583.708745828745</v>
      </c>
      <c r="M10" s="117" t="n">
        <f aca="false">N10/(1+('WB GDP growth constant old'!N10/100))</f>
        <v>583.708745828745</v>
      </c>
      <c r="N10" s="117" t="n">
        <f aca="false">O10/(1+('WB GDP growth constant old'!O10/100))</f>
        <v>583.708745828745</v>
      </c>
      <c r="O10" s="117" t="n">
        <f aca="false">P10/(1+('WB GDP growth constant old'!P10/100))</f>
        <v>583.708745828745</v>
      </c>
      <c r="P10" s="117" t="n">
        <f aca="false">Q10/(1+('WB GDP growth constant old'!Q10/100))</f>
        <v>583.708745828745</v>
      </c>
      <c r="Q10" s="117" t="n">
        <f aca="false">R10/(1+('WB GDP growth constant old'!R10/100))</f>
        <v>583.708745828745</v>
      </c>
      <c r="R10" s="117" t="n">
        <f aca="false">S10/(1+('WB GDP growth constant old'!S10/100))</f>
        <v>583.708745828745</v>
      </c>
      <c r="S10" s="117" t="n">
        <f aca="false">T10/(1+('WB GDP growth constant old'!T10/100))</f>
        <v>583.708745828745</v>
      </c>
      <c r="T10" s="117" t="n">
        <f aca="false">U10/(1+('WB GDP growth constant old'!U10/100))</f>
        <v>583.708745828745</v>
      </c>
      <c r="U10" s="117" t="n">
        <f aca="false">V10/(1+('WB GDP growth constant old'!V10/100))</f>
        <v>675.58640669674</v>
      </c>
      <c r="V10" s="117" t="n">
        <f aca="false">W10/(1+('WB GDP growth constant old'!W10/100))</f>
        <v>731.280419983653</v>
      </c>
      <c r="W10" s="117" t="n">
        <f aca="false">X10/(1+('WB GDP growth constant old'!X10/100))</f>
        <v>726.294748830323</v>
      </c>
      <c r="X10" s="117" t="n">
        <f aca="false">Y10/(1+('WB GDP growth constant old'!Y10/100))</f>
        <v>811.197749005587</v>
      </c>
      <c r="Y10" s="117" t="n">
        <f aca="false">Z10/(1+('WB GDP growth constant old'!Z10/100))</f>
        <v>884.877811017588</v>
      </c>
      <c r="Z10" s="117" t="n">
        <f aca="false">AA10/(1+('WB GDP growth constant old'!AA10/100))</f>
        <v>911.765721273662</v>
      </c>
      <c r="AA10" s="117" t="n">
        <f aca="false">AB10/(1+('WB GDP growth constant old'!AB10/100))</f>
        <v>828.989608802021</v>
      </c>
      <c r="AB10" s="117" t="n">
        <f aca="false">AC10/(1+('WB GDP growth constant old'!AC10/100))</f>
        <v>771.821814972468</v>
      </c>
      <c r="AC10" s="117" t="n">
        <f aca="false">AD10/(1+('WB GDP growth constant old'!AD10/100))</f>
        <v>782.056552974574</v>
      </c>
      <c r="AD10" s="117" t="n">
        <f aca="false">AE10/(1+('WB GDP growth constant old'!AE10/100))</f>
        <v>763.551200315983</v>
      </c>
      <c r="AE10" s="117" t="n">
        <f aca="false">AF10/(1+('WB GDP growth constant old'!AF10/100))</f>
        <v>799.321177109481</v>
      </c>
      <c r="AF10" s="117" t="n">
        <f aca="false">AG10/(1+('WB GDP growth constant old'!AG10/100))</f>
        <v>795.006701837113</v>
      </c>
      <c r="AG10" s="117" t="n">
        <f aca="false">AH10/(1+('WB GDP growth constant old'!AH10/100))</f>
        <v>840.094626249344</v>
      </c>
      <c r="AH10" s="117" t="n">
        <f aca="false">AI10/(1+('WB GDP growth constant old'!AI10/100))</f>
        <v>860.064937448124</v>
      </c>
      <c r="AI10" s="117" t="n">
        <f aca="false">AJ10/(1+('WB GDP growth constant old'!AJ10/100))</f>
        <v>972.964182777558</v>
      </c>
      <c r="AJ10" s="117" t="n">
        <f aca="false">AK10/(1+('WB GDP growth constant old'!AK10/100))</f>
        <v>987.588496449235</v>
      </c>
      <c r="AK10" s="117" t="n">
        <f aca="false">AL10/(1+('WB GDP growth constant old'!AL10/100))</f>
        <v>1036.36298631406</v>
      </c>
      <c r="AL10" s="117" t="n">
        <f aca="false">AM10/(1+('WB GDP growth constant old'!AM10/100))</f>
        <v>1070.22628939345</v>
      </c>
      <c r="AM10" s="117" t="n">
        <f aca="false">AN10/(1+('WB GDP growth constant old'!AN10/100))</f>
        <v>1104.515422232</v>
      </c>
      <c r="AN10" s="117" t="n">
        <f aca="false">AO10/(1+('WB GDP growth constant old'!AO10/100))</f>
        <v>1134.87805521778</v>
      </c>
      <c r="AO10" s="117" t="n">
        <f aca="false">AP10/(1+('WB GDP growth constant old'!AP10/100))</f>
        <v>1186.9946477522</v>
      </c>
      <c r="AP10" s="117" t="n">
        <f aca="false">AQ10/(1+('WB GDP growth constant old'!AQ10/100))</f>
        <v>1237.14502871459</v>
      </c>
      <c r="AQ10" s="117" t="n">
        <f aca="false">AR10/(1+('WB GDP growth constant old'!AR10/100))</f>
        <v>1302.290595114</v>
      </c>
      <c r="AR10" s="117" t="n">
        <f aca="false">AS10/(1+('WB GDP growth constant old'!AS10/100))</f>
        <v>1325.74320144956</v>
      </c>
      <c r="AS10" s="117" t="n">
        <f aca="false">AT10/(1+('WB GDP growth constant old'!AT10/100))</f>
        <v>1398.60907276978</v>
      </c>
      <c r="AT10" s="117" t="n">
        <f aca="false">AU10/(1+('WB GDP growth constant old'!AU10/100))</f>
        <v>1420.47968298857</v>
      </c>
      <c r="AU10" s="117" t="n">
        <f aca="false">AV10/(1+('WB GDP growth constant old'!AV10/100))</f>
        <v>1428.57594164553</v>
      </c>
      <c r="AV10" s="117" t="n">
        <f aca="false">AW10/(1+('WB GDP growth constant old'!AW10/100))</f>
        <v>1504.55721874455</v>
      </c>
      <c r="AW10" s="117" t="n">
        <f aca="false">AX10/(1+('WB GDP growth constant old'!AX10/100))</f>
        <v>1645.59328625749</v>
      </c>
      <c r="AX10" s="117" t="n">
        <f aca="false">AY10/(1+('WB GDP growth constant old'!AY10/100))</f>
        <v>1740.1721534796</v>
      </c>
      <c r="AY10" s="117" t="n">
        <f aca="false">AZ10/(1+('WB GDP growth constant old'!AZ10/100))</f>
        <v>1853.31276515906</v>
      </c>
      <c r="AZ10" s="117" t="n">
        <f aca="false">BA10/(1+('WB GDP growth constant old'!BA10/100))</f>
        <v>1937.15303743809</v>
      </c>
      <c r="BA10" s="117" t="n">
        <f aca="false">BB10/(1+('WB GDP growth constant old'!BB10/100))</f>
        <v>2049.72485194923</v>
      </c>
      <c r="BB10" s="117" t="n">
        <f aca="false">BC10/(1+('WB GDP growth constant old'!BC10/100))</f>
        <v>2058.33314805129</v>
      </c>
      <c r="BC10" s="117" t="n">
        <f aca="false">BD10/(1+('WB GDP growth constant old'!BD10/100))</f>
        <v>2154.42012963805</v>
      </c>
      <c r="BD10" s="117" t="n">
        <f aca="false">BE10/(1+('WB GDP growth constant old'!BE10/100))</f>
        <v>2235.18719742852</v>
      </c>
      <c r="BE10" s="117" t="n">
        <f aca="false">BF10/(1+('WB GDP growth constant old'!BF10/100))</f>
        <v>2384.10034076116</v>
      </c>
      <c r="BF10" s="117" t="n">
        <f aca="false">BG10/(1+('WB GDP growth constant old'!BG10/100))</f>
        <v>2462.47218389783</v>
      </c>
      <c r="BG10" s="117" t="n">
        <f aca="false">BH10/(1+('WB GDP growth constant old'!BH10/100))</f>
        <v>2524.1589953266</v>
      </c>
      <c r="BH10" s="117" t="n">
        <f aca="false">BI10/(1+('WB GDP growth constant old'!BI10/100))</f>
        <v>2606.02534970025</v>
      </c>
      <c r="BI10" s="117" t="n">
        <f aca="false">BJ10/(1+('WB GDP growth constant old'!BJ10/100))</f>
        <v>2697.42198577066</v>
      </c>
      <c r="BJ10" s="117" t="n">
        <f aca="false">BK10/(1+('WB GDP growth constant old'!BK10/100))</f>
        <v>2719.56368017992</v>
      </c>
      <c r="BK10" s="117" t="n">
        <f aca="false">BL10/(1+('WB GDP growth constant old'!BL10/100))</f>
        <v>2776.11616401377</v>
      </c>
      <c r="BL10" s="117" t="n">
        <f aca="false">'WB GDP current US$ old'!BL10/1000000000</f>
        <v>2817.41458466511</v>
      </c>
    </row>
    <row r="11" customFormat="false" ht="15" hidden="false" customHeight="false" outlineLevel="0" collapsed="false">
      <c r="A11" s="0" t="s">
        <v>203</v>
      </c>
      <c r="B11" s="0" t="s">
        <v>431</v>
      </c>
      <c r="C11" s="0" t="s">
        <v>1057</v>
      </c>
      <c r="D11" s="0" t="s">
        <v>1058</v>
      </c>
      <c r="E11" s="117" t="n">
        <f aca="false">F11/(1+('WB GDP growth constant old'!F11/100))</f>
        <v>59.1146273848495</v>
      </c>
      <c r="F11" s="117" t="n">
        <f aca="false">G11/(1+('WB GDP growth constant old'!G11/100))</f>
        <v>59.1146273848495</v>
      </c>
      <c r="G11" s="117" t="n">
        <f aca="false">H11/(1+('WB GDP growth constant old'!H11/100))</f>
        <v>59.1146273848495</v>
      </c>
      <c r="H11" s="117" t="n">
        <f aca="false">I11/(1+('WB GDP growth constant old'!I11/100))</f>
        <v>59.1146273848495</v>
      </c>
      <c r="I11" s="117" t="n">
        <f aca="false">J11/(1+('WB GDP growth constant old'!J11/100))</f>
        <v>59.1146273848495</v>
      </c>
      <c r="J11" s="117" t="n">
        <f aca="false">K11/(1+('WB GDP growth constant old'!K11/100))</f>
        <v>59.1146273848495</v>
      </c>
      <c r="K11" s="117" t="n">
        <f aca="false">L11/(1+('WB GDP growth constant old'!L11/100))</f>
        <v>59.1146273848495</v>
      </c>
      <c r="L11" s="117" t="n">
        <f aca="false">M11/(1+('WB GDP growth constant old'!M11/100))</f>
        <v>59.1146273848495</v>
      </c>
      <c r="M11" s="117" t="n">
        <f aca="false">N11/(1+('WB GDP growth constant old'!N11/100))</f>
        <v>59.1146273848495</v>
      </c>
      <c r="N11" s="117" t="n">
        <f aca="false">O11/(1+('WB GDP growth constant old'!O11/100))</f>
        <v>59.1146273848495</v>
      </c>
      <c r="O11" s="117" t="n">
        <f aca="false">P11/(1+('WB GDP growth constant old'!P11/100))</f>
        <v>59.1146273848495</v>
      </c>
      <c r="P11" s="117" t="n">
        <f aca="false">Q11/(1+('WB GDP growth constant old'!Q11/100))</f>
        <v>59.1146273848495</v>
      </c>
      <c r="Q11" s="117" t="n">
        <f aca="false">R11/(1+('WB GDP growth constant old'!R11/100))</f>
        <v>59.1146273848495</v>
      </c>
      <c r="R11" s="117" t="n">
        <f aca="false">S11/(1+('WB GDP growth constant old'!S11/100))</f>
        <v>59.1146273848495</v>
      </c>
      <c r="S11" s="117" t="n">
        <f aca="false">T11/(1+('WB GDP growth constant old'!T11/100))</f>
        <v>59.1146273848495</v>
      </c>
      <c r="T11" s="117" t="n">
        <f aca="false">U11/(1+('WB GDP growth constant old'!U11/100))</f>
        <v>59.1146273848495</v>
      </c>
      <c r="U11" s="117" t="n">
        <f aca="false">V11/(1+('WB GDP growth constant old'!V11/100))</f>
        <v>68.8844170268089</v>
      </c>
      <c r="V11" s="117" t="n">
        <f aca="false">W11/(1+('WB GDP growth constant old'!W11/100))</f>
        <v>83.6527746290032</v>
      </c>
      <c r="W11" s="117" t="n">
        <f aca="false">X11/(1+('WB GDP growth constant old'!X11/100))</f>
        <v>82.3230273462988</v>
      </c>
      <c r="X11" s="117" t="n">
        <f aca="false">Y11/(1+('WB GDP growth constant old'!Y11/100))</f>
        <v>99.5479461323128</v>
      </c>
      <c r="Y11" s="117" t="n">
        <f aca="false">Z11/(1+('WB GDP growth constant old'!Z11/100))</f>
        <v>123.314794199426</v>
      </c>
      <c r="Z11" s="117" t="n">
        <f aca="false">AA11/(1+('WB GDP growth constant old'!AA11/100))</f>
        <v>129.060248326437</v>
      </c>
      <c r="AA11" s="117" t="n">
        <f aca="false">AB11/(1+('WB GDP growth constant old'!AB11/100))</f>
        <v>120.388282171324</v>
      </c>
      <c r="AB11" s="117" t="n">
        <f aca="false">AC11/(1+('WB GDP growth constant old'!AC11/100))</f>
        <v>114.674870155704</v>
      </c>
      <c r="AC11" s="117" t="n">
        <f aca="false">AD11/(1+('WB GDP growth constant old'!AD11/100))</f>
        <v>119.281303819797</v>
      </c>
      <c r="AD11" s="117" t="n">
        <f aca="false">AE11/(1+('WB GDP growth constant old'!AE11/100))</f>
        <v>114.993765364383</v>
      </c>
      <c r="AE11" s="117" t="n">
        <f aca="false">AF11/(1+('WB GDP growth constant old'!AF11/100))</f>
        <v>97.7928409004806</v>
      </c>
      <c r="AF11" s="117" t="n">
        <f aca="false">AG11/(1+('WB GDP growth constant old'!AG11/100))</f>
        <v>101.100176892455</v>
      </c>
      <c r="AG11" s="117" t="n">
        <f aca="false">AH11/(1+('WB GDP growth constant old'!AH11/100))</f>
        <v>98.4524565712298</v>
      </c>
      <c r="AH11" s="117" t="n">
        <f aca="false">AI11/(1+('WB GDP growth constant old'!AI11/100))</f>
        <v>110.599413627702</v>
      </c>
      <c r="AI11" s="117" t="n">
        <f aca="false">AJ11/(1+('WB GDP growth constant old'!AJ11/100))</f>
        <v>130.870058157679</v>
      </c>
      <c r="AJ11" s="117" t="n">
        <f aca="false">AK11/(1+('WB GDP growth constant old'!AK11/100))</f>
        <v>131.995647900323</v>
      </c>
      <c r="AK11" s="117" t="n">
        <f aca="false">AL11/(1+('WB GDP growth constant old'!AL11/100))</f>
        <v>136.410829542619</v>
      </c>
      <c r="AL11" s="117" t="n">
        <f aca="false">AM11/(1+('WB GDP growth constant old'!AM11/100))</f>
        <v>138.131230581672</v>
      </c>
      <c r="AM11" s="117" t="n">
        <f aca="false">AN11/(1+('WB GDP growth constant old'!AN11/100))</f>
        <v>147.656965437255</v>
      </c>
      <c r="AN11" s="117" t="n">
        <f aca="false">AO11/(1+('WB GDP growth constant old'!AO11/100))</f>
        <v>157.532095641339</v>
      </c>
      <c r="AO11" s="117" t="n">
        <f aca="false">AP11/(1+('WB GDP growth constant old'!AP11/100))</f>
        <v>166.666443072892</v>
      </c>
      <c r="AP11" s="117" t="n">
        <f aca="false">AQ11/(1+('WB GDP growth constant old'!AQ11/100))</f>
        <v>180.317089160954</v>
      </c>
      <c r="AQ11" s="117" t="n">
        <f aca="false">AR11/(1+('WB GDP growth constant old'!AR11/100))</f>
        <v>180.843604871018</v>
      </c>
      <c r="AR11" s="117" t="n">
        <f aca="false">AS11/(1+('WB GDP growth constant old'!AS11/100))</f>
        <v>186.092072647055</v>
      </c>
      <c r="AS11" s="117" t="n">
        <f aca="false">AT11/(1+('WB GDP growth constant old'!AT11/100))</f>
        <v>206.288094854534</v>
      </c>
      <c r="AT11" s="117" t="n">
        <f aca="false">AU11/(1+('WB GDP growth constant old'!AU11/100))</f>
        <v>209.174240708989</v>
      </c>
      <c r="AU11" s="117" t="n">
        <f aca="false">AV11/(1+('WB GDP growth constant old'!AV11/100))</f>
        <v>214.264405515044</v>
      </c>
      <c r="AV11" s="117" t="n">
        <f aca="false">AW11/(1+('WB GDP growth constant old'!AW11/100))</f>
        <v>233.120831974121</v>
      </c>
      <c r="AW11" s="117" t="n">
        <f aca="false">AX11/(1+('WB GDP growth constant old'!AX11/100))</f>
        <v>255.42218865295</v>
      </c>
      <c r="AX11" s="117" t="n">
        <f aca="false">AY11/(1+('WB GDP growth constant old'!AY11/100))</f>
        <v>267.823296558753</v>
      </c>
      <c r="AY11" s="117" t="n">
        <f aca="false">AZ11/(1+('WB GDP growth constant old'!AZ11/100))</f>
        <v>294.169930669127</v>
      </c>
      <c r="AZ11" s="117" t="n">
        <f aca="false">BA11/(1+('WB GDP growth constant old'!BA11/100))</f>
        <v>303.537449035253</v>
      </c>
      <c r="BA11" s="117" t="n">
        <f aca="false">BB11/(1+('WB GDP growth constant old'!BB11/100))</f>
        <v>313.225867445121</v>
      </c>
      <c r="BB11" s="117" t="n">
        <f aca="false">BC11/(1+('WB GDP growth constant old'!BC11/100))</f>
        <v>296.803679823465</v>
      </c>
      <c r="BC11" s="117" t="n">
        <f aca="false">BD11/(1+('WB GDP growth constant old'!BD11/100))</f>
        <v>301.560878767347</v>
      </c>
      <c r="BD11" s="117" t="n">
        <f aca="false">BE11/(1+('WB GDP growth constant old'!BE11/100))</f>
        <v>322.459866794045</v>
      </c>
      <c r="BE11" s="117" t="n">
        <f aca="false">BF11/(1+('WB GDP growth constant old'!BF11/100))</f>
        <v>336.920986093653</v>
      </c>
      <c r="BF11" s="117" t="n">
        <f aca="false">BG11/(1+('WB GDP growth constant old'!BG11/100))</f>
        <v>353.946768678863</v>
      </c>
      <c r="BG11" s="117" t="n">
        <f aca="false">BH11/(1+('WB GDP growth constant old'!BH11/100))</f>
        <v>369.110923135124</v>
      </c>
      <c r="BH11" s="117" t="n">
        <f aca="false">BI11/(1+('WB GDP growth constant old'!BI11/100))</f>
        <v>387.957494271268</v>
      </c>
      <c r="BI11" s="117" t="n">
        <f aca="false">BJ11/(1+('WB GDP growth constant old'!BJ11/100))</f>
        <v>399.832734702583</v>
      </c>
      <c r="BJ11" s="117" t="n">
        <f aca="false">BK11/(1+('WB GDP growth constant old'!BK11/100))</f>
        <v>409.322911432479</v>
      </c>
      <c r="BK11" s="117" t="n">
        <f aca="false">BL11/(1+('WB GDP growth constant old'!BL11/100))</f>
        <v>414.19326318667</v>
      </c>
      <c r="BL11" s="117" t="n">
        <f aca="false">'WB GDP current US$ old'!BL11/1000000000</f>
        <v>421.14226793765</v>
      </c>
    </row>
    <row r="12" customFormat="false" ht="15" hidden="false" customHeight="false" outlineLevel="0" collapsed="false">
      <c r="A12" s="0" t="s">
        <v>14</v>
      </c>
      <c r="B12" s="0" t="s">
        <v>249</v>
      </c>
      <c r="C12" s="0" t="s">
        <v>1057</v>
      </c>
      <c r="D12" s="0" t="s">
        <v>1058</v>
      </c>
      <c r="E12" s="117" t="n">
        <f aca="false">F12/(1+('WB GDP growth constant old'!F12/100))</f>
        <v>117.588503651095</v>
      </c>
      <c r="F12" s="117" t="n">
        <f aca="false">G12/(1+('WB GDP growth constant old'!G12/100))</f>
        <v>123.971022873646</v>
      </c>
      <c r="G12" s="117" t="n">
        <f aca="false">H12/(1+('WB GDP growth constant old'!H12/100))</f>
        <v>122.914763075882</v>
      </c>
      <c r="H12" s="117" t="n">
        <f aca="false">I12/(1+('WB GDP growth constant old'!I12/100))</f>
        <v>116.390205522967</v>
      </c>
      <c r="I12" s="117" t="n">
        <f aca="false">J12/(1+('WB GDP growth constant old'!J12/100))</f>
        <v>128.180879791198</v>
      </c>
      <c r="J12" s="117" t="n">
        <f aca="false">K12/(1+('WB GDP growth constant old'!K12/100))</f>
        <v>141.728872435793</v>
      </c>
      <c r="K12" s="117" t="n">
        <f aca="false">L12/(1+('WB GDP growth constant old'!L12/100))</f>
        <v>140.79384997163</v>
      </c>
      <c r="L12" s="117" t="n">
        <f aca="false">M12/(1+('WB GDP growth constant old'!M12/100))</f>
        <v>145.287984908637</v>
      </c>
      <c r="M12" s="117" t="n">
        <f aca="false">N12/(1+('WB GDP growth constant old'!N12/100))</f>
        <v>152.294499116408</v>
      </c>
      <c r="N12" s="117" t="n">
        <f aca="false">O12/(1+('WB GDP growth constant old'!O12/100))</f>
        <v>167.035884767239</v>
      </c>
      <c r="O12" s="117" t="n">
        <f aca="false">P12/(1+('WB GDP growth constant old'!P12/100))</f>
        <v>172.12320203199</v>
      </c>
      <c r="P12" s="117" t="n">
        <f aca="false">Q12/(1+('WB GDP growth constant old'!Q12/100))</f>
        <v>181.862158427527</v>
      </c>
      <c r="Q12" s="117" t="n">
        <f aca="false">R12/(1+('WB GDP growth constant old'!R12/100))</f>
        <v>184.823631852179</v>
      </c>
      <c r="R12" s="117" t="n">
        <f aca="false">S12/(1+('WB GDP growth constant old'!S12/100))</f>
        <v>190.020417789428</v>
      </c>
      <c r="S12" s="117" t="n">
        <f aca="false">T12/(1+('WB GDP growth constant old'!T12/100))</f>
        <v>200.535776020138</v>
      </c>
      <c r="T12" s="117" t="n">
        <f aca="false">U12/(1+('WB GDP growth constant old'!U12/100))</f>
        <v>200.47879958937</v>
      </c>
      <c r="U12" s="117" t="n">
        <f aca="false">V12/(1+('WB GDP growth constant old'!V12/100))</f>
        <v>196.432633176044</v>
      </c>
      <c r="V12" s="117" t="n">
        <f aca="false">W12/(1+('WB GDP growth constant old'!W12/100))</f>
        <v>210.053562200254</v>
      </c>
      <c r="W12" s="117" t="n">
        <f aca="false">X12/(1+('WB GDP growth constant old'!X12/100))</f>
        <v>200.588286535462</v>
      </c>
      <c r="X12" s="117" t="n">
        <f aca="false">Y12/(1+('WB GDP growth constant old'!Y12/100))</f>
        <v>221.093952606224</v>
      </c>
      <c r="Y12" s="117" t="n">
        <f aca="false">Z12/(1+('WB GDP growth constant old'!Z12/100))</f>
        <v>224.451892071511</v>
      </c>
      <c r="Z12" s="117" t="n">
        <f aca="false">AA12/(1+('WB GDP growth constant old'!AA12/100))</f>
        <v>212.803312152139</v>
      </c>
      <c r="AA12" s="117" t="n">
        <f aca="false">AB12/(1+('WB GDP growth constant old'!AB12/100))</f>
        <v>211.237805090045</v>
      </c>
      <c r="AB12" s="117" t="n">
        <f aca="false">AC12/(1+('WB GDP growth constant old'!AC12/100))</f>
        <v>220.424734275136</v>
      </c>
      <c r="AC12" s="117" t="n">
        <f aca="false">AD12/(1+('WB GDP growth constant old'!AD12/100))</f>
        <v>223.887030885684</v>
      </c>
      <c r="AD12" s="117" t="n">
        <f aca="false">AE12/(1+('WB GDP growth constant old'!AE12/100))</f>
        <v>212.269478331708</v>
      </c>
      <c r="AE12" s="117" t="n">
        <f aca="false">AF12/(1+('WB GDP growth constant old'!AF12/100))</f>
        <v>225.331219722581</v>
      </c>
      <c r="AF12" s="117" t="n">
        <f aca="false">AG12/(1+('WB GDP growth constant old'!AG12/100))</f>
        <v>231.426133640123</v>
      </c>
      <c r="AG12" s="117" t="n">
        <f aca="false">AH12/(1+('WB GDP growth constant old'!AH12/100))</f>
        <v>228.9037430481</v>
      </c>
      <c r="AH12" s="117" t="n">
        <f aca="false">AI12/(1+('WB GDP growth constant old'!AI12/100))</f>
        <v>212.521217398478</v>
      </c>
      <c r="AI12" s="117" t="n">
        <f aca="false">AJ12/(1+('WB GDP growth constant old'!AJ12/100))</f>
        <v>207.277864645104</v>
      </c>
      <c r="AJ12" s="117" t="n">
        <f aca="false">AK12/(1+('WB GDP growth constant old'!AK12/100))</f>
        <v>226.208781202402</v>
      </c>
      <c r="AK12" s="117" t="n">
        <f aca="false">AL12/(1+('WB GDP growth constant old'!AL12/100))</f>
        <v>244.163631692685</v>
      </c>
      <c r="AL12" s="117" t="n">
        <f aca="false">AM12/(1+('WB GDP growth constant old'!AM12/100))</f>
        <v>264.202089847657</v>
      </c>
      <c r="AM12" s="117" t="n">
        <f aca="false">AN12/(1+('WB GDP growth constant old'!AN12/100))</f>
        <v>279.621454074497</v>
      </c>
      <c r="AN12" s="117" t="n">
        <f aca="false">AO12/(1+('WB GDP growth constant old'!AO12/100))</f>
        <v>271.665637589952</v>
      </c>
      <c r="AO12" s="117" t="n">
        <f aca="false">AP12/(1+('WB GDP growth constant old'!AP12/100))</f>
        <v>286.679754746504</v>
      </c>
      <c r="AP12" s="117" t="n">
        <f aca="false">AQ12/(1+('WB GDP growth constant old'!AQ12/100))</f>
        <v>309.932483736252</v>
      </c>
      <c r="AQ12" s="117" t="n">
        <f aca="false">AR12/(1+('WB GDP growth constant old'!AR12/100))</f>
        <v>321.865438679187</v>
      </c>
      <c r="AR12" s="117" t="n">
        <f aca="false">AS12/(1+('WB GDP growth constant old'!AS12/100))</f>
        <v>310.968822524059</v>
      </c>
      <c r="AS12" s="117" t="n">
        <f aca="false">AT12/(1+('WB GDP growth constant old'!AT12/100))</f>
        <v>308.515281813547</v>
      </c>
      <c r="AT12" s="117" t="n">
        <f aca="false">AU12/(1+('WB GDP growth constant old'!AU12/100))</f>
        <v>294.91333764211</v>
      </c>
      <c r="AU12" s="117" t="n">
        <f aca="false">AV12/(1+('WB GDP growth constant old'!AV12/100))</f>
        <v>262.784048815201</v>
      </c>
      <c r="AV12" s="117" t="n">
        <f aca="false">AW12/(1+('WB GDP growth constant old'!AW12/100))</f>
        <v>286.006382413775</v>
      </c>
      <c r="AW12" s="117" t="n">
        <f aca="false">AX12/(1+('WB GDP growth constant old'!AX12/100))</f>
        <v>311.831538358454</v>
      </c>
      <c r="AX12" s="117" t="n">
        <f aca="false">AY12/(1+('WB GDP growth constant old'!AY12/100))</f>
        <v>339.433805657668</v>
      </c>
      <c r="AY12" s="117" t="n">
        <f aca="false">AZ12/(1+('WB GDP growth constant old'!AZ12/100))</f>
        <v>366.748558242616</v>
      </c>
      <c r="AZ12" s="117" t="n">
        <f aca="false">BA12/(1+('WB GDP growth constant old'!BA12/100))</f>
        <v>399.783987958382</v>
      </c>
      <c r="BA12" s="117" t="n">
        <f aca="false">BB12/(1+('WB GDP growth constant old'!BB12/100))</f>
        <v>416.004156260178</v>
      </c>
      <c r="BB12" s="117" t="n">
        <f aca="false">BC12/(1+('WB GDP growth constant old'!BC12/100))</f>
        <v>391.382845953263</v>
      </c>
      <c r="BC12" s="117" t="n">
        <f aca="false">BD12/(1+('WB GDP growth constant old'!BD12/100))</f>
        <v>431.011917420708</v>
      </c>
      <c r="BD12" s="117" t="n">
        <f aca="false">BE12/(1+('WB GDP growth constant old'!BE12/100))</f>
        <v>456.889664732883</v>
      </c>
      <c r="BE12" s="117" t="n">
        <f aca="false">BF12/(1+('WB GDP growth constant old'!BF12/100))</f>
        <v>452.200055759878</v>
      </c>
      <c r="BF12" s="117" t="n">
        <f aca="false">BG12/(1+('WB GDP growth constant old'!BG12/100))</f>
        <v>463.076931237836</v>
      </c>
      <c r="BG12" s="117" t="n">
        <f aca="false">BH12/(1+('WB GDP growth constant old'!BH12/100))</f>
        <v>451.441589316399</v>
      </c>
      <c r="BH12" s="117" t="n">
        <f aca="false">BI12/(1+('WB GDP growth constant old'!BI12/100))</f>
        <v>463.771180652</v>
      </c>
      <c r="BI12" s="117" t="n">
        <f aca="false">BJ12/(1+('WB GDP growth constant old'!BJ12/100))</f>
        <v>454.123219649478</v>
      </c>
      <c r="BJ12" s="117" t="n">
        <f aca="false">BK12/(1+('WB GDP growth constant old'!BK12/100))</f>
        <v>466.922696093897</v>
      </c>
      <c r="BK12" s="117" t="n">
        <f aca="false">BL12/(1+('WB GDP growth constant old'!BL12/100))</f>
        <v>454.944485948117</v>
      </c>
      <c r="BL12" s="117" t="n">
        <f aca="false">'WB GDP current US$ old'!BL12/1000000000</f>
        <v>445.445177459426</v>
      </c>
    </row>
    <row r="13" customFormat="false" ht="15" hidden="false" customHeight="false" outlineLevel="0" collapsed="false">
      <c r="A13" s="0" t="s">
        <v>15</v>
      </c>
      <c r="B13" s="0" t="s">
        <v>250</v>
      </c>
      <c r="C13" s="0" t="s">
        <v>1057</v>
      </c>
      <c r="D13" s="0" t="s">
        <v>1058</v>
      </c>
      <c r="E13" s="117" t="n">
        <f aca="false">F13/(1+('WB GDP growth constant old'!F13/100))</f>
        <v>6.20525702666462</v>
      </c>
      <c r="F13" s="117" t="n">
        <f aca="false">G13/(1+('WB GDP growth constant old'!G13/100))</f>
        <v>6.20525702666462</v>
      </c>
      <c r="G13" s="117" t="n">
        <f aca="false">H13/(1+('WB GDP growth constant old'!H13/100))</f>
        <v>6.20525702666462</v>
      </c>
      <c r="H13" s="117" t="n">
        <f aca="false">I13/(1+('WB GDP growth constant old'!I13/100))</f>
        <v>6.20525702666462</v>
      </c>
      <c r="I13" s="117" t="n">
        <f aca="false">J13/(1+('WB GDP growth constant old'!J13/100))</f>
        <v>6.20525702666462</v>
      </c>
      <c r="J13" s="117" t="n">
        <f aca="false">K13/(1+('WB GDP growth constant old'!K13/100))</f>
        <v>6.20525702666462</v>
      </c>
      <c r="K13" s="117" t="n">
        <f aca="false">L13/(1+('WB GDP growth constant old'!L13/100))</f>
        <v>6.20525702666462</v>
      </c>
      <c r="L13" s="117" t="n">
        <f aca="false">M13/(1+('WB GDP growth constant old'!M13/100))</f>
        <v>6.20525702666462</v>
      </c>
      <c r="M13" s="117" t="n">
        <f aca="false">N13/(1+('WB GDP growth constant old'!N13/100))</f>
        <v>6.20525702666462</v>
      </c>
      <c r="N13" s="117" t="n">
        <f aca="false">O13/(1+('WB GDP growth constant old'!O13/100))</f>
        <v>6.20525702666462</v>
      </c>
      <c r="O13" s="117" t="n">
        <f aca="false">P13/(1+('WB GDP growth constant old'!P13/100))</f>
        <v>6.20525702666462</v>
      </c>
      <c r="P13" s="117" t="n">
        <f aca="false">Q13/(1+('WB GDP growth constant old'!Q13/100))</f>
        <v>6.20525702666462</v>
      </c>
      <c r="Q13" s="117" t="n">
        <f aca="false">R13/(1+('WB GDP growth constant old'!R13/100))</f>
        <v>6.20525702666462</v>
      </c>
      <c r="R13" s="117" t="n">
        <f aca="false">S13/(1+('WB GDP growth constant old'!S13/100))</f>
        <v>6.20525702666462</v>
      </c>
      <c r="S13" s="117" t="n">
        <f aca="false">T13/(1+('WB GDP growth constant old'!T13/100))</f>
        <v>6.20525702666462</v>
      </c>
      <c r="T13" s="117" t="n">
        <f aca="false">U13/(1+('WB GDP growth constant old'!U13/100))</f>
        <v>6.20525702666462</v>
      </c>
      <c r="U13" s="117" t="n">
        <f aca="false">V13/(1+('WB GDP growth constant old'!V13/100))</f>
        <v>6.20525702666462</v>
      </c>
      <c r="V13" s="117" t="n">
        <f aca="false">W13/(1+('WB GDP growth constant old'!W13/100))</f>
        <v>6.20525702666462</v>
      </c>
      <c r="W13" s="117" t="n">
        <f aca="false">X13/(1+('WB GDP growth constant old'!X13/100))</f>
        <v>6.20525702666462</v>
      </c>
      <c r="X13" s="117" t="n">
        <f aca="false">Y13/(1+('WB GDP growth constant old'!Y13/100))</f>
        <v>6.20525702666462</v>
      </c>
      <c r="Y13" s="117" t="n">
        <f aca="false">Z13/(1+('WB GDP growth constant old'!Z13/100))</f>
        <v>6.20525702666462</v>
      </c>
      <c r="Z13" s="117" t="n">
        <f aca="false">AA13/(1+('WB GDP growth constant old'!AA13/100))</f>
        <v>6.20525702666462</v>
      </c>
      <c r="AA13" s="117" t="n">
        <f aca="false">AB13/(1+('WB GDP growth constant old'!AB13/100))</f>
        <v>6.20525702666462</v>
      </c>
      <c r="AB13" s="117" t="n">
        <f aca="false">AC13/(1+('WB GDP growth constant old'!AC13/100))</f>
        <v>6.20525702666462</v>
      </c>
      <c r="AC13" s="117" t="n">
        <f aca="false">AD13/(1+('WB GDP growth constant old'!AD13/100))</f>
        <v>6.20525702666462</v>
      </c>
      <c r="AD13" s="117" t="n">
        <f aca="false">AE13/(1+('WB GDP growth constant old'!AE13/100))</f>
        <v>6.20525702666462</v>
      </c>
      <c r="AE13" s="117" t="n">
        <f aca="false">AF13/(1+('WB GDP growth constant old'!AF13/100))</f>
        <v>6.20525702666462</v>
      </c>
      <c r="AF13" s="117" t="n">
        <f aca="false">AG13/(1+('WB GDP growth constant old'!AG13/100))</f>
        <v>6.20525702666462</v>
      </c>
      <c r="AG13" s="117" t="n">
        <f aca="false">AH13/(1+('WB GDP growth constant old'!AH13/100))</f>
        <v>6.20525702666462</v>
      </c>
      <c r="AH13" s="117" t="n">
        <f aca="false">AI13/(1+('WB GDP growth constant old'!AI13/100))</f>
        <v>6.20525702666462</v>
      </c>
      <c r="AI13" s="117" t="n">
        <f aca="false">AJ13/(1+('WB GDP growth constant old'!AJ13/100))</f>
        <v>6.20525702666462</v>
      </c>
      <c r="AJ13" s="117" t="n">
        <f aca="false">AK13/(1+('WB GDP growth constant old'!AK13/100))</f>
        <v>5.47924204867636</v>
      </c>
      <c r="AK13" s="117" t="n">
        <f aca="false">AL13/(1+('WB GDP growth constant old'!AL13/100))</f>
        <v>3.18891872188301</v>
      </c>
      <c r="AL13" s="117" t="n">
        <f aca="false">AM13/(1+('WB GDP growth constant old'!AM13/100))</f>
        <v>2.9082939128382</v>
      </c>
      <c r="AM13" s="117" t="n">
        <f aca="false">AN13/(1+('WB GDP growth constant old'!AN13/100))</f>
        <v>3.06534186495808</v>
      </c>
      <c r="AN13" s="117" t="n">
        <f aca="false">AO13/(1+('WB GDP growth constant old'!AO13/100))</f>
        <v>3.27685040519972</v>
      </c>
      <c r="AO13" s="117" t="n">
        <f aca="false">AP13/(1+('WB GDP growth constant old'!AP13/100))</f>
        <v>3.46905081342418</v>
      </c>
      <c r="AP13" s="117" t="n">
        <f aca="false">AQ13/(1+('WB GDP growth constant old'!AQ13/100))</f>
        <v>3.58426075578779</v>
      </c>
      <c r="AQ13" s="117" t="n">
        <f aca="false">AR13/(1+('WB GDP growth constant old'!AR13/100))</f>
        <v>3.84591179051979</v>
      </c>
      <c r="AR13" s="117" t="n">
        <f aca="false">AS13/(1+('WB GDP growth constant old'!AS13/100))</f>
        <v>3.97282687962931</v>
      </c>
      <c r="AS13" s="117" t="n">
        <f aca="false">AT13/(1+('WB GDP growth constant old'!AT13/100))</f>
        <v>4.20722366565143</v>
      </c>
      <c r="AT13" s="117" t="n">
        <f aca="false">AU13/(1+('WB GDP growth constant old'!AU13/100))</f>
        <v>4.61111713752351</v>
      </c>
      <c r="AU13" s="117" t="n">
        <f aca="false">AV13/(1+('WB GDP growth constant old'!AV13/100))</f>
        <v>5.21978459958142</v>
      </c>
      <c r="AV13" s="117" t="n">
        <f aca="false">AW13/(1+('WB GDP growth constant old'!AW13/100))</f>
        <v>5.95055444360373</v>
      </c>
      <c r="AW13" s="117" t="n">
        <f aca="false">AX13/(1+('WB GDP growth constant old'!AX13/100))</f>
        <v>6.57536266011192</v>
      </c>
      <c r="AX13" s="117" t="n">
        <f aca="false">AY13/(1+('WB GDP growth constant old'!AY13/100))</f>
        <v>7.48933806980917</v>
      </c>
      <c r="AY13" s="117" t="n">
        <f aca="false">AZ13/(1+('WB GDP growth constant old'!AZ13/100))</f>
        <v>8.477930694984</v>
      </c>
      <c r="AZ13" s="117" t="n">
        <f aca="false">BA13/(1+('WB GDP growth constant old'!BA13/100))</f>
        <v>9.63940720032793</v>
      </c>
      <c r="BA13" s="117" t="n">
        <f aca="false">BB13/(1+('WB GDP growth constant old'!BB13/100))</f>
        <v>10.304526297192</v>
      </c>
      <c r="BB13" s="117" t="n">
        <f aca="false">BC13/(1+('WB GDP growth constant old'!BC13/100))</f>
        <v>8.85158808921579</v>
      </c>
      <c r="BC13" s="117" t="n">
        <f aca="false">BD13/(1+('WB GDP growth constant old'!BD13/100))</f>
        <v>9.04632302719758</v>
      </c>
      <c r="BD13" s="117" t="n">
        <f aca="false">BE13/(1+('WB GDP growth constant old'!BE13/100))</f>
        <v>9.47150020935592</v>
      </c>
      <c r="BE13" s="117" t="n">
        <f aca="false">BF13/(1+('WB GDP growth constant old'!BF13/100))</f>
        <v>10.1534482245209</v>
      </c>
      <c r="BF13" s="117" t="n">
        <f aca="false">BG13/(1+('WB GDP growth constant old'!BG13/100))</f>
        <v>10.4885120159301</v>
      </c>
      <c r="BG13" s="117" t="n">
        <f aca="false">BH13/(1+('WB GDP growth constant old'!BH13/100))</f>
        <v>10.8660984485655</v>
      </c>
      <c r="BH13" s="117" t="n">
        <f aca="false">BI13/(1+('WB GDP growth constant old'!BI13/100))</f>
        <v>11.2138135988073</v>
      </c>
      <c r="BI13" s="117" t="n">
        <f aca="false">BJ13/(1+('WB GDP growth constant old'!BJ13/100))</f>
        <v>11.2362412259854</v>
      </c>
      <c r="BJ13" s="117" t="n">
        <f aca="false">BK13/(1+('WB GDP growth constant old'!BK13/100))</f>
        <v>12.0789593181187</v>
      </c>
      <c r="BK13" s="117" t="n">
        <f aca="false">BL13/(1+('WB GDP growth constant old'!BL13/100))</f>
        <v>12.707065202619</v>
      </c>
      <c r="BL13" s="117" t="n">
        <f aca="false">'WB GDP current US$ old'!BL13/1000000000</f>
        <v>13.6728021578324</v>
      </c>
    </row>
    <row r="14" customFormat="false" ht="15" hidden="false" customHeight="false" outlineLevel="0" collapsed="false">
      <c r="A14" s="0" t="s">
        <v>498</v>
      </c>
      <c r="B14" s="0" t="s">
        <v>500</v>
      </c>
      <c r="C14" s="0" t="s">
        <v>1057</v>
      </c>
      <c r="D14" s="0" t="s">
        <v>1058</v>
      </c>
      <c r="E14" s="117" t="n">
        <f aca="false">F14/(1+('WB GDP growth constant old'!F14/100))</f>
        <v>0</v>
      </c>
      <c r="F14" s="117" t="n">
        <f aca="false">G14/(1+('WB GDP growth constant old'!G14/100))</f>
        <v>0</v>
      </c>
      <c r="G14" s="117" t="n">
        <f aca="false">H14/(1+('WB GDP growth constant old'!H14/100))</f>
        <v>0</v>
      </c>
      <c r="H14" s="117" t="n">
        <f aca="false">I14/(1+('WB GDP growth constant old'!I14/100))</f>
        <v>0</v>
      </c>
      <c r="I14" s="117" t="n">
        <f aca="false">J14/(1+('WB GDP growth constant old'!J14/100))</f>
        <v>0</v>
      </c>
      <c r="J14" s="117" t="n">
        <f aca="false">K14/(1+('WB GDP growth constant old'!K14/100))</f>
        <v>0</v>
      </c>
      <c r="K14" s="117" t="n">
        <f aca="false">L14/(1+('WB GDP growth constant old'!L14/100))</f>
        <v>0</v>
      </c>
      <c r="L14" s="117" t="n">
        <f aca="false">M14/(1+('WB GDP growth constant old'!M14/100))</f>
        <v>0</v>
      </c>
      <c r="M14" s="117" t="n">
        <f aca="false">N14/(1+('WB GDP growth constant old'!N14/100))</f>
        <v>0</v>
      </c>
      <c r="N14" s="117" t="n">
        <f aca="false">O14/(1+('WB GDP growth constant old'!O14/100))</f>
        <v>0</v>
      </c>
      <c r="O14" s="117" t="n">
        <f aca="false">P14/(1+('WB GDP growth constant old'!P14/100))</f>
        <v>0</v>
      </c>
      <c r="P14" s="117" t="n">
        <f aca="false">Q14/(1+('WB GDP growth constant old'!Q14/100))</f>
        <v>0</v>
      </c>
      <c r="Q14" s="117" t="n">
        <f aca="false">R14/(1+('WB GDP growth constant old'!R14/100))</f>
        <v>0</v>
      </c>
      <c r="R14" s="117" t="n">
        <f aca="false">S14/(1+('WB GDP growth constant old'!S14/100))</f>
        <v>0</v>
      </c>
      <c r="S14" s="117" t="n">
        <f aca="false">T14/(1+('WB GDP growth constant old'!T14/100))</f>
        <v>0</v>
      </c>
      <c r="T14" s="117" t="n">
        <f aca="false">U14/(1+('WB GDP growth constant old'!U14/100))</f>
        <v>0</v>
      </c>
      <c r="U14" s="117" t="n">
        <f aca="false">V14/(1+('WB GDP growth constant old'!V14/100))</f>
        <v>0</v>
      </c>
      <c r="V14" s="117" t="n">
        <f aca="false">W14/(1+('WB GDP growth constant old'!W14/100))</f>
        <v>0</v>
      </c>
      <c r="W14" s="117" t="n">
        <f aca="false">X14/(1+('WB GDP growth constant old'!X14/100))</f>
        <v>0</v>
      </c>
      <c r="X14" s="117" t="n">
        <f aca="false">Y14/(1+('WB GDP growth constant old'!Y14/100))</f>
        <v>0</v>
      </c>
      <c r="Y14" s="117" t="n">
        <f aca="false">Z14/(1+('WB GDP growth constant old'!Z14/100))</f>
        <v>0</v>
      </c>
      <c r="Z14" s="117" t="n">
        <f aca="false">AA14/(1+('WB GDP growth constant old'!AA14/100))</f>
        <v>0</v>
      </c>
      <c r="AA14" s="117" t="n">
        <f aca="false">AB14/(1+('WB GDP growth constant old'!AB14/100))</f>
        <v>0</v>
      </c>
      <c r="AB14" s="117" t="n">
        <f aca="false">AC14/(1+('WB GDP growth constant old'!AC14/100))</f>
        <v>0</v>
      </c>
      <c r="AC14" s="117" t="n">
        <f aca="false">AD14/(1+('WB GDP growth constant old'!AD14/100))</f>
        <v>0</v>
      </c>
      <c r="AD14" s="117" t="n">
        <f aca="false">AE14/(1+('WB GDP growth constant old'!AE14/100))</f>
        <v>0</v>
      </c>
      <c r="AE14" s="117" t="n">
        <f aca="false">AF14/(1+('WB GDP growth constant old'!AF14/100))</f>
        <v>0</v>
      </c>
      <c r="AF14" s="117" t="n">
        <f aca="false">AG14/(1+('WB GDP growth constant old'!AG14/100))</f>
        <v>0</v>
      </c>
      <c r="AG14" s="117" t="n">
        <f aca="false">AH14/(1+('WB GDP growth constant old'!AH14/100))</f>
        <v>0</v>
      </c>
      <c r="AH14" s="117" t="n">
        <f aca="false">AI14/(1+('WB GDP growth constant old'!AI14/100))</f>
        <v>0</v>
      </c>
      <c r="AI14" s="117" t="n">
        <f aca="false">AJ14/(1+('WB GDP growth constant old'!AJ14/100))</f>
        <v>0</v>
      </c>
      <c r="AJ14" s="117" t="n">
        <f aca="false">AK14/(1+('WB GDP growth constant old'!AK14/100))</f>
        <v>0</v>
      </c>
      <c r="AK14" s="117" t="n">
        <f aca="false">AL14/(1+('WB GDP growth constant old'!AL14/100))</f>
        <v>0</v>
      </c>
      <c r="AL14" s="117" t="n">
        <f aca="false">AM14/(1+('WB GDP growth constant old'!AM14/100))</f>
        <v>0</v>
      </c>
      <c r="AM14" s="117" t="n">
        <f aca="false">AN14/(1+('WB GDP growth constant old'!AN14/100))</f>
        <v>0</v>
      </c>
      <c r="AN14" s="117" t="n">
        <f aca="false">AO14/(1+('WB GDP growth constant old'!AO14/100))</f>
        <v>0</v>
      </c>
      <c r="AO14" s="117" t="n">
        <f aca="false">AP14/(1+('WB GDP growth constant old'!AP14/100))</f>
        <v>0</v>
      </c>
      <c r="AP14" s="117" t="n">
        <f aca="false">AQ14/(1+('WB GDP growth constant old'!AQ14/100))</f>
        <v>0</v>
      </c>
      <c r="AQ14" s="117" t="n">
        <f aca="false">AR14/(1+('WB GDP growth constant old'!AR14/100))</f>
        <v>0</v>
      </c>
      <c r="AR14" s="117" t="n">
        <f aca="false">AS14/(1+('WB GDP growth constant old'!AS14/100))</f>
        <v>0</v>
      </c>
      <c r="AS14" s="117" t="n">
        <f aca="false">AT14/(1+('WB GDP growth constant old'!AT14/100))</f>
        <v>0</v>
      </c>
      <c r="AT14" s="117" t="n">
        <f aca="false">AU14/(1+('WB GDP growth constant old'!AU14/100))</f>
        <v>0</v>
      </c>
      <c r="AU14" s="117" t="n">
        <f aca="false">AV14/(1+('WB GDP growth constant old'!AV14/100))</f>
        <v>0</v>
      </c>
      <c r="AV14" s="117" t="n">
        <f aca="false">AW14/(1+('WB GDP growth constant old'!AW14/100))</f>
        <v>0</v>
      </c>
      <c r="AW14" s="117" t="n">
        <f aca="false">AX14/(1+('WB GDP growth constant old'!AX14/100))</f>
        <v>0</v>
      </c>
      <c r="AX14" s="117" t="n">
        <f aca="false">AY14/(1+('WB GDP growth constant old'!AY14/100))</f>
        <v>0</v>
      </c>
      <c r="AY14" s="117" t="n">
        <f aca="false">AZ14/(1+('WB GDP growth constant old'!AZ14/100))</f>
        <v>0</v>
      </c>
      <c r="AZ14" s="117" t="n">
        <f aca="false">BA14/(1+('WB GDP growth constant old'!BA14/100))</f>
        <v>0</v>
      </c>
      <c r="BA14" s="117" t="n">
        <f aca="false">BB14/(1+('WB GDP growth constant old'!BB14/100))</f>
        <v>0</v>
      </c>
      <c r="BB14" s="117" t="n">
        <f aca="false">BC14/(1+('WB GDP growth constant old'!BC14/100))</f>
        <v>0</v>
      </c>
      <c r="BC14" s="117" t="n">
        <f aca="false">BD14/(1+('WB GDP growth constant old'!BD14/100))</f>
        <v>0</v>
      </c>
      <c r="BD14" s="117" t="n">
        <f aca="false">BE14/(1+('WB GDP growth constant old'!BE14/100))</f>
        <v>0</v>
      </c>
      <c r="BE14" s="117" t="n">
        <f aca="false">BF14/(1+('WB GDP growth constant old'!BF14/100))</f>
        <v>0</v>
      </c>
      <c r="BF14" s="117" t="n">
        <f aca="false">BG14/(1+('WB GDP growth constant old'!BG14/100))</f>
        <v>0</v>
      </c>
      <c r="BG14" s="117" t="n">
        <f aca="false">BH14/(1+('WB GDP growth constant old'!BH14/100))</f>
        <v>0</v>
      </c>
      <c r="BH14" s="117" t="n">
        <f aca="false">BI14/(1+('WB GDP growth constant old'!BI14/100))</f>
        <v>0</v>
      </c>
      <c r="BI14" s="117" t="n">
        <f aca="false">BJ14/(1+('WB GDP growth constant old'!BJ14/100))</f>
        <v>0</v>
      </c>
      <c r="BJ14" s="117" t="n">
        <f aca="false">BK14/(1+('WB GDP growth constant old'!BK14/100))</f>
        <v>0</v>
      </c>
      <c r="BK14" s="117" t="n">
        <f aca="false">BL14/(1+('WB GDP growth constant old'!BL14/100))</f>
        <v>0</v>
      </c>
      <c r="BL14" s="117" t="n">
        <f aca="false">'WB GDP current US$ old'!BL14/1000000000</f>
        <v>0</v>
      </c>
    </row>
    <row r="15" customFormat="false" ht="15" hidden="false" customHeight="false" outlineLevel="0" collapsed="false">
      <c r="A15" s="0" t="s">
        <v>13</v>
      </c>
      <c r="B15" s="0" t="s">
        <v>248</v>
      </c>
      <c r="C15" s="0" t="s">
        <v>1057</v>
      </c>
      <c r="D15" s="0" t="s">
        <v>1058</v>
      </c>
      <c r="E15" s="117" t="n">
        <f aca="false">F15/(1+('WB GDP growth constant old'!F15/100))</f>
        <v>0.352025492077055</v>
      </c>
      <c r="F15" s="117" t="n">
        <f aca="false">G15/(1+('WB GDP growth constant old'!G15/100))</f>
        <v>0.352025492077055</v>
      </c>
      <c r="G15" s="117" t="n">
        <f aca="false">H15/(1+('WB GDP growth constant old'!H15/100))</f>
        <v>0.352025492077055</v>
      </c>
      <c r="H15" s="117" t="n">
        <f aca="false">I15/(1+('WB GDP growth constant old'!I15/100))</f>
        <v>0.352025492077055</v>
      </c>
      <c r="I15" s="117" t="n">
        <f aca="false">J15/(1+('WB GDP growth constant old'!J15/100))</f>
        <v>0.352025492077055</v>
      </c>
      <c r="J15" s="117" t="n">
        <f aca="false">K15/(1+('WB GDP growth constant old'!K15/100))</f>
        <v>0.352025492077055</v>
      </c>
      <c r="K15" s="117" t="n">
        <f aca="false">L15/(1+('WB GDP growth constant old'!L15/100))</f>
        <v>0.352025492077055</v>
      </c>
      <c r="L15" s="117" t="n">
        <f aca="false">M15/(1+('WB GDP growth constant old'!M15/100))</f>
        <v>0.352025492077055</v>
      </c>
      <c r="M15" s="117" t="n">
        <f aca="false">N15/(1+('WB GDP growth constant old'!N15/100))</f>
        <v>0.352025492077055</v>
      </c>
      <c r="N15" s="117" t="n">
        <f aca="false">O15/(1+('WB GDP growth constant old'!O15/100))</f>
        <v>0.352025492077055</v>
      </c>
      <c r="O15" s="117" t="n">
        <f aca="false">P15/(1+('WB GDP growth constant old'!P15/100))</f>
        <v>0.352025492077055</v>
      </c>
      <c r="P15" s="117" t="n">
        <f aca="false">Q15/(1+('WB GDP growth constant old'!Q15/100))</f>
        <v>0.352025492077055</v>
      </c>
      <c r="Q15" s="117" t="n">
        <f aca="false">R15/(1+('WB GDP growth constant old'!R15/100))</f>
        <v>0.352025492077055</v>
      </c>
      <c r="R15" s="117" t="n">
        <f aca="false">S15/(1+('WB GDP growth constant old'!S15/100))</f>
        <v>0.352025492077055</v>
      </c>
      <c r="S15" s="117" t="n">
        <f aca="false">T15/(1+('WB GDP growth constant old'!T15/100))</f>
        <v>0.352025492077055</v>
      </c>
      <c r="T15" s="117" t="n">
        <f aca="false">U15/(1+('WB GDP growth constant old'!U15/100))</f>
        <v>0.352025492077055</v>
      </c>
      <c r="U15" s="117" t="n">
        <f aca="false">V15/(1+('WB GDP growth constant old'!V15/100))</f>
        <v>0.352025492077055</v>
      </c>
      <c r="V15" s="117" t="n">
        <f aca="false">W15/(1+('WB GDP growth constant old'!W15/100))</f>
        <v>0.352025492077055</v>
      </c>
      <c r="W15" s="117" t="n">
        <f aca="false">X15/(1+('WB GDP growth constant old'!X15/100))</f>
        <v>0.367456979836307</v>
      </c>
      <c r="X15" s="117" t="n">
        <f aca="false">Y15/(1+('WB GDP growth constant old'!Y15/100))</f>
        <v>0.39714656802886</v>
      </c>
      <c r="Y15" s="117" t="n">
        <f aca="false">Z15/(1+('WB GDP growth constant old'!Z15/100))</f>
        <v>0.429559410341115</v>
      </c>
      <c r="Z15" s="117" t="n">
        <f aca="false">AA15/(1+('WB GDP growth constant old'!AA15/100))</f>
        <v>0.445946741726821</v>
      </c>
      <c r="AA15" s="117" t="n">
        <f aca="false">AB15/(1+('WB GDP growth constant old'!AB15/100))</f>
        <v>0.445572091773523</v>
      </c>
      <c r="AB15" s="117" t="n">
        <f aca="false">AC15/(1+('WB GDP growth constant old'!AC15/100))</f>
        <v>0.469472651282927</v>
      </c>
      <c r="AC15" s="117" t="n">
        <f aca="false">AD15/(1+('WB GDP growth constant old'!AD15/100))</f>
        <v>0.517194525604826</v>
      </c>
      <c r="AD15" s="117" t="n">
        <f aca="false">AE15/(1+('WB GDP growth constant old'!AE15/100))</f>
        <v>0.556727807639242</v>
      </c>
      <c r="AE15" s="117" t="n">
        <f aca="false">AF15/(1+('WB GDP growth constant old'!AF15/100))</f>
        <v>0.620717147425038</v>
      </c>
      <c r="AF15" s="117" t="n">
        <f aca="false">AG15/(1+('WB GDP growth constant old'!AG15/100))</f>
        <v>0.661848155107794</v>
      </c>
      <c r="AG15" s="117" t="n">
        <f aca="false">AH15/(1+('WB GDP growth constant old'!AH15/100))</f>
        <v>0.696352105617348</v>
      </c>
      <c r="AH15" s="117" t="n">
        <f aca="false">AI15/(1+('WB GDP growth constant old'!AI15/100))</f>
        <v>0.732926430777844</v>
      </c>
      <c r="AI15" s="117" t="n">
        <f aca="false">AJ15/(1+('WB GDP growth constant old'!AJ15/100))</f>
        <v>0.755000083729312</v>
      </c>
      <c r="AJ15" s="117" t="n">
        <f aca="false">AK15/(1+('WB GDP growth constant old'!AK15/100))</f>
        <v>0.771433254001824</v>
      </c>
      <c r="AK15" s="117" t="n">
        <f aca="false">AL15/(1+('WB GDP growth constant old'!AL15/100))</f>
        <v>0.780370116867803</v>
      </c>
      <c r="AL15" s="117" t="n">
        <f aca="false">AM15/(1+('WB GDP growth constant old'!AM15/100))</f>
        <v>0.821572712516717</v>
      </c>
      <c r="AM15" s="117" t="n">
        <f aca="false">AN15/(1+('WB GDP growth constant old'!AN15/100))</f>
        <v>0.876426716171622</v>
      </c>
      <c r="AN15" s="117" t="n">
        <f aca="false">AO15/(1+('WB GDP growth constant old'!AO15/100))</f>
        <v>0.838218127637486</v>
      </c>
      <c r="AO15" s="117" t="n">
        <f aca="false">AP15/(1+('WB GDP growth constant old'!AP15/100))</f>
        <v>0.89357790624994</v>
      </c>
      <c r="AP15" s="117" t="n">
        <f aca="false">AQ15/(1+('WB GDP growth constant old'!AQ15/100))</f>
        <v>0.942470990762302</v>
      </c>
      <c r="AQ15" s="117" t="n">
        <f aca="false">AR15/(1+('WB GDP growth constant old'!AR15/100))</f>
        <v>0.987060472287661</v>
      </c>
      <c r="AR15" s="117" t="n">
        <f aca="false">AS15/(1+('WB GDP growth constant old'!AS15/100))</f>
        <v>1.02365690314461</v>
      </c>
      <c r="AS15" s="117" t="n">
        <f aca="false">AT15/(1+('WB GDP growth constant old'!AT15/100))</f>
        <v>1.08715875540404</v>
      </c>
      <c r="AT15" s="117" t="n">
        <f aca="false">AU15/(1+('WB GDP growth constant old'!AU15/100))</f>
        <v>1.03771473745577</v>
      </c>
      <c r="AU15" s="117" t="n">
        <f aca="false">AV15/(1+('WB GDP growth constant old'!AV15/100))</f>
        <v>1.04837665419482</v>
      </c>
      <c r="AV15" s="117" t="n">
        <f aca="false">AW15/(1+('WB GDP growth constant old'!AW15/100))</f>
        <v>1.11208171960684</v>
      </c>
      <c r="AW15" s="117" t="n">
        <f aca="false">AX15/(1+('WB GDP growth constant old'!AX15/100))</f>
        <v>1.1762157905632</v>
      </c>
      <c r="AX15" s="117" t="n">
        <f aca="false">AY15/(1+('WB GDP growth constant old'!AY15/100))</f>
        <v>1.25236201676136</v>
      </c>
      <c r="AY15" s="117" t="n">
        <f aca="false">AZ15/(1+('WB GDP growth constant old'!AZ15/100))</f>
        <v>1.41151404201943</v>
      </c>
      <c r="AZ15" s="117" t="n">
        <f aca="false">BA15/(1+('WB GDP growth constant old'!BA15/100))</f>
        <v>1.5430019834387</v>
      </c>
      <c r="BA15" s="117" t="n">
        <f aca="false">BB15/(1+('WB GDP growth constant old'!BB15/100))</f>
        <v>1.54278070689478</v>
      </c>
      <c r="BB15" s="117" t="n">
        <f aca="false">BC15/(1+('WB GDP growth constant old'!BC15/100))</f>
        <v>1.35822252171553</v>
      </c>
      <c r="BC15" s="117" t="n">
        <f aca="false">BD15/(1+('WB GDP growth constant old'!BD15/100))</f>
        <v>1.25172979806442</v>
      </c>
      <c r="BD15" s="117" t="n">
        <f aca="false">BE15/(1+('WB GDP growth constant old'!BE15/100))</f>
        <v>1.2272132601668</v>
      </c>
      <c r="BE15" s="117" t="n">
        <f aca="false">BF15/(1+('WB GDP growth constant old'!BF15/100))</f>
        <v>1.26860552142479</v>
      </c>
      <c r="BF15" s="117" t="n">
        <f aca="false">BG15/(1+('WB GDP growth constant old'!BG15/100))</f>
        <v>1.26098277027887</v>
      </c>
      <c r="BG15" s="117" t="n">
        <f aca="false">BH15/(1+('WB GDP growth constant old'!BH15/100))</f>
        <v>1.30884624148479</v>
      </c>
      <c r="BH15" s="117" t="n">
        <f aca="false">BI15/(1+('WB GDP growth constant old'!BI15/100))</f>
        <v>1.35891344643432</v>
      </c>
      <c r="BI15" s="117" t="n">
        <f aca="false">BJ15/(1+('WB GDP growth constant old'!BJ15/100))</f>
        <v>1.43362363302087</v>
      </c>
      <c r="BJ15" s="117" t="n">
        <f aca="false">BK15/(1+('WB GDP growth constant old'!BK15/100))</f>
        <v>1.47871888950378</v>
      </c>
      <c r="BK15" s="117" t="n">
        <f aca="false">BL15/(1+('WB GDP growth constant old'!BL15/100))</f>
        <v>1.58798434372573</v>
      </c>
      <c r="BL15" s="117" t="n">
        <f aca="false">'WB GDP current US$ old'!BL15/1000000000</f>
        <v>1.66196296296296</v>
      </c>
    </row>
    <row r="16" customFormat="false" ht="15" hidden="false" customHeight="false" outlineLevel="0" collapsed="false">
      <c r="A16" s="0" t="s">
        <v>16</v>
      </c>
      <c r="B16" s="0" t="s">
        <v>253</v>
      </c>
      <c r="C16" s="0" t="s">
        <v>1057</v>
      </c>
      <c r="D16" s="0" t="s">
        <v>1058</v>
      </c>
      <c r="E16" s="117" t="n">
        <f aca="false">F16/(1+('WB GDP growth constant old'!F16/100))</f>
        <v>191.736518380775</v>
      </c>
      <c r="F16" s="117" t="n">
        <f aca="false">G16/(1+('WB GDP growth constant old'!G16/100))</f>
        <v>196.502646259477</v>
      </c>
      <c r="G16" s="117" t="n">
        <f aca="false">H16/(1+('WB GDP growth constant old'!H16/100))</f>
        <v>199.049492204263</v>
      </c>
      <c r="H16" s="117" t="n">
        <f aca="false">I16/(1+('WB GDP growth constant old'!I16/100))</f>
        <v>211.419682448863</v>
      </c>
      <c r="I16" s="117" t="n">
        <f aca="false">J16/(1+('WB GDP growth constant old'!J16/100))</f>
        <v>226.173651838078</v>
      </c>
      <c r="J16" s="117" t="n">
        <f aca="false">K16/(1+('WB GDP growth constant old'!K16/100))</f>
        <v>239.706765841797</v>
      </c>
      <c r="K16" s="117" t="n">
        <f aca="false">L16/(1+('WB GDP growth constant old'!L16/100))</f>
        <v>245.417679874124</v>
      </c>
      <c r="L16" s="117" t="n">
        <f aca="false">M16/(1+('WB GDP growth constant old'!M16/100))</f>
        <v>260.885424116722</v>
      </c>
      <c r="M16" s="117" t="n">
        <f aca="false">N16/(1+('WB GDP growth constant old'!N16/100))</f>
        <v>274.179659562294</v>
      </c>
      <c r="N16" s="117" t="n">
        <f aca="false">O16/(1+('WB GDP growth constant old'!O16/100))</f>
        <v>293.493777714204</v>
      </c>
      <c r="O16" s="117" t="n">
        <f aca="false">P16/(1+('WB GDP growth constant old'!P16/100))</f>
        <v>314.543699041625</v>
      </c>
      <c r="P16" s="117" t="n">
        <f aca="false">Q16/(1+('WB GDP growth constant old'!Q16/100))</f>
        <v>327.137033328565</v>
      </c>
      <c r="Q16" s="117" t="n">
        <f aca="false">R16/(1+('WB GDP growth constant old'!R16/100))</f>
        <v>339.936346731512</v>
      </c>
      <c r="R16" s="117" t="n">
        <f aca="false">S16/(1+('WB GDP growth constant old'!S16/100))</f>
        <v>348.821341725075</v>
      </c>
      <c r="S16" s="117" t="n">
        <f aca="false">T16/(1+('WB GDP growth constant old'!T16/100))</f>
        <v>363.134744671721</v>
      </c>
      <c r="T16" s="117" t="n">
        <f aca="false">U16/(1+('WB GDP growth constant old'!U16/100))</f>
        <v>368.036761550565</v>
      </c>
      <c r="U16" s="117" t="n">
        <f aca="false">V16/(1+('WB GDP growth constant old'!V16/100))</f>
        <v>377.560434844801</v>
      </c>
      <c r="V16" s="117" t="n">
        <f aca="false">W16/(1+('WB GDP growth constant old'!W16/100))</f>
        <v>391.14289801173</v>
      </c>
      <c r="W16" s="117" t="n">
        <f aca="false">X16/(1+('WB GDP growth constant old'!X16/100))</f>
        <v>394.650979831212</v>
      </c>
      <c r="X16" s="117" t="n">
        <f aca="false">Y16/(1+('WB GDP growth constant old'!Y16/100))</f>
        <v>410.608639679588</v>
      </c>
      <c r="Y16" s="117" t="n">
        <f aca="false">Z16/(1+('WB GDP growth constant old'!Z16/100))</f>
        <v>423.067515376913</v>
      </c>
      <c r="Z16" s="117" t="n">
        <f aca="false">AA16/(1+('WB GDP growth constant old'!AA16/100))</f>
        <v>437.188528107567</v>
      </c>
      <c r="AA16" s="117" t="n">
        <f aca="false">AB16/(1+('WB GDP growth constant old'!AB16/100))</f>
        <v>451.740094407095</v>
      </c>
      <c r="AB16" s="117" t="n">
        <f aca="false">AC16/(1+('WB GDP growth constant old'!AC16/100))</f>
        <v>441.709340580747</v>
      </c>
      <c r="AC16" s="117" t="n">
        <f aca="false">AD16/(1+('WB GDP growth constant old'!AD16/100))</f>
        <v>461.945358317837</v>
      </c>
      <c r="AD16" s="117" t="n">
        <f aca="false">AE16/(1+('WB GDP growth constant old'!AE16/100))</f>
        <v>486.194392790731</v>
      </c>
      <c r="AE16" s="117" t="n">
        <f aca="false">AF16/(1+('WB GDP growth constant old'!AF16/100))</f>
        <v>505.824631669289</v>
      </c>
      <c r="AF16" s="117" t="n">
        <f aca="false">AG16/(1+('WB GDP growth constant old'!AG16/100))</f>
        <v>518.729080246031</v>
      </c>
      <c r="AG16" s="117" t="n">
        <f aca="false">AH16/(1+('WB GDP growth constant old'!AH16/100))</f>
        <v>548.521670719496</v>
      </c>
      <c r="AH16" s="117" t="n">
        <f aca="false">AI16/(1+('WB GDP growth constant old'!AI16/100))</f>
        <v>569.701044199685</v>
      </c>
      <c r="AI16" s="117" t="n">
        <f aca="false">AJ16/(1+('WB GDP growth constant old'!AJ16/100))</f>
        <v>590.045057931626</v>
      </c>
      <c r="AJ16" s="117" t="n">
        <f aca="false">AK16/(1+('WB GDP growth constant old'!AK16/100))</f>
        <v>587.697754255471</v>
      </c>
      <c r="AK16" s="117" t="n">
        <f aca="false">AL16/(1+('WB GDP growth constant old'!AL16/100))</f>
        <v>590.120154484337</v>
      </c>
      <c r="AL16" s="117" t="n">
        <f aca="false">AM16/(1+('WB GDP growth constant old'!AM16/100))</f>
        <v>613.901444714633</v>
      </c>
      <c r="AM16" s="117" t="n">
        <f aca="false">AN16/(1+('WB GDP growth constant old'!AN16/100))</f>
        <v>638.358603919325</v>
      </c>
      <c r="AN16" s="117" t="n">
        <f aca="false">AO16/(1+('WB GDP growth constant old'!AO16/100))</f>
        <v>662.857245029323</v>
      </c>
      <c r="AO16" s="117" t="n">
        <f aca="false">AP16/(1+('WB GDP growth constant old'!AP16/100))</f>
        <v>688.566728651123</v>
      </c>
      <c r="AP16" s="117" t="n">
        <f aca="false">AQ16/(1+('WB GDP growth constant old'!AQ16/100))</f>
        <v>715.878987269346</v>
      </c>
      <c r="AQ16" s="117" t="n">
        <f aca="false">AR16/(1+('WB GDP growth constant old'!AR16/100))</f>
        <v>748.642540409097</v>
      </c>
      <c r="AR16" s="117" t="n">
        <f aca="false">AS16/(1+('WB GDP growth constant old'!AS16/100))</f>
        <v>786.625661564869</v>
      </c>
      <c r="AS16" s="117" t="n">
        <f aca="false">AT16/(1+('WB GDP growth constant old'!AT16/100))</f>
        <v>817.564726076384</v>
      </c>
      <c r="AT16" s="117" t="n">
        <f aca="false">AU16/(1+('WB GDP growth constant old'!AU16/100))</f>
        <v>833.350736661422</v>
      </c>
      <c r="AU16" s="117" t="n">
        <f aca="false">AV16/(1+('WB GDP growth constant old'!AV16/100))</f>
        <v>866.696466885996</v>
      </c>
      <c r="AV16" s="117" t="n">
        <f aca="false">AW16/(1+('WB GDP growth constant old'!AW16/100))</f>
        <v>892.575454155343</v>
      </c>
      <c r="AW16" s="117" t="n">
        <f aca="false">AX16/(1+('WB GDP growth constant old'!AX16/100))</f>
        <v>928.773422972393</v>
      </c>
      <c r="AX16" s="117" t="n">
        <f aca="false">AY16/(1+('WB GDP growth constant old'!AY16/100))</f>
        <v>958.533829208983</v>
      </c>
      <c r="AY16" s="117" t="n">
        <f aca="false">AZ16/(1+('WB GDP growth constant old'!AZ16/100))</f>
        <v>985.320411958232</v>
      </c>
      <c r="AZ16" s="117" t="n">
        <f aca="false">BA16/(1+('WB GDP growth constant old'!BA16/100))</f>
        <v>1023.19839794021</v>
      </c>
      <c r="BA16" s="117" t="n">
        <f aca="false">BB16/(1+('WB GDP growth constant old'!BB16/100))</f>
        <v>1060.62651981119</v>
      </c>
      <c r="BB16" s="117" t="n">
        <f aca="false">BC16/(1+('WB GDP growth constant old'!BC16/100))</f>
        <v>1081.17079101702</v>
      </c>
      <c r="BC16" s="117" t="n">
        <f aca="false">BD16/(1+('WB GDP growth constant old'!BD16/100))</f>
        <v>1103.52310113002</v>
      </c>
      <c r="BD16" s="117" t="n">
        <f aca="false">BE16/(1+('WB GDP growth constant old'!BE16/100))</f>
        <v>1130.70018595337</v>
      </c>
      <c r="BE16" s="117" t="n">
        <f aca="false">BF16/(1+('WB GDP growth constant old'!BF16/100))</f>
        <v>1175.00286082106</v>
      </c>
      <c r="BF16" s="117" t="n">
        <f aca="false">BG16/(1+('WB GDP growth constant old'!BG16/100))</f>
        <v>1205.37548276355</v>
      </c>
      <c r="BG16" s="117" t="n">
        <f aca="false">BH16/(1+('WB GDP growth constant old'!BH16/100))</f>
        <v>1235.90902589043</v>
      </c>
      <c r="BH16" s="117" t="n">
        <f aca="false">BI16/(1+('WB GDP growth constant old'!BI16/100))</f>
        <v>1263.00815334001</v>
      </c>
      <c r="BI16" s="117" t="n">
        <f aca="false">BJ16/(1+('WB GDP growth constant old'!BJ16/100))</f>
        <v>1298.00171649263</v>
      </c>
      <c r="BJ16" s="117" t="n">
        <f aca="false">BK16/(1+('WB GDP growth constant old'!BK16/100))</f>
        <v>1327.8636818767</v>
      </c>
      <c r="BK16" s="117" t="n">
        <f aca="false">BL16/(1+('WB GDP growth constant old'!BL16/100))</f>
        <v>1367.02617651266</v>
      </c>
      <c r="BL16" s="117" t="n">
        <f aca="false">'WB GDP current US$ old'!BL16/1000000000</f>
        <v>1396.56701473323</v>
      </c>
    </row>
    <row r="17" customFormat="false" ht="15" hidden="false" customHeight="false" outlineLevel="0" collapsed="false">
      <c r="A17" s="0" t="s">
        <v>17</v>
      </c>
      <c r="B17" s="0" t="s">
        <v>254</v>
      </c>
      <c r="C17" s="0" t="s">
        <v>1057</v>
      </c>
      <c r="D17" s="0" t="s">
        <v>1058</v>
      </c>
      <c r="E17" s="117" t="n">
        <f aca="false">F17/(1+('WB GDP growth constant old'!F17/100))</f>
        <v>91.0823546892018</v>
      </c>
      <c r="F17" s="117" t="n">
        <f aca="false">G17/(1+('WB GDP growth constant old'!G17/100))</f>
        <v>96.1264766531855</v>
      </c>
      <c r="G17" s="117" t="n">
        <f aca="false">H17/(1+('WB GDP growth constant old'!H17/100))</f>
        <v>98.6725547172566</v>
      </c>
      <c r="H17" s="117" t="n">
        <f aca="false">I17/(1+('WB GDP growth constant old'!I17/100))</f>
        <v>102.755889061028</v>
      </c>
      <c r="I17" s="117" t="n">
        <f aca="false">J17/(1+('WB GDP growth constant old'!J17/100))</f>
        <v>109.049023193371</v>
      </c>
      <c r="J17" s="117" t="n">
        <f aca="false">K17/(1+('WB GDP growth constant old'!K17/100))</f>
        <v>112.844119946865</v>
      </c>
      <c r="K17" s="117" t="n">
        <f aca="false">L17/(1+('WB GDP growth constant old'!L17/100))</f>
        <v>119.211757245854</v>
      </c>
      <c r="L17" s="117" t="n">
        <f aca="false">M17/(1+('WB GDP growth constant old'!M17/100))</f>
        <v>122.797703884353</v>
      </c>
      <c r="M17" s="117" t="n">
        <f aca="false">N17/(1+('WB GDP growth constant old'!N17/100))</f>
        <v>128.289601291741</v>
      </c>
      <c r="N17" s="117" t="n">
        <f aca="false">O17/(1+('WB GDP growth constant old'!O17/100))</f>
        <v>136.340886256691</v>
      </c>
      <c r="O17" s="117" t="n">
        <f aca="false">P17/(1+('WB GDP growth constant old'!P17/100))</f>
        <v>144.959188143187</v>
      </c>
      <c r="P17" s="117" t="n">
        <f aca="false">Q17/(1+('WB GDP growth constant old'!Q17/100))</f>
        <v>152.373805077775</v>
      </c>
      <c r="Q17" s="117" t="n">
        <f aca="false">R17/(1+('WB GDP growth constant old'!R17/100))</f>
        <v>161.832959229082</v>
      </c>
      <c r="R17" s="117" t="n">
        <f aca="false">S17/(1+('WB GDP growth constant old'!S17/100))</f>
        <v>169.747295422015</v>
      </c>
      <c r="S17" s="117" t="n">
        <f aca="false">T17/(1+('WB GDP growth constant old'!T17/100))</f>
        <v>176.438968179413</v>
      </c>
      <c r="T17" s="117" t="n">
        <f aca="false">U17/(1+('WB GDP growth constant old'!U17/100))</f>
        <v>175.797197132666</v>
      </c>
      <c r="U17" s="117" t="n">
        <f aca="false">V17/(1+('WB GDP growth constant old'!V17/100))</f>
        <v>183.845975876694</v>
      </c>
      <c r="V17" s="117" t="n">
        <f aca="false">W17/(1+('WB GDP growth constant old'!W17/100))</f>
        <v>193.185315774556</v>
      </c>
      <c r="W17" s="117" t="n">
        <f aca="false">X17/(1+('WB GDP growth constant old'!X17/100))</f>
        <v>192.778363768365</v>
      </c>
      <c r="X17" s="117" t="n">
        <f aca="false">Y17/(1+('WB GDP growth constant old'!Y17/100))</f>
        <v>203.104922188051</v>
      </c>
      <c r="Y17" s="117" t="n">
        <f aca="false">Z17/(1+('WB GDP growth constant old'!Z17/100))</f>
        <v>206.621654659487</v>
      </c>
      <c r="Z17" s="117" t="n">
        <f aca="false">AA17/(1+('WB GDP growth constant old'!AA17/100))</f>
        <v>206.323510582252</v>
      </c>
      <c r="AA17" s="117" t="n">
        <f aca="false">AB17/(1+('WB GDP growth constant old'!AB17/100))</f>
        <v>210.473201901607</v>
      </c>
      <c r="AB17" s="117" t="n">
        <f aca="false">AC17/(1+('WB GDP growth constant old'!AC17/100))</f>
        <v>216.730755474358</v>
      </c>
      <c r="AC17" s="117" t="n">
        <f aca="false">AD17/(1+('WB GDP growth constant old'!AD17/100))</f>
        <v>216.841883655504</v>
      </c>
      <c r="AD17" s="117" t="n">
        <f aca="false">AE17/(1+('WB GDP growth constant old'!AE17/100))</f>
        <v>222.260065175944</v>
      </c>
      <c r="AE17" s="117" t="n">
        <f aca="false">AF17/(1+('WB GDP growth constant old'!AF17/100))</f>
        <v>227.375143228829</v>
      </c>
      <c r="AF17" s="117" t="n">
        <f aca="false">AG17/(1+('WB GDP growth constant old'!AG17/100))</f>
        <v>230.461006058556</v>
      </c>
      <c r="AG17" s="117" t="n">
        <f aca="false">AH17/(1+('WB GDP growth constant old'!AH17/100))</f>
        <v>238.056724030959</v>
      </c>
      <c r="AH17" s="117" t="n">
        <f aca="false">AI17/(1+('WB GDP growth constant old'!AI17/100))</f>
        <v>247.310167002895</v>
      </c>
      <c r="AI17" s="117" t="n">
        <f aca="false">AJ17/(1+('WB GDP growth constant old'!AJ17/100))</f>
        <v>258.057380005292</v>
      </c>
      <c r="AJ17" s="117" t="n">
        <f aca="false">AK17/(1+('WB GDP growth constant old'!AK17/100))</f>
        <v>266.938754475364</v>
      </c>
      <c r="AK17" s="117" t="n">
        <f aca="false">AL17/(1+('WB GDP growth constant old'!AL17/100))</f>
        <v>272.527183012864</v>
      </c>
      <c r="AL17" s="117" t="n">
        <f aca="false">AM17/(1+('WB GDP growth constant old'!AM17/100))</f>
        <v>273.962881295578</v>
      </c>
      <c r="AM17" s="117" t="n">
        <f aca="false">AN17/(1+('WB GDP growth constant old'!AN17/100))</f>
        <v>280.543795922308</v>
      </c>
      <c r="AN17" s="117" t="n">
        <f aca="false">AO17/(1+('WB GDP growth constant old'!AO17/100))</f>
        <v>288.028658194464</v>
      </c>
      <c r="AO17" s="117" t="n">
        <f aca="false">AP17/(1+('WB GDP growth constant old'!AP17/100))</f>
        <v>294.795989021333</v>
      </c>
      <c r="AP17" s="117" t="n">
        <f aca="false">AQ17/(1+('WB GDP growth constant old'!AQ17/100))</f>
        <v>300.967836047824</v>
      </c>
      <c r="AQ17" s="117" t="n">
        <f aca="false">AR17/(1+('WB GDP growth constant old'!AR17/100))</f>
        <v>311.746775821698</v>
      </c>
      <c r="AR17" s="117" t="n">
        <f aca="false">AS17/(1+('WB GDP growth constant old'!AS17/100))</f>
        <v>322.833523820643</v>
      </c>
      <c r="AS17" s="117" t="n">
        <f aca="false">AT17/(1+('WB GDP growth constant old'!AT17/100))</f>
        <v>333.73148658247</v>
      </c>
      <c r="AT17" s="117" t="n">
        <f aca="false">AU17/(1+('WB GDP growth constant old'!AU17/100))</f>
        <v>337.960425817888</v>
      </c>
      <c r="AU17" s="117" t="n">
        <f aca="false">AV17/(1+('WB GDP growth constant old'!AV17/100))</f>
        <v>343.54202448484</v>
      </c>
      <c r="AV17" s="117" t="n">
        <f aca="false">AW17/(1+('WB GDP growth constant old'!AW17/100))</f>
        <v>346.776372745836</v>
      </c>
      <c r="AW17" s="117" t="n">
        <f aca="false">AX17/(1+('WB GDP growth constant old'!AX17/100))</f>
        <v>356.261123443348</v>
      </c>
      <c r="AX17" s="117" t="n">
        <f aca="false">AY17/(1+('WB GDP growth constant old'!AY17/100))</f>
        <v>364.255855779709</v>
      </c>
      <c r="AY17" s="117" t="n">
        <f aca="false">AZ17/(1+('WB GDP growth constant old'!AZ17/100))</f>
        <v>376.837405428934</v>
      </c>
      <c r="AZ17" s="117" t="n">
        <f aca="false">BA17/(1+('WB GDP growth constant old'!BA17/100))</f>
        <v>390.88370053854</v>
      </c>
      <c r="BA17" s="117" t="n">
        <f aca="false">BB17/(1+('WB GDP growth constant old'!BB17/100))</f>
        <v>396.592258645808</v>
      </c>
      <c r="BB17" s="117" t="n">
        <f aca="false">BC17/(1+('WB GDP growth constant old'!BC17/100))</f>
        <v>381.66223302152</v>
      </c>
      <c r="BC17" s="117" t="n">
        <f aca="false">BD17/(1+('WB GDP growth constant old'!BD17/100))</f>
        <v>388.673725771094</v>
      </c>
      <c r="BD17" s="117" t="n">
        <f aca="false">BE17/(1+('WB GDP growth constant old'!BE17/100))</f>
        <v>400.033870870332</v>
      </c>
      <c r="BE17" s="117" t="n">
        <f aca="false">BF17/(1+('WB GDP growth constant old'!BF17/100))</f>
        <v>402.755883650438</v>
      </c>
      <c r="BF17" s="117" t="n">
        <f aca="false">BG17/(1+('WB GDP growth constant old'!BG17/100))</f>
        <v>402.858605379421</v>
      </c>
      <c r="BG17" s="117" t="n">
        <f aca="false">BH17/(1+('WB GDP growth constant old'!BH17/100))</f>
        <v>405.522599956061</v>
      </c>
      <c r="BH17" s="117" t="n">
        <f aca="false">BI17/(1+('WB GDP growth constant old'!BI17/100))</f>
        <v>409.636633163819</v>
      </c>
      <c r="BI17" s="117" t="n">
        <f aca="false">BJ17/(1+('WB GDP growth constant old'!BJ17/100))</f>
        <v>417.786096574393</v>
      </c>
      <c r="BJ17" s="117" t="n">
        <f aca="false">BK17/(1+('WB GDP growth constant old'!BK17/100))</f>
        <v>427.811239956194</v>
      </c>
      <c r="BK17" s="117" t="n">
        <f aca="false">BL17/(1+('WB GDP growth constant old'!BL17/100))</f>
        <v>438.849286456619</v>
      </c>
      <c r="BL17" s="117" t="n">
        <f aca="false">'WB GDP current US$ old'!BL17/1000000000</f>
        <v>445.075391688156</v>
      </c>
    </row>
    <row r="18" customFormat="false" ht="15" hidden="false" customHeight="false" outlineLevel="0" collapsed="false">
      <c r="A18" s="0" t="s">
        <v>18</v>
      </c>
      <c r="B18" s="0" t="s">
        <v>255</v>
      </c>
      <c r="C18" s="0" t="s">
        <v>1057</v>
      </c>
      <c r="D18" s="0" t="s">
        <v>1058</v>
      </c>
      <c r="E18" s="117" t="n">
        <f aca="false">F18/(1+('WB GDP growth constant old'!F18/100))</f>
        <v>18.4838643260805</v>
      </c>
      <c r="F18" s="117" t="n">
        <f aca="false">G18/(1+('WB GDP growth constant old'!G18/100))</f>
        <v>18.4838643260805</v>
      </c>
      <c r="G18" s="117" t="n">
        <f aca="false">H18/(1+('WB GDP growth constant old'!H18/100))</f>
        <v>18.4838643260805</v>
      </c>
      <c r="H18" s="117" t="n">
        <f aca="false">I18/(1+('WB GDP growth constant old'!I18/100))</f>
        <v>18.4838643260805</v>
      </c>
      <c r="I18" s="117" t="n">
        <f aca="false">J18/(1+('WB GDP growth constant old'!J18/100))</f>
        <v>18.4838643260805</v>
      </c>
      <c r="J18" s="117" t="n">
        <f aca="false">K18/(1+('WB GDP growth constant old'!K18/100))</f>
        <v>18.4838643260805</v>
      </c>
      <c r="K18" s="117" t="n">
        <f aca="false">L18/(1+('WB GDP growth constant old'!L18/100))</f>
        <v>18.4838643260805</v>
      </c>
      <c r="L18" s="117" t="n">
        <f aca="false">M18/(1+('WB GDP growth constant old'!M18/100))</f>
        <v>18.4838643260805</v>
      </c>
      <c r="M18" s="117" t="n">
        <f aca="false">N18/(1+('WB GDP growth constant old'!N18/100))</f>
        <v>18.4838643260805</v>
      </c>
      <c r="N18" s="117" t="n">
        <f aca="false">O18/(1+('WB GDP growth constant old'!O18/100))</f>
        <v>18.4838643260805</v>
      </c>
      <c r="O18" s="117" t="n">
        <f aca="false">P18/(1+('WB GDP growth constant old'!P18/100))</f>
        <v>18.4838643260805</v>
      </c>
      <c r="P18" s="117" t="n">
        <f aca="false">Q18/(1+('WB GDP growth constant old'!Q18/100))</f>
        <v>18.4838643260805</v>
      </c>
      <c r="Q18" s="117" t="n">
        <f aca="false">R18/(1+('WB GDP growth constant old'!R18/100))</f>
        <v>18.4838643260805</v>
      </c>
      <c r="R18" s="117" t="n">
        <f aca="false">S18/(1+('WB GDP growth constant old'!S18/100))</f>
        <v>18.4838643260805</v>
      </c>
      <c r="S18" s="117" t="n">
        <f aca="false">T18/(1+('WB GDP growth constant old'!T18/100))</f>
        <v>18.4838643260805</v>
      </c>
      <c r="T18" s="117" t="n">
        <f aca="false">U18/(1+('WB GDP growth constant old'!U18/100))</f>
        <v>18.4838643260805</v>
      </c>
      <c r="U18" s="117" t="n">
        <f aca="false">V18/(1+('WB GDP growth constant old'!V18/100))</f>
        <v>18.4838643260805</v>
      </c>
      <c r="V18" s="117" t="n">
        <f aca="false">W18/(1+('WB GDP growth constant old'!W18/100))</f>
        <v>18.4838643260805</v>
      </c>
      <c r="W18" s="117" t="n">
        <f aca="false">X18/(1+('WB GDP growth constant old'!X18/100))</f>
        <v>18.4838643260805</v>
      </c>
      <c r="X18" s="117" t="n">
        <f aca="false">Y18/(1+('WB GDP growth constant old'!Y18/100))</f>
        <v>18.4838643260805</v>
      </c>
      <c r="Y18" s="117" t="n">
        <f aca="false">Z18/(1+('WB GDP growth constant old'!Z18/100))</f>
        <v>18.4838643260805</v>
      </c>
      <c r="Z18" s="117" t="n">
        <f aca="false">AA18/(1+('WB GDP growth constant old'!AA18/100))</f>
        <v>18.4838643260805</v>
      </c>
      <c r="AA18" s="117" t="n">
        <f aca="false">AB18/(1+('WB GDP growth constant old'!AB18/100))</f>
        <v>18.4838643260805</v>
      </c>
      <c r="AB18" s="117" t="n">
        <f aca="false">AC18/(1+('WB GDP growth constant old'!AC18/100))</f>
        <v>18.4838643260805</v>
      </c>
      <c r="AC18" s="117" t="n">
        <f aca="false">AD18/(1+('WB GDP growth constant old'!AD18/100))</f>
        <v>18.4838643260805</v>
      </c>
      <c r="AD18" s="117" t="n">
        <f aca="false">AE18/(1+('WB GDP growth constant old'!AE18/100))</f>
        <v>18.4838643260805</v>
      </c>
      <c r="AE18" s="117" t="n">
        <f aca="false">AF18/(1+('WB GDP growth constant old'!AF18/100))</f>
        <v>18.4838643260805</v>
      </c>
      <c r="AF18" s="117" t="n">
        <f aca="false">AG18/(1+('WB GDP growth constant old'!AG18/100))</f>
        <v>18.4838643260805</v>
      </c>
      <c r="AG18" s="117" t="n">
        <f aca="false">AH18/(1+('WB GDP growth constant old'!AH18/100))</f>
        <v>18.4838643260805</v>
      </c>
      <c r="AH18" s="117" t="n">
        <f aca="false">AI18/(1+('WB GDP growth constant old'!AI18/100))</f>
        <v>18.4838643260805</v>
      </c>
      <c r="AI18" s="117" t="n">
        <f aca="false">AJ18/(1+('WB GDP growth constant old'!AJ18/100))</f>
        <v>18.4838643260805</v>
      </c>
      <c r="AJ18" s="117" t="n">
        <f aca="false">AK18/(1+('WB GDP growth constant old'!AK18/100))</f>
        <v>18.354477242023</v>
      </c>
      <c r="AK18" s="117" t="n">
        <f aca="false">AL18/(1+('WB GDP growth constant old'!AL18/100))</f>
        <v>14.2063653769504</v>
      </c>
      <c r="AL18" s="117" t="n">
        <f aca="false">AM18/(1+('WB GDP growth constant old'!AM18/100))</f>
        <v>10.9246950729635</v>
      </c>
      <c r="AM18" s="117" t="n">
        <f aca="false">AN18/(1+('WB GDP growth constant old'!AN18/100))</f>
        <v>8.77253006466778</v>
      </c>
      <c r="AN18" s="117" t="n">
        <f aca="false">AO18/(1+('WB GDP growth constant old'!AO18/100))</f>
        <v>7.73737154055249</v>
      </c>
      <c r="AO18" s="117" t="n">
        <f aca="false">AP18/(1+('WB GDP growth constant old'!AP18/100))</f>
        <v>7.83795732918594</v>
      </c>
      <c r="AP18" s="117" t="n">
        <f aca="false">AQ18/(1+('WB GDP growth constant old'!AQ18/100))</f>
        <v>8.29255885524512</v>
      </c>
      <c r="AQ18" s="117" t="n">
        <f aca="false">AR18/(1+('WB GDP growth constant old'!AR18/100))</f>
        <v>9.12181483740868</v>
      </c>
      <c r="AR18" s="117" t="n">
        <f aca="false">AS18/(1+('WB GDP growth constant old'!AS18/100))</f>
        <v>9.7968290976877</v>
      </c>
      <c r="AS18" s="117" t="n">
        <f aca="false">AT18/(1+('WB GDP growth constant old'!AT18/100))</f>
        <v>10.8842770788894</v>
      </c>
      <c r="AT18" s="117" t="n">
        <f aca="false">AU18/(1+('WB GDP growth constant old'!AU18/100))</f>
        <v>11.9618205238731</v>
      </c>
      <c r="AU18" s="117" t="n">
        <f aca="false">AV18/(1+('WB GDP growth constant old'!AV18/100))</f>
        <v>13.0908867561479</v>
      </c>
      <c r="AV18" s="117" t="n">
        <f aca="false">AW18/(1+('WB GDP growth constant old'!AW18/100))</f>
        <v>14.4272437503254</v>
      </c>
      <c r="AW18" s="117" t="n">
        <f aca="false">AX18/(1+('WB GDP growth constant old'!AX18/100))</f>
        <v>15.7623122238383</v>
      </c>
      <c r="AX18" s="117" t="n">
        <f aca="false">AY18/(1+('WB GDP growth constant old'!AY18/100))</f>
        <v>20.1696971567865</v>
      </c>
      <c r="AY18" s="117" t="n">
        <f aca="false">AZ18/(1+('WB GDP growth constant old'!AZ18/100))</f>
        <v>27.121427206888</v>
      </c>
      <c r="AZ18" s="117" t="n">
        <f aca="false">BA18/(1+('WB GDP growth constant old'!BA18/100))</f>
        <v>34.0274147733995</v>
      </c>
      <c r="BA18" s="117" t="n">
        <f aca="false">BB18/(1+('WB GDP growth constant old'!BB18/100))</f>
        <v>37.6314070720272</v>
      </c>
      <c r="BB18" s="117" t="n">
        <f aca="false">BC18/(1+('WB GDP growth constant old'!BC18/100))</f>
        <v>41.1571217402861</v>
      </c>
      <c r="BC18" s="117" t="n">
        <f aca="false">BD18/(1+('WB GDP growth constant old'!BD18/100))</f>
        <v>43.1282362268166</v>
      </c>
      <c r="BD18" s="117" t="n">
        <f aca="false">BE18/(1+('WB GDP growth constant old'!BE18/100))</f>
        <v>42.4498300969534</v>
      </c>
      <c r="BE18" s="117" t="n">
        <f aca="false">BF18/(1+('WB GDP growth constant old'!BF18/100))</f>
        <v>43.3849739692197</v>
      </c>
      <c r="BF18" s="117" t="n">
        <f aca="false">BG18/(1+('WB GDP growth constant old'!BG18/100))</f>
        <v>45.9201383766384</v>
      </c>
      <c r="BG18" s="117" t="n">
        <f aca="false">BH18/(1+('WB GDP growth constant old'!BH18/100))</f>
        <v>47.2047934791525</v>
      </c>
      <c r="BH18" s="117" t="n">
        <f aca="false">BI18/(1+('WB GDP growth constant old'!BI18/100))</f>
        <v>47.7002296746557</v>
      </c>
      <c r="BI18" s="117" t="n">
        <f aca="false">BJ18/(1+('WB GDP growth constant old'!BJ18/100))</f>
        <v>46.238886176021</v>
      </c>
      <c r="BJ18" s="117" t="n">
        <f aca="false">BK18/(1+('WB GDP growth constant old'!BK18/100))</f>
        <v>46.309915877652</v>
      </c>
      <c r="BK18" s="117" t="n">
        <f aca="false">BL18/(1+('WB GDP growth constant old'!BL18/100))</f>
        <v>47.0047506459877</v>
      </c>
      <c r="BL18" s="117" t="n">
        <f aca="false">'WB GDP current US$ old'!BL18/1000000000</f>
        <v>48.0476470588235</v>
      </c>
    </row>
    <row r="19" customFormat="false" ht="15" hidden="false" customHeight="false" outlineLevel="0" collapsed="false">
      <c r="A19" s="0" t="s">
        <v>36</v>
      </c>
      <c r="B19" s="0" t="s">
        <v>272</v>
      </c>
      <c r="C19" s="0" t="s">
        <v>1057</v>
      </c>
      <c r="D19" s="0" t="s">
        <v>1058</v>
      </c>
      <c r="E19" s="117" t="n">
        <f aca="false">F19/(1+('WB GDP growth constant old'!F19/100))</f>
        <v>0.74964903559229</v>
      </c>
      <c r="F19" s="117" t="n">
        <f aca="false">G19/(1+('WB GDP growth constant old'!G19/100))</f>
        <v>0.646601266723325</v>
      </c>
      <c r="G19" s="117" t="n">
        <f aca="false">H19/(1+('WB GDP growth constant old'!H19/100))</f>
        <v>0.705203760733561</v>
      </c>
      <c r="H19" s="117" t="n">
        <f aca="false">I19/(1+('WB GDP growth constant old'!I19/100))</f>
        <v>0.734366809379469</v>
      </c>
      <c r="I19" s="117" t="n">
        <f aca="false">J19/(1+('WB GDP growth constant old'!J19/100))</f>
        <v>0.780433917679306</v>
      </c>
      <c r="J19" s="117" t="n">
        <f aca="false">K19/(1+('WB GDP growth constant old'!K19/100))</f>
        <v>0.811395491920166</v>
      </c>
      <c r="K19" s="117" t="n">
        <f aca="false">L19/(1+('WB GDP growth constant old'!L19/100))</f>
        <v>0.848825108320343</v>
      </c>
      <c r="L19" s="117" t="n">
        <f aca="false">M19/(1+('WB GDP growth constant old'!M19/100))</f>
        <v>0.966145628565562</v>
      </c>
      <c r="M19" s="117" t="n">
        <f aca="false">N19/(1+('WB GDP growth constant old'!N19/100))</f>
        <v>0.963267638478306</v>
      </c>
      <c r="N19" s="117" t="n">
        <f aca="false">O19/(1+('WB GDP growth constant old'!O19/100))</f>
        <v>0.949208350975523</v>
      </c>
      <c r="O19" s="117" t="n">
        <f aca="false">P19/(1+('WB GDP growth constant old'!P19/100))</f>
        <v>1.15163339847299</v>
      </c>
      <c r="P19" s="117" t="n">
        <f aca="false">Q19/(1+('WB GDP growth constant old'!Q19/100))</f>
        <v>1.18326679531195</v>
      </c>
      <c r="Q19" s="117" t="n">
        <f aca="false">R19/(1+('WB GDP growth constant old'!R19/100))</f>
        <v>1.1074908047957</v>
      </c>
      <c r="R19" s="117" t="n">
        <f aca="false">S19/(1+('WB GDP growth constant old'!S19/100))</f>
        <v>1.18378640803394</v>
      </c>
      <c r="S19" s="117" t="n">
        <f aca="false">T19/(1+('WB GDP growth constant old'!T19/100))</f>
        <v>1.17518218008939</v>
      </c>
      <c r="T19" s="117" t="n">
        <f aca="false">U19/(1+('WB GDP growth constant old'!U19/100))</f>
        <v>1.18338401433611</v>
      </c>
      <c r="U19" s="117" t="n">
        <f aca="false">V19/(1+('WB GDP growth constant old'!V19/100))</f>
        <v>1.27737619463861</v>
      </c>
      <c r="V19" s="117" t="n">
        <f aca="false">W19/(1+('WB GDP growth constant old'!W19/100))</f>
        <v>1.4238842574814</v>
      </c>
      <c r="W19" s="117" t="n">
        <f aca="false">X19/(1+('WB GDP growth constant old'!X19/100))</f>
        <v>1.41049154404198</v>
      </c>
      <c r="X19" s="117" t="n">
        <f aca="false">Y19/(1+('WB GDP growth constant old'!Y19/100))</f>
        <v>1.43397559282758</v>
      </c>
      <c r="Y19" s="117" t="n">
        <f aca="false">Z19/(1+('WB GDP growth constant old'!Z19/100))</f>
        <v>1.44818709003729</v>
      </c>
      <c r="Z19" s="117" t="n">
        <f aca="false">AA19/(1+('WB GDP growth constant old'!AA19/100))</f>
        <v>1.62433407657126</v>
      </c>
      <c r="AA19" s="117" t="n">
        <f aca="false">AB19/(1+('WB GDP growth constant old'!AB19/100))</f>
        <v>1.607220095661</v>
      </c>
      <c r="AB19" s="117" t="n">
        <f aca="false">AC19/(1+('WB GDP growth constant old'!AC19/100))</f>
        <v>1.6669335776868</v>
      </c>
      <c r="AC19" s="117" t="n">
        <f aca="false">AD19/(1+('WB GDP growth constant old'!AD19/100))</f>
        <v>1.66952639293119</v>
      </c>
      <c r="AD19" s="117" t="n">
        <f aca="false">AE19/(1+('WB GDP growth constant old'!AE19/100))</f>
        <v>1.86624969601548</v>
      </c>
      <c r="AE19" s="117" t="n">
        <f aca="false">AF19/(1+('WB GDP growth constant old'!AF19/100))</f>
        <v>1.92690617893844</v>
      </c>
      <c r="AF19" s="117" t="n">
        <f aca="false">AG19/(1+('WB GDP growth constant old'!AG19/100))</f>
        <v>2.03294567808536</v>
      </c>
      <c r="AG19" s="117" t="n">
        <f aca="false">AH19/(1+('WB GDP growth constant old'!AH19/100))</f>
        <v>2.13522367054393</v>
      </c>
      <c r="AH19" s="117" t="n">
        <f aca="false">AI19/(1+('WB GDP growth constant old'!AI19/100))</f>
        <v>2.16403856159171</v>
      </c>
      <c r="AI19" s="117" t="n">
        <f aca="false">AJ19/(1+('WB GDP growth constant old'!AJ19/100))</f>
        <v>2.23977606228923</v>
      </c>
      <c r="AJ19" s="117" t="n">
        <f aca="false">AK19/(1+('WB GDP growth constant old'!AK19/100))</f>
        <v>2.35169400892381</v>
      </c>
      <c r="AK19" s="117" t="n">
        <f aca="false">AL19/(1+('WB GDP growth constant old'!AL19/100))</f>
        <v>2.37544608010475</v>
      </c>
      <c r="AL19" s="117" t="n">
        <f aca="false">AM19/(1+('WB GDP growth constant old'!AM19/100))</f>
        <v>2.22721824467319</v>
      </c>
      <c r="AM19" s="117" t="n">
        <f aca="false">AN19/(1+('WB GDP growth constant old'!AN19/100))</f>
        <v>2.14191578598688</v>
      </c>
      <c r="AN19" s="117" t="n">
        <f aca="false">AO19/(1+('WB GDP growth constant old'!AO19/100))</f>
        <v>1.97227605565644</v>
      </c>
      <c r="AO19" s="117" t="n">
        <f aca="false">AP19/(1+('WB GDP growth constant old'!AP19/100))</f>
        <v>1.81449397124454</v>
      </c>
      <c r="AP19" s="117" t="n">
        <f aca="false">AQ19/(1+('WB GDP growth constant old'!AQ19/100))</f>
        <v>1.78564351715876</v>
      </c>
      <c r="AQ19" s="117" t="n">
        <f aca="false">AR19/(1+('WB GDP growth constant old'!AR19/100))</f>
        <v>1.87046158413623</v>
      </c>
      <c r="AR19" s="117" t="n">
        <f aca="false">AS19/(1+('WB GDP growth constant old'!AS19/100))</f>
        <v>1.85156992220196</v>
      </c>
      <c r="AS19" s="117" t="n">
        <f aca="false">AT19/(1+('WB GDP growth constant old'!AT19/100))</f>
        <v>1.83570448502202</v>
      </c>
      <c r="AT19" s="117" t="n">
        <f aca="false">AU19/(1+('WB GDP growth constant old'!AU19/100))</f>
        <v>1.87344302831344</v>
      </c>
      <c r="AU19" s="117" t="n">
        <f aca="false">AV19/(1+('WB GDP growth constant old'!AV19/100))</f>
        <v>1.95674603624481</v>
      </c>
      <c r="AV19" s="117" t="n">
        <f aca="false">AW19/(1+('WB GDP growth constant old'!AW19/100))</f>
        <v>1.9328007878885</v>
      </c>
      <c r="AW19" s="117" t="n">
        <f aca="false">AX19/(1+('WB GDP growth constant old'!AX19/100))</f>
        <v>2.02622576331406</v>
      </c>
      <c r="AX19" s="117" t="n">
        <f aca="false">AY19/(1+('WB GDP growth constant old'!AY19/100))</f>
        <v>2.04446179520216</v>
      </c>
      <c r="AY19" s="117" t="n">
        <f aca="false">AZ19/(1+('WB GDP growth constant old'!AZ19/100))</f>
        <v>2.15514501394587</v>
      </c>
      <c r="AZ19" s="117" t="n">
        <f aca="false">BA19/(1+('WB GDP growth constant old'!BA19/100))</f>
        <v>2.22953959590767</v>
      </c>
      <c r="BA19" s="117" t="n">
        <f aca="false">BB19/(1+('WB GDP growth constant old'!BB19/100))</f>
        <v>2.33793341217231</v>
      </c>
      <c r="BB19" s="117" t="n">
        <f aca="false">BC19/(1+('WB GDP growth constant old'!BC19/100))</f>
        <v>2.42707289672282</v>
      </c>
      <c r="BC19" s="117" t="n">
        <f aca="false">BD19/(1+('WB GDP growth constant old'!BD19/100))</f>
        <v>2.55144007544299</v>
      </c>
      <c r="BD19" s="117" t="n">
        <f aca="false">BE19/(1+('WB GDP growth constant old'!BE19/100))</f>
        <v>2.6543295116157</v>
      </c>
      <c r="BE19" s="117" t="n">
        <f aca="false">BF19/(1+('WB GDP growth constant old'!BF19/100))</f>
        <v>2.77235980025155</v>
      </c>
      <c r="BF19" s="117" t="n">
        <f aca="false">BG19/(1+('WB GDP growth constant old'!BG19/100))</f>
        <v>2.9088762101614</v>
      </c>
      <c r="BG19" s="117" t="n">
        <f aca="false">BH19/(1+('WB GDP growth constant old'!BH19/100))</f>
        <v>3.03223151698025</v>
      </c>
      <c r="BH19" s="117" t="n">
        <f aca="false">BI19/(1+('WB GDP growth constant old'!BI19/100))</f>
        <v>2.91397439424525</v>
      </c>
      <c r="BI19" s="117" t="n">
        <f aca="false">BJ19/(1+('WB GDP growth constant old'!BJ19/100))</f>
        <v>2.89648996506897</v>
      </c>
      <c r="BJ19" s="117" t="n">
        <f aca="false">BK19/(1+('WB GDP growth constant old'!BK19/100))</f>
        <v>2.91097270450796</v>
      </c>
      <c r="BK19" s="117" t="n">
        <f aca="false">BL19/(1+('WB GDP growth constant old'!BL19/100))</f>
        <v>2.95783741709587</v>
      </c>
      <c r="BL19" s="117" t="n">
        <f aca="false">'WB GDP current US$ old'!BL19/1000000000</f>
        <v>3.01233488164057</v>
      </c>
    </row>
    <row r="20" customFormat="false" ht="15" hidden="false" customHeight="false" outlineLevel="0" collapsed="false">
      <c r="A20" s="0" t="s">
        <v>25</v>
      </c>
      <c r="B20" s="0" t="s">
        <v>261</v>
      </c>
      <c r="C20" s="0" t="s">
        <v>1057</v>
      </c>
      <c r="D20" s="0" t="s">
        <v>1058</v>
      </c>
      <c r="E20" s="117" t="n">
        <f aca="false">F20/(1+('WB GDP growth constant old'!F20/100))</f>
        <v>116.195747775392</v>
      </c>
      <c r="F20" s="117" t="n">
        <f aca="false">G20/(1+('WB GDP growth constant old'!G20/100))</f>
        <v>121.98046368109</v>
      </c>
      <c r="G20" s="117" t="n">
        <f aca="false">H20/(1+('WB GDP growth constant old'!H20/100))</f>
        <v>128.338089728755</v>
      </c>
      <c r="H20" s="117" t="n">
        <f aca="false">I20/(1+('WB GDP growth constant old'!I20/100))</f>
        <v>133.922829868787</v>
      </c>
      <c r="I20" s="117" t="n">
        <f aca="false">J20/(1+('WB GDP growth constant old'!J20/100))</f>
        <v>143.239418928861</v>
      </c>
      <c r="J20" s="117" t="n">
        <f aca="false">K20/(1+('WB GDP growth constant old'!K20/100))</f>
        <v>148.339687393511</v>
      </c>
      <c r="K20" s="117" t="n">
        <f aca="false">L20/(1+('WB GDP growth constant old'!L20/100))</f>
        <v>153.021132143883</v>
      </c>
      <c r="L20" s="117" t="n">
        <f aca="false">M20/(1+('WB GDP growth constant old'!M20/100))</f>
        <v>158.94021439502</v>
      </c>
      <c r="M20" s="117" t="n">
        <f aca="false">N20/(1+('WB GDP growth constant old'!N20/100))</f>
        <v>165.606373012916</v>
      </c>
      <c r="N20" s="117" t="n">
        <f aca="false">O20/(1+('WB GDP growth constant old'!O20/100))</f>
        <v>176.585743991921</v>
      </c>
      <c r="O20" s="117" t="n">
        <f aca="false">P20/(1+('WB GDP growth constant old'!P20/100))</f>
        <v>186.444275829293</v>
      </c>
      <c r="P20" s="117" t="n">
        <f aca="false">Q20/(1+('WB GDP growth constant old'!Q20/100))</f>
        <v>193.875622321251</v>
      </c>
      <c r="Q20" s="117" t="n">
        <f aca="false">R20/(1+('WB GDP growth constant old'!R20/100))</f>
        <v>204.142508972106</v>
      </c>
      <c r="R20" s="117" t="n">
        <f aca="false">S20/(1+('WB GDP growth constant old'!S20/100))</f>
        <v>217.170275463269</v>
      </c>
      <c r="S20" s="117" t="n">
        <f aca="false">T20/(1+('WB GDP growth constant old'!T20/100))</f>
        <v>227.084658778501</v>
      </c>
      <c r="T20" s="117" t="n">
        <f aca="false">U20/(1+('WB GDP growth constant old'!U20/100))</f>
        <v>222.620307081909</v>
      </c>
      <c r="U20" s="117" t="n">
        <f aca="false">V20/(1+('WB GDP growth constant old'!V20/100))</f>
        <v>235.204467436915</v>
      </c>
      <c r="V20" s="117" t="n">
        <f aca="false">W20/(1+('WB GDP growth constant old'!W20/100))</f>
        <v>236.677211626646</v>
      </c>
      <c r="W20" s="117" t="n">
        <f aca="false">X20/(1+('WB GDP growth constant old'!X20/100))</f>
        <v>243.403332998441</v>
      </c>
      <c r="X20" s="117" t="n">
        <f aca="false">Y20/(1+('WB GDP growth constant old'!Y20/100))</f>
        <v>249.101582600219</v>
      </c>
      <c r="Y20" s="117" t="n">
        <f aca="false">Z20/(1+('WB GDP growth constant old'!Z20/100))</f>
        <v>260.171791137921</v>
      </c>
      <c r="Z20" s="117" t="n">
        <f aca="false">AA20/(1+('WB GDP growth constant old'!AA20/100))</f>
        <v>259.445174827656</v>
      </c>
      <c r="AA20" s="117" t="n">
        <f aca="false">AB20/(1+('WB GDP growth constant old'!AB20/100))</f>
        <v>260.988839298475</v>
      </c>
      <c r="AB20" s="117" t="n">
        <f aca="false">AC20/(1+('WB GDP growth constant old'!AC20/100))</f>
        <v>261.80271394839</v>
      </c>
      <c r="AC20" s="117" t="n">
        <f aca="false">AD20/(1+('WB GDP growth constant old'!AD20/100))</f>
        <v>268.259771068969</v>
      </c>
      <c r="AD20" s="117" t="n">
        <f aca="false">AE20/(1+('WB GDP growth constant old'!AE20/100))</f>
        <v>272.690866918621</v>
      </c>
      <c r="AE20" s="117" t="n">
        <f aca="false">AF20/(1+('WB GDP growth constant old'!AF20/100))</f>
        <v>277.661371957485</v>
      </c>
      <c r="AF20" s="117" t="n">
        <f aca="false">AG20/(1+('WB GDP growth constant old'!AG20/100))</f>
        <v>284.066074554383</v>
      </c>
      <c r="AG20" s="117" t="n">
        <f aca="false">AH20/(1+('WB GDP growth constant old'!AH20/100))</f>
        <v>297.483108613736</v>
      </c>
      <c r="AH20" s="117" t="n">
        <f aca="false">AI20/(1+('WB GDP growth constant old'!AI20/100))</f>
        <v>307.803294399799</v>
      </c>
      <c r="AI20" s="117" t="n">
        <f aca="false">AJ20/(1+('WB GDP growth constant old'!AJ20/100))</f>
        <v>317.460322085713</v>
      </c>
      <c r="AJ20" s="117" t="n">
        <f aca="false">AK20/(1+('WB GDP growth constant old'!AK20/100))</f>
        <v>323.279605590458</v>
      </c>
      <c r="AK20" s="117" t="n">
        <f aca="false">AL20/(1+('WB GDP growth constant old'!AL20/100))</f>
        <v>328.227900855917</v>
      </c>
      <c r="AL20" s="117" t="n">
        <f aca="false">AM20/(1+('WB GDP growth constant old'!AM20/100))</f>
        <v>325.070764282344</v>
      </c>
      <c r="AM20" s="117" t="n">
        <f aca="false">AN20/(1+('WB GDP growth constant old'!AN20/100))</f>
        <v>335.560705281475</v>
      </c>
      <c r="AN20" s="117" t="n">
        <f aca="false">AO20/(1+('WB GDP growth constant old'!AO20/100))</f>
        <v>343.563013628194</v>
      </c>
      <c r="AO20" s="117" t="n">
        <f aca="false">AP20/(1+('WB GDP growth constant old'!AP20/100))</f>
        <v>348.10303026834</v>
      </c>
      <c r="AP20" s="117" t="n">
        <f aca="false">AQ20/(1+('WB GDP growth constant old'!AQ20/100))</f>
        <v>361.308867434642</v>
      </c>
      <c r="AQ20" s="117" t="n">
        <f aca="false">AR20/(1+('WB GDP growth constant old'!AR20/100))</f>
        <v>368.397054683387</v>
      </c>
      <c r="AR20" s="117" t="n">
        <f aca="false">AS20/(1+('WB GDP growth constant old'!AS20/100))</f>
        <v>381.448417258391</v>
      </c>
      <c r="AS20" s="117" t="n">
        <f aca="false">AT20/(1+('WB GDP growth constant old'!AT20/100))</f>
        <v>395.625631944024</v>
      </c>
      <c r="AT20" s="117" t="n">
        <f aca="false">AU20/(1+('WB GDP growth constant old'!AU20/100))</f>
        <v>399.976006117773</v>
      </c>
      <c r="AU20" s="117" t="n">
        <f aca="false">AV20/(1+('WB GDP growth constant old'!AV20/100))</f>
        <v>406.80313490803</v>
      </c>
      <c r="AV20" s="117" t="n">
        <f aca="false">AW20/(1+('WB GDP growth constant old'!AW20/100))</f>
        <v>411.025680457279</v>
      </c>
      <c r="AW20" s="117" t="n">
        <f aca="false">AX20/(1+('WB GDP growth constant old'!AX20/100))</f>
        <v>425.704247410087</v>
      </c>
      <c r="AX20" s="117" t="n">
        <f aca="false">AY20/(1+('WB GDP growth constant old'!AY20/100))</f>
        <v>435.587980661889</v>
      </c>
      <c r="AY20" s="117" t="n">
        <f aca="false">AZ20/(1+('WB GDP growth constant old'!AZ20/100))</f>
        <v>446.705710240918</v>
      </c>
      <c r="AZ20" s="117" t="n">
        <f aca="false">BA20/(1+('WB GDP growth constant old'!BA20/100))</f>
        <v>463.130548233977</v>
      </c>
      <c r="BA20" s="117" t="n">
        <f aca="false">BB20/(1+('WB GDP growth constant old'!BB20/100))</f>
        <v>465.200411735875</v>
      </c>
      <c r="BB20" s="117" t="n">
        <f aca="false">BC20/(1+('WB GDP growth constant old'!BC20/100))</f>
        <v>455.79990669275</v>
      </c>
      <c r="BC20" s="117" t="n">
        <f aca="false">BD20/(1+('WB GDP growth constant old'!BD20/100))</f>
        <v>468.855350181588</v>
      </c>
      <c r="BD20" s="117" t="n">
        <f aca="false">BE20/(1+('WB GDP growth constant old'!BE20/100))</f>
        <v>476.800169254807</v>
      </c>
      <c r="BE20" s="117" t="n">
        <f aca="false">BF20/(1+('WB GDP growth constant old'!BF20/100))</f>
        <v>480.324758511591</v>
      </c>
      <c r="BF20" s="117" t="n">
        <f aca="false">BG20/(1+('WB GDP growth constant old'!BG20/100))</f>
        <v>482.530612465659</v>
      </c>
      <c r="BG20" s="117" t="n">
        <f aca="false">BH20/(1+('WB GDP growth constant old'!BH20/100))</f>
        <v>490.147518109641</v>
      </c>
      <c r="BH20" s="117" t="n">
        <f aca="false">BI20/(1+('WB GDP growth constant old'!BI20/100))</f>
        <v>500.153678776459</v>
      </c>
      <c r="BI20" s="117" t="n">
        <f aca="false">BJ20/(1+('WB GDP growth constant old'!BJ20/100))</f>
        <v>506.489057449738</v>
      </c>
      <c r="BJ20" s="117" t="n">
        <f aca="false">BK20/(1+('WB GDP growth constant old'!BK20/100))</f>
        <v>514.633841300816</v>
      </c>
      <c r="BK20" s="117" t="n">
        <f aca="false">BL20/(1+('WB GDP growth constant old'!BL20/100))</f>
        <v>523.960529814299</v>
      </c>
      <c r="BL20" s="117" t="n">
        <f aca="false">'WB GDP current US$ old'!BL20/1000000000</f>
        <v>533.097455834509</v>
      </c>
    </row>
    <row r="21" customFormat="false" ht="15" hidden="false" customHeight="false" outlineLevel="0" collapsed="false">
      <c r="A21" s="0" t="s">
        <v>27</v>
      </c>
      <c r="B21" s="0" t="s">
        <v>263</v>
      </c>
      <c r="C21" s="0" t="s">
        <v>1057</v>
      </c>
      <c r="D21" s="0" t="s">
        <v>1058</v>
      </c>
      <c r="E21" s="117" t="n">
        <f aca="false">F21/(1+('WB GDP growth constant old'!F21/100))</f>
        <v>1.67567838235663</v>
      </c>
      <c r="F21" s="117" t="n">
        <f aca="false">G21/(1+('WB GDP growth constant old'!G21/100))</f>
        <v>1.72831613993256</v>
      </c>
      <c r="G21" s="117" t="n">
        <f aca="false">H21/(1+('WB GDP growth constant old'!H21/100))</f>
        <v>1.66909694594357</v>
      </c>
      <c r="H21" s="117" t="n">
        <f aca="false">I21/(1+('WB GDP growth constant old'!I21/100))</f>
        <v>1.74804569842428</v>
      </c>
      <c r="I21" s="117" t="n">
        <f aca="false">J21/(1+('WB GDP growth constant old'!J21/100))</f>
        <v>1.86430400711011</v>
      </c>
      <c r="J21" s="117" t="n">
        <f aca="false">K21/(1+('WB GDP growth constant old'!K21/100))</f>
        <v>1.96299770406207</v>
      </c>
      <c r="K21" s="117" t="n">
        <f aca="false">L21/(1+('WB GDP growth constant old'!L21/100))</f>
        <v>2.0331918074075</v>
      </c>
      <c r="L21" s="117" t="n">
        <f aca="false">M21/(1+('WB GDP growth constant old'!M21/100))</f>
        <v>2.05511772073127</v>
      </c>
      <c r="M21" s="117" t="n">
        <f aca="false">N21/(1+('WB GDP growth constant old'!N21/100))</f>
        <v>2.1340822412727</v>
      </c>
      <c r="N21" s="117" t="n">
        <f aca="false">O21/(1+('WB GDP growth constant old'!O21/100))</f>
        <v>2.19549041457281</v>
      </c>
      <c r="O21" s="117" t="n">
        <f aca="false">P21/(1+('WB GDP growth constant old'!P21/100))</f>
        <v>2.24154648111301</v>
      </c>
      <c r="P21" s="117" t="n">
        <f aca="false">Q21/(1+('WB GDP growth constant old'!Q21/100))</f>
        <v>2.2079940757848</v>
      </c>
      <c r="Q21" s="117" t="n">
        <f aca="false">R21/(1+('WB GDP growth constant old'!R21/100))</f>
        <v>2.34988789045524</v>
      </c>
      <c r="R21" s="117" t="n">
        <f aca="false">S21/(1+('WB GDP growth constant old'!S21/100))</f>
        <v>2.43697862047684</v>
      </c>
      <c r="S21" s="117" t="n">
        <f aca="false">T21/(1+('WB GDP growth constant old'!T21/100))</f>
        <v>2.51835694390402</v>
      </c>
      <c r="T21" s="117" t="n">
        <f aca="false">U21/(1+('WB GDP growth constant old'!U21/100))</f>
        <v>2.39507467196541</v>
      </c>
      <c r="U21" s="117" t="n">
        <f aca="false">V21/(1+('WB GDP growth constant old'!V21/100))</f>
        <v>2.41625566650719</v>
      </c>
      <c r="V21" s="117" t="n">
        <f aca="false">W21/(1+('WB GDP growth constant old'!W21/100))</f>
        <v>2.53667372365972</v>
      </c>
      <c r="W21" s="117" t="n">
        <f aca="false">X21/(1+('WB GDP growth constant old'!X21/100))</f>
        <v>2.56851095830962</v>
      </c>
      <c r="X21" s="117" t="n">
        <f aca="false">Y21/(1+('WB GDP growth constant old'!Y21/100))</f>
        <v>2.73638234671161</v>
      </c>
      <c r="Y21" s="117" t="n">
        <f aca="false">Z21/(1+('WB GDP growth constant old'!Z21/100))</f>
        <v>2.9219573360901</v>
      </c>
      <c r="Z21" s="117" t="n">
        <f aca="false">AA21/(1+('WB GDP growth constant old'!AA21/100))</f>
        <v>3.21281572391487</v>
      </c>
      <c r="AA21" s="117" t="n">
        <f aca="false">AB21/(1+('WB GDP growth constant old'!AB21/100))</f>
        <v>3.28462428687242</v>
      </c>
      <c r="AB21" s="117" t="n">
        <f aca="false">AC21/(1+('WB GDP growth constant old'!AC21/100))</f>
        <v>3.14181464538606</v>
      </c>
      <c r="AC21" s="117" t="n">
        <f aca="false">AD21/(1+('WB GDP growth constant old'!AD21/100))</f>
        <v>3.39095550617139</v>
      </c>
      <c r="AD21" s="117" t="n">
        <f aca="false">AE21/(1+('WB GDP growth constant old'!AE21/100))</f>
        <v>3.64630547084859</v>
      </c>
      <c r="AE21" s="117" t="n">
        <f aca="false">AF21/(1+('WB GDP growth constant old'!AF21/100))</f>
        <v>3.72547192571133</v>
      </c>
      <c r="AF21" s="117" t="n">
        <f aca="false">AG21/(1+('WB GDP growth constant old'!AG21/100))</f>
        <v>3.66958973694494</v>
      </c>
      <c r="AG21" s="117" t="n">
        <f aca="false">AH21/(1+('WB GDP growth constant old'!AH21/100))</f>
        <v>3.7945482688026</v>
      </c>
      <c r="AH21" s="117" t="n">
        <f aca="false">AI21/(1+('WB GDP growth constant old'!AI21/100))</f>
        <v>3.68624577110271</v>
      </c>
      <c r="AI21" s="117" t="n">
        <f aca="false">AJ21/(1+('WB GDP growth constant old'!AJ21/100))</f>
        <v>4.01712814438054</v>
      </c>
      <c r="AJ21" s="117" t="n">
        <f aca="false">AK21/(1+('WB GDP growth constant old'!AK21/100))</f>
        <v>4.18688392215431</v>
      </c>
      <c r="AK21" s="117" t="n">
        <f aca="false">AL21/(1+('WB GDP growth constant old'!AL21/100))</f>
        <v>4.31071984120902</v>
      </c>
      <c r="AL21" s="117" t="n">
        <f aca="false">AM21/(1+('WB GDP growth constant old'!AM21/100))</f>
        <v>4.56230086936491</v>
      </c>
      <c r="AM21" s="117" t="n">
        <f aca="false">AN21/(1+('WB GDP growth constant old'!AN21/100))</f>
        <v>4.65447761655348</v>
      </c>
      <c r="AN21" s="117" t="n">
        <f aca="false">AO21/(1+('WB GDP growth constant old'!AO21/100))</f>
        <v>4.93585003448897</v>
      </c>
      <c r="AO21" s="117" t="n">
        <f aca="false">AP21/(1+('WB GDP growth constant old'!AP21/100))</f>
        <v>5.14929020934577</v>
      </c>
      <c r="AP21" s="117" t="n">
        <f aca="false">AQ21/(1+('WB GDP growth constant old'!AQ21/100))</f>
        <v>5.44458595646506</v>
      </c>
      <c r="AQ21" s="117" t="n">
        <f aca="false">AR21/(1+('WB GDP growth constant old'!AR21/100))</f>
        <v>5.66024666706534</v>
      </c>
      <c r="AR21" s="117" t="n">
        <f aca="false">AS21/(1+('WB GDP growth constant old'!AS21/100))</f>
        <v>5.96258587711844</v>
      </c>
      <c r="AS21" s="117" t="n">
        <f aca="false">AT21/(1+('WB GDP growth constant old'!AT21/100))</f>
        <v>6.31185711705353</v>
      </c>
      <c r="AT21" s="117" t="n">
        <f aca="false">AU21/(1+('WB GDP growth constant old'!AU21/100))</f>
        <v>6.64847702267729</v>
      </c>
      <c r="AU21" s="117" t="n">
        <f aca="false">AV21/(1+('WB GDP growth constant old'!AV21/100))</f>
        <v>6.95716786327458</v>
      </c>
      <c r="AV21" s="117" t="n">
        <f aca="false">AW21/(1+('WB GDP growth constant old'!AW21/100))</f>
        <v>7.19674328007583</v>
      </c>
      <c r="AW21" s="117" t="n">
        <f aca="false">AX21/(1+('WB GDP growth constant old'!AX21/100))</f>
        <v>7.51553630553365</v>
      </c>
      <c r="AX21" s="117" t="n">
        <f aca="false">AY21/(1+('WB GDP growth constant old'!AY21/100))</f>
        <v>7.64428981028543</v>
      </c>
      <c r="AY21" s="117" t="n">
        <f aca="false">AZ21/(1+('WB GDP growth constant old'!AZ21/100))</f>
        <v>7.94576063567058</v>
      </c>
      <c r="AZ21" s="117" t="n">
        <f aca="false">BA21/(1+('WB GDP growth constant old'!BA21/100))</f>
        <v>8.421421623594</v>
      </c>
      <c r="BA21" s="117" t="n">
        <f aca="false">BB21/(1+('WB GDP growth constant old'!BB21/100))</f>
        <v>8.83378302498689</v>
      </c>
      <c r="BB21" s="117" t="n">
        <f aca="false">BC21/(1+('WB GDP growth constant old'!BC21/100))</f>
        <v>9.03866426027307</v>
      </c>
      <c r="BC21" s="117" t="n">
        <f aca="false">BD21/(1+('WB GDP growth constant old'!BD21/100))</f>
        <v>9.22974747314481</v>
      </c>
      <c r="BD21" s="117" t="n">
        <f aca="false">BE21/(1+('WB GDP growth constant old'!BE21/100))</f>
        <v>9.50329438330035</v>
      </c>
      <c r="BE21" s="117" t="n">
        <f aca="false">BF21/(1+('WB GDP growth constant old'!BF21/100))</f>
        <v>9.96051909842816</v>
      </c>
      <c r="BF21" s="117" t="n">
        <f aca="false">BG21/(1+('WB GDP growth constant old'!BG21/100))</f>
        <v>10.6768232277039</v>
      </c>
      <c r="BG21" s="117" t="n">
        <f aca="false">BH21/(1+('WB GDP growth constant old'!BH21/100))</f>
        <v>11.3556213863735</v>
      </c>
      <c r="BH21" s="117" t="n">
        <f aca="false">BI21/(1+('WB GDP growth constant old'!BI21/100))</f>
        <v>11.5575414884592</v>
      </c>
      <c r="BI21" s="117" t="n">
        <f aca="false">BJ21/(1+('WB GDP growth constant old'!BJ21/100))</f>
        <v>11.9435256302826</v>
      </c>
      <c r="BJ21" s="117" t="n">
        <f aca="false">BK21/(1+('WB GDP growth constant old'!BK21/100))</f>
        <v>12.6209093114117</v>
      </c>
      <c r="BK21" s="117" t="n">
        <f aca="false">BL21/(1+('WB GDP growth constant old'!BL21/100))</f>
        <v>13.4661643543193</v>
      </c>
      <c r="BL21" s="117" t="n">
        <f aca="false">'WB GDP current US$ old'!BL21/1000000000</f>
        <v>14.3907090949386</v>
      </c>
    </row>
    <row r="22" customFormat="false" ht="15" hidden="false" customHeight="false" outlineLevel="0" collapsed="false">
      <c r="A22" s="0" t="s">
        <v>35</v>
      </c>
      <c r="B22" s="0" t="s">
        <v>271</v>
      </c>
      <c r="C22" s="0" t="s">
        <v>1057</v>
      </c>
      <c r="D22" s="0" t="s">
        <v>1058</v>
      </c>
      <c r="E22" s="117" t="n">
        <f aca="false">F22/(1+('WB GDP growth constant old'!F22/100))</f>
        <v>1.24210882486002</v>
      </c>
      <c r="F22" s="117" t="n">
        <f aca="false">G22/(1+('WB GDP growth constant old'!G22/100))</f>
        <v>1.29233881112753</v>
      </c>
      <c r="G22" s="117" t="n">
        <f aca="false">H22/(1+('WB GDP growth constant old'!H22/100))</f>
        <v>1.37154365643582</v>
      </c>
      <c r="H22" s="117" t="n">
        <f aca="false">I22/(1+('WB GDP growth constant old'!I22/100))</f>
        <v>1.35415225831444</v>
      </c>
      <c r="I22" s="117" t="n">
        <f aca="false">J22/(1+('WB GDP growth constant old'!J22/100))</f>
        <v>1.38506510637835</v>
      </c>
      <c r="J22" s="117" t="n">
        <f aca="false">K22/(1+('WB GDP growth constant old'!K22/100))</f>
        <v>1.43720651085852</v>
      </c>
      <c r="K22" s="117" t="n">
        <f aca="false">L22/(1+('WB GDP growth constant old'!L22/100))</f>
        <v>1.44493312109213</v>
      </c>
      <c r="L22" s="117" t="n">
        <f aca="false">M22/(1+('WB GDP growth constant old'!M22/100))</f>
        <v>1.57242412154584</v>
      </c>
      <c r="M22" s="117" t="n">
        <f aca="false">N22/(1+('WB GDP growth constant old'!N22/100))</f>
        <v>1.62070971166076</v>
      </c>
      <c r="N22" s="117" t="n">
        <f aca="false">O22/(1+('WB GDP growth constant old'!O22/100))</f>
        <v>1.65354660385277</v>
      </c>
      <c r="O22" s="117" t="n">
        <f aca="false">P22/(1+('WB GDP growth constant old'!P22/100))</f>
        <v>1.65548157765465</v>
      </c>
      <c r="P22" s="117" t="n">
        <f aca="false">Q22/(1+('WB GDP growth constant old'!Q22/100))</f>
        <v>1.6788791590297</v>
      </c>
      <c r="Q22" s="117" t="n">
        <f aca="false">R22/(1+('WB GDP growth constant old'!R22/100))</f>
        <v>1.71768642965773</v>
      </c>
      <c r="R22" s="117" t="n">
        <f aca="false">S22/(1+('WB GDP growth constant old'!S22/100))</f>
        <v>1.7254044655177</v>
      </c>
      <c r="S22" s="117" t="n">
        <f aca="false">T22/(1+('WB GDP growth constant old'!T22/100))</f>
        <v>1.86837883807588</v>
      </c>
      <c r="T22" s="117" t="n">
        <f aca="false">U22/(1+('WB GDP growth constant old'!U22/100))</f>
        <v>1.92439998948506</v>
      </c>
      <c r="U22" s="117" t="n">
        <f aca="false">V22/(1+('WB GDP growth constant old'!V22/100))</f>
        <v>2.08864550738117</v>
      </c>
      <c r="V22" s="117" t="n">
        <f aca="false">W22/(1+('WB GDP growth constant old'!W22/100))</f>
        <v>2.09638088033191</v>
      </c>
      <c r="W22" s="117" t="n">
        <f aca="false">X22/(1+('WB GDP growth constant old'!X22/100))</f>
        <v>2.19297844274116</v>
      </c>
      <c r="X22" s="117" t="n">
        <f aca="false">Y22/(1+('WB GDP growth constant old'!Y22/100))</f>
        <v>2.27334280250368</v>
      </c>
      <c r="Y22" s="117" t="n">
        <f aca="false">Z22/(1+('WB GDP growth constant old'!Z22/100))</f>
        <v>2.29145859099293</v>
      </c>
      <c r="Z22" s="117" t="n">
        <f aca="false">AA22/(1+('WB GDP growth constant old'!AA22/100))</f>
        <v>2.38896710619891</v>
      </c>
      <c r="AA22" s="117" t="n">
        <f aca="false">AB22/(1+('WB GDP growth constant old'!AB22/100))</f>
        <v>2.61740483814687</v>
      </c>
      <c r="AB22" s="117" t="n">
        <f aca="false">AC22/(1+('WB GDP growth constant old'!AC22/100))</f>
        <v>2.62646065946284</v>
      </c>
      <c r="AC22" s="117" t="n">
        <f aca="false">AD22/(1+('WB GDP growth constant old'!AD22/100))</f>
        <v>2.57974389073959</v>
      </c>
      <c r="AD22" s="117" t="n">
        <f aca="false">AE22/(1+('WB GDP growth constant old'!AE22/100))</f>
        <v>2.79947009385916</v>
      </c>
      <c r="AE22" s="117" t="n">
        <f aca="false">AF22/(1+('WB GDP growth constant old'!AF22/100))</f>
        <v>3.0221780942885</v>
      </c>
      <c r="AF22" s="117" t="n">
        <f aca="false">AG22/(1+('WB GDP growth constant old'!AG22/100))</f>
        <v>3.01503557548283</v>
      </c>
      <c r="AG22" s="117" t="n">
        <f aca="false">AH22/(1+('WB GDP growth constant old'!AH22/100))</f>
        <v>3.18977476518179</v>
      </c>
      <c r="AH22" s="117" t="n">
        <f aca="false">AI22/(1+('WB GDP growth constant old'!AI22/100))</f>
        <v>3.25836344812811</v>
      </c>
      <c r="AI22" s="117" t="n">
        <f aca="false">AJ22/(1+('WB GDP growth constant old'!AJ22/100))</f>
        <v>3.23871784691711</v>
      </c>
      <c r="AJ22" s="117" t="n">
        <f aca="false">AK22/(1+('WB GDP growth constant old'!AK22/100))</f>
        <v>3.53246905232219</v>
      </c>
      <c r="AK22" s="117" t="n">
        <f aca="false">AL22/(1+('WB GDP growth constant old'!AL22/100))</f>
        <v>3.54068948796582</v>
      </c>
      <c r="AL22" s="117" t="n">
        <f aca="false">AM22/(1+('WB GDP growth constant old'!AM22/100))</f>
        <v>3.66324638065525</v>
      </c>
      <c r="AM22" s="117" t="n">
        <f aca="false">AN22/(1+('WB GDP growth constant old'!AN22/100))</f>
        <v>3.7114183369559</v>
      </c>
      <c r="AN22" s="117" t="n">
        <f aca="false">AO22/(1+('WB GDP growth constant old'!AO22/100))</f>
        <v>3.92357688470496</v>
      </c>
      <c r="AO22" s="117" t="n">
        <f aca="false">AP22/(1+('WB GDP growth constant old'!AP22/100))</f>
        <v>4.3557488290804</v>
      </c>
      <c r="AP22" s="117" t="n">
        <f aca="false">AQ22/(1+('WB GDP growth constant old'!AQ22/100))</f>
        <v>4.63089428407803</v>
      </c>
      <c r="AQ22" s="117" t="n">
        <f aca="false">AR22/(1+('WB GDP growth constant old'!AR22/100))</f>
        <v>4.96930705495026</v>
      </c>
      <c r="AR22" s="117" t="n">
        <f aca="false">AS22/(1+('WB GDP growth constant old'!AS22/100))</f>
        <v>5.33679912873163</v>
      </c>
      <c r="AS22" s="117" t="n">
        <f aca="false">AT22/(1+('WB GDP growth constant old'!AT22/100))</f>
        <v>5.43758318678959</v>
      </c>
      <c r="AT22" s="117" t="n">
        <f aca="false">AU22/(1+('WB GDP growth constant old'!AU22/100))</f>
        <v>5.79719262567546</v>
      </c>
      <c r="AU22" s="117" t="n">
        <f aca="false">AV22/(1+('WB GDP growth constant old'!AV22/100))</f>
        <v>6.04954232381964</v>
      </c>
      <c r="AV22" s="117" t="n">
        <f aca="false">AW22/(1+('WB GDP growth constant old'!AW22/100))</f>
        <v>6.52155749393021</v>
      </c>
      <c r="AW22" s="117" t="n">
        <f aca="false">AX22/(1+('WB GDP growth constant old'!AX22/100))</f>
        <v>6.8136223248635</v>
      </c>
      <c r="AX22" s="117" t="n">
        <f aca="false">AY22/(1+('WB GDP growth constant old'!AY22/100))</f>
        <v>7.40380965290597</v>
      </c>
      <c r="AY22" s="117" t="n">
        <f aca="false">AZ22/(1+('WB GDP growth constant old'!AZ22/100))</f>
        <v>7.86678206370116</v>
      </c>
      <c r="AZ22" s="117" t="n">
        <f aca="false">BA22/(1+('WB GDP growth constant old'!BA22/100))</f>
        <v>8.19021529082968</v>
      </c>
      <c r="BA22" s="117" t="n">
        <f aca="false">BB22/(1+('WB GDP growth constant old'!BB22/100))</f>
        <v>8.66524710127234</v>
      </c>
      <c r="BB22" s="117" t="n">
        <f aca="false">BC22/(1+('WB GDP growth constant old'!BC22/100))</f>
        <v>8.92190746219409</v>
      </c>
      <c r="BC22" s="117" t="n">
        <f aca="false">BD22/(1+('WB GDP growth constant old'!BD22/100))</f>
        <v>9.67547688849718</v>
      </c>
      <c r="BD22" s="117" t="n">
        <f aca="false">BE22/(1+('WB GDP growth constant old'!BE22/100))</f>
        <v>10.3162414035507</v>
      </c>
      <c r="BE22" s="117" t="n">
        <f aca="false">BF22/(1+('WB GDP growth constant old'!BF22/100))</f>
        <v>10.9819146632034</v>
      </c>
      <c r="BF22" s="117" t="n">
        <f aca="false">BG22/(1+('WB GDP growth constant old'!BG22/100))</f>
        <v>11.6180513876858</v>
      </c>
      <c r="BG22" s="117" t="n">
        <f aca="false">BH22/(1+('WB GDP growth constant old'!BH22/100))</f>
        <v>12.1207465346477</v>
      </c>
      <c r="BH22" s="117" t="n">
        <f aca="false">BI22/(1+('WB GDP growth constant old'!BI22/100))</f>
        <v>12.5960287377871</v>
      </c>
      <c r="BI22" s="117" t="n">
        <f aca="false">BJ22/(1+('WB GDP growth constant old'!BJ22/100))</f>
        <v>13.3464971960595</v>
      </c>
      <c r="BJ22" s="117" t="n">
        <f aca="false">BK22/(1+('WB GDP growth constant old'!BK22/100))</f>
        <v>14.1744457363856</v>
      </c>
      <c r="BK22" s="117" t="n">
        <f aca="false">BL22/(1+('WB GDP growth constant old'!BL22/100))</f>
        <v>15.1285610750376</v>
      </c>
      <c r="BL22" s="117" t="n">
        <f aca="false">'WB GDP current US$ old'!BL22/1000000000</f>
        <v>15.9908035699961</v>
      </c>
    </row>
    <row r="23" customFormat="false" ht="15" hidden="false" customHeight="false" outlineLevel="0" collapsed="false">
      <c r="A23" s="0" t="s">
        <v>22</v>
      </c>
      <c r="B23" s="0" t="s">
        <v>258</v>
      </c>
      <c r="C23" s="0" t="s">
        <v>1057</v>
      </c>
      <c r="D23" s="0" t="s">
        <v>1058</v>
      </c>
      <c r="E23" s="117" t="n">
        <f aca="false">F23/(1+('WB GDP growth constant old'!F23/100))</f>
        <v>25.7397773027667</v>
      </c>
      <c r="F23" s="117" t="n">
        <f aca="false">G23/(1+('WB GDP growth constant old'!G23/100))</f>
        <v>27.299134407889</v>
      </c>
      <c r="G23" s="117" t="n">
        <f aca="false">H23/(1+('WB GDP growth constant old'!H23/100))</f>
        <v>28.7877646616581</v>
      </c>
      <c r="H23" s="117" t="n">
        <f aca="false">I23/(1+('WB GDP growth constant old'!I23/100))</f>
        <v>28.6565228863646</v>
      </c>
      <c r="I23" s="117" t="n">
        <f aca="false">J23/(1+('WB GDP growth constant old'!J23/100))</f>
        <v>31.7952112427562</v>
      </c>
      <c r="J23" s="117" t="n">
        <f aca="false">K23/(1+('WB GDP growth constant old'!K23/100))</f>
        <v>32.3059244397441</v>
      </c>
      <c r="K23" s="117" t="n">
        <f aca="false">L23/(1+('WB GDP growth constant old'!L23/100))</f>
        <v>33.1351567853881</v>
      </c>
      <c r="L23" s="117" t="n">
        <f aca="false">M23/(1+('WB GDP growth constant old'!M23/100))</f>
        <v>32.5135863345323</v>
      </c>
      <c r="M23" s="117" t="n">
        <f aca="false">N23/(1+('WB GDP growth constant old'!N23/100))</f>
        <v>35.5989481585309</v>
      </c>
      <c r="N23" s="117" t="n">
        <f aca="false">O23/(1+('WB GDP growth constant old'!O23/100))</f>
        <v>36.0335607326797</v>
      </c>
      <c r="O23" s="117" t="n">
        <f aca="false">P23/(1+('WB GDP growth constant old'!P23/100))</f>
        <v>38.058593621693</v>
      </c>
      <c r="P23" s="117" t="n">
        <f aca="false">Q23/(1+('WB GDP growth constant old'!Q23/100))</f>
        <v>35.9731794437939</v>
      </c>
      <c r="Q23" s="117" t="n">
        <f aca="false">R23/(1+('WB GDP growth constant old'!R23/100))</f>
        <v>30.9463849428187</v>
      </c>
      <c r="R23" s="117" t="n">
        <f aca="false">S23/(1+('WB GDP growth constant old'!S23/100))</f>
        <v>31.9755627391015</v>
      </c>
      <c r="S23" s="117" t="n">
        <f aca="false">T23/(1+('WB GDP growth constant old'!T23/100))</f>
        <v>35.042644743849</v>
      </c>
      <c r="T23" s="117" t="n">
        <f aca="false">U23/(1+('WB GDP growth constant old'!U23/100))</f>
        <v>33.6100264032857</v>
      </c>
      <c r="U23" s="117" t="n">
        <f aca="false">V23/(1+('WB GDP growth constant old'!V23/100))</f>
        <v>35.5128113977933</v>
      </c>
      <c r="V23" s="117" t="n">
        <f aca="false">W23/(1+('WB GDP growth constant old'!W23/100))</f>
        <v>36.4620887513941</v>
      </c>
      <c r="W23" s="117" t="n">
        <f aca="false">X23/(1+('WB GDP growth constant old'!X23/100))</f>
        <v>39.0413577435869</v>
      </c>
      <c r="X23" s="117" t="n">
        <f aca="false">Y23/(1+('WB GDP growth constant old'!Y23/100))</f>
        <v>40.9159810855301</v>
      </c>
      <c r="Y23" s="117" t="n">
        <f aca="false">Z23/(1+('WB GDP growth constant old'!Z23/100))</f>
        <v>41.2511410176724</v>
      </c>
      <c r="Z23" s="117" t="n">
        <f aca="false">AA23/(1+('WB GDP growth constant old'!AA23/100))</f>
        <v>44.2352253323976</v>
      </c>
      <c r="AA23" s="117" t="n">
        <f aca="false">AB23/(1+('WB GDP growth constant old'!AB23/100))</f>
        <v>45.1793500598829</v>
      </c>
      <c r="AB23" s="117" t="n">
        <f aca="false">AC23/(1+('WB GDP growth constant old'!AC23/100))</f>
        <v>46.9327815988427</v>
      </c>
      <c r="AC23" s="117" t="n">
        <f aca="false">AD23/(1+('WB GDP growth constant old'!AD23/100))</f>
        <v>49.1871085978174</v>
      </c>
      <c r="AD23" s="117" t="n">
        <f aca="false">AE23/(1+('WB GDP growth constant old'!AE23/100))</f>
        <v>50.8309489751112</v>
      </c>
      <c r="AE23" s="117" t="n">
        <f aca="false">AF23/(1+('WB GDP growth constant old'!AF23/100))</f>
        <v>52.9523189342147</v>
      </c>
      <c r="AF23" s="117" t="n">
        <f aca="false">AG23/(1+('WB GDP growth constant old'!AG23/100))</f>
        <v>54.949893194645</v>
      </c>
      <c r="AG23" s="117" t="n">
        <f aca="false">AH23/(1+('WB GDP growth constant old'!AH23/100))</f>
        <v>56.2776237561397</v>
      </c>
      <c r="AH23" s="117" t="n">
        <f aca="false">AI23/(1+('WB GDP growth constant old'!AI23/100))</f>
        <v>57.8739847742768</v>
      </c>
      <c r="AI23" s="117" t="n">
        <f aca="false">AJ23/(1+('WB GDP growth constant old'!AJ23/100))</f>
        <v>61.1278096066958</v>
      </c>
      <c r="AJ23" s="117" t="n">
        <f aca="false">AK23/(1+('WB GDP growth constant old'!AK23/100))</f>
        <v>63.2582530300257</v>
      </c>
      <c r="AK23" s="117" t="n">
        <f aca="false">AL23/(1+('WB GDP growth constant old'!AL23/100))</f>
        <v>66.7012008273297</v>
      </c>
      <c r="AL23" s="117" t="n">
        <f aca="false">AM23/(1+('WB GDP growth constant old'!AM23/100))</f>
        <v>69.8438690752883</v>
      </c>
      <c r="AM23" s="117" t="n">
        <f aca="false">AN23/(1+('WB GDP growth constant old'!AN23/100))</f>
        <v>72.5608838933635</v>
      </c>
      <c r="AN23" s="117" t="n">
        <f aca="false">AO23/(1+('WB GDP growth constant old'!AO23/100))</f>
        <v>76.2769284021795</v>
      </c>
      <c r="AO23" s="117" t="n">
        <f aca="false">AP23/(1+('WB GDP growth constant old'!AP23/100))</f>
        <v>79.7268722554945</v>
      </c>
      <c r="AP23" s="117" t="n">
        <f aca="false">AQ23/(1+('WB GDP growth constant old'!AQ23/100))</f>
        <v>83.3065263003457</v>
      </c>
      <c r="AQ23" s="117" t="n">
        <f aca="false">AR23/(1+('WB GDP growth constant old'!AR23/100))</f>
        <v>87.6193275542545</v>
      </c>
      <c r="AR23" s="117" t="n">
        <f aca="false">AS23/(1+('WB GDP growth constant old'!AS23/100))</f>
        <v>91.7112871598724</v>
      </c>
      <c r="AS23" s="117" t="n">
        <f aca="false">AT23/(1+('WB GDP growth constant old'!AT23/100))</f>
        <v>96.565835879338</v>
      </c>
      <c r="AT23" s="117" t="n">
        <f aca="false">AU23/(1+('WB GDP growth constant old'!AU23/100))</f>
        <v>101.468761260206</v>
      </c>
      <c r="AU23" s="117" t="n">
        <f aca="false">AV23/(1+('WB GDP growth constant old'!AV23/100))</f>
        <v>105.358184639749</v>
      </c>
      <c r="AV23" s="117" t="n">
        <f aca="false">AW23/(1+('WB GDP growth constant old'!AW23/100))</f>
        <v>110.351706811286</v>
      </c>
      <c r="AW23" s="117" t="n">
        <f aca="false">AX23/(1+('WB GDP growth constant old'!AX23/100))</f>
        <v>116.13362080691</v>
      </c>
      <c r="AX23" s="117" t="n">
        <f aca="false">AY23/(1+('WB GDP growth constant old'!AY23/100))</f>
        <v>123.724050320286</v>
      </c>
      <c r="AY23" s="117" t="n">
        <f aca="false">AZ23/(1+('WB GDP growth constant old'!AZ23/100))</f>
        <v>131.978801396896</v>
      </c>
      <c r="AZ23" s="117" t="n">
        <f aca="false">BA23/(1+('WB GDP growth constant old'!BA23/100))</f>
        <v>141.294656223109</v>
      </c>
      <c r="BA23" s="117" t="n">
        <f aca="false">BB23/(1+('WB GDP growth constant old'!BB23/100))</f>
        <v>149.791819789398</v>
      </c>
      <c r="BB23" s="117" t="n">
        <f aca="false">BC23/(1+('WB GDP growth constant old'!BC23/100))</f>
        <v>157.349004029243</v>
      </c>
      <c r="BC23" s="117" t="n">
        <f aca="false">BD23/(1+('WB GDP growth constant old'!BD23/100))</f>
        <v>166.116157250044</v>
      </c>
      <c r="BD23" s="117" t="n">
        <f aca="false">BE23/(1+('WB GDP growth constant old'!BE23/100))</f>
        <v>176.854535439737</v>
      </c>
      <c r="BE23" s="117" t="n">
        <f aca="false">BF23/(1+('WB GDP growth constant old'!BF23/100))</f>
        <v>188.388031070489</v>
      </c>
      <c r="BF23" s="117" t="n">
        <f aca="false">BG23/(1+('WB GDP growth constant old'!BG23/100))</f>
        <v>199.716944365521</v>
      </c>
      <c r="BG23" s="117" t="n">
        <f aca="false">BH23/(1+('WB GDP growth constant old'!BH23/100))</f>
        <v>211.821906913042</v>
      </c>
      <c r="BH23" s="117" t="n">
        <f aca="false">BI23/(1+('WB GDP growth constant old'!BI23/100))</f>
        <v>225.701833657453</v>
      </c>
      <c r="BI23" s="117" t="n">
        <f aca="false">BJ23/(1+('WB GDP growth constant old'!BJ23/100))</f>
        <v>241.757084421633</v>
      </c>
      <c r="BJ23" s="117" t="n">
        <f aca="false">BK23/(1+('WB GDP growth constant old'!BK23/100))</f>
        <v>259.367092130123</v>
      </c>
      <c r="BK23" s="117" t="n">
        <f aca="false">BL23/(1+('WB GDP growth constant old'!BL23/100))</f>
        <v>279.763053760559</v>
      </c>
      <c r="BL23" s="117" t="n">
        <f aca="false">'WB GDP current US$ old'!BL23/1000000000</f>
        <v>302.571254131135</v>
      </c>
    </row>
    <row r="24" customFormat="false" ht="15" hidden="false" customHeight="false" outlineLevel="0" collapsed="false">
      <c r="A24" s="0" t="s">
        <v>34</v>
      </c>
      <c r="B24" s="0" t="s">
        <v>270</v>
      </c>
      <c r="C24" s="0" t="s">
        <v>1057</v>
      </c>
      <c r="D24" s="0" t="s">
        <v>1058</v>
      </c>
      <c r="E24" s="117" t="n">
        <f aca="false">F24/(1+('WB GDP growth constant old'!F24/100))</f>
        <v>35.104894141529</v>
      </c>
      <c r="F24" s="117" t="n">
        <f aca="false">G24/(1+('WB GDP growth constant old'!G24/100))</f>
        <v>35.104894141529</v>
      </c>
      <c r="G24" s="117" t="n">
        <f aca="false">H24/(1+('WB GDP growth constant old'!H24/100))</f>
        <v>35.104894141529</v>
      </c>
      <c r="H24" s="117" t="n">
        <f aca="false">I24/(1+('WB GDP growth constant old'!I24/100))</f>
        <v>35.104894141529</v>
      </c>
      <c r="I24" s="117" t="n">
        <f aca="false">J24/(1+('WB GDP growth constant old'!J24/100))</f>
        <v>35.104894141529</v>
      </c>
      <c r="J24" s="117" t="n">
        <f aca="false">K24/(1+('WB GDP growth constant old'!K24/100))</f>
        <v>35.104894141529</v>
      </c>
      <c r="K24" s="117" t="n">
        <f aca="false">L24/(1+('WB GDP growth constant old'!L24/100))</f>
        <v>35.104894141529</v>
      </c>
      <c r="L24" s="117" t="n">
        <f aca="false">M24/(1+('WB GDP growth constant old'!M24/100))</f>
        <v>35.104894141529</v>
      </c>
      <c r="M24" s="117" t="n">
        <f aca="false">N24/(1+('WB GDP growth constant old'!N24/100))</f>
        <v>35.104894141529</v>
      </c>
      <c r="N24" s="117" t="n">
        <f aca="false">O24/(1+('WB GDP growth constant old'!O24/100))</f>
        <v>35.104894141529</v>
      </c>
      <c r="O24" s="117" t="n">
        <f aca="false">P24/(1+('WB GDP growth constant old'!P24/100))</f>
        <v>35.104894141529</v>
      </c>
      <c r="P24" s="117" t="n">
        <f aca="false">Q24/(1+('WB GDP growth constant old'!Q24/100))</f>
        <v>35.104894141529</v>
      </c>
      <c r="Q24" s="117" t="n">
        <f aca="false">R24/(1+('WB GDP growth constant old'!R24/100))</f>
        <v>35.104894141529</v>
      </c>
      <c r="R24" s="117" t="n">
        <f aca="false">S24/(1+('WB GDP growth constant old'!S24/100))</f>
        <v>35.104894141529</v>
      </c>
      <c r="S24" s="117" t="n">
        <f aca="false">T24/(1+('WB GDP growth constant old'!T24/100))</f>
        <v>35.104894141529</v>
      </c>
      <c r="T24" s="117" t="n">
        <f aca="false">U24/(1+('WB GDP growth constant old'!U24/100))</f>
        <v>35.104894141529</v>
      </c>
      <c r="U24" s="117" t="n">
        <f aca="false">V24/(1+('WB GDP growth constant old'!V24/100))</f>
        <v>35.104894141529</v>
      </c>
      <c r="V24" s="117" t="n">
        <f aca="false">W24/(1+('WB GDP growth constant old'!W24/100))</f>
        <v>35.104894141529</v>
      </c>
      <c r="W24" s="117" t="n">
        <f aca="false">X24/(1+('WB GDP growth constant old'!X24/100))</f>
        <v>35.104894141529</v>
      </c>
      <c r="X24" s="117" t="n">
        <f aca="false">Y24/(1+('WB GDP growth constant old'!Y24/100))</f>
        <v>35.104894141529</v>
      </c>
      <c r="Y24" s="117" t="n">
        <f aca="false">Z24/(1+('WB GDP growth constant old'!Z24/100))</f>
        <v>35.104894141529</v>
      </c>
      <c r="Z24" s="117" t="n">
        <f aca="false">AA24/(1+('WB GDP growth constant old'!AA24/100))</f>
        <v>36.8250907751863</v>
      </c>
      <c r="AA24" s="117" t="n">
        <f aca="false">AB24/(1+('WB GDP growth constant old'!AB24/100))</f>
        <v>37.6847966737168</v>
      </c>
      <c r="AB24" s="117" t="n">
        <f aca="false">AC24/(1+('WB GDP growth constant old'!AC24/100))</f>
        <v>38.9775004821903</v>
      </c>
      <c r="AC24" s="117" t="n">
        <f aca="false">AD24/(1+('WB GDP growth constant old'!AD24/100))</f>
        <v>40.3013493116383</v>
      </c>
      <c r="AD24" s="117" t="n">
        <f aca="false">AE24/(1+('WB GDP growth constant old'!AE24/100))</f>
        <v>41.3828121378256</v>
      </c>
      <c r="AE24" s="117" t="n">
        <f aca="false">AF24/(1+('WB GDP growth constant old'!AF24/100))</f>
        <v>43.1240361707896</v>
      </c>
      <c r="AF24" s="117" t="n">
        <f aca="false">AG24/(1+('WB GDP growth constant old'!AG24/100))</f>
        <v>45.7349869085857</v>
      </c>
      <c r="AG24" s="117" t="n">
        <f aca="false">AH24/(1+('WB GDP growth constant old'!AH24/100))</f>
        <v>50.7405403913113</v>
      </c>
      <c r="AH24" s="117" t="n">
        <f aca="false">AI24/(1+('WB GDP growth constant old'!AI24/100))</f>
        <v>49.0712364517943</v>
      </c>
      <c r="AI24" s="117" t="n">
        <f aca="false">AJ24/(1+('WB GDP growth constant old'!AJ24/100))</f>
        <v>44.5972267785529</v>
      </c>
      <c r="AJ24" s="117" t="n">
        <f aca="false">AK24/(1+('WB GDP growth constant old'!AK24/100))</f>
        <v>40.8308325781401</v>
      </c>
      <c r="AK24" s="117" t="n">
        <f aca="false">AL24/(1+('WB GDP growth constant old'!AL24/100))</f>
        <v>37.8614560100211</v>
      </c>
      <c r="AL24" s="117" t="n">
        <f aca="false">AM24/(1+('WB GDP growth constant old'!AM24/100))</f>
        <v>37.3010251503575</v>
      </c>
      <c r="AM24" s="117" t="n">
        <f aca="false">AN24/(1+('WB GDP growth constant old'!AN24/100))</f>
        <v>37.9791619644408</v>
      </c>
      <c r="AN24" s="117" t="n">
        <f aca="false">AO24/(1+('WB GDP growth constant old'!AO24/100))</f>
        <v>39.0634864286445</v>
      </c>
      <c r="AO24" s="117" t="n">
        <f aca="false">AP24/(1+('WB GDP growth constant old'!AP24/100))</f>
        <v>41.0709259916381</v>
      </c>
      <c r="AP24" s="117" t="n">
        <f aca="false">AQ24/(1+('WB GDP growth constant old'!AQ24/100))</f>
        <v>35.2418055251153</v>
      </c>
      <c r="AQ24" s="117" t="n">
        <f aca="false">AR24/(1+('WB GDP growth constant old'!AR24/100))</f>
        <v>36.7520162110136</v>
      </c>
      <c r="AR24" s="117" t="n">
        <f aca="false">AS24/(1+('WB GDP growth constant old'!AS24/100))</f>
        <v>33.708575348651</v>
      </c>
      <c r="AS24" s="117" t="n">
        <f aca="false">AT24/(1+('WB GDP growth constant old'!AT24/100))</f>
        <v>35.3205340929602</v>
      </c>
      <c r="AT24" s="117" t="n">
        <f aca="false">AU24/(1+('WB GDP growth constant old'!AU24/100))</f>
        <v>36.668803561013</v>
      </c>
      <c r="AU24" s="117" t="n">
        <f aca="false">AV24/(1+('WB GDP growth constant old'!AV24/100))</f>
        <v>38.8517100540679</v>
      </c>
      <c r="AV24" s="117" t="n">
        <f aca="false">AW24/(1+('WB GDP growth constant old'!AW24/100))</f>
        <v>40.853288386052</v>
      </c>
      <c r="AW24" s="117" t="n">
        <f aca="false">AX24/(1+('WB GDP growth constant old'!AX24/100))</f>
        <v>43.4849998097176</v>
      </c>
      <c r="AX24" s="117" t="n">
        <f aca="false">AY24/(1+('WB GDP growth constant old'!AY24/100))</f>
        <v>46.5957172654355</v>
      </c>
      <c r="AY24" s="117" t="n">
        <f aca="false">AZ24/(1+('WB GDP growth constant old'!AZ24/100))</f>
        <v>49.7652360385846</v>
      </c>
      <c r="AZ24" s="117" t="n">
        <f aca="false">BA24/(1+('WB GDP growth constant old'!BA24/100))</f>
        <v>53.028382901296</v>
      </c>
      <c r="BA24" s="117" t="n">
        <f aca="false">BB24/(1+('WB GDP growth constant old'!BB24/100))</f>
        <v>56.2554928106329</v>
      </c>
      <c r="BB24" s="117" t="n">
        <f aca="false">BC24/(1+('WB GDP growth constant old'!BC24/100))</f>
        <v>54.3569608772014</v>
      </c>
      <c r="BC24" s="117" t="n">
        <f aca="false">BD24/(1+('WB GDP growth constant old'!BD24/100))</f>
        <v>54.6610589867534</v>
      </c>
      <c r="BD24" s="117" t="n">
        <f aca="false">BE24/(1+('WB GDP growth constant old'!BE24/100))</f>
        <v>55.9480847351644</v>
      </c>
      <c r="BE24" s="117" t="n">
        <f aca="false">BF24/(1+('WB GDP growth constant old'!BF24/100))</f>
        <v>56.1475883224766</v>
      </c>
      <c r="BF24" s="117" t="n">
        <f aca="false">BG24/(1+('WB GDP growth constant old'!BG24/100))</f>
        <v>56.3305000043683</v>
      </c>
      <c r="BG24" s="117" t="n">
        <f aca="false">BH24/(1+('WB GDP growth constant old'!BH24/100))</f>
        <v>57.3925916626012</v>
      </c>
      <c r="BH24" s="117" t="n">
        <f aca="false">BI24/(1+('WB GDP growth constant old'!BI24/100))</f>
        <v>59.6824709645441</v>
      </c>
      <c r="BI24" s="117" t="n">
        <f aca="false">BJ24/(1+('WB GDP growth constant old'!BJ24/100))</f>
        <v>61.9626006937572</v>
      </c>
      <c r="BJ24" s="117" t="n">
        <f aca="false">BK24/(1+('WB GDP growth constant old'!BK24/100))</f>
        <v>64.13299663767</v>
      </c>
      <c r="BK24" s="117" t="n">
        <f aca="false">BL24/(1+('WB GDP growth constant old'!BL24/100))</f>
        <v>66.1162759873807</v>
      </c>
      <c r="BL24" s="117" t="n">
        <f aca="false">'WB GDP current US$ old'!BL24/1000000000</f>
        <v>68.5588151116199</v>
      </c>
    </row>
    <row r="25" customFormat="false" ht="15" hidden="false" customHeight="false" outlineLevel="0" collapsed="false">
      <c r="A25" s="0" t="s">
        <v>21</v>
      </c>
      <c r="B25" s="0" t="s">
        <v>257</v>
      </c>
      <c r="C25" s="0" t="s">
        <v>1057</v>
      </c>
      <c r="D25" s="0" t="s">
        <v>1058</v>
      </c>
      <c r="E25" s="117" t="n">
        <f aca="false">F25/(1+('WB GDP growth constant old'!F25/100))</f>
        <v>8.5688239928209</v>
      </c>
      <c r="F25" s="117" t="n">
        <f aca="false">G25/(1+('WB GDP growth constant old'!G25/100))</f>
        <v>8.5688239928209</v>
      </c>
      <c r="G25" s="117" t="n">
        <f aca="false">H25/(1+('WB GDP growth constant old'!H25/100))</f>
        <v>8.5688239928209</v>
      </c>
      <c r="H25" s="117" t="n">
        <f aca="false">I25/(1+('WB GDP growth constant old'!I25/100))</f>
        <v>8.5688239928209</v>
      </c>
      <c r="I25" s="117" t="n">
        <f aca="false">J25/(1+('WB GDP growth constant old'!J25/100))</f>
        <v>8.5688239928209</v>
      </c>
      <c r="J25" s="117" t="n">
        <f aca="false">K25/(1+('WB GDP growth constant old'!K25/100))</f>
        <v>8.5688239928209</v>
      </c>
      <c r="K25" s="117" t="n">
        <f aca="false">L25/(1+('WB GDP growth constant old'!L25/100))</f>
        <v>8.5688239928209</v>
      </c>
      <c r="L25" s="117" t="n">
        <f aca="false">M25/(1+('WB GDP growth constant old'!M25/100))</f>
        <v>8.5688239928209</v>
      </c>
      <c r="M25" s="117" t="n">
        <f aca="false">N25/(1+('WB GDP growth constant old'!N25/100))</f>
        <v>8.5688239928209</v>
      </c>
      <c r="N25" s="117" t="n">
        <f aca="false">O25/(1+('WB GDP growth constant old'!O25/100))</f>
        <v>8.5688239928209</v>
      </c>
      <c r="O25" s="117" t="n">
        <f aca="false">P25/(1+('WB GDP growth constant old'!P25/100))</f>
        <v>8.5688239928209</v>
      </c>
      <c r="P25" s="117" t="n">
        <f aca="false">Q25/(1+('WB GDP growth constant old'!Q25/100))</f>
        <v>8.5688239928209</v>
      </c>
      <c r="Q25" s="117" t="n">
        <f aca="false">R25/(1+('WB GDP growth constant old'!R25/100))</f>
        <v>8.5688239928209</v>
      </c>
      <c r="R25" s="117" t="n">
        <f aca="false">S25/(1+('WB GDP growth constant old'!S25/100))</f>
        <v>8.5688239928209</v>
      </c>
      <c r="S25" s="117" t="n">
        <f aca="false">T25/(1+('WB GDP growth constant old'!T25/100))</f>
        <v>8.5688239928209</v>
      </c>
      <c r="T25" s="117" t="n">
        <f aca="false">U25/(1+('WB GDP growth constant old'!U25/100))</f>
        <v>8.5688239928209</v>
      </c>
      <c r="U25" s="117" t="n">
        <f aca="false">V25/(1+('WB GDP growth constant old'!V25/100))</f>
        <v>8.5688239928209</v>
      </c>
      <c r="V25" s="117" t="n">
        <f aca="false">W25/(1+('WB GDP growth constant old'!W25/100))</f>
        <v>8.5688239928209</v>
      </c>
      <c r="W25" s="117" t="n">
        <f aca="false">X25/(1+('WB GDP growth constant old'!X25/100))</f>
        <v>8.5688239928209</v>
      </c>
      <c r="X25" s="117" t="n">
        <f aca="false">Y25/(1+('WB GDP growth constant old'!Y25/100))</f>
        <v>8.5688239928209</v>
      </c>
      <c r="Y25" s="117" t="n">
        <f aca="false">Z25/(1+('WB GDP growth constant old'!Z25/100))</f>
        <v>8.5688239928209</v>
      </c>
      <c r="Z25" s="117" t="n">
        <f aca="false">AA25/(1+('WB GDP growth constant old'!AA25/100))</f>
        <v>8.11324555442596</v>
      </c>
      <c r="AA25" s="117" t="n">
        <f aca="false">AB25/(1+('WB GDP growth constant old'!AB25/100))</f>
        <v>7.50019105681144</v>
      </c>
      <c r="AB25" s="117" t="n">
        <f aca="false">AC25/(1+('WB GDP growth constant old'!AC25/100))</f>
        <v>7.97843149928693</v>
      </c>
      <c r="AC25" s="117" t="n">
        <f aca="false">AD25/(1+('WB GDP growth constant old'!AD25/100))</f>
        <v>8.37764397145466</v>
      </c>
      <c r="AD25" s="117" t="n">
        <f aca="false">AE25/(1+('WB GDP growth constant old'!AE25/100))</f>
        <v>7.97901317413051</v>
      </c>
      <c r="AE25" s="117" t="n">
        <f aca="false">AF25/(1+('WB GDP growth constant old'!AF25/100))</f>
        <v>8.07340441453605</v>
      </c>
      <c r="AF25" s="117" t="n">
        <f aca="false">AG25/(1+('WB GDP growth constant old'!AG25/100))</f>
        <v>8.9129584930579</v>
      </c>
      <c r="AG25" s="117" t="n">
        <f aca="false">AH25/(1+('WB GDP growth constant old'!AH25/100))</f>
        <v>9.5368648432912</v>
      </c>
      <c r="AH25" s="117" t="n">
        <f aca="false">AI25/(1+('WB GDP growth constant old'!AI25/100))</f>
        <v>9.57157971207762</v>
      </c>
      <c r="AI25" s="117" t="n">
        <f aca="false">AJ25/(1+('WB GDP growth constant old'!AJ25/100))</f>
        <v>9.99636614943903</v>
      </c>
      <c r="AJ25" s="117" t="n">
        <f aca="false">AK25/(1+('WB GDP growth constant old'!AK25/100))</f>
        <v>11.1189579460666</v>
      </c>
      <c r="AK25" s="117" t="n">
        <f aca="false">AL25/(1+('WB GDP growth constant old'!AL25/100))</f>
        <v>11.862816051042</v>
      </c>
      <c r="AL25" s="117" t="n">
        <f aca="false">AM25/(1+('WB GDP growth constant old'!AM25/100))</f>
        <v>13.3895612680204</v>
      </c>
      <c r="AM25" s="117" t="n">
        <f aca="false">AN25/(1+('WB GDP growth constant old'!AN25/100))</f>
        <v>13.3560871660766</v>
      </c>
      <c r="AN25" s="117" t="n">
        <f aca="false">AO25/(1+('WB GDP growth constant old'!AO25/100))</f>
        <v>13.880980262489</v>
      </c>
      <c r="AO25" s="117" t="n">
        <f aca="false">AP25/(1+('WB GDP growth constant old'!AP25/100))</f>
        <v>14.451489400116</v>
      </c>
      <c r="AP25" s="117" t="n">
        <f aca="false">AQ25/(1+('WB GDP growth constant old'!AQ25/100))</f>
        <v>14.8984739364412</v>
      </c>
      <c r="AQ25" s="117" t="n">
        <f aca="false">AR25/(1+('WB GDP growth constant old'!AR25/100))</f>
        <v>15.6121112534489</v>
      </c>
      <c r="AR25" s="117" t="n">
        <f aca="false">AS25/(1+('WB GDP growth constant old'!AS25/100))</f>
        <v>16.2834318750402</v>
      </c>
      <c r="AS25" s="117" t="n">
        <f aca="false">AT25/(1+('WB GDP growth constant old'!AT25/100))</f>
        <v>17.1464651719398</v>
      </c>
      <c r="AT25" s="117" t="n">
        <f aca="false">AU25/(1+('WB GDP growth constant old'!AU25/100))</f>
        <v>17.5735747217803</v>
      </c>
      <c r="AU25" s="117" t="n">
        <f aca="false">AV25/(1+('WB GDP growth constant old'!AV25/100))</f>
        <v>18.1620347755076</v>
      </c>
      <c r="AV25" s="117" t="n">
        <f aca="false">AW25/(1+('WB GDP growth constant old'!AW25/100))</f>
        <v>19.3055967572976</v>
      </c>
      <c r="AW25" s="117" t="n">
        <f aca="false">AX25/(1+('WB GDP growth constant old'!AX25/100))</f>
        <v>20.6533128594187</v>
      </c>
      <c r="AX25" s="117" t="n">
        <f aca="false">AY25/(1+('WB GDP growth constant old'!AY25/100))</f>
        <v>22.0513351671791</v>
      </c>
      <c r="AY25" s="117" t="n">
        <f aca="false">AZ25/(1+('WB GDP growth constant old'!AZ25/100))</f>
        <v>23.4773950393423</v>
      </c>
      <c r="AZ25" s="117" t="n">
        <f aca="false">BA25/(1+('WB GDP growth constant old'!BA25/100))</f>
        <v>25.4246008980314</v>
      </c>
      <c r="BA25" s="117" t="n">
        <f aca="false">BB25/(1+('WB GDP growth constant old'!BB25/100))</f>
        <v>27.0123699636047</v>
      </c>
      <c r="BB25" s="117" t="n">
        <f aca="false">BC25/(1+('WB GDP growth constant old'!BC25/100))</f>
        <v>27.6984533492503</v>
      </c>
      <c r="BC25" s="117" t="n">
        <f aca="false">BD25/(1+('WB GDP growth constant old'!BD25/100))</f>
        <v>28.8989871836539</v>
      </c>
      <c r="BD25" s="117" t="n">
        <f aca="false">BE25/(1+('WB GDP growth constant old'!BE25/100))</f>
        <v>29.472202932642</v>
      </c>
      <c r="BE25" s="117" t="n">
        <f aca="false">BF25/(1+('WB GDP growth constant old'!BF25/100))</f>
        <v>30.5709586148161</v>
      </c>
      <c r="BF25" s="117" t="n">
        <f aca="false">BG25/(1+('WB GDP growth constant old'!BG25/100))</f>
        <v>32.226938471399</v>
      </c>
      <c r="BG25" s="117" t="n">
        <f aca="false">BH25/(1+('WB GDP growth constant old'!BH25/100))</f>
        <v>33.6289362547091</v>
      </c>
      <c r="BH25" s="117" t="n">
        <f aca="false">BI25/(1+('WB GDP growth constant old'!BI25/100))</f>
        <v>34.4647426255286</v>
      </c>
      <c r="BI25" s="117" t="n">
        <f aca="false">BJ25/(1+('WB GDP growth constant old'!BJ25/100))</f>
        <v>35.6910423240209</v>
      </c>
      <c r="BJ25" s="117" t="n">
        <f aca="false">BK25/(1+('WB GDP growth constant old'!BK25/100))</f>
        <v>37.2225270252335</v>
      </c>
      <c r="BK25" s="117" t="n">
        <f aca="false">BL25/(1+('WB GDP growth constant old'!BL25/100))</f>
        <v>37.8848771207556</v>
      </c>
      <c r="BL25" s="117" t="n">
        <f aca="false">'WB GDP current US$ old'!BL25/1000000000</f>
        <v>38.5740691489362</v>
      </c>
    </row>
    <row r="26" customFormat="false" ht="15" hidden="false" customHeight="false" outlineLevel="0" collapsed="false">
      <c r="A26" s="0" t="s">
        <v>1061</v>
      </c>
      <c r="B26" s="0" t="s">
        <v>256</v>
      </c>
      <c r="C26" s="0" t="s">
        <v>1057</v>
      </c>
      <c r="D26" s="0" t="s">
        <v>1058</v>
      </c>
      <c r="E26" s="117" t="n">
        <f aca="false">F26/(1+('WB GDP growth constant old'!F26/100))</f>
        <v>2.34271446342405</v>
      </c>
      <c r="F26" s="117" t="n">
        <f aca="false">G26/(1+('WB GDP growth constant old'!G26/100))</f>
        <v>2.59261409772505</v>
      </c>
      <c r="G26" s="117" t="n">
        <f aca="false">H26/(1+('WB GDP growth constant old'!H26/100))</f>
        <v>2.86359339445354</v>
      </c>
      <c r="H26" s="117" t="n">
        <f aca="false">I26/(1+('WB GDP growth constant old'!I26/100))</f>
        <v>3.16495954410356</v>
      </c>
      <c r="I26" s="117" t="n">
        <f aca="false">J26/(1+('WB GDP growth constant old'!J26/100))</f>
        <v>3.49732989753846</v>
      </c>
      <c r="J26" s="117" t="n">
        <f aca="false">K26/(1+('WB GDP growth constant old'!K26/100))</f>
        <v>3.86194740051289</v>
      </c>
      <c r="K26" s="117" t="n">
        <f aca="false">L26/(1+('WB GDP growth constant old'!L26/100))</f>
        <v>4.21230051556258</v>
      </c>
      <c r="L26" s="117" t="n">
        <f aca="false">M26/(1+('WB GDP growth constant old'!M26/100))</f>
        <v>4.61660191545663</v>
      </c>
      <c r="M26" s="117" t="n">
        <f aca="false">N26/(1+('WB GDP growth constant old'!N26/100))</f>
        <v>5.00540121345823</v>
      </c>
      <c r="N26" s="117" t="n">
        <f aca="false">O26/(1+('WB GDP growth constant old'!O26/100))</f>
        <v>5.45496946113291</v>
      </c>
      <c r="O26" s="117" t="n">
        <f aca="false">P26/(1+('WB GDP growth constant old'!P26/100))</f>
        <v>5.14678280519318</v>
      </c>
      <c r="P26" s="117" t="n">
        <f aca="false">Q26/(1+('WB GDP growth constant old'!Q26/100))</f>
        <v>5.23049567738675</v>
      </c>
      <c r="Q26" s="117" t="n">
        <f aca="false">R26/(1+('WB GDP growth constant old'!R26/100))</f>
        <v>5.04756767256818</v>
      </c>
      <c r="R26" s="117" t="n">
        <f aca="false">S26/(1+('WB GDP growth constant old'!S26/100))</f>
        <v>5.42954583012408</v>
      </c>
      <c r="S26" s="117" t="n">
        <f aca="false">T26/(1+('WB GDP growth constant old'!T26/100))</f>
        <v>4.51986728401498</v>
      </c>
      <c r="T26" s="117" t="n">
        <f aca="false">U26/(1+('WB GDP growth constant old'!U26/100))</f>
        <v>3.85078562080482</v>
      </c>
      <c r="U26" s="117" t="n">
        <f aca="false">V26/(1+('WB GDP growth constant old'!V26/100))</f>
        <v>4.0504559781075</v>
      </c>
      <c r="V26" s="117" t="n">
        <f aca="false">W26/(1+('WB GDP growth constant old'!W26/100))</f>
        <v>4.42127235595531</v>
      </c>
      <c r="W26" s="117" t="n">
        <f aca="false">X26/(1+('WB GDP growth constant old'!X26/100))</f>
        <v>5.04818756005552</v>
      </c>
      <c r="X26" s="117" t="n">
        <f aca="false">Y26/(1+('WB GDP growth constant old'!Y26/100))</f>
        <v>6.3677482373737</v>
      </c>
      <c r="Y26" s="117" t="n">
        <f aca="false">Z26/(1+('WB GDP growth constant old'!Z26/100))</f>
        <v>6.78135143743581</v>
      </c>
      <c r="Z26" s="117" t="n">
        <f aca="false">AA26/(1+('WB GDP growth constant old'!AA26/100))</f>
        <v>6.15567648392728</v>
      </c>
      <c r="AA26" s="117" t="n">
        <f aca="false">AB26/(1+('WB GDP growth constant old'!AB26/100))</f>
        <v>6.5680389577807</v>
      </c>
      <c r="AB26" s="117" t="n">
        <f aca="false">AC26/(1+('WB GDP growth constant old'!AC26/100))</f>
        <v>6.80429472580029</v>
      </c>
      <c r="AC26" s="117" t="n">
        <f aca="false">AD26/(1+('WB GDP growth constant old'!AD26/100))</f>
        <v>7.76854144424109</v>
      </c>
      <c r="AD26" s="117" t="n">
        <f aca="false">AE26/(1+('WB GDP growth constant old'!AE26/100))</f>
        <v>8.14369830281228</v>
      </c>
      <c r="AE26" s="117" t="n">
        <f aca="false">AF26/(1+('WB GDP growth constant old'!AF26/100))</f>
        <v>8.29004057983592</v>
      </c>
      <c r="AF26" s="117" t="n">
        <f aca="false">AG26/(1+('WB GDP growth constant old'!AG26/100))</f>
        <v>8.53745844464157</v>
      </c>
      <c r="AG26" s="117" t="n">
        <f aca="false">AH26/(1+('WB GDP growth constant old'!AH26/100))</f>
        <v>8.7346487763779</v>
      </c>
      <c r="AH26" s="117" t="n">
        <f aca="false">AI26/(1+('WB GDP growth constant old'!AI26/100))</f>
        <v>9.32225740637687</v>
      </c>
      <c r="AI26" s="117" t="n">
        <f aca="false">AJ26/(1+('WB GDP growth constant old'!AJ26/100))</f>
        <v>9.17345095768681</v>
      </c>
      <c r="AJ26" s="117" t="n">
        <f aca="false">AK26/(1+('WB GDP growth constant old'!AK26/100))</f>
        <v>8.78983698160903</v>
      </c>
      <c r="AK26" s="117" t="n">
        <f aca="false">AL26/(1+('WB GDP growth constant old'!AL26/100))</f>
        <v>8.45357456288495</v>
      </c>
      <c r="AL26" s="117" t="n">
        <f aca="false">AM26/(1+('WB GDP growth constant old'!AM26/100))</f>
        <v>8.47959519724135</v>
      </c>
      <c r="AM26" s="117" t="n">
        <f aca="false">AN26/(1+('WB GDP growth constant old'!AN26/100))</f>
        <v>8.74661049491819</v>
      </c>
      <c r="AN26" s="117" t="n">
        <f aca="false">AO26/(1+('WB GDP growth constant old'!AO26/100))</f>
        <v>9.1296028848101</v>
      </c>
      <c r="AO26" s="117" t="n">
        <f aca="false">AP26/(1+('WB GDP growth constant old'!AP26/100))</f>
        <v>9.51519444035949</v>
      </c>
      <c r="AP26" s="117" t="n">
        <f aca="false">AQ26/(1+('WB GDP growth constant old'!AQ26/100))</f>
        <v>9.71144411055398</v>
      </c>
      <c r="AQ26" s="117" t="n">
        <f aca="false">AR26/(1+('WB GDP growth constant old'!AR26/100))</f>
        <v>10.1694344153929</v>
      </c>
      <c r="AR26" s="117" t="n">
        <f aca="false">AS26/(1+('WB GDP growth constant old'!AS26/100))</f>
        <v>10.8959992817114</v>
      </c>
      <c r="AS26" s="117" t="n">
        <f aca="false">AT26/(1+('WB GDP growth constant old'!AT26/100))</f>
        <v>11.3480997935354</v>
      </c>
      <c r="AT26" s="117" t="n">
        <f aca="false">AU26/(1+('WB GDP growth constant old'!AU26/100))</f>
        <v>11.6460055242292</v>
      </c>
      <c r="AU26" s="117" t="n">
        <f aca="false">AV26/(1+('WB GDP growth constant old'!AV26/100))</f>
        <v>11.9609916546663</v>
      </c>
      <c r="AV26" s="117" t="n">
        <f aca="false">AW26/(1+('WB GDP growth constant old'!AW26/100))</f>
        <v>11.8097417700435</v>
      </c>
      <c r="AW26" s="117" t="n">
        <f aca="false">AX26/(1+('WB GDP growth constant old'!AX26/100))</f>
        <v>11.9139911064073</v>
      </c>
      <c r="AX26" s="117" t="n">
        <f aca="false">AY26/(1+('WB GDP growth constant old'!AY26/100))</f>
        <v>12.3185020906709</v>
      </c>
      <c r="AY26" s="117" t="n">
        <f aca="false">AZ26/(1+('WB GDP growth constant old'!AZ26/100))</f>
        <v>12.6285407949755</v>
      </c>
      <c r="AZ26" s="117" t="n">
        <f aca="false">BA26/(1+('WB GDP growth constant old'!BA26/100))</f>
        <v>12.8112421742978</v>
      </c>
      <c r="BA26" s="117" t="n">
        <f aca="false">BB26/(1+('WB GDP growth constant old'!BB26/100))</f>
        <v>12.5135720353245</v>
      </c>
      <c r="BB26" s="117" t="n">
        <f aca="false">BC26/(1+('WB GDP growth constant old'!BC26/100))</f>
        <v>11.9910295990423</v>
      </c>
      <c r="BC26" s="117" t="n">
        <f aca="false">BD26/(1+('WB GDP growth constant old'!BD26/100))</f>
        <v>12.1754979162691</v>
      </c>
      <c r="BD26" s="117" t="n">
        <f aca="false">BE26/(1+('WB GDP growth constant old'!BE26/100))</f>
        <v>12.250180491698</v>
      </c>
      <c r="BE26" s="117" t="n">
        <f aca="false">BF26/(1+('WB GDP growth constant old'!BF26/100))</f>
        <v>12.6283052032549</v>
      </c>
      <c r="BF26" s="117" t="n">
        <f aca="false">BG26/(1+('WB GDP growth constant old'!BG26/100))</f>
        <v>12.2899954924788</v>
      </c>
      <c r="BG26" s="117" t="n">
        <f aca="false">BH26/(1+('WB GDP growth constant old'!BH26/100))</f>
        <v>12.4195709388067</v>
      </c>
      <c r="BH26" s="117" t="n">
        <f aca="false">BI26/(1+('WB GDP growth constant old'!BI26/100))</f>
        <v>12.4481953328591</v>
      </c>
      <c r="BI26" s="117" t="n">
        <f aca="false">BJ26/(1+('WB GDP growth constant old'!BJ26/100))</f>
        <v>12.627951815674</v>
      </c>
      <c r="BJ26" s="117" t="n">
        <f aca="false">BK26/(1+('WB GDP growth constant old'!BK26/100))</f>
        <v>13.0213899890695</v>
      </c>
      <c r="BK26" s="117" t="n">
        <f aca="false">BL26/(1+('WB GDP growth constant old'!BL26/100))</f>
        <v>13.4154171417666</v>
      </c>
      <c r="BL26" s="117" t="n">
        <f aca="false">'WB GDP current US$ old'!BL26/1000000000</f>
        <v>13.5788</v>
      </c>
    </row>
    <row r="27" customFormat="false" ht="15" hidden="false" customHeight="false" outlineLevel="0" collapsed="false">
      <c r="A27" s="0" t="s">
        <v>30</v>
      </c>
      <c r="B27" s="0" t="s">
        <v>266</v>
      </c>
      <c r="C27" s="0" t="s">
        <v>1057</v>
      </c>
      <c r="D27" s="0" t="s">
        <v>1058</v>
      </c>
      <c r="E27" s="117" t="n">
        <f aca="false">F27/(1+('WB GDP growth constant old'!F27/100))</f>
        <v>2.67292074027941</v>
      </c>
      <c r="F27" s="117" t="n">
        <f aca="false">G27/(1+('WB GDP growth constant old'!G27/100))</f>
        <v>2.67292074027941</v>
      </c>
      <c r="G27" s="117" t="n">
        <f aca="false">H27/(1+('WB GDP growth constant old'!H27/100))</f>
        <v>2.67292074027941</v>
      </c>
      <c r="H27" s="117" t="n">
        <f aca="false">I27/(1+('WB GDP growth constant old'!I27/100))</f>
        <v>2.67292074027941</v>
      </c>
      <c r="I27" s="117" t="n">
        <f aca="false">J27/(1+('WB GDP growth constant old'!J27/100))</f>
        <v>2.67292074027941</v>
      </c>
      <c r="J27" s="117" t="n">
        <f aca="false">K27/(1+('WB GDP growth constant old'!K27/100))</f>
        <v>2.67292074027941</v>
      </c>
      <c r="K27" s="117" t="n">
        <f aca="false">L27/(1+('WB GDP growth constant old'!L27/100))</f>
        <v>2.67292074027941</v>
      </c>
      <c r="L27" s="117" t="n">
        <f aca="false">M27/(1+('WB GDP growth constant old'!M27/100))</f>
        <v>2.67292074027941</v>
      </c>
      <c r="M27" s="117" t="n">
        <f aca="false">N27/(1+('WB GDP growth constant old'!N27/100))</f>
        <v>2.67292074027941</v>
      </c>
      <c r="N27" s="117" t="n">
        <f aca="false">O27/(1+('WB GDP growth constant old'!O27/100))</f>
        <v>2.67292074027941</v>
      </c>
      <c r="O27" s="117" t="n">
        <f aca="false">P27/(1+('WB GDP growth constant old'!P27/100))</f>
        <v>2.67292074027941</v>
      </c>
      <c r="P27" s="117" t="n">
        <f aca="false">Q27/(1+('WB GDP growth constant old'!Q27/100))</f>
        <v>2.67292074027941</v>
      </c>
      <c r="Q27" s="117" t="n">
        <f aca="false">R27/(1+('WB GDP growth constant old'!R27/100))</f>
        <v>2.67292074027941</v>
      </c>
      <c r="R27" s="117" t="n">
        <f aca="false">S27/(1+('WB GDP growth constant old'!S27/100))</f>
        <v>2.67292074027941</v>
      </c>
      <c r="S27" s="117" t="n">
        <f aca="false">T27/(1+('WB GDP growth constant old'!T27/100))</f>
        <v>2.67292074027941</v>
      </c>
      <c r="T27" s="117" t="n">
        <f aca="false">U27/(1+('WB GDP growth constant old'!U27/100))</f>
        <v>2.67292074027941</v>
      </c>
      <c r="U27" s="117" t="n">
        <f aca="false">V27/(1+('WB GDP growth constant old'!V27/100))</f>
        <v>2.67292074027941</v>
      </c>
      <c r="V27" s="117" t="n">
        <f aca="false">W27/(1+('WB GDP growth constant old'!W27/100))</f>
        <v>2.67292074027941</v>
      </c>
      <c r="W27" s="117" t="n">
        <f aca="false">X27/(1+('WB GDP growth constant old'!X27/100))</f>
        <v>2.67292074027941</v>
      </c>
      <c r="X27" s="117" t="n">
        <f aca="false">Y27/(1+('WB GDP growth constant old'!Y27/100))</f>
        <v>2.67292074027941</v>
      </c>
      <c r="Y27" s="117" t="n">
        <f aca="false">Z27/(1+('WB GDP growth constant old'!Z27/100))</f>
        <v>2.67292074027941</v>
      </c>
      <c r="Z27" s="117" t="n">
        <f aca="false">AA27/(1+('WB GDP growth constant old'!AA27/100))</f>
        <v>2.67292074027941</v>
      </c>
      <c r="AA27" s="117" t="n">
        <f aca="false">AB27/(1+('WB GDP growth constant old'!AB27/100))</f>
        <v>2.67292074027941</v>
      </c>
      <c r="AB27" s="117" t="n">
        <f aca="false">AC27/(1+('WB GDP growth constant old'!AC27/100))</f>
        <v>2.67292074027941</v>
      </c>
      <c r="AC27" s="117" t="n">
        <f aca="false">AD27/(1+('WB GDP growth constant old'!AD27/100))</f>
        <v>2.67292074027941</v>
      </c>
      <c r="AD27" s="117" t="n">
        <f aca="false">AE27/(1+('WB GDP growth constant old'!AE27/100))</f>
        <v>2.67292074027941</v>
      </c>
      <c r="AE27" s="117" t="n">
        <f aca="false">AF27/(1+('WB GDP growth constant old'!AF27/100))</f>
        <v>2.67292074027941</v>
      </c>
      <c r="AF27" s="117" t="n">
        <f aca="false">AG27/(1+('WB GDP growth constant old'!AG27/100))</f>
        <v>2.67292074027941</v>
      </c>
      <c r="AG27" s="117" t="n">
        <f aca="false">AH27/(1+('WB GDP growth constant old'!AH27/100))</f>
        <v>2.67292074027941</v>
      </c>
      <c r="AH27" s="117" t="n">
        <f aca="false">AI27/(1+('WB GDP growth constant old'!AI27/100))</f>
        <v>2.67292074027941</v>
      </c>
      <c r="AI27" s="117" t="n">
        <f aca="false">AJ27/(1+('WB GDP growth constant old'!AJ27/100))</f>
        <v>2.67292074027941</v>
      </c>
      <c r="AJ27" s="117" t="n">
        <f aca="false">AK27/(1+('WB GDP growth constant old'!AK27/100))</f>
        <v>2.67292074027941</v>
      </c>
      <c r="AK27" s="117" t="n">
        <f aca="false">AL27/(1+('WB GDP growth constant old'!AL27/100))</f>
        <v>2.67292074027941</v>
      </c>
      <c r="AL27" s="117" t="n">
        <f aca="false">AM27/(1+('WB GDP growth constant old'!AM27/100))</f>
        <v>2.67292074027941</v>
      </c>
      <c r="AM27" s="117" t="n">
        <f aca="false">AN27/(1+('WB GDP growth constant old'!AN27/100))</f>
        <v>2.67292074027941</v>
      </c>
      <c r="AN27" s="117" t="n">
        <f aca="false">AO27/(1+('WB GDP growth constant old'!AO27/100))</f>
        <v>3.22888821146896</v>
      </c>
      <c r="AO27" s="117" t="n">
        <f aca="false">AP27/(1+('WB GDP growth constant old'!AP27/100))</f>
        <v>6.1012318284596</v>
      </c>
      <c r="AP27" s="117" t="n">
        <f aca="false">AQ27/(1+('WB GDP growth constant old'!AQ27/100))</f>
        <v>8.19941945182509</v>
      </c>
      <c r="AQ27" s="117" t="n">
        <f aca="false">AR27/(1+('WB GDP growth constant old'!AR27/100))</f>
        <v>9.47852862559805</v>
      </c>
      <c r="AR27" s="117" t="n">
        <f aca="false">AS27/(1+('WB GDP growth constant old'!AS27/100))</f>
        <v>10.388467344798</v>
      </c>
      <c r="AS27" s="117" t="n">
        <f aca="false">AT27/(1+('WB GDP growth constant old'!AT27/100))</f>
        <v>10.9598331013148</v>
      </c>
      <c r="AT27" s="117" t="n">
        <f aca="false">AU27/(1+('WB GDP growth constant old'!AU27/100))</f>
        <v>11.4420656789123</v>
      </c>
      <c r="AU27" s="117" t="n">
        <f aca="false">AV27/(1+('WB GDP growth constant old'!AV27/100))</f>
        <v>12.0484952323491</v>
      </c>
      <c r="AV27" s="117" t="n">
        <f aca="false">AW27/(1+('WB GDP growth constant old'!AW27/100))</f>
        <v>12.5304350068152</v>
      </c>
      <c r="AW27" s="117" t="n">
        <f aca="false">AX27/(1+('WB GDP growth constant old'!AX27/100))</f>
        <v>13.2947873819139</v>
      </c>
      <c r="AX27" s="117" t="n">
        <f aca="false">AY27/(1+('WB GDP growth constant old'!AY27/100))</f>
        <v>14.459311955887</v>
      </c>
      <c r="AY27" s="117" t="n">
        <f aca="false">AZ27/(1+('WB GDP growth constant old'!AZ27/100))</f>
        <v>15.242139621491</v>
      </c>
      <c r="AZ27" s="117" t="n">
        <f aca="false">BA27/(1+('WB GDP growth constant old'!BA27/100))</f>
        <v>16.1351946289644</v>
      </c>
      <c r="BA27" s="117" t="n">
        <f aca="false">BB27/(1+('WB GDP growth constant old'!BB27/100))</f>
        <v>17.0132471998153</v>
      </c>
      <c r="BB27" s="117" t="n">
        <f aca="false">BC27/(1+('WB GDP growth constant old'!BC27/100))</f>
        <v>16.5020916854122</v>
      </c>
      <c r="BC27" s="117" t="n">
        <f aca="false">BD27/(1+('WB GDP growth constant old'!BD27/100))</f>
        <v>16.644945220429</v>
      </c>
      <c r="BD27" s="117" t="n">
        <f aca="false">BE27/(1+('WB GDP growth constant old'!BE27/100))</f>
        <v>16.8046553419161</v>
      </c>
      <c r="BE27" s="117" t="n">
        <f aca="false">BF27/(1+('WB GDP growth constant old'!BF27/100))</f>
        <v>16.6665485549498</v>
      </c>
      <c r="BF27" s="117" t="n">
        <f aca="false">BG27/(1+('WB GDP growth constant old'!BG27/100))</f>
        <v>17.0581885567014</v>
      </c>
      <c r="BG27" s="117" t="n">
        <f aca="false">BH27/(1+('WB GDP growth constant old'!BH27/100))</f>
        <v>17.255014651639</v>
      </c>
      <c r="BH27" s="117" t="n">
        <f aca="false">BI27/(1+('WB GDP growth constant old'!BI27/100))</f>
        <v>17.7880503786443</v>
      </c>
      <c r="BI27" s="117" t="n">
        <f aca="false">BJ27/(1+('WB GDP growth constant old'!BJ27/100))</f>
        <v>18.3483396196234</v>
      </c>
      <c r="BJ27" s="117" t="n">
        <f aca="false">BK27/(1+('WB GDP growth constant old'!BK27/100))</f>
        <v>18.9302452612799</v>
      </c>
      <c r="BK27" s="117" t="n">
        <f aca="false">BL27/(1+('WB GDP growth constant old'!BL27/100))</f>
        <v>19.6382498919443</v>
      </c>
      <c r="BL27" s="117" t="n">
        <f aca="false">'WB GDP current US$ old'!BL27/1000000000</f>
        <v>20.16419380688</v>
      </c>
    </row>
    <row r="28" customFormat="false" ht="15" hidden="false" customHeight="false" outlineLevel="0" collapsed="false">
      <c r="A28" s="0" t="s">
        <v>24</v>
      </c>
      <c r="B28" s="0" t="s">
        <v>260</v>
      </c>
      <c r="C28" s="0" t="s">
        <v>1057</v>
      </c>
      <c r="D28" s="0" t="s">
        <v>1058</v>
      </c>
      <c r="E28" s="117" t="n">
        <f aca="false">F28/(1+('WB GDP growth constant old'!F28/100))</f>
        <v>31.5376460274648</v>
      </c>
      <c r="F28" s="117" t="n">
        <f aca="false">G28/(1+('WB GDP growth constant old'!G28/100))</f>
        <v>31.5376460274648</v>
      </c>
      <c r="G28" s="117" t="n">
        <f aca="false">H28/(1+('WB GDP growth constant old'!H28/100))</f>
        <v>31.5376460274648</v>
      </c>
      <c r="H28" s="117" t="n">
        <f aca="false">I28/(1+('WB GDP growth constant old'!I28/100))</f>
        <v>31.5376460274648</v>
      </c>
      <c r="I28" s="117" t="n">
        <f aca="false">J28/(1+('WB GDP growth constant old'!J28/100))</f>
        <v>31.5376460274648</v>
      </c>
      <c r="J28" s="117" t="n">
        <f aca="false">K28/(1+('WB GDP growth constant old'!K28/100))</f>
        <v>31.5376460274648</v>
      </c>
      <c r="K28" s="117" t="n">
        <f aca="false">L28/(1+('WB GDP growth constant old'!L28/100))</f>
        <v>31.5376460274648</v>
      </c>
      <c r="L28" s="117" t="n">
        <f aca="false">M28/(1+('WB GDP growth constant old'!M28/100))</f>
        <v>31.5376460274648</v>
      </c>
      <c r="M28" s="117" t="n">
        <f aca="false">N28/(1+('WB GDP growth constant old'!N28/100))</f>
        <v>31.5376460274648</v>
      </c>
      <c r="N28" s="117" t="n">
        <f aca="false">O28/(1+('WB GDP growth constant old'!O28/100))</f>
        <v>31.5376460274648</v>
      </c>
      <c r="O28" s="117" t="n">
        <f aca="false">P28/(1+('WB GDP growth constant old'!P28/100))</f>
        <v>31.5376460274648</v>
      </c>
      <c r="P28" s="117" t="n">
        <f aca="false">Q28/(1+('WB GDP growth constant old'!Q28/100))</f>
        <v>31.5376460274648</v>
      </c>
      <c r="Q28" s="117" t="n">
        <f aca="false">R28/(1+('WB GDP growth constant old'!R28/100))</f>
        <v>31.5376460274648</v>
      </c>
      <c r="R28" s="117" t="n">
        <f aca="false">S28/(1+('WB GDP growth constant old'!S28/100))</f>
        <v>31.5376460274648</v>
      </c>
      <c r="S28" s="117" t="n">
        <f aca="false">T28/(1+('WB GDP growth constant old'!T28/100))</f>
        <v>31.5376460274648</v>
      </c>
      <c r="T28" s="117" t="n">
        <f aca="false">U28/(1+('WB GDP growth constant old'!U28/100))</f>
        <v>31.5376460274648</v>
      </c>
      <c r="U28" s="117" t="n">
        <f aca="false">V28/(1+('WB GDP growth constant old'!V28/100))</f>
        <v>31.5376460274648</v>
      </c>
      <c r="V28" s="117" t="n">
        <f aca="false">W28/(1+('WB GDP growth constant old'!W28/100))</f>
        <v>31.5376460274648</v>
      </c>
      <c r="W28" s="117" t="n">
        <f aca="false">X28/(1+('WB GDP growth constant old'!X28/100))</f>
        <v>31.5376460274648</v>
      </c>
      <c r="X28" s="117" t="n">
        <f aca="false">Y28/(1+('WB GDP growth constant old'!Y28/100))</f>
        <v>31.5376460274648</v>
      </c>
      <c r="Y28" s="117" t="n">
        <f aca="false">Z28/(1+('WB GDP growth constant old'!Z28/100))</f>
        <v>31.5376460274648</v>
      </c>
      <c r="Z28" s="117" t="n">
        <f aca="false">AA28/(1+('WB GDP growth constant old'!AA28/100))</f>
        <v>31.5376460274648</v>
      </c>
      <c r="AA28" s="117" t="n">
        <f aca="false">AB28/(1+('WB GDP growth constant old'!AB28/100))</f>
        <v>31.5376460274648</v>
      </c>
      <c r="AB28" s="117" t="n">
        <f aca="false">AC28/(1+('WB GDP growth constant old'!AC28/100))</f>
        <v>31.5376460274648</v>
      </c>
      <c r="AC28" s="117" t="n">
        <f aca="false">AD28/(1+('WB GDP growth constant old'!AD28/100))</f>
        <v>31.5376460274648</v>
      </c>
      <c r="AD28" s="117" t="n">
        <f aca="false">AE28/(1+('WB GDP growth constant old'!AE28/100))</f>
        <v>31.5376460274648</v>
      </c>
      <c r="AE28" s="117" t="n">
        <f aca="false">AF28/(1+('WB GDP growth constant old'!AF28/100))</f>
        <v>31.5376460274648</v>
      </c>
      <c r="AF28" s="117" t="n">
        <f aca="false">AG28/(1+('WB GDP growth constant old'!AG28/100))</f>
        <v>31.5376460274648</v>
      </c>
      <c r="AG28" s="117" t="n">
        <f aca="false">AH28/(1+('WB GDP growth constant old'!AH28/100))</f>
        <v>31.5376460274648</v>
      </c>
      <c r="AH28" s="117" t="n">
        <f aca="false">AI28/(1+('WB GDP growth constant old'!AI28/100))</f>
        <v>31.5376460274648</v>
      </c>
      <c r="AI28" s="117" t="n">
        <f aca="false">AJ28/(1+('WB GDP growth constant old'!AJ28/100))</f>
        <v>31.5376460274648</v>
      </c>
      <c r="AJ28" s="117" t="n">
        <f aca="false">AK28/(1+('WB GDP growth constant old'!AK28/100))</f>
        <v>31.1591956723147</v>
      </c>
      <c r="AK28" s="117" t="n">
        <f aca="false">AL28/(1+('WB GDP growth constant old'!AL28/100))</f>
        <v>28.1679124527973</v>
      </c>
      <c r="AL28" s="117" t="n">
        <f aca="false">AM28/(1+('WB GDP growth constant old'!AM28/100))</f>
        <v>26.0271505874723</v>
      </c>
      <c r="AM28" s="117" t="n">
        <f aca="false">AN28/(1+('WB GDP growth constant old'!AN28/100))</f>
        <v>22.9819729543159</v>
      </c>
      <c r="AN28" s="117" t="n">
        <f aca="false">AO28/(1+('WB GDP growth constant old'!AO28/100))</f>
        <v>20.5918476541108</v>
      </c>
      <c r="AO28" s="117" t="n">
        <f aca="false">AP28/(1+('WB GDP growth constant old'!AP28/100))</f>
        <v>21.1684203460579</v>
      </c>
      <c r="AP28" s="117" t="n">
        <f aca="false">AQ28/(1+('WB GDP growth constant old'!AQ28/100))</f>
        <v>23.5816214097367</v>
      </c>
      <c r="AQ28" s="117" t="n">
        <f aca="false">AR28/(1+('WB GDP growth constant old'!AR28/100))</f>
        <v>25.5624755849269</v>
      </c>
      <c r="AR28" s="117" t="n">
        <f aca="false">AS28/(1+('WB GDP growth constant old'!AS28/100))</f>
        <v>26.4315995409152</v>
      </c>
      <c r="AS28" s="117" t="n">
        <f aca="false">AT28/(1+('WB GDP growth constant old'!AT28/100))</f>
        <v>27.964633223555</v>
      </c>
      <c r="AT28" s="117" t="n">
        <f aca="false">AU28/(1+('WB GDP growth constant old'!AU28/100))</f>
        <v>29.2860477134329</v>
      </c>
      <c r="AU28" s="117" t="n">
        <f aca="false">AV28/(1+('WB GDP growth constant old'!AV28/100))</f>
        <v>30.7636071549024</v>
      </c>
      <c r="AV28" s="117" t="n">
        <f aca="false">AW28/(1+('WB GDP growth constant old'!AW28/100))</f>
        <v>32.9303472448386</v>
      </c>
      <c r="AW28" s="117" t="n">
        <f aca="false">AX28/(1+('WB GDP growth constant old'!AX28/100))</f>
        <v>36.7007874080875</v>
      </c>
      <c r="AX28" s="117" t="n">
        <f aca="false">AY28/(1+('WB GDP growth constant old'!AY28/100))</f>
        <v>40.1506619836125</v>
      </c>
      <c r="AY28" s="117" t="n">
        <f aca="false">AZ28/(1+('WB GDP growth constant old'!AZ28/100))</f>
        <v>44.1657260991475</v>
      </c>
      <c r="AZ28" s="117" t="n">
        <f aca="false">BA28/(1+('WB GDP growth constant old'!BA28/100))</f>
        <v>47.9639814304557</v>
      </c>
      <c r="BA28" s="117" t="n">
        <f aca="false">BB28/(1+('WB GDP growth constant old'!BB28/100))</f>
        <v>52.856307267545</v>
      </c>
      <c r="BB28" s="117" t="n">
        <f aca="false">BC28/(1+('WB GDP growth constant old'!BC28/100))</f>
        <v>52.9620174031269</v>
      </c>
      <c r="BC28" s="117" t="n">
        <f aca="false">BD28/(1+('WB GDP growth constant old'!BD28/100))</f>
        <v>57.0921368349061</v>
      </c>
      <c r="BD28" s="117" t="n">
        <f aca="false">BE28/(1+('WB GDP growth constant old'!BE28/100))</f>
        <v>60.162955852101</v>
      </c>
      <c r="BE28" s="117" t="n">
        <f aca="false">BF28/(1+('WB GDP growth constant old'!BF28/100))</f>
        <v>61.1779864600475</v>
      </c>
      <c r="BF28" s="117" t="n">
        <f aca="false">BG28/(1+('WB GDP growth constant old'!BG28/100))</f>
        <v>61.7918897151972</v>
      </c>
      <c r="BG28" s="117" t="n">
        <f aca="false">BH28/(1+('WB GDP growth constant old'!BH28/100))</f>
        <v>62.8586555403459</v>
      </c>
      <c r="BH28" s="117" t="n">
        <f aca="false">BI28/(1+('WB GDP growth constant old'!BI28/100))</f>
        <v>60.4514389744397</v>
      </c>
      <c r="BI28" s="117" t="n">
        <f aca="false">BJ28/(1+('WB GDP growth constant old'!BJ28/100))</f>
        <v>58.9241657492473</v>
      </c>
      <c r="BJ28" s="117" t="n">
        <f aca="false">BK28/(1+('WB GDP growth constant old'!BK28/100))</f>
        <v>60.4162337519981</v>
      </c>
      <c r="BK28" s="117" t="n">
        <f aca="false">BL28/(1+('WB GDP growth constant old'!BL28/100))</f>
        <v>62.3188603315502</v>
      </c>
      <c r="BL28" s="117" t="n">
        <f aca="false">'WB GDP current US$ old'!BL28/1000000000</f>
        <v>63.0804570226599</v>
      </c>
    </row>
    <row r="29" customFormat="false" ht="15" hidden="false" customHeight="false" outlineLevel="0" collapsed="false">
      <c r="A29" s="0" t="s">
        <v>26</v>
      </c>
      <c r="B29" s="0" t="s">
        <v>262</v>
      </c>
      <c r="C29" s="0" t="s">
        <v>1057</v>
      </c>
      <c r="D29" s="0" t="s">
        <v>1058</v>
      </c>
      <c r="E29" s="117" t="n">
        <f aca="false">F29/(1+('WB GDP growth constant old'!F29/100))</f>
        <v>0.115303621096895</v>
      </c>
      <c r="F29" s="117" t="n">
        <f aca="false">G29/(1+('WB GDP growth constant old'!G29/100))</f>
        <v>0.120944593884531</v>
      </c>
      <c r="G29" s="117" t="n">
        <f aca="false">H29/(1+('WB GDP growth constant old'!H29/100))</f>
        <v>0.126861992194159</v>
      </c>
      <c r="H29" s="117" t="n">
        <f aca="false">I29/(1+('WB GDP growth constant old'!I29/100))</f>
        <v>0.133149823355622</v>
      </c>
      <c r="I29" s="117" t="n">
        <f aca="false">J29/(1+('WB GDP growth constant old'!J29/100))</f>
        <v>0.13980715462433</v>
      </c>
      <c r="J29" s="117" t="n">
        <f aca="false">K29/(1+('WB GDP growth constant old'!K29/100))</f>
        <v>0.146700403649936</v>
      </c>
      <c r="K29" s="117" t="n">
        <f aca="false">L29/(1+('WB GDP growth constant old'!L29/100))</f>
        <v>0.153699252688161</v>
      </c>
      <c r="L29" s="117" t="n">
        <f aca="false">M29/(1+('WB GDP growth constant old'!M29/100))</f>
        <v>0.161250686271913</v>
      </c>
      <c r="M29" s="117" t="n">
        <f aca="false">N29/(1+('WB GDP growth constant old'!N29/100))</f>
        <v>0.17313038788076</v>
      </c>
      <c r="N29" s="117" t="n">
        <f aca="false">O29/(1+('WB GDP growth constant old'!O29/100))</f>
        <v>0.181971074363051</v>
      </c>
      <c r="O29" s="117" t="n">
        <f aca="false">P29/(1+('WB GDP growth constant old'!P29/100))</f>
        <v>0.190719685629292</v>
      </c>
      <c r="P29" s="117" t="n">
        <f aca="false">Q29/(1+('WB GDP growth constant old'!Q29/100))</f>
        <v>0.198271119213044</v>
      </c>
      <c r="Q29" s="117" t="n">
        <f aca="false">R29/(1+('WB GDP growth constant old'!R29/100))</f>
        <v>0.218531064599319</v>
      </c>
      <c r="R29" s="117" t="n">
        <f aca="false">S29/(1+('WB GDP growth constant old'!S29/100))</f>
        <v>0.230226615776067</v>
      </c>
      <c r="S29" s="117" t="n">
        <f aca="false">T29/(1+('WB GDP growth constant old'!T29/100))</f>
        <v>0.26144531073685</v>
      </c>
      <c r="T29" s="117" t="n">
        <f aca="false">U29/(1+('WB GDP growth constant old'!U29/100))</f>
        <v>0.270838581764667</v>
      </c>
      <c r="U29" s="117" t="n">
        <f aca="false">V29/(1+('WB GDP growth constant old'!V29/100))</f>
        <v>0.270746439924004</v>
      </c>
      <c r="V29" s="117" t="n">
        <f aca="false">W29/(1+('WB GDP growth constant old'!W29/100))</f>
        <v>0.288335737672536</v>
      </c>
      <c r="W29" s="117" t="n">
        <f aca="false">X29/(1+('WB GDP growth constant old'!X29/100))</f>
        <v>0.311174255480505</v>
      </c>
      <c r="X29" s="117" t="n">
        <f aca="false">Y29/(1+('WB GDP growth constant old'!Y29/100))</f>
        <v>0.334565291209386</v>
      </c>
      <c r="Y29" s="117" t="n">
        <f aca="false">Z29/(1+('WB GDP growth constant old'!Z29/100))</f>
        <v>0.37951976468054</v>
      </c>
      <c r="Z29" s="117" t="n">
        <f aca="false">AA29/(1+('WB GDP growth constant old'!AA29/100))</f>
        <v>0.383822649039281</v>
      </c>
      <c r="AA29" s="117" t="n">
        <f aca="false">AB29/(1+('WB GDP growth constant old'!AB29/100))</f>
        <v>0.383409232019081</v>
      </c>
      <c r="AB29" s="117" t="n">
        <f aca="false">AC29/(1+('WB GDP growth constant old'!AC29/100))</f>
        <v>0.375192082157077</v>
      </c>
      <c r="AC29" s="117" t="n">
        <f aca="false">AD29/(1+('WB GDP growth constant old'!AD29/100))</f>
        <v>0.382591113987124</v>
      </c>
      <c r="AD29" s="117" t="n">
        <f aca="false">AE29/(1+('WB GDP growth constant old'!AE29/100))</f>
        <v>0.386464902251155</v>
      </c>
      <c r="AE29" s="117" t="n">
        <f aca="false">AF29/(1+('WB GDP growth constant old'!AF29/100))</f>
        <v>0.404008310144484</v>
      </c>
      <c r="AF29" s="117" t="n">
        <f aca="false">AG29/(1+('WB GDP growth constant old'!AG29/100))</f>
        <v>0.44737983095966</v>
      </c>
      <c r="AG29" s="117" t="n">
        <f aca="false">AH29/(1+('WB GDP growth constant old'!AH29/100))</f>
        <v>0.49116807786556</v>
      </c>
      <c r="AH29" s="117" t="n">
        <f aca="false">AI29/(1+('WB GDP growth constant old'!AI29/100))</f>
        <v>0.555065219237719</v>
      </c>
      <c r="AI29" s="117" t="n">
        <f aca="false">AJ29/(1+('WB GDP growth constant old'!AJ29/100))</f>
        <v>0.618583489974189</v>
      </c>
      <c r="AJ29" s="117" t="n">
        <f aca="false">AK29/(1+('WB GDP growth constant old'!AK29/100))</f>
        <v>0.689498126556076</v>
      </c>
      <c r="AK29" s="117" t="n">
        <f aca="false">AL29/(1+('WB GDP growth constant old'!AL29/100))</f>
        <v>0.772647776365915</v>
      </c>
      <c r="AL29" s="117" t="n">
        <f aca="false">AM29/(1+('WB GDP growth constant old'!AM29/100))</f>
        <v>0.821136770425124</v>
      </c>
      <c r="AM29" s="117" t="n">
        <f aca="false">AN29/(1+('WB GDP growth constant old'!AN29/100))</f>
        <v>0.822214356926131</v>
      </c>
      <c r="AN29" s="117" t="n">
        <f aca="false">AO29/(1+('WB GDP growth constant old'!AO29/100))</f>
        <v>0.827610950630937</v>
      </c>
      <c r="AO29" s="117" t="n">
        <f aca="false">AP29/(1+('WB GDP growth constant old'!AP29/100))</f>
        <v>0.839336882631505</v>
      </c>
      <c r="AP29" s="117" t="n">
        <f aca="false">AQ29/(1+('WB GDP growth constant old'!AQ29/100))</f>
        <v>0.869384583382958</v>
      </c>
      <c r="AQ29" s="117" t="n">
        <f aca="false">AR29/(1+('WB GDP growth constant old'!AR29/100))</f>
        <v>0.901764145611796</v>
      </c>
      <c r="AR29" s="117" t="n">
        <f aca="false">AS29/(1+('WB GDP growth constant old'!AS29/100))</f>
        <v>0.980980811229264</v>
      </c>
      <c r="AS29" s="117" t="n">
        <f aca="false">AT29/(1+('WB GDP growth constant old'!AT29/100))</f>
        <v>1.10870019557635</v>
      </c>
      <c r="AT29" s="117" t="n">
        <f aca="false">AU29/(1+('WB GDP growth constant old'!AU29/100))</f>
        <v>1.16066739421523</v>
      </c>
      <c r="AU29" s="117" t="n">
        <f aca="false">AV29/(1+('WB GDP growth constant old'!AV29/100))</f>
        <v>1.21556607585425</v>
      </c>
      <c r="AV29" s="117" t="n">
        <f aca="false">AW29/(1+('WB GDP growth constant old'!AW29/100))</f>
        <v>1.32902779288246</v>
      </c>
      <c r="AW29" s="117" t="n">
        <f aca="false">AX29/(1+('WB GDP growth constant old'!AX29/100))</f>
        <v>1.39265429890827</v>
      </c>
      <c r="AX29" s="117" t="n">
        <f aca="false">AY29/(1+('WB GDP growth constant old'!AY29/100))</f>
        <v>1.41983714127322</v>
      </c>
      <c r="AY29" s="117" t="n">
        <f aca="false">AZ29/(1+('WB GDP growth constant old'!AZ29/100))</f>
        <v>1.48826061948107</v>
      </c>
      <c r="AZ29" s="117" t="n">
        <f aca="false">BA29/(1+('WB GDP growth constant old'!BA29/100))</f>
        <v>1.49585582543599</v>
      </c>
      <c r="BA29" s="117" t="n">
        <f aca="false">BB29/(1+('WB GDP growth constant old'!BB29/100))</f>
        <v>1.54802289791578</v>
      </c>
      <c r="BB29" s="117" t="n">
        <f aca="false">BC29/(1+('WB GDP growth constant old'!BC29/100))</f>
        <v>1.5514207532114</v>
      </c>
      <c r="BC29" s="117" t="n">
        <f aca="false">BD29/(1+('WB GDP growth constant old'!BD29/100))</f>
        <v>1.59799135814547</v>
      </c>
      <c r="BD29" s="117" t="n">
        <f aca="false">BE29/(1+('WB GDP growth constant old'!BE29/100))</f>
        <v>1.62870530503332</v>
      </c>
      <c r="BE29" s="117" t="n">
        <f aca="false">BF29/(1+('WB GDP growth constant old'!BF29/100))</f>
        <v>1.66801382708068</v>
      </c>
      <c r="BF29" s="117" t="n">
        <f aca="false">BG29/(1+('WB GDP growth constant old'!BG29/100))</f>
        <v>1.68973345112718</v>
      </c>
      <c r="BG29" s="117" t="n">
        <f aca="false">BH29/(1+('WB GDP growth constant old'!BH29/100))</f>
        <v>1.75116134490288</v>
      </c>
      <c r="BH29" s="117" t="n">
        <f aca="false">BI29/(1+('WB GDP growth constant old'!BI29/100))</f>
        <v>1.80106318051893</v>
      </c>
      <c r="BI29" s="117" t="n">
        <f aca="false">BJ29/(1+('WB GDP growth constant old'!BJ29/100))</f>
        <v>1.80259554663264</v>
      </c>
      <c r="BJ29" s="117" t="n">
        <f aca="false">BK29/(1+('WB GDP growth constant old'!BK29/100))</f>
        <v>1.83630760113427</v>
      </c>
      <c r="BK29" s="117" t="n">
        <f aca="false">BL29/(1+('WB GDP growth constant old'!BL29/100))</f>
        <v>1.87448350474975</v>
      </c>
      <c r="BL29" s="117" t="n">
        <f aca="false">'WB GDP current US$ old'!BL29/1000000000</f>
        <v>1.8796136</v>
      </c>
    </row>
    <row r="30" customFormat="false" ht="15" hidden="false" customHeight="false" outlineLevel="0" collapsed="false">
      <c r="A30" s="0" t="s">
        <v>525</v>
      </c>
      <c r="B30" s="0" t="s">
        <v>527</v>
      </c>
      <c r="C30" s="0" t="s">
        <v>1057</v>
      </c>
      <c r="D30" s="0" t="s">
        <v>1058</v>
      </c>
      <c r="E30" s="117" t="n">
        <f aca="false">F30/(1+('WB GDP growth constant old'!F30/100))</f>
        <v>1.83993491684517</v>
      </c>
      <c r="F30" s="117" t="n">
        <f aca="false">G30/(1+('WB GDP growth constant old'!G30/100))</f>
        <v>1.92604387095348</v>
      </c>
      <c r="G30" s="117" t="n">
        <f aca="false">H30/(1+('WB GDP growth constant old'!H30/100))</f>
        <v>2.01213803198516</v>
      </c>
      <c r="H30" s="117" t="n">
        <f aca="false">I30/(1+('WB GDP growth constant old'!I30/100))</f>
        <v>2.03366790892737</v>
      </c>
      <c r="I30" s="117" t="n">
        <f aca="false">J30/(1+('WB GDP growth constant old'!J30/100))</f>
        <v>2.25960841360915</v>
      </c>
      <c r="J30" s="117" t="n">
        <f aca="false">K30/(1+('WB GDP growth constant old'!K30/100))</f>
        <v>2.36716577409705</v>
      </c>
      <c r="K30" s="117" t="n">
        <f aca="false">L30/(1+('WB GDP growth constant old'!L30/100))</f>
        <v>2.70717685801273</v>
      </c>
      <c r="L30" s="117" t="n">
        <f aca="false">M30/(1+('WB GDP growth constant old'!M30/100))</f>
        <v>3.06655566189829</v>
      </c>
      <c r="M30" s="117" t="n">
        <f aca="false">N30/(1+('WB GDP growth constant old'!N30/100))</f>
        <v>3.13111472846461</v>
      </c>
      <c r="N30" s="117" t="n">
        <f aca="false">O30/(1+('WB GDP growth constant old'!O30/100))</f>
        <v>3.23871317274172</v>
      </c>
      <c r="O30" s="117" t="n">
        <f aca="false">P30/(1+('WB GDP growth constant old'!P30/100))</f>
        <v>3.44315021686839</v>
      </c>
      <c r="P30" s="117" t="n">
        <f aca="false">Q30/(1+('WB GDP growth constant old'!Q30/100))</f>
        <v>3.56150850557318</v>
      </c>
      <c r="Q30" s="117" t="n">
        <f aca="false">R30/(1+('WB GDP growth constant old'!R30/100))</f>
        <v>3.62606757213951</v>
      </c>
      <c r="R30" s="117" t="n">
        <f aca="false">S30/(1+('WB GDP growth constant old'!S30/100))</f>
        <v>3.67986679427798</v>
      </c>
      <c r="S30" s="117" t="n">
        <f aca="false">T30/(1+('WB GDP growth constant old'!T30/100))</f>
        <v>3.71214632756122</v>
      </c>
      <c r="T30" s="117" t="n">
        <f aca="false">U30/(1+('WB GDP growth constant old'!U30/100))</f>
        <v>3.8520243051214</v>
      </c>
      <c r="U30" s="117" t="n">
        <f aca="false">V30/(1+('WB GDP growth constant old'!V30/100))</f>
        <v>4.19633932680826</v>
      </c>
      <c r="V30" s="117" t="n">
        <f aca="false">W30/(1+('WB GDP growth constant old'!W30/100))</f>
        <v>4.44381574864571</v>
      </c>
      <c r="W30" s="117" t="n">
        <f aca="false">X30/(1+('WB GDP growth constant old'!X30/100))</f>
        <v>4.50837481521204</v>
      </c>
      <c r="X30" s="117" t="n">
        <f aca="false">Y30/(1+('WB GDP growth constant old'!Y30/100))</f>
        <v>4.60521341506144</v>
      </c>
      <c r="Y30" s="117" t="n">
        <f aca="false">Z30/(1+('WB GDP growth constant old'!Z30/100))</f>
        <v>4.97104812560369</v>
      </c>
      <c r="Z30" s="117" t="n">
        <f aca="false">AA30/(1+('WB GDP growth constant old'!AA30/100))</f>
        <v>5.08940641430849</v>
      </c>
      <c r="AA30" s="117" t="n">
        <f aca="false">AB30/(1+('WB GDP growth constant old'!AB30/100))</f>
        <v>4.82041030361564</v>
      </c>
      <c r="AB30" s="117" t="n">
        <f aca="false">AC30/(1+('WB GDP growth constant old'!AC30/100))</f>
        <v>4.91724890346506</v>
      </c>
      <c r="AC30" s="117" t="n">
        <f aca="false">AD30/(1+('WB GDP growth constant old'!AD30/100))</f>
        <v>4.94092056120611</v>
      </c>
      <c r="AD30" s="117" t="n">
        <f aca="false">AE30/(1+('WB GDP growth constant old'!AE30/100))</f>
        <v>4.84192999247104</v>
      </c>
      <c r="AE30" s="117" t="n">
        <f aca="false">AF30/(1+('WB GDP growth constant old'!AF30/100))</f>
        <v>5.1647253253025</v>
      </c>
      <c r="AF30" s="117" t="n">
        <f aca="false">AG30/(1+('WB GDP growth constant old'!AG30/100))</f>
        <v>5.35840252500132</v>
      </c>
      <c r="AG30" s="117" t="n">
        <f aca="false">AH30/(1+('WB GDP growth constant old'!AH30/100))</f>
        <v>5.57575138244119</v>
      </c>
      <c r="AH30" s="117" t="n">
        <f aca="false">AI30/(1+('WB GDP growth constant old'!AI30/100))</f>
        <v>5.60049902462484</v>
      </c>
      <c r="AI30" s="117" t="n">
        <f aca="false">AJ30/(1+('WB GDP growth constant old'!AJ30/100))</f>
        <v>5.60157500906775</v>
      </c>
      <c r="AJ30" s="117" t="n">
        <f aca="false">AK30/(1+('WB GDP growth constant old'!AK30/100))</f>
        <v>5.4035939461425</v>
      </c>
      <c r="AK30" s="117" t="n">
        <f aca="false">AL30/(1+('WB GDP growth constant old'!AL30/100))</f>
        <v>5.400365876431</v>
      </c>
      <c r="AL30" s="117" t="n">
        <f aca="false">AM30/(1+('WB GDP growth constant old'!AM30/100))</f>
        <v>5.56283951335649</v>
      </c>
      <c r="AM30" s="117" t="n">
        <f aca="false">AN30/(1+('WB GDP growth constant old'!AN30/100))</f>
        <v>5.5961950919529</v>
      </c>
      <c r="AN30" s="117" t="n">
        <f aca="false">AO30/(1+('WB GDP growth constant old'!AO30/100))</f>
        <v>5.84237997670591</v>
      </c>
      <c r="AO30" s="117" t="n">
        <f aca="false">AP30/(1+('WB GDP growth constant old'!AP30/100))</f>
        <v>5.99430966241971</v>
      </c>
      <c r="AP30" s="117" t="n">
        <f aca="false">AQ30/(1+('WB GDP growth constant old'!AQ30/100))</f>
        <v>6.27004791602506</v>
      </c>
      <c r="AQ30" s="117" t="n">
        <f aca="false">AR30/(1+('WB GDP growth constant old'!AR30/100))</f>
        <v>6.51457986467294</v>
      </c>
      <c r="AR30" s="117" t="n">
        <f aca="false">AS30/(1+('WB GDP growth constant old'!AS30/100))</f>
        <v>6.73494508497285</v>
      </c>
      <c r="AS30" s="117" t="n">
        <f aca="false">AT30/(1+('WB GDP growth constant old'!AT30/100))</f>
        <v>7.36245045491625</v>
      </c>
      <c r="AT30" s="117" t="n">
        <f aca="false">AU30/(1+('WB GDP growth constant old'!AU30/100))</f>
        <v>7.89419872768982</v>
      </c>
      <c r="AU30" s="117" t="n">
        <f aca="false">AV30/(1+('WB GDP growth constant old'!AV30/100))</f>
        <v>7.77753901874351</v>
      </c>
      <c r="AV30" s="117" t="n">
        <f aca="false">AW30/(1+('WB GDP growth constant old'!AW30/100))</f>
        <v>8.04280802458461</v>
      </c>
      <c r="AW30" s="117" t="n">
        <f aca="false">AX30/(1+('WB GDP growth constant old'!AX30/100))</f>
        <v>8.22950303102594</v>
      </c>
      <c r="AX30" s="117" t="n">
        <f aca="false">AY30/(1+('WB GDP growth constant old'!AY30/100))</f>
        <v>8.36728195912463</v>
      </c>
      <c r="AY30" s="117" t="n">
        <f aca="false">AZ30/(1+('WB GDP growth constant old'!AZ30/100))</f>
        <v>8.83115285276421</v>
      </c>
      <c r="AZ30" s="117" t="n">
        <f aca="false">BA30/(1+('WB GDP growth constant old'!BA30/100))</f>
        <v>9.12656725358473</v>
      </c>
      <c r="BA30" s="117" t="n">
        <f aca="false">BB30/(1+('WB GDP growth constant old'!BB30/100))</f>
        <v>8.95626954017055</v>
      </c>
      <c r="BB30" s="117" t="n">
        <f aca="false">BC30/(1+('WB GDP growth constant old'!BC30/100))</f>
        <v>8.45232732700612</v>
      </c>
      <c r="BC30" s="117" t="n">
        <f aca="false">BD30/(1+('WB GDP growth constant old'!BD30/100))</f>
        <v>8.24077586138323</v>
      </c>
      <c r="BD30" s="117" t="n">
        <f aca="false">BE30/(1+('WB GDP growth constant old'!BE30/100))</f>
        <v>7.93234469112106</v>
      </c>
      <c r="BE30" s="117" t="n">
        <f aca="false">BF30/(1+('WB GDP growth constant old'!BF30/100))</f>
        <v>7.51151007907845</v>
      </c>
      <c r="BF30" s="117" t="n">
        <f aca="false">BG30/(1+('WB GDP growth constant old'!BG30/100))</f>
        <v>7.49049974349695</v>
      </c>
      <c r="BG30" s="117" t="n">
        <f aca="false">BH30/(1+('WB GDP growth constant old'!BH30/100))</f>
        <v>7.21327128488851</v>
      </c>
      <c r="BH30" s="117" t="n">
        <f aca="false">BI30/(1+('WB GDP growth constant old'!BI30/100))</f>
        <v>7.2692123460133</v>
      </c>
      <c r="BI30" s="117" t="n">
        <f aca="false">BJ30/(1+('WB GDP growth constant old'!BJ30/100))</f>
        <v>7.22143862420531</v>
      </c>
      <c r="BJ30" s="117" t="n">
        <f aca="false">BK30/(1+('WB GDP growth constant old'!BK30/100))</f>
        <v>7.48223509120106</v>
      </c>
      <c r="BK30" s="117" t="n">
        <f aca="false">BL30/(1+('WB GDP growth constant old'!BL30/100))</f>
        <v>7.4498518804319</v>
      </c>
      <c r="BL30" s="117" t="n">
        <f aca="false">'WB GDP current US$ old'!BL30/1000000000</f>
        <v>7.484113</v>
      </c>
    </row>
    <row r="31" customFormat="false" ht="15" hidden="false" customHeight="false" outlineLevel="0" collapsed="false">
      <c r="A31" s="0" t="s">
        <v>29</v>
      </c>
      <c r="B31" s="0" t="s">
        <v>265</v>
      </c>
      <c r="C31" s="0" t="s">
        <v>1057</v>
      </c>
      <c r="D31" s="0" t="s">
        <v>1058</v>
      </c>
      <c r="E31" s="117" t="n">
        <f aca="false">F31/(1+('WB GDP growth constant old'!F31/100))</f>
        <v>5.06221764275688</v>
      </c>
      <c r="F31" s="117" t="n">
        <f aca="false">G31/(1+('WB GDP growth constant old'!G31/100))</f>
        <v>5.16798235023291</v>
      </c>
      <c r="G31" s="117" t="n">
        <f aca="false">H31/(1+('WB GDP growth constant old'!H31/100))</f>
        <v>5.45629984047579</v>
      </c>
      <c r="H31" s="117" t="n">
        <f aca="false">I31/(1+('WB GDP growth constant old'!I31/100))</f>
        <v>5.8271986849174</v>
      </c>
      <c r="I31" s="117" t="n">
        <f aca="false">J31/(1+('WB GDP growth constant old'!J31/100))</f>
        <v>6.05775742605679</v>
      </c>
      <c r="J31" s="117" t="n">
        <f aca="false">K31/(1+('WB GDP growth constant old'!K31/100))</f>
        <v>6.35540182097251</v>
      </c>
      <c r="K31" s="117" t="n">
        <f aca="false">L31/(1+('WB GDP growth constant old'!L31/100))</f>
        <v>6.81112160697042</v>
      </c>
      <c r="L31" s="117" t="n">
        <f aca="false">M31/(1+('WB GDP growth constant old'!M31/100))</f>
        <v>7.24139511050144</v>
      </c>
      <c r="M31" s="117" t="n">
        <f aca="false">N31/(1+('WB GDP growth constant old'!N31/100))</f>
        <v>7.85904578492499</v>
      </c>
      <c r="N31" s="117" t="n">
        <f aca="false">O31/(1+('WB GDP growth constant old'!O31/100))</f>
        <v>8.21066714264926</v>
      </c>
      <c r="O31" s="117" t="n">
        <f aca="false">P31/(1+('WB GDP growth constant old'!P31/100))</f>
        <v>8.64016954671162</v>
      </c>
      <c r="P31" s="117" t="n">
        <f aca="false">Q31/(1+('WB GDP growth constant old'!Q31/100))</f>
        <v>9.07765039937737</v>
      </c>
      <c r="Q31" s="117" t="n">
        <f aca="false">R31/(1+('WB GDP growth constant old'!R31/100))</f>
        <v>9.80091085261836</v>
      </c>
      <c r="R31" s="117" t="n">
        <f aca="false">S31/(1+('WB GDP growth constant old'!S31/100))</f>
        <v>10.3634009571766</v>
      </c>
      <c r="S31" s="117" t="n">
        <f aca="false">T31/(1+('WB GDP growth constant old'!T31/100))</f>
        <v>10.6680401563473</v>
      </c>
      <c r="T31" s="117" t="n">
        <f aca="false">U31/(1+('WB GDP growth constant old'!U31/100))</f>
        <v>11.4479824632906</v>
      </c>
      <c r="U31" s="117" t="n">
        <f aca="false">V31/(1+('WB GDP growth constant old'!V31/100))</f>
        <v>11.9762573397958</v>
      </c>
      <c r="V31" s="117" t="n">
        <f aca="false">W31/(1+('WB GDP growth constant old'!W31/100))</f>
        <v>12.5716229195014</v>
      </c>
      <c r="W31" s="117" t="n">
        <f aca="false">X31/(1+('WB GDP growth constant old'!X31/100))</f>
        <v>12.8296799407205</v>
      </c>
      <c r="X31" s="117" t="n">
        <f aca="false">Y31/(1+('WB GDP growth constant old'!Y31/100))</f>
        <v>12.846787554747</v>
      </c>
      <c r="Y31" s="117" t="n">
        <f aca="false">Z31/(1+('WB GDP growth constant old'!Z31/100))</f>
        <v>12.6705585186908</v>
      </c>
      <c r="Z31" s="117" t="n">
        <f aca="false">AA31/(1+('WB GDP growth constant old'!AA31/100))</f>
        <v>12.7054811148916</v>
      </c>
      <c r="AA31" s="117" t="n">
        <f aca="false">AB31/(1+('WB GDP growth constant old'!AB31/100))</f>
        <v>12.2050451184534</v>
      </c>
      <c r="AB31" s="117" t="n">
        <f aca="false">AC31/(1+('WB GDP growth constant old'!AC31/100))</f>
        <v>11.7117027354507</v>
      </c>
      <c r="AC31" s="117" t="n">
        <f aca="false">AD31/(1+('WB GDP growth constant old'!AD31/100))</f>
        <v>11.6882001594754</v>
      </c>
      <c r="AD31" s="117" t="n">
        <f aca="false">AE31/(1+('WB GDP growth constant old'!AE31/100))</f>
        <v>11.492260674689</v>
      </c>
      <c r="AE31" s="117" t="n">
        <f aca="false">AF31/(1+('WB GDP growth constant old'!AF31/100))</f>
        <v>11.196464300583</v>
      </c>
      <c r="AF31" s="117" t="n">
        <f aca="false">AG31/(1+('WB GDP growth constant old'!AG31/100))</f>
        <v>11.472286640041</v>
      </c>
      <c r="AG31" s="117" t="n">
        <f aca="false">AH31/(1+('WB GDP growth constant old'!AH31/100))</f>
        <v>11.80607336569</v>
      </c>
      <c r="AH31" s="117" t="n">
        <f aca="false">AI31/(1+('WB GDP growth constant old'!AI31/100))</f>
        <v>12.2535388997217</v>
      </c>
      <c r="AI31" s="117" t="n">
        <f aca="false">AJ31/(1+('WB GDP growth constant old'!AJ31/100))</f>
        <v>12.8215867294625</v>
      </c>
      <c r="AJ31" s="117" t="n">
        <f aca="false">AK31/(1+('WB GDP growth constant old'!AK31/100))</f>
        <v>13.4968391169339</v>
      </c>
      <c r="AK31" s="117" t="n">
        <f aca="false">AL31/(1+('WB GDP growth constant old'!AL31/100))</f>
        <v>13.7190641589967</v>
      </c>
      <c r="AL31" s="117" t="n">
        <f aca="false">AM31/(1+('WB GDP growth constant old'!AM31/100))</f>
        <v>14.3047713002747</v>
      </c>
      <c r="AM31" s="117" t="n">
        <f aca="false">AN31/(1+('WB GDP growth constant old'!AN31/100))</f>
        <v>14.9724136619093</v>
      </c>
      <c r="AN31" s="117" t="n">
        <f aca="false">AO31/(1+('WB GDP growth constant old'!AO31/100))</f>
        <v>15.6728639856832</v>
      </c>
      <c r="AO31" s="117" t="n">
        <f aca="false">AP31/(1+('WB GDP growth constant old'!AP31/100))</f>
        <v>16.3564113511316</v>
      </c>
      <c r="AP31" s="117" t="n">
        <f aca="false">AQ31/(1+('WB GDP growth constant old'!AQ31/100))</f>
        <v>17.1667421123299</v>
      </c>
      <c r="AQ31" s="117" t="n">
        <f aca="false">AR31/(1+('WB GDP growth constant old'!AR31/100))</f>
        <v>18.0301180579864</v>
      </c>
      <c r="AR31" s="117" t="n">
        <f aca="false">AS31/(1+('WB GDP growth constant old'!AS31/100))</f>
        <v>18.1070867526441</v>
      </c>
      <c r="AS31" s="117" t="n">
        <f aca="false">AT31/(1+('WB GDP growth constant old'!AT31/100))</f>
        <v>18.5611776419211</v>
      </c>
      <c r="AT31" s="117" t="n">
        <f aca="false">AU31/(1+('WB GDP growth constant old'!AU31/100))</f>
        <v>18.8737109253491</v>
      </c>
      <c r="AU31" s="117" t="n">
        <f aca="false">AV31/(1+('WB GDP growth constant old'!AV31/100))</f>
        <v>19.3428292494556</v>
      </c>
      <c r="AV31" s="117" t="n">
        <f aca="false">AW31/(1+('WB GDP growth constant old'!AW31/100))</f>
        <v>19.8672792528003</v>
      </c>
      <c r="AW31" s="117" t="n">
        <f aca="false">AX31/(1+('WB GDP growth constant old'!AX31/100))</f>
        <v>20.6963992890057</v>
      </c>
      <c r="AX31" s="117" t="n">
        <f aca="false">AY31/(1+('WB GDP growth constant old'!AY31/100))</f>
        <v>21.6114770826808</v>
      </c>
      <c r="AY31" s="117" t="n">
        <f aca="false">AZ31/(1+('WB GDP growth constant old'!AZ31/100))</f>
        <v>22.6481816202979</v>
      </c>
      <c r="AZ31" s="117" t="n">
        <f aca="false">BA31/(1+('WB GDP growth constant old'!BA31/100))</f>
        <v>23.6819313158953</v>
      </c>
      <c r="BA31" s="117" t="n">
        <f aca="false">BB31/(1+('WB GDP growth constant old'!BB31/100))</f>
        <v>25.1380141985782</v>
      </c>
      <c r="BB31" s="117" t="n">
        <f aca="false">BC31/(1+('WB GDP growth constant old'!BC31/100))</f>
        <v>25.9818976516973</v>
      </c>
      <c r="BC31" s="117" t="n">
        <f aca="false">BD31/(1+('WB GDP growth constant old'!BD31/100))</f>
        <v>27.0540983268294</v>
      </c>
      <c r="BD31" s="117" t="n">
        <f aca="false">BE31/(1+('WB GDP growth constant old'!BE31/100))</f>
        <v>28.4620185768951</v>
      </c>
      <c r="BE31" s="117" t="n">
        <f aca="false">BF31/(1+('WB GDP growth constant old'!BF31/100))</f>
        <v>29.9199216573323</v>
      </c>
      <c r="BF31" s="117" t="n">
        <f aca="false">BG31/(1+('WB GDP growth constant old'!BG31/100))</f>
        <v>31.9532828965351</v>
      </c>
      <c r="BG31" s="117" t="n">
        <f aca="false">BH31/(1+('WB GDP growth constant old'!BH31/100))</f>
        <v>33.6981141728913</v>
      </c>
      <c r="BH31" s="117" t="n">
        <f aca="false">BI31/(1+('WB GDP growth constant old'!BI31/100))</f>
        <v>35.3348946720852</v>
      </c>
      <c r="BI31" s="117" t="n">
        <f aca="false">BJ31/(1+('WB GDP growth constant old'!BJ31/100))</f>
        <v>36.8415466089221</v>
      </c>
      <c r="BJ31" s="117" t="n">
        <f aca="false">BK31/(1+('WB GDP growth constant old'!BK31/100))</f>
        <v>38.3871254936704</v>
      </c>
      <c r="BK31" s="117" t="n">
        <f aca="false">BL31/(1+('WB GDP growth constant old'!BL31/100))</f>
        <v>40.0084531512905</v>
      </c>
      <c r="BL31" s="117" t="n">
        <f aca="false">'WB GDP current US$ old'!BL31/1000000000</f>
        <v>40.8953228437851</v>
      </c>
    </row>
    <row r="32" customFormat="false" ht="15" hidden="false" customHeight="false" outlineLevel="0" collapsed="false">
      <c r="A32" s="0" t="s">
        <v>32</v>
      </c>
      <c r="B32" s="0" t="s">
        <v>268</v>
      </c>
      <c r="C32" s="0" t="s">
        <v>1057</v>
      </c>
      <c r="D32" s="0" t="s">
        <v>1058</v>
      </c>
      <c r="E32" s="117" t="n">
        <f aca="false">F32/(1+('WB GDP growth constant old'!F32/100))</f>
        <v>193.332819091919</v>
      </c>
      <c r="F32" s="117" t="n">
        <f aca="false">G32/(1+('WB GDP growth constant old'!G32/100))</f>
        <v>213.199528587242</v>
      </c>
      <c r="G32" s="117" t="n">
        <f aca="false">H32/(1+('WB GDP growth constant old'!H32/100))</f>
        <v>224.320142681894</v>
      </c>
      <c r="H32" s="117" t="n">
        <f aca="false">I32/(1+('WB GDP growth constant old'!I32/100))</f>
        <v>226.282209489183</v>
      </c>
      <c r="I32" s="117" t="n">
        <f aca="false">J32/(1+('WB GDP growth constant old'!J32/100))</f>
        <v>234.169462140866</v>
      </c>
      <c r="J32" s="117" t="n">
        <f aca="false">K32/(1+('WB GDP growth constant old'!K32/100))</f>
        <v>241.319798318007</v>
      </c>
      <c r="K32" s="117" t="n">
        <f aca="false">L32/(1+('WB GDP growth constant old'!L32/100))</f>
        <v>251.335439261835</v>
      </c>
      <c r="L32" s="117" t="n">
        <f aca="false">M32/(1+('WB GDP growth constant old'!M32/100))</f>
        <v>263.68924383701</v>
      </c>
      <c r="M32" s="117" t="n">
        <f aca="false">N32/(1+('WB GDP growth constant old'!N32/100))</f>
        <v>293.821758344568</v>
      </c>
      <c r="N32" s="117" t="n">
        <f aca="false">O32/(1+('WB GDP growth constant old'!O32/100))</f>
        <v>322.427736101892</v>
      </c>
      <c r="O32" s="117" t="n">
        <f aca="false">P32/(1+('WB GDP growth constant old'!P32/100))</f>
        <v>350.704479192304</v>
      </c>
      <c r="P32" s="117" t="n">
        <f aca="false">Q32/(1+('WB GDP growth constant old'!Q32/100))</f>
        <v>390.316854680594</v>
      </c>
      <c r="Q32" s="117" t="n">
        <f aca="false">R32/(1+('WB GDP growth constant old'!R32/100))</f>
        <v>437.360973323817</v>
      </c>
      <c r="R32" s="117" t="n">
        <f aca="false">S32/(1+('WB GDP growth constant old'!S32/100))</f>
        <v>498.498315186899</v>
      </c>
      <c r="S32" s="117" t="n">
        <f aca="false">T32/(1+('WB GDP growth constant old'!T32/100))</f>
        <v>543.573132605221</v>
      </c>
      <c r="T32" s="117" t="n">
        <f aca="false">U32/(1+('WB GDP growth constant old'!U32/100))</f>
        <v>571.888269660851</v>
      </c>
      <c r="U32" s="117" t="n">
        <f aca="false">V32/(1+('WB GDP growth constant old'!V32/100))</f>
        <v>627.878476926019</v>
      </c>
      <c r="V32" s="117" t="n">
        <f aca="false">W32/(1+('WB GDP growth constant old'!W32/100))</f>
        <v>656.800556610658</v>
      </c>
      <c r="W32" s="117" t="n">
        <f aca="false">X32/(1+('WB GDP growth constant old'!X32/100))</f>
        <v>678.026443010687</v>
      </c>
      <c r="X32" s="117" t="n">
        <f aca="false">Y32/(1+('WB GDP growth constant old'!Y32/100))</f>
        <v>723.903644285059</v>
      </c>
      <c r="Y32" s="117" t="n">
        <f aca="false">Z32/(1+('WB GDP growth constant old'!Z32/100))</f>
        <v>789.858216877707</v>
      </c>
      <c r="Z32" s="117" t="n">
        <f aca="false">AA32/(1+('WB GDP growth constant old'!AA32/100))</f>
        <v>755.156924033964</v>
      </c>
      <c r="AA32" s="117" t="n">
        <f aca="false">AB32/(1+('WB GDP growth constant old'!AB32/100))</f>
        <v>759.538688506823</v>
      </c>
      <c r="AB32" s="117" t="n">
        <f aca="false">AC32/(1+('WB GDP growth constant old'!AC32/100))</f>
        <v>733.639987875766</v>
      </c>
      <c r="AC32" s="117" t="n">
        <f aca="false">AD32/(1+('WB GDP growth constant old'!AD32/100))</f>
        <v>772.296529040886</v>
      </c>
      <c r="AD32" s="117" t="n">
        <f aca="false">AE32/(1+('WB GDP growth constant old'!AE32/100))</f>
        <v>833.662143528579</v>
      </c>
      <c r="AE32" s="117" t="n">
        <f aca="false">AF32/(1+('WB GDP growth constant old'!AF32/100))</f>
        <v>900.257535731166</v>
      </c>
      <c r="AF32" s="117" t="n">
        <f aca="false">AG32/(1+('WB GDP growth constant old'!AG32/100))</f>
        <v>932.663471264511</v>
      </c>
      <c r="AG32" s="117" t="n">
        <f aca="false">AH32/(1+('WB GDP growth constant old'!AH32/100))</f>
        <v>931.705880325192</v>
      </c>
      <c r="AH32" s="117" t="n">
        <f aca="false">AI32/(1+('WB GDP growth constant old'!AI32/100))</f>
        <v>962.26079134769</v>
      </c>
      <c r="AI32" s="117" t="n">
        <f aca="false">AJ32/(1+('WB GDP growth constant old'!AJ32/100))</f>
        <v>932.408036444825</v>
      </c>
      <c r="AJ32" s="117" t="n">
        <f aca="false">AK32/(1+('WB GDP growth constant old'!AK32/100))</f>
        <v>946.505460759378</v>
      </c>
      <c r="AK32" s="117" t="n">
        <f aca="false">AL32/(1+('WB GDP growth constant old'!AL32/100))</f>
        <v>942.086101713273</v>
      </c>
      <c r="AL32" s="117" t="n">
        <f aca="false">AM32/(1+('WB GDP growth constant old'!AM32/100))</f>
        <v>986.036010393833</v>
      </c>
      <c r="AM32" s="117" t="n">
        <f aca="false">AN32/(1+('WB GDP growth constant old'!AN32/100))</f>
        <v>1038.63661116549</v>
      </c>
      <c r="AN32" s="117" t="n">
        <f aca="false">AO32/(1+('WB GDP growth constant old'!AO32/100))</f>
        <v>1084.51040003989</v>
      </c>
      <c r="AO32" s="117" t="n">
        <f aca="false">AP32/(1+('WB GDP growth constant old'!AP32/100))</f>
        <v>1108.45135241234</v>
      </c>
      <c r="AP32" s="117" t="n">
        <f aca="false">AQ32/(1+('WB GDP growth constant old'!AQ32/100))</f>
        <v>1146.08156864366</v>
      </c>
      <c r="AQ32" s="117" t="n">
        <f aca="false">AR32/(1+('WB GDP growth constant old'!AR32/100))</f>
        <v>1149.95644639337</v>
      </c>
      <c r="AR32" s="117" t="n">
        <f aca="false">AS32/(1+('WB GDP growth constant old'!AS32/100))</f>
        <v>1155.33752461453</v>
      </c>
      <c r="AS32" s="117" t="n">
        <f aca="false">AT32/(1+('WB GDP growth constant old'!AT32/100))</f>
        <v>1206.03315108685</v>
      </c>
      <c r="AT32" s="117" t="n">
        <f aca="false">AU32/(1+('WB GDP growth constant old'!AU32/100))</f>
        <v>1222.79576247592</v>
      </c>
      <c r="AU32" s="117" t="n">
        <f aca="false">AV32/(1+('WB GDP growth constant old'!AV32/100))</f>
        <v>1260.13336468378</v>
      </c>
      <c r="AV32" s="117" t="n">
        <f aca="false">AW32/(1+('WB GDP growth constant old'!AW32/100))</f>
        <v>1274.50933152283</v>
      </c>
      <c r="AW32" s="117" t="n">
        <f aca="false">AX32/(1+('WB GDP growth constant old'!AX32/100))</f>
        <v>1347.9206183357</v>
      </c>
      <c r="AX32" s="117" t="n">
        <f aca="false">AY32/(1+('WB GDP growth constant old'!AY32/100))</f>
        <v>1391.0828074316</v>
      </c>
      <c r="AY32" s="117" t="n">
        <f aca="false">AZ32/(1+('WB GDP growth constant old'!AZ32/100))</f>
        <v>1446.19735137364</v>
      </c>
      <c r="AZ32" s="117" t="n">
        <f aca="false">BA32/(1+('WB GDP growth constant old'!BA32/100))</f>
        <v>1533.97965933427</v>
      </c>
      <c r="BA32" s="117" t="n">
        <f aca="false">BB32/(1+('WB GDP growth constant old'!BB32/100))</f>
        <v>1612.123581303</v>
      </c>
      <c r="BB32" s="117" t="n">
        <f aca="false">BC32/(1+('WB GDP growth constant old'!BC32/100))</f>
        <v>1610.09533639232</v>
      </c>
      <c r="BC32" s="117" t="n">
        <f aca="false">BD32/(1+('WB GDP growth constant old'!BD32/100))</f>
        <v>1731.30694939513</v>
      </c>
      <c r="BD32" s="117" t="n">
        <f aca="false">BE32/(1+('WB GDP growth constant old'!BE32/100))</f>
        <v>1800.11645264493</v>
      </c>
      <c r="BE32" s="117" t="n">
        <f aca="false">BF32/(1+('WB GDP growth constant old'!BF32/100))</f>
        <v>1834.69939560582</v>
      </c>
      <c r="BF32" s="117" t="n">
        <f aca="false">BG32/(1+('WB GDP growth constant old'!BG32/100))</f>
        <v>1889.82929260359</v>
      </c>
      <c r="BG32" s="117" t="n">
        <f aca="false">BH32/(1+('WB GDP growth constant old'!BH32/100))</f>
        <v>1899.35319580444</v>
      </c>
      <c r="BH32" s="117" t="n">
        <f aca="false">BI32/(1+('WB GDP growth constant old'!BI32/100))</f>
        <v>1832.00662548964</v>
      </c>
      <c r="BI32" s="117" t="n">
        <f aca="false">BJ32/(1+('WB GDP growth constant old'!BJ32/100))</f>
        <v>1771.99161069281</v>
      </c>
      <c r="BJ32" s="117" t="n">
        <f aca="false">BK32/(1+('WB GDP growth constant old'!BK32/100))</f>
        <v>1795.43273935092</v>
      </c>
      <c r="BK32" s="117" t="n">
        <f aca="false">BL32/(1+('WB GDP growth constant old'!BL32/100))</f>
        <v>1819.08261027431</v>
      </c>
      <c r="BL32" s="117" t="n">
        <f aca="false">'WB GDP current US$ old'!BL32/1000000000</f>
        <v>1839.75804076562</v>
      </c>
    </row>
    <row r="33" customFormat="false" ht="15" hidden="false" customHeight="false" outlineLevel="0" collapsed="false">
      <c r="A33" s="0" t="s">
        <v>23</v>
      </c>
      <c r="B33" s="0" t="s">
        <v>259</v>
      </c>
      <c r="C33" s="0" t="s">
        <v>1057</v>
      </c>
      <c r="D33" s="0" t="s">
        <v>1058</v>
      </c>
      <c r="E33" s="117" t="n">
        <f aca="false">F33/(1+('WB GDP growth constant old'!F33/100))</f>
        <v>3.07770920100316</v>
      </c>
      <c r="F33" s="117" t="n">
        <f aca="false">G33/(1+('WB GDP growth constant old'!G33/100))</f>
        <v>3.07770920100316</v>
      </c>
      <c r="G33" s="117" t="n">
        <f aca="false">H33/(1+('WB GDP growth constant old'!H33/100))</f>
        <v>3.07770920100316</v>
      </c>
      <c r="H33" s="117" t="n">
        <f aca="false">I33/(1+('WB GDP growth constant old'!I33/100))</f>
        <v>3.07770920100316</v>
      </c>
      <c r="I33" s="117" t="n">
        <f aca="false">J33/(1+('WB GDP growth constant old'!J33/100))</f>
        <v>3.07770920100316</v>
      </c>
      <c r="J33" s="117" t="n">
        <f aca="false">K33/(1+('WB GDP growth constant old'!K33/100))</f>
        <v>3.07770920100316</v>
      </c>
      <c r="K33" s="117" t="n">
        <f aca="false">L33/(1+('WB GDP growth constant old'!L33/100))</f>
        <v>3.07770920100316</v>
      </c>
      <c r="L33" s="117" t="n">
        <f aca="false">M33/(1+('WB GDP growth constant old'!M33/100))</f>
        <v>3.07770920100316</v>
      </c>
      <c r="M33" s="117" t="n">
        <f aca="false">N33/(1+('WB GDP growth constant old'!N33/100))</f>
        <v>3.07770920100316</v>
      </c>
      <c r="N33" s="117" t="n">
        <f aca="false">O33/(1+('WB GDP growth constant old'!O33/100))</f>
        <v>3.07770920100316</v>
      </c>
      <c r="O33" s="117" t="n">
        <f aca="false">P33/(1+('WB GDP growth constant old'!P33/100))</f>
        <v>3.07770920100316</v>
      </c>
      <c r="P33" s="117" t="n">
        <f aca="false">Q33/(1+('WB GDP growth constant old'!Q33/100))</f>
        <v>3.07770920100316</v>
      </c>
      <c r="Q33" s="117" t="n">
        <f aca="false">R33/(1+('WB GDP growth constant old'!R33/100))</f>
        <v>3.07770920100316</v>
      </c>
      <c r="R33" s="117" t="n">
        <f aca="false">S33/(1+('WB GDP growth constant old'!S33/100))</f>
        <v>3.07770920100316</v>
      </c>
      <c r="S33" s="117" t="n">
        <f aca="false">T33/(1+('WB GDP growth constant old'!T33/100))</f>
        <v>3.07770920100316</v>
      </c>
      <c r="T33" s="117" t="n">
        <f aca="false">U33/(1+('WB GDP growth constant old'!U33/100))</f>
        <v>3.0192327261841</v>
      </c>
      <c r="U33" s="117" t="n">
        <f aca="false">V33/(1+('WB GDP growth constant old'!V33/100))</f>
        <v>3.15087764376749</v>
      </c>
      <c r="V33" s="117" t="n">
        <f aca="false">W33/(1+('WB GDP growth constant old'!W33/100))</f>
        <v>3.26563909105608</v>
      </c>
      <c r="W33" s="117" t="n">
        <f aca="false">X33/(1+('WB GDP growth constant old'!X33/100))</f>
        <v>3.42490232778629</v>
      </c>
      <c r="X33" s="117" t="n">
        <f aca="false">Y33/(1+('WB GDP growth constant old'!Y33/100))</f>
        <v>3.69523014715341</v>
      </c>
      <c r="Y33" s="117" t="n">
        <f aca="false">Z33/(1+('WB GDP growth constant old'!Z33/100))</f>
        <v>3.8568249565183</v>
      </c>
      <c r="Z33" s="117" t="n">
        <f aca="false">AA33/(1+('WB GDP growth constant old'!AA33/100))</f>
        <v>3.78355486381812</v>
      </c>
      <c r="AA33" s="117" t="n">
        <f aca="false">AB33/(1+('WB GDP growth constant old'!AB33/100))</f>
        <v>3.59812516767687</v>
      </c>
      <c r="AB33" s="117" t="n">
        <f aca="false">AC33/(1+('WB GDP growth constant old'!AC33/100))</f>
        <v>3.61616088280307</v>
      </c>
      <c r="AC33" s="117" t="n">
        <f aca="false">AD33/(1+('WB GDP growth constant old'!AD33/100))</f>
        <v>3.74635620137033</v>
      </c>
      <c r="AD33" s="117" t="n">
        <f aca="false">AE33/(1+('WB GDP growth constant old'!AE33/100))</f>
        <v>3.78750017650197</v>
      </c>
      <c r="AE33" s="117" t="n">
        <f aca="false">AF33/(1+('WB GDP growth constant old'!AF33/100))</f>
        <v>3.98082049801093</v>
      </c>
      <c r="AF33" s="117" t="n">
        <f aca="false">AG33/(1+('WB GDP growth constant old'!AG33/100))</f>
        <v>4.08396224388888</v>
      </c>
      <c r="AG33" s="117" t="n">
        <f aca="false">AH33/(1+('WB GDP growth constant old'!AH33/100))</f>
        <v>4.2271207327031</v>
      </c>
      <c r="AH33" s="117" t="n">
        <f aca="false">AI33/(1+('WB GDP growth constant old'!AI33/100))</f>
        <v>4.37929707908041</v>
      </c>
      <c r="AI33" s="117" t="n">
        <f aca="false">AJ33/(1+('WB GDP growth constant old'!AJ33/100))</f>
        <v>4.23444774197311</v>
      </c>
      <c r="AJ33" s="117" t="n">
        <f aca="false">AK33/(1+('WB GDP growth constant old'!AK33/100))</f>
        <v>4.06930822534885</v>
      </c>
      <c r="AK33" s="117" t="n">
        <f aca="false">AL33/(1+('WB GDP growth constant old'!AL33/100))</f>
        <v>3.83766200919672</v>
      </c>
      <c r="AL33" s="117" t="n">
        <f aca="false">AM33/(1+('WB GDP growth constant old'!AM33/100))</f>
        <v>3.86809727847218</v>
      </c>
      <c r="AM33" s="117" t="n">
        <f aca="false">AN33/(1+('WB GDP growth constant old'!AN33/100))</f>
        <v>3.94587629995392</v>
      </c>
      <c r="AN33" s="117" t="n">
        <f aca="false">AO33/(1+('WB GDP growth constant old'!AO33/100))</f>
        <v>4.02534616972873</v>
      </c>
      <c r="AO33" s="117" t="n">
        <f aca="false">AP33/(1+('WB GDP growth constant old'!AP33/100))</f>
        <v>4.18541314147376</v>
      </c>
      <c r="AP33" s="117" t="n">
        <f aca="false">AQ33/(1+('WB GDP growth constant old'!AQ33/100))</f>
        <v>4.38380600786196</v>
      </c>
      <c r="AQ33" s="117" t="n">
        <f aca="false">AR33/(1+('WB GDP growth constant old'!AR33/100))</f>
        <v>4.54725467619314</v>
      </c>
      <c r="AR33" s="117" t="n">
        <f aca="false">AS33/(1+('WB GDP growth constant old'!AS33/100))</f>
        <v>4.56247231083087</v>
      </c>
      <c r="AS33" s="117" t="n">
        <f aca="false">AT33/(1+('WB GDP growth constant old'!AT33/100))</f>
        <v>4.76537410600062</v>
      </c>
      <c r="AT33" s="117" t="n">
        <f aca="false">AU33/(1+('WB GDP growth constant old'!AU33/100))</f>
        <v>4.65265088646187</v>
      </c>
      <c r="AU33" s="117" t="n">
        <f aca="false">AV33/(1+('WB GDP growth constant old'!AV33/100))</f>
        <v>4.68928593281197</v>
      </c>
      <c r="AV33" s="117" t="n">
        <f aca="false">AW33/(1+('WB GDP growth constant old'!AW33/100))</f>
        <v>4.79130044649453</v>
      </c>
      <c r="AW33" s="117" t="n">
        <f aca="false">AX33/(1+('WB GDP growth constant old'!AX33/100))</f>
        <v>4.85893437821778</v>
      </c>
      <c r="AX33" s="117" t="n">
        <f aca="false">AY33/(1+('WB GDP growth constant old'!AY33/100))</f>
        <v>5.05112746753135</v>
      </c>
      <c r="AY33" s="117" t="n">
        <f aca="false">AZ33/(1+('WB GDP growth constant old'!AZ33/100))</f>
        <v>5.34928038321134</v>
      </c>
      <c r="AZ33" s="117" t="n">
        <f aca="false">BA33/(1+('WB GDP growth constant old'!BA33/100))</f>
        <v>5.46707614762933</v>
      </c>
      <c r="BA33" s="117" t="n">
        <f aca="false">BB33/(1+('WB GDP growth constant old'!BB33/100))</f>
        <v>5.50540204227251</v>
      </c>
      <c r="BB33" s="117" t="n">
        <f aca="false">BC33/(1+('WB GDP growth constant old'!BC33/100))</f>
        <v>5.22584845781641</v>
      </c>
      <c r="BC33" s="117" t="n">
        <f aca="false">BD33/(1+('WB GDP growth constant old'!BD33/100))</f>
        <v>5.10636184510534</v>
      </c>
      <c r="BD33" s="117" t="n">
        <f aca="false">BE33/(1+('WB GDP growth constant old'!BE33/100))</f>
        <v>5.07198126314602</v>
      </c>
      <c r="BE33" s="117" t="n">
        <f aca="false">BF33/(1+('WB GDP growth constant old'!BF33/100))</f>
        <v>5.04887300314057</v>
      </c>
      <c r="BF33" s="117" t="n">
        <f aca="false">BG33/(1+('WB GDP growth constant old'!BG33/100))</f>
        <v>4.97785737483116</v>
      </c>
      <c r="BG33" s="117" t="n">
        <f aca="false">BH33/(1+('WB GDP growth constant old'!BH33/100))</f>
        <v>4.97165759775653</v>
      </c>
      <c r="BH33" s="117" t="n">
        <f aca="false">BI33/(1+('WB GDP growth constant old'!BI33/100))</f>
        <v>5.09339867485838</v>
      </c>
      <c r="BI33" s="117" t="n">
        <f aca="false">BJ33/(1+('WB GDP growth constant old'!BJ33/100))</f>
        <v>5.21964868074178</v>
      </c>
      <c r="BJ33" s="117" t="n">
        <f aca="false">BK33/(1+('WB GDP growth constant old'!BK33/100))</f>
        <v>5.2444477890403</v>
      </c>
      <c r="BK33" s="117" t="n">
        <f aca="false">BL33/(1+('WB GDP growth constant old'!BL33/100))</f>
        <v>5.21401251976484</v>
      </c>
      <c r="BL33" s="117" t="n">
        <f aca="false">'WB GDP current US$ old'!BL33/1000000000</f>
        <v>5.209</v>
      </c>
    </row>
    <row r="34" customFormat="false" ht="15" hidden="false" customHeight="false" outlineLevel="0" collapsed="false">
      <c r="A34" s="0" t="s">
        <v>33</v>
      </c>
      <c r="B34" s="0" t="s">
        <v>269</v>
      </c>
      <c r="C34" s="0" t="s">
        <v>1057</v>
      </c>
      <c r="D34" s="0" t="s">
        <v>1058</v>
      </c>
      <c r="E34" s="117" t="n">
        <f aca="false">F34/(1+('WB GDP growth constant old'!F34/100))</f>
        <v>6.80471161662832</v>
      </c>
      <c r="F34" s="117" t="n">
        <f aca="false">G34/(1+('WB GDP growth constant old'!G34/100))</f>
        <v>6.80471161662832</v>
      </c>
      <c r="G34" s="117" t="n">
        <f aca="false">H34/(1+('WB GDP growth constant old'!H34/100))</f>
        <v>6.80471161662832</v>
      </c>
      <c r="H34" s="117" t="n">
        <f aca="false">I34/(1+('WB GDP growth constant old'!I34/100))</f>
        <v>6.80471161662832</v>
      </c>
      <c r="I34" s="117" t="n">
        <f aca="false">J34/(1+('WB GDP growth constant old'!J34/100))</f>
        <v>6.80471161662832</v>
      </c>
      <c r="J34" s="117" t="n">
        <f aca="false">K34/(1+('WB GDP growth constant old'!K34/100))</f>
        <v>6.80471161662832</v>
      </c>
      <c r="K34" s="117" t="n">
        <f aca="false">L34/(1+('WB GDP growth constant old'!L34/100))</f>
        <v>6.80471161662832</v>
      </c>
      <c r="L34" s="117" t="n">
        <f aca="false">M34/(1+('WB GDP growth constant old'!M34/100))</f>
        <v>6.80471161662832</v>
      </c>
      <c r="M34" s="117" t="n">
        <f aca="false">N34/(1+('WB GDP growth constant old'!N34/100))</f>
        <v>6.80471161662832</v>
      </c>
      <c r="N34" s="117" t="n">
        <f aca="false">O34/(1+('WB GDP growth constant old'!O34/100))</f>
        <v>6.80471161662832</v>
      </c>
      <c r="O34" s="117" t="n">
        <f aca="false">P34/(1+('WB GDP growth constant old'!P34/100))</f>
        <v>6.80471161662832</v>
      </c>
      <c r="P34" s="117" t="n">
        <f aca="false">Q34/(1+('WB GDP growth constant old'!Q34/100))</f>
        <v>6.80471161662832</v>
      </c>
      <c r="Q34" s="117" t="n">
        <f aca="false">R34/(1+('WB GDP growth constant old'!R34/100))</f>
        <v>6.80471161662832</v>
      </c>
      <c r="R34" s="117" t="n">
        <f aca="false">S34/(1+('WB GDP growth constant old'!S34/100))</f>
        <v>6.80471161662832</v>
      </c>
      <c r="S34" s="117" t="n">
        <f aca="false">T34/(1+('WB GDP growth constant old'!T34/100))</f>
        <v>6.80471161662832</v>
      </c>
      <c r="T34" s="117" t="n">
        <f aca="false">U34/(1+('WB GDP growth constant old'!U34/100))</f>
        <v>6.82889985332999</v>
      </c>
      <c r="U34" s="117" t="n">
        <f aca="false">V34/(1+('WB GDP growth constant old'!V34/100))</f>
        <v>8.20529154899333</v>
      </c>
      <c r="V34" s="117" t="n">
        <f aca="false">W34/(1+('WB GDP growth constant old'!W34/100))</f>
        <v>9.10103836993112</v>
      </c>
      <c r="W34" s="117" t="n">
        <f aca="false">X34/(1+('WB GDP growth constant old'!X34/100))</f>
        <v>9.71770966058411</v>
      </c>
      <c r="X34" s="117" t="n">
        <f aca="false">Y34/(1+('WB GDP growth constant old'!Y34/100))</f>
        <v>11.9102609802284</v>
      </c>
      <c r="Y34" s="117" t="n">
        <f aca="false">Z34/(1+('WB GDP growth constant old'!Z34/100))</f>
        <v>11.0769353948196</v>
      </c>
      <c r="Z34" s="117" t="n">
        <f aca="false">AA34/(1+('WB GDP growth constant old'!AA34/100))</f>
        <v>8.88074288756751</v>
      </c>
      <c r="AA34" s="117" t="n">
        <f aca="false">AB34/(1+('WB GDP growth constant old'!AB34/100))</f>
        <v>9.23212323959352</v>
      </c>
      <c r="AB34" s="117" t="n">
        <f aca="false">AC34/(1+('WB GDP growth constant old'!AC34/100))</f>
        <v>9.27841919556613</v>
      </c>
      <c r="AC34" s="117" t="n">
        <f aca="false">AD34/(1+('WB GDP growth constant old'!AD34/100))</f>
        <v>9.33407825576319</v>
      </c>
      <c r="AD34" s="117" t="n">
        <f aca="false">AE34/(1+('WB GDP growth constant old'!AE34/100))</f>
        <v>9.19493057000755</v>
      </c>
      <c r="AE34" s="117" t="n">
        <f aca="false">AF34/(1+('WB GDP growth constant old'!AF34/100))</f>
        <v>8.94524499315733</v>
      </c>
      <c r="AF34" s="117" t="n">
        <f aca="false">AG34/(1+('WB GDP growth constant old'!AG34/100))</f>
        <v>9.12496657721695</v>
      </c>
      <c r="AG34" s="117" t="n">
        <f aca="false">AH34/(1+('WB GDP growth constant old'!AH34/100))</f>
        <v>9.2251009643197</v>
      </c>
      <c r="AH34" s="117" t="n">
        <f aca="false">AI34/(1+('WB GDP growth constant old'!AI34/100))</f>
        <v>9.12600690645833</v>
      </c>
      <c r="AI34" s="117" t="n">
        <f aca="false">AJ34/(1+('WB GDP growth constant old'!AJ34/100))</f>
        <v>9.2254274997673</v>
      </c>
      <c r="AJ34" s="117" t="n">
        <f aca="false">AK34/(1+('WB GDP growth constant old'!AK34/100))</f>
        <v>9.51565403927268</v>
      </c>
      <c r="AK34" s="117" t="n">
        <f aca="false">AL34/(1+('WB GDP growth constant old'!AL34/100))</f>
        <v>9.96846412971162</v>
      </c>
      <c r="AL34" s="117" t="n">
        <f aca="false">AM34/(1+('WB GDP growth constant old'!AM34/100))</f>
        <v>9.99882536741928</v>
      </c>
      <c r="AM34" s="117" t="n">
        <f aca="false">AN34/(1+('WB GDP growth constant old'!AN34/100))</f>
        <v>10.3133281600926</v>
      </c>
      <c r="AN34" s="117" t="n">
        <f aca="false">AO34/(1+('WB GDP growth constant old'!AO34/100))</f>
        <v>10.7752319453801</v>
      </c>
      <c r="AO34" s="117" t="n">
        <f aca="false">AP34/(1+('WB GDP growth constant old'!AP34/100))</f>
        <v>11.0853773587673</v>
      </c>
      <c r="AP34" s="117" t="n">
        <f aca="false">AQ34/(1+('WB GDP growth constant old'!AQ34/100))</f>
        <v>10.922292438396</v>
      </c>
      <c r="AQ34" s="117" t="n">
        <f aca="false">AR34/(1+('WB GDP growth constant old'!AR34/100))</f>
        <v>10.8612904683848</v>
      </c>
      <c r="AR34" s="117" t="n">
        <f aca="false">AS34/(1+('WB GDP growth constant old'!AS34/100))</f>
        <v>11.1927941210857</v>
      </c>
      <c r="AS34" s="117" t="n">
        <f aca="false">AT34/(1+('WB GDP growth constant old'!AT34/100))</f>
        <v>11.5117240432736</v>
      </c>
      <c r="AT34" s="117" t="n">
        <f aca="false">AU34/(1+('WB GDP growth constant old'!AU34/100))</f>
        <v>11.8276104153013</v>
      </c>
      <c r="AU34" s="117" t="n">
        <f aca="false">AV34/(1+('WB GDP growth constant old'!AV34/100))</f>
        <v>12.2855869594658</v>
      </c>
      <c r="AV34" s="117" t="n">
        <f aca="false">AW34/(1+('WB GDP growth constant old'!AW34/100))</f>
        <v>12.6423549347992</v>
      </c>
      <c r="AW34" s="117" t="n">
        <f aca="false">AX34/(1+('WB GDP growth constant old'!AX34/100))</f>
        <v>12.7061126383049</v>
      </c>
      <c r="AX34" s="117" t="n">
        <f aca="false">AY34/(1+('WB GDP growth constant old'!AY34/100))</f>
        <v>12.7553497406644</v>
      </c>
      <c r="AY34" s="117" t="n">
        <f aca="false">AZ34/(1+('WB GDP growth constant old'!AZ34/100))</f>
        <v>13.3162942661464</v>
      </c>
      <c r="AZ34" s="117" t="n">
        <f aca="false">BA34/(1+('WB GDP growth constant old'!BA34/100))</f>
        <v>13.33687883508</v>
      </c>
      <c r="BA34" s="117" t="n">
        <f aca="false">BB34/(1+('WB GDP growth constant old'!BB34/100))</f>
        <v>13.078181444084</v>
      </c>
      <c r="BB34" s="117" t="n">
        <f aca="false">BC34/(1+('WB GDP growth constant old'!BC34/100))</f>
        <v>12.8474122843441</v>
      </c>
      <c r="BC34" s="117" t="n">
        <f aca="false">BD34/(1+('WB GDP growth constant old'!BD34/100))</f>
        <v>13.1813121289171</v>
      </c>
      <c r="BD34" s="117" t="n">
        <f aca="false">BE34/(1+('WB GDP growth constant old'!BE34/100))</f>
        <v>13.6749942311237</v>
      </c>
      <c r="BE34" s="117" t="n">
        <f aca="false">BF34/(1+('WB GDP growth constant old'!BF34/100))</f>
        <v>13.7998252769674</v>
      </c>
      <c r="BF34" s="117" t="n">
        <f aca="false">BG34/(1+('WB GDP growth constant old'!BG34/100))</f>
        <v>13.5064370562275</v>
      </c>
      <c r="BG34" s="117" t="n">
        <f aca="false">BH34/(1+('WB GDP growth constant old'!BH34/100))</f>
        <v>13.1676479956922</v>
      </c>
      <c r="BH34" s="117" t="n">
        <f aca="false">BI34/(1+('WB GDP growth constant old'!BI34/100))</f>
        <v>13.1159802847655</v>
      </c>
      <c r="BI34" s="117" t="n">
        <f aca="false">BJ34/(1+('WB GDP growth constant old'!BJ34/100))</f>
        <v>12.7909770853563</v>
      </c>
      <c r="BJ34" s="117" t="n">
        <f aca="false">BK34/(1+('WB GDP growth constant old'!BK34/100))</f>
        <v>12.9609183332892</v>
      </c>
      <c r="BK34" s="117" t="n">
        <f aca="false">BL34/(1+('WB GDP growth constant old'!BL34/100))</f>
        <v>12.9676888306908</v>
      </c>
      <c r="BL34" s="117" t="n">
        <f aca="false">'WB GDP current US$ old'!BL34/1000000000</f>
        <v>13.4694229585105</v>
      </c>
    </row>
    <row r="35" customFormat="false" ht="15" hidden="false" customHeight="false" outlineLevel="0" collapsed="false">
      <c r="A35" s="0" t="s">
        <v>28</v>
      </c>
      <c r="B35" s="0" t="s">
        <v>264</v>
      </c>
      <c r="C35" s="0" t="s">
        <v>1057</v>
      </c>
      <c r="D35" s="0" t="s">
        <v>1058</v>
      </c>
      <c r="E35" s="117" t="n">
        <f aca="false">F35/(1+('WB GDP growth constant old'!F35/100))</f>
        <v>0.161333538696443</v>
      </c>
      <c r="F35" s="117" t="n">
        <f aca="false">G35/(1+('WB GDP growth constant old'!G35/100))</f>
        <v>0.161333538696443</v>
      </c>
      <c r="G35" s="117" t="n">
        <f aca="false">H35/(1+('WB GDP growth constant old'!H35/100))</f>
        <v>0.161333538696443</v>
      </c>
      <c r="H35" s="117" t="n">
        <f aca="false">I35/(1+('WB GDP growth constant old'!I35/100))</f>
        <v>0.161333538696443</v>
      </c>
      <c r="I35" s="117" t="n">
        <f aca="false">J35/(1+('WB GDP growth constant old'!J35/100))</f>
        <v>0.161333538696443</v>
      </c>
      <c r="J35" s="117" t="n">
        <f aca="false">K35/(1+('WB GDP growth constant old'!K35/100))</f>
        <v>0.161333538696443</v>
      </c>
      <c r="K35" s="117" t="n">
        <f aca="false">L35/(1+('WB GDP growth constant old'!L35/100))</f>
        <v>0.161333538696443</v>
      </c>
      <c r="L35" s="117" t="n">
        <f aca="false">M35/(1+('WB GDP growth constant old'!M35/100))</f>
        <v>0.161333538696443</v>
      </c>
      <c r="M35" s="117" t="n">
        <f aca="false">N35/(1+('WB GDP growth constant old'!N35/100))</f>
        <v>0.161333538696443</v>
      </c>
      <c r="N35" s="117" t="n">
        <f aca="false">O35/(1+('WB GDP growth constant old'!O35/100))</f>
        <v>0.161333538696443</v>
      </c>
      <c r="O35" s="117" t="n">
        <f aca="false">P35/(1+('WB GDP growth constant old'!P35/100))</f>
        <v>0.161333538696443</v>
      </c>
      <c r="P35" s="117" t="n">
        <f aca="false">Q35/(1+('WB GDP growth constant old'!Q35/100))</f>
        <v>0.161333538696443</v>
      </c>
      <c r="Q35" s="117" t="n">
        <f aca="false">R35/(1+('WB GDP growth constant old'!R35/100))</f>
        <v>0.161333538696443</v>
      </c>
      <c r="R35" s="117" t="n">
        <f aca="false">S35/(1+('WB GDP growth constant old'!S35/100))</f>
        <v>0.161333538696443</v>
      </c>
      <c r="S35" s="117" t="n">
        <f aca="false">T35/(1+('WB GDP growth constant old'!T35/100))</f>
        <v>0.161333538696443</v>
      </c>
      <c r="T35" s="117" t="n">
        <f aca="false">U35/(1+('WB GDP growth constant old'!U35/100))</f>
        <v>0.161333538696443</v>
      </c>
      <c r="U35" s="117" t="n">
        <f aca="false">V35/(1+('WB GDP growth constant old'!V35/100))</f>
        <v>0.161333538696443</v>
      </c>
      <c r="V35" s="117" t="n">
        <f aca="false">W35/(1+('WB GDP growth constant old'!W35/100))</f>
        <v>0.161333538696443</v>
      </c>
      <c r="W35" s="117" t="n">
        <f aca="false">X35/(1+('WB GDP growth constant old'!X35/100))</f>
        <v>0.161333538696443</v>
      </c>
      <c r="X35" s="117" t="n">
        <f aca="false">Y35/(1+('WB GDP growth constant old'!Y35/100))</f>
        <v>0.161333538696443</v>
      </c>
      <c r="Y35" s="117" t="n">
        <f aca="false">Z35/(1+('WB GDP growth constant old'!Z35/100))</f>
        <v>0.161333538696443</v>
      </c>
      <c r="Z35" s="117" t="n">
        <f aca="false">AA35/(1+('WB GDP growth constant old'!AA35/100))</f>
        <v>0.183771370101952</v>
      </c>
      <c r="AA35" s="117" t="n">
        <f aca="false">AB35/(1+('WB GDP growth constant old'!AB35/100))</f>
        <v>0.190045217125161</v>
      </c>
      <c r="AB35" s="117" t="n">
        <f aca="false">AC35/(1+('WB GDP growth constant old'!AC35/100))</f>
        <v>0.211540687379777</v>
      </c>
      <c r="AC35" s="117" t="n">
        <f aca="false">AD35/(1+('WB GDP growth constant old'!AD35/100))</f>
        <v>0.221022163379221</v>
      </c>
      <c r="AD35" s="117" t="n">
        <f aca="false">AE35/(1+('WB GDP growth constant old'!AE35/100))</f>
        <v>0.230331119681191</v>
      </c>
      <c r="AE35" s="117" t="n">
        <f aca="false">AF35/(1+('WB GDP growth constant old'!AF35/100))</f>
        <v>0.257350288180804</v>
      </c>
      <c r="AF35" s="117" t="n">
        <f aca="false">AG35/(1+('WB GDP growth constant old'!AG35/100))</f>
        <v>0.33120020978601</v>
      </c>
      <c r="AG35" s="117" t="n">
        <f aca="false">AH35/(1+('WB GDP growth constant old'!AH35/100))</f>
        <v>0.347718123730636</v>
      </c>
      <c r="AH35" s="117" t="n">
        <f aca="false">AI35/(1+('WB GDP growth constant old'!AI35/100))</f>
        <v>0.373562712953474</v>
      </c>
      <c r="AI35" s="117" t="n">
        <f aca="false">AJ35/(1+('WB GDP growth constant old'!AJ35/100))</f>
        <v>0.414193017457632</v>
      </c>
      <c r="AJ35" s="117" t="n">
        <f aca="false">AK35/(1+('WB GDP growth constant old'!AK35/100))</f>
        <v>0.412503623617327</v>
      </c>
      <c r="AK35" s="117" t="n">
        <f aca="false">AL35/(1+('WB GDP growth constant old'!AL35/100))</f>
        <v>0.43148246543322</v>
      </c>
      <c r="AL35" s="117" t="n">
        <f aca="false">AM35/(1+('WB GDP growth constant old'!AM35/100))</f>
        <v>0.440053290888358</v>
      </c>
      <c r="AM35" s="117" t="n">
        <f aca="false">AN35/(1+('WB GDP growth constant old'!AN35/100))</f>
        <v>0.461842544104362</v>
      </c>
      <c r="AN35" s="117" t="n">
        <f aca="false">AO35/(1+('WB GDP growth constant old'!AO35/100))</f>
        <v>0.494513827916076</v>
      </c>
      <c r="AO35" s="117" t="n">
        <f aca="false">AP35/(1+('WB GDP growth constant old'!AP35/100))</f>
        <v>0.522034377819758</v>
      </c>
      <c r="AP35" s="117" t="n">
        <f aca="false">AQ35/(1+('WB GDP growth constant old'!AQ35/100))</f>
        <v>0.550087663393275</v>
      </c>
      <c r="AQ35" s="117" t="n">
        <f aca="false">AR35/(1+('WB GDP growth constant old'!AR35/100))</f>
        <v>0.582620015464197</v>
      </c>
      <c r="AR35" s="117" t="n">
        <f aca="false">AS35/(1+('WB GDP growth constant old'!AS35/100))</f>
        <v>0.629136237134958</v>
      </c>
      <c r="AS35" s="117" t="n">
        <f aca="false">AT35/(1+('WB GDP growth constant old'!AT35/100))</f>
        <v>0.67275440257809</v>
      </c>
      <c r="AT35" s="117" t="n">
        <f aca="false">AU35/(1+('WB GDP growth constant old'!AU35/100))</f>
        <v>0.728922361430559</v>
      </c>
      <c r="AU35" s="117" t="n">
        <f aca="false">AV35/(1+('WB GDP growth constant old'!AV35/100))</f>
        <v>0.809047561821131</v>
      </c>
      <c r="AV35" s="117" t="n">
        <f aca="false">AW35/(1+('WB GDP growth constant old'!AW35/100))</f>
        <v>0.872341798830722</v>
      </c>
      <c r="AW35" s="117" t="n">
        <f aca="false">AX35/(1+('WB GDP growth constant old'!AX35/100))</f>
        <v>0.924758568940503</v>
      </c>
      <c r="AX35" s="117" t="n">
        <f aca="false">AY35/(1+('WB GDP growth constant old'!AY35/100))</f>
        <v>0.992148031764913</v>
      </c>
      <c r="AY35" s="117" t="n">
        <f aca="false">AZ35/(1+('WB GDP growth constant old'!AZ35/100))</f>
        <v>1.06159579550324</v>
      </c>
      <c r="AZ35" s="117" t="n">
        <f aca="false">BA35/(1+('WB GDP growth constant old'!BA35/100))</f>
        <v>1.2565138501754</v>
      </c>
      <c r="BA35" s="117" t="n">
        <f aca="false">BB35/(1+('WB GDP growth constant old'!BB35/100))</f>
        <v>1.31681973749335</v>
      </c>
      <c r="BB35" s="117" t="n">
        <f aca="false">BC35/(1+('WB GDP growth constant old'!BC35/100))</f>
        <v>1.4056831282455</v>
      </c>
      <c r="BC35" s="117" t="n">
        <f aca="false">BD35/(1+('WB GDP growth constant old'!BD35/100))</f>
        <v>1.57360457281242</v>
      </c>
      <c r="BD35" s="117" t="n">
        <f aca="false">BE35/(1+('WB GDP growth constant old'!BE35/100))</f>
        <v>1.69921939959274</v>
      </c>
      <c r="BE35" s="117" t="n">
        <f aca="false">BF35/(1+('WB GDP growth constant old'!BF35/100))</f>
        <v>1.78619225992089</v>
      </c>
      <c r="BF35" s="117" t="n">
        <f aca="false">BG35/(1+('WB GDP growth constant old'!BG35/100))</f>
        <v>1.82405904700366</v>
      </c>
      <c r="BG35" s="117" t="n">
        <f aca="false">BH35/(1+('WB GDP growth constant old'!BH35/100))</f>
        <v>1.92942573905698</v>
      </c>
      <c r="BH35" s="117" t="n">
        <f aca="false">BI35/(1+('WB GDP growth constant old'!BI35/100))</f>
        <v>2.05758267494562</v>
      </c>
      <c r="BI35" s="117" t="n">
        <f aca="false">BJ35/(1+('WB GDP growth constant old'!BJ35/100))</f>
        <v>2.22480310901854</v>
      </c>
      <c r="BJ35" s="117" t="n">
        <f aca="false">BK35/(1+('WB GDP growth constant old'!BK35/100))</f>
        <v>2.32829727150093</v>
      </c>
      <c r="BK35" s="117" t="n">
        <f aca="false">BL35/(1+('WB GDP growth constant old'!BL35/100))</f>
        <v>2.39942977613021</v>
      </c>
      <c r="BL35" s="117" t="n">
        <f aca="false">'WB GDP current US$ old'!BL35/1000000000</f>
        <v>2.53054715756678</v>
      </c>
    </row>
    <row r="36" customFormat="false" ht="15" hidden="false" customHeight="false" outlineLevel="0" collapsed="false">
      <c r="A36" s="0" t="s">
        <v>31</v>
      </c>
      <c r="B36" s="0" t="s">
        <v>267</v>
      </c>
      <c r="C36" s="0" t="s">
        <v>1057</v>
      </c>
      <c r="D36" s="0" t="s">
        <v>1058</v>
      </c>
      <c r="E36" s="117" t="n">
        <f aca="false">F36/(1+('WB GDP growth constant old'!F36/100))</f>
        <v>0.201675773740619</v>
      </c>
      <c r="F36" s="117" t="n">
        <f aca="false">G36/(1+('WB GDP growth constant old'!G36/100))</f>
        <v>0.214468640260761</v>
      </c>
      <c r="G36" s="117" t="n">
        <f aca="false">H36/(1+('WB GDP growth constant old'!H36/100))</f>
        <v>0.228766552071728</v>
      </c>
      <c r="H36" s="117" t="n">
        <f aca="false">I36/(1+('WB GDP growth constant old'!I36/100))</f>
        <v>0.242311922785411</v>
      </c>
      <c r="I36" s="117" t="n">
        <f aca="false">J36/(1+('WB GDP growth constant old'!J36/100))</f>
        <v>0.258867402532615</v>
      </c>
      <c r="J36" s="117" t="n">
        <f aca="false">K36/(1+('WB GDP growth constant old'!K36/100))</f>
        <v>0.273917836988995</v>
      </c>
      <c r="K36" s="117" t="n">
        <f aca="false">L36/(1+('WB GDP growth constant old'!L36/100))</f>
        <v>0.291295236867559</v>
      </c>
      <c r="L36" s="117" t="n">
        <f aca="false">M36/(1+('WB GDP growth constant old'!M36/100))</f>
        <v>0.308553197786661</v>
      </c>
      <c r="M36" s="117" t="n">
        <f aca="false">N36/(1+('WB GDP growth constant old'!N36/100))</f>
        <v>0.34115818853282</v>
      </c>
      <c r="N36" s="117" t="n">
        <f aca="false">O36/(1+('WB GDP growth constant old'!O36/100))</f>
        <v>0.392752922076868</v>
      </c>
      <c r="O36" s="117" t="n">
        <f aca="false">P36/(1+('WB GDP growth constant old'!P36/100))</f>
        <v>0.459993273620693</v>
      </c>
      <c r="P36" s="117" t="n">
        <f aca="false">Q36/(1+('WB GDP growth constant old'!Q36/100))</f>
        <v>0.5787686300029</v>
      </c>
      <c r="Q36" s="117" t="n">
        <f aca="false">R36/(1+('WB GDP growth constant old'!R36/100))</f>
        <v>0.731343274466536</v>
      </c>
      <c r="R36" s="117" t="n">
        <f aca="false">S36/(1+('WB GDP growth constant old'!S36/100))</f>
        <v>0.887142678576302</v>
      </c>
      <c r="S36" s="117" t="n">
        <f aca="false">T36/(1+('WB GDP growth constant old'!T36/100))</f>
        <v>0.965191674717546</v>
      </c>
      <c r="T36" s="117" t="n">
        <f aca="false">U36/(1+('WB GDP growth constant old'!U36/100))</f>
        <v>1.04671418017471</v>
      </c>
      <c r="U36" s="117" t="n">
        <f aca="false">V36/(1+('WB GDP growth constant old'!V36/100))</f>
        <v>1.15816178202371</v>
      </c>
      <c r="V36" s="117" t="n">
        <f aca="false">W36/(1+('WB GDP growth constant old'!W36/100))</f>
        <v>1.29728063960623</v>
      </c>
      <c r="W36" s="117" t="n">
        <f aca="false">X36/(1+('WB GDP growth constant old'!X36/100))</f>
        <v>1.48321729971791</v>
      </c>
      <c r="X36" s="117" t="n">
        <f aca="false">Y36/(1+('WB GDP growth constant old'!Y36/100))</f>
        <v>1.66340727229476</v>
      </c>
      <c r="Y36" s="117" t="n">
        <f aca="false">Z36/(1+('WB GDP growth constant old'!Z36/100))</f>
        <v>1.86279826158976</v>
      </c>
      <c r="Z36" s="117" t="n">
        <f aca="false">AA36/(1+('WB GDP growth constant old'!AA36/100))</f>
        <v>2.03165826886447</v>
      </c>
      <c r="AA36" s="117" t="n">
        <f aca="false">AB36/(1+('WB GDP growth constant old'!AB36/100))</f>
        <v>2.27882030278423</v>
      </c>
      <c r="AB36" s="117" t="n">
        <f aca="false">AC36/(1+('WB GDP growth constant old'!AC36/100))</f>
        <v>2.57841063350984</v>
      </c>
      <c r="AC36" s="117" t="n">
        <f aca="false">AD36/(1+('WB GDP growth constant old'!AD36/100))</f>
        <v>2.79874571394669</v>
      </c>
      <c r="AD36" s="117" t="n">
        <f aca="false">AE36/(1+('WB GDP growth constant old'!AE36/100))</f>
        <v>2.99816393820294</v>
      </c>
      <c r="AE36" s="117" t="n">
        <f aca="false">AF36/(1+('WB GDP growth constant old'!AF36/100))</f>
        <v>3.24320160824151</v>
      </c>
      <c r="AF36" s="117" t="n">
        <f aca="false">AG36/(1+('WB GDP growth constant old'!AG36/100))</f>
        <v>3.62855649260944</v>
      </c>
      <c r="AG36" s="117" t="n">
        <f aca="false">AH36/(1+('WB GDP growth constant old'!AH36/100))</f>
        <v>4.33430962403858</v>
      </c>
      <c r="AH36" s="117" t="n">
        <f aca="false">AI36/(1+('WB GDP growth constant old'!AI36/100))</f>
        <v>4.90034471028585</v>
      </c>
      <c r="AI36" s="117" t="n">
        <f aca="false">AJ36/(1+('WB GDP growth constant old'!AJ36/100))</f>
        <v>5.2322363324167</v>
      </c>
      <c r="AJ36" s="117" t="n">
        <f aca="false">AK36/(1+('WB GDP growth constant old'!AK36/100))</f>
        <v>5.62249362052072</v>
      </c>
      <c r="AK36" s="117" t="n">
        <f aca="false">AL36/(1+('WB GDP growth constant old'!AL36/100))</f>
        <v>5.78650571243371</v>
      </c>
      <c r="AL36" s="117" t="n">
        <f aca="false">AM36/(1+('WB GDP growth constant old'!AM36/100))</f>
        <v>5.89738136164461</v>
      </c>
      <c r="AM36" s="117" t="n">
        <f aca="false">AN36/(1+('WB GDP growth constant old'!AN36/100))</f>
        <v>6.11133340487956</v>
      </c>
      <c r="AN36" s="117" t="n">
        <f aca="false">AO36/(1+('WB GDP growth constant old'!AO36/100))</f>
        <v>6.54098521564459</v>
      </c>
      <c r="AO36" s="117" t="n">
        <f aca="false">AP36/(1+('WB GDP growth constant old'!AP36/100))</f>
        <v>6.92231157687586</v>
      </c>
      <c r="AP36" s="117" t="n">
        <f aca="false">AQ36/(1+('WB GDP growth constant old'!AQ36/100))</f>
        <v>7.49865568641584</v>
      </c>
      <c r="AQ36" s="117" t="n">
        <f aca="false">AR36/(1+('WB GDP growth constant old'!AR36/100))</f>
        <v>7.53192448321277</v>
      </c>
      <c r="AR36" s="117" t="n">
        <f aca="false">AS36/(1+('WB GDP growth constant old'!AS36/100))</f>
        <v>8.26005375547383</v>
      </c>
      <c r="AS36" s="117" t="n">
        <f aca="false">AT36/(1+('WB GDP growth constant old'!AT36/100))</f>
        <v>8.42423850154157</v>
      </c>
      <c r="AT36" s="117" t="n">
        <f aca="false">AU36/(1+('WB GDP growth constant old'!AU36/100))</f>
        <v>8.44534744169683</v>
      </c>
      <c r="AU36" s="117" t="n">
        <f aca="false">AV36/(1+('WB GDP growth constant old'!AV36/100))</f>
        <v>8.95794041155092</v>
      </c>
      <c r="AV36" s="117" t="n">
        <f aca="false">AW36/(1+('WB GDP growth constant old'!AW36/100))</f>
        <v>9.37232531051175</v>
      </c>
      <c r="AW36" s="117" t="n">
        <f aca="false">AX36/(1+('WB GDP growth constant old'!AX36/100))</f>
        <v>9.62592372599178</v>
      </c>
      <c r="AX36" s="117" t="n">
        <f aca="false">AY36/(1+('WB GDP growth constant old'!AY36/100))</f>
        <v>10.0645429614299</v>
      </c>
      <c r="AY36" s="117" t="n">
        <f aca="false">AZ36/(1+('WB GDP growth constant old'!AZ36/100))</f>
        <v>10.9063283584037</v>
      </c>
      <c r="AZ36" s="117" t="n">
        <f aca="false">BA36/(1+('WB GDP growth constant old'!BA36/100))</f>
        <v>11.809019395169</v>
      </c>
      <c r="BA36" s="117" t="n">
        <f aca="false">BB36/(1+('WB GDP growth constant old'!BB36/100))</f>
        <v>12.5465443046681</v>
      </c>
      <c r="BB36" s="117" t="n">
        <f aca="false">BC36/(1+('WB GDP growth constant old'!BC36/100))</f>
        <v>11.5864438147764</v>
      </c>
      <c r="BC36" s="117" t="n">
        <f aca="false">BD36/(1+('WB GDP growth constant old'!BD36/100))</f>
        <v>12.5786640850206</v>
      </c>
      <c r="BD36" s="117" t="n">
        <f aca="false">BE36/(1+('WB GDP growth constant old'!BE36/100))</f>
        <v>13.3394671550539</v>
      </c>
      <c r="BE36" s="117" t="n">
        <f aca="false">BF36/(1+('WB GDP growth constant old'!BF36/100))</f>
        <v>13.9338930830907</v>
      </c>
      <c r="BF36" s="117" t="n">
        <f aca="false">BG36/(1+('WB GDP growth constant old'!BG36/100))</f>
        <v>15.5144698890692</v>
      </c>
      <c r="BG36" s="117" t="n">
        <f aca="false">BH36/(1+('WB GDP growth constant old'!BH36/100))</f>
        <v>16.1582059322713</v>
      </c>
      <c r="BH36" s="117" t="n">
        <f aca="false">BI36/(1+('WB GDP growth constant old'!BI36/100))</f>
        <v>15.8838500294185</v>
      </c>
      <c r="BI36" s="117" t="n">
        <f aca="false">BJ36/(1+('WB GDP growth constant old'!BJ36/100))</f>
        <v>16.567453996478</v>
      </c>
      <c r="BJ36" s="117" t="n">
        <f aca="false">BK36/(1+('WB GDP growth constant old'!BK36/100))</f>
        <v>17.0485724848039</v>
      </c>
      <c r="BK36" s="117" t="n">
        <f aca="false">BL36/(1+('WB GDP growth constant old'!BL36/100))</f>
        <v>17.8121501810961</v>
      </c>
      <c r="BL36" s="117" t="n">
        <f aca="false">'WB GDP current US$ old'!BL36/1000000000</f>
        <v>18.3404809360444</v>
      </c>
    </row>
    <row r="37" customFormat="false" ht="15" hidden="false" customHeight="false" outlineLevel="0" collapsed="false">
      <c r="A37" s="0" t="s">
        <v>41</v>
      </c>
      <c r="B37" s="0" t="s">
        <v>277</v>
      </c>
      <c r="C37" s="0" t="s">
        <v>1057</v>
      </c>
      <c r="D37" s="0" t="s">
        <v>1058</v>
      </c>
      <c r="E37" s="117" t="n">
        <f aca="false">F37/(1+('WB GDP growth constant old'!F37/100))</f>
        <v>1.09691385320605</v>
      </c>
      <c r="F37" s="117" t="n">
        <f aca="false">G37/(1+('WB GDP growth constant old'!G37/100))</f>
        <v>1.15125007104202</v>
      </c>
      <c r="G37" s="117" t="n">
        <f aca="false">H37/(1+('WB GDP growth constant old'!H37/100))</f>
        <v>1.10849494378425</v>
      </c>
      <c r="H37" s="117" t="n">
        <f aca="false">I37/(1+('WB GDP growth constant old'!I37/100))</f>
        <v>1.1006577653437</v>
      </c>
      <c r="I37" s="117" t="n">
        <f aca="false">J37/(1+('WB GDP growth constant old'!J37/100))</f>
        <v>1.12355501959144</v>
      </c>
      <c r="J37" s="117" t="n">
        <f aca="false">K37/(1+('WB GDP growth constant old'!K37/100))</f>
        <v>1.13420158777759</v>
      </c>
      <c r="K37" s="117" t="n">
        <f aca="false">L37/(1+('WB GDP growth constant old'!L37/100))</f>
        <v>1.14151473497026</v>
      </c>
      <c r="L37" s="117" t="n">
        <f aca="false">M37/(1+('WB GDP growth constant old'!M37/100))</f>
        <v>1.19489896270591</v>
      </c>
      <c r="M37" s="117" t="n">
        <f aca="false">N37/(1+('WB GDP growth constant old'!N37/100))</f>
        <v>1.21167669649227</v>
      </c>
      <c r="N37" s="117" t="n">
        <f aca="false">O37/(1+('WB GDP growth constant old'!O37/100))</f>
        <v>1.29760326472142</v>
      </c>
      <c r="O37" s="117" t="n">
        <f aca="false">P37/(1+('WB GDP growth constant old'!P37/100))</f>
        <v>1.32787480314075</v>
      </c>
      <c r="P37" s="117" t="n">
        <f aca="false">Q37/(1+('WB GDP growth constant old'!Q37/100))</f>
        <v>1.34288247582316</v>
      </c>
      <c r="Q37" s="117" t="n">
        <f aca="false">R37/(1+('WB GDP growth constant old'!R37/100))</f>
        <v>1.34287083068432</v>
      </c>
      <c r="R37" s="117" t="n">
        <f aca="false">S37/(1+('WB GDP growth constant old'!S37/100))</f>
        <v>1.36823685436653</v>
      </c>
      <c r="S37" s="117" t="n">
        <f aca="false">T37/(1+('WB GDP growth constant old'!T37/100))</f>
        <v>1.45496984846047</v>
      </c>
      <c r="T37" s="117" t="n">
        <f aca="false">U37/(1+('WB GDP growth constant old'!U37/100))</f>
        <v>1.46086228871443</v>
      </c>
      <c r="U37" s="117" t="n">
        <f aca="false">V37/(1+('WB GDP growth constant old'!V37/100))</f>
        <v>1.5402239099215</v>
      </c>
      <c r="V37" s="117" t="n">
        <f aca="false">W37/(1+('WB GDP growth constant old'!W37/100))</f>
        <v>1.59884845013597</v>
      </c>
      <c r="W37" s="117" t="n">
        <f aca="false">X37/(1+('WB GDP growth constant old'!X37/100))</f>
        <v>1.61818229189812</v>
      </c>
      <c r="X37" s="117" t="n">
        <f aca="false">Y37/(1+('WB GDP growth constant old'!Y37/100))</f>
        <v>1.57829186879543</v>
      </c>
      <c r="Y37" s="117" t="n">
        <f aca="false">Z37/(1+('WB GDP growth constant old'!Z37/100))</f>
        <v>1.50760587602553</v>
      </c>
      <c r="Z37" s="117" t="n">
        <f aca="false">AA37/(1+('WB GDP growth constant old'!AA37/100))</f>
        <v>1.4843214209113</v>
      </c>
      <c r="AA37" s="117" t="n">
        <f aca="false">AB37/(1+('WB GDP growth constant old'!AB37/100))</f>
        <v>1.59884845013597</v>
      </c>
      <c r="AB37" s="117" t="n">
        <f aca="false">AC37/(1+('WB GDP growth constant old'!AC37/100))</f>
        <v>1.46891781350827</v>
      </c>
      <c r="AC37" s="117" t="n">
        <f aca="false">AD37/(1+('WB GDP growth constant old'!AD37/100))</f>
        <v>1.60819658534125</v>
      </c>
      <c r="AD37" s="117" t="n">
        <f aca="false">AE37/(1+('WB GDP growth constant old'!AE37/100))</f>
        <v>1.67135399584991</v>
      </c>
      <c r="AE37" s="117" t="n">
        <f aca="false">AF37/(1+('WB GDP growth constant old'!AF37/100))</f>
        <v>1.73115469508741</v>
      </c>
      <c r="AF37" s="117" t="n">
        <f aca="false">AG37/(1+('WB GDP growth constant old'!AG37/100))</f>
        <v>1.64565317442599</v>
      </c>
      <c r="AG37" s="117" t="n">
        <f aca="false">AH37/(1+('WB GDP growth constant old'!AH37/100))</f>
        <v>1.67379656372198</v>
      </c>
      <c r="AH37" s="117" t="n">
        <f aca="false">AI37/(1+('WB GDP growth constant old'!AI37/100))</f>
        <v>1.70689204831046</v>
      </c>
      <c r="AI37" s="117" t="n">
        <f aca="false">AJ37/(1+('WB GDP growth constant old'!AJ37/100))</f>
        <v>1.67023606252109</v>
      </c>
      <c r="AJ37" s="117" t="n">
        <f aca="false">AK37/(1+('WB GDP growth constant old'!AK37/100))</f>
        <v>1.66100728998894</v>
      </c>
      <c r="AK37" s="117" t="n">
        <f aca="false">AL37/(1+('WB GDP growth constant old'!AL37/100))</f>
        <v>1.55430288278127</v>
      </c>
      <c r="AL37" s="117" t="n">
        <f aca="false">AM37/(1+('WB GDP growth constant old'!AM37/100))</f>
        <v>1.55951408241299</v>
      </c>
      <c r="AM37" s="117" t="n">
        <f aca="false">AN37/(1+('WB GDP growth constant old'!AN37/100))</f>
        <v>1.63592948349306</v>
      </c>
      <c r="AN37" s="117" t="n">
        <f aca="false">AO37/(1+('WB GDP growth constant old'!AO37/100))</f>
        <v>1.75371715159345</v>
      </c>
      <c r="AO37" s="117" t="n">
        <f aca="false">AP37/(1+('WB GDP growth constant old'!AP37/100))</f>
        <v>1.68356683521028</v>
      </c>
      <c r="AP37" s="117" t="n">
        <f aca="false">AQ37/(1+('WB GDP growth constant old'!AQ37/100))</f>
        <v>1.77279480030108</v>
      </c>
      <c r="AQ37" s="117" t="n">
        <f aca="false">AR37/(1+('WB GDP growth constant old'!AR37/100))</f>
        <v>1.85611867999907</v>
      </c>
      <c r="AR37" s="117" t="n">
        <f aca="false">AS37/(1+('WB GDP growth constant old'!AS37/100))</f>
        <v>1.92293848667349</v>
      </c>
      <c r="AS37" s="117" t="n">
        <f aca="false">AT37/(1+('WB GDP growth constant old'!AT37/100))</f>
        <v>1.87506823217944</v>
      </c>
      <c r="AT37" s="117" t="n">
        <f aca="false">AU37/(1+('WB GDP growth constant old'!AU37/100))</f>
        <v>1.95878513531334</v>
      </c>
      <c r="AU37" s="117" t="n">
        <f aca="false">AV37/(1+('WB GDP growth constant old'!AV37/100))</f>
        <v>2.0296254261729</v>
      </c>
      <c r="AV37" s="117" t="n">
        <f aca="false">AW37/(1+('WB GDP growth constant old'!AW37/100))</f>
        <v>1.92007669380311</v>
      </c>
      <c r="AW37" s="117" t="n">
        <f aca="false">AX37/(1+('WB GDP growth constant old'!AX37/100))</f>
        <v>2.03518306868516</v>
      </c>
      <c r="AX37" s="117" t="n">
        <f aca="false">AY37/(1+('WB GDP growth constant old'!AY37/100))</f>
        <v>2.05366681531185</v>
      </c>
      <c r="AY37" s="117" t="n">
        <f aca="false">AZ37/(1+('WB GDP growth constant old'!AZ37/100))</f>
        <v>2.151649013527</v>
      </c>
      <c r="AZ37" s="117" t="n">
        <f aca="false">BA37/(1+('WB GDP growth constant old'!BA37/100))</f>
        <v>2.2507869917722</v>
      </c>
      <c r="BA37" s="117" t="n">
        <f aca="false">BB37/(1+('WB GDP growth constant old'!BB37/100))</f>
        <v>2.29702110425897</v>
      </c>
      <c r="BB37" s="117" t="n">
        <f aca="false">BC37/(1+('WB GDP growth constant old'!BC37/100))</f>
        <v>2.49427228853128</v>
      </c>
      <c r="BC37" s="117" t="n">
        <f aca="false">BD37/(1+('WB GDP growth constant old'!BD37/100))</f>
        <v>2.60977750941867</v>
      </c>
      <c r="BD37" s="117" t="n">
        <f aca="false">BE37/(1+('WB GDP growth constant old'!BE37/100))</f>
        <v>2.71924763710128</v>
      </c>
      <c r="BE37" s="117" t="n">
        <f aca="false">BF37/(1+('WB GDP growth constant old'!BF37/100))</f>
        <v>2.8566719205737</v>
      </c>
      <c r="BF37" s="117" t="n">
        <f aca="false">BG37/(1+('WB GDP growth constant old'!BG37/100))</f>
        <v>1.81707252946242</v>
      </c>
      <c r="BG37" s="117" t="n">
        <f aca="false">BH37/(1+('WB GDP growth constant old'!BH37/100))</f>
        <v>1.81854563952591</v>
      </c>
      <c r="BH37" s="117" t="n">
        <f aca="false">BI37/(1+('WB GDP growth constant old'!BI37/100))</f>
        <v>1.89741816490162</v>
      </c>
      <c r="BI37" s="117" t="n">
        <f aca="false">BJ37/(1+('WB GDP growth constant old'!BJ37/100))</f>
        <v>1.98755153953737</v>
      </c>
      <c r="BJ37" s="117" t="n">
        <f aca="false">BK37/(1+('WB GDP growth constant old'!BK37/100))</f>
        <v>2.07753352736818</v>
      </c>
      <c r="BK37" s="117" t="n">
        <f aca="false">BL37/(1+('WB GDP growth constant old'!BL37/100))</f>
        <v>2.15626048850836</v>
      </c>
      <c r="BL37" s="117" t="n">
        <f aca="false">'WB GDP current US$ old'!BL37/1000000000</f>
        <v>2.22030736869593</v>
      </c>
    </row>
    <row r="38" customFormat="false" ht="15" hidden="false" customHeight="false" outlineLevel="0" collapsed="false">
      <c r="A38" s="0" t="s">
        <v>40</v>
      </c>
      <c r="B38" s="0" t="s">
        <v>276</v>
      </c>
      <c r="C38" s="0" t="s">
        <v>1057</v>
      </c>
      <c r="D38" s="0" t="s">
        <v>1058</v>
      </c>
      <c r="E38" s="117" t="n">
        <f aca="false">F38/(1+('WB GDP growth constant old'!F38/100))</f>
        <v>263.092848476089</v>
      </c>
      <c r="F38" s="117" t="n">
        <f aca="false">G38/(1+('WB GDP growth constant old'!G38/100))</f>
        <v>271.415242672377</v>
      </c>
      <c r="G38" s="117" t="n">
        <f aca="false">H38/(1+('WB GDP growth constant old'!H38/100))</f>
        <v>291.568868777274</v>
      </c>
      <c r="H38" s="117" t="n">
        <f aca="false">I38/(1+('WB GDP growth constant old'!I38/100))</f>
        <v>307.166480867061</v>
      </c>
      <c r="I38" s="117" t="n">
        <f aca="false">J38/(1+('WB GDP growth constant old'!J38/100))</f>
        <v>327.571225869295</v>
      </c>
      <c r="J38" s="117" t="n">
        <f aca="false">K38/(1+('WB GDP growth constant old'!K38/100))</f>
        <v>348.262963928877</v>
      </c>
      <c r="K38" s="117" t="n">
        <f aca="false">L38/(1+('WB GDP growth constant old'!L38/100))</f>
        <v>371.613966978579</v>
      </c>
      <c r="L38" s="117" t="n">
        <f aca="false">M38/(1+('WB GDP growth constant old'!M38/100))</f>
        <v>383.101320082107</v>
      </c>
      <c r="M38" s="117" t="n">
        <f aca="false">N38/(1+('WB GDP growth constant old'!N38/100))</f>
        <v>402.239784791386</v>
      </c>
      <c r="N38" s="117" t="n">
        <f aca="false">O38/(1+('WB GDP growth constant old'!O38/100))</f>
        <v>422.534617625237</v>
      </c>
      <c r="O38" s="117" t="n">
        <f aca="false">P38/(1+('WB GDP growth constant old'!P38/100))</f>
        <v>473.042596005313</v>
      </c>
      <c r="P38" s="117" t="n">
        <f aca="false">Q38/(1+('WB GDP growth constant old'!Q38/100))</f>
        <v>491.823572604242</v>
      </c>
      <c r="Q38" s="117" t="n">
        <f aca="false">R38/(1+('WB GDP growth constant old'!R38/100))</f>
        <v>518.921496432146</v>
      </c>
      <c r="R38" s="117" t="n">
        <f aca="false">S38/(1+('WB GDP growth constant old'!S38/100))</f>
        <v>554.393632032943</v>
      </c>
      <c r="S38" s="117" t="n">
        <f aca="false">T38/(1+('WB GDP growth constant old'!T38/100))</f>
        <v>572.579534162569</v>
      </c>
      <c r="T38" s="117" t="n">
        <f aca="false">U38/(1+('WB GDP growth constant old'!U38/100))</f>
        <v>580.946276857723</v>
      </c>
      <c r="U38" s="117" t="n">
        <f aca="false">V38/(1+('WB GDP growth constant old'!V38/100))</f>
        <v>615.097959920731</v>
      </c>
      <c r="V38" s="117" t="n">
        <f aca="false">W38/(1+('WB GDP growth constant old'!W38/100))</f>
        <v>636.245959265618</v>
      </c>
      <c r="W38" s="117" t="n">
        <f aca="false">X38/(1+('WB GDP growth constant old'!X38/100))</f>
        <v>659.682136247685</v>
      </c>
      <c r="X38" s="117" t="n">
        <f aca="false">Y38/(1+('WB GDP growth constant old'!Y38/100))</f>
        <v>684.164051118514</v>
      </c>
      <c r="Y38" s="117" t="n">
        <f aca="false">Z38/(1+('WB GDP growth constant old'!Z38/100))</f>
        <v>698.911463368216</v>
      </c>
      <c r="Z38" s="117" t="n">
        <f aca="false">AA38/(1+('WB GDP growth constant old'!AA38/100))</f>
        <v>723.192530928228</v>
      </c>
      <c r="AA38" s="117" t="n">
        <f aca="false">AB38/(1+('WB GDP growth constant old'!AB38/100))</f>
        <v>700.142489603762</v>
      </c>
      <c r="AB38" s="117" t="n">
        <f aca="false">AC38/(1+('WB GDP growth constant old'!AC38/100))</f>
        <v>718.355571684676</v>
      </c>
      <c r="AC38" s="117" t="n">
        <f aca="false">AD38/(1+('WB GDP growth constant old'!AD38/100))</f>
        <v>760.799302628984</v>
      </c>
      <c r="AD38" s="117" t="n">
        <f aca="false">AE38/(1+('WB GDP growth constant old'!AE38/100))</f>
        <v>796.841407491613</v>
      </c>
      <c r="AE38" s="117" t="n">
        <f aca="false">AF38/(1+('WB GDP growth constant old'!AF38/100))</f>
        <v>813.933432832177</v>
      </c>
      <c r="AF38" s="117" t="n">
        <f aca="false">AG38/(1+('WB GDP growth constant old'!AG38/100))</f>
        <v>847.084609036204</v>
      </c>
      <c r="AG38" s="117" t="n">
        <f aca="false">AH38/(1+('WB GDP growth constant old'!AH38/100))</f>
        <v>884.441980384374</v>
      </c>
      <c r="AH38" s="117" t="n">
        <f aca="false">AI38/(1+('WB GDP growth constant old'!AI38/100))</f>
        <v>904.934317896763</v>
      </c>
      <c r="AI38" s="117" t="n">
        <f aca="false">AJ38/(1+('WB GDP growth constant old'!AJ38/100))</f>
        <v>906.424496588125</v>
      </c>
      <c r="AJ38" s="117" t="n">
        <f aca="false">AK38/(1+('WB GDP growth constant old'!AK38/100))</f>
        <v>887.515706889886</v>
      </c>
      <c r="AK38" s="117" t="n">
        <f aca="false">AL38/(1+('WB GDP growth constant old'!AL38/100))</f>
        <v>895.505651889199</v>
      </c>
      <c r="AL38" s="117" t="n">
        <f aca="false">AM38/(1+('WB GDP growth constant old'!AM38/100))</f>
        <v>919.333773004258</v>
      </c>
      <c r="AM38" s="117" t="n">
        <f aca="false">AN38/(1+('WB GDP growth constant old'!AN38/100))</f>
        <v>960.652918529143</v>
      </c>
      <c r="AN38" s="117" t="n">
        <f aca="false">AO38/(1+('WB GDP growth constant old'!AO38/100))</f>
        <v>986.532680340456</v>
      </c>
      <c r="AO38" s="117" t="n">
        <f aca="false">AP38/(1+('WB GDP growth constant old'!AP38/100))</f>
        <v>1002.50634610763</v>
      </c>
      <c r="AP38" s="117" t="n">
        <f aca="false">AQ38/(1+('WB GDP growth constant old'!AQ38/100))</f>
        <v>963.957025556769</v>
      </c>
      <c r="AQ38" s="117" t="n">
        <f aca="false">AR38/(1+('WB GDP growth constant old'!AR38/100))</f>
        <v>990.914493264776</v>
      </c>
      <c r="AR38" s="117" t="n">
        <f aca="false">AS38/(1+('WB GDP growth constant old'!AS38/100))</f>
        <v>1030.25858116632</v>
      </c>
      <c r="AS38" s="117" t="n">
        <f aca="false">AT38/(1+('WB GDP growth constant old'!AT38/100))</f>
        <v>1080.92425383327</v>
      </c>
      <c r="AT38" s="117" t="n">
        <f aca="false">AU38/(1+('WB GDP growth constant old'!AU38/100))</f>
        <v>1096.11694243415</v>
      </c>
      <c r="AU38" s="117" t="n">
        <f aca="false">AV38/(1+('WB GDP growth constant old'!AV38/100))</f>
        <v>1133.62766641291</v>
      </c>
      <c r="AV38" s="117" t="n">
        <f aca="false">AW38/(1+('WB GDP growth constant old'!AW38/100))</f>
        <v>1176.83123877727</v>
      </c>
      <c r="AW38" s="117" t="n">
        <f aca="false">AX38/(1+('WB GDP growth constant old'!AX38/100))</f>
        <v>1222.89275218084</v>
      </c>
      <c r="AX38" s="117" t="n">
        <f aca="false">AY38/(1+('WB GDP growth constant old'!AY38/100))</f>
        <v>1283.98677266057</v>
      </c>
      <c r="AY38" s="117" t="n">
        <f aca="false">AZ38/(1+('WB GDP growth constant old'!AZ38/100))</f>
        <v>1337.47531996707</v>
      </c>
      <c r="AZ38" s="117" t="n">
        <f aca="false">BA38/(1+('WB GDP growth constant old'!BA38/100))</f>
        <v>1429.34126825492</v>
      </c>
      <c r="BA38" s="117" t="n">
        <f aca="false">BB38/(1+('WB GDP growth constant old'!BB38/100))</f>
        <v>1443.7436352694</v>
      </c>
      <c r="BB38" s="117" t="n">
        <f aca="false">BC38/(1+('WB GDP growth constant old'!BC38/100))</f>
        <v>1401.46504424535</v>
      </c>
      <c r="BC38" s="117" t="n">
        <f aca="false">BD38/(1+('WB GDP growth constant old'!BD38/100))</f>
        <v>1444.76323138608</v>
      </c>
      <c r="BD38" s="117" t="n">
        <f aca="false">BE38/(1+('WB GDP growth constant old'!BE38/100))</f>
        <v>1490.22821638509</v>
      </c>
      <c r="BE38" s="117" t="n">
        <f aca="false">BF38/(1+('WB GDP growth constant old'!BF38/100))</f>
        <v>1516.48935405263</v>
      </c>
      <c r="BF38" s="117" t="n">
        <f aca="false">BG38/(1+('WB GDP growth constant old'!BG38/100))</f>
        <v>1551.81024890215</v>
      </c>
      <c r="BG38" s="117" t="n">
        <f aca="false">BH38/(1+('WB GDP growth constant old'!BH38/100))</f>
        <v>1596.34776286827</v>
      </c>
      <c r="BH38" s="117" t="n">
        <f aca="false">BI38/(1+('WB GDP growth constant old'!BI38/100))</f>
        <v>1606.87051798304</v>
      </c>
      <c r="BI38" s="117" t="n">
        <f aca="false">BJ38/(1+('WB GDP growth constant old'!BJ38/100))</f>
        <v>1622.96162958879</v>
      </c>
      <c r="BJ38" s="117" t="n">
        <f aca="false">BK38/(1+('WB GDP growth constant old'!BK38/100))</f>
        <v>1674.42135918831</v>
      </c>
      <c r="BK38" s="117" t="n">
        <f aca="false">BL38/(1+('WB GDP growth constant old'!BL38/100))</f>
        <v>1708.13816383802</v>
      </c>
      <c r="BL38" s="117" t="n">
        <f aca="false">'WB GDP current US$ old'!BL38/1000000000</f>
        <v>1736.42562951996</v>
      </c>
    </row>
    <row r="39" customFormat="false" ht="15" hidden="false" customHeight="false" outlineLevel="0" collapsed="false">
      <c r="A39" s="0" t="s">
        <v>1062</v>
      </c>
      <c r="B39" s="0" t="s">
        <v>1063</v>
      </c>
      <c r="C39" s="0" t="s">
        <v>1057</v>
      </c>
      <c r="D39" s="0" t="s">
        <v>1058</v>
      </c>
      <c r="E39" s="117" t="n">
        <f aca="false">F39/(1+('WB GDP growth constant old'!F39/100))</f>
        <v>768.547221145052</v>
      </c>
      <c r="F39" s="117" t="n">
        <f aca="false">G39/(1+('WB GDP growth constant old'!G39/100))</f>
        <v>768.547221145052</v>
      </c>
      <c r="G39" s="117" t="n">
        <f aca="false">H39/(1+('WB GDP growth constant old'!H39/100))</f>
        <v>768.547221145052</v>
      </c>
      <c r="H39" s="117" t="n">
        <f aca="false">I39/(1+('WB GDP growth constant old'!I39/100))</f>
        <v>768.547221145052</v>
      </c>
      <c r="I39" s="117" t="n">
        <f aca="false">J39/(1+('WB GDP growth constant old'!J39/100))</f>
        <v>768.547221145052</v>
      </c>
      <c r="J39" s="117" t="n">
        <f aca="false">K39/(1+('WB GDP growth constant old'!K39/100))</f>
        <v>768.547221145052</v>
      </c>
      <c r="K39" s="117" t="n">
        <f aca="false">L39/(1+('WB GDP growth constant old'!L39/100))</f>
        <v>768.547221145052</v>
      </c>
      <c r="L39" s="117" t="n">
        <f aca="false">M39/(1+('WB GDP growth constant old'!M39/100))</f>
        <v>768.547221145052</v>
      </c>
      <c r="M39" s="117" t="n">
        <f aca="false">N39/(1+('WB GDP growth constant old'!N39/100))</f>
        <v>768.547221145052</v>
      </c>
      <c r="N39" s="117" t="n">
        <f aca="false">O39/(1+('WB GDP growth constant old'!O39/100))</f>
        <v>768.547221145052</v>
      </c>
      <c r="O39" s="117" t="n">
        <f aca="false">P39/(1+('WB GDP growth constant old'!P39/100))</f>
        <v>768.547221145052</v>
      </c>
      <c r="P39" s="117" t="n">
        <f aca="false">Q39/(1+('WB GDP growth constant old'!Q39/100))</f>
        <v>768.547221145052</v>
      </c>
      <c r="Q39" s="117" t="n">
        <f aca="false">R39/(1+('WB GDP growth constant old'!R39/100))</f>
        <v>768.547221145052</v>
      </c>
      <c r="R39" s="117" t="n">
        <f aca="false">S39/(1+('WB GDP growth constant old'!S39/100))</f>
        <v>768.547221145052</v>
      </c>
      <c r="S39" s="117" t="n">
        <f aca="false">T39/(1+('WB GDP growth constant old'!T39/100))</f>
        <v>768.547221145052</v>
      </c>
      <c r="T39" s="117" t="n">
        <f aca="false">U39/(1+('WB GDP growth constant old'!U39/100))</f>
        <v>768.547221145052</v>
      </c>
      <c r="U39" s="117" t="n">
        <f aca="false">V39/(1+('WB GDP growth constant old'!V39/100))</f>
        <v>768.547221145052</v>
      </c>
      <c r="V39" s="117" t="n">
        <f aca="false">W39/(1+('WB GDP growth constant old'!W39/100))</f>
        <v>768.547221145052</v>
      </c>
      <c r="W39" s="117" t="n">
        <f aca="false">X39/(1+('WB GDP growth constant old'!X39/100))</f>
        <v>768.547221145052</v>
      </c>
      <c r="X39" s="117" t="n">
        <f aca="false">Y39/(1+('WB GDP growth constant old'!Y39/100))</f>
        <v>768.547221145052</v>
      </c>
      <c r="Y39" s="117" t="n">
        <f aca="false">Z39/(1+('WB GDP growth constant old'!Z39/100))</f>
        <v>768.547221145052</v>
      </c>
      <c r="Z39" s="117" t="n">
        <f aca="false">AA39/(1+('WB GDP growth constant old'!AA39/100))</f>
        <v>768.547221145052</v>
      </c>
      <c r="AA39" s="117" t="n">
        <f aca="false">AB39/(1+('WB GDP growth constant old'!AB39/100))</f>
        <v>768.547221145052</v>
      </c>
      <c r="AB39" s="117" t="n">
        <f aca="false">AC39/(1+('WB GDP growth constant old'!AC39/100))</f>
        <v>768.547221145052</v>
      </c>
      <c r="AC39" s="117" t="n">
        <f aca="false">AD39/(1+('WB GDP growth constant old'!AD39/100))</f>
        <v>768.547221145052</v>
      </c>
      <c r="AD39" s="117" t="n">
        <f aca="false">AE39/(1+('WB GDP growth constant old'!AE39/100))</f>
        <v>768.547221145052</v>
      </c>
      <c r="AE39" s="117" t="n">
        <f aca="false">AF39/(1+('WB GDP growth constant old'!AF39/100))</f>
        <v>768.547221145052</v>
      </c>
      <c r="AF39" s="117" t="n">
        <f aca="false">AG39/(1+('WB GDP growth constant old'!AG39/100))</f>
        <v>768.547221145052</v>
      </c>
      <c r="AG39" s="117" t="n">
        <f aca="false">AH39/(1+('WB GDP growth constant old'!AH39/100))</f>
        <v>768.547221145052</v>
      </c>
      <c r="AH39" s="117" t="n">
        <f aca="false">AI39/(1+('WB GDP growth constant old'!AI39/100))</f>
        <v>768.547221145052</v>
      </c>
      <c r="AI39" s="117" t="n">
        <f aca="false">AJ39/(1+('WB GDP growth constant old'!AJ39/100))</f>
        <v>768.547221145052</v>
      </c>
      <c r="AJ39" s="117" t="n">
        <f aca="false">AK39/(1+('WB GDP growth constant old'!AK39/100))</f>
        <v>694.062773239228</v>
      </c>
      <c r="AK39" s="117" t="n">
        <f aca="false">AL39/(1+('WB GDP growth constant old'!AL39/100))</f>
        <v>680.33356647759</v>
      </c>
      <c r="AL39" s="117" t="n">
        <f aca="false">AM39/(1+('WB GDP growth constant old'!AM39/100))</f>
        <v>691.244581365356</v>
      </c>
      <c r="AM39" s="117" t="n">
        <f aca="false">AN39/(1+('WB GDP growth constant old'!AN39/100))</f>
        <v>719.386083838954</v>
      </c>
      <c r="AN39" s="117" t="n">
        <f aca="false">AO39/(1+('WB GDP growth constant old'!AO39/100))</f>
        <v>759.936521597434</v>
      </c>
      <c r="AO39" s="117" t="n">
        <f aca="false">AP39/(1+('WB GDP growth constant old'!AP39/100))</f>
        <v>794.440459309706</v>
      </c>
      <c r="AP39" s="117" t="n">
        <f aca="false">AQ39/(1+('WB GDP growth constant old'!AQ39/100))</f>
        <v>813.529781159504</v>
      </c>
      <c r="AQ39" s="117" t="n">
        <f aca="false">AR39/(1+('WB GDP growth constant old'!AR39/100))</f>
        <v>835.559336311343</v>
      </c>
      <c r="AR39" s="117" t="n">
        <f aca="false">AS39/(1+('WB GDP growth constant old'!AS39/100))</f>
        <v>852.018277616199</v>
      </c>
      <c r="AS39" s="117" t="n">
        <f aca="false">AT39/(1+('WB GDP growth constant old'!AT39/100))</f>
        <v>885.731399460028</v>
      </c>
      <c r="AT39" s="117" t="n">
        <f aca="false">AU39/(1+('WB GDP growth constant old'!AU39/100))</f>
        <v>912.543145112272</v>
      </c>
      <c r="AU39" s="117" t="n">
        <f aca="false">AV39/(1+('WB GDP growth constant old'!AV39/100))</f>
        <v>944.929008595855</v>
      </c>
      <c r="AV39" s="117" t="n">
        <f aca="false">AW39/(1+('WB GDP growth constant old'!AW39/100))</f>
        <v>983.355699674725</v>
      </c>
      <c r="AW39" s="117" t="n">
        <f aca="false">AX39/(1+('WB GDP growth constant old'!AX39/100))</f>
        <v>1039.92248919658</v>
      </c>
      <c r="AX39" s="117" t="n">
        <f aca="false">AY39/(1+('WB GDP growth constant old'!AY39/100))</f>
        <v>1091.82395910566</v>
      </c>
      <c r="AY39" s="117" t="n">
        <f aca="false">AZ39/(1+('WB GDP growth constant old'!AZ39/100))</f>
        <v>1163.43690273554</v>
      </c>
      <c r="AZ39" s="117" t="n">
        <f aca="false">BA39/(1+('WB GDP growth constant old'!BA39/100))</f>
        <v>1237.70365992152</v>
      </c>
      <c r="BA39" s="117" t="n">
        <f aca="false">BB39/(1+('WB GDP growth constant old'!BB39/100))</f>
        <v>1286.04327250506</v>
      </c>
      <c r="BB39" s="117" t="n">
        <f aca="false">BC39/(1+('WB GDP growth constant old'!BC39/100))</f>
        <v>1242.08764871814</v>
      </c>
      <c r="BC39" s="117" t="n">
        <f aca="false">BD39/(1+('WB GDP growth constant old'!BD39/100))</f>
        <v>1263.32140931263</v>
      </c>
      <c r="BD39" s="117" t="n">
        <f aca="false">BE39/(1+('WB GDP growth constant old'!BE39/100))</f>
        <v>1303.18145159347</v>
      </c>
      <c r="BE39" s="117" t="n">
        <f aca="false">BF39/(1+('WB GDP growth constant old'!BF39/100))</f>
        <v>1311.89456224204</v>
      </c>
      <c r="BF39" s="117" t="n">
        <f aca="false">BG39/(1+('WB GDP growth constant old'!BG39/100))</f>
        <v>1328.24049806749</v>
      </c>
      <c r="BG39" s="117" t="n">
        <f aca="false">BH39/(1+('WB GDP growth constant old'!BH39/100))</f>
        <v>1367.97017547002</v>
      </c>
      <c r="BH39" s="117" t="n">
        <f aca="false">BI39/(1+('WB GDP growth constant old'!BI39/100))</f>
        <v>1422.42176073948</v>
      </c>
      <c r="BI39" s="117" t="n">
        <f aca="false">BJ39/(1+('WB GDP growth constant old'!BJ39/100))</f>
        <v>1466.37937652483</v>
      </c>
      <c r="BJ39" s="117" t="n">
        <f aca="false">BK39/(1+('WB GDP growth constant old'!BK39/100))</f>
        <v>1538.13079736896</v>
      </c>
      <c r="BK39" s="117" t="n">
        <f aca="false">BL39/(1+('WB GDP growth constant old'!BL39/100))</f>
        <v>1607.38369817867</v>
      </c>
      <c r="BL39" s="117" t="n">
        <f aca="false">'WB GDP current US$ old'!BL39/1000000000</f>
        <v>1668.85192893189</v>
      </c>
    </row>
    <row r="40" customFormat="false" ht="15" hidden="false" customHeight="false" outlineLevel="0" collapsed="false">
      <c r="A40" s="0" t="s">
        <v>185</v>
      </c>
      <c r="B40" s="0" t="s">
        <v>415</v>
      </c>
      <c r="C40" s="0" t="s">
        <v>1057</v>
      </c>
      <c r="D40" s="0" t="s">
        <v>1058</v>
      </c>
      <c r="E40" s="117" t="n">
        <f aca="false">F40/(1+('WB GDP growth constant old'!F40/100))</f>
        <v>316.439861695496</v>
      </c>
      <c r="F40" s="117" t="n">
        <f aca="false">G40/(1+('WB GDP growth constant old'!G40/100))</f>
        <v>316.439861695496</v>
      </c>
      <c r="G40" s="117" t="n">
        <f aca="false">H40/(1+('WB GDP growth constant old'!H40/100))</f>
        <v>316.439861695496</v>
      </c>
      <c r="H40" s="117" t="n">
        <f aca="false">I40/(1+('WB GDP growth constant old'!I40/100))</f>
        <v>316.439861695496</v>
      </c>
      <c r="I40" s="117" t="n">
        <f aca="false">J40/(1+('WB GDP growth constant old'!J40/100))</f>
        <v>316.439861695496</v>
      </c>
      <c r="J40" s="117" t="n">
        <f aca="false">K40/(1+('WB GDP growth constant old'!K40/100))</f>
        <v>316.439861695496</v>
      </c>
      <c r="K40" s="117" t="n">
        <f aca="false">L40/(1+('WB GDP growth constant old'!L40/100))</f>
        <v>316.439861695496</v>
      </c>
      <c r="L40" s="117" t="n">
        <f aca="false">M40/(1+('WB GDP growth constant old'!M40/100))</f>
        <v>316.439861695496</v>
      </c>
      <c r="M40" s="117" t="n">
        <f aca="false">N40/(1+('WB GDP growth constant old'!N40/100))</f>
        <v>316.439861695496</v>
      </c>
      <c r="N40" s="117" t="n">
        <f aca="false">O40/(1+('WB GDP growth constant old'!O40/100))</f>
        <v>316.439861695496</v>
      </c>
      <c r="O40" s="117" t="n">
        <f aca="false">P40/(1+('WB GDP growth constant old'!P40/100))</f>
        <v>316.439861695496</v>
      </c>
      <c r="P40" s="117" t="n">
        <f aca="false">Q40/(1+('WB GDP growth constant old'!Q40/100))</f>
        <v>329.336186096529</v>
      </c>
      <c r="Q40" s="117" t="n">
        <f aca="false">R40/(1+('WB GDP growth constant old'!R40/100))</f>
        <v>339.876620260047</v>
      </c>
      <c r="R40" s="117" t="n">
        <f aca="false">S40/(1+('WB GDP growth constant old'!S40/100))</f>
        <v>350.242542108369</v>
      </c>
      <c r="S40" s="117" t="n">
        <f aca="false">T40/(1+('WB GDP growth constant old'!T40/100))</f>
        <v>355.338248876288</v>
      </c>
      <c r="T40" s="117" t="n">
        <f aca="false">U40/(1+('WB GDP growth constant old'!U40/100))</f>
        <v>329.458343916624</v>
      </c>
      <c r="U40" s="117" t="n">
        <f aca="false">V40/(1+('WB GDP growth constant old'!V40/100))</f>
        <v>324.833815596479</v>
      </c>
      <c r="V40" s="117" t="n">
        <f aca="false">W40/(1+('WB GDP growth constant old'!W40/100))</f>
        <v>332.739141219117</v>
      </c>
      <c r="W40" s="117" t="n">
        <f aca="false">X40/(1+('WB GDP growth constant old'!X40/100))</f>
        <v>334.100323068017</v>
      </c>
      <c r="X40" s="117" t="n">
        <f aca="false">Y40/(1+('WB GDP growth constant old'!Y40/100))</f>
        <v>342.424472643328</v>
      </c>
      <c r="Y40" s="117" t="n">
        <f aca="false">Z40/(1+('WB GDP growth constant old'!Z40/100))</f>
        <v>358.182769393504</v>
      </c>
      <c r="Z40" s="117" t="n">
        <f aca="false">AA40/(1+('WB GDP growth constant old'!AA40/100))</f>
        <v>363.918479068163</v>
      </c>
      <c r="AA40" s="117" t="n">
        <f aca="false">AB40/(1+('WB GDP growth constant old'!AB40/100))</f>
        <v>359.153266367356</v>
      </c>
      <c r="AB40" s="117" t="n">
        <f aca="false">AC40/(1+('WB GDP growth constant old'!AC40/100))</f>
        <v>361.448541509279</v>
      </c>
      <c r="AC40" s="117" t="n">
        <f aca="false">AD40/(1+('WB GDP growth constant old'!AD40/100))</f>
        <v>372.322562836956</v>
      </c>
      <c r="AD40" s="117" t="n">
        <f aca="false">AE40/(1+('WB GDP growth constant old'!AE40/100))</f>
        <v>386.000189942629</v>
      </c>
      <c r="AE40" s="117" t="n">
        <f aca="false">AF40/(1+('WB GDP growth constant old'!AF40/100))</f>
        <v>393.174515964935</v>
      </c>
      <c r="AF40" s="117" t="n">
        <f aca="false">AG40/(1+('WB GDP growth constant old'!AG40/100))</f>
        <v>399.408212262674</v>
      </c>
      <c r="AG40" s="117" t="n">
        <f aca="false">AH40/(1+('WB GDP growth constant old'!AH40/100))</f>
        <v>412.499200641251</v>
      </c>
      <c r="AH40" s="117" t="n">
        <f aca="false">AI40/(1+('WB GDP growth constant old'!AI40/100))</f>
        <v>430.3636913408</v>
      </c>
      <c r="AI40" s="117" t="n">
        <f aca="false">AJ40/(1+('WB GDP growth constant old'!AJ40/100))</f>
        <v>446.177946029127</v>
      </c>
      <c r="AJ40" s="117" t="n">
        <f aca="false">AK40/(1+('WB GDP growth constant old'!AK40/100))</f>
        <v>442.091774702211</v>
      </c>
      <c r="AK40" s="117" t="n">
        <f aca="false">AL40/(1+('WB GDP growth constant old'!AL40/100))</f>
        <v>441.898434622238</v>
      </c>
      <c r="AL40" s="117" t="n">
        <f aca="false">AM40/(1+('WB GDP growth constant old'!AM40/100))</f>
        <v>441.341715179705</v>
      </c>
      <c r="AM40" s="117" t="n">
        <f aca="false">AN40/(1+('WB GDP growth constant old'!AN40/100))</f>
        <v>446.945685538243</v>
      </c>
      <c r="AN40" s="117" t="n">
        <f aca="false">AO40/(1+('WB GDP growth constant old'!AO40/100))</f>
        <v>449.094897652909</v>
      </c>
      <c r="AO40" s="117" t="n">
        <f aca="false">AP40/(1+('WB GDP growth constant old'!AP40/100))</f>
        <v>451.520133905372</v>
      </c>
      <c r="AP40" s="117" t="n">
        <f aca="false">AQ40/(1+('WB GDP growth constant old'!AQ40/100))</f>
        <v>462.086381569829</v>
      </c>
      <c r="AQ40" s="117" t="n">
        <f aca="false">AR40/(1+('WB GDP growth constant old'!AR40/100))</f>
        <v>475.9022644096</v>
      </c>
      <c r="AR40" s="117" t="n">
        <f aca="false">AS40/(1+('WB GDP growth constant old'!AS40/100))</f>
        <v>483.967474430056</v>
      </c>
      <c r="AS40" s="117" t="n">
        <f aca="false">AT40/(1+('WB GDP growth constant old'!AT40/100))</f>
        <v>503.020419873638</v>
      </c>
      <c r="AT40" s="117" t="n">
        <f aca="false">AU40/(1+('WB GDP growth constant old'!AU40/100))</f>
        <v>509.622178709018</v>
      </c>
      <c r="AU40" s="117" t="n">
        <f aca="false">AV40/(1+('WB GDP growth constant old'!AV40/100))</f>
        <v>510.450890555928</v>
      </c>
      <c r="AV40" s="117" t="n">
        <f aca="false">AW40/(1+('WB GDP growth constant old'!AW40/100))</f>
        <v>510.652909519978</v>
      </c>
      <c r="AW40" s="117" t="n">
        <f aca="false">AX40/(1+('WB GDP growth constant old'!AX40/100))</f>
        <v>524.829775097455</v>
      </c>
      <c r="AX40" s="117" t="n">
        <f aca="false">AY40/(1+('WB GDP growth constant old'!AY40/100))</f>
        <v>541.179511829863</v>
      </c>
      <c r="AY40" s="117" t="n">
        <f aca="false">AZ40/(1+('WB GDP growth constant old'!AZ40/100))</f>
        <v>562.765182400807</v>
      </c>
      <c r="AZ40" s="117" t="n">
        <f aca="false">BA40/(1+('WB GDP growth constant old'!BA40/100))</f>
        <v>585.905398916907</v>
      </c>
      <c r="BA40" s="117" t="n">
        <f aca="false">BB40/(1+('WB GDP growth constant old'!BB40/100))</f>
        <v>598.529914037717</v>
      </c>
      <c r="BB40" s="117" t="n">
        <f aca="false">BC40/(1+('WB GDP growth constant old'!BC40/100))</f>
        <v>585.229937970461</v>
      </c>
      <c r="BC40" s="117" t="n">
        <f aca="false">BD40/(1+('WB GDP growth constant old'!BD40/100))</f>
        <v>602.802631838703</v>
      </c>
      <c r="BD40" s="117" t="n">
        <f aca="false">BE40/(1+('WB GDP growth constant old'!BE40/100))</f>
        <v>613.006926107372</v>
      </c>
      <c r="BE40" s="117" t="n">
        <f aca="false">BF40/(1+('WB GDP growth constant old'!BF40/100))</f>
        <v>619.173923184626</v>
      </c>
      <c r="BF40" s="117" t="n">
        <f aca="false">BG40/(1+('WB GDP growth constant old'!BG40/100))</f>
        <v>630.641270773388</v>
      </c>
      <c r="BG40" s="117" t="n">
        <f aca="false">BH40/(1+('WB GDP growth constant old'!BH40/100))</f>
        <v>646.087050644557</v>
      </c>
      <c r="BH40" s="117" t="n">
        <f aca="false">BI40/(1+('WB GDP growth constant old'!BI40/100))</f>
        <v>654.701776223484</v>
      </c>
      <c r="BI40" s="117" t="n">
        <f aca="false">BJ40/(1+('WB GDP growth constant old'!BJ40/100))</f>
        <v>665.980589990801</v>
      </c>
      <c r="BJ40" s="117" t="n">
        <f aca="false">BK40/(1+('WB GDP growth constant old'!BK40/100))</f>
        <v>677.964303663479</v>
      </c>
      <c r="BK40" s="117" t="n">
        <f aca="false">BL40/(1+('WB GDP growth constant old'!BL40/100))</f>
        <v>696.612076409616</v>
      </c>
      <c r="BL40" s="117" t="n">
        <f aca="false">'WB GDP current US$ old'!BL40/1000000000</f>
        <v>703.082435158864</v>
      </c>
    </row>
    <row r="41" customFormat="false" ht="15" hidden="false" customHeight="false" outlineLevel="0" collapsed="false">
      <c r="A41" s="0" t="s">
        <v>1064</v>
      </c>
      <c r="B41" s="0" t="s">
        <v>1065</v>
      </c>
      <c r="C41" s="0" t="s">
        <v>1057</v>
      </c>
      <c r="D41" s="0" t="s">
        <v>1058</v>
      </c>
      <c r="E41" s="117" t="n">
        <f aca="false">F41/(1+('WB GDP growth constant old'!F41/100))</f>
        <v>0</v>
      </c>
      <c r="F41" s="117" t="n">
        <f aca="false">G41/(1+('WB GDP growth constant old'!G41/100))</f>
        <v>0</v>
      </c>
      <c r="G41" s="117" t="n">
        <f aca="false">H41/(1+('WB GDP growth constant old'!H41/100))</f>
        <v>0</v>
      </c>
      <c r="H41" s="117" t="n">
        <f aca="false">I41/(1+('WB GDP growth constant old'!I41/100))</f>
        <v>0</v>
      </c>
      <c r="I41" s="117" t="n">
        <f aca="false">J41/(1+('WB GDP growth constant old'!J41/100))</f>
        <v>0</v>
      </c>
      <c r="J41" s="117" t="n">
        <f aca="false">K41/(1+('WB GDP growth constant old'!K41/100))</f>
        <v>0</v>
      </c>
      <c r="K41" s="117" t="n">
        <f aca="false">L41/(1+('WB GDP growth constant old'!L41/100))</f>
        <v>0</v>
      </c>
      <c r="L41" s="117" t="n">
        <f aca="false">M41/(1+('WB GDP growth constant old'!M41/100))</f>
        <v>0</v>
      </c>
      <c r="M41" s="117" t="n">
        <f aca="false">N41/(1+('WB GDP growth constant old'!N41/100))</f>
        <v>0</v>
      </c>
      <c r="N41" s="117" t="n">
        <f aca="false">O41/(1+('WB GDP growth constant old'!O41/100))</f>
        <v>0</v>
      </c>
      <c r="O41" s="117" t="n">
        <f aca="false">P41/(1+('WB GDP growth constant old'!P41/100))</f>
        <v>0</v>
      </c>
      <c r="P41" s="117" t="n">
        <f aca="false">Q41/(1+('WB GDP growth constant old'!Q41/100))</f>
        <v>0</v>
      </c>
      <c r="Q41" s="117" t="n">
        <f aca="false">R41/(1+('WB GDP growth constant old'!R41/100))</f>
        <v>0</v>
      </c>
      <c r="R41" s="117" t="n">
        <f aca="false">S41/(1+('WB GDP growth constant old'!S41/100))</f>
        <v>0</v>
      </c>
      <c r="S41" s="117" t="n">
        <f aca="false">T41/(1+('WB GDP growth constant old'!T41/100))</f>
        <v>0</v>
      </c>
      <c r="T41" s="117" t="n">
        <f aca="false">U41/(1+('WB GDP growth constant old'!U41/100))</f>
        <v>0</v>
      </c>
      <c r="U41" s="117" t="n">
        <f aca="false">V41/(1+('WB GDP growth constant old'!V41/100))</f>
        <v>0</v>
      </c>
      <c r="V41" s="117" t="n">
        <f aca="false">W41/(1+('WB GDP growth constant old'!W41/100))</f>
        <v>0</v>
      </c>
      <c r="W41" s="117" t="n">
        <f aca="false">X41/(1+('WB GDP growth constant old'!X41/100))</f>
        <v>0</v>
      </c>
      <c r="X41" s="117" t="n">
        <f aca="false">Y41/(1+('WB GDP growth constant old'!Y41/100))</f>
        <v>0</v>
      </c>
      <c r="Y41" s="117" t="n">
        <f aca="false">Z41/(1+('WB GDP growth constant old'!Z41/100))</f>
        <v>0</v>
      </c>
      <c r="Z41" s="117" t="n">
        <f aca="false">AA41/(1+('WB GDP growth constant old'!AA41/100))</f>
        <v>0</v>
      </c>
      <c r="AA41" s="117" t="n">
        <f aca="false">AB41/(1+('WB GDP growth constant old'!AB41/100))</f>
        <v>0</v>
      </c>
      <c r="AB41" s="117" t="n">
        <f aca="false">AC41/(1+('WB GDP growth constant old'!AC41/100))</f>
        <v>0</v>
      </c>
      <c r="AC41" s="117" t="n">
        <f aca="false">AD41/(1+('WB GDP growth constant old'!AD41/100))</f>
        <v>0</v>
      </c>
      <c r="AD41" s="117" t="n">
        <f aca="false">AE41/(1+('WB GDP growth constant old'!AE41/100))</f>
        <v>0</v>
      </c>
      <c r="AE41" s="117" t="n">
        <f aca="false">AF41/(1+('WB GDP growth constant old'!AF41/100))</f>
        <v>0</v>
      </c>
      <c r="AF41" s="117" t="n">
        <f aca="false">AG41/(1+('WB GDP growth constant old'!AG41/100))</f>
        <v>0</v>
      </c>
      <c r="AG41" s="117" t="n">
        <f aca="false">AH41/(1+('WB GDP growth constant old'!AH41/100))</f>
        <v>0</v>
      </c>
      <c r="AH41" s="117" t="n">
        <f aca="false">AI41/(1+('WB GDP growth constant old'!AI41/100))</f>
        <v>0</v>
      </c>
      <c r="AI41" s="117" t="n">
        <f aca="false">AJ41/(1+('WB GDP growth constant old'!AJ41/100))</f>
        <v>0</v>
      </c>
      <c r="AJ41" s="117" t="n">
        <f aca="false">AK41/(1+('WB GDP growth constant old'!AK41/100))</f>
        <v>0</v>
      </c>
      <c r="AK41" s="117" t="n">
        <f aca="false">AL41/(1+('WB GDP growth constant old'!AL41/100))</f>
        <v>0</v>
      </c>
      <c r="AL41" s="117" t="n">
        <f aca="false">AM41/(1+('WB GDP growth constant old'!AM41/100))</f>
        <v>0</v>
      </c>
      <c r="AM41" s="117" t="n">
        <f aca="false">AN41/(1+('WB GDP growth constant old'!AN41/100))</f>
        <v>0</v>
      </c>
      <c r="AN41" s="117" t="n">
        <f aca="false">AO41/(1+('WB GDP growth constant old'!AO41/100))</f>
        <v>0</v>
      </c>
      <c r="AO41" s="117" t="n">
        <f aca="false">AP41/(1+('WB GDP growth constant old'!AP41/100))</f>
        <v>0</v>
      </c>
      <c r="AP41" s="117" t="n">
        <f aca="false">AQ41/(1+('WB GDP growth constant old'!AQ41/100))</f>
        <v>0</v>
      </c>
      <c r="AQ41" s="117" t="n">
        <f aca="false">AR41/(1+('WB GDP growth constant old'!AR41/100))</f>
        <v>0</v>
      </c>
      <c r="AR41" s="117" t="n">
        <f aca="false">AS41/(1+('WB GDP growth constant old'!AS41/100))</f>
        <v>0</v>
      </c>
      <c r="AS41" s="117" t="n">
        <f aca="false">AT41/(1+('WB GDP growth constant old'!AT41/100))</f>
        <v>0</v>
      </c>
      <c r="AT41" s="117" t="n">
        <f aca="false">AU41/(1+('WB GDP growth constant old'!AU41/100))</f>
        <v>0</v>
      </c>
      <c r="AU41" s="117" t="n">
        <f aca="false">AV41/(1+('WB GDP growth constant old'!AV41/100))</f>
        <v>0</v>
      </c>
      <c r="AV41" s="117" t="n">
        <f aca="false">AW41/(1+('WB GDP growth constant old'!AW41/100))</f>
        <v>0</v>
      </c>
      <c r="AW41" s="117" t="n">
        <f aca="false">AX41/(1+('WB GDP growth constant old'!AX41/100))</f>
        <v>0</v>
      </c>
      <c r="AX41" s="117" t="n">
        <f aca="false">AY41/(1+('WB GDP growth constant old'!AY41/100))</f>
        <v>0</v>
      </c>
      <c r="AY41" s="117" t="n">
        <f aca="false">AZ41/(1+('WB GDP growth constant old'!AZ41/100))</f>
        <v>0</v>
      </c>
      <c r="AZ41" s="117" t="n">
        <f aca="false">BA41/(1+('WB GDP growth constant old'!BA41/100))</f>
        <v>0</v>
      </c>
      <c r="BA41" s="117" t="n">
        <f aca="false">BB41/(1+('WB GDP growth constant old'!BB41/100))</f>
        <v>0</v>
      </c>
      <c r="BB41" s="117" t="n">
        <f aca="false">BC41/(1+('WB GDP growth constant old'!BC41/100))</f>
        <v>0</v>
      </c>
      <c r="BC41" s="117" t="n">
        <f aca="false">BD41/(1+('WB GDP growth constant old'!BD41/100))</f>
        <v>0</v>
      </c>
      <c r="BD41" s="117" t="n">
        <f aca="false">BE41/(1+('WB GDP growth constant old'!BE41/100))</f>
        <v>0</v>
      </c>
      <c r="BE41" s="117" t="n">
        <f aca="false">BF41/(1+('WB GDP growth constant old'!BF41/100))</f>
        <v>0</v>
      </c>
      <c r="BF41" s="117" t="n">
        <f aca="false">BG41/(1+('WB GDP growth constant old'!BG41/100))</f>
        <v>0</v>
      </c>
      <c r="BG41" s="117" t="n">
        <f aca="false">BH41/(1+('WB GDP growth constant old'!BH41/100))</f>
        <v>0</v>
      </c>
      <c r="BH41" s="117" t="n">
        <f aca="false">BI41/(1+('WB GDP growth constant old'!BI41/100))</f>
        <v>0</v>
      </c>
      <c r="BI41" s="117" t="n">
        <f aca="false">BJ41/(1+('WB GDP growth constant old'!BJ41/100))</f>
        <v>0</v>
      </c>
      <c r="BJ41" s="117" t="n">
        <f aca="false">BK41/(1+('WB GDP growth constant old'!BK41/100))</f>
        <v>0</v>
      </c>
      <c r="BK41" s="117" t="n">
        <f aca="false">BL41/(1+('WB GDP growth constant old'!BL41/100))</f>
        <v>0</v>
      </c>
      <c r="BL41" s="117" t="n">
        <f aca="false">'WB GDP current US$ old'!BL41/1000000000</f>
        <v>0</v>
      </c>
    </row>
    <row r="42" customFormat="false" ht="15" hidden="false" customHeight="false" outlineLevel="0" collapsed="false">
      <c r="A42" s="0" t="s">
        <v>43</v>
      </c>
      <c r="B42" s="0" t="s">
        <v>279</v>
      </c>
      <c r="C42" s="0" t="s">
        <v>1057</v>
      </c>
      <c r="D42" s="0" t="s">
        <v>1058</v>
      </c>
      <c r="E42" s="117" t="n">
        <f aca="false">F42/(1+('WB GDP growth constant old'!F42/100))</f>
        <v>28.9961289225709</v>
      </c>
      <c r="F42" s="117" t="n">
        <f aca="false">G42/(1+('WB GDP growth constant old'!G42/100))</f>
        <v>30.5170547209102</v>
      </c>
      <c r="G42" s="117" t="n">
        <f aca="false">H42/(1+('WB GDP growth constant old'!H42/100))</f>
        <v>31.7458805764326</v>
      </c>
      <c r="H42" s="117" t="n">
        <f aca="false">I42/(1+('WB GDP growth constant old'!I42/100))</f>
        <v>33.5998844898131</v>
      </c>
      <c r="I42" s="117" t="n">
        <f aca="false">J42/(1+('WB GDP growth constant old'!J42/100))</f>
        <v>34.4591076381822</v>
      </c>
      <c r="J42" s="117" t="n">
        <f aca="false">K42/(1+('WB GDP growth constant old'!K42/100))</f>
        <v>34.7865630636278</v>
      </c>
      <c r="K42" s="117" t="n">
        <f aca="false">L42/(1+('WB GDP growth constant old'!L42/100))</f>
        <v>38.695265630526</v>
      </c>
      <c r="L42" s="117" t="n">
        <f aca="false">M42/(1+('WB GDP growth constant old'!M42/100))</f>
        <v>40.0944863796279</v>
      </c>
      <c r="M42" s="117" t="n">
        <f aca="false">N42/(1+('WB GDP growth constant old'!N42/100))</f>
        <v>41.5346856746133</v>
      </c>
      <c r="N42" s="117" t="n">
        <f aca="false">O42/(1+('WB GDP growth constant old'!O42/100))</f>
        <v>43.1703146515619</v>
      </c>
      <c r="O42" s="117" t="n">
        <f aca="false">P42/(1+('WB GDP growth constant old'!P42/100))</f>
        <v>43.9598854478475</v>
      </c>
      <c r="P42" s="117" t="n">
        <f aca="false">Q42/(1+('WB GDP growth constant old'!Q42/100))</f>
        <v>48.1020875127538</v>
      </c>
      <c r="Q42" s="117" t="n">
        <f aca="false">R42/(1+('WB GDP growth constant old'!R42/100))</f>
        <v>47.6114713318751</v>
      </c>
      <c r="R42" s="117" t="n">
        <f aca="false">S42/(1+('WB GDP growth constant old'!S42/100))</f>
        <v>45.2169721931553</v>
      </c>
      <c r="S42" s="117" t="n">
        <f aca="false">T42/(1+('WB GDP growth constant old'!T42/100))</f>
        <v>46.2941079943336</v>
      </c>
      <c r="T42" s="117" t="n">
        <f aca="false">U42/(1+('WB GDP growth constant old'!U42/100))</f>
        <v>40.3165659889099</v>
      </c>
      <c r="U42" s="117" t="n">
        <f aca="false">V42/(1+('WB GDP growth constant old'!V42/100))</f>
        <v>41.8617322498703</v>
      </c>
      <c r="V42" s="117" t="n">
        <f aca="false">W42/(1+('WB GDP growth constant old'!W42/100))</f>
        <v>46.2340588946408</v>
      </c>
      <c r="W42" s="117" t="n">
        <f aca="false">X42/(1+('WB GDP growth constant old'!X42/100))</f>
        <v>49.7945916709248</v>
      </c>
      <c r="X42" s="117" t="n">
        <f aca="false">Y42/(1+('WB GDP growth constant old'!Y42/100))</f>
        <v>53.9864521149431</v>
      </c>
      <c r="Y42" s="117" t="n">
        <f aca="false">Z42/(1+('WB GDP growth constant old'!Z42/100))</f>
        <v>58.2981453057523</v>
      </c>
      <c r="Z42" s="117" t="n">
        <f aca="false">AA42/(1+('WB GDP growth constant old'!AA42/100))</f>
        <v>62.1023152031582</v>
      </c>
      <c r="AA42" s="117" t="n">
        <f aca="false">AB42/(1+('WB GDP growth constant old'!AB42/100))</f>
        <v>55.2621767568386</v>
      </c>
      <c r="AB42" s="117" t="n">
        <f aca="false">AC42/(1+('WB GDP growth constant old'!AC42/100))</f>
        <v>52.489440957763</v>
      </c>
      <c r="AC42" s="117" t="n">
        <f aca="false">AD42/(1+('WB GDP growth constant old'!AD42/100))</f>
        <v>54.6434413500093</v>
      </c>
      <c r="AD42" s="117" t="n">
        <f aca="false">AE42/(1+('WB GDP growth constant old'!AE42/100))</f>
        <v>56.8345975579311</v>
      </c>
      <c r="AE42" s="117" t="n">
        <f aca="false">AF42/(1+('WB GDP growth constant old'!AF42/100))</f>
        <v>59.8909873471785</v>
      </c>
      <c r="AF42" s="117" t="n">
        <f aca="false">AG42/(1+('WB GDP growth constant old'!AG42/100))</f>
        <v>63.7602257361429</v>
      </c>
      <c r="AG42" s="117" t="n">
        <f aca="false">AH42/(1+('WB GDP growth constant old'!AH42/100))</f>
        <v>68.4434847426273</v>
      </c>
      <c r="AH42" s="117" t="n">
        <f aca="false">AI42/(1+('WB GDP growth constant old'!AI42/100))</f>
        <v>75.2353938017729</v>
      </c>
      <c r="AI42" s="117" t="n">
        <f aca="false">AJ42/(1+('WB GDP growth constant old'!AJ42/100))</f>
        <v>77.7434149128144</v>
      </c>
      <c r="AJ42" s="117" t="n">
        <f aca="false">AK42/(1+('WB GDP growth constant old'!AK42/100))</f>
        <v>83.8108159117185</v>
      </c>
      <c r="AK42" s="117" t="n">
        <f aca="false">AL42/(1+('WB GDP growth constant old'!AL42/100))</f>
        <v>93.1697247739675</v>
      </c>
      <c r="AL42" s="117" t="n">
        <f aca="false">AM42/(1+('WB GDP growth constant old'!AM42/100))</f>
        <v>99.3084765311111</v>
      </c>
      <c r="AM42" s="117" t="n">
        <f aca="false">AN42/(1+('WB GDP growth constant old'!AN42/100))</f>
        <v>104.303889508989</v>
      </c>
      <c r="AN42" s="117" t="n">
        <f aca="false">AO42/(1+('WB GDP growth constant old'!AO42/100))</f>
        <v>113.621664562174</v>
      </c>
      <c r="AO42" s="117" t="n">
        <f aca="false">AP42/(1+('WB GDP growth constant old'!AP42/100))</f>
        <v>121.351251637072</v>
      </c>
      <c r="AP42" s="117" t="n">
        <f aca="false">AQ42/(1+('WB GDP growth constant old'!AQ42/100))</f>
        <v>130.365088889169</v>
      </c>
      <c r="AQ42" s="117" t="n">
        <f aca="false">AR42/(1+('WB GDP growth constant old'!AR42/100))</f>
        <v>136.002830794328</v>
      </c>
      <c r="AR42" s="117" t="n">
        <f aca="false">AS42/(1+('WB GDP growth constant old'!AS42/100))</f>
        <v>135.442368341568</v>
      </c>
      <c r="AS42" s="117" t="n">
        <f aca="false">AT42/(1+('WB GDP growth constant old'!AT42/100))</f>
        <v>142.657299896526</v>
      </c>
      <c r="AT42" s="117" t="n">
        <f aca="false">AU42/(1+('WB GDP growth constant old'!AU42/100))</f>
        <v>147.369338006856</v>
      </c>
      <c r="AU42" s="117" t="n">
        <f aca="false">AV42/(1+('WB GDP growth constant old'!AV42/100))</f>
        <v>151.948059912331</v>
      </c>
      <c r="AV42" s="117" t="n">
        <f aca="false">AW42/(1+('WB GDP growth constant old'!AW42/100))</f>
        <v>158.164327499328</v>
      </c>
      <c r="AW42" s="117" t="n">
        <f aca="false">AX42/(1+('WB GDP growth constant old'!AX42/100))</f>
        <v>169.567247496577</v>
      </c>
      <c r="AX42" s="117" t="n">
        <f aca="false">AY42/(1+('WB GDP growth constant old'!AY42/100))</f>
        <v>179.305207085933</v>
      </c>
      <c r="AY42" s="117" t="n">
        <f aca="false">AZ42/(1+('WB GDP growth constant old'!AZ42/100))</f>
        <v>190.632233209997</v>
      </c>
      <c r="AZ42" s="117" t="n">
        <f aca="false">BA42/(1+('WB GDP growth constant old'!BA42/100))</f>
        <v>199.983362857334</v>
      </c>
      <c r="BA42" s="117" t="n">
        <f aca="false">BB42/(1+('WB GDP growth constant old'!BB42/100))</f>
        <v>207.04183675083</v>
      </c>
      <c r="BB42" s="117" t="n">
        <f aca="false">BC42/(1+('WB GDP growth constant old'!BC42/100))</f>
        <v>203.803206676881</v>
      </c>
      <c r="BC42" s="117" t="n">
        <f aca="false">BD42/(1+('WB GDP growth constant old'!BD42/100))</f>
        <v>215.713827409584</v>
      </c>
      <c r="BD42" s="117" t="n">
        <f aca="false">BE42/(1+('WB GDP growth constant old'!BE42/100))</f>
        <v>228.895924305807</v>
      </c>
      <c r="BE42" s="117" t="n">
        <f aca="false">BF42/(1+('WB GDP growth constant old'!BF42/100))</f>
        <v>241.070047027742</v>
      </c>
      <c r="BF42" s="117" t="n">
        <f aca="false">BG42/(1+('WB GDP growth constant old'!BG42/100))</f>
        <v>250.821340791564</v>
      </c>
      <c r="BG42" s="117" t="n">
        <f aca="false">BH42/(1+('WB GDP growth constant old'!BH42/100))</f>
        <v>255.252701205185</v>
      </c>
      <c r="BH42" s="117" t="n">
        <f aca="false">BI42/(1+('WB GDP growth constant old'!BI42/100))</f>
        <v>261.133128794365</v>
      </c>
      <c r="BI42" s="117" t="n">
        <f aca="false">BJ42/(1+('WB GDP growth constant old'!BJ42/100))</f>
        <v>265.601349790345</v>
      </c>
      <c r="BJ42" s="117" t="n">
        <f aca="false">BK42/(1+('WB GDP growth constant old'!BK42/100))</f>
        <v>268.758214612168</v>
      </c>
      <c r="BK42" s="117" t="n">
        <f aca="false">BL42/(1+('WB GDP growth constant old'!BL42/100))</f>
        <v>279.372338927995</v>
      </c>
      <c r="BL42" s="117" t="n">
        <f aca="false">'WB GDP current US$ old'!BL42/1000000000</f>
        <v>282.31815974465</v>
      </c>
    </row>
    <row r="43" customFormat="false" ht="15" hidden="false" customHeight="false" outlineLevel="0" collapsed="false">
      <c r="A43" s="0" t="s">
        <v>45</v>
      </c>
      <c r="B43" s="0" t="s">
        <v>280</v>
      </c>
      <c r="C43" s="0" t="s">
        <v>1057</v>
      </c>
      <c r="D43" s="0" t="s">
        <v>1058</v>
      </c>
      <c r="E43" s="117" t="n">
        <f aca="false">F43/(1+('WB GDP growth constant old'!F43/100))</f>
        <v>158.725979494022</v>
      </c>
      <c r="F43" s="117" t="n">
        <f aca="false">G43/(1+('WB GDP growth constant old'!G43/100))</f>
        <v>115.441404879739</v>
      </c>
      <c r="G43" s="117" t="n">
        <f aca="false">H43/(1+('WB GDP growth constant old'!H43/100))</f>
        <v>108.999774498837</v>
      </c>
      <c r="H43" s="117" t="n">
        <f aca="false">I43/(1+('WB GDP growth constant old'!I43/100))</f>
        <v>120.226751267068</v>
      </c>
      <c r="I43" s="117" t="n">
        <f aca="false">J43/(1+('WB GDP growth constant old'!J43/100))</f>
        <v>142.08397464045</v>
      </c>
      <c r="J43" s="117" t="n">
        <f aca="false">K43/(1+('WB GDP growth constant old'!K43/100))</f>
        <v>166.167208345552</v>
      </c>
      <c r="K43" s="117" t="n">
        <f aca="false">L43/(1+('WB GDP growth constant old'!L43/100))</f>
        <v>183.864016041289</v>
      </c>
      <c r="L43" s="117" t="n">
        <f aca="false">M43/(1+('WB GDP growth constant old'!M43/100))</f>
        <v>173.255062307938</v>
      </c>
      <c r="M43" s="117" t="n">
        <f aca="false">N43/(1+('WB GDP growth constant old'!N43/100))</f>
        <v>166.151604766928</v>
      </c>
      <c r="N43" s="117" t="n">
        <f aca="false">O43/(1+('WB GDP growth constant old'!O43/100))</f>
        <v>194.297686607981</v>
      </c>
      <c r="O43" s="117" t="n">
        <f aca="false">P43/(1+('WB GDP growth constant old'!P43/100))</f>
        <v>231.797140116047</v>
      </c>
      <c r="P43" s="117" t="n">
        <f aca="false">Q43/(1+('WB GDP growth constant old'!Q43/100))</f>
        <v>248.162018216009</v>
      </c>
      <c r="Q43" s="117" t="n">
        <f aca="false">R43/(1+('WB GDP growth constant old'!R43/100))</f>
        <v>257.616991105707</v>
      </c>
      <c r="R43" s="117" t="n">
        <f aca="false">S43/(1+('WB GDP growth constant old'!S43/100))</f>
        <v>277.608069619747</v>
      </c>
      <c r="S43" s="117" t="n">
        <f aca="false">T43/(1+('WB GDP growth constant old'!T43/100))</f>
        <v>284.020816029326</v>
      </c>
      <c r="T43" s="117" t="n">
        <f aca="false">U43/(1+('WB GDP growth constant old'!U43/100))</f>
        <v>308.787431188433</v>
      </c>
      <c r="U43" s="117" t="n">
        <f aca="false">V43/(1+('WB GDP growth constant old'!V43/100))</f>
        <v>303.939468510281</v>
      </c>
      <c r="V43" s="117" t="n">
        <f aca="false">W43/(1+('WB GDP growth constant old'!W43/100))</f>
        <v>326.947686273991</v>
      </c>
      <c r="W43" s="117" t="n">
        <f aca="false">X43/(1+('WB GDP growth constant old'!X43/100))</f>
        <v>363.97770926085</v>
      </c>
      <c r="X43" s="117" t="n">
        <f aca="false">Y43/(1+('WB GDP growth constant old'!Y43/100))</f>
        <v>391.608438933669</v>
      </c>
      <c r="Y43" s="117" t="n">
        <f aca="false">Z43/(1+('WB GDP growth constant old'!Z43/100))</f>
        <v>422.287611934383</v>
      </c>
      <c r="Z43" s="117" t="n">
        <f aca="false">AA43/(1+('WB GDP growth constant old'!AA43/100))</f>
        <v>443.878168647742</v>
      </c>
      <c r="AA43" s="117" t="n">
        <f aca="false">AB43/(1+('WB GDP growth constant old'!AB43/100))</f>
        <v>483.903168753296</v>
      </c>
      <c r="AB43" s="117" t="n">
        <f aca="false">AC43/(1+('WB GDP growth constant old'!AC43/100))</f>
        <v>536.020519963743</v>
      </c>
      <c r="AC43" s="117" t="n">
        <f aca="false">AD43/(1+('WB GDP growth constant old'!AD43/100))</f>
        <v>617.450291788815</v>
      </c>
      <c r="AD43" s="117" t="n">
        <f aca="false">AE43/(1+('WB GDP growth constant old'!AE43/100))</f>
        <v>700.37804932778</v>
      </c>
      <c r="AE43" s="117" t="n">
        <f aca="false">AF43/(1+('WB GDP growth constant old'!AF43/100))</f>
        <v>763.061616948727</v>
      </c>
      <c r="AF43" s="117" t="n">
        <f aca="false">AG43/(1+('WB GDP growth constant old'!AG43/100))</f>
        <v>852.014973961659</v>
      </c>
      <c r="AG43" s="117" t="n">
        <f aca="false">AH43/(1+('WB GDP growth constant old'!AH43/100))</f>
        <v>947.633163679807</v>
      </c>
      <c r="AH43" s="117" t="n">
        <f aca="false">AI43/(1+('WB GDP growth constant old'!AI43/100))</f>
        <v>987.493783007576</v>
      </c>
      <c r="AI43" s="117" t="n">
        <f aca="false">AJ43/(1+('WB GDP growth constant old'!AJ43/100))</f>
        <v>1026.20602154253</v>
      </c>
      <c r="AJ43" s="117" t="n">
        <f aca="false">AK43/(1+('WB GDP growth constant old'!AK43/100))</f>
        <v>1121.26129010552</v>
      </c>
      <c r="AK43" s="117" t="n">
        <f aca="false">AL43/(1+('WB GDP growth constant old'!AL43/100))</f>
        <v>1280.75543412522</v>
      </c>
      <c r="AL43" s="117" t="n">
        <f aca="false">AM43/(1+('WB GDP growth constant old'!AM43/100))</f>
        <v>1458.57205162038</v>
      </c>
      <c r="AM43" s="117" t="n">
        <f aca="false">AN43/(1+('WB GDP growth constant old'!AN43/100))</f>
        <v>1648.72326958859</v>
      </c>
      <c r="AN43" s="117" t="n">
        <f aca="false">AO43/(1+('WB GDP growth constant old'!AO43/100))</f>
        <v>1829.32366376556</v>
      </c>
      <c r="AO43" s="117" t="n">
        <f aca="false">AP43/(1+('WB GDP growth constant old'!AP43/100))</f>
        <v>2010.83934249665</v>
      </c>
      <c r="AP43" s="117" t="n">
        <f aca="false">AQ43/(1+('WB GDP growth constant old'!AQ43/100))</f>
        <v>2196.57614653859</v>
      </c>
      <c r="AQ43" s="117" t="n">
        <f aca="false">AR43/(1+('WB GDP growth constant old'!AR43/100))</f>
        <v>2368.91845196821</v>
      </c>
      <c r="AR43" s="117" t="n">
        <f aca="false">AS43/(1+('WB GDP growth constant old'!AS43/100))</f>
        <v>2550.41672808787</v>
      </c>
      <c r="AS43" s="117" t="n">
        <f aca="false">AT43/(1+('WB GDP growth constant old'!AT43/100))</f>
        <v>2766.94949054515</v>
      </c>
      <c r="AT43" s="117" t="n">
        <f aca="false">AU43/(1+('WB GDP growth constant old'!AU43/100))</f>
        <v>2997.59502555377</v>
      </c>
      <c r="AU43" s="117" t="n">
        <f aca="false">AV43/(1+('WB GDP growth constant old'!AV43/100))</f>
        <v>3271.38428776394</v>
      </c>
      <c r="AV43" s="117" t="n">
        <f aca="false">AW43/(1+('WB GDP growth constant old'!AW43/100))</f>
        <v>3599.766839715</v>
      </c>
      <c r="AW43" s="117" t="n">
        <f aca="false">AX43/(1+('WB GDP growth constant old'!AX43/100))</f>
        <v>3963.83362837085</v>
      </c>
      <c r="AX43" s="117" t="n">
        <f aca="false">AY43/(1+('WB GDP growth constant old'!AY43/100))</f>
        <v>4415.49629034591</v>
      </c>
      <c r="AY43" s="117" t="n">
        <f aca="false">AZ43/(1+('WB GDP growth constant old'!AZ43/100))</f>
        <v>4977.18961583815</v>
      </c>
      <c r="AZ43" s="117" t="n">
        <f aca="false">BA43/(1+('WB GDP growth constant old'!BA43/100))</f>
        <v>5685.48654845412</v>
      </c>
      <c r="BA43" s="117" t="n">
        <f aca="false">BB43/(1+('WB GDP growth constant old'!BB43/100))</f>
        <v>6234.17460024791</v>
      </c>
      <c r="BB43" s="117" t="n">
        <f aca="false">BC43/(1+('WB GDP growth constant old'!BC43/100))</f>
        <v>6820.10756638139</v>
      </c>
      <c r="BC43" s="117" t="n">
        <f aca="false">BD43/(1+('WB GDP growth constant old'!BD43/100))</f>
        <v>7545.48541360483</v>
      </c>
      <c r="BD43" s="117" t="n">
        <f aca="false">BE43/(1+('WB GDP growth constant old'!BE43/100))</f>
        <v>8266.14206253891</v>
      </c>
      <c r="BE43" s="117" t="n">
        <f aca="false">BF43/(1+('WB GDP growth constant old'!BF43/100))</f>
        <v>8916.16968880794</v>
      </c>
      <c r="BF43" s="117" t="n">
        <f aca="false">BG43/(1+('WB GDP growth constant old'!BG43/100))</f>
        <v>9608.61280980016</v>
      </c>
      <c r="BG43" s="117" t="n">
        <f aca="false">BH43/(1+('WB GDP growth constant old'!BH43/100))</f>
        <v>10322.1256877074</v>
      </c>
      <c r="BH43" s="117" t="n">
        <f aca="false">BI43/(1+('WB GDP growth constant old'!BI43/100))</f>
        <v>11048.9405046591</v>
      </c>
      <c r="BI43" s="117" t="n">
        <f aca="false">BJ43/(1+('WB GDP growth constant old'!BJ43/100))</f>
        <v>11805.6561659883</v>
      </c>
      <c r="BJ43" s="117" t="n">
        <f aca="false">BK43/(1+('WB GDP growth constant old'!BK43/100))</f>
        <v>12625.8188048069</v>
      </c>
      <c r="BK43" s="117" t="n">
        <f aca="false">BL43/(1+('WB GDP growth constant old'!BL43/100))</f>
        <v>13478.0330186379</v>
      </c>
      <c r="BL43" s="117" t="n">
        <f aca="false">'WB GDP current US$ old'!BL43/1000000000</f>
        <v>14279.937467431</v>
      </c>
    </row>
    <row r="44" customFormat="false" ht="15" hidden="false" customHeight="false" outlineLevel="0" collapsed="false">
      <c r="A44" s="0" t="s">
        <v>623</v>
      </c>
      <c r="B44" s="0" t="s">
        <v>286</v>
      </c>
      <c r="C44" s="0" t="s">
        <v>1057</v>
      </c>
      <c r="D44" s="0" t="s">
        <v>1058</v>
      </c>
      <c r="E44" s="117" t="n">
        <f aca="false">F44/(1+('WB GDP growth constant old'!F44/100))</f>
        <v>5.65852375277911</v>
      </c>
      <c r="F44" s="117" t="n">
        <f aca="false">G44/(1+('WB GDP growth constant old'!G44/100))</f>
        <v>6.22055974556313</v>
      </c>
      <c r="G44" s="117" t="n">
        <f aca="false">H44/(1+('WB GDP growth constant old'!H44/100))</f>
        <v>6.29688567086109</v>
      </c>
      <c r="H44" s="117" t="n">
        <f aca="false">I44/(1+('WB GDP growth constant old'!I44/100))</f>
        <v>7.2093268129762</v>
      </c>
      <c r="I44" s="117" t="n">
        <f aca="false">J44/(1+('WB GDP growth constant old'!J44/100))</f>
        <v>8.47911187650059</v>
      </c>
      <c r="J44" s="117" t="n">
        <f aca="false">K44/(1+('WB GDP growth constant old'!K44/100))</f>
        <v>8.21544081170749</v>
      </c>
      <c r="K44" s="117" t="n">
        <f aca="false">L44/(1+('WB GDP growth constant old'!L44/100))</f>
        <v>9.16657194437617</v>
      </c>
      <c r="L44" s="117" t="n">
        <f aca="false">M44/(1+('WB GDP growth constant old'!M44/100))</f>
        <v>9.58806483584263</v>
      </c>
      <c r="M44" s="117" t="n">
        <f aca="false">N44/(1+('WB GDP growth constant old'!N44/100))</f>
        <v>10.7911990512093</v>
      </c>
      <c r="N44" s="117" t="n">
        <f aca="false">O44/(1+('WB GDP growth constant old'!O44/100))</f>
        <v>11.8205951367228</v>
      </c>
      <c r="O44" s="117" t="n">
        <f aca="false">P44/(1+('WB GDP growth constant old'!P44/100))</f>
        <v>13.0469856462386</v>
      </c>
      <c r="P44" s="117" t="n">
        <f aca="false">Q44/(1+('WB GDP growth constant old'!Q44/100))</f>
        <v>14.2807918045338</v>
      </c>
      <c r="Q44" s="117" t="n">
        <f aca="false">R44/(1+('WB GDP growth constant old'!R44/100))</f>
        <v>14.8858154020801</v>
      </c>
      <c r="R44" s="117" t="n">
        <f aca="false">S44/(1+('WB GDP growth constant old'!S44/100))</f>
        <v>15.7699133836261</v>
      </c>
      <c r="S44" s="117" t="n">
        <f aca="false">T44/(1+('WB GDP growth constant old'!T44/100))</f>
        <v>16.4523375966105</v>
      </c>
      <c r="T44" s="117" t="n">
        <f aca="false">U44/(1+('WB GDP growth constant old'!U44/100))</f>
        <v>17.8101303234679</v>
      </c>
      <c r="U44" s="117" t="n">
        <f aca="false">V44/(1+('WB GDP growth constant old'!V44/100))</f>
        <v>20.1105575402628</v>
      </c>
      <c r="V44" s="117" t="n">
        <f aca="false">W44/(1+('WB GDP growth constant old'!W44/100))</f>
        <v>21.5815360574347</v>
      </c>
      <c r="W44" s="117" t="n">
        <f aca="false">X44/(1+('WB GDP growth constant old'!X44/100))</f>
        <v>23.9359637300622</v>
      </c>
      <c r="X44" s="117" t="n">
        <f aca="false">Y44/(1+('WB GDP growth constant old'!Y44/100))</f>
        <v>24.5090882322877</v>
      </c>
      <c r="Y44" s="117" t="n">
        <f aca="false">Z44/(1+('WB GDP growth constant old'!Z44/100))</f>
        <v>21.8234565411318</v>
      </c>
      <c r="Z44" s="117" t="n">
        <f aca="false">AA44/(1+('WB GDP growth constant old'!AA44/100))</f>
        <v>22.5873863989198</v>
      </c>
      <c r="AA44" s="117" t="n">
        <f aca="false">AB44/(1+('WB GDP growth constant old'!AB44/100))</f>
        <v>22.6327469194598</v>
      </c>
      <c r="AB44" s="117" t="n">
        <f aca="false">AC44/(1+('WB GDP growth constant old'!AC44/100))</f>
        <v>21.7500153709172</v>
      </c>
      <c r="AC44" s="117" t="n">
        <f aca="false">AD44/(1+('WB GDP growth constant old'!AD44/100))</f>
        <v>21.1624905937656</v>
      </c>
      <c r="AD44" s="117" t="n">
        <f aca="false">AE44/(1+('WB GDP growth constant old'!AE44/100))</f>
        <v>22.115061524825</v>
      </c>
      <c r="AE44" s="117" t="n">
        <f aca="false">AF44/(1+('WB GDP growth constant old'!AF44/100))</f>
        <v>22.835868510032</v>
      </c>
      <c r="AF44" s="117" t="n">
        <f aca="false">AG44/(1+('WB GDP growth constant old'!AG44/100))</f>
        <v>22.756177515298</v>
      </c>
      <c r="AG44" s="117" t="n">
        <f aca="false">AH44/(1+('WB GDP growth constant old'!AH44/100))</f>
        <v>23.0147978234696</v>
      </c>
      <c r="AH44" s="117" t="n">
        <f aca="false">AI44/(1+('WB GDP growth constant old'!AI44/100))</f>
        <v>23.69327520138</v>
      </c>
      <c r="AI44" s="117" t="n">
        <f aca="false">AJ44/(1+('WB GDP growth constant old'!AJ44/100))</f>
        <v>23.4336186055702</v>
      </c>
      <c r="AJ44" s="117" t="n">
        <f aca="false">AK44/(1+('WB GDP growth constant old'!AK44/100))</f>
        <v>23.4432088534555</v>
      </c>
      <c r="AK44" s="117" t="n">
        <f aca="false">AL44/(1+('WB GDP growth constant old'!AL44/100))</f>
        <v>23.3858759984034</v>
      </c>
      <c r="AL44" s="117" t="n">
        <f aca="false">AM44/(1+('WB GDP growth constant old'!AM44/100))</f>
        <v>23.3408616716279</v>
      </c>
      <c r="AM44" s="117" t="n">
        <f aca="false">AN44/(1+('WB GDP growth constant old'!AN44/100))</f>
        <v>23.53020430181</v>
      </c>
      <c r="AN44" s="117" t="n">
        <f aca="false">AO44/(1+('WB GDP growth constant old'!AO44/100))</f>
        <v>25.2069065934178</v>
      </c>
      <c r="AO44" s="117" t="n">
        <f aca="false">AP44/(1+('WB GDP growth constant old'!AP44/100))</f>
        <v>27.1552309369261</v>
      </c>
      <c r="AP44" s="117" t="n">
        <f aca="false">AQ44/(1+('WB GDP growth constant old'!AQ44/100))</f>
        <v>28.1718014385208</v>
      </c>
      <c r="AQ44" s="117" t="n">
        <f aca="false">AR44/(1+('WB GDP growth constant old'!AR44/100))</f>
        <v>29.5608627128182</v>
      </c>
      <c r="AR44" s="117" t="n">
        <f aca="false">AS44/(1+('WB GDP growth constant old'!AS44/100))</f>
        <v>30.0390177796103</v>
      </c>
      <c r="AS44" s="117" t="n">
        <f aca="false">AT44/(1+('WB GDP growth constant old'!AT44/100))</f>
        <v>29.4176907186668</v>
      </c>
      <c r="AT44" s="117" t="n">
        <f aca="false">AU44/(1+('WB GDP growth constant old'!AU44/100))</f>
        <v>29.4533955333894</v>
      </c>
      <c r="AU44" s="117" t="n">
        <f aca="false">AV44/(1+('WB GDP growth constant old'!AV44/100))</f>
        <v>28.9622182983723</v>
      </c>
      <c r="AV44" s="117" t="n">
        <f aca="false">AW44/(1+('WB GDP growth constant old'!AW44/100))</f>
        <v>28.568466530731</v>
      </c>
      <c r="AW44" s="117" t="n">
        <f aca="false">AX44/(1+('WB GDP growth constant old'!AX44/100))</f>
        <v>28.9203651422457</v>
      </c>
      <c r="AX44" s="117" t="n">
        <f aca="false">AY44/(1+('WB GDP growth constant old'!AY44/100))</f>
        <v>29.4181561659267</v>
      </c>
      <c r="AY44" s="117" t="n">
        <f aca="false">AZ44/(1+('WB GDP growth constant old'!AZ44/100))</f>
        <v>29.8640890395804</v>
      </c>
      <c r="AZ44" s="117" t="n">
        <f aca="false">BA44/(1+('WB GDP growth constant old'!BA44/100))</f>
        <v>30.3912011963569</v>
      </c>
      <c r="BA44" s="117" t="n">
        <f aca="false">BB44/(1+('WB GDP growth constant old'!BB44/100))</f>
        <v>31.1640012655502</v>
      </c>
      <c r="BB44" s="117" t="n">
        <f aca="false">BC44/(1+('WB GDP growth constant old'!BC44/100))</f>
        <v>32.1772843435152</v>
      </c>
      <c r="BC44" s="117" t="n">
        <f aca="false">BD44/(1+('WB GDP growth constant old'!BD44/100))</f>
        <v>32.8265056503276</v>
      </c>
      <c r="BD44" s="117" t="n">
        <f aca="false">BE44/(1+('WB GDP growth constant old'!BE44/100))</f>
        <v>31.3863232092789</v>
      </c>
      <c r="BE44" s="117" t="n">
        <f aca="false">BF44/(1+('WB GDP growth constant old'!BF44/100))</f>
        <v>34.7467011916135</v>
      </c>
      <c r="BF44" s="117" t="n">
        <f aca="false">BG44/(1+('WB GDP growth constant old'!BG44/100))</f>
        <v>37.8354818489282</v>
      </c>
      <c r="BG44" s="117" t="n">
        <f aca="false">BH44/(1+('WB GDP growth constant old'!BH44/100))</f>
        <v>41.1627634037073</v>
      </c>
      <c r="BH44" s="117" t="n">
        <f aca="false">BI44/(1+('WB GDP growth constant old'!BI44/100))</f>
        <v>44.8027289228778</v>
      </c>
      <c r="BI44" s="117" t="n">
        <f aca="false">BJ44/(1+('WB GDP growth constant old'!BJ44/100))</f>
        <v>48.0192099430409</v>
      </c>
      <c r="BJ44" s="117" t="n">
        <f aca="false">BK44/(1+('WB GDP growth constant old'!BK44/100))</f>
        <v>51.5532500076697</v>
      </c>
      <c r="BK44" s="117" t="n">
        <f aca="false">BL44/(1+('WB GDP growth constant old'!BL44/100))</f>
        <v>55.10541550923</v>
      </c>
      <c r="BL44" s="117" t="n">
        <f aca="false">'WB GDP current US$ old'!BL44/1000000000</f>
        <v>58.5394249297248</v>
      </c>
    </row>
    <row r="45" customFormat="false" ht="15" hidden="false" customHeight="false" outlineLevel="0" collapsed="false">
      <c r="A45" s="0" t="s">
        <v>39</v>
      </c>
      <c r="B45" s="0" t="s">
        <v>275</v>
      </c>
      <c r="C45" s="0" t="s">
        <v>1057</v>
      </c>
      <c r="D45" s="0" t="s">
        <v>1058</v>
      </c>
      <c r="E45" s="117" t="n">
        <f aca="false">F45/(1+('WB GDP growth constant old'!F45/100))</f>
        <v>4.920249760492</v>
      </c>
      <c r="F45" s="117" t="n">
        <f aca="false">G45/(1+('WB GDP growth constant old'!G45/100))</f>
        <v>4.97848981279502</v>
      </c>
      <c r="G45" s="117" t="n">
        <f aca="false">H45/(1+('WB GDP growth constant old'!H45/100))</f>
        <v>5.12991352029962</v>
      </c>
      <c r="H45" s="117" t="n">
        <f aca="false">I45/(1+('WB GDP growth constant old'!I45/100))</f>
        <v>5.32190311518173</v>
      </c>
      <c r="I45" s="117" t="n">
        <f aca="false">J45/(1+('WB GDP growth constant old'!J45/100))</f>
        <v>5.51067951753114</v>
      </c>
      <c r="J45" s="117" t="n">
        <f aca="false">K45/(1+('WB GDP growth constant old'!K45/100))</f>
        <v>5.62232884460338</v>
      </c>
      <c r="K45" s="117" t="n">
        <f aca="false">L45/(1+('WB GDP growth constant old'!L45/100))</f>
        <v>5.88179682563112</v>
      </c>
      <c r="L45" s="117" t="n">
        <f aca="false">M45/(1+('WB GDP growth constant old'!M45/100))</f>
        <v>5.23997129812414</v>
      </c>
      <c r="M45" s="117" t="n">
        <f aca="false">N45/(1+('WB GDP growth constant old'!N45/100))</f>
        <v>5.57251684663965</v>
      </c>
      <c r="N45" s="117" t="n">
        <f aca="false">O45/(1+('WB GDP growth constant old'!O45/100))</f>
        <v>5.84565261877336</v>
      </c>
      <c r="O45" s="117" t="n">
        <f aca="false">P45/(1+('WB GDP growth constant old'!P45/100))</f>
        <v>6.02640418658346</v>
      </c>
      <c r="P45" s="117" t="n">
        <f aca="false">Q45/(1+('WB GDP growth constant old'!Q45/100))</f>
        <v>6.23610544412789</v>
      </c>
      <c r="Q45" s="117" t="n">
        <f aca="false">R45/(1+('WB GDP growth constant old'!R45/100))</f>
        <v>6.40284913125348</v>
      </c>
      <c r="R45" s="117" t="n">
        <f aca="false">S45/(1+('WB GDP growth constant old'!S45/100))</f>
        <v>6.74576529141723</v>
      </c>
      <c r="S45" s="117" t="n">
        <f aca="false">T45/(1+('WB GDP growth constant old'!T45/100))</f>
        <v>7.46987342920234</v>
      </c>
      <c r="T45" s="117" t="n">
        <f aca="false">U45/(1+('WB GDP growth constant old'!U45/100))</f>
        <v>8.30986508671219</v>
      </c>
      <c r="U45" s="117" t="n">
        <f aca="false">V45/(1+('WB GDP growth constant old'!V45/100))</f>
        <v>7.85322649961407</v>
      </c>
      <c r="V45" s="117" t="n">
        <f aca="false">W45/(1+('WB GDP growth constant old'!W45/100))</f>
        <v>8.93224973107428</v>
      </c>
      <c r="W45" s="117" t="n">
        <f aca="false">X45/(1+('WB GDP growth constant old'!X45/100))</f>
        <v>10.897613079137</v>
      </c>
      <c r="X45" s="117" t="n">
        <f aca="false">Y45/(1+('WB GDP growth constant old'!Y45/100))</f>
        <v>11.555296971914</v>
      </c>
      <c r="Y45" s="117" t="n">
        <f aca="false">Z45/(1+('WB GDP growth constant old'!Z45/100))</f>
        <v>11.3282016832156</v>
      </c>
      <c r="Z45" s="117" t="n">
        <f aca="false">AA45/(1+('WB GDP growth constant old'!AA45/100))</f>
        <v>13.2633623812574</v>
      </c>
      <c r="AA45" s="117" t="n">
        <f aca="false">AB45/(1+('WB GDP growth constant old'!AB45/100))</f>
        <v>14.2602635701393</v>
      </c>
      <c r="AB45" s="117" t="n">
        <f aca="false">AC45/(1+('WB GDP growth constant old'!AC45/100))</f>
        <v>15.2394917077821</v>
      </c>
      <c r="AC45" s="117" t="n">
        <f aca="false">AD45/(1+('WB GDP growth constant old'!AD45/100))</f>
        <v>16.3785785706674</v>
      </c>
      <c r="AD45" s="117" t="n">
        <f aca="false">AE45/(1+('WB GDP growth constant old'!AE45/100))</f>
        <v>17.6992098403748</v>
      </c>
      <c r="AE45" s="117" t="n">
        <f aca="false">AF45/(1+('WB GDP growth constant old'!AF45/100))</f>
        <v>18.8977406986753</v>
      </c>
      <c r="AF45" s="117" t="n">
        <f aca="false">AG45/(1+('WB GDP growth constant old'!AG45/100))</f>
        <v>18.4920723079192</v>
      </c>
      <c r="AG45" s="117" t="n">
        <f aca="false">AH45/(1+('WB GDP growth constant old'!AH45/100))</f>
        <v>17.0453206259848</v>
      </c>
      <c r="AH45" s="117" t="n">
        <f aca="false">AI45/(1+('WB GDP growth constant old'!AI45/100))</f>
        <v>16.7352457020522</v>
      </c>
      <c r="AI45" s="117" t="n">
        <f aca="false">AJ45/(1+('WB GDP growth constant old'!AJ45/100))</f>
        <v>15.7134421991559</v>
      </c>
      <c r="AJ45" s="117" t="n">
        <f aca="false">AK45/(1+('WB GDP growth constant old'!AK45/100))</f>
        <v>15.1149801381683</v>
      </c>
      <c r="AK45" s="117" t="n">
        <f aca="false">AL45/(1+('WB GDP growth constant old'!AL45/100))</f>
        <v>14.6464152685747</v>
      </c>
      <c r="AL45" s="117" t="n">
        <f aca="false">AM45/(1+('WB GDP growth constant old'!AM45/100))</f>
        <v>13.484651858684</v>
      </c>
      <c r="AM45" s="117" t="n">
        <f aca="false">AN45/(1+('WB GDP growth constant old'!AN45/100))</f>
        <v>13.7710571589576</v>
      </c>
      <c r="AN45" s="117" t="n">
        <f aca="false">AO45/(1+('WB GDP growth constant old'!AO45/100))</f>
        <v>14.2488842190008</v>
      </c>
      <c r="AO45" s="117" t="n">
        <f aca="false">AP45/(1+('WB GDP growth constant old'!AP45/100))</f>
        <v>14.8702903876247</v>
      </c>
      <c r="AP45" s="117" t="n">
        <f aca="false">AQ45/(1+('WB GDP growth constant old'!AQ45/100))</f>
        <v>15.6482029681143</v>
      </c>
      <c r="AQ45" s="117" t="n">
        <f aca="false">AR45/(1+('WB GDP growth constant old'!AR45/100))</f>
        <v>16.3527306397245</v>
      </c>
      <c r="AR45" s="117" t="n">
        <f aca="false">AS45/(1+('WB GDP growth constant old'!AS45/100))</f>
        <v>17.0545926097925</v>
      </c>
      <c r="AS45" s="117" t="n">
        <f aca="false">AT45/(1+('WB GDP growth constant old'!AT45/100))</f>
        <v>17.660606131501</v>
      </c>
      <c r="AT45" s="117" t="n">
        <f aca="false">AU45/(1+('WB GDP growth constant old'!AU45/100))</f>
        <v>18.4320362850029</v>
      </c>
      <c r="AU45" s="117" t="n">
        <f aca="false">AV45/(1+('WB GDP growth constant old'!AV45/100))</f>
        <v>19.2130392042511</v>
      </c>
      <c r="AV45" s="117" t="n">
        <f aca="false">AW45/(1+('WB GDP growth constant old'!AW45/100))</f>
        <v>20.0905362193929</v>
      </c>
      <c r="AW45" s="117" t="n">
        <f aca="false">AX45/(1+('WB GDP growth constant old'!AX45/100))</f>
        <v>21.4528666252796</v>
      </c>
      <c r="AX45" s="117" t="n">
        <f aca="false">AY45/(1+('WB GDP growth constant old'!AY45/100))</f>
        <v>21.8863566149791</v>
      </c>
      <c r="AY45" s="117" t="n">
        <f aca="false">AZ45/(1+('WB GDP growth constant old'!AZ45/100))</f>
        <v>22.6431143374813</v>
      </c>
      <c r="AZ45" s="117" t="n">
        <f aca="false">BA45/(1+('WB GDP growth constant old'!BA45/100))</f>
        <v>23.7531254808118</v>
      </c>
      <c r="BA45" s="117" t="n">
        <f aca="false">BB45/(1+('WB GDP growth constant old'!BB45/100))</f>
        <v>24.5818247408863</v>
      </c>
      <c r="BB45" s="117" t="n">
        <f aca="false">BC45/(1+('WB GDP growth constant old'!BC45/100))</f>
        <v>25.1222964970646</v>
      </c>
      <c r="BC45" s="117" t="n">
        <f aca="false">BD45/(1+('WB GDP growth constant old'!BD45/100))</f>
        <v>25.9821090143101</v>
      </c>
      <c r="BD45" s="117" t="n">
        <f aca="false">BE45/(1+('WB GDP growth constant old'!BE45/100))</f>
        <v>27.0549823076723</v>
      </c>
      <c r="BE45" s="117" t="n">
        <f aca="false">BF45/(1+('WB GDP growth constant old'!BF45/100))</f>
        <v>28.2841618538518</v>
      </c>
      <c r="BF45" s="117" t="n">
        <f aca="false">BG45/(1+('WB GDP growth constant old'!BG45/100))</f>
        <v>29.8127131142004</v>
      </c>
      <c r="BG45" s="117" t="n">
        <f aca="false">BH45/(1+('WB GDP growth constant old'!BH45/100))</f>
        <v>31.566910840733</v>
      </c>
      <c r="BH45" s="117" t="n">
        <f aca="false">BI45/(1+('WB GDP growth constant old'!BI45/100))</f>
        <v>33.3509033618805</v>
      </c>
      <c r="BI45" s="117" t="n">
        <f aca="false">BJ45/(1+('WB GDP growth constant old'!BJ45/100))</f>
        <v>34.9012139517085</v>
      </c>
      <c r="BJ45" s="117" t="n">
        <f aca="false">BK45/(1+('WB GDP growth constant old'!BK45/100))</f>
        <v>36.1398885099741</v>
      </c>
      <c r="BK45" s="117" t="n">
        <f aca="false">BL45/(1+('WB GDP growth constant old'!BL45/100))</f>
        <v>37.6080667249307</v>
      </c>
      <c r="BL45" s="117" t="n">
        <f aca="false">'WB GDP current US$ old'!BL45/1000000000</f>
        <v>39.0073543592798</v>
      </c>
    </row>
    <row r="46" customFormat="false" ht="15" hidden="false" customHeight="false" outlineLevel="0" collapsed="false">
      <c r="A46" s="0" t="s">
        <v>617</v>
      </c>
      <c r="B46" s="0" t="s">
        <v>283</v>
      </c>
      <c r="C46" s="0" t="s">
        <v>1057</v>
      </c>
      <c r="D46" s="0" t="s">
        <v>1058</v>
      </c>
      <c r="E46" s="117" t="n">
        <f aca="false">F46/(1+('WB GDP growth constant old'!F46/100))</f>
        <v>21.7157360783856</v>
      </c>
      <c r="F46" s="117" t="n">
        <f aca="false">G46/(1+('WB GDP growth constant old'!G46/100))</f>
        <v>19.3592798871907</v>
      </c>
      <c r="G46" s="117" t="n">
        <f aca="false">H46/(1+('WB GDP growth constant old'!H46/100))</f>
        <v>23.4635822571201</v>
      </c>
      <c r="H46" s="117" t="n">
        <f aca="false">I46/(1+('WB GDP growth constant old'!I46/100))</f>
        <v>24.6869711211712</v>
      </c>
      <c r="I46" s="117" t="n">
        <f aca="false">J46/(1+('WB GDP growth constant old'!J46/100))</f>
        <v>24.0845538345132</v>
      </c>
      <c r="J46" s="117" t="n">
        <f aca="false">K46/(1+('WB GDP growth constant old'!K46/100))</f>
        <v>24.3247608416081</v>
      </c>
      <c r="K46" s="117" t="n">
        <f aca="false">L46/(1+('WB GDP growth constant old'!L46/100))</f>
        <v>25.9728814371103</v>
      </c>
      <c r="L46" s="117" t="n">
        <f aca="false">M46/(1+('WB GDP growth constant old'!M46/100))</f>
        <v>25.7168567032823</v>
      </c>
      <c r="M46" s="117" t="n">
        <f aca="false">N46/(1+('WB GDP growth constant old'!N46/100))</f>
        <v>26.8310905586594</v>
      </c>
      <c r="N46" s="117" t="n">
        <f aca="false">O46/(1+('WB GDP growth constant old'!O46/100))</f>
        <v>29.3341193798682</v>
      </c>
      <c r="O46" s="117" t="n">
        <f aca="false">P46/(1+('WB GDP growth constant old'!P46/100))</f>
        <v>29.2622341915841</v>
      </c>
      <c r="P46" s="117" t="n">
        <f aca="false">Q46/(1+('WB GDP growth constant old'!Q46/100))</f>
        <v>31.0194366417065</v>
      </c>
      <c r="Q46" s="117" t="n">
        <f aca="false">R46/(1+('WB GDP growth constant old'!R46/100))</f>
        <v>31.0663180266494</v>
      </c>
      <c r="R46" s="117" t="n">
        <f aca="false">S46/(1+('WB GDP growth constant old'!S46/100))</f>
        <v>33.5942700325355</v>
      </c>
      <c r="S46" s="117" t="n">
        <f aca="false">T46/(1+('WB GDP growth constant old'!T46/100))</f>
        <v>34.6459675064066</v>
      </c>
      <c r="T46" s="117" t="n">
        <f aca="false">U46/(1+('WB GDP growth constant old'!U46/100))</f>
        <v>32.9200332470372</v>
      </c>
      <c r="U46" s="117" t="n">
        <f aca="false">V46/(1+('WB GDP growth constant old'!V46/100))</f>
        <v>31.1723079968955</v>
      </c>
      <c r="V46" s="117" t="n">
        <f aca="false">W46/(1+('WB GDP growth constant old'!W46/100))</f>
        <v>31.4094649215916</v>
      </c>
      <c r="W46" s="117" t="n">
        <f aca="false">X46/(1+('WB GDP growth constant old'!X46/100))</f>
        <v>29.7305374542851</v>
      </c>
      <c r="X46" s="117" t="n">
        <f aca="false">Y46/(1+('WB GDP growth constant old'!Y46/100))</f>
        <v>29.8584050061331</v>
      </c>
      <c r="Y46" s="117" t="n">
        <f aca="false">Z46/(1+('WB GDP growth constant old'!Z46/100))</f>
        <v>30.5137709964166</v>
      </c>
      <c r="Z46" s="117" t="n">
        <f aca="false">AA46/(1+('WB GDP growth constant old'!AA46/100))</f>
        <v>31.2310045298353</v>
      </c>
      <c r="AA46" s="117" t="n">
        <f aca="false">AB46/(1+('WB GDP growth constant old'!AB46/100))</f>
        <v>31.0880672150485</v>
      </c>
      <c r="AB46" s="117" t="n">
        <f aca="false">AC46/(1+('WB GDP growth constant old'!AC46/100))</f>
        <v>31.526938606533</v>
      </c>
      <c r="AC46" s="117" t="n">
        <f aca="false">AD46/(1+('WB GDP growth constant old'!AD46/100))</f>
        <v>33.273869611582</v>
      </c>
      <c r="AD46" s="117" t="n">
        <f aca="false">AE46/(1+('WB GDP growth constant old'!AE46/100))</f>
        <v>33.4295417269764</v>
      </c>
      <c r="AE46" s="117" t="n">
        <f aca="false">AF46/(1+('WB GDP growth constant old'!AF46/100))</f>
        <v>35.0064832964115</v>
      </c>
      <c r="AF46" s="117" t="n">
        <f aca="false">AG46/(1+('WB GDP growth constant old'!AG46/100))</f>
        <v>35.9431316241868</v>
      </c>
      <c r="AG46" s="117" t="n">
        <f aca="false">AH46/(1+('WB GDP growth constant old'!AH46/100))</f>
        <v>36.11220140719</v>
      </c>
      <c r="AH46" s="117" t="n">
        <f aca="false">AI46/(1+('WB GDP growth constant old'!AI46/100))</f>
        <v>35.6550026517417</v>
      </c>
      <c r="AI46" s="117" t="n">
        <f aca="false">AJ46/(1+('WB GDP growth constant old'!AJ46/100))</f>
        <v>33.3130712993923</v>
      </c>
      <c r="AJ46" s="117" t="n">
        <f aca="false">AK46/(1+('WB GDP growth constant old'!AK46/100))</f>
        <v>30.5077604093273</v>
      </c>
      <c r="AK46" s="117" t="n">
        <f aca="false">AL46/(1+('WB GDP growth constant old'!AL46/100))</f>
        <v>27.3044429534657</v>
      </c>
      <c r="AL46" s="117" t="n">
        <f aca="false">AM46/(1+('WB GDP growth constant old'!AM46/100))</f>
        <v>23.6267937329091</v>
      </c>
      <c r="AM46" s="117" t="n">
        <f aca="false">AN46/(1+('WB GDP growth constant old'!AN46/100))</f>
        <v>22.705349532645</v>
      </c>
      <c r="AN46" s="117" t="n">
        <f aca="false">AO46/(1+('WB GDP growth constant old'!AO46/100))</f>
        <v>22.8642867136742</v>
      </c>
      <c r="AO46" s="117" t="n">
        <f aca="false">AP46/(1+('WB GDP growth constant old'!AP46/100))</f>
        <v>22.6303455872316</v>
      </c>
      <c r="AP46" s="117" t="n">
        <f aca="false">AQ46/(1+('WB GDP growth constant old'!AQ46/100))</f>
        <v>21.3591885301498</v>
      </c>
      <c r="AQ46" s="117" t="n">
        <f aca="false">AR46/(1+('WB GDP growth constant old'!AR46/100))</f>
        <v>21.0122824057031</v>
      </c>
      <c r="AR46" s="117" t="n">
        <f aca="false">AS46/(1+('WB GDP growth constant old'!AS46/100))</f>
        <v>20.1150283551441</v>
      </c>
      <c r="AS46" s="117" t="n">
        <f aca="false">AT46/(1+('WB GDP growth constant old'!AT46/100))</f>
        <v>18.7248933658225</v>
      </c>
      <c r="AT46" s="117" t="n">
        <f aca="false">AU46/(1+('WB GDP growth constant old'!AU46/100))</f>
        <v>18.3316382064143</v>
      </c>
      <c r="AU46" s="117" t="n">
        <f aca="false">AV46/(1+('WB GDP growth constant old'!AV46/100))</f>
        <v>18.8720118550461</v>
      </c>
      <c r="AV46" s="117" t="n">
        <f aca="false">AW46/(1+('WB GDP growth constant old'!AW46/100))</f>
        <v>19.9246591429153</v>
      </c>
      <c r="AW46" s="117" t="n">
        <f aca="false">AX46/(1+('WB GDP growth constant old'!AX46/100))</f>
        <v>21.267257180889</v>
      </c>
      <c r="AX46" s="117" t="n">
        <f aca="false">AY46/(1+('WB GDP growth constant old'!AY46/100))</f>
        <v>22.5720355555633</v>
      </c>
      <c r="AY46" s="117" t="n">
        <f aca="false">AZ46/(1+('WB GDP growth constant old'!AZ46/100))</f>
        <v>23.7730889549899</v>
      </c>
      <c r="AZ46" s="117" t="n">
        <f aca="false">BA46/(1+('WB GDP growth constant old'!BA46/100))</f>
        <v>25.2611601720323</v>
      </c>
      <c r="BA46" s="117" t="n">
        <f aca="false">BB46/(1+('WB GDP growth constant old'!BB46/100))</f>
        <v>26.833893295388</v>
      </c>
      <c r="BB46" s="117" t="n">
        <f aca="false">BC46/(1+('WB GDP growth constant old'!BC46/100))</f>
        <v>27.6000181253772</v>
      </c>
      <c r="BC46" s="117" t="n">
        <f aca="false">BD46/(1+('WB GDP growth constant old'!BD46/100))</f>
        <v>29.5618209486494</v>
      </c>
      <c r="BD46" s="117" t="n">
        <f aca="false">BE46/(1+('WB GDP growth constant old'!BE46/100))</f>
        <v>31.594098847965</v>
      </c>
      <c r="BE46" s="117" t="n">
        <f aca="false">BF46/(1+('WB GDP growth constant old'!BF46/100))</f>
        <v>33.8331407064469</v>
      </c>
      <c r="BF46" s="117" t="n">
        <f aca="false">BG46/(1+('WB GDP growth constant old'!BG46/100))</f>
        <v>36.7028530297942</v>
      </c>
      <c r="BG46" s="117" t="n">
        <f aca="false">BH46/(1+('WB GDP growth constant old'!BH46/100))</f>
        <v>40.1787189515859</v>
      </c>
      <c r="BH46" s="117" t="n">
        <f aca="false">BI46/(1+('WB GDP growth constant old'!BI46/100))</f>
        <v>42.9575546140373</v>
      </c>
      <c r="BI46" s="117" t="n">
        <f aca="false">BJ46/(1+('WB GDP growth constant old'!BJ46/100))</f>
        <v>43.988269200583</v>
      </c>
      <c r="BJ46" s="117" t="n">
        <f aca="false">BK46/(1+('WB GDP growth constant old'!BK46/100))</f>
        <v>45.6276889672958</v>
      </c>
      <c r="BK46" s="117" t="n">
        <f aca="false">BL46/(1+('WB GDP growth constant old'!BL46/100))</f>
        <v>48.2837319971648</v>
      </c>
      <c r="BL46" s="117" t="n">
        <f aca="false">'WB GDP current US$ old'!BL46/1000000000</f>
        <v>50.4007461714239</v>
      </c>
    </row>
    <row r="47" customFormat="false" ht="15" hidden="false" customHeight="false" outlineLevel="0" collapsed="false">
      <c r="A47" s="0" t="s">
        <v>596</v>
      </c>
      <c r="B47" s="0" t="s">
        <v>284</v>
      </c>
      <c r="C47" s="0" t="s">
        <v>1057</v>
      </c>
      <c r="D47" s="0" t="s">
        <v>1058</v>
      </c>
      <c r="E47" s="117" t="n">
        <f aca="false">F47/(1+('WB GDP growth constant old'!F47/100))</f>
        <v>1.67624659887926</v>
      </c>
      <c r="F47" s="117" t="n">
        <f aca="false">G47/(1+('WB GDP growth constant old'!G47/100))</f>
        <v>1.81622537157757</v>
      </c>
      <c r="G47" s="117" t="n">
        <f aca="false">H47/(1+('WB GDP growth constant old'!H47/100))</f>
        <v>1.91071102370522</v>
      </c>
      <c r="H47" s="117" t="n">
        <f aca="false">I47/(1+('WB GDP growth constant old'!I47/100))</f>
        <v>1.83372273682295</v>
      </c>
      <c r="I47" s="117" t="n">
        <f aca="false">J47/(1+('WB GDP growth constant old'!J47/100))</f>
        <v>1.90371219780451</v>
      </c>
      <c r="J47" s="117" t="n">
        <f aca="false">K47/(1+('WB GDP growth constant old'!K47/100))</f>
        <v>1.97370156254954</v>
      </c>
      <c r="K47" s="117" t="n">
        <f aca="false">L47/(1+('WB GDP growth constant old'!L47/100))</f>
        <v>2.00052382064394</v>
      </c>
      <c r="L47" s="117" t="n">
        <f aca="false">M47/(1+('WB GDP growth constant old'!M47/100))</f>
        <v>2.04286034727175</v>
      </c>
      <c r="M47" s="117" t="n">
        <f aca="false">N47/(1+('WB GDP growth constant old'!N47/100))</f>
        <v>2.19875768496634</v>
      </c>
      <c r="N47" s="117" t="n">
        <f aca="false">O47/(1+('WB GDP growth constant old'!O47/100))</f>
        <v>2.36473146276993</v>
      </c>
      <c r="O47" s="117" t="n">
        <f aca="false">P47/(1+('WB GDP growth constant old'!P47/100))</f>
        <v>2.51509220784618</v>
      </c>
      <c r="P47" s="117" t="n">
        <f aca="false">Q47/(1+('WB GDP growth constant old'!Q47/100))</f>
        <v>2.71008820845497</v>
      </c>
      <c r="Q47" s="117" t="n">
        <f aca="false">R47/(1+('WB GDP growth constant old'!R47/100))</f>
        <v>2.94363143774357</v>
      </c>
      <c r="R47" s="117" t="n">
        <f aca="false">S47/(1+('WB GDP growth constant old'!S47/100))</f>
        <v>3.18592730320793</v>
      </c>
      <c r="S47" s="117" t="n">
        <f aca="false">T47/(1+('WB GDP growth constant old'!T47/100))</f>
        <v>3.4371542636763</v>
      </c>
      <c r="T47" s="117" t="n">
        <f aca="false">U47/(1+('WB GDP growth constant old'!U47/100))</f>
        <v>3.70290117408535</v>
      </c>
      <c r="U47" s="117" t="n">
        <f aca="false">V47/(1+('WB GDP growth constant old'!V47/100))</f>
        <v>3.73683036703615</v>
      </c>
      <c r="V47" s="117" t="n">
        <f aca="false">W47/(1+('WB GDP growth constant old'!W47/100))</f>
        <v>3.40225595136894</v>
      </c>
      <c r="W47" s="117" t="n">
        <f aca="false">X47/(1+('WB GDP growth constant old'!X47/100))</f>
        <v>3.61863082251613</v>
      </c>
      <c r="X47" s="117" t="n">
        <f aca="false">Y47/(1+('WB GDP growth constant old'!Y47/100))</f>
        <v>3.97373519760725</v>
      </c>
      <c r="Y47" s="117" t="n">
        <f aca="false">Z47/(1+('WB GDP growth constant old'!Z47/100))</f>
        <v>4.67456719720836</v>
      </c>
      <c r="Z47" s="117" t="n">
        <f aca="false">AA47/(1+('WB GDP growth constant old'!AA47/100))</f>
        <v>5.49821296393219</v>
      </c>
      <c r="AA47" s="117" t="n">
        <f aca="false">AB47/(1+('WB GDP growth constant old'!AB47/100))</f>
        <v>6.79566476230692</v>
      </c>
      <c r="AB47" s="117" t="n">
        <f aca="false">AC47/(1+('WB GDP growth constant old'!AC47/100))</f>
        <v>7.19348045221359</v>
      </c>
      <c r="AC47" s="117" t="n">
        <f aca="false">AD47/(1+('WB GDP growth constant old'!AD47/100))</f>
        <v>7.69530707606602</v>
      </c>
      <c r="AD47" s="117" t="n">
        <f aca="false">AE47/(1+('WB GDP growth constant old'!AE47/100))</f>
        <v>7.60406683239814</v>
      </c>
      <c r="AE47" s="117" t="n">
        <f aca="false">AF47/(1+('WB GDP growth constant old'!AF47/100))</f>
        <v>7.0823117764249</v>
      </c>
      <c r="AF47" s="117" t="n">
        <f aca="false">AG47/(1+('WB GDP growth constant old'!AG47/100))</f>
        <v>7.09572402053905</v>
      </c>
      <c r="AG47" s="117" t="n">
        <f aca="false">AH47/(1+('WB GDP growth constant old'!AH47/100))</f>
        <v>7.22105319896634</v>
      </c>
      <c r="AH47" s="117" t="n">
        <f aca="false">AI47/(1+('WB GDP growth constant old'!AI47/100))</f>
        <v>7.40879166537878</v>
      </c>
      <c r="AI47" s="117" t="n">
        <f aca="false">AJ47/(1+('WB GDP growth constant old'!AJ47/100))</f>
        <v>7.48287984630001</v>
      </c>
      <c r="AJ47" s="117" t="n">
        <f aca="false">AK47/(1+('WB GDP growth constant old'!AK47/100))</f>
        <v>7.66212231476531</v>
      </c>
      <c r="AK47" s="117" t="n">
        <f aca="false">AL47/(1+('WB GDP growth constant old'!AL47/100))</f>
        <v>7.86225296932411</v>
      </c>
      <c r="AL47" s="117" t="n">
        <f aca="false">AM47/(1+('WB GDP growth constant old'!AM47/100))</f>
        <v>7.78522779734343</v>
      </c>
      <c r="AM47" s="117" t="n">
        <f aca="false">AN47/(1+('WB GDP growth constant old'!AN47/100))</f>
        <v>7.35757933751539</v>
      </c>
      <c r="AN47" s="117" t="n">
        <f aca="false">AO47/(1+('WB GDP growth constant old'!AO47/100))</f>
        <v>7.65080274048864</v>
      </c>
      <c r="AO47" s="117" t="n">
        <f aca="false">AP47/(1+('WB GDP growth constant old'!AP47/100))</f>
        <v>7.97905902092776</v>
      </c>
      <c r="AP47" s="117" t="n">
        <f aca="false">AQ47/(1+('WB GDP growth constant old'!AQ47/100))</f>
        <v>7.92920489074876</v>
      </c>
      <c r="AQ47" s="117" t="n">
        <f aca="false">AR47/(1+('WB GDP growth constant old'!AR47/100))</f>
        <v>8.22556310777087</v>
      </c>
      <c r="AR47" s="117" t="n">
        <f aca="false">AS47/(1+('WB GDP growth constant old'!AS47/100))</f>
        <v>8.01316267005355</v>
      </c>
      <c r="AS47" s="117" t="n">
        <f aca="false">AT47/(1+('WB GDP growth constant old'!AT47/100))</f>
        <v>8.62023830272844</v>
      </c>
      <c r="AT47" s="117" t="n">
        <f aca="false">AU47/(1+('WB GDP growth constant old'!AU47/100))</f>
        <v>8.94803164822645</v>
      </c>
      <c r="AU47" s="117" t="n">
        <f aca="false">AV47/(1+('WB GDP growth constant old'!AV47/100))</f>
        <v>9.35801883140628</v>
      </c>
      <c r="AV47" s="117" t="n">
        <f aca="false">AW47/(1+('WB GDP growth constant old'!AW47/100))</f>
        <v>9.43412423666722</v>
      </c>
      <c r="AW47" s="117" t="n">
        <f aca="false">AX47/(1+('WB GDP growth constant old'!AX47/100))</f>
        <v>9.76211398321106</v>
      </c>
      <c r="AX47" s="117" t="n">
        <f aca="false">AY47/(1+('WB GDP growth constant old'!AY47/100))</f>
        <v>10.5192400149036</v>
      </c>
      <c r="AY47" s="117" t="n">
        <f aca="false">AZ47/(1+('WB GDP growth constant old'!AZ47/100))</f>
        <v>11.359331596506</v>
      </c>
      <c r="AZ47" s="117" t="n">
        <f aca="false">BA47/(1+('WB GDP growth constant old'!BA47/100))</f>
        <v>10.6080259948974</v>
      </c>
      <c r="BA47" s="117" t="n">
        <f aca="false">BB47/(1+('WB GDP growth constant old'!BB47/100))</f>
        <v>11.2770079956302</v>
      </c>
      <c r="BB47" s="117" t="n">
        <f aca="false">BC47/(1+('WB GDP growth constant old'!BC47/100))</f>
        <v>12.5893459910247</v>
      </c>
      <c r="BC47" s="117" t="n">
        <f aca="false">BD47/(1+('WB GDP growth constant old'!BD47/100))</f>
        <v>13.8396273574147</v>
      </c>
      <c r="BD47" s="117" t="n">
        <f aca="false">BE47/(1+('WB GDP growth constant old'!BE47/100))</f>
        <v>14.1449183770406</v>
      </c>
      <c r="BE47" s="117" t="n">
        <f aca="false">BF47/(1+('WB GDP growth constant old'!BF47/100))</f>
        <v>15.5519350698971</v>
      </c>
      <c r="BF47" s="117" t="n">
        <f aca="false">BG47/(1+('WB GDP growth constant old'!BG47/100))</f>
        <v>15.4411377265257</v>
      </c>
      <c r="BG47" s="117" t="n">
        <f aca="false">BH47/(1+('WB GDP growth constant old'!BH47/100))</f>
        <v>16.3606895134348</v>
      </c>
      <c r="BH47" s="117" t="n">
        <f aca="false">BI47/(1+('WB GDP growth constant old'!BI47/100))</f>
        <v>15.8313790181519</v>
      </c>
      <c r="BI47" s="117" t="n">
        <f aca="false">BJ47/(1+('WB GDP growth constant old'!BJ47/100))</f>
        <v>14.2181004918155</v>
      </c>
      <c r="BJ47" s="117" t="n">
        <f aca="false">BK47/(1+('WB GDP growth constant old'!BK47/100))</f>
        <v>13.5593634466069</v>
      </c>
      <c r="BK47" s="117" t="n">
        <f aca="false">BL47/(1+('WB GDP growth constant old'!BL47/100))</f>
        <v>12.7181395859953</v>
      </c>
      <c r="BL47" s="117" t="n">
        <f aca="false">'WB GDP current US$ old'!BL47/1000000000</f>
        <v>12.2673921465888</v>
      </c>
    </row>
    <row r="48" customFormat="false" ht="15" hidden="false" customHeight="false" outlineLevel="0" collapsed="false">
      <c r="A48" s="0" t="s">
        <v>46</v>
      </c>
      <c r="B48" s="0" t="s">
        <v>281</v>
      </c>
      <c r="C48" s="0" t="s">
        <v>1057</v>
      </c>
      <c r="D48" s="0" t="s">
        <v>1058</v>
      </c>
      <c r="E48" s="117" t="n">
        <f aca="false">F48/(1+('WB GDP growth constant old'!F48/100))</f>
        <v>30.8106701534071</v>
      </c>
      <c r="F48" s="117" t="n">
        <f aca="false">G48/(1+('WB GDP growth constant old'!G48/100))</f>
        <v>32.3786920116342</v>
      </c>
      <c r="G48" s="117" t="n">
        <f aca="false">H48/(1+('WB GDP growth constant old'!H48/100))</f>
        <v>34.130991081786</v>
      </c>
      <c r="H48" s="117" t="n">
        <f aca="false">I48/(1+('WB GDP growth constant old'!I48/100))</f>
        <v>35.2527769438198</v>
      </c>
      <c r="I48" s="117" t="n">
        <f aca="false">J48/(1+('WB GDP growth constant old'!J48/100))</f>
        <v>37.4267950130612</v>
      </c>
      <c r="J48" s="117" t="n">
        <f aca="false">K48/(1+('WB GDP growth constant old'!K48/100))</f>
        <v>38.7741638973569</v>
      </c>
      <c r="K48" s="117" t="n">
        <f aca="false">L48/(1+('WB GDP growth constant old'!L48/100))</f>
        <v>40.8046644415478</v>
      </c>
      <c r="L48" s="117" t="n">
        <f aca="false">M48/(1+('WB GDP growth constant old'!M48/100))</f>
        <v>42.4918818894301</v>
      </c>
      <c r="M48" s="117" t="n">
        <f aca="false">N48/(1+('WB GDP growth constant old'!N48/100))</f>
        <v>45.0129753833667</v>
      </c>
      <c r="N48" s="117" t="n">
        <f aca="false">O48/(1+('WB GDP growth constant old'!O48/100))</f>
        <v>47.7598999964028</v>
      </c>
      <c r="O48" s="117" t="n">
        <f aca="false">P48/(1+('WB GDP growth constant old'!P48/100))</f>
        <v>50.7247376177158</v>
      </c>
      <c r="P48" s="117" t="n">
        <f aca="false">Q48/(1+('WB GDP growth constant old'!Q48/100))</f>
        <v>53.7483012276329</v>
      </c>
      <c r="Q48" s="117" t="n">
        <f aca="false">R48/(1+('WB GDP growth constant old'!R48/100))</f>
        <v>57.8703377536089</v>
      </c>
      <c r="R48" s="117" t="n">
        <f aca="false">S48/(1+('WB GDP growth constant old'!S48/100))</f>
        <v>61.7609344986522</v>
      </c>
      <c r="S48" s="117" t="n">
        <f aca="false">T48/(1+('WB GDP growth constant old'!T48/100))</f>
        <v>65.3095678325241</v>
      </c>
      <c r="T48" s="117" t="n">
        <f aca="false">U48/(1+('WB GDP growth constant old'!U48/100))</f>
        <v>66.8268758189947</v>
      </c>
      <c r="U48" s="117" t="n">
        <f aca="false">V48/(1+('WB GDP growth constant old'!V48/100))</f>
        <v>69.9866969193256</v>
      </c>
      <c r="V48" s="117" t="n">
        <f aca="false">W48/(1+('WB GDP growth constant old'!W48/100))</f>
        <v>72.8970975287298</v>
      </c>
      <c r="W48" s="117" t="n">
        <f aca="false">X48/(1+('WB GDP growth constant old'!X48/100))</f>
        <v>79.0714094036597</v>
      </c>
      <c r="X48" s="117" t="n">
        <f aca="false">Y48/(1+('WB GDP growth constant old'!Y48/100))</f>
        <v>83.324754600785</v>
      </c>
      <c r="Y48" s="117" t="n">
        <f aca="false">Z48/(1+('WB GDP growth constant old'!Z48/100))</f>
        <v>86.7305320185575</v>
      </c>
      <c r="Z48" s="117" t="n">
        <f aca="false">AA48/(1+('WB GDP growth constant old'!AA48/100))</f>
        <v>88.7052758657023</v>
      </c>
      <c r="AA48" s="117" t="n">
        <f aca="false">AB48/(1+('WB GDP growth constant old'!AB48/100))</f>
        <v>89.5465751406535</v>
      </c>
      <c r="AB48" s="117" t="n">
        <f aca="false">AC48/(1+('WB GDP growth constant old'!AC48/100))</f>
        <v>90.9559988671596</v>
      </c>
      <c r="AC48" s="117" t="n">
        <f aca="false">AD48/(1+('WB GDP growth constant old'!AD48/100))</f>
        <v>94.0036467308302</v>
      </c>
      <c r="AD48" s="117" t="n">
        <f aca="false">AE48/(1+('WB GDP growth constant old'!AE48/100))</f>
        <v>96.9244398606898</v>
      </c>
      <c r="AE48" s="117" t="n">
        <f aca="false">AF48/(1+('WB GDP growth constant old'!AF48/100))</f>
        <v>102.569393034969</v>
      </c>
      <c r="AF48" s="117" t="n">
        <f aca="false">AG48/(1+('WB GDP growth constant old'!AG48/100))</f>
        <v>108.076274151772</v>
      </c>
      <c r="AG48" s="117" t="n">
        <f aca="false">AH48/(1+('WB GDP growth constant old'!AH48/100))</f>
        <v>112.468681170227</v>
      </c>
      <c r="AH48" s="117" t="n">
        <f aca="false">AI48/(1+('WB GDP growth constant old'!AI48/100))</f>
        <v>116.308470037489</v>
      </c>
      <c r="AI48" s="117" t="n">
        <f aca="false">AJ48/(1+('WB GDP growth constant old'!AJ48/100))</f>
        <v>121.288796784557</v>
      </c>
      <c r="AJ48" s="117" t="n">
        <f aca="false">AK48/(1+('WB GDP growth constant old'!AK48/100))</f>
        <v>123.716522555055</v>
      </c>
      <c r="AK48" s="117" t="n">
        <f aca="false">AL48/(1+('WB GDP growth constant old'!AL48/100))</f>
        <v>128.720768595234</v>
      </c>
      <c r="AL48" s="117" t="n">
        <f aca="false">AM48/(1+('WB GDP growth constant old'!AM48/100))</f>
        <v>135.652909660162</v>
      </c>
      <c r="AM48" s="117" t="n">
        <f aca="false">AN48/(1+('WB GDP growth constant old'!AN48/100))</f>
        <v>143.5406677251</v>
      </c>
      <c r="AN48" s="117" t="n">
        <f aca="false">AO48/(1+('WB GDP growth constant old'!AO48/100))</f>
        <v>151.008281383369</v>
      </c>
      <c r="AO48" s="117" t="n">
        <f aca="false">AP48/(1+('WB GDP growth constant old'!AP48/100))</f>
        <v>154.112792251962</v>
      </c>
      <c r="AP48" s="117" t="n">
        <f aca="false">AQ48/(1+('WB GDP growth constant old'!AQ48/100))</f>
        <v>159.399313621996</v>
      </c>
      <c r="AQ48" s="117" t="n">
        <f aca="false">AR48/(1+('WB GDP growth constant old'!AR48/100))</f>
        <v>160.30754555037</v>
      </c>
      <c r="AR48" s="117" t="n">
        <f aca="false">AS48/(1+('WB GDP growth constant old'!AS48/100))</f>
        <v>153.568191898632</v>
      </c>
      <c r="AS48" s="117" t="n">
        <f aca="false">AT48/(1+('WB GDP growth constant old'!AT48/100))</f>
        <v>158.059848793839</v>
      </c>
      <c r="AT48" s="117" t="n">
        <f aca="false">AU48/(1+('WB GDP growth constant old'!AU48/100))</f>
        <v>160.711932321903</v>
      </c>
      <c r="AU48" s="117" t="n">
        <f aca="false">AV48/(1+('WB GDP growth constant old'!AV48/100))</f>
        <v>164.736127712983</v>
      </c>
      <c r="AV48" s="117" t="n">
        <f aca="false">AW48/(1+('WB GDP growth constant old'!AW48/100))</f>
        <v>171.190937120236</v>
      </c>
      <c r="AW48" s="117" t="n">
        <f aca="false">AX48/(1+('WB GDP growth constant old'!AX48/100))</f>
        <v>180.320587574337</v>
      </c>
      <c r="AX48" s="117" t="n">
        <f aca="false">AY48/(1+('WB GDP growth constant old'!AY48/100))</f>
        <v>189.027837976755</v>
      </c>
      <c r="AY48" s="117" t="n">
        <f aca="false">AZ48/(1+('WB GDP growth constant old'!AZ48/100))</f>
        <v>201.724589657161</v>
      </c>
      <c r="AZ48" s="117" t="n">
        <f aca="false">BA48/(1+('WB GDP growth constant old'!BA48/100))</f>
        <v>215.317185247699</v>
      </c>
      <c r="BA48" s="117" t="n">
        <f aca="false">BB48/(1+('WB GDP growth constant old'!BB48/100))</f>
        <v>222.387009154874</v>
      </c>
      <c r="BB48" s="117" t="n">
        <f aca="false">BC48/(1+('WB GDP growth constant old'!BC48/100))</f>
        <v>224.921439692432</v>
      </c>
      <c r="BC48" s="117" t="n">
        <f aca="false">BD48/(1+('WB GDP growth constant old'!BD48/100))</f>
        <v>235.030891358616</v>
      </c>
      <c r="BD48" s="117" t="n">
        <f aca="false">BE48/(1+('WB GDP growth constant old'!BE48/100))</f>
        <v>251.360583813923</v>
      </c>
      <c r="BE48" s="117" t="n">
        <f aca="false">BF48/(1+('WB GDP growth constant old'!BF48/100))</f>
        <v>261.195407920772</v>
      </c>
      <c r="BF48" s="117" t="n">
        <f aca="false">BG48/(1+('WB GDP growth constant old'!BG48/100))</f>
        <v>274.605163237849</v>
      </c>
      <c r="BG48" s="117" t="n">
        <f aca="false">BH48/(1+('WB GDP growth constant old'!BH48/100))</f>
        <v>286.959731916516</v>
      </c>
      <c r="BH48" s="117" t="n">
        <f aca="false">BI48/(1+('WB GDP growth constant old'!BI48/100))</f>
        <v>295.441978578722</v>
      </c>
      <c r="BI48" s="117" t="n">
        <f aca="false">BJ48/(1+('WB GDP growth constant old'!BJ48/100))</f>
        <v>301.608982742038</v>
      </c>
      <c r="BJ48" s="117" t="n">
        <f aca="false">BK48/(1+('WB GDP growth constant old'!BK48/100))</f>
        <v>305.708937227467</v>
      </c>
      <c r="BK48" s="117" t="n">
        <f aca="false">BL48/(1+('WB GDP growth constant old'!BL48/100))</f>
        <v>313.398508888863</v>
      </c>
      <c r="BL48" s="117" t="n">
        <f aca="false">'WB GDP current US$ old'!BL48/1000000000</f>
        <v>323.615979418651</v>
      </c>
    </row>
    <row r="49" customFormat="false" ht="15" hidden="false" customHeight="false" outlineLevel="0" collapsed="false">
      <c r="A49" s="0" t="s">
        <v>47</v>
      </c>
      <c r="B49" s="0" t="s">
        <v>282</v>
      </c>
      <c r="C49" s="0" t="s">
        <v>1057</v>
      </c>
      <c r="D49" s="0" t="s">
        <v>1058</v>
      </c>
      <c r="E49" s="117" t="n">
        <f aca="false">F49/(1+('WB GDP growth constant old'!F49/100))</f>
        <v>0.422944868179314</v>
      </c>
      <c r="F49" s="117" t="n">
        <f aca="false">G49/(1+('WB GDP growth constant old'!G49/100))</f>
        <v>0.422944868179314</v>
      </c>
      <c r="G49" s="117" t="n">
        <f aca="false">H49/(1+('WB GDP growth constant old'!H49/100))</f>
        <v>0.422944868179314</v>
      </c>
      <c r="H49" s="117" t="n">
        <f aca="false">I49/(1+('WB GDP growth constant old'!I49/100))</f>
        <v>0.422944868179314</v>
      </c>
      <c r="I49" s="117" t="n">
        <f aca="false">J49/(1+('WB GDP growth constant old'!J49/100))</f>
        <v>0.422944868179314</v>
      </c>
      <c r="J49" s="117" t="n">
        <f aca="false">K49/(1+('WB GDP growth constant old'!K49/100))</f>
        <v>0.422944868179314</v>
      </c>
      <c r="K49" s="117" t="n">
        <f aca="false">L49/(1+('WB GDP growth constant old'!L49/100))</f>
        <v>0.422944868179314</v>
      </c>
      <c r="L49" s="117" t="n">
        <f aca="false">M49/(1+('WB GDP growth constant old'!M49/100))</f>
        <v>0.422944868179314</v>
      </c>
      <c r="M49" s="117" t="n">
        <f aca="false">N49/(1+('WB GDP growth constant old'!N49/100))</f>
        <v>0.422944868179314</v>
      </c>
      <c r="N49" s="117" t="n">
        <f aca="false">O49/(1+('WB GDP growth constant old'!O49/100))</f>
        <v>0.422944868179314</v>
      </c>
      <c r="O49" s="117" t="n">
        <f aca="false">P49/(1+('WB GDP growth constant old'!P49/100))</f>
        <v>0.422944868179314</v>
      </c>
      <c r="P49" s="117" t="n">
        <f aca="false">Q49/(1+('WB GDP growth constant old'!Q49/100))</f>
        <v>0.422944868179314</v>
      </c>
      <c r="Q49" s="117" t="n">
        <f aca="false">R49/(1+('WB GDP growth constant old'!R49/100))</f>
        <v>0.422944868179314</v>
      </c>
      <c r="R49" s="117" t="n">
        <f aca="false">S49/(1+('WB GDP growth constant old'!S49/100))</f>
        <v>0.422944868179314</v>
      </c>
      <c r="S49" s="117" t="n">
        <f aca="false">T49/(1+('WB GDP growth constant old'!T49/100))</f>
        <v>0.422944868179314</v>
      </c>
      <c r="T49" s="117" t="n">
        <f aca="false">U49/(1+('WB GDP growth constant old'!U49/100))</f>
        <v>0.422944868179314</v>
      </c>
      <c r="U49" s="117" t="n">
        <f aca="false">V49/(1+('WB GDP growth constant old'!V49/100))</f>
        <v>0.422944868179314</v>
      </c>
      <c r="V49" s="117" t="n">
        <f aca="false">W49/(1+('WB GDP growth constant old'!W49/100))</f>
        <v>0.422944868179314</v>
      </c>
      <c r="W49" s="117" t="n">
        <f aca="false">X49/(1+('WB GDP growth constant old'!X49/100))</f>
        <v>0.422944868179314</v>
      </c>
      <c r="X49" s="117" t="n">
        <f aca="false">Y49/(1+('WB GDP growth constant old'!Y49/100))</f>
        <v>0.422944868179314</v>
      </c>
      <c r="Y49" s="117" t="n">
        <f aca="false">Z49/(1+('WB GDP growth constant old'!Z49/100))</f>
        <v>0.422944868179314</v>
      </c>
      <c r="Z49" s="117" t="n">
        <f aca="false">AA49/(1+('WB GDP growth constant old'!AA49/100))</f>
        <v>0.439291386861348</v>
      </c>
      <c r="AA49" s="117" t="n">
        <f aca="false">AB49/(1+('WB GDP growth constant old'!AB49/100))</f>
        <v>0.46733274868182</v>
      </c>
      <c r="AB49" s="117" t="n">
        <f aca="false">AC49/(1+('WB GDP growth constant old'!AC49/100))</f>
        <v>0.489864738627233</v>
      </c>
      <c r="AC49" s="117" t="n">
        <f aca="false">AD49/(1+('WB GDP growth constant old'!AD49/100))</f>
        <v>0.509999648923152</v>
      </c>
      <c r="AD49" s="117" t="n">
        <f aca="false">AE49/(1+('WB GDP growth constant old'!AE49/100))</f>
        <v>0.521627440882582</v>
      </c>
      <c r="AE49" s="117" t="n">
        <f aca="false">AF49/(1+('WB GDP growth constant old'!AF49/100))</f>
        <v>0.531369418432446</v>
      </c>
      <c r="AF49" s="117" t="n">
        <f aca="false">AG49/(1+('WB GDP growth constant old'!AG49/100))</f>
        <v>0.540072102707705</v>
      </c>
      <c r="AG49" s="117" t="n">
        <f aca="false">AH49/(1+('WB GDP growth constant old'!AH49/100))</f>
        <v>0.554585889163553</v>
      </c>
      <c r="AH49" s="117" t="n">
        <f aca="false">AI49/(1+('WB GDP growth constant old'!AI49/100))</f>
        <v>0.536948635285638</v>
      </c>
      <c r="AI49" s="117" t="n">
        <f aca="false">AJ49/(1+('WB GDP growth constant old'!AJ49/100))</f>
        <v>0.564285959726538</v>
      </c>
      <c r="AJ49" s="117" t="n">
        <f aca="false">AK49/(1+('WB GDP growth constant old'!AK49/100))</f>
        <v>0.533839136859197</v>
      </c>
      <c r="AK49" s="117" t="n">
        <f aca="false">AL49/(1+('WB GDP growth constant old'!AL49/100))</f>
        <v>0.579380856400446</v>
      </c>
      <c r="AL49" s="117" t="n">
        <f aca="false">AM49/(1+('WB GDP growth constant old'!AM49/100))</f>
        <v>0.596797400147464</v>
      </c>
      <c r="AM49" s="117" t="n">
        <f aca="false">AN49/(1+('WB GDP growth constant old'!AN49/100))</f>
        <v>0.565305696407266</v>
      </c>
      <c r="AN49" s="117" t="n">
        <f aca="false">AO49/(1+('WB GDP growth constant old'!AO49/100))</f>
        <v>0.585714399017463</v>
      </c>
      <c r="AO49" s="117" t="n">
        <f aca="false">AP49/(1+('WB GDP growth constant old'!AP49/100))</f>
        <v>0.578148790986195</v>
      </c>
      <c r="AP49" s="117" t="n">
        <f aca="false">AQ49/(1+('WB GDP growth constant old'!AQ49/100))</f>
        <v>0.601449075691061</v>
      </c>
      <c r="AQ49" s="117" t="n">
        <f aca="false">AR49/(1+('WB GDP growth constant old'!AR49/100))</f>
        <v>0.609162755075969</v>
      </c>
      <c r="AR49" s="117" t="n">
        <f aca="false">AS49/(1+('WB GDP growth constant old'!AS49/100))</f>
        <v>0.620885536205659</v>
      </c>
      <c r="AS49" s="117" t="n">
        <f aca="false">AT49/(1+('WB GDP growth constant old'!AT49/100))</f>
        <v>0.688238445517997</v>
      </c>
      <c r="AT49" s="117" t="n">
        <f aca="false">AU49/(1+('WB GDP growth constant old'!AU49/100))</f>
        <v>0.704294409091002</v>
      </c>
      <c r="AU49" s="117" t="n">
        <f aca="false">AV49/(1+('WB GDP growth constant old'!AV49/100))</f>
        <v>0.72066886576429</v>
      </c>
      <c r="AV49" s="117" t="n">
        <f aca="false">AW49/(1+('WB GDP growth constant old'!AW49/100))</f>
        <v>0.735830813617204</v>
      </c>
      <c r="AW49" s="117" t="n">
        <f aca="false">AX49/(1+('WB GDP growth constant old'!AX49/100))</f>
        <v>0.749956261994638</v>
      </c>
      <c r="AX49" s="117" t="n">
        <f aca="false">AY49/(1+('WB GDP growth constant old'!AY49/100))</f>
        <v>0.771236629931923</v>
      </c>
      <c r="AY49" s="117" t="n">
        <f aca="false">AZ49/(1+('WB GDP growth constant old'!AZ49/100))</f>
        <v>0.791650920140371</v>
      </c>
      <c r="AZ49" s="117" t="n">
        <f aca="false">BA49/(1+('WB GDP growth constant old'!BA49/100))</f>
        <v>0.797984462757389</v>
      </c>
      <c r="BA49" s="117" t="n">
        <f aca="false">BB49/(1+('WB GDP growth constant old'!BB49/100))</f>
        <v>0.829903617763755</v>
      </c>
      <c r="BB49" s="117" t="n">
        <f aca="false">BC49/(1+('WB GDP growth constant old'!BC49/100))</f>
        <v>0.856461472248701</v>
      </c>
      <c r="BC49" s="117" t="n">
        <f aca="false">BD49/(1+('WB GDP growth constant old'!BD49/100))</f>
        <v>0.88900643825913</v>
      </c>
      <c r="BD49" s="117" t="n">
        <f aca="false">BE49/(1+('WB GDP growth constant old'!BE49/100))</f>
        <v>0.92545434164758</v>
      </c>
      <c r="BE49" s="117" t="n">
        <f aca="false">BF49/(1+('WB GDP growth constant old'!BF49/100))</f>
        <v>0.955071406174712</v>
      </c>
      <c r="BF49" s="117" t="n">
        <f aca="false">BG49/(1+('WB GDP growth constant old'!BG49/100))</f>
        <v>0.99804841811895</v>
      </c>
      <c r="BG49" s="117" t="n">
        <f aca="false">BH49/(1+('WB GDP growth constant old'!BH49/100))</f>
        <v>1.01900749915683</v>
      </c>
      <c r="BH49" s="117" t="n">
        <f aca="false">BI49/(1+('WB GDP growth constant old'!BI49/100))</f>
        <v>1.03038105539586</v>
      </c>
      <c r="BI49" s="117" t="n">
        <f aca="false">BJ49/(1+('WB GDP growth constant old'!BJ49/100))</f>
        <v>1.06459671328321</v>
      </c>
      <c r="BJ49" s="117" t="n">
        <f aca="false">BK49/(1+('WB GDP growth constant old'!BK49/100))</f>
        <v>1.10521855256483</v>
      </c>
      <c r="BK49" s="117" t="n">
        <f aca="false">BL49/(1+('WB GDP growth constant old'!BL49/100))</f>
        <v>1.14313599429318</v>
      </c>
      <c r="BL49" s="117" t="n">
        <f aca="false">'WB GDP current US$ old'!BL49/1000000000</f>
        <v>1.16583992706327</v>
      </c>
    </row>
    <row r="50" customFormat="false" ht="15" hidden="false" customHeight="false" outlineLevel="0" collapsed="false">
      <c r="A50" s="0" t="s">
        <v>37</v>
      </c>
      <c r="B50" s="0" t="s">
        <v>273</v>
      </c>
      <c r="C50" s="0" t="s">
        <v>1057</v>
      </c>
      <c r="D50" s="0" t="s">
        <v>1058</v>
      </c>
      <c r="E50" s="117" t="n">
        <f aca="false">F50/(1+('WB GDP growth constant old'!F50/100))</f>
        <v>0.178135552276936</v>
      </c>
      <c r="F50" s="117" t="n">
        <f aca="false">G50/(1+('WB GDP growth constant old'!G50/100))</f>
        <v>0.178135552276936</v>
      </c>
      <c r="G50" s="117" t="n">
        <f aca="false">H50/(1+('WB GDP growth constant old'!H50/100))</f>
        <v>0.178135552276936</v>
      </c>
      <c r="H50" s="117" t="n">
        <f aca="false">I50/(1+('WB GDP growth constant old'!I50/100))</f>
        <v>0.178135552276936</v>
      </c>
      <c r="I50" s="117" t="n">
        <f aca="false">J50/(1+('WB GDP growth constant old'!J50/100))</f>
        <v>0.178135552276936</v>
      </c>
      <c r="J50" s="117" t="n">
        <f aca="false">K50/(1+('WB GDP growth constant old'!K50/100))</f>
        <v>0.178135552276936</v>
      </c>
      <c r="K50" s="117" t="n">
        <f aca="false">L50/(1+('WB GDP growth constant old'!L50/100))</f>
        <v>0.178135552276936</v>
      </c>
      <c r="L50" s="117" t="n">
        <f aca="false">M50/(1+('WB GDP growth constant old'!M50/100))</f>
        <v>0.178135552276936</v>
      </c>
      <c r="M50" s="117" t="n">
        <f aca="false">N50/(1+('WB GDP growth constant old'!N50/100))</f>
        <v>0.178135552276936</v>
      </c>
      <c r="N50" s="117" t="n">
        <f aca="false">O50/(1+('WB GDP growth constant old'!O50/100))</f>
        <v>0.178135552276936</v>
      </c>
      <c r="O50" s="117" t="n">
        <f aca="false">P50/(1+('WB GDP growth constant old'!P50/100))</f>
        <v>0.178135552276936</v>
      </c>
      <c r="P50" s="117" t="n">
        <f aca="false">Q50/(1+('WB GDP growth constant old'!Q50/100))</f>
        <v>0.178135552276936</v>
      </c>
      <c r="Q50" s="117" t="n">
        <f aca="false">R50/(1+('WB GDP growth constant old'!R50/100))</f>
        <v>0.178135552276936</v>
      </c>
      <c r="R50" s="117" t="n">
        <f aca="false">S50/(1+('WB GDP growth constant old'!S50/100))</f>
        <v>0.178135552276936</v>
      </c>
      <c r="S50" s="117" t="n">
        <f aca="false">T50/(1+('WB GDP growth constant old'!T50/100))</f>
        <v>0.178135552276936</v>
      </c>
      <c r="T50" s="117" t="n">
        <f aca="false">U50/(1+('WB GDP growth constant old'!U50/100))</f>
        <v>0.178135552276936</v>
      </c>
      <c r="U50" s="117" t="n">
        <f aca="false">V50/(1+('WB GDP growth constant old'!V50/100))</f>
        <v>0.178135552276936</v>
      </c>
      <c r="V50" s="117" t="n">
        <f aca="false">W50/(1+('WB GDP growth constant old'!W50/100))</f>
        <v>0.178135552276936</v>
      </c>
      <c r="W50" s="117" t="n">
        <f aca="false">X50/(1+('WB GDP growth constant old'!X50/100))</f>
        <v>0.178135552276936</v>
      </c>
      <c r="X50" s="117" t="n">
        <f aca="false">Y50/(1+('WB GDP growth constant old'!Y50/100))</f>
        <v>0.178135552276936</v>
      </c>
      <c r="Y50" s="117" t="n">
        <f aca="false">Z50/(1+('WB GDP growth constant old'!Z50/100))</f>
        <v>0.178135552276936</v>
      </c>
      <c r="Z50" s="117" t="n">
        <f aca="false">AA50/(1+('WB GDP growth constant old'!AA50/100))</f>
        <v>0.193190789655268</v>
      </c>
      <c r="AA50" s="117" t="n">
        <f aca="false">AB50/(1+('WB GDP growth constant old'!AB50/100))</f>
        <v>0.198648487580162</v>
      </c>
      <c r="AB50" s="117" t="n">
        <f aca="false">AC50/(1+('WB GDP growth constant old'!AC50/100))</f>
        <v>0.217561312969943</v>
      </c>
      <c r="AC50" s="117" t="n">
        <f aca="false">AD50/(1+('WB GDP growth constant old'!AD50/100))</f>
        <v>0.225792246337611</v>
      </c>
      <c r="AD50" s="117" t="n">
        <f aca="false">AE50/(1+('WB GDP growth constant old'!AE50/100))</f>
        <v>0.245305407839921</v>
      </c>
      <c r="AE50" s="117" t="n">
        <f aca="false">AF50/(1+('WB GDP growth constant old'!AF50/100))</f>
        <v>0.252349243279961</v>
      </c>
      <c r="AF50" s="117" t="n">
        <f aca="false">AG50/(1+('WB GDP growth constant old'!AG50/100))</f>
        <v>0.263223132991665</v>
      </c>
      <c r="AG50" s="117" t="n">
        <f aca="false">AH50/(1+('WB GDP growth constant old'!AH50/100))</f>
        <v>0.279008242381119</v>
      </c>
      <c r="AH50" s="117" t="n">
        <f aca="false">AI50/(1+('WB GDP growth constant old'!AI50/100))</f>
        <v>0.294905990760624</v>
      </c>
      <c r="AI50" s="117" t="n">
        <f aca="false">AJ50/(1+('WB GDP growth constant old'!AJ50/100))</f>
        <v>0.296947247084417</v>
      </c>
      <c r="AJ50" s="117" t="n">
        <f aca="false">AK50/(1+('WB GDP growth constant old'!AK50/100))</f>
        <v>0.301116822507851</v>
      </c>
      <c r="AK50" s="117" t="n">
        <f aca="false">AL50/(1+('WB GDP growth constant old'!AL50/100))</f>
        <v>0.334051918342714</v>
      </c>
      <c r="AL50" s="117" t="n">
        <f aca="false">AM50/(1+('WB GDP growth constant old'!AM50/100))</f>
        <v>0.363142199550564</v>
      </c>
      <c r="AM50" s="117" t="n">
        <f aca="false">AN50/(1+('WB GDP growth constant old'!AN50/100))</f>
        <v>0.432802466977625</v>
      </c>
      <c r="AN50" s="117" t="n">
        <f aca="false">AO50/(1+('WB GDP growth constant old'!AO50/100))</f>
        <v>0.494310779302885</v>
      </c>
      <c r="AO50" s="117" t="n">
        <f aca="false">AP50/(1+('WB GDP growth constant old'!AP50/100))</f>
        <v>0.550397874112299</v>
      </c>
      <c r="AP50" s="117" t="n">
        <f aca="false">AQ50/(1+('WB GDP growth constant old'!AQ50/100))</f>
        <v>0.611593454647613</v>
      </c>
      <c r="AQ50" s="117" t="n">
        <f aca="false">AR50/(1+('WB GDP growth constant old'!AR50/100))</f>
        <v>0.688148354490874</v>
      </c>
      <c r="AR50" s="117" t="n">
        <f aca="false">AS50/(1+('WB GDP growth constant old'!AS50/100))</f>
        <v>0.765376825695241</v>
      </c>
      <c r="AS50" s="117" t="n">
        <f aca="false">AT50/(1+('WB GDP growth constant old'!AT50/100))</f>
        <v>0.87470990131727</v>
      </c>
      <c r="AT50" s="117" t="n">
        <f aca="false">AU50/(1+('WB GDP growth constant old'!AU50/100))</f>
        <v>0.894230404129417</v>
      </c>
      <c r="AU50" s="117" t="n">
        <f aca="false">AV50/(1+('WB GDP growth constant old'!AV50/100))</f>
        <v>0.94118547014013</v>
      </c>
      <c r="AV50" s="117" t="n">
        <f aca="false">AW50/(1+('WB GDP growth constant old'!AW50/100))</f>
        <v>0.980491815883597</v>
      </c>
      <c r="AW50" s="117" t="n">
        <f aca="false">AX50/(1+('WB GDP growth constant old'!AX50/100))</f>
        <v>1.08047327827596</v>
      </c>
      <c r="AX50" s="117" t="n">
        <f aca="false">AY50/(1+('WB GDP growth constant old'!AY50/100))</f>
        <v>1.15516053970962</v>
      </c>
      <c r="AY50" s="117" t="n">
        <f aca="false">AZ50/(1+('WB GDP growth constant old'!AZ50/100))</f>
        <v>1.24738567446278</v>
      </c>
      <c r="AZ50" s="117" t="n">
        <f aca="false">BA50/(1+('WB GDP growth constant old'!BA50/100))</f>
        <v>1.4366226628998</v>
      </c>
      <c r="BA50" s="117" t="n">
        <f aca="false">BB50/(1+('WB GDP growth constant old'!BB50/100))</f>
        <v>1.53216554792823</v>
      </c>
      <c r="BB50" s="117" t="n">
        <f aca="false">BC50/(1+('WB GDP growth constant old'!BC50/100))</f>
        <v>1.51270051894122</v>
      </c>
      <c r="BC50" s="117" t="n">
        <f aca="false">BD50/(1+('WB GDP growth constant old'!BD50/100))</f>
        <v>1.53488866035136</v>
      </c>
      <c r="BD50" s="117" t="n">
        <f aca="false">BE50/(1+('WB GDP growth constant old'!BE50/100))</f>
        <v>1.5958066467987</v>
      </c>
      <c r="BE50" s="117" t="n">
        <f aca="false">BF50/(1+('WB GDP growth constant old'!BF50/100))</f>
        <v>1.61307197060426</v>
      </c>
      <c r="BF50" s="117" t="n">
        <f aca="false">BG50/(1+('WB GDP growth constant old'!BG50/100))</f>
        <v>1.62602167367981</v>
      </c>
      <c r="BG50" s="117" t="n">
        <f aca="false">BH50/(1+('WB GDP growth constant old'!BH50/100))</f>
        <v>1.63596012410463</v>
      </c>
      <c r="BH50" s="117" t="n">
        <f aca="false">BI50/(1+('WB GDP growth constant old'!BI50/100))</f>
        <v>1.6524320128527</v>
      </c>
      <c r="BI50" s="117" t="n">
        <f aca="false">BJ50/(1+('WB GDP growth constant old'!BJ50/100))</f>
        <v>1.73019201783945</v>
      </c>
      <c r="BJ50" s="117" t="n">
        <f aca="false">BK50/(1+('WB GDP growth constant old'!BK50/100))</f>
        <v>1.79424440473929</v>
      </c>
      <c r="BK50" s="117" t="n">
        <f aca="false">BL50/(1+('WB GDP growth constant old'!BL50/100))</f>
        <v>1.87554451971219</v>
      </c>
      <c r="BL50" s="117" t="n">
        <f aca="false">'WB GDP current US$ old'!BL50/1000000000</f>
        <v>1.98184574035828</v>
      </c>
    </row>
    <row r="51" customFormat="false" ht="15" hidden="false" customHeight="false" outlineLevel="0" collapsed="false">
      <c r="A51" s="0" t="s">
        <v>51</v>
      </c>
      <c r="B51" s="0" t="s">
        <v>285</v>
      </c>
      <c r="C51" s="0" t="s">
        <v>1057</v>
      </c>
      <c r="D51" s="0" t="s">
        <v>1058</v>
      </c>
      <c r="E51" s="117" t="n">
        <f aca="false">F51/(1+('WB GDP growth constant old'!F51/100))</f>
        <v>4.72106745209174</v>
      </c>
      <c r="F51" s="117" t="n">
        <f aca="false">G51/(1+('WB GDP growth constant old'!G51/100))</f>
        <v>4.80978936604572</v>
      </c>
      <c r="G51" s="117" t="n">
        <f aca="false">H51/(1+('WB GDP growth constant old'!H51/100))</f>
        <v>5.07155692755784</v>
      </c>
      <c r="H51" s="117" t="n">
        <f aca="false">I51/(1+('WB GDP growth constant old'!I51/100))</f>
        <v>5.42143975745843</v>
      </c>
      <c r="I51" s="117" t="n">
        <f aca="false">J51/(1+('WB GDP growth constant old'!J51/100))</f>
        <v>5.61981285737606</v>
      </c>
      <c r="J51" s="117" t="n">
        <f aca="false">K51/(1+('WB GDP growth constant old'!K51/100))</f>
        <v>6.08010518019716</v>
      </c>
      <c r="K51" s="117" t="n">
        <f aca="false">L51/(1+('WB GDP growth constant old'!L51/100))</f>
        <v>6.50384710769707</v>
      </c>
      <c r="L51" s="117" t="n">
        <f aca="false">M51/(1+('WB GDP growth constant old'!M51/100))</f>
        <v>6.87132265899709</v>
      </c>
      <c r="M51" s="117" t="n">
        <f aca="false">N51/(1+('WB GDP growth constant old'!N51/100))</f>
        <v>7.45355074048316</v>
      </c>
      <c r="N51" s="117" t="n">
        <f aca="false">O51/(1+('WB GDP growth constant old'!O51/100))</f>
        <v>7.86288483580251</v>
      </c>
      <c r="O51" s="117" t="n">
        <f aca="false">P51/(1+('WB GDP growth constant old'!P51/100))</f>
        <v>8.45284764824867</v>
      </c>
      <c r="P51" s="117" t="n">
        <f aca="false">Q51/(1+('WB GDP growth constant old'!Q51/100))</f>
        <v>9.02582438486092</v>
      </c>
      <c r="Q51" s="117" t="n">
        <f aca="false">R51/(1+('WB GDP growth constant old'!R51/100))</f>
        <v>9.76396037667982</v>
      </c>
      <c r="R51" s="117" t="n">
        <f aca="false">S51/(1+('WB GDP growth constant old'!S51/100))</f>
        <v>10.5166558620707</v>
      </c>
      <c r="S51" s="117" t="n">
        <f aca="false">T51/(1+('WB GDP growth constant old'!T51/100))</f>
        <v>11.099793911905</v>
      </c>
      <c r="T51" s="117" t="n">
        <f aca="false">U51/(1+('WB GDP growth constant old'!U51/100))</f>
        <v>11.3328974704473</v>
      </c>
      <c r="U51" s="117" t="n">
        <f aca="false">V51/(1+('WB GDP growth constant old'!V51/100))</f>
        <v>11.9581973870837</v>
      </c>
      <c r="V51" s="117" t="n">
        <f aca="false">W51/(1+('WB GDP growth constant old'!W51/100))</f>
        <v>13.023012015923</v>
      </c>
      <c r="W51" s="117" t="n">
        <f aca="false">X51/(1+('WB GDP growth constant old'!X51/100))</f>
        <v>13.8392536242996</v>
      </c>
      <c r="X51" s="117" t="n">
        <f aca="false">Y51/(1+('WB GDP growth constant old'!Y51/100))</f>
        <v>14.5227915152238</v>
      </c>
      <c r="Y51" s="117" t="n">
        <f aca="false">Z51/(1+('WB GDP growth constant old'!Z51/100))</f>
        <v>14.6319877170133</v>
      </c>
      <c r="Z51" s="117" t="n">
        <f aca="false">AA51/(1+('WB GDP growth constant old'!AA51/100))</f>
        <v>14.3010625610345</v>
      </c>
      <c r="AA51" s="117" t="n">
        <f aca="false">AB51/(1+('WB GDP growth constant old'!AB51/100))</f>
        <v>13.2591488022928</v>
      </c>
      <c r="AB51" s="117" t="n">
        <f aca="false">AC51/(1+('WB GDP growth constant old'!AC51/100))</f>
        <v>13.6387572649027</v>
      </c>
      <c r="AC51" s="117" t="n">
        <f aca="false">AD51/(1+('WB GDP growth constant old'!AD51/100))</f>
        <v>14.73314586506</v>
      </c>
      <c r="AD51" s="117" t="n">
        <f aca="false">AE51/(1+('WB GDP growth constant old'!AE51/100))</f>
        <v>14.8394605004134</v>
      </c>
      <c r="AE51" s="117" t="n">
        <f aca="false">AF51/(1+('WB GDP growth constant old'!AF51/100))</f>
        <v>15.6610102574882</v>
      </c>
      <c r="AF51" s="117" t="n">
        <f aca="false">AG51/(1+('WB GDP growth constant old'!AG51/100))</f>
        <v>16.4071843030499</v>
      </c>
      <c r="AG51" s="117" t="n">
        <f aca="false">AH51/(1+('WB GDP growth constant old'!AH51/100))</f>
        <v>16.9703030492228</v>
      </c>
      <c r="AH51" s="117" t="n">
        <f aca="false">AI51/(1+('WB GDP growth constant old'!AI51/100))</f>
        <v>17.9318362705361</v>
      </c>
      <c r="AI51" s="117" t="n">
        <f aca="false">AJ51/(1+('WB GDP growth constant old'!AJ51/100))</f>
        <v>18.5689657756997</v>
      </c>
      <c r="AJ51" s="117" t="n">
        <f aca="false">AK51/(1+('WB GDP growth constant old'!AK51/100))</f>
        <v>18.9896744753145</v>
      </c>
      <c r="AK51" s="117" t="n">
        <f aca="false">AL51/(1+('WB GDP growth constant old'!AL51/100))</f>
        <v>20.7360714683581</v>
      </c>
      <c r="AL51" s="117" t="n">
        <f aca="false">AM51/(1+('WB GDP growth constant old'!AM51/100))</f>
        <v>22.2057441105527</v>
      </c>
      <c r="AM51" s="117" t="n">
        <f aca="false">AN51/(1+('WB GDP growth constant old'!AN51/100))</f>
        <v>23.2021751369988</v>
      </c>
      <c r="AN51" s="117" t="n">
        <f aca="false">AO51/(1+('WB GDP growth constant old'!AO51/100))</f>
        <v>24.1584519489507</v>
      </c>
      <c r="AO51" s="117" t="n">
        <f aca="false">AP51/(1+('WB GDP growth constant old'!AP51/100))</f>
        <v>24.4574892190349</v>
      </c>
      <c r="AP51" s="117" t="n">
        <f aca="false">AQ51/(1+('WB GDP growth constant old'!AQ51/100))</f>
        <v>25.8185351761333</v>
      </c>
      <c r="AQ51" s="117" t="n">
        <f aca="false">AR51/(1+('WB GDP growth constant old'!AR51/100))</f>
        <v>27.6159442052807</v>
      </c>
      <c r="AR51" s="117" t="n">
        <f aca="false">AS51/(1+('WB GDP growth constant old'!AS51/100))</f>
        <v>28.704938531803</v>
      </c>
      <c r="AS51" s="117" t="n">
        <f aca="false">AT51/(1+('WB GDP growth constant old'!AT51/100))</f>
        <v>29.8052466657253</v>
      </c>
      <c r="AT51" s="117" t="n">
        <f aca="false">AU51/(1+('WB GDP growth constant old'!AU51/100))</f>
        <v>30.8455897164716</v>
      </c>
      <c r="AU51" s="117" t="n">
        <f aca="false">AV51/(1+('WB GDP growth constant old'!AV51/100))</f>
        <v>31.8609503913695</v>
      </c>
      <c r="AV51" s="117" t="n">
        <f aca="false">AW51/(1+('WB GDP growth constant old'!AW51/100))</f>
        <v>33.2167857561312</v>
      </c>
      <c r="AW51" s="117" t="n">
        <f aca="false">AX51/(1+('WB GDP growth constant old'!AX51/100))</f>
        <v>34.6572565201099</v>
      </c>
      <c r="AX51" s="117" t="n">
        <f aca="false">AY51/(1+('WB GDP growth constant old'!AY51/100))</f>
        <v>35.9987950182155</v>
      </c>
      <c r="AY51" s="117" t="n">
        <f aca="false">AZ51/(1+('WB GDP growth constant old'!AZ51/100))</f>
        <v>38.6042915931212</v>
      </c>
      <c r="AZ51" s="117" t="n">
        <f aca="false">BA51/(1+('WB GDP growth constant old'!BA51/100))</f>
        <v>41.7574500400594</v>
      </c>
      <c r="BA51" s="117" t="n">
        <f aca="false">BB51/(1+('WB GDP growth constant old'!BB51/100))</f>
        <v>43.6990036992117</v>
      </c>
      <c r="BB51" s="117" t="n">
        <f aca="false">BC51/(1+('WB GDP growth constant old'!BC51/100))</f>
        <v>43.2748837560877</v>
      </c>
      <c r="BC51" s="117" t="n">
        <f aca="false">BD51/(1+('WB GDP growth constant old'!BD51/100))</f>
        <v>45.4177970783469</v>
      </c>
      <c r="BD51" s="117" t="n">
        <f aca="false">BE51/(1+('WB GDP growth constant old'!BE51/100))</f>
        <v>47.3739877702096</v>
      </c>
      <c r="BE51" s="117" t="n">
        <f aca="false">BF51/(1+('WB GDP growth constant old'!BF51/100))</f>
        <v>49.6464800257852</v>
      </c>
      <c r="BF51" s="117" t="n">
        <f aca="false">BG51/(1+('WB GDP growth constant old'!BG51/100))</f>
        <v>50.7729722609349</v>
      </c>
      <c r="BG51" s="117" t="n">
        <f aca="false">BH51/(1+('WB GDP growth constant old'!BH51/100))</f>
        <v>52.5578141348676</v>
      </c>
      <c r="BH51" s="117" t="n">
        <f aca="false">BI51/(1+('WB GDP growth constant old'!BI51/100))</f>
        <v>54.466572795792</v>
      </c>
      <c r="BI51" s="117" t="n">
        <f aca="false">BJ51/(1+('WB GDP growth constant old'!BJ51/100))</f>
        <v>56.7792179637027</v>
      </c>
      <c r="BJ51" s="117" t="n">
        <f aca="false">BK51/(1+('WB GDP growth constant old'!BK51/100))</f>
        <v>58.9710084576894</v>
      </c>
      <c r="BK51" s="117" t="n">
        <f aca="false">BL51/(1+('WB GDP growth constant old'!BL51/100))</f>
        <v>60.5398585973926</v>
      </c>
      <c r="BL51" s="117" t="n">
        <f aca="false">'WB GDP current US$ old'!BL51/1000000000</f>
        <v>61.8013850490716</v>
      </c>
    </row>
    <row r="52" customFormat="false" ht="15" hidden="false" customHeight="false" outlineLevel="0" collapsed="false">
      <c r="A52" s="0" t="s">
        <v>1066</v>
      </c>
      <c r="B52" s="0" t="s">
        <v>1067</v>
      </c>
      <c r="C52" s="0" t="s">
        <v>1057</v>
      </c>
      <c r="D52" s="0" t="s">
        <v>1058</v>
      </c>
      <c r="E52" s="117" t="n">
        <f aca="false">F52/(1+('WB GDP growth constant old'!F52/100))</f>
        <v>24.5727375683108</v>
      </c>
      <c r="F52" s="117" t="n">
        <f aca="false">G52/(1+('WB GDP growth constant old'!G52/100))</f>
        <v>24.5727375683108</v>
      </c>
      <c r="G52" s="117" t="n">
        <f aca="false">H52/(1+('WB GDP growth constant old'!H52/100))</f>
        <v>24.5727375683108</v>
      </c>
      <c r="H52" s="117" t="n">
        <f aca="false">I52/(1+('WB GDP growth constant old'!I52/100))</f>
        <v>24.5727375683108</v>
      </c>
      <c r="I52" s="117" t="n">
        <f aca="false">J52/(1+('WB GDP growth constant old'!J52/100))</f>
        <v>24.5727375683108</v>
      </c>
      <c r="J52" s="117" t="n">
        <f aca="false">K52/(1+('WB GDP growth constant old'!K52/100))</f>
        <v>24.5727375683108</v>
      </c>
      <c r="K52" s="117" t="n">
        <f aca="false">L52/(1+('WB GDP growth constant old'!L52/100))</f>
        <v>24.5727375683108</v>
      </c>
      <c r="L52" s="117" t="n">
        <f aca="false">M52/(1+('WB GDP growth constant old'!M52/100))</f>
        <v>25.6455683341919</v>
      </c>
      <c r="M52" s="117" t="n">
        <f aca="false">N52/(1+('WB GDP growth constant old'!N52/100))</f>
        <v>27.153033338014</v>
      </c>
      <c r="N52" s="117" t="n">
        <f aca="false">O52/(1+('WB GDP growth constant old'!O52/100))</f>
        <v>28.6641535150739</v>
      </c>
      <c r="O52" s="117" t="n">
        <f aca="false">P52/(1+('WB GDP growth constant old'!P52/100))</f>
        <v>30.0079790973722</v>
      </c>
      <c r="P52" s="117" t="n">
        <f aca="false">Q52/(1+('WB GDP growth constant old'!Q52/100))</f>
        <v>30.6583791281093</v>
      </c>
      <c r="Q52" s="117" t="n">
        <f aca="false">R52/(1+('WB GDP growth constant old'!R52/100))</f>
        <v>32.9438646986606</v>
      </c>
      <c r="R52" s="117" t="n">
        <f aca="false">S52/(1+('WB GDP growth constant old'!S52/100))</f>
        <v>32.7006574587956</v>
      </c>
      <c r="S52" s="117" t="n">
        <f aca="false">T52/(1+('WB GDP growth constant old'!T52/100))</f>
        <v>31.688105771029</v>
      </c>
      <c r="T52" s="117" t="n">
        <f aca="false">U52/(1+('WB GDP growth constant old'!U52/100))</f>
        <v>31.3365831094332</v>
      </c>
      <c r="U52" s="117" t="n">
        <f aca="false">V52/(1+('WB GDP growth constant old'!V52/100))</f>
        <v>31.6820824937992</v>
      </c>
      <c r="V52" s="117" t="n">
        <f aca="false">W52/(1+('WB GDP growth constant old'!W52/100))</f>
        <v>32.8581721016689</v>
      </c>
      <c r="W52" s="117" t="n">
        <f aca="false">X52/(1+('WB GDP growth constant old'!X52/100))</f>
        <v>34.7094061248184</v>
      </c>
      <c r="X52" s="117" t="n">
        <f aca="false">Y52/(1+('WB GDP growth constant old'!Y52/100))</f>
        <v>36.439620335183</v>
      </c>
      <c r="Y52" s="117" t="n">
        <f aca="false">Z52/(1+('WB GDP growth constant old'!Z52/100))</f>
        <v>37.2997475965398</v>
      </c>
      <c r="Z52" s="117" t="n">
        <f aca="false">AA52/(1+('WB GDP growth constant old'!AA52/100))</f>
        <v>37.6824035063141</v>
      </c>
      <c r="AA52" s="117" t="n">
        <f aca="false">AB52/(1+('WB GDP growth constant old'!AB52/100))</f>
        <v>38.0448395344125</v>
      </c>
      <c r="AB52" s="117" t="n">
        <f aca="false">AC52/(1+('WB GDP growth constant old'!AC52/100))</f>
        <v>37.1225030188848</v>
      </c>
      <c r="AC52" s="117" t="n">
        <f aca="false">AD52/(1+('WB GDP growth constant old'!AD52/100))</f>
        <v>37.4390242670727</v>
      </c>
      <c r="AD52" s="117" t="n">
        <f aca="false">AE52/(1+('WB GDP growth constant old'!AE52/100))</f>
        <v>37.4383033460443</v>
      </c>
      <c r="AE52" s="117" t="n">
        <f aca="false">AF52/(1+('WB GDP growth constant old'!AF52/100))</f>
        <v>37.9323621728398</v>
      </c>
      <c r="AF52" s="117" t="n">
        <f aca="false">AG52/(1+('WB GDP growth constant old'!AG52/100))</f>
        <v>38.6494817676472</v>
      </c>
      <c r="AG52" s="117" t="n">
        <f aca="false">AH52/(1+('WB GDP growth constant old'!AH52/100))</f>
        <v>39.4900185820672</v>
      </c>
      <c r="AH52" s="117" t="n">
        <f aca="false">AI52/(1+('WB GDP growth constant old'!AI52/100))</f>
        <v>41.1232815376843</v>
      </c>
      <c r="AI52" s="117" t="n">
        <f aca="false">AJ52/(1+('WB GDP growth constant old'!AJ52/100))</f>
        <v>41.4993923547843</v>
      </c>
      <c r="AJ52" s="117" t="n">
        <f aca="false">AK52/(1+('WB GDP growth constant old'!AK52/100))</f>
        <v>42.0799226173602</v>
      </c>
      <c r="AK52" s="117" t="n">
        <f aca="false">AL52/(1+('WB GDP growth constant old'!AL52/100))</f>
        <v>43.0040513120712</v>
      </c>
      <c r="AL52" s="117" t="n">
        <f aca="false">AM52/(1+('WB GDP growth constant old'!AM52/100))</f>
        <v>44.3068169115438</v>
      </c>
      <c r="AM52" s="117" t="n">
        <f aca="false">AN52/(1+('WB GDP growth constant old'!AN52/100))</f>
        <v>45.544710099934</v>
      </c>
      <c r="AN52" s="117" t="n">
        <f aca="false">AO52/(1+('WB GDP growth constant old'!AO52/100))</f>
        <v>46.8688598392454</v>
      </c>
      <c r="AO52" s="117" t="n">
        <f aca="false">AP52/(1+('WB GDP growth constant old'!AP52/100))</f>
        <v>48.488735430401</v>
      </c>
      <c r="AP52" s="117" t="n">
        <f aca="false">AQ52/(1+('WB GDP growth constant old'!AQ52/100))</f>
        <v>49.9973626665421</v>
      </c>
      <c r="AQ52" s="117" t="n">
        <f aca="false">AR52/(1+('WB GDP growth constant old'!AR52/100))</f>
        <v>51.4508011696029</v>
      </c>
      <c r="AR52" s="117" t="n">
        <f aca="false">AS52/(1+('WB GDP growth constant old'!AS52/100))</f>
        <v>53.5425414131378</v>
      </c>
      <c r="AS52" s="117" t="n">
        <f aca="false">AT52/(1+('WB GDP growth constant old'!AT52/100))</f>
        <v>55.522944581322</v>
      </c>
      <c r="AT52" s="117" t="n">
        <f aca="false">AU52/(1+('WB GDP growth constant old'!AU52/100))</f>
        <v>56.6422922261442</v>
      </c>
      <c r="AU52" s="117" t="n">
        <f aca="false">AV52/(1+('WB GDP growth constant old'!AV52/100))</f>
        <v>58.6684226216325</v>
      </c>
      <c r="AV52" s="117" t="n">
        <f aca="false">AW52/(1+('WB GDP growth constant old'!AW52/100))</f>
        <v>61.9676276558093</v>
      </c>
      <c r="AW52" s="117" t="n">
        <f aca="false">AX52/(1+('WB GDP growth constant old'!AX52/100))</f>
        <v>64.4035040888098</v>
      </c>
      <c r="AX52" s="117" t="n">
        <f aca="false">AY52/(1+('WB GDP growth constant old'!AY52/100))</f>
        <v>66.7243044302526</v>
      </c>
      <c r="AY52" s="117" t="n">
        <f aca="false">AZ52/(1+('WB GDP growth constant old'!AZ52/100))</f>
        <v>71.2655527361139</v>
      </c>
      <c r="AZ52" s="117" t="n">
        <f aca="false">BA52/(1+('WB GDP growth constant old'!BA52/100))</f>
        <v>73.6281265329369</v>
      </c>
      <c r="BA52" s="117" t="n">
        <f aca="false">BB52/(1+('WB GDP growth constant old'!BB52/100))</f>
        <v>74.5737644875173</v>
      </c>
      <c r="BB52" s="117" t="n">
        <f aca="false">BC52/(1+('WB GDP growth constant old'!BC52/100))</f>
        <v>71.9136751040135</v>
      </c>
      <c r="BC52" s="117" t="n">
        <f aca="false">BD52/(1+('WB GDP growth constant old'!BD52/100))</f>
        <v>72.8747690072874</v>
      </c>
      <c r="BD52" s="117" t="n">
        <f aca="false">BE52/(1+('WB GDP growth constant old'!BE52/100))</f>
        <v>73.6994776913774</v>
      </c>
      <c r="BE52" s="117" t="n">
        <f aca="false">BF52/(1+('WB GDP growth constant old'!BF52/100))</f>
        <v>74.6625104635644</v>
      </c>
      <c r="BF52" s="117" t="n">
        <f aca="false">BG52/(1+('WB GDP growth constant old'!BG52/100))</f>
        <v>75.2599672247391</v>
      </c>
      <c r="BG52" s="117" t="n">
        <f aca="false">BH52/(1+('WB GDP growth constant old'!BH52/100))</f>
        <v>75.6286042619261</v>
      </c>
      <c r="BH52" s="117" t="n">
        <f aca="false">BI52/(1+('WB GDP growth constant old'!BI52/100))</f>
        <v>76.3707382868511</v>
      </c>
      <c r="BI52" s="117" t="n">
        <f aca="false">BJ52/(1+('WB GDP growth constant old'!BJ52/100))</f>
        <v>75.3550732479853</v>
      </c>
      <c r="BJ52" s="117" t="n">
        <f aca="false">BK52/(1+('WB GDP growth constant old'!BK52/100))</f>
        <v>75.744757715191</v>
      </c>
      <c r="BK52" s="117" t="n">
        <f aca="false">BL52/(1+('WB GDP growth constant old'!BL52/100))</f>
        <v>76.9849100363948</v>
      </c>
      <c r="BL52" s="117" t="n">
        <f aca="false">'WB GDP current US$ old'!BL52/1000000000</f>
        <v>77.7217149178506</v>
      </c>
    </row>
    <row r="53" customFormat="false" ht="15" hidden="false" customHeight="false" outlineLevel="0" collapsed="false">
      <c r="A53" s="0" t="s">
        <v>222</v>
      </c>
      <c r="B53" s="0" t="s">
        <v>627</v>
      </c>
      <c r="C53" s="0" t="s">
        <v>1057</v>
      </c>
      <c r="D53" s="0" t="s">
        <v>1058</v>
      </c>
      <c r="E53" s="117" t="n">
        <f aca="false">F53/(1+('WB GDP growth constant old'!F53/100))</f>
        <v>0</v>
      </c>
      <c r="F53" s="117" t="n">
        <f aca="false">G53/(1+('WB GDP growth constant old'!G53/100))</f>
        <v>0</v>
      </c>
      <c r="G53" s="117" t="n">
        <f aca="false">H53/(1+('WB GDP growth constant old'!H53/100))</f>
        <v>0</v>
      </c>
      <c r="H53" s="117" t="n">
        <f aca="false">I53/(1+('WB GDP growth constant old'!I53/100))</f>
        <v>0</v>
      </c>
      <c r="I53" s="117" t="n">
        <f aca="false">J53/(1+('WB GDP growth constant old'!J53/100))</f>
        <v>0</v>
      </c>
      <c r="J53" s="117" t="n">
        <f aca="false">K53/(1+('WB GDP growth constant old'!K53/100))</f>
        <v>0</v>
      </c>
      <c r="K53" s="117" t="n">
        <f aca="false">L53/(1+('WB GDP growth constant old'!L53/100))</f>
        <v>0</v>
      </c>
      <c r="L53" s="117" t="n">
        <f aca="false">M53/(1+('WB GDP growth constant old'!M53/100))</f>
        <v>0</v>
      </c>
      <c r="M53" s="117" t="n">
        <f aca="false">N53/(1+('WB GDP growth constant old'!N53/100))</f>
        <v>0</v>
      </c>
      <c r="N53" s="117" t="n">
        <f aca="false">O53/(1+('WB GDP growth constant old'!O53/100))</f>
        <v>0</v>
      </c>
      <c r="O53" s="117" t="n">
        <f aca="false">P53/(1+('WB GDP growth constant old'!P53/100))</f>
        <v>0</v>
      </c>
      <c r="P53" s="117" t="n">
        <f aca="false">Q53/(1+('WB GDP growth constant old'!Q53/100))</f>
        <v>0</v>
      </c>
      <c r="Q53" s="117" t="n">
        <f aca="false">R53/(1+('WB GDP growth constant old'!R53/100))</f>
        <v>0</v>
      </c>
      <c r="R53" s="117" t="n">
        <f aca="false">S53/(1+('WB GDP growth constant old'!S53/100))</f>
        <v>0</v>
      </c>
      <c r="S53" s="117" t="n">
        <f aca="false">T53/(1+('WB GDP growth constant old'!T53/100))</f>
        <v>0</v>
      </c>
      <c r="T53" s="117" t="n">
        <f aca="false">U53/(1+('WB GDP growth constant old'!U53/100))</f>
        <v>0</v>
      </c>
      <c r="U53" s="117" t="n">
        <f aca="false">V53/(1+('WB GDP growth constant old'!V53/100))</f>
        <v>0</v>
      </c>
      <c r="V53" s="117" t="n">
        <f aca="false">W53/(1+('WB GDP growth constant old'!W53/100))</f>
        <v>0</v>
      </c>
      <c r="W53" s="117" t="n">
        <f aca="false">X53/(1+('WB GDP growth constant old'!X53/100))</f>
        <v>0</v>
      </c>
      <c r="X53" s="117" t="n">
        <f aca="false">Y53/(1+('WB GDP growth constant old'!Y53/100))</f>
        <v>0</v>
      </c>
      <c r="Y53" s="117" t="n">
        <f aca="false">Z53/(1+('WB GDP growth constant old'!Z53/100))</f>
        <v>0</v>
      </c>
      <c r="Z53" s="117" t="n">
        <f aca="false">AA53/(1+('WB GDP growth constant old'!AA53/100))</f>
        <v>0</v>
      </c>
      <c r="AA53" s="117" t="n">
        <f aca="false">AB53/(1+('WB GDP growth constant old'!AB53/100))</f>
        <v>0</v>
      </c>
      <c r="AB53" s="117" t="n">
        <f aca="false">AC53/(1+('WB GDP growth constant old'!AC53/100))</f>
        <v>0</v>
      </c>
      <c r="AC53" s="117" t="n">
        <f aca="false">AD53/(1+('WB GDP growth constant old'!AD53/100))</f>
        <v>0</v>
      </c>
      <c r="AD53" s="117" t="n">
        <f aca="false">AE53/(1+('WB GDP growth constant old'!AE53/100))</f>
        <v>0</v>
      </c>
      <c r="AE53" s="117" t="n">
        <f aca="false">AF53/(1+('WB GDP growth constant old'!AF53/100))</f>
        <v>0</v>
      </c>
      <c r="AF53" s="117" t="n">
        <f aca="false">AG53/(1+('WB GDP growth constant old'!AG53/100))</f>
        <v>0</v>
      </c>
      <c r="AG53" s="117" t="n">
        <f aca="false">AH53/(1+('WB GDP growth constant old'!AH53/100))</f>
        <v>0</v>
      </c>
      <c r="AH53" s="117" t="n">
        <f aca="false">AI53/(1+('WB GDP growth constant old'!AI53/100))</f>
        <v>0</v>
      </c>
      <c r="AI53" s="117" t="n">
        <f aca="false">AJ53/(1+('WB GDP growth constant old'!AJ53/100))</f>
        <v>0</v>
      </c>
      <c r="AJ53" s="117" t="n">
        <f aca="false">AK53/(1+('WB GDP growth constant old'!AK53/100))</f>
        <v>0</v>
      </c>
      <c r="AK53" s="117" t="n">
        <f aca="false">AL53/(1+('WB GDP growth constant old'!AL53/100))</f>
        <v>0</v>
      </c>
      <c r="AL53" s="117" t="n">
        <f aca="false">AM53/(1+('WB GDP growth constant old'!AM53/100))</f>
        <v>0</v>
      </c>
      <c r="AM53" s="117" t="n">
        <f aca="false">AN53/(1+('WB GDP growth constant old'!AN53/100))</f>
        <v>0</v>
      </c>
      <c r="AN53" s="117" t="n">
        <f aca="false">AO53/(1+('WB GDP growth constant old'!AO53/100))</f>
        <v>0</v>
      </c>
      <c r="AO53" s="117" t="n">
        <f aca="false">AP53/(1+('WB GDP growth constant old'!AP53/100))</f>
        <v>0</v>
      </c>
      <c r="AP53" s="117" t="n">
        <f aca="false">AQ53/(1+('WB GDP growth constant old'!AQ53/100))</f>
        <v>0</v>
      </c>
      <c r="AQ53" s="117" t="n">
        <f aca="false">AR53/(1+('WB GDP growth constant old'!AR53/100))</f>
        <v>0</v>
      </c>
      <c r="AR53" s="117" t="n">
        <f aca="false">AS53/(1+('WB GDP growth constant old'!AS53/100))</f>
        <v>0</v>
      </c>
      <c r="AS53" s="117" t="n">
        <f aca="false">AT53/(1+('WB GDP growth constant old'!AT53/100))</f>
        <v>0</v>
      </c>
      <c r="AT53" s="117" t="n">
        <f aca="false">AU53/(1+('WB GDP growth constant old'!AU53/100))</f>
        <v>0</v>
      </c>
      <c r="AU53" s="117" t="n">
        <f aca="false">AV53/(1+('WB GDP growth constant old'!AV53/100))</f>
        <v>0</v>
      </c>
      <c r="AV53" s="117" t="n">
        <f aca="false">AW53/(1+('WB GDP growth constant old'!AW53/100))</f>
        <v>0</v>
      </c>
      <c r="AW53" s="117" t="n">
        <f aca="false">AX53/(1+('WB GDP growth constant old'!AX53/100))</f>
        <v>0</v>
      </c>
      <c r="AX53" s="117" t="n">
        <f aca="false">AY53/(1+('WB GDP growth constant old'!AY53/100))</f>
        <v>0</v>
      </c>
      <c r="AY53" s="117" t="n">
        <f aca="false">AZ53/(1+('WB GDP growth constant old'!AZ53/100))</f>
        <v>0</v>
      </c>
      <c r="AZ53" s="117" t="n">
        <f aca="false">BA53/(1+('WB GDP growth constant old'!BA53/100))</f>
        <v>0</v>
      </c>
      <c r="BA53" s="117" t="n">
        <f aca="false">BB53/(1+('WB GDP growth constant old'!BB53/100))</f>
        <v>0</v>
      </c>
      <c r="BB53" s="117" t="n">
        <f aca="false">BC53/(1+('WB GDP growth constant old'!BC53/100))</f>
        <v>0</v>
      </c>
      <c r="BC53" s="117" t="n">
        <f aca="false">BD53/(1+('WB GDP growth constant old'!BD53/100))</f>
        <v>0</v>
      </c>
      <c r="BD53" s="117" t="n">
        <f aca="false">BE53/(1+('WB GDP growth constant old'!BE53/100))</f>
        <v>0</v>
      </c>
      <c r="BE53" s="117" t="n">
        <f aca="false">BF53/(1+('WB GDP growth constant old'!BF53/100))</f>
        <v>0</v>
      </c>
      <c r="BF53" s="117" t="n">
        <f aca="false">BG53/(1+('WB GDP growth constant old'!BG53/100))</f>
        <v>0</v>
      </c>
      <c r="BG53" s="117" t="n">
        <f aca="false">BH53/(1+('WB GDP growth constant old'!BH53/100))</f>
        <v>0</v>
      </c>
      <c r="BH53" s="117" t="n">
        <f aca="false">BI53/(1+('WB GDP growth constant old'!BI53/100))</f>
        <v>0</v>
      </c>
      <c r="BI53" s="117" t="n">
        <f aca="false">BJ53/(1+('WB GDP growth constant old'!BJ53/100))</f>
        <v>0</v>
      </c>
      <c r="BJ53" s="117" t="n">
        <f aca="false">BK53/(1+('WB GDP growth constant old'!BK53/100))</f>
        <v>0</v>
      </c>
      <c r="BK53" s="117" t="n">
        <f aca="false">BL53/(1+('WB GDP growth constant old'!BL53/100))</f>
        <v>0</v>
      </c>
      <c r="BL53" s="117" t="n">
        <f aca="false">'WB GDP current US$ old'!BL53/1000000000</f>
        <v>0</v>
      </c>
    </row>
    <row r="54" customFormat="false" ht="15" hidden="false" customHeight="false" outlineLevel="0" collapsed="false">
      <c r="A54" s="0" t="s">
        <v>631</v>
      </c>
      <c r="B54" s="0" t="s">
        <v>630</v>
      </c>
      <c r="C54" s="0" t="s">
        <v>1057</v>
      </c>
      <c r="D54" s="0" t="s">
        <v>1058</v>
      </c>
      <c r="E54" s="117" t="n">
        <f aca="false">F54/(1+('WB GDP growth constant old'!F54/100))</f>
        <v>3.19444068264652</v>
      </c>
      <c r="F54" s="117" t="n">
        <f aca="false">G54/(1+('WB GDP growth constant old'!G54/100))</f>
        <v>3.19444068264652</v>
      </c>
      <c r="G54" s="117" t="n">
        <f aca="false">H54/(1+('WB GDP growth constant old'!H54/100))</f>
        <v>3.19444068264652</v>
      </c>
      <c r="H54" s="117" t="n">
        <f aca="false">I54/(1+('WB GDP growth constant old'!I54/100))</f>
        <v>3.19444068264652</v>
      </c>
      <c r="I54" s="117" t="n">
        <f aca="false">J54/(1+('WB GDP growth constant old'!J54/100))</f>
        <v>3.19444068264652</v>
      </c>
      <c r="J54" s="117" t="n">
        <f aca="false">K54/(1+('WB GDP growth constant old'!K54/100))</f>
        <v>3.19444068264652</v>
      </c>
      <c r="K54" s="117" t="n">
        <f aca="false">L54/(1+('WB GDP growth constant old'!L54/100))</f>
        <v>3.19444068264652</v>
      </c>
      <c r="L54" s="117" t="n">
        <f aca="false">M54/(1+('WB GDP growth constant old'!M54/100))</f>
        <v>3.19444068264652</v>
      </c>
      <c r="M54" s="117" t="n">
        <f aca="false">N54/(1+('WB GDP growth constant old'!N54/100))</f>
        <v>3.19444068264652</v>
      </c>
      <c r="N54" s="117" t="n">
        <f aca="false">O54/(1+('WB GDP growth constant old'!O54/100))</f>
        <v>3.19444068264652</v>
      </c>
      <c r="O54" s="117" t="n">
        <f aca="false">P54/(1+('WB GDP growth constant old'!P54/100))</f>
        <v>3.19444068264652</v>
      </c>
      <c r="P54" s="117" t="n">
        <f aca="false">Q54/(1+('WB GDP growth constant old'!Q54/100))</f>
        <v>3.19444068264652</v>
      </c>
      <c r="Q54" s="117" t="n">
        <f aca="false">R54/(1+('WB GDP growth constant old'!R54/100))</f>
        <v>3.19444068264652</v>
      </c>
      <c r="R54" s="117" t="n">
        <f aca="false">S54/(1+('WB GDP growth constant old'!S54/100))</f>
        <v>3.19444068264652</v>
      </c>
      <c r="S54" s="117" t="n">
        <f aca="false">T54/(1+('WB GDP growth constant old'!T54/100))</f>
        <v>3.19444068264652</v>
      </c>
      <c r="T54" s="117" t="n">
        <f aca="false">U54/(1+('WB GDP growth constant old'!U54/100))</f>
        <v>3.19444068264652</v>
      </c>
      <c r="U54" s="117" t="n">
        <f aca="false">V54/(1+('WB GDP growth constant old'!V54/100))</f>
        <v>3.19444068264652</v>
      </c>
      <c r="V54" s="117" t="n">
        <f aca="false">W54/(1+('WB GDP growth constant old'!W54/100))</f>
        <v>3.19444068264652</v>
      </c>
      <c r="W54" s="117" t="n">
        <f aca="false">X54/(1+('WB GDP growth constant old'!X54/100))</f>
        <v>3.19444068264652</v>
      </c>
      <c r="X54" s="117" t="n">
        <f aca="false">Y54/(1+('WB GDP growth constant old'!Y54/100))</f>
        <v>3.19444068264652</v>
      </c>
      <c r="Y54" s="117" t="n">
        <f aca="false">Z54/(1+('WB GDP growth constant old'!Z54/100))</f>
        <v>3.19444068264652</v>
      </c>
      <c r="Z54" s="117" t="n">
        <f aca="false">AA54/(1+('WB GDP growth constant old'!AA54/100))</f>
        <v>3.19444068264652</v>
      </c>
      <c r="AA54" s="117" t="n">
        <f aca="false">AB54/(1+('WB GDP growth constant old'!AB54/100))</f>
        <v>3.19444068264652</v>
      </c>
      <c r="AB54" s="117" t="n">
        <f aca="false">AC54/(1+('WB GDP growth constant old'!AC54/100))</f>
        <v>3.19444068264652</v>
      </c>
      <c r="AC54" s="117" t="n">
        <f aca="false">AD54/(1+('WB GDP growth constant old'!AD54/100))</f>
        <v>3.19444068264652</v>
      </c>
      <c r="AD54" s="117" t="n">
        <f aca="false">AE54/(1+('WB GDP growth constant old'!AE54/100))</f>
        <v>3.19444068264652</v>
      </c>
      <c r="AE54" s="117" t="n">
        <f aca="false">AF54/(1+('WB GDP growth constant old'!AF54/100))</f>
        <v>3.19444068264652</v>
      </c>
      <c r="AF54" s="117" t="n">
        <f aca="false">AG54/(1+('WB GDP growth constant old'!AG54/100))</f>
        <v>3.19444068264652</v>
      </c>
      <c r="AG54" s="117" t="n">
        <f aca="false">AH54/(1+('WB GDP growth constant old'!AH54/100))</f>
        <v>3.19444068264652</v>
      </c>
      <c r="AH54" s="117" t="n">
        <f aca="false">AI54/(1+('WB GDP growth constant old'!AI54/100))</f>
        <v>3.19444068264652</v>
      </c>
      <c r="AI54" s="117" t="n">
        <f aca="false">AJ54/(1+('WB GDP growth constant old'!AJ54/100))</f>
        <v>3.19444068264652</v>
      </c>
      <c r="AJ54" s="117" t="n">
        <f aca="false">AK54/(1+('WB GDP growth constant old'!AK54/100))</f>
        <v>3.19444068264652</v>
      </c>
      <c r="AK54" s="117" t="n">
        <f aca="false">AL54/(1+('WB GDP growth constant old'!AL54/100))</f>
        <v>3.19444068264652</v>
      </c>
      <c r="AL54" s="117" t="n">
        <f aca="false">AM54/(1+('WB GDP growth constant old'!AM54/100))</f>
        <v>3.19444068264652</v>
      </c>
      <c r="AM54" s="117" t="n">
        <f aca="false">AN54/(1+('WB GDP growth constant old'!AN54/100))</f>
        <v>3.19444068264652</v>
      </c>
      <c r="AN54" s="117" t="n">
        <f aca="false">AO54/(1+('WB GDP growth constant old'!AO54/100))</f>
        <v>3.19444068264652</v>
      </c>
      <c r="AO54" s="117" t="n">
        <f aca="false">AP54/(1+('WB GDP growth constant old'!AP54/100))</f>
        <v>3.19444068264652</v>
      </c>
      <c r="AP54" s="117" t="n">
        <f aca="false">AQ54/(1+('WB GDP growth constant old'!AQ54/100))</f>
        <v>3.19444068264652</v>
      </c>
      <c r="AQ54" s="117" t="n">
        <f aca="false">AR54/(1+('WB GDP growth constant old'!AR54/100))</f>
        <v>3.19444068264652</v>
      </c>
      <c r="AR54" s="117" t="n">
        <f aca="false">AS54/(1+('WB GDP growth constant old'!AS54/100))</f>
        <v>3.19444068264652</v>
      </c>
      <c r="AS54" s="117" t="n">
        <f aca="false">AT54/(1+('WB GDP growth constant old'!AT54/100))</f>
        <v>3.19444068264652</v>
      </c>
      <c r="AT54" s="117" t="n">
        <f aca="false">AU54/(1+('WB GDP growth constant old'!AU54/100))</f>
        <v>3.17221526717741</v>
      </c>
      <c r="AU54" s="117" t="n">
        <f aca="false">AV54/(1+('WB GDP growth constant old'!AV54/100))</f>
        <v>3.18481102704382</v>
      </c>
      <c r="AV54" s="117" t="n">
        <f aca="false">AW54/(1+('WB GDP growth constant old'!AW54/100))</f>
        <v>3.19398916893143</v>
      </c>
      <c r="AW54" s="117" t="n">
        <f aca="false">AX54/(1+('WB GDP growth constant old'!AX54/100))</f>
        <v>3.20064741824544</v>
      </c>
      <c r="AX54" s="117" t="n">
        <f aca="false">AY54/(1+('WB GDP growth constant old'!AY54/100))</f>
        <v>3.22229743776486</v>
      </c>
      <c r="AY54" s="117" t="n">
        <f aca="false">AZ54/(1+('WB GDP growth constant old'!AZ54/100))</f>
        <v>3.27501210583751</v>
      </c>
      <c r="AZ54" s="117" t="n">
        <f aca="false">BA54/(1+('WB GDP growth constant old'!BA54/100))</f>
        <v>3.35590367034672</v>
      </c>
      <c r="BA54" s="117" t="n">
        <f aca="false">BB54/(1+('WB GDP growth constant old'!BB54/100))</f>
        <v>3.42933234013091</v>
      </c>
      <c r="BB54" s="117" t="n">
        <f aca="false">BC54/(1+('WB GDP growth constant old'!BC54/100))</f>
        <v>3.41111197334542</v>
      </c>
      <c r="BC54" s="117" t="n">
        <f aca="false">BD54/(1+('WB GDP growth constant old'!BD54/100))</f>
        <v>3.4139195218143</v>
      </c>
      <c r="BD54" s="117" t="n">
        <f aca="false">BE54/(1+('WB GDP growth constant old'!BE54/100))</f>
        <v>3.43483348561103</v>
      </c>
      <c r="BE54" s="117" t="n">
        <f aca="false">BF54/(1+('WB GDP growth constant old'!BF54/100))</f>
        <v>3.43006191560084</v>
      </c>
      <c r="BF54" s="117" t="n">
        <f aca="false">BG54/(1+('WB GDP growth constant old'!BG54/100))</f>
        <v>3.40282356174597</v>
      </c>
      <c r="BG54" s="117" t="n">
        <f aca="false">BH54/(1+('WB GDP growth constant old'!BH54/100))</f>
        <v>3.36407089280363</v>
      </c>
      <c r="BH54" s="117" t="n">
        <f aca="false">BI54/(1+('WB GDP growth constant old'!BI54/100))</f>
        <v>3.3734463878435</v>
      </c>
      <c r="BI54" s="117" t="n">
        <f aca="false">BJ54/(1+('WB GDP growth constant old'!BJ54/100))</f>
        <v>3.34016498789127</v>
      </c>
      <c r="BJ54" s="117" t="n">
        <f aca="false">BK54/(1+('WB GDP growth constant old'!BK54/100))</f>
        <v>3.28205395245132</v>
      </c>
      <c r="BK54" s="117" t="n">
        <f aca="false">BL54/(1+('WB GDP growth constant old'!BL54/100))</f>
        <v>3.21096036179835</v>
      </c>
      <c r="BL54" s="117" t="n">
        <f aca="false">'WB GDP current US$ old'!BL54/1000000000</f>
        <v>3.10178770949721</v>
      </c>
    </row>
    <row r="55" customFormat="false" ht="15" hidden="false" customHeight="false" outlineLevel="0" collapsed="false">
      <c r="A55" s="0" t="s">
        <v>559</v>
      </c>
      <c r="B55" s="0" t="s">
        <v>561</v>
      </c>
      <c r="C55" s="0" t="s">
        <v>1057</v>
      </c>
      <c r="D55" s="0" t="s">
        <v>1058</v>
      </c>
      <c r="E55" s="117" t="n">
        <f aca="false">F55/(1+('WB GDP growth constant old'!F55/100))</f>
        <v>0</v>
      </c>
      <c r="F55" s="117" t="n">
        <f aca="false">G55/(1+('WB GDP growth constant old'!G55/100))</f>
        <v>0</v>
      </c>
      <c r="G55" s="117" t="n">
        <f aca="false">H55/(1+('WB GDP growth constant old'!H55/100))</f>
        <v>0</v>
      </c>
      <c r="H55" s="117" t="n">
        <f aca="false">I55/(1+('WB GDP growth constant old'!I55/100))</f>
        <v>0</v>
      </c>
      <c r="I55" s="117" t="n">
        <f aca="false">J55/(1+('WB GDP growth constant old'!J55/100))</f>
        <v>0</v>
      </c>
      <c r="J55" s="117" t="n">
        <f aca="false">K55/(1+('WB GDP growth constant old'!K55/100))</f>
        <v>0</v>
      </c>
      <c r="K55" s="117" t="n">
        <f aca="false">L55/(1+('WB GDP growth constant old'!L55/100))</f>
        <v>0</v>
      </c>
      <c r="L55" s="117" t="n">
        <f aca="false">M55/(1+('WB GDP growth constant old'!M55/100))</f>
        <v>0</v>
      </c>
      <c r="M55" s="117" t="n">
        <f aca="false">N55/(1+('WB GDP growth constant old'!N55/100))</f>
        <v>0</v>
      </c>
      <c r="N55" s="117" t="n">
        <f aca="false">O55/(1+('WB GDP growth constant old'!O55/100))</f>
        <v>0</v>
      </c>
      <c r="O55" s="117" t="n">
        <f aca="false">P55/(1+('WB GDP growth constant old'!P55/100))</f>
        <v>0</v>
      </c>
      <c r="P55" s="117" t="n">
        <f aca="false">Q55/(1+('WB GDP growth constant old'!Q55/100))</f>
        <v>0</v>
      </c>
      <c r="Q55" s="117" t="n">
        <f aca="false">R55/(1+('WB GDP growth constant old'!R55/100))</f>
        <v>0</v>
      </c>
      <c r="R55" s="117" t="n">
        <f aca="false">S55/(1+('WB GDP growth constant old'!S55/100))</f>
        <v>0</v>
      </c>
      <c r="S55" s="117" t="n">
        <f aca="false">T55/(1+('WB GDP growth constant old'!T55/100))</f>
        <v>0</v>
      </c>
      <c r="T55" s="117" t="n">
        <f aca="false">U55/(1+('WB GDP growth constant old'!U55/100))</f>
        <v>0</v>
      </c>
      <c r="U55" s="117" t="n">
        <f aca="false">V55/(1+('WB GDP growth constant old'!V55/100))</f>
        <v>0</v>
      </c>
      <c r="V55" s="117" t="n">
        <f aca="false">W55/(1+('WB GDP growth constant old'!W55/100))</f>
        <v>0</v>
      </c>
      <c r="W55" s="117" t="n">
        <f aca="false">X55/(1+('WB GDP growth constant old'!X55/100))</f>
        <v>0</v>
      </c>
      <c r="X55" s="117" t="n">
        <f aca="false">Y55/(1+('WB GDP growth constant old'!Y55/100))</f>
        <v>0</v>
      </c>
      <c r="Y55" s="117" t="n">
        <f aca="false">Z55/(1+('WB GDP growth constant old'!Z55/100))</f>
        <v>0</v>
      </c>
      <c r="Z55" s="117" t="n">
        <f aca="false">AA55/(1+('WB GDP growth constant old'!AA55/100))</f>
        <v>0</v>
      </c>
      <c r="AA55" s="117" t="n">
        <f aca="false">AB55/(1+('WB GDP growth constant old'!AB55/100))</f>
        <v>0</v>
      </c>
      <c r="AB55" s="117" t="n">
        <f aca="false">AC55/(1+('WB GDP growth constant old'!AC55/100))</f>
        <v>0</v>
      </c>
      <c r="AC55" s="117" t="n">
        <f aca="false">AD55/(1+('WB GDP growth constant old'!AD55/100))</f>
        <v>0</v>
      </c>
      <c r="AD55" s="117" t="n">
        <f aca="false">AE55/(1+('WB GDP growth constant old'!AE55/100))</f>
        <v>0</v>
      </c>
      <c r="AE55" s="117" t="n">
        <f aca="false">AF55/(1+('WB GDP growth constant old'!AF55/100))</f>
        <v>0</v>
      </c>
      <c r="AF55" s="117" t="n">
        <f aca="false">AG55/(1+('WB GDP growth constant old'!AG55/100))</f>
        <v>0</v>
      </c>
      <c r="AG55" s="117" t="n">
        <f aca="false">AH55/(1+('WB GDP growth constant old'!AH55/100))</f>
        <v>0</v>
      </c>
      <c r="AH55" s="117" t="n">
        <f aca="false">AI55/(1+('WB GDP growth constant old'!AI55/100))</f>
        <v>0</v>
      </c>
      <c r="AI55" s="117" t="n">
        <f aca="false">AJ55/(1+('WB GDP growth constant old'!AJ55/100))</f>
        <v>0</v>
      </c>
      <c r="AJ55" s="117" t="n">
        <f aca="false">AK55/(1+('WB GDP growth constant old'!AK55/100))</f>
        <v>0</v>
      </c>
      <c r="AK55" s="117" t="n">
        <f aca="false">AL55/(1+('WB GDP growth constant old'!AL55/100))</f>
        <v>0</v>
      </c>
      <c r="AL55" s="117" t="n">
        <f aca="false">AM55/(1+('WB GDP growth constant old'!AM55/100))</f>
        <v>0</v>
      </c>
      <c r="AM55" s="117" t="n">
        <f aca="false">AN55/(1+('WB GDP growth constant old'!AN55/100))</f>
        <v>0</v>
      </c>
      <c r="AN55" s="117" t="n">
        <f aca="false">AO55/(1+('WB GDP growth constant old'!AO55/100))</f>
        <v>0</v>
      </c>
      <c r="AO55" s="117" t="n">
        <f aca="false">AP55/(1+('WB GDP growth constant old'!AP55/100))</f>
        <v>0</v>
      </c>
      <c r="AP55" s="117" t="n">
        <f aca="false">AQ55/(1+('WB GDP growth constant old'!AQ55/100))</f>
        <v>0</v>
      </c>
      <c r="AQ55" s="117" t="n">
        <f aca="false">AR55/(1+('WB GDP growth constant old'!AR55/100))</f>
        <v>0</v>
      </c>
      <c r="AR55" s="117" t="n">
        <f aca="false">AS55/(1+('WB GDP growth constant old'!AS55/100))</f>
        <v>0</v>
      </c>
      <c r="AS55" s="117" t="n">
        <f aca="false">AT55/(1+('WB GDP growth constant old'!AT55/100))</f>
        <v>0</v>
      </c>
      <c r="AT55" s="117" t="n">
        <f aca="false">AU55/(1+('WB GDP growth constant old'!AU55/100))</f>
        <v>0</v>
      </c>
      <c r="AU55" s="117" t="n">
        <f aca="false">AV55/(1+('WB GDP growth constant old'!AV55/100))</f>
        <v>0</v>
      </c>
      <c r="AV55" s="117" t="n">
        <f aca="false">AW55/(1+('WB GDP growth constant old'!AW55/100))</f>
        <v>0</v>
      </c>
      <c r="AW55" s="117" t="n">
        <f aca="false">AX55/(1+('WB GDP growth constant old'!AX55/100))</f>
        <v>0</v>
      </c>
      <c r="AX55" s="117" t="n">
        <f aca="false">AY55/(1+('WB GDP growth constant old'!AY55/100))</f>
        <v>0</v>
      </c>
      <c r="AY55" s="117" t="n">
        <f aca="false">AZ55/(1+('WB GDP growth constant old'!AZ55/100))</f>
        <v>0</v>
      </c>
      <c r="AZ55" s="117" t="n">
        <f aca="false">BA55/(1+('WB GDP growth constant old'!BA55/100))</f>
        <v>0</v>
      </c>
      <c r="BA55" s="117" t="n">
        <f aca="false">BB55/(1+('WB GDP growth constant old'!BB55/100))</f>
        <v>0</v>
      </c>
      <c r="BB55" s="117" t="n">
        <f aca="false">BC55/(1+('WB GDP growth constant old'!BC55/100))</f>
        <v>0</v>
      </c>
      <c r="BC55" s="117" t="n">
        <f aca="false">BD55/(1+('WB GDP growth constant old'!BD55/100))</f>
        <v>0</v>
      </c>
      <c r="BD55" s="117" t="n">
        <f aca="false">BE55/(1+('WB GDP growth constant old'!BE55/100))</f>
        <v>0</v>
      </c>
      <c r="BE55" s="117" t="n">
        <f aca="false">BF55/(1+('WB GDP growth constant old'!BF55/100))</f>
        <v>0</v>
      </c>
      <c r="BF55" s="117" t="n">
        <f aca="false">BG55/(1+('WB GDP growth constant old'!BG55/100))</f>
        <v>0</v>
      </c>
      <c r="BG55" s="117" t="n">
        <f aca="false">BH55/(1+('WB GDP growth constant old'!BH55/100))</f>
        <v>0</v>
      </c>
      <c r="BH55" s="117" t="n">
        <f aca="false">BI55/(1+('WB GDP growth constant old'!BI55/100))</f>
        <v>0</v>
      </c>
      <c r="BI55" s="117" t="n">
        <f aca="false">BJ55/(1+('WB GDP growth constant old'!BJ55/100))</f>
        <v>0</v>
      </c>
      <c r="BJ55" s="117" t="n">
        <f aca="false">BK55/(1+('WB GDP growth constant old'!BK55/100))</f>
        <v>0</v>
      </c>
      <c r="BK55" s="117" t="n">
        <f aca="false">BL55/(1+('WB GDP growth constant old'!BL55/100))</f>
        <v>0</v>
      </c>
      <c r="BL55" s="117" t="n">
        <f aca="false">'WB GDP current US$ old'!BL55/1000000000</f>
        <v>0</v>
      </c>
    </row>
    <row r="56" customFormat="false" ht="15" hidden="false" customHeight="false" outlineLevel="0" collapsed="false">
      <c r="A56" s="0" t="s">
        <v>54</v>
      </c>
      <c r="B56" s="0" t="s">
        <v>288</v>
      </c>
      <c r="C56" s="0" t="s">
        <v>1057</v>
      </c>
      <c r="D56" s="0" t="s">
        <v>1058</v>
      </c>
      <c r="E56" s="117" t="n">
        <f aca="false">F56/(1+('WB GDP growth constant old'!F56/100))</f>
        <v>3.21289347417615</v>
      </c>
      <c r="F56" s="117" t="n">
        <f aca="false">G56/(1+('WB GDP growth constant old'!G56/100))</f>
        <v>3.21289347417615</v>
      </c>
      <c r="G56" s="117" t="n">
        <f aca="false">H56/(1+('WB GDP growth constant old'!H56/100))</f>
        <v>3.21289347417615</v>
      </c>
      <c r="H56" s="117" t="n">
        <f aca="false">I56/(1+('WB GDP growth constant old'!I56/100))</f>
        <v>3.21289347417615</v>
      </c>
      <c r="I56" s="117" t="n">
        <f aca="false">J56/(1+('WB GDP growth constant old'!J56/100))</f>
        <v>3.21289347417615</v>
      </c>
      <c r="J56" s="117" t="n">
        <f aca="false">K56/(1+('WB GDP growth constant old'!K56/100))</f>
        <v>3.21289347417615</v>
      </c>
      <c r="K56" s="117" t="n">
        <f aca="false">L56/(1+('WB GDP growth constant old'!L56/100))</f>
        <v>3.21289347417615</v>
      </c>
      <c r="L56" s="117" t="n">
        <f aca="false">M56/(1+('WB GDP growth constant old'!M56/100))</f>
        <v>3.21289347417615</v>
      </c>
      <c r="M56" s="117" t="n">
        <f aca="false">N56/(1+('WB GDP growth constant old'!N56/100))</f>
        <v>3.21289347417615</v>
      </c>
      <c r="N56" s="117" t="n">
        <f aca="false">O56/(1+('WB GDP growth constant old'!O56/100))</f>
        <v>3.21289347417615</v>
      </c>
      <c r="O56" s="117" t="n">
        <f aca="false">P56/(1+('WB GDP growth constant old'!P56/100))</f>
        <v>3.21289347417615</v>
      </c>
      <c r="P56" s="117" t="n">
        <f aca="false">Q56/(1+('WB GDP growth constant old'!Q56/100))</f>
        <v>3.21289347417615</v>
      </c>
      <c r="Q56" s="117" t="n">
        <f aca="false">R56/(1+('WB GDP growth constant old'!R56/100))</f>
        <v>3.21289347417615</v>
      </c>
      <c r="R56" s="117" t="n">
        <f aca="false">S56/(1+('WB GDP growth constant old'!S56/100))</f>
        <v>3.21289347417615</v>
      </c>
      <c r="S56" s="117" t="n">
        <f aca="false">T56/(1+('WB GDP growth constant old'!T56/100))</f>
        <v>3.21289347417615</v>
      </c>
      <c r="T56" s="117" t="n">
        <f aca="false">U56/(1+('WB GDP growth constant old'!U56/100))</f>
        <v>3.21289347417615</v>
      </c>
      <c r="U56" s="117" t="n">
        <f aca="false">V56/(1+('WB GDP growth constant old'!V56/100))</f>
        <v>3.86402785334452</v>
      </c>
      <c r="V56" s="117" t="n">
        <f aca="false">W56/(1+('WB GDP growth constant old'!W56/100))</f>
        <v>4.49626012748328</v>
      </c>
      <c r="W56" s="117" t="n">
        <f aca="false">X56/(1+('WB GDP growth constant old'!X56/100))</f>
        <v>4.84595241366981</v>
      </c>
      <c r="X56" s="117" t="n">
        <f aca="false">Y56/(1+('WB GDP growth constant old'!Y56/100))</f>
        <v>5.32597159230117</v>
      </c>
      <c r="Y56" s="117" t="n">
        <f aca="false">Z56/(1+('WB GDP growth constant old'!Z56/100))</f>
        <v>5.63238777073335</v>
      </c>
      <c r="Z56" s="117" t="n">
        <f aca="false">AA56/(1+('WB GDP growth constant old'!AA56/100))</f>
        <v>5.77415488309531</v>
      </c>
      <c r="AA56" s="117" t="n">
        <f aca="false">AB56/(1+('WB GDP growth constant old'!AB56/100))</f>
        <v>6.12185768648911</v>
      </c>
      <c r="AB56" s="117" t="n">
        <f aca="false">AC56/(1+('WB GDP growth constant old'!AC56/100))</f>
        <v>6.4635909060992</v>
      </c>
      <c r="AC56" s="117" t="n">
        <f aca="false">AD56/(1+('WB GDP growth constant old'!AD56/100))</f>
        <v>7.02966537108768</v>
      </c>
      <c r="AD56" s="117" t="n">
        <f aca="false">AE56/(1+('WB GDP growth constant old'!AE56/100))</f>
        <v>7.37289164896358</v>
      </c>
      <c r="AE56" s="117" t="n">
        <f aca="false">AF56/(1+('WB GDP growth constant old'!AF56/100))</f>
        <v>7.64597989054207</v>
      </c>
      <c r="AF56" s="117" t="n">
        <f aca="false">AG56/(1+('WB GDP growth constant old'!AG56/100))</f>
        <v>8.18618754685235</v>
      </c>
      <c r="AG56" s="117" t="n">
        <f aca="false">AH56/(1+('WB GDP growth constant old'!AH56/100))</f>
        <v>8.89402899804661</v>
      </c>
      <c r="AH56" s="117" t="n">
        <f aca="false">AI56/(1+('WB GDP growth constant old'!AI56/100))</f>
        <v>9.600875329376</v>
      </c>
      <c r="AI56" s="117" t="n">
        <f aca="false">AJ56/(1+('WB GDP growth constant old'!AJ56/100))</f>
        <v>10.3117240913384</v>
      </c>
      <c r="AJ56" s="117" t="n">
        <f aca="false">AK56/(1+('WB GDP growth constant old'!AK56/100))</f>
        <v>10.3879794150026</v>
      </c>
      <c r="AK56" s="117" t="n">
        <f aca="false">AL56/(1+('WB GDP growth constant old'!AL56/100))</f>
        <v>11.364449377828</v>
      </c>
      <c r="AL56" s="117" t="n">
        <f aca="false">AM56/(1+('WB GDP growth constant old'!AM56/100))</f>
        <v>11.4440005789478</v>
      </c>
      <c r="AM56" s="117" t="n">
        <f aca="false">AN56/(1+('WB GDP growth constant old'!AN56/100))</f>
        <v>12.1191964644419</v>
      </c>
      <c r="AN56" s="117" t="n">
        <f aca="false">AO56/(1+('WB GDP growth constant old'!AO56/100))</f>
        <v>13.132660548753</v>
      </c>
      <c r="AO56" s="117" t="n">
        <f aca="false">AP56/(1+('WB GDP growth constant old'!AP56/100))</f>
        <v>13.296632528862</v>
      </c>
      <c r="AP56" s="117" t="n">
        <f aca="false">AQ56/(1+('WB GDP growth constant old'!AQ56/100))</f>
        <v>13.6477825845536</v>
      </c>
      <c r="AQ56" s="117" t="n">
        <f aca="false">AR56/(1+('WB GDP growth constant old'!AR56/100))</f>
        <v>14.481777662581</v>
      </c>
      <c r="AR56" s="117" t="n">
        <f aca="false">AS56/(1+('WB GDP growth constant old'!AS56/100))</f>
        <v>15.2055711786284</v>
      </c>
      <c r="AS56" s="117" t="n">
        <f aca="false">AT56/(1+('WB GDP growth constant old'!AT56/100))</f>
        <v>16.1126306845844</v>
      </c>
      <c r="AT56" s="117" t="n">
        <f aca="false">AU56/(1+('WB GDP growth constant old'!AU56/100))</f>
        <v>16.7494921671182</v>
      </c>
      <c r="AU56" s="117" t="n">
        <f aca="false">AV56/(1+('WB GDP growth constant old'!AV56/100))</f>
        <v>17.3730684742751</v>
      </c>
      <c r="AV56" s="117" t="n">
        <f aca="false">AW56/(1+('WB GDP growth constant old'!AW56/100))</f>
        <v>17.8288137686976</v>
      </c>
      <c r="AW56" s="117" t="n">
        <f aca="false">AX56/(1+('WB GDP growth constant old'!AX56/100))</f>
        <v>18.7249512665955</v>
      </c>
      <c r="AX56" s="117" t="n">
        <f aca="false">AY56/(1+('WB GDP growth constant old'!AY56/100))</f>
        <v>19.6336738702938</v>
      </c>
      <c r="AY56" s="117" t="n">
        <f aca="false">AZ56/(1+('WB GDP growth constant old'!AZ56/100))</f>
        <v>20.5591716173083</v>
      </c>
      <c r="AZ56" s="117" t="n">
        <f aca="false">BA56/(1+('WB GDP growth constant old'!BA56/100))</f>
        <v>21.6072922596486</v>
      </c>
      <c r="BA56" s="117" t="n">
        <f aca="false">BB56/(1+('WB GDP growth constant old'!BB56/100))</f>
        <v>22.3952695846122</v>
      </c>
      <c r="BB56" s="117" t="n">
        <f aca="false">BC56/(1+('WB GDP growth constant old'!BC56/100))</f>
        <v>21.9439461464615</v>
      </c>
      <c r="BC56" s="117" t="n">
        <f aca="false">BD56/(1+('WB GDP growth constant old'!BD56/100))</f>
        <v>22.3860498874194</v>
      </c>
      <c r="BD56" s="117" t="n">
        <f aca="false">BE56/(1+('WB GDP growth constant old'!BE56/100))</f>
        <v>22.4759159851884</v>
      </c>
      <c r="BE56" s="117" t="n">
        <f aca="false">BF56/(1+('WB GDP growth constant old'!BF56/100))</f>
        <v>21.7012111490032</v>
      </c>
      <c r="BF56" s="117" t="n">
        <f aca="false">BG56/(1+('WB GDP growth constant old'!BG56/100))</f>
        <v>20.2791138001282</v>
      </c>
      <c r="BG56" s="117" t="n">
        <f aca="false">BH56/(1+('WB GDP growth constant old'!BH56/100))</f>
        <v>19.9081461241133</v>
      </c>
      <c r="BH56" s="117" t="n">
        <f aca="false">BI56/(1+('WB GDP growth constant old'!BI56/100))</f>
        <v>20.5489035457411</v>
      </c>
      <c r="BI56" s="117" t="n">
        <f aca="false">BJ56/(1+('WB GDP growth constant old'!BJ56/100))</f>
        <v>21.8718539733157</v>
      </c>
      <c r="BJ56" s="117" t="n">
        <f aca="false">BK56/(1+('WB GDP growth constant old'!BK56/100))</f>
        <v>22.9992993033247</v>
      </c>
      <c r="BK56" s="117" t="n">
        <f aca="false">BL56/(1+('WB GDP growth constant old'!BL56/100))</f>
        <v>24.2046345820347</v>
      </c>
      <c r="BL56" s="117" t="n">
        <f aca="false">'WB GDP current US$ old'!BL56/1000000000</f>
        <v>24.9489354080376</v>
      </c>
    </row>
    <row r="57" customFormat="false" ht="15" hidden="false" customHeight="false" outlineLevel="0" collapsed="false">
      <c r="A57" s="0" t="s">
        <v>289</v>
      </c>
      <c r="B57" s="0" t="s">
        <v>290</v>
      </c>
      <c r="C57" s="0" t="s">
        <v>1057</v>
      </c>
      <c r="D57" s="0" t="s">
        <v>1058</v>
      </c>
      <c r="E57" s="117" t="n">
        <f aca="false">F57/(1+('WB GDP growth constant old'!F57/100))</f>
        <v>140.665125207093</v>
      </c>
      <c r="F57" s="117" t="n">
        <f aca="false">G57/(1+('WB GDP growth constant old'!G57/100))</f>
        <v>140.665125207093</v>
      </c>
      <c r="G57" s="117" t="n">
        <f aca="false">H57/(1+('WB GDP growth constant old'!H57/100))</f>
        <v>140.665125207093</v>
      </c>
      <c r="H57" s="117" t="n">
        <f aca="false">I57/(1+('WB GDP growth constant old'!I57/100))</f>
        <v>140.665125207093</v>
      </c>
      <c r="I57" s="117" t="n">
        <f aca="false">J57/(1+('WB GDP growth constant old'!J57/100))</f>
        <v>140.665125207093</v>
      </c>
      <c r="J57" s="117" t="n">
        <f aca="false">K57/(1+('WB GDP growth constant old'!K57/100))</f>
        <v>140.665125207093</v>
      </c>
      <c r="K57" s="117" t="n">
        <f aca="false">L57/(1+('WB GDP growth constant old'!L57/100))</f>
        <v>140.665125207093</v>
      </c>
      <c r="L57" s="117" t="n">
        <f aca="false">M57/(1+('WB GDP growth constant old'!M57/100))</f>
        <v>140.665125207093</v>
      </c>
      <c r="M57" s="117" t="n">
        <f aca="false">N57/(1+('WB GDP growth constant old'!N57/100))</f>
        <v>140.665125207093</v>
      </c>
      <c r="N57" s="117" t="n">
        <f aca="false">O57/(1+('WB GDP growth constant old'!O57/100))</f>
        <v>140.665125207093</v>
      </c>
      <c r="O57" s="117" t="n">
        <f aca="false">P57/(1+('WB GDP growth constant old'!P57/100))</f>
        <v>140.665125207093</v>
      </c>
      <c r="P57" s="117" t="n">
        <f aca="false">Q57/(1+('WB GDP growth constant old'!Q57/100))</f>
        <v>140.665125207093</v>
      </c>
      <c r="Q57" s="117" t="n">
        <f aca="false">R57/(1+('WB GDP growth constant old'!R57/100))</f>
        <v>140.665125207093</v>
      </c>
      <c r="R57" s="117" t="n">
        <f aca="false">S57/(1+('WB GDP growth constant old'!S57/100))</f>
        <v>140.665125207093</v>
      </c>
      <c r="S57" s="117" t="n">
        <f aca="false">T57/(1+('WB GDP growth constant old'!T57/100))</f>
        <v>140.665125207093</v>
      </c>
      <c r="T57" s="117" t="n">
        <f aca="false">U57/(1+('WB GDP growth constant old'!U57/100))</f>
        <v>140.665125207093</v>
      </c>
      <c r="U57" s="117" t="n">
        <f aca="false">V57/(1+('WB GDP growth constant old'!V57/100))</f>
        <v>140.665125207093</v>
      </c>
      <c r="V57" s="117" t="n">
        <f aca="false">W57/(1+('WB GDP growth constant old'!W57/100))</f>
        <v>140.665125207093</v>
      </c>
      <c r="W57" s="117" t="n">
        <f aca="false">X57/(1+('WB GDP growth constant old'!X57/100))</f>
        <v>140.665125207093</v>
      </c>
      <c r="X57" s="117" t="n">
        <f aca="false">Y57/(1+('WB GDP growth constant old'!Y57/100))</f>
        <v>140.665125207093</v>
      </c>
      <c r="Y57" s="117" t="n">
        <f aca="false">Z57/(1+('WB GDP growth constant old'!Z57/100))</f>
        <v>140.665125207093</v>
      </c>
      <c r="Z57" s="117" t="n">
        <f aca="false">AA57/(1+('WB GDP growth constant old'!AA57/100))</f>
        <v>140.665125207093</v>
      </c>
      <c r="AA57" s="117" t="n">
        <f aca="false">AB57/(1+('WB GDP growth constant old'!AB57/100))</f>
        <v>140.665125207093</v>
      </c>
      <c r="AB57" s="117" t="n">
        <f aca="false">AC57/(1+('WB GDP growth constant old'!AC57/100))</f>
        <v>140.665125207093</v>
      </c>
      <c r="AC57" s="117" t="n">
        <f aca="false">AD57/(1+('WB GDP growth constant old'!AD57/100))</f>
        <v>140.665125207093</v>
      </c>
      <c r="AD57" s="117" t="n">
        <f aca="false">AE57/(1+('WB GDP growth constant old'!AE57/100))</f>
        <v>140.665125207093</v>
      </c>
      <c r="AE57" s="117" t="n">
        <f aca="false">AF57/(1+('WB GDP growth constant old'!AF57/100))</f>
        <v>140.665125207093</v>
      </c>
      <c r="AF57" s="117" t="n">
        <f aca="false">AG57/(1+('WB GDP growth constant old'!AG57/100))</f>
        <v>140.665125207093</v>
      </c>
      <c r="AG57" s="117" t="n">
        <f aca="false">AH57/(1+('WB GDP growth constant old'!AH57/100))</f>
        <v>140.665125207093</v>
      </c>
      <c r="AH57" s="117" t="n">
        <f aca="false">AI57/(1+('WB GDP growth constant old'!AI57/100))</f>
        <v>140.665125207093</v>
      </c>
      <c r="AI57" s="117" t="n">
        <f aca="false">AJ57/(1+('WB GDP growth constant old'!AJ57/100))</f>
        <v>140.665125207093</v>
      </c>
      <c r="AJ57" s="117" t="n">
        <f aca="false">AK57/(1+('WB GDP growth constant old'!AK57/100))</f>
        <v>124.326952033788</v>
      </c>
      <c r="AK57" s="117" t="n">
        <f aca="false">AL57/(1+('WB GDP growth constant old'!AL57/100))</f>
        <v>123.697183344886</v>
      </c>
      <c r="AL57" s="117" t="n">
        <f aca="false">AM57/(1+('WB GDP growth constant old'!AM57/100))</f>
        <v>123.773757181717</v>
      </c>
      <c r="AM57" s="117" t="n">
        <f aca="false">AN57/(1+('WB GDP growth constant old'!AN57/100))</f>
        <v>127.374718775235</v>
      </c>
      <c r="AN57" s="117" t="n">
        <f aca="false">AO57/(1+('WB GDP growth constant old'!AO57/100))</f>
        <v>135.655111726026</v>
      </c>
      <c r="AO57" s="117" t="n">
        <f aca="false">AP57/(1+('WB GDP growth constant old'!AP57/100))</f>
        <v>141.441367442017</v>
      </c>
      <c r="AP57" s="117" t="n">
        <f aca="false">AQ57/(1+('WB GDP growth constant old'!AQ57/100))</f>
        <v>140.708232926409</v>
      </c>
      <c r="AQ57" s="117" t="n">
        <f aca="false">AR57/(1+('WB GDP growth constant old'!AR57/100))</f>
        <v>140.206514369698</v>
      </c>
      <c r="AR57" s="117" t="n">
        <f aca="false">AS57/(1+('WB GDP growth constant old'!AS57/100))</f>
        <v>142.147181356965</v>
      </c>
      <c r="AS57" s="117" t="n">
        <f aca="false">AT57/(1+('WB GDP growth constant old'!AT57/100))</f>
        <v>147.834530786945</v>
      </c>
      <c r="AT57" s="117" t="n">
        <f aca="false">AU57/(1+('WB GDP growth constant old'!AU57/100))</f>
        <v>152.333100910178</v>
      </c>
      <c r="AU57" s="117" t="n">
        <f aca="false">AV57/(1+('WB GDP growth constant old'!AV57/100))</f>
        <v>154.724510211462</v>
      </c>
      <c r="AV57" s="117" t="n">
        <f aca="false">AW57/(1+('WB GDP growth constant old'!AW57/100))</f>
        <v>160.269354626851</v>
      </c>
      <c r="AW57" s="117" t="n">
        <f aca="false">AX57/(1+('WB GDP growth constant old'!AX57/100))</f>
        <v>167.985139663638</v>
      </c>
      <c r="AX57" s="117" t="n">
        <f aca="false">AY57/(1+('WB GDP growth constant old'!AY57/100))</f>
        <v>179.074876091282</v>
      </c>
      <c r="AY57" s="117" t="n">
        <f aca="false">AZ57/(1+('WB GDP growth constant old'!AZ57/100))</f>
        <v>191.192752405419</v>
      </c>
      <c r="AZ57" s="117" t="n">
        <f aca="false">BA57/(1+('WB GDP growth constant old'!BA57/100))</f>
        <v>201.842836588652</v>
      </c>
      <c r="BA57" s="117" t="n">
        <f aca="false">BB57/(1+('WB GDP growth constant old'!BB57/100))</f>
        <v>207.26516667286</v>
      </c>
      <c r="BB57" s="117" t="n">
        <f aca="false">BC57/(1+('WB GDP growth constant old'!BC57/100))</f>
        <v>197.612141623105</v>
      </c>
      <c r="BC57" s="117" t="n">
        <f aca="false">BD57/(1+('WB GDP growth constant old'!BD57/100))</f>
        <v>202.423803926021</v>
      </c>
      <c r="BD57" s="117" t="n">
        <f aca="false">BE57/(1+('WB GDP growth constant old'!BE57/100))</f>
        <v>205.987190840616</v>
      </c>
      <c r="BE57" s="117" t="n">
        <f aca="false">BF57/(1+('WB GDP growth constant old'!BF57/100))</f>
        <v>204.37018253712</v>
      </c>
      <c r="BF57" s="117" t="n">
        <f aca="false">BG57/(1+('WB GDP growth constant old'!BG57/100))</f>
        <v>204.276369115691</v>
      </c>
      <c r="BG57" s="117" t="n">
        <f aca="false">BH57/(1+('WB GDP growth constant old'!BH57/100))</f>
        <v>208.897310779509</v>
      </c>
      <c r="BH57" s="117" t="n">
        <f aca="false">BI57/(1+('WB GDP growth constant old'!BI57/100))</f>
        <v>220.153493444969</v>
      </c>
      <c r="BI57" s="117" t="n">
        <f aca="false">BJ57/(1+('WB GDP growth constant old'!BJ57/100))</f>
        <v>225.739413955078</v>
      </c>
      <c r="BJ57" s="117" t="n">
        <f aca="false">BK57/(1+('WB GDP growth constant old'!BK57/100))</f>
        <v>237.407261908177</v>
      </c>
      <c r="BK57" s="117" t="n">
        <f aca="false">BL57/(1+('WB GDP growth constant old'!BL57/100))</f>
        <v>244.959932487716</v>
      </c>
      <c r="BL57" s="117" t="n">
        <f aca="false">'WB GDP current US$ old'!BL57/1000000000</f>
        <v>250.680504529647</v>
      </c>
    </row>
    <row r="58" customFormat="false" ht="15" hidden="false" customHeight="false" outlineLevel="0" collapsed="false">
      <c r="A58" s="0" t="s">
        <v>74</v>
      </c>
      <c r="B58" s="0" t="s">
        <v>309</v>
      </c>
      <c r="C58" s="0" t="s">
        <v>1057</v>
      </c>
      <c r="D58" s="0" t="s">
        <v>1058</v>
      </c>
      <c r="E58" s="117" t="n">
        <f aca="false">F58/(1+('WB GDP growth constant old'!F58/100))</f>
        <v>1506.00172923456</v>
      </c>
      <c r="F58" s="117" t="n">
        <f aca="false">G58/(1+('WB GDP growth constant old'!G58/100))</f>
        <v>1506.00172923456</v>
      </c>
      <c r="G58" s="117" t="n">
        <f aca="false">H58/(1+('WB GDP growth constant old'!H58/100))</f>
        <v>1506.00172923456</v>
      </c>
      <c r="H58" s="117" t="n">
        <f aca="false">I58/(1+('WB GDP growth constant old'!I58/100))</f>
        <v>1506.00172923456</v>
      </c>
      <c r="I58" s="117" t="n">
        <f aca="false">J58/(1+('WB GDP growth constant old'!J58/100))</f>
        <v>1506.00172923456</v>
      </c>
      <c r="J58" s="117" t="n">
        <f aca="false">K58/(1+('WB GDP growth constant old'!K58/100))</f>
        <v>1506.00172923456</v>
      </c>
      <c r="K58" s="117" t="n">
        <f aca="false">L58/(1+('WB GDP growth constant old'!L58/100))</f>
        <v>1506.00172923456</v>
      </c>
      <c r="L58" s="117" t="n">
        <f aca="false">M58/(1+('WB GDP growth constant old'!M58/100))</f>
        <v>1506.00172923456</v>
      </c>
      <c r="M58" s="117" t="n">
        <f aca="false">N58/(1+('WB GDP growth constant old'!N58/100))</f>
        <v>1506.00172923456</v>
      </c>
      <c r="N58" s="117" t="n">
        <f aca="false">O58/(1+('WB GDP growth constant old'!O58/100))</f>
        <v>1506.00172923456</v>
      </c>
      <c r="O58" s="117" t="n">
        <f aca="false">P58/(1+('WB GDP growth constant old'!P58/100))</f>
        <v>1506.00172923456</v>
      </c>
      <c r="P58" s="117" t="n">
        <f aca="false">Q58/(1+('WB GDP growth constant old'!Q58/100))</f>
        <v>1553.18024146226</v>
      </c>
      <c r="Q58" s="117" t="n">
        <f aca="false">R58/(1+('WB GDP growth constant old'!R58/100))</f>
        <v>1619.97229338053</v>
      </c>
      <c r="R58" s="117" t="n">
        <f aca="false">S58/(1+('WB GDP growth constant old'!S58/100))</f>
        <v>1697.36625735363</v>
      </c>
      <c r="S58" s="117" t="n">
        <f aca="false">T58/(1+('WB GDP growth constant old'!T58/100))</f>
        <v>1712.47398382361</v>
      </c>
      <c r="T58" s="117" t="n">
        <f aca="false">U58/(1+('WB GDP growth constant old'!U58/100))</f>
        <v>1697.63130575228</v>
      </c>
      <c r="U58" s="117" t="n">
        <f aca="false">V58/(1+('WB GDP growth constant old'!V58/100))</f>
        <v>1781.65146535694</v>
      </c>
      <c r="V58" s="117" t="n">
        <f aca="false">W58/(1+('WB GDP growth constant old'!W58/100))</f>
        <v>1841.28722604091</v>
      </c>
      <c r="W58" s="117" t="n">
        <f aca="false">X58/(1+('WB GDP growth constant old'!X58/100))</f>
        <v>1896.68222070839</v>
      </c>
      <c r="X58" s="117" t="n">
        <f aca="false">Y58/(1+('WB GDP growth constant old'!Y58/100))</f>
        <v>1975.40142428562</v>
      </c>
      <c r="Y58" s="117" t="n">
        <f aca="false">Z58/(1+('WB GDP growth constant old'!Z58/100))</f>
        <v>2003.23144522141</v>
      </c>
      <c r="Z58" s="117" t="n">
        <f aca="false">AA58/(1+('WB GDP growth constant old'!AA58/100))</f>
        <v>2013.8333584708</v>
      </c>
      <c r="AA58" s="117" t="n">
        <f aca="false">AB58/(1+('WB GDP growth constant old'!AB58/100))</f>
        <v>2005.88192323512</v>
      </c>
      <c r="AB58" s="117" t="n">
        <f aca="false">AC58/(1+('WB GDP growth constant old'!AC58/100))</f>
        <v>2037.42261458465</v>
      </c>
      <c r="AC58" s="117" t="n">
        <f aca="false">AD58/(1+('WB GDP growth constant old'!AD58/100))</f>
        <v>2094.9379916631</v>
      </c>
      <c r="AD58" s="117" t="n">
        <f aca="false">AE58/(1+('WB GDP growth constant old'!AE58/100))</f>
        <v>2143.70679189358</v>
      </c>
      <c r="AE58" s="117" t="n">
        <f aca="false">AF58/(1+('WB GDP growth constant old'!AF58/100))</f>
        <v>2192.7406381336</v>
      </c>
      <c r="AF58" s="117" t="n">
        <f aca="false">AG58/(1+('WB GDP growth constant old'!AG58/100))</f>
        <v>2223.4861866763</v>
      </c>
      <c r="AG58" s="117" t="n">
        <f aca="false">AH58/(1+('WB GDP growth constant old'!AH58/100))</f>
        <v>2305.91605947273</v>
      </c>
      <c r="AH58" s="117" t="n">
        <f aca="false">AI58/(1+('WB GDP growth constant old'!AI58/100))</f>
        <v>2395.76727070755</v>
      </c>
      <c r="AI58" s="117" t="n">
        <f aca="false">AJ58/(1+('WB GDP growth constant old'!AJ58/100))</f>
        <v>2521.66498651248</v>
      </c>
      <c r="AJ58" s="117" t="n">
        <f aca="false">AK58/(1+('WB GDP growth constant old'!AK58/100))</f>
        <v>2650.47822872978</v>
      </c>
      <c r="AK58" s="117" t="n">
        <f aca="false">AL58/(1+('WB GDP growth constant old'!AL58/100))</f>
        <v>2701.44895424931</v>
      </c>
      <c r="AL58" s="117" t="n">
        <f aca="false">AM58/(1+('WB GDP growth constant old'!AM58/100))</f>
        <v>2675.05985505203</v>
      </c>
      <c r="AM58" s="117" t="n">
        <f aca="false">AN58/(1+('WB GDP growth constant old'!AN58/100))</f>
        <v>2739.0443996065</v>
      </c>
      <c r="AN58" s="117" t="n">
        <f aca="false">AO58/(1+('WB GDP growth constant old'!AO58/100))</f>
        <v>2781.33925771498</v>
      </c>
      <c r="AO58" s="117" t="n">
        <f aca="false">AP58/(1+('WB GDP growth constant old'!AP58/100))</f>
        <v>2803.75192614365</v>
      </c>
      <c r="AP58" s="117" t="n">
        <f aca="false">AQ58/(1+('WB GDP growth constant old'!AQ58/100))</f>
        <v>2853.99966968051</v>
      </c>
      <c r="AQ58" s="117" t="n">
        <f aca="false">AR58/(1+('WB GDP growth constant old'!AR58/100))</f>
        <v>2911.47730471751</v>
      </c>
      <c r="AR58" s="117" t="n">
        <f aca="false">AS58/(1+('WB GDP growth constant old'!AS58/100))</f>
        <v>2966.42448489681</v>
      </c>
      <c r="AS58" s="117" t="n">
        <f aca="false">AT58/(1+('WB GDP growth constant old'!AT58/100))</f>
        <v>3052.82168593437</v>
      </c>
      <c r="AT58" s="117" t="n">
        <f aca="false">AU58/(1+('WB GDP growth constant old'!AU58/100))</f>
        <v>3104.1539203636</v>
      </c>
      <c r="AU58" s="117" t="n">
        <f aca="false">AV58/(1+('WB GDP growth constant old'!AV58/100))</f>
        <v>3098.00850781025</v>
      </c>
      <c r="AV58" s="117" t="n">
        <f aca="false">AW58/(1+('WB GDP growth constant old'!AW58/100))</f>
        <v>3076.31883330983</v>
      </c>
      <c r="AW58" s="117" t="n">
        <f aca="false">AX58/(1+('WB GDP growth constant old'!AX58/100))</f>
        <v>3112.46829081053</v>
      </c>
      <c r="AX58" s="117" t="n">
        <f aca="false">AY58/(1+('WB GDP growth constant old'!AY58/100))</f>
        <v>3135.24244425775</v>
      </c>
      <c r="AY58" s="117" t="n">
        <f aca="false">AZ58/(1+('WB GDP growth constant old'!AZ58/100))</f>
        <v>3254.89715097419</v>
      </c>
      <c r="AZ58" s="117" t="n">
        <f aca="false">BA58/(1+('WB GDP growth constant old'!BA58/100))</f>
        <v>3351.77770424342</v>
      </c>
      <c r="BA58" s="117" t="n">
        <f aca="false">BB58/(1+('WB GDP growth constant old'!BB58/100))</f>
        <v>3383.95071902993</v>
      </c>
      <c r="BB58" s="117" t="n">
        <f aca="false">BC58/(1+('WB GDP growth constant old'!BC58/100))</f>
        <v>3191.27410338384</v>
      </c>
      <c r="BC58" s="117" t="n">
        <f aca="false">BD58/(1+('WB GDP growth constant old'!BD58/100))</f>
        <v>3324.66561111789</v>
      </c>
      <c r="BD58" s="117" t="n">
        <f aca="false">BE58/(1+('WB GDP growth constant old'!BE58/100))</f>
        <v>3455.16514313897</v>
      </c>
      <c r="BE58" s="117" t="n">
        <f aca="false">BF58/(1+('WB GDP growth constant old'!BF58/100))</f>
        <v>3469.62492613925</v>
      </c>
      <c r="BF58" s="117" t="n">
        <f aca="false">BG58/(1+('WB GDP growth constant old'!BG58/100))</f>
        <v>3484.80770306778</v>
      </c>
      <c r="BG58" s="117" t="n">
        <f aca="false">BH58/(1+('WB GDP growth constant old'!BH58/100))</f>
        <v>3561.80604276604</v>
      </c>
      <c r="BH58" s="117" t="n">
        <f aca="false">BI58/(1+('WB GDP growth constant old'!BI58/100))</f>
        <v>3614.94575007031</v>
      </c>
      <c r="BI58" s="117" t="n">
        <f aca="false">BJ58/(1+('WB GDP growth constant old'!BJ58/100))</f>
        <v>3695.55903551865</v>
      </c>
      <c r="BJ58" s="117" t="n">
        <f aca="false">BK58/(1+('WB GDP growth constant old'!BK58/100))</f>
        <v>3791.71659485963</v>
      </c>
      <c r="BK58" s="117" t="n">
        <f aca="false">BL58/(1+('WB GDP growth constant old'!BL58/100))</f>
        <v>3839.79538050291</v>
      </c>
      <c r="BL58" s="117" t="n">
        <f aca="false">'WB GDP current US$ old'!BL58/1000000000</f>
        <v>3861.12355803921</v>
      </c>
    </row>
    <row r="59" customFormat="false" ht="15" hidden="false" customHeight="false" outlineLevel="0" collapsed="false">
      <c r="A59" s="0" t="s">
        <v>57</v>
      </c>
      <c r="B59" s="0" t="s">
        <v>292</v>
      </c>
      <c r="C59" s="0" t="s">
        <v>1057</v>
      </c>
      <c r="D59" s="0" t="s">
        <v>1058</v>
      </c>
      <c r="E59" s="117" t="n">
        <f aca="false">F59/(1+('WB GDP growth constant old'!F59/100))</f>
        <v>2.19546012940204</v>
      </c>
      <c r="F59" s="117" t="n">
        <f aca="false">G59/(1+('WB GDP growth constant old'!G59/100))</f>
        <v>2.19546012940204</v>
      </c>
      <c r="G59" s="117" t="n">
        <f aca="false">H59/(1+('WB GDP growth constant old'!H59/100))</f>
        <v>2.19546012940204</v>
      </c>
      <c r="H59" s="117" t="n">
        <f aca="false">I59/(1+('WB GDP growth constant old'!I59/100))</f>
        <v>2.19546012940204</v>
      </c>
      <c r="I59" s="117" t="n">
        <f aca="false">J59/(1+('WB GDP growth constant old'!J59/100))</f>
        <v>2.19546012940204</v>
      </c>
      <c r="J59" s="117" t="n">
        <f aca="false">K59/(1+('WB GDP growth constant old'!K59/100))</f>
        <v>2.19546012940204</v>
      </c>
      <c r="K59" s="117" t="n">
        <f aca="false">L59/(1+('WB GDP growth constant old'!L59/100))</f>
        <v>2.19546012940204</v>
      </c>
      <c r="L59" s="117" t="n">
        <f aca="false">M59/(1+('WB GDP growth constant old'!M59/100))</f>
        <v>2.19546012940204</v>
      </c>
      <c r="M59" s="117" t="n">
        <f aca="false">N59/(1+('WB GDP growth constant old'!N59/100))</f>
        <v>2.19546012940204</v>
      </c>
      <c r="N59" s="117" t="n">
        <f aca="false">O59/(1+('WB GDP growth constant old'!O59/100))</f>
        <v>2.19546012940204</v>
      </c>
      <c r="O59" s="117" t="n">
        <f aca="false">P59/(1+('WB GDP growth constant old'!P59/100))</f>
        <v>2.19546012940204</v>
      </c>
      <c r="P59" s="117" t="n">
        <f aca="false">Q59/(1+('WB GDP growth constant old'!Q59/100))</f>
        <v>2.19546012940204</v>
      </c>
      <c r="Q59" s="117" t="n">
        <f aca="false">R59/(1+('WB GDP growth constant old'!R59/100))</f>
        <v>2.19546012940204</v>
      </c>
      <c r="R59" s="117" t="n">
        <f aca="false">S59/(1+('WB GDP growth constant old'!S59/100))</f>
        <v>2.19546012940204</v>
      </c>
      <c r="S59" s="117" t="n">
        <f aca="false">T59/(1+('WB GDP growth constant old'!T59/100))</f>
        <v>2.19546012940204</v>
      </c>
      <c r="T59" s="117" t="n">
        <f aca="false">U59/(1+('WB GDP growth constant old'!U59/100))</f>
        <v>2.19546012940204</v>
      </c>
      <c r="U59" s="117" t="n">
        <f aca="false">V59/(1+('WB GDP growth constant old'!V59/100))</f>
        <v>2.19546012940204</v>
      </c>
      <c r="V59" s="117" t="n">
        <f aca="false">W59/(1+('WB GDP growth constant old'!W59/100))</f>
        <v>2.19546012940204</v>
      </c>
      <c r="W59" s="117" t="n">
        <f aca="false">X59/(1+('WB GDP growth constant old'!X59/100))</f>
        <v>2.19546012940204</v>
      </c>
      <c r="X59" s="117" t="n">
        <f aca="false">Y59/(1+('WB GDP growth constant old'!Y59/100))</f>
        <v>2.19546012940204</v>
      </c>
      <c r="Y59" s="117" t="n">
        <f aca="false">Z59/(1+('WB GDP growth constant old'!Z59/100))</f>
        <v>2.19546012940204</v>
      </c>
      <c r="Z59" s="117" t="n">
        <f aca="false">AA59/(1+('WB GDP growth constant old'!AA59/100))</f>
        <v>2.19546012940204</v>
      </c>
      <c r="AA59" s="117" t="n">
        <f aca="false">AB59/(1+('WB GDP growth constant old'!AB59/100))</f>
        <v>2.19546012940204</v>
      </c>
      <c r="AB59" s="117" t="n">
        <f aca="false">AC59/(1+('WB GDP growth constant old'!AC59/100))</f>
        <v>2.19546012940204</v>
      </c>
      <c r="AC59" s="117" t="n">
        <f aca="false">AD59/(1+('WB GDP growth constant old'!AD59/100))</f>
        <v>2.19546012940204</v>
      </c>
      <c r="AD59" s="117" t="n">
        <f aca="false">AE59/(1+('WB GDP growth constant old'!AE59/100))</f>
        <v>2.19546012940204</v>
      </c>
      <c r="AE59" s="117" t="n">
        <f aca="false">AF59/(1+('WB GDP growth constant old'!AF59/100))</f>
        <v>2.19546012940204</v>
      </c>
      <c r="AF59" s="117" t="n">
        <f aca="false">AG59/(1+('WB GDP growth constant old'!AG59/100))</f>
        <v>2.19546012940204</v>
      </c>
      <c r="AG59" s="117" t="n">
        <f aca="false">AH59/(1+('WB GDP growth constant old'!AH59/100))</f>
        <v>2.19546012940204</v>
      </c>
      <c r="AH59" s="117" t="n">
        <f aca="false">AI59/(1+('WB GDP growth constant old'!AI59/100))</f>
        <v>2.19546012940204</v>
      </c>
      <c r="AI59" s="117" t="n">
        <f aca="false">AJ59/(1+('WB GDP growth constant old'!AJ59/100))</f>
        <v>2.19546012940204</v>
      </c>
      <c r="AJ59" s="117" t="n">
        <f aca="false">AK59/(1+('WB GDP growth constant old'!AK59/100))</f>
        <v>2.19546012940204</v>
      </c>
      <c r="AK59" s="117" t="n">
        <f aca="false">AL59/(1+('WB GDP growth constant old'!AL59/100))</f>
        <v>2.19546012940204</v>
      </c>
      <c r="AL59" s="117" t="n">
        <f aca="false">AM59/(1+('WB GDP growth constant old'!AM59/100))</f>
        <v>2.19546012940204</v>
      </c>
      <c r="AM59" s="117" t="n">
        <f aca="false">AN59/(1+('WB GDP growth constant old'!AN59/100))</f>
        <v>2.19546012940204</v>
      </c>
      <c r="AN59" s="117" t="n">
        <f aca="false">AO59/(1+('WB GDP growth constant old'!AO59/100))</f>
        <v>2.19546012940204</v>
      </c>
      <c r="AO59" s="117" t="n">
        <f aca="false">AP59/(1+('WB GDP growth constant old'!AP59/100))</f>
        <v>2.19546012940204</v>
      </c>
      <c r="AP59" s="117" t="n">
        <f aca="false">AQ59/(1+('WB GDP growth constant old'!AQ59/100))</f>
        <v>2.19546012940204</v>
      </c>
      <c r="AQ59" s="117" t="n">
        <f aca="false">AR59/(1+('WB GDP growth constant old'!AR59/100))</f>
        <v>2.19546012940204</v>
      </c>
      <c r="AR59" s="117" t="n">
        <f aca="false">AS59/(1+('WB GDP growth constant old'!AS59/100))</f>
        <v>2.19546012940204</v>
      </c>
      <c r="AS59" s="117" t="n">
        <f aca="false">AT59/(1+('WB GDP growth constant old'!AT59/100))</f>
        <v>2.19546012940204</v>
      </c>
      <c r="AT59" s="117" t="n">
        <f aca="false">AU59/(1+('WB GDP growth constant old'!AU59/100))</f>
        <v>2.19546012940204</v>
      </c>
      <c r="AU59" s="117" t="n">
        <f aca="false">AV59/(1+('WB GDP growth constant old'!AV59/100))</f>
        <v>2.19546012940204</v>
      </c>
      <c r="AV59" s="117" t="n">
        <f aca="false">AW59/(1+('WB GDP growth constant old'!AW59/100))</f>
        <v>2.19546012940204</v>
      </c>
      <c r="AW59" s="117" t="n">
        <f aca="false">AX59/(1+('WB GDP growth constant old'!AX59/100))</f>
        <v>2.19546012940204</v>
      </c>
      <c r="AX59" s="117" t="n">
        <f aca="false">AY59/(1+('WB GDP growth constant old'!AY59/100))</f>
        <v>2.19546012940204</v>
      </c>
      <c r="AY59" s="117" t="n">
        <f aca="false">AZ59/(1+('WB GDP growth constant old'!AZ59/100))</f>
        <v>2.19546012940204</v>
      </c>
      <c r="AZ59" s="117" t="n">
        <f aca="false">BA59/(1+('WB GDP growth constant old'!BA59/100))</f>
        <v>2.19546012940204</v>
      </c>
      <c r="BA59" s="117" t="n">
        <f aca="false">BB59/(1+('WB GDP growth constant old'!BB59/100))</f>
        <v>2.19546012940204</v>
      </c>
      <c r="BB59" s="117" t="n">
        <f aca="false">BC59/(1+('WB GDP growth constant old'!BC59/100))</f>
        <v>2.19546012940204</v>
      </c>
      <c r="BC59" s="117" t="n">
        <f aca="false">BD59/(1+('WB GDP growth constant old'!BD59/100))</f>
        <v>2.19546012940204</v>
      </c>
      <c r="BD59" s="117" t="n">
        <f aca="false">BE59/(1+('WB GDP growth constant old'!BE59/100))</f>
        <v>2.19546012940204</v>
      </c>
      <c r="BE59" s="117" t="n">
        <f aca="false">BF59/(1+('WB GDP growth constant old'!BF59/100))</f>
        <v>2.19546012940204</v>
      </c>
      <c r="BF59" s="117" t="n">
        <f aca="false">BG59/(1+('WB GDP growth constant old'!BG59/100))</f>
        <v>2.19546012940204</v>
      </c>
      <c r="BG59" s="117" t="n">
        <f aca="false">BH59/(1+('WB GDP growth constant old'!BH59/100))</f>
        <v>2.35049349580808</v>
      </c>
      <c r="BH59" s="117" t="n">
        <f aca="false">BI59/(1+('WB GDP growth constant old'!BI59/100))</f>
        <v>2.53138948669605</v>
      </c>
      <c r="BI59" s="117" t="n">
        <f aca="false">BJ59/(1+('WB GDP growth constant old'!BJ59/100))</f>
        <v>2.69979397879395</v>
      </c>
      <c r="BJ59" s="117" t="n">
        <f aca="false">BK59/(1+('WB GDP growth constant old'!BK59/100))</f>
        <v>2.8456665430256</v>
      </c>
      <c r="BK59" s="117" t="n">
        <f aca="false">BL59/(1+('WB GDP growth constant old'!BL59/100))</f>
        <v>3.08492058656541</v>
      </c>
      <c r="BL59" s="117" t="n">
        <f aca="false">'WB GDP current US$ old'!BL59/1000000000</f>
        <v>3.32463425613324</v>
      </c>
    </row>
    <row r="60" customFormat="false" ht="15" hidden="false" customHeight="false" outlineLevel="0" collapsed="false">
      <c r="A60" s="0" t="s">
        <v>58</v>
      </c>
      <c r="B60" s="0" t="s">
        <v>293</v>
      </c>
      <c r="C60" s="0" t="s">
        <v>1057</v>
      </c>
      <c r="D60" s="0" t="s">
        <v>1058</v>
      </c>
      <c r="E60" s="117" t="n">
        <f aca="false">F60/(1+('WB GDP growth constant old'!F60/100))</f>
        <v>0.225515624292782</v>
      </c>
      <c r="F60" s="117" t="n">
        <f aca="false">G60/(1+('WB GDP growth constant old'!G60/100))</f>
        <v>0.225515624292782</v>
      </c>
      <c r="G60" s="117" t="n">
        <f aca="false">H60/(1+('WB GDP growth constant old'!H60/100))</f>
        <v>0.225515624292782</v>
      </c>
      <c r="H60" s="117" t="n">
        <f aca="false">I60/(1+('WB GDP growth constant old'!I60/100))</f>
        <v>0.225515624292782</v>
      </c>
      <c r="I60" s="117" t="n">
        <f aca="false">J60/(1+('WB GDP growth constant old'!J60/100))</f>
        <v>0.225515624292782</v>
      </c>
      <c r="J60" s="117" t="n">
        <f aca="false">K60/(1+('WB GDP growth constant old'!K60/100))</f>
        <v>0.225515624292782</v>
      </c>
      <c r="K60" s="117" t="n">
        <f aca="false">L60/(1+('WB GDP growth constant old'!L60/100))</f>
        <v>0.225515624292782</v>
      </c>
      <c r="L60" s="117" t="n">
        <f aca="false">M60/(1+('WB GDP growth constant old'!M60/100))</f>
        <v>0.225515624292782</v>
      </c>
      <c r="M60" s="117" t="n">
        <f aca="false">N60/(1+('WB GDP growth constant old'!N60/100))</f>
        <v>0.225515624292782</v>
      </c>
      <c r="N60" s="117" t="n">
        <f aca="false">O60/(1+('WB GDP growth constant old'!O60/100))</f>
        <v>0.225515624292782</v>
      </c>
      <c r="O60" s="117" t="n">
        <f aca="false">P60/(1+('WB GDP growth constant old'!P60/100))</f>
        <v>0.225515624292782</v>
      </c>
      <c r="P60" s="117" t="n">
        <f aca="false">Q60/(1+('WB GDP growth constant old'!Q60/100))</f>
        <v>0.225515624292782</v>
      </c>
      <c r="Q60" s="117" t="n">
        <f aca="false">R60/(1+('WB GDP growth constant old'!R60/100))</f>
        <v>0.225515624292782</v>
      </c>
      <c r="R60" s="117" t="n">
        <f aca="false">S60/(1+('WB GDP growth constant old'!S60/100))</f>
        <v>0.225515624292782</v>
      </c>
      <c r="S60" s="117" t="n">
        <f aca="false">T60/(1+('WB GDP growth constant old'!T60/100))</f>
        <v>0.225515624292782</v>
      </c>
      <c r="T60" s="117" t="n">
        <f aca="false">U60/(1+('WB GDP growth constant old'!U60/100))</f>
        <v>0.225515624292782</v>
      </c>
      <c r="U60" s="117" t="n">
        <f aca="false">V60/(1+('WB GDP growth constant old'!V60/100))</f>
        <v>0.225515624292782</v>
      </c>
      <c r="V60" s="117" t="n">
        <f aca="false">W60/(1+('WB GDP growth constant old'!W60/100))</f>
        <v>0.225515624292782</v>
      </c>
      <c r="W60" s="117" t="n">
        <f aca="false">X60/(1+('WB GDP growth constant old'!X60/100))</f>
        <v>0.249275377214903</v>
      </c>
      <c r="X60" s="117" t="n">
        <f aca="false">Y60/(1+('WB GDP growth constant old'!Y60/100))</f>
        <v>0.203510199055303</v>
      </c>
      <c r="Y60" s="117" t="n">
        <f aca="false">Z60/(1+('WB GDP growth constant old'!Z60/100))</f>
        <v>0.230746339937132</v>
      </c>
      <c r="Z60" s="117" t="n">
        <f aca="false">AA60/(1+('WB GDP growth constant old'!AA60/100))</f>
        <v>0.255734624849941</v>
      </c>
      <c r="AA60" s="117" t="n">
        <f aca="false">AB60/(1+('WB GDP growth constant old'!AB60/100))</f>
        <v>0.266290540751958</v>
      </c>
      <c r="AB60" s="117" t="n">
        <f aca="false">AC60/(1+('WB GDP growth constant old'!AC60/100))</f>
        <v>0.273097773875367</v>
      </c>
      <c r="AC60" s="117" t="n">
        <f aca="false">AD60/(1+('WB GDP growth constant old'!AD60/100))</f>
        <v>0.284558722945558</v>
      </c>
      <c r="AD60" s="117" t="n">
        <f aca="false">AE60/(1+('WB GDP growth constant old'!AE60/100))</f>
        <v>0.288602112362717</v>
      </c>
      <c r="AE60" s="117" t="n">
        <f aca="false">AF60/(1+('WB GDP growth constant old'!AF60/100))</f>
        <v>0.309015968626425</v>
      </c>
      <c r="AF60" s="117" t="n">
        <f aca="false">AG60/(1+('WB GDP growth constant old'!AG60/100))</f>
        <v>0.328507339704123</v>
      </c>
      <c r="AG60" s="117" t="n">
        <f aca="false">AH60/(1+('WB GDP growth constant old'!AH60/100))</f>
        <v>0.354185520018952</v>
      </c>
      <c r="AH60" s="117" t="n">
        <f aca="false">AI60/(1+('WB GDP growth constant old'!AI60/100))</f>
        <v>0.35350854219053</v>
      </c>
      <c r="AI60" s="117" t="n">
        <f aca="false">AJ60/(1+('WB GDP growth constant old'!AJ60/100))</f>
        <v>0.372663939426332</v>
      </c>
      <c r="AJ60" s="117" t="n">
        <f aca="false">AK60/(1+('WB GDP growth constant old'!AK60/100))</f>
        <v>0.377681755179608</v>
      </c>
      <c r="AK60" s="117" t="n">
        <f aca="false">AL60/(1+('WB GDP growth constant old'!AL60/100))</f>
        <v>0.385348641238562</v>
      </c>
      <c r="AL60" s="117" t="n">
        <f aca="false">AM60/(1+('WB GDP growth constant old'!AM60/100))</f>
        <v>0.393680391853091</v>
      </c>
      <c r="AM60" s="117" t="n">
        <f aca="false">AN60/(1+('WB GDP growth constant old'!AN60/100))</f>
        <v>0.39381424711326</v>
      </c>
      <c r="AN60" s="117" t="n">
        <f aca="false">AO60/(1+('WB GDP growth constant old'!AO60/100))</f>
        <v>0.405747484765859</v>
      </c>
      <c r="AO60" s="117" t="n">
        <f aca="false">AP60/(1+('WB GDP growth constant old'!AP60/100))</f>
        <v>0.418345635454752</v>
      </c>
      <c r="AP60" s="117" t="n">
        <f aca="false">AQ60/(1+('WB GDP growth constant old'!AQ60/100))</f>
        <v>0.427487741257152</v>
      </c>
      <c r="AQ60" s="117" t="n">
        <f aca="false">AR60/(1+('WB GDP growth constant old'!AR60/100))</f>
        <v>0.44362047559439</v>
      </c>
      <c r="AR60" s="117" t="n">
        <f aca="false">AS60/(1+('WB GDP growth constant old'!AS60/100))</f>
        <v>0.445194353597323</v>
      </c>
      <c r="AS60" s="117" t="n">
        <f aca="false">AT60/(1+('WB GDP growth constant old'!AT60/100))</f>
        <v>0.455609708475347</v>
      </c>
      <c r="AT60" s="117" t="n">
        <f aca="false">AU60/(1+('WB GDP growth constant old'!AU60/100))</f>
        <v>0.455323575282477</v>
      </c>
      <c r="AU60" s="117" t="n">
        <f aca="false">AV60/(1+('WB GDP growth constant old'!AV60/100))</f>
        <v>0.442443024415939</v>
      </c>
      <c r="AV60" s="117" t="n">
        <f aca="false">AW60/(1+('WB GDP growth constant old'!AW60/100))</f>
        <v>0.470553162339138</v>
      </c>
      <c r="AW60" s="117" t="n">
        <f aca="false">AX60/(1+('WB GDP growth constant old'!AX60/100))</f>
        <v>0.4849083026998</v>
      </c>
      <c r="AX60" s="117" t="n">
        <f aca="false">AY60/(1+('WB GDP growth constant old'!AY60/100))</f>
        <v>0.488090431534156</v>
      </c>
      <c r="AY60" s="117" t="n">
        <f aca="false">AZ60/(1+('WB GDP growth constant old'!AZ60/100))</f>
        <v>0.510829390799612</v>
      </c>
      <c r="AZ60" s="117" t="n">
        <f aca="false">BA60/(1+('WB GDP growth constant old'!BA60/100))</f>
        <v>0.543286261345562</v>
      </c>
      <c r="BA60" s="117" t="n">
        <f aca="false">BB60/(1+('WB GDP growth constant old'!BB60/100))</f>
        <v>0.581972273801409</v>
      </c>
      <c r="BB60" s="117" t="n">
        <f aca="false">BC60/(1+('WB GDP growth constant old'!BC60/100))</f>
        <v>0.575164611493256</v>
      </c>
      <c r="BC60" s="117" t="n">
        <f aca="false">BD60/(1+('WB GDP growth constant old'!BD60/100))</f>
        <v>0.579034293858834</v>
      </c>
      <c r="BD60" s="117" t="n">
        <f aca="false">BE60/(1+('WB GDP growth constant old'!BE60/100))</f>
        <v>0.577739858709798</v>
      </c>
      <c r="BE60" s="117" t="n">
        <f aca="false">BF60/(1+('WB GDP growth constant old'!BF60/100))</f>
        <v>0.57162159220012</v>
      </c>
      <c r="BF60" s="117" t="n">
        <f aca="false">BG60/(1+('WB GDP growth constant old'!BG60/100))</f>
        <v>0.565905715643139</v>
      </c>
      <c r="BG60" s="117" t="n">
        <f aca="false">BH60/(1+('WB GDP growth constant old'!BH60/100))</f>
        <v>0.59107690400942</v>
      </c>
      <c r="BH60" s="117" t="n">
        <f aca="false">BI60/(1+('WB GDP growth constant old'!BI60/100))</f>
        <v>0.575170380698602</v>
      </c>
      <c r="BI60" s="117" t="n">
        <f aca="false">BJ60/(1+('WB GDP growth constant old'!BJ60/100))</f>
        <v>0.589874582223049</v>
      </c>
      <c r="BJ60" s="117" t="n">
        <f aca="false">BK60/(1+('WB GDP growth constant old'!BK60/100))</f>
        <v>0.549766484889798</v>
      </c>
      <c r="BK60" s="117" t="n">
        <f aca="false">BL60/(1+('WB GDP growth constant old'!BL60/100))</f>
        <v>0.562400559790131</v>
      </c>
      <c r="BL60" s="117" t="n">
        <f aca="false">'WB GDP current US$ old'!BL60/1000000000</f>
        <v>0.582403703703704</v>
      </c>
    </row>
    <row r="61" customFormat="false" ht="15" hidden="false" customHeight="false" outlineLevel="0" collapsed="false">
      <c r="A61" s="0" t="s">
        <v>56</v>
      </c>
      <c r="B61" s="0" t="s">
        <v>291</v>
      </c>
      <c r="C61" s="0" t="s">
        <v>1057</v>
      </c>
      <c r="D61" s="0" t="s">
        <v>1058</v>
      </c>
      <c r="E61" s="117" t="n">
        <f aca="false">F61/(1+('WB GDP growth constant old'!F61/100))</f>
        <v>85.9803915009853</v>
      </c>
      <c r="F61" s="117" t="n">
        <f aca="false">G61/(1+('WB GDP growth constant old'!G61/100))</f>
        <v>91.4649366366757</v>
      </c>
      <c r="G61" s="117" t="n">
        <f aca="false">H61/(1+('WB GDP growth constant old'!H61/100))</f>
        <v>96.6480919462653</v>
      </c>
      <c r="H61" s="117" t="n">
        <f aca="false">I61/(1+('WB GDP growth constant old'!I61/100))</f>
        <v>97.2637608144145</v>
      </c>
      <c r="I61" s="117" t="n">
        <f aca="false">J61/(1+('WB GDP growth constant old'!J61/100))</f>
        <v>106.280051347027</v>
      </c>
      <c r="J61" s="117" t="n">
        <f aca="false">K61/(1+('WB GDP growth constant old'!K61/100))</f>
        <v>111.12137850241</v>
      </c>
      <c r="K61" s="117" t="n">
        <f aca="false">L61/(1+('WB GDP growth constant old'!L61/100))</f>
        <v>114.167115599079</v>
      </c>
      <c r="L61" s="117" t="n">
        <f aca="false">M61/(1+('WB GDP growth constant old'!M61/100))</f>
        <v>120.480979518621</v>
      </c>
      <c r="M61" s="117" t="n">
        <f aca="false">N61/(1+('WB GDP growth constant old'!N61/100))</f>
        <v>127.171380571271</v>
      </c>
      <c r="N61" s="117" t="n">
        <f aca="false">O61/(1+('WB GDP growth constant old'!O61/100))</f>
        <v>135.449281607161</v>
      </c>
      <c r="O61" s="117" t="n">
        <f aca="false">P61/(1+('WB GDP growth constant old'!P61/100))</f>
        <v>137.612192359942</v>
      </c>
      <c r="P61" s="117" t="n">
        <f aca="false">Q61/(1+('WB GDP growth constant old'!Q61/100))</f>
        <v>141.747432649942</v>
      </c>
      <c r="Q61" s="117" t="n">
        <f aca="false">R61/(1+('WB GDP growth constant old'!R61/100))</f>
        <v>147.31723548996</v>
      </c>
      <c r="R61" s="117" t="n">
        <f aca="false">S61/(1+('WB GDP growth constant old'!S61/100))</f>
        <v>153.346850522888</v>
      </c>
      <c r="S61" s="117" t="n">
        <f aca="false">T61/(1+('WB GDP growth constant old'!T61/100))</f>
        <v>151.62569428951</v>
      </c>
      <c r="T61" s="117" t="n">
        <f aca="false">U61/(1+('WB GDP growth constant old'!U61/100))</f>
        <v>149.417046291945</v>
      </c>
      <c r="U61" s="117" t="n">
        <f aca="false">V61/(1+('WB GDP growth constant old'!V61/100))</f>
        <v>158.269417860836</v>
      </c>
      <c r="V61" s="117" t="n">
        <f aca="false">W61/(1+('WB GDP growth constant old'!W61/100))</f>
        <v>161.229516586852</v>
      </c>
      <c r="W61" s="117" t="n">
        <f aca="false">X61/(1+('WB GDP growth constant old'!X61/100))</f>
        <v>164.818983084316</v>
      </c>
      <c r="X61" s="117" t="n">
        <f aca="false">Y61/(1+('WB GDP growth constant old'!Y61/100))</f>
        <v>171.196013284405</v>
      </c>
      <c r="Y61" s="117" t="n">
        <f aca="false">Z61/(1+('WB GDP growth constant old'!Z61/100))</f>
        <v>170.369159931346</v>
      </c>
      <c r="Z61" s="117" t="n">
        <f aca="false">AA61/(1+('WB GDP growth constant old'!AA61/100))</f>
        <v>169.234289803382</v>
      </c>
      <c r="AA61" s="117" t="n">
        <f aca="false">AB61/(1+('WB GDP growth constant old'!AB61/100))</f>
        <v>175.469850697444</v>
      </c>
      <c r="AB61" s="117" t="n">
        <f aca="false">AC61/(1+('WB GDP growth constant old'!AC61/100))</f>
        <v>180.025174218128</v>
      </c>
      <c r="AC61" s="117" t="n">
        <f aca="false">AD61/(1+('WB GDP growth constant old'!AD61/100))</f>
        <v>187.525271271897</v>
      </c>
      <c r="AD61" s="117" t="n">
        <f aca="false">AE61/(1+('WB GDP growth constant old'!AE61/100))</f>
        <v>195.033317724328</v>
      </c>
      <c r="AE61" s="117" t="n">
        <f aca="false">AF61/(1+('WB GDP growth constant old'!AF61/100))</f>
        <v>204.598099477184</v>
      </c>
      <c r="AF61" s="117" t="n">
        <f aca="false">AG61/(1+('WB GDP growth constant old'!AG61/100))</f>
        <v>205.118323524535</v>
      </c>
      <c r="AG61" s="117" t="n">
        <f aca="false">AH61/(1+('WB GDP growth constant old'!AH61/100))</f>
        <v>205.090424960285</v>
      </c>
      <c r="AH61" s="117" t="n">
        <f aca="false">AI61/(1+('WB GDP growth constant old'!AI61/100))</f>
        <v>206.413642606317</v>
      </c>
      <c r="AI61" s="117" t="n">
        <f aca="false">AJ61/(1+('WB GDP growth constant old'!AJ61/100))</f>
        <v>209.45874805479</v>
      </c>
      <c r="AJ61" s="117" t="n">
        <f aca="false">AK61/(1+('WB GDP growth constant old'!AK61/100))</f>
        <v>212.377836378352</v>
      </c>
      <c r="AK61" s="117" t="n">
        <f aca="false">AL61/(1+('WB GDP growth constant old'!AL61/100))</f>
        <v>216.534084890734</v>
      </c>
      <c r="AL61" s="117" t="n">
        <f aca="false">AM61/(1+('WB GDP growth constant old'!AM61/100))</f>
        <v>216.557227254341</v>
      </c>
      <c r="AM61" s="117" t="n">
        <f aca="false">AN61/(1+('WB GDP growth constant old'!AN61/100))</f>
        <v>228.105060646852</v>
      </c>
      <c r="AN61" s="117" t="n">
        <f aca="false">AO61/(1+('WB GDP growth constant old'!AO61/100))</f>
        <v>235.011140418957</v>
      </c>
      <c r="AO61" s="117" t="n">
        <f aca="false">AP61/(1+('WB GDP growth constant old'!AP61/100))</f>
        <v>241.826697958761</v>
      </c>
      <c r="AP61" s="117" t="n">
        <f aca="false">AQ61/(1+('WB GDP growth constant old'!AQ61/100))</f>
        <v>249.712400951305</v>
      </c>
      <c r="AQ61" s="117" t="n">
        <f aca="false">AR61/(1+('WB GDP growth constant old'!AR61/100))</f>
        <v>255.251418403457</v>
      </c>
      <c r="AR61" s="117" t="n">
        <f aca="false">AS61/(1+('WB GDP growth constant old'!AS61/100))</f>
        <v>262.776286783337</v>
      </c>
      <c r="AS61" s="117" t="n">
        <f aca="false">AT61/(1+('WB GDP growth constant old'!AT61/100))</f>
        <v>272.622153182408</v>
      </c>
      <c r="AT61" s="117" t="n">
        <f aca="false">AU61/(1+('WB GDP growth constant old'!AU61/100))</f>
        <v>274.86625060958</v>
      </c>
      <c r="AU61" s="117" t="n">
        <f aca="false">AV61/(1+('WB GDP growth constant old'!AV61/100))</f>
        <v>276.14807719683</v>
      </c>
      <c r="AV61" s="117" t="n">
        <f aca="false">AW61/(1+('WB GDP growth constant old'!AW61/100))</f>
        <v>277.225216400506</v>
      </c>
      <c r="AW61" s="117" t="n">
        <f aca="false">AX61/(1+('WB GDP growth constant old'!AX61/100))</f>
        <v>284.622193038644</v>
      </c>
      <c r="AX61" s="117" t="n">
        <f aca="false">AY61/(1+('WB GDP growth constant old'!AY61/100))</f>
        <v>291.272792773545</v>
      </c>
      <c r="AY61" s="117" t="n">
        <f aca="false">AZ61/(1+('WB GDP growth constant old'!AZ61/100))</f>
        <v>302.670320393422</v>
      </c>
      <c r="AZ61" s="117" t="n">
        <f aca="false">BA61/(1+('WB GDP growth constant old'!BA61/100))</f>
        <v>305.422316770856</v>
      </c>
      <c r="BA61" s="117" t="n">
        <f aca="false">BB61/(1+('WB GDP growth constant old'!BB61/100))</f>
        <v>303.858503366484</v>
      </c>
      <c r="BB61" s="117" t="n">
        <f aca="false">BC61/(1+('WB GDP growth constant old'!BC61/100))</f>
        <v>288.949540868202</v>
      </c>
      <c r="BC61" s="117" t="n">
        <f aca="false">BD61/(1+('WB GDP growth constant old'!BD61/100))</f>
        <v>294.355761197678</v>
      </c>
      <c r="BD61" s="117" t="n">
        <f aca="false">BE61/(1+('WB GDP growth constant old'!BE61/100))</f>
        <v>298.290643568967</v>
      </c>
      <c r="BE61" s="117" t="n">
        <f aca="false">BF61/(1+('WB GDP growth constant old'!BF61/100))</f>
        <v>298.966271255619</v>
      </c>
      <c r="BF61" s="117" t="n">
        <f aca="false">BG61/(1+('WB GDP growth constant old'!BG61/100))</f>
        <v>301.756645958818</v>
      </c>
      <c r="BG61" s="117" t="n">
        <f aca="false">BH61/(1+('WB GDP growth constant old'!BH61/100))</f>
        <v>306.643274407848</v>
      </c>
      <c r="BH61" s="117" t="n">
        <f aca="false">BI61/(1+('WB GDP growth constant old'!BI61/100))</f>
        <v>313.826672486089</v>
      </c>
      <c r="BI61" s="117" t="n">
        <f aca="false">BJ61/(1+('WB GDP growth constant old'!BJ61/100))</f>
        <v>324.01335128321</v>
      </c>
      <c r="BJ61" s="117" t="n">
        <f aca="false">BK61/(1+('WB GDP growth constant old'!BK61/100))</f>
        <v>333.156153767001</v>
      </c>
      <c r="BK61" s="117" t="n">
        <f aca="false">BL61/(1+('WB GDP growth constant old'!BL61/100))</f>
        <v>340.404453595008</v>
      </c>
      <c r="BL61" s="117" t="n">
        <f aca="false">'WB GDP current US$ old'!BL61/1000000000</f>
        <v>350.104327658675</v>
      </c>
    </row>
    <row r="62" customFormat="false" ht="15" hidden="false" customHeight="false" outlineLevel="0" collapsed="false">
      <c r="A62" s="0" t="s">
        <v>59</v>
      </c>
      <c r="B62" s="0" t="s">
        <v>294</v>
      </c>
      <c r="C62" s="0" t="s">
        <v>1057</v>
      </c>
      <c r="D62" s="0" t="s">
        <v>1058</v>
      </c>
      <c r="E62" s="117" t="n">
        <f aca="false">F62/(1+('WB GDP growth constant old'!F62/100))</f>
        <v>4.51335535801594</v>
      </c>
      <c r="F62" s="117" t="n">
        <f aca="false">G62/(1+('WB GDP growth constant old'!G62/100))</f>
        <v>4.40895022163013</v>
      </c>
      <c r="G62" s="117" t="n">
        <f aca="false">H62/(1+('WB GDP growth constant old'!H62/100))</f>
        <v>5.16055458845856</v>
      </c>
      <c r="H62" s="117" t="n">
        <f aca="false">I62/(1+('WB GDP growth constant old'!I62/100))</f>
        <v>5.49614042849695</v>
      </c>
      <c r="I62" s="117" t="n">
        <f aca="false">J62/(1+('WB GDP growth constant old'!J62/100))</f>
        <v>5.86794691507874</v>
      </c>
      <c r="J62" s="117" t="n">
        <f aca="false">K62/(1+('WB GDP growth constant old'!K62/100))</f>
        <v>5.13551952685333</v>
      </c>
      <c r="K62" s="117" t="n">
        <f aca="false">L62/(1+('WB GDP growth constant old'!L62/100))</f>
        <v>5.82693222974759</v>
      </c>
      <c r="L62" s="117" t="n">
        <f aca="false">M62/(1+('WB GDP growth constant old'!M62/100))</f>
        <v>6.02082586378112</v>
      </c>
      <c r="M62" s="117" t="n">
        <f aca="false">N62/(1+('WB GDP growth constant old'!N62/100))</f>
        <v>6.03520723763003</v>
      </c>
      <c r="N62" s="117" t="n">
        <f aca="false">O62/(1+('WB GDP growth constant old'!O62/100))</f>
        <v>6.69252856480238</v>
      </c>
      <c r="O62" s="117" t="n">
        <f aca="false">P62/(1+('WB GDP growth constant old'!P62/100))</f>
        <v>7.91235452279637</v>
      </c>
      <c r="P62" s="117" t="n">
        <f aca="false">Q62/(1+('WB GDP growth constant old'!Q62/100))</f>
        <v>8.77254345996081</v>
      </c>
      <c r="Q62" s="117" t="n">
        <f aca="false">R62/(1+('WB GDP growth constant old'!R62/100))</f>
        <v>9.68437602090653</v>
      </c>
      <c r="R62" s="117" t="n">
        <f aca="false">S62/(1+('WB GDP growth constant old'!S62/100))</f>
        <v>10.9332502708827</v>
      </c>
      <c r="S62" s="117" t="n">
        <f aca="false">T62/(1+('WB GDP growth constant old'!T62/100))</f>
        <v>11.5894533362151</v>
      </c>
      <c r="T62" s="117" t="n">
        <f aca="false">U62/(1+('WB GDP growth constant old'!U62/100))</f>
        <v>12.1913230106428</v>
      </c>
      <c r="U62" s="117" t="n">
        <f aca="false">V62/(1+('WB GDP growth constant old'!V62/100))</f>
        <v>13.0115701746348</v>
      </c>
      <c r="V62" s="117" t="n">
        <f aca="false">W62/(1+('WB GDP growth constant old'!W62/100))</f>
        <v>13.6597784891519</v>
      </c>
      <c r="W62" s="117" t="n">
        <f aca="false">X62/(1+('WB GDP growth constant old'!X62/100))</f>
        <v>13.9521912742161</v>
      </c>
      <c r="X62" s="117" t="n">
        <f aca="false">Y62/(1+('WB GDP growth constant old'!Y62/100))</f>
        <v>14.5844207603071</v>
      </c>
      <c r="Y62" s="117" t="n">
        <f aca="false">Z62/(1+('WB GDP growth constant old'!Z62/100))</f>
        <v>15.7466151137302</v>
      </c>
      <c r="Z62" s="117" t="n">
        <f aca="false">AA62/(1+('WB GDP growth constant old'!AA62/100))</f>
        <v>16.4205493730864</v>
      </c>
      <c r="AA62" s="117" t="n">
        <f aca="false">AB62/(1+('WB GDP growth constant old'!AB62/100))</f>
        <v>16.699486662397</v>
      </c>
      <c r="AB62" s="117" t="n">
        <f aca="false">AC62/(1+('WB GDP growth constant old'!AC62/100))</f>
        <v>17.4723299456164</v>
      </c>
      <c r="AC62" s="117" t="n">
        <f aca="false">AD62/(1+('WB GDP growth constant old'!AD62/100))</f>
        <v>17.6912400643197</v>
      </c>
      <c r="AD62" s="117" t="n">
        <f aca="false">AE62/(1+('WB GDP growth constant old'!AE62/100))</f>
        <v>17.3157373059858</v>
      </c>
      <c r="AE62" s="117" t="n">
        <f aca="false">AF62/(1+('WB GDP growth constant old'!AF62/100))</f>
        <v>17.9255963963861</v>
      </c>
      <c r="AF62" s="117" t="n">
        <f aca="false">AG62/(1+('WB GDP growth constant old'!AG62/100))</f>
        <v>19.739194835642</v>
      </c>
      <c r="AG62" s="117" t="n">
        <f aca="false">AH62/(1+('WB GDP growth constant old'!AH62/100))</f>
        <v>20.1647646380392</v>
      </c>
      <c r="AH62" s="117" t="n">
        <f aca="false">AI62/(1+('WB GDP growth constant old'!AI62/100))</f>
        <v>21.0521229327987</v>
      </c>
      <c r="AI62" s="117" t="n">
        <f aca="false">AJ62/(1+('WB GDP growth constant old'!AJ62/100))</f>
        <v>19.9038743823271</v>
      </c>
      <c r="AJ62" s="117" t="n">
        <f aca="false">AK62/(1+('WB GDP growth constant old'!AK62/100))</f>
        <v>20.0917946014916</v>
      </c>
      <c r="AK62" s="117" t="n">
        <f aca="false">AL62/(1+('WB GDP growth constant old'!AL62/100))</f>
        <v>22.3462813605647</v>
      </c>
      <c r="AL62" s="117" t="n">
        <f aca="false">AM62/(1+('WB GDP growth constant old'!AM62/100))</f>
        <v>23.9919761643241</v>
      </c>
      <c r="AM62" s="117" t="n">
        <f aca="false">AN62/(1+('WB GDP growth constant old'!AN62/100))</f>
        <v>24.615852540624</v>
      </c>
      <c r="AN62" s="117" t="n">
        <f aca="false">AO62/(1+('WB GDP growth constant old'!AO62/100))</f>
        <v>26.0153697866167</v>
      </c>
      <c r="AO62" s="117" t="n">
        <f aca="false">AP62/(1+('WB GDP growth constant old'!AP62/100))</f>
        <v>27.5705230964024</v>
      </c>
      <c r="AP62" s="117" t="n">
        <f aca="false">AQ62/(1+('WB GDP growth constant old'!AQ62/100))</f>
        <v>30.0202382545028</v>
      </c>
      <c r="AQ62" s="117" t="n">
        <f aca="false">AR62/(1+('WB GDP growth constant old'!AR62/100))</f>
        <v>32.0359404626012</v>
      </c>
      <c r="AR62" s="117" t="n">
        <f aca="false">AS62/(1+('WB GDP growth constant old'!AS62/100))</f>
        <v>33.9388910671891</v>
      </c>
      <c r="AS62" s="117" t="n">
        <f aca="false">AT62/(1+('WB GDP growth constant old'!AT62/100))</f>
        <v>35.5210414899699</v>
      </c>
      <c r="AT62" s="117" t="n">
        <f aca="false">AU62/(1+('WB GDP growth constant old'!AU62/100))</f>
        <v>36.3946873179484</v>
      </c>
      <c r="AU62" s="117" t="n">
        <f aca="false">AV62/(1+('WB GDP growth constant old'!AV62/100))</f>
        <v>38.0306661478936</v>
      </c>
      <c r="AV62" s="117" t="n">
        <f aca="false">AW62/(1+('WB GDP growth constant old'!AW62/100))</f>
        <v>37.5188851214546</v>
      </c>
      <c r="AW62" s="117" t="n">
        <f aca="false">AX62/(1+('WB GDP growth constant old'!AX62/100))</f>
        <v>38.4831708477901</v>
      </c>
      <c r="AX62" s="117" t="n">
        <f aca="false">AY62/(1+('WB GDP growth constant old'!AY62/100))</f>
        <v>42.1114553814838</v>
      </c>
      <c r="AY62" s="117" t="n">
        <f aca="false">AZ62/(1+('WB GDP growth constant old'!AZ62/100))</f>
        <v>45.9749099622023</v>
      </c>
      <c r="AZ62" s="117" t="n">
        <f aca="false">BA62/(1+('WB GDP growth constant old'!BA62/100))</f>
        <v>49.3843870852292</v>
      </c>
      <c r="BA62" s="117" t="n">
        <f aca="false">BB62/(1+('WB GDP growth constant old'!BB62/100))</f>
        <v>50.9693810942441</v>
      </c>
      <c r="BB62" s="117" t="n">
        <f aca="false">BC62/(1+('WB GDP growth constant old'!BC62/100))</f>
        <v>51.4516305284523</v>
      </c>
      <c r="BC62" s="117" t="n">
        <f aca="false">BD62/(1+('WB GDP growth constant old'!BD62/100))</f>
        <v>55.7425169769961</v>
      </c>
      <c r="BD62" s="117" t="n">
        <f aca="false">BE62/(1+('WB GDP growth constant old'!BE62/100))</f>
        <v>57.4891658274061</v>
      </c>
      <c r="BE62" s="117" t="n">
        <f aca="false">BF62/(1+('WB GDP growth constant old'!BF62/100))</f>
        <v>59.0513579653898</v>
      </c>
      <c r="BF62" s="117" t="n">
        <f aca="false">BG62/(1+('WB GDP growth constant old'!BG62/100))</f>
        <v>61.9302327742641</v>
      </c>
      <c r="BG62" s="117" t="n">
        <f aca="false">BH62/(1+('WB GDP growth constant old'!BH62/100))</f>
        <v>66.2966013491723</v>
      </c>
      <c r="BH62" s="117" t="n">
        <f aca="false">BI62/(1+('WB GDP growth constant old'!BI62/100))</f>
        <v>70.8889793714843</v>
      </c>
      <c r="BI62" s="117" t="n">
        <f aca="false">BJ62/(1+('WB GDP growth constant old'!BJ62/100))</f>
        <v>75.6096184712542</v>
      </c>
      <c r="BJ62" s="117" t="n">
        <f aca="false">BK62/(1+('WB GDP growth constant old'!BK62/100))</f>
        <v>79.1380960721304</v>
      </c>
      <c r="BK62" s="117" t="n">
        <f aca="false">BL62/(1+('WB GDP growth constant old'!BL62/100))</f>
        <v>84.6639354601219</v>
      </c>
      <c r="BL62" s="117" t="n">
        <f aca="false">'WB GDP current US$ old'!BL62/1000000000</f>
        <v>88.9412997342073</v>
      </c>
    </row>
    <row r="63" customFormat="false" ht="15" hidden="false" customHeight="false" outlineLevel="0" collapsed="false">
      <c r="A63" s="0" t="s">
        <v>11</v>
      </c>
      <c r="B63" s="0" t="s">
        <v>244</v>
      </c>
      <c r="C63" s="0" t="s">
        <v>1057</v>
      </c>
      <c r="D63" s="0" t="s">
        <v>1058</v>
      </c>
      <c r="E63" s="117" t="n">
        <f aca="false">F63/(1+('WB GDP growth constant old'!F63/100))</f>
        <v>23.1972978038137</v>
      </c>
      <c r="F63" s="117" t="n">
        <f aca="false">G63/(1+('WB GDP growth constant old'!G63/100))</f>
        <v>20.0412030619146</v>
      </c>
      <c r="G63" s="117" t="n">
        <f aca="false">H63/(1+('WB GDP growth constant old'!H63/100))</f>
        <v>16.0960838569002</v>
      </c>
      <c r="H63" s="117" t="n">
        <f aca="false">I63/(1+('WB GDP growth constant old'!I63/100))</f>
        <v>21.6192504162004</v>
      </c>
      <c r="I63" s="117" t="n">
        <f aca="false">J63/(1+('WB GDP growth constant old'!J63/100))</f>
        <v>22.8816877369507</v>
      </c>
      <c r="J63" s="117" t="n">
        <f aca="false">K63/(1+('WB GDP growth constant old'!K63/100))</f>
        <v>24.3019308035067</v>
      </c>
      <c r="K63" s="117" t="n">
        <f aca="false">L63/(1+('WB GDP growth constant old'!L63/100))</f>
        <v>23.1342300897352</v>
      </c>
      <c r="L63" s="117" t="n">
        <f aca="false">M63/(1+('WB GDP growth constant old'!M63/100))</f>
        <v>25.32110019932</v>
      </c>
      <c r="M63" s="117" t="n">
        <f aca="false">N63/(1+('WB GDP growth constant old'!N63/100))</f>
        <v>28.0548265860893</v>
      </c>
      <c r="N63" s="117" t="n">
        <f aca="false">O63/(1+('WB GDP growth constant old'!O63/100))</f>
        <v>30.4207687447709</v>
      </c>
      <c r="O63" s="117" t="n">
        <f aca="false">P63/(1+('WB GDP growth constant old'!P63/100))</f>
        <v>33.1168571683926</v>
      </c>
      <c r="P63" s="117" t="n">
        <f aca="false">Q63/(1+('WB GDP growth constant old'!Q63/100))</f>
        <v>29.3641479167381</v>
      </c>
      <c r="Q63" s="117" t="n">
        <f aca="false">R63/(1+('WB GDP growth constant old'!R63/100))</f>
        <v>37.4169628795566</v>
      </c>
      <c r="R63" s="117" t="n">
        <f aca="false">S63/(1+('WB GDP growth constant old'!S63/100))</f>
        <v>38.8437376391651</v>
      </c>
      <c r="S63" s="117" t="n">
        <f aca="false">T63/(1+('WB GDP growth constant old'!T63/100))</f>
        <v>41.7550438081634</v>
      </c>
      <c r="T63" s="117" t="n">
        <f aca="false">U63/(1+('WB GDP growth constant old'!U63/100))</f>
        <v>43.8617284089911</v>
      </c>
      <c r="U63" s="117" t="n">
        <f aca="false">V63/(1+('WB GDP growth constant old'!V63/100))</f>
        <v>47.5403047601517</v>
      </c>
      <c r="V63" s="117" t="n">
        <f aca="false">W63/(1+('WB GDP growth constant old'!W63/100))</f>
        <v>50.0402525646329</v>
      </c>
      <c r="W63" s="117" t="n">
        <f aca="false">X63/(1+('WB GDP growth constant old'!X63/100))</f>
        <v>54.6513796229449</v>
      </c>
      <c r="X63" s="117" t="n">
        <f aca="false">Y63/(1+('WB GDP growth constant old'!Y63/100))</f>
        <v>58.7381149984006</v>
      </c>
      <c r="Y63" s="117" t="n">
        <f aca="false">Z63/(1+('WB GDP growth constant old'!Z63/100))</f>
        <v>59.2025026313757</v>
      </c>
      <c r="Z63" s="117" t="n">
        <f aca="false">AA63/(1+('WB GDP growth constant old'!AA63/100))</f>
        <v>60.9785753939762</v>
      </c>
      <c r="AA63" s="117" t="n">
        <f aca="false">AB63/(1+('WB GDP growth constant old'!AB63/100))</f>
        <v>64.8812067289473</v>
      </c>
      <c r="AB63" s="117" t="n">
        <f aca="false">AC63/(1+('WB GDP growth constant old'!AC63/100))</f>
        <v>68.384793854008</v>
      </c>
      <c r="AC63" s="117" t="n">
        <f aca="false">AD63/(1+('WB GDP growth constant old'!AD63/100))</f>
        <v>72.2143399366965</v>
      </c>
      <c r="AD63" s="117" t="n">
        <f aca="false">AE63/(1+('WB GDP growth constant old'!AE63/100))</f>
        <v>74.8862685322099</v>
      </c>
      <c r="AE63" s="117" t="n">
        <f aca="false">AF63/(1+('WB GDP growth constant old'!AF63/100))</f>
        <v>75.1858143571174</v>
      </c>
      <c r="AF63" s="117" t="n">
        <f aca="false">AG63/(1+('WB GDP growth constant old'!AG63/100))</f>
        <v>74.6595155168165</v>
      </c>
      <c r="AG63" s="117" t="n">
        <f aca="false">AH63/(1+('WB GDP growth constant old'!AH63/100))</f>
        <v>73.9129162625948</v>
      </c>
      <c r="AH63" s="117" t="n">
        <f aca="false">AI63/(1+('WB GDP growth constant old'!AI63/100))</f>
        <v>77.1650861749445</v>
      </c>
      <c r="AI63" s="117" t="n">
        <f aca="false">AJ63/(1+('WB GDP growth constant old'!AJ63/100))</f>
        <v>77.7824073118875</v>
      </c>
      <c r="AJ63" s="117" t="n">
        <f aca="false">AK63/(1+('WB GDP growth constant old'!AK63/100))</f>
        <v>76.84901796849</v>
      </c>
      <c r="AK63" s="117" t="n">
        <f aca="false">AL63/(1+('WB GDP growth constant old'!AL63/100))</f>
        <v>78.2323020618531</v>
      </c>
      <c r="AL63" s="117" t="n">
        <f aca="false">AM63/(1+('WB GDP growth constant old'!AM63/100))</f>
        <v>76.5894231256595</v>
      </c>
      <c r="AM63" s="117" t="n">
        <f aca="false">AN63/(1+('WB GDP growth constant old'!AN63/100))</f>
        <v>75.9001209582321</v>
      </c>
      <c r="AN63" s="117" t="n">
        <f aca="false">AO63/(1+('WB GDP growth constant old'!AO63/100))</f>
        <v>78.7843215999356</v>
      </c>
      <c r="AO63" s="117" t="n">
        <f aca="false">AP63/(1+('WB GDP growth constant old'!AP63/100))</f>
        <v>82.0144775800357</v>
      </c>
      <c r="AP63" s="117" t="n">
        <f aca="false">AQ63/(1+('WB GDP growth constant old'!AQ63/100))</f>
        <v>82.9166367834889</v>
      </c>
      <c r="AQ63" s="117" t="n">
        <f aca="false">AR63/(1+('WB GDP growth constant old'!AR63/100))</f>
        <v>87.1453882525296</v>
      </c>
      <c r="AR63" s="117" t="n">
        <f aca="false">AS63/(1+('WB GDP growth constant old'!AS63/100))</f>
        <v>89.9340420287036</v>
      </c>
      <c r="AS63" s="117" t="n">
        <f aca="false">AT63/(1+('WB GDP growth constant old'!AT63/100))</f>
        <v>93.3515356257951</v>
      </c>
      <c r="AT63" s="117" t="n">
        <f aca="false">AU63/(1+('WB GDP growth constant old'!AU63/100))</f>
        <v>96.1520816945687</v>
      </c>
      <c r="AU63" s="117" t="n">
        <f aca="false">AV63/(1+('WB GDP growth constant old'!AV63/100))</f>
        <v>101.536598269464</v>
      </c>
      <c r="AV63" s="117" t="n">
        <f aca="false">AW63/(1+('WB GDP growth constant old'!AW63/100))</f>
        <v>108.847233344866</v>
      </c>
      <c r="AW63" s="117" t="n">
        <f aca="false">AX63/(1+('WB GDP growth constant old'!AX63/100))</f>
        <v>113.527664378695</v>
      </c>
      <c r="AX63" s="117" t="n">
        <f aca="false">AY63/(1+('WB GDP growth constant old'!AY63/100))</f>
        <v>120.225796577038</v>
      </c>
      <c r="AY63" s="117" t="n">
        <f aca="false">AZ63/(1+('WB GDP growth constant old'!AZ63/100))</f>
        <v>122.269635118848</v>
      </c>
      <c r="AZ63" s="117" t="n">
        <f aca="false">BA63/(1+('WB GDP growth constant old'!BA63/100))</f>
        <v>126.426802712888</v>
      </c>
      <c r="BA63" s="117" t="n">
        <f aca="false">BB63/(1+('WB GDP growth constant old'!BB63/100))</f>
        <v>129.461045977998</v>
      </c>
      <c r="BB63" s="117" t="n">
        <f aca="false">BC63/(1+('WB GDP growth constant old'!BC63/100))</f>
        <v>131.532422713646</v>
      </c>
      <c r="BC63" s="117" t="n">
        <f aca="false">BD63/(1+('WB GDP growth constant old'!BD63/100))</f>
        <v>136.267589931337</v>
      </c>
      <c r="BD63" s="117" t="n">
        <f aca="false">BE63/(1+('WB GDP growth constant old'!BE63/100))</f>
        <v>140.219350039346</v>
      </c>
      <c r="BE63" s="117" t="n">
        <f aca="false">BF63/(1+('WB GDP growth constant old'!BF63/100))</f>
        <v>144.986807940684</v>
      </c>
      <c r="BF63" s="117" t="n">
        <f aca="false">BG63/(1+('WB GDP growth constant old'!BG63/100))</f>
        <v>149.046438563023</v>
      </c>
      <c r="BG63" s="117" t="n">
        <f aca="false">BH63/(1+('WB GDP growth constant old'!BH63/100))</f>
        <v>154.710203228418</v>
      </c>
      <c r="BH63" s="117" t="n">
        <f aca="false">BI63/(1+('WB GDP growth constant old'!BI63/100))</f>
        <v>160.43448074787</v>
      </c>
      <c r="BI63" s="117" t="n">
        <f aca="false">BJ63/(1+('WB GDP growth constant old'!BJ63/100))</f>
        <v>165.568384131801</v>
      </c>
      <c r="BJ63" s="117" t="n">
        <f aca="false">BK63/(1+('WB GDP growth constant old'!BK63/100))</f>
        <v>167.720773125514</v>
      </c>
      <c r="BK63" s="117" t="n">
        <f aca="false">BL63/(1+('WB GDP growth constant old'!BL63/100))</f>
        <v>169.733422403021</v>
      </c>
      <c r="BL63" s="117" t="n">
        <f aca="false">'WB GDP current US$ old'!BL63/1000000000</f>
        <v>171.091289782245</v>
      </c>
    </row>
    <row r="64" customFormat="false" ht="15" hidden="false" customHeight="false" outlineLevel="0" collapsed="false">
      <c r="A64" s="0" t="s">
        <v>1068</v>
      </c>
      <c r="B64" s="0" t="s">
        <v>1069</v>
      </c>
      <c r="C64" s="0" t="s">
        <v>1057</v>
      </c>
      <c r="D64" s="0" t="s">
        <v>1058</v>
      </c>
      <c r="E64" s="117" t="n">
        <f aca="false">F64/(1+('WB GDP growth constant old'!F64/100))</f>
        <v>310.431376485753</v>
      </c>
      <c r="F64" s="117" t="n">
        <f aca="false">G64/(1+('WB GDP growth constant old'!G64/100))</f>
        <v>275.78673149697</v>
      </c>
      <c r="G64" s="117" t="n">
        <f aca="false">H64/(1+('WB GDP growth constant old'!H64/100))</f>
        <v>275.495997546615</v>
      </c>
      <c r="H64" s="117" t="n">
        <f aca="false">I64/(1+('WB GDP growth constant old'!I64/100))</f>
        <v>291.380710344581</v>
      </c>
      <c r="I64" s="117" t="n">
        <f aca="false">J64/(1+('WB GDP growth constant old'!J64/100))</f>
        <v>320.047935541687</v>
      </c>
      <c r="J64" s="117" t="n">
        <f aca="false">K64/(1+('WB GDP growth constant old'!K64/100))</f>
        <v>351.588681627124</v>
      </c>
      <c r="K64" s="117" t="n">
        <f aca="false">L64/(1+('WB GDP growth constant old'!L64/100))</f>
        <v>378.156748228942</v>
      </c>
      <c r="L64" s="117" t="n">
        <f aca="false">M64/(1+('WB GDP growth constant old'!M64/100))</f>
        <v>374.72994043281</v>
      </c>
      <c r="M64" s="117" t="n">
        <f aca="false">N64/(1+('WB GDP growth constant old'!N64/100))</f>
        <v>384.773089713364</v>
      </c>
      <c r="N64" s="117" t="n">
        <f aca="false">O64/(1+('WB GDP growth constant old'!O64/100))</f>
        <v>425.963629449249</v>
      </c>
      <c r="O64" s="117" t="n">
        <f aca="false">P64/(1+('WB GDP growth constant old'!P64/100))</f>
        <v>480.022510409588</v>
      </c>
      <c r="P64" s="117" t="n">
        <f aca="false">Q64/(1+('WB GDP growth constant old'!Q64/100))</f>
        <v>512.551000069606</v>
      </c>
      <c r="Q64" s="117" t="n">
        <f aca="false">R64/(1+('WB GDP growth constant old'!R64/100))</f>
        <v>538.749158689238</v>
      </c>
      <c r="R64" s="117" t="n">
        <f aca="false">S64/(1+('WB GDP growth constant old'!S64/100))</f>
        <v>583.594540084966</v>
      </c>
      <c r="S64" s="117" t="n">
        <f aca="false">T64/(1+('WB GDP growth constant old'!T64/100))</f>
        <v>608.654524199299</v>
      </c>
      <c r="T64" s="117" t="n">
        <f aca="false">U64/(1+('WB GDP growth constant old'!U64/100))</f>
        <v>647.907267278503</v>
      </c>
      <c r="U64" s="117" t="n">
        <f aca="false">V64/(1+('WB GDP growth constant old'!V64/100))</f>
        <v>670.112261820464</v>
      </c>
      <c r="V64" s="117" t="n">
        <f aca="false">W64/(1+('WB GDP growth constant old'!W64/100))</f>
        <v>722.022681072452</v>
      </c>
      <c r="W64" s="117" t="n">
        <f aca="false">X64/(1+('WB GDP growth constant old'!X64/100))</f>
        <v>786.685971018957</v>
      </c>
      <c r="X64" s="117" t="n">
        <f aca="false">Y64/(1+('WB GDP growth constant old'!Y64/100))</f>
        <v>842.751950648678</v>
      </c>
      <c r="Y64" s="117" t="n">
        <f aca="false">Z64/(1+('WB GDP growth constant old'!Z64/100))</f>
        <v>906.976226799723</v>
      </c>
      <c r="Z64" s="117" t="n">
        <f aca="false">AA64/(1+('WB GDP growth constant old'!AA64/100))</f>
        <v>959.330060287526</v>
      </c>
      <c r="AA64" s="117" t="n">
        <f aca="false">AB64/(1+('WB GDP growth constant old'!AB64/100))</f>
        <v>1017.3179834094</v>
      </c>
      <c r="AB64" s="117" t="n">
        <f aca="false">AC64/(1+('WB GDP growth constant old'!AC64/100))</f>
        <v>1091.45792073068</v>
      </c>
      <c r="AC64" s="117" t="n">
        <f aca="false">AD64/(1+('WB GDP growth constant old'!AD64/100))</f>
        <v>1193.94220734068</v>
      </c>
      <c r="AD64" s="117" t="n">
        <f aca="false">AE64/(1+('WB GDP growth constant old'!AE64/100))</f>
        <v>1279.33645156485</v>
      </c>
      <c r="AE64" s="117" t="n">
        <f aca="false">AF64/(1+('WB GDP growth constant old'!AF64/100))</f>
        <v>1367.8613437996</v>
      </c>
      <c r="AF64" s="117" t="n">
        <f aca="false">AG64/(1+('WB GDP growth constant old'!AG64/100))</f>
        <v>1487.68434957705</v>
      </c>
      <c r="AG64" s="117" t="n">
        <f aca="false">AH64/(1+('WB GDP growth constant old'!AH64/100))</f>
        <v>1629.24814487644</v>
      </c>
      <c r="AH64" s="117" t="n">
        <f aca="false">AI64/(1+('WB GDP growth constant old'!AI64/100))</f>
        <v>1726.06874367441</v>
      </c>
      <c r="AI64" s="117" t="n">
        <f aca="false">AJ64/(1+('WB GDP growth constant old'!AJ64/100))</f>
        <v>1819.41946644883</v>
      </c>
      <c r="AJ64" s="117" t="n">
        <f aca="false">AK64/(1+('WB GDP growth constant old'!AK64/100))</f>
        <v>1963.15426637051</v>
      </c>
      <c r="AK64" s="117" t="n">
        <f aca="false">AL64/(1+('WB GDP growth constant old'!AL64/100))</f>
        <v>2174.01979746048</v>
      </c>
      <c r="AL64" s="117" t="n">
        <f aca="false">AM64/(1+('WB GDP growth constant old'!AM64/100))</f>
        <v>2410.5247107707</v>
      </c>
      <c r="AM64" s="117" t="n">
        <f aca="false">AN64/(1+('WB GDP growth constant old'!AN64/100))</f>
        <v>2666.68053639098</v>
      </c>
      <c r="AN64" s="117" t="n">
        <f aca="false">AO64/(1+('WB GDP growth constant old'!AO64/100))</f>
        <v>2925.92717877302</v>
      </c>
      <c r="AO64" s="117" t="n">
        <f aca="false">AP64/(1+('WB GDP growth constant old'!AP64/100))</f>
        <v>3187.25146649267</v>
      </c>
      <c r="AP64" s="117" t="n">
        <f aca="false">AQ64/(1+('WB GDP growth constant old'!AQ64/100))</f>
        <v>3411.29543949394</v>
      </c>
      <c r="AQ64" s="117" t="n">
        <f aca="false">AR64/(1+('WB GDP growth constant old'!AR64/100))</f>
        <v>3470.91915609001</v>
      </c>
      <c r="AR64" s="117" t="n">
        <f aca="false">AS64/(1+('WB GDP growth constant old'!AS64/100))</f>
        <v>3682.7094382129</v>
      </c>
      <c r="AS64" s="117" t="n">
        <f aca="false">AT64/(1+('WB GDP growth constant old'!AT64/100))</f>
        <v>3958.83249025946</v>
      </c>
      <c r="AT64" s="117" t="n">
        <f aca="false">AU64/(1+('WB GDP growth constant old'!AU64/100))</f>
        <v>4224.26041040979</v>
      </c>
      <c r="AU64" s="117" t="n">
        <f aca="false">AV64/(1+('WB GDP growth constant old'!AV64/100))</f>
        <v>4556.11154114524</v>
      </c>
      <c r="AV64" s="117" t="n">
        <f aca="false">AW64/(1+('WB GDP growth constant old'!AW64/100))</f>
        <v>4953.59361160679</v>
      </c>
      <c r="AW64" s="117" t="n">
        <f aca="false">AX64/(1+('WB GDP growth constant old'!AX64/100))</f>
        <v>5395.08006563244</v>
      </c>
      <c r="AX64" s="117" t="n">
        <f aca="false">AY64/(1+('WB GDP growth constant old'!AY64/100))</f>
        <v>5918.45419329225</v>
      </c>
      <c r="AY64" s="117" t="n">
        <f aca="false">AZ64/(1+('WB GDP growth constant old'!AZ64/100))</f>
        <v>6555.11502311278</v>
      </c>
      <c r="AZ64" s="117" t="n">
        <f aca="false">BA64/(1+('WB GDP growth constant old'!BA64/100))</f>
        <v>7351.37618619753</v>
      </c>
      <c r="BA64" s="117" t="n">
        <f aca="false">BB64/(1+('WB GDP growth constant old'!BB64/100))</f>
        <v>7971.06013744315</v>
      </c>
      <c r="BB64" s="117" t="n">
        <f aca="false">BC64/(1+('WB GDP growth constant old'!BC64/100))</f>
        <v>8585.13297144778</v>
      </c>
      <c r="BC64" s="117" t="n">
        <f aca="false">BD64/(1+('WB GDP growth constant old'!BD64/100))</f>
        <v>9424.05887984273</v>
      </c>
      <c r="BD64" s="117" t="n">
        <f aca="false">BE64/(1+('WB GDP growth constant old'!BE64/100))</f>
        <v>10221.8993961502</v>
      </c>
      <c r="BE64" s="117" t="n">
        <f aca="false">BF64/(1+('WB GDP growth constant old'!BF64/100))</f>
        <v>10990.2961145728</v>
      </c>
      <c r="BF64" s="117" t="n">
        <f aca="false">BG64/(1+('WB GDP growth constant old'!BG64/100))</f>
        <v>11781.5944571716</v>
      </c>
      <c r="BG64" s="117" t="n">
        <f aca="false">BH64/(1+('WB GDP growth constant old'!BH64/100))</f>
        <v>12591.7545341776</v>
      </c>
      <c r="BH64" s="117" t="n">
        <f aca="false">BI64/(1+('WB GDP growth constant old'!BI64/100))</f>
        <v>13424.7048562467</v>
      </c>
      <c r="BI64" s="117" t="n">
        <f aca="false">BJ64/(1+('WB GDP growth constant old'!BJ64/100))</f>
        <v>14294.4132528977</v>
      </c>
      <c r="BJ64" s="117" t="n">
        <f aca="false">BK64/(1+('WB GDP growth constant old'!BK64/100))</f>
        <v>15242.9821321212</v>
      </c>
      <c r="BK64" s="117" t="n">
        <f aca="false">BL64/(1+('WB GDP growth constant old'!BL64/100))</f>
        <v>16226.3208189922</v>
      </c>
      <c r="BL64" s="117" t="n">
        <f aca="false">'WB GDP current US$ old'!BL64/1000000000</f>
        <v>17151.6860269156</v>
      </c>
    </row>
    <row r="65" customFormat="false" ht="15" hidden="false" customHeight="false" outlineLevel="0" collapsed="false">
      <c r="A65" s="0" t="s">
        <v>1070</v>
      </c>
      <c r="B65" s="0" t="s">
        <v>1071</v>
      </c>
      <c r="C65" s="0" t="s">
        <v>1057</v>
      </c>
      <c r="D65" s="0" t="s">
        <v>1058</v>
      </c>
      <c r="E65" s="117" t="n">
        <f aca="false">F65/(1+('WB GDP growth constant old'!F65/100))</f>
        <v>1086.67801606613</v>
      </c>
      <c r="F65" s="117" t="n">
        <f aca="false">G65/(1+('WB GDP growth constant old'!G65/100))</f>
        <v>1134.06674852362</v>
      </c>
      <c r="G65" s="117" t="n">
        <f aca="false">H65/(1+('WB GDP growth constant old'!H65/100))</f>
        <v>1182.2561359011</v>
      </c>
      <c r="H65" s="117" t="n">
        <f aca="false">I65/(1+('WB GDP growth constant old'!I65/100))</f>
        <v>1245.19917642354</v>
      </c>
      <c r="I65" s="117" t="n">
        <f aca="false">J65/(1+('WB GDP growth constant old'!J65/100))</f>
        <v>1348.15705363637</v>
      </c>
      <c r="J65" s="117" t="n">
        <f aca="false">K65/(1+('WB GDP growth constant old'!K65/100))</f>
        <v>1420.68320585301</v>
      </c>
      <c r="K65" s="117" t="n">
        <f aca="false">L65/(1+('WB GDP growth constant old'!L65/100))</f>
        <v>1478.09373096343</v>
      </c>
      <c r="L65" s="117" t="n">
        <f aca="false">M65/(1+('WB GDP growth constant old'!M65/100))</f>
        <v>1558.53456041739</v>
      </c>
      <c r="M65" s="117" t="n">
        <f aca="false">N65/(1+('WB GDP growth constant old'!N65/100))</f>
        <v>1669.57435598701</v>
      </c>
      <c r="N65" s="117" t="n">
        <f aca="false">O65/(1+('WB GDP growth constant old'!O65/100))</f>
        <v>1774.21237864538</v>
      </c>
      <c r="O65" s="117" t="n">
        <f aca="false">P65/(1+('WB GDP growth constant old'!P65/100))</f>
        <v>1925.56003549509</v>
      </c>
      <c r="P65" s="117" t="n">
        <f aca="false">Q65/(1+('WB GDP growth constant old'!Q65/100))</f>
        <v>2039.8890105822</v>
      </c>
      <c r="Q65" s="117" t="n">
        <f aca="false">R65/(1+('WB GDP growth constant old'!R65/100))</f>
        <v>2181.85863658782</v>
      </c>
      <c r="R65" s="117" t="n">
        <f aca="false">S65/(1+('WB GDP growth constant old'!S65/100))</f>
        <v>2346.79997611161</v>
      </c>
      <c r="S65" s="117" t="n">
        <f aca="false">T65/(1+('WB GDP growth constant old'!T65/100))</f>
        <v>2497.5757538533</v>
      </c>
      <c r="T65" s="117" t="n">
        <f aca="false">U65/(1+('WB GDP growth constant old'!U65/100))</f>
        <v>2553.47099679498</v>
      </c>
      <c r="U65" s="117" t="n">
        <f aca="false">V65/(1+('WB GDP growth constant old'!V65/100))</f>
        <v>2744.52917825733</v>
      </c>
      <c r="V65" s="117" t="n">
        <f aca="false">W65/(1+('WB GDP growth constant old'!W65/100))</f>
        <v>2847.69596151823</v>
      </c>
      <c r="W65" s="117" t="n">
        <f aca="false">X65/(1+('WB GDP growth constant old'!X65/100))</f>
        <v>2875.98359767344</v>
      </c>
      <c r="X65" s="117" t="n">
        <f aca="false">Y65/(1+('WB GDP growth constant old'!Y65/100))</f>
        <v>2974.1428781371</v>
      </c>
      <c r="Y65" s="117" t="n">
        <f aca="false">Z65/(1+('WB GDP growth constant old'!Z65/100))</f>
        <v>3028.82124482909</v>
      </c>
      <c r="Z65" s="117" t="n">
        <f aca="false">AA65/(1+('WB GDP growth constant old'!AA65/100))</f>
        <v>3141.5623909026</v>
      </c>
      <c r="AA65" s="117" t="n">
        <f aca="false">AB65/(1+('WB GDP growth constant old'!AB65/100))</f>
        <v>3144.58748245181</v>
      </c>
      <c r="AB65" s="117" t="n">
        <f aca="false">AC65/(1+('WB GDP growth constant old'!AC65/100))</f>
        <v>3148.46421344571</v>
      </c>
      <c r="AC65" s="117" t="n">
        <f aca="false">AD65/(1+('WB GDP growth constant old'!AD65/100))</f>
        <v>3212.14004369792</v>
      </c>
      <c r="AD65" s="117" t="n">
        <f aca="false">AE65/(1+('WB GDP growth constant old'!AE65/100))</f>
        <v>3242.56642262582</v>
      </c>
      <c r="AE65" s="117" t="n">
        <f aca="false">AF65/(1+('WB GDP growth constant old'!AF65/100))</f>
        <v>3340.62803128592</v>
      </c>
      <c r="AF65" s="117" t="n">
        <f aca="false">AG65/(1+('WB GDP growth constant old'!AG65/100))</f>
        <v>3439.15097320254</v>
      </c>
      <c r="AG65" s="117" t="n">
        <f aca="false">AH65/(1+('WB GDP growth constant old'!AH65/100))</f>
        <v>3566.67575473675</v>
      </c>
      <c r="AH65" s="117" t="n">
        <f aca="false">AI65/(1+('WB GDP growth constant old'!AI65/100))</f>
        <v>3633.11461082252</v>
      </c>
      <c r="AI65" s="117" t="n">
        <f aca="false">AJ65/(1+('WB GDP growth constant old'!AJ65/100))</f>
        <v>3845.9922559112</v>
      </c>
      <c r="AJ65" s="117" t="n">
        <f aca="false">AK65/(1+('WB GDP growth constant old'!AK65/100))</f>
        <v>4035.1614093921</v>
      </c>
      <c r="AK65" s="117" t="n">
        <f aca="false">AL65/(1+('WB GDP growth constant old'!AL65/100))</f>
        <v>4201.21911373307</v>
      </c>
      <c r="AL65" s="117" t="n">
        <f aca="false">AM65/(1+('WB GDP growth constant old'!AM65/100))</f>
        <v>4338.58630040415</v>
      </c>
      <c r="AM65" s="117" t="n">
        <f aca="false">AN65/(1+('WB GDP growth constant old'!AN65/100))</f>
        <v>4466.17424483425</v>
      </c>
      <c r="AN65" s="117" t="n">
        <f aca="false">AO65/(1+('WB GDP growth constant old'!AO65/100))</f>
        <v>4595.73997227497</v>
      </c>
      <c r="AO65" s="117" t="n">
        <f aca="false">AP65/(1+('WB GDP growth constant old'!AP65/100))</f>
        <v>4849.04255744271</v>
      </c>
      <c r="AP65" s="117" t="n">
        <f aca="false">AQ65/(1+('WB GDP growth constant old'!AQ65/100))</f>
        <v>5078.61515198587</v>
      </c>
      <c r="AQ65" s="117" t="n">
        <f aca="false">AR65/(1+('WB GDP growth constant old'!AR65/100))</f>
        <v>5178.881113586</v>
      </c>
      <c r="AR65" s="117" t="n">
        <f aca="false">AS65/(1+('WB GDP growth constant old'!AS65/100))</f>
        <v>5260.569409902</v>
      </c>
      <c r="AS65" s="117" t="n">
        <f aca="false">AT65/(1+('WB GDP growth constant old'!AT65/100))</f>
        <v>5496.92728133756</v>
      </c>
      <c r="AT65" s="117" t="n">
        <f aca="false">AU65/(1+('WB GDP growth constant old'!AU65/100))</f>
        <v>5554.55648268163</v>
      </c>
      <c r="AU65" s="117" t="n">
        <f aca="false">AV65/(1+('WB GDP growth constant old'!AV65/100))</f>
        <v>5642.47737085324</v>
      </c>
      <c r="AV65" s="117" t="n">
        <f aca="false">AW65/(1+('WB GDP growth constant old'!AW65/100))</f>
        <v>5915.30937169553</v>
      </c>
      <c r="AW65" s="117" t="n">
        <f aca="false">AX65/(1+('WB GDP growth constant old'!AX65/100))</f>
        <v>6313.89056327106</v>
      </c>
      <c r="AX65" s="117" t="n">
        <f aca="false">AY65/(1+('WB GDP growth constant old'!AY65/100))</f>
        <v>6698.92545090953</v>
      </c>
      <c r="AY65" s="117" t="n">
        <f aca="false">AZ65/(1+('WB GDP growth constant old'!AZ65/100))</f>
        <v>7110.39138024119</v>
      </c>
      <c r="AZ65" s="117" t="n">
        <f aca="false">BA65/(1+('WB GDP growth constant old'!BA65/100))</f>
        <v>7527.42129469889</v>
      </c>
      <c r="BA65" s="117" t="n">
        <f aca="false">BB65/(1+('WB GDP growth constant old'!BB65/100))</f>
        <v>7788.18784708098</v>
      </c>
      <c r="BB65" s="117" t="n">
        <f aca="false">BC65/(1+('WB GDP growth constant old'!BC65/100))</f>
        <v>7837.25877196525</v>
      </c>
      <c r="BC65" s="117" t="n">
        <f aca="false">BD65/(1+('WB GDP growth constant old'!BD65/100))</f>
        <v>8319.06874063501</v>
      </c>
      <c r="BD65" s="117" t="n">
        <f aca="false">BE65/(1+('WB GDP growth constant old'!BE65/100))</f>
        <v>8733.39612786388</v>
      </c>
      <c r="BE65" s="117" t="n">
        <f aca="false">BF65/(1+('WB GDP growth constant old'!BF65/100))</f>
        <v>9103.60417936199</v>
      </c>
      <c r="BF65" s="117" t="n">
        <f aca="false">BG65/(1+('WB GDP growth constant old'!BG65/100))</f>
        <v>9494.89176030675</v>
      </c>
      <c r="BG65" s="117" t="n">
        <f aca="false">BH65/(1+('WB GDP growth constant old'!BH65/100))</f>
        <v>9874.49128489312</v>
      </c>
      <c r="BH65" s="117" t="n">
        <f aca="false">BI65/(1+('WB GDP growth constant old'!BI65/100))</f>
        <v>10330.3377095352</v>
      </c>
      <c r="BI65" s="117" t="n">
        <f aca="false">BJ65/(1+('WB GDP growth constant old'!BJ65/100))</f>
        <v>10827.1378400542</v>
      </c>
      <c r="BJ65" s="117" t="n">
        <f aca="false">BK65/(1+('WB GDP growth constant old'!BK65/100))</f>
        <v>11336.2436273687</v>
      </c>
      <c r="BK65" s="117" t="n">
        <f aca="false">BL65/(1+('WB GDP growth constant old'!BL65/100))</f>
        <v>11733.8867173303</v>
      </c>
      <c r="BL65" s="117" t="n">
        <f aca="false">'WB GDP current US$ old'!BL65/1000000000</f>
        <v>11989.8670252199</v>
      </c>
    </row>
    <row r="66" customFormat="false" ht="15" hidden="false" customHeight="false" outlineLevel="0" collapsed="false">
      <c r="A66" s="0" t="s">
        <v>1072</v>
      </c>
      <c r="B66" s="0" t="s">
        <v>1073</v>
      </c>
      <c r="C66" s="0" t="s">
        <v>1057</v>
      </c>
      <c r="D66" s="0" t="s">
        <v>1058</v>
      </c>
      <c r="E66" s="117" t="n">
        <f aca="false">F66/(1+('WB GDP growth constant old'!F66/100))</f>
        <v>1442.59307388308</v>
      </c>
      <c r="F66" s="117" t="n">
        <f aca="false">G66/(1+('WB GDP growth constant old'!G66/100))</f>
        <v>1527.54766152579</v>
      </c>
      <c r="G66" s="117" t="n">
        <f aca="false">H66/(1+('WB GDP growth constant old'!H66/100))</f>
        <v>1623.13113391767</v>
      </c>
      <c r="H66" s="117" t="n">
        <f aca="false">I66/(1+('WB GDP growth constant old'!I66/100))</f>
        <v>1750.31511395373</v>
      </c>
      <c r="I66" s="117" t="n">
        <f aca="false">J66/(1+('WB GDP growth constant old'!J66/100))</f>
        <v>1936.12805029854</v>
      </c>
      <c r="J66" s="117" t="n">
        <f aca="false">K66/(1+('WB GDP growth constant old'!K66/100))</f>
        <v>2063.99385939912</v>
      </c>
      <c r="K66" s="117" t="n">
        <f aca="false">L66/(1+('WB GDP growth constant old'!L66/100))</f>
        <v>2249.47422440317</v>
      </c>
      <c r="L66" s="117" t="n">
        <f aca="false">M66/(1+('WB GDP growth constant old'!M66/100))</f>
        <v>2441.85247652874</v>
      </c>
      <c r="M66" s="117" t="n">
        <f aca="false">N66/(1+('WB GDP growth constant old'!N66/100))</f>
        <v>2696.12714573823</v>
      </c>
      <c r="N66" s="117" t="n">
        <f aca="false">O66/(1+('WB GDP growth constant old'!O66/100))</f>
        <v>3009.48307022247</v>
      </c>
      <c r="O66" s="117" t="n">
        <f aca="false">P66/(1+('WB GDP growth constant old'!P66/100))</f>
        <v>3104.02653572232</v>
      </c>
      <c r="P66" s="117" t="n">
        <f aca="false">Q66/(1+('WB GDP growth constant old'!Q66/100))</f>
        <v>3263.62905676875</v>
      </c>
      <c r="Q66" s="117" t="n">
        <f aca="false">R66/(1+('WB GDP growth constant old'!R66/100))</f>
        <v>3506.84296272433</v>
      </c>
      <c r="R66" s="117" t="n">
        <f aca="false">S66/(1+('WB GDP growth constant old'!S66/100))</f>
        <v>3777.52822492361</v>
      </c>
      <c r="S66" s="117" t="n">
        <f aca="false">T66/(1+('WB GDP growth constant old'!T66/100))</f>
        <v>3799.59352803686</v>
      </c>
      <c r="T66" s="117" t="n">
        <f aca="false">U66/(1+('WB GDP growth constant old'!U66/100))</f>
        <v>3929.05841752626</v>
      </c>
      <c r="U66" s="117" t="n">
        <f aca="false">V66/(1+('WB GDP growth constant old'!V66/100))</f>
        <v>4094.2950577218</v>
      </c>
      <c r="V66" s="117" t="n">
        <f aca="false">W66/(1+('WB GDP growth constant old'!W66/100))</f>
        <v>4300.65668591687</v>
      </c>
      <c r="W66" s="117" t="n">
        <f aca="false">X66/(1+('WB GDP growth constant old'!X66/100))</f>
        <v>4542.04009608163</v>
      </c>
      <c r="X66" s="117" t="n">
        <f aca="false">Y66/(1+('WB GDP growth constant old'!Y66/100))</f>
        <v>4806.39934010605</v>
      </c>
      <c r="Y66" s="117" t="n">
        <f aca="false">Z66/(1+('WB GDP growth constant old'!Z66/100))</f>
        <v>4979.01602138911</v>
      </c>
      <c r="Z66" s="117" t="n">
        <f aca="false">AA66/(1+('WB GDP growth constant old'!AA66/100))</f>
        <v>5206.41626020451</v>
      </c>
      <c r="AA66" s="117" t="n">
        <f aca="false">AB66/(1+('WB GDP growth constant old'!AB66/100))</f>
        <v>5411.00104305085</v>
      </c>
      <c r="AB66" s="117" t="n">
        <f aca="false">AC66/(1+('WB GDP growth constant old'!AC66/100))</f>
        <v>5632.0006548093</v>
      </c>
      <c r="AC66" s="117" t="n">
        <f aca="false">AD66/(1+('WB GDP growth constant old'!AD66/100))</f>
        <v>5956.21528099403</v>
      </c>
      <c r="AD66" s="117" t="n">
        <f aca="false">AE66/(1+('WB GDP growth constant old'!AE66/100))</f>
        <v>6283.55818009096</v>
      </c>
      <c r="AE66" s="117" t="n">
        <f aca="false">AF66/(1+('WB GDP growth constant old'!AF66/100))</f>
        <v>6569.76450493817</v>
      </c>
      <c r="AF66" s="117" t="n">
        <f aca="false">AG66/(1+('WB GDP growth constant old'!AG66/100))</f>
        <v>6956.01590405113</v>
      </c>
      <c r="AG66" s="117" t="n">
        <f aca="false">AH66/(1+('WB GDP growth constant old'!AH66/100))</f>
        <v>7472.9253740947</v>
      </c>
      <c r="AH66" s="117" t="n">
        <f aca="false">AI66/(1+('WB GDP growth constant old'!AI66/100))</f>
        <v>7854.45107975315</v>
      </c>
      <c r="AI66" s="117" t="n">
        <f aca="false">AJ66/(1+('WB GDP growth constant old'!AJ66/100))</f>
        <v>8254.95584250191</v>
      </c>
      <c r="AJ66" s="117" t="n">
        <f aca="false">AK66/(1+('WB GDP growth constant old'!AK66/100))</f>
        <v>8623.42915301358</v>
      </c>
      <c r="AK66" s="117" t="n">
        <f aca="false">AL66/(1+('WB GDP growth constant old'!AL66/100))</f>
        <v>8918.19766866865</v>
      </c>
      <c r="AL66" s="117" t="n">
        <f aca="false">AM66/(1+('WB GDP growth constant old'!AM66/100))</f>
        <v>9199.60826783103</v>
      </c>
      <c r="AM66" s="117" t="n">
        <f aca="false">AN66/(1+('WB GDP growth constant old'!AN66/100))</f>
        <v>9596.67766145795</v>
      </c>
      <c r="AN66" s="117" t="n">
        <f aca="false">AO66/(1+('WB GDP growth constant old'!AO66/100))</f>
        <v>10087.7562071456</v>
      </c>
      <c r="AO66" s="117" t="n">
        <f aca="false">AP66/(1+('WB GDP growth constant old'!AP66/100))</f>
        <v>10602.8270684483</v>
      </c>
      <c r="AP66" s="117" t="n">
        <f aca="false">AQ66/(1+('WB GDP growth constant old'!AQ66/100))</f>
        <v>10971.3052806391</v>
      </c>
      <c r="AQ66" s="117" t="n">
        <f aca="false">AR66/(1+('WB GDP growth constant old'!AR66/100))</f>
        <v>10962.0012758462</v>
      </c>
      <c r="AR66" s="117" t="n">
        <f aca="false">AS66/(1+('WB GDP growth constant old'!AS66/100))</f>
        <v>11291.9045896929</v>
      </c>
      <c r="AS66" s="117" t="n">
        <f aca="false">AT66/(1+('WB GDP growth constant old'!AT66/100))</f>
        <v>11845.0253414636</v>
      </c>
      <c r="AT66" s="117" t="n">
        <f aca="false">AU66/(1+('WB GDP growth constant old'!AU66/100))</f>
        <v>12163.7437765028</v>
      </c>
      <c r="AU66" s="117" t="n">
        <f aca="false">AV66/(1+('WB GDP growth constant old'!AV66/100))</f>
        <v>12604.2692959427</v>
      </c>
      <c r="AV66" s="117" t="n">
        <f aca="false">AW66/(1+('WB GDP growth constant old'!AW66/100))</f>
        <v>13142.6440907167</v>
      </c>
      <c r="AW66" s="117" t="n">
        <f aca="false">AX66/(1+('WB GDP growth constant old'!AX66/100))</f>
        <v>13823.5186961262</v>
      </c>
      <c r="AX66" s="117" t="n">
        <f aca="false">AY66/(1+('WB GDP growth constant old'!AY66/100))</f>
        <v>14523.8345237515</v>
      </c>
      <c r="AY66" s="117" t="n">
        <f aca="false">AZ66/(1+('WB GDP growth constant old'!AZ66/100))</f>
        <v>15328.8608687847</v>
      </c>
      <c r="AZ66" s="117" t="n">
        <f aca="false">BA66/(1+('WB GDP growth constant old'!BA66/100))</f>
        <v>16322.2906941021</v>
      </c>
      <c r="BA66" s="117" t="n">
        <f aca="false">BB66/(1+('WB GDP growth constant old'!BB66/100))</f>
        <v>16899.3446002568</v>
      </c>
      <c r="BB66" s="117" t="n">
        <f aca="false">BC66/(1+('WB GDP growth constant old'!BC66/100))</f>
        <v>17133.6151293173</v>
      </c>
      <c r="BC66" s="117" t="n">
        <f aca="false">BD66/(1+('WB GDP growth constant old'!BD66/100))</f>
        <v>18344.9304656663</v>
      </c>
      <c r="BD66" s="117" t="n">
        <f aca="false">BE66/(1+('WB GDP growth constant old'!BE66/100))</f>
        <v>19190.694347114</v>
      </c>
      <c r="BE66" s="117" t="n">
        <f aca="false">BF66/(1+('WB GDP growth constant old'!BF66/100))</f>
        <v>20091.8002119841</v>
      </c>
      <c r="BF66" s="117" t="n">
        <f aca="false">BG66/(1+('WB GDP growth constant old'!BG66/100))</f>
        <v>21049.9898585717</v>
      </c>
      <c r="BG66" s="117" t="n">
        <f aca="false">BH66/(1+('WB GDP growth constant old'!BH66/100))</f>
        <v>21932.0515130282</v>
      </c>
      <c r="BH66" s="117" t="n">
        <f aca="false">BI66/(1+('WB GDP growth constant old'!BI66/100))</f>
        <v>22852.5041787892</v>
      </c>
      <c r="BI66" s="117" t="n">
        <f aca="false">BJ66/(1+('WB GDP growth constant old'!BJ66/100))</f>
        <v>23787.8252562502</v>
      </c>
      <c r="BJ66" s="117" t="n">
        <f aca="false">BK66/(1+('WB GDP growth constant old'!BK66/100))</f>
        <v>24919.469568094</v>
      </c>
      <c r="BK66" s="117" t="n">
        <f aca="false">BL66/(1+('WB GDP growth constant old'!BL66/100))</f>
        <v>25961.2109343928</v>
      </c>
      <c r="BL66" s="117" t="n">
        <f aca="false">'WB GDP current US$ old'!BL66/1000000000</f>
        <v>26924.6646880939</v>
      </c>
    </row>
    <row r="67" customFormat="false" ht="15" hidden="false" customHeight="false" outlineLevel="0" collapsed="false">
      <c r="A67" s="0" t="s">
        <v>1074</v>
      </c>
      <c r="B67" s="0" t="s">
        <v>1075</v>
      </c>
      <c r="C67" s="0" t="s">
        <v>1057</v>
      </c>
      <c r="D67" s="0" t="s">
        <v>1058</v>
      </c>
      <c r="E67" s="117" t="n">
        <f aca="false">F67/(1+('WB GDP growth constant old'!F67/100))</f>
        <v>1981.11571664678</v>
      </c>
      <c r="F67" s="117" t="n">
        <f aca="false">G67/(1+('WB GDP growth constant old'!G67/100))</f>
        <v>1981.11571664678</v>
      </c>
      <c r="G67" s="117" t="n">
        <f aca="false">H67/(1+('WB GDP growth constant old'!H67/100))</f>
        <v>1981.11571664678</v>
      </c>
      <c r="H67" s="117" t="n">
        <f aca="false">I67/(1+('WB GDP growth constant old'!I67/100))</f>
        <v>1981.11571664678</v>
      </c>
      <c r="I67" s="117" t="n">
        <f aca="false">J67/(1+('WB GDP growth constant old'!J67/100))</f>
        <v>1981.11571664678</v>
      </c>
      <c r="J67" s="117" t="n">
        <f aca="false">K67/(1+('WB GDP growth constant old'!K67/100))</f>
        <v>1981.11571664678</v>
      </c>
      <c r="K67" s="117" t="n">
        <f aca="false">L67/(1+('WB GDP growth constant old'!L67/100))</f>
        <v>1981.11571664678</v>
      </c>
      <c r="L67" s="117" t="n">
        <f aca="false">M67/(1+('WB GDP growth constant old'!M67/100))</f>
        <v>1981.11571664678</v>
      </c>
      <c r="M67" s="117" t="n">
        <f aca="false">N67/(1+('WB GDP growth constant old'!N67/100))</f>
        <v>1981.11571664678</v>
      </c>
      <c r="N67" s="117" t="n">
        <f aca="false">O67/(1+('WB GDP growth constant old'!O67/100))</f>
        <v>1981.11571664678</v>
      </c>
      <c r="O67" s="117" t="n">
        <f aca="false">P67/(1+('WB GDP growth constant old'!P67/100))</f>
        <v>1981.11571664678</v>
      </c>
      <c r="P67" s="117" t="n">
        <f aca="false">Q67/(1+('WB GDP growth constant old'!Q67/100))</f>
        <v>1981.11571664678</v>
      </c>
      <c r="Q67" s="117" t="n">
        <f aca="false">R67/(1+('WB GDP growth constant old'!R67/100))</f>
        <v>1981.11571664678</v>
      </c>
      <c r="R67" s="117" t="n">
        <f aca="false">S67/(1+('WB GDP growth constant old'!S67/100))</f>
        <v>1981.11571664678</v>
      </c>
      <c r="S67" s="117" t="n">
        <f aca="false">T67/(1+('WB GDP growth constant old'!T67/100))</f>
        <v>1981.11571664678</v>
      </c>
      <c r="T67" s="117" t="n">
        <f aca="false">U67/(1+('WB GDP growth constant old'!U67/100))</f>
        <v>1981.11571664678</v>
      </c>
      <c r="U67" s="117" t="n">
        <f aca="false">V67/(1+('WB GDP growth constant old'!V67/100))</f>
        <v>1981.11571664678</v>
      </c>
      <c r="V67" s="117" t="n">
        <f aca="false">W67/(1+('WB GDP growth constant old'!W67/100))</f>
        <v>1981.11571664678</v>
      </c>
      <c r="W67" s="117" t="n">
        <f aca="false">X67/(1+('WB GDP growth constant old'!X67/100))</f>
        <v>1981.11571664678</v>
      </c>
      <c r="X67" s="117" t="n">
        <f aca="false">Y67/(1+('WB GDP growth constant old'!Y67/100))</f>
        <v>1981.11571664678</v>
      </c>
      <c r="Y67" s="117" t="n">
        <f aca="false">Z67/(1+('WB GDP growth constant old'!Z67/100))</f>
        <v>1981.11571664678</v>
      </c>
      <c r="Z67" s="117" t="n">
        <f aca="false">AA67/(1+('WB GDP growth constant old'!AA67/100))</f>
        <v>1981.11571664678</v>
      </c>
      <c r="AA67" s="117" t="n">
        <f aca="false">AB67/(1+('WB GDP growth constant old'!AB67/100))</f>
        <v>1981.11571664678</v>
      </c>
      <c r="AB67" s="117" t="n">
        <f aca="false">AC67/(1+('WB GDP growth constant old'!AC67/100))</f>
        <v>1981.11571664678</v>
      </c>
      <c r="AC67" s="117" t="n">
        <f aca="false">AD67/(1+('WB GDP growth constant old'!AD67/100))</f>
        <v>1981.11571664678</v>
      </c>
      <c r="AD67" s="117" t="n">
        <f aca="false">AE67/(1+('WB GDP growth constant old'!AE67/100))</f>
        <v>1981.11571664678</v>
      </c>
      <c r="AE67" s="117" t="n">
        <f aca="false">AF67/(1+('WB GDP growth constant old'!AF67/100))</f>
        <v>1981.11571664678</v>
      </c>
      <c r="AF67" s="117" t="n">
        <f aca="false">AG67/(1+('WB GDP growth constant old'!AG67/100))</f>
        <v>1981.11571664678</v>
      </c>
      <c r="AG67" s="117" t="n">
        <f aca="false">AH67/(1+('WB GDP growth constant old'!AH67/100))</f>
        <v>1981.11571664678</v>
      </c>
      <c r="AH67" s="117" t="n">
        <f aca="false">AI67/(1+('WB GDP growth constant old'!AI67/100))</f>
        <v>1981.11571664678</v>
      </c>
      <c r="AI67" s="117" t="n">
        <f aca="false">AJ67/(1+('WB GDP growth constant old'!AJ67/100))</f>
        <v>1952.84774403717</v>
      </c>
      <c r="AJ67" s="117" t="n">
        <f aca="false">AK67/(1+('WB GDP growth constant old'!AK67/100))</f>
        <v>1858.91820126282</v>
      </c>
      <c r="AK67" s="117" t="n">
        <f aca="false">AL67/(1+('WB GDP growth constant old'!AL67/100))</f>
        <v>1663.27810430729</v>
      </c>
      <c r="AL67" s="117" t="n">
        <f aca="false">AM67/(1+('WB GDP growth constant old'!AM67/100))</f>
        <v>1566.13690698877</v>
      </c>
      <c r="AM67" s="117" t="n">
        <f aca="false">AN67/(1+('WB GDP growth constant old'!AN67/100))</f>
        <v>1390.51759567551</v>
      </c>
      <c r="AN67" s="117" t="n">
        <f aca="false">AO67/(1+('WB GDP growth constant old'!AO67/100))</f>
        <v>1366.15567954938</v>
      </c>
      <c r="AO67" s="117" t="n">
        <f aca="false">AP67/(1+('WB GDP growth constant old'!AP67/100))</f>
        <v>1364.16099277164</v>
      </c>
      <c r="AP67" s="117" t="n">
        <f aca="false">AQ67/(1+('WB GDP growth constant old'!AQ67/100))</f>
        <v>1403.95364891705</v>
      </c>
      <c r="AQ67" s="117" t="n">
        <f aca="false">AR67/(1+('WB GDP growth constant old'!AR67/100))</f>
        <v>1381.05803164263</v>
      </c>
      <c r="AR67" s="117" t="n">
        <f aca="false">AS67/(1+('WB GDP growth constant old'!AS67/100))</f>
        <v>1412.83542911349</v>
      </c>
      <c r="AS67" s="117" t="n">
        <f aca="false">AT67/(1+('WB GDP growth constant old'!AT67/100))</f>
        <v>1531.75709278396</v>
      </c>
      <c r="AT67" s="117" t="n">
        <f aca="false">AU67/(1+('WB GDP growth constant old'!AU67/100))</f>
        <v>1570.50133705908</v>
      </c>
      <c r="AU67" s="117" t="n">
        <f aca="false">AV67/(1+('WB GDP growth constant old'!AV67/100))</f>
        <v>1656.26616887569</v>
      </c>
      <c r="AV67" s="117" t="n">
        <f aca="false">AW67/(1+('WB GDP growth constant old'!AW67/100))</f>
        <v>1771.24822614245</v>
      </c>
      <c r="AW67" s="117" t="n">
        <f aca="false">AX67/(1+('WB GDP growth constant old'!AX67/100))</f>
        <v>1918.52948670588</v>
      </c>
      <c r="AX67" s="117" t="n">
        <f aca="false">AY67/(1+('WB GDP growth constant old'!AY67/100))</f>
        <v>2059.58002949822</v>
      </c>
      <c r="AY67" s="117" t="n">
        <f aca="false">AZ67/(1+('WB GDP growth constant old'!AZ67/100))</f>
        <v>2226.87630463957</v>
      </c>
      <c r="AZ67" s="117" t="n">
        <f aca="false">BA67/(1+('WB GDP growth constant old'!BA67/100))</f>
        <v>2398.41900987543</v>
      </c>
      <c r="BA67" s="117" t="n">
        <f aca="false">BB67/(1+('WB GDP growth constant old'!BB67/100))</f>
        <v>2497.3736998844</v>
      </c>
      <c r="BB67" s="117" t="n">
        <f aca="false">BC67/(1+('WB GDP growth constant old'!BC67/100))</f>
        <v>2348.22590635618</v>
      </c>
      <c r="BC67" s="117" t="n">
        <f aca="false">BD67/(1+('WB GDP growth constant old'!BD67/100))</f>
        <v>2479.90269766686</v>
      </c>
      <c r="BD67" s="117" t="n">
        <f aca="false">BE67/(1+('WB GDP growth constant old'!BE67/100))</f>
        <v>2636.31863074638</v>
      </c>
      <c r="BE67" s="117" t="n">
        <f aca="false">BF67/(1+('WB GDP growth constant old'!BF67/100))</f>
        <v>2740.71730250342</v>
      </c>
      <c r="BF67" s="117" t="n">
        <f aca="false">BG67/(1+('WB GDP growth constant old'!BG67/100))</f>
        <v>2851.62352383019</v>
      </c>
      <c r="BG67" s="117" t="n">
        <f aca="false">BH67/(1+('WB GDP growth constant old'!BH67/100))</f>
        <v>2912.54515160558</v>
      </c>
      <c r="BH67" s="117" t="n">
        <f aca="false">BI67/(1+('WB GDP growth constant old'!BI67/100))</f>
        <v>2937.3331117136</v>
      </c>
      <c r="BI67" s="117" t="n">
        <f aca="false">BJ67/(1+('WB GDP growth constant old'!BJ67/100))</f>
        <v>2983.07196977246</v>
      </c>
      <c r="BJ67" s="117" t="n">
        <f aca="false">BK67/(1+('WB GDP growth constant old'!BK67/100))</f>
        <v>3101.77277485266</v>
      </c>
      <c r="BK67" s="117" t="n">
        <f aca="false">BL67/(1+('WB GDP growth constant old'!BL67/100))</f>
        <v>3194.02292653211</v>
      </c>
      <c r="BL67" s="117" t="n">
        <f aca="false">'WB GDP current US$ old'!BL67/1000000000</f>
        <v>3248.46168944189</v>
      </c>
    </row>
    <row r="68" customFormat="false" ht="15" hidden="false" customHeight="false" outlineLevel="0" collapsed="false">
      <c r="A68" s="0" t="s">
        <v>1076</v>
      </c>
      <c r="B68" s="0" t="s">
        <v>1077</v>
      </c>
      <c r="C68" s="0" t="s">
        <v>1057</v>
      </c>
      <c r="D68" s="0" t="s">
        <v>1058</v>
      </c>
      <c r="E68" s="117" t="n">
        <f aca="false">F68/(1+('WB GDP growth constant old'!F68/100))</f>
        <v>7919.05585810897</v>
      </c>
      <c r="F68" s="117" t="n">
        <f aca="false">G68/(1+('WB GDP growth constant old'!G68/100))</f>
        <v>7919.05585810897</v>
      </c>
      <c r="G68" s="117" t="n">
        <f aca="false">H68/(1+('WB GDP growth constant old'!H68/100))</f>
        <v>7919.05585810897</v>
      </c>
      <c r="H68" s="117" t="n">
        <f aca="false">I68/(1+('WB GDP growth constant old'!I68/100))</f>
        <v>7919.05585810897</v>
      </c>
      <c r="I68" s="117" t="n">
        <f aca="false">J68/(1+('WB GDP growth constant old'!J68/100))</f>
        <v>7919.05585810897</v>
      </c>
      <c r="J68" s="117" t="n">
        <f aca="false">K68/(1+('WB GDP growth constant old'!K68/100))</f>
        <v>7919.05585810897</v>
      </c>
      <c r="K68" s="117" t="n">
        <f aca="false">L68/(1+('WB GDP growth constant old'!L68/100))</f>
        <v>7919.05585810897</v>
      </c>
      <c r="L68" s="117" t="n">
        <f aca="false">M68/(1+('WB GDP growth constant old'!M68/100))</f>
        <v>7919.05585810897</v>
      </c>
      <c r="M68" s="117" t="n">
        <f aca="false">N68/(1+('WB GDP growth constant old'!N68/100))</f>
        <v>7919.05585810897</v>
      </c>
      <c r="N68" s="117" t="n">
        <f aca="false">O68/(1+('WB GDP growth constant old'!O68/100))</f>
        <v>7919.05585810897</v>
      </c>
      <c r="O68" s="117" t="n">
        <f aca="false">P68/(1+('WB GDP growth constant old'!P68/100))</f>
        <v>7919.05585810897</v>
      </c>
      <c r="P68" s="117" t="n">
        <f aca="false">Q68/(1+('WB GDP growth constant old'!Q68/100))</f>
        <v>8215.05969219822</v>
      </c>
      <c r="Q68" s="117" t="n">
        <f aca="false">R68/(1+('WB GDP growth constant old'!R68/100))</f>
        <v>8602.35775600821</v>
      </c>
      <c r="R68" s="117" t="n">
        <f aca="false">S68/(1+('WB GDP growth constant old'!S68/100))</f>
        <v>9108.68810055238</v>
      </c>
      <c r="S68" s="117" t="n">
        <f aca="false">T68/(1+('WB GDP growth constant old'!T68/100))</f>
        <v>9318.42757243999</v>
      </c>
      <c r="T68" s="117" t="n">
        <f aca="false">U68/(1+('WB GDP growth constant old'!U68/100))</f>
        <v>9248.3597665894</v>
      </c>
      <c r="U68" s="117" t="n">
        <f aca="false">V68/(1+('WB GDP growth constant old'!V68/100))</f>
        <v>9667.43373411374</v>
      </c>
      <c r="V68" s="117" t="n">
        <f aca="false">W68/(1+('WB GDP growth constant old'!W68/100))</f>
        <v>9943.19169477746</v>
      </c>
      <c r="W68" s="117" t="n">
        <f aca="false">X68/(1+('WB GDP growth constant old'!X68/100))</f>
        <v>10251.1480253983</v>
      </c>
      <c r="X68" s="117" t="n">
        <f aca="false">Y68/(1+('WB GDP growth constant old'!Y68/100))</f>
        <v>10629.0095136136</v>
      </c>
      <c r="Y68" s="117" t="n">
        <f aca="false">Z68/(1+('WB GDP growth constant old'!Z68/100))</f>
        <v>10794.2997141094</v>
      </c>
      <c r="Z68" s="117" t="n">
        <f aca="false">AA68/(1+('WB GDP growth constant old'!AA68/100))</f>
        <v>10849.5945653921</v>
      </c>
      <c r="AA68" s="117" t="n">
        <f aca="false">AB68/(1+('WB GDP growth constant old'!AB68/100))</f>
        <v>10952.2581382805</v>
      </c>
      <c r="AB68" s="117" t="n">
        <f aca="false">AC68/(1+('WB GDP growth constant old'!AC68/100))</f>
        <v>11162.128039803</v>
      </c>
      <c r="AC68" s="117" t="n">
        <f aca="false">AD68/(1+('WB GDP growth constant old'!AD68/100))</f>
        <v>11459.4009649643</v>
      </c>
      <c r="AD68" s="117" t="n">
        <f aca="false">AE68/(1+('WB GDP growth constant old'!AE68/100))</f>
        <v>11775.8184118998</v>
      </c>
      <c r="AE68" s="117" t="n">
        <f aca="false">AF68/(1+('WB GDP growth constant old'!AF68/100))</f>
        <v>12102.0352387577</v>
      </c>
      <c r="AF68" s="117" t="n">
        <f aca="false">AG68/(1+('WB GDP growth constant old'!AG68/100))</f>
        <v>12471.5422835226</v>
      </c>
      <c r="AG68" s="117" t="n">
        <f aca="false">AH68/(1+('WB GDP growth constant old'!AH68/100))</f>
        <v>12993.7364105647</v>
      </c>
      <c r="AH68" s="117" t="n">
        <f aca="false">AI68/(1+('WB GDP growth constant old'!AI68/100))</f>
        <v>13455.2507934125</v>
      </c>
      <c r="AI68" s="117" t="n">
        <f aca="false">AJ68/(1+('WB GDP growth constant old'!AJ68/100))</f>
        <v>13767.2543835867</v>
      </c>
      <c r="AJ68" s="117" t="n">
        <f aca="false">AK68/(1+('WB GDP growth constant old'!AK68/100))</f>
        <v>13824.7465658497</v>
      </c>
      <c r="AK68" s="117" t="n">
        <f aca="false">AL68/(1+('WB GDP growth constant old'!AL68/100))</f>
        <v>13738.8605999791</v>
      </c>
      <c r="AL68" s="117" t="n">
        <f aca="false">AM68/(1+('WB GDP growth constant old'!AM68/100))</f>
        <v>13623.166479222</v>
      </c>
      <c r="AM68" s="117" t="n">
        <f aca="false">AN68/(1+('WB GDP growth constant old'!AN68/100))</f>
        <v>13768.2125196152</v>
      </c>
      <c r="AN68" s="117" t="n">
        <f aca="false">AO68/(1+('WB GDP growth constant old'!AO68/100))</f>
        <v>14061.8019245315</v>
      </c>
      <c r="AO68" s="117" t="n">
        <f aca="false">AP68/(1+('WB GDP growth constant old'!AP68/100))</f>
        <v>14309.8747132212</v>
      </c>
      <c r="AP68" s="117" t="n">
        <f aca="false">AQ68/(1+('WB GDP growth constant old'!AQ68/100))</f>
        <v>14727.8946362782</v>
      </c>
      <c r="AQ68" s="117" t="n">
        <f aca="false">AR68/(1+('WB GDP growth constant old'!AR68/100))</f>
        <v>15110.4561142842</v>
      </c>
      <c r="AR68" s="117" t="n">
        <f aca="false">AS68/(1+('WB GDP growth constant old'!AS68/100))</f>
        <v>15551.5372150892</v>
      </c>
      <c r="AS68" s="117" t="n">
        <f aca="false">AT68/(1+('WB GDP growth constant old'!AT68/100))</f>
        <v>16217.5903233426</v>
      </c>
      <c r="AT68" s="117" t="n">
        <f aca="false">AU68/(1+('WB GDP growth constant old'!AU68/100))</f>
        <v>16588.9623986372</v>
      </c>
      <c r="AU68" s="117" t="n">
        <f aca="false">AV68/(1+('WB GDP growth constant old'!AV68/100))</f>
        <v>16869.9883608679</v>
      </c>
      <c r="AV68" s="117" t="n">
        <f aca="false">AW68/(1+('WB GDP growth constant old'!AW68/100))</f>
        <v>17180.1976944949</v>
      </c>
      <c r="AW68" s="117" t="n">
        <f aca="false">AX68/(1+('WB GDP growth constant old'!AX68/100))</f>
        <v>17738.634696179</v>
      </c>
      <c r="AX68" s="117" t="n">
        <f aca="false">AY68/(1+('WB GDP growth constant old'!AY68/100))</f>
        <v>18230.4558780011</v>
      </c>
      <c r="AY68" s="117" t="n">
        <f aca="false">AZ68/(1+('WB GDP growth constant old'!AZ68/100))</f>
        <v>18954.4313243712</v>
      </c>
      <c r="AZ68" s="117" t="n">
        <f aca="false">BA68/(1+('WB GDP growth constant old'!BA68/100))</f>
        <v>19651.3565895859</v>
      </c>
      <c r="BA68" s="117" t="n">
        <f aca="false">BB68/(1+('WB GDP growth constant old'!BB68/100))</f>
        <v>19853.182398684</v>
      </c>
      <c r="BB68" s="117" t="n">
        <f aca="false">BC68/(1+('WB GDP growth constant old'!BC68/100))</f>
        <v>18971.4755285316</v>
      </c>
      <c r="BC68" s="117" t="n">
        <f aca="false">BD68/(1+('WB GDP growth constant old'!BD68/100))</f>
        <v>19470.618083108</v>
      </c>
      <c r="BD68" s="117" t="n">
        <f aca="false">BE68/(1+('WB GDP growth constant old'!BE68/100))</f>
        <v>19938.7964393103</v>
      </c>
      <c r="BE68" s="117" t="n">
        <f aca="false">BF68/(1+('WB GDP growth constant old'!BF68/100))</f>
        <v>20001.3764119673</v>
      </c>
      <c r="BF68" s="117" t="n">
        <f aca="false">BG68/(1+('WB GDP growth constant old'!BG68/100))</f>
        <v>20182.0533625648</v>
      </c>
      <c r="BG68" s="117" t="n">
        <f aca="false">BH68/(1+('WB GDP growth constant old'!BH68/100))</f>
        <v>20548.8969547143</v>
      </c>
      <c r="BH68" s="117" t="n">
        <f aca="false">BI68/(1+('WB GDP growth constant old'!BI68/100))</f>
        <v>20967.9999902034</v>
      </c>
      <c r="BI68" s="117" t="n">
        <f aca="false">BJ68/(1+('WB GDP growth constant old'!BJ68/100))</f>
        <v>21371.6915786916</v>
      </c>
      <c r="BJ68" s="117" t="n">
        <f aca="false">BK68/(1+('WB GDP growth constant old'!BK68/100))</f>
        <v>21974.4461188174</v>
      </c>
      <c r="BK68" s="117" t="n">
        <f aca="false">BL68/(1+('WB GDP growth constant old'!BL68/100))</f>
        <v>22448.4583988983</v>
      </c>
      <c r="BL68" s="117" t="n">
        <f aca="false">'WB GDP current US$ old'!BL68/1000000000</f>
        <v>22792.8196617127</v>
      </c>
    </row>
    <row r="69" customFormat="false" ht="15" hidden="false" customHeight="false" outlineLevel="0" collapsed="false">
      <c r="A69" s="0" t="s">
        <v>60</v>
      </c>
      <c r="B69" s="0" t="s">
        <v>295</v>
      </c>
      <c r="C69" s="0" t="s">
        <v>1057</v>
      </c>
      <c r="D69" s="0" t="s">
        <v>1058</v>
      </c>
      <c r="E69" s="117" t="n">
        <f aca="false">F69/(1+('WB GDP growth constant old'!F69/100))</f>
        <v>12.3368686196191</v>
      </c>
      <c r="F69" s="117" t="n">
        <f aca="false">G69/(1+('WB GDP growth constant old'!G69/100))</f>
        <v>12.9690609509522</v>
      </c>
      <c r="G69" s="117" t="n">
        <f aca="false">H69/(1+('WB GDP growth constant old'!H69/100))</f>
        <v>13.607028116081</v>
      </c>
      <c r="H69" s="117" t="n">
        <f aca="false">I69/(1+('WB GDP growth constant old'!I69/100))</f>
        <v>13.8936422355267</v>
      </c>
      <c r="I69" s="117" t="n">
        <f aca="false">J69/(1+('WB GDP growth constant old'!J69/100))</f>
        <v>14.9227784056679</v>
      </c>
      <c r="J69" s="117" t="n">
        <f aca="false">K69/(1+('WB GDP growth constant old'!K69/100))</f>
        <v>15.4115117079677</v>
      </c>
      <c r="K69" s="117" t="n">
        <f aca="false">L69/(1+('WB GDP growth constant old'!L69/100))</f>
        <v>15.3591856743065</v>
      </c>
      <c r="L69" s="117" t="n">
        <f aca="false">M69/(1+('WB GDP growth constant old'!M69/100))</f>
        <v>16.0689450010063</v>
      </c>
      <c r="M69" s="117" t="n">
        <f aca="false">N69/(1+('WB GDP growth constant old'!N69/100))</f>
        <v>16.3757716072039</v>
      </c>
      <c r="N69" s="117" t="n">
        <f aca="false">O69/(1+('WB GDP growth constant old'!O69/100))</f>
        <v>17.1403953546588</v>
      </c>
      <c r="O69" s="117" t="n">
        <f aca="false">P69/(1+('WB GDP growth constant old'!P69/100))</f>
        <v>18.3182712102895</v>
      </c>
      <c r="P69" s="117" t="n">
        <f aca="false">Q69/(1+('WB GDP growth constant old'!Q69/100))</f>
        <v>19.4709678795202</v>
      </c>
      <c r="Q69" s="117" t="n">
        <f aca="false">R69/(1+('WB GDP growth constant old'!R69/100))</f>
        <v>20.4479510892283</v>
      </c>
      <c r="R69" s="117" t="n">
        <f aca="false">S69/(1+('WB GDP growth constant old'!S69/100))</f>
        <v>23.3005797482307</v>
      </c>
      <c r="S69" s="117" t="n">
        <f aca="false">T69/(1+('WB GDP growth constant old'!T69/100))</f>
        <v>25.9122274726089</v>
      </c>
      <c r="T69" s="117" t="n">
        <f aca="false">U69/(1+('WB GDP growth constant old'!U69/100))</f>
        <v>28.7553569761415</v>
      </c>
      <c r="U69" s="117" t="n">
        <f aca="false">V69/(1+('WB GDP growth constant old'!V69/100))</f>
        <v>30.8824446822681</v>
      </c>
      <c r="V69" s="117" t="n">
        <f aca="false">W69/(1+('WB GDP growth constant old'!W69/100))</f>
        <v>31.3780591596768</v>
      </c>
      <c r="W69" s="117" t="n">
        <f aca="false">X69/(1+('WB GDP growth constant old'!X69/100))</f>
        <v>33.168750066926</v>
      </c>
      <c r="X69" s="117" t="n">
        <f aca="false">Y69/(1+('WB GDP growth constant old'!Y69/100))</f>
        <v>34.4072872485058</v>
      </c>
      <c r="Y69" s="117" t="n">
        <f aca="false">Z69/(1+('WB GDP growth constant old'!Z69/100))</f>
        <v>35.6833444507386</v>
      </c>
      <c r="Z69" s="117" t="n">
        <f aca="false">AA69/(1+('WB GDP growth constant old'!AA69/100))</f>
        <v>37.6862020880839</v>
      </c>
      <c r="AA69" s="117" t="n">
        <f aca="false">AB69/(1+('WB GDP growth constant old'!AB69/100))</f>
        <v>37.9179139505888</v>
      </c>
      <c r="AB69" s="117" t="n">
        <f aca="false">AC69/(1+('WB GDP growth constant old'!AC69/100))</f>
        <v>37.7901803398798</v>
      </c>
      <c r="AC69" s="117" t="n">
        <f aca="false">AD69/(1+('WB GDP growth constant old'!AD69/100))</f>
        <v>38.7822758423808</v>
      </c>
      <c r="AD69" s="117" t="n">
        <f aca="false">AE69/(1+('WB GDP growth constant old'!AE69/100))</f>
        <v>40.3083589441976</v>
      </c>
      <c r="AE69" s="117" t="n">
        <f aca="false">AF69/(1+('WB GDP growth constant old'!AF69/100))</f>
        <v>41.7049559173176</v>
      </c>
      <c r="AF69" s="117" t="n">
        <f aca="false">AG69/(1+('WB GDP growth constant old'!AG69/100))</f>
        <v>41.5968989152177</v>
      </c>
      <c r="AG69" s="117" t="n">
        <f aca="false">AH69/(1+('WB GDP growth constant old'!AH69/100))</f>
        <v>44.0471506394737</v>
      </c>
      <c r="AH69" s="117" t="n">
        <f aca="false">AI69/(1+('WB GDP growth constant old'!AI69/100))</f>
        <v>44.4901671665342</v>
      </c>
      <c r="AI69" s="117" t="n">
        <f aca="false">AJ69/(1+('WB GDP growth constant old'!AJ69/100))</f>
        <v>46.1273670802027</v>
      </c>
      <c r="AJ69" s="117" t="n">
        <f aca="false">AK69/(1+('WB GDP growth constant old'!AK69/100))</f>
        <v>48.1068503408062</v>
      </c>
      <c r="AK69" s="117" t="n">
        <f aca="false">AL69/(1+('WB GDP growth constant old'!AL69/100))</f>
        <v>49.1239786130297</v>
      </c>
      <c r="AL69" s="117" t="n">
        <f aca="false">AM69/(1+('WB GDP growth constant old'!AM69/100))</f>
        <v>50.0933018400242</v>
      </c>
      <c r="AM69" s="117" t="n">
        <f aca="false">AN69/(1+('WB GDP growth constant old'!AN69/100))</f>
        <v>52.2264001001701</v>
      </c>
      <c r="AN69" s="117" t="n">
        <f aca="false">AO69/(1+('WB GDP growth constant old'!AO69/100))</f>
        <v>53.4028252354547</v>
      </c>
      <c r="AO69" s="117" t="n">
        <f aca="false">AP69/(1+('WB GDP growth constant old'!AP69/100))</f>
        <v>54.3276273341315</v>
      </c>
      <c r="AP69" s="117" t="n">
        <f aca="false">AQ69/(1+('WB GDP growth constant old'!AQ69/100))</f>
        <v>56.6788535748178</v>
      </c>
      <c r="AQ69" s="117" t="n">
        <f aca="false">AR69/(1+('WB GDP growth constant old'!AR69/100))</f>
        <v>58.5302849925457</v>
      </c>
      <c r="AR69" s="117" t="n">
        <f aca="false">AS69/(1+('WB GDP growth constant old'!AS69/100))</f>
        <v>55.7563089822615</v>
      </c>
      <c r="AS69" s="117" t="n">
        <f aca="false">AT69/(1+('WB GDP growth constant old'!AT69/100))</f>
        <v>56.3650572359579</v>
      </c>
      <c r="AT69" s="117" t="n">
        <f aca="false">AU69/(1+('WB GDP growth constant old'!AU69/100))</f>
        <v>58.6284693272432</v>
      </c>
      <c r="AU69" s="117" t="n">
        <f aca="false">AV69/(1+('WB GDP growth constant old'!AV69/100))</f>
        <v>61.0303467740848</v>
      </c>
      <c r="AV69" s="117" t="n">
        <f aca="false">AW69/(1+('WB GDP growth constant old'!AW69/100))</f>
        <v>62.6921282550613</v>
      </c>
      <c r="AW69" s="117" t="n">
        <f aca="false">AX69/(1+('WB GDP growth constant old'!AX69/100))</f>
        <v>67.8397920196102</v>
      </c>
      <c r="AX69" s="117" t="n">
        <f aca="false">AY69/(1+('WB GDP growth constant old'!AY69/100))</f>
        <v>71.4294045430554</v>
      </c>
      <c r="AY69" s="117" t="n">
        <f aca="false">AZ69/(1+('WB GDP growth constant old'!AZ69/100))</f>
        <v>74.5748172536375</v>
      </c>
      <c r="AZ69" s="117" t="n">
        <f aca="false">BA69/(1+('WB GDP growth constant old'!BA69/100))</f>
        <v>76.2080534586773</v>
      </c>
      <c r="BA69" s="117" t="n">
        <f aca="false">BB69/(1+('WB GDP growth constant old'!BB69/100))</f>
        <v>81.0526989446933</v>
      </c>
      <c r="BB69" s="117" t="n">
        <f aca="false">BC69/(1+('WB GDP growth constant old'!BC69/100))</f>
        <v>81.5118556693852</v>
      </c>
      <c r="BC69" s="117" t="n">
        <f aca="false">BD69/(1+('WB GDP growth constant old'!BD69/100))</f>
        <v>84.3853920323266</v>
      </c>
      <c r="BD69" s="117" t="n">
        <f aca="false">BE69/(1+('WB GDP growth constant old'!BE69/100))</f>
        <v>91.0249535925734</v>
      </c>
      <c r="BE69" s="117" t="n">
        <f aca="false">BF69/(1+('WB GDP growth constant old'!BF69/100))</f>
        <v>96.1605469455086</v>
      </c>
      <c r="BF69" s="117" t="n">
        <f aca="false">BG69/(1+('WB GDP growth constant old'!BG69/100))</f>
        <v>100.917139234487</v>
      </c>
      <c r="BG69" s="117" t="n">
        <f aca="false">BH69/(1+('WB GDP growth constant old'!BH69/100))</f>
        <v>104.740756983703</v>
      </c>
      <c r="BH69" s="117" t="n">
        <f aca="false">BI69/(1+('WB GDP growth constant old'!BI69/100))</f>
        <v>104.844316902135</v>
      </c>
      <c r="BI69" s="117" t="n">
        <f aca="false">BJ69/(1+('WB GDP growth constant old'!BJ69/100))</f>
        <v>103.558522990843</v>
      </c>
      <c r="BJ69" s="117" t="n">
        <f aca="false">BK69/(1+('WB GDP growth constant old'!BK69/100))</f>
        <v>106.011189096231</v>
      </c>
      <c r="BK69" s="117" t="n">
        <f aca="false">BL69/(1+('WB GDP growth constant old'!BL69/100))</f>
        <v>107.377982805225</v>
      </c>
      <c r="BL69" s="117" t="n">
        <f aca="false">'WB GDP current US$ old'!BL69/1000000000</f>
        <v>107.435665</v>
      </c>
    </row>
    <row r="70" customFormat="false" ht="15" hidden="false" customHeight="false" outlineLevel="0" collapsed="false">
      <c r="A70" s="0" t="s">
        <v>641</v>
      </c>
      <c r="B70" s="0" t="s">
        <v>296</v>
      </c>
      <c r="C70" s="0" t="s">
        <v>1057</v>
      </c>
      <c r="D70" s="0" t="s">
        <v>1058</v>
      </c>
      <c r="E70" s="117" t="n">
        <f aca="false">F70/(1+('WB GDP growth constant old'!F70/100))</f>
        <v>15.4561256219137</v>
      </c>
      <c r="F70" s="117" t="n">
        <f aca="false">G70/(1+('WB GDP growth constant old'!G70/100))</f>
        <v>16.2538339076978</v>
      </c>
      <c r="G70" s="117" t="n">
        <f aca="false">H70/(1+('WB GDP growth constant old'!H70/100))</f>
        <v>16.8837702127417</v>
      </c>
      <c r="H70" s="117" t="n">
        <f aca="false">I70/(1+('WB GDP growth constant old'!I70/100))</f>
        <v>18.6596208013327</v>
      </c>
      <c r="I70" s="117" t="n">
        <f aca="false">J70/(1+('WB GDP growth constant old'!J70/100))</f>
        <v>20.8068911208708</v>
      </c>
      <c r="J70" s="117" t="n">
        <f aca="false">K70/(1+('WB GDP growth constant old'!K70/100))</f>
        <v>21.8293505506656</v>
      </c>
      <c r="K70" s="117" t="n">
        <f aca="false">L70/(1+('WB GDP growth constant old'!L70/100))</f>
        <v>22.9309477072247</v>
      </c>
      <c r="L70" s="117" t="n">
        <f aca="false">M70/(1+('WB GDP growth constant old'!M70/100))</f>
        <v>23.1156024030081</v>
      </c>
      <c r="M70" s="117" t="n">
        <f aca="false">N70/(1+('WB GDP growth constant old'!N70/100))</f>
        <v>22.744182672061</v>
      </c>
      <c r="N70" s="117" t="n">
        <f aca="false">O70/(1+('WB GDP growth constant old'!O70/100))</f>
        <v>23.944965779498</v>
      </c>
      <c r="O70" s="117" t="n">
        <f aca="false">P70/(1+('WB GDP growth constant old'!P70/100))</f>
        <v>25.2855282899361</v>
      </c>
      <c r="P70" s="117" t="n">
        <f aca="false">Q70/(1+('WB GDP growth constant old'!Q70/100))</f>
        <v>26.311449743229</v>
      </c>
      <c r="Q70" s="117" t="n">
        <f aca="false">R70/(1+('WB GDP growth constant old'!R70/100))</f>
        <v>27.1154436150168</v>
      </c>
      <c r="R70" s="117" t="n">
        <f aca="false">S70/(1+('WB GDP growth constant old'!S70/100))</f>
        <v>28.0663361706478</v>
      </c>
      <c r="S70" s="117" t="n">
        <f aca="false">T70/(1+('WB GDP growth constant old'!T70/100))</f>
        <v>28.5038731106973</v>
      </c>
      <c r="T70" s="117" t="n">
        <f aca="false">U70/(1+('WB GDP growth constant old'!U70/100))</f>
        <v>31.0518762736556</v>
      </c>
      <c r="U70" s="117" t="n">
        <f aca="false">V70/(1+('WB GDP growth constant old'!V70/100))</f>
        <v>35.1754690091256</v>
      </c>
      <c r="V70" s="117" t="n">
        <f aca="false">W70/(1+('WB GDP growth constant old'!W70/100))</f>
        <v>38.3423320550123</v>
      </c>
      <c r="W70" s="117" t="n">
        <f aca="false">X70/(1+('WB GDP growth constant old'!X70/100))</f>
        <v>41.6508027980728</v>
      </c>
      <c r="X70" s="117" t="n">
        <f aca="false">Y70/(1+('WB GDP growth constant old'!Y70/100))</f>
        <v>43.5449520367156</v>
      </c>
      <c r="Y70" s="117" t="n">
        <f aca="false">Z70/(1+('WB GDP growth constant old'!Z70/100))</f>
        <v>47.904380464567</v>
      </c>
      <c r="Z70" s="117" t="n">
        <f aca="false">AA70/(1+('WB GDP growth constant old'!AA70/100))</f>
        <v>51.424659681932</v>
      </c>
      <c r="AA70" s="117" t="n">
        <f aca="false">AB70/(1+('WB GDP growth constant old'!AB70/100))</f>
        <v>56.5193887218196</v>
      </c>
      <c r="AB70" s="117" t="n">
        <f aca="false">AC70/(1+('WB GDP growth constant old'!AC70/100))</f>
        <v>59.3987163268142</v>
      </c>
      <c r="AC70" s="117" t="n">
        <f aca="false">AD70/(1+('WB GDP growth constant old'!AD70/100))</f>
        <v>65.187574273919</v>
      </c>
      <c r="AD70" s="117" t="n">
        <f aca="false">AE70/(1+('WB GDP growth constant old'!AE70/100))</f>
        <v>68.9629164133352</v>
      </c>
      <c r="AE70" s="117" t="n">
        <f aca="false">AF70/(1+('WB GDP growth constant old'!AF70/100))</f>
        <v>72.2348796008292</v>
      </c>
      <c r="AF70" s="117" t="n">
        <f aca="false">AG70/(1+('WB GDP growth constant old'!AG70/100))</f>
        <v>75.0034638364011</v>
      </c>
      <c r="AG70" s="117" t="n">
        <f aca="false">AH70/(1+('WB GDP growth constant old'!AH70/100))</f>
        <v>79.0996433814001</v>
      </c>
      <c r="AH70" s="117" t="n">
        <f aca="false">AI70/(1+('WB GDP growth constant old'!AI70/100))</f>
        <v>82.9920328992855</v>
      </c>
      <c r="AI70" s="117" t="n">
        <f aca="false">AJ70/(1+('WB GDP growth constant old'!AJ70/100))</f>
        <v>87.6952155964749</v>
      </c>
      <c r="AJ70" s="117" t="n">
        <f aca="false">AK70/(1+('WB GDP growth constant old'!AK70/100))</f>
        <v>88.6821415822454</v>
      </c>
      <c r="AK70" s="117" t="n">
        <f aca="false">AL70/(1+('WB GDP growth constant old'!AL70/100))</f>
        <v>92.6487689013621</v>
      </c>
      <c r="AL70" s="117" t="n">
        <f aca="false">AM70/(1+('WB GDP growth constant old'!AM70/100))</f>
        <v>95.3363158599745</v>
      </c>
      <c r="AM70" s="117" t="n">
        <f aca="false">AN70/(1+('WB GDP growth constant old'!AN70/100))</f>
        <v>99.1241918442834</v>
      </c>
      <c r="AN70" s="117" t="n">
        <f aca="false">AO70/(1+('WB GDP growth constant old'!AO70/100))</f>
        <v>103.725991581932</v>
      </c>
      <c r="AO70" s="117" t="n">
        <f aca="false">AP70/(1+('WB GDP growth constant old'!AP70/100))</f>
        <v>108.900601832865</v>
      </c>
      <c r="AP70" s="117" t="n">
        <f aca="false">AQ70/(1+('WB GDP growth constant old'!AQ70/100))</f>
        <v>114.881809199644</v>
      </c>
      <c r="AQ70" s="117" t="n">
        <f aca="false">AR70/(1+('WB GDP growth constant old'!AR70/100))</f>
        <v>121.287041554905</v>
      </c>
      <c r="AR70" s="117" t="n">
        <f aca="false">AS70/(1+('WB GDP growth constant old'!AS70/100))</f>
        <v>128.62907836666</v>
      </c>
      <c r="AS70" s="117" t="n">
        <f aca="false">AT70/(1+('WB GDP growth constant old'!AT70/100))</f>
        <v>136.822755590553</v>
      </c>
      <c r="AT70" s="117" t="n">
        <f aca="false">AU70/(1+('WB GDP growth constant old'!AU70/100))</f>
        <v>141.659784752043</v>
      </c>
      <c r="AU70" s="117" t="n">
        <f aca="false">AV70/(1+('WB GDP growth constant old'!AV70/100))</f>
        <v>145.045742633024</v>
      </c>
      <c r="AV70" s="117" t="n">
        <f aca="false">AW70/(1+('WB GDP growth constant old'!AW70/100))</f>
        <v>149.677712774826</v>
      </c>
      <c r="AW70" s="117" t="n">
        <f aca="false">AX70/(1+('WB GDP growth constant old'!AX70/100))</f>
        <v>155.802631968843</v>
      </c>
      <c r="AX70" s="117" t="n">
        <f aca="false">AY70/(1+('WB GDP growth constant old'!AY70/100))</f>
        <v>162.76972754585</v>
      </c>
      <c r="AY70" s="117" t="n">
        <f aca="false">AZ70/(1+('WB GDP growth constant old'!AZ70/100))</f>
        <v>173.909424332769</v>
      </c>
      <c r="AZ70" s="117" t="n">
        <f aca="false">BA70/(1+('WB GDP growth constant old'!BA70/100))</f>
        <v>186.235824209452</v>
      </c>
      <c r="BA70" s="117" t="n">
        <f aca="false">BB70/(1+('WB GDP growth constant old'!BB70/100))</f>
        <v>199.563387886733</v>
      </c>
      <c r="BB70" s="117" t="n">
        <f aca="false">BC70/(1+('WB GDP growth constant old'!BC70/100))</f>
        <v>208.89018198469</v>
      </c>
      <c r="BC70" s="117" t="n">
        <f aca="false">BD70/(1+('WB GDP growth constant old'!BD70/100))</f>
        <v>219.642250248276</v>
      </c>
      <c r="BD70" s="117" t="n">
        <f aca="false">BE70/(1+('WB GDP growth constant old'!BE70/100))</f>
        <v>223.517995784876</v>
      </c>
      <c r="BE70" s="117" t="n">
        <f aca="false">BF70/(1+('WB GDP growth constant old'!BF70/100))</f>
        <v>228.493952952452</v>
      </c>
      <c r="BF70" s="117" t="n">
        <f aca="false">BG70/(1+('WB GDP growth constant old'!BG70/100))</f>
        <v>233.487610731298</v>
      </c>
      <c r="BG70" s="117" t="n">
        <f aca="false">BH70/(1+('WB GDP growth constant old'!BH70/100))</f>
        <v>240.295903708222</v>
      </c>
      <c r="BH70" s="117" t="n">
        <f aca="false">BI70/(1+('WB GDP growth constant old'!BI70/100))</f>
        <v>250.801686465364</v>
      </c>
      <c r="BI70" s="117" t="n">
        <f aca="false">BJ70/(1+('WB GDP growth constant old'!BJ70/100))</f>
        <v>261.703141551073</v>
      </c>
      <c r="BJ70" s="117" t="n">
        <f aca="false">BK70/(1+('WB GDP growth constant old'!BK70/100))</f>
        <v>272.645528265648</v>
      </c>
      <c r="BK70" s="117" t="n">
        <f aca="false">BL70/(1+('WB GDP growth constant old'!BL70/100))</f>
        <v>287.134241640918</v>
      </c>
      <c r="BL70" s="117" t="n">
        <f aca="false">'WB GDP current US$ old'!BL70/1000000000</f>
        <v>303.092255125285</v>
      </c>
    </row>
    <row r="71" customFormat="false" ht="15" hidden="false" customHeight="false" outlineLevel="0" collapsed="false">
      <c r="A71" s="0" t="s">
        <v>1078</v>
      </c>
      <c r="B71" s="0" t="s">
        <v>1079</v>
      </c>
      <c r="C71" s="0" t="s">
        <v>1057</v>
      </c>
      <c r="D71" s="0" t="s">
        <v>1058</v>
      </c>
      <c r="E71" s="117" t="n">
        <f aca="false">F71/(1+('WB GDP growth constant old'!F71/100))</f>
        <v>2682.97653569651</v>
      </c>
      <c r="F71" s="117" t="n">
        <f aca="false">G71/(1+('WB GDP growth constant old'!G71/100))</f>
        <v>2859.31476956431</v>
      </c>
      <c r="G71" s="117" t="n">
        <f aca="false">H71/(1+('WB GDP growth constant old'!H71/100))</f>
        <v>3042.79225141472</v>
      </c>
      <c r="H71" s="117" t="n">
        <f aca="false">I71/(1+('WB GDP growth constant old'!I71/100))</f>
        <v>3227.85255038586</v>
      </c>
      <c r="I71" s="117" t="n">
        <f aca="false">J71/(1+('WB GDP growth constant old'!J71/100))</f>
        <v>3406.98879896342</v>
      </c>
      <c r="J71" s="117" t="n">
        <f aca="false">K71/(1+('WB GDP growth constant old'!K71/100))</f>
        <v>3578.26166781129</v>
      </c>
      <c r="K71" s="117" t="n">
        <f aca="false">L71/(1+('WB GDP growth constant old'!L71/100))</f>
        <v>3767.54835286893</v>
      </c>
      <c r="L71" s="117" t="n">
        <f aca="false">M71/(1+('WB GDP growth constant old'!M71/100))</f>
        <v>3968.89615418145</v>
      </c>
      <c r="M71" s="117" t="n">
        <f aca="false">N71/(1+('WB GDP growth constant old'!N71/100))</f>
        <v>4192.62668179577</v>
      </c>
      <c r="N71" s="117" t="n">
        <f aca="false">O71/(1+('WB GDP growth constant old'!O71/100))</f>
        <v>4487.86025874542</v>
      </c>
      <c r="O71" s="117" t="n">
        <f aca="false">P71/(1+('WB GDP growth constant old'!P71/100))</f>
        <v>4748.11406649712</v>
      </c>
      <c r="P71" s="117" t="n">
        <f aca="false">Q71/(1+('WB GDP growth constant old'!Q71/100))</f>
        <v>4928.43087640132</v>
      </c>
      <c r="Q71" s="117" t="n">
        <f aca="false">R71/(1+('WB GDP growth constant old'!R71/100))</f>
        <v>5170.74414415676</v>
      </c>
      <c r="R71" s="117" t="n">
        <f aca="false">S71/(1+('WB GDP growth constant old'!S71/100))</f>
        <v>5490.07557630405</v>
      </c>
      <c r="S71" s="117" t="n">
        <f aca="false">T71/(1+('WB GDP growth constant old'!T71/100))</f>
        <v>5666.65860027208</v>
      </c>
      <c r="T71" s="117" t="n">
        <f aca="false">U71/(1+('WB GDP growth constant old'!U71/100))</f>
        <v>5624.04802981501</v>
      </c>
      <c r="U71" s="117" t="n">
        <f aca="false">V71/(1+('WB GDP growth constant old'!V71/100))</f>
        <v>5906.86016638183</v>
      </c>
      <c r="V71" s="117" t="n">
        <f aca="false">W71/(1+('WB GDP growth constant old'!W71/100))</f>
        <v>6088.9897295325</v>
      </c>
      <c r="W71" s="117" t="n">
        <f aca="false">X71/(1+('WB GDP growth constant old'!X71/100))</f>
        <v>6279.59689467916</v>
      </c>
      <c r="X71" s="117" t="n">
        <f aca="false">Y71/(1+('WB GDP growth constant old'!Y71/100))</f>
        <v>6521.02041471828</v>
      </c>
      <c r="Y71" s="117" t="n">
        <f aca="false">Z71/(1+('WB GDP growth constant old'!Z71/100))</f>
        <v>6661.53023041068</v>
      </c>
      <c r="Z71" s="117" t="n">
        <f aca="false">AA71/(1+('WB GDP growth constant old'!AA71/100))</f>
        <v>6695.81268603733</v>
      </c>
      <c r="AA71" s="117" t="n">
        <f aca="false">AB71/(1+('WB GDP growth constant old'!AB71/100))</f>
        <v>6743.80271973638</v>
      </c>
      <c r="AB71" s="117" t="n">
        <f aca="false">AC71/(1+('WB GDP growth constant old'!AC71/100))</f>
        <v>6837.02323468606</v>
      </c>
      <c r="AC71" s="117" t="n">
        <f aca="false">AD71/(1+('WB GDP growth constant old'!AD71/100))</f>
        <v>6998.97228759295</v>
      </c>
      <c r="AD71" s="117" t="n">
        <f aca="false">AE71/(1+('WB GDP growth constant old'!AE71/100))</f>
        <v>7160.64770132802</v>
      </c>
      <c r="AE71" s="117" t="n">
        <f aca="false">AF71/(1+('WB GDP growth constant old'!AF71/100))</f>
        <v>7340.24209107693</v>
      </c>
      <c r="AF71" s="117" t="n">
        <f aca="false">AG71/(1+('WB GDP growth constant old'!AG71/100))</f>
        <v>7526.94497288154</v>
      </c>
      <c r="AG71" s="117" t="n">
        <f aca="false">AH71/(1+('WB GDP growth constant old'!AH71/100))</f>
        <v>7851.61809719845</v>
      </c>
      <c r="AH71" s="117" t="n">
        <f aca="false">AI71/(1+('WB GDP growth constant old'!AI71/100))</f>
        <v>8173.75789614134</v>
      </c>
      <c r="AI71" s="117" t="n">
        <f aca="false">AJ71/(1+('WB GDP growth constant old'!AJ71/100))</f>
        <v>8466.71709859281</v>
      </c>
      <c r="AJ71" s="117" t="n">
        <f aca="false">AK71/(1+('WB GDP growth constant old'!AK71/100))</f>
        <v>8688.87151700701</v>
      </c>
      <c r="AK71" s="117" t="n">
        <f aca="false">AL71/(1+('WB GDP growth constant old'!AL71/100))</f>
        <v>8809.87365678473</v>
      </c>
      <c r="AL71" s="117" t="n">
        <f aca="false">AM71/(1+('WB GDP growth constant old'!AM71/100))</f>
        <v>8752.07622605181</v>
      </c>
      <c r="AM71" s="117" t="n">
        <f aca="false">AN71/(1+('WB GDP growth constant old'!AN71/100))</f>
        <v>8967.33908499382</v>
      </c>
      <c r="AN71" s="117" t="n">
        <f aca="false">AO71/(1+('WB GDP growth constant old'!AO71/100))</f>
        <v>9185.16878249323</v>
      </c>
      <c r="AO71" s="117" t="n">
        <f aca="false">AP71/(1+('WB GDP growth constant old'!AP71/100))</f>
        <v>9341.25195682291</v>
      </c>
      <c r="AP71" s="117" t="n">
        <f aca="false">AQ71/(1+('WB GDP growth constant old'!AQ71/100))</f>
        <v>9594.49976109059</v>
      </c>
      <c r="AQ71" s="117" t="n">
        <f aca="false">AR71/(1+('WB GDP growth constant old'!AR71/100))</f>
        <v>9886.53761875277</v>
      </c>
      <c r="AR71" s="117" t="n">
        <f aca="false">AS71/(1+('WB GDP growth constant old'!AS71/100))</f>
        <v>10180.5745509561</v>
      </c>
      <c r="AS71" s="117" t="n">
        <f aca="false">AT71/(1+('WB GDP growth constant old'!AT71/100))</f>
        <v>10574.2876782937</v>
      </c>
      <c r="AT71" s="117" t="n">
        <f aca="false">AU71/(1+('WB GDP growth constant old'!AU71/100))</f>
        <v>10807.5827814666</v>
      </c>
      <c r="AU71" s="117" t="n">
        <f aca="false">AV71/(1+('WB GDP growth constant old'!AV71/100))</f>
        <v>10910.9274504453</v>
      </c>
      <c r="AV71" s="117" t="n">
        <f aca="false">AW71/(1+('WB GDP growth constant old'!AW71/100))</f>
        <v>10987.6781411129</v>
      </c>
      <c r="AW71" s="117" t="n">
        <f aca="false">AX71/(1+('WB GDP growth constant old'!AX71/100))</f>
        <v>11240.3734130881</v>
      </c>
      <c r="AX71" s="117" t="n">
        <f aca="false">AY71/(1+('WB GDP growth constant old'!AY71/100))</f>
        <v>11430.110170565</v>
      </c>
      <c r="AY71" s="117" t="n">
        <f aca="false">AZ71/(1+('WB GDP growth constant old'!AZ71/100))</f>
        <v>11799.0888755851</v>
      </c>
      <c r="AZ71" s="117" t="n">
        <f aca="false">BA71/(1+('WB GDP growth constant old'!BA71/100))</f>
        <v>12152.610112341</v>
      </c>
      <c r="BA71" s="117" t="n">
        <f aca="false">BB71/(1+('WB GDP growth constant old'!BB71/100))</f>
        <v>12203.741176379</v>
      </c>
      <c r="BB71" s="117" t="n">
        <f aca="false">BC71/(1+('WB GDP growth constant old'!BC71/100))</f>
        <v>11654.6058370898</v>
      </c>
      <c r="BC71" s="117" t="n">
        <f aca="false">BD71/(1+('WB GDP growth constant old'!BD71/100))</f>
        <v>11903.6393159386</v>
      </c>
      <c r="BD71" s="117" t="n">
        <f aca="false">BE71/(1+('WB GDP growth constant old'!BE71/100))</f>
        <v>12104.400226766</v>
      </c>
      <c r="BE71" s="117" t="n">
        <f aca="false">BF71/(1+('WB GDP growth constant old'!BF71/100))</f>
        <v>11996.5466886147</v>
      </c>
      <c r="BF71" s="117" t="n">
        <f aca="false">BG71/(1+('WB GDP growth constant old'!BG71/100))</f>
        <v>11966.612220975</v>
      </c>
      <c r="BG71" s="117" t="n">
        <f aca="false">BH71/(1+('WB GDP growth constant old'!BH71/100))</f>
        <v>12133.3663690159</v>
      </c>
      <c r="BH71" s="117" t="n">
        <f aca="false">BI71/(1+('WB GDP growth constant old'!BI71/100))</f>
        <v>12381.405273419</v>
      </c>
      <c r="BI71" s="117" t="n">
        <f aca="false">BJ71/(1+('WB GDP growth constant old'!BJ71/100))</f>
        <v>12617.0954629105</v>
      </c>
      <c r="BJ71" s="117" t="n">
        <f aca="false">BK71/(1+('WB GDP growth constant old'!BK71/100))</f>
        <v>12942.3598570198</v>
      </c>
      <c r="BK71" s="117" t="n">
        <f aca="false">BL71/(1+('WB GDP growth constant old'!BL71/100))</f>
        <v>13185.9128553955</v>
      </c>
      <c r="BL71" s="117" t="n">
        <f aca="false">'WB GDP current US$ old'!BL71/1000000000</f>
        <v>13356.0636772605</v>
      </c>
    </row>
    <row r="72" customFormat="false" ht="15" hidden="false" customHeight="false" outlineLevel="0" collapsed="false">
      <c r="A72" s="0" t="s">
        <v>64</v>
      </c>
      <c r="B72" s="0" t="s">
        <v>299</v>
      </c>
      <c r="C72" s="0" t="s">
        <v>1057</v>
      </c>
      <c r="D72" s="0" t="s">
        <v>1058</v>
      </c>
      <c r="E72" s="117" t="n">
        <f aca="false">F72/(1+('WB GDP growth constant old'!F72/100))</f>
        <v>0</v>
      </c>
      <c r="F72" s="117" t="n">
        <f aca="false">G72/(1+('WB GDP growth constant old'!G72/100))</f>
        <v>0</v>
      </c>
      <c r="G72" s="117" t="n">
        <f aca="false">H72/(1+('WB GDP growth constant old'!H72/100))</f>
        <v>0</v>
      </c>
      <c r="H72" s="117" t="n">
        <f aca="false">I72/(1+('WB GDP growth constant old'!I72/100))</f>
        <v>0</v>
      </c>
      <c r="I72" s="117" t="n">
        <f aca="false">J72/(1+('WB GDP growth constant old'!J72/100))</f>
        <v>0</v>
      </c>
      <c r="J72" s="117" t="n">
        <f aca="false">K72/(1+('WB GDP growth constant old'!K72/100))</f>
        <v>0</v>
      </c>
      <c r="K72" s="117" t="n">
        <f aca="false">L72/(1+('WB GDP growth constant old'!L72/100))</f>
        <v>0</v>
      </c>
      <c r="L72" s="117" t="n">
        <f aca="false">M72/(1+('WB GDP growth constant old'!M72/100))</f>
        <v>0</v>
      </c>
      <c r="M72" s="117" t="n">
        <f aca="false">N72/(1+('WB GDP growth constant old'!N72/100))</f>
        <v>0</v>
      </c>
      <c r="N72" s="117" t="n">
        <f aca="false">O72/(1+('WB GDP growth constant old'!O72/100))</f>
        <v>0</v>
      </c>
      <c r="O72" s="117" t="n">
        <f aca="false">P72/(1+('WB GDP growth constant old'!P72/100))</f>
        <v>0</v>
      </c>
      <c r="P72" s="117" t="n">
        <f aca="false">Q72/(1+('WB GDP growth constant old'!Q72/100))</f>
        <v>0</v>
      </c>
      <c r="Q72" s="117" t="n">
        <f aca="false">R72/(1+('WB GDP growth constant old'!R72/100))</f>
        <v>0</v>
      </c>
      <c r="R72" s="117" t="n">
        <f aca="false">S72/(1+('WB GDP growth constant old'!S72/100))</f>
        <v>0</v>
      </c>
      <c r="S72" s="117" t="n">
        <f aca="false">T72/(1+('WB GDP growth constant old'!T72/100))</f>
        <v>0</v>
      </c>
      <c r="T72" s="117" t="n">
        <f aca="false">U72/(1+('WB GDP growth constant old'!U72/100))</f>
        <v>0</v>
      </c>
      <c r="U72" s="117" t="n">
        <f aca="false">V72/(1+('WB GDP growth constant old'!V72/100))</f>
        <v>0</v>
      </c>
      <c r="V72" s="117" t="n">
        <f aca="false">W72/(1+('WB GDP growth constant old'!W72/100))</f>
        <v>0</v>
      </c>
      <c r="W72" s="117" t="n">
        <f aca="false">X72/(1+('WB GDP growth constant old'!X72/100))</f>
        <v>0</v>
      </c>
      <c r="X72" s="117" t="n">
        <f aca="false">Y72/(1+('WB GDP growth constant old'!Y72/100))</f>
        <v>0</v>
      </c>
      <c r="Y72" s="117" t="n">
        <f aca="false">Z72/(1+('WB GDP growth constant old'!Z72/100))</f>
        <v>0</v>
      </c>
      <c r="Z72" s="117" t="n">
        <f aca="false">AA72/(1+('WB GDP growth constant old'!AA72/100))</f>
        <v>0</v>
      </c>
      <c r="AA72" s="117" t="n">
        <f aca="false">AB72/(1+('WB GDP growth constant old'!AB72/100))</f>
        <v>0</v>
      </c>
      <c r="AB72" s="117" t="n">
        <f aca="false">AC72/(1+('WB GDP growth constant old'!AC72/100))</f>
        <v>0</v>
      </c>
      <c r="AC72" s="117" t="n">
        <f aca="false">AD72/(1+('WB GDP growth constant old'!AD72/100))</f>
        <v>0</v>
      </c>
      <c r="AD72" s="117" t="n">
        <f aca="false">AE72/(1+('WB GDP growth constant old'!AE72/100))</f>
        <v>0</v>
      </c>
      <c r="AE72" s="117" t="n">
        <f aca="false">AF72/(1+('WB GDP growth constant old'!AF72/100))</f>
        <v>0</v>
      </c>
      <c r="AF72" s="117" t="n">
        <f aca="false">AG72/(1+('WB GDP growth constant old'!AG72/100))</f>
        <v>0</v>
      </c>
      <c r="AG72" s="117" t="n">
        <f aca="false">AH72/(1+('WB GDP growth constant old'!AH72/100))</f>
        <v>0</v>
      </c>
      <c r="AH72" s="117" t="n">
        <f aca="false">AI72/(1+('WB GDP growth constant old'!AI72/100))</f>
        <v>0</v>
      </c>
      <c r="AI72" s="117" t="n">
        <f aca="false">AJ72/(1+('WB GDP growth constant old'!AJ72/100))</f>
        <v>0</v>
      </c>
      <c r="AJ72" s="117" t="n">
        <f aca="false">AK72/(1+('WB GDP growth constant old'!AK72/100))</f>
        <v>0</v>
      </c>
      <c r="AK72" s="117" t="n">
        <f aca="false">AL72/(1+('WB GDP growth constant old'!AL72/100))</f>
        <v>0</v>
      </c>
      <c r="AL72" s="117" t="n">
        <f aca="false">AM72/(1+('WB GDP growth constant old'!AM72/100))</f>
        <v>0</v>
      </c>
      <c r="AM72" s="117" t="n">
        <f aca="false">AN72/(1+('WB GDP growth constant old'!AN72/100))</f>
        <v>0</v>
      </c>
      <c r="AN72" s="117" t="n">
        <f aca="false">AO72/(1+('WB GDP growth constant old'!AO72/100))</f>
        <v>0</v>
      </c>
      <c r="AO72" s="117" t="n">
        <f aca="false">AP72/(1+('WB GDP growth constant old'!AP72/100))</f>
        <v>0</v>
      </c>
      <c r="AP72" s="117" t="n">
        <f aca="false">AQ72/(1+('WB GDP growth constant old'!AQ72/100))</f>
        <v>0</v>
      </c>
      <c r="AQ72" s="117" t="n">
        <f aca="false">AR72/(1+('WB GDP growth constant old'!AR72/100))</f>
        <v>0</v>
      </c>
      <c r="AR72" s="117" t="n">
        <f aca="false">AS72/(1+('WB GDP growth constant old'!AS72/100))</f>
        <v>0</v>
      </c>
      <c r="AS72" s="117" t="n">
        <f aca="false">AT72/(1+('WB GDP growth constant old'!AT72/100))</f>
        <v>0</v>
      </c>
      <c r="AT72" s="117" t="n">
        <f aca="false">AU72/(1+('WB GDP growth constant old'!AU72/100))</f>
        <v>0</v>
      </c>
      <c r="AU72" s="117" t="n">
        <f aca="false">AV72/(1+('WB GDP growth constant old'!AV72/100))</f>
        <v>0</v>
      </c>
      <c r="AV72" s="117" t="n">
        <f aca="false">AW72/(1+('WB GDP growth constant old'!AW72/100))</f>
        <v>0</v>
      </c>
      <c r="AW72" s="117" t="n">
        <f aca="false">AX72/(1+('WB GDP growth constant old'!AX72/100))</f>
        <v>0</v>
      </c>
      <c r="AX72" s="117" t="n">
        <f aca="false">AY72/(1+('WB GDP growth constant old'!AY72/100))</f>
        <v>0</v>
      </c>
      <c r="AY72" s="117" t="n">
        <f aca="false">AZ72/(1+('WB GDP growth constant old'!AZ72/100))</f>
        <v>0</v>
      </c>
      <c r="AZ72" s="117" t="n">
        <f aca="false">BA72/(1+('WB GDP growth constant old'!BA72/100))</f>
        <v>0</v>
      </c>
      <c r="BA72" s="117" t="n">
        <f aca="false">BB72/(1+('WB GDP growth constant old'!BB72/100))</f>
        <v>0</v>
      </c>
      <c r="BB72" s="117" t="n">
        <f aca="false">BC72/(1+('WB GDP growth constant old'!BC72/100))</f>
        <v>0</v>
      </c>
      <c r="BC72" s="117" t="n">
        <f aca="false">BD72/(1+('WB GDP growth constant old'!BD72/100))</f>
        <v>0</v>
      </c>
      <c r="BD72" s="117" t="n">
        <f aca="false">BE72/(1+('WB GDP growth constant old'!BE72/100))</f>
        <v>0</v>
      </c>
      <c r="BE72" s="117" t="n">
        <f aca="false">BF72/(1+('WB GDP growth constant old'!BF72/100))</f>
        <v>0</v>
      </c>
      <c r="BF72" s="117" t="n">
        <f aca="false">BG72/(1+('WB GDP growth constant old'!BG72/100))</f>
        <v>0</v>
      </c>
      <c r="BG72" s="117" t="n">
        <f aca="false">BH72/(1+('WB GDP growth constant old'!BH72/100))</f>
        <v>0</v>
      </c>
      <c r="BH72" s="117" t="n">
        <f aca="false">BI72/(1+('WB GDP growth constant old'!BI72/100))</f>
        <v>0</v>
      </c>
      <c r="BI72" s="117" t="n">
        <f aca="false">BJ72/(1+('WB GDP growth constant old'!BJ72/100))</f>
        <v>0</v>
      </c>
      <c r="BJ72" s="117" t="n">
        <f aca="false">BK72/(1+('WB GDP growth constant old'!BK72/100))</f>
        <v>0</v>
      </c>
      <c r="BK72" s="117" t="n">
        <f aca="false">BL72/(1+('WB GDP growth constant old'!BL72/100))</f>
        <v>0</v>
      </c>
      <c r="BL72" s="117" t="n">
        <f aca="false">'WB GDP current US$ old'!BL72/1000000000</f>
        <v>0</v>
      </c>
    </row>
    <row r="73" customFormat="false" ht="15" hidden="false" customHeight="false" outlineLevel="0" collapsed="false">
      <c r="A73" s="0" t="s">
        <v>173</v>
      </c>
      <c r="B73" s="0" t="s">
        <v>407</v>
      </c>
      <c r="C73" s="0" t="s">
        <v>1057</v>
      </c>
      <c r="D73" s="0" t="s">
        <v>1058</v>
      </c>
      <c r="E73" s="117" t="n">
        <f aca="false">F73/(1+('WB GDP growth constant old'!F73/100))</f>
        <v>199.117755878577</v>
      </c>
      <c r="F73" s="117" t="n">
        <f aca="false">G73/(1+('WB GDP growth constant old'!G73/100))</f>
        <v>222.690658261105</v>
      </c>
      <c r="G73" s="117" t="n">
        <f aca="false">H73/(1+('WB GDP growth constant old'!H73/100))</f>
        <v>244.856035092327</v>
      </c>
      <c r="H73" s="117" t="n">
        <f aca="false">I73/(1+('WB GDP growth constant old'!I73/100))</f>
        <v>268.353641743367</v>
      </c>
      <c r="I73" s="117" t="n">
        <f aca="false">J73/(1+('WB GDP growth constant old'!J73/100))</f>
        <v>282.599222309678</v>
      </c>
      <c r="J73" s="117" t="n">
        <f aca="false">K73/(1+('WB GDP growth constant old'!K73/100))</f>
        <v>300.270532904185</v>
      </c>
      <c r="K73" s="117" t="n">
        <f aca="false">L73/(1+('WB GDP growth constant old'!L73/100))</f>
        <v>322.028316810102</v>
      </c>
      <c r="L73" s="117" t="n">
        <f aca="false">M73/(1+('WB GDP growth constant old'!M73/100))</f>
        <v>336.005435558471</v>
      </c>
      <c r="M73" s="117" t="n">
        <f aca="false">N73/(1+('WB GDP growth constant old'!N73/100))</f>
        <v>358.171781805637</v>
      </c>
      <c r="N73" s="117" t="n">
        <f aca="false">O73/(1+('WB GDP growth constant old'!O73/100))</f>
        <v>390.074198125656</v>
      </c>
      <c r="O73" s="117" t="n">
        <f aca="false">P73/(1+('WB GDP growth constant old'!P73/100))</f>
        <v>406.810874844697</v>
      </c>
      <c r="P73" s="117" t="n">
        <f aca="false">Q73/(1+('WB GDP growth constant old'!Q73/100))</f>
        <v>425.725439089991</v>
      </c>
      <c r="Q73" s="117" t="n">
        <f aca="false">R73/(1+('WB GDP growth constant old'!R73/100))</f>
        <v>460.420980144627</v>
      </c>
      <c r="R73" s="117" t="n">
        <f aca="false">S73/(1+('WB GDP growth constant old'!S73/100))</f>
        <v>496.280708696895</v>
      </c>
      <c r="S73" s="117" t="n">
        <f aca="false">T73/(1+('WB GDP growth constant old'!T73/100))</f>
        <v>524.165658756834</v>
      </c>
      <c r="T73" s="117" t="n">
        <f aca="false">U73/(1+('WB GDP growth constant old'!U73/100))</f>
        <v>527.007701805346</v>
      </c>
      <c r="U73" s="117" t="n">
        <f aca="false">V73/(1+('WB GDP growth constant old'!V73/100))</f>
        <v>544.418937487738</v>
      </c>
      <c r="V73" s="117" t="n">
        <f aca="false">W73/(1+('WB GDP growth constant old'!W73/100))</f>
        <v>559.872673860249</v>
      </c>
      <c r="W73" s="117" t="n">
        <f aca="false">X73/(1+('WB GDP growth constant old'!X73/100))</f>
        <v>568.063630372911</v>
      </c>
      <c r="X73" s="117" t="n">
        <f aca="false">Y73/(1+('WB GDP growth constant old'!Y73/100))</f>
        <v>568.299640050544</v>
      </c>
      <c r="Y73" s="117" t="n">
        <f aca="false">Z73/(1+('WB GDP growth constant old'!Z73/100))</f>
        <v>580.851834901084</v>
      </c>
      <c r="Z73" s="117" t="n">
        <f aca="false">AA73/(1+('WB GDP growth constant old'!AA73/100))</f>
        <v>580.082388540946</v>
      </c>
      <c r="AA73" s="117" t="n">
        <f aca="false">AB73/(1+('WB GDP growth constant old'!AB73/100))</f>
        <v>587.312893373566</v>
      </c>
      <c r="AB73" s="117" t="n">
        <f aca="false">AC73/(1+('WB GDP growth constant old'!AC73/100))</f>
        <v>597.709010891564</v>
      </c>
      <c r="AC73" s="117" t="n">
        <f aca="false">AD73/(1+('WB GDP growth constant old'!AD73/100))</f>
        <v>608.3762493764</v>
      </c>
      <c r="AD73" s="117" t="n">
        <f aca="false">AE73/(1+('WB GDP growth constant old'!AE73/100))</f>
        <v>622.499313174831</v>
      </c>
      <c r="AE73" s="117" t="n">
        <f aca="false">AF73/(1+('WB GDP growth constant old'!AF73/100))</f>
        <v>642.751219295001</v>
      </c>
      <c r="AF73" s="117" t="n">
        <f aca="false">AG73/(1+('WB GDP growth constant old'!AG73/100))</f>
        <v>678.405416897613</v>
      </c>
      <c r="AG73" s="117" t="n">
        <f aca="false">AH73/(1+('WB GDP growth constant old'!AH73/100))</f>
        <v>712.965588887334</v>
      </c>
      <c r="AH73" s="117" t="n">
        <f aca="false">AI73/(1+('WB GDP growth constant old'!AI73/100))</f>
        <v>747.380653979353</v>
      </c>
      <c r="AI73" s="117" t="n">
        <f aca="false">AJ73/(1+('WB GDP growth constant old'!AJ73/100))</f>
        <v>775.642056539376</v>
      </c>
      <c r="AJ73" s="117" t="n">
        <f aca="false">AK73/(1+('WB GDP growth constant old'!AK73/100))</f>
        <v>795.38990755018</v>
      </c>
      <c r="AK73" s="117" t="n">
        <f aca="false">AL73/(1+('WB GDP growth constant old'!AL73/100))</f>
        <v>802.780794243662</v>
      </c>
      <c r="AL73" s="117" t="n">
        <f aca="false">AM73/(1+('WB GDP growth constant old'!AM73/100))</f>
        <v>794.500175669784</v>
      </c>
      <c r="AM73" s="117" t="n">
        <f aca="false">AN73/(1+('WB GDP growth constant old'!AN73/100))</f>
        <v>813.43466728163</v>
      </c>
      <c r="AN73" s="117" t="n">
        <f aca="false">AO73/(1+('WB GDP growth constant old'!AO73/100))</f>
        <v>835.865079380489</v>
      </c>
      <c r="AO73" s="117" t="n">
        <f aca="false">AP73/(1+('WB GDP growth constant old'!AP73/100))</f>
        <v>858.103474209183</v>
      </c>
      <c r="AP73" s="117" t="n">
        <f aca="false">AQ73/(1+('WB GDP growth constant old'!AQ73/100))</f>
        <v>889.875444273314</v>
      </c>
      <c r="AQ73" s="117" t="n">
        <f aca="false">AR73/(1+('WB GDP growth constant old'!AR73/100))</f>
        <v>928.968004919797</v>
      </c>
      <c r="AR73" s="117" t="n">
        <f aca="false">AS73/(1+('WB GDP growth constant old'!AS73/100))</f>
        <v>970.683232504825</v>
      </c>
      <c r="AS73" s="117" t="n">
        <f aca="false">AT73/(1+('WB GDP growth constant old'!AT73/100))</f>
        <v>1021.60522324572</v>
      </c>
      <c r="AT73" s="117" t="n">
        <f aca="false">AU73/(1+('WB GDP growth constant old'!AU73/100))</f>
        <v>1061.78443405677</v>
      </c>
      <c r="AU73" s="117" t="n">
        <f aca="false">AV73/(1+('WB GDP growth constant old'!AV73/100))</f>
        <v>1090.78200300256</v>
      </c>
      <c r="AV73" s="117" t="n">
        <f aca="false">AW73/(1+('WB GDP growth constant old'!AW73/100))</f>
        <v>1123.30797522169</v>
      </c>
      <c r="AW73" s="117" t="n">
        <f aca="false">AX73/(1+('WB GDP growth constant old'!AX73/100))</f>
        <v>1158.38658321947</v>
      </c>
      <c r="AX73" s="117" t="n">
        <f aca="false">AY73/(1+('WB GDP growth constant old'!AY73/100))</f>
        <v>1200.69123973372</v>
      </c>
      <c r="AY73" s="117" t="n">
        <f aca="false">AZ73/(1+('WB GDP growth constant old'!AZ73/100))</f>
        <v>1249.9523247988</v>
      </c>
      <c r="AZ73" s="117" t="n">
        <f aca="false">BA73/(1+('WB GDP growth constant old'!BA73/100))</f>
        <v>1295.00920589742</v>
      </c>
      <c r="BA73" s="117" t="n">
        <f aca="false">BB73/(1+('WB GDP growth constant old'!BB73/100))</f>
        <v>1306.49781768028</v>
      </c>
      <c r="BB73" s="117" t="n">
        <f aca="false">BC73/(1+('WB GDP growth constant old'!BC73/100))</f>
        <v>1257.33127468108</v>
      </c>
      <c r="BC73" s="117" t="n">
        <f aca="false">BD73/(1+('WB GDP growth constant old'!BD73/100))</f>
        <v>1259.38085329438</v>
      </c>
      <c r="BD73" s="117" t="n">
        <f aca="false">BE73/(1+('WB GDP growth constant old'!BE73/100))</f>
        <v>1249.12478992589</v>
      </c>
      <c r="BE73" s="117" t="n">
        <f aca="false">BF73/(1+('WB GDP growth constant old'!BF73/100))</f>
        <v>1212.15767498261</v>
      </c>
      <c r="BF73" s="117" t="n">
        <f aca="false">BG73/(1+('WB GDP growth constant old'!BG73/100))</f>
        <v>1194.75843330354</v>
      </c>
      <c r="BG73" s="117" t="n">
        <f aca="false">BH73/(1+('WB GDP growth constant old'!BH73/100))</f>
        <v>1211.29279015775</v>
      </c>
      <c r="BH73" s="117" t="n">
        <f aca="false">BI73/(1+('WB GDP growth constant old'!BI73/100))</f>
        <v>1257.74796008253</v>
      </c>
      <c r="BI73" s="117" t="n">
        <f aca="false">BJ73/(1+('WB GDP growth constant old'!BJ73/100))</f>
        <v>1295.87409072228</v>
      </c>
      <c r="BJ73" s="117" t="n">
        <f aca="false">BK73/(1+('WB GDP growth constant old'!BK73/100))</f>
        <v>1334.4087364615</v>
      </c>
      <c r="BK73" s="117" t="n">
        <f aca="false">BL73/(1+('WB GDP growth constant old'!BL73/100))</f>
        <v>1366.83549787077</v>
      </c>
      <c r="BL73" s="117" t="n">
        <f aca="false">'WB GDP current US$ old'!BL73/1000000000</f>
        <v>1393.49052451764</v>
      </c>
    </row>
    <row r="74" customFormat="false" ht="15" hidden="false" customHeight="false" outlineLevel="0" collapsed="false">
      <c r="A74" s="0" t="s">
        <v>65</v>
      </c>
      <c r="B74" s="0" t="s">
        <v>300</v>
      </c>
      <c r="C74" s="0" t="s">
        <v>1057</v>
      </c>
      <c r="D74" s="0" t="s">
        <v>1058</v>
      </c>
      <c r="E74" s="117" t="n">
        <f aca="false">F74/(1+('WB GDP growth constant old'!F74/100))</f>
        <v>11.4591987152218</v>
      </c>
      <c r="F74" s="117" t="n">
        <f aca="false">G74/(1+('WB GDP growth constant old'!G74/100))</f>
        <v>11.4591987152218</v>
      </c>
      <c r="G74" s="117" t="n">
        <f aca="false">H74/(1+('WB GDP growth constant old'!H74/100))</f>
        <v>11.4591987152218</v>
      </c>
      <c r="H74" s="117" t="n">
        <f aca="false">I74/(1+('WB GDP growth constant old'!I74/100))</f>
        <v>11.4591987152218</v>
      </c>
      <c r="I74" s="117" t="n">
        <f aca="false">J74/(1+('WB GDP growth constant old'!J74/100))</f>
        <v>11.4591987152218</v>
      </c>
      <c r="J74" s="117" t="n">
        <f aca="false">K74/(1+('WB GDP growth constant old'!K74/100))</f>
        <v>11.4591987152218</v>
      </c>
      <c r="K74" s="117" t="n">
        <f aca="false">L74/(1+('WB GDP growth constant old'!L74/100))</f>
        <v>11.4591987152218</v>
      </c>
      <c r="L74" s="117" t="n">
        <f aca="false">M74/(1+('WB GDP growth constant old'!M74/100))</f>
        <v>11.4591987152218</v>
      </c>
      <c r="M74" s="117" t="n">
        <f aca="false">N74/(1+('WB GDP growth constant old'!N74/100))</f>
        <v>11.4591987152218</v>
      </c>
      <c r="N74" s="117" t="n">
        <f aca="false">O74/(1+('WB GDP growth constant old'!O74/100))</f>
        <v>11.4591987152218</v>
      </c>
      <c r="O74" s="117" t="n">
        <f aca="false">P74/(1+('WB GDP growth constant old'!P74/100))</f>
        <v>11.4591987152218</v>
      </c>
      <c r="P74" s="117" t="n">
        <f aca="false">Q74/(1+('WB GDP growth constant old'!Q74/100))</f>
        <v>11.4591987152218</v>
      </c>
      <c r="Q74" s="117" t="n">
        <f aca="false">R74/(1+('WB GDP growth constant old'!R74/100))</f>
        <v>11.4591987152218</v>
      </c>
      <c r="R74" s="117" t="n">
        <f aca="false">S74/(1+('WB GDP growth constant old'!S74/100))</f>
        <v>11.4591987152218</v>
      </c>
      <c r="S74" s="117" t="n">
        <f aca="false">T74/(1+('WB GDP growth constant old'!T74/100))</f>
        <v>11.4591987152218</v>
      </c>
      <c r="T74" s="117" t="n">
        <f aca="false">U74/(1+('WB GDP growth constant old'!U74/100))</f>
        <v>11.4591987152218</v>
      </c>
      <c r="U74" s="117" t="n">
        <f aca="false">V74/(1+('WB GDP growth constant old'!V74/100))</f>
        <v>11.4591987152218</v>
      </c>
      <c r="V74" s="117" t="n">
        <f aca="false">W74/(1+('WB GDP growth constant old'!W74/100))</f>
        <v>11.4591987152218</v>
      </c>
      <c r="W74" s="117" t="n">
        <f aca="false">X74/(1+('WB GDP growth constant old'!X74/100))</f>
        <v>11.4591987152218</v>
      </c>
      <c r="X74" s="117" t="n">
        <f aca="false">Y74/(1+('WB GDP growth constant old'!Y74/100))</f>
        <v>11.4591987152218</v>
      </c>
      <c r="Y74" s="117" t="n">
        <f aca="false">Z74/(1+('WB GDP growth constant old'!Z74/100))</f>
        <v>11.4591987152218</v>
      </c>
      <c r="Z74" s="117" t="n">
        <f aca="false">AA74/(1+('WB GDP growth constant old'!AA74/100))</f>
        <v>11.4591987152218</v>
      </c>
      <c r="AA74" s="117" t="n">
        <f aca="false">AB74/(1+('WB GDP growth constant old'!AB74/100))</f>
        <v>11.4591987152218</v>
      </c>
      <c r="AB74" s="117" t="n">
        <f aca="false">AC74/(1+('WB GDP growth constant old'!AC74/100))</f>
        <v>11.4591987152218</v>
      </c>
      <c r="AC74" s="117" t="n">
        <f aca="false">AD74/(1+('WB GDP growth constant old'!AD74/100))</f>
        <v>11.4591987152218</v>
      </c>
      <c r="AD74" s="117" t="n">
        <f aca="false">AE74/(1+('WB GDP growth constant old'!AE74/100))</f>
        <v>11.4591987152218</v>
      </c>
      <c r="AE74" s="117" t="n">
        <f aca="false">AF74/(1+('WB GDP growth constant old'!AF74/100))</f>
        <v>11.4591987152218</v>
      </c>
      <c r="AF74" s="117" t="n">
        <f aca="false">AG74/(1+('WB GDP growth constant old'!AG74/100))</f>
        <v>11.4591987152218</v>
      </c>
      <c r="AG74" s="117" t="n">
        <f aca="false">AH74/(1+('WB GDP growth constant old'!AH74/100))</f>
        <v>11.4591987152218</v>
      </c>
      <c r="AH74" s="117" t="n">
        <f aca="false">AI74/(1+('WB GDP growth constant old'!AI74/100))</f>
        <v>11.4591987152218</v>
      </c>
      <c r="AI74" s="117" t="n">
        <f aca="false">AJ74/(1+('WB GDP growth constant old'!AJ74/100))</f>
        <v>11.4591987152218</v>
      </c>
      <c r="AJ74" s="117" t="n">
        <f aca="false">AK74/(1+('WB GDP growth constant old'!AK74/100))</f>
        <v>11.4591987152218</v>
      </c>
      <c r="AK74" s="117" t="n">
        <f aca="false">AL74/(1+('WB GDP growth constant old'!AL74/100))</f>
        <v>11.4591987152218</v>
      </c>
      <c r="AL74" s="117" t="n">
        <f aca="false">AM74/(1+('WB GDP growth constant old'!AM74/100))</f>
        <v>11.4591987152218</v>
      </c>
      <c r="AM74" s="117" t="n">
        <f aca="false">AN74/(1+('WB GDP growth constant old'!AN74/100))</f>
        <v>11.270990394161</v>
      </c>
      <c r="AN74" s="117" t="n">
        <f aca="false">AO74/(1+('WB GDP growth constant old'!AO74/100))</f>
        <v>11.7811918998217</v>
      </c>
      <c r="AO74" s="117" t="n">
        <f aca="false">AP74/(1+('WB GDP growth constant old'!AP74/100))</f>
        <v>12.3627083462162</v>
      </c>
      <c r="AP74" s="117" t="n">
        <f aca="false">AQ74/(1+('WB GDP growth constant old'!AQ74/100))</f>
        <v>13.9756132984255</v>
      </c>
      <c r="AQ74" s="117" t="n">
        <f aca="false">AR74/(1+('WB GDP growth constant old'!AR74/100))</f>
        <v>14.5807994038206</v>
      </c>
      <c r="AR74" s="117" t="n">
        <f aca="false">AS74/(1+('WB GDP growth constant old'!AS74/100))</f>
        <v>14.521975654618</v>
      </c>
      <c r="AS74" s="117" t="n">
        <f aca="false">AT74/(1+('WB GDP growth constant old'!AT74/100))</f>
        <v>15.9896417815041</v>
      </c>
      <c r="AT74" s="117" t="n">
        <f aca="false">AU74/(1+('WB GDP growth constant old'!AU74/100))</f>
        <v>16.9457581310142</v>
      </c>
      <c r="AU74" s="117" t="n">
        <f aca="false">AV74/(1+('WB GDP growth constant old'!AV74/100))</f>
        <v>18.0984758564904</v>
      </c>
      <c r="AV74" s="117" t="n">
        <f aca="false">AW74/(1+('WB GDP growth constant old'!AW74/100))</f>
        <v>19.4679314340863</v>
      </c>
      <c r="AW74" s="117" t="n">
        <f aca="false">AX74/(1+('WB GDP growth constant old'!AX74/100))</f>
        <v>20.7854150726934</v>
      </c>
      <c r="AX74" s="117" t="n">
        <f aca="false">AY74/(1+('WB GDP growth constant old'!AY74/100))</f>
        <v>22.7580127656076</v>
      </c>
      <c r="AY74" s="117" t="n">
        <f aca="false">AZ74/(1+('WB GDP growth constant old'!AZ74/100))</f>
        <v>24.9698093494228</v>
      </c>
      <c r="AZ74" s="117" t="n">
        <f aca="false">BA74/(1+('WB GDP growth constant old'!BA74/100))</f>
        <v>26.8609178553455</v>
      </c>
      <c r="BA74" s="117" t="n">
        <f aca="false">BB74/(1+('WB GDP growth constant old'!BB74/100))</f>
        <v>25.4939810829125</v>
      </c>
      <c r="BB74" s="117" t="n">
        <f aca="false">BC74/(1+('WB GDP growth constant old'!BC74/100))</f>
        <v>21.8142136780383</v>
      </c>
      <c r="BC74" s="117" t="n">
        <f aca="false">BD74/(1+('WB GDP growth constant old'!BD74/100))</f>
        <v>22.4010876636402</v>
      </c>
      <c r="BD74" s="117" t="n">
        <f aca="false">BE74/(1+('WB GDP growth constant old'!BE74/100))</f>
        <v>24.0686103159065</v>
      </c>
      <c r="BE74" s="117" t="n">
        <f aca="false">BF74/(1+('WB GDP growth constant old'!BF74/100))</f>
        <v>24.8207174123711</v>
      </c>
      <c r="BF74" s="117" t="n">
        <f aca="false">BG74/(1+('WB GDP growth constant old'!BG74/100))</f>
        <v>25.1548501206443</v>
      </c>
      <c r="BG74" s="117" t="n">
        <f aca="false">BH74/(1+('WB GDP growth constant old'!BH74/100))</f>
        <v>25.9063072028733</v>
      </c>
      <c r="BH74" s="117" t="n">
        <f aca="false">BI74/(1+('WB GDP growth constant old'!BI74/100))</f>
        <v>26.3842492129749</v>
      </c>
      <c r="BI74" s="117" t="n">
        <f aca="false">BJ74/(1+('WB GDP growth constant old'!BJ74/100))</f>
        <v>27.2253308166128</v>
      </c>
      <c r="BJ74" s="117" t="n">
        <f aca="false">BK74/(1+('WB GDP growth constant old'!BK74/100))</f>
        <v>28.7224938785568</v>
      </c>
      <c r="BK74" s="117" t="n">
        <f aca="false">BL74/(1+('WB GDP growth constant old'!BL74/100))</f>
        <v>29.9734919790712</v>
      </c>
      <c r="BL74" s="117" t="n">
        <f aca="false">'WB GDP current US$ old'!BL74/1000000000</f>
        <v>31.4711006562431</v>
      </c>
    </row>
    <row r="75" customFormat="false" ht="15" hidden="false" customHeight="false" outlineLevel="0" collapsed="false">
      <c r="A75" s="0" t="s">
        <v>66</v>
      </c>
      <c r="B75" s="0" t="s">
        <v>302</v>
      </c>
      <c r="C75" s="0" t="s">
        <v>1057</v>
      </c>
      <c r="D75" s="0" t="s">
        <v>1058</v>
      </c>
      <c r="E75" s="117" t="n">
        <f aca="false">F75/(1+('WB GDP growth constant old'!F75/100))</f>
        <v>11.6834767471327</v>
      </c>
      <c r="F75" s="117" t="n">
        <f aca="false">G75/(1+('WB GDP growth constant old'!G75/100))</f>
        <v>11.6834767471327</v>
      </c>
      <c r="G75" s="117" t="n">
        <f aca="false">H75/(1+('WB GDP growth constant old'!H75/100))</f>
        <v>11.6834767471327</v>
      </c>
      <c r="H75" s="117" t="n">
        <f aca="false">I75/(1+('WB GDP growth constant old'!I75/100))</f>
        <v>11.6834767471327</v>
      </c>
      <c r="I75" s="117" t="n">
        <f aca="false">J75/(1+('WB GDP growth constant old'!J75/100))</f>
        <v>11.6834767471327</v>
      </c>
      <c r="J75" s="117" t="n">
        <f aca="false">K75/(1+('WB GDP growth constant old'!K75/100))</f>
        <v>11.6834767471327</v>
      </c>
      <c r="K75" s="117" t="n">
        <f aca="false">L75/(1+('WB GDP growth constant old'!L75/100))</f>
        <v>11.6834767471327</v>
      </c>
      <c r="L75" s="117" t="n">
        <f aca="false">M75/(1+('WB GDP growth constant old'!M75/100))</f>
        <v>11.6834767471327</v>
      </c>
      <c r="M75" s="117" t="n">
        <f aca="false">N75/(1+('WB GDP growth constant old'!N75/100))</f>
        <v>11.6834767471327</v>
      </c>
      <c r="N75" s="117" t="n">
        <f aca="false">O75/(1+('WB GDP growth constant old'!O75/100))</f>
        <v>11.6834767471327</v>
      </c>
      <c r="O75" s="117" t="n">
        <f aca="false">P75/(1+('WB GDP growth constant old'!P75/100))</f>
        <v>11.6834767471327</v>
      </c>
      <c r="P75" s="117" t="n">
        <f aca="false">Q75/(1+('WB GDP growth constant old'!Q75/100))</f>
        <v>11.6834767471327</v>
      </c>
      <c r="Q75" s="117" t="n">
        <f aca="false">R75/(1+('WB GDP growth constant old'!R75/100))</f>
        <v>11.6834767471327</v>
      </c>
      <c r="R75" s="117" t="n">
        <f aca="false">S75/(1+('WB GDP growth constant old'!S75/100))</f>
        <v>11.6834767471327</v>
      </c>
      <c r="S75" s="117" t="n">
        <f aca="false">T75/(1+('WB GDP growth constant old'!T75/100))</f>
        <v>11.6834767471327</v>
      </c>
      <c r="T75" s="117" t="n">
        <f aca="false">U75/(1+('WB GDP growth constant old'!U75/100))</f>
        <v>11.6834767471327</v>
      </c>
      <c r="U75" s="117" t="n">
        <f aca="false">V75/(1+('WB GDP growth constant old'!V75/100))</f>
        <v>11.6834767471327</v>
      </c>
      <c r="V75" s="117" t="n">
        <f aca="false">W75/(1+('WB GDP growth constant old'!W75/100))</f>
        <v>11.6834767471327</v>
      </c>
      <c r="W75" s="117" t="n">
        <f aca="false">X75/(1+('WB GDP growth constant old'!X75/100))</f>
        <v>11.6834767471327</v>
      </c>
      <c r="X75" s="117" t="n">
        <f aca="false">Y75/(1+('WB GDP growth constant old'!Y75/100))</f>
        <v>11.6834767471327</v>
      </c>
      <c r="Y75" s="117" t="n">
        <f aca="false">Z75/(1+('WB GDP growth constant old'!Z75/100))</f>
        <v>11.6834767471327</v>
      </c>
      <c r="Z75" s="117" t="n">
        <f aca="false">AA75/(1+('WB GDP growth constant old'!AA75/100))</f>
        <v>11.6834767471327</v>
      </c>
      <c r="AA75" s="117" t="n">
        <f aca="false">AB75/(1+('WB GDP growth constant old'!AB75/100))</f>
        <v>11.7904990132423</v>
      </c>
      <c r="AB75" s="117" t="n">
        <f aca="false">AC75/(1+('WB GDP growth constant old'!AC75/100))</f>
        <v>12.7614472812183</v>
      </c>
      <c r="AC75" s="117" t="n">
        <f aca="false">AD75/(1+('WB GDP growth constant old'!AD75/100))</f>
        <v>12.3979985249819</v>
      </c>
      <c r="AD75" s="117" t="n">
        <f aca="false">AE75/(1+('WB GDP growth constant old'!AE75/100))</f>
        <v>11.0163218071955</v>
      </c>
      <c r="AE75" s="117" t="n">
        <f aca="false">AF75/(1+('WB GDP growth constant old'!AF75/100))</f>
        <v>12.0806761164561</v>
      </c>
      <c r="AF75" s="117" t="n">
        <f aca="false">AG75/(1+('WB GDP growth constant old'!AG75/100))</f>
        <v>13.7549769335853</v>
      </c>
      <c r="AG75" s="117" t="n">
        <f aca="false">AH75/(1+('WB GDP growth constant old'!AH75/100))</f>
        <v>13.8242572970223</v>
      </c>
      <c r="AH75" s="117" t="n">
        <f aca="false">AI75/(1+('WB GDP growth constant old'!AI75/100))</f>
        <v>13.7743456205704</v>
      </c>
      <c r="AI75" s="117" t="n">
        <f aca="false">AJ75/(1+('WB GDP growth constant old'!AJ75/100))</f>
        <v>14.1498965123404</v>
      </c>
      <c r="AJ75" s="117" t="n">
        <f aca="false">AK75/(1+('WB GDP growth constant old'!AK75/100))</f>
        <v>13.1399505211308</v>
      </c>
      <c r="AK75" s="117" t="n">
        <f aca="false">AL75/(1+('WB GDP growth constant old'!AL75/100))</f>
        <v>12.0003909207434</v>
      </c>
      <c r="AL75" s="117" t="n">
        <f aca="false">AM75/(1+('WB GDP growth constant old'!AM75/100))</f>
        <v>13.5775823759895</v>
      </c>
      <c r="AM75" s="117" t="n">
        <f aca="false">AN75/(1+('WB GDP growth constant old'!AN75/100))</f>
        <v>14.0107024448999</v>
      </c>
      <c r="AN75" s="117" t="n">
        <f aca="false">AO75/(1+('WB GDP growth constant old'!AO75/100))</f>
        <v>14.8692098363598</v>
      </c>
      <c r="AO75" s="117" t="n">
        <f aca="false">AP75/(1+('WB GDP growth constant old'!AP75/100))</f>
        <v>16.7168836899617</v>
      </c>
      <c r="AP75" s="117" t="n">
        <f aca="false">AQ75/(1+('WB GDP growth constant old'!AQ75/100))</f>
        <v>17.2407752531744</v>
      </c>
      <c r="AQ75" s="117" t="n">
        <f aca="false">AR75/(1+('WB GDP growth constant old'!AR75/100))</f>
        <v>16.6445652571881</v>
      </c>
      <c r="AR75" s="117" t="n">
        <f aca="false">AS75/(1+('WB GDP growth constant old'!AS75/100))</f>
        <v>17.5037819870449</v>
      </c>
      <c r="AS75" s="117" t="n">
        <f aca="false">AT75/(1+('WB GDP growth constant old'!AT75/100))</f>
        <v>18.5668247342696</v>
      </c>
      <c r="AT75" s="117" t="n">
        <f aca="false">AU75/(1+('WB GDP growth constant old'!AU75/100))</f>
        <v>20.108113729456</v>
      </c>
      <c r="AU75" s="117" t="n">
        <f aca="false">AV75/(1+('WB GDP growth constant old'!AV75/100))</f>
        <v>20.4126964971703</v>
      </c>
      <c r="AV75" s="117" t="n">
        <f aca="false">AW75/(1+('WB GDP growth constant old'!AW75/100))</f>
        <v>19.9715046968945</v>
      </c>
      <c r="AW75" s="117" t="n">
        <f aca="false">AX75/(1+('WB GDP growth constant old'!AX75/100))</f>
        <v>22.6821577698653</v>
      </c>
      <c r="AX75" s="117" t="n">
        <f aca="false">AY75/(1+('WB GDP growth constant old'!AY75/100))</f>
        <v>25.3629089083354</v>
      </c>
      <c r="AY75" s="117" t="n">
        <f aca="false">AZ75/(1+('WB GDP growth constant old'!AZ75/100))</f>
        <v>28.1109108645205</v>
      </c>
      <c r="AZ75" s="117" t="n">
        <f aca="false">BA75/(1+('WB GDP growth constant old'!BA75/100))</f>
        <v>31.3313437583878</v>
      </c>
      <c r="BA75" s="117" t="n">
        <f aca="false">BB75/(1+('WB GDP growth constant old'!BB75/100))</f>
        <v>34.7115325740801</v>
      </c>
      <c r="BB75" s="117" t="n">
        <f aca="false">BC75/(1+('WB GDP growth constant old'!BC75/100))</f>
        <v>37.7670336946941</v>
      </c>
      <c r="BC75" s="117" t="n">
        <f aca="false">BD75/(1+('WB GDP growth constant old'!BD75/100))</f>
        <v>42.5069997406672</v>
      </c>
      <c r="BD75" s="117" t="n">
        <f aca="false">BE75/(1+('WB GDP growth constant old'!BE75/100))</f>
        <v>47.2585580889589</v>
      </c>
      <c r="BE75" s="117" t="n">
        <f aca="false">BF75/(1+('WB GDP growth constant old'!BF75/100))</f>
        <v>51.3453891731408</v>
      </c>
      <c r="BF75" s="117" t="n">
        <f aca="false">BG75/(1+('WB GDP growth constant old'!BG75/100))</f>
        <v>56.7788969127763</v>
      </c>
      <c r="BG75" s="117" t="n">
        <f aca="false">BH75/(1+('WB GDP growth constant old'!BH75/100))</f>
        <v>62.6029882669407</v>
      </c>
      <c r="BH75" s="117" t="n">
        <f aca="false">BI75/(1+('WB GDP growth constant old'!BI75/100))</f>
        <v>69.1089806721435</v>
      </c>
      <c r="BI75" s="117" t="n">
        <f aca="false">BJ75/(1+('WB GDP growth constant old'!BJ75/100))</f>
        <v>75.628364378863</v>
      </c>
      <c r="BJ75" s="117" t="n">
        <f aca="false">BK75/(1+('WB GDP growth constant old'!BK75/100))</f>
        <v>82.8616045719233</v>
      </c>
      <c r="BK75" s="117" t="n">
        <f aca="false">BL75/(1+('WB GDP growth constant old'!BL75/100))</f>
        <v>88.5095740063597</v>
      </c>
      <c r="BL75" s="117" t="n">
        <f aca="false">'WB GDP current US$ old'!BL75/1000000000</f>
        <v>95.9125906281412</v>
      </c>
    </row>
    <row r="76" customFormat="false" ht="15" hidden="false" customHeight="false" outlineLevel="0" collapsed="false">
      <c r="A76" s="0" t="s">
        <v>1080</v>
      </c>
      <c r="B76" s="0" t="s">
        <v>1081</v>
      </c>
      <c r="C76" s="0" t="s">
        <v>1057</v>
      </c>
      <c r="D76" s="0" t="s">
        <v>1058</v>
      </c>
      <c r="E76" s="117" t="n">
        <f aca="false">F76/(1+('WB GDP growth constant old'!F76/100))</f>
        <v>5439.48394708501</v>
      </c>
      <c r="F76" s="117" t="n">
        <f aca="false">G76/(1+('WB GDP growth constant old'!G76/100))</f>
        <v>5439.48394708501</v>
      </c>
      <c r="G76" s="117" t="n">
        <f aca="false">H76/(1+('WB GDP growth constant old'!H76/100))</f>
        <v>5439.48394708501</v>
      </c>
      <c r="H76" s="117" t="n">
        <f aca="false">I76/(1+('WB GDP growth constant old'!I76/100))</f>
        <v>5439.48394708501</v>
      </c>
      <c r="I76" s="117" t="n">
        <f aca="false">J76/(1+('WB GDP growth constant old'!J76/100))</f>
        <v>5439.48394708501</v>
      </c>
      <c r="J76" s="117" t="n">
        <f aca="false">K76/(1+('WB GDP growth constant old'!K76/100))</f>
        <v>5439.48394708501</v>
      </c>
      <c r="K76" s="117" t="n">
        <f aca="false">L76/(1+('WB GDP growth constant old'!L76/100))</f>
        <v>5439.48394708501</v>
      </c>
      <c r="L76" s="117" t="n">
        <f aca="false">M76/(1+('WB GDP growth constant old'!M76/100))</f>
        <v>5439.48394708501</v>
      </c>
      <c r="M76" s="117" t="n">
        <f aca="false">N76/(1+('WB GDP growth constant old'!N76/100))</f>
        <v>5439.48394708501</v>
      </c>
      <c r="N76" s="117" t="n">
        <f aca="false">O76/(1+('WB GDP growth constant old'!O76/100))</f>
        <v>5439.48394708501</v>
      </c>
      <c r="O76" s="117" t="n">
        <f aca="false">P76/(1+('WB GDP growth constant old'!P76/100))</f>
        <v>5439.48394708501</v>
      </c>
      <c r="P76" s="117" t="n">
        <f aca="false">Q76/(1+('WB GDP growth constant old'!Q76/100))</f>
        <v>5638.60724962989</v>
      </c>
      <c r="Q76" s="117" t="n">
        <f aca="false">R76/(1+('WB GDP growth constant old'!R76/100))</f>
        <v>5908.48155732499</v>
      </c>
      <c r="R76" s="117" t="n">
        <f aca="false">S76/(1+('WB GDP growth constant old'!S76/100))</f>
        <v>6264.97267759685</v>
      </c>
      <c r="S76" s="117" t="n">
        <f aca="false">T76/(1+('WB GDP growth constant old'!T76/100))</f>
        <v>6459.01986298928</v>
      </c>
      <c r="T76" s="117" t="n">
        <f aca="false">U76/(1+('WB GDP growth constant old'!U76/100))</f>
        <v>6417.25924831476</v>
      </c>
      <c r="U76" s="117" t="n">
        <f aca="false">V76/(1+('WB GDP growth constant old'!V76/100))</f>
        <v>6731.60035462707</v>
      </c>
      <c r="V76" s="117" t="n">
        <f aca="false">W76/(1+('WB GDP growth constant old'!W76/100))</f>
        <v>6925.28849128779</v>
      </c>
      <c r="W76" s="117" t="n">
        <f aca="false">X76/(1+('WB GDP growth constant old'!X76/100))</f>
        <v>7137.0492918435</v>
      </c>
      <c r="X76" s="117" t="n">
        <f aca="false">Y76/(1+('WB GDP growth constant old'!Y76/100))</f>
        <v>7411.4717723086</v>
      </c>
      <c r="Y76" s="117" t="n">
        <f aca="false">Z76/(1+('WB GDP growth constant old'!Z76/100))</f>
        <v>7564.95204218474</v>
      </c>
      <c r="Z76" s="117" t="n">
        <f aca="false">AA76/(1+('WB GDP growth constant old'!AA76/100))</f>
        <v>7602.93344766905</v>
      </c>
      <c r="AA76" s="117" t="n">
        <f aca="false">AB76/(1+('WB GDP growth constant old'!AB76/100))</f>
        <v>7664.96374149312</v>
      </c>
      <c r="AB76" s="117" t="n">
        <f aca="false">AC76/(1+('WB GDP growth constant old'!AC76/100))</f>
        <v>7775.39294845854</v>
      </c>
      <c r="AC76" s="117" t="n">
        <f aca="false">AD76/(1+('WB GDP growth constant old'!AD76/100))</f>
        <v>7968.62356282389</v>
      </c>
      <c r="AD76" s="117" t="n">
        <f aca="false">AE76/(1+('WB GDP growth constant old'!AE76/100))</f>
        <v>8155.93519646347</v>
      </c>
      <c r="AE76" s="117" t="n">
        <f aca="false">AF76/(1+('WB GDP growth constant old'!AF76/100))</f>
        <v>8366.86715025019</v>
      </c>
      <c r="AF76" s="117" t="n">
        <f aca="false">AG76/(1+('WB GDP growth constant old'!AG76/100))</f>
        <v>8578.32609912257</v>
      </c>
      <c r="AG76" s="117" t="n">
        <f aca="false">AH76/(1+('WB GDP growth constant old'!AH76/100))</f>
        <v>8935.91538105529</v>
      </c>
      <c r="AH76" s="117" t="n">
        <f aca="false">AI76/(1+('WB GDP growth constant old'!AI76/100))</f>
        <v>9286.578593252</v>
      </c>
      <c r="AI76" s="117" t="n">
        <f aca="false">AJ76/(1+('WB GDP growth constant old'!AJ76/100))</f>
        <v>9599.55885322662</v>
      </c>
      <c r="AJ76" s="117" t="n">
        <f aca="false">AK76/(1+('WB GDP growth constant old'!AK76/100))</f>
        <v>9773.15362186934</v>
      </c>
      <c r="AK76" s="117" t="n">
        <f aca="false">AL76/(1+('WB GDP growth constant old'!AL76/100))</f>
        <v>9885.14667982899</v>
      </c>
      <c r="AL76" s="117" t="n">
        <f aca="false">AM76/(1+('WB GDP growth constant old'!AM76/100))</f>
        <v>9829.29112113504</v>
      </c>
      <c r="AM76" s="117" t="n">
        <f aca="false">AN76/(1+('WB GDP growth constant old'!AN76/100))</f>
        <v>10089.9709914928</v>
      </c>
      <c r="AN76" s="117" t="n">
        <f aca="false">AO76/(1+('WB GDP growth constant old'!AO76/100))</f>
        <v>10359.6968552668</v>
      </c>
      <c r="AO76" s="117" t="n">
        <f aca="false">AP76/(1+('WB GDP growth constant old'!AP76/100))</f>
        <v>10555.7973445866</v>
      </c>
      <c r="AP76" s="117" t="n">
        <f aca="false">AQ76/(1+('WB GDP growth constant old'!AQ76/100))</f>
        <v>10837.0054021058</v>
      </c>
      <c r="AQ76" s="117" t="n">
        <f aca="false">AR76/(1+('WB GDP growth constant old'!AR76/100))</f>
        <v>11164.1399978145</v>
      </c>
      <c r="AR76" s="117" t="n">
        <f aca="false">AS76/(1+('WB GDP growth constant old'!AS76/100))</f>
        <v>11494.4534008411</v>
      </c>
      <c r="AS76" s="117" t="n">
        <f aca="false">AT76/(1+('WB GDP growth constant old'!AT76/100))</f>
        <v>11943.1062619354</v>
      </c>
      <c r="AT76" s="117" t="n">
        <f aca="false">AU76/(1+('WB GDP growth constant old'!AU76/100))</f>
        <v>12203.9872224397</v>
      </c>
      <c r="AU76" s="117" t="n">
        <f aca="false">AV76/(1+('WB GDP growth constant old'!AV76/100))</f>
        <v>12341.1530688099</v>
      </c>
      <c r="AV76" s="117" t="n">
        <f aca="false">AW76/(1+('WB GDP growth constant old'!AW76/100))</f>
        <v>12455.9915284834</v>
      </c>
      <c r="AW76" s="117" t="n">
        <f aca="false">AX76/(1+('WB GDP growth constant old'!AX76/100))</f>
        <v>12779.2180196101</v>
      </c>
      <c r="AX76" s="117" t="n">
        <f aca="false">AY76/(1+('WB GDP growth constant old'!AY76/100))</f>
        <v>13026.3738331928</v>
      </c>
      <c r="AY76" s="117" t="n">
        <f aca="false">AZ76/(1+('WB GDP growth constant old'!AZ76/100))</f>
        <v>13481.551283603</v>
      </c>
      <c r="AZ76" s="117" t="n">
        <f aca="false">BA76/(1+('WB GDP growth constant old'!BA76/100))</f>
        <v>13906.5535396955</v>
      </c>
      <c r="BA76" s="117" t="n">
        <f aca="false">BB76/(1+('WB GDP growth constant old'!BB76/100))</f>
        <v>13996.2394197449</v>
      </c>
      <c r="BB76" s="117" t="n">
        <f aca="false">BC76/(1+('WB GDP growth constant old'!BC76/100))</f>
        <v>13390.7864832336</v>
      </c>
      <c r="BC76" s="117" t="n">
        <f aca="false">BD76/(1+('WB GDP growth constant old'!BD76/100))</f>
        <v>13686.686665196</v>
      </c>
      <c r="BD76" s="117" t="n">
        <f aca="false">BE76/(1+('WB GDP growth constant old'!BE76/100))</f>
        <v>13937.4205606791</v>
      </c>
      <c r="BE76" s="117" t="n">
        <f aca="false">BF76/(1+('WB GDP growth constant old'!BF76/100))</f>
        <v>13832.6347156642</v>
      </c>
      <c r="BF76" s="117" t="n">
        <f aca="false">BG76/(1+('WB GDP growth constant old'!BG76/100))</f>
        <v>13824.9834161095</v>
      </c>
      <c r="BG76" s="117" t="n">
        <f aca="false">BH76/(1+('WB GDP growth constant old'!BH76/100))</f>
        <v>14042.4424914097</v>
      </c>
      <c r="BH76" s="117" t="n">
        <f aca="false">BI76/(1+('WB GDP growth constant old'!BI76/100))</f>
        <v>14365.5032954314</v>
      </c>
      <c r="BI76" s="117" t="n">
        <f aca="false">BJ76/(1+('WB GDP growth constant old'!BJ76/100))</f>
        <v>14659.240066332</v>
      </c>
      <c r="BJ76" s="117" t="n">
        <f aca="false">BK76/(1+('WB GDP growth constant old'!BK76/100))</f>
        <v>15068.1104912777</v>
      </c>
      <c r="BK76" s="117" t="n">
        <f aca="false">BL76/(1+('WB GDP growth constant old'!BL76/100))</f>
        <v>15387.2892325814</v>
      </c>
      <c r="BL76" s="117" t="n">
        <f aca="false">'WB GDP current US$ old'!BL76/1000000000</f>
        <v>15626.4484764383</v>
      </c>
    </row>
    <row r="77" customFormat="false" ht="15" hidden="false" customHeight="false" outlineLevel="0" collapsed="false">
      <c r="A77" s="0" t="s">
        <v>1082</v>
      </c>
      <c r="B77" s="0" t="s">
        <v>1083</v>
      </c>
      <c r="C77" s="0" t="s">
        <v>1057</v>
      </c>
      <c r="D77" s="0" t="s">
        <v>1058</v>
      </c>
      <c r="E77" s="117" t="n">
        <f aca="false">F77/(1+('WB GDP growth constant old'!F77/100))</f>
        <v>272.48653725455</v>
      </c>
      <c r="F77" s="117" t="n">
        <f aca="false">G77/(1+('WB GDP growth constant old'!G77/100))</f>
        <v>275.287716016743</v>
      </c>
      <c r="G77" s="117" t="n">
        <f aca="false">H77/(1+('WB GDP growth constant old'!H77/100))</f>
        <v>296.151049822625</v>
      </c>
      <c r="H77" s="117" t="n">
        <f aca="false">I77/(1+('WB GDP growth constant old'!I77/100))</f>
        <v>310.835825021224</v>
      </c>
      <c r="I77" s="117" t="n">
        <f aca="false">J77/(1+('WB GDP growth constant old'!J77/100))</f>
        <v>331.21918928792</v>
      </c>
      <c r="J77" s="117" t="n">
        <f aca="false">K77/(1+('WB GDP growth constant old'!K77/100))</f>
        <v>345.49132865289</v>
      </c>
      <c r="K77" s="117" t="n">
        <f aca="false">L77/(1+('WB GDP growth constant old'!L77/100))</f>
        <v>345.473079120293</v>
      </c>
      <c r="L77" s="117" t="n">
        <f aca="false">M77/(1+('WB GDP growth constant old'!M77/100))</f>
        <v>335.625806906343</v>
      </c>
      <c r="M77" s="117" t="n">
        <f aca="false">N77/(1+('WB GDP growth constant old'!N77/100))</f>
        <v>350.875719972602</v>
      </c>
      <c r="N77" s="117" t="n">
        <f aca="false">O77/(1+('WB GDP growth constant old'!O77/100))</f>
        <v>374.708535524046</v>
      </c>
      <c r="O77" s="117" t="n">
        <f aca="false">P77/(1+('WB GDP growth constant old'!P77/100))</f>
        <v>416.083085104482</v>
      </c>
      <c r="P77" s="117" t="n">
        <f aca="false">Q77/(1+('WB GDP growth constant old'!Q77/100))</f>
        <v>440.316677636384</v>
      </c>
      <c r="Q77" s="117" t="n">
        <f aca="false">R77/(1+('WB GDP growth constant old'!R77/100))</f>
        <v>449.046367470322</v>
      </c>
      <c r="R77" s="117" t="n">
        <f aca="false">S77/(1+('WB GDP growth constant old'!S77/100))</f>
        <v>474.583263497239</v>
      </c>
      <c r="S77" s="117" t="n">
        <f aca="false">T77/(1+('WB GDP growth constant old'!T77/100))</f>
        <v>503.678466591517</v>
      </c>
      <c r="T77" s="117" t="n">
        <f aca="false">U77/(1+('WB GDP growth constant old'!U77/100))</f>
        <v>507.323185103559</v>
      </c>
      <c r="U77" s="117" t="n">
        <f aca="false">V77/(1+('WB GDP growth constant old'!V77/100))</f>
        <v>545.013438101336</v>
      </c>
      <c r="V77" s="117" t="n">
        <f aca="false">W77/(1+('WB GDP growth constant old'!W77/100))</f>
        <v>573.757322696019</v>
      </c>
      <c r="W77" s="117" t="n">
        <f aca="false">X77/(1+('WB GDP growth constant old'!X77/100))</f>
        <v>577.457857932109</v>
      </c>
      <c r="X77" s="117" t="n">
        <f aca="false">Y77/(1+('WB GDP growth constant old'!Y77/100))</f>
        <v>600.127551430101</v>
      </c>
      <c r="Y77" s="117" t="n">
        <f aca="false">Z77/(1+('WB GDP growth constant old'!Z77/100))</f>
        <v>609.724537885416</v>
      </c>
      <c r="Z77" s="117" t="n">
        <f aca="false">AA77/(1+('WB GDP growth constant old'!AA77/100))</f>
        <v>592.270736265463</v>
      </c>
      <c r="AA77" s="117" t="n">
        <f aca="false">AB77/(1+('WB GDP growth constant old'!AB77/100))</f>
        <v>582.440397821638</v>
      </c>
      <c r="AB77" s="117" t="n">
        <f aca="false">AC77/(1+('WB GDP growth constant old'!AC77/100))</f>
        <v>553.16571712168</v>
      </c>
      <c r="AC77" s="117" t="n">
        <f aca="false">AD77/(1+('WB GDP growth constant old'!AD77/100))</f>
        <v>556.459606944367</v>
      </c>
      <c r="AD77" s="117" t="n">
        <f aca="false">AE77/(1+('WB GDP growth constant old'!AE77/100))</f>
        <v>569.349806830246</v>
      </c>
      <c r="AE77" s="117" t="n">
        <f aca="false">AF77/(1+('WB GDP growth constant old'!AF77/100))</f>
        <v>591.802521417906</v>
      </c>
      <c r="AF77" s="117" t="n">
        <f aca="false">AG77/(1+('WB GDP growth constant old'!AG77/100))</f>
        <v>613.102274375858</v>
      </c>
      <c r="AG77" s="117" t="n">
        <f aca="false">AH77/(1+('WB GDP growth constant old'!AH77/100))</f>
        <v>639.313824851549</v>
      </c>
      <c r="AH77" s="117" t="n">
        <f aca="false">AI77/(1+('WB GDP growth constant old'!AI77/100))</f>
        <v>613.883138067458</v>
      </c>
      <c r="AI77" s="117" t="n">
        <f aca="false">AJ77/(1+('WB GDP growth constant old'!AJ77/100))</f>
        <v>676.842974137427</v>
      </c>
      <c r="AJ77" s="117" t="n">
        <f aca="false">AK77/(1+('WB GDP growth constant old'!AK77/100))</f>
        <v>659.271552140385</v>
      </c>
      <c r="AK77" s="117" t="n">
        <f aca="false">AL77/(1+('WB GDP growth constant old'!AL77/100))</f>
        <v>695.937097222912</v>
      </c>
      <c r="AL77" s="117" t="n">
        <f aca="false">AM77/(1+('WB GDP growth constant old'!AM77/100))</f>
        <v>706.047039372855</v>
      </c>
      <c r="AM77" s="117" t="n">
        <f aca="false">AN77/(1+('WB GDP growth constant old'!AN77/100))</f>
        <v>702.672412514115</v>
      </c>
      <c r="AN77" s="117" t="n">
        <f aca="false">AO77/(1+('WB GDP growth constant old'!AO77/100))</f>
        <v>722.691152351359</v>
      </c>
      <c r="AO77" s="117" t="n">
        <f aca="false">AP77/(1+('WB GDP growth constant old'!AP77/100))</f>
        <v>745.687083896971</v>
      </c>
      <c r="AP77" s="117" t="n">
        <f aca="false">AQ77/(1+('WB GDP growth constant old'!AQ77/100))</f>
        <v>790.401903636865</v>
      </c>
      <c r="AQ77" s="117" t="n">
        <f aca="false">AR77/(1+('WB GDP growth constant old'!AR77/100))</f>
        <v>828.925013306768</v>
      </c>
      <c r="AR77" s="117" t="n">
        <f aca="false">AS77/(1+('WB GDP growth constant old'!AS77/100))</f>
        <v>832.561696965245</v>
      </c>
      <c r="AS77" s="117" t="n">
        <f aca="false">AT77/(1+('WB GDP growth constant old'!AT77/100))</f>
        <v>859.741134032599</v>
      </c>
      <c r="AT77" s="117" t="n">
        <f aca="false">AU77/(1+('WB GDP growth constant old'!AU77/100))</f>
        <v>892.53646791475</v>
      </c>
      <c r="AU77" s="117" t="n">
        <f aca="false">AV77/(1+('WB GDP growth constant old'!AV77/100))</f>
        <v>893.014107533387</v>
      </c>
      <c r="AV77" s="117" t="n">
        <f aca="false">AW77/(1+('WB GDP growth constant old'!AW77/100))</f>
        <v>870.401332573488</v>
      </c>
      <c r="AW77" s="117" t="n">
        <f aca="false">AX77/(1+('WB GDP growth constant old'!AX77/100))</f>
        <v>992.674796739599</v>
      </c>
      <c r="AX77" s="117" t="n">
        <f aca="false">AY77/(1+('WB GDP growth constant old'!AY77/100))</f>
        <v>1069.21891598707</v>
      </c>
      <c r="AY77" s="117" t="n">
        <f aca="false">AZ77/(1+('WB GDP growth constant old'!AZ77/100))</f>
        <v>1150.08298782132</v>
      </c>
      <c r="AZ77" s="117" t="n">
        <f aca="false">BA77/(1+('WB GDP growth constant old'!BA77/100))</f>
        <v>1227.94613234979</v>
      </c>
      <c r="BA77" s="117" t="n">
        <f aca="false">BB77/(1+('WB GDP growth constant old'!BB77/100))</f>
        <v>1299.13925892148</v>
      </c>
      <c r="BB77" s="117" t="n">
        <f aca="false">BC77/(1+('WB GDP growth constant old'!BC77/100))</f>
        <v>1337.9807502468</v>
      </c>
      <c r="BC77" s="117" t="n">
        <f aca="false">BD77/(1+('WB GDP growth constant old'!BD77/100))</f>
        <v>1398.63219133817</v>
      </c>
      <c r="BD77" s="117" t="n">
        <f aca="false">BE77/(1+('WB GDP growth constant old'!BE77/100))</f>
        <v>1405.68877958326</v>
      </c>
      <c r="BE77" s="117" t="n">
        <f aca="false">BF77/(1+('WB GDP growth constant old'!BF77/100))</f>
        <v>1517.53025674714</v>
      </c>
      <c r="BF77" s="117" t="n">
        <f aca="false">BG77/(1+('WB GDP growth constant old'!BG77/100))</f>
        <v>1576.67152658496</v>
      </c>
      <c r="BG77" s="117" t="n">
        <f aca="false">BH77/(1+('WB GDP growth constant old'!BH77/100))</f>
        <v>1596.07724110583</v>
      </c>
      <c r="BH77" s="117" t="n">
        <f aca="false">BI77/(1+('WB GDP growth constant old'!BI77/100))</f>
        <v>1626.28222337743</v>
      </c>
      <c r="BI77" s="117" t="n">
        <f aca="false">BJ77/(1+('WB GDP growth constant old'!BJ77/100))</f>
        <v>1672.88996225804</v>
      </c>
      <c r="BJ77" s="117" t="n">
        <f aca="false">BK77/(1+('WB GDP growth constant old'!BK77/100))</f>
        <v>1702.64571840281</v>
      </c>
      <c r="BK77" s="117" t="n">
        <f aca="false">BL77/(1+('WB GDP growth constant old'!BL77/100))</f>
        <v>1740.51000870258</v>
      </c>
      <c r="BL77" s="117" t="n">
        <f aca="false">'WB GDP current US$ old'!BL77/1000000000</f>
        <v>1778.45649241856</v>
      </c>
    </row>
    <row r="78" customFormat="false" ht="15" hidden="false" customHeight="false" outlineLevel="0" collapsed="false">
      <c r="A78" s="0" t="s">
        <v>68</v>
      </c>
      <c r="B78" s="0" t="s">
        <v>304</v>
      </c>
      <c r="C78" s="0" t="s">
        <v>1057</v>
      </c>
      <c r="D78" s="0" t="s">
        <v>1058</v>
      </c>
      <c r="E78" s="117" t="n">
        <f aca="false">F78/(1+('WB GDP growth constant old'!F78/100))</f>
        <v>53.3033691420517</v>
      </c>
      <c r="F78" s="117" t="n">
        <f aca="false">G78/(1+('WB GDP growth constant old'!G78/100))</f>
        <v>57.3569147196399</v>
      </c>
      <c r="G78" s="117" t="n">
        <f aca="false">H78/(1+('WB GDP growth constant old'!H78/100))</f>
        <v>59.0672666777688</v>
      </c>
      <c r="H78" s="117" t="n">
        <f aca="false">I78/(1+('WB GDP growth constant old'!I78/100))</f>
        <v>61.0076852402201</v>
      </c>
      <c r="I78" s="117" t="n">
        <f aca="false">J78/(1+('WB GDP growth constant old'!J78/100))</f>
        <v>64.2036866705846</v>
      </c>
      <c r="J78" s="117" t="n">
        <f aca="false">K78/(1+('WB GDP growth constant old'!K78/100))</f>
        <v>67.6083168785488</v>
      </c>
      <c r="K78" s="117" t="n">
        <f aca="false">L78/(1+('WB GDP growth constant old'!L78/100))</f>
        <v>69.2125425816876</v>
      </c>
      <c r="L78" s="117" t="n">
        <f aca="false">M78/(1+('WB GDP growth constant old'!M78/100))</f>
        <v>70.7136441957709</v>
      </c>
      <c r="M78" s="117" t="n">
        <f aca="false">N78/(1+('WB GDP growth constant old'!N78/100))</f>
        <v>72.34238447954</v>
      </c>
      <c r="N78" s="117" t="n">
        <f aca="false">O78/(1+('WB GDP growth constant old'!O78/100))</f>
        <v>79.282397613049</v>
      </c>
      <c r="O78" s="117" t="n">
        <f aca="false">P78/(1+('WB GDP growth constant old'!P78/100))</f>
        <v>83.0988435597081</v>
      </c>
      <c r="P78" s="117" t="n">
        <f aca="false">Q78/(1+('WB GDP growth constant old'!Q78/100))</f>
        <v>85.0574179514851</v>
      </c>
      <c r="Q78" s="117" t="n">
        <f aca="false">R78/(1+('WB GDP growth constant old'!R78/100))</f>
        <v>91.6370221854555</v>
      </c>
      <c r="R78" s="117" t="n">
        <f aca="false">S78/(1+('WB GDP growth constant old'!S78/100))</f>
        <v>98.0367940569442</v>
      </c>
      <c r="S78" s="117" t="n">
        <f aca="false">T78/(1+('WB GDP growth constant old'!T78/100))</f>
        <v>101.209787288234</v>
      </c>
      <c r="T78" s="117" t="n">
        <f aca="false">U78/(1+('WB GDP growth constant old'!U78/100))</f>
        <v>103.036520995425</v>
      </c>
      <c r="U78" s="117" t="n">
        <f aca="false">V78/(1+('WB GDP growth constant old'!V78/100))</f>
        <v>103.391360727376</v>
      </c>
      <c r="V78" s="117" t="n">
        <f aca="false">W78/(1+('WB GDP growth constant old'!W78/100))</f>
        <v>103.63899423289</v>
      </c>
      <c r="W78" s="117" t="n">
        <f aca="false">X78/(1+('WB GDP growth constant old'!X78/100))</f>
        <v>106.664949629163</v>
      </c>
      <c r="X78" s="117" t="n">
        <f aca="false">Y78/(1+('WB GDP growth constant old'!Y78/100))</f>
        <v>114.26154880594</v>
      </c>
      <c r="Y78" s="117" t="n">
        <f aca="false">Z78/(1+('WB GDP growth constant old'!Z78/100))</f>
        <v>120.419158379782</v>
      </c>
      <c r="Z78" s="117" t="n">
        <f aca="false">AA78/(1+('WB GDP growth constant old'!AA78/100))</f>
        <v>122.003728620764</v>
      </c>
      <c r="AA78" s="117" t="n">
        <f aca="false">AB78/(1+('WB GDP growth constant old'!AB78/100))</f>
        <v>125.795712715151</v>
      </c>
      <c r="AB78" s="117" t="n">
        <f aca="false">AC78/(1+('WB GDP growth constant old'!AC78/100))</f>
        <v>129.716238643245</v>
      </c>
      <c r="AC78" s="117" t="n">
        <f aca="false">AD78/(1+('WB GDP growth constant old'!AD78/100))</f>
        <v>133.916050919123</v>
      </c>
      <c r="AD78" s="117" t="n">
        <f aca="false">AE78/(1+('WB GDP growth constant old'!AE78/100))</f>
        <v>138.668593079945</v>
      </c>
      <c r="AE78" s="117" t="n">
        <f aca="false">AF78/(1+('WB GDP growth constant old'!AF78/100))</f>
        <v>142.489791227446</v>
      </c>
      <c r="AF78" s="117" t="n">
        <f aca="false">AG78/(1+('WB GDP growth constant old'!AG78/100))</f>
        <v>147.583553528657</v>
      </c>
      <c r="AG78" s="117" t="n">
        <f aca="false">AH78/(1+('WB GDP growth constant old'!AH78/100))</f>
        <v>155.283209367767</v>
      </c>
      <c r="AH78" s="117" t="n">
        <f aca="false">AI78/(1+('WB GDP growth constant old'!AI78/100))</f>
        <v>163.182689330186</v>
      </c>
      <c r="AI78" s="117" t="n">
        <f aca="false">AJ78/(1+('WB GDP growth constant old'!AJ78/100))</f>
        <v>164.276463478828</v>
      </c>
      <c r="AJ78" s="117" t="n">
        <f aca="false">AK78/(1+('WB GDP growth constant old'!AK78/100))</f>
        <v>154.606611897613</v>
      </c>
      <c r="AK78" s="117" t="n">
        <f aca="false">AL78/(1+('WB GDP growth constant old'!AL78/100))</f>
        <v>149.512849596402</v>
      </c>
      <c r="AL78" s="117" t="n">
        <f aca="false">AM78/(1+('WB GDP growth constant old'!AM78/100))</f>
        <v>148.52307747685</v>
      </c>
      <c r="AM78" s="117" t="n">
        <f aca="false">AN78/(1+('WB GDP growth constant old'!AN78/100))</f>
        <v>154.409124898552</v>
      </c>
      <c r="AN78" s="117" t="n">
        <f aca="false">AO78/(1+('WB GDP growth constant old'!AO78/100))</f>
        <v>160.920353056925</v>
      </c>
      <c r="AO78" s="117" t="n">
        <f aca="false">AP78/(1+('WB GDP growth constant old'!AP78/100))</f>
        <v>166.821591786247</v>
      </c>
      <c r="AP78" s="117" t="n">
        <f aca="false">AQ78/(1+('WB GDP growth constant old'!AQ78/100))</f>
        <v>177.387730517045</v>
      </c>
      <c r="AQ78" s="117" t="n">
        <f aca="false">AR78/(1+('WB GDP growth constant old'!AR78/100))</f>
        <v>187.068099157382</v>
      </c>
      <c r="AR78" s="117" t="n">
        <f aca="false">AS78/(1+('WB GDP growth constant old'!AS78/100))</f>
        <v>195.26088821308</v>
      </c>
      <c r="AS78" s="117" t="n">
        <f aca="false">AT78/(1+('WB GDP growth constant old'!AT78/100))</f>
        <v>206.534007029272</v>
      </c>
      <c r="AT78" s="117" t="n">
        <f aca="false">AU78/(1+('WB GDP growth constant old'!AU78/100))</f>
        <v>211.924584110136</v>
      </c>
      <c r="AU78" s="117" t="n">
        <f aca="false">AV78/(1+('WB GDP growth constant old'!AV78/100))</f>
        <v>215.542452447954</v>
      </c>
      <c r="AV78" s="117" t="n">
        <f aca="false">AW78/(1+('WB GDP growth constant old'!AW78/100))</f>
        <v>219.861458060543</v>
      </c>
      <c r="AW78" s="117" t="n">
        <f aca="false">AX78/(1+('WB GDP growth constant old'!AX78/100))</f>
        <v>228.63852817855</v>
      </c>
      <c r="AX78" s="117" t="n">
        <f aca="false">AY78/(1+('WB GDP growth constant old'!AY78/100))</f>
        <v>234.994337574349</v>
      </c>
      <c r="AY78" s="117" t="n">
        <f aca="false">AZ78/(1+('WB GDP growth constant old'!AZ78/100))</f>
        <v>244.458522221632</v>
      </c>
      <c r="AZ78" s="117" t="n">
        <f aca="false">BA78/(1+('WB GDP growth constant old'!BA78/100))</f>
        <v>257.413201935149</v>
      </c>
      <c r="BA78" s="117" t="n">
        <f aca="false">BB78/(1+('WB GDP growth constant old'!BB78/100))</f>
        <v>259.431308724365</v>
      </c>
      <c r="BB78" s="117" t="n">
        <f aca="false">BC78/(1+('WB GDP growth constant old'!BC78/100))</f>
        <v>238.483664078459</v>
      </c>
      <c r="BC78" s="117" t="n">
        <f aca="false">BD78/(1+('WB GDP growth constant old'!BD78/100))</f>
        <v>246.081655012726</v>
      </c>
      <c r="BD78" s="117" t="n">
        <f aca="false">BE78/(1+('WB GDP growth constant old'!BE78/100))</f>
        <v>252.350990811303</v>
      </c>
      <c r="BE78" s="117" t="n">
        <f aca="false">BF78/(1+('WB GDP growth constant old'!BF78/100))</f>
        <v>248.824270319205</v>
      </c>
      <c r="BF78" s="117" t="n">
        <f aca="false">BG78/(1+('WB GDP growth constant old'!BG78/100))</f>
        <v>246.580631039938</v>
      </c>
      <c r="BG78" s="117" t="n">
        <f aca="false">BH78/(1+('WB GDP growth constant old'!BH78/100))</f>
        <v>245.680838203982</v>
      </c>
      <c r="BH78" s="117" t="n">
        <f aca="false">BI78/(1+('WB GDP growth constant old'!BI78/100))</f>
        <v>247.016504712421</v>
      </c>
      <c r="BI78" s="117" t="n">
        <f aca="false">BJ78/(1+('WB GDP growth constant old'!BJ78/100))</f>
        <v>253.961269419027</v>
      </c>
      <c r="BJ78" s="117" t="n">
        <f aca="false">BK78/(1+('WB GDP growth constant old'!BK78/100))</f>
        <v>262.266240438689</v>
      </c>
      <c r="BK78" s="117" t="n">
        <f aca="false">BL78/(1+('WB GDP growth constant old'!BL78/100))</f>
        <v>266.246363035138</v>
      </c>
      <c r="BL78" s="117" t="n">
        <f aca="false">'WB GDP current US$ old'!BL78/1000000000</f>
        <v>269.296310180392</v>
      </c>
    </row>
    <row r="79" customFormat="false" ht="15" hidden="false" customHeight="false" outlineLevel="0" collapsed="false">
      <c r="A79" s="0" t="s">
        <v>67</v>
      </c>
      <c r="B79" s="0" t="s">
        <v>303</v>
      </c>
      <c r="C79" s="0" t="s">
        <v>1057</v>
      </c>
      <c r="D79" s="0" t="s">
        <v>1058</v>
      </c>
      <c r="E79" s="117" t="n">
        <f aca="false">F79/(1+('WB GDP growth constant old'!F79/100))</f>
        <v>0.909640122727804</v>
      </c>
      <c r="F79" s="117" t="n">
        <f aca="false">G79/(1+('WB GDP growth constant old'!G79/100))</f>
        <v>0.941637459986184</v>
      </c>
      <c r="G79" s="117" t="n">
        <f aca="false">H79/(1+('WB GDP growth constant old'!H79/100))</f>
        <v>0.975593868593411</v>
      </c>
      <c r="H79" s="117" t="n">
        <f aca="false">I79/(1+('WB GDP growth constant old'!I79/100))</f>
        <v>1.0376296580852</v>
      </c>
      <c r="I79" s="117" t="n">
        <f aca="false">J79/(1+('WB GDP growth constant old'!J79/100))</f>
        <v>1.0882377694559</v>
      </c>
      <c r="J79" s="117" t="n">
        <f aca="false">K79/(1+('WB GDP growth constant old'!K79/100))</f>
        <v>1.0588524445187</v>
      </c>
      <c r="K79" s="117" t="n">
        <f aca="false">L79/(1+('WB GDP growth constant old'!L79/100))</f>
        <v>1.0588524445187</v>
      </c>
      <c r="L79" s="117" t="n">
        <f aca="false">M79/(1+('WB GDP growth constant old'!M79/100))</f>
        <v>1.20022860513012</v>
      </c>
      <c r="M79" s="117" t="n">
        <f aca="false">N79/(1+('WB GDP growth constant old'!N79/100))</f>
        <v>1.29524136071666</v>
      </c>
      <c r="N79" s="117" t="n">
        <f aca="false">O79/(1+('WB GDP growth constant old'!O79/100))</f>
        <v>1.32887114356782</v>
      </c>
      <c r="O79" s="117" t="n">
        <f aca="false">P79/(1+('WB GDP growth constant old'!P79/100))</f>
        <v>1.49767380619943</v>
      </c>
      <c r="P79" s="117" t="n">
        <f aca="false">Q79/(1+('WB GDP growth constant old'!Q79/100))</f>
        <v>1.60084835499416</v>
      </c>
      <c r="Q79" s="117" t="n">
        <f aca="false">R79/(1+('WB GDP growth constant old'!R79/100))</f>
        <v>1.72067628346724</v>
      </c>
      <c r="R79" s="117" t="n">
        <f aca="false">S79/(1+('WB GDP growth constant old'!S79/100))</f>
        <v>1.9204961576572</v>
      </c>
      <c r="S79" s="117" t="n">
        <f aca="false">T79/(1+('WB GDP growth constant old'!T79/100))</f>
        <v>1.97045114173168</v>
      </c>
      <c r="T79" s="117" t="n">
        <f aca="false">U79/(1+('WB GDP growth constant old'!U79/100))</f>
        <v>1.98089869415274</v>
      </c>
      <c r="U79" s="117" t="n">
        <f aca="false">V79/(1+('WB GDP growth constant old'!V79/100))</f>
        <v>2.0350993161924</v>
      </c>
      <c r="V79" s="117" t="n">
        <f aca="false">W79/(1+('WB GDP growth constant old'!W79/100))</f>
        <v>2.15525182085891</v>
      </c>
      <c r="W79" s="117" t="n">
        <f aca="false">X79/(1+('WB GDP growth constant old'!X79/100))</f>
        <v>2.19541281456425</v>
      </c>
      <c r="X79" s="117" t="n">
        <f aca="false">Y79/(1+('WB GDP growth constant old'!Y79/100))</f>
        <v>2.46379807429324</v>
      </c>
      <c r="Y79" s="117" t="n">
        <f aca="false">Z79/(1+('WB GDP growth constant old'!Z79/100))</f>
        <v>2.42429213323085</v>
      </c>
      <c r="Z79" s="117" t="n">
        <f aca="false">AA79/(1+('WB GDP growth constant old'!AA79/100))</f>
        <v>2.57774959612325</v>
      </c>
      <c r="AA79" s="117" t="n">
        <f aca="false">AB79/(1+('WB GDP growth constant old'!AB79/100))</f>
        <v>2.42363919225851</v>
      </c>
      <c r="AB79" s="117" t="n">
        <f aca="false">AC79/(1+('WB GDP growth constant old'!AC79/100))</f>
        <v>2.32766009893883</v>
      </c>
      <c r="AC79" s="117" t="n">
        <f aca="false">AD79/(1+('WB GDP growth constant old'!AD79/100))</f>
        <v>2.52302118064852</v>
      </c>
      <c r="AD79" s="117" t="n">
        <f aca="false">AE79/(1+('WB GDP growth constant old'!AE79/100))</f>
        <v>2.40662223258852</v>
      </c>
      <c r="AE79" s="117" t="n">
        <f aca="false">AF79/(1+('WB GDP growth constant old'!AF79/100))</f>
        <v>2.59313324068904</v>
      </c>
      <c r="AF79" s="117" t="n">
        <f aca="false">AG79/(1+('WB GDP growth constant old'!AG79/100))</f>
        <v>2.42159695835264</v>
      </c>
      <c r="AG79" s="117" t="n">
        <f aca="false">AH79/(1+('WB GDP growth constant old'!AH79/100))</f>
        <v>2.44474148925166</v>
      </c>
      <c r="AH79" s="117" t="n">
        <f aca="false">AI79/(1+('WB GDP growth constant old'!AI79/100))</f>
        <v>2.62659682264208</v>
      </c>
      <c r="AI79" s="117" t="n">
        <f aca="false">AJ79/(1+('WB GDP growth constant old'!AJ79/100))</f>
        <v>2.77893950977947</v>
      </c>
      <c r="AJ79" s="117" t="n">
        <f aca="false">AK79/(1+('WB GDP growth constant old'!AK79/100))</f>
        <v>2.70390803938326</v>
      </c>
      <c r="AK79" s="117" t="n">
        <f aca="false">AL79/(1+('WB GDP growth constant old'!AL79/100))</f>
        <v>2.86884648142695</v>
      </c>
      <c r="AL79" s="117" t="n">
        <f aca="false">AM79/(1+('WB GDP growth constant old'!AM79/100))</f>
        <v>2.92995384160104</v>
      </c>
      <c r="AM79" s="117" t="n">
        <f aca="false">AN79/(1+('WB GDP growth constant old'!AN79/100))</f>
        <v>3.07938147605256</v>
      </c>
      <c r="AN79" s="117" t="n">
        <f aca="false">AO79/(1+('WB GDP growth constant old'!AO79/100))</f>
        <v>3.15636596794775</v>
      </c>
      <c r="AO79" s="117" t="n">
        <f aca="false">AP79/(1+('WB GDP growth constant old'!AP79/100))</f>
        <v>3.30787154798824</v>
      </c>
      <c r="AP79" s="117" t="n">
        <f aca="false">AQ79/(1+('WB GDP growth constant old'!AQ79/100))</f>
        <v>3.23509839481534</v>
      </c>
      <c r="AQ79" s="117" t="n">
        <f aca="false">AR79/(1+('WB GDP growth constant old'!AR79/100))</f>
        <v>3.27715468855564</v>
      </c>
      <c r="AR79" s="117" t="n">
        <f aca="false">AS79/(1+('WB GDP growth constant old'!AS79/100))</f>
        <v>3.56554425917711</v>
      </c>
      <c r="AS79" s="117" t="n">
        <f aca="false">AT79/(1+('WB GDP growth constant old'!AT79/100))</f>
        <v>3.50493006324735</v>
      </c>
      <c r="AT79" s="117" t="n">
        <f aca="false">AU79/(1+('WB GDP growth constant old'!AU79/100))</f>
        <v>3.57502866965586</v>
      </c>
      <c r="AU79" s="117" t="n">
        <f aca="false">AV79/(1+('WB GDP growth constant old'!AV79/100))</f>
        <v>3.68942955540053</v>
      </c>
      <c r="AV79" s="117" t="n">
        <f aca="false">AW79/(1+('WB GDP growth constant old'!AW79/100))</f>
        <v>3.72632382677982</v>
      </c>
      <c r="AW79" s="117" t="n">
        <f aca="false">AX79/(1+('WB GDP growth constant old'!AX79/100))</f>
        <v>3.92381897859194</v>
      </c>
      <c r="AX79" s="117" t="n">
        <f aca="false">AY79/(1+('WB GDP growth constant old'!AY79/100))</f>
        <v>3.9512857272328</v>
      </c>
      <c r="AY79" s="117" t="n">
        <f aca="false">AZ79/(1+('WB GDP growth constant old'!AZ79/100))</f>
        <v>4.02448265806623</v>
      </c>
      <c r="AZ79" s="117" t="n">
        <f aca="false">BA79/(1+('WB GDP growth constant old'!BA79/100))</f>
        <v>3.99024822287834</v>
      </c>
      <c r="BA79" s="117" t="n">
        <f aca="false">BB79/(1+('WB GDP growth constant old'!BB79/100))</f>
        <v>4.03145927589824</v>
      </c>
      <c r="BB79" s="117" t="n">
        <f aca="false">BC79/(1+('WB GDP growth constant old'!BC79/100))</f>
        <v>3.97558173016631</v>
      </c>
      <c r="BC79" s="117" t="n">
        <f aca="false">BD79/(1+('WB GDP growth constant old'!BD79/100))</f>
        <v>4.09304714716647</v>
      </c>
      <c r="BD79" s="117" t="n">
        <f aca="false">BE79/(1+('WB GDP growth constant old'!BE79/100))</f>
        <v>4.20376992674216</v>
      </c>
      <c r="BE79" s="117" t="n">
        <f aca="false">BF79/(1+('WB GDP growth constant old'!BF79/100))</f>
        <v>4.2630983362952</v>
      </c>
      <c r="BF79" s="117" t="n">
        <f aca="false">BG79/(1+('WB GDP growth constant old'!BG79/100))</f>
        <v>4.46492276859142</v>
      </c>
      <c r="BG79" s="117" t="n">
        <f aca="false">BH79/(1+('WB GDP growth constant old'!BH79/100))</f>
        <v>4.71509869402974</v>
      </c>
      <c r="BH79" s="117" t="n">
        <f aca="false">BI79/(1+('WB GDP growth constant old'!BI79/100))</f>
        <v>4.92737329106542</v>
      </c>
      <c r="BI79" s="117" t="n">
        <f aca="false">BJ79/(1+('WB GDP growth constant old'!BJ79/100))</f>
        <v>5.04783539580435</v>
      </c>
      <c r="BJ79" s="117" t="n">
        <f aca="false">BK79/(1+('WB GDP growth constant old'!BK79/100))</f>
        <v>5.31807788013327</v>
      </c>
      <c r="BK79" s="117" t="n">
        <f aca="false">BL79/(1+('WB GDP growth constant old'!BL79/100))</f>
        <v>5.52083689673483</v>
      </c>
      <c r="BL79" s="117" t="n">
        <f aca="false">'WB GDP current US$ old'!BL79/1000000000</f>
        <v>5.49625069431587</v>
      </c>
    </row>
    <row r="80" customFormat="false" ht="15" hidden="false" customHeight="false" outlineLevel="0" collapsed="false">
      <c r="A80" s="0" t="s">
        <v>69</v>
      </c>
      <c r="B80" s="0" t="s">
        <v>305</v>
      </c>
      <c r="C80" s="0" t="s">
        <v>1057</v>
      </c>
      <c r="D80" s="0" t="s">
        <v>1058</v>
      </c>
      <c r="E80" s="117" t="n">
        <f aca="false">F80/(1+('WB GDP growth constant old'!F80/100))</f>
        <v>542.883624021915</v>
      </c>
      <c r="F80" s="117" t="n">
        <f aca="false">G80/(1+('WB GDP growth constant old'!G80/100))</f>
        <v>569.919835708862</v>
      </c>
      <c r="G80" s="117" t="n">
        <f aca="false">H80/(1+('WB GDP growth constant old'!H80/100))</f>
        <v>608.922128605504</v>
      </c>
      <c r="H80" s="117" t="n">
        <f aca="false">I80/(1+('WB GDP growth constant old'!I80/100))</f>
        <v>646.880385260236</v>
      </c>
      <c r="I80" s="117" t="n">
        <f aca="false">J80/(1+('WB GDP growth constant old'!J80/100))</f>
        <v>689.911512182897</v>
      </c>
      <c r="J80" s="117" t="n">
        <f aca="false">K80/(1+('WB GDP growth constant old'!K80/100))</f>
        <v>723.451613441923</v>
      </c>
      <c r="K80" s="117" t="n">
        <f aca="false">L80/(1+('WB GDP growth constant old'!L80/100))</f>
        <v>761.446113284097</v>
      </c>
      <c r="L80" s="117" t="n">
        <f aca="false">M80/(1+('WB GDP growth constant old'!M80/100))</f>
        <v>798.918010428455</v>
      </c>
      <c r="M80" s="117" t="n">
        <f aca="false">N80/(1+('WB GDP growth constant old'!N80/100))</f>
        <v>834.799886021005</v>
      </c>
      <c r="N80" s="117" t="n">
        <f aca="false">O80/(1+('WB GDP growth constant old'!O80/100))</f>
        <v>894.149778096524</v>
      </c>
      <c r="O80" s="117" t="n">
        <f aca="false">P80/(1+('WB GDP growth constant old'!P80/100))</f>
        <v>948.770525087763</v>
      </c>
      <c r="P80" s="117" t="n">
        <f aca="false">Q80/(1+('WB GDP growth constant old'!Q80/100))</f>
        <v>999.21395842003</v>
      </c>
      <c r="Q80" s="117" t="n">
        <f aca="false">R80/(1+('WB GDP growth constant old'!R80/100))</f>
        <v>1044.29223733059</v>
      </c>
      <c r="R80" s="117" t="n">
        <f aca="false">S80/(1+('WB GDP growth constant old'!S80/100))</f>
        <v>1110.54820080764</v>
      </c>
      <c r="S80" s="117" t="n">
        <f aca="false">T80/(1+('WB GDP growth constant old'!T80/100))</f>
        <v>1158.31198096933</v>
      </c>
      <c r="T80" s="117" t="n">
        <f aca="false">U80/(1+('WB GDP growth constant old'!U80/100))</f>
        <v>1147.19352095034</v>
      </c>
      <c r="U80" s="117" t="n">
        <f aca="false">V80/(1+('WB GDP growth constant old'!V80/100))</f>
        <v>1197.17397680632</v>
      </c>
      <c r="V80" s="117" t="n">
        <f aca="false">W80/(1+('WB GDP growth constant old'!W80/100))</f>
        <v>1238.64781859703</v>
      </c>
      <c r="W80" s="117" t="n">
        <f aca="false">X80/(1+('WB GDP growth constant old'!X80/100))</f>
        <v>1287.92796362595</v>
      </c>
      <c r="X80" s="117" t="n">
        <f aca="false">Y80/(1+('WB GDP growth constant old'!Y80/100))</f>
        <v>1333.64926668068</v>
      </c>
      <c r="Y80" s="117" t="n">
        <f aca="false">Z80/(1+('WB GDP growth constant old'!Z80/100))</f>
        <v>1354.70419126218</v>
      </c>
      <c r="Z80" s="117" t="n">
        <f aca="false">AA80/(1+('WB GDP growth constant old'!AA80/100))</f>
        <v>1369.18624782026</v>
      </c>
      <c r="AA80" s="117" t="n">
        <f aca="false">AB80/(1+('WB GDP growth constant old'!AB80/100))</f>
        <v>1403.48979374504</v>
      </c>
      <c r="AB80" s="117" t="n">
        <f aca="false">AC80/(1+('WB GDP growth constant old'!AC80/100))</f>
        <v>1420.905205439</v>
      </c>
      <c r="AC80" s="117" t="n">
        <f aca="false">AD80/(1+('WB GDP growth constant old'!AD80/100))</f>
        <v>1442.41375449817</v>
      </c>
      <c r="AD80" s="117" t="n">
        <f aca="false">AE80/(1+('WB GDP growth constant old'!AE80/100))</f>
        <v>1465.82097614349</v>
      </c>
      <c r="AE80" s="117" t="n">
        <f aca="false">AF80/(1+('WB GDP growth constant old'!AF80/100))</f>
        <v>1500.0812631493</v>
      </c>
      <c r="AF80" s="117" t="n">
        <f aca="false">AG80/(1+('WB GDP growth constant old'!AG80/100))</f>
        <v>1538.51185004771</v>
      </c>
      <c r="AG80" s="117" t="n">
        <f aca="false">AH80/(1+('WB GDP growth constant old'!AH80/100))</f>
        <v>1611.48565476032</v>
      </c>
      <c r="AH80" s="117" t="n">
        <f aca="false">AI80/(1+('WB GDP growth constant old'!AI80/100))</f>
        <v>1681.48635264806</v>
      </c>
      <c r="AI80" s="117" t="n">
        <f aca="false">AJ80/(1+('WB GDP growth constant old'!AJ80/100))</f>
        <v>1730.65192199925</v>
      </c>
      <c r="AJ80" s="117" t="n">
        <f aca="false">AK80/(1+('WB GDP growth constant old'!AK80/100))</f>
        <v>1748.79219744205</v>
      </c>
      <c r="AK80" s="117" t="n">
        <f aca="false">AL80/(1+('WB GDP growth constant old'!AL80/100))</f>
        <v>1776.76137738554</v>
      </c>
      <c r="AL80" s="117" t="n">
        <f aca="false">AM80/(1+('WB GDP growth constant old'!AM80/100))</f>
        <v>1765.59147645226</v>
      </c>
      <c r="AM80" s="117" t="n">
        <f aca="false">AN80/(1+('WB GDP growth constant old'!AN80/100))</f>
        <v>1807.23016498768</v>
      </c>
      <c r="AN80" s="117" t="n">
        <f aca="false">AO80/(1+('WB GDP growth constant old'!AO80/100))</f>
        <v>1845.30299708895</v>
      </c>
      <c r="AO80" s="117" t="n">
        <f aca="false">AP80/(1+('WB GDP growth constant old'!AP80/100))</f>
        <v>1871.37701167627</v>
      </c>
      <c r="AP80" s="117" t="n">
        <f aca="false">AQ80/(1+('WB GDP growth constant old'!AQ80/100))</f>
        <v>1915.09792785167</v>
      </c>
      <c r="AQ80" s="117" t="n">
        <f aca="false">AR80/(1+('WB GDP growth constant old'!AR80/100))</f>
        <v>1983.82427014428</v>
      </c>
      <c r="AR80" s="117" t="n">
        <f aca="false">AS80/(1+('WB GDP growth constant old'!AS80/100))</f>
        <v>2051.69831393772</v>
      </c>
      <c r="AS80" s="117" t="n">
        <f aca="false">AT80/(1+('WB GDP growth constant old'!AT80/100))</f>
        <v>2132.20016931341</v>
      </c>
      <c r="AT80" s="117" t="n">
        <f aca="false">AU80/(1+('WB GDP growth constant old'!AU80/100))</f>
        <v>2174.49708076021</v>
      </c>
      <c r="AU80" s="117" t="n">
        <f aca="false">AV80/(1+('WB GDP growth constant old'!AV80/100))</f>
        <v>2199.18917969058</v>
      </c>
      <c r="AV80" s="117" t="n">
        <f aca="false">AW80/(1+('WB GDP growth constant old'!AW80/100))</f>
        <v>2217.29204198304</v>
      </c>
      <c r="AW80" s="117" t="n">
        <f aca="false">AX80/(1+('WB GDP growth constant old'!AX80/100))</f>
        <v>2280.03592847886</v>
      </c>
      <c r="AX80" s="117" t="n">
        <f aca="false">AY80/(1+('WB GDP growth constant old'!AY80/100))</f>
        <v>2317.95794159936</v>
      </c>
      <c r="AY80" s="117" t="n">
        <f aca="false">AZ80/(1+('WB GDP growth constant old'!AZ80/100))</f>
        <v>2374.73223252696</v>
      </c>
      <c r="AZ80" s="117" t="n">
        <f aca="false">BA80/(1+('WB GDP growth constant old'!BA80/100))</f>
        <v>2432.3132256521</v>
      </c>
      <c r="BA80" s="117" t="n">
        <f aca="false">BB80/(1+('WB GDP growth constant old'!BB80/100))</f>
        <v>2438.51430995847</v>
      </c>
      <c r="BB80" s="117" t="n">
        <f aca="false">BC80/(1+('WB GDP growth constant old'!BC80/100))</f>
        <v>2368.44814108057</v>
      </c>
      <c r="BC80" s="117" t="n">
        <f aca="false">BD80/(1+('WB GDP growth constant old'!BD80/100))</f>
        <v>2414.61956022704</v>
      </c>
      <c r="BD80" s="117" t="n">
        <f aca="false">BE80/(1+('WB GDP growth constant old'!BE80/100))</f>
        <v>2467.56493860063</v>
      </c>
      <c r="BE80" s="117" t="n">
        <f aca="false">BF80/(1+('WB GDP growth constant old'!BF80/100))</f>
        <v>2475.29174192878</v>
      </c>
      <c r="BF80" s="117" t="n">
        <f aca="false">BG80/(1+('WB GDP growth constant old'!BG80/100))</f>
        <v>2489.55750851594</v>
      </c>
      <c r="BG80" s="117" t="n">
        <f aca="false">BH80/(1+('WB GDP growth constant old'!BH80/100))</f>
        <v>2513.36223549141</v>
      </c>
      <c r="BH80" s="117" t="n">
        <f aca="false">BI80/(1+('WB GDP growth constant old'!BI80/100))</f>
        <v>2541.33375397354</v>
      </c>
      <c r="BI80" s="117" t="n">
        <f aca="false">BJ80/(1+('WB GDP growth constant old'!BJ80/100))</f>
        <v>2569.17316062805</v>
      </c>
      <c r="BJ80" s="117" t="n">
        <f aca="false">BK80/(1+('WB GDP growth constant old'!BK80/100))</f>
        <v>2628.04370811554</v>
      </c>
      <c r="BK80" s="117" t="n">
        <f aca="false">BL80/(1+('WB GDP growth constant old'!BL80/100))</f>
        <v>2675.16095574711</v>
      </c>
      <c r="BL80" s="117" t="n">
        <f aca="false">'WB GDP current US$ old'!BL80/1000000000</f>
        <v>2715.51827422745</v>
      </c>
    </row>
    <row r="81" customFormat="false" ht="15" hidden="false" customHeight="false" outlineLevel="0" collapsed="false">
      <c r="A81" s="0" t="s">
        <v>650</v>
      </c>
      <c r="B81" s="0" t="s">
        <v>652</v>
      </c>
      <c r="C81" s="0" t="s">
        <v>1057</v>
      </c>
      <c r="D81" s="0" t="s">
        <v>1058</v>
      </c>
      <c r="E81" s="117" t="n">
        <f aca="false">F81/(1+('WB GDP growth constant old'!F81/100))</f>
        <v>0</v>
      </c>
      <c r="F81" s="117" t="n">
        <f aca="false">G81/(1+('WB GDP growth constant old'!G81/100))</f>
        <v>0</v>
      </c>
      <c r="G81" s="117" t="n">
        <f aca="false">H81/(1+('WB GDP growth constant old'!H81/100))</f>
        <v>0</v>
      </c>
      <c r="H81" s="117" t="n">
        <f aca="false">I81/(1+('WB GDP growth constant old'!I81/100))</f>
        <v>0</v>
      </c>
      <c r="I81" s="117" t="n">
        <f aca="false">J81/(1+('WB GDP growth constant old'!J81/100))</f>
        <v>0</v>
      </c>
      <c r="J81" s="117" t="n">
        <f aca="false">K81/(1+('WB GDP growth constant old'!K81/100))</f>
        <v>0</v>
      </c>
      <c r="K81" s="117" t="n">
        <f aca="false">L81/(1+('WB GDP growth constant old'!L81/100))</f>
        <v>0</v>
      </c>
      <c r="L81" s="117" t="n">
        <f aca="false">M81/(1+('WB GDP growth constant old'!M81/100))</f>
        <v>0</v>
      </c>
      <c r="M81" s="117" t="n">
        <f aca="false">N81/(1+('WB GDP growth constant old'!N81/100))</f>
        <v>0</v>
      </c>
      <c r="N81" s="117" t="n">
        <f aca="false">O81/(1+('WB GDP growth constant old'!O81/100))</f>
        <v>0</v>
      </c>
      <c r="O81" s="117" t="n">
        <f aca="false">P81/(1+('WB GDP growth constant old'!P81/100))</f>
        <v>0</v>
      </c>
      <c r="P81" s="117" t="n">
        <f aca="false">Q81/(1+('WB GDP growth constant old'!Q81/100))</f>
        <v>0</v>
      </c>
      <c r="Q81" s="117" t="n">
        <f aca="false">R81/(1+('WB GDP growth constant old'!R81/100))</f>
        <v>0</v>
      </c>
      <c r="R81" s="117" t="n">
        <f aca="false">S81/(1+('WB GDP growth constant old'!S81/100))</f>
        <v>0</v>
      </c>
      <c r="S81" s="117" t="n">
        <f aca="false">T81/(1+('WB GDP growth constant old'!T81/100))</f>
        <v>0</v>
      </c>
      <c r="T81" s="117" t="n">
        <f aca="false">U81/(1+('WB GDP growth constant old'!U81/100))</f>
        <v>0</v>
      </c>
      <c r="U81" s="117" t="n">
        <f aca="false">V81/(1+('WB GDP growth constant old'!V81/100))</f>
        <v>0</v>
      </c>
      <c r="V81" s="117" t="n">
        <f aca="false">W81/(1+('WB GDP growth constant old'!W81/100))</f>
        <v>0</v>
      </c>
      <c r="W81" s="117" t="n">
        <f aca="false">X81/(1+('WB GDP growth constant old'!X81/100))</f>
        <v>0</v>
      </c>
      <c r="X81" s="117" t="n">
        <f aca="false">Y81/(1+('WB GDP growth constant old'!Y81/100))</f>
        <v>0</v>
      </c>
      <c r="Y81" s="117" t="n">
        <f aca="false">Z81/(1+('WB GDP growth constant old'!Z81/100))</f>
        <v>0</v>
      </c>
      <c r="Z81" s="117" t="n">
        <f aca="false">AA81/(1+('WB GDP growth constant old'!AA81/100))</f>
        <v>0</v>
      </c>
      <c r="AA81" s="117" t="n">
        <f aca="false">AB81/(1+('WB GDP growth constant old'!AB81/100))</f>
        <v>0</v>
      </c>
      <c r="AB81" s="117" t="n">
        <f aca="false">AC81/(1+('WB GDP growth constant old'!AC81/100))</f>
        <v>0</v>
      </c>
      <c r="AC81" s="117" t="n">
        <f aca="false">AD81/(1+('WB GDP growth constant old'!AD81/100))</f>
        <v>0</v>
      </c>
      <c r="AD81" s="117" t="n">
        <f aca="false">AE81/(1+('WB GDP growth constant old'!AE81/100))</f>
        <v>0</v>
      </c>
      <c r="AE81" s="117" t="n">
        <f aca="false">AF81/(1+('WB GDP growth constant old'!AF81/100))</f>
        <v>0</v>
      </c>
      <c r="AF81" s="117" t="n">
        <f aca="false">AG81/(1+('WB GDP growth constant old'!AG81/100))</f>
        <v>0</v>
      </c>
      <c r="AG81" s="117" t="n">
        <f aca="false">AH81/(1+('WB GDP growth constant old'!AH81/100))</f>
        <v>0</v>
      </c>
      <c r="AH81" s="117" t="n">
        <f aca="false">AI81/(1+('WB GDP growth constant old'!AI81/100))</f>
        <v>0</v>
      </c>
      <c r="AI81" s="117" t="n">
        <f aca="false">AJ81/(1+('WB GDP growth constant old'!AJ81/100))</f>
        <v>0</v>
      </c>
      <c r="AJ81" s="117" t="n">
        <f aca="false">AK81/(1+('WB GDP growth constant old'!AK81/100))</f>
        <v>0</v>
      </c>
      <c r="AK81" s="117" t="n">
        <f aca="false">AL81/(1+('WB GDP growth constant old'!AL81/100))</f>
        <v>0</v>
      </c>
      <c r="AL81" s="117" t="n">
        <f aca="false">AM81/(1+('WB GDP growth constant old'!AM81/100))</f>
        <v>0</v>
      </c>
      <c r="AM81" s="117" t="n">
        <f aca="false">AN81/(1+('WB GDP growth constant old'!AN81/100))</f>
        <v>0</v>
      </c>
      <c r="AN81" s="117" t="n">
        <f aca="false">AO81/(1+('WB GDP growth constant old'!AO81/100))</f>
        <v>0</v>
      </c>
      <c r="AO81" s="117" t="n">
        <f aca="false">AP81/(1+('WB GDP growth constant old'!AP81/100))</f>
        <v>0</v>
      </c>
      <c r="AP81" s="117" t="n">
        <f aca="false">AQ81/(1+('WB GDP growth constant old'!AQ81/100))</f>
        <v>0</v>
      </c>
      <c r="AQ81" s="117" t="n">
        <f aca="false">AR81/(1+('WB GDP growth constant old'!AR81/100))</f>
        <v>0</v>
      </c>
      <c r="AR81" s="117" t="n">
        <f aca="false">AS81/(1+('WB GDP growth constant old'!AS81/100))</f>
        <v>0</v>
      </c>
      <c r="AS81" s="117" t="n">
        <f aca="false">AT81/(1+('WB GDP growth constant old'!AT81/100))</f>
        <v>0</v>
      </c>
      <c r="AT81" s="117" t="n">
        <f aca="false">AU81/(1+('WB GDP growth constant old'!AU81/100))</f>
        <v>0</v>
      </c>
      <c r="AU81" s="117" t="n">
        <f aca="false">AV81/(1+('WB GDP growth constant old'!AV81/100))</f>
        <v>0</v>
      </c>
      <c r="AV81" s="117" t="n">
        <f aca="false">AW81/(1+('WB GDP growth constant old'!AW81/100))</f>
        <v>0</v>
      </c>
      <c r="AW81" s="117" t="n">
        <f aca="false">AX81/(1+('WB GDP growth constant old'!AX81/100))</f>
        <v>0</v>
      </c>
      <c r="AX81" s="117" t="n">
        <f aca="false">AY81/(1+('WB GDP growth constant old'!AY81/100))</f>
        <v>0</v>
      </c>
      <c r="AY81" s="117" t="n">
        <f aca="false">AZ81/(1+('WB GDP growth constant old'!AZ81/100))</f>
        <v>0</v>
      </c>
      <c r="AZ81" s="117" t="n">
        <f aca="false">BA81/(1+('WB GDP growth constant old'!BA81/100))</f>
        <v>0</v>
      </c>
      <c r="BA81" s="117" t="n">
        <f aca="false">BB81/(1+('WB GDP growth constant old'!BB81/100))</f>
        <v>0</v>
      </c>
      <c r="BB81" s="117" t="n">
        <f aca="false">BC81/(1+('WB GDP growth constant old'!BC81/100))</f>
        <v>0</v>
      </c>
      <c r="BC81" s="117" t="n">
        <f aca="false">BD81/(1+('WB GDP growth constant old'!BD81/100))</f>
        <v>0</v>
      </c>
      <c r="BD81" s="117" t="n">
        <f aca="false">BE81/(1+('WB GDP growth constant old'!BE81/100))</f>
        <v>0</v>
      </c>
      <c r="BE81" s="117" t="n">
        <f aca="false">BF81/(1+('WB GDP growth constant old'!BF81/100))</f>
        <v>0</v>
      </c>
      <c r="BF81" s="117" t="n">
        <f aca="false">BG81/(1+('WB GDP growth constant old'!BG81/100))</f>
        <v>0</v>
      </c>
      <c r="BG81" s="117" t="n">
        <f aca="false">BH81/(1+('WB GDP growth constant old'!BH81/100))</f>
        <v>0</v>
      </c>
      <c r="BH81" s="117" t="n">
        <f aca="false">BI81/(1+('WB GDP growth constant old'!BI81/100))</f>
        <v>0</v>
      </c>
      <c r="BI81" s="117" t="n">
        <f aca="false">BJ81/(1+('WB GDP growth constant old'!BJ81/100))</f>
        <v>0</v>
      </c>
      <c r="BJ81" s="117" t="n">
        <f aca="false">BK81/(1+('WB GDP growth constant old'!BK81/100))</f>
        <v>0</v>
      </c>
      <c r="BK81" s="117" t="n">
        <f aca="false">BL81/(1+('WB GDP growth constant old'!BL81/100))</f>
        <v>0</v>
      </c>
      <c r="BL81" s="117" t="n">
        <f aca="false">'WB GDP current US$ old'!BL81/1000000000</f>
        <v>0</v>
      </c>
    </row>
    <row r="82" customFormat="false" ht="15" hidden="false" customHeight="false" outlineLevel="0" collapsed="false">
      <c r="A82" s="0" t="s">
        <v>802</v>
      </c>
      <c r="B82" s="0" t="s">
        <v>359</v>
      </c>
      <c r="C82" s="0" t="s">
        <v>1057</v>
      </c>
      <c r="D82" s="0" t="s">
        <v>1058</v>
      </c>
      <c r="E82" s="117" t="n">
        <f aca="false">F82/(1+('WB GDP growth constant old'!F82/100))</f>
        <v>0</v>
      </c>
      <c r="F82" s="117" t="n">
        <f aca="false">G82/(1+('WB GDP growth constant old'!G82/100))</f>
        <v>0</v>
      </c>
      <c r="G82" s="117" t="n">
        <f aca="false">H82/(1+('WB GDP growth constant old'!H82/100))</f>
        <v>0</v>
      </c>
      <c r="H82" s="117" t="n">
        <f aca="false">I82/(1+('WB GDP growth constant old'!I82/100))</f>
        <v>0</v>
      </c>
      <c r="I82" s="117" t="n">
        <f aca="false">J82/(1+('WB GDP growth constant old'!J82/100))</f>
        <v>0</v>
      </c>
      <c r="J82" s="117" t="n">
        <f aca="false">K82/(1+('WB GDP growth constant old'!K82/100))</f>
        <v>0</v>
      </c>
      <c r="K82" s="117" t="n">
        <f aca="false">L82/(1+('WB GDP growth constant old'!L82/100))</f>
        <v>0</v>
      </c>
      <c r="L82" s="117" t="n">
        <f aca="false">M82/(1+('WB GDP growth constant old'!M82/100))</f>
        <v>0</v>
      </c>
      <c r="M82" s="117" t="n">
        <f aca="false">N82/(1+('WB GDP growth constant old'!N82/100))</f>
        <v>0</v>
      </c>
      <c r="N82" s="117" t="n">
        <f aca="false">O82/(1+('WB GDP growth constant old'!O82/100))</f>
        <v>0</v>
      </c>
      <c r="O82" s="117" t="n">
        <f aca="false">P82/(1+('WB GDP growth constant old'!P82/100))</f>
        <v>0</v>
      </c>
      <c r="P82" s="117" t="n">
        <f aca="false">Q82/(1+('WB GDP growth constant old'!Q82/100))</f>
        <v>0</v>
      </c>
      <c r="Q82" s="117" t="n">
        <f aca="false">R82/(1+('WB GDP growth constant old'!R82/100))</f>
        <v>0</v>
      </c>
      <c r="R82" s="117" t="n">
        <f aca="false">S82/(1+('WB GDP growth constant old'!S82/100))</f>
        <v>0</v>
      </c>
      <c r="S82" s="117" t="n">
        <f aca="false">T82/(1+('WB GDP growth constant old'!T82/100))</f>
        <v>0</v>
      </c>
      <c r="T82" s="117" t="n">
        <f aca="false">U82/(1+('WB GDP growth constant old'!U82/100))</f>
        <v>0</v>
      </c>
      <c r="U82" s="117" t="n">
        <f aca="false">V82/(1+('WB GDP growth constant old'!V82/100))</f>
        <v>0</v>
      </c>
      <c r="V82" s="117" t="n">
        <f aca="false">W82/(1+('WB GDP growth constant old'!W82/100))</f>
        <v>0</v>
      </c>
      <c r="W82" s="117" t="n">
        <f aca="false">X82/(1+('WB GDP growth constant old'!X82/100))</f>
        <v>0</v>
      </c>
      <c r="X82" s="117" t="n">
        <f aca="false">Y82/(1+('WB GDP growth constant old'!Y82/100))</f>
        <v>0</v>
      </c>
      <c r="Y82" s="117" t="n">
        <f aca="false">Z82/(1+('WB GDP growth constant old'!Z82/100))</f>
        <v>0</v>
      </c>
      <c r="Z82" s="117" t="n">
        <f aca="false">AA82/(1+('WB GDP growth constant old'!AA82/100))</f>
        <v>0</v>
      </c>
      <c r="AA82" s="117" t="n">
        <f aca="false">AB82/(1+('WB GDP growth constant old'!AB82/100))</f>
        <v>0</v>
      </c>
      <c r="AB82" s="117" t="n">
        <f aca="false">AC82/(1+('WB GDP growth constant old'!AC82/100))</f>
        <v>0</v>
      </c>
      <c r="AC82" s="117" t="n">
        <f aca="false">AD82/(1+('WB GDP growth constant old'!AD82/100))</f>
        <v>0</v>
      </c>
      <c r="AD82" s="117" t="n">
        <f aca="false">AE82/(1+('WB GDP growth constant old'!AE82/100))</f>
        <v>0</v>
      </c>
      <c r="AE82" s="117" t="n">
        <f aca="false">AF82/(1+('WB GDP growth constant old'!AF82/100))</f>
        <v>0</v>
      </c>
      <c r="AF82" s="117" t="n">
        <f aca="false">AG82/(1+('WB GDP growth constant old'!AG82/100))</f>
        <v>0</v>
      </c>
      <c r="AG82" s="117" t="n">
        <f aca="false">AH82/(1+('WB GDP growth constant old'!AH82/100))</f>
        <v>0</v>
      </c>
      <c r="AH82" s="117" t="n">
        <f aca="false">AI82/(1+('WB GDP growth constant old'!AI82/100))</f>
        <v>0</v>
      </c>
      <c r="AI82" s="117" t="n">
        <f aca="false">AJ82/(1+('WB GDP growth constant old'!AJ82/100))</f>
        <v>0</v>
      </c>
      <c r="AJ82" s="117" t="n">
        <f aca="false">AK82/(1+('WB GDP growth constant old'!AK82/100))</f>
        <v>0</v>
      </c>
      <c r="AK82" s="117" t="n">
        <f aca="false">AL82/(1+('WB GDP growth constant old'!AL82/100))</f>
        <v>0</v>
      </c>
      <c r="AL82" s="117" t="n">
        <f aca="false">AM82/(1+('WB GDP growth constant old'!AM82/100))</f>
        <v>0</v>
      </c>
      <c r="AM82" s="117" t="n">
        <f aca="false">AN82/(1+('WB GDP growth constant old'!AN82/100))</f>
        <v>0</v>
      </c>
      <c r="AN82" s="117" t="n">
        <f aca="false">AO82/(1+('WB GDP growth constant old'!AO82/100))</f>
        <v>0</v>
      </c>
      <c r="AO82" s="117" t="n">
        <f aca="false">AP82/(1+('WB GDP growth constant old'!AP82/100))</f>
        <v>0</v>
      </c>
      <c r="AP82" s="117" t="n">
        <f aca="false">AQ82/(1+('WB GDP growth constant old'!AQ82/100))</f>
        <v>0</v>
      </c>
      <c r="AQ82" s="117" t="n">
        <f aca="false">AR82/(1+('WB GDP growth constant old'!AR82/100))</f>
        <v>0</v>
      </c>
      <c r="AR82" s="117" t="n">
        <f aca="false">AS82/(1+('WB GDP growth constant old'!AS82/100))</f>
        <v>0</v>
      </c>
      <c r="AS82" s="117" t="n">
        <f aca="false">AT82/(1+('WB GDP growth constant old'!AT82/100))</f>
        <v>0</v>
      </c>
      <c r="AT82" s="117" t="n">
        <f aca="false">AU82/(1+('WB GDP growth constant old'!AU82/100))</f>
        <v>0</v>
      </c>
      <c r="AU82" s="117" t="n">
        <f aca="false">AV82/(1+('WB GDP growth constant old'!AV82/100))</f>
        <v>0</v>
      </c>
      <c r="AV82" s="117" t="n">
        <f aca="false">AW82/(1+('WB GDP growth constant old'!AW82/100))</f>
        <v>0</v>
      </c>
      <c r="AW82" s="117" t="n">
        <f aca="false">AX82/(1+('WB GDP growth constant old'!AX82/100))</f>
        <v>0</v>
      </c>
      <c r="AX82" s="117" t="n">
        <f aca="false">AY82/(1+('WB GDP growth constant old'!AY82/100))</f>
        <v>0</v>
      </c>
      <c r="AY82" s="117" t="n">
        <f aca="false">AZ82/(1+('WB GDP growth constant old'!AZ82/100))</f>
        <v>0</v>
      </c>
      <c r="AZ82" s="117" t="n">
        <f aca="false">BA82/(1+('WB GDP growth constant old'!BA82/100))</f>
        <v>0</v>
      </c>
      <c r="BA82" s="117" t="n">
        <f aca="false">BB82/(1+('WB GDP growth constant old'!BB82/100))</f>
        <v>0</v>
      </c>
      <c r="BB82" s="117" t="n">
        <f aca="false">BC82/(1+('WB GDP growth constant old'!BC82/100))</f>
        <v>0</v>
      </c>
      <c r="BC82" s="117" t="n">
        <f aca="false">BD82/(1+('WB GDP growth constant old'!BD82/100))</f>
        <v>0</v>
      </c>
      <c r="BD82" s="117" t="n">
        <f aca="false">BE82/(1+('WB GDP growth constant old'!BE82/100))</f>
        <v>0</v>
      </c>
      <c r="BE82" s="117" t="n">
        <f aca="false">BF82/(1+('WB GDP growth constant old'!BF82/100))</f>
        <v>0</v>
      </c>
      <c r="BF82" s="117" t="n">
        <f aca="false">BG82/(1+('WB GDP growth constant old'!BG82/100))</f>
        <v>0</v>
      </c>
      <c r="BG82" s="117" t="n">
        <f aca="false">BH82/(1+('WB GDP growth constant old'!BH82/100))</f>
        <v>0</v>
      </c>
      <c r="BH82" s="117" t="n">
        <f aca="false">BI82/(1+('WB GDP growth constant old'!BI82/100))</f>
        <v>0</v>
      </c>
      <c r="BI82" s="117" t="n">
        <f aca="false">BJ82/(1+('WB GDP growth constant old'!BJ82/100))</f>
        <v>0</v>
      </c>
      <c r="BJ82" s="117" t="n">
        <f aca="false">BK82/(1+('WB GDP growth constant old'!BK82/100))</f>
        <v>0</v>
      </c>
      <c r="BK82" s="117" t="n">
        <f aca="false">BL82/(1+('WB GDP growth constant old'!BL82/100))</f>
        <v>0</v>
      </c>
      <c r="BL82" s="117" t="n">
        <f aca="false">'WB GDP current US$ old'!BL82/1000000000</f>
        <v>0</v>
      </c>
    </row>
    <row r="83" customFormat="false" ht="15" hidden="false" customHeight="false" outlineLevel="0" collapsed="false">
      <c r="A83" s="0" t="s">
        <v>70</v>
      </c>
      <c r="B83" s="0" t="s">
        <v>306</v>
      </c>
      <c r="C83" s="0" t="s">
        <v>1057</v>
      </c>
      <c r="D83" s="0" t="s">
        <v>1058</v>
      </c>
      <c r="E83" s="117" t="n">
        <f aca="false">F83/(1+('WB GDP growth constant old'!F83/100))</f>
        <v>1.85108711747119</v>
      </c>
      <c r="F83" s="117" t="n">
        <f aca="false">G83/(1+('WB GDP growth constant old'!G83/100))</f>
        <v>2.12443424935983</v>
      </c>
      <c r="G83" s="117" t="n">
        <f aca="false">H83/(1+('WB GDP growth constant old'!H83/100))</f>
        <v>2.28268785183138</v>
      </c>
      <c r="H83" s="117" t="n">
        <f aca="false">I83/(1+('WB GDP growth constant old'!I83/100))</f>
        <v>2.42175913194076</v>
      </c>
      <c r="I83" s="117" t="n">
        <f aca="false">J83/(1+('WB GDP growth constant old'!J83/100))</f>
        <v>2.53205702874194</v>
      </c>
      <c r="J83" s="117" t="n">
        <f aca="false">K83/(1+('WB GDP growth constant old'!K83/100))</f>
        <v>2.74306184006005</v>
      </c>
      <c r="K83" s="117" t="n">
        <f aca="false">L83/(1+('WB GDP growth constant old'!L83/100))</f>
        <v>2.86671919307737</v>
      </c>
      <c r="L83" s="117" t="n">
        <f aca="false">M83/(1+('WB GDP growth constant old'!M83/100))</f>
        <v>2.98468906977499</v>
      </c>
      <c r="M83" s="117" t="n">
        <f aca="false">N83/(1+('WB GDP growth constant old'!N83/100))</f>
        <v>3.05956897544031</v>
      </c>
      <c r="N83" s="117" t="n">
        <f aca="false">O83/(1+('WB GDP growth constant old'!O83/100))</f>
        <v>3.30687119538601</v>
      </c>
      <c r="O83" s="117" t="n">
        <f aca="false">P83/(1+('WB GDP growth constant old'!P83/100))</f>
        <v>3.59388586173861</v>
      </c>
      <c r="P83" s="117" t="n">
        <f aca="false">Q83/(1+('WB GDP growth constant old'!Q83/100))</f>
        <v>3.96257294156764</v>
      </c>
      <c r="Q83" s="117" t="n">
        <f aca="false">R83/(1+('WB GDP growth constant old'!R83/100))</f>
        <v>4.41180867424828</v>
      </c>
      <c r="R83" s="117" t="n">
        <f aca="false">S83/(1+('WB GDP growth constant old'!S83/100))</f>
        <v>4.86103816388445</v>
      </c>
      <c r="S83" s="117" t="n">
        <f aca="false">T83/(1+('WB GDP growth constant old'!T83/100))</f>
        <v>6.78052093033748</v>
      </c>
      <c r="T83" s="117" t="n">
        <f aca="false">U83/(1+('WB GDP growth constant old'!U83/100))</f>
        <v>8.08171068836595</v>
      </c>
      <c r="U83" s="117" t="n">
        <f aca="false">V83/(1+('WB GDP growth constant old'!V83/100))</f>
        <v>10.960847434836</v>
      </c>
      <c r="V83" s="117" t="n">
        <f aca="false">W83/(1+('WB GDP growth constant old'!W83/100))</f>
        <v>9.58174361777802</v>
      </c>
      <c r="W83" s="117" t="n">
        <f aca="false">X83/(1+('WB GDP growth constant old'!X83/100))</f>
        <v>7.27741035003881</v>
      </c>
      <c r="X83" s="117" t="n">
        <f aca="false">Y83/(1+('WB GDP growth constant old'!Y83/100))</f>
        <v>7.31193476896649</v>
      </c>
      <c r="Y83" s="117" t="n">
        <f aca="false">Z83/(1+('WB GDP growth constant old'!Z83/100))</f>
        <v>7.49860386862673</v>
      </c>
      <c r="Z83" s="117" t="n">
        <f aca="false">AA83/(1+('WB GDP growth constant old'!AA83/100))</f>
        <v>7.88068242705793</v>
      </c>
      <c r="AA83" s="117" t="n">
        <f aca="false">AB83/(1+('WB GDP growth constant old'!AB83/100))</f>
        <v>7.63657668139355</v>
      </c>
      <c r="AB83" s="117" t="n">
        <f aca="false">AC83/(1+('WB GDP growth constant old'!AC83/100))</f>
        <v>8.06485428134181</v>
      </c>
      <c r="AC83" s="117" t="n">
        <f aca="false">AD83/(1+('WB GDP growth constant old'!AD83/100))</f>
        <v>8.67043631064225</v>
      </c>
      <c r="AD83" s="117" t="n">
        <f aca="false">AE83/(1+('WB GDP growth constant old'!AE83/100))</f>
        <v>8.46815942459144</v>
      </c>
      <c r="AE83" s="117" t="n">
        <f aca="false">AF83/(1+('WB GDP growth constant old'!AF83/100))</f>
        <v>8.40010948735214</v>
      </c>
      <c r="AF83" s="117" t="n">
        <f aca="false">AG83/(1+('WB GDP growth constant old'!AG83/100))</f>
        <v>6.95982316855313</v>
      </c>
      <c r="AG83" s="117" t="n">
        <f aca="false">AH83/(1+('WB GDP growth constant old'!AH83/100))</f>
        <v>7.85383703999596</v>
      </c>
      <c r="AH83" s="117" t="n">
        <f aca="false">AI83/(1+('WB GDP growth constant old'!AI83/100))</f>
        <v>8.52497176115935</v>
      </c>
      <c r="AI83" s="117" t="n">
        <f aca="false">AJ83/(1+('WB GDP growth constant old'!AJ83/100))</f>
        <v>8.96760852275541</v>
      </c>
      <c r="AJ83" s="117" t="n">
        <f aca="false">AK83/(1+('WB GDP growth constant old'!AK83/100))</f>
        <v>9.51575390605169</v>
      </c>
      <c r="AK83" s="117" t="n">
        <f aca="false">AL83/(1+('WB GDP growth constant old'!AL83/100))</f>
        <v>9.22170325051221</v>
      </c>
      <c r="AL83" s="117" t="n">
        <f aca="false">AM83/(1+('WB GDP growth constant old'!AM83/100))</f>
        <v>9.5856428419592</v>
      </c>
      <c r="AM83" s="117" t="n">
        <f aca="false">AN83/(1+('WB GDP growth constant old'!AN83/100))</f>
        <v>9.94153426062361</v>
      </c>
      <c r="AN83" s="117" t="n">
        <f aca="false">AO83/(1+('WB GDP growth constant old'!AO83/100))</f>
        <v>10.4360110400884</v>
      </c>
      <c r="AO83" s="117" t="n">
        <f aca="false">AP83/(1+('WB GDP growth constant old'!AP83/100))</f>
        <v>10.8143215560534</v>
      </c>
      <c r="AP83" s="117" t="n">
        <f aca="false">AQ83/(1+('WB GDP growth constant old'!AQ83/100))</f>
        <v>11.434887058199</v>
      </c>
      <c r="AQ83" s="117" t="n">
        <f aca="false">AR83/(1+('WB GDP growth constant old'!AR83/100))</f>
        <v>11.8325734009662</v>
      </c>
      <c r="AR83" s="117" t="n">
        <f aca="false">AS83/(1+('WB GDP growth constant old'!AS83/100))</f>
        <v>10.7756142512525</v>
      </c>
      <c r="AS83" s="117" t="n">
        <f aca="false">AT83/(1+('WB GDP growth constant old'!AT83/100))</f>
        <v>10.5727130557654</v>
      </c>
      <c r="AT83" s="117" t="n">
        <f aca="false">AU83/(1+('WB GDP growth constant old'!AU83/100))</f>
        <v>10.7984651585415</v>
      </c>
      <c r="AU83" s="117" t="n">
        <f aca="false">AV83/(1+('WB GDP growth constant old'!AV83/100))</f>
        <v>10.7715733986032</v>
      </c>
      <c r="AV83" s="117" t="n">
        <f aca="false">AW83/(1+('WB GDP growth constant old'!AW83/100))</f>
        <v>11.0136462003012</v>
      </c>
      <c r="AW83" s="117" t="n">
        <f aca="false">AX83/(1+('WB GDP growth constant old'!AX83/100))</f>
        <v>11.0895900331593</v>
      </c>
      <c r="AX83" s="117" t="n">
        <f aca="false">AY83/(1+('WB GDP growth constant old'!AY83/100))</f>
        <v>11.3863700112548</v>
      </c>
      <c r="AY83" s="117" t="n">
        <f aca="false">AZ83/(1+('WB GDP growth constant old'!AZ83/100))</f>
        <v>11.0668026150201</v>
      </c>
      <c r="AZ83" s="117" t="n">
        <f aca="false">BA83/(1+('WB GDP growth constant old'!BA83/100))</f>
        <v>11.7317080710304</v>
      </c>
      <c r="BA83" s="117" t="n">
        <f aca="false">BB83/(1+('WB GDP growth constant old'!BB83/100))</f>
        <v>11.3435726455822</v>
      </c>
      <c r="BB83" s="117" t="n">
        <f aca="false">BC83/(1+('WB GDP growth constant old'!BC83/100))</f>
        <v>11.3583568508384</v>
      </c>
      <c r="BC83" s="117" t="n">
        <f aca="false">BD83/(1+('WB GDP growth constant old'!BD83/100))</f>
        <v>12.1636515523474</v>
      </c>
      <c r="BD83" s="117" t="n">
        <f aca="false">BE83/(1+('WB GDP growth constant old'!BE83/100))</f>
        <v>13.0262677178916</v>
      </c>
      <c r="BE83" s="117" t="n">
        <f aca="false">BF83/(1+('WB GDP growth constant old'!BF83/100))</f>
        <v>13.7102870552381</v>
      </c>
      <c r="BF83" s="117" t="n">
        <f aca="false">BG83/(1+('WB GDP growth constant old'!BG83/100))</f>
        <v>14.4833688747833</v>
      </c>
      <c r="BG83" s="117" t="n">
        <f aca="false">BH83/(1+('WB GDP growth constant old'!BH83/100))</f>
        <v>15.1083210915998</v>
      </c>
      <c r="BH83" s="117" t="n">
        <f aca="false">BI83/(1+('WB GDP growth constant old'!BI83/100))</f>
        <v>15.6943576670285</v>
      </c>
      <c r="BI83" s="117" t="n">
        <f aca="false">BJ83/(1+('WB GDP growth constant old'!BJ83/100))</f>
        <v>16.0225960875976</v>
      </c>
      <c r="BJ83" s="117" t="n">
        <f aca="false">BK83/(1+('WB GDP growth constant old'!BK83/100))</f>
        <v>16.0983256111507</v>
      </c>
      <c r="BK83" s="117" t="n">
        <f aca="false">BL83/(1+('WB GDP growth constant old'!BL83/100))</f>
        <v>16.2340265991151</v>
      </c>
      <c r="BL83" s="117" t="n">
        <f aca="false">'WB GDP current US$ old'!BL83/1000000000</f>
        <v>16.8744502151351</v>
      </c>
    </row>
    <row r="84" customFormat="false" ht="15" hidden="false" customHeight="false" outlineLevel="0" collapsed="false">
      <c r="A84" s="0" t="s">
        <v>204</v>
      </c>
      <c r="B84" s="0" t="s">
        <v>432</v>
      </c>
      <c r="C84" s="0" t="s">
        <v>1057</v>
      </c>
      <c r="D84" s="0" t="s">
        <v>1058</v>
      </c>
      <c r="E84" s="117" t="n">
        <f aca="false">F84/(1+('WB GDP growth constant old'!F84/100))</f>
        <v>707.065612649683</v>
      </c>
      <c r="F84" s="117" t="n">
        <f aca="false">G84/(1+('WB GDP growth constant old'!G84/100))</f>
        <v>725.994600108575</v>
      </c>
      <c r="G84" s="117" t="n">
        <f aca="false">H84/(1+('WB GDP growth constant old'!H84/100))</f>
        <v>734.00166460598</v>
      </c>
      <c r="H84" s="117" t="n">
        <f aca="false">I84/(1+('WB GDP growth constant old'!I84/100))</f>
        <v>769.779724288002</v>
      </c>
      <c r="I84" s="117" t="n">
        <f aca="false">J84/(1+('WB GDP growth constant old'!J84/100))</f>
        <v>812.37671225277</v>
      </c>
      <c r="J84" s="117" t="n">
        <f aca="false">K84/(1+('WB GDP growth constant old'!K84/100))</f>
        <v>829.779255627877</v>
      </c>
      <c r="K84" s="117" t="n">
        <f aca="false">L84/(1+('WB GDP growth constant old'!L84/100))</f>
        <v>842.832516533879</v>
      </c>
      <c r="L84" s="117" t="n">
        <f aca="false">M84/(1+('WB GDP growth constant old'!M84/100))</f>
        <v>866.317830878887</v>
      </c>
      <c r="M84" s="117" t="n">
        <f aca="false">N84/(1+('WB GDP growth constant old'!N84/100))</f>
        <v>913.454906892344</v>
      </c>
      <c r="N84" s="117" t="n">
        <f aca="false">O84/(1+('WB GDP growth constant old'!O84/100))</f>
        <v>931.030663842261</v>
      </c>
      <c r="O84" s="117" t="n">
        <f aca="false">P84/(1+('WB GDP growth constant old'!P84/100))</f>
        <v>966.141580510305</v>
      </c>
      <c r="P84" s="117" t="n">
        <f aca="false">Q84/(1+('WB GDP growth constant old'!Q84/100))</f>
        <v>1000.00211360729</v>
      </c>
      <c r="Q84" s="117" t="n">
        <f aca="false">R84/(1+('WB GDP growth constant old'!R84/100))</f>
        <v>1043.21888110288</v>
      </c>
      <c r="R84" s="117" t="n">
        <f aca="false">S84/(1+('WB GDP growth constant old'!S84/100))</f>
        <v>1111.27689978713</v>
      </c>
      <c r="S84" s="117" t="n">
        <f aca="false">T84/(1+('WB GDP growth constant old'!T84/100))</f>
        <v>1083.66829145639</v>
      </c>
      <c r="T84" s="117" t="n">
        <f aca="false">U84/(1+('WB GDP growth constant old'!U84/100))</f>
        <v>1067.69881864252</v>
      </c>
      <c r="U84" s="117" t="n">
        <f aca="false">V84/(1+('WB GDP growth constant old'!V84/100))</f>
        <v>1098.77169708729</v>
      </c>
      <c r="V84" s="117" t="n">
        <f aca="false">W84/(1+('WB GDP growth constant old'!W84/100))</f>
        <v>1125.77676375711</v>
      </c>
      <c r="W84" s="117" t="n">
        <f aca="false">X84/(1+('WB GDP growth constant old'!X84/100))</f>
        <v>1173.1073507173</v>
      </c>
      <c r="X84" s="117" t="n">
        <f aca="false">Y84/(1+('WB GDP growth constant old'!Y84/100))</f>
        <v>1217.08734053122</v>
      </c>
      <c r="Y84" s="117" t="n">
        <f aca="false">Z84/(1+('WB GDP growth constant old'!Z84/100))</f>
        <v>1192.36382043014</v>
      </c>
      <c r="Z84" s="117" t="n">
        <f aca="false">AA84/(1+('WB GDP growth constant old'!AA84/100))</f>
        <v>1182.97104774891</v>
      </c>
      <c r="AA84" s="117" t="n">
        <f aca="false">AB84/(1+('WB GDP growth constant old'!AB84/100))</f>
        <v>1206.57003326482</v>
      </c>
      <c r="AB84" s="117" t="n">
        <f aca="false">AC84/(1+('WB GDP growth constant old'!AC84/100))</f>
        <v>1257.50968753787</v>
      </c>
      <c r="AC84" s="117" t="n">
        <f aca="false">AD84/(1+('WB GDP growth constant old'!AD84/100))</f>
        <v>1286.04390379685</v>
      </c>
      <c r="AD84" s="117" t="n">
        <f aca="false">AE84/(1+('WB GDP growth constant old'!AE84/100))</f>
        <v>1339.3814825589</v>
      </c>
      <c r="AE84" s="117" t="n">
        <f aca="false">AF84/(1+('WB GDP growth constant old'!AF84/100))</f>
        <v>1381.57656033394</v>
      </c>
      <c r="AF84" s="117" t="n">
        <f aca="false">AG84/(1+('WB GDP growth constant old'!AG84/100))</f>
        <v>1456.08136955715</v>
      </c>
      <c r="AG84" s="117" t="n">
        <f aca="false">AH84/(1+('WB GDP growth constant old'!AH84/100))</f>
        <v>1539.54997668104</v>
      </c>
      <c r="AH84" s="117" t="n">
        <f aca="false">AI84/(1+('WB GDP growth constant old'!AI84/100))</f>
        <v>1579.23345838154</v>
      </c>
      <c r="AI84" s="117" t="n">
        <f aca="false">AJ84/(1+('WB GDP growth constant old'!AJ84/100))</f>
        <v>1590.821170775</v>
      </c>
      <c r="AJ84" s="117" t="n">
        <f aca="false">AK84/(1+('WB GDP growth constant old'!AK84/100))</f>
        <v>1573.27247841591</v>
      </c>
      <c r="AK84" s="117" t="n">
        <f aca="false">AL84/(1+('WB GDP growth constant old'!AL84/100))</f>
        <v>1579.58259214228</v>
      </c>
      <c r="AL84" s="117" t="n">
        <f aca="false">AM84/(1+('WB GDP growth constant old'!AM84/100))</f>
        <v>1618.91152879485</v>
      </c>
      <c r="AM84" s="117" t="n">
        <f aca="false">AN84/(1+('WB GDP growth constant old'!AN84/100))</f>
        <v>1681.1750140076</v>
      </c>
      <c r="AN84" s="117" t="n">
        <f aca="false">AO84/(1+('WB GDP growth constant old'!AO84/100))</f>
        <v>1723.73681810105</v>
      </c>
      <c r="AO84" s="117" t="n">
        <f aca="false">AP84/(1+('WB GDP growth constant old'!AP84/100))</f>
        <v>1766.68429285569</v>
      </c>
      <c r="AP84" s="117" t="n">
        <f aca="false">AQ84/(1+('WB GDP growth constant old'!AQ84/100))</f>
        <v>1834.78696882663</v>
      </c>
      <c r="AQ84" s="117" t="n">
        <f aca="false">AR84/(1+('WB GDP growth constant old'!AR84/100))</f>
        <v>1901.6622639656</v>
      </c>
      <c r="AR84" s="117" t="n">
        <f aca="false">AS84/(1+('WB GDP growth constant old'!AS84/100))</f>
        <v>1966.85549331252</v>
      </c>
      <c r="AS84" s="117" t="n">
        <f aca="false">AT84/(1+('WB GDP growth constant old'!AT84/100))</f>
        <v>2034.46559287342</v>
      </c>
      <c r="AT84" s="117" t="n">
        <f aca="false">AU84/(1+('WB GDP growth constant old'!AU84/100))</f>
        <v>2094.97799799527</v>
      </c>
      <c r="AU84" s="117" t="n">
        <f aca="false">AV84/(1+('WB GDP growth constant old'!AV84/100))</f>
        <v>2143.67264260002</v>
      </c>
      <c r="AV84" s="117" t="n">
        <f aca="false">AW84/(1+('WB GDP growth constant old'!AW84/100))</f>
        <v>2214.12181993655</v>
      </c>
      <c r="AW84" s="117" t="n">
        <f aca="false">AX84/(1+('WB GDP growth constant old'!AX84/100))</f>
        <v>2266.68399649199</v>
      </c>
      <c r="AX84" s="117" t="n">
        <f aca="false">AY84/(1+('WB GDP growth constant old'!AY84/100))</f>
        <v>2338.75840244559</v>
      </c>
      <c r="AY84" s="117" t="n">
        <f aca="false">AZ84/(1+('WB GDP growth constant old'!AZ84/100))</f>
        <v>2403.9705775175</v>
      </c>
      <c r="AZ84" s="117" t="n">
        <f aca="false">BA84/(1+('WB GDP growth constant old'!BA84/100))</f>
        <v>2462.40036134533</v>
      </c>
      <c r="BA84" s="117" t="n">
        <f aca="false">BB84/(1+('WB GDP growth constant old'!BB84/100))</f>
        <v>2455.47723516884</v>
      </c>
      <c r="BB84" s="117" t="n">
        <f aca="false">BC84/(1+('WB GDP growth constant old'!BC84/100))</f>
        <v>2351.17293878688</v>
      </c>
      <c r="BC84" s="117" t="n">
        <f aca="false">BD84/(1+('WB GDP growth constant old'!BD84/100))</f>
        <v>2397.00955989102</v>
      </c>
      <c r="BD84" s="117" t="n">
        <f aca="false">BE84/(1+('WB GDP growth constant old'!BE84/100))</f>
        <v>2433.92704038117</v>
      </c>
      <c r="BE84" s="117" t="n">
        <f aca="false">BF84/(1+('WB GDP growth constant old'!BF84/100))</f>
        <v>2469.92296968072</v>
      </c>
      <c r="BF84" s="117" t="n">
        <f aca="false">BG84/(1+('WB GDP growth constant old'!BG84/100))</f>
        <v>2522.76661886538</v>
      </c>
      <c r="BG84" s="117" t="n">
        <f aca="false">BH84/(1+('WB GDP growth constant old'!BH84/100))</f>
        <v>2588.54715048292</v>
      </c>
      <c r="BH84" s="117" t="n">
        <f aca="false">BI84/(1+('WB GDP growth constant old'!BI84/100))</f>
        <v>2649.52100778373</v>
      </c>
      <c r="BI84" s="117" t="n">
        <f aca="false">BJ84/(1+('WB GDP growth constant old'!BJ84/100))</f>
        <v>2700.34293096919</v>
      </c>
      <c r="BJ84" s="117" t="n">
        <f aca="false">BK84/(1+('WB GDP growth constant old'!BK84/100))</f>
        <v>2751.43549868075</v>
      </c>
      <c r="BK84" s="117" t="n">
        <f aca="false">BL84/(1+('WB GDP growth constant old'!BL84/100))</f>
        <v>2788.3245612745</v>
      </c>
      <c r="BL84" s="117" t="n">
        <f aca="false">'WB GDP current US$ old'!BL84/1000000000</f>
        <v>2829.1082191658</v>
      </c>
    </row>
    <row r="85" customFormat="false" ht="15" hidden="false" customHeight="false" outlineLevel="0" collapsed="false">
      <c r="A85" s="0" t="s">
        <v>73</v>
      </c>
      <c r="B85" s="0" t="s">
        <v>308</v>
      </c>
      <c r="C85" s="0" t="s">
        <v>1057</v>
      </c>
      <c r="D85" s="0" t="s">
        <v>1058</v>
      </c>
      <c r="E85" s="117" t="n">
        <f aca="false">F85/(1+('WB GDP growth constant old'!F85/100))</f>
        <v>6.93075773547302</v>
      </c>
      <c r="F85" s="117" t="n">
        <f aca="false">G85/(1+('WB GDP growth constant old'!G85/100))</f>
        <v>6.93075773547302</v>
      </c>
      <c r="G85" s="117" t="n">
        <f aca="false">H85/(1+('WB GDP growth constant old'!H85/100))</f>
        <v>6.93075773547302</v>
      </c>
      <c r="H85" s="117" t="n">
        <f aca="false">I85/(1+('WB GDP growth constant old'!I85/100))</f>
        <v>6.93075773547302</v>
      </c>
      <c r="I85" s="117" t="n">
        <f aca="false">J85/(1+('WB GDP growth constant old'!J85/100))</f>
        <v>6.93075773547302</v>
      </c>
      <c r="J85" s="117" t="n">
        <f aca="false">K85/(1+('WB GDP growth constant old'!K85/100))</f>
        <v>6.93075773547302</v>
      </c>
      <c r="K85" s="117" t="n">
        <f aca="false">L85/(1+('WB GDP growth constant old'!L85/100))</f>
        <v>7.45303408432063</v>
      </c>
      <c r="L85" s="117" t="n">
        <f aca="false">M85/(1+('WB GDP growth constant old'!M85/100))</f>
        <v>7.91884868056878</v>
      </c>
      <c r="M85" s="117" t="n">
        <f aca="false">N85/(1+('WB GDP growth constant old'!N85/100))</f>
        <v>8.27173909118066</v>
      </c>
      <c r="N85" s="117" t="n">
        <f aca="false">O85/(1+('WB GDP growth constant old'!O85/100))</f>
        <v>8.6669751698264</v>
      </c>
      <c r="O85" s="117" t="n">
        <f aca="false">P85/(1+('WB GDP growth constant old'!P85/100))</f>
        <v>9.71152909230903</v>
      </c>
      <c r="P85" s="117" t="n">
        <f aca="false">Q85/(1+('WB GDP growth constant old'!Q85/100))</f>
        <v>9.95149477293458</v>
      </c>
      <c r="Q85" s="117" t="n">
        <f aca="false">R85/(1+('WB GDP growth constant old'!R85/100))</f>
        <v>10.233806121594</v>
      </c>
      <c r="R85" s="117" t="n">
        <f aca="false">S85/(1+('WB GDP growth constant old'!S85/100))</f>
        <v>10.8972393695589</v>
      </c>
      <c r="S85" s="117" t="n">
        <f aca="false">T85/(1+('WB GDP growth constant old'!T85/100))</f>
        <v>11.8571001868362</v>
      </c>
      <c r="T85" s="117" t="n">
        <f aca="false">U85/(1+('WB GDP growth constant old'!U85/100))</f>
        <v>12.7322662658581</v>
      </c>
      <c r="U85" s="117" t="n">
        <f aca="false">V85/(1+('WB GDP growth constant old'!V85/100))</f>
        <v>13.5086243798967</v>
      </c>
      <c r="V85" s="117" t="n">
        <f aca="false">W85/(1+('WB GDP growth constant old'!W85/100))</f>
        <v>14.4402534363055</v>
      </c>
      <c r="W85" s="117" t="n">
        <f aca="false">X85/(1+('WB GDP growth constant old'!X85/100))</f>
        <v>15.5130383031316</v>
      </c>
      <c r="X85" s="117" t="n">
        <f aca="false">Y85/(1+('WB GDP growth constant old'!Y85/100))</f>
        <v>16.6564029123476</v>
      </c>
      <c r="Y85" s="117" t="n">
        <f aca="false">Z85/(1+('WB GDP growth constant old'!Z85/100))</f>
        <v>17.4186442613832</v>
      </c>
      <c r="Z85" s="117" t="n">
        <f aca="false">AA85/(1+('WB GDP growth constant old'!AA85/100))</f>
        <v>18.3361580497515</v>
      </c>
      <c r="AA85" s="117" t="n">
        <f aca="false">AB85/(1+('WB GDP growth constant old'!AB85/100))</f>
        <v>18.7031633201413</v>
      </c>
      <c r="AB85" s="117" t="n">
        <f aca="false">AC85/(1+('WB GDP growth constant old'!AC85/100))</f>
        <v>19.5077522424359</v>
      </c>
      <c r="AC85" s="117" t="n">
        <f aca="false">AD85/(1+('WB GDP growth constant old'!AD85/100))</f>
        <v>20.5664229299215</v>
      </c>
      <c r="AD85" s="117" t="n">
        <f aca="false">AE85/(1+('WB GDP growth constant old'!AE85/100))</f>
        <v>21.5827446832732</v>
      </c>
      <c r="AE85" s="117" t="n">
        <f aca="false">AF85/(1+('WB GDP growth constant old'!AF85/100))</f>
        <v>19.8182957602264</v>
      </c>
      <c r="AF85" s="117" t="n">
        <f aca="false">AG85/(1+('WB GDP growth constant old'!AG85/100))</f>
        <v>20.0723748036673</v>
      </c>
      <c r="AG85" s="117" t="n">
        <f aca="false">AH85/(1+('WB GDP growth constant old'!AH85/100))</f>
        <v>21.1875072437524</v>
      </c>
      <c r="AH85" s="117" t="n">
        <f aca="false">AI85/(1+('WB GDP growth constant old'!AI85/100))</f>
        <v>19.6630233208936</v>
      </c>
      <c r="AI85" s="117" t="n">
        <f aca="false">AJ85/(1+('WB GDP growth constant old'!AJ85/100))</f>
        <v>16.7552110134184</v>
      </c>
      <c r="AJ85" s="117" t="n">
        <f aca="false">AK85/(1+('WB GDP growth constant old'!AK85/100))</f>
        <v>13.219861367627</v>
      </c>
      <c r="AK85" s="117" t="n">
        <f aca="false">AL85/(1+('WB GDP growth constant old'!AL85/100))</f>
        <v>7.28414368540811</v>
      </c>
      <c r="AL85" s="117" t="n">
        <f aca="false">AM85/(1+('WB GDP growth constant old'!AM85/100))</f>
        <v>5.14988944189231</v>
      </c>
      <c r="AM85" s="117" t="n">
        <f aca="false">AN85/(1+('WB GDP growth constant old'!AN85/100))</f>
        <v>4.61430125038487</v>
      </c>
      <c r="AN85" s="117" t="n">
        <f aca="false">AO85/(1+('WB GDP growth constant old'!AO85/100))</f>
        <v>4.73427293174593</v>
      </c>
      <c r="AO85" s="117" t="n">
        <f aca="false">AP85/(1+('WB GDP growth constant old'!AP85/100))</f>
        <v>5.26451159514407</v>
      </c>
      <c r="AP85" s="117" t="n">
        <f aca="false">AQ85/(1+('WB GDP growth constant old'!AQ85/100))</f>
        <v>5.81828773996285</v>
      </c>
      <c r="AQ85" s="117" t="n">
        <f aca="false">AR85/(1+('WB GDP growth constant old'!AR85/100))</f>
        <v>5.99893991412912</v>
      </c>
      <c r="AR85" s="117" t="n">
        <f aca="false">AS85/(1+('WB GDP growth constant old'!AS85/100))</f>
        <v>6.17106492019723</v>
      </c>
      <c r="AS85" s="117" t="n">
        <f aca="false">AT85/(1+('WB GDP growth constant old'!AT85/100))</f>
        <v>6.28451014084351</v>
      </c>
      <c r="AT85" s="117" t="n">
        <f aca="false">AU85/(1+('WB GDP growth constant old'!AU85/100))</f>
        <v>6.58650933907073</v>
      </c>
      <c r="AU85" s="117" t="n">
        <f aca="false">AV85/(1+('WB GDP growth constant old'!AV85/100))</f>
        <v>6.94704411118699</v>
      </c>
      <c r="AV85" s="117" t="n">
        <f aca="false">AW85/(1+('WB GDP growth constant old'!AW85/100))</f>
        <v>7.71529848958494</v>
      </c>
      <c r="AW85" s="117" t="n">
        <f aca="false">AX85/(1+('WB GDP growth constant old'!AX85/100))</f>
        <v>8.16236117862367</v>
      </c>
      <c r="AX85" s="117" t="n">
        <f aca="false">AY85/(1+('WB GDP growth constant old'!AY85/100))</f>
        <v>8.94509684902375</v>
      </c>
      <c r="AY85" s="117" t="n">
        <f aca="false">AZ85/(1+('WB GDP growth constant old'!AZ85/100))</f>
        <v>9.78770445640725</v>
      </c>
      <c r="AZ85" s="117" t="n">
        <f aca="false">BA85/(1+('WB GDP growth constant old'!BA85/100))</f>
        <v>11.0188952419326</v>
      </c>
      <c r="BA85" s="117" t="n">
        <f aca="false">BB85/(1+('WB GDP growth constant old'!BB85/100))</f>
        <v>11.2853951193935</v>
      </c>
      <c r="BB85" s="117" t="n">
        <f aca="false">BC85/(1+('WB GDP growth constant old'!BC85/100))</f>
        <v>10.8734202322823</v>
      </c>
      <c r="BC85" s="117" t="n">
        <f aca="false">BD85/(1+('WB GDP growth constant old'!BD85/100))</f>
        <v>11.5529532996481</v>
      </c>
      <c r="BD85" s="117" t="n">
        <f aca="false">BE85/(1+('WB GDP growth constant old'!BE85/100))</f>
        <v>12.407871828473</v>
      </c>
      <c r="BE85" s="117" t="n">
        <f aca="false">BF85/(1+('WB GDP growth constant old'!BF85/100))</f>
        <v>13.1981302158683</v>
      </c>
      <c r="BF85" s="117" t="n">
        <f aca="false">BG85/(1+('WB GDP growth constant old'!BG85/100))</f>
        <v>13.6760748117346</v>
      </c>
      <c r="BG85" s="117" t="n">
        <f aca="false">BH85/(1+('WB GDP growth constant old'!BH85/100))</f>
        <v>14.2821881661403</v>
      </c>
      <c r="BH85" s="117" t="n">
        <f aca="false">BI85/(1+('WB GDP growth constant old'!BI85/100))</f>
        <v>14.713825510951</v>
      </c>
      <c r="BI85" s="117" t="n">
        <f aca="false">BJ85/(1+('WB GDP growth constant old'!BJ85/100))</f>
        <v>15.1414738416259</v>
      </c>
      <c r="BJ85" s="117" t="n">
        <f aca="false">BK85/(1+('WB GDP growth constant old'!BK85/100))</f>
        <v>15.8747153421878</v>
      </c>
      <c r="BK85" s="117" t="n">
        <f aca="false">BL85/(1+('WB GDP growth constant old'!BL85/100))</f>
        <v>16.6478036252592</v>
      </c>
      <c r="BL85" s="117" t="n">
        <f aca="false">'WB GDP current US$ old'!BL85/1000000000</f>
        <v>17.4772555456705</v>
      </c>
    </row>
    <row r="86" customFormat="false" ht="15" hidden="false" customHeight="false" outlineLevel="0" collapsed="false">
      <c r="A86" s="0" t="s">
        <v>75</v>
      </c>
      <c r="B86" s="0" t="s">
        <v>310</v>
      </c>
      <c r="C86" s="0" t="s">
        <v>1057</v>
      </c>
      <c r="D86" s="0" t="s">
        <v>1058</v>
      </c>
      <c r="E86" s="117" t="n">
        <f aca="false">F86/(1+('WB GDP growth constant old'!F86/100))</f>
        <v>8.1943038055806</v>
      </c>
      <c r="F86" s="117" t="n">
        <f aca="false">G86/(1+('WB GDP growth constant old'!G86/100))</f>
        <v>8.47534171363782</v>
      </c>
      <c r="G86" s="117" t="n">
        <f aca="false">H86/(1+('WB GDP growth constant old'!H86/100))</f>
        <v>8.8236069470671</v>
      </c>
      <c r="H86" s="117" t="n">
        <f aca="false">I86/(1+('WB GDP growth constant old'!I86/100))</f>
        <v>9.21237279270897</v>
      </c>
      <c r="I86" s="117" t="n">
        <f aca="false">J86/(1+('WB GDP growth constant old'!J86/100))</f>
        <v>9.4159042786716</v>
      </c>
      <c r="J86" s="117" t="n">
        <f aca="false">K86/(1+('WB GDP growth constant old'!K86/100))</f>
        <v>9.5448079018038</v>
      </c>
      <c r="K86" s="117" t="n">
        <f aca="false">L86/(1+('WB GDP growth constant old'!L86/100))</f>
        <v>9.13836226585133</v>
      </c>
      <c r="L86" s="117" t="n">
        <f aca="false">M86/(1+('WB GDP growth constant old'!M86/100))</f>
        <v>9.41940017390856</v>
      </c>
      <c r="M86" s="117" t="n">
        <f aca="false">N86/(1+('WB GDP growth constant old'!N86/100))</f>
        <v>9.45414460436973</v>
      </c>
      <c r="N86" s="117" t="n">
        <f aca="false">O86/(1+('WB GDP growth constant old'!O86/100))</f>
        <v>10.0219770706242</v>
      </c>
      <c r="O86" s="117" t="n">
        <f aca="false">P86/(1+('WB GDP growth constant old'!P86/100))</f>
        <v>10.9964612637476</v>
      </c>
      <c r="P86" s="117" t="n">
        <f aca="false">Q86/(1+('WB GDP growth constant old'!Q86/100))</f>
        <v>11.5700503801419</v>
      </c>
      <c r="Q86" s="117" t="n">
        <f aca="false">R86/(1+('WB GDP growth constant old'!R86/100))</f>
        <v>11.2822273970452</v>
      </c>
      <c r="R86" s="117" t="n">
        <f aca="false">S86/(1+('WB GDP growth constant old'!S86/100))</f>
        <v>11.6076727453494</v>
      </c>
      <c r="S86" s="117" t="n">
        <f aca="false">T86/(1+('WB GDP growth constant old'!T86/100))</f>
        <v>12.4030904739897</v>
      </c>
      <c r="T86" s="117" t="n">
        <f aca="false">U86/(1+('WB GDP growth constant old'!U86/100))</f>
        <v>10.8611842790207</v>
      </c>
      <c r="U86" s="117" t="n">
        <f aca="false">V86/(1+('WB GDP growth constant old'!V86/100))</f>
        <v>10.4777646191099</v>
      </c>
      <c r="V86" s="117" t="n">
        <f aca="false">W86/(1+('WB GDP growth constant old'!W86/100))</f>
        <v>10.7160402232747</v>
      </c>
      <c r="W86" s="117" t="n">
        <f aca="false">X86/(1+('WB GDP growth constant old'!X86/100))</f>
        <v>11.6243248914078</v>
      </c>
      <c r="X86" s="117" t="n">
        <f aca="false">Y86/(1+('WB GDP growth constant old'!Y86/100))</f>
        <v>11.3319799301168</v>
      </c>
      <c r="Y86" s="117" t="n">
        <f aca="false">Z86/(1+('WB GDP growth constant old'!Z86/100))</f>
        <v>11.3854324196587</v>
      </c>
      <c r="Z86" s="117" t="n">
        <f aca="false">AA86/(1+('WB GDP growth constant old'!AA86/100))</f>
        <v>10.9865930998222</v>
      </c>
      <c r="AA86" s="117" t="n">
        <f aca="false">AB86/(1+('WB GDP growth constant old'!AB86/100))</f>
        <v>10.225919801643</v>
      </c>
      <c r="AB86" s="117" t="n">
        <f aca="false">AC86/(1+('WB GDP growth constant old'!AC86/100))</f>
        <v>9.75923566433239</v>
      </c>
      <c r="AC86" s="117" t="n">
        <f aca="false">AD86/(1+('WB GDP growth constant old'!AD86/100))</f>
        <v>10.6031723470051</v>
      </c>
      <c r="AD86" s="117" t="n">
        <f aca="false">AE86/(1+('WB GDP growth constant old'!AE86/100))</f>
        <v>11.1430453017083</v>
      </c>
      <c r="AE86" s="117" t="n">
        <f aca="false">AF86/(1+('WB GDP growth constant old'!AF86/100))</f>
        <v>11.7223901314657</v>
      </c>
      <c r="AF86" s="117" t="n">
        <f aca="false">AG86/(1+('WB GDP growth constant old'!AG86/100))</f>
        <v>12.2844668843571</v>
      </c>
      <c r="AG86" s="117" t="n">
        <f aca="false">AH86/(1+('WB GDP growth constant old'!AH86/100))</f>
        <v>12.9758574125306</v>
      </c>
      <c r="AH86" s="117" t="n">
        <f aca="false">AI86/(1+('WB GDP growth constant old'!AI86/100))</f>
        <v>13.6357930023043</v>
      </c>
      <c r="AI86" s="117" t="n">
        <f aca="false">AJ86/(1+('WB GDP growth constant old'!AJ86/100))</f>
        <v>14.0897037182839</v>
      </c>
      <c r="AJ86" s="117" t="n">
        <f aca="false">AK86/(1+('WB GDP growth constant old'!AK86/100))</f>
        <v>14.8338974046317</v>
      </c>
      <c r="AK86" s="117" t="n">
        <f aca="false">AL86/(1+('WB GDP growth constant old'!AL86/100))</f>
        <v>15.4093664497331</v>
      </c>
      <c r="AL86" s="117" t="n">
        <f aca="false">AM86/(1+('WB GDP growth constant old'!AM86/100))</f>
        <v>16.1567208102231</v>
      </c>
      <c r="AM86" s="117" t="n">
        <f aca="false">AN86/(1+('WB GDP growth constant old'!AN86/100))</f>
        <v>16.6898925660656</v>
      </c>
      <c r="AN86" s="117" t="n">
        <f aca="false">AO86/(1+('WB GDP growth constant old'!AO86/100))</f>
        <v>17.376250867129</v>
      </c>
      <c r="AO86" s="117" t="n">
        <f aca="false">AP86/(1+('WB GDP growth constant old'!AP86/100))</f>
        <v>18.1759860522412</v>
      </c>
      <c r="AP86" s="117" t="n">
        <f aca="false">AQ86/(1+('WB GDP growth constant old'!AQ86/100))</f>
        <v>18.9387153985114</v>
      </c>
      <c r="AQ86" s="117" t="n">
        <f aca="false">AR86/(1+('WB GDP growth constant old'!AR86/100))</f>
        <v>19.8289090429963</v>
      </c>
      <c r="AR86" s="117" t="n">
        <f aca="false">AS86/(1+('WB GDP growth constant old'!AS86/100))</f>
        <v>20.7013804234789</v>
      </c>
      <c r="AS86" s="117" t="n">
        <f aca="false">AT86/(1+('WB GDP growth constant old'!AT86/100))</f>
        <v>21.4673315074107</v>
      </c>
      <c r="AT86" s="117" t="n">
        <f aca="false">AU86/(1+('WB GDP growth constant old'!AU86/100))</f>
        <v>22.3260247888736</v>
      </c>
      <c r="AU86" s="117" t="n">
        <f aca="false">AV86/(1+('WB GDP growth constant old'!AV86/100))</f>
        <v>23.3306958101415</v>
      </c>
      <c r="AV86" s="117" t="n">
        <f aca="false">AW86/(1+('WB GDP growth constant old'!AW86/100))</f>
        <v>24.5438920095277</v>
      </c>
      <c r="AW86" s="117" t="n">
        <f aca="false">AX86/(1+('WB GDP growth constant old'!AX86/100))</f>
        <v>25.9183499594561</v>
      </c>
      <c r="AX86" s="117" t="n">
        <f aca="false">AY86/(1+('WB GDP growth constant old'!AY86/100))</f>
        <v>27.4475336220768</v>
      </c>
      <c r="AY86" s="117" t="n">
        <f aca="false">AZ86/(1+('WB GDP growth constant old'!AZ86/100))</f>
        <v>29.204151757781</v>
      </c>
      <c r="AZ86" s="117" t="n">
        <f aca="false">BA86/(1+('WB GDP growth constant old'!BA86/100))</f>
        <v>30.4736034231147</v>
      </c>
      <c r="BA86" s="117" t="n">
        <f aca="false">BB86/(1+('WB GDP growth constant old'!BB86/100))</f>
        <v>33.2618768768497</v>
      </c>
      <c r="BB86" s="117" t="n">
        <f aca="false">BC86/(1+('WB GDP growth constant old'!BC86/100))</f>
        <v>34.8732441775886</v>
      </c>
      <c r="BC86" s="117" t="n">
        <f aca="false">BD86/(1+('WB GDP growth constant old'!BD86/100))</f>
        <v>37.6281299940887</v>
      </c>
      <c r="BD86" s="117" t="n">
        <f aca="false">BE86/(1+('WB GDP growth constant old'!BE86/100))</f>
        <v>42.9137999341355</v>
      </c>
      <c r="BE86" s="117" t="n">
        <f aca="false">BF86/(1+('WB GDP growth constant old'!BF86/100))</f>
        <v>46.9016889875247</v>
      </c>
      <c r="BF86" s="117" t="n">
        <f aca="false">BG86/(1+('WB GDP growth constant old'!BG86/100))</f>
        <v>50.3313867235982</v>
      </c>
      <c r="BG86" s="117" t="n">
        <f aca="false">BH86/(1+('WB GDP growth constant old'!BH86/100))</f>
        <v>51.7897078696858</v>
      </c>
      <c r="BH86" s="117" t="n">
        <f aca="false">BI86/(1+('WB GDP growth constant old'!BI86/100))</f>
        <v>52.9177947794052</v>
      </c>
      <c r="BI86" s="117" t="n">
        <f aca="false">BJ86/(1+('WB GDP growth constant old'!BJ86/100))</f>
        <v>54.7422907989586</v>
      </c>
      <c r="BJ86" s="117" t="n">
        <f aca="false">BK86/(1+('WB GDP growth constant old'!BK86/100))</f>
        <v>59.2001999897596</v>
      </c>
      <c r="BK86" s="117" t="n">
        <f aca="false">BL86/(1+('WB GDP growth constant old'!BL86/100))</f>
        <v>62.9081931093985</v>
      </c>
      <c r="BL86" s="117" t="n">
        <f aca="false">'WB GDP current US$ old'!BL86/1000000000</f>
        <v>66.983634223943</v>
      </c>
    </row>
    <row r="87" customFormat="false" ht="15" hidden="false" customHeight="false" outlineLevel="0" collapsed="false">
      <c r="A87" s="0" t="s">
        <v>674</v>
      </c>
      <c r="B87" s="0" t="s">
        <v>676</v>
      </c>
      <c r="C87" s="0" t="s">
        <v>1057</v>
      </c>
      <c r="D87" s="0" t="s">
        <v>1058</v>
      </c>
      <c r="E87" s="117" t="n">
        <f aca="false">F87/(1+('WB GDP growth constant old'!F87/100))</f>
        <v>0</v>
      </c>
      <c r="F87" s="117" t="n">
        <f aca="false">G87/(1+('WB GDP growth constant old'!G87/100))</f>
        <v>0</v>
      </c>
      <c r="G87" s="117" t="n">
        <f aca="false">H87/(1+('WB GDP growth constant old'!H87/100))</f>
        <v>0</v>
      </c>
      <c r="H87" s="117" t="n">
        <f aca="false">I87/(1+('WB GDP growth constant old'!I87/100))</f>
        <v>0</v>
      </c>
      <c r="I87" s="117" t="n">
        <f aca="false">J87/(1+('WB GDP growth constant old'!J87/100))</f>
        <v>0</v>
      </c>
      <c r="J87" s="117" t="n">
        <f aca="false">K87/(1+('WB GDP growth constant old'!K87/100))</f>
        <v>0</v>
      </c>
      <c r="K87" s="117" t="n">
        <f aca="false">L87/(1+('WB GDP growth constant old'!L87/100))</f>
        <v>0</v>
      </c>
      <c r="L87" s="117" t="n">
        <f aca="false">M87/(1+('WB GDP growth constant old'!M87/100))</f>
        <v>0</v>
      </c>
      <c r="M87" s="117" t="n">
        <f aca="false">N87/(1+('WB GDP growth constant old'!N87/100))</f>
        <v>0</v>
      </c>
      <c r="N87" s="117" t="n">
        <f aca="false">O87/(1+('WB GDP growth constant old'!O87/100))</f>
        <v>0</v>
      </c>
      <c r="O87" s="117" t="n">
        <f aca="false">P87/(1+('WB GDP growth constant old'!P87/100))</f>
        <v>0</v>
      </c>
      <c r="P87" s="117" t="n">
        <f aca="false">Q87/(1+('WB GDP growth constant old'!Q87/100))</f>
        <v>0</v>
      </c>
      <c r="Q87" s="117" t="n">
        <f aca="false">R87/(1+('WB GDP growth constant old'!R87/100))</f>
        <v>0</v>
      </c>
      <c r="R87" s="117" t="n">
        <f aca="false">S87/(1+('WB GDP growth constant old'!S87/100))</f>
        <v>0</v>
      </c>
      <c r="S87" s="117" t="n">
        <f aca="false">T87/(1+('WB GDP growth constant old'!T87/100))</f>
        <v>0</v>
      </c>
      <c r="T87" s="117" t="n">
        <f aca="false">U87/(1+('WB GDP growth constant old'!U87/100))</f>
        <v>0</v>
      </c>
      <c r="U87" s="117" t="n">
        <f aca="false">V87/(1+('WB GDP growth constant old'!V87/100))</f>
        <v>0</v>
      </c>
      <c r="V87" s="117" t="n">
        <f aca="false">W87/(1+('WB GDP growth constant old'!W87/100))</f>
        <v>0</v>
      </c>
      <c r="W87" s="117" t="n">
        <f aca="false">X87/(1+('WB GDP growth constant old'!X87/100))</f>
        <v>0</v>
      </c>
      <c r="X87" s="117" t="n">
        <f aca="false">Y87/(1+('WB GDP growth constant old'!Y87/100))</f>
        <v>0</v>
      </c>
      <c r="Y87" s="117" t="n">
        <f aca="false">Z87/(1+('WB GDP growth constant old'!Z87/100))</f>
        <v>0</v>
      </c>
      <c r="Z87" s="117" t="n">
        <f aca="false">AA87/(1+('WB GDP growth constant old'!AA87/100))</f>
        <v>0</v>
      </c>
      <c r="AA87" s="117" t="n">
        <f aca="false">AB87/(1+('WB GDP growth constant old'!AB87/100))</f>
        <v>0</v>
      </c>
      <c r="AB87" s="117" t="n">
        <f aca="false">AC87/(1+('WB GDP growth constant old'!AC87/100))</f>
        <v>0</v>
      </c>
      <c r="AC87" s="117" t="n">
        <f aca="false">AD87/(1+('WB GDP growth constant old'!AD87/100))</f>
        <v>0</v>
      </c>
      <c r="AD87" s="117" t="n">
        <f aca="false">AE87/(1+('WB GDP growth constant old'!AE87/100))</f>
        <v>0</v>
      </c>
      <c r="AE87" s="117" t="n">
        <f aca="false">AF87/(1+('WB GDP growth constant old'!AF87/100))</f>
        <v>0</v>
      </c>
      <c r="AF87" s="117" t="n">
        <f aca="false">AG87/(1+('WB GDP growth constant old'!AG87/100))</f>
        <v>0</v>
      </c>
      <c r="AG87" s="117" t="n">
        <f aca="false">AH87/(1+('WB GDP growth constant old'!AH87/100))</f>
        <v>0</v>
      </c>
      <c r="AH87" s="117" t="n">
        <f aca="false">AI87/(1+('WB GDP growth constant old'!AI87/100))</f>
        <v>0</v>
      </c>
      <c r="AI87" s="117" t="n">
        <f aca="false">AJ87/(1+('WB GDP growth constant old'!AJ87/100))</f>
        <v>0</v>
      </c>
      <c r="AJ87" s="117" t="n">
        <f aca="false">AK87/(1+('WB GDP growth constant old'!AK87/100))</f>
        <v>0</v>
      </c>
      <c r="AK87" s="117" t="n">
        <f aca="false">AL87/(1+('WB GDP growth constant old'!AL87/100))</f>
        <v>0</v>
      </c>
      <c r="AL87" s="117" t="n">
        <f aca="false">AM87/(1+('WB GDP growth constant old'!AM87/100))</f>
        <v>0</v>
      </c>
      <c r="AM87" s="117" t="n">
        <f aca="false">AN87/(1+('WB GDP growth constant old'!AN87/100))</f>
        <v>0</v>
      </c>
      <c r="AN87" s="117" t="n">
        <f aca="false">AO87/(1+('WB GDP growth constant old'!AO87/100))</f>
        <v>0</v>
      </c>
      <c r="AO87" s="117" t="n">
        <f aca="false">AP87/(1+('WB GDP growth constant old'!AP87/100))</f>
        <v>0</v>
      </c>
      <c r="AP87" s="117" t="n">
        <f aca="false">AQ87/(1+('WB GDP growth constant old'!AQ87/100))</f>
        <v>0</v>
      </c>
      <c r="AQ87" s="117" t="n">
        <f aca="false">AR87/(1+('WB GDP growth constant old'!AR87/100))</f>
        <v>0</v>
      </c>
      <c r="AR87" s="117" t="n">
        <f aca="false">AS87/(1+('WB GDP growth constant old'!AS87/100))</f>
        <v>0</v>
      </c>
      <c r="AS87" s="117" t="n">
        <f aca="false">AT87/(1+('WB GDP growth constant old'!AT87/100))</f>
        <v>0</v>
      </c>
      <c r="AT87" s="117" t="n">
        <f aca="false">AU87/(1+('WB GDP growth constant old'!AU87/100))</f>
        <v>0</v>
      </c>
      <c r="AU87" s="117" t="n">
        <f aca="false">AV87/(1+('WB GDP growth constant old'!AV87/100))</f>
        <v>0</v>
      </c>
      <c r="AV87" s="117" t="n">
        <f aca="false">AW87/(1+('WB GDP growth constant old'!AW87/100))</f>
        <v>0</v>
      </c>
      <c r="AW87" s="117" t="n">
        <f aca="false">AX87/(1+('WB GDP growth constant old'!AX87/100))</f>
        <v>0</v>
      </c>
      <c r="AX87" s="117" t="n">
        <f aca="false">AY87/(1+('WB GDP growth constant old'!AY87/100))</f>
        <v>0</v>
      </c>
      <c r="AY87" s="117" t="n">
        <f aca="false">AZ87/(1+('WB GDP growth constant old'!AZ87/100))</f>
        <v>0</v>
      </c>
      <c r="AZ87" s="117" t="n">
        <f aca="false">BA87/(1+('WB GDP growth constant old'!BA87/100))</f>
        <v>0</v>
      </c>
      <c r="BA87" s="117" t="n">
        <f aca="false">BB87/(1+('WB GDP growth constant old'!BB87/100))</f>
        <v>0</v>
      </c>
      <c r="BB87" s="117" t="n">
        <f aca="false">BC87/(1+('WB GDP growth constant old'!BC87/100))</f>
        <v>0</v>
      </c>
      <c r="BC87" s="117" t="n">
        <f aca="false">BD87/(1+('WB GDP growth constant old'!BD87/100))</f>
        <v>0</v>
      </c>
      <c r="BD87" s="117" t="n">
        <f aca="false">BE87/(1+('WB GDP growth constant old'!BE87/100))</f>
        <v>0</v>
      </c>
      <c r="BE87" s="117" t="n">
        <f aca="false">BF87/(1+('WB GDP growth constant old'!BF87/100))</f>
        <v>0</v>
      </c>
      <c r="BF87" s="117" t="n">
        <f aca="false">BG87/(1+('WB GDP growth constant old'!BG87/100))</f>
        <v>0</v>
      </c>
      <c r="BG87" s="117" t="n">
        <f aca="false">BH87/(1+('WB GDP growth constant old'!BH87/100))</f>
        <v>0</v>
      </c>
      <c r="BH87" s="117" t="n">
        <f aca="false">BI87/(1+('WB GDP growth constant old'!BI87/100))</f>
        <v>0</v>
      </c>
      <c r="BI87" s="117" t="n">
        <f aca="false">BJ87/(1+('WB GDP growth constant old'!BJ87/100))</f>
        <v>0</v>
      </c>
      <c r="BJ87" s="117" t="n">
        <f aca="false">BK87/(1+('WB GDP growth constant old'!BK87/100))</f>
        <v>0</v>
      </c>
      <c r="BK87" s="117" t="n">
        <f aca="false">BL87/(1+('WB GDP growth constant old'!BL87/100))</f>
        <v>0</v>
      </c>
      <c r="BL87" s="117" t="n">
        <f aca="false">'WB GDP current US$ old'!BL87/1000000000</f>
        <v>0</v>
      </c>
    </row>
    <row r="88" customFormat="false" ht="15" hidden="false" customHeight="false" outlineLevel="0" collapsed="false">
      <c r="A88" s="0" t="s">
        <v>79</v>
      </c>
      <c r="B88" s="0" t="s">
        <v>314</v>
      </c>
      <c r="C88" s="0" t="s">
        <v>1057</v>
      </c>
      <c r="D88" s="0" t="s">
        <v>1058</v>
      </c>
      <c r="E88" s="117" t="n">
        <f aca="false">F88/(1+('WB GDP growth constant old'!F88/100))</f>
        <v>3.02062672891883</v>
      </c>
      <c r="F88" s="117" t="n">
        <f aca="false">G88/(1+('WB GDP growth constant old'!G88/100))</f>
        <v>3.02062672891883</v>
      </c>
      <c r="G88" s="117" t="n">
        <f aca="false">H88/(1+('WB GDP growth constant old'!H88/100))</f>
        <v>3.02062672891883</v>
      </c>
      <c r="H88" s="117" t="n">
        <f aca="false">I88/(1+('WB GDP growth constant old'!I88/100))</f>
        <v>3.02062672891883</v>
      </c>
      <c r="I88" s="117" t="n">
        <f aca="false">J88/(1+('WB GDP growth constant old'!J88/100))</f>
        <v>3.02062672891883</v>
      </c>
      <c r="J88" s="117" t="n">
        <f aca="false">K88/(1+('WB GDP growth constant old'!K88/100))</f>
        <v>3.02062672891883</v>
      </c>
      <c r="K88" s="117" t="n">
        <f aca="false">L88/(1+('WB GDP growth constant old'!L88/100))</f>
        <v>3.02062672891883</v>
      </c>
      <c r="L88" s="117" t="n">
        <f aca="false">M88/(1+('WB GDP growth constant old'!M88/100))</f>
        <v>3.02062672891883</v>
      </c>
      <c r="M88" s="117" t="n">
        <f aca="false">N88/(1+('WB GDP growth constant old'!N88/100))</f>
        <v>3.02062672891883</v>
      </c>
      <c r="N88" s="117" t="n">
        <f aca="false">O88/(1+('WB GDP growth constant old'!O88/100))</f>
        <v>3.02062672891883</v>
      </c>
      <c r="O88" s="117" t="n">
        <f aca="false">P88/(1+('WB GDP growth constant old'!P88/100))</f>
        <v>3.02062672891883</v>
      </c>
      <c r="P88" s="117" t="n">
        <f aca="false">Q88/(1+('WB GDP growth constant old'!Q88/100))</f>
        <v>3.02062672891883</v>
      </c>
      <c r="Q88" s="117" t="n">
        <f aca="false">R88/(1+('WB GDP growth constant old'!R88/100))</f>
        <v>3.02062672891883</v>
      </c>
      <c r="R88" s="117" t="n">
        <f aca="false">S88/(1+('WB GDP growth constant old'!S88/100))</f>
        <v>3.02062672891883</v>
      </c>
      <c r="S88" s="117" t="n">
        <f aca="false">T88/(1+('WB GDP growth constant old'!T88/100))</f>
        <v>3.02062672891883</v>
      </c>
      <c r="T88" s="117" t="n">
        <f aca="false">U88/(1+('WB GDP growth constant old'!U88/100))</f>
        <v>3.02062672891883</v>
      </c>
      <c r="U88" s="117" t="n">
        <f aca="false">V88/(1+('WB GDP growth constant old'!V88/100))</f>
        <v>3.02062672891883</v>
      </c>
      <c r="V88" s="117" t="n">
        <f aca="false">W88/(1+('WB GDP growth constant old'!W88/100))</f>
        <v>3.02062672891883</v>
      </c>
      <c r="W88" s="117" t="n">
        <f aca="false">X88/(1+('WB GDP growth constant old'!X88/100))</f>
        <v>3.02062672891883</v>
      </c>
      <c r="X88" s="117" t="n">
        <f aca="false">Y88/(1+('WB GDP growth constant old'!Y88/100))</f>
        <v>3.02062672891883</v>
      </c>
      <c r="Y88" s="117" t="n">
        <f aca="false">Z88/(1+('WB GDP growth constant old'!Z88/100))</f>
        <v>3.02062672891883</v>
      </c>
      <c r="Z88" s="117" t="n">
        <f aca="false">AA88/(1+('WB GDP growth constant old'!AA88/100))</f>
        <v>3.02062672891883</v>
      </c>
      <c r="AA88" s="117" t="n">
        <f aca="false">AB88/(1+('WB GDP growth constant old'!AB88/100))</f>
        <v>3.02062672891883</v>
      </c>
      <c r="AB88" s="117" t="n">
        <f aca="false">AC88/(1+('WB GDP growth constant old'!AC88/100))</f>
        <v>3.02062672891883</v>
      </c>
      <c r="AC88" s="117" t="n">
        <f aca="false">AD88/(1+('WB GDP growth constant old'!AD88/100))</f>
        <v>3.02062672891883</v>
      </c>
      <c r="AD88" s="117" t="n">
        <f aca="false">AE88/(1+('WB GDP growth constant old'!AE88/100))</f>
        <v>3.02062672891883</v>
      </c>
      <c r="AE88" s="117" t="n">
        <f aca="false">AF88/(1+('WB GDP growth constant old'!AF88/100))</f>
        <v>3.02062672891883</v>
      </c>
      <c r="AF88" s="117" t="n">
        <f aca="false">AG88/(1+('WB GDP growth constant old'!AG88/100))</f>
        <v>3.12030556372326</v>
      </c>
      <c r="AG88" s="117" t="n">
        <f aca="false">AH88/(1+('WB GDP growth constant old'!AH88/100))</f>
        <v>3.31713807999007</v>
      </c>
      <c r="AH88" s="117" t="n">
        <f aca="false">AI88/(1+('WB GDP growth constant old'!AI88/100))</f>
        <v>3.44993890733436</v>
      </c>
      <c r="AI88" s="117" t="n">
        <f aca="false">AJ88/(1+('WB GDP growth constant old'!AJ88/100))</f>
        <v>3.59911643065244</v>
      </c>
      <c r="AJ88" s="117" t="n">
        <f aca="false">AK88/(1+('WB GDP growth constant old'!AK88/100))</f>
        <v>3.69317656741469</v>
      </c>
      <c r="AK88" s="117" t="n">
        <f aca="false">AL88/(1+('WB GDP growth constant old'!AL88/100))</f>
        <v>3.81397842665308</v>
      </c>
      <c r="AL88" s="117" t="n">
        <f aca="false">AM88/(1+('WB GDP growth constant old'!AM88/100))</f>
        <v>4.00636101128624</v>
      </c>
      <c r="AM88" s="117" t="n">
        <f aca="false">AN88/(1+('WB GDP growth constant old'!AN88/100))</f>
        <v>4.16541751397664</v>
      </c>
      <c r="AN88" s="117" t="n">
        <f aca="false">AO88/(1+('WB GDP growth constant old'!AO88/100))</f>
        <v>4.35734634052271</v>
      </c>
      <c r="AO88" s="117" t="n">
        <f aca="false">AP88/(1+('WB GDP growth constant old'!AP88/100))</f>
        <v>4.55175261922956</v>
      </c>
      <c r="AP88" s="117" t="n">
        <f aca="false">AQ88/(1+('WB GDP growth constant old'!AQ88/100))</f>
        <v>4.78760639037552</v>
      </c>
      <c r="AQ88" s="117" t="n">
        <f aca="false">AR88/(1+('WB GDP growth constant old'!AR88/100))</f>
        <v>4.962072571853</v>
      </c>
      <c r="AR88" s="117" t="n">
        <f aca="false">AS88/(1+('WB GDP growth constant old'!AS88/100))</f>
        <v>5.15122697849133</v>
      </c>
      <c r="AS88" s="117" t="n">
        <f aca="false">AT88/(1+('WB GDP growth constant old'!AT88/100))</f>
        <v>5.2801653094264</v>
      </c>
      <c r="AT88" s="117" t="n">
        <f aca="false">AU88/(1+('WB GDP growth constant old'!AU88/100))</f>
        <v>5.47333205067116</v>
      </c>
      <c r="AU88" s="117" t="n">
        <f aca="false">AV88/(1+('WB GDP growth constant old'!AV88/100))</f>
        <v>5.7560082758437</v>
      </c>
      <c r="AV88" s="117" t="n">
        <f aca="false">AW88/(1+('WB GDP growth constant old'!AW88/100))</f>
        <v>5.82787786771291</v>
      </c>
      <c r="AW88" s="117" t="n">
        <f aca="false">AX88/(1+('WB GDP growth constant old'!AX88/100))</f>
        <v>5.9642570466505</v>
      </c>
      <c r="AX88" s="117" t="n">
        <f aca="false">AY88/(1+('WB GDP growth constant old'!AY88/100))</f>
        <v>6.14302208660909</v>
      </c>
      <c r="AY88" s="117" t="n">
        <f aca="false">AZ88/(1+('WB GDP growth constant old'!AZ88/100))</f>
        <v>6.21455275793978</v>
      </c>
      <c r="AZ88" s="117" t="n">
        <f aca="false">BA88/(1+('WB GDP growth constant old'!BA88/100))</f>
        <v>6.63884975821769</v>
      </c>
      <c r="BA88" s="117" t="n">
        <f aca="false">BB88/(1+('WB GDP growth constant old'!BB88/100))</f>
        <v>6.91347348969484</v>
      </c>
      <c r="BB88" s="117" t="n">
        <f aca="false">BC88/(1+('WB GDP growth constant old'!BC88/100))</f>
        <v>6.83620584174642</v>
      </c>
      <c r="BC88" s="117" t="n">
        <f aca="false">BD88/(1+('WB GDP growth constant old'!BD88/100))</f>
        <v>7.16575987048696</v>
      </c>
      <c r="BD88" s="117" t="n">
        <f aca="false">BE88/(1+('WB GDP growth constant old'!BE88/100))</f>
        <v>7.56790978681037</v>
      </c>
      <c r="BE88" s="117" t="n">
        <f aca="false">BF88/(1+('WB GDP growth constant old'!BF88/100))</f>
        <v>8.01569632881911</v>
      </c>
      <c r="BF88" s="117" t="n">
        <f aca="false">BG88/(1+('WB GDP growth constant old'!BG88/100))</f>
        <v>8.33109666745943</v>
      </c>
      <c r="BG88" s="117" t="n">
        <f aca="false">BH88/(1+('WB GDP growth constant old'!BH88/100))</f>
        <v>8.6399680452387</v>
      </c>
      <c r="BH88" s="117" t="n">
        <f aca="false">BI88/(1+('WB GDP growth constant old'!BI88/100))</f>
        <v>8.96957849664693</v>
      </c>
      <c r="BI88" s="117" t="n">
        <f aca="false">BJ88/(1+('WB GDP growth constant old'!BJ88/100))</f>
        <v>9.94087682643155</v>
      </c>
      <c r="BJ88" s="117" t="n">
        <f aca="false">BK88/(1+('WB GDP growth constant old'!BK88/100))</f>
        <v>10.9647779166207</v>
      </c>
      <c r="BK88" s="117" t="n">
        <f aca="false">BL88/(1+('WB GDP growth constant old'!BL88/100))</f>
        <v>11.6445694424249</v>
      </c>
      <c r="BL88" s="117" t="n">
        <f aca="false">'WB GDP current US$ old'!BL88/1000000000</f>
        <v>12.296665331192</v>
      </c>
    </row>
    <row r="89" customFormat="false" ht="15" hidden="false" customHeight="false" outlineLevel="0" collapsed="false">
      <c r="A89" s="0" t="s">
        <v>1084</v>
      </c>
      <c r="B89" s="0" t="s">
        <v>307</v>
      </c>
      <c r="C89" s="0" t="s">
        <v>1057</v>
      </c>
      <c r="D89" s="0" t="s">
        <v>1058</v>
      </c>
      <c r="E89" s="117" t="n">
        <f aca="false">F89/(1+('WB GDP growth constant old'!F89/100))</f>
        <v>0.276382848706957</v>
      </c>
      <c r="F89" s="117" t="n">
        <f aca="false">G89/(1+('WB GDP growth constant old'!G89/100))</f>
        <v>0.276382848706957</v>
      </c>
      <c r="G89" s="117" t="n">
        <f aca="false">H89/(1+('WB GDP growth constant old'!H89/100))</f>
        <v>0.276382848706957</v>
      </c>
      <c r="H89" s="117" t="n">
        <f aca="false">I89/(1+('WB GDP growth constant old'!I89/100))</f>
        <v>0.276382848706957</v>
      </c>
      <c r="I89" s="117" t="n">
        <f aca="false">J89/(1+('WB GDP growth constant old'!J89/100))</f>
        <v>0.276382848706957</v>
      </c>
      <c r="J89" s="117" t="n">
        <f aca="false">K89/(1+('WB GDP growth constant old'!K89/100))</f>
        <v>0.276382848706957</v>
      </c>
      <c r="K89" s="117" t="n">
        <f aca="false">L89/(1+('WB GDP growth constant old'!L89/100))</f>
        <v>0.276382848706957</v>
      </c>
      <c r="L89" s="117" t="n">
        <f aca="false">M89/(1+('WB GDP growth constant old'!M89/100))</f>
        <v>0.276382848706957</v>
      </c>
      <c r="M89" s="117" t="n">
        <f aca="false">N89/(1+('WB GDP growth constant old'!N89/100))</f>
        <v>0.302849666809143</v>
      </c>
      <c r="N89" s="117" t="n">
        <f aca="false">O89/(1+('WB GDP growth constant old'!O89/100))</f>
        <v>0.310225639742225</v>
      </c>
      <c r="O89" s="117" t="n">
        <f aca="false">P89/(1+('WB GDP growth constant old'!P89/100))</f>
        <v>0.329316449643927</v>
      </c>
      <c r="P89" s="117" t="n">
        <f aca="false">Q89/(1+('WB GDP growth constant old'!Q89/100))</f>
        <v>0.329099505736804</v>
      </c>
      <c r="Q89" s="117" t="n">
        <f aca="false">R89/(1+('WB GDP growth constant old'!R89/100))</f>
        <v>0.329894954973792</v>
      </c>
      <c r="R89" s="117" t="n">
        <f aca="false">S89/(1+('WB GDP growth constant old'!S89/100))</f>
        <v>0.360411324492002</v>
      </c>
      <c r="S89" s="117" t="n">
        <f aca="false">T89/(1+('WB GDP growth constant old'!T89/100))</f>
        <v>0.381599162431678</v>
      </c>
      <c r="T89" s="117" t="n">
        <f aca="false">U89/(1+('WB GDP growth constant old'!U89/100))</f>
        <v>0.428892384013454</v>
      </c>
      <c r="U89" s="117" t="n">
        <f aca="false">V89/(1+('WB GDP growth constant old'!V89/100))</f>
        <v>0.460421231317547</v>
      </c>
      <c r="V89" s="117" t="n">
        <f aca="false">W89/(1+('WB GDP growth constant old'!W89/100))</f>
        <v>0.476257769756682</v>
      </c>
      <c r="W89" s="117" t="n">
        <f aca="false">X89/(1+('WB GDP growth constant old'!X89/100))</f>
        <v>0.506340336102407</v>
      </c>
      <c r="X89" s="117" t="n">
        <f aca="false">Y89/(1+('WB GDP growth constant old'!Y89/100))</f>
        <v>0.499615208997663</v>
      </c>
      <c r="Y89" s="117" t="n">
        <f aca="false">Z89/(1+('WB GDP growth constant old'!Z89/100))</f>
        <v>0.5309414803349</v>
      </c>
      <c r="Z89" s="117" t="n">
        <f aca="false">AA89/(1+('WB GDP growth constant old'!AA89/100))</f>
        <v>0.54857879356744</v>
      </c>
      <c r="AA89" s="117" t="n">
        <f aca="false">AB89/(1+('WB GDP growth constant old'!AB89/100))</f>
        <v>0.544384455352266</v>
      </c>
      <c r="AB89" s="117" t="n">
        <f aca="false">AC89/(1+('WB GDP growth constant old'!AC89/100))</f>
        <v>0.603631055567811</v>
      </c>
      <c r="AC89" s="117" t="n">
        <f aca="false">AD89/(1+('WB GDP growth constant old'!AD89/100))</f>
        <v>0.624970966552247</v>
      </c>
      <c r="AD89" s="117" t="n">
        <f aca="false">AE89/(1+('WB GDP growth constant old'!AE89/100))</f>
        <v>0.619894548249631</v>
      </c>
      <c r="AE89" s="117" t="n">
        <f aca="false">AF89/(1+('WB GDP growth constant old'!AF89/100))</f>
        <v>0.645254872721145</v>
      </c>
      <c r="AF89" s="117" t="n">
        <f aca="false">AG89/(1+('WB GDP growth constant old'!AG89/100))</f>
        <v>0.661091573390336</v>
      </c>
      <c r="AG89" s="117" t="n">
        <f aca="false">AH89/(1+('WB GDP growth constant old'!AH89/100))</f>
        <v>0.690687498939358</v>
      </c>
      <c r="AH89" s="117" t="n">
        <f aca="false">AI89/(1+('WB GDP growth constant old'!AI89/100))</f>
        <v>0.731408512878837</v>
      </c>
      <c r="AI89" s="117" t="n">
        <f aca="false">AJ89/(1+('WB GDP growth constant old'!AJ89/100))</f>
        <v>0.757438459544421</v>
      </c>
      <c r="AJ89" s="117" t="n">
        <f aca="false">AK89/(1+('WB GDP growth constant old'!AK89/100))</f>
        <v>0.780972369567001</v>
      </c>
      <c r="AK89" s="117" t="n">
        <f aca="false">AL89/(1+('WB GDP growth constant old'!AL89/100))</f>
        <v>0.807358995480072</v>
      </c>
      <c r="AL89" s="117" t="n">
        <f aca="false">AM89/(1+('WB GDP growth constant old'!AM89/100))</f>
        <v>0.831677466879068</v>
      </c>
      <c r="AM89" s="117" t="n">
        <f aca="false">AN89/(1+('WB GDP growth constant old'!AN89/100))</f>
        <v>0.832961127448138</v>
      </c>
      <c r="AN89" s="117" t="n">
        <f aca="false">AO89/(1+('WB GDP growth constant old'!AO89/100))</f>
        <v>0.84030658049671</v>
      </c>
      <c r="AO89" s="117" t="n">
        <f aca="false">AP89/(1+('WB GDP growth constant old'!AP89/100))</f>
        <v>0.858991180816417</v>
      </c>
      <c r="AP89" s="117" t="n">
        <f aca="false">AQ89/(1+('WB GDP growth constant old'!AQ89/100))</f>
        <v>0.901081741031373</v>
      </c>
      <c r="AQ89" s="117" t="n">
        <f aca="false">AR89/(1+('WB GDP growth constant old'!AR89/100))</f>
        <v>0.932619590271908</v>
      </c>
      <c r="AR89" s="117" t="n">
        <f aca="false">AS89/(1+('WB GDP growth constant old'!AS89/100))</f>
        <v>0.992307235190291</v>
      </c>
      <c r="AS89" s="117" t="n">
        <f aca="false">AT89/(1+('WB GDP growth constant old'!AT89/100))</f>
        <v>1.04688413527241</v>
      </c>
      <c r="AT89" s="117" t="n">
        <f aca="false">AU89/(1+('WB GDP growth constant old'!AU89/100))</f>
        <v>1.10760341766459</v>
      </c>
      <c r="AU89" s="117" t="n">
        <f aca="false">AV89/(1+('WB GDP growth constant old'!AV89/100))</f>
        <v>1.07160630493238</v>
      </c>
      <c r="AV89" s="117" t="n">
        <f aca="false">AW89/(1+('WB GDP growth constant old'!AW89/100))</f>
        <v>1.14522565402776</v>
      </c>
      <c r="AW89" s="117" t="n">
        <f aca="false">AX89/(1+('WB GDP growth constant old'!AX89/100))</f>
        <v>1.22596406264412</v>
      </c>
      <c r="AX89" s="117" t="n">
        <f aca="false">AY89/(1+('WB GDP growth constant old'!AY89/100))</f>
        <v>1.19713270581829</v>
      </c>
      <c r="AY89" s="117" t="n">
        <f aca="false">AZ89/(1+('WB GDP growth constant old'!AZ89/100))</f>
        <v>1.19048166423237</v>
      </c>
      <c r="AZ89" s="117" t="n">
        <f aca="false">BA89/(1+('WB GDP growth constant old'!BA89/100))</f>
        <v>1.22671099162549</v>
      </c>
      <c r="BA89" s="117" t="n">
        <f aca="false">BB89/(1+('WB GDP growth constant old'!BB89/100))</f>
        <v>1.30345287243608</v>
      </c>
      <c r="BB89" s="117" t="n">
        <f aca="false">BC89/(1+('WB GDP growth constant old'!BC89/100))</f>
        <v>1.39033744739524</v>
      </c>
      <c r="BC89" s="117" t="n">
        <f aca="false">BD89/(1+('WB GDP growth constant old'!BD89/100))</f>
        <v>1.47248325267513</v>
      </c>
      <c r="BD89" s="117" t="n">
        <f aca="false">BE89/(1+('WB GDP growth constant old'!BE89/100))</f>
        <v>1.35276382312105</v>
      </c>
      <c r="BE89" s="117" t="n">
        <f aca="false">BF89/(1+('WB GDP growth constant old'!BF89/100))</f>
        <v>1.42366987564894</v>
      </c>
      <c r="BF89" s="117" t="n">
        <f aca="false">BG89/(1+('WB GDP growth constant old'!BG89/100))</f>
        <v>1.46456861951387</v>
      </c>
      <c r="BG89" s="117" t="n">
        <f aca="false">BH89/(1+('WB GDP growth constant old'!BH89/100))</f>
        <v>1.44395653713396</v>
      </c>
      <c r="BH89" s="117" t="n">
        <f aca="false">BI89/(1+('WB GDP growth constant old'!BI89/100))</f>
        <v>1.50255335910854</v>
      </c>
      <c r="BI89" s="117" t="n">
        <f aca="false">BJ89/(1+('WB GDP growth constant old'!BJ89/100))</f>
        <v>1.53175337488111</v>
      </c>
      <c r="BJ89" s="117" t="n">
        <f aca="false">BK89/(1+('WB GDP growth constant old'!BK89/100))</f>
        <v>1.60562388544929</v>
      </c>
      <c r="BK89" s="117" t="n">
        <f aca="false">BL89/(1+('WB GDP growth constant old'!BL89/100))</f>
        <v>1.72178901271535</v>
      </c>
      <c r="BL89" s="117" t="n">
        <f aca="false">'WB GDP current US$ old'!BL89/1000000000</f>
        <v>1.82607373982522</v>
      </c>
    </row>
    <row r="90" customFormat="false" ht="15" hidden="false" customHeight="false" outlineLevel="0" collapsed="false">
      <c r="A90" s="0" t="s">
        <v>80</v>
      </c>
      <c r="B90" s="0" t="s">
        <v>315</v>
      </c>
      <c r="C90" s="0" t="s">
        <v>1057</v>
      </c>
      <c r="D90" s="0" t="s">
        <v>1058</v>
      </c>
      <c r="E90" s="117" t="n">
        <f aca="false">F90/(1+('WB GDP growth constant old'!F90/100))</f>
        <v>0.381118407076596</v>
      </c>
      <c r="F90" s="117" t="n">
        <f aca="false">G90/(1+('WB GDP growth constant old'!G90/100))</f>
        <v>0.381118407076596</v>
      </c>
      <c r="G90" s="117" t="n">
        <f aca="false">H90/(1+('WB GDP growth constant old'!H90/100))</f>
        <v>0.381118407076596</v>
      </c>
      <c r="H90" s="117" t="n">
        <f aca="false">I90/(1+('WB GDP growth constant old'!I90/100))</f>
        <v>0.381118407076596</v>
      </c>
      <c r="I90" s="117" t="n">
        <f aca="false">J90/(1+('WB GDP growth constant old'!J90/100))</f>
        <v>0.381118407076596</v>
      </c>
      <c r="J90" s="117" t="n">
        <f aca="false">K90/(1+('WB GDP growth constant old'!K90/100))</f>
        <v>0.381118407076596</v>
      </c>
      <c r="K90" s="117" t="n">
        <f aca="false">L90/(1+('WB GDP growth constant old'!L90/100))</f>
        <v>0.381118407076596</v>
      </c>
      <c r="L90" s="117" t="n">
        <f aca="false">M90/(1+('WB GDP growth constant old'!M90/100))</f>
        <v>0.381118407076596</v>
      </c>
      <c r="M90" s="117" t="n">
        <f aca="false">N90/(1+('WB GDP growth constant old'!N90/100))</f>
        <v>0.381118407076596</v>
      </c>
      <c r="N90" s="117" t="n">
        <f aca="false">O90/(1+('WB GDP growth constant old'!O90/100))</f>
        <v>0.381118407076596</v>
      </c>
      <c r="O90" s="117" t="n">
        <f aca="false">P90/(1+('WB GDP growth constant old'!P90/100))</f>
        <v>0.381118407076596</v>
      </c>
      <c r="P90" s="117" t="n">
        <f aca="false">Q90/(1+('WB GDP growth constant old'!Q90/100))</f>
        <v>0.366212990198572</v>
      </c>
      <c r="Q90" s="117" t="n">
        <f aca="false">R90/(1+('WB GDP growth constant old'!R90/100))</f>
        <v>0.389558558897926</v>
      </c>
      <c r="R90" s="117" t="n">
        <f aca="false">S90/(1+('WB GDP growth constant old'!S90/100))</f>
        <v>0.393882241256351</v>
      </c>
      <c r="S90" s="117" t="n">
        <f aca="false">T90/(1+('WB GDP growth constant old'!T90/100))</f>
        <v>0.411840282082397</v>
      </c>
      <c r="T90" s="117" t="n">
        <f aca="false">U90/(1+('WB GDP growth constant old'!U90/100))</f>
        <v>0.444151558675845</v>
      </c>
      <c r="U90" s="117" t="n">
        <f aca="false">V90/(1+('WB GDP growth constant old'!V90/100))</f>
        <v>0.466107992465532</v>
      </c>
      <c r="V90" s="117" t="n">
        <f aca="false">W90/(1+('WB GDP growth constant old'!W90/100))</f>
        <v>0.432687723265023</v>
      </c>
      <c r="W90" s="117" t="n">
        <f aca="false">X90/(1+('WB GDP growth constant old'!X90/100))</f>
        <v>0.489482501523415</v>
      </c>
      <c r="X90" s="117" t="n">
        <f aca="false">Y90/(1+('WB GDP growth constant old'!Y90/100))</f>
        <v>0.499243489233145</v>
      </c>
      <c r="Y90" s="117" t="n">
        <f aca="false">Z90/(1+('WB GDP growth constant old'!Z90/100))</f>
        <v>0.419600915266681</v>
      </c>
      <c r="Z90" s="117" t="n">
        <f aca="false">AA90/(1+('WB GDP growth constant old'!AA90/100))</f>
        <v>0.495832029676484</v>
      </c>
      <c r="AA90" s="117" t="n">
        <f aca="false">AB90/(1+('WB GDP growth constant old'!AB90/100))</f>
        <v>0.516657382173519</v>
      </c>
      <c r="AB90" s="117" t="n">
        <f aca="false">AC90/(1+('WB GDP growth constant old'!AC90/100))</f>
        <v>0.499099879302902</v>
      </c>
      <c r="AC90" s="117" t="n">
        <f aca="false">AD90/(1+('WB GDP growth constant old'!AD90/100))</f>
        <v>0.544564000233632</v>
      </c>
      <c r="AD90" s="117" t="n">
        <f aca="false">AE90/(1+('WB GDP growth constant old'!AE90/100))</f>
        <v>0.567253220622896</v>
      </c>
      <c r="AE90" s="117" t="n">
        <f aca="false">AF90/(1+('WB GDP growth constant old'!AF90/100))</f>
        <v>0.562750094396503</v>
      </c>
      <c r="AF90" s="117" t="n">
        <f aca="false">AG90/(1+('WB GDP growth constant old'!AG90/100))</f>
        <v>0.579069847175908</v>
      </c>
      <c r="AG90" s="117" t="n">
        <f aca="false">AH90/(1+('WB GDP growth constant old'!AH90/100))</f>
        <v>0.605707060078541</v>
      </c>
      <c r="AH90" s="117" t="n">
        <f aca="false">AI90/(1+('WB GDP growth constant old'!AI90/100))</f>
        <v>0.642655190873395</v>
      </c>
      <c r="AI90" s="117" t="n">
        <f aca="false">AJ90/(1+('WB GDP growth constant old'!AJ90/100))</f>
        <v>0.681857157429282</v>
      </c>
      <c r="AJ90" s="117" t="n">
        <f aca="false">AK90/(1+('WB GDP growth constant old'!AK90/100))</f>
        <v>0.716631872613535</v>
      </c>
      <c r="AK90" s="117" t="n">
        <f aca="false">AL90/(1+('WB GDP growth constant old'!AL90/100))</f>
        <v>0.724514823005819</v>
      </c>
      <c r="AL90" s="117" t="n">
        <f aca="false">AM90/(1+('WB GDP growth constant old'!AM90/100))</f>
        <v>0.739729634286642</v>
      </c>
      <c r="AM90" s="117" t="n">
        <f aca="false">AN90/(1+('WB GDP growth constant old'!AN90/100))</f>
        <v>0.763400982735085</v>
      </c>
      <c r="AN90" s="117" t="n">
        <f aca="false">AO90/(1+('WB GDP growth constant old'!AO90/100))</f>
        <v>0.796990626036755</v>
      </c>
      <c r="AO90" s="117" t="n">
        <f aca="false">AP90/(1+('WB GDP growth constant old'!AP90/100))</f>
        <v>0.889441538627378</v>
      </c>
      <c r="AP90" s="117" t="n">
        <f aca="false">AQ90/(1+('WB GDP growth constant old'!AQ90/100))</f>
        <v>0.947255238638158</v>
      </c>
      <c r="AQ90" s="117" t="n">
        <f aca="false">AR90/(1+('WB GDP growth constant old'!AR90/100))</f>
        <v>0.681076708595558</v>
      </c>
      <c r="AR90" s="117" t="n">
        <f aca="false">AS90/(1+('WB GDP growth constant old'!AS90/100))</f>
        <v>0.688061405023419</v>
      </c>
      <c r="AS90" s="117" t="n">
        <f aca="false">AT90/(1+('WB GDP growth constant old'!AT90/100))</f>
        <v>0.725402410550332</v>
      </c>
      <c r="AT90" s="117" t="n">
        <f aca="false">AU90/(1+('WB GDP growth constant old'!AU90/100))</f>
        <v>0.74128079334892</v>
      </c>
      <c r="AU90" s="117" t="n">
        <f aca="false">AV90/(1+('WB GDP growth constant old'!AV90/100))</f>
        <v>0.733977861575769</v>
      </c>
      <c r="AV90" s="117" t="n">
        <f aca="false">AW90/(1+('WB GDP growth constant old'!AW90/100))</f>
        <v>0.738150600409063</v>
      </c>
      <c r="AW90" s="117" t="n">
        <f aca="false">AX90/(1+('WB GDP growth constant old'!AX90/100))</f>
        <v>0.758533905781501</v>
      </c>
      <c r="AX90" s="117" t="n">
        <f aca="false">AY90/(1+('WB GDP growth constant old'!AY90/100))</f>
        <v>0.790893712630763</v>
      </c>
      <c r="AY90" s="117" t="n">
        <f aca="false">AZ90/(1+('WB GDP growth constant old'!AZ90/100))</f>
        <v>0.809158279836296</v>
      </c>
      <c r="AZ90" s="117" t="n">
        <f aca="false">BA90/(1+('WB GDP growth constant old'!BA90/100))</f>
        <v>0.835560754076561</v>
      </c>
      <c r="BA90" s="117" t="n">
        <f aca="false">BB90/(1+('WB GDP growth constant old'!BB90/100))</f>
        <v>0.86232850522372</v>
      </c>
      <c r="BB90" s="117" t="n">
        <f aca="false">BC90/(1+('WB GDP growth constant old'!BC90/100))</f>
        <v>0.891380136618091</v>
      </c>
      <c r="BC90" s="117" t="n">
        <f aca="false">BD90/(1+('WB GDP growth constant old'!BD90/100))</f>
        <v>0.932481415326851</v>
      </c>
      <c r="BD90" s="117" t="n">
        <f aca="false">BE90/(1+('WB GDP growth constant old'!BE90/100))</f>
        <v>1.00787048381639</v>
      </c>
      <c r="BE90" s="117" t="n">
        <f aca="false">BF90/(1+('WB GDP growth constant old'!BF90/100))</f>
        <v>0.990608857259014</v>
      </c>
      <c r="BF90" s="117" t="n">
        <f aca="false">BG90/(1+('WB GDP growth constant old'!BG90/100))</f>
        <v>1.02286213329373</v>
      </c>
      <c r="BG90" s="117" t="n">
        <f aca="false">BH90/(1+('WB GDP growth constant old'!BH90/100))</f>
        <v>1.03272825996813</v>
      </c>
      <c r="BH90" s="117" t="n">
        <f aca="false">BI90/(1+('WB GDP growth constant old'!BI90/100))</f>
        <v>1.0960766679911</v>
      </c>
      <c r="BI90" s="117" t="n">
        <f aca="false">BJ90/(1+('WB GDP growth constant old'!BJ90/100))</f>
        <v>1.1647218193487</v>
      </c>
      <c r="BJ90" s="117" t="n">
        <f aca="false">BK90/(1+('WB GDP growth constant old'!BK90/100))</f>
        <v>1.23366376103589</v>
      </c>
      <c r="BK90" s="117" t="n">
        <f aca="false">BL90/(1+('WB GDP growth constant old'!BL90/100))</f>
        <v>1.28054298393481</v>
      </c>
      <c r="BL90" s="117" t="n">
        <f aca="false">'WB GDP current US$ old'!BL90/1000000000</f>
        <v>1.33944916548759</v>
      </c>
    </row>
    <row r="91" customFormat="false" ht="15" hidden="false" customHeight="false" outlineLevel="0" collapsed="false">
      <c r="A91" s="0" t="s">
        <v>63</v>
      </c>
      <c r="B91" s="0" t="s">
        <v>298</v>
      </c>
      <c r="C91" s="0" t="s">
        <v>1057</v>
      </c>
      <c r="D91" s="0" t="s">
        <v>1058</v>
      </c>
      <c r="E91" s="117" t="n">
        <f aca="false">F91/(1+('WB GDP growth constant old'!F91/100))</f>
        <v>0.145235112285091</v>
      </c>
      <c r="F91" s="117" t="n">
        <f aca="false">G91/(1+('WB GDP growth constant old'!G91/100))</f>
        <v>0.145235112285091</v>
      </c>
      <c r="G91" s="117" t="n">
        <f aca="false">H91/(1+('WB GDP growth constant old'!H91/100))</f>
        <v>0.145235112285091</v>
      </c>
      <c r="H91" s="117" t="n">
        <f aca="false">I91/(1+('WB GDP growth constant old'!I91/100))</f>
        <v>0.145235112285091</v>
      </c>
      <c r="I91" s="117" t="n">
        <f aca="false">J91/(1+('WB GDP growth constant old'!J91/100))</f>
        <v>0.145235112285091</v>
      </c>
      <c r="J91" s="117" t="n">
        <f aca="false">K91/(1+('WB GDP growth constant old'!K91/100))</f>
        <v>0.145235112285091</v>
      </c>
      <c r="K91" s="117" t="n">
        <f aca="false">L91/(1+('WB GDP growth constant old'!L91/100))</f>
        <v>0.145235112285091</v>
      </c>
      <c r="L91" s="117" t="n">
        <f aca="false">M91/(1+('WB GDP growth constant old'!M91/100))</f>
        <v>0.145235112285091</v>
      </c>
      <c r="M91" s="117" t="n">
        <f aca="false">N91/(1+('WB GDP growth constant old'!N91/100))</f>
        <v>0.145235112285091</v>
      </c>
      <c r="N91" s="117" t="n">
        <f aca="false">O91/(1+('WB GDP growth constant old'!O91/100))</f>
        <v>0.145235112285091</v>
      </c>
      <c r="O91" s="117" t="n">
        <f aca="false">P91/(1+('WB GDP growth constant old'!P91/100))</f>
        <v>0.145235112285091</v>
      </c>
      <c r="P91" s="117" t="n">
        <f aca="false">Q91/(1+('WB GDP growth constant old'!Q91/100))</f>
        <v>0.145235112285091</v>
      </c>
      <c r="Q91" s="117" t="n">
        <f aca="false">R91/(1+('WB GDP growth constant old'!R91/100))</f>
        <v>0.145235112285091</v>
      </c>
      <c r="R91" s="117" t="n">
        <f aca="false">S91/(1+('WB GDP growth constant old'!S91/100))</f>
        <v>0.145235112285091</v>
      </c>
      <c r="S91" s="117" t="n">
        <f aca="false">T91/(1+('WB GDP growth constant old'!T91/100))</f>
        <v>0.145235112285091</v>
      </c>
      <c r="T91" s="117" t="n">
        <f aca="false">U91/(1+('WB GDP growth constant old'!U91/100))</f>
        <v>0.145235112285091</v>
      </c>
      <c r="U91" s="117" t="n">
        <f aca="false">V91/(1+('WB GDP growth constant old'!V91/100))</f>
        <v>0.145235112285091</v>
      </c>
      <c r="V91" s="117" t="n">
        <f aca="false">W91/(1+('WB GDP growth constant old'!W91/100))</f>
        <v>0.145235112285091</v>
      </c>
      <c r="W91" s="117" t="n">
        <f aca="false">X91/(1+('WB GDP growth constant old'!X91/100))</f>
        <v>0.145235112285091</v>
      </c>
      <c r="X91" s="117" t="n">
        <f aca="false">Y91/(1+('WB GDP growth constant old'!Y91/100))</f>
        <v>0.145235112285091</v>
      </c>
      <c r="Y91" s="117" t="n">
        <f aca="false">Z91/(1+('WB GDP growth constant old'!Z91/100))</f>
        <v>0.145235112285091</v>
      </c>
      <c r="Z91" s="117" t="n">
        <f aca="false">AA91/(1+('WB GDP growth constant old'!AA91/100))</f>
        <v>0.153614336631192</v>
      </c>
      <c r="AA91" s="117" t="n">
        <f aca="false">AB91/(1+('WB GDP growth constant old'!AB91/100))</f>
        <v>0.156996426531023</v>
      </c>
      <c r="AB91" s="117" t="n">
        <f aca="false">AC91/(1+('WB GDP growth constant old'!AC91/100))</f>
        <v>0.164853135598188</v>
      </c>
      <c r="AC91" s="117" t="n">
        <f aca="false">AD91/(1+('WB GDP growth constant old'!AD91/100))</f>
        <v>0.166520429995199</v>
      </c>
      <c r="AD91" s="117" t="n">
        <f aca="false">AE91/(1+('WB GDP growth constant old'!AE91/100))</f>
        <v>0.188010189338179</v>
      </c>
      <c r="AE91" s="117" t="n">
        <f aca="false">AF91/(1+('WB GDP growth constant old'!AF91/100))</f>
        <v>0.183628505918904</v>
      </c>
      <c r="AF91" s="117" t="n">
        <f aca="false">AG91/(1+('WB GDP growth constant old'!AG91/100))</f>
        <v>0.191775620448668</v>
      </c>
      <c r="AG91" s="117" t="n">
        <f aca="false">AH91/(1+('WB GDP growth constant old'!AH91/100))</f>
        <v>0.196867765972416</v>
      </c>
      <c r="AH91" s="117" t="n">
        <f aca="false">AI91/(1+('WB GDP growth constant old'!AI91/100))</f>
        <v>0.194447910547513</v>
      </c>
      <c r="AI91" s="117" t="n">
        <f aca="false">AJ91/(1+('WB GDP growth constant old'!AJ91/100))</f>
        <v>0.19102841943044</v>
      </c>
      <c r="AJ91" s="117" t="n">
        <f aca="false">AK91/(1+('WB GDP growth constant old'!AK91/100))</f>
        <v>0.189075652659791</v>
      </c>
      <c r="AK91" s="117" t="n">
        <f aca="false">AL91/(1+('WB GDP growth constant old'!AL91/100))</f>
        <v>0.25477059327348</v>
      </c>
      <c r="AL91" s="117" t="n">
        <f aca="false">AM91/(1+('WB GDP growth constant old'!AM91/100))</f>
        <v>0.282879975586316</v>
      </c>
      <c r="AM91" s="117" t="n">
        <f aca="false">AN91/(1+('WB GDP growth constant old'!AN91/100))</f>
        <v>0.330032773497601</v>
      </c>
      <c r="AN91" s="117" t="n">
        <f aca="false">AO91/(1+('WB GDP growth constant old'!AO91/100))</f>
        <v>0.387743174674725</v>
      </c>
      <c r="AO91" s="117" t="n">
        <f aca="false">AP91/(1+('WB GDP growth constant old'!AP91/100))</f>
        <v>0.64590256960006</v>
      </c>
      <c r="AP91" s="117" t="n">
        <f aca="false">AQ91/(1+('WB GDP growth constant old'!AQ91/100))</f>
        <v>1.61458179447419</v>
      </c>
      <c r="AQ91" s="117" t="n">
        <f aca="false">AR91/(1+('WB GDP growth constant old'!AR91/100))</f>
        <v>1.99844025790421</v>
      </c>
      <c r="AR91" s="117" t="n">
        <f aca="false">AS91/(1+('WB GDP growth constant old'!AS91/100))</f>
        <v>2.51132027427275</v>
      </c>
      <c r="AS91" s="117" t="n">
        <f aca="false">AT91/(1+('WB GDP growth constant old'!AT91/100))</f>
        <v>2.9687266230435</v>
      </c>
      <c r="AT91" s="117" t="n">
        <f aca="false">AU91/(1+('WB GDP growth constant old'!AU91/100))</f>
        <v>4.85030185843906</v>
      </c>
      <c r="AU91" s="117" t="n">
        <f aca="false">AV91/(1+('WB GDP growth constant old'!AV91/100))</f>
        <v>5.79430805938845</v>
      </c>
      <c r="AV91" s="117" t="n">
        <f aca="false">AW91/(1+('WB GDP growth constant old'!AW91/100))</f>
        <v>6.60291825317843</v>
      </c>
      <c r="AW91" s="117" t="n">
        <f aca="false">AX91/(1+('WB GDP growth constant old'!AX91/100))</f>
        <v>9.11194312470505</v>
      </c>
      <c r="AX91" s="117" t="n">
        <f aca="false">AY91/(1+('WB GDP growth constant old'!AY91/100))</f>
        <v>10.638075197992</v>
      </c>
      <c r="AY91" s="117" t="n">
        <f aca="false">AZ91/(1+('WB GDP growth constant old'!AZ91/100))</f>
        <v>11.4577301269242</v>
      </c>
      <c r="AZ91" s="117" t="n">
        <f aca="false">BA91/(1+('WB GDP growth constant old'!BA91/100))</f>
        <v>13.208713497508</v>
      </c>
      <c r="BA91" s="117" t="n">
        <f aca="false">BB91/(1+('WB GDP growth constant old'!BB91/100))</f>
        <v>15.559746828045</v>
      </c>
      <c r="BB91" s="117" t="n">
        <f aca="false">BC91/(1+('WB GDP growth constant old'!BC91/100))</f>
        <v>15.768769665466</v>
      </c>
      <c r="BC91" s="117" t="n">
        <f aca="false">BD91/(1+('WB GDP growth constant old'!BD91/100))</f>
        <v>14.3615369250645</v>
      </c>
      <c r="BD91" s="117" t="n">
        <f aca="false">BE91/(1+('WB GDP growth constant old'!BE91/100))</f>
        <v>15.2984726261354</v>
      </c>
      <c r="BE91" s="117" t="n">
        <f aca="false">BF91/(1+('WB GDP growth constant old'!BF91/100))</f>
        <v>16.5702150497053</v>
      </c>
      <c r="BF91" s="117" t="n">
        <f aca="false">BG91/(1+('WB GDP growth constant old'!BG91/100))</f>
        <v>15.8853351696061</v>
      </c>
      <c r="BG91" s="117" t="n">
        <f aca="false">BH91/(1+('WB GDP growth constant old'!BH91/100))</f>
        <v>15.9512698427908</v>
      </c>
      <c r="BH91" s="117" t="n">
        <f aca="false">BI91/(1+('WB GDP growth constant old'!BI91/100))</f>
        <v>14.498102596354</v>
      </c>
      <c r="BI91" s="117" t="n">
        <f aca="false">BJ91/(1+('WB GDP growth constant old'!BJ91/100))</f>
        <v>13.2198893807074</v>
      </c>
      <c r="BJ91" s="117" t="n">
        <f aca="false">BK91/(1+('WB GDP growth constant old'!BK91/100))</f>
        <v>12.4706517592061</v>
      </c>
      <c r="BK91" s="117" t="n">
        <f aca="false">BL91/(1+('WB GDP growth constant old'!BL91/100))</f>
        <v>11.6779748437994</v>
      </c>
      <c r="BL91" s="117" t="n">
        <f aca="false">'WB GDP current US$ old'!BL91/1000000000</f>
        <v>11.0267749453415</v>
      </c>
    </row>
    <row r="92" customFormat="false" ht="15" hidden="false" customHeight="false" outlineLevel="0" collapsed="false">
      <c r="A92" s="0" t="s">
        <v>76</v>
      </c>
      <c r="B92" s="0" t="s">
        <v>311</v>
      </c>
      <c r="C92" s="0" t="s">
        <v>1057</v>
      </c>
      <c r="D92" s="0" t="s">
        <v>1058</v>
      </c>
      <c r="E92" s="117" t="n">
        <f aca="false">F92/(1+('WB GDP growth constant old'!F92/100))</f>
        <v>42.5122696602272</v>
      </c>
      <c r="F92" s="117" t="n">
        <f aca="false">G92/(1+('WB GDP growth constant old'!G92/100))</f>
        <v>48.1255222338917</v>
      </c>
      <c r="G92" s="117" t="n">
        <f aca="false">H92/(1+('WB GDP growth constant old'!H92/100))</f>
        <v>48.3010892105727</v>
      </c>
      <c r="H92" s="117" t="n">
        <f aca="false">I92/(1+('WB GDP growth constant old'!I92/100))</f>
        <v>54.0222893126833</v>
      </c>
      <c r="I92" s="117" t="n">
        <f aca="false">J92/(1+('WB GDP growth constant old'!J92/100))</f>
        <v>59.1056120496098</v>
      </c>
      <c r="J92" s="117" t="n">
        <f aca="false">K92/(1+('WB GDP growth constant old'!K92/100))</f>
        <v>65.4701105646235</v>
      </c>
      <c r="K92" s="117" t="n">
        <f aca="false">L92/(1+('WB GDP growth constant old'!L92/100))</f>
        <v>69.7220684318759</v>
      </c>
      <c r="L92" s="117" t="n">
        <f aca="false">M92/(1+('WB GDP growth constant old'!M92/100))</f>
        <v>73.6749509687148</v>
      </c>
      <c r="M92" s="117" t="n">
        <f aca="false">N92/(1+('WB GDP growth constant old'!N92/100))</f>
        <v>78.9822873365615</v>
      </c>
      <c r="N92" s="117" t="n">
        <f aca="false">O92/(1+('WB GDP growth constant old'!O92/100))</f>
        <v>88.1155362627686</v>
      </c>
      <c r="O92" s="117" t="n">
        <f aca="false">P92/(1+('WB GDP growth constant old'!P92/100))</f>
        <v>95.9847650525301</v>
      </c>
      <c r="P92" s="117" t="n">
        <f aca="false">Q92/(1+('WB GDP growth constant old'!Q92/100))</f>
        <v>103.51110089876</v>
      </c>
      <c r="Q92" s="117" t="n">
        <f aca="false">R92/(1+('WB GDP growth constant old'!R92/100))</f>
        <v>114.027985239235</v>
      </c>
      <c r="R92" s="117" t="n">
        <f aca="false">S92/(1+('WB GDP growth constant old'!S92/100))</f>
        <v>123.255560935915</v>
      </c>
      <c r="S92" s="117" t="n">
        <f aca="false">T92/(1+('WB GDP growth constant old'!T92/100))</f>
        <v>115.320071195169</v>
      </c>
      <c r="T92" s="117" t="n">
        <f aca="false">U92/(1+('WB GDP growth constant old'!U92/100))</f>
        <v>122.662279573965</v>
      </c>
      <c r="U92" s="117" t="n">
        <f aca="false">V92/(1+('WB GDP growth constant old'!V92/100))</f>
        <v>131.066974144281</v>
      </c>
      <c r="V92" s="117" t="n">
        <f aca="false">W92/(1+('WB GDP growth constant old'!W92/100))</f>
        <v>134.921656077864</v>
      </c>
      <c r="W92" s="117" t="n">
        <f aca="false">X92/(1+('WB GDP growth constant old'!X92/100))</f>
        <v>144.699244233829</v>
      </c>
      <c r="X92" s="117" t="n">
        <f aca="false">Y92/(1+('WB GDP growth constant old'!Y92/100))</f>
        <v>149.44838947579</v>
      </c>
      <c r="Y92" s="117" t="n">
        <f aca="false">Z92/(1+('WB GDP growth constant old'!Z92/100))</f>
        <v>150.460350642816</v>
      </c>
      <c r="Z92" s="117" t="n">
        <f aca="false">AA92/(1+('WB GDP growth constant old'!AA92/100))</f>
        <v>148.122616794205</v>
      </c>
      <c r="AA92" s="117" t="n">
        <f aca="false">AB92/(1+('WB GDP growth constant old'!AB92/100))</f>
        <v>146.444909825225</v>
      </c>
      <c r="AB92" s="117" t="n">
        <f aca="false">AC92/(1+('WB GDP growth constant old'!AC92/100))</f>
        <v>144.865321423013</v>
      </c>
      <c r="AC92" s="117" t="n">
        <f aca="false">AD92/(1+('WB GDP growth constant old'!AD92/100))</f>
        <v>147.777955508576</v>
      </c>
      <c r="AD92" s="117" t="n">
        <f aca="false">AE92/(1+('WB GDP growth constant old'!AE92/100))</f>
        <v>151.486526966629</v>
      </c>
      <c r="AE92" s="117" t="n">
        <f aca="false">AF92/(1+('WB GDP growth constant old'!AF92/100))</f>
        <v>152.27071252766</v>
      </c>
      <c r="AF92" s="117" t="n">
        <f aca="false">AG92/(1+('WB GDP growth constant old'!AG92/100))</f>
        <v>148.831125100743</v>
      </c>
      <c r="AG92" s="117" t="n">
        <f aca="false">AH92/(1+('WB GDP growth constant old'!AH92/100))</f>
        <v>155.212797600262</v>
      </c>
      <c r="AH92" s="117" t="n">
        <f aca="false">AI92/(1+('WB GDP growth constant old'!AI92/100))</f>
        <v>161.110883564722</v>
      </c>
      <c r="AI92" s="117" t="n">
        <f aca="false">AJ92/(1+('WB GDP growth constant old'!AJ92/100))</f>
        <v>161.110883564722</v>
      </c>
      <c r="AJ92" s="117" t="n">
        <f aca="false">AK92/(1+('WB GDP growth constant old'!AK92/100))</f>
        <v>166.105321284949</v>
      </c>
      <c r="AK92" s="117" t="n">
        <f aca="false">AL92/(1+('WB GDP growth constant old'!AL92/100))</f>
        <v>167.268058541821</v>
      </c>
      <c r="AL92" s="117" t="n">
        <f aca="false">AM92/(1+('WB GDP growth constant old'!AM92/100))</f>
        <v>164.591769443105</v>
      </c>
      <c r="AM92" s="117" t="n">
        <f aca="false">AN92/(1+('WB GDP growth constant old'!AN92/100))</f>
        <v>167.883604539381</v>
      </c>
      <c r="AN92" s="117" t="n">
        <f aca="false">AO92/(1+('WB GDP growth constant old'!AO92/100))</f>
        <v>171.408689967568</v>
      </c>
      <c r="AO92" s="117" t="n">
        <f aca="false">AP92/(1+('WB GDP growth constant old'!AP92/100))</f>
        <v>176.314628433902</v>
      </c>
      <c r="AP92" s="117" t="n">
        <f aca="false">AQ92/(1+('WB GDP growth constant old'!AQ92/100))</f>
        <v>184.220927138623</v>
      </c>
      <c r="AQ92" s="117" t="n">
        <f aca="false">AR92/(1+('WB GDP growth constant old'!AR92/100))</f>
        <v>191.396156939652</v>
      </c>
      <c r="AR92" s="117" t="n">
        <f aca="false">AS92/(1+('WB GDP growth constant old'!AS92/100))</f>
        <v>197.276988233512</v>
      </c>
      <c r="AS92" s="117" t="n">
        <f aca="false">AT92/(1+('WB GDP growth constant old'!AT92/100))</f>
        <v>205.009793830492</v>
      </c>
      <c r="AT92" s="117" t="n">
        <f aca="false">AU92/(1+('WB GDP growth constant old'!AU92/100))</f>
        <v>213.480003933818</v>
      </c>
      <c r="AU92" s="117" t="n">
        <f aca="false">AV92/(1+('WB GDP growth constant old'!AV92/100))</f>
        <v>221.854550938403</v>
      </c>
      <c r="AV92" s="117" t="n">
        <f aca="false">AW92/(1+('WB GDP growth constant old'!AW92/100))</f>
        <v>234.709981615075</v>
      </c>
      <c r="AW92" s="117" t="n">
        <f aca="false">AX92/(1+('WB GDP growth constant old'!AX92/100))</f>
        <v>246.588636788691</v>
      </c>
      <c r="AX92" s="117" t="n">
        <f aca="false">AY92/(1+('WB GDP growth constant old'!AY92/100))</f>
        <v>248.066053188833</v>
      </c>
      <c r="AY92" s="117" t="n">
        <f aca="false">AZ92/(1+('WB GDP growth constant old'!AZ92/100))</f>
        <v>262.087822175395</v>
      </c>
      <c r="AZ92" s="117" t="n">
        <f aca="false">BA92/(1+('WB GDP growth constant old'!BA92/100))</f>
        <v>270.667913910236</v>
      </c>
      <c r="BA92" s="117" t="n">
        <f aca="false">BB92/(1+('WB GDP growth constant old'!BB92/100))</f>
        <v>269.760709626149</v>
      </c>
      <c r="BB92" s="117" t="n">
        <f aca="false">BC92/(1+('WB GDP growth constant old'!BC92/100))</f>
        <v>258.15901931742</v>
      </c>
      <c r="BC92" s="117" t="n">
        <f aca="false">BD92/(1+('WB GDP growth constant old'!BD92/100))</f>
        <v>244.014391404531</v>
      </c>
      <c r="BD92" s="117" t="n">
        <f aca="false">BE92/(1+('WB GDP growth constant old'!BE92/100))</f>
        <v>221.72979133128</v>
      </c>
      <c r="BE92" s="117" t="n">
        <f aca="false">BF92/(1+('WB GDP growth constant old'!BF92/100))</f>
        <v>205.542421081006</v>
      </c>
      <c r="BF92" s="117" t="n">
        <f aca="false">BG92/(1+('WB GDP growth constant old'!BG92/100))</f>
        <v>198.879918211253</v>
      </c>
      <c r="BG92" s="117" t="n">
        <f aca="false">BH92/(1+('WB GDP growth constant old'!BH92/100))</f>
        <v>200.351185813368</v>
      </c>
      <c r="BH92" s="117" t="n">
        <f aca="false">BI92/(1+('WB GDP growth constant old'!BI92/100))</f>
        <v>199.473980551576</v>
      </c>
      <c r="BI92" s="117" t="n">
        <f aca="false">BJ92/(1+('WB GDP growth constant old'!BJ92/100))</f>
        <v>199.09308029397</v>
      </c>
      <c r="BJ92" s="117" t="n">
        <f aca="false">BK92/(1+('WB GDP growth constant old'!BK92/100))</f>
        <v>202.089629042805</v>
      </c>
      <c r="BK92" s="117" t="n">
        <f aca="false">BL92/(1+('WB GDP growth constant old'!BL92/100))</f>
        <v>205.998791532557</v>
      </c>
      <c r="BL92" s="117" t="n">
        <f aca="false">'WB GDP current US$ old'!BL92/1000000000</f>
        <v>209.852761132839</v>
      </c>
    </row>
    <row r="93" customFormat="false" ht="15" hidden="false" customHeight="false" outlineLevel="0" collapsed="false">
      <c r="A93" s="0" t="s">
        <v>77</v>
      </c>
      <c r="B93" s="0" t="s">
        <v>312</v>
      </c>
      <c r="C93" s="0" t="s">
        <v>1057</v>
      </c>
      <c r="D93" s="0" t="s">
        <v>1058</v>
      </c>
      <c r="E93" s="117" t="n">
        <f aca="false">F93/(1+('WB GDP growth constant old'!F93/100))</f>
        <v>0.311435118981895</v>
      </c>
      <c r="F93" s="117" t="n">
        <f aca="false">G93/(1+('WB GDP growth constant old'!G93/100))</f>
        <v>0.311435118981895</v>
      </c>
      <c r="G93" s="117" t="n">
        <f aca="false">H93/(1+('WB GDP growth constant old'!H93/100))</f>
        <v>0.311435118981895</v>
      </c>
      <c r="H93" s="117" t="n">
        <f aca="false">I93/(1+('WB GDP growth constant old'!I93/100))</f>
        <v>0.311435118981895</v>
      </c>
      <c r="I93" s="117" t="n">
        <f aca="false">J93/(1+('WB GDP growth constant old'!J93/100))</f>
        <v>0.311435118981895</v>
      </c>
      <c r="J93" s="117" t="n">
        <f aca="false">K93/(1+('WB GDP growth constant old'!K93/100))</f>
        <v>0.311435118981895</v>
      </c>
      <c r="K93" s="117" t="n">
        <f aca="false">L93/(1+('WB GDP growth constant old'!L93/100))</f>
        <v>0.311435118981895</v>
      </c>
      <c r="L93" s="117" t="n">
        <f aca="false">M93/(1+('WB GDP growth constant old'!M93/100))</f>
        <v>0.311435118981895</v>
      </c>
      <c r="M93" s="117" t="n">
        <f aca="false">N93/(1+('WB GDP growth constant old'!N93/100))</f>
        <v>0.311435118981895</v>
      </c>
      <c r="N93" s="117" t="n">
        <f aca="false">O93/(1+('WB GDP growth constant old'!O93/100))</f>
        <v>0.311435118981895</v>
      </c>
      <c r="O93" s="117" t="n">
        <f aca="false">P93/(1+('WB GDP growth constant old'!P93/100))</f>
        <v>0.311435118981895</v>
      </c>
      <c r="P93" s="117" t="n">
        <f aca="false">Q93/(1+('WB GDP growth constant old'!Q93/100))</f>
        <v>0.311435118981895</v>
      </c>
      <c r="Q93" s="117" t="n">
        <f aca="false">R93/(1+('WB GDP growth constant old'!R93/100))</f>
        <v>0.311435118981895</v>
      </c>
      <c r="R93" s="117" t="n">
        <f aca="false">S93/(1+('WB GDP growth constant old'!S93/100))</f>
        <v>0.311435118981895</v>
      </c>
      <c r="S93" s="117" t="n">
        <f aca="false">T93/(1+('WB GDP growth constant old'!T93/100))</f>
        <v>0.311435118981895</v>
      </c>
      <c r="T93" s="117" t="n">
        <f aca="false">U93/(1+('WB GDP growth constant old'!U93/100))</f>
        <v>0.311435118981895</v>
      </c>
      <c r="U93" s="117" t="n">
        <f aca="false">V93/(1+('WB GDP growth constant old'!V93/100))</f>
        <v>0.311435118981895</v>
      </c>
      <c r="V93" s="117" t="n">
        <f aca="false">W93/(1+('WB GDP growth constant old'!W93/100))</f>
        <v>0.311435118981895</v>
      </c>
      <c r="W93" s="117" t="n">
        <f aca="false">X93/(1+('WB GDP growth constant old'!X93/100))</f>
        <v>0.328070121049677</v>
      </c>
      <c r="X93" s="117" t="n">
        <f aca="false">Y93/(1+('WB GDP growth constant old'!Y93/100))</f>
        <v>0.346448883268298</v>
      </c>
      <c r="Y93" s="117" t="n">
        <f aca="false">Z93/(1+('WB GDP growth constant old'!Z93/100))</f>
        <v>0.344596129904056</v>
      </c>
      <c r="Z93" s="117" t="n">
        <f aca="false">AA93/(1+('WB GDP growth constant old'!AA93/100))</f>
        <v>0.349882880650253</v>
      </c>
      <c r="AA93" s="117" t="n">
        <f aca="false">AB93/(1+('WB GDP growth constant old'!AB93/100))</f>
        <v>0.364312966107662</v>
      </c>
      <c r="AB93" s="117" t="n">
        <f aca="false">AC93/(1+('WB GDP growth constant old'!AC93/100))</f>
        <v>0.377546907384276</v>
      </c>
      <c r="AC93" s="117" t="n">
        <f aca="false">AD93/(1+('WB GDP growth constant old'!AD93/100))</f>
        <v>0.391019537540102</v>
      </c>
      <c r="AD93" s="117" t="n">
        <f aca="false">AE93/(1+('WB GDP growth constant old'!AE93/100))</f>
        <v>0.41440136475803</v>
      </c>
      <c r="AE93" s="117" t="n">
        <f aca="false">AF93/(1+('WB GDP growth constant old'!AF93/100))</f>
        <v>0.444214533618575</v>
      </c>
      <c r="AF93" s="117" t="n">
        <f aca="false">AG93/(1+('WB GDP growth constant old'!AG93/100))</f>
        <v>0.484626617841182</v>
      </c>
      <c r="AG93" s="117" t="n">
        <f aca="false">AH93/(1+('WB GDP growth constant old'!AH93/100))</f>
        <v>0.499004480123325</v>
      </c>
      <c r="AH93" s="117" t="n">
        <f aca="false">AI93/(1+('WB GDP growth constant old'!AI93/100))</f>
        <v>0.517805625548545</v>
      </c>
      <c r="AI93" s="117" t="n">
        <f aca="false">AJ93/(1+('WB GDP growth constant old'!AJ93/100))</f>
        <v>0.538583155710477</v>
      </c>
      <c r="AJ93" s="117" t="n">
        <f aca="false">AK93/(1+('WB GDP growth constant old'!AK93/100))</f>
        <v>0.546045472066711</v>
      </c>
      <c r="AK93" s="117" t="n">
        <f aca="false">AL93/(1+('WB GDP growth constant old'!AL93/100))</f>
        <v>0.541397812821884</v>
      </c>
      <c r="AL93" s="117" t="n">
        <f aca="false">AM93/(1+('WB GDP growth constant old'!AM93/100))</f>
        <v>0.530792828106767</v>
      </c>
      <c r="AM93" s="117" t="n">
        <f aca="false">AN93/(1+('WB GDP growth constant old'!AN93/100))</f>
        <v>0.539782102129299</v>
      </c>
      <c r="AN93" s="117" t="n">
        <f aca="false">AO93/(1+('WB GDP growth constant old'!AO93/100))</f>
        <v>0.551276627856123</v>
      </c>
      <c r="AO93" s="117" t="n">
        <f aca="false">AP93/(1+('WB GDP growth constant old'!AP93/100))</f>
        <v>0.575743578535012</v>
      </c>
      <c r="AP93" s="117" t="n">
        <f aca="false">AQ93/(1+('WB GDP growth constant old'!AQ93/100))</f>
        <v>0.604619966680215</v>
      </c>
      <c r="AQ93" s="117" t="n">
        <f aca="false">AR93/(1+('WB GDP growth constant old'!AR93/100))</f>
        <v>0.675683992553715</v>
      </c>
      <c r="AR93" s="117" t="n">
        <f aca="false">AS93/(1+('WB GDP growth constant old'!AS93/100))</f>
        <v>0.722295123266475</v>
      </c>
      <c r="AS93" s="117" t="n">
        <f aca="false">AT93/(1+('WB GDP growth constant old'!AT93/100))</f>
        <v>0.757600563176055</v>
      </c>
      <c r="AT93" s="117" t="n">
        <f aca="false">AU93/(1+('WB GDP growth constant old'!AU93/100))</f>
        <v>0.742267485069435</v>
      </c>
      <c r="AU93" s="117" t="n">
        <f aca="false">AV93/(1+('WB GDP growth constant old'!AV93/100))</f>
        <v>0.767781619985863</v>
      </c>
      <c r="AV93" s="117" t="n">
        <f aca="false">AW93/(1+('WB GDP growth constant old'!AW93/100))</f>
        <v>0.840444268507621</v>
      </c>
      <c r="AW93" s="117" t="n">
        <f aca="false">AX93/(1+('WB GDP growth constant old'!AX93/100))</f>
        <v>0.835002809434651</v>
      </c>
      <c r="AX93" s="117" t="n">
        <f aca="false">AY93/(1+('WB GDP growth constant old'!AY93/100))</f>
        <v>0.945859354981224</v>
      </c>
      <c r="AY93" s="117" t="n">
        <f aca="false">AZ93/(1+('WB GDP growth constant old'!AZ93/100))</f>
        <v>0.908069169020544</v>
      </c>
      <c r="AZ93" s="117" t="n">
        <f aca="false">BA93/(1+('WB GDP growth constant old'!BA93/100))</f>
        <v>0.963674339154113</v>
      </c>
      <c r="BA93" s="117" t="n">
        <f aca="false">BB93/(1+('WB GDP growth constant old'!BB93/100))</f>
        <v>0.972805564282895</v>
      </c>
      <c r="BB93" s="117" t="n">
        <f aca="false">BC93/(1+('WB GDP growth constant old'!BC93/100))</f>
        <v>0.908471195347913</v>
      </c>
      <c r="BC93" s="117" t="n">
        <f aca="false">BD93/(1+('WB GDP growth constant old'!BD93/100))</f>
        <v>0.903826520493925</v>
      </c>
      <c r="BD93" s="117" t="n">
        <f aca="false">BE93/(1+('WB GDP growth constant old'!BE93/100))</f>
        <v>0.910740583905162</v>
      </c>
      <c r="BE93" s="117" t="n">
        <f aca="false">BF93/(1+('WB GDP growth constant old'!BF93/100))</f>
        <v>0.900220221110964</v>
      </c>
      <c r="BF93" s="117" t="n">
        <f aca="false">BG93/(1+('WB GDP growth constant old'!BG93/100))</f>
        <v>0.921388168392754</v>
      </c>
      <c r="BG93" s="117" t="n">
        <f aca="false">BH93/(1+('WB GDP growth constant old'!BH93/100))</f>
        <v>0.989055620542817</v>
      </c>
      <c r="BH93" s="117" t="n">
        <f aca="false">BI93/(1+('WB GDP growth constant old'!BI93/100))</f>
        <v>1.05278189577645</v>
      </c>
      <c r="BI93" s="117" t="n">
        <f aca="false">BJ93/(1+('WB GDP growth constant old'!BJ93/100))</f>
        <v>1.09210976504985</v>
      </c>
      <c r="BJ93" s="117" t="n">
        <f aca="false">BK93/(1+('WB GDP growth constant old'!BK93/100))</f>
        <v>1.14062936556955</v>
      </c>
      <c r="BK93" s="117" t="n">
        <f aca="false">BL93/(1+('WB GDP growth constant old'!BL93/100))</f>
        <v>1.18786457091525</v>
      </c>
      <c r="BL93" s="117" t="n">
        <f aca="false">'WB GDP current US$ old'!BL93/1000000000</f>
        <v>1.2106037037037</v>
      </c>
    </row>
    <row r="94" customFormat="false" ht="15" hidden="false" customHeight="false" outlineLevel="0" collapsed="false">
      <c r="A94" s="0" t="s">
        <v>678</v>
      </c>
      <c r="B94" s="0" t="s">
        <v>680</v>
      </c>
      <c r="C94" s="0" t="s">
        <v>1057</v>
      </c>
      <c r="D94" s="0" t="s">
        <v>1058</v>
      </c>
      <c r="E94" s="117" t="n">
        <f aca="false">F94/(1+('WB GDP growth constant old'!F94/100))</f>
        <v>0</v>
      </c>
      <c r="F94" s="117" t="n">
        <f aca="false">G94/(1+('WB GDP growth constant old'!G94/100))</f>
        <v>0</v>
      </c>
      <c r="G94" s="117" t="n">
        <f aca="false">H94/(1+('WB GDP growth constant old'!H94/100))</f>
        <v>0</v>
      </c>
      <c r="H94" s="117" t="n">
        <f aca="false">I94/(1+('WB GDP growth constant old'!I94/100))</f>
        <v>0</v>
      </c>
      <c r="I94" s="117" t="n">
        <f aca="false">J94/(1+('WB GDP growth constant old'!J94/100))</f>
        <v>0</v>
      </c>
      <c r="J94" s="117" t="n">
        <f aca="false">K94/(1+('WB GDP growth constant old'!K94/100))</f>
        <v>0</v>
      </c>
      <c r="K94" s="117" t="n">
        <f aca="false">L94/(1+('WB GDP growth constant old'!L94/100))</f>
        <v>0</v>
      </c>
      <c r="L94" s="117" t="n">
        <f aca="false">M94/(1+('WB GDP growth constant old'!M94/100))</f>
        <v>0</v>
      </c>
      <c r="M94" s="117" t="n">
        <f aca="false">N94/(1+('WB GDP growth constant old'!N94/100))</f>
        <v>0</v>
      </c>
      <c r="N94" s="117" t="n">
        <f aca="false">O94/(1+('WB GDP growth constant old'!O94/100))</f>
        <v>0</v>
      </c>
      <c r="O94" s="117" t="n">
        <f aca="false">P94/(1+('WB GDP growth constant old'!P94/100))</f>
        <v>0</v>
      </c>
      <c r="P94" s="117" t="n">
        <f aca="false">Q94/(1+('WB GDP growth constant old'!Q94/100))</f>
        <v>0</v>
      </c>
      <c r="Q94" s="117" t="n">
        <f aca="false">R94/(1+('WB GDP growth constant old'!R94/100))</f>
        <v>0</v>
      </c>
      <c r="R94" s="117" t="n">
        <f aca="false">S94/(1+('WB GDP growth constant old'!S94/100))</f>
        <v>0</v>
      </c>
      <c r="S94" s="117" t="n">
        <f aca="false">T94/(1+('WB GDP growth constant old'!T94/100))</f>
        <v>0</v>
      </c>
      <c r="T94" s="117" t="n">
        <f aca="false">U94/(1+('WB GDP growth constant old'!U94/100))</f>
        <v>0</v>
      </c>
      <c r="U94" s="117" t="n">
        <f aca="false">V94/(1+('WB GDP growth constant old'!V94/100))</f>
        <v>0</v>
      </c>
      <c r="V94" s="117" t="n">
        <f aca="false">W94/(1+('WB GDP growth constant old'!W94/100))</f>
        <v>0</v>
      </c>
      <c r="W94" s="117" t="n">
        <f aca="false">X94/(1+('WB GDP growth constant old'!X94/100))</f>
        <v>0</v>
      </c>
      <c r="X94" s="117" t="n">
        <f aca="false">Y94/(1+('WB GDP growth constant old'!Y94/100))</f>
        <v>0</v>
      </c>
      <c r="Y94" s="117" t="n">
        <f aca="false">Z94/(1+('WB GDP growth constant old'!Z94/100))</f>
        <v>0</v>
      </c>
      <c r="Z94" s="117" t="n">
        <f aca="false">AA94/(1+('WB GDP growth constant old'!AA94/100))</f>
        <v>0</v>
      </c>
      <c r="AA94" s="117" t="n">
        <f aca="false">AB94/(1+('WB GDP growth constant old'!AB94/100))</f>
        <v>0</v>
      </c>
      <c r="AB94" s="117" t="n">
        <f aca="false">AC94/(1+('WB GDP growth constant old'!AC94/100))</f>
        <v>0</v>
      </c>
      <c r="AC94" s="117" t="n">
        <f aca="false">AD94/(1+('WB GDP growth constant old'!AD94/100))</f>
        <v>0</v>
      </c>
      <c r="AD94" s="117" t="n">
        <f aca="false">AE94/(1+('WB GDP growth constant old'!AE94/100))</f>
        <v>0</v>
      </c>
      <c r="AE94" s="117" t="n">
        <f aca="false">AF94/(1+('WB GDP growth constant old'!AF94/100))</f>
        <v>0</v>
      </c>
      <c r="AF94" s="117" t="n">
        <f aca="false">AG94/(1+('WB GDP growth constant old'!AG94/100))</f>
        <v>0</v>
      </c>
      <c r="AG94" s="117" t="n">
        <f aca="false">AH94/(1+('WB GDP growth constant old'!AH94/100))</f>
        <v>0</v>
      </c>
      <c r="AH94" s="117" t="n">
        <f aca="false">AI94/(1+('WB GDP growth constant old'!AI94/100))</f>
        <v>0</v>
      </c>
      <c r="AI94" s="117" t="n">
        <f aca="false">AJ94/(1+('WB GDP growth constant old'!AJ94/100))</f>
        <v>0</v>
      </c>
      <c r="AJ94" s="117" t="n">
        <f aca="false">AK94/(1+('WB GDP growth constant old'!AK94/100))</f>
        <v>0</v>
      </c>
      <c r="AK94" s="117" t="n">
        <f aca="false">AL94/(1+('WB GDP growth constant old'!AL94/100))</f>
        <v>0</v>
      </c>
      <c r="AL94" s="117" t="n">
        <f aca="false">AM94/(1+('WB GDP growth constant old'!AM94/100))</f>
        <v>0</v>
      </c>
      <c r="AM94" s="117" t="n">
        <f aca="false">AN94/(1+('WB GDP growth constant old'!AN94/100))</f>
        <v>0</v>
      </c>
      <c r="AN94" s="117" t="n">
        <f aca="false">AO94/(1+('WB GDP growth constant old'!AO94/100))</f>
        <v>0</v>
      </c>
      <c r="AO94" s="117" t="n">
        <f aca="false">AP94/(1+('WB GDP growth constant old'!AP94/100))</f>
        <v>0</v>
      </c>
      <c r="AP94" s="117" t="n">
        <f aca="false">AQ94/(1+('WB GDP growth constant old'!AQ94/100))</f>
        <v>0</v>
      </c>
      <c r="AQ94" s="117" t="n">
        <f aca="false">AR94/(1+('WB GDP growth constant old'!AR94/100))</f>
        <v>0</v>
      </c>
      <c r="AR94" s="117" t="n">
        <f aca="false">AS94/(1+('WB GDP growth constant old'!AS94/100))</f>
        <v>0</v>
      </c>
      <c r="AS94" s="117" t="n">
        <f aca="false">AT94/(1+('WB GDP growth constant old'!AT94/100))</f>
        <v>0</v>
      </c>
      <c r="AT94" s="117" t="n">
        <f aca="false">AU94/(1+('WB GDP growth constant old'!AU94/100))</f>
        <v>0</v>
      </c>
      <c r="AU94" s="117" t="n">
        <f aca="false">AV94/(1+('WB GDP growth constant old'!AV94/100))</f>
        <v>0</v>
      </c>
      <c r="AV94" s="117" t="n">
        <f aca="false">AW94/(1+('WB GDP growth constant old'!AW94/100))</f>
        <v>0</v>
      </c>
      <c r="AW94" s="117" t="n">
        <f aca="false">AX94/(1+('WB GDP growth constant old'!AX94/100))</f>
        <v>0</v>
      </c>
      <c r="AX94" s="117" t="n">
        <f aca="false">AY94/(1+('WB GDP growth constant old'!AY94/100))</f>
        <v>0</v>
      </c>
      <c r="AY94" s="117" t="n">
        <f aca="false">AZ94/(1+('WB GDP growth constant old'!AZ94/100))</f>
        <v>0</v>
      </c>
      <c r="AZ94" s="117" t="n">
        <f aca="false">BA94/(1+('WB GDP growth constant old'!BA94/100))</f>
        <v>0</v>
      </c>
      <c r="BA94" s="117" t="n">
        <f aca="false">BB94/(1+('WB GDP growth constant old'!BB94/100))</f>
        <v>0</v>
      </c>
      <c r="BB94" s="117" t="n">
        <f aca="false">BC94/(1+('WB GDP growth constant old'!BC94/100))</f>
        <v>0</v>
      </c>
      <c r="BC94" s="117" t="n">
        <f aca="false">BD94/(1+('WB GDP growth constant old'!BD94/100))</f>
        <v>0</v>
      </c>
      <c r="BD94" s="117" t="n">
        <f aca="false">BE94/(1+('WB GDP growth constant old'!BE94/100))</f>
        <v>0</v>
      </c>
      <c r="BE94" s="117" t="n">
        <f aca="false">BF94/(1+('WB GDP growth constant old'!BF94/100))</f>
        <v>0</v>
      </c>
      <c r="BF94" s="117" t="n">
        <f aca="false">BG94/(1+('WB GDP growth constant old'!BG94/100))</f>
        <v>0</v>
      </c>
      <c r="BG94" s="117" t="n">
        <f aca="false">BH94/(1+('WB GDP growth constant old'!BH94/100))</f>
        <v>0</v>
      </c>
      <c r="BH94" s="117" t="n">
        <f aca="false">BI94/(1+('WB GDP growth constant old'!BI94/100))</f>
        <v>0</v>
      </c>
      <c r="BI94" s="117" t="n">
        <f aca="false">BJ94/(1+('WB GDP growth constant old'!BJ94/100))</f>
        <v>0</v>
      </c>
      <c r="BJ94" s="117" t="n">
        <f aca="false">BK94/(1+('WB GDP growth constant old'!BK94/100))</f>
        <v>0</v>
      </c>
      <c r="BK94" s="117" t="n">
        <f aca="false">BL94/(1+('WB GDP growth constant old'!BL94/100))</f>
        <v>0</v>
      </c>
      <c r="BL94" s="117" t="n">
        <f aca="false">'WB GDP current US$ old'!BL94/1000000000</f>
        <v>0</v>
      </c>
    </row>
    <row r="95" customFormat="false" ht="15" hidden="false" customHeight="false" outlineLevel="0" collapsed="false">
      <c r="A95" s="0" t="s">
        <v>78</v>
      </c>
      <c r="B95" s="0" t="s">
        <v>313</v>
      </c>
      <c r="C95" s="0" t="s">
        <v>1057</v>
      </c>
      <c r="D95" s="0" t="s">
        <v>1058</v>
      </c>
      <c r="E95" s="117" t="n">
        <f aca="false">F95/(1+('WB GDP growth constant old'!F95/100))</f>
        <v>8.3311519115845</v>
      </c>
      <c r="F95" s="117" t="n">
        <f aca="false">G95/(1+('WB GDP growth constant old'!G95/100))</f>
        <v>8.6892680050869</v>
      </c>
      <c r="G95" s="117" t="n">
        <f aca="false">H95/(1+('WB GDP growth constant old'!H95/100))</f>
        <v>8.99656407788651</v>
      </c>
      <c r="H95" s="117" t="n">
        <f aca="false">I95/(1+('WB GDP growth constant old'!I95/100))</f>
        <v>9.8549302086808</v>
      </c>
      <c r="I95" s="117" t="n">
        <f aca="false">J95/(1+('WB GDP growth constant old'!J95/100))</f>
        <v>10.3115083794705</v>
      </c>
      <c r="J95" s="117" t="n">
        <f aca="false">K95/(1+('WB GDP growth constant old'!K95/100))</f>
        <v>10.7612725878995</v>
      </c>
      <c r="K95" s="117" t="n">
        <f aca="false">L95/(1+('WB GDP growth constant old'!L95/100))</f>
        <v>11.354445123505</v>
      </c>
      <c r="L95" s="117" t="n">
        <f aca="false">M95/(1+('WB GDP growth constant old'!M95/100))</f>
        <v>11.8213598473427</v>
      </c>
      <c r="M95" s="117" t="n">
        <f aca="false">N95/(1+('WB GDP growth constant old'!N95/100))</f>
        <v>12.8576243954729</v>
      </c>
      <c r="N95" s="117" t="n">
        <f aca="false">O95/(1+('WB GDP growth constant old'!O95/100))</f>
        <v>13.4666783646158</v>
      </c>
      <c r="O95" s="117" t="n">
        <f aca="false">P95/(1+('WB GDP growth constant old'!P95/100))</f>
        <v>14.2353406903193</v>
      </c>
      <c r="P95" s="117" t="n">
        <f aca="false">Q95/(1+('WB GDP growth constant old'!Q95/100))</f>
        <v>15.030207173787</v>
      </c>
      <c r="Q95" s="117" t="n">
        <f aca="false">R95/(1+('WB GDP growth constant old'!R95/100))</f>
        <v>16.1323800245318</v>
      </c>
      <c r="R95" s="117" t="n">
        <f aca="false">S95/(1+('WB GDP growth constant old'!S95/100))</f>
        <v>17.2266126353639</v>
      </c>
      <c r="S95" s="117" t="n">
        <f aca="false">T95/(1+('WB GDP growth constant old'!T95/100))</f>
        <v>18.3248143423147</v>
      </c>
      <c r="T95" s="117" t="n">
        <f aca="false">U95/(1+('WB GDP growth constant old'!U95/100))</f>
        <v>18.6821465408063</v>
      </c>
      <c r="U95" s="117" t="n">
        <f aca="false">V95/(1+('WB GDP growth constant old'!V95/100))</f>
        <v>20.0622463297792</v>
      </c>
      <c r="V95" s="117" t="n">
        <f aca="false">W95/(1+('WB GDP growth constant old'!W95/100))</f>
        <v>21.6289514200478</v>
      </c>
      <c r="W95" s="117" t="n">
        <f aca="false">X95/(1+('WB GDP growth constant old'!X95/100))</f>
        <v>22.7096830339809</v>
      </c>
      <c r="X95" s="117" t="n">
        <f aca="false">Y95/(1+('WB GDP growth constant old'!Y95/100))</f>
        <v>23.7800939713628</v>
      </c>
      <c r="Y95" s="117" t="n">
        <f aca="false">Z95/(1+('WB GDP growth constant old'!Z95/100))</f>
        <v>24.6742203120505</v>
      </c>
      <c r="Z95" s="117" t="n">
        <f aca="false">AA95/(1+('WB GDP growth constant old'!AA95/100))</f>
        <v>24.8338276307483</v>
      </c>
      <c r="AA95" s="117" t="n">
        <f aca="false">AB95/(1+('WB GDP growth constant old'!AB95/100))</f>
        <v>23.9571714111285</v>
      </c>
      <c r="AB95" s="117" t="n">
        <f aca="false">AC95/(1+('WB GDP growth constant old'!AC95/100))</f>
        <v>23.3409710549569</v>
      </c>
      <c r="AC95" s="117" t="n">
        <f aca="false">AD95/(1+('WB GDP growth constant old'!AD95/100))</f>
        <v>23.4569051326853</v>
      </c>
      <c r="AD95" s="117" t="n">
        <f aca="false">AE95/(1+('WB GDP growth constant old'!AE95/100))</f>
        <v>23.3139730723589</v>
      </c>
      <c r="AE95" s="117" t="n">
        <f aca="false">AF95/(1+('WB GDP growth constant old'!AF95/100))</f>
        <v>23.3473236171517</v>
      </c>
      <c r="AF95" s="117" t="n">
        <f aca="false">AG95/(1+('WB GDP growth constant old'!AG95/100))</f>
        <v>24.1747488682539</v>
      </c>
      <c r="AG95" s="117" t="n">
        <f aca="false">AH95/(1+('WB GDP growth constant old'!AH95/100))</f>
        <v>25.1157236650951</v>
      </c>
      <c r="AH95" s="117" t="n">
        <f aca="false">AI95/(1+('WB GDP growth constant old'!AI95/100))</f>
        <v>26.1059335538552</v>
      </c>
      <c r="AI95" s="117" t="n">
        <f aca="false">AJ95/(1+('WB GDP growth constant old'!AJ95/100))</f>
        <v>26.9158866362139</v>
      </c>
      <c r="AJ95" s="117" t="n">
        <f aca="false">AK95/(1+('WB GDP growth constant old'!AK95/100))</f>
        <v>27.9005367155668</v>
      </c>
      <c r="AK95" s="117" t="n">
        <f aca="false">AL95/(1+('WB GDP growth constant old'!AL95/100))</f>
        <v>29.2504592216957</v>
      </c>
      <c r="AL95" s="117" t="n">
        <f aca="false">AM95/(1+('WB GDP growth constant old'!AM95/100))</f>
        <v>30.3991633606903</v>
      </c>
      <c r="AM95" s="117" t="n">
        <f aca="false">AN95/(1+('WB GDP growth constant old'!AN95/100))</f>
        <v>31.625387023415</v>
      </c>
      <c r="AN95" s="117" t="n">
        <f aca="false">AO95/(1+('WB GDP growth constant old'!AO95/100))</f>
        <v>33.1903843260303</v>
      </c>
      <c r="AO95" s="117" t="n">
        <f aca="false">AP95/(1+('WB GDP growth constant old'!AP95/100))</f>
        <v>34.1720828396248</v>
      </c>
      <c r="AP95" s="117" t="n">
        <f aca="false">AQ95/(1+('WB GDP growth constant old'!AQ95/100))</f>
        <v>35.6633832606138</v>
      </c>
      <c r="AQ95" s="117" t="n">
        <f aca="false">AR95/(1+('WB GDP growth constant old'!AR95/100))</f>
        <v>37.4442442288639</v>
      </c>
      <c r="AR95" s="117" t="n">
        <f aca="false">AS95/(1+('WB GDP growth constant old'!AS95/100))</f>
        <v>38.8847475865283</v>
      </c>
      <c r="AS95" s="117" t="n">
        <f aca="false">AT95/(1+('WB GDP growth constant old'!AT95/100))</f>
        <v>40.2880470848128</v>
      </c>
      <c r="AT95" s="117" t="n">
        <f aca="false">AU95/(1+('WB GDP growth constant old'!AU95/100))</f>
        <v>41.2277959397736</v>
      </c>
      <c r="AU95" s="117" t="n">
        <f aca="false">AV95/(1+('WB GDP growth constant old'!AV95/100))</f>
        <v>42.8219206163221</v>
      </c>
      <c r="AV95" s="117" t="n">
        <f aca="false">AW95/(1+('WB GDP growth constant old'!AW95/100))</f>
        <v>43.9056541725742</v>
      </c>
      <c r="AW95" s="117" t="n">
        <f aca="false">AX95/(1+('WB GDP growth constant old'!AX95/100))</f>
        <v>45.2895962758804</v>
      </c>
      <c r="AX95" s="117" t="n">
        <f aca="false">AY95/(1+('WB GDP growth constant old'!AY95/100))</f>
        <v>46.7660878763849</v>
      </c>
      <c r="AY95" s="117" t="n">
        <f aca="false">AZ95/(1+('WB GDP growth constant old'!AZ95/100))</f>
        <v>49.2819990238777</v>
      </c>
      <c r="AZ95" s="117" t="n">
        <f aca="false">BA95/(1+('WB GDP growth constant old'!BA95/100))</f>
        <v>52.3887627015816</v>
      </c>
      <c r="BA95" s="117" t="n">
        <f aca="false">BB95/(1+('WB GDP growth constant old'!BB95/100))</f>
        <v>54.107679835519</v>
      </c>
      <c r="BB95" s="117" t="n">
        <f aca="false">BC95/(1+('WB GDP growth constant old'!BC95/100))</f>
        <v>54.3923094798091</v>
      </c>
      <c r="BC95" s="117" t="n">
        <f aca="false">BD95/(1+('WB GDP growth constant old'!BD95/100))</f>
        <v>55.9530901391745</v>
      </c>
      <c r="BD95" s="117" t="n">
        <f aca="false">BE95/(1+('WB GDP growth constant old'!BE95/100))</f>
        <v>58.2818851325451</v>
      </c>
      <c r="BE95" s="117" t="n">
        <f aca="false">BF95/(1+('WB GDP growth constant old'!BF95/100))</f>
        <v>60.012774015669</v>
      </c>
      <c r="BF95" s="117" t="n">
        <f aca="false">BG95/(1+('WB GDP growth constant old'!BG95/100))</f>
        <v>62.2317980060136</v>
      </c>
      <c r="BG95" s="117" t="n">
        <f aca="false">BH95/(1+('WB GDP growth constant old'!BH95/100))</f>
        <v>64.9973653149069</v>
      </c>
      <c r="BH95" s="117" t="n">
        <f aca="false">BI95/(1+('WB GDP growth constant old'!BI95/100))</f>
        <v>67.6571683801726</v>
      </c>
      <c r="BI95" s="117" t="n">
        <f aca="false">BJ95/(1+('WB GDP growth constant old'!BJ95/100))</f>
        <v>69.4688940668377</v>
      </c>
      <c r="BJ95" s="117" t="n">
        <f aca="false">BK95/(1+('WB GDP growth constant old'!BK95/100))</f>
        <v>71.5692376244008</v>
      </c>
      <c r="BK95" s="117" t="n">
        <f aca="false">BL95/(1+('WB GDP growth constant old'!BL95/100))</f>
        <v>73.870121517993</v>
      </c>
      <c r="BL95" s="117" t="n">
        <f aca="false">'WB GDP current US$ old'!BL95/1000000000</f>
        <v>76.7103553470968</v>
      </c>
    </row>
    <row r="96" customFormat="false" ht="15" hidden="false" customHeight="false" outlineLevel="0" collapsed="false">
      <c r="A96" s="0" t="s">
        <v>685</v>
      </c>
      <c r="B96" s="0" t="s">
        <v>687</v>
      </c>
      <c r="C96" s="0" t="s">
        <v>1057</v>
      </c>
      <c r="D96" s="0" t="s">
        <v>1058</v>
      </c>
      <c r="E96" s="117" t="n">
        <f aca="false">F96/(1+('WB GDP growth constant old'!F96/100))</f>
        <v>0</v>
      </c>
      <c r="F96" s="117" t="n">
        <f aca="false">G96/(1+('WB GDP growth constant old'!G96/100))</f>
        <v>0</v>
      </c>
      <c r="G96" s="117" t="n">
        <f aca="false">H96/(1+('WB GDP growth constant old'!H96/100))</f>
        <v>0</v>
      </c>
      <c r="H96" s="117" t="n">
        <f aca="false">I96/(1+('WB GDP growth constant old'!I96/100))</f>
        <v>0</v>
      </c>
      <c r="I96" s="117" t="n">
        <f aca="false">J96/(1+('WB GDP growth constant old'!J96/100))</f>
        <v>0</v>
      </c>
      <c r="J96" s="117" t="n">
        <f aca="false">K96/(1+('WB GDP growth constant old'!K96/100))</f>
        <v>0</v>
      </c>
      <c r="K96" s="117" t="n">
        <f aca="false">L96/(1+('WB GDP growth constant old'!L96/100))</f>
        <v>0</v>
      </c>
      <c r="L96" s="117" t="n">
        <f aca="false">M96/(1+('WB GDP growth constant old'!M96/100))</f>
        <v>0</v>
      </c>
      <c r="M96" s="117" t="n">
        <f aca="false">N96/(1+('WB GDP growth constant old'!N96/100))</f>
        <v>0</v>
      </c>
      <c r="N96" s="117" t="n">
        <f aca="false">O96/(1+('WB GDP growth constant old'!O96/100))</f>
        <v>0</v>
      </c>
      <c r="O96" s="117" t="n">
        <f aca="false">P96/(1+('WB GDP growth constant old'!P96/100))</f>
        <v>0</v>
      </c>
      <c r="P96" s="117" t="n">
        <f aca="false">Q96/(1+('WB GDP growth constant old'!Q96/100))</f>
        <v>0</v>
      </c>
      <c r="Q96" s="117" t="n">
        <f aca="false">R96/(1+('WB GDP growth constant old'!R96/100))</f>
        <v>0</v>
      </c>
      <c r="R96" s="117" t="n">
        <f aca="false">S96/(1+('WB GDP growth constant old'!S96/100))</f>
        <v>0</v>
      </c>
      <c r="S96" s="117" t="n">
        <f aca="false">T96/(1+('WB GDP growth constant old'!T96/100))</f>
        <v>0</v>
      </c>
      <c r="T96" s="117" t="n">
        <f aca="false">U96/(1+('WB GDP growth constant old'!U96/100))</f>
        <v>0</v>
      </c>
      <c r="U96" s="117" t="n">
        <f aca="false">V96/(1+('WB GDP growth constant old'!V96/100))</f>
        <v>0</v>
      </c>
      <c r="V96" s="117" t="n">
        <f aca="false">W96/(1+('WB GDP growth constant old'!W96/100))</f>
        <v>0</v>
      </c>
      <c r="W96" s="117" t="n">
        <f aca="false">X96/(1+('WB GDP growth constant old'!X96/100))</f>
        <v>0</v>
      </c>
      <c r="X96" s="117" t="n">
        <f aca="false">Y96/(1+('WB GDP growth constant old'!Y96/100))</f>
        <v>0</v>
      </c>
      <c r="Y96" s="117" t="n">
        <f aca="false">Z96/(1+('WB GDP growth constant old'!Z96/100))</f>
        <v>0</v>
      </c>
      <c r="Z96" s="117" t="n">
        <f aca="false">AA96/(1+('WB GDP growth constant old'!AA96/100))</f>
        <v>0</v>
      </c>
      <c r="AA96" s="117" t="n">
        <f aca="false">AB96/(1+('WB GDP growth constant old'!AB96/100))</f>
        <v>0</v>
      </c>
      <c r="AB96" s="117" t="n">
        <f aca="false">AC96/(1+('WB GDP growth constant old'!AC96/100))</f>
        <v>0</v>
      </c>
      <c r="AC96" s="117" t="n">
        <f aca="false">AD96/(1+('WB GDP growth constant old'!AD96/100))</f>
        <v>0</v>
      </c>
      <c r="AD96" s="117" t="n">
        <f aca="false">AE96/(1+('WB GDP growth constant old'!AE96/100))</f>
        <v>0</v>
      </c>
      <c r="AE96" s="117" t="n">
        <f aca="false">AF96/(1+('WB GDP growth constant old'!AF96/100))</f>
        <v>0</v>
      </c>
      <c r="AF96" s="117" t="n">
        <f aca="false">AG96/(1+('WB GDP growth constant old'!AG96/100))</f>
        <v>0</v>
      </c>
      <c r="AG96" s="117" t="n">
        <f aca="false">AH96/(1+('WB GDP growth constant old'!AH96/100))</f>
        <v>0</v>
      </c>
      <c r="AH96" s="117" t="n">
        <f aca="false">AI96/(1+('WB GDP growth constant old'!AI96/100))</f>
        <v>0</v>
      </c>
      <c r="AI96" s="117" t="n">
        <f aca="false">AJ96/(1+('WB GDP growth constant old'!AJ96/100))</f>
        <v>0</v>
      </c>
      <c r="AJ96" s="117" t="n">
        <f aca="false">AK96/(1+('WB GDP growth constant old'!AK96/100))</f>
        <v>0</v>
      </c>
      <c r="AK96" s="117" t="n">
        <f aca="false">AL96/(1+('WB GDP growth constant old'!AL96/100))</f>
        <v>0</v>
      </c>
      <c r="AL96" s="117" t="n">
        <f aca="false">AM96/(1+('WB GDP growth constant old'!AM96/100))</f>
        <v>0</v>
      </c>
      <c r="AM96" s="117" t="n">
        <f aca="false">AN96/(1+('WB GDP growth constant old'!AN96/100))</f>
        <v>0</v>
      </c>
      <c r="AN96" s="117" t="n">
        <f aca="false">AO96/(1+('WB GDP growth constant old'!AO96/100))</f>
        <v>0</v>
      </c>
      <c r="AO96" s="117" t="n">
        <f aca="false">AP96/(1+('WB GDP growth constant old'!AP96/100))</f>
        <v>0</v>
      </c>
      <c r="AP96" s="117" t="n">
        <f aca="false">AQ96/(1+('WB GDP growth constant old'!AQ96/100))</f>
        <v>0</v>
      </c>
      <c r="AQ96" s="117" t="n">
        <f aca="false">AR96/(1+('WB GDP growth constant old'!AR96/100))</f>
        <v>0</v>
      </c>
      <c r="AR96" s="117" t="n">
        <f aca="false">AS96/(1+('WB GDP growth constant old'!AS96/100))</f>
        <v>0</v>
      </c>
      <c r="AS96" s="117" t="n">
        <f aca="false">AT96/(1+('WB GDP growth constant old'!AT96/100))</f>
        <v>0</v>
      </c>
      <c r="AT96" s="117" t="n">
        <f aca="false">AU96/(1+('WB GDP growth constant old'!AU96/100))</f>
        <v>0</v>
      </c>
      <c r="AU96" s="117" t="n">
        <f aca="false">AV96/(1+('WB GDP growth constant old'!AV96/100))</f>
        <v>0</v>
      </c>
      <c r="AV96" s="117" t="n">
        <f aca="false">AW96/(1+('WB GDP growth constant old'!AW96/100))</f>
        <v>0</v>
      </c>
      <c r="AW96" s="117" t="n">
        <f aca="false">AX96/(1+('WB GDP growth constant old'!AX96/100))</f>
        <v>0</v>
      </c>
      <c r="AX96" s="117" t="n">
        <f aca="false">AY96/(1+('WB GDP growth constant old'!AY96/100))</f>
        <v>0</v>
      </c>
      <c r="AY96" s="117" t="n">
        <f aca="false">AZ96/(1+('WB GDP growth constant old'!AZ96/100))</f>
        <v>0</v>
      </c>
      <c r="AZ96" s="117" t="n">
        <f aca="false">BA96/(1+('WB GDP growth constant old'!BA96/100))</f>
        <v>0</v>
      </c>
      <c r="BA96" s="117" t="n">
        <f aca="false">BB96/(1+('WB GDP growth constant old'!BB96/100))</f>
        <v>0</v>
      </c>
      <c r="BB96" s="117" t="n">
        <f aca="false">BC96/(1+('WB GDP growth constant old'!BC96/100))</f>
        <v>0</v>
      </c>
      <c r="BC96" s="117" t="n">
        <f aca="false">BD96/(1+('WB GDP growth constant old'!BD96/100))</f>
        <v>0</v>
      </c>
      <c r="BD96" s="117" t="n">
        <f aca="false">BE96/(1+('WB GDP growth constant old'!BE96/100))</f>
        <v>0</v>
      </c>
      <c r="BE96" s="117" t="n">
        <f aca="false">BF96/(1+('WB GDP growth constant old'!BF96/100))</f>
        <v>0</v>
      </c>
      <c r="BF96" s="117" t="n">
        <f aca="false">BG96/(1+('WB GDP growth constant old'!BG96/100))</f>
        <v>0</v>
      </c>
      <c r="BG96" s="117" t="n">
        <f aca="false">BH96/(1+('WB GDP growth constant old'!BH96/100))</f>
        <v>0</v>
      </c>
      <c r="BH96" s="117" t="n">
        <f aca="false">BI96/(1+('WB GDP growth constant old'!BI96/100))</f>
        <v>0</v>
      </c>
      <c r="BI96" s="117" t="n">
        <f aca="false">BJ96/(1+('WB GDP growth constant old'!BJ96/100))</f>
        <v>0</v>
      </c>
      <c r="BJ96" s="117" t="n">
        <f aca="false">BK96/(1+('WB GDP growth constant old'!BK96/100))</f>
        <v>0</v>
      </c>
      <c r="BK96" s="117" t="n">
        <f aca="false">BL96/(1+('WB GDP growth constant old'!BL96/100))</f>
        <v>0</v>
      </c>
      <c r="BL96" s="117" t="n">
        <f aca="false">'WB GDP current US$ old'!BL96/1000000000</f>
        <v>0</v>
      </c>
    </row>
    <row r="97" customFormat="false" ht="15" hidden="false" customHeight="false" outlineLevel="0" collapsed="false">
      <c r="A97" s="0" t="s">
        <v>81</v>
      </c>
      <c r="B97" s="0" t="s">
        <v>316</v>
      </c>
      <c r="C97" s="0" t="s">
        <v>1057</v>
      </c>
      <c r="D97" s="0" t="s">
        <v>1058</v>
      </c>
      <c r="E97" s="117" t="n">
        <f aca="false">F97/(1+('WB GDP growth constant old'!F97/100))</f>
        <v>1.58736732285874</v>
      </c>
      <c r="F97" s="117" t="n">
        <f aca="false">G97/(1+('WB GDP growth constant old'!G97/100))</f>
        <v>1.66180729934161</v>
      </c>
      <c r="G97" s="117" t="n">
        <f aca="false">H97/(1+('WB GDP growth constant old'!H97/100))</f>
        <v>1.68016903711851</v>
      </c>
      <c r="H97" s="117" t="n">
        <f aca="false">I97/(1+('WB GDP growth constant old'!I97/100))</f>
        <v>1.47386683965136</v>
      </c>
      <c r="I97" s="117" t="n">
        <f aca="false">J97/(1+('WB GDP growth constant old'!J97/100))</f>
        <v>1.64130227453396</v>
      </c>
      <c r="J97" s="117" t="n">
        <f aca="false">K97/(1+('WB GDP growth constant old'!K97/100))</f>
        <v>1.8143122552254</v>
      </c>
      <c r="K97" s="117" t="n">
        <f aca="false">L97/(1+('WB GDP growth constant old'!L97/100))</f>
        <v>1.90926018484276</v>
      </c>
      <c r="L97" s="117" t="n">
        <f aca="false">M97/(1+('WB GDP growth constant old'!M97/100))</f>
        <v>1.99161844896308</v>
      </c>
      <c r="M97" s="117" t="n">
        <f aca="false">N97/(1+('WB GDP growth constant old'!N97/100))</f>
        <v>2.01202910357222</v>
      </c>
      <c r="N97" s="117" t="n">
        <f aca="false">O97/(1+('WB GDP growth constant old'!O97/100))</f>
        <v>2.15275819873316</v>
      </c>
      <c r="O97" s="117" t="n">
        <f aca="false">P97/(1+('WB GDP growth constant old'!P97/100))</f>
        <v>2.24436789588976</v>
      </c>
      <c r="P97" s="117" t="n">
        <f aca="false">Q97/(1+('WB GDP growth constant old'!Q97/100))</f>
        <v>2.31423172090272</v>
      </c>
      <c r="Q97" s="117" t="n">
        <f aca="false">R97/(1+('WB GDP growth constant old'!R97/100))</f>
        <v>2.23745312770997</v>
      </c>
      <c r="R97" s="117" t="n">
        <f aca="false">S97/(1+('WB GDP growth constant old'!S97/100))</f>
        <v>2.26530313980498</v>
      </c>
      <c r="S97" s="117" t="n">
        <f aca="false">T97/(1+('WB GDP growth constant old'!T97/100))</f>
        <v>2.43979581504415</v>
      </c>
      <c r="T97" s="117" t="n">
        <f aca="false">U97/(1+('WB GDP growth constant old'!U97/100))</f>
        <v>2.64676421889647</v>
      </c>
      <c r="U97" s="117" t="n">
        <f aca="false">V97/(1+('WB GDP growth constant old'!V97/100))</f>
        <v>2.68744268962373</v>
      </c>
      <c r="V97" s="117" t="n">
        <f aca="false">W97/(1+('WB GDP growth constant old'!W97/100))</f>
        <v>2.61652968599863</v>
      </c>
      <c r="W97" s="117" t="n">
        <f aca="false">X97/(1+('WB GDP growth constant old'!X97/100))</f>
        <v>2.56927022058453</v>
      </c>
      <c r="X97" s="117" t="n">
        <f aca="false">Y97/(1+('WB GDP growth constant old'!Y97/100))</f>
        <v>2.52210622321813</v>
      </c>
      <c r="Y97" s="117" t="n">
        <f aca="false">Z97/(1+('WB GDP growth constant old'!Z97/100))</f>
        <v>2.56583676392106</v>
      </c>
      <c r="Z97" s="117" t="n">
        <f aca="false">AA97/(1+('WB GDP growth constant old'!AA97/100))</f>
        <v>2.60422593914169</v>
      </c>
      <c r="AA97" s="117" t="n">
        <f aca="false">AB97/(1+('WB GDP growth constant old'!AB97/100))</f>
        <v>2.26072503538819</v>
      </c>
      <c r="AB97" s="117" t="n">
        <f aca="false">AC97/(1+('WB GDP growth constant old'!AC97/100))</f>
        <v>2.10716784900269</v>
      </c>
      <c r="AC97" s="117" t="n">
        <f aca="false">AD97/(1+('WB GDP growth constant old'!AD97/100))</f>
        <v>2.00120390152425</v>
      </c>
      <c r="AD97" s="117" t="n">
        <f aca="false">AE97/(1+('WB GDP growth constant old'!AE97/100))</f>
        <v>2.04922614031391</v>
      </c>
      <c r="AE97" s="117" t="n">
        <f aca="false">AF97/(1+('WB GDP growth constant old'!AF97/100))</f>
        <v>2.03077076387347</v>
      </c>
      <c r="AF97" s="117" t="n">
        <f aca="false">AG97/(1+('WB GDP growth constant old'!AG97/100))</f>
        <v>2.04903544697002</v>
      </c>
      <c r="AG97" s="117" t="n">
        <f aca="false">AH97/(1+('WB GDP growth constant old'!AH97/100))</f>
        <v>1.97335364449077</v>
      </c>
      <c r="AH97" s="117" t="n">
        <f aca="false">AI97/(1+('WB GDP growth constant old'!AI97/100))</f>
        <v>1.87633042363664</v>
      </c>
      <c r="AI97" s="117" t="n">
        <f aca="false">AJ97/(1+('WB GDP growth constant old'!AJ97/100))</f>
        <v>1.81877427567233</v>
      </c>
      <c r="AJ97" s="117" t="n">
        <f aca="false">AK97/(1+('WB GDP growth constant old'!AK97/100))</f>
        <v>1.92895318733183</v>
      </c>
      <c r="AK97" s="117" t="n">
        <f aca="false">AL97/(1+('WB GDP growth constant old'!AL97/100))</f>
        <v>2.07859917259553</v>
      </c>
      <c r="AL97" s="117" t="n">
        <f aca="false">AM97/(1+('WB GDP growth constant old'!AM97/100))</f>
        <v>2.2485268475162</v>
      </c>
      <c r="AM97" s="117" t="n">
        <f aca="false">AN97/(1+('WB GDP growth constant old'!AN97/100))</f>
        <v>2.44038067344661</v>
      </c>
      <c r="AN97" s="117" t="n">
        <f aca="false">AO97/(1+('WB GDP growth constant old'!AO97/100))</f>
        <v>2.56316712256106</v>
      </c>
      <c r="AO97" s="117" t="n">
        <f aca="false">AP97/(1+('WB GDP growth constant old'!AP97/100))</f>
        <v>2.76708033246586</v>
      </c>
      <c r="AP97" s="117" t="n">
        <f aca="false">AQ97/(1+('WB GDP growth constant old'!AQ97/100))</f>
        <v>2.93810431531545</v>
      </c>
      <c r="AQ97" s="117" t="n">
        <f aca="false">AR97/(1+('WB GDP growth constant old'!AR97/100))</f>
        <v>2.8887704736514</v>
      </c>
      <c r="AR97" s="117" t="n">
        <f aca="false">AS97/(1+('WB GDP growth constant old'!AS97/100))</f>
        <v>2.97428246507619</v>
      </c>
      <c r="AS97" s="117" t="n">
        <f aca="false">AT97/(1+('WB GDP growth constant old'!AT97/100))</f>
        <v>2.93371908468101</v>
      </c>
      <c r="AT97" s="117" t="n">
        <f aca="false">AU97/(1+('WB GDP growth constant old'!AU97/100))</f>
        <v>3.00059384672036</v>
      </c>
      <c r="AU97" s="117" t="n">
        <f aca="false">AV97/(1+('WB GDP growth constant old'!AV97/100))</f>
        <v>3.03457938170449</v>
      </c>
      <c r="AV97" s="117" t="n">
        <f aca="false">AW97/(1+('WB GDP growth constant old'!AW97/100))</f>
        <v>3.01539399997644</v>
      </c>
      <c r="AW97" s="117" t="n">
        <f aca="false">AX97/(1+('WB GDP growth constant old'!AX97/100))</f>
        <v>3.06253522578266</v>
      </c>
      <c r="AX97" s="117" t="n">
        <f aca="false">AY97/(1+('WB GDP growth constant old'!AY97/100))</f>
        <v>3.0027864625782</v>
      </c>
      <c r="AY97" s="117" t="n">
        <f aca="false">AZ97/(1+('WB GDP growth constant old'!AZ97/100))</f>
        <v>3.1568176773951</v>
      </c>
      <c r="AZ97" s="117" t="n">
        <f aca="false">BA97/(1+('WB GDP growth constant old'!BA97/100))</f>
        <v>3.38383305230635</v>
      </c>
      <c r="BA97" s="117" t="n">
        <f aca="false">BB97/(1+('WB GDP growth constant old'!BB97/100))</f>
        <v>3.44322510070234</v>
      </c>
      <c r="BB97" s="117" t="n">
        <f aca="false">BC97/(1+('WB GDP growth constant old'!BC97/100))</f>
        <v>3.56757754084771</v>
      </c>
      <c r="BC97" s="117" t="n">
        <f aca="false">BD97/(1+('WB GDP growth constant old'!BD97/100))</f>
        <v>3.71521970810449</v>
      </c>
      <c r="BD97" s="117" t="n">
        <f aca="false">BE97/(1+('WB GDP growth constant old'!BE97/100))</f>
        <v>3.90827359995769</v>
      </c>
      <c r="BE97" s="117" t="n">
        <f aca="false">BF97/(1+('WB GDP growth constant old'!BF97/100))</f>
        <v>4.1144866290092</v>
      </c>
      <c r="BF97" s="117" t="n">
        <f aca="false">BG97/(1+('WB GDP growth constant old'!BG97/100))</f>
        <v>4.26480559501962</v>
      </c>
      <c r="BG97" s="117" t="n">
        <f aca="false">BH97/(1+('WB GDP growth constant old'!BH97/100))</f>
        <v>4.33672728152176</v>
      </c>
      <c r="BH97" s="117" t="n">
        <f aca="false">BI97/(1+('WB GDP growth constant old'!BI97/100))</f>
        <v>4.36653786055689</v>
      </c>
      <c r="BI97" s="117" t="n">
        <f aca="false">BJ97/(1+('WB GDP growth constant old'!BJ97/100))</f>
        <v>4.53279306601278</v>
      </c>
      <c r="BJ97" s="117" t="n">
        <f aca="false">BK97/(1+('WB GDP growth constant old'!BK97/100))</f>
        <v>4.702069980983</v>
      </c>
      <c r="BK97" s="117" t="n">
        <f aca="false">BL97/(1+('WB GDP growth constant old'!BL97/100))</f>
        <v>4.91088800253109</v>
      </c>
      <c r="BL97" s="117" t="n">
        <f aca="false">'WB GDP current US$ old'!BL97/1000000000</f>
        <v>5.17375952757794</v>
      </c>
    </row>
    <row r="98" customFormat="false" ht="15" hidden="false" customHeight="false" outlineLevel="0" collapsed="false">
      <c r="A98" s="0" t="s">
        <v>1085</v>
      </c>
      <c r="B98" s="0" t="s">
        <v>1086</v>
      </c>
      <c r="C98" s="0" t="s">
        <v>1057</v>
      </c>
      <c r="D98" s="0" t="s">
        <v>1058</v>
      </c>
      <c r="E98" s="117" t="n">
        <f aca="false">F98/(1+('WB GDP growth constant old'!F98/100))</f>
        <v>9260.47284678543</v>
      </c>
      <c r="F98" s="117" t="n">
        <f aca="false">G98/(1+('WB GDP growth constant old'!G98/100))</f>
        <v>9697.63618952433</v>
      </c>
      <c r="G98" s="117" t="n">
        <f aca="false">H98/(1+('WB GDP growth constant old'!H98/100))</f>
        <v>10267.7723894869</v>
      </c>
      <c r="H98" s="117" t="n">
        <f aca="false">I98/(1+('WB GDP growth constant old'!I98/100))</f>
        <v>10829.2293607026</v>
      </c>
      <c r="I98" s="117" t="n">
        <f aca="false">J98/(1+('WB GDP growth constant old'!J98/100))</f>
        <v>11537.2429665555</v>
      </c>
      <c r="J98" s="117" t="n">
        <f aca="false">K98/(1+('WB GDP growth constant old'!K98/100))</f>
        <v>12172.8462971869</v>
      </c>
      <c r="K98" s="117" t="n">
        <f aca="false">L98/(1+('WB GDP growth constant old'!L98/100))</f>
        <v>12909.2731844171</v>
      </c>
      <c r="L98" s="117" t="n">
        <f aca="false">M98/(1+('WB GDP growth constant old'!M98/100))</f>
        <v>13508.2878213068</v>
      </c>
      <c r="M98" s="117" t="n">
        <f aca="false">N98/(1+('WB GDP growth constant old'!N98/100))</f>
        <v>14352.9123485515</v>
      </c>
      <c r="N98" s="117" t="n">
        <f aca="false">O98/(1+('WB GDP growth constant old'!O98/100))</f>
        <v>15185.0886552772</v>
      </c>
      <c r="O98" s="117" t="n">
        <f aca="false">P98/(1+('WB GDP growth constant old'!P98/100))</f>
        <v>15643.0335837837</v>
      </c>
      <c r="P98" s="117" t="n">
        <f aca="false">Q98/(1+('WB GDP growth constant old'!Q98/100))</f>
        <v>16262.3558069663</v>
      </c>
      <c r="Q98" s="117" t="n">
        <f aca="false">R98/(1+('WB GDP growth constant old'!R98/100))</f>
        <v>17172.7175905404</v>
      </c>
      <c r="R98" s="117" t="n">
        <f aca="false">S98/(1+('WB GDP growth constant old'!S98/100))</f>
        <v>18260.3217205813</v>
      </c>
      <c r="S98" s="117" t="n">
        <f aca="false">T98/(1+('WB GDP growth constant old'!T98/100))</f>
        <v>18480.886955383</v>
      </c>
      <c r="T98" s="117" t="n">
        <f aca="false">U98/(1+('WB GDP growth constant old'!U98/100))</f>
        <v>18463.4855802886</v>
      </c>
      <c r="U98" s="117" t="n">
        <f aca="false">V98/(1+('WB GDP growth constant old'!V98/100))</f>
        <v>19381.4240924922</v>
      </c>
      <c r="V98" s="117" t="n">
        <f aca="false">W98/(1+('WB GDP growth constant old'!W98/100))</f>
        <v>20132.0812282511</v>
      </c>
      <c r="W98" s="117" t="n">
        <f aca="false">X98/(1+('WB GDP growth constant old'!X98/100))</f>
        <v>20960.137348671</v>
      </c>
      <c r="X98" s="117" t="n">
        <f aca="false">Y98/(1+('WB GDP growth constant old'!Y98/100))</f>
        <v>21827.0705543473</v>
      </c>
      <c r="Y98" s="117" t="n">
        <f aca="false">Z98/(1+('WB GDP growth constant old'!Z98/100))</f>
        <v>22152.8082494947</v>
      </c>
      <c r="Z98" s="117" t="n">
        <f aca="false">AA98/(1+('WB GDP growth constant old'!AA98/100))</f>
        <v>22591.2555030932</v>
      </c>
      <c r="AA98" s="117" t="n">
        <f aca="false">AB98/(1+('WB GDP growth constant old'!AB98/100))</f>
        <v>22576.3859740926</v>
      </c>
      <c r="AB98" s="117" t="n">
        <f aca="false">AC98/(1+('WB GDP growth constant old'!AC98/100))</f>
        <v>23186.8241741026</v>
      </c>
      <c r="AC98" s="117" t="n">
        <f aca="false">AD98/(1+('WB GDP growth constant old'!AD98/100))</f>
        <v>24241.359870325</v>
      </c>
      <c r="AD98" s="117" t="n">
        <f aca="false">AE98/(1+('WB GDP growth constant old'!AE98/100))</f>
        <v>25109.9319815967</v>
      </c>
      <c r="AE98" s="117" t="n">
        <f aca="false">AF98/(1+('WB GDP growth constant old'!AF98/100))</f>
        <v>25922.54318825</v>
      </c>
      <c r="AF98" s="117" t="n">
        <f aca="false">AG98/(1+('WB GDP growth constant old'!AG98/100))</f>
        <v>26831.1230426756</v>
      </c>
      <c r="AG98" s="117" t="n">
        <f aca="false">AH98/(1+('WB GDP growth constant old'!AH98/100))</f>
        <v>28123.9534658076</v>
      </c>
      <c r="AH98" s="117" t="n">
        <f aca="false">AI98/(1+('WB GDP growth constant old'!AI98/100))</f>
        <v>29218.9081402795</v>
      </c>
      <c r="AI98" s="117" t="n">
        <f aca="false">AJ98/(1+('WB GDP growth constant old'!AJ98/100))</f>
        <v>30136.6749643936</v>
      </c>
      <c r="AJ98" s="117" t="n">
        <f aca="false">AK98/(1+('WB GDP growth constant old'!AK98/100))</f>
        <v>30575.000610372</v>
      </c>
      <c r="AK98" s="117" t="n">
        <f aca="false">AL98/(1+('WB GDP growth constant old'!AL98/100))</f>
        <v>31195.7345863228</v>
      </c>
      <c r="AL98" s="117" t="n">
        <f aca="false">AM98/(1+('WB GDP growth constant old'!AM98/100))</f>
        <v>31571.8013156251</v>
      </c>
      <c r="AM98" s="117" t="n">
        <f aca="false">AN98/(1+('WB GDP growth constant old'!AN98/100))</f>
        <v>32578.6571219511</v>
      </c>
      <c r="AN98" s="117" t="n">
        <f aca="false">AO98/(1+('WB GDP growth constant old'!AO98/100))</f>
        <v>33521.4001906854</v>
      </c>
      <c r="AO98" s="117" t="n">
        <f aca="false">AP98/(1+('WB GDP growth constant old'!AP98/100))</f>
        <v>34515.6620195008</v>
      </c>
      <c r="AP98" s="117" t="n">
        <f aca="false">AQ98/(1+('WB GDP growth constant old'!AQ98/100))</f>
        <v>35570.5296012357</v>
      </c>
      <c r="AQ98" s="117" t="n">
        <f aca="false">AR98/(1+('WB GDP growth constant old'!AR98/100))</f>
        <v>36536.1361829932</v>
      </c>
      <c r="AR98" s="117" t="n">
        <f aca="false">AS98/(1+('WB GDP growth constant old'!AS98/100))</f>
        <v>37724.7228451988</v>
      </c>
      <c r="AS98" s="117" t="n">
        <f aca="false">AT98/(1+('WB GDP growth constant old'!AT98/100))</f>
        <v>39245.4302686372</v>
      </c>
      <c r="AT98" s="117" t="n">
        <f aca="false">AU98/(1+('WB GDP growth constant old'!AU98/100))</f>
        <v>39841.5240875853</v>
      </c>
      <c r="AU98" s="117" t="n">
        <f aca="false">AV98/(1+('WB GDP growth constant old'!AV98/100))</f>
        <v>40454.5422237287</v>
      </c>
      <c r="AV98" s="117" t="n">
        <f aca="false">AW98/(1+('WB GDP growth constant old'!AW98/100))</f>
        <v>41342.6779018133</v>
      </c>
      <c r="AW98" s="117" t="n">
        <f aca="false">AX98/(1+('WB GDP growth constant old'!AX98/100))</f>
        <v>42724.1589493337</v>
      </c>
      <c r="AX98" s="117" t="n">
        <f aca="false">AY98/(1+('WB GDP growth constant old'!AY98/100))</f>
        <v>43952.6053207384</v>
      </c>
      <c r="AY98" s="117" t="n">
        <f aca="false">AZ98/(1+('WB GDP growth constant old'!AZ98/100))</f>
        <v>45338.0788988822</v>
      </c>
      <c r="AZ98" s="117" t="n">
        <f aca="false">BA98/(1+('WB GDP growth constant old'!BA98/100))</f>
        <v>46614.4344556295</v>
      </c>
      <c r="BA98" s="117" t="n">
        <f aca="false">BB98/(1+('WB GDP growth constant old'!BB98/100))</f>
        <v>46810.3869534201</v>
      </c>
      <c r="BB98" s="117" t="n">
        <f aca="false">BC98/(1+('WB GDP growth constant old'!BC98/100))</f>
        <v>45256.0170372221</v>
      </c>
      <c r="BC98" s="117" t="n">
        <f aca="false">BD98/(1+('WB GDP growth constant old'!BD98/100))</f>
        <v>46589.1904574195</v>
      </c>
      <c r="BD98" s="117" t="n">
        <f aca="false">BE98/(1+('WB GDP growth constant old'!BE98/100))</f>
        <v>47458.6893540109</v>
      </c>
      <c r="BE98" s="117" t="n">
        <f aca="false">BF98/(1+('WB GDP growth constant old'!BF98/100))</f>
        <v>48069.3353794555</v>
      </c>
      <c r="BF98" s="117" t="n">
        <f aca="false">BG98/(1+('WB GDP growth constant old'!BG98/100))</f>
        <v>48772.7325387701</v>
      </c>
      <c r="BG98" s="117" t="n">
        <f aca="false">BH98/(1+('WB GDP growth constant old'!BH98/100))</f>
        <v>49773.8497935449</v>
      </c>
      <c r="BH98" s="117" t="n">
        <f aca="false">BI98/(1+('WB GDP growth constant old'!BI98/100))</f>
        <v>50935.4259039776</v>
      </c>
      <c r="BI98" s="117" t="n">
        <f aca="false">BJ98/(1+('WB GDP growth constant old'!BJ98/100))</f>
        <v>51820.5881787183</v>
      </c>
      <c r="BJ98" s="117" t="n">
        <f aca="false">BK98/(1+('WB GDP growth constant old'!BK98/100))</f>
        <v>53084.178811272</v>
      </c>
      <c r="BK98" s="117" t="n">
        <f aca="false">BL98/(1+('WB GDP growth constant old'!BL98/100))</f>
        <v>54249.0315002972</v>
      </c>
      <c r="BL98" s="117" t="n">
        <f aca="false">'WB GDP current US$ old'!BL98/1000000000</f>
        <v>55140.6349946661</v>
      </c>
    </row>
    <row r="99" customFormat="false" ht="15" hidden="false" customHeight="false" outlineLevel="0" collapsed="false">
      <c r="A99" s="0" t="s">
        <v>84</v>
      </c>
      <c r="B99" s="0" t="s">
        <v>319</v>
      </c>
      <c r="C99" s="0" t="s">
        <v>1057</v>
      </c>
      <c r="D99" s="0" t="s">
        <v>1058</v>
      </c>
      <c r="E99" s="117" t="n">
        <f aca="false">F99/(1+('WB GDP growth constant old'!F99/100))</f>
        <v>13.7557077159714</v>
      </c>
      <c r="F99" s="117" t="n">
        <f aca="false">G99/(1+('WB GDP growth constant old'!G99/100))</f>
        <v>13.7557077159714</v>
      </c>
      <c r="G99" s="117" t="n">
        <f aca="false">H99/(1+('WB GDP growth constant old'!H99/100))</f>
        <v>15.721592559719</v>
      </c>
      <c r="H99" s="117" t="n">
        <f aca="false">I99/(1+('WB GDP growth constant old'!I99/100))</f>
        <v>18.1999136986175</v>
      </c>
      <c r="I99" s="117" t="n">
        <f aca="false">J99/(1+('WB GDP growth constant old'!J99/100))</f>
        <v>19.77013972564</v>
      </c>
      <c r="J99" s="117" t="n">
        <f aca="false">K99/(1+('WB GDP growth constant old'!K99/100))</f>
        <v>22.6648888301111</v>
      </c>
      <c r="K99" s="117" t="n">
        <f aca="false">L99/(1+('WB GDP growth constant old'!L99/100))</f>
        <v>23.071650650937</v>
      </c>
      <c r="L99" s="117" t="n">
        <f aca="false">M99/(1+('WB GDP growth constant old'!M99/100))</f>
        <v>23.4415766228635</v>
      </c>
      <c r="M99" s="117" t="n">
        <f aca="false">N99/(1+('WB GDP growth constant old'!N99/100))</f>
        <v>24.2379885758421</v>
      </c>
      <c r="N99" s="117" t="n">
        <f aca="false">O99/(1+('WB GDP growth constant old'!O99/100))</f>
        <v>26.9874842619579</v>
      </c>
      <c r="O99" s="117" t="n">
        <f aca="false">P99/(1+('WB GDP growth constant old'!P99/100))</f>
        <v>29.4722059561617</v>
      </c>
      <c r="P99" s="117" t="n">
        <f aca="false">Q99/(1+('WB GDP growth constant old'!Q99/100))</f>
        <v>31.6216169265182</v>
      </c>
      <c r="Q99" s="117" t="n">
        <f aca="false">R99/(1+('WB GDP growth constant old'!R99/100))</f>
        <v>34.9772060129655</v>
      </c>
      <c r="R99" s="117" t="n">
        <f aca="false">S99/(1+('WB GDP growth constant old'!S99/100))</f>
        <v>39.2722398699266</v>
      </c>
      <c r="S99" s="117" t="n">
        <f aca="false">T99/(1+('WB GDP growth constant old'!T99/100))</f>
        <v>40.2206976672987</v>
      </c>
      <c r="T99" s="117" t="n">
        <f aca="false">U99/(1+('WB GDP growth constant old'!U99/100))</f>
        <v>40.4185923874501</v>
      </c>
      <c r="U99" s="117" t="n">
        <f aca="false">V99/(1+('WB GDP growth constant old'!V99/100))</f>
        <v>46.9518612475749</v>
      </c>
      <c r="V99" s="117" t="n">
        <f aca="false">W99/(1+('WB GDP growth constant old'!W99/100))</f>
        <v>52.4572531751117</v>
      </c>
      <c r="W99" s="117" t="n">
        <f aca="false">X99/(1+('WB GDP growth constant old'!X99/100))</f>
        <v>56.7906903639041</v>
      </c>
      <c r="X99" s="117" t="n">
        <f aca="false">Y99/(1+('WB GDP growth constant old'!Y99/100))</f>
        <v>63.3538720233125</v>
      </c>
      <c r="Y99" s="117" t="n">
        <f aca="false">Z99/(1+('WB GDP growth constant old'!Z99/100))</f>
        <v>69.7578235415562</v>
      </c>
      <c r="Z99" s="117" t="n">
        <f aca="false">AA99/(1+('WB GDP growth constant old'!AA99/100))</f>
        <v>76.2179431981928</v>
      </c>
      <c r="AA99" s="117" t="n">
        <f aca="false">AB99/(1+('WB GDP growth constant old'!AB99/100))</f>
        <v>78.4662362168362</v>
      </c>
      <c r="AB99" s="117" t="n">
        <f aca="false">AC99/(1+('WB GDP growth constant old'!AC99/100))</f>
        <v>83.1561451490563</v>
      </c>
      <c r="AC99" s="117" t="n">
        <f aca="false">AD99/(1+('WB GDP growth constant old'!AD99/100))</f>
        <v>91.4499585888509</v>
      </c>
      <c r="AD99" s="117" t="n">
        <f aca="false">AE99/(1+('WB GDP growth constant old'!AE99/100))</f>
        <v>92.1422635504364</v>
      </c>
      <c r="AE99" s="117" t="n">
        <f aca="false">AF99/(1+('WB GDP growth constant old'!AF99/100))</f>
        <v>102.329596371956</v>
      </c>
      <c r="AF99" s="117" t="n">
        <f aca="false">AG99/(1+('WB GDP growth constant old'!AG99/100))</f>
        <v>116.040238953636</v>
      </c>
      <c r="AG99" s="117" t="n">
        <f aca="false">AH99/(1+('WB GDP growth constant old'!AH99/100))</f>
        <v>125.917079531063</v>
      </c>
      <c r="AH99" s="117" t="n">
        <f aca="false">AI99/(1+('WB GDP growth constant old'!AI99/100))</f>
        <v>128.784136437071</v>
      </c>
      <c r="AI99" s="117" t="n">
        <f aca="false">AJ99/(1+('WB GDP growth constant old'!AJ99/100))</f>
        <v>133.71726647089</v>
      </c>
      <c r="AJ99" s="117" t="n">
        <f aca="false">AK99/(1+('WB GDP growth constant old'!AK99/100))</f>
        <v>141.341764698766</v>
      </c>
      <c r="AK99" s="117" t="n">
        <f aca="false">AL99/(1+('WB GDP growth constant old'!AL99/100))</f>
        <v>150.154284365439</v>
      </c>
      <c r="AL99" s="117" t="n">
        <f aca="false">AM99/(1+('WB GDP growth constant old'!AM99/100))</f>
        <v>159.465655475187</v>
      </c>
      <c r="AM99" s="117" t="n">
        <f aca="false">AN99/(1+('WB GDP growth constant old'!AN99/100))</f>
        <v>169.091045665624</v>
      </c>
      <c r="AN99" s="117" t="n">
        <f aca="false">AO99/(1+('WB GDP growth constant old'!AO99/100))</f>
        <v>173.104977583465</v>
      </c>
      <c r="AO99" s="117" t="n">
        <f aca="false">AP99/(1+('WB GDP growth constant old'!AP99/100))</f>
        <v>180.476719188575</v>
      </c>
      <c r="AP99" s="117" t="n">
        <f aca="false">AQ99/(1+('WB GDP growth constant old'!AQ99/100))</f>
        <v>189.68058709391</v>
      </c>
      <c r="AQ99" s="117" t="n">
        <f aca="false">AR99/(1+('WB GDP growth constant old'!AR99/100))</f>
        <v>178.522329219661</v>
      </c>
      <c r="AR99" s="117" t="n">
        <f aca="false">AS99/(1+('WB GDP growth constant old'!AS99/100))</f>
        <v>182.997362366634</v>
      </c>
      <c r="AS99" s="117" t="n">
        <f aca="false">AT99/(1+('WB GDP growth constant old'!AT99/100))</f>
        <v>197.021501534692</v>
      </c>
      <c r="AT99" s="117" t="n">
        <f aca="false">AU99/(1+('WB GDP growth constant old'!AU99/100))</f>
        <v>198.126446378098</v>
      </c>
      <c r="AU99" s="117" t="n">
        <f aca="false">AV99/(1+('WB GDP growth constant old'!AV99/100))</f>
        <v>201.408886261057</v>
      </c>
      <c r="AV99" s="117" t="n">
        <f aca="false">AW99/(1+('WB GDP growth constant old'!AW99/100))</f>
        <v>207.564522358174</v>
      </c>
      <c r="AW99" s="117" t="n">
        <f aca="false">AX99/(1+('WB GDP growth constant old'!AX99/100))</f>
        <v>225.622578851455</v>
      </c>
      <c r="AX99" s="117" t="n">
        <f aca="false">AY99/(1+('WB GDP growth constant old'!AY99/100))</f>
        <v>242.292106714235</v>
      </c>
      <c r="AY99" s="117" t="n">
        <f aca="false">AZ99/(1+('WB GDP growth constant old'!AZ99/100))</f>
        <v>259.33169117252</v>
      </c>
      <c r="AZ99" s="117" t="n">
        <f aca="false">BA99/(1+('WB GDP growth constant old'!BA99/100))</f>
        <v>276.097096741301</v>
      </c>
      <c r="BA99" s="117" t="n">
        <f aca="false">BB99/(1+('WB GDP growth constant old'!BB99/100))</f>
        <v>281.972153393609</v>
      </c>
      <c r="BB99" s="117" t="n">
        <f aca="false">BC99/(1+('WB GDP growth constant old'!BC99/100))</f>
        <v>275.038262020808</v>
      </c>
      <c r="BC99" s="117" t="n">
        <f aca="false">BD99/(1+('WB GDP growth constant old'!BD99/100))</f>
        <v>293.651991213445</v>
      </c>
      <c r="BD99" s="117" t="n">
        <f aca="false">BE99/(1+('WB GDP growth constant old'!BE99/100))</f>
        <v>307.790295388376</v>
      </c>
      <c r="BE99" s="117" t="n">
        <f aca="false">BF99/(1+('WB GDP growth constant old'!BF99/100))</f>
        <v>313.023598403652</v>
      </c>
      <c r="BF99" s="117" t="n">
        <f aca="false">BG99/(1+('WB GDP growth constant old'!BG99/100))</f>
        <v>322.732195813056</v>
      </c>
      <c r="BG99" s="117" t="n">
        <f aca="false">BH99/(1+('WB GDP growth constant old'!BH99/100))</f>
        <v>331.647516235346</v>
      </c>
      <c r="BH99" s="117" t="n">
        <f aca="false">BI99/(1+('WB GDP growth constant old'!BI99/100))</f>
        <v>339.566570630841</v>
      </c>
      <c r="BI99" s="117" t="n">
        <f aca="false">BJ99/(1+('WB GDP growth constant old'!BJ99/100))</f>
        <v>346.933217916421</v>
      </c>
      <c r="BJ99" s="117" t="n">
        <f aca="false">BK99/(1+('WB GDP growth constant old'!BK99/100))</f>
        <v>360.085575327192</v>
      </c>
      <c r="BK99" s="117" t="n">
        <f aca="false">BL99/(1+('WB GDP growth constant old'!BL99/100))</f>
        <v>370.338873055429</v>
      </c>
      <c r="BL99" s="117" t="n">
        <f aca="false">'WB GDP current US$ old'!BL99/1000000000</f>
        <v>365.711532816907</v>
      </c>
    </row>
    <row r="100" customFormat="false" ht="15" hidden="false" customHeight="false" outlineLevel="0" collapsed="false">
      <c r="A100" s="0" t="s">
        <v>83</v>
      </c>
      <c r="B100" s="0" t="s">
        <v>318</v>
      </c>
      <c r="C100" s="0" t="s">
        <v>1057</v>
      </c>
      <c r="D100" s="0" t="s">
        <v>1058</v>
      </c>
      <c r="E100" s="117" t="n">
        <f aca="false">F100/(1+('WB GDP growth constant old'!F100/100))</f>
        <v>2.56697105408582</v>
      </c>
      <c r="F100" s="117" t="n">
        <f aca="false">G100/(1+('WB GDP growth constant old'!G100/100))</f>
        <v>2.61460529171372</v>
      </c>
      <c r="G100" s="117" t="n">
        <f aca="false">H100/(1+('WB GDP growth constant old'!H100/100))</f>
        <v>2.76533326134896</v>
      </c>
      <c r="H100" s="117" t="n">
        <f aca="false">I100/(1+('WB GDP growth constant old'!I100/100))</f>
        <v>2.8643442685244</v>
      </c>
      <c r="I100" s="117" t="n">
        <f aca="false">J100/(1+('WB GDP growth constant old'!J100/100))</f>
        <v>3.01949564548829</v>
      </c>
      <c r="J100" s="117" t="n">
        <f aca="false">K100/(1+('WB GDP growth constant old'!K100/100))</f>
        <v>3.29237219213631</v>
      </c>
      <c r="K100" s="117" t="n">
        <f aca="false">L100/(1+('WB GDP growth constant old'!L100/100))</f>
        <v>3.46929908070596</v>
      </c>
      <c r="L100" s="117" t="n">
        <f aca="false">M100/(1+('WB GDP growth constant old'!M100/100))</f>
        <v>3.67667792013324</v>
      </c>
      <c r="M100" s="117" t="n">
        <f aca="false">N100/(1+('WB GDP growth constant old'!N100/100))</f>
        <v>3.91927186661733</v>
      </c>
      <c r="N100" s="117" t="n">
        <f aca="false">O100/(1+('WB GDP growth constant old'!O100/100))</f>
        <v>3.94496029693384</v>
      </c>
      <c r="O100" s="117" t="n">
        <f aca="false">P100/(1+('WB GDP growth constant old'!P100/100))</f>
        <v>4.08803299810967</v>
      </c>
      <c r="P100" s="117" t="n">
        <f aca="false">Q100/(1+('WB GDP growth constant old'!Q100/100))</f>
        <v>4.25135006383676</v>
      </c>
      <c r="Q100" s="117" t="n">
        <f aca="false">R100/(1+('WB GDP growth constant old'!R100/100))</f>
        <v>4.49632581613414</v>
      </c>
      <c r="R100" s="117" t="n">
        <f aca="false">S100/(1+('WB GDP growth constant old'!S100/100))</f>
        <v>4.85018002592951</v>
      </c>
      <c r="S100" s="117" t="n">
        <f aca="false">T100/(1+('WB GDP growth constant old'!T100/100))</f>
        <v>4.79063719189115</v>
      </c>
      <c r="T100" s="117" t="n">
        <f aca="false">U100/(1+('WB GDP growth constant old'!U100/100))</f>
        <v>4.89271042486149</v>
      </c>
      <c r="U100" s="117" t="n">
        <f aca="false">V100/(1+('WB GDP growth constant old'!V100/100))</f>
        <v>5.40647892872051</v>
      </c>
      <c r="V100" s="117" t="n">
        <f aca="false">W100/(1+('WB GDP growth constant old'!W100/100))</f>
        <v>5.9678817043645</v>
      </c>
      <c r="W100" s="117" t="n">
        <f aca="false">X100/(1+('WB GDP growth constant old'!X100/100))</f>
        <v>6.32393816730011</v>
      </c>
      <c r="X100" s="117" t="n">
        <f aca="false">Y100/(1+('WB GDP growth constant old'!Y100/100))</f>
        <v>6.67870646249564</v>
      </c>
      <c r="Y100" s="117" t="n">
        <f aca="false">Z100/(1+('WB GDP growth constant old'!Z100/100))</f>
        <v>6.71873556029208</v>
      </c>
      <c r="Z100" s="117" t="n">
        <f aca="false">AA100/(1+('WB GDP growth constant old'!AA100/100))</f>
        <v>6.6366302586111</v>
      </c>
      <c r="AA100" s="117" t="n">
        <f aca="false">AB100/(1+('WB GDP growth constant old'!AB100/100))</f>
        <v>6.49894268585232</v>
      </c>
      <c r="AB100" s="117" t="n">
        <f aca="false">AC100/(1+('WB GDP growth constant old'!AC100/100))</f>
        <v>6.55780321235502</v>
      </c>
      <c r="AC100" s="117" t="n">
        <f aca="false">AD100/(1+('WB GDP growth constant old'!AD100/100))</f>
        <v>6.97273481696378</v>
      </c>
      <c r="AD100" s="117" t="n">
        <f aca="false">AE100/(1+('WB GDP growth constant old'!AE100/100))</f>
        <v>7.36503725314119</v>
      </c>
      <c r="AE100" s="117" t="n">
        <f aca="false">AF100/(1+('WB GDP growth constant old'!AF100/100))</f>
        <v>7.75765077493926</v>
      </c>
      <c r="AF100" s="117" t="n">
        <f aca="false">AG100/(1+('WB GDP growth constant old'!AG100/100))</f>
        <v>8.27263124907379</v>
      </c>
      <c r="AG100" s="117" t="n">
        <f aca="false">AH100/(1+('WB GDP growth constant old'!AH100/100))</f>
        <v>8.4170741873667</v>
      </c>
      <c r="AH100" s="117" t="n">
        <f aca="false">AI100/(1+('WB GDP growth constant old'!AI100/100))</f>
        <v>8.64667925555124</v>
      </c>
      <c r="AI100" s="117" t="n">
        <f aca="false">AJ100/(1+('WB GDP growth constant old'!AJ100/100))</f>
        <v>8.8880728327847</v>
      </c>
      <c r="AJ100" s="117" t="n">
        <f aca="false">AK100/(1+('WB GDP growth constant old'!AK100/100))</f>
        <v>8.59305028260122</v>
      </c>
      <c r="AK100" s="117" t="n">
        <f aca="false">AL100/(1+('WB GDP growth constant old'!AL100/100))</f>
        <v>9.11496533588525</v>
      </c>
      <c r="AL100" s="117" t="n">
        <f aca="false">AM100/(1+('WB GDP growth constant old'!AM100/100))</f>
        <v>9.70704779887843</v>
      </c>
      <c r="AM100" s="117" t="n">
        <f aca="false">AN100/(1+('WB GDP growth constant old'!AN100/100))</f>
        <v>9.72761737277916</v>
      </c>
      <c r="AN100" s="117" t="n">
        <f aca="false">AO100/(1+('WB GDP growth constant old'!AO100/100))</f>
        <v>10.3296892381777</v>
      </c>
      <c r="AO100" s="117" t="n">
        <f aca="false">AP100/(1+('WB GDP growth constant old'!AP100/100))</f>
        <v>10.5229346156772</v>
      </c>
      <c r="AP100" s="117" t="n">
        <f aca="false">AQ100/(1+('WB GDP growth constant old'!AQ100/100))</f>
        <v>11.0067878899171</v>
      </c>
      <c r="AQ100" s="117" t="n">
        <f aca="false">AR100/(1+('WB GDP growth constant old'!AR100/100))</f>
        <v>11.4019572246769</v>
      </c>
      <c r="AR100" s="117" t="n">
        <f aca="false">AS100/(1+('WB GDP growth constant old'!AS100/100))</f>
        <v>11.3180786025912</v>
      </c>
      <c r="AS100" s="117" t="n">
        <f aca="false">AT100/(1+('WB GDP growth constant old'!AT100/100))</f>
        <v>12.1433123275339</v>
      </c>
      <c r="AT100" s="117" t="n">
        <f aca="false">AU100/(1+('WB GDP growth constant old'!AU100/100))</f>
        <v>12.4739981919826</v>
      </c>
      <c r="AU100" s="117" t="n">
        <f aca="false">AV100/(1+('WB GDP growth constant old'!AV100/100))</f>
        <v>12.9423142289096</v>
      </c>
      <c r="AV100" s="117" t="n">
        <f aca="false">AW100/(1+('WB GDP growth constant old'!AW100/100))</f>
        <v>13.5308061816627</v>
      </c>
      <c r="AW100" s="117" t="n">
        <f aca="false">AX100/(1+('WB GDP growth constant old'!AX100/100))</f>
        <v>14.3740870159278</v>
      </c>
      <c r="AX100" s="117" t="n">
        <f aca="false">AY100/(1+('WB GDP growth constant old'!AY100/100))</f>
        <v>15.2438054131061</v>
      </c>
      <c r="AY100" s="117" t="n">
        <f aca="false">AZ100/(1+('WB GDP growth constant old'!AZ100/100))</f>
        <v>16.2449032411436</v>
      </c>
      <c r="AZ100" s="117" t="n">
        <f aca="false">BA100/(1+('WB GDP growth constant old'!BA100/100))</f>
        <v>17.2501910016324</v>
      </c>
      <c r="BA100" s="117" t="n">
        <f aca="false">BB100/(1+('WB GDP growth constant old'!BB100/100))</f>
        <v>17.9801501030488</v>
      </c>
      <c r="BB100" s="117" t="n">
        <f aca="false">BC100/(1+('WB GDP growth constant old'!BC100/100))</f>
        <v>17.5429397602988</v>
      </c>
      <c r="BC100" s="117" t="n">
        <f aca="false">BD100/(1+('WB GDP growth constant old'!BD100/100))</f>
        <v>18.1974914632768</v>
      </c>
      <c r="BD100" s="117" t="n">
        <f aca="false">BE100/(1+('WB GDP growth constant old'!BE100/100))</f>
        <v>18.8954909440657</v>
      </c>
      <c r="BE100" s="117" t="n">
        <f aca="false">BF100/(1+('WB GDP growth constant old'!BF100/100))</f>
        <v>19.6756267637242</v>
      </c>
      <c r="BF100" s="117" t="n">
        <f aca="false">BG100/(1+('WB GDP growth constant old'!BG100/100))</f>
        <v>20.22488364249</v>
      </c>
      <c r="BG100" s="117" t="n">
        <f aca="false">BH100/(1+('WB GDP growth constant old'!BH100/100))</f>
        <v>20.8433768778771</v>
      </c>
      <c r="BH100" s="117" t="n">
        <f aca="false">BI100/(1+('WB GDP growth constant old'!BI100/100))</f>
        <v>21.6437792186319</v>
      </c>
      <c r="BI100" s="117" t="n">
        <f aca="false">BJ100/(1+('WB GDP growth constant old'!BJ100/100))</f>
        <v>22.4863655260505</v>
      </c>
      <c r="BJ100" s="117" t="n">
        <f aca="false">BK100/(1+('WB GDP growth constant old'!BK100/100))</f>
        <v>23.5753608500783</v>
      </c>
      <c r="BK100" s="117" t="n">
        <f aca="false">BL100/(1+('WB GDP growth constant old'!BL100/100))</f>
        <v>24.4468781856461</v>
      </c>
      <c r="BL100" s="117" t="n">
        <f aca="false">'WB GDP current US$ old'!BL100/1000000000</f>
        <v>25.0953954750393</v>
      </c>
    </row>
    <row r="101" customFormat="false" ht="15" hidden="false" customHeight="false" outlineLevel="0" collapsed="false">
      <c r="A101" s="0" t="s">
        <v>1087</v>
      </c>
      <c r="B101" s="0" t="s">
        <v>1088</v>
      </c>
      <c r="C101" s="0" t="s">
        <v>1057</v>
      </c>
      <c r="D101" s="0" t="s">
        <v>1058</v>
      </c>
      <c r="E101" s="117" t="n">
        <f aca="false">F101/(1+('WB GDP growth constant old'!F101/100))</f>
        <v>111.153545534571</v>
      </c>
      <c r="F101" s="117" t="n">
        <f aca="false">G101/(1+('WB GDP growth constant old'!G101/100))</f>
        <v>111.116282987534</v>
      </c>
      <c r="G101" s="117" t="n">
        <f aca="false">H101/(1+('WB GDP growth constant old'!H101/100))</f>
        <v>118.828492955951</v>
      </c>
      <c r="H101" s="117" t="n">
        <f aca="false">I101/(1+('WB GDP growth constant old'!I101/100))</f>
        <v>122.264013142188</v>
      </c>
      <c r="I101" s="117" t="n">
        <f aca="false">J101/(1+('WB GDP growth constant old'!J101/100))</f>
        <v>126.32753382245</v>
      </c>
      <c r="J101" s="117" t="n">
        <f aca="false">K101/(1+('WB GDP growth constant old'!K101/100))</f>
        <v>131.506842989756</v>
      </c>
      <c r="K101" s="117" t="n">
        <f aca="false">L101/(1+('WB GDP growth constant old'!L101/100))</f>
        <v>134.767689184734</v>
      </c>
      <c r="L101" s="117" t="n">
        <f aca="false">M101/(1+('WB GDP growth constant old'!M101/100))</f>
        <v>137.23149621105</v>
      </c>
      <c r="M101" s="117" t="n">
        <f aca="false">N101/(1+('WB GDP growth constant old'!N101/100))</f>
        <v>143.146968292509</v>
      </c>
      <c r="N101" s="117" t="n">
        <f aca="false">O101/(1+('WB GDP growth constant old'!O101/100))</f>
        <v>149.510990870847</v>
      </c>
      <c r="O101" s="117" t="n">
        <f aca="false">P101/(1+('WB GDP growth constant old'!P101/100))</f>
        <v>156.180074081702</v>
      </c>
      <c r="P101" s="117" t="n">
        <f aca="false">Q101/(1+('WB GDP growth constant old'!Q101/100))</f>
        <v>162.809872436655</v>
      </c>
      <c r="Q101" s="117" t="n">
        <f aca="false">R101/(1+('WB GDP growth constant old'!R101/100))</f>
        <v>165.565254440427</v>
      </c>
      <c r="R101" s="117" t="n">
        <f aca="false">S101/(1+('WB GDP growth constant old'!S101/100))</f>
        <v>170.33996891011</v>
      </c>
      <c r="S101" s="117" t="n">
        <f aca="false">T101/(1+('WB GDP growth constant old'!T101/100))</f>
        <v>180.038271531695</v>
      </c>
      <c r="T101" s="117" t="n">
        <f aca="false">U101/(1+('WB GDP growth constant old'!U101/100))</f>
        <v>183.682658486941</v>
      </c>
      <c r="U101" s="117" t="n">
        <f aca="false">V101/(1+('WB GDP growth constant old'!V101/100))</f>
        <v>191.067043372748</v>
      </c>
      <c r="V101" s="117" t="n">
        <f aca="false">W101/(1+('WB GDP growth constant old'!W101/100))</f>
        <v>198.050463416919</v>
      </c>
      <c r="W101" s="117" t="n">
        <f aca="false">X101/(1+('WB GDP growth constant old'!X101/100))</f>
        <v>202.991308488363</v>
      </c>
      <c r="X101" s="117" t="n">
        <f aca="false">Y101/(1+('WB GDP growth constant old'!Y101/100))</f>
        <v>204.448518836153</v>
      </c>
      <c r="Y101" s="117" t="n">
        <f aca="false">Z101/(1+('WB GDP growth constant old'!Z101/100))</f>
        <v>205.054818353203</v>
      </c>
      <c r="Z101" s="117" t="n">
        <f aca="false">AA101/(1+('WB GDP growth constant old'!AA101/100))</f>
        <v>212.016409583971</v>
      </c>
      <c r="AA101" s="117" t="n">
        <f aca="false">AB101/(1+('WB GDP growth constant old'!AB101/100))</f>
        <v>214.022201137264</v>
      </c>
      <c r="AB101" s="117" t="n">
        <f aca="false">AC101/(1+('WB GDP growth constant old'!AC101/100))</f>
        <v>215.405023292375</v>
      </c>
      <c r="AC101" s="117" t="n">
        <f aca="false">AD101/(1+('WB GDP growth constant old'!AD101/100))</f>
        <v>218.09691635564</v>
      </c>
      <c r="AD101" s="117" t="n">
        <f aca="false">AE101/(1+('WB GDP growth constant old'!AE101/100))</f>
        <v>222.004895551873</v>
      </c>
      <c r="AE101" s="117" t="n">
        <f aca="false">AF101/(1+('WB GDP growth constant old'!AF101/100))</f>
        <v>228.728610109245</v>
      </c>
      <c r="AF101" s="117" t="n">
        <f aca="false">AG101/(1+('WB GDP growth constant old'!AG101/100))</f>
        <v>235.669905942029</v>
      </c>
      <c r="AG101" s="117" t="n">
        <f aca="false">AH101/(1+('WB GDP growth constant old'!AH101/100))</f>
        <v>238.437189621798</v>
      </c>
      <c r="AH101" s="117" t="n">
        <f aca="false">AI101/(1+('WB GDP growth constant old'!AI101/100))</f>
        <v>243.27146081882</v>
      </c>
      <c r="AI101" s="117" t="n">
        <f aca="false">AJ101/(1+('WB GDP growth constant old'!AJ101/100))</f>
        <v>242.414542474805</v>
      </c>
      <c r="AJ101" s="117" t="n">
        <f aca="false">AK101/(1+('WB GDP growth constant old'!AK101/100))</f>
        <v>244.093378338</v>
      </c>
      <c r="AK101" s="117" t="n">
        <f aca="false">AL101/(1+('WB GDP growth constant old'!AL101/100))</f>
        <v>242.675628211411</v>
      </c>
      <c r="AL101" s="117" t="n">
        <f aca="false">AM101/(1+('WB GDP growth constant old'!AM101/100))</f>
        <v>244.129898059201</v>
      </c>
      <c r="AM101" s="117" t="n">
        <f aca="false">AN101/(1+('WB GDP growth constant old'!AN101/100))</f>
        <v>243.900021578153</v>
      </c>
      <c r="AN101" s="117" t="n">
        <f aca="false">AO101/(1+('WB GDP growth constant old'!AO101/100))</f>
        <v>256.280028392477</v>
      </c>
      <c r="AO101" s="117" t="n">
        <f aca="false">AP101/(1+('WB GDP growth constant old'!AP101/100))</f>
        <v>269.284114279854</v>
      </c>
      <c r="AP101" s="117" t="n">
        <f aca="false">AQ101/(1+('WB GDP growth constant old'!AQ101/100))</f>
        <v>280.316393043236</v>
      </c>
      <c r="AQ101" s="117" t="n">
        <f aca="false">AR101/(1+('WB GDP growth constant old'!AR101/100))</f>
        <v>290.181891813153</v>
      </c>
      <c r="AR101" s="117" t="n">
        <f aca="false">AS101/(1+('WB GDP growth constant old'!AS101/100))</f>
        <v>299.327303082024</v>
      </c>
      <c r="AS101" s="117" t="n">
        <f aca="false">AT101/(1+('WB GDP growth constant old'!AT101/100))</f>
        <v>307.136436840837</v>
      </c>
      <c r="AT101" s="117" t="n">
        <f aca="false">AU101/(1+('WB GDP growth constant old'!AU101/100))</f>
        <v>320.125554008527</v>
      </c>
      <c r="AU101" s="117" t="n">
        <f aca="false">AV101/(1+('WB GDP growth constant old'!AV101/100))</f>
        <v>331.575498019016</v>
      </c>
      <c r="AV101" s="117" t="n">
        <f aca="false">AW101/(1+('WB GDP growth constant old'!AW101/100))</f>
        <v>346.597557349431</v>
      </c>
      <c r="AW101" s="117" t="n">
        <f aca="false">AX101/(1+('WB GDP growth constant old'!AX101/100))</f>
        <v>365.603002193318</v>
      </c>
      <c r="AX101" s="117" t="n">
        <f aca="false">AY101/(1+('WB GDP growth constant old'!AY101/100))</f>
        <v>387.438032835211</v>
      </c>
      <c r="AY101" s="117" t="n">
        <f aca="false">AZ101/(1+('WB GDP growth constant old'!AZ101/100))</f>
        <v>411.360704957904</v>
      </c>
      <c r="AZ101" s="117" t="n">
        <f aca="false">BA101/(1+('WB GDP growth constant old'!BA101/100))</f>
        <v>436.871370153622</v>
      </c>
      <c r="BA101" s="117" t="n">
        <f aca="false">BB101/(1+('WB GDP growth constant old'!BB101/100))</f>
        <v>463.086846877894</v>
      </c>
      <c r="BB101" s="117" t="n">
        <f aca="false">BC101/(1+('WB GDP growth constant old'!BC101/100))</f>
        <v>483.865266632381</v>
      </c>
      <c r="BC101" s="117" t="n">
        <f aca="false">BD101/(1+('WB GDP growth constant old'!BD101/100))</f>
        <v>512.252008217393</v>
      </c>
      <c r="BD101" s="117" t="n">
        <f aca="false">BE101/(1+('WB GDP growth constant old'!BE101/100))</f>
        <v>536.032400535813</v>
      </c>
      <c r="BE101" s="117" t="n">
        <f aca="false">BF101/(1+('WB GDP growth constant old'!BF101/100))</f>
        <v>567.225275978206</v>
      </c>
      <c r="BF101" s="117" t="n">
        <f aca="false">BG101/(1+('WB GDP growth constant old'!BG101/100))</f>
        <v>598.729617897739</v>
      </c>
      <c r="BG101" s="117" t="n">
        <f aca="false">BH101/(1+('WB GDP growth constant old'!BH101/100))</f>
        <v>631.693188833833</v>
      </c>
      <c r="BH101" s="117" t="n">
        <f aca="false">BI101/(1+('WB GDP growth constant old'!BI101/100))</f>
        <v>661.6320254388</v>
      </c>
      <c r="BI101" s="117" t="n">
        <f aca="false">BJ101/(1+('WB GDP growth constant old'!BJ101/100))</f>
        <v>690.615754979051</v>
      </c>
      <c r="BJ101" s="117" t="n">
        <f aca="false">BK101/(1+('WB GDP growth constant old'!BK101/100))</f>
        <v>722.974011196001</v>
      </c>
      <c r="BK101" s="117" t="n">
        <f aca="false">BL101/(1+('WB GDP growth constant old'!BL101/100))</f>
        <v>752.490612192086</v>
      </c>
      <c r="BL101" s="117" t="n">
        <f aca="false">'WB GDP current US$ old'!BL101/1000000000</f>
        <v>783.061756161729</v>
      </c>
    </row>
    <row r="102" customFormat="false" ht="15" hidden="false" customHeight="false" outlineLevel="0" collapsed="false">
      <c r="A102" s="0" t="s">
        <v>53</v>
      </c>
      <c r="B102" s="0" t="s">
        <v>287</v>
      </c>
      <c r="C102" s="0" t="s">
        <v>1057</v>
      </c>
      <c r="D102" s="0" t="s">
        <v>1058</v>
      </c>
      <c r="E102" s="117" t="n">
        <f aca="false">F102/(1+('WB GDP growth constant old'!F102/100))</f>
        <v>36.0245849705262</v>
      </c>
      <c r="F102" s="117" t="n">
        <f aca="false">G102/(1+('WB GDP growth constant old'!G102/100))</f>
        <v>36.0245849705262</v>
      </c>
      <c r="G102" s="117" t="n">
        <f aca="false">H102/(1+('WB GDP growth constant old'!H102/100))</f>
        <v>36.0245849705262</v>
      </c>
      <c r="H102" s="117" t="n">
        <f aca="false">I102/(1+('WB GDP growth constant old'!I102/100))</f>
        <v>36.0245849705262</v>
      </c>
      <c r="I102" s="117" t="n">
        <f aca="false">J102/(1+('WB GDP growth constant old'!J102/100))</f>
        <v>36.0245849705262</v>
      </c>
      <c r="J102" s="117" t="n">
        <f aca="false">K102/(1+('WB GDP growth constant old'!K102/100))</f>
        <v>36.0245849705262</v>
      </c>
      <c r="K102" s="117" t="n">
        <f aca="false">L102/(1+('WB GDP growth constant old'!L102/100))</f>
        <v>36.0245849705262</v>
      </c>
      <c r="L102" s="117" t="n">
        <f aca="false">M102/(1+('WB GDP growth constant old'!M102/100))</f>
        <v>36.0245849705262</v>
      </c>
      <c r="M102" s="117" t="n">
        <f aca="false">N102/(1+('WB GDP growth constant old'!N102/100))</f>
        <v>36.0245849705262</v>
      </c>
      <c r="N102" s="117" t="n">
        <f aca="false">O102/(1+('WB GDP growth constant old'!O102/100))</f>
        <v>36.0245849705262</v>
      </c>
      <c r="O102" s="117" t="n">
        <f aca="false">P102/(1+('WB GDP growth constant old'!P102/100))</f>
        <v>36.0245849705262</v>
      </c>
      <c r="P102" s="117" t="n">
        <f aca="false">Q102/(1+('WB GDP growth constant old'!Q102/100))</f>
        <v>36.0245849705262</v>
      </c>
      <c r="Q102" s="117" t="n">
        <f aca="false">R102/(1+('WB GDP growth constant old'!R102/100))</f>
        <v>36.0245849705262</v>
      </c>
      <c r="R102" s="117" t="n">
        <f aca="false">S102/(1+('WB GDP growth constant old'!S102/100))</f>
        <v>36.0245849705262</v>
      </c>
      <c r="S102" s="117" t="n">
        <f aca="false">T102/(1+('WB GDP growth constant old'!T102/100))</f>
        <v>36.0245849705262</v>
      </c>
      <c r="T102" s="117" t="n">
        <f aca="false">U102/(1+('WB GDP growth constant old'!U102/100))</f>
        <v>36.0245849705262</v>
      </c>
      <c r="U102" s="117" t="n">
        <f aca="false">V102/(1+('WB GDP growth constant old'!V102/100))</f>
        <v>36.0245849705262</v>
      </c>
      <c r="V102" s="117" t="n">
        <f aca="false">W102/(1+('WB GDP growth constant old'!W102/100))</f>
        <v>36.0245849705262</v>
      </c>
      <c r="W102" s="117" t="n">
        <f aca="false">X102/(1+('WB GDP growth constant old'!X102/100))</f>
        <v>36.0245849705262</v>
      </c>
      <c r="X102" s="117" t="n">
        <f aca="false">Y102/(1+('WB GDP growth constant old'!Y102/100))</f>
        <v>36.0245849705262</v>
      </c>
      <c r="Y102" s="117" t="n">
        <f aca="false">Z102/(1+('WB GDP growth constant old'!Z102/100))</f>
        <v>36.0245849705262</v>
      </c>
      <c r="Z102" s="117" t="n">
        <f aca="false">AA102/(1+('WB GDP growth constant old'!AA102/100))</f>
        <v>36.0245849705262</v>
      </c>
      <c r="AA102" s="117" t="n">
        <f aca="false">AB102/(1+('WB GDP growth constant old'!AB102/100))</f>
        <v>36.0245849705262</v>
      </c>
      <c r="AB102" s="117" t="n">
        <f aca="false">AC102/(1+('WB GDP growth constant old'!AC102/100))</f>
        <v>36.0245849705262</v>
      </c>
      <c r="AC102" s="117" t="n">
        <f aca="false">AD102/(1+('WB GDP growth constant old'!AD102/100))</f>
        <v>36.0245849705262</v>
      </c>
      <c r="AD102" s="117" t="n">
        <f aca="false">AE102/(1+('WB GDP growth constant old'!AE102/100))</f>
        <v>36.0245849705262</v>
      </c>
      <c r="AE102" s="117" t="n">
        <f aca="false">AF102/(1+('WB GDP growth constant old'!AF102/100))</f>
        <v>36.0245849705262</v>
      </c>
      <c r="AF102" s="117" t="n">
        <f aca="false">AG102/(1+('WB GDP growth constant old'!AG102/100))</f>
        <v>36.0245849705262</v>
      </c>
      <c r="AG102" s="117" t="n">
        <f aca="false">AH102/(1+('WB GDP growth constant old'!AH102/100))</f>
        <v>36.0245849705262</v>
      </c>
      <c r="AH102" s="117" t="n">
        <f aca="false">AI102/(1+('WB GDP growth constant old'!AI102/100))</f>
        <v>36.0245849705262</v>
      </c>
      <c r="AI102" s="117" t="n">
        <f aca="false">AJ102/(1+('WB GDP growth constant old'!AJ102/100))</f>
        <v>36.0245849705262</v>
      </c>
      <c r="AJ102" s="117" t="n">
        <f aca="false">AK102/(1+('WB GDP growth constant old'!AK102/100))</f>
        <v>36.0245849705262</v>
      </c>
      <c r="AK102" s="117" t="n">
        <f aca="false">AL102/(1+('WB GDP growth constant old'!AL102/100))</f>
        <v>36.0245849705262</v>
      </c>
      <c r="AL102" s="117" t="n">
        <f aca="false">AM102/(1+('WB GDP growth constant old'!AM102/100))</f>
        <v>36.0245849705262</v>
      </c>
      <c r="AM102" s="117" t="n">
        <f aca="false">AN102/(1+('WB GDP growth constant old'!AN102/100))</f>
        <v>36.0245849705262</v>
      </c>
      <c r="AN102" s="117" t="n">
        <f aca="false">AO102/(1+('WB GDP growth constant old'!AO102/100))</f>
        <v>36.0245849705262</v>
      </c>
      <c r="AO102" s="117" t="n">
        <f aca="false">AP102/(1+('WB GDP growth constant old'!AP102/100))</f>
        <v>38.1519590923146</v>
      </c>
      <c r="AP102" s="117" t="n">
        <f aca="false">AQ102/(1+('WB GDP growth constant old'!AQ102/100))</f>
        <v>40.518655435455</v>
      </c>
      <c r="AQ102" s="117" t="n">
        <f aca="false">AR102/(1+('WB GDP growth constant old'!AR102/100))</f>
        <v>41.4468417163507</v>
      </c>
      <c r="AR102" s="117" t="n">
        <f aca="false">AS102/(1+('WB GDP growth constant old'!AS102/100))</f>
        <v>41.0539035015467</v>
      </c>
      <c r="AS102" s="117" t="n">
        <f aca="false">AT102/(1+('WB GDP growth constant old'!AT102/100))</f>
        <v>42.2287622889108</v>
      </c>
      <c r="AT102" s="117" t="n">
        <f aca="false">AU102/(1+('WB GDP growth constant old'!AU102/100))</f>
        <v>43.4777666492381</v>
      </c>
      <c r="AU102" s="117" t="n">
        <f aca="false">AV102/(1+('WB GDP growth constant old'!AV102/100))</f>
        <v>45.9465023734021</v>
      </c>
      <c r="AV102" s="117" t="n">
        <f aca="false">AW102/(1+('WB GDP growth constant old'!AW102/100))</f>
        <v>48.5359546732403</v>
      </c>
      <c r="AW102" s="117" t="n">
        <f aca="false">AX102/(1+('WB GDP growth constant old'!AX102/100))</f>
        <v>50.5524182131212</v>
      </c>
      <c r="AX102" s="117" t="n">
        <f aca="false">AY102/(1+('WB GDP growth constant old'!AY102/100))</f>
        <v>52.7304658046145</v>
      </c>
      <c r="AY102" s="117" t="n">
        <f aca="false">AZ102/(1+('WB GDP growth constant old'!AZ102/100))</f>
        <v>55.3634496320957</v>
      </c>
      <c r="AZ102" s="117" t="n">
        <f aca="false">BA102/(1+('WB GDP growth constant old'!BA102/100))</f>
        <v>58.1690617210182</v>
      </c>
      <c r="BA102" s="117" t="n">
        <f aca="false">BB102/(1+('WB GDP growth constant old'!BB102/100))</f>
        <v>59.2704655071289</v>
      </c>
      <c r="BB102" s="117" t="n">
        <f aca="false">BC102/(1+('WB GDP growth constant old'!BC102/100))</f>
        <v>54.9297708463633</v>
      </c>
      <c r="BC102" s="117" t="n">
        <f aca="false">BD102/(1+('WB GDP growth constant old'!BD102/100))</f>
        <v>54.2065858184879</v>
      </c>
      <c r="BD102" s="117" t="n">
        <f aca="false">BE102/(1+('WB GDP growth constant old'!BE102/100))</f>
        <v>54.0990566134333</v>
      </c>
      <c r="BE102" s="117" t="n">
        <f aca="false">BF102/(1+('WB GDP growth constant old'!BF102/100))</f>
        <v>52.8051292974512</v>
      </c>
      <c r="BF102" s="117" t="n">
        <f aca="false">BG102/(1+('WB GDP growth constant old'!BG102/100))</f>
        <v>52.569041695309</v>
      </c>
      <c r="BG102" s="117" t="n">
        <f aca="false">BH102/(1+('WB GDP growth constant old'!BH102/100))</f>
        <v>52.3895433793472</v>
      </c>
      <c r="BH102" s="117" t="n">
        <f aca="false">BI102/(1+('WB GDP growth constant old'!BI102/100))</f>
        <v>53.6635986984226</v>
      </c>
      <c r="BI102" s="117" t="n">
        <f aca="false">BJ102/(1+('WB GDP growth constant old'!BJ102/100))</f>
        <v>55.5408238222922</v>
      </c>
      <c r="BJ102" s="117" t="n">
        <f aca="false">BK102/(1+('WB GDP growth constant old'!BK102/100))</f>
        <v>57.4509934727914</v>
      </c>
      <c r="BK102" s="117" t="n">
        <f aca="false">BL102/(1+('WB GDP growth constant old'!BL102/100))</f>
        <v>59.0639931387324</v>
      </c>
      <c r="BL102" s="117" t="n">
        <f aca="false">'WB GDP current US$ old'!BL102/1000000000</f>
        <v>60.7525889763175</v>
      </c>
    </row>
    <row r="103" customFormat="false" ht="15" hidden="false" customHeight="false" outlineLevel="0" collapsed="false">
      <c r="A103" s="0" t="s">
        <v>82</v>
      </c>
      <c r="B103" s="0" t="s">
        <v>317</v>
      </c>
      <c r="C103" s="0" t="s">
        <v>1057</v>
      </c>
      <c r="D103" s="0" t="s">
        <v>1058</v>
      </c>
      <c r="E103" s="117" t="n">
        <f aca="false">F103/(1+('WB GDP growth constant old'!F103/100))</f>
        <v>5.9746639156332</v>
      </c>
      <c r="F103" s="117" t="n">
        <f aca="false">G103/(1+('WB GDP growth constant old'!G103/100))</f>
        <v>5.7994879472237</v>
      </c>
      <c r="G103" s="117" t="n">
        <f aca="false">H103/(1+('WB GDP growth constant old'!H103/100))</f>
        <v>6.25692696053129</v>
      </c>
      <c r="H103" s="117" t="n">
        <f aca="false">I103/(1+('WB GDP growth constant old'!I103/100))</f>
        <v>6.13849631310145</v>
      </c>
      <c r="I103" s="117" t="n">
        <f aca="false">J103/(1+('WB GDP growth constant old'!J103/100))</f>
        <v>6.03737334170824</v>
      </c>
      <c r="J103" s="117" t="n">
        <f aca="false">K103/(1+('WB GDP growth constant old'!K103/100))</f>
        <v>6.16788914946287</v>
      </c>
      <c r="K103" s="117" t="n">
        <f aca="false">L103/(1+('WB GDP growth constant old'!L103/100))</f>
        <v>6.13237525787201</v>
      </c>
      <c r="L103" s="117" t="n">
        <f aca="false">M103/(1+('WB GDP growth constant old'!M103/100))</f>
        <v>6.00251079317384</v>
      </c>
      <c r="M103" s="117" t="n">
        <f aca="false">N103/(1+('WB GDP growth constant old'!N103/100))</f>
        <v>6.19348771633272</v>
      </c>
      <c r="N103" s="117" t="n">
        <f aca="false">O103/(1+('WB GDP growth constant old'!O103/100))</f>
        <v>6.42957995553531</v>
      </c>
      <c r="O103" s="117" t="n">
        <f aca="false">P103/(1+('WB GDP growth constant old'!P103/100))</f>
        <v>6.47144640380343</v>
      </c>
      <c r="P103" s="117" t="n">
        <f aca="false">Q103/(1+('WB GDP growth constant old'!Q103/100))</f>
        <v>6.89082075458496</v>
      </c>
      <c r="Q103" s="117" t="n">
        <f aca="false">R103/(1+('WB GDP growth constant old'!R103/100))</f>
        <v>6.9581514989765</v>
      </c>
      <c r="R103" s="117" t="n">
        <f aca="false">S103/(1+('WB GDP growth constant old'!S103/100))</f>
        <v>7.28903401427204</v>
      </c>
      <c r="S103" s="117" t="n">
        <f aca="false">T103/(1+('WB GDP growth constant old'!T103/100))</f>
        <v>7.71033210060764</v>
      </c>
      <c r="T103" s="117" t="n">
        <f aca="false">U103/(1+('WB GDP growth constant old'!U103/100))</f>
        <v>7.79690020053964</v>
      </c>
      <c r="U103" s="117" t="n">
        <f aca="false">V103/(1+('WB GDP growth constant old'!V103/100))</f>
        <v>8.454867777147</v>
      </c>
      <c r="V103" s="117" t="n">
        <f aca="false">W103/(1+('WB GDP growth constant old'!W103/100))</f>
        <v>8.7683866553317</v>
      </c>
      <c r="W103" s="117" t="n">
        <f aca="false">X103/(1+('WB GDP growth constant old'!X103/100))</f>
        <v>9.31280381712614</v>
      </c>
      <c r="X103" s="117" t="n">
        <f aca="false">Y103/(1+('WB GDP growth constant old'!Y103/100))</f>
        <v>10.0168910299062</v>
      </c>
      <c r="Y103" s="117" t="n">
        <f aca="false">Z103/(1+('WB GDP growth constant old'!Z103/100))</f>
        <v>10.755605482659</v>
      </c>
      <c r="Z103" s="117" t="n">
        <f aca="false">AA103/(1+('WB GDP growth constant old'!AA103/100))</f>
        <v>10.4487792804668</v>
      </c>
      <c r="AA103" s="117" t="n">
        <f aca="false">AB103/(1+('WB GDP growth constant old'!AB103/100))</f>
        <v>10.0764114079483</v>
      </c>
      <c r="AB103" s="117" t="n">
        <f aca="false">AC103/(1+('WB GDP growth constant old'!AC103/100))</f>
        <v>10.1679235082541</v>
      </c>
      <c r="AC103" s="117" t="n">
        <f aca="false">AD103/(1+('WB GDP growth constant old'!AD103/100))</f>
        <v>10.1985205222412</v>
      </c>
      <c r="AD103" s="117" t="n">
        <f aca="false">AE103/(1+('WB GDP growth constant old'!AE103/100))</f>
        <v>10.2600819837062</v>
      </c>
      <c r="AE103" s="117" t="n">
        <f aca="false">AF103/(1+('WB GDP growth constant old'!AF103/100))</f>
        <v>10.2090375845152</v>
      </c>
      <c r="AF103" s="117" t="n">
        <f aca="false">AG103/(1+('WB GDP growth constant old'!AG103/100))</f>
        <v>10.12801369045</v>
      </c>
      <c r="AG103" s="117" t="n">
        <f aca="false">AH103/(1+('WB GDP growth constant old'!AH103/100))</f>
        <v>10.1483129480162</v>
      </c>
      <c r="AH103" s="117" t="n">
        <f aca="false">AI103/(1+('WB GDP growth constant old'!AI103/100))</f>
        <v>9.85264952269038</v>
      </c>
      <c r="AI103" s="117" t="n">
        <f aca="false">AJ103/(1+('WB GDP growth constant old'!AJ103/100))</f>
        <v>9.95493212389111</v>
      </c>
      <c r="AJ103" s="117" t="n">
        <f aca="false">AK103/(1+('WB GDP growth constant old'!AK103/100))</f>
        <v>10.1421390757348</v>
      </c>
      <c r="AK103" s="117" t="n">
        <f aca="false">AL103/(1+('WB GDP growth constant old'!AL103/100))</f>
        <v>9.60359829432565</v>
      </c>
      <c r="AL103" s="117" t="n">
        <f aca="false">AM103/(1+('WB GDP growth constant old'!AM103/100))</f>
        <v>9.08247862427293</v>
      </c>
      <c r="AM103" s="117" t="n">
        <f aca="false">AN103/(1+('WB GDP growth constant old'!AN103/100))</f>
        <v>7.99706527285252</v>
      </c>
      <c r="AN103" s="117" t="n">
        <f aca="false">AO103/(1+('WB GDP growth constant old'!AO103/100))</f>
        <v>8.78859140189409</v>
      </c>
      <c r="AO103" s="117" t="n">
        <f aca="false">AP103/(1+('WB GDP growth constant old'!AP103/100))</f>
        <v>9.1525070504586</v>
      </c>
      <c r="AP103" s="117" t="n">
        <f aca="false">AQ103/(1+('WB GDP growth constant old'!AQ103/100))</f>
        <v>9.40005618206688</v>
      </c>
      <c r="AQ103" s="117" t="n">
        <f aca="false">AR103/(1+('WB GDP growth constant old'!AR103/100))</f>
        <v>9.60515040073902</v>
      </c>
      <c r="AR103" s="117" t="n">
        <f aca="false">AS103/(1+('WB GDP growth constant old'!AS103/100))</f>
        <v>9.86547379752291</v>
      </c>
      <c r="AS103" s="117" t="n">
        <f aca="false">AT103/(1+('WB GDP growth constant old'!AT103/100))</f>
        <v>9.95130926552603</v>
      </c>
      <c r="AT103" s="117" t="n">
        <f aca="false">AU103/(1+('WB GDP growth constant old'!AU103/100))</f>
        <v>9.91804688710882</v>
      </c>
      <c r="AU103" s="117" t="n">
        <f aca="false">AV103/(1+('WB GDP growth constant old'!AV103/100))</f>
        <v>10.0097385070807</v>
      </c>
      <c r="AV103" s="117" t="n">
        <f aca="false">AW103/(1+('WB GDP growth constant old'!AW103/100))</f>
        <v>10.3460044389031</v>
      </c>
      <c r="AW103" s="117" t="n">
        <f aca="false">AX103/(1+('WB GDP growth constant old'!AX103/100))</f>
        <v>10.2184183900022</v>
      </c>
      <c r="AX103" s="117" t="n">
        <f aca="false">AY103/(1+('WB GDP growth constant old'!AY103/100))</f>
        <v>10.5880813258448</v>
      </c>
      <c r="AY103" s="117" t="n">
        <f aca="false">AZ103/(1+('WB GDP growth constant old'!AZ103/100))</f>
        <v>10.7727969965519</v>
      </c>
      <c r="AZ103" s="117" t="n">
        <f aca="false">BA103/(1+('WB GDP growth constant old'!BA103/100))</f>
        <v>11.3728553368991</v>
      </c>
      <c r="BA103" s="117" t="n">
        <f aca="false">BB103/(1+('WB GDP growth constant old'!BB103/100))</f>
        <v>11.6547085083205</v>
      </c>
      <c r="BB103" s="117" t="n">
        <f aca="false">BC103/(1+('WB GDP growth constant old'!BC103/100))</f>
        <v>12.3904574794023</v>
      </c>
      <c r="BC103" s="117" t="n">
        <f aca="false">BD103/(1+('WB GDP growth constant old'!BD103/100))</f>
        <v>11.9189664136333</v>
      </c>
      <c r="BD103" s="117" t="n">
        <f aca="false">BE103/(1+('WB GDP growth constant old'!BE103/100))</f>
        <v>12.65248644319</v>
      </c>
      <c r="BE103" s="117" t="n">
        <f aca="false">BF103/(1+('WB GDP growth constant old'!BF103/100))</f>
        <v>12.7224757641946</v>
      </c>
      <c r="BF103" s="117" t="n">
        <f aca="false">BG103/(1+('WB GDP growth constant old'!BG103/100))</f>
        <v>13.1149652382981</v>
      </c>
      <c r="BG103" s="117" t="n">
        <f aca="false">BH103/(1+('WB GDP growth constant old'!BH103/100))</f>
        <v>13.5611071389131</v>
      </c>
      <c r="BH103" s="117" t="n">
        <f aca="false">BI103/(1+('WB GDP growth constant old'!BI103/100))</f>
        <v>13.7803787299359</v>
      </c>
      <c r="BI103" s="117" t="n">
        <f aca="false">BJ103/(1+('WB GDP growth constant old'!BJ103/100))</f>
        <v>14.0177519324529</v>
      </c>
      <c r="BJ103" s="117" t="n">
        <f aca="false">BK103/(1+('WB GDP growth constant old'!BK103/100))</f>
        <v>14.3382155795133</v>
      </c>
      <c r="BK103" s="117" t="n">
        <f aca="false">BL103/(1+('WB GDP growth constant old'!BL103/100))</f>
        <v>14.5773521620382</v>
      </c>
      <c r="BL103" s="117" t="n">
        <f aca="false">'WB GDP current US$ old'!BL103/1000000000</f>
        <v>14.3321632663977</v>
      </c>
    </row>
    <row r="104" customFormat="false" ht="15" hidden="false" customHeight="false" outlineLevel="0" collapsed="false">
      <c r="A104" s="0" t="s">
        <v>86</v>
      </c>
      <c r="B104" s="0" t="s">
        <v>320</v>
      </c>
      <c r="C104" s="0" t="s">
        <v>1057</v>
      </c>
      <c r="D104" s="0" t="s">
        <v>1058</v>
      </c>
      <c r="E104" s="117" t="n">
        <f aca="false">F104/(1+('WB GDP growth constant old'!F104/100))</f>
        <v>87.6103296203721</v>
      </c>
      <c r="F104" s="117" t="n">
        <f aca="false">G104/(1+('WB GDP growth constant old'!G104/100))</f>
        <v>87.6103296203721</v>
      </c>
      <c r="G104" s="117" t="n">
        <f aca="false">H104/(1+('WB GDP growth constant old'!H104/100))</f>
        <v>87.6103296203721</v>
      </c>
      <c r="H104" s="117" t="n">
        <f aca="false">I104/(1+('WB GDP growth constant old'!I104/100))</f>
        <v>87.6103296203721</v>
      </c>
      <c r="I104" s="117" t="n">
        <f aca="false">J104/(1+('WB GDP growth constant old'!J104/100))</f>
        <v>87.6103296203721</v>
      </c>
      <c r="J104" s="117" t="n">
        <f aca="false">K104/(1+('WB GDP growth constant old'!K104/100))</f>
        <v>87.6103296203721</v>
      </c>
      <c r="K104" s="117" t="n">
        <f aca="false">L104/(1+('WB GDP growth constant old'!L104/100))</f>
        <v>87.6103296203721</v>
      </c>
      <c r="L104" s="117" t="n">
        <f aca="false">M104/(1+('WB GDP growth constant old'!M104/100))</f>
        <v>87.6103296203721</v>
      </c>
      <c r="M104" s="117" t="n">
        <f aca="false">N104/(1+('WB GDP growth constant old'!N104/100))</f>
        <v>87.6103296203721</v>
      </c>
      <c r="N104" s="117" t="n">
        <f aca="false">O104/(1+('WB GDP growth constant old'!O104/100))</f>
        <v>87.6103296203721</v>
      </c>
      <c r="O104" s="117" t="n">
        <f aca="false">P104/(1+('WB GDP growth constant old'!P104/100))</f>
        <v>87.6103296203721</v>
      </c>
      <c r="P104" s="117" t="n">
        <f aca="false">Q104/(1+('WB GDP growth constant old'!Q104/100))</f>
        <v>87.6103296203721</v>
      </c>
      <c r="Q104" s="117" t="n">
        <f aca="false">R104/(1+('WB GDP growth constant old'!R104/100))</f>
        <v>87.6103296203721</v>
      </c>
      <c r="R104" s="117" t="n">
        <f aca="false">S104/(1+('WB GDP growth constant old'!S104/100))</f>
        <v>87.6103296203721</v>
      </c>
      <c r="S104" s="117" t="n">
        <f aca="false">T104/(1+('WB GDP growth constant old'!T104/100))</f>
        <v>87.6103296203721</v>
      </c>
      <c r="T104" s="117" t="n">
        <f aca="false">U104/(1+('WB GDP growth constant old'!U104/100))</f>
        <v>87.6103296203721</v>
      </c>
      <c r="U104" s="117" t="n">
        <f aca="false">V104/(1+('WB GDP growth constant old'!V104/100))</f>
        <v>87.6103296203721</v>
      </c>
      <c r="V104" s="117" t="n">
        <f aca="false">W104/(1+('WB GDP growth constant old'!W104/100))</f>
        <v>87.6103296203721</v>
      </c>
      <c r="W104" s="117" t="n">
        <f aca="false">X104/(1+('WB GDP growth constant old'!X104/100))</f>
        <v>87.6103296203721</v>
      </c>
      <c r="X104" s="117" t="n">
        <f aca="false">Y104/(1+('WB GDP growth constant old'!Y104/100))</f>
        <v>87.6103296203721</v>
      </c>
      <c r="Y104" s="117" t="n">
        <f aca="false">Z104/(1+('WB GDP growth constant old'!Z104/100))</f>
        <v>87.6103296203721</v>
      </c>
      <c r="Z104" s="117" t="n">
        <f aca="false">AA104/(1+('WB GDP growth constant old'!AA104/100))</f>
        <v>87.6103296203721</v>
      </c>
      <c r="AA104" s="117" t="n">
        <f aca="false">AB104/(1+('WB GDP growth constant old'!AB104/100))</f>
        <v>87.6103296203721</v>
      </c>
      <c r="AB104" s="117" t="n">
        <f aca="false">AC104/(1+('WB GDP growth constant old'!AC104/100))</f>
        <v>87.6103296203721</v>
      </c>
      <c r="AC104" s="117" t="n">
        <f aca="false">AD104/(1+('WB GDP growth constant old'!AD104/100))</f>
        <v>87.6103296203721</v>
      </c>
      <c r="AD104" s="117" t="n">
        <f aca="false">AE104/(1+('WB GDP growth constant old'!AE104/100))</f>
        <v>87.6103296203721</v>
      </c>
      <c r="AE104" s="117" t="n">
        <f aca="false">AF104/(1+('WB GDP growth constant old'!AF104/100))</f>
        <v>87.6103296203721</v>
      </c>
      <c r="AF104" s="117" t="n">
        <f aca="false">AG104/(1+('WB GDP growth constant old'!AG104/100))</f>
        <v>87.6103296203721</v>
      </c>
      <c r="AG104" s="117" t="n">
        <f aca="false">AH104/(1+('WB GDP growth constant old'!AH104/100))</f>
        <v>87.6103296203721</v>
      </c>
      <c r="AH104" s="117" t="n">
        <f aca="false">AI104/(1+('WB GDP growth constant old'!AI104/100))</f>
        <v>87.6103296203721</v>
      </c>
      <c r="AI104" s="117" t="n">
        <f aca="false">AJ104/(1+('WB GDP growth constant old'!AJ104/100))</f>
        <v>87.6103296203721</v>
      </c>
      <c r="AJ104" s="117" t="n">
        <f aca="false">AK104/(1+('WB GDP growth constant old'!AK104/100))</f>
        <v>87.6103296203721</v>
      </c>
      <c r="AK104" s="117" t="n">
        <f aca="false">AL104/(1+('WB GDP growth constant old'!AL104/100))</f>
        <v>84.9257911192111</v>
      </c>
      <c r="AL104" s="117" t="n">
        <f aca="false">AM104/(1+('WB GDP growth constant old'!AM104/100))</f>
        <v>84.4365264036347</v>
      </c>
      <c r="AM104" s="117" t="n">
        <f aca="false">AN104/(1+('WB GDP growth constant old'!AN104/100))</f>
        <v>86.9250013404429</v>
      </c>
      <c r="AN104" s="117" t="n">
        <f aca="false">AO104/(1+('WB GDP growth constant old'!AO104/100))</f>
        <v>88.2197713796336</v>
      </c>
      <c r="AO104" s="117" t="n">
        <f aca="false">AP104/(1+('WB GDP growth constant old'!AP104/100))</f>
        <v>88.2924748812445</v>
      </c>
      <c r="AP104" s="117" t="n">
        <f aca="false">AQ104/(1+('WB GDP growth constant old'!AQ104/100))</f>
        <v>91.0676213184061</v>
      </c>
      <c r="AQ104" s="117" t="n">
        <f aca="false">AR104/(1+('WB GDP growth constant old'!AR104/100))</f>
        <v>94.6192570877864</v>
      </c>
      <c r="AR104" s="117" t="n">
        <f aca="false">AS104/(1+('WB GDP growth constant old'!AS104/100))</f>
        <v>97.5250427538973</v>
      </c>
      <c r="AS104" s="117" t="n">
        <f aca="false">AT104/(1+('WB GDP growth constant old'!AT104/100))</f>
        <v>101.893375879702</v>
      </c>
      <c r="AT104" s="117" t="n">
        <f aca="false">AU104/(1+('WB GDP growth constant old'!AU104/100))</f>
        <v>106.044606390313</v>
      </c>
      <c r="AU104" s="117" t="n">
        <f aca="false">AV104/(1+('WB GDP growth constant old'!AV104/100))</f>
        <v>111.072481780212</v>
      </c>
      <c r="AV104" s="117" t="n">
        <f aca="false">AW104/(1+('WB GDP growth constant old'!AW104/100))</f>
        <v>115.609263939557</v>
      </c>
      <c r="AW104" s="117" t="n">
        <f aca="false">AX104/(1+('WB GDP growth constant old'!AX104/100))</f>
        <v>121.184929340004</v>
      </c>
      <c r="AX104" s="117" t="n">
        <f aca="false">AY104/(1+('WB GDP growth constant old'!AY104/100))</f>
        <v>126.327560733596</v>
      </c>
      <c r="AY104" s="117" t="n">
        <f aca="false">AZ104/(1+('WB GDP growth constant old'!AZ104/100))</f>
        <v>131.419841466538</v>
      </c>
      <c r="AZ104" s="117" t="n">
        <f aca="false">BA104/(1+('WB GDP growth constant old'!BA104/100))</f>
        <v>131.738115485946</v>
      </c>
      <c r="BA104" s="117" t="n">
        <f aca="false">BB104/(1+('WB GDP growth constant old'!BB104/100))</f>
        <v>133.132285800344</v>
      </c>
      <c r="BB104" s="117" t="n">
        <f aca="false">BC104/(1+('WB GDP growth constant old'!BC104/100))</f>
        <v>124.213016238962</v>
      </c>
      <c r="BC104" s="117" t="n">
        <f aca="false">BD104/(1+('WB GDP growth constant old'!BD104/100))</f>
        <v>125.606907690614</v>
      </c>
      <c r="BD104" s="117" t="n">
        <f aca="false">BE104/(1+('WB GDP growth constant old'!BE104/100))</f>
        <v>128.040048888691</v>
      </c>
      <c r="BE104" s="117" t="n">
        <f aca="false">BF104/(1+('WB GDP growth constant old'!BF104/100))</f>
        <v>126.272298104865</v>
      </c>
      <c r="BF104" s="117" t="n">
        <f aca="false">BG104/(1+('WB GDP growth constant old'!BG104/100))</f>
        <v>128.621911943036</v>
      </c>
      <c r="BG104" s="117" t="n">
        <f aca="false">BH104/(1+('WB GDP growth constant old'!BH104/100))</f>
        <v>134.061269233284</v>
      </c>
      <c r="BH104" s="117" t="n">
        <f aca="false">BI104/(1+('WB GDP growth constant old'!BI104/100))</f>
        <v>139.181643395999</v>
      </c>
      <c r="BI104" s="117" t="n">
        <f aca="false">BJ104/(1+('WB GDP growth constant old'!BJ104/100))</f>
        <v>142.160124596214</v>
      </c>
      <c r="BJ104" s="117" t="n">
        <f aca="false">BK104/(1+('WB GDP growth constant old'!BK104/100))</f>
        <v>148.296865825175</v>
      </c>
      <c r="BK104" s="117" t="n">
        <f aca="false">BL104/(1+('WB GDP growth constant old'!BL104/100))</f>
        <v>156.312747569938</v>
      </c>
      <c r="BL104" s="117" t="n">
        <f aca="false">'WB GDP current US$ old'!BL104/1000000000</f>
        <v>163.469042867956</v>
      </c>
    </row>
    <row r="105" customFormat="false" ht="15" hidden="false" customHeight="false" outlineLevel="0" collapsed="false">
      <c r="A105" s="0" t="s">
        <v>1089</v>
      </c>
      <c r="B105" s="0" t="s">
        <v>1090</v>
      </c>
      <c r="C105" s="0" t="s">
        <v>1057</v>
      </c>
      <c r="D105" s="0" t="s">
        <v>1058</v>
      </c>
      <c r="E105" s="117" t="n">
        <f aca="false">F105/(1+('WB GDP growth constant old'!F105/100))</f>
        <v>2207.19951858445</v>
      </c>
      <c r="F105" s="117" t="n">
        <f aca="false">G105/(1+('WB GDP growth constant old'!G105/100))</f>
        <v>2263.13677387568</v>
      </c>
      <c r="G105" s="117" t="n">
        <f aca="false">H105/(1+('WB GDP growth constant old'!H105/100))</f>
        <v>2346.88276221478</v>
      </c>
      <c r="H105" s="117" t="n">
        <f aca="false">I105/(1+('WB GDP growth constant old'!I105/100))</f>
        <v>2457.41212118754</v>
      </c>
      <c r="I105" s="117" t="n">
        <f aca="false">J105/(1+('WB GDP growth constant old'!J105/100))</f>
        <v>2649.54971575586</v>
      </c>
      <c r="J105" s="117" t="n">
        <f aca="false">K105/(1+('WB GDP growth constant old'!K105/100))</f>
        <v>2796.74259384129</v>
      </c>
      <c r="K105" s="117" t="n">
        <f aca="false">L105/(1+('WB GDP growth constant old'!L105/100))</f>
        <v>2936.03097087486</v>
      </c>
      <c r="L105" s="117" t="n">
        <f aca="false">M105/(1+('WB GDP growth constant old'!M105/100))</f>
        <v>3070.1471572816</v>
      </c>
      <c r="M105" s="117" t="n">
        <f aca="false">N105/(1+('WB GDP growth constant old'!N105/100))</f>
        <v>3280.76894425503</v>
      </c>
      <c r="N105" s="117" t="n">
        <f aca="false">O105/(1+('WB GDP growth constant old'!O105/100))</f>
        <v>3523.34734191306</v>
      </c>
      <c r="O105" s="117" t="n">
        <f aca="false">P105/(1+('WB GDP growth constant old'!P105/100))</f>
        <v>3786.26756562046</v>
      </c>
      <c r="P105" s="117" t="n">
        <f aca="false">Q105/(1+('WB GDP growth constant old'!Q105/100))</f>
        <v>4026.27950315185</v>
      </c>
      <c r="Q105" s="117" t="n">
        <f aca="false">R105/(1+('WB GDP growth constant old'!R105/100))</f>
        <v>4299.12096251142</v>
      </c>
      <c r="R105" s="117" t="n">
        <f aca="false">S105/(1+('WB GDP growth constant old'!S105/100))</f>
        <v>4622.2803907309</v>
      </c>
      <c r="S105" s="117" t="n">
        <f aca="false">T105/(1+('WB GDP growth constant old'!T105/100))</f>
        <v>4891.47913394864</v>
      </c>
      <c r="T105" s="117" t="n">
        <f aca="false">U105/(1+('WB GDP growth constant old'!U105/100))</f>
        <v>5102.34643090275</v>
      </c>
      <c r="U105" s="117" t="n">
        <f aca="false">V105/(1+('WB GDP growth constant old'!V105/100))</f>
        <v>5445.47226530691</v>
      </c>
      <c r="V105" s="117" t="n">
        <f aca="false">W105/(1+('WB GDP growth constant old'!W105/100))</f>
        <v>5674.96623035609</v>
      </c>
      <c r="W105" s="117" t="n">
        <f aca="false">X105/(1+('WB GDP growth constant old'!X105/100))</f>
        <v>5855.65701370331</v>
      </c>
      <c r="X105" s="117" t="n">
        <f aca="false">Y105/(1+('WB GDP growth constant old'!Y105/100))</f>
        <v>6101.70004719555</v>
      </c>
      <c r="Y105" s="117" t="n">
        <f aca="false">Z105/(1+('WB GDP growth constant old'!Z105/100))</f>
        <v>6348.59115954821</v>
      </c>
      <c r="Z105" s="117" t="n">
        <f aca="false">AA105/(1+('WB GDP growth constant old'!AA105/100))</f>
        <v>6473.17390529595</v>
      </c>
      <c r="AA105" s="117" t="n">
        <f aca="false">AB105/(1+('WB GDP growth constant old'!AB105/100))</f>
        <v>6643.98978536436</v>
      </c>
      <c r="AB105" s="117" t="n">
        <f aca="false">AC105/(1+('WB GDP growth constant old'!AC105/100))</f>
        <v>6721.77978563085</v>
      </c>
      <c r="AC105" s="117" t="n">
        <f aca="false">AD105/(1+('WB GDP growth constant old'!AD105/100))</f>
        <v>7023.50183404884</v>
      </c>
      <c r="AD105" s="117" t="n">
        <f aca="false">AE105/(1+('WB GDP growth constant old'!AE105/100))</f>
        <v>7325.34547491758</v>
      </c>
      <c r="AE105" s="117" t="n">
        <f aca="false">AF105/(1+('WB GDP growth constant old'!AF105/100))</f>
        <v>7637.14539041348</v>
      </c>
      <c r="AF105" s="117" t="n">
        <f aca="false">AG105/(1+('WB GDP growth constant old'!AG105/100))</f>
        <v>8001.85429393686</v>
      </c>
      <c r="AG105" s="117" t="n">
        <f aca="false">AH105/(1+('WB GDP growth constant old'!AH105/100))</f>
        <v>8300.55096045322</v>
      </c>
      <c r="AH105" s="117" t="n">
        <f aca="false">AI105/(1+('WB GDP growth constant old'!AI105/100))</f>
        <v>8538.12991420423</v>
      </c>
      <c r="AI105" s="117" t="n">
        <f aca="false">AJ105/(1+('WB GDP growth constant old'!AJ105/100))</f>
        <v>8709.68462273908</v>
      </c>
      <c r="AJ105" s="117" t="n">
        <f aca="false">AK105/(1+('WB GDP growth constant old'!AK105/100))</f>
        <v>8794.87389151022</v>
      </c>
      <c r="AK105" s="117" t="n">
        <f aca="false">AL105/(1+('WB GDP growth constant old'!AL105/100))</f>
        <v>8872.46874781454</v>
      </c>
      <c r="AL105" s="117" t="n">
        <f aca="false">AM105/(1+('WB GDP growth constant old'!AM105/100))</f>
        <v>9137.19454884216</v>
      </c>
      <c r="AM105" s="117" t="n">
        <f aca="false">AN105/(1+('WB GDP growth constant old'!AN105/100))</f>
        <v>9377.40410819865</v>
      </c>
      <c r="AN105" s="117" t="n">
        <f aca="false">AO105/(1+('WB GDP growth constant old'!AO105/100))</f>
        <v>9727.33995967473</v>
      </c>
      <c r="AO105" s="117" t="n">
        <f aca="false">AP105/(1+('WB GDP growth constant old'!AP105/100))</f>
        <v>10204.4015444773</v>
      </c>
      <c r="AP105" s="117" t="n">
        <f aca="false">AQ105/(1+('WB GDP growth constant old'!AQ105/100))</f>
        <v>10712.5834467402</v>
      </c>
      <c r="AQ105" s="117" t="n">
        <f aca="false">AR105/(1+('WB GDP growth constant old'!AR105/100))</f>
        <v>10929.2249538339</v>
      </c>
      <c r="AR105" s="117" t="n">
        <f aca="false">AS105/(1+('WB GDP growth constant old'!AS105/100))</f>
        <v>11275.2131294836</v>
      </c>
      <c r="AS105" s="117" t="n">
        <f aca="false">AT105/(1+('WB GDP growth constant old'!AT105/100))</f>
        <v>11910.1669778831</v>
      </c>
      <c r="AT105" s="117" t="n">
        <f aca="false">AU105/(1+('WB GDP growth constant old'!AU105/100))</f>
        <v>12301.4092275661</v>
      </c>
      <c r="AU105" s="117" t="n">
        <f aca="false">AV105/(1+('WB GDP growth constant old'!AV105/100))</f>
        <v>12808.016201637</v>
      </c>
      <c r="AV105" s="117" t="n">
        <f aca="false">AW105/(1+('WB GDP growth constant old'!AW105/100))</f>
        <v>13492.0020948177</v>
      </c>
      <c r="AW105" s="117" t="n">
        <f aca="false">AX105/(1+('WB GDP growth constant old'!AX105/100))</f>
        <v>14531.242679701</v>
      </c>
      <c r="AX105" s="117" t="n">
        <f aca="false">AY105/(1+('WB GDP growth constant old'!AY105/100))</f>
        <v>15533.7856643911</v>
      </c>
      <c r="AY105" s="117" t="n">
        <f aca="false">AZ105/(1+('WB GDP growth constant old'!AZ105/100))</f>
        <v>16762.4135532051</v>
      </c>
      <c r="AZ105" s="117" t="n">
        <f aca="false">BA105/(1+('WB GDP growth constant old'!BA105/100))</f>
        <v>18183.5275770041</v>
      </c>
      <c r="BA105" s="117" t="n">
        <f aca="false">BB105/(1+('WB GDP growth constant old'!BB105/100))</f>
        <v>19192.6467216203</v>
      </c>
      <c r="BB105" s="117" t="n">
        <f aca="false">BC105/(1+('WB GDP growth constant old'!BC105/100))</f>
        <v>19579.1029155759</v>
      </c>
      <c r="BC105" s="117" t="n">
        <f aca="false">BD105/(1+('WB GDP growth constant old'!BD105/100))</f>
        <v>21009.8363008471</v>
      </c>
      <c r="BD105" s="117" t="n">
        <f aca="false">BE105/(1+('WB GDP growth constant old'!BE105/100))</f>
        <v>22269.774636786</v>
      </c>
      <c r="BE105" s="117" t="n">
        <f aca="false">BF105/(1+('WB GDP growth constant old'!BF105/100))</f>
        <v>23395.151250602</v>
      </c>
      <c r="BF105" s="117" t="n">
        <f aca="false">BG105/(1+('WB GDP growth constant old'!BG105/100))</f>
        <v>24558.1043150863</v>
      </c>
      <c r="BG105" s="117" t="n">
        <f aca="false">BH105/(1+('WB GDP growth constant old'!BH105/100))</f>
        <v>25617.762958557</v>
      </c>
      <c r="BH105" s="117" t="n">
        <f aca="false">BI105/(1+('WB GDP growth constant old'!BI105/100))</f>
        <v>26620.3489205652</v>
      </c>
      <c r="BI105" s="117" t="n">
        <f aca="false">BJ105/(1+('WB GDP growth constant old'!BJ105/100))</f>
        <v>27769.508718273</v>
      </c>
      <c r="BJ105" s="117" t="n">
        <f aca="false">BK105/(1+('WB GDP growth constant old'!BK105/100))</f>
        <v>29148.3406394612</v>
      </c>
      <c r="BK105" s="117" t="n">
        <f aca="false">BL105/(1+('WB GDP growth constant old'!BL105/100))</f>
        <v>30442.4165978173</v>
      </c>
      <c r="BL105" s="117" t="n">
        <f aca="false">'WB GDP current US$ old'!BL105/1000000000</f>
        <v>31538.9570285505</v>
      </c>
    </row>
    <row r="106" customFormat="false" ht="15" hidden="false" customHeight="false" outlineLevel="0" collapsed="false">
      <c r="A106" s="0" t="s">
        <v>1091</v>
      </c>
      <c r="B106" s="0" t="s">
        <v>1092</v>
      </c>
      <c r="C106" s="0" t="s">
        <v>1057</v>
      </c>
      <c r="D106" s="0" t="s">
        <v>1058</v>
      </c>
      <c r="E106" s="117" t="n">
        <f aca="false">F106/(1+('WB GDP growth constant old'!F106/100))</f>
        <v>2479.80657453313</v>
      </c>
      <c r="F106" s="117" t="n">
        <f aca="false">G106/(1+('WB GDP growth constant old'!G106/100))</f>
        <v>2538.39542608929</v>
      </c>
      <c r="G106" s="117" t="n">
        <f aca="false">H106/(1+('WB GDP growth constant old'!H106/100))</f>
        <v>2637.77743054292</v>
      </c>
      <c r="H106" s="117" t="n">
        <f aca="false">I106/(1+('WB GDP growth constant old'!I106/100))</f>
        <v>2763.18040987748</v>
      </c>
      <c r="I106" s="117" t="n">
        <f aca="false">J106/(1+('WB GDP growth constant old'!J106/100))</f>
        <v>2969.25614241874</v>
      </c>
      <c r="J106" s="117" t="n">
        <f aca="false">K106/(1+('WB GDP growth constant old'!K106/100))</f>
        <v>3131.07572661165</v>
      </c>
      <c r="K106" s="117" t="n">
        <f aca="false">L106/(1+('WB GDP growth constant old'!L106/100))</f>
        <v>3271.74201519636</v>
      </c>
      <c r="L106" s="117" t="n">
        <f aca="false">M106/(1+('WB GDP growth constant old'!M106/100))</f>
        <v>3391.85645815439</v>
      </c>
      <c r="M106" s="117" t="n">
        <f aca="false">N106/(1+('WB GDP growth constant old'!N106/100))</f>
        <v>3613.41253841865</v>
      </c>
      <c r="N106" s="117" t="n">
        <f aca="false">O106/(1+('WB GDP growth constant old'!O106/100))</f>
        <v>3888.24253739307</v>
      </c>
      <c r="O106" s="117" t="n">
        <f aca="false">P106/(1+('WB GDP growth constant old'!P106/100))</f>
        <v>4193.74495511848</v>
      </c>
      <c r="P106" s="117" t="n">
        <f aca="false">Q106/(1+('WB GDP growth constant old'!Q106/100))</f>
        <v>4461.29831959292</v>
      </c>
      <c r="Q106" s="117" t="n">
        <f aca="false">R106/(1+('WB GDP growth constant old'!R106/100))</f>
        <v>4739.11715544977</v>
      </c>
      <c r="R106" s="117" t="n">
        <f aca="false">S106/(1+('WB GDP growth constant old'!S106/100))</f>
        <v>5079.766086236</v>
      </c>
      <c r="S106" s="117" t="n">
        <f aca="false">T106/(1+('WB GDP growth constant old'!T106/100))</f>
        <v>5384.86409136368</v>
      </c>
      <c r="T106" s="117" t="n">
        <f aca="false">U106/(1+('WB GDP growth constant old'!U106/100))</f>
        <v>5587.95114859514</v>
      </c>
      <c r="U106" s="117" t="n">
        <f aca="false">V106/(1+('WB GDP growth constant old'!V106/100))</f>
        <v>5958.65651043114</v>
      </c>
      <c r="V106" s="117" t="n">
        <f aca="false">W106/(1+('WB GDP growth constant old'!W106/100))</f>
        <v>6210.77271801291</v>
      </c>
      <c r="W106" s="117" t="n">
        <f aca="false">X106/(1+('WB GDP growth constant old'!X106/100))</f>
        <v>6392.91786285988</v>
      </c>
      <c r="X106" s="117" t="n">
        <f aca="false">Y106/(1+('WB GDP growth constant old'!Y106/100))</f>
        <v>6659.39986531166</v>
      </c>
      <c r="Y106" s="117" t="n">
        <f aca="false">Z106/(1+('WB GDP growth constant old'!Z106/100))</f>
        <v>6923.85806061679</v>
      </c>
      <c r="Z106" s="117" t="n">
        <f aca="false">AA106/(1+('WB GDP growth constant old'!AA106/100))</f>
        <v>7038.83407320738</v>
      </c>
      <c r="AA106" s="117" t="n">
        <f aca="false">AB106/(1+('WB GDP growth constant old'!AB106/100))</f>
        <v>7205.22125409803</v>
      </c>
      <c r="AB106" s="117" t="n">
        <f aca="false">AC106/(1+('WB GDP growth constant old'!AC106/100))</f>
        <v>7273.01577609474</v>
      </c>
      <c r="AC106" s="117" t="n">
        <f aca="false">AD106/(1+('WB GDP growth constant old'!AD106/100))</f>
        <v>7581.465803044</v>
      </c>
      <c r="AD106" s="117" t="n">
        <f aca="false">AE106/(1+('WB GDP growth constant old'!AE106/100))</f>
        <v>7905.93815410747</v>
      </c>
      <c r="AE106" s="117" t="n">
        <f aca="false">AF106/(1+('WB GDP growth constant old'!AF106/100))</f>
        <v>8233.85995920509</v>
      </c>
      <c r="AF106" s="117" t="n">
        <f aca="false">AG106/(1+('WB GDP growth constant old'!AG106/100))</f>
        <v>8617.65728368565</v>
      </c>
      <c r="AG106" s="117" t="n">
        <f aca="false">AH106/(1+('WB GDP growth constant old'!AH106/100))</f>
        <v>8943.65570047923</v>
      </c>
      <c r="AH106" s="117" t="n">
        <f aca="false">AI106/(1+('WB GDP growth constant old'!AI106/100))</f>
        <v>9197.76799070904</v>
      </c>
      <c r="AI106" s="117" t="n">
        <f aca="false">AJ106/(1+('WB GDP growth constant old'!AJ106/100))</f>
        <v>9395.72363218633</v>
      </c>
      <c r="AJ106" s="117" t="n">
        <f aca="false">AK106/(1+('WB GDP growth constant old'!AK106/100))</f>
        <v>9491.14087909278</v>
      </c>
      <c r="AK106" s="117" t="n">
        <f aca="false">AL106/(1+('WB GDP growth constant old'!AL106/100))</f>
        <v>9580.84309994976</v>
      </c>
      <c r="AL106" s="117" t="n">
        <f aca="false">AM106/(1+('WB GDP growth constant old'!AM106/100))</f>
        <v>9850.47572815496</v>
      </c>
      <c r="AM106" s="117" t="n">
        <f aca="false">AN106/(1+('WB GDP growth constant old'!AN106/100))</f>
        <v>10095.0158963562</v>
      </c>
      <c r="AN106" s="117" t="n">
        <f aca="false">AO106/(1+('WB GDP growth constant old'!AO106/100))</f>
        <v>10469.0472417622</v>
      </c>
      <c r="AO106" s="117" t="n">
        <f aca="false">AP106/(1+('WB GDP growth constant old'!AP106/100))</f>
        <v>10981.5949199523</v>
      </c>
      <c r="AP106" s="117" t="n">
        <f aca="false">AQ106/(1+('WB GDP growth constant old'!AQ106/100))</f>
        <v>11515.5515664025</v>
      </c>
      <c r="AQ106" s="117" t="n">
        <f aca="false">AR106/(1+('WB GDP growth constant old'!AR106/100))</f>
        <v>11757.8344605691</v>
      </c>
      <c r="AR106" s="117" t="n">
        <f aca="false">AS106/(1+('WB GDP growth constant old'!AS106/100))</f>
        <v>12128.7826827947</v>
      </c>
      <c r="AS106" s="117" t="n">
        <f aca="false">AT106/(1+('WB GDP growth constant old'!AT106/100))</f>
        <v>12797.4359564765</v>
      </c>
      <c r="AT106" s="117" t="n">
        <f aca="false">AU106/(1+('WB GDP growth constant old'!AU106/100))</f>
        <v>13229.5613458571</v>
      </c>
      <c r="AU106" s="117" t="n">
        <f aca="false">AV106/(1+('WB GDP growth constant old'!AV106/100))</f>
        <v>13788.668455727</v>
      </c>
      <c r="AV106" s="117" t="n">
        <f aca="false">AW106/(1+('WB GDP growth constant old'!AW106/100))</f>
        <v>14523.8049734275</v>
      </c>
      <c r="AW106" s="117" t="n">
        <f aca="false">AX106/(1+('WB GDP growth constant old'!AX106/100))</f>
        <v>15633.0562270542</v>
      </c>
      <c r="AX106" s="117" t="n">
        <f aca="false">AY106/(1+('WB GDP growth constant old'!AY106/100))</f>
        <v>16704.8240888225</v>
      </c>
      <c r="AY106" s="117" t="n">
        <f aca="false">AZ106/(1+('WB GDP growth constant old'!AZ106/100))</f>
        <v>18007.5094487531</v>
      </c>
      <c r="AZ106" s="117" t="n">
        <f aca="false">BA106/(1+('WB GDP growth constant old'!BA106/100))</f>
        <v>19509.4297456382</v>
      </c>
      <c r="BA106" s="117" t="n">
        <f aca="false">BB106/(1+('WB GDP growth constant old'!BB106/100))</f>
        <v>20589.1714331889</v>
      </c>
      <c r="BB106" s="117" t="n">
        <f aca="false">BC106/(1+('WB GDP growth constant old'!BC106/100))</f>
        <v>21048.8904075808</v>
      </c>
      <c r="BC106" s="117" t="n">
        <f aca="false">BD106/(1+('WB GDP growth constant old'!BD106/100))</f>
        <v>22572.000494055</v>
      </c>
      <c r="BD106" s="117" t="n">
        <f aca="false">BE106/(1+('WB GDP growth constant old'!BE106/100))</f>
        <v>23903.5500359753</v>
      </c>
      <c r="BE106" s="117" t="n">
        <f aca="false">BF106/(1+('WB GDP growth constant old'!BF106/100))</f>
        <v>25106.4750665579</v>
      </c>
      <c r="BF106" s="117" t="n">
        <f aca="false">BG106/(1+('WB GDP growth constant old'!BG106/100))</f>
        <v>26369.0630643958</v>
      </c>
      <c r="BG106" s="117" t="n">
        <f aca="false">BH106/(1+('WB GDP growth constant old'!BH106/100))</f>
        <v>27531.1762755305</v>
      </c>
      <c r="BH106" s="117" t="n">
        <f aca="false">BI106/(1+('WB GDP growth constant old'!BI106/100))</f>
        <v>28608.6114783274</v>
      </c>
      <c r="BI106" s="117" t="n">
        <f aca="false">BJ106/(1+('WB GDP growth constant old'!BJ106/100))</f>
        <v>29822.2033662677</v>
      </c>
      <c r="BJ106" s="117" t="n">
        <f aca="false">BK106/(1+('WB GDP growth constant old'!BK106/100))</f>
        <v>31285.8617039062</v>
      </c>
      <c r="BK106" s="117" t="n">
        <f aca="false">BL106/(1+('WB GDP growth constant old'!BL106/100))</f>
        <v>32673.5905902258</v>
      </c>
      <c r="BL106" s="117" t="n">
        <f aca="false">'WB GDP current US$ old'!BL106/1000000000</f>
        <v>33852.0030850932</v>
      </c>
    </row>
    <row r="107" customFormat="false" ht="15" hidden="false" customHeight="false" outlineLevel="0" collapsed="false">
      <c r="A107" s="0" t="s">
        <v>1093</v>
      </c>
      <c r="B107" s="0" t="s">
        <v>1094</v>
      </c>
      <c r="C107" s="0" t="s">
        <v>1057</v>
      </c>
      <c r="D107" s="0" t="s">
        <v>1058</v>
      </c>
      <c r="E107" s="117" t="n">
        <f aca="false">F107/(1+('WB GDP growth constant old'!F107/100))</f>
        <v>264.897648966991</v>
      </c>
      <c r="F107" s="117" t="n">
        <f aca="false">G107/(1+('WB GDP growth constant old'!G107/100))</f>
        <v>267.749226493602</v>
      </c>
      <c r="G107" s="117" t="n">
        <f aca="false">H107/(1+('WB GDP growth constant old'!H107/100))</f>
        <v>282.591473415879</v>
      </c>
      <c r="H107" s="117" t="n">
        <f aca="false">I107/(1+('WB GDP growth constant old'!I107/100))</f>
        <v>296.9629608338</v>
      </c>
      <c r="I107" s="117" t="n">
        <f aca="false">J107/(1+('WB GDP growth constant old'!J107/100))</f>
        <v>311.156239688404</v>
      </c>
      <c r="J107" s="117" t="n">
        <f aca="false">K107/(1+('WB GDP growth constant old'!K107/100))</f>
        <v>325.604618065251</v>
      </c>
      <c r="K107" s="117" t="n">
        <f aca="false">L107/(1+('WB GDP growth constant old'!L107/100))</f>
        <v>327.858944520426</v>
      </c>
      <c r="L107" s="117" t="n">
        <f aca="false">M107/(1+('WB GDP growth constant old'!M107/100))</f>
        <v>315.814495412024</v>
      </c>
      <c r="M107" s="117" t="n">
        <f aca="false">N107/(1+('WB GDP growth constant old'!N107/100))</f>
        <v>327.301262735948</v>
      </c>
      <c r="N107" s="117" t="n">
        <f aca="false">O107/(1+('WB GDP growth constant old'!O107/100))</f>
        <v>358.539050336689</v>
      </c>
      <c r="O107" s="117" t="n">
        <f aca="false">P107/(1+('WB GDP growth constant old'!P107/100))</f>
        <v>399.406037697579</v>
      </c>
      <c r="P107" s="117" t="n">
        <f aca="false">Q107/(1+('WB GDP growth constant old'!Q107/100))</f>
        <v>426.295525579716</v>
      </c>
      <c r="Q107" s="117" t="n">
        <f aca="false">R107/(1+('WB GDP growth constant old'!R107/100))</f>
        <v>432.690355707648</v>
      </c>
      <c r="R107" s="117" t="n">
        <f aca="false">S107/(1+('WB GDP growth constant old'!S107/100))</f>
        <v>450.908260258653</v>
      </c>
      <c r="S107" s="117" t="n">
        <f aca="false">T107/(1+('WB GDP growth constant old'!T107/100))</f>
        <v>485.665708240366</v>
      </c>
      <c r="T107" s="117" t="n">
        <f aca="false">U107/(1+('WB GDP growth constant old'!U107/100))</f>
        <v>479.934110957013</v>
      </c>
      <c r="U107" s="117" t="n">
        <f aca="false">V107/(1+('WB GDP growth constant old'!V107/100))</f>
        <v>507.548474660042</v>
      </c>
      <c r="V107" s="117" t="n">
        <f aca="false">W107/(1+('WB GDP growth constant old'!W107/100))</f>
        <v>529.853217164889</v>
      </c>
      <c r="W107" s="117" t="n">
        <f aca="false">X107/(1+('WB GDP growth constant old'!X107/100))</f>
        <v>532.400272024532</v>
      </c>
      <c r="X107" s="117" t="n">
        <f aca="false">Y107/(1+('WB GDP growth constant old'!Y107/100))</f>
        <v>552.810486162531</v>
      </c>
      <c r="Y107" s="117" t="n">
        <f aca="false">Z107/(1+('WB GDP growth constant old'!Z107/100))</f>
        <v>570.593904035366</v>
      </c>
      <c r="Z107" s="117" t="n">
        <f aca="false">AA107/(1+('WB GDP growth constant old'!AA107/100))</f>
        <v>562.509781114628</v>
      </c>
      <c r="AA107" s="117" t="n">
        <f aca="false">AB107/(1+('WB GDP growth constant old'!AB107/100))</f>
        <v>559.810585902309</v>
      </c>
      <c r="AB107" s="117" t="n">
        <f aca="false">AC107/(1+('WB GDP growth constant old'!AC107/100))</f>
        <v>551.531561592004</v>
      </c>
      <c r="AC107" s="117" t="n">
        <f aca="false">AD107/(1+('WB GDP growth constant old'!AD107/100))</f>
        <v>560.157474220572</v>
      </c>
      <c r="AD107" s="117" t="n">
        <f aca="false">AE107/(1+('WB GDP growth constant old'!AE107/100))</f>
        <v>583.020433883682</v>
      </c>
      <c r="AE107" s="117" t="n">
        <f aca="false">AF107/(1+('WB GDP growth constant old'!AF107/100))</f>
        <v>600.233527044116</v>
      </c>
      <c r="AF107" s="117" t="n">
        <f aca="false">AG107/(1+('WB GDP growth constant old'!AG107/100))</f>
        <v>620.682510000906</v>
      </c>
      <c r="AG107" s="117" t="n">
        <f aca="false">AH107/(1+('WB GDP growth constant old'!AH107/100))</f>
        <v>647.604976903099</v>
      </c>
      <c r="AH107" s="117" t="n">
        <f aca="false">AI107/(1+('WB GDP growth constant old'!AI107/100))</f>
        <v>664.539167305458</v>
      </c>
      <c r="AI107" s="117" t="n">
        <f aca="false">AJ107/(1+('WB GDP growth constant old'!AJ107/100))</f>
        <v>691.604389426596</v>
      </c>
      <c r="AJ107" s="117" t="n">
        <f aca="false">AK107/(1+('WB GDP growth constant old'!AK107/100))</f>
        <v>702.195506200927</v>
      </c>
      <c r="AK107" s="117" t="n">
        <f aca="false">AL107/(1+('WB GDP growth constant old'!AL107/100))</f>
        <v>714.878573344368</v>
      </c>
      <c r="AL107" s="117" t="n">
        <f aca="false">AM107/(1+('WB GDP growth constant old'!AM107/100))</f>
        <v>718.578971920411</v>
      </c>
      <c r="AM107" s="117" t="n">
        <f aca="false">AN107/(1+('WB GDP growth constant old'!AN107/100))</f>
        <v>721.923426691706</v>
      </c>
      <c r="AN107" s="117" t="n">
        <f aca="false">AO107/(1+('WB GDP growth constant old'!AO107/100))</f>
        <v>745.969544973235</v>
      </c>
      <c r="AO107" s="117" t="n">
        <f aca="false">AP107/(1+('WB GDP growth constant old'!AP107/100))</f>
        <v>781.589932480239</v>
      </c>
      <c r="AP107" s="117" t="n">
        <f aca="false">AQ107/(1+('WB GDP growth constant old'!AQ107/100))</f>
        <v>806.497475886992</v>
      </c>
      <c r="AQ107" s="117" t="n">
        <f aca="false">AR107/(1+('WB GDP growth constant old'!AR107/100))</f>
        <v>833.002991948921</v>
      </c>
      <c r="AR107" s="117" t="n">
        <f aca="false">AS107/(1+('WB GDP growth constant old'!AS107/100))</f>
        <v>857.994934723658</v>
      </c>
      <c r="AS107" s="117" t="n">
        <f aca="false">AT107/(1+('WB GDP growth constant old'!AT107/100))</f>
        <v>890.669093735201</v>
      </c>
      <c r="AT107" s="117" t="n">
        <f aca="false">AU107/(1+('WB GDP growth constant old'!AU107/100))</f>
        <v>932.6214290075</v>
      </c>
      <c r="AU107" s="117" t="n">
        <f aca="false">AV107/(1+('WB GDP growth constant old'!AV107/100))</f>
        <v>986.468139758395</v>
      </c>
      <c r="AV107" s="117" t="n">
        <f aca="false">AW107/(1+('WB GDP growth constant old'!AW107/100))</f>
        <v>1037.84061747561</v>
      </c>
      <c r="AW107" s="117" t="n">
        <f aca="false">AX107/(1+('WB GDP growth constant old'!AX107/100))</f>
        <v>1107.62741231263</v>
      </c>
      <c r="AX107" s="117" t="n">
        <f aca="false">AY107/(1+('WB GDP growth constant old'!AY107/100))</f>
        <v>1176.75904765172</v>
      </c>
      <c r="AY107" s="117" t="n">
        <f aca="false">AZ107/(1+('WB GDP growth constant old'!AZ107/100))</f>
        <v>1249.91771366529</v>
      </c>
      <c r="AZ107" s="117" t="n">
        <f aca="false">BA107/(1+('WB GDP growth constant old'!BA107/100))</f>
        <v>1329.33108519078</v>
      </c>
      <c r="BA107" s="117" t="n">
        <f aca="false">BB107/(1+('WB GDP growth constant old'!BB107/100))</f>
        <v>1399.92845634735</v>
      </c>
      <c r="BB107" s="117" t="n">
        <f aca="false">BC107/(1+('WB GDP growth constant old'!BC107/100))</f>
        <v>1476.06770927474</v>
      </c>
      <c r="BC107" s="117" t="n">
        <f aca="false">BD107/(1+('WB GDP growth constant old'!BD107/100))</f>
        <v>1567.96861952532</v>
      </c>
      <c r="BD107" s="117" t="n">
        <f aca="false">BE107/(1+('WB GDP growth constant old'!BE107/100))</f>
        <v>1638.5551215526</v>
      </c>
      <c r="BE107" s="117" t="n">
        <f aca="false">BF107/(1+('WB GDP growth constant old'!BF107/100))</f>
        <v>1716.02740940573</v>
      </c>
      <c r="BF107" s="117" t="n">
        <f aca="false">BG107/(1+('WB GDP growth constant old'!BG107/100))</f>
        <v>1816.81930640678</v>
      </c>
      <c r="BG107" s="117" t="n">
        <f aca="false">BH107/(1+('WB GDP growth constant old'!BH107/100))</f>
        <v>1921.0676174137</v>
      </c>
      <c r="BH107" s="117" t="n">
        <f aca="false">BI107/(1+('WB GDP growth constant old'!BI107/100))</f>
        <v>1996.21481161388</v>
      </c>
      <c r="BI107" s="117" t="n">
        <f aca="false">BJ107/(1+('WB GDP growth constant old'!BJ107/100))</f>
        <v>2059.90883930965</v>
      </c>
      <c r="BJ107" s="117" t="n">
        <f aca="false">BK107/(1+('WB GDP growth constant old'!BK107/100))</f>
        <v>2144.2295458728</v>
      </c>
      <c r="BK107" s="117" t="n">
        <f aca="false">BL107/(1+('WB GDP growth constant old'!BL107/100))</f>
        <v>2238.11739370626</v>
      </c>
      <c r="BL107" s="117" t="n">
        <f aca="false">'WB GDP current US$ old'!BL107/1000000000</f>
        <v>2320.31364814549</v>
      </c>
    </row>
    <row r="108" customFormat="false" ht="15" hidden="false" customHeight="false" outlineLevel="0" collapsed="false">
      <c r="A108" s="0" t="s">
        <v>1095</v>
      </c>
      <c r="B108" s="0" t="s">
        <v>1096</v>
      </c>
      <c r="C108" s="0" t="s">
        <v>1057</v>
      </c>
      <c r="D108" s="0" t="s">
        <v>1058</v>
      </c>
      <c r="E108" s="117" t="n">
        <f aca="false">F108/(1+('WB GDP growth constant old'!F108/100))</f>
        <v>102.229267483844</v>
      </c>
      <c r="F108" s="117" t="n">
        <f aca="false">G108/(1+('WB GDP growth constant old'!G108/100))</f>
        <v>103.543911294707</v>
      </c>
      <c r="G108" s="117" t="n">
        <f aca="false">H108/(1+('WB GDP growth constant old'!H108/100))</f>
        <v>107.990920278105</v>
      </c>
      <c r="H108" s="117" t="n">
        <f aca="false">I108/(1+('WB GDP growth constant old'!I108/100))</f>
        <v>116.47987378192</v>
      </c>
      <c r="I108" s="117" t="n">
        <f aca="false">J108/(1+('WB GDP growth constant old'!J108/100))</f>
        <v>122.431524415733</v>
      </c>
      <c r="J108" s="117" t="n">
        <f aca="false">K108/(1+('WB GDP growth constant old'!K108/100))</f>
        <v>129.224611003721</v>
      </c>
      <c r="K108" s="117" t="n">
        <f aca="false">L108/(1+('WB GDP growth constant old'!L108/100))</f>
        <v>128.308609606157</v>
      </c>
      <c r="L108" s="117" t="n">
        <f aca="false">M108/(1+('WB GDP growth constant old'!M108/100))</f>
        <v>117.042232614865</v>
      </c>
      <c r="M108" s="117" t="n">
        <f aca="false">N108/(1+('WB GDP growth constant old'!N108/100))</f>
        <v>119.353359953655</v>
      </c>
      <c r="N108" s="117" t="n">
        <f aca="false">O108/(1+('WB GDP growth constant old'!O108/100))</f>
        <v>139.130163349527</v>
      </c>
      <c r="O108" s="117" t="n">
        <f aca="false">P108/(1+('WB GDP growth constant old'!P108/100))</f>
        <v>165.096971623449</v>
      </c>
      <c r="P108" s="117" t="n">
        <f aca="false">Q108/(1+('WB GDP growth constant old'!Q108/100))</f>
        <v>183.257446096255</v>
      </c>
      <c r="Q108" s="117" t="n">
        <f aca="false">R108/(1+('WB GDP growth constant old'!R108/100))</f>
        <v>190.629748659567</v>
      </c>
      <c r="R108" s="117" t="n">
        <f aca="false">S108/(1+('WB GDP growth constant old'!S108/100))</f>
        <v>201.421214274583</v>
      </c>
      <c r="S108" s="117" t="n">
        <f aca="false">T108/(1+('WB GDP growth constant old'!T108/100))</f>
        <v>219.376226966347</v>
      </c>
      <c r="T108" s="117" t="n">
        <f aca="false">U108/(1+('WB GDP growth constant old'!U108/100))</f>
        <v>214.319707549104</v>
      </c>
      <c r="U108" s="117" t="n">
        <f aca="false">V108/(1+('WB GDP growth constant old'!V108/100))</f>
        <v>228.192458352838</v>
      </c>
      <c r="V108" s="117" t="n">
        <f aca="false">W108/(1+('WB GDP growth constant old'!W108/100))</f>
        <v>240.140299758662</v>
      </c>
      <c r="W108" s="117" t="n">
        <f aca="false">X108/(1+('WB GDP growth constant old'!X108/100))</f>
        <v>237.8447507753</v>
      </c>
      <c r="X108" s="117" t="n">
        <f aca="false">Y108/(1+('WB GDP growth constant old'!Y108/100))</f>
        <v>252.233708319323</v>
      </c>
      <c r="Y108" s="117" t="n">
        <f aca="false">Z108/(1+('WB GDP growth constant old'!Z108/100))</f>
        <v>265.75105023632</v>
      </c>
      <c r="Z108" s="117" t="n">
        <f aca="false">AA108/(1+('WB GDP growth constant old'!AA108/100))</f>
        <v>252.93195064936</v>
      </c>
      <c r="AA108" s="117" t="n">
        <f aca="false">AB108/(1+('WB GDP growth constant old'!AB108/100))</f>
        <v>249.472056154767</v>
      </c>
      <c r="AB108" s="117" t="n">
        <f aca="false">AC108/(1+('WB GDP growth constant old'!AC108/100))</f>
        <v>240.666624309416</v>
      </c>
      <c r="AC108" s="117" t="n">
        <f aca="false">AD108/(1+('WB GDP growth constant old'!AD108/100))</f>
        <v>244.365354029531</v>
      </c>
      <c r="AD108" s="117" t="n">
        <f aca="false">AE108/(1+('WB GDP growth constant old'!AE108/100))</f>
        <v>259.165813070883</v>
      </c>
      <c r="AE108" s="117" t="n">
        <f aca="false">AF108/(1+('WB GDP growth constant old'!AF108/100))</f>
        <v>265.839911166739</v>
      </c>
      <c r="AF108" s="117" t="n">
        <f aca="false">AG108/(1+('WB GDP growth constant old'!AG108/100))</f>
        <v>275.316713251379</v>
      </c>
      <c r="AG108" s="117" t="n">
        <f aca="false">AH108/(1+('WB GDP growth constant old'!AH108/100))</f>
        <v>292.316907581917</v>
      </c>
      <c r="AH108" s="117" t="n">
        <f aca="false">AI108/(1+('WB GDP growth constant old'!AI108/100))</f>
        <v>300.757794628249</v>
      </c>
      <c r="AI108" s="117" t="n">
        <f aca="false">AJ108/(1+('WB GDP growth constant old'!AJ108/100))</f>
        <v>320.763928305473</v>
      </c>
      <c r="AJ108" s="117" t="n">
        <f aca="false">AK108/(1+('WB GDP growth constant old'!AK108/100))</f>
        <v>326.488726948327</v>
      </c>
      <c r="AK108" s="117" t="n">
        <f aca="false">AL108/(1+('WB GDP growth constant old'!AL108/100))</f>
        <v>336.340727769634</v>
      </c>
      <c r="AL108" s="117" t="n">
        <f aca="false">AM108/(1+('WB GDP growth constant old'!AM108/100))</f>
        <v>334.877419708356</v>
      </c>
      <c r="AM108" s="117" t="n">
        <f aca="false">AN108/(1+('WB GDP growth constant old'!AN108/100))</f>
        <v>337.058789453369</v>
      </c>
      <c r="AN108" s="117" t="n">
        <f aca="false">AO108/(1+('WB GDP growth constant old'!AO108/100))</f>
        <v>343.176938251137</v>
      </c>
      <c r="AO108" s="117" t="n">
        <f aca="false">AP108/(1+('WB GDP growth constant old'!AP108/100))</f>
        <v>359.072340059344</v>
      </c>
      <c r="AP108" s="117" t="n">
        <f aca="false">AQ108/(1+('WB GDP growth constant old'!AQ108/100))</f>
        <v>366.641883115838</v>
      </c>
      <c r="AQ108" s="117" t="n">
        <f aca="false">AR108/(1+('WB GDP growth constant old'!AR108/100))</f>
        <v>376.558465121628</v>
      </c>
      <c r="AR108" s="117" t="n">
        <f aca="false">AS108/(1+('WB GDP growth constant old'!AS108/100))</f>
        <v>383.990452803731</v>
      </c>
      <c r="AS108" s="117" t="n">
        <f aca="false">AT108/(1+('WB GDP growth constant old'!AT108/100))</f>
        <v>398.50742696822</v>
      </c>
      <c r="AT108" s="117" t="n">
        <f aca="false">AU108/(1+('WB GDP growth constant old'!AU108/100))</f>
        <v>416.206133968092</v>
      </c>
      <c r="AU108" s="117" t="n">
        <f aca="false">AV108/(1+('WB GDP growth constant old'!AV108/100))</f>
        <v>447.727962626437</v>
      </c>
      <c r="AV108" s="117" t="n">
        <f aca="false">AW108/(1+('WB GDP growth constant old'!AW108/100))</f>
        <v>470.790380062971</v>
      </c>
      <c r="AW108" s="117" t="n">
        <f aca="false">AX108/(1+('WB GDP growth constant old'!AX108/100))</f>
        <v>506.431958023274</v>
      </c>
      <c r="AX108" s="117" t="n">
        <f aca="false">AY108/(1+('WB GDP growth constant old'!AY108/100))</f>
        <v>536.490716599552</v>
      </c>
      <c r="AY108" s="117" t="n">
        <f aca="false">AZ108/(1+('WB GDP growth constant old'!AZ108/100))</f>
        <v>567.502029042173</v>
      </c>
      <c r="AZ108" s="117" t="n">
        <f aca="false">BA108/(1+('WB GDP growth constant old'!BA108/100))</f>
        <v>600.105919958152</v>
      </c>
      <c r="BA108" s="117" t="n">
        <f aca="false">BB108/(1+('WB GDP growth constant old'!BB108/100))</f>
        <v>626.032700757003</v>
      </c>
      <c r="BB108" s="117" t="n">
        <f aca="false">BC108/(1+('WB GDP growth constant old'!BC108/100))</f>
        <v>664.046361911278</v>
      </c>
      <c r="BC108" s="117" t="n">
        <f aca="false">BD108/(1+('WB GDP growth constant old'!BD108/100))</f>
        <v>705.92054359857</v>
      </c>
      <c r="BD108" s="117" t="n">
        <f aca="false">BE108/(1+('WB GDP growth constant old'!BE108/100))</f>
        <v>739.859353540558</v>
      </c>
      <c r="BE108" s="117" t="n">
        <f aca="false">BF108/(1+('WB GDP growth constant old'!BF108/100))</f>
        <v>773.926660595966</v>
      </c>
      <c r="BF108" s="117" t="n">
        <f aca="false">BG108/(1+('WB GDP growth constant old'!BG108/100))</f>
        <v>818.251002453737</v>
      </c>
      <c r="BG108" s="117" t="n">
        <f aca="false">BH108/(1+('WB GDP growth constant old'!BH108/100))</f>
        <v>866.756353845167</v>
      </c>
      <c r="BH108" s="117" t="n">
        <f aca="false">BI108/(1+('WB GDP growth constant old'!BI108/100))</f>
        <v>899.175820558273</v>
      </c>
      <c r="BI108" s="117" t="n">
        <f aca="false">BJ108/(1+('WB GDP growth constant old'!BJ108/100))</f>
        <v>912.424032763478</v>
      </c>
      <c r="BJ108" s="117" t="n">
        <f aca="false">BK108/(1+('WB GDP growth constant old'!BK108/100))</f>
        <v>937.199701953214</v>
      </c>
      <c r="BK108" s="117" t="n">
        <f aca="false">BL108/(1+('WB GDP growth constant old'!BL108/100))</f>
        <v>969.840879106835</v>
      </c>
      <c r="BL108" s="117" t="n">
        <f aca="false">'WB GDP current US$ old'!BL108/1000000000</f>
        <v>991.547520067221</v>
      </c>
    </row>
    <row r="109" customFormat="false" ht="15" hidden="false" customHeight="false" outlineLevel="0" collapsed="false">
      <c r="A109" s="0" t="s">
        <v>89</v>
      </c>
      <c r="B109" s="0" t="s">
        <v>323</v>
      </c>
      <c r="C109" s="0" t="s">
        <v>1057</v>
      </c>
      <c r="D109" s="0" t="s">
        <v>1058</v>
      </c>
      <c r="E109" s="117" t="n">
        <f aca="false">F109/(1+('WB GDP growth constant old'!F109/100))</f>
        <v>56.2908928588063</v>
      </c>
      <c r="F109" s="117" t="n">
        <f aca="false">G109/(1+('WB GDP growth constant old'!G109/100))</f>
        <v>59.522353648248</v>
      </c>
      <c r="G109" s="117" t="n">
        <f aca="false">H109/(1+('WB GDP growth constant old'!H109/100))</f>
        <v>60.6187421303736</v>
      </c>
      <c r="H109" s="117" t="n">
        <f aca="false">I109/(1+('WB GDP growth constant old'!I109/100))</f>
        <v>59.2626826919529</v>
      </c>
      <c r="I109" s="117" t="n">
        <f aca="false">J109/(1+('WB GDP growth constant old'!J109/100))</f>
        <v>61.3544765065344</v>
      </c>
      <c r="J109" s="117" t="n">
        <f aca="false">K109/(1+('WB GDP growth constant old'!K109/100))</f>
        <v>62.0180800615084</v>
      </c>
      <c r="K109" s="117" t="n">
        <f aca="false">L109/(1+('WB GDP growth constant old'!L109/100))</f>
        <v>63.7492197701353</v>
      </c>
      <c r="L109" s="117" t="n">
        <f aca="false">M109/(1+('WB GDP growth constant old'!M109/100))</f>
        <v>64.6292157886902</v>
      </c>
      <c r="M109" s="117" t="n">
        <f aca="false">N109/(1+('WB GDP growth constant old'!N109/100))</f>
        <v>71.6836101013403</v>
      </c>
      <c r="N109" s="117" t="n">
        <f aca="false">O109/(1+('WB GDP growth constant old'!O109/100))</f>
        <v>76.5740797782016</v>
      </c>
      <c r="O109" s="117" t="n">
        <f aca="false">P109/(1+('WB GDP growth constant old'!P109/100))</f>
        <v>82.3589716378593</v>
      </c>
      <c r="P109" s="117" t="n">
        <f aca="false">Q109/(1+('WB GDP growth constant old'!Q109/100))</f>
        <v>88.1438634975169</v>
      </c>
      <c r="Q109" s="117" t="n">
        <f aca="false">R109/(1+('WB GDP growth constant old'!R109/100))</f>
        <v>94.347114120095</v>
      </c>
      <c r="R109" s="117" t="n">
        <f aca="false">S109/(1+('WB GDP growth constant old'!S109/100))</f>
        <v>101.992981166522</v>
      </c>
      <c r="S109" s="117" t="n">
        <f aca="false">T109/(1+('WB GDP growth constant old'!T109/100))</f>
        <v>109.779811665161</v>
      </c>
      <c r="T109" s="117" t="n">
        <f aca="false">U109/(1+('WB GDP growth constant old'!U109/100))</f>
        <v>115.243883182627</v>
      </c>
      <c r="U109" s="117" t="n">
        <f aca="false">V109/(1+('WB GDP growth constant old'!V109/100))</f>
        <v>123.180228076012</v>
      </c>
      <c r="V109" s="117" t="n">
        <f aca="false">W109/(1+('WB GDP growth constant old'!W109/100))</f>
        <v>133.972448933885</v>
      </c>
      <c r="W109" s="117" t="n">
        <f aca="false">X109/(1+('WB GDP growth constant old'!X109/100))</f>
        <v>143.038458143221</v>
      </c>
      <c r="X109" s="117" t="n">
        <f aca="false">Y109/(1+('WB GDP growth constant old'!Y109/100))</f>
        <v>153.515037501055</v>
      </c>
      <c r="Y109" s="117" t="n">
        <f aca="false">Z109/(1+('WB GDP growth constant old'!Z109/100))</f>
        <v>168.682442213571</v>
      </c>
      <c r="Z109" s="117" t="n">
        <f aca="false">AA109/(1+('WB GDP growth constant old'!AA109/100))</f>
        <v>182.054163942611</v>
      </c>
      <c r="AA109" s="117" t="n">
        <f aca="false">AB109/(1+('WB GDP growth constant old'!AB109/100))</f>
        <v>186.143911225438</v>
      </c>
      <c r="AB109" s="117" t="n">
        <f aca="false">AC109/(1+('WB GDP growth constant old'!AC109/100))</f>
        <v>193.948864681012</v>
      </c>
      <c r="AC109" s="117" t="n">
        <f aca="false">AD109/(1+('WB GDP growth constant old'!AD109/100))</f>
        <v>207.477821671767</v>
      </c>
      <c r="AD109" s="117" t="n">
        <f aca="false">AE109/(1+('WB GDP growth constant old'!AE109/100))</f>
        <v>212.586223505254</v>
      </c>
      <c r="AE109" s="117" t="n">
        <f aca="false">AF109/(1+('WB GDP growth constant old'!AF109/100))</f>
        <v>225.075760020225</v>
      </c>
      <c r="AF109" s="117" t="n">
        <f aca="false">AG109/(1+('WB GDP growth constant old'!AG109/100))</f>
        <v>236.162828474966</v>
      </c>
      <c r="AG109" s="117" t="n">
        <f aca="false">AH109/(1+('WB GDP growth constant old'!AH109/100))</f>
        <v>249.814217204458</v>
      </c>
      <c r="AH109" s="117" t="n">
        <f aca="false">AI109/(1+('WB GDP growth constant old'!AI109/100))</f>
        <v>268.441831461737</v>
      </c>
      <c r="AI109" s="117" t="n">
        <f aca="false">AJ109/(1+('WB GDP growth constant old'!AJ109/100))</f>
        <v>287.88274226917</v>
      </c>
      <c r="AJ109" s="117" t="n">
        <f aca="false">AK109/(1+('WB GDP growth constant old'!AK109/100))</f>
        <v>307.781148002371</v>
      </c>
      <c r="AK109" s="117" t="n">
        <f aca="false">AL109/(1+('WB GDP growth constant old'!AL109/100))</f>
        <v>327.779248151391</v>
      </c>
      <c r="AL109" s="117" t="n">
        <f aca="false">AM109/(1+('WB GDP growth constant old'!AM109/100))</f>
        <v>349.073125845458</v>
      </c>
      <c r="AM109" s="117" t="n">
        <f aca="false">AN109/(1+('WB GDP growth constant old'!AN109/100))</f>
        <v>375.393138636414</v>
      </c>
      <c r="AN109" s="117" t="n">
        <f aca="false">AO109/(1+('WB GDP growth constant old'!AO109/100))</f>
        <v>406.250482407796</v>
      </c>
      <c r="AO109" s="117" t="n">
        <f aca="false">AP109/(1+('WB GDP growth constant old'!AP109/100))</f>
        <v>438.011905122469</v>
      </c>
      <c r="AP109" s="117" t="n">
        <f aca="false">AQ109/(1+('WB GDP growth constant old'!AQ109/100))</f>
        <v>458.597934028902</v>
      </c>
      <c r="AQ109" s="117" t="n">
        <f aca="false">AR109/(1+('WB GDP growth constant old'!AR109/100))</f>
        <v>398.399042115194</v>
      </c>
      <c r="AR109" s="117" t="n">
        <f aca="false">AS109/(1+('WB GDP growth constant old'!AS109/100))</f>
        <v>401.550880847799</v>
      </c>
      <c r="AS109" s="117" t="n">
        <f aca="false">AT109/(1+('WB GDP growth constant old'!AT109/100))</f>
        <v>421.307456224254</v>
      </c>
      <c r="AT109" s="117" t="n">
        <f aca="false">AU109/(1+('WB GDP growth constant old'!AU109/100))</f>
        <v>436.6576520314</v>
      </c>
      <c r="AU109" s="117" t="n">
        <f aca="false">AV109/(1+('WB GDP growth constant old'!AV109/100))</f>
        <v>456.304955626849</v>
      </c>
      <c r="AV109" s="117" t="n">
        <f aca="false">AW109/(1+('WB GDP growth constant old'!AW109/100))</f>
        <v>478.118016826315</v>
      </c>
      <c r="AW109" s="117" t="n">
        <f aca="false">AX109/(1+('WB GDP growth constant old'!AX109/100))</f>
        <v>502.171531561261</v>
      </c>
      <c r="AX109" s="117" t="n">
        <f aca="false">AY109/(1+('WB GDP growth constant old'!AY109/100))</f>
        <v>530.75800406294</v>
      </c>
      <c r="AY109" s="117" t="n">
        <f aca="false">AZ109/(1+('WB GDP growth constant old'!AZ109/100))</f>
        <v>559.954745962551</v>
      </c>
      <c r="AZ109" s="117" t="n">
        <f aca="false">BA109/(1+('WB GDP growth constant old'!BA109/100))</f>
        <v>595.483999053181</v>
      </c>
      <c r="BA109" s="117" t="n">
        <f aca="false">BB109/(1+('WB GDP growth constant old'!BB109/100))</f>
        <v>631.294641742209</v>
      </c>
      <c r="BB109" s="117" t="n">
        <f aca="false">BC109/(1+('WB GDP growth constant old'!BC109/100))</f>
        <v>660.516457490869</v>
      </c>
      <c r="BC109" s="117" t="n">
        <f aca="false">BD109/(1+('WB GDP growth constant old'!BD109/100))</f>
        <v>701.626038644122</v>
      </c>
      <c r="BD109" s="117" t="n">
        <f aca="false">BE109/(1+('WB GDP growth constant old'!BE109/100))</f>
        <v>744.914851173569</v>
      </c>
      <c r="BE109" s="117" t="n">
        <f aca="false">BF109/(1+('WB GDP growth constant old'!BF109/100))</f>
        <v>789.833594021473</v>
      </c>
      <c r="BF109" s="117" t="n">
        <f aca="false">BG109/(1+('WB GDP growth constant old'!BG109/100))</f>
        <v>833.726729544842</v>
      </c>
      <c r="BG109" s="117" t="n">
        <f aca="false">BH109/(1+('WB GDP growth constant old'!BH109/100))</f>
        <v>875.468662470043</v>
      </c>
      <c r="BH109" s="117" t="n">
        <f aca="false">BI109/(1+('WB GDP growth constant old'!BI109/100))</f>
        <v>918.159336089518</v>
      </c>
      <c r="BI109" s="117" t="n">
        <f aca="false">BJ109/(1+('WB GDP growth constant old'!BJ109/100))</f>
        <v>964.370930683257</v>
      </c>
      <c r="BJ109" s="117" t="n">
        <f aca="false">BK109/(1+('WB GDP growth constant old'!BK109/100))</f>
        <v>1013.26247216375</v>
      </c>
      <c r="BK109" s="117" t="n">
        <f aca="false">BL109/(1+('WB GDP growth constant old'!BL109/100))</f>
        <v>1065.6451590209</v>
      </c>
      <c r="BL109" s="117" t="n">
        <f aca="false">'WB GDP current US$ old'!BL109/1000000000</f>
        <v>1119.1907807528</v>
      </c>
    </row>
    <row r="110" customFormat="false" ht="15" hidden="false" customHeight="false" outlineLevel="0" collapsed="false">
      <c r="A110" s="0" t="s">
        <v>1097</v>
      </c>
      <c r="B110" s="0" t="s">
        <v>1098</v>
      </c>
      <c r="C110" s="0" t="s">
        <v>1057</v>
      </c>
      <c r="D110" s="0" t="s">
        <v>1058</v>
      </c>
      <c r="E110" s="117" t="n">
        <f aca="false">F110/(1+('WB GDP growth constant old'!F110/100))</f>
        <v>172.734963152783</v>
      </c>
      <c r="F110" s="117" t="n">
        <f aca="false">G110/(1+('WB GDP growth constant old'!G110/100))</f>
        <v>172.734963152783</v>
      </c>
      <c r="G110" s="117" t="n">
        <f aca="false">H110/(1+('WB GDP growth constant old'!H110/100))</f>
        <v>184.343111927934</v>
      </c>
      <c r="H110" s="117" t="n">
        <f aca="false">I110/(1+('WB GDP growth constant old'!I110/100))</f>
        <v>189.005431256264</v>
      </c>
      <c r="I110" s="117" t="n">
        <f aca="false">J110/(1+('WB GDP growth constant old'!J110/100))</f>
        <v>197.434254781806</v>
      </c>
      <c r="J110" s="117" t="n">
        <f aca="false">K110/(1+('WB GDP growth constant old'!K110/100))</f>
        <v>204.859643997011</v>
      </c>
      <c r="K110" s="117" t="n">
        <f aca="false">L110/(1+('WB GDP growth constant old'!L110/100))</f>
        <v>209.125253282782</v>
      </c>
      <c r="L110" s="117" t="n">
        <f aca="false">M110/(1+('WB GDP growth constant old'!M110/100))</f>
        <v>211.722039584084</v>
      </c>
      <c r="M110" s="117" t="n">
        <f aca="false">N110/(1+('WB GDP growth constant old'!N110/100))</f>
        <v>222.427631287975</v>
      </c>
      <c r="N110" s="117" t="n">
        <f aca="false">O110/(1+('WB GDP growth constant old'!O110/100))</f>
        <v>230.707198288271</v>
      </c>
      <c r="O110" s="117" t="n">
        <f aca="false">P110/(1+('WB GDP growth constant old'!P110/100))</f>
        <v>241.394277541363</v>
      </c>
      <c r="P110" s="117" t="n">
        <f aca="false">Q110/(1+('WB GDP growth constant old'!Q110/100))</f>
        <v>246.802106934599</v>
      </c>
      <c r="Q110" s="117" t="n">
        <f aca="false">R110/(1+('WB GDP growth constant old'!R110/100))</f>
        <v>243.388734561305</v>
      </c>
      <c r="R110" s="117" t="n">
        <f aca="false">S110/(1+('WB GDP growth constant old'!S110/100))</f>
        <v>249.380381542713</v>
      </c>
      <c r="S110" s="117" t="n">
        <f aca="false">T110/(1+('WB GDP growth constant old'!T110/100))</f>
        <v>264.865238119469</v>
      </c>
      <c r="T110" s="117" t="n">
        <f aca="false">U110/(1+('WB GDP growth constant old'!U110/100))</f>
        <v>265.537199992902</v>
      </c>
      <c r="U110" s="117" t="n">
        <f aca="false">V110/(1+('WB GDP growth constant old'!V110/100))</f>
        <v>278.443490384687</v>
      </c>
      <c r="V110" s="117" t="n">
        <f aca="false">W110/(1+('WB GDP growth constant old'!W110/100))</f>
        <v>287.725402898941</v>
      </c>
      <c r="W110" s="117" t="n">
        <f aca="false">X110/(1+('WB GDP growth constant old'!X110/100))</f>
        <v>294.439353058322</v>
      </c>
      <c r="X110" s="117" t="n">
        <f aca="false">Y110/(1+('WB GDP growth constant old'!Y110/100))</f>
        <v>297.582466594995</v>
      </c>
      <c r="Y110" s="117" t="n">
        <f aca="false">Z110/(1+('WB GDP growth constant old'!Z110/100))</f>
        <v>298.822225709556</v>
      </c>
      <c r="Z110" s="117" t="n">
        <f aca="false">AA110/(1+('WB GDP growth constant old'!AA110/100))</f>
        <v>308.27044317874</v>
      </c>
      <c r="AA110" s="117" t="n">
        <f aca="false">AB110/(1+('WB GDP growth constant old'!AB110/100))</f>
        <v>310.037130706567</v>
      </c>
      <c r="AB110" s="117" t="n">
        <f aca="false">AC110/(1+('WB GDP growth constant old'!AC110/100))</f>
        <v>312.636613535232</v>
      </c>
      <c r="AC110" s="117" t="n">
        <f aca="false">AD110/(1+('WB GDP growth constant old'!AD110/100))</f>
        <v>317.617900200122</v>
      </c>
      <c r="AD110" s="117" t="n">
        <f aca="false">AE110/(1+('WB GDP growth constant old'!AE110/100))</f>
        <v>323.852788756847</v>
      </c>
      <c r="AE110" s="117" t="n">
        <f aca="false">AF110/(1+('WB GDP growth constant old'!AF110/100))</f>
        <v>334.737819794151</v>
      </c>
      <c r="AF110" s="117" t="n">
        <f aca="false">AG110/(1+('WB GDP growth constant old'!AG110/100))</f>
        <v>345.589848885916</v>
      </c>
      <c r="AG110" s="117" t="n">
        <f aca="false">AH110/(1+('WB GDP growth constant old'!AH110/100))</f>
        <v>353.363734006403</v>
      </c>
      <c r="AH110" s="117" t="n">
        <f aca="false">AI110/(1+('WB GDP growth constant old'!AI110/100))</f>
        <v>361.51703867341</v>
      </c>
      <c r="AI110" s="117" t="n">
        <f aca="false">AJ110/(1+('WB GDP growth constant old'!AJ110/100))</f>
        <v>365.6649332607</v>
      </c>
      <c r="AJ110" s="117" t="n">
        <f aca="false">AK110/(1+('WB GDP growth constant old'!AK110/100))</f>
        <v>370.203594693641</v>
      </c>
      <c r="AK110" s="117" t="n">
        <f aca="false">AL110/(1+('WB GDP growth constant old'!AL110/100))</f>
        <v>371.726399683095</v>
      </c>
      <c r="AL110" s="117" t="n">
        <f aca="false">AM110/(1+('WB GDP growth constant old'!AM110/100))</f>
        <v>377.821165988702</v>
      </c>
      <c r="AM110" s="117" t="n">
        <f aca="false">AN110/(1+('WB GDP growth constant old'!AN110/100))</f>
        <v>378.783165792664</v>
      </c>
      <c r="AN110" s="117" t="n">
        <f aca="false">AO110/(1+('WB GDP growth constant old'!AO110/100))</f>
        <v>397.933628195109</v>
      </c>
      <c r="AO110" s="117" t="n">
        <f aca="false">AP110/(1+('WB GDP growth constant old'!AP110/100))</f>
        <v>417.561308360358</v>
      </c>
      <c r="AP110" s="117" t="n">
        <f aca="false">AQ110/(1+('WB GDP growth constant old'!AQ110/100))</f>
        <v>435.803075984009</v>
      </c>
      <c r="AQ110" s="117" t="n">
        <f aca="false">AR110/(1+('WB GDP growth constant old'!AR110/100))</f>
        <v>452.84352802039</v>
      </c>
      <c r="AR110" s="117" t="n">
        <f aca="false">AS110/(1+('WB GDP growth constant old'!AS110/100))</f>
        <v>471.35504901484</v>
      </c>
      <c r="AS110" s="117" t="n">
        <f aca="false">AT110/(1+('WB GDP growth constant old'!AT110/100))</f>
        <v>489.440434603557</v>
      </c>
      <c r="AT110" s="117" t="n">
        <f aca="false">AU110/(1+('WB GDP growth constant old'!AU110/100))</f>
        <v>513.844262049837</v>
      </c>
      <c r="AU110" s="117" t="n">
        <f aca="false">AV110/(1+('WB GDP growth constant old'!AV110/100))</f>
        <v>534.077849202039</v>
      </c>
      <c r="AV110" s="117" t="n">
        <f aca="false">AW110/(1+('WB GDP growth constant old'!AW110/100))</f>
        <v>562.205401487694</v>
      </c>
      <c r="AW110" s="117" t="n">
        <f aca="false">AX110/(1+('WB GDP growth constant old'!AX110/100))</f>
        <v>595.078983256002</v>
      </c>
      <c r="AX110" s="117" t="n">
        <f aca="false">AY110/(1+('WB GDP growth constant old'!AY110/100))</f>
        <v>634.137991339108</v>
      </c>
      <c r="AY110" s="117" t="n">
        <f aca="false">AZ110/(1+('WB GDP growth constant old'!AZ110/100))</f>
        <v>676.46019784512</v>
      </c>
      <c r="AZ110" s="117" t="n">
        <f aca="false">BA110/(1+('WB GDP growth constant old'!BA110/100))</f>
        <v>723.710804578366</v>
      </c>
      <c r="BA110" s="117" t="n">
        <f aca="false">BB110/(1+('WB GDP growth constant old'!BB110/100))</f>
        <v>769.499371686652</v>
      </c>
      <c r="BB110" s="117" t="n">
        <f aca="false">BC110/(1+('WB GDP growth constant old'!BC110/100))</f>
        <v>806.547274170273</v>
      </c>
      <c r="BC110" s="117" t="n">
        <f aca="false">BD110/(1+('WB GDP growth constant old'!BD110/100))</f>
        <v>856.121041867329</v>
      </c>
      <c r="BD110" s="117" t="n">
        <f aca="false">BE110/(1+('WB GDP growth constant old'!BE110/100))</f>
        <v>892.04512273766</v>
      </c>
      <c r="BE110" s="117" t="n">
        <f aca="false">BF110/(1+('WB GDP growth constant old'!BF110/100))</f>
        <v>935.331560464895</v>
      </c>
      <c r="BF110" s="117" t="n">
        <f aca="false">BG110/(1+('WB GDP growth constant old'!BG110/100))</f>
        <v>991.6443379005</v>
      </c>
      <c r="BG110" s="117" t="n">
        <f aca="false">BH110/(1+('WB GDP growth constant old'!BH110/100))</f>
        <v>1046.65677785459</v>
      </c>
      <c r="BH110" s="117" t="n">
        <f aca="false">BI110/(1+('WB GDP growth constant old'!BI110/100))</f>
        <v>1089.403588352</v>
      </c>
      <c r="BI110" s="117" t="n">
        <f aca="false">BJ110/(1+('WB GDP growth constant old'!BJ110/100))</f>
        <v>1143.08263875638</v>
      </c>
      <c r="BJ110" s="117" t="n">
        <f aca="false">BK110/(1+('WB GDP growth constant old'!BK110/100))</f>
        <v>1205.27848840265</v>
      </c>
      <c r="BK110" s="117" t="n">
        <f aca="false">BL110/(1+('WB GDP growth constant old'!BL110/100))</f>
        <v>1268.3387121075</v>
      </c>
      <c r="BL110" s="117" t="n">
        <f aca="false">'WB GDP current US$ old'!BL110/1000000000</f>
        <v>1331.97088952439</v>
      </c>
    </row>
    <row r="111" customFormat="false" ht="15" hidden="false" customHeight="false" outlineLevel="0" collapsed="false">
      <c r="A111" s="0" t="s">
        <v>719</v>
      </c>
      <c r="B111" s="0" t="s">
        <v>721</v>
      </c>
      <c r="C111" s="0" t="s">
        <v>1057</v>
      </c>
      <c r="D111" s="0" t="s">
        <v>1058</v>
      </c>
      <c r="E111" s="117" t="n">
        <f aca="false">F111/(1+('WB GDP growth constant old'!F111/100))</f>
        <v>0</v>
      </c>
      <c r="F111" s="117" t="n">
        <f aca="false">G111/(1+('WB GDP growth constant old'!G111/100))</f>
        <v>0</v>
      </c>
      <c r="G111" s="117" t="n">
        <f aca="false">H111/(1+('WB GDP growth constant old'!H111/100))</f>
        <v>0</v>
      </c>
      <c r="H111" s="117" t="n">
        <f aca="false">I111/(1+('WB GDP growth constant old'!I111/100))</f>
        <v>0</v>
      </c>
      <c r="I111" s="117" t="n">
        <f aca="false">J111/(1+('WB GDP growth constant old'!J111/100))</f>
        <v>0</v>
      </c>
      <c r="J111" s="117" t="n">
        <f aca="false">K111/(1+('WB GDP growth constant old'!K111/100))</f>
        <v>0</v>
      </c>
      <c r="K111" s="117" t="n">
        <f aca="false">L111/(1+('WB GDP growth constant old'!L111/100))</f>
        <v>0</v>
      </c>
      <c r="L111" s="117" t="n">
        <f aca="false">M111/(1+('WB GDP growth constant old'!M111/100))</f>
        <v>0</v>
      </c>
      <c r="M111" s="117" t="n">
        <f aca="false">N111/(1+('WB GDP growth constant old'!N111/100))</f>
        <v>0</v>
      </c>
      <c r="N111" s="117" t="n">
        <f aca="false">O111/(1+('WB GDP growth constant old'!O111/100))</f>
        <v>0</v>
      </c>
      <c r="O111" s="117" t="n">
        <f aca="false">P111/(1+('WB GDP growth constant old'!P111/100))</f>
        <v>0</v>
      </c>
      <c r="P111" s="117" t="n">
        <f aca="false">Q111/(1+('WB GDP growth constant old'!Q111/100))</f>
        <v>0</v>
      </c>
      <c r="Q111" s="117" t="n">
        <f aca="false">R111/(1+('WB GDP growth constant old'!R111/100))</f>
        <v>0</v>
      </c>
      <c r="R111" s="117" t="n">
        <f aca="false">S111/(1+('WB GDP growth constant old'!S111/100))</f>
        <v>0</v>
      </c>
      <c r="S111" s="117" t="n">
        <f aca="false">T111/(1+('WB GDP growth constant old'!T111/100))</f>
        <v>0</v>
      </c>
      <c r="T111" s="117" t="n">
        <f aca="false">U111/(1+('WB GDP growth constant old'!U111/100))</f>
        <v>0</v>
      </c>
      <c r="U111" s="117" t="n">
        <f aca="false">V111/(1+('WB GDP growth constant old'!V111/100))</f>
        <v>0</v>
      </c>
      <c r="V111" s="117" t="n">
        <f aca="false">W111/(1+('WB GDP growth constant old'!W111/100))</f>
        <v>0</v>
      </c>
      <c r="W111" s="117" t="n">
        <f aca="false">X111/(1+('WB GDP growth constant old'!X111/100))</f>
        <v>0</v>
      </c>
      <c r="X111" s="117" t="n">
        <f aca="false">Y111/(1+('WB GDP growth constant old'!Y111/100))</f>
        <v>0</v>
      </c>
      <c r="Y111" s="117" t="n">
        <f aca="false">Z111/(1+('WB GDP growth constant old'!Z111/100))</f>
        <v>0</v>
      </c>
      <c r="Z111" s="117" t="n">
        <f aca="false">AA111/(1+('WB GDP growth constant old'!AA111/100))</f>
        <v>0</v>
      </c>
      <c r="AA111" s="117" t="n">
        <f aca="false">AB111/(1+('WB GDP growth constant old'!AB111/100))</f>
        <v>0</v>
      </c>
      <c r="AB111" s="117" t="n">
        <f aca="false">AC111/(1+('WB GDP growth constant old'!AC111/100))</f>
        <v>0</v>
      </c>
      <c r="AC111" s="117" t="n">
        <f aca="false">AD111/(1+('WB GDP growth constant old'!AD111/100))</f>
        <v>0</v>
      </c>
      <c r="AD111" s="117" t="n">
        <f aca="false">AE111/(1+('WB GDP growth constant old'!AE111/100))</f>
        <v>0</v>
      </c>
      <c r="AE111" s="117" t="n">
        <f aca="false">AF111/(1+('WB GDP growth constant old'!AF111/100))</f>
        <v>0</v>
      </c>
      <c r="AF111" s="117" t="n">
        <f aca="false">AG111/(1+('WB GDP growth constant old'!AG111/100))</f>
        <v>0</v>
      </c>
      <c r="AG111" s="117" t="n">
        <f aca="false">AH111/(1+('WB GDP growth constant old'!AH111/100))</f>
        <v>0</v>
      </c>
      <c r="AH111" s="117" t="n">
        <f aca="false">AI111/(1+('WB GDP growth constant old'!AI111/100))</f>
        <v>0</v>
      </c>
      <c r="AI111" s="117" t="n">
        <f aca="false">AJ111/(1+('WB GDP growth constant old'!AJ111/100))</f>
        <v>0</v>
      </c>
      <c r="AJ111" s="117" t="n">
        <f aca="false">AK111/(1+('WB GDP growth constant old'!AK111/100))</f>
        <v>0</v>
      </c>
      <c r="AK111" s="117" t="n">
        <f aca="false">AL111/(1+('WB GDP growth constant old'!AL111/100))</f>
        <v>0</v>
      </c>
      <c r="AL111" s="117" t="n">
        <f aca="false">AM111/(1+('WB GDP growth constant old'!AM111/100))</f>
        <v>0</v>
      </c>
      <c r="AM111" s="117" t="n">
        <f aca="false">AN111/(1+('WB GDP growth constant old'!AN111/100))</f>
        <v>0</v>
      </c>
      <c r="AN111" s="117" t="n">
        <f aca="false">AO111/(1+('WB GDP growth constant old'!AO111/100))</f>
        <v>0</v>
      </c>
      <c r="AO111" s="117" t="n">
        <f aca="false">AP111/(1+('WB GDP growth constant old'!AP111/100))</f>
        <v>0</v>
      </c>
      <c r="AP111" s="117" t="n">
        <f aca="false">AQ111/(1+('WB GDP growth constant old'!AQ111/100))</f>
        <v>0</v>
      </c>
      <c r="AQ111" s="117" t="n">
        <f aca="false">AR111/(1+('WB GDP growth constant old'!AR111/100))</f>
        <v>0</v>
      </c>
      <c r="AR111" s="117" t="n">
        <f aca="false">AS111/(1+('WB GDP growth constant old'!AS111/100))</f>
        <v>0</v>
      </c>
      <c r="AS111" s="117" t="n">
        <f aca="false">AT111/(1+('WB GDP growth constant old'!AT111/100))</f>
        <v>0</v>
      </c>
      <c r="AT111" s="117" t="n">
        <f aca="false">AU111/(1+('WB GDP growth constant old'!AU111/100))</f>
        <v>0</v>
      </c>
      <c r="AU111" s="117" t="n">
        <f aca="false">AV111/(1+('WB GDP growth constant old'!AV111/100))</f>
        <v>0</v>
      </c>
      <c r="AV111" s="117" t="n">
        <f aca="false">AW111/(1+('WB GDP growth constant old'!AW111/100))</f>
        <v>0</v>
      </c>
      <c r="AW111" s="117" t="n">
        <f aca="false">AX111/(1+('WB GDP growth constant old'!AX111/100))</f>
        <v>0</v>
      </c>
      <c r="AX111" s="117" t="n">
        <f aca="false">AY111/(1+('WB GDP growth constant old'!AY111/100))</f>
        <v>0</v>
      </c>
      <c r="AY111" s="117" t="n">
        <f aca="false">AZ111/(1+('WB GDP growth constant old'!AZ111/100))</f>
        <v>0</v>
      </c>
      <c r="AZ111" s="117" t="n">
        <f aca="false">BA111/(1+('WB GDP growth constant old'!BA111/100))</f>
        <v>0</v>
      </c>
      <c r="BA111" s="117" t="n">
        <f aca="false">BB111/(1+('WB GDP growth constant old'!BB111/100))</f>
        <v>0</v>
      </c>
      <c r="BB111" s="117" t="n">
        <f aca="false">BC111/(1+('WB GDP growth constant old'!BC111/100))</f>
        <v>0</v>
      </c>
      <c r="BC111" s="117" t="n">
        <f aca="false">BD111/(1+('WB GDP growth constant old'!BD111/100))</f>
        <v>0</v>
      </c>
      <c r="BD111" s="117" t="n">
        <f aca="false">BE111/(1+('WB GDP growth constant old'!BE111/100))</f>
        <v>0</v>
      </c>
      <c r="BE111" s="117" t="n">
        <f aca="false">BF111/(1+('WB GDP growth constant old'!BF111/100))</f>
        <v>0</v>
      </c>
      <c r="BF111" s="117" t="n">
        <f aca="false">BG111/(1+('WB GDP growth constant old'!BG111/100))</f>
        <v>0</v>
      </c>
      <c r="BG111" s="117" t="n">
        <f aca="false">BH111/(1+('WB GDP growth constant old'!BH111/100))</f>
        <v>0</v>
      </c>
      <c r="BH111" s="117" t="n">
        <f aca="false">BI111/(1+('WB GDP growth constant old'!BI111/100))</f>
        <v>0</v>
      </c>
      <c r="BI111" s="117" t="n">
        <f aca="false">BJ111/(1+('WB GDP growth constant old'!BJ111/100))</f>
        <v>0</v>
      </c>
      <c r="BJ111" s="117" t="n">
        <f aca="false">BK111/(1+('WB GDP growth constant old'!BK111/100))</f>
        <v>0</v>
      </c>
      <c r="BK111" s="117" t="n">
        <f aca="false">BL111/(1+('WB GDP growth constant old'!BL111/100))</f>
        <v>0</v>
      </c>
      <c r="BL111" s="117" t="n">
        <f aca="false">'WB GDP current US$ old'!BL111/1000000000</f>
        <v>0</v>
      </c>
    </row>
    <row r="112" customFormat="false" ht="15" hidden="false" customHeight="false" outlineLevel="0" collapsed="false">
      <c r="A112" s="0" t="s">
        <v>88</v>
      </c>
      <c r="B112" s="0" t="s">
        <v>322</v>
      </c>
      <c r="C112" s="0" t="s">
        <v>1057</v>
      </c>
      <c r="D112" s="0" t="s">
        <v>1058</v>
      </c>
      <c r="E112" s="117" t="n">
        <f aca="false">F112/(1+('WB GDP growth constant old'!F112/100))</f>
        <v>145.169110350788</v>
      </c>
      <c r="F112" s="117" t="n">
        <f aca="false">G112/(1+('WB GDP growth constant old'!G112/100))</f>
        <v>150.573382566156</v>
      </c>
      <c r="G112" s="117" t="n">
        <f aca="false">H112/(1+('WB GDP growth constant old'!H112/100))</f>
        <v>154.98688074658</v>
      </c>
      <c r="H112" s="117" t="n">
        <f aca="false">I112/(1+('WB GDP growth constant old'!I112/100))</f>
        <v>164.277341886659</v>
      </c>
      <c r="I112" s="117" t="n">
        <f aca="false">J112/(1+('WB GDP growth constant old'!J112/100))</f>
        <v>176.520850239761</v>
      </c>
      <c r="J112" s="117" t="n">
        <f aca="false">K112/(1+('WB GDP growth constant old'!K112/100))</f>
        <v>171.868166431482</v>
      </c>
      <c r="K112" s="117" t="n">
        <f aca="false">L112/(1+('WB GDP growth constant old'!L112/100))</f>
        <v>171.773073889263</v>
      </c>
      <c r="L112" s="117" t="n">
        <f aca="false">M112/(1+('WB GDP growth constant old'!M112/100))</f>
        <v>185.215971147899</v>
      </c>
      <c r="M112" s="117" t="n">
        <f aca="false">N112/(1+('WB GDP growth constant old'!N112/100))</f>
        <v>191.490957073036</v>
      </c>
      <c r="N112" s="117" t="n">
        <f aca="false">O112/(1+('WB GDP growth constant old'!O112/100))</f>
        <v>204.013891760091</v>
      </c>
      <c r="O112" s="117" t="n">
        <f aca="false">P112/(1+('WB GDP growth constant old'!P112/100))</f>
        <v>214.535356851682</v>
      </c>
      <c r="P112" s="117" t="n">
        <f aca="false">Q112/(1+('WB GDP growth constant old'!Q112/100))</f>
        <v>218.06002341358</v>
      </c>
      <c r="Q112" s="117" t="n">
        <f aca="false">R112/(1+('WB GDP growth constant old'!R112/100))</f>
        <v>216.853494442262</v>
      </c>
      <c r="R112" s="117" t="n">
        <f aca="false">S112/(1+('WB GDP growth constant old'!S112/100))</f>
        <v>223.999947184077</v>
      </c>
      <c r="S112" s="117" t="n">
        <f aca="false">T112/(1+('WB GDP growth constant old'!T112/100))</f>
        <v>226.655099781193</v>
      </c>
      <c r="T112" s="117" t="n">
        <f aca="false">U112/(1+('WB GDP growth constant old'!U112/100))</f>
        <v>247.393841988243</v>
      </c>
      <c r="U112" s="117" t="n">
        <f aca="false">V112/(1+('WB GDP growth constant old'!V112/100))</f>
        <v>251.508257971106</v>
      </c>
      <c r="V112" s="117" t="n">
        <f aca="false">W112/(1+('WB GDP growth constant old'!W112/100))</f>
        <v>269.754590000846</v>
      </c>
      <c r="W112" s="117" t="n">
        <f aca="false">X112/(1+('WB GDP growth constant old'!X112/100))</f>
        <v>285.164407516199</v>
      </c>
      <c r="X112" s="117" t="n">
        <f aca="false">Y112/(1+('WB GDP growth constant old'!Y112/100))</f>
        <v>270.226974847174</v>
      </c>
      <c r="Y112" s="117" t="n">
        <f aca="false">Z112/(1+('WB GDP growth constant old'!Z112/100))</f>
        <v>288.428981593389</v>
      </c>
      <c r="Z112" s="117" t="n">
        <f aca="false">AA112/(1+('WB GDP growth constant old'!AA112/100))</f>
        <v>305.752613537991</v>
      </c>
      <c r="AA112" s="117" t="n">
        <f aca="false">AB112/(1+('WB GDP growth constant old'!AB112/100))</f>
        <v>316.379758759855</v>
      </c>
      <c r="AB112" s="117" t="n">
        <f aca="false">AC112/(1+('WB GDP growth constant old'!AC112/100))</f>
        <v>339.44034053708</v>
      </c>
      <c r="AC112" s="117" t="n">
        <f aca="false">AD112/(1+('WB GDP growth constant old'!AD112/100))</f>
        <v>352.409466126427</v>
      </c>
      <c r="AD112" s="117" t="n">
        <f aca="false">AE112/(1+('WB GDP growth constant old'!AE112/100))</f>
        <v>370.926113967974</v>
      </c>
      <c r="AE112" s="117" t="n">
        <f aca="false">AF112/(1+('WB GDP growth constant old'!AF112/100))</f>
        <v>388.643637826758</v>
      </c>
      <c r="AF112" s="117" t="n">
        <f aca="false">AG112/(1+('WB GDP growth constant old'!AG112/100))</f>
        <v>404.054740215138</v>
      </c>
      <c r="AG112" s="117" t="n">
        <f aca="false">AH112/(1+('WB GDP growth constant old'!AH112/100))</f>
        <v>442.956253480408</v>
      </c>
      <c r="AH112" s="117" t="n">
        <f aca="false">AI112/(1+('WB GDP growth constant old'!AI112/100))</f>
        <v>469.300382668907</v>
      </c>
      <c r="AI112" s="117" t="n">
        <f aca="false">AJ112/(1+('WB GDP growth constant old'!AJ112/100))</f>
        <v>495.268906108182</v>
      </c>
      <c r="AJ112" s="117" t="n">
        <f aca="false">AK112/(1+('WB GDP growth constant old'!AK112/100))</f>
        <v>500.503063585527</v>
      </c>
      <c r="AK112" s="117" t="n">
        <f aca="false">AL112/(1+('WB GDP growth constant old'!AL112/100))</f>
        <v>527.942623631878</v>
      </c>
      <c r="AL112" s="117" t="n">
        <f aca="false">AM112/(1+('WB GDP growth constant old'!AM112/100))</f>
        <v>553.02399624879</v>
      </c>
      <c r="AM112" s="117" t="n">
        <f aca="false">AN112/(1+('WB GDP growth constant old'!AN112/100))</f>
        <v>589.849444233168</v>
      </c>
      <c r="AN112" s="117" t="n">
        <f aca="false">AO112/(1+('WB GDP growth constant old'!AO112/100))</f>
        <v>634.527542256805</v>
      </c>
      <c r="AO112" s="117" t="n">
        <f aca="false">AP112/(1+('WB GDP growth constant old'!AP112/100))</f>
        <v>682.431340234371</v>
      </c>
      <c r="AP112" s="117" t="n">
        <f aca="false">AQ112/(1+('WB GDP growth constant old'!AQ112/100))</f>
        <v>710.068586931925</v>
      </c>
      <c r="AQ112" s="117" t="n">
        <f aca="false">AR112/(1+('WB GDP growth constant old'!AR112/100))</f>
        <v>753.982180961428</v>
      </c>
      <c r="AR112" s="117" t="n">
        <f aca="false">AS112/(1+('WB GDP growth constant old'!AS112/100))</f>
        <v>820.677601663188</v>
      </c>
      <c r="AS112" s="117" t="n">
        <f aca="false">AT112/(1+('WB GDP growth constant old'!AT112/100))</f>
        <v>852.199755769015</v>
      </c>
      <c r="AT112" s="117" t="n">
        <f aca="false">AU112/(1+('WB GDP growth constant old'!AU112/100))</f>
        <v>893.309584488405</v>
      </c>
      <c r="AU112" s="117" t="n">
        <f aca="false">AV112/(1+('WB GDP growth constant old'!AV112/100))</f>
        <v>927.290860625829</v>
      </c>
      <c r="AV112" s="117" t="n">
        <f aca="false">AW112/(1+('WB GDP growth constant old'!AW112/100))</f>
        <v>1000.17945965877</v>
      </c>
      <c r="AW112" s="117" t="n">
        <f aca="false">AX112/(1+('WB GDP growth constant old'!AX112/100))</f>
        <v>1079.42304426243</v>
      </c>
      <c r="AX112" s="117" t="n">
        <f aca="false">AY112/(1+('WB GDP growth constant old'!AY112/100))</f>
        <v>1164.95038028702</v>
      </c>
      <c r="AY112" s="117" t="n">
        <f aca="false">AZ112/(1+('WB GDP growth constant old'!AZ112/100))</f>
        <v>1258.85391505048</v>
      </c>
      <c r="AZ112" s="117" t="n">
        <f aca="false">BA112/(1+('WB GDP growth constant old'!BA112/100))</f>
        <v>1355.29238542163</v>
      </c>
      <c r="BA112" s="117" t="n">
        <f aca="false">BB112/(1+('WB GDP growth constant old'!BB112/100))</f>
        <v>1397.12616918344</v>
      </c>
      <c r="BB112" s="117" t="n">
        <f aca="false">BC112/(1+('WB GDP growth constant old'!BC112/100))</f>
        <v>1506.96667546188</v>
      </c>
      <c r="BC112" s="117" t="n">
        <f aca="false">BD112/(1+('WB GDP growth constant old'!BD112/100))</f>
        <v>1635.02244513386</v>
      </c>
      <c r="BD112" s="117" t="n">
        <f aca="false">BE112/(1+('WB GDP growth constant old'!BE112/100))</f>
        <v>1720.71960810688</v>
      </c>
      <c r="BE112" s="117" t="n">
        <f aca="false">BF112/(1+('WB GDP growth constant old'!BF112/100))</f>
        <v>1814.60824646066</v>
      </c>
      <c r="BF112" s="117" t="n">
        <f aca="false">BG112/(1+('WB GDP growth constant old'!BG112/100))</f>
        <v>1930.49105984002</v>
      </c>
      <c r="BG112" s="117" t="n">
        <f aca="false">BH112/(1+('WB GDP growth constant old'!BH112/100))</f>
        <v>2073.54484127005</v>
      </c>
      <c r="BH112" s="117" t="n">
        <f aca="false">BI112/(1+('WB GDP growth constant old'!BI112/100))</f>
        <v>2239.35074205587</v>
      </c>
      <c r="BI112" s="117" t="n">
        <f aca="false">BJ112/(1+('WB GDP growth constant old'!BJ112/100))</f>
        <v>2424.23838824412</v>
      </c>
      <c r="BJ112" s="117" t="n">
        <f aca="false">BK112/(1+('WB GDP growth constant old'!BK112/100))</f>
        <v>2594.99739741916</v>
      </c>
      <c r="BK112" s="117" t="n">
        <f aca="false">BL112/(1+('WB GDP growth constant old'!BL112/100))</f>
        <v>2753.80051668541</v>
      </c>
      <c r="BL112" s="117" t="n">
        <f aca="false">'WB GDP current US$ old'!BL112/1000000000</f>
        <v>2868.92941561702</v>
      </c>
    </row>
    <row r="113" customFormat="false" ht="15" hidden="false" customHeight="false" outlineLevel="0" collapsed="false">
      <c r="A113" s="0" t="s">
        <v>1099</v>
      </c>
      <c r="B113" s="0" t="s">
        <v>1100</v>
      </c>
      <c r="C113" s="0" t="s">
        <v>1057</v>
      </c>
      <c r="D113" s="0" t="s">
        <v>1058</v>
      </c>
      <c r="E113" s="117" t="n">
        <f aca="false">F113/(1+('WB GDP growth constant old'!F113/100))</f>
        <v>0</v>
      </c>
      <c r="F113" s="117" t="n">
        <f aca="false">G113/(1+('WB GDP growth constant old'!G113/100))</f>
        <v>0</v>
      </c>
      <c r="G113" s="117" t="n">
        <f aca="false">H113/(1+('WB GDP growth constant old'!H113/100))</f>
        <v>0</v>
      </c>
      <c r="H113" s="117" t="n">
        <f aca="false">I113/(1+('WB GDP growth constant old'!I113/100))</f>
        <v>0</v>
      </c>
      <c r="I113" s="117" t="n">
        <f aca="false">J113/(1+('WB GDP growth constant old'!J113/100))</f>
        <v>0</v>
      </c>
      <c r="J113" s="117" t="n">
        <f aca="false">K113/(1+('WB GDP growth constant old'!K113/100))</f>
        <v>0</v>
      </c>
      <c r="K113" s="117" t="n">
        <f aca="false">L113/(1+('WB GDP growth constant old'!L113/100))</f>
        <v>0</v>
      </c>
      <c r="L113" s="117" t="n">
        <f aca="false">M113/(1+('WB GDP growth constant old'!M113/100))</f>
        <v>0</v>
      </c>
      <c r="M113" s="117" t="n">
        <f aca="false">N113/(1+('WB GDP growth constant old'!N113/100))</f>
        <v>0</v>
      </c>
      <c r="N113" s="117" t="n">
        <f aca="false">O113/(1+('WB GDP growth constant old'!O113/100))</f>
        <v>0</v>
      </c>
      <c r="O113" s="117" t="n">
        <f aca="false">P113/(1+('WB GDP growth constant old'!P113/100))</f>
        <v>0</v>
      </c>
      <c r="P113" s="117" t="n">
        <f aca="false">Q113/(1+('WB GDP growth constant old'!Q113/100))</f>
        <v>0</v>
      </c>
      <c r="Q113" s="117" t="n">
        <f aca="false">R113/(1+('WB GDP growth constant old'!R113/100))</f>
        <v>0</v>
      </c>
      <c r="R113" s="117" t="n">
        <f aca="false">S113/(1+('WB GDP growth constant old'!S113/100))</f>
        <v>0</v>
      </c>
      <c r="S113" s="117" t="n">
        <f aca="false">T113/(1+('WB GDP growth constant old'!T113/100))</f>
        <v>0</v>
      </c>
      <c r="T113" s="117" t="n">
        <f aca="false">U113/(1+('WB GDP growth constant old'!U113/100))</f>
        <v>0</v>
      </c>
      <c r="U113" s="117" t="n">
        <f aca="false">V113/(1+('WB GDP growth constant old'!V113/100))</f>
        <v>0</v>
      </c>
      <c r="V113" s="117" t="n">
        <f aca="false">W113/(1+('WB GDP growth constant old'!W113/100))</f>
        <v>0</v>
      </c>
      <c r="W113" s="117" t="n">
        <f aca="false">X113/(1+('WB GDP growth constant old'!X113/100))</f>
        <v>0</v>
      </c>
      <c r="X113" s="117" t="n">
        <f aca="false">Y113/(1+('WB GDP growth constant old'!Y113/100))</f>
        <v>0</v>
      </c>
      <c r="Y113" s="117" t="n">
        <f aca="false">Z113/(1+('WB GDP growth constant old'!Z113/100))</f>
        <v>0</v>
      </c>
      <c r="Z113" s="117" t="n">
        <f aca="false">AA113/(1+('WB GDP growth constant old'!AA113/100))</f>
        <v>0</v>
      </c>
      <c r="AA113" s="117" t="n">
        <f aca="false">AB113/(1+('WB GDP growth constant old'!AB113/100))</f>
        <v>0</v>
      </c>
      <c r="AB113" s="117" t="n">
        <f aca="false">AC113/(1+('WB GDP growth constant old'!AC113/100))</f>
        <v>0</v>
      </c>
      <c r="AC113" s="117" t="n">
        <f aca="false">AD113/(1+('WB GDP growth constant old'!AD113/100))</f>
        <v>0</v>
      </c>
      <c r="AD113" s="117" t="n">
        <f aca="false">AE113/(1+('WB GDP growth constant old'!AE113/100))</f>
        <v>0</v>
      </c>
      <c r="AE113" s="117" t="n">
        <f aca="false">AF113/(1+('WB GDP growth constant old'!AF113/100))</f>
        <v>0</v>
      </c>
      <c r="AF113" s="117" t="n">
        <f aca="false">AG113/(1+('WB GDP growth constant old'!AG113/100))</f>
        <v>0</v>
      </c>
      <c r="AG113" s="117" t="n">
        <f aca="false">AH113/(1+('WB GDP growth constant old'!AH113/100))</f>
        <v>0</v>
      </c>
      <c r="AH113" s="117" t="n">
        <f aca="false">AI113/(1+('WB GDP growth constant old'!AI113/100))</f>
        <v>0</v>
      </c>
      <c r="AI113" s="117" t="n">
        <f aca="false">AJ113/(1+('WB GDP growth constant old'!AJ113/100))</f>
        <v>0</v>
      </c>
      <c r="AJ113" s="117" t="n">
        <f aca="false">AK113/(1+('WB GDP growth constant old'!AK113/100))</f>
        <v>0</v>
      </c>
      <c r="AK113" s="117" t="n">
        <f aca="false">AL113/(1+('WB GDP growth constant old'!AL113/100))</f>
        <v>0</v>
      </c>
      <c r="AL113" s="117" t="n">
        <f aca="false">AM113/(1+('WB GDP growth constant old'!AM113/100))</f>
        <v>0</v>
      </c>
      <c r="AM113" s="117" t="n">
        <f aca="false">AN113/(1+('WB GDP growth constant old'!AN113/100))</f>
        <v>0</v>
      </c>
      <c r="AN113" s="117" t="n">
        <f aca="false">AO113/(1+('WB GDP growth constant old'!AO113/100))</f>
        <v>0</v>
      </c>
      <c r="AO113" s="117" t="n">
        <f aca="false">AP113/(1+('WB GDP growth constant old'!AP113/100))</f>
        <v>0</v>
      </c>
      <c r="AP113" s="117" t="n">
        <f aca="false">AQ113/(1+('WB GDP growth constant old'!AQ113/100))</f>
        <v>0</v>
      </c>
      <c r="AQ113" s="117" t="n">
        <f aca="false">AR113/(1+('WB GDP growth constant old'!AR113/100))</f>
        <v>0</v>
      </c>
      <c r="AR113" s="117" t="n">
        <f aca="false">AS113/(1+('WB GDP growth constant old'!AS113/100))</f>
        <v>0</v>
      </c>
      <c r="AS113" s="117" t="n">
        <f aca="false">AT113/(1+('WB GDP growth constant old'!AT113/100))</f>
        <v>0</v>
      </c>
      <c r="AT113" s="117" t="n">
        <f aca="false">AU113/(1+('WB GDP growth constant old'!AU113/100))</f>
        <v>0</v>
      </c>
      <c r="AU113" s="117" t="n">
        <f aca="false">AV113/(1+('WB GDP growth constant old'!AV113/100))</f>
        <v>0</v>
      </c>
      <c r="AV113" s="117" t="n">
        <f aca="false">AW113/(1+('WB GDP growth constant old'!AW113/100))</f>
        <v>0</v>
      </c>
      <c r="AW113" s="117" t="n">
        <f aca="false">AX113/(1+('WB GDP growth constant old'!AX113/100))</f>
        <v>0</v>
      </c>
      <c r="AX113" s="117" t="n">
        <f aca="false">AY113/(1+('WB GDP growth constant old'!AY113/100))</f>
        <v>0</v>
      </c>
      <c r="AY113" s="117" t="n">
        <f aca="false">AZ113/(1+('WB GDP growth constant old'!AZ113/100))</f>
        <v>0</v>
      </c>
      <c r="AZ113" s="117" t="n">
        <f aca="false">BA113/(1+('WB GDP growth constant old'!BA113/100))</f>
        <v>0</v>
      </c>
      <c r="BA113" s="117" t="n">
        <f aca="false">BB113/(1+('WB GDP growth constant old'!BB113/100))</f>
        <v>0</v>
      </c>
      <c r="BB113" s="117" t="n">
        <f aca="false">BC113/(1+('WB GDP growth constant old'!BC113/100))</f>
        <v>0</v>
      </c>
      <c r="BC113" s="117" t="n">
        <f aca="false">BD113/(1+('WB GDP growth constant old'!BD113/100))</f>
        <v>0</v>
      </c>
      <c r="BD113" s="117" t="n">
        <f aca="false">BE113/(1+('WB GDP growth constant old'!BE113/100))</f>
        <v>0</v>
      </c>
      <c r="BE113" s="117" t="n">
        <f aca="false">BF113/(1+('WB GDP growth constant old'!BF113/100))</f>
        <v>0</v>
      </c>
      <c r="BF113" s="117" t="n">
        <f aca="false">BG113/(1+('WB GDP growth constant old'!BG113/100))</f>
        <v>0</v>
      </c>
      <c r="BG113" s="117" t="n">
        <f aca="false">BH113/(1+('WB GDP growth constant old'!BH113/100))</f>
        <v>0</v>
      </c>
      <c r="BH113" s="117" t="n">
        <f aca="false">BI113/(1+('WB GDP growth constant old'!BI113/100))</f>
        <v>0</v>
      </c>
      <c r="BI113" s="117" t="n">
        <f aca="false">BJ113/(1+('WB GDP growth constant old'!BJ113/100))</f>
        <v>0</v>
      </c>
      <c r="BJ113" s="117" t="n">
        <f aca="false">BK113/(1+('WB GDP growth constant old'!BK113/100))</f>
        <v>0</v>
      </c>
      <c r="BK113" s="117" t="n">
        <f aca="false">BL113/(1+('WB GDP growth constant old'!BL113/100))</f>
        <v>0</v>
      </c>
      <c r="BL113" s="117" t="n">
        <f aca="false">'WB GDP current US$ old'!BL113/1000000000</f>
        <v>0</v>
      </c>
    </row>
    <row r="114" customFormat="false" ht="15" hidden="false" customHeight="false" outlineLevel="0" collapsed="false">
      <c r="A114" s="0" t="s">
        <v>93</v>
      </c>
      <c r="B114" s="0" t="s">
        <v>326</v>
      </c>
      <c r="C114" s="0" t="s">
        <v>1057</v>
      </c>
      <c r="D114" s="0" t="s">
        <v>1058</v>
      </c>
      <c r="E114" s="117" t="n">
        <f aca="false">F114/(1+('WB GDP growth constant old'!F114/100))</f>
        <v>37.1982322919031</v>
      </c>
      <c r="F114" s="117" t="n">
        <f aca="false">G114/(1+('WB GDP growth constant old'!G114/100))</f>
        <v>37.1982322919031</v>
      </c>
      <c r="G114" s="117" t="n">
        <f aca="false">H114/(1+('WB GDP growth constant old'!H114/100))</f>
        <v>37.1982322919031</v>
      </c>
      <c r="H114" s="117" t="n">
        <f aca="false">I114/(1+('WB GDP growth constant old'!I114/100))</f>
        <v>37.1982322919031</v>
      </c>
      <c r="I114" s="117" t="n">
        <f aca="false">J114/(1+('WB GDP growth constant old'!J114/100))</f>
        <v>37.1982322919031</v>
      </c>
      <c r="J114" s="117" t="n">
        <f aca="false">K114/(1+('WB GDP growth constant old'!K114/100))</f>
        <v>37.1982322919031</v>
      </c>
      <c r="K114" s="117" t="n">
        <f aca="false">L114/(1+('WB GDP growth constant old'!L114/100))</f>
        <v>37.1982322919031</v>
      </c>
      <c r="L114" s="117" t="n">
        <f aca="false">M114/(1+('WB GDP growth constant old'!M114/100))</f>
        <v>37.1982322919031</v>
      </c>
      <c r="M114" s="117" t="n">
        <f aca="false">N114/(1+('WB GDP growth constant old'!N114/100))</f>
        <v>37.1982322919031</v>
      </c>
      <c r="N114" s="117" t="n">
        <f aca="false">O114/(1+('WB GDP growth constant old'!O114/100))</f>
        <v>37.1982322919031</v>
      </c>
      <c r="O114" s="117" t="n">
        <f aca="false">P114/(1+('WB GDP growth constant old'!P114/100))</f>
        <v>37.1982322919031</v>
      </c>
      <c r="P114" s="117" t="n">
        <f aca="false">Q114/(1+('WB GDP growth constant old'!Q114/100))</f>
        <v>38.488969611052</v>
      </c>
      <c r="Q114" s="117" t="n">
        <f aca="false">R114/(1+('WB GDP growth constant old'!R114/100))</f>
        <v>40.9868296656549</v>
      </c>
      <c r="R114" s="117" t="n">
        <f aca="false">S114/(1+('WB GDP growth constant old'!S114/100))</f>
        <v>42.9219935391391</v>
      </c>
      <c r="S114" s="117" t="n">
        <f aca="false">T114/(1+('WB GDP growth constant old'!T114/100))</f>
        <v>44.7505695551247</v>
      </c>
      <c r="T114" s="117" t="n">
        <f aca="false">U114/(1+('WB GDP growth constant old'!U114/100))</f>
        <v>47.2819503033153</v>
      </c>
      <c r="U114" s="117" t="n">
        <f aca="false">V114/(1+('WB GDP growth constant old'!V114/100))</f>
        <v>47.9414424547377</v>
      </c>
      <c r="V114" s="117" t="n">
        <f aca="false">W114/(1+('WB GDP growth constant old'!W114/100))</f>
        <v>51.8780583667897</v>
      </c>
      <c r="W114" s="117" t="n">
        <f aca="false">X114/(1+('WB GDP growth constant old'!X114/100))</f>
        <v>55.6063945074419</v>
      </c>
      <c r="X114" s="117" t="n">
        <f aca="false">Y114/(1+('WB GDP growth constant old'!Y114/100))</f>
        <v>57.315198968823</v>
      </c>
      <c r="Y114" s="117" t="n">
        <f aca="false">Z114/(1+('WB GDP growth constant old'!Z114/100))</f>
        <v>59.080121941798</v>
      </c>
      <c r="Z114" s="117" t="n">
        <f aca="false">AA114/(1+('WB GDP growth constant old'!AA114/100))</f>
        <v>61.0446637873645</v>
      </c>
      <c r="AA114" s="117" t="n">
        <f aca="false">AB114/(1+('WB GDP growth constant old'!AB114/100))</f>
        <v>62.4385994645984</v>
      </c>
      <c r="AB114" s="117" t="n">
        <f aca="false">AC114/(1+('WB GDP growth constant old'!AC114/100))</f>
        <v>62.2860615937467</v>
      </c>
      <c r="AC114" s="117" t="n">
        <f aca="false">AD114/(1+('WB GDP growth constant old'!AD114/100))</f>
        <v>64.9982283517334</v>
      </c>
      <c r="AD114" s="117" t="n">
        <f aca="false">AE114/(1+('WB GDP growth constant old'!AE114/100))</f>
        <v>67.0038231118067</v>
      </c>
      <c r="AE114" s="117" t="n">
        <f aca="false">AF114/(1+('WB GDP growth constant old'!AF114/100))</f>
        <v>66.716825855558</v>
      </c>
      <c r="AF114" s="117" t="n">
        <f aca="false">AG114/(1+('WB GDP growth constant old'!AG114/100))</f>
        <v>69.8278918708854</v>
      </c>
      <c r="AG114" s="117" t="n">
        <f aca="false">AH114/(1+('WB GDP growth constant old'!AH114/100))</f>
        <v>73.4711023626643</v>
      </c>
      <c r="AH114" s="117" t="n">
        <f aca="false">AI114/(1+('WB GDP growth constant old'!AI114/100))</f>
        <v>77.7426525719227</v>
      </c>
      <c r="AI114" s="117" t="n">
        <f aca="false">AJ114/(1+('WB GDP growth constant old'!AJ114/100))</f>
        <v>84.3247566028485</v>
      </c>
      <c r="AJ114" s="117" t="n">
        <f aca="false">AK114/(1+('WB GDP growth constant old'!AK114/100))</f>
        <v>85.9519208004043</v>
      </c>
      <c r="AK114" s="117" t="n">
        <f aca="false">AL114/(1+('WB GDP growth constant old'!AL114/100))</f>
        <v>88.8255289302588</v>
      </c>
      <c r="AL114" s="117" t="n">
        <f aca="false">AM114/(1+('WB GDP growth constant old'!AM114/100))</f>
        <v>91.2172528295684</v>
      </c>
      <c r="AM114" s="117" t="n">
        <f aca="false">AN114/(1+('WB GDP growth constant old'!AN114/100))</f>
        <v>96.4675608505953</v>
      </c>
      <c r="AN114" s="117" t="n">
        <f aca="false">AO114/(1+('WB GDP growth constant old'!AO114/100))</f>
        <v>105.761652575974</v>
      </c>
      <c r="AO114" s="117" t="n">
        <f aca="false">AP114/(1+('WB GDP growth constant old'!AP114/100))</f>
        <v>113.60306423244</v>
      </c>
      <c r="AP114" s="117" t="n">
        <f aca="false">AQ114/(1+('WB GDP growth constant old'!AQ114/100))</f>
        <v>125.990036049571</v>
      </c>
      <c r="AQ114" s="117" t="n">
        <f aca="false">AR114/(1+('WB GDP growth constant old'!AR114/100))</f>
        <v>136.940262141829</v>
      </c>
      <c r="AR114" s="117" t="n">
        <f aca="false">AS114/(1+('WB GDP growth constant old'!AS114/100))</f>
        <v>151.323865145089</v>
      </c>
      <c r="AS114" s="117" t="n">
        <f aca="false">AT114/(1+('WB GDP growth constant old'!AT114/100))</f>
        <v>165.617540131016</v>
      </c>
      <c r="AT114" s="117" t="n">
        <f aca="false">AU114/(1+('WB GDP growth constant old'!AU114/100))</f>
        <v>174.359547788982</v>
      </c>
      <c r="AU114" s="117" t="n">
        <f aca="false">AV114/(1+('WB GDP growth constant old'!AV114/100))</f>
        <v>184.681312862657</v>
      </c>
      <c r="AV114" s="117" t="n">
        <f aca="false">AW114/(1+('WB GDP growth constant old'!AW114/100))</f>
        <v>190.258630175444</v>
      </c>
      <c r="AW114" s="117" t="n">
        <f aca="false">AX114/(1+('WB GDP growth constant old'!AX114/100))</f>
        <v>203.046585318403</v>
      </c>
      <c r="AX114" s="117" t="n">
        <f aca="false">AY114/(1+('WB GDP growth constant old'!AY114/100))</f>
        <v>214.620422695591</v>
      </c>
      <c r="AY114" s="117" t="n">
        <f aca="false">AZ114/(1+('WB GDP growth constant old'!AZ114/100))</f>
        <v>225.503610866419</v>
      </c>
      <c r="AZ114" s="117" t="n">
        <f aca="false">BA114/(1+('WB GDP growth constant old'!BA114/100))</f>
        <v>237.510026463595</v>
      </c>
      <c r="BA114" s="117" t="n">
        <f aca="false">BB114/(1+('WB GDP growth constant old'!BB114/100))</f>
        <v>226.868666483721</v>
      </c>
      <c r="BB114" s="117" t="n">
        <f aca="false">BC114/(1+('WB GDP growth constant old'!BC114/100))</f>
        <v>215.345524881165</v>
      </c>
      <c r="BC114" s="117" t="n">
        <f aca="false">BD114/(1+('WB GDP growth constant old'!BD114/100))</f>
        <v>219.243234330622</v>
      </c>
      <c r="BD114" s="117" t="n">
        <f aca="false">BE114/(1+('WB GDP growth constant old'!BE114/100))</f>
        <v>219.996205733596</v>
      </c>
      <c r="BE114" s="117" t="n">
        <f aca="false">BF114/(1+('WB GDP growth constant old'!BF114/100))</f>
        <v>220.492769708193</v>
      </c>
      <c r="BF114" s="117" t="n">
        <f aca="false">BG114/(1+('WB GDP growth constant old'!BG114/100))</f>
        <v>223.473024613225</v>
      </c>
      <c r="BG114" s="117" t="n">
        <f aca="false">BH114/(1+('WB GDP growth constant old'!BH114/100))</f>
        <v>242.594914436551</v>
      </c>
      <c r="BH114" s="117" t="n">
        <f aca="false">BI114/(1+('WB GDP growth constant old'!BI114/100))</f>
        <v>303.63794008139</v>
      </c>
      <c r="BI114" s="117" t="n">
        <f aca="false">BJ114/(1+('WB GDP growth constant old'!BJ114/100))</f>
        <v>314.805184245513</v>
      </c>
      <c r="BJ114" s="117" t="n">
        <f aca="false">BK114/(1+('WB GDP growth constant old'!BK114/100))</f>
        <v>340.446999153977</v>
      </c>
      <c r="BK114" s="117" t="n">
        <f aca="false">BL114/(1+('WB GDP growth constant old'!BL114/100))</f>
        <v>368.261078849578</v>
      </c>
      <c r="BL114" s="117" t="n">
        <f aca="false">'WB GDP current US$ old'!BL114/1000000000</f>
        <v>388.698711348156</v>
      </c>
    </row>
    <row r="115" customFormat="false" ht="15" hidden="false" customHeight="false" outlineLevel="0" collapsed="false">
      <c r="A115" s="0" t="s">
        <v>713</v>
      </c>
      <c r="B115" s="0" t="s">
        <v>324</v>
      </c>
      <c r="C115" s="0" t="s">
        <v>1057</v>
      </c>
      <c r="D115" s="0" t="s">
        <v>1058</v>
      </c>
      <c r="E115" s="117" t="n">
        <f aca="false">F115/(1+('WB GDP growth constant old'!F115/100))</f>
        <v>0</v>
      </c>
      <c r="F115" s="117" t="n">
        <f aca="false">G115/(1+('WB GDP growth constant old'!G115/100))</f>
        <v>0</v>
      </c>
      <c r="G115" s="117" t="n">
        <f aca="false">H115/(1+('WB GDP growth constant old'!H115/100))</f>
        <v>0</v>
      </c>
      <c r="H115" s="117" t="n">
        <f aca="false">I115/(1+('WB GDP growth constant old'!I115/100))</f>
        <v>0</v>
      </c>
      <c r="I115" s="117" t="n">
        <f aca="false">J115/(1+('WB GDP growth constant old'!J115/100))</f>
        <v>0</v>
      </c>
      <c r="J115" s="117" t="n">
        <f aca="false">K115/(1+('WB GDP growth constant old'!K115/100))</f>
        <v>0</v>
      </c>
      <c r="K115" s="117" t="n">
        <f aca="false">L115/(1+('WB GDP growth constant old'!L115/100))</f>
        <v>0</v>
      </c>
      <c r="L115" s="117" t="n">
        <f aca="false">M115/(1+('WB GDP growth constant old'!M115/100))</f>
        <v>0</v>
      </c>
      <c r="M115" s="117" t="n">
        <f aca="false">N115/(1+('WB GDP growth constant old'!N115/100))</f>
        <v>0</v>
      </c>
      <c r="N115" s="117" t="n">
        <f aca="false">O115/(1+('WB GDP growth constant old'!O115/100))</f>
        <v>0</v>
      </c>
      <c r="O115" s="117" t="n">
        <f aca="false">P115/(1+('WB GDP growth constant old'!P115/100))</f>
        <v>0</v>
      </c>
      <c r="P115" s="117" t="n">
        <f aca="false">Q115/(1+('WB GDP growth constant old'!Q115/100))</f>
        <v>0</v>
      </c>
      <c r="Q115" s="117" t="n">
        <f aca="false">R115/(1+('WB GDP growth constant old'!R115/100))</f>
        <v>0</v>
      </c>
      <c r="R115" s="117" t="n">
        <f aca="false">S115/(1+('WB GDP growth constant old'!S115/100))</f>
        <v>0</v>
      </c>
      <c r="S115" s="117" t="n">
        <f aca="false">T115/(1+('WB GDP growth constant old'!T115/100))</f>
        <v>0</v>
      </c>
      <c r="T115" s="117" t="n">
        <f aca="false">U115/(1+('WB GDP growth constant old'!U115/100))</f>
        <v>0</v>
      </c>
      <c r="U115" s="117" t="n">
        <f aca="false">V115/(1+('WB GDP growth constant old'!V115/100))</f>
        <v>0</v>
      </c>
      <c r="V115" s="117" t="n">
        <f aca="false">W115/(1+('WB GDP growth constant old'!W115/100))</f>
        <v>0</v>
      </c>
      <c r="W115" s="117" t="n">
        <f aca="false">X115/(1+('WB GDP growth constant old'!X115/100))</f>
        <v>0</v>
      </c>
      <c r="X115" s="117" t="n">
        <f aca="false">Y115/(1+('WB GDP growth constant old'!Y115/100))</f>
        <v>0</v>
      </c>
      <c r="Y115" s="117" t="n">
        <f aca="false">Z115/(1+('WB GDP growth constant old'!Z115/100))</f>
        <v>0</v>
      </c>
      <c r="Z115" s="117" t="n">
        <f aca="false">AA115/(1+('WB GDP growth constant old'!AA115/100))</f>
        <v>0</v>
      </c>
      <c r="AA115" s="117" t="n">
        <f aca="false">AB115/(1+('WB GDP growth constant old'!AB115/100))</f>
        <v>0</v>
      </c>
      <c r="AB115" s="117" t="n">
        <f aca="false">AC115/(1+('WB GDP growth constant old'!AC115/100))</f>
        <v>0</v>
      </c>
      <c r="AC115" s="117" t="n">
        <f aca="false">AD115/(1+('WB GDP growth constant old'!AD115/100))</f>
        <v>0</v>
      </c>
      <c r="AD115" s="117" t="n">
        <f aca="false">AE115/(1+('WB GDP growth constant old'!AE115/100))</f>
        <v>0</v>
      </c>
      <c r="AE115" s="117" t="n">
        <f aca="false">AF115/(1+('WB GDP growth constant old'!AF115/100))</f>
        <v>0</v>
      </c>
      <c r="AF115" s="117" t="n">
        <f aca="false">AG115/(1+('WB GDP growth constant old'!AG115/100))</f>
        <v>0</v>
      </c>
      <c r="AG115" s="117" t="n">
        <f aca="false">AH115/(1+('WB GDP growth constant old'!AH115/100))</f>
        <v>0</v>
      </c>
      <c r="AH115" s="117" t="n">
        <f aca="false">AI115/(1+('WB GDP growth constant old'!AI115/100))</f>
        <v>0</v>
      </c>
      <c r="AI115" s="117" t="n">
        <f aca="false">AJ115/(1+('WB GDP growth constant old'!AJ115/100))</f>
        <v>0</v>
      </c>
      <c r="AJ115" s="117" t="n">
        <f aca="false">AK115/(1+('WB GDP growth constant old'!AK115/100))</f>
        <v>0</v>
      </c>
      <c r="AK115" s="117" t="n">
        <f aca="false">AL115/(1+('WB GDP growth constant old'!AL115/100))</f>
        <v>0</v>
      </c>
      <c r="AL115" s="117" t="n">
        <f aca="false">AM115/(1+('WB GDP growth constant old'!AM115/100))</f>
        <v>0</v>
      </c>
      <c r="AM115" s="117" t="n">
        <f aca="false">AN115/(1+('WB GDP growth constant old'!AN115/100))</f>
        <v>0</v>
      </c>
      <c r="AN115" s="117" t="n">
        <f aca="false">AO115/(1+('WB GDP growth constant old'!AO115/100))</f>
        <v>0</v>
      </c>
      <c r="AO115" s="117" t="n">
        <f aca="false">AP115/(1+('WB GDP growth constant old'!AP115/100))</f>
        <v>0</v>
      </c>
      <c r="AP115" s="117" t="n">
        <f aca="false">AQ115/(1+('WB GDP growth constant old'!AQ115/100))</f>
        <v>0</v>
      </c>
      <c r="AQ115" s="117" t="n">
        <f aca="false">AR115/(1+('WB GDP growth constant old'!AR115/100))</f>
        <v>0</v>
      </c>
      <c r="AR115" s="117" t="n">
        <f aca="false">AS115/(1+('WB GDP growth constant old'!AS115/100))</f>
        <v>0</v>
      </c>
      <c r="AS115" s="117" t="n">
        <f aca="false">AT115/(1+('WB GDP growth constant old'!AT115/100))</f>
        <v>0</v>
      </c>
      <c r="AT115" s="117" t="n">
        <f aca="false">AU115/(1+('WB GDP growth constant old'!AU115/100))</f>
        <v>0</v>
      </c>
      <c r="AU115" s="117" t="n">
        <f aca="false">AV115/(1+('WB GDP growth constant old'!AV115/100))</f>
        <v>0</v>
      </c>
      <c r="AV115" s="117" t="n">
        <f aca="false">AW115/(1+('WB GDP growth constant old'!AW115/100))</f>
        <v>0</v>
      </c>
      <c r="AW115" s="117" t="n">
        <f aca="false">AX115/(1+('WB GDP growth constant old'!AX115/100))</f>
        <v>0</v>
      </c>
      <c r="AX115" s="117" t="n">
        <f aca="false">AY115/(1+('WB GDP growth constant old'!AY115/100))</f>
        <v>0</v>
      </c>
      <c r="AY115" s="117" t="n">
        <f aca="false">AZ115/(1+('WB GDP growth constant old'!AZ115/100))</f>
        <v>0</v>
      </c>
      <c r="AZ115" s="117" t="n">
        <f aca="false">BA115/(1+('WB GDP growth constant old'!BA115/100))</f>
        <v>0</v>
      </c>
      <c r="BA115" s="117" t="n">
        <f aca="false">BB115/(1+('WB GDP growth constant old'!BB115/100))</f>
        <v>0</v>
      </c>
      <c r="BB115" s="117" t="n">
        <f aca="false">BC115/(1+('WB GDP growth constant old'!BC115/100))</f>
        <v>0</v>
      </c>
      <c r="BC115" s="117" t="n">
        <f aca="false">BD115/(1+('WB GDP growth constant old'!BD115/100))</f>
        <v>0</v>
      </c>
      <c r="BD115" s="117" t="n">
        <f aca="false">BE115/(1+('WB GDP growth constant old'!BE115/100))</f>
        <v>0</v>
      </c>
      <c r="BE115" s="117" t="n">
        <f aca="false">BF115/(1+('WB GDP growth constant old'!BF115/100))</f>
        <v>0</v>
      </c>
      <c r="BF115" s="117" t="n">
        <f aca="false">BG115/(1+('WB GDP growth constant old'!BG115/100))</f>
        <v>0</v>
      </c>
      <c r="BG115" s="117" t="n">
        <f aca="false">BH115/(1+('WB GDP growth constant old'!BH115/100))</f>
        <v>0</v>
      </c>
      <c r="BH115" s="117" t="n">
        <f aca="false">BI115/(1+('WB GDP growth constant old'!BI115/100))</f>
        <v>0</v>
      </c>
      <c r="BI115" s="117" t="n">
        <f aca="false">BJ115/(1+('WB GDP growth constant old'!BJ115/100))</f>
        <v>0</v>
      </c>
      <c r="BJ115" s="117" t="n">
        <f aca="false">BK115/(1+('WB GDP growth constant old'!BK115/100))</f>
        <v>0</v>
      </c>
      <c r="BK115" s="117" t="n">
        <f aca="false">BL115/(1+('WB GDP growth constant old'!BL115/100))</f>
        <v>0</v>
      </c>
      <c r="BL115" s="117" t="n">
        <f aca="false">'WB GDP current US$ old'!BL115/1000000000</f>
        <v>0</v>
      </c>
    </row>
    <row r="116" customFormat="false" ht="15" hidden="false" customHeight="false" outlineLevel="0" collapsed="false">
      <c r="A116" s="0" t="s">
        <v>92</v>
      </c>
      <c r="B116" s="0" t="s">
        <v>325</v>
      </c>
      <c r="C116" s="0" t="s">
        <v>1057</v>
      </c>
      <c r="D116" s="0" t="s">
        <v>1058</v>
      </c>
      <c r="E116" s="117" t="n">
        <f aca="false">F116/(1+('WB GDP growth constant old'!F116/100))</f>
        <v>14.3470710879487</v>
      </c>
      <c r="F116" s="117" t="n">
        <f aca="false">G116/(1+('WB GDP growth constant old'!G116/100))</f>
        <v>14.3470710879487</v>
      </c>
      <c r="G116" s="117" t="n">
        <f aca="false">H116/(1+('WB GDP growth constant old'!H116/100))</f>
        <v>14.3470710879487</v>
      </c>
      <c r="H116" s="117" t="n">
        <f aca="false">I116/(1+('WB GDP growth constant old'!I116/100))</f>
        <v>14.3470710879487</v>
      </c>
      <c r="I116" s="117" t="n">
        <f aca="false">J116/(1+('WB GDP growth constant old'!J116/100))</f>
        <v>14.3470710879487</v>
      </c>
      <c r="J116" s="117" t="n">
        <f aca="false">K116/(1+('WB GDP growth constant old'!K116/100))</f>
        <v>14.3470710879487</v>
      </c>
      <c r="K116" s="117" t="n">
        <f aca="false">L116/(1+('WB GDP growth constant old'!L116/100))</f>
        <v>14.3470710879487</v>
      </c>
      <c r="L116" s="117" t="n">
        <f aca="false">M116/(1+('WB GDP growth constant old'!M116/100))</f>
        <v>14.3470710879487</v>
      </c>
      <c r="M116" s="117" t="n">
        <f aca="false">N116/(1+('WB GDP growth constant old'!N116/100))</f>
        <v>14.3470710879487</v>
      </c>
      <c r="N116" s="117" t="n">
        <f aca="false">O116/(1+('WB GDP growth constant old'!O116/100))</f>
        <v>14.8125171920104</v>
      </c>
      <c r="O116" s="117" t="n">
        <f aca="false">P116/(1+('WB GDP growth constant old'!P116/100))</f>
        <v>15.4856508926078</v>
      </c>
      <c r="P116" s="117" t="n">
        <f aca="false">Q116/(1+('WB GDP growth constant old'!Q116/100))</f>
        <v>16.3179356614736</v>
      </c>
      <c r="Q116" s="117" t="n">
        <f aca="false">R116/(1+('WB GDP growth constant old'!R116/100))</f>
        <v>16.9274591913571</v>
      </c>
      <c r="R116" s="117" t="n">
        <f aca="false">S116/(1+('WB GDP growth constant old'!S116/100))</f>
        <v>17.6754429720504</v>
      </c>
      <c r="S116" s="117" t="n">
        <f aca="false">T116/(1+('WB GDP growth constant old'!T116/100))</f>
        <v>20.5235519519693</v>
      </c>
      <c r="T116" s="117" t="n">
        <f aca="false">U116/(1+('WB GDP growth constant old'!U116/100))</f>
        <v>23.0870796353689</v>
      </c>
      <c r="U116" s="117" t="n">
        <f aca="false">V116/(1+('WB GDP growth constant old'!V116/100))</f>
        <v>27.0523092992551</v>
      </c>
      <c r="V116" s="117" t="n">
        <f aca="false">W116/(1+('WB GDP growth constant old'!W116/100))</f>
        <v>27.5662930434556</v>
      </c>
      <c r="W116" s="117" t="n">
        <f aca="false">X116/(1+('WB GDP growth constant old'!X116/100))</f>
        <v>32.2682654667815</v>
      </c>
      <c r="X116" s="117" t="n">
        <f aca="false">Y116/(1+('WB GDP growth constant old'!Y116/100))</f>
        <v>39.0024121721331</v>
      </c>
      <c r="Y116" s="117" t="n">
        <f aca="false">Z116/(1+('WB GDP growth constant old'!Z116/100))</f>
        <v>48.6569628567041</v>
      </c>
      <c r="Z116" s="117" t="n">
        <f aca="false">AA116/(1+('WB GDP growth constant old'!AA116/100))</f>
        <v>48.3023859112259</v>
      </c>
      <c r="AA116" s="117" t="n">
        <f aca="false">AB116/(1+('WB GDP growth constant old'!AB116/100))</f>
        <v>49.9610792078769</v>
      </c>
      <c r="AB116" s="117" t="n">
        <f aca="false">AC116/(1+('WB GDP growth constant old'!AC116/100))</f>
        <v>43.4295110493419</v>
      </c>
      <c r="AC116" s="117" t="n">
        <f aca="false">AD116/(1+('WB GDP growth constant old'!AD116/100))</f>
        <v>42.7844776781353</v>
      </c>
      <c r="AD116" s="117" t="n">
        <f aca="false">AE116/(1+('WB GDP growth constant old'!AE116/100))</f>
        <v>43.4065197696701</v>
      </c>
      <c r="AE116" s="117" t="n">
        <f aca="false">AF116/(1+('WB GDP growth constant old'!AF116/100))</f>
        <v>45.4238772515747</v>
      </c>
      <c r="AF116" s="117" t="n">
        <f aca="false">AG116/(1+('WB GDP growth constant old'!AG116/100))</f>
        <v>49.6506969323083</v>
      </c>
      <c r="AG116" s="117" t="n">
        <f aca="false">AH116/(1+('WB GDP growth constant old'!AH116/100))</f>
        <v>49.6412449123601</v>
      </c>
      <c r="AH116" s="117" t="n">
        <f aca="false">AI116/(1+('WB GDP growth constant old'!AI116/100))</f>
        <v>48.0931650438387</v>
      </c>
      <c r="AI116" s="117" t="n">
        <f aca="false">AJ116/(1+('WB GDP growth constant old'!AJ116/100))</f>
        <v>75.89958898345</v>
      </c>
      <c r="AJ116" s="117" t="n">
        <f aca="false">AK116/(1+('WB GDP growth constant old'!AK116/100))</f>
        <v>27.2880983370532</v>
      </c>
      <c r="AK116" s="117" t="n">
        <f aca="false">AL116/(1+('WB GDP growth constant old'!AL116/100))</f>
        <v>36.1818920606974</v>
      </c>
      <c r="AL116" s="117" t="n">
        <f aca="false">AM116/(1+('WB GDP growth constant old'!AM116/100))</f>
        <v>47.1413262878027</v>
      </c>
      <c r="AM116" s="117" t="n">
        <f aca="false">AN116/(1+('WB GDP growth constant old'!AN116/100))</f>
        <v>48.9584034613606</v>
      </c>
      <c r="AN116" s="117" t="n">
        <f aca="false">AO116/(1+('WB GDP growth constant old'!AO116/100))</f>
        <v>49.9963322068745</v>
      </c>
      <c r="AO116" s="117" t="n">
        <f aca="false">AP116/(1+('WB GDP growth constant old'!AP116/100))</f>
        <v>55.5063216908683</v>
      </c>
      <c r="AP116" s="117" t="n">
        <f aca="false">AQ116/(1+('WB GDP growth constant old'!AQ116/100))</f>
        <v>67.2947184146825</v>
      </c>
      <c r="AQ116" s="117" t="n">
        <f aca="false">AR116/(1+('WB GDP growth constant old'!AR116/100))</f>
        <v>90.751702144687</v>
      </c>
      <c r="AR116" s="117" t="n">
        <f aca="false">AS116/(1+('WB GDP growth constant old'!AS116/100))</f>
        <v>106.707908191076</v>
      </c>
      <c r="AS116" s="117" t="n">
        <f aca="false">AT116/(1+('WB GDP growth constant old'!AT116/100))</f>
        <v>108.208727959856</v>
      </c>
      <c r="AT116" s="117" t="n">
        <f aca="false">AU116/(1+('WB GDP growth constant old'!AU116/100))</f>
        <v>110.70328180424</v>
      </c>
      <c r="AU116" s="117" t="n">
        <f aca="false">AV116/(1+('WB GDP growth constant old'!AV116/100))</f>
        <v>103.064555330722</v>
      </c>
      <c r="AV116" s="117" t="n">
        <f aca="false">AW116/(1+('WB GDP growth constant old'!AW116/100))</f>
        <v>68.9493244715583</v>
      </c>
      <c r="AW116" s="117" t="n">
        <f aca="false">AX116/(1+('WB GDP growth constant old'!AX116/100))</f>
        <v>106.290743996699</v>
      </c>
      <c r="AX116" s="117" t="n">
        <f aca="false">AY116/(1+('WB GDP growth constant old'!AY116/100))</f>
        <v>110.968192981373</v>
      </c>
      <c r="AY116" s="117" t="n">
        <f aca="false">AZ116/(1+('WB GDP growth constant old'!AZ116/100))</f>
        <v>122.240562981315</v>
      </c>
      <c r="AZ116" s="117" t="n">
        <f aca="false">BA116/(1+('WB GDP growth constant old'!BA116/100))</f>
        <v>123.924546712512</v>
      </c>
      <c r="BA116" s="117" t="n">
        <f aca="false">BB116/(1+('WB GDP growth constant old'!BB116/100))</f>
        <v>134.121191143957</v>
      </c>
      <c r="BB116" s="117" t="n">
        <f aca="false">BC116/(1+('WB GDP growth constant old'!BC116/100))</f>
        <v>138.65354734172</v>
      </c>
      <c r="BC116" s="117" t="n">
        <f aca="false">BD116/(1+('WB GDP growth constant old'!BD116/100))</f>
        <v>147.530930619767</v>
      </c>
      <c r="BD116" s="117" t="n">
        <f aca="false">BE116/(1+('WB GDP growth constant old'!BE116/100))</f>
        <v>158.664309810708</v>
      </c>
      <c r="BE116" s="117" t="n">
        <f aca="false">BF116/(1+('WB GDP growth constant old'!BF116/100))</f>
        <v>180.776450558146</v>
      </c>
      <c r="BF116" s="117" t="n">
        <f aca="false">BG116/(1+('WB GDP growth constant old'!BG116/100))</f>
        <v>194.515460800565</v>
      </c>
      <c r="BG116" s="117" t="n">
        <f aca="false">BH116/(1+('WB GDP growth constant old'!BH116/100))</f>
        <v>195.877069026159</v>
      </c>
      <c r="BH116" s="117" t="n">
        <f aca="false">BI116/(1+('WB GDP growth constant old'!BI116/100))</f>
        <v>200.730245858457</v>
      </c>
      <c r="BI116" s="117" t="n">
        <f aca="false">BJ116/(1+('WB GDP growth constant old'!BJ116/100))</f>
        <v>231.266259705723</v>
      </c>
      <c r="BJ116" s="117" t="n">
        <f aca="false">BK116/(1+('WB GDP growth constant old'!BK116/100))</f>
        <v>225.496992287265</v>
      </c>
      <c r="BK116" s="117" t="n">
        <f aca="false">BL116/(1+('WB GDP growth constant old'!BL116/100))</f>
        <v>224.226056350615</v>
      </c>
      <c r="BL116" s="117" t="n">
        <f aca="false">'WB GDP current US$ old'!BL116/1000000000</f>
        <v>234.094042938917</v>
      </c>
    </row>
    <row r="117" customFormat="false" ht="15" hidden="false" customHeight="false" outlineLevel="0" collapsed="false">
      <c r="A117" s="0" t="s">
        <v>87</v>
      </c>
      <c r="B117" s="0" t="s">
        <v>321</v>
      </c>
      <c r="C117" s="0" t="s">
        <v>1057</v>
      </c>
      <c r="D117" s="0" t="s">
        <v>1058</v>
      </c>
      <c r="E117" s="117" t="n">
        <f aca="false">F117/(1+('WB GDP growth constant old'!F117/100))</f>
        <v>2.67946194390449</v>
      </c>
      <c r="F117" s="117" t="n">
        <f aca="false">G117/(1+('WB GDP growth constant old'!G117/100))</f>
        <v>2.67719345927262</v>
      </c>
      <c r="G117" s="117" t="n">
        <f aca="false">H117/(1+('WB GDP growth constant old'!H117/100))</f>
        <v>2.899767633084</v>
      </c>
      <c r="H117" s="117" t="n">
        <f aca="false">I117/(1+('WB GDP growth constant old'!I117/100))</f>
        <v>3.19796184119383</v>
      </c>
      <c r="I117" s="117" t="n">
        <f aca="false">J117/(1+('WB GDP growth constant old'!J117/100))</f>
        <v>3.51508913474049</v>
      </c>
      <c r="J117" s="117" t="n">
        <f aca="false">K117/(1+('WB GDP growth constant old'!K117/100))</f>
        <v>3.77421199036182</v>
      </c>
      <c r="K117" s="117" t="n">
        <f aca="false">L117/(1+('WB GDP growth constant old'!L117/100))</f>
        <v>4.10392463908569</v>
      </c>
      <c r="L117" s="117" t="n">
        <f aca="false">M117/(1+('WB GDP growth constant old'!M117/100))</f>
        <v>4.05191716725903</v>
      </c>
      <c r="M117" s="117" t="n">
        <f aca="false">N117/(1+('WB GDP growth constant old'!N117/100))</f>
        <v>3.8300784971322</v>
      </c>
      <c r="N117" s="117" t="n">
        <f aca="false">O117/(1+('WB GDP growth constant old'!O117/100))</f>
        <v>3.92102708255711</v>
      </c>
      <c r="O117" s="117" t="n">
        <f aca="false">P117/(1+('WB GDP growth constant old'!P117/100))</f>
        <v>4.32977944448926</v>
      </c>
      <c r="P117" s="117" t="n">
        <f aca="false">Q117/(1+('WB GDP growth constant old'!Q117/100))</f>
        <v>4.89528490809871</v>
      </c>
      <c r="Q117" s="117" t="n">
        <f aca="false">R117/(1+('WB GDP growth constant old'!R117/100))</f>
        <v>5.19768302419386</v>
      </c>
      <c r="R117" s="117" t="n">
        <f aca="false">S117/(1+('WB GDP growth constant old'!S117/100))</f>
        <v>5.55143783883672</v>
      </c>
      <c r="S117" s="117" t="n">
        <f aca="false">T117/(1+('WB GDP growth constant old'!T117/100))</f>
        <v>5.86821909786703</v>
      </c>
      <c r="T117" s="117" t="n">
        <f aca="false">U117/(1+('WB GDP growth constant old'!U117/100))</f>
        <v>5.90613689094456</v>
      </c>
      <c r="U117" s="117" t="n">
        <f aca="false">V117/(1+('WB GDP growth constant old'!V117/100))</f>
        <v>6.2581052970944</v>
      </c>
      <c r="V117" s="117" t="n">
        <f aca="false">W117/(1+('WB GDP growth constant old'!W117/100))</f>
        <v>6.8102126925363</v>
      </c>
      <c r="W117" s="117" t="n">
        <f aca="false">X117/(1+('WB GDP growth constant old'!X117/100))</f>
        <v>7.21996375420601</v>
      </c>
      <c r="X117" s="117" t="n">
        <f aca="false">Y117/(1+('WB GDP growth constant old'!Y117/100))</f>
        <v>7.57089604789984</v>
      </c>
      <c r="Y117" s="117" t="n">
        <f aca="false">Z117/(1+('WB GDP growth constant old'!Z117/100))</f>
        <v>8.0060651478588</v>
      </c>
      <c r="Z117" s="117" t="n">
        <f aca="false">AA117/(1+('WB GDP growth constant old'!AA117/100))</f>
        <v>8.34752439422647</v>
      </c>
      <c r="AA117" s="117" t="n">
        <f aca="false">AB117/(1+('WB GDP growth constant old'!AB117/100))</f>
        <v>8.52737733722365</v>
      </c>
      <c r="AB117" s="117" t="n">
        <f aca="false">AC117/(1+('WB GDP growth constant old'!AC117/100))</f>
        <v>8.3439396604006</v>
      </c>
      <c r="AC117" s="117" t="n">
        <f aca="false">AD117/(1+('WB GDP growth constant old'!AD117/100))</f>
        <v>8.68847079630734</v>
      </c>
      <c r="AD117" s="117" t="n">
        <f aca="false">AE117/(1+('WB GDP growth constant old'!AE117/100))</f>
        <v>8.97456835619484</v>
      </c>
      <c r="AE117" s="117" t="n">
        <f aca="false">AF117/(1+('WB GDP growth constant old'!AF117/100))</f>
        <v>9.53732243335985</v>
      </c>
      <c r="AF117" s="117" t="n">
        <f aca="false">AG117/(1+('WB GDP growth constant old'!AG117/100))</f>
        <v>10.3523762587488</v>
      </c>
      <c r="AG117" s="117" t="n">
        <f aca="false">AH117/(1+('WB GDP growth constant old'!AH117/100))</f>
        <v>10.3430874799169</v>
      </c>
      <c r="AH117" s="117" t="n">
        <f aca="false">AI117/(1+('WB GDP growth constant old'!AI117/100))</f>
        <v>10.3698181406818</v>
      </c>
      <c r="AI117" s="117" t="n">
        <f aca="false">AJ117/(1+('WB GDP growth constant old'!AJ117/100))</f>
        <v>10.4910797190452</v>
      </c>
      <c r="AJ117" s="117" t="n">
        <f aca="false">AK117/(1+('WB GDP growth constant old'!AK117/100))</f>
        <v>10.4676294791068</v>
      </c>
      <c r="AK117" s="117" t="n">
        <f aca="false">AL117/(1+('WB GDP growth constant old'!AL117/100))</f>
        <v>10.1144627466532</v>
      </c>
      <c r="AL117" s="117" t="n">
        <f aca="false">AM117/(1+('WB GDP growth constant old'!AM117/100))</f>
        <v>10.2473110961075</v>
      </c>
      <c r="AM117" s="117" t="n">
        <f aca="false">AN117/(1+('WB GDP growth constant old'!AN117/100))</f>
        <v>10.6171219974138</v>
      </c>
      <c r="AN117" s="117" t="n">
        <f aca="false">AO117/(1+('WB GDP growth constant old'!AO117/100))</f>
        <v>10.6294998303254</v>
      </c>
      <c r="AO117" s="117" t="n">
        <f aca="false">AP117/(1+('WB GDP growth constant old'!AP117/100))</f>
        <v>11.1156042661822</v>
      </c>
      <c r="AP117" s="117" t="n">
        <f aca="false">AQ117/(1+('WB GDP growth constant old'!AQ117/100))</f>
        <v>11.7559158905096</v>
      </c>
      <c r="AQ117" s="117" t="n">
        <f aca="false">AR117/(1+('WB GDP growth constant old'!AR117/100))</f>
        <v>12.5900640245702</v>
      </c>
      <c r="AR117" s="117" t="n">
        <f aca="false">AS117/(1+('WB GDP growth constant old'!AS117/100))</f>
        <v>13.0990866174896</v>
      </c>
      <c r="AS117" s="117" t="n">
        <f aca="false">AT117/(1+('WB GDP growth constant old'!AT117/100))</f>
        <v>13.7398406578485</v>
      </c>
      <c r="AT117" s="117" t="n">
        <f aca="false">AU117/(1+('WB GDP growth constant old'!AU117/100))</f>
        <v>14.2755310374634</v>
      </c>
      <c r="AU117" s="117" t="n">
        <f aca="false">AV117/(1+('WB GDP growth constant old'!AV117/100))</f>
        <v>14.372771815834</v>
      </c>
      <c r="AV117" s="117" t="n">
        <f aca="false">AW117/(1+('WB GDP growth constant old'!AW117/100))</f>
        <v>14.6987659631836</v>
      </c>
      <c r="AW117" s="117" t="n">
        <f aca="false">AX117/(1+('WB GDP growth constant old'!AX117/100))</f>
        <v>15.8808708284426</v>
      </c>
      <c r="AX117" s="117" t="n">
        <f aca="false">AY117/(1+('WB GDP growth constant old'!AY117/100))</f>
        <v>16.8861299603214</v>
      </c>
      <c r="AY117" s="117" t="n">
        <f aca="false">AZ117/(1+('WB GDP growth constant old'!AZ117/100))</f>
        <v>17.7724527279841</v>
      </c>
      <c r="AZ117" s="117" t="n">
        <f aca="false">BA117/(1+('WB GDP growth constant old'!BA117/100))</f>
        <v>19.4368996869792</v>
      </c>
      <c r="BA117" s="117" t="n">
        <f aca="false">BB117/(1+('WB GDP growth constant old'!BB117/100))</f>
        <v>19.8240790024093</v>
      </c>
      <c r="BB117" s="117" t="n">
        <f aca="false">BC117/(1+('WB GDP growth constant old'!BC117/100))</f>
        <v>18.4805585300368</v>
      </c>
      <c r="BC117" s="117" t="n">
        <f aca="false">BD117/(1+('WB GDP growth constant old'!BD117/100))</f>
        <v>17.8455895298595</v>
      </c>
      <c r="BD117" s="117" t="n">
        <f aca="false">BE117/(1+('WB GDP growth constant old'!BE117/100))</f>
        <v>18.181375761492</v>
      </c>
      <c r="BE117" s="117" t="n">
        <f aca="false">BF117/(1+('WB GDP growth constant old'!BF117/100))</f>
        <v>18.4170859544974</v>
      </c>
      <c r="BF117" s="117" t="n">
        <f aca="false">BG117/(1+('WB GDP growth constant old'!BG117/100))</f>
        <v>19.1784208740305</v>
      </c>
      <c r="BG117" s="117" t="n">
        <f aca="false">BH117/(1+('WB GDP growth constant old'!BH117/100))</f>
        <v>19.5778351096927</v>
      </c>
      <c r="BH117" s="117" t="n">
        <f aca="false">BI117/(1+('WB GDP growth constant old'!BI117/100))</f>
        <v>20.5075835569246</v>
      </c>
      <c r="BI117" s="117" t="n">
        <f aca="false">BJ117/(1+('WB GDP growth constant old'!BJ117/100))</f>
        <v>21.8666286320556</v>
      </c>
      <c r="BJ117" s="117" t="n">
        <f aca="false">BK117/(1+('WB GDP growth constant old'!BK117/100))</f>
        <v>22.860681831086</v>
      </c>
      <c r="BK117" s="117" t="n">
        <f aca="false">BL117/(1+('WB GDP growth constant old'!BL117/100))</f>
        <v>23.7326849377938</v>
      </c>
      <c r="BL117" s="117" t="n">
        <f aca="false">'WB GDP current US$ old'!BL117/1000000000</f>
        <v>24.1880384735438</v>
      </c>
    </row>
    <row r="118" customFormat="false" ht="15" hidden="false" customHeight="false" outlineLevel="0" collapsed="false">
      <c r="A118" s="0" t="s">
        <v>94</v>
      </c>
      <c r="B118" s="0" t="s">
        <v>327</v>
      </c>
      <c r="C118" s="0" t="s">
        <v>1057</v>
      </c>
      <c r="D118" s="0" t="s">
        <v>1058</v>
      </c>
      <c r="E118" s="117" t="n">
        <f aca="false">F118/(1+('WB GDP growth constant old'!F118/100))</f>
        <v>22.9584119179465</v>
      </c>
      <c r="F118" s="117" t="n">
        <f aca="false">G118/(1+('WB GDP growth constant old'!G118/100))</f>
        <v>25.5306461288204</v>
      </c>
      <c r="G118" s="117" t="n">
        <f aca="false">H118/(1+('WB GDP growth constant old'!H118/100))</f>
        <v>28.1235684607701</v>
      </c>
      <c r="H118" s="117" t="n">
        <f aca="false">I118/(1+('WB GDP growth constant old'!I118/100))</f>
        <v>31.1315846217018</v>
      </c>
      <c r="I118" s="117" t="n">
        <f aca="false">J118/(1+('WB GDP growth constant old'!J118/100))</f>
        <v>33.6025582579953</v>
      </c>
      <c r="J118" s="117" t="n">
        <f aca="false">K118/(1+('WB GDP growth constant old'!K118/100))</f>
        <v>36.6583633464167</v>
      </c>
      <c r="K118" s="117" t="n">
        <f aca="false">L118/(1+('WB GDP growth constant old'!L118/100))</f>
        <v>36.6291668763554</v>
      </c>
      <c r="L118" s="117" t="n">
        <f aca="false">M118/(1+('WB GDP growth constant old'!M118/100))</f>
        <v>37.7262178108564</v>
      </c>
      <c r="M118" s="117" t="n">
        <f aca="false">N118/(1+('WB GDP growth constant old'!N118/100))</f>
        <v>43.8536938149731</v>
      </c>
      <c r="N118" s="117" t="n">
        <f aca="false">O118/(1+('WB GDP growth constant old'!O118/100))</f>
        <v>49.8027558945223</v>
      </c>
      <c r="O118" s="117" t="n">
        <f aca="false">P118/(1+('WB GDP growth constant old'!P118/100))</f>
        <v>49.4244200314946</v>
      </c>
      <c r="P118" s="117" t="n">
        <f aca="false">Q118/(1+('WB GDP growth constant old'!Q118/100))</f>
        <v>54.8369234250629</v>
      </c>
      <c r="Q118" s="117" t="n">
        <f aca="false">R118/(1+('WB GDP growth constant old'!R118/100))</f>
        <v>61.4977202567834</v>
      </c>
      <c r="R118" s="117" t="n">
        <f aca="false">S118/(1+('WB GDP growth constant old'!S118/100))</f>
        <v>64.9338831488879</v>
      </c>
      <c r="S118" s="117" t="n">
        <f aca="false">T118/(1+('WB GDP growth constant old'!T118/100))</f>
        <v>69.1391060655498</v>
      </c>
      <c r="T118" s="117" t="n">
        <f aca="false">U118/(1+('WB GDP growth constant old'!U118/100))</f>
        <v>71.3811627381898</v>
      </c>
      <c r="U118" s="117" t="n">
        <f aca="false">V118/(1+('WB GDP growth constant old'!V118/100))</f>
        <v>71.6113691561484</v>
      </c>
      <c r="V118" s="117" t="n">
        <f aca="false">W118/(1+('WB GDP growth constant old'!W118/100))</f>
        <v>72.3527609185453</v>
      </c>
      <c r="W118" s="117" t="n">
        <f aca="false">X118/(1+('WB GDP growth constant old'!X118/100))</f>
        <v>76.3720199537725</v>
      </c>
      <c r="X118" s="117" t="n">
        <f aca="false">Y118/(1+('WB GDP growth constant old'!Y118/100))</f>
        <v>81.1130543875632</v>
      </c>
      <c r="Y118" s="117" t="n">
        <f aca="false">Z118/(1+('WB GDP growth constant old'!Z118/100))</f>
        <v>82.4680005086273</v>
      </c>
      <c r="Z118" s="117" t="n">
        <f aca="false">AA118/(1+('WB GDP growth constant old'!AA118/100))</f>
        <v>86.871731517815</v>
      </c>
      <c r="AA118" s="117" t="n">
        <f aca="false">AB118/(1+('WB GDP growth constant old'!AB118/100))</f>
        <v>88.6808352664826</v>
      </c>
      <c r="AB118" s="117" t="n">
        <f aca="false">AC118/(1+('WB GDP growth constant old'!AC118/100))</f>
        <v>91.6597146900162</v>
      </c>
      <c r="AC118" s="117" t="n">
        <f aca="false">AD118/(1+('WB GDP growth constant old'!AD118/100))</f>
        <v>92.5150957664796</v>
      </c>
      <c r="AD118" s="117" t="n">
        <f aca="false">AE118/(1+('WB GDP growth constant old'!AE118/100))</f>
        <v>96.2498747687792</v>
      </c>
      <c r="AE118" s="117" t="n">
        <f aca="false">AF118/(1+('WB GDP growth constant old'!AF118/100))</f>
        <v>100.282883742792</v>
      </c>
      <c r="AF118" s="117" t="n">
        <f aca="false">AG118/(1+('WB GDP growth constant old'!AG118/100))</f>
        <v>107.442792185569</v>
      </c>
      <c r="AG118" s="117" t="n">
        <f aca="false">AH118/(1+('WB GDP growth constant old'!AH118/100))</f>
        <v>110.569394850781</v>
      </c>
      <c r="AH118" s="117" t="n">
        <f aca="false">AI118/(1+('WB GDP growth constant old'!AI118/100))</f>
        <v>111.2048888692</v>
      </c>
      <c r="AI118" s="117" t="n">
        <f aca="false">AJ118/(1+('WB GDP growth constant old'!AJ118/100))</f>
        <v>119.339748197004</v>
      </c>
      <c r="AJ118" s="117" t="n">
        <f aca="false">AK118/(1+('WB GDP growth constant old'!AK118/100))</f>
        <v>128.560074534621</v>
      </c>
      <c r="AK118" s="117" t="n">
        <f aca="false">AL118/(1+('WB GDP growth constant old'!AL118/100))</f>
        <v>138.535392702319</v>
      </c>
      <c r="AL118" s="117" t="n">
        <f aca="false">AM118/(1+('WB GDP growth constant old'!AM118/100))</f>
        <v>144.238557283173</v>
      </c>
      <c r="AM118" s="117" t="n">
        <f aca="false">AN118/(1+('WB GDP growth constant old'!AN118/100))</f>
        <v>154.952374113304</v>
      </c>
      <c r="AN118" s="117" t="n">
        <f aca="false">AO118/(1+('WB GDP growth constant old'!AO118/100))</f>
        <v>171.514998790188</v>
      </c>
      <c r="AO118" s="117" t="n">
        <f aca="false">AP118/(1+('WB GDP growth constant old'!AP118/100))</f>
        <v>180.14703492253</v>
      </c>
      <c r="AP118" s="117" t="n">
        <f aca="false">AQ118/(1+('WB GDP growth constant old'!AQ118/100))</f>
        <v>187.226223672307</v>
      </c>
      <c r="AQ118" s="117" t="n">
        <f aca="false">AR118/(1+('WB GDP growth constant old'!AR118/100))</f>
        <v>194.559675502551</v>
      </c>
      <c r="AR118" s="117" t="n">
        <f aca="false">AS118/(1+('WB GDP growth constant old'!AS118/100))</f>
        <v>200.619425453583</v>
      </c>
      <c r="AS118" s="117" t="n">
        <f aca="false">AT118/(1+('WB GDP growth constant old'!AT118/100))</f>
        <v>215.575969120821</v>
      </c>
      <c r="AT118" s="117" t="n">
        <f aca="false">AU118/(1+('WB GDP growth constant old'!AU118/100))</f>
        <v>215.832119401693</v>
      </c>
      <c r="AU118" s="117" t="n">
        <f aca="false">AV118/(1+('WB GDP growth constant old'!AV118/100))</f>
        <v>215.800045516914</v>
      </c>
      <c r="AV118" s="117" t="n">
        <f aca="false">AW118/(1+('WB GDP growth constant old'!AW118/100))</f>
        <v>217.894295490243</v>
      </c>
      <c r="AW118" s="117" t="n">
        <f aca="false">AX118/(1+('WB GDP growth constant old'!AX118/100))</f>
        <v>227.015094487237</v>
      </c>
      <c r="AX118" s="117" t="n">
        <f aca="false">AY118/(1+('WB GDP growth constant old'!AY118/100))</f>
        <v>235.895228708259</v>
      </c>
      <c r="AY118" s="117" t="n">
        <f aca="false">AZ118/(1+('WB GDP growth constant old'!AZ118/100))</f>
        <v>249.021465686388</v>
      </c>
      <c r="AZ118" s="117" t="n">
        <f aca="false">BA118/(1+('WB GDP growth constant old'!BA118/100))</f>
        <v>263.398676444445</v>
      </c>
      <c r="BA118" s="117" t="n">
        <f aca="false">BB118/(1+('WB GDP growth constant old'!BB118/100))</f>
        <v>271.291373166869</v>
      </c>
      <c r="BB118" s="117" t="n">
        <f aca="false">BC118/(1+('WB GDP growth constant old'!BC118/100))</f>
        <v>273.798818057454</v>
      </c>
      <c r="BC118" s="117" t="n">
        <f aca="false">BD118/(1+('WB GDP growth constant old'!BD118/100))</f>
        <v>289.134666672074</v>
      </c>
      <c r="BD118" s="117" t="n">
        <f aca="false">BE118/(1+('WB GDP growth constant old'!BE118/100))</f>
        <v>302.965416248936</v>
      </c>
      <c r="BE118" s="117" t="n">
        <f aca="false">BF118/(1+('WB GDP growth constant old'!BF118/100))</f>
        <v>309.804065409189</v>
      </c>
      <c r="BF118" s="117" t="n">
        <f aca="false">BG118/(1+('WB GDP growth constant old'!BG118/100))</f>
        <v>322.654906893985</v>
      </c>
      <c r="BG118" s="117" t="n">
        <f aca="false">BH118/(1+('WB GDP growth constant old'!BH118/100))</f>
        <v>334.780924131855</v>
      </c>
      <c r="BH118" s="117" t="n">
        <f aca="false">BI118/(1+('WB GDP growth constant old'!BI118/100))</f>
        <v>342.447715736898</v>
      </c>
      <c r="BI118" s="117" t="n">
        <f aca="false">BJ118/(1+('WB GDP growth constant old'!BJ118/100))</f>
        <v>356.08414273904</v>
      </c>
      <c r="BJ118" s="117" t="n">
        <f aca="false">BK118/(1+('WB GDP growth constant old'!BK118/100))</f>
        <v>368.677781906614</v>
      </c>
      <c r="BK118" s="117" t="n">
        <f aca="false">BL118/(1+('WB GDP growth constant old'!BL118/100))</f>
        <v>381.410815890666</v>
      </c>
      <c r="BL118" s="117" t="n">
        <f aca="false">'WB GDP current US$ old'!BL118/1000000000</f>
        <v>394.652210295849</v>
      </c>
    </row>
    <row r="119" customFormat="false" ht="15" hidden="false" customHeight="false" outlineLevel="0" collapsed="false">
      <c r="A119" s="0" t="s">
        <v>95</v>
      </c>
      <c r="B119" s="0" t="s">
        <v>328</v>
      </c>
      <c r="C119" s="0" t="s">
        <v>1057</v>
      </c>
      <c r="D119" s="0" t="s">
        <v>1058</v>
      </c>
      <c r="E119" s="117" t="n">
        <f aca="false">F119/(1+('WB GDP growth constant old'!F119/100))</f>
        <v>508.592470970891</v>
      </c>
      <c r="F119" s="117" t="n">
        <f aca="false">G119/(1+('WB GDP growth constant old'!G119/100))</f>
        <v>550.333905762786</v>
      </c>
      <c r="G119" s="117" t="n">
        <f aca="false">H119/(1+('WB GDP growth constant old'!H119/100))</f>
        <v>584.474697627461</v>
      </c>
      <c r="H119" s="117" t="n">
        <f aca="false">I119/(1+('WB GDP growth constant old'!I119/100))</f>
        <v>617.262138265758</v>
      </c>
      <c r="I119" s="117" t="n">
        <f aca="false">J119/(1+('WB GDP growth constant old'!J119/100))</f>
        <v>634.531295176133</v>
      </c>
      <c r="J119" s="117" t="n">
        <f aca="false">K119/(1+('WB GDP growth constant old'!K119/100))</f>
        <v>655.267928411039</v>
      </c>
      <c r="K119" s="117" t="n">
        <f aca="false">L119/(1+('WB GDP growth constant old'!L119/100))</f>
        <v>694.484365550152</v>
      </c>
      <c r="L119" s="117" t="n">
        <f aca="false">M119/(1+('WB GDP growth constant old'!M119/100))</f>
        <v>744.338706786913</v>
      </c>
      <c r="M119" s="117" t="n">
        <f aca="false">N119/(1+('WB GDP growth constant old'!N119/100))</f>
        <v>793.05236026871</v>
      </c>
      <c r="N119" s="117" t="n">
        <f aca="false">O119/(1+('WB GDP growth constant old'!O119/100))</f>
        <v>841.413168994307</v>
      </c>
      <c r="O119" s="117" t="n">
        <f aca="false">P119/(1+('WB GDP growth constant old'!P119/100))</f>
        <v>885.744645555258</v>
      </c>
      <c r="P119" s="117" t="n">
        <f aca="false">Q119/(1+('WB GDP growth constant old'!Q119/100))</f>
        <v>901.848439228138</v>
      </c>
      <c r="Q119" s="117" t="n">
        <f aca="false">R119/(1+('WB GDP growth constant old'!R119/100))</f>
        <v>935.131028038915</v>
      </c>
      <c r="R119" s="117" t="n">
        <f aca="false">S119/(1+('WB GDP growth constant old'!S119/100))</f>
        <v>1001.76717746236</v>
      </c>
      <c r="S119" s="117" t="n">
        <f aca="false">T119/(1+('WB GDP growth constant old'!T119/100))</f>
        <v>1056.86578572952</v>
      </c>
      <c r="T119" s="117" t="n">
        <f aca="false">U119/(1+('WB GDP growth constant old'!U119/100))</f>
        <v>1034.77556901109</v>
      </c>
      <c r="U119" s="117" t="n">
        <f aca="false">V119/(1+('WB GDP growth constant old'!V119/100))</f>
        <v>1108.50731360797</v>
      </c>
      <c r="V119" s="117" t="n">
        <f aca="false">W119/(1+('WB GDP growth constant old'!W119/100))</f>
        <v>1136.8906527372</v>
      </c>
      <c r="W119" s="117" t="n">
        <f aca="false">X119/(1+('WB GDP growth constant old'!X119/100))</f>
        <v>1173.7274987116</v>
      </c>
      <c r="X119" s="117" t="n">
        <f aca="false">Y119/(1+('WB GDP growth constant old'!Y119/100))</f>
        <v>1243.67179158964</v>
      </c>
      <c r="Y119" s="117" t="n">
        <f aca="false">Z119/(1+('WB GDP growth constant old'!Z119/100))</f>
        <v>1286.32993818271</v>
      </c>
      <c r="Z119" s="117" t="n">
        <f aca="false">AA119/(1+('WB GDP growth constant old'!AA119/100))</f>
        <v>1297.18949064115</v>
      </c>
      <c r="AA119" s="117" t="n">
        <f aca="false">AB119/(1+('WB GDP growth constant old'!AB119/100))</f>
        <v>1302.55448080666</v>
      </c>
      <c r="AB119" s="117" t="n">
        <f aca="false">AC119/(1+('WB GDP growth constant old'!AC119/100))</f>
        <v>1317.78399331453</v>
      </c>
      <c r="AC119" s="117" t="n">
        <f aca="false">AD119/(1+('WB GDP growth constant old'!AD119/100))</f>
        <v>1360.29375877325</v>
      </c>
      <c r="AD119" s="117" t="n">
        <f aca="false">AE119/(1+('WB GDP growth constant old'!AE119/100))</f>
        <v>1398.35594482971</v>
      </c>
      <c r="AE119" s="117" t="n">
        <f aca="false">AF119/(1+('WB GDP growth constant old'!AF119/100))</f>
        <v>1438.34853140826</v>
      </c>
      <c r="AF119" s="117" t="n">
        <f aca="false">AG119/(1+('WB GDP growth constant old'!AG119/100))</f>
        <v>1484.26005023114</v>
      </c>
      <c r="AG119" s="117" t="n">
        <f aca="false">AH119/(1+('WB GDP growth constant old'!AH119/100))</f>
        <v>1546.51551696277</v>
      </c>
      <c r="AH119" s="117" t="n">
        <f aca="false">AI119/(1+('WB GDP growth constant old'!AI119/100))</f>
        <v>1598.91739285445</v>
      </c>
      <c r="AI119" s="117" t="n">
        <f aca="false">AJ119/(1+('WB GDP growth constant old'!AJ119/100))</f>
        <v>1630.66829379898</v>
      </c>
      <c r="AJ119" s="117" t="n">
        <f aca="false">AK119/(1+('WB GDP growth constant old'!AK119/100))</f>
        <v>1655.75527034019</v>
      </c>
      <c r="AK119" s="117" t="n">
        <f aca="false">AL119/(1+('WB GDP growth constant old'!AL119/100))</f>
        <v>1669.56883013158</v>
      </c>
      <c r="AL119" s="117" t="n">
        <f aca="false">AM119/(1+('WB GDP growth constant old'!AM119/100))</f>
        <v>1655.33065091708</v>
      </c>
      <c r="AM119" s="117" t="n">
        <f aca="false">AN119/(1+('WB GDP growth constant old'!AN119/100))</f>
        <v>1690.93720450579</v>
      </c>
      <c r="AN119" s="117" t="n">
        <f aca="false">AO119/(1+('WB GDP growth constant old'!AO119/100))</f>
        <v>1739.75180130122</v>
      </c>
      <c r="AO119" s="117" t="n">
        <f aca="false">AP119/(1+('WB GDP growth constant old'!AP119/100))</f>
        <v>1761.79071271119</v>
      </c>
      <c r="AP119" s="117" t="n">
        <f aca="false">AQ119/(1+('WB GDP growth constant old'!AQ119/100))</f>
        <v>1794.03522187067</v>
      </c>
      <c r="AQ119" s="117" t="n">
        <f aca="false">AR119/(1+('WB GDP growth constant old'!AR119/100))</f>
        <v>1826.51829560905</v>
      </c>
      <c r="AR119" s="117" t="n">
        <f aca="false">AS119/(1+('WB GDP growth constant old'!AS119/100))</f>
        <v>1856.21250764803</v>
      </c>
      <c r="AS119" s="117" t="n">
        <f aca="false">AT119/(1+('WB GDP growth constant old'!AT119/100))</f>
        <v>1926.50644267586</v>
      </c>
      <c r="AT119" s="117" t="n">
        <f aca="false">AU119/(1+('WB GDP growth constant old'!AU119/100))</f>
        <v>1964.09974142376</v>
      </c>
      <c r="AU119" s="117" t="n">
        <f aca="false">AV119/(1+('WB GDP growth constant old'!AV119/100))</f>
        <v>1969.08743520986</v>
      </c>
      <c r="AV119" s="117" t="n">
        <f aca="false">AW119/(1+('WB GDP growth constant old'!AW119/100))</f>
        <v>1971.81711989796</v>
      </c>
      <c r="AW119" s="117" t="n">
        <f aca="false">AX119/(1+('WB GDP growth constant old'!AX119/100))</f>
        <v>1999.88779322681</v>
      </c>
      <c r="AX119" s="117" t="n">
        <f aca="false">AY119/(1+('WB GDP growth constant old'!AY119/100))</f>
        <v>2016.24385501787</v>
      </c>
      <c r="AY119" s="117" t="n">
        <f aca="false">AZ119/(1+('WB GDP growth constant old'!AZ119/100))</f>
        <v>2052.34751754788</v>
      </c>
      <c r="AZ119" s="117" t="n">
        <f aca="false">BA119/(1+('WB GDP growth constant old'!BA119/100))</f>
        <v>2082.86742294458</v>
      </c>
      <c r="BA119" s="117" t="n">
        <f aca="false">BB119/(1+('WB GDP growth constant old'!BB119/100))</f>
        <v>2062.82997088361</v>
      </c>
      <c r="BB119" s="117" t="n">
        <f aca="false">BC119/(1+('WB GDP growth constant old'!BC119/100))</f>
        <v>1953.8932154074</v>
      </c>
      <c r="BC119" s="117" t="n">
        <f aca="false">BD119/(1+('WB GDP growth constant old'!BD119/100))</f>
        <v>1987.36918656878</v>
      </c>
      <c r="BD119" s="117" t="n">
        <f aca="false">BE119/(1+('WB GDP growth constant old'!BE119/100))</f>
        <v>2001.42651155407</v>
      </c>
      <c r="BE119" s="117" t="n">
        <f aca="false">BF119/(1+('WB GDP growth constant old'!BF119/100))</f>
        <v>1941.76587322412</v>
      </c>
      <c r="BF119" s="117" t="n">
        <f aca="false">BG119/(1+('WB GDP growth constant old'!BG119/100))</f>
        <v>1906.01669259516</v>
      </c>
      <c r="BG119" s="117" t="n">
        <f aca="false">BH119/(1+('WB GDP growth constant old'!BH119/100))</f>
        <v>1905.9300156786</v>
      </c>
      <c r="BH119" s="117" t="n">
        <f aca="false">BI119/(1+('WB GDP growth constant old'!BI119/100))</f>
        <v>1920.76395191224</v>
      </c>
      <c r="BI119" s="117" t="n">
        <f aca="false">BJ119/(1+('WB GDP growth constant old'!BJ119/100))</f>
        <v>1945.60831779145</v>
      </c>
      <c r="BJ119" s="117" t="n">
        <f aca="false">BK119/(1+('WB GDP growth constant old'!BK119/100))</f>
        <v>1978.05832202352</v>
      </c>
      <c r="BK119" s="117" t="n">
        <f aca="false">BL119/(1+('WB GDP growth constant old'!BL119/100))</f>
        <v>1996.73296232416</v>
      </c>
      <c r="BL119" s="117" t="n">
        <f aca="false">'WB GDP current US$ old'!BL119/1000000000</f>
        <v>2003.57614549804</v>
      </c>
    </row>
    <row r="120" customFormat="false" ht="15" hidden="false" customHeight="false" outlineLevel="0" collapsed="false">
      <c r="A120" s="0" t="s">
        <v>96</v>
      </c>
      <c r="B120" s="0" t="s">
        <v>329</v>
      </c>
      <c r="C120" s="0" t="s">
        <v>1057</v>
      </c>
      <c r="D120" s="0" t="s">
        <v>1058</v>
      </c>
      <c r="E120" s="117" t="n">
        <f aca="false">F120/(1+('WB GDP growth constant old'!F120/100))</f>
        <v>7.75260772687434</v>
      </c>
      <c r="F120" s="117" t="n">
        <f aca="false">G120/(1+('WB GDP growth constant old'!G120/100))</f>
        <v>7.75260772687434</v>
      </c>
      <c r="G120" s="117" t="n">
        <f aca="false">H120/(1+('WB GDP growth constant old'!H120/100))</f>
        <v>7.75260772687434</v>
      </c>
      <c r="H120" s="117" t="n">
        <f aca="false">I120/(1+('WB GDP growth constant old'!I120/100))</f>
        <v>7.75260772687434</v>
      </c>
      <c r="I120" s="117" t="n">
        <f aca="false">J120/(1+('WB GDP growth constant old'!J120/100))</f>
        <v>7.75260772687434</v>
      </c>
      <c r="J120" s="117" t="n">
        <f aca="false">K120/(1+('WB GDP growth constant old'!K120/100))</f>
        <v>7.75260772687434</v>
      </c>
      <c r="K120" s="117" t="n">
        <f aca="false">L120/(1+('WB GDP growth constant old'!L120/100))</f>
        <v>7.75260772687434</v>
      </c>
      <c r="L120" s="117" t="n">
        <f aca="false">M120/(1+('WB GDP growth constant old'!M120/100))</f>
        <v>7.8928243764433</v>
      </c>
      <c r="M120" s="117" t="n">
        <f aca="false">N120/(1+('WB GDP growth constant old'!N120/100))</f>
        <v>8.34619864417297</v>
      </c>
      <c r="N120" s="117" t="n">
        <f aca="false">O120/(1+('WB GDP growth constant old'!O120/100))</f>
        <v>8.81147199918678</v>
      </c>
      <c r="O120" s="117" t="n">
        <f aca="false">P120/(1+('WB GDP growth constant old'!P120/100))</f>
        <v>9.87452402352719</v>
      </c>
      <c r="P120" s="117" t="n">
        <f aca="false">Q120/(1+('WB GDP growth constant old'!Q120/100))</f>
        <v>10.1172470770351</v>
      </c>
      <c r="Q120" s="117" t="n">
        <f aca="false">R120/(1+('WB GDP growth constant old'!R120/100))</f>
        <v>11.9392171109249</v>
      </c>
      <c r="R120" s="117" t="n">
        <f aca="false">S120/(1+('WB GDP growth constant old'!S120/100))</f>
        <v>11.2842902708916</v>
      </c>
      <c r="S120" s="117" t="n">
        <f aca="false">T120/(1+('WB GDP growth constant old'!T120/100))</f>
        <v>10.8070481483719</v>
      </c>
      <c r="T120" s="117" t="n">
        <f aca="false">U120/(1+('WB GDP growth constant old'!U120/100))</f>
        <v>10.7793721348629</v>
      </c>
      <c r="U120" s="117" t="n">
        <f aca="false">V120/(1+('WB GDP growth constant old'!V120/100))</f>
        <v>10.0577745444392</v>
      </c>
      <c r="V120" s="117" t="n">
        <f aca="false">W120/(1+('WB GDP growth constant old'!W120/100))</f>
        <v>9.79651895274874</v>
      </c>
      <c r="W120" s="117" t="n">
        <f aca="false">X120/(1+('WB GDP growth constant old'!X120/100))</f>
        <v>9.79125819123157</v>
      </c>
      <c r="X120" s="117" t="n">
        <f aca="false">Y120/(1+('WB GDP growth constant old'!Y120/100))</f>
        <v>9.68746680892064</v>
      </c>
      <c r="Y120" s="117" t="n">
        <f aca="false">Z120/(1+('WB GDP growth constant old'!Z120/100))</f>
        <v>9.13390952856258</v>
      </c>
      <c r="Z120" s="117" t="n">
        <f aca="false">AA120/(1+('WB GDP growth constant old'!AA120/100))</f>
        <v>9.37499432039596</v>
      </c>
      <c r="AA120" s="117" t="n">
        <f aca="false">AB120/(1+('WB GDP growth constant old'!AB120/100))</f>
        <v>9.5689846676242</v>
      </c>
      <c r="AB120" s="117" t="n">
        <f aca="false">AC120/(1+('WB GDP growth constant old'!AC120/100))</f>
        <v>9.75166408724103</v>
      </c>
      <c r="AC120" s="117" t="n">
        <f aca="false">AD120/(1+('WB GDP growth constant old'!AD120/100))</f>
        <v>9.60125970579102</v>
      </c>
      <c r="AD120" s="117" t="n">
        <f aca="false">AE120/(1+('WB GDP growth constant old'!AE120/100))</f>
        <v>9.31863360944648</v>
      </c>
      <c r="AE120" s="117" t="n">
        <f aca="false">AF120/(1+('WB GDP growth constant old'!AF120/100))</f>
        <v>9.49406510482316</v>
      </c>
      <c r="AF120" s="117" t="n">
        <f aca="false">AG120/(1+('WB GDP growth constant old'!AG120/100))</f>
        <v>10.2393829030492</v>
      </c>
      <c r="AG120" s="117" t="n">
        <f aca="false">AH120/(1+('WB GDP growth constant old'!AH120/100))</f>
        <v>10.64632690413</v>
      </c>
      <c r="AH120" s="117" t="n">
        <f aca="false">AI120/(1+('WB GDP growth constant old'!AI120/100))</f>
        <v>11.4100203345969</v>
      </c>
      <c r="AI120" s="117" t="n">
        <f aca="false">AJ120/(1+('WB GDP growth constant old'!AJ120/100))</f>
        <v>11.8893022453464</v>
      </c>
      <c r="AJ120" s="117" t="n">
        <f aca="false">AK120/(1+('WB GDP growth constant old'!AK120/100))</f>
        <v>12.464535074071</v>
      </c>
      <c r="AK120" s="117" t="n">
        <f aca="false">AL120/(1+('WB GDP growth constant old'!AL120/100))</f>
        <v>12.7082843551773</v>
      </c>
      <c r="AL120" s="117" t="n">
        <f aca="false">AM120/(1+('WB GDP growth constant old'!AM120/100))</f>
        <v>13.9050365274215</v>
      </c>
      <c r="AM120" s="117" t="n">
        <f aca="false">AN120/(1+('WB GDP growth constant old'!AN120/100))</f>
        <v>14.0973973848087</v>
      </c>
      <c r="AN120" s="117" t="n">
        <f aca="false">AO120/(1+('WB GDP growth constant old'!AO120/100))</f>
        <v>14.4286801673182</v>
      </c>
      <c r="AO120" s="117" t="n">
        <f aca="false">AP120/(1+('WB GDP growth constant old'!AP120/100))</f>
        <v>14.4122702553373</v>
      </c>
      <c r="AP120" s="117" t="n">
        <f aca="false">AQ120/(1+('WB GDP growth constant old'!AQ120/100))</f>
        <v>14.2479040963799</v>
      </c>
      <c r="AQ120" s="117" t="n">
        <f aca="false">AR120/(1+('WB GDP growth constant old'!AR120/100))</f>
        <v>13.9152791464407</v>
      </c>
      <c r="AR120" s="117" t="n">
        <f aca="false">AS120/(1+('WB GDP growth constant old'!AS120/100))</f>
        <v>14.0610658900982</v>
      </c>
      <c r="AS120" s="117" t="n">
        <f aca="false">AT120/(1+('WB GDP growth constant old'!AT120/100))</f>
        <v>14.1846209749558</v>
      </c>
      <c r="AT120" s="117" t="n">
        <f aca="false">AU120/(1+('WB GDP growth constant old'!AU120/100))</f>
        <v>14.3753941359847</v>
      </c>
      <c r="AU120" s="117" t="n">
        <f aca="false">AV120/(1+('WB GDP growth constant old'!AV120/100))</f>
        <v>14.6625125812373</v>
      </c>
      <c r="AV120" s="117" t="n">
        <f aca="false">AW120/(1+('WB GDP growth constant old'!AW120/100))</f>
        <v>15.2000868595483</v>
      </c>
      <c r="AW120" s="117" t="n">
        <f aca="false">AX120/(1+('WB GDP growth constant old'!AX120/100))</f>
        <v>15.4012942244962</v>
      </c>
      <c r="AX120" s="117" t="n">
        <f aca="false">AY120/(1+('WB GDP growth constant old'!AY120/100))</f>
        <v>15.5389506743836</v>
      </c>
      <c r="AY120" s="117" t="n">
        <f aca="false">AZ120/(1+('WB GDP growth constant old'!AZ120/100))</f>
        <v>15.9894443324447</v>
      </c>
      <c r="AZ120" s="117" t="n">
        <f aca="false">BA120/(1+('WB GDP growth constant old'!BA120/100))</f>
        <v>16.2184058260013</v>
      </c>
      <c r="BA120" s="117" t="n">
        <f aca="false">BB120/(1+('WB GDP growth constant old'!BB120/100))</f>
        <v>16.0867550732246</v>
      </c>
      <c r="BB120" s="117" t="n">
        <f aca="false">BC120/(1+('WB GDP growth constant old'!BC120/100))</f>
        <v>15.3891287792994</v>
      </c>
      <c r="BC120" s="117" t="n">
        <f aca="false">BD120/(1+('WB GDP growth constant old'!BD120/100))</f>
        <v>15.1635150257581</v>
      </c>
      <c r="BD120" s="117" t="n">
        <f aca="false">BE120/(1+('WB GDP growth constant old'!BE120/100))</f>
        <v>15.4259008910779</v>
      </c>
      <c r="BE120" s="117" t="n">
        <f aca="false">BF120/(1+('WB GDP growth constant old'!BF120/100))</f>
        <v>15.3312420037358</v>
      </c>
      <c r="BF120" s="117" t="n">
        <f aca="false">BG120/(1+('WB GDP growth constant old'!BG120/100))</f>
        <v>15.4081374705475</v>
      </c>
      <c r="BG120" s="117" t="n">
        <f aca="false">BH120/(1+('WB GDP growth constant old'!BH120/100))</f>
        <v>15.5146813681208</v>
      </c>
      <c r="BH120" s="117" t="n">
        <f aca="false">BI120/(1+('WB GDP growth constant old'!BI120/100))</f>
        <v>15.6578325622306</v>
      </c>
      <c r="BI120" s="117" t="n">
        <f aca="false">BJ120/(1+('WB GDP growth constant old'!BJ120/100))</f>
        <v>15.8732277707658</v>
      </c>
      <c r="BJ120" s="117" t="n">
        <f aca="false">BK120/(1+('WB GDP growth constant old'!BK120/100))</f>
        <v>16.0324942329857</v>
      </c>
      <c r="BK120" s="117" t="n">
        <f aca="false">BL120/(1+('WB GDP growth constant old'!BL120/100))</f>
        <v>16.3436654099479</v>
      </c>
      <c r="BL120" s="117" t="n">
        <f aca="false">'WB GDP current US$ old'!BL120/1000000000</f>
        <v>16.4580710678176</v>
      </c>
    </row>
    <row r="121" customFormat="false" ht="15" hidden="false" customHeight="false" outlineLevel="0" collapsed="false">
      <c r="A121" s="0" t="s">
        <v>98</v>
      </c>
      <c r="B121" s="0" t="s">
        <v>331</v>
      </c>
      <c r="C121" s="0" t="s">
        <v>1057</v>
      </c>
      <c r="D121" s="0" t="s">
        <v>1058</v>
      </c>
      <c r="E121" s="117" t="n">
        <f aca="false">F121/(1+('WB GDP growth constant old'!F121/100))</f>
        <v>6.10682770680797</v>
      </c>
      <c r="F121" s="117" t="n">
        <f aca="false">G121/(1+('WB GDP growth constant old'!G121/100))</f>
        <v>6.10682770680797</v>
      </c>
      <c r="G121" s="117" t="n">
        <f aca="false">H121/(1+('WB GDP growth constant old'!H121/100))</f>
        <v>6.10682770680797</v>
      </c>
      <c r="H121" s="117" t="n">
        <f aca="false">I121/(1+('WB GDP growth constant old'!I121/100))</f>
        <v>6.10682770680797</v>
      </c>
      <c r="I121" s="117" t="n">
        <f aca="false">J121/(1+('WB GDP growth constant old'!J121/100))</f>
        <v>6.10682770680797</v>
      </c>
      <c r="J121" s="117" t="n">
        <f aca="false">K121/(1+('WB GDP growth constant old'!K121/100))</f>
        <v>6.10682770680797</v>
      </c>
      <c r="K121" s="117" t="n">
        <f aca="false">L121/(1+('WB GDP growth constant old'!L121/100))</f>
        <v>6.10682770680797</v>
      </c>
      <c r="L121" s="117" t="n">
        <f aca="false">M121/(1+('WB GDP growth constant old'!M121/100))</f>
        <v>6.10682770680797</v>
      </c>
      <c r="M121" s="117" t="n">
        <f aca="false">N121/(1+('WB GDP growth constant old'!N121/100))</f>
        <v>6.10682770680797</v>
      </c>
      <c r="N121" s="117" t="n">
        <f aca="false">O121/(1+('WB GDP growth constant old'!O121/100))</f>
        <v>6.10682770680797</v>
      </c>
      <c r="O121" s="117" t="n">
        <f aca="false">P121/(1+('WB GDP growth constant old'!P121/100))</f>
        <v>6.10682770680797</v>
      </c>
      <c r="P121" s="117" t="n">
        <f aca="false">Q121/(1+('WB GDP growth constant old'!Q121/100))</f>
        <v>6.10682770680797</v>
      </c>
      <c r="Q121" s="117" t="n">
        <f aca="false">R121/(1+('WB GDP growth constant old'!R121/100))</f>
        <v>6.10682770680797</v>
      </c>
      <c r="R121" s="117" t="n">
        <f aca="false">S121/(1+('WB GDP growth constant old'!S121/100))</f>
        <v>6.10682770680797</v>
      </c>
      <c r="S121" s="117" t="n">
        <f aca="false">T121/(1+('WB GDP growth constant old'!T121/100))</f>
        <v>6.10682770680797</v>
      </c>
      <c r="T121" s="117" t="n">
        <f aca="false">U121/(1+('WB GDP growth constant old'!U121/100))</f>
        <v>6.10682770680797</v>
      </c>
      <c r="U121" s="117" t="n">
        <f aca="false">V121/(1+('WB GDP growth constant old'!V121/100))</f>
        <v>6.10682770680797</v>
      </c>
      <c r="V121" s="117" t="n">
        <f aca="false">W121/(1+('WB GDP growth constant old'!W121/100))</f>
        <v>6.61359723859362</v>
      </c>
      <c r="W121" s="117" t="n">
        <f aca="false">X121/(1+('WB GDP growth constant old'!X121/100))</f>
        <v>7.58444461110004</v>
      </c>
      <c r="X121" s="117" t="n">
        <f aca="false">Y121/(1+('WB GDP growth constant old'!Y121/100))</f>
        <v>9.16222974226833</v>
      </c>
      <c r="Y121" s="117" t="n">
        <f aca="false">Z121/(1+('WB GDP growth constant old'!Z121/100))</f>
        <v>10.1870110716493</v>
      </c>
      <c r="Z121" s="117" t="n">
        <f aca="false">AA121/(1+('WB GDP growth constant old'!AA121/100))</f>
        <v>11.9370089176636</v>
      </c>
      <c r="AA121" s="117" t="n">
        <f aca="false">AB121/(1+('WB GDP growth constant old'!AB121/100))</f>
        <v>12.7756964065686</v>
      </c>
      <c r="AB121" s="117" t="n">
        <f aca="false">AC121/(1+('WB GDP growth constant old'!AC121/100))</f>
        <v>12.4921093478013</v>
      </c>
      <c r="AC121" s="117" t="n">
        <f aca="false">AD121/(1+('WB GDP growth constant old'!AD121/100))</f>
        <v>13.0282316764919</v>
      </c>
      <c r="AD121" s="117" t="n">
        <f aca="false">AE121/(1+('WB GDP growth constant old'!AE121/100))</f>
        <v>12.675564328457</v>
      </c>
      <c r="AE121" s="117" t="n">
        <f aca="false">AF121/(1+('WB GDP growth constant old'!AF121/100))</f>
        <v>13.3733077839479</v>
      </c>
      <c r="AF121" s="117" t="n">
        <f aca="false">AG121/(1+('WB GDP growth constant old'!AG121/100))</f>
        <v>13.6840064162111</v>
      </c>
      <c r="AG121" s="117" t="n">
        <f aca="false">AH121/(1+('WB GDP growth constant old'!AH121/100))</f>
        <v>13.884089828611</v>
      </c>
      <c r="AH121" s="117" t="n">
        <f aca="false">AI121/(1+('WB GDP growth constant old'!AI121/100))</f>
        <v>12.3944353856867</v>
      </c>
      <c r="AI121" s="117" t="n">
        <f aca="false">AJ121/(1+('WB GDP growth constant old'!AJ121/100))</f>
        <v>12.3602386543172</v>
      </c>
      <c r="AJ121" s="117" t="n">
        <f aca="false">AK121/(1+('WB GDP growth constant old'!AK121/100))</f>
        <v>12.5590568599539</v>
      </c>
      <c r="AK121" s="117" t="n">
        <f aca="false">AL121/(1+('WB GDP growth constant old'!AL121/100))</f>
        <v>14.3612535221391</v>
      </c>
      <c r="AL121" s="117" t="n">
        <f aca="false">AM121/(1+('WB GDP growth constant old'!AM121/100))</f>
        <v>15.00564140099</v>
      </c>
      <c r="AM121" s="117" t="n">
        <f aca="false">AN121/(1+('WB GDP growth constant old'!AN121/100))</f>
        <v>15.7516434573037</v>
      </c>
      <c r="AN121" s="117" t="n">
        <f aca="false">AO121/(1+('WB GDP growth constant old'!AO121/100))</f>
        <v>16.7283830784498</v>
      </c>
      <c r="AO121" s="117" t="n">
        <f aca="false">AP121/(1+('WB GDP growth constant old'!AP121/100))</f>
        <v>17.0775078475478</v>
      </c>
      <c r="AP121" s="117" t="n">
        <f aca="false">AQ121/(1+('WB GDP growth constant old'!AQ121/100))</f>
        <v>17.6425130392028</v>
      </c>
      <c r="AQ121" s="117" t="n">
        <f aca="false">AR121/(1+('WB GDP growth constant old'!AR121/100))</f>
        <v>18.1739360284874</v>
      </c>
      <c r="AR121" s="117" t="n">
        <f aca="false">AS121/(1+('WB GDP growth constant old'!AS121/100))</f>
        <v>18.7899471270792</v>
      </c>
      <c r="AS121" s="117" t="n">
        <f aca="false">AT121/(1+('WB GDP growth constant old'!AT121/100))</f>
        <v>19.5877142143877</v>
      </c>
      <c r="AT121" s="117" t="n">
        <f aca="false">AU121/(1+('WB GDP growth constant old'!AU121/100))</f>
        <v>20.6199783380535</v>
      </c>
      <c r="AU121" s="117" t="n">
        <f aca="false">AV121/(1+('WB GDP growth constant old'!AV121/100))</f>
        <v>21.8125983817564</v>
      </c>
      <c r="AV121" s="117" t="n">
        <f aca="false">AW121/(1+('WB GDP growth constant old'!AW121/100))</f>
        <v>22.720366159929</v>
      </c>
      <c r="AW121" s="117" t="n">
        <f aca="false">AX121/(1+('WB GDP growth constant old'!AX121/100))</f>
        <v>24.6668686906418</v>
      </c>
      <c r="AX121" s="117" t="n">
        <f aca="false">AY121/(1+('WB GDP growth constant old'!AY121/100))</f>
        <v>26.6763785181591</v>
      </c>
      <c r="AY121" s="117" t="n">
        <f aca="false">AZ121/(1+('WB GDP growth constant old'!AZ121/100))</f>
        <v>28.8352911900212</v>
      </c>
      <c r="AZ121" s="117" t="n">
        <f aca="false">BA121/(1+('WB GDP growth constant old'!BA121/100))</f>
        <v>31.192913621226</v>
      </c>
      <c r="BA121" s="117" t="n">
        <f aca="false">BB121/(1+('WB GDP growth constant old'!BB121/100))</f>
        <v>33.4488846417404</v>
      </c>
      <c r="BB121" s="117" t="n">
        <f aca="false">BC121/(1+('WB GDP growth constant old'!BC121/100))</f>
        <v>35.1292596702029</v>
      </c>
      <c r="BC121" s="117" t="n">
        <f aca="false">BD121/(1+('WB GDP growth constant old'!BD121/100))</f>
        <v>35.9424437670933</v>
      </c>
      <c r="BD121" s="117" t="n">
        <f aca="false">BE121/(1+('WB GDP growth constant old'!BE121/100))</f>
        <v>36.9262530888591</v>
      </c>
      <c r="BE121" s="117" t="n">
        <f aca="false">BF121/(1+('WB GDP growth constant old'!BF121/100))</f>
        <v>37.8233240958934</v>
      </c>
      <c r="BF121" s="117" t="n">
        <f aca="false">BG121/(1+('WB GDP growth constant old'!BG121/100))</f>
        <v>38.8104929649983</v>
      </c>
      <c r="BG121" s="117" t="n">
        <f aca="false">BH121/(1+('WB GDP growth constant old'!BH121/100))</f>
        <v>40.1238703617949</v>
      </c>
      <c r="BH121" s="117" t="n">
        <f aca="false">BI121/(1+('WB GDP growth constant old'!BI121/100))</f>
        <v>41.1255742990971</v>
      </c>
      <c r="BI121" s="117" t="n">
        <f aca="false">BJ121/(1+('WB GDP growth constant old'!BJ121/100))</f>
        <v>41.945692613249</v>
      </c>
      <c r="BJ121" s="117" t="n">
        <f aca="false">BK121/(1+('WB GDP growth constant old'!BK121/100))</f>
        <v>42.8211472958193</v>
      </c>
      <c r="BK121" s="117" t="n">
        <f aca="false">BL121/(1+('WB GDP growth constant old'!BL121/100))</f>
        <v>43.6493475393305</v>
      </c>
      <c r="BL121" s="117" t="n">
        <f aca="false">'WB GDP current US$ old'!BL121/1000000000</f>
        <v>44.5028958616837</v>
      </c>
    </row>
    <row r="122" customFormat="false" ht="15" hidden="false" customHeight="false" outlineLevel="0" collapsed="false">
      <c r="A122" s="0" t="s">
        <v>97</v>
      </c>
      <c r="B122" s="0" t="s">
        <v>330</v>
      </c>
      <c r="C122" s="0" t="s">
        <v>1057</v>
      </c>
      <c r="D122" s="0" t="s">
        <v>1058</v>
      </c>
      <c r="E122" s="117" t="n">
        <f aca="false">F122/(1+('WB GDP growth constant old'!F122/100))</f>
        <v>651.484225930487</v>
      </c>
      <c r="F122" s="117" t="n">
        <f aca="false">G122/(1+('WB GDP growth constant old'!G122/100))</f>
        <v>729.945965872878</v>
      </c>
      <c r="G122" s="117" t="n">
        <f aca="false">H122/(1+('WB GDP growth constant old'!H122/100))</f>
        <v>794.976654854823</v>
      </c>
      <c r="H122" s="117" t="n">
        <f aca="false">I122/(1+('WB GDP growth constant old'!I122/100))</f>
        <v>862.340133613919</v>
      </c>
      <c r="I122" s="117" t="n">
        <f aca="false">J122/(1+('WB GDP growth constant old'!J122/100))</f>
        <v>963.033074676442</v>
      </c>
      <c r="J122" s="117" t="n">
        <f aca="false">K122/(1+('WB GDP growth constant old'!K122/100))</f>
        <v>1019.07878634281</v>
      </c>
      <c r="K122" s="117" t="n">
        <f aca="false">L122/(1+('WB GDP growth constant old'!L122/100))</f>
        <v>1127.49411036426</v>
      </c>
      <c r="L122" s="117" t="n">
        <f aca="false">M122/(1+('WB GDP growth constant old'!M122/100))</f>
        <v>1252.44461237736</v>
      </c>
      <c r="M122" s="117" t="n">
        <f aca="false">N122/(1+('WB GDP growth constant old'!N122/100))</f>
        <v>1413.79039051702</v>
      </c>
      <c r="N122" s="117" t="n">
        <f aca="false">O122/(1+('WB GDP growth constant old'!O122/100))</f>
        <v>1590.20166410184</v>
      </c>
      <c r="O122" s="117" t="n">
        <f aca="false">P122/(1+('WB GDP growth constant old'!P122/100))</f>
        <v>1596.54737409388</v>
      </c>
      <c r="P122" s="117" t="n">
        <f aca="false">Q122/(1+('WB GDP growth constant old'!Q122/100))</f>
        <v>1671.56900815593</v>
      </c>
      <c r="Q122" s="117" t="n">
        <f aca="false">R122/(1+('WB GDP growth constant old'!R122/100))</f>
        <v>1812.2072565584</v>
      </c>
      <c r="R122" s="117" t="n">
        <f aca="false">S122/(1+('WB GDP growth constant old'!S122/100))</f>
        <v>1957.77461619215</v>
      </c>
      <c r="S122" s="117" t="n">
        <f aca="false">T122/(1+('WB GDP growth constant old'!T122/100))</f>
        <v>1933.78718186479</v>
      </c>
      <c r="T122" s="117" t="n">
        <f aca="false">U122/(1+('WB GDP growth constant old'!U122/100))</f>
        <v>1993.57168065011</v>
      </c>
      <c r="U122" s="117" t="n">
        <f aca="false">V122/(1+('WB GDP growth constant old'!V122/100))</f>
        <v>2072.81583779884</v>
      </c>
      <c r="V122" s="117" t="n">
        <f aca="false">W122/(1+('WB GDP growth constant old'!W122/100))</f>
        <v>2163.81945816052</v>
      </c>
      <c r="W122" s="117" t="n">
        <f aca="false">X122/(1+('WB GDP growth constant old'!X122/100))</f>
        <v>2277.89475422687</v>
      </c>
      <c r="X122" s="117" t="n">
        <f aca="false">Y122/(1+('WB GDP growth constant old'!Y122/100))</f>
        <v>2402.81545544868</v>
      </c>
      <c r="Y122" s="117" t="n">
        <f aca="false">Z122/(1+('WB GDP growth constant old'!Z122/100))</f>
        <v>2470.5169724474</v>
      </c>
      <c r="Z122" s="117" t="n">
        <f aca="false">AA122/(1+('WB GDP growth constant old'!AA122/100))</f>
        <v>2574.50934425833</v>
      </c>
      <c r="AA122" s="117" t="n">
        <f aca="false">AB122/(1+('WB GDP growth constant old'!AB122/100))</f>
        <v>2659.78885248216</v>
      </c>
      <c r="AB122" s="117" t="n">
        <f aca="false">AC122/(1+('WB GDP growth constant old'!AC122/100))</f>
        <v>2753.49441026397</v>
      </c>
      <c r="AC122" s="117" t="n">
        <f aca="false">AD122/(1+('WB GDP growth constant old'!AD122/100))</f>
        <v>2877.4565858706</v>
      </c>
      <c r="AD122" s="117" t="n">
        <f aca="false">AE122/(1+('WB GDP growth constant old'!AE122/100))</f>
        <v>3028.04485059669</v>
      </c>
      <c r="AE122" s="117" t="n">
        <f aca="false">AF122/(1+('WB GDP growth constant old'!AF122/100))</f>
        <v>3128.77353822459</v>
      </c>
      <c r="AF122" s="117" t="n">
        <f aca="false">AG122/(1+('WB GDP growth constant old'!AG122/100))</f>
        <v>3276.78535984178</v>
      </c>
      <c r="AG122" s="117" t="n">
        <f aca="false">AH122/(1+('WB GDP growth constant old'!AH122/100))</f>
        <v>3499.11590544937</v>
      </c>
      <c r="AH122" s="117" t="n">
        <f aca="false">AI122/(1+('WB GDP growth constant old'!AI122/100))</f>
        <v>3669.10427482746</v>
      </c>
      <c r="AI122" s="117" t="n">
        <f aca="false">AJ122/(1+('WB GDP growth constant old'!AJ122/100))</f>
        <v>3848.62301908006</v>
      </c>
      <c r="AJ122" s="117" t="n">
        <f aca="false">AK122/(1+('WB GDP growth constant old'!AK122/100))</f>
        <v>3980.14958612205</v>
      </c>
      <c r="AK122" s="117" t="n">
        <f aca="false">AL122/(1+('WB GDP growth constant old'!AL122/100))</f>
        <v>4013.90402405562</v>
      </c>
      <c r="AL122" s="117" t="n">
        <f aca="false">AM122/(1+('WB GDP growth constant old'!AM122/100))</f>
        <v>3993.11521846896</v>
      </c>
      <c r="AM122" s="117" t="n">
        <f aca="false">AN122/(1+('WB GDP growth constant old'!AN122/100))</f>
        <v>4032.76950255324</v>
      </c>
      <c r="AN122" s="117" t="n">
        <f aca="false">AO122/(1+('WB GDP growth constant old'!AO122/100))</f>
        <v>4143.35370117219</v>
      </c>
      <c r="AO122" s="117" t="n">
        <f aca="false">AP122/(1+('WB GDP growth constant old'!AP122/100))</f>
        <v>4271.79763652378</v>
      </c>
      <c r="AP122" s="117" t="n">
        <f aca="false">AQ122/(1+('WB GDP growth constant old'!AQ122/100))</f>
        <v>4317.76411140879</v>
      </c>
      <c r="AQ122" s="117" t="n">
        <f aca="false">AR122/(1+('WB GDP growth constant old'!AR122/100))</f>
        <v>4269.04203679241</v>
      </c>
      <c r="AR122" s="117" t="n">
        <f aca="false">AS122/(1+('WB GDP growth constant old'!AS122/100))</f>
        <v>4258.28600300442</v>
      </c>
      <c r="AS122" s="117" t="n">
        <f aca="false">AT122/(1+('WB GDP growth constant old'!AT122/100))</f>
        <v>4376.65071853147</v>
      </c>
      <c r="AT122" s="117" t="n">
        <f aca="false">AU122/(1+('WB GDP growth constant old'!AU122/100))</f>
        <v>4394.43462175795</v>
      </c>
      <c r="AU122" s="117" t="n">
        <f aca="false">AV122/(1+('WB GDP growth constant old'!AV122/100))</f>
        <v>4399.61973719675</v>
      </c>
      <c r="AV122" s="117" t="n">
        <f aca="false">AW122/(1+('WB GDP growth constant old'!AW122/100))</f>
        <v>4466.85561246384</v>
      </c>
      <c r="AW122" s="117" t="n">
        <f aca="false">AX122/(1+('WB GDP growth constant old'!AX122/100))</f>
        <v>4565.33583686772</v>
      </c>
      <c r="AX122" s="117" t="n">
        <f aca="false">AY122/(1+('WB GDP growth constant old'!AY122/100))</f>
        <v>4641.24232472919</v>
      </c>
      <c r="AY122" s="117" t="n">
        <f aca="false">AZ122/(1+('WB GDP growth constant old'!AZ122/100))</f>
        <v>4707.14827002219</v>
      </c>
      <c r="AZ122" s="117" t="n">
        <f aca="false">BA122/(1+('WB GDP growth constant old'!BA122/100))</f>
        <v>4785.01315796204</v>
      </c>
      <c r="BA122" s="117" t="n">
        <f aca="false">BB122/(1+('WB GDP growth constant old'!BB122/100))</f>
        <v>4732.68709634303</v>
      </c>
      <c r="BB122" s="117" t="n">
        <f aca="false">BC122/(1+('WB GDP growth constant old'!BC122/100))</f>
        <v>4476.34522683074</v>
      </c>
      <c r="BC122" s="117" t="n">
        <f aca="false">BD122/(1+('WB GDP growth constant old'!BD122/100))</f>
        <v>4663.98194705192</v>
      </c>
      <c r="BD122" s="117" t="n">
        <f aca="false">BE122/(1+('WB GDP growth constant old'!BE122/100))</f>
        <v>4658.59871660259</v>
      </c>
      <c r="BE122" s="117" t="n">
        <f aca="false">BF122/(1+('WB GDP growth constant old'!BF122/100))</f>
        <v>4728.2489408648</v>
      </c>
      <c r="BF122" s="117" t="n">
        <f aca="false">BG122/(1+('WB GDP growth constant old'!BG122/100))</f>
        <v>4822.82658387991</v>
      </c>
      <c r="BG122" s="117" t="n">
        <f aca="false">BH122/(1+('WB GDP growth constant old'!BH122/100))</f>
        <v>4840.89865440031</v>
      </c>
      <c r="BH122" s="117" t="n">
        <f aca="false">BI122/(1+('WB GDP growth constant old'!BI122/100))</f>
        <v>4900.09902262143</v>
      </c>
      <c r="BI122" s="117" t="n">
        <f aca="false">BJ122/(1+('WB GDP growth constant old'!BJ122/100))</f>
        <v>4925.67481778334</v>
      </c>
      <c r="BJ122" s="117" t="n">
        <f aca="false">BK122/(1+('WB GDP growth constant old'!BK122/100))</f>
        <v>5032.47776861046</v>
      </c>
      <c r="BK122" s="117" t="n">
        <f aca="false">BL122/(1+('WB GDP growth constant old'!BL122/100))</f>
        <v>5048.74310603714</v>
      </c>
      <c r="BL122" s="117" t="n">
        <f aca="false">'WB GDP current US$ old'!BL122/1000000000</f>
        <v>5081.76954237977</v>
      </c>
    </row>
    <row r="123" customFormat="false" ht="15" hidden="false" customHeight="false" outlineLevel="0" collapsed="false">
      <c r="A123" s="0" t="s">
        <v>99</v>
      </c>
      <c r="B123" s="0" t="s">
        <v>332</v>
      </c>
      <c r="C123" s="0" t="s">
        <v>1057</v>
      </c>
      <c r="D123" s="0" t="s">
        <v>1058</v>
      </c>
      <c r="E123" s="117" t="n">
        <f aca="false">F123/(1+('WB GDP growth constant old'!F123/100))</f>
        <v>82.0322292313197</v>
      </c>
      <c r="F123" s="117" t="n">
        <f aca="false">G123/(1+('WB GDP growth constant old'!G123/100))</f>
        <v>82.0322292313197</v>
      </c>
      <c r="G123" s="117" t="n">
        <f aca="false">H123/(1+('WB GDP growth constant old'!H123/100))</f>
        <v>82.0322292313197</v>
      </c>
      <c r="H123" s="117" t="n">
        <f aca="false">I123/(1+('WB GDP growth constant old'!I123/100))</f>
        <v>82.0322292313197</v>
      </c>
      <c r="I123" s="117" t="n">
        <f aca="false">J123/(1+('WB GDP growth constant old'!J123/100))</f>
        <v>82.0322292313197</v>
      </c>
      <c r="J123" s="117" t="n">
        <f aca="false">K123/(1+('WB GDP growth constant old'!K123/100))</f>
        <v>82.0322292313197</v>
      </c>
      <c r="K123" s="117" t="n">
        <f aca="false">L123/(1+('WB GDP growth constant old'!L123/100))</f>
        <v>82.0322292313197</v>
      </c>
      <c r="L123" s="117" t="n">
        <f aca="false">M123/(1+('WB GDP growth constant old'!M123/100))</f>
        <v>82.0322292313197</v>
      </c>
      <c r="M123" s="117" t="n">
        <f aca="false">N123/(1+('WB GDP growth constant old'!N123/100))</f>
        <v>82.0322292313197</v>
      </c>
      <c r="N123" s="117" t="n">
        <f aca="false">O123/(1+('WB GDP growth constant old'!O123/100))</f>
        <v>82.0322292313197</v>
      </c>
      <c r="O123" s="117" t="n">
        <f aca="false">P123/(1+('WB GDP growth constant old'!P123/100))</f>
        <v>82.0322292313197</v>
      </c>
      <c r="P123" s="117" t="n">
        <f aca="false">Q123/(1+('WB GDP growth constant old'!Q123/100))</f>
        <v>82.0322292313197</v>
      </c>
      <c r="Q123" s="117" t="n">
        <f aca="false">R123/(1+('WB GDP growth constant old'!R123/100))</f>
        <v>82.0322292313197</v>
      </c>
      <c r="R123" s="117" t="n">
        <f aca="false">S123/(1+('WB GDP growth constant old'!S123/100))</f>
        <v>82.0322292313197</v>
      </c>
      <c r="S123" s="117" t="n">
        <f aca="false">T123/(1+('WB GDP growth constant old'!T123/100))</f>
        <v>82.0322292313197</v>
      </c>
      <c r="T123" s="117" t="n">
        <f aca="false">U123/(1+('WB GDP growth constant old'!U123/100))</f>
        <v>82.0322292313197</v>
      </c>
      <c r="U123" s="117" t="n">
        <f aca="false">V123/(1+('WB GDP growth constant old'!V123/100))</f>
        <v>82.0322292313197</v>
      </c>
      <c r="V123" s="117" t="n">
        <f aca="false">W123/(1+('WB GDP growth constant old'!W123/100))</f>
        <v>82.0322292313197</v>
      </c>
      <c r="W123" s="117" t="n">
        <f aca="false">X123/(1+('WB GDP growth constant old'!X123/100))</f>
        <v>82.0322292313197</v>
      </c>
      <c r="X123" s="117" t="n">
        <f aca="false">Y123/(1+('WB GDP growth constant old'!Y123/100))</f>
        <v>82.0322292313197</v>
      </c>
      <c r="Y123" s="117" t="n">
        <f aca="false">Z123/(1+('WB GDP growth constant old'!Z123/100))</f>
        <v>82.0322292313197</v>
      </c>
      <c r="Z123" s="117" t="n">
        <f aca="false">AA123/(1+('WB GDP growth constant old'!AA123/100))</f>
        <v>82.0322292313197</v>
      </c>
      <c r="AA123" s="117" t="n">
        <f aca="false">AB123/(1+('WB GDP growth constant old'!AB123/100))</f>
        <v>82.0322292313197</v>
      </c>
      <c r="AB123" s="117" t="n">
        <f aca="false">AC123/(1+('WB GDP growth constant old'!AC123/100))</f>
        <v>82.0322292313197</v>
      </c>
      <c r="AC123" s="117" t="n">
        <f aca="false">AD123/(1+('WB GDP growth constant old'!AD123/100))</f>
        <v>82.0322292313197</v>
      </c>
      <c r="AD123" s="117" t="n">
        <f aca="false">AE123/(1+('WB GDP growth constant old'!AE123/100))</f>
        <v>82.0322292313197</v>
      </c>
      <c r="AE123" s="117" t="n">
        <f aca="false">AF123/(1+('WB GDP growth constant old'!AF123/100))</f>
        <v>82.0322292313197</v>
      </c>
      <c r="AF123" s="117" t="n">
        <f aca="false">AG123/(1+('WB GDP growth constant old'!AG123/100))</f>
        <v>82.0322292313197</v>
      </c>
      <c r="AG123" s="117" t="n">
        <f aca="false">AH123/(1+('WB GDP growth constant old'!AH123/100))</f>
        <v>82.0322292313197</v>
      </c>
      <c r="AH123" s="117" t="n">
        <f aca="false">AI123/(1+('WB GDP growth constant old'!AI123/100))</f>
        <v>82.0322292313197</v>
      </c>
      <c r="AI123" s="117" t="n">
        <f aca="false">AJ123/(1+('WB GDP growth constant old'!AJ123/100))</f>
        <v>82.0322292313197</v>
      </c>
      <c r="AJ123" s="117" t="n">
        <f aca="false">AK123/(1+('WB GDP growth constant old'!AK123/100))</f>
        <v>73.0086840144861</v>
      </c>
      <c r="AK123" s="117" t="n">
        <f aca="false">AL123/(1+('WB GDP growth constant old'!AL123/100))</f>
        <v>69.1392237624961</v>
      </c>
      <c r="AL123" s="117" t="n">
        <f aca="false">AM123/(1+('WB GDP growth constant old'!AM123/100))</f>
        <v>62.7784151749408</v>
      </c>
      <c r="AM123" s="117" t="n">
        <f aca="false">AN123/(1+('WB GDP growth constant old'!AN123/100))</f>
        <v>54.868334863955</v>
      </c>
      <c r="AN123" s="117" t="n">
        <f aca="false">AO123/(1+('WB GDP growth constant old'!AO123/100))</f>
        <v>50.3691314044619</v>
      </c>
      <c r="AO123" s="117" t="n">
        <f aca="false">AP123/(1+('WB GDP growth constant old'!AP123/100))</f>
        <v>50.6209770625286</v>
      </c>
      <c r="AP123" s="117" t="n">
        <f aca="false">AQ123/(1+('WB GDP growth constant old'!AQ123/100))</f>
        <v>51.481533672336</v>
      </c>
      <c r="AQ123" s="117" t="n">
        <f aca="false">AR123/(1+('WB GDP growth constant old'!AR123/100))</f>
        <v>50.5033845328578</v>
      </c>
      <c r="AR123" s="117" t="n">
        <f aca="false">AS123/(1+('WB GDP growth constant old'!AS123/100))</f>
        <v>51.8669759141551</v>
      </c>
      <c r="AS123" s="117" t="n">
        <f aca="false">AT123/(1+('WB GDP growth constant old'!AT123/100))</f>
        <v>56.949939554853</v>
      </c>
      <c r="AT123" s="117" t="n">
        <f aca="false">AU123/(1+('WB GDP growth constant old'!AU123/100))</f>
        <v>64.6381813938674</v>
      </c>
      <c r="AU123" s="117" t="n">
        <f aca="false">AV123/(1+('WB GDP growth constant old'!AV123/100))</f>
        <v>70.9727231702133</v>
      </c>
      <c r="AV123" s="117" t="n">
        <f aca="false">AW123/(1+('WB GDP growth constant old'!AW123/100))</f>
        <v>77.5731864252827</v>
      </c>
      <c r="AW123" s="117" t="n">
        <f aca="false">AX123/(1+('WB GDP growth constant old'!AX123/100))</f>
        <v>85.0202123231714</v>
      </c>
      <c r="AX123" s="117" t="n">
        <f aca="false">AY123/(1+('WB GDP growth constant old'!AY123/100))</f>
        <v>93.2671729178617</v>
      </c>
      <c r="AY123" s="117" t="n">
        <f aca="false">AZ123/(1+('WB GDP growth constant old'!AZ123/100))</f>
        <v>103.246760420073</v>
      </c>
      <c r="AZ123" s="117" t="n">
        <f aca="false">BA123/(1+('WB GDP growth constant old'!BA123/100))</f>
        <v>112.435722097453</v>
      </c>
      <c r="BA123" s="117" t="n">
        <f aca="false">BB123/(1+('WB GDP growth constant old'!BB123/100))</f>
        <v>116.146100926906</v>
      </c>
      <c r="BB123" s="117" t="n">
        <f aca="false">BC123/(1+('WB GDP growth constant old'!BC123/100))</f>
        <v>117.539854137366</v>
      </c>
      <c r="BC123" s="117" t="n">
        <f aca="false">BD123/(1+('WB GDP growth constant old'!BD123/100))</f>
        <v>126.120263489584</v>
      </c>
      <c r="BD123" s="117" t="n">
        <f aca="false">BE123/(1+('WB GDP growth constant old'!BE123/100))</f>
        <v>135.453162988676</v>
      </c>
      <c r="BE123" s="117" t="n">
        <f aca="false">BF123/(1+('WB GDP growth constant old'!BF123/100))</f>
        <v>141.954914812122</v>
      </c>
      <c r="BF123" s="117" t="n">
        <f aca="false">BG123/(1+('WB GDP growth constant old'!BG123/100))</f>
        <v>150.472209699793</v>
      </c>
      <c r="BG123" s="117" t="n">
        <f aca="false">BH123/(1+('WB GDP growth constant old'!BH123/100))</f>
        <v>156.792042508133</v>
      </c>
      <c r="BH123" s="117" t="n">
        <f aca="false">BI123/(1+('WB GDP growth constant old'!BI123/100))</f>
        <v>158.673547017867</v>
      </c>
      <c r="BI123" s="117" t="n">
        <f aca="false">BJ123/(1+('WB GDP growth constant old'!BJ123/100))</f>
        <v>160.418956034907</v>
      </c>
      <c r="BJ123" s="117" t="n">
        <f aca="false">BK123/(1+('WB GDP growth constant old'!BK123/100))</f>
        <v>166.996133232881</v>
      </c>
      <c r="BK123" s="117" t="n">
        <f aca="false">BL123/(1+('WB GDP growth constant old'!BL123/100))</f>
        <v>173.842974695214</v>
      </c>
      <c r="BL123" s="117" t="n">
        <f aca="false">'WB GDP current US$ old'!BL123/1000000000</f>
        <v>181.665908556499</v>
      </c>
    </row>
    <row r="124" customFormat="false" ht="15" hidden="false" customHeight="false" outlineLevel="0" collapsed="false">
      <c r="A124" s="0" t="s">
        <v>100</v>
      </c>
      <c r="B124" s="0" t="s">
        <v>333</v>
      </c>
      <c r="C124" s="0" t="s">
        <v>1057</v>
      </c>
      <c r="D124" s="0" t="s">
        <v>1058</v>
      </c>
      <c r="E124" s="117" t="n">
        <f aca="false">F124/(1+('WB GDP growth constant old'!F124/100))</f>
        <v>6.4063337962825</v>
      </c>
      <c r="F124" s="117" t="n">
        <f aca="false">G124/(1+('WB GDP growth constant old'!G124/100))</f>
        <v>5.9082647328817</v>
      </c>
      <c r="G124" s="117" t="n">
        <f aca="false">H124/(1+('WB GDP growth constant old'!H124/100))</f>
        <v>6.46703052408262</v>
      </c>
      <c r="H124" s="117" t="n">
        <f aca="false">I124/(1+('WB GDP growth constant old'!I124/100))</f>
        <v>7.03472846537407</v>
      </c>
      <c r="I124" s="117" t="n">
        <f aca="false">J124/(1+('WB GDP growth constant old'!J124/100))</f>
        <v>7.38396525883457</v>
      </c>
      <c r="J124" s="117" t="n">
        <f aca="false">K124/(1+('WB GDP growth constant old'!K124/100))</f>
        <v>7.5323160744259</v>
      </c>
      <c r="K124" s="117" t="n">
        <f aca="false">L124/(1+('WB GDP growth constant old'!L124/100))</f>
        <v>8.64171824903936</v>
      </c>
      <c r="L124" s="117" t="n">
        <f aca="false">M124/(1+('WB GDP growth constant old'!M124/100))</f>
        <v>8.93218645096296</v>
      </c>
      <c r="M124" s="117" t="n">
        <f aca="false">N124/(1+('WB GDP growth constant old'!N124/100))</f>
        <v>9.64521520284392</v>
      </c>
      <c r="N124" s="117" t="n">
        <f aca="false">O124/(1+('WB GDP growth constant old'!O124/100))</f>
        <v>10.4128995301104</v>
      </c>
      <c r="O124" s="117" t="n">
        <f aca="false">P124/(1+('WB GDP growth constant old'!P124/100))</f>
        <v>9.92813252032352</v>
      </c>
      <c r="P124" s="117" t="n">
        <f aca="false">Q124/(1+('WB GDP growth constant old'!Q124/100))</f>
        <v>12.1295858958495</v>
      </c>
      <c r="Q124" s="117" t="n">
        <f aca="false">R124/(1+('WB GDP growth constant old'!R124/100))</f>
        <v>14.20161383635</v>
      </c>
      <c r="R124" s="117" t="n">
        <f aca="false">S124/(1+('WB GDP growth constant old'!S124/100))</f>
        <v>15.0390233879844</v>
      </c>
      <c r="S124" s="117" t="n">
        <f aca="false">T124/(1+('WB GDP growth constant old'!T124/100))</f>
        <v>15.6504525317004</v>
      </c>
      <c r="T124" s="117" t="n">
        <f aca="false">U124/(1+('WB GDP growth constant old'!U124/100))</f>
        <v>15.7885213213765</v>
      </c>
      <c r="U124" s="117" t="n">
        <f aca="false">V124/(1+('WB GDP growth constant old'!V124/100))</f>
        <v>16.128600465305</v>
      </c>
      <c r="V124" s="117" t="n">
        <f aca="false">W124/(1+('WB GDP growth constant old'!W124/100))</f>
        <v>17.6533657492274</v>
      </c>
      <c r="W124" s="117" t="n">
        <f aca="false">X124/(1+('WB GDP growth constant old'!X124/100))</f>
        <v>18.8736535174136</v>
      </c>
      <c r="X124" s="117" t="n">
        <f aca="false">Y124/(1+('WB GDP growth constant old'!Y124/100))</f>
        <v>20.3109248950719</v>
      </c>
      <c r="Y124" s="117" t="n">
        <f aca="false">Z124/(1+('WB GDP growth constant old'!Z124/100))</f>
        <v>21.4467069825438</v>
      </c>
      <c r="Z124" s="117" t="n">
        <f aca="false">AA124/(1+('WB GDP growth constant old'!AA124/100))</f>
        <v>22.2560079492548</v>
      </c>
      <c r="AA124" s="117" t="n">
        <f aca="false">AB124/(1+('WB GDP growth constant old'!AB124/100))</f>
        <v>22.5912898693246</v>
      </c>
      <c r="AB124" s="117" t="n">
        <f aca="false">AC124/(1+('WB GDP growth constant old'!AC124/100))</f>
        <v>22.8870212039662</v>
      </c>
      <c r="AC124" s="117" t="n">
        <f aca="false">AD124/(1+('WB GDP growth constant old'!AD124/100))</f>
        <v>23.2887380856606</v>
      </c>
      <c r="AD124" s="117" t="n">
        <f aca="false">AE124/(1+('WB GDP growth constant old'!AE124/100))</f>
        <v>24.2902846640163</v>
      </c>
      <c r="AE124" s="117" t="n">
        <f aca="false">AF124/(1+('WB GDP growth constant old'!AF124/100))</f>
        <v>26.033733300377</v>
      </c>
      <c r="AF124" s="117" t="n">
        <f aca="false">AG124/(1+('WB GDP growth constant old'!AG124/100))</f>
        <v>27.5793840186534</v>
      </c>
      <c r="AG124" s="117" t="n">
        <f aca="false">AH124/(1+('WB GDP growth constant old'!AH124/100))</f>
        <v>29.2901839057223</v>
      </c>
      <c r="AH124" s="117" t="n">
        <f aca="false">AI124/(1+('WB GDP growth constant old'!AI124/100))</f>
        <v>30.6639956857253</v>
      </c>
      <c r="AI124" s="117" t="n">
        <f aca="false">AJ124/(1+('WB GDP growth constant old'!AJ124/100))</f>
        <v>31.9494460156023</v>
      </c>
      <c r="AJ124" s="117" t="n">
        <f aca="false">AK124/(1+('WB GDP growth constant old'!AK124/100))</f>
        <v>32.4089898471372</v>
      </c>
      <c r="AK124" s="117" t="n">
        <f aca="false">AL124/(1+('WB GDP growth constant old'!AL124/100))</f>
        <v>32.1498819308357</v>
      </c>
      <c r="AL124" s="117" t="n">
        <f aca="false">AM124/(1+('WB GDP growth constant old'!AM124/100))</f>
        <v>32.2634344317425</v>
      </c>
      <c r="AM124" s="117" t="n">
        <f aca="false">AN124/(1+('WB GDP growth constant old'!AN124/100))</f>
        <v>33.1128611386269</v>
      </c>
      <c r="AN124" s="117" t="n">
        <f aca="false">AO124/(1+('WB GDP growth constant old'!AO124/100))</f>
        <v>34.571885498284</v>
      </c>
      <c r="AO124" s="117" t="n">
        <f aca="false">AP124/(1+('WB GDP growth constant old'!AP124/100))</f>
        <v>36.0055260215269</v>
      </c>
      <c r="AP124" s="117" t="n">
        <f aca="false">AQ124/(1+('WB GDP growth constant old'!AQ124/100))</f>
        <v>36.1765169560835</v>
      </c>
      <c r="AQ124" s="117" t="n">
        <f aca="false">AR124/(1+('WB GDP growth constant old'!AR124/100))</f>
        <v>37.3668016815098</v>
      </c>
      <c r="AR124" s="117" t="n">
        <f aca="false">AS124/(1+('WB GDP growth constant old'!AS124/100))</f>
        <v>38.2282516661349</v>
      </c>
      <c r="AS124" s="117" t="n">
        <f aca="false">AT124/(1+('WB GDP growth constant old'!AT124/100))</f>
        <v>38.4575047296712</v>
      </c>
      <c r="AT124" s="117" t="n">
        <f aca="false">AU124/(1+('WB GDP growth constant old'!AU124/100))</f>
        <v>39.911162449259</v>
      </c>
      <c r="AU124" s="117" t="n">
        <f aca="false">AV124/(1+('WB GDP growth constant old'!AV124/100))</f>
        <v>40.1294204446444</v>
      </c>
      <c r="AV124" s="117" t="n">
        <f aca="false">AW124/(1+('WB GDP growth constant old'!AW124/100))</f>
        <v>41.3062058860125</v>
      </c>
      <c r="AW124" s="117" t="n">
        <f aca="false">AX124/(1+('WB GDP growth constant old'!AX124/100))</f>
        <v>43.414598460398</v>
      </c>
      <c r="AX124" s="117" t="n">
        <f aca="false">AY124/(1+('WB GDP growth constant old'!AY124/100))</f>
        <v>45.9789538221559</v>
      </c>
      <c r="AY124" s="117" t="n">
        <f aca="false">AZ124/(1+('WB GDP growth constant old'!AZ124/100))</f>
        <v>48.9549389868623</v>
      </c>
      <c r="AZ124" s="117" t="n">
        <f aca="false">BA124/(1+('WB GDP growth constant old'!BA124/100))</f>
        <v>52.3087095662297</v>
      </c>
      <c r="BA124" s="117" t="n">
        <f aca="false">BB124/(1+('WB GDP growth constant old'!BB124/100))</f>
        <v>52.4302136730326</v>
      </c>
      <c r="BB124" s="117" t="n">
        <f aca="false">BC124/(1+('WB GDP growth constant old'!BC124/100))</f>
        <v>54.1640492842579</v>
      </c>
      <c r="BC124" s="117" t="n">
        <f aca="false">BD124/(1+('WB GDP growth constant old'!BD124/100))</f>
        <v>58.7169163547494</v>
      </c>
      <c r="BD124" s="117" t="n">
        <f aca="false">BE124/(1+('WB GDP growth constant old'!BE124/100))</f>
        <v>62.3035004538298</v>
      </c>
      <c r="BE124" s="117" t="n">
        <f aca="false">BF124/(1+('WB GDP growth constant old'!BF124/100))</f>
        <v>65.1465394752916</v>
      </c>
      <c r="BF124" s="117" t="n">
        <f aca="false">BG124/(1+('WB GDP growth constant old'!BG124/100))</f>
        <v>68.9762964313384</v>
      </c>
      <c r="BG124" s="117" t="n">
        <f aca="false">BH124/(1+('WB GDP growth constant old'!BH124/100))</f>
        <v>72.6714432960878</v>
      </c>
      <c r="BH124" s="117" t="n">
        <f aca="false">BI124/(1+('WB GDP growth constant old'!BI124/100))</f>
        <v>76.8271649634187</v>
      </c>
      <c r="BI124" s="117" t="n">
        <f aca="false">BJ124/(1+('WB GDP growth constant old'!BJ124/100))</f>
        <v>81.3437950398624</v>
      </c>
      <c r="BJ124" s="117" t="n">
        <f aca="false">BK124/(1+('WB GDP growth constant old'!BK124/100))</f>
        <v>85.2529309712285</v>
      </c>
      <c r="BK124" s="117" t="n">
        <f aca="false">BL124/(1+('WB GDP growth constant old'!BL124/100))</f>
        <v>90.6395953863391</v>
      </c>
      <c r="BL124" s="117" t="n">
        <f aca="false">'WB GDP current US$ old'!BL124/1000000000</f>
        <v>95.503088538092</v>
      </c>
    </row>
    <row r="125" customFormat="false" ht="15" hidden="false" customHeight="false" outlineLevel="0" collapsed="false">
      <c r="A125" s="0" t="s">
        <v>106</v>
      </c>
      <c r="B125" s="0" t="s">
        <v>338</v>
      </c>
      <c r="C125" s="0" t="s">
        <v>1057</v>
      </c>
      <c r="D125" s="0" t="s">
        <v>1058</v>
      </c>
      <c r="E125" s="117" t="n">
        <f aca="false">F125/(1+('WB GDP growth constant old'!F125/100))</f>
        <v>4.44388512176648</v>
      </c>
      <c r="F125" s="117" t="n">
        <f aca="false">G125/(1+('WB GDP growth constant old'!G125/100))</f>
        <v>4.44388512176648</v>
      </c>
      <c r="G125" s="117" t="n">
        <f aca="false">H125/(1+('WB GDP growth constant old'!H125/100))</f>
        <v>4.44388512176648</v>
      </c>
      <c r="H125" s="117" t="n">
        <f aca="false">I125/(1+('WB GDP growth constant old'!I125/100))</f>
        <v>4.44388512176648</v>
      </c>
      <c r="I125" s="117" t="n">
        <f aca="false">J125/(1+('WB GDP growth constant old'!J125/100))</f>
        <v>4.44388512176648</v>
      </c>
      <c r="J125" s="117" t="n">
        <f aca="false">K125/(1+('WB GDP growth constant old'!K125/100))</f>
        <v>4.44388512176648</v>
      </c>
      <c r="K125" s="117" t="n">
        <f aca="false">L125/(1+('WB GDP growth constant old'!L125/100))</f>
        <v>4.44388512176648</v>
      </c>
      <c r="L125" s="117" t="n">
        <f aca="false">M125/(1+('WB GDP growth constant old'!M125/100))</f>
        <v>4.44388512176648</v>
      </c>
      <c r="M125" s="117" t="n">
        <f aca="false">N125/(1+('WB GDP growth constant old'!N125/100))</f>
        <v>4.44388512176648</v>
      </c>
      <c r="N125" s="117" t="n">
        <f aca="false">O125/(1+('WB GDP growth constant old'!O125/100))</f>
        <v>4.44388512176648</v>
      </c>
      <c r="O125" s="117" t="n">
        <f aca="false">P125/(1+('WB GDP growth constant old'!P125/100))</f>
        <v>4.44388512176648</v>
      </c>
      <c r="P125" s="117" t="n">
        <f aca="false">Q125/(1+('WB GDP growth constant old'!Q125/100))</f>
        <v>4.44388512176648</v>
      </c>
      <c r="Q125" s="117" t="n">
        <f aca="false">R125/(1+('WB GDP growth constant old'!R125/100))</f>
        <v>4.44388512176648</v>
      </c>
      <c r="R125" s="117" t="n">
        <f aca="false">S125/(1+('WB GDP growth constant old'!S125/100))</f>
        <v>4.44388512176648</v>
      </c>
      <c r="S125" s="117" t="n">
        <f aca="false">T125/(1+('WB GDP growth constant old'!T125/100))</f>
        <v>4.44388512176648</v>
      </c>
      <c r="T125" s="117" t="n">
        <f aca="false">U125/(1+('WB GDP growth constant old'!U125/100))</f>
        <v>4.44388512176648</v>
      </c>
      <c r="U125" s="117" t="n">
        <f aca="false">V125/(1+('WB GDP growth constant old'!V125/100))</f>
        <v>4.44388512176648</v>
      </c>
      <c r="V125" s="117" t="n">
        <f aca="false">W125/(1+('WB GDP growth constant old'!W125/100))</f>
        <v>4.44388512176648</v>
      </c>
      <c r="W125" s="117" t="n">
        <f aca="false">X125/(1+('WB GDP growth constant old'!X125/100))</f>
        <v>4.44388512176648</v>
      </c>
      <c r="X125" s="117" t="n">
        <f aca="false">Y125/(1+('WB GDP growth constant old'!Y125/100))</f>
        <v>4.44388512176648</v>
      </c>
      <c r="Y125" s="117" t="n">
        <f aca="false">Z125/(1+('WB GDP growth constant old'!Z125/100))</f>
        <v>4.44388512176648</v>
      </c>
      <c r="Z125" s="117" t="n">
        <f aca="false">AA125/(1+('WB GDP growth constant old'!AA125/100))</f>
        <v>4.44388512176648</v>
      </c>
      <c r="AA125" s="117" t="n">
        <f aca="false">AB125/(1+('WB GDP growth constant old'!AB125/100))</f>
        <v>4.44388512176648</v>
      </c>
      <c r="AB125" s="117" t="n">
        <f aca="false">AC125/(1+('WB GDP growth constant old'!AC125/100))</f>
        <v>4.44388512176648</v>
      </c>
      <c r="AC125" s="117" t="n">
        <f aca="false">AD125/(1+('WB GDP growth constant old'!AD125/100))</f>
        <v>4.44388512176648</v>
      </c>
      <c r="AD125" s="117" t="n">
        <f aca="false">AE125/(1+('WB GDP growth constant old'!AE125/100))</f>
        <v>4.44388512176648</v>
      </c>
      <c r="AE125" s="117" t="n">
        <f aca="false">AF125/(1+('WB GDP growth constant old'!AF125/100))</f>
        <v>4.44388512176648</v>
      </c>
      <c r="AF125" s="117" t="n">
        <f aca="false">AG125/(1+('WB GDP growth constant old'!AG125/100))</f>
        <v>4.59053192539929</v>
      </c>
      <c r="AG125" s="117" t="n">
        <f aca="false">AH125/(1+('WB GDP growth constant old'!AH125/100))</f>
        <v>5.1964835192986</v>
      </c>
      <c r="AH125" s="117" t="n">
        <f aca="false">AI125/(1+('WB GDP growth constant old'!AI125/100))</f>
        <v>5.3414524669172</v>
      </c>
      <c r="AI125" s="117" t="n">
        <f aca="false">AJ125/(1+('WB GDP growth constant old'!AJ125/100))</f>
        <v>5.6460646384732</v>
      </c>
      <c r="AJ125" s="117" t="n">
        <f aca="false">AK125/(1+('WB GDP growth constant old'!AK125/100))</f>
        <v>5.19754548494963</v>
      </c>
      <c r="AK125" s="117" t="n">
        <f aca="false">AL125/(1+('WB GDP growth constant old'!AL125/100))</f>
        <v>4.47831756919445</v>
      </c>
      <c r="AL125" s="117" t="n">
        <f aca="false">AM125/(1+('WB GDP growth constant old'!AM125/100))</f>
        <v>3.78599975801183</v>
      </c>
      <c r="AM125" s="117" t="n">
        <f aca="false">AN125/(1+('WB GDP growth constant old'!AN125/100))</f>
        <v>3.02557569321982</v>
      </c>
      <c r="AN125" s="117" t="n">
        <f aca="false">AO125/(1+('WB GDP growth constant old'!AO125/100))</f>
        <v>2.86147385662421</v>
      </c>
      <c r="AO125" s="117" t="n">
        <f aca="false">AP125/(1+('WB GDP growth constant old'!AP125/100))</f>
        <v>3.06419504120694</v>
      </c>
      <c r="AP125" s="117" t="n">
        <f aca="false">AQ125/(1+('WB GDP growth constant old'!AQ125/100))</f>
        <v>3.36801775877132</v>
      </c>
      <c r="AQ125" s="117" t="n">
        <f aca="false">AR125/(1+('WB GDP growth constant old'!AR125/100))</f>
        <v>3.43948154687901</v>
      </c>
      <c r="AR125" s="117" t="n">
        <f aca="false">AS125/(1+('WB GDP growth constant old'!AS125/100))</f>
        <v>3.56522174888887</v>
      </c>
      <c r="AS125" s="117" t="n">
        <f aca="false">AT125/(1+('WB GDP growth constant old'!AT125/100))</f>
        <v>3.7592887697802</v>
      </c>
      <c r="AT125" s="117" t="n">
        <f aca="false">AU125/(1+('WB GDP growth constant old'!AU125/100))</f>
        <v>3.9593438858438</v>
      </c>
      <c r="AU125" s="117" t="n">
        <f aca="false">AV125/(1+('WB GDP growth constant old'!AV125/100))</f>
        <v>3.95865794461298</v>
      </c>
      <c r="AV125" s="117" t="n">
        <f aca="false">AW125/(1+('WB GDP growth constant old'!AW125/100))</f>
        <v>4.23696320568361</v>
      </c>
      <c r="AW125" s="117" t="n">
        <f aca="false">AX125/(1+('WB GDP growth constant old'!AX125/100))</f>
        <v>4.53468666216586</v>
      </c>
      <c r="AX125" s="117" t="n">
        <f aca="false">AY125/(1+('WB GDP growth constant old'!AY125/100))</f>
        <v>4.5267275891409</v>
      </c>
      <c r="AY125" s="117" t="n">
        <f aca="false">AZ125/(1+('WB GDP growth constant old'!AZ125/100))</f>
        <v>4.66718736222218</v>
      </c>
      <c r="AZ125" s="117" t="n">
        <f aca="false">BA125/(1+('WB GDP growth constant old'!BA125/100))</f>
        <v>5.06589933258119</v>
      </c>
      <c r="BA125" s="117" t="n">
        <f aca="false">BB125/(1+('WB GDP growth constant old'!BB125/100))</f>
        <v>5.49151674620546</v>
      </c>
      <c r="BB125" s="117" t="n">
        <f aca="false">BC125/(1+('WB GDP growth constant old'!BC125/100))</f>
        <v>5.65001809581101</v>
      </c>
      <c r="BC125" s="117" t="n">
        <f aca="false">BD125/(1+('WB GDP growth constant old'!BD125/100))</f>
        <v>5.62337449723891</v>
      </c>
      <c r="BD125" s="117" t="n">
        <f aca="false">BE125/(1+('WB GDP growth constant old'!BE125/100))</f>
        <v>5.9583181076958</v>
      </c>
      <c r="BE125" s="117" t="n">
        <f aca="false">BF125/(1+('WB GDP growth constant old'!BF125/100))</f>
        <v>5.95306583760945</v>
      </c>
      <c r="BF125" s="117" t="n">
        <f aca="false">BG125/(1+('WB GDP growth constant old'!BG125/100))</f>
        <v>6.60287092232126</v>
      </c>
      <c r="BG125" s="117" t="n">
        <f aca="false">BH125/(1+('WB GDP growth constant old'!BH125/100))</f>
        <v>6.86857299888025</v>
      </c>
      <c r="BH125" s="117" t="n">
        <f aca="false">BI125/(1+('WB GDP growth constant old'!BI125/100))</f>
        <v>7.13478689873203</v>
      </c>
      <c r="BI125" s="117" t="n">
        <f aca="false">BJ125/(1+('WB GDP growth constant old'!BJ125/100))</f>
        <v>7.44414097662474</v>
      </c>
      <c r="BJ125" s="117" t="n">
        <f aca="false">BK125/(1+('WB GDP growth constant old'!BK125/100))</f>
        <v>7.79698858799693</v>
      </c>
      <c r="BK125" s="117" t="n">
        <f aca="false">BL125/(1+('WB GDP growth constant old'!BL125/100))</f>
        <v>8.08999241098824</v>
      </c>
      <c r="BL125" s="117" t="n">
        <f aca="false">'WB GDP current US$ old'!BL125/1000000000</f>
        <v>8.45461960781795</v>
      </c>
    </row>
    <row r="126" customFormat="false" ht="15" hidden="false" customHeight="false" outlineLevel="0" collapsed="false">
      <c r="A126" s="0" t="s">
        <v>38</v>
      </c>
      <c r="B126" s="0" t="s">
        <v>274</v>
      </c>
      <c r="C126" s="0" t="s">
        <v>1057</v>
      </c>
      <c r="D126" s="0" t="s">
        <v>1058</v>
      </c>
      <c r="E126" s="117" t="n">
        <f aca="false">F126/(1+('WB GDP growth constant old'!F126/100))</f>
        <v>6.5842198827579</v>
      </c>
      <c r="F126" s="117" t="n">
        <f aca="false">G126/(1+('WB GDP growth constant old'!G126/100))</f>
        <v>6.5842198827579</v>
      </c>
      <c r="G126" s="117" t="n">
        <f aca="false">H126/(1+('WB GDP growth constant old'!H126/100))</f>
        <v>6.5842198827579</v>
      </c>
      <c r="H126" s="117" t="n">
        <f aca="false">I126/(1+('WB GDP growth constant old'!I126/100))</f>
        <v>6.5842198827579</v>
      </c>
      <c r="I126" s="117" t="n">
        <f aca="false">J126/(1+('WB GDP growth constant old'!J126/100))</f>
        <v>6.5842198827579</v>
      </c>
      <c r="J126" s="117" t="n">
        <f aca="false">K126/(1+('WB GDP growth constant old'!K126/100))</f>
        <v>6.5842198827579</v>
      </c>
      <c r="K126" s="117" t="n">
        <f aca="false">L126/(1+('WB GDP growth constant old'!L126/100))</f>
        <v>6.5842198827579</v>
      </c>
      <c r="L126" s="117" t="n">
        <f aca="false">M126/(1+('WB GDP growth constant old'!M126/100))</f>
        <v>6.5842198827579</v>
      </c>
      <c r="M126" s="117" t="n">
        <f aca="false">N126/(1+('WB GDP growth constant old'!N126/100))</f>
        <v>6.5842198827579</v>
      </c>
      <c r="N126" s="117" t="n">
        <f aca="false">O126/(1+('WB GDP growth constant old'!O126/100))</f>
        <v>6.5842198827579</v>
      </c>
      <c r="O126" s="117" t="n">
        <f aca="false">P126/(1+('WB GDP growth constant old'!P126/100))</f>
        <v>6.5842198827579</v>
      </c>
      <c r="P126" s="117" t="n">
        <f aca="false">Q126/(1+('WB GDP growth constant old'!Q126/100))</f>
        <v>6.5842198827579</v>
      </c>
      <c r="Q126" s="117" t="n">
        <f aca="false">R126/(1+('WB GDP growth constant old'!R126/100))</f>
        <v>6.5842198827579</v>
      </c>
      <c r="R126" s="117" t="n">
        <f aca="false">S126/(1+('WB GDP growth constant old'!S126/100))</f>
        <v>6.5842198827579</v>
      </c>
      <c r="S126" s="117" t="n">
        <f aca="false">T126/(1+('WB GDP growth constant old'!T126/100))</f>
        <v>6.5842198827579</v>
      </c>
      <c r="T126" s="117" t="n">
        <f aca="false">U126/(1+('WB GDP growth constant old'!U126/100))</f>
        <v>6.5842198827579</v>
      </c>
      <c r="U126" s="117" t="n">
        <f aca="false">V126/(1+('WB GDP growth constant old'!V126/100))</f>
        <v>6.5842198827579</v>
      </c>
      <c r="V126" s="117" t="n">
        <f aca="false">W126/(1+('WB GDP growth constant old'!W126/100))</f>
        <v>6.5842198827579</v>
      </c>
      <c r="W126" s="117" t="n">
        <f aca="false">X126/(1+('WB GDP growth constant old'!X126/100))</f>
        <v>6.5842198827579</v>
      </c>
      <c r="X126" s="117" t="n">
        <f aca="false">Y126/(1+('WB GDP growth constant old'!Y126/100))</f>
        <v>6.5842198827579</v>
      </c>
      <c r="Y126" s="117" t="n">
        <f aca="false">Z126/(1+('WB GDP growth constant old'!Z126/100))</f>
        <v>6.5842198827579</v>
      </c>
      <c r="Z126" s="117" t="n">
        <f aca="false">AA126/(1+('WB GDP growth constant old'!AA126/100))</f>
        <v>6.5842198827579</v>
      </c>
      <c r="AA126" s="117" t="n">
        <f aca="false">AB126/(1+('WB GDP growth constant old'!AB126/100))</f>
        <v>6.5842198827579</v>
      </c>
      <c r="AB126" s="117" t="n">
        <f aca="false">AC126/(1+('WB GDP growth constant old'!AC126/100))</f>
        <v>6.5842198827579</v>
      </c>
      <c r="AC126" s="117" t="n">
        <f aca="false">AD126/(1+('WB GDP growth constant old'!AD126/100))</f>
        <v>6.5842198827579</v>
      </c>
      <c r="AD126" s="117" t="n">
        <f aca="false">AE126/(1+('WB GDP growth constant old'!AE126/100))</f>
        <v>6.5842198827579</v>
      </c>
      <c r="AE126" s="117" t="n">
        <f aca="false">AF126/(1+('WB GDP growth constant old'!AF126/100))</f>
        <v>6.5842198827579</v>
      </c>
      <c r="AF126" s="117" t="n">
        <f aca="false">AG126/(1+('WB GDP growth constant old'!AG126/100))</f>
        <v>6.5842198827579</v>
      </c>
      <c r="AG126" s="117" t="n">
        <f aca="false">AH126/(1+('WB GDP growth constant old'!AH126/100))</f>
        <v>6.5842198827579</v>
      </c>
      <c r="AH126" s="117" t="n">
        <f aca="false">AI126/(1+('WB GDP growth constant old'!AI126/100))</f>
        <v>6.5842198827579</v>
      </c>
      <c r="AI126" s="117" t="n">
        <f aca="false">AJ126/(1+('WB GDP growth constant old'!AJ126/100))</f>
        <v>6.5842198827579</v>
      </c>
      <c r="AJ126" s="117" t="n">
        <f aca="false">AK126/(1+('WB GDP growth constant old'!AK126/100))</f>
        <v>6.5842198827579</v>
      </c>
      <c r="AK126" s="117" t="n">
        <f aca="false">AL126/(1+('WB GDP growth constant old'!AL126/100))</f>
        <v>6.5842198827579</v>
      </c>
      <c r="AL126" s="117" t="n">
        <f aca="false">AM126/(1+('WB GDP growth constant old'!AM126/100))</f>
        <v>6.5842198827579</v>
      </c>
      <c r="AM126" s="117" t="n">
        <f aca="false">AN126/(1+('WB GDP growth constant old'!AN126/100))</f>
        <v>4.29234256778721</v>
      </c>
      <c r="AN126" s="117" t="n">
        <f aca="false">AO126/(1+('WB GDP growth constant old'!AO126/100))</f>
        <v>4.71743337911644</v>
      </c>
      <c r="AO126" s="117" t="n">
        <f aca="false">AP126/(1+('WB GDP growth constant old'!AP126/100))</f>
        <v>4.9956442772872</v>
      </c>
      <c r="AP126" s="117" t="n">
        <f aca="false">AQ126/(1+('WB GDP growth constant old'!AQ126/100))</f>
        <v>5.19580081363887</v>
      </c>
      <c r="AQ126" s="117" t="n">
        <f aca="false">AR126/(1+('WB GDP growth constant old'!AR126/100))</f>
        <v>5.43904909280093</v>
      </c>
      <c r="AR126" s="117" t="n">
        <f aca="false">AS126/(1+('WB GDP growth constant old'!AS126/100))</f>
        <v>6.13010101012592</v>
      </c>
      <c r="AS126" s="117" t="n">
        <f aca="false">AT126/(1+('WB GDP growth constant old'!AT126/100))</f>
        <v>6.7867571116861</v>
      </c>
      <c r="AT126" s="117" t="n">
        <f aca="false">AU126/(1+('WB GDP growth constant old'!AU126/100))</f>
        <v>7.29214024018515</v>
      </c>
      <c r="AU126" s="117" t="n">
        <f aca="false">AV126/(1+('WB GDP growth constant old'!AV126/100))</f>
        <v>7.77188573504604</v>
      </c>
      <c r="AV126" s="117" t="n">
        <f aca="false">AW126/(1+('WB GDP growth constant old'!AW126/100))</f>
        <v>8.43295421848437</v>
      </c>
      <c r="AW126" s="117" t="n">
        <f aca="false">AX126/(1+('WB GDP growth constant old'!AX126/100))</f>
        <v>9.30496627618507</v>
      </c>
      <c r="AX126" s="117" t="n">
        <f aca="false">AY126/(1+('WB GDP growth constant old'!AY126/100))</f>
        <v>10.5378823950648</v>
      </c>
      <c r="AY126" s="117" t="n">
        <f aca="false">AZ126/(1+('WB GDP growth constant old'!AZ126/100))</f>
        <v>11.6729265249021</v>
      </c>
      <c r="AZ126" s="117" t="n">
        <f aca="false">BA126/(1+('WB GDP growth constant old'!BA126/100))</f>
        <v>12.8650327740248</v>
      </c>
      <c r="BA126" s="117" t="n">
        <f aca="false">BB126/(1+('WB GDP growth constant old'!BB126/100))</f>
        <v>13.7259064092457</v>
      </c>
      <c r="BB126" s="117" t="n">
        <f aca="false">BC126/(1+('WB GDP growth constant old'!BC126/100))</f>
        <v>13.7378063527348</v>
      </c>
      <c r="BC126" s="117" t="n">
        <f aca="false">BD126/(1+('WB GDP growth constant old'!BD126/100))</f>
        <v>14.5570025400829</v>
      </c>
      <c r="BD126" s="117" t="n">
        <f aca="false">BE126/(1+('WB GDP growth constant old'!BE126/100))</f>
        <v>15.5861200166793</v>
      </c>
      <c r="BE126" s="117" t="n">
        <f aca="false">BF126/(1+('WB GDP growth constant old'!BF126/100))</f>
        <v>16.7259868243698</v>
      </c>
      <c r="BF126" s="117" t="n">
        <f aca="false">BG126/(1+('WB GDP growth constant old'!BG126/100))</f>
        <v>17.9564616678844</v>
      </c>
      <c r="BG126" s="117" t="n">
        <f aca="false">BH126/(1+('WB GDP growth constant old'!BH126/100))</f>
        <v>19.2390147096907</v>
      </c>
      <c r="BH126" s="117" t="n">
        <f aca="false">BI126/(1+('WB GDP growth constant old'!BI126/100))</f>
        <v>20.5926885571022</v>
      </c>
      <c r="BI126" s="117" t="n">
        <f aca="false">BJ126/(1+('WB GDP growth constant old'!BJ126/100))</f>
        <v>22.040553647839</v>
      </c>
      <c r="BJ126" s="117" t="n">
        <f aca="false">BK126/(1+('WB GDP growth constant old'!BK126/100))</f>
        <v>23.5457212285356</v>
      </c>
      <c r="BK126" s="117" t="n">
        <f aca="false">BL126/(1+('WB GDP growth constant old'!BL126/100))</f>
        <v>25.3043909881032</v>
      </c>
      <c r="BL126" s="117" t="n">
        <f aca="false">'WB GDP current US$ old'!BL126/1000000000</f>
        <v>27.089389786979</v>
      </c>
    </row>
    <row r="127" customFormat="false" ht="15" hidden="false" customHeight="false" outlineLevel="0" collapsed="false">
      <c r="A127" s="0" t="s">
        <v>101</v>
      </c>
      <c r="B127" s="0" t="s">
        <v>334</v>
      </c>
      <c r="C127" s="0" t="s">
        <v>1057</v>
      </c>
      <c r="D127" s="0" t="s">
        <v>1058</v>
      </c>
      <c r="E127" s="117" t="n">
        <f aca="false">F127/(1+('WB GDP growth constant old'!F127/100))</f>
        <v>0.113192090604814</v>
      </c>
      <c r="F127" s="117" t="n">
        <f aca="false">G127/(1+('WB GDP growth constant old'!G127/100))</f>
        <v>0.113192090604814</v>
      </c>
      <c r="G127" s="117" t="n">
        <f aca="false">H127/(1+('WB GDP growth constant old'!H127/100))</f>
        <v>0.113192090604814</v>
      </c>
      <c r="H127" s="117" t="n">
        <f aca="false">I127/(1+('WB GDP growth constant old'!I127/100))</f>
        <v>0.113192090604814</v>
      </c>
      <c r="I127" s="117" t="n">
        <f aca="false">J127/(1+('WB GDP growth constant old'!J127/100))</f>
        <v>0.113192090604814</v>
      </c>
      <c r="J127" s="117" t="n">
        <f aca="false">K127/(1+('WB GDP growth constant old'!K127/100))</f>
        <v>0.113192090604814</v>
      </c>
      <c r="K127" s="117" t="n">
        <f aca="false">L127/(1+('WB GDP growth constant old'!L127/100))</f>
        <v>0.113192090604814</v>
      </c>
      <c r="L127" s="117" t="n">
        <f aca="false">M127/(1+('WB GDP growth constant old'!M127/100))</f>
        <v>0.113192090604814</v>
      </c>
      <c r="M127" s="117" t="n">
        <f aca="false">N127/(1+('WB GDP growth constant old'!N127/100))</f>
        <v>0.113192090604814</v>
      </c>
      <c r="N127" s="117" t="n">
        <f aca="false">O127/(1+('WB GDP growth constant old'!O127/100))</f>
        <v>0.113192090604814</v>
      </c>
      <c r="O127" s="117" t="n">
        <f aca="false">P127/(1+('WB GDP growth constant old'!P127/100))</f>
        <v>0.113192090604814</v>
      </c>
      <c r="P127" s="117" t="n">
        <f aca="false">Q127/(1+('WB GDP growth constant old'!Q127/100))</f>
        <v>0.110599923425593</v>
      </c>
      <c r="Q127" s="117" t="n">
        <f aca="false">R127/(1+('WB GDP growth constant old'!R127/100))</f>
        <v>0.123959539071474</v>
      </c>
      <c r="R127" s="117" t="n">
        <f aca="false">S127/(1+('WB GDP growth constant old'!S127/100))</f>
        <v>0.149879333555646</v>
      </c>
      <c r="S127" s="117" t="n">
        <f aca="false">T127/(1+('WB GDP growth constant old'!T127/100))</f>
        <v>0.217778798769869</v>
      </c>
      <c r="T127" s="117" t="n">
        <f aca="false">U127/(1+('WB GDP growth constant old'!U127/100))</f>
        <v>0.229417812195092</v>
      </c>
      <c r="U127" s="117" t="n">
        <f aca="false">V127/(1+('WB GDP growth constant old'!V127/100))</f>
        <v>0.168006718786666</v>
      </c>
      <c r="V127" s="117" t="n">
        <f aca="false">W127/(1+('WB GDP growth constant old'!W127/100))</f>
        <v>0.160257191201354</v>
      </c>
      <c r="W127" s="117" t="n">
        <f aca="false">X127/(1+('WB GDP growth constant old'!X127/100))</f>
        <v>0.161955265725543</v>
      </c>
      <c r="X127" s="117" t="n">
        <f aca="false">Y127/(1+('WB GDP growth constant old'!Y127/100))</f>
        <v>0.143192757543197</v>
      </c>
      <c r="Y127" s="117" t="n">
        <f aca="false">Z127/(1+('WB GDP growth constant old'!Z127/100))</f>
        <v>0.119554880383366</v>
      </c>
      <c r="Z127" s="117" t="n">
        <f aca="false">AA127/(1+('WB GDP growth constant old'!AA127/100))</f>
        <v>0.115602652932676</v>
      </c>
      <c r="AA127" s="117" t="n">
        <f aca="false">AB127/(1+('WB GDP growth constant old'!AB127/100))</f>
        <v>0.123507107834056</v>
      </c>
      <c r="AB127" s="117" t="n">
        <f aca="false">AC127/(1+('WB GDP growth constant old'!AC127/100))</f>
        <v>0.122519050971383</v>
      </c>
      <c r="AC127" s="117" t="n">
        <f aca="false">AD127/(1+('WB GDP growth constant old'!AD127/100))</f>
        <v>0.128447392147418</v>
      </c>
      <c r="AD127" s="117" t="n">
        <f aca="false">AE127/(1+('WB GDP growth constant old'!AE127/100))</f>
        <v>0.119554880383366</v>
      </c>
      <c r="AE127" s="117" t="n">
        <f aca="false">AF127/(1+('WB GDP growth constant old'!AF127/100))</f>
        <v>0.118566823520694</v>
      </c>
      <c r="AF127" s="117" t="n">
        <f aca="false">AG127/(1+('WB GDP growth constant old'!AG127/100))</f>
        <v>0.107698198031297</v>
      </c>
      <c r="AG127" s="117" t="n">
        <f aca="false">AH127/(1+('WB GDP growth constant old'!AH127/100))</f>
        <v>0.117578766658021</v>
      </c>
      <c r="AH127" s="117" t="n">
        <f aca="false">AI127/(1+('WB GDP growth constant old'!AI127/100))</f>
        <v>0.113626539207331</v>
      </c>
      <c r="AI127" s="117" t="n">
        <f aca="false">AJ127/(1+('WB GDP growth constant old'!AJ127/100))</f>
        <v>0.112638482344659</v>
      </c>
      <c r="AJ127" s="117" t="n">
        <f aca="false">AK127/(1+('WB GDP growth constant old'!AK127/100))</f>
        <v>0.112638482344659</v>
      </c>
      <c r="AK127" s="117" t="n">
        <f aca="false">AL127/(1+('WB GDP growth constant old'!AL127/100))</f>
        <v>0.113626539207331</v>
      </c>
      <c r="AL127" s="117" t="n">
        <f aca="false">AM127/(1+('WB GDP growth constant old'!AM127/100))</f>
        <v>0.114614596070004</v>
      </c>
      <c r="AM127" s="117" t="n">
        <f aca="false">AN127/(1+('WB GDP growth constant old'!AN127/100))</f>
        <v>0.116590709795349</v>
      </c>
      <c r="AN127" s="117" t="n">
        <f aca="false">AO127/(1+('WB GDP growth constant old'!AO127/100))</f>
        <v>0.116590709795349</v>
      </c>
      <c r="AO127" s="117" t="n">
        <f aca="false">AP127/(1+('WB GDP growth constant old'!AP127/100))</f>
        <v>0.118566823520694</v>
      </c>
      <c r="AP127" s="117" t="n">
        <f aca="false">AQ127/(1+('WB GDP growth constant old'!AQ127/100))</f>
        <v>0.120542937246039</v>
      </c>
      <c r="AQ127" s="117" t="n">
        <f aca="false">AR127/(1+('WB GDP growth constant old'!AR127/100))</f>
        <v>0.128447392147418</v>
      </c>
      <c r="AR127" s="117" t="n">
        <f aca="false">AS127/(1+('WB GDP growth constant old'!AS127/100))</f>
        <v>0.126471278422073</v>
      </c>
      <c r="AS127" s="117" t="n">
        <f aca="false">AT127/(1+('WB GDP growth constant old'!AT127/100))</f>
        <v>0.134375733323453</v>
      </c>
      <c r="AT127" s="117" t="n">
        <f aca="false">AU127/(1+('WB GDP growth constant old'!AU127/100))</f>
        <v>0.132399619598108</v>
      </c>
      <c r="AU127" s="117" t="n">
        <f aca="false">AV127/(1+('WB GDP growth constant old'!AV127/100))</f>
        <v>0.137414205787543</v>
      </c>
      <c r="AV127" s="117" t="n">
        <f aca="false">AW127/(1+('WB GDP growth constant old'!AW127/100))</f>
        <v>0.140171180851458</v>
      </c>
      <c r="AW127" s="117" t="n">
        <f aca="false">AX127/(1+('WB GDP growth constant old'!AX127/100))</f>
        <v>0.137887287413391</v>
      </c>
      <c r="AX127" s="117" t="n">
        <f aca="false">AY127/(1+('WB GDP growth constant old'!AY127/100))</f>
        <v>0.14471495794583</v>
      </c>
      <c r="AY127" s="117" t="n">
        <f aca="false">AZ127/(1+('WB GDP growth constant old'!AZ127/100))</f>
        <v>0.144643620240345</v>
      </c>
      <c r="AZ127" s="117" t="n">
        <f aca="false">BA127/(1+('WB GDP growth constant old'!BA127/100))</f>
        <v>0.147587041634246</v>
      </c>
      <c r="BA127" s="117" t="n">
        <f aca="false">BB127/(1+('WB GDP growth constant old'!BB127/100))</f>
        <v>0.144500351995257</v>
      </c>
      <c r="BB127" s="117" t="n">
        <f aca="false">BC127/(1+('WB GDP growth constant old'!BC127/100))</f>
        <v>0.145660330752035</v>
      </c>
      <c r="BC127" s="117" t="n">
        <f aca="false">BD127/(1+('WB GDP growth constant old'!BD127/100))</f>
        <v>0.144314597305075</v>
      </c>
      <c r="BD127" s="117" t="n">
        <f aca="false">BE127/(1+('WB GDP growth constant old'!BE127/100))</f>
        <v>0.146615781738239</v>
      </c>
      <c r="BE127" s="117" t="n">
        <f aca="false">BF127/(1+('WB GDP growth constant old'!BF127/100))</f>
        <v>0.15352625143577</v>
      </c>
      <c r="BF127" s="117" t="n">
        <f aca="false">BG127/(1+('WB GDP growth constant old'!BG127/100))</f>
        <v>0.159997035829412</v>
      </c>
      <c r="BG127" s="117" t="n">
        <f aca="false">BH127/(1+('WB GDP growth constant old'!BH127/100))</f>
        <v>0.158880531574592</v>
      </c>
      <c r="BH127" s="117" t="n">
        <f aca="false">BI127/(1+('WB GDP growth constant old'!BI127/100))</f>
        <v>0.175412699000828</v>
      </c>
      <c r="BI127" s="117" t="n">
        <f aca="false">BJ127/(1+('WB GDP growth constant old'!BJ127/100))</f>
        <v>0.184420813417812</v>
      </c>
      <c r="BJ127" s="117" t="n">
        <f aca="false">BK127/(1+('WB GDP growth constant old'!BK127/100))</f>
        <v>0.186064940037299</v>
      </c>
      <c r="BK127" s="117" t="n">
        <f aca="false">BL127/(1+('WB GDP growth constant old'!BL127/100))</f>
        <v>0.1903689157311</v>
      </c>
      <c r="BL127" s="117" t="n">
        <f aca="false">'WB GDP current US$ old'!BL127/1000000000</f>
        <v>0.194647201946472</v>
      </c>
    </row>
    <row r="128" customFormat="false" ht="15" hidden="false" customHeight="false" outlineLevel="0" collapsed="false">
      <c r="A128" s="0" t="s">
        <v>176</v>
      </c>
      <c r="B128" s="0" t="s">
        <v>409</v>
      </c>
      <c r="C128" s="0" t="s">
        <v>1057</v>
      </c>
      <c r="D128" s="0" t="s">
        <v>1058</v>
      </c>
      <c r="E128" s="117" t="n">
        <f aca="false">F128/(1+('WB GDP growth constant old'!F128/100))</f>
        <v>0.21784578308978</v>
      </c>
      <c r="F128" s="117" t="n">
        <f aca="false">G128/(1+('WB GDP growth constant old'!G128/100))</f>
        <v>0.21784578308978</v>
      </c>
      <c r="G128" s="117" t="n">
        <f aca="false">H128/(1+('WB GDP growth constant old'!H128/100))</f>
        <v>0.21784578308978</v>
      </c>
      <c r="H128" s="117" t="n">
        <f aca="false">I128/(1+('WB GDP growth constant old'!I128/100))</f>
        <v>0.21784578308978</v>
      </c>
      <c r="I128" s="117" t="n">
        <f aca="false">J128/(1+('WB GDP growth constant old'!J128/100))</f>
        <v>0.21784578308978</v>
      </c>
      <c r="J128" s="117" t="n">
        <f aca="false">K128/(1+('WB GDP growth constant old'!K128/100))</f>
        <v>0.21784578308978</v>
      </c>
      <c r="K128" s="117" t="n">
        <f aca="false">L128/(1+('WB GDP growth constant old'!L128/100))</f>
        <v>0.21784578308978</v>
      </c>
      <c r="L128" s="117" t="n">
        <f aca="false">M128/(1+('WB GDP growth constant old'!M128/100))</f>
        <v>0.21784578308978</v>
      </c>
      <c r="M128" s="117" t="n">
        <f aca="false">N128/(1+('WB GDP growth constant old'!N128/100))</f>
        <v>0.21784578308978</v>
      </c>
      <c r="N128" s="117" t="n">
        <f aca="false">O128/(1+('WB GDP growth constant old'!O128/100))</f>
        <v>0.21784578308978</v>
      </c>
      <c r="O128" s="117" t="n">
        <f aca="false">P128/(1+('WB GDP growth constant old'!P128/100))</f>
        <v>0.21784578308978</v>
      </c>
      <c r="P128" s="117" t="n">
        <f aca="false">Q128/(1+('WB GDP growth constant old'!Q128/100))</f>
        <v>0.21784578308978</v>
      </c>
      <c r="Q128" s="117" t="n">
        <f aca="false">R128/(1+('WB GDP growth constant old'!R128/100))</f>
        <v>0.21784578308978</v>
      </c>
      <c r="R128" s="117" t="n">
        <f aca="false">S128/(1+('WB GDP growth constant old'!S128/100))</f>
        <v>0.21784578308978</v>
      </c>
      <c r="S128" s="117" t="n">
        <f aca="false">T128/(1+('WB GDP growth constant old'!T128/100))</f>
        <v>0.21784578308978</v>
      </c>
      <c r="T128" s="117" t="n">
        <f aca="false">U128/(1+('WB GDP growth constant old'!U128/100))</f>
        <v>0.21784578308978</v>
      </c>
      <c r="U128" s="117" t="n">
        <f aca="false">V128/(1+('WB GDP growth constant old'!V128/100))</f>
        <v>0.21784578308978</v>
      </c>
      <c r="V128" s="117" t="n">
        <f aca="false">W128/(1+('WB GDP growth constant old'!W128/100))</f>
        <v>0.21784578308978</v>
      </c>
      <c r="W128" s="117" t="n">
        <f aca="false">X128/(1+('WB GDP growth constant old'!X128/100))</f>
        <v>0.226363344473927</v>
      </c>
      <c r="X128" s="117" t="n">
        <f aca="false">Y128/(1+('WB GDP growth constant old'!Y128/100))</f>
        <v>0.243561695770488</v>
      </c>
      <c r="Y128" s="117" t="n">
        <f aca="false">Z128/(1+('WB GDP growth constant old'!Z128/100))</f>
        <v>0.264118597694132</v>
      </c>
      <c r="Z128" s="117" t="n">
        <f aca="false">AA128/(1+('WB GDP growth constant old'!AA128/100))</f>
        <v>0.268204257219861</v>
      </c>
      <c r="AA128" s="117" t="n">
        <f aca="false">AB128/(1+('WB GDP growth constant old'!AB128/100))</f>
        <v>0.26967331397427</v>
      </c>
      <c r="AB128" s="117" t="n">
        <f aca="false">AC128/(1+('WB GDP growth constant old'!AC128/100))</f>
        <v>0.272873582392123</v>
      </c>
      <c r="AC128" s="117" t="n">
        <f aca="false">AD128/(1+('WB GDP growth constant old'!AD128/100))</f>
        <v>0.297066028809</v>
      </c>
      <c r="AD128" s="117" t="n">
        <f aca="false">AE128/(1+('WB GDP growth constant old'!AE128/100))</f>
        <v>0.32246537707125</v>
      </c>
      <c r="AE128" s="117" t="n">
        <f aca="false">AF128/(1+('WB GDP growth constant old'!AF128/100))</f>
        <v>0.357475423225137</v>
      </c>
      <c r="AF128" s="117" t="n">
        <f aca="false">AG128/(1+('WB GDP growth constant old'!AG128/100))</f>
        <v>0.380891297552983</v>
      </c>
      <c r="AG128" s="117" t="n">
        <f aca="false">AH128/(1+('WB GDP growth constant old'!AH128/100))</f>
        <v>0.416029948001868</v>
      </c>
      <c r="AH128" s="117" t="n">
        <f aca="false">AI128/(1+('WB GDP growth constant old'!AI128/100))</f>
        <v>0.438827532449913</v>
      </c>
      <c r="AI128" s="117" t="n">
        <f aca="false">AJ128/(1+('WB GDP growth constant old'!AJ128/100))</f>
        <v>0.460230254929126</v>
      </c>
      <c r="AJ128" s="117" t="n">
        <f aca="false">AK128/(1+('WB GDP growth constant old'!AK128/100))</f>
        <v>0.451648391397479</v>
      </c>
      <c r="AK128" s="117" t="n">
        <f aca="false">AL128/(1+('WB GDP growth constant old'!AL128/100))</f>
        <v>0.470929143009213</v>
      </c>
      <c r="AL128" s="117" t="n">
        <f aca="false">AM128/(1+('WB GDP growth constant old'!AM128/100))</f>
        <v>0.502961505101975</v>
      </c>
      <c r="AM128" s="117" t="n">
        <f aca="false">AN128/(1+('WB GDP growth constant old'!AN128/100))</f>
        <v>0.529627111038058</v>
      </c>
      <c r="AN128" s="117" t="n">
        <f aca="false">AO128/(1+('WB GDP growth constant old'!AO128/100))</f>
        <v>0.55813769397547</v>
      </c>
      <c r="AO128" s="117" t="n">
        <f aca="false">AP128/(1+('WB GDP growth constant old'!AP128/100))</f>
        <v>0.590748775395726</v>
      </c>
      <c r="AP128" s="117" t="n">
        <f aca="false">AQ128/(1+('WB GDP growth constant old'!AQ128/100))</f>
        <v>0.631061275558791</v>
      </c>
      <c r="AQ128" s="117" t="n">
        <f aca="false">AR128/(1+('WB GDP growth constant old'!AR128/100))</f>
        <v>0.627989611435937</v>
      </c>
      <c r="AR128" s="117" t="n">
        <f aca="false">AS128/(1+('WB GDP growth constant old'!AS128/100))</f>
        <v>0.648210163664969</v>
      </c>
      <c r="AS128" s="117" t="n">
        <f aca="false">AT128/(1+('WB GDP growth constant old'!AT128/100))</f>
        <v>0.712927801963563</v>
      </c>
      <c r="AT128" s="117" t="n">
        <f aca="false">AU128/(1+('WB GDP growth constant old'!AU128/100))</f>
        <v>0.750781981564536</v>
      </c>
      <c r="AU128" s="117" t="n">
        <f aca="false">AV128/(1+('WB GDP growth constant old'!AV128/100))</f>
        <v>0.761050539888281</v>
      </c>
      <c r="AV128" s="117" t="n">
        <f aca="false">AW128/(1+('WB GDP growth constant old'!AW128/100))</f>
        <v>0.731115417067807</v>
      </c>
      <c r="AW128" s="117" t="n">
        <f aca="false">AX128/(1+('WB GDP growth constant old'!AX128/100))</f>
        <v>0.760333323627711</v>
      </c>
      <c r="AX128" s="117" t="n">
        <f aca="false">AY128/(1+('WB GDP growth constant old'!AY128/100))</f>
        <v>0.834335202761407</v>
      </c>
      <c r="AY128" s="117" t="n">
        <f aca="false">AZ128/(1+('WB GDP growth constant old'!AZ128/100))</f>
        <v>0.860614995812494</v>
      </c>
      <c r="AZ128" s="117" t="n">
        <f aca="false">BA128/(1+('WB GDP growth constant old'!BA128/100))</f>
        <v>0.865783899207635</v>
      </c>
      <c r="BA128" s="117" t="n">
        <f aca="false">BB128/(1+('WB GDP growth constant old'!BB128/100))</f>
        <v>0.918783707704229</v>
      </c>
      <c r="BB128" s="117" t="n">
        <f aca="false">BC128/(1+('WB GDP growth constant old'!BC128/100))</f>
        <v>0.881592334854403</v>
      </c>
      <c r="BC128" s="117" t="n">
        <f aca="false">BD128/(1+('WB GDP growth constant old'!BD128/100))</f>
        <v>0.876220632378687</v>
      </c>
      <c r="BD128" s="117" t="n">
        <f aca="false">BE128/(1+('WB GDP growth constant old'!BE128/100))</f>
        <v>0.892241759744106</v>
      </c>
      <c r="BE128" s="117" t="n">
        <f aca="false">BF128/(1+('WB GDP growth constant old'!BF128/100))</f>
        <v>0.872362503528725</v>
      </c>
      <c r="BF128" s="117" t="n">
        <f aca="false">BG128/(1+('WB GDP growth constant old'!BG128/100))</f>
        <v>0.919327802798455</v>
      </c>
      <c r="BG128" s="117" t="n">
        <f aca="false">BH128/(1+('WB GDP growth constant old'!BH128/100))</f>
        <v>0.977105755486155</v>
      </c>
      <c r="BH128" s="117" t="n">
        <f aca="false">BI128/(1+('WB GDP growth constant old'!BI128/100))</f>
        <v>0.987206138962594</v>
      </c>
      <c r="BI128" s="117" t="n">
        <f aca="false">BJ128/(1+('WB GDP growth constant old'!BJ128/100))</f>
        <v>1.01510832465828</v>
      </c>
      <c r="BJ128" s="117" t="n">
        <f aca="false">BK128/(1+('WB GDP growth constant old'!BK128/100))</f>
        <v>0.995036162000402</v>
      </c>
      <c r="BK128" s="117" t="n">
        <f aca="false">BL128/(1+('WB GDP growth constant old'!BL128/100))</f>
        <v>1.02413041058435</v>
      </c>
      <c r="BL128" s="117" t="n">
        <f aca="false">'WB GDP current US$ old'!BL128/1000000000</f>
        <v>1.05324444444444</v>
      </c>
    </row>
    <row r="129" customFormat="false" ht="15" hidden="false" customHeight="false" outlineLevel="0" collapsed="false">
      <c r="A129" s="0" t="s">
        <v>750</v>
      </c>
      <c r="B129" s="0" t="s">
        <v>335</v>
      </c>
      <c r="C129" s="0" t="s">
        <v>1057</v>
      </c>
      <c r="D129" s="0" t="s">
        <v>1058</v>
      </c>
      <c r="E129" s="117" t="n">
        <f aca="false">F129/(1+('WB GDP growth constant old'!F129/100))</f>
        <v>25.8907237696652</v>
      </c>
      <c r="F129" s="117" t="n">
        <f aca="false">G129/(1+('WB GDP growth constant old'!G129/100))</f>
        <v>27.686502467942</v>
      </c>
      <c r="G129" s="117" t="n">
        <f aca="false">H129/(1+('WB GDP growth constant old'!H129/100))</f>
        <v>28.764967193302</v>
      </c>
      <c r="H129" s="117" t="n">
        <f aca="false">I129/(1+('WB GDP growth constant old'!I129/100))</f>
        <v>31.3597307004981</v>
      </c>
      <c r="I129" s="117" t="n">
        <f aca="false">J129/(1+('WB GDP growth constant old'!J129/100))</f>
        <v>34.3306966191172</v>
      </c>
      <c r="J129" s="117" t="n">
        <f aca="false">K129/(1+('WB GDP growth constant old'!K129/100))</f>
        <v>36.8431658488146</v>
      </c>
      <c r="K129" s="117" t="n">
        <f aca="false">L129/(1+('WB GDP growth constant old'!L129/100))</f>
        <v>41.2621191739002</v>
      </c>
      <c r="L129" s="117" t="n">
        <f aca="false">M129/(1+('WB GDP growth constant old'!M129/100))</f>
        <v>45.0085572507247</v>
      </c>
      <c r="M129" s="117" t="n">
        <f aca="false">N129/(1+('WB GDP growth constant old'!N129/100))</f>
        <v>50.9342796090617</v>
      </c>
      <c r="N129" s="117" t="n">
        <f aca="false">O129/(1+('WB GDP growth constant old'!O129/100))</f>
        <v>58.3510068371031</v>
      </c>
      <c r="O129" s="117" t="n">
        <f aca="false">P129/(1+('WB GDP growth constant old'!P129/100))</f>
        <v>64.2168788118046</v>
      </c>
      <c r="P129" s="117" t="n">
        <f aca="false">Q129/(1+('WB GDP growth constant old'!Q129/100))</f>
        <v>70.9888784697014</v>
      </c>
      <c r="Q129" s="117" t="n">
        <f aca="false">R129/(1+('WB GDP growth constant old'!R129/100))</f>
        <v>76.1102722348658</v>
      </c>
      <c r="R129" s="117" t="n">
        <f aca="false">S129/(1+('WB GDP growth constant old'!S129/100))</f>
        <v>87.4494261678027</v>
      </c>
      <c r="S129" s="117" t="n">
        <f aca="false">T129/(1+('WB GDP growth constant old'!T129/100))</f>
        <v>95.7674716732116</v>
      </c>
      <c r="T129" s="117" t="n">
        <f aca="false">U129/(1+('WB GDP growth constant old'!U129/100))</f>
        <v>103.275577611982</v>
      </c>
      <c r="U129" s="117" t="n">
        <f aca="false">V129/(1+('WB GDP growth constant old'!V129/100))</f>
        <v>116.930104198746</v>
      </c>
      <c r="V129" s="117" t="n">
        <f aca="false">W129/(1+('WB GDP growth constant old'!W129/100))</f>
        <v>131.354581033319</v>
      </c>
      <c r="W129" s="117" t="n">
        <f aca="false">X129/(1+('WB GDP growth constant old'!X129/100))</f>
        <v>145.741829504263</v>
      </c>
      <c r="X129" s="117" t="n">
        <f aca="false">Y129/(1+('WB GDP growth constant old'!Y129/100))</f>
        <v>158.379433947648</v>
      </c>
      <c r="Y129" s="117" t="n">
        <f aca="false">Z129/(1+('WB GDP growth constant old'!Z129/100))</f>
        <v>155.773003178166</v>
      </c>
      <c r="Z129" s="117" t="n">
        <f aca="false">AA129/(1+('WB GDP growth constant old'!AA129/100))</f>
        <v>167.06058959306</v>
      </c>
      <c r="AA129" s="117" t="n">
        <f aca="false">AB129/(1+('WB GDP growth constant old'!AB129/100))</f>
        <v>180.990232005791</v>
      </c>
      <c r="AB129" s="117" t="n">
        <f aca="false">AC129/(1+('WB GDP growth constant old'!AC129/100))</f>
        <v>205.199801249409</v>
      </c>
      <c r="AC129" s="117" t="n">
        <f aca="false">AD129/(1+('WB GDP growth constant old'!AD129/100))</f>
        <v>226.851746286392</v>
      </c>
      <c r="AD129" s="117" t="n">
        <f aca="false">AE129/(1+('WB GDP growth constant old'!AE129/100))</f>
        <v>244.634346208726</v>
      </c>
      <c r="AE129" s="117" t="n">
        <f aca="false">AF129/(1+('WB GDP growth constant old'!AF129/100))</f>
        <v>272.344717579666</v>
      </c>
      <c r="AF129" s="117" t="n">
        <f aca="false">AG129/(1+('WB GDP growth constant old'!AG129/100))</f>
        <v>306.997020947753</v>
      </c>
      <c r="AG129" s="117" t="n">
        <f aca="false">AH129/(1+('WB GDP growth constant old'!AH129/100))</f>
        <v>343.798950594747</v>
      </c>
      <c r="AH129" s="117" t="n">
        <f aca="false">AI129/(1+('WB GDP growth constant old'!AI129/100))</f>
        <v>368.1154845865</v>
      </c>
      <c r="AI129" s="117" t="n">
        <f aca="false">AJ129/(1+('WB GDP growth constant old'!AJ129/100))</f>
        <v>404.476284843396</v>
      </c>
      <c r="AJ129" s="117" t="n">
        <f aca="false">AK129/(1+('WB GDP growth constant old'!AK129/100))</f>
        <v>448.070965843803</v>
      </c>
      <c r="AK129" s="117" t="n">
        <f aca="false">AL129/(1+('WB GDP growth constant old'!AL129/100))</f>
        <v>475.845284499639</v>
      </c>
      <c r="AL129" s="117" t="n">
        <f aca="false">AM129/(1+('WB GDP growth constant old'!AM129/100))</f>
        <v>508.571420833672</v>
      </c>
      <c r="AM129" s="117" t="n">
        <f aca="false">AN129/(1+('WB GDP growth constant old'!AN129/100))</f>
        <v>555.709208920071</v>
      </c>
      <c r="AN129" s="117" t="n">
        <f aca="false">AO129/(1+('WB GDP growth constant old'!AO129/100))</f>
        <v>609.138234207724</v>
      </c>
      <c r="AO129" s="117" t="n">
        <f aca="false">AP129/(1+('WB GDP growth constant old'!AP129/100))</f>
        <v>657.203525114331</v>
      </c>
      <c r="AP129" s="117" t="n">
        <f aca="false">AQ129/(1+('WB GDP growth constant old'!AQ129/100))</f>
        <v>697.756613180907</v>
      </c>
      <c r="AQ129" s="117" t="n">
        <f aca="false">AR129/(1+('WB GDP growth constant old'!AR129/100))</f>
        <v>661.96554938847</v>
      </c>
      <c r="AR129" s="117" t="n">
        <f aca="false">AS129/(1+('WB GDP growth constant old'!AS129/100))</f>
        <v>737.872757821715</v>
      </c>
      <c r="AS129" s="117" t="n">
        <f aca="false">AT129/(1+('WB GDP growth constant old'!AT129/100))</f>
        <v>804.730178559152</v>
      </c>
      <c r="AT129" s="117" t="n">
        <f aca="false">AU129/(1+('WB GDP growth constant old'!AU129/100))</f>
        <v>843.77890229539</v>
      </c>
      <c r="AU129" s="117" t="n">
        <f aca="false">AV129/(1+('WB GDP growth constant old'!AV129/100))</f>
        <v>908.962026363238</v>
      </c>
      <c r="AV129" s="117" t="n">
        <f aca="false">AW129/(1+('WB GDP growth constant old'!AW129/100))</f>
        <v>937.569708173355</v>
      </c>
      <c r="AW129" s="117" t="n">
        <f aca="false">AX129/(1+('WB GDP growth constant old'!AX129/100))</f>
        <v>986.298875210348</v>
      </c>
      <c r="AX129" s="117" t="n">
        <f aca="false">AY129/(1+('WB GDP growth constant old'!AY129/100))</f>
        <v>1028.7939835376</v>
      </c>
      <c r="AY129" s="117" t="n">
        <f aca="false">AZ129/(1+('WB GDP growth constant old'!AZ129/100))</f>
        <v>1082.9530588173</v>
      </c>
      <c r="AZ129" s="117" t="n">
        <f aca="false">BA129/(1+('WB GDP growth constant old'!BA129/100))</f>
        <v>1145.75944577548</v>
      </c>
      <c r="BA129" s="117" t="n">
        <f aca="false">BB129/(1+('WB GDP growth constant old'!BB129/100))</f>
        <v>1180.28100455551</v>
      </c>
      <c r="BB129" s="117" t="n">
        <f aca="false">BC129/(1+('WB GDP growth constant old'!BC129/100))</f>
        <v>1189.6370801521</v>
      </c>
      <c r="BC129" s="117" t="n">
        <f aca="false">BD129/(1+('WB GDP growth constant old'!BD129/100))</f>
        <v>1270.58980061411</v>
      </c>
      <c r="BD129" s="117" t="n">
        <f aca="false">BE129/(1+('WB GDP growth constant old'!BE129/100))</f>
        <v>1317.41951953831</v>
      </c>
      <c r="BE129" s="117" t="n">
        <f aca="false">BF129/(1+('WB GDP growth constant old'!BF129/100))</f>
        <v>1349.07093179596</v>
      </c>
      <c r="BF129" s="117" t="n">
        <f aca="false">BG129/(1+('WB GDP growth constant old'!BG129/100))</f>
        <v>1391.76509608664</v>
      </c>
      <c r="BG129" s="117" t="n">
        <f aca="false">BH129/(1+('WB GDP growth constant old'!BH129/100))</f>
        <v>1436.33573021782</v>
      </c>
      <c r="BH129" s="117" t="n">
        <f aca="false">BI129/(1+('WB GDP growth constant old'!BI129/100))</f>
        <v>1476.68388415829</v>
      </c>
      <c r="BI129" s="117" t="n">
        <f aca="false">BJ129/(1+('WB GDP growth constant old'!BJ129/100))</f>
        <v>1520.20001153017</v>
      </c>
      <c r="BJ129" s="117" t="n">
        <f aca="false">BK129/(1+('WB GDP growth constant old'!BK129/100))</f>
        <v>1568.23279441591</v>
      </c>
      <c r="BK129" s="117" t="n">
        <f aca="false">BL129/(1+('WB GDP growth constant old'!BL129/100))</f>
        <v>1613.82765386227</v>
      </c>
      <c r="BL129" s="117" t="n">
        <f aca="false">'WB GDP current US$ old'!BL129/1000000000</f>
        <v>1646.73921950989</v>
      </c>
    </row>
    <row r="130" customFormat="false" ht="15" hidden="false" customHeight="false" outlineLevel="0" collapsed="false">
      <c r="A130" s="0" t="s">
        <v>104</v>
      </c>
      <c r="B130" s="0" t="s">
        <v>337</v>
      </c>
      <c r="C130" s="0" t="s">
        <v>1057</v>
      </c>
      <c r="D130" s="0" t="s">
        <v>1058</v>
      </c>
      <c r="E130" s="117" t="n">
        <f aca="false">F130/(1+('WB GDP growth constant old'!F130/100))</f>
        <v>43.1157922744567</v>
      </c>
      <c r="F130" s="117" t="n">
        <f aca="false">G130/(1+('WB GDP growth constant old'!G130/100))</f>
        <v>43.1157922744567</v>
      </c>
      <c r="G130" s="117" t="n">
        <f aca="false">H130/(1+('WB GDP growth constant old'!H130/100))</f>
        <v>43.1157922744567</v>
      </c>
      <c r="H130" s="117" t="n">
        <f aca="false">I130/(1+('WB GDP growth constant old'!I130/100))</f>
        <v>43.1157922744567</v>
      </c>
      <c r="I130" s="117" t="n">
        <f aca="false">J130/(1+('WB GDP growth constant old'!J130/100))</f>
        <v>43.1157922744567</v>
      </c>
      <c r="J130" s="117" t="n">
        <f aca="false">K130/(1+('WB GDP growth constant old'!K130/100))</f>
        <v>43.1157922744567</v>
      </c>
      <c r="K130" s="117" t="n">
        <f aca="false">L130/(1+('WB GDP growth constant old'!L130/100))</f>
        <v>43.1157922744567</v>
      </c>
      <c r="L130" s="117" t="n">
        <f aca="false">M130/(1+('WB GDP growth constant old'!M130/100))</f>
        <v>43.1157922744567</v>
      </c>
      <c r="M130" s="117" t="n">
        <f aca="false">N130/(1+('WB GDP growth constant old'!N130/100))</f>
        <v>43.1157922744567</v>
      </c>
      <c r="N130" s="117" t="n">
        <f aca="false">O130/(1+('WB GDP growth constant old'!O130/100))</f>
        <v>43.1157922744567</v>
      </c>
      <c r="O130" s="117" t="n">
        <f aca="false">P130/(1+('WB GDP growth constant old'!P130/100))</f>
        <v>43.1157922744567</v>
      </c>
      <c r="P130" s="117" t="n">
        <f aca="false">Q130/(1+('WB GDP growth constant old'!Q130/100))</f>
        <v>43.1157922744567</v>
      </c>
      <c r="Q130" s="117" t="n">
        <f aca="false">R130/(1+('WB GDP growth constant old'!R130/100))</f>
        <v>43.1157922744567</v>
      </c>
      <c r="R130" s="117" t="n">
        <f aca="false">S130/(1+('WB GDP growth constant old'!S130/100))</f>
        <v>43.1157922744567</v>
      </c>
      <c r="S130" s="117" t="n">
        <f aca="false">T130/(1+('WB GDP growth constant old'!T130/100))</f>
        <v>43.1157922744567</v>
      </c>
      <c r="T130" s="117" t="n">
        <f aca="false">U130/(1+('WB GDP growth constant old'!U130/100))</f>
        <v>43.1157922744567</v>
      </c>
      <c r="U130" s="117" t="n">
        <f aca="false">V130/(1+('WB GDP growth constant old'!V130/100))</f>
        <v>43.1157922744567</v>
      </c>
      <c r="V130" s="117" t="n">
        <f aca="false">W130/(1+('WB GDP growth constant old'!W130/100))</f>
        <v>43.1157922744567</v>
      </c>
      <c r="W130" s="117" t="n">
        <f aca="false">X130/(1+('WB GDP growth constant old'!X130/100))</f>
        <v>43.1157922744567</v>
      </c>
      <c r="X130" s="117" t="n">
        <f aca="false">Y130/(1+('WB GDP growth constant old'!Y130/100))</f>
        <v>43.1157922744567</v>
      </c>
      <c r="Y130" s="117" t="n">
        <f aca="false">Z130/(1+('WB GDP growth constant old'!Z130/100))</f>
        <v>43.1157922744567</v>
      </c>
      <c r="Z130" s="117" t="n">
        <f aca="false">AA130/(1+('WB GDP growth constant old'!AA130/100))</f>
        <v>43.1157922744567</v>
      </c>
      <c r="AA130" s="117" t="n">
        <f aca="false">AB130/(1+('WB GDP growth constant old'!AB130/100))</f>
        <v>43.1157922744567</v>
      </c>
      <c r="AB130" s="117" t="n">
        <f aca="false">AC130/(1+('WB GDP growth constant old'!AC130/100))</f>
        <v>43.1157922744567</v>
      </c>
      <c r="AC130" s="117" t="n">
        <f aca="false">AD130/(1+('WB GDP growth constant old'!AD130/100))</f>
        <v>43.1157922744567</v>
      </c>
      <c r="AD130" s="117" t="n">
        <f aca="false">AE130/(1+('WB GDP growth constant old'!AE130/100))</f>
        <v>43.1157922744567</v>
      </c>
      <c r="AE130" s="117" t="n">
        <f aca="false">AF130/(1+('WB GDP growth constant old'!AF130/100))</f>
        <v>43.1157922744567</v>
      </c>
      <c r="AF130" s="117" t="n">
        <f aca="false">AG130/(1+('WB GDP growth constant old'!AG130/100))</f>
        <v>43.1157922744567</v>
      </c>
      <c r="AG130" s="117" t="n">
        <f aca="false">AH130/(1+('WB GDP growth constant old'!AH130/100))</f>
        <v>43.1157922744567</v>
      </c>
      <c r="AH130" s="117" t="n">
        <f aca="false">AI130/(1+('WB GDP growth constant old'!AI130/100))</f>
        <v>43.1157922744567</v>
      </c>
      <c r="AI130" s="117" t="n">
        <f aca="false">AJ130/(1+('WB GDP growth constant old'!AJ130/100))</f>
        <v>43.1157922744567</v>
      </c>
      <c r="AJ130" s="117" t="n">
        <f aca="false">AK130/(1+('WB GDP growth constant old'!AK130/100))</f>
        <v>43.1157922744567</v>
      </c>
      <c r="AK130" s="117" t="n">
        <f aca="false">AL130/(1+('WB GDP growth constant old'!AL130/100))</f>
        <v>43.1157922744567</v>
      </c>
      <c r="AL130" s="117" t="n">
        <f aca="false">AM130/(1+('WB GDP growth constant old'!AM130/100))</f>
        <v>57.7710516589754</v>
      </c>
      <c r="AM130" s="117" t="n">
        <f aca="false">AN130/(1+('WB GDP growth constant old'!AN130/100))</f>
        <v>62.6447132716245</v>
      </c>
      <c r="AN130" s="117" t="n">
        <f aca="false">AO130/(1+('WB GDP growth constant old'!AO130/100))</f>
        <v>65.6881758963575</v>
      </c>
      <c r="AO130" s="117" t="n">
        <f aca="false">AP130/(1+('WB GDP growth constant old'!AP130/100))</f>
        <v>66.0856728888313</v>
      </c>
      <c r="AP130" s="117" t="n">
        <f aca="false">AQ130/(1+('WB GDP growth constant old'!AQ130/100))</f>
        <v>67.7201865283371</v>
      </c>
      <c r="AQ130" s="117" t="n">
        <f aca="false">AR130/(1+('WB GDP growth constant old'!AR130/100))</f>
        <v>70.2001368208776</v>
      </c>
      <c r="AR130" s="117" t="n">
        <f aca="false">AS130/(1+('WB GDP growth constant old'!AS130/100))</f>
        <v>68.94424996774</v>
      </c>
      <c r="AS130" s="117" t="n">
        <f aca="false">AT130/(1+('WB GDP growth constant old'!AT130/100))</f>
        <v>72.1808942276792</v>
      </c>
      <c r="AT130" s="117" t="n">
        <f aca="false">AU130/(1+('WB GDP growth constant old'!AU130/100))</f>
        <v>72.3348795890753</v>
      </c>
      <c r="AU130" s="117" t="n">
        <f aca="false">AV130/(1+('WB GDP growth constant old'!AV130/100))</f>
        <v>74.5152576774923</v>
      </c>
      <c r="AV130" s="117" t="n">
        <f aca="false">AW130/(1+('WB GDP growth constant old'!AW130/100))</f>
        <v>87.425786436858</v>
      </c>
      <c r="AW130" s="117" t="n">
        <f aca="false">AX130/(1+('WB GDP growth constant old'!AX130/100))</f>
        <v>96.3784475480983</v>
      </c>
      <c r="AX130" s="117" t="n">
        <f aca="false">AY130/(1+('WB GDP growth constant old'!AY130/100))</f>
        <v>106.603280403379</v>
      </c>
      <c r="AY130" s="117" t="n">
        <f aca="false">AZ130/(1+('WB GDP growth constant old'!AZ130/100))</f>
        <v>114.614274936502</v>
      </c>
      <c r="AZ130" s="117" t="n">
        <f aca="false">BA130/(1+('WB GDP growth constant old'!BA130/100))</f>
        <v>121.481475765242</v>
      </c>
      <c r="BA130" s="117" t="n">
        <f aca="false">BB130/(1+('WB GDP growth constant old'!BB130/100))</f>
        <v>124.493921094729</v>
      </c>
      <c r="BB130" s="117" t="n">
        <f aca="false">BC130/(1+('WB GDP growth constant old'!BC130/100))</f>
        <v>115.684660985232</v>
      </c>
      <c r="BC130" s="117" t="n">
        <f aca="false">BD130/(1+('WB GDP growth constant old'!BD130/100))</f>
        <v>112.942628973319</v>
      </c>
      <c r="BD130" s="117" t="n">
        <f aca="false">BE130/(1+('WB GDP growth constant old'!BE130/100))</f>
        <v>123.817204938881</v>
      </c>
      <c r="BE130" s="117" t="n">
        <f aca="false">BF130/(1+('WB GDP growth constant old'!BF130/100))</f>
        <v>132.021107962445</v>
      </c>
      <c r="BF130" s="117" t="n">
        <f aca="false">BG130/(1+('WB GDP growth constant old'!BG130/100))</f>
        <v>133.538427133276</v>
      </c>
      <c r="BG130" s="117" t="n">
        <f aca="false">BH130/(1+('WB GDP growth constant old'!BH130/100))</f>
        <v>134.207290377123</v>
      </c>
      <c r="BH130" s="117" t="n">
        <f aca="false">BI130/(1+('WB GDP growth constant old'!BI130/100))</f>
        <v>135.003165936801</v>
      </c>
      <c r="BI130" s="117" t="n">
        <f aca="false">BJ130/(1+('WB GDP growth constant old'!BJ130/100))</f>
        <v>138.953180672926</v>
      </c>
      <c r="BJ130" s="117" t="n">
        <f aca="false">BK130/(1+('WB GDP growth constant old'!BK130/100))</f>
        <v>132.405559219501</v>
      </c>
      <c r="BK130" s="117" t="n">
        <f aca="false">BL130/(1+('WB GDP growth constant old'!BL130/100))</f>
        <v>134.055695032423</v>
      </c>
      <c r="BL130" s="117" t="n">
        <f aca="false">'WB GDP current US$ old'!BL130/1000000000</f>
        <v>134.62854274697</v>
      </c>
    </row>
    <row r="131" customFormat="false" ht="15" hidden="false" customHeight="false" outlineLevel="0" collapsed="false">
      <c r="A131" s="0" t="s">
        <v>1101</v>
      </c>
      <c r="B131" s="0" t="s">
        <v>1102</v>
      </c>
      <c r="C131" s="0" t="s">
        <v>1057</v>
      </c>
      <c r="D131" s="0" t="s">
        <v>1058</v>
      </c>
      <c r="E131" s="117" t="n">
        <f aca="false">F131/(1+('WB GDP growth constant old'!F131/100))</f>
        <v>675.136261648405</v>
      </c>
      <c r="F131" s="117" t="n">
        <f aca="false">G131/(1+('WB GDP growth constant old'!G131/100))</f>
        <v>719.525139349854</v>
      </c>
      <c r="G131" s="117" t="n">
        <f aca="false">H131/(1+('WB GDP growth constant old'!H131/100))</f>
        <v>754.504936989808</v>
      </c>
      <c r="H131" s="117" t="n">
        <f aca="false">I131/(1+('WB GDP growth constant old'!I131/100))</f>
        <v>771.836990612584</v>
      </c>
      <c r="I131" s="117" t="n">
        <f aca="false">J131/(1+('WB GDP growth constant old'!J131/100))</f>
        <v>831.074892614437</v>
      </c>
      <c r="J131" s="117" t="n">
        <f aca="false">K131/(1+('WB GDP growth constant old'!K131/100))</f>
        <v>875.451137902218</v>
      </c>
      <c r="K131" s="117" t="n">
        <f aca="false">L131/(1+('WB GDP growth constant old'!L131/100))</f>
        <v>908.238616924361</v>
      </c>
      <c r="L131" s="117" t="n">
        <f aca="false">M131/(1+('WB GDP growth constant old'!M131/100))</f>
        <v>948.888135564525</v>
      </c>
      <c r="M131" s="117" t="n">
        <f aca="false">N131/(1+('WB GDP growth constant old'!N131/100))</f>
        <v>1027.03602086373</v>
      </c>
      <c r="N131" s="117" t="n">
        <f aca="false">O131/(1+('WB GDP growth constant old'!O131/100))</f>
        <v>1091.42490676829</v>
      </c>
      <c r="O131" s="117" t="n">
        <f aca="false">P131/(1+('WB GDP growth constant old'!P131/100))</f>
        <v>1166.01211165143</v>
      </c>
      <c r="P131" s="117" t="n">
        <f aca="false">Q131/(1+('WB GDP growth constant old'!Q131/100))</f>
        <v>1243.83071049582</v>
      </c>
      <c r="Q131" s="117" t="n">
        <f aca="false">R131/(1+('WB GDP growth constant old'!R131/100))</f>
        <v>1338.03100843784</v>
      </c>
      <c r="R131" s="117" t="n">
        <f aca="false">S131/(1+('WB GDP growth constant old'!S131/100))</f>
        <v>1461.33492413083</v>
      </c>
      <c r="S131" s="117" t="n">
        <f aca="false">T131/(1+('WB GDP growth constant old'!T131/100))</f>
        <v>1558.85667966332</v>
      </c>
      <c r="T131" s="117" t="n">
        <f aca="false">U131/(1+('WB GDP growth constant old'!U131/100))</f>
        <v>1626.12510564854</v>
      </c>
      <c r="U131" s="117" t="n">
        <f aca="false">V131/(1+('WB GDP growth constant old'!V131/100))</f>
        <v>1727.96737136604</v>
      </c>
      <c r="V131" s="117" t="n">
        <f aca="false">W131/(1+('WB GDP growth constant old'!W131/100))</f>
        <v>1809.31880786694</v>
      </c>
      <c r="W131" s="117" t="n">
        <f aca="false">X131/(1+('WB GDP growth constant old'!X131/100))</f>
        <v>1876.16780943531</v>
      </c>
      <c r="X131" s="117" t="n">
        <f aca="false">Y131/(1+('WB GDP growth constant old'!Y131/100))</f>
        <v>1998.61203180053</v>
      </c>
      <c r="Y131" s="117" t="n">
        <f aca="false">Z131/(1+('WB GDP growth constant old'!Z131/100))</f>
        <v>2118.85045221301</v>
      </c>
      <c r="Z131" s="117" t="n">
        <f aca="false">AA131/(1+('WB GDP growth constant old'!AA131/100))</f>
        <v>2122.47126253243</v>
      </c>
      <c r="AA131" s="117" t="n">
        <f aca="false">AB131/(1+('WB GDP growth constant old'!AB131/100))</f>
        <v>2120.30320675669</v>
      </c>
      <c r="AB131" s="117" t="n">
        <f aca="false">AC131/(1+('WB GDP growth constant old'!AC131/100))</f>
        <v>2069.97484142053</v>
      </c>
      <c r="AC131" s="117" t="n">
        <f aca="false">AD131/(1+('WB GDP growth constant old'!AD131/100))</f>
        <v>2148.77993081388</v>
      </c>
      <c r="AD131" s="117" t="n">
        <f aca="false">AE131/(1+('WB GDP growth constant old'!AE131/100))</f>
        <v>2227.91123759478</v>
      </c>
      <c r="AE131" s="117" t="n">
        <f aca="false">AF131/(1+('WB GDP growth constant old'!AF131/100))</f>
        <v>2327.20350781718</v>
      </c>
      <c r="AF131" s="117" t="n">
        <f aca="false">AG131/(1+('WB GDP growth constant old'!AG131/100))</f>
        <v>2402.58134948685</v>
      </c>
      <c r="AG131" s="117" t="n">
        <f aca="false">AH131/(1+('WB GDP growth constant old'!AH131/100))</f>
        <v>2422.34720928483</v>
      </c>
      <c r="AH131" s="117" t="n">
        <f aca="false">AI131/(1+('WB GDP growth constant old'!AI131/100))</f>
        <v>2447.64498289021</v>
      </c>
      <c r="AI131" s="117" t="n">
        <f aca="false">AJ131/(1+('WB GDP growth constant old'!AJ131/100))</f>
        <v>2455.37212575278</v>
      </c>
      <c r="AJ131" s="117" t="n">
        <f aca="false">AK131/(1+('WB GDP growth constant old'!AK131/100))</f>
        <v>2538.31632510064</v>
      </c>
      <c r="AK131" s="117" t="n">
        <f aca="false">AL131/(1+('WB GDP growth constant old'!AL131/100))</f>
        <v>2592.94038087604</v>
      </c>
      <c r="AL131" s="117" t="n">
        <f aca="false">AM131/(1+('WB GDP growth constant old'!AM131/100))</f>
        <v>2687.47275418913</v>
      </c>
      <c r="AM131" s="117" t="n">
        <f aca="false">AN131/(1+('WB GDP growth constant old'!AN131/100))</f>
        <v>2809.77320433815</v>
      </c>
      <c r="AN131" s="117" t="n">
        <f aca="false">AO131/(1+('WB GDP growth constant old'!AO131/100))</f>
        <v>2843.88632386542</v>
      </c>
      <c r="AO131" s="117" t="n">
        <f aca="false">AP131/(1+('WB GDP growth constant old'!AP131/100))</f>
        <v>2940.49968766484</v>
      </c>
      <c r="AP131" s="117" t="n">
        <f aca="false">AQ131/(1+('WB GDP growth constant old'!AQ131/100))</f>
        <v>3087.92092459777</v>
      </c>
      <c r="AQ131" s="117" t="n">
        <f aca="false">AR131/(1+('WB GDP growth constant old'!AR131/100))</f>
        <v>3149.76724216975</v>
      </c>
      <c r="AR131" s="117" t="n">
        <f aca="false">AS131/(1+('WB GDP growth constant old'!AS131/100))</f>
        <v>3149.33034334026</v>
      </c>
      <c r="AS131" s="117" t="n">
        <f aca="false">AT131/(1+('WB GDP growth constant old'!AT131/100))</f>
        <v>3268.3445659507</v>
      </c>
      <c r="AT131" s="117" t="n">
        <f aca="false">AU131/(1+('WB GDP growth constant old'!AU131/100))</f>
        <v>3290.50515706396</v>
      </c>
      <c r="AU131" s="117" t="n">
        <f aca="false">AV131/(1+('WB GDP growth constant old'!AV131/100))</f>
        <v>3296.4910285907</v>
      </c>
      <c r="AV131" s="117" t="n">
        <f aca="false">AW131/(1+('WB GDP growth constant old'!AW131/100))</f>
        <v>3344.29731094975</v>
      </c>
      <c r="AW131" s="117" t="n">
        <f aca="false">AX131/(1+('WB GDP growth constant old'!AX131/100))</f>
        <v>3553.44011157</v>
      </c>
      <c r="AX131" s="117" t="n">
        <f aca="false">AY131/(1+('WB GDP growth constant old'!AY131/100))</f>
        <v>3706.96164716964</v>
      </c>
      <c r="AY131" s="117" t="n">
        <f aca="false">AZ131/(1+('WB GDP growth constant old'!AZ131/100))</f>
        <v>3905.35159880827</v>
      </c>
      <c r="AZ131" s="117" t="n">
        <f aca="false">BA131/(1+('WB GDP growth constant old'!BA131/100))</f>
        <v>4127.36319563931</v>
      </c>
      <c r="BA131" s="117" t="n">
        <f aca="false">BB131/(1+('WB GDP growth constant old'!BB131/100))</f>
        <v>4294.1970335515</v>
      </c>
      <c r="BB131" s="117" t="n">
        <f aca="false">BC131/(1+('WB GDP growth constant old'!BC131/100))</f>
        <v>4212.14777622425</v>
      </c>
      <c r="BC131" s="117" t="n">
        <f aca="false">BD131/(1+('WB GDP growth constant old'!BD131/100))</f>
        <v>4465.18384435338</v>
      </c>
      <c r="BD131" s="117" t="n">
        <f aca="false">BE131/(1+('WB GDP growth constant old'!BE131/100))</f>
        <v>4661.07131807923</v>
      </c>
      <c r="BE131" s="117" t="n">
        <f aca="false">BF131/(1+('WB GDP growth constant old'!BF131/100))</f>
        <v>4786.58555503064</v>
      </c>
      <c r="BF131" s="117" t="n">
        <f aca="false">BG131/(1+('WB GDP growth constant old'!BG131/100))</f>
        <v>4918.81591021114</v>
      </c>
      <c r="BG131" s="117" t="n">
        <f aca="false">BH131/(1+('WB GDP growth constant old'!BH131/100))</f>
        <v>4966.3189423825</v>
      </c>
      <c r="BH131" s="117" t="n">
        <f aca="false">BI131/(1+('WB GDP growth constant old'!BI131/100))</f>
        <v>4963.13780304068</v>
      </c>
      <c r="BI131" s="117" t="n">
        <f aca="false">BJ131/(1+('WB GDP growth constant old'!BJ131/100))</f>
        <v>4936.42130542721</v>
      </c>
      <c r="BJ131" s="117" t="n">
        <f aca="false">BK131/(1+('WB GDP growth constant old'!BK131/100))</f>
        <v>5029.64700037777</v>
      </c>
      <c r="BK131" s="117" t="n">
        <f aca="false">BL131/(1+('WB GDP growth constant old'!BL131/100))</f>
        <v>5107.59745296825</v>
      </c>
      <c r="BL131" s="117" t="n">
        <f aca="false">'WB GDP current US$ old'!BL131/1000000000</f>
        <v>5149.59508747017</v>
      </c>
    </row>
    <row r="132" customFormat="false" ht="15" hidden="false" customHeight="false" outlineLevel="0" collapsed="false">
      <c r="A132" s="0" t="s">
        <v>754</v>
      </c>
      <c r="B132" s="0" t="s">
        <v>339</v>
      </c>
      <c r="C132" s="0" t="s">
        <v>1057</v>
      </c>
      <c r="D132" s="0" t="s">
        <v>1058</v>
      </c>
      <c r="E132" s="117" t="n">
        <f aca="false">F132/(1+('WB GDP growth constant old'!F132/100))</f>
        <v>2.08915547087512</v>
      </c>
      <c r="F132" s="117" t="n">
        <f aca="false">G132/(1+('WB GDP growth constant old'!G132/100))</f>
        <v>2.08915547087512</v>
      </c>
      <c r="G132" s="117" t="n">
        <f aca="false">H132/(1+('WB GDP growth constant old'!H132/100))</f>
        <v>2.08915547087512</v>
      </c>
      <c r="H132" s="117" t="n">
        <f aca="false">I132/(1+('WB GDP growth constant old'!I132/100))</f>
        <v>2.08915547087512</v>
      </c>
      <c r="I132" s="117" t="n">
        <f aca="false">J132/(1+('WB GDP growth constant old'!J132/100))</f>
        <v>2.08915547087512</v>
      </c>
      <c r="J132" s="117" t="n">
        <f aca="false">K132/(1+('WB GDP growth constant old'!K132/100))</f>
        <v>2.08915547087512</v>
      </c>
      <c r="K132" s="117" t="n">
        <f aca="false">L132/(1+('WB GDP growth constant old'!L132/100))</f>
        <v>2.08915547087512</v>
      </c>
      <c r="L132" s="117" t="n">
        <f aca="false">M132/(1+('WB GDP growth constant old'!M132/100))</f>
        <v>2.08915547087512</v>
      </c>
      <c r="M132" s="117" t="n">
        <f aca="false">N132/(1+('WB GDP growth constant old'!N132/100))</f>
        <v>2.08915547087512</v>
      </c>
      <c r="N132" s="117" t="n">
        <f aca="false">O132/(1+('WB GDP growth constant old'!O132/100))</f>
        <v>2.08915547087512</v>
      </c>
      <c r="O132" s="117" t="n">
        <f aca="false">P132/(1+('WB GDP growth constant old'!P132/100))</f>
        <v>2.08915547087512</v>
      </c>
      <c r="P132" s="117" t="n">
        <f aca="false">Q132/(1+('WB GDP growth constant old'!Q132/100))</f>
        <v>2.08915547087512</v>
      </c>
      <c r="Q132" s="117" t="n">
        <f aca="false">R132/(1+('WB GDP growth constant old'!R132/100))</f>
        <v>2.08915547087512</v>
      </c>
      <c r="R132" s="117" t="n">
        <f aca="false">S132/(1+('WB GDP growth constant old'!S132/100))</f>
        <v>2.08915547087512</v>
      </c>
      <c r="S132" s="117" t="n">
        <f aca="false">T132/(1+('WB GDP growth constant old'!T132/100))</f>
        <v>2.08915547087512</v>
      </c>
      <c r="T132" s="117" t="n">
        <f aca="false">U132/(1+('WB GDP growth constant old'!U132/100))</f>
        <v>2.08915547087512</v>
      </c>
      <c r="U132" s="117" t="n">
        <f aca="false">V132/(1+('WB GDP growth constant old'!V132/100))</f>
        <v>2.08915547087512</v>
      </c>
      <c r="V132" s="117" t="n">
        <f aca="false">W132/(1+('WB GDP growth constant old'!W132/100))</f>
        <v>2.08915547087512</v>
      </c>
      <c r="W132" s="117" t="n">
        <f aca="false">X132/(1+('WB GDP growth constant old'!X132/100))</f>
        <v>2.08915547087512</v>
      </c>
      <c r="X132" s="117" t="n">
        <f aca="false">Y132/(1+('WB GDP growth constant old'!Y132/100))</f>
        <v>2.08915547087512</v>
      </c>
      <c r="Y132" s="117" t="n">
        <f aca="false">Z132/(1+('WB GDP growth constant old'!Z132/100))</f>
        <v>2.08915547087512</v>
      </c>
      <c r="Z132" s="117" t="n">
        <f aca="false">AA132/(1+('WB GDP growth constant old'!AA132/100))</f>
        <v>2.08915547087512</v>
      </c>
      <c r="AA132" s="117" t="n">
        <f aca="false">AB132/(1+('WB GDP growth constant old'!AB132/100))</f>
        <v>2.08915547087512</v>
      </c>
      <c r="AB132" s="117" t="n">
        <f aca="false">AC132/(1+('WB GDP growth constant old'!AC132/100))</f>
        <v>2.08915547087512</v>
      </c>
      <c r="AC132" s="117" t="n">
        <f aca="false">AD132/(1+('WB GDP growth constant old'!AD132/100))</f>
        <v>2.08915547087512</v>
      </c>
      <c r="AD132" s="117" t="n">
        <f aca="false">AE132/(1+('WB GDP growth constant old'!AE132/100))</f>
        <v>2.19507490006663</v>
      </c>
      <c r="AE132" s="117" t="n">
        <f aca="false">AF132/(1+('WB GDP growth constant old'!AF132/100))</f>
        <v>2.3023072341114</v>
      </c>
      <c r="AF132" s="117" t="n">
        <f aca="false">AG132/(1+('WB GDP growth constant old'!AG132/100))</f>
        <v>2.26948111296278</v>
      </c>
      <c r="AG132" s="117" t="n">
        <f aca="false">AH132/(1+('WB GDP growth constant old'!AH132/100))</f>
        <v>2.22385997980058</v>
      </c>
      <c r="AH132" s="117" t="n">
        <f aca="false">AI132/(1+('WB GDP growth constant old'!AI132/100))</f>
        <v>2.53943986868411</v>
      </c>
      <c r="AI132" s="117" t="n">
        <f aca="false">AJ132/(1+('WB GDP growth constant old'!AJ132/100))</f>
        <v>2.70969861289891</v>
      </c>
      <c r="AJ132" s="117" t="n">
        <f aca="false">AK132/(1+('WB GDP growth constant old'!AK132/100))</f>
        <v>2.82612253828597</v>
      </c>
      <c r="AK132" s="117" t="n">
        <f aca="false">AL132/(1+('WB GDP growth constant old'!AL132/100))</f>
        <v>2.98325093175732</v>
      </c>
      <c r="AL132" s="117" t="n">
        <f aca="false">AM132/(1+('WB GDP growth constant old'!AM132/100))</f>
        <v>3.15963733031426</v>
      </c>
      <c r="AM132" s="117" t="n">
        <f aca="false">AN132/(1+('WB GDP growth constant old'!AN132/100))</f>
        <v>3.41743272559109</v>
      </c>
      <c r="AN132" s="117" t="n">
        <f aca="false">AO132/(1+('WB GDP growth constant old'!AO132/100))</f>
        <v>3.65772111200274</v>
      </c>
      <c r="AO132" s="117" t="n">
        <f aca="false">AP132/(1+('WB GDP growth constant old'!AP132/100))</f>
        <v>3.91113987160661</v>
      </c>
      <c r="AP132" s="117" t="n">
        <f aca="false">AQ132/(1+('WB GDP growth constant old'!AQ132/100))</f>
        <v>4.17991697340301</v>
      </c>
      <c r="AQ132" s="117" t="n">
        <f aca="false">AR132/(1+('WB GDP growth constant old'!AR132/100))</f>
        <v>4.34575969744959</v>
      </c>
      <c r="AR132" s="117" t="n">
        <f aca="false">AS132/(1+('WB GDP growth constant old'!AS132/100))</f>
        <v>4.66327724417604</v>
      </c>
      <c r="AS132" s="117" t="n">
        <f aca="false">AT132/(1+('WB GDP growth constant old'!AT132/100))</f>
        <v>4.9336905408311</v>
      </c>
      <c r="AT132" s="117" t="n">
        <f aca="false">AU132/(1+('WB GDP growth constant old'!AU132/100))</f>
        <v>5.21744745416386</v>
      </c>
      <c r="AU132" s="117" t="n">
        <f aca="false">AV132/(1+('WB GDP growth constant old'!AV132/100))</f>
        <v>5.52625479570708</v>
      </c>
      <c r="AV132" s="117" t="n">
        <f aca="false">AW132/(1+('WB GDP growth constant old'!AW132/100))</f>
        <v>5.86153280147419</v>
      </c>
      <c r="AW132" s="117" t="n">
        <f aca="false">AX132/(1+('WB GDP growth constant old'!AX132/100))</f>
        <v>6.23419120745974</v>
      </c>
      <c r="AX132" s="117" t="n">
        <f aca="false">AY132/(1+('WB GDP growth constant old'!AY132/100))</f>
        <v>6.67729060978796</v>
      </c>
      <c r="AY132" s="117" t="n">
        <f aca="false">AZ132/(1+('WB GDP growth constant old'!AZ132/100))</f>
        <v>7.25282406297614</v>
      </c>
      <c r="AZ132" s="117" t="n">
        <f aca="false">BA132/(1+('WB GDP growth constant old'!BA132/100))</f>
        <v>7.80380869024225</v>
      </c>
      <c r="BA132" s="117" t="n">
        <f aca="false">BB132/(1+('WB GDP growth constant old'!BB132/100))</f>
        <v>8.41444913203368</v>
      </c>
      <c r="BB132" s="117" t="n">
        <f aca="false">BC132/(1+('WB GDP growth constant old'!BC132/100))</f>
        <v>9.04568216605446</v>
      </c>
      <c r="BC132" s="117" t="n">
        <f aca="false">BD132/(1+('WB GDP growth constant old'!BD132/100))</f>
        <v>9.81699893774274</v>
      </c>
      <c r="BD132" s="117" t="n">
        <f aca="false">BE132/(1+('WB GDP growth constant old'!BE132/100))</f>
        <v>10.6061533860266</v>
      </c>
      <c r="BE132" s="117" t="n">
        <f aca="false">BF132/(1+('WB GDP growth constant old'!BF132/100))</f>
        <v>11.4574136968545</v>
      </c>
      <c r="BF132" s="117" t="n">
        <f aca="false">BG132/(1+('WB GDP growth constant old'!BG132/100))</f>
        <v>12.3770201183421</v>
      </c>
      <c r="BG132" s="117" t="n">
        <f aca="false">BH132/(1+('WB GDP growth constant old'!BH132/100))</f>
        <v>13.3191543648038</v>
      </c>
      <c r="BH132" s="117" t="n">
        <f aca="false">BI132/(1+('WB GDP growth constant old'!BI132/100))</f>
        <v>14.287465656909</v>
      </c>
      <c r="BI132" s="117" t="n">
        <f aca="false">BJ132/(1+('WB GDP growth constant old'!BJ132/100))</f>
        <v>15.2908509749847</v>
      </c>
      <c r="BJ132" s="117" t="n">
        <f aca="false">BK132/(1+('WB GDP growth constant old'!BK132/100))</f>
        <v>16.3447775991339</v>
      </c>
      <c r="BK132" s="117" t="n">
        <f aca="false">BL132/(1+('WB GDP growth constant old'!BL132/100))</f>
        <v>17.3659927668522</v>
      </c>
      <c r="BL132" s="117" t="n">
        <f aca="false">'WB GDP current US$ old'!BL132/1000000000</f>
        <v>18.1738391474011</v>
      </c>
    </row>
    <row r="133" customFormat="false" ht="15" hidden="false" customHeight="false" outlineLevel="0" collapsed="false">
      <c r="A133" s="0" t="s">
        <v>110</v>
      </c>
      <c r="B133" s="0" t="s">
        <v>341</v>
      </c>
      <c r="C133" s="0" t="s">
        <v>1057</v>
      </c>
      <c r="D133" s="0" t="s">
        <v>1058</v>
      </c>
      <c r="E133" s="117" t="n">
        <f aca="false">F133/(1+('WB GDP growth constant old'!F133/100))</f>
        <v>15.1519573957229</v>
      </c>
      <c r="F133" s="117" t="n">
        <f aca="false">G133/(1+('WB GDP growth constant old'!G133/100))</f>
        <v>15.1519573957229</v>
      </c>
      <c r="G133" s="117" t="n">
        <f aca="false">H133/(1+('WB GDP growth constant old'!H133/100))</f>
        <v>15.1519573957229</v>
      </c>
      <c r="H133" s="117" t="n">
        <f aca="false">I133/(1+('WB GDP growth constant old'!I133/100))</f>
        <v>15.1519573957229</v>
      </c>
      <c r="I133" s="117" t="n">
        <f aca="false">J133/(1+('WB GDP growth constant old'!J133/100))</f>
        <v>15.1519573957229</v>
      </c>
      <c r="J133" s="117" t="n">
        <f aca="false">K133/(1+('WB GDP growth constant old'!K133/100))</f>
        <v>15.1519573957229</v>
      </c>
      <c r="K133" s="117" t="n">
        <f aca="false">L133/(1+('WB GDP growth constant old'!L133/100))</f>
        <v>15.1519573957229</v>
      </c>
      <c r="L133" s="117" t="n">
        <f aca="false">M133/(1+('WB GDP growth constant old'!M133/100))</f>
        <v>15.1519573957229</v>
      </c>
      <c r="M133" s="117" t="n">
        <f aca="false">N133/(1+('WB GDP growth constant old'!N133/100))</f>
        <v>15.1519573957229</v>
      </c>
      <c r="N133" s="117" t="n">
        <f aca="false">O133/(1+('WB GDP growth constant old'!O133/100))</f>
        <v>15.1519573957229</v>
      </c>
      <c r="O133" s="117" t="n">
        <f aca="false">P133/(1+('WB GDP growth constant old'!P133/100))</f>
        <v>15.1519573957229</v>
      </c>
      <c r="P133" s="117" t="n">
        <f aca="false">Q133/(1+('WB GDP growth constant old'!Q133/100))</f>
        <v>15.1519573957229</v>
      </c>
      <c r="Q133" s="117" t="n">
        <f aca="false">R133/(1+('WB GDP growth constant old'!R133/100))</f>
        <v>15.1519573957229</v>
      </c>
      <c r="R133" s="117" t="n">
        <f aca="false">S133/(1+('WB GDP growth constant old'!S133/100))</f>
        <v>15.1519573957229</v>
      </c>
      <c r="S133" s="117" t="n">
        <f aca="false">T133/(1+('WB GDP growth constant old'!T133/100))</f>
        <v>15.1519573957229</v>
      </c>
      <c r="T133" s="117" t="n">
        <f aca="false">U133/(1+('WB GDP growth constant old'!U133/100))</f>
        <v>15.1519573957229</v>
      </c>
      <c r="U133" s="117" t="n">
        <f aca="false">V133/(1+('WB GDP growth constant old'!V133/100))</f>
        <v>15.1519573957229</v>
      </c>
      <c r="V133" s="117" t="n">
        <f aca="false">W133/(1+('WB GDP growth constant old'!W133/100))</f>
        <v>15.1519573957229</v>
      </c>
      <c r="W133" s="117" t="n">
        <f aca="false">X133/(1+('WB GDP growth constant old'!X133/100))</f>
        <v>15.1519573957229</v>
      </c>
      <c r="X133" s="117" t="n">
        <f aca="false">Y133/(1+('WB GDP growth constant old'!Y133/100))</f>
        <v>15.1519573957229</v>
      </c>
      <c r="Y133" s="117" t="n">
        <f aca="false">Z133/(1+('WB GDP growth constant old'!Z133/100))</f>
        <v>15.1519573957229</v>
      </c>
      <c r="Z133" s="117" t="n">
        <f aca="false">AA133/(1+('WB GDP growth constant old'!AA133/100))</f>
        <v>15.1519573957229</v>
      </c>
      <c r="AA133" s="117" t="n">
        <f aca="false">AB133/(1+('WB GDP growth constant old'!AB133/100))</f>
        <v>15.1519573957229</v>
      </c>
      <c r="AB133" s="117" t="n">
        <f aca="false">AC133/(1+('WB GDP growth constant old'!AC133/100))</f>
        <v>15.1519573957229</v>
      </c>
      <c r="AC133" s="117" t="n">
        <f aca="false">AD133/(1+('WB GDP growth constant old'!AD133/100))</f>
        <v>15.1519573957229</v>
      </c>
      <c r="AD133" s="117" t="n">
        <f aca="false">AE133/(1+('WB GDP growth constant old'!AE133/100))</f>
        <v>15.1519573957229</v>
      </c>
      <c r="AE133" s="117" t="n">
        <f aca="false">AF133/(1+('WB GDP growth constant old'!AF133/100))</f>
        <v>15.1519573957229</v>
      </c>
      <c r="AF133" s="117" t="n">
        <f aca="false">AG133/(1+('WB GDP growth constant old'!AG133/100))</f>
        <v>15.1519573957229</v>
      </c>
      <c r="AG133" s="117" t="n">
        <f aca="false">AH133/(1+('WB GDP growth constant old'!AH133/100))</f>
        <v>15.1519573957229</v>
      </c>
      <c r="AH133" s="117" t="n">
        <f aca="false">AI133/(1+('WB GDP growth constant old'!AI133/100))</f>
        <v>8.71978204977624</v>
      </c>
      <c r="AI133" s="117" t="n">
        <f aca="false">AJ133/(1+('WB GDP growth constant old'!AJ133/100))</f>
        <v>11.033415780824</v>
      </c>
      <c r="AJ133" s="117" t="n">
        <f aca="false">AK133/(1+('WB GDP growth constant old'!AK133/100))</f>
        <v>16.4891507188425</v>
      </c>
      <c r="AK133" s="117" t="n">
        <f aca="false">AL133/(1+('WB GDP growth constant old'!AL133/100))</f>
        <v>19.1996943182167</v>
      </c>
      <c r="AL133" s="117" t="n">
        <f aca="false">AM133/(1+('WB GDP growth constant old'!AM133/100))</f>
        <v>21.266670010297</v>
      </c>
      <c r="AM133" s="117" t="n">
        <f aca="false">AN133/(1+('WB GDP growth constant old'!AN133/100))</f>
        <v>22.9903850753287</v>
      </c>
      <c r="AN133" s="117" t="n">
        <f aca="false">AO133/(1+('WB GDP growth constant old'!AO133/100))</f>
        <v>24.4730034125842</v>
      </c>
      <c r="AO133" s="117" t="n">
        <f aca="false">AP133/(1+('WB GDP growth constant old'!AP133/100))</f>
        <v>27.2350108458435</v>
      </c>
      <c r="AP133" s="117" t="n">
        <f aca="false">AQ133/(1+('WB GDP growth constant old'!AQ133/100))</f>
        <v>27.5223311324801</v>
      </c>
      <c r="AQ133" s="117" t="n">
        <f aca="false">AR133/(1+('WB GDP growth constant old'!AR133/100))</f>
        <v>28.5312237706486</v>
      </c>
      <c r="AR133" s="117" t="n">
        <f aca="false">AS133/(1+('WB GDP growth constant old'!AS133/100))</f>
        <v>28.3812680424809</v>
      </c>
      <c r="AS133" s="117" t="n">
        <f aca="false">AT133/(1+('WB GDP growth constant old'!AT133/100))</f>
        <v>28.7621082235682</v>
      </c>
      <c r="AT133" s="117" t="n">
        <f aca="false">AU133/(1+('WB GDP growth constant old'!AU133/100))</f>
        <v>29.8664780568053</v>
      </c>
      <c r="AU133" s="117" t="n">
        <f aca="false">AV133/(1+('WB GDP growth constant old'!AV133/100))</f>
        <v>30.888852348811</v>
      </c>
      <c r="AV133" s="117" t="n">
        <f aca="false">AW133/(1+('WB GDP growth constant old'!AW133/100))</f>
        <v>31.8856659681246</v>
      </c>
      <c r="AW133" s="117" t="n">
        <f aca="false">AX133/(1+('WB GDP growth constant old'!AX133/100))</f>
        <v>34.0154513671432</v>
      </c>
      <c r="AX133" s="117" t="n">
        <f aca="false">AY133/(1+('WB GDP growth constant old'!AY133/100))</f>
        <v>34.9290313221569</v>
      </c>
      <c r="AY133" s="117" t="n">
        <f aca="false">AZ133/(1+('WB GDP growth constant old'!AZ133/100))</f>
        <v>35.4702619025771</v>
      </c>
      <c r="AZ133" s="117" t="n">
        <f aca="false">BA133/(1+('WB GDP growth constant old'!BA133/100))</f>
        <v>38.7727640967531</v>
      </c>
      <c r="BA133" s="117" t="n">
        <f aca="false">BB133/(1+('WB GDP growth constant old'!BB133/100))</f>
        <v>42.2891158063158</v>
      </c>
      <c r="BB133" s="117" t="n">
        <f aca="false">BC133/(1+('WB GDP growth constant old'!BC133/100))</f>
        <v>46.6162039277376</v>
      </c>
      <c r="BC133" s="117" t="n">
        <f aca="false">BD133/(1+('WB GDP growth constant old'!BD133/100))</f>
        <v>50.3339093835472</v>
      </c>
      <c r="BD133" s="117" t="n">
        <f aca="false">BE133/(1+('WB GDP growth constant old'!BE133/100))</f>
        <v>50.7704754514321</v>
      </c>
      <c r="BE133" s="117" t="n">
        <f aca="false">BF133/(1+('WB GDP growth constant old'!BF133/100))</f>
        <v>52.0603209534851</v>
      </c>
      <c r="BF133" s="117" t="n">
        <f aca="false">BG133/(1+('WB GDP growth constant old'!BG133/100))</f>
        <v>54.0443519066786</v>
      </c>
      <c r="BG133" s="117" t="n">
        <f aca="false">BH133/(1+('WB GDP growth constant old'!BH133/100))</f>
        <v>55.3745786088373</v>
      </c>
      <c r="BH133" s="117" t="n">
        <f aca="false">BI133/(1+('WB GDP growth constant old'!BI133/100))</f>
        <v>55.4917578394277</v>
      </c>
      <c r="BI133" s="117" t="n">
        <f aca="false">BJ133/(1+('WB GDP growth constant old'!BJ133/100))</f>
        <v>56.3405154333107</v>
      </c>
      <c r="BJ133" s="117" t="n">
        <f aca="false">BK133/(1+('WB GDP growth constant old'!BK133/100))</f>
        <v>56.819803949549</v>
      </c>
      <c r="BK133" s="117" t="n">
        <f aca="false">BL133/(1+('WB GDP growth constant old'!BL133/100))</f>
        <v>55.7252245355139</v>
      </c>
      <c r="BL133" s="117" t="n">
        <f aca="false">'WB GDP current US$ old'!BL133/1000000000</f>
        <v>51.9916344916345</v>
      </c>
    </row>
    <row r="134" customFormat="false" ht="15" hidden="false" customHeight="false" outlineLevel="0" collapsed="false">
      <c r="A134" s="0" t="s">
        <v>112</v>
      </c>
      <c r="B134" s="0" t="s">
        <v>343</v>
      </c>
      <c r="C134" s="0" t="s">
        <v>1057</v>
      </c>
      <c r="D134" s="0" t="s">
        <v>1058</v>
      </c>
      <c r="E134" s="117" t="n">
        <f aca="false">F134/(1+('WB GDP growth constant old'!F134/100))</f>
        <v>2.10789658301213</v>
      </c>
      <c r="F134" s="117" t="n">
        <f aca="false">G134/(1+('WB GDP growth constant old'!G134/100))</f>
        <v>2.10789658301213</v>
      </c>
      <c r="G134" s="117" t="n">
        <f aca="false">H134/(1+('WB GDP growth constant old'!H134/100))</f>
        <v>2.10789658301213</v>
      </c>
      <c r="H134" s="117" t="n">
        <f aca="false">I134/(1+('WB GDP growth constant old'!I134/100))</f>
        <v>2.10789658301213</v>
      </c>
      <c r="I134" s="117" t="n">
        <f aca="false">J134/(1+('WB GDP growth constant old'!J134/100))</f>
        <v>2.10789658301213</v>
      </c>
      <c r="J134" s="117" t="n">
        <f aca="false">K134/(1+('WB GDP growth constant old'!K134/100))</f>
        <v>2.10789658301213</v>
      </c>
      <c r="K134" s="117" t="n">
        <f aca="false">L134/(1+('WB GDP growth constant old'!L134/100))</f>
        <v>2.10789658301213</v>
      </c>
      <c r="L134" s="117" t="n">
        <f aca="false">M134/(1+('WB GDP growth constant old'!M134/100))</f>
        <v>2.10789658301213</v>
      </c>
      <c r="M134" s="117" t="n">
        <f aca="false">N134/(1+('WB GDP growth constant old'!N134/100))</f>
        <v>2.10789658301213</v>
      </c>
      <c r="N134" s="117" t="n">
        <f aca="false">O134/(1+('WB GDP growth constant old'!O134/100))</f>
        <v>2.10789658301213</v>
      </c>
      <c r="O134" s="117" t="n">
        <f aca="false">P134/(1+('WB GDP growth constant old'!P134/100))</f>
        <v>2.10789658301213</v>
      </c>
      <c r="P134" s="117" t="n">
        <f aca="false">Q134/(1+('WB GDP growth constant old'!Q134/100))</f>
        <v>2.10789658301213</v>
      </c>
      <c r="Q134" s="117" t="n">
        <f aca="false">R134/(1+('WB GDP growth constant old'!R134/100))</f>
        <v>2.10789658301213</v>
      </c>
      <c r="R134" s="117" t="n">
        <f aca="false">S134/(1+('WB GDP growth constant old'!S134/100))</f>
        <v>2.10789658301213</v>
      </c>
      <c r="S134" s="117" t="n">
        <f aca="false">T134/(1+('WB GDP growth constant old'!T134/100))</f>
        <v>2.10789658301213</v>
      </c>
      <c r="T134" s="117" t="n">
        <f aca="false">U134/(1+('WB GDP growth constant old'!U134/100))</f>
        <v>2.10789658301213</v>
      </c>
      <c r="U134" s="117" t="n">
        <f aca="false">V134/(1+('WB GDP growth constant old'!V134/100))</f>
        <v>2.10789658301213</v>
      </c>
      <c r="V134" s="117" t="n">
        <f aca="false">W134/(1+('WB GDP growth constant old'!W134/100))</f>
        <v>2.10789658301213</v>
      </c>
      <c r="W134" s="117" t="n">
        <f aca="false">X134/(1+('WB GDP growth constant old'!X134/100))</f>
        <v>2.10789658301213</v>
      </c>
      <c r="X134" s="117" t="n">
        <f aca="false">Y134/(1+('WB GDP growth constant old'!Y134/100))</f>
        <v>2.10789658301213</v>
      </c>
      <c r="Y134" s="117" t="n">
        <f aca="false">Z134/(1+('WB GDP growth constant old'!Z134/100))</f>
        <v>2.10789658301213</v>
      </c>
      <c r="Z134" s="117" t="n">
        <f aca="false">AA134/(1+('WB GDP growth constant old'!AA134/100))</f>
        <v>2.10789658301213</v>
      </c>
      <c r="AA134" s="117" t="n">
        <f aca="false">AB134/(1+('WB GDP growth constant old'!AB134/100))</f>
        <v>2.10789658301213</v>
      </c>
      <c r="AB134" s="117" t="n">
        <f aca="false">AC134/(1+('WB GDP growth constant old'!AC134/100))</f>
        <v>2.10789658301213</v>
      </c>
      <c r="AC134" s="117" t="n">
        <f aca="false">AD134/(1+('WB GDP growth constant old'!AD134/100))</f>
        <v>2.10789658301213</v>
      </c>
      <c r="AD134" s="117" t="n">
        <f aca="false">AE134/(1+('WB GDP growth constant old'!AE134/100))</f>
        <v>2.10789658301213</v>
      </c>
      <c r="AE134" s="117" t="n">
        <f aca="false">AF134/(1+('WB GDP growth constant old'!AF134/100))</f>
        <v>2.10789658301213</v>
      </c>
      <c r="AF134" s="117" t="n">
        <f aca="false">AG134/(1+('WB GDP growth constant old'!AG134/100))</f>
        <v>2.10789658301213</v>
      </c>
      <c r="AG134" s="117" t="n">
        <f aca="false">AH134/(1+('WB GDP growth constant old'!AH134/100))</f>
        <v>2.10789658301213</v>
      </c>
      <c r="AH134" s="117" t="n">
        <f aca="false">AI134/(1+('WB GDP growth constant old'!AI134/100))</f>
        <v>2.10789658301213</v>
      </c>
      <c r="AI134" s="117" t="n">
        <f aca="false">AJ134/(1+('WB GDP growth constant old'!AJ134/100))</f>
        <v>2.10789658301213</v>
      </c>
      <c r="AJ134" s="117" t="n">
        <f aca="false">AK134/(1+('WB GDP growth constant old'!AK134/100))</f>
        <v>2.10789658301213</v>
      </c>
      <c r="AK134" s="117" t="n">
        <f aca="false">AL134/(1+('WB GDP growth constant old'!AL134/100))</f>
        <v>2.10789658301213</v>
      </c>
      <c r="AL134" s="117" t="n">
        <f aca="false">AM134/(1+('WB GDP growth constant old'!AM134/100))</f>
        <v>2.10789658301213</v>
      </c>
      <c r="AM134" s="117" t="n">
        <f aca="false">AN134/(1+('WB GDP growth constant old'!AN134/100))</f>
        <v>2.10789658301213</v>
      </c>
      <c r="AN134" s="117" t="n">
        <f aca="false">AO134/(1+('WB GDP growth constant old'!AO134/100))</f>
        <v>2.10789658301213</v>
      </c>
      <c r="AO134" s="117" t="n">
        <f aca="false">AP134/(1+('WB GDP growth constant old'!AP134/100))</f>
        <v>2.10789658301213</v>
      </c>
      <c r="AP134" s="117" t="n">
        <f aca="false">AQ134/(1+('WB GDP growth constant old'!AQ134/100))</f>
        <v>2.10789658301213</v>
      </c>
      <c r="AQ134" s="117" t="n">
        <f aca="false">AR134/(1+('WB GDP growth constant old'!AR134/100))</f>
        <v>2.10789658301213</v>
      </c>
      <c r="AR134" s="117" t="n">
        <f aca="false">AS134/(1+('WB GDP growth constant old'!AS134/100))</f>
        <v>2.10789658301213</v>
      </c>
      <c r="AS134" s="117" t="n">
        <f aca="false">AT134/(1+('WB GDP growth constant old'!AT134/100))</f>
        <v>2.10789658301213</v>
      </c>
      <c r="AT134" s="117" t="n">
        <f aca="false">AU134/(1+('WB GDP growth constant old'!AU134/100))</f>
        <v>2.16945291713545</v>
      </c>
      <c r="AU134" s="117" t="n">
        <f aca="false">AV134/(1+('WB GDP growth constant old'!AV134/100))</f>
        <v>2.25108982701898</v>
      </c>
      <c r="AV134" s="117" t="n">
        <f aca="false">AW134/(1+('WB GDP growth constant old'!AW134/100))</f>
        <v>1.57249581396174</v>
      </c>
      <c r="AW134" s="117" t="n">
        <f aca="false">AX134/(1+('WB GDP growth constant old'!AX134/100))</f>
        <v>1.61369280915614</v>
      </c>
      <c r="AX134" s="117" t="n">
        <f aca="false">AY134/(1+('WB GDP growth constant old'!AY134/100))</f>
        <v>1.6989153485888</v>
      </c>
      <c r="AY134" s="117" t="n">
        <f aca="false">AZ134/(1+('WB GDP growth constant old'!AZ134/100))</f>
        <v>1.83557450645443</v>
      </c>
      <c r="AZ134" s="117" t="n">
        <f aca="false">BA134/(1+('WB GDP growth constant old'!BA134/100))</f>
        <v>2.01060167285182</v>
      </c>
      <c r="BA134" s="117" t="n">
        <f aca="false">BB134/(1+('WB GDP growth constant old'!BB134/100))</f>
        <v>2.15427301538585</v>
      </c>
      <c r="BB134" s="117" t="n">
        <f aca="false">BC134/(1+('WB GDP growth constant old'!BC134/100))</f>
        <v>2.26846110485539</v>
      </c>
      <c r="BC134" s="117" t="n">
        <f aca="false">BD134/(1+('WB GDP growth constant old'!BD134/100))</f>
        <v>2.40683332147126</v>
      </c>
      <c r="BD134" s="117" t="n">
        <f aca="false">BE134/(1+('WB GDP growth constant old'!BE134/100))</f>
        <v>2.6042120863353</v>
      </c>
      <c r="BE134" s="117" t="n">
        <f aca="false">BF134/(1+('WB GDP growth constant old'!BF134/100))</f>
        <v>2.81238800077533</v>
      </c>
      <c r="BF134" s="117" t="n">
        <f aca="false">BG134/(1+('WB GDP growth constant old'!BG134/100))</f>
        <v>3.05717904168707</v>
      </c>
      <c r="BG134" s="117" t="n">
        <f aca="false">BH134/(1+('WB GDP growth constant old'!BH134/100))</f>
        <v>3.07861426640918</v>
      </c>
      <c r="BH134" s="117" t="n">
        <f aca="false">BI134/(1+('WB GDP growth constant old'!BI134/100))</f>
        <v>3.07861426640918</v>
      </c>
      <c r="BI134" s="117" t="n">
        <f aca="false">BJ134/(1+('WB GDP growth constant old'!BJ134/100))</f>
        <v>3.02936924287241</v>
      </c>
      <c r="BJ134" s="117" t="n">
        <f aca="false">BK134/(1+('WB GDP growth constant old'!BK134/100))</f>
        <v>3.10415304251741</v>
      </c>
      <c r="BK134" s="117" t="n">
        <f aca="false">BL134/(1+('WB GDP growth constant old'!BL134/100))</f>
        <v>3.14210290629611</v>
      </c>
      <c r="BL134" s="117" t="n">
        <f aca="false">'WB GDP current US$ old'!BL134/1000000000</f>
        <v>3.0705181</v>
      </c>
    </row>
    <row r="135" customFormat="false" ht="15" hidden="false" customHeight="false" outlineLevel="0" collapsed="false">
      <c r="A135" s="0" t="s">
        <v>113</v>
      </c>
      <c r="B135" s="0" t="s">
        <v>344</v>
      </c>
      <c r="C135" s="0" t="s">
        <v>1057</v>
      </c>
      <c r="D135" s="0" t="s">
        <v>1058</v>
      </c>
      <c r="E135" s="117" t="n">
        <f aca="false">F135/(1+('WB GDP growth constant old'!F135/100))</f>
        <v>43.8342167576471</v>
      </c>
      <c r="F135" s="117" t="n">
        <f aca="false">G135/(1+('WB GDP growth constant old'!G135/100))</f>
        <v>43.8342167576471</v>
      </c>
      <c r="G135" s="117" t="n">
        <f aca="false">H135/(1+('WB GDP growth constant old'!H135/100))</f>
        <v>43.8342167576471</v>
      </c>
      <c r="H135" s="117" t="n">
        <f aca="false">I135/(1+('WB GDP growth constant old'!I135/100))</f>
        <v>43.8342167576471</v>
      </c>
      <c r="I135" s="117" t="n">
        <f aca="false">J135/(1+('WB GDP growth constant old'!J135/100))</f>
        <v>43.8342167576471</v>
      </c>
      <c r="J135" s="117" t="n">
        <f aca="false">K135/(1+('WB GDP growth constant old'!K135/100))</f>
        <v>43.8342167576471</v>
      </c>
      <c r="K135" s="117" t="n">
        <f aca="false">L135/(1+('WB GDP growth constant old'!L135/100))</f>
        <v>43.8342167576471</v>
      </c>
      <c r="L135" s="117" t="n">
        <f aca="false">M135/(1+('WB GDP growth constant old'!M135/100))</f>
        <v>43.8342167576471</v>
      </c>
      <c r="M135" s="117" t="n">
        <f aca="false">N135/(1+('WB GDP growth constant old'!N135/100))</f>
        <v>43.8342167576471</v>
      </c>
      <c r="N135" s="117" t="n">
        <f aca="false">O135/(1+('WB GDP growth constant old'!O135/100))</f>
        <v>43.8342167576471</v>
      </c>
      <c r="O135" s="117" t="n">
        <f aca="false">P135/(1+('WB GDP growth constant old'!P135/100))</f>
        <v>43.8342167576471</v>
      </c>
      <c r="P135" s="117" t="n">
        <f aca="false">Q135/(1+('WB GDP growth constant old'!Q135/100))</f>
        <v>43.8342167576471</v>
      </c>
      <c r="Q135" s="117" t="n">
        <f aca="false">R135/(1+('WB GDP growth constant old'!R135/100))</f>
        <v>43.8342167576471</v>
      </c>
      <c r="R135" s="117" t="n">
        <f aca="false">S135/(1+('WB GDP growth constant old'!S135/100))</f>
        <v>43.8342167576471</v>
      </c>
      <c r="S135" s="117" t="n">
        <f aca="false">T135/(1+('WB GDP growth constant old'!T135/100))</f>
        <v>43.8342167576471</v>
      </c>
      <c r="T135" s="117" t="n">
        <f aca="false">U135/(1+('WB GDP growth constant old'!U135/100))</f>
        <v>43.8342167576471</v>
      </c>
      <c r="U135" s="117" t="n">
        <f aca="false">V135/(1+('WB GDP growth constant old'!V135/100))</f>
        <v>43.8342167576471</v>
      </c>
      <c r="V135" s="117" t="n">
        <f aca="false">W135/(1+('WB GDP growth constant old'!W135/100))</f>
        <v>43.8342167576471</v>
      </c>
      <c r="W135" s="117" t="n">
        <f aca="false">X135/(1+('WB GDP growth constant old'!X135/100))</f>
        <v>43.8342167576471</v>
      </c>
      <c r="X135" s="117" t="n">
        <f aca="false">Y135/(1+('WB GDP growth constant old'!Y135/100))</f>
        <v>43.8342167576471</v>
      </c>
      <c r="Y135" s="117" t="n">
        <f aca="false">Z135/(1+('WB GDP growth constant old'!Z135/100))</f>
        <v>43.8342167576471</v>
      </c>
      <c r="Z135" s="117" t="n">
        <f aca="false">AA135/(1+('WB GDP growth constant old'!AA135/100))</f>
        <v>43.8342167576471</v>
      </c>
      <c r="AA135" s="117" t="n">
        <f aca="false">AB135/(1+('WB GDP growth constant old'!AB135/100))</f>
        <v>43.8342167576471</v>
      </c>
      <c r="AB135" s="117" t="n">
        <f aca="false">AC135/(1+('WB GDP growth constant old'!AC135/100))</f>
        <v>43.8342167576471</v>
      </c>
      <c r="AC135" s="117" t="n">
        <f aca="false">AD135/(1+('WB GDP growth constant old'!AD135/100))</f>
        <v>43.8342167576471</v>
      </c>
      <c r="AD135" s="117" t="n">
        <f aca="false">AE135/(1+('WB GDP growth constant old'!AE135/100))</f>
        <v>43.8342167576471</v>
      </c>
      <c r="AE135" s="117" t="n">
        <f aca="false">AF135/(1+('WB GDP growth constant old'!AF135/100))</f>
        <v>43.8342167576471</v>
      </c>
      <c r="AF135" s="117" t="n">
        <f aca="false">AG135/(1+('WB GDP growth constant old'!AG135/100))</f>
        <v>43.8342167576471</v>
      </c>
      <c r="AG135" s="117" t="n">
        <f aca="false">AH135/(1+('WB GDP growth constant old'!AH135/100))</f>
        <v>43.8342167576471</v>
      </c>
      <c r="AH135" s="117" t="n">
        <f aca="false">AI135/(1+('WB GDP growth constant old'!AI135/100))</f>
        <v>43.8342167576471</v>
      </c>
      <c r="AI135" s="117" t="n">
        <f aca="false">AJ135/(1+('WB GDP growth constant old'!AJ135/100))</f>
        <v>43.8342167576471</v>
      </c>
      <c r="AJ135" s="117" t="n">
        <f aca="false">AK135/(1+('WB GDP growth constant old'!AK135/100))</f>
        <v>43.8342167576471</v>
      </c>
      <c r="AK135" s="117" t="n">
        <f aca="false">AL135/(1+('WB GDP growth constant old'!AL135/100))</f>
        <v>43.8342167576471</v>
      </c>
      <c r="AL135" s="117" t="n">
        <f aca="false">AM135/(1+('WB GDP growth constant old'!AM135/100))</f>
        <v>43.8342167576471</v>
      </c>
      <c r="AM135" s="117" t="n">
        <f aca="false">AN135/(1+('WB GDP growth constant old'!AN135/100))</f>
        <v>43.8342167576471</v>
      </c>
      <c r="AN135" s="117" t="n">
        <f aca="false">AO135/(1+('WB GDP growth constant old'!AO135/100))</f>
        <v>43.8342167576471</v>
      </c>
      <c r="AO135" s="117" t="n">
        <f aca="false">AP135/(1+('WB GDP growth constant old'!AP135/100))</f>
        <v>43.8342167576471</v>
      </c>
      <c r="AP135" s="117" t="n">
        <f aca="false">AQ135/(1+('WB GDP growth constant old'!AQ135/100))</f>
        <v>43.8342167576471</v>
      </c>
      <c r="AQ135" s="117" t="n">
        <f aca="false">AR135/(1+('WB GDP growth constant old'!AR135/100))</f>
        <v>43.8342167576471</v>
      </c>
      <c r="AR135" s="117" t="n">
        <f aca="false">AS135/(1+('WB GDP growth constant old'!AS135/100))</f>
        <v>43.8342167576471</v>
      </c>
      <c r="AS135" s="117" t="n">
        <f aca="false">AT135/(1+('WB GDP growth constant old'!AT135/100))</f>
        <v>45.4469710873198</v>
      </c>
      <c r="AT135" s="117" t="n">
        <f aca="false">AU135/(1+('WB GDP growth constant old'!AU135/100))</f>
        <v>44.645796355805</v>
      </c>
      <c r="AU135" s="117" t="n">
        <f aca="false">AV135/(1+('WB GDP growth constant old'!AV135/100))</f>
        <v>44.2177104139195</v>
      </c>
      <c r="AV135" s="117" t="n">
        <f aca="false">AW135/(1+('WB GDP growth constant old'!AW135/100))</f>
        <v>49.9730880770463</v>
      </c>
      <c r="AW135" s="117" t="n">
        <f aca="false">AX135/(1+('WB GDP growth constant old'!AX135/100))</f>
        <v>52.2027023576998</v>
      </c>
      <c r="AX135" s="117" t="n">
        <f aca="false">AY135/(1+('WB GDP growth constant old'!AY135/100))</f>
        <v>58.399543648396</v>
      </c>
      <c r="AY135" s="117" t="n">
        <f aca="false">AZ135/(1+('WB GDP growth constant old'!AZ135/100))</f>
        <v>62.1958335635886</v>
      </c>
      <c r="AZ135" s="117" t="n">
        <f aca="false">BA135/(1+('WB GDP growth constant old'!BA135/100))</f>
        <v>66.1467100689066</v>
      </c>
      <c r="BA135" s="117" t="n">
        <f aca="false">BB135/(1+('WB GDP growth constant old'!BB135/100))</f>
        <v>67.9110781696637</v>
      </c>
      <c r="BB135" s="117" t="n">
        <f aca="false">BC135/(1+('WB GDP growth constant old'!BC135/100))</f>
        <v>67.3744843327864</v>
      </c>
      <c r="BC135" s="117" t="n">
        <f aca="false">BD135/(1+('WB GDP growth constant old'!BD135/100))</f>
        <v>70.7575524012979</v>
      </c>
      <c r="BD135" s="117" t="n">
        <f aca="false">BE135/(1+('WB GDP growth constant old'!BE135/100))</f>
        <v>26.8341510724247</v>
      </c>
      <c r="BE135" s="117" t="n">
        <f aca="false">BF135/(1+('WB GDP growth constant old'!BF135/100))</f>
        <v>59.8776053443239</v>
      </c>
      <c r="BF135" s="117" t="n">
        <f aca="false">BG135/(1+('WB GDP growth constant old'!BG135/100))</f>
        <v>51.7342510329545</v>
      </c>
      <c r="BG135" s="117" t="n">
        <f aca="false">BH135/(1+('WB GDP growth constant old'!BH135/100))</f>
        <v>39.3180307672085</v>
      </c>
      <c r="BH135" s="117" t="n">
        <f aca="false">BI135/(1+('WB GDP growth constant old'!BI135/100))</f>
        <v>35.8336514040393</v>
      </c>
      <c r="BI135" s="117" t="n">
        <f aca="false">BJ135/(1+('WB GDP growth constant old'!BJ135/100))</f>
        <v>34.8319328269235</v>
      </c>
      <c r="BJ135" s="117" t="n">
        <f aca="false">BK135/(1+('WB GDP growth constant old'!BK135/100))</f>
        <v>44.1254069095967</v>
      </c>
      <c r="BK135" s="117" t="n">
        <f aca="false">BL135/(1+('WB GDP growth constant old'!BL135/100))</f>
        <v>50.8028164381668</v>
      </c>
      <c r="BL135" s="117" t="n">
        <f aca="false">'WB GDP current US$ old'!BL135/1000000000</f>
        <v>52.0911522283425</v>
      </c>
    </row>
    <row r="136" customFormat="false" ht="15" hidden="false" customHeight="false" outlineLevel="0" collapsed="false">
      <c r="A136" s="0" t="s">
        <v>178</v>
      </c>
      <c r="B136" s="0" t="s">
        <v>410</v>
      </c>
      <c r="C136" s="0" t="s">
        <v>1057</v>
      </c>
      <c r="D136" s="0" t="s">
        <v>1058</v>
      </c>
      <c r="E136" s="117" t="n">
        <f aca="false">F136/(1+('WB GDP growth constant old'!F136/100))</f>
        <v>0.505619506336875</v>
      </c>
      <c r="F136" s="117" t="n">
        <f aca="false">G136/(1+('WB GDP growth constant old'!G136/100))</f>
        <v>0.505619506336875</v>
      </c>
      <c r="G136" s="117" t="n">
        <f aca="false">H136/(1+('WB GDP growth constant old'!H136/100))</f>
        <v>0.505619506336875</v>
      </c>
      <c r="H136" s="117" t="n">
        <f aca="false">I136/(1+('WB GDP growth constant old'!I136/100))</f>
        <v>0.505619506336875</v>
      </c>
      <c r="I136" s="117" t="n">
        <f aca="false">J136/(1+('WB GDP growth constant old'!J136/100))</f>
        <v>0.505619506336875</v>
      </c>
      <c r="J136" s="117" t="n">
        <f aca="false">K136/(1+('WB GDP growth constant old'!K136/100))</f>
        <v>0.505619506336875</v>
      </c>
      <c r="K136" s="117" t="n">
        <f aca="false">L136/(1+('WB GDP growth constant old'!L136/100))</f>
        <v>0.505619506336875</v>
      </c>
      <c r="L136" s="117" t="n">
        <f aca="false">M136/(1+('WB GDP growth constant old'!M136/100))</f>
        <v>0.505619506336875</v>
      </c>
      <c r="M136" s="117" t="n">
        <f aca="false">N136/(1+('WB GDP growth constant old'!N136/100))</f>
        <v>0.505619506336875</v>
      </c>
      <c r="N136" s="117" t="n">
        <f aca="false">O136/(1+('WB GDP growth constant old'!O136/100))</f>
        <v>0.505619506336875</v>
      </c>
      <c r="O136" s="117" t="n">
        <f aca="false">P136/(1+('WB GDP growth constant old'!P136/100))</f>
        <v>0.505619506336875</v>
      </c>
      <c r="P136" s="117" t="n">
        <f aca="false">Q136/(1+('WB GDP growth constant old'!Q136/100))</f>
        <v>0.505619506336875</v>
      </c>
      <c r="Q136" s="117" t="n">
        <f aca="false">R136/(1+('WB GDP growth constant old'!R136/100))</f>
        <v>0.505619506336875</v>
      </c>
      <c r="R136" s="117" t="n">
        <f aca="false">S136/(1+('WB GDP growth constant old'!S136/100))</f>
        <v>0.505619506336875</v>
      </c>
      <c r="S136" s="117" t="n">
        <f aca="false">T136/(1+('WB GDP growth constant old'!T136/100))</f>
        <v>0.505619506336875</v>
      </c>
      <c r="T136" s="117" t="n">
        <f aca="false">U136/(1+('WB GDP growth constant old'!U136/100))</f>
        <v>0.505619506336875</v>
      </c>
      <c r="U136" s="117" t="n">
        <f aca="false">V136/(1+('WB GDP growth constant old'!V136/100))</f>
        <v>0.505619506336875</v>
      </c>
      <c r="V136" s="117" t="n">
        <f aca="false">W136/(1+('WB GDP growth constant old'!W136/100))</f>
        <v>0.505619506336875</v>
      </c>
      <c r="W136" s="117" t="n">
        <f aca="false">X136/(1+('WB GDP growth constant old'!X136/100))</f>
        <v>0.557758690045235</v>
      </c>
      <c r="X136" s="117" t="n">
        <f aca="false">Y136/(1+('WB GDP growth constant old'!Y136/100))</f>
        <v>0.578912995785661</v>
      </c>
      <c r="Y136" s="117" t="n">
        <f aca="false">Z136/(1+('WB GDP growth constant old'!Z136/100))</f>
        <v>0.566058070078288</v>
      </c>
      <c r="Z136" s="117" t="n">
        <f aca="false">AA136/(1+('WB GDP growth constant old'!AA136/100))</f>
        <v>0.601777767453413</v>
      </c>
      <c r="AA136" s="117" t="n">
        <f aca="false">AB136/(1+('WB GDP growth constant old'!AB136/100))</f>
        <v>0.614332910409765</v>
      </c>
      <c r="AB136" s="117" t="n">
        <f aca="false">AC136/(1+('WB GDP growth constant old'!AC136/100))</f>
        <v>0.644836898291949</v>
      </c>
      <c r="AC136" s="117" t="n">
        <f aca="false">AD136/(1+('WB GDP growth constant old'!AD136/100))</f>
        <v>0.691687997968924</v>
      </c>
      <c r="AD136" s="117" t="n">
        <f aca="false">AE136/(1+('WB GDP growth constant old'!AE136/100))</f>
        <v>0.749013474266247</v>
      </c>
      <c r="AE136" s="117" t="n">
        <f aca="false">AF136/(1+('WB GDP growth constant old'!AF136/100))</f>
        <v>0.856886539372549</v>
      </c>
      <c r="AF136" s="117" t="n">
        <f aca="false">AG136/(1+('WB GDP growth constant old'!AG136/100))</f>
        <v>0.890508465467436</v>
      </c>
      <c r="AG136" s="117" t="n">
        <f aca="false">AH136/(1+('WB GDP growth constant old'!AH136/100))</f>
        <v>1.01428614861956</v>
      </c>
      <c r="AH136" s="117" t="n">
        <f aca="false">AI136/(1+('WB GDP growth constant old'!AI136/100))</f>
        <v>1.10537923027356</v>
      </c>
      <c r="AI136" s="117" t="n">
        <f aca="false">AJ136/(1+('WB GDP growth constant old'!AJ136/100))</f>
        <v>1.21470899070664</v>
      </c>
      <c r="AJ136" s="117" t="n">
        <f aca="false">AK136/(1+('WB GDP growth constant old'!AK136/100))</f>
        <v>1.21927238549333</v>
      </c>
      <c r="AK136" s="117" t="n">
        <f aca="false">AL136/(1+('WB GDP growth constant old'!AL136/100))</f>
        <v>1.3162420371607</v>
      </c>
      <c r="AL136" s="117" t="n">
        <f aca="false">AM136/(1+('WB GDP growth constant old'!AM136/100))</f>
        <v>1.32391835753904</v>
      </c>
      <c r="AM136" s="117" t="n">
        <f aca="false">AN136/(1+('WB GDP growth constant old'!AN136/100))</f>
        <v>1.3450819889809</v>
      </c>
      <c r="AN136" s="117" t="n">
        <f aca="false">AO136/(1+('WB GDP growth constant old'!AO136/100))</f>
        <v>1.36859706021823</v>
      </c>
      <c r="AO136" s="117" t="n">
        <f aca="false">AP136/(1+('WB GDP growth constant old'!AP136/100))</f>
        <v>1.4085955130858</v>
      </c>
      <c r="AP136" s="117" t="n">
        <f aca="false">AQ136/(1+('WB GDP growth constant old'!AQ136/100))</f>
        <v>1.39881802704978</v>
      </c>
      <c r="AQ136" s="117" t="n">
        <f aca="false">AR136/(1+('WB GDP growth constant old'!AR136/100))</f>
        <v>1.48675431967215</v>
      </c>
      <c r="AR136" s="117" t="n">
        <f aca="false">AS136/(1+('WB GDP growth constant old'!AS136/100))</f>
        <v>1.52645963273734</v>
      </c>
      <c r="AS136" s="117" t="n">
        <f aca="false">AT136/(1+('WB GDP growth constant old'!AT136/100))</f>
        <v>1.52720375972837</v>
      </c>
      <c r="AT136" s="117" t="n">
        <f aca="false">AU136/(1+('WB GDP growth constant old'!AU136/100))</f>
        <v>1.47515567876837</v>
      </c>
      <c r="AU136" s="117" t="n">
        <f aca="false">AV136/(1+('WB GDP growth constant old'!AV136/100))</f>
        <v>1.48129897186576</v>
      </c>
      <c r="AV136" s="117" t="n">
        <f aca="false">AW136/(1+('WB GDP growth constant old'!AW136/100))</f>
        <v>1.54447061798242</v>
      </c>
      <c r="AW136" s="117" t="n">
        <f aca="false">AX136/(1+('WB GDP growth constant old'!AX136/100))</f>
        <v>1.6567136126674</v>
      </c>
      <c r="AX136" s="117" t="n">
        <f aca="false">AY136/(1+('WB GDP growth constant old'!AY136/100))</f>
        <v>1.64991603841353</v>
      </c>
      <c r="AY136" s="117" t="n">
        <f aca="false">AZ136/(1+('WB GDP growth constant old'!AZ136/100))</f>
        <v>1.7521325820855</v>
      </c>
      <c r="AZ136" s="117" t="n">
        <f aca="false">BA136/(1+('WB GDP growth constant old'!BA136/100))</f>
        <v>1.7817719822911</v>
      </c>
      <c r="BA136" s="117" t="n">
        <f aca="false">BB136/(1+('WB GDP growth constant old'!BB136/100))</f>
        <v>1.86995761393641</v>
      </c>
      <c r="BB136" s="117" t="n">
        <f aca="false">BC136/(1+('WB GDP growth constant old'!BC136/100))</f>
        <v>1.81705839144224</v>
      </c>
      <c r="BC136" s="117" t="n">
        <f aca="false">BD136/(1+('WB GDP growth constant old'!BD136/100))</f>
        <v>1.846201507496</v>
      </c>
      <c r="BD136" s="117" t="n">
        <f aca="false">BE136/(1+('WB GDP growth constant old'!BE136/100))</f>
        <v>1.94743633019649</v>
      </c>
      <c r="BE136" s="117" t="n">
        <f aca="false">BF136/(1+('WB GDP growth constant old'!BF136/100))</f>
        <v>1.9435443447967</v>
      </c>
      <c r="BF136" s="117" t="n">
        <f aca="false">BG136/(1+('WB GDP growth constant old'!BG136/100))</f>
        <v>1.88184890838286</v>
      </c>
      <c r="BG136" s="117" t="n">
        <f aca="false">BH136/(1+('WB GDP growth constant old'!BH136/100))</f>
        <v>1.91494434344636</v>
      </c>
      <c r="BH136" s="117" t="n">
        <f aca="false">BI136/(1+('WB GDP growth constant old'!BI136/100))</f>
        <v>1.88889181936811</v>
      </c>
      <c r="BI136" s="117" t="n">
        <f aca="false">BJ136/(1+('WB GDP growth constant old'!BJ136/100))</f>
        <v>1.9641994607845</v>
      </c>
      <c r="BJ136" s="117" t="n">
        <f aca="false">BK136/(1+('WB GDP growth constant old'!BK136/100))</f>
        <v>2.03272740734292</v>
      </c>
      <c r="BK136" s="117" t="n">
        <f aca="false">BL136/(1+('WB GDP growth constant old'!BL136/100))</f>
        <v>2.08638048202252</v>
      </c>
      <c r="BL136" s="117" t="n">
        <f aca="false">'WB GDP current US$ old'!BL136/1000000000</f>
        <v>2.12245062962963</v>
      </c>
    </row>
    <row r="137" customFormat="false" ht="15" hidden="false" customHeight="false" outlineLevel="0" collapsed="false">
      <c r="A137" s="0" t="s">
        <v>1103</v>
      </c>
      <c r="B137" s="0" t="s">
        <v>1104</v>
      </c>
      <c r="C137" s="0" t="s">
        <v>1057</v>
      </c>
      <c r="D137" s="0" t="s">
        <v>1058</v>
      </c>
      <c r="E137" s="117" t="n">
        <f aca="false">F137/(1+('WB GDP growth constant old'!F137/100))</f>
        <v>750.816806229721</v>
      </c>
      <c r="F137" s="117" t="n">
        <f aca="false">G137/(1+('WB GDP growth constant old'!G137/100))</f>
        <v>799.746154626866</v>
      </c>
      <c r="G137" s="117" t="n">
        <f aca="false">H137/(1+('WB GDP growth constant old'!H137/100))</f>
        <v>838.112886240746</v>
      </c>
      <c r="H137" s="117" t="n">
        <f aca="false">I137/(1+('WB GDP growth constant old'!I137/100))</f>
        <v>859.626103202179</v>
      </c>
      <c r="I137" s="117" t="n">
        <f aca="false">J137/(1+('WB GDP growth constant old'!J137/100))</f>
        <v>923.101463480513</v>
      </c>
      <c r="J137" s="117" t="n">
        <f aca="false">K137/(1+('WB GDP growth constant old'!K137/100))</f>
        <v>971.081113707843</v>
      </c>
      <c r="K137" s="117" t="n">
        <f aca="false">L137/(1+('WB GDP growth constant old'!L137/100))</f>
        <v>1010.89137846129</v>
      </c>
      <c r="L137" s="117" t="n">
        <f aca="false">M137/(1+('WB GDP growth constant old'!M137/100))</f>
        <v>1055.23565095103</v>
      </c>
      <c r="M137" s="117" t="n">
        <f aca="false">N137/(1+('WB GDP growth constant old'!N137/100))</f>
        <v>1138.64992502176</v>
      </c>
      <c r="N137" s="117" t="n">
        <f aca="false">O137/(1+('WB GDP growth constant old'!O137/100))</f>
        <v>1209.79588511224</v>
      </c>
      <c r="O137" s="117" t="n">
        <f aca="false">P137/(1+('WB GDP growth constant old'!P137/100))</f>
        <v>1289.448649021</v>
      </c>
      <c r="P137" s="117" t="n">
        <f aca="false">Q137/(1+('WB GDP growth constant old'!Q137/100))</f>
        <v>1375.19354542467</v>
      </c>
      <c r="Q137" s="117" t="n">
        <f aca="false">R137/(1+('WB GDP growth constant old'!R137/100))</f>
        <v>1473.32112863791</v>
      </c>
      <c r="R137" s="117" t="n">
        <f aca="false">S137/(1+('WB GDP growth constant old'!S137/100))</f>
        <v>1599.83356076676</v>
      </c>
      <c r="S137" s="117" t="n">
        <f aca="false">T137/(1+('WB GDP growth constant old'!T137/100))</f>
        <v>1701.60927978152</v>
      </c>
      <c r="T137" s="117" t="n">
        <f aca="false">U137/(1+('WB GDP growth constant old'!U137/100))</f>
        <v>1765.00137694808</v>
      </c>
      <c r="U137" s="117" t="n">
        <f aca="false">V137/(1+('WB GDP growth constant old'!V137/100))</f>
        <v>1873.88985604184</v>
      </c>
      <c r="V137" s="117" t="n">
        <f aca="false">W137/(1+('WB GDP growth constant old'!W137/100))</f>
        <v>1964.42752734404</v>
      </c>
      <c r="W137" s="117" t="n">
        <f aca="false">X137/(1+('WB GDP growth constant old'!X137/100))</f>
        <v>2041.43605420551</v>
      </c>
      <c r="X137" s="117" t="n">
        <f aca="false">Y137/(1+('WB GDP growth constant old'!Y137/100))</f>
        <v>2176.49954410102</v>
      </c>
      <c r="Y137" s="117" t="n">
        <f aca="false">Z137/(1+('WB GDP growth constant old'!Z137/100))</f>
        <v>2308.47062419395</v>
      </c>
      <c r="Z137" s="117" t="n">
        <f aca="false">AA137/(1+('WB GDP growth constant old'!AA137/100))</f>
        <v>2317.17973103552</v>
      </c>
      <c r="AA137" s="117" t="n">
        <f aca="false">AB137/(1+('WB GDP growth constant old'!AB137/100))</f>
        <v>2306.82835644024</v>
      </c>
      <c r="AB137" s="117" t="n">
        <f aca="false">AC137/(1+('WB GDP growth constant old'!AC137/100))</f>
        <v>2248.77448986044</v>
      </c>
      <c r="AC137" s="117" t="n">
        <f aca="false">AD137/(1+('WB GDP growth constant old'!AD137/100))</f>
        <v>2334.34285626859</v>
      </c>
      <c r="AD137" s="117" t="n">
        <f aca="false">AE137/(1+('WB GDP growth constant old'!AE137/100))</f>
        <v>2419.37843857396</v>
      </c>
      <c r="AE137" s="117" t="n">
        <f aca="false">AF137/(1+('WB GDP growth constant old'!AF137/100))</f>
        <v>2527.90511947593</v>
      </c>
      <c r="AF137" s="117" t="n">
        <f aca="false">AG137/(1+('WB GDP growth constant old'!AG137/100))</f>
        <v>2612.7590082125</v>
      </c>
      <c r="AG137" s="117" t="n">
        <f aca="false">AH137/(1+('WB GDP growth constant old'!AH137/100))</f>
        <v>2639.68557454498</v>
      </c>
      <c r="AH137" s="117" t="n">
        <f aca="false">AI137/(1+('WB GDP growth constant old'!AI137/100))</f>
        <v>2675.39361182331</v>
      </c>
      <c r="AI137" s="117" t="n">
        <f aca="false">AJ137/(1+('WB GDP growth constant old'!AJ137/100))</f>
        <v>2684.68838621468</v>
      </c>
      <c r="AJ137" s="117" t="n">
        <f aca="false">AK137/(1+('WB GDP growth constant old'!AK137/100))</f>
        <v>2777.83311380607</v>
      </c>
      <c r="AK137" s="117" t="n">
        <f aca="false">AL137/(1+('WB GDP growth constant old'!AL137/100))</f>
        <v>2847.85402893475</v>
      </c>
      <c r="AL137" s="117" t="n">
        <f aca="false">AM137/(1+('WB GDP growth constant old'!AM137/100))</f>
        <v>2954.29889138612</v>
      </c>
      <c r="AM137" s="117" t="n">
        <f aca="false">AN137/(1+('WB GDP growth constant old'!AN137/100))</f>
        <v>3089.21928376118</v>
      </c>
      <c r="AN137" s="117" t="n">
        <f aca="false">AO137/(1+('WB GDP growth constant old'!AO137/100))</f>
        <v>3136.36002404471</v>
      </c>
      <c r="AO137" s="117" t="n">
        <f aca="false">AP137/(1+('WB GDP growth constant old'!AP137/100))</f>
        <v>3246.76999142449</v>
      </c>
      <c r="AP137" s="117" t="n">
        <f aca="false">AQ137/(1+('WB GDP growth constant old'!AQ137/100))</f>
        <v>3413.32984283872</v>
      </c>
      <c r="AQ137" s="117" t="n">
        <f aca="false">AR137/(1+('WB GDP growth constant old'!AR137/100))</f>
        <v>3489.41487296608</v>
      </c>
      <c r="AR137" s="117" t="n">
        <f aca="false">AS137/(1+('WB GDP growth constant old'!AS137/100))</f>
        <v>3494.12618679173</v>
      </c>
      <c r="AS137" s="117" t="n">
        <f aca="false">AT137/(1+('WB GDP growth constant old'!AT137/100))</f>
        <v>3626.47870813671</v>
      </c>
      <c r="AT137" s="117" t="n">
        <f aca="false">AU137/(1+('WB GDP growth constant old'!AU137/100))</f>
        <v>3658.47524857557</v>
      </c>
      <c r="AU137" s="117" t="n">
        <f aca="false">AV137/(1+('WB GDP growth constant old'!AV137/100))</f>
        <v>3669.17084964129</v>
      </c>
      <c r="AV137" s="117" t="n">
        <f aca="false">AW137/(1+('WB GDP growth constant old'!AW137/100))</f>
        <v>3726.56139056036</v>
      </c>
      <c r="AW137" s="117" t="n">
        <f aca="false">AX137/(1+('WB GDP growth constant old'!AX137/100))</f>
        <v>3962.68623251645</v>
      </c>
      <c r="AX137" s="117" t="n">
        <f aca="false">AY137/(1+('WB GDP growth constant old'!AY137/100))</f>
        <v>4131.35120502618</v>
      </c>
      <c r="AY137" s="117" t="n">
        <f aca="false">AZ137/(1+('WB GDP growth constant old'!AZ137/100))</f>
        <v>4348.7305780145</v>
      </c>
      <c r="AZ137" s="117" t="n">
        <f aca="false">BA137/(1+('WB GDP growth constant old'!BA137/100))</f>
        <v>4588.51541744642</v>
      </c>
      <c r="BA137" s="117" t="n">
        <f aca="false">BB137/(1+('WB GDP growth constant old'!BB137/100))</f>
        <v>4768.37839410435</v>
      </c>
      <c r="BB137" s="117" t="n">
        <f aca="false">BC137/(1+('WB GDP growth constant old'!BC137/100))</f>
        <v>4679.07620003432</v>
      </c>
      <c r="BC137" s="117" t="n">
        <f aca="false">BD137/(1+('WB GDP growth constant old'!BD137/100))</f>
        <v>4952.27298691857</v>
      </c>
      <c r="BD137" s="117" t="n">
        <f aca="false">BE137/(1+('WB GDP growth constant old'!BE137/100))</f>
        <v>5168.6120298689</v>
      </c>
      <c r="BE137" s="117" t="n">
        <f aca="false">BF137/(1+('WB GDP growth constant old'!BF137/100))</f>
        <v>5312.2794185074</v>
      </c>
      <c r="BF137" s="117" t="n">
        <f aca="false">BG137/(1+('WB GDP growth constant old'!BG137/100))</f>
        <v>5460.16218510761</v>
      </c>
      <c r="BG137" s="117" t="n">
        <f aca="false">BH137/(1+('WB GDP growth constant old'!BH137/100))</f>
        <v>5514.88619010504</v>
      </c>
      <c r="BH137" s="117" t="n">
        <f aca="false">BI137/(1+('WB GDP growth constant old'!BI137/100))</f>
        <v>5519.95218944027</v>
      </c>
      <c r="BI137" s="117" t="n">
        <f aca="false">BJ137/(1+('WB GDP growth constant old'!BJ137/100))</f>
        <v>5498.28007808259</v>
      </c>
      <c r="BJ137" s="117" t="n">
        <f aca="false">BK137/(1+('WB GDP growth constant old'!BK137/100))</f>
        <v>5596.83189498348</v>
      </c>
      <c r="BK137" s="117" t="n">
        <f aca="false">BL137/(1+('WB GDP growth constant old'!BL137/100))</f>
        <v>5685.35725323407</v>
      </c>
      <c r="BL137" s="117" t="n">
        <f aca="false">'WB GDP current US$ old'!BL137/1000000000</f>
        <v>5733.77358215117</v>
      </c>
    </row>
    <row r="138" customFormat="false" ht="15" hidden="false" customHeight="false" outlineLevel="0" collapsed="false">
      <c r="A138" s="0" t="s">
        <v>1105</v>
      </c>
      <c r="B138" s="0" t="s">
        <v>479</v>
      </c>
      <c r="C138" s="0" t="s">
        <v>1057</v>
      </c>
      <c r="D138" s="0" t="s">
        <v>1058</v>
      </c>
      <c r="E138" s="117" t="n">
        <f aca="false">F138/(1+('WB GDP growth constant old'!F138/100))</f>
        <v>238.655002119305</v>
      </c>
      <c r="F138" s="117" t="n">
        <f aca="false">G138/(1+('WB GDP growth constant old'!G138/100))</f>
        <v>238.655002119305</v>
      </c>
      <c r="G138" s="117" t="n">
        <f aca="false">H138/(1+('WB GDP growth constant old'!H138/100))</f>
        <v>238.655002119305</v>
      </c>
      <c r="H138" s="117" t="n">
        <f aca="false">I138/(1+('WB GDP growth constant old'!I138/100))</f>
        <v>238.655002119305</v>
      </c>
      <c r="I138" s="117" t="n">
        <f aca="false">J138/(1+('WB GDP growth constant old'!J138/100))</f>
        <v>238.655002119305</v>
      </c>
      <c r="J138" s="117" t="n">
        <f aca="false">K138/(1+('WB GDP growth constant old'!K138/100))</f>
        <v>238.655002119305</v>
      </c>
      <c r="K138" s="117" t="n">
        <f aca="false">L138/(1+('WB GDP growth constant old'!L138/100))</f>
        <v>238.655002119305</v>
      </c>
      <c r="L138" s="117" t="n">
        <f aca="false">M138/(1+('WB GDP growth constant old'!M138/100))</f>
        <v>238.655002119305</v>
      </c>
      <c r="M138" s="117" t="n">
        <f aca="false">N138/(1+('WB GDP growth constant old'!N138/100))</f>
        <v>238.655002119305</v>
      </c>
      <c r="N138" s="117" t="n">
        <f aca="false">O138/(1+('WB GDP growth constant old'!O138/100))</f>
        <v>238.655002119305</v>
      </c>
      <c r="O138" s="117" t="n">
        <f aca="false">P138/(1+('WB GDP growth constant old'!P138/100))</f>
        <v>238.655002119305</v>
      </c>
      <c r="P138" s="117" t="n">
        <f aca="false">Q138/(1+('WB GDP growth constant old'!Q138/100))</f>
        <v>238.655002119305</v>
      </c>
      <c r="Q138" s="117" t="n">
        <f aca="false">R138/(1+('WB GDP growth constant old'!R138/100))</f>
        <v>238.655002119305</v>
      </c>
      <c r="R138" s="117" t="n">
        <f aca="false">S138/(1+('WB GDP growth constant old'!S138/100))</f>
        <v>238.655002119305</v>
      </c>
      <c r="S138" s="117" t="n">
        <f aca="false">T138/(1+('WB GDP growth constant old'!T138/100))</f>
        <v>238.655002119305</v>
      </c>
      <c r="T138" s="117" t="n">
        <f aca="false">U138/(1+('WB GDP growth constant old'!U138/100))</f>
        <v>238.655002119305</v>
      </c>
      <c r="U138" s="117" t="n">
        <f aca="false">V138/(1+('WB GDP growth constant old'!V138/100))</f>
        <v>238.655002119305</v>
      </c>
      <c r="V138" s="117" t="n">
        <f aca="false">W138/(1+('WB GDP growth constant old'!W138/100))</f>
        <v>238.655002119305</v>
      </c>
      <c r="W138" s="117" t="n">
        <f aca="false">X138/(1+('WB GDP growth constant old'!X138/100))</f>
        <v>238.655002119305</v>
      </c>
      <c r="X138" s="117" t="n">
        <f aca="false">Y138/(1+('WB GDP growth constant old'!Y138/100))</f>
        <v>238.655002119305</v>
      </c>
      <c r="Y138" s="117" t="n">
        <f aca="false">Z138/(1+('WB GDP growth constant old'!Z138/100))</f>
        <v>238.655002119305</v>
      </c>
      <c r="Z138" s="117" t="n">
        <f aca="false">AA138/(1+('WB GDP growth constant old'!AA138/100))</f>
        <v>244.424099481907</v>
      </c>
      <c r="AA138" s="117" t="n">
        <f aca="false">AB138/(1+('WB GDP growth constant old'!AB138/100))</f>
        <v>247.424860378043</v>
      </c>
      <c r="AB138" s="117" t="n">
        <f aca="false">AC138/(1+('WB GDP growth constant old'!AC138/100))</f>
        <v>252.244864716625</v>
      </c>
      <c r="AC138" s="117" t="n">
        <f aca="false">AD138/(1+('WB GDP growth constant old'!AD138/100))</f>
        <v>258.028550023471</v>
      </c>
      <c r="AD138" s="117" t="n">
        <f aca="false">AE138/(1+('WB GDP growth constant old'!AE138/100))</f>
        <v>262.897896739734</v>
      </c>
      <c r="AE138" s="117" t="n">
        <f aca="false">AF138/(1+('WB GDP growth constant old'!AF138/100))</f>
        <v>271.568258324293</v>
      </c>
      <c r="AF138" s="117" t="n">
        <f aca="false">AG138/(1+('WB GDP growth constant old'!AG138/100))</f>
        <v>281.727121978926</v>
      </c>
      <c r="AG138" s="117" t="n">
        <f aca="false">AH138/(1+('WB GDP growth constant old'!AH138/100))</f>
        <v>289.15590345592</v>
      </c>
      <c r="AH138" s="117" t="n">
        <f aca="false">AI138/(1+('WB GDP growth constant old'!AI138/100))</f>
        <v>295.516251422636</v>
      </c>
      <c r="AI138" s="117" t="n">
        <f aca="false">AJ138/(1+('WB GDP growth constant old'!AJ138/100))</f>
        <v>297.140834303063</v>
      </c>
      <c r="AJ138" s="117" t="n">
        <f aca="false">AK138/(1+('WB GDP growth constant old'!AK138/100))</f>
        <v>301.983410255565</v>
      </c>
      <c r="AK138" s="117" t="n">
        <f aca="false">AL138/(1+('WB GDP growth constant old'!AL138/100))</f>
        <v>302.726835604226</v>
      </c>
      <c r="AL138" s="117" t="n">
        <f aca="false">AM138/(1+('WB GDP growth constant old'!AM138/100))</f>
        <v>299.631380752156</v>
      </c>
      <c r="AM138" s="117" t="n">
        <f aca="false">AN138/(1+('WB GDP growth constant old'!AN138/100))</f>
        <v>301.397259094771</v>
      </c>
      <c r="AN138" s="117" t="n">
        <f aca="false">AO138/(1+('WB GDP growth constant old'!AO138/100))</f>
        <v>319.757594765431</v>
      </c>
      <c r="AO138" s="117" t="n">
        <f aca="false">AP138/(1+('WB GDP growth constant old'!AP138/100))</f>
        <v>338.382807638135</v>
      </c>
      <c r="AP138" s="117" t="n">
        <f aca="false">AQ138/(1+('WB GDP growth constant old'!AQ138/100))</f>
        <v>354.236525576544</v>
      </c>
      <c r="AQ138" s="117" t="n">
        <f aca="false">AR138/(1+('WB GDP growth constant old'!AR138/100))</f>
        <v>368.198892270933</v>
      </c>
      <c r="AR138" s="117" t="n">
        <f aca="false">AS138/(1+('WB GDP growth constant old'!AS138/100))</f>
        <v>383.47700660372</v>
      </c>
      <c r="AS138" s="117" t="n">
        <f aca="false">AT138/(1+('WB GDP growth constant old'!AT138/100))</f>
        <v>399.01993221985</v>
      </c>
      <c r="AT138" s="117" t="n">
        <f aca="false">AU138/(1+('WB GDP growth constant old'!AU138/100))</f>
        <v>419.849060127103</v>
      </c>
      <c r="AU138" s="117" t="n">
        <f aca="false">AV138/(1+('WB GDP growth constant old'!AV138/100))</f>
        <v>442.233417543898</v>
      </c>
      <c r="AV138" s="117" t="n">
        <f aca="false">AW138/(1+('WB GDP growth constant old'!AW138/100))</f>
        <v>466.096346675316</v>
      </c>
      <c r="AW138" s="117" t="n">
        <f aca="false">AX138/(1+('WB GDP growth constant old'!AX138/100))</f>
        <v>497.141924316275</v>
      </c>
      <c r="AX138" s="117" t="n">
        <f aca="false">AY138/(1+('WB GDP growth constant old'!AY138/100))</f>
        <v>537.090874406034</v>
      </c>
      <c r="AY138" s="117" t="n">
        <f aca="false">AZ138/(1+('WB GDP growth constant old'!AZ138/100))</f>
        <v>577.53458857689</v>
      </c>
      <c r="AZ138" s="117" t="n">
        <f aca="false">BA138/(1+('WB GDP growth constant old'!BA138/100))</f>
        <v>625.113243814809</v>
      </c>
      <c r="BA138" s="117" t="n">
        <f aca="false">BB138/(1+('WB GDP growth constant old'!BB138/100))</f>
        <v>669.346818734691</v>
      </c>
      <c r="BB138" s="117" t="n">
        <f aca="false">BC138/(1+('WB GDP growth constant old'!BC138/100))</f>
        <v>701.314741172993</v>
      </c>
      <c r="BC138" s="117" t="n">
        <f aca="false">BD138/(1+('WB GDP growth constant old'!BD138/100))</f>
        <v>744.630556998649</v>
      </c>
      <c r="BD138" s="117" t="n">
        <f aca="false">BE138/(1+('WB GDP growth constant old'!BE138/100))</f>
        <v>773.49277165516</v>
      </c>
      <c r="BE138" s="117" t="n">
        <f aca="false">BF138/(1+('WB GDP growth constant old'!BF138/100))</f>
        <v>811.605360813018</v>
      </c>
      <c r="BF138" s="117" t="n">
        <f aca="false">BG138/(1+('WB GDP growth constant old'!BG138/100))</f>
        <v>858.624552154592</v>
      </c>
      <c r="BG138" s="117" t="n">
        <f aca="false">BH138/(1+('WB GDP growth constant old'!BH138/100))</f>
        <v>906.767998046974</v>
      </c>
      <c r="BH138" s="117" t="n">
        <f aca="false">BI138/(1+('WB GDP growth constant old'!BI138/100))</f>
        <v>939.539873946164</v>
      </c>
      <c r="BI138" s="117" t="n">
        <f aca="false">BJ138/(1+('WB GDP growth constant old'!BJ138/100))</f>
        <v>977.197614841999</v>
      </c>
      <c r="BJ138" s="117" t="n">
        <f aca="false">BK138/(1+('WB GDP growth constant old'!BK138/100))</f>
        <v>1022.01183558366</v>
      </c>
      <c r="BK138" s="117" t="n">
        <f aca="false">BL138/(1+('WB GDP growth constant old'!BL138/100))</f>
        <v>1067.61597413832</v>
      </c>
      <c r="BL138" s="117" t="n">
        <f aca="false">'WB GDP current US$ old'!BL138/1000000000</f>
        <v>1115.23804258536</v>
      </c>
    </row>
    <row r="139" customFormat="false" ht="15" hidden="false" customHeight="false" outlineLevel="0" collapsed="false">
      <c r="A139" s="0" t="s">
        <v>1106</v>
      </c>
      <c r="B139" s="0" t="s">
        <v>1107</v>
      </c>
      <c r="C139" s="0" t="s">
        <v>1057</v>
      </c>
      <c r="D139" s="0" t="s">
        <v>1058</v>
      </c>
      <c r="E139" s="117" t="n">
        <f aca="false">F139/(1+('WB GDP growth constant old'!F139/100))</f>
        <v>158.990735945483</v>
      </c>
      <c r="F139" s="117" t="n">
        <f aca="false">G139/(1+('WB GDP growth constant old'!G139/100))</f>
        <v>158.990735945483</v>
      </c>
      <c r="G139" s="117" t="n">
        <f aca="false">H139/(1+('WB GDP growth constant old'!H139/100))</f>
        <v>158.990735945483</v>
      </c>
      <c r="H139" s="117" t="n">
        <f aca="false">I139/(1+('WB GDP growth constant old'!I139/100))</f>
        <v>158.990735945483</v>
      </c>
      <c r="I139" s="117" t="n">
        <f aca="false">J139/(1+('WB GDP growth constant old'!J139/100))</f>
        <v>158.990735945483</v>
      </c>
      <c r="J139" s="117" t="n">
        <f aca="false">K139/(1+('WB GDP growth constant old'!K139/100))</f>
        <v>158.990735945483</v>
      </c>
      <c r="K139" s="117" t="n">
        <f aca="false">L139/(1+('WB GDP growth constant old'!L139/100))</f>
        <v>158.990735945483</v>
      </c>
      <c r="L139" s="117" t="n">
        <f aca="false">M139/(1+('WB GDP growth constant old'!M139/100))</f>
        <v>158.990735945483</v>
      </c>
      <c r="M139" s="117" t="n">
        <f aca="false">N139/(1+('WB GDP growth constant old'!N139/100))</f>
        <v>158.990735945483</v>
      </c>
      <c r="N139" s="117" t="n">
        <f aca="false">O139/(1+('WB GDP growth constant old'!O139/100))</f>
        <v>158.990735945483</v>
      </c>
      <c r="O139" s="117" t="n">
        <f aca="false">P139/(1+('WB GDP growth constant old'!P139/100))</f>
        <v>158.990735945483</v>
      </c>
      <c r="P139" s="117" t="n">
        <f aca="false">Q139/(1+('WB GDP growth constant old'!Q139/100))</f>
        <v>158.990735945483</v>
      </c>
      <c r="Q139" s="117" t="n">
        <f aca="false">R139/(1+('WB GDP growth constant old'!R139/100))</f>
        <v>158.990735945483</v>
      </c>
      <c r="R139" s="117" t="n">
        <f aca="false">S139/(1+('WB GDP growth constant old'!S139/100))</f>
        <v>158.990735945483</v>
      </c>
      <c r="S139" s="117" t="n">
        <f aca="false">T139/(1+('WB GDP growth constant old'!T139/100))</f>
        <v>158.990735945483</v>
      </c>
      <c r="T139" s="117" t="n">
        <f aca="false">U139/(1+('WB GDP growth constant old'!U139/100))</f>
        <v>158.990735945483</v>
      </c>
      <c r="U139" s="117" t="n">
        <f aca="false">V139/(1+('WB GDP growth constant old'!V139/100))</f>
        <v>158.990735945483</v>
      </c>
      <c r="V139" s="117" t="n">
        <f aca="false">W139/(1+('WB GDP growth constant old'!W139/100))</f>
        <v>158.990735945483</v>
      </c>
      <c r="W139" s="117" t="n">
        <f aca="false">X139/(1+('WB GDP growth constant old'!X139/100))</f>
        <v>158.990735945483</v>
      </c>
      <c r="X139" s="117" t="n">
        <f aca="false">Y139/(1+('WB GDP growth constant old'!Y139/100))</f>
        <v>158.990735945483</v>
      </c>
      <c r="Y139" s="117" t="n">
        <f aca="false">Z139/(1+('WB GDP growth constant old'!Z139/100))</f>
        <v>158.990735945483</v>
      </c>
      <c r="Z139" s="117" t="n">
        <f aca="false">AA139/(1+('WB GDP growth constant old'!AA139/100))</f>
        <v>158.990735945483</v>
      </c>
      <c r="AA139" s="117" t="n">
        <f aca="false">AB139/(1+('WB GDP growth constant old'!AB139/100))</f>
        <v>158.990735945483</v>
      </c>
      <c r="AB139" s="117" t="n">
        <f aca="false">AC139/(1+('WB GDP growth constant old'!AC139/100))</f>
        <v>161.761291532065</v>
      </c>
      <c r="AC139" s="117" t="n">
        <f aca="false">AD139/(1+('WB GDP growth constant old'!AD139/100))</f>
        <v>161.516664561001</v>
      </c>
      <c r="AD139" s="117" t="n">
        <f aca="false">AE139/(1+('WB GDP growth constant old'!AE139/100))</f>
        <v>161.897556994849</v>
      </c>
      <c r="AE139" s="117" t="n">
        <f aca="false">AF139/(1+('WB GDP growth constant old'!AF139/100))</f>
        <v>167.729852903536</v>
      </c>
      <c r="AF139" s="117" t="n">
        <f aca="false">AG139/(1+('WB GDP growth constant old'!AG139/100))</f>
        <v>174.95022479775</v>
      </c>
      <c r="AG139" s="117" t="n">
        <f aca="false">AH139/(1+('WB GDP growth constant old'!AH139/100))</f>
        <v>180.495619134314</v>
      </c>
      <c r="AH139" s="117" t="n">
        <f aca="false">AI139/(1+('WB GDP growth constant old'!AI139/100))</f>
        <v>183.612366733114</v>
      </c>
      <c r="AI139" s="117" t="n">
        <f aca="false">AJ139/(1+('WB GDP growth constant old'!AJ139/100))</f>
        <v>181.018667700042</v>
      </c>
      <c r="AJ139" s="117" t="n">
        <f aca="false">AK139/(1+('WB GDP growth constant old'!AK139/100))</f>
        <v>181.862399352223</v>
      </c>
      <c r="AK139" s="117" t="n">
        <f aca="false">AL139/(1+('WB GDP growth constant old'!AL139/100))</f>
        <v>177.20268964103</v>
      </c>
      <c r="AL139" s="117" t="n">
        <f aca="false">AM139/(1+('WB GDP growth constant old'!AM139/100))</f>
        <v>176.386513382219</v>
      </c>
      <c r="AM139" s="117" t="n">
        <f aca="false">AN139/(1+('WB GDP growth constant old'!AN139/100))</f>
        <v>175.290219165825</v>
      </c>
      <c r="AN139" s="117" t="n">
        <f aca="false">AO139/(1+('WB GDP growth constant old'!AO139/100))</f>
        <v>183.778505371214</v>
      </c>
      <c r="AO139" s="117" t="n">
        <f aca="false">AP139/(1+('WB GDP growth constant old'!AP139/100))</f>
        <v>192.584163405158</v>
      </c>
      <c r="AP139" s="117" t="n">
        <f aca="false">AQ139/(1+('WB GDP growth constant old'!AQ139/100))</f>
        <v>201.335444415173</v>
      </c>
      <c r="AQ139" s="117" t="n">
        <f aca="false">AR139/(1+('WB GDP growth constant old'!AR139/100))</f>
        <v>208.23237619828</v>
      </c>
      <c r="AR139" s="117" t="n">
        <f aca="false">AS139/(1+('WB GDP growth constant old'!AS139/100))</f>
        <v>215.044347567601</v>
      </c>
      <c r="AS139" s="117" t="n">
        <f aca="false">AT139/(1+('WB GDP growth constant old'!AT139/100))</f>
        <v>220.983004852374</v>
      </c>
      <c r="AT139" s="117" t="n">
        <f aca="false">AU139/(1+('WB GDP growth constant old'!AU139/100))</f>
        <v>232.171419156339</v>
      </c>
      <c r="AU139" s="117" t="n">
        <f aca="false">AV139/(1+('WB GDP growth constant old'!AV139/100))</f>
        <v>241.968016213651</v>
      </c>
      <c r="AV139" s="117" t="n">
        <f aca="false">AW139/(1+('WB GDP growth constant old'!AW139/100))</f>
        <v>254.417475989962</v>
      </c>
      <c r="AW139" s="117" t="n">
        <f aca="false">AX139/(1+('WB GDP growth constant old'!AX139/100))</f>
        <v>268.840966671876</v>
      </c>
      <c r="AX139" s="117" t="n">
        <f aca="false">AY139/(1+('WB GDP growth constant old'!AY139/100))</f>
        <v>287.462604657331</v>
      </c>
      <c r="AY139" s="117" t="n">
        <f aca="false">AZ139/(1+('WB GDP growth constant old'!AZ139/100))</f>
        <v>306.342329166866</v>
      </c>
      <c r="AZ139" s="117" t="n">
        <f aca="false">BA139/(1+('WB GDP growth constant old'!BA139/100))</f>
        <v>329.385054994694</v>
      </c>
      <c r="BA139" s="117" t="n">
        <f aca="false">BB139/(1+('WB GDP growth constant old'!BB139/100))</f>
        <v>350.670739428973</v>
      </c>
      <c r="BB139" s="117" t="n">
        <f aca="false">BC139/(1+('WB GDP growth constant old'!BC139/100))</f>
        <v>368.489583244601</v>
      </c>
      <c r="BC139" s="117" t="n">
        <f aca="false">BD139/(1+('WB GDP growth constant old'!BD139/100))</f>
        <v>392.323977391773</v>
      </c>
      <c r="BD139" s="117" t="n">
        <f aca="false">BE139/(1+('WB GDP growth constant old'!BE139/100))</f>
        <v>401.106577876154</v>
      </c>
      <c r="BE139" s="117" t="n">
        <f aca="false">BF139/(1+('WB GDP growth constant old'!BF139/100))</f>
        <v>411.88170939396</v>
      </c>
      <c r="BF139" s="117" t="n">
        <f aca="false">BG139/(1+('WB GDP growth constant old'!BG139/100))</f>
        <v>435.116466846106</v>
      </c>
      <c r="BG139" s="117" t="n">
        <f aca="false">BH139/(1+('WB GDP growth constant old'!BH139/100))</f>
        <v>457.125755572703</v>
      </c>
      <c r="BH139" s="117" t="n">
        <f aca="false">BI139/(1+('WB GDP growth constant old'!BI139/100))</f>
        <v>466.475310840571</v>
      </c>
      <c r="BI139" s="117" t="n">
        <f aca="false">BJ139/(1+('WB GDP growth constant old'!BJ139/100))</f>
        <v>484.400414482657</v>
      </c>
      <c r="BJ139" s="117" t="n">
        <f aca="false">BK139/(1+('WB GDP growth constant old'!BK139/100))</f>
        <v>502.37203064106</v>
      </c>
      <c r="BK139" s="117" t="n">
        <f aca="false">BL139/(1+('WB GDP growth constant old'!BL139/100))</f>
        <v>520.908339730432</v>
      </c>
      <c r="BL139" s="117" t="n">
        <f aca="false">'WB GDP current US$ old'!BL139/1000000000</f>
        <v>541.511926907273</v>
      </c>
    </row>
    <row r="140" customFormat="false" ht="15" hidden="false" customHeight="false" outlineLevel="0" collapsed="false">
      <c r="A140" s="0" t="s">
        <v>765</v>
      </c>
      <c r="B140" s="0" t="s">
        <v>767</v>
      </c>
      <c r="C140" s="0" t="s">
        <v>1057</v>
      </c>
      <c r="D140" s="0" t="s">
        <v>1058</v>
      </c>
      <c r="E140" s="117" t="n">
        <f aca="false">F140/(1+('WB GDP growth constant old'!F140/100))</f>
        <v>0</v>
      </c>
      <c r="F140" s="117" t="n">
        <f aca="false">G140/(1+('WB GDP growth constant old'!G140/100))</f>
        <v>0</v>
      </c>
      <c r="G140" s="117" t="n">
        <f aca="false">H140/(1+('WB GDP growth constant old'!H140/100))</f>
        <v>0</v>
      </c>
      <c r="H140" s="117" t="n">
        <f aca="false">I140/(1+('WB GDP growth constant old'!I140/100))</f>
        <v>0</v>
      </c>
      <c r="I140" s="117" t="n">
        <f aca="false">J140/(1+('WB GDP growth constant old'!J140/100))</f>
        <v>0</v>
      </c>
      <c r="J140" s="117" t="n">
        <f aca="false">K140/(1+('WB GDP growth constant old'!K140/100))</f>
        <v>0</v>
      </c>
      <c r="K140" s="117" t="n">
        <f aca="false">L140/(1+('WB GDP growth constant old'!L140/100))</f>
        <v>0</v>
      </c>
      <c r="L140" s="117" t="n">
        <f aca="false">M140/(1+('WB GDP growth constant old'!M140/100))</f>
        <v>0</v>
      </c>
      <c r="M140" s="117" t="n">
        <f aca="false">N140/(1+('WB GDP growth constant old'!N140/100))</f>
        <v>0</v>
      </c>
      <c r="N140" s="117" t="n">
        <f aca="false">O140/(1+('WB GDP growth constant old'!O140/100))</f>
        <v>0</v>
      </c>
      <c r="O140" s="117" t="n">
        <f aca="false">P140/(1+('WB GDP growth constant old'!P140/100))</f>
        <v>0</v>
      </c>
      <c r="P140" s="117" t="n">
        <f aca="false">Q140/(1+('WB GDP growth constant old'!Q140/100))</f>
        <v>0</v>
      </c>
      <c r="Q140" s="117" t="n">
        <f aca="false">R140/(1+('WB GDP growth constant old'!R140/100))</f>
        <v>0</v>
      </c>
      <c r="R140" s="117" t="n">
        <f aca="false">S140/(1+('WB GDP growth constant old'!S140/100))</f>
        <v>0</v>
      </c>
      <c r="S140" s="117" t="n">
        <f aca="false">T140/(1+('WB GDP growth constant old'!T140/100))</f>
        <v>0</v>
      </c>
      <c r="T140" s="117" t="n">
        <f aca="false">U140/(1+('WB GDP growth constant old'!U140/100))</f>
        <v>0</v>
      </c>
      <c r="U140" s="117" t="n">
        <f aca="false">V140/(1+('WB GDP growth constant old'!V140/100))</f>
        <v>0</v>
      </c>
      <c r="V140" s="117" t="n">
        <f aca="false">W140/(1+('WB GDP growth constant old'!W140/100))</f>
        <v>0</v>
      </c>
      <c r="W140" s="117" t="n">
        <f aca="false">X140/(1+('WB GDP growth constant old'!X140/100))</f>
        <v>0</v>
      </c>
      <c r="X140" s="117" t="n">
        <f aca="false">Y140/(1+('WB GDP growth constant old'!Y140/100))</f>
        <v>0</v>
      </c>
      <c r="Y140" s="117" t="n">
        <f aca="false">Z140/(1+('WB GDP growth constant old'!Z140/100))</f>
        <v>0</v>
      </c>
      <c r="Z140" s="117" t="n">
        <f aca="false">AA140/(1+('WB GDP growth constant old'!AA140/100))</f>
        <v>0</v>
      </c>
      <c r="AA140" s="117" t="n">
        <f aca="false">AB140/(1+('WB GDP growth constant old'!AB140/100))</f>
        <v>0</v>
      </c>
      <c r="AB140" s="117" t="n">
        <f aca="false">AC140/(1+('WB GDP growth constant old'!AC140/100))</f>
        <v>0</v>
      </c>
      <c r="AC140" s="117" t="n">
        <f aca="false">AD140/(1+('WB GDP growth constant old'!AD140/100))</f>
        <v>0</v>
      </c>
      <c r="AD140" s="117" t="n">
        <f aca="false">AE140/(1+('WB GDP growth constant old'!AE140/100))</f>
        <v>0</v>
      </c>
      <c r="AE140" s="117" t="n">
        <f aca="false">AF140/(1+('WB GDP growth constant old'!AF140/100))</f>
        <v>0</v>
      </c>
      <c r="AF140" s="117" t="n">
        <f aca="false">AG140/(1+('WB GDP growth constant old'!AG140/100))</f>
        <v>0</v>
      </c>
      <c r="AG140" s="117" t="n">
        <f aca="false">AH140/(1+('WB GDP growth constant old'!AH140/100))</f>
        <v>0</v>
      </c>
      <c r="AH140" s="117" t="n">
        <f aca="false">AI140/(1+('WB GDP growth constant old'!AI140/100))</f>
        <v>0</v>
      </c>
      <c r="AI140" s="117" t="n">
        <f aca="false">AJ140/(1+('WB GDP growth constant old'!AJ140/100))</f>
        <v>0</v>
      </c>
      <c r="AJ140" s="117" t="n">
        <f aca="false">AK140/(1+('WB GDP growth constant old'!AK140/100))</f>
        <v>0</v>
      </c>
      <c r="AK140" s="117" t="n">
        <f aca="false">AL140/(1+('WB GDP growth constant old'!AL140/100))</f>
        <v>0</v>
      </c>
      <c r="AL140" s="117" t="n">
        <f aca="false">AM140/(1+('WB GDP growth constant old'!AM140/100))</f>
        <v>0</v>
      </c>
      <c r="AM140" s="117" t="n">
        <f aca="false">AN140/(1+('WB GDP growth constant old'!AN140/100))</f>
        <v>0</v>
      </c>
      <c r="AN140" s="117" t="n">
        <f aca="false">AO140/(1+('WB GDP growth constant old'!AO140/100))</f>
        <v>0</v>
      </c>
      <c r="AO140" s="117" t="n">
        <f aca="false">AP140/(1+('WB GDP growth constant old'!AP140/100))</f>
        <v>0</v>
      </c>
      <c r="AP140" s="117" t="n">
        <f aca="false">AQ140/(1+('WB GDP growth constant old'!AQ140/100))</f>
        <v>0</v>
      </c>
      <c r="AQ140" s="117" t="n">
        <f aca="false">AR140/(1+('WB GDP growth constant old'!AR140/100))</f>
        <v>0</v>
      </c>
      <c r="AR140" s="117" t="n">
        <f aca="false">AS140/(1+('WB GDP growth constant old'!AS140/100))</f>
        <v>0</v>
      </c>
      <c r="AS140" s="117" t="n">
        <f aca="false">AT140/(1+('WB GDP growth constant old'!AT140/100))</f>
        <v>0</v>
      </c>
      <c r="AT140" s="117" t="n">
        <f aca="false">AU140/(1+('WB GDP growth constant old'!AU140/100))</f>
        <v>0</v>
      </c>
      <c r="AU140" s="117" t="n">
        <f aca="false">AV140/(1+('WB GDP growth constant old'!AV140/100))</f>
        <v>0</v>
      </c>
      <c r="AV140" s="117" t="n">
        <f aca="false">AW140/(1+('WB GDP growth constant old'!AW140/100))</f>
        <v>0</v>
      </c>
      <c r="AW140" s="117" t="n">
        <f aca="false">AX140/(1+('WB GDP growth constant old'!AX140/100))</f>
        <v>0</v>
      </c>
      <c r="AX140" s="117" t="n">
        <f aca="false">AY140/(1+('WB GDP growth constant old'!AY140/100))</f>
        <v>0</v>
      </c>
      <c r="AY140" s="117" t="n">
        <f aca="false">AZ140/(1+('WB GDP growth constant old'!AZ140/100))</f>
        <v>0</v>
      </c>
      <c r="AZ140" s="117" t="n">
        <f aca="false">BA140/(1+('WB GDP growth constant old'!BA140/100))</f>
        <v>0</v>
      </c>
      <c r="BA140" s="117" t="n">
        <f aca="false">BB140/(1+('WB GDP growth constant old'!BB140/100))</f>
        <v>0</v>
      </c>
      <c r="BB140" s="117" t="n">
        <f aca="false">BC140/(1+('WB GDP growth constant old'!BC140/100))</f>
        <v>0</v>
      </c>
      <c r="BC140" s="117" t="n">
        <f aca="false">BD140/(1+('WB GDP growth constant old'!BD140/100))</f>
        <v>0</v>
      </c>
      <c r="BD140" s="117" t="n">
        <f aca="false">BE140/(1+('WB GDP growth constant old'!BE140/100))</f>
        <v>0</v>
      </c>
      <c r="BE140" s="117" t="n">
        <f aca="false">BF140/(1+('WB GDP growth constant old'!BF140/100))</f>
        <v>0</v>
      </c>
      <c r="BF140" s="117" t="n">
        <f aca="false">BG140/(1+('WB GDP growth constant old'!BG140/100))</f>
        <v>0</v>
      </c>
      <c r="BG140" s="117" t="n">
        <f aca="false">BH140/(1+('WB GDP growth constant old'!BH140/100))</f>
        <v>0</v>
      </c>
      <c r="BH140" s="117" t="n">
        <f aca="false">BI140/(1+('WB GDP growth constant old'!BI140/100))</f>
        <v>0</v>
      </c>
      <c r="BI140" s="117" t="n">
        <f aca="false">BJ140/(1+('WB GDP growth constant old'!BJ140/100))</f>
        <v>0</v>
      </c>
      <c r="BJ140" s="117" t="n">
        <f aca="false">BK140/(1+('WB GDP growth constant old'!BK140/100))</f>
        <v>0</v>
      </c>
      <c r="BK140" s="117" t="n">
        <f aca="false">BL140/(1+('WB GDP growth constant old'!BL140/100))</f>
        <v>0</v>
      </c>
      <c r="BL140" s="117" t="n">
        <f aca="false">'WB GDP current US$ old'!BL140/1000000000</f>
        <v>0</v>
      </c>
    </row>
    <row r="141" customFormat="false" ht="15" hidden="false" customHeight="false" outlineLevel="0" collapsed="false">
      <c r="A141" s="0" t="s">
        <v>174</v>
      </c>
      <c r="B141" s="0" t="s">
        <v>408</v>
      </c>
      <c r="C141" s="0" t="s">
        <v>1057</v>
      </c>
      <c r="D141" s="0" t="s">
        <v>1058</v>
      </c>
      <c r="E141" s="117" t="n">
        <f aca="false">F141/(1+('WB GDP growth constant old'!F141/100))</f>
        <v>5.69027351366529</v>
      </c>
      <c r="F141" s="117" t="n">
        <f aca="false">G141/(1+('WB GDP growth constant old'!G141/100))</f>
        <v>5.69027351366529</v>
      </c>
      <c r="G141" s="117" t="n">
        <f aca="false">H141/(1+('WB GDP growth constant old'!H141/100))</f>
        <v>5.90752926932327</v>
      </c>
      <c r="H141" s="117" t="n">
        <f aca="false">I141/(1+('WB GDP growth constant old'!I141/100))</f>
        <v>6.05620692916501</v>
      </c>
      <c r="I141" s="117" t="n">
        <f aca="false">J141/(1+('WB GDP growth constant old'!J141/100))</f>
        <v>6.29278864590931</v>
      </c>
      <c r="J141" s="117" t="n">
        <f aca="false">K141/(1+('WB GDP growth constant old'!K141/100))</f>
        <v>6.45243376991539</v>
      </c>
      <c r="K141" s="117" t="n">
        <f aca="false">L141/(1+('WB GDP growth constant old'!L141/100))</f>
        <v>6.77659045619464</v>
      </c>
      <c r="L141" s="117" t="n">
        <f aca="false">M141/(1+('WB GDP growth constant old'!M141/100))</f>
        <v>7.21293677050515</v>
      </c>
      <c r="M141" s="117" t="n">
        <f aca="false">N141/(1+('WB GDP growth constant old'!N141/100))</f>
        <v>7.63136602475487</v>
      </c>
      <c r="N141" s="117" t="n">
        <f aca="false">O141/(1+('WB GDP growth constant old'!O141/100))</f>
        <v>8.22026477860603</v>
      </c>
      <c r="O141" s="117" t="n">
        <f aca="false">P141/(1+('WB GDP growth constant old'!P141/100))</f>
        <v>8.53646793776403</v>
      </c>
      <c r="P141" s="117" t="n">
        <f aca="false">Q141/(1+('WB GDP growth constant old'!Q141/100))</f>
        <v>8.64803149840927</v>
      </c>
      <c r="Q141" s="117" t="n">
        <f aca="false">R141/(1+('WB GDP growth constant old'!R141/100))</f>
        <v>8.61253306573482</v>
      </c>
      <c r="R141" s="117" t="n">
        <f aca="false">S141/(1+('WB GDP growth constant old'!S141/100))</f>
        <v>9.22035388255587</v>
      </c>
      <c r="S141" s="117" t="n">
        <f aca="false">T141/(1+('WB GDP growth constant old'!T141/100))</f>
        <v>9.574953095481</v>
      </c>
      <c r="T141" s="117" t="n">
        <f aca="false">U141/(1+('WB GDP growth constant old'!U141/100))</f>
        <v>10.1615370475496</v>
      </c>
      <c r="U141" s="117" t="n">
        <f aca="false">V141/(1+('WB GDP growth constant old'!V141/100))</f>
        <v>10.5004351494512</v>
      </c>
      <c r="V141" s="117" t="n">
        <f aca="false">W141/(1+('WB GDP growth constant old'!W141/100))</f>
        <v>11.0360193227445</v>
      </c>
      <c r="W141" s="117" t="n">
        <f aca="false">X141/(1+('WB GDP growth constant old'!X141/100))</f>
        <v>11.6599778502134</v>
      </c>
      <c r="X141" s="117" t="n">
        <f aca="false">Y141/(1+('WB GDP growth constant old'!Y141/100))</f>
        <v>12.4066311693194</v>
      </c>
      <c r="Y141" s="117" t="n">
        <f aca="false">Z141/(1+('WB GDP growth constant old'!Z141/100))</f>
        <v>13.1319261171737</v>
      </c>
      <c r="Z141" s="117" t="n">
        <f aca="false">AA141/(1+('WB GDP growth constant old'!AA141/100))</f>
        <v>13.8803834988789</v>
      </c>
      <c r="AA141" s="117" t="n">
        <f aca="false">AB141/(1+('WB GDP growth constant old'!AB141/100))</f>
        <v>14.4552389846203</v>
      </c>
      <c r="AB141" s="117" t="n">
        <f aca="false">AC141/(1+('WB GDP growth constant old'!AC141/100))</f>
        <v>15.1511128841954</v>
      </c>
      <c r="AC141" s="117" t="n">
        <f aca="false">AD141/(1+('WB GDP growth constant old'!AD141/100))</f>
        <v>15.9236903357203</v>
      </c>
      <c r="AD141" s="117" t="n">
        <f aca="false">AE141/(1+('WB GDP growth constant old'!AE141/100))</f>
        <v>16.7197803245688</v>
      </c>
      <c r="AE141" s="117" t="n">
        <f aca="false">AF141/(1+('WB GDP growth constant old'!AF141/100))</f>
        <v>17.4480182010238</v>
      </c>
      <c r="AF141" s="117" t="n">
        <f aca="false">AG141/(1+('WB GDP growth constant old'!AG141/100))</f>
        <v>17.7491030684685</v>
      </c>
      <c r="AG141" s="117" t="n">
        <f aca="false">AH141/(1+('WB GDP growth constant old'!AH141/100))</f>
        <v>18.1879824843738</v>
      </c>
      <c r="AH141" s="117" t="n">
        <f aca="false">AI141/(1+('WB GDP growth constant old'!AI141/100))</f>
        <v>18.6061790227859</v>
      </c>
      <c r="AI141" s="117" t="n">
        <f aca="false">AJ141/(1+('WB GDP growth constant old'!AJ141/100))</f>
        <v>19.796973607045</v>
      </c>
      <c r="AJ141" s="117" t="n">
        <f aca="false">AK141/(1+('WB GDP growth constant old'!AK141/100))</f>
        <v>20.7076318677706</v>
      </c>
      <c r="AK141" s="117" t="n">
        <f aca="false">AL141/(1+('WB GDP growth constant old'!AL141/100))</f>
        <v>21.6187658584191</v>
      </c>
      <c r="AL141" s="117" t="n">
        <f aca="false">AM141/(1+('WB GDP growth constant old'!AM141/100))</f>
        <v>23.1104743769458</v>
      </c>
      <c r="AM141" s="117" t="n">
        <f aca="false">AN141/(1+('WB GDP growth constant old'!AN141/100))</f>
        <v>24.4046421595282</v>
      </c>
      <c r="AN141" s="117" t="n">
        <f aca="false">AO141/(1+('WB GDP growth constant old'!AO141/100))</f>
        <v>25.7469182788796</v>
      </c>
      <c r="AO141" s="117" t="n">
        <f aca="false">AP141/(1+('WB GDP growth constant old'!AP141/100))</f>
        <v>26.7252927298346</v>
      </c>
      <c r="AP141" s="117" t="n">
        <f aca="false">AQ141/(1+('WB GDP growth constant old'!AQ141/100))</f>
        <v>28.4371545495684</v>
      </c>
      <c r="AQ141" s="117" t="n">
        <f aca="false">AR141/(1+('WB GDP growth constant old'!AR141/100))</f>
        <v>29.7732523726181</v>
      </c>
      <c r="AR141" s="117" t="n">
        <f aca="false">AS141/(1+('WB GDP growth constant old'!AS141/100))</f>
        <v>31.0536631484516</v>
      </c>
      <c r="AS141" s="117" t="n">
        <f aca="false">AT141/(1+('WB GDP growth constant old'!AT141/100))</f>
        <v>32.9168932347981</v>
      </c>
      <c r="AT141" s="117" t="n">
        <f aca="false">AU141/(1+('WB GDP growth constant old'!AU141/100))</f>
        <v>32.4081928892403</v>
      </c>
      <c r="AU141" s="117" t="n">
        <f aca="false">AV141/(1+('WB GDP growth constant old'!AV141/100))</f>
        <v>33.6930726328821</v>
      </c>
      <c r="AV141" s="117" t="n">
        <f aca="false">AW141/(1+('WB GDP growth constant old'!AW141/100))</f>
        <v>35.6945318077881</v>
      </c>
      <c r="AW141" s="117" t="n">
        <f aca="false">AX141/(1+('WB GDP growth constant old'!AX141/100))</f>
        <v>37.6381209375816</v>
      </c>
      <c r="AX141" s="117" t="n">
        <f aca="false">AY141/(1+('WB GDP growth constant old'!AY141/100))</f>
        <v>39.987397615247</v>
      </c>
      <c r="AY141" s="117" t="n">
        <f aca="false">AZ141/(1+('WB GDP growth constant old'!AZ141/100))</f>
        <v>43.0537479876428</v>
      </c>
      <c r="AZ141" s="117" t="n">
        <f aca="false">BA141/(1+('WB GDP growth constant old'!BA141/100))</f>
        <v>45.9800363760573</v>
      </c>
      <c r="BA141" s="117" t="n">
        <f aca="false">BB141/(1+('WB GDP growth constant old'!BB141/100))</f>
        <v>48.7158890695719</v>
      </c>
      <c r="BB141" s="117" t="n">
        <f aca="false">BC141/(1+('WB GDP growth constant old'!BC141/100))</f>
        <v>50.4399015395769</v>
      </c>
      <c r="BC141" s="117" t="n">
        <f aca="false">BD141/(1+('WB GDP growth constant old'!BD141/100))</f>
        <v>54.4831475888936</v>
      </c>
      <c r="BD141" s="117" t="n">
        <f aca="false">BE141/(1+('WB GDP growth constant old'!BE141/100))</f>
        <v>59.0623106851836</v>
      </c>
      <c r="BE141" s="117" t="n">
        <f aca="false">BF141/(1+('WB GDP growth constant old'!BF141/100))</f>
        <v>64.4633063561986</v>
      </c>
      <c r="BF141" s="117" t="n">
        <f aca="false">BG141/(1+('WB GDP growth constant old'!BG141/100))</f>
        <v>66.6523078972987</v>
      </c>
      <c r="BG141" s="117" t="n">
        <f aca="false">BH141/(1+('WB GDP growth constant old'!BH141/100))</f>
        <v>69.9587293295399</v>
      </c>
      <c r="BH141" s="117" t="n">
        <f aca="false">BI141/(1+('WB GDP growth constant old'!BI141/100))</f>
        <v>73.462040938375</v>
      </c>
      <c r="BI141" s="117" t="n">
        <f aca="false">BJ141/(1+('WB GDP growth constant old'!BJ141/100))</f>
        <v>76.7580142342702</v>
      </c>
      <c r="BJ141" s="117" t="n">
        <f aca="false">BK141/(1+('WB GDP growth constant old'!BK141/100))</f>
        <v>79.5045462259718</v>
      </c>
      <c r="BK141" s="117" t="n">
        <f aca="false">BL141/(1+('WB GDP growth constant old'!BL141/100))</f>
        <v>82.1332983866916</v>
      </c>
      <c r="BL141" s="117" t="n">
        <f aca="false">'WB GDP current US$ old'!BL141/1000000000</f>
        <v>84.008783756068</v>
      </c>
    </row>
    <row r="142" customFormat="false" ht="15" hidden="false" customHeight="false" outlineLevel="0" collapsed="false">
      <c r="A142" s="0" t="s">
        <v>1108</v>
      </c>
      <c r="B142" s="0" t="s">
        <v>1109</v>
      </c>
      <c r="C142" s="0" t="s">
        <v>1057</v>
      </c>
      <c r="D142" s="0" t="s">
        <v>1058</v>
      </c>
      <c r="E142" s="117" t="n">
        <f aca="false">F142/(1+('WB GDP growth constant old'!F142/100))</f>
        <v>517.010737887787</v>
      </c>
      <c r="F142" s="117" t="n">
        <f aca="false">G142/(1+('WB GDP growth constant old'!G142/100))</f>
        <v>527.956377460459</v>
      </c>
      <c r="G142" s="117" t="n">
        <f aca="false">H142/(1+('WB GDP growth constant old'!H142/100))</f>
        <v>539.376938121074</v>
      </c>
      <c r="H142" s="117" t="n">
        <f aca="false">I142/(1+('WB GDP growth constant old'!I142/100))</f>
        <v>581.35040478561</v>
      </c>
      <c r="I142" s="117" t="n">
        <f aca="false">J142/(1+('WB GDP growth constant old'!J142/100))</f>
        <v>620.323946563166</v>
      </c>
      <c r="J142" s="117" t="n">
        <f aca="false">K142/(1+('WB GDP growth constant old'!K142/100))</f>
        <v>632.619372994464</v>
      </c>
      <c r="K142" s="117" t="n">
        <f aca="false">L142/(1+('WB GDP growth constant old'!L142/100))</f>
        <v>636.591016933351</v>
      </c>
      <c r="L142" s="117" t="n">
        <f aca="false">M142/(1+('WB GDP growth constant old'!M142/100))</f>
        <v>651.766195447989</v>
      </c>
      <c r="M142" s="117" t="n">
        <f aca="false">N142/(1+('WB GDP growth constant old'!N142/100))</f>
        <v>679.079689494007</v>
      </c>
      <c r="N142" s="117" t="n">
        <f aca="false">O142/(1+('WB GDP growth constant old'!O142/100))</f>
        <v>733.266455657655</v>
      </c>
      <c r="O142" s="117" t="n">
        <f aca="false">P142/(1+('WB GDP growth constant old'!P142/100))</f>
        <v>794.974505267797</v>
      </c>
      <c r="P142" s="117" t="n">
        <f aca="false">Q142/(1+('WB GDP growth constant old'!Q142/100))</f>
        <v>823.851250642636</v>
      </c>
      <c r="Q142" s="117" t="n">
        <f aca="false">R142/(1+('WB GDP growth constant old'!R142/100))</f>
        <v>849.370719493867</v>
      </c>
      <c r="R142" s="117" t="n">
        <f aca="false">S142/(1+('WB GDP growth constant old'!S142/100))</f>
        <v>886.620399697176</v>
      </c>
      <c r="S142" s="117" t="n">
        <f aca="false">T142/(1+('WB GDP growth constant old'!T142/100))</f>
        <v>930.553043390233</v>
      </c>
      <c r="T142" s="117" t="n">
        <f aca="false">U142/(1+('WB GDP growth constant old'!U142/100))</f>
        <v>966.79732663715</v>
      </c>
      <c r="U142" s="117" t="n">
        <f aca="false">V142/(1+('WB GDP growth constant old'!V142/100))</f>
        <v>1019.45682638231</v>
      </c>
      <c r="V142" s="117" t="n">
        <f aca="false">W142/(1+('WB GDP growth constant old'!W142/100))</f>
        <v>1079.7907471292</v>
      </c>
      <c r="W142" s="117" t="n">
        <f aca="false">X142/(1+('WB GDP growth constant old'!X142/100))</f>
        <v>1123.47218496864</v>
      </c>
      <c r="X142" s="117" t="n">
        <f aca="false">Y142/(1+('WB GDP growth constant old'!Y142/100))</f>
        <v>1138.62241294526</v>
      </c>
      <c r="Y142" s="117" t="n">
        <f aca="false">Z142/(1+('WB GDP growth constant old'!Z142/100))</f>
        <v>1191.1464984047</v>
      </c>
      <c r="Z142" s="117" t="n">
        <f aca="false">AA142/(1+('WB GDP growth constant old'!AA142/100))</f>
        <v>1213.59945822019</v>
      </c>
      <c r="AA142" s="117" t="n">
        <f aca="false">AB142/(1+('WB GDP growth constant old'!AB142/100))</f>
        <v>1243.4828639829</v>
      </c>
      <c r="AB142" s="117" t="n">
        <f aca="false">AC142/(1+('WB GDP growth constant old'!AC142/100))</f>
        <v>1278.06575997384</v>
      </c>
      <c r="AC142" s="117" t="n">
        <f aca="false">AD142/(1+('WB GDP growth constant old'!AD142/100))</f>
        <v>1314.86558933215</v>
      </c>
      <c r="AD142" s="117" t="n">
        <f aca="false">AE142/(1+('WB GDP growth constant old'!AE142/100))</f>
        <v>1367.63635931823</v>
      </c>
      <c r="AE142" s="117" t="n">
        <f aca="false">AF142/(1+('WB GDP growth constant old'!AF142/100))</f>
        <v>1416.23932479189</v>
      </c>
      <c r="AF142" s="117" t="n">
        <f aca="false">AG142/(1+('WB GDP growth constant old'!AG142/100))</f>
        <v>1461.95594568704</v>
      </c>
      <c r="AG142" s="117" t="n">
        <f aca="false">AH142/(1+('WB GDP growth constant old'!AH142/100))</f>
        <v>1546.08188861918</v>
      </c>
      <c r="AH142" s="117" t="n">
        <f aca="false">AI142/(1+('WB GDP growth constant old'!AI142/100))</f>
        <v>1613.09938749987</v>
      </c>
      <c r="AI142" s="117" t="n">
        <f aca="false">AJ142/(1+('WB GDP growth constant old'!AJ142/100))</f>
        <v>1665.32665813888</v>
      </c>
      <c r="AJ142" s="117" t="n">
        <f aca="false">AK142/(1+('WB GDP growth constant old'!AK142/100))</f>
        <v>1668.43931871347</v>
      </c>
      <c r="AK142" s="117" t="n">
        <f aca="false">AL142/(1+('WB GDP growth constant old'!AL142/100))</f>
        <v>1701.95021899302</v>
      </c>
      <c r="AL142" s="117" t="n">
        <f aca="false">AM142/(1+('WB GDP growth constant old'!AM142/100))</f>
        <v>1708.16291897306</v>
      </c>
      <c r="AM142" s="117" t="n">
        <f aca="false">AN142/(1+('WB GDP growth constant old'!AN142/100))</f>
        <v>1735.33652299508</v>
      </c>
      <c r="AN142" s="117" t="n">
        <f aca="false">AO142/(1+('WB GDP growth constant old'!AO142/100))</f>
        <v>1804.58413937757</v>
      </c>
      <c r="AO142" s="117" t="n">
        <f aca="false">AP142/(1+('WB GDP growth constant old'!AP142/100))</f>
        <v>1901.90536553976</v>
      </c>
      <c r="AP142" s="117" t="n">
        <f aca="false">AQ142/(1+('WB GDP growth constant old'!AQ142/100))</f>
        <v>1967.3651251352</v>
      </c>
      <c r="AQ142" s="117" t="n">
        <f aca="false">AR142/(1+('WB GDP growth constant old'!AR142/100))</f>
        <v>2053.44738164714</v>
      </c>
      <c r="AR142" s="117" t="n">
        <f aca="false">AS142/(1+('WB GDP growth constant old'!AS142/100))</f>
        <v>2162.21821552318</v>
      </c>
      <c r="AS142" s="117" t="n">
        <f aca="false">AT142/(1+('WB GDP growth constant old'!AT142/100))</f>
        <v>2252.4083554604</v>
      </c>
      <c r="AT142" s="117" t="n">
        <f aca="false">AU142/(1+('WB GDP growth constant old'!AU142/100))</f>
        <v>2354.78163570525</v>
      </c>
      <c r="AU142" s="117" t="n">
        <f aca="false">AV142/(1+('WB GDP growth constant old'!AV142/100))</f>
        <v>2464.75053268423</v>
      </c>
      <c r="AV142" s="117" t="n">
        <f aca="false">AW142/(1+('WB GDP growth constant old'!AW142/100))</f>
        <v>2623.22164256289</v>
      </c>
      <c r="AW142" s="117" t="n">
        <f aca="false">AX142/(1+('WB GDP growth constant old'!AX142/100))</f>
        <v>2813.64435099761</v>
      </c>
      <c r="AX142" s="117" t="n">
        <f aca="false">AY142/(1+('WB GDP growth constant old'!AY142/100))</f>
        <v>3000.18774137362</v>
      </c>
      <c r="AY142" s="117" t="n">
        <f aca="false">AZ142/(1+('WB GDP growth constant old'!AZ142/100))</f>
        <v>3206.91670644681</v>
      </c>
      <c r="AZ142" s="117" t="n">
        <f aca="false">BA142/(1+('WB GDP growth constant old'!BA142/100))</f>
        <v>3426.66573121834</v>
      </c>
      <c r="BA142" s="117" t="n">
        <f aca="false">BB142/(1+('WB GDP growth constant old'!BB142/100))</f>
        <v>3572.13280979975</v>
      </c>
      <c r="BB142" s="117" t="n">
        <f aca="false">BC142/(1+('WB GDP growth constant old'!BC142/100))</f>
        <v>3747.22105623543</v>
      </c>
      <c r="BC142" s="117" t="n">
        <f aca="false">BD142/(1+('WB GDP growth constant old'!BD142/100))</f>
        <v>4003.74763934567</v>
      </c>
      <c r="BD142" s="117" t="n">
        <f aca="false">BE142/(1+('WB GDP growth constant old'!BE142/100))</f>
        <v>4197.7306344845</v>
      </c>
      <c r="BE142" s="117" t="n">
        <f aca="false">BF142/(1+('WB GDP growth constant old'!BF142/100))</f>
        <v>4411.60050367983</v>
      </c>
      <c r="BF142" s="117" t="n">
        <f aca="false">BG142/(1+('WB GDP growth constant old'!BG142/100))</f>
        <v>4655.34895154225</v>
      </c>
      <c r="BG142" s="117" t="n">
        <f aca="false">BH142/(1+('WB GDP growth constant old'!BH142/100))</f>
        <v>4925.07925903125</v>
      </c>
      <c r="BH142" s="117" t="n">
        <f aca="false">BI142/(1+('WB GDP growth constant old'!BI142/100))</f>
        <v>5202.20602202828</v>
      </c>
      <c r="BI142" s="117" t="n">
        <f aca="false">BJ142/(1+('WB GDP growth constant old'!BJ142/100))</f>
        <v>5493.82807751859</v>
      </c>
      <c r="BJ142" s="117" t="n">
        <f aca="false">BK142/(1+('WB GDP growth constant old'!BK142/100))</f>
        <v>5794.24588833046</v>
      </c>
      <c r="BK142" s="117" t="n">
        <f aca="false">BL142/(1+('WB GDP growth constant old'!BL142/100))</f>
        <v>6093.46982959137</v>
      </c>
      <c r="BL142" s="117" t="n">
        <f aca="false">'WB GDP current US$ old'!BL142/1000000000</f>
        <v>6334.93330054564</v>
      </c>
    </row>
    <row r="143" customFormat="false" ht="15" hidden="false" customHeight="false" outlineLevel="0" collapsed="false">
      <c r="A143" s="0" t="s">
        <v>1110</v>
      </c>
      <c r="B143" s="0" t="s">
        <v>1111</v>
      </c>
      <c r="C143" s="0" t="s">
        <v>1057</v>
      </c>
      <c r="D143" s="0" t="s">
        <v>1058</v>
      </c>
      <c r="E143" s="117" t="n">
        <f aca="false">F143/(1+('WB GDP growth constant old'!F143/100))</f>
        <v>2336.37912093906</v>
      </c>
      <c r="F143" s="117" t="n">
        <f aca="false">G143/(1+('WB GDP growth constant old'!G143/100))</f>
        <v>2389.40283423665</v>
      </c>
      <c r="G143" s="117" t="n">
        <f aca="false">H143/(1+('WB GDP growth constant old'!H143/100))</f>
        <v>2483.94770903747</v>
      </c>
      <c r="H143" s="117" t="n">
        <f aca="false">I143/(1+('WB GDP growth constant old'!I143/100))</f>
        <v>2602.24930264802</v>
      </c>
      <c r="I143" s="117" t="n">
        <f aca="false">J143/(1+('WB GDP growth constant old'!J143/100))</f>
        <v>2799.97715528379</v>
      </c>
      <c r="J143" s="117" t="n">
        <f aca="false">K143/(1+('WB GDP growth constant old'!K143/100))</f>
        <v>2955.99299702512</v>
      </c>
      <c r="K143" s="117" t="n">
        <f aca="false">L143/(1+('WB GDP growth constant old'!L143/100))</f>
        <v>3085.45446008275</v>
      </c>
      <c r="L143" s="117" t="n">
        <f aca="false">M143/(1+('WB GDP growth constant old'!M143/100))</f>
        <v>3200.2040145612</v>
      </c>
      <c r="M143" s="117" t="n">
        <f aca="false">N143/(1+('WB GDP growth constant old'!N143/100))</f>
        <v>3412.0159097091</v>
      </c>
      <c r="N143" s="117" t="n">
        <f aca="false">O143/(1+('WB GDP growth constant old'!O143/100))</f>
        <v>3674.45360195023</v>
      </c>
      <c r="O143" s="117" t="n">
        <f aca="false">P143/(1+('WB GDP growth constant old'!P143/100))</f>
        <v>3968.60228170063</v>
      </c>
      <c r="P143" s="117" t="n">
        <f aca="false">Q143/(1+('WB GDP growth constant old'!Q143/100))</f>
        <v>4222.13045173929</v>
      </c>
      <c r="Q143" s="117" t="n">
        <f aca="false">R143/(1+('WB GDP growth constant old'!R143/100))</f>
        <v>4491.58809282702</v>
      </c>
      <c r="R143" s="117" t="n">
        <f aca="false">S143/(1+('WB GDP growth constant old'!S143/100))</f>
        <v>4823.86653431375</v>
      </c>
      <c r="S143" s="117" t="n">
        <f aca="false">T143/(1+('WB GDP growth constant old'!T143/100))</f>
        <v>5115.541017753</v>
      </c>
      <c r="T143" s="117" t="n">
        <f aca="false">U143/(1+('WB GDP growth constant old'!U143/100))</f>
        <v>5321.46069766039</v>
      </c>
      <c r="U143" s="117" t="n">
        <f aca="false">V143/(1+('WB GDP growth constant old'!V143/100))</f>
        <v>5676.80506149107</v>
      </c>
      <c r="V143" s="117" t="n">
        <f aca="false">W143/(1+('WB GDP growth constant old'!W143/100))</f>
        <v>5915.46664451981</v>
      </c>
      <c r="W143" s="117" t="n">
        <f aca="false">X143/(1+('WB GDP growth constant old'!X143/100))</f>
        <v>6085.14287340575</v>
      </c>
      <c r="X143" s="117" t="n">
        <f aca="false">Y143/(1+('WB GDP growth constant old'!Y143/100))</f>
        <v>6333.75489518589</v>
      </c>
      <c r="Y143" s="117" t="n">
        <f aca="false">Z143/(1+('WB GDP growth constant old'!Z143/100))</f>
        <v>6576.35458925407</v>
      </c>
      <c r="Z143" s="117" t="n">
        <f aca="false">AA143/(1+('WB GDP growth constant old'!AA143/100))</f>
        <v>6687.76532217568</v>
      </c>
      <c r="AA143" s="117" t="n">
        <f aca="false">AB143/(1+('WB GDP growth constant old'!AB143/100))</f>
        <v>6864.06598656103</v>
      </c>
      <c r="AB143" s="117" t="n">
        <f aca="false">AC143/(1+('WB GDP growth constant old'!AC143/100))</f>
        <v>6941.22469130414</v>
      </c>
      <c r="AC143" s="117" t="n">
        <f aca="false">AD143/(1+('WB GDP growth constant old'!AD143/100))</f>
        <v>7240.55385524294</v>
      </c>
      <c r="AD143" s="117" t="n">
        <f aca="false">AE143/(1+('WB GDP growth constant old'!AE143/100))</f>
        <v>7550.37540699514</v>
      </c>
      <c r="AE143" s="117" t="n">
        <f aca="false">AF143/(1+('WB GDP growth constant old'!AF143/100))</f>
        <v>7859.48405123386</v>
      </c>
      <c r="AF143" s="117" t="n">
        <f aca="false">AG143/(1+('WB GDP growth constant old'!AG143/100))</f>
        <v>8220.71054783769</v>
      </c>
      <c r="AG143" s="117" t="n">
        <f aca="false">AH143/(1+('WB GDP growth constant old'!AH143/100))</f>
        <v>8532.21093276438</v>
      </c>
      <c r="AH143" s="117" t="n">
        <f aca="false">AI143/(1+('WB GDP growth constant old'!AI143/100))</f>
        <v>8767.5765834938</v>
      </c>
      <c r="AI143" s="117" t="n">
        <f aca="false">AJ143/(1+('WB GDP growth constant old'!AJ143/100))</f>
        <v>8952.34595155819</v>
      </c>
      <c r="AJ143" s="117" t="n">
        <f aca="false">AK143/(1+('WB GDP growth constant old'!AK143/100))</f>
        <v>9068.25141747829</v>
      </c>
      <c r="AK143" s="117" t="n">
        <f aca="false">AL143/(1+('WB GDP growth constant old'!AL143/100))</f>
        <v>9143.54431190632</v>
      </c>
      <c r="AL143" s="117" t="n">
        <f aca="false">AM143/(1+('WB GDP growth constant old'!AM143/100))</f>
        <v>9389.43565294429</v>
      </c>
      <c r="AM143" s="117" t="n">
        <f aca="false">AN143/(1+('WB GDP growth constant old'!AN143/100))</f>
        <v>9609.40910704477</v>
      </c>
      <c r="AN143" s="117" t="n">
        <f aca="false">AO143/(1+('WB GDP growth constant old'!AO143/100))</f>
        <v>9949.66851910989</v>
      </c>
      <c r="AO143" s="117" t="n">
        <f aca="false">AP143/(1+('WB GDP growth constant old'!AP143/100))</f>
        <v>10432.3569328971</v>
      </c>
      <c r="AP143" s="117" t="n">
        <f aca="false">AQ143/(1+('WB GDP growth constant old'!AQ143/100))</f>
        <v>10941.1449939861</v>
      </c>
      <c r="AQ143" s="117" t="n">
        <f aca="false">AR143/(1+('WB GDP growth constant old'!AR143/100))</f>
        <v>11162.7482947286</v>
      </c>
      <c r="AR143" s="117" t="n">
        <f aca="false">AS143/(1+('WB GDP growth constant old'!AS143/100))</f>
        <v>11523.9371163036</v>
      </c>
      <c r="AS143" s="117" t="n">
        <f aca="false">AT143/(1+('WB GDP growth constant old'!AT143/100))</f>
        <v>12169.1027842693</v>
      </c>
      <c r="AT143" s="117" t="n">
        <f aca="false">AU143/(1+('WB GDP growth constant old'!AU143/100))</f>
        <v>12587.4054618987</v>
      </c>
      <c r="AU143" s="117" t="n">
        <f aca="false">AV143/(1+('WB GDP growth constant old'!AV143/100))</f>
        <v>13127.85555435</v>
      </c>
      <c r="AV143" s="117" t="n">
        <f aca="false">AW143/(1+('WB GDP growth constant old'!AW143/100))</f>
        <v>13840.0732014378</v>
      </c>
      <c r="AW143" s="117" t="n">
        <f aca="false">AX143/(1+('WB GDP growth constant old'!AX143/100))</f>
        <v>14907.0256550025</v>
      </c>
      <c r="AX143" s="117" t="n">
        <f aca="false">AY143/(1+('WB GDP growth constant old'!AY143/100))</f>
        <v>15951.3687700468</v>
      </c>
      <c r="AY143" s="117" t="n">
        <f aca="false">AZ143/(1+('WB GDP growth constant old'!AZ143/100))</f>
        <v>17207.859477946</v>
      </c>
      <c r="AZ143" s="117" t="n">
        <f aca="false">BA143/(1+('WB GDP growth constant old'!BA143/100))</f>
        <v>18659.3038647026</v>
      </c>
      <c r="BA143" s="117" t="n">
        <f aca="false">BB143/(1+('WB GDP growth constant old'!BB143/100))</f>
        <v>19696.3502283428</v>
      </c>
      <c r="BB143" s="117" t="n">
        <f aca="false">BC143/(1+('WB GDP growth constant old'!BC143/100))</f>
        <v>20164.6921794131</v>
      </c>
      <c r="BC143" s="117" t="n">
        <f aca="false">BD143/(1+('WB GDP growth constant old'!BD143/100))</f>
        <v>21668.1384074179</v>
      </c>
      <c r="BD143" s="117" t="n">
        <f aca="false">BE143/(1+('WB GDP growth constant old'!BE143/100))</f>
        <v>22961.1897014807</v>
      </c>
      <c r="BE143" s="117" t="n">
        <f aca="false">BF143/(1+('WB GDP growth constant old'!BF143/100))</f>
        <v>24144.6387349923</v>
      </c>
      <c r="BF143" s="117" t="n">
        <f aca="false">BG143/(1+('WB GDP growth constant old'!BG143/100))</f>
        <v>25386.7880856759</v>
      </c>
      <c r="BG143" s="117" t="n">
        <f aca="false">BH143/(1+('WB GDP growth constant old'!BH143/100))</f>
        <v>26521.3190407092</v>
      </c>
      <c r="BH143" s="117" t="n">
        <f aca="false">BI143/(1+('WB GDP growth constant old'!BI143/100))</f>
        <v>27566.6501171071</v>
      </c>
      <c r="BI143" s="117" t="n">
        <f aca="false">BJ143/(1+('WB GDP growth constant old'!BJ143/100))</f>
        <v>28750.6136369897</v>
      </c>
      <c r="BJ143" s="117" t="n">
        <f aca="false">BK143/(1+('WB GDP growth constant old'!BK143/100))</f>
        <v>30168.4891245117</v>
      </c>
      <c r="BK143" s="117" t="n">
        <f aca="false">BL143/(1+('WB GDP growth constant old'!BL143/100))</f>
        <v>31503.9343842639</v>
      </c>
      <c r="BL143" s="117" t="n">
        <f aca="false">'WB GDP current US$ old'!BL143/1000000000</f>
        <v>32643.4564102626</v>
      </c>
    </row>
    <row r="144" customFormat="false" ht="15" hidden="false" customHeight="false" outlineLevel="0" collapsed="false">
      <c r="A144" s="0" t="s">
        <v>111</v>
      </c>
      <c r="B144" s="0" t="s">
        <v>342</v>
      </c>
      <c r="C144" s="0" t="s">
        <v>1057</v>
      </c>
      <c r="D144" s="0" t="s">
        <v>1058</v>
      </c>
      <c r="E144" s="117" t="n">
        <f aca="false">F144/(1+('WB GDP growth constant old'!F144/100))</f>
        <v>0.18120435646926</v>
      </c>
      <c r="F144" s="117" t="n">
        <f aca="false">G144/(1+('WB GDP growth constant old'!G144/100))</f>
        <v>0.184583446549427</v>
      </c>
      <c r="G144" s="117" t="n">
        <f aca="false">H144/(1+('WB GDP growth constant old'!H144/100))</f>
        <v>0.212883437847753</v>
      </c>
      <c r="H144" s="117" t="n">
        <f aca="false">I144/(1+('WB GDP growth constant old'!I144/100))</f>
        <v>0.235481163782647</v>
      </c>
      <c r="I144" s="117" t="n">
        <f aca="false">J144/(1+('WB GDP growth constant old'!J144/100))</f>
        <v>0.254910992767386</v>
      </c>
      <c r="J144" s="117" t="n">
        <f aca="false">K144/(1+('WB GDP growth constant old'!K144/100))</f>
        <v>0.260402044659547</v>
      </c>
      <c r="K144" s="117" t="n">
        <f aca="false">L144/(1+('WB GDP growth constant old'!L144/100))</f>
        <v>0.259346058668235</v>
      </c>
      <c r="L144" s="117" t="n">
        <f aca="false">M144/(1+('WB GDP growth constant old'!M144/100))</f>
        <v>0.287646060137192</v>
      </c>
      <c r="M144" s="117" t="n">
        <f aca="false">N144/(1+('WB GDP growth constant old'!N144/100))</f>
        <v>0.286590053804619</v>
      </c>
      <c r="N144" s="117" t="n">
        <f aca="false">O144/(1+('WB GDP growth constant old'!O144/100))</f>
        <v>0.291025140046728</v>
      </c>
      <c r="O144" s="117" t="n">
        <f aca="false">P144/(1+('WB GDP growth constant old'!P144/100))</f>
        <v>0.297360964458931</v>
      </c>
      <c r="P144" s="117" t="n">
        <f aca="false">Q144/(1+('WB GDP growth constant old'!Q144/100))</f>
        <v>0.312567164767949</v>
      </c>
      <c r="Q144" s="117" t="n">
        <f aca="false">R144/(1+('WB GDP growth constant old'!R144/100))</f>
        <v>0.311933565036658</v>
      </c>
      <c r="R144" s="117" t="n">
        <f aca="false">S144/(1+('WB GDP growth constant old'!S144/100))</f>
        <v>0.394299251883401</v>
      </c>
      <c r="S144" s="117" t="n">
        <f aca="false">T144/(1+('WB GDP growth constant old'!T144/100))</f>
        <v>0.437593660464199</v>
      </c>
      <c r="T144" s="117" t="n">
        <f aca="false">U144/(1+('WB GDP growth constant old'!U144/100))</f>
        <v>0.378459451843091</v>
      </c>
      <c r="U144" s="117" t="n">
        <f aca="false">V144/(1+('WB GDP growth constant old'!V144/100))</f>
        <v>0.420275925509644</v>
      </c>
      <c r="V144" s="117" t="n">
        <f aca="false">W144/(1+('WB GDP growth constant old'!W144/100))</f>
        <v>0.511934049053066</v>
      </c>
      <c r="W144" s="117" t="n">
        <f aca="false">X144/(1+('WB GDP growth constant old'!X144/100))</f>
        <v>0.60570436833297</v>
      </c>
      <c r="X144" s="117" t="n">
        <f aca="false">Y144/(1+('WB GDP growth constant old'!Y144/100))</f>
        <v>0.623232960786749</v>
      </c>
      <c r="Y144" s="117" t="n">
        <f aca="false">Z144/(1+('WB GDP growth constant old'!Z144/100))</f>
        <v>0.606126591862913</v>
      </c>
      <c r="Z144" s="117" t="n">
        <f aca="false">AA144/(1+('WB GDP growth constant old'!AA144/100))</f>
        <v>0.610336978378494</v>
      </c>
      <c r="AA144" s="117" t="n">
        <f aca="false">AB144/(1+('WB GDP growth constant old'!AB144/100))</f>
        <v>0.637540941915567</v>
      </c>
      <c r="AB144" s="117" t="n">
        <f aca="false">AC144/(1+('WB GDP growth constant old'!AC144/100))</f>
        <v>0.650203559220615</v>
      </c>
      <c r="AC144" s="117" t="n">
        <f aca="false">AD144/(1+('WB GDP growth constant old'!AD144/100))</f>
        <v>0.686191661883524</v>
      </c>
      <c r="AD144" s="117" t="n">
        <f aca="false">AE144/(1+('WB GDP growth constant old'!AE144/100))</f>
        <v>0.704102975140688</v>
      </c>
      <c r="AE144" s="117" t="n">
        <f aca="false">AF144/(1+('WB GDP growth constant old'!AF144/100))</f>
        <v>0.737089185874777</v>
      </c>
      <c r="AF144" s="117" t="n">
        <f aca="false">AG144/(1+('WB GDP growth constant old'!AG144/100))</f>
        <v>0.742467933671509</v>
      </c>
      <c r="AG144" s="117" t="n">
        <f aca="false">AH144/(1+('WB GDP growth constant old'!AH144/100))</f>
        <v>0.806334424511226</v>
      </c>
      <c r="AH144" s="117" t="n">
        <f aca="false">AI144/(1+('WB GDP growth constant old'!AI144/100))</f>
        <v>0.853063475152742</v>
      </c>
      <c r="AI144" s="117" t="n">
        <f aca="false">AJ144/(1+('WB GDP growth constant old'!AJ144/100))</f>
        <v>0.904635200029874</v>
      </c>
      <c r="AJ144" s="117" t="n">
        <f aca="false">AK144/(1+('WB GDP growth constant old'!AK144/100))</f>
        <v>0.967657580224639</v>
      </c>
      <c r="AK144" s="117" t="n">
        <f aca="false">AL144/(1+('WB GDP growth constant old'!AL144/100))</f>
        <v>1.03497137303837</v>
      </c>
      <c r="AL144" s="117" t="n">
        <f aca="false">AM144/(1+('WB GDP growth constant old'!AM144/100))</f>
        <v>1.07129645134273</v>
      </c>
      <c r="AM144" s="117" t="n">
        <f aca="false">AN144/(1+('WB GDP growth constant old'!AN144/100))</f>
        <v>1.13535861995299</v>
      </c>
      <c r="AN144" s="117" t="n">
        <f aca="false">AO144/(1+('WB GDP growth constant old'!AO144/100))</f>
        <v>1.17272257441707</v>
      </c>
      <c r="AO144" s="117" t="n">
        <f aca="false">AP144/(1+('WB GDP growth constant old'!AP144/100))</f>
        <v>1.23836027626495</v>
      </c>
      <c r="AP144" s="117" t="n">
        <f aca="false">AQ144/(1+('WB GDP growth constant old'!AQ144/100))</f>
        <v>1.28422423198664</v>
      </c>
      <c r="AQ144" s="117" t="n">
        <f aca="false">AR144/(1+('WB GDP growth constant old'!AR144/100))</f>
        <v>1.30397117831372</v>
      </c>
      <c r="AR144" s="117" t="n">
        <f aca="false">AS144/(1+('WB GDP growth constant old'!AS144/100))</f>
        <v>1.31017840844619</v>
      </c>
      <c r="AS144" s="117" t="n">
        <f aca="false">AT144/(1+('WB GDP growth constant old'!AT144/100))</f>
        <v>1.3609549860158</v>
      </c>
      <c r="AT144" s="117" t="n">
        <f aca="false">AU144/(1+('WB GDP growth constant old'!AU144/100))</f>
        <v>1.40942651642324</v>
      </c>
      <c r="AU144" s="117" t="n">
        <f aca="false">AV144/(1+('WB GDP growth constant old'!AV144/100))</f>
        <v>1.41962845239985</v>
      </c>
      <c r="AV144" s="117" t="n">
        <f aca="false">AW144/(1+('WB GDP growth constant old'!AW144/100))</f>
        <v>1.48436034137904</v>
      </c>
      <c r="AW144" s="117" t="n">
        <f aca="false">AX144/(1+('WB GDP growth constant old'!AX144/100))</f>
        <v>1.5094812729269</v>
      </c>
      <c r="AX144" s="117" t="n">
        <f aca="false">AY144/(1+('WB GDP growth constant old'!AY144/100))</f>
        <v>1.56180174268099</v>
      </c>
      <c r="AY144" s="117" t="n">
        <f aca="false">AZ144/(1+('WB GDP growth constant old'!AZ144/100))</f>
        <v>1.62786743782928</v>
      </c>
      <c r="AZ144" s="117" t="n">
        <f aca="false">BA144/(1+('WB GDP growth constant old'!BA144/100))</f>
        <v>1.70654168074403</v>
      </c>
      <c r="BA144" s="117" t="n">
        <f aca="false">BB144/(1+('WB GDP growth constant old'!BB144/100))</f>
        <v>1.8215546307035</v>
      </c>
      <c r="BB144" s="117" t="n">
        <f aca="false">BC144/(1+('WB GDP growth constant old'!BC144/100))</f>
        <v>1.86079653405108</v>
      </c>
      <c r="BC144" s="117" t="n">
        <f aca="false">BD144/(1+('WB GDP growth constant old'!BD144/100))</f>
        <v>1.87614484511396</v>
      </c>
      <c r="BD144" s="117" t="n">
        <f aca="false">BE144/(1+('WB GDP growth constant old'!BE144/100))</f>
        <v>1.97661530871031</v>
      </c>
      <c r="BE144" s="117" t="n">
        <f aca="false">BF144/(1+('WB GDP growth constant old'!BF144/100))</f>
        <v>2.10991086804149</v>
      </c>
      <c r="BF144" s="117" t="n">
        <f aca="false">BG144/(1+('WB GDP growth constant old'!BG144/100))</f>
        <v>2.19825098992633</v>
      </c>
      <c r="BG144" s="117" t="n">
        <f aca="false">BH144/(1+('WB GDP growth constant old'!BH144/100))</f>
        <v>2.26164786242292</v>
      </c>
      <c r="BH144" s="117" t="n">
        <f aca="false">BI144/(1+('WB GDP growth constant old'!BI144/100))</f>
        <v>2.32158478423206</v>
      </c>
      <c r="BI144" s="117" t="n">
        <f aca="false">BJ144/(1+('WB GDP growth constant old'!BJ144/100))</f>
        <v>2.43875710639249</v>
      </c>
      <c r="BJ144" s="117" t="n">
        <f aca="false">BK144/(1+('WB GDP growth constant old'!BK144/100))</f>
        <v>2.40652441335189</v>
      </c>
      <c r="BK144" s="117" t="n">
        <f aca="false">BL144/(1+('WB GDP growth constant old'!BL144/100))</f>
        <v>2.39563072726636</v>
      </c>
      <c r="BL144" s="117" t="n">
        <f aca="false">'WB GDP current US$ old'!BL144/1000000000</f>
        <v>2.37632863726318</v>
      </c>
    </row>
    <row r="145" customFormat="false" ht="15" hidden="false" customHeight="false" outlineLevel="0" collapsed="false">
      <c r="A145" s="0" t="s">
        <v>1112</v>
      </c>
      <c r="B145" s="0" t="s">
        <v>1113</v>
      </c>
      <c r="C145" s="0" t="s">
        <v>1057</v>
      </c>
      <c r="D145" s="0" t="s">
        <v>1058</v>
      </c>
      <c r="E145" s="117" t="n">
        <f aca="false">F145/(1+('WB GDP growth constant old'!F145/100))</f>
        <v>1145.83246736341</v>
      </c>
      <c r="F145" s="117" t="n">
        <f aca="false">G145/(1+('WB GDP growth constant old'!G145/100))</f>
        <v>1140.71164324375</v>
      </c>
      <c r="G145" s="117" t="n">
        <f aca="false">H145/(1+('WB GDP growth constant old'!H145/100))</f>
        <v>1177.11599725637</v>
      </c>
      <c r="H145" s="117" t="n">
        <f aca="false">I145/(1+('WB GDP growth constant old'!I145/100))</f>
        <v>1220.57958189677</v>
      </c>
      <c r="I145" s="117" t="n">
        <f aca="false">J145/(1+('WB GDP growth constant old'!J145/100))</f>
        <v>1301.18597822192</v>
      </c>
      <c r="J145" s="117" t="n">
        <f aca="false">K145/(1+('WB GDP growth constant old'!K145/100))</f>
        <v>1382.00536969749</v>
      </c>
      <c r="K145" s="117" t="n">
        <f aca="false">L145/(1+('WB GDP growth constant old'!L145/100))</f>
        <v>1472.09380718183</v>
      </c>
      <c r="L145" s="117" t="n">
        <f aca="false">M145/(1+('WB GDP growth constant old'!M145/100))</f>
        <v>1511.00055551239</v>
      </c>
      <c r="M145" s="117" t="n">
        <f aca="false">N145/(1+('WB GDP growth constant old'!N145/100))</f>
        <v>1613.34018694867</v>
      </c>
      <c r="N145" s="117" t="n">
        <f aca="false">O145/(1+('WB GDP growth constant old'!O145/100))</f>
        <v>1772.69510568251</v>
      </c>
      <c r="O145" s="117" t="n">
        <f aca="false">P145/(1+('WB GDP growth constant old'!P145/100))</f>
        <v>1948.64828832048</v>
      </c>
      <c r="P145" s="117" t="n">
        <f aca="false">Q145/(1+('WB GDP growth constant old'!Q145/100))</f>
        <v>2115.1249397245</v>
      </c>
      <c r="Q145" s="117" t="n">
        <f aca="false">R145/(1+('WB GDP growth constant old'!R145/100))</f>
        <v>2289.13601564134</v>
      </c>
      <c r="R145" s="117" t="n">
        <f aca="false">S145/(1+('WB GDP growth constant old'!S145/100))</f>
        <v>2510.78593234469</v>
      </c>
      <c r="S145" s="117" t="n">
        <f aca="false">T145/(1+('WB GDP growth constant old'!T145/100))</f>
        <v>2672.03258202461</v>
      </c>
      <c r="T145" s="117" t="n">
        <f aca="false">U145/(1+('WB GDP growth constant old'!U145/100))</f>
        <v>2799.16795960907</v>
      </c>
      <c r="U145" s="117" t="n">
        <f aca="false">V145/(1+('WB GDP growth constant old'!V145/100))</f>
        <v>2997.95856987799</v>
      </c>
      <c r="V145" s="117" t="n">
        <f aca="false">W145/(1+('WB GDP growth constant old'!W145/100))</f>
        <v>3189.14364840441</v>
      </c>
      <c r="W145" s="117" t="n">
        <f aca="false">X145/(1+('WB GDP growth constant old'!X145/100))</f>
        <v>3360.20695150502</v>
      </c>
      <c r="X145" s="117" t="n">
        <f aca="false">Y145/(1+('WB GDP growth constant old'!Y145/100))</f>
        <v>3610.86774986115</v>
      </c>
      <c r="Y145" s="117" t="n">
        <f aca="false">Z145/(1+('WB GDP growth constant old'!Z145/100))</f>
        <v>3912.59746141085</v>
      </c>
      <c r="Z145" s="117" t="n">
        <f aca="false">AA145/(1+('WB GDP growth constant old'!AA145/100))</f>
        <v>3907.57925748497</v>
      </c>
      <c r="AA145" s="117" t="n">
        <f aca="false">AB145/(1+('WB GDP growth constant old'!AB145/100))</f>
        <v>3974.39998879673</v>
      </c>
      <c r="AB145" s="117" t="n">
        <f aca="false">AC145/(1+('WB GDP growth constant old'!AC145/100))</f>
        <v>3996.67967213651</v>
      </c>
      <c r="AC145" s="117" t="n">
        <f aca="false">AD145/(1+('WB GDP growth constant old'!AD145/100))</f>
        <v>4284.30513517144</v>
      </c>
      <c r="AD145" s="117" t="n">
        <f aca="false">AE145/(1+('WB GDP growth constant old'!AE145/100))</f>
        <v>4595.16822758558</v>
      </c>
      <c r="AE145" s="117" t="n">
        <f aca="false">AF145/(1+('WB GDP growth constant old'!AF145/100))</f>
        <v>4868.7989372955</v>
      </c>
      <c r="AF145" s="117" t="n">
        <f aca="false">AG145/(1+('WB GDP growth constant old'!AG145/100))</f>
        <v>5156.57577022926</v>
      </c>
      <c r="AG145" s="117" t="n">
        <f aca="false">AH145/(1+('WB GDP growth constant old'!AH145/100))</f>
        <v>5388.23850491467</v>
      </c>
      <c r="AH145" s="117" t="n">
        <f aca="false">AI145/(1+('WB GDP growth constant old'!AI145/100))</f>
        <v>5626.51577959291</v>
      </c>
      <c r="AI145" s="117" t="n">
        <f aca="false">AJ145/(1+('WB GDP growth constant old'!AJ145/100))</f>
        <v>5638.48381442495</v>
      </c>
      <c r="AJ145" s="117" t="n">
        <f aca="false">AK145/(1+('WB GDP growth constant old'!AK145/100))</f>
        <v>5662.29135252509</v>
      </c>
      <c r="AK145" s="117" t="n">
        <f aca="false">AL145/(1+('WB GDP growth constant old'!AL145/100))</f>
        <v>5621.01372944443</v>
      </c>
      <c r="AL145" s="117" t="n">
        <f aca="false">AM145/(1+('WB GDP growth constant old'!AM145/100))</f>
        <v>5809.14763517514</v>
      </c>
      <c r="AM145" s="117" t="n">
        <f aca="false">AN145/(1+('WB GDP growth constant old'!AN145/100))</f>
        <v>6003.93657297211</v>
      </c>
      <c r="AN145" s="117" t="n">
        <f aca="false">AO145/(1+('WB GDP growth constant old'!AO145/100))</f>
        <v>6304.37688084695</v>
      </c>
      <c r="AO145" s="117" t="n">
        <f aca="false">AP145/(1+('WB GDP growth constant old'!AP145/100))</f>
        <v>6578.76987169574</v>
      </c>
      <c r="AP145" s="117" t="n">
        <f aca="false">AQ145/(1+('WB GDP growth constant old'!AQ145/100))</f>
        <v>6908.90638996313</v>
      </c>
      <c r="AQ145" s="117" t="n">
        <f aca="false">AR145/(1+('WB GDP growth constant old'!AR145/100))</f>
        <v>7053.49031762998</v>
      </c>
      <c r="AR145" s="117" t="n">
        <f aca="false">AS145/(1+('WB GDP growth constant old'!AS145/100))</f>
        <v>7345.73232026226</v>
      </c>
      <c r="AS145" s="117" t="n">
        <f aca="false">AT145/(1+('WB GDP growth constant old'!AT145/100))</f>
        <v>7843.67813997862</v>
      </c>
      <c r="AT145" s="117" t="n">
        <f aca="false">AU145/(1+('WB GDP growth constant old'!AU145/100))</f>
        <v>8212.40397174987</v>
      </c>
      <c r="AU145" s="117" t="n">
        <f aca="false">AV145/(1+('WB GDP growth constant old'!AV145/100))</f>
        <v>8666.60997699566</v>
      </c>
      <c r="AV145" s="117" t="n">
        <f aca="false">AW145/(1+('WB GDP growth constant old'!AW145/100))</f>
        <v>9210.90215754693</v>
      </c>
      <c r="AW145" s="117" t="n">
        <f aca="false">AX145/(1+('WB GDP growth constant old'!AX145/100))</f>
        <v>9936.71819046921</v>
      </c>
      <c r="AX145" s="117" t="n">
        <f aca="false">AY145/(1+('WB GDP growth constant old'!AY145/100))</f>
        <v>10650.0012533225</v>
      </c>
      <c r="AY145" s="117" t="n">
        <f aca="false">AZ145/(1+('WB GDP growth constant old'!AZ145/100))</f>
        <v>11579.6209992053</v>
      </c>
      <c r="AZ145" s="117" t="n">
        <f aca="false">BA145/(1+('WB GDP growth constant old'!BA145/100))</f>
        <v>12692.7227564465</v>
      </c>
      <c r="BA145" s="117" t="n">
        <f aca="false">BB145/(1+('WB GDP growth constant old'!BB145/100))</f>
        <v>13518.9226900762</v>
      </c>
      <c r="BB145" s="117" t="n">
        <f aca="false">BC145/(1+('WB GDP growth constant old'!BC145/100))</f>
        <v>13875.9684363487</v>
      </c>
      <c r="BC145" s="117" t="n">
        <f aca="false">BD145/(1+('WB GDP growth constant old'!BD145/100))</f>
        <v>14933.1794230264</v>
      </c>
      <c r="BD145" s="117" t="n">
        <f aca="false">BE145/(1+('WB GDP growth constant old'!BE145/100))</f>
        <v>15933.3068044373</v>
      </c>
      <c r="BE145" s="117" t="n">
        <f aca="false">BF145/(1+('WB GDP growth constant old'!BF145/100))</f>
        <v>16794.4692996415</v>
      </c>
      <c r="BF145" s="117" t="n">
        <f aca="false">BG145/(1+('WB GDP growth constant old'!BG145/100))</f>
        <v>17670.7426124201</v>
      </c>
      <c r="BG145" s="117" t="n">
        <f aca="false">BH145/(1+('WB GDP growth constant old'!BH145/100))</f>
        <v>18494.154018962</v>
      </c>
      <c r="BH145" s="117" t="n">
        <f aca="false">BI145/(1+('WB GDP growth constant old'!BI145/100))</f>
        <v>19231.5985447482</v>
      </c>
      <c r="BI145" s="117" t="n">
        <f aca="false">BJ145/(1+('WB GDP growth constant old'!BJ145/100))</f>
        <v>19969.6085594011</v>
      </c>
      <c r="BJ145" s="117" t="n">
        <f aca="false">BK145/(1+('WB GDP growth constant old'!BK145/100))</f>
        <v>20941.4109229134</v>
      </c>
      <c r="BK145" s="117" t="n">
        <f aca="false">BL145/(1+('WB GDP growth constant old'!BL145/100))</f>
        <v>21981.1550251963</v>
      </c>
      <c r="BL145" s="117" t="n">
        <f aca="false">'WB GDP current US$ old'!BL145/1000000000</f>
        <v>22920.3802531047</v>
      </c>
    </row>
    <row r="146" customFormat="false" ht="15" hidden="false" customHeight="false" outlineLevel="0" collapsed="false">
      <c r="A146" s="0" t="s">
        <v>114</v>
      </c>
      <c r="B146" s="0" t="s">
        <v>345</v>
      </c>
      <c r="C146" s="0" t="s">
        <v>1057</v>
      </c>
      <c r="D146" s="0" t="s">
        <v>1058</v>
      </c>
      <c r="E146" s="117" t="n">
        <f aca="false">F146/(1+('WB GDP growth constant old'!F146/100))</f>
        <v>20.3696093107821</v>
      </c>
      <c r="F146" s="117" t="n">
        <f aca="false">G146/(1+('WB GDP growth constant old'!G146/100))</f>
        <v>20.3696093107821</v>
      </c>
      <c r="G146" s="117" t="n">
        <f aca="false">H146/(1+('WB GDP growth constant old'!H146/100))</f>
        <v>20.3696093107821</v>
      </c>
      <c r="H146" s="117" t="n">
        <f aca="false">I146/(1+('WB GDP growth constant old'!I146/100))</f>
        <v>20.3696093107821</v>
      </c>
      <c r="I146" s="117" t="n">
        <f aca="false">J146/(1+('WB GDP growth constant old'!J146/100))</f>
        <v>20.3696093107821</v>
      </c>
      <c r="J146" s="117" t="n">
        <f aca="false">K146/(1+('WB GDP growth constant old'!K146/100))</f>
        <v>20.3696093107821</v>
      </c>
      <c r="K146" s="117" t="n">
        <f aca="false">L146/(1+('WB GDP growth constant old'!L146/100))</f>
        <v>20.3696093107821</v>
      </c>
      <c r="L146" s="117" t="n">
        <f aca="false">M146/(1+('WB GDP growth constant old'!M146/100))</f>
        <v>20.3696093107821</v>
      </c>
      <c r="M146" s="117" t="n">
        <f aca="false">N146/(1+('WB GDP growth constant old'!N146/100))</f>
        <v>20.3696093107821</v>
      </c>
      <c r="N146" s="117" t="n">
        <f aca="false">O146/(1+('WB GDP growth constant old'!O146/100))</f>
        <v>20.3696093107821</v>
      </c>
      <c r="O146" s="117" t="n">
        <f aca="false">P146/(1+('WB GDP growth constant old'!P146/100))</f>
        <v>20.3696093107821</v>
      </c>
      <c r="P146" s="117" t="n">
        <f aca="false">Q146/(1+('WB GDP growth constant old'!Q146/100))</f>
        <v>20.3696093107821</v>
      </c>
      <c r="Q146" s="117" t="n">
        <f aca="false">R146/(1+('WB GDP growth constant old'!R146/100))</f>
        <v>20.3696093107821</v>
      </c>
      <c r="R146" s="117" t="n">
        <f aca="false">S146/(1+('WB GDP growth constant old'!S146/100))</f>
        <v>20.3696093107821</v>
      </c>
      <c r="S146" s="117" t="n">
        <f aca="false">T146/(1+('WB GDP growth constant old'!T146/100))</f>
        <v>20.3696093107821</v>
      </c>
      <c r="T146" s="117" t="n">
        <f aca="false">U146/(1+('WB GDP growth constant old'!U146/100))</f>
        <v>20.3696093107821</v>
      </c>
      <c r="U146" s="117" t="n">
        <f aca="false">V146/(1+('WB GDP growth constant old'!V146/100))</f>
        <v>20.3696093107821</v>
      </c>
      <c r="V146" s="117" t="n">
        <f aca="false">W146/(1+('WB GDP growth constant old'!W146/100))</f>
        <v>20.3696093107821</v>
      </c>
      <c r="W146" s="117" t="n">
        <f aca="false">X146/(1+('WB GDP growth constant old'!X146/100))</f>
        <v>20.3696093107821</v>
      </c>
      <c r="X146" s="117" t="n">
        <f aca="false">Y146/(1+('WB GDP growth constant old'!Y146/100))</f>
        <v>20.3696093107821</v>
      </c>
      <c r="Y146" s="117" t="n">
        <f aca="false">Z146/(1+('WB GDP growth constant old'!Z146/100))</f>
        <v>20.3696093107821</v>
      </c>
      <c r="Z146" s="117" t="n">
        <f aca="false">AA146/(1+('WB GDP growth constant old'!AA146/100))</f>
        <v>20.3696093107821</v>
      </c>
      <c r="AA146" s="117" t="n">
        <f aca="false">AB146/(1+('WB GDP growth constant old'!AB146/100))</f>
        <v>20.3696093107821</v>
      </c>
      <c r="AB146" s="117" t="n">
        <f aca="false">AC146/(1+('WB GDP growth constant old'!AC146/100))</f>
        <v>20.3696093107821</v>
      </c>
      <c r="AC146" s="117" t="n">
        <f aca="false">AD146/(1+('WB GDP growth constant old'!AD146/100))</f>
        <v>20.3696093107821</v>
      </c>
      <c r="AD146" s="117" t="n">
        <f aca="false">AE146/(1+('WB GDP growth constant old'!AE146/100))</f>
        <v>20.3696093107821</v>
      </c>
      <c r="AE146" s="117" t="n">
        <f aca="false">AF146/(1+('WB GDP growth constant old'!AF146/100))</f>
        <v>20.3696093107821</v>
      </c>
      <c r="AF146" s="117" t="n">
        <f aca="false">AG146/(1+('WB GDP growth constant old'!AG146/100))</f>
        <v>20.3696093107821</v>
      </c>
      <c r="AG146" s="117" t="n">
        <f aca="false">AH146/(1+('WB GDP growth constant old'!AH146/100))</f>
        <v>20.3696093107821</v>
      </c>
      <c r="AH146" s="117" t="n">
        <f aca="false">AI146/(1+('WB GDP growth constant old'!AI146/100))</f>
        <v>20.3696093107821</v>
      </c>
      <c r="AI146" s="117" t="n">
        <f aca="false">AJ146/(1+('WB GDP growth constant old'!AJ146/100))</f>
        <v>20.3696093107821</v>
      </c>
      <c r="AJ146" s="117" t="n">
        <f aca="false">AK146/(1+('WB GDP growth constant old'!AK146/100))</f>
        <v>20.3696093107821</v>
      </c>
      <c r="AK146" s="117" t="n">
        <f aca="false">AL146/(1+('WB GDP growth constant old'!AL146/100))</f>
        <v>20.3696093107821</v>
      </c>
      <c r="AL146" s="117" t="n">
        <f aca="false">AM146/(1+('WB GDP growth constant old'!AM146/100))</f>
        <v>20.3696093107821</v>
      </c>
      <c r="AM146" s="117" t="n">
        <f aca="false">AN146/(1+('WB GDP growth constant old'!AN146/100))</f>
        <v>20.3696093107821</v>
      </c>
      <c r="AN146" s="117" t="n">
        <f aca="false">AO146/(1+('WB GDP growth constant old'!AO146/100))</f>
        <v>20.3696093107821</v>
      </c>
      <c r="AO146" s="117" t="n">
        <f aca="false">AP146/(1+('WB GDP growth constant old'!AP146/100))</f>
        <v>21.420368338687</v>
      </c>
      <c r="AP146" s="117" t="n">
        <f aca="false">AQ146/(1+('WB GDP growth constant old'!AQ146/100))</f>
        <v>23.2005983495794</v>
      </c>
      <c r="AQ146" s="117" t="n">
        <f aca="false">AR146/(1+('WB GDP growth constant old'!AR146/100))</f>
        <v>24.935019104795</v>
      </c>
      <c r="AR146" s="117" t="n">
        <f aca="false">AS146/(1+('WB GDP growth constant old'!AS146/100))</f>
        <v>24.6503681188879</v>
      </c>
      <c r="AS146" s="117" t="n">
        <f aca="false">AT146/(1+('WB GDP growth constant old'!AT146/100))</f>
        <v>25.5613287391106</v>
      </c>
      <c r="AT146" s="117" t="n">
        <f aca="false">AU146/(1+('WB GDP growth constant old'!AU146/100))</f>
        <v>27.229488889548</v>
      </c>
      <c r="AU146" s="117" t="n">
        <f aca="false">AV146/(1+('WB GDP growth constant old'!AV146/100))</f>
        <v>29.0678645713864</v>
      </c>
      <c r="AV146" s="117" t="n">
        <f aca="false">AW146/(1+('WB GDP growth constant old'!AW146/100))</f>
        <v>32.1391626395507</v>
      </c>
      <c r="AW146" s="117" t="n">
        <f aca="false">AX146/(1+('WB GDP growth constant old'!AX146/100))</f>
        <v>34.2505417530148</v>
      </c>
      <c r="AX146" s="117" t="n">
        <f aca="false">AY146/(1+('WB GDP growth constant old'!AY146/100))</f>
        <v>36.8989195475843</v>
      </c>
      <c r="AY146" s="117" t="n">
        <f aca="false">AZ146/(1+('WB GDP growth constant old'!AZ146/100))</f>
        <v>39.6346502143149</v>
      </c>
      <c r="AZ146" s="117" t="n">
        <f aca="false">BA146/(1+('WB GDP growth constant old'!BA146/100))</f>
        <v>44.0370611158446</v>
      </c>
      <c r="BA146" s="117" t="n">
        <f aca="false">BB146/(1+('WB GDP growth constant old'!BB146/100))</f>
        <v>45.1883761848401</v>
      </c>
      <c r="BB146" s="117" t="n">
        <f aca="false">BC146/(1+('WB GDP growth constant old'!BC146/100))</f>
        <v>38.4830500123832</v>
      </c>
      <c r="BC146" s="117" t="n">
        <f aca="false">BD146/(1+('WB GDP growth constant old'!BD146/100))</f>
        <v>39.1184977788111</v>
      </c>
      <c r="BD146" s="117" t="n">
        <f aca="false">BE146/(1+('WB GDP growth constant old'!BE146/100))</f>
        <v>41.4808670519008</v>
      </c>
      <c r="BE146" s="117" t="n">
        <f aca="false">BF146/(1+('WB GDP growth constant old'!BF146/100))</f>
        <v>43.0753354781146</v>
      </c>
      <c r="BF146" s="117" t="n">
        <f aca="false">BG146/(1+('WB GDP growth constant old'!BG146/100))</f>
        <v>44.6045412648272</v>
      </c>
      <c r="BG146" s="117" t="n">
        <f aca="false">BH146/(1+('WB GDP growth constant old'!BH146/100))</f>
        <v>46.1822082958539</v>
      </c>
      <c r="BH146" s="117" t="n">
        <f aca="false">BI146/(1+('WB GDP growth constant old'!BI146/100))</f>
        <v>47.1172058749342</v>
      </c>
      <c r="BI146" s="117" t="n">
        <f aca="false">BJ146/(1+('WB GDP growth constant old'!BJ146/100))</f>
        <v>48.3040073779934</v>
      </c>
      <c r="BJ146" s="117" t="n">
        <f aca="false">BK146/(1+('WB GDP growth constant old'!BK146/100))</f>
        <v>50.3726733252745</v>
      </c>
      <c r="BK146" s="117" t="n">
        <f aca="false">BL146/(1+('WB GDP growth constant old'!BL146/100))</f>
        <v>52.355767850421</v>
      </c>
      <c r="BL146" s="117" t="n">
        <f aca="false">'WB GDP current US$ old'!BL146/1000000000</f>
        <v>54.6274118604705</v>
      </c>
    </row>
    <row r="147" customFormat="false" ht="15" hidden="false" customHeight="false" outlineLevel="0" collapsed="false">
      <c r="A147" s="0" t="s">
        <v>115</v>
      </c>
      <c r="B147" s="0" t="s">
        <v>346</v>
      </c>
      <c r="C147" s="0" t="s">
        <v>1057</v>
      </c>
      <c r="D147" s="0" t="s">
        <v>1058</v>
      </c>
      <c r="E147" s="117" t="n">
        <f aca="false">F147/(1+('WB GDP growth constant old'!F147/100))</f>
        <v>8.78295100522265</v>
      </c>
      <c r="F147" s="117" t="n">
        <f aca="false">G147/(1+('WB GDP growth constant old'!G147/100))</f>
        <v>9.11933654631341</v>
      </c>
      <c r="G147" s="117" t="n">
        <f aca="false">H147/(1+('WB GDP growth constant old'!H147/100))</f>
        <v>9.24323893570684</v>
      </c>
      <c r="H147" s="117" t="n">
        <f aca="false">I147/(1+('WB GDP growth constant old'!I147/100))</f>
        <v>9.56112395535293</v>
      </c>
      <c r="I147" s="117" t="n">
        <f aca="false">J147/(1+('WB GDP growth constant old'!J147/100))</f>
        <v>10.3131855988549</v>
      </c>
      <c r="J147" s="117" t="n">
        <f aca="false">K147/(1+('WB GDP growth constant old'!K147/100))</f>
        <v>10.2373905321964</v>
      </c>
      <c r="K147" s="117" t="n">
        <f aca="false">L147/(1+('WB GDP growth constant old'!L147/100))</f>
        <v>10.3506062550902</v>
      </c>
      <c r="L147" s="117" t="n">
        <f aca="false">M147/(1+('WB GDP growth constant old'!M147/100))</f>
        <v>10.3730392080297</v>
      </c>
      <c r="M147" s="117" t="n">
        <f aca="false">N147/(1+('WB GDP growth constant old'!N147/100))</f>
        <v>10.8070339352746</v>
      </c>
      <c r="N147" s="117" t="n">
        <f aca="false">O147/(1+('WB GDP growth constant old'!O147/100))</f>
        <v>11.884804077527</v>
      </c>
      <c r="O147" s="117" t="n">
        <f aca="false">P147/(1+('WB GDP growth constant old'!P147/100))</f>
        <v>12.4204574000714</v>
      </c>
      <c r="P147" s="117" t="n">
        <f aca="false">Q147/(1+('WB GDP growth constant old'!Q147/100))</f>
        <v>12.7517398444532</v>
      </c>
      <c r="Q147" s="117" t="n">
        <f aca="false">R147/(1+('WB GDP growth constant old'!R147/100))</f>
        <v>13.5931245737593</v>
      </c>
      <c r="R147" s="117" t="n">
        <f aca="false">S147/(1+('WB GDP growth constant old'!S147/100))</f>
        <v>14.7230767757094</v>
      </c>
      <c r="S147" s="117" t="n">
        <f aca="false">T147/(1+('WB GDP growth constant old'!T147/100))</f>
        <v>15.3432818197706</v>
      </c>
      <c r="T147" s="117" t="n">
        <f aca="false">U147/(1+('WB GDP growth constant old'!U147/100))</f>
        <v>14.3350177884026</v>
      </c>
      <c r="U147" s="117" t="n">
        <f aca="false">V147/(1+('WB GDP growth constant old'!V147/100))</f>
        <v>14.6983151782894</v>
      </c>
      <c r="V147" s="117" t="n">
        <f aca="false">W147/(1+('WB GDP growth constant old'!W147/100))</f>
        <v>14.9290455916551</v>
      </c>
      <c r="W147" s="117" t="n">
        <f aca="false">X147/(1+('WB GDP growth constant old'!X147/100))</f>
        <v>15.5374000951829</v>
      </c>
      <c r="X147" s="117" t="n">
        <f aca="false">Y147/(1+('WB GDP growth constant old'!Y147/100))</f>
        <v>15.9018467831818</v>
      </c>
      <c r="Y147" s="117" t="n">
        <f aca="false">Z147/(1+('WB GDP growth constant old'!Z147/100))</f>
        <v>16.0355618416266</v>
      </c>
      <c r="Z147" s="117" t="n">
        <f aca="false">AA147/(1+('WB GDP growth constant old'!AA147/100))</f>
        <v>15.9472142619911</v>
      </c>
      <c r="AA147" s="117" t="n">
        <f aca="false">AB147/(1+('WB GDP growth constant old'!AB147/100))</f>
        <v>16.1276248770635</v>
      </c>
      <c r="AB147" s="117" t="n">
        <f aca="false">AC147/(1+('WB GDP growth constant old'!AC147/100))</f>
        <v>16.6096915851842</v>
      </c>
      <c r="AC147" s="117" t="n">
        <f aca="false">AD147/(1+('WB GDP growth constant old'!AD147/100))</f>
        <v>17.6373234180705</v>
      </c>
      <c r="AD147" s="117" t="n">
        <f aca="false">AE147/(1+('WB GDP growth constant old'!AE147/100))</f>
        <v>18.1297058368648</v>
      </c>
      <c r="AE147" s="117" t="n">
        <f aca="false">AF147/(1+('WB GDP growth constant old'!AF147/100))</f>
        <v>19.9397627978137</v>
      </c>
      <c r="AF147" s="117" t="n">
        <f aca="false">AG147/(1+('WB GDP growth constant old'!AG147/100))</f>
        <v>20.7275792894008</v>
      </c>
      <c r="AG147" s="117" t="n">
        <f aca="false">AH147/(1+('WB GDP growth constant old'!AH147/100))</f>
        <v>22.4818131991917</v>
      </c>
      <c r="AH147" s="117" t="n">
        <f aca="false">AI147/(1+('WB GDP growth constant old'!AI147/100))</f>
        <v>24.6845944464503</v>
      </c>
      <c r="AI147" s="117" t="n">
        <f aca="false">AJ147/(1+('WB GDP growth constant old'!AJ147/100))</f>
        <v>25.9977982797583</v>
      </c>
      <c r="AJ147" s="117" t="n">
        <f aca="false">AK147/(1+('WB GDP growth constant old'!AK147/100))</f>
        <v>28.2450968900798</v>
      </c>
      <c r="AK147" s="117" t="n">
        <f aca="false">AL147/(1+('WB GDP growth constant old'!AL147/100))</f>
        <v>28.7590605734231</v>
      </c>
      <c r="AL147" s="117" t="n">
        <f aca="false">AM147/(1+('WB GDP growth constant old'!AM147/100))</f>
        <v>29.9671273451514</v>
      </c>
      <c r="AM147" s="117" t="n">
        <f aca="false">AN147/(1+('WB GDP growth constant old'!AN147/100))</f>
        <v>31.1121469061602</v>
      </c>
      <c r="AN147" s="117" t="n">
        <f aca="false">AO147/(1+('WB GDP growth constant old'!AO147/100))</f>
        <v>31.5577352570601</v>
      </c>
      <c r="AO147" s="117" t="n">
        <f aca="false">AP147/(1+('WB GDP growth constant old'!AP147/100))</f>
        <v>31.9958926963571</v>
      </c>
      <c r="AP147" s="117" t="n">
        <f aca="false">AQ147/(1+('WB GDP growth constant old'!AQ147/100))</f>
        <v>33.822767111585</v>
      </c>
      <c r="AQ147" s="117" t="n">
        <f aca="false">AR147/(1+('WB GDP growth constant old'!AR147/100))</f>
        <v>35.8672358884236</v>
      </c>
      <c r="AR147" s="117" t="n">
        <f aca="false">AS147/(1+('WB GDP growth constant old'!AS147/100))</f>
        <v>38.9091361058532</v>
      </c>
      <c r="AS147" s="117" t="n">
        <f aca="false">AT147/(1+('WB GDP growth constant old'!AT147/100))</f>
        <v>42.1151719041375</v>
      </c>
      <c r="AT147" s="117" t="n">
        <f aca="false">AU147/(1+('WB GDP growth constant old'!AU147/100))</f>
        <v>43.1815174486678</v>
      </c>
      <c r="AU147" s="117" t="n">
        <f aca="false">AV147/(1+('WB GDP growth constant old'!AV147/100))</f>
        <v>44.8308222651089</v>
      </c>
      <c r="AV147" s="117" t="n">
        <f aca="false">AW147/(1+('WB GDP growth constant old'!AW147/100))</f>
        <v>45.561244390024</v>
      </c>
      <c r="AW147" s="117" t="n">
        <f aca="false">AX147/(1+('WB GDP growth constant old'!AX147/100))</f>
        <v>47.2069979361082</v>
      </c>
      <c r="AX147" s="117" t="n">
        <f aca="false">AY147/(1+('WB GDP growth constant old'!AY147/100))</f>
        <v>48.7046124283939</v>
      </c>
      <c r="AY147" s="117" t="n">
        <f aca="false">AZ147/(1+('WB GDP growth constant old'!AZ147/100))</f>
        <v>51.2267732833964</v>
      </c>
      <c r="AZ147" s="117" t="n">
        <f aca="false">BA147/(1+('WB GDP growth constant old'!BA147/100))</f>
        <v>55.5065417550287</v>
      </c>
      <c r="BA147" s="117" t="n">
        <f aca="false">BB147/(1+('WB GDP growth constant old'!BB147/100))</f>
        <v>54.7962876836507</v>
      </c>
      <c r="BB147" s="117" t="n">
        <f aca="false">BC147/(1+('WB GDP growth constant old'!BC147/100))</f>
        <v>52.4079331012289</v>
      </c>
      <c r="BC147" s="117" t="n">
        <f aca="false">BD147/(1+('WB GDP growth constant old'!BD147/100))</f>
        <v>54.9575627892042</v>
      </c>
      <c r="BD147" s="117" t="n">
        <f aca="false">BE147/(1+('WB GDP growth constant old'!BE147/100))</f>
        <v>56.3530648806561</v>
      </c>
      <c r="BE147" s="117" t="n">
        <f aca="false">BF147/(1+('WB GDP growth constant old'!BF147/100))</f>
        <v>56.1544090060309</v>
      </c>
      <c r="BF147" s="117" t="n">
        <f aca="false">BG147/(1+('WB GDP growth constant old'!BG147/100))</f>
        <v>58.2064996360635</v>
      </c>
      <c r="BG147" s="117" t="n">
        <f aca="false">BH147/(1+('WB GDP growth constant old'!BH147/100))</f>
        <v>60.7075085410499</v>
      </c>
      <c r="BH147" s="117" t="n">
        <f aca="false">BI147/(1+('WB GDP growth constant old'!BI147/100))</f>
        <v>63.3218358075099</v>
      </c>
      <c r="BI147" s="117" t="n">
        <f aca="false">BJ147/(1+('WB GDP growth constant old'!BJ147/100))</f>
        <v>66.2185571738975</v>
      </c>
      <c r="BJ147" s="117" t="n">
        <f aca="false">BK147/(1+('WB GDP growth constant old'!BK147/100))</f>
        <v>67.4112732146517</v>
      </c>
      <c r="BK147" s="117" t="n">
        <f aca="false">BL147/(1+('WB GDP growth constant old'!BL147/100))</f>
        <v>69.5083275489187</v>
      </c>
      <c r="BL147" s="117" t="n">
        <f aca="false">'WB GDP current US$ old'!BL147/1000000000</f>
        <v>71.1049191081411</v>
      </c>
    </row>
    <row r="148" customFormat="false" ht="15" hidden="false" customHeight="false" outlineLevel="0" collapsed="false">
      <c r="A148" s="0" t="s">
        <v>109</v>
      </c>
      <c r="B148" s="0" t="s">
        <v>340</v>
      </c>
      <c r="C148" s="0" t="s">
        <v>1057</v>
      </c>
      <c r="D148" s="0" t="s">
        <v>1058</v>
      </c>
      <c r="E148" s="117" t="n">
        <f aca="false">F148/(1+('WB GDP growth constant old'!F148/100))</f>
        <v>13.6378027207227</v>
      </c>
      <c r="F148" s="117" t="n">
        <f aca="false">G148/(1+('WB GDP growth constant old'!G148/100))</f>
        <v>13.6378027207227</v>
      </c>
      <c r="G148" s="117" t="n">
        <f aca="false">H148/(1+('WB GDP growth constant old'!H148/100))</f>
        <v>13.6378027207227</v>
      </c>
      <c r="H148" s="117" t="n">
        <f aca="false">I148/(1+('WB GDP growth constant old'!I148/100))</f>
        <v>13.6378027207227</v>
      </c>
      <c r="I148" s="117" t="n">
        <f aca="false">J148/(1+('WB GDP growth constant old'!J148/100))</f>
        <v>13.6378027207227</v>
      </c>
      <c r="J148" s="117" t="n">
        <f aca="false">K148/(1+('WB GDP growth constant old'!K148/100))</f>
        <v>13.6378027207227</v>
      </c>
      <c r="K148" s="117" t="n">
        <f aca="false">L148/(1+('WB GDP growth constant old'!L148/100))</f>
        <v>13.6378027207227</v>
      </c>
      <c r="L148" s="117" t="n">
        <f aca="false">M148/(1+('WB GDP growth constant old'!M148/100))</f>
        <v>13.6378027207227</v>
      </c>
      <c r="M148" s="117" t="n">
        <f aca="false">N148/(1+('WB GDP growth constant old'!N148/100))</f>
        <v>13.6378027207227</v>
      </c>
      <c r="N148" s="117" t="n">
        <f aca="false">O148/(1+('WB GDP growth constant old'!O148/100))</f>
        <v>13.6378027207227</v>
      </c>
      <c r="O148" s="117" t="n">
        <f aca="false">P148/(1+('WB GDP growth constant old'!P148/100))</f>
        <v>13.6378027207227</v>
      </c>
      <c r="P148" s="117" t="n">
        <f aca="false">Q148/(1+('WB GDP growth constant old'!Q148/100))</f>
        <v>13.6378027207227</v>
      </c>
      <c r="Q148" s="117" t="n">
        <f aca="false">R148/(1+('WB GDP growth constant old'!R148/100))</f>
        <v>13.6378027207227</v>
      </c>
      <c r="R148" s="117" t="n">
        <f aca="false">S148/(1+('WB GDP growth constant old'!S148/100))</f>
        <v>13.6378027207227</v>
      </c>
      <c r="S148" s="117" t="n">
        <f aca="false">T148/(1+('WB GDP growth constant old'!T148/100))</f>
        <v>13.6378027207227</v>
      </c>
      <c r="T148" s="117" t="n">
        <f aca="false">U148/(1+('WB GDP growth constant old'!U148/100))</f>
        <v>13.6378027207227</v>
      </c>
      <c r="U148" s="117" t="n">
        <f aca="false">V148/(1+('WB GDP growth constant old'!V148/100))</f>
        <v>13.6378027207227</v>
      </c>
      <c r="V148" s="117" t="n">
        <f aca="false">W148/(1+('WB GDP growth constant old'!W148/100))</f>
        <v>13.6378027207227</v>
      </c>
      <c r="W148" s="117" t="n">
        <f aca="false">X148/(1+('WB GDP growth constant old'!X148/100))</f>
        <v>13.6378027207227</v>
      </c>
      <c r="X148" s="117" t="n">
        <f aca="false">Y148/(1+('WB GDP growth constant old'!Y148/100))</f>
        <v>13.6378027207227</v>
      </c>
      <c r="Y148" s="117" t="n">
        <f aca="false">Z148/(1+('WB GDP growth constant old'!Z148/100))</f>
        <v>13.6378027207227</v>
      </c>
      <c r="Z148" s="117" t="n">
        <f aca="false">AA148/(1+('WB GDP growth constant old'!AA148/100))</f>
        <v>13.6378027207227</v>
      </c>
      <c r="AA148" s="117" t="n">
        <f aca="false">AB148/(1+('WB GDP growth constant old'!AB148/100))</f>
        <v>13.6378027207227</v>
      </c>
      <c r="AB148" s="117" t="n">
        <f aca="false">AC148/(1+('WB GDP growth constant old'!AC148/100))</f>
        <v>13.6378027207227</v>
      </c>
      <c r="AC148" s="117" t="n">
        <f aca="false">AD148/(1+('WB GDP growth constant old'!AD148/100))</f>
        <v>13.6378027207227</v>
      </c>
      <c r="AD148" s="117" t="n">
        <f aca="false">AE148/(1+('WB GDP growth constant old'!AE148/100))</f>
        <v>13.6378027207227</v>
      </c>
      <c r="AE148" s="117" t="n">
        <f aca="false">AF148/(1+('WB GDP growth constant old'!AF148/100))</f>
        <v>13.6378027207227</v>
      </c>
      <c r="AF148" s="117" t="n">
        <f aca="false">AG148/(1+('WB GDP growth constant old'!AG148/100))</f>
        <v>13.6378027207227</v>
      </c>
      <c r="AG148" s="117" t="n">
        <f aca="false">AH148/(1+('WB GDP growth constant old'!AH148/100))</f>
        <v>13.6378027207227</v>
      </c>
      <c r="AH148" s="117" t="n">
        <f aca="false">AI148/(1+('WB GDP growth constant old'!AI148/100))</f>
        <v>13.6378027207227</v>
      </c>
      <c r="AI148" s="117" t="n">
        <f aca="false">AJ148/(1+('WB GDP growth constant old'!AJ148/100))</f>
        <v>13.6378027207227</v>
      </c>
      <c r="AJ148" s="117" t="n">
        <f aca="false">AK148/(1+('WB GDP growth constant old'!AK148/100))</f>
        <v>13.6378027207227</v>
      </c>
      <c r="AK148" s="117" t="n">
        <f aca="false">AL148/(1+('WB GDP growth constant old'!AL148/100))</f>
        <v>13.6378027207227</v>
      </c>
      <c r="AL148" s="117" t="n">
        <f aca="false">AM148/(1+('WB GDP growth constant old'!AM148/100))</f>
        <v>13.6378027207227</v>
      </c>
      <c r="AM148" s="117" t="n">
        <f aca="false">AN148/(1+('WB GDP growth constant old'!AN148/100))</f>
        <v>13.6378027207227</v>
      </c>
      <c r="AN148" s="117" t="n">
        <f aca="false">AO148/(1+('WB GDP growth constant old'!AO148/100))</f>
        <v>13.6378027207227</v>
      </c>
      <c r="AO148" s="117" t="n">
        <f aca="false">AP148/(1+('WB GDP growth constant old'!AP148/100))</f>
        <v>13.9882159965598</v>
      </c>
      <c r="AP148" s="117" t="n">
        <f aca="false">AQ148/(1+('WB GDP growth constant old'!AQ148/100))</f>
        <v>15.228075075839</v>
      </c>
      <c r="AQ148" s="117" t="n">
        <f aca="false">AR148/(1+('WB GDP growth constant old'!AR148/100))</f>
        <v>16.1936558225487</v>
      </c>
      <c r="AR148" s="117" t="n">
        <f aca="false">AS148/(1+('WB GDP growth constant old'!AS148/100))</f>
        <v>16.6375311168629</v>
      </c>
      <c r="AS148" s="117" t="n">
        <f aca="false">AT148/(1+('WB GDP growth constant old'!AT148/100))</f>
        <v>17.5812077083657</v>
      </c>
      <c r="AT148" s="117" t="n">
        <f aca="false">AU148/(1+('WB GDP growth constant old'!AU148/100))</f>
        <v>18.6928343047393</v>
      </c>
      <c r="AU148" s="117" t="n">
        <f aca="false">AV148/(1+('WB GDP growth constant old'!AV148/100))</f>
        <v>20.0168082107415</v>
      </c>
      <c r="AV148" s="117" t="n">
        <f aca="false">AW148/(1+('WB GDP growth constant old'!AW148/100))</f>
        <v>21.7051209017152</v>
      </c>
      <c r="AW148" s="117" t="n">
        <f aca="false">AX148/(1+('WB GDP growth constant old'!AX148/100))</f>
        <v>23.5503312919271</v>
      </c>
      <c r="AX148" s="117" t="n">
        <f aca="false">AY148/(1+('WB GDP growth constant old'!AY148/100))</f>
        <v>26.076124646694</v>
      </c>
      <c r="AY148" s="117" t="n">
        <f aca="false">AZ148/(1+('WB GDP growth constant old'!AZ148/100))</f>
        <v>29.2017035633188</v>
      </c>
      <c r="AZ148" s="117" t="n">
        <f aca="false">BA148/(1+('WB GDP growth constant old'!BA148/100))</f>
        <v>32.1297874793733</v>
      </c>
      <c r="BA148" s="117" t="n">
        <f aca="false">BB148/(1+('WB GDP growth constant old'!BB148/100))</f>
        <v>31.0607330477207</v>
      </c>
      <c r="BB148" s="117" t="n">
        <f aca="false">BC148/(1+('WB GDP growth constant old'!BC148/100))</f>
        <v>26.6315599243512</v>
      </c>
      <c r="BC148" s="117" t="n">
        <f aca="false">BD148/(1+('WB GDP growth constant old'!BD148/100))</f>
        <v>25.4579540470965</v>
      </c>
      <c r="BD148" s="117" t="n">
        <f aca="false">BE148/(1+('WB GDP growth constant old'!BE148/100))</f>
        <v>27.1047908947543</v>
      </c>
      <c r="BE148" s="117" t="n">
        <f aca="false">BF148/(1+('WB GDP growth constant old'!BF148/100))</f>
        <v>28.2572115363691</v>
      </c>
      <c r="BF148" s="117" t="n">
        <f aca="false">BG148/(1+('WB GDP growth constant old'!BG148/100))</f>
        <v>28.9100028770428</v>
      </c>
      <c r="BG148" s="117" t="n">
        <f aca="false">BH148/(1+('WB GDP growth constant old'!BH148/100))</f>
        <v>29.2203905225287</v>
      </c>
      <c r="BH148" s="117" t="n">
        <f aca="false">BI148/(1+('WB GDP growth constant old'!BI148/100))</f>
        <v>30.3912147626291</v>
      </c>
      <c r="BI148" s="117" t="n">
        <f aca="false">BJ148/(1+('WB GDP growth constant old'!BJ148/100))</f>
        <v>31.1123752303869</v>
      </c>
      <c r="BJ148" s="117" t="n">
        <f aca="false">BK148/(1+('WB GDP growth constant old'!BK148/100))</f>
        <v>32.1237515247299</v>
      </c>
      <c r="BK148" s="117" t="n">
        <f aca="false">BL148/(1+('WB GDP growth constant old'!BL148/100))</f>
        <v>33.4165112052633</v>
      </c>
      <c r="BL148" s="117" t="n">
        <f aca="false">'WB GDP current US$ old'!BL148/1000000000</f>
        <v>34.1029135824235</v>
      </c>
    </row>
    <row r="149" customFormat="false" ht="15" hidden="false" customHeight="false" outlineLevel="0" collapsed="false">
      <c r="A149" s="0" t="s">
        <v>581</v>
      </c>
      <c r="B149" s="0" t="s">
        <v>348</v>
      </c>
      <c r="C149" s="0" t="s">
        <v>1057</v>
      </c>
      <c r="D149" s="0" t="s">
        <v>1058</v>
      </c>
      <c r="E149" s="117" t="n">
        <f aca="false">F149/(1+('WB GDP growth constant old'!F149/100))</f>
        <v>6.30561097189088</v>
      </c>
      <c r="F149" s="117" t="n">
        <f aca="false">G149/(1+('WB GDP growth constant old'!G149/100))</f>
        <v>6.30561097189088</v>
      </c>
      <c r="G149" s="117" t="n">
        <f aca="false">H149/(1+('WB GDP growth constant old'!H149/100))</f>
        <v>6.30561097189088</v>
      </c>
      <c r="H149" s="117" t="n">
        <f aca="false">I149/(1+('WB GDP growth constant old'!I149/100))</f>
        <v>6.30561097189088</v>
      </c>
      <c r="I149" s="117" t="n">
        <f aca="false">J149/(1+('WB GDP growth constant old'!J149/100))</f>
        <v>6.30561097189088</v>
      </c>
      <c r="J149" s="117" t="n">
        <f aca="false">K149/(1+('WB GDP growth constant old'!K149/100))</f>
        <v>6.30561097189088</v>
      </c>
      <c r="K149" s="117" t="n">
        <f aca="false">L149/(1+('WB GDP growth constant old'!L149/100))</f>
        <v>6.30561097189088</v>
      </c>
      <c r="L149" s="117" t="n">
        <f aca="false">M149/(1+('WB GDP growth constant old'!M149/100))</f>
        <v>6.30561097189088</v>
      </c>
      <c r="M149" s="117" t="n">
        <f aca="false">N149/(1+('WB GDP growth constant old'!N149/100))</f>
        <v>6.30561097189088</v>
      </c>
      <c r="N149" s="117" t="n">
        <f aca="false">O149/(1+('WB GDP growth constant old'!O149/100))</f>
        <v>6.30561097189088</v>
      </c>
      <c r="O149" s="117" t="n">
        <f aca="false">P149/(1+('WB GDP growth constant old'!P149/100))</f>
        <v>6.30561097189088</v>
      </c>
      <c r="P149" s="117" t="n">
        <f aca="false">Q149/(1+('WB GDP growth constant old'!Q149/100))</f>
        <v>6.30561097189088</v>
      </c>
      <c r="Q149" s="117" t="n">
        <f aca="false">R149/(1+('WB GDP growth constant old'!R149/100))</f>
        <v>6.30561097189088</v>
      </c>
      <c r="R149" s="117" t="n">
        <f aca="false">S149/(1+('WB GDP growth constant old'!S149/100))</f>
        <v>6.30561097189088</v>
      </c>
      <c r="S149" s="117" t="n">
        <f aca="false">T149/(1+('WB GDP growth constant old'!T149/100))</f>
        <v>6.30561097189088</v>
      </c>
      <c r="T149" s="117" t="n">
        <f aca="false">U149/(1+('WB GDP growth constant old'!U149/100))</f>
        <v>6.30561097189088</v>
      </c>
      <c r="U149" s="117" t="n">
        <f aca="false">V149/(1+('WB GDP growth constant old'!V149/100))</f>
        <v>6.30561097189088</v>
      </c>
      <c r="V149" s="117" t="n">
        <f aca="false">W149/(1+('WB GDP growth constant old'!W149/100))</f>
        <v>6.30561097189088</v>
      </c>
      <c r="W149" s="117" t="n">
        <f aca="false">X149/(1+('WB GDP growth constant old'!X149/100))</f>
        <v>6.30561097189088</v>
      </c>
      <c r="X149" s="117" t="n">
        <f aca="false">Y149/(1+('WB GDP growth constant old'!Y149/100))</f>
        <v>6.30561097189088</v>
      </c>
      <c r="Y149" s="117" t="n">
        <f aca="false">Z149/(1+('WB GDP growth constant old'!Z149/100))</f>
        <v>6.30561097189088</v>
      </c>
      <c r="Z149" s="117" t="n">
        <f aca="false">AA149/(1+('WB GDP growth constant old'!AA149/100))</f>
        <v>6.30561097189088</v>
      </c>
      <c r="AA149" s="117" t="n">
        <f aca="false">AB149/(1+('WB GDP growth constant old'!AB149/100))</f>
        <v>6.30561097189088</v>
      </c>
      <c r="AB149" s="117" t="n">
        <f aca="false">AC149/(1+('WB GDP growth constant old'!AC149/100))</f>
        <v>6.9376854683532</v>
      </c>
      <c r="AC149" s="117" t="n">
        <f aca="false">AD149/(1+('WB GDP growth constant old'!AD149/100))</f>
        <v>7.52462118649226</v>
      </c>
      <c r="AD149" s="117" t="n">
        <f aca="false">AE149/(1+('WB GDP growth constant old'!AE149/100))</f>
        <v>7.5796299600757</v>
      </c>
      <c r="AE149" s="117" t="n">
        <f aca="false">AF149/(1+('WB GDP growth constant old'!AF149/100))</f>
        <v>8.08707931638607</v>
      </c>
      <c r="AF149" s="117" t="n">
        <f aca="false">AG149/(1+('WB GDP growth constant old'!AG149/100))</f>
        <v>9.24305316125906</v>
      </c>
      <c r="AG149" s="117" t="n">
        <f aca="false">AH149/(1+('WB GDP growth constant old'!AH149/100))</f>
        <v>9.96501041455747</v>
      </c>
      <c r="AH149" s="117" t="n">
        <f aca="false">AI149/(1+('WB GDP growth constant old'!AI149/100))</f>
        <v>10.4657481740909</v>
      </c>
      <c r="AI149" s="117" t="n">
        <f aca="false">AJ149/(1+('WB GDP growth constant old'!AJ149/100))</f>
        <v>11.3008813730395</v>
      </c>
      <c r="AJ149" s="117" t="n">
        <f aca="false">AK149/(1+('WB GDP growth constant old'!AK149/100))</f>
        <v>11.7143683744729</v>
      </c>
      <c r="AK149" s="117" t="n">
        <f aca="false">AL149/(1+('WB GDP growth constant old'!AL149/100))</f>
        <v>13.2722484263406</v>
      </c>
      <c r="AL149" s="117" t="n">
        <f aca="false">AM149/(1+('WB GDP growth constant old'!AM149/100))</f>
        <v>13.9606476957544</v>
      </c>
      <c r="AM149" s="117" t="n">
        <f aca="false">AN149/(1+('WB GDP growth constant old'!AN149/100))</f>
        <v>14.5542950106704</v>
      </c>
      <c r="AN149" s="117" t="n">
        <f aca="false">AO149/(1+('WB GDP growth constant old'!AO149/100))</f>
        <v>15.0341083802522</v>
      </c>
      <c r="AO149" s="117" t="n">
        <f aca="false">AP149/(1+('WB GDP growth constant old'!AP149/100))</f>
        <v>14.9710720105239</v>
      </c>
      <c r="AP149" s="117" t="n">
        <f aca="false">AQ149/(1+('WB GDP growth constant old'!AQ149/100))</f>
        <v>14.9292232306207</v>
      </c>
      <c r="AQ149" s="117" t="n">
        <f aca="false">AR149/(1+('WB GDP growth constant old'!AR149/100))</f>
        <v>14.2468775582998</v>
      </c>
      <c r="AR149" s="117" t="n">
        <f aca="false">AS149/(1+('WB GDP growth constant old'!AS149/100))</f>
        <v>13.9107713197063</v>
      </c>
      <c r="AS149" s="117" t="n">
        <f aca="false">AT149/(1+('WB GDP growth constant old'!AT149/100))</f>
        <v>14.7102409357813</v>
      </c>
      <c r="AT149" s="117" t="n">
        <f aca="false">AU149/(1+('WB GDP growth constant old'!AU149/100))</f>
        <v>15.1351771317165</v>
      </c>
      <c r="AU149" s="117" t="n">
        <f aca="false">AV149/(1+('WB GDP growth constant old'!AV149/100))</f>
        <v>16.4893404814141</v>
      </c>
      <c r="AV149" s="117" t="n">
        <f aca="false">AW149/(1+('WB GDP growth constant old'!AW149/100))</f>
        <v>18.4108311586671</v>
      </c>
      <c r="AW149" s="117" t="n">
        <f aca="false">AX149/(1+('WB GDP growth constant old'!AX149/100))</f>
        <v>23.3367483931208</v>
      </c>
      <c r="AX149" s="117" t="n">
        <f aca="false">AY149/(1+('WB GDP growth constant old'!AY149/100))</f>
        <v>25.2175746899018</v>
      </c>
      <c r="AY149" s="117" t="n">
        <f aca="false">AZ149/(1+('WB GDP growth constant old'!AZ149/100))</f>
        <v>28.5750838775435</v>
      </c>
      <c r="AZ149" s="117" t="n">
        <f aca="false">BA149/(1+('WB GDP growth constant old'!BA149/100))</f>
        <v>32.7035054949742</v>
      </c>
      <c r="BA149" s="117" t="n">
        <f aca="false">BB149/(1+('WB GDP growth constant old'!BB149/100))</f>
        <v>33.8134193619663</v>
      </c>
      <c r="BB149" s="117" t="n">
        <f aca="false">BC149/(1+('WB GDP growth constant old'!BC149/100))</f>
        <v>34.2602011474107</v>
      </c>
      <c r="BC149" s="117" t="n">
        <f aca="false">BD149/(1+('WB GDP growth constant old'!BD149/100))</f>
        <v>42.9155289909099</v>
      </c>
      <c r="BD149" s="117" t="n">
        <f aca="false">BE149/(1+('WB GDP growth constant old'!BE149/100))</f>
        <v>52.2164861243621</v>
      </c>
      <c r="BE149" s="117" t="n">
        <f aca="false">BF149/(1+('WB GDP growth constant old'!BF149/100))</f>
        <v>57.0398870080466</v>
      </c>
      <c r="BF149" s="117" t="n">
        <f aca="false">BG149/(1+('WB GDP growth constant old'!BG149/100))</f>
        <v>63.4284059401231</v>
      </c>
      <c r="BG149" s="117" t="n">
        <f aca="false">BH149/(1+('WB GDP growth constant old'!BH149/100))</f>
        <v>62.6665739059735</v>
      </c>
      <c r="BH149" s="117" t="n">
        <f aca="false">BI149/(1+('WB GDP growth constant old'!BI149/100))</f>
        <v>49.1340208046375</v>
      </c>
      <c r="BI149" s="117" t="n">
        <f aca="false">BJ149/(1+('WB GDP growth constant old'!BJ149/100))</f>
        <v>48.7810697741333</v>
      </c>
      <c r="BJ149" s="117" t="n">
        <f aca="false">BK149/(1+('WB GDP growth constant old'!BK149/100))</f>
        <v>53.604339057881</v>
      </c>
      <c r="BK149" s="117" t="n">
        <f aca="false">BL149/(1+('WB GDP growth constant old'!BL149/100))</f>
        <v>56.5217780568552</v>
      </c>
      <c r="BL149" s="117" t="n">
        <f aca="false">'WB GDP current US$ old'!BL149/1000000000</f>
        <v>53.8591165355306</v>
      </c>
    </row>
    <row r="150" customFormat="false" ht="15" hidden="false" customHeight="false" outlineLevel="0" collapsed="false">
      <c r="A150" s="0" t="s">
        <v>887</v>
      </c>
      <c r="B150" s="0" t="s">
        <v>886</v>
      </c>
      <c r="C150" s="0" t="s">
        <v>1057</v>
      </c>
      <c r="D150" s="0" t="s">
        <v>1058</v>
      </c>
      <c r="E150" s="117" t="n">
        <f aca="false">F150/(1+('WB GDP growth constant old'!F150/100))</f>
        <v>0</v>
      </c>
      <c r="F150" s="117" t="n">
        <f aca="false">G150/(1+('WB GDP growth constant old'!G150/100))</f>
        <v>0</v>
      </c>
      <c r="G150" s="117" t="n">
        <f aca="false">H150/(1+('WB GDP growth constant old'!H150/100))</f>
        <v>0</v>
      </c>
      <c r="H150" s="117" t="n">
        <f aca="false">I150/(1+('WB GDP growth constant old'!I150/100))</f>
        <v>0</v>
      </c>
      <c r="I150" s="117" t="n">
        <f aca="false">J150/(1+('WB GDP growth constant old'!J150/100))</f>
        <v>0</v>
      </c>
      <c r="J150" s="117" t="n">
        <f aca="false">K150/(1+('WB GDP growth constant old'!K150/100))</f>
        <v>0</v>
      </c>
      <c r="K150" s="117" t="n">
        <f aca="false">L150/(1+('WB GDP growth constant old'!L150/100))</f>
        <v>0</v>
      </c>
      <c r="L150" s="117" t="n">
        <f aca="false">M150/(1+('WB GDP growth constant old'!M150/100))</f>
        <v>0</v>
      </c>
      <c r="M150" s="117" t="n">
        <f aca="false">N150/(1+('WB GDP growth constant old'!N150/100))</f>
        <v>0</v>
      </c>
      <c r="N150" s="117" t="n">
        <f aca="false">O150/(1+('WB GDP growth constant old'!O150/100))</f>
        <v>0</v>
      </c>
      <c r="O150" s="117" t="n">
        <f aca="false">P150/(1+('WB GDP growth constant old'!P150/100))</f>
        <v>0</v>
      </c>
      <c r="P150" s="117" t="n">
        <f aca="false">Q150/(1+('WB GDP growth constant old'!Q150/100))</f>
        <v>0</v>
      </c>
      <c r="Q150" s="117" t="n">
        <f aca="false">R150/(1+('WB GDP growth constant old'!R150/100))</f>
        <v>0</v>
      </c>
      <c r="R150" s="117" t="n">
        <f aca="false">S150/(1+('WB GDP growth constant old'!S150/100))</f>
        <v>0</v>
      </c>
      <c r="S150" s="117" t="n">
        <f aca="false">T150/(1+('WB GDP growth constant old'!T150/100))</f>
        <v>0</v>
      </c>
      <c r="T150" s="117" t="n">
        <f aca="false">U150/(1+('WB GDP growth constant old'!U150/100))</f>
        <v>0</v>
      </c>
      <c r="U150" s="117" t="n">
        <f aca="false">V150/(1+('WB GDP growth constant old'!V150/100))</f>
        <v>0</v>
      </c>
      <c r="V150" s="117" t="n">
        <f aca="false">W150/(1+('WB GDP growth constant old'!W150/100))</f>
        <v>0</v>
      </c>
      <c r="W150" s="117" t="n">
        <f aca="false">X150/(1+('WB GDP growth constant old'!X150/100))</f>
        <v>0</v>
      </c>
      <c r="X150" s="117" t="n">
        <f aca="false">Y150/(1+('WB GDP growth constant old'!Y150/100))</f>
        <v>0</v>
      </c>
      <c r="Y150" s="117" t="n">
        <f aca="false">Z150/(1+('WB GDP growth constant old'!Z150/100))</f>
        <v>0</v>
      </c>
      <c r="Z150" s="117" t="n">
        <f aca="false">AA150/(1+('WB GDP growth constant old'!AA150/100))</f>
        <v>0</v>
      </c>
      <c r="AA150" s="117" t="n">
        <f aca="false">AB150/(1+('WB GDP growth constant old'!AB150/100))</f>
        <v>0</v>
      </c>
      <c r="AB150" s="117" t="n">
        <f aca="false">AC150/(1+('WB GDP growth constant old'!AC150/100))</f>
        <v>0</v>
      </c>
      <c r="AC150" s="117" t="n">
        <f aca="false">AD150/(1+('WB GDP growth constant old'!AD150/100))</f>
        <v>0</v>
      </c>
      <c r="AD150" s="117" t="n">
        <f aca="false">AE150/(1+('WB GDP growth constant old'!AE150/100))</f>
        <v>0</v>
      </c>
      <c r="AE150" s="117" t="n">
        <f aca="false">AF150/(1+('WB GDP growth constant old'!AF150/100))</f>
        <v>0</v>
      </c>
      <c r="AF150" s="117" t="n">
        <f aca="false">AG150/(1+('WB GDP growth constant old'!AG150/100))</f>
        <v>0</v>
      </c>
      <c r="AG150" s="117" t="n">
        <f aca="false">AH150/(1+('WB GDP growth constant old'!AH150/100))</f>
        <v>0</v>
      </c>
      <c r="AH150" s="117" t="n">
        <f aca="false">AI150/(1+('WB GDP growth constant old'!AI150/100))</f>
        <v>0</v>
      </c>
      <c r="AI150" s="117" t="n">
        <f aca="false">AJ150/(1+('WB GDP growth constant old'!AJ150/100))</f>
        <v>0</v>
      </c>
      <c r="AJ150" s="117" t="n">
        <f aca="false">AK150/(1+('WB GDP growth constant old'!AK150/100))</f>
        <v>0</v>
      </c>
      <c r="AK150" s="117" t="n">
        <f aca="false">AL150/(1+('WB GDP growth constant old'!AL150/100))</f>
        <v>0</v>
      </c>
      <c r="AL150" s="117" t="n">
        <f aca="false">AM150/(1+('WB GDP growth constant old'!AM150/100))</f>
        <v>0</v>
      </c>
      <c r="AM150" s="117" t="n">
        <f aca="false">AN150/(1+('WB GDP growth constant old'!AN150/100))</f>
        <v>0</v>
      </c>
      <c r="AN150" s="117" t="n">
        <f aca="false">AO150/(1+('WB GDP growth constant old'!AO150/100))</f>
        <v>0</v>
      </c>
      <c r="AO150" s="117" t="n">
        <f aca="false">AP150/(1+('WB GDP growth constant old'!AP150/100))</f>
        <v>0</v>
      </c>
      <c r="AP150" s="117" t="n">
        <f aca="false">AQ150/(1+('WB GDP growth constant old'!AQ150/100))</f>
        <v>0</v>
      </c>
      <c r="AQ150" s="117" t="n">
        <f aca="false">AR150/(1+('WB GDP growth constant old'!AR150/100))</f>
        <v>0</v>
      </c>
      <c r="AR150" s="117" t="n">
        <f aca="false">AS150/(1+('WB GDP growth constant old'!AS150/100))</f>
        <v>0</v>
      </c>
      <c r="AS150" s="117" t="n">
        <f aca="false">AT150/(1+('WB GDP growth constant old'!AT150/100))</f>
        <v>0</v>
      </c>
      <c r="AT150" s="117" t="n">
        <f aca="false">AU150/(1+('WB GDP growth constant old'!AU150/100))</f>
        <v>0</v>
      </c>
      <c r="AU150" s="117" t="n">
        <f aca="false">AV150/(1+('WB GDP growth constant old'!AV150/100))</f>
        <v>0</v>
      </c>
      <c r="AV150" s="117" t="n">
        <f aca="false">AW150/(1+('WB GDP growth constant old'!AW150/100))</f>
        <v>0</v>
      </c>
      <c r="AW150" s="117" t="n">
        <f aca="false">AX150/(1+('WB GDP growth constant old'!AX150/100))</f>
        <v>0</v>
      </c>
      <c r="AX150" s="117" t="n">
        <f aca="false">AY150/(1+('WB GDP growth constant old'!AY150/100))</f>
        <v>0</v>
      </c>
      <c r="AY150" s="117" t="n">
        <f aca="false">AZ150/(1+('WB GDP growth constant old'!AZ150/100))</f>
        <v>0</v>
      </c>
      <c r="AZ150" s="117" t="n">
        <f aca="false">BA150/(1+('WB GDP growth constant old'!BA150/100))</f>
        <v>0</v>
      </c>
      <c r="BA150" s="117" t="n">
        <f aca="false">BB150/(1+('WB GDP growth constant old'!BB150/100))</f>
        <v>0</v>
      </c>
      <c r="BB150" s="117" t="n">
        <f aca="false">BC150/(1+('WB GDP growth constant old'!BC150/100))</f>
        <v>0</v>
      </c>
      <c r="BC150" s="117" t="n">
        <f aca="false">BD150/(1+('WB GDP growth constant old'!BD150/100))</f>
        <v>0</v>
      </c>
      <c r="BD150" s="117" t="n">
        <f aca="false">BE150/(1+('WB GDP growth constant old'!BE150/100))</f>
        <v>0</v>
      </c>
      <c r="BE150" s="117" t="n">
        <f aca="false">BF150/(1+('WB GDP growth constant old'!BF150/100))</f>
        <v>0</v>
      </c>
      <c r="BF150" s="117" t="n">
        <f aca="false">BG150/(1+('WB GDP growth constant old'!BG150/100))</f>
        <v>0</v>
      </c>
      <c r="BG150" s="117" t="n">
        <f aca="false">BH150/(1+('WB GDP growth constant old'!BH150/100))</f>
        <v>0</v>
      </c>
      <c r="BH150" s="117" t="n">
        <f aca="false">BI150/(1+('WB GDP growth constant old'!BI150/100))</f>
        <v>0</v>
      </c>
      <c r="BI150" s="117" t="n">
        <f aca="false">BJ150/(1+('WB GDP growth constant old'!BJ150/100))</f>
        <v>0</v>
      </c>
      <c r="BJ150" s="117" t="n">
        <f aca="false">BK150/(1+('WB GDP growth constant old'!BK150/100))</f>
        <v>0</v>
      </c>
      <c r="BK150" s="117" t="n">
        <f aca="false">BL150/(1+('WB GDP growth constant old'!BL150/100))</f>
        <v>0</v>
      </c>
      <c r="BL150" s="117" t="n">
        <f aca="false">'WB GDP current US$ old'!BL150/1000000000</f>
        <v>0</v>
      </c>
    </row>
    <row r="151" customFormat="false" ht="15" hidden="false" customHeight="false" outlineLevel="0" collapsed="false">
      <c r="A151" s="0" t="s">
        <v>131</v>
      </c>
      <c r="B151" s="0" t="s">
        <v>363</v>
      </c>
      <c r="C151" s="0" t="s">
        <v>1057</v>
      </c>
      <c r="D151" s="0" t="s">
        <v>1058</v>
      </c>
      <c r="E151" s="117" t="n">
        <f aca="false">F151/(1+('WB GDP growth constant old'!F151/100))</f>
        <v>11.3251602944902</v>
      </c>
      <c r="F151" s="117" t="n">
        <f aca="false">G151/(1+('WB GDP growth constant old'!G151/100))</f>
        <v>11.3251602944902</v>
      </c>
      <c r="G151" s="117" t="n">
        <f aca="false">H151/(1+('WB GDP growth constant old'!H151/100))</f>
        <v>11.3251602944902</v>
      </c>
      <c r="H151" s="117" t="n">
        <f aca="false">I151/(1+('WB GDP growth constant old'!I151/100))</f>
        <v>11.3251602944902</v>
      </c>
      <c r="I151" s="117" t="n">
        <f aca="false">J151/(1+('WB GDP growth constant old'!J151/100))</f>
        <v>11.3251602944902</v>
      </c>
      <c r="J151" s="117" t="n">
        <f aca="false">K151/(1+('WB GDP growth constant old'!K151/100))</f>
        <v>11.3251602944902</v>
      </c>
      <c r="K151" s="117" t="n">
        <f aca="false">L151/(1+('WB GDP growth constant old'!L151/100))</f>
        <v>11.3251602944902</v>
      </c>
      <c r="L151" s="117" t="n">
        <f aca="false">M151/(1+('WB GDP growth constant old'!M151/100))</f>
        <v>12.4609426541842</v>
      </c>
      <c r="M151" s="117" t="n">
        <f aca="false">N151/(1+('WB GDP growth constant old'!N151/100))</f>
        <v>13.6935466166602</v>
      </c>
      <c r="N151" s="117" t="n">
        <f aca="false">O151/(1+('WB GDP growth constant old'!O151/100))</f>
        <v>14.8386236279388</v>
      </c>
      <c r="O151" s="117" t="n">
        <f aca="false">P151/(1+('WB GDP growth constant old'!P151/100))</f>
        <v>15.5380362729144</v>
      </c>
      <c r="P151" s="117" t="n">
        <f aca="false">Q151/(1+('WB GDP growth constant old'!Q151/100))</f>
        <v>16.4076836398295</v>
      </c>
      <c r="Q151" s="117" t="n">
        <f aca="false">R151/(1+('WB GDP growth constant old'!R151/100))</f>
        <v>16.8075778333017</v>
      </c>
      <c r="R151" s="117" t="n">
        <f aca="false">S151/(1+('WB GDP growth constant old'!S151/100))</f>
        <v>17.4058117717055</v>
      </c>
      <c r="S151" s="117" t="n">
        <f aca="false">T151/(1+('WB GDP growth constant old'!T151/100))</f>
        <v>18.3798496916999</v>
      </c>
      <c r="T151" s="117" t="n">
        <f aca="false">U151/(1+('WB GDP growth constant old'!U151/100))</f>
        <v>19.7690394540333</v>
      </c>
      <c r="U151" s="117" t="n">
        <f aca="false">V151/(1+('WB GDP growth constant old'!V151/100))</f>
        <v>21.9066224640343</v>
      </c>
      <c r="V151" s="117" t="n">
        <f aca="false">W151/(1+('WB GDP growth constant old'!W151/100))</f>
        <v>23.2339814519717</v>
      </c>
      <c r="W151" s="117" t="n">
        <f aca="false">X151/(1+('WB GDP growth constant old'!X151/100))</f>
        <v>23.7527180494945</v>
      </c>
      <c r="X151" s="117" t="n">
        <f aca="false">Y151/(1+('WB GDP growth constant old'!Y151/100))</f>
        <v>24.8913728082136</v>
      </c>
      <c r="Y151" s="117" t="n">
        <f aca="false">Z151/(1+('WB GDP growth constant old'!Z151/100))</f>
        <v>25.7979576301851</v>
      </c>
      <c r="Z151" s="117" t="n">
        <f aca="false">AA151/(1+('WB GDP growth constant old'!AA151/100))</f>
        <v>25.3481870255195</v>
      </c>
      <c r="AA151" s="117" t="n">
        <f aca="false">AB151/(1+('WB GDP growth constant old'!AB151/100))</f>
        <v>27.6187184383905</v>
      </c>
      <c r="AB151" s="117" t="n">
        <f aca="false">AC151/(1+('WB GDP growth constant old'!AC151/100))</f>
        <v>28.001671185866</v>
      </c>
      <c r="AC151" s="117" t="n">
        <f aca="false">AD151/(1+('WB GDP growth constant old'!AD151/100))</f>
        <v>29.7989266189884</v>
      </c>
      <c r="AD151" s="117" t="n">
        <f aca="false">AE151/(1+('WB GDP growth constant old'!AE151/100))</f>
        <v>31.5891424513172</v>
      </c>
      <c r="AE151" s="117" t="n">
        <f aca="false">AF151/(1+('WB GDP growth constant old'!AF151/100))</f>
        <v>34.5178052596493</v>
      </c>
      <c r="AF151" s="117" t="n">
        <f aca="false">AG151/(1+('WB GDP growth constant old'!AG151/100))</f>
        <v>34.4056209857066</v>
      </c>
      <c r="AG151" s="117" t="n">
        <f aca="false">AH151/(1+('WB GDP growth constant old'!AH151/100))</f>
        <v>38.4913696677335</v>
      </c>
      <c r="AH151" s="117" t="n">
        <f aca="false">AI151/(1+('WB GDP growth constant old'!AI151/100))</f>
        <v>39.5869120247917</v>
      </c>
      <c r="AI151" s="117" t="n">
        <f aca="false">AJ151/(1+('WB GDP growth constant old'!AJ151/100))</f>
        <v>40.9375431292736</v>
      </c>
      <c r="AJ151" s="117" t="n">
        <f aca="false">AK151/(1+('WB GDP growth constant old'!AK151/100))</f>
        <v>43.8916323325859</v>
      </c>
      <c r="AK151" s="117" t="n">
        <f aca="false">AL151/(1+('WB GDP growth constant old'!AL151/100))</f>
        <v>42.9709005481005</v>
      </c>
      <c r="AL151" s="117" t="n">
        <f aca="false">AM151/(1+('WB GDP growth constant old'!AM151/100))</f>
        <v>42.6526616286542</v>
      </c>
      <c r="AM151" s="117" t="n">
        <f aca="false">AN151/(1+('WB GDP growth constant old'!AN151/100))</f>
        <v>47.1687256127698</v>
      </c>
      <c r="AN151" s="117" t="n">
        <f aca="false">AO151/(1+('WB GDP growth constant old'!AO151/100))</f>
        <v>44.6190447401678</v>
      </c>
      <c r="AO151" s="117" t="n">
        <f aca="false">AP151/(1+('WB GDP growth constant old'!AP151/100))</f>
        <v>50.1397039414053</v>
      </c>
      <c r="AP151" s="117" t="n">
        <f aca="false">AQ151/(1+('WB GDP growth constant old'!AQ151/100))</f>
        <v>49.357172400668</v>
      </c>
      <c r="AQ151" s="117" t="n">
        <f aca="false">AR151/(1+('WB GDP growth constant old'!AR151/100))</f>
        <v>52.9299173310136</v>
      </c>
      <c r="AR151" s="117" t="n">
        <f aca="false">AS151/(1+('WB GDP growth constant old'!AS151/100))</f>
        <v>53.5022657620149</v>
      </c>
      <c r="AS151" s="117" t="n">
        <f aca="false">AT151/(1+('WB GDP growth constant old'!AT151/100))</f>
        <v>54.5256961478055</v>
      </c>
      <c r="AT151" s="117" t="n">
        <f aca="false">AU151/(1+('WB GDP growth constant old'!AU151/100))</f>
        <v>58.5169593600047</v>
      </c>
      <c r="AU151" s="117" t="n">
        <f aca="false">AV151/(1+('WB GDP growth constant old'!AV151/100))</f>
        <v>60.3435367866524</v>
      </c>
      <c r="AV151" s="117" t="n">
        <f aca="false">AW151/(1+('WB GDP growth constant old'!AW151/100))</f>
        <v>63.9407128644358</v>
      </c>
      <c r="AW151" s="117" t="n">
        <f aca="false">AX151/(1+('WB GDP growth constant old'!AX151/100))</f>
        <v>67.0079606014408</v>
      </c>
      <c r="AX151" s="117" t="n">
        <f aca="false">AY151/(1+('WB GDP growth constant old'!AY151/100))</f>
        <v>69.2136212242621</v>
      </c>
      <c r="AY151" s="117" t="n">
        <f aca="false">AZ151/(1+('WB GDP growth constant old'!AZ151/100))</f>
        <v>74.4562980798785</v>
      </c>
      <c r="AZ151" s="117" t="n">
        <f aca="false">BA151/(1+('WB GDP growth constant old'!BA151/100))</f>
        <v>77.0857923483243</v>
      </c>
      <c r="BA151" s="117" t="n">
        <f aca="false">BB151/(1+('WB GDP growth constant old'!BB151/100))</f>
        <v>81.6517978855504</v>
      </c>
      <c r="BB151" s="117" t="n">
        <f aca="false">BC151/(1+('WB GDP growth constant old'!BC151/100))</f>
        <v>85.1169020359107</v>
      </c>
      <c r="BC151" s="117" t="n">
        <f aca="false">BD151/(1+('WB GDP growth constant old'!BD151/100))</f>
        <v>88.3647229170917</v>
      </c>
      <c r="BD151" s="117" t="n">
        <f aca="false">BE151/(1+('WB GDP growth constant old'!BE151/100))</f>
        <v>93.0000687989156</v>
      </c>
      <c r="BE151" s="117" t="n">
        <f aca="false">BF151/(1+('WB GDP growth constant old'!BF151/100))</f>
        <v>95.7993348436007</v>
      </c>
      <c r="BF151" s="117" t="n">
        <f aca="false">BG151/(1+('WB GDP growth constant old'!BG151/100))</f>
        <v>100.144241059573</v>
      </c>
      <c r="BG151" s="117" t="n">
        <f aca="false">BH151/(1+('WB GDP growth constant old'!BH151/100))</f>
        <v>102.817585492843</v>
      </c>
      <c r="BH151" s="117" t="n">
        <f aca="false">BI151/(1+('WB GDP growth constant old'!BI151/100))</f>
        <v>107.481779994071</v>
      </c>
      <c r="BI151" s="117" t="n">
        <f aca="false">BJ151/(1+('WB GDP growth constant old'!BJ151/100))</f>
        <v>108.620932507512</v>
      </c>
      <c r="BJ151" s="117" t="n">
        <f aca="false">BK151/(1+('WB GDP growth constant old'!BK151/100))</f>
        <v>113.236180759168</v>
      </c>
      <c r="BK151" s="117" t="n">
        <f aca="false">BL151/(1+('WB GDP growth constant old'!BL151/100))</f>
        <v>116.801424911588</v>
      </c>
      <c r="BL151" s="117" t="n">
        <f aca="false">'WB GDP current US$ old'!BL151/1000000000</f>
        <v>119.700325461938</v>
      </c>
    </row>
    <row r="152" customFormat="false" ht="15" hidden="false" customHeight="false" outlineLevel="0" collapsed="false">
      <c r="A152" s="0" t="s">
        <v>807</v>
      </c>
      <c r="B152" s="0" t="s">
        <v>809</v>
      </c>
      <c r="C152" s="0" t="s">
        <v>1057</v>
      </c>
      <c r="D152" s="0" t="s">
        <v>1058</v>
      </c>
      <c r="E152" s="117" t="n">
        <f aca="false">F152/(1+('WB GDP growth constant old'!F152/100))</f>
        <v>0</v>
      </c>
      <c r="F152" s="117" t="n">
        <f aca="false">G152/(1+('WB GDP growth constant old'!G152/100))</f>
        <v>0</v>
      </c>
      <c r="G152" s="117" t="n">
        <f aca="false">H152/(1+('WB GDP growth constant old'!H152/100))</f>
        <v>0</v>
      </c>
      <c r="H152" s="117" t="n">
        <f aca="false">I152/(1+('WB GDP growth constant old'!I152/100))</f>
        <v>0</v>
      </c>
      <c r="I152" s="117" t="n">
        <f aca="false">J152/(1+('WB GDP growth constant old'!J152/100))</f>
        <v>0</v>
      </c>
      <c r="J152" s="117" t="n">
        <f aca="false">K152/(1+('WB GDP growth constant old'!K152/100))</f>
        <v>0</v>
      </c>
      <c r="K152" s="117" t="n">
        <f aca="false">L152/(1+('WB GDP growth constant old'!L152/100))</f>
        <v>0</v>
      </c>
      <c r="L152" s="117" t="n">
        <f aca="false">M152/(1+('WB GDP growth constant old'!M152/100))</f>
        <v>0</v>
      </c>
      <c r="M152" s="117" t="n">
        <f aca="false">N152/(1+('WB GDP growth constant old'!N152/100))</f>
        <v>0</v>
      </c>
      <c r="N152" s="117" t="n">
        <f aca="false">O152/(1+('WB GDP growth constant old'!O152/100))</f>
        <v>0</v>
      </c>
      <c r="O152" s="117" t="n">
        <f aca="false">P152/(1+('WB GDP growth constant old'!P152/100))</f>
        <v>0</v>
      </c>
      <c r="P152" s="117" t="n">
        <f aca="false">Q152/(1+('WB GDP growth constant old'!Q152/100))</f>
        <v>0</v>
      </c>
      <c r="Q152" s="117" t="n">
        <f aca="false">R152/(1+('WB GDP growth constant old'!R152/100))</f>
        <v>0</v>
      </c>
      <c r="R152" s="117" t="n">
        <f aca="false">S152/(1+('WB GDP growth constant old'!S152/100))</f>
        <v>0</v>
      </c>
      <c r="S152" s="117" t="n">
        <f aca="false">T152/(1+('WB GDP growth constant old'!T152/100))</f>
        <v>0</v>
      </c>
      <c r="T152" s="117" t="n">
        <f aca="false">U152/(1+('WB GDP growth constant old'!U152/100))</f>
        <v>0</v>
      </c>
      <c r="U152" s="117" t="n">
        <f aca="false">V152/(1+('WB GDP growth constant old'!V152/100))</f>
        <v>0</v>
      </c>
      <c r="V152" s="117" t="n">
        <f aca="false">W152/(1+('WB GDP growth constant old'!W152/100))</f>
        <v>0</v>
      </c>
      <c r="W152" s="117" t="n">
        <f aca="false">X152/(1+('WB GDP growth constant old'!X152/100))</f>
        <v>0</v>
      </c>
      <c r="X152" s="117" t="n">
        <f aca="false">Y152/(1+('WB GDP growth constant old'!Y152/100))</f>
        <v>0</v>
      </c>
      <c r="Y152" s="117" t="n">
        <f aca="false">Z152/(1+('WB GDP growth constant old'!Z152/100))</f>
        <v>0</v>
      </c>
      <c r="Z152" s="117" t="n">
        <f aca="false">AA152/(1+('WB GDP growth constant old'!AA152/100))</f>
        <v>0</v>
      </c>
      <c r="AA152" s="117" t="n">
        <f aca="false">AB152/(1+('WB GDP growth constant old'!AB152/100))</f>
        <v>0</v>
      </c>
      <c r="AB152" s="117" t="n">
        <f aca="false">AC152/(1+('WB GDP growth constant old'!AC152/100))</f>
        <v>0</v>
      </c>
      <c r="AC152" s="117" t="n">
        <f aca="false">AD152/(1+('WB GDP growth constant old'!AD152/100))</f>
        <v>0</v>
      </c>
      <c r="AD152" s="117" t="n">
        <f aca="false">AE152/(1+('WB GDP growth constant old'!AE152/100))</f>
        <v>0</v>
      </c>
      <c r="AE152" s="117" t="n">
        <f aca="false">AF152/(1+('WB GDP growth constant old'!AF152/100))</f>
        <v>0</v>
      </c>
      <c r="AF152" s="117" t="n">
        <f aca="false">AG152/(1+('WB GDP growth constant old'!AG152/100))</f>
        <v>0</v>
      </c>
      <c r="AG152" s="117" t="n">
        <f aca="false">AH152/(1+('WB GDP growth constant old'!AH152/100))</f>
        <v>0</v>
      </c>
      <c r="AH152" s="117" t="n">
        <f aca="false">AI152/(1+('WB GDP growth constant old'!AI152/100))</f>
        <v>0</v>
      </c>
      <c r="AI152" s="117" t="n">
        <f aca="false">AJ152/(1+('WB GDP growth constant old'!AJ152/100))</f>
        <v>0</v>
      </c>
      <c r="AJ152" s="117" t="n">
        <f aca="false">AK152/(1+('WB GDP growth constant old'!AK152/100))</f>
        <v>0</v>
      </c>
      <c r="AK152" s="117" t="n">
        <f aca="false">AL152/(1+('WB GDP growth constant old'!AL152/100))</f>
        <v>0</v>
      </c>
      <c r="AL152" s="117" t="n">
        <f aca="false">AM152/(1+('WB GDP growth constant old'!AM152/100))</f>
        <v>0</v>
      </c>
      <c r="AM152" s="117" t="n">
        <f aca="false">AN152/(1+('WB GDP growth constant old'!AN152/100))</f>
        <v>0</v>
      </c>
      <c r="AN152" s="117" t="n">
        <f aca="false">AO152/(1+('WB GDP growth constant old'!AO152/100))</f>
        <v>0</v>
      </c>
      <c r="AO152" s="117" t="n">
        <f aca="false">AP152/(1+('WB GDP growth constant old'!AP152/100))</f>
        <v>0</v>
      </c>
      <c r="AP152" s="117" t="n">
        <f aca="false">AQ152/(1+('WB GDP growth constant old'!AQ152/100))</f>
        <v>0</v>
      </c>
      <c r="AQ152" s="117" t="n">
        <f aca="false">AR152/(1+('WB GDP growth constant old'!AR152/100))</f>
        <v>0</v>
      </c>
      <c r="AR152" s="117" t="n">
        <f aca="false">AS152/(1+('WB GDP growth constant old'!AS152/100))</f>
        <v>0</v>
      </c>
      <c r="AS152" s="117" t="n">
        <f aca="false">AT152/(1+('WB GDP growth constant old'!AT152/100))</f>
        <v>0</v>
      </c>
      <c r="AT152" s="117" t="n">
        <f aca="false">AU152/(1+('WB GDP growth constant old'!AU152/100))</f>
        <v>0</v>
      </c>
      <c r="AU152" s="117" t="n">
        <f aca="false">AV152/(1+('WB GDP growth constant old'!AV152/100))</f>
        <v>0</v>
      </c>
      <c r="AV152" s="117" t="n">
        <f aca="false">AW152/(1+('WB GDP growth constant old'!AW152/100))</f>
        <v>0</v>
      </c>
      <c r="AW152" s="117" t="n">
        <f aca="false">AX152/(1+('WB GDP growth constant old'!AX152/100))</f>
        <v>0</v>
      </c>
      <c r="AX152" s="117" t="n">
        <f aca="false">AY152/(1+('WB GDP growth constant old'!AY152/100))</f>
        <v>0</v>
      </c>
      <c r="AY152" s="117" t="n">
        <f aca="false">AZ152/(1+('WB GDP growth constant old'!AZ152/100))</f>
        <v>0</v>
      </c>
      <c r="AZ152" s="117" t="n">
        <f aca="false">BA152/(1+('WB GDP growth constant old'!BA152/100))</f>
        <v>0</v>
      </c>
      <c r="BA152" s="117" t="n">
        <f aca="false">BB152/(1+('WB GDP growth constant old'!BB152/100))</f>
        <v>0</v>
      </c>
      <c r="BB152" s="117" t="n">
        <f aca="false">BC152/(1+('WB GDP growth constant old'!BC152/100))</f>
        <v>0</v>
      </c>
      <c r="BC152" s="117" t="n">
        <f aca="false">BD152/(1+('WB GDP growth constant old'!BD152/100))</f>
        <v>0</v>
      </c>
      <c r="BD152" s="117" t="n">
        <f aca="false">BE152/(1+('WB GDP growth constant old'!BE152/100))</f>
        <v>0</v>
      </c>
      <c r="BE152" s="117" t="n">
        <f aca="false">BF152/(1+('WB GDP growth constant old'!BF152/100))</f>
        <v>0</v>
      </c>
      <c r="BF152" s="117" t="n">
        <f aca="false">BG152/(1+('WB GDP growth constant old'!BG152/100))</f>
        <v>0</v>
      </c>
      <c r="BG152" s="117" t="n">
        <f aca="false">BH152/(1+('WB GDP growth constant old'!BH152/100))</f>
        <v>0</v>
      </c>
      <c r="BH152" s="117" t="n">
        <f aca="false">BI152/(1+('WB GDP growth constant old'!BI152/100))</f>
        <v>0</v>
      </c>
      <c r="BI152" s="117" t="n">
        <f aca="false">BJ152/(1+('WB GDP growth constant old'!BJ152/100))</f>
        <v>0</v>
      </c>
      <c r="BJ152" s="117" t="n">
        <f aca="false">BK152/(1+('WB GDP growth constant old'!BK152/100))</f>
        <v>0</v>
      </c>
      <c r="BK152" s="117" t="n">
        <f aca="false">BL152/(1+('WB GDP growth constant old'!BL152/100))</f>
        <v>0</v>
      </c>
      <c r="BL152" s="117" t="n">
        <f aca="false">'WB GDP current US$ old'!BL152/1000000000</f>
        <v>0</v>
      </c>
    </row>
    <row r="153" customFormat="false" ht="15" hidden="false" customHeight="false" outlineLevel="0" collapsed="false">
      <c r="A153" s="0" t="s">
        <v>128</v>
      </c>
      <c r="B153" s="0" t="s">
        <v>360</v>
      </c>
      <c r="C153" s="0" t="s">
        <v>1057</v>
      </c>
      <c r="D153" s="0" t="s">
        <v>1058</v>
      </c>
      <c r="E153" s="117" t="n">
        <f aca="false">F153/(1+('WB GDP growth constant old'!F153/100))</f>
        <v>5.80364840341402</v>
      </c>
      <c r="F153" s="117" t="n">
        <f aca="false">G153/(1+('WB GDP growth constant old'!G153/100))</f>
        <v>5.80364840341402</v>
      </c>
      <c r="G153" s="117" t="n">
        <f aca="false">H153/(1+('WB GDP growth constant old'!H153/100))</f>
        <v>5.80364840341402</v>
      </c>
      <c r="H153" s="117" t="n">
        <f aca="false">I153/(1+('WB GDP growth constant old'!I153/100))</f>
        <v>5.80364840341402</v>
      </c>
      <c r="I153" s="117" t="n">
        <f aca="false">J153/(1+('WB GDP growth constant old'!J153/100))</f>
        <v>5.80364840341402</v>
      </c>
      <c r="J153" s="117" t="n">
        <f aca="false">K153/(1+('WB GDP growth constant old'!K153/100))</f>
        <v>5.80364840341402</v>
      </c>
      <c r="K153" s="117" t="n">
        <f aca="false">L153/(1+('WB GDP growth constant old'!L153/100))</f>
        <v>5.80364840341402</v>
      </c>
      <c r="L153" s="117" t="n">
        <f aca="false">M153/(1+('WB GDP growth constant old'!M153/100))</f>
        <v>5.80364840341402</v>
      </c>
      <c r="M153" s="117" t="n">
        <f aca="false">N153/(1+('WB GDP growth constant old'!N153/100))</f>
        <v>5.80364840341402</v>
      </c>
      <c r="N153" s="117" t="n">
        <f aca="false">O153/(1+('WB GDP growth constant old'!O153/100))</f>
        <v>5.80364840341402</v>
      </c>
      <c r="O153" s="117" t="n">
        <f aca="false">P153/(1+('WB GDP growth constant old'!P153/100))</f>
        <v>5.80364840341402</v>
      </c>
      <c r="P153" s="117" t="n">
        <f aca="false">Q153/(1+('WB GDP growth constant old'!Q153/100))</f>
        <v>5.80364840341402</v>
      </c>
      <c r="Q153" s="117" t="n">
        <f aca="false">R153/(1+('WB GDP growth constant old'!R153/100))</f>
        <v>5.80364840341402</v>
      </c>
      <c r="R153" s="117" t="n">
        <f aca="false">S153/(1+('WB GDP growth constant old'!S153/100))</f>
        <v>5.80364840341402</v>
      </c>
      <c r="S153" s="117" t="n">
        <f aca="false">T153/(1+('WB GDP growth constant old'!T153/100))</f>
        <v>5.80364840341402</v>
      </c>
      <c r="T153" s="117" t="n">
        <f aca="false">U153/(1+('WB GDP growth constant old'!U153/100))</f>
        <v>5.80364840341402</v>
      </c>
      <c r="U153" s="117" t="n">
        <f aca="false">V153/(1+('WB GDP growth constant old'!V153/100))</f>
        <v>5.80364840341402</v>
      </c>
      <c r="V153" s="117" t="n">
        <f aca="false">W153/(1+('WB GDP growth constant old'!W153/100))</f>
        <v>5.80364840341402</v>
      </c>
      <c r="W153" s="117" t="n">
        <f aca="false">X153/(1+('WB GDP growth constant old'!X153/100))</f>
        <v>5.80364840341402</v>
      </c>
      <c r="X153" s="117" t="n">
        <f aca="false">Y153/(1+('WB GDP growth constant old'!Y153/100))</f>
        <v>5.80364840341402</v>
      </c>
      <c r="Y153" s="117" t="n">
        <f aca="false">Z153/(1+('WB GDP growth constant old'!Z153/100))</f>
        <v>5.80364840341402</v>
      </c>
      <c r="Z153" s="117" t="n">
        <f aca="false">AA153/(1+('WB GDP growth constant old'!AA153/100))</f>
        <v>5.80364840341402</v>
      </c>
      <c r="AA153" s="117" t="n">
        <f aca="false">AB153/(1+('WB GDP growth constant old'!AB153/100))</f>
        <v>5.80364840341402</v>
      </c>
      <c r="AB153" s="117" t="n">
        <f aca="false">AC153/(1+('WB GDP growth constant old'!AC153/100))</f>
        <v>5.80364840341402</v>
      </c>
      <c r="AC153" s="117" t="n">
        <f aca="false">AD153/(1+('WB GDP growth constant old'!AD153/100))</f>
        <v>5.80364840341402</v>
      </c>
      <c r="AD153" s="117" t="n">
        <f aca="false">AE153/(1+('WB GDP growth constant old'!AE153/100))</f>
        <v>5.80364840341402</v>
      </c>
      <c r="AE153" s="117" t="n">
        <f aca="false">AF153/(1+('WB GDP growth constant old'!AF153/100))</f>
        <v>5.80364840341402</v>
      </c>
      <c r="AF153" s="117" t="n">
        <f aca="false">AG153/(1+('WB GDP growth constant old'!AG153/100))</f>
        <v>5.80364840341402</v>
      </c>
      <c r="AG153" s="117" t="n">
        <f aca="false">AH153/(1+('WB GDP growth constant old'!AH153/100))</f>
        <v>5.80364840341402</v>
      </c>
      <c r="AH153" s="117" t="n">
        <f aca="false">AI153/(1+('WB GDP growth constant old'!AI153/100))</f>
        <v>5.80364840341402</v>
      </c>
      <c r="AI153" s="117" t="n">
        <f aca="false">AJ153/(1+('WB GDP growth constant old'!AJ153/100))</f>
        <v>5.80364840341402</v>
      </c>
      <c r="AJ153" s="117" t="n">
        <f aca="false">AK153/(1+('WB GDP growth constant old'!AK153/100))</f>
        <v>5.80364840341402</v>
      </c>
      <c r="AK153" s="117" t="n">
        <f aca="false">AL153/(1+('WB GDP growth constant old'!AL153/100))</f>
        <v>5.80364840341402</v>
      </c>
      <c r="AL153" s="117" t="n">
        <f aca="false">AM153/(1+('WB GDP growth constant old'!AM153/100))</f>
        <v>5.80364840341402</v>
      </c>
      <c r="AM153" s="117" t="n">
        <f aca="false">AN153/(1+('WB GDP growth constant old'!AN153/100))</f>
        <v>5.80364840341402</v>
      </c>
      <c r="AN153" s="117" t="n">
        <f aca="false">AO153/(1+('WB GDP growth constant old'!AO153/100))</f>
        <v>5.80364840341402</v>
      </c>
      <c r="AO153" s="117" t="n">
        <f aca="false">AP153/(1+('WB GDP growth constant old'!AP153/100))</f>
        <v>5.46256449264907</v>
      </c>
      <c r="AP153" s="117" t="n">
        <f aca="false">AQ153/(1+('WB GDP growth constant old'!AQ153/100))</f>
        <v>5.5525364533668</v>
      </c>
      <c r="AQ153" s="117" t="n">
        <f aca="false">AR153/(1+('WB GDP growth constant old'!AR153/100))</f>
        <v>5.18927885643532</v>
      </c>
      <c r="AR153" s="117" t="n">
        <f aca="false">AS153/(1+('WB GDP growth constant old'!AS153/100))</f>
        <v>5.01449073632117</v>
      </c>
      <c r="AS153" s="117" t="n">
        <f aca="false">AT153/(1+('WB GDP growth constant old'!AT153/100))</f>
        <v>5.12018196227323</v>
      </c>
      <c r="AT153" s="117" t="n">
        <f aca="false">AU153/(1+('WB GDP growth constant old'!AU153/100))</f>
        <v>5.43251308311121</v>
      </c>
      <c r="AU153" s="117" t="n">
        <f aca="false">AV153/(1+('WB GDP growth constant old'!AV153/100))</f>
        <v>5.85624908411831</v>
      </c>
      <c r="AV153" s="117" t="n">
        <f aca="false">AW153/(1+('WB GDP growth constant old'!AW153/100))</f>
        <v>6.24276152588192</v>
      </c>
      <c r="AW153" s="117" t="n">
        <f aca="false">AX153/(1+('WB GDP growth constant old'!AX153/100))</f>
        <v>6.70472585943905</v>
      </c>
      <c r="AX153" s="117" t="n">
        <f aca="false">AY153/(1+('WB GDP growth constant old'!AY153/100))</f>
        <v>7.20758030819436</v>
      </c>
      <c r="AY153" s="117" t="n">
        <f aca="false">AZ153/(1+('WB GDP growth constant old'!AZ153/100))</f>
        <v>7.55354415218315</v>
      </c>
      <c r="AZ153" s="117" t="n">
        <f aca="false">BA153/(1+('WB GDP growth constant old'!BA153/100))</f>
        <v>7.78015049485408</v>
      </c>
      <c r="BA153" s="117" t="n">
        <f aca="false">BB153/(1+('WB GDP growth constant old'!BB153/100))</f>
        <v>8.38700224470743</v>
      </c>
      <c r="BB153" s="117" t="n">
        <f aca="false">BC153/(1+('WB GDP growth constant old'!BC153/100))</f>
        <v>7.88378208575391</v>
      </c>
      <c r="BC153" s="117" t="n">
        <f aca="false">BD153/(1+('WB GDP growth constant old'!BD153/100))</f>
        <v>8.44353062044848</v>
      </c>
      <c r="BD153" s="117" t="n">
        <f aca="false">BE153/(1+('WB GDP growth constant old'!BE153/100))</f>
        <v>8.93478928236404</v>
      </c>
      <c r="BE153" s="117" t="n">
        <f aca="false">BF153/(1+('WB GDP growth constant old'!BF153/100))</f>
        <v>8.88209778088692</v>
      </c>
      <c r="BF153" s="117" t="n">
        <f aca="false">BG153/(1+('WB GDP growth constant old'!BG153/100))</f>
        <v>9.68538275620836</v>
      </c>
      <c r="BG153" s="117" t="n">
        <f aca="false">BH153/(1+('WB GDP growth constant old'!BH153/100))</f>
        <v>10.1696156386207</v>
      </c>
      <c r="BH153" s="117" t="n">
        <f aca="false">BI153/(1+('WB GDP growth constant old'!BI153/100))</f>
        <v>10.1352184061691</v>
      </c>
      <c r="BI153" s="117" t="n">
        <f aca="false">BJ153/(1+('WB GDP growth constant old'!BJ153/100))</f>
        <v>10.582068704905</v>
      </c>
      <c r="BJ153" s="117" t="n">
        <f aca="false">BK153/(1+('WB GDP growth constant old'!BK153/100))</f>
        <v>11.0784516842598</v>
      </c>
      <c r="BK153" s="117" t="n">
        <f aca="false">BL153/(1+('WB GDP growth constant old'!BL153/100))</f>
        <v>11.5549888154364</v>
      </c>
      <c r="BL153" s="117" t="n">
        <f aca="false">'WB GDP current US$ old'!BL153/1000000000</f>
        <v>11.9687133704969</v>
      </c>
    </row>
    <row r="154" customFormat="false" ht="15" hidden="false" customHeight="false" outlineLevel="0" collapsed="false">
      <c r="A154" s="0" t="s">
        <v>117</v>
      </c>
      <c r="B154" s="0" t="s">
        <v>349</v>
      </c>
      <c r="C154" s="0" t="s">
        <v>1057</v>
      </c>
      <c r="D154" s="0" t="s">
        <v>1058</v>
      </c>
      <c r="E154" s="117" t="n">
        <f aca="false">F154/(1+('WB GDP growth constant old'!F154/100))</f>
        <v>4.36704793240009</v>
      </c>
      <c r="F154" s="117" t="n">
        <f aca="false">G154/(1+('WB GDP growth constant old'!G154/100))</f>
        <v>4.4565127066013</v>
      </c>
      <c r="G154" s="117" t="n">
        <f aca="false">H154/(1+('WB GDP growth constant old'!H154/100))</f>
        <v>4.5577232164286</v>
      </c>
      <c r="H154" s="117" t="n">
        <f aca="false">I154/(1+('WB GDP growth constant old'!I154/100))</f>
        <v>4.51536366284788</v>
      </c>
      <c r="I154" s="117" t="n">
        <f aca="false">J154/(1+('WB GDP growth constant old'!J154/100))</f>
        <v>4.69428579903212</v>
      </c>
      <c r="J154" s="117" t="n">
        <f aca="false">K154/(1+('WB GDP growth constant old'!K154/100))</f>
        <v>4.67305571013652</v>
      </c>
      <c r="K154" s="117" t="n">
        <f aca="false">L154/(1+('WB GDP growth constant old'!L154/100))</f>
        <v>4.76953339427457</v>
      </c>
      <c r="L154" s="117" t="n">
        <f aca="false">M154/(1+('WB GDP growth constant old'!M154/100))</f>
        <v>5.03322017727288</v>
      </c>
      <c r="M154" s="117" t="n">
        <f aca="false">N154/(1+('WB GDP growth constant old'!N154/100))</f>
        <v>5.37692801706695</v>
      </c>
      <c r="N154" s="117" t="n">
        <f aca="false">O154/(1+('WB GDP growth constant old'!O154/100))</f>
        <v>5.57701545438475</v>
      </c>
      <c r="O154" s="117" t="n">
        <f aca="false">P154/(1+('WB GDP growth constant old'!P154/100))</f>
        <v>5.87128419723775</v>
      </c>
      <c r="P154" s="117" t="n">
        <f aca="false">Q154/(1+('WB GDP growth constant old'!Q154/100))</f>
        <v>6.10198838538976</v>
      </c>
      <c r="Q154" s="117" t="n">
        <f aca="false">R154/(1+('WB GDP growth constant old'!R154/100))</f>
        <v>6.02433316738745</v>
      </c>
      <c r="R154" s="117" t="n">
        <f aca="false">S154/(1+('WB GDP growth constant old'!S154/100))</f>
        <v>5.8665873088908</v>
      </c>
      <c r="S154" s="117" t="n">
        <f aca="false">T154/(1+('WB GDP growth constant old'!T154/100))</f>
        <v>5.98432263985934</v>
      </c>
      <c r="T154" s="117" t="n">
        <f aca="false">U154/(1+('WB GDP growth constant old'!U154/100))</f>
        <v>6.05964680830815</v>
      </c>
      <c r="U154" s="117" t="n">
        <f aca="false">V154/(1+('WB GDP growth constant old'!V154/100))</f>
        <v>5.87368482875027</v>
      </c>
      <c r="V154" s="117" t="n">
        <f aca="false">W154/(1+('WB GDP growth constant old'!W154/100))</f>
        <v>6.01253875918102</v>
      </c>
      <c r="W154" s="117" t="n">
        <f aca="false">X154/(1+('WB GDP growth constant old'!X154/100))</f>
        <v>5.85249664384994</v>
      </c>
      <c r="X154" s="117" t="n">
        <f aca="false">Y154/(1+('WB GDP growth constant old'!Y154/100))</f>
        <v>6.42923972134952</v>
      </c>
      <c r="Y154" s="117" t="n">
        <f aca="false">Z154/(1+('WB GDP growth constant old'!Z154/100))</f>
        <v>6.49049157603419</v>
      </c>
      <c r="Z154" s="117" t="n">
        <f aca="false">AA154/(1+('WB GDP growth constant old'!AA154/100))</f>
        <v>5.85442340158281</v>
      </c>
      <c r="AA154" s="117" t="n">
        <f aca="false">AB154/(1+('WB GDP growth constant old'!AB154/100))</f>
        <v>5.74318935695276</v>
      </c>
      <c r="AB154" s="117" t="n">
        <f aca="false">AC154/(1+('WB GDP growth constant old'!AC154/100))</f>
        <v>5.79487806116533</v>
      </c>
      <c r="AC154" s="117" t="n">
        <f aca="false">AD154/(1+('WB GDP growth constant old'!AD154/100))</f>
        <v>5.89687845838505</v>
      </c>
      <c r="AD154" s="117" t="n">
        <f aca="false">AE154/(1+('WB GDP growth constant old'!AE154/100))</f>
        <v>5.9650666668338</v>
      </c>
      <c r="AE154" s="117" t="n">
        <f aca="false">AF154/(1+('WB GDP growth constant old'!AF154/100))</f>
        <v>6.08199538785628</v>
      </c>
      <c r="AF154" s="117" t="n">
        <f aca="false">AG154/(1+('WB GDP growth constant old'!AG154/100))</f>
        <v>6.15345355817028</v>
      </c>
      <c r="AG154" s="117" t="n">
        <f aca="false">AH154/(1+('WB GDP growth constant old'!AH154/100))</f>
        <v>6.36309736484833</v>
      </c>
      <c r="AH154" s="117" t="n">
        <f aca="false">AI154/(1+('WB GDP growth constant old'!AI154/100))</f>
        <v>6.62238598859415</v>
      </c>
      <c r="AI154" s="117" t="n">
        <f aca="false">AJ154/(1+('WB GDP growth constant old'!AJ154/100))</f>
        <v>6.82959415848215</v>
      </c>
      <c r="AJ154" s="117" t="n">
        <f aca="false">AK154/(1+('WB GDP growth constant old'!AK154/100))</f>
        <v>6.39889593837368</v>
      </c>
      <c r="AK154" s="117" t="n">
        <f aca="false">AL154/(1+('WB GDP growth constant old'!AL154/100))</f>
        <v>6.47445953698316</v>
      </c>
      <c r="AL154" s="117" t="n">
        <f aca="false">AM154/(1+('WB GDP growth constant old'!AM154/100))</f>
        <v>6.61041821403878</v>
      </c>
      <c r="AM154" s="117" t="n">
        <f aca="false">AN154/(1+('WB GDP growth constant old'!AN154/100))</f>
        <v>6.60763514198872</v>
      </c>
      <c r="AN154" s="117" t="n">
        <f aca="false">AO154/(1+('WB GDP growth constant old'!AO154/100))</f>
        <v>6.71855039783849</v>
      </c>
      <c r="AO154" s="117" t="n">
        <f aca="false">AP154/(1+('WB GDP growth constant old'!AP154/100))</f>
        <v>6.86328171126394</v>
      </c>
      <c r="AP154" s="117" t="n">
        <f aca="false">AQ154/(1+('WB GDP growth constant old'!AQ154/100))</f>
        <v>7.11677651447499</v>
      </c>
      <c r="AQ154" s="117" t="n">
        <f aca="false">AR154/(1+('WB GDP growth constant old'!AR154/100))</f>
        <v>7.39554595957885</v>
      </c>
      <c r="AR154" s="117" t="n">
        <f aca="false">AS154/(1+('WB GDP growth constant old'!AS154/100))</f>
        <v>7.74307945534981</v>
      </c>
      <c r="AS154" s="117" t="n">
        <f aca="false">AT154/(1+('WB GDP growth constant old'!AT154/100))</f>
        <v>8.08817758411544</v>
      </c>
      <c r="AT154" s="117" t="n">
        <f aca="false">AU154/(1+('WB GDP growth constant old'!AU154/100))</f>
        <v>8.57186967267653</v>
      </c>
      <c r="AU154" s="117" t="n">
        <f aca="false">AV154/(1+('WB GDP growth constant old'!AV154/100))</f>
        <v>7.50827456076607</v>
      </c>
      <c r="AV154" s="117" t="n">
        <f aca="false">AW154/(1+('WB GDP growth constant old'!AW154/100))</f>
        <v>8.24295112671288</v>
      </c>
      <c r="AW154" s="117" t="n">
        <f aca="false">AX154/(1+('WB GDP growth constant old'!AX154/100))</f>
        <v>8.67628336596101</v>
      </c>
      <c r="AX154" s="117" t="n">
        <f aca="false">AY154/(1+('WB GDP growth constant old'!AY154/100))</f>
        <v>9.08891396299047</v>
      </c>
      <c r="AY154" s="117" t="n">
        <f aca="false">AZ154/(1+('WB GDP growth constant old'!AZ154/100))</f>
        <v>9.57957975129981</v>
      </c>
      <c r="AZ154" s="117" t="n">
        <f aca="false">BA154/(1+('WB GDP growth constant old'!BA154/100))</f>
        <v>10.1266278027913</v>
      </c>
      <c r="BA154" s="117" t="n">
        <f aca="false">BB154/(1+('WB GDP growth constant old'!BB154/100))</f>
        <v>10.806391765034</v>
      </c>
      <c r="BB154" s="117" t="n">
        <f aca="false">BC154/(1+('WB GDP growth constant old'!BC154/100))</f>
        <v>10.3764369215482</v>
      </c>
      <c r="BC154" s="117" t="n">
        <f aca="false">BD154/(1+('WB GDP growth constant old'!BD154/100))</f>
        <v>10.4406909055024</v>
      </c>
      <c r="BD154" s="117" t="n">
        <f aca="false">BE154/(1+('WB GDP growth constant old'!BE154/100))</f>
        <v>10.6054898424641</v>
      </c>
      <c r="BE154" s="117" t="n">
        <f aca="false">BF154/(1+('WB GDP growth constant old'!BF154/100))</f>
        <v>10.9248366688589</v>
      </c>
      <c r="BF154" s="117" t="n">
        <f aca="false">BG154/(1+('WB GDP growth constant old'!BG154/100))</f>
        <v>11.1761501842022</v>
      </c>
      <c r="BG154" s="117" t="n">
        <f aca="false">BH154/(1+('WB GDP growth constant old'!BH154/100))</f>
        <v>11.5493444419541</v>
      </c>
      <c r="BH154" s="117" t="n">
        <f aca="false">BI154/(1+('WB GDP growth constant old'!BI154/100))</f>
        <v>11.9111040829996</v>
      </c>
      <c r="BI154" s="117" t="n">
        <f aca="false">BJ154/(1+('WB GDP growth constant old'!BJ154/100))</f>
        <v>12.38673186937</v>
      </c>
      <c r="BJ154" s="117" t="n">
        <f aca="false">BK154/(1+('WB GDP growth constant old'!BK154/100))</f>
        <v>12.8739411970618</v>
      </c>
      <c r="BK154" s="117" t="n">
        <f aca="false">BL154/(1+('WB GDP growth constant old'!BL154/100))</f>
        <v>13.4616086452915</v>
      </c>
      <c r="BL154" s="117" t="n">
        <f aca="false">'WB GDP current US$ old'!BL154/1000000000</f>
        <v>14.1146312806774</v>
      </c>
    </row>
    <row r="155" customFormat="false" ht="15" hidden="false" customHeight="false" outlineLevel="0" collapsed="false">
      <c r="A155" s="0" t="s">
        <v>120</v>
      </c>
      <c r="B155" s="0" t="s">
        <v>352</v>
      </c>
      <c r="C155" s="0" t="s">
        <v>1057</v>
      </c>
      <c r="D155" s="0" t="s">
        <v>1058</v>
      </c>
      <c r="E155" s="117" t="n">
        <f aca="false">F155/(1+('WB GDP growth constant old'!F155/100))</f>
        <v>1.46543274984658</v>
      </c>
      <c r="F155" s="117" t="n">
        <f aca="false">G155/(1+('WB GDP growth constant old'!G155/100))</f>
        <v>1.46543274984658</v>
      </c>
      <c r="G155" s="117" t="n">
        <f aca="false">H155/(1+('WB GDP growth constant old'!H155/100))</f>
        <v>1.46543274984658</v>
      </c>
      <c r="H155" s="117" t="n">
        <f aca="false">I155/(1+('WB GDP growth constant old'!I155/100))</f>
        <v>1.46543274984658</v>
      </c>
      <c r="I155" s="117" t="n">
        <f aca="false">J155/(1+('WB GDP growth constant old'!J155/100))</f>
        <v>1.46543274984658</v>
      </c>
      <c r="J155" s="117" t="n">
        <f aca="false">K155/(1+('WB GDP growth constant old'!K155/100))</f>
        <v>1.46543274984658</v>
      </c>
      <c r="K155" s="117" t="n">
        <f aca="false">L155/(1+('WB GDP growth constant old'!L155/100))</f>
        <v>1.46543274984658</v>
      </c>
      <c r="L155" s="117" t="n">
        <f aca="false">M155/(1+('WB GDP growth constant old'!M155/100))</f>
        <v>1.46543274984658</v>
      </c>
      <c r="M155" s="117" t="n">
        <f aca="false">N155/(1+('WB GDP growth constant old'!N155/100))</f>
        <v>1.46543274984658</v>
      </c>
      <c r="N155" s="117" t="n">
        <f aca="false">O155/(1+('WB GDP growth constant old'!O155/100))</f>
        <v>1.46543274984658</v>
      </c>
      <c r="O155" s="117" t="n">
        <f aca="false">P155/(1+('WB GDP growth constant old'!P155/100))</f>
        <v>1.46543274984658</v>
      </c>
      <c r="P155" s="117" t="n">
        <f aca="false">Q155/(1+('WB GDP growth constant old'!Q155/100))</f>
        <v>1.46543274984658</v>
      </c>
      <c r="Q155" s="117" t="n">
        <f aca="false">R155/(1+('WB GDP growth constant old'!R155/100))</f>
        <v>1.46543274984658</v>
      </c>
      <c r="R155" s="117" t="n">
        <f aca="false">S155/(1+('WB GDP growth constant old'!S155/100))</f>
        <v>1.46543274984658</v>
      </c>
      <c r="S155" s="117" t="n">
        <f aca="false">T155/(1+('WB GDP growth constant old'!T155/100))</f>
        <v>1.46543274984658</v>
      </c>
      <c r="T155" s="117" t="n">
        <f aca="false">U155/(1+('WB GDP growth constant old'!U155/100))</f>
        <v>1.46543274984658</v>
      </c>
      <c r="U155" s="117" t="n">
        <f aca="false">V155/(1+('WB GDP growth constant old'!V155/100))</f>
        <v>1.46543274984658</v>
      </c>
      <c r="V155" s="117" t="n">
        <f aca="false">W155/(1+('WB GDP growth constant old'!W155/100))</f>
        <v>1.46543274984658</v>
      </c>
      <c r="W155" s="117" t="n">
        <f aca="false">X155/(1+('WB GDP growth constant old'!X155/100))</f>
        <v>1.46543274984658</v>
      </c>
      <c r="X155" s="117" t="n">
        <f aca="false">Y155/(1+('WB GDP growth constant old'!Y155/100))</f>
        <v>1.46543274984658</v>
      </c>
      <c r="Y155" s="117" t="n">
        <f aca="false">Z155/(1+('WB GDP growth constant old'!Z155/100))</f>
        <v>1.46543274984658</v>
      </c>
      <c r="Z155" s="117" t="n">
        <f aca="false">AA155/(1+('WB GDP growth constant old'!AA155/100))</f>
        <v>1.46543274984658</v>
      </c>
      <c r="AA155" s="117" t="n">
        <f aca="false">AB155/(1+('WB GDP growth constant old'!AB155/100))</f>
        <v>1.46543274984658</v>
      </c>
      <c r="AB155" s="117" t="n">
        <f aca="false">AC155/(1+('WB GDP growth constant old'!AC155/100))</f>
        <v>1.46543274984658</v>
      </c>
      <c r="AC155" s="117" t="n">
        <f aca="false">AD155/(1+('WB GDP growth constant old'!AD155/100))</f>
        <v>1.46543274984658</v>
      </c>
      <c r="AD155" s="117" t="n">
        <f aca="false">AE155/(1+('WB GDP growth constant old'!AE155/100))</f>
        <v>1.46543274984658</v>
      </c>
      <c r="AE155" s="117" t="n">
        <f aca="false">AF155/(1+('WB GDP growth constant old'!AF155/100))</f>
        <v>1.46543274984658</v>
      </c>
      <c r="AF155" s="117" t="n">
        <f aca="false">AG155/(1+('WB GDP growth constant old'!AG155/100))</f>
        <v>1.46543274984658</v>
      </c>
      <c r="AG155" s="117" t="n">
        <f aca="false">AH155/(1+('WB GDP growth constant old'!AH155/100))</f>
        <v>1.46543274984658</v>
      </c>
      <c r="AH155" s="117" t="n">
        <f aca="false">AI155/(1+('WB GDP growth constant old'!AI155/100))</f>
        <v>1.46543274984658</v>
      </c>
      <c r="AI155" s="117" t="n">
        <f aca="false">AJ155/(1+('WB GDP growth constant old'!AJ155/100))</f>
        <v>1.46543274984658</v>
      </c>
      <c r="AJ155" s="117" t="n">
        <f aca="false">AK155/(1+('WB GDP growth constant old'!AK155/100))</f>
        <v>1.46543274984658</v>
      </c>
      <c r="AK155" s="117" t="n">
        <f aca="false">AL155/(1+('WB GDP growth constant old'!AL155/100))</f>
        <v>1.46543274984658</v>
      </c>
      <c r="AL155" s="117" t="n">
        <f aca="false">AM155/(1+('WB GDP growth constant old'!AM155/100))</f>
        <v>1.46543274984658</v>
      </c>
      <c r="AM155" s="117" t="n">
        <f aca="false">AN155/(1+('WB GDP growth constant old'!AN155/100))</f>
        <v>1.46543274984658</v>
      </c>
      <c r="AN155" s="117" t="n">
        <f aca="false">AO155/(1+('WB GDP growth constant old'!AO155/100))</f>
        <v>1.46543274984658</v>
      </c>
      <c r="AO155" s="117" t="n">
        <f aca="false">AP155/(1+('WB GDP growth constant old'!AP155/100))</f>
        <v>1.58059593561405</v>
      </c>
      <c r="AP155" s="117" t="n">
        <f aca="false">AQ155/(1+('WB GDP growth constant old'!AQ155/100))</f>
        <v>1.71333344704625</v>
      </c>
      <c r="AQ155" s="117" t="n">
        <f aca="false">AR155/(1+('WB GDP growth constant old'!AR155/100))</f>
        <v>1.84174235805777</v>
      </c>
      <c r="AR155" s="117" t="n">
        <f aca="false">AS155/(1+('WB GDP growth constant old'!AS155/100))</f>
        <v>1.95548202732914</v>
      </c>
      <c r="AS155" s="117" t="n">
        <f aca="false">AT155/(1+('WB GDP growth constant old'!AT155/100))</f>
        <v>2.03068615835053</v>
      </c>
      <c r="AT155" s="117" t="n">
        <f aca="false">AU155/(1+('WB GDP growth constant old'!AU155/100))</f>
        <v>1.95060332138584</v>
      </c>
      <c r="AU155" s="117" t="n">
        <f aca="false">AV155/(1+('WB GDP growth constant old'!AV155/100))</f>
        <v>2.09238070622456</v>
      </c>
      <c r="AV155" s="117" t="n">
        <f aca="false">AW155/(1+('WB GDP growth constant old'!AW155/100))</f>
        <v>2.38008409576475</v>
      </c>
      <c r="AW155" s="117" t="n">
        <f aca="false">AX155/(1+('WB GDP growth constant old'!AX155/100))</f>
        <v>2.52369251625346</v>
      </c>
      <c r="AX155" s="117" t="n">
        <f aca="false">AY155/(1+('WB GDP growth constant old'!AY155/100))</f>
        <v>2.19235557737281</v>
      </c>
      <c r="AY155" s="117" t="n">
        <f aca="false">AZ155/(1+('WB GDP growth constant old'!AZ155/100))</f>
        <v>2.76481236147853</v>
      </c>
      <c r="AZ155" s="117" t="n">
        <f aca="false">BA155/(1+('WB GDP growth constant old'!BA155/100))</f>
        <v>2.97808631733095</v>
      </c>
      <c r="BA155" s="117" t="n">
        <f aca="false">BB155/(1+('WB GDP growth constant old'!BB155/100))</f>
        <v>3.26056771144897</v>
      </c>
      <c r="BB155" s="117" t="n">
        <f aca="false">BC155/(1+('WB GDP growth constant old'!BC155/100))</f>
        <v>3.02486644071974</v>
      </c>
      <c r="BC155" s="117" t="n">
        <f aca="false">BD155/(1+('WB GDP growth constant old'!BD155/100))</f>
        <v>3.24462689178479</v>
      </c>
      <c r="BD155" s="117" t="n">
        <f aca="false">BE155/(1+('WB GDP growth constant old'!BE155/100))</f>
        <v>3.52258543166309</v>
      </c>
      <c r="BE155" s="117" t="n">
        <f aca="false">BF155/(1+('WB GDP growth constant old'!BF155/100))</f>
        <v>3.61126243166994</v>
      </c>
      <c r="BF155" s="117" t="n">
        <f aca="false">BG155/(1+('WB GDP growth constant old'!BG155/100))</f>
        <v>3.87420112089561</v>
      </c>
      <c r="BG155" s="117" t="n">
        <f aca="false">BH155/(1+('WB GDP growth constant old'!BH155/100))</f>
        <v>4.15816557848728</v>
      </c>
      <c r="BH155" s="117" t="n">
        <f aca="false">BI155/(1+('WB GDP growth constant old'!BI155/100))</f>
        <v>4.27810988556461</v>
      </c>
      <c r="BI155" s="117" t="n">
        <f aca="false">BJ155/(1+('WB GDP growth constant old'!BJ155/100))</f>
        <v>4.54923637399374</v>
      </c>
      <c r="BJ155" s="117" t="n">
        <f aca="false">BK155/(1+('WB GDP growth constant old'!BK155/100))</f>
        <v>4.87725814324129</v>
      </c>
      <c r="BK155" s="117" t="n">
        <f aca="false">BL155/(1+('WB GDP growth constant old'!BL155/100))</f>
        <v>5.27372136946959</v>
      </c>
      <c r="BL155" s="117" t="n">
        <f aca="false">'WB GDP current US$ old'!BL155/1000000000</f>
        <v>5.64217917045898</v>
      </c>
    </row>
    <row r="156" customFormat="false" ht="15" hidden="false" customHeight="false" outlineLevel="0" collapsed="false">
      <c r="A156" s="0" t="s">
        <v>1114</v>
      </c>
      <c r="B156" s="0" t="s">
        <v>1115</v>
      </c>
      <c r="C156" s="0" t="s">
        <v>1057</v>
      </c>
      <c r="D156" s="0" t="s">
        <v>1058</v>
      </c>
      <c r="E156" s="117" t="n">
        <f aca="false">F156/(1+('WB GDP growth constant old'!F156/100))</f>
        <v>469.330854135135</v>
      </c>
      <c r="F156" s="117" t="n">
        <f aca="false">G156/(1+('WB GDP growth constant old'!G156/100))</f>
        <v>469.330854135135</v>
      </c>
      <c r="G156" s="117" t="n">
        <f aca="false">H156/(1+('WB GDP growth constant old'!H156/100))</f>
        <v>469.330854135135</v>
      </c>
      <c r="H156" s="117" t="n">
        <f aca="false">I156/(1+('WB GDP growth constant old'!I156/100))</f>
        <v>469.330854135135</v>
      </c>
      <c r="I156" s="117" t="n">
        <f aca="false">J156/(1+('WB GDP growth constant old'!J156/100))</f>
        <v>469.330854135135</v>
      </c>
      <c r="J156" s="117" t="n">
        <f aca="false">K156/(1+('WB GDP growth constant old'!K156/100))</f>
        <v>469.330854135135</v>
      </c>
      <c r="K156" s="117" t="n">
        <f aca="false">L156/(1+('WB GDP growth constant old'!L156/100))</f>
        <v>469.330854135135</v>
      </c>
      <c r="L156" s="117" t="n">
        <f aca="false">M156/(1+('WB GDP growth constant old'!M156/100))</f>
        <v>469.330854135135</v>
      </c>
      <c r="M156" s="117" t="n">
        <f aca="false">N156/(1+('WB GDP growth constant old'!N156/100))</f>
        <v>469.330854135135</v>
      </c>
      <c r="N156" s="117" t="n">
        <f aca="false">O156/(1+('WB GDP growth constant old'!O156/100))</f>
        <v>523.670538263225</v>
      </c>
      <c r="O156" s="117" t="n">
        <f aca="false">P156/(1+('WB GDP growth constant old'!P156/100))</f>
        <v>620.426782852376</v>
      </c>
      <c r="P156" s="117" t="n">
        <f aca="false">Q156/(1+('WB GDP growth constant old'!Q156/100))</f>
        <v>696.605468231043</v>
      </c>
      <c r="Q156" s="117" t="n">
        <f aca="false">R156/(1+('WB GDP growth constant old'!R156/100))</f>
        <v>809.871297782112</v>
      </c>
      <c r="R156" s="117" t="n">
        <f aca="false">S156/(1+('WB GDP growth constant old'!S156/100))</f>
        <v>906.314974725951</v>
      </c>
      <c r="S156" s="117" t="n">
        <f aca="false">T156/(1+('WB GDP growth constant old'!T156/100))</f>
        <v>996.4585745343</v>
      </c>
      <c r="T156" s="117" t="n">
        <f aca="false">U156/(1+('WB GDP growth constant old'!U156/100))</f>
        <v>972.274596624927</v>
      </c>
      <c r="U156" s="117" t="n">
        <f aca="false">V156/(1+('WB GDP growth constant old'!V156/100))</f>
        <v>1119.98676060109</v>
      </c>
      <c r="V156" s="117" t="n">
        <f aca="false">W156/(1+('WB GDP growth constant old'!W156/100))</f>
        <v>1156.9494062562</v>
      </c>
      <c r="W156" s="117" t="n">
        <f aca="false">X156/(1+('WB GDP growth constant old'!X156/100))</f>
        <v>1101.44626315075</v>
      </c>
      <c r="X156" s="117" t="n">
        <f aca="false">Y156/(1+('WB GDP growth constant old'!Y156/100))</f>
        <v>1153.15361561199</v>
      </c>
      <c r="Y156" s="117" t="n">
        <f aca="false">Z156/(1+('WB GDP growth constant old'!Z156/100))</f>
        <v>1141.24424651687</v>
      </c>
      <c r="Z156" s="117" t="n">
        <f aca="false">AA156/(1+('WB GDP growth constant old'!AA156/100))</f>
        <v>1158.92887890954</v>
      </c>
      <c r="AA156" s="117" t="n">
        <f aca="false">AB156/(1+('WB GDP growth constant old'!AB156/100))</f>
        <v>1136.29852900623</v>
      </c>
      <c r="AB156" s="117" t="n">
        <f aca="false">AC156/(1+('WB GDP growth constant old'!AC156/100))</f>
        <v>1105.91640900144</v>
      </c>
      <c r="AC156" s="117" t="n">
        <f aca="false">AD156/(1+('WB GDP growth constant old'!AD156/100))</f>
        <v>1092.39674478929</v>
      </c>
      <c r="AD156" s="117" t="n">
        <f aca="false">AE156/(1+('WB GDP growth constant old'!AE156/100))</f>
        <v>1084.82380894948</v>
      </c>
      <c r="AE156" s="117" t="n">
        <f aca="false">AF156/(1+('WB GDP growth constant old'!AF156/100))</f>
        <v>1094.99495268337</v>
      </c>
      <c r="AF156" s="117" t="n">
        <f aca="false">AG156/(1+('WB GDP growth constant old'!AG156/100))</f>
        <v>1096.81672828488</v>
      </c>
      <c r="AG156" s="117" t="n">
        <f aca="false">AH156/(1+('WB GDP growth constant old'!AH156/100))</f>
        <v>1130.77784434108</v>
      </c>
      <c r="AH156" s="117" t="n">
        <f aca="false">AI156/(1+('WB GDP growth constant old'!AI156/100))</f>
        <v>1162.92102987191</v>
      </c>
      <c r="AI156" s="117" t="n">
        <f aca="false">AJ156/(1+('WB GDP growth constant old'!AJ156/100))</f>
        <v>1315.49067698418</v>
      </c>
      <c r="AJ156" s="117" t="n">
        <f aca="false">AK156/(1+('WB GDP growth constant old'!AK156/100))</f>
        <v>1370.80014730525</v>
      </c>
      <c r="AK156" s="117" t="n">
        <f aca="false">AL156/(1+('WB GDP growth constant old'!AL156/100))</f>
        <v>1435.22297916543</v>
      </c>
      <c r="AL156" s="117" t="n">
        <f aca="false">AM156/(1+('WB GDP growth constant old'!AM156/100))</f>
        <v>1476.12411017684</v>
      </c>
      <c r="AM156" s="117" t="n">
        <f aca="false">AN156/(1+('WB GDP growth constant old'!AN156/100))</f>
        <v>1515.50046522526</v>
      </c>
      <c r="AN156" s="117" t="n">
        <f aca="false">AO156/(1+('WB GDP growth constant old'!AO156/100))</f>
        <v>1566.07149000076</v>
      </c>
      <c r="AO156" s="117" t="n">
        <f aca="false">AP156/(1+('WB GDP growth constant old'!AP156/100))</f>
        <v>1640.06068136778</v>
      </c>
      <c r="AP156" s="117" t="n">
        <f aca="false">AQ156/(1+('WB GDP growth constant old'!AQ156/100))</f>
        <v>1695.52615402124</v>
      </c>
      <c r="AQ156" s="117" t="n">
        <f aca="false">AR156/(1+('WB GDP growth constant old'!AR156/100))</f>
        <v>1772.90999360403</v>
      </c>
      <c r="AR156" s="117" t="n">
        <f aca="false">AS156/(1+('WB GDP growth constant old'!AS156/100))</f>
        <v>1803.74405362746</v>
      </c>
      <c r="AS156" s="117" t="n">
        <f aca="false">AT156/(1+('WB GDP growth constant old'!AT156/100))</f>
        <v>1907.7255218736</v>
      </c>
      <c r="AT156" s="117" t="n">
        <f aca="false">AU156/(1+('WB GDP growth constant old'!AU156/100))</f>
        <v>1930.51849056203</v>
      </c>
      <c r="AU156" s="117" t="n">
        <f aca="false">AV156/(1+('WB GDP growth constant old'!AV156/100))</f>
        <v>1961.27068252082</v>
      </c>
      <c r="AV156" s="117" t="n">
        <f aca="false">AW156/(1+('WB GDP growth constant old'!AW156/100))</f>
        <v>2068.91335648477</v>
      </c>
      <c r="AW156" s="117" t="n">
        <f aca="false">AX156/(1+('WB GDP growth constant old'!AX156/100))</f>
        <v>2234.97441340743</v>
      </c>
      <c r="AX156" s="117" t="n">
        <f aca="false">AY156/(1+('WB GDP growth constant old'!AY156/100))</f>
        <v>2348.24687899949</v>
      </c>
      <c r="AY156" s="117" t="n">
        <f aca="false">AZ156/(1+('WB GDP growth constant old'!AZ156/100))</f>
        <v>2490.14643214489</v>
      </c>
      <c r="AZ156" s="117" t="n">
        <f aca="false">BA156/(1+('WB GDP growth constant old'!BA156/100))</f>
        <v>2618.81556595733</v>
      </c>
      <c r="BA156" s="117" t="n">
        <f aca="false">BB156/(1+('WB GDP growth constant old'!BB156/100))</f>
        <v>2736.78488531686</v>
      </c>
      <c r="BB156" s="117" t="n">
        <f aca="false">BC156/(1+('WB GDP growth constant old'!BC156/100))</f>
        <v>2750.52454298734</v>
      </c>
      <c r="BC156" s="117" t="n">
        <f aca="false">BD156/(1+('WB GDP growth constant old'!BD156/100))</f>
        <v>2887.59885773082</v>
      </c>
      <c r="BD156" s="117" t="n">
        <f aca="false">BE156/(1+('WB GDP growth constant old'!BE156/100))</f>
        <v>2995.90767713342</v>
      </c>
      <c r="BE156" s="117" t="n">
        <f aca="false">BF156/(1+('WB GDP growth constant old'!BF156/100))</f>
        <v>3112.47374408886</v>
      </c>
      <c r="BF156" s="117" t="n">
        <f aca="false">BG156/(1+('WB GDP growth constant old'!BG156/100))</f>
        <v>3199.39524330866</v>
      </c>
      <c r="BG156" s="117" t="n">
        <f aca="false">BH156/(1+('WB GDP growth constant old'!BH156/100))</f>
        <v>3293.67879994723</v>
      </c>
      <c r="BH156" s="117" t="n">
        <f aca="false">BI156/(1+('WB GDP growth constant old'!BI156/100))</f>
        <v>3373.76038799169</v>
      </c>
      <c r="BI156" s="117" t="n">
        <f aca="false">BJ156/(1+('WB GDP growth constant old'!BJ156/100))</f>
        <v>3543.13071403072</v>
      </c>
      <c r="BJ156" s="117" t="n">
        <f aca="false">BK156/(1+('WB GDP growth constant old'!BK156/100))</f>
        <v>3598.20541265329</v>
      </c>
      <c r="BK156" s="117" t="n">
        <f aca="false">BL156/(1+('WB GDP growth constant old'!BL156/100))</f>
        <v>3632.53298151974</v>
      </c>
      <c r="BL156" s="117" t="n">
        <f aca="false">'WB GDP current US$ old'!BL156/1000000000</f>
        <v>3649.60778272821</v>
      </c>
    </row>
    <row r="157" customFormat="false" ht="15" hidden="false" customHeight="false" outlineLevel="0" collapsed="false">
      <c r="A157" s="0" t="s">
        <v>126</v>
      </c>
      <c r="B157" s="0" t="s">
        <v>358</v>
      </c>
      <c r="C157" s="0" t="s">
        <v>1057</v>
      </c>
      <c r="D157" s="0" t="s">
        <v>1058</v>
      </c>
      <c r="E157" s="117" t="n">
        <f aca="false">F157/(1+('WB GDP growth constant old'!F157/100))</f>
        <v>142.972289150815</v>
      </c>
      <c r="F157" s="117" t="n">
        <f aca="false">G157/(1+('WB GDP growth constant old'!G157/100))</f>
        <v>150.120903611835</v>
      </c>
      <c r="G157" s="117" t="n">
        <f aca="false">H157/(1+('WB GDP growth constant old'!H157/100))</f>
        <v>157.123165059929</v>
      </c>
      <c r="H157" s="117" t="n">
        <f aca="false">I157/(1+('WB GDP growth constant old'!I157/100))</f>
        <v>169.860962388556</v>
      </c>
      <c r="I157" s="117" t="n">
        <f aca="false">J157/(1+('WB GDP growth constant old'!J157/100))</f>
        <v>190.083726598458</v>
      </c>
      <c r="J157" s="117" t="n">
        <f aca="false">K157/(1+('WB GDP growth constant old'!K157/100))</f>
        <v>203.579671179076</v>
      </c>
      <c r="K157" s="117" t="n">
        <f aca="false">L157/(1+('WB GDP growth constant old'!L157/100))</f>
        <v>215.990171528874</v>
      </c>
      <c r="L157" s="117" t="n">
        <f aca="false">M157/(1+('WB GDP growth constant old'!M157/100))</f>
        <v>228.636233814909</v>
      </c>
      <c r="M157" s="117" t="n">
        <f aca="false">N157/(1+('WB GDP growth constant old'!N157/100))</f>
        <v>250.18126360703</v>
      </c>
      <c r="N157" s="117" t="n">
        <f aca="false">O157/(1+('WB GDP growth constant old'!O157/100))</f>
        <v>258.734010384898</v>
      </c>
      <c r="O157" s="117" t="n">
        <f aca="false">P157/(1+('WB GDP growth constant old'!P157/100))</f>
        <v>275.558148098951</v>
      </c>
      <c r="P157" s="117" t="n">
        <f aca="false">Q157/(1+('WB GDP growth constant old'!Q157/100))</f>
        <v>285.925934376851</v>
      </c>
      <c r="Q157" s="117" t="n">
        <f aca="false">R157/(1+('WB GDP growth constant old'!R157/100))</f>
        <v>309.454228570756</v>
      </c>
      <c r="R157" s="117" t="n">
        <f aca="false">S157/(1+('WB GDP growth constant old'!S157/100))</f>
        <v>333.780796392955</v>
      </c>
      <c r="S157" s="117" t="n">
        <f aca="false">T157/(1+('WB GDP growth constant old'!T157/100))</f>
        <v>353.062736326783</v>
      </c>
      <c r="T157" s="117" t="n">
        <f aca="false">U157/(1+('WB GDP growth constant old'!U157/100))</f>
        <v>373.344372430861</v>
      </c>
      <c r="U157" s="117" t="n">
        <f aca="false">V157/(1+('WB GDP growth constant old'!V157/100))</f>
        <v>389.836651514323</v>
      </c>
      <c r="V157" s="117" t="n">
        <f aca="false">W157/(1+('WB GDP growth constant old'!W157/100))</f>
        <v>403.054607812137</v>
      </c>
      <c r="W157" s="117" t="n">
        <f aca="false">X157/(1+('WB GDP growth constant old'!X157/100))</f>
        <v>439.155976585248</v>
      </c>
      <c r="X157" s="117" t="n">
        <f aca="false">Y157/(1+('WB GDP growth constant old'!Y157/100))</f>
        <v>481.746070365106</v>
      </c>
      <c r="Y157" s="117" t="n">
        <f aca="false">Z157/(1+('WB GDP growth constant old'!Z157/100))</f>
        <v>526.226898964387</v>
      </c>
      <c r="Z157" s="117" t="n">
        <f aca="false">AA157/(1+('WB GDP growth constant old'!AA157/100))</f>
        <v>571.090934524027</v>
      </c>
      <c r="AA157" s="117" t="n">
        <f aca="false">AB157/(1+('WB GDP growth constant old'!AB157/100))</f>
        <v>568.116647010674</v>
      </c>
      <c r="AB157" s="117" t="n">
        <f aca="false">AC157/(1+('WB GDP growth constant old'!AC157/100))</f>
        <v>548.309704359273</v>
      </c>
      <c r="AC157" s="117" t="n">
        <f aca="false">AD157/(1+('WB GDP growth constant old'!AD157/100))</f>
        <v>567.011529260926</v>
      </c>
      <c r="AD157" s="117" t="n">
        <f aca="false">AE157/(1+('WB GDP growth constant old'!AE157/100))</f>
        <v>579.41600145616</v>
      </c>
      <c r="AE157" s="117" t="n">
        <f aca="false">AF157/(1+('WB GDP growth constant old'!AF157/100))</f>
        <v>561.576041334191</v>
      </c>
      <c r="AF157" s="117" t="n">
        <f aca="false">AG157/(1+('WB GDP growth constant old'!AG157/100))</f>
        <v>571.248847834928</v>
      </c>
      <c r="AG157" s="117" t="n">
        <f aca="false">AH157/(1+('WB GDP growth constant old'!AH157/100))</f>
        <v>578.579461497319</v>
      </c>
      <c r="AH157" s="117" t="n">
        <f aca="false">AI157/(1+('WB GDP growth constant old'!AI157/100))</f>
        <v>602.333095273994</v>
      </c>
      <c r="AI157" s="117" t="n">
        <f aca="false">AJ157/(1+('WB GDP growth constant old'!AJ157/100))</f>
        <v>633.508461198776</v>
      </c>
      <c r="AJ157" s="117" t="n">
        <f aca="false">AK157/(1+('WB GDP growth constant old'!AK157/100))</f>
        <v>660.209289720584</v>
      </c>
      <c r="AK157" s="117" t="n">
        <f aca="false">AL157/(1+('WB GDP growth constant old'!AL157/100))</f>
        <v>683.587976829203</v>
      </c>
      <c r="AL157" s="117" t="n">
        <f aca="false">AM157/(1+('WB GDP growth constant old'!AM157/100))</f>
        <v>696.857484815803</v>
      </c>
      <c r="AM157" s="117" t="n">
        <f aca="false">AN157/(1+('WB GDP growth constant old'!AN157/100))</f>
        <v>731.289775335118</v>
      </c>
      <c r="AN157" s="117" t="n">
        <f aca="false">AO157/(1+('WB GDP growth constant old'!AO157/100))</f>
        <v>685.282647597674</v>
      </c>
      <c r="AO157" s="117" t="n">
        <f aca="false">AP157/(1+('WB GDP growth constant old'!AP157/100))</f>
        <v>731.698614107644</v>
      </c>
      <c r="AP157" s="117" t="n">
        <f aca="false">AQ157/(1+('WB GDP growth constant old'!AQ157/100))</f>
        <v>781.796937340335</v>
      </c>
      <c r="AQ157" s="117" t="n">
        <f aca="false">AR157/(1+('WB GDP growth constant old'!AR157/100))</f>
        <v>822.168346149926</v>
      </c>
      <c r="AR157" s="117" t="n">
        <f aca="false">AS157/(1+('WB GDP growth constant old'!AS157/100))</f>
        <v>844.807197566793</v>
      </c>
      <c r="AS157" s="117" t="n">
        <f aca="false">AT157/(1+('WB GDP growth constant old'!AT157/100))</f>
        <v>886.561402284768</v>
      </c>
      <c r="AT157" s="117" t="n">
        <f aca="false">AU157/(1+('WB GDP growth constant old'!AU157/100))</f>
        <v>882.976235506859</v>
      </c>
      <c r="AU157" s="117" t="n">
        <f aca="false">AV157/(1+('WB GDP growth constant old'!AV157/100))</f>
        <v>882.624418204331</v>
      </c>
      <c r="AV157" s="117" t="n">
        <f aca="false">AW157/(1+('WB GDP growth constant old'!AW157/100))</f>
        <v>895.390544951378</v>
      </c>
      <c r="AW157" s="117" t="n">
        <f aca="false">AX157/(1+('WB GDP growth constant old'!AX157/100))</f>
        <v>930.495144372929</v>
      </c>
      <c r="AX157" s="117" t="n">
        <f aca="false">AY157/(1+('WB GDP growth constant old'!AY157/100))</f>
        <v>951.969177062785</v>
      </c>
      <c r="AY157" s="117" t="n">
        <f aca="false">AZ157/(1+('WB GDP growth constant old'!AZ157/100))</f>
        <v>994.760933100666</v>
      </c>
      <c r="AZ157" s="117" t="n">
        <f aca="false">BA157/(1+('WB GDP growth constant old'!BA157/100))</f>
        <v>1017.55533986971</v>
      </c>
      <c r="BA157" s="117" t="n">
        <f aca="false">BB157/(1+('WB GDP growth constant old'!BB157/100))</f>
        <v>1029.19194590263</v>
      </c>
      <c r="BB157" s="117" t="n">
        <f aca="false">BC157/(1+('WB GDP growth constant old'!BC157/100))</f>
        <v>974.791492965486</v>
      </c>
      <c r="BC157" s="117" t="n">
        <f aca="false">BD157/(1+('WB GDP growth constant old'!BD157/100))</f>
        <v>1024.68247322544</v>
      </c>
      <c r="BD157" s="117" t="n">
        <f aca="false">BE157/(1+('WB GDP growth constant old'!BE157/100))</f>
        <v>1062.21667347189</v>
      </c>
      <c r="BE157" s="117" t="n">
        <f aca="false">BF157/(1+('WB GDP growth constant old'!BF157/100))</f>
        <v>1100.90603227427</v>
      </c>
      <c r="BF157" s="117" t="n">
        <f aca="false">BG157/(1+('WB GDP growth constant old'!BG157/100))</f>
        <v>1115.81331236115</v>
      </c>
      <c r="BG157" s="117" t="n">
        <f aca="false">BH157/(1+('WB GDP growth constant old'!BH157/100))</f>
        <v>1147.61146171151</v>
      </c>
      <c r="BH157" s="117" t="n">
        <f aca="false">BI157/(1+('WB GDP growth constant old'!BI157/100))</f>
        <v>1185.40404610219</v>
      </c>
      <c r="BI157" s="117" t="n">
        <f aca="false">BJ157/(1+('WB GDP growth constant old'!BJ157/100))</f>
        <v>1216.58648389685</v>
      </c>
      <c r="BJ157" s="117" t="n">
        <f aca="false">BK157/(1+('WB GDP growth constant old'!BK157/100))</f>
        <v>1242.29452734659</v>
      </c>
      <c r="BK157" s="117" t="n">
        <f aca="false">BL157/(1+('WB GDP growth constant old'!BL157/100))</f>
        <v>1269.56279344652</v>
      </c>
      <c r="BL157" s="117" t="n">
        <f aca="false">'WB GDP current US$ old'!BL157/1000000000</f>
        <v>1268.87052716003</v>
      </c>
    </row>
    <row r="158" customFormat="false" ht="15" hidden="false" customHeight="false" outlineLevel="0" collapsed="false">
      <c r="A158" s="0" t="s">
        <v>123</v>
      </c>
      <c r="B158" s="0" t="s">
        <v>355</v>
      </c>
      <c r="C158" s="0" t="s">
        <v>1057</v>
      </c>
      <c r="D158" s="0" t="s">
        <v>1058</v>
      </c>
      <c r="E158" s="117" t="n">
        <f aca="false">F158/(1+('WB GDP growth constant old'!F158/100))</f>
        <v>0</v>
      </c>
      <c r="F158" s="117" t="n">
        <f aca="false">G158/(1+('WB GDP growth constant old'!G158/100))</f>
        <v>0</v>
      </c>
      <c r="G158" s="117" t="n">
        <f aca="false">H158/(1+('WB GDP growth constant old'!H158/100))</f>
        <v>0</v>
      </c>
      <c r="H158" s="117" t="n">
        <f aca="false">I158/(1+('WB GDP growth constant old'!I158/100))</f>
        <v>0</v>
      </c>
      <c r="I158" s="117" t="n">
        <f aca="false">J158/(1+('WB GDP growth constant old'!J158/100))</f>
        <v>0</v>
      </c>
      <c r="J158" s="117" t="n">
        <f aca="false">K158/(1+('WB GDP growth constant old'!K158/100))</f>
        <v>0</v>
      </c>
      <c r="K158" s="117" t="n">
        <f aca="false">L158/(1+('WB GDP growth constant old'!L158/100))</f>
        <v>0</v>
      </c>
      <c r="L158" s="117" t="n">
        <f aca="false">M158/(1+('WB GDP growth constant old'!M158/100))</f>
        <v>0</v>
      </c>
      <c r="M158" s="117" t="n">
        <f aca="false">N158/(1+('WB GDP growth constant old'!N158/100))</f>
        <v>0</v>
      </c>
      <c r="N158" s="117" t="n">
        <f aca="false">O158/(1+('WB GDP growth constant old'!O158/100))</f>
        <v>0</v>
      </c>
      <c r="O158" s="117" t="n">
        <f aca="false">P158/(1+('WB GDP growth constant old'!P158/100))</f>
        <v>0</v>
      </c>
      <c r="P158" s="117" t="n">
        <f aca="false">Q158/(1+('WB GDP growth constant old'!Q158/100))</f>
        <v>0</v>
      </c>
      <c r="Q158" s="117" t="n">
        <f aca="false">R158/(1+('WB GDP growth constant old'!R158/100))</f>
        <v>0</v>
      </c>
      <c r="R158" s="117" t="n">
        <f aca="false">S158/(1+('WB GDP growth constant old'!S158/100))</f>
        <v>0</v>
      </c>
      <c r="S158" s="117" t="n">
        <f aca="false">T158/(1+('WB GDP growth constant old'!T158/100))</f>
        <v>0</v>
      </c>
      <c r="T158" s="117" t="n">
        <f aca="false">U158/(1+('WB GDP growth constant old'!U158/100))</f>
        <v>0</v>
      </c>
      <c r="U158" s="117" t="n">
        <f aca="false">V158/(1+('WB GDP growth constant old'!V158/100))</f>
        <v>0</v>
      </c>
      <c r="V158" s="117" t="n">
        <f aca="false">W158/(1+('WB GDP growth constant old'!W158/100))</f>
        <v>0</v>
      </c>
      <c r="W158" s="117" t="n">
        <f aca="false">X158/(1+('WB GDP growth constant old'!X158/100))</f>
        <v>0</v>
      </c>
      <c r="X158" s="117" t="n">
        <f aca="false">Y158/(1+('WB GDP growth constant old'!Y158/100))</f>
        <v>0</v>
      </c>
      <c r="Y158" s="117" t="n">
        <f aca="false">Z158/(1+('WB GDP growth constant old'!Z158/100))</f>
        <v>0</v>
      </c>
      <c r="Z158" s="117" t="n">
        <f aca="false">AA158/(1+('WB GDP growth constant old'!AA158/100))</f>
        <v>0</v>
      </c>
      <c r="AA158" s="117" t="n">
        <f aca="false">AB158/(1+('WB GDP growth constant old'!AB158/100))</f>
        <v>0</v>
      </c>
      <c r="AB158" s="117" t="n">
        <f aca="false">AC158/(1+('WB GDP growth constant old'!AC158/100))</f>
        <v>0</v>
      </c>
      <c r="AC158" s="117" t="n">
        <f aca="false">AD158/(1+('WB GDP growth constant old'!AD158/100))</f>
        <v>0</v>
      </c>
      <c r="AD158" s="117" t="n">
        <f aca="false">AE158/(1+('WB GDP growth constant old'!AE158/100))</f>
        <v>0</v>
      </c>
      <c r="AE158" s="117" t="n">
        <f aca="false">AF158/(1+('WB GDP growth constant old'!AF158/100))</f>
        <v>0</v>
      </c>
      <c r="AF158" s="117" t="n">
        <f aca="false">AG158/(1+('WB GDP growth constant old'!AG158/100))</f>
        <v>0</v>
      </c>
      <c r="AG158" s="117" t="n">
        <f aca="false">AH158/(1+('WB GDP growth constant old'!AH158/100))</f>
        <v>0</v>
      </c>
      <c r="AH158" s="117" t="n">
        <f aca="false">AI158/(1+('WB GDP growth constant old'!AI158/100))</f>
        <v>0</v>
      </c>
      <c r="AI158" s="117" t="n">
        <f aca="false">AJ158/(1+('WB GDP growth constant old'!AJ158/100))</f>
        <v>0</v>
      </c>
      <c r="AJ158" s="117" t="n">
        <f aca="false">AK158/(1+('WB GDP growth constant old'!AK158/100))</f>
        <v>0</v>
      </c>
      <c r="AK158" s="117" t="n">
        <f aca="false">AL158/(1+('WB GDP growth constant old'!AL158/100))</f>
        <v>0</v>
      </c>
      <c r="AL158" s="117" t="n">
        <f aca="false">AM158/(1+('WB GDP growth constant old'!AM158/100))</f>
        <v>0</v>
      </c>
      <c r="AM158" s="117" t="n">
        <f aca="false">AN158/(1+('WB GDP growth constant old'!AN158/100))</f>
        <v>0</v>
      </c>
      <c r="AN158" s="117" t="n">
        <f aca="false">AO158/(1+('WB GDP growth constant old'!AO158/100))</f>
        <v>0</v>
      </c>
      <c r="AO158" s="117" t="n">
        <f aca="false">AP158/(1+('WB GDP growth constant old'!AP158/100))</f>
        <v>0</v>
      </c>
      <c r="AP158" s="117" t="n">
        <f aca="false">AQ158/(1+('WB GDP growth constant old'!AQ158/100))</f>
        <v>0</v>
      </c>
      <c r="AQ158" s="117" t="n">
        <f aca="false">AR158/(1+('WB GDP growth constant old'!AR158/100))</f>
        <v>0</v>
      </c>
      <c r="AR158" s="117" t="n">
        <f aca="false">AS158/(1+('WB GDP growth constant old'!AS158/100))</f>
        <v>0</v>
      </c>
      <c r="AS158" s="117" t="n">
        <f aca="false">AT158/(1+('WB GDP growth constant old'!AT158/100))</f>
        <v>0</v>
      </c>
      <c r="AT158" s="117" t="n">
        <f aca="false">AU158/(1+('WB GDP growth constant old'!AU158/100))</f>
        <v>0</v>
      </c>
      <c r="AU158" s="117" t="n">
        <f aca="false">AV158/(1+('WB GDP growth constant old'!AV158/100))</f>
        <v>0</v>
      </c>
      <c r="AV158" s="117" t="n">
        <f aca="false">AW158/(1+('WB GDP growth constant old'!AW158/100))</f>
        <v>0</v>
      </c>
      <c r="AW158" s="117" t="n">
        <f aca="false">AX158/(1+('WB GDP growth constant old'!AX158/100))</f>
        <v>0</v>
      </c>
      <c r="AX158" s="117" t="n">
        <f aca="false">AY158/(1+('WB GDP growth constant old'!AY158/100))</f>
        <v>0</v>
      </c>
      <c r="AY158" s="117" t="n">
        <f aca="false">AZ158/(1+('WB GDP growth constant old'!AZ158/100))</f>
        <v>0</v>
      </c>
      <c r="AZ158" s="117" t="n">
        <f aca="false">BA158/(1+('WB GDP growth constant old'!BA158/100))</f>
        <v>0</v>
      </c>
      <c r="BA158" s="117" t="n">
        <f aca="false">BB158/(1+('WB GDP growth constant old'!BB158/100))</f>
        <v>0</v>
      </c>
      <c r="BB158" s="117" t="n">
        <f aca="false">BC158/(1+('WB GDP growth constant old'!BC158/100))</f>
        <v>0</v>
      </c>
      <c r="BC158" s="117" t="n">
        <f aca="false">BD158/(1+('WB GDP growth constant old'!BD158/100))</f>
        <v>0</v>
      </c>
      <c r="BD158" s="117" t="n">
        <f aca="false">BE158/(1+('WB GDP growth constant old'!BE158/100))</f>
        <v>0</v>
      </c>
      <c r="BE158" s="117" t="n">
        <f aca="false">BF158/(1+('WB GDP growth constant old'!BF158/100))</f>
        <v>0</v>
      </c>
      <c r="BF158" s="117" t="n">
        <f aca="false">BG158/(1+('WB GDP growth constant old'!BG158/100))</f>
        <v>0</v>
      </c>
      <c r="BG158" s="117" t="n">
        <f aca="false">BH158/(1+('WB GDP growth constant old'!BH158/100))</f>
        <v>0</v>
      </c>
      <c r="BH158" s="117" t="n">
        <f aca="false">BI158/(1+('WB GDP growth constant old'!BI158/100))</f>
        <v>0</v>
      </c>
      <c r="BI158" s="117" t="n">
        <f aca="false">BJ158/(1+('WB GDP growth constant old'!BJ158/100))</f>
        <v>0</v>
      </c>
      <c r="BJ158" s="117" t="n">
        <f aca="false">BK158/(1+('WB GDP growth constant old'!BK158/100))</f>
        <v>0</v>
      </c>
      <c r="BK158" s="117" t="n">
        <f aca="false">BL158/(1+('WB GDP growth constant old'!BL158/100))</f>
        <v>0</v>
      </c>
      <c r="BL158" s="117" t="n">
        <f aca="false">'WB GDP current US$ old'!BL158/1000000000</f>
        <v>0</v>
      </c>
    </row>
    <row r="159" customFormat="false" ht="15" hidden="false" customHeight="false" outlineLevel="0" collapsed="false">
      <c r="A159" s="0" t="s">
        <v>1116</v>
      </c>
      <c r="B159" s="0" t="s">
        <v>1117</v>
      </c>
      <c r="C159" s="0" t="s">
        <v>1057</v>
      </c>
      <c r="D159" s="0" t="s">
        <v>1058</v>
      </c>
      <c r="E159" s="117" t="n">
        <f aca="false">F159/(1+('WB GDP growth constant old'!F159/100))</f>
        <v>2254.5411862241</v>
      </c>
      <c r="F159" s="117" t="n">
        <f aca="false">G159/(1+('WB GDP growth constant old'!G159/100))</f>
        <v>2309.47812726949</v>
      </c>
      <c r="G159" s="117" t="n">
        <f aca="false">H159/(1+('WB GDP growth constant old'!H159/100))</f>
        <v>2396.32882973593</v>
      </c>
      <c r="H159" s="117" t="n">
        <f aca="false">I159/(1+('WB GDP growth constant old'!I159/100))</f>
        <v>2512.85514236712</v>
      </c>
      <c r="I159" s="117" t="n">
        <f aca="false">J159/(1+('WB GDP growth constant old'!J159/100))</f>
        <v>2709.82193158744</v>
      </c>
      <c r="J159" s="117" t="n">
        <f aca="false">K159/(1+('WB GDP growth constant old'!K159/100))</f>
        <v>2862.47033371453</v>
      </c>
      <c r="K159" s="117" t="n">
        <f aca="false">L159/(1+('WB GDP growth constant old'!L159/100))</f>
        <v>2989.23978890713</v>
      </c>
      <c r="L159" s="117" t="n">
        <f aca="false">M159/(1+('WB GDP growth constant old'!M159/100))</f>
        <v>3102.37690649855</v>
      </c>
      <c r="M159" s="117" t="n">
        <f aca="false">N159/(1+('WB GDP growth constant old'!N159/100))</f>
        <v>3310.32523771187</v>
      </c>
      <c r="N159" s="117" t="n">
        <f aca="false">O159/(1+('WB GDP growth constant old'!O159/100))</f>
        <v>3567.07370628131</v>
      </c>
      <c r="O159" s="117" t="n">
        <f aca="false">P159/(1+('WB GDP growth constant old'!P159/100))</f>
        <v>3857.24285685856</v>
      </c>
      <c r="P159" s="117" t="n">
        <f aca="false">Q159/(1+('WB GDP growth constant old'!Q159/100))</f>
        <v>4105.38957887904</v>
      </c>
      <c r="Q159" s="117" t="n">
        <f aca="false">R159/(1+('WB GDP growth constant old'!R159/100))</f>
        <v>4373.62186934116</v>
      </c>
      <c r="R159" s="117" t="n">
        <f aca="false">S159/(1+('WB GDP growth constant old'!S159/100))</f>
        <v>4701.68646431126</v>
      </c>
      <c r="S159" s="117" t="n">
        <f aca="false">T159/(1+('WB GDP growth constant old'!T159/100))</f>
        <v>4986.95256889522</v>
      </c>
      <c r="T159" s="117" t="n">
        <f aca="false">U159/(1+('WB GDP growth constant old'!U159/100))</f>
        <v>5189.86271258282</v>
      </c>
      <c r="U159" s="117" t="n">
        <f aca="false">V159/(1+('WB GDP growth constant old'!V159/100))</f>
        <v>5539.64684834544</v>
      </c>
      <c r="V159" s="117" t="n">
        <f aca="false">W159/(1+('WB GDP growth constant old'!W159/100))</f>
        <v>5773.42158935794</v>
      </c>
      <c r="W159" s="117" t="n">
        <f aca="false">X159/(1+('WB GDP growth constant old'!X159/100))</f>
        <v>5942.83223623059</v>
      </c>
      <c r="X159" s="117" t="n">
        <f aca="false">Y159/(1+('WB GDP growth constant old'!Y159/100))</f>
        <v>6188.41337663948</v>
      </c>
      <c r="Y159" s="117" t="n">
        <f aca="false">Z159/(1+('WB GDP growth constant old'!Z159/100))</f>
        <v>6427.29452544854</v>
      </c>
      <c r="Z159" s="117" t="n">
        <f aca="false">AA159/(1+('WB GDP growth constant old'!AA159/100))</f>
        <v>6536.48570381934</v>
      </c>
      <c r="AA159" s="117" t="n">
        <f aca="false">AB159/(1+('WB GDP growth constant old'!AB159/100))</f>
        <v>6711.24316137724</v>
      </c>
      <c r="AB159" s="117" t="n">
        <f aca="false">AC159/(1+('WB GDP growth constant old'!AC159/100))</f>
        <v>6785.86849976003</v>
      </c>
      <c r="AC159" s="117" t="n">
        <f aca="false">AD159/(1+('WB GDP growth constant old'!AD159/100))</f>
        <v>7084.48600088954</v>
      </c>
      <c r="AD159" s="117" t="n">
        <f aca="false">AE159/(1+('WB GDP growth constant old'!AE159/100))</f>
        <v>7393.01951366034</v>
      </c>
      <c r="AE159" s="117" t="n">
        <f aca="false">AF159/(1+('WB GDP growth constant old'!AF159/100))</f>
        <v>7696.38580439853</v>
      </c>
      <c r="AF159" s="117" t="n">
        <f aca="false">AG159/(1+('WB GDP growth constant old'!AG159/100))</f>
        <v>8050.55727911016</v>
      </c>
      <c r="AG159" s="117" t="n">
        <f aca="false">AH159/(1+('WB GDP growth constant old'!AH159/100))</f>
        <v>8356.55000836241</v>
      </c>
      <c r="AH159" s="117" t="n">
        <f aca="false">AI159/(1+('WB GDP growth constant old'!AI159/100))</f>
        <v>8588.67888565232</v>
      </c>
      <c r="AI159" s="117" t="n">
        <f aca="false">AJ159/(1+('WB GDP growth constant old'!AJ159/100))</f>
        <v>8774.22972915426</v>
      </c>
      <c r="AJ159" s="117" t="n">
        <f aca="false">AK159/(1+('WB GDP growth constant old'!AK159/100))</f>
        <v>8888.96784657108</v>
      </c>
      <c r="AK159" s="117" t="n">
        <f aca="false">AL159/(1+('WB GDP growth constant old'!AL159/100))</f>
        <v>8967.4561281622</v>
      </c>
      <c r="AL159" s="117" t="n">
        <f aca="false">AM159/(1+('WB GDP growth constant old'!AM159/100))</f>
        <v>9212.87923557456</v>
      </c>
      <c r="AM159" s="117" t="n">
        <f aca="false">AN159/(1+('WB GDP growth constant old'!AN159/100))</f>
        <v>9432.71138361835</v>
      </c>
      <c r="AN159" s="117" t="n">
        <f aca="false">AO159/(1+('WB GDP growth constant old'!AO159/100))</f>
        <v>9764.97235433671</v>
      </c>
      <c r="AO159" s="117" t="n">
        <f aca="false">AP159/(1+('WB GDP growth constant old'!AP159/100))</f>
        <v>10238.7843052577</v>
      </c>
      <c r="AP159" s="117" t="n">
        <f aca="false">AQ159/(1+('WB GDP growth constant old'!AQ159/100))</f>
        <v>10738.6196670155</v>
      </c>
      <c r="AQ159" s="117" t="n">
        <f aca="false">AR159/(1+('WB GDP growth constant old'!AR159/100))</f>
        <v>10953.976300492</v>
      </c>
      <c r="AR159" s="117" t="n">
        <f aca="false">AS159/(1+('WB GDP growth constant old'!AS159/100))</f>
        <v>11308.353458309</v>
      </c>
      <c r="AS159" s="117" t="n">
        <f aca="false">AT159/(1+('WB GDP growth constant old'!AT159/100))</f>
        <v>11946.0708474879</v>
      </c>
      <c r="AT159" s="117" t="n">
        <f aca="false">AU159/(1+('WB GDP growth constant old'!AU159/100))</f>
        <v>12353.9567068652</v>
      </c>
      <c r="AU159" s="117" t="n">
        <f aca="false">AV159/(1+('WB GDP growth constant old'!AV159/100))</f>
        <v>12884.5150730076</v>
      </c>
      <c r="AV159" s="117" t="n">
        <f aca="false">AW159/(1+('WB GDP growth constant old'!AW159/100))</f>
        <v>13584.0719491498</v>
      </c>
      <c r="AW159" s="117" t="n">
        <f aca="false">AX159/(1+('WB GDP growth constant old'!AX159/100))</f>
        <v>14635.4310696251</v>
      </c>
      <c r="AX159" s="117" t="n">
        <f aca="false">AY159/(1+('WB GDP growth constant old'!AY159/100))</f>
        <v>15660.9167198572</v>
      </c>
      <c r="AY159" s="117" t="n">
        <f aca="false">AZ159/(1+('WB GDP growth constant old'!AZ159/100))</f>
        <v>16897.5324017819</v>
      </c>
      <c r="AZ159" s="117" t="n">
        <f aca="false">BA159/(1+('WB GDP growth constant old'!BA159/100))</f>
        <v>18325.0333874736</v>
      </c>
      <c r="BA159" s="117" t="n">
        <f aca="false">BB159/(1+('WB GDP growth constant old'!BB159/100))</f>
        <v>19341.1239720554</v>
      </c>
      <c r="BB159" s="117" t="n">
        <f aca="false">BC159/(1+('WB GDP growth constant old'!BC159/100))</f>
        <v>19793.0766679375</v>
      </c>
      <c r="BC159" s="117" t="n">
        <f aca="false">BD159/(1+('WB GDP growth constant old'!BD159/100))</f>
        <v>21271.8650346125</v>
      </c>
      <c r="BD159" s="117" t="n">
        <f aca="false">BE159/(1+('WB GDP growth constant old'!BE159/100))</f>
        <v>22553.5249013571</v>
      </c>
      <c r="BE159" s="117" t="n">
        <f aca="false">BF159/(1+('WB GDP growth constant old'!BF159/100))</f>
        <v>23724.2100942078</v>
      </c>
      <c r="BF159" s="117" t="n">
        <f aca="false">BG159/(1+('WB GDP growth constant old'!BG159/100))</f>
        <v>24943.0260140497</v>
      </c>
      <c r="BG159" s="117" t="n">
        <f aca="false">BH159/(1+('WB GDP growth constant old'!BH159/100))</f>
        <v>26055.5888925221</v>
      </c>
      <c r="BH159" s="117" t="n">
        <f aca="false">BI159/(1+('WB GDP growth constant old'!BI159/100))</f>
        <v>27089.9112124433</v>
      </c>
      <c r="BI159" s="117" t="n">
        <f aca="false">BJ159/(1+('WB GDP growth constant old'!BJ159/100))</f>
        <v>28255.1495032007</v>
      </c>
      <c r="BJ159" s="117" t="n">
        <f aca="false">BK159/(1+('WB GDP growth constant old'!BK159/100))</f>
        <v>29653.4999113118</v>
      </c>
      <c r="BK159" s="117" t="n">
        <f aca="false">BL159/(1+('WB GDP growth constant old'!BL159/100))</f>
        <v>30969.2198455468</v>
      </c>
      <c r="BL159" s="117" t="n">
        <f aca="false">'WB GDP current US$ old'!BL159/1000000000</f>
        <v>32087.9327355214</v>
      </c>
    </row>
    <row r="160" customFormat="false" ht="15" hidden="false" customHeight="false" outlineLevel="0" collapsed="false">
      <c r="A160" s="0" t="s">
        <v>116</v>
      </c>
      <c r="B160" s="0" t="s">
        <v>374</v>
      </c>
      <c r="C160" s="0" t="s">
        <v>1057</v>
      </c>
      <c r="D160" s="0" t="s">
        <v>1058</v>
      </c>
      <c r="E160" s="117" t="n">
        <f aca="false">F160/(1+('WB GDP growth constant old'!F160/100))</f>
        <v>8.23633568012656</v>
      </c>
      <c r="F160" s="117" t="n">
        <f aca="false">G160/(1+('WB GDP growth constant old'!G160/100))</f>
        <v>8.23633568012656</v>
      </c>
      <c r="G160" s="117" t="n">
        <f aca="false">H160/(1+('WB GDP growth constant old'!H160/100))</f>
        <v>8.23633568012656</v>
      </c>
      <c r="H160" s="117" t="n">
        <f aca="false">I160/(1+('WB GDP growth constant old'!I160/100))</f>
        <v>8.23633568012656</v>
      </c>
      <c r="I160" s="117" t="n">
        <f aca="false">J160/(1+('WB GDP growth constant old'!J160/100))</f>
        <v>8.23633568012656</v>
      </c>
      <c r="J160" s="117" t="n">
        <f aca="false">K160/(1+('WB GDP growth constant old'!K160/100))</f>
        <v>8.23633568012656</v>
      </c>
      <c r="K160" s="117" t="n">
        <f aca="false">L160/(1+('WB GDP growth constant old'!L160/100))</f>
        <v>8.23633568012656</v>
      </c>
      <c r="L160" s="117" t="n">
        <f aca="false">M160/(1+('WB GDP growth constant old'!M160/100))</f>
        <v>8.23633568012656</v>
      </c>
      <c r="M160" s="117" t="n">
        <f aca="false">N160/(1+('WB GDP growth constant old'!N160/100))</f>
        <v>8.23633568012656</v>
      </c>
      <c r="N160" s="117" t="n">
        <f aca="false">O160/(1+('WB GDP growth constant old'!O160/100))</f>
        <v>8.23633568012656</v>
      </c>
      <c r="O160" s="117" t="n">
        <f aca="false">P160/(1+('WB GDP growth constant old'!P160/100))</f>
        <v>8.23633568012656</v>
      </c>
      <c r="P160" s="117" t="n">
        <f aca="false">Q160/(1+('WB GDP growth constant old'!Q160/100))</f>
        <v>8.23633568012656</v>
      </c>
      <c r="Q160" s="117" t="n">
        <f aca="false">R160/(1+('WB GDP growth constant old'!R160/100))</f>
        <v>8.23633568012656</v>
      </c>
      <c r="R160" s="117" t="n">
        <f aca="false">S160/(1+('WB GDP growth constant old'!S160/100))</f>
        <v>8.23633568012656</v>
      </c>
      <c r="S160" s="117" t="n">
        <f aca="false">T160/(1+('WB GDP growth constant old'!T160/100))</f>
        <v>8.23633568012656</v>
      </c>
      <c r="T160" s="117" t="n">
        <f aca="false">U160/(1+('WB GDP growth constant old'!U160/100))</f>
        <v>8.23633568012656</v>
      </c>
      <c r="U160" s="117" t="n">
        <f aca="false">V160/(1+('WB GDP growth constant old'!V160/100))</f>
        <v>8.23633568012656</v>
      </c>
      <c r="V160" s="117" t="n">
        <f aca="false">W160/(1+('WB GDP growth constant old'!W160/100))</f>
        <v>8.23633568012656</v>
      </c>
      <c r="W160" s="117" t="n">
        <f aca="false">X160/(1+('WB GDP growth constant old'!X160/100))</f>
        <v>8.23633568012656</v>
      </c>
      <c r="X160" s="117" t="n">
        <f aca="false">Y160/(1+('WB GDP growth constant old'!Y160/100))</f>
        <v>8.23633568012656</v>
      </c>
      <c r="Y160" s="117" t="n">
        <f aca="false">Z160/(1+('WB GDP growth constant old'!Z160/100))</f>
        <v>8.23633568012656</v>
      </c>
      <c r="Z160" s="117" t="n">
        <f aca="false">AA160/(1+('WB GDP growth constant old'!AA160/100))</f>
        <v>8.23633568012656</v>
      </c>
      <c r="AA160" s="117" t="n">
        <f aca="false">AB160/(1+('WB GDP growth constant old'!AB160/100))</f>
        <v>8.23633568012656</v>
      </c>
      <c r="AB160" s="117" t="n">
        <f aca="false">AC160/(1+('WB GDP growth constant old'!AC160/100))</f>
        <v>8.23633568012656</v>
      </c>
      <c r="AC160" s="117" t="n">
        <f aca="false">AD160/(1+('WB GDP growth constant old'!AD160/100))</f>
        <v>8.23633568012656</v>
      </c>
      <c r="AD160" s="117" t="n">
        <f aca="false">AE160/(1+('WB GDP growth constant old'!AE160/100))</f>
        <v>8.23633568012656</v>
      </c>
      <c r="AE160" s="117" t="n">
        <f aca="false">AF160/(1+('WB GDP growth constant old'!AF160/100))</f>
        <v>8.23633568012656</v>
      </c>
      <c r="AF160" s="117" t="n">
        <f aca="false">AG160/(1+('WB GDP growth constant old'!AG160/100))</f>
        <v>8.23633568012656</v>
      </c>
      <c r="AG160" s="117" t="n">
        <f aca="false">AH160/(1+('WB GDP growth constant old'!AH160/100))</f>
        <v>8.23633568012656</v>
      </c>
      <c r="AH160" s="117" t="n">
        <f aca="false">AI160/(1+('WB GDP growth constant old'!AI160/100))</f>
        <v>8.23633568012656</v>
      </c>
      <c r="AI160" s="117" t="n">
        <f aca="false">AJ160/(1+('WB GDP growth constant old'!AJ160/100))</f>
        <v>8.23633568012656</v>
      </c>
      <c r="AJ160" s="117" t="n">
        <f aca="false">AK160/(1+('WB GDP growth constant old'!AK160/100))</f>
        <v>7.7280905426773</v>
      </c>
      <c r="AK160" s="117" t="n">
        <f aca="false">AL160/(1+('WB GDP growth constant old'!AL160/100))</f>
        <v>7.22072604462302</v>
      </c>
      <c r="AL160" s="117" t="n">
        <f aca="false">AM160/(1+('WB GDP growth constant old'!AM160/100))</f>
        <v>6.68139042517836</v>
      </c>
      <c r="AM160" s="117" t="n">
        <f aca="false">AN160/(1+('WB GDP growth constant old'!AN160/100))</f>
        <v>6.56392047828432</v>
      </c>
      <c r="AN160" s="117" t="n">
        <f aca="false">AO160/(1+('WB GDP growth constant old'!AO160/100))</f>
        <v>6.49075063889129</v>
      </c>
      <c r="AO160" s="117" t="n">
        <f aca="false">AP160/(1+('WB GDP growth constant old'!AP160/100))</f>
        <v>6.5676727771207</v>
      </c>
      <c r="AP160" s="117" t="n">
        <f aca="false">AQ160/(1+('WB GDP growth constant old'!AQ160/100))</f>
        <v>6.66224603935963</v>
      </c>
      <c r="AQ160" s="117" t="n">
        <f aca="false">AR160/(1+('WB GDP growth constant old'!AR160/100))</f>
        <v>6.8873457211945</v>
      </c>
      <c r="AR160" s="117" t="n">
        <f aca="false">AS160/(1+('WB GDP growth constant old'!AS160/100))</f>
        <v>7.18618957450717</v>
      </c>
      <c r="AS160" s="117" t="n">
        <f aca="false">AT160/(1+('WB GDP growth constant old'!AT160/100))</f>
        <v>7.5130990958673</v>
      </c>
      <c r="AT160" s="117" t="n">
        <f aca="false">AU160/(1+('WB GDP growth constant old'!AU160/100))</f>
        <v>7.28265306614281</v>
      </c>
      <c r="AU160" s="117" t="n">
        <f aca="false">AV160/(1+('WB GDP growth constant old'!AV160/100))</f>
        <v>7.39143154043946</v>
      </c>
      <c r="AV160" s="117" t="n">
        <f aca="false">AW160/(1+('WB GDP growth constant old'!AW160/100))</f>
        <v>7.55571362035725</v>
      </c>
      <c r="AW160" s="117" t="n">
        <f aca="false">AX160/(1+('WB GDP growth constant old'!AX160/100))</f>
        <v>7.90887444335147</v>
      </c>
      <c r="AX160" s="117" t="n">
        <f aca="false">AY160/(1+('WB GDP growth constant old'!AY160/100))</f>
        <v>8.28249668264144</v>
      </c>
      <c r="AY160" s="117" t="n">
        <f aca="false">AZ160/(1+('WB GDP growth constant old'!AZ160/100))</f>
        <v>8.70797062123204</v>
      </c>
      <c r="AZ160" s="117" t="n">
        <f aca="false">BA160/(1+('WB GDP growth constant old'!BA160/100))</f>
        <v>9.2716799549545</v>
      </c>
      <c r="BA160" s="117" t="n">
        <f aca="false">BB160/(1+('WB GDP growth constant old'!BB160/100))</f>
        <v>9.77902641098042</v>
      </c>
      <c r="BB160" s="117" t="n">
        <f aca="false">BC160/(1+('WB GDP growth constant old'!BC160/100))</f>
        <v>9.74395736940268</v>
      </c>
      <c r="BC160" s="117" t="n">
        <f aca="false">BD160/(1+('WB GDP growth constant old'!BD160/100))</f>
        <v>10.0712326211251</v>
      </c>
      <c r="BD160" s="117" t="n">
        <f aca="false">BE160/(1+('WB GDP growth constant old'!BE160/100))</f>
        <v>10.3068879878068</v>
      </c>
      <c r="BE160" s="117" t="n">
        <f aca="false">BF160/(1+('WB GDP growth constant old'!BF160/100))</f>
        <v>10.2598696939304</v>
      </c>
      <c r="BF160" s="117" t="n">
        <f aca="false">BG160/(1+('WB GDP growth constant old'!BG160/100))</f>
        <v>10.5599973185203</v>
      </c>
      <c r="BG160" s="117" t="n">
        <f aca="false">BH160/(1+('WB GDP growth constant old'!BH160/100))</f>
        <v>10.9432326641539</v>
      </c>
      <c r="BH160" s="117" t="n">
        <f aca="false">BI160/(1+('WB GDP growth constant old'!BI160/100))</f>
        <v>11.3651889576858</v>
      </c>
      <c r="BI160" s="117" t="n">
        <f aca="false">BJ160/(1+('WB GDP growth constant old'!BJ160/100))</f>
        <v>11.6888928598448</v>
      </c>
      <c r="BJ160" s="117" t="n">
        <f aca="false">BK160/(1+('WB GDP growth constant old'!BK160/100))</f>
        <v>11.8153401161921</v>
      </c>
      <c r="BK160" s="117" t="n">
        <f aca="false">BL160/(1+('WB GDP growth constant old'!BL160/100))</f>
        <v>12.1579849795617</v>
      </c>
      <c r="BL160" s="117" t="n">
        <f aca="false">'WB GDP current US$ old'!BL160/1000000000</f>
        <v>12.5470404989077</v>
      </c>
    </row>
    <row r="161" customFormat="false" ht="15" hidden="false" customHeight="false" outlineLevel="0" collapsed="false">
      <c r="A161" s="0" t="s">
        <v>121</v>
      </c>
      <c r="B161" s="0" t="s">
        <v>353</v>
      </c>
      <c r="C161" s="0" t="s">
        <v>1057</v>
      </c>
      <c r="D161" s="0" t="s">
        <v>1058</v>
      </c>
      <c r="E161" s="117" t="n">
        <f aca="false">F161/(1+('WB GDP growth constant old'!F161/100))</f>
        <v>2.1601319822258</v>
      </c>
      <c r="F161" s="117" t="n">
        <f aca="false">G161/(1+('WB GDP growth constant old'!G161/100))</f>
        <v>2.1601319822258</v>
      </c>
      <c r="G161" s="117" t="n">
        <f aca="false">H161/(1+('WB GDP growth constant old'!H161/100))</f>
        <v>2.1601319822258</v>
      </c>
      <c r="H161" s="117" t="n">
        <f aca="false">I161/(1+('WB GDP growth constant old'!I161/100))</f>
        <v>2.1601319822258</v>
      </c>
      <c r="I161" s="117" t="n">
        <f aca="false">J161/(1+('WB GDP growth constant old'!J161/100))</f>
        <v>2.1601319822258</v>
      </c>
      <c r="J161" s="117" t="n">
        <f aca="false">K161/(1+('WB GDP growth constant old'!K161/100))</f>
        <v>2.1601319822258</v>
      </c>
      <c r="K161" s="117" t="n">
        <f aca="false">L161/(1+('WB GDP growth constant old'!L161/100))</f>
        <v>2.1601319822258</v>
      </c>
      <c r="L161" s="117" t="n">
        <f aca="false">M161/(1+('WB GDP growth constant old'!M161/100))</f>
        <v>2.1601319822258</v>
      </c>
      <c r="M161" s="117" t="n">
        <f aca="false">N161/(1+('WB GDP growth constant old'!N161/100))</f>
        <v>2.24023853691224</v>
      </c>
      <c r="N161" s="117" t="n">
        <f aca="false">O161/(1+('WB GDP growth constant old'!O161/100))</f>
        <v>2.24541347492847</v>
      </c>
      <c r="O161" s="117" t="n">
        <f aca="false">P161/(1+('WB GDP growth constant old'!P161/100))</f>
        <v>2.38321348636265</v>
      </c>
      <c r="P161" s="117" t="n">
        <f aca="false">Q161/(1+('WB GDP growth constant old'!Q161/100))</f>
        <v>2.44443814606021</v>
      </c>
      <c r="Q161" s="117" t="n">
        <f aca="false">R161/(1+('WB GDP growth constant old'!R161/100))</f>
        <v>2.5872915129605</v>
      </c>
      <c r="R161" s="117" t="n">
        <f aca="false">S161/(1+('WB GDP growth constant old'!S161/100))</f>
        <v>2.54964342531343</v>
      </c>
      <c r="S161" s="117" t="n">
        <f aca="false">T161/(1+('WB GDP growth constant old'!T161/100))</f>
        <v>2.51066381110952</v>
      </c>
      <c r="T161" s="117" t="n">
        <f aca="false">U161/(1+('WB GDP growth constant old'!U161/100))</f>
        <v>2.80252971282722</v>
      </c>
      <c r="U161" s="117" t="n">
        <f aca="false">V161/(1+('WB GDP growth constant old'!V161/100))</f>
        <v>3.18433062564194</v>
      </c>
      <c r="V161" s="117" t="n">
        <f aca="false">W161/(1+('WB GDP growth constant old'!W161/100))</f>
        <v>3.3864925425524</v>
      </c>
      <c r="W161" s="117" t="n">
        <f aca="false">X161/(1+('WB GDP growth constant old'!X161/100))</f>
        <v>3.33693202570748</v>
      </c>
      <c r="X161" s="117" t="n">
        <f aca="false">Y161/(1+('WB GDP growth constant old'!Y161/100))</f>
        <v>3.68382870783703</v>
      </c>
      <c r="Y161" s="117" t="n">
        <f aca="false">Z161/(1+('WB GDP growth constant old'!Z161/100))</f>
        <v>3.52447217688782</v>
      </c>
      <c r="Z161" s="117" t="n">
        <f aca="false">AA161/(1+('WB GDP growth constant old'!AA161/100))</f>
        <v>3.57764956453408</v>
      </c>
      <c r="AA161" s="117" t="n">
        <f aca="false">AB161/(1+('WB GDP growth constant old'!AB161/100))</f>
        <v>3.31367508679234</v>
      </c>
      <c r="AB161" s="117" t="n">
        <f aca="false">AC161/(1+('WB GDP growth constant old'!AC161/100))</f>
        <v>3.37401292734748</v>
      </c>
      <c r="AC161" s="117" t="n">
        <f aca="false">AD161/(1+('WB GDP growth constant old'!AD161/100))</f>
        <v>3.36432913383448</v>
      </c>
      <c r="AD161" s="117" t="n">
        <f aca="false">AE161/(1+('WB GDP growth constant old'!AE161/100))</f>
        <v>4.04683830341953</v>
      </c>
      <c r="AE161" s="117" t="n">
        <f aca="false">AF161/(1+('WB GDP growth constant old'!AF161/100))</f>
        <v>4.15580431659552</v>
      </c>
      <c r="AF161" s="117" t="n">
        <f aca="false">AG161/(1+('WB GDP growth constant old'!AG161/100))</f>
        <v>4.15002092106286</v>
      </c>
      <c r="AG161" s="117" t="n">
        <f aca="false">AH161/(1+('WB GDP growth constant old'!AH161/100))</f>
        <v>4.4566958904105</v>
      </c>
      <c r="AH161" s="117" t="n">
        <f aca="false">AI161/(1+('WB GDP growth constant old'!AI161/100))</f>
        <v>4.64286937461052</v>
      </c>
      <c r="AI161" s="117" t="n">
        <f aca="false">AJ161/(1+('WB GDP growth constant old'!AJ161/100))</f>
        <v>4.5266864387194</v>
      </c>
      <c r="AJ161" s="117" t="n">
        <f aca="false">AK161/(1+('WB GDP growth constant old'!AK161/100))</f>
        <v>5.05835498603405</v>
      </c>
      <c r="AK161" s="117" t="n">
        <f aca="false">AL161/(1+('WB GDP growth constant old'!AL161/100))</f>
        <v>4.89554361147197</v>
      </c>
      <c r="AL161" s="117" t="n">
        <f aca="false">AM161/(1+('WB GDP growth constant old'!AM161/100))</f>
        <v>5.05083848802108</v>
      </c>
      <c r="AM161" s="117" t="n">
        <f aca="false">AN161/(1+('WB GDP growth constant old'!AN161/100))</f>
        <v>5.24175685189134</v>
      </c>
      <c r="AN161" s="117" t="n">
        <f aca="false">AO161/(1+('WB GDP growth constant old'!AO161/100))</f>
        <v>5.2900346065298</v>
      </c>
      <c r="AO161" s="117" t="n">
        <f aca="false">AP161/(1+('WB GDP growth constant old'!AP161/100))</f>
        <v>5.66328809617037</v>
      </c>
      <c r="AP161" s="117" t="n">
        <f aca="false">AQ161/(1+('WB GDP growth constant old'!AQ161/100))</f>
        <v>5.93676965674183</v>
      </c>
      <c r="AQ161" s="117" t="n">
        <f aca="false">AR161/(1+('WB GDP growth constant old'!AR161/100))</f>
        <v>6.38628212369693</v>
      </c>
      <c r="AR161" s="117" t="n">
        <f aca="false">AS161/(1+('WB GDP growth constant old'!AS161/100))</f>
        <v>6.75036046916659</v>
      </c>
      <c r="AS161" s="117" t="n">
        <f aca="false">AT161/(1+('WB GDP growth constant old'!AT161/100))</f>
        <v>6.74625388927789</v>
      </c>
      <c r="AT161" s="117" t="n">
        <f aca="false">AU161/(1+('WB GDP growth constant old'!AU161/100))</f>
        <v>7.78357404173232</v>
      </c>
      <c r="AU161" s="117" t="n">
        <f aca="false">AV161/(1+('WB GDP growth constant old'!AV161/100))</f>
        <v>8.02535584449561</v>
      </c>
      <c r="AV161" s="117" t="n">
        <f aca="false">AW161/(1+('WB GDP growth constant old'!AW161/100))</f>
        <v>8.75719141422938</v>
      </c>
      <c r="AW161" s="117" t="n">
        <f aca="false">AX161/(1+('WB GDP growth constant old'!AX161/100))</f>
        <v>8.89380348299183</v>
      </c>
      <c r="AX161" s="117" t="n">
        <f aca="false">AY161/(1+('WB GDP growth constant old'!AY161/100))</f>
        <v>9.47499386527195</v>
      </c>
      <c r="AY161" s="117" t="n">
        <f aca="false">AZ161/(1+('WB GDP growth constant old'!AZ161/100))</f>
        <v>9.91673578591047</v>
      </c>
      <c r="AZ161" s="117" t="n">
        <f aca="false">BA161/(1+('WB GDP growth constant old'!BA161/100))</f>
        <v>10.263188534582</v>
      </c>
      <c r="BA161" s="117" t="n">
        <f aca="false">BB161/(1+('WB GDP growth constant old'!BB161/100))</f>
        <v>10.7530654133182</v>
      </c>
      <c r="BB161" s="117" t="n">
        <f aca="false">BC161/(1+('WB GDP growth constant old'!BC161/100))</f>
        <v>11.2698923906613</v>
      </c>
      <c r="BC161" s="117" t="n">
        <f aca="false">BD161/(1+('WB GDP growth constant old'!BD161/100))</f>
        <v>11.8687671783093</v>
      </c>
      <c r="BD161" s="117" t="n">
        <f aca="false">BE161/(1+('WB GDP growth constant old'!BE161/100))</f>
        <v>12.2501265458377</v>
      </c>
      <c r="BE161" s="117" t="n">
        <f aca="false">BF161/(1+('WB GDP growth constant old'!BF161/100))</f>
        <v>12.1476254946224</v>
      </c>
      <c r="BF161" s="117" t="n">
        <f aca="false">BG161/(1+('WB GDP growth constant old'!BG161/100))</f>
        <v>12.426421795292</v>
      </c>
      <c r="BG161" s="117" t="n">
        <f aca="false">BH161/(1+('WB GDP growth constant old'!BH161/100))</f>
        <v>13.3067944971541</v>
      </c>
      <c r="BH161" s="117" t="n">
        <f aca="false">BI161/(1+('WB GDP growth constant old'!BI161/100))</f>
        <v>14.1280632431563</v>
      </c>
      <c r="BI161" s="117" t="n">
        <f aca="false">BJ161/(1+('WB GDP growth constant old'!BJ161/100))</f>
        <v>14.9548797752283</v>
      </c>
      <c r="BJ161" s="117" t="n">
        <f aca="false">BK161/(1+('WB GDP growth constant old'!BK161/100))</f>
        <v>15.7483043541751</v>
      </c>
      <c r="BK161" s="117" t="n">
        <f aca="false">BL161/(1+('WB GDP growth constant old'!BL161/100))</f>
        <v>16.495795152153</v>
      </c>
      <c r="BL161" s="117" t="n">
        <f aca="false">'WB GDP current US$ old'!BL161/1000000000</f>
        <v>17.2795667186087</v>
      </c>
    </row>
    <row r="162" customFormat="false" ht="15" hidden="false" customHeight="false" outlineLevel="0" collapsed="false">
      <c r="A162" s="0" t="s">
        <v>122</v>
      </c>
      <c r="B162" s="0" t="s">
        <v>354</v>
      </c>
      <c r="C162" s="0" t="s">
        <v>1057</v>
      </c>
      <c r="D162" s="0" t="s">
        <v>1058</v>
      </c>
      <c r="E162" s="117" t="n">
        <f aca="false">F162/(1+('WB GDP growth constant old'!F162/100))</f>
        <v>1.16075601523315</v>
      </c>
      <c r="F162" s="117" t="n">
        <f aca="false">G162/(1+('WB GDP growth constant old'!G162/100))</f>
        <v>1.16075601523315</v>
      </c>
      <c r="G162" s="117" t="n">
        <f aca="false">H162/(1+('WB GDP growth constant old'!H162/100))</f>
        <v>1.16075601523315</v>
      </c>
      <c r="H162" s="117" t="n">
        <f aca="false">I162/(1+('WB GDP growth constant old'!I162/100))</f>
        <v>1.16075601523315</v>
      </c>
      <c r="I162" s="117" t="n">
        <f aca="false">J162/(1+('WB GDP growth constant old'!J162/100))</f>
        <v>1.16075601523315</v>
      </c>
      <c r="J162" s="117" t="n">
        <f aca="false">K162/(1+('WB GDP growth constant old'!K162/100))</f>
        <v>1.16075601523315</v>
      </c>
      <c r="K162" s="117" t="n">
        <f aca="false">L162/(1+('WB GDP growth constant old'!L162/100))</f>
        <v>1.16075601523315</v>
      </c>
      <c r="L162" s="117" t="n">
        <f aca="false">M162/(1+('WB GDP growth constant old'!M162/100))</f>
        <v>1.16075601523315</v>
      </c>
      <c r="M162" s="117" t="n">
        <f aca="false">N162/(1+('WB GDP growth constant old'!N162/100))</f>
        <v>1.16075601523315</v>
      </c>
      <c r="N162" s="117" t="n">
        <f aca="false">O162/(1+('WB GDP growth constant old'!O162/100))</f>
        <v>1.16075601523315</v>
      </c>
      <c r="O162" s="117" t="n">
        <f aca="false">P162/(1+('WB GDP growth constant old'!P162/100))</f>
        <v>1.16075601523315</v>
      </c>
      <c r="P162" s="117" t="n">
        <f aca="false">Q162/(1+('WB GDP growth constant old'!Q162/100))</f>
        <v>1.18924089370111</v>
      </c>
      <c r="Q162" s="117" t="n">
        <f aca="false">R162/(1+('WB GDP growth constant old'!R162/100))</f>
        <v>1.25867266620851</v>
      </c>
      <c r="R162" s="117" t="n">
        <f aca="false">S162/(1+('WB GDP growth constant old'!S162/100))</f>
        <v>1.31085897661591</v>
      </c>
      <c r="S162" s="117" t="n">
        <f aca="false">T162/(1+('WB GDP growth constant old'!T162/100))</f>
        <v>1.44242207885117</v>
      </c>
      <c r="T162" s="117" t="n">
        <f aca="false">U162/(1+('WB GDP growth constant old'!U162/100))</f>
        <v>1.72456100388404</v>
      </c>
      <c r="U162" s="117" t="n">
        <f aca="false">V162/(1+('WB GDP growth constant old'!V162/100))</f>
        <v>2.01803109451463</v>
      </c>
      <c r="V162" s="117" t="n">
        <f aca="false">W162/(1+('WB GDP growth constant old'!W162/100))</f>
        <v>2.26391142971402</v>
      </c>
      <c r="W162" s="117" t="n">
        <f aca="false">X162/(1+('WB GDP growth constant old'!X162/100))</f>
        <v>2.51659016567985</v>
      </c>
      <c r="X162" s="117" t="n">
        <f aca="false">Y162/(1+('WB GDP growth constant old'!Y162/100))</f>
        <v>2.7805999315197</v>
      </c>
      <c r="Y162" s="117" t="n">
        <f aca="false">Z162/(1+('WB GDP growth constant old'!Z162/100))</f>
        <v>2.9766241967341</v>
      </c>
      <c r="Z162" s="117" t="n">
        <f aca="false">AA162/(1+('WB GDP growth constant old'!AA162/100))</f>
        <v>3.07520290797974</v>
      </c>
      <c r="AA162" s="117" t="n">
        <f aca="false">AB162/(1+('WB GDP growth constant old'!AB162/100))</f>
        <v>3.14545445171152</v>
      </c>
      <c r="AB162" s="117" t="n">
        <f aca="false">AC162/(1+('WB GDP growth constant old'!AC162/100))</f>
        <v>3.12619199951789</v>
      </c>
      <c r="AC162" s="117" t="n">
        <f aca="false">AD162/(1+('WB GDP growth constant old'!AD162/100))</f>
        <v>3.15565232430864</v>
      </c>
      <c r="AD162" s="117" t="n">
        <f aca="false">AE162/(1+('WB GDP growth constant old'!AE162/100))</f>
        <v>3.23723476219071</v>
      </c>
      <c r="AE162" s="117" t="n">
        <f aca="false">AF162/(1+('WB GDP growth constant old'!AF162/100))</f>
        <v>3.36300748367333</v>
      </c>
      <c r="AF162" s="117" t="n">
        <f aca="false">AG162/(1+('WB GDP growth constant old'!AG162/100))</f>
        <v>3.50124439230684</v>
      </c>
      <c r="AG162" s="117" t="n">
        <f aca="false">AH162/(1+('WB GDP growth constant old'!AH162/100))</f>
        <v>3.79584736876688</v>
      </c>
      <c r="AH162" s="117" t="n">
        <f aca="false">AI162/(1+('WB GDP growth constant old'!AI162/100))</f>
        <v>4.10631373276105</v>
      </c>
      <c r="AI162" s="117" t="n">
        <f aca="false">AJ162/(1+('WB GDP growth constant old'!AJ162/100))</f>
        <v>4.36465798366388</v>
      </c>
      <c r="AJ162" s="117" t="n">
        <f aca="false">AK162/(1+('WB GDP growth constant old'!AK162/100))</f>
        <v>4.63773246482395</v>
      </c>
      <c r="AK162" s="117" t="n">
        <f aca="false">AL162/(1+('WB GDP growth constant old'!AL162/100))</f>
        <v>4.85528536106205</v>
      </c>
      <c r="AL162" s="117" t="n">
        <f aca="false">AM162/(1+('WB GDP growth constant old'!AM162/100))</f>
        <v>5.07283852874756</v>
      </c>
      <c r="AM162" s="117" t="n">
        <f aca="false">AN162/(1+('WB GDP growth constant old'!AN162/100))</f>
        <v>5.35950994716427</v>
      </c>
      <c r="AN162" s="117" t="n">
        <f aca="false">AO162/(1+('WB GDP growth constant old'!AO162/100))</f>
        <v>5.69943650022547</v>
      </c>
      <c r="AO162" s="117" t="n">
        <f aca="false">AP162/(1+('WB GDP growth constant old'!AP162/100))</f>
        <v>5.91472335335721</v>
      </c>
      <c r="AP162" s="117" t="n">
        <f aca="false">AQ162/(1+('WB GDP growth constant old'!AQ162/100))</f>
        <v>6.22565918567342</v>
      </c>
      <c r="AQ162" s="117" t="n">
        <f aca="false">AR162/(1+('WB GDP growth constant old'!AR162/100))</f>
        <v>6.54476164950327</v>
      </c>
      <c r="AR162" s="117" t="n">
        <f aca="false">AS162/(1+('WB GDP growth constant old'!AS162/100))</f>
        <v>6.85367275547421</v>
      </c>
      <c r="AS162" s="117" t="n">
        <f aca="false">AT162/(1+('WB GDP growth constant old'!AT162/100))</f>
        <v>7.31767969104504</v>
      </c>
      <c r="AT162" s="117" t="n">
        <f aca="false">AU162/(1+('WB GDP growth constant old'!AU162/100))</f>
        <v>7.2317191528328</v>
      </c>
      <c r="AU162" s="117" t="n">
        <f aca="false">AV162/(1+('WB GDP growth constant old'!AV162/100))</f>
        <v>7.41723181796992</v>
      </c>
      <c r="AV162" s="117" t="n">
        <f aca="false">AW162/(1+('WB GDP growth constant old'!AW162/100))</f>
        <v>7.71941485550386</v>
      </c>
      <c r="AW162" s="117" t="n">
        <f aca="false">AX162/(1+('WB GDP growth constant old'!AX162/100))</f>
        <v>7.73024276580519</v>
      </c>
      <c r="AX162" s="117" t="n">
        <f aca="false">AY162/(1+('WB GDP growth constant old'!AY162/100))</f>
        <v>7.99180277471138</v>
      </c>
      <c r="AY162" s="117" t="n">
        <f aca="false">AZ162/(1+('WB GDP growth constant old'!AZ162/100))</f>
        <v>8.19240843384741</v>
      </c>
      <c r="AZ162" s="117" t="n">
        <f aca="false">BA162/(1+('WB GDP growth constant old'!BA162/100))</f>
        <v>8.58357183467205</v>
      </c>
      <c r="BA162" s="117" t="n">
        <f aca="false">BB162/(1+('WB GDP growth constant old'!BB162/100))</f>
        <v>8.91201012234035</v>
      </c>
      <c r="BB162" s="117" t="n">
        <f aca="false">BC162/(1+('WB GDP growth constant old'!BC162/100))</f>
        <v>8.8109591874678</v>
      </c>
      <c r="BC162" s="117" t="n">
        <f aca="false">BD162/(1+('WB GDP growth constant old'!BD162/100))</f>
        <v>9.29940704631268</v>
      </c>
      <c r="BD162" s="117" t="n">
        <f aca="false">BE162/(1+('WB GDP growth constant old'!BE162/100))</f>
        <v>9.34283997939463</v>
      </c>
      <c r="BE162" s="117" t="n">
        <f aca="false">BF162/(1+('WB GDP growth constant old'!BF162/100))</f>
        <v>9.72755069693104</v>
      </c>
      <c r="BF162" s="117" t="n">
        <f aca="false">BG162/(1+('WB GDP growth constant old'!BG162/100))</f>
        <v>10.2599741683111</v>
      </c>
      <c r="BG162" s="117" t="n">
        <f aca="false">BH162/(1+('WB GDP growth constant old'!BH162/100))</f>
        <v>11.0431732428895</v>
      </c>
      <c r="BH162" s="117" t="n">
        <f aca="false">BI162/(1+('WB GDP growth constant old'!BI162/100))</f>
        <v>12.1042159435107</v>
      </c>
      <c r="BI162" s="117" t="n">
        <f aca="false">BJ162/(1+('WB GDP growth constant old'!BJ162/100))</f>
        <v>12.5752160325314</v>
      </c>
      <c r="BJ162" s="117" t="n">
        <f aca="false">BK162/(1+('WB GDP growth constant old'!BK162/100))</f>
        <v>13.5831275368196</v>
      </c>
      <c r="BK162" s="117" t="n">
        <f aca="false">BL162/(1+('WB GDP growth constant old'!BL162/100))</f>
        <v>14.2865431732786</v>
      </c>
      <c r="BL162" s="117" t="n">
        <f aca="false">'WB GDP current US$ old'!BL162/1000000000</f>
        <v>14.9894156841203</v>
      </c>
    </row>
    <row r="163" customFormat="false" ht="15" hidden="false" customHeight="false" outlineLevel="0" collapsed="false">
      <c r="A163" s="0" t="s">
        <v>133</v>
      </c>
      <c r="B163" s="0" t="s">
        <v>365</v>
      </c>
      <c r="C163" s="0" t="s">
        <v>1057</v>
      </c>
      <c r="D163" s="0" t="s">
        <v>1058</v>
      </c>
      <c r="E163" s="117" t="n">
        <f aca="false">F163/(1+('WB GDP growth constant old'!F163/100))</f>
        <v>2.91737812193317</v>
      </c>
      <c r="F163" s="117" t="n">
        <f aca="false">G163/(1+('WB GDP growth constant old'!G163/100))</f>
        <v>2.93113534172372</v>
      </c>
      <c r="G163" s="117" t="n">
        <f aca="false">H163/(1+('WB GDP growth constant old'!H163/100))</f>
        <v>3.05092710683461</v>
      </c>
      <c r="H163" s="117" t="n">
        <f aca="false">I163/(1+('WB GDP growth constant old'!I163/100))</f>
        <v>3.45820436427705</v>
      </c>
      <c r="I163" s="117" t="n">
        <f aca="false">J163/(1+('WB GDP growth constant old'!J163/100))</f>
        <v>3.25437714753313</v>
      </c>
      <c r="J163" s="117" t="n">
        <f aca="false">K163/(1+('WB GDP growth constant old'!K163/100))</f>
        <v>3.60235628965797</v>
      </c>
      <c r="K163" s="117" t="n">
        <f aca="false">L163/(1+('WB GDP growth constant old'!L163/100))</f>
        <v>3.42757793434758</v>
      </c>
      <c r="L163" s="117" t="n">
        <f aca="false">M163/(1+('WB GDP growth constant old'!M163/100))</f>
        <v>3.22448506833334</v>
      </c>
      <c r="M163" s="117" t="n">
        <f aca="false">N163/(1+('WB GDP growth constant old'!N163/100))</f>
        <v>3.61333669189478</v>
      </c>
      <c r="N163" s="117" t="n">
        <f aca="false">O163/(1+('WB GDP growth constant old'!O163/100))</f>
        <v>3.73227838160808</v>
      </c>
      <c r="O163" s="117" t="n">
        <f aca="false">P163/(1+('WB GDP growth constant old'!P163/100))</f>
        <v>3.91812086103496</v>
      </c>
      <c r="P163" s="117" t="n">
        <f aca="false">Q163/(1+('WB GDP growth constant old'!Q163/100))</f>
        <v>4.07993778112657</v>
      </c>
      <c r="Q163" s="117" t="n">
        <f aca="false">R163/(1+('WB GDP growth constant old'!R163/100))</f>
        <v>4.17931859358653</v>
      </c>
      <c r="R163" s="117" t="n">
        <f aca="false">S163/(1+('WB GDP growth constant old'!S163/100))</f>
        <v>4.13885757722403</v>
      </c>
      <c r="S163" s="117" t="n">
        <f aca="false">T163/(1+('WB GDP growth constant old'!T163/100))</f>
        <v>4.35997089825264</v>
      </c>
      <c r="T163" s="117" t="n">
        <f aca="false">U163/(1+('WB GDP growth constant old'!U163/100))</f>
        <v>4.54102781036152</v>
      </c>
      <c r="U163" s="117" t="n">
        <f aca="false">V163/(1+('WB GDP growth constant old'!V163/100))</f>
        <v>4.81714029411358</v>
      </c>
      <c r="V163" s="117" t="n">
        <f aca="false">W163/(1+('WB GDP growth constant old'!W163/100))</f>
        <v>5.10387029085257</v>
      </c>
      <c r="W163" s="117" t="n">
        <f aca="false">X163/(1+('WB GDP growth constant old'!X163/100))</f>
        <v>5.43653121750888</v>
      </c>
      <c r="X163" s="117" t="n">
        <f aca="false">Y163/(1+('WB GDP growth constant old'!Y163/100))</f>
        <v>5.71930029145863</v>
      </c>
      <c r="Y163" s="117" t="n">
        <f aca="false">Z163/(1+('WB GDP growth constant old'!Z163/100))</f>
        <v>6.17332912305313</v>
      </c>
      <c r="Z163" s="117" t="n">
        <f aca="false">AA163/(1+('WB GDP growth constant old'!AA163/100))</f>
        <v>6.56569077226829</v>
      </c>
      <c r="AA163" s="117" t="n">
        <f aca="false">AB163/(1+('WB GDP growth constant old'!AB163/100))</f>
        <v>6.93362396963102</v>
      </c>
      <c r="AB163" s="117" t="n">
        <f aca="false">AC163/(1+('WB GDP growth constant old'!AC163/100))</f>
        <v>7.23808582421245</v>
      </c>
      <c r="AC163" s="117" t="n">
        <f aca="false">AD163/(1+('WB GDP growth constant old'!AD163/100))</f>
        <v>7.59512091222238</v>
      </c>
      <c r="AD163" s="117" t="n">
        <f aca="false">AE163/(1+('WB GDP growth constant old'!AE163/100))</f>
        <v>7.81165782755822</v>
      </c>
      <c r="AE163" s="117" t="n">
        <f aca="false">AF163/(1+('WB GDP growth constant old'!AF163/100))</f>
        <v>7.72906136061878</v>
      </c>
      <c r="AF163" s="117" t="n">
        <f aca="false">AG163/(1+('WB GDP growth constant old'!AG163/100))</f>
        <v>7.41946362199342</v>
      </c>
      <c r="AG163" s="117" t="n">
        <f aca="false">AH163/(1+('WB GDP growth constant old'!AH163/100))</f>
        <v>6.57717350480213</v>
      </c>
      <c r="AH163" s="117" t="n">
        <f aca="false">AI163/(1+('WB GDP growth constant old'!AI163/100))</f>
        <v>6.82021962781016</v>
      </c>
      <c r="AI163" s="117" t="n">
        <f aca="false">AJ163/(1+('WB GDP growth constant old'!AJ163/100))</f>
        <v>7.0123406638175</v>
      </c>
      <c r="AJ163" s="117" t="n">
        <f aca="false">AK163/(1+('WB GDP growth constant old'!AK163/100))</f>
        <v>6.96671718980353</v>
      </c>
      <c r="AK163" s="117" t="n">
        <f aca="false">AL163/(1+('WB GDP growth constant old'!AL163/100))</f>
        <v>7.63976772835452</v>
      </c>
      <c r="AL163" s="117" t="n">
        <f aca="false">AM163/(1+('WB GDP growth constant old'!AM163/100))</f>
        <v>8.10116464185095</v>
      </c>
      <c r="AM163" s="117" t="n">
        <f aca="false">AN163/(1+('WB GDP growth constant old'!AN163/100))</f>
        <v>8.7069663603119</v>
      </c>
      <c r="AN163" s="117" t="n">
        <f aca="false">AO163/(1+('WB GDP growth constant old'!AO163/100))</f>
        <v>9.31193086161118</v>
      </c>
      <c r="AO163" s="117" t="n">
        <f aca="false">AP163/(1+('WB GDP growth constant old'!AP163/100))</f>
        <v>9.91187206037613</v>
      </c>
      <c r="AP163" s="117" t="n">
        <f aca="false">AQ163/(1+('WB GDP growth constant old'!AQ163/100))</f>
        <v>10.4720497330722</v>
      </c>
      <c r="AQ163" s="117" t="n">
        <f aca="false">AR163/(1+('WB GDP growth constant old'!AR163/100))</f>
        <v>11.0863624919016</v>
      </c>
      <c r="AR163" s="117" t="n">
        <f aca="false">AS163/(1+('WB GDP growth constant old'!AS163/100))</f>
        <v>12.2997792769187</v>
      </c>
      <c r="AS163" s="117" t="n">
        <f aca="false">AT163/(1+('WB GDP growth constant old'!AT163/100))</f>
        <v>13.990498394864</v>
      </c>
      <c r="AT163" s="117" t="n">
        <f aca="false">AU163/(1+('WB GDP growth constant old'!AU163/100))</f>
        <v>15.5775801228348</v>
      </c>
      <c r="AU163" s="117" t="n">
        <f aca="false">AV163/(1+('WB GDP growth constant old'!AV163/100))</f>
        <v>17.4508641131948</v>
      </c>
      <c r="AV163" s="117" t="n">
        <f aca="false">AW163/(1+('WB GDP growth constant old'!AW163/100))</f>
        <v>19.8667611983277</v>
      </c>
      <c r="AW163" s="117" t="n">
        <f aca="false">AX163/(1+('WB GDP growth constant old'!AX163/100))</f>
        <v>22.5616201289982</v>
      </c>
      <c r="AX163" s="117" t="n">
        <f aca="false">AY163/(1+('WB GDP growth constant old'!AY163/100))</f>
        <v>25.6229950883674</v>
      </c>
      <c r="AY163" s="117" t="n">
        <f aca="false">AZ163/(1+('WB GDP growth constant old'!AZ163/100))</f>
        <v>28.9734839026074</v>
      </c>
      <c r="AZ163" s="117" t="n">
        <f aca="false">BA163/(1+('WB GDP growth constant old'!BA163/100))</f>
        <v>32.4478204615749</v>
      </c>
      <c r="BA163" s="117" t="n">
        <f aca="false">BB163/(1+('WB GDP growth constant old'!BB163/100))</f>
        <v>35.7754435432867</v>
      </c>
      <c r="BB163" s="117" t="n">
        <f aca="false">BC163/(1+('WB GDP growth constant old'!BC163/100))</f>
        <v>39.5497560913016</v>
      </c>
      <c r="BC163" s="117" t="n">
        <f aca="false">BD163/(1+('WB GDP growth constant old'!BD163/100))</f>
        <v>43.360153395389</v>
      </c>
      <c r="BD163" s="117" t="n">
        <f aca="false">BE163/(1+('WB GDP growth constant old'!BE163/100))</f>
        <v>45.784628731651</v>
      </c>
      <c r="BE163" s="117" t="n">
        <f aca="false">BF163/(1+('WB GDP growth constant old'!BF163/100))</f>
        <v>49.1418646719962</v>
      </c>
      <c r="BF163" s="117" t="n">
        <f aca="false">BG163/(1+('WB GDP growth constant old'!BG163/100))</f>
        <v>53.2825586928899</v>
      </c>
      <c r="BG163" s="117" t="n">
        <f aca="false">BH163/(1+('WB GDP growth constant old'!BH163/100))</f>
        <v>57.5403229861146</v>
      </c>
      <c r="BH163" s="117" t="n">
        <f aca="false">BI163/(1+('WB GDP growth constant old'!BI163/100))</f>
        <v>61.5640258750284</v>
      </c>
      <c r="BI163" s="117" t="n">
        <f aca="false">BJ163/(1+('WB GDP growth constant old'!BJ163/100))</f>
        <v>65.1039970718209</v>
      </c>
      <c r="BJ163" s="117" t="n">
        <f aca="false">BK163/(1+('WB GDP growth constant old'!BK163/100))</f>
        <v>69.2738933220354</v>
      </c>
      <c r="BK163" s="117" t="n">
        <f aca="false">BL163/(1+('WB GDP growth constant old'!BL163/100))</f>
        <v>73.9501998824769</v>
      </c>
      <c r="BL163" s="117" t="n">
        <f aca="false">'WB GDP current US$ old'!BL163/1000000000</f>
        <v>76.0858526171371</v>
      </c>
    </row>
    <row r="164" customFormat="false" ht="15" hidden="false" customHeight="false" outlineLevel="0" collapsed="false">
      <c r="A164" s="0" t="s">
        <v>1118</v>
      </c>
      <c r="B164" s="0" t="s">
        <v>1119</v>
      </c>
      <c r="C164" s="0" t="s">
        <v>1057</v>
      </c>
      <c r="D164" s="0" t="s">
        <v>1058</v>
      </c>
      <c r="E164" s="117" t="n">
        <f aca="false">F164/(1+('WB GDP growth constant old'!F164/100))</f>
        <v>0</v>
      </c>
      <c r="F164" s="117" t="n">
        <f aca="false">G164/(1+('WB GDP growth constant old'!G164/100))</f>
        <v>0</v>
      </c>
      <c r="G164" s="117" t="n">
        <f aca="false">H164/(1+('WB GDP growth constant old'!H164/100))</f>
        <v>0</v>
      </c>
      <c r="H164" s="117" t="n">
        <f aca="false">I164/(1+('WB GDP growth constant old'!I164/100))</f>
        <v>0</v>
      </c>
      <c r="I164" s="117" t="n">
        <f aca="false">J164/(1+('WB GDP growth constant old'!J164/100))</f>
        <v>0</v>
      </c>
      <c r="J164" s="117" t="n">
        <f aca="false">K164/(1+('WB GDP growth constant old'!K164/100))</f>
        <v>0</v>
      </c>
      <c r="K164" s="117" t="n">
        <f aca="false">L164/(1+('WB GDP growth constant old'!L164/100))</f>
        <v>0</v>
      </c>
      <c r="L164" s="117" t="n">
        <f aca="false">M164/(1+('WB GDP growth constant old'!M164/100))</f>
        <v>0</v>
      </c>
      <c r="M164" s="117" t="n">
        <f aca="false">N164/(1+('WB GDP growth constant old'!N164/100))</f>
        <v>0</v>
      </c>
      <c r="N164" s="117" t="n">
        <f aca="false">O164/(1+('WB GDP growth constant old'!O164/100))</f>
        <v>0</v>
      </c>
      <c r="O164" s="117" t="n">
        <f aca="false">P164/(1+('WB GDP growth constant old'!P164/100))</f>
        <v>0</v>
      </c>
      <c r="P164" s="117" t="n">
        <f aca="false">Q164/(1+('WB GDP growth constant old'!Q164/100))</f>
        <v>0</v>
      </c>
      <c r="Q164" s="117" t="n">
        <f aca="false">R164/(1+('WB GDP growth constant old'!R164/100))</f>
        <v>0</v>
      </c>
      <c r="R164" s="117" t="n">
        <f aca="false">S164/(1+('WB GDP growth constant old'!S164/100))</f>
        <v>0</v>
      </c>
      <c r="S164" s="117" t="n">
        <f aca="false">T164/(1+('WB GDP growth constant old'!T164/100))</f>
        <v>0</v>
      </c>
      <c r="T164" s="117" t="n">
        <f aca="false">U164/(1+('WB GDP growth constant old'!U164/100))</f>
        <v>0</v>
      </c>
      <c r="U164" s="117" t="n">
        <f aca="false">V164/(1+('WB GDP growth constant old'!V164/100))</f>
        <v>0</v>
      </c>
      <c r="V164" s="117" t="n">
        <f aca="false">W164/(1+('WB GDP growth constant old'!W164/100))</f>
        <v>0</v>
      </c>
      <c r="W164" s="117" t="n">
        <f aca="false">X164/(1+('WB GDP growth constant old'!X164/100))</f>
        <v>0</v>
      </c>
      <c r="X164" s="117" t="n">
        <f aca="false">Y164/(1+('WB GDP growth constant old'!Y164/100))</f>
        <v>0</v>
      </c>
      <c r="Y164" s="117" t="n">
        <f aca="false">Z164/(1+('WB GDP growth constant old'!Z164/100))</f>
        <v>0</v>
      </c>
      <c r="Z164" s="117" t="n">
        <f aca="false">AA164/(1+('WB GDP growth constant old'!AA164/100))</f>
        <v>0</v>
      </c>
      <c r="AA164" s="117" t="n">
        <f aca="false">AB164/(1+('WB GDP growth constant old'!AB164/100))</f>
        <v>0</v>
      </c>
      <c r="AB164" s="117" t="n">
        <f aca="false">AC164/(1+('WB GDP growth constant old'!AC164/100))</f>
        <v>0</v>
      </c>
      <c r="AC164" s="117" t="n">
        <f aca="false">AD164/(1+('WB GDP growth constant old'!AD164/100))</f>
        <v>0</v>
      </c>
      <c r="AD164" s="117" t="n">
        <f aca="false">AE164/(1+('WB GDP growth constant old'!AE164/100))</f>
        <v>0</v>
      </c>
      <c r="AE164" s="117" t="n">
        <f aca="false">AF164/(1+('WB GDP growth constant old'!AF164/100))</f>
        <v>0</v>
      </c>
      <c r="AF164" s="117" t="n">
        <f aca="false">AG164/(1+('WB GDP growth constant old'!AG164/100))</f>
        <v>0</v>
      </c>
      <c r="AG164" s="117" t="n">
        <f aca="false">AH164/(1+('WB GDP growth constant old'!AH164/100))</f>
        <v>0</v>
      </c>
      <c r="AH164" s="117" t="n">
        <f aca="false">AI164/(1+('WB GDP growth constant old'!AI164/100))</f>
        <v>0</v>
      </c>
      <c r="AI164" s="117" t="n">
        <f aca="false">AJ164/(1+('WB GDP growth constant old'!AJ164/100))</f>
        <v>0</v>
      </c>
      <c r="AJ164" s="117" t="n">
        <f aca="false">AK164/(1+('WB GDP growth constant old'!AK164/100))</f>
        <v>0</v>
      </c>
      <c r="AK164" s="117" t="n">
        <f aca="false">AL164/(1+('WB GDP growth constant old'!AL164/100))</f>
        <v>0</v>
      </c>
      <c r="AL164" s="117" t="n">
        <f aca="false">AM164/(1+('WB GDP growth constant old'!AM164/100))</f>
        <v>0</v>
      </c>
      <c r="AM164" s="117" t="n">
        <f aca="false">AN164/(1+('WB GDP growth constant old'!AN164/100))</f>
        <v>0</v>
      </c>
      <c r="AN164" s="117" t="n">
        <f aca="false">AO164/(1+('WB GDP growth constant old'!AO164/100))</f>
        <v>0</v>
      </c>
      <c r="AO164" s="117" t="n">
        <f aca="false">AP164/(1+('WB GDP growth constant old'!AP164/100))</f>
        <v>0</v>
      </c>
      <c r="AP164" s="117" t="n">
        <f aca="false">AQ164/(1+('WB GDP growth constant old'!AQ164/100))</f>
        <v>0</v>
      </c>
      <c r="AQ164" s="117" t="n">
        <f aca="false">AR164/(1+('WB GDP growth constant old'!AR164/100))</f>
        <v>0</v>
      </c>
      <c r="AR164" s="117" t="n">
        <f aca="false">AS164/(1+('WB GDP growth constant old'!AS164/100))</f>
        <v>0</v>
      </c>
      <c r="AS164" s="117" t="n">
        <f aca="false">AT164/(1+('WB GDP growth constant old'!AT164/100))</f>
        <v>0</v>
      </c>
      <c r="AT164" s="117" t="n">
        <f aca="false">AU164/(1+('WB GDP growth constant old'!AU164/100))</f>
        <v>0</v>
      </c>
      <c r="AU164" s="117" t="n">
        <f aca="false">AV164/(1+('WB GDP growth constant old'!AV164/100))</f>
        <v>0</v>
      </c>
      <c r="AV164" s="117" t="n">
        <f aca="false">AW164/(1+('WB GDP growth constant old'!AW164/100))</f>
        <v>0</v>
      </c>
      <c r="AW164" s="117" t="n">
        <f aca="false">AX164/(1+('WB GDP growth constant old'!AX164/100))</f>
        <v>0</v>
      </c>
      <c r="AX164" s="117" t="n">
        <f aca="false">AY164/(1+('WB GDP growth constant old'!AY164/100))</f>
        <v>0</v>
      </c>
      <c r="AY164" s="117" t="n">
        <f aca="false">AZ164/(1+('WB GDP growth constant old'!AZ164/100))</f>
        <v>0</v>
      </c>
      <c r="AZ164" s="117" t="n">
        <f aca="false">BA164/(1+('WB GDP growth constant old'!BA164/100))</f>
        <v>0</v>
      </c>
      <c r="BA164" s="117" t="n">
        <f aca="false">BB164/(1+('WB GDP growth constant old'!BB164/100))</f>
        <v>0</v>
      </c>
      <c r="BB164" s="117" t="n">
        <f aca="false">BC164/(1+('WB GDP growth constant old'!BC164/100))</f>
        <v>0</v>
      </c>
      <c r="BC164" s="117" t="n">
        <f aca="false">BD164/(1+('WB GDP growth constant old'!BD164/100))</f>
        <v>0</v>
      </c>
      <c r="BD164" s="117" t="n">
        <f aca="false">BE164/(1+('WB GDP growth constant old'!BE164/100))</f>
        <v>0</v>
      </c>
      <c r="BE164" s="117" t="n">
        <f aca="false">BF164/(1+('WB GDP growth constant old'!BF164/100))</f>
        <v>0</v>
      </c>
      <c r="BF164" s="117" t="n">
        <f aca="false">BG164/(1+('WB GDP growth constant old'!BG164/100))</f>
        <v>0</v>
      </c>
      <c r="BG164" s="117" t="n">
        <f aca="false">BH164/(1+('WB GDP growth constant old'!BH164/100))</f>
        <v>0</v>
      </c>
      <c r="BH164" s="117" t="n">
        <f aca="false">BI164/(1+('WB GDP growth constant old'!BI164/100))</f>
        <v>0</v>
      </c>
      <c r="BI164" s="117" t="n">
        <f aca="false">BJ164/(1+('WB GDP growth constant old'!BJ164/100))</f>
        <v>0</v>
      </c>
      <c r="BJ164" s="117" t="n">
        <f aca="false">BK164/(1+('WB GDP growth constant old'!BK164/100))</f>
        <v>0</v>
      </c>
      <c r="BK164" s="117" t="n">
        <f aca="false">BL164/(1+('WB GDP growth constant old'!BL164/100))</f>
        <v>0</v>
      </c>
      <c r="BL164" s="117" t="n">
        <f aca="false">'WB GDP current US$ old'!BL164/1000000000</f>
        <v>0</v>
      </c>
    </row>
    <row r="165" customFormat="false" ht="15" hidden="false" customHeight="false" outlineLevel="0" collapsed="false">
      <c r="A165" s="0" t="s">
        <v>130</v>
      </c>
      <c r="B165" s="0" t="s">
        <v>362</v>
      </c>
      <c r="C165" s="0" t="s">
        <v>1057</v>
      </c>
      <c r="D165" s="0" t="s">
        <v>1058</v>
      </c>
      <c r="E165" s="117" t="n">
        <f aca="false">F165/(1+('WB GDP growth constant old'!F165/100))</f>
        <v>3.17264427588613</v>
      </c>
      <c r="F165" s="117" t="n">
        <f aca="false">G165/(1+('WB GDP growth constant old'!G165/100))</f>
        <v>3.17264427588613</v>
      </c>
      <c r="G165" s="117" t="n">
        <f aca="false">H165/(1+('WB GDP growth constant old'!H165/100))</f>
        <v>3.17264427588613</v>
      </c>
      <c r="H165" s="117" t="n">
        <f aca="false">I165/(1+('WB GDP growth constant old'!I165/100))</f>
        <v>3.17264427588613</v>
      </c>
      <c r="I165" s="117" t="n">
        <f aca="false">J165/(1+('WB GDP growth constant old'!J165/100))</f>
        <v>3.17264427588613</v>
      </c>
      <c r="J165" s="117" t="n">
        <f aca="false">K165/(1+('WB GDP growth constant old'!K165/100))</f>
        <v>3.17264427588613</v>
      </c>
      <c r="K165" s="117" t="n">
        <f aca="false">L165/(1+('WB GDP growth constant old'!L165/100))</f>
        <v>3.17264427588613</v>
      </c>
      <c r="L165" s="117" t="n">
        <f aca="false">M165/(1+('WB GDP growth constant old'!M165/100))</f>
        <v>3.17264427588613</v>
      </c>
      <c r="M165" s="117" t="n">
        <f aca="false">N165/(1+('WB GDP growth constant old'!N165/100))</f>
        <v>3.17264427588613</v>
      </c>
      <c r="N165" s="117" t="n">
        <f aca="false">O165/(1+('WB GDP growth constant old'!O165/100))</f>
        <v>3.17264427588613</v>
      </c>
      <c r="O165" s="117" t="n">
        <f aca="false">P165/(1+('WB GDP growth constant old'!P165/100))</f>
        <v>3.17264427588613</v>
      </c>
      <c r="P165" s="117" t="n">
        <f aca="false">Q165/(1+('WB GDP growth constant old'!Q165/100))</f>
        <v>3.17264427588613</v>
      </c>
      <c r="Q165" s="117" t="n">
        <f aca="false">R165/(1+('WB GDP growth constant old'!R165/100))</f>
        <v>3.17264427588613</v>
      </c>
      <c r="R165" s="117" t="n">
        <f aca="false">S165/(1+('WB GDP growth constant old'!S165/100))</f>
        <v>3.17264427588613</v>
      </c>
      <c r="S165" s="117" t="n">
        <f aca="false">T165/(1+('WB GDP growth constant old'!T165/100))</f>
        <v>3.17264427588613</v>
      </c>
      <c r="T165" s="117" t="n">
        <f aca="false">U165/(1+('WB GDP growth constant old'!U165/100))</f>
        <v>3.17264427588613</v>
      </c>
      <c r="U165" s="117" t="n">
        <f aca="false">V165/(1+('WB GDP growth constant old'!V165/100))</f>
        <v>3.17264427588613</v>
      </c>
      <c r="V165" s="117" t="n">
        <f aca="false">W165/(1+('WB GDP growth constant old'!W165/100))</f>
        <v>3.17264427588613</v>
      </c>
      <c r="W165" s="117" t="n">
        <f aca="false">X165/(1+('WB GDP growth constant old'!X165/100))</f>
        <v>3.17264427588613</v>
      </c>
      <c r="X165" s="117" t="n">
        <f aca="false">Y165/(1+('WB GDP growth constant old'!Y165/100))</f>
        <v>3.17264427588613</v>
      </c>
      <c r="Y165" s="117" t="n">
        <f aca="false">Z165/(1+('WB GDP growth constant old'!Z165/100))</f>
        <v>3.17264427588613</v>
      </c>
      <c r="Z165" s="117" t="n">
        <f aca="false">AA165/(1+('WB GDP growth constant old'!AA165/100))</f>
        <v>3.17264427588613</v>
      </c>
      <c r="AA165" s="117" t="n">
        <f aca="false">AB165/(1+('WB GDP growth constant old'!AB165/100))</f>
        <v>3.17264427588613</v>
      </c>
      <c r="AB165" s="117" t="n">
        <f aca="false">AC165/(1+('WB GDP growth constant old'!AC165/100))</f>
        <v>3.17264427588613</v>
      </c>
      <c r="AC165" s="117" t="n">
        <f aca="false">AD165/(1+('WB GDP growth constant old'!AD165/100))</f>
        <v>3.17264427588613</v>
      </c>
      <c r="AD165" s="117" t="n">
        <f aca="false">AE165/(1+('WB GDP growth constant old'!AE165/100))</f>
        <v>3.17264427588613</v>
      </c>
      <c r="AE165" s="117" t="n">
        <f aca="false">AF165/(1+('WB GDP growth constant old'!AF165/100))</f>
        <v>3.17264427588613</v>
      </c>
      <c r="AF165" s="117" t="n">
        <f aca="false">AG165/(1+('WB GDP growth constant old'!AG165/100))</f>
        <v>3.17264427588613</v>
      </c>
      <c r="AG165" s="117" t="n">
        <f aca="false">AH165/(1+('WB GDP growth constant old'!AH165/100))</f>
        <v>3.17264427588613</v>
      </c>
      <c r="AH165" s="117" t="n">
        <f aca="false">AI165/(1+('WB GDP growth constant old'!AI165/100))</f>
        <v>3.17264427588613</v>
      </c>
      <c r="AI165" s="117" t="n">
        <f aca="false">AJ165/(1+('WB GDP growth constant old'!AJ165/100))</f>
        <v>3.17264427588613</v>
      </c>
      <c r="AJ165" s="117" t="n">
        <f aca="false">AK165/(1+('WB GDP growth constant old'!AK165/100))</f>
        <v>3.17264427588613</v>
      </c>
      <c r="AK165" s="117" t="n">
        <f aca="false">AL165/(1+('WB GDP growth constant old'!AL165/100))</f>
        <v>3.17264427588613</v>
      </c>
      <c r="AL165" s="117" t="n">
        <f aca="false">AM165/(1+('WB GDP growth constant old'!AM165/100))</f>
        <v>3.17264427588613</v>
      </c>
      <c r="AM165" s="117" t="n">
        <f aca="false">AN165/(1+('WB GDP growth constant old'!AN165/100))</f>
        <v>3.17264427588613</v>
      </c>
      <c r="AN165" s="117" t="n">
        <f aca="false">AO165/(1+('WB GDP growth constant old'!AO165/100))</f>
        <v>3.17264427588613</v>
      </c>
      <c r="AO165" s="117" t="n">
        <f aca="false">AP165/(1+('WB GDP growth constant old'!AP165/100))</f>
        <v>3.17264427588613</v>
      </c>
      <c r="AP165" s="117" t="n">
        <f aca="false">AQ165/(1+('WB GDP growth constant old'!AQ165/100))</f>
        <v>3.17264427588613</v>
      </c>
      <c r="AQ165" s="117" t="n">
        <f aca="false">AR165/(1+('WB GDP growth constant old'!AR165/100))</f>
        <v>3.32810405839375</v>
      </c>
      <c r="AR165" s="117" t="n">
        <f aca="false">AS165/(1+('WB GDP growth constant old'!AS165/100))</f>
        <v>3.01526223009</v>
      </c>
      <c r="AS165" s="117" t="n">
        <f aca="false">AT165/(1+('WB GDP growth constant old'!AT165/100))</f>
        <v>3.10873536476194</v>
      </c>
      <c r="AT165" s="117" t="n">
        <f aca="false">AU165/(1+('WB GDP growth constant old'!AU165/100))</f>
        <v>3.14292656431414</v>
      </c>
      <c r="AU165" s="117" t="n">
        <f aca="false">AV165/(1+('WB GDP growth constant old'!AV165/100))</f>
        <v>3.20276580926813</v>
      </c>
      <c r="AV165" s="117" t="n">
        <f aca="false">AW165/(1+('WB GDP growth constant old'!AW165/100))</f>
        <v>3.28227957443352</v>
      </c>
      <c r="AW165" s="117" t="n">
        <f aca="false">AX165/(1+('WB GDP growth constant old'!AX165/100))</f>
        <v>3.42755500662927</v>
      </c>
      <c r="AX165" s="117" t="n">
        <f aca="false">AY165/(1+('WB GDP growth constant old'!AY165/100))</f>
        <v>3.5708474235828</v>
      </c>
      <c r="AY165" s="117" t="n">
        <f aca="false">AZ165/(1+('WB GDP growth constant old'!AZ165/100))</f>
        <v>3.87674119388566</v>
      </c>
      <c r="AZ165" s="117" t="n">
        <f aca="false">BA165/(1+('WB GDP growth constant old'!BA165/100))</f>
        <v>4.14075310334234</v>
      </c>
      <c r="BA165" s="117" t="n">
        <f aca="false">BB165/(1+('WB GDP growth constant old'!BB165/100))</f>
        <v>4.43982943234479</v>
      </c>
      <c r="BB165" s="117" t="n">
        <f aca="false">BC165/(1+('WB GDP growth constant old'!BC165/100))</f>
        <v>4.1825370463337</v>
      </c>
      <c r="BC165" s="117" t="n">
        <f aca="false">BD165/(1+('WB GDP growth constant old'!BD165/100))</f>
        <v>4.2969034732171</v>
      </c>
      <c r="BD165" s="117" t="n">
        <f aca="false">BE165/(1+('WB GDP growth constant old'!BE165/100))</f>
        <v>4.43562552228333</v>
      </c>
      <c r="BE165" s="117" t="n">
        <f aca="false">BF165/(1+('WB GDP growth constant old'!BF165/100))</f>
        <v>4.31480809679765</v>
      </c>
      <c r="BF165" s="117" t="n">
        <f aca="false">BG165/(1+('WB GDP growth constant old'!BG165/100))</f>
        <v>4.46793979701406</v>
      </c>
      <c r="BG165" s="117" t="n">
        <f aca="false">BH165/(1+('WB GDP growth constant old'!BH165/100))</f>
        <v>4.54763498206054</v>
      </c>
      <c r="BH165" s="117" t="n">
        <f aca="false">BI165/(1+('WB GDP growth constant old'!BI165/100))</f>
        <v>4.70181748889322</v>
      </c>
      <c r="BI165" s="117" t="n">
        <f aca="false">BJ165/(1+('WB GDP growth constant old'!BJ165/100))</f>
        <v>4.84048880654257</v>
      </c>
      <c r="BJ165" s="117" t="n">
        <f aca="false">BK165/(1+('WB GDP growth constant old'!BK165/100))</f>
        <v>5.06878996045648</v>
      </c>
      <c r="BK165" s="117" t="n">
        <f aca="false">BL165/(1+('WB GDP growth constant old'!BL165/100))</f>
        <v>5.32617858598859</v>
      </c>
      <c r="BL165" s="117" t="n">
        <f aca="false">'WB GDP current US$ old'!BL165/1000000000</f>
        <v>5.54257796498146</v>
      </c>
    </row>
    <row r="166" customFormat="false" ht="15" hidden="false" customHeight="false" outlineLevel="0" collapsed="false">
      <c r="A166" s="0" t="s">
        <v>129</v>
      </c>
      <c r="B166" s="0" t="s">
        <v>361</v>
      </c>
      <c r="C166" s="0" t="s">
        <v>1057</v>
      </c>
      <c r="D166" s="0" t="s">
        <v>1058</v>
      </c>
      <c r="E166" s="117" t="n">
        <f aca="false">F166/(1+('WB GDP growth constant old'!F166/100))</f>
        <v>2.48994376799507</v>
      </c>
      <c r="F166" s="117" t="n">
        <f aca="false">G166/(1+('WB GDP growth constant old'!G166/100))</f>
        <v>2.48994376799507</v>
      </c>
      <c r="G166" s="117" t="n">
        <f aca="false">H166/(1+('WB GDP growth constant old'!H166/100))</f>
        <v>2.48994376799507</v>
      </c>
      <c r="H166" s="117" t="n">
        <f aca="false">I166/(1+('WB GDP growth constant old'!I166/100))</f>
        <v>2.48994376799507</v>
      </c>
      <c r="I166" s="117" t="n">
        <f aca="false">J166/(1+('WB GDP growth constant old'!J166/100))</f>
        <v>2.48994376799507</v>
      </c>
      <c r="J166" s="117" t="n">
        <f aca="false">K166/(1+('WB GDP growth constant old'!K166/100))</f>
        <v>2.48994376799507</v>
      </c>
      <c r="K166" s="117" t="n">
        <f aca="false">L166/(1+('WB GDP growth constant old'!L166/100))</f>
        <v>2.48994376799507</v>
      </c>
      <c r="L166" s="117" t="n">
        <f aca="false">M166/(1+('WB GDP growth constant old'!M166/100))</f>
        <v>2.48994376799507</v>
      </c>
      <c r="M166" s="117" t="n">
        <f aca="false">N166/(1+('WB GDP growth constant old'!N166/100))</f>
        <v>2.48994376799507</v>
      </c>
      <c r="N166" s="117" t="n">
        <f aca="false">O166/(1+('WB GDP growth constant old'!O166/100))</f>
        <v>2.48994376799507</v>
      </c>
      <c r="O166" s="117" t="n">
        <f aca="false">P166/(1+('WB GDP growth constant old'!P166/100))</f>
        <v>2.48994376799507</v>
      </c>
      <c r="P166" s="117" t="n">
        <f aca="false">Q166/(1+('WB GDP growth constant old'!Q166/100))</f>
        <v>2.48994376799507</v>
      </c>
      <c r="Q166" s="117" t="n">
        <f aca="false">R166/(1+('WB GDP growth constant old'!R166/100))</f>
        <v>2.48994376799507</v>
      </c>
      <c r="R166" s="117" t="n">
        <f aca="false">S166/(1+('WB GDP growth constant old'!S166/100))</f>
        <v>2.48994376799507</v>
      </c>
      <c r="S166" s="117" t="n">
        <f aca="false">T166/(1+('WB GDP growth constant old'!T166/100))</f>
        <v>2.48994376799507</v>
      </c>
      <c r="T166" s="117" t="n">
        <f aca="false">U166/(1+('WB GDP growth constant old'!U166/100))</f>
        <v>2.48994376799507</v>
      </c>
      <c r="U166" s="117" t="n">
        <f aca="false">V166/(1+('WB GDP growth constant old'!V166/100))</f>
        <v>2.48994376799507</v>
      </c>
      <c r="V166" s="117" t="n">
        <f aca="false">W166/(1+('WB GDP growth constant old'!W166/100))</f>
        <v>2.48994376799507</v>
      </c>
      <c r="W166" s="117" t="n">
        <f aca="false">X166/(1+('WB GDP growth constant old'!X166/100))</f>
        <v>2.48994376799507</v>
      </c>
      <c r="X166" s="117" t="n">
        <f aca="false">Y166/(1+('WB GDP growth constant old'!Y166/100))</f>
        <v>2.48994376799507</v>
      </c>
      <c r="Y166" s="117" t="n">
        <f aca="false">Z166/(1+('WB GDP growth constant old'!Z166/100))</f>
        <v>2.48994376799507</v>
      </c>
      <c r="Z166" s="117" t="n">
        <f aca="false">AA166/(1+('WB GDP growth constant old'!AA166/100))</f>
        <v>2.48994376799507</v>
      </c>
      <c r="AA166" s="117" t="n">
        <f aca="false">AB166/(1+('WB GDP growth constant old'!AB166/100))</f>
        <v>2.69765826631512</v>
      </c>
      <c r="AB166" s="117" t="n">
        <f aca="false">AC166/(1+('WB GDP growth constant old'!AC166/100))</f>
        <v>2.85504067344917</v>
      </c>
      <c r="AC166" s="117" t="n">
        <f aca="false">AD166/(1+('WB GDP growth constant old'!AD166/100))</f>
        <v>3.02444221215418</v>
      </c>
      <c r="AD166" s="117" t="n">
        <f aca="false">AE166/(1+('WB GDP growth constant old'!AE166/100))</f>
        <v>3.19722473234661</v>
      </c>
      <c r="AE166" s="117" t="n">
        <f aca="false">AF166/(1+('WB GDP growth constant old'!AF166/100))</f>
        <v>3.49696437556261</v>
      </c>
      <c r="AF166" s="117" t="n">
        <f aca="false">AG166/(1+('WB GDP growth constant old'!AG166/100))</f>
        <v>3.61791208047903</v>
      </c>
      <c r="AG166" s="117" t="n">
        <f aca="false">AH166/(1+('WB GDP growth constant old'!AH166/100))</f>
        <v>3.80271402781952</v>
      </c>
      <c r="AH166" s="117" t="n">
        <f aca="false">AI166/(1+('WB GDP growth constant old'!AI166/100))</f>
        <v>3.96159886346646</v>
      </c>
      <c r="AI166" s="117" t="n">
        <f aca="false">AJ166/(1+('WB GDP growth constant old'!AJ166/100))</f>
        <v>3.83544332524626</v>
      </c>
      <c r="AJ166" s="117" t="n">
        <f aca="false">AK166/(1+('WB GDP growth constant old'!AK166/100))</f>
        <v>3.50200734411702</v>
      </c>
      <c r="AK166" s="117" t="n">
        <f aca="false">AL166/(1+('WB GDP growth constant old'!AL166/100))</f>
        <v>3.17784523533078</v>
      </c>
      <c r="AL166" s="117" t="n">
        <f aca="false">AM166/(1+('WB GDP growth constant old'!AM166/100))</f>
        <v>3.07714594407291</v>
      </c>
      <c r="AM166" s="117" t="n">
        <f aca="false">AN166/(1+('WB GDP growth constant old'!AN166/100))</f>
        <v>3.14282401456116</v>
      </c>
      <c r="AN166" s="117" t="n">
        <f aca="false">AO166/(1+('WB GDP growth constant old'!AO166/100))</f>
        <v>3.34322389004701</v>
      </c>
      <c r="AO166" s="117" t="n">
        <f aca="false">AP166/(1+('WB GDP growth constant old'!AP166/100))</f>
        <v>3.41794808139099</v>
      </c>
      <c r="AP166" s="117" t="n">
        <f aca="false">AQ166/(1+('WB GDP growth constant old'!AQ166/100))</f>
        <v>3.5511357285552</v>
      </c>
      <c r="AQ166" s="117" t="n">
        <f aca="false">AR166/(1+('WB GDP growth constant old'!AR166/100))</f>
        <v>3.66974141046405</v>
      </c>
      <c r="AR166" s="117" t="n">
        <f aca="false">AS166/(1+('WB GDP growth constant old'!AS166/100))</f>
        <v>3.78241601349247</v>
      </c>
      <c r="AS166" s="117" t="n">
        <f aca="false">AT166/(1+('WB GDP growth constant old'!AT166/100))</f>
        <v>3.82576485128082</v>
      </c>
      <c r="AT166" s="117" t="n">
        <f aca="false">AU166/(1+('WB GDP growth constant old'!AU166/100))</f>
        <v>3.93872861342202</v>
      </c>
      <c r="AU166" s="117" t="n">
        <f aca="false">AV166/(1+('WB GDP growth constant old'!AV166/100))</f>
        <v>4.12514779050436</v>
      </c>
      <c r="AV166" s="117" t="n">
        <f aca="false">AW166/(1+('WB GDP growth constant old'!AW166/100))</f>
        <v>4.41409931888761</v>
      </c>
      <c r="AW166" s="117" t="n">
        <f aca="false">AX166/(1+('WB GDP growth constant old'!AX166/100))</f>
        <v>4.88311529099336</v>
      </c>
      <c r="AX166" s="117" t="n">
        <f aca="false">AY166/(1+('WB GDP growth constant old'!AY166/100))</f>
        <v>5.23732013727576</v>
      </c>
      <c r="AY166" s="117" t="n">
        <f aca="false">AZ166/(1+('WB GDP growth constant old'!AZ166/100))</f>
        <v>5.68543754594249</v>
      </c>
      <c r="AZ166" s="117" t="n">
        <f aca="false">BA166/(1+('WB GDP growth constant old'!BA166/100))</f>
        <v>6.26808211573387</v>
      </c>
      <c r="BA166" s="117" t="n">
        <f aca="false">BB166/(1+('WB GDP growth constant old'!BB166/100))</f>
        <v>6.82596448721618</v>
      </c>
      <c r="BB166" s="117" t="n">
        <f aca="false">BC166/(1+('WB GDP growth constant old'!BC166/100))</f>
        <v>6.73937037405117</v>
      </c>
      <c r="BC166" s="117" t="n">
        <f aca="false">BD166/(1+('WB GDP growth constant old'!BD166/100))</f>
        <v>7.16834219490091</v>
      </c>
      <c r="BD166" s="117" t="n">
        <f aca="false">BE166/(1+('WB GDP growth constant old'!BE166/100))</f>
        <v>8.40780430025896</v>
      </c>
      <c r="BE166" s="117" t="n">
        <f aca="false">BF166/(1+('WB GDP growth constant old'!BF166/100))</f>
        <v>9.44363064326393</v>
      </c>
      <c r="BF166" s="117" t="n">
        <f aca="false">BG166/(1+('WB GDP growth constant old'!BG166/100))</f>
        <v>10.5437112621802</v>
      </c>
      <c r="BG166" s="117" t="n">
        <f aca="false">BH166/(1+('WB GDP growth constant old'!BH166/100))</f>
        <v>11.3751066693234</v>
      </c>
      <c r="BH166" s="117" t="n">
        <f aca="false">BI166/(1+('WB GDP growth constant old'!BI166/100))</f>
        <v>11.6458155309113</v>
      </c>
      <c r="BI166" s="117" t="n">
        <f aca="false">BJ166/(1+('WB GDP growth constant old'!BJ166/100))</f>
        <v>11.7818844774924</v>
      </c>
      <c r="BJ166" s="117" t="n">
        <f aca="false">BK166/(1+('WB GDP growth constant old'!BK166/100))</f>
        <v>12.4106881213043</v>
      </c>
      <c r="BK166" s="117" t="n">
        <f aca="false">BL166/(1+('WB GDP growth constant old'!BL166/100))</f>
        <v>13.3100447247472</v>
      </c>
      <c r="BL166" s="117" t="n">
        <f aca="false">'WB GDP current US$ old'!BL166/1000000000</f>
        <v>13.9967193294097</v>
      </c>
    </row>
    <row r="167" customFormat="false" ht="15" hidden="false" customHeight="false" outlineLevel="0" collapsed="false">
      <c r="A167" s="0" t="s">
        <v>839</v>
      </c>
      <c r="B167" s="0" t="s">
        <v>841</v>
      </c>
      <c r="C167" s="0" t="s">
        <v>1057</v>
      </c>
      <c r="D167" s="0" t="s">
        <v>1058</v>
      </c>
      <c r="E167" s="117" t="n">
        <f aca="false">F167/(1+('WB GDP growth constant old'!F167/100))</f>
        <v>0</v>
      </c>
      <c r="F167" s="117" t="n">
        <f aca="false">G167/(1+('WB GDP growth constant old'!G167/100))</f>
        <v>0</v>
      </c>
      <c r="G167" s="117" t="n">
        <f aca="false">H167/(1+('WB GDP growth constant old'!H167/100))</f>
        <v>0</v>
      </c>
      <c r="H167" s="117" t="n">
        <f aca="false">I167/(1+('WB GDP growth constant old'!I167/100))</f>
        <v>0</v>
      </c>
      <c r="I167" s="117" t="n">
        <f aca="false">J167/(1+('WB GDP growth constant old'!J167/100))</f>
        <v>0</v>
      </c>
      <c r="J167" s="117" t="n">
        <f aca="false">K167/(1+('WB GDP growth constant old'!K167/100))</f>
        <v>0</v>
      </c>
      <c r="K167" s="117" t="n">
        <f aca="false">L167/(1+('WB GDP growth constant old'!L167/100))</f>
        <v>0</v>
      </c>
      <c r="L167" s="117" t="n">
        <f aca="false">M167/(1+('WB GDP growth constant old'!M167/100))</f>
        <v>0</v>
      </c>
      <c r="M167" s="117" t="n">
        <f aca="false">N167/(1+('WB GDP growth constant old'!N167/100))</f>
        <v>0</v>
      </c>
      <c r="N167" s="117" t="n">
        <f aca="false">O167/(1+('WB GDP growth constant old'!O167/100))</f>
        <v>0</v>
      </c>
      <c r="O167" s="117" t="n">
        <f aca="false">P167/(1+('WB GDP growth constant old'!P167/100))</f>
        <v>0</v>
      </c>
      <c r="P167" s="117" t="n">
        <f aca="false">Q167/(1+('WB GDP growth constant old'!Q167/100))</f>
        <v>0</v>
      </c>
      <c r="Q167" s="117" t="n">
        <f aca="false">R167/(1+('WB GDP growth constant old'!R167/100))</f>
        <v>0</v>
      </c>
      <c r="R167" s="117" t="n">
        <f aca="false">S167/(1+('WB GDP growth constant old'!S167/100))</f>
        <v>0</v>
      </c>
      <c r="S167" s="117" t="n">
        <f aca="false">T167/(1+('WB GDP growth constant old'!T167/100))</f>
        <v>0</v>
      </c>
      <c r="T167" s="117" t="n">
        <f aca="false">U167/(1+('WB GDP growth constant old'!U167/100))</f>
        <v>0</v>
      </c>
      <c r="U167" s="117" t="n">
        <f aca="false">V167/(1+('WB GDP growth constant old'!V167/100))</f>
        <v>0</v>
      </c>
      <c r="V167" s="117" t="n">
        <f aca="false">W167/(1+('WB GDP growth constant old'!W167/100))</f>
        <v>0</v>
      </c>
      <c r="W167" s="117" t="n">
        <f aca="false">X167/(1+('WB GDP growth constant old'!X167/100))</f>
        <v>0</v>
      </c>
      <c r="X167" s="117" t="n">
        <f aca="false">Y167/(1+('WB GDP growth constant old'!Y167/100))</f>
        <v>0</v>
      </c>
      <c r="Y167" s="117" t="n">
        <f aca="false">Z167/(1+('WB GDP growth constant old'!Z167/100))</f>
        <v>0</v>
      </c>
      <c r="Z167" s="117" t="n">
        <f aca="false">AA167/(1+('WB GDP growth constant old'!AA167/100))</f>
        <v>0</v>
      </c>
      <c r="AA167" s="117" t="n">
        <f aca="false">AB167/(1+('WB GDP growth constant old'!AB167/100))</f>
        <v>0</v>
      </c>
      <c r="AB167" s="117" t="n">
        <f aca="false">AC167/(1+('WB GDP growth constant old'!AC167/100))</f>
        <v>0</v>
      </c>
      <c r="AC167" s="117" t="n">
        <f aca="false">AD167/(1+('WB GDP growth constant old'!AD167/100))</f>
        <v>0</v>
      </c>
      <c r="AD167" s="117" t="n">
        <f aca="false">AE167/(1+('WB GDP growth constant old'!AE167/100))</f>
        <v>0</v>
      </c>
      <c r="AE167" s="117" t="n">
        <f aca="false">AF167/(1+('WB GDP growth constant old'!AF167/100))</f>
        <v>0</v>
      </c>
      <c r="AF167" s="117" t="n">
        <f aca="false">AG167/(1+('WB GDP growth constant old'!AG167/100))</f>
        <v>0</v>
      </c>
      <c r="AG167" s="117" t="n">
        <f aca="false">AH167/(1+('WB GDP growth constant old'!AH167/100))</f>
        <v>0</v>
      </c>
      <c r="AH167" s="117" t="n">
        <f aca="false">AI167/(1+('WB GDP growth constant old'!AI167/100))</f>
        <v>0</v>
      </c>
      <c r="AI167" s="117" t="n">
        <f aca="false">AJ167/(1+('WB GDP growth constant old'!AJ167/100))</f>
        <v>0</v>
      </c>
      <c r="AJ167" s="117" t="n">
        <f aca="false">AK167/(1+('WB GDP growth constant old'!AK167/100))</f>
        <v>0</v>
      </c>
      <c r="AK167" s="117" t="n">
        <f aca="false">AL167/(1+('WB GDP growth constant old'!AL167/100))</f>
        <v>0</v>
      </c>
      <c r="AL167" s="117" t="n">
        <f aca="false">AM167/(1+('WB GDP growth constant old'!AM167/100))</f>
        <v>0</v>
      </c>
      <c r="AM167" s="117" t="n">
        <f aca="false">AN167/(1+('WB GDP growth constant old'!AN167/100))</f>
        <v>0</v>
      </c>
      <c r="AN167" s="117" t="n">
        <f aca="false">AO167/(1+('WB GDP growth constant old'!AO167/100))</f>
        <v>0</v>
      </c>
      <c r="AO167" s="117" t="n">
        <f aca="false">AP167/(1+('WB GDP growth constant old'!AP167/100))</f>
        <v>0</v>
      </c>
      <c r="AP167" s="117" t="n">
        <f aca="false">AQ167/(1+('WB GDP growth constant old'!AQ167/100))</f>
        <v>0</v>
      </c>
      <c r="AQ167" s="117" t="n">
        <f aca="false">AR167/(1+('WB GDP growth constant old'!AR167/100))</f>
        <v>0</v>
      </c>
      <c r="AR167" s="117" t="n">
        <f aca="false">AS167/(1+('WB GDP growth constant old'!AS167/100))</f>
        <v>0</v>
      </c>
      <c r="AS167" s="117" t="n">
        <f aca="false">AT167/(1+('WB GDP growth constant old'!AT167/100))</f>
        <v>0</v>
      </c>
      <c r="AT167" s="117" t="n">
        <f aca="false">AU167/(1+('WB GDP growth constant old'!AU167/100))</f>
        <v>0</v>
      </c>
      <c r="AU167" s="117" t="n">
        <f aca="false">AV167/(1+('WB GDP growth constant old'!AV167/100))</f>
        <v>0</v>
      </c>
      <c r="AV167" s="117" t="n">
        <f aca="false">AW167/(1+('WB GDP growth constant old'!AW167/100))</f>
        <v>0</v>
      </c>
      <c r="AW167" s="117" t="n">
        <f aca="false">AX167/(1+('WB GDP growth constant old'!AX167/100))</f>
        <v>0</v>
      </c>
      <c r="AX167" s="117" t="n">
        <f aca="false">AY167/(1+('WB GDP growth constant old'!AY167/100))</f>
        <v>0</v>
      </c>
      <c r="AY167" s="117" t="n">
        <f aca="false">AZ167/(1+('WB GDP growth constant old'!AZ167/100))</f>
        <v>0</v>
      </c>
      <c r="AZ167" s="117" t="n">
        <f aca="false">BA167/(1+('WB GDP growth constant old'!BA167/100))</f>
        <v>0</v>
      </c>
      <c r="BA167" s="117" t="n">
        <f aca="false">BB167/(1+('WB GDP growth constant old'!BB167/100))</f>
        <v>0</v>
      </c>
      <c r="BB167" s="117" t="n">
        <f aca="false">BC167/(1+('WB GDP growth constant old'!BC167/100))</f>
        <v>0</v>
      </c>
      <c r="BC167" s="117" t="n">
        <f aca="false">BD167/(1+('WB GDP growth constant old'!BD167/100))</f>
        <v>0</v>
      </c>
      <c r="BD167" s="117" t="n">
        <f aca="false">BE167/(1+('WB GDP growth constant old'!BE167/100))</f>
        <v>0</v>
      </c>
      <c r="BE167" s="117" t="n">
        <f aca="false">BF167/(1+('WB GDP growth constant old'!BF167/100))</f>
        <v>0</v>
      </c>
      <c r="BF167" s="117" t="n">
        <f aca="false">BG167/(1+('WB GDP growth constant old'!BG167/100))</f>
        <v>0</v>
      </c>
      <c r="BG167" s="117" t="n">
        <f aca="false">BH167/(1+('WB GDP growth constant old'!BH167/100))</f>
        <v>0</v>
      </c>
      <c r="BH167" s="117" t="n">
        <f aca="false">BI167/(1+('WB GDP growth constant old'!BI167/100))</f>
        <v>0</v>
      </c>
      <c r="BI167" s="117" t="n">
        <f aca="false">BJ167/(1+('WB GDP growth constant old'!BJ167/100))</f>
        <v>0</v>
      </c>
      <c r="BJ167" s="117" t="n">
        <f aca="false">BK167/(1+('WB GDP growth constant old'!BK167/100))</f>
        <v>0</v>
      </c>
      <c r="BK167" s="117" t="n">
        <f aca="false">BL167/(1+('WB GDP growth constant old'!BL167/100))</f>
        <v>0</v>
      </c>
      <c r="BL167" s="117" t="n">
        <f aca="false">'WB GDP current US$ old'!BL167/1000000000</f>
        <v>0</v>
      </c>
    </row>
    <row r="168" customFormat="false" ht="15" hidden="false" customHeight="false" outlineLevel="0" collapsed="false">
      <c r="A168" s="0" t="s">
        <v>132</v>
      </c>
      <c r="B168" s="0" t="s">
        <v>364</v>
      </c>
      <c r="C168" s="0" t="s">
        <v>1057</v>
      </c>
      <c r="D168" s="0" t="s">
        <v>1058</v>
      </c>
      <c r="E168" s="117" t="n">
        <f aca="false">F168/(1+('WB GDP growth constant old'!F168/100))</f>
        <v>2.37007449669396</v>
      </c>
      <c r="F168" s="117" t="n">
        <f aca="false">G168/(1+('WB GDP growth constant old'!G168/100))</f>
        <v>2.37007449669396</v>
      </c>
      <c r="G168" s="117" t="n">
        <f aca="false">H168/(1+('WB GDP growth constant old'!H168/100))</f>
        <v>2.37007449669396</v>
      </c>
      <c r="H168" s="117" t="n">
        <f aca="false">I168/(1+('WB GDP growth constant old'!I168/100))</f>
        <v>2.37007449669396</v>
      </c>
      <c r="I168" s="117" t="n">
        <f aca="false">J168/(1+('WB GDP growth constant old'!J168/100))</f>
        <v>2.37007449669396</v>
      </c>
      <c r="J168" s="117" t="n">
        <f aca="false">K168/(1+('WB GDP growth constant old'!K168/100))</f>
        <v>2.37007449669396</v>
      </c>
      <c r="K168" s="117" t="n">
        <f aca="false">L168/(1+('WB GDP growth constant old'!L168/100))</f>
        <v>2.37007449669396</v>
      </c>
      <c r="L168" s="117" t="n">
        <f aca="false">M168/(1+('WB GDP growth constant old'!M168/100))</f>
        <v>2.37007449669396</v>
      </c>
      <c r="M168" s="117" t="n">
        <f aca="false">N168/(1+('WB GDP growth constant old'!N168/100))</f>
        <v>2.37007449669396</v>
      </c>
      <c r="N168" s="117" t="n">
        <f aca="false">O168/(1+('WB GDP growth constant old'!O168/100))</f>
        <v>2.37007449669396</v>
      </c>
      <c r="O168" s="117" t="n">
        <f aca="false">P168/(1+('WB GDP growth constant old'!P168/100))</f>
        <v>2.37007449669396</v>
      </c>
      <c r="P168" s="117" t="n">
        <f aca="false">Q168/(1+('WB GDP growth constant old'!Q168/100))</f>
        <v>2.37007449669396</v>
      </c>
      <c r="Q168" s="117" t="n">
        <f aca="false">R168/(1+('WB GDP growth constant old'!R168/100))</f>
        <v>2.37007449669396</v>
      </c>
      <c r="R168" s="117" t="n">
        <f aca="false">S168/(1+('WB GDP growth constant old'!S168/100))</f>
        <v>2.37007449669396</v>
      </c>
      <c r="S168" s="117" t="n">
        <f aca="false">T168/(1+('WB GDP growth constant old'!T168/100))</f>
        <v>2.37007449669396</v>
      </c>
      <c r="T168" s="117" t="n">
        <f aca="false">U168/(1+('WB GDP growth constant old'!U168/100))</f>
        <v>2.37007449669396</v>
      </c>
      <c r="U168" s="117" t="n">
        <f aca="false">V168/(1+('WB GDP growth constant old'!V168/100))</f>
        <v>2.37007449669396</v>
      </c>
      <c r="V168" s="117" t="n">
        <f aca="false">W168/(1+('WB GDP growth constant old'!W168/100))</f>
        <v>2.37007449669396</v>
      </c>
      <c r="W168" s="117" t="n">
        <f aca="false">X168/(1+('WB GDP growth constant old'!X168/100))</f>
        <v>2.37007449669396</v>
      </c>
      <c r="X168" s="117" t="n">
        <f aca="false">Y168/(1+('WB GDP growth constant old'!Y168/100))</f>
        <v>2.37007449669396</v>
      </c>
      <c r="Y168" s="117" t="n">
        <f aca="false">Z168/(1+('WB GDP growth constant old'!Z168/100))</f>
        <v>2.37007449669396</v>
      </c>
      <c r="Z168" s="117" t="n">
        <f aca="false">AA168/(1+('WB GDP growth constant old'!AA168/100))</f>
        <v>2.48857829143185</v>
      </c>
      <c r="AA168" s="117" t="n">
        <f aca="false">AB168/(1+('WB GDP growth constant old'!AB168/100))</f>
        <v>2.31686640327372</v>
      </c>
      <c r="AB168" s="117" t="n">
        <f aca="false">AC168/(1+('WB GDP growth constant old'!AC168/100))</f>
        <v>1.95311833072851</v>
      </c>
      <c r="AC168" s="117" t="n">
        <f aca="false">AD168/(1+('WB GDP growth constant old'!AD168/100))</f>
        <v>1.8261656415779</v>
      </c>
      <c r="AD168" s="117" t="n">
        <f aca="false">AE168/(1+('WB GDP growth constant old'!AE168/100))</f>
        <v>1.84442723810996</v>
      </c>
      <c r="AE168" s="117" t="n">
        <f aca="false">AF168/(1+('WB GDP growth constant old'!AF168/100))</f>
        <v>1.80200548492525</v>
      </c>
      <c r="AF168" s="117" t="n">
        <f aca="false">AG168/(1+('WB GDP growth constant old'!AG168/100))</f>
        <v>2.06690029882871</v>
      </c>
      <c r="AG168" s="117" t="n">
        <f aca="false">AH168/(1+('WB GDP growth constant old'!AH168/100))</f>
        <v>2.23638602369733</v>
      </c>
      <c r="AH168" s="117" t="n">
        <f aca="false">AI168/(1+('WB GDP growth constant old'!AI168/100))</f>
        <v>2.38175121702999</v>
      </c>
      <c r="AI168" s="117" t="n">
        <f aca="false">AJ168/(1+('WB GDP growth constant old'!AJ168/100))</f>
        <v>2.40556855850338</v>
      </c>
      <c r="AJ168" s="117" t="n">
        <f aca="false">AK168/(1+('WB GDP growth constant old'!AK168/100))</f>
        <v>2.52405366531749</v>
      </c>
      <c r="AK168" s="117" t="n">
        <f aca="false">AL168/(1+('WB GDP growth constant old'!AL168/100))</f>
        <v>2.36946256049591</v>
      </c>
      <c r="AL168" s="117" t="n">
        <f aca="false">AM168/(1+('WB GDP growth constant old'!AM168/100))</f>
        <v>2.62059075306619</v>
      </c>
      <c r="AM168" s="117" t="n">
        <f aca="false">AN168/(1+('WB GDP growth constant old'!AN168/100))</f>
        <v>2.79180433650323</v>
      </c>
      <c r="AN168" s="117" t="n">
        <f aca="false">AO168/(1+('WB GDP growth constant old'!AO168/100))</f>
        <v>2.85489233538116</v>
      </c>
      <c r="AO168" s="117" t="n">
        <f aca="false">AP168/(1+('WB GDP growth constant old'!AP168/100))</f>
        <v>3.174712208911</v>
      </c>
      <c r="AP168" s="117" t="n">
        <f aca="false">AQ168/(1+('WB GDP growth constant old'!AQ168/100))</f>
        <v>3.5334886150231</v>
      </c>
      <c r="AQ168" s="117" t="n">
        <f aca="false">AR168/(1+('WB GDP growth constant old'!AR168/100))</f>
        <v>3.88440827198383</v>
      </c>
      <c r="AR168" s="117" t="n">
        <f aca="false">AS168/(1+('WB GDP growth constant old'!AS168/100))</f>
        <v>4.33882669490428</v>
      </c>
      <c r="AS168" s="117" t="n">
        <f aca="false">AT168/(1+('WB GDP growth constant old'!AT168/100))</f>
        <v>4.39003790061394</v>
      </c>
      <c r="AT168" s="117" t="n">
        <f aca="false">AU168/(1+('WB GDP growth constant old'!AU168/100))</f>
        <v>4.92065626784559</v>
      </c>
      <c r="AU168" s="117" t="n">
        <f aca="false">AV168/(1+('WB GDP growth constant old'!AV168/100))</f>
        <v>5.37783699478376</v>
      </c>
      <c r="AV168" s="117" t="n">
        <f aca="false">AW168/(1+('WB GDP growth constant old'!AW168/100))</f>
        <v>5.74775328027027</v>
      </c>
      <c r="AW168" s="117" t="n">
        <f aca="false">AX168/(1+('WB GDP growth constant old'!AX168/100))</f>
        <v>6.20276887136534</v>
      </c>
      <c r="AX168" s="117" t="n">
        <f aca="false">AY168/(1+('WB GDP growth constant old'!AY168/100))</f>
        <v>6.6149992014122</v>
      </c>
      <c r="AY168" s="117" t="n">
        <f aca="false">AZ168/(1+('WB GDP growth constant old'!AZ168/100))</f>
        <v>7.25628197016291</v>
      </c>
      <c r="AZ168" s="117" t="n">
        <f aca="false">BA168/(1+('WB GDP growth constant old'!BA168/100))</f>
        <v>7.8171741530956</v>
      </c>
      <c r="BA168" s="117" t="n">
        <f aca="false">BB168/(1+('WB GDP growth constant old'!BB168/100))</f>
        <v>8.38921583086466</v>
      </c>
      <c r="BB168" s="117" t="n">
        <f aca="false">BC168/(1+('WB GDP growth constant old'!BC168/100))</f>
        <v>8.91926303331789</v>
      </c>
      <c r="BC168" s="117" t="n">
        <f aca="false">BD168/(1+('WB GDP growth constant old'!BD168/100))</f>
        <v>9.49922501101753</v>
      </c>
      <c r="BD168" s="117" t="n">
        <f aca="false">BE168/(1+('WB GDP growth constant old'!BE168/100))</f>
        <v>10.2038190370877</v>
      </c>
      <c r="BE168" s="117" t="n">
        <f aca="false">BF168/(1+('WB GDP growth constant old'!BF168/100))</f>
        <v>10.9444570433387</v>
      </c>
      <c r="BF168" s="117" t="n">
        <f aca="false">BG168/(1+('WB GDP growth constant old'!BG168/100))</f>
        <v>11.7065860348815</v>
      </c>
      <c r="BG168" s="117" t="n">
        <f aca="false">BH168/(1+('WB GDP growth constant old'!BH168/100))</f>
        <v>12.5726993007803</v>
      </c>
      <c r="BH168" s="117" t="n">
        <f aca="false">BI168/(1+('WB GDP growth constant old'!BI168/100))</f>
        <v>13.4179969249879</v>
      </c>
      <c r="BI168" s="117" t="n">
        <f aca="false">BJ168/(1+('WB GDP growth constant old'!BJ168/100))</f>
        <v>13.9311298847447</v>
      </c>
      <c r="BJ168" s="117" t="n">
        <f aca="false">BK168/(1+('WB GDP growth constant old'!BK168/100))</f>
        <v>14.4523376980438</v>
      </c>
      <c r="BK168" s="117" t="n">
        <f aca="false">BL168/(1+('WB GDP growth constant old'!BL168/100))</f>
        <v>14.9500493038513</v>
      </c>
      <c r="BL168" s="117" t="n">
        <f aca="false">'WB GDP current US$ old'!BL168/1000000000</f>
        <v>15.291448211603</v>
      </c>
    </row>
    <row r="169" customFormat="false" ht="15" hidden="false" customHeight="false" outlineLevel="0" collapsed="false">
      <c r="A169" s="0" t="s">
        <v>124</v>
      </c>
      <c r="B169" s="0" t="s">
        <v>356</v>
      </c>
      <c r="C169" s="0" t="s">
        <v>1057</v>
      </c>
      <c r="D169" s="0" t="s">
        <v>1058</v>
      </c>
      <c r="E169" s="117" t="n">
        <f aca="false">F169/(1+('WB GDP growth constant old'!F169/100))</f>
        <v>1.15754537004558</v>
      </c>
      <c r="F169" s="117" t="n">
        <f aca="false">G169/(1+('WB GDP growth constant old'!G169/100))</f>
        <v>1.15754537004558</v>
      </c>
      <c r="G169" s="117" t="n">
        <f aca="false">H169/(1+('WB GDP growth constant old'!H169/100))</f>
        <v>1.16595619167472</v>
      </c>
      <c r="H169" s="117" t="n">
        <f aca="false">I169/(1+('WB GDP growth constant old'!I169/100))</f>
        <v>1.14282633080863</v>
      </c>
      <c r="I169" s="117" t="n">
        <f aca="false">J169/(1+('WB GDP growth constant old'!J169/100))</f>
        <v>1.45928507128651</v>
      </c>
      <c r="J169" s="117" t="n">
        <f aca="false">K169/(1+('WB GDP growth constant old'!K169/100))</f>
        <v>1.69478931905755</v>
      </c>
      <c r="K169" s="117" t="n">
        <f aca="false">L169/(1+('WB GDP growth constant old'!L169/100))</f>
        <v>1.69870363777388</v>
      </c>
      <c r="L169" s="117" t="n">
        <f aca="false">M169/(1+('WB GDP growth constant old'!M169/100))</f>
        <v>1.75929865405434</v>
      </c>
      <c r="M169" s="117" t="n">
        <f aca="false">N169/(1+('WB GDP growth constant old'!N169/100))</f>
        <v>1.93868453193415</v>
      </c>
      <c r="N169" s="117" t="n">
        <f aca="false">O169/(1+('WB GDP growth constant old'!O169/100))</f>
        <v>1.96288963040609</v>
      </c>
      <c r="O169" s="117" t="n">
        <f aca="false">P169/(1+('WB GDP growth constant old'!P169/100))</f>
        <v>2.1981602300894</v>
      </c>
      <c r="P169" s="117" t="n">
        <f aca="false">Q169/(1+('WB GDP growth constant old'!Q169/100))</f>
        <v>2.23866982683662</v>
      </c>
      <c r="Q169" s="117" t="n">
        <f aca="false">R169/(1+('WB GDP growth constant old'!R169/100))</f>
        <v>2.22226243953362</v>
      </c>
      <c r="R169" s="117" t="n">
        <f aca="false">S169/(1+('WB GDP growth constant old'!S169/100))</f>
        <v>2.12037710826927</v>
      </c>
      <c r="S169" s="117" t="n">
        <f aca="false">T169/(1+('WB GDP growth constant old'!T169/100))</f>
        <v>2.37827032893703</v>
      </c>
      <c r="T169" s="117" t="n">
        <f aca="false">U169/(1+('WB GDP growth constant old'!U169/100))</f>
        <v>2.2561610248858</v>
      </c>
      <c r="U169" s="117" t="n">
        <f aca="false">V169/(1+('WB GDP growth constant old'!V169/100))</f>
        <v>2.44897491347299</v>
      </c>
      <c r="V169" s="117" t="n">
        <f aca="false">W169/(1+('WB GDP growth constant old'!W169/100))</f>
        <v>2.40296862545288</v>
      </c>
      <c r="W169" s="117" t="n">
        <f aca="false">X169/(1+('WB GDP growth constant old'!X169/100))</f>
        <v>2.39084051041104</v>
      </c>
      <c r="X169" s="117" t="n">
        <f aca="false">Y169/(1+('WB GDP growth constant old'!Y169/100))</f>
        <v>2.50536272329658</v>
      </c>
      <c r="Y169" s="117" t="n">
        <f aca="false">Z169/(1+('WB GDP growth constant old'!Z169/100))</f>
        <v>2.5898237674661</v>
      </c>
      <c r="Z169" s="117" t="n">
        <f aca="false">AA169/(1+('WB GDP growth constant old'!AA169/100))</f>
        <v>2.67918015700134</v>
      </c>
      <c r="AA169" s="117" t="n">
        <f aca="false">AB169/(1+('WB GDP growth constant old'!AB169/100))</f>
        <v>2.61648937422563</v>
      </c>
      <c r="AB169" s="117" t="n">
        <f aca="false">AC169/(1+('WB GDP growth constant old'!AC169/100))</f>
        <v>2.7142242014372</v>
      </c>
      <c r="AC169" s="117" t="n">
        <f aca="false">AD169/(1+('WB GDP growth constant old'!AD169/100))</f>
        <v>2.6266398655426</v>
      </c>
      <c r="AD169" s="117" t="n">
        <f aca="false">AE169/(1+('WB GDP growth constant old'!AE169/100))</f>
        <v>2.70530143883185</v>
      </c>
      <c r="AE169" s="117" t="n">
        <f aca="false">AF169/(1+('WB GDP growth constant old'!AF169/100))</f>
        <v>2.85987098330168</v>
      </c>
      <c r="AF169" s="117" t="n">
        <f aca="false">AG169/(1+('WB GDP growth constant old'!AG169/100))</f>
        <v>2.91421951822693</v>
      </c>
      <c r="AG169" s="117" t="n">
        <f aca="false">AH169/(1+('WB GDP growth constant old'!AH169/100))</f>
        <v>2.96435569184536</v>
      </c>
      <c r="AH169" s="117" t="n">
        <f aca="false">AI169/(1+('WB GDP growth constant old'!AI169/100))</f>
        <v>3.10598031719641</v>
      </c>
      <c r="AI169" s="117" t="n">
        <f aca="false">AJ169/(1+('WB GDP growth constant old'!AJ169/100))</f>
        <v>3.05096394702399</v>
      </c>
      <c r="AJ169" s="117" t="n">
        <f aca="false">AK169/(1+('WB GDP growth constant old'!AK169/100))</f>
        <v>3.10551784533499</v>
      </c>
      <c r="AK169" s="117" t="n">
        <f aca="false">AL169/(1+('WB GDP growth constant old'!AL169/100))</f>
        <v>3.16371915435015</v>
      </c>
      <c r="AL169" s="117" t="n">
        <f aca="false">AM169/(1+('WB GDP growth constant old'!AM169/100))</f>
        <v>3.34954454685676</v>
      </c>
      <c r="AM169" s="117" t="n">
        <f aca="false">AN169/(1+('WB GDP growth constant old'!AN169/100))</f>
        <v>3.24702395753354</v>
      </c>
      <c r="AN169" s="117" t="n">
        <f aca="false">AO169/(1+('WB GDP growth constant old'!AO169/100))</f>
        <v>3.5658752297167</v>
      </c>
      <c r="AO169" s="117" t="n">
        <f aca="false">AP169/(1+('WB GDP growth constant old'!AP169/100))</f>
        <v>3.77336732732292</v>
      </c>
      <c r="AP169" s="117" t="n">
        <f aca="false">AQ169/(1+('WB GDP growth constant old'!AQ169/100))</f>
        <v>3.62074607017641</v>
      </c>
      <c r="AQ169" s="117" t="n">
        <f aca="false">AR169/(1+('WB GDP growth constant old'!AR169/100))</f>
        <v>3.72132332774053</v>
      </c>
      <c r="AR169" s="117" t="n">
        <f aca="false">AS169/(1+('WB GDP growth constant old'!AS169/100))</f>
        <v>3.85801416955218</v>
      </c>
      <c r="AS169" s="117" t="n">
        <f aca="false">AT169/(1+('WB GDP growth constant old'!AT169/100))</f>
        <v>3.70685617596465</v>
      </c>
      <c r="AT169" s="117" t="n">
        <f aca="false">AU169/(1+('WB GDP growth constant old'!AU169/100))</f>
        <v>3.67722009007761</v>
      </c>
      <c r="AU169" s="117" t="n">
        <f aca="false">AV169/(1+('WB GDP growth constant old'!AV169/100))</f>
        <v>3.72802029586912</v>
      </c>
      <c r="AV169" s="117" t="n">
        <f aca="false">AW169/(1+('WB GDP growth constant old'!AW169/100))</f>
        <v>3.98630759088527</v>
      </c>
      <c r="AW169" s="117" t="n">
        <f aca="false">AX169/(1+('WB GDP growth constant old'!AX169/100))</f>
        <v>4.17496987928865</v>
      </c>
      <c r="AX169" s="117" t="n">
        <f aca="false">AY169/(1+('WB GDP growth constant old'!AY169/100))</f>
        <v>4.53260979171053</v>
      </c>
      <c r="AY169" s="117" t="n">
        <f aca="false">AZ169/(1+('WB GDP growth constant old'!AZ169/100))</f>
        <v>5.36358215382968</v>
      </c>
      <c r="AZ169" s="117" t="n">
        <f aca="false">BA169/(1+('WB GDP growth constant old'!BA169/100))</f>
        <v>5.25795054659099</v>
      </c>
      <c r="BA169" s="117" t="n">
        <f aca="false">BB169/(1+('WB GDP growth constant old'!BB169/100))</f>
        <v>5.2405425662332</v>
      </c>
      <c r="BB169" s="117" t="n">
        <f aca="false">BC169/(1+('WB GDP growth constant old'!BC169/100))</f>
        <v>5.24567179296601</v>
      </c>
      <c r="BC169" s="117" t="n">
        <f aca="false">BD169/(1+('WB GDP growth constant old'!BD169/100))</f>
        <v>5.38312043383667</v>
      </c>
      <c r="BD169" s="117" t="n">
        <f aca="false">BE169/(1+('WB GDP growth constant old'!BE169/100))</f>
        <v>5.60774638340594</v>
      </c>
      <c r="BE169" s="117" t="n">
        <f aca="false">BF169/(1+('WB GDP growth constant old'!BF169/100))</f>
        <v>5.85841338597621</v>
      </c>
      <c r="BF169" s="117" t="n">
        <f aca="false">BG169/(1+('WB GDP growth constant old'!BG169/100))</f>
        <v>6.10158518130762</v>
      </c>
      <c r="BG169" s="117" t="n">
        <f aca="false">BH169/(1+('WB GDP growth constant old'!BH169/100))</f>
        <v>6.36241716455652</v>
      </c>
      <c r="BH169" s="117" t="n">
        <f aca="false">BI169/(1+('WB GDP growth constant old'!BI169/100))</f>
        <v>6.70448229499297</v>
      </c>
      <c r="BI169" s="117" t="n">
        <f aca="false">BJ169/(1+('WB GDP growth constant old'!BJ169/100))</f>
        <v>6.78901973070437</v>
      </c>
      <c r="BJ169" s="117" t="n">
        <f aca="false">BK169/(1+('WB GDP growth constant old'!BK169/100))</f>
        <v>7.0264436318732</v>
      </c>
      <c r="BK169" s="117" t="n">
        <f aca="false">BL169/(1+('WB GDP growth constant old'!BL169/100))</f>
        <v>7.17507172008313</v>
      </c>
      <c r="BL169" s="117" t="n">
        <f aca="false">'WB GDP current US$ old'!BL169/1000000000</f>
        <v>7.60065694397506</v>
      </c>
    </row>
    <row r="170" customFormat="false" ht="15" hidden="false" customHeight="false" outlineLevel="0" collapsed="false">
      <c r="A170" s="0" t="s">
        <v>125</v>
      </c>
      <c r="B170" s="0" t="s">
        <v>357</v>
      </c>
      <c r="C170" s="0" t="s">
        <v>1057</v>
      </c>
      <c r="D170" s="0" t="s">
        <v>1058</v>
      </c>
      <c r="E170" s="117" t="n">
        <f aca="false">F170/(1+('WB GDP growth constant old'!F170/100))</f>
        <v>2.22146684783948</v>
      </c>
      <c r="F170" s="117" t="n">
        <f aca="false">G170/(1+('WB GDP growth constant old'!G170/100))</f>
        <v>2.22146684783948</v>
      </c>
      <c r="G170" s="117" t="n">
        <f aca="false">H170/(1+('WB GDP growth constant old'!H170/100))</f>
        <v>2.22146684783948</v>
      </c>
      <c r="H170" s="117" t="n">
        <f aca="false">I170/(1+('WB GDP growth constant old'!I170/100))</f>
        <v>2.22146684783948</v>
      </c>
      <c r="I170" s="117" t="n">
        <f aca="false">J170/(1+('WB GDP growth constant old'!J170/100))</f>
        <v>2.22146684783948</v>
      </c>
      <c r="J170" s="117" t="n">
        <f aca="false">K170/(1+('WB GDP growth constant old'!K170/100))</f>
        <v>2.22146684783948</v>
      </c>
      <c r="K170" s="117" t="n">
        <f aca="false">L170/(1+('WB GDP growth constant old'!L170/100))</f>
        <v>2.22146684783948</v>
      </c>
      <c r="L170" s="117" t="n">
        <f aca="false">M170/(1+('WB GDP growth constant old'!M170/100))</f>
        <v>2.22146684783948</v>
      </c>
      <c r="M170" s="117" t="n">
        <f aca="false">N170/(1+('WB GDP growth constant old'!N170/100))</f>
        <v>2.22146684783948</v>
      </c>
      <c r="N170" s="117" t="n">
        <f aca="false">O170/(1+('WB GDP growth constant old'!O170/100))</f>
        <v>2.22146684783948</v>
      </c>
      <c r="O170" s="117" t="n">
        <f aca="false">P170/(1+('WB GDP growth constant old'!P170/100))</f>
        <v>2.22146684783948</v>
      </c>
      <c r="P170" s="117" t="n">
        <f aca="false">Q170/(1+('WB GDP growth constant old'!Q170/100))</f>
        <v>2.22146684783948</v>
      </c>
      <c r="Q170" s="117" t="n">
        <f aca="false">R170/(1+('WB GDP growth constant old'!R170/100))</f>
        <v>2.22146684783948</v>
      </c>
      <c r="R170" s="117" t="n">
        <f aca="false">S170/(1+('WB GDP growth constant old'!S170/100))</f>
        <v>2.22146684783948</v>
      </c>
      <c r="S170" s="117" t="n">
        <f aca="false">T170/(1+('WB GDP growth constant old'!T170/100))</f>
        <v>2.22146684783948</v>
      </c>
      <c r="T170" s="117" t="n">
        <f aca="false">U170/(1+('WB GDP growth constant old'!U170/100))</f>
        <v>2.22146684783948</v>
      </c>
      <c r="U170" s="117" t="n">
        <f aca="false">V170/(1+('WB GDP growth constant old'!V170/100))</f>
        <v>2.22146684783948</v>
      </c>
      <c r="V170" s="117" t="n">
        <f aca="false">W170/(1+('WB GDP growth constant old'!W170/100))</f>
        <v>2.36692003442143</v>
      </c>
      <c r="W170" s="117" t="n">
        <f aca="false">X170/(1+('WB GDP growth constant old'!X170/100))</f>
        <v>2.45759215113811</v>
      </c>
      <c r="X170" s="117" t="n">
        <f aca="false">Y170/(1+('WB GDP growth constant old'!Y170/100))</f>
        <v>2.5440140118954</v>
      </c>
      <c r="Y170" s="117" t="n">
        <f aca="false">Z170/(1+('WB GDP growth constant old'!Z170/100))</f>
        <v>2.28805418599484</v>
      </c>
      <c r="Z170" s="117" t="n">
        <f aca="false">AA170/(1+('WB GDP growth constant old'!AA170/100))</f>
        <v>2.42264560778125</v>
      </c>
      <c r="AA170" s="117" t="n">
        <f aca="false">AB170/(1+('WB GDP growth constant old'!AB170/100))</f>
        <v>2.55582027627904</v>
      </c>
      <c r="AB170" s="117" t="n">
        <f aca="false">AC170/(1+('WB GDP growth constant old'!AC170/100))</f>
        <v>2.56562939464682</v>
      </c>
      <c r="AC170" s="117" t="n">
        <f aca="false">AD170/(1+('WB GDP growth constant old'!AD170/100))</f>
        <v>2.68617255993243</v>
      </c>
      <c r="AD170" s="117" t="n">
        <f aca="false">AE170/(1+('WB GDP growth constant old'!AE170/100))</f>
        <v>2.87298177147288</v>
      </c>
      <c r="AE170" s="117" t="n">
        <f aca="false">AF170/(1+('WB GDP growth constant old'!AF170/100))</f>
        <v>3.15286861296267</v>
      </c>
      <c r="AF170" s="117" t="n">
        <f aca="false">AG170/(1+('WB GDP growth constant old'!AG170/100))</f>
        <v>3.43319141700502</v>
      </c>
      <c r="AG170" s="117" t="n">
        <f aca="false">AH170/(1+('WB GDP growth constant old'!AH170/100))</f>
        <v>3.66635135068015</v>
      </c>
      <c r="AH170" s="117" t="n">
        <f aca="false">AI170/(1+('WB GDP growth constant old'!AI170/100))</f>
        <v>3.830059387057</v>
      </c>
      <c r="AI170" s="117" t="n">
        <f aca="false">AJ170/(1+('WB GDP growth constant old'!AJ170/100))</f>
        <v>4.10531567338976</v>
      </c>
      <c r="AJ170" s="117" t="n">
        <f aca="false">AK170/(1+('WB GDP growth constant old'!AK170/100))</f>
        <v>4.28740474394948</v>
      </c>
      <c r="AK170" s="117" t="n">
        <f aca="false">AL170/(1+('WB GDP growth constant old'!AL170/100))</f>
        <v>4.56663049244563</v>
      </c>
      <c r="AL170" s="117" t="n">
        <f aca="false">AM170/(1+('WB GDP growth constant old'!AM170/100))</f>
        <v>4.79870952777198</v>
      </c>
      <c r="AM170" s="117" t="n">
        <f aca="false">AN170/(1+('WB GDP growth constant old'!AN170/100))</f>
        <v>4.99719101111632</v>
      </c>
      <c r="AN170" s="117" t="n">
        <f aca="false">AO170/(1+('WB GDP growth constant old'!AO170/100))</f>
        <v>5.21145739763707</v>
      </c>
      <c r="AO170" s="117" t="n">
        <f aca="false">AP170/(1+('WB GDP growth constant old'!AP170/100))</f>
        <v>5.50266550190553</v>
      </c>
      <c r="AP170" s="117" t="n">
        <f aca="false">AQ170/(1+('WB GDP growth constant old'!AQ170/100))</f>
        <v>5.81562836115766</v>
      </c>
      <c r="AQ170" s="117" t="n">
        <f aca="false">AR170/(1+('WB GDP growth constant old'!AR170/100))</f>
        <v>6.16874983525588</v>
      </c>
      <c r="AR170" s="117" t="n">
        <f aca="false">AS170/(1+('WB GDP growth constant old'!AS170/100))</f>
        <v>6.32981171836586</v>
      </c>
      <c r="AS170" s="117" t="n">
        <f aca="false">AT170/(1+('WB GDP growth constant old'!AT170/100))</f>
        <v>6.84903299391068</v>
      </c>
      <c r="AT170" s="117" t="n">
        <f aca="false">AU170/(1+('WB GDP growth constant old'!AU170/100))</f>
        <v>7.07830716167302</v>
      </c>
      <c r="AU170" s="117" t="n">
        <f aca="false">AV170/(1+('WB GDP growth constant old'!AV170/100))</f>
        <v>7.1926160637503</v>
      </c>
      <c r="AV170" s="117" t="n">
        <f aca="false">AW170/(1+('WB GDP growth constant old'!AW170/100))</f>
        <v>7.61881060781547</v>
      </c>
      <c r="AW170" s="117" t="n">
        <f aca="false">AX170/(1+('WB GDP growth constant old'!AX170/100))</f>
        <v>7.94870662114654</v>
      </c>
      <c r="AX170" s="117" t="n">
        <f aca="false">AY170/(1+('WB GDP growth constant old'!AY170/100))</f>
        <v>8.0899983022171</v>
      </c>
      <c r="AY170" s="117" t="n">
        <f aca="false">AZ170/(1+('WB GDP growth constant old'!AZ170/100))</f>
        <v>8.4836207770284</v>
      </c>
      <c r="AZ170" s="117" t="n">
        <f aca="false">BA170/(1+('WB GDP growth constant old'!BA170/100))</f>
        <v>8.96947910839513</v>
      </c>
      <c r="BA170" s="117" t="n">
        <f aca="false">BB170/(1+('WB GDP growth constant old'!BB170/100))</f>
        <v>9.4526615906929</v>
      </c>
      <c r="BB170" s="117" t="n">
        <f aca="false">BC170/(1+('WB GDP growth constant old'!BC170/100))</f>
        <v>9.76602459989008</v>
      </c>
      <c r="BC170" s="117" t="n">
        <f aca="false">BD170/(1+('WB GDP growth constant old'!BD170/100))</f>
        <v>10.1935033450422</v>
      </c>
      <c r="BD170" s="117" t="n">
        <f aca="false">BE170/(1+('WB GDP growth constant old'!BE170/100))</f>
        <v>10.6091473249722</v>
      </c>
      <c r="BE170" s="117" t="n">
        <f aca="false">BF170/(1+('WB GDP growth constant old'!BF170/100))</f>
        <v>10.9800556700615</v>
      </c>
      <c r="BF170" s="117" t="n">
        <f aca="false">BG170/(1+('WB GDP growth constant old'!BG170/100))</f>
        <v>11.3490301309144</v>
      </c>
      <c r="BG170" s="117" t="n">
        <f aca="false">BH170/(1+('WB GDP growth constant old'!BH170/100))</f>
        <v>11.7740031636192</v>
      </c>
      <c r="BH170" s="117" t="n">
        <f aca="false">BI170/(1+('WB GDP growth constant old'!BI170/100))</f>
        <v>12.1923419415198</v>
      </c>
      <c r="BI170" s="117" t="n">
        <f aca="false">BJ170/(1+('WB GDP growth constant old'!BJ170/100))</f>
        <v>12.6602758110971</v>
      </c>
      <c r="BJ170" s="117" t="n">
        <f aca="false">BK170/(1+('WB GDP growth constant old'!BK170/100))</f>
        <v>13.1431579887063</v>
      </c>
      <c r="BK170" s="117" t="n">
        <f aca="false">BL170/(1+('WB GDP growth constant old'!BL170/100))</f>
        <v>13.6372983071001</v>
      </c>
      <c r="BL170" s="117" t="n">
        <f aca="false">'WB GDP current US$ old'!BL170/1000000000</f>
        <v>14.0484305185561</v>
      </c>
    </row>
    <row r="171" customFormat="false" ht="15" hidden="false" customHeight="false" outlineLevel="0" collapsed="false">
      <c r="A171" s="0" t="s">
        <v>118</v>
      </c>
      <c r="B171" s="0" t="s">
        <v>350</v>
      </c>
      <c r="C171" s="0" t="s">
        <v>1057</v>
      </c>
      <c r="D171" s="0" t="s">
        <v>1058</v>
      </c>
      <c r="E171" s="117" t="n">
        <f aca="false">F171/(1+('WB GDP growth constant old'!F171/100))</f>
        <v>0.68598118579475</v>
      </c>
      <c r="F171" s="117" t="n">
        <f aca="false">G171/(1+('WB GDP growth constant old'!G171/100))</f>
        <v>0.738387389753443</v>
      </c>
      <c r="G171" s="117" t="n">
        <f aca="false">H171/(1+('WB GDP growth constant old'!H171/100))</f>
        <v>0.743322510733423</v>
      </c>
      <c r="H171" s="117" t="n">
        <f aca="false">I171/(1+('WB GDP growth constant old'!I171/100))</f>
        <v>0.732982310974393</v>
      </c>
      <c r="I171" s="117" t="n">
        <f aca="false">J171/(1+('WB GDP growth constant old'!J171/100))</f>
        <v>0.752487727202874</v>
      </c>
      <c r="J171" s="117" t="n">
        <f aca="false">K171/(1+('WB GDP growth constant old'!K171/100))</f>
        <v>0.854950169063407</v>
      </c>
      <c r="K171" s="117" t="n">
        <f aca="false">L171/(1+('WB GDP growth constant old'!L171/100))</f>
        <v>0.968222827502542</v>
      </c>
      <c r="L171" s="117" t="n">
        <f aca="false">M171/(1+('WB GDP growth constant old'!M171/100))</f>
        <v>1.0387244562515</v>
      </c>
      <c r="M171" s="117" t="n">
        <f aca="false">N171/(1+('WB GDP growth constant old'!N171/100))</f>
        <v>1.01874896261603</v>
      </c>
      <c r="N171" s="117" t="n">
        <f aca="false">O171/(1+('WB GDP growth constant old'!O171/100))</f>
        <v>1.07867544300014</v>
      </c>
      <c r="O171" s="117" t="n">
        <f aca="false">P171/(1+('WB GDP growth constant old'!P171/100))</f>
        <v>1.08384551258595</v>
      </c>
      <c r="P171" s="117" t="n">
        <f aca="false">Q171/(1+('WB GDP growth constant old'!Q171/100))</f>
        <v>1.2596296867244</v>
      </c>
      <c r="Q171" s="117" t="n">
        <f aca="false">R171/(1+('WB GDP growth constant old'!R171/100))</f>
        <v>1.33812160871834</v>
      </c>
      <c r="R171" s="117" t="n">
        <f aca="false">S171/(1+('WB GDP growth constant old'!S171/100))</f>
        <v>1.368907258345</v>
      </c>
      <c r="S171" s="117" t="n">
        <f aca="false">T171/(1+('WB GDP growth constant old'!T171/100))</f>
        <v>1.46713954517325</v>
      </c>
      <c r="T171" s="117" t="n">
        <f aca="false">U171/(1+('WB GDP growth constant old'!U171/100))</f>
        <v>1.55644174433322</v>
      </c>
      <c r="U171" s="117" t="n">
        <f aca="false">V171/(1+('WB GDP growth constant old'!V171/100))</f>
        <v>1.63422851966182</v>
      </c>
      <c r="V171" s="117" t="n">
        <f aca="false">W171/(1+('WB GDP growth constant old'!W171/100))</f>
        <v>1.71460039089305</v>
      </c>
      <c r="W171" s="117" t="n">
        <f aca="false">X171/(1+('WB GDP growth constant old'!X171/100))</f>
        <v>1.88168936538162</v>
      </c>
      <c r="X171" s="117" t="n">
        <f aca="false">Y171/(1+('WB GDP growth constant old'!Y171/100))</f>
        <v>1.96441132279992</v>
      </c>
      <c r="Y171" s="117" t="n">
        <f aca="false">Z171/(1+('WB GDP growth constant old'!Z171/100))</f>
        <v>1.97240149539238</v>
      </c>
      <c r="Z171" s="117" t="n">
        <f aca="false">AA171/(1+('WB GDP growth constant old'!AA171/100))</f>
        <v>1.86805910481687</v>
      </c>
      <c r="AA171" s="117" t="n">
        <f aca="false">AB171/(1+('WB GDP growth constant old'!AB171/100))</f>
        <v>1.91482510171765</v>
      </c>
      <c r="AB171" s="117" t="n">
        <f aca="false">AC171/(1+('WB GDP growth constant old'!AC171/100))</f>
        <v>1.98603187608735</v>
      </c>
      <c r="AC171" s="117" t="n">
        <f aca="false">AD171/(1+('WB GDP growth constant old'!AD171/100))</f>
        <v>2.09248922404877</v>
      </c>
      <c r="AD171" s="117" t="n">
        <f aca="false">AE171/(1+('WB GDP growth constant old'!AE171/100))</f>
        <v>2.18813653614924</v>
      </c>
      <c r="AE171" s="117" t="n">
        <f aca="false">AF171/(1+('WB GDP growth constant old'!AF171/100))</f>
        <v>2.18343636377508</v>
      </c>
      <c r="AF171" s="117" t="n">
        <f aca="false">AG171/(1+('WB GDP growth constant old'!AG171/100))</f>
        <v>2.21892242708095</v>
      </c>
      <c r="AG171" s="117" t="n">
        <f aca="false">AH171/(1+('WB GDP growth constant old'!AH171/100))</f>
        <v>2.28942405582992</v>
      </c>
      <c r="AH171" s="117" t="n">
        <f aca="false">AI171/(1+('WB GDP growth constant old'!AI171/100))</f>
        <v>2.32020970545657</v>
      </c>
      <c r="AI171" s="117" t="n">
        <f aca="false">AJ171/(1+('WB GDP growth constant old'!AJ171/100))</f>
        <v>2.4522828747639</v>
      </c>
      <c r="AJ171" s="117" t="n">
        <f aca="false">AK171/(1+('WB GDP growth constant old'!AK171/100))</f>
        <v>2.66637285482419</v>
      </c>
      <c r="AK171" s="117" t="n">
        <f aca="false">AL171/(1+('WB GDP growth constant old'!AL171/100))</f>
        <v>2.47084831637374</v>
      </c>
      <c r="AL171" s="117" t="n">
        <f aca="false">AM171/(1+('WB GDP growth constant old'!AM171/100))</f>
        <v>2.71031898845647</v>
      </c>
      <c r="AM171" s="117" t="n">
        <f aca="false">AN171/(1+('WB GDP growth constant old'!AN171/100))</f>
        <v>2.43277739847031</v>
      </c>
      <c r="AN171" s="117" t="n">
        <f aca="false">AO171/(1+('WB GDP growth constant old'!AO171/100))</f>
        <v>2.83975229187984</v>
      </c>
      <c r="AO171" s="117" t="n">
        <f aca="false">AP171/(1+('WB GDP growth constant old'!AP171/100))</f>
        <v>3.04752792278348</v>
      </c>
      <c r="AP171" s="117" t="n">
        <f aca="false">AQ171/(1+('WB GDP growth constant old'!AQ171/100))</f>
        <v>3.16310295377334</v>
      </c>
      <c r="AQ171" s="117" t="n">
        <f aca="false">AR171/(1+('WB GDP growth constant old'!AR171/100))</f>
        <v>3.28631383638935</v>
      </c>
      <c r="AR171" s="117" t="n">
        <f aca="false">AS171/(1+('WB GDP growth constant old'!AS171/100))</f>
        <v>3.3862926422465</v>
      </c>
      <c r="AS171" s="117" t="n">
        <f aca="false">AT171/(1+('WB GDP growth constant old'!AT171/100))</f>
        <v>3.43966325008865</v>
      </c>
      <c r="AT171" s="117" t="n">
        <f aca="false">AU171/(1+('WB GDP growth constant old'!AU171/100))</f>
        <v>3.26854124695558</v>
      </c>
      <c r="AU171" s="117" t="n">
        <f aca="false">AV171/(1+('WB GDP growth constant old'!AV171/100))</f>
        <v>3.32410644859935</v>
      </c>
      <c r="AV171" s="117" t="n">
        <f aca="false">AW171/(1+('WB GDP growth constant old'!AW171/100))</f>
        <v>3.51376797707418</v>
      </c>
      <c r="AW171" s="117" t="n">
        <f aca="false">AX171/(1+('WB GDP growth constant old'!AX171/100))</f>
        <v>3.70423168923206</v>
      </c>
      <c r="AX171" s="117" t="n">
        <f aca="false">AY171/(1+('WB GDP growth constant old'!AY171/100))</f>
        <v>3.82531286717122</v>
      </c>
      <c r="AY171" s="117" t="n">
        <f aca="false">AZ171/(1+('WB GDP growth constant old'!AZ171/100))</f>
        <v>4.00510257162324</v>
      </c>
      <c r="AZ171" s="117" t="n">
        <f aca="false">BA171/(1+('WB GDP growth constant old'!BA171/100))</f>
        <v>4.38959241860354</v>
      </c>
      <c r="BA171" s="117" t="n">
        <f aca="false">BB171/(1+('WB GDP growth constant old'!BB171/100))</f>
        <v>4.72494572484087</v>
      </c>
      <c r="BB171" s="117" t="n">
        <f aca="false">BC171/(1+('WB GDP growth constant old'!BC171/100))</f>
        <v>5.11844441529837</v>
      </c>
      <c r="BC171" s="117" t="n">
        <f aca="false">BD171/(1+('WB GDP growth constant old'!BD171/100))</f>
        <v>5.47028964389747</v>
      </c>
      <c r="BD171" s="117" t="n">
        <f aca="false">BE171/(1+('WB GDP growth constant old'!BE171/100))</f>
        <v>5.73582051783325</v>
      </c>
      <c r="BE171" s="117" t="n">
        <f aca="false">BF171/(1+('WB GDP growth constant old'!BF171/100))</f>
        <v>5.84398659289923</v>
      </c>
      <c r="BF171" s="117" t="n">
        <f aca="false">BG171/(1+('WB GDP growth constant old'!BG171/100))</f>
        <v>6.14787389563389</v>
      </c>
      <c r="BG171" s="117" t="n">
        <f aca="false">BH171/(1+('WB GDP growth constant old'!BH171/100))</f>
        <v>6.49830270791692</v>
      </c>
      <c r="BH171" s="117" t="n">
        <f aca="false">BI171/(1+('WB GDP growth constant old'!BI171/100))</f>
        <v>6.68025518367383</v>
      </c>
      <c r="BI171" s="117" t="n">
        <f aca="false">BJ171/(1+('WB GDP growth constant old'!BJ171/100))</f>
        <v>6.84619543638473</v>
      </c>
      <c r="BJ171" s="117" t="n">
        <f aca="false">BK171/(1+('WB GDP growth constant old'!BK171/100))</f>
        <v>7.12004534306143</v>
      </c>
      <c r="BK171" s="117" t="n">
        <f aca="false">BL171/(1+('WB GDP growth constant old'!BL171/100))</f>
        <v>7.34575100972852</v>
      </c>
      <c r="BL171" s="117" t="n">
        <f aca="false">'WB GDP current US$ old'!BL171/1000000000</f>
        <v>7.66670442700915</v>
      </c>
    </row>
    <row r="172" customFormat="false" ht="15" hidden="false" customHeight="false" outlineLevel="0" collapsed="false">
      <c r="A172" s="0" t="s">
        <v>119</v>
      </c>
      <c r="B172" s="0" t="s">
        <v>351</v>
      </c>
      <c r="C172" s="0" t="s">
        <v>1057</v>
      </c>
      <c r="D172" s="0" t="s">
        <v>1058</v>
      </c>
      <c r="E172" s="117" t="n">
        <f aca="false">F172/(1+('WB GDP growth constant old'!F172/100))</f>
        <v>10.0949473221933</v>
      </c>
      <c r="F172" s="117" t="n">
        <f aca="false">G172/(1+('WB GDP growth constant old'!G172/100))</f>
        <v>10.8619608139484</v>
      </c>
      <c r="G172" s="117" t="n">
        <f aca="false">H172/(1+('WB GDP growth constant old'!H172/100))</f>
        <v>11.5594105339632</v>
      </c>
      <c r="H172" s="117" t="n">
        <f aca="false">I172/(1+('WB GDP growth constant old'!I172/100))</f>
        <v>12.4077329619212</v>
      </c>
      <c r="I172" s="117" t="n">
        <f aca="false">J172/(1+('WB GDP growth constant old'!J172/100))</f>
        <v>13.0726587692471</v>
      </c>
      <c r="J172" s="117" t="n">
        <f aca="false">K172/(1+('WB GDP growth constant old'!K172/100))</f>
        <v>14.0772747481867</v>
      </c>
      <c r="K172" s="117" t="n">
        <f aca="false">L172/(1+('WB GDP growth constant old'!L172/100))</f>
        <v>15.1776546356277</v>
      </c>
      <c r="L172" s="117" t="n">
        <f aca="false">M172/(1+('WB GDP growth constant old'!M172/100))</f>
        <v>15.7630790090183</v>
      </c>
      <c r="M172" s="117" t="n">
        <f aca="false">N172/(1+('WB GDP growth constant old'!N172/100))</f>
        <v>17.020656607697</v>
      </c>
      <c r="N172" s="117" t="n">
        <f aca="false">O172/(1+('WB GDP growth constant old'!O172/100))</f>
        <v>17.8527171338601</v>
      </c>
      <c r="O172" s="117" t="n">
        <f aca="false">P172/(1+('WB GDP growth constant old'!P172/100))</f>
        <v>18.9214769415704</v>
      </c>
      <c r="P172" s="117" t="n">
        <f aca="false">Q172/(1+('WB GDP growth constant old'!Q172/100))</f>
        <v>20.8201829293669</v>
      </c>
      <c r="Q172" s="117" t="n">
        <f aca="false">R172/(1+('WB GDP growth constant old'!R172/100))</f>
        <v>22.7748743506703</v>
      </c>
      <c r="R172" s="117" t="n">
        <f aca="false">S172/(1+('WB GDP growth constant old'!S172/100))</f>
        <v>25.4397809856062</v>
      </c>
      <c r="S172" s="117" t="n">
        <f aca="false">T172/(1+('WB GDP growth constant old'!T172/100))</f>
        <v>27.556030372173</v>
      </c>
      <c r="T172" s="117" t="n">
        <f aca="false">U172/(1+('WB GDP growth constant old'!U172/100))</f>
        <v>27.7767729385722</v>
      </c>
      <c r="U172" s="117" t="n">
        <f aca="false">V172/(1+('WB GDP growth constant old'!V172/100))</f>
        <v>30.9887372380627</v>
      </c>
      <c r="V172" s="117" t="n">
        <f aca="false">W172/(1+('WB GDP growth constant old'!W172/100))</f>
        <v>33.3913121274225</v>
      </c>
      <c r="W172" s="117" t="n">
        <f aca="false">X172/(1+('WB GDP growth constant old'!X172/100))</f>
        <v>35.6131340457457</v>
      </c>
      <c r="X172" s="117" t="n">
        <f aca="false">Y172/(1+('WB GDP growth constant old'!Y172/100))</f>
        <v>38.942641536376</v>
      </c>
      <c r="Y172" s="117" t="n">
        <f aca="false">Z172/(1+('WB GDP growth constant old'!Z172/100))</f>
        <v>41.8406854645564</v>
      </c>
      <c r="Z172" s="117" t="n">
        <f aca="false">AA172/(1+('WB GDP growth constant old'!AA172/100))</f>
        <v>44.7453094470659</v>
      </c>
      <c r="AA172" s="117" t="n">
        <f aca="false">AB172/(1+('WB GDP growth constant old'!AB172/100))</f>
        <v>47.4045914038682</v>
      </c>
      <c r="AB172" s="117" t="n">
        <f aca="false">AC172/(1+('WB GDP growth constant old'!AC172/100))</f>
        <v>50.3684358753416</v>
      </c>
      <c r="AC172" s="117" t="n">
        <f aca="false">AD172/(1+('WB GDP growth constant old'!AD172/100))</f>
        <v>54.2779281547127</v>
      </c>
      <c r="AD172" s="117" t="n">
        <f aca="false">AE172/(1+('WB GDP growth constant old'!AE172/100))</f>
        <v>53.7214435600054</v>
      </c>
      <c r="AE172" s="117" t="n">
        <f aca="false">AF172/(1+('WB GDP growth constant old'!AF172/100))</f>
        <v>54.3879090627881</v>
      </c>
      <c r="AF172" s="117" t="n">
        <f aca="false">AG172/(1+('WB GDP growth constant old'!AG172/100))</f>
        <v>57.2116923778234</v>
      </c>
      <c r="AG172" s="117" t="n">
        <f aca="false">AH172/(1+('WB GDP growth constant old'!AH172/100))</f>
        <v>62.8972299887318</v>
      </c>
      <c r="AH172" s="117" t="n">
        <f aca="false">AI172/(1+('WB GDP growth constant old'!AI172/100))</f>
        <v>68.5954679814958</v>
      </c>
      <c r="AI172" s="117" t="n">
        <f aca="false">AJ172/(1+('WB GDP growth constant old'!AJ172/100))</f>
        <v>74.7749093312522</v>
      </c>
      <c r="AJ172" s="117" t="n">
        <f aca="false">AK172/(1+('WB GDP growth constant old'!AK172/100))</f>
        <v>81.9125239355851</v>
      </c>
      <c r="AK172" s="117" t="n">
        <f aca="false">AL172/(1+('WB GDP growth constant old'!AL172/100))</f>
        <v>89.1905483262827</v>
      </c>
      <c r="AL172" s="117" t="n">
        <f aca="false">AM172/(1+('WB GDP growth constant old'!AM172/100))</f>
        <v>98.0159025422477</v>
      </c>
      <c r="AM172" s="117" t="n">
        <f aca="false">AN172/(1+('WB GDP growth constant old'!AN172/100))</f>
        <v>107.045168448567</v>
      </c>
      <c r="AN172" s="117" t="n">
        <f aca="false">AO172/(1+('WB GDP growth constant old'!AO172/100))</f>
        <v>117.566729254979</v>
      </c>
      <c r="AO172" s="117" t="n">
        <f aca="false">AP172/(1+('WB GDP growth constant old'!AP172/100))</f>
        <v>129.326577288892</v>
      </c>
      <c r="AP172" s="117" t="n">
        <f aca="false">AQ172/(1+('WB GDP growth constant old'!AQ172/100))</f>
        <v>138.796828687662</v>
      </c>
      <c r="AQ172" s="117" t="n">
        <f aca="false">AR172/(1+('WB GDP growth constant old'!AR172/100))</f>
        <v>128.582193796517</v>
      </c>
      <c r="AR172" s="117" t="n">
        <f aca="false">AS172/(1+('WB GDP growth constant old'!AS172/100))</f>
        <v>136.474069966435</v>
      </c>
      <c r="AS172" s="117" t="n">
        <f aca="false">AT172/(1+('WB GDP growth constant old'!AT172/100))</f>
        <v>148.564127910577</v>
      </c>
      <c r="AT172" s="117" t="n">
        <f aca="false">AU172/(1+('WB GDP growth constant old'!AU172/100))</f>
        <v>149.333207733944</v>
      </c>
      <c r="AU172" s="117" t="n">
        <f aca="false">AV172/(1+('WB GDP growth constant old'!AV172/100))</f>
        <v>157.383743501242</v>
      </c>
      <c r="AV172" s="117" t="n">
        <f aca="false">AW172/(1+('WB GDP growth constant old'!AW172/100))</f>
        <v>166.493900369914</v>
      </c>
      <c r="AW172" s="117" t="n">
        <f aca="false">AX172/(1+('WB GDP growth constant old'!AX172/100))</f>
        <v>177.787910415271</v>
      </c>
      <c r="AX172" s="117" t="n">
        <f aca="false">AY172/(1+('WB GDP growth constant old'!AY172/100))</f>
        <v>187.267809210785</v>
      </c>
      <c r="AY172" s="117" t="n">
        <f aca="false">AZ172/(1+('WB GDP growth constant old'!AZ172/100))</f>
        <v>197.726429961213</v>
      </c>
      <c r="AZ172" s="117" t="n">
        <f aca="false">BA172/(1+('WB GDP growth constant old'!BA172/100))</f>
        <v>210.180794506379</v>
      </c>
      <c r="BA172" s="117" t="n">
        <f aca="false">BB172/(1+('WB GDP growth constant old'!BB172/100))</f>
        <v>220.336246848074</v>
      </c>
      <c r="BB172" s="117" t="n">
        <f aca="false">BC172/(1+('WB GDP growth constant old'!BC172/100))</f>
        <v>217.0013944803</v>
      </c>
      <c r="BC172" s="117" t="n">
        <f aca="false">BD172/(1+('WB GDP growth constant old'!BD172/100))</f>
        <v>233.11341684001</v>
      </c>
      <c r="BD172" s="117" t="n">
        <f aca="false">BE172/(1+('WB GDP growth constant old'!BE172/100))</f>
        <v>245.454237932206</v>
      </c>
      <c r="BE172" s="117" t="n">
        <f aca="false">BF172/(1+('WB GDP growth constant old'!BF172/100))</f>
        <v>258.88906320907</v>
      </c>
      <c r="BF172" s="117" t="n">
        <f aca="false">BG172/(1+('WB GDP growth constant old'!BG172/100))</f>
        <v>271.040597485174</v>
      </c>
      <c r="BG172" s="117" t="n">
        <f aca="false">BH172/(1+('WB GDP growth constant old'!BH172/100))</f>
        <v>287.321252535753</v>
      </c>
      <c r="BH172" s="117" t="n">
        <f aca="false">BI172/(1+('WB GDP growth constant old'!BI172/100))</f>
        <v>301.950307262615</v>
      </c>
      <c r="BI172" s="117" t="n">
        <f aca="false">BJ172/(1+('WB GDP growth constant old'!BJ172/100))</f>
        <v>315.386435865229</v>
      </c>
      <c r="BJ172" s="117" t="n">
        <f aca="false">BK172/(1+('WB GDP growth constant old'!BK172/100))</f>
        <v>333.718973900342</v>
      </c>
      <c r="BK172" s="117" t="n">
        <f aca="false">BL172/(1+('WB GDP growth constant old'!BL172/100))</f>
        <v>349.637125419398</v>
      </c>
      <c r="BL172" s="117" t="n">
        <f aca="false">'WB GDP current US$ old'!BL172/1000000000</f>
        <v>364.681367531684</v>
      </c>
    </row>
    <row r="173" customFormat="false" ht="15" hidden="false" customHeight="false" outlineLevel="0" collapsed="false">
      <c r="A173" s="0" t="s">
        <v>1120</v>
      </c>
      <c r="B173" s="0" t="s">
        <v>1121</v>
      </c>
      <c r="C173" s="0" t="s">
        <v>1057</v>
      </c>
      <c r="D173" s="0" t="s">
        <v>1058</v>
      </c>
      <c r="E173" s="117" t="n">
        <f aca="false">F173/(1+('WB GDP growth constant old'!F173/100))</f>
        <v>3970.57415037399</v>
      </c>
      <c r="F173" s="117" t="n">
        <f aca="false">G173/(1+('WB GDP growth constant old'!G173/100))</f>
        <v>4064.84146124987</v>
      </c>
      <c r="G173" s="117" t="n">
        <f aca="false">H173/(1+('WB GDP growth constant old'!H173/100))</f>
        <v>4317.36690558368</v>
      </c>
      <c r="H173" s="117" t="n">
        <f aca="false">I173/(1+('WB GDP growth constant old'!I173/100))</f>
        <v>4510.80885460939</v>
      </c>
      <c r="I173" s="117" t="n">
        <f aca="false">J173/(1+('WB GDP growth constant old'!J173/100))</f>
        <v>4775.84537971675</v>
      </c>
      <c r="J173" s="117" t="n">
        <f aca="false">K173/(1+('WB GDP growth constant old'!K173/100))</f>
        <v>5081.11653568781</v>
      </c>
      <c r="K173" s="117" t="n">
        <f aca="false">L173/(1+('WB GDP growth constant old'!L173/100))</f>
        <v>5412.4733892837</v>
      </c>
      <c r="L173" s="117" t="n">
        <f aca="false">M173/(1+('WB GDP growth constant old'!M173/100))</f>
        <v>5550.86288455243</v>
      </c>
      <c r="M173" s="117" t="n">
        <f aca="false">N173/(1+('WB GDP growth constant old'!N173/100))</f>
        <v>5818.18648696095</v>
      </c>
      <c r="N173" s="117" t="n">
        <f aca="false">O173/(1+('WB GDP growth constant old'!O173/100))</f>
        <v>6008.56454760712</v>
      </c>
      <c r="O173" s="117" t="n">
        <f aca="false">P173/(1+('WB GDP growth constant old'!P173/100))</f>
        <v>6055.68600719313</v>
      </c>
      <c r="P173" s="117" t="n">
        <f aca="false">Q173/(1+('WB GDP growth constant old'!Q173/100))</f>
        <v>6259.21990192519</v>
      </c>
      <c r="Q173" s="117" t="n">
        <f aca="false">R173/(1+('WB GDP growth constant old'!R173/100))</f>
        <v>6589.84952149399</v>
      </c>
      <c r="R173" s="117" t="n">
        <f aca="false">S173/(1+('WB GDP growth constant old'!S173/100))</f>
        <v>6969.6497840616</v>
      </c>
      <c r="S173" s="117" t="n">
        <f aca="false">T173/(1+('WB GDP growth constant old'!T173/100))</f>
        <v>6959.10514790162</v>
      </c>
      <c r="T173" s="117" t="n">
        <f aca="false">U173/(1+('WB GDP growth constant old'!U173/100))</f>
        <v>6957.14335984674</v>
      </c>
      <c r="U173" s="117" t="n">
        <f aca="false">V173/(1+('WB GDP growth constant old'!V173/100))</f>
        <v>7335.77297633902</v>
      </c>
      <c r="V173" s="117" t="n">
        <f aca="false">W173/(1+('WB GDP growth constant old'!W173/100))</f>
        <v>7665.71343444691</v>
      </c>
      <c r="W173" s="117" t="n">
        <f aca="false">X173/(1+('WB GDP growth constant old'!X173/100))</f>
        <v>8074.80373491243</v>
      </c>
      <c r="X173" s="117" t="n">
        <f aca="false">Y173/(1+('WB GDP growth constant old'!Y173/100))</f>
        <v>8335.01845718163</v>
      </c>
      <c r="Y173" s="117" t="n">
        <f aca="false">Z173/(1+('WB GDP growth constant old'!Z173/100))</f>
        <v>8335.06616753719</v>
      </c>
      <c r="Z173" s="117" t="n">
        <f aca="false">AA173/(1+('WB GDP growth constant old'!AA173/100))</f>
        <v>8554.94669731985</v>
      </c>
      <c r="AA173" s="117" t="n">
        <f aca="false">AB173/(1+('WB GDP growth constant old'!AB173/100))</f>
        <v>8387.74858138285</v>
      </c>
      <c r="AB173" s="117" t="n">
        <f aca="false">AC173/(1+('WB GDP growth constant old'!AC173/100))</f>
        <v>8754.37605392599</v>
      </c>
      <c r="AC173" s="117" t="n">
        <f aca="false">AD173/(1+('WB GDP growth constant old'!AD173/100))</f>
        <v>9375.39299889868</v>
      </c>
      <c r="AD173" s="117" t="n">
        <f aca="false">AE173/(1+('WB GDP growth constant old'!AE173/100))</f>
        <v>9771.55574513866</v>
      </c>
      <c r="AE173" s="117" t="n">
        <f aca="false">AF173/(1+('WB GDP growth constant old'!AF173/100))</f>
        <v>10096.6299262772</v>
      </c>
      <c r="AF173" s="117" t="n">
        <f aca="false">AG173/(1+('WB GDP growth constant old'!AG173/100))</f>
        <v>10452.3268458266</v>
      </c>
      <c r="AG173" s="117" t="n">
        <f aca="false">AH173/(1+('WB GDP growth constant old'!AH173/100))</f>
        <v>10891.4434524583</v>
      </c>
      <c r="AH173" s="117" t="n">
        <f aca="false">AI173/(1+('WB GDP growth constant old'!AI173/100))</f>
        <v>11275.9536815999</v>
      </c>
      <c r="AI173" s="117" t="n">
        <f aca="false">AJ173/(1+('WB GDP growth constant old'!AJ173/100))</f>
        <v>11468.6031547312</v>
      </c>
      <c r="AJ173" s="117" t="n">
        <f aca="false">AK173/(1+('WB GDP growth constant old'!AK173/100))</f>
        <v>11433.0906169452</v>
      </c>
      <c r="AK173" s="117" t="n">
        <f aca="false">AL173/(1+('WB GDP growth constant old'!AL173/100))</f>
        <v>11805.883240781</v>
      </c>
      <c r="AL173" s="117" t="n">
        <f aca="false">AM173/(1+('WB GDP growth constant old'!AM173/100))</f>
        <v>12129.840405894</v>
      </c>
      <c r="AM173" s="117" t="n">
        <f aca="false">AN173/(1+('WB GDP growth constant old'!AN173/100))</f>
        <v>12623.829059435</v>
      </c>
      <c r="AN173" s="117" t="n">
        <f aca="false">AO173/(1+('WB GDP growth constant old'!AO173/100))</f>
        <v>12962.8963268744</v>
      </c>
      <c r="AO173" s="117" t="n">
        <f aca="false">AP173/(1+('WB GDP growth constant old'!AP173/100))</f>
        <v>13424.6996517572</v>
      </c>
      <c r="AP173" s="117" t="n">
        <f aca="false">AQ173/(1+('WB GDP growth constant old'!AQ173/100))</f>
        <v>13915.4502069312</v>
      </c>
      <c r="AQ173" s="117" t="n">
        <f aca="false">AR173/(1+('WB GDP growth constant old'!AR173/100))</f>
        <v>14518.2604667159</v>
      </c>
      <c r="AR173" s="117" t="n">
        <f aca="false">AS173/(1+('WB GDP growth constant old'!AS173/100))</f>
        <v>15198.3489772946</v>
      </c>
      <c r="AS173" s="117" t="n">
        <f aca="false">AT173/(1+('WB GDP growth constant old'!AT173/100))</f>
        <v>15836.389768672</v>
      </c>
      <c r="AT173" s="117" t="n">
        <f aca="false">AU173/(1+('WB GDP growth constant old'!AU173/100))</f>
        <v>16000.5403077168</v>
      </c>
      <c r="AU173" s="117" t="n">
        <f aca="false">AV173/(1+('WB GDP growth constant old'!AV173/100))</f>
        <v>16302.5358341209</v>
      </c>
      <c r="AV173" s="117" t="n">
        <f aca="false">AW173/(1+('WB GDP growth constant old'!AW173/100))</f>
        <v>16782.7918662814</v>
      </c>
      <c r="AW173" s="117" t="n">
        <f aca="false">AX173/(1+('WB GDP growth constant old'!AX173/100))</f>
        <v>17421.9746258595</v>
      </c>
      <c r="AX173" s="117" t="n">
        <f aca="false">AY173/(1+('WB GDP growth constant old'!AY173/100))</f>
        <v>18057.0866061118</v>
      </c>
      <c r="AY173" s="117" t="n">
        <f aca="false">AZ173/(1+('WB GDP growth constant old'!AZ173/100))</f>
        <v>18594.3368898282</v>
      </c>
      <c r="AZ173" s="117" t="n">
        <f aca="false">BA173/(1+('WB GDP growth constant old'!BA173/100))</f>
        <v>19028.6851602895</v>
      </c>
      <c r="BA173" s="117" t="n">
        <f aca="false">BB173/(1+('WB GDP growth constant old'!BB173/100))</f>
        <v>19023.4592312882</v>
      </c>
      <c r="BB173" s="117" t="n">
        <f aca="false">BC173/(1+('WB GDP growth constant old'!BC173/100))</f>
        <v>18533.3963160352</v>
      </c>
      <c r="BC173" s="117" t="n">
        <f aca="false">BD173/(1+('WB GDP growth constant old'!BD173/100))</f>
        <v>19017.5742963634</v>
      </c>
      <c r="BD173" s="117" t="n">
        <f aca="false">BE173/(1+('WB GDP growth constant old'!BE173/100))</f>
        <v>19341.5839750325</v>
      </c>
      <c r="BE173" s="117" t="n">
        <f aca="false">BF173/(1+('WB GDP growth constant old'!BF173/100))</f>
        <v>19766.8448730546</v>
      </c>
      <c r="BF173" s="117" t="n">
        <f aca="false">BG173/(1+('WB GDP growth constant old'!BG173/100))</f>
        <v>20140.2620102262</v>
      </c>
      <c r="BG173" s="117" t="n">
        <f aca="false">BH173/(1+('WB GDP growth constant old'!BH173/100))</f>
        <v>20655.3958132336</v>
      </c>
      <c r="BH173" s="117" t="n">
        <f aca="false">BI173/(1+('WB GDP growth constant old'!BI173/100))</f>
        <v>21210.0210293468</v>
      </c>
      <c r="BI173" s="117" t="n">
        <f aca="false">BJ173/(1+('WB GDP growth constant old'!BJ173/100))</f>
        <v>21544.1784084997</v>
      </c>
      <c r="BJ173" s="117" t="n">
        <f aca="false">BK173/(1+('WB GDP growth constant old'!BK173/100))</f>
        <v>22071.4337500869</v>
      </c>
      <c r="BK173" s="117" t="n">
        <f aca="false">BL173/(1+('WB GDP growth constant old'!BL173/100))</f>
        <v>22697.7454645566</v>
      </c>
      <c r="BL173" s="117" t="n">
        <f aca="false">'WB GDP current US$ old'!BL173/1000000000</f>
        <v>23177.13574252</v>
      </c>
    </row>
    <row r="174" customFormat="false" ht="15" hidden="false" customHeight="false" outlineLevel="0" collapsed="false">
      <c r="A174" s="0" t="s">
        <v>134</v>
      </c>
      <c r="B174" s="0" t="s">
        <v>366</v>
      </c>
      <c r="C174" s="0" t="s">
        <v>1057</v>
      </c>
      <c r="D174" s="0" t="s">
        <v>1058</v>
      </c>
      <c r="E174" s="117" t="n">
        <f aca="false">F174/(1+('WB GDP growth constant old'!F174/100))</f>
        <v>3.83409918068285</v>
      </c>
      <c r="F174" s="117" t="n">
        <f aca="false">G174/(1+('WB GDP growth constant old'!G174/100))</f>
        <v>3.83409918068285</v>
      </c>
      <c r="G174" s="117" t="n">
        <f aca="false">H174/(1+('WB GDP growth constant old'!H174/100))</f>
        <v>3.83409918068285</v>
      </c>
      <c r="H174" s="117" t="n">
        <f aca="false">I174/(1+('WB GDP growth constant old'!I174/100))</f>
        <v>3.83409918068285</v>
      </c>
      <c r="I174" s="117" t="n">
        <f aca="false">J174/(1+('WB GDP growth constant old'!J174/100))</f>
        <v>3.83409918068285</v>
      </c>
      <c r="J174" s="117" t="n">
        <f aca="false">K174/(1+('WB GDP growth constant old'!K174/100))</f>
        <v>3.83409918068285</v>
      </c>
      <c r="K174" s="117" t="n">
        <f aca="false">L174/(1+('WB GDP growth constant old'!L174/100))</f>
        <v>3.83409918068285</v>
      </c>
      <c r="L174" s="117" t="n">
        <f aca="false">M174/(1+('WB GDP growth constant old'!M174/100))</f>
        <v>3.83409918068285</v>
      </c>
      <c r="M174" s="117" t="n">
        <f aca="false">N174/(1+('WB GDP growth constant old'!N174/100))</f>
        <v>3.83409918068285</v>
      </c>
      <c r="N174" s="117" t="n">
        <f aca="false">O174/(1+('WB GDP growth constant old'!O174/100))</f>
        <v>3.83409918068285</v>
      </c>
      <c r="O174" s="117" t="n">
        <f aca="false">P174/(1+('WB GDP growth constant old'!P174/100))</f>
        <v>3.83409918068285</v>
      </c>
      <c r="P174" s="117" t="n">
        <f aca="false">Q174/(1+('WB GDP growth constant old'!Q174/100))</f>
        <v>3.83409918068285</v>
      </c>
      <c r="Q174" s="117" t="n">
        <f aca="false">R174/(1+('WB GDP growth constant old'!R174/100))</f>
        <v>3.83409918068285</v>
      </c>
      <c r="R174" s="117" t="n">
        <f aca="false">S174/(1+('WB GDP growth constant old'!S174/100))</f>
        <v>3.83409918068285</v>
      </c>
      <c r="S174" s="117" t="n">
        <f aca="false">T174/(1+('WB GDP growth constant old'!T174/100))</f>
        <v>3.83409918068285</v>
      </c>
      <c r="T174" s="117" t="n">
        <f aca="false">U174/(1+('WB GDP growth constant old'!U174/100))</f>
        <v>3.83409918068285</v>
      </c>
      <c r="U174" s="117" t="n">
        <f aca="false">V174/(1+('WB GDP growth constant old'!V174/100))</f>
        <v>3.83409918068285</v>
      </c>
      <c r="V174" s="117" t="n">
        <f aca="false">W174/(1+('WB GDP growth constant old'!W174/100))</f>
        <v>3.83409918068285</v>
      </c>
      <c r="W174" s="117" t="n">
        <f aca="false">X174/(1+('WB GDP growth constant old'!X174/100))</f>
        <v>3.83409918068285</v>
      </c>
      <c r="X174" s="117" t="n">
        <f aca="false">Y174/(1+('WB GDP growth constant old'!Y174/100))</f>
        <v>3.83409918068285</v>
      </c>
      <c r="Y174" s="117" t="n">
        <f aca="false">Z174/(1+('WB GDP growth constant old'!Z174/100))</f>
        <v>3.83409918068285</v>
      </c>
      <c r="Z174" s="117" t="n">
        <f aca="false">AA174/(1+('WB GDP growth constant old'!AA174/100))</f>
        <v>3.87134551794606</v>
      </c>
      <c r="AA174" s="117" t="n">
        <f aca="false">AB174/(1+('WB GDP growth constant old'!AB174/100))</f>
        <v>3.85593404975669</v>
      </c>
      <c r="AB174" s="117" t="n">
        <f aca="false">AC174/(1+('WB GDP growth constant old'!AC174/100))</f>
        <v>3.78562300586278</v>
      </c>
      <c r="AC174" s="117" t="n">
        <f aca="false">AD174/(1+('WB GDP growth constant old'!AD174/100))</f>
        <v>3.7766551858295</v>
      </c>
      <c r="AD174" s="117" t="n">
        <f aca="false">AE174/(1+('WB GDP growth constant old'!AE174/100))</f>
        <v>3.79418533389065</v>
      </c>
      <c r="AE174" s="117" t="n">
        <f aca="false">AF174/(1+('WB GDP growth constant old'!AF174/100))</f>
        <v>3.97506438038064</v>
      </c>
      <c r="AF174" s="117" t="n">
        <f aca="false">AG174/(1+('WB GDP growth constant old'!AG174/100))</f>
        <v>4.11632899169297</v>
      </c>
      <c r="AG174" s="117" t="n">
        <f aca="false">AH174/(1+('WB GDP growth constant old'!AH174/100))</f>
        <v>4.14980087737652</v>
      </c>
      <c r="AH174" s="117" t="n">
        <f aca="false">AI174/(1+('WB GDP growth constant old'!AI174/100))</f>
        <v>4.22693218726789</v>
      </c>
      <c r="AI174" s="117" t="n">
        <f aca="false">AJ174/(1+('WB GDP growth constant old'!AJ174/100))</f>
        <v>4.31347693047232</v>
      </c>
      <c r="AJ174" s="117" t="n">
        <f aca="false">AK174/(1+('WB GDP growth constant old'!AK174/100))</f>
        <v>4.66569873931426</v>
      </c>
      <c r="AK174" s="117" t="n">
        <f aca="false">AL174/(1+('WB GDP growth constant old'!AL174/100))</f>
        <v>5.00113180829919</v>
      </c>
      <c r="AL174" s="117" t="n">
        <f aca="false">AM174/(1+('WB GDP growth constant old'!AM174/100))</f>
        <v>4.92213696757265</v>
      </c>
      <c r="AM174" s="117" t="n">
        <f aca="false">AN174/(1+('WB GDP growth constant old'!AN174/100))</f>
        <v>5.00728400768099</v>
      </c>
      <c r="AN174" s="117" t="n">
        <f aca="false">AO174/(1+('WB GDP growth constant old'!AO174/100))</f>
        <v>5.20251872150017</v>
      </c>
      <c r="AO174" s="117" t="n">
        <f aca="false">AP174/(1+('WB GDP growth constant old'!AP174/100))</f>
        <v>5.36854796462897</v>
      </c>
      <c r="AP174" s="117" t="n">
        <f aca="false">AQ174/(1+('WB GDP growth constant old'!AQ174/100))</f>
        <v>5.59510608431023</v>
      </c>
      <c r="AQ174" s="117" t="n">
        <f aca="false">AR174/(1+('WB GDP growth constant old'!AR174/100))</f>
        <v>5.7792737816282</v>
      </c>
      <c r="AR174" s="117" t="n">
        <f aca="false">AS174/(1+('WB GDP growth constant old'!AS174/100))</f>
        <v>5.97399361328463</v>
      </c>
      <c r="AS174" s="117" t="n">
        <f aca="false">AT174/(1+('WB GDP growth constant old'!AT174/100))</f>
        <v>6.18261641581279</v>
      </c>
      <c r="AT174" s="117" t="n">
        <f aca="false">AU174/(1+('WB GDP growth constant old'!AU174/100))</f>
        <v>6.25544447057839</v>
      </c>
      <c r="AU174" s="117" t="n">
        <f aca="false">AV174/(1+('WB GDP growth constant old'!AV174/100))</f>
        <v>6.55499651575972</v>
      </c>
      <c r="AV174" s="117" t="n">
        <f aca="false">AW174/(1+('WB GDP growth constant old'!AW174/100))</f>
        <v>6.83291488372629</v>
      </c>
      <c r="AW174" s="117" t="n">
        <f aca="false">AX174/(1+('WB GDP growth constant old'!AX174/100))</f>
        <v>7.6712826664636</v>
      </c>
      <c r="AX174" s="117" t="n">
        <f aca="false">AY174/(1+('WB GDP growth constant old'!AY174/100))</f>
        <v>7.86530954960412</v>
      </c>
      <c r="AY174" s="117" t="n">
        <f aca="false">AZ174/(1+('WB GDP growth constant old'!AZ174/100))</f>
        <v>8.42163668185633</v>
      </c>
      <c r="AZ174" s="117" t="n">
        <f aca="false">BA174/(1+('WB GDP growth constant old'!BA174/100))</f>
        <v>8.87421915218825</v>
      </c>
      <c r="BA174" s="117" t="n">
        <f aca="false">BB174/(1+('WB GDP growth constant old'!BB174/100))</f>
        <v>9.1093692744292</v>
      </c>
      <c r="BB174" s="117" t="n">
        <f aca="false">BC174/(1+('WB GDP growth constant old'!BC174/100))</f>
        <v>9.13633036425989</v>
      </c>
      <c r="BC174" s="117" t="n">
        <f aca="false">BD174/(1+('WB GDP growth constant old'!BD174/100))</f>
        <v>9.68809614592001</v>
      </c>
      <c r="BD174" s="117" t="n">
        <f aca="false">BE174/(1+('WB GDP growth constant old'!BE174/100))</f>
        <v>10.1813498778122</v>
      </c>
      <c r="BE174" s="117" t="n">
        <f aca="false">BF174/(1+('WB GDP growth constant old'!BF174/100))</f>
        <v>10.6966974436084</v>
      </c>
      <c r="BF174" s="117" t="n">
        <f aca="false">BG174/(1+('WB GDP growth constant old'!BG174/100))</f>
        <v>11.2972870170879</v>
      </c>
      <c r="BG174" s="117" t="n">
        <f aca="false">BH174/(1+('WB GDP growth constant old'!BH174/100))</f>
        <v>11.947760773368</v>
      </c>
      <c r="BH174" s="117" t="n">
        <f aca="false">BI174/(1+('WB GDP growth constant old'!BI174/100))</f>
        <v>12.4886080790981</v>
      </c>
      <c r="BI174" s="117" t="n">
        <f aca="false">BJ174/(1+('WB GDP growth constant old'!BJ174/100))</f>
        <v>12.4535513174252</v>
      </c>
      <c r="BJ174" s="117" t="n">
        <f aca="false">BK174/(1+('WB GDP growth constant old'!BK174/100))</f>
        <v>12.4216364584603</v>
      </c>
      <c r="BK174" s="117" t="n">
        <f aca="false">BL174/(1+('WB GDP growth constant old'!BL174/100))</f>
        <v>12.5083853732985</v>
      </c>
      <c r="BL174" s="117" t="n">
        <f aca="false">'WB GDP current US$ old'!BL174/1000000000</f>
        <v>12.3665282591844</v>
      </c>
    </row>
    <row r="175" customFormat="false" ht="15" hidden="false" customHeight="false" outlineLevel="0" collapsed="false">
      <c r="A175" s="0" t="s">
        <v>827</v>
      </c>
      <c r="B175" s="0" t="s">
        <v>829</v>
      </c>
      <c r="C175" s="0" t="s">
        <v>1057</v>
      </c>
      <c r="D175" s="0" t="s">
        <v>1058</v>
      </c>
      <c r="E175" s="117" t="n">
        <f aca="false">F175/(1+('WB GDP growth constant old'!F175/100))</f>
        <v>0</v>
      </c>
      <c r="F175" s="117" t="n">
        <f aca="false">G175/(1+('WB GDP growth constant old'!G175/100))</f>
        <v>0</v>
      </c>
      <c r="G175" s="117" t="n">
        <f aca="false">H175/(1+('WB GDP growth constant old'!H175/100))</f>
        <v>0</v>
      </c>
      <c r="H175" s="117" t="n">
        <f aca="false">I175/(1+('WB GDP growth constant old'!I175/100))</f>
        <v>0</v>
      </c>
      <c r="I175" s="117" t="n">
        <f aca="false">J175/(1+('WB GDP growth constant old'!J175/100))</f>
        <v>0</v>
      </c>
      <c r="J175" s="117" t="n">
        <f aca="false">K175/(1+('WB GDP growth constant old'!K175/100))</f>
        <v>0</v>
      </c>
      <c r="K175" s="117" t="n">
        <f aca="false">L175/(1+('WB GDP growth constant old'!L175/100))</f>
        <v>0</v>
      </c>
      <c r="L175" s="117" t="n">
        <f aca="false">M175/(1+('WB GDP growth constant old'!M175/100))</f>
        <v>0</v>
      </c>
      <c r="M175" s="117" t="n">
        <f aca="false">N175/(1+('WB GDP growth constant old'!N175/100))</f>
        <v>0</v>
      </c>
      <c r="N175" s="117" t="n">
        <f aca="false">O175/(1+('WB GDP growth constant old'!O175/100))</f>
        <v>0</v>
      </c>
      <c r="O175" s="117" t="n">
        <f aca="false">P175/(1+('WB GDP growth constant old'!P175/100))</f>
        <v>0</v>
      </c>
      <c r="P175" s="117" t="n">
        <f aca="false">Q175/(1+('WB GDP growth constant old'!Q175/100))</f>
        <v>0</v>
      </c>
      <c r="Q175" s="117" t="n">
        <f aca="false">R175/(1+('WB GDP growth constant old'!R175/100))</f>
        <v>0</v>
      </c>
      <c r="R175" s="117" t="n">
        <f aca="false">S175/(1+('WB GDP growth constant old'!S175/100))</f>
        <v>0</v>
      </c>
      <c r="S175" s="117" t="n">
        <f aca="false">T175/(1+('WB GDP growth constant old'!T175/100))</f>
        <v>0</v>
      </c>
      <c r="T175" s="117" t="n">
        <f aca="false">U175/(1+('WB GDP growth constant old'!U175/100))</f>
        <v>0</v>
      </c>
      <c r="U175" s="117" t="n">
        <f aca="false">V175/(1+('WB GDP growth constant old'!V175/100))</f>
        <v>0</v>
      </c>
      <c r="V175" s="117" t="n">
        <f aca="false">W175/(1+('WB GDP growth constant old'!W175/100))</f>
        <v>0</v>
      </c>
      <c r="W175" s="117" t="n">
        <f aca="false">X175/(1+('WB GDP growth constant old'!X175/100))</f>
        <v>0</v>
      </c>
      <c r="X175" s="117" t="n">
        <f aca="false">Y175/(1+('WB GDP growth constant old'!Y175/100))</f>
        <v>0</v>
      </c>
      <c r="Y175" s="117" t="n">
        <f aca="false">Z175/(1+('WB GDP growth constant old'!Z175/100))</f>
        <v>0</v>
      </c>
      <c r="Z175" s="117" t="n">
        <f aca="false">AA175/(1+('WB GDP growth constant old'!AA175/100))</f>
        <v>0</v>
      </c>
      <c r="AA175" s="117" t="n">
        <f aca="false">AB175/(1+('WB GDP growth constant old'!AB175/100))</f>
        <v>0</v>
      </c>
      <c r="AB175" s="117" t="n">
        <f aca="false">AC175/(1+('WB GDP growth constant old'!AC175/100))</f>
        <v>0</v>
      </c>
      <c r="AC175" s="117" t="n">
        <f aca="false">AD175/(1+('WB GDP growth constant old'!AD175/100))</f>
        <v>0</v>
      </c>
      <c r="AD175" s="117" t="n">
        <f aca="false">AE175/(1+('WB GDP growth constant old'!AE175/100))</f>
        <v>0</v>
      </c>
      <c r="AE175" s="117" t="n">
        <f aca="false">AF175/(1+('WB GDP growth constant old'!AF175/100))</f>
        <v>0</v>
      </c>
      <c r="AF175" s="117" t="n">
        <f aca="false">AG175/(1+('WB GDP growth constant old'!AG175/100))</f>
        <v>0</v>
      </c>
      <c r="AG175" s="117" t="n">
        <f aca="false">AH175/(1+('WB GDP growth constant old'!AH175/100))</f>
        <v>0</v>
      </c>
      <c r="AH175" s="117" t="n">
        <f aca="false">AI175/(1+('WB GDP growth constant old'!AI175/100))</f>
        <v>0</v>
      </c>
      <c r="AI175" s="117" t="n">
        <f aca="false">AJ175/(1+('WB GDP growth constant old'!AJ175/100))</f>
        <v>0</v>
      </c>
      <c r="AJ175" s="117" t="n">
        <f aca="false">AK175/(1+('WB GDP growth constant old'!AK175/100))</f>
        <v>0</v>
      </c>
      <c r="AK175" s="117" t="n">
        <f aca="false">AL175/(1+('WB GDP growth constant old'!AL175/100))</f>
        <v>0</v>
      </c>
      <c r="AL175" s="117" t="n">
        <f aca="false">AM175/(1+('WB GDP growth constant old'!AM175/100))</f>
        <v>0</v>
      </c>
      <c r="AM175" s="117" t="n">
        <f aca="false">AN175/(1+('WB GDP growth constant old'!AN175/100))</f>
        <v>0</v>
      </c>
      <c r="AN175" s="117" t="n">
        <f aca="false">AO175/(1+('WB GDP growth constant old'!AO175/100))</f>
        <v>0</v>
      </c>
      <c r="AO175" s="117" t="n">
        <f aca="false">AP175/(1+('WB GDP growth constant old'!AP175/100))</f>
        <v>0</v>
      </c>
      <c r="AP175" s="117" t="n">
        <f aca="false">AQ175/(1+('WB GDP growth constant old'!AQ175/100))</f>
        <v>0</v>
      </c>
      <c r="AQ175" s="117" t="n">
        <f aca="false">AR175/(1+('WB GDP growth constant old'!AR175/100))</f>
        <v>0</v>
      </c>
      <c r="AR175" s="117" t="n">
        <f aca="false">AS175/(1+('WB GDP growth constant old'!AS175/100))</f>
        <v>0</v>
      </c>
      <c r="AS175" s="117" t="n">
        <f aca="false">AT175/(1+('WB GDP growth constant old'!AT175/100))</f>
        <v>0</v>
      </c>
      <c r="AT175" s="117" t="n">
        <f aca="false">AU175/(1+('WB GDP growth constant old'!AU175/100))</f>
        <v>0</v>
      </c>
      <c r="AU175" s="117" t="n">
        <f aca="false">AV175/(1+('WB GDP growth constant old'!AV175/100))</f>
        <v>0</v>
      </c>
      <c r="AV175" s="117" t="n">
        <f aca="false">AW175/(1+('WB GDP growth constant old'!AW175/100))</f>
        <v>0</v>
      </c>
      <c r="AW175" s="117" t="n">
        <f aca="false">AX175/(1+('WB GDP growth constant old'!AX175/100))</f>
        <v>0</v>
      </c>
      <c r="AX175" s="117" t="n">
        <f aca="false">AY175/(1+('WB GDP growth constant old'!AY175/100))</f>
        <v>0</v>
      </c>
      <c r="AY175" s="117" t="n">
        <f aca="false">AZ175/(1+('WB GDP growth constant old'!AZ175/100))</f>
        <v>0</v>
      </c>
      <c r="AZ175" s="117" t="n">
        <f aca="false">BA175/(1+('WB GDP growth constant old'!BA175/100))</f>
        <v>0</v>
      </c>
      <c r="BA175" s="117" t="n">
        <f aca="false">BB175/(1+('WB GDP growth constant old'!BB175/100))</f>
        <v>0</v>
      </c>
      <c r="BB175" s="117" t="n">
        <f aca="false">BC175/(1+('WB GDP growth constant old'!BC175/100))</f>
        <v>0</v>
      </c>
      <c r="BC175" s="117" t="n">
        <f aca="false">BD175/(1+('WB GDP growth constant old'!BD175/100))</f>
        <v>0</v>
      </c>
      <c r="BD175" s="117" t="n">
        <f aca="false">BE175/(1+('WB GDP growth constant old'!BE175/100))</f>
        <v>0</v>
      </c>
      <c r="BE175" s="117" t="n">
        <f aca="false">BF175/(1+('WB GDP growth constant old'!BF175/100))</f>
        <v>0</v>
      </c>
      <c r="BF175" s="117" t="n">
        <f aca="false">BG175/(1+('WB GDP growth constant old'!BG175/100))</f>
        <v>0</v>
      </c>
      <c r="BG175" s="117" t="n">
        <f aca="false">BH175/(1+('WB GDP growth constant old'!BH175/100))</f>
        <v>0</v>
      </c>
      <c r="BH175" s="117" t="n">
        <f aca="false">BI175/(1+('WB GDP growth constant old'!BI175/100))</f>
        <v>0</v>
      </c>
      <c r="BI175" s="117" t="n">
        <f aca="false">BJ175/(1+('WB GDP growth constant old'!BJ175/100))</f>
        <v>0</v>
      </c>
      <c r="BJ175" s="117" t="n">
        <f aca="false">BK175/(1+('WB GDP growth constant old'!BK175/100))</f>
        <v>0</v>
      </c>
      <c r="BK175" s="117" t="n">
        <f aca="false">BL175/(1+('WB GDP growth constant old'!BL175/100))</f>
        <v>0</v>
      </c>
      <c r="BL175" s="117" t="n">
        <f aca="false">'WB GDP current US$ old'!BL175/1000000000</f>
        <v>0</v>
      </c>
    </row>
    <row r="176" customFormat="false" ht="15" hidden="false" customHeight="false" outlineLevel="0" collapsed="false">
      <c r="A176" s="0" t="s">
        <v>140</v>
      </c>
      <c r="B176" s="0" t="s">
        <v>372</v>
      </c>
      <c r="C176" s="0" t="s">
        <v>1057</v>
      </c>
      <c r="D176" s="0" t="s">
        <v>1058</v>
      </c>
      <c r="E176" s="117" t="n">
        <f aca="false">F176/(1+('WB GDP growth constant old'!F176/100))</f>
        <v>2.75291687669576</v>
      </c>
      <c r="F176" s="117" t="n">
        <f aca="false">G176/(1+('WB GDP growth constant old'!G176/100))</f>
        <v>2.87807529787848</v>
      </c>
      <c r="G176" s="117" t="n">
        <f aca="false">H176/(1+('WB GDP growth constant old'!H176/100))</f>
        <v>3.17390441189759</v>
      </c>
      <c r="H176" s="117" t="n">
        <f aca="false">I176/(1+('WB GDP growth constant old'!I176/100))</f>
        <v>3.47314739828088</v>
      </c>
      <c r="I176" s="117" t="n">
        <f aca="false">J176/(1+('WB GDP growth constant old'!J176/100))</f>
        <v>3.47769860679735</v>
      </c>
      <c r="J176" s="117" t="n">
        <f aca="false">K176/(1+('WB GDP growth constant old'!K176/100))</f>
        <v>3.71834706716101</v>
      </c>
      <c r="K176" s="117" t="n">
        <f aca="false">L176/(1+('WB GDP growth constant old'!L176/100))</f>
        <v>3.70412449380211</v>
      </c>
      <c r="L176" s="117" t="n">
        <f aca="false">M176/(1+('WB GDP growth constant old'!M176/100))</f>
        <v>3.70867570231858</v>
      </c>
      <c r="M176" s="117" t="n">
        <f aca="false">N176/(1+('WB GDP growth constant old'!N176/100))</f>
        <v>3.72289827567748</v>
      </c>
      <c r="N176" s="117" t="n">
        <f aca="false">O176/(1+('WB GDP growth constant old'!O176/100))</f>
        <v>3.51866209363565</v>
      </c>
      <c r="O176" s="117" t="n">
        <f aca="false">P176/(1+('WB GDP growth constant old'!P176/100))</f>
        <v>3.62618462823478</v>
      </c>
      <c r="P176" s="117" t="n">
        <f aca="false">Q176/(1+('WB GDP growth constant old'!Q176/100))</f>
        <v>3.83212728040009</v>
      </c>
      <c r="Q176" s="117" t="n">
        <f aca="false">R176/(1+('WB GDP growth constant old'!R176/100))</f>
        <v>3.63414914997597</v>
      </c>
      <c r="R176" s="117" t="n">
        <f aca="false">S176/(1+('WB GDP growth constant old'!S176/100))</f>
        <v>3.01461453654055</v>
      </c>
      <c r="S176" s="117" t="n">
        <f aca="false">T176/(1+('WB GDP growth constant old'!T176/100))</f>
        <v>3.27915413842662</v>
      </c>
      <c r="T176" s="117" t="n">
        <f aca="false">U176/(1+('WB GDP growth constant old'!U176/100))</f>
        <v>3.18756102028763</v>
      </c>
      <c r="U176" s="117" t="n">
        <f aca="false">V176/(1+('WB GDP growth constant old'!V176/100))</f>
        <v>3.20917916757825</v>
      </c>
      <c r="V176" s="117" t="n">
        <f aca="false">W176/(1+('WB GDP growth constant old'!W176/100))</f>
        <v>3.45835848730253</v>
      </c>
      <c r="W176" s="117" t="n">
        <f aca="false">X176/(1+('WB GDP growth constant old'!X176/100))</f>
        <v>3.9242897193263</v>
      </c>
      <c r="X176" s="117" t="n">
        <f aca="false">Y176/(1+('WB GDP growth constant old'!Y176/100))</f>
        <v>4.20475855118363</v>
      </c>
      <c r="Y176" s="117" t="n">
        <f aca="false">Z176/(1+('WB GDP growth constant old'!Z176/100))</f>
        <v>4.10153020977757</v>
      </c>
      <c r="Z176" s="117" t="n">
        <f aca="false">AA176/(1+('WB GDP growth constant old'!AA176/100))</f>
        <v>4.09424318221668</v>
      </c>
      <c r="AA176" s="117" t="n">
        <f aca="false">AB176/(1+('WB GDP growth constant old'!AB176/100))</f>
        <v>4.1832708715016</v>
      </c>
      <c r="AB176" s="117" t="n">
        <f aca="false">AC176/(1+('WB GDP growth constant old'!AC176/100))</f>
        <v>4.02164485067584</v>
      </c>
      <c r="AC176" s="117" t="n">
        <f aca="false">AD176/(1+('WB GDP growth constant old'!AD176/100))</f>
        <v>3.34521081793357</v>
      </c>
      <c r="AD176" s="117" t="n">
        <f aca="false">AE176/(1+('WB GDP growth constant old'!AE176/100))</f>
        <v>3.60339845219325</v>
      </c>
      <c r="AE176" s="117" t="n">
        <f aca="false">AF176/(1+('WB GDP growth constant old'!AF176/100))</f>
        <v>3.83229126954106</v>
      </c>
      <c r="AF176" s="117" t="n">
        <f aca="false">AG176/(1+('WB GDP growth constant old'!AG176/100))</f>
        <v>3.83567446844056</v>
      </c>
      <c r="AG176" s="117" t="n">
        <f aca="false">AH176/(1+('WB GDP growth constant old'!AH176/100))</f>
        <v>4.09922941983323</v>
      </c>
      <c r="AH176" s="117" t="n">
        <f aca="false">AI176/(1+('WB GDP growth constant old'!AI176/100))</f>
        <v>4.13846092986397</v>
      </c>
      <c r="AI176" s="117" t="n">
        <f aca="false">AJ176/(1+('WB GDP growth constant old'!AJ176/100))</f>
        <v>4.08431006730922</v>
      </c>
      <c r="AJ176" s="117" t="n">
        <f aca="false">AK176/(1+('WB GDP growth constant old'!AK176/100))</f>
        <v>4.06635996971079</v>
      </c>
      <c r="AK176" s="117" t="n">
        <f aca="false">AL176/(1+('WB GDP growth constant old'!AL176/100))</f>
        <v>4.14771776281266</v>
      </c>
      <c r="AL176" s="117" t="n">
        <f aca="false">AM176/(1+('WB GDP growth constant old'!AM176/100))</f>
        <v>4.16105912409957</v>
      </c>
      <c r="AM176" s="117" t="n">
        <f aca="false">AN176/(1+('WB GDP growth constant old'!AN176/100))</f>
        <v>4.23823756626055</v>
      </c>
      <c r="AN176" s="117" t="n">
        <f aca="false">AO176/(1+('WB GDP growth constant old'!AO176/100))</f>
        <v>4.34238140969768</v>
      </c>
      <c r="AO176" s="117" t="n">
        <f aca="false">AP176/(1+('WB GDP growth constant old'!AP176/100))</f>
        <v>4.34674682763252</v>
      </c>
      <c r="AP176" s="117" t="n">
        <f aca="false">AQ176/(1+('WB GDP growth constant old'!AQ176/100))</f>
        <v>4.41314232967332</v>
      </c>
      <c r="AQ176" s="117" t="n">
        <f aca="false">AR176/(1+('WB GDP growth constant old'!AR176/100))</f>
        <v>4.85324802173288</v>
      </c>
      <c r="AR176" s="117" t="n">
        <f aca="false">AS176/(1+('WB GDP growth constant old'!AS176/100))</f>
        <v>4.84259210811818</v>
      </c>
      <c r="AS176" s="117" t="n">
        <f aca="false">AT176/(1+('WB GDP growth constant old'!AT176/100))</f>
        <v>4.78407046031147</v>
      </c>
      <c r="AT176" s="117" t="n">
        <f aca="false">AU176/(1+('WB GDP growth constant old'!AU176/100))</f>
        <v>5.13178315524372</v>
      </c>
      <c r="AU176" s="117" t="n">
        <f aca="false">AV176/(1+('WB GDP growth constant old'!AV176/100))</f>
        <v>5.38418839984545</v>
      </c>
      <c r="AV176" s="117" t="n">
        <f aca="false">AW176/(1+('WB GDP growth constant old'!AW176/100))</f>
        <v>5.50105815220491</v>
      </c>
      <c r="AW176" s="117" t="n">
        <f aca="false">AX176/(1+('WB GDP growth constant old'!AX176/100))</f>
        <v>5.52107108868812</v>
      </c>
      <c r="AX176" s="117" t="n">
        <f aca="false">AY176/(1+('WB GDP growth constant old'!AY176/100))</f>
        <v>5.92586877954115</v>
      </c>
      <c r="AY176" s="117" t="n">
        <f aca="false">AZ176/(1+('WB GDP growth constant old'!AZ176/100))</f>
        <v>6.27733501825507</v>
      </c>
      <c r="AZ176" s="117" t="n">
        <f aca="false">BA176/(1+('WB GDP growth constant old'!BA176/100))</f>
        <v>6.47461433768957</v>
      </c>
      <c r="BA176" s="117" t="n">
        <f aca="false">BB176/(1+('WB GDP growth constant old'!BB176/100))</f>
        <v>6.97519359188653</v>
      </c>
      <c r="BB176" s="117" t="n">
        <f aca="false">BC176/(1+('WB GDP growth constant old'!BC176/100))</f>
        <v>7.11208880446917</v>
      </c>
      <c r="BC176" s="117" t="n">
        <f aca="false">BD176/(1+('WB GDP growth constant old'!BD176/100))</f>
        <v>7.72217564102483</v>
      </c>
      <c r="BD176" s="117" t="n">
        <f aca="false">BE176/(1+('WB GDP growth constant old'!BE176/100))</f>
        <v>7.90424577281014</v>
      </c>
      <c r="BE176" s="117" t="n">
        <f aca="false">BF176/(1+('WB GDP growth constant old'!BF176/100))</f>
        <v>8.73806027852596</v>
      </c>
      <c r="BF176" s="117" t="n">
        <f aca="false">BG176/(1+('WB GDP growth constant old'!BG176/100))</f>
        <v>9.20249959736079</v>
      </c>
      <c r="BG176" s="117" t="n">
        <f aca="false">BH176/(1+('WB GDP growth constant old'!BH176/100))</f>
        <v>9.81374219620575</v>
      </c>
      <c r="BH176" s="117" t="n">
        <f aca="false">BI176/(1+('WB GDP growth constant old'!BI176/100))</f>
        <v>10.2448254281647</v>
      </c>
      <c r="BI176" s="117" t="n">
        <f aca="false">BJ176/(1+('WB GDP growth constant old'!BJ176/100))</f>
        <v>10.8297306018381</v>
      </c>
      <c r="BJ176" s="117" t="n">
        <f aca="false">BK176/(1+('WB GDP growth constant old'!BK176/100))</f>
        <v>11.3711193573029</v>
      </c>
      <c r="BK176" s="117" t="n">
        <f aca="false">BL176/(1+('WB GDP growth constant old'!BL176/100))</f>
        <v>12.1920200979968</v>
      </c>
      <c r="BL176" s="117" t="n">
        <f aca="false">'WB GDP current US$ old'!BL176/1000000000</f>
        <v>12.911689659351</v>
      </c>
    </row>
    <row r="177" customFormat="false" ht="15" hidden="false" customHeight="false" outlineLevel="0" collapsed="false">
      <c r="A177" s="0" t="s">
        <v>141</v>
      </c>
      <c r="B177" s="0" t="s">
        <v>373</v>
      </c>
      <c r="C177" s="0" t="s">
        <v>1057</v>
      </c>
      <c r="D177" s="0" t="s">
        <v>1058</v>
      </c>
      <c r="E177" s="117" t="n">
        <f aca="false">F177/(1+('WB GDP growth constant old'!F177/100))</f>
        <v>57.6698017030879</v>
      </c>
      <c r="F177" s="117" t="n">
        <f aca="false">G177/(1+('WB GDP growth constant old'!G177/100))</f>
        <v>57.7804097815442</v>
      </c>
      <c r="G177" s="117" t="n">
        <f aca="false">H177/(1+('WB GDP growth constant old'!H177/100))</f>
        <v>60.1511357128515</v>
      </c>
      <c r="H177" s="117" t="n">
        <f aca="false">I177/(1+('WB GDP growth constant old'!I177/100))</f>
        <v>65.311272421981</v>
      </c>
      <c r="I177" s="117" t="n">
        <f aca="false">J177/(1+('WB GDP growth constant old'!J177/100))</f>
        <v>68.5444995563681</v>
      </c>
      <c r="J177" s="117" t="n">
        <f aca="false">K177/(1+('WB GDP growth constant old'!K177/100))</f>
        <v>71.892882483198</v>
      </c>
      <c r="K177" s="117" t="n">
        <f aca="false">L177/(1+('WB GDP growth constant old'!L177/100))</f>
        <v>68.8370653132382</v>
      </c>
      <c r="L177" s="117" t="n">
        <f aca="false">M177/(1+('WB GDP growth constant old'!M177/100))</f>
        <v>57.9996136824481</v>
      </c>
      <c r="M177" s="117" t="n">
        <f aca="false">N177/(1+('WB GDP growth constant old'!N177/100))</f>
        <v>57.2755695623971</v>
      </c>
      <c r="N177" s="117" t="n">
        <f aca="false">O177/(1+('WB GDP growth constant old'!O177/100))</f>
        <v>71.1347590383719</v>
      </c>
      <c r="O177" s="117" t="n">
        <f aca="false">P177/(1+('WB GDP growth constant old'!P177/100))</f>
        <v>88.9236003241491</v>
      </c>
      <c r="P177" s="117" t="n">
        <f aca="false">Q177/(1+('WB GDP growth constant old'!Q177/100))</f>
        <v>101.584125984322</v>
      </c>
      <c r="Q177" s="117" t="n">
        <f aca="false">R177/(1+('WB GDP growth constant old'!R177/100))</f>
        <v>105.001682163581</v>
      </c>
      <c r="R177" s="117" t="n">
        <f aca="false">S177/(1+('WB GDP growth constant old'!S177/100))</f>
        <v>110.6641713868</v>
      </c>
      <c r="S177" s="117" t="n">
        <f aca="false">T177/(1+('WB GDP growth constant old'!T177/100))</f>
        <v>123.015039397368</v>
      </c>
      <c r="T177" s="117" t="n">
        <f aca="false">U177/(1+('WB GDP growth constant old'!U177/100))</f>
        <v>116.584123678591</v>
      </c>
      <c r="U177" s="117" t="n">
        <f aca="false">V177/(1+('WB GDP growth constant old'!V177/100))</f>
        <v>127.126070203257</v>
      </c>
      <c r="V177" s="117" t="n">
        <f aca="false">W177/(1+('WB GDP growth constant old'!W177/100))</f>
        <v>134.784294485537</v>
      </c>
      <c r="W177" s="117" t="n">
        <f aca="false">X177/(1+('WB GDP growth constant old'!X177/100))</f>
        <v>127.015114263179</v>
      </c>
      <c r="X177" s="117" t="n">
        <f aca="false">Y177/(1+('WB GDP growth constant old'!Y177/100))</f>
        <v>135.600613188611</v>
      </c>
      <c r="Y177" s="117" t="n">
        <f aca="false">Z177/(1+('WB GDP growth constant old'!Z177/100))</f>
        <v>141.302389871658</v>
      </c>
      <c r="Z177" s="117" t="n">
        <f aca="false">AA177/(1+('WB GDP growth constant old'!AA177/100))</f>
        <v>122.752381006759</v>
      </c>
      <c r="AA177" s="117" t="n">
        <f aca="false">AB177/(1+('WB GDP growth constant old'!AB177/100))</f>
        <v>114.401059247576</v>
      </c>
      <c r="AB177" s="117" t="n">
        <f aca="false">AC177/(1+('WB GDP growth constant old'!AC177/100))</f>
        <v>101.903790251004</v>
      </c>
      <c r="AC177" s="117" t="n">
        <f aca="false">AD177/(1+('WB GDP growth constant old'!AD177/100))</f>
        <v>100.766927906946</v>
      </c>
      <c r="AD177" s="117" t="n">
        <f aca="false">AE177/(1+('WB GDP growth constant old'!AE177/100))</f>
        <v>106.725304029127</v>
      </c>
      <c r="AE177" s="117" t="n">
        <f aca="false">AF177/(1+('WB GDP growth constant old'!AF177/100))</f>
        <v>106.790348054258</v>
      </c>
      <c r="AF177" s="117" t="n">
        <f aca="false">AG177/(1+('WB GDP growth constant old'!AG177/100))</f>
        <v>110.207773178793</v>
      </c>
      <c r="AG177" s="117" t="n">
        <f aca="false">AH177/(1+('WB GDP growth constant old'!AH177/100))</f>
        <v>118.290439353952</v>
      </c>
      <c r="AH177" s="117" t="n">
        <f aca="false">AI177/(1+('WB GDP growth constant old'!AI177/100))</f>
        <v>120.560883922632</v>
      </c>
      <c r="AI177" s="117" t="n">
        <f aca="false">AJ177/(1+('WB GDP growth constant old'!AJ177/100))</f>
        <v>134.759201701232</v>
      </c>
      <c r="AJ177" s="117" t="n">
        <f aca="false">AK177/(1+('WB GDP growth constant old'!AK177/100))</f>
        <v>135.24211481031</v>
      </c>
      <c r="AK177" s="117" t="n">
        <f aca="false">AL177/(1+('WB GDP growth constant old'!AL177/100))</f>
        <v>141.505438092716</v>
      </c>
      <c r="AL177" s="117" t="n">
        <f aca="false">AM177/(1+('WB GDP growth constant old'!AM177/100))</f>
        <v>138.625634353437</v>
      </c>
      <c r="AM177" s="117" t="n">
        <f aca="false">AN177/(1+('WB GDP growth constant old'!AN177/100))</f>
        <v>136.1096837752</v>
      </c>
      <c r="AN177" s="117" t="n">
        <f aca="false">AO177/(1+('WB GDP growth constant old'!AO177/100))</f>
        <v>136.01077999106</v>
      </c>
      <c r="AO177" s="117" t="n">
        <f aca="false">AP177/(1+('WB GDP growth constant old'!AP177/100))</f>
        <v>141.717689012862</v>
      </c>
      <c r="AP177" s="117" t="n">
        <f aca="false">AQ177/(1+('WB GDP growth constant old'!AQ177/100))</f>
        <v>145.880078434545</v>
      </c>
      <c r="AQ177" s="117" t="n">
        <f aca="false">AR177/(1+('WB GDP growth constant old'!AR177/100))</f>
        <v>149.645613944342</v>
      </c>
      <c r="AR177" s="117" t="n">
        <f aca="false">AS177/(1+('WB GDP growth constant old'!AS177/100))</f>
        <v>150.519734221958</v>
      </c>
      <c r="AS177" s="117" t="n">
        <f aca="false">AT177/(1+('WB GDP growth constant old'!AT177/100))</f>
        <v>158.06970588725</v>
      </c>
      <c r="AT177" s="117" t="n">
        <f aca="false">AU177/(1+('WB GDP growth constant old'!AU177/100))</f>
        <v>167.423772611421</v>
      </c>
      <c r="AU177" s="117" t="n">
        <f aca="false">AV177/(1+('WB GDP growth constant old'!AV177/100))</f>
        <v>193.088423457773</v>
      </c>
      <c r="AV177" s="117" t="n">
        <f aca="false">AW177/(1+('WB GDP growth constant old'!AW177/100))</f>
        <v>207.275006394377</v>
      </c>
      <c r="AW177" s="117" t="n">
        <f aca="false">AX177/(1+('WB GDP growth constant old'!AX177/100))</f>
        <v>226.44910155401</v>
      </c>
      <c r="AX177" s="117" t="n">
        <f aca="false">AY177/(1+('WB GDP growth constant old'!AY177/100))</f>
        <v>241.029064378485</v>
      </c>
      <c r="AY177" s="117" t="n">
        <f aca="false">AZ177/(1+('WB GDP growth constant old'!AZ177/100))</f>
        <v>255.634047068907</v>
      </c>
      <c r="AZ177" s="117" t="n">
        <f aca="false">BA177/(1+('WB GDP growth constant old'!BA177/100))</f>
        <v>272.483220357643</v>
      </c>
      <c r="BA177" s="117" t="n">
        <f aca="false">BB177/(1+('WB GDP growth constant old'!BB177/100))</f>
        <v>290.915273622939</v>
      </c>
      <c r="BB177" s="117" t="n">
        <f aca="false">BC177/(1+('WB GDP growth constant old'!BC177/100))</f>
        <v>314.295916273993</v>
      </c>
      <c r="BC177" s="117" t="n">
        <f aca="false">BD177/(1+('WB GDP growth constant old'!BD177/100))</f>
        <v>339.457365886671</v>
      </c>
      <c r="BD177" s="117" t="n">
        <f aca="false">BE177/(1+('WB GDP growth constant old'!BE177/100))</f>
        <v>357.475505571698</v>
      </c>
      <c r="BE177" s="117" t="n">
        <f aca="false">BF177/(1+('WB GDP growth constant old'!BF177/100))</f>
        <v>372.596938143399</v>
      </c>
      <c r="BF177" s="117" t="n">
        <f aca="false">BG177/(1+('WB GDP growth constant old'!BG177/100))</f>
        <v>397.454129550561</v>
      </c>
      <c r="BG177" s="117" t="n">
        <f aca="false">BH177/(1+('WB GDP growth constant old'!BH177/100))</f>
        <v>422.532366910757</v>
      </c>
      <c r="BH177" s="117" t="n">
        <f aca="false">BI177/(1+('WB GDP growth constant old'!BI177/100))</f>
        <v>433.740854678771</v>
      </c>
      <c r="BI177" s="117" t="n">
        <f aca="false">BJ177/(1+('WB GDP growth constant old'!BJ177/100))</f>
        <v>426.727833476361</v>
      </c>
      <c r="BJ177" s="117" t="n">
        <f aca="false">BK177/(1+('WB GDP growth constant old'!BK177/100))</f>
        <v>430.166775988211</v>
      </c>
      <c r="BK177" s="117" t="n">
        <f aca="false">BL177/(1+('WB GDP growth constant old'!BL177/100))</f>
        <v>438.437839254532</v>
      </c>
      <c r="BL177" s="117" t="n">
        <f aca="false">'WB GDP current US$ old'!BL177/1000000000</f>
        <v>448.120428858769</v>
      </c>
    </row>
    <row r="178" customFormat="false" ht="15" hidden="false" customHeight="false" outlineLevel="0" collapsed="false">
      <c r="A178" s="0" t="s">
        <v>139</v>
      </c>
      <c r="B178" s="0" t="s">
        <v>371</v>
      </c>
      <c r="C178" s="0" t="s">
        <v>1057</v>
      </c>
      <c r="D178" s="0" t="s">
        <v>1058</v>
      </c>
      <c r="E178" s="117" t="n">
        <f aca="false">F178/(1+('WB GDP growth constant old'!F178/100))</f>
        <v>2.89636259572474</v>
      </c>
      <c r="F178" s="117" t="n">
        <f aca="false">G178/(1+('WB GDP growth constant old'!G178/100))</f>
        <v>3.11352443101678</v>
      </c>
      <c r="G178" s="117" t="n">
        <f aca="false">H178/(1+('WB GDP growth constant old'!H178/100))</f>
        <v>3.45261209779979</v>
      </c>
      <c r="H178" s="117" t="n">
        <f aca="false">I178/(1+('WB GDP growth constant old'!I178/100))</f>
        <v>3.82775494872096</v>
      </c>
      <c r="I178" s="117" t="n">
        <f aca="false">J178/(1+('WB GDP growth constant old'!J178/100))</f>
        <v>4.27554405867135</v>
      </c>
      <c r="J178" s="117" t="n">
        <f aca="false">K178/(1+('WB GDP growth constant old'!K178/100))</f>
        <v>4.68279629270057</v>
      </c>
      <c r="K178" s="117" t="n">
        <f aca="false">L178/(1+('WB GDP growth constant old'!L178/100))</f>
        <v>4.83738178555117</v>
      </c>
      <c r="L178" s="117" t="n">
        <f aca="false">M178/(1+('WB GDP growth constant old'!M178/100))</f>
        <v>5.17452377786928</v>
      </c>
      <c r="M178" s="117" t="n">
        <f aca="false">N178/(1+('WB GDP growth constant old'!N178/100))</f>
        <v>5.24401556516273</v>
      </c>
      <c r="N178" s="117" t="n">
        <f aca="false">O178/(1+('WB GDP growth constant old'!O178/100))</f>
        <v>5.57112172897608</v>
      </c>
      <c r="O178" s="117" t="n">
        <f aca="false">P178/(1+('WB GDP growth constant old'!P178/100))</f>
        <v>5.64654505636618</v>
      </c>
      <c r="P178" s="117" t="n">
        <f aca="false">Q178/(1+('WB GDP growth constant old'!Q178/100))</f>
        <v>5.83314962111291</v>
      </c>
      <c r="Q178" s="117" t="n">
        <f aca="false">R178/(1+('WB GDP growth constant old'!R178/100))</f>
        <v>5.96268771004828</v>
      </c>
      <c r="R178" s="117" t="n">
        <f aca="false">S178/(1+('WB GDP growth constant old'!S178/100))</f>
        <v>6.34531421362885</v>
      </c>
      <c r="S178" s="117" t="n">
        <f aca="false">T178/(1+('WB GDP growth constant old'!T178/100))</f>
        <v>7.24586818043537</v>
      </c>
      <c r="T178" s="117" t="n">
        <f aca="false">U178/(1+('WB GDP growth constant old'!U178/100))</f>
        <v>7.23476411248193</v>
      </c>
      <c r="U178" s="117" t="n">
        <f aca="false">V178/(1+('WB GDP growth constant old'!V178/100))</f>
        <v>7.61165585691689</v>
      </c>
      <c r="V178" s="117" t="n">
        <f aca="false">W178/(1+('WB GDP growth constant old'!W178/100))</f>
        <v>8.24863579554245</v>
      </c>
      <c r="W178" s="117" t="n">
        <f aca="false">X178/(1+('WB GDP growth constant old'!X178/100))</f>
        <v>7.60204170187875</v>
      </c>
      <c r="X178" s="117" t="n">
        <f aca="false">Y178/(1+('WB GDP growth constant old'!Y178/100))</f>
        <v>5.58911313021711</v>
      </c>
      <c r="Y178" s="117" t="n">
        <f aca="false">Z178/(1+('WB GDP growth constant old'!Z178/100))</f>
        <v>5.8468680645592</v>
      </c>
      <c r="Z178" s="117" t="n">
        <f aca="false">AA178/(1+('WB GDP growth constant old'!AA178/100))</f>
        <v>6.16045256587734</v>
      </c>
      <c r="AA178" s="117" t="n">
        <f aca="false">AB178/(1+('WB GDP growth constant old'!AB178/100))</f>
        <v>6.11016097709579</v>
      </c>
      <c r="AB178" s="117" t="n">
        <f aca="false">AC178/(1+('WB GDP growth constant old'!AC178/100))</f>
        <v>6.39203563372663</v>
      </c>
      <c r="AC178" s="117" t="n">
        <f aca="false">AD178/(1+('WB GDP growth constant old'!AD178/100))</f>
        <v>6.29193035275901</v>
      </c>
      <c r="AD178" s="117" t="n">
        <f aca="false">AE178/(1+('WB GDP growth constant old'!AE178/100))</f>
        <v>6.0351031000434</v>
      </c>
      <c r="AE178" s="117" t="n">
        <f aca="false">AF178/(1+('WB GDP growth constant old'!AF178/100))</f>
        <v>5.97370744330841</v>
      </c>
      <c r="AF178" s="117" t="n">
        <f aca="false">AG178/(1+('WB GDP growth constant old'!AG178/100))</f>
        <v>5.93151198508533</v>
      </c>
      <c r="AG178" s="117" t="n">
        <f aca="false">AH178/(1+('WB GDP growth constant old'!AH178/100))</f>
        <v>5.19304929883465</v>
      </c>
      <c r="AH178" s="117" t="n">
        <f aca="false">AI178/(1+('WB GDP growth constant old'!AI178/100))</f>
        <v>5.10278286788183</v>
      </c>
      <c r="AI178" s="117" t="n">
        <f aca="false">AJ178/(1+('WB GDP growth constant old'!AJ178/100))</f>
        <v>5.10010392111996</v>
      </c>
      <c r="AJ178" s="117" t="n">
        <f aca="false">AK178/(1+('WB GDP growth constant old'!AK178/100))</f>
        <v>5.0904503681377</v>
      </c>
      <c r="AK178" s="117" t="n">
        <f aca="false">AL178/(1+('WB GDP growth constant old'!AL178/100))</f>
        <v>5.11011715104979</v>
      </c>
      <c r="AL178" s="117" t="n">
        <f aca="false">AM178/(1+('WB GDP growth constant old'!AM178/100))</f>
        <v>5.09003766012888</v>
      </c>
      <c r="AM178" s="117" t="n">
        <f aca="false">AN178/(1+('WB GDP growth constant old'!AN178/100))</f>
        <v>5.25992917462486</v>
      </c>
      <c r="AN178" s="117" t="n">
        <f aca="false">AO178/(1+('WB GDP growth constant old'!AO178/100))</f>
        <v>5.57089134387706</v>
      </c>
      <c r="AO178" s="117" t="n">
        <f aca="false">AP178/(1+('WB GDP growth constant old'!AP178/100))</f>
        <v>5.92432363941933</v>
      </c>
      <c r="AP178" s="117" t="n">
        <f aca="false">AQ178/(1+('WB GDP growth constant old'!AQ178/100))</f>
        <v>6.15932087511513</v>
      </c>
      <c r="AQ178" s="117" t="n">
        <f aca="false">AR178/(1+('WB GDP growth constant old'!AR178/100))</f>
        <v>6.3879352462563</v>
      </c>
      <c r="AR178" s="117" t="n">
        <f aca="false">AS178/(1+('WB GDP growth constant old'!AS178/100))</f>
        <v>6.8373884903794</v>
      </c>
      <c r="AS178" s="117" t="n">
        <f aca="false">AT178/(1+('WB GDP growth constant old'!AT178/100))</f>
        <v>7.11783014352931</v>
      </c>
      <c r="AT178" s="117" t="n">
        <f aca="false">AU178/(1+('WB GDP growth constant old'!AU178/100))</f>
        <v>7.3285779585117</v>
      </c>
      <c r="AU178" s="117" t="n">
        <f aca="false">AV178/(1+('WB GDP growth constant old'!AV178/100))</f>
        <v>7.38383095816441</v>
      </c>
      <c r="AV178" s="117" t="n">
        <f aca="false">AW178/(1+('WB GDP growth constant old'!AW178/100))</f>
        <v>7.56995761430846</v>
      </c>
      <c r="AW178" s="117" t="n">
        <f aca="false">AX178/(1+('WB GDP growth constant old'!AX178/100))</f>
        <v>7.97208667159165</v>
      </c>
      <c r="AX178" s="117" t="n">
        <f aca="false">AY178/(1+('WB GDP growth constant old'!AY178/100))</f>
        <v>8.31348317665328</v>
      </c>
      <c r="AY178" s="117" t="n">
        <f aca="false">AZ178/(1+('WB GDP growth constant old'!AZ178/100))</f>
        <v>8.65868586626219</v>
      </c>
      <c r="AZ178" s="117" t="n">
        <f aca="false">BA178/(1+('WB GDP growth constant old'!BA178/100))</f>
        <v>9.09818495868459</v>
      </c>
      <c r="BA178" s="117" t="n">
        <f aca="false">BB178/(1+('WB GDP growth constant old'!BB178/100))</f>
        <v>9.41075974424363</v>
      </c>
      <c r="BB178" s="117" t="n">
        <f aca="false">BC178/(1+('WB GDP growth constant old'!BC178/100))</f>
        <v>9.10088082513347</v>
      </c>
      <c r="BC178" s="117" t="n">
        <f aca="false">BD178/(1+('WB GDP growth constant old'!BD178/100))</f>
        <v>9.50227348099471</v>
      </c>
      <c r="BD178" s="117" t="n">
        <f aca="false">BE178/(1+('WB GDP growth constant old'!BE178/100))</f>
        <v>10.1025045027745</v>
      </c>
      <c r="BE178" s="117" t="n">
        <f aca="false">BF178/(1+('WB GDP growth constant old'!BF178/100))</f>
        <v>10.7588386911931</v>
      </c>
      <c r="BF178" s="117" t="n">
        <f aca="false">BG178/(1+('WB GDP growth constant old'!BG178/100))</f>
        <v>11.2888314627913</v>
      </c>
      <c r="BG178" s="117" t="n">
        <f aca="false">BH178/(1+('WB GDP growth constant old'!BH178/100))</f>
        <v>11.8291705326528</v>
      </c>
      <c r="BH178" s="117" t="n">
        <f aca="false">BI178/(1+('WB GDP growth constant old'!BI178/100))</f>
        <v>12.3960310994709</v>
      </c>
      <c r="BI178" s="117" t="n">
        <f aca="false">BJ178/(1+('WB GDP growth constant old'!BJ178/100))</f>
        <v>12.9616530249475</v>
      </c>
      <c r="BJ178" s="117" t="n">
        <f aca="false">BK178/(1+('WB GDP growth constant old'!BK178/100))</f>
        <v>13.5618840467273</v>
      </c>
      <c r="BK178" s="117" t="n">
        <f aca="false">BL178/(1+('WB GDP growth constant old'!BL178/100))</f>
        <v>13.0262080972098</v>
      </c>
      <c r="BL178" s="117" t="n">
        <f aca="false">'WB GDP current US$ old'!BL178/1000000000</f>
        <v>12.5209152911837</v>
      </c>
    </row>
    <row r="179" customFormat="false" ht="15" hidden="false" customHeight="false" outlineLevel="0" collapsed="false">
      <c r="A179" s="0" t="s">
        <v>137</v>
      </c>
      <c r="B179" s="0" t="s">
        <v>369</v>
      </c>
      <c r="C179" s="0" t="s">
        <v>1057</v>
      </c>
      <c r="D179" s="0" t="s">
        <v>1058</v>
      </c>
      <c r="E179" s="117" t="n">
        <f aca="false">F179/(1+('WB GDP growth constant old'!F179/100))</f>
        <v>177.515017554783</v>
      </c>
      <c r="F179" s="117" t="n">
        <f aca="false">G179/(1+('WB GDP growth constant old'!G179/100))</f>
        <v>178.039657282738</v>
      </c>
      <c r="G179" s="117" t="n">
        <f aca="false">H179/(1+('WB GDP growth constant old'!H179/100))</f>
        <v>190.223814263217</v>
      </c>
      <c r="H179" s="117" t="n">
        <f aca="false">I179/(1+('WB GDP growth constant old'!I179/100))</f>
        <v>197.118707591089</v>
      </c>
      <c r="I179" s="117" t="n">
        <f aca="false">J179/(1+('WB GDP growth constant old'!J179/100))</f>
        <v>213.430091273501</v>
      </c>
      <c r="J179" s="117" t="n">
        <f aca="false">K179/(1+('WB GDP growth constant old'!K179/100))</f>
        <v>231.877056683728</v>
      </c>
      <c r="K179" s="117" t="n">
        <f aca="false">L179/(1+('WB GDP growth constant old'!L179/100))</f>
        <v>238.233048735324</v>
      </c>
      <c r="L179" s="117" t="n">
        <f aca="false">M179/(1+('WB GDP growth constant old'!M179/100))</f>
        <v>250.811788840721</v>
      </c>
      <c r="M179" s="117" t="n">
        <f aca="false">N179/(1+('WB GDP growth constant old'!N179/100))</f>
        <v>266.904209400615</v>
      </c>
      <c r="N179" s="117" t="n">
        <f aca="false">O179/(1+('WB GDP growth constant old'!O179/100))</f>
        <v>284.064679629974</v>
      </c>
      <c r="O179" s="117" t="n">
        <f aca="false">P179/(1+('WB GDP growth constant old'!P179/100))</f>
        <v>301.506766957472</v>
      </c>
      <c r="P179" s="117" t="n">
        <f aca="false">Q179/(1+('WB GDP growth constant old'!Q179/100))</f>
        <v>314.522754886518</v>
      </c>
      <c r="Q179" s="117" t="n">
        <f aca="false">R179/(1+('WB GDP growth constant old'!R179/100))</f>
        <v>325.637594033209</v>
      </c>
      <c r="R179" s="117" t="n">
        <f aca="false">S179/(1+('WB GDP growth constant old'!S179/100))</f>
        <v>343.366030774821</v>
      </c>
      <c r="S179" s="117" t="n">
        <f aca="false">T179/(1+('WB GDP growth constant old'!T179/100))</f>
        <v>355.173419802717</v>
      </c>
      <c r="T179" s="117" t="n">
        <f aca="false">U179/(1+('WB GDP growth constant old'!U179/100))</f>
        <v>355.180625782273</v>
      </c>
      <c r="U179" s="117" t="n">
        <f aca="false">V179/(1+('WB GDP growth constant old'!V179/100))</f>
        <v>371.008574289657</v>
      </c>
      <c r="V179" s="117" t="n">
        <f aca="false">W179/(1+('WB GDP growth constant old'!W179/100))</f>
        <v>380.359623835301</v>
      </c>
      <c r="W179" s="117" t="n">
        <f aca="false">X179/(1+('WB GDP growth constant old'!X179/100))</f>
        <v>390.615058644162</v>
      </c>
      <c r="X179" s="117" t="n">
        <f aca="false">Y179/(1+('WB GDP growth constant old'!Y179/100))</f>
        <v>398.482694846317</v>
      </c>
      <c r="Y179" s="117" t="n">
        <f aca="false">Z179/(1+('WB GDP growth constant old'!Z179/100))</f>
        <v>403.829990457794</v>
      </c>
      <c r="Z179" s="117" t="n">
        <f aca="false">AA179/(1+('WB GDP growth constant old'!AA179/100))</f>
        <v>400.66553137451</v>
      </c>
      <c r="AA179" s="117" t="n">
        <f aca="false">AB179/(1+('WB GDP growth constant old'!AB179/100))</f>
        <v>395.69424737927</v>
      </c>
      <c r="AB179" s="117" t="n">
        <f aca="false">AC179/(1+('WB GDP growth constant old'!AC179/100))</f>
        <v>403.884951664867</v>
      </c>
      <c r="AC179" s="117" t="n">
        <f aca="false">AD179/(1+('WB GDP growth constant old'!AD179/100))</f>
        <v>416.250613149918</v>
      </c>
      <c r="AD179" s="117" t="n">
        <f aca="false">AE179/(1+('WB GDP growth constant old'!AE179/100))</f>
        <v>426.990627265005</v>
      </c>
      <c r="AE179" s="117" t="n">
        <f aca="false">AF179/(1+('WB GDP growth constant old'!AF179/100))</f>
        <v>438.890752445804</v>
      </c>
      <c r="AF179" s="117" t="n">
        <f aca="false">AG179/(1+('WB GDP growth constant old'!AG179/100))</f>
        <v>447.366824330799</v>
      </c>
      <c r="AG179" s="117" t="n">
        <f aca="false">AH179/(1+('WB GDP growth constant old'!AH179/100))</f>
        <v>462.761695868843</v>
      </c>
      <c r="AH179" s="117" t="n">
        <f aca="false">AI179/(1+('WB GDP growth constant old'!AI179/100))</f>
        <v>483.216308404169</v>
      </c>
      <c r="AI179" s="117" t="n">
        <f aca="false">AJ179/(1+('WB GDP growth constant old'!AJ179/100))</f>
        <v>503.430324091079</v>
      </c>
      <c r="AJ179" s="117" t="n">
        <f aca="false">AK179/(1+('WB GDP growth constant old'!AK179/100))</f>
        <v>515.709666348022</v>
      </c>
      <c r="AK179" s="117" t="n">
        <f aca="false">AL179/(1+('WB GDP growth constant old'!AL179/100))</f>
        <v>524.508038879635</v>
      </c>
      <c r="AL179" s="117" t="n">
        <f aca="false">AM179/(1+('WB GDP growth constant old'!AM179/100))</f>
        <v>531.104001040588</v>
      </c>
      <c r="AM179" s="117" t="n">
        <f aca="false">AN179/(1+('WB GDP growth constant old'!AN179/100))</f>
        <v>546.83048214984</v>
      </c>
      <c r="AN179" s="117" t="n">
        <f aca="false">AO179/(1+('WB GDP growth constant old'!AO179/100))</f>
        <v>563.869916754182</v>
      </c>
      <c r="AO179" s="117" t="n">
        <f aca="false">AP179/(1+('WB GDP growth constant old'!AP179/100))</f>
        <v>583.598271036936</v>
      </c>
      <c r="AP179" s="117" t="n">
        <f aca="false">AQ179/(1+('WB GDP growth constant old'!AQ179/100))</f>
        <v>608.862551858013</v>
      </c>
      <c r="AQ179" s="117" t="n">
        <f aca="false">AR179/(1+('WB GDP growth constant old'!AR179/100))</f>
        <v>637.259396895861</v>
      </c>
      <c r="AR179" s="117" t="n">
        <f aca="false">AS179/(1+('WB GDP growth constant old'!AS179/100))</f>
        <v>669.339341787586</v>
      </c>
      <c r="AS179" s="117" t="n">
        <f aca="false">AT179/(1+('WB GDP growth constant old'!AT179/100))</f>
        <v>697.422427666583</v>
      </c>
      <c r="AT179" s="117" t="n">
        <f aca="false">AU179/(1+('WB GDP growth constant old'!AU179/100))</f>
        <v>713.651134324998</v>
      </c>
      <c r="AU179" s="117" t="n">
        <f aca="false">AV179/(1+('WB GDP growth constant old'!AV179/100))</f>
        <v>715.201709799944</v>
      </c>
      <c r="AV179" s="117" t="n">
        <f aca="false">AW179/(1+('WB GDP growth constant old'!AW179/100))</f>
        <v>716.314891923795</v>
      </c>
      <c r="AW179" s="117" t="n">
        <f aca="false">AX179/(1+('WB GDP growth constant old'!AX179/100))</f>
        <v>730.533353671367</v>
      </c>
      <c r="AX179" s="117" t="n">
        <f aca="false">AY179/(1+('WB GDP growth constant old'!AY179/100))</f>
        <v>745.515687683798</v>
      </c>
      <c r="AY179" s="117" t="n">
        <f aca="false">AZ179/(1+('WB GDP growth constant old'!AZ179/100))</f>
        <v>771.317903285729</v>
      </c>
      <c r="AZ179" s="117" t="n">
        <f aca="false">BA179/(1+('WB GDP growth constant old'!BA179/100))</f>
        <v>800.418513110964</v>
      </c>
      <c r="BA179" s="117" t="n">
        <f aca="false">BB179/(1+('WB GDP growth constant old'!BB179/100))</f>
        <v>817.790195015706</v>
      </c>
      <c r="BB179" s="117" t="n">
        <f aca="false">BC179/(1+('WB GDP growth constant old'!BC179/100))</f>
        <v>787.802777713385</v>
      </c>
      <c r="BC179" s="117" t="n">
        <f aca="false">BD179/(1+('WB GDP growth constant old'!BD179/100))</f>
        <v>798.380915502722</v>
      </c>
      <c r="BD179" s="117" t="n">
        <f aca="false">BE179/(1+('WB GDP growth constant old'!BE179/100))</f>
        <v>810.765314936613</v>
      </c>
      <c r="BE179" s="117" t="n">
        <f aca="false">BF179/(1+('WB GDP growth constant old'!BF179/100))</f>
        <v>802.411562152593</v>
      </c>
      <c r="BF179" s="117" t="n">
        <f aca="false">BG179/(1+('WB GDP growth constant old'!BG179/100))</f>
        <v>801.367020587005</v>
      </c>
      <c r="BG179" s="117" t="n">
        <f aca="false">BH179/(1+('WB GDP growth constant old'!BH179/100))</f>
        <v>812.773641855898</v>
      </c>
      <c r="BH179" s="117" t="n">
        <f aca="false">BI179/(1+('WB GDP growth constant old'!BI179/100))</f>
        <v>828.697256947871</v>
      </c>
      <c r="BI179" s="117" t="n">
        <f aca="false">BJ179/(1+('WB GDP growth constant old'!BJ179/100))</f>
        <v>846.859928419539</v>
      </c>
      <c r="BJ179" s="117" t="n">
        <f aca="false">BK179/(1+('WB GDP growth constant old'!BK179/100))</f>
        <v>871.511195358764</v>
      </c>
      <c r="BK179" s="117" t="n">
        <f aca="false">BL179/(1+('WB GDP growth constant old'!BL179/100))</f>
        <v>892.086834722732</v>
      </c>
      <c r="BL179" s="117" t="n">
        <f aca="false">'WB GDP current US$ old'!BL179/1000000000</f>
        <v>907.050863145096</v>
      </c>
    </row>
    <row r="180" customFormat="false" ht="15" hidden="false" customHeight="false" outlineLevel="0" collapsed="false">
      <c r="A180" s="0" t="s">
        <v>142</v>
      </c>
      <c r="B180" s="0" t="s">
        <v>375</v>
      </c>
      <c r="C180" s="0" t="s">
        <v>1057</v>
      </c>
      <c r="D180" s="0" t="s">
        <v>1058</v>
      </c>
      <c r="E180" s="117" t="n">
        <f aca="false">F180/(1+('WB GDP growth constant old'!F180/100))</f>
        <v>67.6066978192225</v>
      </c>
      <c r="F180" s="117" t="n">
        <f aca="false">G180/(1+('WB GDP growth constant old'!G180/100))</f>
        <v>71.8478928009295</v>
      </c>
      <c r="G180" s="117" t="n">
        <f aca="false">H180/(1+('WB GDP growth constant old'!H180/100))</f>
        <v>73.8696530874767</v>
      </c>
      <c r="H180" s="117" t="n">
        <f aca="false">I180/(1+('WB GDP growth constant old'!I180/100))</f>
        <v>76.6656512825883</v>
      </c>
      <c r="I180" s="117" t="n">
        <f aca="false">J180/(1+('WB GDP growth constant old'!J180/100))</f>
        <v>80.5063328384681</v>
      </c>
      <c r="J180" s="117" t="n">
        <f aca="false">K180/(1+('WB GDP growth constant old'!K180/100))</f>
        <v>84.76158265198</v>
      </c>
      <c r="K180" s="117" t="n">
        <f aca="false">L180/(1+('WB GDP growth constant old'!L180/100))</f>
        <v>87.971091214158</v>
      </c>
      <c r="L180" s="117" t="n">
        <f aca="false">M180/(1+('WB GDP growth constant old'!M180/100))</f>
        <v>93.4746321832689</v>
      </c>
      <c r="M180" s="117" t="n">
        <f aca="false">N180/(1+('WB GDP growth constant old'!N180/100))</f>
        <v>95.5870425210466</v>
      </c>
      <c r="N180" s="117" t="n">
        <f aca="false">O180/(1+('WB GDP growth constant old'!O180/100))</f>
        <v>99.8928673885107</v>
      </c>
      <c r="O180" s="117" t="n">
        <f aca="false">P180/(1+('WB GDP growth constant old'!P180/100))</f>
        <v>101.834085985414</v>
      </c>
      <c r="P180" s="117" t="n">
        <f aca="false">Q180/(1+('WB GDP growth constant old'!Q180/100))</f>
        <v>107.610530291219</v>
      </c>
      <c r="Q180" s="117" t="n">
        <f aca="false">R180/(1+('WB GDP growth constant old'!R180/100))</f>
        <v>113.346845107205</v>
      </c>
      <c r="R180" s="117" t="n">
        <f aca="false">S180/(1+('WB GDP growth constant old'!S180/100))</f>
        <v>118.48476561007</v>
      </c>
      <c r="S180" s="117" t="n">
        <f aca="false">T180/(1+('WB GDP growth constant old'!T180/100))</f>
        <v>123.132935052739</v>
      </c>
      <c r="T180" s="117" t="n">
        <f aca="false">U180/(1+('WB GDP growth constant old'!U180/100))</f>
        <v>129.230659969105</v>
      </c>
      <c r="U180" s="117" t="n">
        <f aca="false">V180/(1+('WB GDP growth constant old'!V180/100))</f>
        <v>136.758854382304</v>
      </c>
      <c r="V180" s="117" t="n">
        <f aca="false">W180/(1+('WB GDP growth constant old'!W180/100))</f>
        <v>142.4490447542</v>
      </c>
      <c r="W180" s="117" t="n">
        <f aca="false">X180/(1+('WB GDP growth constant old'!X180/100))</f>
        <v>147.960976996017</v>
      </c>
      <c r="X180" s="117" t="n">
        <f aca="false">Y180/(1+('WB GDP growth constant old'!Y180/100))</f>
        <v>154.430511423235</v>
      </c>
      <c r="Y180" s="117" t="n">
        <f aca="false">Z180/(1+('WB GDP growth constant old'!Z180/100))</f>
        <v>161.479721224725</v>
      </c>
      <c r="Z180" s="117" t="n">
        <f aca="false">AA180/(1+('WB GDP growth constant old'!AA180/100))</f>
        <v>164.060610211699</v>
      </c>
      <c r="AA180" s="117" t="n">
        <f aca="false">AB180/(1+('WB GDP growth constant old'!AB180/100))</f>
        <v>164.446734205199</v>
      </c>
      <c r="AB180" s="117" t="n">
        <f aca="false">AC180/(1+('WB GDP growth constant old'!AC180/100))</f>
        <v>170.9798885553</v>
      </c>
      <c r="AC180" s="117" t="n">
        <f aca="false">AD180/(1+('WB GDP growth constant old'!AD180/100))</f>
        <v>181.328280742319</v>
      </c>
      <c r="AD180" s="117" t="n">
        <f aca="false">AE180/(1+('WB GDP growth constant old'!AE180/100))</f>
        <v>191.398091074712</v>
      </c>
      <c r="AE180" s="117" t="n">
        <f aca="false">AF180/(1+('WB GDP growth constant old'!AF180/100))</f>
        <v>199.134885427365</v>
      </c>
      <c r="AF180" s="117" t="n">
        <f aca="false">AG180/(1+('WB GDP growth constant old'!AG180/100))</f>
        <v>202.626518079616</v>
      </c>
      <c r="AG180" s="117" t="n">
        <f aca="false">AH180/(1+('WB GDP growth constant old'!AH180/100))</f>
        <v>202.109116822166</v>
      </c>
      <c r="AH180" s="117" t="n">
        <f aca="false">AI180/(1+('WB GDP growth constant old'!AI180/100))</f>
        <v>204.207595509275</v>
      </c>
      <c r="AI180" s="117" t="n">
        <f aca="false">AJ180/(1+('WB GDP growth constant old'!AJ180/100))</f>
        <v>208.153743572126</v>
      </c>
      <c r="AJ180" s="117" t="n">
        <f aca="false">AK180/(1+('WB GDP growth constant old'!AK180/100))</f>
        <v>214.574706635143</v>
      </c>
      <c r="AK180" s="117" t="n">
        <f aca="false">AL180/(1+('WB GDP growth constant old'!AL180/100))</f>
        <v>222.244455376758</v>
      </c>
      <c r="AL180" s="117" t="n">
        <f aca="false">AM180/(1+('WB GDP growth constant old'!AM180/100))</f>
        <v>228.56803101936</v>
      </c>
      <c r="AM180" s="117" t="n">
        <f aca="false">AN180/(1+('WB GDP growth constant old'!AN180/100))</f>
        <v>240.12312185907</v>
      </c>
      <c r="AN180" s="117" t="n">
        <f aca="false">AO180/(1+('WB GDP growth constant old'!AO180/100))</f>
        <v>250.101417379315</v>
      </c>
      <c r="AO180" s="117" t="n">
        <f aca="false">AP180/(1+('WB GDP growth constant old'!AP180/100))</f>
        <v>262.676384521249</v>
      </c>
      <c r="AP180" s="117" t="n">
        <f aca="false">AQ180/(1+('WB GDP growth constant old'!AQ180/100))</f>
        <v>276.557762310393</v>
      </c>
      <c r="AQ180" s="117" t="n">
        <f aca="false">AR180/(1+('WB GDP growth constant old'!AR180/100))</f>
        <v>283.815816743349</v>
      </c>
      <c r="AR180" s="117" t="n">
        <f aca="false">AS180/(1+('WB GDP growth constant old'!AS180/100))</f>
        <v>289.52864112627</v>
      </c>
      <c r="AS180" s="117" t="n">
        <f aca="false">AT180/(1+('WB GDP growth constant old'!AT180/100))</f>
        <v>298.807973916836</v>
      </c>
      <c r="AT180" s="117" t="n">
        <f aca="false">AU180/(1+('WB GDP growth constant old'!AU180/100))</f>
        <v>305.007613055822</v>
      </c>
      <c r="AU180" s="117" t="n">
        <f aca="false">AV180/(1+('WB GDP growth constant old'!AV180/100))</f>
        <v>309.418798285749</v>
      </c>
      <c r="AV180" s="117" t="n">
        <f aca="false">AW180/(1+('WB GDP growth constant old'!AW180/100))</f>
        <v>312.23483629538</v>
      </c>
      <c r="AW180" s="117" t="n">
        <f aca="false">AX180/(1+('WB GDP growth constant old'!AX180/100))</f>
        <v>324.628731349107</v>
      </c>
      <c r="AX180" s="117" t="n">
        <f aca="false">AY180/(1+('WB GDP growth constant old'!AY180/100))</f>
        <v>333.151721133394</v>
      </c>
      <c r="AY180" s="117" t="n">
        <f aca="false">AZ180/(1+('WB GDP growth constant old'!AZ180/100))</f>
        <v>341.146665557748</v>
      </c>
      <c r="AZ180" s="117" t="n">
        <f aca="false">BA180/(1+('WB GDP growth constant old'!BA180/100))</f>
        <v>351.361455906711</v>
      </c>
      <c r="BA180" s="117" t="n">
        <f aca="false">BB180/(1+('WB GDP growth constant old'!BB180/100))</f>
        <v>353.035271608573</v>
      </c>
      <c r="BB180" s="117" t="n">
        <f aca="false">BC180/(1+('WB GDP growth constant old'!BC180/100))</f>
        <v>346.93828076824</v>
      </c>
      <c r="BC180" s="117" t="n">
        <f aca="false">BD180/(1+('WB GDP growth constant old'!BD180/100))</f>
        <v>349.373210970598</v>
      </c>
      <c r="BD180" s="117" t="n">
        <f aca="false">BE180/(1+('WB GDP growth constant old'!BE180/100))</f>
        <v>352.80220246801</v>
      </c>
      <c r="BE180" s="117" t="n">
        <f aca="false">BF180/(1+('WB GDP growth constant old'!BF180/100))</f>
        <v>362.338706562232</v>
      </c>
      <c r="BF180" s="117" t="n">
        <f aca="false">BG180/(1+('WB GDP growth constant old'!BG180/100))</f>
        <v>366.08555298205</v>
      </c>
      <c r="BG180" s="117" t="n">
        <f aca="false">BH180/(1+('WB GDP growth constant old'!BH180/100))</f>
        <v>373.295770126838</v>
      </c>
      <c r="BH180" s="117" t="n">
        <f aca="false">BI180/(1+('WB GDP growth constant old'!BI180/100))</f>
        <v>380.638977379653</v>
      </c>
      <c r="BI180" s="117" t="n">
        <f aca="false">BJ180/(1+('WB GDP growth constant old'!BJ180/100))</f>
        <v>384.717748512514</v>
      </c>
      <c r="BJ180" s="117" t="n">
        <f aca="false">BK180/(1+('WB GDP growth constant old'!BK180/100))</f>
        <v>393.65573594761</v>
      </c>
      <c r="BK180" s="117" t="n">
        <f aca="false">BL180/(1+('WB GDP growth constant old'!BL180/100))</f>
        <v>398.732116409686</v>
      </c>
      <c r="BL180" s="117" t="n">
        <f aca="false">'WB GDP current US$ old'!BL180/1000000000</f>
        <v>403.336363636364</v>
      </c>
    </row>
    <row r="181" customFormat="false" ht="15" hidden="false" customHeight="false" outlineLevel="0" collapsed="false">
      <c r="A181" s="0" t="s">
        <v>136</v>
      </c>
      <c r="B181" s="0" t="s">
        <v>368</v>
      </c>
      <c r="C181" s="0" t="s">
        <v>1057</v>
      </c>
      <c r="D181" s="0" t="s">
        <v>1058</v>
      </c>
      <c r="E181" s="117" t="n">
        <f aca="false">F181/(1+('WB GDP growth constant old'!F181/100))</f>
        <v>3.35091827146861</v>
      </c>
      <c r="F181" s="117" t="n">
        <f aca="false">G181/(1+('WB GDP growth constant old'!G181/100))</f>
        <v>3.41486270450117</v>
      </c>
      <c r="G181" s="117" t="n">
        <f aca="false">H181/(1+('WB GDP growth constant old'!H181/100))</f>
        <v>3.48009751086771</v>
      </c>
      <c r="H181" s="117" t="n">
        <f aca="false">I181/(1+('WB GDP growth constant old'!I181/100))</f>
        <v>3.54604924399667</v>
      </c>
      <c r="I181" s="117" t="n">
        <f aca="false">J181/(1+('WB GDP growth constant old'!J181/100))</f>
        <v>3.81315357897601</v>
      </c>
      <c r="J181" s="117" t="n">
        <f aca="false">K181/(1+('WB GDP growth constant old'!K181/100))</f>
        <v>3.76727413391007</v>
      </c>
      <c r="K181" s="117" t="n">
        <f aca="false">L181/(1+('WB GDP growth constant old'!L181/100))</f>
        <v>4.03251446188773</v>
      </c>
      <c r="L181" s="117" t="n">
        <f aca="false">M181/(1+('WB GDP growth constant old'!M181/100))</f>
        <v>3.96914359800696</v>
      </c>
      <c r="M181" s="117" t="n">
        <f aca="false">N181/(1+('WB GDP growth constant old'!N181/100))</f>
        <v>3.99595450667065</v>
      </c>
      <c r="N181" s="117" t="n">
        <f aca="false">O181/(1+('WB GDP growth constant old'!O181/100))</f>
        <v>4.17431080327593</v>
      </c>
      <c r="O181" s="117" t="n">
        <f aca="false">P181/(1+('WB GDP growth constant old'!P181/100))</f>
        <v>4.28184072089529</v>
      </c>
      <c r="P181" s="117" t="n">
        <f aca="false">Q181/(1+('WB GDP growth constant old'!Q181/100))</f>
        <v>4.23065631197998</v>
      </c>
      <c r="Q181" s="117" t="n">
        <f aca="false">R181/(1+('WB GDP growth constant old'!R181/100))</f>
        <v>4.36255972985096</v>
      </c>
      <c r="R181" s="117" t="n">
        <f aca="false">S181/(1+('WB GDP growth constant old'!S181/100))</f>
        <v>4.34177055050926</v>
      </c>
      <c r="S181" s="117" t="n">
        <f aca="false">T181/(1+('WB GDP growth constant old'!T181/100))</f>
        <v>4.61676051213522</v>
      </c>
      <c r="T181" s="117" t="n">
        <f aca="false">U181/(1+('WB GDP growth constant old'!U181/100))</f>
        <v>4.68400227666375</v>
      </c>
      <c r="U181" s="117" t="n">
        <f aca="false">V181/(1+('WB GDP growth constant old'!V181/100))</f>
        <v>4.89002981146694</v>
      </c>
      <c r="V181" s="117" t="n">
        <f aca="false">W181/(1+('WB GDP growth constant old'!W181/100))</f>
        <v>5.03756071211859</v>
      </c>
      <c r="W181" s="117" t="n">
        <f aca="false">X181/(1+('WB GDP growth constant old'!X181/100))</f>
        <v>5.25950260943932</v>
      </c>
      <c r="X181" s="117" t="n">
        <f aca="false">Y181/(1+('WB GDP growth constant old'!Y181/100))</f>
        <v>5.38409379884829</v>
      </c>
      <c r="Y181" s="117" t="n">
        <f aca="false">Z181/(1+('WB GDP growth constant old'!Z181/100))</f>
        <v>5.25921543938078</v>
      </c>
      <c r="Z181" s="117" t="n">
        <f aca="false">AA181/(1+('WB GDP growth constant old'!AA181/100))</f>
        <v>5.69793783100868</v>
      </c>
      <c r="AA181" s="117" t="n">
        <f aca="false">AB181/(1+('WB GDP growth constant old'!AB181/100))</f>
        <v>5.91328424921104</v>
      </c>
      <c r="AB181" s="117" t="n">
        <f aca="false">AC181/(1+('WB GDP growth constant old'!AC181/100))</f>
        <v>5.73722177760146</v>
      </c>
      <c r="AC181" s="117" t="n">
        <f aca="false">AD181/(1+('WB GDP growth constant old'!AD181/100))</f>
        <v>6.29264967715319</v>
      </c>
      <c r="AD181" s="117" t="n">
        <f aca="false">AE181/(1+('WB GDP growth constant old'!AE181/100))</f>
        <v>6.6793270367841</v>
      </c>
      <c r="AE181" s="117" t="n">
        <f aca="false">AF181/(1+('WB GDP growth constant old'!AF181/100))</f>
        <v>6.9842817680562</v>
      </c>
      <c r="AF181" s="117" t="n">
        <f aca="false">AG181/(1+('WB GDP growth constant old'!AG181/100))</f>
        <v>7.10270852536917</v>
      </c>
      <c r="AG181" s="117" t="n">
        <f aca="false">AH181/(1+('WB GDP growth constant old'!AH181/100))</f>
        <v>7.64939041390153</v>
      </c>
      <c r="AH181" s="117" t="n">
        <f aca="false">AI181/(1+('WB GDP growth constant old'!AI181/100))</f>
        <v>7.9805820879126</v>
      </c>
      <c r="AI181" s="117" t="n">
        <f aca="false">AJ181/(1+('WB GDP growth constant old'!AJ181/100))</f>
        <v>8.35048496839429</v>
      </c>
      <c r="AJ181" s="117" t="n">
        <f aca="false">AK181/(1+('WB GDP growth constant old'!AK181/100))</f>
        <v>8.88225641058549</v>
      </c>
      <c r="AK181" s="117" t="n">
        <f aca="false">AL181/(1+('WB GDP growth constant old'!AL181/100))</f>
        <v>9.24699797515011</v>
      </c>
      <c r="AL181" s="117" t="n">
        <f aca="false">AM181/(1+('WB GDP growth constant old'!AM181/100))</f>
        <v>9.60299352869536</v>
      </c>
      <c r="AM181" s="117" t="n">
        <f aca="false">AN181/(1+('WB GDP growth constant old'!AN181/100))</f>
        <v>10.3919757371894</v>
      </c>
      <c r="AN181" s="117" t="n">
        <f aca="false">AO181/(1+('WB GDP growth constant old'!AO181/100))</f>
        <v>10.7524164153709</v>
      </c>
      <c r="AO181" s="117" t="n">
        <f aca="false">AP181/(1+('WB GDP growth constant old'!AP181/100))</f>
        <v>11.3253357176085</v>
      </c>
      <c r="AP181" s="117" t="n">
        <f aca="false">AQ181/(1+('WB GDP growth constant old'!AQ181/100))</f>
        <v>11.8971080363807</v>
      </c>
      <c r="AQ181" s="117" t="n">
        <f aca="false">AR181/(1+('WB GDP growth constant old'!AR181/100))</f>
        <v>12.2559711518148</v>
      </c>
      <c r="AR181" s="117" t="n">
        <f aca="false">AS181/(1+('WB GDP growth constant old'!AS181/100))</f>
        <v>12.7967748589578</v>
      </c>
      <c r="AS181" s="117" t="n">
        <f aca="false">AT181/(1+('WB GDP growth constant old'!AT181/100))</f>
        <v>13.5901748986261</v>
      </c>
      <c r="AT181" s="117" t="n">
        <f aca="false">AU181/(1+('WB GDP growth constant old'!AU181/100))</f>
        <v>14.2424886365936</v>
      </c>
      <c r="AU181" s="117" t="n">
        <f aca="false">AV181/(1+('WB GDP growth constant old'!AV181/100))</f>
        <v>14.2596000146762</v>
      </c>
      <c r="AV181" s="117" t="n">
        <f aca="false">AW181/(1+('WB GDP growth constant old'!AW181/100))</f>
        <v>14.822146620722</v>
      </c>
      <c r="AW181" s="117" t="n">
        <f aca="false">AX181/(1+('WB GDP growth constant old'!AX181/100))</f>
        <v>15.5162089394147</v>
      </c>
      <c r="AX181" s="117" t="n">
        <f aca="false">AY181/(1+('WB GDP growth constant old'!AY181/100))</f>
        <v>16.0560459399409</v>
      </c>
      <c r="AY181" s="117" t="n">
        <f aca="false">AZ181/(1+('WB GDP growth constant old'!AZ181/100))</f>
        <v>16.5962700360157</v>
      </c>
      <c r="AZ181" s="117" t="n">
        <f aca="false">BA181/(1+('WB GDP growth constant old'!BA181/100))</f>
        <v>17.1624617918111</v>
      </c>
      <c r="BA181" s="117" t="n">
        <f aca="false">BB181/(1+('WB GDP growth constant old'!BB181/100))</f>
        <v>18.2101681521392</v>
      </c>
      <c r="BB181" s="117" t="n">
        <f aca="false">BC181/(1+('WB GDP growth constant old'!BC181/100))</f>
        <v>19.0356494095915</v>
      </c>
      <c r="BC181" s="117" t="n">
        <f aca="false">BD181/(1+('WB GDP growth constant old'!BD181/100))</f>
        <v>19.9524852165205</v>
      </c>
      <c r="BD181" s="117" t="n">
        <f aca="false">BE181/(1+('WB GDP growth constant old'!BE181/100))</f>
        <v>20.6352249904157</v>
      </c>
      <c r="BE181" s="117" t="n">
        <f aca="false">BF181/(1+('WB GDP growth constant old'!BF181/100))</f>
        <v>21.6218347699851</v>
      </c>
      <c r="BF181" s="117" t="n">
        <f aca="false">BG181/(1+('WB GDP growth constant old'!BG181/100))</f>
        <v>22.5145738790119</v>
      </c>
      <c r="BG181" s="117" t="n">
        <f aca="false">BH181/(1+('WB GDP growth constant old'!BH181/100))</f>
        <v>23.8629682550884</v>
      </c>
      <c r="BH181" s="117" t="n">
        <f aca="false">BI181/(1+('WB GDP growth constant old'!BI181/100))</f>
        <v>24.6559121252332</v>
      </c>
      <c r="BI181" s="117" t="n">
        <f aca="false">BJ181/(1+('WB GDP growth constant old'!BJ181/100))</f>
        <v>24.8010561786031</v>
      </c>
      <c r="BJ181" s="117" t="n">
        <f aca="false">BK181/(1+('WB GDP growth constant old'!BK181/100))</f>
        <v>26.8405709052674</v>
      </c>
      <c r="BK181" s="117" t="n">
        <f aca="false">BL181/(1+('WB GDP growth constant old'!BL181/100))</f>
        <v>28.6391563431131</v>
      </c>
      <c r="BL181" s="117" t="n">
        <f aca="false">'WB GDP current US$ old'!BL181/1000000000</f>
        <v>30.6413806039699</v>
      </c>
    </row>
    <row r="182" customFormat="false" ht="15" hidden="false" customHeight="false" outlineLevel="0" collapsed="false">
      <c r="A182" s="0" t="s">
        <v>135</v>
      </c>
      <c r="B182" s="0" t="s">
        <v>367</v>
      </c>
      <c r="C182" s="0" t="s">
        <v>1057</v>
      </c>
      <c r="D182" s="0" t="s">
        <v>1058</v>
      </c>
      <c r="E182" s="117" t="n">
        <f aca="false">F182/(1+('WB GDP growth constant old'!F182/100))</f>
        <v>0.0448433700472035</v>
      </c>
      <c r="F182" s="117" t="n">
        <f aca="false">G182/(1+('WB GDP growth constant old'!G182/100))</f>
        <v>0.0448433700472035</v>
      </c>
      <c r="G182" s="117" t="n">
        <f aca="false">H182/(1+('WB GDP growth constant old'!H182/100))</f>
        <v>0.0448433700472035</v>
      </c>
      <c r="H182" s="117" t="n">
        <f aca="false">I182/(1+('WB GDP growth constant old'!I182/100))</f>
        <v>0.0448433700472035</v>
      </c>
      <c r="I182" s="117" t="n">
        <f aca="false">J182/(1+('WB GDP growth constant old'!J182/100))</f>
        <v>0.0448433700472035</v>
      </c>
      <c r="J182" s="117" t="n">
        <f aca="false">K182/(1+('WB GDP growth constant old'!K182/100))</f>
        <v>0.0448433700472035</v>
      </c>
      <c r="K182" s="117" t="n">
        <f aca="false">L182/(1+('WB GDP growth constant old'!L182/100))</f>
        <v>0.0448433700472035</v>
      </c>
      <c r="L182" s="117" t="n">
        <f aca="false">M182/(1+('WB GDP growth constant old'!M182/100))</f>
        <v>0.0448433700472035</v>
      </c>
      <c r="M182" s="117" t="n">
        <f aca="false">N182/(1+('WB GDP growth constant old'!N182/100))</f>
        <v>0.0448433700472035</v>
      </c>
      <c r="N182" s="117" t="n">
        <f aca="false">O182/(1+('WB GDP growth constant old'!O182/100))</f>
        <v>0.0448433700472035</v>
      </c>
      <c r="O182" s="117" t="n">
        <f aca="false">P182/(1+('WB GDP growth constant old'!P182/100))</f>
        <v>0.0448433700472035</v>
      </c>
      <c r="P182" s="117" t="n">
        <f aca="false">Q182/(1+('WB GDP growth constant old'!Q182/100))</f>
        <v>0.0448433700472035</v>
      </c>
      <c r="Q182" s="117" t="n">
        <f aca="false">R182/(1+('WB GDP growth constant old'!R182/100))</f>
        <v>0.0448433700472035</v>
      </c>
      <c r="R182" s="117" t="n">
        <f aca="false">S182/(1+('WB GDP growth constant old'!S182/100))</f>
        <v>0.0448433700472035</v>
      </c>
      <c r="S182" s="117" t="n">
        <f aca="false">T182/(1+('WB GDP growth constant old'!T182/100))</f>
        <v>0.0448433700472035</v>
      </c>
      <c r="T182" s="117" t="n">
        <f aca="false">U182/(1+('WB GDP growth constant old'!U182/100))</f>
        <v>0.0448433700472035</v>
      </c>
      <c r="U182" s="117" t="n">
        <f aca="false">V182/(1+('WB GDP growth constant old'!V182/100))</f>
        <v>0.0448433700472035</v>
      </c>
      <c r="V182" s="117" t="n">
        <f aca="false">W182/(1+('WB GDP growth constant old'!W182/100))</f>
        <v>0.0448433700472035</v>
      </c>
      <c r="W182" s="117" t="n">
        <f aca="false">X182/(1+('WB GDP growth constant old'!X182/100))</f>
        <v>0.0448433700472035</v>
      </c>
      <c r="X182" s="117" t="n">
        <f aca="false">Y182/(1+('WB GDP growth constant old'!Y182/100))</f>
        <v>0.0448433700472035</v>
      </c>
      <c r="Y182" s="117" t="n">
        <f aca="false">Z182/(1+('WB GDP growth constant old'!Z182/100))</f>
        <v>0.0448433700472035</v>
      </c>
      <c r="Z182" s="117" t="n">
        <f aca="false">AA182/(1+('WB GDP growth constant old'!AA182/100))</f>
        <v>0.0448433700472035</v>
      </c>
      <c r="AA182" s="117" t="n">
        <f aca="false">AB182/(1+('WB GDP growth constant old'!AB182/100))</f>
        <v>0.0448433700472035</v>
      </c>
      <c r="AB182" s="117" t="n">
        <f aca="false">AC182/(1+('WB GDP growth constant old'!AC182/100))</f>
        <v>0.0448433700472035</v>
      </c>
      <c r="AC182" s="117" t="n">
        <f aca="false">AD182/(1+('WB GDP growth constant old'!AD182/100))</f>
        <v>0.0448433700472035</v>
      </c>
      <c r="AD182" s="117" t="n">
        <f aca="false">AE182/(1+('WB GDP growth constant old'!AE182/100))</f>
        <v>0.0448433700472035</v>
      </c>
      <c r="AE182" s="117" t="n">
        <f aca="false">AF182/(1+('WB GDP growth constant old'!AF182/100))</f>
        <v>0.0448433700472035</v>
      </c>
      <c r="AF182" s="117" t="n">
        <f aca="false">AG182/(1+('WB GDP growth constant old'!AG182/100))</f>
        <v>0.0448433700472035</v>
      </c>
      <c r="AG182" s="117" t="n">
        <f aca="false">AH182/(1+('WB GDP growth constant old'!AH182/100))</f>
        <v>0.0448433700472035</v>
      </c>
      <c r="AH182" s="117" t="n">
        <f aca="false">AI182/(1+('WB GDP growth constant old'!AI182/100))</f>
        <v>0.0448433700472035</v>
      </c>
      <c r="AI182" s="117" t="n">
        <f aca="false">AJ182/(1+('WB GDP growth constant old'!AJ182/100))</f>
        <v>0.0448433700472035</v>
      </c>
      <c r="AJ182" s="117" t="n">
        <f aca="false">AK182/(1+('WB GDP growth constant old'!AK182/100))</f>
        <v>0.0448433700472035</v>
      </c>
      <c r="AK182" s="117" t="n">
        <f aca="false">AL182/(1+('WB GDP growth constant old'!AL182/100))</f>
        <v>0.0448433700472035</v>
      </c>
      <c r="AL182" s="117" t="n">
        <f aca="false">AM182/(1+('WB GDP growth constant old'!AM182/100))</f>
        <v>0.0448433700472035</v>
      </c>
      <c r="AM182" s="117" t="n">
        <f aca="false">AN182/(1+('WB GDP growth constant old'!AN182/100))</f>
        <v>0.0448433700472035</v>
      </c>
      <c r="AN182" s="117" t="n">
        <f aca="false">AO182/(1+('WB GDP growth constant old'!AO182/100))</f>
        <v>0.0448433700472035</v>
      </c>
      <c r="AO182" s="117" t="n">
        <f aca="false">AP182/(1+('WB GDP growth constant old'!AP182/100))</f>
        <v>0.0448433700472035</v>
      </c>
      <c r="AP182" s="117" t="n">
        <f aca="false">AQ182/(1+('WB GDP growth constant old'!AQ182/100))</f>
        <v>0.0448433700472035</v>
      </c>
      <c r="AQ182" s="117" t="n">
        <f aca="false">AR182/(1+('WB GDP growth constant old'!AR182/100))</f>
        <v>0.0448433700472035</v>
      </c>
      <c r="AR182" s="117" t="n">
        <f aca="false">AS182/(1+('WB GDP growth constant old'!AS182/100))</f>
        <v>0.0448433700472035</v>
      </c>
      <c r="AS182" s="117" t="n">
        <f aca="false">AT182/(1+('WB GDP growth constant old'!AT182/100))</f>
        <v>0.0448433700472035</v>
      </c>
      <c r="AT182" s="117" t="n">
        <f aca="false">AU182/(1+('WB GDP growth constant old'!AU182/100))</f>
        <v>0.0448433700472035</v>
      </c>
      <c r="AU182" s="117" t="n">
        <f aca="false">AV182/(1+('WB GDP growth constant old'!AV182/100))</f>
        <v>0.0448433700472035</v>
      </c>
      <c r="AV182" s="117" t="n">
        <f aca="false">AW182/(1+('WB GDP growth constant old'!AW182/100))</f>
        <v>0.0448433700472035</v>
      </c>
      <c r="AW182" s="117" t="n">
        <f aca="false">AX182/(1+('WB GDP growth constant old'!AX182/100))</f>
        <v>0.0448433700472035</v>
      </c>
      <c r="AX182" s="117" t="n">
        <f aca="false">AY182/(1+('WB GDP growth constant old'!AY182/100))</f>
        <v>0.0448433700472035</v>
      </c>
      <c r="AY182" s="117" t="n">
        <f aca="false">AZ182/(1+('WB GDP growth constant old'!AZ182/100))</f>
        <v>0.0475611500500644</v>
      </c>
      <c r="AZ182" s="117" t="n">
        <f aca="false">BA182/(1+('WB GDP growth constant old'!BA182/100))</f>
        <v>0.0366900300386211</v>
      </c>
      <c r="BA182" s="117" t="n">
        <f aca="false">BB182/(1+('WB GDP growth constant old'!BB182/100))</f>
        <v>0.0448433700472036</v>
      </c>
      <c r="BB182" s="117" t="n">
        <f aca="false">BC182/(1+('WB GDP growth constant old'!BC182/100))</f>
        <v>0.0489200400514948</v>
      </c>
      <c r="BC182" s="117" t="n">
        <f aca="false">BD182/(1+('WB GDP growth constant old'!BD182/100))</f>
        <v>0.0543556000572164</v>
      </c>
      <c r="BD182" s="117" t="n">
        <f aca="false">BE182/(1+('WB GDP growth constant old'!BE182/100))</f>
        <v>0.0597911600629381</v>
      </c>
      <c r="BE182" s="117" t="n">
        <f aca="false">BF182/(1+('WB GDP growth constant old'!BF182/100))</f>
        <v>0.0665856100700901</v>
      </c>
      <c r="BF182" s="117" t="n">
        <f aca="false">BG182/(1+('WB GDP growth constant old'!BG182/100))</f>
        <v>0.0869689600915463</v>
      </c>
      <c r="BG182" s="117" t="n">
        <f aca="false">BH182/(1+('WB GDP growth constant old'!BH182/100))</f>
        <v>0.110070090115863</v>
      </c>
      <c r="BH182" s="117" t="n">
        <f aca="false">BI182/(1+('WB GDP growth constant old'!BI182/100))</f>
        <v>0.114146760120154</v>
      </c>
      <c r="BI182" s="117" t="n">
        <f aca="false">BJ182/(1+('WB GDP growth constant old'!BJ182/100))</f>
        <v>0.118223430124446</v>
      </c>
      <c r="BJ182" s="117" t="n">
        <f aca="false">BK182/(1+('WB GDP growth constant old'!BK182/100))</f>
        <v>0.111428980117294</v>
      </c>
      <c r="BK182" s="117" t="n">
        <f aca="false">BL182/(1+('WB GDP growth constant old'!BL182/100))</f>
        <v>0.118223430124446</v>
      </c>
      <c r="BL182" s="117" t="n">
        <f aca="false">'WB GDP current US$ old'!BL182/1000000000</f>
        <v>0.118223430124446</v>
      </c>
    </row>
    <row r="183" customFormat="false" ht="15" hidden="false" customHeight="false" outlineLevel="0" collapsed="false">
      <c r="A183" s="0" t="s">
        <v>138</v>
      </c>
      <c r="B183" s="0" t="s">
        <v>370</v>
      </c>
      <c r="C183" s="0" t="s">
        <v>1057</v>
      </c>
      <c r="D183" s="0" t="s">
        <v>1058</v>
      </c>
      <c r="E183" s="117" t="n">
        <f aca="false">F183/(1+('WB GDP growth constant old'!F183/100))</f>
        <v>60.9125933468069</v>
      </c>
      <c r="F183" s="117" t="n">
        <f aca="false">G183/(1+('WB GDP growth constant old'!G183/100))</f>
        <v>60.9125933468069</v>
      </c>
      <c r="G183" s="117" t="n">
        <f aca="false">H183/(1+('WB GDP growth constant old'!H183/100))</f>
        <v>60.9125933468069</v>
      </c>
      <c r="H183" s="117" t="n">
        <f aca="false">I183/(1+('WB GDP growth constant old'!I183/100))</f>
        <v>60.9125933468069</v>
      </c>
      <c r="I183" s="117" t="n">
        <f aca="false">J183/(1+('WB GDP growth constant old'!J183/100))</f>
        <v>60.9125933468069</v>
      </c>
      <c r="J183" s="117" t="n">
        <f aca="false">K183/(1+('WB GDP growth constant old'!K183/100))</f>
        <v>60.9125933468069</v>
      </c>
      <c r="K183" s="117" t="n">
        <f aca="false">L183/(1+('WB GDP growth constant old'!L183/100))</f>
        <v>60.9125933468069</v>
      </c>
      <c r="L183" s="117" t="n">
        <f aca="false">M183/(1+('WB GDP growth constant old'!M183/100))</f>
        <v>60.9125933468069</v>
      </c>
      <c r="M183" s="117" t="n">
        <f aca="false">N183/(1+('WB GDP growth constant old'!N183/100))</f>
        <v>60.9125933468069</v>
      </c>
      <c r="N183" s="117" t="n">
        <f aca="false">O183/(1+('WB GDP growth constant old'!O183/100))</f>
        <v>60.9125933468069</v>
      </c>
      <c r="O183" s="117" t="n">
        <f aca="false">P183/(1+('WB GDP growth constant old'!P183/100))</f>
        <v>60.9125933468069</v>
      </c>
      <c r="P183" s="117" t="n">
        <f aca="false">Q183/(1+('WB GDP growth constant old'!Q183/100))</f>
        <v>63.2184145461694</v>
      </c>
      <c r="Q183" s="117" t="n">
        <f aca="false">R183/(1+('WB GDP growth constant old'!R183/100))</f>
        <v>66.4546329730754</v>
      </c>
      <c r="R183" s="117" t="n">
        <f aca="false">S183/(1+('WB GDP growth constant old'!S183/100))</f>
        <v>71.6382795866961</v>
      </c>
      <c r="S183" s="117" t="n">
        <f aca="false">T183/(1+('WB GDP growth constant old'!T183/100))</f>
        <v>75.9318770144092</v>
      </c>
      <c r="T183" s="117" t="n">
        <f aca="false">U183/(1+('WB GDP growth constant old'!U183/100))</f>
        <v>74.6169776149195</v>
      </c>
      <c r="U183" s="117" t="n">
        <f aca="false">V183/(1+('WB GDP growth constant old'!V183/100))</f>
        <v>75.3100295402593</v>
      </c>
      <c r="V183" s="117" t="n">
        <f aca="false">W183/(1+('WB GDP growth constant old'!W183/100))</f>
        <v>72.0168606037541</v>
      </c>
      <c r="W183" s="117" t="n">
        <f aca="false">X183/(1+('WB GDP growth constant old'!X183/100))</f>
        <v>72.2462388439729</v>
      </c>
      <c r="X183" s="117" t="n">
        <f aca="false">Y183/(1+('WB GDP growth constant old'!Y183/100))</f>
        <v>73.8294324620606</v>
      </c>
      <c r="Y183" s="117" t="n">
        <f aca="false">Z183/(1+('WB GDP growth constant old'!Z183/100))</f>
        <v>74.7774239169485</v>
      </c>
      <c r="Z183" s="117" t="n">
        <f aca="false">AA183/(1+('WB GDP growth constant old'!AA183/100))</f>
        <v>78.2590063397678</v>
      </c>
      <c r="AA183" s="117" t="n">
        <f aca="false">AB183/(1+('WB GDP growth constant old'!AB183/100))</f>
        <v>78.9864406912033</v>
      </c>
      <c r="AB183" s="117" t="n">
        <f aca="false">AC183/(1+('WB GDP growth constant old'!AC183/100))</f>
        <v>81.744598109442</v>
      </c>
      <c r="AC183" s="117" t="n">
        <f aca="false">AD183/(1+('WB GDP growth constant old'!AD183/100))</f>
        <v>85.6624807979327</v>
      </c>
      <c r="AD183" s="117" t="n">
        <f aca="false">AE183/(1+('WB GDP growth constant old'!AE183/100))</f>
        <v>87.0459707925425</v>
      </c>
      <c r="AE183" s="117" t="n">
        <f aca="false">AF183/(1+('WB GDP growth constant old'!AF183/100))</f>
        <v>89.4015126258129</v>
      </c>
      <c r="AF183" s="117" t="n">
        <f aca="false">AG183/(1+('WB GDP growth constant old'!AG183/100))</f>
        <v>90.2693013672441</v>
      </c>
      <c r="AG183" s="117" t="n">
        <f aca="false">AH183/(1+('WB GDP growth constant old'!AH183/100))</f>
        <v>89.9492943906884</v>
      </c>
      <c r="AH183" s="117" t="n">
        <f aca="false">AI183/(1+('WB GDP growth constant old'!AI183/100))</f>
        <v>90.0944605705957</v>
      </c>
      <c r="AI183" s="117" t="n">
        <f aca="false">AJ183/(1+('WB GDP growth constant old'!AJ183/100))</f>
        <v>90.2324083485283</v>
      </c>
      <c r="AJ183" s="117" t="n">
        <f aca="false">AK183/(1+('WB GDP growth constant old'!AK183/100))</f>
        <v>89.2483263179814</v>
      </c>
      <c r="AK183" s="117" t="n">
        <f aca="false">AL183/(1+('WB GDP growth constant old'!AL183/100))</f>
        <v>90.2251906636609</v>
      </c>
      <c r="AL183" s="117" t="n">
        <f aca="false">AM183/(1+('WB GDP growth constant old'!AM183/100))</f>
        <v>95.9917365032244</v>
      </c>
      <c r="AM183" s="117" t="n">
        <f aca="false">AN183/(1+('WB GDP growth constant old'!AN183/100))</f>
        <v>100.905731414148</v>
      </c>
      <c r="AN183" s="117" t="n">
        <f aca="false">AO183/(1+('WB GDP growth constant old'!AO183/100))</f>
        <v>105.67055079831</v>
      </c>
      <c r="AO183" s="117" t="n">
        <f aca="false">AP183/(1+('WB GDP growth constant old'!AP183/100))</f>
        <v>109.492992960552</v>
      </c>
      <c r="AP183" s="117" t="n">
        <f aca="false">AQ183/(1+('WB GDP growth constant old'!AQ183/100))</f>
        <v>111.737053294619</v>
      </c>
      <c r="AQ183" s="117" t="n">
        <f aca="false">AR183/(1+('WB GDP growth constant old'!AR183/100))</f>
        <v>112.62890313693</v>
      </c>
      <c r="AR183" s="117" t="n">
        <f aca="false">AS183/(1+('WB GDP growth constant old'!AS183/100))</f>
        <v>118.768389944721</v>
      </c>
      <c r="AS183" s="117" t="n">
        <f aca="false">AT183/(1+('WB GDP growth constant old'!AT183/100))</f>
        <v>122.218692864685</v>
      </c>
      <c r="AT183" s="117" t="n">
        <f aca="false">AU183/(1+('WB GDP growth constant old'!AU183/100))</f>
        <v>126.452572465769</v>
      </c>
      <c r="AU183" s="117" t="n">
        <f aca="false">AV183/(1+('WB GDP growth constant old'!AV183/100))</f>
        <v>132.363482759291</v>
      </c>
      <c r="AV183" s="117" t="n">
        <f aca="false">AW183/(1+('WB GDP growth constant old'!AW183/100))</f>
        <v>138.385874552016</v>
      </c>
      <c r="AW183" s="117" t="n">
        <f aca="false">AX183/(1+('WB GDP growth constant old'!AX183/100))</f>
        <v>143.959934452969</v>
      </c>
      <c r="AX183" s="117" t="n">
        <f aca="false">AY183/(1+('WB GDP growth constant old'!AY183/100))</f>
        <v>148.73999236703</v>
      </c>
      <c r="AY183" s="117" t="n">
        <f aca="false">AZ183/(1+('WB GDP growth constant old'!AZ183/100))</f>
        <v>152.973871968114</v>
      </c>
      <c r="AZ183" s="117" t="n">
        <f aca="false">BA183/(1+('WB GDP growth constant old'!BA183/100))</f>
        <v>157.670518830706</v>
      </c>
      <c r="BA183" s="117" t="n">
        <f aca="false">BB183/(1+('WB GDP growth constant old'!BB183/100))</f>
        <v>156.04642212994</v>
      </c>
      <c r="BB183" s="117" t="n">
        <f aca="false">BC183/(1+('WB GDP growth constant old'!BC183/100))</f>
        <v>155.818648058728</v>
      </c>
      <c r="BC183" s="117" t="n">
        <f aca="false">BD183/(1+('WB GDP growth constant old'!BD183/100))</f>
        <v>158.243163422411</v>
      </c>
      <c r="BD183" s="117" t="n">
        <f aca="false">BE183/(1+('WB GDP growth constant old'!BE183/100))</f>
        <v>161.975779291373</v>
      </c>
      <c r="BE183" s="117" t="n">
        <f aca="false">BF183/(1+('WB GDP growth constant old'!BF183/100))</f>
        <v>165.603329620049</v>
      </c>
      <c r="BF183" s="117" t="n">
        <f aca="false">BG183/(1+('WB GDP growth constant old'!BG183/100))</f>
        <v>169.956710848262</v>
      </c>
      <c r="BG183" s="117" t="n">
        <f aca="false">BH183/(1+('WB GDP growth constant old'!BH183/100))</f>
        <v>176.118653870819</v>
      </c>
      <c r="BH183" s="117" t="n">
        <f aca="false">BI183/(1+('WB GDP growth constant old'!BI183/100))</f>
        <v>182.492331425847</v>
      </c>
      <c r="BI183" s="117" t="n">
        <f aca="false">BJ183/(1+('WB GDP growth constant old'!BJ183/100))</f>
        <v>189.203660382286</v>
      </c>
      <c r="BJ183" s="117" t="n">
        <f aca="false">BK183/(1+('WB GDP growth constant old'!BK183/100))</f>
        <v>195.188356713239</v>
      </c>
      <c r="BK183" s="117" t="n">
        <f aca="false">BL183/(1+('WB GDP growth constant old'!BL183/100))</f>
        <v>201.270899465396</v>
      </c>
      <c r="BL183" s="117" t="n">
        <f aca="false">'WB GDP current US$ old'!BL183/1000000000</f>
        <v>206.928765543935</v>
      </c>
    </row>
    <row r="184" customFormat="false" ht="15" hidden="false" customHeight="false" outlineLevel="0" collapsed="false">
      <c r="A184" s="0" t="s">
        <v>1122</v>
      </c>
      <c r="B184" s="0" t="s">
        <v>1123</v>
      </c>
      <c r="C184" s="0" t="s">
        <v>1057</v>
      </c>
      <c r="D184" s="0" t="s">
        <v>1058</v>
      </c>
      <c r="E184" s="117" t="n">
        <f aca="false">F184/(1+('WB GDP growth constant old'!F184/100))</f>
        <v>9137.3679722251</v>
      </c>
      <c r="F184" s="117" t="n">
        <f aca="false">G184/(1+('WB GDP growth constant old'!G184/100))</f>
        <v>9564.52981966078</v>
      </c>
      <c r="G184" s="117" t="n">
        <f aca="false">H184/(1+('WB GDP growth constant old'!H184/100))</f>
        <v>10123.3340465627</v>
      </c>
      <c r="H184" s="117" t="n">
        <f aca="false">I184/(1+('WB GDP growth constant old'!I184/100))</f>
        <v>10682.3542898412</v>
      </c>
      <c r="I184" s="117" t="n">
        <f aca="false">J184/(1+('WB GDP growth constant old'!J184/100))</f>
        <v>11390.3302659383</v>
      </c>
      <c r="J184" s="117" t="n">
        <f aca="false">K184/(1+('WB GDP growth constant old'!K184/100))</f>
        <v>12014.1133091936</v>
      </c>
      <c r="K184" s="117" t="n">
        <f aca="false">L184/(1+('WB GDP growth constant old'!L184/100))</f>
        <v>12747.0384569963</v>
      </c>
      <c r="L184" s="117" t="n">
        <f aca="false">M184/(1+('WB GDP growth constant old'!M184/100))</f>
        <v>13339.5746912521</v>
      </c>
      <c r="M184" s="117" t="n">
        <f aca="false">N184/(1+('WB GDP growth constant old'!N184/100))</f>
        <v>14180.8839600141</v>
      </c>
      <c r="N184" s="117" t="n">
        <f aca="false">O184/(1+('WB GDP growth constant old'!O184/100))</f>
        <v>14987.7290824477</v>
      </c>
      <c r="O184" s="117" t="n">
        <f aca="false">P184/(1+('WB GDP growth constant old'!P184/100))</f>
        <v>15392.2995618459</v>
      </c>
      <c r="P184" s="117" t="n">
        <f aca="false">Q184/(1+('WB GDP growth constant old'!Q184/100))</f>
        <v>15978.4457170379</v>
      </c>
      <c r="Q184" s="117" t="n">
        <f aca="false">R184/(1+('WB GDP growth constant old'!R184/100))</f>
        <v>16853.4118879722</v>
      </c>
      <c r="R184" s="117" t="n">
        <f aca="false">S184/(1+('WB GDP growth constant old'!S184/100))</f>
        <v>17884.1144065528</v>
      </c>
      <c r="S184" s="117" t="n">
        <f aca="false">T184/(1+('WB GDP growth constant old'!T184/100))</f>
        <v>18087.7705254815</v>
      </c>
      <c r="T184" s="117" t="n">
        <f aca="false">U184/(1+('WB GDP growth constant old'!U184/100))</f>
        <v>18126.8840556514</v>
      </c>
      <c r="U184" s="117" t="n">
        <f aca="false">V184/(1+('WB GDP growth constant old'!V184/100))</f>
        <v>18985.2000992145</v>
      </c>
      <c r="V184" s="117" t="n">
        <f aca="false">W184/(1+('WB GDP growth constant old'!W184/100))</f>
        <v>19686.8862484179</v>
      </c>
      <c r="W184" s="117" t="n">
        <f aca="false">X184/(1+('WB GDP growth constant old'!X184/100))</f>
        <v>20540.2572188985</v>
      </c>
      <c r="X184" s="117" t="n">
        <f aca="false">Y184/(1+('WB GDP growth constant old'!Y184/100))</f>
        <v>21355.1014966194</v>
      </c>
      <c r="Y184" s="117" t="n">
        <f aca="false">Z184/(1+('WB GDP growth constant old'!Z184/100))</f>
        <v>21655.1008952203</v>
      </c>
      <c r="Z184" s="117" t="n">
        <f aca="false">AA184/(1+('WB GDP growth constant old'!AA184/100))</f>
        <v>22114.8449972315</v>
      </c>
      <c r="AA184" s="117" t="n">
        <f aca="false">AB184/(1+('WB GDP growth constant old'!AB184/100))</f>
        <v>22184.1740216764</v>
      </c>
      <c r="AB184" s="117" t="n">
        <f aca="false">AC184/(1+('WB GDP growth constant old'!AC184/100))</f>
        <v>22810.4515796112</v>
      </c>
      <c r="AC184" s="117" t="n">
        <f aca="false">AD184/(1+('WB GDP growth constant old'!AD184/100))</f>
        <v>23857.7424908081</v>
      </c>
      <c r="AD184" s="117" t="n">
        <f aca="false">AE184/(1+('WB GDP growth constant old'!AE184/100))</f>
        <v>24748.6573960146</v>
      </c>
      <c r="AE184" s="117" t="n">
        <f aca="false">AF184/(1+('WB GDP growth constant old'!AF184/100))</f>
        <v>25501.6297156132</v>
      </c>
      <c r="AF184" s="117" t="n">
        <f aca="false">AG184/(1+('WB GDP growth constant old'!AG184/100))</f>
        <v>26407.926947219</v>
      </c>
      <c r="AG184" s="117" t="n">
        <f aca="false">AH184/(1+('WB GDP growth constant old'!AH184/100))</f>
        <v>27628.7780335508</v>
      </c>
      <c r="AH184" s="117" t="n">
        <f aca="false">AI184/(1+('WB GDP growth constant old'!AI184/100))</f>
        <v>28686.2329987103</v>
      </c>
      <c r="AI184" s="117" t="n">
        <f aca="false">AJ184/(1+('WB GDP growth constant old'!AJ184/100))</f>
        <v>29571.2326927284</v>
      </c>
      <c r="AJ184" s="117" t="n">
        <f aca="false">AK184/(1+('WB GDP growth constant old'!AK184/100))</f>
        <v>29973.6385273532</v>
      </c>
      <c r="AK184" s="117" t="n">
        <f aca="false">AL184/(1+('WB GDP growth constant old'!AL184/100))</f>
        <v>30583.6651029696</v>
      </c>
      <c r="AL184" s="117" t="n">
        <f aca="false">AM184/(1+('WB GDP growth constant old'!AM184/100))</f>
        <v>30953.0191221243</v>
      </c>
      <c r="AM184" s="117" t="n">
        <f aca="false">AN184/(1+('WB GDP growth constant old'!AN184/100))</f>
        <v>31903.7417565459</v>
      </c>
      <c r="AN184" s="117" t="n">
        <f aca="false">AO184/(1+('WB GDP growth constant old'!AO184/100))</f>
        <v>32767.244513886</v>
      </c>
      <c r="AO184" s="117" t="n">
        <f aca="false">AP184/(1+('WB GDP growth constant old'!AP184/100))</f>
        <v>33765.4874520509</v>
      </c>
      <c r="AP184" s="117" t="n">
        <f aca="false">AQ184/(1+('WB GDP growth constant old'!AQ184/100))</f>
        <v>34834.2338728661</v>
      </c>
      <c r="AQ184" s="117" t="n">
        <f aca="false">AR184/(1+('WB GDP growth constant old'!AR184/100))</f>
        <v>35812.5025677389</v>
      </c>
      <c r="AR184" s="117" t="n">
        <f aca="false">AS184/(1+('WB GDP growth constant old'!AS184/100))</f>
        <v>36950.8232262445</v>
      </c>
      <c r="AS184" s="117" t="n">
        <f aca="false">AT184/(1+('WB GDP growth constant old'!AT184/100))</f>
        <v>38426.3321706156</v>
      </c>
      <c r="AT184" s="117" t="n">
        <f aca="false">AU184/(1+('WB GDP growth constant old'!AU184/100))</f>
        <v>38968.4415834263</v>
      </c>
      <c r="AU184" s="117" t="n">
        <f aca="false">AV184/(1+('WB GDP growth constant old'!AV184/100))</f>
        <v>39571.2206691262</v>
      </c>
      <c r="AV184" s="117" t="n">
        <f aca="false">AW184/(1+('WB GDP growth constant old'!AW184/100))</f>
        <v>40384.1291327248</v>
      </c>
      <c r="AW184" s="117" t="n">
        <f aca="false">AX184/(1+('WB GDP growth constant old'!AX184/100))</f>
        <v>41684.6662046232</v>
      </c>
      <c r="AX184" s="117" t="n">
        <f aca="false">AY184/(1+('WB GDP growth constant old'!AY184/100))</f>
        <v>42866.7503021664</v>
      </c>
      <c r="AY184" s="117" t="n">
        <f aca="false">AZ184/(1+('WB GDP growth constant old'!AZ184/100))</f>
        <v>44194.2984155401</v>
      </c>
      <c r="AZ184" s="117" t="n">
        <f aca="false">BA184/(1+('WB GDP growth constant old'!BA184/100))</f>
        <v>45400.4986216925</v>
      </c>
      <c r="BA184" s="117" t="n">
        <f aca="false">BB184/(1+('WB GDP growth constant old'!BB184/100))</f>
        <v>45523.0947753048</v>
      </c>
      <c r="BB184" s="117" t="n">
        <f aca="false">BC184/(1+('WB GDP growth constant old'!BC184/100))</f>
        <v>43958.8844978611</v>
      </c>
      <c r="BC184" s="117" t="n">
        <f aca="false">BD184/(1+('WB GDP growth constant old'!BD184/100))</f>
        <v>45251.6855900975</v>
      </c>
      <c r="BD184" s="117" t="n">
        <f aca="false">BE184/(1+('WB GDP growth constant old'!BE184/100))</f>
        <v>46090.71953308</v>
      </c>
      <c r="BE184" s="117" t="n">
        <f aca="false">BF184/(1+('WB GDP growth constant old'!BF184/100))</f>
        <v>46681.3068698338</v>
      </c>
      <c r="BF184" s="117" t="n">
        <f aca="false">BG184/(1+('WB GDP growth constant old'!BG184/100))</f>
        <v>47386.514492602</v>
      </c>
      <c r="BG184" s="117" t="n">
        <f aca="false">BH184/(1+('WB GDP growth constant old'!BH184/100))</f>
        <v>48366.9564876044</v>
      </c>
      <c r="BH184" s="117" t="n">
        <f aca="false">BI184/(1+('WB GDP growth constant old'!BI184/100))</f>
        <v>49537.1049888473</v>
      </c>
      <c r="BI184" s="117" t="n">
        <f aca="false">BJ184/(1+('WB GDP growth constant old'!BJ184/100))</f>
        <v>50403.9315967712</v>
      </c>
      <c r="BJ184" s="117" t="n">
        <f aca="false">BK184/(1+('WB GDP growth constant old'!BK184/100))</f>
        <v>51699.5933129931</v>
      </c>
      <c r="BK184" s="117" t="n">
        <f aca="false">BL184/(1+('WB GDP growth constant old'!BL184/100))</f>
        <v>52840.4689986412</v>
      </c>
      <c r="BL184" s="117" t="n">
        <f aca="false">'WB GDP current US$ old'!BL184/1000000000</f>
        <v>53699.3748813398</v>
      </c>
    </row>
    <row r="185" customFormat="false" ht="15" hidden="false" customHeight="false" outlineLevel="0" collapsed="false">
      <c r="A185" s="0" t="s">
        <v>143</v>
      </c>
      <c r="B185" s="0" t="s">
        <v>376</v>
      </c>
      <c r="C185" s="0" t="s">
        <v>1057</v>
      </c>
      <c r="D185" s="0" t="s">
        <v>1058</v>
      </c>
      <c r="E185" s="117" t="n">
        <f aca="false">F185/(1+('WB GDP growth constant old'!F185/100))</f>
        <v>1.47163426903385</v>
      </c>
      <c r="F185" s="117" t="n">
        <f aca="false">G185/(1+('WB GDP growth constant old'!G185/100))</f>
        <v>1.47163426903385</v>
      </c>
      <c r="G185" s="117" t="n">
        <f aca="false">H185/(1+('WB GDP growth constant old'!H185/100))</f>
        <v>1.47163426903385</v>
      </c>
      <c r="H185" s="117" t="n">
        <f aca="false">I185/(1+('WB GDP growth constant old'!I185/100))</f>
        <v>1.47163426903385</v>
      </c>
      <c r="I185" s="117" t="n">
        <f aca="false">J185/(1+('WB GDP growth constant old'!J185/100))</f>
        <v>1.47163426903385</v>
      </c>
      <c r="J185" s="117" t="n">
        <f aca="false">K185/(1+('WB GDP growth constant old'!K185/100))</f>
        <v>1.47163426903385</v>
      </c>
      <c r="K185" s="117" t="n">
        <f aca="false">L185/(1+('WB GDP growth constant old'!L185/100))</f>
        <v>1.54822493887706</v>
      </c>
      <c r="L185" s="117" t="n">
        <f aca="false">M185/(1+('WB GDP growth constant old'!M185/100))</f>
        <v>2.57344530827665</v>
      </c>
      <c r="M185" s="117" t="n">
        <f aca="false">N185/(1+('WB GDP growth constant old'!N185/100))</f>
        <v>4.68078297071716</v>
      </c>
      <c r="N185" s="117" t="n">
        <f aca="false">O185/(1+('WB GDP growth constant old'!O185/100))</f>
        <v>5.88216063019413</v>
      </c>
      <c r="O185" s="117" t="n">
        <f aca="false">P185/(1+('WB GDP growth constant old'!P185/100))</f>
        <v>6.69949252243913</v>
      </c>
      <c r="P185" s="117" t="n">
        <f aca="false">Q185/(1+('WB GDP growth constant old'!Q185/100))</f>
        <v>6.759669044932</v>
      </c>
      <c r="Q185" s="117" t="n">
        <f aca="false">R185/(1+('WB GDP growth constant old'!R185/100))</f>
        <v>7.42382168176057</v>
      </c>
      <c r="R185" s="117" t="n">
        <f aca="false">S185/(1+('WB GDP growth constant old'!S185/100))</f>
        <v>6.36577432032905</v>
      </c>
      <c r="S185" s="117" t="n">
        <f aca="false">T185/(1+('WB GDP growth constant old'!T185/100))</f>
        <v>7.09776239031457</v>
      </c>
      <c r="T185" s="117" t="n">
        <f aca="false">U185/(1+('WB GDP growth constant old'!U185/100))</f>
        <v>8.83199435824122</v>
      </c>
      <c r="U185" s="117" t="n">
        <f aca="false">V185/(1+('WB GDP growth constant old'!V185/100))</f>
        <v>10.6460968553964</v>
      </c>
      <c r="V185" s="117" t="n">
        <f aca="false">W185/(1+('WB GDP growth constant old'!W185/100))</f>
        <v>10.7533262943009</v>
      </c>
      <c r="W185" s="117" t="n">
        <f aca="false">X185/(1+('WB GDP growth constant old'!X185/100))</f>
        <v>10.3561488444414</v>
      </c>
      <c r="X185" s="117" t="n">
        <f aca="false">Y185/(1+('WB GDP growth constant old'!Y185/100))</f>
        <v>10.8047504459788</v>
      </c>
      <c r="Y185" s="117" t="n">
        <f aca="false">Z185/(1+('WB GDP growth constant old'!Z185/100))</f>
        <v>11.4568651208645</v>
      </c>
      <c r="Z185" s="117" t="n">
        <f aca="false">AA185/(1+('WB GDP growth constant old'!AA185/100))</f>
        <v>13.4099258991976</v>
      </c>
      <c r="AA185" s="117" t="n">
        <f aca="false">AB185/(1+('WB GDP growth constant old'!AB185/100))</f>
        <v>14.9614325211963</v>
      </c>
      <c r="AB185" s="117" t="n">
        <f aca="false">AC185/(1+('WB GDP growth constant old'!AC185/100))</f>
        <v>17.4550052159744</v>
      </c>
      <c r="AC185" s="117" t="n">
        <f aca="false">AD185/(1+('WB GDP growth constant old'!AD185/100))</f>
        <v>20.3720148178608</v>
      </c>
      <c r="AD185" s="117" t="n">
        <f aca="false">AE185/(1+('WB GDP growth constant old'!AE185/100))</f>
        <v>23.2255630877278</v>
      </c>
      <c r="AE185" s="117" t="n">
        <f aca="false">AF185/(1+('WB GDP growth constant old'!AF185/100))</f>
        <v>23.6905759707443</v>
      </c>
      <c r="AF185" s="117" t="n">
        <f aca="false">AG185/(1+('WB GDP growth constant old'!AG185/100))</f>
        <v>22.8754343857399</v>
      </c>
      <c r="AG185" s="117" t="n">
        <f aca="false">AH185/(1+('WB GDP growth constant old'!AH185/100))</f>
        <v>24.2397316154303</v>
      </c>
      <c r="AH185" s="117" t="n">
        <f aca="false">AI185/(1+('WB GDP growth constant old'!AI185/100))</f>
        <v>27.089563371346</v>
      </c>
      <c r="AI185" s="117" t="n">
        <f aca="false">AJ185/(1+('WB GDP growth constant old'!AJ185/100))</f>
        <v>27.0542316078367</v>
      </c>
      <c r="AJ185" s="117" t="n">
        <f aca="false">AK185/(1+('WB GDP growth constant old'!AK185/100))</f>
        <v>28.6975268754814</v>
      </c>
      <c r="AK185" s="117" t="n">
        <f aca="false">AL185/(1+('WB GDP growth constant old'!AL185/100))</f>
        <v>31.1121033922977</v>
      </c>
      <c r="AL185" s="117" t="n">
        <f aca="false">AM185/(1+('WB GDP growth constant old'!AM185/100))</f>
        <v>32.9921954409875</v>
      </c>
      <c r="AM185" s="117" t="n">
        <f aca="false">AN185/(1+('WB GDP growth constant old'!AN185/100))</f>
        <v>34.270898475484</v>
      </c>
      <c r="AN185" s="117" t="n">
        <f aca="false">AO185/(1+('WB GDP growth constant old'!AO185/100))</f>
        <v>35.9833534693398</v>
      </c>
      <c r="AO185" s="117" t="n">
        <f aca="false">AP185/(1+('WB GDP growth constant old'!AP185/100))</f>
        <v>37.0793848278609</v>
      </c>
      <c r="AP185" s="117" t="n">
        <f aca="false">AQ185/(1+('WB GDP growth constant old'!AQ185/100))</f>
        <v>39.3165740747637</v>
      </c>
      <c r="AQ185" s="117" t="n">
        <f aca="false">AR185/(1+('WB GDP growth constant old'!AR185/100))</f>
        <v>40.3554508417643</v>
      </c>
      <c r="AR185" s="117" t="n">
        <f aca="false">AS185/(1+('WB GDP growth constant old'!AS185/100))</f>
        <v>40.4892276670776</v>
      </c>
      <c r="AS185" s="117" t="n">
        <f aca="false">AT185/(1+('WB GDP growth constant old'!AT185/100))</f>
        <v>43.1417038536267</v>
      </c>
      <c r="AT185" s="117" t="n">
        <f aca="false">AU185/(1+('WB GDP growth constant old'!AU185/100))</f>
        <v>45.0756611389865</v>
      </c>
      <c r="AU185" s="117" t="n">
        <f aca="false">AV185/(1+('WB GDP growth constant old'!AV185/100))</f>
        <v>44.5794210083426</v>
      </c>
      <c r="AV185" s="117" t="n">
        <f aca="false">AW185/(1+('WB GDP growth constant old'!AW185/100))</f>
        <v>43.3897784969751</v>
      </c>
      <c r="AW185" s="117" t="n">
        <f aca="false">AX185/(1+('WB GDP growth constant old'!AX185/100))</f>
        <v>43.9504634001961</v>
      </c>
      <c r="AX185" s="117" t="n">
        <f aca="false">AY185/(1+('WB GDP growth constant old'!AY185/100))</f>
        <v>45.044927285664</v>
      </c>
      <c r="AY185" s="117" t="n">
        <f aca="false">AZ185/(1+('WB GDP growth constant old'!AZ185/100))</f>
        <v>47.4646906843536</v>
      </c>
      <c r="AZ185" s="117" t="n">
        <f aca="false">BA185/(1+('WB GDP growth constant old'!BA185/100))</f>
        <v>49.5781434437569</v>
      </c>
      <c r="BA185" s="117" t="n">
        <f aca="false">BB185/(1+('WB GDP growth constant old'!BB185/100))</f>
        <v>53.6435898660093</v>
      </c>
      <c r="BB185" s="117" t="n">
        <f aca="false">BC185/(1+('WB GDP growth constant old'!BC185/100))</f>
        <v>56.9224982568134</v>
      </c>
      <c r="BC185" s="117" t="n">
        <f aca="false">BD185/(1+('WB GDP growth constant old'!BD185/100))</f>
        <v>57.8981414579093</v>
      </c>
      <c r="BD185" s="117" t="n">
        <f aca="false">BE185/(1+('WB GDP growth constant old'!BE185/100))</f>
        <v>59.4375770032575</v>
      </c>
      <c r="BE185" s="117" t="n">
        <f aca="false">BF185/(1+('WB GDP growth constant old'!BF185/100))</f>
        <v>64.8137313622159</v>
      </c>
      <c r="BF185" s="117" t="n">
        <f aca="false">BG185/(1+('WB GDP growth constant old'!BG185/100))</f>
        <v>68.1223423496631</v>
      </c>
      <c r="BG185" s="117" t="n">
        <f aca="false">BH185/(1+('WB GDP growth constant old'!BH185/100))</f>
        <v>69.1159447127608</v>
      </c>
      <c r="BH185" s="117" t="n">
        <f aca="false">BI185/(1+('WB GDP growth constant old'!BI185/100))</f>
        <v>72.3162718035808</v>
      </c>
      <c r="BI185" s="117" t="n">
        <f aca="false">BJ185/(1+('WB GDP growth constant old'!BJ185/100))</f>
        <v>76.0022810667816</v>
      </c>
      <c r="BJ185" s="117" t="n">
        <f aca="false">BK185/(1+('WB GDP growth constant old'!BK185/100))</f>
        <v>76.2654937174117</v>
      </c>
      <c r="BK185" s="117" t="n">
        <f aca="false">BL185/(1+('WB GDP growth constant old'!BL185/100))</f>
        <v>77.610482148139</v>
      </c>
      <c r="BL185" s="117" t="n">
        <f aca="false">'WB GDP current US$ old'!BL185/1000000000</f>
        <v>76.3315186685771</v>
      </c>
    </row>
    <row r="186" customFormat="false" ht="15" hidden="false" customHeight="false" outlineLevel="0" collapsed="false">
      <c r="A186" s="0" t="s">
        <v>1124</v>
      </c>
      <c r="B186" s="0" t="s">
        <v>1125</v>
      </c>
      <c r="C186" s="0" t="s">
        <v>1057</v>
      </c>
      <c r="D186" s="0" t="s">
        <v>1058</v>
      </c>
      <c r="E186" s="117" t="n">
        <f aca="false">F186/(1+('WB GDP growth constant old'!F186/100))</f>
        <v>170.006705689882</v>
      </c>
      <c r="F186" s="117" t="n">
        <f aca="false">G186/(1+('WB GDP growth constant old'!G186/100))</f>
        <v>170.006705689882</v>
      </c>
      <c r="G186" s="117" t="n">
        <f aca="false">H186/(1+('WB GDP growth constant old'!H186/100))</f>
        <v>170.006705689882</v>
      </c>
      <c r="H186" s="117" t="n">
        <f aca="false">I186/(1+('WB GDP growth constant old'!I186/100))</f>
        <v>170.006705689882</v>
      </c>
      <c r="I186" s="117" t="n">
        <f aca="false">J186/(1+('WB GDP growth constant old'!J186/100))</f>
        <v>170.006705689882</v>
      </c>
      <c r="J186" s="117" t="n">
        <f aca="false">K186/(1+('WB GDP growth constant old'!K186/100))</f>
        <v>170.006705689882</v>
      </c>
      <c r="K186" s="117" t="n">
        <f aca="false">L186/(1+('WB GDP growth constant old'!L186/100))</f>
        <v>170.006705689882</v>
      </c>
      <c r="L186" s="117" t="n">
        <f aca="false">M186/(1+('WB GDP growth constant old'!M186/100))</f>
        <v>170.006705689882</v>
      </c>
      <c r="M186" s="117" t="n">
        <f aca="false">N186/(1+('WB GDP growth constant old'!N186/100))</f>
        <v>170.006705689882</v>
      </c>
      <c r="N186" s="117" t="n">
        <f aca="false">O186/(1+('WB GDP growth constant old'!O186/100))</f>
        <v>170.006705689882</v>
      </c>
      <c r="O186" s="117" t="n">
        <f aca="false">P186/(1+('WB GDP growth constant old'!P186/100))</f>
        <v>170.006705689882</v>
      </c>
      <c r="P186" s="117" t="n">
        <f aca="false">Q186/(1+('WB GDP growth constant old'!Q186/100))</f>
        <v>170.006705689882</v>
      </c>
      <c r="Q186" s="117" t="n">
        <f aca="false">R186/(1+('WB GDP growth constant old'!R186/100))</f>
        <v>170.006705689882</v>
      </c>
      <c r="R186" s="117" t="n">
        <f aca="false">S186/(1+('WB GDP growth constant old'!S186/100))</f>
        <v>170.006705689882</v>
      </c>
      <c r="S186" s="117" t="n">
        <f aca="false">T186/(1+('WB GDP growth constant old'!T186/100))</f>
        <v>170.006705689882</v>
      </c>
      <c r="T186" s="117" t="n">
        <f aca="false">U186/(1+('WB GDP growth constant old'!U186/100))</f>
        <v>170.006705689882</v>
      </c>
      <c r="U186" s="117" t="n">
        <f aca="false">V186/(1+('WB GDP growth constant old'!V186/100))</f>
        <v>170.006705689882</v>
      </c>
      <c r="V186" s="117" t="n">
        <f aca="false">W186/(1+('WB GDP growth constant old'!W186/100))</f>
        <v>170.006705689882</v>
      </c>
      <c r="W186" s="117" t="n">
        <f aca="false">X186/(1+('WB GDP growth constant old'!X186/100))</f>
        <v>170.006705689882</v>
      </c>
      <c r="X186" s="117" t="n">
        <f aca="false">Y186/(1+('WB GDP growth constant old'!Y186/100))</f>
        <v>170.006705689882</v>
      </c>
      <c r="Y186" s="117" t="n">
        <f aca="false">Z186/(1+('WB GDP growth constant old'!Z186/100))</f>
        <v>170.006705689882</v>
      </c>
      <c r="Z186" s="117" t="n">
        <f aca="false">AA186/(1+('WB GDP growth constant old'!AA186/100))</f>
        <v>170.006705689882</v>
      </c>
      <c r="AA186" s="117" t="n">
        <f aca="false">AB186/(1+('WB GDP growth constant old'!AB186/100))</f>
        <v>170.006705689882</v>
      </c>
      <c r="AB186" s="117" t="n">
        <f aca="false">AC186/(1+('WB GDP growth constant old'!AC186/100))</f>
        <v>170.006705689882</v>
      </c>
      <c r="AC186" s="117" t="n">
        <f aca="false">AD186/(1+('WB GDP growth constant old'!AD186/100))</f>
        <v>170.006705689882</v>
      </c>
      <c r="AD186" s="117" t="n">
        <f aca="false">AE186/(1+('WB GDP growth constant old'!AE186/100))</f>
        <v>170.006705689882</v>
      </c>
      <c r="AE186" s="117" t="n">
        <f aca="false">AF186/(1+('WB GDP growth constant old'!AF186/100))</f>
        <v>170.006705689882</v>
      </c>
      <c r="AF186" s="117" t="n">
        <f aca="false">AG186/(1+('WB GDP growth constant old'!AG186/100))</f>
        <v>170.006705689882</v>
      </c>
      <c r="AG186" s="117" t="n">
        <f aca="false">AH186/(1+('WB GDP growth constant old'!AH186/100))</f>
        <v>170.006705689882</v>
      </c>
      <c r="AH186" s="117" t="n">
        <f aca="false">AI186/(1+('WB GDP growth constant old'!AI186/100))</f>
        <v>170.006705689882</v>
      </c>
      <c r="AI186" s="117" t="n">
        <f aca="false">AJ186/(1+('WB GDP growth constant old'!AJ186/100))</f>
        <v>170.006705689882</v>
      </c>
      <c r="AJ186" s="117" t="n">
        <f aca="false">AK186/(1+('WB GDP growth constant old'!AK186/100))</f>
        <v>170.006705689882</v>
      </c>
      <c r="AK186" s="117" t="n">
        <f aca="false">AL186/(1+('WB GDP growth constant old'!AL186/100))</f>
        <v>170.006705689882</v>
      </c>
      <c r="AL186" s="117" t="n">
        <f aca="false">AM186/(1+('WB GDP growth constant old'!AM186/100))</f>
        <v>170.006705689882</v>
      </c>
      <c r="AM186" s="117" t="n">
        <f aca="false">AN186/(1+('WB GDP growth constant old'!AN186/100))</f>
        <v>170.006705689882</v>
      </c>
      <c r="AN186" s="117" t="n">
        <f aca="false">AO186/(1+('WB GDP growth constant old'!AO186/100))</f>
        <v>170.006705689882</v>
      </c>
      <c r="AO186" s="117" t="n">
        <f aca="false">AP186/(1+('WB GDP growth constant old'!AP186/100))</f>
        <v>170.006705689882</v>
      </c>
      <c r="AP186" s="117" t="n">
        <f aca="false">AQ186/(1+('WB GDP growth constant old'!AQ186/100))</f>
        <v>170.006705689882</v>
      </c>
      <c r="AQ186" s="117" t="n">
        <f aca="false">AR186/(1+('WB GDP growth constant old'!AR186/100))</f>
        <v>170.006705689882</v>
      </c>
      <c r="AR186" s="117" t="n">
        <f aca="false">AS186/(1+('WB GDP growth constant old'!AS186/100))</f>
        <v>170.006705689882</v>
      </c>
      <c r="AS186" s="117" t="n">
        <f aca="false">AT186/(1+('WB GDP growth constant old'!AT186/100))</f>
        <v>170.006705689882</v>
      </c>
      <c r="AT186" s="117" t="n">
        <f aca="false">AU186/(1+('WB GDP growth constant old'!AU186/100))</f>
        <v>177.226282568385</v>
      </c>
      <c r="AU186" s="117" t="n">
        <f aca="false">AV186/(1+('WB GDP growth constant old'!AV186/100))</f>
        <v>185.393738644031</v>
      </c>
      <c r="AV186" s="117" t="n">
        <f aca="false">AW186/(1+('WB GDP growth constant old'!AW186/100))</f>
        <v>193.721017903031</v>
      </c>
      <c r="AW186" s="117" t="n">
        <f aca="false">AX186/(1+('WB GDP growth constant old'!AX186/100))</f>
        <v>211.507286583993</v>
      </c>
      <c r="AX186" s="117" t="n">
        <f aca="false">AY186/(1+('WB GDP growth constant old'!AY186/100))</f>
        <v>223.788484951065</v>
      </c>
      <c r="AY186" s="117" t="n">
        <f aca="false">AZ186/(1+('WB GDP growth constant old'!AZ186/100))</f>
        <v>247.535596111866</v>
      </c>
      <c r="AZ186" s="117" t="n">
        <f aca="false">BA186/(1+('WB GDP growth constant old'!BA186/100))</f>
        <v>272.303482757847</v>
      </c>
      <c r="BA186" s="117" t="n">
        <f aca="false">BB186/(1+('WB GDP growth constant old'!BB186/100))</f>
        <v>292.732303818072</v>
      </c>
      <c r="BB186" s="117" t="n">
        <f aca="false">BC186/(1+('WB GDP growth constant old'!BC186/100))</f>
        <v>298.792583539456</v>
      </c>
      <c r="BC186" s="117" t="n">
        <f aca="false">BD186/(1+('WB GDP growth constant old'!BD186/100))</f>
        <v>324.214744402706</v>
      </c>
      <c r="BD186" s="117" t="n">
        <f aca="false">BE186/(1+('WB GDP growth constant old'!BE186/100))</f>
        <v>348.626015298264</v>
      </c>
      <c r="BE186" s="117" t="n">
        <f aca="false">BF186/(1+('WB GDP growth constant old'!BF186/100))</f>
        <v>361.209246403482</v>
      </c>
      <c r="BF186" s="117" t="n">
        <f aca="false">BG186/(1+('WB GDP growth constant old'!BG186/100))</f>
        <v>374.210067266714</v>
      </c>
      <c r="BG186" s="117" t="n">
        <f aca="false">BH186/(1+('WB GDP growth constant old'!BH186/100))</f>
        <v>388.185907602795</v>
      </c>
      <c r="BH186" s="117" t="n">
        <f aca="false">BI186/(1+('WB GDP growth constant old'!BI186/100))</f>
        <v>400.378511639292</v>
      </c>
      <c r="BI186" s="117" t="n">
        <f aca="false">BJ186/(1+('WB GDP growth constant old'!BJ186/100))</f>
        <v>411.409398309531</v>
      </c>
      <c r="BJ186" s="117" t="n">
        <f aca="false">BK186/(1+('WB GDP growth constant old'!BK186/100))</f>
        <v>415.765775360926</v>
      </c>
      <c r="BK186" s="117" t="n">
        <f aca="false">BL186/(1+('WB GDP growth constant old'!BL186/100))</f>
        <v>424.172731184895</v>
      </c>
      <c r="BL186" s="117" t="n">
        <f aca="false">'WB GDP current US$ old'!BL186/1000000000</f>
        <v>432.092892349402</v>
      </c>
    </row>
    <row r="187" customFormat="false" ht="15" hidden="false" customHeight="false" outlineLevel="0" collapsed="false">
      <c r="A187" s="0" t="s">
        <v>144</v>
      </c>
      <c r="B187" s="0" t="s">
        <v>377</v>
      </c>
      <c r="C187" s="0" t="s">
        <v>1057</v>
      </c>
      <c r="D187" s="0" t="s">
        <v>1058</v>
      </c>
      <c r="E187" s="117" t="n">
        <f aca="false">F187/(1+('WB GDP growth constant old'!F187/100))</f>
        <v>14.7285526840853</v>
      </c>
      <c r="F187" s="117" t="n">
        <f aca="false">G187/(1+('WB GDP growth constant old'!G187/100))</f>
        <v>15.6104021558292</v>
      </c>
      <c r="G187" s="117" t="n">
        <f aca="false">H187/(1+('WB GDP growth constant old'!H187/100))</f>
        <v>16.310194415654</v>
      </c>
      <c r="H187" s="117" t="n">
        <f aca="false">I187/(1+('WB GDP growth constant old'!I187/100))</f>
        <v>17.7273597287297</v>
      </c>
      <c r="I187" s="117" t="n">
        <f aca="false">J187/(1+('WB GDP growth constant old'!J187/100))</f>
        <v>19.0692778623163</v>
      </c>
      <c r="J187" s="117" t="n">
        <f aca="false">K187/(1+('WB GDP growth constant old'!K187/100))</f>
        <v>21.0561756824073</v>
      </c>
      <c r="K187" s="117" t="n">
        <f aca="false">L187/(1+('WB GDP growth constant old'!L187/100))</f>
        <v>22.275318105644</v>
      </c>
      <c r="L187" s="117" t="n">
        <f aca="false">M187/(1+('WB GDP growth constant old'!M187/100))</f>
        <v>23.4783217413256</v>
      </c>
      <c r="M187" s="117" t="n">
        <f aca="false">N187/(1+('WB GDP growth constant old'!N187/100))</f>
        <v>25.1765606223585</v>
      </c>
      <c r="N187" s="117" t="n">
        <f aca="false">O187/(1+('WB GDP growth constant old'!O187/100))</f>
        <v>26.5632603128035</v>
      </c>
      <c r="O187" s="117" t="n">
        <f aca="false">P187/(1+('WB GDP growth constant old'!P187/100))</f>
        <v>29.5791099035204</v>
      </c>
      <c r="P187" s="117" t="n">
        <f aca="false">Q187/(1+('WB GDP growth constant old'!Q187/100))</f>
        <v>29.7176503344004</v>
      </c>
      <c r="Q187" s="117" t="n">
        <f aca="false">R187/(1+('WB GDP growth constant old'!R187/100))</f>
        <v>29.9593756055121</v>
      </c>
      <c r="R187" s="117" t="n">
        <f aca="false">S187/(1+('WB GDP growth constant old'!S187/100))</f>
        <v>32.0757849481773</v>
      </c>
      <c r="S187" s="117" t="n">
        <f aca="false">T187/(1+('WB GDP growth constant old'!T187/100))</f>
        <v>33.2113292287274</v>
      </c>
      <c r="T187" s="117" t="n">
        <f aca="false">U187/(1+('WB GDP growth constant old'!U187/100))</f>
        <v>34.6099963392863</v>
      </c>
      <c r="U187" s="117" t="n">
        <f aca="false">V187/(1+('WB GDP growth constant old'!V187/100))</f>
        <v>36.3945533675808</v>
      </c>
      <c r="V187" s="117" t="n">
        <f aca="false">W187/(1+('WB GDP growth constant old'!W187/100))</f>
        <v>37.831300527585</v>
      </c>
      <c r="W187" s="117" t="n">
        <f aca="false">X187/(1+('WB GDP growth constant old'!X187/100))</f>
        <v>40.876165469194</v>
      </c>
      <c r="X187" s="117" t="n">
        <f aca="false">Y187/(1+('WB GDP growth constant old'!Y187/100))</f>
        <v>42.4124698112404</v>
      </c>
      <c r="Y187" s="117" t="n">
        <f aca="false">Z187/(1+('WB GDP growth constant old'!Z187/100))</f>
        <v>46.7452022020536</v>
      </c>
      <c r="Z187" s="117" t="n">
        <f aca="false">AA187/(1+('WB GDP growth constant old'!AA187/100))</f>
        <v>50.4477791497305</v>
      </c>
      <c r="AA187" s="117" t="n">
        <f aca="false">AB187/(1+('WB GDP growth constant old'!AB187/100))</f>
        <v>53.7457960525299</v>
      </c>
      <c r="AB187" s="117" t="n">
        <f aca="false">AC187/(1+('WB GDP growth constant old'!AC187/100))</f>
        <v>57.3888894501199</v>
      </c>
      <c r="AC187" s="117" t="n">
        <f aca="false">AD187/(1+('WB GDP growth constant old'!AD187/100))</f>
        <v>60.2957546950562</v>
      </c>
      <c r="AD187" s="117" t="n">
        <f aca="false">AE187/(1+('WB GDP growth constant old'!AE187/100))</f>
        <v>64.8734775499854</v>
      </c>
      <c r="AE187" s="117" t="n">
        <f aca="false">AF187/(1+('WB GDP growth constant old'!AF187/100))</f>
        <v>68.4425916044882</v>
      </c>
      <c r="AF187" s="117" t="n">
        <f aca="false">AG187/(1+('WB GDP growth constant old'!AG187/100))</f>
        <v>72.8587423897882</v>
      </c>
      <c r="AG187" s="117" t="n">
        <f aca="false">AH187/(1+('WB GDP growth constant old'!AH187/100))</f>
        <v>78.4144246123134</v>
      </c>
      <c r="AH187" s="117" t="n">
        <f aca="false">AI187/(1+('WB GDP growth constant old'!AI187/100))</f>
        <v>82.3035988529644</v>
      </c>
      <c r="AI187" s="117" t="n">
        <f aca="false">AJ187/(1+('WB GDP growth constant old'!AJ187/100))</f>
        <v>85.9731762597739</v>
      </c>
      <c r="AJ187" s="117" t="n">
        <f aca="false">AK187/(1+('WB GDP growth constant old'!AK187/100))</f>
        <v>90.3247668269737</v>
      </c>
      <c r="AK187" s="117" t="n">
        <f aca="false">AL187/(1+('WB GDP growth constant old'!AL187/100))</f>
        <v>97.2851010670718</v>
      </c>
      <c r="AL187" s="117" t="n">
        <f aca="false">AM187/(1+('WB GDP growth constant old'!AM187/100))</f>
        <v>98.9951276918499</v>
      </c>
      <c r="AM187" s="117" t="n">
        <f aca="false">AN187/(1+('WB GDP growth constant old'!AN187/100))</f>
        <v>102.694986991378</v>
      </c>
      <c r="AN187" s="117" t="n">
        <f aca="false">AO187/(1+('WB GDP growth constant old'!AO187/100))</f>
        <v>107.791337811022</v>
      </c>
      <c r="AO187" s="117" t="n">
        <f aca="false">AP187/(1+('WB GDP growth constant old'!AP187/100))</f>
        <v>113.015532615425</v>
      </c>
      <c r="AP187" s="117" t="n">
        <f aca="false">AQ187/(1+('WB GDP growth constant old'!AQ187/100))</f>
        <v>114.161957673042</v>
      </c>
      <c r="AQ187" s="117" t="n">
        <f aca="false">AR187/(1+('WB GDP growth constant old'!AR187/100))</f>
        <v>117.073355070178</v>
      </c>
      <c r="AR187" s="117" t="n">
        <f aca="false">AS187/(1+('WB GDP growth constant old'!AS187/100))</f>
        <v>121.358395272895</v>
      </c>
      <c r="AS187" s="117" t="n">
        <f aca="false">AT187/(1+('WB GDP growth constant old'!AT187/100))</f>
        <v>126.528369720805</v>
      </c>
      <c r="AT187" s="117" t="n">
        <f aca="false">AU187/(1+('WB GDP growth constant old'!AU187/100))</f>
        <v>131.025717142571</v>
      </c>
      <c r="AU187" s="117" t="n">
        <f aca="false">AV187/(1+('WB GDP growth constant old'!AV187/100))</f>
        <v>134.312284633979</v>
      </c>
      <c r="AV187" s="117" t="n">
        <f aca="false">AW187/(1+('WB GDP growth constant old'!AW187/100))</f>
        <v>142.071550972737</v>
      </c>
      <c r="AW187" s="117" t="n">
        <f aca="false">AX187/(1+('WB GDP growth constant old'!AX187/100))</f>
        <v>152.793492046316</v>
      </c>
      <c r="AX187" s="117" t="n">
        <f aca="false">AY187/(1+('WB GDP growth constant old'!AY187/100))</f>
        <v>162.75376070416</v>
      </c>
      <c r="AY187" s="117" t="n">
        <f aca="false">AZ187/(1+('WB GDP growth constant old'!AZ187/100))</f>
        <v>172.354579725726</v>
      </c>
      <c r="AZ187" s="117" t="n">
        <f aca="false">BA187/(1+('WB GDP growth constant old'!BA187/100))</f>
        <v>180.684161632706</v>
      </c>
      <c r="BA187" s="117" t="n">
        <f aca="false">BB187/(1+('WB GDP growth constant old'!BB187/100))</f>
        <v>183.75833183393</v>
      </c>
      <c r="BB187" s="117" t="n">
        <f aca="false">BC187/(1+('WB GDP growth constant old'!BC187/100))</f>
        <v>188.961740292045</v>
      </c>
      <c r="BC187" s="117" t="n">
        <f aca="false">BD187/(1+('WB GDP growth constant old'!BD187/100))</f>
        <v>191.997767086578</v>
      </c>
      <c r="BD187" s="117" t="n">
        <f aca="false">BE187/(1+('WB GDP growth constant old'!BE187/100))</f>
        <v>197.274645078463</v>
      </c>
      <c r="BE187" s="117" t="n">
        <f aca="false">BF187/(1+('WB GDP growth constant old'!BF187/100))</f>
        <v>204.193132810742</v>
      </c>
      <c r="BF187" s="117" t="n">
        <f aca="false">BG187/(1+('WB GDP growth constant old'!BG187/100))</f>
        <v>213.170395343347</v>
      </c>
      <c r="BG187" s="117" t="n">
        <f aca="false">BH187/(1+('WB GDP growth constant old'!BH187/100))</f>
        <v>223.135488828523</v>
      </c>
      <c r="BH187" s="117" t="n">
        <f aca="false">BI187/(1+('WB GDP growth constant old'!BI187/100))</f>
        <v>233.692357874797</v>
      </c>
      <c r="BI187" s="117" t="n">
        <f aca="false">BJ187/(1+('WB GDP growth constant old'!BJ187/100))</f>
        <v>246.607917183892</v>
      </c>
      <c r="BJ187" s="117" t="n">
        <f aca="false">BK187/(1+('WB GDP growth constant old'!BK187/100))</f>
        <v>260.305205086618</v>
      </c>
      <c r="BK187" s="117" t="n">
        <f aca="false">BL187/(1+('WB GDP growth constant old'!BL187/100))</f>
        <v>275.497703623311</v>
      </c>
      <c r="BL187" s="117" t="n">
        <f aca="false">'WB GDP current US$ old'!BL187/1000000000</f>
        <v>278.221906022841</v>
      </c>
    </row>
    <row r="188" customFormat="false" ht="15" hidden="false" customHeight="false" outlineLevel="0" collapsed="false">
      <c r="A188" s="0" t="s">
        <v>146</v>
      </c>
      <c r="B188" s="0" t="s">
        <v>379</v>
      </c>
      <c r="C188" s="0" t="s">
        <v>1057</v>
      </c>
      <c r="D188" s="0" t="s">
        <v>1058</v>
      </c>
      <c r="E188" s="117" t="n">
        <f aca="false">F188/(1+('WB GDP growth constant old'!F188/100))</f>
        <v>3.20156024167174</v>
      </c>
      <c r="F188" s="117" t="n">
        <f aca="false">G188/(1+('WB GDP growth constant old'!G188/100))</f>
        <v>3.55138175791808</v>
      </c>
      <c r="G188" s="117" t="n">
        <f aca="false">H188/(1+('WB GDP growth constant old'!H188/100))</f>
        <v>3.84418383724999</v>
      </c>
      <c r="H188" s="117" t="n">
        <f aca="false">I188/(1+('WB GDP growth constant old'!I188/100))</f>
        <v>4.17243057627163</v>
      </c>
      <c r="I188" s="117" t="n">
        <f aca="false">J188/(1+('WB GDP growth constant old'!J188/100))</f>
        <v>4.35735813895198</v>
      </c>
      <c r="J188" s="117" t="n">
        <f aca="false">K188/(1+('WB GDP growth constant old'!K188/100))</f>
        <v>4.75649372445711</v>
      </c>
      <c r="K188" s="117" t="n">
        <f aca="false">L188/(1+('WB GDP growth constant old'!L188/100))</f>
        <v>5.11710262931581</v>
      </c>
      <c r="L188" s="117" t="n">
        <f aca="false">M188/(1+('WB GDP growth constant old'!M188/100))</f>
        <v>5.55476489546734</v>
      </c>
      <c r="M188" s="117" t="n">
        <f aca="false">N188/(1+('WB GDP growth constant old'!N188/100))</f>
        <v>5.94234242948891</v>
      </c>
      <c r="N188" s="117" t="n">
        <f aca="false">O188/(1+('WB GDP growth constant old'!O188/100))</f>
        <v>6.44395867970739</v>
      </c>
      <c r="O188" s="117" t="n">
        <f aca="false">P188/(1+('WB GDP growth constant old'!P188/100))</f>
        <v>6.89240833447127</v>
      </c>
      <c r="P188" s="117" t="n">
        <f aca="false">Q188/(1+('WB GDP growth constant old'!Q188/100))</f>
        <v>7.55519180239969</v>
      </c>
      <c r="Q188" s="117" t="n">
        <f aca="false">R188/(1+('WB GDP growth constant old'!R188/100))</f>
        <v>7.90143207713035</v>
      </c>
      <c r="R188" s="117" t="n">
        <f aca="false">S188/(1+('WB GDP growth constant old'!S188/100))</f>
        <v>8.32528940520279</v>
      </c>
      <c r="S188" s="117" t="n">
        <f aca="false">T188/(1+('WB GDP growth constant old'!T188/100))</f>
        <v>8.52911909446749</v>
      </c>
      <c r="T188" s="117" t="n">
        <f aca="false">U188/(1+('WB GDP growth constant old'!U188/100))</f>
        <v>8.67760418686811</v>
      </c>
      <c r="U188" s="117" t="n">
        <f aca="false">V188/(1+('WB GDP growth constant old'!V188/100))</f>
        <v>8.82203955543495</v>
      </c>
      <c r="V188" s="117" t="n">
        <f aca="false">W188/(1+('WB GDP growth constant old'!W188/100))</f>
        <v>8.91855495219296</v>
      </c>
      <c r="W188" s="117" t="n">
        <f aca="false">X188/(1+('WB GDP growth constant old'!X188/100))</f>
        <v>9.79191728130101</v>
      </c>
      <c r="X188" s="117" t="n">
        <f aca="false">Y188/(1+('WB GDP growth constant old'!Y188/100))</f>
        <v>10.2339979725454</v>
      </c>
      <c r="Y188" s="117" t="n">
        <f aca="false">Z188/(1+('WB GDP growth constant old'!Z188/100))</f>
        <v>11.5730635674961</v>
      </c>
      <c r="Z188" s="117" t="n">
        <f aca="false">AA188/(1+('WB GDP growth constant old'!AA188/100))</f>
        <v>12.6385734779976</v>
      </c>
      <c r="AA188" s="117" t="n">
        <f aca="false">AB188/(1+('WB GDP growth constant old'!AB188/100))</f>
        <v>13.3145420749624</v>
      </c>
      <c r="AB188" s="117" t="n">
        <f aca="false">AC188/(1+('WB GDP growth constant old'!AC188/100))</f>
        <v>12.7165374793818</v>
      </c>
      <c r="AC188" s="117" t="n">
        <f aca="false">AD188/(1+('WB GDP growth constant old'!AD188/100))</f>
        <v>13.0610887271817</v>
      </c>
      <c r="AD188" s="117" t="n">
        <f aca="false">AE188/(1+('WB GDP growth constant old'!AE188/100))</f>
        <v>13.7065982495027</v>
      </c>
      <c r="AE188" s="117" t="n">
        <f aca="false">AF188/(1+('WB GDP growth constant old'!AF188/100))</f>
        <v>14.1956206483345</v>
      </c>
      <c r="AF188" s="117" t="n">
        <f aca="false">AG188/(1+('WB GDP growth constant old'!AG188/100))</f>
        <v>13.9388139949169</v>
      </c>
      <c r="AG188" s="117" t="n">
        <f aca="false">AH188/(1+('WB GDP growth constant old'!AH188/100))</f>
        <v>12.0738224572408</v>
      </c>
      <c r="AH188" s="117" t="n">
        <f aca="false">AI188/(1+('WB GDP growth constant old'!AI188/100))</f>
        <v>12.2624453870082</v>
      </c>
      <c r="AI188" s="117" t="n">
        <f aca="false">AJ188/(1+('WB GDP growth constant old'!AJ188/100))</f>
        <v>13.2555799812216</v>
      </c>
      <c r="AJ188" s="117" t="n">
        <f aca="false">AK188/(1+('WB GDP growth constant old'!AK188/100))</f>
        <v>14.5041237969564</v>
      </c>
      <c r="AK188" s="117" t="n">
        <f aca="false">AL188/(1+('WB GDP growth constant old'!AL188/100))</f>
        <v>15.6937056660253</v>
      </c>
      <c r="AL188" s="117" t="n">
        <f aca="false">AM188/(1+('WB GDP growth constant old'!AM188/100))</f>
        <v>16.5499141396351</v>
      </c>
      <c r="AM188" s="117" t="n">
        <f aca="false">AN188/(1+('WB GDP growth constant old'!AN188/100))</f>
        <v>17.0216109902032</v>
      </c>
      <c r="AN188" s="117" t="n">
        <f aca="false">AO188/(1+('WB GDP growth constant old'!AO188/100))</f>
        <v>17.3197749340375</v>
      </c>
      <c r="AO188" s="117" t="n">
        <f aca="false">AP188/(1+('WB GDP growth constant old'!AP188/100))</f>
        <v>18.0263703472563</v>
      </c>
      <c r="AP188" s="117" t="n">
        <f aca="false">AQ188/(1+('WB GDP growth constant old'!AQ188/100))</f>
        <v>19.1910524120768</v>
      </c>
      <c r="AQ188" s="117" t="n">
        <f aca="false">AR188/(1+('WB GDP growth constant old'!AR188/100))</f>
        <v>20.5999636598006</v>
      </c>
      <c r="AR188" s="117" t="n">
        <f aca="false">AS188/(1+('WB GDP growth constant old'!AS188/100))</f>
        <v>21.406906793558</v>
      </c>
      <c r="AS188" s="117" t="n">
        <f aca="false">AT188/(1+('WB GDP growth constant old'!AT188/100))</f>
        <v>21.9881844079784</v>
      </c>
      <c r="AT188" s="117" t="n">
        <f aca="false">AU188/(1+('WB GDP growth constant old'!AU188/100))</f>
        <v>22.114456568188</v>
      </c>
      <c r="AU188" s="117" t="n">
        <f aca="false">AV188/(1+('WB GDP growth constant old'!AV188/100))</f>
        <v>22.6074208477703</v>
      </c>
      <c r="AV188" s="117" t="n">
        <f aca="false">AW188/(1+('WB GDP growth constant old'!AW188/100))</f>
        <v>23.5581750147507</v>
      </c>
      <c r="AW188" s="117" t="n">
        <f aca="false">AX188/(1+('WB GDP growth constant old'!AX188/100))</f>
        <v>25.330239705295</v>
      </c>
      <c r="AX188" s="117" t="n">
        <f aca="false">AY188/(1+('WB GDP growth constant old'!AY188/100))</f>
        <v>27.1518080157841</v>
      </c>
      <c r="AY188" s="117" t="n">
        <f aca="false">AZ188/(1+('WB GDP growth constant old'!AZ188/100))</f>
        <v>29.5011088669969</v>
      </c>
      <c r="AZ188" s="117" t="n">
        <f aca="false">BA188/(1+('WB GDP growth constant old'!BA188/100))</f>
        <v>33.036517444918</v>
      </c>
      <c r="BA188" s="117" t="n">
        <f aca="false">BB188/(1+('WB GDP growth constant old'!BB188/100))</f>
        <v>36.2924825792727</v>
      </c>
      <c r="BB188" s="117" t="n">
        <f aca="false">BC188/(1+('WB GDP growth constant old'!BC188/100))</f>
        <v>36.743595349659</v>
      </c>
      <c r="BC188" s="117" t="n">
        <f aca="false">BD188/(1+('WB GDP growth constant old'!BD188/100))</f>
        <v>38.8849530736558</v>
      </c>
      <c r="BD188" s="117" t="n">
        <f aca="false">BE188/(1+('WB GDP growth constant old'!BE188/100))</f>
        <v>43.2842923548168</v>
      </c>
      <c r="BE188" s="117" t="n">
        <f aca="false">BF188/(1+('WB GDP growth constant old'!BF188/100))</f>
        <v>47.5170217277311</v>
      </c>
      <c r="BF188" s="117" t="n">
        <f aca="false">BG188/(1+('WB GDP growth constant old'!BG188/100))</f>
        <v>50.7972512527548</v>
      </c>
      <c r="BG188" s="117" t="n">
        <f aca="false">BH188/(1+('WB GDP growth constant old'!BH188/100))</f>
        <v>53.3710175355483</v>
      </c>
      <c r="BH188" s="117" t="n">
        <f aca="false">BI188/(1+('WB GDP growth constant old'!BI188/100))</f>
        <v>56.4306518189271</v>
      </c>
      <c r="BI188" s="117" t="n">
        <f aca="false">BJ188/(1+('WB GDP growth constant old'!BJ188/100))</f>
        <v>59.2259441249759</v>
      </c>
      <c r="BJ188" s="117" t="n">
        <f aca="false">BK188/(1+('WB GDP growth constant old'!BK188/100))</f>
        <v>62.5420087419968</v>
      </c>
      <c r="BK188" s="117" t="n">
        <f aca="false">BL188/(1+('WB GDP growth constant old'!BL188/100))</f>
        <v>64.8511227869237</v>
      </c>
      <c r="BL188" s="117" t="n">
        <f aca="false">'WB GDP current US$ old'!BL188/1000000000</f>
        <v>66.8008</v>
      </c>
    </row>
    <row r="189" customFormat="false" ht="15" hidden="false" customHeight="false" outlineLevel="0" collapsed="false">
      <c r="A189" s="0" t="s">
        <v>149</v>
      </c>
      <c r="B189" s="0" t="s">
        <v>382</v>
      </c>
      <c r="C189" s="0" t="s">
        <v>1057</v>
      </c>
      <c r="D189" s="0" t="s">
        <v>1058</v>
      </c>
      <c r="E189" s="117" t="n">
        <f aca="false">F189/(1+('WB GDP growth constant old'!F189/100))</f>
        <v>29.0520812775399</v>
      </c>
      <c r="F189" s="117" t="n">
        <f aca="false">G189/(1+('WB GDP growth constant old'!G189/100))</f>
        <v>31.1865656752936</v>
      </c>
      <c r="G189" s="117" t="n">
        <f aca="false">H189/(1+('WB GDP growth constant old'!H189/100))</f>
        <v>34.3162290216789</v>
      </c>
      <c r="H189" s="117" t="n">
        <f aca="false">I189/(1+('WB GDP growth constant old'!I189/100))</f>
        <v>35.8015211420072</v>
      </c>
      <c r="I189" s="117" t="n">
        <f aca="false">J189/(1+('WB GDP growth constant old'!J189/100))</f>
        <v>38.1457573632412</v>
      </c>
      <c r="J189" s="117" t="n">
        <f aca="false">K189/(1+('WB GDP growth constant old'!K189/100))</f>
        <v>40.290210164487</v>
      </c>
      <c r="K189" s="117" t="n">
        <f aca="false">L189/(1+('WB GDP growth constant old'!L189/100))</f>
        <v>43.6096885273683</v>
      </c>
      <c r="L189" s="117" t="n">
        <f aca="false">M189/(1+('WB GDP growth constant old'!M189/100))</f>
        <v>45.2897798659388</v>
      </c>
      <c r="M189" s="117" t="n">
        <f aca="false">N189/(1+('WB GDP growth constant old'!N189/100))</f>
        <v>45.3587279900927</v>
      </c>
      <c r="N189" s="117" t="n">
        <f aca="false">O189/(1+('WB GDP growth constant old'!O189/100))</f>
        <v>46.9528418485435</v>
      </c>
      <c r="O189" s="117" t="n">
        <f aca="false">P189/(1+('WB GDP growth constant old'!P189/100))</f>
        <v>48.5332491521926</v>
      </c>
      <c r="P189" s="117" t="n">
        <f aca="false">Q189/(1+('WB GDP growth constant old'!Q189/100))</f>
        <v>50.7611873326851</v>
      </c>
      <c r="Q189" s="117" t="n">
        <f aca="false">R189/(1+('WB GDP growth constant old'!R189/100))</f>
        <v>52.5264254510842</v>
      </c>
      <c r="R189" s="117" t="n">
        <f aca="false">S189/(1+('WB GDP growth constant old'!S189/100))</f>
        <v>55.8234749061082</v>
      </c>
      <c r="S189" s="117" t="n">
        <f aca="false">T189/(1+('WB GDP growth constant old'!T189/100))</f>
        <v>61.0635323418078</v>
      </c>
      <c r="T189" s="117" t="n">
        <f aca="false">U189/(1+('WB GDP growth constant old'!U189/100))</f>
        <v>63.6897913118402</v>
      </c>
      <c r="U189" s="117" t="n">
        <f aca="false">V189/(1+('WB GDP growth constant old'!V189/100))</f>
        <v>64.6114532847173</v>
      </c>
      <c r="V189" s="117" t="n">
        <f aca="false">W189/(1+('WB GDP growth constant old'!W189/100))</f>
        <v>64.8369884137269</v>
      </c>
      <c r="W189" s="117" t="n">
        <f aca="false">X189/(1+('WB GDP growth constant old'!X189/100))</f>
        <v>63.1236690635159</v>
      </c>
      <c r="X189" s="117" t="n">
        <f aca="false">Y189/(1+('WB GDP growth constant old'!Y189/100))</f>
        <v>65.7059009181247</v>
      </c>
      <c r="Y189" s="117" t="n">
        <f aca="false">Z189/(1+('WB GDP growth constant old'!Z189/100))</f>
        <v>69.6110229861691</v>
      </c>
      <c r="Z189" s="117" t="n">
        <f aca="false">AA189/(1+('WB GDP growth constant old'!AA189/100))</f>
        <v>73.4758560900994</v>
      </c>
      <c r="AA189" s="117" t="n">
        <f aca="false">AB189/(1+('WB GDP growth constant old'!AB189/100))</f>
        <v>73.3122081327701</v>
      </c>
      <c r="AB189" s="117" t="n">
        <f aca="false">AC189/(1+('WB GDP growth constant old'!AC189/100))</f>
        <v>65.6818106096854</v>
      </c>
      <c r="AC189" s="117" t="n">
        <f aca="false">AD189/(1+('WB GDP growth constant old'!AD189/100))</f>
        <v>68.0517985399408</v>
      </c>
      <c r="AD189" s="117" t="n">
        <f aca="false">AE189/(1+('WB GDP growth constant old'!AE189/100))</f>
        <v>69.4544359813134</v>
      </c>
      <c r="AE189" s="117" t="n">
        <f aca="false">AF189/(1+('WB GDP growth constant old'!AF189/100))</f>
        <v>76.0011849747739</v>
      </c>
      <c r="AF189" s="117" t="n">
        <f aca="false">AG189/(1+('WB GDP growth constant old'!AG189/100))</f>
        <v>83.3931715143384</v>
      </c>
      <c r="AG189" s="117" t="n">
        <f aca="false">AH189/(1+('WB GDP growth constant old'!AH189/100))</f>
        <v>75.5197941561328</v>
      </c>
      <c r="AH189" s="117" t="n">
        <f aca="false">AI189/(1+('WB GDP growth constant old'!AI189/100))</f>
        <v>66.2217657988427</v>
      </c>
      <c r="AI189" s="117" t="n">
        <f aca="false">AJ189/(1+('WB GDP growth constant old'!AJ189/100))</f>
        <v>62.9222242429457</v>
      </c>
      <c r="AJ189" s="117" t="n">
        <f aca="false">AK189/(1+('WB GDP growth constant old'!AK189/100))</f>
        <v>64.3186314321357</v>
      </c>
      <c r="AK189" s="117" t="n">
        <f aca="false">AL189/(1+('WB GDP growth constant old'!AL189/100))</f>
        <v>63.9709833603475</v>
      </c>
      <c r="AL189" s="117" t="n">
        <f aca="false">AM189/(1+('WB GDP growth constant old'!AM189/100))</f>
        <v>67.3253511354513</v>
      </c>
      <c r="AM189" s="117" t="n">
        <f aca="false">AN189/(1+('WB GDP growth constant old'!AN189/100))</f>
        <v>75.612001888435</v>
      </c>
      <c r="AN189" s="117" t="n">
        <f aca="false">AO189/(1+('WB GDP growth constant old'!AO189/100))</f>
        <v>81.2159060515976</v>
      </c>
      <c r="AO189" s="117" t="n">
        <f aca="false">AP189/(1+('WB GDP growth constant old'!AP189/100))</f>
        <v>83.4891173979501</v>
      </c>
      <c r="AP189" s="117" t="n">
        <f aca="false">AQ189/(1+('WB GDP growth constant old'!AQ189/100))</f>
        <v>88.8965609422885</v>
      </c>
      <c r="AQ189" s="117" t="n">
        <f aca="false">AR189/(1+('WB GDP growth constant old'!AR189/100))</f>
        <v>88.5484975203548</v>
      </c>
      <c r="AR189" s="117" t="n">
        <f aca="false">AS189/(1+('WB GDP growth constant old'!AS189/100))</f>
        <v>89.8722184340814</v>
      </c>
      <c r="AS189" s="117" t="n">
        <f aca="false">AT189/(1+('WB GDP growth constant old'!AT189/100))</f>
        <v>92.2937097823795</v>
      </c>
      <c r="AT189" s="117" t="n">
        <f aca="false">AU189/(1+('WB GDP growth constant old'!AU189/100))</f>
        <v>92.8639855321587</v>
      </c>
      <c r="AU189" s="117" t="n">
        <f aca="false">AV189/(1+('WB GDP growth constant old'!AV189/100))</f>
        <v>97.9283498563094</v>
      </c>
      <c r="AV189" s="117" t="n">
        <f aca="false">AW189/(1+('WB GDP growth constant old'!AW189/100))</f>
        <v>102.007088285175</v>
      </c>
      <c r="AW189" s="117" t="n">
        <f aca="false">AX189/(1+('WB GDP growth constant old'!AX189/100))</f>
        <v>107.064807006998</v>
      </c>
      <c r="AX189" s="117" t="n">
        <f aca="false">AY189/(1+('WB GDP growth constant old'!AY189/100))</f>
        <v>113.793894714335</v>
      </c>
      <c r="AY189" s="117" t="n">
        <f aca="false">AZ189/(1+('WB GDP growth constant old'!AZ189/100))</f>
        <v>122.361322165681</v>
      </c>
      <c r="AZ189" s="117" t="n">
        <f aca="false">BA189/(1+('WB GDP growth constant old'!BA189/100))</f>
        <v>132.784534067146</v>
      </c>
      <c r="BA189" s="117" t="n">
        <f aca="false">BB189/(1+('WB GDP growth constant old'!BB189/100))</f>
        <v>144.903205262565</v>
      </c>
      <c r="BB189" s="117" t="n">
        <f aca="false">BC189/(1+('WB GDP growth constant old'!BC189/100))</f>
        <v>146.491088868833</v>
      </c>
      <c r="BC189" s="117" t="n">
        <f aca="false">BD189/(1+('WB GDP growth constant old'!BD189/100))</f>
        <v>158.697398944954</v>
      </c>
      <c r="BD189" s="117" t="n">
        <f aca="false">BE189/(1+('WB GDP growth constant old'!BE189/100))</f>
        <v>168.738488712553</v>
      </c>
      <c r="BE189" s="117" t="n">
        <f aca="false">BF189/(1+('WB GDP growth constant old'!BF189/100))</f>
        <v>179.098567391901</v>
      </c>
      <c r="BF189" s="117" t="n">
        <f aca="false">BG189/(1+('WB GDP growth constant old'!BG189/100))</f>
        <v>189.580343663883</v>
      </c>
      <c r="BG189" s="117" t="n">
        <f aca="false">BH189/(1+('WB GDP growth constant old'!BH189/100))</f>
        <v>194.096445795966</v>
      </c>
      <c r="BH189" s="117" t="n">
        <f aca="false">BI189/(1+('WB GDP growth constant old'!BI189/100))</f>
        <v>200.408937307361</v>
      </c>
      <c r="BI189" s="117" t="n">
        <f aca="false">BJ189/(1+('WB GDP growth constant old'!BJ189/100))</f>
        <v>208.331741332882</v>
      </c>
      <c r="BJ189" s="117" t="n">
        <f aca="false">BK189/(1+('WB GDP growth constant old'!BK189/100))</f>
        <v>213.5792750712</v>
      </c>
      <c r="BK189" s="117" t="n">
        <f aca="false">BL189/(1+('WB GDP growth constant old'!BL189/100))</f>
        <v>222.073185546792</v>
      </c>
      <c r="BL189" s="117" t="n">
        <f aca="false">'WB GDP current US$ old'!BL189/1000000000</f>
        <v>226.848050819525</v>
      </c>
    </row>
    <row r="190" customFormat="false" ht="15" hidden="false" customHeight="false" outlineLevel="0" collapsed="false">
      <c r="A190" s="0" t="s">
        <v>150</v>
      </c>
      <c r="B190" s="0" t="s">
        <v>383</v>
      </c>
      <c r="C190" s="0" t="s">
        <v>1057</v>
      </c>
      <c r="D190" s="0" t="s">
        <v>1058</v>
      </c>
      <c r="E190" s="117" t="n">
        <f aca="false">F190/(1+('WB GDP growth constant old'!F190/100))</f>
        <v>30.1734479425773</v>
      </c>
      <c r="F190" s="117" t="n">
        <f aca="false">G190/(1+('WB GDP growth constant old'!G190/100))</f>
        <v>31.8681635795349</v>
      </c>
      <c r="G190" s="117" t="n">
        <f aca="false">H190/(1+('WB GDP growth constant old'!H190/100))</f>
        <v>33.3892698577502</v>
      </c>
      <c r="H190" s="117" t="n">
        <f aca="false">I190/(1+('WB GDP growth constant old'!I190/100))</f>
        <v>35.7467150565785</v>
      </c>
      <c r="I190" s="117" t="n">
        <f aca="false">J190/(1+('WB GDP growth constant old'!J190/100))</f>
        <v>36.9788979421228</v>
      </c>
      <c r="J190" s="117" t="n">
        <f aca="false">K190/(1+('WB GDP growth constant old'!K190/100))</f>
        <v>38.926136619439</v>
      </c>
      <c r="K190" s="117" t="n">
        <f aca="false">L190/(1+('WB GDP growth constant old'!L190/100))</f>
        <v>40.6490051582047</v>
      </c>
      <c r="L190" s="117" t="n">
        <f aca="false">M190/(1+('WB GDP growth constant old'!M190/100))</f>
        <v>42.8132192427375</v>
      </c>
      <c r="M190" s="117" t="n">
        <f aca="false">N190/(1+('WB GDP growth constant old'!N190/100))</f>
        <v>44.9305119279908</v>
      </c>
      <c r="N190" s="117" t="n">
        <f aca="false">O190/(1+('WB GDP growth constant old'!O190/100))</f>
        <v>47.0226376744864</v>
      </c>
      <c r="O190" s="117" t="n">
        <f aca="false">P190/(1+('WB GDP growth constant old'!P190/100))</f>
        <v>48.7928541770548</v>
      </c>
      <c r="P190" s="117" t="n">
        <f aca="false">Q190/(1+('WB GDP growth constant old'!Q190/100))</f>
        <v>51.4416383646988</v>
      </c>
      <c r="Q190" s="117" t="n">
        <f aca="false">R190/(1+('WB GDP growth constant old'!R190/100))</f>
        <v>54.2435569467858</v>
      </c>
      <c r="R190" s="117" t="n">
        <f aca="false">S190/(1+('WB GDP growth constant old'!S190/100))</f>
        <v>59.0824330859423</v>
      </c>
      <c r="S190" s="117" t="n">
        <f aca="false">T190/(1+('WB GDP growth constant old'!T190/100))</f>
        <v>61.1846540473471</v>
      </c>
      <c r="T190" s="117" t="n">
        <f aca="false">U190/(1+('WB GDP growth constant old'!U190/100))</f>
        <v>64.5894415378446</v>
      </c>
      <c r="U190" s="117" t="n">
        <f aca="false">V190/(1+('WB GDP growth constant old'!V190/100))</f>
        <v>70.277595039631</v>
      </c>
      <c r="V190" s="117" t="n">
        <f aca="false">W190/(1+('WB GDP growth constant old'!W190/100))</f>
        <v>74.2145849721266</v>
      </c>
      <c r="W190" s="117" t="n">
        <f aca="false">X190/(1+('WB GDP growth constant old'!X190/100))</f>
        <v>78.0530399608224</v>
      </c>
      <c r="X190" s="117" t="n">
        <f aca="false">Y190/(1+('WB GDP growth constant old'!Y190/100))</f>
        <v>82.4549783243693</v>
      </c>
      <c r="Y190" s="117" t="n">
        <f aca="false">Z190/(1+('WB GDP growth constant old'!Z190/100))</f>
        <v>86.7005120160614</v>
      </c>
      <c r="Z190" s="117" t="n">
        <f aca="false">AA190/(1+('WB GDP growth constant old'!AA190/100))</f>
        <v>89.6685039203888</v>
      </c>
      <c r="AA190" s="117" t="n">
        <f aca="false">AB190/(1+('WB GDP growth constant old'!AB190/100))</f>
        <v>92.9139008367039</v>
      </c>
      <c r="AB190" s="117" t="n">
        <f aca="false">AC190/(1+('WB GDP growth constant old'!AC190/100))</f>
        <v>94.6556801231029</v>
      </c>
      <c r="AC190" s="117" t="n">
        <f aca="false">AD190/(1+('WB GDP growth constant old'!AD190/100))</f>
        <v>87.7233985628559</v>
      </c>
      <c r="AD190" s="117" t="n">
        <f aca="false">AE190/(1+('WB GDP growth constant old'!AE190/100))</f>
        <v>81.3137929722754</v>
      </c>
      <c r="AE190" s="117" t="n">
        <f aca="false">AF190/(1+('WB GDP growth constant old'!AF190/100))</f>
        <v>84.0921086690783</v>
      </c>
      <c r="AF190" s="117" t="n">
        <f aca="false">AG190/(1+('WB GDP growth constant old'!AG190/100))</f>
        <v>87.7178533075434</v>
      </c>
      <c r="AG190" s="117" t="n">
        <f aca="false">AH190/(1+('WB GDP growth constant old'!AH190/100))</f>
        <v>93.6410403702499</v>
      </c>
      <c r="AH190" s="117" t="n">
        <f aca="false">AI190/(1+('WB GDP growth constant old'!AI190/100))</f>
        <v>99.4517582580534</v>
      </c>
      <c r="AI190" s="117" t="n">
        <f aca="false">AJ190/(1+('WB GDP growth constant old'!AJ190/100))</f>
        <v>102.472074635123</v>
      </c>
      <c r="AJ190" s="117" t="n">
        <f aca="false">AK190/(1+('WB GDP growth constant old'!AK190/100))</f>
        <v>101.87944311981</v>
      </c>
      <c r="AK190" s="117" t="n">
        <f aca="false">AL190/(1+('WB GDP growth constant old'!AL190/100))</f>
        <v>102.223391207346</v>
      </c>
      <c r="AL190" s="117" t="n">
        <f aca="false">AM190/(1+('WB GDP growth constant old'!AM190/100))</f>
        <v>104.386752174303</v>
      </c>
      <c r="AM190" s="117" t="n">
        <f aca="false">AN190/(1+('WB GDP growth constant old'!AN190/100))</f>
        <v>108.966849677114</v>
      </c>
      <c r="AN190" s="117" t="n">
        <f aca="false">AO190/(1+('WB GDP growth constant old'!AO190/100))</f>
        <v>114.065073194356</v>
      </c>
      <c r="AO190" s="117" t="n">
        <f aca="false">AP190/(1+('WB GDP growth constant old'!AP190/100))</f>
        <v>120.733173049989</v>
      </c>
      <c r="AP190" s="117" t="n">
        <f aca="false">AQ190/(1+('WB GDP growth constant old'!AQ190/100))</f>
        <v>126.993625459508</v>
      </c>
      <c r="AQ190" s="117" t="n">
        <f aca="false">AR190/(1+('WB GDP growth constant old'!AR190/100))</f>
        <v>126.26123017577</v>
      </c>
      <c r="AR190" s="117" t="n">
        <f aca="false">AS190/(1+('WB GDP growth constant old'!AS190/100))</f>
        <v>130.152495809709</v>
      </c>
      <c r="AS190" s="117" t="n">
        <f aca="false">AT190/(1+('WB GDP growth constant old'!AT190/100))</f>
        <v>135.893811544916</v>
      </c>
      <c r="AT190" s="117" t="n">
        <f aca="false">AU190/(1+('WB GDP growth constant old'!AU190/100))</f>
        <v>140.037528241963</v>
      </c>
      <c r="AU190" s="117" t="n">
        <f aca="false">AV190/(1+('WB GDP growth constant old'!AV190/100))</f>
        <v>145.241679889349</v>
      </c>
      <c r="AV190" s="117" t="n">
        <f aca="false">AW190/(1+('WB GDP growth constant old'!AW190/100))</f>
        <v>152.629995076491</v>
      </c>
      <c r="AW190" s="117" t="n">
        <f aca="false">AX190/(1+('WB GDP growth constant old'!AX190/100))</f>
        <v>162.656608230625</v>
      </c>
      <c r="AX190" s="117" t="n">
        <f aca="false">AY190/(1+('WB GDP growth constant old'!AY190/100))</f>
        <v>170.695919418452</v>
      </c>
      <c r="AY190" s="117" t="n">
        <f aca="false">AZ190/(1+('WB GDP growth constant old'!AZ190/100))</f>
        <v>179.770825991806</v>
      </c>
      <c r="AZ190" s="117" t="n">
        <f aca="false">BA190/(1+('WB GDP growth constant old'!BA190/100))</f>
        <v>191.490610260395</v>
      </c>
      <c r="BA190" s="117" t="n">
        <f aca="false">BB190/(1+('WB GDP growth constant old'!BB190/100))</f>
        <v>199.809895513601</v>
      </c>
      <c r="BB190" s="117" t="n">
        <f aca="false">BC190/(1+('WB GDP growth constant old'!BC190/100))</f>
        <v>202.703788311995</v>
      </c>
      <c r="BC190" s="117" t="n">
        <f aca="false">BD190/(1+('WB GDP growth constant old'!BD190/100))</f>
        <v>217.571097585356</v>
      </c>
      <c r="BD190" s="117" t="n">
        <f aca="false">BE190/(1+('WB GDP growth constant old'!BE190/100))</f>
        <v>225.96549709654</v>
      </c>
      <c r="BE190" s="117" t="n">
        <f aca="false">BF190/(1+('WB GDP growth constant old'!BF190/100))</f>
        <v>241.550228313702</v>
      </c>
      <c r="BF190" s="117" t="n">
        <f aca="false">BG190/(1+('WB GDP growth constant old'!BG190/100))</f>
        <v>257.856152084676</v>
      </c>
      <c r="BG190" s="117" t="n">
        <f aca="false">BH190/(1+('WB GDP growth constant old'!BH190/100))</f>
        <v>274.224828342148</v>
      </c>
      <c r="BH190" s="117" t="n">
        <f aca="false">BI190/(1+('WB GDP growth constant old'!BI190/100))</f>
        <v>291.633469765472</v>
      </c>
      <c r="BI190" s="117" t="n">
        <f aca="false">BJ190/(1+('WB GDP growth constant old'!BJ190/100))</f>
        <v>312.483678554901</v>
      </c>
      <c r="BJ190" s="117" t="n">
        <f aca="false">BK190/(1+('WB GDP growth constant old'!BK190/100))</f>
        <v>334.141885835697</v>
      </c>
      <c r="BK190" s="117" t="n">
        <f aca="false">BL190/(1+('WB GDP growth constant old'!BL190/100))</f>
        <v>355.331445314422</v>
      </c>
      <c r="BL190" s="117" t="n">
        <f aca="false">'WB GDP current US$ old'!BL190/1000000000</f>
        <v>376.795508678853</v>
      </c>
    </row>
    <row r="191" customFormat="false" ht="15" hidden="false" customHeight="false" outlineLevel="0" collapsed="false">
      <c r="A191" s="0" t="s">
        <v>145</v>
      </c>
      <c r="B191" s="0" t="s">
        <v>378</v>
      </c>
      <c r="C191" s="0" t="s">
        <v>1057</v>
      </c>
      <c r="D191" s="0" t="s">
        <v>1058</v>
      </c>
      <c r="E191" s="117" t="n">
        <f aca="false">F191/(1+('WB GDP growth constant old'!F191/100))</f>
        <v>0.220200330364454</v>
      </c>
      <c r="F191" s="117" t="n">
        <f aca="false">G191/(1+('WB GDP growth constant old'!G191/100))</f>
        <v>0.220200330364454</v>
      </c>
      <c r="G191" s="117" t="n">
        <f aca="false">H191/(1+('WB GDP growth constant old'!H191/100))</f>
        <v>0.220200330364454</v>
      </c>
      <c r="H191" s="117" t="n">
        <f aca="false">I191/(1+('WB GDP growth constant old'!I191/100))</f>
        <v>0.220200330364454</v>
      </c>
      <c r="I191" s="117" t="n">
        <f aca="false">J191/(1+('WB GDP growth constant old'!J191/100))</f>
        <v>0.220200330364454</v>
      </c>
      <c r="J191" s="117" t="n">
        <f aca="false">K191/(1+('WB GDP growth constant old'!K191/100))</f>
        <v>0.220200330364454</v>
      </c>
      <c r="K191" s="117" t="n">
        <f aca="false">L191/(1+('WB GDP growth constant old'!L191/100))</f>
        <v>0.220200330364454</v>
      </c>
      <c r="L191" s="117" t="n">
        <f aca="false">M191/(1+('WB GDP growth constant old'!M191/100))</f>
        <v>0.220200330364454</v>
      </c>
      <c r="M191" s="117" t="n">
        <f aca="false">N191/(1+('WB GDP growth constant old'!N191/100))</f>
        <v>0.220200330364454</v>
      </c>
      <c r="N191" s="117" t="n">
        <f aca="false">O191/(1+('WB GDP growth constant old'!O191/100))</f>
        <v>0.220200330364454</v>
      </c>
      <c r="O191" s="117" t="n">
        <f aca="false">P191/(1+('WB GDP growth constant old'!P191/100))</f>
        <v>0.220200330364454</v>
      </c>
      <c r="P191" s="117" t="n">
        <f aca="false">Q191/(1+('WB GDP growth constant old'!Q191/100))</f>
        <v>0.220200330364454</v>
      </c>
      <c r="Q191" s="117" t="n">
        <f aca="false">R191/(1+('WB GDP growth constant old'!R191/100))</f>
        <v>0.220200330364454</v>
      </c>
      <c r="R191" s="117" t="n">
        <f aca="false">S191/(1+('WB GDP growth constant old'!S191/100))</f>
        <v>0.220200330364454</v>
      </c>
      <c r="S191" s="117" t="n">
        <f aca="false">T191/(1+('WB GDP growth constant old'!T191/100))</f>
        <v>0.220200330364454</v>
      </c>
      <c r="T191" s="117" t="n">
        <f aca="false">U191/(1+('WB GDP growth constant old'!U191/100))</f>
        <v>0.220200330364454</v>
      </c>
      <c r="U191" s="117" t="n">
        <f aca="false">V191/(1+('WB GDP growth constant old'!V191/100))</f>
        <v>0.220200330364454</v>
      </c>
      <c r="V191" s="117" t="n">
        <f aca="false">W191/(1+('WB GDP growth constant old'!W191/100))</f>
        <v>0.220200330364454</v>
      </c>
      <c r="W191" s="117" t="n">
        <f aca="false">X191/(1+('WB GDP growth constant old'!X191/100))</f>
        <v>0.220200330364454</v>
      </c>
      <c r="X191" s="117" t="n">
        <f aca="false">Y191/(1+('WB GDP growth constant old'!Y191/100))</f>
        <v>0.220200330364454</v>
      </c>
      <c r="Y191" s="117" t="n">
        <f aca="false">Z191/(1+('WB GDP growth constant old'!Z191/100))</f>
        <v>0.220200330364454</v>
      </c>
      <c r="Z191" s="117" t="n">
        <f aca="false">AA191/(1+('WB GDP growth constant old'!AA191/100))</f>
        <v>0.220200330364454</v>
      </c>
      <c r="AA191" s="117" t="n">
        <f aca="false">AB191/(1+('WB GDP growth constant old'!AB191/100))</f>
        <v>0.220200330364454</v>
      </c>
      <c r="AB191" s="117" t="n">
        <f aca="false">AC191/(1+('WB GDP growth constant old'!AC191/100))</f>
        <v>0.220200330364454</v>
      </c>
      <c r="AC191" s="117" t="n">
        <f aca="false">AD191/(1+('WB GDP growth constant old'!AD191/100))</f>
        <v>0.220200330364454</v>
      </c>
      <c r="AD191" s="117" t="n">
        <f aca="false">AE191/(1+('WB GDP growth constant old'!AE191/100))</f>
        <v>0.220200330364454</v>
      </c>
      <c r="AE191" s="117" t="n">
        <f aca="false">AF191/(1+('WB GDP growth constant old'!AF191/100))</f>
        <v>0.220200330364454</v>
      </c>
      <c r="AF191" s="117" t="n">
        <f aca="false">AG191/(1+('WB GDP growth constant old'!AG191/100))</f>
        <v>0.220200330364454</v>
      </c>
      <c r="AG191" s="117" t="n">
        <f aca="false">AH191/(1+('WB GDP growth constant old'!AH191/100))</f>
        <v>0.220200330364454</v>
      </c>
      <c r="AH191" s="117" t="n">
        <f aca="false">AI191/(1+('WB GDP growth constant old'!AI191/100))</f>
        <v>0.220200330364454</v>
      </c>
      <c r="AI191" s="117" t="n">
        <f aca="false">AJ191/(1+('WB GDP growth constant old'!AJ191/100))</f>
        <v>0.220200330364454</v>
      </c>
      <c r="AJ191" s="117" t="n">
        <f aca="false">AK191/(1+('WB GDP growth constant old'!AK191/100))</f>
        <v>0.220200330364454</v>
      </c>
      <c r="AK191" s="117" t="n">
        <f aca="false">AL191/(1+('WB GDP growth constant old'!AL191/100))</f>
        <v>0.220200330364454</v>
      </c>
      <c r="AL191" s="117" t="n">
        <f aca="false">AM191/(1+('WB GDP growth constant old'!AM191/100))</f>
        <v>0.220200330364454</v>
      </c>
      <c r="AM191" s="117" t="n">
        <f aca="false">AN191/(1+('WB GDP growth constant old'!AN191/100))</f>
        <v>0.220200330364454</v>
      </c>
      <c r="AN191" s="117" t="n">
        <f aca="false">AO191/(1+('WB GDP growth constant old'!AO191/100))</f>
        <v>0.220200330364454</v>
      </c>
      <c r="AO191" s="117" t="n">
        <f aca="false">AP191/(1+('WB GDP growth constant old'!AP191/100))</f>
        <v>0.220200330364454</v>
      </c>
      <c r="AP191" s="117" t="n">
        <f aca="false">AQ191/(1+('WB GDP growth constant old'!AQ191/100))</f>
        <v>0.220200330364454</v>
      </c>
      <c r="AQ191" s="117" t="n">
        <f aca="false">AR191/(1+('WB GDP growth constant old'!AR191/100))</f>
        <v>0.220200330364454</v>
      </c>
      <c r="AR191" s="117" t="n">
        <f aca="false">AS191/(1+('WB GDP growth constant old'!AS191/100))</f>
        <v>0.220200330364454</v>
      </c>
      <c r="AS191" s="117" t="n">
        <f aca="false">AT191/(1+('WB GDP growth constant old'!AT191/100))</f>
        <v>0.220200330364454</v>
      </c>
      <c r="AT191" s="117" t="n">
        <f aca="false">AU191/(1+('WB GDP growth constant old'!AU191/100))</f>
        <v>0.234381503148014</v>
      </c>
      <c r="AU191" s="117" t="n">
        <f aca="false">AV191/(1+('WB GDP growth constant old'!AV191/100))</f>
        <v>0.242770934533962</v>
      </c>
      <c r="AV191" s="117" t="n">
        <f aca="false">AW191/(1+('WB GDP growth constant old'!AW191/100))</f>
        <v>0.234848421020304</v>
      </c>
      <c r="AW191" s="117" t="n">
        <f aca="false">AX191/(1+('WB GDP growth constant old'!AX191/100))</f>
        <v>0.246252681824252</v>
      </c>
      <c r="AX191" s="117" t="n">
        <f aca="false">AY191/(1+('WB GDP growth constant old'!AY191/100))</f>
        <v>0.256003965170137</v>
      </c>
      <c r="AY191" s="117" t="n">
        <f aca="false">AZ191/(1+('WB GDP growth constant old'!AZ191/100))</f>
        <v>0.254965477109164</v>
      </c>
      <c r="AZ191" s="117" t="n">
        <f aca="false">BA191/(1+('WB GDP growth constant old'!BA191/100))</f>
        <v>0.260118721789913</v>
      </c>
      <c r="BA191" s="117" t="n">
        <f aca="false">BB191/(1+('WB GDP growth constant old'!BB191/100))</f>
        <v>0.245078870871016</v>
      </c>
      <c r="BB191" s="117" t="n">
        <f aca="false">BC191/(1+('WB GDP growth constant old'!BC191/100))</f>
        <v>0.228927040095927</v>
      </c>
      <c r="BC191" s="117" t="n">
        <f aca="false">BD191/(1+('WB GDP growth constant old'!BD191/100))</f>
        <v>0.229421688872281</v>
      </c>
      <c r="BD191" s="117" t="n">
        <f aca="false">BE191/(1+('WB GDP growth constant old'!BE191/100))</f>
        <v>0.244755506972053</v>
      </c>
      <c r="BE191" s="117" t="n">
        <f aca="false">BF191/(1+('WB GDP growth constant old'!BF191/100))</f>
        <v>0.248849293932927</v>
      </c>
      <c r="BF191" s="117" t="n">
        <f aca="false">BG191/(1+('WB GDP growth constant old'!BG191/100))</f>
        <v>0.24041998099944</v>
      </c>
      <c r="BG191" s="117" t="n">
        <f aca="false">BH191/(1+('WB GDP growth constant old'!BH191/100))</f>
        <v>0.25555164766783</v>
      </c>
      <c r="BH191" s="117" t="n">
        <f aca="false">BI191/(1+('WB GDP growth constant old'!BI191/100))</f>
        <v>0.274817864746175</v>
      </c>
      <c r="BI191" s="117" t="n">
        <f aca="false">BJ191/(1+('WB GDP growth constant old'!BJ191/100))</f>
        <v>0.274588766323212</v>
      </c>
      <c r="BJ191" s="117" t="n">
        <f aca="false">BK191/(1+('WB GDP growth constant old'!BK191/100))</f>
        <v>0.269326655796479</v>
      </c>
      <c r="BK191" s="117" t="n">
        <f aca="false">BL191/(1+('WB GDP growth constant old'!BL191/100))</f>
        <v>0.280258315362639</v>
      </c>
      <c r="BL191" s="117" t="n">
        <f aca="false">'WB GDP current US$ old'!BL191/1000000000</f>
        <v>0.268354919433594</v>
      </c>
    </row>
    <row r="192" customFormat="false" ht="15" hidden="false" customHeight="false" outlineLevel="0" collapsed="false">
      <c r="A192" s="0" t="s">
        <v>147</v>
      </c>
      <c r="B192" s="0" t="s">
        <v>380</v>
      </c>
      <c r="C192" s="0" t="s">
        <v>1057</v>
      </c>
      <c r="D192" s="0" t="s">
        <v>1058</v>
      </c>
      <c r="E192" s="117" t="n">
        <f aca="false">F192/(1+('WB GDP growth constant old'!F192/100))</f>
        <v>2.59502780388311</v>
      </c>
      <c r="F192" s="117" t="n">
        <f aca="false">G192/(1+('WB GDP growth constant old'!G192/100))</f>
        <v>2.7554293716146</v>
      </c>
      <c r="G192" s="117" t="n">
        <f aca="false">H192/(1+('WB GDP growth constant old'!H192/100))</f>
        <v>2.93106317636341</v>
      </c>
      <c r="H192" s="117" t="n">
        <f aca="false">I192/(1+('WB GDP growth constant old'!I192/100))</f>
        <v>3.05043136232613</v>
      </c>
      <c r="I192" s="117" t="n">
        <f aca="false">J192/(1+('WB GDP growth constant old'!J192/100))</f>
        <v>3.31186191790839</v>
      </c>
      <c r="J192" s="117" t="n">
        <f aca="false">K192/(1+('WB GDP growth constant old'!K192/100))</f>
        <v>3.65194111498427</v>
      </c>
      <c r="K192" s="117" t="n">
        <f aca="false">L192/(1+('WB GDP growth constant old'!L192/100))</f>
        <v>3.86425613316793</v>
      </c>
      <c r="L192" s="117" t="n">
        <f aca="false">M192/(1+('WB GDP growth constant old'!M192/100))</f>
        <v>4.02154919033879</v>
      </c>
      <c r="M192" s="117" t="n">
        <f aca="false">N192/(1+('WB GDP growth constant old'!N192/100))</f>
        <v>4.19687225671996</v>
      </c>
      <c r="N192" s="117" t="n">
        <f aca="false">O192/(1+('WB GDP growth constant old'!O192/100))</f>
        <v>4.54409871797236</v>
      </c>
      <c r="O192" s="117" t="n">
        <f aca="false">P192/(1+('WB GDP growth constant old'!P192/100))</f>
        <v>5.03680651605152</v>
      </c>
      <c r="P192" s="117" t="n">
        <f aca="false">Q192/(1+('WB GDP growth constant old'!Q192/100))</f>
        <v>5.35388318573228</v>
      </c>
      <c r="Q192" s="117" t="n">
        <f aca="false">R192/(1+('WB GDP growth constant old'!R192/100))</f>
        <v>5.65603244062035</v>
      </c>
      <c r="R192" s="117" t="n">
        <f aca="false">S192/(1+('WB GDP growth constant old'!S192/100))</f>
        <v>6.02532977760721</v>
      </c>
      <c r="S192" s="117" t="n">
        <f aca="false">T192/(1+('WB GDP growth constant old'!T192/100))</f>
        <v>6.18262297563858</v>
      </c>
      <c r="T192" s="117" t="n">
        <f aca="false">U192/(1+('WB GDP growth constant old'!U192/100))</f>
        <v>6.1282230548032</v>
      </c>
      <c r="U192" s="117" t="n">
        <f aca="false">V192/(1+('WB GDP growth constant old'!V192/100))</f>
        <v>5.9205713659027</v>
      </c>
      <c r="V192" s="117" t="n">
        <f aca="false">W192/(1+('WB GDP growth constant old'!W192/100))</f>
        <v>5.96999721908728</v>
      </c>
      <c r="W192" s="117" t="n">
        <f aca="false">X192/(1+('WB GDP growth constant old'!X192/100))</f>
        <v>6.48042358370644</v>
      </c>
      <c r="X192" s="117" t="n">
        <f aca="false">Y192/(1+('WB GDP growth constant old'!Y192/100))</f>
        <v>6.59917057465499</v>
      </c>
      <c r="Y192" s="117" t="n">
        <f aca="false">Z192/(1+('WB GDP growth constant old'!Z192/100))</f>
        <v>6.44716190092096</v>
      </c>
      <c r="Z192" s="117" t="n">
        <f aca="false">AA192/(1+('WB GDP growth constant old'!AA192/100))</f>
        <v>6.42944319352042</v>
      </c>
      <c r="AA192" s="117" t="n">
        <f aca="false">AB192/(1+('WB GDP growth constant old'!AB192/100))</f>
        <v>6.45213554599013</v>
      </c>
      <c r="AB192" s="117" t="n">
        <f aca="false">AC192/(1+('WB GDP growth constant old'!AC192/100))</f>
        <v>6.66009839583989</v>
      </c>
      <c r="AC192" s="117" t="n">
        <f aca="false">AD192/(1+('WB GDP growth constant old'!AD192/100))</f>
        <v>6.63647326482511</v>
      </c>
      <c r="AD192" s="117" t="n">
        <f aca="false">AE192/(1+('WB GDP growth constant old'!AE192/100))</f>
        <v>6.90194482779202</v>
      </c>
      <c r="AE192" s="117" t="n">
        <f aca="false">AF192/(1+('WB GDP growth constant old'!AF192/100))</f>
        <v>7.22585703725786</v>
      </c>
      <c r="AF192" s="117" t="n">
        <f aca="false">AG192/(1+('WB GDP growth constant old'!AG192/100))</f>
        <v>7.42604903328759</v>
      </c>
      <c r="AG192" s="117" t="n">
        <f aca="false">AH192/(1+('WB GDP growth constant old'!AH192/100))</f>
        <v>7.64209065811402</v>
      </c>
      <c r="AH192" s="117" t="n">
        <f aca="false">AI192/(1+('WB GDP growth constant old'!AI192/100))</f>
        <v>7.53360507632456</v>
      </c>
      <c r="AI192" s="117" t="n">
        <f aca="false">AJ192/(1+('WB GDP growth constant old'!AJ192/100))</f>
        <v>7.30668014302211</v>
      </c>
      <c r="AJ192" s="117" t="n">
        <f aca="false">AK192/(1+('WB GDP growth constant old'!AK192/100))</f>
        <v>8.00424142217193</v>
      </c>
      <c r="AK192" s="117" t="n">
        <f aca="false">AL192/(1+('WB GDP growth constant old'!AL192/100))</f>
        <v>9.11275564186098</v>
      </c>
      <c r="AL192" s="117" t="n">
        <f aca="false">AM192/(1+('WB GDP growth constant old'!AM192/100))</f>
        <v>10.771485481966</v>
      </c>
      <c r="AM192" s="117" t="n">
        <f aca="false">AN192/(1+('WB GDP growth constant old'!AN192/100))</f>
        <v>11.4115388966518</v>
      </c>
      <c r="AN192" s="117" t="n">
        <f aca="false">AO192/(1+('WB GDP growth constant old'!AO192/100))</f>
        <v>11.0335375158848</v>
      </c>
      <c r="AO192" s="117" t="n">
        <f aca="false">AP192/(1+('WB GDP growth constant old'!AP192/100))</f>
        <v>11.8868377431176</v>
      </c>
      <c r="AP192" s="117" t="n">
        <f aca="false">AQ192/(1+('WB GDP growth constant old'!AQ192/100))</f>
        <v>11.422729279803</v>
      </c>
      <c r="AQ192" s="117" t="n">
        <f aca="false">AR192/(1+('WB GDP growth constant old'!AR192/100))</f>
        <v>10.9921936806805</v>
      </c>
      <c r="AR192" s="117" t="n">
        <f aca="false">AS192/(1+('WB GDP growth constant old'!AS192/100))</f>
        <v>11.1961597695603</v>
      </c>
      <c r="AS192" s="117" t="n">
        <f aca="false">AT192/(1+('WB GDP growth constant old'!AT192/100))</f>
        <v>10.9168332740707</v>
      </c>
      <c r="AT192" s="117" t="n">
        <f aca="false">AU192/(1+('WB GDP growth constant old'!AU192/100))</f>
        <v>10.9035923992207</v>
      </c>
      <c r="AU192" s="117" t="n">
        <f aca="false">AV192/(1+('WB GDP growth constant old'!AV192/100))</f>
        <v>10.8862665327732</v>
      </c>
      <c r="AV192" s="117" t="n">
        <f aca="false">AW192/(1+('WB GDP growth constant old'!AW192/100))</f>
        <v>11.1218564992074</v>
      </c>
      <c r="AW192" s="117" t="n">
        <f aca="false">AX192/(1+('WB GDP growth constant old'!AX192/100))</f>
        <v>11.4245017602107</v>
      </c>
      <c r="AX192" s="117" t="n">
        <f aca="false">AY192/(1+('WB GDP growth constant old'!AY192/100))</f>
        <v>12.1493630821266</v>
      </c>
      <c r="AY192" s="117" t="n">
        <f aca="false">AZ192/(1+('WB GDP growth constant old'!AZ192/100))</f>
        <v>12.8066368160807</v>
      </c>
      <c r="AZ192" s="117" t="n">
        <f aca="false">BA192/(1+('WB GDP growth constant old'!BA192/100))</f>
        <v>13.8074997324582</v>
      </c>
      <c r="BA192" s="117" t="n">
        <f aca="false">BB192/(1+('WB GDP growth constant old'!BB192/100))</f>
        <v>13.7665663368527</v>
      </c>
      <c r="BB192" s="117" t="n">
        <f aca="false">BC192/(1+('WB GDP growth constant old'!BC192/100))</f>
        <v>14.7027508436326</v>
      </c>
      <c r="BC192" s="117" t="n">
        <f aca="false">BD192/(1+('WB GDP growth constant old'!BD192/100))</f>
        <v>16.1919122146824</v>
      </c>
      <c r="BD192" s="117" t="n">
        <f aca="false">BE192/(1+('WB GDP growth constant old'!BE192/100))</f>
        <v>16.3712447016099</v>
      </c>
      <c r="BE192" s="117" t="n">
        <f aca="false">BF192/(1+('WB GDP growth constant old'!BF192/100))</f>
        <v>17.1336731531298</v>
      </c>
      <c r="BF192" s="117" t="n">
        <f aca="false">BG192/(1+('WB GDP growth constant old'!BG192/100))</f>
        <v>17.7890269446597</v>
      </c>
      <c r="BG192" s="117" t="n">
        <f aca="false">BH192/(1+('WB GDP growth constant old'!BH192/100))</f>
        <v>20.1983319500644</v>
      </c>
      <c r="BH192" s="117" t="n">
        <f aca="false">BI192/(1+('WB GDP growth constant old'!BI192/100))</f>
        <v>21.5270502138169</v>
      </c>
      <c r="BI192" s="117" t="n">
        <f aca="false">BJ192/(1+('WB GDP growth constant old'!BJ192/100))</f>
        <v>22.7087933650442</v>
      </c>
      <c r="BJ192" s="117" t="n">
        <f aca="false">BK192/(1+('WB GDP growth constant old'!BK192/100))</f>
        <v>23.5114608468583</v>
      </c>
      <c r="BK192" s="117" t="n">
        <f aca="false">BL192/(1+('WB GDP growth constant old'!BL192/100))</f>
        <v>23.4458045430312</v>
      </c>
      <c r="BL192" s="117" t="n">
        <f aca="false">'WB GDP current US$ old'!BL192/1000000000</f>
        <v>24.8291070110701</v>
      </c>
    </row>
    <row r="193" customFormat="false" ht="15" hidden="false" customHeight="false" outlineLevel="0" collapsed="false">
      <c r="A193" s="0" t="s">
        <v>151</v>
      </c>
      <c r="B193" s="0" t="s">
        <v>384</v>
      </c>
      <c r="C193" s="0" t="s">
        <v>1057</v>
      </c>
      <c r="D193" s="0" t="s">
        <v>1058</v>
      </c>
      <c r="E193" s="117" t="n">
        <f aca="false">F193/(1+('WB GDP growth constant old'!F193/100))</f>
        <v>204.342142879012</v>
      </c>
      <c r="F193" s="117" t="n">
        <f aca="false">G193/(1+('WB GDP growth constant old'!G193/100))</f>
        <v>204.342142879012</v>
      </c>
      <c r="G193" s="117" t="n">
        <f aca="false">H193/(1+('WB GDP growth constant old'!H193/100))</f>
        <v>204.342142879012</v>
      </c>
      <c r="H193" s="117" t="n">
        <f aca="false">I193/(1+('WB GDP growth constant old'!I193/100))</f>
        <v>204.342142879012</v>
      </c>
      <c r="I193" s="117" t="n">
        <f aca="false">J193/(1+('WB GDP growth constant old'!J193/100))</f>
        <v>204.342142879012</v>
      </c>
      <c r="J193" s="117" t="n">
        <f aca="false">K193/(1+('WB GDP growth constant old'!K193/100))</f>
        <v>204.342142879012</v>
      </c>
      <c r="K193" s="117" t="n">
        <f aca="false">L193/(1+('WB GDP growth constant old'!L193/100))</f>
        <v>204.342142879012</v>
      </c>
      <c r="L193" s="117" t="n">
        <f aca="false">M193/(1+('WB GDP growth constant old'!M193/100))</f>
        <v>204.342142879012</v>
      </c>
      <c r="M193" s="117" t="n">
        <f aca="false">N193/(1+('WB GDP growth constant old'!N193/100))</f>
        <v>204.342142879012</v>
      </c>
      <c r="N193" s="117" t="n">
        <f aca="false">O193/(1+('WB GDP growth constant old'!O193/100))</f>
        <v>204.342142879012</v>
      </c>
      <c r="O193" s="117" t="n">
        <f aca="false">P193/(1+('WB GDP growth constant old'!P193/100))</f>
        <v>204.342142879012</v>
      </c>
      <c r="P193" s="117" t="n">
        <f aca="false">Q193/(1+('WB GDP growth constant old'!Q193/100))</f>
        <v>204.342142879012</v>
      </c>
      <c r="Q193" s="117" t="n">
        <f aca="false">R193/(1+('WB GDP growth constant old'!R193/100))</f>
        <v>204.342142879012</v>
      </c>
      <c r="R193" s="117" t="n">
        <f aca="false">S193/(1+('WB GDP growth constant old'!S193/100))</f>
        <v>204.342142879012</v>
      </c>
      <c r="S193" s="117" t="n">
        <f aca="false">T193/(1+('WB GDP growth constant old'!T193/100))</f>
        <v>204.342142879012</v>
      </c>
      <c r="T193" s="117" t="n">
        <f aca="false">U193/(1+('WB GDP growth constant old'!U193/100))</f>
        <v>204.342142879012</v>
      </c>
      <c r="U193" s="117" t="n">
        <f aca="false">V193/(1+('WB GDP growth constant old'!V193/100))</f>
        <v>204.342142879012</v>
      </c>
      <c r="V193" s="117" t="n">
        <f aca="false">W193/(1+('WB GDP growth constant old'!W193/100))</f>
        <v>204.342142879012</v>
      </c>
      <c r="W193" s="117" t="n">
        <f aca="false">X193/(1+('WB GDP growth constant old'!X193/100))</f>
        <v>204.342142879012</v>
      </c>
      <c r="X193" s="117" t="n">
        <f aca="false">Y193/(1+('WB GDP growth constant old'!Y193/100))</f>
        <v>204.342142879012</v>
      </c>
      <c r="Y193" s="117" t="n">
        <f aca="false">Z193/(1+('WB GDP growth constant old'!Z193/100))</f>
        <v>204.342142879012</v>
      </c>
      <c r="Z193" s="117" t="n">
        <f aca="false">AA193/(1+('WB GDP growth constant old'!AA193/100))</f>
        <v>204.342142879012</v>
      </c>
      <c r="AA193" s="117" t="n">
        <f aca="false">AB193/(1+('WB GDP growth constant old'!AB193/100))</f>
        <v>204.342142879012</v>
      </c>
      <c r="AB193" s="117" t="n">
        <f aca="false">AC193/(1+('WB GDP growth constant old'!AC193/100))</f>
        <v>204.342142879012</v>
      </c>
      <c r="AC193" s="117" t="n">
        <f aca="false">AD193/(1+('WB GDP growth constant old'!AD193/100))</f>
        <v>204.342142879012</v>
      </c>
      <c r="AD193" s="117" t="n">
        <f aca="false">AE193/(1+('WB GDP growth constant old'!AE193/100))</f>
        <v>204.342142879012</v>
      </c>
      <c r="AE193" s="117" t="n">
        <f aca="false">AF193/(1+('WB GDP growth constant old'!AF193/100))</f>
        <v>204.342142879012</v>
      </c>
      <c r="AF193" s="117" t="n">
        <f aca="false">AG193/(1+('WB GDP growth constant old'!AG193/100))</f>
        <v>204.342142879012</v>
      </c>
      <c r="AG193" s="117" t="n">
        <f aca="false">AH193/(1+('WB GDP growth constant old'!AH193/100))</f>
        <v>204.342142879012</v>
      </c>
      <c r="AH193" s="117" t="n">
        <f aca="false">AI193/(1+('WB GDP growth constant old'!AI193/100))</f>
        <v>204.342142879012</v>
      </c>
      <c r="AI193" s="117" t="n">
        <f aca="false">AJ193/(1+('WB GDP growth constant old'!AJ193/100))</f>
        <v>204.342142879012</v>
      </c>
      <c r="AJ193" s="117" t="n">
        <f aca="false">AK193/(1+('WB GDP growth constant old'!AK193/100))</f>
        <v>190.006358831419</v>
      </c>
      <c r="AK193" s="117" t="n">
        <f aca="false">AL193/(1+('WB GDP growth constant old'!AL193/100))</f>
        <v>194.784978116555</v>
      </c>
      <c r="AL193" s="117" t="n">
        <f aca="false">AM193/(1+('WB GDP growth constant old'!AM193/100))</f>
        <v>202.06664503233</v>
      </c>
      <c r="AM193" s="117" t="n">
        <f aca="false">AN193/(1+('WB GDP growth constant old'!AN193/100))</f>
        <v>212.761632579981</v>
      </c>
      <c r="AN193" s="117" t="n">
        <f aca="false">AO193/(1+('WB GDP growth constant old'!AO193/100))</f>
        <v>227.87380525881</v>
      </c>
      <c r="AO193" s="117" t="n">
        <f aca="false">AP193/(1+('WB GDP growth constant old'!AP193/100))</f>
        <v>241.809155987552</v>
      </c>
      <c r="AP193" s="117" t="n">
        <f aca="false">AQ193/(1+('WB GDP growth constant old'!AQ193/100))</f>
        <v>257.403573143389</v>
      </c>
      <c r="AQ193" s="117" t="n">
        <f aca="false">AR193/(1+('WB GDP growth constant old'!AR193/100))</f>
        <v>269.348731824564</v>
      </c>
      <c r="AR193" s="117" t="n">
        <f aca="false">AS193/(1+('WB GDP growth constant old'!AS193/100))</f>
        <v>281.886448399388</v>
      </c>
      <c r="AS193" s="117" t="n">
        <f aca="false">AT193/(1+('WB GDP growth constant old'!AT193/100))</f>
        <v>294.743361102805</v>
      </c>
      <c r="AT193" s="117" t="n">
        <f aca="false">AU193/(1+('WB GDP growth constant old'!AU193/100))</f>
        <v>298.452625818577</v>
      </c>
      <c r="AU193" s="117" t="n">
        <f aca="false">AV193/(1+('WB GDP growth constant old'!AV193/100))</f>
        <v>304.528833276596</v>
      </c>
      <c r="AV193" s="117" t="n">
        <f aca="false">AW193/(1+('WB GDP growth constant old'!AW193/100))</f>
        <v>315.182467494783</v>
      </c>
      <c r="AW193" s="117" t="n">
        <f aca="false">AX193/(1+('WB GDP growth constant old'!AX193/100))</f>
        <v>330.887449214459</v>
      </c>
      <c r="AX193" s="117" t="n">
        <f aca="false">AY193/(1+('WB GDP growth constant old'!AY193/100))</f>
        <v>342.491167300978</v>
      </c>
      <c r="AY193" s="117" t="n">
        <f aca="false">AZ193/(1+('WB GDP growth constant old'!AZ193/100))</f>
        <v>363.489793770748</v>
      </c>
      <c r="AZ193" s="117" t="n">
        <f aca="false">BA193/(1+('WB GDP growth constant old'!BA193/100))</f>
        <v>389.157784814044</v>
      </c>
      <c r="BA193" s="117" t="n">
        <f aca="false">BB193/(1+('WB GDP growth constant old'!BB193/100))</f>
        <v>405.502265034515</v>
      </c>
      <c r="BB193" s="117" t="n">
        <f aca="false">BC193/(1+('WB GDP growth constant old'!BC193/100))</f>
        <v>416.986837694616</v>
      </c>
      <c r="BC193" s="117" t="n">
        <f aca="false">BD193/(1+('WB GDP growth constant old'!BD193/100))</f>
        <v>432.584304494993</v>
      </c>
      <c r="BD193" s="117" t="n">
        <f aca="false">BE193/(1+('WB GDP growth constant old'!BE193/100))</f>
        <v>453.165099764211</v>
      </c>
      <c r="BE193" s="117" t="n">
        <f aca="false">BF193/(1+('WB GDP growth constant old'!BF193/100))</f>
        <v>459.169042606006</v>
      </c>
      <c r="BF193" s="117" t="n">
        <f aca="false">BG193/(1+('WB GDP growth constant old'!BG193/100))</f>
        <v>464.338220000973</v>
      </c>
      <c r="BG193" s="117" t="n">
        <f aca="false">BH193/(1+('WB GDP growth constant old'!BH193/100))</f>
        <v>480.026249284819</v>
      </c>
      <c r="BH193" s="117" t="n">
        <f aca="false">BI193/(1+('WB GDP growth constant old'!BI193/100))</f>
        <v>500.361727559365</v>
      </c>
      <c r="BI193" s="117" t="n">
        <f aca="false">BJ193/(1+('WB GDP growth constant old'!BJ193/100))</f>
        <v>516.081748212413</v>
      </c>
      <c r="BJ193" s="117" t="n">
        <f aca="false">BK193/(1+('WB GDP growth constant old'!BK193/100))</f>
        <v>541.011874769239</v>
      </c>
      <c r="BK193" s="117" t="n">
        <f aca="false">BL193/(1+('WB GDP growth constant old'!BL193/100))</f>
        <v>569.976053185421</v>
      </c>
      <c r="BL193" s="117" t="n">
        <f aca="false">'WB GDP current US$ old'!BL193/1000000000</f>
        <v>595.858207011512</v>
      </c>
    </row>
    <row r="194" customFormat="false" ht="15" hidden="false" customHeight="false" outlineLevel="0" collapsed="false">
      <c r="A194" s="0" t="s">
        <v>1126</v>
      </c>
      <c r="B194" s="0" t="s">
        <v>1127</v>
      </c>
      <c r="C194" s="0" t="s">
        <v>1057</v>
      </c>
      <c r="D194" s="0" t="s">
        <v>1058</v>
      </c>
      <c r="E194" s="117" t="n">
        <f aca="false">F194/(1+('WB GDP growth constant old'!F194/100))</f>
        <v>191.746327247834</v>
      </c>
      <c r="F194" s="117" t="n">
        <f aca="false">G194/(1+('WB GDP growth constant old'!G194/100))</f>
        <v>191.746327247834</v>
      </c>
      <c r="G194" s="117" t="n">
        <f aca="false">H194/(1+('WB GDP growth constant old'!H194/100))</f>
        <v>191.746327247834</v>
      </c>
      <c r="H194" s="117" t="n">
        <f aca="false">I194/(1+('WB GDP growth constant old'!I194/100))</f>
        <v>191.746327247834</v>
      </c>
      <c r="I194" s="117" t="n">
        <f aca="false">J194/(1+('WB GDP growth constant old'!J194/100))</f>
        <v>191.746327247834</v>
      </c>
      <c r="J194" s="117" t="n">
        <f aca="false">K194/(1+('WB GDP growth constant old'!K194/100))</f>
        <v>191.746327247834</v>
      </c>
      <c r="K194" s="117" t="n">
        <f aca="false">L194/(1+('WB GDP growth constant old'!L194/100))</f>
        <v>191.746327247834</v>
      </c>
      <c r="L194" s="117" t="n">
        <f aca="false">M194/(1+('WB GDP growth constant old'!M194/100))</f>
        <v>191.746327247834</v>
      </c>
      <c r="M194" s="117" t="n">
        <f aca="false">N194/(1+('WB GDP growth constant old'!N194/100))</f>
        <v>191.746327247834</v>
      </c>
      <c r="N194" s="117" t="n">
        <f aca="false">O194/(1+('WB GDP growth constant old'!O194/100))</f>
        <v>214.437723509311</v>
      </c>
      <c r="O194" s="117" t="n">
        <f aca="false">P194/(1+('WB GDP growth constant old'!P194/100))</f>
        <v>241.604949896865</v>
      </c>
      <c r="P194" s="117" t="n">
        <f aca="false">Q194/(1+('WB GDP growth constant old'!Q194/100))</f>
        <v>264.499821761981</v>
      </c>
      <c r="Q194" s="117" t="n">
        <f aca="false">R194/(1+('WB GDP growth constant old'!R194/100))</f>
        <v>272.987996297189</v>
      </c>
      <c r="R194" s="117" t="n">
        <f aca="false">S194/(1+('WB GDP growth constant old'!S194/100))</f>
        <v>283.993973884983</v>
      </c>
      <c r="S194" s="117" t="n">
        <f aca="false">T194/(1+('WB GDP growth constant old'!T194/100))</f>
        <v>309.519413114721</v>
      </c>
      <c r="T194" s="117" t="n">
        <f aca="false">U194/(1+('WB GDP growth constant old'!U194/100))</f>
        <v>308.257853500152</v>
      </c>
      <c r="U194" s="117" t="n">
        <f aca="false">V194/(1+('WB GDP growth constant old'!V194/100))</f>
        <v>330.93684870597</v>
      </c>
      <c r="V194" s="117" t="n">
        <f aca="false">W194/(1+('WB GDP growth constant old'!W194/100))</f>
        <v>346.513038300142</v>
      </c>
      <c r="W194" s="117" t="n">
        <f aca="false">X194/(1+('WB GDP growth constant old'!X194/100))</f>
        <v>345.941644623458</v>
      </c>
      <c r="X194" s="117" t="n">
        <f aca="false">Y194/(1+('WB GDP growth constant old'!Y194/100))</f>
        <v>367.844195541705</v>
      </c>
      <c r="Y194" s="117" t="n">
        <f aca="false">Z194/(1+('WB GDP growth constant old'!Z194/100))</f>
        <v>385.888168102818</v>
      </c>
      <c r="Z194" s="117" t="n">
        <f aca="false">AA194/(1+('WB GDP growth constant old'!AA194/100))</f>
        <v>369.739845485363</v>
      </c>
      <c r="AA194" s="117" t="n">
        <f aca="false">AB194/(1+('WB GDP growth constant old'!AB194/100))</f>
        <v>365.750435355874</v>
      </c>
      <c r="AB194" s="117" t="n">
        <f aca="false">AC194/(1+('WB GDP growth constant old'!AC194/100))</f>
        <v>347.29269510889</v>
      </c>
      <c r="AC194" s="117" t="n">
        <f aca="false">AD194/(1+('WB GDP growth constant old'!AD194/100))</f>
        <v>349.247754934386</v>
      </c>
      <c r="AD194" s="117" t="n">
        <f aca="false">AE194/(1+('WB GDP growth constant old'!AE194/100))</f>
        <v>362.401372310199</v>
      </c>
      <c r="AE194" s="117" t="n">
        <f aca="false">AF194/(1+('WB GDP growth constant old'!AF194/100))</f>
        <v>371.364158766959</v>
      </c>
      <c r="AF194" s="117" t="n">
        <f aca="false">AG194/(1+('WB GDP growth constant old'!AG194/100))</f>
        <v>385.92582401201</v>
      </c>
      <c r="AG194" s="117" t="n">
        <f aca="false">AH194/(1+('WB GDP growth constant old'!AH194/100))</f>
        <v>400.427863430423</v>
      </c>
      <c r="AH194" s="117" t="n">
        <f aca="false">AI194/(1+('WB GDP growth constant old'!AI194/100))</f>
        <v>406.367738303726</v>
      </c>
      <c r="AI194" s="117" t="n">
        <f aca="false">AJ194/(1+('WB GDP growth constant old'!AJ194/100))</f>
        <v>446.342194327561</v>
      </c>
      <c r="AJ194" s="117" t="n">
        <f aca="false">AK194/(1+('WB GDP growth constant old'!AK194/100))</f>
        <v>401.85108891168</v>
      </c>
      <c r="AK194" s="117" t="n">
        <f aca="false">AL194/(1+('WB GDP growth constant old'!AL194/100))</f>
        <v>413.800073819114</v>
      </c>
      <c r="AL194" s="117" t="n">
        <f aca="false">AM194/(1+('WB GDP growth constant old'!AM194/100))</f>
        <v>413.080269801531</v>
      </c>
      <c r="AM194" s="117" t="n">
        <f aca="false">AN194/(1+('WB GDP growth constant old'!AN194/100))</f>
        <v>413.629823408506</v>
      </c>
      <c r="AN194" s="117" t="n">
        <f aca="false">AO194/(1+('WB GDP growth constant old'!AO194/100))</f>
        <v>427.009152059344</v>
      </c>
      <c r="AO194" s="117" t="n">
        <f aca="false">AP194/(1+('WB GDP growth constant old'!AP194/100))</f>
        <v>452.093194677058</v>
      </c>
      <c r="AP194" s="117" t="n">
        <f aca="false">AQ194/(1+('WB GDP growth constant old'!AQ194/100))</f>
        <v>478.989015098013</v>
      </c>
      <c r="AQ194" s="117" t="n">
        <f aca="false">AR194/(1+('WB GDP growth constant old'!AR194/100))</f>
        <v>515.970505282191</v>
      </c>
      <c r="AR194" s="117" t="n">
        <f aca="false">AS194/(1+('WB GDP growth constant old'!AS194/100))</f>
        <v>540.686381696211</v>
      </c>
      <c r="AS194" s="117" t="n">
        <f aca="false">AT194/(1+('WB GDP growth constant old'!AT194/100))</f>
        <v>556.533804333196</v>
      </c>
      <c r="AT194" s="117" t="n">
        <f aca="false">AU194/(1+('WB GDP growth constant old'!AU194/100))</f>
        <v>583.438884950187</v>
      </c>
      <c r="AU194" s="117" t="n">
        <f aca="false">AV194/(1+('WB GDP growth constant old'!AV194/100))</f>
        <v>618.930474309852</v>
      </c>
      <c r="AV194" s="117" t="n">
        <f aca="false">AW194/(1+('WB GDP growth constant old'!AW194/100))</f>
        <v>617.147754414749</v>
      </c>
      <c r="AW194" s="117" t="n">
        <f aca="false">AX194/(1+('WB GDP growth constant old'!AX194/100))</f>
        <v>695.564398615701</v>
      </c>
      <c r="AX194" s="117" t="n">
        <f aca="false">AY194/(1+('WB GDP growth constant old'!AY194/100))</f>
        <v>741.973122291156</v>
      </c>
      <c r="AY194" s="117" t="n">
        <f aca="false">AZ194/(1+('WB GDP growth constant old'!AZ194/100))</f>
        <v>794.72956990846</v>
      </c>
      <c r="AZ194" s="117" t="n">
        <f aca="false">BA194/(1+('WB GDP growth constant old'!BA194/100))</f>
        <v>845.642837548736</v>
      </c>
      <c r="BA194" s="117" t="n">
        <f aca="false">BB194/(1+('WB GDP growth constant old'!BB194/100))</f>
        <v>903.55190937902</v>
      </c>
      <c r="BB194" s="117" t="n">
        <f aca="false">BC194/(1+('WB GDP growth constant old'!BC194/100))</f>
        <v>950.442172611093</v>
      </c>
      <c r="BC194" s="117" t="n">
        <f aca="false">BD194/(1+('WB GDP growth constant old'!BD194/100))</f>
        <v>1010.65703965366</v>
      </c>
      <c r="BD194" s="117" t="n">
        <f aca="false">BE194/(1+('WB GDP growth constant old'!BE194/100))</f>
        <v>1057.06078897443</v>
      </c>
      <c r="BE194" s="117" t="n">
        <f aca="false">BF194/(1+('WB GDP growth constant old'!BF194/100))</f>
        <v>1118.28193205413</v>
      </c>
      <c r="BF194" s="117" t="n">
        <f aca="false">BG194/(1+('WB GDP growth constant old'!BG194/100))</f>
        <v>1184.75050292112</v>
      </c>
      <c r="BG194" s="117" t="n">
        <f aca="false">BH194/(1+('WB GDP growth constant old'!BH194/100))</f>
        <v>1242.89307186249</v>
      </c>
      <c r="BH194" s="117" t="n">
        <f aca="false">BI194/(1+('WB GDP growth constant old'!BI194/100))</f>
        <v>1280.03370703858</v>
      </c>
      <c r="BI194" s="117" t="n">
        <f aca="false">BJ194/(1+('WB GDP growth constant old'!BJ194/100))</f>
        <v>1318.4178342934</v>
      </c>
      <c r="BJ194" s="117" t="n">
        <f aca="false">BK194/(1+('WB GDP growth constant old'!BK194/100))</f>
        <v>1336.72626375283</v>
      </c>
      <c r="BK194" s="117" t="n">
        <f aca="false">BL194/(1+('WB GDP growth constant old'!BL194/100))</f>
        <v>1363.3445580789</v>
      </c>
      <c r="BL194" s="117" t="n">
        <f aca="false">'WB GDP current US$ old'!BL194/1000000000</f>
        <v>1403.79437656053</v>
      </c>
    </row>
    <row r="195" customFormat="false" ht="15" hidden="false" customHeight="false" outlineLevel="0" collapsed="false">
      <c r="A195" s="0" t="s">
        <v>386</v>
      </c>
      <c r="B195" s="0" t="s">
        <v>387</v>
      </c>
      <c r="C195" s="0" t="s">
        <v>1057</v>
      </c>
      <c r="D195" s="0" t="s">
        <v>1058</v>
      </c>
      <c r="E195" s="117" t="n">
        <f aca="false">F195/(1+('WB GDP growth constant old'!F195/100))</f>
        <v>16.3287656684131</v>
      </c>
      <c r="F195" s="117" t="n">
        <f aca="false">G195/(1+('WB GDP growth constant old'!G195/100))</f>
        <v>17.478594642141</v>
      </c>
      <c r="G195" s="117" t="n">
        <f aca="false">H195/(1+('WB GDP growth constant old'!H195/100))</f>
        <v>18.9333927001131</v>
      </c>
      <c r="H195" s="117" t="n">
        <f aca="false">I195/(1+('WB GDP growth constant old'!I195/100))</f>
        <v>20.5713294035243</v>
      </c>
      <c r="I195" s="117" t="n">
        <f aca="false">J195/(1+('WB GDP growth constant old'!J195/100))</f>
        <v>22.0238552807765</v>
      </c>
      <c r="J195" s="117" t="n">
        <f aca="false">K195/(1+('WB GDP growth constant old'!K195/100))</f>
        <v>24.0511164647003</v>
      </c>
      <c r="K195" s="117" t="n">
        <f aca="false">L195/(1+('WB GDP growth constant old'!L195/100))</f>
        <v>25.8547453790049</v>
      </c>
      <c r="L195" s="117" t="n">
        <f aca="false">M195/(1+('WB GDP growth constant old'!M195/100))</f>
        <v>27.4637439317377</v>
      </c>
      <c r="M195" s="117" t="n">
        <f aca="false">N195/(1+('WB GDP growth constant old'!N195/100))</f>
        <v>28.8864852242744</v>
      </c>
      <c r="N195" s="117" t="n">
        <f aca="false">O195/(1+('WB GDP growth constant old'!O195/100))</f>
        <v>31.5946608188466</v>
      </c>
      <c r="O195" s="117" t="n">
        <f aca="false">P195/(1+('WB GDP growth constant old'!P195/100))</f>
        <v>34.2479545098756</v>
      </c>
      <c r="P195" s="117" t="n">
        <f aca="false">Q195/(1+('WB GDP growth constant old'!Q195/100))</f>
        <v>36.4279904418771</v>
      </c>
      <c r="Q195" s="117" t="n">
        <f aca="false">R195/(1+('WB GDP growth constant old'!R195/100))</f>
        <v>39.04117964853</v>
      </c>
      <c r="R195" s="117" t="n">
        <f aca="false">S195/(1+('WB GDP growth constant old'!S195/100))</f>
        <v>41.5183018355824</v>
      </c>
      <c r="S195" s="117" t="n">
        <f aca="false">T195/(1+('WB GDP growth constant old'!T195/100))</f>
        <v>42.7295478431775</v>
      </c>
      <c r="T195" s="117" t="n">
        <f aca="false">U195/(1+('WB GDP growth constant old'!U195/100))</f>
        <v>42.4498541586883</v>
      </c>
      <c r="U195" s="117" t="n">
        <f aca="false">V195/(1+('WB GDP growth constant old'!V195/100))</f>
        <v>45.1000358305503</v>
      </c>
      <c r="V195" s="117" t="n">
        <f aca="false">W195/(1+('WB GDP growth constant old'!W195/100))</f>
        <v>47.7837956505843</v>
      </c>
      <c r="W195" s="117" t="n">
        <f aca="false">X195/(1+('WB GDP growth constant old'!X195/100))</f>
        <v>51.0961426695439</v>
      </c>
      <c r="X195" s="117" t="n">
        <f aca="false">Y195/(1+('WB GDP growth constant old'!Y195/100))</f>
        <v>55.1362250925745</v>
      </c>
      <c r="Y195" s="117" t="n">
        <f aca="false">Z195/(1+('WB GDP growth constant old'!Z195/100))</f>
        <v>57.4759116751225</v>
      </c>
      <c r="Z195" s="117" t="n">
        <f aca="false">AA195/(1+('WB GDP growth constant old'!AA195/100))</f>
        <v>58.1357048083867</v>
      </c>
      <c r="AA195" s="117" t="n">
        <f aca="false">AB195/(1+('WB GDP growth constant old'!AB195/100))</f>
        <v>57.2307393081606</v>
      </c>
      <c r="AB195" s="117" t="n">
        <f aca="false">AC195/(1+('WB GDP growth constant old'!AC195/100))</f>
        <v>55.8904099114022</v>
      </c>
      <c r="AC195" s="117" t="n">
        <f aca="false">AD195/(1+('WB GDP growth constant old'!AD195/100))</f>
        <v>59.203977114493</v>
      </c>
      <c r="AD195" s="117" t="n">
        <f aca="false">AE195/(1+('WB GDP growth constant old'!AE195/100))</f>
        <v>61.0377863489069</v>
      </c>
      <c r="AE195" s="117" t="n">
        <f aca="false">AF195/(1+('WB GDP growth constant old'!AF195/100))</f>
        <v>64.0758612582737</v>
      </c>
      <c r="AF195" s="117" t="n">
        <f aca="false">AG195/(1+('WB GDP growth constant old'!AG195/100))</f>
        <v>67.7723969917452</v>
      </c>
      <c r="AG195" s="117" t="n">
        <f aca="false">AH195/(1+('WB GDP growth constant old'!AH195/100))</f>
        <v>71.7630883398229</v>
      </c>
      <c r="AH195" s="117" t="n">
        <f aca="false">AI195/(1+('WB GDP growth constant old'!AI195/100))</f>
        <v>74.873984057991</v>
      </c>
      <c r="AI195" s="117" t="n">
        <f aca="false">AJ195/(1+('WB GDP growth constant old'!AJ195/100))</f>
        <v>72.7471580474934</v>
      </c>
      <c r="AJ195" s="117" t="n">
        <f aca="false">AK195/(1+('WB GDP growth constant old'!AK195/100))</f>
        <v>74.4235371466265</v>
      </c>
      <c r="AK195" s="117" t="n">
        <f aca="false">AL195/(1+('WB GDP growth constant old'!AL195/100))</f>
        <v>77.8202659442141</v>
      </c>
      <c r="AL195" s="117" t="n">
        <f aca="false">AM195/(1+('WB GDP growth constant old'!AM195/100))</f>
        <v>81.4346492084433</v>
      </c>
      <c r="AM195" s="117" t="n">
        <f aca="false">AN195/(1+('WB GDP growth constant old'!AN195/100))</f>
        <v>84.8434699208443</v>
      </c>
      <c r="AN195" s="117" t="n">
        <f aca="false">AO195/(1+('WB GDP growth constant old'!AO195/100))</f>
        <v>88.702989276291</v>
      </c>
      <c r="AO195" s="117" t="n">
        <f aca="false">AP195/(1+('WB GDP growth constant old'!AP195/100))</f>
        <v>90.7553169996231</v>
      </c>
      <c r="AP195" s="117" t="n">
        <f aca="false">AQ195/(1+('WB GDP growth constant old'!AQ195/100))</f>
        <v>95.1842556162835</v>
      </c>
      <c r="AQ195" s="117" t="n">
        <f aca="false">AR195/(1+('WB GDP growth constant old'!AR195/100))</f>
        <v>100.448635620053</v>
      </c>
      <c r="AR195" s="117" t="n">
        <f aca="false">AS195/(1+('WB GDP growth constant old'!AS195/100))</f>
        <v>105.862515661515</v>
      </c>
      <c r="AS195" s="117" t="n">
        <f aca="false">AT195/(1+('WB GDP growth constant old'!AT195/100))</f>
        <v>109.326299623068</v>
      </c>
      <c r="AT195" s="117" t="n">
        <f aca="false">AU195/(1+('WB GDP growth constant old'!AU195/100))</f>
        <v>116.228584451564</v>
      </c>
      <c r="AU195" s="117" t="n">
        <f aca="false">AV195/(1+('WB GDP growth constant old'!AV195/100))</f>
        <v>117.293772220128</v>
      </c>
      <c r="AV195" s="117" t="n">
        <f aca="false">AW195/(1+('WB GDP growth constant old'!AW195/100))</f>
        <v>117.356430324161</v>
      </c>
      <c r="AW195" s="117" t="n">
        <f aca="false">AX195/(1+('WB GDP growth constant old'!AX195/100))</f>
        <v>127.623565265737</v>
      </c>
      <c r="AX195" s="117" t="n">
        <f aca="false">AY195/(1+('WB GDP growth constant old'!AY195/100))</f>
        <v>125.087763214625</v>
      </c>
      <c r="AY195" s="117" t="n">
        <f aca="false">AZ195/(1+('WB GDP growth constant old'!AZ195/100))</f>
        <v>123.324758737034</v>
      </c>
      <c r="AZ195" s="117" t="n">
        <f aca="false">BA195/(1+('WB GDP growth constant old'!BA195/100))</f>
        <v>121.890730191651</v>
      </c>
      <c r="BA195" s="117" t="n">
        <f aca="false">BB195/(1+('WB GDP growth constant old'!BB195/100))</f>
        <v>119.642901488881</v>
      </c>
      <c r="BB195" s="117" t="n">
        <f aca="false">BC195/(1+('WB GDP growth constant old'!BC195/100))</f>
        <v>117.306963399925</v>
      </c>
      <c r="BC195" s="117" t="n">
        <f aca="false">BD195/(1+('WB GDP growth constant old'!BD195/100))</f>
        <v>116.822187542405</v>
      </c>
      <c r="BD195" s="117" t="n">
        <f aca="false">BE195/(1+('WB GDP growth constant old'!BE195/100))</f>
        <v>116.403367583867</v>
      </c>
      <c r="BE195" s="117" t="n">
        <f aca="false">BF195/(1+('WB GDP growth constant old'!BF195/100))</f>
        <v>116.437444798342</v>
      </c>
      <c r="BF195" s="117" t="n">
        <f aca="false">BG195/(1+('WB GDP growth constant old'!BG195/100))</f>
        <v>116.080183678854</v>
      </c>
      <c r="BG195" s="117" t="n">
        <f aca="false">BH195/(1+('WB GDP growth constant old'!BH195/100))</f>
        <v>114.698407595175</v>
      </c>
      <c r="BH195" s="117" t="n">
        <f aca="false">BI195/(1+('WB GDP growth constant old'!BI195/100))</f>
        <v>113.494712438749</v>
      </c>
      <c r="BI195" s="117" t="n">
        <f aca="false">BJ195/(1+('WB GDP growth constant old'!BJ195/100))</f>
        <v>112.061270900867</v>
      </c>
      <c r="BJ195" s="117" t="n">
        <f aca="false">BK195/(1+('WB GDP growth constant old'!BK195/100))</f>
        <v>108.827233320769</v>
      </c>
      <c r="BK195" s="117" t="n">
        <f aca="false">BL195/(1+('WB GDP growth constant old'!BL195/100))</f>
        <v>103.756323954014</v>
      </c>
      <c r="BL195" s="117" t="n">
        <f aca="false">'WB GDP current US$ old'!BL195/1000000000</f>
        <v>104.9886</v>
      </c>
    </row>
    <row r="196" customFormat="false" ht="15" hidden="false" customHeight="false" outlineLevel="0" collapsed="false">
      <c r="A196" s="0" t="s">
        <v>1128</v>
      </c>
      <c r="B196" s="0" t="s">
        <v>735</v>
      </c>
      <c r="C196" s="0" t="s">
        <v>1057</v>
      </c>
      <c r="D196" s="0" t="s">
        <v>1058</v>
      </c>
      <c r="E196" s="117" t="n">
        <f aca="false">F196/(1+('WB GDP growth constant old'!F196/100))</f>
        <v>0</v>
      </c>
      <c r="F196" s="117" t="n">
        <f aca="false">G196/(1+('WB GDP growth constant old'!G196/100))</f>
        <v>0</v>
      </c>
      <c r="G196" s="117" t="n">
        <f aca="false">H196/(1+('WB GDP growth constant old'!H196/100))</f>
        <v>0</v>
      </c>
      <c r="H196" s="117" t="n">
        <f aca="false">I196/(1+('WB GDP growth constant old'!I196/100))</f>
        <v>0</v>
      </c>
      <c r="I196" s="117" t="n">
        <f aca="false">J196/(1+('WB GDP growth constant old'!J196/100))</f>
        <v>0</v>
      </c>
      <c r="J196" s="117" t="n">
        <f aca="false">K196/(1+('WB GDP growth constant old'!K196/100))</f>
        <v>0</v>
      </c>
      <c r="K196" s="117" t="n">
        <f aca="false">L196/(1+('WB GDP growth constant old'!L196/100))</f>
        <v>0</v>
      </c>
      <c r="L196" s="117" t="n">
        <f aca="false">M196/(1+('WB GDP growth constant old'!M196/100))</f>
        <v>0</v>
      </c>
      <c r="M196" s="117" t="n">
        <f aca="false">N196/(1+('WB GDP growth constant old'!N196/100))</f>
        <v>0</v>
      </c>
      <c r="N196" s="117" t="n">
        <f aca="false">O196/(1+('WB GDP growth constant old'!O196/100))</f>
        <v>0</v>
      </c>
      <c r="O196" s="117" t="n">
        <f aca="false">P196/(1+('WB GDP growth constant old'!P196/100))</f>
        <v>0</v>
      </c>
      <c r="P196" s="117" t="n">
        <f aca="false">Q196/(1+('WB GDP growth constant old'!Q196/100))</f>
        <v>0</v>
      </c>
      <c r="Q196" s="117" t="n">
        <f aca="false">R196/(1+('WB GDP growth constant old'!R196/100))</f>
        <v>0</v>
      </c>
      <c r="R196" s="117" t="n">
        <f aca="false">S196/(1+('WB GDP growth constant old'!S196/100))</f>
        <v>0</v>
      </c>
      <c r="S196" s="117" t="n">
        <f aca="false">T196/(1+('WB GDP growth constant old'!T196/100))</f>
        <v>0</v>
      </c>
      <c r="T196" s="117" t="n">
        <f aca="false">U196/(1+('WB GDP growth constant old'!U196/100))</f>
        <v>0</v>
      </c>
      <c r="U196" s="117" t="n">
        <f aca="false">V196/(1+('WB GDP growth constant old'!V196/100))</f>
        <v>0</v>
      </c>
      <c r="V196" s="117" t="n">
        <f aca="false">W196/(1+('WB GDP growth constant old'!W196/100))</f>
        <v>0</v>
      </c>
      <c r="W196" s="117" t="n">
        <f aca="false">X196/(1+('WB GDP growth constant old'!X196/100))</f>
        <v>0</v>
      </c>
      <c r="X196" s="117" t="n">
        <f aca="false">Y196/(1+('WB GDP growth constant old'!Y196/100))</f>
        <v>0</v>
      </c>
      <c r="Y196" s="117" t="n">
        <f aca="false">Z196/(1+('WB GDP growth constant old'!Z196/100))</f>
        <v>0</v>
      </c>
      <c r="Z196" s="117" t="n">
        <f aca="false">AA196/(1+('WB GDP growth constant old'!AA196/100))</f>
        <v>0</v>
      </c>
      <c r="AA196" s="117" t="n">
        <f aca="false">AB196/(1+('WB GDP growth constant old'!AB196/100))</f>
        <v>0</v>
      </c>
      <c r="AB196" s="117" t="n">
        <f aca="false">AC196/(1+('WB GDP growth constant old'!AC196/100))</f>
        <v>0</v>
      </c>
      <c r="AC196" s="117" t="n">
        <f aca="false">AD196/(1+('WB GDP growth constant old'!AD196/100))</f>
        <v>0</v>
      </c>
      <c r="AD196" s="117" t="n">
        <f aca="false">AE196/(1+('WB GDP growth constant old'!AE196/100))</f>
        <v>0</v>
      </c>
      <c r="AE196" s="117" t="n">
        <f aca="false">AF196/(1+('WB GDP growth constant old'!AF196/100))</f>
        <v>0</v>
      </c>
      <c r="AF196" s="117" t="n">
        <f aca="false">AG196/(1+('WB GDP growth constant old'!AG196/100))</f>
        <v>0</v>
      </c>
      <c r="AG196" s="117" t="n">
        <f aca="false">AH196/(1+('WB GDP growth constant old'!AH196/100))</f>
        <v>0</v>
      </c>
      <c r="AH196" s="117" t="n">
        <f aca="false">AI196/(1+('WB GDP growth constant old'!AI196/100))</f>
        <v>0</v>
      </c>
      <c r="AI196" s="117" t="n">
        <f aca="false">AJ196/(1+('WB GDP growth constant old'!AJ196/100))</f>
        <v>0</v>
      </c>
      <c r="AJ196" s="117" t="n">
        <f aca="false">AK196/(1+('WB GDP growth constant old'!AK196/100))</f>
        <v>0</v>
      </c>
      <c r="AK196" s="117" t="n">
        <f aca="false">AL196/(1+('WB GDP growth constant old'!AL196/100))</f>
        <v>0</v>
      </c>
      <c r="AL196" s="117" t="n">
        <f aca="false">AM196/(1+('WB GDP growth constant old'!AM196/100))</f>
        <v>0</v>
      </c>
      <c r="AM196" s="117" t="n">
        <f aca="false">AN196/(1+('WB GDP growth constant old'!AN196/100))</f>
        <v>0</v>
      </c>
      <c r="AN196" s="117" t="n">
        <f aca="false">AO196/(1+('WB GDP growth constant old'!AO196/100))</f>
        <v>0</v>
      </c>
      <c r="AO196" s="117" t="n">
        <f aca="false">AP196/(1+('WB GDP growth constant old'!AP196/100))</f>
        <v>0</v>
      </c>
      <c r="AP196" s="117" t="n">
        <f aca="false">AQ196/(1+('WB GDP growth constant old'!AQ196/100))</f>
        <v>0</v>
      </c>
      <c r="AQ196" s="117" t="n">
        <f aca="false">AR196/(1+('WB GDP growth constant old'!AR196/100))</f>
        <v>0</v>
      </c>
      <c r="AR196" s="117" t="n">
        <f aca="false">AS196/(1+('WB GDP growth constant old'!AS196/100))</f>
        <v>0</v>
      </c>
      <c r="AS196" s="117" t="n">
        <f aca="false">AT196/(1+('WB GDP growth constant old'!AT196/100))</f>
        <v>0</v>
      </c>
      <c r="AT196" s="117" t="n">
        <f aca="false">AU196/(1+('WB GDP growth constant old'!AU196/100))</f>
        <v>0</v>
      </c>
      <c r="AU196" s="117" t="n">
        <f aca="false">AV196/(1+('WB GDP growth constant old'!AV196/100))</f>
        <v>0</v>
      </c>
      <c r="AV196" s="117" t="n">
        <f aca="false">AW196/(1+('WB GDP growth constant old'!AW196/100))</f>
        <v>0</v>
      </c>
      <c r="AW196" s="117" t="n">
        <f aca="false">AX196/(1+('WB GDP growth constant old'!AX196/100))</f>
        <v>0</v>
      </c>
      <c r="AX196" s="117" t="n">
        <f aca="false">AY196/(1+('WB GDP growth constant old'!AY196/100))</f>
        <v>0</v>
      </c>
      <c r="AY196" s="117" t="n">
        <f aca="false">AZ196/(1+('WB GDP growth constant old'!AZ196/100))</f>
        <v>0</v>
      </c>
      <c r="AZ196" s="117" t="n">
        <f aca="false">BA196/(1+('WB GDP growth constant old'!BA196/100))</f>
        <v>0</v>
      </c>
      <c r="BA196" s="117" t="n">
        <f aca="false">BB196/(1+('WB GDP growth constant old'!BB196/100))</f>
        <v>0</v>
      </c>
      <c r="BB196" s="117" t="n">
        <f aca="false">BC196/(1+('WB GDP growth constant old'!BC196/100))</f>
        <v>0</v>
      </c>
      <c r="BC196" s="117" t="n">
        <f aca="false">BD196/(1+('WB GDP growth constant old'!BD196/100))</f>
        <v>0</v>
      </c>
      <c r="BD196" s="117" t="n">
        <f aca="false">BE196/(1+('WB GDP growth constant old'!BE196/100))</f>
        <v>0</v>
      </c>
      <c r="BE196" s="117" t="n">
        <f aca="false">BF196/(1+('WB GDP growth constant old'!BF196/100))</f>
        <v>0</v>
      </c>
      <c r="BF196" s="117" t="n">
        <f aca="false">BG196/(1+('WB GDP growth constant old'!BG196/100))</f>
        <v>0</v>
      </c>
      <c r="BG196" s="117" t="n">
        <f aca="false">BH196/(1+('WB GDP growth constant old'!BH196/100))</f>
        <v>0</v>
      </c>
      <c r="BH196" s="117" t="n">
        <f aca="false">BI196/(1+('WB GDP growth constant old'!BI196/100))</f>
        <v>0</v>
      </c>
      <c r="BI196" s="117" t="n">
        <f aca="false">BJ196/(1+('WB GDP growth constant old'!BJ196/100))</f>
        <v>0</v>
      </c>
      <c r="BJ196" s="117" t="n">
        <f aca="false">BK196/(1+('WB GDP growth constant old'!BK196/100))</f>
        <v>0</v>
      </c>
      <c r="BK196" s="117" t="n">
        <f aca="false">BL196/(1+('WB GDP growth constant old'!BL196/100))</f>
        <v>0</v>
      </c>
      <c r="BL196" s="117" t="n">
        <f aca="false">'WB GDP current US$ old'!BL196/1000000000</f>
        <v>0</v>
      </c>
    </row>
    <row r="197" customFormat="false" ht="15" hidden="false" customHeight="false" outlineLevel="0" collapsed="false">
      <c r="A197" s="0" t="s">
        <v>152</v>
      </c>
      <c r="B197" s="0" t="s">
        <v>385</v>
      </c>
      <c r="C197" s="0" t="s">
        <v>1057</v>
      </c>
      <c r="D197" s="0" t="s">
        <v>1058</v>
      </c>
      <c r="E197" s="117" t="n">
        <f aca="false">F197/(1+('WB GDP growth constant old'!F197/100))</f>
        <v>37.5924001529868</v>
      </c>
      <c r="F197" s="117" t="n">
        <f aca="false">G197/(1+('WB GDP growth constant old'!G197/100))</f>
        <v>39.6731032156441</v>
      </c>
      <c r="G197" s="117" t="n">
        <f aca="false">H197/(1+('WB GDP growth constant old'!H197/100))</f>
        <v>42.2972599060946</v>
      </c>
      <c r="H197" s="117" t="n">
        <f aca="false">I197/(1+('WB GDP growth constant old'!I197/100))</f>
        <v>44.7816749562778</v>
      </c>
      <c r="I197" s="117" t="n">
        <f aca="false">J197/(1+('WB GDP growth constant old'!J197/100))</f>
        <v>47.6077333364544</v>
      </c>
      <c r="J197" s="117" t="n">
        <f aca="false">K197/(1+('WB GDP growth constant old'!K197/100))</f>
        <v>51.1635494787204</v>
      </c>
      <c r="K197" s="117" t="n">
        <f aca="false">L197/(1+('WB GDP growth constant old'!L197/100))</f>
        <v>53.2499526896727</v>
      </c>
      <c r="L197" s="117" t="n">
        <f aca="false">M197/(1+('WB GDP growth constant old'!M197/100))</f>
        <v>57.2673860670191</v>
      </c>
      <c r="M197" s="117" t="n">
        <f aca="false">N197/(1+('WB GDP growth constant old'!N197/100))</f>
        <v>62.3501582053345</v>
      </c>
      <c r="N197" s="117" t="n">
        <f aca="false">O197/(1+('WB GDP growth constant old'!O197/100))</f>
        <v>63.6724436747778</v>
      </c>
      <c r="O197" s="117" t="n">
        <f aca="false">P197/(1+('WB GDP growth constant old'!P197/100))</f>
        <v>71.7031977834226</v>
      </c>
      <c r="P197" s="117" t="n">
        <f aca="false">Q197/(1+('WB GDP growth constant old'!Q197/100))</f>
        <v>76.4583050500637</v>
      </c>
      <c r="Q197" s="117" t="n">
        <f aca="false">R197/(1+('WB GDP growth constant old'!R197/100))</f>
        <v>82.5869701214464</v>
      </c>
      <c r="R197" s="117" t="n">
        <f aca="false">S197/(1+('WB GDP growth constant old'!S197/100))</f>
        <v>91.8372657683992</v>
      </c>
      <c r="S197" s="117" t="n">
        <f aca="false">T197/(1+('WB GDP growth constant old'!T197/100))</f>
        <v>92.8868365235946</v>
      </c>
      <c r="T197" s="117" t="n">
        <f aca="false">U197/(1+('WB GDP growth constant old'!U197/100))</f>
        <v>88.8484600465697</v>
      </c>
      <c r="U197" s="117" t="n">
        <f aca="false">V197/(1+('WB GDP growth constant old'!V197/100))</f>
        <v>94.9792085089788</v>
      </c>
      <c r="V197" s="117" t="n">
        <f aca="false">W197/(1+('WB GDP growth constant old'!W197/100))</f>
        <v>100.300511092776</v>
      </c>
      <c r="W197" s="117" t="n">
        <f aca="false">X197/(1+('WB GDP growth constant old'!X197/100))</f>
        <v>103.124939536286</v>
      </c>
      <c r="X197" s="117" t="n">
        <f aca="false">Y197/(1+('WB GDP growth constant old'!Y197/100))</f>
        <v>108.940090756436</v>
      </c>
      <c r="Y197" s="117" t="n">
        <f aca="false">Z197/(1+('WB GDP growth constant old'!Z197/100))</f>
        <v>113.939721834418</v>
      </c>
      <c r="Z197" s="117" t="n">
        <f aca="false">AA197/(1+('WB GDP growth constant old'!AA197/100))</f>
        <v>115.783385276457</v>
      </c>
      <c r="AA197" s="117" t="n">
        <f aca="false">AB197/(1+('WB GDP growth constant old'!AB197/100))</f>
        <v>118.255794829643</v>
      </c>
      <c r="AB197" s="117" t="n">
        <f aca="false">AC197/(1+('WB GDP growth constant old'!AC197/100))</f>
        <v>118.0510780272</v>
      </c>
      <c r="AC197" s="117" t="n">
        <f aca="false">AD197/(1+('WB GDP growth constant old'!AD197/100))</f>
        <v>115.831742445541</v>
      </c>
      <c r="AD197" s="117" t="n">
        <f aca="false">AE197/(1+('WB GDP growth constant old'!AE197/100))</f>
        <v>119.083647785089</v>
      </c>
      <c r="AE197" s="117" t="n">
        <f aca="false">AF197/(1+('WB GDP growth constant old'!AF197/100))</f>
        <v>124.014848861663</v>
      </c>
      <c r="AF197" s="117" t="n">
        <f aca="false">AG197/(1+('WB GDP growth constant old'!AG197/100))</f>
        <v>131.92872515333</v>
      </c>
      <c r="AG197" s="117" t="n">
        <f aca="false">AH197/(1+('WB GDP growth constant old'!AH197/100))</f>
        <v>141.809010244732</v>
      </c>
      <c r="AH197" s="117" t="n">
        <f aca="false">AI197/(1+('WB GDP growth constant old'!AI197/100))</f>
        <v>150.942417004801</v>
      </c>
      <c r="AI197" s="117" t="n">
        <f aca="false">AJ197/(1+('WB GDP growth constant old'!AJ197/100))</f>
        <v>156.905431547978</v>
      </c>
      <c r="AJ197" s="117" t="n">
        <f aca="false">AK197/(1+('WB GDP growth constant old'!AK197/100))</f>
        <v>163.759384749143</v>
      </c>
      <c r="AK197" s="117" t="n">
        <f aca="false">AL197/(1+('WB GDP growth constant old'!AL197/100))</f>
        <v>165.543504612382</v>
      </c>
      <c r="AL197" s="117" t="n">
        <f aca="false">AM197/(1+('WB GDP growth constant old'!AM197/100))</f>
        <v>162.160993033088</v>
      </c>
      <c r="AM197" s="117" t="n">
        <f aca="false">AN197/(1+('WB GDP growth constant old'!AN197/100))</f>
        <v>163.725583793985</v>
      </c>
      <c r="AN197" s="117" t="n">
        <f aca="false">AO197/(1+('WB GDP growth constant old'!AO197/100))</f>
        <v>170.737591103922</v>
      </c>
      <c r="AO197" s="117" t="n">
        <f aca="false">AP197/(1+('WB GDP growth constant old'!AP197/100))</f>
        <v>176.720658136144</v>
      </c>
      <c r="AP197" s="117" t="n">
        <f aca="false">AQ197/(1+('WB GDP growth constant old'!AQ197/100))</f>
        <v>184.497900594383</v>
      </c>
      <c r="AQ197" s="117" t="n">
        <f aca="false">AR197/(1+('WB GDP growth constant old'!AR197/100))</f>
        <v>193.368491345966</v>
      </c>
      <c r="AR197" s="117" t="n">
        <f aca="false">AS197/(1+('WB GDP growth constant old'!AS197/100))</f>
        <v>200.922581205006</v>
      </c>
      <c r="AS197" s="117" t="n">
        <f aca="false">AT197/(1+('WB GDP growth constant old'!AT197/100))</f>
        <v>208.590144673508</v>
      </c>
      <c r="AT197" s="117" t="n">
        <f aca="false">AU197/(1+('WB GDP growth constant old'!AU197/100))</f>
        <v>212.6444535274</v>
      </c>
      <c r="AU197" s="117" t="n">
        <f aca="false">AV197/(1+('WB GDP growth constant old'!AV197/100))</f>
        <v>214.283780705966</v>
      </c>
      <c r="AV197" s="117" t="n">
        <f aca="false">AW197/(1+('WB GDP growth constant old'!AW197/100))</f>
        <v>212.289824714143</v>
      </c>
      <c r="AW197" s="117" t="n">
        <f aca="false">AX197/(1+('WB GDP growth constant old'!AX197/100))</f>
        <v>216.087128557149</v>
      </c>
      <c r="AX197" s="117" t="n">
        <f aca="false">AY197/(1+('WB GDP growth constant old'!AY197/100))</f>
        <v>217.776601916622</v>
      </c>
      <c r="AY197" s="117" t="n">
        <f aca="false">AZ197/(1+('WB GDP growth constant old'!AZ197/100))</f>
        <v>221.315546125745</v>
      </c>
      <c r="AZ197" s="117" t="n">
        <f aca="false">BA197/(1+('WB GDP growth constant old'!BA197/100))</f>
        <v>226.862996557299</v>
      </c>
      <c r="BA197" s="117" t="n">
        <f aca="false">BB197/(1+('WB GDP growth constant old'!BB197/100))</f>
        <v>227.587251966545</v>
      </c>
      <c r="BB197" s="117" t="n">
        <f aca="false">BC197/(1+('WB GDP growth constant old'!BC197/100))</f>
        <v>220.481797209595</v>
      </c>
      <c r="BC197" s="117" t="n">
        <f aca="false">BD197/(1+('WB GDP growth constant old'!BD197/100))</f>
        <v>224.312945087644</v>
      </c>
      <c r="BD197" s="117" t="n">
        <f aca="false">BE197/(1+('WB GDP growth constant old'!BE197/100))</f>
        <v>220.508227914707</v>
      </c>
      <c r="BE197" s="117" t="n">
        <f aca="false">BF197/(1+('WB GDP growth constant old'!BF197/100))</f>
        <v>211.561561679081</v>
      </c>
      <c r="BF197" s="117" t="n">
        <f aca="false">BG197/(1+('WB GDP growth constant old'!BG197/100))</f>
        <v>209.6096001969</v>
      </c>
      <c r="BG197" s="117" t="n">
        <f aca="false">BH197/(1+('WB GDP growth constant old'!BH197/100))</f>
        <v>211.27010712146</v>
      </c>
      <c r="BH197" s="117" t="n">
        <f aca="false">BI197/(1+('WB GDP growth constant old'!BI197/100))</f>
        <v>215.05616472158</v>
      </c>
      <c r="BI197" s="117" t="n">
        <f aca="false">BJ197/(1+('WB GDP growth constant old'!BJ197/100))</f>
        <v>219.399192560498</v>
      </c>
      <c r="BJ197" s="117" t="n">
        <f aca="false">BK197/(1+('WB GDP growth constant old'!BK197/100))</f>
        <v>227.092084607096</v>
      </c>
      <c r="BK197" s="117" t="n">
        <f aca="false">BL197/(1+('WB GDP growth constant old'!BL197/100))</f>
        <v>233.562678302786</v>
      </c>
      <c r="BL197" s="117" t="n">
        <f aca="false">'WB GDP current US$ old'!BL197/1000000000</f>
        <v>238.785085030988</v>
      </c>
    </row>
    <row r="198" customFormat="false" ht="15" hidden="false" customHeight="false" outlineLevel="0" collapsed="false">
      <c r="A198" s="0" t="s">
        <v>148</v>
      </c>
      <c r="B198" s="0" t="s">
        <v>381</v>
      </c>
      <c r="C198" s="0" t="s">
        <v>1057</v>
      </c>
      <c r="D198" s="0" t="s">
        <v>1058</v>
      </c>
      <c r="E198" s="117" t="n">
        <f aca="false">F198/(1+('WB GDP growth constant old'!F198/100))</f>
        <v>2.64875400907131</v>
      </c>
      <c r="F198" s="117" t="n">
        <f aca="false">G198/(1+('WB GDP growth constant old'!G198/100))</f>
        <v>2.83152559826592</v>
      </c>
      <c r="G198" s="117" t="n">
        <f aca="false">H198/(1+('WB GDP growth constant old'!H198/100))</f>
        <v>2.92497326300443</v>
      </c>
      <c r="H198" s="117" t="n">
        <f aca="false">I198/(1+('WB GDP growth constant old'!I198/100))</f>
        <v>3.06274802523476</v>
      </c>
      <c r="I198" s="117" t="n">
        <f aca="false">J198/(1+('WB GDP growth constant old'!J198/100))</f>
        <v>3.19176559234324</v>
      </c>
      <c r="J198" s="117" t="n">
        <f aca="false">K198/(1+('WB GDP growth constant old'!K198/100))</f>
        <v>3.38863288845306</v>
      </c>
      <c r="K198" s="117" t="n">
        <f aca="false">L198/(1+('WB GDP growth constant old'!L198/100))</f>
        <v>3.45611762537409</v>
      </c>
      <c r="L198" s="117" t="n">
        <f aca="false">M198/(1+('WB GDP growth constant old'!M198/100))</f>
        <v>3.77236507910503</v>
      </c>
      <c r="M198" s="117" t="n">
        <f aca="false">N198/(1+('WB GDP growth constant old'!N198/100))</f>
        <v>3.94314283180077</v>
      </c>
      <c r="N198" s="117" t="n">
        <f aca="false">O198/(1+('WB GDP growth constant old'!O198/100))</f>
        <v>4.12851594656989</v>
      </c>
      <c r="O198" s="117" t="n">
        <f aca="false">P198/(1+('WB GDP growth constant old'!P198/100))</f>
        <v>4.35779001365646</v>
      </c>
      <c r="P198" s="117" t="n">
        <f aca="false">Q198/(1+('WB GDP growth constant old'!Q198/100))</f>
        <v>4.59913104578613</v>
      </c>
      <c r="Q198" s="117" t="n">
        <f aca="false">R198/(1+('WB GDP growth constant old'!R198/100))</f>
        <v>4.90411310673995</v>
      </c>
      <c r="R198" s="117" t="n">
        <f aca="false">S198/(1+('WB GDP growth constant old'!S198/100))</f>
        <v>5.26225131168898</v>
      </c>
      <c r="S198" s="117" t="n">
        <f aca="false">T198/(1+('WB GDP growth constant old'!T198/100))</f>
        <v>5.70330824399288</v>
      </c>
      <c r="T198" s="117" t="n">
        <f aca="false">U198/(1+('WB GDP growth constant old'!U198/100))</f>
        <v>6.0941242883277</v>
      </c>
      <c r="U198" s="117" t="n">
        <f aca="false">V198/(1+('WB GDP growth constant old'!V198/100))</f>
        <v>6.55276500660522</v>
      </c>
      <c r="V198" s="117" t="n">
        <f aca="false">W198/(1+('WB GDP growth constant old'!W198/100))</f>
        <v>7.30594516366862</v>
      </c>
      <c r="W198" s="117" t="n">
        <f aca="false">X198/(1+('WB GDP growth constant old'!X198/100))</f>
        <v>8.18475757735513</v>
      </c>
      <c r="X198" s="117" t="n">
        <f aca="false">Y198/(1+('WB GDP growth constant old'!Y198/100))</f>
        <v>9.1556455505252</v>
      </c>
      <c r="Y198" s="117" t="n">
        <f aca="false">Z198/(1+('WB GDP growth constant old'!Z198/100))</f>
        <v>10.2279681194199</v>
      </c>
      <c r="Z198" s="117" t="n">
        <f aca="false">AA198/(1+('WB GDP growth constant old'!AA198/100))</f>
        <v>11.1659197269652</v>
      </c>
      <c r="AA198" s="117" t="n">
        <f aca="false">AB198/(1+('WB GDP growth constant old'!AB198/100))</f>
        <v>11.0098628545475</v>
      </c>
      <c r="AB198" s="117" t="n">
        <f aca="false">AC198/(1+('WB GDP growth constant old'!AC198/100))</f>
        <v>10.674874798176</v>
      </c>
      <c r="AC198" s="117" t="n">
        <f aca="false">AD198/(1+('WB GDP growth constant old'!AD198/100))</f>
        <v>10.9755432626774</v>
      </c>
      <c r="AD198" s="117" t="n">
        <f aca="false">AE198/(1+('WB GDP growth constant old'!AE198/100))</f>
        <v>11.471981975896</v>
      </c>
      <c r="AE198" s="117" t="n">
        <f aca="false">AF198/(1+('WB GDP growth constant old'!AF198/100))</f>
        <v>12.0415470284371</v>
      </c>
      <c r="AF198" s="117" t="n">
        <f aca="false">AG198/(1+('WB GDP growth constant old'!AG198/100))</f>
        <v>12.9545737758213</v>
      </c>
      <c r="AG198" s="117" t="n">
        <f aca="false">AH198/(1+('WB GDP growth constant old'!AH198/100))</f>
        <v>13.7208850142282</v>
      </c>
      <c r="AH198" s="117" t="n">
        <f aca="false">AI198/(1+('WB GDP growth constant old'!AI198/100))</f>
        <v>14.6724563682385</v>
      </c>
      <c r="AI198" s="117" t="n">
        <f aca="false">AJ198/(1+('WB GDP growth constant old'!AJ198/100))</f>
        <v>15.2774432496842</v>
      </c>
      <c r="AJ198" s="117" t="n">
        <f aca="false">AK198/(1+('WB GDP growth constant old'!AK198/100))</f>
        <v>15.81118366946</v>
      </c>
      <c r="AK198" s="117" t="n">
        <f aca="false">AL198/(1+('WB GDP growth constant old'!AL198/100))</f>
        <v>16.0794090181385</v>
      </c>
      <c r="AL198" s="117" t="n">
        <f aca="false">AM198/(1+('WB GDP growth constant old'!AM198/100))</f>
        <v>16.873146439042</v>
      </c>
      <c r="AM198" s="117" t="n">
        <f aca="false">AN198/(1+('WB GDP growth constant old'!AN198/100))</f>
        <v>17.7704464733618</v>
      </c>
      <c r="AN198" s="117" t="n">
        <f aca="false">AO198/(1+('WB GDP growth constant old'!AO198/100))</f>
        <v>18.9828903263395</v>
      </c>
      <c r="AO198" s="117" t="n">
        <f aca="false">AP198/(1+('WB GDP growth constant old'!AP198/100))</f>
        <v>19.2816402318719</v>
      </c>
      <c r="AP198" s="117" t="n">
        <f aca="false">AQ198/(1+('WB GDP growth constant old'!AQ198/100))</f>
        <v>20.0996669235735</v>
      </c>
      <c r="AQ198" s="117" t="n">
        <f aca="false">AR198/(1+('WB GDP growth constant old'!AR198/100))</f>
        <v>20.1133422858732</v>
      </c>
      <c r="AR198" s="117" t="n">
        <f aca="false">AS198/(1+('WB GDP growth constant old'!AS198/100))</f>
        <v>19.8385779974201</v>
      </c>
      <c r="AS198" s="117" t="n">
        <f aca="false">AT198/(1+('WB GDP growth constant old'!AT198/100))</f>
        <v>19.3794854158297</v>
      </c>
      <c r="AT198" s="117" t="n">
        <f aca="false">AU198/(1+('WB GDP growth constant old'!AU198/100))</f>
        <v>19.2178499036379</v>
      </c>
      <c r="AU198" s="117" t="n">
        <f aca="false">AV198/(1+('WB GDP growth constant old'!AV198/100))</f>
        <v>19.2137364391343</v>
      </c>
      <c r="AV198" s="117" t="n">
        <f aca="false">AW198/(1+('WB GDP growth constant old'!AW198/100))</f>
        <v>20.0439130889271</v>
      </c>
      <c r="AW198" s="117" t="n">
        <f aca="false">AX198/(1+('WB GDP growth constant old'!AX198/100))</f>
        <v>20.8571784993888</v>
      </c>
      <c r="AX198" s="117" t="n">
        <f aca="false">AY198/(1+('WB GDP growth constant old'!AY198/100))</f>
        <v>21.3021644555714</v>
      </c>
      <c r="AY198" s="117" t="n">
        <f aca="false">AZ198/(1+('WB GDP growth constant old'!AZ198/100))</f>
        <v>22.3261844655289</v>
      </c>
      <c r="AZ198" s="117" t="n">
        <f aca="false">BA198/(1+('WB GDP growth constant old'!BA198/100))</f>
        <v>23.5366259889977</v>
      </c>
      <c r="BA198" s="117" t="n">
        <f aca="false">BB198/(1+('WB GDP growth constant old'!BB198/100))</f>
        <v>25.0333484662947</v>
      </c>
      <c r="BB198" s="117" t="n">
        <f aca="false">BC198/(1+('WB GDP growth constant old'!BC198/100))</f>
        <v>24.9687695783568</v>
      </c>
      <c r="BC198" s="117" t="n">
        <f aca="false">BD198/(1+('WB GDP growth constant old'!BD198/100))</f>
        <v>27.7512232911445</v>
      </c>
      <c r="BD198" s="117" t="n">
        <f aca="false">BE198/(1+('WB GDP growth constant old'!BE198/100))</f>
        <v>28.9304035850282</v>
      </c>
      <c r="BE198" s="117" t="n">
        <f aca="false">BF198/(1+('WB GDP growth constant old'!BF198/100))</f>
        <v>28.7746096174045</v>
      </c>
      <c r="BF198" s="117" t="n">
        <f aca="false">BG198/(1+('WB GDP growth constant old'!BG198/100))</f>
        <v>31.1967110251412</v>
      </c>
      <c r="BG198" s="117" t="n">
        <f aca="false">BH198/(1+('WB GDP growth constant old'!BH198/100))</f>
        <v>32.7131489472916</v>
      </c>
      <c r="BH198" s="117" t="n">
        <f aca="false">BI198/(1+('WB GDP growth constant old'!BI198/100))</f>
        <v>33.7208362846397</v>
      </c>
      <c r="BI198" s="117" t="n">
        <f aca="false">BJ198/(1+('WB GDP growth constant old'!BJ198/100))</f>
        <v>35.1751839086934</v>
      </c>
      <c r="BJ198" s="117" t="n">
        <f aca="false">BK198/(1+('WB GDP growth constant old'!BK198/100))</f>
        <v>36.9176823127266</v>
      </c>
      <c r="BK198" s="117" t="n">
        <f aca="false">BL198/(1+('WB GDP growth constant old'!BL198/100))</f>
        <v>38.1567032861379</v>
      </c>
      <c r="BL198" s="117" t="n">
        <f aca="false">'WB GDP current US$ old'!BL198/1000000000</f>
        <v>38.1452889398488</v>
      </c>
    </row>
    <row r="199" customFormat="false" ht="15" hidden="false" customHeight="false" outlineLevel="0" collapsed="false">
      <c r="A199" s="0" t="s">
        <v>439</v>
      </c>
      <c r="B199" s="0" t="s">
        <v>213</v>
      </c>
      <c r="C199" s="0" t="s">
        <v>1057</v>
      </c>
      <c r="D199" s="0" t="s">
        <v>1058</v>
      </c>
      <c r="E199" s="117" t="n">
        <f aca="false">F199/(1+('WB GDP growth constant old'!F199/100))</f>
        <v>0</v>
      </c>
      <c r="F199" s="117" t="n">
        <f aca="false">G199/(1+('WB GDP growth constant old'!G199/100))</f>
        <v>0</v>
      </c>
      <c r="G199" s="117" t="n">
        <f aca="false">H199/(1+('WB GDP growth constant old'!H199/100))</f>
        <v>0</v>
      </c>
      <c r="H199" s="117" t="n">
        <f aca="false">I199/(1+('WB GDP growth constant old'!I199/100))</f>
        <v>0</v>
      </c>
      <c r="I199" s="117" t="n">
        <f aca="false">J199/(1+('WB GDP growth constant old'!J199/100))</f>
        <v>0</v>
      </c>
      <c r="J199" s="117" t="n">
        <f aca="false">K199/(1+('WB GDP growth constant old'!K199/100))</f>
        <v>0</v>
      </c>
      <c r="K199" s="117" t="n">
        <f aca="false">L199/(1+('WB GDP growth constant old'!L199/100))</f>
        <v>0</v>
      </c>
      <c r="L199" s="117" t="n">
        <f aca="false">M199/(1+('WB GDP growth constant old'!M199/100))</f>
        <v>0</v>
      </c>
      <c r="M199" s="117" t="n">
        <f aca="false">N199/(1+('WB GDP growth constant old'!N199/100))</f>
        <v>0</v>
      </c>
      <c r="N199" s="117" t="n">
        <f aca="false">O199/(1+('WB GDP growth constant old'!O199/100))</f>
        <v>0</v>
      </c>
      <c r="O199" s="117" t="n">
        <f aca="false">P199/(1+('WB GDP growth constant old'!P199/100))</f>
        <v>0</v>
      </c>
      <c r="P199" s="117" t="n">
        <f aca="false">Q199/(1+('WB GDP growth constant old'!Q199/100))</f>
        <v>0</v>
      </c>
      <c r="Q199" s="117" t="n">
        <f aca="false">R199/(1+('WB GDP growth constant old'!R199/100))</f>
        <v>0</v>
      </c>
      <c r="R199" s="117" t="n">
        <f aca="false">S199/(1+('WB GDP growth constant old'!S199/100))</f>
        <v>0</v>
      </c>
      <c r="S199" s="117" t="n">
        <f aca="false">T199/(1+('WB GDP growth constant old'!T199/100))</f>
        <v>0</v>
      </c>
      <c r="T199" s="117" t="n">
        <f aca="false">U199/(1+('WB GDP growth constant old'!U199/100))</f>
        <v>0</v>
      </c>
      <c r="U199" s="117" t="n">
        <f aca="false">V199/(1+('WB GDP growth constant old'!V199/100))</f>
        <v>0</v>
      </c>
      <c r="V199" s="117" t="n">
        <f aca="false">W199/(1+('WB GDP growth constant old'!W199/100))</f>
        <v>0</v>
      </c>
      <c r="W199" s="117" t="n">
        <f aca="false">X199/(1+('WB GDP growth constant old'!X199/100))</f>
        <v>0</v>
      </c>
      <c r="X199" s="117" t="n">
        <f aca="false">Y199/(1+('WB GDP growth constant old'!Y199/100))</f>
        <v>0</v>
      </c>
      <c r="Y199" s="117" t="n">
        <f aca="false">Z199/(1+('WB GDP growth constant old'!Z199/100))</f>
        <v>0</v>
      </c>
      <c r="Z199" s="117" t="n">
        <f aca="false">AA199/(1+('WB GDP growth constant old'!AA199/100))</f>
        <v>0</v>
      </c>
      <c r="AA199" s="117" t="n">
        <f aca="false">AB199/(1+('WB GDP growth constant old'!AB199/100))</f>
        <v>0</v>
      </c>
      <c r="AB199" s="117" t="n">
        <f aca="false">AC199/(1+('WB GDP growth constant old'!AC199/100))</f>
        <v>0</v>
      </c>
      <c r="AC199" s="117" t="n">
        <f aca="false">AD199/(1+('WB GDP growth constant old'!AD199/100))</f>
        <v>0</v>
      </c>
      <c r="AD199" s="117" t="n">
        <f aca="false">AE199/(1+('WB GDP growth constant old'!AE199/100))</f>
        <v>0</v>
      </c>
      <c r="AE199" s="117" t="n">
        <f aca="false">AF199/(1+('WB GDP growth constant old'!AF199/100))</f>
        <v>0</v>
      </c>
      <c r="AF199" s="117" t="n">
        <f aca="false">AG199/(1+('WB GDP growth constant old'!AG199/100))</f>
        <v>0</v>
      </c>
      <c r="AG199" s="117" t="n">
        <f aca="false">AH199/(1+('WB GDP growth constant old'!AH199/100))</f>
        <v>0</v>
      </c>
      <c r="AH199" s="117" t="n">
        <f aca="false">AI199/(1+('WB GDP growth constant old'!AI199/100))</f>
        <v>0</v>
      </c>
      <c r="AI199" s="117" t="n">
        <f aca="false">AJ199/(1+('WB GDP growth constant old'!AJ199/100))</f>
        <v>0</v>
      </c>
      <c r="AJ199" s="117" t="n">
        <f aca="false">AK199/(1+('WB GDP growth constant old'!AK199/100))</f>
        <v>0</v>
      </c>
      <c r="AK199" s="117" t="n">
        <f aca="false">AL199/(1+('WB GDP growth constant old'!AL199/100))</f>
        <v>0</v>
      </c>
      <c r="AL199" s="117" t="n">
        <f aca="false">AM199/(1+('WB GDP growth constant old'!AM199/100))</f>
        <v>0</v>
      </c>
      <c r="AM199" s="117" t="n">
        <f aca="false">AN199/(1+('WB GDP growth constant old'!AN199/100))</f>
        <v>0</v>
      </c>
      <c r="AN199" s="117" t="n">
        <f aca="false">AO199/(1+('WB GDP growth constant old'!AO199/100))</f>
        <v>0</v>
      </c>
      <c r="AO199" s="117" t="n">
        <f aca="false">AP199/(1+('WB GDP growth constant old'!AP199/100))</f>
        <v>0</v>
      </c>
      <c r="AP199" s="117" t="n">
        <f aca="false">AQ199/(1+('WB GDP growth constant old'!AQ199/100))</f>
        <v>0</v>
      </c>
      <c r="AQ199" s="117" t="n">
        <f aca="false">AR199/(1+('WB GDP growth constant old'!AR199/100))</f>
        <v>0</v>
      </c>
      <c r="AR199" s="117" t="n">
        <f aca="false">AS199/(1+('WB GDP growth constant old'!AS199/100))</f>
        <v>0</v>
      </c>
      <c r="AS199" s="117" t="n">
        <f aca="false">AT199/(1+('WB GDP growth constant old'!AT199/100))</f>
        <v>0</v>
      </c>
      <c r="AT199" s="117" t="n">
        <f aca="false">AU199/(1+('WB GDP growth constant old'!AU199/100))</f>
        <v>0</v>
      </c>
      <c r="AU199" s="117" t="n">
        <f aca="false">AV199/(1+('WB GDP growth constant old'!AV199/100))</f>
        <v>0</v>
      </c>
      <c r="AV199" s="117" t="n">
        <f aca="false">AW199/(1+('WB GDP growth constant old'!AW199/100))</f>
        <v>0</v>
      </c>
      <c r="AW199" s="117" t="n">
        <f aca="false">AX199/(1+('WB GDP growth constant old'!AX199/100))</f>
        <v>0</v>
      </c>
      <c r="AX199" s="117" t="n">
        <f aca="false">AY199/(1+('WB GDP growth constant old'!AY199/100))</f>
        <v>0</v>
      </c>
      <c r="AY199" s="117" t="n">
        <f aca="false">AZ199/(1+('WB GDP growth constant old'!AZ199/100))</f>
        <v>0</v>
      </c>
      <c r="AZ199" s="117" t="n">
        <f aca="false">BA199/(1+('WB GDP growth constant old'!BA199/100))</f>
        <v>0</v>
      </c>
      <c r="BA199" s="117" t="n">
        <f aca="false">BB199/(1+('WB GDP growth constant old'!BB199/100))</f>
        <v>0</v>
      </c>
      <c r="BB199" s="117" t="n">
        <f aca="false">BC199/(1+('WB GDP growth constant old'!BC199/100))</f>
        <v>0</v>
      </c>
      <c r="BC199" s="117" t="n">
        <f aca="false">BD199/(1+('WB GDP growth constant old'!BD199/100))</f>
        <v>0</v>
      </c>
      <c r="BD199" s="117" t="n">
        <f aca="false">BE199/(1+('WB GDP growth constant old'!BE199/100))</f>
        <v>0</v>
      </c>
      <c r="BE199" s="117" t="n">
        <f aca="false">BF199/(1+('WB GDP growth constant old'!BF199/100))</f>
        <v>0</v>
      </c>
      <c r="BF199" s="117" t="n">
        <f aca="false">BG199/(1+('WB GDP growth constant old'!BG199/100))</f>
        <v>0</v>
      </c>
      <c r="BG199" s="117" t="n">
        <f aca="false">BH199/(1+('WB GDP growth constant old'!BH199/100))</f>
        <v>0</v>
      </c>
      <c r="BH199" s="117" t="n">
        <f aca="false">BI199/(1+('WB GDP growth constant old'!BI199/100))</f>
        <v>0</v>
      </c>
      <c r="BI199" s="117" t="n">
        <f aca="false">BJ199/(1+('WB GDP growth constant old'!BJ199/100))</f>
        <v>0</v>
      </c>
      <c r="BJ199" s="117" t="n">
        <f aca="false">BK199/(1+('WB GDP growth constant old'!BK199/100))</f>
        <v>0</v>
      </c>
      <c r="BK199" s="117" t="n">
        <f aca="false">BL199/(1+('WB GDP growth constant old'!BL199/100))</f>
        <v>0</v>
      </c>
      <c r="BL199" s="117" t="n">
        <f aca="false">'WB GDP current US$ old'!BL199/1000000000</f>
        <v>0</v>
      </c>
    </row>
    <row r="200" customFormat="false" ht="15" hidden="false" customHeight="false" outlineLevel="0" collapsed="false">
      <c r="A200" s="0" t="s">
        <v>1129</v>
      </c>
      <c r="B200" s="0" t="s">
        <v>1130</v>
      </c>
      <c r="C200" s="0" t="s">
        <v>1057</v>
      </c>
      <c r="D200" s="0" t="s">
        <v>1058</v>
      </c>
      <c r="E200" s="117" t="n">
        <f aca="false">F200/(1+('WB GDP growth constant old'!F200/100))</f>
        <v>4.57613523144994</v>
      </c>
      <c r="F200" s="117" t="n">
        <f aca="false">G200/(1+('WB GDP growth constant old'!G200/100))</f>
        <v>4.57613523144994</v>
      </c>
      <c r="G200" s="117" t="n">
        <f aca="false">H200/(1+('WB GDP growth constant old'!H200/100))</f>
        <v>4.57613523144994</v>
      </c>
      <c r="H200" s="117" t="n">
        <f aca="false">I200/(1+('WB GDP growth constant old'!I200/100))</f>
        <v>4.57613523144994</v>
      </c>
      <c r="I200" s="117" t="n">
        <f aca="false">J200/(1+('WB GDP growth constant old'!J200/100))</f>
        <v>4.57613523144994</v>
      </c>
      <c r="J200" s="117" t="n">
        <f aca="false">K200/(1+('WB GDP growth constant old'!K200/100))</f>
        <v>4.57613523144994</v>
      </c>
      <c r="K200" s="117" t="n">
        <f aca="false">L200/(1+('WB GDP growth constant old'!L200/100))</f>
        <v>4.57613523144994</v>
      </c>
      <c r="L200" s="117" t="n">
        <f aca="false">M200/(1+('WB GDP growth constant old'!M200/100))</f>
        <v>4.57613523144994</v>
      </c>
      <c r="M200" s="117" t="n">
        <f aca="false">N200/(1+('WB GDP growth constant old'!N200/100))</f>
        <v>4.57613523144994</v>
      </c>
      <c r="N200" s="117" t="n">
        <f aca="false">O200/(1+('WB GDP growth constant old'!O200/100))</f>
        <v>4.57613523144994</v>
      </c>
      <c r="O200" s="117" t="n">
        <f aca="false">P200/(1+('WB GDP growth constant old'!P200/100))</f>
        <v>4.57613523144994</v>
      </c>
      <c r="P200" s="117" t="n">
        <f aca="false">Q200/(1+('WB GDP growth constant old'!Q200/100))</f>
        <v>4.57613523144994</v>
      </c>
      <c r="Q200" s="117" t="n">
        <f aca="false">R200/(1+('WB GDP growth constant old'!R200/100))</f>
        <v>4.57613523144994</v>
      </c>
      <c r="R200" s="117" t="n">
        <f aca="false">S200/(1+('WB GDP growth constant old'!S200/100))</f>
        <v>4.57613523144994</v>
      </c>
      <c r="S200" s="117" t="n">
        <f aca="false">T200/(1+('WB GDP growth constant old'!T200/100))</f>
        <v>4.57613523144994</v>
      </c>
      <c r="T200" s="117" t="n">
        <f aca="false">U200/(1+('WB GDP growth constant old'!U200/100))</f>
        <v>4.57613523144994</v>
      </c>
      <c r="U200" s="117" t="n">
        <f aca="false">V200/(1+('WB GDP growth constant old'!V200/100))</f>
        <v>4.57613523144994</v>
      </c>
      <c r="V200" s="117" t="n">
        <f aca="false">W200/(1+('WB GDP growth constant old'!W200/100))</f>
        <v>4.57613523144994</v>
      </c>
      <c r="W200" s="117" t="n">
        <f aca="false">X200/(1+('WB GDP growth constant old'!X200/100))</f>
        <v>4.57613523144994</v>
      </c>
      <c r="X200" s="117" t="n">
        <f aca="false">Y200/(1+('WB GDP growth constant old'!Y200/100))</f>
        <v>4.57613523144994</v>
      </c>
      <c r="Y200" s="117" t="n">
        <f aca="false">Z200/(1+('WB GDP growth constant old'!Z200/100))</f>
        <v>4.57613523144994</v>
      </c>
      <c r="Z200" s="117" t="n">
        <f aca="false">AA200/(1+('WB GDP growth constant old'!AA200/100))</f>
        <v>4.77742577490637</v>
      </c>
      <c r="AA200" s="117" t="n">
        <f aca="false">AB200/(1+('WB GDP growth constant old'!AB200/100))</f>
        <v>4.62789420602772</v>
      </c>
      <c r="AB200" s="117" t="n">
        <f aca="false">AC200/(1+('WB GDP growth constant old'!AC200/100))</f>
        <v>4.58399115402841</v>
      </c>
      <c r="AC200" s="117" t="n">
        <f aca="false">AD200/(1+('WB GDP growth constant old'!AD200/100))</f>
        <v>4.85912086304135</v>
      </c>
      <c r="AD200" s="117" t="n">
        <f aca="false">AE200/(1+('WB GDP growth constant old'!AE200/100))</f>
        <v>4.74194217326088</v>
      </c>
      <c r="AE200" s="117" t="n">
        <f aca="false">AF200/(1+('WB GDP growth constant old'!AF200/100))</f>
        <v>4.99991525553457</v>
      </c>
      <c r="AF200" s="117" t="n">
        <f aca="false">AG200/(1+('WB GDP growth constant old'!AG200/100))</f>
        <v>4.87241128767337</v>
      </c>
      <c r="AG200" s="117" t="n">
        <f aca="false">AH200/(1+('WB GDP growth constant old'!AH200/100))</f>
        <v>4.91383244941889</v>
      </c>
      <c r="AH200" s="117" t="n">
        <f aca="false">AI200/(1+('WB GDP growth constant old'!AI200/100))</f>
        <v>5.1489819288398</v>
      </c>
      <c r="AI200" s="117" t="n">
        <f aca="false">AJ200/(1+('WB GDP growth constant old'!AJ200/100))</f>
        <v>5.35081150589931</v>
      </c>
      <c r="AJ200" s="117" t="n">
        <f aca="false">AK200/(1+('WB GDP growth constant old'!AK200/100))</f>
        <v>5.36065210397569</v>
      </c>
      <c r="AK200" s="117" t="n">
        <f aca="false">AL200/(1+('WB GDP growth constant old'!AL200/100))</f>
        <v>5.64745645906107</v>
      </c>
      <c r="AL200" s="117" t="n">
        <f aca="false">AM200/(1+('WB GDP growth constant old'!AM200/100))</f>
        <v>5.81445483515772</v>
      </c>
      <c r="AM200" s="117" t="n">
        <f aca="false">AN200/(1+('WB GDP growth constant old'!AN200/100))</f>
        <v>6.09291907104404</v>
      </c>
      <c r="AN200" s="117" t="n">
        <f aca="false">AO200/(1+('WB GDP growth constant old'!AO200/100))</f>
        <v>6.35884872139524</v>
      </c>
      <c r="AO200" s="117" t="n">
        <f aca="false">AP200/(1+('WB GDP growth constant old'!AP200/100))</f>
        <v>6.55035691118232</v>
      </c>
      <c r="AP200" s="117" t="n">
        <f aca="false">AQ200/(1+('WB GDP growth constant old'!AQ200/100))</f>
        <v>6.47899541086089</v>
      </c>
      <c r="AQ200" s="117" t="n">
        <f aca="false">AR200/(1+('WB GDP growth constant old'!AR200/100))</f>
        <v>6.58751067293766</v>
      </c>
      <c r="AR200" s="117" t="n">
        <f aca="false">AS200/(1+('WB GDP growth constant old'!AS200/100))</f>
        <v>6.89961514164218</v>
      </c>
      <c r="AS200" s="117" t="n">
        <f aca="false">AT200/(1+('WB GDP growth constant old'!AT200/100))</f>
        <v>6.82150210996484</v>
      </c>
      <c r="AT200" s="117" t="n">
        <f aca="false">AU200/(1+('WB GDP growth constant old'!AU200/100))</f>
        <v>6.89659902053116</v>
      </c>
      <c r="AU200" s="117" t="n">
        <f aca="false">AV200/(1+('WB GDP growth constant old'!AV200/100))</f>
        <v>7.03119600751961</v>
      </c>
      <c r="AV200" s="117" t="n">
        <f aca="false">AW200/(1+('WB GDP growth constant old'!AW200/100))</f>
        <v>7.17654906892974</v>
      </c>
      <c r="AW200" s="117" t="n">
        <f aca="false">AX200/(1+('WB GDP growth constant old'!AX200/100))</f>
        <v>7.46057710033603</v>
      </c>
      <c r="AX200" s="117" t="n">
        <f aca="false">AY200/(1+('WB GDP growth constant old'!AY200/100))</f>
        <v>7.62540129126528</v>
      </c>
      <c r="AY200" s="117" t="n">
        <f aca="false">AZ200/(1+('WB GDP growth constant old'!AZ200/100))</f>
        <v>7.8114334334693</v>
      </c>
      <c r="AZ200" s="117" t="n">
        <f aca="false">BA200/(1+('WB GDP growth constant old'!BA200/100))</f>
        <v>7.9055161187734</v>
      </c>
      <c r="BA200" s="117" t="n">
        <f aca="false">BB200/(1+('WB GDP growth constant old'!BB200/100))</f>
        <v>8.04797756681502</v>
      </c>
      <c r="BB200" s="117" t="n">
        <f aca="false">BC200/(1+('WB GDP growth constant old'!BC200/100))</f>
        <v>7.97434871472249</v>
      </c>
      <c r="BC200" s="117" t="n">
        <f aca="false">BD200/(1+('WB GDP growth constant old'!BD200/100))</f>
        <v>8.21767504917399</v>
      </c>
      <c r="BD200" s="117" t="n">
        <f aca="false">BE200/(1+('WB GDP growth constant old'!BE200/100))</f>
        <v>8.51419770873037</v>
      </c>
      <c r="BE200" s="117" t="n">
        <f aca="false">BF200/(1+('WB GDP growth constant old'!BF200/100))</f>
        <v>8.58361381930959</v>
      </c>
      <c r="BF200" s="117" t="n">
        <f aca="false">BG200/(1+('WB GDP growth constant old'!BG200/100))</f>
        <v>8.87146769907574</v>
      </c>
      <c r="BG200" s="117" t="n">
        <f aca="false">BH200/(1+('WB GDP growth constant old'!BH200/100))</f>
        <v>9.18430376828936</v>
      </c>
      <c r="BH200" s="117" t="n">
        <f aca="false">BI200/(1+('WB GDP growth constant old'!BI200/100))</f>
        <v>9.51668003273453</v>
      </c>
      <c r="BI200" s="117" t="n">
        <f aca="false">BJ200/(1+('WB GDP growth constant old'!BJ200/100))</f>
        <v>9.86379306631153</v>
      </c>
      <c r="BJ200" s="117" t="n">
        <f aca="false">BK200/(1+('WB GDP growth constant old'!BK200/100))</f>
        <v>10.2729124910623</v>
      </c>
      <c r="BK200" s="117" t="n">
        <f aca="false">BL200/(1+('WB GDP growth constant old'!BL200/100))</f>
        <v>10.5672930730469</v>
      </c>
      <c r="BL200" s="117" t="n">
        <f aca="false">'WB GDP current US$ old'!BL200/1000000000</f>
        <v>10.6347840726223</v>
      </c>
    </row>
    <row r="201" customFormat="false" ht="15" hidden="false" customHeight="false" outlineLevel="0" collapsed="false">
      <c r="A201" s="0" t="s">
        <v>1131</v>
      </c>
      <c r="B201" s="0" t="s">
        <v>1132</v>
      </c>
      <c r="C201" s="0" t="s">
        <v>1057</v>
      </c>
      <c r="D201" s="0" t="s">
        <v>1058</v>
      </c>
      <c r="E201" s="117" t="n">
        <f aca="false">F201/(1+('WB GDP growth constant old'!F201/100))</f>
        <v>8986.91981564685</v>
      </c>
      <c r="F201" s="117" t="n">
        <f aca="false">G201/(1+('WB GDP growth constant old'!G201/100))</f>
        <v>9408.67693258625</v>
      </c>
      <c r="G201" s="117" t="n">
        <f aca="false">H201/(1+('WB GDP growth constant old'!H201/100))</f>
        <v>9961.82669774919</v>
      </c>
      <c r="H201" s="117" t="n">
        <f aca="false">I201/(1+('WB GDP growth constant old'!I201/100))</f>
        <v>10504.230127142</v>
      </c>
      <c r="I201" s="117" t="n">
        <f aca="false">J201/(1+('WB GDP growth constant old'!J201/100))</f>
        <v>11191.5736394665</v>
      </c>
      <c r="J201" s="117" t="n">
        <f aca="false">K201/(1+('WB GDP growth constant old'!K201/100))</f>
        <v>11807.6479679399</v>
      </c>
      <c r="K201" s="117" t="n">
        <f aca="false">L201/(1+('WB GDP growth constant old'!L201/100))</f>
        <v>12521.0988652386</v>
      </c>
      <c r="L201" s="117" t="n">
        <f aca="false">M201/(1+('WB GDP growth constant old'!M201/100))</f>
        <v>13101.5240088934</v>
      </c>
      <c r="M201" s="117" t="n">
        <f aca="false">N201/(1+('WB GDP growth constant old'!N201/100))</f>
        <v>13916.7746735157</v>
      </c>
      <c r="N201" s="117" t="n">
        <f aca="false">O201/(1+('WB GDP growth constant old'!O201/100))</f>
        <v>14718.0256374054</v>
      </c>
      <c r="O201" s="117" t="n">
        <f aca="false">P201/(1+('WB GDP growth constant old'!P201/100))</f>
        <v>15104.882621226</v>
      </c>
      <c r="P201" s="117" t="n">
        <f aca="false">Q201/(1+('WB GDP growth constant old'!Q201/100))</f>
        <v>15673.4050390499</v>
      </c>
      <c r="Q201" s="117" t="n">
        <f aca="false">R201/(1+('WB GDP growth constant old'!R201/100))</f>
        <v>16520.7671846389</v>
      </c>
      <c r="R201" s="117" t="n">
        <f aca="false">S201/(1+('WB GDP growth constant old'!S201/100))</f>
        <v>17538.2378463796</v>
      </c>
      <c r="S201" s="117" t="n">
        <f aca="false">T201/(1+('WB GDP growth constant old'!T201/100))</f>
        <v>17705.9987028227</v>
      </c>
      <c r="T201" s="117" t="n">
        <f aca="false">U201/(1+('WB GDP growth constant old'!U201/100))</f>
        <v>17713.7320964459</v>
      </c>
      <c r="U201" s="117" t="n">
        <f aca="false">V201/(1+('WB GDP growth constant old'!V201/100))</f>
        <v>18551.5260842349</v>
      </c>
      <c r="V201" s="117" t="n">
        <f aca="false">W201/(1+('WB GDP growth constant old'!W201/100))</f>
        <v>19240.2002658291</v>
      </c>
      <c r="W201" s="117" t="n">
        <f aca="false">X201/(1+('WB GDP growth constant old'!X201/100))</f>
        <v>20056.2720492758</v>
      </c>
      <c r="X201" s="117" t="n">
        <f aca="false">Y201/(1+('WB GDP growth constant old'!Y201/100))</f>
        <v>20835.3469205592</v>
      </c>
      <c r="Y201" s="117" t="n">
        <f aca="false">Z201/(1+('WB GDP growth constant old'!Z201/100))</f>
        <v>21093.7823219035</v>
      </c>
      <c r="Z201" s="117" t="n">
        <f aca="false">AA201/(1+('WB GDP growth constant old'!AA201/100))</f>
        <v>21506.4273441758</v>
      </c>
      <c r="AA201" s="117" t="n">
        <f aca="false">AB201/(1+('WB GDP growth constant old'!AB201/100))</f>
        <v>21583.2145905232</v>
      </c>
      <c r="AB201" s="117" t="n">
        <f aca="false">AC201/(1+('WB GDP growth constant old'!AC201/100))</f>
        <v>22239.4498815189</v>
      </c>
      <c r="AC201" s="117" t="n">
        <f aca="false">AD201/(1+('WB GDP growth constant old'!AD201/100))</f>
        <v>23273.2027955189</v>
      </c>
      <c r="AD201" s="117" t="n">
        <f aca="false">AE201/(1+('WB GDP growth constant old'!AE201/100))</f>
        <v>24145.1951556906</v>
      </c>
      <c r="AE201" s="117" t="n">
        <f aca="false">AF201/(1+('WB GDP growth constant old'!AF201/100))</f>
        <v>24907.5243211721</v>
      </c>
      <c r="AF201" s="117" t="n">
        <f aca="false">AG201/(1+('WB GDP growth constant old'!AG201/100))</f>
        <v>25787.4606488164</v>
      </c>
      <c r="AG201" s="117" t="n">
        <f aca="false">AH201/(1+('WB GDP growth constant old'!AH201/100))</f>
        <v>27013.5561973793</v>
      </c>
      <c r="AH201" s="117" t="n">
        <f aca="false">AI201/(1+('WB GDP growth constant old'!AI201/100))</f>
        <v>28053.4901371494</v>
      </c>
      <c r="AI201" s="117" t="n">
        <f aca="false">AJ201/(1+('WB GDP growth constant old'!AJ201/100))</f>
        <v>28849.4290116869</v>
      </c>
      <c r="AJ201" s="117" t="n">
        <f aca="false">AK201/(1+('WB GDP growth constant old'!AK201/100))</f>
        <v>29209.3519853471</v>
      </c>
      <c r="AK201" s="117" t="n">
        <f aca="false">AL201/(1+('WB GDP growth constant old'!AL201/100))</f>
        <v>29736.5881031522</v>
      </c>
      <c r="AL201" s="117" t="n">
        <f aca="false">AM201/(1+('WB GDP growth constant old'!AM201/100))</f>
        <v>30020.9972086849</v>
      </c>
      <c r="AM201" s="117" t="n">
        <f aca="false">AN201/(1+('WB GDP growth constant old'!AN201/100))</f>
        <v>30909.1170620563</v>
      </c>
      <c r="AN201" s="117" t="n">
        <f aca="false">AO201/(1+('WB GDP growth constant old'!AO201/100))</f>
        <v>31738.2593041115</v>
      </c>
      <c r="AO201" s="117" t="n">
        <f aca="false">AP201/(1+('WB GDP growth constant old'!AP201/100))</f>
        <v>32638.5751318867</v>
      </c>
      <c r="AP201" s="117" t="n">
        <f aca="false">AQ201/(1+('WB GDP growth constant old'!AQ201/100))</f>
        <v>33595.1886155378</v>
      </c>
      <c r="AQ201" s="117" t="n">
        <f aca="false">AR201/(1+('WB GDP growth constant old'!AR201/100))</f>
        <v>34485.0090579376</v>
      </c>
      <c r="AR201" s="117" t="n">
        <f aca="false">AS201/(1+('WB GDP growth constant old'!AS201/100))</f>
        <v>35619.9165734398</v>
      </c>
      <c r="AS201" s="117" t="n">
        <f aca="false">AT201/(1+('WB GDP growth constant old'!AT201/100))</f>
        <v>37018.5714236277</v>
      </c>
      <c r="AT201" s="117" t="n">
        <f aca="false">AU201/(1+('WB GDP growth constant old'!AU201/100))</f>
        <v>37591.7013007282</v>
      </c>
      <c r="AU201" s="117" t="n">
        <f aca="false">AV201/(1+('WB GDP growth constant old'!AV201/100))</f>
        <v>38161.6954536855</v>
      </c>
      <c r="AV201" s="117" t="n">
        <f aca="false">AW201/(1+('WB GDP growth constant old'!AW201/100))</f>
        <v>38935.0112632734</v>
      </c>
      <c r="AW201" s="117" t="n">
        <f aca="false">AX201/(1+('WB GDP growth constant old'!AX201/100))</f>
        <v>40153.1787120296</v>
      </c>
      <c r="AX201" s="117" t="n">
        <f aca="false">AY201/(1+('WB GDP growth constant old'!AY201/100))</f>
        <v>41258.9860740662</v>
      </c>
      <c r="AY201" s="117" t="n">
        <f aca="false">AZ201/(1+('WB GDP growth constant old'!AZ201/100))</f>
        <v>42489.5264887014</v>
      </c>
      <c r="AZ201" s="117" t="n">
        <f aca="false">BA201/(1+('WB GDP growth constant old'!BA201/100))</f>
        <v>43620.2421575784</v>
      </c>
      <c r="BA201" s="117" t="n">
        <f aca="false">BB201/(1+('WB GDP growth constant old'!BB201/100))</f>
        <v>43719.2288633349</v>
      </c>
      <c r="BB201" s="117" t="n">
        <f aca="false">BC201/(1+('WB GDP growth constant old'!BC201/100))</f>
        <v>42200.1312487153</v>
      </c>
      <c r="BC201" s="117" t="n">
        <f aca="false">BD201/(1+('WB GDP growth constant old'!BD201/100))</f>
        <v>43398.6162906149</v>
      </c>
      <c r="BD201" s="117" t="n">
        <f aca="false">BE201/(1+('WB GDP growth constant old'!BE201/100))</f>
        <v>44094.126127706</v>
      </c>
      <c r="BE201" s="117" t="n">
        <f aca="false">BF201/(1+('WB GDP growth constant old'!BF201/100))</f>
        <v>44591.0596280812</v>
      </c>
      <c r="BF201" s="117" t="n">
        <f aca="false">BG201/(1+('WB GDP growth constant old'!BG201/100))</f>
        <v>45193.3988820207</v>
      </c>
      <c r="BG201" s="117" t="n">
        <f aca="false">BH201/(1+('WB GDP growth constant old'!BH201/100))</f>
        <v>46047.0418056578</v>
      </c>
      <c r="BH201" s="117" t="n">
        <f aca="false">BI201/(1+('WB GDP growth constant old'!BI201/100))</f>
        <v>47014.7477857957</v>
      </c>
      <c r="BI201" s="117" t="n">
        <f aca="false">BJ201/(1+('WB GDP growth constant old'!BJ201/100))</f>
        <v>47790.5128614141</v>
      </c>
      <c r="BJ201" s="117" t="n">
        <f aca="false">BK201/(1+('WB GDP growth constant old'!BK201/100))</f>
        <v>48952.7581411752</v>
      </c>
      <c r="BK201" s="117" t="n">
        <f aca="false">BL201/(1+('WB GDP growth constant old'!BL201/100))</f>
        <v>49981.4248845338</v>
      </c>
      <c r="BL201" s="117" t="n">
        <f aca="false">'WB GDP current US$ old'!BL201/1000000000</f>
        <v>50769.9179161815</v>
      </c>
    </row>
    <row r="202" customFormat="false" ht="15" hidden="false" customHeight="false" outlineLevel="0" collapsed="false">
      <c r="A202" s="0" t="s">
        <v>661</v>
      </c>
      <c r="B202" s="0" t="s">
        <v>663</v>
      </c>
      <c r="C202" s="0" t="s">
        <v>1057</v>
      </c>
      <c r="D202" s="0" t="s">
        <v>1058</v>
      </c>
      <c r="E202" s="117" t="n">
        <f aca="false">F202/(1+('WB GDP growth constant old'!F202/100))</f>
        <v>0</v>
      </c>
      <c r="F202" s="117" t="n">
        <f aca="false">G202/(1+('WB GDP growth constant old'!G202/100))</f>
        <v>0</v>
      </c>
      <c r="G202" s="117" t="n">
        <f aca="false">H202/(1+('WB GDP growth constant old'!H202/100))</f>
        <v>0</v>
      </c>
      <c r="H202" s="117" t="n">
        <f aca="false">I202/(1+('WB GDP growth constant old'!I202/100))</f>
        <v>0</v>
      </c>
      <c r="I202" s="117" t="n">
        <f aca="false">J202/(1+('WB GDP growth constant old'!J202/100))</f>
        <v>0</v>
      </c>
      <c r="J202" s="117" t="n">
        <f aca="false">K202/(1+('WB GDP growth constant old'!K202/100))</f>
        <v>0</v>
      </c>
      <c r="K202" s="117" t="n">
        <f aca="false">L202/(1+('WB GDP growth constant old'!L202/100))</f>
        <v>0</v>
      </c>
      <c r="L202" s="117" t="n">
        <f aca="false">M202/(1+('WB GDP growth constant old'!M202/100))</f>
        <v>0</v>
      </c>
      <c r="M202" s="117" t="n">
        <f aca="false">N202/(1+('WB GDP growth constant old'!N202/100))</f>
        <v>0</v>
      </c>
      <c r="N202" s="117" t="n">
        <f aca="false">O202/(1+('WB GDP growth constant old'!O202/100))</f>
        <v>0</v>
      </c>
      <c r="O202" s="117" t="n">
        <f aca="false">P202/(1+('WB GDP growth constant old'!P202/100))</f>
        <v>0</v>
      </c>
      <c r="P202" s="117" t="n">
        <f aca="false">Q202/(1+('WB GDP growth constant old'!Q202/100))</f>
        <v>0</v>
      </c>
      <c r="Q202" s="117" t="n">
        <f aca="false">R202/(1+('WB GDP growth constant old'!R202/100))</f>
        <v>0</v>
      </c>
      <c r="R202" s="117" t="n">
        <f aca="false">S202/(1+('WB GDP growth constant old'!S202/100))</f>
        <v>0</v>
      </c>
      <c r="S202" s="117" t="n">
        <f aca="false">T202/(1+('WB GDP growth constant old'!T202/100))</f>
        <v>0</v>
      </c>
      <c r="T202" s="117" t="n">
        <f aca="false">U202/(1+('WB GDP growth constant old'!U202/100))</f>
        <v>0</v>
      </c>
      <c r="U202" s="117" t="n">
        <f aca="false">V202/(1+('WB GDP growth constant old'!V202/100))</f>
        <v>0</v>
      </c>
      <c r="V202" s="117" t="n">
        <f aca="false">W202/(1+('WB GDP growth constant old'!W202/100))</f>
        <v>0</v>
      </c>
      <c r="W202" s="117" t="n">
        <f aca="false">X202/(1+('WB GDP growth constant old'!X202/100))</f>
        <v>0</v>
      </c>
      <c r="X202" s="117" t="n">
        <f aca="false">Y202/(1+('WB GDP growth constant old'!Y202/100))</f>
        <v>0</v>
      </c>
      <c r="Y202" s="117" t="n">
        <f aca="false">Z202/(1+('WB GDP growth constant old'!Z202/100))</f>
        <v>0</v>
      </c>
      <c r="Z202" s="117" t="n">
        <f aca="false">AA202/(1+('WB GDP growth constant old'!AA202/100))</f>
        <v>0</v>
      </c>
      <c r="AA202" s="117" t="n">
        <f aca="false">AB202/(1+('WB GDP growth constant old'!AB202/100))</f>
        <v>0</v>
      </c>
      <c r="AB202" s="117" t="n">
        <f aca="false">AC202/(1+('WB GDP growth constant old'!AC202/100))</f>
        <v>0</v>
      </c>
      <c r="AC202" s="117" t="n">
        <f aca="false">AD202/(1+('WB GDP growth constant old'!AD202/100))</f>
        <v>0</v>
      </c>
      <c r="AD202" s="117" t="n">
        <f aca="false">AE202/(1+('WB GDP growth constant old'!AE202/100))</f>
        <v>0</v>
      </c>
      <c r="AE202" s="117" t="n">
        <f aca="false">AF202/(1+('WB GDP growth constant old'!AF202/100))</f>
        <v>0</v>
      </c>
      <c r="AF202" s="117" t="n">
        <f aca="false">AG202/(1+('WB GDP growth constant old'!AG202/100))</f>
        <v>0</v>
      </c>
      <c r="AG202" s="117" t="n">
        <f aca="false">AH202/(1+('WB GDP growth constant old'!AH202/100))</f>
        <v>0</v>
      </c>
      <c r="AH202" s="117" t="n">
        <f aca="false">AI202/(1+('WB GDP growth constant old'!AI202/100))</f>
        <v>0</v>
      </c>
      <c r="AI202" s="117" t="n">
        <f aca="false">AJ202/(1+('WB GDP growth constant old'!AJ202/100))</f>
        <v>0</v>
      </c>
      <c r="AJ202" s="117" t="n">
        <f aca="false">AK202/(1+('WB GDP growth constant old'!AK202/100))</f>
        <v>0</v>
      </c>
      <c r="AK202" s="117" t="n">
        <f aca="false">AL202/(1+('WB GDP growth constant old'!AL202/100))</f>
        <v>0</v>
      </c>
      <c r="AL202" s="117" t="n">
        <f aca="false">AM202/(1+('WB GDP growth constant old'!AM202/100))</f>
        <v>0</v>
      </c>
      <c r="AM202" s="117" t="n">
        <f aca="false">AN202/(1+('WB GDP growth constant old'!AN202/100))</f>
        <v>0</v>
      </c>
      <c r="AN202" s="117" t="n">
        <f aca="false">AO202/(1+('WB GDP growth constant old'!AO202/100))</f>
        <v>0</v>
      </c>
      <c r="AO202" s="117" t="n">
        <f aca="false">AP202/(1+('WB GDP growth constant old'!AP202/100))</f>
        <v>0</v>
      </c>
      <c r="AP202" s="117" t="n">
        <f aca="false">AQ202/(1+('WB GDP growth constant old'!AQ202/100))</f>
        <v>0</v>
      </c>
      <c r="AQ202" s="117" t="n">
        <f aca="false">AR202/(1+('WB GDP growth constant old'!AR202/100))</f>
        <v>0</v>
      </c>
      <c r="AR202" s="117" t="n">
        <f aca="false">AS202/(1+('WB GDP growth constant old'!AS202/100))</f>
        <v>0</v>
      </c>
      <c r="AS202" s="117" t="n">
        <f aca="false">AT202/(1+('WB GDP growth constant old'!AT202/100))</f>
        <v>0</v>
      </c>
      <c r="AT202" s="117" t="n">
        <f aca="false">AU202/(1+('WB GDP growth constant old'!AU202/100))</f>
        <v>0</v>
      </c>
      <c r="AU202" s="117" t="n">
        <f aca="false">AV202/(1+('WB GDP growth constant old'!AV202/100))</f>
        <v>0</v>
      </c>
      <c r="AV202" s="117" t="n">
        <f aca="false">AW202/(1+('WB GDP growth constant old'!AW202/100))</f>
        <v>0</v>
      </c>
      <c r="AW202" s="117" t="n">
        <f aca="false">AX202/(1+('WB GDP growth constant old'!AX202/100))</f>
        <v>0</v>
      </c>
      <c r="AX202" s="117" t="n">
        <f aca="false">AY202/(1+('WB GDP growth constant old'!AY202/100))</f>
        <v>0</v>
      </c>
      <c r="AY202" s="117" t="n">
        <f aca="false">AZ202/(1+('WB GDP growth constant old'!AZ202/100))</f>
        <v>0</v>
      </c>
      <c r="AZ202" s="117" t="n">
        <f aca="false">BA202/(1+('WB GDP growth constant old'!BA202/100))</f>
        <v>0</v>
      </c>
      <c r="BA202" s="117" t="n">
        <f aca="false">BB202/(1+('WB GDP growth constant old'!BB202/100))</f>
        <v>0</v>
      </c>
      <c r="BB202" s="117" t="n">
        <f aca="false">BC202/(1+('WB GDP growth constant old'!BC202/100))</f>
        <v>0</v>
      </c>
      <c r="BC202" s="117" t="n">
        <f aca="false">BD202/(1+('WB GDP growth constant old'!BD202/100))</f>
        <v>0</v>
      </c>
      <c r="BD202" s="117" t="n">
        <f aca="false">BE202/(1+('WB GDP growth constant old'!BE202/100))</f>
        <v>0</v>
      </c>
      <c r="BE202" s="117" t="n">
        <f aca="false">BF202/(1+('WB GDP growth constant old'!BF202/100))</f>
        <v>0</v>
      </c>
      <c r="BF202" s="117" t="n">
        <f aca="false">BG202/(1+('WB GDP growth constant old'!BG202/100))</f>
        <v>0</v>
      </c>
      <c r="BG202" s="117" t="n">
        <f aca="false">BH202/(1+('WB GDP growth constant old'!BH202/100))</f>
        <v>0</v>
      </c>
      <c r="BH202" s="117" t="n">
        <f aca="false">BI202/(1+('WB GDP growth constant old'!BI202/100))</f>
        <v>0</v>
      </c>
      <c r="BI202" s="117" t="n">
        <f aca="false">BJ202/(1+('WB GDP growth constant old'!BJ202/100))</f>
        <v>0</v>
      </c>
      <c r="BJ202" s="117" t="n">
        <f aca="false">BK202/(1+('WB GDP growth constant old'!BK202/100))</f>
        <v>0</v>
      </c>
      <c r="BK202" s="117" t="n">
        <f aca="false">BL202/(1+('WB GDP growth constant old'!BL202/100))</f>
        <v>0</v>
      </c>
      <c r="BL202" s="117" t="n">
        <f aca="false">'WB GDP current US$ old'!BL202/1000000000</f>
        <v>0</v>
      </c>
    </row>
    <row r="203" customFormat="false" ht="15" hidden="false" customHeight="false" outlineLevel="0" collapsed="false">
      <c r="A203" s="0" t="s">
        <v>153</v>
      </c>
      <c r="B203" s="0" t="s">
        <v>388</v>
      </c>
      <c r="C203" s="0" t="s">
        <v>1057</v>
      </c>
      <c r="D203" s="0" t="s">
        <v>1058</v>
      </c>
      <c r="E203" s="117" t="n">
        <f aca="false">F203/(1+('WB GDP growth constant old'!F203/100))</f>
        <v>35.3644342585719</v>
      </c>
      <c r="F203" s="117" t="n">
        <f aca="false">G203/(1+('WB GDP growth constant old'!G203/100))</f>
        <v>35.3644342585719</v>
      </c>
      <c r="G203" s="117" t="n">
        <f aca="false">H203/(1+('WB GDP growth constant old'!H203/100))</f>
        <v>35.3644342585719</v>
      </c>
      <c r="H203" s="117" t="n">
        <f aca="false">I203/(1+('WB GDP growth constant old'!I203/100))</f>
        <v>35.3644342585719</v>
      </c>
      <c r="I203" s="117" t="n">
        <f aca="false">J203/(1+('WB GDP growth constant old'!J203/100))</f>
        <v>35.3644342585719</v>
      </c>
      <c r="J203" s="117" t="n">
        <f aca="false">K203/(1+('WB GDP growth constant old'!K203/100))</f>
        <v>35.3644342585719</v>
      </c>
      <c r="K203" s="117" t="n">
        <f aca="false">L203/(1+('WB GDP growth constant old'!L203/100))</f>
        <v>35.3644342585719</v>
      </c>
      <c r="L203" s="117" t="n">
        <f aca="false">M203/(1+('WB GDP growth constant old'!M203/100))</f>
        <v>35.3644342585719</v>
      </c>
      <c r="M203" s="117" t="n">
        <f aca="false">N203/(1+('WB GDP growth constant old'!N203/100))</f>
        <v>35.3644342585719</v>
      </c>
      <c r="N203" s="117" t="n">
        <f aca="false">O203/(1+('WB GDP growth constant old'!O203/100))</f>
        <v>35.3644342585719</v>
      </c>
      <c r="O203" s="117" t="n">
        <f aca="false">P203/(1+('WB GDP growth constant old'!P203/100))</f>
        <v>35.3644342585719</v>
      </c>
      <c r="P203" s="117" t="n">
        <f aca="false">Q203/(1+('WB GDP growth constant old'!Q203/100))</f>
        <v>35.3644342585719</v>
      </c>
      <c r="Q203" s="117" t="n">
        <f aca="false">R203/(1+('WB GDP growth constant old'!R203/100))</f>
        <v>35.3644342585719</v>
      </c>
      <c r="R203" s="117" t="n">
        <f aca="false">S203/(1+('WB GDP growth constant old'!S203/100))</f>
        <v>35.3644342585719</v>
      </c>
      <c r="S203" s="117" t="n">
        <f aca="false">T203/(1+('WB GDP growth constant old'!T203/100))</f>
        <v>35.3644342585719</v>
      </c>
      <c r="T203" s="117" t="n">
        <f aca="false">U203/(1+('WB GDP growth constant old'!U203/100))</f>
        <v>35.3644342585719</v>
      </c>
      <c r="U203" s="117" t="n">
        <f aca="false">V203/(1+('WB GDP growth constant old'!V203/100))</f>
        <v>35.3644342585719</v>
      </c>
      <c r="V203" s="117" t="n">
        <f aca="false">W203/(1+('WB GDP growth constant old'!W203/100))</f>
        <v>35.3644342585719</v>
      </c>
      <c r="W203" s="117" t="n">
        <f aca="false">X203/(1+('WB GDP growth constant old'!X203/100))</f>
        <v>35.3644342585719</v>
      </c>
      <c r="X203" s="117" t="n">
        <f aca="false">Y203/(1+('WB GDP growth constant old'!Y203/100))</f>
        <v>35.3644342585719</v>
      </c>
      <c r="Y203" s="117" t="n">
        <f aca="false">Z203/(1+('WB GDP growth constant old'!Z203/100))</f>
        <v>35.3644342585719</v>
      </c>
      <c r="Z203" s="117" t="n">
        <f aca="false">AA203/(1+('WB GDP growth constant old'!AA203/100))</f>
        <v>35.3644342585719</v>
      </c>
      <c r="AA203" s="117" t="n">
        <f aca="false">AB203/(1+('WB GDP growth constant old'!AB203/100))</f>
        <v>35.3644342585719</v>
      </c>
      <c r="AB203" s="117" t="n">
        <f aca="false">AC203/(1+('WB GDP growth constant old'!AC203/100))</f>
        <v>35.3644342585719</v>
      </c>
      <c r="AC203" s="117" t="n">
        <f aca="false">AD203/(1+('WB GDP growth constant old'!AD203/100))</f>
        <v>35.3644342585719</v>
      </c>
      <c r="AD203" s="117" t="n">
        <f aca="false">AE203/(1+('WB GDP growth constant old'!AE203/100))</f>
        <v>35.3644342585719</v>
      </c>
      <c r="AE203" s="117" t="n">
        <f aca="false">AF203/(1+('WB GDP growth constant old'!AF203/100))</f>
        <v>35.3644342585719</v>
      </c>
      <c r="AF203" s="117" t="n">
        <f aca="false">AG203/(1+('WB GDP growth constant old'!AG203/100))</f>
        <v>35.3644342585719</v>
      </c>
      <c r="AG203" s="117" t="n">
        <f aca="false">AH203/(1+('WB GDP growth constant old'!AH203/100))</f>
        <v>35.3644342585719</v>
      </c>
      <c r="AH203" s="117" t="n">
        <f aca="false">AI203/(1+('WB GDP growth constant old'!AI203/100))</f>
        <v>35.3644342585719</v>
      </c>
      <c r="AI203" s="117" t="n">
        <f aca="false">AJ203/(1+('WB GDP growth constant old'!AJ203/100))</f>
        <v>35.3644342585719</v>
      </c>
      <c r="AJ203" s="117" t="n">
        <f aca="false">AK203/(1+('WB GDP growth constant old'!AK203/100))</f>
        <v>35.3644342585719</v>
      </c>
      <c r="AK203" s="117" t="n">
        <f aca="false">AL203/(1+('WB GDP growth constant old'!AL203/100))</f>
        <v>35.3644342585719</v>
      </c>
      <c r="AL203" s="117" t="n">
        <f aca="false">AM203/(1+('WB GDP growth constant old'!AM203/100))</f>
        <v>35.3644342585719</v>
      </c>
      <c r="AM203" s="117" t="n">
        <f aca="false">AN203/(1+('WB GDP growth constant old'!AN203/100))</f>
        <v>35.3644342585719</v>
      </c>
      <c r="AN203" s="117" t="n">
        <f aca="false">AO203/(1+('WB GDP growth constant old'!AO203/100))</f>
        <v>35.3644342585719</v>
      </c>
      <c r="AO203" s="117" t="n">
        <f aca="false">AP203/(1+('WB GDP growth constant old'!AP203/100))</f>
        <v>35.3644342585719</v>
      </c>
      <c r="AP203" s="117" t="n">
        <f aca="false">AQ203/(1+('WB GDP growth constant old'!AQ203/100))</f>
        <v>35.3644342585719</v>
      </c>
      <c r="AQ203" s="117" t="n">
        <f aca="false">AR203/(1+('WB GDP growth constant old'!AR203/100))</f>
        <v>35.3644342585719</v>
      </c>
      <c r="AR203" s="117" t="n">
        <f aca="false">AS203/(1+('WB GDP growth constant old'!AS203/100))</f>
        <v>35.3644342585719</v>
      </c>
      <c r="AS203" s="117" t="n">
        <f aca="false">AT203/(1+('WB GDP growth constant old'!AT203/100))</f>
        <v>35.3644342585719</v>
      </c>
      <c r="AT203" s="117" t="n">
        <f aca="false">AU203/(1+('WB GDP growth constant old'!AU203/100))</f>
        <v>36.7430059019563</v>
      </c>
      <c r="AU203" s="117" t="n">
        <f aca="false">AV203/(1+('WB GDP growth constant old'!AV203/100))</f>
        <v>39.3819443399288</v>
      </c>
      <c r="AV203" s="117" t="n">
        <f aca="false">AW203/(1+('WB GDP growth constant old'!AW203/100))</f>
        <v>40.8469363795315</v>
      </c>
      <c r="AW203" s="117" t="n">
        <f aca="false">AX203/(1+('WB GDP growth constant old'!AX203/100))</f>
        <v>48.6972744947091</v>
      </c>
      <c r="AX203" s="117" t="n">
        <f aca="false">AY203/(1+('WB GDP growth constant old'!AY203/100))</f>
        <v>52.3460436717384</v>
      </c>
      <c r="AY203" s="117" t="n">
        <f aca="false">AZ203/(1+('WB GDP growth constant old'!AZ203/100))</f>
        <v>66.0451319020027</v>
      </c>
      <c r="AZ203" s="117" t="n">
        <f aca="false">BA203/(1+('WB GDP growth constant old'!BA203/100))</f>
        <v>77.9237826533222</v>
      </c>
      <c r="BA203" s="117" t="n">
        <f aca="false">BB203/(1+('WB GDP growth constant old'!BB203/100))</f>
        <v>91.6878939355352</v>
      </c>
      <c r="BB203" s="117" t="n">
        <f aca="false">BC203/(1+('WB GDP growth constant old'!BC203/100))</f>
        <v>102.650613032555</v>
      </c>
      <c r="BC203" s="117" t="n">
        <f aca="false">BD203/(1+('WB GDP growth constant old'!BD203/100))</f>
        <v>122.76226145911</v>
      </c>
      <c r="BD203" s="117" t="n">
        <f aca="false">BE203/(1+('WB GDP growth constant old'!BE203/100))</f>
        <v>139.181930489496</v>
      </c>
      <c r="BE203" s="117" t="n">
        <f aca="false">BF203/(1+('WB GDP growth constant old'!BF203/100))</f>
        <v>145.765252269171</v>
      </c>
      <c r="BF203" s="117" t="n">
        <f aca="false">BG203/(1+('WB GDP growth constant old'!BG203/100))</f>
        <v>153.86402892551</v>
      </c>
      <c r="BG203" s="117" t="n">
        <f aca="false">BH203/(1+('WB GDP growth constant old'!BH203/100))</f>
        <v>162.071633669729</v>
      </c>
      <c r="BH203" s="117" t="n">
        <f aca="false">BI203/(1+('WB GDP growth constant old'!BI203/100))</f>
        <v>169.77545873399</v>
      </c>
      <c r="BI203" s="117" t="n">
        <f aca="false">BJ203/(1+('WB GDP growth constant old'!BJ203/100))</f>
        <v>174.977704559837</v>
      </c>
      <c r="BJ203" s="117" t="n">
        <f aca="false">BK203/(1+('WB GDP growth constant old'!BK203/100))</f>
        <v>172.357230250653</v>
      </c>
      <c r="BK203" s="117" t="n">
        <f aca="false">BL203/(1+('WB GDP growth constant old'!BL203/100))</f>
        <v>174.485621757059</v>
      </c>
      <c r="BL203" s="117" t="n">
        <f aca="false">'WB GDP current US$ old'!BL203/1000000000</f>
        <v>175.837550996185</v>
      </c>
    </row>
    <row r="204" customFormat="false" ht="15" hidden="false" customHeight="false" outlineLevel="0" collapsed="false">
      <c r="A204" s="0" t="s">
        <v>154</v>
      </c>
      <c r="B204" s="0" t="s">
        <v>389</v>
      </c>
      <c r="C204" s="0" t="s">
        <v>1057</v>
      </c>
      <c r="D204" s="0" t="s">
        <v>1058</v>
      </c>
      <c r="E204" s="117" t="n">
        <f aca="false">F204/(1+('WB GDP growth constant old'!F204/100))</f>
        <v>133.414207817604</v>
      </c>
      <c r="F204" s="117" t="n">
        <f aca="false">G204/(1+('WB GDP growth constant old'!G204/100))</f>
        <v>133.414207817604</v>
      </c>
      <c r="G204" s="117" t="n">
        <f aca="false">H204/(1+('WB GDP growth constant old'!H204/100))</f>
        <v>133.414207817604</v>
      </c>
      <c r="H204" s="117" t="n">
        <f aca="false">I204/(1+('WB GDP growth constant old'!I204/100))</f>
        <v>133.414207817604</v>
      </c>
      <c r="I204" s="117" t="n">
        <f aca="false">J204/(1+('WB GDP growth constant old'!J204/100))</f>
        <v>133.414207817604</v>
      </c>
      <c r="J204" s="117" t="n">
        <f aca="false">K204/(1+('WB GDP growth constant old'!K204/100))</f>
        <v>133.414207817604</v>
      </c>
      <c r="K204" s="117" t="n">
        <f aca="false">L204/(1+('WB GDP growth constant old'!L204/100))</f>
        <v>133.414207817604</v>
      </c>
      <c r="L204" s="117" t="n">
        <f aca="false">M204/(1+('WB GDP growth constant old'!M204/100))</f>
        <v>133.414207817604</v>
      </c>
      <c r="M204" s="117" t="n">
        <f aca="false">N204/(1+('WB GDP growth constant old'!N204/100))</f>
        <v>133.414207817604</v>
      </c>
      <c r="N204" s="117" t="n">
        <f aca="false">O204/(1+('WB GDP growth constant old'!O204/100))</f>
        <v>133.414207817604</v>
      </c>
      <c r="O204" s="117" t="n">
        <f aca="false">P204/(1+('WB GDP growth constant old'!P204/100))</f>
        <v>133.414207817604</v>
      </c>
      <c r="P204" s="117" t="n">
        <f aca="false">Q204/(1+('WB GDP growth constant old'!Q204/100))</f>
        <v>133.414207817604</v>
      </c>
      <c r="Q204" s="117" t="n">
        <f aca="false">R204/(1+('WB GDP growth constant old'!R204/100))</f>
        <v>133.414207817604</v>
      </c>
      <c r="R204" s="117" t="n">
        <f aca="false">S204/(1+('WB GDP growth constant old'!S204/100))</f>
        <v>133.414207817604</v>
      </c>
      <c r="S204" s="117" t="n">
        <f aca="false">T204/(1+('WB GDP growth constant old'!T204/100))</f>
        <v>133.414207817604</v>
      </c>
      <c r="T204" s="117" t="n">
        <f aca="false">U204/(1+('WB GDP growth constant old'!U204/100))</f>
        <v>133.414207817604</v>
      </c>
      <c r="U204" s="117" t="n">
        <f aca="false">V204/(1+('WB GDP growth constant old'!V204/100))</f>
        <v>133.414207817604</v>
      </c>
      <c r="V204" s="117" t="n">
        <f aca="false">W204/(1+('WB GDP growth constant old'!W204/100))</f>
        <v>133.414207817604</v>
      </c>
      <c r="W204" s="117" t="n">
        <f aca="false">X204/(1+('WB GDP growth constant old'!X204/100))</f>
        <v>133.414207817604</v>
      </c>
      <c r="X204" s="117" t="n">
        <f aca="false">Y204/(1+('WB GDP growth constant old'!Y204/100))</f>
        <v>133.414207817604</v>
      </c>
      <c r="Y204" s="117" t="n">
        <f aca="false">Z204/(1+('WB GDP growth constant old'!Z204/100))</f>
        <v>133.414207817604</v>
      </c>
      <c r="Z204" s="117" t="n">
        <f aca="false">AA204/(1+('WB GDP growth constant old'!AA204/100))</f>
        <v>133.414207817604</v>
      </c>
      <c r="AA204" s="117" t="n">
        <f aca="false">AB204/(1+('WB GDP growth constant old'!AB204/100))</f>
        <v>133.414207817604</v>
      </c>
      <c r="AB204" s="117" t="n">
        <f aca="false">AC204/(1+('WB GDP growth constant old'!AC204/100))</f>
        <v>133.414207817604</v>
      </c>
      <c r="AC204" s="117" t="n">
        <f aca="false">AD204/(1+('WB GDP growth constant old'!AD204/100))</f>
        <v>133.414207817604</v>
      </c>
      <c r="AD204" s="117" t="n">
        <f aca="false">AE204/(1+('WB GDP growth constant old'!AE204/100))</f>
        <v>133.414207817604</v>
      </c>
      <c r="AE204" s="117" t="n">
        <f aca="false">AF204/(1+('WB GDP growth constant old'!AF204/100))</f>
        <v>133.414207817604</v>
      </c>
      <c r="AF204" s="117" t="n">
        <f aca="false">AG204/(1+('WB GDP growth constant old'!AG204/100))</f>
        <v>133.414207817604</v>
      </c>
      <c r="AG204" s="117" t="n">
        <f aca="false">AH204/(1+('WB GDP growth constant old'!AH204/100))</f>
        <v>133.414207817604</v>
      </c>
      <c r="AH204" s="117" t="n">
        <f aca="false">AI204/(1+('WB GDP growth constant old'!AI204/100))</f>
        <v>133.414207817604</v>
      </c>
      <c r="AI204" s="117" t="n">
        <f aca="false">AJ204/(1+('WB GDP growth constant old'!AJ204/100))</f>
        <v>133.414207817604</v>
      </c>
      <c r="AJ204" s="117" t="n">
        <f aca="false">AK204/(1+('WB GDP growth constant old'!AK204/100))</f>
        <v>116.179479307364</v>
      </c>
      <c r="AK204" s="117" t="n">
        <f aca="false">AL204/(1+('WB GDP growth constant old'!AL204/100))</f>
        <v>105.993758941815</v>
      </c>
      <c r="AL204" s="117" t="n">
        <f aca="false">AM204/(1+('WB GDP growth constant old'!AM204/100))</f>
        <v>107.614228092804</v>
      </c>
      <c r="AM204" s="117" t="n">
        <f aca="false">AN204/(1+('WB GDP growth constant old'!AN204/100))</f>
        <v>111.845557910341</v>
      </c>
      <c r="AN204" s="117" t="n">
        <f aca="false">AO204/(1+('WB GDP growth constant old'!AO204/100))</f>
        <v>118.817463606706</v>
      </c>
      <c r="AO204" s="117" t="n">
        <f aca="false">AP204/(1+('WB GDP growth constant old'!AP204/100))</f>
        <v>123.460496113166</v>
      </c>
      <c r="AP204" s="117" t="n">
        <f aca="false">AQ204/(1+('WB GDP growth constant old'!AQ204/100))</f>
        <v>117.473819200029</v>
      </c>
      <c r="AQ204" s="117" t="n">
        <f aca="false">AR204/(1+('WB GDP growth constant old'!AR204/100))</f>
        <v>115.089320457068</v>
      </c>
      <c r="AR204" s="117" t="n">
        <f aca="false">AS204/(1+('WB GDP growth constant old'!AS204/100))</f>
        <v>114.655824210381</v>
      </c>
      <c r="AS204" s="117" t="n">
        <f aca="false">AT204/(1+('WB GDP growth constant old'!AT204/100))</f>
        <v>117.477806115547</v>
      </c>
      <c r="AT204" s="117" t="n">
        <f aca="false">AU204/(1+('WB GDP growth constant old'!AU204/100))</f>
        <v>123.607958110081</v>
      </c>
      <c r="AU204" s="117" t="n">
        <f aca="false">AV204/(1+('WB GDP growth constant old'!AV204/100))</f>
        <v>130.657309640376</v>
      </c>
      <c r="AV204" s="117" t="n">
        <f aca="false">AW204/(1+('WB GDP growth constant old'!AW204/100))</f>
        <v>133.71618975542</v>
      </c>
      <c r="AW204" s="117" t="n">
        <f aca="false">AX204/(1+('WB GDP growth constant old'!AX204/100))</f>
        <v>147.660265146609</v>
      </c>
      <c r="AX204" s="117" t="n">
        <f aca="false">AY204/(1+('WB GDP growth constant old'!AY204/100))</f>
        <v>154.553264935928</v>
      </c>
      <c r="AY204" s="117" t="n">
        <f aca="false">AZ204/(1+('WB GDP growth constant old'!AZ204/100))</f>
        <v>166.962054589411</v>
      </c>
      <c r="AZ204" s="117" t="n">
        <f aca="false">BA204/(1+('WB GDP growth constant old'!BA204/100))</f>
        <v>179.03976862322</v>
      </c>
      <c r="BA204" s="117" t="n">
        <f aca="false">BB204/(1+('WB GDP growth constant old'!BB204/100))</f>
        <v>195.703836310455</v>
      </c>
      <c r="BB204" s="117" t="n">
        <f aca="false">BC204/(1+('WB GDP growth constant old'!BC204/100))</f>
        <v>184.906083789514</v>
      </c>
      <c r="BC204" s="117" t="n">
        <f aca="false">BD204/(1+('WB GDP growth constant old'!BD204/100))</f>
        <v>177.692460564446</v>
      </c>
      <c r="BD204" s="117" t="n">
        <f aca="false">BE204/(1+('WB GDP growth constant old'!BE204/100))</f>
        <v>181.079399173906</v>
      </c>
      <c r="BE204" s="117" t="n">
        <f aca="false">BF204/(1+('WB GDP growth constant old'!BF204/100))</f>
        <v>184.774623331906</v>
      </c>
      <c r="BF204" s="117" t="n">
        <f aca="false">BG204/(1+('WB GDP growth constant old'!BG204/100))</f>
        <v>191.742404725799</v>
      </c>
      <c r="BG204" s="117" t="n">
        <f aca="false">BH204/(1+('WB GDP growth constant old'!BH204/100))</f>
        <v>198.66185823835</v>
      </c>
      <c r="BH204" s="117" t="n">
        <f aca="false">BI204/(1+('WB GDP growth constant old'!BI204/100))</f>
        <v>204.529681967272</v>
      </c>
      <c r="BI204" s="117" t="n">
        <f aca="false">BJ204/(1+('WB GDP growth constant old'!BJ204/100))</f>
        <v>214.148708303151</v>
      </c>
      <c r="BJ204" s="117" t="n">
        <f aca="false">BK204/(1+('WB GDP growth constant old'!BK204/100))</f>
        <v>229.823212783463</v>
      </c>
      <c r="BK204" s="117" t="n">
        <f aca="false">BL204/(1+('WB GDP growth constant old'!BL204/100))</f>
        <v>240.106707079867</v>
      </c>
      <c r="BL204" s="117" t="n">
        <f aca="false">'WB GDP current US$ old'!BL204/1000000000</f>
        <v>250.077444017084</v>
      </c>
    </row>
    <row r="205" customFormat="false" ht="15" hidden="false" customHeight="false" outlineLevel="0" collapsed="false">
      <c r="A205" s="0" t="s">
        <v>872</v>
      </c>
      <c r="B205" s="0" t="s">
        <v>390</v>
      </c>
      <c r="C205" s="0" t="s">
        <v>1057</v>
      </c>
      <c r="D205" s="0" t="s">
        <v>1058</v>
      </c>
      <c r="E205" s="117" t="n">
        <f aca="false">F205/(1+('WB GDP growth constant old'!F205/100))</f>
        <v>1408.14140038878</v>
      </c>
      <c r="F205" s="117" t="n">
        <f aca="false">G205/(1+('WB GDP growth constant old'!G205/100))</f>
        <v>1408.14140038878</v>
      </c>
      <c r="G205" s="117" t="n">
        <f aca="false">H205/(1+('WB GDP growth constant old'!H205/100))</f>
        <v>1408.14140038878</v>
      </c>
      <c r="H205" s="117" t="n">
        <f aca="false">I205/(1+('WB GDP growth constant old'!I205/100))</f>
        <v>1408.14140038878</v>
      </c>
      <c r="I205" s="117" t="n">
        <f aca="false">J205/(1+('WB GDP growth constant old'!J205/100))</f>
        <v>1408.14140038878</v>
      </c>
      <c r="J205" s="117" t="n">
        <f aca="false">K205/(1+('WB GDP growth constant old'!K205/100))</f>
        <v>1408.14140038878</v>
      </c>
      <c r="K205" s="117" t="n">
        <f aca="false">L205/(1+('WB GDP growth constant old'!L205/100))</f>
        <v>1408.14140038878</v>
      </c>
      <c r="L205" s="117" t="n">
        <f aca="false">M205/(1+('WB GDP growth constant old'!M205/100))</f>
        <v>1408.14140038878</v>
      </c>
      <c r="M205" s="117" t="n">
        <f aca="false">N205/(1+('WB GDP growth constant old'!N205/100))</f>
        <v>1408.14140038878</v>
      </c>
      <c r="N205" s="117" t="n">
        <f aca="false">O205/(1+('WB GDP growth constant old'!O205/100))</f>
        <v>1408.14140038878</v>
      </c>
      <c r="O205" s="117" t="n">
        <f aca="false">P205/(1+('WB GDP growth constant old'!P205/100))</f>
        <v>1408.14140038878</v>
      </c>
      <c r="P205" s="117" t="n">
        <f aca="false">Q205/(1+('WB GDP growth constant old'!Q205/100))</f>
        <v>1408.14140038878</v>
      </c>
      <c r="Q205" s="117" t="n">
        <f aca="false">R205/(1+('WB GDP growth constant old'!R205/100))</f>
        <v>1408.14140038878</v>
      </c>
      <c r="R205" s="117" t="n">
        <f aca="false">S205/(1+('WB GDP growth constant old'!S205/100))</f>
        <v>1408.14140038878</v>
      </c>
      <c r="S205" s="117" t="n">
        <f aca="false">T205/(1+('WB GDP growth constant old'!T205/100))</f>
        <v>1408.14140038878</v>
      </c>
      <c r="T205" s="117" t="n">
        <f aca="false">U205/(1+('WB GDP growth constant old'!U205/100))</f>
        <v>1408.14140038878</v>
      </c>
      <c r="U205" s="117" t="n">
        <f aca="false">V205/(1+('WB GDP growth constant old'!V205/100))</f>
        <v>1408.14140038878</v>
      </c>
      <c r="V205" s="117" t="n">
        <f aca="false">W205/(1+('WB GDP growth constant old'!W205/100))</f>
        <v>1408.14140038878</v>
      </c>
      <c r="W205" s="117" t="n">
        <f aca="false">X205/(1+('WB GDP growth constant old'!X205/100))</f>
        <v>1408.14140038878</v>
      </c>
      <c r="X205" s="117" t="n">
        <f aca="false">Y205/(1+('WB GDP growth constant old'!Y205/100))</f>
        <v>1408.14140038878</v>
      </c>
      <c r="Y205" s="117" t="n">
        <f aca="false">Z205/(1+('WB GDP growth constant old'!Z205/100))</f>
        <v>1408.14140038878</v>
      </c>
      <c r="Z205" s="117" t="n">
        <f aca="false">AA205/(1+('WB GDP growth constant old'!AA205/100))</f>
        <v>1408.14140038878</v>
      </c>
      <c r="AA205" s="117" t="n">
        <f aca="false">AB205/(1+('WB GDP growth constant old'!AB205/100))</f>
        <v>1408.14140038878</v>
      </c>
      <c r="AB205" s="117" t="n">
        <f aca="false">AC205/(1+('WB GDP growth constant old'!AC205/100))</f>
        <v>1408.14140038878</v>
      </c>
      <c r="AC205" s="117" t="n">
        <f aca="false">AD205/(1+('WB GDP growth constant old'!AD205/100))</f>
        <v>1408.14140038878</v>
      </c>
      <c r="AD205" s="117" t="n">
        <f aca="false">AE205/(1+('WB GDP growth constant old'!AE205/100))</f>
        <v>1408.14140038878</v>
      </c>
      <c r="AE205" s="117" t="n">
        <f aca="false">AF205/(1+('WB GDP growth constant old'!AF205/100))</f>
        <v>1408.14140038878</v>
      </c>
      <c r="AF205" s="117" t="n">
        <f aca="false">AG205/(1+('WB GDP growth constant old'!AG205/100))</f>
        <v>1408.14140038878</v>
      </c>
      <c r="AG205" s="117" t="n">
        <f aca="false">AH205/(1+('WB GDP growth constant old'!AH205/100))</f>
        <v>1408.14140038878</v>
      </c>
      <c r="AH205" s="117" t="n">
        <f aca="false">AI205/(1+('WB GDP growth constant old'!AI205/100))</f>
        <v>1408.14140038878</v>
      </c>
      <c r="AI205" s="117" t="n">
        <f aca="false">AJ205/(1+('WB GDP growth constant old'!AJ205/100))</f>
        <v>1365.8972197406</v>
      </c>
      <c r="AJ205" s="117" t="n">
        <f aca="false">AK205/(1+('WB GDP growth constant old'!AK205/100))</f>
        <v>1296.96121409374</v>
      </c>
      <c r="AK205" s="117" t="n">
        <f aca="false">AL205/(1+('WB GDP growth constant old'!AL205/100))</f>
        <v>1108.49882325656</v>
      </c>
      <c r="AL205" s="117" t="n">
        <f aca="false">AM205/(1+('WB GDP growth constant old'!AM205/100))</f>
        <v>1012.40815557759</v>
      </c>
      <c r="AM205" s="117" t="n">
        <f aca="false">AN205/(1+('WB GDP growth constant old'!AN205/100))</f>
        <v>885.150920901915</v>
      </c>
      <c r="AN205" s="117" t="n">
        <f aca="false">AO205/(1+('WB GDP growth constant old'!AO205/100))</f>
        <v>848.47444106148</v>
      </c>
      <c r="AO205" s="117" t="n">
        <f aca="false">AP205/(1+('WB GDP growth constant old'!AP205/100))</f>
        <v>816.613636627401</v>
      </c>
      <c r="AP205" s="117" t="n">
        <f aca="false">AQ205/(1+('WB GDP growth constant old'!AQ205/100))</f>
        <v>828.04553998915</v>
      </c>
      <c r="AQ205" s="117" t="n">
        <f aca="false">AR205/(1+('WB GDP growth constant old'!AR205/100))</f>
        <v>784.159444129615</v>
      </c>
      <c r="AR205" s="117" t="n">
        <f aca="false">AS205/(1+('WB GDP growth constant old'!AS205/100))</f>
        <v>834.344979585413</v>
      </c>
      <c r="AS205" s="117" t="n">
        <f aca="false">AT205/(1+('WB GDP growth constant old'!AT205/100))</f>
        <v>917.780035018128</v>
      </c>
      <c r="AT205" s="117" t="n">
        <f aca="false">AU205/(1+('WB GDP growth constant old'!AU205/100))</f>
        <v>964.5872869394</v>
      </c>
      <c r="AU205" s="117" t="n">
        <f aca="false">AV205/(1+('WB GDP growth constant old'!AV205/100))</f>
        <v>1009.92281137824</v>
      </c>
      <c r="AV205" s="117" t="n">
        <f aca="false">AW205/(1+('WB GDP growth constant old'!AW205/100))</f>
        <v>1083.64669532548</v>
      </c>
      <c r="AW205" s="117" t="n">
        <f aca="false">AX205/(1+('WB GDP growth constant old'!AX205/100))</f>
        <v>1161.66869248329</v>
      </c>
      <c r="AX205" s="117" t="n">
        <f aca="false">AY205/(1+('WB GDP growth constant old'!AY205/100))</f>
        <v>1236.01508742076</v>
      </c>
      <c r="AY205" s="117" t="n">
        <f aca="false">AZ205/(1+('WB GDP growth constant old'!AZ205/100))</f>
        <v>1337.36916823205</v>
      </c>
      <c r="AZ205" s="117" t="n">
        <f aca="false">BA205/(1+('WB GDP growth constant old'!BA205/100))</f>
        <v>1451.04525021406</v>
      </c>
      <c r="BA205" s="117" t="n">
        <f aca="false">BB205/(1+('WB GDP growth constant old'!BB205/100))</f>
        <v>1526.49915724626</v>
      </c>
      <c r="BB205" s="117" t="n">
        <f aca="false">BC205/(1+('WB GDP growth constant old'!BC205/100))</f>
        <v>1407.43231589248</v>
      </c>
      <c r="BC205" s="117" t="n">
        <f aca="false">BD205/(1+('WB GDP growth constant old'!BD205/100))</f>
        <v>1470.76677010807</v>
      </c>
      <c r="BD205" s="117" t="n">
        <f aca="false">BE205/(1+('WB GDP growth constant old'!BE205/100))</f>
        <v>1534.01017047768</v>
      </c>
      <c r="BE205" s="117" t="n">
        <f aca="false">BF205/(1+('WB GDP growth constant old'!BF205/100))</f>
        <v>1595.74006139806</v>
      </c>
      <c r="BF205" s="117" t="n">
        <f aca="false">BG205/(1+('WB GDP growth constant old'!BG205/100))</f>
        <v>1623.7520358778</v>
      </c>
      <c r="BG205" s="117" t="n">
        <f aca="false">BH205/(1+('WB GDP growth constant old'!BH205/100))</f>
        <v>1635.70718987504</v>
      </c>
      <c r="BH205" s="117" t="n">
        <f aca="false">BI205/(1+('WB GDP growth constant old'!BI205/100))</f>
        <v>1603.43927965317</v>
      </c>
      <c r="BI205" s="117" t="n">
        <f aca="false">BJ205/(1+('WB GDP growth constant old'!BJ205/100))</f>
        <v>1606.54498234407</v>
      </c>
      <c r="BJ205" s="117" t="n">
        <f aca="false">BK205/(1+('WB GDP growth constant old'!BK205/100))</f>
        <v>1635.87712099819</v>
      </c>
      <c r="BK205" s="117" t="n">
        <f aca="false">BL205/(1+('WB GDP growth constant old'!BL205/100))</f>
        <v>1677.36838447057</v>
      </c>
      <c r="BL205" s="117" t="n">
        <f aca="false">'WB GDP current US$ old'!BL205/1000000000</f>
        <v>1699.87657887135</v>
      </c>
    </row>
    <row r="206" customFormat="false" ht="15" hidden="false" customHeight="false" outlineLevel="0" collapsed="false">
      <c r="A206" s="0" t="s">
        <v>156</v>
      </c>
      <c r="B206" s="0" t="s">
        <v>391</v>
      </c>
      <c r="C206" s="0" t="s">
        <v>1057</v>
      </c>
      <c r="D206" s="0" t="s">
        <v>1058</v>
      </c>
      <c r="E206" s="117" t="n">
        <f aca="false">F206/(1+('WB GDP growth constant old'!F206/100))</f>
        <v>0.938490626281038</v>
      </c>
      <c r="F206" s="117" t="n">
        <f aca="false">G206/(1+('WB GDP growth constant old'!G206/100))</f>
        <v>0.898158747160515</v>
      </c>
      <c r="G206" s="117" t="n">
        <f aca="false">H206/(1+('WB GDP growth constant old'!H206/100))</f>
        <v>0.999954248600701</v>
      </c>
      <c r="H206" s="117" t="n">
        <f aca="false">I206/(1+('WB GDP growth constant old'!I206/100))</f>
        <v>0.901754297454877</v>
      </c>
      <c r="I206" s="117" t="n">
        <f aca="false">J206/(1+('WB GDP growth constant old'!J206/100))</f>
        <v>0.789350690258286</v>
      </c>
      <c r="J206" s="117" t="n">
        <f aca="false">K206/(1+('WB GDP growth constant old'!K206/100))</f>
        <v>0.844680457815652</v>
      </c>
      <c r="K206" s="117" t="n">
        <f aca="false">L206/(1+('WB GDP growth constant old'!L206/100))</f>
        <v>0.903883357844995</v>
      </c>
      <c r="L206" s="117" t="n">
        <f aca="false">M206/(1+('WB GDP growth constant old'!M206/100))</f>
        <v>0.966396089142596</v>
      </c>
      <c r="M206" s="117" t="n">
        <f aca="false">N206/(1+('WB GDP growth constant old'!N206/100))</f>
        <v>1.03417699372974</v>
      </c>
      <c r="N206" s="117" t="n">
        <f aca="false">O206/(1+('WB GDP growth constant old'!O206/100))</f>
        <v>1.14801268343159</v>
      </c>
      <c r="O206" s="117" t="n">
        <f aca="false">P206/(1+('WB GDP growth constant old'!P206/100))</f>
        <v>1.21690980643081</v>
      </c>
      <c r="P206" s="117" t="n">
        <f aca="false">Q206/(1+('WB GDP growth constant old'!Q206/100))</f>
        <v>1.23159353546479</v>
      </c>
      <c r="Q206" s="117" t="n">
        <f aca="false">R206/(1+('WB GDP growth constant old'!R206/100))</f>
        <v>1.23483346729135</v>
      </c>
      <c r="R206" s="117" t="n">
        <f aca="false">S206/(1+('WB GDP growth constant old'!S206/100))</f>
        <v>1.27728813022795</v>
      </c>
      <c r="S206" s="117" t="n">
        <f aca="false">T206/(1+('WB GDP growth constant old'!T206/100))</f>
        <v>1.29529563935557</v>
      </c>
      <c r="T206" s="117" t="n">
        <f aca="false">U206/(1+('WB GDP growth constant old'!U206/100))</f>
        <v>1.26791535082751</v>
      </c>
      <c r="U206" s="117" t="n">
        <f aca="false">V206/(1+('WB GDP growth constant old'!V206/100))</f>
        <v>1.51521687889463</v>
      </c>
      <c r="V206" s="117" t="n">
        <f aca="false">W206/(1+('WB GDP growth constant old'!W206/100))</f>
        <v>1.54543196232334</v>
      </c>
      <c r="W206" s="117" t="n">
        <f aca="false">X206/(1+('WB GDP growth constant old'!X206/100))</f>
        <v>1.68685198113853</v>
      </c>
      <c r="X206" s="117" t="n">
        <f aca="false">Y206/(1+('WB GDP growth constant old'!Y206/100))</f>
        <v>1.88707976004537</v>
      </c>
      <c r="Y206" s="117" t="n">
        <f aca="false">Z206/(1+('WB GDP growth constant old'!Z206/100))</f>
        <v>2.05600382453686</v>
      </c>
      <c r="Z206" s="117" t="n">
        <f aca="false">AA206/(1+('WB GDP growth constant old'!AA206/100))</f>
        <v>2.16777229376241</v>
      </c>
      <c r="AA206" s="117" t="n">
        <f aca="false">AB206/(1+('WB GDP growth constant old'!AB206/100))</f>
        <v>2.20702732129952</v>
      </c>
      <c r="AB206" s="117" t="n">
        <f aca="false">AC206/(1+('WB GDP growth constant old'!AC206/100))</f>
        <v>2.33901527830738</v>
      </c>
      <c r="AC206" s="117" t="n">
        <f aca="false">AD206/(1+('WB GDP growth constant old'!AD206/100))</f>
        <v>2.239822943353</v>
      </c>
      <c r="AD206" s="117" t="n">
        <f aca="false">AE206/(1+('WB GDP growth constant old'!AE206/100))</f>
        <v>2.3384367107298</v>
      </c>
      <c r="AE206" s="117" t="n">
        <f aca="false">AF206/(1+('WB GDP growth constant old'!AF206/100))</f>
        <v>2.46639918256067</v>
      </c>
      <c r="AF206" s="117" t="n">
        <f aca="false">AG206/(1+('WB GDP growth constant old'!AG206/100))</f>
        <v>2.46580635620175</v>
      </c>
      <c r="AG206" s="117" t="n">
        <f aca="false">AH206/(1+('WB GDP growth constant old'!AH206/100))</f>
        <v>2.57673866884031</v>
      </c>
      <c r="AH206" s="117" t="n">
        <f aca="false">AI206/(1+('WB GDP growth constant old'!AI206/100))</f>
        <v>2.57579727608366</v>
      </c>
      <c r="AI206" s="117" t="n">
        <f aca="false">AJ206/(1+('WB GDP growth constant old'!AJ206/100))</f>
        <v>2.51399640136413</v>
      </c>
      <c r="AJ206" s="117" t="n">
        <f aca="false">AK206/(1+('WB GDP growth constant old'!AK206/100))</f>
        <v>2.45078498733029</v>
      </c>
      <c r="AK206" s="117" t="n">
        <f aca="false">AL206/(1+('WB GDP growth constant old'!AL206/100))</f>
        <v>2.59471285580031</v>
      </c>
      <c r="AL206" s="117" t="n">
        <f aca="false">AM206/(1+('WB GDP growth constant old'!AM206/100))</f>
        <v>2.38431558523213</v>
      </c>
      <c r="AM206" s="117" t="n">
        <f aca="false">AN206/(1+('WB GDP growth constant old'!AN206/100))</f>
        <v>1.18624308998121</v>
      </c>
      <c r="AN206" s="117" t="n">
        <f aca="false">AO206/(1+('WB GDP growth constant old'!AO206/100))</f>
        <v>1.60408628488697</v>
      </c>
      <c r="AO206" s="117" t="n">
        <f aca="false">AP206/(1+('WB GDP growth constant old'!AP206/100))</f>
        <v>1.80853824253313</v>
      </c>
      <c r="AP206" s="117" t="n">
        <f aca="false">AQ206/(1+('WB GDP growth constant old'!AQ206/100))</f>
        <v>2.05901631274613</v>
      </c>
      <c r="AQ206" s="117" t="n">
        <f aca="false">AR206/(1+('WB GDP growth constant old'!AR206/100))</f>
        <v>2.24141776265212</v>
      </c>
      <c r="AR206" s="117" t="n">
        <f aca="false">AS206/(1+('WB GDP growth constant old'!AS206/100))</f>
        <v>2.33896176059379</v>
      </c>
      <c r="AS206" s="117" t="n">
        <f aca="false">AT206/(1+('WB GDP growth constant old'!AT206/100))</f>
        <v>2.53475433724633</v>
      </c>
      <c r="AT206" s="117" t="n">
        <f aca="false">AU206/(1+('WB GDP growth constant old'!AU206/100))</f>
        <v>2.74981719468634</v>
      </c>
      <c r="AU206" s="117" t="n">
        <f aca="false">AV206/(1+('WB GDP growth constant old'!AV206/100))</f>
        <v>3.11257507712024</v>
      </c>
      <c r="AV206" s="117" t="n">
        <f aca="false">AW206/(1+('WB GDP growth constant old'!AW206/100))</f>
        <v>3.18112535773504</v>
      </c>
      <c r="AW206" s="117" t="n">
        <f aca="false">AX206/(1+('WB GDP growth constant old'!AX206/100))</f>
        <v>3.41804538448481</v>
      </c>
      <c r="AX206" s="117" t="n">
        <f aca="false">AY206/(1+('WB GDP growth constant old'!AY206/100))</f>
        <v>3.73858624293425</v>
      </c>
      <c r="AY206" s="117" t="n">
        <f aca="false">AZ206/(1+('WB GDP growth constant old'!AZ206/100))</f>
        <v>4.083548506952</v>
      </c>
      <c r="AZ206" s="117" t="n">
        <f aca="false">BA206/(1+('WB GDP growth constant old'!BA206/100))</f>
        <v>4.39525724775828</v>
      </c>
      <c r="BA206" s="117" t="n">
        <f aca="false">BB206/(1+('WB GDP growth constant old'!BB206/100))</f>
        <v>4.88582260021095</v>
      </c>
      <c r="BB206" s="117" t="n">
        <f aca="false">BC206/(1+('WB GDP growth constant old'!BC206/100))</f>
        <v>5.19110149594668</v>
      </c>
      <c r="BC206" s="117" t="n">
        <f aca="false">BD206/(1+('WB GDP growth constant old'!BD206/100))</f>
        <v>5.57185093887834</v>
      </c>
      <c r="BD206" s="117" t="n">
        <f aca="false">BE206/(1+('WB GDP growth constant old'!BE206/100))</f>
        <v>6.0152814608825</v>
      </c>
      <c r="BE206" s="117" t="n">
        <f aca="false">BF206/(1+('WB GDP growth constant old'!BF206/100))</f>
        <v>6.53509201847287</v>
      </c>
      <c r="BF206" s="117" t="n">
        <f aca="false">BG206/(1+('WB GDP growth constant old'!BG206/100))</f>
        <v>6.84353883329656</v>
      </c>
      <c r="BG206" s="117" t="n">
        <f aca="false">BH206/(1+('WB GDP growth constant old'!BH206/100))</f>
        <v>7.26559128136964</v>
      </c>
      <c r="BH206" s="117" t="n">
        <f aca="false">BI206/(1+('WB GDP growth constant old'!BI206/100))</f>
        <v>7.90909339265213</v>
      </c>
      <c r="BI206" s="117" t="n">
        <f aca="false">BJ206/(1+('WB GDP growth constant old'!BJ206/100))</f>
        <v>8.38132513542415</v>
      </c>
      <c r="BJ206" s="117" t="n">
        <f aca="false">BK206/(1+('WB GDP growth constant old'!BK206/100))</f>
        <v>8.71459090304527</v>
      </c>
      <c r="BK206" s="117" t="n">
        <f aca="false">BL206/(1+('WB GDP growth constant old'!BL206/100))</f>
        <v>9.46225265358589</v>
      </c>
      <c r="BL206" s="117" t="n">
        <f aca="false">'WB GDP current US$ old'!BL206/1000000000</f>
        <v>10.3544177251555</v>
      </c>
    </row>
    <row r="207" customFormat="false" ht="15" hidden="false" customHeight="false" outlineLevel="0" collapsed="false">
      <c r="A207" s="0" t="s">
        <v>1133</v>
      </c>
      <c r="B207" s="0" t="s">
        <v>1134</v>
      </c>
      <c r="C207" s="0" t="s">
        <v>1057</v>
      </c>
      <c r="D207" s="0" t="s">
        <v>1058</v>
      </c>
      <c r="E207" s="117" t="n">
        <f aca="false">F207/(1+('WB GDP growth constant old'!F207/100))</f>
        <v>192.490673069471</v>
      </c>
      <c r="F207" s="117" t="n">
        <f aca="false">G207/(1+('WB GDP growth constant old'!G207/100))</f>
        <v>200.368183434096</v>
      </c>
      <c r="G207" s="117" t="n">
        <f aca="false">H207/(1+('WB GDP growth constant old'!H207/100))</f>
        <v>206.982053567824</v>
      </c>
      <c r="H207" s="117" t="n">
        <f aca="false">I207/(1+('WB GDP growth constant old'!I207/100))</f>
        <v>218.152932563371</v>
      </c>
      <c r="I207" s="117" t="n">
        <f aca="false">J207/(1+('WB GDP growth constant old'!J207/100))</f>
        <v>234.915676635913</v>
      </c>
      <c r="J207" s="117" t="n">
        <f aca="false">K207/(1+('WB GDP growth constant old'!K207/100))</f>
        <v>232.414238094125</v>
      </c>
      <c r="K207" s="117" t="n">
        <f aca="false">L207/(1+('WB GDP growth constant old'!L207/100))</f>
        <v>234.611791119542</v>
      </c>
      <c r="L207" s="117" t="n">
        <f aca="false">M207/(1+('WB GDP growth constant old'!M207/100))</f>
        <v>249.776708847303</v>
      </c>
      <c r="M207" s="117" t="n">
        <f aca="false">N207/(1+('WB GDP growth constant old'!N207/100))</f>
        <v>260.591090360618</v>
      </c>
      <c r="N207" s="117" t="n">
        <f aca="false">O207/(1+('WB GDP growth constant old'!O207/100))</f>
        <v>276.074806959416</v>
      </c>
      <c r="O207" s="117" t="n">
        <f aca="false">P207/(1+('WB GDP growth constant old'!P207/100))</f>
        <v>291.778062761134</v>
      </c>
      <c r="P207" s="117" t="n">
        <f aca="false">Q207/(1+('WB GDP growth constant old'!Q207/100))</f>
        <v>294.194745895597</v>
      </c>
      <c r="Q207" s="117" t="n">
        <f aca="false">R207/(1+('WB GDP growth constant old'!R207/100))</f>
        <v>289.670404130269</v>
      </c>
      <c r="R207" s="117" t="n">
        <f aca="false">S207/(1+('WB GDP growth constant old'!S207/100))</f>
        <v>300.496069226426</v>
      </c>
      <c r="S207" s="117" t="n">
        <f aca="false">T207/(1+('WB GDP growth constant old'!T207/100))</f>
        <v>307.116788119075</v>
      </c>
      <c r="T207" s="117" t="n">
        <f aca="false">U207/(1+('WB GDP growth constant old'!U207/100))</f>
        <v>329.789091555172</v>
      </c>
      <c r="U207" s="117" t="n">
        <f aca="false">V207/(1+('WB GDP growth constant old'!V207/100))</f>
        <v>337.649558994825</v>
      </c>
      <c r="V207" s="117" t="n">
        <f aca="false">W207/(1+('WB GDP growth constant old'!W207/100))</f>
        <v>359.449353730631</v>
      </c>
      <c r="W207" s="117" t="n">
        <f aca="false">X207/(1+('WB GDP growth constant old'!X207/100))</f>
        <v>381.106064078341</v>
      </c>
      <c r="X207" s="117" t="n">
        <f aca="false">Y207/(1+('WB GDP growth constant old'!Y207/100))</f>
        <v>369.152381271042</v>
      </c>
      <c r="Y207" s="117" t="n">
        <f aca="false">Z207/(1+('WB GDP growth constant old'!Z207/100))</f>
        <v>393.176774521583</v>
      </c>
      <c r="Z207" s="117" t="n">
        <f aca="false">AA207/(1+('WB GDP growth constant old'!AA207/100))</f>
        <v>418.063349242258</v>
      </c>
      <c r="AA207" s="117" t="n">
        <f aca="false">AB207/(1+('WB GDP growth constant old'!AB207/100))</f>
        <v>433.740247586798</v>
      </c>
      <c r="AB207" s="117" t="n">
        <f aca="false">AC207/(1+('WB GDP growth constant old'!AC207/100))</f>
        <v>463.137750096732</v>
      </c>
      <c r="AC207" s="117" t="n">
        <f aca="false">AD207/(1+('WB GDP growth constant old'!AD207/100))</f>
        <v>482.314065299937</v>
      </c>
      <c r="AD207" s="117" t="n">
        <f aca="false">AE207/(1+('WB GDP growth constant old'!AE207/100))</f>
        <v>508.317761585169</v>
      </c>
      <c r="AE207" s="117" t="n">
        <f aca="false">AF207/(1+('WB GDP growth constant old'!AF207/100))</f>
        <v>532.753408994383</v>
      </c>
      <c r="AF207" s="117" t="n">
        <f aca="false">AG207/(1+('WB GDP growth constant old'!AG207/100))</f>
        <v>554.928075285093</v>
      </c>
      <c r="AG207" s="117" t="n">
        <f aca="false">AH207/(1+('WB GDP growth constant old'!AH207/100))</f>
        <v>602.699836440429</v>
      </c>
      <c r="AH207" s="117" t="n">
        <f aca="false">AI207/(1+('WB GDP growth constant old'!AI207/100))</f>
        <v>635.775230543507</v>
      </c>
      <c r="AI207" s="117" t="n">
        <f aca="false">AJ207/(1+('WB GDP growth constant old'!AJ207/100))</f>
        <v>670.291782760032</v>
      </c>
      <c r="AJ207" s="117" t="n">
        <f aca="false">AK207/(1+('WB GDP growth constant old'!AK207/100))</f>
        <v>682.76955025433</v>
      </c>
      <c r="AK207" s="117" t="n">
        <f aca="false">AL207/(1+('WB GDP growth constant old'!AL207/100))</f>
        <v>721.732787565538</v>
      </c>
      <c r="AL207" s="117" t="n">
        <f aca="false">AM207/(1+('WB GDP growth constant old'!AM207/100))</f>
        <v>753.674532844177</v>
      </c>
      <c r="AM207" s="117" t="n">
        <f aca="false">AN207/(1+('WB GDP growth constant old'!AN207/100))</f>
        <v>799.624321139013</v>
      </c>
      <c r="AN207" s="117" t="n">
        <f aca="false">AO207/(1+('WB GDP growth constant old'!AO207/100))</f>
        <v>855.517377881658</v>
      </c>
      <c r="AO207" s="117" t="n">
        <f aca="false">AP207/(1+('WB GDP growth constant old'!AP207/100))</f>
        <v>914.508528747106</v>
      </c>
      <c r="AP207" s="117" t="n">
        <f aca="false">AQ207/(1+('WB GDP growth constant old'!AQ207/100))</f>
        <v>949.39061386264</v>
      </c>
      <c r="AQ207" s="117" t="n">
        <f aca="false">AR207/(1+('WB GDP growth constant old'!AR207/100))</f>
        <v>1002.87197163557</v>
      </c>
      <c r="AR207" s="117" t="n">
        <f aca="false">AS207/(1+('WB GDP growth constant old'!AS207/100))</f>
        <v>1081.36557719744</v>
      </c>
      <c r="AS207" s="117" t="n">
        <f aca="false">AT207/(1+('WB GDP growth constant old'!AT207/100))</f>
        <v>1125.29788985926</v>
      </c>
      <c r="AT207" s="117" t="n">
        <f aca="false">AU207/(1+('WB GDP growth constant old'!AU207/100))</f>
        <v>1175.89733531744</v>
      </c>
      <c r="AU207" s="117" t="n">
        <f aca="false">AV207/(1+('WB GDP growth constant old'!AV207/100))</f>
        <v>1218.78720072162</v>
      </c>
      <c r="AV207" s="117" t="n">
        <f aca="false">AW207/(1+('WB GDP growth constant old'!AW207/100))</f>
        <v>1308.70157225527</v>
      </c>
      <c r="AW207" s="117" t="n">
        <f aca="false">AX207/(1+('WB GDP growth constant old'!AX207/100))</f>
        <v>1407.89882823254</v>
      </c>
      <c r="AX207" s="117" t="n">
        <f aca="false">AY207/(1+('WB GDP growth constant old'!AY207/100))</f>
        <v>1514.92924373136</v>
      </c>
      <c r="AY207" s="117" t="n">
        <f aca="false">AZ207/(1+('WB GDP growth constant old'!AZ207/100))</f>
        <v>1631.83002802866</v>
      </c>
      <c r="AZ207" s="117" t="n">
        <f aca="false">BA207/(1+('WB GDP growth constant old'!BA207/100))</f>
        <v>1751.4817667504</v>
      </c>
      <c r="BA207" s="117" t="n">
        <f aca="false">BB207/(1+('WB GDP growth constant old'!BB207/100))</f>
        <v>1808.18920145708</v>
      </c>
      <c r="BB207" s="117" t="n">
        <f aca="false">BC207/(1+('WB GDP growth constant old'!BC207/100))</f>
        <v>1937.18736446765</v>
      </c>
      <c r="BC207" s="117" t="n">
        <f aca="false">BD207/(1+('WB GDP growth constant old'!BD207/100))</f>
        <v>2086.4185825557</v>
      </c>
      <c r="BD207" s="117" t="n">
        <f aca="false">BE207/(1+('WB GDP growth constant old'!BE207/100))</f>
        <v>2193.60993547692</v>
      </c>
      <c r="BE207" s="117" t="n">
        <f aca="false">BF207/(1+('WB GDP growth constant old'!BF207/100))</f>
        <v>2314.30207491362</v>
      </c>
      <c r="BF207" s="117" t="n">
        <f aca="false">BG207/(1+('WB GDP growth constant old'!BG207/100))</f>
        <v>2455.18643199186</v>
      </c>
      <c r="BG207" s="117" t="n">
        <f aca="false">BH207/(1+('WB GDP growth constant old'!BH207/100))</f>
        <v>2626.86785245296</v>
      </c>
      <c r="BH207" s="117" t="n">
        <f aca="false">BI207/(1+('WB GDP growth constant old'!BI207/100))</f>
        <v>2823.36620438908</v>
      </c>
      <c r="BI207" s="117" t="n">
        <f aca="false">BJ207/(1+('WB GDP growth constant old'!BJ207/100))</f>
        <v>3042.97768339997</v>
      </c>
      <c r="BJ207" s="117" t="n">
        <f aca="false">BK207/(1+('WB GDP growth constant old'!BK207/100))</f>
        <v>3250.78319878061</v>
      </c>
      <c r="BK207" s="117" t="n">
        <f aca="false">BL207/(1+('WB GDP growth constant old'!BL207/100))</f>
        <v>3448.94930419719</v>
      </c>
      <c r="BL207" s="117" t="n">
        <f aca="false">'WB GDP current US$ old'!BL207/1000000000</f>
        <v>3591.83657046689</v>
      </c>
    </row>
    <row r="208" customFormat="false" ht="15" hidden="false" customHeight="false" outlineLevel="0" collapsed="false">
      <c r="A208" s="0" t="s">
        <v>161</v>
      </c>
      <c r="B208" s="0" t="s">
        <v>395</v>
      </c>
      <c r="C208" s="0" t="s">
        <v>1057</v>
      </c>
      <c r="D208" s="0" t="s">
        <v>1058</v>
      </c>
      <c r="E208" s="117" t="n">
        <f aca="false">F208/(1+('WB GDP growth constant old'!F208/100))</f>
        <v>86.5011381063106</v>
      </c>
      <c r="F208" s="117" t="n">
        <f aca="false">G208/(1+('WB GDP growth constant old'!G208/100))</f>
        <v>86.5011381063106</v>
      </c>
      <c r="G208" s="117" t="n">
        <f aca="false">H208/(1+('WB GDP growth constant old'!H208/100))</f>
        <v>86.5011381063106</v>
      </c>
      <c r="H208" s="117" t="n">
        <f aca="false">I208/(1+('WB GDP growth constant old'!I208/100))</f>
        <v>86.5011381063106</v>
      </c>
      <c r="I208" s="117" t="n">
        <f aca="false">J208/(1+('WB GDP growth constant old'!J208/100))</f>
        <v>86.5011381063106</v>
      </c>
      <c r="J208" s="117" t="n">
        <f aca="false">K208/(1+('WB GDP growth constant old'!K208/100))</f>
        <v>86.5011381063106</v>
      </c>
      <c r="K208" s="117" t="n">
        <f aca="false">L208/(1+('WB GDP growth constant old'!L208/100))</f>
        <v>86.5011381063106</v>
      </c>
      <c r="L208" s="117" t="n">
        <f aca="false">M208/(1+('WB GDP growth constant old'!M208/100))</f>
        <v>86.5011381063106</v>
      </c>
      <c r="M208" s="117" t="n">
        <f aca="false">N208/(1+('WB GDP growth constant old'!N208/100))</f>
        <v>86.5011381063106</v>
      </c>
      <c r="N208" s="117" t="n">
        <f aca="false">O208/(1+('WB GDP growth constant old'!O208/100))</f>
        <v>91.7239786885147</v>
      </c>
      <c r="O208" s="117" t="n">
        <f aca="false">P208/(1+('WB GDP growth constant old'!P208/100))</f>
        <v>145.517643755119</v>
      </c>
      <c r="P208" s="117" t="n">
        <f aca="false">Q208/(1+('WB GDP growth constant old'!Q208/100))</f>
        <v>175.36653824797</v>
      </c>
      <c r="Q208" s="117" t="n">
        <f aca="false">R208/(1+('WB GDP growth constant old'!R208/100))</f>
        <v>215.579208250769</v>
      </c>
      <c r="R208" s="117" t="n">
        <f aca="false">S208/(1+('WB GDP growth constant old'!S208/100))</f>
        <v>267.685842301771</v>
      </c>
      <c r="S208" s="117" t="n">
        <f aca="false">T208/(1+('WB GDP growth constant old'!T208/100))</f>
        <v>311.126075513673</v>
      </c>
      <c r="T208" s="117" t="n">
        <f aca="false">U208/(1+('WB GDP growth constant old'!U208/100))</f>
        <v>283.34682820001</v>
      </c>
      <c r="U208" s="117" t="n">
        <f aca="false">V208/(1+('WB GDP growth constant old'!V208/100))</f>
        <v>333.841993342185</v>
      </c>
      <c r="V208" s="117" t="n">
        <f aca="false">W208/(1+('WB GDP growth constant old'!W208/100))</f>
        <v>357.522607425389</v>
      </c>
      <c r="W208" s="117" t="n">
        <f aca="false">X208/(1+('WB GDP growth constant old'!X208/100))</f>
        <v>338.860906691716</v>
      </c>
      <c r="X208" s="117" t="n">
        <f aca="false">Y208/(1+('WB GDP growth constant old'!Y208/100))</f>
        <v>379.251200537194</v>
      </c>
      <c r="Y208" s="117" t="n">
        <f aca="false">Z208/(1+('WB GDP growth constant old'!Z208/100))</f>
        <v>400.688213850374</v>
      </c>
      <c r="Z208" s="117" t="n">
        <f aca="false">AA208/(1+('WB GDP growth constant old'!AA208/100))</f>
        <v>408.473603708726</v>
      </c>
      <c r="AA208" s="117" t="n">
        <f aca="false">AB208/(1+('WB GDP growth constant old'!AB208/100))</f>
        <v>323.797481881972</v>
      </c>
      <c r="AB208" s="117" t="n">
        <f aca="false">AC208/(1+('WB GDP growth constant old'!AC208/100))</f>
        <v>271.823497515547</v>
      </c>
      <c r="AC208" s="117" t="n">
        <f aca="false">AD208/(1+('WB GDP growth constant old'!AD208/100))</f>
        <v>259.152575856571</v>
      </c>
      <c r="AD208" s="117" t="n">
        <f aca="false">AE208/(1+('WB GDP growth constant old'!AE208/100))</f>
        <v>233.769870945236</v>
      </c>
      <c r="AE208" s="117" t="n">
        <f aca="false">AF208/(1+('WB GDP growth constant old'!AF208/100))</f>
        <v>273.540545919523</v>
      </c>
      <c r="AF208" s="117" t="n">
        <f aca="false">AG208/(1+('WB GDP growth constant old'!AG208/100))</f>
        <v>255.397980112102</v>
      </c>
      <c r="AG208" s="117" t="n">
        <f aca="false">AH208/(1+('WB GDP growth constant old'!AH208/100))</f>
        <v>288.8789005659</v>
      </c>
      <c r="AH208" s="117" t="n">
        <f aca="false">AI208/(1+('WB GDP growth constant old'!AI208/100))</f>
        <v>287.425793818066</v>
      </c>
      <c r="AI208" s="117" t="n">
        <f aca="false">AJ208/(1+('WB GDP growth constant old'!AJ208/100))</f>
        <v>331.095618790873</v>
      </c>
      <c r="AJ208" s="117" t="n">
        <f aca="false">AK208/(1+('WB GDP growth constant old'!AK208/100))</f>
        <v>380.786052778608</v>
      </c>
      <c r="AK208" s="117" t="n">
        <f aca="false">AL208/(1+('WB GDP growth constant old'!AL208/100))</f>
        <v>395.970049571869</v>
      </c>
      <c r="AL208" s="117" t="n">
        <f aca="false">AM208/(1+('WB GDP growth constant old'!AM208/100))</f>
        <v>390.570041947462</v>
      </c>
      <c r="AM208" s="117" t="n">
        <f aca="false">AN208/(1+('WB GDP growth constant old'!AN208/100))</f>
        <v>392.752235627586</v>
      </c>
      <c r="AN208" s="117" t="n">
        <f aca="false">AO208/(1+('WB GDP growth constant old'!AO208/100))</f>
        <v>393.585229126432</v>
      </c>
      <c r="AO208" s="117" t="n">
        <f aca="false">AP208/(1+('WB GDP growth constant old'!AP208/100))</f>
        <v>403.965741267435</v>
      </c>
      <c r="AP208" s="117" t="n">
        <f aca="false">AQ208/(1+('WB GDP growth constant old'!AQ208/100))</f>
        <v>408.424642616894</v>
      </c>
      <c r="AQ208" s="117" t="n">
        <f aca="false">AR208/(1+('WB GDP growth constant old'!AR208/100))</f>
        <v>420.241848152394</v>
      </c>
      <c r="AR208" s="117" t="n">
        <f aca="false">AS208/(1+('WB GDP growth constant old'!AS208/100))</f>
        <v>404.426948800632</v>
      </c>
      <c r="AS208" s="117" t="n">
        <f aca="false">AT208/(1+('WB GDP growth constant old'!AT208/100))</f>
        <v>427.177647676955</v>
      </c>
      <c r="AT208" s="117" t="n">
        <f aca="false">AU208/(1+('WB GDP growth constant old'!AU208/100))</f>
        <v>422.005620500417</v>
      </c>
      <c r="AU208" s="117" t="n">
        <f aca="false">AV208/(1+('WB GDP growth constant old'!AV208/100))</f>
        <v>410.108546069602</v>
      </c>
      <c r="AV208" s="117" t="n">
        <f aca="false">AW208/(1+('WB GDP growth constant old'!AW208/100))</f>
        <v>456.213200565568</v>
      </c>
      <c r="AW208" s="117" t="n">
        <f aca="false">AX208/(1+('WB GDP growth constant old'!AX208/100))</f>
        <v>492.52066200409</v>
      </c>
      <c r="AX208" s="117" t="n">
        <f aca="false">AY208/(1+('WB GDP growth constant old'!AY208/100))</f>
        <v>519.973025522581</v>
      </c>
      <c r="AY208" s="117" t="n">
        <f aca="false">AZ208/(1+('WB GDP growth constant old'!AZ208/100))</f>
        <v>534.471964931139</v>
      </c>
      <c r="AZ208" s="117" t="n">
        <f aca="false">BA208/(1+('WB GDP growth constant old'!BA208/100))</f>
        <v>544.344358299437</v>
      </c>
      <c r="BA208" s="117" t="n">
        <f aca="false">BB208/(1+('WB GDP growth constant old'!BB208/100))</f>
        <v>578.364643682338</v>
      </c>
      <c r="BB208" s="117" t="n">
        <f aca="false">BC208/(1+('WB GDP growth constant old'!BC208/100))</f>
        <v>566.454674447581</v>
      </c>
      <c r="BC208" s="117" t="n">
        <f aca="false">BD208/(1+('WB GDP growth constant old'!BD208/100))</f>
        <v>595.00106730237</v>
      </c>
      <c r="BD208" s="117" t="n">
        <f aca="false">BE208/(1+('WB GDP growth constant old'!BE208/100))</f>
        <v>654.48241098344</v>
      </c>
      <c r="BE208" s="117" t="n">
        <f aca="false">BF208/(1+('WB GDP growth constant old'!BF208/100))</f>
        <v>689.899366048085</v>
      </c>
      <c r="BF208" s="117" t="n">
        <f aca="false">BG208/(1+('WB GDP growth constant old'!BG208/100))</f>
        <v>708.52150725585</v>
      </c>
      <c r="BG208" s="117" t="n">
        <f aca="false">BH208/(1+('WB GDP growth constant old'!BH208/100))</f>
        <v>734.400125657661</v>
      </c>
      <c r="BH208" s="117" t="n">
        <f aca="false">BI208/(1+('WB GDP growth constant old'!BI208/100))</f>
        <v>764.557597551133</v>
      </c>
      <c r="BI208" s="117" t="n">
        <f aca="false">BJ208/(1+('WB GDP growth constant old'!BJ208/100))</f>
        <v>777.330486055257</v>
      </c>
      <c r="BJ208" s="117" t="n">
        <f aca="false">BK208/(1+('WB GDP growth constant old'!BK208/100))</f>
        <v>771.566559889905</v>
      </c>
      <c r="BK208" s="117" t="n">
        <f aca="false">BL208/(1+('WB GDP growth constant old'!BL208/100))</f>
        <v>790.347344680097</v>
      </c>
      <c r="BL208" s="117" t="n">
        <f aca="false">'WB GDP current US$ old'!BL208/1000000000</f>
        <v>792.966838161659</v>
      </c>
    </row>
    <row r="209" customFormat="false" ht="15" hidden="false" customHeight="false" outlineLevel="0" collapsed="false">
      <c r="A209" s="0" t="s">
        <v>181</v>
      </c>
      <c r="B209" s="0" t="s">
        <v>412</v>
      </c>
      <c r="C209" s="0" t="s">
        <v>1057</v>
      </c>
      <c r="D209" s="0" t="s">
        <v>1058</v>
      </c>
      <c r="E209" s="117" t="n">
        <f aca="false">F209/(1+('WB GDP growth constant old'!F209/100))</f>
        <v>3.89099950700079</v>
      </c>
      <c r="F209" s="117" t="n">
        <f aca="false">G209/(1+('WB GDP growth constant old'!G209/100))</f>
        <v>3.89187075369766</v>
      </c>
      <c r="G209" s="117" t="n">
        <f aca="false">H209/(1+('WB GDP growth constant old'!H209/100))</f>
        <v>4.16102639186821</v>
      </c>
      <c r="H209" s="117" t="n">
        <f aca="false">I209/(1+('WB GDP growth constant old'!I209/100))</f>
        <v>4.04256314889797</v>
      </c>
      <c r="I209" s="117" t="n">
        <f aca="false">J209/(1+('WB GDP growth constant old'!J209/100))</f>
        <v>3.99726828573804</v>
      </c>
      <c r="J209" s="117" t="n">
        <f aca="false">K209/(1+('WB GDP growth constant old'!K209/100))</f>
        <v>4.26816611835001</v>
      </c>
      <c r="K209" s="117" t="n">
        <f aca="false">L209/(1+('WB GDP growth constant old'!L209/100))</f>
        <v>4.11557288467975</v>
      </c>
      <c r="L209" s="117" t="n">
        <f aca="false">M209/(1+('WB GDP growth constant old'!M209/100))</f>
        <v>4.17418198779413</v>
      </c>
      <c r="M209" s="117" t="n">
        <f aca="false">N209/(1+('WB GDP growth constant old'!N209/100))</f>
        <v>4.25613039779631</v>
      </c>
      <c r="N209" s="117" t="n">
        <f aca="false">O209/(1+('WB GDP growth constant old'!O209/100))</f>
        <v>4.31526296641437</v>
      </c>
      <c r="O209" s="117" t="n">
        <f aca="false">P209/(1+('WB GDP growth constant old'!P209/100))</f>
        <v>4.57094552130041</v>
      </c>
      <c r="P209" s="117" t="n">
        <f aca="false">Q209/(1+('WB GDP growth constant old'!Q209/100))</f>
        <v>4.67366902453331</v>
      </c>
      <c r="Q209" s="117" t="n">
        <f aca="false">R209/(1+('WB GDP growth constant old'!R209/100))</f>
        <v>4.43666790016484</v>
      </c>
      <c r="R209" s="117" t="n">
        <f aca="false">S209/(1+('WB GDP growth constant old'!S209/100))</f>
        <v>4.46471630391952</v>
      </c>
      <c r="S209" s="117" t="n">
        <f aca="false">T209/(1+('WB GDP growth constant old'!T209/100))</f>
        <v>4.9757159943118</v>
      </c>
      <c r="T209" s="117" t="n">
        <f aca="false">U209/(1+('WB GDP growth constant old'!U209/100))</f>
        <v>5.75757345770584</v>
      </c>
      <c r="U209" s="117" t="n">
        <f aca="false">V209/(1+('WB GDP growth constant old'!V209/100))</f>
        <v>6.71708572594502</v>
      </c>
      <c r="V209" s="117" t="n">
        <f aca="false">W209/(1+('WB GDP growth constant old'!W209/100))</f>
        <v>7.13514731993183</v>
      </c>
      <c r="W209" s="117" t="n">
        <f aca="false">X209/(1+('WB GDP growth constant old'!X209/100))</f>
        <v>6.71196267977254</v>
      </c>
      <c r="X209" s="117" t="n">
        <f aca="false">Y209/(1+('WB GDP growth constant old'!Y209/100))</f>
        <v>6.37511616575905</v>
      </c>
      <c r="Y209" s="117" t="n">
        <f aca="false">Z209/(1+('WB GDP growth constant old'!Z209/100))</f>
        <v>6.47229270843672</v>
      </c>
      <c r="Z209" s="117" t="n">
        <f aca="false">AA209/(1+('WB GDP growth constant old'!AA209/100))</f>
        <v>6.9536735985633</v>
      </c>
      <c r="AA209" s="117" t="n">
        <f aca="false">AB209/(1+('WB GDP growth constant old'!AB209/100))</f>
        <v>7.3680198131785</v>
      </c>
      <c r="AB209" s="117" t="n">
        <f aca="false">AC209/(1+('WB GDP growth constant old'!AC209/100))</f>
        <v>7.5199853466379</v>
      </c>
      <c r="AC209" s="117" t="n">
        <f aca="false">AD209/(1+('WB GDP growth constant old'!AD209/100))</f>
        <v>7.14331629159172</v>
      </c>
      <c r="AD209" s="117" t="n">
        <f aca="false">AE209/(1+('WB GDP growth constant old'!AE209/100))</f>
        <v>6.69464148228852</v>
      </c>
      <c r="AE209" s="117" t="n">
        <f aca="false">AF209/(1+('WB GDP growth constant old'!AF209/100))</f>
        <v>7.05707672005911</v>
      </c>
      <c r="AF209" s="117" t="n">
        <f aca="false">AG209/(1+('WB GDP growth constant old'!AG209/100))</f>
        <v>8.06065545639562</v>
      </c>
      <c r="AG209" s="117" t="n">
        <f aca="false">AH209/(1+('WB GDP growth constant old'!AH209/100))</f>
        <v>8.03396728567448</v>
      </c>
      <c r="AH209" s="117" t="n">
        <f aca="false">AI209/(1+('WB GDP growth constant old'!AI209/100))</f>
        <v>8.75151253263967</v>
      </c>
      <c r="AI209" s="117" t="n">
        <f aca="false">AJ209/(1+('WB GDP growth constant old'!AJ209/100))</f>
        <v>8.27280009087735</v>
      </c>
      <c r="AJ209" s="117" t="n">
        <f aca="false">AK209/(1+('WB GDP growth constant old'!AK209/100))</f>
        <v>8.89416271196168</v>
      </c>
      <c r="AK209" s="117" t="n">
        <f aca="false">AL209/(1+('WB GDP growth constant old'!AL209/100))</f>
        <v>9.47920840651052</v>
      </c>
      <c r="AL209" s="117" t="n">
        <f aca="false">AM209/(1+('WB GDP growth constant old'!AM209/100))</f>
        <v>9.91228966375845</v>
      </c>
      <c r="AM209" s="117" t="n">
        <f aca="false">AN209/(1+('WB GDP growth constant old'!AN209/100))</f>
        <v>10.0120299218393</v>
      </c>
      <c r="AN209" s="117" t="n">
        <f aca="false">AO209/(1+('WB GDP growth constant old'!AO209/100))</f>
        <v>10.6124605993783</v>
      </c>
      <c r="AO209" s="117" t="n">
        <f aca="false">AP209/(1+('WB GDP growth constant old'!AP209/100))</f>
        <v>11.2406253821381</v>
      </c>
      <c r="AP209" s="117" t="n">
        <f aca="false">AQ209/(1+('WB GDP growth constant old'!AQ209/100))</f>
        <v>12.4283926258162</v>
      </c>
      <c r="AQ209" s="117" t="n">
        <f aca="false">AR209/(1+('WB GDP growth constant old'!AR209/100))</f>
        <v>12.9638704321151</v>
      </c>
      <c r="AR209" s="117" t="n">
        <f aca="false">AS209/(1+('WB GDP growth constant old'!AS209/100))</f>
        <v>13.3662813741545</v>
      </c>
      <c r="AS209" s="117" t="n">
        <f aca="false">AT209/(1+('WB GDP growth constant old'!AT209/100))</f>
        <v>14.2144879157507</v>
      </c>
      <c r="AT209" s="117" t="n">
        <f aca="false">AU209/(1+('WB GDP growth constant old'!AU209/100))</f>
        <v>15.138480862231</v>
      </c>
      <c r="AU209" s="117" t="n">
        <f aca="false">AV209/(1+('WB GDP growth constant old'!AV209/100))</f>
        <v>16.1114724917533</v>
      </c>
      <c r="AV209" s="117" t="n">
        <f aca="false">AW209/(1+('WB GDP growth constant old'!AW209/100))</f>
        <v>17.3576291085942</v>
      </c>
      <c r="AW209" s="117" t="n">
        <f aca="false">AX209/(1+('WB GDP growth constant old'!AX209/100))</f>
        <v>18.0316791853362</v>
      </c>
      <c r="AX209" s="117" t="n">
        <f aca="false">AY209/(1+('WB GDP growth constant old'!AY209/100))</f>
        <v>19.3822047389521</v>
      </c>
      <c r="AY209" s="117" t="n">
        <f aca="false">AZ209/(1+('WB GDP growth constant old'!AZ209/100))</f>
        <v>21.332889521405</v>
      </c>
      <c r="AZ209" s="117" t="n">
        <f aca="false">BA209/(1+('WB GDP growth constant old'!BA209/100))</f>
        <v>23.7908458595798</v>
      </c>
      <c r="BA209" s="117" t="n">
        <f aca="false">BB209/(1+('WB GDP growth constant old'!BB209/100))</f>
        <v>25.6469989304863</v>
      </c>
      <c r="BB209" s="117" t="n">
        <f aca="false">BC209/(1+('WB GDP growth constant old'!BC209/100))</f>
        <v>26.4784355426675</v>
      </c>
      <c r="BC209" s="117" t="n">
        <f aca="false">BD209/(1+('WB GDP growth constant old'!BD209/100))</f>
        <v>27.3970564156968</v>
      </c>
      <c r="BD209" s="117" t="n">
        <f aca="false">BE209/(1+('WB GDP growth constant old'!BE209/100))</f>
        <v>26.8579656710196</v>
      </c>
      <c r="BE209" s="117" t="n">
        <f aca="false">BF209/(1+('WB GDP growth constant old'!BF209/100))</f>
        <v>26.9980447607813</v>
      </c>
      <c r="BF209" s="117" t="n">
        <f aca="false">BG209/(1+('WB GDP growth constant old'!BG209/100))</f>
        <v>28.1845267088062</v>
      </c>
      <c r="BG209" s="117" t="n">
        <f aca="false">BH209/(1+('WB GDP growth constant old'!BH209/100))</f>
        <v>28.9397101518887</v>
      </c>
      <c r="BH209" s="117" t="n">
        <f aca="false">BI209/(1+('WB GDP growth constant old'!BI209/100))</f>
        <v>30.3595044516665</v>
      </c>
      <c r="BI209" s="117" t="n">
        <f aca="false">BJ209/(1+('WB GDP growth constant old'!BJ209/100))</f>
        <v>31.7863938863885</v>
      </c>
      <c r="BJ209" s="117" t="n">
        <f aca="false">BK209/(1+('WB GDP growth constant old'!BK209/100))</f>
        <v>32.0304693685152</v>
      </c>
      <c r="BK209" s="117" t="n">
        <f aca="false">BL209/(1+('WB GDP growth constant old'!BL209/100))</f>
        <v>31.2969878405957</v>
      </c>
      <c r="BL209" s="117" t="n">
        <f aca="false">'WB GDP current US$ old'!BL209/1000000000</f>
        <v>30.5134560847961</v>
      </c>
    </row>
    <row r="210" customFormat="false" ht="15" hidden="false" customHeight="false" outlineLevel="0" collapsed="false">
      <c r="A210" s="0" t="s">
        <v>162</v>
      </c>
      <c r="B210" s="0" t="s">
        <v>396</v>
      </c>
      <c r="C210" s="0" t="s">
        <v>1057</v>
      </c>
      <c r="D210" s="0" t="s">
        <v>1058</v>
      </c>
      <c r="E210" s="117" t="n">
        <f aca="false">F210/(1+('WB GDP growth constant old'!F210/100))</f>
        <v>3.98731525331749</v>
      </c>
      <c r="F210" s="117" t="n">
        <f aca="false">G210/(1+('WB GDP growth constant old'!G210/100))</f>
        <v>4.10667347218925</v>
      </c>
      <c r="G210" s="117" t="n">
        <f aca="false">H210/(1+('WB GDP growth constant old'!H210/100))</f>
        <v>4.10107873074916</v>
      </c>
      <c r="H210" s="117" t="n">
        <f aca="false">I210/(1+('WB GDP growth constant old'!I210/100))</f>
        <v>4.17754246472963</v>
      </c>
      <c r="I210" s="117" t="n">
        <f aca="false">J210/(1+('WB GDP growth constant old'!J210/100))</f>
        <v>4.33979516879793</v>
      </c>
      <c r="J210" s="117" t="n">
        <f aca="false">K210/(1+('WB GDP growth constant old'!K210/100))</f>
        <v>4.39760946394229</v>
      </c>
      <c r="K210" s="117" t="n">
        <f aca="false">L210/(1+('WB GDP growth constant old'!L210/100))</f>
        <v>4.52411817682922</v>
      </c>
      <c r="L210" s="117" t="n">
        <f aca="false">M210/(1+('WB GDP growth constant old'!M210/100))</f>
        <v>4.46893330609422</v>
      </c>
      <c r="M210" s="117" t="n">
        <f aca="false">N210/(1+('WB GDP growth constant old'!N210/100))</f>
        <v>4.75006377971897</v>
      </c>
      <c r="N210" s="117" t="n">
        <f aca="false">O210/(1+('WB GDP growth constant old'!O210/100))</f>
        <v>4.43873781075182</v>
      </c>
      <c r="O210" s="117" t="n">
        <f aca="false">P210/(1+('WB GDP growth constant old'!P210/100))</f>
        <v>4.81878456220129</v>
      </c>
      <c r="P210" s="117" t="n">
        <f aca="false">Q210/(1+('WB GDP growth constant old'!Q210/100))</f>
        <v>4.81201660632763</v>
      </c>
      <c r="Q210" s="117" t="n">
        <f aca="false">R210/(1+('WB GDP growth constant old'!R210/100))</f>
        <v>5.11917767939601</v>
      </c>
      <c r="R210" s="117" t="n">
        <f aca="false">S210/(1+('WB GDP growth constant old'!S210/100))</f>
        <v>4.83336169799962</v>
      </c>
      <c r="S210" s="117" t="n">
        <f aca="false">T210/(1+('WB GDP growth constant old'!T210/100))</f>
        <v>5.03640037329352</v>
      </c>
      <c r="T210" s="117" t="n">
        <f aca="false">U210/(1+('WB GDP growth constant old'!U210/100))</f>
        <v>5.41592651256483</v>
      </c>
      <c r="U210" s="117" t="n">
        <f aca="false">V210/(1+('WB GDP growth constant old'!V210/100))</f>
        <v>5.89905443773775</v>
      </c>
      <c r="V210" s="117" t="n">
        <f aca="false">W210/(1+('WB GDP growth constant old'!W210/100))</f>
        <v>5.74078839327928</v>
      </c>
      <c r="W210" s="117" t="n">
        <f aca="false">X210/(1+('WB GDP growth constant old'!X210/100))</f>
        <v>5.51380156633852</v>
      </c>
      <c r="X210" s="117" t="n">
        <f aca="false">Y210/(1+('WB GDP growth constant old'!Y210/100))</f>
        <v>5.89986061745659</v>
      </c>
      <c r="Y210" s="117" t="n">
        <f aca="false">Z210/(1+('WB GDP growth constant old'!Z210/100))</f>
        <v>5.70453701583448</v>
      </c>
      <c r="Z210" s="117" t="n">
        <f aca="false">AA210/(1+('WB GDP growth constant old'!AA210/100))</f>
        <v>5.99372945745753</v>
      </c>
      <c r="AA210" s="117" t="n">
        <f aca="false">AB210/(1+('WB GDP growth constant old'!AB210/100))</f>
        <v>6.46382153240951</v>
      </c>
      <c r="AB210" s="117" t="n">
        <f aca="false">AC210/(1+('WB GDP growth constant old'!AC210/100))</f>
        <v>6.11953301280967</v>
      </c>
      <c r="AC210" s="117" t="n">
        <f aca="false">AD210/(1+('WB GDP growth constant old'!AD210/100))</f>
        <v>6.34875629939578</v>
      </c>
      <c r="AD210" s="117" t="n">
        <f aca="false">AE210/(1+('WB GDP growth constant old'!AE210/100))</f>
        <v>6.55721585188861</v>
      </c>
      <c r="AE210" s="117" t="n">
        <f aca="false">AF210/(1+('WB GDP growth constant old'!AF210/100))</f>
        <v>6.76136425719341</v>
      </c>
      <c r="AF210" s="117" t="n">
        <f aca="false">AG210/(1+('WB GDP growth constant old'!AG210/100))</f>
        <v>7.17342712225223</v>
      </c>
      <c r="AG210" s="117" t="n">
        <f aca="false">AH210/(1+('WB GDP growth constant old'!AH210/100))</f>
        <v>7.13092951609879</v>
      </c>
      <c r="AH210" s="117" t="n">
        <f aca="false">AI210/(1+('WB GDP growth constant old'!AI210/100))</f>
        <v>7.41458762977957</v>
      </c>
      <c r="AI210" s="117" t="n">
        <f aca="false">AJ210/(1+('WB GDP growth constant old'!AJ210/100))</f>
        <v>7.364491847033</v>
      </c>
      <c r="AJ210" s="117" t="n">
        <f aca="false">AK210/(1+('WB GDP growth constant old'!AK210/100))</f>
        <v>7.55271540312709</v>
      </c>
      <c r="AK210" s="117" t="n">
        <f aca="false">AL210/(1+('WB GDP growth constant old'!AL210/100))</f>
        <v>7.64656901168674</v>
      </c>
      <c r="AL210" s="117" t="n">
        <f aca="false">AM210/(1+('WB GDP growth constant old'!AM210/100))</f>
        <v>7.74603408324259</v>
      </c>
      <c r="AM210" s="117" t="n">
        <f aca="false">AN210/(1+('WB GDP growth constant old'!AN210/100))</f>
        <v>7.74469179942346</v>
      </c>
      <c r="AN210" s="117" t="n">
        <f aca="false">AO210/(1+('WB GDP growth constant old'!AO210/100))</f>
        <v>8.16007624423953</v>
      </c>
      <c r="AO210" s="117" t="n">
        <f aca="false">AP210/(1+('WB GDP growth constant old'!AP210/100))</f>
        <v>8.32426718761413</v>
      </c>
      <c r="AP210" s="117" t="n">
        <f aca="false">AQ210/(1+('WB GDP growth constant old'!AQ210/100))</f>
        <v>8.58432006506271</v>
      </c>
      <c r="AQ210" s="117" t="n">
        <f aca="false">AR210/(1+('WB GDP growth constant old'!AR210/100))</f>
        <v>9.09068099749982</v>
      </c>
      <c r="AR210" s="117" t="n">
        <f aca="false">AS210/(1+('WB GDP growth constant old'!AS210/100))</f>
        <v>9.6676770469329</v>
      </c>
      <c r="AS210" s="117" t="n">
        <f aca="false">AT210/(1+('WB GDP growth constant old'!AT210/100))</f>
        <v>9.97694487898261</v>
      </c>
      <c r="AT210" s="117" t="n">
        <f aca="false">AU210/(1+('WB GDP growth constant old'!AU210/100))</f>
        <v>10.4339803873312</v>
      </c>
      <c r="AU210" s="117" t="n">
        <f aca="false">AV210/(1+('WB GDP growth constant old'!AV210/100))</f>
        <v>10.5023024714936</v>
      </c>
      <c r="AV210" s="117" t="n">
        <f aca="false">AW210/(1+('WB GDP growth constant old'!AW210/100))</f>
        <v>11.2041953095915</v>
      </c>
      <c r="AW210" s="117" t="n">
        <f aca="false">AX210/(1+('WB GDP growth constant old'!AX210/100))</f>
        <v>11.861968094525</v>
      </c>
      <c r="AX210" s="117" t="n">
        <f aca="false">AY210/(1+('WB GDP growth constant old'!AY210/100))</f>
        <v>12.528919925919</v>
      </c>
      <c r="AY210" s="117" t="n">
        <f aca="false">AZ210/(1+('WB GDP growth constant old'!AZ210/100))</f>
        <v>12.8373280919494</v>
      </c>
      <c r="AZ210" s="117" t="n">
        <f aca="false">BA210/(1+('WB GDP growth constant old'!BA210/100))</f>
        <v>13.4712976247896</v>
      </c>
      <c r="BA210" s="117" t="n">
        <f aca="false">BB210/(1+('WB GDP growth constant old'!BB210/100))</f>
        <v>14.0177440717413</v>
      </c>
      <c r="BB210" s="117" t="n">
        <f aca="false">BC210/(1+('WB GDP growth constant old'!BC210/100))</f>
        <v>14.3110691629876</v>
      </c>
      <c r="BC210" s="117" t="n">
        <f aca="false">BD210/(1+('WB GDP growth constant old'!BD210/100))</f>
        <v>14.8209361198404</v>
      </c>
      <c r="BD210" s="117" t="n">
        <f aca="false">BE210/(1+('WB GDP growth constant old'!BE210/100))</f>
        <v>15.037082973206</v>
      </c>
      <c r="BE210" s="117" t="n">
        <f aca="false">BF210/(1+('WB GDP growth constant old'!BF210/100))</f>
        <v>15.8065897906519</v>
      </c>
      <c r="BF210" s="117" t="n">
        <f aca="false">BG210/(1+('WB GDP growth constant old'!BG210/100))</f>
        <v>16.2526684541625</v>
      </c>
      <c r="BG210" s="117" t="n">
        <f aca="false">BH210/(1+('WB GDP growth constant old'!BH210/100))</f>
        <v>17.3275386991796</v>
      </c>
      <c r="BH210" s="117" t="n">
        <f aca="false">BI210/(1+('WB GDP growth constant old'!BI210/100))</f>
        <v>18.430790651743</v>
      </c>
      <c r="BI210" s="117" t="n">
        <f aca="false">BJ210/(1+('WB GDP growth constant old'!BJ210/100))</f>
        <v>19.6022643438962</v>
      </c>
      <c r="BJ210" s="117" t="n">
        <f aca="false">BK210/(1+('WB GDP growth constant old'!BK210/100))</f>
        <v>21.0542993673726</v>
      </c>
      <c r="BK210" s="117" t="n">
        <f aca="false">BL210/(1+('WB GDP growth constant old'!BL210/100))</f>
        <v>22.397470308805</v>
      </c>
      <c r="BL210" s="117" t="n">
        <f aca="false">'WB GDP current US$ old'!BL210/1000000000</f>
        <v>23.5780840520147</v>
      </c>
    </row>
    <row r="211" customFormat="false" ht="15" hidden="false" customHeight="false" outlineLevel="0" collapsed="false">
      <c r="A211" s="0" t="s">
        <v>166</v>
      </c>
      <c r="B211" s="0" t="s">
        <v>400</v>
      </c>
      <c r="C211" s="0" t="s">
        <v>1057</v>
      </c>
      <c r="D211" s="0" t="s">
        <v>1058</v>
      </c>
      <c r="E211" s="117" t="n">
        <f aca="false">F211/(1+('WB GDP growth constant old'!F211/100))</f>
        <v>6.39586866693739</v>
      </c>
      <c r="F211" s="117" t="n">
        <f aca="false">G211/(1+('WB GDP growth constant old'!G211/100))</f>
        <v>6.91629331869377</v>
      </c>
      <c r="G211" s="117" t="n">
        <f aca="false">H211/(1+('WB GDP growth constant old'!H211/100))</f>
        <v>7.43875332558638</v>
      </c>
      <c r="H211" s="117" t="n">
        <f aca="false">I211/(1+('WB GDP growth constant old'!I211/100))</f>
        <v>8.18565037769343</v>
      </c>
      <c r="I211" s="117" t="n">
        <f aca="false">J211/(1+('WB GDP growth constant old'!J211/100))</f>
        <v>7.93162240011379</v>
      </c>
      <c r="J211" s="117" t="n">
        <f aca="false">K211/(1+('WB GDP growth constant old'!K211/100))</f>
        <v>8.55303197978318</v>
      </c>
      <c r="K211" s="117" t="n">
        <f aca="false">L211/(1+('WB GDP growth constant old'!L211/100))</f>
        <v>9.42369428075106</v>
      </c>
      <c r="L211" s="117" t="n">
        <f aca="false">M211/(1+('WB GDP growth constant old'!M211/100))</f>
        <v>10.6024780361884</v>
      </c>
      <c r="M211" s="117" t="n">
        <f aca="false">N211/(1+('WB GDP growth constant old'!N211/100))</f>
        <v>12.0366988612228</v>
      </c>
      <c r="N211" s="117" t="n">
        <f aca="false">O211/(1+('WB GDP growth constant old'!O211/100))</f>
        <v>13.7017759284398</v>
      </c>
      <c r="O211" s="117" t="n">
        <f aca="false">P211/(1+('WB GDP growth constant old'!P211/100))</f>
        <v>15.6121132895726</v>
      </c>
      <c r="P211" s="117" t="n">
        <f aca="false">Q211/(1+('WB GDP growth constant old'!Q211/100))</f>
        <v>17.5501627937141</v>
      </c>
      <c r="Q211" s="117" t="n">
        <f aca="false">R211/(1+('WB GDP growth constant old'!R211/100))</f>
        <v>19.8870636216671</v>
      </c>
      <c r="R211" s="117" t="n">
        <f aca="false">S211/(1+('WB GDP growth constant old'!S211/100))</f>
        <v>21.9956132599129</v>
      </c>
      <c r="S211" s="117" t="n">
        <f aca="false">T211/(1+('WB GDP growth constant old'!T211/100))</f>
        <v>23.3412178536313</v>
      </c>
      <c r="T211" s="117" t="n">
        <f aca="false">U211/(1+('WB GDP growth constant old'!U211/100))</f>
        <v>24.2705923219905</v>
      </c>
      <c r="U211" s="117" t="n">
        <f aca="false">V211/(1+('WB GDP growth constant old'!V211/100))</f>
        <v>26.0756391962683</v>
      </c>
      <c r="V211" s="117" t="n">
        <f aca="false">W211/(1+('WB GDP growth constant old'!W211/100))</f>
        <v>27.8625244400997</v>
      </c>
      <c r="W211" s="117" t="n">
        <f aca="false">X211/(1+('WB GDP growth constant old'!X211/100))</f>
        <v>30.0294731141773</v>
      </c>
      <c r="X211" s="117" t="n">
        <f aca="false">Y211/(1+('WB GDP growth constant old'!Y211/100))</f>
        <v>32.898541027365</v>
      </c>
      <c r="Y211" s="117" t="n">
        <f aca="false">Z211/(1+('WB GDP growth constant old'!Z211/100))</f>
        <v>36.2256421290945</v>
      </c>
      <c r="Z211" s="117" t="n">
        <f aca="false">AA211/(1+('WB GDP growth constant old'!AA211/100))</f>
        <v>40.1438573321195</v>
      </c>
      <c r="AA211" s="117" t="n">
        <f aca="false">AB211/(1+('WB GDP growth constant old'!AB211/100))</f>
        <v>42.9949201806405</v>
      </c>
      <c r="AB211" s="117" t="n">
        <f aca="false">AC211/(1+('WB GDP growth constant old'!AC211/100))</f>
        <v>46.6729634775902</v>
      </c>
      <c r="AC211" s="117" t="n">
        <f aca="false">AD211/(1+('WB GDP growth constant old'!AD211/100))</f>
        <v>50.7766308466818</v>
      </c>
      <c r="AD211" s="117" t="n">
        <f aca="false">AE211/(1+('WB GDP growth constant old'!AE211/100))</f>
        <v>50.4603679716674</v>
      </c>
      <c r="AE211" s="117" t="n">
        <f aca="false">AF211/(1+('WB GDP growth constant old'!AF211/100))</f>
        <v>51.1379846662527</v>
      </c>
      <c r="AF211" s="117" t="n">
        <f aca="false">AG211/(1+('WB GDP growth constant old'!AG211/100))</f>
        <v>56.6597465850686</v>
      </c>
      <c r="AG211" s="117" t="n">
        <f aca="false">AH211/(1+('WB GDP growth constant old'!AH211/100))</f>
        <v>63.0417591805017</v>
      </c>
      <c r="AH211" s="117" t="n">
        <f aca="false">AI211/(1+('WB GDP growth constant old'!AI211/100))</f>
        <v>69.4459258337637</v>
      </c>
      <c r="AI211" s="117" t="n">
        <f aca="false">AJ211/(1+('WB GDP growth constant old'!AJ211/100))</f>
        <v>76.2662443294952</v>
      </c>
      <c r="AJ211" s="117" t="n">
        <f aca="false">AK211/(1+('WB GDP growth constant old'!AK211/100))</f>
        <v>81.36731399823</v>
      </c>
      <c r="AK211" s="117" t="n">
        <f aca="false">AL211/(1+('WB GDP growth constant old'!AL211/100))</f>
        <v>86.7698510757967</v>
      </c>
      <c r="AL211" s="117" t="n">
        <f aca="false">AM211/(1+('WB GDP growth constant old'!AM211/100))</f>
        <v>96.7160836463302</v>
      </c>
      <c r="AM211" s="117" t="n">
        <f aca="false">AN211/(1+('WB GDP growth constant old'!AN211/100))</f>
        <v>107.449294108577</v>
      </c>
      <c r="AN211" s="117" t="n">
        <f aca="false">AO211/(1+('WB GDP growth constant old'!AO211/100))</f>
        <v>115.18661837607</v>
      </c>
      <c r="AO211" s="117" t="n">
        <f aca="false">AP211/(1+('WB GDP growth constant old'!AP211/100))</f>
        <v>123.792647872285</v>
      </c>
      <c r="AP211" s="117" t="n">
        <f aca="false">AQ211/(1+('WB GDP growth constant old'!AQ211/100))</f>
        <v>134.092092841845</v>
      </c>
      <c r="AQ211" s="117" t="n">
        <f aca="false">AR211/(1+('WB GDP growth constant old'!AR211/100))</f>
        <v>131.148264768845</v>
      </c>
      <c r="AR211" s="117" t="n">
        <f aca="false">AS211/(1+('WB GDP growth constant old'!AS211/100))</f>
        <v>138.655202491496</v>
      </c>
      <c r="AS211" s="117" t="n">
        <f aca="false">AT211/(1+('WB GDP growth constant old'!AT211/100))</f>
        <v>151.188449723069</v>
      </c>
      <c r="AT211" s="117" t="n">
        <f aca="false">AU211/(1+('WB GDP growth constant old'!AU211/100))</f>
        <v>149.572221179122</v>
      </c>
      <c r="AU211" s="117" t="n">
        <f aca="false">AV211/(1+('WB GDP growth constant old'!AV211/100))</f>
        <v>155.42738992583</v>
      </c>
      <c r="AV211" s="117" t="n">
        <f aca="false">AW211/(1+('WB GDP growth constant old'!AW211/100))</f>
        <v>162.477233854617</v>
      </c>
      <c r="AW211" s="117" t="n">
        <f aca="false">AX211/(1+('WB GDP growth constant old'!AX211/100))</f>
        <v>178.431834787305</v>
      </c>
      <c r="AX211" s="117" t="n">
        <f aca="false">AY211/(1+('WB GDP growth constant old'!AY211/100))</f>
        <v>191.562693600032</v>
      </c>
      <c r="AY211" s="117" t="n">
        <f aca="false">AZ211/(1+('WB GDP growth constant old'!AZ211/100))</f>
        <v>208.813189491381</v>
      </c>
      <c r="AZ211" s="117" t="n">
        <f aca="false">BA211/(1+('WB GDP growth constant old'!BA211/100))</f>
        <v>227.652593198118</v>
      </c>
      <c r="BA211" s="117" t="n">
        <f aca="false">BB211/(1+('WB GDP growth constant old'!BB211/100))</f>
        <v>231.905702603943</v>
      </c>
      <c r="BB211" s="117" t="n">
        <f aca="false">BC211/(1+('WB GDP growth constant old'!BC211/100))</f>
        <v>232.186268481183</v>
      </c>
      <c r="BC211" s="117" t="n">
        <f aca="false">BD211/(1+('WB GDP growth constant old'!BD211/100))</f>
        <v>265.912807634545</v>
      </c>
      <c r="BD211" s="117" t="n">
        <f aca="false">BE211/(1+('WB GDP growth constant old'!BE211/100))</f>
        <v>282.76601785988</v>
      </c>
      <c r="BE211" s="117" t="n">
        <f aca="false">BF211/(1+('WB GDP growth constant old'!BF211/100))</f>
        <v>295.38193182314</v>
      </c>
      <c r="BF211" s="117" t="n">
        <f aca="false">BG211/(1+('WB GDP growth constant old'!BG211/100))</f>
        <v>309.670438011043</v>
      </c>
      <c r="BG211" s="117" t="n">
        <f aca="false">BH211/(1+('WB GDP growth constant old'!BH211/100))</f>
        <v>321.865268309773</v>
      </c>
      <c r="BH211" s="117" t="n">
        <f aca="false">BI211/(1+('WB GDP growth constant old'!BI211/100))</f>
        <v>331.484278400713</v>
      </c>
      <c r="BI211" s="117" t="n">
        <f aca="false">BJ211/(1+('WB GDP growth constant old'!BJ211/100))</f>
        <v>342.235885342075</v>
      </c>
      <c r="BJ211" s="117" t="n">
        <f aca="false">BK211/(1+('WB GDP growth constant old'!BK211/100))</f>
        <v>357.077303581025</v>
      </c>
      <c r="BK211" s="117" t="n">
        <f aca="false">BL211/(1+('WB GDP growth constant old'!BL211/100))</f>
        <v>369.354017782543</v>
      </c>
      <c r="BL211" s="117" t="n">
        <f aca="false">'WB GDP current US$ old'!BL211/1000000000</f>
        <v>372.062527488638</v>
      </c>
    </row>
    <row r="212" customFormat="false" ht="15" hidden="false" customHeight="false" outlineLevel="0" collapsed="false">
      <c r="A212" s="0" t="s">
        <v>169</v>
      </c>
      <c r="B212" s="0" t="s">
        <v>403</v>
      </c>
      <c r="C212" s="0" t="s">
        <v>1057</v>
      </c>
      <c r="D212" s="0" t="s">
        <v>1058</v>
      </c>
      <c r="E212" s="117" t="n">
        <f aca="false">F212/(1+('WB GDP growth constant old'!F212/100))</f>
        <v>0.567519194525189</v>
      </c>
      <c r="F212" s="117" t="n">
        <f aca="false">G212/(1+('WB GDP growth constant old'!G212/100))</f>
        <v>0.567519194525189</v>
      </c>
      <c r="G212" s="117" t="n">
        <f aca="false">H212/(1+('WB GDP growth constant old'!H212/100))</f>
        <v>0.567519194525189</v>
      </c>
      <c r="H212" s="117" t="n">
        <f aca="false">I212/(1+('WB GDP growth constant old'!I212/100))</f>
        <v>0.567519194525189</v>
      </c>
      <c r="I212" s="117" t="n">
        <f aca="false">J212/(1+('WB GDP growth constant old'!J212/100))</f>
        <v>0.567519194525189</v>
      </c>
      <c r="J212" s="117" t="n">
        <f aca="false">K212/(1+('WB GDP growth constant old'!K212/100))</f>
        <v>0.567519194525189</v>
      </c>
      <c r="K212" s="117" t="n">
        <f aca="false">L212/(1+('WB GDP growth constant old'!L212/100))</f>
        <v>0.567519194525189</v>
      </c>
      <c r="L212" s="117" t="n">
        <f aca="false">M212/(1+('WB GDP growth constant old'!M212/100))</f>
        <v>0.567519194525189</v>
      </c>
      <c r="M212" s="117" t="n">
        <f aca="false">N212/(1+('WB GDP growth constant old'!N212/100))</f>
        <v>0.567519194525189</v>
      </c>
      <c r="N212" s="117" t="n">
        <f aca="false">O212/(1+('WB GDP growth constant old'!O212/100))</f>
        <v>0.567519194525189</v>
      </c>
      <c r="O212" s="117" t="n">
        <f aca="false">P212/(1+('WB GDP growth constant old'!P212/100))</f>
        <v>0.567519194525189</v>
      </c>
      <c r="P212" s="117" t="n">
        <f aca="false">Q212/(1+('WB GDP growth constant old'!Q212/100))</f>
        <v>0.567519194525189</v>
      </c>
      <c r="Q212" s="117" t="n">
        <f aca="false">R212/(1+('WB GDP growth constant old'!R212/100))</f>
        <v>0.567519194525189</v>
      </c>
      <c r="R212" s="117" t="n">
        <f aca="false">S212/(1+('WB GDP growth constant old'!S212/100))</f>
        <v>0.567519194525189</v>
      </c>
      <c r="S212" s="117" t="n">
        <f aca="false">T212/(1+('WB GDP growth constant old'!T212/100))</f>
        <v>0.567519194525189</v>
      </c>
      <c r="T212" s="117" t="n">
        <f aca="false">U212/(1+('WB GDP growth constant old'!U212/100))</f>
        <v>0.567519194525189</v>
      </c>
      <c r="U212" s="117" t="n">
        <f aca="false">V212/(1+('WB GDP growth constant old'!V212/100))</f>
        <v>0.567519194525189</v>
      </c>
      <c r="V212" s="117" t="n">
        <f aca="false">W212/(1+('WB GDP growth constant old'!W212/100))</f>
        <v>0.567519194525189</v>
      </c>
      <c r="W212" s="117" t="n">
        <f aca="false">X212/(1+('WB GDP growth constant old'!X212/100))</f>
        <v>0.567519194525189</v>
      </c>
      <c r="X212" s="117" t="n">
        <f aca="false">Y212/(1+('WB GDP growth constant old'!Y212/100))</f>
        <v>0.567519194525189</v>
      </c>
      <c r="Y212" s="117" t="n">
        <f aca="false">Z212/(1+('WB GDP growth constant old'!Z212/100))</f>
        <v>0.567519194525189</v>
      </c>
      <c r="Z212" s="117" t="n">
        <f aca="false">AA212/(1+('WB GDP growth constant old'!AA212/100))</f>
        <v>0.55734397664355</v>
      </c>
      <c r="AA212" s="117" t="n">
        <f aca="false">AB212/(1+('WB GDP growth constant old'!AB212/100))</f>
        <v>0.548028636329374</v>
      </c>
      <c r="AB212" s="117" t="n">
        <f aca="false">AC212/(1+('WB GDP growth constant old'!AC212/100))</f>
        <v>0.569382262588024</v>
      </c>
      <c r="AC212" s="117" t="n">
        <f aca="false">AD212/(1+('WB GDP growth constant old'!AD212/100))</f>
        <v>0.570385453083397</v>
      </c>
      <c r="AD212" s="117" t="n">
        <f aca="false">AE212/(1+('WB GDP growth constant old'!AE212/100))</f>
        <v>0.552471337094597</v>
      </c>
      <c r="AE212" s="117" t="n">
        <f aca="false">AF212/(1+('WB GDP growth constant old'!AF212/100))</f>
        <v>0.551324833671314</v>
      </c>
      <c r="AF212" s="117" t="n">
        <f aca="false">AG212/(1+('WB GDP growth constant old'!AG212/100))</f>
        <v>0.597758222314284</v>
      </c>
      <c r="AG212" s="117" t="n">
        <f aca="false">AH212/(1+('WB GDP growth constant old'!AH212/100))</f>
        <v>0.605210494565625</v>
      </c>
      <c r="AH212" s="117" t="n">
        <f aca="false">AI212/(1+('WB GDP growth constant old'!AI212/100))</f>
        <v>0.631006821589496</v>
      </c>
      <c r="AI212" s="117" t="n">
        <f aca="false">AJ212/(1+('WB GDP growth constant old'!AJ212/100))</f>
        <v>0.644908175596805</v>
      </c>
      <c r="AJ212" s="117" t="n">
        <f aca="false">AK212/(1+('WB GDP growth constant old'!AK212/100))</f>
        <v>0.683602666132614</v>
      </c>
      <c r="AK212" s="117" t="n">
        <f aca="false">AL212/(1+('WB GDP growth constant old'!AL212/100))</f>
        <v>0.770450300446317</v>
      </c>
      <c r="AL212" s="117" t="n">
        <f aca="false">AM212/(1+('WB GDP growth constant old'!AM212/100))</f>
        <v>0.801262579947053</v>
      </c>
      <c r="AM212" s="117" t="n">
        <f aca="false">AN212/(1+('WB GDP growth constant old'!AN212/100))</f>
        <v>0.866183336290465</v>
      </c>
      <c r="AN212" s="117" t="n">
        <f aca="false">AO212/(1+('WB GDP growth constant old'!AO212/100))</f>
        <v>0.95360422231581</v>
      </c>
      <c r="AO212" s="117" t="n">
        <f aca="false">AP212/(1+('WB GDP growth constant old'!AP212/100))</f>
        <v>0.968938705602223</v>
      </c>
      <c r="AP212" s="117" t="n">
        <f aca="false">AQ212/(1+('WB GDP growth constant old'!AQ212/100))</f>
        <v>0.960053304071778</v>
      </c>
      <c r="AQ212" s="117" t="n">
        <f aca="false">AR212/(1+('WB GDP growth constant old'!AR212/100))</f>
        <v>0.972521528799982</v>
      </c>
      <c r="AR212" s="117" t="n">
        <f aca="false">AS212/(1+('WB GDP growth constant old'!AS212/100))</f>
        <v>0.967792202178939</v>
      </c>
      <c r="AS212" s="117" t="n">
        <f aca="false">AT212/(1+('WB GDP growth constant old'!AT212/100))</f>
        <v>0.829638539673312</v>
      </c>
      <c r="AT212" s="117" t="n">
        <f aca="false">AU212/(1+('WB GDP growth constant old'!AU212/100))</f>
        <v>0.763571279906618</v>
      </c>
      <c r="AU212" s="117" t="n">
        <f aca="false">AV212/(1+('WB GDP growth constant old'!AV212/100))</f>
        <v>0.742217653647968</v>
      </c>
      <c r="AV212" s="117" t="n">
        <f aca="false">AW212/(1+('WB GDP growth constant old'!AW212/100))</f>
        <v>0.790657423281684</v>
      </c>
      <c r="AW212" s="117" t="n">
        <f aca="false">AX212/(1+('WB GDP growth constant old'!AX212/100))</f>
        <v>0.843253267824801</v>
      </c>
      <c r="AX212" s="117" t="n">
        <f aca="false">AY212/(1+('WB GDP growth constant old'!AY212/100))</f>
        <v>0.889973282323592</v>
      </c>
      <c r="AY212" s="117" t="n">
        <f aca="false">AZ212/(1+('WB GDP growth constant old'!AZ212/100))</f>
        <v>0.933253786552533</v>
      </c>
      <c r="AZ212" s="117" t="n">
        <f aca="false">BA212/(1+('WB GDP growth constant old'!BA212/100))</f>
        <v>0.974814535646549</v>
      </c>
      <c r="BA212" s="117" t="n">
        <f aca="false">BB212/(1+('WB GDP growth constant old'!BB212/100))</f>
        <v>1.03142314217116</v>
      </c>
      <c r="BB212" s="117" t="n">
        <f aca="false">BC212/(1+('WB GDP growth constant old'!BC212/100))</f>
        <v>1.05779272090667</v>
      </c>
      <c r="BC212" s="117" t="n">
        <f aca="false">BD212/(1+('WB GDP growth constant old'!BD212/100))</f>
        <v>1.14893974305769</v>
      </c>
      <c r="BD212" s="117" t="n">
        <f aca="false">BE212/(1+('WB GDP growth constant old'!BE212/100))</f>
        <v>1.23249118002945</v>
      </c>
      <c r="BE212" s="117" t="n">
        <f aca="false">BF212/(1+('WB GDP growth constant old'!BF212/100))</f>
        <v>1.25542124849511</v>
      </c>
      <c r="BF212" s="117" t="n">
        <f aca="false">BG212/(1+('WB GDP growth constant old'!BG212/100))</f>
        <v>1.32234838582927</v>
      </c>
      <c r="BG212" s="117" t="n">
        <f aca="false">BH212/(1+('WB GDP growth constant old'!BH212/100))</f>
        <v>1.33624973983658</v>
      </c>
      <c r="BH212" s="117" t="n">
        <f aca="false">BI212/(1+('WB GDP growth constant old'!BI212/100))</f>
        <v>1.35516704632075</v>
      </c>
      <c r="BI212" s="117" t="n">
        <f aca="false">BJ212/(1+('WB GDP growth constant old'!BJ212/100))</f>
        <v>1.43484903423894</v>
      </c>
      <c r="BJ212" s="117" t="n">
        <f aca="false">BK212/(1+('WB GDP growth constant old'!BK212/100))</f>
        <v>1.511521450671</v>
      </c>
      <c r="BK212" s="117" t="n">
        <f aca="false">BL212/(1+('WB GDP growth constant old'!BL212/100))</f>
        <v>1.57113962868173</v>
      </c>
      <c r="BL212" s="117" t="n">
        <f aca="false">'WB GDP current US$ old'!BL212/1000000000</f>
        <v>1.58991362223799</v>
      </c>
    </row>
    <row r="213" customFormat="false" ht="15" hidden="false" customHeight="false" outlineLevel="0" collapsed="false">
      <c r="A213" s="0" t="s">
        <v>165</v>
      </c>
      <c r="B213" s="0" t="s">
        <v>399</v>
      </c>
      <c r="C213" s="0" t="s">
        <v>1057</v>
      </c>
      <c r="D213" s="0" t="s">
        <v>1058</v>
      </c>
      <c r="E213" s="117" t="n">
        <f aca="false">F213/(1+('WB GDP growth constant old'!F213/100))</f>
        <v>0.932924789278426</v>
      </c>
      <c r="F213" s="117" t="n">
        <f aca="false">G213/(1+('WB GDP growth constant old'!G213/100))</f>
        <v>0.949801805005752</v>
      </c>
      <c r="G213" s="117" t="n">
        <f aca="false">H213/(1+('WB GDP growth constant old'!H213/100))</f>
        <v>0.992931992146967</v>
      </c>
      <c r="H213" s="117" t="n">
        <f aca="false">I213/(1+('WB GDP growth constant old'!I213/100))</f>
        <v>1.00980900787429</v>
      </c>
      <c r="I213" s="117" t="n">
        <f aca="false">J213/(1+('WB GDP growth constant old'!J213/100))</f>
        <v>1.07731715137893</v>
      </c>
      <c r="J213" s="117" t="n">
        <f aca="false">K213/(1+('WB GDP growth constant old'!K213/100))</f>
        <v>1.15467020121675</v>
      </c>
      <c r="K213" s="117" t="n">
        <f aca="false">L213/(1+('WB GDP growth constant old'!L213/100))</f>
        <v>1.17429959461444</v>
      </c>
      <c r="L213" s="117" t="n">
        <f aca="false">M213/(1+('WB GDP growth constant old'!M213/100))</f>
        <v>1.17472564874801</v>
      </c>
      <c r="M213" s="117" t="n">
        <f aca="false">N213/(1+('WB GDP growth constant old'!N213/100))</f>
        <v>1.19845421209929</v>
      </c>
      <c r="N213" s="117" t="n">
        <f aca="false">O213/(1+('WB GDP growth constant old'!O213/100))</f>
        <v>1.30062778839452</v>
      </c>
      <c r="O213" s="117" t="n">
        <f aca="false">P213/(1+('WB GDP growth constant old'!P213/100))</f>
        <v>1.41274831896695</v>
      </c>
      <c r="P213" s="117" t="n">
        <f aca="false">Q213/(1+('WB GDP growth constant old'!Q213/100))</f>
        <v>1.46171299594839</v>
      </c>
      <c r="Q213" s="117" t="n">
        <f aca="false">R213/(1+('WB GDP growth constant old'!R213/100))</f>
        <v>1.47487184282544</v>
      </c>
      <c r="R213" s="117" t="n">
        <f aca="false">S213/(1+('WB GDP growth constant old'!S213/100))</f>
        <v>1.50815406999287</v>
      </c>
      <c r="S213" s="117" t="n">
        <f aca="false">T213/(1+('WB GDP growth constant old'!T213/100))</f>
        <v>1.56093687324419</v>
      </c>
      <c r="T213" s="117" t="n">
        <f aca="false">U213/(1+('WB GDP growth constant old'!U213/100))</f>
        <v>1.5869922894595</v>
      </c>
      <c r="U213" s="117" t="n">
        <f aca="false">V213/(1+('WB GDP growth constant old'!V213/100))</f>
        <v>1.57986389555331</v>
      </c>
      <c r="V213" s="117" t="n">
        <f aca="false">W213/(1+('WB GDP growth constant old'!W213/100))</f>
        <v>1.58060130982094</v>
      </c>
      <c r="W213" s="117" t="n">
        <f aca="false">X213/(1+('WB GDP growth constant old'!X213/100))</f>
        <v>1.61863582755853</v>
      </c>
      <c r="X213" s="117" t="n">
        <f aca="false">Y213/(1+('WB GDP growth constant old'!Y213/100))</f>
        <v>1.69165678895754</v>
      </c>
      <c r="Y213" s="117" t="n">
        <f aca="false">Z213/(1+('WB GDP growth constant old'!Z213/100))</f>
        <v>1.77359224907426</v>
      </c>
      <c r="Z213" s="117" t="n">
        <f aca="false">AA213/(1+('WB GDP growth constant old'!AA213/100))</f>
        <v>1.82469704276601</v>
      </c>
      <c r="AA213" s="117" t="n">
        <f aca="false">AB213/(1+('WB GDP growth constant old'!AB213/100))</f>
        <v>1.91194959459916</v>
      </c>
      <c r="AB213" s="117" t="n">
        <f aca="false">AC213/(1+('WB GDP growth constant old'!AC213/100))</f>
        <v>1.87174508759952</v>
      </c>
      <c r="AC213" s="117" t="n">
        <f aca="false">AD213/(1+('WB GDP growth constant old'!AD213/100))</f>
        <v>1.94835625542548</v>
      </c>
      <c r="AD213" s="117" t="n">
        <f aca="false">AE213/(1+('WB GDP growth constant old'!AE213/100))</f>
        <v>1.84487242057646</v>
      </c>
      <c r="AE213" s="117" t="n">
        <f aca="false">AF213/(1+('WB GDP growth constant old'!AF213/100))</f>
        <v>1.86767590913719</v>
      </c>
      <c r="AF213" s="117" t="n">
        <f aca="false">AG213/(1+('WB GDP growth constant old'!AG213/100))</f>
        <v>2.00273257315739</v>
      </c>
      <c r="AG213" s="117" t="n">
        <f aca="false">AH213/(1+('WB GDP growth constant old'!AH213/100))</f>
        <v>1.86093910698741</v>
      </c>
      <c r="AH213" s="117" t="n">
        <f aca="false">AI213/(1+('WB GDP growth constant old'!AI213/100))</f>
        <v>1.87452396244415</v>
      </c>
      <c r="AI213" s="117" t="n">
        <f aca="false">AJ213/(1+('WB GDP growth constant old'!AJ213/100))</f>
        <v>1.93732047739333</v>
      </c>
      <c r="AJ213" s="117" t="n">
        <f aca="false">AK213/(1+('WB GDP growth constant old'!AK213/100))</f>
        <v>1.98288549258322</v>
      </c>
      <c r="AK213" s="117" t="n">
        <f aca="false">AL213/(1+('WB GDP growth constant old'!AL213/100))</f>
        <v>1.60588126573893</v>
      </c>
      <c r="AL213" s="117" t="n">
        <f aca="false">AM213/(1+('WB GDP growth constant old'!AM213/100))</f>
        <v>1.62795489669996</v>
      </c>
      <c r="AM213" s="117" t="n">
        <f aca="false">AN213/(1+('WB GDP growth constant old'!AN213/100))</f>
        <v>1.59625235806779</v>
      </c>
      <c r="AN213" s="117" t="n">
        <f aca="false">AO213/(1+('WB GDP growth constant old'!AO213/100))</f>
        <v>1.46855610760575</v>
      </c>
      <c r="AO213" s="117" t="n">
        <f aca="false">AP213/(1+('WB GDP growth constant old'!AP213/100))</f>
        <v>1.49431195887977</v>
      </c>
      <c r="AP213" s="117" t="n">
        <f aca="false">AQ213/(1+('WB GDP growth constant old'!AQ213/100))</f>
        <v>1.40649001949854</v>
      </c>
      <c r="AQ213" s="117" t="n">
        <f aca="false">AR213/(1+('WB GDP growth constant old'!AR213/100))</f>
        <v>1.43159606721161</v>
      </c>
      <c r="AR213" s="117" t="n">
        <f aca="false">AS213/(1+('WB GDP growth constant old'!AS213/100))</f>
        <v>1.40326069257041</v>
      </c>
      <c r="AS213" s="117" t="n">
        <f aca="false">AT213/(1+('WB GDP growth constant old'!AT213/100))</f>
        <v>1.49661580796014</v>
      </c>
      <c r="AT213" s="117" t="n">
        <f aca="false">AU213/(1+('WB GDP growth constant old'!AU213/100))</f>
        <v>1.4016487230485</v>
      </c>
      <c r="AU213" s="117" t="n">
        <f aca="false">AV213/(1+('WB GDP growth constant old'!AV213/100))</f>
        <v>1.77192670383799</v>
      </c>
      <c r="AV213" s="117" t="n">
        <f aca="false">AW213/(1+('WB GDP growth constant old'!AW213/100))</f>
        <v>1.9369483812481</v>
      </c>
      <c r="AW213" s="117" t="n">
        <f aca="false">AX213/(1+('WB GDP growth constant old'!AX213/100))</f>
        <v>2.06474716741498</v>
      </c>
      <c r="AX213" s="117" t="n">
        <f aca="false">AY213/(1+('WB GDP growth constant old'!AY213/100))</f>
        <v>2.15776600268372</v>
      </c>
      <c r="AY213" s="117" t="n">
        <f aca="false">AZ213/(1+('WB GDP growth constant old'!AZ213/100))</f>
        <v>2.2489081889818</v>
      </c>
      <c r="AZ213" s="117" t="n">
        <f aca="false">BA213/(1+('WB GDP growth constant old'!BA213/100))</f>
        <v>2.43012847519165</v>
      </c>
      <c r="BA213" s="117" t="n">
        <f aca="false">BB213/(1+('WB GDP growth constant old'!BB213/100))</f>
        <v>2.56131374124238</v>
      </c>
      <c r="BB213" s="117" t="n">
        <f aca="false">BC213/(1+('WB GDP growth constant old'!BC213/100))</f>
        <v>2.64296973510439</v>
      </c>
      <c r="BC213" s="117" t="n">
        <f aca="false">BD213/(1+('WB GDP growth constant old'!BD213/100))</f>
        <v>2.7842752147663</v>
      </c>
      <c r="BD213" s="117" t="n">
        <f aca="false">BE213/(1+('WB GDP growth constant old'!BE213/100))</f>
        <v>2.96010344851546</v>
      </c>
      <c r="BE213" s="117" t="n">
        <f aca="false">BF213/(1+('WB GDP growth constant old'!BF213/100))</f>
        <v>3.40949951868766</v>
      </c>
      <c r="BF213" s="117" t="n">
        <f aca="false">BG213/(1+('WB GDP growth constant old'!BG213/100))</f>
        <v>4.11580353868694</v>
      </c>
      <c r="BG213" s="117" t="n">
        <f aca="false">BH213/(1+('WB GDP growth constant old'!BH213/100))</f>
        <v>4.30335133698298</v>
      </c>
      <c r="BH213" s="117" t="n">
        <f aca="false">BI213/(1+('WB GDP growth constant old'!BI213/100))</f>
        <v>3.41691386199962</v>
      </c>
      <c r="BI213" s="117" t="n">
        <f aca="false">BJ213/(1+('WB GDP growth constant old'!BJ213/100))</f>
        <v>3.62382419349853</v>
      </c>
      <c r="BJ213" s="117" t="n">
        <f aca="false">BK213/(1+('WB GDP growth constant old'!BK213/100))</f>
        <v>3.7764300491599</v>
      </c>
      <c r="BK213" s="117" t="n">
        <f aca="false">BL213/(1+('WB GDP growth constant old'!BL213/100))</f>
        <v>3.90657196993742</v>
      </c>
      <c r="BL213" s="117" t="n">
        <f aca="false">'WB GDP current US$ old'!BL213/1000000000</f>
        <v>4.12173370529165</v>
      </c>
    </row>
    <row r="214" customFormat="false" ht="15" hidden="false" customHeight="false" outlineLevel="0" collapsed="false">
      <c r="A214" s="0" t="s">
        <v>62</v>
      </c>
      <c r="B214" s="0" t="s">
        <v>297</v>
      </c>
      <c r="C214" s="0" t="s">
        <v>1057</v>
      </c>
      <c r="D214" s="0" t="s">
        <v>1058</v>
      </c>
      <c r="E214" s="117" t="n">
        <f aca="false">F214/(1+('WB GDP growth constant old'!F214/100))</f>
        <v>8.84647979661139</v>
      </c>
      <c r="F214" s="117" t="n">
        <f aca="false">G214/(1+('WB GDP growth constant old'!G214/100))</f>
        <v>8.84647979661139</v>
      </c>
      <c r="G214" s="117" t="n">
        <f aca="false">H214/(1+('WB GDP growth constant old'!H214/100))</f>
        <v>8.84647979661139</v>
      </c>
      <c r="H214" s="117" t="n">
        <f aca="false">I214/(1+('WB GDP growth constant old'!I214/100))</f>
        <v>8.84647979661139</v>
      </c>
      <c r="I214" s="117" t="n">
        <f aca="false">J214/(1+('WB GDP growth constant old'!J214/100))</f>
        <v>8.84647979661139</v>
      </c>
      <c r="J214" s="117" t="n">
        <f aca="false">K214/(1+('WB GDP growth constant old'!K214/100))</f>
        <v>8.84647979661139</v>
      </c>
      <c r="K214" s="117" t="n">
        <f aca="false">L214/(1+('WB GDP growth constant old'!L214/100))</f>
        <v>9.47998839995262</v>
      </c>
      <c r="L214" s="117" t="n">
        <f aca="false">M214/(1+('WB GDP growth constant old'!M214/100))</f>
        <v>9.99540104038102</v>
      </c>
      <c r="M214" s="117" t="n">
        <f aca="false">N214/(1+('WB GDP growth constant old'!N214/100))</f>
        <v>10.3189214246219</v>
      </c>
      <c r="N214" s="117" t="n">
        <f aca="false">O214/(1+('WB GDP growth constant old'!O214/100))</f>
        <v>10.6785790538435</v>
      </c>
      <c r="O214" s="117" t="n">
        <f aca="false">P214/(1+('WB GDP growth constant old'!P214/100))</f>
        <v>10.9965118638238</v>
      </c>
      <c r="P214" s="117" t="n">
        <f aca="false">Q214/(1+('WB GDP growth constant old'!Q214/100))</f>
        <v>11.4207856091658</v>
      </c>
      <c r="Q214" s="117" t="n">
        <f aca="false">R214/(1+('WB GDP growth constant old'!R214/100))</f>
        <v>12.1194560160267</v>
      </c>
      <c r="R214" s="117" t="n">
        <f aca="false">S214/(1+('WB GDP growth constant old'!S214/100))</f>
        <v>12.7086643982519</v>
      </c>
      <c r="S214" s="117" t="n">
        <f aca="false">T214/(1+('WB GDP growth constant old'!T214/100))</f>
        <v>13.3867988704194</v>
      </c>
      <c r="T214" s="117" t="n">
        <f aca="false">U214/(1+('WB GDP growth constant old'!U214/100))</f>
        <v>13.7781662041606</v>
      </c>
      <c r="U214" s="117" t="n">
        <f aca="false">V214/(1+('WB GDP growth constant old'!V214/100))</f>
        <v>14.4738616633954</v>
      </c>
      <c r="V214" s="117" t="n">
        <f aca="false">W214/(1+('WB GDP growth constant old'!W214/100))</f>
        <v>15.4551984188879</v>
      </c>
      <c r="W214" s="117" t="n">
        <f aca="false">X214/(1+('WB GDP growth constant old'!X214/100))</f>
        <v>16.2778424403068</v>
      </c>
      <c r="X214" s="117" t="n">
        <f aca="false">Y214/(1+('WB GDP growth constant old'!Y214/100))</f>
        <v>15.5973854188895</v>
      </c>
      <c r="Y214" s="117" t="n">
        <f aca="false">Z214/(1+('WB GDP growth constant old'!Z214/100))</f>
        <v>13.7613676353144</v>
      </c>
      <c r="Z214" s="117" t="n">
        <f aca="false">AA214/(1+('WB GDP growth constant old'!AA214/100))</f>
        <v>12.3231758191117</v>
      </c>
      <c r="AA214" s="117" t="n">
        <f aca="false">AB214/(1+('WB GDP growth constant old'!AB214/100))</f>
        <v>11.546101796714</v>
      </c>
      <c r="AB214" s="117" t="n">
        <f aca="false">AC214/(1+('WB GDP growth constant old'!AC214/100))</f>
        <v>11.7233360455922</v>
      </c>
      <c r="AC214" s="117" t="n">
        <f aca="false">AD214/(1+('WB GDP growth constant old'!AD214/100))</f>
        <v>11.8800718602754</v>
      </c>
      <c r="AD214" s="117" t="n">
        <f aca="false">AE214/(1+('WB GDP growth constant old'!AE214/100))</f>
        <v>11.9533238448455</v>
      </c>
      <c r="AE214" s="117" t="n">
        <f aca="false">AF214/(1+('WB GDP growth constant old'!AF214/100))</f>
        <v>11.9759628405774</v>
      </c>
      <c r="AF214" s="117" t="n">
        <f aca="false">AG214/(1+('WB GDP growth constant old'!AG214/100))</f>
        <v>12.2769892677787</v>
      </c>
      <c r="AG214" s="117" t="n">
        <f aca="false">AH214/(1+('WB GDP growth constant old'!AH214/100))</f>
        <v>12.5074844267161</v>
      </c>
      <c r="AH214" s="117" t="n">
        <f aca="false">AI214/(1+('WB GDP growth constant old'!AI214/100))</f>
        <v>12.6278304195325</v>
      </c>
      <c r="AI214" s="117" t="n">
        <f aca="false">AJ214/(1+('WB GDP growth constant old'!AJ214/100))</f>
        <v>13.2379516716077</v>
      </c>
      <c r="AJ214" s="117" t="n">
        <f aca="false">AK214/(1+('WB GDP growth constant old'!AK214/100))</f>
        <v>13.4357741605041</v>
      </c>
      <c r="AK214" s="117" t="n">
        <f aca="false">AL214/(1+('WB GDP growth constant old'!AL214/100))</f>
        <v>14.3787030081035</v>
      </c>
      <c r="AL214" s="117" t="n">
        <f aca="false">AM214/(1+('WB GDP growth constant old'!AM214/100))</f>
        <v>15.2154334975622</v>
      </c>
      <c r="AM214" s="117" t="n">
        <f aca="false">AN214/(1+('WB GDP growth constant old'!AN214/100))</f>
        <v>15.9290045182837</v>
      </c>
      <c r="AN214" s="117" t="n">
        <f aca="false">AO214/(1+('WB GDP growth constant old'!AO214/100))</f>
        <v>16.6832364428353</v>
      </c>
      <c r="AO214" s="117" t="n">
        <f aca="false">AP214/(1+('WB GDP growth constant old'!AP214/100))</f>
        <v>16.8196520107925</v>
      </c>
      <c r="AP214" s="117" t="n">
        <f aca="false">AQ214/(1+('WB GDP growth constant old'!AQ214/100))</f>
        <v>17.346937940322</v>
      </c>
      <c r="AQ214" s="117" t="n">
        <f aca="false">AR214/(1+('WB GDP growth constant old'!AR214/100))</f>
        <v>17.8073558449252</v>
      </c>
      <c r="AR214" s="117" t="n">
        <f aca="false">AS214/(1+('WB GDP growth constant old'!AS214/100))</f>
        <v>18.1920867374037</v>
      </c>
      <c r="AS214" s="117" t="n">
        <f aca="false">AT214/(1+('WB GDP growth constant old'!AT214/100))</f>
        <v>18.3969400127067</v>
      </c>
      <c r="AT214" s="117" t="n">
        <f aca="false">AU214/(1+('WB GDP growth constant old'!AU214/100))</f>
        <v>18.5583398429924</v>
      </c>
      <c r="AU214" s="117" t="n">
        <f aca="false">AV214/(1+('WB GDP growth constant old'!AV214/100))</f>
        <v>18.8517216346288</v>
      </c>
      <c r="AV214" s="117" t="n">
        <f aca="false">AW214/(1+('WB GDP growth constant old'!AW214/100))</f>
        <v>19.146229089431</v>
      </c>
      <c r="AW214" s="117" t="n">
        <f aca="false">AX214/(1+('WB GDP growth constant old'!AX214/100))</f>
        <v>19.3167810275801</v>
      </c>
      <c r="AX214" s="117" t="n">
        <f aca="false">AY214/(1+('WB GDP growth constant old'!AY214/100))</f>
        <v>19.8397766476259</v>
      </c>
      <c r="AY214" s="117" t="n">
        <f aca="false">AZ214/(1+('WB GDP growth constant old'!AZ214/100))</f>
        <v>20.7013973905519</v>
      </c>
      <c r="AZ214" s="117" t="n">
        <f aca="false">BA214/(1+('WB GDP growth constant old'!BA214/100))</f>
        <v>21.0865632731846</v>
      </c>
      <c r="BA214" s="117" t="n">
        <f aca="false">BB214/(1+('WB GDP growth constant old'!BB214/100))</f>
        <v>21.6286664863775</v>
      </c>
      <c r="BB214" s="117" t="n">
        <f aca="false">BC214/(1+('WB GDP growth constant old'!BC214/100))</f>
        <v>21.1774664427282</v>
      </c>
      <c r="BC214" s="117" t="n">
        <f aca="false">BD214/(1+('WB GDP growth constant old'!BD214/100))</f>
        <v>21.6232702715226</v>
      </c>
      <c r="BD214" s="117" t="n">
        <f aca="false">BE214/(1+('WB GDP growth constant old'!BE214/100))</f>
        <v>22.4482750410411</v>
      </c>
      <c r="BE214" s="117" t="n">
        <f aca="false">BF214/(1+('WB GDP growth constant old'!BF214/100))</f>
        <v>23.0800570778639</v>
      </c>
      <c r="BF214" s="117" t="n">
        <f aca="false">BG214/(1+('WB GDP growth constant old'!BG214/100))</f>
        <v>23.5960648121221</v>
      </c>
      <c r="BG214" s="117" t="n">
        <f aca="false">BH214/(1+('WB GDP growth constant old'!BH214/100))</f>
        <v>23.9998461488581</v>
      </c>
      <c r="BH214" s="117" t="n">
        <f aca="false">BI214/(1+('WB GDP growth constant old'!BI214/100))</f>
        <v>24.5746492555995</v>
      </c>
      <c r="BI214" s="117" t="n">
        <f aca="false">BJ214/(1+('WB GDP growth constant old'!BJ214/100))</f>
        <v>25.2004508417072</v>
      </c>
      <c r="BJ214" s="117" t="n">
        <f aca="false">BK214/(1+('WB GDP growth constant old'!BK214/100))</f>
        <v>25.7674464328615</v>
      </c>
      <c r="BK214" s="117" t="n">
        <f aca="false">BL214/(1+('WB GDP growth constant old'!BL214/100))</f>
        <v>26.3938428772997</v>
      </c>
      <c r="BL214" s="117" t="n">
        <f aca="false">'WB GDP current US$ old'!BL214/1000000000</f>
        <v>27.02264</v>
      </c>
    </row>
    <row r="215" customFormat="false" ht="15" hidden="false" customHeight="false" outlineLevel="0" collapsed="false">
      <c r="A215" s="0" t="s">
        <v>158</v>
      </c>
      <c r="B215" s="0" t="s">
        <v>393</v>
      </c>
      <c r="C215" s="0" t="s">
        <v>1057</v>
      </c>
      <c r="D215" s="0" t="s">
        <v>1058</v>
      </c>
      <c r="E215" s="117" t="n">
        <f aca="false">F215/(1+('WB GDP growth constant old'!F215/100))</f>
        <v>0</v>
      </c>
      <c r="F215" s="117" t="n">
        <f aca="false">G215/(1+('WB GDP growth constant old'!G215/100))</f>
        <v>0</v>
      </c>
      <c r="G215" s="117" t="n">
        <f aca="false">H215/(1+('WB GDP growth constant old'!H215/100))</f>
        <v>0</v>
      </c>
      <c r="H215" s="117" t="n">
        <f aca="false">I215/(1+('WB GDP growth constant old'!I215/100))</f>
        <v>0</v>
      </c>
      <c r="I215" s="117" t="n">
        <f aca="false">J215/(1+('WB GDP growth constant old'!J215/100))</f>
        <v>0</v>
      </c>
      <c r="J215" s="117" t="n">
        <f aca="false">K215/(1+('WB GDP growth constant old'!K215/100))</f>
        <v>0</v>
      </c>
      <c r="K215" s="117" t="n">
        <f aca="false">L215/(1+('WB GDP growth constant old'!L215/100))</f>
        <v>0</v>
      </c>
      <c r="L215" s="117" t="n">
        <f aca="false">M215/(1+('WB GDP growth constant old'!M215/100))</f>
        <v>0</v>
      </c>
      <c r="M215" s="117" t="n">
        <f aca="false">N215/(1+('WB GDP growth constant old'!N215/100))</f>
        <v>0</v>
      </c>
      <c r="N215" s="117" t="n">
        <f aca="false">O215/(1+('WB GDP growth constant old'!O215/100))</f>
        <v>0</v>
      </c>
      <c r="O215" s="117" t="n">
        <f aca="false">P215/(1+('WB GDP growth constant old'!P215/100))</f>
        <v>0</v>
      </c>
      <c r="P215" s="117" t="n">
        <f aca="false">Q215/(1+('WB GDP growth constant old'!Q215/100))</f>
        <v>0</v>
      </c>
      <c r="Q215" s="117" t="n">
        <f aca="false">R215/(1+('WB GDP growth constant old'!R215/100))</f>
        <v>0</v>
      </c>
      <c r="R215" s="117" t="n">
        <f aca="false">S215/(1+('WB GDP growth constant old'!S215/100))</f>
        <v>0</v>
      </c>
      <c r="S215" s="117" t="n">
        <f aca="false">T215/(1+('WB GDP growth constant old'!T215/100))</f>
        <v>0</v>
      </c>
      <c r="T215" s="117" t="n">
        <f aca="false">U215/(1+('WB GDP growth constant old'!U215/100))</f>
        <v>0</v>
      </c>
      <c r="U215" s="117" t="n">
        <f aca="false">V215/(1+('WB GDP growth constant old'!V215/100))</f>
        <v>0</v>
      </c>
      <c r="V215" s="117" t="n">
        <f aca="false">W215/(1+('WB GDP growth constant old'!W215/100))</f>
        <v>0</v>
      </c>
      <c r="W215" s="117" t="n">
        <f aca="false">X215/(1+('WB GDP growth constant old'!X215/100))</f>
        <v>0</v>
      </c>
      <c r="X215" s="117" t="n">
        <f aca="false">Y215/(1+('WB GDP growth constant old'!Y215/100))</f>
        <v>0</v>
      </c>
      <c r="Y215" s="117" t="n">
        <f aca="false">Z215/(1+('WB GDP growth constant old'!Z215/100))</f>
        <v>0</v>
      </c>
      <c r="Z215" s="117" t="n">
        <f aca="false">AA215/(1+('WB GDP growth constant old'!AA215/100))</f>
        <v>0</v>
      </c>
      <c r="AA215" s="117" t="n">
        <f aca="false">AB215/(1+('WB GDP growth constant old'!AB215/100))</f>
        <v>0</v>
      </c>
      <c r="AB215" s="117" t="n">
        <f aca="false">AC215/(1+('WB GDP growth constant old'!AC215/100))</f>
        <v>0</v>
      </c>
      <c r="AC215" s="117" t="n">
        <f aca="false">AD215/(1+('WB GDP growth constant old'!AD215/100))</f>
        <v>0</v>
      </c>
      <c r="AD215" s="117" t="n">
        <f aca="false">AE215/(1+('WB GDP growth constant old'!AE215/100))</f>
        <v>0</v>
      </c>
      <c r="AE215" s="117" t="n">
        <f aca="false">AF215/(1+('WB GDP growth constant old'!AF215/100))</f>
        <v>0</v>
      </c>
      <c r="AF215" s="117" t="n">
        <f aca="false">AG215/(1+('WB GDP growth constant old'!AG215/100))</f>
        <v>0</v>
      </c>
      <c r="AG215" s="117" t="n">
        <f aca="false">AH215/(1+('WB GDP growth constant old'!AH215/100))</f>
        <v>0</v>
      </c>
      <c r="AH215" s="117" t="n">
        <f aca="false">AI215/(1+('WB GDP growth constant old'!AI215/100))</f>
        <v>0</v>
      </c>
      <c r="AI215" s="117" t="n">
        <f aca="false">AJ215/(1+('WB GDP growth constant old'!AJ215/100))</f>
        <v>0</v>
      </c>
      <c r="AJ215" s="117" t="n">
        <f aca="false">AK215/(1+('WB GDP growth constant old'!AK215/100))</f>
        <v>0</v>
      </c>
      <c r="AK215" s="117" t="n">
        <f aca="false">AL215/(1+('WB GDP growth constant old'!AL215/100))</f>
        <v>0</v>
      </c>
      <c r="AL215" s="117" t="n">
        <f aca="false">AM215/(1+('WB GDP growth constant old'!AM215/100))</f>
        <v>0</v>
      </c>
      <c r="AM215" s="117" t="n">
        <f aca="false">AN215/(1+('WB GDP growth constant old'!AN215/100))</f>
        <v>0</v>
      </c>
      <c r="AN215" s="117" t="n">
        <f aca="false">AO215/(1+('WB GDP growth constant old'!AO215/100))</f>
        <v>0</v>
      </c>
      <c r="AO215" s="117" t="n">
        <f aca="false">AP215/(1+('WB GDP growth constant old'!AP215/100))</f>
        <v>0</v>
      </c>
      <c r="AP215" s="117" t="n">
        <f aca="false">AQ215/(1+('WB GDP growth constant old'!AQ215/100))</f>
        <v>0</v>
      </c>
      <c r="AQ215" s="117" t="n">
        <f aca="false">AR215/(1+('WB GDP growth constant old'!AR215/100))</f>
        <v>0</v>
      </c>
      <c r="AR215" s="117" t="n">
        <f aca="false">AS215/(1+('WB GDP growth constant old'!AS215/100))</f>
        <v>0</v>
      </c>
      <c r="AS215" s="117" t="n">
        <f aca="false">AT215/(1+('WB GDP growth constant old'!AT215/100))</f>
        <v>0</v>
      </c>
      <c r="AT215" s="117" t="n">
        <f aca="false">AU215/(1+('WB GDP growth constant old'!AU215/100))</f>
        <v>0</v>
      </c>
      <c r="AU215" s="117" t="n">
        <f aca="false">AV215/(1+('WB GDP growth constant old'!AV215/100))</f>
        <v>0</v>
      </c>
      <c r="AV215" s="117" t="n">
        <f aca="false">AW215/(1+('WB GDP growth constant old'!AW215/100))</f>
        <v>0</v>
      </c>
      <c r="AW215" s="117" t="n">
        <f aca="false">AX215/(1+('WB GDP growth constant old'!AX215/100))</f>
        <v>0</v>
      </c>
      <c r="AX215" s="117" t="n">
        <f aca="false">AY215/(1+('WB GDP growth constant old'!AY215/100))</f>
        <v>0</v>
      </c>
      <c r="AY215" s="117" t="n">
        <f aca="false">AZ215/(1+('WB GDP growth constant old'!AZ215/100))</f>
        <v>0</v>
      </c>
      <c r="AZ215" s="117" t="n">
        <f aca="false">BA215/(1+('WB GDP growth constant old'!BA215/100))</f>
        <v>0</v>
      </c>
      <c r="BA215" s="117" t="n">
        <f aca="false">BB215/(1+('WB GDP growth constant old'!BB215/100))</f>
        <v>0</v>
      </c>
      <c r="BB215" s="117" t="n">
        <f aca="false">BC215/(1+('WB GDP growth constant old'!BC215/100))</f>
        <v>0</v>
      </c>
      <c r="BC215" s="117" t="n">
        <f aca="false">BD215/(1+('WB GDP growth constant old'!BD215/100))</f>
        <v>0</v>
      </c>
      <c r="BD215" s="117" t="n">
        <f aca="false">BE215/(1+('WB GDP growth constant old'!BE215/100))</f>
        <v>0</v>
      </c>
      <c r="BE215" s="117" t="n">
        <f aca="false">BF215/(1+('WB GDP growth constant old'!BF215/100))</f>
        <v>0</v>
      </c>
      <c r="BF215" s="117" t="n">
        <f aca="false">BG215/(1+('WB GDP growth constant old'!BG215/100))</f>
        <v>0</v>
      </c>
      <c r="BG215" s="117" t="n">
        <f aca="false">BH215/(1+('WB GDP growth constant old'!BH215/100))</f>
        <v>0</v>
      </c>
      <c r="BH215" s="117" t="n">
        <f aca="false">BI215/(1+('WB GDP growth constant old'!BI215/100))</f>
        <v>0</v>
      </c>
      <c r="BI215" s="117" t="n">
        <f aca="false">BJ215/(1+('WB GDP growth constant old'!BJ215/100))</f>
        <v>0</v>
      </c>
      <c r="BJ215" s="117" t="n">
        <f aca="false">BK215/(1+('WB GDP growth constant old'!BK215/100))</f>
        <v>0</v>
      </c>
      <c r="BK215" s="117" t="n">
        <f aca="false">BL215/(1+('WB GDP growth constant old'!BL215/100))</f>
        <v>0</v>
      </c>
      <c r="BL215" s="117" t="n">
        <f aca="false">'WB GDP current US$ old'!BL215/1000000000</f>
        <v>0</v>
      </c>
    </row>
    <row r="216" customFormat="false" ht="15" hidden="false" customHeight="false" outlineLevel="0" collapsed="false">
      <c r="A216" s="0" t="s">
        <v>170</v>
      </c>
      <c r="B216" s="0" t="s">
        <v>404</v>
      </c>
      <c r="C216" s="0" t="s">
        <v>1057</v>
      </c>
      <c r="D216" s="0" t="s">
        <v>1058</v>
      </c>
      <c r="E216" s="117" t="n">
        <f aca="false">F216/(1+('WB GDP growth constant old'!F216/100))</f>
        <v>0</v>
      </c>
      <c r="F216" s="117" t="n">
        <f aca="false">G216/(1+('WB GDP growth constant old'!G216/100))</f>
        <v>0</v>
      </c>
      <c r="G216" s="117" t="n">
        <f aca="false">H216/(1+('WB GDP growth constant old'!H216/100))</f>
        <v>0</v>
      </c>
      <c r="H216" s="117" t="n">
        <f aca="false">I216/(1+('WB GDP growth constant old'!I216/100))</f>
        <v>0</v>
      </c>
      <c r="I216" s="117" t="n">
        <f aca="false">J216/(1+('WB GDP growth constant old'!J216/100))</f>
        <v>0</v>
      </c>
      <c r="J216" s="117" t="n">
        <f aca="false">K216/(1+('WB GDP growth constant old'!K216/100))</f>
        <v>0</v>
      </c>
      <c r="K216" s="117" t="n">
        <f aca="false">L216/(1+('WB GDP growth constant old'!L216/100))</f>
        <v>0</v>
      </c>
      <c r="L216" s="117" t="n">
        <f aca="false">M216/(1+('WB GDP growth constant old'!M216/100))</f>
        <v>0</v>
      </c>
      <c r="M216" s="117" t="n">
        <f aca="false">N216/(1+('WB GDP growth constant old'!N216/100))</f>
        <v>0</v>
      </c>
      <c r="N216" s="117" t="n">
        <f aca="false">O216/(1+('WB GDP growth constant old'!O216/100))</f>
        <v>0</v>
      </c>
      <c r="O216" s="117" t="n">
        <f aca="false">P216/(1+('WB GDP growth constant old'!P216/100))</f>
        <v>0</v>
      </c>
      <c r="P216" s="117" t="n">
        <f aca="false">Q216/(1+('WB GDP growth constant old'!Q216/100))</f>
        <v>0</v>
      </c>
      <c r="Q216" s="117" t="n">
        <f aca="false">R216/(1+('WB GDP growth constant old'!R216/100))</f>
        <v>0</v>
      </c>
      <c r="R216" s="117" t="n">
        <f aca="false">S216/(1+('WB GDP growth constant old'!S216/100))</f>
        <v>0</v>
      </c>
      <c r="S216" s="117" t="n">
        <f aca="false">T216/(1+('WB GDP growth constant old'!T216/100))</f>
        <v>0</v>
      </c>
      <c r="T216" s="117" t="n">
        <f aca="false">U216/(1+('WB GDP growth constant old'!U216/100))</f>
        <v>0</v>
      </c>
      <c r="U216" s="117" t="n">
        <f aca="false">V216/(1+('WB GDP growth constant old'!V216/100))</f>
        <v>0</v>
      </c>
      <c r="V216" s="117" t="n">
        <f aca="false">W216/(1+('WB GDP growth constant old'!W216/100))</f>
        <v>0</v>
      </c>
      <c r="W216" s="117" t="n">
        <f aca="false">X216/(1+('WB GDP growth constant old'!X216/100))</f>
        <v>0</v>
      </c>
      <c r="X216" s="117" t="n">
        <f aca="false">Y216/(1+('WB GDP growth constant old'!Y216/100))</f>
        <v>0</v>
      </c>
      <c r="Y216" s="117" t="n">
        <f aca="false">Z216/(1+('WB GDP growth constant old'!Z216/100))</f>
        <v>0</v>
      </c>
      <c r="Z216" s="117" t="n">
        <f aca="false">AA216/(1+('WB GDP growth constant old'!AA216/100))</f>
        <v>0</v>
      </c>
      <c r="AA216" s="117" t="n">
        <f aca="false">AB216/(1+('WB GDP growth constant old'!AB216/100))</f>
        <v>0</v>
      </c>
      <c r="AB216" s="117" t="n">
        <f aca="false">AC216/(1+('WB GDP growth constant old'!AC216/100))</f>
        <v>0</v>
      </c>
      <c r="AC216" s="117" t="n">
        <f aca="false">AD216/(1+('WB GDP growth constant old'!AD216/100))</f>
        <v>0</v>
      </c>
      <c r="AD216" s="117" t="n">
        <f aca="false">AE216/(1+('WB GDP growth constant old'!AE216/100))</f>
        <v>0</v>
      </c>
      <c r="AE216" s="117" t="n">
        <f aca="false">AF216/(1+('WB GDP growth constant old'!AF216/100))</f>
        <v>0</v>
      </c>
      <c r="AF216" s="117" t="n">
        <f aca="false">AG216/(1+('WB GDP growth constant old'!AG216/100))</f>
        <v>0</v>
      </c>
      <c r="AG216" s="117" t="n">
        <f aca="false">AH216/(1+('WB GDP growth constant old'!AH216/100))</f>
        <v>0</v>
      </c>
      <c r="AH216" s="117" t="n">
        <f aca="false">AI216/(1+('WB GDP growth constant old'!AI216/100))</f>
        <v>0</v>
      </c>
      <c r="AI216" s="117" t="n">
        <f aca="false">AJ216/(1+('WB GDP growth constant old'!AJ216/100))</f>
        <v>0</v>
      </c>
      <c r="AJ216" s="117" t="n">
        <f aca="false">AK216/(1+('WB GDP growth constant old'!AK216/100))</f>
        <v>0</v>
      </c>
      <c r="AK216" s="117" t="n">
        <f aca="false">AL216/(1+('WB GDP growth constant old'!AL216/100))</f>
        <v>0</v>
      </c>
      <c r="AL216" s="117" t="n">
        <f aca="false">AM216/(1+('WB GDP growth constant old'!AM216/100))</f>
        <v>0</v>
      </c>
      <c r="AM216" s="117" t="n">
        <f aca="false">AN216/(1+('WB GDP growth constant old'!AN216/100))</f>
        <v>0</v>
      </c>
      <c r="AN216" s="117" t="n">
        <f aca="false">AO216/(1+('WB GDP growth constant old'!AO216/100))</f>
        <v>0</v>
      </c>
      <c r="AO216" s="117" t="n">
        <f aca="false">AP216/(1+('WB GDP growth constant old'!AP216/100))</f>
        <v>0</v>
      </c>
      <c r="AP216" s="117" t="n">
        <f aca="false">AQ216/(1+('WB GDP growth constant old'!AQ216/100))</f>
        <v>0</v>
      </c>
      <c r="AQ216" s="117" t="n">
        <f aca="false">AR216/(1+('WB GDP growth constant old'!AR216/100))</f>
        <v>0</v>
      </c>
      <c r="AR216" s="117" t="n">
        <f aca="false">AS216/(1+('WB GDP growth constant old'!AS216/100))</f>
        <v>0</v>
      </c>
      <c r="AS216" s="117" t="n">
        <f aca="false">AT216/(1+('WB GDP growth constant old'!AT216/100))</f>
        <v>0</v>
      </c>
      <c r="AT216" s="117" t="n">
        <f aca="false">AU216/(1+('WB GDP growth constant old'!AU216/100))</f>
        <v>0</v>
      </c>
      <c r="AU216" s="117" t="n">
        <f aca="false">AV216/(1+('WB GDP growth constant old'!AV216/100))</f>
        <v>0</v>
      </c>
      <c r="AV216" s="117" t="n">
        <f aca="false">AW216/(1+('WB GDP growth constant old'!AW216/100))</f>
        <v>0</v>
      </c>
      <c r="AW216" s="117" t="n">
        <f aca="false">AX216/(1+('WB GDP growth constant old'!AX216/100))</f>
        <v>0</v>
      </c>
      <c r="AX216" s="117" t="n">
        <f aca="false">AY216/(1+('WB GDP growth constant old'!AY216/100))</f>
        <v>0</v>
      </c>
      <c r="AY216" s="117" t="n">
        <f aca="false">AZ216/(1+('WB GDP growth constant old'!AZ216/100))</f>
        <v>0</v>
      </c>
      <c r="AZ216" s="117" t="n">
        <f aca="false">BA216/(1+('WB GDP growth constant old'!BA216/100))</f>
        <v>0</v>
      </c>
      <c r="BA216" s="117" t="n">
        <f aca="false">BB216/(1+('WB GDP growth constant old'!BB216/100))</f>
        <v>0</v>
      </c>
      <c r="BB216" s="117" t="n">
        <f aca="false">BC216/(1+('WB GDP growth constant old'!BC216/100))</f>
        <v>0</v>
      </c>
      <c r="BC216" s="117" t="n">
        <f aca="false">BD216/(1+('WB GDP growth constant old'!BD216/100))</f>
        <v>0</v>
      </c>
      <c r="BD216" s="117" t="n">
        <f aca="false">BE216/(1+('WB GDP growth constant old'!BE216/100))</f>
        <v>0</v>
      </c>
      <c r="BE216" s="117" t="n">
        <f aca="false">BF216/(1+('WB GDP growth constant old'!BF216/100))</f>
        <v>0</v>
      </c>
      <c r="BF216" s="117" t="n">
        <f aca="false">BG216/(1+('WB GDP growth constant old'!BG216/100))</f>
        <v>0</v>
      </c>
      <c r="BG216" s="117" t="n">
        <f aca="false">BH216/(1+('WB GDP growth constant old'!BH216/100))</f>
        <v>0</v>
      </c>
      <c r="BH216" s="117" t="n">
        <f aca="false">BI216/(1+('WB GDP growth constant old'!BI216/100))</f>
        <v>0</v>
      </c>
      <c r="BI216" s="117" t="n">
        <f aca="false">BJ216/(1+('WB GDP growth constant old'!BJ216/100))</f>
        <v>0</v>
      </c>
      <c r="BJ216" s="117" t="n">
        <f aca="false">BK216/(1+('WB GDP growth constant old'!BK216/100))</f>
        <v>0</v>
      </c>
      <c r="BK216" s="117" t="n">
        <f aca="false">BL216/(1+('WB GDP growth constant old'!BL216/100))</f>
        <v>0</v>
      </c>
      <c r="BL216" s="117" t="n">
        <f aca="false">'WB GDP current US$ old'!BL216/1000000000</f>
        <v>0</v>
      </c>
    </row>
    <row r="217" customFormat="false" ht="15" hidden="false" customHeight="false" outlineLevel="0" collapsed="false">
      <c r="A217" s="0" t="s">
        <v>163</v>
      </c>
      <c r="B217" s="0" t="s">
        <v>397</v>
      </c>
      <c r="C217" s="0" t="s">
        <v>1057</v>
      </c>
      <c r="D217" s="0" t="s">
        <v>1058</v>
      </c>
      <c r="E217" s="117" t="n">
        <f aca="false">F217/(1+('WB GDP growth constant old'!F217/100))</f>
        <v>23.951277517711</v>
      </c>
      <c r="F217" s="117" t="n">
        <f aca="false">G217/(1+('WB GDP growth constant old'!G217/100))</f>
        <v>23.951277517711</v>
      </c>
      <c r="G217" s="117" t="n">
        <f aca="false">H217/(1+('WB GDP growth constant old'!H217/100))</f>
        <v>23.951277517711</v>
      </c>
      <c r="H217" s="117" t="n">
        <f aca="false">I217/(1+('WB GDP growth constant old'!I217/100))</f>
        <v>23.951277517711</v>
      </c>
      <c r="I217" s="117" t="n">
        <f aca="false">J217/(1+('WB GDP growth constant old'!J217/100))</f>
        <v>23.951277517711</v>
      </c>
      <c r="J217" s="117" t="n">
        <f aca="false">K217/(1+('WB GDP growth constant old'!K217/100))</f>
        <v>23.951277517711</v>
      </c>
      <c r="K217" s="117" t="n">
        <f aca="false">L217/(1+('WB GDP growth constant old'!L217/100))</f>
        <v>23.951277517711</v>
      </c>
      <c r="L217" s="117" t="n">
        <f aca="false">M217/(1+('WB GDP growth constant old'!M217/100))</f>
        <v>23.951277517711</v>
      </c>
      <c r="M217" s="117" t="n">
        <f aca="false">N217/(1+('WB GDP growth constant old'!N217/100))</f>
        <v>23.951277517711</v>
      </c>
      <c r="N217" s="117" t="n">
        <f aca="false">O217/(1+('WB GDP growth constant old'!O217/100))</f>
        <v>23.951277517711</v>
      </c>
      <c r="O217" s="117" t="n">
        <f aca="false">P217/(1+('WB GDP growth constant old'!P217/100))</f>
        <v>23.951277517711</v>
      </c>
      <c r="P217" s="117" t="n">
        <f aca="false">Q217/(1+('WB GDP growth constant old'!Q217/100))</f>
        <v>23.951277517711</v>
      </c>
      <c r="Q217" s="117" t="n">
        <f aca="false">R217/(1+('WB GDP growth constant old'!R217/100))</f>
        <v>23.951277517711</v>
      </c>
      <c r="R217" s="117" t="n">
        <f aca="false">S217/(1+('WB GDP growth constant old'!S217/100))</f>
        <v>23.951277517711</v>
      </c>
      <c r="S217" s="117" t="n">
        <f aca="false">T217/(1+('WB GDP growth constant old'!T217/100))</f>
        <v>23.951277517711</v>
      </c>
      <c r="T217" s="117" t="n">
        <f aca="false">U217/(1+('WB GDP growth constant old'!U217/100))</f>
        <v>23.951277517711</v>
      </c>
      <c r="U217" s="117" t="n">
        <f aca="false">V217/(1+('WB GDP growth constant old'!V217/100))</f>
        <v>23.951277517711</v>
      </c>
      <c r="V217" s="117" t="n">
        <f aca="false">W217/(1+('WB GDP growth constant old'!W217/100))</f>
        <v>23.951277517711</v>
      </c>
      <c r="W217" s="117" t="n">
        <f aca="false">X217/(1+('WB GDP growth constant old'!X217/100))</f>
        <v>23.951277517711</v>
      </c>
      <c r="X217" s="117" t="n">
        <f aca="false">Y217/(1+('WB GDP growth constant old'!Y217/100))</f>
        <v>23.951277517711</v>
      </c>
      <c r="Y217" s="117" t="n">
        <f aca="false">Z217/(1+('WB GDP growth constant old'!Z217/100))</f>
        <v>23.951277517711</v>
      </c>
      <c r="Z217" s="117" t="n">
        <f aca="false">AA217/(1+('WB GDP growth constant old'!AA217/100))</f>
        <v>23.951277517711</v>
      </c>
      <c r="AA217" s="117" t="n">
        <f aca="false">AB217/(1+('WB GDP growth constant old'!AB217/100))</f>
        <v>23.951277517711</v>
      </c>
      <c r="AB217" s="117" t="n">
        <f aca="false">AC217/(1+('WB GDP growth constant old'!AC217/100))</f>
        <v>23.951277517711</v>
      </c>
      <c r="AC217" s="117" t="n">
        <f aca="false">AD217/(1+('WB GDP growth constant old'!AD217/100))</f>
        <v>23.951277517711</v>
      </c>
      <c r="AD217" s="117" t="n">
        <f aca="false">AE217/(1+('WB GDP growth constant old'!AE217/100))</f>
        <v>23.951277517711</v>
      </c>
      <c r="AE217" s="117" t="n">
        <f aca="false">AF217/(1+('WB GDP growth constant old'!AF217/100))</f>
        <v>23.951277517711</v>
      </c>
      <c r="AF217" s="117" t="n">
        <f aca="false">AG217/(1+('WB GDP growth constant old'!AG217/100))</f>
        <v>23.951277517711</v>
      </c>
      <c r="AG217" s="117" t="n">
        <f aca="false">AH217/(1+('WB GDP growth constant old'!AH217/100))</f>
        <v>23.951277517711</v>
      </c>
      <c r="AH217" s="117" t="n">
        <f aca="false">AI217/(1+('WB GDP growth constant old'!AI217/100))</f>
        <v>23.951277517711</v>
      </c>
      <c r="AI217" s="117" t="n">
        <f aca="false">AJ217/(1+('WB GDP growth constant old'!AJ217/100))</f>
        <v>23.951277517711</v>
      </c>
      <c r="AJ217" s="117" t="n">
        <f aca="false">AK217/(1+('WB GDP growth constant old'!AK217/100))</f>
        <v>23.951277517711</v>
      </c>
      <c r="AK217" s="117" t="n">
        <f aca="false">AL217/(1+('WB GDP growth constant old'!AL217/100))</f>
        <v>23.951277517711</v>
      </c>
      <c r="AL217" s="117" t="n">
        <f aca="false">AM217/(1+('WB GDP growth constant old'!AM217/100))</f>
        <v>23.951277517711</v>
      </c>
      <c r="AM217" s="117" t="n">
        <f aca="false">AN217/(1+('WB GDP growth constant old'!AN217/100))</f>
        <v>23.951277517711</v>
      </c>
      <c r="AN217" s="117" t="n">
        <f aca="false">AO217/(1+('WB GDP growth constant old'!AO217/100))</f>
        <v>23.951277517711</v>
      </c>
      <c r="AO217" s="117" t="n">
        <f aca="false">AP217/(1+('WB GDP growth constant old'!AP217/100))</f>
        <v>25.4516053354579</v>
      </c>
      <c r="AP217" s="117" t="n">
        <f aca="false">AQ217/(1+('WB GDP growth constant old'!AQ217/100))</f>
        <v>27.2859992072139</v>
      </c>
      <c r="AQ217" s="117" t="n">
        <f aca="false">AR217/(1+('WB GDP growth constant old'!AR217/100))</f>
        <v>28.1975909766116</v>
      </c>
      <c r="AR217" s="117" t="n">
        <f aca="false">AS217/(1+('WB GDP growth constant old'!AS217/100))</f>
        <v>25.5402044339531</v>
      </c>
      <c r="AS217" s="117" t="n">
        <f aca="false">AT217/(1+('WB GDP growth constant old'!AT217/100))</f>
        <v>27.1062820325276</v>
      </c>
      <c r="AT217" s="117" t="n">
        <f aca="false">AU217/(1+('WB GDP growth constant old'!AU217/100))</f>
        <v>28.9708621207288</v>
      </c>
      <c r="AU217" s="117" t="n">
        <f aca="false">AV217/(1+('WB GDP growth constant old'!AV217/100))</f>
        <v>30.8193205440956</v>
      </c>
      <c r="AV217" s="117" t="n">
        <f aca="false">AW217/(1+('WB GDP growth constant old'!AW217/100))</f>
        <v>32.1715974457088</v>
      </c>
      <c r="AW217" s="117" t="n">
        <f aca="false">AX217/(1+('WB GDP growth constant old'!AX217/100))</f>
        <v>35.0761126180846</v>
      </c>
      <c r="AX217" s="117" t="n">
        <f aca="false">AY217/(1+('WB GDP growth constant old'!AY217/100))</f>
        <v>37.0159434025769</v>
      </c>
      <c r="AY217" s="117" t="n">
        <f aca="false">AZ217/(1+('WB GDP growth constant old'!AZ217/100))</f>
        <v>38.9066401103769</v>
      </c>
      <c r="AZ217" s="117" t="n">
        <f aca="false">BA217/(1+('WB GDP growth constant old'!BA217/100))</f>
        <v>41.4120431425505</v>
      </c>
      <c r="BA217" s="117" t="n">
        <f aca="false">BB217/(1+('WB GDP growth constant old'!BB217/100))</f>
        <v>43.7541329730442</v>
      </c>
      <c r="BB217" s="117" t="n">
        <f aca="false">BC217/(1+('WB GDP growth constant old'!BC217/100))</f>
        <v>42.5588785752058</v>
      </c>
      <c r="BC217" s="117" t="n">
        <f aca="false">BD217/(1+('WB GDP growth constant old'!BD217/100))</f>
        <v>42.8700029386529</v>
      </c>
      <c r="BD217" s="117" t="n">
        <f aca="false">BE217/(1+('WB GDP growth constant old'!BE217/100))</f>
        <v>43.742954814912</v>
      </c>
      <c r="BE217" s="117" t="n">
        <f aca="false">BF217/(1+('WB GDP growth constant old'!BF217/100))</f>
        <v>43.4448280442495</v>
      </c>
      <c r="BF217" s="117" t="n">
        <f aca="false">BG217/(1+('WB GDP growth constant old'!BG217/100))</f>
        <v>44.7015290990886</v>
      </c>
      <c r="BG217" s="117" t="n">
        <f aca="false">BH217/(1+('WB GDP growth constant old'!BH217/100))</f>
        <v>43.9909936809043</v>
      </c>
      <c r="BH217" s="117" t="n">
        <f aca="false">BI217/(1+('WB GDP growth constant old'!BI217/100))</f>
        <v>44.7854970980864</v>
      </c>
      <c r="BI217" s="117" t="n">
        <f aca="false">BJ217/(1+('WB GDP growth constant old'!BJ217/100))</f>
        <v>46.2806997770351</v>
      </c>
      <c r="BJ217" s="117" t="n">
        <f aca="false">BK217/(1+('WB GDP growth constant old'!BK217/100))</f>
        <v>47.2531331090797</v>
      </c>
      <c r="BK217" s="117" t="n">
        <f aca="false">BL217/(1+('WB GDP growth constant old'!BL217/100))</f>
        <v>49.3772187569634</v>
      </c>
      <c r="BL217" s="117" t="n">
        <f aca="false">'WB GDP current US$ old'!BL217/1000000000</f>
        <v>51.4750165321293</v>
      </c>
    </row>
    <row r="218" customFormat="false" ht="15" hidden="false" customHeight="false" outlineLevel="0" collapsed="false">
      <c r="A218" s="0" t="s">
        <v>1135</v>
      </c>
      <c r="B218" s="0" t="s">
        <v>1136</v>
      </c>
      <c r="C218" s="0" t="s">
        <v>1057</v>
      </c>
      <c r="D218" s="0" t="s">
        <v>1058</v>
      </c>
      <c r="E218" s="117" t="n">
        <f aca="false">F218/(1+('WB GDP growth constant old'!F218/100))</f>
        <v>244.086755508105</v>
      </c>
      <c r="F218" s="117" t="n">
        <f aca="false">G218/(1+('WB GDP growth constant old'!G218/100))</f>
        <v>247.598534115801</v>
      </c>
      <c r="G218" s="117" t="n">
        <f aca="false">H218/(1+('WB GDP growth constant old'!H218/100))</f>
        <v>262.058090006985</v>
      </c>
      <c r="H218" s="117" t="n">
        <f aca="false">I218/(1+('WB GDP growth constant old'!I218/100))</f>
        <v>278.679486549493</v>
      </c>
      <c r="I218" s="117" t="n">
        <f aca="false">J218/(1+('WB GDP growth constant old'!J218/100))</f>
        <v>293.718475226316</v>
      </c>
      <c r="J218" s="117" t="n">
        <f aca="false">K218/(1+('WB GDP growth constant old'!K218/100))</f>
        <v>308.319205115357</v>
      </c>
      <c r="K218" s="117" t="n">
        <f aca="false">L218/(1+('WB GDP growth constant old'!L218/100))</f>
        <v>313.088560794333</v>
      </c>
      <c r="L218" s="117" t="n">
        <f aca="false">M218/(1+('WB GDP growth constant old'!M218/100))</f>
        <v>311.344057890473</v>
      </c>
      <c r="M218" s="117" t="n">
        <f aca="false">N218/(1+('WB GDP growth constant old'!N218/100))</f>
        <v>320.806753728176</v>
      </c>
      <c r="N218" s="117" t="n">
        <f aca="false">O218/(1+('WB GDP growth constant old'!O218/100))</f>
        <v>349.586307558531</v>
      </c>
      <c r="O218" s="117" t="n">
        <f aca="false">P218/(1+('WB GDP growth constant old'!P218/100))</f>
        <v>384.486230874572</v>
      </c>
      <c r="P218" s="117" t="n">
        <f aca="false">Q218/(1+('WB GDP growth constant old'!Q218/100))</f>
        <v>413.245075696997</v>
      </c>
      <c r="Q218" s="117" t="n">
        <f aca="false">R218/(1+('WB GDP growth constant old'!R218/100))</f>
        <v>424.295995155594</v>
      </c>
      <c r="R218" s="117" t="n">
        <f aca="false">S218/(1+('WB GDP growth constant old'!S218/100))</f>
        <v>442.562296248162</v>
      </c>
      <c r="S218" s="117" t="n">
        <f aca="false">T218/(1+('WB GDP growth constant old'!T218/100))</f>
        <v>477.563401177042</v>
      </c>
      <c r="T218" s="117" t="n">
        <f aca="false">U218/(1+('WB GDP growth constant old'!U218/100))</f>
        <v>476.911517590186</v>
      </c>
      <c r="U218" s="117" t="n">
        <f aca="false">V218/(1+('WB GDP growth constant old'!V218/100))</f>
        <v>501.779580074102</v>
      </c>
      <c r="V218" s="117" t="n">
        <f aca="false">W218/(1+('WB GDP growth constant old'!W218/100))</f>
        <v>513.603483349014</v>
      </c>
      <c r="W218" s="117" t="n">
        <f aca="false">X218/(1+('WB GDP growth constant old'!X218/100))</f>
        <v>511.93939542629</v>
      </c>
      <c r="X218" s="117" t="n">
        <f aca="false">Y218/(1+('WB GDP growth constant old'!Y218/100))</f>
        <v>533.059982000864</v>
      </c>
      <c r="Y218" s="117" t="n">
        <f aca="false">Z218/(1+('WB GDP growth constant old'!Z218/100))</f>
        <v>555.02193237874</v>
      </c>
      <c r="Z218" s="117" t="n">
        <f aca="false">AA218/(1+('WB GDP growth constant old'!AA218/100))</f>
        <v>552.472616199248</v>
      </c>
      <c r="AA218" s="117" t="n">
        <f aca="false">AB218/(1+('WB GDP growth constant old'!AB218/100))</f>
        <v>546.135191141355</v>
      </c>
      <c r="AB218" s="117" t="n">
        <f aca="false">AC218/(1+('WB GDP growth constant old'!AC218/100))</f>
        <v>532.615756374192</v>
      </c>
      <c r="AC218" s="117" t="n">
        <f aca="false">AD218/(1+('WB GDP growth constant old'!AD218/100))</f>
        <v>546.349499757363</v>
      </c>
      <c r="AD218" s="117" t="n">
        <f aca="false">AE218/(1+('WB GDP growth constant old'!AE218/100))</f>
        <v>556.00407774887</v>
      </c>
      <c r="AE218" s="117" t="n">
        <f aca="false">AF218/(1+('WB GDP growth constant old'!AF218/100))</f>
        <v>564.763340686385</v>
      </c>
      <c r="AF218" s="117" t="n">
        <f aca="false">AG218/(1+('WB GDP growth constant old'!AG218/100))</f>
        <v>579.680026118849</v>
      </c>
      <c r="AG218" s="117" t="n">
        <f aca="false">AH218/(1+('WB GDP growth constant old'!AH218/100))</f>
        <v>605.768166283112</v>
      </c>
      <c r="AH218" s="117" t="n">
        <f aca="false">AI218/(1+('WB GDP growth constant old'!AI218/100))</f>
        <v>620.839569563062</v>
      </c>
      <c r="AI218" s="117" t="n">
        <f aca="false">AJ218/(1+('WB GDP growth constant old'!AJ218/100))</f>
        <v>635.56028596867</v>
      </c>
      <c r="AJ218" s="117" t="n">
        <f aca="false">AK218/(1+('WB GDP growth constant old'!AK218/100))</f>
        <v>637.796051104648</v>
      </c>
      <c r="AK218" s="117" t="n">
        <f aca="false">AL218/(1+('WB GDP growth constant old'!AL218/100))</f>
        <v>635.292653681588</v>
      </c>
      <c r="AL218" s="117" t="n">
        <f aca="false">AM218/(1+('WB GDP growth constant old'!AM218/100))</f>
        <v>629.380637649762</v>
      </c>
      <c r="AM218" s="117" t="n">
        <f aca="false">AN218/(1+('WB GDP growth constant old'!AN218/100))</f>
        <v>636.72282280254</v>
      </c>
      <c r="AN218" s="117" t="n">
        <f aca="false">AO218/(1+('WB GDP growth constant old'!AO218/100))</f>
        <v>658.428301823296</v>
      </c>
      <c r="AO218" s="117" t="n">
        <f aca="false">AP218/(1+('WB GDP growth constant old'!AP218/100))</f>
        <v>691.987384440855</v>
      </c>
      <c r="AP218" s="117" t="n">
        <f aca="false">AQ218/(1+('WB GDP growth constant old'!AQ218/100))</f>
        <v>716.416589118096</v>
      </c>
      <c r="AQ218" s="117" t="n">
        <f aca="false">AR218/(1+('WB GDP growth constant old'!AR218/100))</f>
        <v>733.252536610067</v>
      </c>
      <c r="AR218" s="117" t="n">
        <f aca="false">AS218/(1+('WB GDP growth constant old'!AS218/100))</f>
        <v>749.211522777764</v>
      </c>
      <c r="AS218" s="117" t="n">
        <f aca="false">AT218/(1+('WB GDP growth constant old'!AT218/100))</f>
        <v>774.878872461162</v>
      </c>
      <c r="AT218" s="117" t="n">
        <f aca="false">AU218/(1+('WB GDP growth constant old'!AU218/100))</f>
        <v>807.921507909376</v>
      </c>
      <c r="AU218" s="117" t="n">
        <f aca="false">AV218/(1+('WB GDP growth constant old'!AV218/100))</f>
        <v>859.628943121132</v>
      </c>
      <c r="AV218" s="117" t="n">
        <f aca="false">AW218/(1+('WB GDP growth constant old'!AW218/100))</f>
        <v>896.035291409424</v>
      </c>
      <c r="AW218" s="117" t="n">
        <f aca="false">AX218/(1+('WB GDP growth constant old'!AX218/100))</f>
        <v>954.568140857149</v>
      </c>
      <c r="AX218" s="117" t="n">
        <f aca="false">AY218/(1+('WB GDP growth constant old'!AY218/100))</f>
        <v>1014.04542098543</v>
      </c>
      <c r="AY218" s="117" t="n">
        <f aca="false">AZ218/(1+('WB GDP growth constant old'!AZ218/100))</f>
        <v>1076.65511073475</v>
      </c>
      <c r="AZ218" s="117" t="n">
        <f aca="false">BA218/(1+('WB GDP growth constant old'!BA218/100))</f>
        <v>1146.53521654859</v>
      </c>
      <c r="BA218" s="117" t="n">
        <f aca="false">BB218/(1+('WB GDP growth constant old'!BB218/100))</f>
        <v>1207.91649291509</v>
      </c>
      <c r="BB218" s="117" t="n">
        <f aca="false">BC218/(1+('WB GDP growth constant old'!BC218/100))</f>
        <v>1245.34292143047</v>
      </c>
      <c r="BC218" s="117" t="n">
        <f aca="false">BD218/(1+('WB GDP growth constant old'!BD218/100))</f>
        <v>1314.90023194775</v>
      </c>
      <c r="BD218" s="117" t="n">
        <f aca="false">BE218/(1+('WB GDP growth constant old'!BE218/100))</f>
        <v>1373.8606844838</v>
      </c>
      <c r="BE218" s="117" t="n">
        <f aca="false">BF218/(1+('WB GDP growth constant old'!BF218/100))</f>
        <v>1430.63304523335</v>
      </c>
      <c r="BF218" s="117" t="n">
        <f aca="false">BG218/(1+('WB GDP growth constant old'!BG218/100))</f>
        <v>1501.70070595801</v>
      </c>
      <c r="BG218" s="117" t="n">
        <f aca="false">BH218/(1+('WB GDP growth constant old'!BH218/100))</f>
        <v>1571.72236743797</v>
      </c>
      <c r="BH218" s="117" t="n">
        <f aca="false">BI218/(1+('WB GDP growth constant old'!BI218/100))</f>
        <v>1615.32110216246</v>
      </c>
      <c r="BI218" s="117" t="n">
        <f aca="false">BJ218/(1+('WB GDP growth constant old'!BJ218/100))</f>
        <v>1633.72706941023</v>
      </c>
      <c r="BJ218" s="117" t="n">
        <f aca="false">BK218/(1+('WB GDP growth constant old'!BK218/100))</f>
        <v>1672.42729985394</v>
      </c>
      <c r="BK218" s="117" t="n">
        <f aca="false">BL218/(1+('WB GDP growth constant old'!BL218/100))</f>
        <v>1712.1504650033</v>
      </c>
      <c r="BL218" s="117" t="n">
        <f aca="false">'WB GDP current US$ old'!BL218/1000000000</f>
        <v>1751.18004365443</v>
      </c>
    </row>
    <row r="219" customFormat="false" ht="15" hidden="false" customHeight="false" outlineLevel="0" collapsed="false">
      <c r="A219" s="0" t="s">
        <v>172</v>
      </c>
      <c r="B219" s="0" t="s">
        <v>406</v>
      </c>
      <c r="C219" s="0" t="s">
        <v>1057</v>
      </c>
      <c r="D219" s="0" t="s">
        <v>1058</v>
      </c>
      <c r="E219" s="117" t="n">
        <f aca="false">F219/(1+('WB GDP growth constant old'!F219/100))</f>
        <v>0</v>
      </c>
      <c r="F219" s="117" t="n">
        <f aca="false">G219/(1+('WB GDP growth constant old'!G219/100))</f>
        <v>0</v>
      </c>
      <c r="G219" s="117" t="n">
        <f aca="false">H219/(1+('WB GDP growth constant old'!H219/100))</f>
        <v>0</v>
      </c>
      <c r="H219" s="117" t="n">
        <f aca="false">I219/(1+('WB GDP growth constant old'!I219/100))</f>
        <v>0</v>
      </c>
      <c r="I219" s="117" t="n">
        <f aca="false">J219/(1+('WB GDP growth constant old'!J219/100))</f>
        <v>0</v>
      </c>
      <c r="J219" s="117" t="n">
        <f aca="false">K219/(1+('WB GDP growth constant old'!K219/100))</f>
        <v>0</v>
      </c>
      <c r="K219" s="117" t="n">
        <f aca="false">L219/(1+('WB GDP growth constant old'!L219/100))</f>
        <v>0</v>
      </c>
      <c r="L219" s="117" t="n">
        <f aca="false">M219/(1+('WB GDP growth constant old'!M219/100))</f>
        <v>0</v>
      </c>
      <c r="M219" s="117" t="n">
        <f aca="false">N219/(1+('WB GDP growth constant old'!N219/100))</f>
        <v>0</v>
      </c>
      <c r="N219" s="117" t="n">
        <f aca="false">O219/(1+('WB GDP growth constant old'!O219/100))</f>
        <v>0</v>
      </c>
      <c r="O219" s="117" t="n">
        <f aca="false">P219/(1+('WB GDP growth constant old'!P219/100))</f>
        <v>0</v>
      </c>
      <c r="P219" s="117" t="n">
        <f aca="false">Q219/(1+('WB GDP growth constant old'!Q219/100))</f>
        <v>0</v>
      </c>
      <c r="Q219" s="117" t="n">
        <f aca="false">R219/(1+('WB GDP growth constant old'!R219/100))</f>
        <v>0</v>
      </c>
      <c r="R219" s="117" t="n">
        <f aca="false">S219/(1+('WB GDP growth constant old'!S219/100))</f>
        <v>0</v>
      </c>
      <c r="S219" s="117" t="n">
        <f aca="false">T219/(1+('WB GDP growth constant old'!T219/100))</f>
        <v>0</v>
      </c>
      <c r="T219" s="117" t="n">
        <f aca="false">U219/(1+('WB GDP growth constant old'!U219/100))</f>
        <v>0</v>
      </c>
      <c r="U219" s="117" t="n">
        <f aca="false">V219/(1+('WB GDP growth constant old'!V219/100))</f>
        <v>0</v>
      </c>
      <c r="V219" s="117" t="n">
        <f aca="false">W219/(1+('WB GDP growth constant old'!W219/100))</f>
        <v>0</v>
      </c>
      <c r="W219" s="117" t="n">
        <f aca="false">X219/(1+('WB GDP growth constant old'!X219/100))</f>
        <v>0</v>
      </c>
      <c r="X219" s="117" t="n">
        <f aca="false">Y219/(1+('WB GDP growth constant old'!Y219/100))</f>
        <v>0</v>
      </c>
      <c r="Y219" s="117" t="n">
        <f aca="false">Z219/(1+('WB GDP growth constant old'!Z219/100))</f>
        <v>0</v>
      </c>
      <c r="Z219" s="117" t="n">
        <f aca="false">AA219/(1+('WB GDP growth constant old'!AA219/100))</f>
        <v>0</v>
      </c>
      <c r="AA219" s="117" t="n">
        <f aca="false">AB219/(1+('WB GDP growth constant old'!AB219/100))</f>
        <v>0</v>
      </c>
      <c r="AB219" s="117" t="n">
        <f aca="false">AC219/(1+('WB GDP growth constant old'!AC219/100))</f>
        <v>0</v>
      </c>
      <c r="AC219" s="117" t="n">
        <f aca="false">AD219/(1+('WB GDP growth constant old'!AD219/100))</f>
        <v>0</v>
      </c>
      <c r="AD219" s="117" t="n">
        <f aca="false">AE219/(1+('WB GDP growth constant old'!AE219/100))</f>
        <v>0</v>
      </c>
      <c r="AE219" s="117" t="n">
        <f aca="false">AF219/(1+('WB GDP growth constant old'!AF219/100))</f>
        <v>0</v>
      </c>
      <c r="AF219" s="117" t="n">
        <f aca="false">AG219/(1+('WB GDP growth constant old'!AG219/100))</f>
        <v>0</v>
      </c>
      <c r="AG219" s="117" t="n">
        <f aca="false">AH219/(1+('WB GDP growth constant old'!AH219/100))</f>
        <v>0</v>
      </c>
      <c r="AH219" s="117" t="n">
        <f aca="false">AI219/(1+('WB GDP growth constant old'!AI219/100))</f>
        <v>0</v>
      </c>
      <c r="AI219" s="117" t="n">
        <f aca="false">AJ219/(1+('WB GDP growth constant old'!AJ219/100))</f>
        <v>0</v>
      </c>
      <c r="AJ219" s="117" t="n">
        <f aca="false">AK219/(1+('WB GDP growth constant old'!AK219/100))</f>
        <v>0</v>
      </c>
      <c r="AK219" s="117" t="n">
        <f aca="false">AL219/(1+('WB GDP growth constant old'!AL219/100))</f>
        <v>0</v>
      </c>
      <c r="AL219" s="117" t="n">
        <f aca="false">AM219/(1+('WB GDP growth constant old'!AM219/100))</f>
        <v>0</v>
      </c>
      <c r="AM219" s="117" t="n">
        <f aca="false">AN219/(1+('WB GDP growth constant old'!AN219/100))</f>
        <v>0</v>
      </c>
      <c r="AN219" s="117" t="n">
        <f aca="false">AO219/(1+('WB GDP growth constant old'!AO219/100))</f>
        <v>0</v>
      </c>
      <c r="AO219" s="117" t="n">
        <f aca="false">AP219/(1+('WB GDP growth constant old'!AP219/100))</f>
        <v>0</v>
      </c>
      <c r="AP219" s="117" t="n">
        <f aca="false">AQ219/(1+('WB GDP growth constant old'!AQ219/100))</f>
        <v>0</v>
      </c>
      <c r="AQ219" s="117" t="n">
        <f aca="false">AR219/(1+('WB GDP growth constant old'!AR219/100))</f>
        <v>0</v>
      </c>
      <c r="AR219" s="117" t="n">
        <f aca="false">AS219/(1+('WB GDP growth constant old'!AS219/100))</f>
        <v>0</v>
      </c>
      <c r="AS219" s="117" t="n">
        <f aca="false">AT219/(1+('WB GDP growth constant old'!AT219/100))</f>
        <v>0</v>
      </c>
      <c r="AT219" s="117" t="n">
        <f aca="false">AU219/(1+('WB GDP growth constant old'!AU219/100))</f>
        <v>0</v>
      </c>
      <c r="AU219" s="117" t="n">
        <f aca="false">AV219/(1+('WB GDP growth constant old'!AV219/100))</f>
        <v>0</v>
      </c>
      <c r="AV219" s="117" t="n">
        <f aca="false">AW219/(1+('WB GDP growth constant old'!AW219/100))</f>
        <v>0</v>
      </c>
      <c r="AW219" s="117" t="n">
        <f aca="false">AX219/(1+('WB GDP growth constant old'!AX219/100))</f>
        <v>0</v>
      </c>
      <c r="AX219" s="117" t="n">
        <f aca="false">AY219/(1+('WB GDP growth constant old'!AY219/100))</f>
        <v>0</v>
      </c>
      <c r="AY219" s="117" t="n">
        <f aca="false">AZ219/(1+('WB GDP growth constant old'!AZ219/100))</f>
        <v>0</v>
      </c>
      <c r="AZ219" s="117" t="n">
        <f aca="false">BA219/(1+('WB GDP growth constant old'!BA219/100))</f>
        <v>0</v>
      </c>
      <c r="BA219" s="117" t="n">
        <f aca="false">BB219/(1+('WB GDP growth constant old'!BB219/100))</f>
        <v>0</v>
      </c>
      <c r="BB219" s="117" t="n">
        <f aca="false">BC219/(1+('WB GDP growth constant old'!BC219/100))</f>
        <v>0</v>
      </c>
      <c r="BC219" s="117" t="n">
        <f aca="false">BD219/(1+('WB GDP growth constant old'!BD219/100))</f>
        <v>0</v>
      </c>
      <c r="BD219" s="117" t="n">
        <f aca="false">BE219/(1+('WB GDP growth constant old'!BE219/100))</f>
        <v>0</v>
      </c>
      <c r="BE219" s="117" t="n">
        <f aca="false">BF219/(1+('WB GDP growth constant old'!BF219/100))</f>
        <v>0</v>
      </c>
      <c r="BF219" s="117" t="n">
        <f aca="false">BG219/(1+('WB GDP growth constant old'!BG219/100))</f>
        <v>0</v>
      </c>
      <c r="BG219" s="117" t="n">
        <f aca="false">BH219/(1+('WB GDP growth constant old'!BH219/100))</f>
        <v>0</v>
      </c>
      <c r="BH219" s="117" t="n">
        <f aca="false">BI219/(1+('WB GDP growth constant old'!BI219/100))</f>
        <v>0</v>
      </c>
      <c r="BI219" s="117" t="n">
        <f aca="false">BJ219/(1+('WB GDP growth constant old'!BJ219/100))</f>
        <v>0</v>
      </c>
      <c r="BJ219" s="117" t="n">
        <f aca="false">BK219/(1+('WB GDP growth constant old'!BK219/100))</f>
        <v>0</v>
      </c>
      <c r="BK219" s="117" t="n">
        <f aca="false">BL219/(1+('WB GDP growth constant old'!BL219/100))</f>
        <v>0</v>
      </c>
      <c r="BL219" s="117" t="n">
        <f aca="false">'WB GDP current US$ old'!BL219/1000000000</f>
        <v>0</v>
      </c>
    </row>
    <row r="220" customFormat="false" ht="15" hidden="false" customHeight="false" outlineLevel="0" collapsed="false">
      <c r="A220" s="0" t="s">
        <v>1137</v>
      </c>
      <c r="B220" s="0" t="s">
        <v>1138</v>
      </c>
      <c r="C220" s="0" t="s">
        <v>1057</v>
      </c>
      <c r="D220" s="0" t="s">
        <v>1058</v>
      </c>
      <c r="E220" s="117" t="n">
        <f aca="false">F220/(1+('WB GDP growth constant old'!F220/100))</f>
        <v>245.346079820016</v>
      </c>
      <c r="F220" s="117" t="n">
        <f aca="false">G220/(1+('WB GDP growth constant old'!G220/100))</f>
        <v>248.867628572393</v>
      </c>
      <c r="G220" s="117" t="n">
        <f aca="false">H220/(1+('WB GDP growth constant old'!H220/100))</f>
        <v>263.40450793859</v>
      </c>
      <c r="H220" s="117" t="n">
        <f aca="false">I220/(1+('WB GDP growth constant old'!I220/100))</f>
        <v>280.116440451216</v>
      </c>
      <c r="I220" s="117" t="n">
        <f aca="false">J220/(1+('WB GDP growth constant old'!J220/100))</f>
        <v>295.23375440063</v>
      </c>
      <c r="J220" s="117" t="n">
        <f aca="false">K220/(1+('WB GDP growth constant old'!K220/100))</f>
        <v>309.900278359799</v>
      </c>
      <c r="K220" s="117" t="n">
        <f aca="false">L220/(1+('WB GDP growth constant old'!L220/100))</f>
        <v>314.71339796068</v>
      </c>
      <c r="L220" s="117" t="n">
        <f aca="false">M220/(1+('WB GDP growth constant old'!M220/100))</f>
        <v>312.961730512357</v>
      </c>
      <c r="M220" s="117" t="n">
        <f aca="false">N220/(1+('WB GDP growth constant old'!N220/100))</f>
        <v>322.481606636882</v>
      </c>
      <c r="N220" s="117" t="n">
        <f aca="false">O220/(1+('WB GDP growth constant old'!O220/100))</f>
        <v>351.394280773019</v>
      </c>
      <c r="O220" s="117" t="n">
        <f aca="false">P220/(1+('WB GDP growth constant old'!P220/100))</f>
        <v>386.472575626945</v>
      </c>
      <c r="P220" s="117" t="n">
        <f aca="false">Q220/(1+('WB GDP growth constant old'!Q220/100))</f>
        <v>415.397356913586</v>
      </c>
      <c r="Q220" s="117" t="n">
        <f aca="false">R220/(1+('WB GDP growth constant old'!R220/100))</f>
        <v>426.514563294546</v>
      </c>
      <c r="R220" s="117" t="n">
        <f aca="false">S220/(1+('WB GDP growth constant old'!S220/100))</f>
        <v>444.888505160423</v>
      </c>
      <c r="S220" s="117" t="n">
        <f aca="false">T220/(1+('WB GDP growth constant old'!T220/100))</f>
        <v>480.055184397573</v>
      </c>
      <c r="T220" s="117" t="n">
        <f aca="false">U220/(1+('WB GDP growth constant old'!U220/100))</f>
        <v>479.409250027618</v>
      </c>
      <c r="U220" s="117" t="n">
        <f aca="false">V220/(1+('WB GDP growth constant old'!V220/100))</f>
        <v>504.439762243535</v>
      </c>
      <c r="V220" s="117" t="n">
        <f aca="false">W220/(1+('WB GDP growth constant old'!W220/100))</f>
        <v>516.397743527237</v>
      </c>
      <c r="W220" s="117" t="n">
        <f aca="false">X220/(1+('WB GDP growth constant old'!X220/100))</f>
        <v>514.898297717676</v>
      </c>
      <c r="X220" s="117" t="n">
        <f aca="false">Y220/(1+('WB GDP growth constant old'!Y220/100))</f>
        <v>536.16953006195</v>
      </c>
      <c r="Y220" s="117" t="n">
        <f aca="false">Z220/(1+('WB GDP growth constant old'!Z220/100))</f>
        <v>557.834276543926</v>
      </c>
      <c r="Z220" s="117" t="n">
        <f aca="false">AA220/(1+('WB GDP growth constant old'!AA220/100))</f>
        <v>555.387394369481</v>
      </c>
      <c r="AA220" s="117" t="n">
        <f aca="false">AB220/(1+('WB GDP growth constant old'!AB220/100))</f>
        <v>549.176371169268</v>
      </c>
      <c r="AB220" s="117" t="n">
        <f aca="false">AC220/(1+('WB GDP growth constant old'!AC220/100))</f>
        <v>535.656163974171</v>
      </c>
      <c r="AC220" s="117" t="n">
        <f aca="false">AD220/(1+('WB GDP growth constant old'!AD220/100))</f>
        <v>549.528437376603</v>
      </c>
      <c r="AD220" s="117" t="n">
        <f aca="false">AE220/(1+('WB GDP growth constant old'!AE220/100))</f>
        <v>559.409953789286</v>
      </c>
      <c r="AE220" s="117" t="n">
        <f aca="false">AF220/(1+('WB GDP growth constant old'!AF220/100))</f>
        <v>568.446405586212</v>
      </c>
      <c r="AF220" s="117" t="n">
        <f aca="false">AG220/(1+('WB GDP growth constant old'!AG220/100))</f>
        <v>583.660064872443</v>
      </c>
      <c r="AG220" s="117" t="n">
        <f aca="false">AH220/(1+('WB GDP growth constant old'!AH220/100))</f>
        <v>610.00795829498</v>
      </c>
      <c r="AH220" s="117" t="n">
        <f aca="false">AI220/(1+('WB GDP growth constant old'!AI220/100))</f>
        <v>625.291973767459</v>
      </c>
      <c r="AI220" s="117" t="n">
        <f aca="false">AJ220/(1+('WB GDP growth constant old'!AJ220/100))</f>
        <v>640.317471152523</v>
      </c>
      <c r="AJ220" s="117" t="n">
        <f aca="false">AK220/(1+('WB GDP growth constant old'!AK220/100))</f>
        <v>642.743248167723</v>
      </c>
      <c r="AK220" s="117" t="n">
        <f aca="false">AL220/(1+('WB GDP growth constant old'!AL220/100))</f>
        <v>640.544422134225</v>
      </c>
      <c r="AL220" s="117" t="n">
        <f aca="false">AM220/(1+('WB GDP growth constant old'!AM220/100))</f>
        <v>634.886936500869</v>
      </c>
      <c r="AM220" s="117" t="n">
        <f aca="false">AN220/(1+('WB GDP growth constant old'!AN220/100))</f>
        <v>642.418190230007</v>
      </c>
      <c r="AN220" s="117" t="n">
        <f aca="false">AO220/(1+('WB GDP growth constant old'!AO220/100))</f>
        <v>664.334761518739</v>
      </c>
      <c r="AO220" s="117" t="n">
        <f aca="false">AP220/(1+('WB GDP growth constant old'!AP220/100))</f>
        <v>698.218359826457</v>
      </c>
      <c r="AP220" s="117" t="n">
        <f aca="false">AQ220/(1+('WB GDP growth constant old'!AQ220/100))</f>
        <v>723.033443513983</v>
      </c>
      <c r="AQ220" s="117" t="n">
        <f aca="false">AR220/(1+('WB GDP growth constant old'!AR220/100))</f>
        <v>740.274277224425</v>
      </c>
      <c r="AR220" s="117" t="n">
        <f aca="false">AS220/(1+('WB GDP growth constant old'!AS220/100))</f>
        <v>756.40949681901</v>
      </c>
      <c r="AS220" s="117" t="n">
        <f aca="false">AT220/(1+('WB GDP growth constant old'!AT220/100))</f>
        <v>782.59868518354</v>
      </c>
      <c r="AT220" s="117" t="n">
        <f aca="false">AU220/(1+('WB GDP growth constant old'!AU220/100))</f>
        <v>815.859861205534</v>
      </c>
      <c r="AU220" s="117" t="n">
        <f aca="false">AV220/(1+('WB GDP growth constant old'!AV220/100))</f>
        <v>867.712182085336</v>
      </c>
      <c r="AV220" s="117" t="n">
        <f aca="false">AW220/(1+('WB GDP growth constant old'!AW220/100))</f>
        <v>904.499638965046</v>
      </c>
      <c r="AW220" s="117" t="n">
        <f aca="false">AX220/(1+('WB GDP growth constant old'!AX220/100))</f>
        <v>963.357326084056</v>
      </c>
      <c r="AX220" s="117" t="n">
        <f aca="false">AY220/(1+('WB GDP growth constant old'!AY220/100))</f>
        <v>1023.06313226595</v>
      </c>
      <c r="AY220" s="117" t="n">
        <f aca="false">AZ220/(1+('WB GDP growth constant old'!AZ220/100))</f>
        <v>1086.15300392617</v>
      </c>
      <c r="AZ220" s="117" t="n">
        <f aca="false">BA220/(1+('WB GDP growth constant old'!BA220/100))</f>
        <v>1156.62044252683</v>
      </c>
      <c r="BA220" s="117" t="n">
        <f aca="false">BB220/(1+('WB GDP growth constant old'!BB220/100))</f>
        <v>1218.47535890842</v>
      </c>
      <c r="BB220" s="117" t="n">
        <f aca="false">BC220/(1+('WB GDP growth constant old'!BC220/100))</f>
        <v>1256.21080292043</v>
      </c>
      <c r="BC220" s="117" t="n">
        <f aca="false">BD220/(1+('WB GDP growth constant old'!BD220/100))</f>
        <v>1326.26672132008</v>
      </c>
      <c r="BD220" s="117" t="n">
        <f aca="false">BE220/(1+('WB GDP growth constant old'!BE220/100))</f>
        <v>1385.72946862094</v>
      </c>
      <c r="BE220" s="117" t="n">
        <f aca="false">BF220/(1+('WB GDP growth constant old'!BF220/100))</f>
        <v>1442.89931781657</v>
      </c>
      <c r="BF220" s="117" t="n">
        <f aca="false">BG220/(1+('WB GDP growth constant old'!BG220/100))</f>
        <v>1514.41985083021</v>
      </c>
      <c r="BG220" s="117" t="n">
        <f aca="false">BH220/(1+('WB GDP growth constant old'!BH220/100))</f>
        <v>1584.93412348202</v>
      </c>
      <c r="BH220" s="117" t="n">
        <f aca="false">BI220/(1+('WB GDP growth constant old'!BI220/100))</f>
        <v>1629.0107910734</v>
      </c>
      <c r="BI220" s="117" t="n">
        <f aca="false">BJ220/(1+('WB GDP growth constant old'!BJ220/100))</f>
        <v>1647.92685885662</v>
      </c>
      <c r="BJ220" s="117" t="n">
        <f aca="false">BK220/(1+('WB GDP growth constant old'!BK220/100))</f>
        <v>1687.16273165489</v>
      </c>
      <c r="BK220" s="117" t="n">
        <f aca="false">BL220/(1+('WB GDP growth constant old'!BL220/100))</f>
        <v>1727.42709326809</v>
      </c>
      <c r="BL220" s="117" t="n">
        <f aca="false">'WB GDP current US$ old'!BL220/1000000000</f>
        <v>1766.94140007809</v>
      </c>
    </row>
    <row r="221" customFormat="false" ht="15" hidden="false" customHeight="false" outlineLevel="0" collapsed="false">
      <c r="A221" s="0" t="s">
        <v>1139</v>
      </c>
      <c r="B221" s="0" t="s">
        <v>1140</v>
      </c>
      <c r="C221" s="0" t="s">
        <v>1057</v>
      </c>
      <c r="D221" s="0" t="s">
        <v>1058</v>
      </c>
      <c r="E221" s="117" t="n">
        <f aca="false">F221/(1+('WB GDP growth constant old'!F221/100))</f>
        <v>205.716070951261</v>
      </c>
      <c r="F221" s="117" t="n">
        <f aca="false">G221/(1+('WB GDP growth constant old'!G221/100))</f>
        <v>205.716070951261</v>
      </c>
      <c r="G221" s="117" t="n">
        <f aca="false">H221/(1+('WB GDP growth constant old'!H221/100))</f>
        <v>205.716070951261</v>
      </c>
      <c r="H221" s="117" t="n">
        <f aca="false">I221/(1+('WB GDP growth constant old'!I221/100))</f>
        <v>205.716070951261</v>
      </c>
      <c r="I221" s="117" t="n">
        <f aca="false">J221/(1+('WB GDP growth constant old'!J221/100))</f>
        <v>205.716070951261</v>
      </c>
      <c r="J221" s="117" t="n">
        <f aca="false">K221/(1+('WB GDP growth constant old'!K221/100))</f>
        <v>205.716070951261</v>
      </c>
      <c r="K221" s="117" t="n">
        <f aca="false">L221/(1+('WB GDP growth constant old'!L221/100))</f>
        <v>205.716070951261</v>
      </c>
      <c r="L221" s="117" t="n">
        <f aca="false">M221/(1+('WB GDP growth constant old'!M221/100))</f>
        <v>205.716070951261</v>
      </c>
      <c r="M221" s="117" t="n">
        <f aca="false">N221/(1+('WB GDP growth constant old'!N221/100))</f>
        <v>205.716070951261</v>
      </c>
      <c r="N221" s="117" t="n">
        <f aca="false">O221/(1+('WB GDP growth constant old'!O221/100))</f>
        <v>205.716070951261</v>
      </c>
      <c r="O221" s="117" t="n">
        <f aca="false">P221/(1+('WB GDP growth constant old'!P221/100))</f>
        <v>205.716070951261</v>
      </c>
      <c r="P221" s="117" t="n">
        <f aca="false">Q221/(1+('WB GDP growth constant old'!Q221/100))</f>
        <v>205.716070951261</v>
      </c>
      <c r="Q221" s="117" t="n">
        <f aca="false">R221/(1+('WB GDP growth constant old'!R221/100))</f>
        <v>205.716070951261</v>
      </c>
      <c r="R221" s="117" t="n">
        <f aca="false">S221/(1+('WB GDP growth constant old'!S221/100))</f>
        <v>205.716070951261</v>
      </c>
      <c r="S221" s="117" t="n">
        <f aca="false">T221/(1+('WB GDP growth constant old'!T221/100))</f>
        <v>205.716070951261</v>
      </c>
      <c r="T221" s="117" t="n">
        <f aca="false">U221/(1+('WB GDP growth constant old'!U221/100))</f>
        <v>205.716070951261</v>
      </c>
      <c r="U221" s="117" t="n">
        <f aca="false">V221/(1+('WB GDP growth constant old'!V221/100))</f>
        <v>205.716070951261</v>
      </c>
      <c r="V221" s="117" t="n">
        <f aca="false">W221/(1+('WB GDP growth constant old'!W221/100))</f>
        <v>205.716070951261</v>
      </c>
      <c r="W221" s="117" t="n">
        <f aca="false">X221/(1+('WB GDP growth constant old'!X221/100))</f>
        <v>205.716070951261</v>
      </c>
      <c r="X221" s="117" t="n">
        <f aca="false">Y221/(1+('WB GDP growth constant old'!Y221/100))</f>
        <v>205.716070951261</v>
      </c>
      <c r="Y221" s="117" t="n">
        <f aca="false">Z221/(1+('WB GDP growth constant old'!Z221/100))</f>
        <v>205.716070951261</v>
      </c>
      <c r="Z221" s="117" t="n">
        <f aca="false">AA221/(1+('WB GDP growth constant old'!AA221/100))</f>
        <v>205.716070951261</v>
      </c>
      <c r="AA221" s="117" t="n">
        <f aca="false">AB221/(1+('WB GDP growth constant old'!AB221/100))</f>
        <v>205.716070951261</v>
      </c>
      <c r="AB221" s="117" t="n">
        <f aca="false">AC221/(1+('WB GDP growth constant old'!AC221/100))</f>
        <v>205.716070951261</v>
      </c>
      <c r="AC221" s="117" t="n">
        <f aca="false">AD221/(1+('WB GDP growth constant old'!AD221/100))</f>
        <v>205.716070951261</v>
      </c>
      <c r="AD221" s="117" t="n">
        <f aca="false">AE221/(1+('WB GDP growth constant old'!AE221/100))</f>
        <v>205.716070951261</v>
      </c>
      <c r="AE221" s="117" t="n">
        <f aca="false">AF221/(1+('WB GDP growth constant old'!AF221/100))</f>
        <v>205.716070951261</v>
      </c>
      <c r="AF221" s="117" t="n">
        <f aca="false">AG221/(1+('WB GDP growth constant old'!AG221/100))</f>
        <v>205.716070951261</v>
      </c>
      <c r="AG221" s="117" t="n">
        <f aca="false">AH221/(1+('WB GDP growth constant old'!AH221/100))</f>
        <v>205.716070951261</v>
      </c>
      <c r="AH221" s="117" t="n">
        <f aca="false">AI221/(1+('WB GDP growth constant old'!AI221/100))</f>
        <v>205.716070951261</v>
      </c>
      <c r="AI221" s="117" t="n">
        <f aca="false">AJ221/(1+('WB GDP growth constant old'!AJ221/100))</f>
        <v>205.716070951261</v>
      </c>
      <c r="AJ221" s="117" t="n">
        <f aca="false">AK221/(1+('WB GDP growth constant old'!AK221/100))</f>
        <v>205.716070951261</v>
      </c>
      <c r="AK221" s="117" t="n">
        <f aca="false">AL221/(1+('WB GDP growth constant old'!AL221/100))</f>
        <v>205.716070951261</v>
      </c>
      <c r="AL221" s="117" t="n">
        <f aca="false">AM221/(1+('WB GDP growth constant old'!AM221/100))</f>
        <v>205.716070951261</v>
      </c>
      <c r="AM221" s="117" t="n">
        <f aca="false">AN221/(1+('WB GDP growth constant old'!AN221/100))</f>
        <v>205.716070951261</v>
      </c>
      <c r="AN221" s="117" t="n">
        <f aca="false">AO221/(1+('WB GDP growth constant old'!AO221/100))</f>
        <v>205.716070951261</v>
      </c>
      <c r="AO221" s="117" t="n">
        <f aca="false">AP221/(1+('WB GDP growth constant old'!AP221/100))</f>
        <v>205.716070951261</v>
      </c>
      <c r="AP221" s="117" t="n">
        <f aca="false">AQ221/(1+('WB GDP growth constant old'!AQ221/100))</f>
        <v>205.716070951261</v>
      </c>
      <c r="AQ221" s="117" t="n">
        <f aca="false">AR221/(1+('WB GDP growth constant old'!AR221/100))</f>
        <v>213.505592339484</v>
      </c>
      <c r="AR221" s="117" t="n">
        <f aca="false">AS221/(1+('WB GDP growth constant old'!AS221/100))</f>
        <v>219.935378021592</v>
      </c>
      <c r="AS221" s="117" t="n">
        <f aca="false">AT221/(1+('WB GDP growth constant old'!AT221/100))</f>
        <v>229.683917961578</v>
      </c>
      <c r="AT221" s="117" t="n">
        <f aca="false">AU221/(1+('WB GDP growth constant old'!AU221/100))</f>
        <v>238.131833476433</v>
      </c>
      <c r="AU221" s="117" t="n">
        <f aca="false">AV221/(1+('WB GDP growth constant old'!AV221/100))</f>
        <v>248.423056806006</v>
      </c>
      <c r="AV221" s="117" t="n">
        <f aca="false">AW221/(1+('WB GDP growth constant old'!AW221/100))</f>
        <v>260.046706073847</v>
      </c>
      <c r="AW221" s="117" t="n">
        <f aca="false">AX221/(1+('WB GDP growth constant old'!AX221/100))</f>
        <v>280.648760038048</v>
      </c>
      <c r="AX221" s="117" t="n">
        <f aca="false">AY221/(1+('WB GDP growth constant old'!AY221/100))</f>
        <v>295.429659770076</v>
      </c>
      <c r="AY221" s="117" t="n">
        <f aca="false">AZ221/(1+('WB GDP growth constant old'!AZ221/100))</f>
        <v>323.949520243036</v>
      </c>
      <c r="AZ221" s="117" t="n">
        <f aca="false">BA221/(1+('WB GDP growth constant old'!BA221/100))</f>
        <v>351.449015361821</v>
      </c>
      <c r="BA221" s="117" t="n">
        <f aca="false">BB221/(1+('WB GDP growth constant old'!BB221/100))</f>
        <v>373.270287411723</v>
      </c>
      <c r="BB221" s="117" t="n">
        <f aca="false">BC221/(1+('WB GDP growth constant old'!BC221/100))</f>
        <v>376.967611416176</v>
      </c>
      <c r="BC221" s="117" t="n">
        <f aca="false">BD221/(1+('WB GDP growth constant old'!BD221/100))</f>
        <v>403.980581492342</v>
      </c>
      <c r="BD221" s="117" t="n">
        <f aca="false">BE221/(1+('WB GDP growth constant old'!BE221/100))</f>
        <v>429.881898657381</v>
      </c>
      <c r="BE221" s="117" t="n">
        <f aca="false">BF221/(1+('WB GDP growth constant old'!BF221/100))</f>
        <v>443.654527226314</v>
      </c>
      <c r="BF221" s="117" t="n">
        <f aca="false">BG221/(1+('WB GDP growth constant old'!BG221/100))</f>
        <v>457.700538272699</v>
      </c>
      <c r="BG221" s="117" t="n">
        <f aca="false">BH221/(1+('WB GDP growth constant old'!BH221/100))</f>
        <v>472.55336177823</v>
      </c>
      <c r="BH221" s="117" t="n">
        <f aca="false">BI221/(1+('WB GDP growth constant old'!BI221/100))</f>
        <v>485.943493912126</v>
      </c>
      <c r="BI221" s="117" t="n">
        <f aca="false">BJ221/(1+('WB GDP growth constant old'!BJ221/100))</f>
        <v>496.558463484714</v>
      </c>
      <c r="BJ221" s="117" t="n">
        <f aca="false">BK221/(1+('WB GDP growth constant old'!BK221/100))</f>
        <v>501.696223285319</v>
      </c>
      <c r="BK221" s="117" t="n">
        <f aca="false">BL221/(1+('WB GDP growth constant old'!BL221/100))</f>
        <v>511.646727484671</v>
      </c>
      <c r="BL221" s="117" t="n">
        <f aca="false">'WB GDP current US$ old'!BL221/1000000000</f>
        <v>520.457174770632</v>
      </c>
    </row>
    <row r="222" customFormat="false" ht="15" hidden="false" customHeight="false" outlineLevel="0" collapsed="false">
      <c r="A222" s="0" t="s">
        <v>159</v>
      </c>
      <c r="B222" s="0" t="s">
        <v>394</v>
      </c>
      <c r="C222" s="0" t="s">
        <v>1057</v>
      </c>
      <c r="D222" s="0" t="s">
        <v>1058</v>
      </c>
      <c r="E222" s="117" t="n">
        <f aca="false">F222/(1+('WB GDP growth constant old'!F222/100))</f>
        <v>0.183802651582992</v>
      </c>
      <c r="F222" s="117" t="n">
        <f aca="false">G222/(1+('WB GDP growth constant old'!G222/100))</f>
        <v>0.183802651582992</v>
      </c>
      <c r="G222" s="117" t="n">
        <f aca="false">H222/(1+('WB GDP growth constant old'!H222/100))</f>
        <v>0.183802651582992</v>
      </c>
      <c r="H222" s="117" t="n">
        <f aca="false">I222/(1+('WB GDP growth constant old'!I222/100))</f>
        <v>0.183802651582992</v>
      </c>
      <c r="I222" s="117" t="n">
        <f aca="false">J222/(1+('WB GDP growth constant old'!J222/100))</f>
        <v>0.183802651582992</v>
      </c>
      <c r="J222" s="117" t="n">
        <f aca="false">K222/(1+('WB GDP growth constant old'!K222/100))</f>
        <v>0.183802651582992</v>
      </c>
      <c r="K222" s="117" t="n">
        <f aca="false">L222/(1+('WB GDP growth constant old'!L222/100))</f>
        <v>0.183802651582992</v>
      </c>
      <c r="L222" s="117" t="n">
        <f aca="false">M222/(1+('WB GDP growth constant old'!M222/100))</f>
        <v>0.183802651582992</v>
      </c>
      <c r="M222" s="117" t="n">
        <f aca="false">N222/(1+('WB GDP growth constant old'!N222/100))</f>
        <v>0.183802651582992</v>
      </c>
      <c r="N222" s="117" t="n">
        <f aca="false">O222/(1+('WB GDP growth constant old'!O222/100))</f>
        <v>0.183802651582992</v>
      </c>
      <c r="O222" s="117" t="n">
        <f aca="false">P222/(1+('WB GDP growth constant old'!P222/100))</f>
        <v>0.183802651582992</v>
      </c>
      <c r="P222" s="117" t="n">
        <f aca="false">Q222/(1+('WB GDP growth constant old'!Q222/100))</f>
        <v>0.183802651582992</v>
      </c>
      <c r="Q222" s="117" t="n">
        <f aca="false">R222/(1+('WB GDP growth constant old'!R222/100))</f>
        <v>0.183802651582992</v>
      </c>
      <c r="R222" s="117" t="n">
        <f aca="false">S222/(1+('WB GDP growth constant old'!S222/100))</f>
        <v>0.183802651582992</v>
      </c>
      <c r="S222" s="117" t="n">
        <f aca="false">T222/(1+('WB GDP growth constant old'!T222/100))</f>
        <v>0.183802651582992</v>
      </c>
      <c r="T222" s="117" t="n">
        <f aca="false">U222/(1+('WB GDP growth constant old'!U222/100))</f>
        <v>0.183802651582992</v>
      </c>
      <c r="U222" s="117" t="n">
        <f aca="false">V222/(1+('WB GDP growth constant old'!V222/100))</f>
        <v>0.183802651582992</v>
      </c>
      <c r="V222" s="117" t="n">
        <f aca="false">W222/(1+('WB GDP growth constant old'!W222/100))</f>
        <v>0.183802651582992</v>
      </c>
      <c r="W222" s="117" t="n">
        <f aca="false">X222/(1+('WB GDP growth constant old'!X222/100))</f>
        <v>0.183802651582992</v>
      </c>
      <c r="X222" s="117" t="n">
        <f aca="false">Y222/(1+('WB GDP growth constant old'!Y222/100))</f>
        <v>0.183802651582992</v>
      </c>
      <c r="Y222" s="117" t="n">
        <f aca="false">Z222/(1+('WB GDP growth constant old'!Z222/100))</f>
        <v>0.183802651582992</v>
      </c>
      <c r="Z222" s="117" t="n">
        <f aca="false">AA222/(1+('WB GDP growth constant old'!AA222/100))</f>
        <v>0.183802651582992</v>
      </c>
      <c r="AA222" s="117" t="n">
        <f aca="false">AB222/(1+('WB GDP growth constant old'!AB222/100))</f>
        <v>0.183802651582992</v>
      </c>
      <c r="AB222" s="117" t="n">
        <f aca="false">AC222/(1+('WB GDP growth constant old'!AC222/100))</f>
        <v>0.183802651582992</v>
      </c>
      <c r="AC222" s="117" t="n">
        <f aca="false">AD222/(1+('WB GDP growth constant old'!AD222/100))</f>
        <v>0.183802651582992</v>
      </c>
      <c r="AD222" s="117" t="n">
        <f aca="false">AE222/(1+('WB GDP growth constant old'!AE222/100))</f>
        <v>0.183802651582992</v>
      </c>
      <c r="AE222" s="117" t="n">
        <f aca="false">AF222/(1+('WB GDP growth constant old'!AF222/100))</f>
        <v>0.183802651582992</v>
      </c>
      <c r="AF222" s="117" t="n">
        <f aca="false">AG222/(1+('WB GDP growth constant old'!AG222/100))</f>
        <v>0.183802651582992</v>
      </c>
      <c r="AG222" s="117" t="n">
        <f aca="false">AH222/(1+('WB GDP growth constant old'!AH222/100))</f>
        <v>0.183802651582992</v>
      </c>
      <c r="AH222" s="117" t="n">
        <f aca="false">AI222/(1+('WB GDP growth constant old'!AI222/100))</f>
        <v>0.183802651582992</v>
      </c>
      <c r="AI222" s="117" t="n">
        <f aca="false">AJ222/(1+('WB GDP growth constant old'!AJ222/100))</f>
        <v>0.183802651582992</v>
      </c>
      <c r="AJ222" s="117" t="n">
        <f aca="false">AK222/(1+('WB GDP growth constant old'!AK222/100))</f>
        <v>0.183802651582992</v>
      </c>
      <c r="AK222" s="117" t="n">
        <f aca="false">AL222/(1+('WB GDP growth constant old'!AL222/100))</f>
        <v>0.183802651582992</v>
      </c>
      <c r="AL222" s="117" t="n">
        <f aca="false">AM222/(1+('WB GDP growth constant old'!AM222/100))</f>
        <v>0.183802651582992</v>
      </c>
      <c r="AM222" s="117" t="n">
        <f aca="false">AN222/(1+('WB GDP growth constant old'!AN222/100))</f>
        <v>0.183802651582992</v>
      </c>
      <c r="AN222" s="117" t="n">
        <f aca="false">AO222/(1+('WB GDP growth constant old'!AO222/100))</f>
        <v>0.183802651582992</v>
      </c>
      <c r="AO222" s="117" t="n">
        <f aca="false">AP222/(1+('WB GDP growth constant old'!AP222/100))</f>
        <v>0.183802651582992</v>
      </c>
      <c r="AP222" s="117" t="n">
        <f aca="false">AQ222/(1+('WB GDP growth constant old'!AQ222/100))</f>
        <v>0.183802651582992</v>
      </c>
      <c r="AQ222" s="117" t="n">
        <f aca="false">AR222/(1+('WB GDP growth constant old'!AR222/100))</f>
        <v>0.183802651582992</v>
      </c>
      <c r="AR222" s="117" t="n">
        <f aca="false">AS222/(1+('WB GDP growth constant old'!AS222/100))</f>
        <v>0.183802651582992</v>
      </c>
      <c r="AS222" s="117" t="n">
        <f aca="false">AT222/(1+('WB GDP growth constant old'!AT222/100))</f>
        <v>0.183802651582992</v>
      </c>
      <c r="AT222" s="117" t="n">
        <f aca="false">AU222/(1+('WB GDP growth constant old'!AU222/100))</f>
        <v>0.183802651582992</v>
      </c>
      <c r="AU222" s="117" t="n">
        <f aca="false">AV222/(1+('WB GDP growth constant old'!AV222/100))</f>
        <v>0.188171416813436</v>
      </c>
      <c r="AV222" s="117" t="n">
        <f aca="false">AW222/(1+('WB GDP growth constant old'!AW222/100))</f>
        <v>0.20054082147169</v>
      </c>
      <c r="AW222" s="117" t="n">
        <f aca="false">AX222/(1+('WB GDP growth constant old'!AX222/100))</f>
        <v>0.208225994766178</v>
      </c>
      <c r="AX222" s="117" t="n">
        <f aca="false">AY222/(1+('WB GDP growth constant old'!AY222/100))</f>
        <v>0.222997075718271</v>
      </c>
      <c r="AY222" s="117" t="n">
        <f aca="false">AZ222/(1+('WB GDP growth constant old'!AZ222/100))</f>
        <v>0.243324691045665</v>
      </c>
      <c r="AZ222" s="117" t="n">
        <f aca="false">BA222/(1+('WB GDP growth constant old'!BA222/100))</f>
        <v>0.251241515721825</v>
      </c>
      <c r="BA222" s="117" t="n">
        <f aca="false">BB222/(1+('WB GDP growth constant old'!BB222/100))</f>
        <v>0.271808583498739</v>
      </c>
      <c r="BB222" s="117" t="n">
        <f aca="false">BC222/(1+('WB GDP growth constant old'!BC222/100))</f>
        <v>0.278403427215869</v>
      </c>
      <c r="BC222" s="117" t="n">
        <f aca="false">BD222/(1+('WB GDP growth constant old'!BD222/100))</f>
        <v>0.296978460065886</v>
      </c>
      <c r="BD222" s="117" t="n">
        <f aca="false">BE222/(1+('WB GDP growth constant old'!BE222/100))</f>
        <v>0.310040171700675</v>
      </c>
      <c r="BE222" s="117" t="n">
        <f aca="false">BF222/(1+('WB GDP growth constant old'!BF222/100))</f>
        <v>0.319781559025468</v>
      </c>
      <c r="BF222" s="117" t="n">
        <f aca="false">BG222/(1+('WB GDP growth constant old'!BG222/100))</f>
        <v>0.335178383577876</v>
      </c>
      <c r="BG222" s="117" t="n">
        <f aca="false">BH222/(1+('WB GDP growth constant old'!BH222/100))</f>
        <v>0.357132343467716</v>
      </c>
      <c r="BH222" s="117" t="n">
        <f aca="false">BI222/(1+('WB GDP growth constant old'!BI222/100))</f>
        <v>0.371101002769651</v>
      </c>
      <c r="BI222" s="117" t="n">
        <f aca="false">BJ222/(1+('WB GDP growth constant old'!BJ222/100))</f>
        <v>0.386556494575627</v>
      </c>
      <c r="BJ222" s="117" t="n">
        <f aca="false">BK222/(1+('WB GDP growth constant old'!BK222/100))</f>
        <v>0.401434985966017</v>
      </c>
      <c r="BK222" s="117" t="n">
        <f aca="false">BL222/(1+('WB GDP growth constant old'!BL222/100))</f>
        <v>0.413258321778431</v>
      </c>
      <c r="BL222" s="117" t="n">
        <f aca="false">'WB GDP current US$ old'!BL222/1000000000</f>
        <v>0.418637388988052</v>
      </c>
    </row>
    <row r="223" customFormat="false" ht="15" hidden="false" customHeight="false" outlineLevel="0" collapsed="false">
      <c r="A223" s="0" t="s">
        <v>182</v>
      </c>
      <c r="B223" s="0" t="s">
        <v>413</v>
      </c>
      <c r="C223" s="0" t="s">
        <v>1057</v>
      </c>
      <c r="D223" s="0" t="s">
        <v>1058</v>
      </c>
      <c r="E223" s="117" t="n">
        <f aca="false">F223/(1+('WB GDP growth constant old'!F223/100))</f>
        <v>0.758775770512976</v>
      </c>
      <c r="F223" s="117" t="n">
        <f aca="false">G223/(1+('WB GDP growth constant old'!G223/100))</f>
        <v>0.795197007497599</v>
      </c>
      <c r="G223" s="117" t="n">
        <f aca="false">H223/(1+('WB GDP growth constant old'!H223/100))</f>
        <v>0.826209690790008</v>
      </c>
      <c r="H223" s="117" t="n">
        <f aca="false">I223/(1+('WB GDP growth constant old'!I223/100))</f>
        <v>0.872477433474245</v>
      </c>
      <c r="I223" s="117" t="n">
        <f aca="false">J223/(1+('WB GDP growth constant old'!J223/100))</f>
        <v>0.929188466650072</v>
      </c>
      <c r="J223" s="117" t="n">
        <f aca="false">K223/(1+('WB GDP growth constant old'!K223/100))</f>
        <v>1.04069108264808</v>
      </c>
      <c r="K223" s="117" t="n">
        <f aca="false">L223/(1+('WB GDP growth constant old'!L223/100))</f>
        <v>1.24050377051651</v>
      </c>
      <c r="L223" s="117" t="n">
        <f aca="false">M223/(1+('WB GDP growth constant old'!M223/100))</f>
        <v>1.39060472674901</v>
      </c>
      <c r="M223" s="117" t="n">
        <f aca="false">N223/(1+('WB GDP growth constant old'!N223/100))</f>
        <v>1.49629068598194</v>
      </c>
      <c r="N223" s="117" t="n">
        <f aca="false">O223/(1+('WB GDP growth constant old'!O223/100))</f>
        <v>1.56362376685112</v>
      </c>
      <c r="O223" s="117" t="n">
        <f aca="false">P223/(1+('WB GDP growth constant old'!P223/100))</f>
        <v>1.6058416085561</v>
      </c>
      <c r="P223" s="117" t="n">
        <f aca="false">Q223/(1+('WB GDP growth constant old'!Q223/100))</f>
        <v>1.66846943128979</v>
      </c>
      <c r="Q223" s="117" t="n">
        <f aca="false">R223/(1+('WB GDP growth constant old'!R223/100))</f>
        <v>1.65845861470205</v>
      </c>
      <c r="R223" s="117" t="n">
        <f aca="false">S223/(1+('WB GDP growth constant old'!S223/100))</f>
        <v>1.62860635963742</v>
      </c>
      <c r="S223" s="117" t="n">
        <f aca="false">T223/(1+('WB GDP growth constant old'!T223/100))</f>
        <v>1.63512078507597</v>
      </c>
      <c r="T223" s="117" t="n">
        <f aca="false">U223/(1+('WB GDP growth constant old'!U223/100))</f>
        <v>1.68090416705809</v>
      </c>
      <c r="U223" s="117" t="n">
        <f aca="false">V223/(1+('WB GDP growth constant old'!V223/100))</f>
        <v>1.8288237337592</v>
      </c>
      <c r="V223" s="117" t="n">
        <f aca="false">W223/(1+('WB GDP growth constant old'!W223/100))</f>
        <v>2.01536375460264</v>
      </c>
      <c r="W223" s="117" t="n">
        <f aca="false">X223/(1+('WB GDP growth constant old'!X223/100))</f>
        <v>2.14837776240642</v>
      </c>
      <c r="X223" s="117" t="n">
        <f aca="false">Y223/(1+('WB GDP growth constant old'!Y223/100))</f>
        <v>2.13548749583198</v>
      </c>
      <c r="Y223" s="117" t="n">
        <f aca="false">Z223/(1+('WB GDP growth constant old'!Z223/100))</f>
        <v>1.94756459619877</v>
      </c>
      <c r="Z223" s="117" t="n">
        <f aca="false">AA223/(1+('WB GDP growth constant old'!AA223/100))</f>
        <v>2.08584168252888</v>
      </c>
      <c r="AA223" s="117" t="n">
        <f aca="false">AB223/(1+('WB GDP growth constant old'!AB223/100))</f>
        <v>1.99823633186267</v>
      </c>
      <c r="AB223" s="117" t="n">
        <f aca="false">AC223/(1+('WB GDP growth constant old'!AC223/100))</f>
        <v>1.92030511492002</v>
      </c>
      <c r="AC223" s="117" t="n">
        <f aca="false">AD223/(1+('WB GDP growth constant old'!AD223/100))</f>
        <v>1.88381931773654</v>
      </c>
      <c r="AD223" s="117" t="n">
        <f aca="false">AE223/(1+('WB GDP growth constant old'!AE223/100))</f>
        <v>1.92149570409127</v>
      </c>
      <c r="AE223" s="117" t="n">
        <f aca="false">AF223/(1+('WB GDP growth constant old'!AF223/100))</f>
        <v>1.936867669724</v>
      </c>
      <c r="AF223" s="117" t="n">
        <f aca="false">AG223/(1+('WB GDP growth constant old'!AG223/100))</f>
        <v>1.81678187420111</v>
      </c>
      <c r="AG223" s="117" t="n">
        <f aca="false">AH223/(1+('WB GDP growth constant old'!AH223/100))</f>
        <v>1.9584908603888</v>
      </c>
      <c r="AH223" s="117" t="n">
        <f aca="false">AI223/(1+('WB GDP growth constant old'!AI223/100))</f>
        <v>2.04074747652513</v>
      </c>
      <c r="AI223" s="117" t="n">
        <f aca="false">AJ223/(1+('WB GDP growth constant old'!AJ223/100))</f>
        <v>1.9489138400815</v>
      </c>
      <c r="AJ223" s="117" t="n">
        <f aca="false">AK223/(1+('WB GDP growth constant old'!AK223/100))</f>
        <v>2.00153449605264</v>
      </c>
      <c r="AK223" s="117" t="n">
        <f aca="false">AL223/(1+('WB GDP growth constant old'!AL223/100))</f>
        <v>2.00954063494791</v>
      </c>
      <c r="AL223" s="117" t="n">
        <f aca="false">AM223/(1+('WB GDP growth constant old'!AM223/100))</f>
        <v>1.87490144277495</v>
      </c>
      <c r="AM223" s="117" t="n">
        <f aca="false">AN223/(1+('WB GDP growth constant old'!AN223/100))</f>
        <v>1.93864808309834</v>
      </c>
      <c r="AN223" s="117" t="n">
        <f aca="false">AO223/(1+('WB GDP growth constant old'!AO223/100))</f>
        <v>1.93864808309834</v>
      </c>
      <c r="AO223" s="117" t="n">
        <f aca="false">AP223/(1+('WB GDP growth constant old'!AP223/100))</f>
        <v>1.9580345734195</v>
      </c>
      <c r="AP223" s="117" t="n">
        <f aca="false">AQ223/(1+('WB GDP growth constant old'!AQ223/100))</f>
        <v>2.06964251684863</v>
      </c>
      <c r="AQ223" s="117" t="n">
        <f aca="false">AR223/(1+('WB GDP growth constant old'!AR223/100))</f>
        <v>2.11724432062534</v>
      </c>
      <c r="AR223" s="117" t="n">
        <f aca="false">AS223/(1+('WB GDP growth constant old'!AS223/100))</f>
        <v>2.08760289968106</v>
      </c>
      <c r="AS223" s="117" t="n">
        <f aca="false">AT223/(1+('WB GDP growth constant old'!AT223/100))</f>
        <v>2.13144253259733</v>
      </c>
      <c r="AT223" s="117" t="n">
        <f aca="false">AU223/(1+('WB GDP growth constant old'!AU223/100))</f>
        <v>2.22096312002932</v>
      </c>
      <c r="AU223" s="117" t="n">
        <f aca="false">AV223/(1+('WB GDP growth constant old'!AV223/100))</f>
        <v>2.2831501071297</v>
      </c>
      <c r="AV223" s="117" t="n">
        <f aca="false">AW223/(1+('WB GDP growth constant old'!AW223/100))</f>
        <v>2.42698854292457</v>
      </c>
      <c r="AW223" s="117" t="n">
        <f aca="false">AX223/(1+('WB GDP growth constant old'!AX223/100))</f>
        <v>2.63328257571628</v>
      </c>
      <c r="AX223" s="117" t="n">
        <f aca="false">AY223/(1+('WB GDP growth constant old'!AY223/100))</f>
        <v>2.75178030984464</v>
      </c>
      <c r="AY223" s="117" t="n">
        <f aca="false">AZ223/(1+('WB GDP growth constant old'!AZ223/100))</f>
        <v>2.91120590157724</v>
      </c>
      <c r="AZ223" s="117" t="n">
        <f aca="false">BA223/(1+('WB GDP growth constant old'!BA223/100))</f>
        <v>3.06001183630384</v>
      </c>
      <c r="BA223" s="117" t="n">
        <f aca="false">BB223/(1+('WB GDP growth constant old'!BB223/100))</f>
        <v>3.18680056640252</v>
      </c>
      <c r="BB223" s="117" t="n">
        <f aca="false">BC223/(1+('WB GDP growth constant old'!BC223/100))</f>
        <v>3.28284113141739</v>
      </c>
      <c r="BC223" s="117" t="n">
        <f aca="false">BD223/(1+('WB GDP growth constant old'!BD223/100))</f>
        <v>3.45252544984287</v>
      </c>
      <c r="BD223" s="117" t="n">
        <f aca="false">BE223/(1+('WB GDP growth constant old'!BE223/100))</f>
        <v>3.65447636125754</v>
      </c>
      <c r="BE223" s="117" t="n">
        <f aca="false">BF223/(1+('WB GDP growth constant old'!BF223/100))</f>
        <v>3.75279456813047</v>
      </c>
      <c r="BF223" s="117" t="n">
        <f aca="false">BG223/(1+('WB GDP growth constant old'!BG223/100))</f>
        <v>3.86288059127004</v>
      </c>
      <c r="BG223" s="117" t="n">
        <f aca="false">BH223/(1+('WB GDP growth constant old'!BH223/100))</f>
        <v>3.87275037265497</v>
      </c>
      <c r="BH223" s="117" t="n">
        <f aca="false">BI223/(1+('WB GDP growth constant old'!BI223/100))</f>
        <v>3.74064714488748</v>
      </c>
      <c r="BI223" s="117" t="n">
        <f aca="false">BJ223/(1+('WB GDP growth constant old'!BJ223/100))</f>
        <v>3.53262252185132</v>
      </c>
      <c r="BJ223" s="117" t="n">
        <f aca="false">BK223/(1+('WB GDP growth constant old'!BK223/100))</f>
        <v>3.59487806597163</v>
      </c>
      <c r="BK223" s="117" t="n">
        <f aca="false">BL223/(1+('WB GDP growth constant old'!BL223/100))</f>
        <v>3.68750216819941</v>
      </c>
      <c r="BL223" s="117" t="n">
        <f aca="false">'WB GDP current US$ old'!BL223/1000000000</f>
        <v>3.69737194958434</v>
      </c>
    </row>
    <row r="224" customFormat="false" ht="15" hidden="false" customHeight="false" outlineLevel="0" collapsed="false">
      <c r="A224" s="0" t="s">
        <v>167</v>
      </c>
      <c r="B224" s="0" t="s">
        <v>401</v>
      </c>
      <c r="C224" s="0" t="s">
        <v>1057</v>
      </c>
      <c r="D224" s="0" t="s">
        <v>1058</v>
      </c>
      <c r="E224" s="117" t="n">
        <f aca="false">F224/(1+('WB GDP growth constant old'!F224/100))</f>
        <v>37.4998980558334</v>
      </c>
      <c r="F224" s="117" t="n">
        <f aca="false">G224/(1+('WB GDP growth constant old'!G224/100))</f>
        <v>37.4998980558334</v>
      </c>
      <c r="G224" s="117" t="n">
        <f aca="false">H224/(1+('WB GDP growth constant old'!H224/100))</f>
        <v>37.4998980558334</v>
      </c>
      <c r="H224" s="117" t="n">
        <f aca="false">I224/(1+('WB GDP growth constant old'!I224/100))</f>
        <v>37.4998980558334</v>
      </c>
      <c r="I224" s="117" t="n">
        <f aca="false">J224/(1+('WB GDP growth constant old'!J224/100))</f>
        <v>37.4998980558334</v>
      </c>
      <c r="J224" s="117" t="n">
        <f aca="false">K224/(1+('WB GDP growth constant old'!K224/100))</f>
        <v>37.4998980558334</v>
      </c>
      <c r="K224" s="117" t="n">
        <f aca="false">L224/(1+('WB GDP growth constant old'!L224/100))</f>
        <v>37.4998980558334</v>
      </c>
      <c r="L224" s="117" t="n">
        <f aca="false">M224/(1+('WB GDP growth constant old'!M224/100))</f>
        <v>37.4998980558334</v>
      </c>
      <c r="M224" s="117" t="n">
        <f aca="false">N224/(1+('WB GDP growth constant old'!N224/100))</f>
        <v>37.4998980558334</v>
      </c>
      <c r="N224" s="117" t="n">
        <f aca="false">O224/(1+('WB GDP growth constant old'!O224/100))</f>
        <v>37.4998980558334</v>
      </c>
      <c r="O224" s="117" t="n">
        <f aca="false">P224/(1+('WB GDP growth constant old'!P224/100))</f>
        <v>37.4998980558334</v>
      </c>
      <c r="P224" s="117" t="n">
        <f aca="false">Q224/(1+('WB GDP growth constant old'!Q224/100))</f>
        <v>37.4998980558334</v>
      </c>
      <c r="Q224" s="117" t="n">
        <f aca="false">R224/(1+('WB GDP growth constant old'!R224/100))</f>
        <v>37.4998980558334</v>
      </c>
      <c r="R224" s="117" t="n">
        <f aca="false">S224/(1+('WB GDP growth constant old'!S224/100))</f>
        <v>37.4998980558334</v>
      </c>
      <c r="S224" s="117" t="n">
        <f aca="false">T224/(1+('WB GDP growth constant old'!T224/100))</f>
        <v>37.4998980558334</v>
      </c>
      <c r="T224" s="117" t="n">
        <f aca="false">U224/(1+('WB GDP growth constant old'!U224/100))</f>
        <v>37.4998980558334</v>
      </c>
      <c r="U224" s="117" t="n">
        <f aca="false">V224/(1+('WB GDP growth constant old'!V224/100))</f>
        <v>37.4998980558334</v>
      </c>
      <c r="V224" s="117" t="n">
        <f aca="false">W224/(1+('WB GDP growth constant old'!W224/100))</f>
        <v>37.4998980558334</v>
      </c>
      <c r="W224" s="117" t="n">
        <f aca="false">X224/(1+('WB GDP growth constant old'!X224/100))</f>
        <v>37.4998980558334</v>
      </c>
      <c r="X224" s="117" t="n">
        <f aca="false">Y224/(1+('WB GDP growth constant old'!Y224/100))</f>
        <v>37.4998980558334</v>
      </c>
      <c r="Y224" s="117" t="n">
        <f aca="false">Z224/(1+('WB GDP growth constant old'!Z224/100))</f>
        <v>37.4998980558334</v>
      </c>
      <c r="Z224" s="117" t="n">
        <f aca="false">AA224/(1+('WB GDP growth constant old'!AA224/100))</f>
        <v>37.4998980558334</v>
      </c>
      <c r="AA224" s="117" t="n">
        <f aca="false">AB224/(1+('WB GDP growth constant old'!AB224/100))</f>
        <v>37.4998980558334</v>
      </c>
      <c r="AB224" s="117" t="n">
        <f aca="false">AC224/(1+('WB GDP growth constant old'!AC224/100))</f>
        <v>37.4998980558334</v>
      </c>
      <c r="AC224" s="117" t="n">
        <f aca="false">AD224/(1+('WB GDP growth constant old'!AD224/100))</f>
        <v>37.4998980558334</v>
      </c>
      <c r="AD224" s="117" t="n">
        <f aca="false">AE224/(1+('WB GDP growth constant old'!AE224/100))</f>
        <v>37.4998980558334</v>
      </c>
      <c r="AE224" s="117" t="n">
        <f aca="false">AF224/(1+('WB GDP growth constant old'!AF224/100))</f>
        <v>37.4998980558334</v>
      </c>
      <c r="AF224" s="117" t="n">
        <f aca="false">AG224/(1+('WB GDP growth constant old'!AG224/100))</f>
        <v>37.4998980558334</v>
      </c>
      <c r="AG224" s="117" t="n">
        <f aca="false">AH224/(1+('WB GDP growth constant old'!AH224/100))</f>
        <v>37.4998980558334</v>
      </c>
      <c r="AH224" s="117" t="n">
        <f aca="false">AI224/(1+('WB GDP growth constant old'!AI224/100))</f>
        <v>37.4998980558334</v>
      </c>
      <c r="AI224" s="117" t="n">
        <f aca="false">AJ224/(1+('WB GDP growth constant old'!AJ224/100))</f>
        <v>37.4998980558334</v>
      </c>
      <c r="AJ224" s="117" t="n">
        <f aca="false">AK224/(1+('WB GDP growth constant old'!AK224/100))</f>
        <v>37.4998980558334</v>
      </c>
      <c r="AK224" s="117" t="n">
        <f aca="false">AL224/(1+('WB GDP growth constant old'!AL224/100))</f>
        <v>37.4998980558334</v>
      </c>
      <c r="AL224" s="117" t="n">
        <f aca="false">AM224/(1+('WB GDP growth constant old'!AM224/100))</f>
        <v>38.2128937459679</v>
      </c>
      <c r="AM224" s="117" t="n">
        <f aca="false">AN224/(1+('WB GDP growth constant old'!AN224/100))</f>
        <v>40.5842062084835</v>
      </c>
      <c r="AN224" s="117" t="n">
        <f aca="false">AO224/(1+('WB GDP growth constant old'!AO224/100))</f>
        <v>42.9557426706769</v>
      </c>
      <c r="AO224" s="117" t="n">
        <f aca="false">AP224/(1+('WB GDP growth constant old'!AP224/100))</f>
        <v>45.7993678853425</v>
      </c>
      <c r="AP224" s="117" t="n">
        <f aca="false">AQ224/(1+('WB GDP growth constant old'!AQ224/100))</f>
        <v>48.5133644864808</v>
      </c>
      <c r="AQ224" s="117" t="n">
        <f aca="false">AR224/(1+('WB GDP growth constant old'!AR224/100))</f>
        <v>50.4908159576766</v>
      </c>
      <c r="AR224" s="117" t="n">
        <f aca="false">AS224/(1+('WB GDP growth constant old'!AS224/100))</f>
        <v>50.4373389819725</v>
      </c>
      <c r="AS224" s="117" t="n">
        <f aca="false">AT224/(1+('WB GDP growth constant old'!AT224/100))</f>
        <v>51.025704788231</v>
      </c>
      <c r="AT224" s="117" t="n">
        <f aca="false">AU224/(1+('WB GDP growth constant old'!AU224/100))</f>
        <v>52.6859703578088</v>
      </c>
      <c r="AU224" s="117" t="n">
        <f aca="false">AV224/(1+('WB GDP growth constant old'!AV224/100))</f>
        <v>55.0618146874894</v>
      </c>
      <c r="AV224" s="117" t="n">
        <f aca="false">AW224/(1+('WB GDP growth constant old'!AW224/100))</f>
        <v>58.0897091107652</v>
      </c>
      <c r="AW224" s="117" t="n">
        <f aca="false">AX224/(1+('WB GDP growth constant old'!AX224/100))</f>
        <v>61.1561951416843</v>
      </c>
      <c r="AX224" s="117" t="n">
        <f aca="false">AY224/(1+('WB GDP growth constant old'!AY224/100))</f>
        <v>65.2068532305412</v>
      </c>
      <c r="AY224" s="117" t="n">
        <f aca="false">AZ224/(1+('WB GDP growth constant old'!AZ224/100))</f>
        <v>70.7449870743788</v>
      </c>
      <c r="AZ224" s="117" t="n">
        <f aca="false">BA224/(1+('WB GDP growth constant old'!BA224/100))</f>
        <v>78.408104471922</v>
      </c>
      <c r="BA224" s="117" t="n">
        <f aca="false">BB224/(1+('WB GDP growth constant old'!BB224/100))</f>
        <v>82.7792671944651</v>
      </c>
      <c r="BB224" s="117" t="n">
        <f aca="false">BC224/(1+('WB GDP growth constant old'!BC224/100))</f>
        <v>78.2632167645557</v>
      </c>
      <c r="BC224" s="117" t="n">
        <f aca="false">BD224/(1+('WB GDP growth constant old'!BD224/100))</f>
        <v>82.8582506597935</v>
      </c>
      <c r="BD224" s="117" t="n">
        <f aca="false">BE224/(1+('WB GDP growth constant old'!BE224/100))</f>
        <v>85.2174058345344</v>
      </c>
      <c r="BE224" s="117" t="n">
        <f aca="false">BF224/(1+('WB GDP growth constant old'!BF224/100))</f>
        <v>86.8337603935946</v>
      </c>
      <c r="BF224" s="117" t="n">
        <f aca="false">BG224/(1+('WB GDP growth constant old'!BG224/100))</f>
        <v>87.4125378346988</v>
      </c>
      <c r="BG224" s="117" t="n">
        <f aca="false">BH224/(1+('WB GDP growth constant old'!BH224/100))</f>
        <v>89.7216184709464</v>
      </c>
      <c r="BH224" s="117" t="n">
        <f aca="false">BI224/(1+('WB GDP growth constant old'!BI224/100))</f>
        <v>94.0416243828688</v>
      </c>
      <c r="BI224" s="117" t="n">
        <f aca="false">BJ224/(1+('WB GDP growth constant old'!BJ224/100))</f>
        <v>96.0472762345506</v>
      </c>
      <c r="BJ224" s="117" t="n">
        <f aca="false">BK224/(1+('WB GDP growth constant old'!BK224/100))</f>
        <v>98.9702633561055</v>
      </c>
      <c r="BK224" s="117" t="n">
        <f aca="false">BL224/(1+('WB GDP growth constant old'!BL224/100))</f>
        <v>102.700087885434</v>
      </c>
      <c r="BL224" s="117" t="n">
        <f aca="false">'WB GDP current US$ old'!BL224/1000000000</f>
        <v>105.079673009733</v>
      </c>
    </row>
    <row r="225" customFormat="false" ht="15" hidden="false" customHeight="false" outlineLevel="0" collapsed="false">
      <c r="A225" s="0" t="s">
        <v>168</v>
      </c>
      <c r="B225" s="0" t="s">
        <v>402</v>
      </c>
      <c r="C225" s="0" t="s">
        <v>1057</v>
      </c>
      <c r="D225" s="0" t="s">
        <v>1058</v>
      </c>
      <c r="E225" s="117" t="n">
        <f aca="false">F225/(1+('WB GDP growth constant old'!F225/100))</f>
        <v>29.3487451052545</v>
      </c>
      <c r="F225" s="117" t="n">
        <f aca="false">G225/(1+('WB GDP growth constant old'!G225/100))</f>
        <v>29.3487451052545</v>
      </c>
      <c r="G225" s="117" t="n">
        <f aca="false">H225/(1+('WB GDP growth constant old'!H225/100))</f>
        <v>29.3487451052545</v>
      </c>
      <c r="H225" s="117" t="n">
        <f aca="false">I225/(1+('WB GDP growth constant old'!I225/100))</f>
        <v>29.3487451052545</v>
      </c>
      <c r="I225" s="117" t="n">
        <f aca="false">J225/(1+('WB GDP growth constant old'!J225/100))</f>
        <v>29.3487451052545</v>
      </c>
      <c r="J225" s="117" t="n">
        <f aca="false">K225/(1+('WB GDP growth constant old'!K225/100))</f>
        <v>29.3487451052545</v>
      </c>
      <c r="K225" s="117" t="n">
        <f aca="false">L225/(1+('WB GDP growth constant old'!L225/100))</f>
        <v>29.3487451052545</v>
      </c>
      <c r="L225" s="117" t="n">
        <f aca="false">M225/(1+('WB GDP growth constant old'!M225/100))</f>
        <v>29.3487451052545</v>
      </c>
      <c r="M225" s="117" t="n">
        <f aca="false">N225/(1+('WB GDP growth constant old'!N225/100))</f>
        <v>29.3487451052545</v>
      </c>
      <c r="N225" s="117" t="n">
        <f aca="false">O225/(1+('WB GDP growth constant old'!O225/100))</f>
        <v>29.3487451052545</v>
      </c>
      <c r="O225" s="117" t="n">
        <f aca="false">P225/(1+('WB GDP growth constant old'!P225/100))</f>
        <v>29.3487451052545</v>
      </c>
      <c r="P225" s="117" t="n">
        <f aca="false">Q225/(1+('WB GDP growth constant old'!Q225/100))</f>
        <v>29.3487451052545</v>
      </c>
      <c r="Q225" s="117" t="n">
        <f aca="false">R225/(1+('WB GDP growth constant old'!R225/100))</f>
        <v>29.3487451052545</v>
      </c>
      <c r="R225" s="117" t="n">
        <f aca="false">S225/(1+('WB GDP growth constant old'!S225/100))</f>
        <v>29.3487451052545</v>
      </c>
      <c r="S225" s="117" t="n">
        <f aca="false">T225/(1+('WB GDP growth constant old'!T225/100))</f>
        <v>29.3487451052545</v>
      </c>
      <c r="T225" s="117" t="n">
        <f aca="false">U225/(1+('WB GDP growth constant old'!U225/100))</f>
        <v>29.3487451052545</v>
      </c>
      <c r="U225" s="117" t="n">
        <f aca="false">V225/(1+('WB GDP growth constant old'!V225/100))</f>
        <v>29.3487451052545</v>
      </c>
      <c r="V225" s="117" t="n">
        <f aca="false">W225/(1+('WB GDP growth constant old'!W225/100))</f>
        <v>29.3487451052545</v>
      </c>
      <c r="W225" s="117" t="n">
        <f aca="false">X225/(1+('WB GDP growth constant old'!X225/100))</f>
        <v>29.3487451052545</v>
      </c>
      <c r="X225" s="117" t="n">
        <f aca="false">Y225/(1+('WB GDP growth constant old'!Y225/100))</f>
        <v>29.3487451052545</v>
      </c>
      <c r="Y225" s="117" t="n">
        <f aca="false">Z225/(1+('WB GDP growth constant old'!Z225/100))</f>
        <v>29.3487451052545</v>
      </c>
      <c r="Z225" s="117" t="n">
        <f aca="false">AA225/(1+('WB GDP growth constant old'!AA225/100))</f>
        <v>29.3487451052545</v>
      </c>
      <c r="AA225" s="117" t="n">
        <f aca="false">AB225/(1+('WB GDP growth constant old'!AB225/100))</f>
        <v>29.3487451052545</v>
      </c>
      <c r="AB225" s="117" t="n">
        <f aca="false">AC225/(1+('WB GDP growth constant old'!AC225/100))</f>
        <v>29.3487451052545</v>
      </c>
      <c r="AC225" s="117" t="n">
        <f aca="false">AD225/(1+('WB GDP growth constant old'!AD225/100))</f>
        <v>29.3487451052545</v>
      </c>
      <c r="AD225" s="117" t="n">
        <f aca="false">AE225/(1+('WB GDP growth constant old'!AE225/100))</f>
        <v>29.3487451052545</v>
      </c>
      <c r="AE225" s="117" t="n">
        <f aca="false">AF225/(1+('WB GDP growth constant old'!AF225/100))</f>
        <v>29.3487451052545</v>
      </c>
      <c r="AF225" s="117" t="n">
        <f aca="false">AG225/(1+('WB GDP growth constant old'!AG225/100))</f>
        <v>29.3487451052545</v>
      </c>
      <c r="AG225" s="117" t="n">
        <f aca="false">AH225/(1+('WB GDP growth constant old'!AH225/100))</f>
        <v>29.3487451052545</v>
      </c>
      <c r="AH225" s="117" t="n">
        <f aca="false">AI225/(1+('WB GDP growth constant old'!AI225/100))</f>
        <v>29.3487451052545</v>
      </c>
      <c r="AI225" s="117" t="n">
        <f aca="false">AJ225/(1+('WB GDP growth constant old'!AJ225/100))</f>
        <v>29.3487451052545</v>
      </c>
      <c r="AJ225" s="117" t="n">
        <f aca="false">AK225/(1+('WB GDP growth constant old'!AK225/100))</f>
        <v>26.7366751147476</v>
      </c>
      <c r="AK225" s="117" t="n">
        <f aca="false">AL225/(1+('WB GDP growth constant old'!AL225/100))</f>
        <v>25.275863990657</v>
      </c>
      <c r="AL225" s="117" t="n">
        <f aca="false">AM225/(1+('WB GDP growth constant old'!AM225/100))</f>
        <v>25.994562789065</v>
      </c>
      <c r="AM225" s="117" t="n">
        <f aca="false">AN225/(1+('WB GDP growth constant old'!AN225/100))</f>
        <v>27.3794194155083</v>
      </c>
      <c r="AN225" s="117" t="n">
        <f aca="false">AO225/(1+('WB GDP growth constant old'!AO225/100))</f>
        <v>28.5039355277685</v>
      </c>
      <c r="AO225" s="117" t="n">
        <f aca="false">AP225/(1+('WB GDP growth constant old'!AP225/100))</f>
        <v>29.4169182383818</v>
      </c>
      <c r="AP225" s="117" t="n">
        <f aca="false">AQ225/(1+('WB GDP growth constant old'!AQ225/100))</f>
        <v>30.9024118507302</v>
      </c>
      <c r="AQ225" s="117" t="n">
        <f aca="false">AR225/(1+('WB GDP growth constant old'!AR225/100))</f>
        <v>31.9158148661751</v>
      </c>
      <c r="AR225" s="117" t="n">
        <f aca="false">AS225/(1+('WB GDP growth constant old'!AS225/100))</f>
        <v>33.6177788566751</v>
      </c>
      <c r="AS225" s="117" t="n">
        <f aca="false">AT225/(1+('WB GDP growth constant old'!AT225/100))</f>
        <v>34.8523486030428</v>
      </c>
      <c r="AT225" s="117" t="n">
        <f aca="false">AU225/(1+('WB GDP growth constant old'!AU225/100))</f>
        <v>35.9733954238601</v>
      </c>
      <c r="AU225" s="117" t="n">
        <f aca="false">AV225/(1+('WB GDP growth constant old'!AV225/100))</f>
        <v>37.2344780748473</v>
      </c>
      <c r="AV225" s="117" t="n">
        <f aca="false">AW225/(1+('WB GDP growth constant old'!AW225/100))</f>
        <v>38.3367155419199</v>
      </c>
      <c r="AW225" s="117" t="n">
        <f aca="false">AX225/(1+('WB GDP growth constant old'!AX225/100))</f>
        <v>40.0078868773143</v>
      </c>
      <c r="AX225" s="117" t="n">
        <f aca="false">AY225/(1+('WB GDP growth constant old'!AY225/100))</f>
        <v>41.5273754755516</v>
      </c>
      <c r="AY225" s="117" t="n">
        <f aca="false">AZ225/(1+('WB GDP growth constant old'!AZ225/100))</f>
        <v>43.9137032927979</v>
      </c>
      <c r="AZ225" s="117" t="n">
        <f aca="false">BA225/(1+('WB GDP growth constant old'!BA225/100))</f>
        <v>46.9789503758924</v>
      </c>
      <c r="BA225" s="117" t="n">
        <f aca="false">BB225/(1+('WB GDP growth constant old'!BB225/100))</f>
        <v>48.6278370804343</v>
      </c>
      <c r="BB225" s="117" t="n">
        <f aca="false">BC225/(1+('WB GDP growth constant old'!BC225/100))</f>
        <v>44.9571950491426</v>
      </c>
      <c r="BC225" s="117" t="n">
        <f aca="false">BD225/(1+('WB GDP growth constant old'!BD225/100))</f>
        <v>45.5613066707604</v>
      </c>
      <c r="BD225" s="117" t="n">
        <f aca="false">BE225/(1+('WB GDP growth constant old'!BE225/100))</f>
        <v>45.953738840505</v>
      </c>
      <c r="BE225" s="117" t="n">
        <f aca="false">BF225/(1+('WB GDP growth constant old'!BF225/100))</f>
        <v>44.7408180473653</v>
      </c>
      <c r="BF225" s="117" t="n">
        <f aca="false">BG225/(1+('WB GDP growth constant old'!BG225/100))</f>
        <v>44.2803085151337</v>
      </c>
      <c r="BG225" s="117" t="n">
        <f aca="false">BH225/(1+('WB GDP growth constant old'!BH225/100))</f>
        <v>45.5060577855346</v>
      </c>
      <c r="BH225" s="117" t="n">
        <f aca="false">BI225/(1+('WB GDP growth constant old'!BI225/100))</f>
        <v>46.5117787984987</v>
      </c>
      <c r="BI225" s="117" t="n">
        <f aca="false">BJ225/(1+('WB GDP growth constant old'!BJ225/100))</f>
        <v>47.9963661811637</v>
      </c>
      <c r="BJ225" s="117" t="n">
        <f aca="false">BK225/(1+('WB GDP growth constant old'!BK225/100))</f>
        <v>50.2970953972898</v>
      </c>
      <c r="BK225" s="117" t="n">
        <f aca="false">BL225/(1+('WB GDP growth constant old'!BL225/100))</f>
        <v>52.502372410547</v>
      </c>
      <c r="BL225" s="117" t="n">
        <f aca="false">'WB GDP current US$ old'!BL225/1000000000</f>
        <v>54.1742273088862</v>
      </c>
    </row>
    <row r="226" customFormat="false" ht="15" hidden="false" customHeight="false" outlineLevel="0" collapsed="false">
      <c r="A226" s="0" t="s">
        <v>184</v>
      </c>
      <c r="B226" s="0" t="s">
        <v>414</v>
      </c>
      <c r="C226" s="0" t="s">
        <v>1057</v>
      </c>
      <c r="D226" s="0" t="s">
        <v>1058</v>
      </c>
      <c r="E226" s="117" t="n">
        <f aca="false">F226/(1+('WB GDP growth constant old'!F226/100))</f>
        <v>120.281836699884</v>
      </c>
      <c r="F226" s="117" t="n">
        <f aca="false">G226/(1+('WB GDP growth constant old'!G226/100))</f>
        <v>127.115400039528</v>
      </c>
      <c r="G226" s="117" t="n">
        <f aca="false">H226/(1+('WB GDP growth constant old'!H226/100))</f>
        <v>132.529304961688</v>
      </c>
      <c r="H226" s="117" t="n">
        <f aca="false">I226/(1+('WB GDP growth constant old'!I226/100))</f>
        <v>139.590378580126</v>
      </c>
      <c r="I226" s="117" t="n">
        <f aca="false">J226/(1+('WB GDP growth constant old'!J226/100))</f>
        <v>149.112067929874</v>
      </c>
      <c r="J226" s="117" t="n">
        <f aca="false">K226/(1+('WB GDP growth constant old'!K226/100))</f>
        <v>154.810396916725</v>
      </c>
      <c r="K226" s="117" t="n">
        <f aca="false">L226/(1+('WB GDP growth constant old'!L226/100))</f>
        <v>158.047241260207</v>
      </c>
      <c r="L226" s="117" t="n">
        <f aca="false">M226/(1+('WB GDP growth constant old'!M226/100))</f>
        <v>163.366145073078</v>
      </c>
      <c r="M226" s="117" t="n">
        <f aca="false">N226/(1+('WB GDP growth constant old'!N226/100))</f>
        <v>169.310231514992</v>
      </c>
      <c r="N226" s="117" t="n">
        <f aca="false">O226/(1+('WB GDP growth constant old'!O226/100))</f>
        <v>177.79110835806</v>
      </c>
      <c r="O226" s="117" t="n">
        <f aca="false">P226/(1+('WB GDP growth constant old'!P226/100))</f>
        <v>190.750668959094</v>
      </c>
      <c r="P226" s="117" t="n">
        <f aca="false">Q226/(1+('WB GDP growth constant old'!Q226/100))</f>
        <v>192.552587992094</v>
      </c>
      <c r="Q226" s="117" t="n">
        <f aca="false">R226/(1+('WB GDP growth constant old'!R226/100))</f>
        <v>196.959613771932</v>
      </c>
      <c r="R226" s="117" t="n">
        <f aca="false">S226/(1+('WB GDP growth constant old'!S226/100))</f>
        <v>204.774934127737</v>
      </c>
      <c r="S226" s="117" t="n">
        <f aca="false">T226/(1+('WB GDP growth constant old'!T226/100))</f>
        <v>211.324037154787</v>
      </c>
      <c r="T226" s="117" t="n">
        <f aca="false">U226/(1+('WB GDP growth constant old'!U226/100))</f>
        <v>216.718849554368</v>
      </c>
      <c r="U226" s="117" t="n">
        <f aca="false">V226/(1+('WB GDP growth constant old'!V226/100))</f>
        <v>219.011962270049</v>
      </c>
      <c r="V226" s="117" t="n">
        <f aca="false">W226/(1+('WB GDP growth constant old'!W226/100))</f>
        <v>215.515965061001</v>
      </c>
      <c r="W226" s="117" t="n">
        <f aca="false">X226/(1+('WB GDP growth constant old'!X226/100))</f>
        <v>219.290830743979</v>
      </c>
      <c r="X226" s="117" t="n">
        <f aca="false">Y226/(1+('WB GDP growth constant old'!Y226/100))</f>
        <v>227.711606268414</v>
      </c>
      <c r="Y226" s="117" t="n">
        <f aca="false">Z226/(1+('WB GDP growth constant old'!Z226/100))</f>
        <v>231.582638539159</v>
      </c>
      <c r="Z226" s="117" t="n">
        <f aca="false">AA226/(1+('WB GDP growth constant old'!AA226/100))</f>
        <v>232.635946818882</v>
      </c>
      <c r="AA226" s="117" t="n">
        <f aca="false">AB226/(1+('WB GDP growth constant old'!AB226/100))</f>
        <v>235.540789717995</v>
      </c>
      <c r="AB226" s="117" t="n">
        <f aca="false">AC226/(1+('WB GDP growth constant old'!AC226/100))</f>
        <v>240.017569192802</v>
      </c>
      <c r="AC226" s="117" t="n">
        <f aca="false">AD226/(1+('WB GDP growth constant old'!AD226/100))</f>
        <v>250.169196875805</v>
      </c>
      <c r="AD226" s="117" t="n">
        <f aca="false">AE226/(1+('WB GDP growth constant old'!AE226/100))</f>
        <v>255.573786524828</v>
      </c>
      <c r="AE226" s="117" t="n">
        <f aca="false">AF226/(1+('WB GDP growth constant old'!AF226/100))</f>
        <v>262.452103066672</v>
      </c>
      <c r="AF226" s="117" t="n">
        <f aca="false">AG226/(1+('WB GDP growth constant old'!AG226/100))</f>
        <v>271.254334512384</v>
      </c>
      <c r="AG226" s="117" t="n">
        <f aca="false">AH226/(1+('WB GDP growth constant old'!AH226/100))</f>
        <v>278.195837814253</v>
      </c>
      <c r="AH226" s="117" t="n">
        <f aca="false">AI226/(1+('WB GDP growth constant old'!AI226/100))</f>
        <v>285.58140018773</v>
      </c>
      <c r="AI226" s="117" t="n">
        <f aca="false">AJ226/(1+('WB GDP growth constant old'!AJ226/100))</f>
        <v>287.736610958953</v>
      </c>
      <c r="AJ226" s="117" t="n">
        <f aca="false">AK226/(1+('WB GDP growth constant old'!AK226/100))</f>
        <v>284.439221709657</v>
      </c>
      <c r="AK226" s="117" t="n">
        <f aca="false">AL226/(1+('WB GDP growth constant old'!AL226/100))</f>
        <v>281.143729480105</v>
      </c>
      <c r="AL226" s="117" t="n">
        <f aca="false">AM226/(1+('WB GDP growth constant old'!AM226/100))</f>
        <v>275.336378581833</v>
      </c>
      <c r="AM226" s="117" t="n">
        <f aca="false">AN226/(1+('WB GDP growth constant old'!AN226/100))</f>
        <v>286.157023469974</v>
      </c>
      <c r="AN226" s="117" t="n">
        <f aca="false">AO226/(1+('WB GDP growth constant old'!AO226/100))</f>
        <v>297.417854415001</v>
      </c>
      <c r="AO226" s="117" t="n">
        <f aca="false">AP226/(1+('WB GDP growth constant old'!AP226/100))</f>
        <v>302.115439770632</v>
      </c>
      <c r="AP226" s="117" t="n">
        <f aca="false">AQ226/(1+('WB GDP growth constant old'!AQ226/100))</f>
        <v>311.391974690238</v>
      </c>
      <c r="AQ226" s="117" t="n">
        <f aca="false">AR226/(1+('WB GDP growth constant old'!AR226/100))</f>
        <v>324.818687056075</v>
      </c>
      <c r="AR226" s="117" t="n">
        <f aca="false">AS226/(1+('WB GDP growth constant old'!AS226/100))</f>
        <v>338.614334828415</v>
      </c>
      <c r="AS226" s="117" t="n">
        <f aca="false">AT226/(1+('WB GDP growth constant old'!AT226/100))</f>
        <v>354.753875355203</v>
      </c>
      <c r="AT226" s="117" t="n">
        <f aca="false">AU226/(1+('WB GDP growth constant old'!AU226/100))</f>
        <v>359.896027875671</v>
      </c>
      <c r="AU226" s="117" t="n">
        <f aca="false">AV226/(1+('WB GDP growth constant old'!AV226/100))</f>
        <v>367.802659514001</v>
      </c>
      <c r="AV226" s="117" t="n">
        <f aca="false">AW226/(1+('WB GDP growth constant old'!AW226/100))</f>
        <v>376.298204294964</v>
      </c>
      <c r="AW226" s="117" t="n">
        <f aca="false">AX226/(1+('WB GDP growth constant old'!AX226/100))</f>
        <v>392.617716124738</v>
      </c>
      <c r="AX226" s="117" t="n">
        <f aca="false">AY226/(1+('WB GDP growth constant old'!AY226/100))</f>
        <v>403.841884113743</v>
      </c>
      <c r="AY226" s="117" t="n">
        <f aca="false">AZ226/(1+('WB GDP growth constant old'!AZ226/100))</f>
        <v>422.672116677093</v>
      </c>
      <c r="AZ226" s="117" t="n">
        <f aca="false">BA226/(1+('WB GDP growth constant old'!BA226/100))</f>
        <v>437.208748154934</v>
      </c>
      <c r="BA226" s="117" t="n">
        <f aca="false">BB226/(1+('WB GDP growth constant old'!BB226/100))</f>
        <v>435.238863668831</v>
      </c>
      <c r="BB226" s="117" t="n">
        <f aca="false">BC226/(1+('WB GDP growth constant old'!BC226/100))</f>
        <v>416.350408486642</v>
      </c>
      <c r="BC226" s="117" t="n">
        <f aca="false">BD226/(1+('WB GDP growth constant old'!BD226/100))</f>
        <v>441.132030326164</v>
      </c>
      <c r="BD226" s="117" t="n">
        <f aca="false">BE226/(1+('WB GDP growth constant old'!BE226/100))</f>
        <v>455.227668700918</v>
      </c>
      <c r="BE226" s="117" t="n">
        <f aca="false">BF226/(1+('WB GDP growth constant old'!BF226/100))</f>
        <v>452.549543526641</v>
      </c>
      <c r="BF226" s="117" t="n">
        <f aca="false">BG226/(1+('WB GDP growth constant old'!BG226/100))</f>
        <v>457.924817107094</v>
      </c>
      <c r="BG226" s="117" t="n">
        <f aca="false">BH226/(1+('WB GDP growth constant old'!BH226/100))</f>
        <v>470.095534998412</v>
      </c>
      <c r="BH226" s="117" t="n">
        <f aca="false">BI226/(1+('WB GDP growth constant old'!BI226/100))</f>
        <v>491.199447296659</v>
      </c>
      <c r="BI226" s="117" t="n">
        <f aca="false">BJ226/(1+('WB GDP growth constant old'!BJ226/100))</f>
        <v>501.37018940778</v>
      </c>
      <c r="BJ226" s="117" t="n">
        <f aca="false">BK226/(1+('WB GDP growth constant old'!BK226/100))</f>
        <v>514.244997463949</v>
      </c>
      <c r="BK226" s="117" t="n">
        <f aca="false">BL226/(1+('WB GDP growth constant old'!BL226/100))</f>
        <v>524.272892397364</v>
      </c>
      <c r="BL226" s="117" t="n">
        <f aca="false">'WB GDP current US$ old'!BL226/1000000000</f>
        <v>530.883869004977</v>
      </c>
    </row>
    <row r="227" customFormat="false" ht="15" hidden="false" customHeight="false" outlineLevel="0" collapsed="false">
      <c r="A227" s="0" t="s">
        <v>183</v>
      </c>
      <c r="B227" s="0" t="s">
        <v>301</v>
      </c>
      <c r="C227" s="0" t="s">
        <v>1057</v>
      </c>
      <c r="D227" s="0" t="s">
        <v>1058</v>
      </c>
      <c r="E227" s="117" t="n">
        <f aca="false">F227/(1+('WB GDP growth constant old'!F227/100))</f>
        <v>0.427311121825227</v>
      </c>
      <c r="F227" s="117" t="n">
        <f aca="false">G227/(1+('WB GDP growth constant old'!G227/100))</f>
        <v>0.427311121825227</v>
      </c>
      <c r="G227" s="117" t="n">
        <f aca="false">H227/(1+('WB GDP growth constant old'!H227/100))</f>
        <v>0.427311121825227</v>
      </c>
      <c r="H227" s="117" t="n">
        <f aca="false">I227/(1+('WB GDP growth constant old'!I227/100))</f>
        <v>0.427311121825227</v>
      </c>
      <c r="I227" s="117" t="n">
        <f aca="false">J227/(1+('WB GDP growth constant old'!J227/100))</f>
        <v>0.427311121825227</v>
      </c>
      <c r="J227" s="117" t="n">
        <f aca="false">K227/(1+('WB GDP growth constant old'!K227/100))</f>
        <v>0.427311121825227</v>
      </c>
      <c r="K227" s="117" t="n">
        <f aca="false">L227/(1+('WB GDP growth constant old'!L227/100))</f>
        <v>0.427311121825227</v>
      </c>
      <c r="L227" s="117" t="n">
        <f aca="false">M227/(1+('WB GDP growth constant old'!M227/100))</f>
        <v>0.427311121825227</v>
      </c>
      <c r="M227" s="117" t="n">
        <f aca="false">N227/(1+('WB GDP growth constant old'!N227/100))</f>
        <v>0.427311121825227</v>
      </c>
      <c r="N227" s="117" t="n">
        <f aca="false">O227/(1+('WB GDP growth constant old'!O227/100))</f>
        <v>0.427311121825227</v>
      </c>
      <c r="O227" s="117" t="n">
        <f aca="false">P227/(1+('WB GDP growth constant old'!P227/100))</f>
        <v>0.427311121825227</v>
      </c>
      <c r="P227" s="117" t="n">
        <f aca="false">Q227/(1+('WB GDP growth constant old'!Q227/100))</f>
        <v>0.486039197299243</v>
      </c>
      <c r="Q227" s="117" t="n">
        <f aca="false">R227/(1+('WB GDP growth constant old'!R227/100))</f>
        <v>0.512403393689753</v>
      </c>
      <c r="R227" s="117" t="n">
        <f aca="false">S227/(1+('WB GDP growth constant old'!S227/100))</f>
        <v>0.558615383992085</v>
      </c>
      <c r="S227" s="117" t="n">
        <f aca="false">T227/(1+('WB GDP growth constant old'!T227/100))</f>
        <v>0.590699385419661</v>
      </c>
      <c r="T227" s="117" t="n">
        <f aca="false">U227/(1+('WB GDP growth constant old'!U227/100))</f>
        <v>0.672856479278822</v>
      </c>
      <c r="U227" s="117" t="n">
        <f aca="false">V227/(1+('WB GDP growth constant old'!V227/100))</f>
        <v>0.658595704948388</v>
      </c>
      <c r="V227" s="117" t="n">
        <f aca="false">W227/(1+('WB GDP growth constant old'!W227/100))</f>
        <v>0.665244840477097</v>
      </c>
      <c r="W227" s="117" t="n">
        <f aca="false">X227/(1+('WB GDP growth constant old'!X227/100))</f>
        <v>0.674073495869405</v>
      </c>
      <c r="X227" s="117" t="n">
        <f aca="false">Y227/(1+('WB GDP growth constant old'!Y227/100))</f>
        <v>0.695016588991053</v>
      </c>
      <c r="Y227" s="117" t="n">
        <f aca="false">Z227/(1+('WB GDP growth constant old'!Z227/100))</f>
        <v>0.781539566756318</v>
      </c>
      <c r="Z227" s="117" t="n">
        <f aca="false">AA227/(1+('WB GDP growth constant old'!AA227/100))</f>
        <v>0.895968221892243</v>
      </c>
      <c r="AA227" s="117" t="n">
        <f aca="false">AB227/(1+('WB GDP growth constant old'!AB227/100))</f>
        <v>0.906474057474951</v>
      </c>
      <c r="AB227" s="117" t="n">
        <f aca="false">AC227/(1+('WB GDP growth constant old'!AC227/100))</f>
        <v>0.917373092707969</v>
      </c>
      <c r="AC227" s="117" t="n">
        <f aca="false">AD227/(1+('WB GDP growth constant old'!AD227/100))</f>
        <v>0.973899375913831</v>
      </c>
      <c r="AD227" s="117" t="n">
        <f aca="false">AE227/(1+('WB GDP growth constant old'!AE227/100))</f>
        <v>1.01083368866688</v>
      </c>
      <c r="AE227" s="117" t="n">
        <f aca="false">AF227/(1+('WB GDP growth constant old'!AF227/100))</f>
        <v>1.13480716443318</v>
      </c>
      <c r="AF227" s="117" t="n">
        <f aca="false">AG227/(1+('WB GDP growth constant old'!AG227/100))</f>
        <v>1.30056379691958</v>
      </c>
      <c r="AG227" s="117" t="n">
        <f aca="false">AH227/(1+('WB GDP growth constant old'!AH227/100))</f>
        <v>1.38600851779493</v>
      </c>
      <c r="AH227" s="117" t="n">
        <f aca="false">AI227/(1+('WB GDP growth constant old'!AI227/100))</f>
        <v>1.56495751998551</v>
      </c>
      <c r="AI227" s="117" t="n">
        <f aca="false">AJ227/(1+('WB GDP growth constant old'!AJ227/100))</f>
        <v>1.89388029992642</v>
      </c>
      <c r="AJ227" s="117" t="n">
        <f aca="false">AK227/(1+('WB GDP growth constant old'!AK227/100))</f>
        <v>1.9272197208106</v>
      </c>
      <c r="AK227" s="117" t="n">
        <f aca="false">AL227/(1+('WB GDP growth constant old'!AL227/100))</f>
        <v>1.989395816057</v>
      </c>
      <c r="AL227" s="117" t="n">
        <f aca="false">AM227/(1+('WB GDP growth constant old'!AM227/100))</f>
        <v>2.05118872113372</v>
      </c>
      <c r="AM227" s="117" t="n">
        <f aca="false">AN227/(1+('WB GDP growth constant old'!AN227/100))</f>
        <v>2.10043142495555</v>
      </c>
      <c r="AN227" s="117" t="n">
        <f aca="false">AO227/(1+('WB GDP growth constant old'!AO227/100))</f>
        <v>2.20179092656986</v>
      </c>
      <c r="AO227" s="117" t="n">
        <f aca="false">AP227/(1+('WB GDP growth constant old'!AP227/100))</f>
        <v>2.2863849149591</v>
      </c>
      <c r="AP227" s="117" t="n">
        <f aca="false">AQ227/(1+('WB GDP growth constant old'!AQ227/100))</f>
        <v>2.3573269884311</v>
      </c>
      <c r="AQ227" s="117" t="n">
        <f aca="false">AR227/(1+('WB GDP growth constant old'!AR227/100))</f>
        <v>2.41871271202802</v>
      </c>
      <c r="AR227" s="117" t="n">
        <f aca="false">AS227/(1+('WB GDP growth constant old'!AS227/100))</f>
        <v>2.4900859058843</v>
      </c>
      <c r="AS227" s="117" t="n">
        <f aca="false">AT227/(1+('WB GDP growth constant old'!AT227/100))</f>
        <v>2.53391574460667</v>
      </c>
      <c r="AT227" s="117" t="n">
        <f aca="false">AU227/(1+('WB GDP growth constant old'!AU227/100))</f>
        <v>2.56064259863014</v>
      </c>
      <c r="AU227" s="117" t="n">
        <f aca="false">AV227/(1+('WB GDP growth constant old'!AV227/100))</f>
        <v>2.67280128173714</v>
      </c>
      <c r="AV227" s="117" t="n">
        <f aca="false">AW227/(1+('WB GDP growth constant old'!AW227/100))</f>
        <v>2.77651168019712</v>
      </c>
      <c r="AW227" s="117" t="n">
        <f aca="false">AX227/(1+('WB GDP growth constant old'!AX227/100))</f>
        <v>2.87713008196139</v>
      </c>
      <c r="AX227" s="117" t="n">
        <f aca="false">AY227/(1+('WB GDP growth constant old'!AY227/100))</f>
        <v>3.04972268662762</v>
      </c>
      <c r="AY227" s="117" t="n">
        <f aca="false">AZ227/(1+('WB GDP growth constant old'!AZ227/100))</f>
        <v>3.23246715810165</v>
      </c>
      <c r="AZ227" s="117" t="n">
        <f aca="false">BA227/(1+('WB GDP growth constant old'!BA227/100))</f>
        <v>3.37583921696243</v>
      </c>
      <c r="BA227" s="117" t="n">
        <f aca="false">BB227/(1+('WB GDP growth constant old'!BB227/100))</f>
        <v>3.40357726959612</v>
      </c>
      <c r="BB227" s="117" t="n">
        <f aca="false">BC227/(1+('WB GDP growth constant old'!BC227/100))</f>
        <v>3.45684491659568</v>
      </c>
      <c r="BC227" s="117" t="n">
        <f aca="false">BD227/(1+('WB GDP growth constant old'!BD227/100))</f>
        <v>3.58798914236481</v>
      </c>
      <c r="BD227" s="117" t="n">
        <f aca="false">BE227/(1+('WB GDP growth constant old'!BE227/100))</f>
        <v>3.66861950219592</v>
      </c>
      <c r="BE227" s="117" t="n">
        <f aca="false">BF227/(1+('WB GDP growth constant old'!BF227/100))</f>
        <v>3.86640612683899</v>
      </c>
      <c r="BF227" s="117" t="n">
        <f aca="false">BG227/(1+('WB GDP growth constant old'!BG227/100))</f>
        <v>4.01573724352686</v>
      </c>
      <c r="BG227" s="117" t="n">
        <f aca="false">BH227/(1+('WB GDP growth constant old'!BH227/100))</f>
        <v>4.05240881527407</v>
      </c>
      <c r="BH227" s="117" t="n">
        <f aca="false">BI227/(1+('WB GDP growth constant old'!BI227/100))</f>
        <v>4.14169651640221</v>
      </c>
      <c r="BI227" s="117" t="n">
        <f aca="false">BJ227/(1+('WB GDP growth constant old'!BJ227/100))</f>
        <v>4.18728493178264</v>
      </c>
      <c r="BJ227" s="117" t="n">
        <f aca="false">BK227/(1+('WB GDP growth constant old'!BK227/100))</f>
        <v>4.27214320190406</v>
      </c>
      <c r="BK227" s="117" t="n">
        <f aca="false">BL227/(1+('WB GDP growth constant old'!BL227/100))</f>
        <v>4.37346176421851</v>
      </c>
      <c r="BL227" s="117" t="n">
        <f aca="false">'WB GDP current US$ old'!BL227/1000000000</f>
        <v>4.4715987266436</v>
      </c>
    </row>
    <row r="228" customFormat="false" ht="15" hidden="false" customHeight="false" outlineLevel="0" collapsed="false">
      <c r="A228" s="0" t="s">
        <v>1141</v>
      </c>
      <c r="B228" s="0" t="s">
        <v>892</v>
      </c>
      <c r="C228" s="0" t="s">
        <v>1057</v>
      </c>
      <c r="D228" s="0" t="s">
        <v>1058</v>
      </c>
      <c r="E228" s="117" t="n">
        <f aca="false">F228/(1+('WB GDP growth constant old'!F228/100))</f>
        <v>0</v>
      </c>
      <c r="F228" s="117" t="n">
        <f aca="false">G228/(1+('WB GDP growth constant old'!G228/100))</f>
        <v>0</v>
      </c>
      <c r="G228" s="117" t="n">
        <f aca="false">H228/(1+('WB GDP growth constant old'!H228/100))</f>
        <v>0</v>
      </c>
      <c r="H228" s="117" t="n">
        <f aca="false">I228/(1+('WB GDP growth constant old'!I228/100))</f>
        <v>0</v>
      </c>
      <c r="I228" s="117" t="n">
        <f aca="false">J228/(1+('WB GDP growth constant old'!J228/100))</f>
        <v>0</v>
      </c>
      <c r="J228" s="117" t="n">
        <f aca="false">K228/(1+('WB GDP growth constant old'!K228/100))</f>
        <v>0</v>
      </c>
      <c r="K228" s="117" t="n">
        <f aca="false">L228/(1+('WB GDP growth constant old'!L228/100))</f>
        <v>0</v>
      </c>
      <c r="L228" s="117" t="n">
        <f aca="false">M228/(1+('WB GDP growth constant old'!M228/100))</f>
        <v>0</v>
      </c>
      <c r="M228" s="117" t="n">
        <f aca="false">N228/(1+('WB GDP growth constant old'!N228/100))</f>
        <v>0</v>
      </c>
      <c r="N228" s="117" t="n">
        <f aca="false">O228/(1+('WB GDP growth constant old'!O228/100))</f>
        <v>0</v>
      </c>
      <c r="O228" s="117" t="n">
        <f aca="false">P228/(1+('WB GDP growth constant old'!P228/100))</f>
        <v>0</v>
      </c>
      <c r="P228" s="117" t="n">
        <f aca="false">Q228/(1+('WB GDP growth constant old'!Q228/100))</f>
        <v>0</v>
      </c>
      <c r="Q228" s="117" t="n">
        <f aca="false">R228/(1+('WB GDP growth constant old'!R228/100))</f>
        <v>0</v>
      </c>
      <c r="R228" s="117" t="n">
        <f aca="false">S228/(1+('WB GDP growth constant old'!S228/100))</f>
        <v>0</v>
      </c>
      <c r="S228" s="117" t="n">
        <f aca="false">T228/(1+('WB GDP growth constant old'!T228/100))</f>
        <v>0</v>
      </c>
      <c r="T228" s="117" t="n">
        <f aca="false">U228/(1+('WB GDP growth constant old'!U228/100))</f>
        <v>0</v>
      </c>
      <c r="U228" s="117" t="n">
        <f aca="false">V228/(1+('WB GDP growth constant old'!V228/100))</f>
        <v>0</v>
      </c>
      <c r="V228" s="117" t="n">
        <f aca="false">W228/(1+('WB GDP growth constant old'!W228/100))</f>
        <v>0</v>
      </c>
      <c r="W228" s="117" t="n">
        <f aca="false">X228/(1+('WB GDP growth constant old'!X228/100))</f>
        <v>0</v>
      </c>
      <c r="X228" s="117" t="n">
        <f aca="false">Y228/(1+('WB GDP growth constant old'!Y228/100))</f>
        <v>0</v>
      </c>
      <c r="Y228" s="117" t="n">
        <f aca="false">Z228/(1+('WB GDP growth constant old'!Z228/100))</f>
        <v>0</v>
      </c>
      <c r="Z228" s="117" t="n">
        <f aca="false">AA228/(1+('WB GDP growth constant old'!AA228/100))</f>
        <v>0</v>
      </c>
      <c r="AA228" s="117" t="n">
        <f aca="false">AB228/(1+('WB GDP growth constant old'!AB228/100))</f>
        <v>0</v>
      </c>
      <c r="AB228" s="117" t="n">
        <f aca="false">AC228/(1+('WB GDP growth constant old'!AC228/100))</f>
        <v>0</v>
      </c>
      <c r="AC228" s="117" t="n">
        <f aca="false">AD228/(1+('WB GDP growth constant old'!AD228/100))</f>
        <v>0</v>
      </c>
      <c r="AD228" s="117" t="n">
        <f aca="false">AE228/(1+('WB GDP growth constant old'!AE228/100))</f>
        <v>0</v>
      </c>
      <c r="AE228" s="117" t="n">
        <f aca="false">AF228/(1+('WB GDP growth constant old'!AF228/100))</f>
        <v>0</v>
      </c>
      <c r="AF228" s="117" t="n">
        <f aca="false">AG228/(1+('WB GDP growth constant old'!AG228/100))</f>
        <v>0</v>
      </c>
      <c r="AG228" s="117" t="n">
        <f aca="false">AH228/(1+('WB GDP growth constant old'!AH228/100))</f>
        <v>0</v>
      </c>
      <c r="AH228" s="117" t="n">
        <f aca="false">AI228/(1+('WB GDP growth constant old'!AI228/100))</f>
        <v>0</v>
      </c>
      <c r="AI228" s="117" t="n">
        <f aca="false">AJ228/(1+('WB GDP growth constant old'!AJ228/100))</f>
        <v>0</v>
      </c>
      <c r="AJ228" s="117" t="n">
        <f aca="false">AK228/(1+('WB GDP growth constant old'!AK228/100))</f>
        <v>0</v>
      </c>
      <c r="AK228" s="117" t="n">
        <f aca="false">AL228/(1+('WB GDP growth constant old'!AL228/100))</f>
        <v>0</v>
      </c>
      <c r="AL228" s="117" t="n">
        <f aca="false">AM228/(1+('WB GDP growth constant old'!AM228/100))</f>
        <v>0</v>
      </c>
      <c r="AM228" s="117" t="n">
        <f aca="false">AN228/(1+('WB GDP growth constant old'!AN228/100))</f>
        <v>0</v>
      </c>
      <c r="AN228" s="117" t="n">
        <f aca="false">AO228/(1+('WB GDP growth constant old'!AO228/100))</f>
        <v>0</v>
      </c>
      <c r="AO228" s="117" t="n">
        <f aca="false">AP228/(1+('WB GDP growth constant old'!AP228/100))</f>
        <v>0</v>
      </c>
      <c r="AP228" s="117" t="n">
        <f aca="false">AQ228/(1+('WB GDP growth constant old'!AQ228/100))</f>
        <v>0</v>
      </c>
      <c r="AQ228" s="117" t="n">
        <f aca="false">AR228/(1+('WB GDP growth constant old'!AR228/100))</f>
        <v>0</v>
      </c>
      <c r="AR228" s="117" t="n">
        <f aca="false">AS228/(1+('WB GDP growth constant old'!AS228/100))</f>
        <v>0</v>
      </c>
      <c r="AS228" s="117" t="n">
        <f aca="false">AT228/(1+('WB GDP growth constant old'!AT228/100))</f>
        <v>0</v>
      </c>
      <c r="AT228" s="117" t="n">
        <f aca="false">AU228/(1+('WB GDP growth constant old'!AU228/100))</f>
        <v>0</v>
      </c>
      <c r="AU228" s="117" t="n">
        <f aca="false">AV228/(1+('WB GDP growth constant old'!AV228/100))</f>
        <v>0</v>
      </c>
      <c r="AV228" s="117" t="n">
        <f aca="false">AW228/(1+('WB GDP growth constant old'!AW228/100))</f>
        <v>0</v>
      </c>
      <c r="AW228" s="117" t="n">
        <f aca="false">AX228/(1+('WB GDP growth constant old'!AX228/100))</f>
        <v>0</v>
      </c>
      <c r="AX228" s="117" t="n">
        <f aca="false">AY228/(1+('WB GDP growth constant old'!AY228/100))</f>
        <v>0</v>
      </c>
      <c r="AY228" s="117" t="n">
        <f aca="false">AZ228/(1+('WB GDP growth constant old'!AZ228/100))</f>
        <v>0</v>
      </c>
      <c r="AZ228" s="117" t="n">
        <f aca="false">BA228/(1+('WB GDP growth constant old'!BA228/100))</f>
        <v>0</v>
      </c>
      <c r="BA228" s="117" t="n">
        <f aca="false">BB228/(1+('WB GDP growth constant old'!BB228/100))</f>
        <v>0</v>
      </c>
      <c r="BB228" s="117" t="n">
        <f aca="false">BC228/(1+('WB GDP growth constant old'!BC228/100))</f>
        <v>0</v>
      </c>
      <c r="BC228" s="117" t="n">
        <f aca="false">BD228/(1+('WB GDP growth constant old'!BD228/100))</f>
        <v>0</v>
      </c>
      <c r="BD228" s="117" t="n">
        <f aca="false">BE228/(1+('WB GDP growth constant old'!BE228/100))</f>
        <v>0</v>
      </c>
      <c r="BE228" s="117" t="n">
        <f aca="false">BF228/(1+('WB GDP growth constant old'!BF228/100))</f>
        <v>0</v>
      </c>
      <c r="BF228" s="117" t="n">
        <f aca="false">BG228/(1+('WB GDP growth constant old'!BG228/100))</f>
        <v>0</v>
      </c>
      <c r="BG228" s="117" t="n">
        <f aca="false">BH228/(1+('WB GDP growth constant old'!BH228/100))</f>
        <v>0</v>
      </c>
      <c r="BH228" s="117" t="n">
        <f aca="false">BI228/(1+('WB GDP growth constant old'!BI228/100))</f>
        <v>0</v>
      </c>
      <c r="BI228" s="117" t="n">
        <f aca="false">BJ228/(1+('WB GDP growth constant old'!BJ228/100))</f>
        <v>0</v>
      </c>
      <c r="BJ228" s="117" t="n">
        <f aca="false">BK228/(1+('WB GDP growth constant old'!BK228/100))</f>
        <v>0</v>
      </c>
      <c r="BK228" s="117" t="n">
        <f aca="false">BL228/(1+('WB GDP growth constant old'!BL228/100))</f>
        <v>0</v>
      </c>
      <c r="BL228" s="117" t="n">
        <f aca="false">'WB GDP current US$ old'!BL228/1000000000</f>
        <v>0</v>
      </c>
    </row>
    <row r="229" customFormat="false" ht="15" hidden="false" customHeight="false" outlineLevel="0" collapsed="false">
      <c r="A229" s="0" t="s">
        <v>164</v>
      </c>
      <c r="B229" s="0" t="s">
        <v>398</v>
      </c>
      <c r="C229" s="0" t="s">
        <v>1057</v>
      </c>
      <c r="D229" s="0" t="s">
        <v>1058</v>
      </c>
      <c r="E229" s="117" t="n">
        <f aca="false">F229/(1+('WB GDP growth constant old'!F229/100))</f>
        <v>0.136810485416915</v>
      </c>
      <c r="F229" s="117" t="n">
        <f aca="false">G229/(1+('WB GDP growth constant old'!G229/100))</f>
        <v>0.130131019427597</v>
      </c>
      <c r="G229" s="117" t="n">
        <f aca="false">H229/(1+('WB GDP growth constant old'!H229/100))</f>
        <v>0.141073191955883</v>
      </c>
      <c r="H229" s="117" t="n">
        <f aca="false">I229/(1+('WB GDP growth constant old'!I229/100))</f>
        <v>0.155371810573008</v>
      </c>
      <c r="I229" s="117" t="n">
        <f aca="false">J229/(1+('WB GDP growth constant old'!J229/100))</f>
        <v>0.164568650964192</v>
      </c>
      <c r="J229" s="117" t="n">
        <f aca="false">K229/(1+('WB GDP growth constant old'!K229/100))</f>
        <v>0.162823283417992</v>
      </c>
      <c r="K229" s="117" t="n">
        <f aca="false">L229/(1+('WB GDP growth constant old'!L229/100))</f>
        <v>0.185450033324435</v>
      </c>
      <c r="L229" s="117" t="n">
        <f aca="false">M229/(1+('WB GDP growth constant old'!M229/100))</f>
        <v>0.186386072825846</v>
      </c>
      <c r="M229" s="117" t="n">
        <f aca="false">N229/(1+('WB GDP growth constant old'!N229/100))</f>
        <v>0.200464252104366</v>
      </c>
      <c r="N229" s="117" t="n">
        <f aca="false">O229/(1+('WB GDP growth constant old'!O229/100))</f>
        <v>0.200464252104366</v>
      </c>
      <c r="O229" s="117" t="n">
        <f aca="false">P229/(1+('WB GDP growth constant old'!P229/100))</f>
        <v>0.218249179676662</v>
      </c>
      <c r="P229" s="117" t="n">
        <f aca="false">Q229/(1+('WB GDP growth constant old'!Q229/100))</f>
        <v>0.252845550198876</v>
      </c>
      <c r="Q229" s="117" t="n">
        <f aca="false">R229/(1+('WB GDP growth constant old'!R229/100))</f>
        <v>0.268795826184767</v>
      </c>
      <c r="R229" s="117" t="n">
        <f aca="false">S229/(1+('WB GDP growth constant old'!S229/100))</f>
        <v>0.293133101085134</v>
      </c>
      <c r="S229" s="117" t="n">
        <f aca="false">T229/(1+('WB GDP growth constant old'!T229/100))</f>
        <v>0.296952184741808</v>
      </c>
      <c r="T229" s="117" t="n">
        <f aca="false">U229/(1+('WB GDP growth constant old'!U229/100))</f>
        <v>0.306387558520594</v>
      </c>
      <c r="U229" s="117" t="n">
        <f aca="false">V229/(1+('WB GDP growth constant old'!V229/100))</f>
        <v>0.356260245964954</v>
      </c>
      <c r="V229" s="117" t="n">
        <f aca="false">W229/(1+('WB GDP growth constant old'!W229/100))</f>
        <v>0.334206928693487</v>
      </c>
      <c r="W229" s="117" t="n">
        <f aca="false">X229/(1+('WB GDP growth constant old'!X229/100))</f>
        <v>0.404897350644722</v>
      </c>
      <c r="X229" s="117" t="n">
        <f aca="false">Y229/(1+('WB GDP growth constant old'!Y229/100))</f>
        <v>0.468848217367602</v>
      </c>
      <c r="Y229" s="117" t="n">
        <f aca="false">Z229/(1+('WB GDP growth constant old'!Z229/100))</f>
        <v>0.448929094945721</v>
      </c>
      <c r="Z229" s="117" t="n">
        <f aca="false">AA229/(1+('WB GDP growth constant old'!AA229/100))</f>
        <v>0.412048766794606</v>
      </c>
      <c r="AA229" s="117" t="n">
        <f aca="false">AB229/(1+('WB GDP growth constant old'!AB229/100))</f>
        <v>0.407443406415838</v>
      </c>
      <c r="AB229" s="117" t="n">
        <f aca="false">AC229/(1+('WB GDP growth constant old'!AC229/100))</f>
        <v>0.400479198166235</v>
      </c>
      <c r="AC229" s="117" t="n">
        <f aca="false">AD229/(1+('WB GDP growth constant old'!AD229/100))</f>
        <v>0.418545344793579</v>
      </c>
      <c r="AD229" s="117" t="n">
        <f aca="false">AE229/(1+('WB GDP growth constant old'!AE229/100))</f>
        <v>0.465111601499799</v>
      </c>
      <c r="AE229" s="117" t="n">
        <f aca="false">AF229/(1+('WB GDP growth constant old'!AF229/100))</f>
        <v>0.464289278316103</v>
      </c>
      <c r="AF229" s="117" t="n">
        <f aca="false">AG229/(1+('WB GDP growth constant old'!AG229/100))</f>
        <v>0.484737076273289</v>
      </c>
      <c r="AG229" s="117" t="n">
        <f aca="false">AH229/(1+('WB GDP growth constant old'!AH229/100))</f>
        <v>0.510897105303187</v>
      </c>
      <c r="AH229" s="117" t="n">
        <f aca="false">AI229/(1+('WB GDP growth constant old'!AI229/100))</f>
        <v>0.568111568207421</v>
      </c>
      <c r="AI229" s="117" t="n">
        <f aca="false">AJ229/(1+('WB GDP growth constant old'!AJ229/100))</f>
        <v>0.607854066850623</v>
      </c>
      <c r="AJ229" s="117" t="n">
        <f aca="false">AK229/(1+('WB GDP growth constant old'!AK229/100))</f>
        <v>0.624633429157897</v>
      </c>
      <c r="AK229" s="117" t="n">
        <f aca="false">AL229/(1+('WB GDP growth constant old'!AL229/100))</f>
        <v>0.669366344414333</v>
      </c>
      <c r="AL229" s="117" t="n">
        <f aca="false">AM229/(1+('WB GDP growth constant old'!AM229/100))</f>
        <v>0.710844632442768</v>
      </c>
      <c r="AM229" s="117" t="n">
        <f aca="false">AN229/(1+('WB GDP growth constant old'!AN229/100))</f>
        <v>0.705167137695039</v>
      </c>
      <c r="AN229" s="117" t="n">
        <f aca="false">AO229/(1+('WB GDP growth constant old'!AO229/100))</f>
        <v>0.699344979078083</v>
      </c>
      <c r="AO229" s="117" t="n">
        <f aca="false">AP229/(1+('WB GDP growth constant old'!AP229/100))</f>
        <v>0.733735445696355</v>
      </c>
      <c r="AP229" s="117" t="n">
        <f aca="false">AQ229/(1+('WB GDP growth constant old'!AQ229/100))</f>
        <v>0.821501621808338</v>
      </c>
      <c r="AQ229" s="117" t="n">
        <f aca="false">AR229/(1+('WB GDP growth constant old'!AR229/100))</f>
        <v>0.890535676980794</v>
      </c>
      <c r="AR229" s="117" t="n">
        <f aca="false">AS229/(1+('WB GDP growth constant old'!AS229/100))</f>
        <v>0.907206563516835</v>
      </c>
      <c r="AS229" s="117" t="n">
        <f aca="false">AT229/(1+('WB GDP growth constant old'!AT229/100))</f>
        <v>0.920944744637893</v>
      </c>
      <c r="AT229" s="117" t="n">
        <f aca="false">AU229/(1+('WB GDP growth constant old'!AU229/100))</f>
        <v>0.900028590543571</v>
      </c>
      <c r="AU229" s="117" t="n">
        <f aca="false">AV229/(1+('WB GDP growth constant old'!AV229/100))</f>
        <v>0.910944418703063</v>
      </c>
      <c r="AV229" s="117" t="n">
        <f aca="false">AW229/(1+('WB GDP growth constant old'!AW229/100))</f>
        <v>0.857315959068968</v>
      </c>
      <c r="AW229" s="117" t="n">
        <f aca="false">AX229/(1+('WB GDP growth constant old'!AX229/100))</f>
        <v>0.832878564944457</v>
      </c>
      <c r="AX229" s="117" t="n">
        <f aca="false">AY229/(1+('WB GDP growth constant old'!AY229/100))</f>
        <v>0.907885621490669</v>
      </c>
      <c r="AY229" s="117" t="n">
        <f aca="false">AZ229/(1+('WB GDP growth constant old'!AZ229/100))</f>
        <v>0.993282504047955</v>
      </c>
      <c r="AZ229" s="117" t="n">
        <f aca="false">BA229/(1+('WB GDP growth constant old'!BA229/100))</f>
        <v>1.09679680560626</v>
      </c>
      <c r="BA229" s="117" t="n">
        <f aca="false">BB229/(1+('WB GDP growth constant old'!BB229/100))</f>
        <v>1.0732497555424</v>
      </c>
      <c r="BB229" s="117" t="n">
        <f aca="false">BC229/(1+('WB GDP growth constant old'!BC229/100))</f>
        <v>1.06138770776586</v>
      </c>
      <c r="BC229" s="117" t="n">
        <f aca="false">BD229/(1+('WB GDP growth constant old'!BD229/100))</f>
        <v>1.12459294741097</v>
      </c>
      <c r="BD229" s="117" t="n">
        <f aca="false">BE229/(1+('WB GDP growth constant old'!BE229/100))</f>
        <v>1.21329273750116</v>
      </c>
      <c r="BE229" s="117" t="n">
        <f aca="false">BF229/(1+('WB GDP growth constant old'!BF229/100))</f>
        <v>1.22859028217746</v>
      </c>
      <c r="BF229" s="117" t="n">
        <f aca="false">BG229/(1+('WB GDP growth constant old'!BG229/100))</f>
        <v>1.30252778921886</v>
      </c>
      <c r="BG229" s="117" t="n">
        <f aca="false">BH229/(1+('WB GDP growth constant old'!BH229/100))</f>
        <v>1.36120386886375</v>
      </c>
      <c r="BH229" s="117" t="n">
        <f aca="false">BI229/(1+('WB GDP growth constant old'!BI229/100))</f>
        <v>1.42841175292873</v>
      </c>
      <c r="BI229" s="117" t="n">
        <f aca="false">BJ229/(1+('WB GDP growth constant old'!BJ229/100))</f>
        <v>1.49358480007267</v>
      </c>
      <c r="BJ229" s="117" t="n">
        <f aca="false">BK229/(1+('WB GDP growth constant old'!BK229/100))</f>
        <v>1.55894401054851</v>
      </c>
      <c r="BK229" s="117" t="n">
        <f aca="false">BL229/(1+('WB GDP growth constant old'!BL229/100))</f>
        <v>1.61745961616198</v>
      </c>
      <c r="BL229" s="117" t="n">
        <f aca="false">'WB GDP current US$ old'!BL229/1000000000</f>
        <v>1.70338738732319</v>
      </c>
    </row>
    <row r="230" customFormat="false" ht="15" hidden="false" customHeight="false" outlineLevel="0" collapsed="false">
      <c r="A230" s="0" t="s">
        <v>186</v>
      </c>
      <c r="B230" s="0" t="s">
        <v>416</v>
      </c>
      <c r="C230" s="0" t="s">
        <v>1057</v>
      </c>
      <c r="D230" s="0" t="s">
        <v>1058</v>
      </c>
      <c r="E230" s="117" t="n">
        <f aca="false">F230/(1+('WB GDP growth constant old'!F230/100))</f>
        <v>0</v>
      </c>
      <c r="F230" s="117" t="n">
        <f aca="false">G230/(1+('WB GDP growth constant old'!G230/100))</f>
        <v>0</v>
      </c>
      <c r="G230" s="117" t="n">
        <f aca="false">H230/(1+('WB GDP growth constant old'!H230/100))</f>
        <v>0</v>
      </c>
      <c r="H230" s="117" t="n">
        <f aca="false">I230/(1+('WB GDP growth constant old'!I230/100))</f>
        <v>0</v>
      </c>
      <c r="I230" s="117" t="n">
        <f aca="false">J230/(1+('WB GDP growth constant old'!J230/100))</f>
        <v>0</v>
      </c>
      <c r="J230" s="117" t="n">
        <f aca="false">K230/(1+('WB GDP growth constant old'!K230/100))</f>
        <v>0</v>
      </c>
      <c r="K230" s="117" t="n">
        <f aca="false">L230/(1+('WB GDP growth constant old'!L230/100))</f>
        <v>0</v>
      </c>
      <c r="L230" s="117" t="n">
        <f aca="false">M230/(1+('WB GDP growth constant old'!M230/100))</f>
        <v>0</v>
      </c>
      <c r="M230" s="117" t="n">
        <f aca="false">N230/(1+('WB GDP growth constant old'!N230/100))</f>
        <v>0</v>
      </c>
      <c r="N230" s="117" t="n">
        <f aca="false">O230/(1+('WB GDP growth constant old'!O230/100))</f>
        <v>0</v>
      </c>
      <c r="O230" s="117" t="n">
        <f aca="false">P230/(1+('WB GDP growth constant old'!P230/100))</f>
        <v>0</v>
      </c>
      <c r="P230" s="117" t="n">
        <f aca="false">Q230/(1+('WB GDP growth constant old'!Q230/100))</f>
        <v>0</v>
      </c>
      <c r="Q230" s="117" t="n">
        <f aca="false">R230/(1+('WB GDP growth constant old'!R230/100))</f>
        <v>0</v>
      </c>
      <c r="R230" s="117" t="n">
        <f aca="false">S230/(1+('WB GDP growth constant old'!S230/100))</f>
        <v>0</v>
      </c>
      <c r="S230" s="117" t="n">
        <f aca="false">T230/(1+('WB GDP growth constant old'!T230/100))</f>
        <v>0</v>
      </c>
      <c r="T230" s="117" t="n">
        <f aca="false">U230/(1+('WB GDP growth constant old'!U230/100))</f>
        <v>0</v>
      </c>
      <c r="U230" s="117" t="n">
        <f aca="false">V230/(1+('WB GDP growth constant old'!V230/100))</f>
        <v>0</v>
      </c>
      <c r="V230" s="117" t="n">
        <f aca="false">W230/(1+('WB GDP growth constant old'!W230/100))</f>
        <v>0</v>
      </c>
      <c r="W230" s="117" t="n">
        <f aca="false">X230/(1+('WB GDP growth constant old'!X230/100))</f>
        <v>0</v>
      </c>
      <c r="X230" s="117" t="n">
        <f aca="false">Y230/(1+('WB GDP growth constant old'!Y230/100))</f>
        <v>0</v>
      </c>
      <c r="Y230" s="117" t="n">
        <f aca="false">Z230/(1+('WB GDP growth constant old'!Z230/100))</f>
        <v>0</v>
      </c>
      <c r="Z230" s="117" t="n">
        <f aca="false">AA230/(1+('WB GDP growth constant old'!AA230/100))</f>
        <v>0</v>
      </c>
      <c r="AA230" s="117" t="n">
        <f aca="false">AB230/(1+('WB GDP growth constant old'!AB230/100))</f>
        <v>0</v>
      </c>
      <c r="AB230" s="117" t="n">
        <f aca="false">AC230/(1+('WB GDP growth constant old'!AC230/100))</f>
        <v>0</v>
      </c>
      <c r="AC230" s="117" t="n">
        <f aca="false">AD230/(1+('WB GDP growth constant old'!AD230/100))</f>
        <v>0</v>
      </c>
      <c r="AD230" s="117" t="n">
        <f aca="false">AE230/(1+('WB GDP growth constant old'!AE230/100))</f>
        <v>0</v>
      </c>
      <c r="AE230" s="117" t="n">
        <f aca="false">AF230/(1+('WB GDP growth constant old'!AF230/100))</f>
        <v>0</v>
      </c>
      <c r="AF230" s="117" t="n">
        <f aca="false">AG230/(1+('WB GDP growth constant old'!AG230/100))</f>
        <v>0</v>
      </c>
      <c r="AG230" s="117" t="n">
        <f aca="false">AH230/(1+('WB GDP growth constant old'!AH230/100))</f>
        <v>0</v>
      </c>
      <c r="AH230" s="117" t="n">
        <f aca="false">AI230/(1+('WB GDP growth constant old'!AI230/100))</f>
        <v>0</v>
      </c>
      <c r="AI230" s="117" t="n">
        <f aca="false">AJ230/(1+('WB GDP growth constant old'!AJ230/100))</f>
        <v>0</v>
      </c>
      <c r="AJ230" s="117" t="n">
        <f aca="false">AK230/(1+('WB GDP growth constant old'!AK230/100))</f>
        <v>0</v>
      </c>
      <c r="AK230" s="117" t="n">
        <f aca="false">AL230/(1+('WB GDP growth constant old'!AL230/100))</f>
        <v>0</v>
      </c>
      <c r="AL230" s="117" t="n">
        <f aca="false">AM230/(1+('WB GDP growth constant old'!AM230/100))</f>
        <v>0</v>
      </c>
      <c r="AM230" s="117" t="n">
        <f aca="false">AN230/(1+('WB GDP growth constant old'!AN230/100))</f>
        <v>0</v>
      </c>
      <c r="AN230" s="117" t="n">
        <f aca="false">AO230/(1+('WB GDP growth constant old'!AO230/100))</f>
        <v>0</v>
      </c>
      <c r="AO230" s="117" t="n">
        <f aca="false">AP230/(1+('WB GDP growth constant old'!AP230/100))</f>
        <v>0</v>
      </c>
      <c r="AP230" s="117" t="n">
        <f aca="false">AQ230/(1+('WB GDP growth constant old'!AQ230/100))</f>
        <v>0</v>
      </c>
      <c r="AQ230" s="117" t="n">
        <f aca="false">AR230/(1+('WB GDP growth constant old'!AR230/100))</f>
        <v>0</v>
      </c>
      <c r="AR230" s="117" t="n">
        <f aca="false">AS230/(1+('WB GDP growth constant old'!AS230/100))</f>
        <v>0</v>
      </c>
      <c r="AS230" s="117" t="n">
        <f aca="false">AT230/(1+('WB GDP growth constant old'!AT230/100))</f>
        <v>0</v>
      </c>
      <c r="AT230" s="117" t="n">
        <f aca="false">AU230/(1+('WB GDP growth constant old'!AU230/100))</f>
        <v>0</v>
      </c>
      <c r="AU230" s="117" t="n">
        <f aca="false">AV230/(1+('WB GDP growth constant old'!AV230/100))</f>
        <v>0</v>
      </c>
      <c r="AV230" s="117" t="n">
        <f aca="false">AW230/(1+('WB GDP growth constant old'!AW230/100))</f>
        <v>0</v>
      </c>
      <c r="AW230" s="117" t="n">
        <f aca="false">AX230/(1+('WB GDP growth constant old'!AX230/100))</f>
        <v>0</v>
      </c>
      <c r="AX230" s="117" t="n">
        <f aca="false">AY230/(1+('WB GDP growth constant old'!AY230/100))</f>
        <v>0</v>
      </c>
      <c r="AY230" s="117" t="n">
        <f aca="false">AZ230/(1+('WB GDP growth constant old'!AZ230/100))</f>
        <v>0</v>
      </c>
      <c r="AZ230" s="117" t="n">
        <f aca="false">BA230/(1+('WB GDP growth constant old'!BA230/100))</f>
        <v>0</v>
      </c>
      <c r="BA230" s="117" t="n">
        <f aca="false">BB230/(1+('WB GDP growth constant old'!BB230/100))</f>
        <v>0</v>
      </c>
      <c r="BB230" s="117" t="n">
        <f aca="false">BC230/(1+('WB GDP growth constant old'!BC230/100))</f>
        <v>0</v>
      </c>
      <c r="BC230" s="117" t="n">
        <f aca="false">BD230/(1+('WB GDP growth constant old'!BD230/100))</f>
        <v>0</v>
      </c>
      <c r="BD230" s="117" t="n">
        <f aca="false">BE230/(1+('WB GDP growth constant old'!BE230/100))</f>
        <v>0</v>
      </c>
      <c r="BE230" s="117" t="n">
        <f aca="false">BF230/(1+('WB GDP growth constant old'!BF230/100))</f>
        <v>0</v>
      </c>
      <c r="BF230" s="117" t="n">
        <f aca="false">BG230/(1+('WB GDP growth constant old'!BG230/100))</f>
        <v>0</v>
      </c>
      <c r="BG230" s="117" t="n">
        <f aca="false">BH230/(1+('WB GDP growth constant old'!BH230/100))</f>
        <v>0</v>
      </c>
      <c r="BH230" s="117" t="n">
        <f aca="false">BI230/(1+('WB GDP growth constant old'!BI230/100))</f>
        <v>0</v>
      </c>
      <c r="BI230" s="117" t="n">
        <f aca="false">BJ230/(1+('WB GDP growth constant old'!BJ230/100))</f>
        <v>0</v>
      </c>
      <c r="BJ230" s="117" t="n">
        <f aca="false">BK230/(1+('WB GDP growth constant old'!BK230/100))</f>
        <v>0</v>
      </c>
      <c r="BK230" s="117" t="n">
        <f aca="false">BL230/(1+('WB GDP growth constant old'!BL230/100))</f>
        <v>0</v>
      </c>
      <c r="BL230" s="117" t="n">
        <f aca="false">'WB GDP current US$ old'!BL230/1000000000</f>
        <v>0</v>
      </c>
    </row>
    <row r="231" customFormat="false" ht="15" hidden="false" customHeight="false" outlineLevel="0" collapsed="false">
      <c r="A231" s="0" t="s">
        <v>965</v>
      </c>
      <c r="B231" s="0" t="s">
        <v>967</v>
      </c>
      <c r="C231" s="0" t="s">
        <v>1057</v>
      </c>
      <c r="D231" s="0" t="s">
        <v>1058</v>
      </c>
      <c r="E231" s="117" t="n">
        <f aca="false">F231/(1+('WB GDP growth constant old'!F231/100))</f>
        <v>0.849856053862101</v>
      </c>
      <c r="F231" s="117" t="n">
        <f aca="false">G231/(1+('WB GDP growth constant old'!G231/100))</f>
        <v>0.849856053862101</v>
      </c>
      <c r="G231" s="117" t="n">
        <f aca="false">H231/(1+('WB GDP growth constant old'!H231/100))</f>
        <v>0.849856053862101</v>
      </c>
      <c r="H231" s="117" t="n">
        <f aca="false">I231/(1+('WB GDP growth constant old'!I231/100))</f>
        <v>0.849856053862101</v>
      </c>
      <c r="I231" s="117" t="n">
        <f aca="false">J231/(1+('WB GDP growth constant old'!J231/100))</f>
        <v>0.849856053862101</v>
      </c>
      <c r="J231" s="117" t="n">
        <f aca="false">K231/(1+('WB GDP growth constant old'!K231/100))</f>
        <v>0.849856053862101</v>
      </c>
      <c r="K231" s="117" t="n">
        <f aca="false">L231/(1+('WB GDP growth constant old'!L231/100))</f>
        <v>0.849856053862101</v>
      </c>
      <c r="L231" s="117" t="n">
        <f aca="false">M231/(1+('WB GDP growth constant old'!M231/100))</f>
        <v>0.849856053862101</v>
      </c>
      <c r="M231" s="117" t="n">
        <f aca="false">N231/(1+('WB GDP growth constant old'!N231/100))</f>
        <v>0.849856053862101</v>
      </c>
      <c r="N231" s="117" t="n">
        <f aca="false">O231/(1+('WB GDP growth constant old'!O231/100))</f>
        <v>0.849856053862101</v>
      </c>
      <c r="O231" s="117" t="n">
        <f aca="false">P231/(1+('WB GDP growth constant old'!P231/100))</f>
        <v>0.849856053862101</v>
      </c>
      <c r="P231" s="117" t="n">
        <f aca="false">Q231/(1+('WB GDP growth constant old'!Q231/100))</f>
        <v>0.849856053862101</v>
      </c>
      <c r="Q231" s="117" t="n">
        <f aca="false">R231/(1+('WB GDP growth constant old'!R231/100))</f>
        <v>0.849856053862101</v>
      </c>
      <c r="R231" s="117" t="n">
        <f aca="false">S231/(1+('WB GDP growth constant old'!S231/100))</f>
        <v>0.849856053862101</v>
      </c>
      <c r="S231" s="117" t="n">
        <f aca="false">T231/(1+('WB GDP growth constant old'!T231/100))</f>
        <v>0.849856053862101</v>
      </c>
      <c r="T231" s="117" t="n">
        <f aca="false">U231/(1+('WB GDP growth constant old'!U231/100))</f>
        <v>0.849856053862101</v>
      </c>
      <c r="U231" s="117" t="n">
        <f aca="false">V231/(1+('WB GDP growth constant old'!V231/100))</f>
        <v>0.849856053862101</v>
      </c>
      <c r="V231" s="117" t="n">
        <f aca="false">W231/(1+('WB GDP growth constant old'!W231/100))</f>
        <v>0.849856053862101</v>
      </c>
      <c r="W231" s="117" t="n">
        <f aca="false">X231/(1+('WB GDP growth constant old'!X231/100))</f>
        <v>0.849856053862101</v>
      </c>
      <c r="X231" s="117" t="n">
        <f aca="false">Y231/(1+('WB GDP growth constant old'!Y231/100))</f>
        <v>0.849856053862101</v>
      </c>
      <c r="Y231" s="117" t="n">
        <f aca="false">Z231/(1+('WB GDP growth constant old'!Z231/100))</f>
        <v>0.849856053862101</v>
      </c>
      <c r="Z231" s="117" t="n">
        <f aca="false">AA231/(1+('WB GDP growth constant old'!AA231/100))</f>
        <v>0.849856053862101</v>
      </c>
      <c r="AA231" s="117" t="n">
        <f aca="false">AB231/(1+('WB GDP growth constant old'!AB231/100))</f>
        <v>0.849856053862101</v>
      </c>
      <c r="AB231" s="117" t="n">
        <f aca="false">AC231/(1+('WB GDP growth constant old'!AC231/100))</f>
        <v>0.849856053862101</v>
      </c>
      <c r="AC231" s="117" t="n">
        <f aca="false">AD231/(1+('WB GDP growth constant old'!AD231/100))</f>
        <v>0.849856053862101</v>
      </c>
      <c r="AD231" s="117" t="n">
        <f aca="false">AE231/(1+('WB GDP growth constant old'!AE231/100))</f>
        <v>0.849856053862101</v>
      </c>
      <c r="AE231" s="117" t="n">
        <f aca="false">AF231/(1+('WB GDP growth constant old'!AF231/100))</f>
        <v>0.849856053862101</v>
      </c>
      <c r="AF231" s="117" t="n">
        <f aca="false">AG231/(1+('WB GDP growth constant old'!AG231/100))</f>
        <v>0.849856053862101</v>
      </c>
      <c r="AG231" s="117" t="n">
        <f aca="false">AH231/(1+('WB GDP growth constant old'!AH231/100))</f>
        <v>0.849856053862101</v>
      </c>
      <c r="AH231" s="117" t="n">
        <f aca="false">AI231/(1+('WB GDP growth constant old'!AI231/100))</f>
        <v>0.849856053862101</v>
      </c>
      <c r="AI231" s="117" t="n">
        <f aca="false">AJ231/(1+('WB GDP growth constant old'!AJ231/100))</f>
        <v>0.849856053862101</v>
      </c>
      <c r="AJ231" s="117" t="n">
        <f aca="false">AK231/(1+('WB GDP growth constant old'!AK231/100))</f>
        <v>0.849856053862101</v>
      </c>
      <c r="AK231" s="117" t="n">
        <f aca="false">AL231/(1+('WB GDP growth constant old'!AL231/100))</f>
        <v>0.849856053862101</v>
      </c>
      <c r="AL231" s="117" t="n">
        <f aca="false">AM231/(1+('WB GDP growth constant old'!AM231/100))</f>
        <v>0.849856053862101</v>
      </c>
      <c r="AM231" s="117" t="n">
        <f aca="false">AN231/(1+('WB GDP growth constant old'!AN231/100))</f>
        <v>0.849856053862101</v>
      </c>
      <c r="AN231" s="117" t="n">
        <f aca="false">AO231/(1+('WB GDP growth constant old'!AO231/100))</f>
        <v>0.849856053862101</v>
      </c>
      <c r="AO231" s="117" t="n">
        <f aca="false">AP231/(1+('WB GDP growth constant old'!AP231/100))</f>
        <v>0.849856053862101</v>
      </c>
      <c r="AP231" s="117" t="n">
        <f aca="false">AQ231/(1+('WB GDP growth constant old'!AQ231/100))</f>
        <v>0.849856053862101</v>
      </c>
      <c r="AQ231" s="117" t="n">
        <f aca="false">AR231/(1+('WB GDP growth constant old'!AR231/100))</f>
        <v>0.849856053862101</v>
      </c>
      <c r="AR231" s="117" t="n">
        <f aca="false">AS231/(1+('WB GDP growth constant old'!AS231/100))</f>
        <v>0.849856053862101</v>
      </c>
      <c r="AS231" s="117" t="n">
        <f aca="false">AT231/(1+('WB GDP growth constant old'!AT231/100))</f>
        <v>0.849856053862101</v>
      </c>
      <c r="AT231" s="117" t="n">
        <f aca="false">AU231/(1+('WB GDP growth constant old'!AU231/100))</f>
        <v>0.849856053862101</v>
      </c>
      <c r="AU231" s="117" t="n">
        <f aca="false">AV231/(1+('WB GDP growth constant old'!AV231/100))</f>
        <v>0.849856053862101</v>
      </c>
      <c r="AV231" s="117" t="n">
        <f aca="false">AW231/(1+('WB GDP growth constant old'!AW231/100))</f>
        <v>0.849856053862101</v>
      </c>
      <c r="AW231" s="117" t="n">
        <f aca="false">AX231/(1+('WB GDP growth constant old'!AX231/100))</f>
        <v>0.849856053862101</v>
      </c>
      <c r="AX231" s="117" t="n">
        <f aca="false">AY231/(1+('WB GDP growth constant old'!AY231/100))</f>
        <v>0.849856053862101</v>
      </c>
      <c r="AY231" s="117" t="n">
        <f aca="false">AZ231/(1+('WB GDP growth constant old'!AZ231/100))</f>
        <v>0.849856053862101</v>
      </c>
      <c r="AZ231" s="117" t="n">
        <f aca="false">BA231/(1+('WB GDP growth constant old'!BA231/100))</f>
        <v>0.849856053862101</v>
      </c>
      <c r="BA231" s="117" t="n">
        <f aca="false">BB231/(1+('WB GDP growth constant old'!BB231/100))</f>
        <v>0.849856053862101</v>
      </c>
      <c r="BB231" s="117" t="n">
        <f aca="false">BC231/(1+('WB GDP growth constant old'!BC231/100))</f>
        <v>0.849856053862101</v>
      </c>
      <c r="BC231" s="117" t="n">
        <f aca="false">BD231/(1+('WB GDP growth constant old'!BD231/100))</f>
        <v>0.849856053862101</v>
      </c>
      <c r="BD231" s="117" t="n">
        <f aca="false">BE231/(1+('WB GDP growth constant old'!BE231/100))</f>
        <v>0.849856053862101</v>
      </c>
      <c r="BE231" s="117" t="n">
        <f aca="false">BF231/(1+('WB GDP growth constant old'!BF231/100))</f>
        <v>0.841592908929148</v>
      </c>
      <c r="BF231" s="117" t="n">
        <f aca="false">BG231/(1+('WB GDP growth constant old'!BG231/100))</f>
        <v>0.850605363242721</v>
      </c>
      <c r="BG231" s="117" t="n">
        <f aca="false">BH231/(1+('WB GDP growth constant old'!BH231/100))</f>
        <v>0.924704112595567</v>
      </c>
      <c r="BH231" s="117" t="n">
        <f aca="false">BI231/(1+('WB GDP growth constant old'!BI231/100))</f>
        <v>1.02933280532574</v>
      </c>
      <c r="BI231" s="117" t="n">
        <f aca="false">BJ231/(1+('WB GDP growth constant old'!BJ231/100))</f>
        <v>1.10397164443683</v>
      </c>
      <c r="BJ231" s="117" t="n">
        <f aca="false">BK231/(1+('WB GDP growth constant old'!BK231/100))</f>
        <v>1.07648029300368</v>
      </c>
      <c r="BK231" s="117" t="n">
        <f aca="false">BL231/(1+('WB GDP growth constant old'!BL231/100))</f>
        <v>1.13688111370553</v>
      </c>
      <c r="BL231" s="117" t="n">
        <f aca="false">'WB GDP current US$ old'!BL231/1000000000</f>
        <v>1.197415</v>
      </c>
    </row>
    <row r="232" customFormat="false" ht="15" hidden="false" customHeight="false" outlineLevel="0" collapsed="false">
      <c r="A232" s="0" t="s">
        <v>42</v>
      </c>
      <c r="B232" s="0" t="s">
        <v>278</v>
      </c>
      <c r="C232" s="0" t="s">
        <v>1057</v>
      </c>
      <c r="D232" s="0" t="s">
        <v>1058</v>
      </c>
      <c r="E232" s="117" t="n">
        <f aca="false">F232/(1+('WB GDP growth constant old'!F232/100))</f>
        <v>1.82414526289839</v>
      </c>
      <c r="F232" s="117" t="n">
        <f aca="false">G232/(1+('WB GDP growth constant old'!G232/100))</f>
        <v>1.8496421378563</v>
      </c>
      <c r="G232" s="117" t="n">
        <f aca="false">H232/(1+('WB GDP growth constant old'!H232/100))</f>
        <v>1.94878510404528</v>
      </c>
      <c r="H232" s="117" t="n">
        <f aca="false">I232/(1+('WB GDP growth constant old'!I232/100))</f>
        <v>1.91761518245085</v>
      </c>
      <c r="I232" s="117" t="n">
        <f aca="false">J232/(1+('WB GDP growth constant old'!J232/100))</f>
        <v>1.86946502339257</v>
      </c>
      <c r="J232" s="117" t="n">
        <f aca="false">K232/(1+('WB GDP growth constant old'!K232/100))</f>
        <v>1.88079823982002</v>
      </c>
      <c r="K232" s="117" t="n">
        <f aca="false">L232/(1+('WB GDP growth constant old'!L232/100))</f>
        <v>1.84681047791939</v>
      </c>
      <c r="L232" s="117" t="n">
        <f aca="false">M232/(1+('WB GDP growth constant old'!M232/100))</f>
        <v>1.86097923343427</v>
      </c>
      <c r="M232" s="117" t="n">
        <f aca="false">N232/(1+('WB GDP growth constant old'!N232/100))</f>
        <v>1.85247048527665</v>
      </c>
      <c r="N232" s="117" t="n">
        <f aca="false">O232/(1+('WB GDP growth constant old'!O232/100))</f>
        <v>1.97994472617273</v>
      </c>
      <c r="O232" s="117" t="n">
        <f aca="false">P232/(1+('WB GDP growth constant old'!P232/100))</f>
        <v>2.01676489654481</v>
      </c>
      <c r="P232" s="117" t="n">
        <f aca="false">Q232/(1+('WB GDP growth constant old'!Q232/100))</f>
        <v>1.97143555685976</v>
      </c>
      <c r="Q232" s="117" t="n">
        <f aca="false">R232/(1+('WB GDP growth constant old'!R232/100))</f>
        <v>1.99409949732068</v>
      </c>
      <c r="R232" s="117" t="n">
        <f aca="false">S232/(1+('WB GDP growth constant old'!S232/100))</f>
        <v>1.82697635138695</v>
      </c>
      <c r="S232" s="117" t="n">
        <f aca="false">T232/(1+('WB GDP growth constant old'!T232/100))</f>
        <v>1.91762822466061</v>
      </c>
      <c r="T232" s="117" t="n">
        <f aca="false">U232/(1+('WB GDP growth constant old'!U232/100))</f>
        <v>2.09041165362833</v>
      </c>
      <c r="U232" s="117" t="n">
        <f aca="false">V232/(1+('WB GDP growth constant old'!V232/100))</f>
        <v>2.15272191818983</v>
      </c>
      <c r="V232" s="117" t="n">
        <f aca="false">W232/(1+('WB GDP growth constant old'!W232/100))</f>
        <v>2.20082717710653</v>
      </c>
      <c r="W232" s="117" t="n">
        <f aca="false">X232/(1+('WB GDP growth constant old'!X232/100))</f>
        <v>2.19049134026334</v>
      </c>
      <c r="X232" s="117" t="n">
        <f aca="false">Y232/(1+('WB GDP growth constant old'!Y232/100))</f>
        <v>1.72082617117945</v>
      </c>
      <c r="Y232" s="117" t="n">
        <f aca="false">Z232/(1+('WB GDP growth constant old'!Z232/100))</f>
        <v>1.61675627021263</v>
      </c>
      <c r="Z232" s="117" t="n">
        <f aca="false">AA232/(1+('WB GDP growth constant old'!AA232/100))</f>
        <v>1.63361771402956</v>
      </c>
      <c r="AA232" s="117" t="n">
        <f aca="false">AB232/(1+('WB GDP growth constant old'!AB232/100))</f>
        <v>1.72096086574316</v>
      </c>
      <c r="AB232" s="117" t="n">
        <f aca="false">AC232/(1+('WB GDP growth constant old'!AC232/100))</f>
        <v>1.99078546296548</v>
      </c>
      <c r="AC232" s="117" t="n">
        <f aca="false">AD232/(1+('WB GDP growth constant old'!AD232/100))</f>
        <v>2.03157464463287</v>
      </c>
      <c r="AD232" s="117" t="n">
        <f aca="false">AE232/(1+('WB GDP growth constant old'!AE232/100))</f>
        <v>2.47431110603857</v>
      </c>
      <c r="AE232" s="117" t="n">
        <f aca="false">AF232/(1+('WB GDP growth constant old'!AF232/100))</f>
        <v>2.37331795334711</v>
      </c>
      <c r="AF232" s="117" t="n">
        <f aca="false">AG232/(1+('WB GDP growth constant old'!AG232/100))</f>
        <v>2.31662393240904</v>
      </c>
      <c r="AG232" s="117" t="n">
        <f aca="false">AH232/(1+('WB GDP growth constant old'!AH232/100))</f>
        <v>2.67529196792647</v>
      </c>
      <c r="AH232" s="117" t="n">
        <f aca="false">AI232/(1+('WB GDP growth constant old'!AI232/100))</f>
        <v>2.80597289377841</v>
      </c>
      <c r="AI232" s="117" t="n">
        <f aca="false">AJ232/(1+('WB GDP growth constant old'!AJ232/100))</f>
        <v>2.68872609162428</v>
      </c>
      <c r="AJ232" s="117" t="n">
        <f aca="false">AK232/(1+('WB GDP growth constant old'!AK232/100))</f>
        <v>2.91821255157512</v>
      </c>
      <c r="AK232" s="117" t="n">
        <f aca="false">AL232/(1+('WB GDP growth constant old'!AL232/100))</f>
        <v>3.15171167561458</v>
      </c>
      <c r="AL232" s="117" t="n">
        <f aca="false">AM232/(1+('WB GDP growth constant old'!AM232/100))</f>
        <v>2.65658290724075</v>
      </c>
      <c r="AM232" s="117" t="n">
        <f aca="false">AN232/(1+('WB GDP growth constant old'!AN232/100))</f>
        <v>2.9258777314389</v>
      </c>
      <c r="AN232" s="117" t="n">
        <f aca="false">AO232/(1+('WB GDP growth constant old'!AO232/100))</f>
        <v>2.96205765253931</v>
      </c>
      <c r="AO232" s="117" t="n">
        <f aca="false">AP232/(1+('WB GDP growth constant old'!AP232/100))</f>
        <v>3.0276516205263</v>
      </c>
      <c r="AP232" s="117" t="n">
        <f aca="false">AQ232/(1+('WB GDP growth constant old'!AQ232/100))</f>
        <v>3.19881664495618</v>
      </c>
      <c r="AQ232" s="117" t="n">
        <f aca="false">AR232/(1+('WB GDP growth constant old'!AR232/100))</f>
        <v>3.42118494031793</v>
      </c>
      <c r="AR232" s="117" t="n">
        <f aca="false">AS232/(1+('WB GDP growth constant old'!AS232/100))</f>
        <v>3.39782337151881</v>
      </c>
      <c r="AS232" s="117" t="n">
        <f aca="false">AT232/(1+('WB GDP growth constant old'!AT232/100))</f>
        <v>3.36793336404143</v>
      </c>
      <c r="AT232" s="117" t="n">
        <f aca="false">AU232/(1+('WB GDP growth constant old'!AU232/100))</f>
        <v>3.76057157068827</v>
      </c>
      <c r="AU232" s="117" t="n">
        <f aca="false">AV232/(1+('WB GDP growth constant old'!AV232/100))</f>
        <v>4.07988959314835</v>
      </c>
      <c r="AV232" s="117" t="n">
        <f aca="false">AW232/(1+('WB GDP growth constant old'!AW232/100))</f>
        <v>4.68051735351311</v>
      </c>
      <c r="AW232" s="117" t="n">
        <f aca="false">AX232/(1+('WB GDP growth constant old'!AX232/100))</f>
        <v>6.25454593894522</v>
      </c>
      <c r="AX232" s="117" t="n">
        <f aca="false">AY232/(1+('WB GDP growth constant old'!AY232/100))</f>
        <v>7.33861722378921</v>
      </c>
      <c r="AY232" s="117" t="n">
        <f aca="false">AZ232/(1+('WB GDP growth constant old'!AZ232/100))</f>
        <v>7.38619069161083</v>
      </c>
      <c r="AZ232" s="117" t="n">
        <f aca="false">BA232/(1+('WB GDP growth constant old'!BA232/100))</f>
        <v>7.62782988898263</v>
      </c>
      <c r="BA232" s="117" t="n">
        <f aca="false">BB232/(1+('WB GDP growth constant old'!BB232/100))</f>
        <v>7.86068400607655</v>
      </c>
      <c r="BB232" s="117" t="n">
        <f aca="false">BC232/(1+('WB GDP growth constant old'!BC232/100))</f>
        <v>8.19222372574946</v>
      </c>
      <c r="BC232" s="117" t="n">
        <f aca="false">BD232/(1+('WB GDP growth constant old'!BD232/100))</f>
        <v>9.30227830322842</v>
      </c>
      <c r="BD232" s="117" t="n">
        <f aca="false">BE232/(1+('WB GDP growth constant old'!BE232/100))</f>
        <v>9.30998708250846</v>
      </c>
      <c r="BE232" s="117" t="n">
        <f aca="false">BF232/(1+('WB GDP growth constant old'!BF232/100))</f>
        <v>10.136953767378</v>
      </c>
      <c r="BF232" s="117" t="n">
        <f aca="false">BG232/(1+('WB GDP growth constant old'!BG232/100))</f>
        <v>10.7147602702709</v>
      </c>
      <c r="BG232" s="117" t="n">
        <f aca="false">BH232/(1+('WB GDP growth constant old'!BH232/100))</f>
        <v>11.4540771265617</v>
      </c>
      <c r="BH232" s="117" t="n">
        <f aca="false">BI232/(1+('WB GDP growth constant old'!BI232/100))</f>
        <v>11.7710888341169</v>
      </c>
      <c r="BI232" s="117" t="n">
        <f aca="false">BJ232/(1+('WB GDP growth constant old'!BJ232/100))</f>
        <v>11.034745183846</v>
      </c>
      <c r="BJ232" s="117" t="n">
        <f aca="false">BK232/(1+('WB GDP growth constant old'!BK232/100))</f>
        <v>10.7049501975219</v>
      </c>
      <c r="BK232" s="117" t="n">
        <f aca="false">BL232/(1+('WB GDP growth constant old'!BL232/100))</f>
        <v>10.9590897617227</v>
      </c>
      <c r="BL232" s="117" t="n">
        <f aca="false">'WB GDP current US$ old'!BL232/1000000000</f>
        <v>11.3149513427807</v>
      </c>
    </row>
    <row r="233" customFormat="false" ht="15" hidden="false" customHeight="false" outlineLevel="0" collapsed="false">
      <c r="A233" s="0" t="s">
        <v>1142</v>
      </c>
      <c r="B233" s="0" t="s">
        <v>1143</v>
      </c>
      <c r="C233" s="0" t="s">
        <v>1057</v>
      </c>
      <c r="D233" s="0" t="s">
        <v>1058</v>
      </c>
      <c r="E233" s="117" t="n">
        <f aca="false">F233/(1+('WB GDP growth constant old'!F233/100))</f>
        <v>309.811886760271</v>
      </c>
      <c r="F233" s="117" t="n">
        <f aca="false">G233/(1+('WB GDP growth constant old'!G233/100))</f>
        <v>275.23637782937</v>
      </c>
      <c r="G233" s="117" t="n">
        <f aca="false">H233/(1+('WB GDP growth constant old'!H233/100))</f>
        <v>274.94622406101</v>
      </c>
      <c r="H233" s="117" t="n">
        <f aca="false">I233/(1+('WB GDP growth constant old'!I233/100))</f>
        <v>290.799237690928</v>
      </c>
      <c r="I233" s="117" t="n">
        <f aca="false">J233/(1+('WB GDP growth constant old'!J233/100))</f>
        <v>319.409255231808</v>
      </c>
      <c r="J233" s="117" t="n">
        <f aca="false">K233/(1+('WB GDP growth constant old'!K233/100))</f>
        <v>350.887059328728</v>
      </c>
      <c r="K233" s="117" t="n">
        <f aca="false">L233/(1+('WB GDP growth constant old'!L233/100))</f>
        <v>377.402107307003</v>
      </c>
      <c r="L233" s="117" t="n">
        <f aca="false">M233/(1+('WB GDP growth constant old'!M233/100))</f>
        <v>373.982137969808</v>
      </c>
      <c r="M233" s="117" t="n">
        <f aca="false">N233/(1+('WB GDP growth constant old'!N233/100))</f>
        <v>384.005245372311</v>
      </c>
      <c r="N233" s="117" t="n">
        <f aca="false">O233/(1+('WB GDP growth constant old'!O233/100))</f>
        <v>425.11358621309</v>
      </c>
      <c r="O233" s="117" t="n">
        <f aca="false">P233/(1+('WB GDP growth constant old'!P233/100))</f>
        <v>479.064588512112</v>
      </c>
      <c r="P233" s="117" t="n">
        <f aca="false">Q233/(1+('WB GDP growth constant old'!Q233/100))</f>
        <v>511.52816506522</v>
      </c>
      <c r="Q233" s="117" t="n">
        <f aca="false">R233/(1+('WB GDP growth constant old'!R233/100))</f>
        <v>537.674043241184</v>
      </c>
      <c r="R233" s="117" t="n">
        <f aca="false">S233/(1+('WB GDP growth constant old'!S233/100))</f>
        <v>582.429932223726</v>
      </c>
      <c r="S233" s="117" t="n">
        <f aca="false">T233/(1+('WB GDP growth constant old'!T233/100))</f>
        <v>607.439907209294</v>
      </c>
      <c r="T233" s="117" t="n">
        <f aca="false">U233/(1+('WB GDP growth constant old'!U233/100))</f>
        <v>646.614318415896</v>
      </c>
      <c r="U233" s="117" t="n">
        <f aca="false">V233/(1+('WB GDP growth constant old'!V233/100))</f>
        <v>668.775001180713</v>
      </c>
      <c r="V233" s="117" t="n">
        <f aca="false">W233/(1+('WB GDP growth constant old'!W233/100))</f>
        <v>720.581829192228</v>
      </c>
      <c r="W233" s="117" t="n">
        <f aca="false">X233/(1+('WB GDP growth constant old'!X233/100))</f>
        <v>785.116078562386</v>
      </c>
      <c r="X233" s="117" t="n">
        <f aca="false">Y233/(1+('WB GDP growth constant old'!Y233/100))</f>
        <v>841.070174210781</v>
      </c>
      <c r="Y233" s="117" t="n">
        <f aca="false">Z233/(1+('WB GDP growth constant old'!Z233/100))</f>
        <v>905.166285871327</v>
      </c>
      <c r="Z233" s="117" t="n">
        <f aca="false">AA233/(1+('WB GDP growth constant old'!AA233/100))</f>
        <v>957.415643251391</v>
      </c>
      <c r="AA233" s="117" t="n">
        <f aca="false">AB233/(1+('WB GDP growth constant old'!AB233/100))</f>
        <v>1015.28784700564</v>
      </c>
      <c r="AB233" s="117" t="n">
        <f aca="false">AC233/(1+('WB GDP growth constant old'!AC233/100))</f>
        <v>1089.27983237072</v>
      </c>
      <c r="AC233" s="117" t="n">
        <f aca="false">AD233/(1+('WB GDP growth constant old'!AD233/100))</f>
        <v>1191.55960369204</v>
      </c>
      <c r="AD233" s="117" t="n">
        <f aca="false">AE233/(1+('WB GDP growth constant old'!AE233/100))</f>
        <v>1276.78343712361</v>
      </c>
      <c r="AE233" s="117" t="n">
        <f aca="false">AF233/(1+('WB GDP growth constant old'!AF233/100))</f>
        <v>1365.1316711165</v>
      </c>
      <c r="AF233" s="117" t="n">
        <f aca="false">AG233/(1+('WB GDP growth constant old'!AG233/100))</f>
        <v>1484.71556085551</v>
      </c>
      <c r="AG233" s="117" t="n">
        <f aca="false">AH233/(1+('WB GDP growth constant old'!AH233/100))</f>
        <v>1625.99685469617</v>
      </c>
      <c r="AH233" s="117" t="n">
        <f aca="false">AI233/(1+('WB GDP growth constant old'!AI233/100))</f>
        <v>1722.62424053079</v>
      </c>
      <c r="AI233" s="117" t="n">
        <f aca="false">AJ233/(1+('WB GDP growth constant old'!AJ233/100))</f>
        <v>1815.78867474676</v>
      </c>
      <c r="AJ233" s="117" t="n">
        <f aca="false">AK233/(1+('WB GDP growth constant old'!AK233/100))</f>
        <v>1959.23664080275</v>
      </c>
      <c r="AK233" s="117" t="n">
        <f aca="false">AL233/(1+('WB GDP growth constant old'!AL233/100))</f>
        <v>2169.68137348166</v>
      </c>
      <c r="AL233" s="117" t="n">
        <f aca="false">AM233/(1+('WB GDP growth constant old'!AM233/100))</f>
        <v>2405.7143230185</v>
      </c>
      <c r="AM233" s="117" t="n">
        <f aca="false">AN233/(1+('WB GDP growth constant old'!AN233/100))</f>
        <v>2661.3589699561</v>
      </c>
      <c r="AN233" s="117" t="n">
        <f aca="false">AO233/(1+('WB GDP growth constant old'!AO233/100))</f>
        <v>2920.08826569251</v>
      </c>
      <c r="AO233" s="117" t="n">
        <f aca="false">AP233/(1+('WB GDP growth constant old'!AP233/100))</f>
        <v>3180.89106066522</v>
      </c>
      <c r="AP233" s="117" t="n">
        <f aca="false">AQ233/(1+('WB GDP growth constant old'!AQ233/100))</f>
        <v>3404.48793665941</v>
      </c>
      <c r="AQ233" s="117" t="n">
        <f aca="false">AR233/(1+('WB GDP growth constant old'!AR233/100))</f>
        <v>3463.99266953597</v>
      </c>
      <c r="AR233" s="117" t="n">
        <f aca="false">AS233/(1+('WB GDP growth constant old'!AS233/100))</f>
        <v>3675.36030783588</v>
      </c>
      <c r="AS233" s="117" t="n">
        <f aca="false">AT233/(1+('WB GDP growth constant old'!AT233/100))</f>
        <v>3950.93233506127</v>
      </c>
      <c r="AT233" s="117" t="n">
        <f aca="false">AU233/(1+('WB GDP growth constant old'!AU233/100))</f>
        <v>4215.83000825445</v>
      </c>
      <c r="AU233" s="117" t="n">
        <f aca="false">AV233/(1+('WB GDP growth constant old'!AV233/100))</f>
        <v>4547.00913810056</v>
      </c>
      <c r="AV233" s="117" t="n">
        <f aca="false">AW233/(1+('WB GDP growth constant old'!AW233/100))</f>
        <v>4943.72788341192</v>
      </c>
      <c r="AW233" s="117" t="n">
        <f aca="false">AX233/(1+('WB GDP growth constant old'!AX233/100))</f>
        <v>5384.38879975658</v>
      </c>
      <c r="AX233" s="117" t="n">
        <f aca="false">AY233/(1+('WB GDP growth constant old'!AY233/100))</f>
        <v>5906.78389295406</v>
      </c>
      <c r="AY233" s="117" t="n">
        <f aca="false">AZ233/(1+('WB GDP growth constant old'!AZ233/100))</f>
        <v>6542.27179016655</v>
      </c>
      <c r="AZ233" s="117" t="n">
        <f aca="false">BA233/(1+('WB GDP growth constant old'!BA233/100))</f>
        <v>7337.0038838005</v>
      </c>
      <c r="BA233" s="117" t="n">
        <f aca="false">BB233/(1+('WB GDP growth constant old'!BB233/100))</f>
        <v>7955.52703012869</v>
      </c>
      <c r="BB233" s="117" t="n">
        <f aca="false">BC233/(1+('WB GDP growth constant old'!BC233/100))</f>
        <v>8568.45547614235</v>
      </c>
      <c r="BC233" s="117" t="n">
        <f aca="false">BD233/(1+('WB GDP growth constant old'!BD233/100))</f>
        <v>9405.79517955256</v>
      </c>
      <c r="BD233" s="117" t="n">
        <f aca="false">BE233/(1+('WB GDP growth constant old'!BE233/100))</f>
        <v>10202.1427322553</v>
      </c>
      <c r="BE233" s="117" t="n">
        <f aca="false">BF233/(1+('WB GDP growth constant old'!BF233/100))</f>
        <v>10969.1251801433</v>
      </c>
      <c r="BF233" s="117" t="n">
        <f aca="false">BG233/(1+('WB GDP growth constant old'!BG233/100))</f>
        <v>11758.9558024877</v>
      </c>
      <c r="BG233" s="117" t="n">
        <f aca="false">BH233/(1+('WB GDP growth constant old'!BH233/100))</f>
        <v>12567.6138313674</v>
      </c>
      <c r="BH233" s="117" t="n">
        <f aca="false">BI233/(1+('WB GDP growth constant old'!BI233/100))</f>
        <v>13398.9999800941</v>
      </c>
      <c r="BI233" s="117" t="n">
        <f aca="false">BJ233/(1+('WB GDP growth constant old'!BJ233/100))</f>
        <v>14267.0829861006</v>
      </c>
      <c r="BJ233" s="117" t="n">
        <f aca="false">BK233/(1+('WB GDP growth constant old'!BK233/100))</f>
        <v>15213.8800399426</v>
      </c>
      <c r="BK233" s="117" t="n">
        <f aca="false">BL233/(1+('WB GDP growth constant old'!BL233/100))</f>
        <v>16195.3603567798</v>
      </c>
      <c r="BL233" s="117" t="n">
        <f aca="false">'WB GDP current US$ old'!BL233/1000000000</f>
        <v>17118.9258216231</v>
      </c>
    </row>
    <row r="234" customFormat="false" ht="15" hidden="false" customHeight="false" outlineLevel="0" collapsed="false">
      <c r="A234" s="0" t="s">
        <v>1144</v>
      </c>
      <c r="B234" s="0" t="s">
        <v>1145</v>
      </c>
      <c r="C234" s="0" t="s">
        <v>1057</v>
      </c>
      <c r="D234" s="0" t="s">
        <v>1058</v>
      </c>
      <c r="E234" s="117" t="n">
        <f aca="false">F234/(1+('WB GDP growth constant old'!F234/100))</f>
        <v>2379.49356457029</v>
      </c>
      <c r="F234" s="117" t="n">
        <f aca="false">G234/(1+('WB GDP growth constant old'!G234/100))</f>
        <v>2379.49356457029</v>
      </c>
      <c r="G234" s="117" t="n">
        <f aca="false">H234/(1+('WB GDP growth constant old'!H234/100))</f>
        <v>2379.49356457029</v>
      </c>
      <c r="H234" s="117" t="n">
        <f aca="false">I234/(1+('WB GDP growth constant old'!I234/100))</f>
        <v>2379.49356457029</v>
      </c>
      <c r="I234" s="117" t="n">
        <f aca="false">J234/(1+('WB GDP growth constant old'!J234/100))</f>
        <v>2379.49356457029</v>
      </c>
      <c r="J234" s="117" t="n">
        <f aca="false">K234/(1+('WB GDP growth constant old'!K234/100))</f>
        <v>2379.49356457029</v>
      </c>
      <c r="K234" s="117" t="n">
        <f aca="false">L234/(1+('WB GDP growth constant old'!L234/100))</f>
        <v>2379.49356457029</v>
      </c>
      <c r="L234" s="117" t="n">
        <f aca="false">M234/(1+('WB GDP growth constant old'!M234/100))</f>
        <v>2379.49356457029</v>
      </c>
      <c r="M234" s="117" t="n">
        <f aca="false">N234/(1+('WB GDP growth constant old'!N234/100))</f>
        <v>2379.49356457029</v>
      </c>
      <c r="N234" s="117" t="n">
        <f aca="false">O234/(1+('WB GDP growth constant old'!O234/100))</f>
        <v>2379.49356457029</v>
      </c>
      <c r="O234" s="117" t="n">
        <f aca="false">P234/(1+('WB GDP growth constant old'!P234/100))</f>
        <v>2379.49356457029</v>
      </c>
      <c r="P234" s="117" t="n">
        <f aca="false">Q234/(1+('WB GDP growth constant old'!Q234/100))</f>
        <v>2379.49356457029</v>
      </c>
      <c r="Q234" s="117" t="n">
        <f aca="false">R234/(1+('WB GDP growth constant old'!R234/100))</f>
        <v>2379.49356457029</v>
      </c>
      <c r="R234" s="117" t="n">
        <f aca="false">S234/(1+('WB GDP growth constant old'!S234/100))</f>
        <v>2379.49356457029</v>
      </c>
      <c r="S234" s="117" t="n">
        <f aca="false">T234/(1+('WB GDP growth constant old'!T234/100))</f>
        <v>2379.49356457029</v>
      </c>
      <c r="T234" s="117" t="n">
        <f aca="false">U234/(1+('WB GDP growth constant old'!U234/100))</f>
        <v>2379.49356457029</v>
      </c>
      <c r="U234" s="117" t="n">
        <f aca="false">V234/(1+('WB GDP growth constant old'!V234/100))</f>
        <v>2379.49356457029</v>
      </c>
      <c r="V234" s="117" t="n">
        <f aca="false">W234/(1+('WB GDP growth constant old'!W234/100))</f>
        <v>2379.49356457029</v>
      </c>
      <c r="W234" s="117" t="n">
        <f aca="false">X234/(1+('WB GDP growth constant old'!X234/100))</f>
        <v>2379.49356457029</v>
      </c>
      <c r="X234" s="117" t="n">
        <f aca="false">Y234/(1+('WB GDP growth constant old'!Y234/100))</f>
        <v>2379.49356457029</v>
      </c>
      <c r="Y234" s="117" t="n">
        <f aca="false">Z234/(1+('WB GDP growth constant old'!Z234/100))</f>
        <v>2379.49356457029</v>
      </c>
      <c r="Z234" s="117" t="n">
        <f aca="false">AA234/(1+('WB GDP growth constant old'!AA234/100))</f>
        <v>2379.49356457029</v>
      </c>
      <c r="AA234" s="117" t="n">
        <f aca="false">AB234/(1+('WB GDP growth constant old'!AB234/100))</f>
        <v>2379.49356457029</v>
      </c>
      <c r="AB234" s="117" t="n">
        <f aca="false">AC234/(1+('WB GDP growth constant old'!AC234/100))</f>
        <v>2379.49356457029</v>
      </c>
      <c r="AC234" s="117" t="n">
        <f aca="false">AD234/(1+('WB GDP growth constant old'!AD234/100))</f>
        <v>2379.49356457029</v>
      </c>
      <c r="AD234" s="117" t="n">
        <f aca="false">AE234/(1+('WB GDP growth constant old'!AE234/100))</f>
        <v>2379.49356457029</v>
      </c>
      <c r="AE234" s="117" t="n">
        <f aca="false">AF234/(1+('WB GDP growth constant old'!AF234/100))</f>
        <v>2379.49356457029</v>
      </c>
      <c r="AF234" s="117" t="n">
        <f aca="false">AG234/(1+('WB GDP growth constant old'!AG234/100))</f>
        <v>2379.49356457029</v>
      </c>
      <c r="AG234" s="117" t="n">
        <f aca="false">AH234/(1+('WB GDP growth constant old'!AH234/100))</f>
        <v>2379.49356457029</v>
      </c>
      <c r="AH234" s="117" t="n">
        <f aca="false">AI234/(1+('WB GDP growth constant old'!AI234/100))</f>
        <v>2379.49356457029</v>
      </c>
      <c r="AI234" s="117" t="n">
        <f aca="false">AJ234/(1+('WB GDP growth constant old'!AJ234/100))</f>
        <v>2345.54125257619</v>
      </c>
      <c r="AJ234" s="117" t="n">
        <f aca="false">AK234/(1+('WB GDP growth constant old'!AK234/100))</f>
        <v>2219.17443659134</v>
      </c>
      <c r="AK234" s="117" t="n">
        <f aca="false">AL234/(1+('WB GDP growth constant old'!AL234/100))</f>
        <v>2011.95123014991</v>
      </c>
      <c r="AL234" s="117" t="n">
        <f aca="false">AM234/(1+('WB GDP growth constant old'!AM234/100))</f>
        <v>1919.53608673131</v>
      </c>
      <c r="AM234" s="117" t="n">
        <f aca="false">AN234/(1+('WB GDP growth constant old'!AN234/100))</f>
        <v>1751.09850533323</v>
      </c>
      <c r="AN234" s="117" t="n">
        <f aca="false">AO234/(1+('WB GDP growth constant old'!AO234/100))</f>
        <v>1746.59244365503</v>
      </c>
      <c r="AO234" s="117" t="n">
        <f aca="false">AP234/(1+('WB GDP growth constant old'!AP234/100))</f>
        <v>1763.70464178135</v>
      </c>
      <c r="AP234" s="117" t="n">
        <f aca="false">AQ234/(1+('WB GDP growth constant old'!AQ234/100))</f>
        <v>1816.78230456227</v>
      </c>
      <c r="AQ234" s="117" t="n">
        <f aca="false">AR234/(1+('WB GDP growth constant old'!AR234/100))</f>
        <v>1803.74913620155</v>
      </c>
      <c r="AR234" s="117" t="n">
        <f aca="false">AS234/(1+('WB GDP growth constant old'!AS234/100))</f>
        <v>1847.5486030112</v>
      </c>
      <c r="AS234" s="117" t="n">
        <f aca="false">AT234/(1+('WB GDP growth constant old'!AT234/100))</f>
        <v>1984.95893163282</v>
      </c>
      <c r="AT234" s="117" t="n">
        <f aca="false">AU234/(1+('WB GDP growth constant old'!AU234/100))</f>
        <v>2034.30535908426</v>
      </c>
      <c r="AU234" s="117" t="n">
        <f aca="false">AV234/(1+('WB GDP growth constant old'!AV234/100))</f>
        <v>2135.95501920045</v>
      </c>
      <c r="AV234" s="117" t="n">
        <f aca="false">AW234/(1+('WB GDP growth constant old'!AW234/100))</f>
        <v>2268.7873823148</v>
      </c>
      <c r="AW234" s="117" t="n">
        <f aca="false">AX234/(1+('WB GDP growth constant old'!AX234/100))</f>
        <v>2447.75196425728</v>
      </c>
      <c r="AX234" s="117" t="n">
        <f aca="false">AY234/(1+('WB GDP growth constant old'!AY234/100))</f>
        <v>2610.88117752569</v>
      </c>
      <c r="AY234" s="117" t="n">
        <f aca="false">AZ234/(1+('WB GDP growth constant old'!AZ234/100))</f>
        <v>2814.74622403222</v>
      </c>
      <c r="AZ234" s="117" t="n">
        <f aca="false">BA234/(1+('WB GDP growth constant old'!BA234/100))</f>
        <v>3027.32076866294</v>
      </c>
      <c r="BA234" s="117" t="n">
        <f aca="false">BB234/(1+('WB GDP growth constant old'!BB234/100))</f>
        <v>3158.7465591474</v>
      </c>
      <c r="BB234" s="117" t="n">
        <f aca="false">BC234/(1+('WB GDP growth constant old'!BC234/100))</f>
        <v>3004.19433141711</v>
      </c>
      <c r="BC234" s="117" t="n">
        <f aca="false">BD234/(1+('WB GDP growth constant old'!BD234/100))</f>
        <v>3147.3999844327</v>
      </c>
      <c r="BD234" s="117" t="n">
        <f aca="false">BE234/(1+('WB GDP growth constant old'!BE234/100))</f>
        <v>3329.83642538379</v>
      </c>
      <c r="BE234" s="117" t="n">
        <f aca="false">BF234/(1+('WB GDP growth constant old'!BF234/100))</f>
        <v>3444.20115403069</v>
      </c>
      <c r="BF234" s="117" t="n">
        <f aca="false">BG234/(1+('WB GDP growth constant old'!BG234/100))</f>
        <v>3568.07802171528</v>
      </c>
      <c r="BG234" s="117" t="n">
        <f aca="false">BH234/(1+('WB GDP growth constant old'!BH234/100))</f>
        <v>3650.85792618248</v>
      </c>
      <c r="BH234" s="117" t="n">
        <f aca="false">BI234/(1+('WB GDP growth constant old'!BI234/100))</f>
        <v>3701.62763224633</v>
      </c>
      <c r="BI234" s="117" t="n">
        <f aca="false">BJ234/(1+('WB GDP growth constant old'!BJ234/100))</f>
        <v>3773.03318054479</v>
      </c>
      <c r="BJ234" s="117" t="n">
        <f aca="false">BK234/(1+('WB GDP growth constant old'!BK234/100))</f>
        <v>3932.85555491215</v>
      </c>
      <c r="BK234" s="117" t="n">
        <f aca="false">BL234/(1+('WB GDP growth constant old'!BL234/100))</f>
        <v>4064.82444032771</v>
      </c>
      <c r="BL234" s="117" t="n">
        <f aca="false">'WB GDP current US$ old'!BL234/1000000000</f>
        <v>4155.15737120228</v>
      </c>
    </row>
    <row r="235" customFormat="false" ht="15" hidden="false" customHeight="false" outlineLevel="0" collapsed="false">
      <c r="A235" s="0" t="s">
        <v>194</v>
      </c>
      <c r="B235" s="0" t="s">
        <v>422</v>
      </c>
      <c r="C235" s="0" t="s">
        <v>1057</v>
      </c>
      <c r="D235" s="0" t="s">
        <v>1058</v>
      </c>
      <c r="E235" s="117" t="n">
        <f aca="false">F235/(1+('WB GDP growth constant old'!F235/100))</f>
        <v>0.577852830743368</v>
      </c>
      <c r="F235" s="117" t="n">
        <f aca="false">G235/(1+('WB GDP growth constant old'!G235/100))</f>
        <v>0.648173575652115</v>
      </c>
      <c r="G235" s="117" t="n">
        <f aca="false">H235/(1+('WB GDP growth constant old'!H235/100))</f>
        <v>0.672633396149037</v>
      </c>
      <c r="H235" s="117" t="n">
        <f aca="false">I235/(1+('WB GDP growth constant old'!I235/100))</f>
        <v>0.706263009522875</v>
      </c>
      <c r="I235" s="117" t="n">
        <f aca="false">J235/(1+('WB GDP growth constant old'!J235/100))</f>
        <v>0.807159822607421</v>
      </c>
      <c r="J235" s="117" t="n">
        <f aca="false">K235/(1+('WB GDP growth constant old'!K235/100))</f>
        <v>0.931944412261585</v>
      </c>
      <c r="K235" s="117" t="n">
        <f aca="false">L235/(1+('WB GDP growth constant old'!L235/100))</f>
        <v>1.01962844419141</v>
      </c>
      <c r="L235" s="117" t="n">
        <f aca="false">M235/(1+('WB GDP growth constant old'!M235/100))</f>
        <v>1.07571179712394</v>
      </c>
      <c r="M235" s="117" t="n">
        <f aca="false">N235/(1+('WB GDP growth constant old'!N235/100))</f>
        <v>1.12975224303746</v>
      </c>
      <c r="N235" s="117" t="n">
        <f aca="false">O235/(1+('WB GDP growth constant old'!O235/100))</f>
        <v>1.25211422110209</v>
      </c>
      <c r="O235" s="117" t="n">
        <f aca="false">P235/(1+('WB GDP growth constant old'!P235/100))</f>
        <v>1.28372137350674</v>
      </c>
      <c r="P235" s="117" t="n">
        <f aca="false">Q235/(1+('WB GDP growth constant old'!Q235/100))</f>
        <v>1.28372137350674</v>
      </c>
      <c r="Q235" s="117" t="n">
        <f aca="false">R235/(1+('WB GDP growth constant old'!R235/100))</f>
        <v>1.38160715075215</v>
      </c>
      <c r="R235" s="117" t="n">
        <f aca="false">S235/(1+('WB GDP growth constant old'!S235/100))</f>
        <v>1.43462610411587</v>
      </c>
      <c r="S235" s="117" t="n">
        <f aca="false">T235/(1+('WB GDP growth constant old'!T235/100))</f>
        <v>1.50395941914278</v>
      </c>
      <c r="T235" s="117" t="n">
        <f aca="false">U235/(1+('WB GDP growth constant old'!U235/100))</f>
        <v>1.5406641681699</v>
      </c>
      <c r="U235" s="117" t="n">
        <f aca="false">V235/(1+('WB GDP growth constant old'!V235/100))</f>
        <v>1.5090570947199</v>
      </c>
      <c r="V235" s="117" t="n">
        <f aca="false">W235/(1+('WB GDP growth constant old'!W235/100))</f>
        <v>1.61407366622413</v>
      </c>
      <c r="W235" s="117" t="n">
        <f aca="false">X235/(1+('WB GDP growth constant old'!X235/100))</f>
        <v>1.79235511591766</v>
      </c>
      <c r="X235" s="117" t="n">
        <f aca="false">Y235/(1+('WB GDP growth constant old'!Y235/100))</f>
        <v>1.699730816307</v>
      </c>
      <c r="Y235" s="117" t="n">
        <f aca="false">Z235/(1+('WB GDP growth constant old'!Z235/100))</f>
        <v>1.94749983132038</v>
      </c>
      <c r="Z235" s="117" t="n">
        <f aca="false">AA235/(1+('WB GDP growth constant old'!AA235/100))</f>
        <v>1.88293658804666</v>
      </c>
      <c r="AA235" s="117" t="n">
        <f aca="false">AB235/(1+('WB GDP growth constant old'!AB235/100))</f>
        <v>1.81548221978046</v>
      </c>
      <c r="AB235" s="117" t="n">
        <f aca="false">AC235/(1+('WB GDP growth constant old'!AC235/100))</f>
        <v>1.71719187103695</v>
      </c>
      <c r="AC235" s="117" t="n">
        <f aca="false">AD235/(1+('WB GDP growth constant old'!AD235/100))</f>
        <v>1.81259141060659</v>
      </c>
      <c r="AD235" s="117" t="n">
        <f aca="false">AE235/(1+('WB GDP growth constant old'!AE235/100))</f>
        <v>1.91329087202508</v>
      </c>
      <c r="AE235" s="117" t="n">
        <f aca="false">AF235/(1+('WB GDP growth constant old'!AF235/100))</f>
        <v>1.94364531420415</v>
      </c>
      <c r="AF235" s="117" t="n">
        <f aca="false">AG235/(1+('WB GDP growth constant old'!AG235/100))</f>
        <v>1.95356105751325</v>
      </c>
      <c r="AG235" s="117" t="n">
        <f aca="false">AH235/(1+('WB GDP growth constant old'!AH235/100))</f>
        <v>2.08332380667114</v>
      </c>
      <c r="AH235" s="117" t="n">
        <f aca="false">AI235/(1+('WB GDP growth constant old'!AI235/100))</f>
        <v>2.1679072049656</v>
      </c>
      <c r="AI235" s="117" t="n">
        <f aca="false">AJ235/(1+('WB GDP growth constant old'!AJ235/100))</f>
        <v>2.16262496604512</v>
      </c>
      <c r="AJ235" s="117" t="n">
        <f aca="false">AK235/(1+('WB GDP growth constant old'!AK235/100))</f>
        <v>2.14748729428582</v>
      </c>
      <c r="AK235" s="117" t="n">
        <f aca="false">AL235/(1+('WB GDP growth constant old'!AL235/100))</f>
        <v>2.06200255067839</v>
      </c>
      <c r="AL235" s="117" t="n">
        <f aca="false">AM235/(1+('WB GDP growth constant old'!AM235/100))</f>
        <v>1.75072620295481</v>
      </c>
      <c r="AM235" s="117" t="n">
        <f aca="false">AN235/(1+('WB GDP growth constant old'!AN235/100))</f>
        <v>2.0130272567998</v>
      </c>
      <c r="AN235" s="117" t="n">
        <f aca="false">AO235/(1+('WB GDP growth constant old'!AO235/100))</f>
        <v>2.17096599994197</v>
      </c>
      <c r="AO235" s="117" t="n">
        <f aca="false">AP235/(1+('WB GDP growth constant old'!AP235/100))</f>
        <v>2.36279715004131</v>
      </c>
      <c r="AP235" s="117" t="n">
        <f aca="false">AQ235/(1+('WB GDP growth constant old'!AQ235/100))</f>
        <v>2.70250541761684</v>
      </c>
      <c r="AQ235" s="117" t="n">
        <f aca="false">AR235/(1+('WB GDP growth constant old'!AR235/100))</f>
        <v>2.64035112878812</v>
      </c>
      <c r="AR235" s="117" t="n">
        <f aca="false">AS235/(1+('WB GDP growth constant old'!AS235/100))</f>
        <v>2.70587808084957</v>
      </c>
      <c r="AS235" s="117" t="n">
        <f aca="false">AT235/(1+('WB GDP growth constant old'!AT235/100))</f>
        <v>2.68467807781476</v>
      </c>
      <c r="AT235" s="117" t="n">
        <f aca="false">AU235/(1+('WB GDP growth constant old'!AU235/100))</f>
        <v>2.70678475738576</v>
      </c>
      <c r="AU235" s="117" t="n">
        <f aca="false">AV235/(1+('WB GDP growth constant old'!AV235/100))</f>
        <v>2.81036319416867</v>
      </c>
      <c r="AV235" s="117" t="n">
        <f aca="false">AW235/(1+('WB GDP growth constant old'!AW235/100))</f>
        <v>2.99922441835562</v>
      </c>
      <c r="AW235" s="117" t="n">
        <f aca="false">AX235/(1+('WB GDP growth constant old'!AX235/100))</f>
        <v>2.96987204862041</v>
      </c>
      <c r="AX235" s="117" t="n">
        <f aca="false">AY235/(1+('WB GDP growth constant old'!AY235/100))</f>
        <v>2.83128892766003</v>
      </c>
      <c r="AY235" s="117" t="n">
        <f aca="false">AZ235/(1+('WB GDP growth constant old'!AZ235/100))</f>
        <v>2.90632182428123</v>
      </c>
      <c r="AZ235" s="117" t="n">
        <f aca="false">BA235/(1+('WB GDP growth constant old'!BA235/100))</f>
        <v>2.8721690439551</v>
      </c>
      <c r="BA235" s="117" t="n">
        <f aca="false">BB235/(1+('WB GDP growth constant old'!BB235/100))</f>
        <v>2.98884381216702</v>
      </c>
      <c r="BB235" s="117" t="n">
        <f aca="false">BC235/(1+('WB GDP growth constant old'!BC235/100))</f>
        <v>3.15436332156991</v>
      </c>
      <c r="BC235" s="117" t="n">
        <f aca="false">BD235/(1+('WB GDP growth constant old'!BD235/100))</f>
        <v>3.34675611542632</v>
      </c>
      <c r="BD235" s="117" t="n">
        <f aca="false">BE235/(1+('WB GDP growth constant old'!BE235/100))</f>
        <v>3.56088823348927</v>
      </c>
      <c r="BE235" s="117" t="n">
        <f aca="false">BF235/(1+('WB GDP growth constant old'!BF235/100))</f>
        <v>3.79389520540145</v>
      </c>
      <c r="BF235" s="117" t="n">
        <f aca="false">BG235/(1+('WB GDP growth constant old'!BG235/100))</f>
        <v>4.02579109636465</v>
      </c>
      <c r="BG235" s="117" t="n">
        <f aca="false">BH235/(1+('WB GDP growth constant old'!BH235/100))</f>
        <v>4.26414162391582</v>
      </c>
      <c r="BH235" s="117" t="n">
        <f aca="false">BI235/(1+('WB GDP growth constant old'!BI235/100))</f>
        <v>4.50902566804118</v>
      </c>
      <c r="BI235" s="117" t="n">
        <f aca="false">BJ235/(1+('WB GDP growth constant old'!BJ235/100))</f>
        <v>4.75968598087289</v>
      </c>
      <c r="BJ235" s="117" t="n">
        <f aca="false">BK235/(1+('WB GDP growth constant old'!BK235/100))</f>
        <v>4.96708520012488</v>
      </c>
      <c r="BK235" s="117" t="n">
        <f aca="false">BL235/(1+('WB GDP growth constant old'!BL235/100))</f>
        <v>5.2120198813701</v>
      </c>
      <c r="BL235" s="117" t="n">
        <f aca="false">'WB GDP current US$ old'!BL235/1000000000</f>
        <v>5.49027241338702</v>
      </c>
    </row>
    <row r="236" customFormat="false" ht="15" hidden="false" customHeight="false" outlineLevel="0" collapsed="false">
      <c r="A236" s="0" t="s">
        <v>192</v>
      </c>
      <c r="B236" s="0" t="s">
        <v>420</v>
      </c>
      <c r="C236" s="0" t="s">
        <v>1057</v>
      </c>
      <c r="D236" s="0" t="s">
        <v>1058</v>
      </c>
      <c r="E236" s="117" t="n">
        <f aca="false">F236/(1+('WB GDP growth constant old'!F236/100))</f>
        <v>18.7796178328379</v>
      </c>
      <c r="F236" s="117" t="n">
        <f aca="false">G236/(1+('WB GDP growth constant old'!G236/100))</f>
        <v>19.7866084159326</v>
      </c>
      <c r="G236" s="117" t="n">
        <f aca="false">H236/(1+('WB GDP growth constant old'!H236/100))</f>
        <v>21.28133916227</v>
      </c>
      <c r="H236" s="117" t="n">
        <f aca="false">I236/(1+('WB GDP growth constant old'!I236/100))</f>
        <v>22.9838102844566</v>
      </c>
      <c r="I236" s="117" t="n">
        <f aca="false">J236/(1+('WB GDP growth constant old'!J236/100))</f>
        <v>24.5538334786644</v>
      </c>
      <c r="J236" s="117" t="n">
        <f aca="false">K236/(1+('WB GDP growth constant old'!K236/100))</f>
        <v>26.5627450284136</v>
      </c>
      <c r="K236" s="117" t="n">
        <f aca="false">L236/(1+('WB GDP growth constant old'!L236/100))</f>
        <v>29.5171912568827</v>
      </c>
      <c r="L236" s="117" t="n">
        <f aca="false">M236/(1+('WB GDP growth constant old'!M236/100))</f>
        <v>32.0603872408567</v>
      </c>
      <c r="M236" s="117" t="n">
        <f aca="false">N236/(1+('WB GDP growth constant old'!N236/100))</f>
        <v>34.6644185375327</v>
      </c>
      <c r="N236" s="117" t="n">
        <f aca="false">O236/(1+('WB GDP growth constant old'!O236/100))</f>
        <v>36.9351666973435</v>
      </c>
      <c r="O236" s="117" t="n">
        <f aca="false">P236/(1+('WB GDP growth constant old'!P236/100))</f>
        <v>41.1487117016962</v>
      </c>
      <c r="P236" s="117" t="n">
        <f aca="false">Q236/(1+('WB GDP growth constant old'!Q236/100))</f>
        <v>43.163094937019</v>
      </c>
      <c r="Q236" s="117" t="n">
        <f aca="false">R236/(1+('WB GDP growth constant old'!R236/100))</f>
        <v>45.0098314236125</v>
      </c>
      <c r="R236" s="117" t="n">
        <f aca="false">S236/(1+('WB GDP growth constant old'!S236/100))</f>
        <v>49.6172326674009</v>
      </c>
      <c r="S236" s="117" t="n">
        <f aca="false">T236/(1+('WB GDP growth constant old'!T236/100))</f>
        <v>51.8332640013264</v>
      </c>
      <c r="T236" s="117" t="n">
        <f aca="false">U236/(1+('WB GDP growth constant old'!U236/100))</f>
        <v>54.4095872649177</v>
      </c>
      <c r="U236" s="117" t="n">
        <f aca="false">V236/(1+('WB GDP growth constant old'!V236/100))</f>
        <v>59.4842666794952</v>
      </c>
      <c r="V236" s="117" t="n">
        <f aca="false">W236/(1+('WB GDP growth constant old'!W236/100))</f>
        <v>65.3395786008857</v>
      </c>
      <c r="W236" s="117" t="n">
        <f aca="false">X236/(1+('WB GDP growth constant old'!X236/100))</f>
        <v>72.0667760006298</v>
      </c>
      <c r="X236" s="117" t="n">
        <f aca="false">Y236/(1+('WB GDP growth constant old'!Y236/100))</f>
        <v>75.9380349405006</v>
      </c>
      <c r="Y236" s="117" t="n">
        <f aca="false">Z236/(1+('WB GDP growth constant old'!Z236/100))</f>
        <v>79.8667203170848</v>
      </c>
      <c r="Z236" s="117" t="n">
        <f aca="false">AA236/(1+('WB GDP growth constant old'!AA236/100))</f>
        <v>84.5843418728892</v>
      </c>
      <c r="AA236" s="117" t="n">
        <f aca="false">AB236/(1+('WB GDP growth constant old'!AB236/100))</f>
        <v>89.111590838383</v>
      </c>
      <c r="AB236" s="117" t="n">
        <f aca="false">AC236/(1+('WB GDP growth constant old'!AC236/100))</f>
        <v>94.0877624943152</v>
      </c>
      <c r="AC236" s="117" t="n">
        <f aca="false">AD236/(1+('WB GDP growth constant old'!AD236/100))</f>
        <v>99.5000954069882</v>
      </c>
      <c r="AD236" s="117" t="n">
        <f aca="false">AE236/(1+('WB GDP growth constant old'!AE236/100))</f>
        <v>104.124103995591</v>
      </c>
      <c r="AE236" s="117" t="n">
        <f aca="false">AF236/(1+('WB GDP growth constant old'!AF236/100))</f>
        <v>109.886152574897</v>
      </c>
      <c r="AF236" s="117" t="n">
        <f aca="false">AG236/(1+('WB GDP growth constant old'!AG236/100))</f>
        <v>120.346156124272</v>
      </c>
      <c r="AG236" s="117" t="n">
        <f aca="false">AH236/(1+('WB GDP growth constant old'!AH236/100))</f>
        <v>136.337890631049</v>
      </c>
      <c r="AH236" s="117" t="n">
        <f aca="false">AI236/(1+('WB GDP growth constant old'!AI236/100))</f>
        <v>152.958169350446</v>
      </c>
      <c r="AI236" s="117" t="n">
        <f aca="false">AJ236/(1+('WB GDP growth constant old'!AJ236/100))</f>
        <v>170.039258123723</v>
      </c>
      <c r="AJ236" s="117" t="n">
        <f aca="false">AK236/(1+('WB GDP growth constant old'!AK236/100))</f>
        <v>184.591660482261</v>
      </c>
      <c r="AK236" s="117" t="n">
        <f aca="false">AL236/(1+('WB GDP growth constant old'!AL236/100))</f>
        <v>199.512920657977</v>
      </c>
      <c r="AL236" s="117" t="n">
        <f aca="false">AM236/(1+('WB GDP growth constant old'!AM236/100))</f>
        <v>215.976559110725</v>
      </c>
      <c r="AM236" s="117" t="n">
        <f aca="false">AN236/(1+('WB GDP growth constant old'!AN236/100))</f>
        <v>233.248257818189</v>
      </c>
      <c r="AN236" s="117" t="n">
        <f aca="false">AO236/(1+('WB GDP growth constant old'!AO236/100))</f>
        <v>252.188751892669</v>
      </c>
      <c r="AO236" s="117" t="n">
        <f aca="false">AP236/(1+('WB GDP growth constant old'!AP236/100))</f>
        <v>266.442320096606</v>
      </c>
      <c r="AP236" s="117" t="n">
        <f aca="false">AQ236/(1+('WB GDP growth constant old'!AQ236/100))</f>
        <v>259.105630572974</v>
      </c>
      <c r="AQ236" s="117" t="n">
        <f aca="false">AR236/(1+('WB GDP growth constant old'!AR236/100))</f>
        <v>239.325415307018</v>
      </c>
      <c r="AR236" s="117" t="n">
        <f aca="false">AS236/(1+('WB GDP growth constant old'!AS236/100))</f>
        <v>250.268109821586</v>
      </c>
      <c r="AS236" s="117" t="n">
        <f aca="false">AT236/(1+('WB GDP growth constant old'!AT236/100))</f>
        <v>261.41817238486</v>
      </c>
      <c r="AT236" s="117" t="n">
        <f aca="false">AU236/(1+('WB GDP growth constant old'!AU236/100))</f>
        <v>270.422065198359</v>
      </c>
      <c r="AU236" s="117" t="n">
        <f aca="false">AV236/(1+('WB GDP growth constant old'!AV236/100))</f>
        <v>287.05041548024</v>
      </c>
      <c r="AV236" s="117" t="n">
        <f aca="false">AW236/(1+('WB GDP growth constant old'!AW236/100))</f>
        <v>307.687168252563</v>
      </c>
      <c r="AW236" s="117" t="n">
        <f aca="false">AX236/(1+('WB GDP growth constant old'!AX236/100))</f>
        <v>327.038666993638</v>
      </c>
      <c r="AX236" s="117" t="n">
        <f aca="false">AY236/(1+('WB GDP growth constant old'!AY236/100))</f>
        <v>340.733863889841</v>
      </c>
      <c r="AY236" s="117" t="n">
        <f aca="false">AZ236/(1+('WB GDP growth constant old'!AZ236/100))</f>
        <v>357.660877894464</v>
      </c>
      <c r="AZ236" s="117" t="n">
        <f aca="false">BA236/(1+('WB GDP growth constant old'!BA236/100))</f>
        <v>377.100289145631</v>
      </c>
      <c r="BA236" s="117" t="n">
        <f aca="false">BB236/(1+('WB GDP growth constant old'!BB236/100))</f>
        <v>383.607904493723</v>
      </c>
      <c r="BB236" s="117" t="n">
        <f aca="false">BC236/(1+('WB GDP growth constant old'!BC236/100))</f>
        <v>380.958638364743</v>
      </c>
      <c r="BC236" s="117" t="n">
        <f aca="false">BD236/(1+('WB GDP growth constant old'!BD236/100))</f>
        <v>409.581548632823</v>
      </c>
      <c r="BD236" s="117" t="n">
        <f aca="false">BE236/(1+('WB GDP growth constant old'!BE236/100))</f>
        <v>413.022574629155</v>
      </c>
      <c r="BE236" s="117" t="n">
        <f aca="false">BF236/(1+('WB GDP growth constant old'!BF236/100))</f>
        <v>442.936957979848</v>
      </c>
      <c r="BF236" s="117" t="n">
        <f aca="false">BG236/(1+('WB GDP growth constant old'!BG236/100))</f>
        <v>454.840869073354</v>
      </c>
      <c r="BG236" s="117" t="n">
        <f aca="false">BH236/(1+('WB GDP growth constant old'!BH236/100))</f>
        <v>459.318436798753</v>
      </c>
      <c r="BH236" s="117" t="n">
        <f aca="false">BI236/(1+('WB GDP growth constant old'!BI236/100))</f>
        <v>473.713003335232</v>
      </c>
      <c r="BI236" s="117" t="n">
        <f aca="false">BJ236/(1+('WB GDP growth constant old'!BJ236/100))</f>
        <v>489.957663024113</v>
      </c>
      <c r="BJ236" s="117" t="n">
        <f aca="false">BK236/(1+('WB GDP growth constant old'!BK236/100))</f>
        <v>509.880568204583</v>
      </c>
      <c r="BK236" s="117" t="n">
        <f aca="false">BL236/(1+('WB GDP growth constant old'!BL236/100))</f>
        <v>531.044497522994</v>
      </c>
      <c r="BL236" s="117" t="n">
        <f aca="false">'WB GDP current US$ old'!BL236/1000000000</f>
        <v>543.548969968693</v>
      </c>
    </row>
    <row r="237" customFormat="false" ht="15" hidden="false" customHeight="false" outlineLevel="0" collapsed="false">
      <c r="A237" s="0" t="s">
        <v>190</v>
      </c>
      <c r="B237" s="0" t="s">
        <v>418</v>
      </c>
      <c r="C237" s="0" t="s">
        <v>1057</v>
      </c>
      <c r="D237" s="0" t="s">
        <v>1058</v>
      </c>
      <c r="E237" s="117" t="n">
        <f aca="false">F237/(1+('WB GDP growth constant old'!F237/100))</f>
        <v>4.86586387236666</v>
      </c>
      <c r="F237" s="117" t="n">
        <f aca="false">G237/(1+('WB GDP growth constant old'!G237/100))</f>
        <v>4.86586387236666</v>
      </c>
      <c r="G237" s="117" t="n">
        <f aca="false">H237/(1+('WB GDP growth constant old'!H237/100))</f>
        <v>4.86586387236666</v>
      </c>
      <c r="H237" s="117" t="n">
        <f aca="false">I237/(1+('WB GDP growth constant old'!I237/100))</f>
        <v>4.86586387236666</v>
      </c>
      <c r="I237" s="117" t="n">
        <f aca="false">J237/(1+('WB GDP growth constant old'!J237/100))</f>
        <v>4.86586387236666</v>
      </c>
      <c r="J237" s="117" t="n">
        <f aca="false">K237/(1+('WB GDP growth constant old'!K237/100))</f>
        <v>4.86586387236666</v>
      </c>
      <c r="K237" s="117" t="n">
        <f aca="false">L237/(1+('WB GDP growth constant old'!L237/100))</f>
        <v>4.86586387236666</v>
      </c>
      <c r="L237" s="117" t="n">
        <f aca="false">M237/(1+('WB GDP growth constant old'!M237/100))</f>
        <v>4.86586387236666</v>
      </c>
      <c r="M237" s="117" t="n">
        <f aca="false">N237/(1+('WB GDP growth constant old'!N237/100))</f>
        <v>4.86586387236666</v>
      </c>
      <c r="N237" s="117" t="n">
        <f aca="false">O237/(1+('WB GDP growth constant old'!O237/100))</f>
        <v>4.86586387236666</v>
      </c>
      <c r="O237" s="117" t="n">
        <f aca="false">P237/(1+('WB GDP growth constant old'!P237/100))</f>
        <v>4.86586387236666</v>
      </c>
      <c r="P237" s="117" t="n">
        <f aca="false">Q237/(1+('WB GDP growth constant old'!Q237/100))</f>
        <v>4.86586387236666</v>
      </c>
      <c r="Q237" s="117" t="n">
        <f aca="false">R237/(1+('WB GDP growth constant old'!R237/100))</f>
        <v>4.86586387236666</v>
      </c>
      <c r="R237" s="117" t="n">
        <f aca="false">S237/(1+('WB GDP growth constant old'!S237/100))</f>
        <v>4.86586387236666</v>
      </c>
      <c r="S237" s="117" t="n">
        <f aca="false">T237/(1+('WB GDP growth constant old'!T237/100))</f>
        <v>4.86586387236666</v>
      </c>
      <c r="T237" s="117" t="n">
        <f aca="false">U237/(1+('WB GDP growth constant old'!U237/100))</f>
        <v>4.86586387236666</v>
      </c>
      <c r="U237" s="117" t="n">
        <f aca="false">V237/(1+('WB GDP growth constant old'!V237/100))</f>
        <v>4.86586387236666</v>
      </c>
      <c r="V237" s="117" t="n">
        <f aca="false">W237/(1+('WB GDP growth constant old'!W237/100))</f>
        <v>4.86586387236666</v>
      </c>
      <c r="W237" s="117" t="n">
        <f aca="false">X237/(1+('WB GDP growth constant old'!X237/100))</f>
        <v>4.86586387236666</v>
      </c>
      <c r="X237" s="117" t="n">
        <f aca="false">Y237/(1+('WB GDP growth constant old'!Y237/100))</f>
        <v>4.86586387236666</v>
      </c>
      <c r="Y237" s="117" t="n">
        <f aca="false">Z237/(1+('WB GDP growth constant old'!Z237/100))</f>
        <v>4.86586387236666</v>
      </c>
      <c r="Z237" s="117" t="n">
        <f aca="false">AA237/(1+('WB GDP growth constant old'!AA237/100))</f>
        <v>4.86586387236666</v>
      </c>
      <c r="AA237" s="117" t="n">
        <f aca="false">AB237/(1+('WB GDP growth constant old'!AB237/100))</f>
        <v>4.86586387236666</v>
      </c>
      <c r="AB237" s="117" t="n">
        <f aca="false">AC237/(1+('WB GDP growth constant old'!AC237/100))</f>
        <v>4.86586387236666</v>
      </c>
      <c r="AC237" s="117" t="n">
        <f aca="false">AD237/(1+('WB GDP growth constant old'!AD237/100))</f>
        <v>4.86586387236666</v>
      </c>
      <c r="AD237" s="117" t="n">
        <f aca="false">AE237/(1+('WB GDP growth constant old'!AE237/100))</f>
        <v>4.86586387236666</v>
      </c>
      <c r="AE237" s="117" t="n">
        <f aca="false">AF237/(1+('WB GDP growth constant old'!AF237/100))</f>
        <v>5.03616910172451</v>
      </c>
      <c r="AF237" s="117" t="n">
        <f aca="false">AG237/(1+('WB GDP growth constant old'!AG237/100))</f>
        <v>4.97573507025837</v>
      </c>
      <c r="AG237" s="117" t="n">
        <f aca="false">AH237/(1+('WB GDP growth constant old'!AH237/100))</f>
        <v>5.66736229947643</v>
      </c>
      <c r="AH237" s="117" t="n">
        <f aca="false">AI237/(1+('WB GDP growth constant old'!AI237/100))</f>
        <v>5.29898371239919</v>
      </c>
      <c r="AI237" s="117" t="n">
        <f aca="false">AJ237/(1+('WB GDP growth constant old'!AJ237/100))</f>
        <v>5.2671898296602</v>
      </c>
      <c r="AJ237" s="117" t="n">
        <f aca="false">AK237/(1+('WB GDP growth constant old'!AK237/100))</f>
        <v>4.89321939935786</v>
      </c>
      <c r="AK237" s="117" t="n">
        <f aca="false">AL237/(1+('WB GDP growth constant old'!AL237/100))</f>
        <v>3.47418572189874</v>
      </c>
      <c r="AL237" s="117" t="n">
        <f aca="false">AM237/(1+('WB GDP growth constant old'!AM237/100))</f>
        <v>2.90441926889642</v>
      </c>
      <c r="AM237" s="117" t="n">
        <f aca="false">AN237/(1+('WB GDP growth constant old'!AN237/100))</f>
        <v>2.28577802232954</v>
      </c>
      <c r="AN237" s="117" t="n">
        <f aca="false">AO237/(1+('WB GDP growth constant old'!AO237/100))</f>
        <v>2.00196845757118</v>
      </c>
      <c r="AO237" s="117" t="n">
        <f aca="false">AP237/(1+('WB GDP growth constant old'!AP237/100))</f>
        <v>1.66763975648081</v>
      </c>
      <c r="AP237" s="117" t="n">
        <f aca="false">AQ237/(1+('WB GDP growth constant old'!AQ237/100))</f>
        <v>1.69566734654765</v>
      </c>
      <c r="AQ237" s="117" t="n">
        <f aca="false">AR237/(1+('WB GDP growth constant old'!AR237/100))</f>
        <v>1.78575590861339</v>
      </c>
      <c r="AR237" s="117" t="n">
        <f aca="false">AS237/(1+('WB GDP growth constant old'!AS237/100))</f>
        <v>1.85182085412827</v>
      </c>
      <c r="AS237" s="117" t="n">
        <f aca="false">AT237/(1+('WB GDP growth constant old'!AT237/100))</f>
        <v>2.00597243108715</v>
      </c>
      <c r="AT237" s="117" t="n">
        <f aca="false">AU237/(1+('WB GDP growth constant old'!AU237/100))</f>
        <v>2.19816136349407</v>
      </c>
      <c r="AU237" s="117" t="n">
        <f aca="false">AV237/(1+('WB GDP growth constant old'!AV237/100))</f>
        <v>2.43639571065345</v>
      </c>
      <c r="AV237" s="117" t="n">
        <f aca="false">AW237/(1+('WB GDP growth constant old'!AW237/100))</f>
        <v>2.70265742333471</v>
      </c>
      <c r="AW237" s="117" t="n">
        <f aca="false">AX237/(1+('WB GDP growth constant old'!AX237/100))</f>
        <v>2.98293309945811</v>
      </c>
      <c r="AX237" s="117" t="n">
        <f aca="false">AY237/(1+('WB GDP growth constant old'!AY237/100))</f>
        <v>3.18112793600275</v>
      </c>
      <c r="AY237" s="117" t="n">
        <f aca="false">AZ237/(1+('WB GDP growth constant old'!AZ237/100))</f>
        <v>3.40534843199248</v>
      </c>
      <c r="AZ237" s="117" t="n">
        <f aca="false">BA237/(1+('WB GDP growth constant old'!BA237/100))</f>
        <v>3.66960821405199</v>
      </c>
      <c r="BA237" s="117" t="n">
        <f aca="false">BB237/(1+('WB GDP growth constant old'!BB237/100))</f>
        <v>3.9598936555566</v>
      </c>
      <c r="BB237" s="117" t="n">
        <f aca="false">BC237/(1+('WB GDP growth constant old'!BC237/100))</f>
        <v>4.11404523251547</v>
      </c>
      <c r="BC237" s="117" t="n">
        <f aca="false">BD237/(1+('WB GDP growth constant old'!BD237/100))</f>
        <v>4.38230898809096</v>
      </c>
      <c r="BD237" s="117" t="n">
        <f aca="false">BE237/(1+('WB GDP growth constant old'!BE237/100))</f>
        <v>4.70662792380012</v>
      </c>
      <c r="BE237" s="117" t="n">
        <f aca="false">BF237/(1+('WB GDP growth constant old'!BF237/100))</f>
        <v>5.05897433730363</v>
      </c>
      <c r="BF237" s="117" t="n">
        <f aca="false">BG237/(1+('WB GDP growth constant old'!BG237/100))</f>
        <v>5.43334254900875</v>
      </c>
      <c r="BG237" s="117" t="n">
        <f aca="false">BH237/(1+('WB GDP growth constant old'!BH237/100))</f>
        <v>5.79770077078769</v>
      </c>
      <c r="BH237" s="117" t="n">
        <f aca="false">BI237/(1+('WB GDP growth constant old'!BI237/100))</f>
        <v>6.14604332304771</v>
      </c>
      <c r="BI237" s="117" t="n">
        <f aca="false">BJ237/(1+('WB GDP growth constant old'!BJ237/100))</f>
        <v>6.56845865558208</v>
      </c>
      <c r="BJ237" s="117" t="n">
        <f aca="false">BK237/(1+('WB GDP growth constant old'!BK237/100))</f>
        <v>7.06881051357707</v>
      </c>
      <c r="BK237" s="117" t="n">
        <f aca="false">BL237/(1+('WB GDP growth constant old'!BL237/100))</f>
        <v>7.58483370138951</v>
      </c>
      <c r="BL237" s="117" t="n">
        <f aca="false">'WB GDP current US$ old'!BL237/1000000000</f>
        <v>8.11662679425837</v>
      </c>
    </row>
    <row r="238" customFormat="false" ht="15" hidden="false" customHeight="false" outlineLevel="0" collapsed="false">
      <c r="A238" s="0" t="s">
        <v>199</v>
      </c>
      <c r="B238" s="0" t="s">
        <v>427</v>
      </c>
      <c r="C238" s="0" t="s">
        <v>1057</v>
      </c>
      <c r="D238" s="0" t="s">
        <v>1058</v>
      </c>
      <c r="E238" s="117" t="n">
        <f aca="false">F238/(1+('WB GDP growth constant old'!F238/100))</f>
        <v>0</v>
      </c>
      <c r="F238" s="117" t="n">
        <f aca="false">G238/(1+('WB GDP growth constant old'!G238/100))</f>
        <v>0</v>
      </c>
      <c r="G238" s="117" t="n">
        <f aca="false">H238/(1+('WB GDP growth constant old'!H238/100))</f>
        <v>0</v>
      </c>
      <c r="H238" s="117" t="n">
        <f aca="false">I238/(1+('WB GDP growth constant old'!I238/100))</f>
        <v>0</v>
      </c>
      <c r="I238" s="117" t="n">
        <f aca="false">J238/(1+('WB GDP growth constant old'!J238/100))</f>
        <v>0</v>
      </c>
      <c r="J238" s="117" t="n">
        <f aca="false">K238/(1+('WB GDP growth constant old'!K238/100))</f>
        <v>0</v>
      </c>
      <c r="K238" s="117" t="n">
        <f aca="false">L238/(1+('WB GDP growth constant old'!L238/100))</f>
        <v>0</v>
      </c>
      <c r="L238" s="117" t="n">
        <f aca="false">M238/(1+('WB GDP growth constant old'!M238/100))</f>
        <v>0</v>
      </c>
      <c r="M238" s="117" t="n">
        <f aca="false">N238/(1+('WB GDP growth constant old'!N238/100))</f>
        <v>0</v>
      </c>
      <c r="N238" s="117" t="n">
        <f aca="false">O238/(1+('WB GDP growth constant old'!O238/100))</f>
        <v>0</v>
      </c>
      <c r="O238" s="117" t="n">
        <f aca="false">P238/(1+('WB GDP growth constant old'!P238/100))</f>
        <v>0</v>
      </c>
      <c r="P238" s="117" t="n">
        <f aca="false">Q238/(1+('WB GDP growth constant old'!Q238/100))</f>
        <v>0</v>
      </c>
      <c r="Q238" s="117" t="n">
        <f aca="false">R238/(1+('WB GDP growth constant old'!R238/100))</f>
        <v>0</v>
      </c>
      <c r="R238" s="117" t="n">
        <f aca="false">S238/(1+('WB GDP growth constant old'!S238/100))</f>
        <v>0</v>
      </c>
      <c r="S238" s="117" t="n">
        <f aca="false">T238/(1+('WB GDP growth constant old'!T238/100))</f>
        <v>0</v>
      </c>
      <c r="T238" s="117" t="n">
        <f aca="false">U238/(1+('WB GDP growth constant old'!U238/100))</f>
        <v>0</v>
      </c>
      <c r="U238" s="117" t="n">
        <f aca="false">V238/(1+('WB GDP growth constant old'!V238/100))</f>
        <v>0</v>
      </c>
      <c r="V238" s="117" t="n">
        <f aca="false">W238/(1+('WB GDP growth constant old'!W238/100))</f>
        <v>0</v>
      </c>
      <c r="W238" s="117" t="n">
        <f aca="false">X238/(1+('WB GDP growth constant old'!X238/100))</f>
        <v>0</v>
      </c>
      <c r="X238" s="117" t="n">
        <f aca="false">Y238/(1+('WB GDP growth constant old'!Y238/100))</f>
        <v>0</v>
      </c>
      <c r="Y238" s="117" t="n">
        <f aca="false">Z238/(1+('WB GDP growth constant old'!Z238/100))</f>
        <v>0</v>
      </c>
      <c r="Z238" s="117" t="n">
        <f aca="false">AA238/(1+('WB GDP growth constant old'!AA238/100))</f>
        <v>0</v>
      </c>
      <c r="AA238" s="117" t="n">
        <f aca="false">AB238/(1+('WB GDP growth constant old'!AB238/100))</f>
        <v>0</v>
      </c>
      <c r="AB238" s="117" t="n">
        <f aca="false">AC238/(1+('WB GDP growth constant old'!AC238/100))</f>
        <v>0</v>
      </c>
      <c r="AC238" s="117" t="n">
        <f aca="false">AD238/(1+('WB GDP growth constant old'!AD238/100))</f>
        <v>0</v>
      </c>
      <c r="AD238" s="117" t="n">
        <f aca="false">AE238/(1+('WB GDP growth constant old'!AE238/100))</f>
        <v>0</v>
      </c>
      <c r="AE238" s="117" t="n">
        <f aca="false">AF238/(1+('WB GDP growth constant old'!AF238/100))</f>
        <v>0</v>
      </c>
      <c r="AF238" s="117" t="n">
        <f aca="false">AG238/(1+('WB GDP growth constant old'!AG238/100))</f>
        <v>0</v>
      </c>
      <c r="AG238" s="117" t="n">
        <f aca="false">AH238/(1+('WB GDP growth constant old'!AH238/100))</f>
        <v>0</v>
      </c>
      <c r="AH238" s="117" t="n">
        <f aca="false">AI238/(1+('WB GDP growth constant old'!AI238/100))</f>
        <v>0</v>
      </c>
      <c r="AI238" s="117" t="n">
        <f aca="false">AJ238/(1+('WB GDP growth constant old'!AJ238/100))</f>
        <v>0</v>
      </c>
      <c r="AJ238" s="117" t="n">
        <f aca="false">AK238/(1+('WB GDP growth constant old'!AK238/100))</f>
        <v>0</v>
      </c>
      <c r="AK238" s="117" t="n">
        <f aca="false">AL238/(1+('WB GDP growth constant old'!AL238/100))</f>
        <v>0</v>
      </c>
      <c r="AL238" s="117" t="n">
        <f aca="false">AM238/(1+('WB GDP growth constant old'!AM238/100))</f>
        <v>0</v>
      </c>
      <c r="AM238" s="117" t="n">
        <f aca="false">AN238/(1+('WB GDP growth constant old'!AN238/100))</f>
        <v>0</v>
      </c>
      <c r="AN238" s="117" t="n">
        <f aca="false">AO238/(1+('WB GDP growth constant old'!AO238/100))</f>
        <v>0</v>
      </c>
      <c r="AO238" s="117" t="n">
        <f aca="false">AP238/(1+('WB GDP growth constant old'!AP238/100))</f>
        <v>0</v>
      </c>
      <c r="AP238" s="117" t="n">
        <f aca="false">AQ238/(1+('WB GDP growth constant old'!AQ238/100))</f>
        <v>0</v>
      </c>
      <c r="AQ238" s="117" t="n">
        <f aca="false">AR238/(1+('WB GDP growth constant old'!AR238/100))</f>
        <v>0</v>
      </c>
      <c r="AR238" s="117" t="n">
        <f aca="false">AS238/(1+('WB GDP growth constant old'!AS238/100))</f>
        <v>0</v>
      </c>
      <c r="AS238" s="117" t="n">
        <f aca="false">AT238/(1+('WB GDP growth constant old'!AT238/100))</f>
        <v>0</v>
      </c>
      <c r="AT238" s="117" t="n">
        <f aca="false">AU238/(1+('WB GDP growth constant old'!AU238/100))</f>
        <v>0</v>
      </c>
      <c r="AU238" s="117" t="n">
        <f aca="false">AV238/(1+('WB GDP growth constant old'!AV238/100))</f>
        <v>0</v>
      </c>
      <c r="AV238" s="117" t="n">
        <f aca="false">AW238/(1+('WB GDP growth constant old'!AW238/100))</f>
        <v>0</v>
      </c>
      <c r="AW238" s="117" t="n">
        <f aca="false">AX238/(1+('WB GDP growth constant old'!AX238/100))</f>
        <v>0</v>
      </c>
      <c r="AX238" s="117" t="n">
        <f aca="false">AY238/(1+('WB GDP growth constant old'!AY238/100))</f>
        <v>0</v>
      </c>
      <c r="AY238" s="117" t="n">
        <f aca="false">AZ238/(1+('WB GDP growth constant old'!AZ238/100))</f>
        <v>0</v>
      </c>
      <c r="AZ238" s="117" t="n">
        <f aca="false">BA238/(1+('WB GDP growth constant old'!BA238/100))</f>
        <v>0</v>
      </c>
      <c r="BA238" s="117" t="n">
        <f aca="false">BB238/(1+('WB GDP growth constant old'!BB238/100))</f>
        <v>0</v>
      </c>
      <c r="BB238" s="117" t="n">
        <f aca="false">BC238/(1+('WB GDP growth constant old'!BC238/100))</f>
        <v>0</v>
      </c>
      <c r="BC238" s="117" t="n">
        <f aca="false">BD238/(1+('WB GDP growth constant old'!BD238/100))</f>
        <v>0</v>
      </c>
      <c r="BD238" s="117" t="n">
        <f aca="false">BE238/(1+('WB GDP growth constant old'!BE238/100))</f>
        <v>0</v>
      </c>
      <c r="BE238" s="117" t="n">
        <f aca="false">BF238/(1+('WB GDP growth constant old'!BF238/100))</f>
        <v>0</v>
      </c>
      <c r="BF238" s="117" t="n">
        <f aca="false">BG238/(1+('WB GDP growth constant old'!BG238/100))</f>
        <v>0</v>
      </c>
      <c r="BG238" s="117" t="n">
        <f aca="false">BH238/(1+('WB GDP growth constant old'!BH238/100))</f>
        <v>0</v>
      </c>
      <c r="BH238" s="117" t="n">
        <f aca="false">BI238/(1+('WB GDP growth constant old'!BI238/100))</f>
        <v>0</v>
      </c>
      <c r="BI238" s="117" t="n">
        <f aca="false">BJ238/(1+('WB GDP growth constant old'!BJ238/100))</f>
        <v>0</v>
      </c>
      <c r="BJ238" s="117" t="n">
        <f aca="false">BK238/(1+('WB GDP growth constant old'!BK238/100))</f>
        <v>0</v>
      </c>
      <c r="BK238" s="117" t="n">
        <f aca="false">BL238/(1+('WB GDP growth constant old'!BL238/100))</f>
        <v>0</v>
      </c>
      <c r="BL238" s="117" t="n">
        <f aca="false">'WB GDP current US$ old'!BL238/1000000000</f>
        <v>0</v>
      </c>
    </row>
    <row r="239" customFormat="false" ht="15" hidden="false" customHeight="false" outlineLevel="0" collapsed="false">
      <c r="A239" s="0" t="s">
        <v>1146</v>
      </c>
      <c r="B239" s="0" t="s">
        <v>1147</v>
      </c>
      <c r="C239" s="0" t="s">
        <v>1057</v>
      </c>
      <c r="D239" s="0" t="s">
        <v>1058</v>
      </c>
      <c r="E239" s="117" t="n">
        <f aca="false">F239/(1+('WB GDP growth constant old'!F239/100))</f>
        <v>714.154911098075</v>
      </c>
      <c r="F239" s="117" t="n">
        <f aca="false">G239/(1+('WB GDP growth constant old'!G239/100))</f>
        <v>760.553196982978</v>
      </c>
      <c r="G239" s="117" t="n">
        <f aca="false">H239/(1+('WB GDP growth constant old'!H239/100))</f>
        <v>796.444955662847</v>
      </c>
      <c r="H239" s="117" t="n">
        <f aca="false">I239/(1+('WB GDP growth constant old'!I239/100))</f>
        <v>815.81247633876</v>
      </c>
      <c r="I239" s="117" t="n">
        <f aca="false">J239/(1+('WB GDP growth constant old'!J239/100))</f>
        <v>876.028624691861</v>
      </c>
      <c r="J239" s="117" t="n">
        <f aca="false">K239/(1+('WB GDP growth constant old'!K239/100))</f>
        <v>920.730765460358</v>
      </c>
      <c r="K239" s="117" t="n">
        <f aca="false">L239/(1+('WB GDP growth constant old'!L239/100))</f>
        <v>957.695669557485</v>
      </c>
      <c r="L239" s="117" t="n">
        <f aca="false">M239/(1+('WB GDP growth constant old'!M239/100))</f>
        <v>999.173691004362</v>
      </c>
      <c r="M239" s="117" t="n">
        <f aca="false">N239/(1+('WB GDP growth constant old'!N239/100))</f>
        <v>1078.71512424254</v>
      </c>
      <c r="N239" s="117" t="n">
        <f aca="false">O239/(1+('WB GDP growth constant old'!O239/100))</f>
        <v>1145.3159241514</v>
      </c>
      <c r="O239" s="117" t="n">
        <f aca="false">P239/(1+('WB GDP growth constant old'!P239/100))</f>
        <v>1220.78807423503</v>
      </c>
      <c r="P239" s="117" t="n">
        <f aca="false">Q239/(1+('WB GDP growth constant old'!Q239/100))</f>
        <v>1301.891474451</v>
      </c>
      <c r="Q239" s="117" t="n">
        <f aca="false">R239/(1+('WB GDP growth constant old'!R239/100))</f>
        <v>1395.64994734987</v>
      </c>
      <c r="R239" s="117" t="n">
        <f aca="false">S239/(1+('WB GDP growth constant old'!S239/100))</f>
        <v>1517.25915649766</v>
      </c>
      <c r="S239" s="117" t="n">
        <f aca="false">T239/(1+('WB GDP growth constant old'!T239/100))</f>
        <v>1616.97310405821</v>
      </c>
      <c r="T239" s="117" t="n">
        <f aca="false">U239/(1+('WB GDP growth constant old'!U239/100))</f>
        <v>1678.20445544118</v>
      </c>
      <c r="U239" s="117" t="n">
        <f aca="false">V239/(1+('WB GDP growth constant old'!V239/100))</f>
        <v>1781.96030256304</v>
      </c>
      <c r="V239" s="117" t="n">
        <f aca="false">W239/(1+('WB GDP growth constant old'!W239/100))</f>
        <v>1866.60977858945</v>
      </c>
      <c r="W239" s="117" t="n">
        <f aca="false">X239/(1+('WB GDP growth constant old'!X239/100))</f>
        <v>1937.589596302</v>
      </c>
      <c r="X239" s="117" t="n">
        <f aca="false">Y239/(1+('WB GDP growth constant old'!Y239/100))</f>
        <v>2066.06754977391</v>
      </c>
      <c r="Y239" s="117" t="n">
        <f aca="false">Z239/(1+('WB GDP growth constant old'!Z239/100))</f>
        <v>2195.2913942065</v>
      </c>
      <c r="Z239" s="117" t="n">
        <f aca="false">AA239/(1+('WB GDP growth constant old'!AA239/100))</f>
        <v>2198.50085578822</v>
      </c>
      <c r="AA239" s="117" t="n">
        <f aca="false">AB239/(1+('WB GDP growth constant old'!AB239/100))</f>
        <v>2185.90551897003</v>
      </c>
      <c r="AB239" s="117" t="n">
        <f aca="false">AC239/(1+('WB GDP growth constant old'!AC239/100))</f>
        <v>2127.59027117872</v>
      </c>
      <c r="AC239" s="117" t="n">
        <f aca="false">AD239/(1+('WB GDP growth constant old'!AD239/100))</f>
        <v>2205.54931688878</v>
      </c>
      <c r="AD239" s="117" t="n">
        <f aca="false">AE239/(1+('WB GDP growth constant old'!AE239/100))</f>
        <v>2286.98178617762</v>
      </c>
      <c r="AE239" s="117" t="n">
        <f aca="false">AF239/(1+('WB GDP growth constant old'!AF239/100))</f>
        <v>2391.29994476393</v>
      </c>
      <c r="AF239" s="117" t="n">
        <f aca="false">AG239/(1+('WB GDP growth constant old'!AG239/100))</f>
        <v>2472.69377991493</v>
      </c>
      <c r="AG239" s="117" t="n">
        <f aca="false">AH239/(1+('WB GDP growth constant old'!AH239/100))</f>
        <v>2494.21174483979</v>
      </c>
      <c r="AH239" s="117" t="n">
        <f aca="false">AI239/(1+('WB GDP growth constant old'!AI239/100))</f>
        <v>2526.01812483126</v>
      </c>
      <c r="AI239" s="117" t="n">
        <f aca="false">AJ239/(1+('WB GDP growth constant old'!AJ239/100))</f>
        <v>2538.23970951474</v>
      </c>
      <c r="AJ239" s="117" t="n">
        <f aca="false">AK239/(1+('WB GDP growth constant old'!AK239/100))</f>
        <v>2633.47156743105</v>
      </c>
      <c r="AK239" s="117" t="n">
        <f aca="false">AL239/(1+('WB GDP growth constant old'!AL239/100))</f>
        <v>2704.47636967221</v>
      </c>
      <c r="AL239" s="117" t="n">
        <f aca="false">AM239/(1+('WB GDP growth constant old'!AM239/100))</f>
        <v>2811.28554158092</v>
      </c>
      <c r="AM239" s="117" t="n">
        <f aca="false">AN239/(1+('WB GDP growth constant old'!AN239/100))</f>
        <v>2941.07955169462</v>
      </c>
      <c r="AN239" s="117" t="n">
        <f aca="false">AO239/(1+('WB GDP growth constant old'!AO239/100))</f>
        <v>2983.50121337077</v>
      </c>
      <c r="AO239" s="117" t="n">
        <f aca="false">AP239/(1+('WB GDP growth constant old'!AP239/100))</f>
        <v>3088.11141694837</v>
      </c>
      <c r="AP239" s="117" t="n">
        <f aca="false">AQ239/(1+('WB GDP growth constant old'!AQ239/100))</f>
        <v>3247.62153843996</v>
      </c>
      <c r="AQ239" s="117" t="n">
        <f aca="false">AR239/(1+('WB GDP growth constant old'!AR239/100))</f>
        <v>3318.01106369633</v>
      </c>
      <c r="AR239" s="117" t="n">
        <f aca="false">AS239/(1+('WB GDP growth constant old'!AS239/100))</f>
        <v>3315.94499414473</v>
      </c>
      <c r="AS239" s="117" t="n">
        <f aca="false">AT239/(1+('WB GDP growth constant old'!AT239/100))</f>
        <v>3441.11918901019</v>
      </c>
      <c r="AT239" s="117" t="n">
        <f aca="false">AU239/(1+('WB GDP growth constant old'!AU239/100))</f>
        <v>3466.15617585776</v>
      </c>
      <c r="AU239" s="117" t="n">
        <f aca="false">AV239/(1+('WB GDP growth constant old'!AV239/100))</f>
        <v>3475.16650364452</v>
      </c>
      <c r="AV239" s="117" t="n">
        <f aca="false">AW239/(1+('WB GDP growth constant old'!AW239/100))</f>
        <v>3530.35480104783</v>
      </c>
      <c r="AW239" s="117" t="n">
        <f aca="false">AX239/(1+('WB GDP growth constant old'!AX239/100))</f>
        <v>3752.85169916094</v>
      </c>
      <c r="AX239" s="117" t="n">
        <f aca="false">AY239/(1+('WB GDP growth constant old'!AY239/100))</f>
        <v>3916.0842051699</v>
      </c>
      <c r="AY239" s="117" t="n">
        <f aca="false">AZ239/(1+('WB GDP growth constant old'!AZ239/100))</f>
        <v>4125.8835377306</v>
      </c>
      <c r="AZ239" s="117" t="n">
        <f aca="false">BA239/(1+('WB GDP growth constant old'!BA239/100))</f>
        <v>4359.61971345387</v>
      </c>
      <c r="BA239" s="117" t="n">
        <f aca="false">BB239/(1+('WB GDP growth constant old'!BB239/100))</f>
        <v>4536.9728792388</v>
      </c>
      <c r="BB239" s="117" t="n">
        <f aca="false">BC239/(1+('WB GDP growth constant old'!BC239/100))</f>
        <v>4451.20117617248</v>
      </c>
      <c r="BC239" s="117" t="n">
        <f aca="false">BD239/(1+('WB GDP growth constant old'!BD239/100))</f>
        <v>4720.20629179364</v>
      </c>
      <c r="BD239" s="117" t="n">
        <f aca="false">BE239/(1+('WB GDP growth constant old'!BE239/100))</f>
        <v>4932.77886326534</v>
      </c>
      <c r="BE239" s="117" t="n">
        <f aca="false">BF239/(1+('WB GDP growth constant old'!BF239/100))</f>
        <v>5073.12235608551</v>
      </c>
      <c r="BF239" s="117" t="n">
        <f aca="false">BG239/(1+('WB GDP growth constant old'!BG239/100))</f>
        <v>5218.13165528347</v>
      </c>
      <c r="BG239" s="117" t="n">
        <f aca="false">BH239/(1+('WB GDP growth constant old'!BH239/100))</f>
        <v>5272.40820611307</v>
      </c>
      <c r="BH239" s="117" t="n">
        <f aca="false">BI239/(1+('WB GDP growth constant old'!BI239/100))</f>
        <v>5274.92453579693</v>
      </c>
      <c r="BI239" s="117" t="n">
        <f aca="false">BJ239/(1+('WB GDP growth constant old'!BJ239/100))</f>
        <v>5253.78948964171</v>
      </c>
      <c r="BJ239" s="117" t="n">
        <f aca="false">BK239/(1+('WB GDP growth constant old'!BK239/100))</f>
        <v>5352.27188404409</v>
      </c>
      <c r="BK239" s="117" t="n">
        <f aca="false">BL239/(1+('WB GDP growth constant old'!BL239/100))</f>
        <v>5441.901227422</v>
      </c>
      <c r="BL239" s="117" t="n">
        <f aca="false">'WB GDP current US$ old'!BL239/1000000000</f>
        <v>5487.95749681437</v>
      </c>
    </row>
    <row r="240" customFormat="false" ht="15" hidden="false" customHeight="false" outlineLevel="0" collapsed="false">
      <c r="A240" s="0" t="s">
        <v>193</v>
      </c>
      <c r="B240" s="0" t="s">
        <v>421</v>
      </c>
      <c r="C240" s="0" t="s">
        <v>1057</v>
      </c>
      <c r="D240" s="0" t="s">
        <v>1058</v>
      </c>
      <c r="E240" s="117" t="n">
        <f aca="false">F240/(1+('WB GDP growth constant old'!F240/100))</f>
        <v>0.904465638676126</v>
      </c>
      <c r="F240" s="117" t="n">
        <f aca="false">G240/(1+('WB GDP growth constant old'!G240/100))</f>
        <v>0.904465638676126</v>
      </c>
      <c r="G240" s="117" t="n">
        <f aca="false">H240/(1+('WB GDP growth constant old'!H240/100))</f>
        <v>0.904465638676126</v>
      </c>
      <c r="H240" s="117" t="n">
        <f aca="false">I240/(1+('WB GDP growth constant old'!I240/100))</f>
        <v>0.904465638676126</v>
      </c>
      <c r="I240" s="117" t="n">
        <f aca="false">J240/(1+('WB GDP growth constant old'!J240/100))</f>
        <v>0.904465638676126</v>
      </c>
      <c r="J240" s="117" t="n">
        <f aca="false">K240/(1+('WB GDP growth constant old'!K240/100))</f>
        <v>0.904465638676126</v>
      </c>
      <c r="K240" s="117" t="n">
        <f aca="false">L240/(1+('WB GDP growth constant old'!L240/100))</f>
        <v>0.904465638676126</v>
      </c>
      <c r="L240" s="117" t="n">
        <f aca="false">M240/(1+('WB GDP growth constant old'!M240/100))</f>
        <v>0.904465638676126</v>
      </c>
      <c r="M240" s="117" t="n">
        <f aca="false">N240/(1+('WB GDP growth constant old'!N240/100))</f>
        <v>0.904465638676126</v>
      </c>
      <c r="N240" s="117" t="n">
        <f aca="false">O240/(1+('WB GDP growth constant old'!O240/100))</f>
        <v>0.904465638676126</v>
      </c>
      <c r="O240" s="117" t="n">
        <f aca="false">P240/(1+('WB GDP growth constant old'!P240/100))</f>
        <v>0.904465638676126</v>
      </c>
      <c r="P240" s="117" t="n">
        <f aca="false">Q240/(1+('WB GDP growth constant old'!Q240/100))</f>
        <v>0.904465638676126</v>
      </c>
      <c r="Q240" s="117" t="n">
        <f aca="false">R240/(1+('WB GDP growth constant old'!R240/100))</f>
        <v>0.904465638676126</v>
      </c>
      <c r="R240" s="117" t="n">
        <f aca="false">S240/(1+('WB GDP growth constant old'!S240/100))</f>
        <v>0.904465638676126</v>
      </c>
      <c r="S240" s="117" t="n">
        <f aca="false">T240/(1+('WB GDP growth constant old'!T240/100))</f>
        <v>0.904465638676126</v>
      </c>
      <c r="T240" s="117" t="n">
        <f aca="false">U240/(1+('WB GDP growth constant old'!U240/100))</f>
        <v>0.904465638676126</v>
      </c>
      <c r="U240" s="117" t="n">
        <f aca="false">V240/(1+('WB GDP growth constant old'!V240/100))</f>
        <v>0.904465638676126</v>
      </c>
      <c r="V240" s="117" t="n">
        <f aca="false">W240/(1+('WB GDP growth constant old'!W240/100))</f>
        <v>0.904465638676126</v>
      </c>
      <c r="W240" s="117" t="n">
        <f aca="false">X240/(1+('WB GDP growth constant old'!X240/100))</f>
        <v>0.904465638676126</v>
      </c>
      <c r="X240" s="117" t="n">
        <f aca="false">Y240/(1+('WB GDP growth constant old'!Y240/100))</f>
        <v>0.904465638676126</v>
      </c>
      <c r="Y240" s="117" t="n">
        <f aca="false">Z240/(1+('WB GDP growth constant old'!Z240/100))</f>
        <v>0.904465638676126</v>
      </c>
      <c r="Z240" s="117" t="n">
        <f aca="false">AA240/(1+('WB GDP growth constant old'!AA240/100))</f>
        <v>0.904465638676126</v>
      </c>
      <c r="AA240" s="117" t="n">
        <f aca="false">AB240/(1+('WB GDP growth constant old'!AB240/100))</f>
        <v>0.904465638676126</v>
      </c>
      <c r="AB240" s="117" t="n">
        <f aca="false">AC240/(1+('WB GDP growth constant old'!AC240/100))</f>
        <v>0.904465638676126</v>
      </c>
      <c r="AC240" s="117" t="n">
        <f aca="false">AD240/(1+('WB GDP growth constant old'!AD240/100))</f>
        <v>0.904465638676126</v>
      </c>
      <c r="AD240" s="117" t="n">
        <f aca="false">AE240/(1+('WB GDP growth constant old'!AE240/100))</f>
        <v>0.904465638676126</v>
      </c>
      <c r="AE240" s="117" t="n">
        <f aca="false">AF240/(1+('WB GDP growth constant old'!AF240/100))</f>
        <v>0.904465638676126</v>
      </c>
      <c r="AF240" s="117" t="n">
        <f aca="false">AG240/(1+('WB GDP growth constant old'!AG240/100))</f>
        <v>0.904465638676126</v>
      </c>
      <c r="AG240" s="117" t="n">
        <f aca="false">AH240/(1+('WB GDP growth constant old'!AH240/100))</f>
        <v>0.904465638676126</v>
      </c>
      <c r="AH240" s="117" t="n">
        <f aca="false">AI240/(1+('WB GDP growth constant old'!AI240/100))</f>
        <v>0.904465638676126</v>
      </c>
      <c r="AI240" s="117" t="n">
        <f aca="false">AJ240/(1+('WB GDP growth constant old'!AJ240/100))</f>
        <v>0.904465638676126</v>
      </c>
      <c r="AJ240" s="117" t="n">
        <f aca="false">AK240/(1+('WB GDP growth constant old'!AK240/100))</f>
        <v>0.904465638676126</v>
      </c>
      <c r="AK240" s="117" t="n">
        <f aca="false">AL240/(1+('WB GDP growth constant old'!AL240/100))</f>
        <v>0.904465638676126</v>
      </c>
      <c r="AL240" s="117" t="n">
        <f aca="false">AM240/(1+('WB GDP growth constant old'!AM240/100))</f>
        <v>0.904465638676126</v>
      </c>
      <c r="AM240" s="117" t="n">
        <f aca="false">AN240/(1+('WB GDP growth constant old'!AN240/100))</f>
        <v>0.904465638676126</v>
      </c>
      <c r="AN240" s="117" t="n">
        <f aca="false">AO240/(1+('WB GDP growth constant old'!AO240/100))</f>
        <v>0.904465638676126</v>
      </c>
      <c r="AO240" s="117" t="n">
        <f aca="false">AP240/(1+('WB GDP growth constant old'!AP240/100))</f>
        <v>0.904465638676126</v>
      </c>
      <c r="AP240" s="117" t="n">
        <f aca="false">AQ240/(1+('WB GDP growth constant old'!AQ240/100))</f>
        <v>0.904465638676126</v>
      </c>
      <c r="AQ240" s="117" t="n">
        <f aca="false">AR240/(1+('WB GDP growth constant old'!AR240/100))</f>
        <v>0.904465638676126</v>
      </c>
      <c r="AR240" s="117" t="n">
        <f aca="false">AS240/(1+('WB GDP growth constant old'!AS240/100))</f>
        <v>0.904465638676126</v>
      </c>
      <c r="AS240" s="117" t="n">
        <f aca="false">AT240/(1+('WB GDP growth constant old'!AT240/100))</f>
        <v>0.904465638676126</v>
      </c>
      <c r="AT240" s="117" t="n">
        <f aca="false">AU240/(1+('WB GDP growth constant old'!AU240/100))</f>
        <v>1.05232486979182</v>
      </c>
      <c r="AU240" s="117" t="n">
        <f aca="false">AV240/(1+('WB GDP growth constant old'!AV240/100))</f>
        <v>0.981811850015749</v>
      </c>
      <c r="AV240" s="117" t="n">
        <f aca="false">AW240/(1+('WB GDP growth constant old'!AW240/100))</f>
        <v>0.960386009840184</v>
      </c>
      <c r="AW240" s="117" t="n">
        <f aca="false">AX240/(1+('WB GDP growth constant old'!AX240/100))</f>
        <v>0.964227587791166</v>
      </c>
      <c r="AX240" s="117" t="n">
        <f aca="false">AY240/(1+('WB GDP growth constant old'!AY240/100))</f>
        <v>0.993329736329906</v>
      </c>
      <c r="AY240" s="117" t="n">
        <f aca="false">AZ240/(1+('WB GDP growth constant old'!AZ240/100))</f>
        <v>0.952541991122257</v>
      </c>
      <c r="AZ240" s="117" t="n">
        <f aca="false">BA240/(1+('WB GDP growth constant old'!BA240/100))</f>
        <v>1.04997583791437</v>
      </c>
      <c r="BA240" s="117" t="n">
        <f aca="false">BB240/(1+('WB GDP growth constant old'!BB240/100))</f>
        <v>1.16900073534168</v>
      </c>
      <c r="BB240" s="117" t="n">
        <f aca="false">BC240/(1+('WB GDP growth constant old'!BC240/100))</f>
        <v>1.28577953135554</v>
      </c>
      <c r="BC240" s="117" t="n">
        <f aca="false">BD240/(1+('WB GDP growth constant old'!BD240/100))</f>
        <v>1.40741268891441</v>
      </c>
      <c r="BD240" s="117" t="n">
        <f aca="false">BE240/(1+('WB GDP growth constant old'!BE240/100))</f>
        <v>1.48911447837846</v>
      </c>
      <c r="BE240" s="117" t="n">
        <f aca="false">BF240/(1+('WB GDP growth constant old'!BF240/100))</f>
        <v>1.57878256403879</v>
      </c>
      <c r="BF240" s="117" t="n">
        <f aca="false">BG240/(1+('WB GDP growth constant old'!BG240/100))</f>
        <v>1.61224050808413</v>
      </c>
      <c r="BG240" s="117" t="n">
        <f aca="false">BH240/(1+('WB GDP growth constant old'!BH240/100))</f>
        <v>1.68397825908337</v>
      </c>
      <c r="BH240" s="117" t="n">
        <f aca="false">BI240/(1+('WB GDP growth constant old'!BI240/100))</f>
        <v>1.73298261607187</v>
      </c>
      <c r="BI240" s="117" t="n">
        <f aca="false">BJ240/(1+('WB GDP growth constant old'!BJ240/100))</f>
        <v>1.79129571293231</v>
      </c>
      <c r="BJ240" s="117" t="n">
        <f aca="false">BK240/(1+('WB GDP growth constant old'!BK240/100))</f>
        <v>1.717787927502</v>
      </c>
      <c r="BK240" s="117" t="n">
        <f aca="false">BL240/(1+('WB GDP growth constant old'!BL240/100))</f>
        <v>1.69968412185829</v>
      </c>
      <c r="BL240" s="117" t="n">
        <f aca="false">'WB GDP current US$ old'!BL240/1000000000</f>
        <v>2.0179249</v>
      </c>
    </row>
    <row r="241" customFormat="false" ht="15" hidden="false" customHeight="false" outlineLevel="0" collapsed="false">
      <c r="A241" s="0" t="s">
        <v>1148</v>
      </c>
      <c r="B241" s="0" t="s">
        <v>1149</v>
      </c>
      <c r="C241" s="0" t="s">
        <v>1057</v>
      </c>
      <c r="D241" s="0" t="s">
        <v>1058</v>
      </c>
      <c r="E241" s="117" t="n">
        <f aca="false">F241/(1+('WB GDP growth constant old'!F241/100))</f>
        <v>0</v>
      </c>
      <c r="F241" s="117" t="n">
        <f aca="false">G241/(1+('WB GDP growth constant old'!G241/100))</f>
        <v>0</v>
      </c>
      <c r="G241" s="117" t="n">
        <f aca="false">H241/(1+('WB GDP growth constant old'!H241/100))</f>
        <v>0</v>
      </c>
      <c r="H241" s="117" t="n">
        <f aca="false">I241/(1+('WB GDP growth constant old'!I241/100))</f>
        <v>0</v>
      </c>
      <c r="I241" s="117" t="n">
        <f aca="false">J241/(1+('WB GDP growth constant old'!J241/100))</f>
        <v>0</v>
      </c>
      <c r="J241" s="117" t="n">
        <f aca="false">K241/(1+('WB GDP growth constant old'!K241/100))</f>
        <v>0</v>
      </c>
      <c r="K241" s="117" t="n">
        <f aca="false">L241/(1+('WB GDP growth constant old'!L241/100))</f>
        <v>0</v>
      </c>
      <c r="L241" s="117" t="n">
        <f aca="false">M241/(1+('WB GDP growth constant old'!M241/100))</f>
        <v>0</v>
      </c>
      <c r="M241" s="117" t="n">
        <f aca="false">N241/(1+('WB GDP growth constant old'!N241/100))</f>
        <v>0</v>
      </c>
      <c r="N241" s="117" t="n">
        <f aca="false">O241/(1+('WB GDP growth constant old'!O241/100))</f>
        <v>0</v>
      </c>
      <c r="O241" s="117" t="n">
        <f aca="false">P241/(1+('WB GDP growth constant old'!P241/100))</f>
        <v>0</v>
      </c>
      <c r="P241" s="117" t="n">
        <f aca="false">Q241/(1+('WB GDP growth constant old'!Q241/100))</f>
        <v>0</v>
      </c>
      <c r="Q241" s="117" t="n">
        <f aca="false">R241/(1+('WB GDP growth constant old'!R241/100))</f>
        <v>0</v>
      </c>
      <c r="R241" s="117" t="n">
        <f aca="false">S241/(1+('WB GDP growth constant old'!S241/100))</f>
        <v>0</v>
      </c>
      <c r="S241" s="117" t="n">
        <f aca="false">T241/(1+('WB GDP growth constant old'!T241/100))</f>
        <v>0</v>
      </c>
      <c r="T241" s="117" t="n">
        <f aca="false">U241/(1+('WB GDP growth constant old'!U241/100))</f>
        <v>0</v>
      </c>
      <c r="U241" s="117" t="n">
        <f aca="false">V241/(1+('WB GDP growth constant old'!V241/100))</f>
        <v>0</v>
      </c>
      <c r="V241" s="117" t="n">
        <f aca="false">W241/(1+('WB GDP growth constant old'!W241/100))</f>
        <v>0</v>
      </c>
      <c r="W241" s="117" t="n">
        <f aca="false">X241/(1+('WB GDP growth constant old'!X241/100))</f>
        <v>0</v>
      </c>
      <c r="X241" s="117" t="n">
        <f aca="false">Y241/(1+('WB GDP growth constant old'!Y241/100))</f>
        <v>0</v>
      </c>
      <c r="Y241" s="117" t="n">
        <f aca="false">Z241/(1+('WB GDP growth constant old'!Z241/100))</f>
        <v>0</v>
      </c>
      <c r="Z241" s="117" t="n">
        <f aca="false">AA241/(1+('WB GDP growth constant old'!AA241/100))</f>
        <v>0</v>
      </c>
      <c r="AA241" s="117" t="n">
        <f aca="false">AB241/(1+('WB GDP growth constant old'!AB241/100))</f>
        <v>0</v>
      </c>
      <c r="AB241" s="117" t="n">
        <f aca="false">AC241/(1+('WB GDP growth constant old'!AC241/100))</f>
        <v>0</v>
      </c>
      <c r="AC241" s="117" t="n">
        <f aca="false">AD241/(1+('WB GDP growth constant old'!AD241/100))</f>
        <v>0</v>
      </c>
      <c r="AD241" s="117" t="n">
        <f aca="false">AE241/(1+('WB GDP growth constant old'!AE241/100))</f>
        <v>0</v>
      </c>
      <c r="AE241" s="117" t="n">
        <f aca="false">AF241/(1+('WB GDP growth constant old'!AF241/100))</f>
        <v>0</v>
      </c>
      <c r="AF241" s="117" t="n">
        <f aca="false">AG241/(1+('WB GDP growth constant old'!AG241/100))</f>
        <v>0</v>
      </c>
      <c r="AG241" s="117" t="n">
        <f aca="false">AH241/(1+('WB GDP growth constant old'!AH241/100))</f>
        <v>0</v>
      </c>
      <c r="AH241" s="117" t="n">
        <f aca="false">AI241/(1+('WB GDP growth constant old'!AI241/100))</f>
        <v>0</v>
      </c>
      <c r="AI241" s="117" t="n">
        <f aca="false">AJ241/(1+('WB GDP growth constant old'!AJ241/100))</f>
        <v>0</v>
      </c>
      <c r="AJ241" s="117" t="n">
        <f aca="false">AK241/(1+('WB GDP growth constant old'!AK241/100))</f>
        <v>0</v>
      </c>
      <c r="AK241" s="117" t="n">
        <f aca="false">AL241/(1+('WB GDP growth constant old'!AL241/100))</f>
        <v>0</v>
      </c>
      <c r="AL241" s="117" t="n">
        <f aca="false">AM241/(1+('WB GDP growth constant old'!AM241/100))</f>
        <v>0</v>
      </c>
      <c r="AM241" s="117" t="n">
        <f aca="false">AN241/(1+('WB GDP growth constant old'!AN241/100))</f>
        <v>0</v>
      </c>
      <c r="AN241" s="117" t="n">
        <f aca="false">AO241/(1+('WB GDP growth constant old'!AO241/100))</f>
        <v>0</v>
      </c>
      <c r="AO241" s="117" t="n">
        <f aca="false">AP241/(1+('WB GDP growth constant old'!AP241/100))</f>
        <v>0</v>
      </c>
      <c r="AP241" s="117" t="n">
        <f aca="false">AQ241/(1+('WB GDP growth constant old'!AQ241/100))</f>
        <v>0</v>
      </c>
      <c r="AQ241" s="117" t="n">
        <f aca="false">AR241/(1+('WB GDP growth constant old'!AR241/100))</f>
        <v>0</v>
      </c>
      <c r="AR241" s="117" t="n">
        <f aca="false">AS241/(1+('WB GDP growth constant old'!AS241/100))</f>
        <v>0</v>
      </c>
      <c r="AS241" s="117" t="n">
        <f aca="false">AT241/(1+('WB GDP growth constant old'!AT241/100))</f>
        <v>0</v>
      </c>
      <c r="AT241" s="117" t="n">
        <f aca="false">AU241/(1+('WB GDP growth constant old'!AU241/100))</f>
        <v>0</v>
      </c>
      <c r="AU241" s="117" t="n">
        <f aca="false">AV241/(1+('WB GDP growth constant old'!AV241/100))</f>
        <v>0</v>
      </c>
      <c r="AV241" s="117" t="n">
        <f aca="false">AW241/(1+('WB GDP growth constant old'!AW241/100))</f>
        <v>0</v>
      </c>
      <c r="AW241" s="117" t="n">
        <f aca="false">AX241/(1+('WB GDP growth constant old'!AX241/100))</f>
        <v>0</v>
      </c>
      <c r="AX241" s="117" t="n">
        <f aca="false">AY241/(1+('WB GDP growth constant old'!AY241/100))</f>
        <v>0</v>
      </c>
      <c r="AY241" s="117" t="n">
        <f aca="false">AZ241/(1+('WB GDP growth constant old'!AZ241/100))</f>
        <v>0</v>
      </c>
      <c r="AZ241" s="117" t="n">
        <f aca="false">BA241/(1+('WB GDP growth constant old'!BA241/100))</f>
        <v>0</v>
      </c>
      <c r="BA241" s="117" t="n">
        <f aca="false">BB241/(1+('WB GDP growth constant old'!BB241/100))</f>
        <v>0</v>
      </c>
      <c r="BB241" s="117" t="n">
        <f aca="false">BC241/(1+('WB GDP growth constant old'!BC241/100))</f>
        <v>0</v>
      </c>
      <c r="BC241" s="117" t="n">
        <f aca="false">BD241/(1+('WB GDP growth constant old'!BD241/100))</f>
        <v>0</v>
      </c>
      <c r="BD241" s="117" t="n">
        <f aca="false">BE241/(1+('WB GDP growth constant old'!BE241/100))</f>
        <v>0</v>
      </c>
      <c r="BE241" s="117" t="n">
        <f aca="false">BF241/(1+('WB GDP growth constant old'!BF241/100))</f>
        <v>0</v>
      </c>
      <c r="BF241" s="117" t="n">
        <f aca="false">BG241/(1+('WB GDP growth constant old'!BG241/100))</f>
        <v>0</v>
      </c>
      <c r="BG241" s="117" t="n">
        <f aca="false">BH241/(1+('WB GDP growth constant old'!BH241/100))</f>
        <v>0</v>
      </c>
      <c r="BH241" s="117" t="n">
        <f aca="false">BI241/(1+('WB GDP growth constant old'!BI241/100))</f>
        <v>0</v>
      </c>
      <c r="BI241" s="117" t="n">
        <f aca="false">BJ241/(1+('WB GDP growth constant old'!BJ241/100))</f>
        <v>0</v>
      </c>
      <c r="BJ241" s="117" t="n">
        <f aca="false">BK241/(1+('WB GDP growth constant old'!BK241/100))</f>
        <v>0</v>
      </c>
      <c r="BK241" s="117" t="n">
        <f aca="false">BL241/(1+('WB GDP growth constant old'!BL241/100))</f>
        <v>0</v>
      </c>
      <c r="BL241" s="117" t="n">
        <f aca="false">'WB GDP current US$ old'!BL241/1000000000</f>
        <v>0</v>
      </c>
    </row>
    <row r="242" customFormat="false" ht="15" hidden="false" customHeight="false" outlineLevel="0" collapsed="false">
      <c r="A242" s="0" t="s">
        <v>195</v>
      </c>
      <c r="B242" s="0" t="s">
        <v>423</v>
      </c>
      <c r="C242" s="0" t="s">
        <v>1057</v>
      </c>
      <c r="D242" s="0" t="s">
        <v>1058</v>
      </c>
      <c r="E242" s="117" t="n">
        <f aca="false">F242/(1+('WB GDP growth constant old'!F242/100))</f>
        <v>0.234180661472023</v>
      </c>
      <c r="F242" s="117" t="n">
        <f aca="false">G242/(1+('WB GDP growth constant old'!G242/100))</f>
        <v>0.234180661472023</v>
      </c>
      <c r="G242" s="117" t="n">
        <f aca="false">H242/(1+('WB GDP growth constant old'!H242/100))</f>
        <v>0.234180661472023</v>
      </c>
      <c r="H242" s="117" t="n">
        <f aca="false">I242/(1+('WB GDP growth constant old'!I242/100))</f>
        <v>0.234180661472023</v>
      </c>
      <c r="I242" s="117" t="n">
        <f aca="false">J242/(1+('WB GDP growth constant old'!J242/100))</f>
        <v>0.234180661472023</v>
      </c>
      <c r="J242" s="117" t="n">
        <f aca="false">K242/(1+('WB GDP growth constant old'!K242/100))</f>
        <v>0.234180661472023</v>
      </c>
      <c r="K242" s="117" t="n">
        <f aca="false">L242/(1+('WB GDP growth constant old'!L242/100))</f>
        <v>0.234180661472023</v>
      </c>
      <c r="L242" s="117" t="n">
        <f aca="false">M242/(1+('WB GDP growth constant old'!M242/100))</f>
        <v>0.234180661472023</v>
      </c>
      <c r="M242" s="117" t="n">
        <f aca="false">N242/(1+('WB GDP growth constant old'!N242/100))</f>
        <v>0.234180661472023</v>
      </c>
      <c r="N242" s="117" t="n">
        <f aca="false">O242/(1+('WB GDP growth constant old'!O242/100))</f>
        <v>0.234180661472023</v>
      </c>
      <c r="O242" s="117" t="n">
        <f aca="false">P242/(1+('WB GDP growth constant old'!P242/100))</f>
        <v>0.234180661472023</v>
      </c>
      <c r="P242" s="117" t="n">
        <f aca="false">Q242/(1+('WB GDP growth constant old'!Q242/100))</f>
        <v>0.234180661472023</v>
      </c>
      <c r="Q242" s="117" t="n">
        <f aca="false">R242/(1+('WB GDP growth constant old'!R242/100))</f>
        <v>0.234180661472023</v>
      </c>
      <c r="R242" s="117" t="n">
        <f aca="false">S242/(1+('WB GDP growth constant old'!S242/100))</f>
        <v>0.234180661472023</v>
      </c>
      <c r="S242" s="117" t="n">
        <f aca="false">T242/(1+('WB GDP growth constant old'!T242/100))</f>
        <v>0.234180661472023</v>
      </c>
      <c r="T242" s="117" t="n">
        <f aca="false">U242/(1+('WB GDP growth constant old'!U242/100))</f>
        <v>0.234180661472023</v>
      </c>
      <c r="U242" s="117" t="n">
        <f aca="false">V242/(1+('WB GDP growth constant old'!V242/100))</f>
        <v>0.234180661472023</v>
      </c>
      <c r="V242" s="117" t="n">
        <f aca="false">W242/(1+('WB GDP growth constant old'!W242/100))</f>
        <v>0.234180661472023</v>
      </c>
      <c r="W242" s="117" t="n">
        <f aca="false">X242/(1+('WB GDP growth constant old'!X242/100))</f>
        <v>0.234180661472023</v>
      </c>
      <c r="X242" s="117" t="n">
        <f aca="false">Y242/(1+('WB GDP growth constant old'!Y242/100))</f>
        <v>0.234180661472023</v>
      </c>
      <c r="Y242" s="117" t="n">
        <f aca="false">Z242/(1+('WB GDP growth constant old'!Z242/100))</f>
        <v>0.234180661472023</v>
      </c>
      <c r="Z242" s="117" t="n">
        <f aca="false">AA242/(1+('WB GDP growth constant old'!AA242/100))</f>
        <v>0.234180661472023</v>
      </c>
      <c r="AA242" s="117" t="n">
        <f aca="false">AB242/(1+('WB GDP growth constant old'!AB242/100))</f>
        <v>0.24528378817346</v>
      </c>
      <c r="AB242" s="117" t="n">
        <f aca="false">AC242/(1+('WB GDP growth constant old'!AC242/100))</f>
        <v>0.250146300644668</v>
      </c>
      <c r="AC242" s="117" t="n">
        <f aca="false">AD242/(1+('WB GDP growth constant old'!AD242/100))</f>
        <v>0.254494823825105</v>
      </c>
      <c r="AD242" s="117" t="n">
        <f aca="false">AE242/(1+('WB GDP growth constant old'!AE242/100))</f>
        <v>0.271185773849984</v>
      </c>
      <c r="AE242" s="117" t="n">
        <f aca="false">AF242/(1+('WB GDP growth constant old'!AF242/100))</f>
        <v>0.276931280710722</v>
      </c>
      <c r="AF242" s="117" t="n">
        <f aca="false">AG242/(1+('WB GDP growth constant old'!AG242/100))</f>
        <v>0.285199445673792</v>
      </c>
      <c r="AG242" s="117" t="n">
        <f aca="false">AH242/(1+('WB GDP growth constant old'!AH242/100))</f>
        <v>0.279832357023012</v>
      </c>
      <c r="AH242" s="117" t="n">
        <f aca="false">AI242/(1+('WB GDP growth constant old'!AI242/100))</f>
        <v>0.280923442438802</v>
      </c>
      <c r="AI242" s="117" t="n">
        <f aca="false">AJ242/(1+('WB GDP growth constant old'!AJ242/100))</f>
        <v>0.275181110414385</v>
      </c>
      <c r="AJ242" s="117" t="n">
        <f aca="false">AK242/(1+('WB GDP growth constant old'!AK242/100))</f>
        <v>0.292833813049119</v>
      </c>
      <c r="AK242" s="117" t="n">
        <f aca="false">AL242/(1+('WB GDP growth constant old'!AL242/100))</f>
        <v>0.293571711848873</v>
      </c>
      <c r="AL242" s="117" t="n">
        <f aca="false">AM242/(1+('WB GDP growth constant old'!AM242/100))</f>
        <v>0.304545561443258</v>
      </c>
      <c r="AM242" s="117" t="n">
        <f aca="false">AN242/(1+('WB GDP growth constant old'!AN242/100))</f>
        <v>0.319628261925255</v>
      </c>
      <c r="AN242" s="117" t="n">
        <f aca="false">AO242/(1+('WB GDP growth constant old'!AO242/100))</f>
        <v>0.343212147741778</v>
      </c>
      <c r="AO242" s="117" t="n">
        <f aca="false">AP242/(1+('WB GDP growth constant old'!AP242/100))</f>
        <v>0.349408950209644</v>
      </c>
      <c r="AP242" s="117" t="n">
        <f aca="false">AQ242/(1+('WB GDP growth constant old'!AQ242/100))</f>
        <v>0.353683792674068</v>
      </c>
      <c r="AQ242" s="117" t="n">
        <f aca="false">AR242/(1+('WB GDP growth constant old'!AR242/100))</f>
        <v>0.362380025122298</v>
      </c>
      <c r="AR242" s="117" t="n">
        <f aca="false">AS242/(1+('WB GDP growth constant old'!AS242/100))</f>
        <v>0.375827516503101</v>
      </c>
      <c r="AS242" s="117" t="n">
        <f aca="false">AT242/(1+('WB GDP growth constant old'!AT242/100))</f>
        <v>0.379119728201719</v>
      </c>
      <c r="AT242" s="117" t="n">
        <f aca="false">AU242/(1+('WB GDP growth constant old'!AU242/100))</f>
        <v>0.393332645099435</v>
      </c>
      <c r="AU242" s="117" t="n">
        <f aca="false">AV242/(1+('WB GDP growth constant old'!AV242/100))</f>
        <v>0.412401462137033</v>
      </c>
      <c r="AV242" s="117" t="n">
        <f aca="false">AW242/(1+('WB GDP growth constant old'!AW242/100))</f>
        <v>0.421919875499858</v>
      </c>
      <c r="AW242" s="117" t="n">
        <f aca="false">AX242/(1+('WB GDP growth constant old'!AX242/100))</f>
        <v>0.411748650490846</v>
      </c>
      <c r="AX242" s="117" t="n">
        <f aca="false">AY242/(1+('WB GDP growth constant old'!AY242/100))</f>
        <v>0.412082306454732</v>
      </c>
      <c r="AY242" s="117" t="n">
        <f aca="false">AZ242/(1+('WB GDP growth constant old'!AZ242/100))</f>
        <v>0.411469806587933</v>
      </c>
      <c r="AZ242" s="117" t="n">
        <f aca="false">BA242/(1+('WB GDP growth constant old'!BA242/100))</f>
        <v>0.412585281857878</v>
      </c>
      <c r="BA242" s="117" t="n">
        <f aca="false">BB242/(1+('WB GDP growth constant old'!BB242/100))</f>
        <v>0.43218378272106</v>
      </c>
      <c r="BB242" s="117" t="n">
        <f aca="false">BC242/(1+('WB GDP growth constant old'!BC242/100))</f>
        <v>0.409714076616678</v>
      </c>
      <c r="BC242" s="117" t="n">
        <f aca="false">BD242/(1+('WB GDP growth constant old'!BD242/100))</f>
        <v>0.413006088998711</v>
      </c>
      <c r="BD242" s="117" t="n">
        <f aca="false">BE242/(1+('WB GDP growth constant old'!BE242/100))</f>
        <v>0.441165984640131</v>
      </c>
      <c r="BE242" s="117" t="n">
        <f aca="false">BF242/(1+('WB GDP growth constant old'!BF242/100))</f>
        <v>0.44479723385044</v>
      </c>
      <c r="BF242" s="117" t="n">
        <f aca="false">BG242/(1+('WB GDP growth constant old'!BG242/100))</f>
        <v>0.446186370792079</v>
      </c>
      <c r="BG242" s="117" t="n">
        <f aca="false">BH242/(1+('WB GDP growth constant old'!BH242/100))</f>
        <v>0.455193537113465</v>
      </c>
      <c r="BH242" s="117" t="n">
        <f aca="false">BI242/(1+('WB GDP growth constant old'!BI242/100))</f>
        <v>0.460527896716495</v>
      </c>
      <c r="BI242" s="117" t="n">
        <f aca="false">BJ242/(1+('WB GDP growth constant old'!BJ242/100))</f>
        <v>0.490789187117324</v>
      </c>
      <c r="BJ242" s="117" t="n">
        <f aca="false">BK242/(1+('WB GDP growth constant old'!BK242/100))</f>
        <v>0.507095326794449</v>
      </c>
      <c r="BK242" s="117" t="n">
        <f aca="false">BL242/(1+('WB GDP growth constant old'!BL242/100))</f>
        <v>0.508616660461325</v>
      </c>
      <c r="BL242" s="117" t="n">
        <f aca="false">'WB GDP current US$ old'!BL242/1000000000</f>
        <v>0.51235005942163</v>
      </c>
    </row>
    <row r="243" customFormat="false" ht="15" hidden="false" customHeight="false" outlineLevel="0" collapsed="false">
      <c r="A243" s="0" t="s">
        <v>1150</v>
      </c>
      <c r="B243" s="0" t="s">
        <v>1151</v>
      </c>
      <c r="C243" s="0" t="s">
        <v>1057</v>
      </c>
      <c r="D243" s="0" t="s">
        <v>1058</v>
      </c>
      <c r="E243" s="117" t="n">
        <f aca="false">F243/(1+('WB GDP growth constant old'!F243/100))</f>
        <v>192.490673069471</v>
      </c>
      <c r="F243" s="117" t="n">
        <f aca="false">G243/(1+('WB GDP growth constant old'!G243/100))</f>
        <v>200.368183434096</v>
      </c>
      <c r="G243" s="117" t="n">
        <f aca="false">H243/(1+('WB GDP growth constant old'!H243/100))</f>
        <v>206.982053567824</v>
      </c>
      <c r="H243" s="117" t="n">
        <f aca="false">I243/(1+('WB GDP growth constant old'!I243/100))</f>
        <v>218.152932563371</v>
      </c>
      <c r="I243" s="117" t="n">
        <f aca="false">J243/(1+('WB GDP growth constant old'!J243/100))</f>
        <v>234.915676635913</v>
      </c>
      <c r="J243" s="117" t="n">
        <f aca="false">K243/(1+('WB GDP growth constant old'!K243/100))</f>
        <v>232.414238094125</v>
      </c>
      <c r="K243" s="117" t="n">
        <f aca="false">L243/(1+('WB GDP growth constant old'!L243/100))</f>
        <v>234.611791119542</v>
      </c>
      <c r="L243" s="117" t="n">
        <f aca="false">M243/(1+('WB GDP growth constant old'!M243/100))</f>
        <v>249.776708847303</v>
      </c>
      <c r="M243" s="117" t="n">
        <f aca="false">N243/(1+('WB GDP growth constant old'!N243/100))</f>
        <v>260.591090360618</v>
      </c>
      <c r="N243" s="117" t="n">
        <f aca="false">O243/(1+('WB GDP growth constant old'!O243/100))</f>
        <v>276.074806959416</v>
      </c>
      <c r="O243" s="117" t="n">
        <f aca="false">P243/(1+('WB GDP growth constant old'!P243/100))</f>
        <v>291.778062761134</v>
      </c>
      <c r="P243" s="117" t="n">
        <f aca="false">Q243/(1+('WB GDP growth constant old'!Q243/100))</f>
        <v>294.194745895597</v>
      </c>
      <c r="Q243" s="117" t="n">
        <f aca="false">R243/(1+('WB GDP growth constant old'!R243/100))</f>
        <v>289.670404130269</v>
      </c>
      <c r="R243" s="117" t="n">
        <f aca="false">S243/(1+('WB GDP growth constant old'!S243/100))</f>
        <v>300.496069226426</v>
      </c>
      <c r="S243" s="117" t="n">
        <f aca="false">T243/(1+('WB GDP growth constant old'!T243/100))</f>
        <v>307.116788119075</v>
      </c>
      <c r="T243" s="117" t="n">
        <f aca="false">U243/(1+('WB GDP growth constant old'!U243/100))</f>
        <v>329.789091555172</v>
      </c>
      <c r="U243" s="117" t="n">
        <f aca="false">V243/(1+('WB GDP growth constant old'!V243/100))</f>
        <v>337.649558994825</v>
      </c>
      <c r="V243" s="117" t="n">
        <f aca="false">W243/(1+('WB GDP growth constant old'!W243/100))</f>
        <v>359.449353730631</v>
      </c>
      <c r="W243" s="117" t="n">
        <f aca="false">X243/(1+('WB GDP growth constant old'!X243/100))</f>
        <v>381.106064078341</v>
      </c>
      <c r="X243" s="117" t="n">
        <f aca="false">Y243/(1+('WB GDP growth constant old'!Y243/100))</f>
        <v>369.152381271042</v>
      </c>
      <c r="Y243" s="117" t="n">
        <f aca="false">Z243/(1+('WB GDP growth constant old'!Z243/100))</f>
        <v>393.176774521583</v>
      </c>
      <c r="Z243" s="117" t="n">
        <f aca="false">AA243/(1+('WB GDP growth constant old'!AA243/100))</f>
        <v>418.063349242258</v>
      </c>
      <c r="AA243" s="117" t="n">
        <f aca="false">AB243/(1+('WB GDP growth constant old'!AB243/100))</f>
        <v>433.740247586798</v>
      </c>
      <c r="AB243" s="117" t="n">
        <f aca="false">AC243/(1+('WB GDP growth constant old'!AC243/100))</f>
        <v>463.137750096732</v>
      </c>
      <c r="AC243" s="117" t="n">
        <f aca="false">AD243/(1+('WB GDP growth constant old'!AD243/100))</f>
        <v>482.314065299937</v>
      </c>
      <c r="AD243" s="117" t="n">
        <f aca="false">AE243/(1+('WB GDP growth constant old'!AE243/100))</f>
        <v>508.317761585169</v>
      </c>
      <c r="AE243" s="117" t="n">
        <f aca="false">AF243/(1+('WB GDP growth constant old'!AF243/100))</f>
        <v>532.753408994383</v>
      </c>
      <c r="AF243" s="117" t="n">
        <f aca="false">AG243/(1+('WB GDP growth constant old'!AG243/100))</f>
        <v>554.928075285093</v>
      </c>
      <c r="AG243" s="117" t="n">
        <f aca="false">AH243/(1+('WB GDP growth constant old'!AH243/100))</f>
        <v>602.699836440429</v>
      </c>
      <c r="AH243" s="117" t="n">
        <f aca="false">AI243/(1+('WB GDP growth constant old'!AI243/100))</f>
        <v>635.775230543507</v>
      </c>
      <c r="AI243" s="117" t="n">
        <f aca="false">AJ243/(1+('WB GDP growth constant old'!AJ243/100))</f>
        <v>670.291782760032</v>
      </c>
      <c r="AJ243" s="117" t="n">
        <f aca="false">AK243/(1+('WB GDP growth constant old'!AK243/100))</f>
        <v>682.76955025433</v>
      </c>
      <c r="AK243" s="117" t="n">
        <f aca="false">AL243/(1+('WB GDP growth constant old'!AL243/100))</f>
        <v>721.732787565538</v>
      </c>
      <c r="AL243" s="117" t="n">
        <f aca="false">AM243/(1+('WB GDP growth constant old'!AM243/100))</f>
        <v>753.674532844177</v>
      </c>
      <c r="AM243" s="117" t="n">
        <f aca="false">AN243/(1+('WB GDP growth constant old'!AN243/100))</f>
        <v>799.624321139013</v>
      </c>
      <c r="AN243" s="117" t="n">
        <f aca="false">AO243/(1+('WB GDP growth constant old'!AO243/100))</f>
        <v>855.517377881658</v>
      </c>
      <c r="AO243" s="117" t="n">
        <f aca="false">AP243/(1+('WB GDP growth constant old'!AP243/100))</f>
        <v>914.508528747106</v>
      </c>
      <c r="AP243" s="117" t="n">
        <f aca="false">AQ243/(1+('WB GDP growth constant old'!AQ243/100))</f>
        <v>949.39061386264</v>
      </c>
      <c r="AQ243" s="117" t="n">
        <f aca="false">AR243/(1+('WB GDP growth constant old'!AR243/100))</f>
        <v>1002.87197163557</v>
      </c>
      <c r="AR243" s="117" t="n">
        <f aca="false">AS243/(1+('WB GDP growth constant old'!AS243/100))</f>
        <v>1081.36557719744</v>
      </c>
      <c r="AS243" s="117" t="n">
        <f aca="false">AT243/(1+('WB GDP growth constant old'!AT243/100))</f>
        <v>1125.29788985926</v>
      </c>
      <c r="AT243" s="117" t="n">
        <f aca="false">AU243/(1+('WB GDP growth constant old'!AU243/100))</f>
        <v>1175.89733531744</v>
      </c>
      <c r="AU243" s="117" t="n">
        <f aca="false">AV243/(1+('WB GDP growth constant old'!AV243/100))</f>
        <v>1218.78720072162</v>
      </c>
      <c r="AV243" s="117" t="n">
        <f aca="false">AW243/(1+('WB GDP growth constant old'!AW243/100))</f>
        <v>1308.70157225527</v>
      </c>
      <c r="AW243" s="117" t="n">
        <f aca="false">AX243/(1+('WB GDP growth constant old'!AX243/100))</f>
        <v>1407.89882823254</v>
      </c>
      <c r="AX243" s="117" t="n">
        <f aca="false">AY243/(1+('WB GDP growth constant old'!AY243/100))</f>
        <v>1514.92924373136</v>
      </c>
      <c r="AY243" s="117" t="n">
        <f aca="false">AZ243/(1+('WB GDP growth constant old'!AZ243/100))</f>
        <v>1631.83002802866</v>
      </c>
      <c r="AZ243" s="117" t="n">
        <f aca="false">BA243/(1+('WB GDP growth constant old'!BA243/100))</f>
        <v>1751.4817667504</v>
      </c>
      <c r="BA243" s="117" t="n">
        <f aca="false">BB243/(1+('WB GDP growth constant old'!BB243/100))</f>
        <v>1808.18920145708</v>
      </c>
      <c r="BB243" s="117" t="n">
        <f aca="false">BC243/(1+('WB GDP growth constant old'!BC243/100))</f>
        <v>1937.18736446765</v>
      </c>
      <c r="BC243" s="117" t="n">
        <f aca="false">BD243/(1+('WB GDP growth constant old'!BD243/100))</f>
        <v>2086.4185825557</v>
      </c>
      <c r="BD243" s="117" t="n">
        <f aca="false">BE243/(1+('WB GDP growth constant old'!BE243/100))</f>
        <v>2193.60993547692</v>
      </c>
      <c r="BE243" s="117" t="n">
        <f aca="false">BF243/(1+('WB GDP growth constant old'!BF243/100))</f>
        <v>2314.30207491362</v>
      </c>
      <c r="BF243" s="117" t="n">
        <f aca="false">BG243/(1+('WB GDP growth constant old'!BG243/100))</f>
        <v>2455.18643199186</v>
      </c>
      <c r="BG243" s="117" t="n">
        <f aca="false">BH243/(1+('WB GDP growth constant old'!BH243/100))</f>
        <v>2626.86785245296</v>
      </c>
      <c r="BH243" s="117" t="n">
        <f aca="false">BI243/(1+('WB GDP growth constant old'!BI243/100))</f>
        <v>2823.36620438908</v>
      </c>
      <c r="BI243" s="117" t="n">
        <f aca="false">BJ243/(1+('WB GDP growth constant old'!BJ243/100))</f>
        <v>3042.97768339997</v>
      </c>
      <c r="BJ243" s="117" t="n">
        <f aca="false">BK243/(1+('WB GDP growth constant old'!BK243/100))</f>
        <v>3250.78319878061</v>
      </c>
      <c r="BK243" s="117" t="n">
        <f aca="false">BL243/(1+('WB GDP growth constant old'!BL243/100))</f>
        <v>3448.94930419719</v>
      </c>
      <c r="BL243" s="117" t="n">
        <f aca="false">'WB GDP current US$ old'!BL243/1000000000</f>
        <v>3591.83657046689</v>
      </c>
    </row>
    <row r="244" customFormat="false" ht="15" hidden="false" customHeight="false" outlineLevel="0" collapsed="false">
      <c r="A244" s="0" t="s">
        <v>1152</v>
      </c>
      <c r="B244" s="0" t="s">
        <v>1153</v>
      </c>
      <c r="C244" s="0" t="s">
        <v>1057</v>
      </c>
      <c r="D244" s="0" t="s">
        <v>1058</v>
      </c>
      <c r="E244" s="117" t="n">
        <f aca="false">F244/(1+('WB GDP growth constant old'!F244/100))</f>
        <v>245.346079820016</v>
      </c>
      <c r="F244" s="117" t="n">
        <f aca="false">G244/(1+('WB GDP growth constant old'!G244/100))</f>
        <v>248.867628572392</v>
      </c>
      <c r="G244" s="117" t="n">
        <f aca="false">H244/(1+('WB GDP growth constant old'!H244/100))</f>
        <v>263.40450793859</v>
      </c>
      <c r="H244" s="117" t="n">
        <f aca="false">I244/(1+('WB GDP growth constant old'!I244/100))</f>
        <v>280.116440451216</v>
      </c>
      <c r="I244" s="117" t="n">
        <f aca="false">J244/(1+('WB GDP growth constant old'!J244/100))</f>
        <v>295.23375440063</v>
      </c>
      <c r="J244" s="117" t="n">
        <f aca="false">K244/(1+('WB GDP growth constant old'!K244/100))</f>
        <v>309.900278359799</v>
      </c>
      <c r="K244" s="117" t="n">
        <f aca="false">L244/(1+('WB GDP growth constant old'!L244/100))</f>
        <v>314.71339796068</v>
      </c>
      <c r="L244" s="117" t="n">
        <f aca="false">M244/(1+('WB GDP growth constant old'!M244/100))</f>
        <v>312.961730512357</v>
      </c>
      <c r="M244" s="117" t="n">
        <f aca="false">N244/(1+('WB GDP growth constant old'!N244/100))</f>
        <v>322.481606636882</v>
      </c>
      <c r="N244" s="117" t="n">
        <f aca="false">O244/(1+('WB GDP growth constant old'!O244/100))</f>
        <v>351.394280773019</v>
      </c>
      <c r="O244" s="117" t="n">
        <f aca="false">P244/(1+('WB GDP growth constant old'!P244/100))</f>
        <v>386.472575626945</v>
      </c>
      <c r="P244" s="117" t="n">
        <f aca="false">Q244/(1+('WB GDP growth constant old'!Q244/100))</f>
        <v>415.397356913586</v>
      </c>
      <c r="Q244" s="117" t="n">
        <f aca="false">R244/(1+('WB GDP growth constant old'!R244/100))</f>
        <v>426.514563294546</v>
      </c>
      <c r="R244" s="117" t="n">
        <f aca="false">S244/(1+('WB GDP growth constant old'!S244/100))</f>
        <v>444.888505160423</v>
      </c>
      <c r="S244" s="117" t="n">
        <f aca="false">T244/(1+('WB GDP growth constant old'!T244/100))</f>
        <v>480.055184397573</v>
      </c>
      <c r="T244" s="117" t="n">
        <f aca="false">U244/(1+('WB GDP growth constant old'!U244/100))</f>
        <v>479.409250027618</v>
      </c>
      <c r="U244" s="117" t="n">
        <f aca="false">V244/(1+('WB GDP growth constant old'!V244/100))</f>
        <v>504.439762243535</v>
      </c>
      <c r="V244" s="117" t="n">
        <f aca="false">W244/(1+('WB GDP growth constant old'!W244/100))</f>
        <v>516.397743527237</v>
      </c>
      <c r="W244" s="117" t="n">
        <f aca="false">X244/(1+('WB GDP growth constant old'!X244/100))</f>
        <v>514.898297717676</v>
      </c>
      <c r="X244" s="117" t="n">
        <f aca="false">Y244/(1+('WB GDP growth constant old'!Y244/100))</f>
        <v>536.16953006195</v>
      </c>
      <c r="Y244" s="117" t="n">
        <f aca="false">Z244/(1+('WB GDP growth constant old'!Z244/100))</f>
        <v>557.834276543925</v>
      </c>
      <c r="Z244" s="117" t="n">
        <f aca="false">AA244/(1+('WB GDP growth constant old'!AA244/100))</f>
        <v>555.38739436948</v>
      </c>
      <c r="AA244" s="117" t="n">
        <f aca="false">AB244/(1+('WB GDP growth constant old'!AB244/100))</f>
        <v>549.176371169267</v>
      </c>
      <c r="AB244" s="117" t="n">
        <f aca="false">AC244/(1+('WB GDP growth constant old'!AC244/100))</f>
        <v>535.65616397417</v>
      </c>
      <c r="AC244" s="117" t="n">
        <f aca="false">AD244/(1+('WB GDP growth constant old'!AD244/100))</f>
        <v>549.528437376602</v>
      </c>
      <c r="AD244" s="117" t="n">
        <f aca="false">AE244/(1+('WB GDP growth constant old'!AE244/100))</f>
        <v>559.409953789285</v>
      </c>
      <c r="AE244" s="117" t="n">
        <f aca="false">AF244/(1+('WB GDP growth constant old'!AF244/100))</f>
        <v>568.446405586211</v>
      </c>
      <c r="AF244" s="117" t="n">
        <f aca="false">AG244/(1+('WB GDP growth constant old'!AG244/100))</f>
        <v>583.660064872443</v>
      </c>
      <c r="AG244" s="117" t="n">
        <f aca="false">AH244/(1+('WB GDP growth constant old'!AH244/100))</f>
        <v>610.007958294979</v>
      </c>
      <c r="AH244" s="117" t="n">
        <f aca="false">AI244/(1+('WB GDP growth constant old'!AI244/100))</f>
        <v>625.291973767458</v>
      </c>
      <c r="AI244" s="117" t="n">
        <f aca="false">AJ244/(1+('WB GDP growth constant old'!AJ244/100))</f>
        <v>640.317471152523</v>
      </c>
      <c r="AJ244" s="117" t="n">
        <f aca="false">AK244/(1+('WB GDP growth constant old'!AK244/100))</f>
        <v>642.743248167722</v>
      </c>
      <c r="AK244" s="117" t="n">
        <f aca="false">AL244/(1+('WB GDP growth constant old'!AL244/100))</f>
        <v>640.544422134225</v>
      </c>
      <c r="AL244" s="117" t="n">
        <f aca="false">AM244/(1+('WB GDP growth constant old'!AM244/100))</f>
        <v>634.886936500869</v>
      </c>
      <c r="AM244" s="117" t="n">
        <f aca="false">AN244/(1+('WB GDP growth constant old'!AN244/100))</f>
        <v>642.418190230006</v>
      </c>
      <c r="AN244" s="117" t="n">
        <f aca="false">AO244/(1+('WB GDP growth constant old'!AO244/100))</f>
        <v>664.334761518738</v>
      </c>
      <c r="AO244" s="117" t="n">
        <f aca="false">AP244/(1+('WB GDP growth constant old'!AP244/100))</f>
        <v>698.218359826457</v>
      </c>
      <c r="AP244" s="117" t="n">
        <f aca="false">AQ244/(1+('WB GDP growth constant old'!AQ244/100))</f>
        <v>723.033443513982</v>
      </c>
      <c r="AQ244" s="117" t="n">
        <f aca="false">AR244/(1+('WB GDP growth constant old'!AR244/100))</f>
        <v>740.274277224425</v>
      </c>
      <c r="AR244" s="117" t="n">
        <f aca="false">AS244/(1+('WB GDP growth constant old'!AS244/100))</f>
        <v>756.409496819009</v>
      </c>
      <c r="AS244" s="117" t="n">
        <f aca="false">AT244/(1+('WB GDP growth constant old'!AT244/100))</f>
        <v>782.59868518354</v>
      </c>
      <c r="AT244" s="117" t="n">
        <f aca="false">AU244/(1+('WB GDP growth constant old'!AU244/100))</f>
        <v>815.859861205534</v>
      </c>
      <c r="AU244" s="117" t="n">
        <f aca="false">AV244/(1+('WB GDP growth constant old'!AV244/100))</f>
        <v>867.712182085336</v>
      </c>
      <c r="AV244" s="117" t="n">
        <f aca="false">AW244/(1+('WB GDP growth constant old'!AW244/100))</f>
        <v>904.499638965045</v>
      </c>
      <c r="AW244" s="117" t="n">
        <f aca="false">AX244/(1+('WB GDP growth constant old'!AX244/100))</f>
        <v>963.357326084055</v>
      </c>
      <c r="AX244" s="117" t="n">
        <f aca="false">AY244/(1+('WB GDP growth constant old'!AY244/100))</f>
        <v>1023.06313226595</v>
      </c>
      <c r="AY244" s="117" t="n">
        <f aca="false">AZ244/(1+('WB GDP growth constant old'!AZ244/100))</f>
        <v>1086.15300392617</v>
      </c>
      <c r="AZ244" s="117" t="n">
        <f aca="false">BA244/(1+('WB GDP growth constant old'!BA244/100))</f>
        <v>1156.62044252683</v>
      </c>
      <c r="BA244" s="117" t="n">
        <f aca="false">BB244/(1+('WB GDP growth constant old'!BB244/100))</f>
        <v>1218.47535890842</v>
      </c>
      <c r="BB244" s="117" t="n">
        <f aca="false">BC244/(1+('WB GDP growth constant old'!BC244/100))</f>
        <v>1256.21080292043</v>
      </c>
      <c r="BC244" s="117" t="n">
        <f aca="false">BD244/(1+('WB GDP growth constant old'!BD244/100))</f>
        <v>1326.26672132008</v>
      </c>
      <c r="BD244" s="117" t="n">
        <f aca="false">BE244/(1+('WB GDP growth constant old'!BE244/100))</f>
        <v>1385.72946862094</v>
      </c>
      <c r="BE244" s="117" t="n">
        <f aca="false">BF244/(1+('WB GDP growth constant old'!BF244/100))</f>
        <v>1442.89931781657</v>
      </c>
      <c r="BF244" s="117" t="n">
        <f aca="false">BG244/(1+('WB GDP growth constant old'!BG244/100))</f>
        <v>1514.4198508302</v>
      </c>
      <c r="BG244" s="117" t="n">
        <f aca="false">BH244/(1+('WB GDP growth constant old'!BH244/100))</f>
        <v>1584.93412348202</v>
      </c>
      <c r="BH244" s="117" t="n">
        <f aca="false">BI244/(1+('WB GDP growth constant old'!BI244/100))</f>
        <v>1629.0107910734</v>
      </c>
      <c r="BI244" s="117" t="n">
        <f aca="false">BJ244/(1+('WB GDP growth constant old'!BJ244/100))</f>
        <v>1647.92685885662</v>
      </c>
      <c r="BJ244" s="117" t="n">
        <f aca="false">BK244/(1+('WB GDP growth constant old'!BK244/100))</f>
        <v>1687.16273165489</v>
      </c>
      <c r="BK244" s="117" t="n">
        <f aca="false">BL244/(1+('WB GDP growth constant old'!BL244/100))</f>
        <v>1727.42709326809</v>
      </c>
      <c r="BL244" s="117" t="n">
        <f aca="false">'WB GDP current US$ old'!BL244/1000000000</f>
        <v>1766.94140007809</v>
      </c>
    </row>
    <row r="245" customFormat="false" ht="15" hidden="false" customHeight="false" outlineLevel="0" collapsed="false">
      <c r="A245" s="0" t="s">
        <v>196</v>
      </c>
      <c r="B245" s="0" t="s">
        <v>424</v>
      </c>
      <c r="C245" s="0" t="s">
        <v>1057</v>
      </c>
      <c r="D245" s="0" t="s">
        <v>1058</v>
      </c>
      <c r="E245" s="117" t="n">
        <f aca="false">F245/(1+('WB GDP growth constant old'!F245/100))</f>
        <v>3.9133699475023</v>
      </c>
      <c r="F245" s="117" t="n">
        <f aca="false">G245/(1+('WB GDP growth constant old'!G245/100))</f>
        <v>4.46269246019867</v>
      </c>
      <c r="G245" s="117" t="n">
        <f aca="false">H245/(1+('WB GDP growth constant old'!H245/100))</f>
        <v>4.58508015613811</v>
      </c>
      <c r="H245" s="117" t="n">
        <f aca="false">I245/(1+('WB GDP growth constant old'!I245/100))</f>
        <v>4.84205543232043</v>
      </c>
      <c r="I245" s="117" t="n">
        <f aca="false">J245/(1+('WB GDP growth constant old'!J245/100))</f>
        <v>5.21152846105291</v>
      </c>
      <c r="J245" s="117" t="n">
        <f aca="false">K245/(1+('WB GDP growth constant old'!K245/100))</f>
        <v>5.24768866599251</v>
      </c>
      <c r="K245" s="117" t="n">
        <f aca="false">L245/(1+('WB GDP growth constant old'!L245/100))</f>
        <v>5.46057803127108</v>
      </c>
      <c r="L245" s="117" t="n">
        <f aca="false">M245/(1+('WB GDP growth constant old'!M245/100))</f>
        <v>5.57211130494022</v>
      </c>
      <c r="M245" s="117" t="n">
        <f aca="false">N245/(1+('WB GDP growth constant old'!N245/100))</f>
        <v>5.86270480028229</v>
      </c>
      <c r="N245" s="117" t="n">
        <f aca="false">O245/(1+('WB GDP growth constant old'!O245/100))</f>
        <v>6.02279677813391</v>
      </c>
      <c r="O245" s="117" t="n">
        <f aca="false">P245/(1+('WB GDP growth constant old'!P245/100))</f>
        <v>6.23562047380871</v>
      </c>
      <c r="P245" s="117" t="n">
        <f aca="false">Q245/(1+('WB GDP growth constant old'!Q245/100))</f>
        <v>6.3004918676775</v>
      </c>
      <c r="Q245" s="117" t="n">
        <f aca="false">R245/(1+('WB GDP growth constant old'!R245/100))</f>
        <v>6.66468214904615</v>
      </c>
      <c r="R245" s="117" t="n">
        <f aca="false">S245/(1+('WB GDP growth constant old'!S245/100))</f>
        <v>6.77507732808601</v>
      </c>
      <c r="S245" s="117" t="n">
        <f aca="false">T245/(1+('WB GDP growth constant old'!T245/100))</f>
        <v>7.03304544405547</v>
      </c>
      <c r="T245" s="117" t="n">
        <f aca="false">U245/(1+('WB GDP growth constant old'!U245/100))</f>
        <v>7.1369914201961</v>
      </c>
      <c r="U245" s="117" t="n">
        <f aca="false">V245/(1+('WB GDP growth constant old'!V245/100))</f>
        <v>7.59412609628903</v>
      </c>
      <c r="V245" s="117" t="n">
        <f aca="false">W245/(1+('WB GDP growth constant old'!W245/100))</f>
        <v>8.2868463606423</v>
      </c>
      <c r="W245" s="117" t="n">
        <f aca="false">X245/(1+('WB GDP growth constant old'!X245/100))</f>
        <v>9.11689671026167</v>
      </c>
      <c r="X245" s="117" t="n">
        <f aca="false">Y245/(1+('WB GDP growth constant old'!Y245/100))</f>
        <v>9.44504732836988</v>
      </c>
      <c r="Y245" s="117" t="n">
        <f aca="false">Z245/(1+('WB GDP growth constant old'!Z245/100))</f>
        <v>10.4264642636831</v>
      </c>
      <c r="Z245" s="117" t="n">
        <f aca="false">AA245/(1+('WB GDP growth constant old'!AA245/100))</f>
        <v>10.9037052782266</v>
      </c>
      <c r="AA245" s="117" t="n">
        <f aca="false">AB245/(1+('WB GDP growth constant old'!AB245/100))</f>
        <v>11.3179717232834</v>
      </c>
      <c r="AB245" s="117" t="n">
        <f aca="false">AC245/(1+('WB GDP growth constant old'!AC245/100))</f>
        <v>10.1521834580273</v>
      </c>
      <c r="AC245" s="117" t="n">
        <f aca="false">AD245/(1+('WB GDP growth constant old'!AD245/100))</f>
        <v>9.56834091320821</v>
      </c>
      <c r="AD245" s="117" t="n">
        <f aca="false">AE245/(1+('WB GDP growth constant old'!AE245/100))</f>
        <v>9.17418080660194</v>
      </c>
      <c r="AE245" s="117" t="n">
        <f aca="false">AF245/(1+('WB GDP growth constant old'!AF245/100))</f>
        <v>8.87334445959639</v>
      </c>
      <c r="AF245" s="117" t="n">
        <f aca="false">AG245/(1+('WB GDP growth constant old'!AG245/100))</f>
        <v>8.4685621364502</v>
      </c>
      <c r="AG245" s="117" t="n">
        <f aca="false">AH245/(1+('WB GDP growth constant old'!AH245/100))</f>
        <v>8.13661786957774</v>
      </c>
      <c r="AH245" s="117" t="n">
        <f aca="false">AI245/(1+('WB GDP growth constant old'!AI245/100))</f>
        <v>8.06909092157397</v>
      </c>
      <c r="AI245" s="117" t="n">
        <f aca="false">AJ245/(1+('WB GDP growth constant old'!AJ245/100))</f>
        <v>8.19086704690661</v>
      </c>
      <c r="AJ245" s="117" t="n">
        <f aca="false">AK245/(1+('WB GDP growth constant old'!AK245/100))</f>
        <v>8.44580023718683</v>
      </c>
      <c r="AK245" s="117" t="n">
        <f aca="false">AL245/(1+('WB GDP growth constant old'!AL245/100))</f>
        <v>9.29823312483238</v>
      </c>
      <c r="AL245" s="117" t="n">
        <f aca="false">AM245/(1+('WB GDP growth constant old'!AM245/100))</f>
        <v>9.23601727397431</v>
      </c>
      <c r="AM245" s="117" t="n">
        <f aca="false">AN245/(1+('WB GDP growth constant old'!AN245/100))</f>
        <v>9.56548269092166</v>
      </c>
      <c r="AN245" s="117" t="n">
        <f aca="false">AO245/(1+('WB GDP growth constant old'!AO245/100))</f>
        <v>9.92991927321643</v>
      </c>
      <c r="AO245" s="117" t="n">
        <f aca="false">AP245/(1+('WB GDP growth constant old'!AP245/100))</f>
        <v>10.6383671260377</v>
      </c>
      <c r="AP245" s="117" t="n">
        <f aca="false">AQ245/(1+('WB GDP growth constant old'!AQ245/100))</f>
        <v>11.438676019539</v>
      </c>
      <c r="AQ245" s="117" t="n">
        <f aca="false">AR245/(1+('WB GDP growth constant old'!AR245/100))</f>
        <v>12.368018573104</v>
      </c>
      <c r="AR245" s="117" t="n">
        <f aca="false">AS245/(1+('WB GDP growth constant old'!AS245/100))</f>
        <v>13.3605295097099</v>
      </c>
      <c r="AS245" s="117" t="n">
        <f aca="false">AT245/(1+('WB GDP growth constant old'!AT245/100))</f>
        <v>14.2825876944003</v>
      </c>
      <c r="AT245" s="117" t="n">
        <f aca="false">AU245/(1+('WB GDP growth constant old'!AU245/100))</f>
        <v>14.8779607876707</v>
      </c>
      <c r="AU245" s="117" t="n">
        <f aca="false">AV245/(1+('WB GDP growth constant old'!AV245/100))</f>
        <v>16.0587813427567</v>
      </c>
      <c r="AV245" s="117" t="n">
        <f aca="false">AW245/(1+('WB GDP growth constant old'!AW245/100))</f>
        <v>18.3778282765508</v>
      </c>
      <c r="AW245" s="117" t="n">
        <f aca="false">AX245/(1+('WB GDP growth constant old'!AX245/100))</f>
        <v>19.8388750910845</v>
      </c>
      <c r="AX245" s="117" t="n">
        <f aca="false">AY245/(1+('WB GDP growth constant old'!AY245/100))</f>
        <v>21.0706585214898</v>
      </c>
      <c r="AY245" s="117" t="n">
        <f aca="false">AZ245/(1+('WB GDP growth constant old'!AZ245/100))</f>
        <v>23.8536834475042</v>
      </c>
      <c r="AZ245" s="117" t="n">
        <f aca="false">BA245/(1+('WB GDP growth constant old'!BA245/100))</f>
        <v>24.9877375799939</v>
      </c>
      <c r="BA245" s="117" t="n">
        <f aca="false">BB245/(1+('WB GDP growth constant old'!BB245/100))</f>
        <v>25.8352559404663</v>
      </c>
      <c r="BB245" s="117" t="n">
        <f aca="false">BC245/(1+('WB GDP growth constant old'!BC245/100))</f>
        <v>24.7006414491724</v>
      </c>
      <c r="BC245" s="117" t="n">
        <f aca="false">BD245/(1+('WB GDP growth constant old'!BD245/100))</f>
        <v>25.5214992694074</v>
      </c>
      <c r="BD245" s="117" t="n">
        <f aca="false">BE245/(1+('WB GDP growth constant old'!BE245/100))</f>
        <v>25.4463756110538</v>
      </c>
      <c r="BE245" s="117" t="n">
        <f aca="false">BF245/(1+('WB GDP growth constant old'!BF245/100))</f>
        <v>25.7695355135498</v>
      </c>
      <c r="BF245" s="117" t="n">
        <f aca="false">BG245/(1+('WB GDP growth constant old'!BG245/100))</f>
        <v>26.3439577369875</v>
      </c>
      <c r="BG245" s="117" t="n">
        <f aca="false">BH245/(1+('WB GDP growth constant old'!BH245/100))</f>
        <v>26.1035572760736</v>
      </c>
      <c r="BH245" s="117" t="n">
        <f aca="false">BI245/(1+('WB GDP growth constant old'!BI245/100))</f>
        <v>26.5794733376977</v>
      </c>
      <c r="BI245" s="117" t="n">
        <f aca="false">BJ245/(1+('WB GDP growth constant old'!BJ245/100))</f>
        <v>24.9059108978006</v>
      </c>
      <c r="BJ245" s="117" t="n">
        <f aca="false">BK245/(1+('WB GDP growth constant old'!BK245/100))</f>
        <v>24.330057441437</v>
      </c>
      <c r="BK245" s="117" t="n">
        <f aca="false">BL245/(1+('WB GDP growth constant old'!BL245/100))</f>
        <v>24.2703968080581</v>
      </c>
      <c r="BL245" s="117" t="n">
        <f aca="false">'WB GDP current US$ old'!BL245/1000000000</f>
        <v>24.2697148099078</v>
      </c>
    </row>
    <row r="246" customFormat="false" ht="15" hidden="false" customHeight="false" outlineLevel="0" collapsed="false">
      <c r="A246" s="0" t="s">
        <v>197</v>
      </c>
      <c r="B246" s="0" t="s">
        <v>425</v>
      </c>
      <c r="C246" s="0" t="s">
        <v>1057</v>
      </c>
      <c r="D246" s="0" t="s">
        <v>1058</v>
      </c>
      <c r="E246" s="117" t="n">
        <f aca="false">F246/(1+('WB GDP growth constant old'!F246/100))</f>
        <v>3.81060518218854</v>
      </c>
      <c r="F246" s="117" t="n">
        <f aca="false">G246/(1+('WB GDP growth constant old'!G246/100))</f>
        <v>3.81060518218854</v>
      </c>
      <c r="G246" s="117" t="n">
        <f aca="false">H246/(1+('WB GDP growth constant old'!H246/100))</f>
        <v>3.81060518218854</v>
      </c>
      <c r="H246" s="117" t="n">
        <f aca="false">I246/(1+('WB GDP growth constant old'!I246/100))</f>
        <v>3.81060518218854</v>
      </c>
      <c r="I246" s="117" t="n">
        <f aca="false">J246/(1+('WB GDP growth constant old'!J246/100))</f>
        <v>3.81060518218854</v>
      </c>
      <c r="J246" s="117" t="n">
        <f aca="false">K246/(1+('WB GDP growth constant old'!K246/100))</f>
        <v>3.81060518218854</v>
      </c>
      <c r="K246" s="117" t="n">
        <f aca="false">L246/(1+('WB GDP growth constant old'!L246/100))</f>
        <v>3.94225655715269</v>
      </c>
      <c r="L246" s="117" t="n">
        <f aca="false">M246/(1+('WB GDP growth constant old'!M246/100))</f>
        <v>3.94864113909364</v>
      </c>
      <c r="M246" s="117" t="n">
        <f aca="false">N246/(1+('WB GDP growth constant old'!N246/100))</f>
        <v>4.35968396431577</v>
      </c>
      <c r="N246" s="117" t="n">
        <f aca="false">O246/(1+('WB GDP growth constant old'!O246/100))</f>
        <v>4.56667371134086</v>
      </c>
      <c r="O246" s="117" t="n">
        <f aca="false">P246/(1+('WB GDP growth constant old'!P246/100))</f>
        <v>4.77992055806937</v>
      </c>
      <c r="P246" s="117" t="n">
        <f aca="false">Q246/(1+('WB GDP growth constant old'!Q246/100))</f>
        <v>5.28468960809574</v>
      </c>
      <c r="Q246" s="117" t="n">
        <f aca="false">R246/(1+('WB GDP growth constant old'!R246/100))</f>
        <v>6.22233719658702</v>
      </c>
      <c r="R246" s="117" t="n">
        <f aca="false">S246/(1+('WB GDP growth constant old'!S246/100))</f>
        <v>6.18160307029013</v>
      </c>
      <c r="S246" s="117" t="n">
        <f aca="false">T246/(1+('WB GDP growth constant old'!T246/100))</f>
        <v>6.68075406281577</v>
      </c>
      <c r="T246" s="117" t="n">
        <f aca="false">U246/(1+('WB GDP growth constant old'!U246/100))</f>
        <v>7.15883549824513</v>
      </c>
      <c r="U246" s="117" t="n">
        <f aca="false">V246/(1+('WB GDP growth constant old'!V246/100))</f>
        <v>7.72272642208489</v>
      </c>
      <c r="V246" s="117" t="n">
        <f aca="false">W246/(1+('WB GDP growth constant old'!W246/100))</f>
        <v>7.98615602289006</v>
      </c>
      <c r="W246" s="117" t="n">
        <f aca="false">X246/(1+('WB GDP growth constant old'!X246/100))</f>
        <v>8.50050228781488</v>
      </c>
      <c r="X246" s="117" t="n">
        <f aca="false">Y246/(1+('WB GDP growth constant old'!Y246/100))</f>
        <v>9.05877457540665</v>
      </c>
      <c r="Y246" s="117" t="n">
        <f aca="false">Z246/(1+('WB GDP growth constant old'!Z246/100))</f>
        <v>9.73082147166395</v>
      </c>
      <c r="Z246" s="117" t="n">
        <f aca="false">AA246/(1+('WB GDP growth constant old'!AA246/100))</f>
        <v>10.2673860543843</v>
      </c>
      <c r="AA246" s="117" t="n">
        <f aca="false">AB246/(1+('WB GDP growth constant old'!AB246/100))</f>
        <v>10.2166921086362</v>
      </c>
      <c r="AB246" s="117" t="n">
        <f aca="false">AC246/(1+('WB GDP growth constant old'!AC246/100))</f>
        <v>10.6950291925147</v>
      </c>
      <c r="AC246" s="117" t="n">
        <f aca="false">AD246/(1+('WB GDP growth constant old'!AD246/100))</f>
        <v>11.3098696579383</v>
      </c>
      <c r="AD246" s="117" t="n">
        <f aca="false">AE246/(1+('WB GDP growth constant old'!AE246/100))</f>
        <v>11.9487159283791</v>
      </c>
      <c r="AE246" s="117" t="n">
        <f aca="false">AF246/(1+('WB GDP growth constant old'!AF246/100))</f>
        <v>11.7758193932868</v>
      </c>
      <c r="AF246" s="117" t="n">
        <f aca="false">AG246/(1+('WB GDP growth constant old'!AG246/100))</f>
        <v>12.5649607503377</v>
      </c>
      <c r="AG246" s="117" t="n">
        <f aca="false">AH246/(1+('WB GDP growth constant old'!AH246/100))</f>
        <v>12.5740275101522</v>
      </c>
      <c r="AH246" s="117" t="n">
        <f aca="false">AI246/(1+('WB GDP growth constant old'!AI246/100))</f>
        <v>12.7936579391673</v>
      </c>
      <c r="AI246" s="117" t="n">
        <f aca="false">AJ246/(1+('WB GDP growth constant old'!AJ246/100))</f>
        <v>13.8107306445815</v>
      </c>
      <c r="AJ246" s="117" t="n">
        <f aca="false">AK246/(1+('WB GDP growth constant old'!AK246/100))</f>
        <v>14.3499768790415</v>
      </c>
      <c r="AK246" s="117" t="n">
        <f aca="false">AL246/(1+('WB GDP growth constant old'!AL246/100))</f>
        <v>15.4700971652558</v>
      </c>
      <c r="AL246" s="117" t="n">
        <f aca="false">AM246/(1+('WB GDP growth constant old'!AM246/100))</f>
        <v>15.808865822096</v>
      </c>
      <c r="AM246" s="117" t="n">
        <f aca="false">AN246/(1+('WB GDP growth constant old'!AN246/100))</f>
        <v>16.3113366141363</v>
      </c>
      <c r="AN246" s="117" t="n">
        <f aca="false">AO246/(1+('WB GDP growth constant old'!AO246/100))</f>
        <v>16.694925405548</v>
      </c>
      <c r="AO246" s="117" t="n">
        <f aca="false">AP246/(1+('WB GDP growth constant old'!AP246/100))</f>
        <v>17.8879582709863</v>
      </c>
      <c r="AP246" s="117" t="n">
        <f aca="false">AQ246/(1+('WB GDP growth constant old'!AQ246/100))</f>
        <v>18.8612319624507</v>
      </c>
      <c r="AQ246" s="117" t="n">
        <f aca="false">AR246/(1+('WB GDP growth constant old'!AR246/100))</f>
        <v>19.7635085176707</v>
      </c>
      <c r="AR246" s="117" t="n">
        <f aca="false">AS246/(1+('WB GDP growth constant old'!AS246/100))</f>
        <v>20.9601167258461</v>
      </c>
      <c r="AS246" s="117" t="n">
        <f aca="false">AT246/(1+('WB GDP growth constant old'!AT246/100))</f>
        <v>21.9473088680255</v>
      </c>
      <c r="AT246" s="117" t="n">
        <f aca="false">AU246/(1+('WB GDP growth constant old'!AU246/100))</f>
        <v>22.7804690577587</v>
      </c>
      <c r="AU246" s="117" t="n">
        <f aca="false">AV246/(1+('WB GDP growth constant old'!AV246/100))</f>
        <v>23.0817552534801</v>
      </c>
      <c r="AV246" s="117" t="n">
        <f aca="false">AW246/(1+('WB GDP growth constant old'!AW246/100))</f>
        <v>24.167154439597</v>
      </c>
      <c r="AW246" s="117" t="n">
        <f aca="false">AX246/(1+('WB GDP growth constant old'!AX246/100))</f>
        <v>25.6741683745357</v>
      </c>
      <c r="AX246" s="117" t="n">
        <f aca="false">AY246/(1+('WB GDP growth constant old'!AY246/100))</f>
        <v>26.5693074502419</v>
      </c>
      <c r="AY246" s="117" t="n">
        <f aca="false">AZ246/(1+('WB GDP growth constant old'!AZ246/100))</f>
        <v>27.9626537921449</v>
      </c>
      <c r="AZ246" s="117" t="n">
        <f aca="false">BA246/(1+('WB GDP growth constant old'!BA246/100))</f>
        <v>29.8388417130839</v>
      </c>
      <c r="BA246" s="117" t="n">
        <f aca="false">BB246/(1+('WB GDP growth constant old'!BB246/100))</f>
        <v>31.1033452352526</v>
      </c>
      <c r="BB246" s="117" t="n">
        <f aca="false">BC246/(1+('WB GDP growth constant old'!BC246/100))</f>
        <v>32.0499596707358</v>
      </c>
      <c r="BC246" s="117" t="n">
        <f aca="false">BD246/(1+('WB GDP growth constant old'!BD246/100))</f>
        <v>33.1751083236054</v>
      </c>
      <c r="BD246" s="117" t="n">
        <f aca="false">BE246/(1+('WB GDP growth constant old'!BE246/100))</f>
        <v>32.5390825516334</v>
      </c>
      <c r="BE246" s="117" t="n">
        <f aca="false">BF246/(1+('WB GDP growth constant old'!BF246/100))</f>
        <v>33.83988899539</v>
      </c>
      <c r="BF246" s="117" t="n">
        <f aca="false">BG246/(1+('WB GDP growth constant old'!BG246/100))</f>
        <v>34.8129630716628</v>
      </c>
      <c r="BG246" s="117" t="n">
        <f aca="false">BH246/(1+('WB GDP growth constant old'!BH246/100))</f>
        <v>35.8473948802576</v>
      </c>
      <c r="BH246" s="117" t="n">
        <f aca="false">BI246/(1+('WB GDP growth constant old'!BI246/100))</f>
        <v>36.2756069795587</v>
      </c>
      <c r="BI246" s="117" t="n">
        <f aca="false">BJ246/(1+('WB GDP growth constant old'!BJ246/100))</f>
        <v>36.6962592716858</v>
      </c>
      <c r="BJ246" s="117" t="n">
        <f aca="false">BK246/(1+('WB GDP growth constant old'!BK246/100))</f>
        <v>37.3997002604916</v>
      </c>
      <c r="BK246" s="117" t="n">
        <f aca="false">BL246/(1+('WB GDP growth constant old'!BL246/100))</f>
        <v>38.3961978168105</v>
      </c>
      <c r="BL246" s="117" t="n">
        <f aca="false">'WB GDP current US$ old'!BL246/1000000000</f>
        <v>38.796687568157</v>
      </c>
    </row>
    <row r="247" customFormat="false" ht="15" hidden="false" customHeight="false" outlineLevel="0" collapsed="false">
      <c r="A247" s="0" t="s">
        <v>962</v>
      </c>
      <c r="B247" s="0" t="s">
        <v>426</v>
      </c>
      <c r="C247" s="0" t="s">
        <v>1057</v>
      </c>
      <c r="D247" s="0" t="s">
        <v>1058</v>
      </c>
      <c r="E247" s="117" t="n">
        <f aca="false">F247/(1+('WB GDP growth constant old'!F247/100))</f>
        <v>52.6281773889188</v>
      </c>
      <c r="F247" s="117" t="n">
        <f aca="false">G247/(1+('WB GDP growth constant old'!G247/100))</f>
        <v>53.2365956358046</v>
      </c>
      <c r="G247" s="117" t="n">
        <f aca="false">H247/(1+('WB GDP growth constant old'!H247/100))</f>
        <v>56.2026345410376</v>
      </c>
      <c r="H247" s="117" t="n">
        <f aca="false">I247/(1+('WB GDP growth constant old'!I247/100))</f>
        <v>61.2981371170317</v>
      </c>
      <c r="I247" s="117" t="n">
        <f aca="false">J247/(1+('WB GDP growth constant old'!J247/100))</f>
        <v>64.6444372385999</v>
      </c>
      <c r="J247" s="117" t="n">
        <f aca="false">K247/(1+('WB GDP growth constant old'!K247/100))</f>
        <v>66.4696920222213</v>
      </c>
      <c r="K247" s="117" t="n">
        <f aca="false">L247/(1+('WB GDP growth constant old'!L247/100))</f>
        <v>73.9228156432407</v>
      </c>
      <c r="L247" s="117" t="n">
        <f aca="false">M247/(1+('WB GDP growth constant old'!M247/100))</f>
        <v>77.421220466164</v>
      </c>
      <c r="M247" s="117" t="n">
        <f aca="false">N247/(1+('WB GDP growth constant old'!N247/100))</f>
        <v>82.668827700549</v>
      </c>
      <c r="N247" s="117" t="n">
        <f aca="false">O247/(1+('WB GDP growth constant old'!O247/100))</f>
        <v>86.0426629420949</v>
      </c>
      <c r="O247" s="117" t="n">
        <f aca="false">P247/(1+('WB GDP growth constant old'!P247/100))</f>
        <v>88.8248601688777</v>
      </c>
      <c r="P247" s="117" t="n">
        <f aca="false">Q247/(1+('WB GDP growth constant old'!Q247/100))</f>
        <v>93.7694687750535</v>
      </c>
      <c r="Q247" s="117" t="n">
        <f aca="false">R247/(1+('WB GDP growth constant old'!R247/100))</f>
        <v>100.732591040368</v>
      </c>
      <c r="R247" s="117" t="n">
        <f aca="false">S247/(1+('WB GDP growth constant old'!S247/100))</f>
        <v>104.018825129162</v>
      </c>
      <c r="S247" s="117" t="n">
        <f aca="false">T247/(1+('WB GDP growth constant old'!T247/100))</f>
        <v>109.838131674996</v>
      </c>
      <c r="T247" s="117" t="n">
        <f aca="false">U247/(1+('WB GDP growth constant old'!U247/100))</f>
        <v>117.718043017699</v>
      </c>
      <c r="U247" s="117" t="n">
        <f aca="false">V247/(1+('WB GDP growth constant old'!V247/100))</f>
        <v>130.032738867971</v>
      </c>
      <c r="V247" s="117" t="n">
        <f aca="false">W247/(1+('WB GDP growth constant old'!W247/100))</f>
        <v>134.462524918939</v>
      </c>
      <c r="W247" s="117" t="n">
        <f aca="false">X247/(1+('WB GDP growth constant old'!X247/100))</f>
        <v>136.48340659367</v>
      </c>
      <c r="X247" s="117" t="n">
        <f aca="false">Y247/(1+('WB GDP growth constant old'!Y247/100))</f>
        <v>135.631595132017</v>
      </c>
      <c r="Y247" s="117" t="n">
        <f aca="false">Z247/(1+('WB GDP growth constant old'!Z247/100))</f>
        <v>132.312214711032</v>
      </c>
      <c r="Z247" s="117" t="n">
        <f aca="false">AA247/(1+('WB GDP growth constant old'!AA247/100))</f>
        <v>138.738154254751</v>
      </c>
      <c r="AA247" s="117" t="n">
        <f aca="false">AB247/(1+('WB GDP growth constant old'!AB247/100))</f>
        <v>143.681710753266</v>
      </c>
      <c r="AB247" s="117" t="n">
        <f aca="false">AC247/(1+('WB GDP growth constant old'!AC247/100))</f>
        <v>150.824244656976</v>
      </c>
      <c r="AC247" s="117" t="n">
        <f aca="false">AD247/(1+('WB GDP growth constant old'!AD247/100))</f>
        <v>160.947591655948</v>
      </c>
      <c r="AD247" s="117" t="n">
        <f aca="false">AE247/(1+('WB GDP growth constant old'!AE247/100))</f>
        <v>167.773919345537</v>
      </c>
      <c r="AE247" s="117" t="n">
        <f aca="false">AF247/(1+('WB GDP growth constant old'!AF247/100))</f>
        <v>179.538278765425</v>
      </c>
      <c r="AF247" s="117" t="n">
        <f aca="false">AG247/(1+('WB GDP growth constant old'!AG247/100))</f>
        <v>196.568451934816</v>
      </c>
      <c r="AG247" s="117" t="n">
        <f aca="false">AH247/(1+('WB GDP growth constant old'!AH247/100))</f>
        <v>201.130288324162</v>
      </c>
      <c r="AH247" s="117" t="n">
        <f aca="false">AI247/(1+('WB GDP growth constant old'!AI247/100))</f>
        <v>201.714057056543</v>
      </c>
      <c r="AI247" s="117" t="n">
        <f aca="false">AJ247/(1+('WB GDP growth constant old'!AJ247/100))</f>
        <v>220.405177440421</v>
      </c>
      <c r="AJ247" s="117" t="n">
        <f aca="false">AK247/(1+('WB GDP growth constant old'!AK247/100))</f>
        <v>221.992709726924</v>
      </c>
      <c r="AK247" s="117" t="n">
        <f aca="false">AL247/(1+('WB GDP growth constant old'!AL247/100))</f>
        <v>233.171452179895</v>
      </c>
      <c r="AL247" s="117" t="n">
        <f aca="false">AM247/(1+('WB GDP growth constant old'!AM247/100))</f>
        <v>251.0120183639</v>
      </c>
      <c r="AM247" s="117" t="n">
        <f aca="false">AN247/(1+('WB GDP growth constant old'!AN247/100))</f>
        <v>239.294407445452</v>
      </c>
      <c r="AN247" s="117" t="n">
        <f aca="false">AO247/(1+('WB GDP growth constant old'!AO247/100))</f>
        <v>258.146659483802</v>
      </c>
      <c r="AO247" s="117" t="n">
        <f aca="false">AP247/(1+('WB GDP growth constant old'!AP247/100))</f>
        <v>277.197016803918</v>
      </c>
      <c r="AP247" s="117" t="n">
        <f aca="false">AQ247/(1+('WB GDP growth constant old'!AQ247/100))</f>
        <v>298.202074368732</v>
      </c>
      <c r="AQ247" s="117" t="n">
        <f aca="false">AR247/(1+('WB GDP growth constant old'!AR247/100))</f>
        <v>305.371300315427</v>
      </c>
      <c r="AR247" s="117" t="n">
        <f aca="false">AS247/(1+('WB GDP growth constant old'!AS247/100))</f>
        <v>295.40652049913</v>
      </c>
      <c r="AS247" s="117" t="n">
        <f aca="false">AT247/(1+('WB GDP growth constant old'!AT247/100))</f>
        <v>315.887762679854</v>
      </c>
      <c r="AT247" s="117" t="n">
        <f aca="false">AU247/(1+('WB GDP growth constant old'!AU247/100))</f>
        <v>297.72419561299</v>
      </c>
      <c r="AU247" s="117" t="n">
        <f aca="false">AV247/(1+('WB GDP growth constant old'!AV247/100))</f>
        <v>316.920624228962</v>
      </c>
      <c r="AV247" s="117" t="n">
        <f aca="false">AW247/(1+('WB GDP growth constant old'!AW247/100))</f>
        <v>335.185412879208</v>
      </c>
      <c r="AW247" s="117" t="n">
        <f aca="false">AX247/(1+('WB GDP growth constant old'!AX247/100))</f>
        <v>368.01996268737</v>
      </c>
      <c r="AX247" s="117" t="n">
        <f aca="false">AY247/(1+('WB GDP growth constant old'!AY247/100))</f>
        <v>401.113439986664</v>
      </c>
      <c r="AY247" s="117" t="n">
        <f aca="false">AZ247/(1+('WB GDP growth constant old'!AZ247/100))</f>
        <v>428.982754007024</v>
      </c>
      <c r="AZ247" s="117" t="n">
        <f aca="false">BA247/(1+('WB GDP growth constant old'!BA247/100))</f>
        <v>450.618533200958</v>
      </c>
      <c r="BA247" s="117" t="n">
        <f aca="false">BB247/(1+('WB GDP growth constant old'!BB247/100))</f>
        <v>454.291184967927</v>
      </c>
      <c r="BB247" s="117" t="n">
        <f aca="false">BC247/(1+('WB GDP growth constant old'!BC247/100))</f>
        <v>432.380021740209</v>
      </c>
      <c r="BC247" s="117" t="n">
        <f aca="false">BD247/(1+('WB GDP growth constant old'!BD247/100))</f>
        <v>468.81713724378</v>
      </c>
      <c r="BD247" s="117" t="n">
        <f aca="false">BE247/(1+('WB GDP growth constant old'!BE247/100))</f>
        <v>521.325175045908</v>
      </c>
      <c r="BE247" s="117" t="n">
        <f aca="false">BF247/(1+('WB GDP growth constant old'!BF247/100))</f>
        <v>546.288793045097</v>
      </c>
      <c r="BF247" s="117" t="n">
        <f aca="false">BG247/(1+('WB GDP growth constant old'!BG247/100))</f>
        <v>592.645860323535</v>
      </c>
      <c r="BG247" s="117" t="n">
        <f aca="false">BH247/(1+('WB GDP growth constant old'!BH247/100))</f>
        <v>621.920877732286</v>
      </c>
      <c r="BH247" s="117" t="n">
        <f aca="false">BI247/(1+('WB GDP growth constant old'!BI247/100))</f>
        <v>659.761572067391</v>
      </c>
      <c r="BI247" s="117" t="n">
        <f aca="false">BJ247/(1+('WB GDP growth constant old'!BJ247/100))</f>
        <v>681.686004682125</v>
      </c>
      <c r="BJ247" s="117" t="n">
        <f aca="false">BK247/(1+('WB GDP growth constant old'!BK247/100))</f>
        <v>732.826071667502</v>
      </c>
      <c r="BK247" s="117" t="n">
        <f aca="false">BL247/(1+('WB GDP growth constant old'!BL247/100))</f>
        <v>754.510151273282</v>
      </c>
      <c r="BL247" s="117" t="n">
        <f aca="false">'WB GDP current US$ old'!BL247/1000000000</f>
        <v>761.425499358159</v>
      </c>
    </row>
    <row r="248" customFormat="false" ht="15" hidden="false" customHeight="false" outlineLevel="0" collapsed="false">
      <c r="A248" s="0" t="s">
        <v>200</v>
      </c>
      <c r="B248" s="0" t="s">
        <v>428</v>
      </c>
      <c r="C248" s="0" t="s">
        <v>1057</v>
      </c>
      <c r="D248" s="0" t="s">
        <v>1058</v>
      </c>
      <c r="E248" s="117" t="n">
        <f aca="false">F248/(1+('WB GDP growth constant old'!F248/100))</f>
        <v>0.0220709411810142</v>
      </c>
      <c r="F248" s="117" t="n">
        <f aca="false">G248/(1+('WB GDP growth constant old'!G248/100))</f>
        <v>0.0220709411810142</v>
      </c>
      <c r="G248" s="117" t="n">
        <f aca="false">H248/(1+('WB GDP growth constant old'!H248/100))</f>
        <v>0.0220709411810142</v>
      </c>
      <c r="H248" s="117" t="n">
        <f aca="false">I248/(1+('WB GDP growth constant old'!I248/100))</f>
        <v>0.0220709411810142</v>
      </c>
      <c r="I248" s="117" t="n">
        <f aca="false">J248/(1+('WB GDP growth constant old'!J248/100))</f>
        <v>0.0220709411810142</v>
      </c>
      <c r="J248" s="117" t="n">
        <f aca="false">K248/(1+('WB GDP growth constant old'!K248/100))</f>
        <v>0.0220709411810142</v>
      </c>
      <c r="K248" s="117" t="n">
        <f aca="false">L248/(1+('WB GDP growth constant old'!L248/100))</f>
        <v>0.0220709411810142</v>
      </c>
      <c r="L248" s="117" t="n">
        <f aca="false">M248/(1+('WB GDP growth constant old'!M248/100))</f>
        <v>0.0220709411810142</v>
      </c>
      <c r="M248" s="117" t="n">
        <f aca="false">N248/(1+('WB GDP growth constant old'!N248/100))</f>
        <v>0.0220709411810142</v>
      </c>
      <c r="N248" s="117" t="n">
        <f aca="false">O248/(1+('WB GDP growth constant old'!O248/100))</f>
        <v>0.0220709411810142</v>
      </c>
      <c r="O248" s="117" t="n">
        <f aca="false">P248/(1+('WB GDP growth constant old'!P248/100))</f>
        <v>0.0220709411810142</v>
      </c>
      <c r="P248" s="117" t="n">
        <f aca="false">Q248/(1+('WB GDP growth constant old'!Q248/100))</f>
        <v>0.0220709411810142</v>
      </c>
      <c r="Q248" s="117" t="n">
        <f aca="false">R248/(1+('WB GDP growth constant old'!R248/100))</f>
        <v>0.0220709411810142</v>
      </c>
      <c r="R248" s="117" t="n">
        <f aca="false">S248/(1+('WB GDP growth constant old'!S248/100))</f>
        <v>0.0220709411810142</v>
      </c>
      <c r="S248" s="117" t="n">
        <f aca="false">T248/(1+('WB GDP growth constant old'!T248/100))</f>
        <v>0.0220709411810142</v>
      </c>
      <c r="T248" s="117" t="n">
        <f aca="false">U248/(1+('WB GDP growth constant old'!U248/100))</f>
        <v>0.0220709411810142</v>
      </c>
      <c r="U248" s="117" t="n">
        <f aca="false">V248/(1+('WB GDP growth constant old'!V248/100))</f>
        <v>0.0220709411810142</v>
      </c>
      <c r="V248" s="117" t="n">
        <f aca="false">W248/(1+('WB GDP growth constant old'!W248/100))</f>
        <v>0.0220709411810142</v>
      </c>
      <c r="W248" s="117" t="n">
        <f aca="false">X248/(1+('WB GDP growth constant old'!X248/100))</f>
        <v>0.0220709411810142</v>
      </c>
      <c r="X248" s="117" t="n">
        <f aca="false">Y248/(1+('WB GDP growth constant old'!Y248/100))</f>
        <v>0.0220709411810142</v>
      </c>
      <c r="Y248" s="117" t="n">
        <f aca="false">Z248/(1+('WB GDP growth constant old'!Z248/100))</f>
        <v>0.0220709411810142</v>
      </c>
      <c r="Z248" s="117" t="n">
        <f aca="false">AA248/(1+('WB GDP growth constant old'!AA248/100))</f>
        <v>0.0220709411810142</v>
      </c>
      <c r="AA248" s="117" t="n">
        <f aca="false">AB248/(1+('WB GDP growth constant old'!AB248/100))</f>
        <v>0.0220709411810142</v>
      </c>
      <c r="AB248" s="117" t="n">
        <f aca="false">AC248/(1+('WB GDP growth constant old'!AC248/100))</f>
        <v>0.0220709411810142</v>
      </c>
      <c r="AC248" s="117" t="n">
        <f aca="false">AD248/(1+('WB GDP growth constant old'!AD248/100))</f>
        <v>0.0220709411810142</v>
      </c>
      <c r="AD248" s="117" t="n">
        <f aca="false">AE248/(1+('WB GDP growth constant old'!AE248/100))</f>
        <v>0.0220709411810142</v>
      </c>
      <c r="AE248" s="117" t="n">
        <f aca="false">AF248/(1+('WB GDP growth constant old'!AF248/100))</f>
        <v>0.0220709411810142</v>
      </c>
      <c r="AF248" s="117" t="n">
        <f aca="false">AG248/(1+('WB GDP growth constant old'!AG248/100))</f>
        <v>0.0220709411810142</v>
      </c>
      <c r="AG248" s="117" t="n">
        <f aca="false">AH248/(1+('WB GDP growth constant old'!AH248/100))</f>
        <v>0.0220709411810142</v>
      </c>
      <c r="AH248" s="117" t="n">
        <f aca="false">AI248/(1+('WB GDP growth constant old'!AI248/100))</f>
        <v>0.0220709411810142</v>
      </c>
      <c r="AI248" s="117" t="n">
        <f aca="false">AJ248/(1+('WB GDP growth constant old'!AJ248/100))</f>
        <v>0.0220709411810142</v>
      </c>
      <c r="AJ248" s="117" t="n">
        <f aca="false">AK248/(1+('WB GDP growth constant old'!AK248/100))</f>
        <v>0.0228675178619704</v>
      </c>
      <c r="AK248" s="117" t="n">
        <f aca="false">AL248/(1+('WB GDP growth constant old'!AL248/100))</f>
        <v>0.0235052624261384</v>
      </c>
      <c r="AL248" s="117" t="n">
        <f aca="false">AM248/(1+('WB GDP growth constant old'!AM248/100))</f>
        <v>0.0244714911366006</v>
      </c>
      <c r="AM248" s="117" t="n">
        <f aca="false">AN248/(1+('WB GDP growth constant old'!AN248/100))</f>
        <v>0.0269880137488897</v>
      </c>
      <c r="AN248" s="117" t="n">
        <f aca="false">AO248/(1+('WB GDP growth constant old'!AO248/100))</f>
        <v>0.0256374155177075</v>
      </c>
      <c r="AO248" s="117" t="n">
        <f aca="false">AP248/(1+('WB GDP growth constant old'!AP248/100))</f>
        <v>0.0241090765844051</v>
      </c>
      <c r="AP248" s="117" t="n">
        <f aca="false">AQ248/(1+('WB GDP growth constant old'!AQ248/100))</f>
        <v>0.0265207615957981</v>
      </c>
      <c r="AQ248" s="117" t="n">
        <f aca="false">AR248/(1+('WB GDP growth constant old'!AR248/100))</f>
        <v>0.0306318031900514</v>
      </c>
      <c r="AR248" s="117" t="n">
        <f aca="false">AS248/(1+('WB GDP growth constant old'!AS248/100))</f>
        <v>0.0301527856949755</v>
      </c>
      <c r="AS248" s="117" t="n">
        <f aca="false">AT248/(1+('WB GDP growth constant old'!AT248/100))</f>
        <v>0.0298601228131155</v>
      </c>
      <c r="AT248" s="117" t="n">
        <f aca="false">AU248/(1+('WB GDP growth constant old'!AU248/100))</f>
        <v>0.0303480693623759</v>
      </c>
      <c r="AU248" s="117" t="n">
        <f aca="false">AV248/(1+('WB GDP growth constant old'!AV248/100))</f>
        <v>0.0327413710269185</v>
      </c>
      <c r="AV248" s="117" t="n">
        <f aca="false">AW248/(1+('WB GDP growth constant old'!AW248/100))</f>
        <v>0.0316499254624802</v>
      </c>
      <c r="AW248" s="117" t="n">
        <f aca="false">AX248/(1+('WB GDP growth constant old'!AX248/100))</f>
        <v>0.0312219611478006</v>
      </c>
      <c r="AX248" s="117" t="n">
        <f aca="false">AY248/(1+('WB GDP growth constant old'!AY248/100))</f>
        <v>0.0300418553276947</v>
      </c>
      <c r="AY248" s="117" t="n">
        <f aca="false">AZ248/(1+('WB GDP growth constant old'!AZ248/100))</f>
        <v>0.0306844320858919</v>
      </c>
      <c r="AZ248" s="117" t="n">
        <f aca="false">BA248/(1+('WB GDP growth constant old'!BA248/100))</f>
        <v>0.032633066852045</v>
      </c>
      <c r="BA248" s="117" t="n">
        <f aca="false">BB248/(1+('WB GDP growth constant old'!BB248/100))</f>
        <v>0.0352382497200016</v>
      </c>
      <c r="BB248" s="117" t="n">
        <f aca="false">BC248/(1+('WB GDP growth constant old'!BC248/100))</f>
        <v>0.0336761904761905</v>
      </c>
      <c r="BC248" s="117" t="n">
        <f aca="false">BD248/(1+('WB GDP growth constant old'!BD248/100))</f>
        <v>0.0327570231336655</v>
      </c>
      <c r="BD248" s="117" t="n">
        <f aca="false">BE248/(1+('WB GDP growth constant old'!BE248/100))</f>
        <v>0.0352190259915807</v>
      </c>
      <c r="BE248" s="117" t="n">
        <f aca="false">BF248/(1+('WB GDP growth constant old'!BF248/100))</f>
        <v>0.0338681126173097</v>
      </c>
      <c r="BF248" s="117" t="n">
        <f aca="false">BG248/(1+('WB GDP growth constant old'!BG248/100))</f>
        <v>0.0354181964237439</v>
      </c>
      <c r="BG248" s="117" t="n">
        <f aca="false">BH248/(1+('WB GDP growth constant old'!BH248/100))</f>
        <v>0.0358956382033754</v>
      </c>
      <c r="BH248" s="117" t="n">
        <f aca="false">BI248/(1+('WB GDP growth constant old'!BI248/100))</f>
        <v>0.039177538330823</v>
      </c>
      <c r="BI248" s="117" t="n">
        <f aca="false">BJ248/(1+('WB GDP growth constant old'!BJ248/100))</f>
        <v>0.0403664681574171</v>
      </c>
      <c r="BJ248" s="117" t="n">
        <f aca="false">BK248/(1+('WB GDP growth constant old'!BK248/100))</f>
        <v>0.0420190785154289</v>
      </c>
      <c r="BK248" s="117" t="n">
        <f aca="false">BL248/(1+('WB GDP growth constant old'!BL248/100))</f>
        <v>0.0430695554783146</v>
      </c>
      <c r="BL248" s="117" t="n">
        <f aca="false">'WB GDP current US$ old'!BL248/1000000000</f>
        <v>0.0472714633298575</v>
      </c>
    </row>
    <row r="249" customFormat="false" ht="15" hidden="false" customHeight="false" outlineLevel="0" collapsed="false">
      <c r="A249" s="0" t="s">
        <v>191</v>
      </c>
      <c r="B249" s="0" t="s">
        <v>419</v>
      </c>
      <c r="C249" s="0" t="s">
        <v>1057</v>
      </c>
      <c r="D249" s="0" t="s">
        <v>1058</v>
      </c>
      <c r="E249" s="117" t="n">
        <f aca="false">F249/(1+('WB GDP growth constant old'!F249/100))</f>
        <v>12.9550207877851</v>
      </c>
      <c r="F249" s="117" t="n">
        <f aca="false">G249/(1+('WB GDP growth constant old'!G249/100))</f>
        <v>12.9550207877851</v>
      </c>
      <c r="G249" s="117" t="n">
        <f aca="false">H249/(1+('WB GDP growth constant old'!H249/100))</f>
        <v>12.9550207877851</v>
      </c>
      <c r="H249" s="117" t="n">
        <f aca="false">I249/(1+('WB GDP growth constant old'!I249/100))</f>
        <v>12.9550207877851</v>
      </c>
      <c r="I249" s="117" t="n">
        <f aca="false">J249/(1+('WB GDP growth constant old'!J249/100))</f>
        <v>12.9550207877851</v>
      </c>
      <c r="J249" s="117" t="n">
        <f aca="false">K249/(1+('WB GDP growth constant old'!K249/100))</f>
        <v>12.9550207877851</v>
      </c>
      <c r="K249" s="117" t="n">
        <f aca="false">L249/(1+('WB GDP growth constant old'!L249/100))</f>
        <v>12.9550207877851</v>
      </c>
      <c r="L249" s="117" t="n">
        <f aca="false">M249/(1+('WB GDP growth constant old'!M249/100))</f>
        <v>12.9550207877851</v>
      </c>
      <c r="M249" s="117" t="n">
        <f aca="false">N249/(1+('WB GDP growth constant old'!N249/100))</f>
        <v>12.9550207877851</v>
      </c>
      <c r="N249" s="117" t="n">
        <f aca="false">O249/(1+('WB GDP growth constant old'!O249/100))</f>
        <v>12.9550207877851</v>
      </c>
      <c r="O249" s="117" t="n">
        <f aca="false">P249/(1+('WB GDP growth constant old'!P249/100))</f>
        <v>12.9550207877851</v>
      </c>
      <c r="P249" s="117" t="n">
        <f aca="false">Q249/(1+('WB GDP growth constant old'!Q249/100))</f>
        <v>12.9550207877851</v>
      </c>
      <c r="Q249" s="117" t="n">
        <f aca="false">R249/(1+('WB GDP growth constant old'!R249/100))</f>
        <v>12.9550207877851</v>
      </c>
      <c r="R249" s="117" t="n">
        <f aca="false">S249/(1+('WB GDP growth constant old'!S249/100))</f>
        <v>12.9550207877851</v>
      </c>
      <c r="S249" s="117" t="n">
        <f aca="false">T249/(1+('WB GDP growth constant old'!T249/100))</f>
        <v>12.9550207877851</v>
      </c>
      <c r="T249" s="117" t="n">
        <f aca="false">U249/(1+('WB GDP growth constant old'!U249/100))</f>
        <v>12.9550207877851</v>
      </c>
      <c r="U249" s="117" t="n">
        <f aca="false">V249/(1+('WB GDP growth constant old'!V249/100))</f>
        <v>12.9550207877851</v>
      </c>
      <c r="V249" s="117" t="n">
        <f aca="false">W249/(1+('WB GDP growth constant old'!W249/100))</f>
        <v>12.9550207877851</v>
      </c>
      <c r="W249" s="117" t="n">
        <f aca="false">X249/(1+('WB GDP growth constant old'!X249/100))</f>
        <v>12.9550207877851</v>
      </c>
      <c r="X249" s="117" t="n">
        <f aca="false">Y249/(1+('WB GDP growth constant old'!Y249/100))</f>
        <v>12.9550207877851</v>
      </c>
      <c r="Y249" s="117" t="n">
        <f aca="false">Z249/(1+('WB GDP growth constant old'!Z249/100))</f>
        <v>12.9550207877851</v>
      </c>
      <c r="Z249" s="117" t="n">
        <f aca="false">AA249/(1+('WB GDP growth constant old'!AA249/100))</f>
        <v>12.9550207877851</v>
      </c>
      <c r="AA249" s="117" t="n">
        <f aca="false">AB249/(1+('WB GDP growth constant old'!AB249/100))</f>
        <v>12.9550207877851</v>
      </c>
      <c r="AB249" s="117" t="n">
        <f aca="false">AC249/(1+('WB GDP growth constant old'!AC249/100))</f>
        <v>12.9550207877851</v>
      </c>
      <c r="AC249" s="117" t="n">
        <f aca="false">AD249/(1+('WB GDP growth constant old'!AD249/100))</f>
        <v>12.9550207877851</v>
      </c>
      <c r="AD249" s="117" t="n">
        <f aca="false">AE249/(1+('WB GDP growth constant old'!AE249/100))</f>
        <v>12.9550207877851</v>
      </c>
      <c r="AE249" s="117" t="n">
        <f aca="false">AF249/(1+('WB GDP growth constant old'!AF249/100))</f>
        <v>12.9550207877851</v>
      </c>
      <c r="AF249" s="117" t="n">
        <f aca="false">AG249/(1+('WB GDP growth constant old'!AG249/100))</f>
        <v>12.9550207877851</v>
      </c>
      <c r="AG249" s="117" t="n">
        <f aca="false">AH249/(1+('WB GDP growth constant old'!AH249/100))</f>
        <v>12.9550207877851</v>
      </c>
      <c r="AH249" s="117" t="n">
        <f aca="false">AI249/(1+('WB GDP growth constant old'!AI249/100))</f>
        <v>13.4427052137058</v>
      </c>
      <c r="AI249" s="117" t="n">
        <f aca="false">AJ249/(1+('WB GDP growth constant old'!AJ249/100))</f>
        <v>14.3897534268818</v>
      </c>
      <c r="AJ249" s="117" t="n">
        <f aca="false">AK249/(1+('WB GDP growth constant old'!AK249/100))</f>
        <v>14.6879074215107</v>
      </c>
      <c r="AK249" s="117" t="n">
        <f aca="false">AL249/(1+('WB GDP growth constant old'!AL249/100))</f>
        <v>14.7737321156083</v>
      </c>
      <c r="AL249" s="117" t="n">
        <f aca="false">AM249/(1+('WB GDP growth constant old'!AM249/100))</f>
        <v>14.9518738968883</v>
      </c>
      <c r="AM249" s="117" t="n">
        <f aca="false">AN249/(1+('WB GDP growth constant old'!AN249/100))</f>
        <v>15.1862687072143</v>
      </c>
      <c r="AN249" s="117" t="n">
        <f aca="false">AO249/(1+('WB GDP growth constant old'!AO249/100))</f>
        <v>15.7284051161668</v>
      </c>
      <c r="AO249" s="117" t="n">
        <f aca="false">AP249/(1+('WB GDP growth constant old'!AP249/100))</f>
        <v>16.4431615367302</v>
      </c>
      <c r="AP249" s="117" t="n">
        <f aca="false">AQ249/(1+('WB GDP growth constant old'!AQ249/100))</f>
        <v>17.0228287243534</v>
      </c>
      <c r="AQ249" s="117" t="n">
        <f aca="false">AR249/(1+('WB GDP growth constant old'!AR249/100))</f>
        <v>17.6541223015764</v>
      </c>
      <c r="AR249" s="117" t="n">
        <f aca="false">AS249/(1+('WB GDP growth constant old'!AS249/100))</f>
        <v>18.5127947574962</v>
      </c>
      <c r="AS249" s="117" t="n">
        <f aca="false">AT249/(1+('WB GDP growth constant old'!AT249/100))</f>
        <v>19.3497183383806</v>
      </c>
      <c r="AT249" s="117" t="n">
        <f aca="false">AU249/(1+('WB GDP growth constant old'!AU249/100))</f>
        <v>20.5244026430642</v>
      </c>
      <c r="AU249" s="117" t="n">
        <f aca="false">AV249/(1+('WB GDP growth constant old'!AV249/100))</f>
        <v>21.9802385417429</v>
      </c>
      <c r="AV249" s="117" t="n">
        <f aca="false">AW249/(1+('WB GDP growth constant old'!AW249/100))</f>
        <v>23.4469336635646</v>
      </c>
      <c r="AW249" s="117" t="n">
        <f aca="false">AX249/(1+('WB GDP growth constant old'!AX249/100))</f>
        <v>25.2063481092435</v>
      </c>
      <c r="AX249" s="117" t="n">
        <f aca="false">AY249/(1+('WB GDP growth constant old'!AY249/100))</f>
        <v>27.0908551671287</v>
      </c>
      <c r="AY249" s="117" t="n">
        <f aca="false">AZ249/(1+('WB GDP growth constant old'!AZ249/100))</f>
        <v>28.8604898031716</v>
      </c>
      <c r="AZ249" s="117" t="n">
        <f aca="false">BA249/(1+('WB GDP growth constant old'!BA249/100))</f>
        <v>30.813922214913</v>
      </c>
      <c r="BA249" s="117" t="n">
        <f aca="false">BB249/(1+('WB GDP growth constant old'!BB249/100))</f>
        <v>32.5661302828965</v>
      </c>
      <c r="BB249" s="117" t="n">
        <f aca="false">BC249/(1+('WB GDP growth constant old'!BC249/100))</f>
        <v>34.2820739626766</v>
      </c>
      <c r="BC249" s="117" t="n">
        <f aca="false">BD249/(1+('WB GDP growth constant old'!BD249/100))</f>
        <v>36.4543656107459</v>
      </c>
      <c r="BD249" s="117" t="n">
        <f aca="false">BE249/(1+('WB GDP growth constant old'!BE249/100))</f>
        <v>39.2512012032432</v>
      </c>
      <c r="BE249" s="117" t="n">
        <f aca="false">BF249/(1+('WB GDP growth constant old'!BF249/100))</f>
        <v>41.0175655314636</v>
      </c>
      <c r="BF249" s="117" t="n">
        <f aca="false">BG249/(1+('WB GDP growth constant old'!BG249/100))</f>
        <v>43.7992068492838</v>
      </c>
      <c r="BG249" s="117" t="n">
        <f aca="false">BH249/(1+('WB GDP growth constant old'!BH249/100))</f>
        <v>46.7479717490405</v>
      </c>
      <c r="BH249" s="117" t="n">
        <f aca="false">BI249/(1+('WB GDP growth constant old'!BI249/100))</f>
        <v>49.6279407479046</v>
      </c>
      <c r="BI249" s="117" t="n">
        <f aca="false">BJ249/(1+('WB GDP growth constant old'!BJ249/100))</f>
        <v>53.0359491049663</v>
      </c>
      <c r="BJ249" s="117" t="n">
        <f aca="false">BK249/(1+('WB GDP growth constant old'!BK249/100))</f>
        <v>56.6347989566807</v>
      </c>
      <c r="BK249" s="117" t="n">
        <f aca="false">BL249/(1+('WB GDP growth constant old'!BL249/100))</f>
        <v>59.7185454282616</v>
      </c>
      <c r="BL249" s="117" t="n">
        <f aca="false">'WB GDP current US$ old'!BL249/1000000000</f>
        <v>63.177068174549</v>
      </c>
    </row>
    <row r="250" customFormat="false" ht="15" hidden="false" customHeight="false" outlineLevel="0" collapsed="false">
      <c r="A250" s="0" t="s">
        <v>201</v>
      </c>
      <c r="B250" s="0" t="s">
        <v>429</v>
      </c>
      <c r="C250" s="0" t="s">
        <v>1057</v>
      </c>
      <c r="D250" s="0" t="s">
        <v>1058</v>
      </c>
      <c r="E250" s="117" t="n">
        <f aca="false">F250/(1+('WB GDP growth constant old'!F250/100))</f>
        <v>4.38731634558566</v>
      </c>
      <c r="F250" s="117" t="n">
        <f aca="false">G250/(1+('WB GDP growth constant old'!G250/100))</f>
        <v>4.38731634558566</v>
      </c>
      <c r="G250" s="117" t="n">
        <f aca="false">H250/(1+('WB GDP growth constant old'!H250/100))</f>
        <v>4.38731634558566</v>
      </c>
      <c r="H250" s="117" t="n">
        <f aca="false">I250/(1+('WB GDP growth constant old'!I250/100))</f>
        <v>4.38731634558566</v>
      </c>
      <c r="I250" s="117" t="n">
        <f aca="false">J250/(1+('WB GDP growth constant old'!J250/100))</f>
        <v>4.38731634558566</v>
      </c>
      <c r="J250" s="117" t="n">
        <f aca="false">K250/(1+('WB GDP growth constant old'!K250/100))</f>
        <v>4.38731634558566</v>
      </c>
      <c r="K250" s="117" t="n">
        <f aca="false">L250/(1+('WB GDP growth constant old'!L250/100))</f>
        <v>4.38731634558566</v>
      </c>
      <c r="L250" s="117" t="n">
        <f aca="false">M250/(1+('WB GDP growth constant old'!M250/100))</f>
        <v>4.38731634558566</v>
      </c>
      <c r="M250" s="117" t="n">
        <f aca="false">N250/(1+('WB GDP growth constant old'!N250/100))</f>
        <v>4.38731634558566</v>
      </c>
      <c r="N250" s="117" t="n">
        <f aca="false">O250/(1+('WB GDP growth constant old'!O250/100))</f>
        <v>4.38731634558566</v>
      </c>
      <c r="O250" s="117" t="n">
        <f aca="false">P250/(1+('WB GDP growth constant old'!P250/100))</f>
        <v>4.38731634558566</v>
      </c>
      <c r="P250" s="117" t="n">
        <f aca="false">Q250/(1+('WB GDP growth constant old'!Q250/100))</f>
        <v>4.38731634558566</v>
      </c>
      <c r="Q250" s="117" t="n">
        <f aca="false">R250/(1+('WB GDP growth constant old'!R250/100))</f>
        <v>4.38731634558566</v>
      </c>
      <c r="R250" s="117" t="n">
        <f aca="false">S250/(1+('WB GDP growth constant old'!S250/100))</f>
        <v>4.38731634558566</v>
      </c>
      <c r="S250" s="117" t="n">
        <f aca="false">T250/(1+('WB GDP growth constant old'!T250/100))</f>
        <v>4.38731634558566</v>
      </c>
      <c r="T250" s="117" t="n">
        <f aca="false">U250/(1+('WB GDP growth constant old'!U250/100))</f>
        <v>4.38731634558566</v>
      </c>
      <c r="U250" s="117" t="n">
        <f aca="false">V250/(1+('WB GDP growth constant old'!V250/100))</f>
        <v>4.38731634558566</v>
      </c>
      <c r="V250" s="117" t="n">
        <f aca="false">W250/(1+('WB GDP growth constant old'!W250/100))</f>
        <v>4.38731634558566</v>
      </c>
      <c r="W250" s="117" t="n">
        <f aca="false">X250/(1+('WB GDP growth constant old'!X250/100))</f>
        <v>4.38731634558566</v>
      </c>
      <c r="X250" s="117" t="n">
        <f aca="false">Y250/(1+('WB GDP growth constant old'!Y250/100))</f>
        <v>4.38731634558566</v>
      </c>
      <c r="Y250" s="117" t="n">
        <f aca="false">Z250/(1+('WB GDP growth constant old'!Z250/100))</f>
        <v>4.38731634558566</v>
      </c>
      <c r="Z250" s="117" t="n">
        <f aca="false">AA250/(1+('WB GDP growth constant old'!AA250/100))</f>
        <v>4.38731634558566</v>
      </c>
      <c r="AA250" s="117" t="n">
        <f aca="false">AB250/(1+('WB GDP growth constant old'!AB250/100))</f>
        <v>4.38731634558566</v>
      </c>
      <c r="AB250" s="117" t="n">
        <f aca="false">AC250/(1+('WB GDP growth constant old'!AC250/100))</f>
        <v>4.6393482649209</v>
      </c>
      <c r="AC250" s="117" t="n">
        <f aca="false">AD250/(1+('WB GDP growth constant old'!AD250/100))</f>
        <v>4.62335751331949</v>
      </c>
      <c r="AD250" s="117" t="n">
        <f aca="false">AE250/(1+('WB GDP growth constant old'!AE250/100))</f>
        <v>4.47049174501198</v>
      </c>
      <c r="AE250" s="117" t="n">
        <f aca="false">AF250/(1+('WB GDP growth constant old'!AF250/100))</f>
        <v>4.48793054971757</v>
      </c>
      <c r="AF250" s="117" t="n">
        <f aca="false">AG250/(1+('WB GDP growth constant old'!AG250/100))</f>
        <v>4.6657379952241</v>
      </c>
      <c r="AG250" s="117" t="n">
        <f aca="false">AH250/(1+('WB GDP growth constant old'!AH250/100))</f>
        <v>5.05145798667423</v>
      </c>
      <c r="AH250" s="117" t="n">
        <f aca="false">AI250/(1+('WB GDP growth constant old'!AI250/100))</f>
        <v>5.37282877589935</v>
      </c>
      <c r="AI250" s="117" t="n">
        <f aca="false">AJ250/(1+('WB GDP growth constant old'!AJ250/100))</f>
        <v>5.72067324091675</v>
      </c>
      <c r="AJ250" s="117" t="n">
        <f aca="false">AK250/(1+('WB GDP growth constant old'!AK250/100))</f>
        <v>6.03840489572519</v>
      </c>
      <c r="AK250" s="117" t="n">
        <f aca="false">AL250/(1+('WB GDP growth constant old'!AL250/100))</f>
        <v>6.24481912561747</v>
      </c>
      <c r="AL250" s="117" t="n">
        <f aca="false">AM250/(1+('WB GDP growth constant old'!AM250/100))</f>
        <v>6.76478103338321</v>
      </c>
      <c r="AM250" s="117" t="n">
        <f aca="false">AN250/(1+('WB GDP growth constant old'!AN250/100))</f>
        <v>7.19797296960858</v>
      </c>
      <c r="AN250" s="117" t="n">
        <f aca="false">AO250/(1+('WB GDP growth constant old'!AO250/100))</f>
        <v>8.02741294412616</v>
      </c>
      <c r="AO250" s="117" t="n">
        <f aca="false">AP250/(1+('WB GDP growth constant old'!AP250/100))</f>
        <v>8.75566904439913</v>
      </c>
      <c r="AP250" s="117" t="n">
        <f aca="false">AQ250/(1+('WB GDP growth constant old'!AQ250/100))</f>
        <v>9.20220832882359</v>
      </c>
      <c r="AQ250" s="117" t="n">
        <f aca="false">AR250/(1+('WB GDP growth constant old'!AR250/100))</f>
        <v>9.65360107773098</v>
      </c>
      <c r="AR250" s="117" t="n">
        <f aca="false">AS250/(1+('WB GDP growth constant old'!AS250/100))</f>
        <v>10.4310971250189</v>
      </c>
      <c r="AS250" s="117" t="n">
        <f aca="false">AT250/(1+('WB GDP growth constant old'!AT250/100))</f>
        <v>10.7588325310489</v>
      </c>
      <c r="AT250" s="117" t="n">
        <f aca="false">AU250/(1+('WB GDP growth constant old'!AU250/100))</f>
        <v>11.3165339506188</v>
      </c>
      <c r="AU250" s="117" t="n">
        <f aca="false">AV250/(1+('WB GDP growth constant old'!AV250/100))</f>
        <v>12.3047712998951</v>
      </c>
      <c r="AV250" s="117" t="n">
        <f aca="false">AW250/(1+('WB GDP growth constant old'!AW250/100))</f>
        <v>13.1012909750727</v>
      </c>
      <c r="AW250" s="117" t="n">
        <f aca="false">AX250/(1+('WB GDP growth constant old'!AX250/100))</f>
        <v>13.9931264228467</v>
      </c>
      <c r="AX250" s="117" t="n">
        <f aca="false">AY250/(1+('WB GDP growth constant old'!AY250/100))</f>
        <v>14.8792502653795</v>
      </c>
      <c r="AY250" s="117" t="n">
        <f aca="false">AZ250/(1+('WB GDP growth constant old'!AZ250/100))</f>
        <v>16.4839393730726</v>
      </c>
      <c r="AZ250" s="117" t="n">
        <f aca="false">BA250/(1+('WB GDP growth constant old'!BA250/100))</f>
        <v>17.8706385690348</v>
      </c>
      <c r="BA250" s="117" t="n">
        <f aca="false">BB250/(1+('WB GDP growth constant old'!BB250/100))</f>
        <v>19.4269481451939</v>
      </c>
      <c r="BB250" s="117" t="n">
        <f aca="false">BC250/(1+('WB GDP growth constant old'!BC250/100))</f>
        <v>20.7482753934889</v>
      </c>
      <c r="BC250" s="117" t="n">
        <f aca="false">BD250/(1+('WB GDP growth constant old'!BD250/100))</f>
        <v>21.9179825817423</v>
      </c>
      <c r="BD250" s="117" t="n">
        <f aca="false">BE250/(1+('WB GDP growth constant old'!BE250/100))</f>
        <v>23.976443996816</v>
      </c>
      <c r="BE250" s="117" t="n">
        <f aca="false">BF250/(1+('WB GDP growth constant old'!BF250/100))</f>
        <v>24.8965293910735</v>
      </c>
      <c r="BF250" s="117" t="n">
        <f aca="false">BG250/(1+('WB GDP growth constant old'!BG250/100))</f>
        <v>25.7895444543638</v>
      </c>
      <c r="BG250" s="117" t="n">
        <f aca="false">BH250/(1+('WB GDP growth constant old'!BH250/100))</f>
        <v>27.1064378517345</v>
      </c>
      <c r="BH250" s="117" t="n">
        <f aca="false">BI250/(1+('WB GDP growth constant old'!BI250/100))</f>
        <v>28.5126818612129</v>
      </c>
      <c r="BI250" s="117" t="n">
        <f aca="false">BJ250/(1+('WB GDP growth constant old'!BJ250/100))</f>
        <v>29.8758732640967</v>
      </c>
      <c r="BJ250" s="117" t="n">
        <f aca="false">BK250/(1+('WB GDP growth constant old'!BK250/100))</f>
        <v>31.0138838253635</v>
      </c>
      <c r="BK250" s="117" t="n">
        <f aca="false">BL250/(1+('WB GDP growth constant old'!BL250/100))</f>
        <v>32.9251513657337</v>
      </c>
      <c r="BL250" s="117" t="n">
        <f aca="false">'WB GDP current US$ old'!BL250/1000000000</f>
        <v>35.1651570169125</v>
      </c>
    </row>
    <row r="251" customFormat="false" ht="15" hidden="false" customHeight="false" outlineLevel="0" collapsed="false">
      <c r="A251" s="0" t="s">
        <v>202</v>
      </c>
      <c r="B251" s="0" t="s">
        <v>430</v>
      </c>
      <c r="C251" s="0" t="s">
        <v>1057</v>
      </c>
      <c r="D251" s="0" t="s">
        <v>1058</v>
      </c>
      <c r="E251" s="117" t="n">
        <f aca="false">F251/(1+('WB GDP growth constant old'!F251/100))</f>
        <v>233.987284276363</v>
      </c>
      <c r="F251" s="117" t="n">
        <f aca="false">G251/(1+('WB GDP growth constant old'!G251/100))</f>
        <v>233.987284276363</v>
      </c>
      <c r="G251" s="117" t="n">
        <f aca="false">H251/(1+('WB GDP growth constant old'!H251/100))</f>
        <v>233.987284276363</v>
      </c>
      <c r="H251" s="117" t="n">
        <f aca="false">I251/(1+('WB GDP growth constant old'!I251/100))</f>
        <v>233.987284276363</v>
      </c>
      <c r="I251" s="117" t="n">
        <f aca="false">J251/(1+('WB GDP growth constant old'!J251/100))</f>
        <v>233.987284276363</v>
      </c>
      <c r="J251" s="117" t="n">
        <f aca="false">K251/(1+('WB GDP growth constant old'!K251/100))</f>
        <v>233.987284276363</v>
      </c>
      <c r="K251" s="117" t="n">
        <f aca="false">L251/(1+('WB GDP growth constant old'!L251/100))</f>
        <v>233.987284276363</v>
      </c>
      <c r="L251" s="117" t="n">
        <f aca="false">M251/(1+('WB GDP growth constant old'!M251/100))</f>
        <v>233.987284276363</v>
      </c>
      <c r="M251" s="117" t="n">
        <f aca="false">N251/(1+('WB GDP growth constant old'!N251/100))</f>
        <v>233.987284276363</v>
      </c>
      <c r="N251" s="117" t="n">
        <f aca="false">O251/(1+('WB GDP growth constant old'!O251/100))</f>
        <v>233.987284276363</v>
      </c>
      <c r="O251" s="117" t="n">
        <f aca="false">P251/(1+('WB GDP growth constant old'!P251/100))</f>
        <v>233.987284276363</v>
      </c>
      <c r="P251" s="117" t="n">
        <f aca="false">Q251/(1+('WB GDP growth constant old'!Q251/100))</f>
        <v>233.987284276363</v>
      </c>
      <c r="Q251" s="117" t="n">
        <f aca="false">R251/(1+('WB GDP growth constant old'!R251/100))</f>
        <v>233.987284276363</v>
      </c>
      <c r="R251" s="117" t="n">
        <f aca="false">S251/(1+('WB GDP growth constant old'!S251/100))</f>
        <v>233.987284276363</v>
      </c>
      <c r="S251" s="117" t="n">
        <f aca="false">T251/(1+('WB GDP growth constant old'!T251/100))</f>
        <v>233.987284276363</v>
      </c>
      <c r="T251" s="117" t="n">
        <f aca="false">U251/(1+('WB GDP growth constant old'!U251/100))</f>
        <v>233.987284276363</v>
      </c>
      <c r="U251" s="117" t="n">
        <f aca="false">V251/(1+('WB GDP growth constant old'!V251/100))</f>
        <v>233.987284276363</v>
      </c>
      <c r="V251" s="117" t="n">
        <f aca="false">W251/(1+('WB GDP growth constant old'!W251/100))</f>
        <v>233.987284276363</v>
      </c>
      <c r="W251" s="117" t="n">
        <f aca="false">X251/(1+('WB GDP growth constant old'!X251/100))</f>
        <v>233.987284276363</v>
      </c>
      <c r="X251" s="117" t="n">
        <f aca="false">Y251/(1+('WB GDP growth constant old'!Y251/100))</f>
        <v>233.987284276363</v>
      </c>
      <c r="Y251" s="117" t="n">
        <f aca="false">Z251/(1+('WB GDP growth constant old'!Z251/100))</f>
        <v>233.987284276363</v>
      </c>
      <c r="Z251" s="117" t="n">
        <f aca="false">AA251/(1+('WB GDP growth constant old'!AA251/100))</f>
        <v>233.987284276363</v>
      </c>
      <c r="AA251" s="117" t="n">
        <f aca="false">AB251/(1+('WB GDP growth constant old'!AB251/100))</f>
        <v>233.987284276363</v>
      </c>
      <c r="AB251" s="117" t="n">
        <f aca="false">AC251/(1+('WB GDP growth constant old'!AC251/100))</f>
        <v>233.987284276363</v>
      </c>
      <c r="AC251" s="117" t="n">
        <f aca="false">AD251/(1+('WB GDP growth constant old'!AD251/100))</f>
        <v>233.987284276363</v>
      </c>
      <c r="AD251" s="117" t="n">
        <f aca="false">AE251/(1+('WB GDP growth constant old'!AE251/100))</f>
        <v>233.987284276363</v>
      </c>
      <c r="AE251" s="117" t="n">
        <f aca="false">AF251/(1+('WB GDP growth constant old'!AF251/100))</f>
        <v>233.987284276363</v>
      </c>
      <c r="AF251" s="117" t="n">
        <f aca="false">AG251/(1+('WB GDP growth constant old'!AG251/100))</f>
        <v>233.987284276363</v>
      </c>
      <c r="AG251" s="117" t="n">
        <f aca="false">AH251/(1+('WB GDP growth constant old'!AH251/100))</f>
        <v>239.992481983835</v>
      </c>
      <c r="AH251" s="117" t="n">
        <f aca="false">AI251/(1+('WB GDP growth constant old'!AI251/100))</f>
        <v>249.287638509005</v>
      </c>
      <c r="AI251" s="117" t="n">
        <f aca="false">AJ251/(1+('WB GDP growth constant old'!AJ251/100))</f>
        <v>233.469751699345</v>
      </c>
      <c r="AJ251" s="117" t="n">
        <f aca="false">AK251/(1+('WB GDP growth constant old'!AK251/100))</f>
        <v>213.833442296148</v>
      </c>
      <c r="AK251" s="117" t="n">
        <f aca="false">AL251/(1+('WB GDP growth constant old'!AL251/100))</f>
        <v>193.093739764404</v>
      </c>
      <c r="AL251" s="117" t="n">
        <f aca="false">AM251/(1+('WB GDP growth constant old'!AM251/100))</f>
        <v>165.624017962468</v>
      </c>
      <c r="AM251" s="117" t="n">
        <f aca="false">AN251/(1+('WB GDP growth constant old'!AN251/100))</f>
        <v>127.639730264814</v>
      </c>
      <c r="AN251" s="117" t="n">
        <f aca="false">AO251/(1+('WB GDP growth constant old'!AO251/100))</f>
        <v>112.067683143874</v>
      </c>
      <c r="AO251" s="117" t="n">
        <f aca="false">AP251/(1+('WB GDP growth constant old'!AP251/100))</f>
        <v>100.860914857188</v>
      </c>
      <c r="AP251" s="117" t="n">
        <f aca="false">AQ251/(1+('WB GDP growth constant old'!AQ251/100))</f>
        <v>97.8350873843018</v>
      </c>
      <c r="AQ251" s="117" t="n">
        <f aca="false">AR251/(1+('WB GDP growth constant old'!AR251/100))</f>
        <v>95.9762207404853</v>
      </c>
      <c r="AR251" s="117" t="n">
        <f aca="false">AS251/(1+('WB GDP growth constant old'!AS251/100))</f>
        <v>95.7842683034484</v>
      </c>
      <c r="AS251" s="117" t="n">
        <f aca="false">AT251/(1+('WB GDP growth constant old'!AT251/100))</f>
        <v>101.435540132474</v>
      </c>
      <c r="AT251" s="117" t="n">
        <f aca="false">AU251/(1+('WB GDP growth constant old'!AU251/100))</f>
        <v>110.771357680814</v>
      </c>
      <c r="AU251" s="117" t="n">
        <f aca="false">AV251/(1+('WB GDP growth constant old'!AV251/100))</f>
        <v>116.586123554867</v>
      </c>
      <c r="AV251" s="117" t="n">
        <f aca="false">AW251/(1+('WB GDP growth constant old'!AW251/100))</f>
        <v>127.680369376297</v>
      </c>
      <c r="AW251" s="117" t="n">
        <f aca="false">AX251/(1+('WB GDP growth constant old'!AX251/100))</f>
        <v>143.140890988759</v>
      </c>
      <c r="AX251" s="117" t="n">
        <f aca="false">AY251/(1+('WB GDP growth constant old'!AY251/100))</f>
        <v>147.431253074267</v>
      </c>
      <c r="AY251" s="117" t="n">
        <f aca="false">AZ251/(1+('WB GDP growth constant old'!AZ251/100))</f>
        <v>158.400017312577</v>
      </c>
      <c r="AZ251" s="117" t="n">
        <f aca="false">BA251/(1+('WB GDP growth constant old'!BA251/100))</f>
        <v>170.428154953892</v>
      </c>
      <c r="BA251" s="117" t="n">
        <f aca="false">BB251/(1+('WB GDP growth constant old'!BB251/100))</f>
        <v>174.354862099123</v>
      </c>
      <c r="BB251" s="117" t="n">
        <f aca="false">BC251/(1+('WB GDP growth constant old'!BC251/100))</f>
        <v>148.622591373751</v>
      </c>
      <c r="BC251" s="117" t="n">
        <f aca="false">BD251/(1+('WB GDP growth constant old'!BD251/100))</f>
        <v>154.321364877875</v>
      </c>
      <c r="BD251" s="117" t="n">
        <f aca="false">BE251/(1+('WB GDP growth constant old'!BE251/100))</f>
        <v>162.755801923808</v>
      </c>
      <c r="BE251" s="117" t="n">
        <f aca="false">BF251/(1+('WB GDP growth constant old'!BF251/100))</f>
        <v>163.144270272489</v>
      </c>
      <c r="BF251" s="117" t="n">
        <f aca="false">BG251/(1+('WB GDP growth constant old'!BG251/100))</f>
        <v>163.100714194554</v>
      </c>
      <c r="BG251" s="117" t="n">
        <f aca="false">BH251/(1+('WB GDP growth constant old'!BH251/100))</f>
        <v>152.413325756062</v>
      </c>
      <c r="BH251" s="117" t="n">
        <f aca="false">BI251/(1+('WB GDP growth constant old'!BI251/100))</f>
        <v>137.518031190158</v>
      </c>
      <c r="BI251" s="117" t="n">
        <f aca="false">BJ251/(1+('WB GDP growth constant old'!BJ251/100))</f>
        <v>140.591652175653</v>
      </c>
      <c r="BJ251" s="117" t="n">
        <f aca="false">BK251/(1+('WB GDP growth constant old'!BK251/100))</f>
        <v>144.058692403669</v>
      </c>
      <c r="BK251" s="117" t="n">
        <f aca="false">BL251/(1+('WB GDP growth constant old'!BL251/100))</f>
        <v>148.96432092703</v>
      </c>
      <c r="BL251" s="117" t="n">
        <f aca="false">'WB GDP current US$ old'!BL251/1000000000</f>
        <v>153.781069118148</v>
      </c>
    </row>
    <row r="252" customFormat="false" ht="15" hidden="false" customHeight="false" outlineLevel="0" collapsed="false">
      <c r="A252" s="0" t="s">
        <v>1154</v>
      </c>
      <c r="B252" s="0" t="s">
        <v>1155</v>
      </c>
      <c r="C252" s="0" t="s">
        <v>1057</v>
      </c>
      <c r="D252" s="0" t="s">
        <v>1058</v>
      </c>
      <c r="E252" s="117" t="n">
        <f aca="false">F252/(1+('WB GDP growth constant old'!F252/100))</f>
        <v>1731.51861467862</v>
      </c>
      <c r="F252" s="117" t="n">
        <f aca="false">G252/(1+('WB GDP growth constant old'!G252/100))</f>
        <v>1775.46923747942</v>
      </c>
      <c r="G252" s="117" t="n">
        <f aca="false">H252/(1+('WB GDP growth constant old'!H252/100))</f>
        <v>1851.38259005599</v>
      </c>
      <c r="H252" s="117" t="n">
        <f aca="false">I252/(1+('WB GDP growth constant old'!I252/100))</f>
        <v>1924.33758431375</v>
      </c>
      <c r="I252" s="117" t="n">
        <f aca="false">J252/(1+('WB GDP growth constant old'!J252/100))</f>
        <v>2082.32486890687</v>
      </c>
      <c r="J252" s="117" t="n">
        <f aca="false">K252/(1+('WB GDP growth constant old'!K252/100))</f>
        <v>2224.18261911053</v>
      </c>
      <c r="K252" s="117" t="n">
        <f aca="false">L252/(1+('WB GDP growth constant old'!L252/100))</f>
        <v>2349.34204185092</v>
      </c>
      <c r="L252" s="117" t="n">
        <f aca="false">M252/(1+('WB GDP growth constant old'!M252/100))</f>
        <v>2448.35414720944</v>
      </c>
      <c r="M252" s="117" t="n">
        <f aca="false">N252/(1+('WB GDP growth constant old'!N252/100))</f>
        <v>2630.99548663858</v>
      </c>
      <c r="N252" s="117" t="n">
        <f aca="false">O252/(1+('WB GDP growth constant old'!O252/100))</f>
        <v>2833.35077471538</v>
      </c>
      <c r="O252" s="117" t="n">
        <f aca="false">P252/(1+('WB GDP growth constant old'!P252/100))</f>
        <v>3061.52093101527</v>
      </c>
      <c r="P252" s="117" t="n">
        <f aca="false">Q252/(1+('WB GDP growth constant old'!Q252/100))</f>
        <v>3283.27997590164</v>
      </c>
      <c r="Q252" s="117" t="n">
        <f aca="false">R252/(1+('WB GDP growth constant old'!R252/100))</f>
        <v>3529.33222187811</v>
      </c>
      <c r="R252" s="117" t="n">
        <f aca="false">S252/(1+('WB GDP growth constant old'!S252/100))</f>
        <v>3823.54346944362</v>
      </c>
      <c r="S252" s="117" t="n">
        <f aca="false">T252/(1+('WB GDP growth constant old'!T252/100))</f>
        <v>4066.51495779412</v>
      </c>
      <c r="T252" s="117" t="n">
        <f aca="false">U252/(1+('WB GDP growth constant old'!U252/100))</f>
        <v>4233.77679147954</v>
      </c>
      <c r="U252" s="117" t="n">
        <f aca="false">V252/(1+('WB GDP growth constant old'!V252/100))</f>
        <v>4533.04771982808</v>
      </c>
      <c r="V252" s="117" t="n">
        <f aca="false">W252/(1+('WB GDP growth constant old'!W252/100))</f>
        <v>4705.08701453077</v>
      </c>
      <c r="W252" s="117" t="n">
        <f aca="false">X252/(1+('WB GDP growth constant old'!X252/100))</f>
        <v>4829.8087562194</v>
      </c>
      <c r="X252" s="117" t="n">
        <f aca="false">Y252/(1+('WB GDP growth constant old'!Y252/100))</f>
        <v>5064.17429584942</v>
      </c>
      <c r="Y252" s="117" t="n">
        <f aca="false">Z252/(1+('WB GDP growth constant old'!Z252/100))</f>
        <v>5250.12290391855</v>
      </c>
      <c r="Z252" s="117" t="n">
        <f aca="false">AA252/(1+('WB GDP growth constant old'!AA252/100))</f>
        <v>5336.80329268297</v>
      </c>
      <c r="AA252" s="117" t="n">
        <f aca="false">AB252/(1+('WB GDP growth constant old'!AB252/100))</f>
        <v>5482.3981309462</v>
      </c>
      <c r="AB252" s="117" t="n">
        <f aca="false">AC252/(1+('WB GDP growth constant old'!AC252/100))</f>
        <v>5519.78164126304</v>
      </c>
      <c r="AC252" s="117" t="n">
        <f aca="false">AD252/(1+('WB GDP growth constant old'!AD252/100))</f>
        <v>5784.76957437294</v>
      </c>
      <c r="AD252" s="117" t="n">
        <f aca="false">AE252/(1+('WB GDP growth constant old'!AE252/100))</f>
        <v>6041.92078635078</v>
      </c>
      <c r="AE252" s="117" t="n">
        <f aca="false">AF252/(1+('WB GDP growth constant old'!AF252/100))</f>
        <v>6298.58202941897</v>
      </c>
      <c r="AF252" s="117" t="n">
        <f aca="false">AG252/(1+('WB GDP growth constant old'!AG252/100))</f>
        <v>6611.12015778771</v>
      </c>
      <c r="AG252" s="117" t="n">
        <f aca="false">AH252/(1+('WB GDP growth constant old'!AH252/100))</f>
        <v>6822.76969652121</v>
      </c>
      <c r="AH252" s="117" t="n">
        <f aca="false">AI252/(1+('WB GDP growth constant old'!AI252/100))</f>
        <v>6978.71720911875</v>
      </c>
      <c r="AI252" s="117" t="n">
        <f aca="false">AJ252/(1+('WB GDP growth constant old'!AJ252/100))</f>
        <v>7110.83832125784</v>
      </c>
      <c r="AJ252" s="117" t="n">
        <f aca="false">AK252/(1+('WB GDP growth constant old'!AK252/100))</f>
        <v>7223.35471829106</v>
      </c>
      <c r="AK252" s="117" t="n">
        <f aca="false">AL252/(1+('WB GDP growth constant old'!AL252/100))</f>
        <v>7267.48611144541</v>
      </c>
      <c r="AL252" s="117" t="n">
        <f aca="false">AM252/(1+('WB GDP growth constant old'!AM252/100))</f>
        <v>7508.62287605765</v>
      </c>
      <c r="AM252" s="117" t="n">
        <f aca="false">AN252/(1+('WB GDP growth constant old'!AN252/100))</f>
        <v>7702.04820780803</v>
      </c>
      <c r="AN252" s="117" t="n">
        <f aca="false">AO252/(1+('WB GDP growth constant old'!AO252/100))</f>
        <v>7964.80456566461</v>
      </c>
      <c r="AO252" s="117" t="n">
        <f aca="false">AP252/(1+('WB GDP growth constant old'!AP252/100))</f>
        <v>8341.00901343681</v>
      </c>
      <c r="AP252" s="117" t="n">
        <f aca="false">AQ252/(1+('WB GDP growth constant old'!AQ252/100))</f>
        <v>8776.99086237302</v>
      </c>
      <c r="AQ252" s="117" t="n">
        <f aca="false">AR252/(1+('WB GDP growth constant old'!AR252/100))</f>
        <v>8904.00713349144</v>
      </c>
      <c r="AR252" s="117" t="n">
        <f aca="false">AS252/(1+('WB GDP growth constant old'!AS252/100))</f>
        <v>9147.57113425661</v>
      </c>
      <c r="AS252" s="117" t="n">
        <f aca="false">AT252/(1+('WB GDP growth constant old'!AT252/100))</f>
        <v>9696.61508157195</v>
      </c>
      <c r="AT252" s="117" t="n">
        <f aca="false">AU252/(1+('WB GDP growth constant old'!AU252/100))</f>
        <v>10001.0790460011</v>
      </c>
      <c r="AU252" s="117" t="n">
        <f aca="false">AV252/(1+('WB GDP growth constant old'!AV252/100))</f>
        <v>10421.350841957</v>
      </c>
      <c r="AV252" s="117" t="n">
        <f aca="false">AW252/(1+('WB GDP growth constant old'!AW252/100))</f>
        <v>10961.4105208909</v>
      </c>
      <c r="AW252" s="117" t="n">
        <f aca="false">AX252/(1+('WB GDP growth constant old'!AX252/100))</f>
        <v>11822.9590725403</v>
      </c>
      <c r="AX252" s="117" t="n">
        <f aca="false">AY252/(1+('WB GDP growth constant old'!AY252/100))</f>
        <v>12662.4619985623</v>
      </c>
      <c r="AY252" s="117" t="n">
        <f aca="false">AZ252/(1+('WB GDP growth constant old'!AZ252/100))</f>
        <v>13693.8469623591</v>
      </c>
      <c r="AZ252" s="117" t="n">
        <f aca="false">BA252/(1+('WB GDP growth constant old'!BA252/100))</f>
        <v>14904.1808361488</v>
      </c>
      <c r="BA252" s="117" t="n">
        <f aca="false">BB252/(1+('WB GDP growth constant old'!BB252/100))</f>
        <v>15777.1362070959</v>
      </c>
      <c r="BB252" s="117" t="n">
        <f aca="false">BC252/(1+('WB GDP growth constant old'!BC252/100))</f>
        <v>16050.057048749</v>
      </c>
      <c r="BC252" s="117" t="n">
        <f aca="false">BD252/(1+('WB GDP growth constant old'!BD252/100))</f>
        <v>17273.6902732694</v>
      </c>
      <c r="BD252" s="117" t="n">
        <f aca="false">BE252/(1+('WB GDP growth constant old'!BE252/100))</f>
        <v>18363.834868973</v>
      </c>
      <c r="BE252" s="117" t="n">
        <f aca="false">BF252/(1+('WB GDP growth constant old'!BF252/100))</f>
        <v>19321.2490199225</v>
      </c>
      <c r="BF252" s="117" t="n">
        <f aca="false">BG252/(1+('WB GDP growth constant old'!BG252/100))</f>
        <v>20295.9885081016</v>
      </c>
      <c r="BG252" s="117" t="n">
        <f aca="false">BH252/(1+('WB GDP growth constant old'!BH252/100))</f>
        <v>21136.3905166259</v>
      </c>
      <c r="BH252" s="117" t="n">
        <f aca="false">BI252/(1+('WB GDP growth constant old'!BI252/100))</f>
        <v>21888.2868130855</v>
      </c>
      <c r="BI252" s="117" t="n">
        <f aca="false">BJ252/(1+('WB GDP growth constant old'!BJ252/100))</f>
        <v>22757.3282176774</v>
      </c>
      <c r="BJ252" s="117" t="n">
        <f aca="false">BK252/(1+('WB GDP growth constant old'!BK252/100))</f>
        <v>23853.1293390241</v>
      </c>
      <c r="BK252" s="117" t="n">
        <f aca="false">BL252/(1+('WB GDP growth constant old'!BL252/100))</f>
        <v>24866.4973474843</v>
      </c>
      <c r="BL252" s="117" t="n">
        <f aca="false">'WB GDP current US$ old'!BL252/1000000000</f>
        <v>25741.8435963044</v>
      </c>
    </row>
    <row r="253" customFormat="false" ht="15" hidden="false" customHeight="false" outlineLevel="0" collapsed="false">
      <c r="A253" s="0" t="s">
        <v>206</v>
      </c>
      <c r="B253" s="0" t="s">
        <v>434</v>
      </c>
      <c r="C253" s="0" t="s">
        <v>1057</v>
      </c>
      <c r="D253" s="0" t="s">
        <v>1058</v>
      </c>
      <c r="E253" s="117" t="n">
        <f aca="false">F253/(1+('WB GDP growth constant old'!F253/100))</f>
        <v>15.4146824038042</v>
      </c>
      <c r="F253" s="117" t="n">
        <f aca="false">G253/(1+('WB GDP growth constant old'!G253/100))</f>
        <v>15.7989762811313</v>
      </c>
      <c r="G253" s="117" t="n">
        <f aca="false">H253/(1+('WB GDP growth constant old'!H253/100))</f>
        <v>15.5502136817317</v>
      </c>
      <c r="H253" s="117" t="n">
        <f aca="false">I253/(1+('WB GDP growth constant old'!I253/100))</f>
        <v>15.576720397881</v>
      </c>
      <c r="I253" s="117" t="n">
        <f aca="false">J253/(1+('WB GDP growth constant old'!J253/100))</f>
        <v>15.9568734960006</v>
      </c>
      <c r="J253" s="117" t="n">
        <f aca="false">K253/(1+('WB GDP growth constant old'!K253/100))</f>
        <v>16.1237192120693</v>
      </c>
      <c r="K253" s="117" t="n">
        <f aca="false">L253/(1+('WB GDP growth constant old'!L253/100))</f>
        <v>16.6175655029378</v>
      </c>
      <c r="L253" s="117" t="n">
        <f aca="false">M253/(1+('WB GDP growth constant old'!M253/100))</f>
        <v>16.0098886990065</v>
      </c>
      <c r="M253" s="117" t="n">
        <f aca="false">N253/(1+('WB GDP growth constant old'!N253/100))</f>
        <v>16.3123013668511</v>
      </c>
      <c r="N253" s="117" t="n">
        <f aca="false">O253/(1+('WB GDP growth constant old'!O253/100))</f>
        <v>17.2689755333484</v>
      </c>
      <c r="O253" s="117" t="n">
        <f aca="false">P253/(1+('WB GDP growth constant old'!P253/100))</f>
        <v>17.6718975813779</v>
      </c>
      <c r="P253" s="117" t="n">
        <f aca="false">Q253/(1+('WB GDP growth constant old'!Q253/100))</f>
        <v>17.6274153772151</v>
      </c>
      <c r="Q253" s="117" t="n">
        <f aca="false">R253/(1+('WB GDP growth constant old'!R253/100))</f>
        <v>17.3948093166533</v>
      </c>
      <c r="R253" s="117" t="n">
        <f aca="false">S253/(1+('WB GDP growth constant old'!S253/100))</f>
        <v>17.442679765186</v>
      </c>
      <c r="S253" s="117" t="n">
        <f aca="false">T253/(1+('WB GDP growth constant old'!T253/100))</f>
        <v>17.9477054516317</v>
      </c>
      <c r="T253" s="117" t="n">
        <f aca="false">U253/(1+('WB GDP growth constant old'!U253/100))</f>
        <v>19.0419616740937</v>
      </c>
      <c r="U253" s="117" t="n">
        <f aca="false">V253/(1+('WB GDP growth constant old'!V253/100))</f>
        <v>19.7913523967026</v>
      </c>
      <c r="V253" s="117" t="n">
        <f aca="false">W253/(1+('WB GDP growth constant old'!W253/100))</f>
        <v>20.0794078475788</v>
      </c>
      <c r="W253" s="117" t="n">
        <f aca="false">X253/(1+('WB GDP growth constant old'!X253/100))</f>
        <v>21.1584722833358</v>
      </c>
      <c r="X253" s="117" t="n">
        <f aca="false">Y253/(1+('WB GDP growth constant old'!Y253/100))</f>
        <v>22.4701106786998</v>
      </c>
      <c r="Y253" s="117" t="n">
        <f aca="false">Z253/(1+('WB GDP growth constant old'!Z253/100))</f>
        <v>23.783129328553</v>
      </c>
      <c r="Z253" s="117" t="n">
        <f aca="false">AA253/(1+('WB GDP growth constant old'!AA253/100))</f>
        <v>24.1540414597258</v>
      </c>
      <c r="AA253" s="117" t="n">
        <f aca="false">AB253/(1+('WB GDP growth constant old'!AB253/100))</f>
        <v>21.7971211414564</v>
      </c>
      <c r="AB253" s="117" t="n">
        <f aca="false">AC253/(1+('WB GDP growth constant old'!AC253/100))</f>
        <v>19.5575979026435</v>
      </c>
      <c r="AC253" s="117" t="n">
        <f aca="false">AD253/(1+('WB GDP growth constant old'!AD253/100))</f>
        <v>19.3341293761163</v>
      </c>
      <c r="AD253" s="117" t="n">
        <f aca="false">AE253/(1+('WB GDP growth constant old'!AE253/100))</f>
        <v>19.6176713493251</v>
      </c>
      <c r="AE253" s="117" t="n">
        <f aca="false">AF253/(1+('WB GDP growth constant old'!AF253/100))</f>
        <v>21.3459505870937</v>
      </c>
      <c r="AF253" s="117" t="n">
        <f aca="false">AG253/(1+('WB GDP growth constant old'!AG253/100))</f>
        <v>23.0521617051387</v>
      </c>
      <c r="AG253" s="117" t="n">
        <f aca="false">AH253/(1+('WB GDP growth constant old'!AH253/100))</f>
        <v>23.3935498035451</v>
      </c>
      <c r="AH253" s="117" t="n">
        <f aca="false">AI253/(1+('WB GDP growth constant old'!AI253/100))</f>
        <v>23.6517914395126</v>
      </c>
      <c r="AI253" s="117" t="n">
        <f aca="false">AJ253/(1+('WB GDP growth constant old'!AJ253/100))</f>
        <v>23.7221196577995</v>
      </c>
      <c r="AJ253" s="117" t="n">
        <f aca="false">AK253/(1+('WB GDP growth constant old'!AK253/100))</f>
        <v>24.561600045641</v>
      </c>
      <c r="AK253" s="117" t="n">
        <f aca="false">AL253/(1+('WB GDP growth constant old'!AL253/100))</f>
        <v>26.5097250688396</v>
      </c>
      <c r="AL253" s="117" t="n">
        <f aca="false">AM253/(1+('WB GDP growth constant old'!AM253/100))</f>
        <v>27.2142332343134</v>
      </c>
      <c r="AM253" s="117" t="n">
        <f aca="false">AN253/(1+('WB GDP growth constant old'!AN253/100))</f>
        <v>29.195794805648</v>
      </c>
      <c r="AN253" s="117" t="n">
        <f aca="false">AO253/(1+('WB GDP growth constant old'!AO253/100))</f>
        <v>28.7731567824348</v>
      </c>
      <c r="AO253" s="117" t="n">
        <f aca="false">AP253/(1+('WB GDP growth constant old'!AP253/100))</f>
        <v>30.3781113133187</v>
      </c>
      <c r="AP253" s="117" t="n">
        <f aca="false">AQ253/(1+('WB GDP growth constant old'!AQ253/100))</f>
        <v>32.9747360335192</v>
      </c>
      <c r="AQ253" s="117" t="n">
        <f aca="false">AR253/(1+('WB GDP growth constant old'!AR253/100))</f>
        <v>34.4648281129591</v>
      </c>
      <c r="AR253" s="117" t="n">
        <f aca="false">AS253/(1+('WB GDP growth constant old'!AS253/100))</f>
        <v>33.7964819768659</v>
      </c>
      <c r="AS253" s="117" t="n">
        <f aca="false">AT253/(1+('WB GDP growth constant old'!AT253/100))</f>
        <v>33.1442333188006</v>
      </c>
      <c r="AT253" s="117" t="n">
        <f aca="false">AU253/(1+('WB GDP growth constant old'!AU253/100))</f>
        <v>31.8701259167272</v>
      </c>
      <c r="AU253" s="117" t="n">
        <f aca="false">AV253/(1+('WB GDP growth constant old'!AV253/100))</f>
        <v>29.405925479982</v>
      </c>
      <c r="AV253" s="117" t="n">
        <f aca="false">AW253/(1+('WB GDP growth constant old'!AW253/100))</f>
        <v>29.642726669348</v>
      </c>
      <c r="AW253" s="117" t="n">
        <f aca="false">AX253/(1+('WB GDP growth constant old'!AX253/100))</f>
        <v>31.1260962460685</v>
      </c>
      <c r="AX253" s="117" t="n">
        <f aca="false">AY253/(1+('WB GDP growth constant old'!AY253/100))</f>
        <v>33.4481441534273</v>
      </c>
      <c r="AY253" s="117" t="n">
        <f aca="false">AZ253/(1+('WB GDP growth constant old'!AZ253/100))</f>
        <v>34.8190422126396</v>
      </c>
      <c r="AZ253" s="117" t="n">
        <f aca="false">BA253/(1+('WB GDP growth constant old'!BA253/100))</f>
        <v>37.0967336366623</v>
      </c>
      <c r="BA253" s="117" t="n">
        <f aca="false">BB253/(1+('WB GDP growth constant old'!BB253/100))</f>
        <v>39.7588489069475</v>
      </c>
      <c r="BB253" s="117" t="n">
        <f aca="false">BC253/(1+('WB GDP growth constant old'!BC253/100))</f>
        <v>41.4460133524839</v>
      </c>
      <c r="BC253" s="117" t="n">
        <f aca="false">BD253/(1+('WB GDP growth constant old'!BD253/100))</f>
        <v>44.68021556015</v>
      </c>
      <c r="BD253" s="117" t="n">
        <f aca="false">BE253/(1+('WB GDP growth constant old'!BE253/100))</f>
        <v>46.9866677218039</v>
      </c>
      <c r="BE253" s="117" t="n">
        <f aca="false">BF253/(1+('WB GDP growth constant old'!BF253/100))</f>
        <v>48.6491400015016</v>
      </c>
      <c r="BF253" s="117" t="n">
        <f aca="false">BG253/(1+('WB GDP growth constant old'!BG253/100))</f>
        <v>50.9052626621559</v>
      </c>
      <c r="BG253" s="117" t="n">
        <f aca="false">BH253/(1+('WB GDP growth constant old'!BH253/100))</f>
        <v>52.5539778441127</v>
      </c>
      <c r="BH253" s="117" t="n">
        <f aca="false">BI253/(1+('WB GDP growth constant old'!BI253/100))</f>
        <v>52.74881712183</v>
      </c>
      <c r="BI253" s="117" t="n">
        <f aca="false">BJ253/(1+('WB GDP growth constant old'!BJ253/100))</f>
        <v>53.6401656638207</v>
      </c>
      <c r="BJ253" s="117" t="n">
        <f aca="false">BK253/(1+('WB GDP growth constant old'!BK253/100))</f>
        <v>55.0301640310996</v>
      </c>
      <c r="BK253" s="117" t="n">
        <f aca="false">BL253/(1+('WB GDP growth constant old'!BL253/100))</f>
        <v>55.9216987095405</v>
      </c>
      <c r="BL253" s="117" t="n">
        <f aca="false">'WB GDP current US$ old'!BL253/1000000000</f>
        <v>56.0459129529732</v>
      </c>
    </row>
    <row r="254" customFormat="false" ht="15" hidden="false" customHeight="false" outlineLevel="0" collapsed="false">
      <c r="A254" s="0" t="s">
        <v>205</v>
      </c>
      <c r="B254" s="0" t="s">
        <v>433</v>
      </c>
      <c r="C254" s="0" t="s">
        <v>1057</v>
      </c>
      <c r="D254" s="0" t="s">
        <v>1058</v>
      </c>
      <c r="E254" s="117" t="n">
        <f aca="false">F254/(1+('WB GDP growth constant old'!F254/100))</f>
        <v>3716.26092433262</v>
      </c>
      <c r="F254" s="117" t="n">
        <f aca="false">G254/(1+('WB GDP growth constant old'!G254/100))</f>
        <v>3801.73492559226</v>
      </c>
      <c r="G254" s="117" t="n">
        <f aca="false">H254/(1+('WB GDP growth constant old'!H254/100))</f>
        <v>4033.6407560534</v>
      </c>
      <c r="H254" s="117" t="n">
        <f aca="false">I254/(1+('WB GDP growth constant old'!I254/100))</f>
        <v>4211.12094931974</v>
      </c>
      <c r="I254" s="117" t="n">
        <f aca="false">J254/(1+('WB GDP growth constant old'!J254/100))</f>
        <v>4455.3659643803</v>
      </c>
      <c r="J254" s="117" t="n">
        <f aca="false">K254/(1+('WB GDP growth constant old'!K254/100))</f>
        <v>4740.50938610063</v>
      </c>
      <c r="K254" s="117" t="n">
        <f aca="false">L254/(1+('WB GDP growth constant old'!L254/100))</f>
        <v>5048.64249619718</v>
      </c>
      <c r="L254" s="117" t="n">
        <f aca="false">M254/(1+('WB GDP growth constant old'!M254/100))</f>
        <v>5174.85855860211</v>
      </c>
      <c r="M254" s="117" t="n">
        <f aca="false">N254/(1+('WB GDP growth constant old'!N254/100))</f>
        <v>5423.25176941499</v>
      </c>
      <c r="N254" s="117" t="n">
        <f aca="false">O254/(1+('WB GDP growth constant old'!O254/100))</f>
        <v>5591.37257426686</v>
      </c>
      <c r="O254" s="117" t="n">
        <f aca="false">P254/(1+('WB GDP growth constant old'!P254/100))</f>
        <v>5573.32581342371</v>
      </c>
      <c r="P254" s="117" t="n">
        <f aca="false">Q254/(1+('WB GDP growth constant old'!Q254/100))</f>
        <v>5756.87562947017</v>
      </c>
      <c r="Q254" s="117" t="n">
        <f aca="false">R254/(1+('WB GDP growth constant old'!R254/100))</f>
        <v>6059.62369415747</v>
      </c>
      <c r="R254" s="117" t="n">
        <f aca="false">S254/(1+('WB GDP growth constant old'!S254/100))</f>
        <v>6401.73304906196</v>
      </c>
      <c r="S254" s="117" t="n">
        <f aca="false">T254/(1+('WB GDP growth constant old'!T254/100))</f>
        <v>6367.12870323055</v>
      </c>
      <c r="T254" s="117" t="n">
        <f aca="false">U254/(1+('WB GDP growth constant old'!U254/100))</f>
        <v>6354.04654558976</v>
      </c>
      <c r="U254" s="117" t="n">
        <f aca="false">V254/(1+('WB GDP growth constant old'!V254/100))</f>
        <v>6696.41141957787</v>
      </c>
      <c r="V254" s="117" t="n">
        <f aca="false">W254/(1+('WB GDP growth constant old'!W254/100))</f>
        <v>7006.06414509447</v>
      </c>
      <c r="W254" s="117" t="n">
        <f aca="false">X254/(1+('WB GDP growth constant old'!X254/100))</f>
        <v>7393.8710026184</v>
      </c>
      <c r="X254" s="117" t="n">
        <f aca="false">Y254/(1+('WB GDP growth constant old'!Y254/100))</f>
        <v>7627.97206916295</v>
      </c>
      <c r="Y254" s="117" t="n">
        <f aca="false">Z254/(1+('WB GDP growth constant old'!Z254/100))</f>
        <v>7608.38710316264</v>
      </c>
      <c r="Z254" s="117" t="n">
        <f aca="false">AA254/(1+('WB GDP growth constant old'!AA254/100))</f>
        <v>7801.46656548887</v>
      </c>
      <c r="AA254" s="117" t="n">
        <f aca="false">AB254/(1+('WB GDP growth constant old'!AB254/100))</f>
        <v>7660.815917897</v>
      </c>
      <c r="AB254" s="117" t="n">
        <f aca="false">AC254/(1+('WB GDP growth constant old'!AC254/100))</f>
        <v>8011.98215083744</v>
      </c>
      <c r="AC254" s="117" t="n">
        <f aca="false">AD254/(1+('WB GDP growth constant old'!AD254/100))</f>
        <v>8591.77885388271</v>
      </c>
      <c r="AD254" s="117" t="n">
        <f aca="false">AE254/(1+('WB GDP growth constant old'!AE254/100))</f>
        <v>8950.02647167046</v>
      </c>
      <c r="AE254" s="117" t="n">
        <f aca="false">AF254/(1+('WB GDP growth constant old'!AF254/100))</f>
        <v>9259.93471734562</v>
      </c>
      <c r="AF254" s="117" t="n">
        <f aca="false">AG254/(1+('WB GDP growth constant old'!AG254/100))</f>
        <v>9580.28887739108</v>
      </c>
      <c r="AG254" s="117" t="n">
        <f aca="false">AH254/(1+('WB GDP growth constant old'!AH254/100))</f>
        <v>9980.46198743295</v>
      </c>
      <c r="AH254" s="117" t="n">
        <f aca="false">AI254/(1+('WB GDP growth constant old'!AI254/100))</f>
        <v>10347.0100562164</v>
      </c>
      <c r="AI254" s="117" t="n">
        <f aca="false">AJ254/(1+('WB GDP growth constant old'!AJ254/100))</f>
        <v>10542.150560629</v>
      </c>
      <c r="AJ254" s="117" t="n">
        <f aca="false">AK254/(1+('WB GDP growth constant old'!AK254/100))</f>
        <v>10530.7377228153</v>
      </c>
      <c r="AK254" s="117" t="n">
        <f aca="false">AL254/(1+('WB GDP growth constant old'!AL254/100))</f>
        <v>10901.6769025192</v>
      </c>
      <c r="AL254" s="117" t="n">
        <f aca="false">AM254/(1+('WB GDP growth constant old'!AM254/100))</f>
        <v>11201.7830966384</v>
      </c>
      <c r="AM254" s="117" t="n">
        <f aca="false">AN254/(1+('WB GDP growth constant old'!AN254/100))</f>
        <v>11653.0849103565</v>
      </c>
      <c r="AN254" s="117" t="n">
        <f aca="false">AO254/(1+('WB GDP growth constant old'!AO254/100))</f>
        <v>11965.8871693048</v>
      </c>
      <c r="AO254" s="117" t="n">
        <f aca="false">AP254/(1+('WB GDP growth constant old'!AP254/100))</f>
        <v>12417.3004207143</v>
      </c>
      <c r="AP254" s="117" t="n">
        <f aca="false">AQ254/(1+('WB GDP growth constant old'!AQ254/100))</f>
        <v>12969.5246339571</v>
      </c>
      <c r="AQ254" s="117" t="n">
        <f aca="false">AR254/(1+('WB GDP growth constant old'!AR254/100))</f>
        <v>13550.741890503</v>
      </c>
      <c r="AR254" s="117" t="n">
        <f aca="false">AS254/(1+('WB GDP growth constant old'!AS254/100))</f>
        <v>14194.8406310606</v>
      </c>
      <c r="AS254" s="117" t="n">
        <f aca="false">AT254/(1+('WB GDP growth constant old'!AT254/100))</f>
        <v>14780.7304085541</v>
      </c>
      <c r="AT254" s="117" t="n">
        <f aca="false">AU254/(1+('WB GDP growth constant old'!AU254/100))</f>
        <v>14928.2924708074</v>
      </c>
      <c r="AU254" s="117" t="n">
        <f aca="false">AV254/(1+('WB GDP growth constant old'!AV254/100))</f>
        <v>15188.2978306369</v>
      </c>
      <c r="AV254" s="117" t="n">
        <f aca="false">AW254/(1+('WB GDP growth constant old'!AW254/100))</f>
        <v>15622.8670442509</v>
      </c>
      <c r="AW254" s="117" t="n">
        <f aca="false">AX254/(1+('WB GDP growth constant old'!AX254/100))</f>
        <v>16216.3627534981</v>
      </c>
      <c r="AX254" s="117" t="n">
        <f aca="false">AY254/(1+('WB GDP growth constant old'!AY254/100))</f>
        <v>16786.0782469541</v>
      </c>
      <c r="AY254" s="117" t="n">
        <f aca="false">AZ254/(1+('WB GDP growth constant old'!AZ254/100))</f>
        <v>17265.3161308712</v>
      </c>
      <c r="AZ254" s="117" t="n">
        <f aca="false">BA254/(1+('WB GDP growth constant old'!BA254/100))</f>
        <v>17589.2430637738</v>
      </c>
      <c r="BA254" s="117" t="n">
        <f aca="false">BB254/(1+('WB GDP growth constant old'!BB254/100))</f>
        <v>17565.2197100287</v>
      </c>
      <c r="BB254" s="117" t="n">
        <f aca="false">BC254/(1+('WB GDP growth constant old'!BC254/100))</f>
        <v>17119.6327572388</v>
      </c>
      <c r="BC254" s="117" t="n">
        <f aca="false">BD254/(1+('WB GDP growth constant old'!BD254/100))</f>
        <v>17558.5401776512</v>
      </c>
      <c r="BD254" s="117" t="n">
        <f aca="false">BE254/(1+('WB GDP growth constant old'!BE254/100))</f>
        <v>17830.844252753</v>
      </c>
      <c r="BE254" s="117" t="n">
        <f aca="false">BF254/(1+('WB GDP growth constant old'!BF254/100))</f>
        <v>18231.9572698351</v>
      </c>
      <c r="BF254" s="117" t="n">
        <f aca="false">BG254/(1+('WB GDP growth constant old'!BG254/100))</f>
        <v>18567.804703415</v>
      </c>
      <c r="BG254" s="117" t="n">
        <f aca="false">BH254/(1+('WB GDP growth constant old'!BH254/100))</f>
        <v>19036.8225205467</v>
      </c>
      <c r="BH254" s="117" t="n">
        <f aca="false">BI254/(1+('WB GDP growth constant old'!BI254/100))</f>
        <v>19590.4174811379</v>
      </c>
      <c r="BI254" s="117" t="n">
        <f aca="false">BJ254/(1+('WB GDP growth constant old'!BJ254/100))</f>
        <v>19911.2768725385</v>
      </c>
      <c r="BJ254" s="117" t="n">
        <f aca="false">BK254/(1+('WB GDP growth constant old'!BK254/100))</f>
        <v>20383.1344680488</v>
      </c>
      <c r="BK254" s="117" t="n">
        <f aca="false">BL254/(1+('WB GDP growth constant old'!BL254/100))</f>
        <v>20979.8152083873</v>
      </c>
      <c r="BL254" s="117" t="n">
        <f aca="false">'WB GDP current US$ old'!BL254/1000000000</f>
        <v>21433.226</v>
      </c>
    </row>
    <row r="255" customFormat="false" ht="15" hidden="false" customHeight="false" outlineLevel="0" collapsed="false">
      <c r="A255" s="0" t="s">
        <v>207</v>
      </c>
      <c r="B255" s="0" t="s">
        <v>435</v>
      </c>
      <c r="C255" s="0" t="s">
        <v>1057</v>
      </c>
      <c r="D255" s="0" t="s">
        <v>1058</v>
      </c>
      <c r="E255" s="117" t="n">
        <f aca="false">F255/(1+('WB GDP growth constant old'!F255/100))</f>
        <v>15.1082086420004</v>
      </c>
      <c r="F255" s="117" t="n">
        <f aca="false">G255/(1+('WB GDP growth constant old'!G255/100))</f>
        <v>15.1082086420004</v>
      </c>
      <c r="G255" s="117" t="n">
        <f aca="false">H255/(1+('WB GDP growth constant old'!H255/100))</f>
        <v>15.1082086420004</v>
      </c>
      <c r="H255" s="117" t="n">
        <f aca="false">I255/(1+('WB GDP growth constant old'!I255/100))</f>
        <v>15.1082086420004</v>
      </c>
      <c r="I255" s="117" t="n">
        <f aca="false">J255/(1+('WB GDP growth constant old'!J255/100))</f>
        <v>15.1082086420004</v>
      </c>
      <c r="J255" s="117" t="n">
        <f aca="false">K255/(1+('WB GDP growth constant old'!K255/100))</f>
        <v>15.1082086420004</v>
      </c>
      <c r="K255" s="117" t="n">
        <f aca="false">L255/(1+('WB GDP growth constant old'!L255/100))</f>
        <v>15.1082086420004</v>
      </c>
      <c r="L255" s="117" t="n">
        <f aca="false">M255/(1+('WB GDP growth constant old'!M255/100))</f>
        <v>15.1082086420004</v>
      </c>
      <c r="M255" s="117" t="n">
        <f aca="false">N255/(1+('WB GDP growth constant old'!N255/100))</f>
        <v>15.1082086420004</v>
      </c>
      <c r="N255" s="117" t="n">
        <f aca="false">O255/(1+('WB GDP growth constant old'!O255/100))</f>
        <v>15.1082086420004</v>
      </c>
      <c r="O255" s="117" t="n">
        <f aca="false">P255/(1+('WB GDP growth constant old'!P255/100))</f>
        <v>15.1082086420004</v>
      </c>
      <c r="P255" s="117" t="n">
        <f aca="false">Q255/(1+('WB GDP growth constant old'!Q255/100))</f>
        <v>15.1082086420004</v>
      </c>
      <c r="Q255" s="117" t="n">
        <f aca="false">R255/(1+('WB GDP growth constant old'!R255/100))</f>
        <v>15.1082086420004</v>
      </c>
      <c r="R255" s="117" t="n">
        <f aca="false">S255/(1+('WB GDP growth constant old'!S255/100))</f>
        <v>15.1082086420004</v>
      </c>
      <c r="S255" s="117" t="n">
        <f aca="false">T255/(1+('WB GDP growth constant old'!T255/100))</f>
        <v>15.1082086420004</v>
      </c>
      <c r="T255" s="117" t="n">
        <f aca="false">U255/(1+('WB GDP growth constant old'!U255/100))</f>
        <v>15.1082086420004</v>
      </c>
      <c r="U255" s="117" t="n">
        <f aca="false">V255/(1+('WB GDP growth constant old'!V255/100))</f>
        <v>15.1082086420004</v>
      </c>
      <c r="V255" s="117" t="n">
        <f aca="false">W255/(1+('WB GDP growth constant old'!W255/100))</f>
        <v>15.1082086420004</v>
      </c>
      <c r="W255" s="117" t="n">
        <f aca="false">X255/(1+('WB GDP growth constant old'!X255/100))</f>
        <v>15.1082086420004</v>
      </c>
      <c r="X255" s="117" t="n">
        <f aca="false">Y255/(1+('WB GDP growth constant old'!Y255/100))</f>
        <v>15.1082086420004</v>
      </c>
      <c r="Y255" s="117" t="n">
        <f aca="false">Z255/(1+('WB GDP growth constant old'!Z255/100))</f>
        <v>15.1082086420004</v>
      </c>
      <c r="Z255" s="117" t="n">
        <f aca="false">AA255/(1+('WB GDP growth constant old'!AA255/100))</f>
        <v>15.1082086420004</v>
      </c>
      <c r="AA255" s="117" t="n">
        <f aca="false">AB255/(1+('WB GDP growth constant old'!AB255/100))</f>
        <v>15.1082086420004</v>
      </c>
      <c r="AB255" s="117" t="n">
        <f aca="false">AC255/(1+('WB GDP growth constant old'!AC255/100))</f>
        <v>15.1082086420004</v>
      </c>
      <c r="AC255" s="117" t="n">
        <f aca="false">AD255/(1+('WB GDP growth constant old'!AD255/100))</f>
        <v>15.1082086420004</v>
      </c>
      <c r="AD255" s="117" t="n">
        <f aca="false">AE255/(1+('WB GDP growth constant old'!AE255/100))</f>
        <v>15.1082086420004</v>
      </c>
      <c r="AE255" s="117" t="n">
        <f aca="false">AF255/(1+('WB GDP growth constant old'!AF255/100))</f>
        <v>15.1082086420004</v>
      </c>
      <c r="AF255" s="117" t="n">
        <f aca="false">AG255/(1+('WB GDP growth constant old'!AG255/100))</f>
        <v>15.1082086420004</v>
      </c>
      <c r="AG255" s="117" t="n">
        <f aca="false">AH255/(1+('WB GDP growth constant old'!AH255/100))</f>
        <v>16.4888847189628</v>
      </c>
      <c r="AH255" s="117" t="n">
        <f aca="false">AI255/(1+('WB GDP growth constant old'!AI255/100))</f>
        <v>16.9986046185439</v>
      </c>
      <c r="AI255" s="117" t="n">
        <f aca="false">AJ255/(1+('WB GDP growth constant old'!AJ255/100))</f>
        <v>17.2705822933856</v>
      </c>
      <c r="AJ255" s="117" t="n">
        <f aca="false">AK255/(1+('WB GDP growth constant old'!AK255/100))</f>
        <v>17.1856110278058</v>
      </c>
      <c r="AK255" s="117" t="n">
        <f aca="false">AL255/(1+('WB GDP growth constant old'!AL255/100))</f>
        <v>15.2608225931391</v>
      </c>
      <c r="AL255" s="117" t="n">
        <f aca="false">AM255/(1+('WB GDP growth constant old'!AM255/100))</f>
        <v>14.9098236726549</v>
      </c>
      <c r="AM255" s="117" t="n">
        <f aca="false">AN255/(1+('WB GDP growth constant old'!AN255/100))</f>
        <v>14.1345128428475</v>
      </c>
      <c r="AN255" s="117" t="n">
        <f aca="false">AO255/(1+('WB GDP growth constant old'!AO255/100))</f>
        <v>14.0073022263854</v>
      </c>
      <c r="AO255" s="117" t="n">
        <f aca="false">AP255/(1+('WB GDP growth constant old'!AP255/100))</f>
        <v>14.2454263647518</v>
      </c>
      <c r="AP255" s="117" t="n">
        <f aca="false">AQ255/(1+('WB GDP growth constant old'!AQ255/100))</f>
        <v>14.9861885353248</v>
      </c>
      <c r="AQ255" s="117" t="n">
        <f aca="false">AR255/(1+('WB GDP growth constant old'!AR255/100))</f>
        <v>15.6305946423752</v>
      </c>
      <c r="AR255" s="117" t="n">
        <f aca="false">AS255/(1+('WB GDP growth constant old'!AS255/100))</f>
        <v>16.3027102124365</v>
      </c>
      <c r="AS255" s="117" t="n">
        <f aca="false">AT255/(1+('WB GDP growth constant old'!AT255/100))</f>
        <v>16.9279191489645</v>
      </c>
      <c r="AT255" s="117" t="n">
        <f aca="false">AU255/(1+('WB GDP growth constant old'!AU255/100))</f>
        <v>17.6327703214223</v>
      </c>
      <c r="AU255" s="117" t="n">
        <f aca="false">AV255/(1+('WB GDP growth constant old'!AV255/100))</f>
        <v>18.3334063681097</v>
      </c>
      <c r="AV255" s="117" t="n">
        <f aca="false">AW255/(1+('WB GDP growth constant old'!AW255/100))</f>
        <v>19.1093911460275</v>
      </c>
      <c r="AW255" s="117" t="n">
        <f aca="false">AX255/(1+('WB GDP growth constant old'!AX255/100))</f>
        <v>20.5328498081104</v>
      </c>
      <c r="AX255" s="117" t="n">
        <f aca="false">AY255/(1+('WB GDP growth constant old'!AY255/100))</f>
        <v>21.9598843474993</v>
      </c>
      <c r="AY255" s="117" t="n">
        <f aca="false">AZ255/(1+('WB GDP growth constant old'!AZ255/100))</f>
        <v>23.5962072269993</v>
      </c>
      <c r="AZ255" s="117" t="n">
        <f aca="false">BA255/(1+('WB GDP growth constant old'!BA255/100))</f>
        <v>25.831477189367</v>
      </c>
      <c r="BA255" s="117" t="n">
        <f aca="false">BB255/(1+('WB GDP growth constant old'!BB255/100))</f>
        <v>28.163842857922</v>
      </c>
      <c r="BB255" s="117" t="n">
        <f aca="false">BC255/(1+('WB GDP growth constant old'!BC255/100))</f>
        <v>30.4312950691131</v>
      </c>
      <c r="BC255" s="117" t="n">
        <f aca="false">BD255/(1+('WB GDP growth constant old'!BD255/100))</f>
        <v>32.7432116681737</v>
      </c>
      <c r="BD255" s="117" t="n">
        <f aca="false">BE255/(1+('WB GDP growth constant old'!BE255/100))</f>
        <v>35.2922398734721</v>
      </c>
      <c r="BE255" s="117" t="n">
        <f aca="false">BF255/(1+('WB GDP growth constant old'!BF255/100))</f>
        <v>37.8952853699151</v>
      </c>
      <c r="BF255" s="117" t="n">
        <f aca="false">BG255/(1+('WB GDP growth constant old'!BG255/100))</f>
        <v>40.7694676316512</v>
      </c>
      <c r="BG255" s="117" t="n">
        <f aca="false">BH255/(1+('WB GDP growth constant old'!BH255/100))</f>
        <v>43.6964706074249</v>
      </c>
      <c r="BH255" s="117" t="n">
        <f aca="false">BI255/(1+('WB GDP growth constant old'!BI255/100))</f>
        <v>46.9508548662421</v>
      </c>
      <c r="BI255" s="117" t="n">
        <f aca="false">BJ255/(1+('WB GDP growth constant old'!BJ255/100))</f>
        <v>49.8121386706129</v>
      </c>
      <c r="BJ255" s="117" t="n">
        <f aca="false">BK255/(1+('WB GDP growth constant old'!BK255/100))</f>
        <v>52.0345202334852</v>
      </c>
      <c r="BK255" s="117" t="n">
        <f aca="false">BL255/(1+('WB GDP growth constant old'!BL255/100))</f>
        <v>54.8685516873269</v>
      </c>
      <c r="BL255" s="117" t="n">
        <f aca="false">'WB GDP current US$ old'!BL255/1000000000</f>
        <v>57.9212864403495</v>
      </c>
    </row>
    <row r="256" customFormat="false" ht="15" hidden="false" customHeight="false" outlineLevel="0" collapsed="false">
      <c r="A256" s="0" t="s">
        <v>180</v>
      </c>
      <c r="B256" s="0" t="s">
        <v>411</v>
      </c>
      <c r="C256" s="0" t="s">
        <v>1057</v>
      </c>
      <c r="D256" s="0" t="s">
        <v>1058</v>
      </c>
      <c r="E256" s="117" t="n">
        <f aca="false">F256/(1+('WB GDP growth constant old'!F256/100))</f>
        <v>0.154151246052427</v>
      </c>
      <c r="F256" s="117" t="n">
        <f aca="false">G256/(1+('WB GDP growth constant old'!G256/100))</f>
        <v>0.161130109638297</v>
      </c>
      <c r="G256" s="117" t="n">
        <f aca="false">H256/(1+('WB GDP growth constant old'!H256/100))</f>
        <v>0.167082677728495</v>
      </c>
      <c r="H256" s="117" t="n">
        <f aca="false">I256/(1+('WB GDP growth constant old'!I256/100))</f>
        <v>0.156614382349689</v>
      </c>
      <c r="I256" s="117" t="n">
        <f aca="false">J256/(1+('WB GDP growth constant old'!J256/100))</f>
        <v>0.162361700376634</v>
      </c>
      <c r="J256" s="117" t="n">
        <f aca="false">K256/(1+('WB GDP growth constant old'!K256/100))</f>
        <v>0.163798495998812</v>
      </c>
      <c r="K256" s="117" t="n">
        <f aca="false">L256/(1+('WB GDP growth constant old'!L256/100))</f>
        <v>0.163798495998812</v>
      </c>
      <c r="L256" s="117" t="n">
        <f aca="false">M256/(1+('WB GDP growth constant old'!M256/100))</f>
        <v>0.148198632782819</v>
      </c>
      <c r="M256" s="117" t="n">
        <f aca="false">N256/(1+('WB GDP growth constant old'!N256/100))</f>
        <v>0.157845927908614</v>
      </c>
      <c r="N256" s="117" t="n">
        <f aca="false">O256/(1+('WB GDP growth constant old'!O256/100))</f>
        <v>0.162361655197223</v>
      </c>
      <c r="O256" s="117" t="n">
        <f aca="false">P256/(1+('WB GDP growth constant old'!P256/100))</f>
        <v>0.17980885934131</v>
      </c>
      <c r="P256" s="117" t="n">
        <f aca="false">Q256/(1+('WB GDP growth constant old'!Q256/100))</f>
        <v>0.18514567724175</v>
      </c>
      <c r="Q256" s="117" t="n">
        <f aca="false">R256/(1+('WB GDP growth constant old'!R256/100))</f>
        <v>0.232971562385402</v>
      </c>
      <c r="R256" s="117" t="n">
        <f aca="false">S256/(1+('WB GDP growth constant old'!S256/100))</f>
        <v>0.207108608674445</v>
      </c>
      <c r="S256" s="117" t="n">
        <f aca="false">T256/(1+('WB GDP growth constant old'!T256/100))</f>
        <v>0.188840404277348</v>
      </c>
      <c r="T256" s="117" t="n">
        <f aca="false">U256/(1+('WB GDP growth constant old'!U256/100))</f>
        <v>0.174472086620281</v>
      </c>
      <c r="U256" s="117" t="n">
        <f aca="false">V256/(1+('WB GDP growth constant old'!V256/100))</f>
        <v>0.192576741550291</v>
      </c>
      <c r="V256" s="117" t="n">
        <f aca="false">W256/(1+('WB GDP growth constant old'!W256/100))</f>
        <v>0.218053510362535</v>
      </c>
      <c r="W256" s="117" t="n">
        <f aca="false">X256/(1+('WB GDP growth constant old'!X256/100))</f>
        <v>0.23937270288437</v>
      </c>
      <c r="X256" s="117" t="n">
        <f aca="false">Y256/(1+('WB GDP growth constant old'!Y256/100))</f>
        <v>0.247470339605632</v>
      </c>
      <c r="Y256" s="117" t="n">
        <f aca="false">Z256/(1+('WB GDP growth constant old'!Z256/100))</f>
        <v>0.253516540485359</v>
      </c>
      <c r="Z256" s="117" t="n">
        <f aca="false">AA256/(1+('WB GDP growth constant old'!AA256/100))</f>
        <v>0.265213791938602</v>
      </c>
      <c r="AA256" s="117" t="n">
        <f aca="false">AB256/(1+('WB GDP growth constant old'!AB256/100))</f>
        <v>0.277085901080061</v>
      </c>
      <c r="AB256" s="117" t="n">
        <f aca="false">AC256/(1+('WB GDP growth constant old'!AC256/100))</f>
        <v>0.283092785520706</v>
      </c>
      <c r="AC256" s="117" t="n">
        <f aca="false">AD256/(1+('WB GDP growth constant old'!AD256/100))</f>
        <v>0.301741947418881</v>
      </c>
      <c r="AD256" s="117" t="n">
        <f aca="false">AE256/(1+('WB GDP growth constant old'!AE256/100))</f>
        <v>0.320383286449803</v>
      </c>
      <c r="AE256" s="117" t="n">
        <f aca="false">AF256/(1+('WB GDP growth constant old'!AF256/100))</f>
        <v>0.338327102761473</v>
      </c>
      <c r="AF256" s="117" t="n">
        <f aca="false">AG256/(1+('WB GDP growth constant old'!AG256/100))</f>
        <v>0.339809229790983</v>
      </c>
      <c r="AG256" s="117" t="n">
        <f aca="false">AH256/(1+('WB GDP growth constant old'!AH256/100))</f>
        <v>0.387634703654969</v>
      </c>
      <c r="AH256" s="117" t="n">
        <f aca="false">AI256/(1+('WB GDP growth constant old'!AI256/100))</f>
        <v>0.393081266951246</v>
      </c>
      <c r="AI256" s="117" t="n">
        <f aca="false">AJ256/(1+('WB GDP growth constant old'!AJ256/100))</f>
        <v>0.409393796071061</v>
      </c>
      <c r="AJ256" s="117" t="n">
        <f aca="false">AK256/(1+('WB GDP growth constant old'!AK256/100))</f>
        <v>0.414043457334964</v>
      </c>
      <c r="AK256" s="117" t="n">
        <f aca="false">AL256/(1+('WB GDP growth constant old'!AL256/100))</f>
        <v>0.44044743449022</v>
      </c>
      <c r="AL256" s="117" t="n">
        <f aca="false">AM256/(1+('WB GDP growth constant old'!AM256/100))</f>
        <v>0.459170956989332</v>
      </c>
      <c r="AM256" s="117" t="n">
        <f aca="false">AN256/(1+('WB GDP growth constant old'!AN256/100))</f>
        <v>0.453441710726707</v>
      </c>
      <c r="AN256" s="117" t="n">
        <f aca="false">AO256/(1+('WB GDP growth constant old'!AO256/100))</f>
        <v>0.488662404719659</v>
      </c>
      <c r="AO256" s="117" t="n">
        <f aca="false">AP256/(1+('WB GDP growth constant old'!AP256/100))</f>
        <v>0.494952101573226</v>
      </c>
      <c r="AP256" s="117" t="n">
        <f aca="false">AQ256/(1+('WB GDP growth constant old'!AQ256/100))</f>
        <v>0.512304248236996</v>
      </c>
      <c r="AQ256" s="117" t="n">
        <f aca="false">AR256/(1+('WB GDP growth constant old'!AR256/100))</f>
        <v>0.533254844611955</v>
      </c>
      <c r="AR256" s="117" t="n">
        <f aca="false">AS256/(1+('WB GDP growth constant old'!AS256/100))</f>
        <v>0.547710945864201</v>
      </c>
      <c r="AS256" s="117" t="n">
        <f aca="false">AT256/(1+('WB GDP growth constant old'!AT256/100))</f>
        <v>0.556688908019034</v>
      </c>
      <c r="AT256" s="117" t="n">
        <f aca="false">AU256/(1+('WB GDP growth constant old'!AU256/100))</f>
        <v>0.56620418890648</v>
      </c>
      <c r="AU256" s="117" t="n">
        <f aca="false">AV256/(1+('WB GDP growth constant old'!AV256/100))</f>
        <v>0.601997622290111</v>
      </c>
      <c r="AV256" s="117" t="n">
        <f aca="false">AW256/(1+('WB GDP growth constant old'!AW256/100))</f>
        <v>0.648289982693068</v>
      </c>
      <c r="AW256" s="117" t="n">
        <f aca="false">AX256/(1+('WB GDP growth constant old'!AX256/100))</f>
        <v>0.675234757395568</v>
      </c>
      <c r="AX256" s="117" t="n">
        <f aca="false">AY256/(1+('WB GDP growth constant old'!AY256/100))</f>
        <v>0.692034630941751</v>
      </c>
      <c r="AY256" s="117" t="n">
        <f aca="false">AZ256/(1+('WB GDP growth constant old'!AZ256/100))</f>
        <v>0.745240751399619</v>
      </c>
      <c r="AZ256" s="117" t="n">
        <f aca="false">BA256/(1+('WB GDP growth constant old'!BA256/100))</f>
        <v>0.77015087133686</v>
      </c>
      <c r="BA256" s="117" t="n">
        <f aca="false">BB256/(1+('WB GDP growth constant old'!BB256/100))</f>
        <v>0.782353694654999</v>
      </c>
      <c r="BB256" s="117" t="n">
        <f aca="false">BC256/(1+('WB GDP growth constant old'!BC256/100))</f>
        <v>0.765931611341904</v>
      </c>
      <c r="BC256" s="117" t="n">
        <f aca="false">BD256/(1+('WB GDP growth constant old'!BD256/100))</f>
        <v>0.740246574150667</v>
      </c>
      <c r="BD256" s="117" t="n">
        <f aca="false">BE256/(1+('WB GDP growth constant old'!BE256/100))</f>
        <v>0.737142748628887</v>
      </c>
      <c r="BE256" s="117" t="n">
        <f aca="false">BF256/(1+('WB GDP growth constant old'!BF256/100))</f>
        <v>0.747330705763695</v>
      </c>
      <c r="BF256" s="117" t="n">
        <f aca="false">BG256/(1+('WB GDP growth constant old'!BG256/100))</f>
        <v>0.761029103117459</v>
      </c>
      <c r="BG256" s="117" t="n">
        <f aca="false">BH256/(1+('WB GDP growth constant old'!BH256/100))</f>
        <v>0.770268292625522</v>
      </c>
      <c r="BH256" s="117" t="n">
        <f aca="false">BI256/(1+('WB GDP growth constant old'!BI256/100))</f>
        <v>0.780514982994367</v>
      </c>
      <c r="BI256" s="117" t="n">
        <f aca="false">BJ256/(1+('WB GDP growth constant old'!BJ256/100))</f>
        <v>0.795324793853746</v>
      </c>
      <c r="BJ256" s="117" t="n">
        <f aca="false">BK256/(1+('WB GDP growth constant old'!BK256/100))</f>
        <v>0.803280888095164</v>
      </c>
      <c r="BK256" s="117" t="n">
        <f aca="false">BL256/(1+('WB GDP growth constant old'!BL256/100))</f>
        <v>0.820656889487834</v>
      </c>
      <c r="BL256" s="117" t="n">
        <f aca="false">'WB GDP current US$ old'!BL256/1000000000</f>
        <v>0.824718518518518</v>
      </c>
    </row>
    <row r="257" customFormat="false" ht="15" hidden="false" customHeight="false" outlineLevel="0" collapsed="false">
      <c r="A257" s="0" t="s">
        <v>986</v>
      </c>
      <c r="B257" s="0" t="s">
        <v>437</v>
      </c>
      <c r="C257" s="0" t="s">
        <v>1057</v>
      </c>
      <c r="D257" s="0" t="s">
        <v>1058</v>
      </c>
      <c r="E257" s="117" t="n">
        <f aca="false">F257/(1+('WB GDP growth constant old'!F257/100))</f>
        <v>0</v>
      </c>
      <c r="F257" s="117" t="n">
        <f aca="false">G257/(1+('WB GDP growth constant old'!G257/100))</f>
        <v>0</v>
      </c>
      <c r="G257" s="117" t="n">
        <f aca="false">H257/(1+('WB GDP growth constant old'!H257/100))</f>
        <v>0</v>
      </c>
      <c r="H257" s="117" t="n">
        <f aca="false">I257/(1+('WB GDP growth constant old'!I257/100))</f>
        <v>0</v>
      </c>
      <c r="I257" s="117" t="n">
        <f aca="false">J257/(1+('WB GDP growth constant old'!J257/100))</f>
        <v>0</v>
      </c>
      <c r="J257" s="117" t="n">
        <f aca="false">K257/(1+('WB GDP growth constant old'!K257/100))</f>
        <v>0</v>
      </c>
      <c r="K257" s="117" t="n">
        <f aca="false">L257/(1+('WB GDP growth constant old'!L257/100))</f>
        <v>0</v>
      </c>
      <c r="L257" s="117" t="n">
        <f aca="false">M257/(1+('WB GDP growth constant old'!M257/100))</f>
        <v>0</v>
      </c>
      <c r="M257" s="117" t="n">
        <f aca="false">N257/(1+('WB GDP growth constant old'!N257/100))</f>
        <v>0</v>
      </c>
      <c r="N257" s="117" t="n">
        <f aca="false">O257/(1+('WB GDP growth constant old'!O257/100))</f>
        <v>0</v>
      </c>
      <c r="O257" s="117" t="n">
        <f aca="false">P257/(1+('WB GDP growth constant old'!P257/100))</f>
        <v>0</v>
      </c>
      <c r="P257" s="117" t="n">
        <f aca="false">Q257/(1+('WB GDP growth constant old'!Q257/100))</f>
        <v>0</v>
      </c>
      <c r="Q257" s="117" t="n">
        <f aca="false">R257/(1+('WB GDP growth constant old'!R257/100))</f>
        <v>0</v>
      </c>
      <c r="R257" s="117" t="n">
        <f aca="false">S257/(1+('WB GDP growth constant old'!S257/100))</f>
        <v>0</v>
      </c>
      <c r="S257" s="117" t="n">
        <f aca="false">T257/(1+('WB GDP growth constant old'!T257/100))</f>
        <v>0</v>
      </c>
      <c r="T257" s="117" t="n">
        <f aca="false">U257/(1+('WB GDP growth constant old'!U257/100))</f>
        <v>0</v>
      </c>
      <c r="U257" s="117" t="n">
        <f aca="false">V257/(1+('WB GDP growth constant old'!V257/100))</f>
        <v>0</v>
      </c>
      <c r="V257" s="117" t="n">
        <f aca="false">W257/(1+('WB GDP growth constant old'!W257/100))</f>
        <v>0</v>
      </c>
      <c r="W257" s="117" t="n">
        <f aca="false">X257/(1+('WB GDP growth constant old'!X257/100))</f>
        <v>0</v>
      </c>
      <c r="X257" s="117" t="n">
        <f aca="false">Y257/(1+('WB GDP growth constant old'!Y257/100))</f>
        <v>0</v>
      </c>
      <c r="Y257" s="117" t="n">
        <f aca="false">Z257/(1+('WB GDP growth constant old'!Z257/100))</f>
        <v>0</v>
      </c>
      <c r="Z257" s="117" t="n">
        <f aca="false">AA257/(1+('WB GDP growth constant old'!AA257/100))</f>
        <v>0</v>
      </c>
      <c r="AA257" s="117" t="n">
        <f aca="false">AB257/(1+('WB GDP growth constant old'!AB257/100))</f>
        <v>0</v>
      </c>
      <c r="AB257" s="117" t="n">
        <f aca="false">AC257/(1+('WB GDP growth constant old'!AC257/100))</f>
        <v>0</v>
      </c>
      <c r="AC257" s="117" t="n">
        <f aca="false">AD257/(1+('WB GDP growth constant old'!AD257/100))</f>
        <v>0</v>
      </c>
      <c r="AD257" s="117" t="n">
        <f aca="false">AE257/(1+('WB GDP growth constant old'!AE257/100))</f>
        <v>0</v>
      </c>
      <c r="AE257" s="117" t="n">
        <f aca="false">AF257/(1+('WB GDP growth constant old'!AF257/100))</f>
        <v>0</v>
      </c>
      <c r="AF257" s="117" t="n">
        <f aca="false">AG257/(1+('WB GDP growth constant old'!AG257/100))</f>
        <v>0</v>
      </c>
      <c r="AG257" s="117" t="n">
        <f aca="false">AH257/(1+('WB GDP growth constant old'!AH257/100))</f>
        <v>0</v>
      </c>
      <c r="AH257" s="117" t="n">
        <f aca="false">AI257/(1+('WB GDP growth constant old'!AI257/100))</f>
        <v>0</v>
      </c>
      <c r="AI257" s="117" t="n">
        <f aca="false">AJ257/(1+('WB GDP growth constant old'!AJ257/100))</f>
        <v>0</v>
      </c>
      <c r="AJ257" s="117" t="n">
        <f aca="false">AK257/(1+('WB GDP growth constant old'!AK257/100))</f>
        <v>0</v>
      </c>
      <c r="AK257" s="117" t="n">
        <f aca="false">AL257/(1+('WB GDP growth constant old'!AL257/100))</f>
        <v>0</v>
      </c>
      <c r="AL257" s="117" t="n">
        <f aca="false">AM257/(1+('WB GDP growth constant old'!AM257/100))</f>
        <v>0</v>
      </c>
      <c r="AM257" s="117" t="n">
        <f aca="false">AN257/(1+('WB GDP growth constant old'!AN257/100))</f>
        <v>0</v>
      </c>
      <c r="AN257" s="117" t="n">
        <f aca="false">AO257/(1+('WB GDP growth constant old'!AO257/100))</f>
        <v>0</v>
      </c>
      <c r="AO257" s="117" t="n">
        <f aca="false">AP257/(1+('WB GDP growth constant old'!AP257/100))</f>
        <v>0</v>
      </c>
      <c r="AP257" s="117" t="n">
        <f aca="false">AQ257/(1+('WB GDP growth constant old'!AQ257/100))</f>
        <v>0</v>
      </c>
      <c r="AQ257" s="117" t="n">
        <f aca="false">AR257/(1+('WB GDP growth constant old'!AR257/100))</f>
        <v>0</v>
      </c>
      <c r="AR257" s="117" t="n">
        <f aca="false">AS257/(1+('WB GDP growth constant old'!AS257/100))</f>
        <v>0</v>
      </c>
      <c r="AS257" s="117" t="n">
        <f aca="false">AT257/(1+('WB GDP growth constant old'!AT257/100))</f>
        <v>0</v>
      </c>
      <c r="AT257" s="117" t="n">
        <f aca="false">AU257/(1+('WB GDP growth constant old'!AU257/100))</f>
        <v>0</v>
      </c>
      <c r="AU257" s="117" t="n">
        <f aca="false">AV257/(1+('WB GDP growth constant old'!AV257/100))</f>
        <v>0</v>
      </c>
      <c r="AV257" s="117" t="n">
        <f aca="false">AW257/(1+('WB GDP growth constant old'!AW257/100))</f>
        <v>0</v>
      </c>
      <c r="AW257" s="117" t="n">
        <f aca="false">AX257/(1+('WB GDP growth constant old'!AX257/100))</f>
        <v>0</v>
      </c>
      <c r="AX257" s="117" t="n">
        <f aca="false">AY257/(1+('WB GDP growth constant old'!AY257/100))</f>
        <v>0</v>
      </c>
      <c r="AY257" s="117" t="n">
        <f aca="false">AZ257/(1+('WB GDP growth constant old'!AZ257/100))</f>
        <v>0</v>
      </c>
      <c r="AZ257" s="117" t="n">
        <f aca="false">BA257/(1+('WB GDP growth constant old'!BA257/100))</f>
        <v>0</v>
      </c>
      <c r="BA257" s="117" t="n">
        <f aca="false">BB257/(1+('WB GDP growth constant old'!BB257/100))</f>
        <v>0</v>
      </c>
      <c r="BB257" s="117" t="n">
        <f aca="false">BC257/(1+('WB GDP growth constant old'!BC257/100))</f>
        <v>0</v>
      </c>
      <c r="BC257" s="117" t="n">
        <f aca="false">BD257/(1+('WB GDP growth constant old'!BD257/100))</f>
        <v>0</v>
      </c>
      <c r="BD257" s="117" t="n">
        <f aca="false">BE257/(1+('WB GDP growth constant old'!BE257/100))</f>
        <v>0</v>
      </c>
      <c r="BE257" s="117" t="n">
        <f aca="false">BF257/(1+('WB GDP growth constant old'!BF257/100))</f>
        <v>0</v>
      </c>
      <c r="BF257" s="117" t="n">
        <f aca="false">BG257/(1+('WB GDP growth constant old'!BG257/100))</f>
        <v>0</v>
      </c>
      <c r="BG257" s="117" t="n">
        <f aca="false">BH257/(1+('WB GDP growth constant old'!BH257/100))</f>
        <v>0</v>
      </c>
      <c r="BH257" s="117" t="n">
        <f aca="false">BI257/(1+('WB GDP growth constant old'!BI257/100))</f>
        <v>0</v>
      </c>
      <c r="BI257" s="117" t="n">
        <f aca="false">BJ257/(1+('WB GDP growth constant old'!BJ257/100))</f>
        <v>0</v>
      </c>
      <c r="BJ257" s="117" t="n">
        <f aca="false">BK257/(1+('WB GDP growth constant old'!BK257/100))</f>
        <v>0</v>
      </c>
      <c r="BK257" s="117" t="n">
        <f aca="false">BL257/(1+('WB GDP growth constant old'!BL257/100))</f>
        <v>0</v>
      </c>
      <c r="BL257" s="117" t="n">
        <f aca="false">'WB GDP current US$ old'!BL257/1000000000</f>
        <v>0</v>
      </c>
    </row>
    <row r="258" customFormat="false" ht="15" hidden="false" customHeight="false" outlineLevel="0" collapsed="false">
      <c r="A258" s="0" t="s">
        <v>542</v>
      </c>
      <c r="B258" s="0" t="s">
        <v>544</v>
      </c>
      <c r="C258" s="0" t="s">
        <v>1057</v>
      </c>
      <c r="D258" s="0" t="s">
        <v>1058</v>
      </c>
      <c r="E258" s="117" t="n">
        <f aca="false">F258/(1+('WB GDP growth constant old'!F258/100))</f>
        <v>0</v>
      </c>
      <c r="F258" s="117" t="n">
        <f aca="false">G258/(1+('WB GDP growth constant old'!G258/100))</f>
        <v>0</v>
      </c>
      <c r="G258" s="117" t="n">
        <f aca="false">H258/(1+('WB GDP growth constant old'!H258/100))</f>
        <v>0</v>
      </c>
      <c r="H258" s="117" t="n">
        <f aca="false">I258/(1+('WB GDP growth constant old'!I258/100))</f>
        <v>0</v>
      </c>
      <c r="I258" s="117" t="n">
        <f aca="false">J258/(1+('WB GDP growth constant old'!J258/100))</f>
        <v>0</v>
      </c>
      <c r="J258" s="117" t="n">
        <f aca="false">K258/(1+('WB GDP growth constant old'!K258/100))</f>
        <v>0</v>
      </c>
      <c r="K258" s="117" t="n">
        <f aca="false">L258/(1+('WB GDP growth constant old'!L258/100))</f>
        <v>0</v>
      </c>
      <c r="L258" s="117" t="n">
        <f aca="false">M258/(1+('WB GDP growth constant old'!M258/100))</f>
        <v>0</v>
      </c>
      <c r="M258" s="117" t="n">
        <f aca="false">N258/(1+('WB GDP growth constant old'!N258/100))</f>
        <v>0</v>
      </c>
      <c r="N258" s="117" t="n">
        <f aca="false">O258/(1+('WB GDP growth constant old'!O258/100))</f>
        <v>0</v>
      </c>
      <c r="O258" s="117" t="n">
        <f aca="false">P258/(1+('WB GDP growth constant old'!P258/100))</f>
        <v>0</v>
      </c>
      <c r="P258" s="117" t="n">
        <f aca="false">Q258/(1+('WB GDP growth constant old'!Q258/100))</f>
        <v>0</v>
      </c>
      <c r="Q258" s="117" t="n">
        <f aca="false">R258/(1+('WB GDP growth constant old'!R258/100))</f>
        <v>0</v>
      </c>
      <c r="R258" s="117" t="n">
        <f aca="false">S258/(1+('WB GDP growth constant old'!S258/100))</f>
        <v>0</v>
      </c>
      <c r="S258" s="117" t="n">
        <f aca="false">T258/(1+('WB GDP growth constant old'!T258/100))</f>
        <v>0</v>
      </c>
      <c r="T258" s="117" t="n">
        <f aca="false">U258/(1+('WB GDP growth constant old'!U258/100))</f>
        <v>0</v>
      </c>
      <c r="U258" s="117" t="n">
        <f aca="false">V258/(1+('WB GDP growth constant old'!V258/100))</f>
        <v>0</v>
      </c>
      <c r="V258" s="117" t="n">
        <f aca="false">W258/(1+('WB GDP growth constant old'!W258/100))</f>
        <v>0</v>
      </c>
      <c r="W258" s="117" t="n">
        <f aca="false">X258/(1+('WB GDP growth constant old'!X258/100))</f>
        <v>0</v>
      </c>
      <c r="X258" s="117" t="n">
        <f aca="false">Y258/(1+('WB GDP growth constant old'!Y258/100))</f>
        <v>0</v>
      </c>
      <c r="Y258" s="117" t="n">
        <f aca="false">Z258/(1+('WB GDP growth constant old'!Z258/100))</f>
        <v>0</v>
      </c>
      <c r="Z258" s="117" t="n">
        <f aca="false">AA258/(1+('WB GDP growth constant old'!AA258/100))</f>
        <v>0</v>
      </c>
      <c r="AA258" s="117" t="n">
        <f aca="false">AB258/(1+('WB GDP growth constant old'!AB258/100))</f>
        <v>0</v>
      </c>
      <c r="AB258" s="117" t="n">
        <f aca="false">AC258/(1+('WB GDP growth constant old'!AC258/100))</f>
        <v>0</v>
      </c>
      <c r="AC258" s="117" t="n">
        <f aca="false">AD258/(1+('WB GDP growth constant old'!AD258/100))</f>
        <v>0</v>
      </c>
      <c r="AD258" s="117" t="n">
        <f aca="false">AE258/(1+('WB GDP growth constant old'!AE258/100))</f>
        <v>0</v>
      </c>
      <c r="AE258" s="117" t="n">
        <f aca="false">AF258/(1+('WB GDP growth constant old'!AF258/100))</f>
        <v>0</v>
      </c>
      <c r="AF258" s="117" t="n">
        <f aca="false">AG258/(1+('WB GDP growth constant old'!AG258/100))</f>
        <v>0</v>
      </c>
      <c r="AG258" s="117" t="n">
        <f aca="false">AH258/(1+('WB GDP growth constant old'!AH258/100))</f>
        <v>0</v>
      </c>
      <c r="AH258" s="117" t="n">
        <f aca="false">AI258/(1+('WB GDP growth constant old'!AI258/100))</f>
        <v>0</v>
      </c>
      <c r="AI258" s="117" t="n">
        <f aca="false">AJ258/(1+('WB GDP growth constant old'!AJ258/100))</f>
        <v>0</v>
      </c>
      <c r="AJ258" s="117" t="n">
        <f aca="false">AK258/(1+('WB GDP growth constant old'!AK258/100))</f>
        <v>0</v>
      </c>
      <c r="AK258" s="117" t="n">
        <f aca="false">AL258/(1+('WB GDP growth constant old'!AL258/100))</f>
        <v>0</v>
      </c>
      <c r="AL258" s="117" t="n">
        <f aca="false">AM258/(1+('WB GDP growth constant old'!AM258/100))</f>
        <v>0</v>
      </c>
      <c r="AM258" s="117" t="n">
        <f aca="false">AN258/(1+('WB GDP growth constant old'!AN258/100))</f>
        <v>0</v>
      </c>
      <c r="AN258" s="117" t="n">
        <f aca="false">AO258/(1+('WB GDP growth constant old'!AO258/100))</f>
        <v>0</v>
      </c>
      <c r="AO258" s="117" t="n">
        <f aca="false">AP258/(1+('WB GDP growth constant old'!AP258/100))</f>
        <v>0</v>
      </c>
      <c r="AP258" s="117" t="n">
        <f aca="false">AQ258/(1+('WB GDP growth constant old'!AQ258/100))</f>
        <v>0</v>
      </c>
      <c r="AQ258" s="117" t="n">
        <f aca="false">AR258/(1+('WB GDP growth constant old'!AR258/100))</f>
        <v>0</v>
      </c>
      <c r="AR258" s="117" t="n">
        <f aca="false">AS258/(1+('WB GDP growth constant old'!AS258/100))</f>
        <v>0</v>
      </c>
      <c r="AS258" s="117" t="n">
        <f aca="false">AT258/(1+('WB GDP growth constant old'!AT258/100))</f>
        <v>0</v>
      </c>
      <c r="AT258" s="117" t="n">
        <f aca="false">AU258/(1+('WB GDP growth constant old'!AU258/100))</f>
        <v>0</v>
      </c>
      <c r="AU258" s="117" t="n">
        <f aca="false">AV258/(1+('WB GDP growth constant old'!AV258/100))</f>
        <v>0</v>
      </c>
      <c r="AV258" s="117" t="n">
        <f aca="false">AW258/(1+('WB GDP growth constant old'!AW258/100))</f>
        <v>0</v>
      </c>
      <c r="AW258" s="117" t="n">
        <f aca="false">AX258/(1+('WB GDP growth constant old'!AX258/100))</f>
        <v>0</v>
      </c>
      <c r="AX258" s="117" t="n">
        <f aca="false">AY258/(1+('WB GDP growth constant old'!AY258/100))</f>
        <v>0</v>
      </c>
      <c r="AY258" s="117" t="n">
        <f aca="false">AZ258/(1+('WB GDP growth constant old'!AZ258/100))</f>
        <v>0</v>
      </c>
      <c r="AZ258" s="117" t="n">
        <f aca="false">BA258/(1+('WB GDP growth constant old'!BA258/100))</f>
        <v>0</v>
      </c>
      <c r="BA258" s="117" t="n">
        <f aca="false">BB258/(1+('WB GDP growth constant old'!BB258/100))</f>
        <v>0</v>
      </c>
      <c r="BB258" s="117" t="n">
        <f aca="false">BC258/(1+('WB GDP growth constant old'!BC258/100))</f>
        <v>0</v>
      </c>
      <c r="BC258" s="117" t="n">
        <f aca="false">BD258/(1+('WB GDP growth constant old'!BD258/100))</f>
        <v>0</v>
      </c>
      <c r="BD258" s="117" t="n">
        <f aca="false">BE258/(1+('WB GDP growth constant old'!BE258/100))</f>
        <v>0</v>
      </c>
      <c r="BE258" s="117" t="n">
        <f aca="false">BF258/(1+('WB GDP growth constant old'!BF258/100))</f>
        <v>0</v>
      </c>
      <c r="BF258" s="117" t="n">
        <f aca="false">BG258/(1+('WB GDP growth constant old'!BG258/100))</f>
        <v>0</v>
      </c>
      <c r="BG258" s="117" t="n">
        <f aca="false">BH258/(1+('WB GDP growth constant old'!BH258/100))</f>
        <v>0</v>
      </c>
      <c r="BH258" s="117" t="n">
        <f aca="false">BI258/(1+('WB GDP growth constant old'!BI258/100))</f>
        <v>0</v>
      </c>
      <c r="BI258" s="117" t="n">
        <f aca="false">BJ258/(1+('WB GDP growth constant old'!BJ258/100))</f>
        <v>0</v>
      </c>
      <c r="BJ258" s="117" t="n">
        <f aca="false">BK258/(1+('WB GDP growth constant old'!BK258/100))</f>
        <v>0</v>
      </c>
      <c r="BK258" s="117" t="n">
        <f aca="false">BL258/(1+('WB GDP growth constant old'!BL258/100))</f>
        <v>0</v>
      </c>
      <c r="BL258" s="117" t="n">
        <f aca="false">'WB GDP current US$ old'!BL258/1000000000</f>
        <v>0</v>
      </c>
    </row>
    <row r="259" customFormat="false" ht="15" hidden="false" customHeight="false" outlineLevel="0" collapsed="false">
      <c r="A259" s="0" t="s">
        <v>996</v>
      </c>
      <c r="B259" s="0" t="s">
        <v>995</v>
      </c>
      <c r="C259" s="0" t="s">
        <v>1057</v>
      </c>
      <c r="D259" s="0" t="s">
        <v>1058</v>
      </c>
      <c r="E259" s="117" t="n">
        <f aca="false">F259/(1+('WB GDP growth constant old'!F259/100))</f>
        <v>0</v>
      </c>
      <c r="F259" s="117" t="n">
        <f aca="false">G259/(1+('WB GDP growth constant old'!G259/100))</f>
        <v>0</v>
      </c>
      <c r="G259" s="117" t="n">
        <f aca="false">H259/(1+('WB GDP growth constant old'!H259/100))</f>
        <v>0</v>
      </c>
      <c r="H259" s="117" t="n">
        <f aca="false">I259/(1+('WB GDP growth constant old'!I259/100))</f>
        <v>0</v>
      </c>
      <c r="I259" s="117" t="n">
        <f aca="false">J259/(1+('WB GDP growth constant old'!J259/100))</f>
        <v>0</v>
      </c>
      <c r="J259" s="117" t="n">
        <f aca="false">K259/(1+('WB GDP growth constant old'!K259/100))</f>
        <v>0</v>
      </c>
      <c r="K259" s="117" t="n">
        <f aca="false">L259/(1+('WB GDP growth constant old'!L259/100))</f>
        <v>0</v>
      </c>
      <c r="L259" s="117" t="n">
        <f aca="false">M259/(1+('WB GDP growth constant old'!M259/100))</f>
        <v>0</v>
      </c>
      <c r="M259" s="117" t="n">
        <f aca="false">N259/(1+('WB GDP growth constant old'!N259/100))</f>
        <v>0</v>
      </c>
      <c r="N259" s="117" t="n">
        <f aca="false">O259/(1+('WB GDP growth constant old'!O259/100))</f>
        <v>0</v>
      </c>
      <c r="O259" s="117" t="n">
        <f aca="false">P259/(1+('WB GDP growth constant old'!P259/100))</f>
        <v>0</v>
      </c>
      <c r="P259" s="117" t="n">
        <f aca="false">Q259/(1+('WB GDP growth constant old'!Q259/100))</f>
        <v>0</v>
      </c>
      <c r="Q259" s="117" t="n">
        <f aca="false">R259/(1+('WB GDP growth constant old'!R259/100))</f>
        <v>0</v>
      </c>
      <c r="R259" s="117" t="n">
        <f aca="false">S259/(1+('WB GDP growth constant old'!S259/100))</f>
        <v>0</v>
      </c>
      <c r="S259" s="117" t="n">
        <f aca="false">T259/(1+('WB GDP growth constant old'!T259/100))</f>
        <v>0</v>
      </c>
      <c r="T259" s="117" t="n">
        <f aca="false">U259/(1+('WB GDP growth constant old'!U259/100))</f>
        <v>0</v>
      </c>
      <c r="U259" s="117" t="n">
        <f aca="false">V259/(1+('WB GDP growth constant old'!V259/100))</f>
        <v>0</v>
      </c>
      <c r="V259" s="117" t="n">
        <f aca="false">W259/(1+('WB GDP growth constant old'!W259/100))</f>
        <v>0</v>
      </c>
      <c r="W259" s="117" t="n">
        <f aca="false">X259/(1+('WB GDP growth constant old'!X259/100))</f>
        <v>0</v>
      </c>
      <c r="X259" s="117" t="n">
        <f aca="false">Y259/(1+('WB GDP growth constant old'!Y259/100))</f>
        <v>0</v>
      </c>
      <c r="Y259" s="117" t="n">
        <f aca="false">Z259/(1+('WB GDP growth constant old'!Z259/100))</f>
        <v>0</v>
      </c>
      <c r="Z259" s="117" t="n">
        <f aca="false">AA259/(1+('WB GDP growth constant old'!AA259/100))</f>
        <v>0</v>
      </c>
      <c r="AA259" s="117" t="n">
        <f aca="false">AB259/(1+('WB GDP growth constant old'!AB259/100))</f>
        <v>0</v>
      </c>
      <c r="AB259" s="117" t="n">
        <f aca="false">AC259/(1+('WB GDP growth constant old'!AC259/100))</f>
        <v>0</v>
      </c>
      <c r="AC259" s="117" t="n">
        <f aca="false">AD259/(1+('WB GDP growth constant old'!AD259/100))</f>
        <v>0</v>
      </c>
      <c r="AD259" s="117" t="n">
        <f aca="false">AE259/(1+('WB GDP growth constant old'!AE259/100))</f>
        <v>0</v>
      </c>
      <c r="AE259" s="117" t="n">
        <f aca="false">AF259/(1+('WB GDP growth constant old'!AF259/100))</f>
        <v>0</v>
      </c>
      <c r="AF259" s="117" t="n">
        <f aca="false">AG259/(1+('WB GDP growth constant old'!AG259/100))</f>
        <v>0</v>
      </c>
      <c r="AG259" s="117" t="n">
        <f aca="false">AH259/(1+('WB GDP growth constant old'!AH259/100))</f>
        <v>0</v>
      </c>
      <c r="AH259" s="117" t="n">
        <f aca="false">AI259/(1+('WB GDP growth constant old'!AI259/100))</f>
        <v>0</v>
      </c>
      <c r="AI259" s="117" t="n">
        <f aca="false">AJ259/(1+('WB GDP growth constant old'!AJ259/100))</f>
        <v>0</v>
      </c>
      <c r="AJ259" s="117" t="n">
        <f aca="false">AK259/(1+('WB GDP growth constant old'!AK259/100))</f>
        <v>0</v>
      </c>
      <c r="AK259" s="117" t="n">
        <f aca="false">AL259/(1+('WB GDP growth constant old'!AL259/100))</f>
        <v>0</v>
      </c>
      <c r="AL259" s="117" t="n">
        <f aca="false">AM259/(1+('WB GDP growth constant old'!AM259/100))</f>
        <v>0</v>
      </c>
      <c r="AM259" s="117" t="n">
        <f aca="false">AN259/(1+('WB GDP growth constant old'!AN259/100))</f>
        <v>0</v>
      </c>
      <c r="AN259" s="117" t="n">
        <f aca="false">AO259/(1+('WB GDP growth constant old'!AO259/100))</f>
        <v>0</v>
      </c>
      <c r="AO259" s="117" t="n">
        <f aca="false">AP259/(1+('WB GDP growth constant old'!AP259/100))</f>
        <v>0</v>
      </c>
      <c r="AP259" s="117" t="n">
        <f aca="false">AQ259/(1+('WB GDP growth constant old'!AQ259/100))</f>
        <v>0</v>
      </c>
      <c r="AQ259" s="117" t="n">
        <f aca="false">AR259/(1+('WB GDP growth constant old'!AR259/100))</f>
        <v>0</v>
      </c>
      <c r="AR259" s="117" t="n">
        <f aca="false">AS259/(1+('WB GDP growth constant old'!AS259/100))</f>
        <v>0</v>
      </c>
      <c r="AS259" s="117" t="n">
        <f aca="false">AT259/(1+('WB GDP growth constant old'!AT259/100))</f>
        <v>0</v>
      </c>
      <c r="AT259" s="117" t="n">
        <f aca="false">AU259/(1+('WB GDP growth constant old'!AU259/100))</f>
        <v>0</v>
      </c>
      <c r="AU259" s="117" t="n">
        <f aca="false">AV259/(1+('WB GDP growth constant old'!AV259/100))</f>
        <v>0</v>
      </c>
      <c r="AV259" s="117" t="n">
        <f aca="false">AW259/(1+('WB GDP growth constant old'!AW259/100))</f>
        <v>0</v>
      </c>
      <c r="AW259" s="117" t="n">
        <f aca="false">AX259/(1+('WB GDP growth constant old'!AX259/100))</f>
        <v>0</v>
      </c>
      <c r="AX259" s="117" t="n">
        <f aca="false">AY259/(1+('WB GDP growth constant old'!AY259/100))</f>
        <v>0</v>
      </c>
      <c r="AY259" s="117" t="n">
        <f aca="false">AZ259/(1+('WB GDP growth constant old'!AZ259/100))</f>
        <v>0</v>
      </c>
      <c r="AZ259" s="117" t="n">
        <f aca="false">BA259/(1+('WB GDP growth constant old'!BA259/100))</f>
        <v>0</v>
      </c>
      <c r="BA259" s="117" t="n">
        <f aca="false">BB259/(1+('WB GDP growth constant old'!BB259/100))</f>
        <v>0</v>
      </c>
      <c r="BB259" s="117" t="n">
        <f aca="false">BC259/(1+('WB GDP growth constant old'!BC259/100))</f>
        <v>0</v>
      </c>
      <c r="BC259" s="117" t="n">
        <f aca="false">BD259/(1+('WB GDP growth constant old'!BD259/100))</f>
        <v>0</v>
      </c>
      <c r="BD259" s="117" t="n">
        <f aca="false">BE259/(1+('WB GDP growth constant old'!BE259/100))</f>
        <v>0</v>
      </c>
      <c r="BE259" s="117" t="n">
        <f aca="false">BF259/(1+('WB GDP growth constant old'!BF259/100))</f>
        <v>0</v>
      </c>
      <c r="BF259" s="117" t="n">
        <f aca="false">BG259/(1+('WB GDP growth constant old'!BG259/100))</f>
        <v>0</v>
      </c>
      <c r="BG259" s="117" t="n">
        <f aca="false">BH259/(1+('WB GDP growth constant old'!BH259/100))</f>
        <v>0</v>
      </c>
      <c r="BH259" s="117" t="n">
        <f aca="false">BI259/(1+('WB GDP growth constant old'!BI259/100))</f>
        <v>0</v>
      </c>
      <c r="BI259" s="117" t="n">
        <f aca="false">BJ259/(1+('WB GDP growth constant old'!BJ259/100))</f>
        <v>0</v>
      </c>
      <c r="BJ259" s="117" t="n">
        <f aca="false">BK259/(1+('WB GDP growth constant old'!BK259/100))</f>
        <v>0</v>
      </c>
      <c r="BK259" s="117" t="n">
        <f aca="false">BL259/(1+('WB GDP growth constant old'!BL259/100))</f>
        <v>0</v>
      </c>
      <c r="BL259" s="117" t="n">
        <f aca="false">'WB GDP current US$ old'!BL259/1000000000</f>
        <v>0</v>
      </c>
    </row>
    <row r="260" customFormat="false" ht="15" hidden="false" customHeight="false" outlineLevel="0" collapsed="false">
      <c r="A260" s="0" t="s">
        <v>211</v>
      </c>
      <c r="B260" s="0" t="s">
        <v>438</v>
      </c>
      <c r="C260" s="0" t="s">
        <v>1057</v>
      </c>
      <c r="D260" s="0" t="s">
        <v>1058</v>
      </c>
      <c r="E260" s="117" t="n">
        <f aca="false">F260/(1+('WB GDP growth constant old'!F260/100))</f>
        <v>29.2966509623469</v>
      </c>
      <c r="F260" s="117" t="n">
        <f aca="false">G260/(1+('WB GDP growth constant old'!G260/100))</f>
        <v>29.2966509623469</v>
      </c>
      <c r="G260" s="117" t="n">
        <f aca="false">H260/(1+('WB GDP growth constant old'!H260/100))</f>
        <v>29.2966509623469</v>
      </c>
      <c r="H260" s="117" t="n">
        <f aca="false">I260/(1+('WB GDP growth constant old'!I260/100))</f>
        <v>29.2966509623469</v>
      </c>
      <c r="I260" s="117" t="n">
        <f aca="false">J260/(1+('WB GDP growth constant old'!J260/100))</f>
        <v>29.2966509623469</v>
      </c>
      <c r="J260" s="117" t="n">
        <f aca="false">K260/(1+('WB GDP growth constant old'!K260/100))</f>
        <v>29.2966509623469</v>
      </c>
      <c r="K260" s="117" t="n">
        <f aca="false">L260/(1+('WB GDP growth constant old'!L260/100))</f>
        <v>29.2966509623469</v>
      </c>
      <c r="L260" s="117" t="n">
        <f aca="false">M260/(1+('WB GDP growth constant old'!M260/100))</f>
        <v>29.2966509623469</v>
      </c>
      <c r="M260" s="117" t="n">
        <f aca="false">N260/(1+('WB GDP growth constant old'!N260/100))</f>
        <v>29.2966509623469</v>
      </c>
      <c r="N260" s="117" t="n">
        <f aca="false">O260/(1+('WB GDP growth constant old'!O260/100))</f>
        <v>29.2966509623469</v>
      </c>
      <c r="O260" s="117" t="n">
        <f aca="false">P260/(1+('WB GDP growth constant old'!P260/100))</f>
        <v>29.2966509623469</v>
      </c>
      <c r="P260" s="117" t="n">
        <f aca="false">Q260/(1+('WB GDP growth constant old'!Q260/100))</f>
        <v>29.2966509623469</v>
      </c>
      <c r="Q260" s="117" t="n">
        <f aca="false">R260/(1+('WB GDP growth constant old'!R260/100))</f>
        <v>29.2966509623469</v>
      </c>
      <c r="R260" s="117" t="n">
        <f aca="false">S260/(1+('WB GDP growth constant old'!S260/100))</f>
        <v>29.2966509623469</v>
      </c>
      <c r="S260" s="117" t="n">
        <f aca="false">T260/(1+('WB GDP growth constant old'!T260/100))</f>
        <v>29.2966509623469</v>
      </c>
      <c r="T260" s="117" t="n">
        <f aca="false">U260/(1+('WB GDP growth constant old'!U260/100))</f>
        <v>29.2966509623469</v>
      </c>
      <c r="U260" s="117" t="n">
        <f aca="false">V260/(1+('WB GDP growth constant old'!V260/100))</f>
        <v>29.2966509623469</v>
      </c>
      <c r="V260" s="117" t="n">
        <f aca="false">W260/(1+('WB GDP growth constant old'!W260/100))</f>
        <v>29.2966509623469</v>
      </c>
      <c r="W260" s="117" t="n">
        <f aca="false">X260/(1+('WB GDP growth constant old'!X260/100))</f>
        <v>29.2966509623469</v>
      </c>
      <c r="X260" s="117" t="n">
        <f aca="false">Y260/(1+('WB GDP growth constant old'!Y260/100))</f>
        <v>29.2966509623469</v>
      </c>
      <c r="Y260" s="117" t="n">
        <f aca="false">Z260/(1+('WB GDP growth constant old'!Z260/100))</f>
        <v>29.2966509623469</v>
      </c>
      <c r="Z260" s="117" t="n">
        <f aca="false">AA260/(1+('WB GDP growth constant old'!AA260/100))</f>
        <v>29.2966509623469</v>
      </c>
      <c r="AA260" s="117" t="n">
        <f aca="false">AB260/(1+('WB GDP growth constant old'!AB260/100))</f>
        <v>29.2966509623469</v>
      </c>
      <c r="AB260" s="117" t="n">
        <f aca="false">AC260/(1+('WB GDP growth constant old'!AC260/100))</f>
        <v>29.2966509623469</v>
      </c>
      <c r="AC260" s="117" t="n">
        <f aca="false">AD260/(1+('WB GDP growth constant old'!AD260/100))</f>
        <v>29.2966509623469</v>
      </c>
      <c r="AD260" s="117" t="n">
        <f aca="false">AE260/(1+('WB GDP growth constant old'!AE260/100))</f>
        <v>30.4116392136087</v>
      </c>
      <c r="AE260" s="117" t="n">
        <f aca="false">AF260/(1+('WB GDP growth constant old'!AF260/100))</f>
        <v>31.2599085040484</v>
      </c>
      <c r="AF260" s="117" t="n">
        <f aca="false">AG260/(1+('WB GDP growth constant old'!AG260/100))</f>
        <v>32.3800978324837</v>
      </c>
      <c r="AG260" s="117" t="n">
        <f aca="false">AH260/(1+('WB GDP growth constant old'!AH260/100))</f>
        <v>34.042819635268</v>
      </c>
      <c r="AH260" s="117" t="n">
        <f aca="false">AI260/(1+('WB GDP growth constant old'!AI260/100))</f>
        <v>36.5499074765002</v>
      </c>
      <c r="AI260" s="117" t="n">
        <f aca="false">AJ260/(1+('WB GDP growth constant old'!AJ260/100))</f>
        <v>38.4142883372649</v>
      </c>
      <c r="AJ260" s="117" t="n">
        <f aca="false">AK260/(1+('WB GDP growth constant old'!AK260/100))</f>
        <v>40.7041041125428</v>
      </c>
      <c r="AK260" s="117" t="n">
        <f aca="false">AL260/(1+('WB GDP growth constant old'!AL260/100))</f>
        <v>44.2234002721014</v>
      </c>
      <c r="AL260" s="117" t="n">
        <f aca="false">AM260/(1+('WB GDP growth constant old'!AM260/100))</f>
        <v>47.7934362634863</v>
      </c>
      <c r="AM260" s="117" t="n">
        <f aca="false">AN260/(1+('WB GDP growth constant old'!AN260/100))</f>
        <v>52.0178889913139</v>
      </c>
      <c r="AN260" s="117" t="n">
        <f aca="false">AO260/(1+('WB GDP growth constant old'!AO260/100))</f>
        <v>56.9806453779323</v>
      </c>
      <c r="AO260" s="117" t="n">
        <f aca="false">AP260/(1+('WB GDP growth constant old'!AP260/100))</f>
        <v>62.3026476255599</v>
      </c>
      <c r="AP260" s="117" t="n">
        <f aca="false">AQ260/(1+('WB GDP growth constant old'!AQ260/100))</f>
        <v>67.3816118834961</v>
      </c>
      <c r="AQ260" s="117" t="n">
        <f aca="false">AR260/(1+('WB GDP growth constant old'!AR260/100))</f>
        <v>71.265794891412</v>
      </c>
      <c r="AR260" s="117" t="n">
        <f aca="false">AS260/(1+('WB GDP growth constant old'!AS260/100))</f>
        <v>74.6677295266842</v>
      </c>
      <c r="AS260" s="117" t="n">
        <f aca="false">AT260/(1+('WB GDP growth constant old'!AT260/100))</f>
        <v>79.7356645844956</v>
      </c>
      <c r="AT260" s="117" t="n">
        <f aca="false">AU260/(1+('WB GDP growth constant old'!AU260/100))</f>
        <v>84.6736092236779</v>
      </c>
      <c r="AU260" s="117" t="n">
        <f aca="false">AV260/(1+('WB GDP growth constant old'!AV260/100))</f>
        <v>90.0256764865401</v>
      </c>
      <c r="AV260" s="117" t="n">
        <f aca="false">AW260/(1+('WB GDP growth constant old'!AW260/100))</f>
        <v>96.2366050662171</v>
      </c>
      <c r="AW260" s="117" t="n">
        <f aca="false">AX260/(1+('WB GDP growth constant old'!AX260/100))</f>
        <v>103.489390782883</v>
      </c>
      <c r="AX260" s="117" t="n">
        <f aca="false">AY260/(1+('WB GDP growth constant old'!AY260/100))</f>
        <v>111.299991476667</v>
      </c>
      <c r="AY260" s="117" t="n">
        <f aca="false">AZ260/(1+('WB GDP growth constant old'!AZ260/100))</f>
        <v>119.066454587483</v>
      </c>
      <c r="AZ260" s="117" t="n">
        <f aca="false">BA260/(1+('WB GDP growth constant old'!BA260/100))</f>
        <v>127.555302806194</v>
      </c>
      <c r="BA260" s="117" t="n">
        <f aca="false">BB260/(1+('WB GDP growth constant old'!BB260/100))</f>
        <v>134.777192214783</v>
      </c>
      <c r="BB260" s="117" t="n">
        <f aca="false">BC260/(1+('WB GDP growth constant old'!BC260/100))</f>
        <v>142.052326961555</v>
      </c>
      <c r="BC260" s="117" t="n">
        <f aca="false">BD260/(1+('WB GDP growth constant old'!BD260/100))</f>
        <v>151.176686315336</v>
      </c>
      <c r="BD260" s="117" t="n">
        <f aca="false">BE260/(1+('WB GDP growth constant old'!BE260/100))</f>
        <v>160.61056922713</v>
      </c>
      <c r="BE260" s="117" t="n">
        <f aca="false">BF260/(1+('WB GDP growth constant old'!BF260/100))</f>
        <v>169.038395485897</v>
      </c>
      <c r="BF260" s="117" t="n">
        <f aca="false">BG260/(1+('WB GDP growth constant old'!BG260/100))</f>
        <v>178.203459499526</v>
      </c>
      <c r="BG260" s="117" t="n">
        <f aca="false">BH260/(1+('WB GDP growth constant old'!BH260/100))</f>
        <v>188.866539067125</v>
      </c>
      <c r="BH260" s="117" t="n">
        <f aca="false">BI260/(1+('WB GDP growth constant old'!BI260/100))</f>
        <v>201.481480637046</v>
      </c>
      <c r="BI260" s="117" t="n">
        <f aca="false">BJ260/(1+('WB GDP growth constant old'!BJ260/100))</f>
        <v>213.995115945109</v>
      </c>
      <c r="BJ260" s="117" t="n">
        <f aca="false">BK260/(1+('WB GDP growth constant old'!BK260/100))</f>
        <v>228.572988942921</v>
      </c>
      <c r="BK260" s="117" t="n">
        <f aca="false">BL260/(1+('WB GDP growth constant old'!BL260/100))</f>
        <v>244.746330475509</v>
      </c>
      <c r="BL260" s="117" t="n">
        <f aca="false">'WB GDP current US$ old'!BL260/1000000000</f>
        <v>261.921244843172</v>
      </c>
    </row>
    <row r="261" customFormat="false" ht="15" hidden="false" customHeight="false" outlineLevel="0" collapsed="false">
      <c r="A261" s="0" t="s">
        <v>208</v>
      </c>
      <c r="B261" s="0" t="s">
        <v>436</v>
      </c>
      <c r="C261" s="0" t="s">
        <v>1057</v>
      </c>
      <c r="D261" s="0" t="s">
        <v>1058</v>
      </c>
      <c r="E261" s="117" t="n">
        <f aca="false">F261/(1+('WB GDP growth constant old'!F261/100))</f>
        <v>0.359904910858715</v>
      </c>
      <c r="F261" s="117" t="n">
        <f aca="false">G261/(1+('WB GDP growth constant old'!G261/100))</f>
        <v>0.359904910858715</v>
      </c>
      <c r="G261" s="117" t="n">
        <f aca="false">H261/(1+('WB GDP growth constant old'!H261/100))</f>
        <v>0.359904910858715</v>
      </c>
      <c r="H261" s="117" t="n">
        <f aca="false">I261/(1+('WB GDP growth constant old'!I261/100))</f>
        <v>0.359904910858715</v>
      </c>
      <c r="I261" s="117" t="n">
        <f aca="false">J261/(1+('WB GDP growth constant old'!J261/100))</f>
        <v>0.359904910858715</v>
      </c>
      <c r="J261" s="117" t="n">
        <f aca="false">K261/(1+('WB GDP growth constant old'!K261/100))</f>
        <v>0.359904910858715</v>
      </c>
      <c r="K261" s="117" t="n">
        <f aca="false">L261/(1+('WB GDP growth constant old'!L261/100))</f>
        <v>0.359904910858715</v>
      </c>
      <c r="L261" s="117" t="n">
        <f aca="false">M261/(1+('WB GDP growth constant old'!M261/100))</f>
        <v>0.359904910858715</v>
      </c>
      <c r="M261" s="117" t="n">
        <f aca="false">N261/(1+('WB GDP growth constant old'!N261/100))</f>
        <v>0.359904910858715</v>
      </c>
      <c r="N261" s="117" t="n">
        <f aca="false">O261/(1+('WB GDP growth constant old'!O261/100))</f>
        <v>0.359904910858715</v>
      </c>
      <c r="O261" s="117" t="n">
        <f aca="false">P261/(1+('WB GDP growth constant old'!P261/100))</f>
        <v>0.359904910858715</v>
      </c>
      <c r="P261" s="117" t="n">
        <f aca="false">Q261/(1+('WB GDP growth constant old'!Q261/100))</f>
        <v>0.359904910858715</v>
      </c>
      <c r="Q261" s="117" t="n">
        <f aca="false">R261/(1+('WB GDP growth constant old'!R261/100))</f>
        <v>0.359904910858715</v>
      </c>
      <c r="R261" s="117" t="n">
        <f aca="false">S261/(1+('WB GDP growth constant old'!S261/100))</f>
        <v>0.359904910858715</v>
      </c>
      <c r="S261" s="117" t="n">
        <f aca="false">T261/(1+('WB GDP growth constant old'!T261/100))</f>
        <v>0.359904910858715</v>
      </c>
      <c r="T261" s="117" t="n">
        <f aca="false">U261/(1+('WB GDP growth constant old'!U261/100))</f>
        <v>0.359904910858715</v>
      </c>
      <c r="U261" s="117" t="n">
        <f aca="false">V261/(1+('WB GDP growth constant old'!V261/100))</f>
        <v>0.359904910858715</v>
      </c>
      <c r="V261" s="117" t="n">
        <f aca="false">W261/(1+('WB GDP growth constant old'!W261/100))</f>
        <v>0.359904910858715</v>
      </c>
      <c r="W261" s="117" t="n">
        <f aca="false">X261/(1+('WB GDP growth constant old'!X261/100))</f>
        <v>0.359904910858715</v>
      </c>
      <c r="X261" s="117" t="n">
        <f aca="false">Y261/(1+('WB GDP growth constant old'!Y261/100))</f>
        <v>0.359904910858715</v>
      </c>
      <c r="Y261" s="117" t="n">
        <f aca="false">Z261/(1+('WB GDP growth constant old'!Z261/100))</f>
        <v>0.318876446686148</v>
      </c>
      <c r="Z261" s="117" t="n">
        <f aca="false">AA261/(1+('WB GDP growth constant old'!AA261/100))</f>
        <v>0.332836719374914</v>
      </c>
      <c r="AA261" s="117" t="n">
        <f aca="false">AB261/(1+('WB GDP growth constant old'!AB261/100))</f>
        <v>0.33942649738345</v>
      </c>
      <c r="AB261" s="117" t="n">
        <f aca="false">AC261/(1+('WB GDP growth constant old'!AC261/100))</f>
        <v>0.349641976545277</v>
      </c>
      <c r="AC261" s="117" t="n">
        <f aca="false">AD261/(1+('WB GDP growth constant old'!AD261/100))</f>
        <v>0.383120166026393</v>
      </c>
      <c r="AD261" s="117" t="n">
        <f aca="false">AE261/(1+('WB GDP growth constant old'!AE261/100))</f>
        <v>0.386957586955059</v>
      </c>
      <c r="AE261" s="117" t="n">
        <f aca="false">AF261/(1+('WB GDP growth constant old'!AF261/100))</f>
        <v>0.386375357572779</v>
      </c>
      <c r="AF261" s="117" t="n">
        <f aca="false">AG261/(1+('WB GDP growth constant old'!AG261/100))</f>
        <v>0.375193906935805</v>
      </c>
      <c r="AG261" s="117" t="n">
        <f aca="false">AH261/(1+('WB GDP growth constant old'!AH261/100))</f>
        <v>0.368842313674565</v>
      </c>
      <c r="AH261" s="117" t="n">
        <f aca="false">AI261/(1+('WB GDP growth constant old'!AI261/100))</f>
        <v>0.374492585179876</v>
      </c>
      <c r="AI261" s="117" t="n">
        <f aca="false">AJ261/(1+('WB GDP growth constant old'!AJ261/100))</f>
        <v>0.418292113710507</v>
      </c>
      <c r="AJ261" s="117" t="n">
        <f aca="false">AK261/(1+('WB GDP growth constant old'!AK261/100))</f>
        <v>0.431458437241619</v>
      </c>
      <c r="AK261" s="117" t="n">
        <f aca="false">AL261/(1+('WB GDP growth constant old'!AL261/100))</f>
        <v>0.442613422906671</v>
      </c>
      <c r="AL261" s="117" t="n">
        <f aca="false">AM261/(1+('WB GDP growth constant old'!AM261/100))</f>
        <v>0.445868614453056</v>
      </c>
      <c r="AM261" s="117" t="n">
        <f aca="false">AN261/(1+('WB GDP growth constant old'!AN261/100))</f>
        <v>0.486360021493458</v>
      </c>
      <c r="AN261" s="117" t="n">
        <f aca="false">AO261/(1+('WB GDP growth constant old'!AO261/100))</f>
        <v>0.491242808813036</v>
      </c>
      <c r="AO261" s="117" t="n">
        <f aca="false">AP261/(1+('WB GDP growth constant old'!AP261/100))</f>
        <v>0.502675676683267</v>
      </c>
      <c r="AP261" s="117" t="n">
        <f aca="false">AQ261/(1+('WB GDP growth constant old'!AQ261/100))</f>
        <v>0.527341030514414</v>
      </c>
      <c r="AQ261" s="117" t="n">
        <f aca="false">AR261/(1+('WB GDP growth constant old'!AR261/100))</f>
        <v>0.533547066430083</v>
      </c>
      <c r="AR261" s="117" t="n">
        <f aca="false">AS261/(1+('WB GDP growth constant old'!AS261/100))</f>
        <v>0.535346684520768</v>
      </c>
      <c r="AS261" s="117" t="n">
        <f aca="false">AT261/(1+('WB GDP growth constant old'!AT261/100))</f>
        <v>0.567064953369083</v>
      </c>
      <c r="AT261" s="117" t="n">
        <f aca="false">AU261/(1+('WB GDP growth constant old'!AU261/100))</f>
        <v>0.54779845380999</v>
      </c>
      <c r="AU261" s="117" t="n">
        <f aca="false">AV261/(1+('WB GDP growth constant old'!AV261/100))</f>
        <v>0.519322144022099</v>
      </c>
      <c r="AV261" s="117" t="n">
        <f aca="false">AW261/(1+('WB GDP growth constant old'!AW261/100))</f>
        <v>0.54159241789432</v>
      </c>
      <c r="AW261" s="117" t="n">
        <f aca="false">AX261/(1+('WB GDP growth constant old'!AX261/100))</f>
        <v>0.563187834982535</v>
      </c>
      <c r="AX261" s="117" t="n">
        <f aca="false">AY261/(1+('WB GDP growth constant old'!AY261/100))</f>
        <v>0.593066788282283</v>
      </c>
      <c r="AY261" s="117" t="n">
        <f aca="false">AZ261/(1+('WB GDP growth constant old'!AZ261/100))</f>
        <v>0.643270840017997</v>
      </c>
      <c r="AZ261" s="117" t="n">
        <f aca="false">BA261/(1+('WB GDP growth constant old'!BA261/100))</f>
        <v>0.6765505422097</v>
      </c>
      <c r="BA261" s="117" t="n">
        <f aca="false">BB261/(1+('WB GDP growth constant old'!BB261/100))</f>
        <v>0.720178048422839</v>
      </c>
      <c r="BB261" s="117" t="n">
        <f aca="false">BC261/(1+('WB GDP growth constant old'!BC261/100))</f>
        <v>0.74403622061037</v>
      </c>
      <c r="BC261" s="117" t="n">
        <f aca="false">BD261/(1+('WB GDP growth constant old'!BD261/100))</f>
        <v>0.756157177750569</v>
      </c>
      <c r="BD261" s="117" t="n">
        <f aca="false">BE261/(1+('WB GDP growth constant old'!BE261/100))</f>
        <v>0.765406685437249</v>
      </c>
      <c r="BE261" s="117" t="n">
        <f aca="false">BF261/(1+('WB GDP growth constant old'!BF261/100))</f>
        <v>0.778837658687579</v>
      </c>
      <c r="BF261" s="117" t="n">
        <f aca="false">BG261/(1+('WB GDP growth constant old'!BG261/100))</f>
        <v>0.79417410991628</v>
      </c>
      <c r="BG261" s="117" t="n">
        <f aca="false">BH261/(1+('WB GDP growth constant old'!BH261/100))</f>
        <v>0.812474638000226</v>
      </c>
      <c r="BH261" s="117" t="n">
        <f aca="false">BI261/(1+('WB GDP growth constant old'!BI261/100))</f>
        <v>0.813797886596318</v>
      </c>
      <c r="BI261" s="117" t="n">
        <f aca="false">BJ261/(1+('WB GDP growth constant old'!BJ261/100))</f>
        <v>0.84200954666499</v>
      </c>
      <c r="BJ261" s="117" t="n">
        <f aca="false">BK261/(1+('WB GDP growth constant old'!BK261/100))</f>
        <v>0.879206064701124</v>
      </c>
      <c r="BK261" s="117" t="n">
        <f aca="false">BL261/(1+('WB GDP growth constant old'!BL261/100))</f>
        <v>0.904705065147809</v>
      </c>
      <c r="BL261" s="117" t="n">
        <f aca="false">'WB GDP current US$ old'!BL261/1000000000</f>
        <v>0.934239973812573</v>
      </c>
    </row>
    <row r="262" customFormat="false" ht="15" hidden="false" customHeight="false" outlineLevel="0" collapsed="false">
      <c r="A262" s="0" t="s">
        <v>1156</v>
      </c>
      <c r="B262" s="0" t="s">
        <v>1157</v>
      </c>
      <c r="C262" s="0" t="s">
        <v>1057</v>
      </c>
      <c r="D262" s="0" t="s">
        <v>1058</v>
      </c>
      <c r="E262" s="117" t="n">
        <f aca="false">F262/(1+('WB GDP growth constant old'!F262/100))</f>
        <v>11746.8878568555</v>
      </c>
      <c r="F262" s="117" t="n">
        <f aca="false">G262/(1+('WB GDP growth constant old'!G262/100))</f>
        <v>12251.9080722538</v>
      </c>
      <c r="G262" s="117" t="n">
        <f aca="false">H262/(1+('WB GDP growth constant old'!H262/100))</f>
        <v>12932.3957831337</v>
      </c>
      <c r="H262" s="117" t="n">
        <f aca="false">I262/(1+('WB GDP growth constant old'!I262/100))</f>
        <v>13624.3665830745</v>
      </c>
      <c r="I262" s="117" t="n">
        <f aca="false">J262/(1+('WB GDP growth constant old'!J262/100))</f>
        <v>14539.0461747113</v>
      </c>
      <c r="J262" s="117" t="n">
        <f aca="false">K262/(1+('WB GDP growth constant old'!K262/100))</f>
        <v>15341.549823596</v>
      </c>
      <c r="K262" s="117" t="n">
        <f aca="false">L262/(1+('WB GDP growth constant old'!L262/100))</f>
        <v>16226.5268394695</v>
      </c>
      <c r="L262" s="117" t="n">
        <f aca="false">M262/(1+('WB GDP growth constant old'!M262/100))</f>
        <v>16954.4408793838</v>
      </c>
      <c r="M262" s="117" t="n">
        <f aca="false">N262/(1+('WB GDP growth constant old'!N262/100))</f>
        <v>18024.8643135331</v>
      </c>
      <c r="N262" s="117" t="n">
        <f aca="false">O262/(1+('WB GDP growth constant old'!O262/100))</f>
        <v>19126.8374909658</v>
      </c>
      <c r="O262" s="117" t="n">
        <f aca="false">P262/(1+('WB GDP growth constant old'!P262/100))</f>
        <v>19865.1092718295</v>
      </c>
      <c r="P262" s="117" t="n">
        <f aca="false">Q262/(1+('WB GDP growth constant old'!Q262/100))</f>
        <v>20727.5576109801</v>
      </c>
      <c r="Q262" s="117" t="n">
        <f aca="false">R262/(1+('WB GDP growth constant old'!R262/100))</f>
        <v>21913.966413647</v>
      </c>
      <c r="R262" s="117" t="n">
        <f aca="false">S262/(1+('WB GDP growth constant old'!S262/100))</f>
        <v>23339.5253077671</v>
      </c>
      <c r="S262" s="117" t="n">
        <f aca="false">T262/(1+('WB GDP growth constant old'!T262/100))</f>
        <v>23805.3695209784</v>
      </c>
      <c r="T262" s="117" t="n">
        <f aca="false">U262/(1+('WB GDP growth constant old'!U262/100))</f>
        <v>23948.9400227983</v>
      </c>
      <c r="U262" s="117" t="n">
        <f aca="false">V262/(1+('WB GDP growth constant old'!V262/100))</f>
        <v>25210.8947412148</v>
      </c>
      <c r="V262" s="117" t="n">
        <f aca="false">W262/(1+('WB GDP growth constant old'!W262/100))</f>
        <v>26202.1057266076</v>
      </c>
      <c r="W262" s="117" t="n">
        <f aca="false">X262/(1+('WB GDP growth constant old'!X262/100))</f>
        <v>27221.9384033252</v>
      </c>
      <c r="X262" s="117" t="n">
        <f aca="false">Y262/(1+('WB GDP growth constant old'!Y262/100))</f>
        <v>28345.4480262629</v>
      </c>
      <c r="Y262" s="117" t="n">
        <f aca="false">Z262/(1+('WB GDP growth constant old'!Z262/100))</f>
        <v>28884.8883880046</v>
      </c>
      <c r="Z262" s="117" t="n">
        <f aca="false">AA262/(1+('WB GDP growth constant old'!AA262/100))</f>
        <v>29441.6486577375</v>
      </c>
      <c r="AA262" s="117" t="n">
        <f aca="false">AB262/(1+('WB GDP growth constant old'!AB262/100))</f>
        <v>29566.4258205785</v>
      </c>
      <c r="AB262" s="117" t="n">
        <f aca="false">AC262/(1+('WB GDP growth constant old'!AC262/100))</f>
        <v>30279.2918531872</v>
      </c>
      <c r="AC262" s="117" t="n">
        <f aca="false">AD262/(1+('WB GDP growth constant old'!AD262/100))</f>
        <v>31643.3331907967</v>
      </c>
      <c r="AD262" s="117" t="n">
        <f aca="false">AE262/(1+('WB GDP growth constant old'!AE262/100))</f>
        <v>32817.5020518238</v>
      </c>
      <c r="AE262" s="117" t="n">
        <f aca="false">AF262/(1+('WB GDP growth constant old'!AF262/100))</f>
        <v>33931.4953919229</v>
      </c>
      <c r="AF262" s="117" t="n">
        <f aca="false">AG262/(1+('WB GDP growth constant old'!AG262/100))</f>
        <v>35189.6400134203</v>
      </c>
      <c r="AG262" s="117" t="n">
        <f aca="false">AH262/(1+('WB GDP growth constant old'!AH262/100))</f>
        <v>36815.0782965563</v>
      </c>
      <c r="AH262" s="117" t="n">
        <f aca="false">AI262/(1+('WB GDP growth constant old'!AI262/100))</f>
        <v>38167.9077471985</v>
      </c>
      <c r="AI262" s="117" t="n">
        <f aca="false">AJ262/(1+('WB GDP growth constant old'!AJ262/100))</f>
        <v>39278.4008951973</v>
      </c>
      <c r="AJ262" s="117" t="n">
        <f aca="false">AK262/(1+('WB GDP growth constant old'!AK262/100))</f>
        <v>39835.7097038238</v>
      </c>
      <c r="AK262" s="117" t="n">
        <f aca="false">AL262/(1+('WB GDP growth constant old'!AL262/100))</f>
        <v>40538.359393838</v>
      </c>
      <c r="AL262" s="117" t="n">
        <f aca="false">AM262/(1+('WB GDP growth constant old'!AM262/100))</f>
        <v>41159.0536738964</v>
      </c>
      <c r="AM262" s="117" t="n">
        <f aca="false">AN262/(1+('WB GDP growth constant old'!AN262/100))</f>
        <v>42394.3223419033</v>
      </c>
      <c r="AN262" s="117" t="n">
        <f aca="false">AO262/(1+('WB GDP growth constant old'!AO262/100))</f>
        <v>43681.6634766095</v>
      </c>
      <c r="AO262" s="117" t="n">
        <f aca="false">AP262/(1+('WB GDP growth constant old'!AP262/100))</f>
        <v>45160.0782691446</v>
      </c>
      <c r="AP262" s="117" t="n">
        <f aca="false">AQ262/(1+('WB GDP growth constant old'!AQ262/100))</f>
        <v>46725.37244303</v>
      </c>
      <c r="AQ262" s="117" t="n">
        <f aca="false">AR262/(1+('WB GDP growth constant old'!AR262/100))</f>
        <v>47920.2911852139</v>
      </c>
      <c r="AR262" s="117" t="n">
        <f aca="false">AS262/(1+('WB GDP growth constant old'!AS262/100))</f>
        <v>49477.3189051614</v>
      </c>
      <c r="AS262" s="117" t="n">
        <f aca="false">AT262/(1+('WB GDP growth constant old'!AT262/100))</f>
        <v>51648.4217959263</v>
      </c>
      <c r="AT262" s="117" t="n">
        <f aca="false">AU262/(1+('WB GDP growth constant old'!AU262/100))</f>
        <v>52661.1343653951</v>
      </c>
      <c r="AU262" s="117" t="n">
        <f aca="false">AV262/(1+('WB GDP growth constant old'!AV262/100))</f>
        <v>53810.4002597084</v>
      </c>
      <c r="AV262" s="117" t="n">
        <f aca="false">AW262/(1+('WB GDP growth constant old'!AW262/100))</f>
        <v>55406.3802508988</v>
      </c>
      <c r="AW262" s="117" t="n">
        <f aca="false">AX262/(1+('WB GDP growth constant old'!AX262/100))</f>
        <v>57848.9155852224</v>
      </c>
      <c r="AX262" s="117" t="n">
        <f aca="false">AY262/(1+('WB GDP growth constant old'!AY262/100))</f>
        <v>60114.3456044413</v>
      </c>
      <c r="AY262" s="117" t="n">
        <f aca="false">AZ262/(1+('WB GDP growth constant old'!AZ262/100))</f>
        <v>62746.2698625323</v>
      </c>
      <c r="AZ262" s="117" t="n">
        <f aca="false">BA262/(1+('WB GDP growth constant old'!BA262/100))</f>
        <v>65458.2491644137</v>
      </c>
      <c r="BA262" s="117" t="n">
        <f aca="false">BB262/(1+('WB GDP growth constant old'!BB262/100))</f>
        <v>66670.7497266438</v>
      </c>
      <c r="BB262" s="117" t="n">
        <f aca="false">BC262/(1+('WB GDP growth constant old'!BC262/100))</f>
        <v>65554.9204733438</v>
      </c>
      <c r="BC262" s="117" t="n">
        <f aca="false">BD262/(1+('WB GDP growth constant old'!BD262/100))</f>
        <v>68375.7595294177</v>
      </c>
      <c r="BD262" s="117" t="n">
        <f aca="false">BE262/(1+('WB GDP growth constant old'!BE262/100))</f>
        <v>70521.2364223155</v>
      </c>
      <c r="BE262" s="117" t="n">
        <f aca="false">BF262/(1+('WB GDP growth constant old'!BF262/100))</f>
        <v>72297.3189286268</v>
      </c>
      <c r="BF262" s="117" t="n">
        <f aca="false">BG262/(1+('WB GDP growth constant old'!BG262/100))</f>
        <v>74224.7502199814</v>
      </c>
      <c r="BG262" s="117" t="n">
        <f aca="false">BH262/(1+('WB GDP growth constant old'!BH262/100))</f>
        <v>76348.3933545557</v>
      </c>
      <c r="BH262" s="117" t="n">
        <f aca="false">BI262/(1+('WB GDP growth constant old'!BI262/100))</f>
        <v>78542.6074717962</v>
      </c>
      <c r="BI262" s="117" t="n">
        <f aca="false">BJ262/(1+('WB GDP growth constant old'!BJ262/100))</f>
        <v>80589.2628014662</v>
      </c>
      <c r="BJ262" s="117" t="n">
        <f aca="false">BK262/(1+('WB GDP growth constant old'!BK262/100))</f>
        <v>83247.6027655698</v>
      </c>
      <c r="BK262" s="117" t="n">
        <f aca="false">BL262/(1+('WB GDP growth constant old'!BL262/100))</f>
        <v>85725.6976464279</v>
      </c>
      <c r="BL262" s="117" t="n">
        <f aca="false">'WB GDP current US$ old'!BL262/1000000000</f>
        <v>87734.5743880727</v>
      </c>
    </row>
    <row r="263" customFormat="false" ht="15" hidden="false" customHeight="false" outlineLevel="0" collapsed="false">
      <c r="A263" s="0" t="s">
        <v>157</v>
      </c>
      <c r="B263" s="0" t="s">
        <v>392</v>
      </c>
      <c r="C263" s="0" t="s">
        <v>1057</v>
      </c>
      <c r="D263" s="0" t="s">
        <v>1058</v>
      </c>
      <c r="E263" s="117" t="n">
        <f aca="false">F263/(1+('WB GDP growth constant old'!F263/100))</f>
        <v>0.400105535397363</v>
      </c>
      <c r="F263" s="117" t="n">
        <f aca="false">G263/(1+('WB GDP growth constant old'!G263/100))</f>
        <v>0.400105535397363</v>
      </c>
      <c r="G263" s="117" t="n">
        <f aca="false">H263/(1+('WB GDP growth constant old'!H263/100))</f>
        <v>0.400105535397363</v>
      </c>
      <c r="H263" s="117" t="n">
        <f aca="false">I263/(1+('WB GDP growth constant old'!I263/100))</f>
        <v>0.400105535397363</v>
      </c>
      <c r="I263" s="117" t="n">
        <f aca="false">J263/(1+('WB GDP growth constant old'!J263/100))</f>
        <v>0.400105535397363</v>
      </c>
      <c r="J263" s="117" t="n">
        <f aca="false">K263/(1+('WB GDP growth constant old'!K263/100))</f>
        <v>0.400105535397363</v>
      </c>
      <c r="K263" s="117" t="n">
        <f aca="false">L263/(1+('WB GDP growth constant old'!L263/100))</f>
        <v>0.400105535397363</v>
      </c>
      <c r="L263" s="117" t="n">
        <f aca="false">M263/(1+('WB GDP growth constant old'!M263/100))</f>
        <v>0.400105535397363</v>
      </c>
      <c r="M263" s="117" t="n">
        <f aca="false">N263/(1+('WB GDP growth constant old'!N263/100))</f>
        <v>0.400105535397363</v>
      </c>
      <c r="N263" s="117" t="n">
        <f aca="false">O263/(1+('WB GDP growth constant old'!O263/100))</f>
        <v>0.400105535397363</v>
      </c>
      <c r="O263" s="117" t="n">
        <f aca="false">P263/(1+('WB GDP growth constant old'!P263/100))</f>
        <v>0.400105535397363</v>
      </c>
      <c r="P263" s="117" t="n">
        <f aca="false">Q263/(1+('WB GDP growth constant old'!Q263/100))</f>
        <v>0.400105535397363</v>
      </c>
      <c r="Q263" s="117" t="n">
        <f aca="false">R263/(1+('WB GDP growth constant old'!R263/100))</f>
        <v>0.400105535397363</v>
      </c>
      <c r="R263" s="117" t="n">
        <f aca="false">S263/(1+('WB GDP growth constant old'!S263/100))</f>
        <v>0.400105535397363</v>
      </c>
      <c r="S263" s="117" t="n">
        <f aca="false">T263/(1+('WB GDP growth constant old'!T263/100))</f>
        <v>0.400105535397363</v>
      </c>
      <c r="T263" s="117" t="n">
        <f aca="false">U263/(1+('WB GDP growth constant old'!U263/100))</f>
        <v>0.400105535397363</v>
      </c>
      <c r="U263" s="117" t="n">
        <f aca="false">V263/(1+('WB GDP growth constant old'!V263/100))</f>
        <v>0.400105535397363</v>
      </c>
      <c r="V263" s="117" t="n">
        <f aca="false">W263/(1+('WB GDP growth constant old'!W263/100))</f>
        <v>0.400105535397363</v>
      </c>
      <c r="W263" s="117" t="n">
        <f aca="false">X263/(1+('WB GDP growth constant old'!X263/100))</f>
        <v>0.400105535397363</v>
      </c>
      <c r="X263" s="117" t="n">
        <f aca="false">Y263/(1+('WB GDP growth constant old'!Y263/100))</f>
        <v>0.400105535397363</v>
      </c>
      <c r="Y263" s="117" t="n">
        <f aca="false">Z263/(1+('WB GDP growth constant old'!Z263/100))</f>
        <v>0.400105535397363</v>
      </c>
      <c r="Z263" s="117" t="n">
        <f aca="false">AA263/(1+('WB GDP growth constant old'!AA263/100))</f>
        <v>0.400105535397363</v>
      </c>
      <c r="AA263" s="117" t="n">
        <f aca="false">AB263/(1+('WB GDP growth constant old'!AB263/100))</f>
        <v>0.400105535397363</v>
      </c>
      <c r="AB263" s="117" t="n">
        <f aca="false">AC263/(1+('WB GDP growth constant old'!AC263/100))</f>
        <v>0.401830134195526</v>
      </c>
      <c r="AC263" s="117" t="n">
        <f aca="false">AD263/(1+('WB GDP growth constant old'!AD263/100))</f>
        <v>0.407003930590015</v>
      </c>
      <c r="AD263" s="117" t="n">
        <f aca="false">AE263/(1+('WB GDP growth constant old'!AE263/100))</f>
        <v>0.42295643482861</v>
      </c>
      <c r="AE263" s="117" t="n">
        <f aca="false">AF263/(1+('WB GDP growth constant old'!AF263/100))</f>
        <v>0.446238403122443</v>
      </c>
      <c r="AF263" s="117" t="n">
        <f aca="false">AG263/(1+('WB GDP growth constant old'!AG263/100))</f>
        <v>0.448394163168282</v>
      </c>
      <c r="AG263" s="117" t="n">
        <f aca="false">AH263/(1+('WB GDP growth constant old'!AH263/100))</f>
        <v>0.441926975415855</v>
      </c>
      <c r="AH263" s="117" t="n">
        <f aca="false">AI263/(1+('WB GDP growth constant old'!AI263/100))</f>
        <v>0.45831059470958</v>
      </c>
      <c r="AI263" s="117" t="n">
        <f aca="false">AJ263/(1+('WB GDP growth constant old'!AJ263/100))</f>
        <v>0.438046616571851</v>
      </c>
      <c r="AJ263" s="117" t="n">
        <f aca="false">AK263/(1+('WB GDP growth constant old'!AK263/100))</f>
        <v>0.427971503193252</v>
      </c>
      <c r="AK263" s="117" t="n">
        <f aca="false">AL263/(1+('WB GDP growth constant old'!AL263/100))</f>
        <v>0.427115593412337</v>
      </c>
      <c r="AL263" s="117" t="n">
        <f aca="false">AM263/(1+('WB GDP growth constant old'!AM263/100))</f>
        <v>0.444627290190323</v>
      </c>
      <c r="AM263" s="117" t="n">
        <f aca="false">AN263/(1+('WB GDP growth constant old'!AN263/100))</f>
        <v>0.433324426332981</v>
      </c>
      <c r="AN263" s="117" t="n">
        <f aca="false">AO263/(1+('WB GDP growth constant old'!AO263/100))</f>
        <v>0.462242951881622</v>
      </c>
      <c r="AO263" s="117" t="n">
        <f aca="false">AP263/(1+('WB GDP growth constant old'!AP263/100))</f>
        <v>0.495427244842527</v>
      </c>
      <c r="AP263" s="117" t="n">
        <f aca="false">AQ263/(1+('WB GDP growth constant old'!AQ263/100))</f>
        <v>0.498614933159727</v>
      </c>
      <c r="AQ263" s="117" t="n">
        <f aca="false">AR263/(1+('WB GDP growth constant old'!AR263/100))</f>
        <v>0.509558978585784</v>
      </c>
      <c r="AR263" s="117" t="n">
        <f aca="false">AS263/(1+('WB GDP growth constant old'!AS263/100))</f>
        <v>0.5206950489138</v>
      </c>
      <c r="AS263" s="117" t="n">
        <f aca="false">AT263/(1+('WB GDP growth constant old'!AT263/100))</f>
        <v>0.556720869082866</v>
      </c>
      <c r="AT263" s="117" t="n">
        <f aca="false">AU263/(1+('WB GDP growth constant old'!AU263/100))</f>
        <v>0.59535597125126</v>
      </c>
      <c r="AU263" s="117" t="n">
        <f aca="false">AV263/(1+('WB GDP growth constant old'!AV263/100))</f>
        <v>0.621218211472853</v>
      </c>
      <c r="AV263" s="117" t="n">
        <f aca="false">AW263/(1+('WB GDP growth constant old'!AW263/100))</f>
        <v>0.649269210816544</v>
      </c>
      <c r="AW263" s="117" t="n">
        <f aca="false">AX263/(1+('WB GDP growth constant old'!AX263/100))</f>
        <v>0.679297916761075</v>
      </c>
      <c r="AX263" s="117" t="n">
        <f aca="false">AY263/(1+('WB GDP growth constant old'!AY263/100))</f>
        <v>0.707532863636608</v>
      </c>
      <c r="AY263" s="117" t="n">
        <f aca="false">AZ263/(1+('WB GDP growth constant old'!AZ263/100))</f>
        <v>0.721462829670651</v>
      </c>
      <c r="AZ263" s="117" t="n">
        <f aca="false">BA263/(1+('WB GDP growth constant old'!BA263/100))</f>
        <v>0.767078361785517</v>
      </c>
      <c r="BA263" s="117" t="n">
        <f aca="false">BB263/(1+('WB GDP growth constant old'!BB263/100))</f>
        <v>0.774818855605639</v>
      </c>
      <c r="BB263" s="117" t="n">
        <f aca="false">BC263/(1+('WB GDP growth constant old'!BC263/100))</f>
        <v>0.73756344319792</v>
      </c>
      <c r="BC263" s="117" t="n">
        <f aca="false">BD263/(1+('WB GDP growth constant old'!BD263/100))</f>
        <v>0.74109754243973</v>
      </c>
      <c r="BD263" s="117" t="n">
        <f aca="false">BE263/(1+('WB GDP growth constant old'!BE263/100))</f>
        <v>0.772026458793036</v>
      </c>
      <c r="BE263" s="117" t="n">
        <f aca="false">BF263/(1+('WB GDP growth constant old'!BF263/100))</f>
        <v>0.74046042946276</v>
      </c>
      <c r="BF263" s="117" t="n">
        <f aca="false">BG263/(1+('WB GDP growth constant old'!BG263/100))</f>
        <v>0.737359052425214</v>
      </c>
      <c r="BG263" s="117" t="n">
        <f aca="false">BH263/(1+('WB GDP growth constant old'!BH263/100))</f>
        <v>0.73793600148559</v>
      </c>
      <c r="BH263" s="117" t="n">
        <f aca="false">BI263/(1+('WB GDP growth constant old'!BI263/100))</f>
        <v>0.769462018688636</v>
      </c>
      <c r="BI263" s="117" t="n">
        <f aca="false">BJ263/(1+('WB GDP growth constant old'!BJ263/100))</f>
        <v>0.831435724184093</v>
      </c>
      <c r="BJ263" s="117" t="n">
        <f aca="false">BK263/(1+('WB GDP growth constant old'!BK263/100))</f>
        <v>0.840123227196555</v>
      </c>
      <c r="BK263" s="117" t="n">
        <f aca="false">BL263/(1+('WB GDP growth constant old'!BL263/100))</f>
        <v>0.822789190925216</v>
      </c>
      <c r="BL263" s="117" t="n">
        <f aca="false">'WB GDP current US$ old'!BL263/1000000000</f>
        <v>0.852250190985485</v>
      </c>
    </row>
    <row r="264" customFormat="false" ht="15" hidden="false" customHeight="false" outlineLevel="0" collapsed="false">
      <c r="A264" s="0" t="s">
        <v>103</v>
      </c>
      <c r="B264" s="0" t="s">
        <v>336</v>
      </c>
      <c r="C264" s="0" t="s">
        <v>1057</v>
      </c>
      <c r="D264" s="0" t="s">
        <v>1058</v>
      </c>
      <c r="E264" s="117" t="n">
        <f aca="false">F264/(1+('WB GDP growth constant old'!F264/100))</f>
        <v>3.11516827038581</v>
      </c>
      <c r="F264" s="117" t="n">
        <f aca="false">G264/(1+('WB GDP growth constant old'!G264/100))</f>
        <v>3.11516827038581</v>
      </c>
      <c r="G264" s="117" t="n">
        <f aca="false">H264/(1+('WB GDP growth constant old'!H264/100))</f>
        <v>3.11516827038581</v>
      </c>
      <c r="H264" s="117" t="n">
        <f aca="false">I264/(1+('WB GDP growth constant old'!I264/100))</f>
        <v>3.11516827038581</v>
      </c>
      <c r="I264" s="117" t="n">
        <f aca="false">J264/(1+('WB GDP growth constant old'!J264/100))</f>
        <v>3.11516827038581</v>
      </c>
      <c r="J264" s="117" t="n">
        <f aca="false">K264/(1+('WB GDP growth constant old'!K264/100))</f>
        <v>3.11516827038581</v>
      </c>
      <c r="K264" s="117" t="n">
        <f aca="false">L264/(1+('WB GDP growth constant old'!L264/100))</f>
        <v>3.11516827038581</v>
      </c>
      <c r="L264" s="117" t="n">
        <f aca="false">M264/(1+('WB GDP growth constant old'!M264/100))</f>
        <v>3.11516827038581</v>
      </c>
      <c r="M264" s="117" t="n">
        <f aca="false">N264/(1+('WB GDP growth constant old'!N264/100))</f>
        <v>3.11516827038581</v>
      </c>
      <c r="N264" s="117" t="n">
        <f aca="false">O264/(1+('WB GDP growth constant old'!O264/100))</f>
        <v>3.11516827038581</v>
      </c>
      <c r="O264" s="117" t="n">
        <f aca="false">P264/(1+('WB GDP growth constant old'!P264/100))</f>
        <v>3.11516827038581</v>
      </c>
      <c r="P264" s="117" t="n">
        <f aca="false">Q264/(1+('WB GDP growth constant old'!Q264/100))</f>
        <v>3.11516827038581</v>
      </c>
      <c r="Q264" s="117" t="n">
        <f aca="false">R264/(1+('WB GDP growth constant old'!R264/100))</f>
        <v>3.11516827038581</v>
      </c>
      <c r="R264" s="117" t="n">
        <f aca="false">S264/(1+('WB GDP growth constant old'!S264/100))</f>
        <v>3.11516827038581</v>
      </c>
      <c r="S264" s="117" t="n">
        <f aca="false">T264/(1+('WB GDP growth constant old'!T264/100))</f>
        <v>3.11516827038581</v>
      </c>
      <c r="T264" s="117" t="n">
        <f aca="false">U264/(1+('WB GDP growth constant old'!U264/100))</f>
        <v>3.11516827038581</v>
      </c>
      <c r="U264" s="117" t="n">
        <f aca="false">V264/(1+('WB GDP growth constant old'!V264/100))</f>
        <v>3.11516827038581</v>
      </c>
      <c r="V264" s="117" t="n">
        <f aca="false">W264/(1+('WB GDP growth constant old'!W264/100))</f>
        <v>3.11516827038581</v>
      </c>
      <c r="W264" s="117" t="n">
        <f aca="false">X264/(1+('WB GDP growth constant old'!X264/100))</f>
        <v>3.11516827038581</v>
      </c>
      <c r="X264" s="117" t="n">
        <f aca="false">Y264/(1+('WB GDP growth constant old'!Y264/100))</f>
        <v>3.11516827038581</v>
      </c>
      <c r="Y264" s="117" t="n">
        <f aca="false">Z264/(1+('WB GDP growth constant old'!Z264/100))</f>
        <v>3.11516827038581</v>
      </c>
      <c r="Z264" s="117" t="n">
        <f aca="false">AA264/(1+('WB GDP growth constant old'!AA264/100))</f>
        <v>3.11516827038581</v>
      </c>
      <c r="AA264" s="117" t="n">
        <f aca="false">AB264/(1+('WB GDP growth constant old'!AB264/100))</f>
        <v>3.11516827038581</v>
      </c>
      <c r="AB264" s="117" t="n">
        <f aca="false">AC264/(1+('WB GDP growth constant old'!AC264/100))</f>
        <v>3.11516827038581</v>
      </c>
      <c r="AC264" s="117" t="n">
        <f aca="false">AD264/(1+('WB GDP growth constant old'!AD264/100))</f>
        <v>3.11516827038581</v>
      </c>
      <c r="AD264" s="117" t="n">
        <f aca="false">AE264/(1+('WB GDP growth constant old'!AE264/100))</f>
        <v>3.11516827038581</v>
      </c>
      <c r="AE264" s="117" t="n">
        <f aca="false">AF264/(1+('WB GDP growth constant old'!AF264/100))</f>
        <v>3.11516827038581</v>
      </c>
      <c r="AF264" s="117" t="n">
        <f aca="false">AG264/(1+('WB GDP growth constant old'!AG264/100))</f>
        <v>3.11516827038581</v>
      </c>
      <c r="AG264" s="117" t="n">
        <f aca="false">AH264/(1+('WB GDP growth constant old'!AH264/100))</f>
        <v>3.11516827038581</v>
      </c>
      <c r="AH264" s="117" t="n">
        <f aca="false">AI264/(1+('WB GDP growth constant old'!AI264/100))</f>
        <v>3.11516827038581</v>
      </c>
      <c r="AI264" s="117" t="n">
        <f aca="false">AJ264/(1+('WB GDP growth constant old'!AJ264/100))</f>
        <v>3.11516827038581</v>
      </c>
      <c r="AJ264" s="117" t="n">
        <f aca="false">AK264/(1+('WB GDP growth constant old'!AK264/100))</f>
        <v>3.11516827038581</v>
      </c>
      <c r="AK264" s="117" t="n">
        <f aca="false">AL264/(1+('WB GDP growth constant old'!AL264/100))</f>
        <v>3.11516827038581</v>
      </c>
      <c r="AL264" s="117" t="n">
        <f aca="false">AM264/(1+('WB GDP growth constant old'!AM264/100))</f>
        <v>3.11516827038581</v>
      </c>
      <c r="AM264" s="117" t="n">
        <f aca="false">AN264/(1+('WB GDP growth constant old'!AN264/100))</f>
        <v>3.11516827038581</v>
      </c>
      <c r="AN264" s="117" t="n">
        <f aca="false">AO264/(1+('WB GDP growth constant old'!AO264/100))</f>
        <v>3.11516827038581</v>
      </c>
      <c r="AO264" s="117" t="n">
        <f aca="false">AP264/(1+('WB GDP growth constant old'!AP264/100))</f>
        <v>3.11516827038581</v>
      </c>
      <c r="AP264" s="117" t="n">
        <f aca="false">AQ264/(1+('WB GDP growth constant old'!AQ264/100))</f>
        <v>3.11516827038581</v>
      </c>
      <c r="AQ264" s="117" t="n">
        <f aca="false">AR264/(1+('WB GDP growth constant old'!AR264/100))</f>
        <v>3.11516827038581</v>
      </c>
      <c r="AR264" s="117" t="n">
        <f aca="false">AS264/(1+('WB GDP growth constant old'!AS264/100))</f>
        <v>3.11516827038581</v>
      </c>
      <c r="AS264" s="117" t="n">
        <f aca="false">AT264/(1+('WB GDP growth constant old'!AT264/100))</f>
        <v>3.11516827038581</v>
      </c>
      <c r="AT264" s="117" t="n">
        <f aca="false">AU264/(1+('WB GDP growth constant old'!AU264/100))</f>
        <v>3.9554511048842</v>
      </c>
      <c r="AU264" s="117" t="n">
        <f aca="false">AV264/(1+('WB GDP growth constant old'!AV264/100))</f>
        <v>3.9277254859364</v>
      </c>
      <c r="AV264" s="117" t="n">
        <f aca="false">AW264/(1+('WB GDP growth constant old'!AW264/100))</f>
        <v>4.16260914986156</v>
      </c>
      <c r="AW264" s="117" t="n">
        <f aca="false">AX264/(1+('WB GDP growth constant old'!AX264/100))</f>
        <v>4.27134173415931</v>
      </c>
      <c r="AX264" s="117" t="n">
        <f aca="false">AY264/(1+('WB GDP growth constant old'!AY264/100))</f>
        <v>4.52904165143078</v>
      </c>
      <c r="AY264" s="117" t="n">
        <f aca="false">AZ264/(1+('WB GDP growth constant old'!AZ264/100))</f>
        <v>4.73298587134061</v>
      </c>
      <c r="AZ264" s="117" t="n">
        <f aca="false">BA264/(1+('WB GDP growth constant old'!BA264/100))</f>
        <v>5.07783512620469</v>
      </c>
      <c r="BA264" s="117" t="n">
        <f aca="false">BB264/(1+('WB GDP growth constant old'!BB264/100))</f>
        <v>5.39803606531211</v>
      </c>
      <c r="BB264" s="117" t="n">
        <f aca="false">BC264/(1+('WB GDP growth constant old'!BC264/100))</f>
        <v>5.59211400770357</v>
      </c>
      <c r="BC264" s="117" t="n">
        <f aca="false">BD264/(1+('WB GDP growth constant old'!BD264/100))</f>
        <v>5.77720778184921</v>
      </c>
      <c r="BD264" s="117" t="n">
        <f aca="false">BE264/(1+('WB GDP growth constant old'!BE264/100))</f>
        <v>6.02997706279915</v>
      </c>
      <c r="BE264" s="117" t="n">
        <f aca="false">BF264/(1+('WB GDP growth constant old'!BF264/100))</f>
        <v>6.19943518941833</v>
      </c>
      <c r="BF264" s="117" t="n">
        <f aca="false">BG264/(1+('WB GDP growth constant old'!BG264/100))</f>
        <v>6.4126679017974</v>
      </c>
      <c r="BG264" s="117" t="n">
        <f aca="false">BH264/(1+('WB GDP growth constant old'!BH264/100))</f>
        <v>6.49104146859093</v>
      </c>
      <c r="BH264" s="117" t="n">
        <f aca="false">BI264/(1+('WB GDP growth constant old'!BI264/100))</f>
        <v>6.75686221311807</v>
      </c>
      <c r="BI264" s="117" t="n">
        <f aca="false">BJ264/(1+('WB GDP growth constant old'!BJ264/100))</f>
        <v>7.03193071599043</v>
      </c>
      <c r="BJ264" s="117" t="n">
        <f aca="false">BK264/(1+('WB GDP growth constant old'!BK264/100))</f>
        <v>7.32907405554237</v>
      </c>
      <c r="BK264" s="117" t="n">
        <f aca="false">BL264/(1+('WB GDP growth constant old'!BL264/100))</f>
        <v>7.60872368761078</v>
      </c>
      <c r="BL264" s="117" t="n">
        <f aca="false">'WB GDP current US$ old'!BL264/1000000000</f>
        <v>7.92613371361397</v>
      </c>
    </row>
    <row r="265" customFormat="false" ht="15" hidden="false" customHeight="false" outlineLevel="0" collapsed="false">
      <c r="A265" s="0" t="s">
        <v>1008</v>
      </c>
      <c r="B265" s="0" t="s">
        <v>440</v>
      </c>
      <c r="C265" s="0" t="s">
        <v>1057</v>
      </c>
      <c r="D265" s="0" t="s">
        <v>1058</v>
      </c>
      <c r="E265" s="117" t="n">
        <f aca="false">F265/(1+('WB GDP growth constant old'!F265/100))</f>
        <v>14.3790716210378</v>
      </c>
      <c r="F265" s="117" t="n">
        <f aca="false">G265/(1+('WB GDP growth constant old'!G265/100))</f>
        <v>14.3790716210378</v>
      </c>
      <c r="G265" s="117" t="n">
        <f aca="false">H265/(1+('WB GDP growth constant old'!H265/100))</f>
        <v>14.3790716210378</v>
      </c>
      <c r="H265" s="117" t="n">
        <f aca="false">I265/(1+('WB GDP growth constant old'!I265/100))</f>
        <v>14.3790716210378</v>
      </c>
      <c r="I265" s="117" t="n">
        <f aca="false">J265/(1+('WB GDP growth constant old'!J265/100))</f>
        <v>14.3790716210378</v>
      </c>
      <c r="J265" s="117" t="n">
        <f aca="false">K265/(1+('WB GDP growth constant old'!K265/100))</f>
        <v>14.3790716210378</v>
      </c>
      <c r="K265" s="117" t="n">
        <f aca="false">L265/(1+('WB GDP growth constant old'!L265/100))</f>
        <v>14.3790716210378</v>
      </c>
      <c r="L265" s="117" t="n">
        <f aca="false">M265/(1+('WB GDP growth constant old'!M265/100))</f>
        <v>14.3790716210378</v>
      </c>
      <c r="M265" s="117" t="n">
        <f aca="false">N265/(1+('WB GDP growth constant old'!N265/100))</f>
        <v>14.3790716210378</v>
      </c>
      <c r="N265" s="117" t="n">
        <f aca="false">O265/(1+('WB GDP growth constant old'!O265/100))</f>
        <v>14.3790716210378</v>
      </c>
      <c r="O265" s="117" t="n">
        <f aca="false">P265/(1+('WB GDP growth constant old'!P265/100))</f>
        <v>14.3790716210378</v>
      </c>
      <c r="P265" s="117" t="n">
        <f aca="false">Q265/(1+('WB GDP growth constant old'!Q265/100))</f>
        <v>14.3790716210378</v>
      </c>
      <c r="Q265" s="117" t="n">
        <f aca="false">R265/(1+('WB GDP growth constant old'!R265/100))</f>
        <v>14.3790716210378</v>
      </c>
      <c r="R265" s="117" t="n">
        <f aca="false">S265/(1+('WB GDP growth constant old'!S265/100))</f>
        <v>14.3790716210378</v>
      </c>
      <c r="S265" s="117" t="n">
        <f aca="false">T265/(1+('WB GDP growth constant old'!T265/100))</f>
        <v>14.3790716210378</v>
      </c>
      <c r="T265" s="117" t="n">
        <f aca="false">U265/(1+('WB GDP growth constant old'!U265/100))</f>
        <v>14.3790716210378</v>
      </c>
      <c r="U265" s="117" t="n">
        <f aca="false">V265/(1+('WB GDP growth constant old'!V265/100))</f>
        <v>14.3790716210378</v>
      </c>
      <c r="V265" s="117" t="n">
        <f aca="false">W265/(1+('WB GDP growth constant old'!W265/100))</f>
        <v>14.3790716210378</v>
      </c>
      <c r="W265" s="117" t="n">
        <f aca="false">X265/(1+('WB GDP growth constant old'!X265/100))</f>
        <v>14.3790716210378</v>
      </c>
      <c r="X265" s="117" t="n">
        <f aca="false">Y265/(1+('WB GDP growth constant old'!Y265/100))</f>
        <v>14.3790716210378</v>
      </c>
      <c r="Y265" s="117" t="n">
        <f aca="false">Z265/(1+('WB GDP growth constant old'!Z265/100))</f>
        <v>14.3790716210378</v>
      </c>
      <c r="Z265" s="117" t="n">
        <f aca="false">AA265/(1+('WB GDP growth constant old'!AA265/100))</f>
        <v>14.3790716210378</v>
      </c>
      <c r="AA265" s="117" t="n">
        <f aca="false">AB265/(1+('WB GDP growth constant old'!AB265/100))</f>
        <v>14.3790716210378</v>
      </c>
      <c r="AB265" s="117" t="n">
        <f aca="false">AC265/(1+('WB GDP growth constant old'!AC265/100))</f>
        <v>14.3790716210378</v>
      </c>
      <c r="AC265" s="117" t="n">
        <f aca="false">AD265/(1+('WB GDP growth constant old'!AD265/100))</f>
        <v>14.3790716210378</v>
      </c>
      <c r="AD265" s="117" t="n">
        <f aca="false">AE265/(1+('WB GDP growth constant old'!AE265/100))</f>
        <v>14.3790716210378</v>
      </c>
      <c r="AE265" s="117" t="n">
        <f aca="false">AF265/(1+('WB GDP growth constant old'!AF265/100))</f>
        <v>14.3790716210378</v>
      </c>
      <c r="AF265" s="117" t="n">
        <f aca="false">AG265/(1+('WB GDP growth constant old'!AG265/100))</f>
        <v>14.3790716210378</v>
      </c>
      <c r="AG265" s="117" t="n">
        <f aca="false">AH265/(1+('WB GDP growth constant old'!AH265/100))</f>
        <v>14.3790716210378</v>
      </c>
      <c r="AH265" s="117" t="n">
        <f aca="false">AI265/(1+('WB GDP growth constant old'!AI265/100))</f>
        <v>14.3790716210378</v>
      </c>
      <c r="AI265" s="117" t="n">
        <f aca="false">AJ265/(1+('WB GDP growth constant old'!AJ265/100))</f>
        <v>14.3790716210378</v>
      </c>
      <c r="AJ265" s="117" t="n">
        <f aca="false">AK265/(1+('WB GDP growth constant old'!AK265/100))</f>
        <v>15.2840176106227</v>
      </c>
      <c r="AK265" s="117" t="n">
        <f aca="false">AL265/(1+('WB GDP growth constant old'!AL265/100))</f>
        <v>16.5384683553256</v>
      </c>
      <c r="AL265" s="117" t="n">
        <f aca="false">AM265/(1+('WB GDP growth constant old'!AM265/100))</f>
        <v>17.2003322988821</v>
      </c>
      <c r="AM265" s="117" t="n">
        <f aca="false">AN265/(1+('WB GDP growth constant old'!AN265/100))</f>
        <v>18.3565298848824</v>
      </c>
      <c r="AN265" s="117" t="n">
        <f aca="false">AO265/(1+('WB GDP growth constant old'!AO265/100))</f>
        <v>19.3972297259425</v>
      </c>
      <c r="AO265" s="117" t="n">
        <f aca="false">AP265/(1+('WB GDP growth constant old'!AP265/100))</f>
        <v>20.2962849840831</v>
      </c>
      <c r="AP265" s="117" t="n">
        <f aca="false">AQ265/(1+('WB GDP growth constant old'!AQ265/100))</f>
        <v>21.3580063916401</v>
      </c>
      <c r="AQ265" s="117" t="n">
        <f aca="false">AR265/(1+('WB GDP growth constant old'!AR265/100))</f>
        <v>22.6409166079608</v>
      </c>
      <c r="AR265" s="117" t="n">
        <f aca="false">AS265/(1+('WB GDP growth constant old'!AS265/100))</f>
        <v>23.4957313190969</v>
      </c>
      <c r="AS265" s="117" t="n">
        <f aca="false">AT265/(1+('WB GDP growth constant old'!AT265/100))</f>
        <v>24.9482175971759</v>
      </c>
      <c r="AT265" s="117" t="n">
        <f aca="false">AU265/(1+('WB GDP growth constant old'!AU265/100))</f>
        <v>25.8971594459189</v>
      </c>
      <c r="AU265" s="117" t="n">
        <f aca="false">AV265/(1+('WB GDP growth constant old'!AV265/100))</f>
        <v>26.9162726234067</v>
      </c>
      <c r="AV265" s="117" t="n">
        <f aca="false">AW265/(1+('WB GDP growth constant old'!AW265/100))</f>
        <v>27.9249325351366</v>
      </c>
      <c r="AW265" s="117" t="n">
        <f aca="false">AX265/(1+('WB GDP growth constant old'!AX265/100))</f>
        <v>29.0343053249927</v>
      </c>
      <c r="AX265" s="117" t="n">
        <f aca="false">AY265/(1+('WB GDP growth constant old'!AY265/100))</f>
        <v>30.6578305342763</v>
      </c>
      <c r="AY265" s="117" t="n">
        <f aca="false">AZ265/(1+('WB GDP growth constant old'!AZ265/100))</f>
        <v>31.62980926287</v>
      </c>
      <c r="AZ265" s="117" t="n">
        <f aca="false">BA265/(1+('WB GDP growth constant old'!BA265/100))</f>
        <v>32.6857476577472</v>
      </c>
      <c r="BA265" s="117" t="n">
        <f aca="false">BB265/(1+('WB GDP growth constant old'!BB265/100))</f>
        <v>33.8779830103937</v>
      </c>
      <c r="BB265" s="117" t="n">
        <f aca="false">BC265/(1+('WB GDP growth constant old'!BC265/100))</f>
        <v>35.1877835889255</v>
      </c>
      <c r="BC265" s="117" t="n">
        <f aca="false">BD265/(1+('WB GDP growth constant old'!BD265/100))</f>
        <v>37.8980547213811</v>
      </c>
      <c r="BD265" s="117" t="n">
        <f aca="false">BE265/(1+('WB GDP growth constant old'!BE265/100))</f>
        <v>33.0793841364826</v>
      </c>
      <c r="BE265" s="117" t="n">
        <f aca="false">BF265/(1+('WB GDP growth constant old'!BF265/100))</f>
        <v>33.8709359831959</v>
      </c>
      <c r="BF265" s="117" t="n">
        <f aca="false">BG265/(1+('WB GDP growth constant old'!BG265/100))</f>
        <v>35.5046717836989</v>
      </c>
      <c r="BG265" s="117" t="n">
        <f aca="false">BH265/(1+('WB GDP growth constant old'!BH265/100))</f>
        <v>35.4377130086976</v>
      </c>
      <c r="BH265" s="117" t="n">
        <f aca="false">BI265/(1+('WB GDP growth constant old'!BI265/100))</f>
        <v>25.5171242283189</v>
      </c>
      <c r="BI265" s="117" t="n">
        <f aca="false">BJ265/(1+('WB GDP growth constant old'!BJ265/100))</f>
        <v>23.124878647141</v>
      </c>
      <c r="BJ265" s="117" t="n">
        <f aca="false">BK265/(1+('WB GDP growth constant old'!BK265/100))</f>
        <v>21.9519824853261</v>
      </c>
      <c r="BK265" s="117" t="n">
        <f aca="false">BL265/(1+('WB GDP growth constant old'!BL265/100))</f>
        <v>22.117192815518</v>
      </c>
      <c r="BL265" s="117" t="n">
        <f aca="false">'WB GDP current US$ old'!BL265/1000000000</f>
        <v>22.581081993945</v>
      </c>
    </row>
    <row r="266" customFormat="false" ht="15" hidden="false" customHeight="false" outlineLevel="0" collapsed="false">
      <c r="A266" s="0" t="s">
        <v>171</v>
      </c>
      <c r="B266" s="0" t="s">
        <v>405</v>
      </c>
      <c r="C266" s="0" t="s">
        <v>1057</v>
      </c>
      <c r="D266" s="0" t="s">
        <v>1058</v>
      </c>
      <c r="E266" s="117" t="n">
        <f aca="false">F266/(1+('WB GDP growth constant old'!F266/100))</f>
        <v>64.5982772833952</v>
      </c>
      <c r="F266" s="117" t="n">
        <f aca="false">G266/(1+('WB GDP growth constant old'!G266/100))</f>
        <v>67.0819204939126</v>
      </c>
      <c r="G266" s="117" t="n">
        <f aca="false">H266/(1+('WB GDP growth constant old'!H266/100))</f>
        <v>71.2261631201185</v>
      </c>
      <c r="H266" s="117" t="n">
        <f aca="false">I266/(1+('WB GDP growth constant old'!I266/100))</f>
        <v>76.4781045902261</v>
      </c>
      <c r="I266" s="117" t="n">
        <f aca="false">J266/(1+('WB GDP growth constant old'!J266/100))</f>
        <v>82.5502991193872</v>
      </c>
      <c r="J266" s="117" t="n">
        <f aca="false">K266/(1+('WB GDP growth constant old'!K266/100))</f>
        <v>87.6046564966089</v>
      </c>
      <c r="K266" s="117" t="n">
        <f aca="false">L266/(1+('WB GDP growth constant old'!L266/100))</f>
        <v>91.4928212080805</v>
      </c>
      <c r="L266" s="117" t="n">
        <f aca="false">M266/(1+('WB GDP growth constant old'!M266/100))</f>
        <v>98.0771715667104</v>
      </c>
      <c r="M266" s="117" t="n">
        <f aca="false">N266/(1+('WB GDP growth constant old'!N266/100))</f>
        <v>102.150752763088</v>
      </c>
      <c r="N266" s="117" t="n">
        <f aca="false">O266/(1+('WB GDP growth constant old'!O266/100))</f>
        <v>106.968009228847</v>
      </c>
      <c r="O266" s="117" t="n">
        <f aca="false">P266/(1+('WB GDP growth constant old'!P266/100))</f>
        <v>112.58241146144</v>
      </c>
      <c r="P266" s="117" t="n">
        <f aca="false">Q266/(1+('WB GDP growth constant old'!Q266/100))</f>
        <v>117.39977955663</v>
      </c>
      <c r="Q266" s="117" t="n">
        <f aca="false">R266/(1+('WB GDP growth constant old'!R266/100))</f>
        <v>119.342466544479</v>
      </c>
      <c r="R266" s="117" t="n">
        <f aca="false">S266/(1+('WB GDP growth constant old'!S266/100))</f>
        <v>124.798801502763</v>
      </c>
      <c r="S266" s="117" t="n">
        <f aca="false">T266/(1+('WB GDP growth constant old'!T266/100))</f>
        <v>132.425324229292</v>
      </c>
      <c r="T266" s="117" t="n">
        <f aca="false">U266/(1+('WB GDP growth constant old'!U266/100))</f>
        <v>134.670526975175</v>
      </c>
      <c r="U266" s="117" t="n">
        <f aca="false">V266/(1+('WB GDP growth constant old'!V266/100))</f>
        <v>137.70048462105</v>
      </c>
      <c r="V266" s="117" t="n">
        <f aca="false">W266/(1+('WB GDP growth constant old'!W266/100))</f>
        <v>137.570994481079</v>
      </c>
      <c r="W266" s="117" t="n">
        <f aca="false">X266/(1+('WB GDP growth constant old'!X266/100))</f>
        <v>141.718139472492</v>
      </c>
      <c r="X266" s="117" t="n">
        <f aca="false">Y266/(1+('WB GDP growth constant old'!Y266/100))</f>
        <v>147.089970951503</v>
      </c>
      <c r="Y266" s="117" t="n">
        <f aca="false">Z266/(1+('WB GDP growth constant old'!Z266/100))</f>
        <v>156.828187624427</v>
      </c>
      <c r="Z266" s="117" t="n">
        <f aca="false">AA266/(1+('WB GDP growth constant old'!AA266/100))</f>
        <v>165.235334962002</v>
      </c>
      <c r="AA266" s="117" t="n">
        <f aca="false">AB266/(1+('WB GDP growth constant old'!AB266/100))</f>
        <v>164.601837941027</v>
      </c>
      <c r="AB266" s="117" t="n">
        <f aca="false">AC266/(1+('WB GDP growth constant old'!AC266/100))</f>
        <v>161.562391793515</v>
      </c>
      <c r="AC266" s="117" t="n">
        <f aca="false">AD266/(1+('WB GDP growth constant old'!AD266/100))</f>
        <v>169.800643801974</v>
      </c>
      <c r="AD266" s="117" t="n">
        <f aca="false">AE266/(1+('WB GDP growth constant old'!AE266/100))</f>
        <v>167.743536647342</v>
      </c>
      <c r="AE266" s="117" t="n">
        <f aca="false">AF266/(1+('WB GDP growth constant old'!AF266/100))</f>
        <v>167.773453334852</v>
      </c>
      <c r="AF266" s="117" t="n">
        <f aca="false">AG266/(1+('WB GDP growth constant old'!AG266/100))</f>
        <v>171.297929360097</v>
      </c>
      <c r="AG266" s="117" t="n">
        <f aca="false">AH266/(1+('WB GDP growth constant old'!AH266/100))</f>
        <v>178.492669447484</v>
      </c>
      <c r="AH266" s="117" t="n">
        <f aca="false">AI266/(1+('WB GDP growth constant old'!AI266/100))</f>
        <v>182.767183619676</v>
      </c>
      <c r="AI266" s="117" t="n">
        <f aca="false">AJ266/(1+('WB GDP growth constant old'!AJ266/100))</f>
        <v>182.186375690137</v>
      </c>
      <c r="AJ266" s="117" t="n">
        <f aca="false">AK266/(1+('WB GDP growth constant old'!AK266/100))</f>
        <v>180.331317806572</v>
      </c>
      <c r="AK266" s="117" t="n">
        <f aca="false">AL266/(1+('WB GDP growth constant old'!AL266/100))</f>
        <v>176.477534956771</v>
      </c>
      <c r="AL266" s="117" t="n">
        <f aca="false">AM266/(1+('WB GDP growth constant old'!AM266/100))</f>
        <v>178.654420493015</v>
      </c>
      <c r="AM266" s="117" t="n">
        <f aca="false">AN266/(1+('WB GDP growth constant old'!AN266/100))</f>
        <v>184.371363823488</v>
      </c>
      <c r="AN266" s="117" t="n">
        <f aca="false">AO266/(1+('WB GDP growth constant old'!AO266/100))</f>
        <v>190.086867654722</v>
      </c>
      <c r="AO266" s="117" t="n">
        <f aca="false">AP266/(1+('WB GDP growth constant old'!AP266/100))</f>
        <v>198.260600988749</v>
      </c>
      <c r="AP266" s="117" t="n">
        <f aca="false">AQ266/(1+('WB GDP growth constant old'!AQ266/100))</f>
        <v>203.415380810206</v>
      </c>
      <c r="AQ266" s="117" t="n">
        <f aca="false">AR266/(1+('WB GDP growth constant old'!AR266/100))</f>
        <v>204.432459555477</v>
      </c>
      <c r="AR266" s="117" t="n">
        <f aca="false">AS266/(1+('WB GDP growth constant old'!AS266/100))</f>
        <v>209.338830907479</v>
      </c>
      <c r="AS266" s="117" t="n">
        <f aca="false">AT266/(1+('WB GDP growth constant old'!AT266/100))</f>
        <v>218.131069081202</v>
      </c>
      <c r="AT266" s="117" t="n">
        <f aca="false">AU266/(1+('WB GDP growth constant old'!AU266/100))</f>
        <v>224.020596095633</v>
      </c>
      <c r="AU266" s="117" t="n">
        <f aca="false">AV266/(1+('WB GDP growth constant old'!AV266/100))</f>
        <v>232.310214697854</v>
      </c>
      <c r="AV266" s="117" t="n">
        <f aca="false">AW266/(1+('WB GDP growth constant old'!AW266/100))</f>
        <v>239.161226773767</v>
      </c>
      <c r="AW266" s="117" t="n">
        <f aca="false">AX266/(1+('WB GDP growth constant old'!AX266/100))</f>
        <v>250.053950992115</v>
      </c>
      <c r="AX266" s="117" t="n">
        <f aca="false">AY266/(1+('WB GDP growth constant old'!AY266/100))</f>
        <v>263.249438795441</v>
      </c>
      <c r="AY266" s="117" t="n">
        <f aca="false">AZ266/(1+('WB GDP growth constant old'!AZ266/100))</f>
        <v>278.001404679042</v>
      </c>
      <c r="AZ266" s="117" t="n">
        <f aca="false">BA266/(1+('WB GDP growth constant old'!BA266/100))</f>
        <v>292.903602952215</v>
      </c>
      <c r="BA266" s="117" t="n">
        <f aca="false">BB266/(1+('WB GDP growth constant old'!BB266/100))</f>
        <v>302.250293828953</v>
      </c>
      <c r="BB266" s="117" t="n">
        <f aca="false">BC266/(1+('WB GDP growth constant old'!BC266/100))</f>
        <v>297.601414298193</v>
      </c>
      <c r="BC266" s="117" t="n">
        <f aca="false">BD266/(1+('WB GDP growth constant old'!BD266/100))</f>
        <v>306.647696190329</v>
      </c>
      <c r="BD266" s="117" t="n">
        <f aca="false">BE266/(1+('WB GDP growth constant old'!BE266/100))</f>
        <v>316.718522137744</v>
      </c>
      <c r="BE266" s="117" t="n">
        <f aca="false">BF266/(1+('WB GDP growth constant old'!BF266/100))</f>
        <v>323.728626776841</v>
      </c>
      <c r="BF266" s="117" t="n">
        <f aca="false">BG266/(1+('WB GDP growth constant old'!BG266/100))</f>
        <v>331.773932229147</v>
      </c>
      <c r="BG266" s="117" t="n">
        <f aca="false">BH266/(1+('WB GDP growth constant old'!BH266/100))</f>
        <v>337.901768900543</v>
      </c>
      <c r="BH266" s="117" t="n">
        <f aca="false">BI266/(1+('WB GDP growth constant old'!BI266/100))</f>
        <v>341.935413151893</v>
      </c>
      <c r="BI266" s="117" t="n">
        <f aca="false">BJ266/(1+('WB GDP growth constant old'!BJ266/100))</f>
        <v>343.300036112661</v>
      </c>
      <c r="BJ266" s="117" t="n">
        <f aca="false">BK266/(1+('WB GDP growth constant old'!BK266/100))</f>
        <v>348.156058468024</v>
      </c>
      <c r="BK266" s="117" t="n">
        <f aca="false">BL266/(1+('WB GDP growth constant old'!BL266/100))</f>
        <v>350.896240120213</v>
      </c>
      <c r="BL266" s="117" t="n">
        <f aca="false">'WB GDP current US$ old'!BL266/1000000000</f>
        <v>351.431649241439</v>
      </c>
    </row>
    <row r="267" customFormat="false" ht="15" hidden="false" customHeight="false" outlineLevel="0" collapsed="false">
      <c r="A267" s="0" t="s">
        <v>215</v>
      </c>
      <c r="B267" s="0" t="s">
        <v>441</v>
      </c>
      <c r="C267" s="0" t="s">
        <v>1057</v>
      </c>
      <c r="D267" s="0" t="s">
        <v>1058</v>
      </c>
      <c r="E267" s="117" t="n">
        <f aca="false">F267/(1+('WB GDP growth constant old'!F267/100))</f>
        <v>3.62439064159531</v>
      </c>
      <c r="F267" s="117" t="n">
        <f aca="false">G267/(1+('WB GDP growth constant old'!G267/100))</f>
        <v>3.67373244309069</v>
      </c>
      <c r="G267" s="117" t="n">
        <f aca="false">H267/(1+('WB GDP growth constant old'!H267/100))</f>
        <v>3.58222566520889</v>
      </c>
      <c r="H267" s="117" t="n">
        <f aca="false">I267/(1+('WB GDP growth constant old'!I267/100))</f>
        <v>3.69945016327856</v>
      </c>
      <c r="I267" s="117" t="n">
        <f aca="false">J267/(1+('WB GDP growth constant old'!J267/100))</f>
        <v>4.15130278262088</v>
      </c>
      <c r="J267" s="117" t="n">
        <f aca="false">K267/(1+('WB GDP growth constant old'!K267/100))</f>
        <v>4.84238908525731</v>
      </c>
      <c r="K267" s="117" t="n">
        <f aca="false">L267/(1+('WB GDP growth constant old'!L267/100))</f>
        <v>4.57265301107042</v>
      </c>
      <c r="L267" s="117" t="n">
        <f aca="false">M267/(1+('WB GDP growth constant old'!M267/100))</f>
        <v>4.93479325209397</v>
      </c>
      <c r="M267" s="117" t="n">
        <f aca="false">N267/(1+('WB GDP growth constant old'!N267/100))</f>
        <v>4.99639575582082</v>
      </c>
      <c r="N267" s="117" t="n">
        <f aca="false">O267/(1+('WB GDP growth constant old'!O267/100))</f>
        <v>4.97456571217953</v>
      </c>
      <c r="O267" s="117" t="n">
        <f aca="false">P267/(1+('WB GDP growth constant old'!P267/100))</f>
        <v>5.21320124583611</v>
      </c>
      <c r="P267" s="117" t="n">
        <f aca="false">Q267/(1+('WB GDP growth constant old'!Q267/100))</f>
        <v>5.20871583089837</v>
      </c>
      <c r="Q267" s="117" t="n">
        <f aca="false">R267/(1+('WB GDP growth constant old'!R267/100))</f>
        <v>5.6883794474121</v>
      </c>
      <c r="R267" s="117" t="n">
        <f aca="false">S267/(1+('WB GDP growth constant old'!S267/100))</f>
        <v>5.63365446367746</v>
      </c>
      <c r="S267" s="117" t="n">
        <f aca="false">T267/(1+('WB GDP growth constant old'!T267/100))</f>
        <v>5.99579470470101</v>
      </c>
      <c r="T267" s="117" t="n">
        <f aca="false">U267/(1+('WB GDP growth constant old'!U267/100))</f>
        <v>5.85973040123221</v>
      </c>
      <c r="U267" s="117" t="n">
        <f aca="false">V267/(1+('WB GDP growth constant old'!V267/100))</f>
        <v>6.22426278020995</v>
      </c>
      <c r="V267" s="117" t="n">
        <f aca="false">W267/(1+('WB GDP growth constant old'!W267/100))</f>
        <v>5.94017272680804</v>
      </c>
      <c r="W267" s="117" t="n">
        <f aca="false">X267/(1+('WB GDP growth constant old'!X267/100))</f>
        <v>5.97306725565501</v>
      </c>
      <c r="X267" s="117" t="n">
        <f aca="false">Y267/(1+('WB GDP growth constant old'!Y267/100))</f>
        <v>5.79244582139574</v>
      </c>
      <c r="Y267" s="117" t="n">
        <f aca="false">Z267/(1+('WB GDP growth constant old'!Z267/100))</f>
        <v>5.96828260139996</v>
      </c>
      <c r="Z267" s="117" t="n">
        <f aca="false">AA267/(1+('WB GDP growth constant old'!AA267/100))</f>
        <v>6.33640373015421</v>
      </c>
      <c r="AA267" s="117" t="n">
        <f aca="false">AB267/(1+('WB GDP growth constant old'!AB267/100))</f>
        <v>6.15817446674884</v>
      </c>
      <c r="AB267" s="117" t="n">
        <f aca="false">AC267/(1+('WB GDP growth constant old'!AC267/100))</f>
        <v>6.03706230858244</v>
      </c>
      <c r="AC267" s="117" t="n">
        <f aca="false">AD267/(1+('WB GDP growth constant old'!AD267/100))</f>
        <v>6.0167273758373</v>
      </c>
      <c r="AD267" s="117" t="n">
        <f aca="false">AE267/(1+('WB GDP growth constant old'!AE267/100))</f>
        <v>6.11391619692901</v>
      </c>
      <c r="AE267" s="117" t="n">
        <f aca="false">AF267/(1+('WB GDP growth constant old'!AF267/100))</f>
        <v>6.15817446674883</v>
      </c>
      <c r="AF267" s="117" t="n">
        <f aca="false">AG267/(1+('WB GDP growth constant old'!AG267/100))</f>
        <v>6.32294638320071</v>
      </c>
      <c r="AG267" s="117" t="n">
        <f aca="false">AH267/(1+('WB GDP growth constant old'!AH267/100))</f>
        <v>6.72007477550173</v>
      </c>
      <c r="AH267" s="117" t="n">
        <f aca="false">AI267/(1+('WB GDP growth constant old'!AI267/100))</f>
        <v>6.65129468997258</v>
      </c>
      <c r="AI267" s="117" t="n">
        <f aca="false">AJ267/(1+('WB GDP growth constant old'!AJ267/100))</f>
        <v>6.61929717173379</v>
      </c>
      <c r="AJ267" s="117" t="n">
        <f aca="false">AK267/(1+('WB GDP growth constant old'!AK267/100))</f>
        <v>6.61690539567642</v>
      </c>
      <c r="AK267" s="117" t="n">
        <f aca="false">AL267/(1+('WB GDP growth constant old'!AL267/100))</f>
        <v>6.50237191298144</v>
      </c>
      <c r="AL267" s="117" t="n">
        <f aca="false">AM267/(1+('WB GDP growth constant old'!AM267/100))</f>
        <v>6.94435595159662</v>
      </c>
      <c r="AM267" s="117" t="n">
        <f aca="false">AN267/(1+('WB GDP growth constant old'!AN267/100))</f>
        <v>6.34537456002968</v>
      </c>
      <c r="AN267" s="117" t="n">
        <f aca="false">AO267/(1+('WB GDP growth constant old'!AO267/100))</f>
        <v>6.52924250482645</v>
      </c>
      <c r="AO267" s="117" t="n">
        <f aca="false">AP267/(1+('WB GDP growth constant old'!AP267/100))</f>
        <v>6.93526648536491</v>
      </c>
      <c r="AP267" s="117" t="n">
        <f aca="false">AQ267/(1+('WB GDP growth constant old'!AQ267/100))</f>
        <v>7.19977806906638</v>
      </c>
      <c r="AQ267" s="117" t="n">
        <f aca="false">AR267/(1+('WB GDP growth constant old'!AR267/100))</f>
        <v>7.1720052026595</v>
      </c>
      <c r="AR267" s="117" t="n">
        <f aca="false">AS267/(1+('WB GDP growth constant old'!AS267/100))</f>
        <v>7.50551705320299</v>
      </c>
      <c r="AS267" s="117" t="n">
        <f aca="false">AT267/(1+('WB GDP growth constant old'!AT267/100))</f>
        <v>7.79803129133969</v>
      </c>
      <c r="AT267" s="117" t="n">
        <f aca="false">AU267/(1+('WB GDP growth constant old'!AU267/100))</f>
        <v>8.21264234307989</v>
      </c>
      <c r="AU267" s="117" t="n">
        <f aca="false">AV267/(1+('WB GDP growth constant old'!AV267/100))</f>
        <v>8.58270517985117</v>
      </c>
      <c r="AV267" s="117" t="n">
        <f aca="false">AW267/(1+('WB GDP growth constant old'!AW267/100))</f>
        <v>9.17877182156182</v>
      </c>
      <c r="AW267" s="117" t="n">
        <f aca="false">AX267/(1+('WB GDP growth constant old'!AX267/100))</f>
        <v>9.82425932277229</v>
      </c>
      <c r="AX267" s="117" t="n">
        <f aca="false">AY267/(1+('WB GDP growth constant old'!AY267/100))</f>
        <v>10.5351033327322</v>
      </c>
      <c r="AY267" s="117" t="n">
        <f aca="false">AZ267/(1+('WB GDP growth constant old'!AZ267/100))</f>
        <v>11.3677657095954</v>
      </c>
      <c r="AZ267" s="117" t="n">
        <f aca="false">BA267/(1+('WB GDP growth constant old'!BA267/100))</f>
        <v>12.3172510929106</v>
      </c>
      <c r="BA267" s="117" t="n">
        <f aca="false">BB267/(1+('WB GDP growth constant old'!BB267/100))</f>
        <v>13.2747813601976</v>
      </c>
      <c r="BB267" s="117" t="n">
        <f aca="false">BC267/(1+('WB GDP growth constant old'!BC267/100))</f>
        <v>14.4987624517248</v>
      </c>
      <c r="BC267" s="117" t="n">
        <f aca="false">BD267/(1+('WB GDP growth constant old'!BD267/100))</f>
        <v>15.9918773882372</v>
      </c>
      <c r="BD267" s="117" t="n">
        <f aca="false">BE267/(1+('WB GDP growth constant old'!BE267/100))</f>
        <v>16.8817617710665</v>
      </c>
      <c r="BE267" s="117" t="n">
        <f aca="false">BF267/(1+('WB GDP growth constant old'!BF267/100))</f>
        <v>18.1643693572032</v>
      </c>
      <c r="BF267" s="117" t="n">
        <f aca="false">BG267/(1+('WB GDP growth constant old'!BG267/100))</f>
        <v>19.0829836096697</v>
      </c>
      <c r="BG267" s="117" t="n">
        <f aca="false">BH267/(1+('WB GDP growth constant old'!BH267/100))</f>
        <v>19.9795007221948</v>
      </c>
      <c r="BH267" s="117" t="n">
        <f aca="false">BI267/(1+('WB GDP growth constant old'!BI267/100))</f>
        <v>20.5629770888235</v>
      </c>
      <c r="BI267" s="117" t="n">
        <f aca="false">BJ267/(1+('WB GDP growth constant old'!BJ267/100))</f>
        <v>21.3395747563888</v>
      </c>
      <c r="BJ267" s="117" t="n">
        <f aca="false">BK267/(1+('WB GDP growth constant old'!BK267/100))</f>
        <v>22.0873851772217</v>
      </c>
      <c r="BK267" s="117" t="n">
        <f aca="false">BL267/(1+('WB GDP growth constant old'!BL267/100))</f>
        <v>22.9784738375058</v>
      </c>
      <c r="BL267" s="117" t="n">
        <f aca="false">'WB GDP current US$ old'!BL267/1000000000</f>
        <v>23.3097739227582</v>
      </c>
    </row>
    <row r="268" customFormat="false" ht="15" hidden="false" customHeight="false" outlineLevel="0" collapsed="false">
      <c r="A268" s="0" t="s">
        <v>216</v>
      </c>
      <c r="B268" s="0" t="s">
        <v>442</v>
      </c>
      <c r="C268" s="0" t="s">
        <v>1057</v>
      </c>
      <c r="D268" s="0" t="s">
        <v>1058</v>
      </c>
      <c r="E268" s="117" t="n">
        <f aca="false">F268/(1+('WB GDP growth constant old'!F268/100))</f>
        <v>4.64854842472063</v>
      </c>
      <c r="F268" s="117" t="n">
        <f aca="false">G268/(1+('WB GDP growth constant old'!G268/100))</f>
        <v>4.94215805396933</v>
      </c>
      <c r="G268" s="117" t="n">
        <f aca="false">H268/(1+('WB GDP growth constant old'!H268/100))</f>
        <v>5.01305187245581</v>
      </c>
      <c r="H268" s="117" t="n">
        <f aca="false">I268/(1+('WB GDP growth constant old'!I268/100))</f>
        <v>5.32608410166965</v>
      </c>
      <c r="I268" s="117" t="n">
        <f aca="false">J268/(1+('WB GDP growth constant old'!J268/100))</f>
        <v>5.26716845815943</v>
      </c>
      <c r="J268" s="117" t="n">
        <f aca="false">K268/(1+('WB GDP growth constant old'!K268/100))</f>
        <v>5.52581648321785</v>
      </c>
      <c r="K268" s="117" t="n">
        <f aca="false">L268/(1+('WB GDP growth constant old'!L268/100))</f>
        <v>5.60998185327763</v>
      </c>
      <c r="L268" s="117" t="n">
        <f aca="false">M268/(1+('WB GDP growth constant old'!M268/100))</f>
        <v>6.0793695359255</v>
      </c>
      <c r="M268" s="117" t="n">
        <f aca="false">N268/(1+('WB GDP growth constant old'!N268/100))</f>
        <v>6.1991413210851</v>
      </c>
      <c r="N268" s="117" t="n">
        <f aca="false">O268/(1+('WB GDP growth constant old'!O268/100))</f>
        <v>6.9695852241886</v>
      </c>
      <c r="O268" s="117" t="n">
        <f aca="false">P268/(1+('WB GDP growth constant old'!P268/100))</f>
        <v>8.54228264289241</v>
      </c>
      <c r="P268" s="117" t="n">
        <f aca="false">Q268/(1+('WB GDP growth constant old'!Q268/100))</f>
        <v>9.30404809878488</v>
      </c>
      <c r="Q268" s="117" t="n">
        <f aca="false">R268/(1+('WB GDP growth constant old'!R268/100))</f>
        <v>10.0790543459542</v>
      </c>
      <c r="R268" s="117" t="n">
        <f aca="false">S268/(1+('WB GDP growth constant old'!S268/100))</f>
        <v>10.3415849558508</v>
      </c>
      <c r="S268" s="117" t="n">
        <f aca="false">T268/(1+('WB GDP growth constant old'!T268/100))</f>
        <v>11.0267308456777</v>
      </c>
      <c r="T268" s="117" t="n">
        <f aca="false">U268/(1+('WB GDP growth constant old'!U268/100))</f>
        <v>10.8137800571059</v>
      </c>
      <c r="U268" s="117" t="n">
        <f aca="false">V268/(1+('WB GDP growth constant old'!V268/100))</f>
        <v>10.8640467139708</v>
      </c>
      <c r="V268" s="117" t="n">
        <f aca="false">W268/(1+('WB GDP growth constant old'!W268/100))</f>
        <v>10.118696714131</v>
      </c>
      <c r="W268" s="117" t="n">
        <f aca="false">X268/(1+('WB GDP growth constant old'!X268/100))</f>
        <v>9.84479143760989</v>
      </c>
      <c r="X268" s="117" t="n">
        <f aca="false">Y268/(1+('WB GDP growth constant old'!Y268/100))</f>
        <v>10.1693776963036</v>
      </c>
      <c r="Y268" s="117" t="n">
        <f aca="false">Z268/(1+('WB GDP growth constant old'!Z268/100))</f>
        <v>11.6358715088809</v>
      </c>
      <c r="Z268" s="117" t="n">
        <f aca="false">AA268/(1+('WB GDP growth constant old'!AA268/100))</f>
        <v>13.0933138514972</v>
      </c>
      <c r="AA268" s="117" t="n">
        <f aca="false">AB268/(1+('WB GDP growth constant old'!AB268/100))</f>
        <v>13.4382306443528</v>
      </c>
      <c r="AB268" s="117" t="n">
        <f aca="false">AC268/(1+('WB GDP growth constant old'!AC268/100))</f>
        <v>13.6512676484033</v>
      </c>
      <c r="AC268" s="117" t="n">
        <f aca="false">AD268/(1+('WB GDP growth constant old'!AD268/100))</f>
        <v>13.390888815114</v>
      </c>
      <c r="AD268" s="117" t="n">
        <f aca="false">AE268/(1+('WB GDP growth constant old'!AE268/100))</f>
        <v>14.3208040597107</v>
      </c>
      <c r="AE268" s="117" t="n">
        <f aca="false">AF268/(1+('WB GDP growth constant old'!AF268/100))</f>
        <v>14.6214019084246</v>
      </c>
      <c r="AF268" s="117" t="n">
        <f aca="false">AG268/(1+('WB GDP growth constant old'!AG268/100))</f>
        <v>14.7896558200102</v>
      </c>
      <c r="AG268" s="117" t="n">
        <f aca="false">AH268/(1+('WB GDP growth constant old'!AH268/100))</f>
        <v>15.9066260159887</v>
      </c>
      <c r="AH268" s="117" t="n">
        <f aca="false">AI268/(1+('WB GDP growth constant old'!AI268/100))</f>
        <v>16.7337334178916</v>
      </c>
      <c r="AI268" s="117" t="n">
        <f aca="false">AJ268/(1+('WB GDP growth constant old'!AJ268/100))</f>
        <v>17.9031792354991</v>
      </c>
      <c r="AJ268" s="117" t="n">
        <f aca="false">AK268/(1+('WB GDP growth constant old'!AK268/100))</f>
        <v>18.8935441527904</v>
      </c>
      <c r="AK268" s="117" t="n">
        <f aca="false">AL268/(1+('WB GDP growth constant old'!AL268/100))</f>
        <v>17.1901834379169</v>
      </c>
      <c r="AL268" s="117" t="n">
        <f aca="false">AM268/(1+('WB GDP growth constant old'!AM268/100))</f>
        <v>17.3709311044604</v>
      </c>
      <c r="AM268" s="117" t="n">
        <f aca="false">AN268/(1+('WB GDP growth constant old'!AN268/100))</f>
        <v>18.9751711359751</v>
      </c>
      <c r="AN268" s="117" t="n">
        <f aca="false">AO268/(1+('WB GDP growth constant old'!AO268/100))</f>
        <v>19.0051567737763</v>
      </c>
      <c r="AO268" s="117" t="n">
        <f aca="false">AP268/(1+('WB GDP growth constant old'!AP268/100))</f>
        <v>20.9742234377336</v>
      </c>
      <c r="AP268" s="117" t="n">
        <f aca="false">AQ268/(1+('WB GDP growth constant old'!AQ268/100))</f>
        <v>21.5364572491927</v>
      </c>
      <c r="AQ268" s="117" t="n">
        <f aca="false">AR268/(1+('WB GDP growth constant old'!AR268/100))</f>
        <v>22.1578296564006</v>
      </c>
      <c r="AR268" s="117" t="n">
        <f aca="false">AS268/(1+('WB GDP growth constant old'!AS268/100))</f>
        <v>21.9766182687184</v>
      </c>
      <c r="AS268" s="117" t="n">
        <f aca="false">AT268/(1+('WB GDP growth constant old'!AT268/100))</f>
        <v>21.3043118126511</v>
      </c>
      <c r="AT268" s="117" t="n">
        <f aca="false">AU268/(1+('WB GDP growth constant old'!AU268/100))</f>
        <v>21.6110119630656</v>
      </c>
      <c r="AU268" s="117" t="n">
        <f aca="false">AV268/(1+('WB GDP growth constant old'!AV268/100))</f>
        <v>19.6889234517309</v>
      </c>
      <c r="AV268" s="117" t="n">
        <f aca="false">AW268/(1+('WB GDP growth constant old'!AW268/100))</f>
        <v>16.3427762046596</v>
      </c>
      <c r="AW268" s="117" t="n">
        <f aca="false">AX268/(1+('WB GDP growth constant old'!AX268/100))</f>
        <v>15.3936632572738</v>
      </c>
      <c r="AX268" s="117" t="n">
        <f aca="false">AY268/(1+('WB GDP growth constant old'!AY268/100))</f>
        <v>14.5145182672756</v>
      </c>
      <c r="AY268" s="117" t="n">
        <f aca="false">AZ268/(1+('WB GDP growth constant old'!AZ268/100))</f>
        <v>14.012098915266</v>
      </c>
      <c r="AZ268" s="117" t="n">
        <f aca="false">BA268/(1+('WB GDP growth constant old'!BA268/100))</f>
        <v>13.5001911421089</v>
      </c>
      <c r="BA268" s="117" t="n">
        <f aca="false">BB268/(1+('WB GDP growth constant old'!BB268/100))</f>
        <v>11.1148496208096</v>
      </c>
      <c r="BB268" s="117" t="n">
        <f aca="false">BC268/(1+('WB GDP growth constant old'!BC268/100))</f>
        <v>12.4508056317675</v>
      </c>
      <c r="BC268" s="117" t="n">
        <f aca="false">BD268/(1+('WB GDP growth constant old'!BD268/100))</f>
        <v>14.9005418736579</v>
      </c>
      <c r="BD268" s="117" t="n">
        <f aca="false">BE268/(1+('WB GDP growth constant old'!BE268/100))</f>
        <v>17.0155118173585</v>
      </c>
      <c r="BE268" s="117" t="n">
        <f aca="false">BF268/(1+('WB GDP growth constant old'!BF268/100))</f>
        <v>19.8512198188706</v>
      </c>
      <c r="BF268" s="117" t="n">
        <f aca="false">BG268/(1+('WB GDP growth constant old'!BG268/100))</f>
        <v>20.24615840035</v>
      </c>
      <c r="BG268" s="117" t="n">
        <f aca="false">BH268/(1+('WB GDP growth constant old'!BH268/100))</f>
        <v>20.7273952769548</v>
      </c>
      <c r="BH268" s="117" t="n">
        <f aca="false">BI268/(1+('WB GDP growth constant old'!BI268/100))</f>
        <v>21.0963165276158</v>
      </c>
      <c r="BI268" s="117" t="n">
        <f aca="false">BJ268/(1+('WB GDP growth constant old'!BJ268/100))</f>
        <v>21.255777097327</v>
      </c>
      <c r="BJ268" s="117" t="n">
        <f aca="false">BK268/(1+('WB GDP growth constant old'!BK268/100))</f>
        <v>22.2556563745211</v>
      </c>
      <c r="BK268" s="117" t="n">
        <f aca="false">BL268/(1+('WB GDP growth constant old'!BL268/100))</f>
        <v>23.3305319329655</v>
      </c>
      <c r="BL268" s="117" t="n">
        <f aca="false">'WB GDP current US$ old'!BL268/1000000000</f>
        <v>21.4407588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M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0" sqref="B9"/>
    </sheetView>
  </sheetViews>
  <sheetFormatPr defaultColWidth="8.8359375" defaultRowHeight="15" zeroHeight="false" outlineLevelRow="0" outlineLevelCol="0"/>
  <cols>
    <col collapsed="false" customWidth="true" hidden="false" outlineLevel="0" max="1" min="1" style="0" width="44.17"/>
    <col collapsed="false" customWidth="true" hidden="false" outlineLevel="0" max="2" min="2" style="0" width="25.5"/>
    <col collapsed="false" customWidth="true" hidden="false" outlineLevel="0" max="3" min="3" style="0" width="15.5"/>
    <col collapsed="false" customWidth="true" hidden="false" outlineLevel="0" max="4" min="4" style="0" width="15.17"/>
    <col collapsed="false" customWidth="true" hidden="false" outlineLevel="0" max="64" min="5" style="0" width="12"/>
    <col collapsed="false" customWidth="true" hidden="false" outlineLevel="0" max="65" min="65" style="0" width="5"/>
  </cols>
  <sheetData>
    <row r="1" customFormat="false" ht="15" hidden="false" customHeight="false" outlineLevel="0" collapsed="false">
      <c r="A1" s="0" t="s">
        <v>1051</v>
      </c>
      <c r="B1" s="0" t="s">
        <v>1052</v>
      </c>
    </row>
    <row r="2" customFormat="false" ht="15" hidden="false" customHeight="false" outlineLevel="0" collapsed="false">
      <c r="A2" s="0" t="s">
        <v>1053</v>
      </c>
      <c r="B2" s="116" t="n">
        <v>44306</v>
      </c>
    </row>
    <row r="4" customFormat="false" ht="15" hidden="false" customHeight="false" outlineLevel="0" collapsed="false">
      <c r="A4" s="0" t="s">
        <v>473</v>
      </c>
      <c r="B4" s="0" t="s">
        <v>1054</v>
      </c>
      <c r="C4" s="0" t="s">
        <v>1055</v>
      </c>
      <c r="D4" s="0" t="s">
        <v>1056</v>
      </c>
      <c r="E4" s="0" t="n">
        <v>1960</v>
      </c>
      <c r="F4" s="0" t="n">
        <v>1961</v>
      </c>
      <c r="G4" s="0" t="n">
        <v>1962</v>
      </c>
      <c r="H4" s="0" t="n">
        <v>1963</v>
      </c>
      <c r="I4" s="0" t="n">
        <v>1964</v>
      </c>
      <c r="J4" s="0" t="n">
        <v>1965</v>
      </c>
      <c r="K4" s="0" t="n">
        <v>1966</v>
      </c>
      <c r="L4" s="0" t="n">
        <v>1967</v>
      </c>
      <c r="M4" s="0" t="n">
        <v>1968</v>
      </c>
      <c r="N4" s="0" t="n">
        <v>1969</v>
      </c>
      <c r="O4" s="0" t="n">
        <v>1970</v>
      </c>
      <c r="P4" s="0" t="n">
        <v>1971</v>
      </c>
      <c r="Q4" s="0" t="n">
        <v>1972</v>
      </c>
      <c r="R4" s="0" t="n">
        <v>1973</v>
      </c>
      <c r="S4" s="0" t="n">
        <v>1974</v>
      </c>
      <c r="T4" s="0" t="n">
        <v>1975</v>
      </c>
      <c r="U4" s="0" t="n">
        <v>1976</v>
      </c>
      <c r="V4" s="0" t="n">
        <v>1977</v>
      </c>
      <c r="W4" s="0" t="n">
        <v>1978</v>
      </c>
      <c r="X4" s="0" t="n">
        <v>1979</v>
      </c>
      <c r="Y4" s="0" t="n">
        <v>1980</v>
      </c>
      <c r="Z4" s="0" t="n">
        <v>1981</v>
      </c>
      <c r="AA4" s="0" t="n">
        <v>1982</v>
      </c>
      <c r="AB4" s="0" t="n">
        <v>1983</v>
      </c>
      <c r="AC4" s="0" t="n">
        <v>1984</v>
      </c>
      <c r="AD4" s="0" t="n">
        <v>1985</v>
      </c>
      <c r="AE4" s="0" t="n">
        <v>1986</v>
      </c>
      <c r="AF4" s="0" t="n">
        <v>1987</v>
      </c>
      <c r="AG4" s="0" t="n">
        <v>1988</v>
      </c>
      <c r="AH4" s="0" t="n">
        <v>1989</v>
      </c>
      <c r="AI4" s="0" t="n">
        <v>1990</v>
      </c>
      <c r="AJ4" s="0" t="n">
        <v>1991</v>
      </c>
      <c r="AK4" s="0" t="n">
        <v>1992</v>
      </c>
      <c r="AL4" s="0" t="n">
        <v>1993</v>
      </c>
      <c r="AM4" s="0" t="n">
        <v>1994</v>
      </c>
      <c r="AN4" s="0" t="n">
        <v>1995</v>
      </c>
      <c r="AO4" s="0" t="n">
        <v>1996</v>
      </c>
      <c r="AP4" s="0" t="n">
        <v>1997</v>
      </c>
      <c r="AQ4" s="0" t="n">
        <v>1998</v>
      </c>
      <c r="AR4" s="0" t="n">
        <v>1999</v>
      </c>
      <c r="AS4" s="0" t="n">
        <v>2000</v>
      </c>
      <c r="AT4" s="0" t="n">
        <v>2001</v>
      </c>
      <c r="AU4" s="0" t="n">
        <v>2002</v>
      </c>
      <c r="AV4" s="0" t="n">
        <v>2003</v>
      </c>
      <c r="AW4" s="0" t="n">
        <v>2004</v>
      </c>
      <c r="AX4" s="0" t="n">
        <v>2005</v>
      </c>
      <c r="AY4" s="0" t="n">
        <v>2006</v>
      </c>
      <c r="AZ4" s="0" t="n">
        <v>2007</v>
      </c>
      <c r="BA4" s="0" t="n">
        <v>2008</v>
      </c>
      <c r="BB4" s="0" t="n">
        <v>2009</v>
      </c>
      <c r="BC4" s="0" t="n">
        <v>2010</v>
      </c>
      <c r="BD4" s="0" t="n">
        <v>2011</v>
      </c>
      <c r="BE4" s="0" t="n">
        <v>2012</v>
      </c>
      <c r="BF4" s="0" t="n">
        <v>2013</v>
      </c>
      <c r="BG4" s="0" t="n">
        <v>2014</v>
      </c>
      <c r="BH4" s="0" t="n">
        <v>2015</v>
      </c>
      <c r="BI4" s="0" t="n">
        <v>2016</v>
      </c>
      <c r="BJ4" s="0" t="n">
        <v>2017</v>
      </c>
      <c r="BK4" s="0" t="n">
        <v>2018</v>
      </c>
      <c r="BL4" s="0" t="n">
        <v>2019</v>
      </c>
      <c r="BM4" s="0" t="n">
        <v>2020</v>
      </c>
    </row>
    <row r="5" customFormat="false" ht="15" hidden="false" customHeight="false" outlineLevel="0" collapsed="false">
      <c r="A5" s="0" t="s">
        <v>251</v>
      </c>
      <c r="B5" s="0" t="s">
        <v>252</v>
      </c>
      <c r="C5" s="0" t="s">
        <v>1158</v>
      </c>
      <c r="D5" s="0" t="s">
        <v>1058</v>
      </c>
      <c r="AE5" s="0" t="n">
        <v>405463417.11746</v>
      </c>
      <c r="AF5" s="0" t="n">
        <v>487602457.746416</v>
      </c>
      <c r="AG5" s="0" t="n">
        <v>596423607.114715</v>
      </c>
      <c r="AH5" s="0" t="n">
        <v>695304363.031101</v>
      </c>
      <c r="AI5" s="0" t="n">
        <v>764887117.194486</v>
      </c>
      <c r="AJ5" s="0" t="n">
        <v>872138715.083799</v>
      </c>
      <c r="AK5" s="0" t="n">
        <v>958463184.357542</v>
      </c>
      <c r="AL5" s="0" t="n">
        <v>1082979720.67039</v>
      </c>
      <c r="AM5" s="0" t="n">
        <v>1245688268.15642</v>
      </c>
      <c r="AN5" s="0" t="n">
        <v>1320474860.3352</v>
      </c>
      <c r="AO5" s="0" t="n">
        <v>1379960893.85475</v>
      </c>
      <c r="AP5" s="0" t="n">
        <v>1531944134.07821</v>
      </c>
      <c r="AQ5" s="0" t="n">
        <v>1665100558.65922</v>
      </c>
      <c r="AR5" s="0" t="n">
        <v>1722798882.68156</v>
      </c>
      <c r="AS5" s="0" t="n">
        <v>1873452513.96648</v>
      </c>
      <c r="AT5" s="0" t="n">
        <v>1920111731.84358</v>
      </c>
      <c r="AU5" s="0" t="n">
        <v>1941340782.12291</v>
      </c>
      <c r="AV5" s="0" t="n">
        <v>2021229050.27933</v>
      </c>
      <c r="AW5" s="0" t="n">
        <v>2228491620.11173</v>
      </c>
      <c r="AX5" s="0" t="n">
        <v>2330726256.98324</v>
      </c>
      <c r="AY5" s="0" t="n">
        <v>2424581005.58659</v>
      </c>
      <c r="AZ5" s="0" t="n">
        <v>2615083798.88268</v>
      </c>
      <c r="BA5" s="0" t="n">
        <v>2745251396.64804</v>
      </c>
      <c r="BB5" s="0" t="n">
        <v>2498882681.56425</v>
      </c>
      <c r="BC5" s="0" t="n">
        <v>2390502793.29609</v>
      </c>
      <c r="BD5" s="0" t="n">
        <v>2549720670.39106</v>
      </c>
      <c r="BE5" s="0" t="n">
        <v>2534636871.50838</v>
      </c>
      <c r="BF5" s="0" t="n">
        <v>2701675977.65363</v>
      </c>
      <c r="BG5" s="0" t="n">
        <v>2765363128.49162</v>
      </c>
      <c r="BH5" s="0" t="n">
        <v>2919553072.6257</v>
      </c>
      <c r="BI5" s="0" t="n">
        <v>2965921787.7095</v>
      </c>
      <c r="BJ5" s="0" t="n">
        <v>3056424581.00559</v>
      </c>
    </row>
    <row r="6" customFormat="false" ht="15" hidden="false" customHeight="false" outlineLevel="0" collapsed="false">
      <c r="A6" s="0" t="s">
        <v>9</v>
      </c>
      <c r="B6" s="0" t="s">
        <v>238</v>
      </c>
      <c r="C6" s="0" t="s">
        <v>1158</v>
      </c>
      <c r="D6" s="0" t="s">
        <v>1058</v>
      </c>
      <c r="E6" s="0" t="n">
        <v>537777811.111111</v>
      </c>
      <c r="F6" s="0" t="n">
        <v>548888895.555556</v>
      </c>
      <c r="G6" s="0" t="n">
        <v>546666677.777778</v>
      </c>
      <c r="H6" s="0" t="n">
        <v>751111191.111111</v>
      </c>
      <c r="I6" s="0" t="n">
        <v>800000044.444444</v>
      </c>
      <c r="J6" s="0" t="n">
        <v>1006666637.77778</v>
      </c>
      <c r="K6" s="0" t="n">
        <v>1399999966.66667</v>
      </c>
      <c r="L6" s="0" t="n">
        <v>1673333417.77778</v>
      </c>
      <c r="M6" s="0" t="n">
        <v>1373333366.66667</v>
      </c>
      <c r="N6" s="0" t="n">
        <v>1408888922.22222</v>
      </c>
      <c r="O6" s="0" t="n">
        <v>1748886595.55556</v>
      </c>
      <c r="P6" s="0" t="n">
        <v>1831108971.11111</v>
      </c>
      <c r="Q6" s="0" t="n">
        <v>1595555475.55556</v>
      </c>
      <c r="R6" s="0" t="n">
        <v>1733333264.44444</v>
      </c>
      <c r="S6" s="0" t="n">
        <v>2155555497.77778</v>
      </c>
      <c r="T6" s="0" t="n">
        <v>2366666615.55556</v>
      </c>
      <c r="U6" s="0" t="n">
        <v>2555555566.66667</v>
      </c>
      <c r="V6" s="0" t="n">
        <v>2953333417.77778</v>
      </c>
      <c r="W6" s="0" t="n">
        <v>3300000108.88889</v>
      </c>
      <c r="X6" s="0" t="n">
        <v>3697940409.61098</v>
      </c>
      <c r="Y6" s="0" t="n">
        <v>3641723321.99546</v>
      </c>
      <c r="Z6" s="0" t="n">
        <v>3478787909.09091</v>
      </c>
      <c r="AU6" s="0" t="n">
        <v>4055179566.34981</v>
      </c>
      <c r="AV6" s="0" t="n">
        <v>4515558808.10995</v>
      </c>
      <c r="AW6" s="0" t="n">
        <v>5226778808.89209</v>
      </c>
      <c r="AX6" s="0" t="n">
        <v>6209137624.77181</v>
      </c>
      <c r="AY6" s="0" t="n">
        <v>6971285594.68013</v>
      </c>
      <c r="AZ6" s="0" t="n">
        <v>9747879531.86311</v>
      </c>
      <c r="BA6" s="0" t="n">
        <v>10109225813.6696</v>
      </c>
      <c r="BB6" s="0" t="n">
        <v>12439087076.7667</v>
      </c>
      <c r="BC6" s="0" t="n">
        <v>15856574731.441</v>
      </c>
      <c r="BD6" s="0" t="n">
        <v>17804292964.1045</v>
      </c>
      <c r="BE6" s="0" t="n">
        <v>20001598505.7042</v>
      </c>
      <c r="BF6" s="0" t="n">
        <v>20561069558.2152</v>
      </c>
      <c r="BG6" s="0" t="n">
        <v>20484885119.7348</v>
      </c>
      <c r="BH6" s="0" t="n">
        <v>19907111418.9938</v>
      </c>
      <c r="BI6" s="0" t="n">
        <v>18017749073.9033</v>
      </c>
      <c r="BJ6" s="0" t="n">
        <v>18869945677.9599</v>
      </c>
      <c r="BK6" s="0" t="n">
        <v>18353881129.881</v>
      </c>
      <c r="BL6" s="0" t="n">
        <v>19291104007.8299</v>
      </c>
    </row>
    <row r="7" customFormat="false" ht="15" hidden="false" customHeight="false" outlineLevel="0" collapsed="false">
      <c r="A7" s="0" t="s">
        <v>12</v>
      </c>
      <c r="B7" s="0" t="s">
        <v>247</v>
      </c>
      <c r="C7" s="0" t="s">
        <v>1158</v>
      </c>
      <c r="D7" s="0" t="s">
        <v>1058</v>
      </c>
      <c r="Y7" s="0" t="n">
        <v>5930503400.83228</v>
      </c>
      <c r="Z7" s="0" t="n">
        <v>5550483035.90815</v>
      </c>
      <c r="AA7" s="0" t="n">
        <v>5550483035.90815</v>
      </c>
      <c r="AB7" s="0" t="n">
        <v>5784341596.36339</v>
      </c>
      <c r="AC7" s="0" t="n">
        <v>6131475065.23832</v>
      </c>
      <c r="AD7" s="0" t="n">
        <v>7553560459.10428</v>
      </c>
      <c r="AE7" s="0" t="n">
        <v>7072063345.44786</v>
      </c>
      <c r="AF7" s="0" t="n">
        <v>8083872012.47326</v>
      </c>
      <c r="AG7" s="0" t="n">
        <v>8769250549.73596</v>
      </c>
      <c r="AH7" s="0" t="n">
        <v>10201099039.5655</v>
      </c>
      <c r="AI7" s="0" t="n">
        <v>11228764963.1618</v>
      </c>
      <c r="AJ7" s="0" t="n">
        <v>10603784541.197</v>
      </c>
      <c r="AK7" s="0" t="n">
        <v>8307810973.58848</v>
      </c>
      <c r="AL7" s="0" t="n">
        <v>5768720421.61367</v>
      </c>
      <c r="AM7" s="0" t="n">
        <v>4438321017.39068</v>
      </c>
      <c r="AN7" s="0" t="n">
        <v>5538749259.94714</v>
      </c>
      <c r="AO7" s="0" t="n">
        <v>7526446605.51712</v>
      </c>
      <c r="AP7" s="0" t="n">
        <v>7648377412.83277</v>
      </c>
      <c r="AQ7" s="0" t="n">
        <v>6506229607.29432</v>
      </c>
      <c r="AR7" s="0" t="n">
        <v>6152922942.98032</v>
      </c>
      <c r="AS7" s="0" t="n">
        <v>9129594818.60749</v>
      </c>
      <c r="AT7" s="0" t="n">
        <v>8936063723.20121</v>
      </c>
      <c r="AU7" s="0" t="n">
        <v>15285594828.418</v>
      </c>
      <c r="AV7" s="0" t="n">
        <v>17812705294.325</v>
      </c>
      <c r="AW7" s="0" t="n">
        <v>23552052407.5488</v>
      </c>
      <c r="AX7" s="0" t="n">
        <v>36970918699.2523</v>
      </c>
      <c r="AY7" s="0" t="n">
        <v>52381006892.038</v>
      </c>
      <c r="AZ7" s="0" t="n">
        <v>65266452081.386</v>
      </c>
      <c r="BA7" s="0" t="n">
        <v>88538611205.1433</v>
      </c>
      <c r="BB7" s="0" t="n">
        <v>70307163678.238</v>
      </c>
      <c r="BC7" s="0" t="n">
        <v>83799496611.2004</v>
      </c>
      <c r="BD7" s="0" t="n">
        <v>111789686464.441</v>
      </c>
      <c r="BE7" s="0" t="n">
        <v>128052853643.106</v>
      </c>
      <c r="BF7" s="0" t="n">
        <v>136709862831.194</v>
      </c>
      <c r="BG7" s="0" t="n">
        <v>145712200312.505</v>
      </c>
      <c r="BH7" s="0" t="n">
        <v>116193649124.151</v>
      </c>
      <c r="BI7" s="0" t="n">
        <v>101123851090.455</v>
      </c>
      <c r="BJ7" s="0" t="n">
        <v>122123822333.591</v>
      </c>
      <c r="BK7" s="0" t="n">
        <v>101353230784.594</v>
      </c>
      <c r="BL7" s="0" t="n">
        <v>88815697793.303</v>
      </c>
    </row>
    <row r="8" customFormat="false" ht="15" hidden="false" customHeight="false" outlineLevel="0" collapsed="false">
      <c r="A8" s="0" t="s">
        <v>10</v>
      </c>
      <c r="B8" s="0" t="s">
        <v>243</v>
      </c>
      <c r="C8" s="0" t="s">
        <v>1158</v>
      </c>
      <c r="D8" s="0" t="s">
        <v>1058</v>
      </c>
      <c r="AC8" s="0" t="n">
        <v>1857338011.85488</v>
      </c>
      <c r="AD8" s="0" t="n">
        <v>1897050133.42015</v>
      </c>
      <c r="AE8" s="0" t="n">
        <v>2097326250</v>
      </c>
      <c r="AF8" s="0" t="n">
        <v>2080796250</v>
      </c>
      <c r="AG8" s="0" t="n">
        <v>2051236250</v>
      </c>
      <c r="AH8" s="0" t="n">
        <v>2253090000</v>
      </c>
      <c r="AI8" s="0" t="n">
        <v>2028553750</v>
      </c>
      <c r="AJ8" s="0" t="n">
        <v>1099559027.77778</v>
      </c>
      <c r="AK8" s="0" t="n">
        <v>652174990.837304</v>
      </c>
      <c r="AL8" s="0" t="n">
        <v>1185315468.46295</v>
      </c>
      <c r="AM8" s="0" t="n">
        <v>1880951520.3972</v>
      </c>
      <c r="AN8" s="0" t="n">
        <v>2392764853.42107</v>
      </c>
      <c r="AO8" s="0" t="n">
        <v>3199642579.96974</v>
      </c>
      <c r="AP8" s="0" t="n">
        <v>2258515610.08862</v>
      </c>
      <c r="AQ8" s="0" t="n">
        <v>2545967253.2416</v>
      </c>
      <c r="AR8" s="0" t="n">
        <v>3212119044.17089</v>
      </c>
      <c r="AS8" s="0" t="n">
        <v>3480355188.60063</v>
      </c>
      <c r="AT8" s="0" t="n">
        <v>3922099470.97313</v>
      </c>
      <c r="AU8" s="0" t="n">
        <v>4348070165.19261</v>
      </c>
      <c r="AV8" s="0" t="n">
        <v>5611492282.86582</v>
      </c>
      <c r="AW8" s="0" t="n">
        <v>7184681398.5698</v>
      </c>
      <c r="AX8" s="0" t="n">
        <v>8052075642.10781</v>
      </c>
      <c r="AY8" s="0" t="n">
        <v>8896073938.31407</v>
      </c>
      <c r="AZ8" s="0" t="n">
        <v>10677321490.3807</v>
      </c>
      <c r="BA8" s="0" t="n">
        <v>12881354103.8398</v>
      </c>
      <c r="BB8" s="0" t="n">
        <v>12044223352.5413</v>
      </c>
      <c r="BC8" s="0" t="n">
        <v>11926928505.5231</v>
      </c>
      <c r="BD8" s="0" t="n">
        <v>12890765324.2256</v>
      </c>
      <c r="BE8" s="0" t="n">
        <v>12319830252.4768</v>
      </c>
      <c r="BF8" s="0" t="n">
        <v>12776217194.7928</v>
      </c>
      <c r="BG8" s="0" t="n">
        <v>13228144008.3428</v>
      </c>
      <c r="BH8" s="0" t="n">
        <v>11386846319.1589</v>
      </c>
      <c r="BI8" s="0" t="n">
        <v>11861200797.4707</v>
      </c>
      <c r="BJ8" s="0" t="n">
        <v>13019693450.8816</v>
      </c>
      <c r="BK8" s="0" t="n">
        <v>15147020535.3869</v>
      </c>
      <c r="BL8" s="0" t="n">
        <v>15279183289.9372</v>
      </c>
    </row>
    <row r="9" customFormat="false" ht="15" hidden="false" customHeight="false" outlineLevel="0" collapsed="false">
      <c r="A9" s="0" t="s">
        <v>245</v>
      </c>
      <c r="B9" s="0" t="s">
        <v>246</v>
      </c>
      <c r="C9" s="0" t="s">
        <v>1158</v>
      </c>
      <c r="D9" s="0" t="s">
        <v>1058</v>
      </c>
      <c r="O9" s="0" t="n">
        <v>78619206.0850963</v>
      </c>
      <c r="P9" s="0" t="n">
        <v>89409820.3592814</v>
      </c>
      <c r="Q9" s="0" t="n">
        <v>113408231.944085</v>
      </c>
      <c r="R9" s="0" t="n">
        <v>150820102.798401</v>
      </c>
      <c r="S9" s="0" t="n">
        <v>186558696.279204</v>
      </c>
      <c r="T9" s="0" t="n">
        <v>220127246.376812</v>
      </c>
      <c r="U9" s="0" t="n">
        <v>227281024.620741</v>
      </c>
      <c r="V9" s="0" t="n">
        <v>254020153.340635</v>
      </c>
      <c r="W9" s="0" t="n">
        <v>308008897.569444</v>
      </c>
      <c r="X9" s="0" t="n">
        <v>411578334.159643</v>
      </c>
      <c r="Y9" s="0" t="n">
        <v>446416105.825017</v>
      </c>
      <c r="Z9" s="0" t="n">
        <v>388958731.302937</v>
      </c>
      <c r="AA9" s="0" t="n">
        <v>375895956.383462</v>
      </c>
      <c r="AB9" s="0" t="n">
        <v>327861832.946636</v>
      </c>
      <c r="AC9" s="0" t="n">
        <v>330070689.298282</v>
      </c>
      <c r="AD9" s="0" t="n">
        <v>346737964.774951</v>
      </c>
      <c r="AE9" s="0" t="n">
        <v>482000594.03588</v>
      </c>
      <c r="AF9" s="0" t="n">
        <v>611316399.407088</v>
      </c>
      <c r="AG9" s="0" t="n">
        <v>721425939.15155</v>
      </c>
      <c r="AH9" s="0" t="n">
        <v>795449332.396346</v>
      </c>
      <c r="AI9" s="0" t="n">
        <v>1029048481.88051</v>
      </c>
      <c r="AJ9" s="0" t="n">
        <v>1106928582.86629</v>
      </c>
      <c r="AK9" s="0" t="n">
        <v>1210013651.87713</v>
      </c>
      <c r="AL9" s="0" t="n">
        <v>1007025755.00065</v>
      </c>
      <c r="AM9" s="0" t="n">
        <v>1017549124.33238</v>
      </c>
      <c r="AN9" s="0" t="n">
        <v>1178738991.19295</v>
      </c>
      <c r="AO9" s="0" t="n">
        <v>1223945356.62682</v>
      </c>
      <c r="AP9" s="0" t="n">
        <v>1180597272.72727</v>
      </c>
      <c r="AQ9" s="0" t="n">
        <v>1211932397.81713</v>
      </c>
      <c r="AR9" s="0" t="n">
        <v>1239876305.13531</v>
      </c>
      <c r="AS9" s="0" t="n">
        <v>1429049198.45218</v>
      </c>
      <c r="AT9" s="0" t="n">
        <v>1546926174.49664</v>
      </c>
      <c r="AU9" s="0" t="n">
        <v>1755910031.99699</v>
      </c>
      <c r="AV9" s="0" t="n">
        <v>2361726862.30248</v>
      </c>
      <c r="AW9" s="0" t="n">
        <v>2894921777.99851</v>
      </c>
      <c r="AX9" s="0" t="n">
        <v>3159905484.39249</v>
      </c>
      <c r="AY9" s="0" t="n">
        <v>3456442102.622</v>
      </c>
      <c r="AZ9" s="0" t="n">
        <v>3952600602.24473</v>
      </c>
      <c r="BA9" s="0" t="n">
        <v>4085630584.44412</v>
      </c>
      <c r="BB9" s="0" t="n">
        <v>3674409558.21061</v>
      </c>
      <c r="BC9" s="0" t="n">
        <v>3449966856.68832</v>
      </c>
      <c r="BD9" s="0" t="n">
        <v>3629203786.19154</v>
      </c>
      <c r="BE9" s="0" t="n">
        <v>3188808942.56713</v>
      </c>
      <c r="BF9" s="0" t="n">
        <v>3193704343.20627</v>
      </c>
      <c r="BG9" s="0" t="n">
        <v>3271808157.30039</v>
      </c>
      <c r="BH9" s="0" t="n">
        <v>2789870187.50693</v>
      </c>
      <c r="BI9" s="0" t="n">
        <v>2896679211.86628</v>
      </c>
      <c r="BJ9" s="0" t="n">
        <v>3000180750.11297</v>
      </c>
      <c r="BK9" s="0" t="n">
        <v>3218316013.22626</v>
      </c>
      <c r="BL9" s="0" t="n">
        <v>3154057987.23833</v>
      </c>
    </row>
    <row r="10" customFormat="false" ht="15" hidden="false" customHeight="false" outlineLevel="0" collapsed="false">
      <c r="A10" s="0" t="s">
        <v>1059</v>
      </c>
      <c r="B10" s="0" t="s">
        <v>1060</v>
      </c>
      <c r="C10" s="0" t="s">
        <v>1158</v>
      </c>
      <c r="D10" s="0" t="s">
        <v>1058</v>
      </c>
      <c r="M10" s="0" t="n">
        <v>25891606124.2687</v>
      </c>
      <c r="N10" s="0" t="n">
        <v>28429146975.4578</v>
      </c>
      <c r="O10" s="0" t="n">
        <v>32013340941.3631</v>
      </c>
      <c r="P10" s="0" t="n">
        <v>37045140366.8421</v>
      </c>
      <c r="Q10" s="0" t="n">
        <v>44182128971.3952</v>
      </c>
      <c r="R10" s="0" t="n">
        <v>55922081751.8976</v>
      </c>
      <c r="S10" s="0" t="n">
        <v>105711125366.347</v>
      </c>
      <c r="T10" s="0" t="n">
        <v>117103149355.725</v>
      </c>
      <c r="U10" s="0" t="n">
        <v>145484738304.229</v>
      </c>
      <c r="V10" s="0" t="n">
        <v>167530174445.324</v>
      </c>
      <c r="W10" s="0" t="n">
        <v>183969539762.573</v>
      </c>
      <c r="X10" s="0" t="n">
        <v>248970610830.706</v>
      </c>
      <c r="Y10" s="0" t="n">
        <v>337548607895.817</v>
      </c>
      <c r="Z10" s="0" t="n">
        <v>348013579325.699</v>
      </c>
      <c r="AA10" s="0" t="n">
        <v>326467614158.131</v>
      </c>
      <c r="AB10" s="0" t="n">
        <v>306718525880.767</v>
      </c>
      <c r="AC10" s="0" t="n">
        <v>311102902529.672</v>
      </c>
      <c r="AD10" s="0" t="n">
        <v>307935286171.297</v>
      </c>
      <c r="AE10" s="0" t="n">
        <v>294002304210.702</v>
      </c>
      <c r="AF10" s="0" t="n">
        <v>313464339247.534</v>
      </c>
      <c r="AG10" s="0" t="n">
        <v>308329777739.899</v>
      </c>
      <c r="AH10" s="0" t="n">
        <v>323313155352.566</v>
      </c>
      <c r="AI10" s="0" t="n">
        <v>447403057842.308</v>
      </c>
      <c r="AJ10" s="0" t="n">
        <v>441363731387.288</v>
      </c>
      <c r="AK10" s="0" t="n">
        <v>472395612979.048</v>
      </c>
      <c r="AL10" s="0" t="n">
        <v>477750218753.597</v>
      </c>
      <c r="AM10" s="0" t="n">
        <v>488310840410.44</v>
      </c>
      <c r="AN10" s="0" t="n">
        <v>524626754650.83</v>
      </c>
      <c r="AO10" s="0" t="n">
        <v>579109082402.504</v>
      </c>
      <c r="AP10" s="0" t="n">
        <v>614123231689.679</v>
      </c>
      <c r="AQ10" s="0" t="n">
        <v>592264356627.349</v>
      </c>
      <c r="AR10" s="0" t="n">
        <v>644527010683.065</v>
      </c>
      <c r="AS10" s="0" t="n">
        <v>735685319268.802</v>
      </c>
      <c r="AT10" s="0" t="n">
        <v>722917010350.548</v>
      </c>
      <c r="AU10" s="0" t="n">
        <v>726832740066.549</v>
      </c>
      <c r="AV10" s="0" t="n">
        <v>821089931822.719</v>
      </c>
      <c r="AW10" s="0" t="n">
        <v>965100949397.812</v>
      </c>
      <c r="AX10" s="0" t="n">
        <v>1186135399898.53</v>
      </c>
      <c r="AY10" s="0" t="n">
        <v>1406002045914.84</v>
      </c>
      <c r="AZ10" s="0" t="n">
        <v>1639307043044.79</v>
      </c>
      <c r="BA10" s="0" t="n">
        <v>2080969850135.39</v>
      </c>
      <c r="BB10" s="0" t="n">
        <v>1795740921393.58</v>
      </c>
      <c r="BC10" s="0" t="n">
        <v>2103331412247.86</v>
      </c>
      <c r="BD10" s="0" t="n">
        <v>2494028778449.34</v>
      </c>
      <c r="BE10" s="0" t="n">
        <v>2773499064014.84</v>
      </c>
      <c r="BF10" s="0" t="n">
        <v>2856372458851.04</v>
      </c>
      <c r="BG10" s="0" t="n">
        <v>2894391168409.53</v>
      </c>
      <c r="BH10" s="0" t="n">
        <v>2534723688142.23</v>
      </c>
      <c r="BI10" s="0" t="n">
        <v>2469440154484.43</v>
      </c>
      <c r="BJ10" s="0" t="n">
        <v>2516121177762.82</v>
      </c>
      <c r="BK10" s="0" t="n">
        <v>2771384097904.53</v>
      </c>
      <c r="BL10" s="0" t="n">
        <v>2817414584665.11</v>
      </c>
    </row>
    <row r="11" customFormat="false" ht="15" hidden="false" customHeight="false" outlineLevel="0" collapsed="false">
      <c r="A11" s="0" t="s">
        <v>203</v>
      </c>
      <c r="B11" s="0" t="s">
        <v>431</v>
      </c>
      <c r="C11" s="0" t="s">
        <v>1158</v>
      </c>
      <c r="D11" s="0" t="s">
        <v>1058</v>
      </c>
      <c r="T11" s="0" t="n">
        <v>14720672506.5004</v>
      </c>
      <c r="U11" s="0" t="n">
        <v>19213022691.0526</v>
      </c>
      <c r="V11" s="0" t="n">
        <v>24871775164.6043</v>
      </c>
      <c r="W11" s="0" t="n">
        <v>23775831783.4263</v>
      </c>
      <c r="X11" s="0" t="n">
        <v>31225463217.7582</v>
      </c>
      <c r="Y11" s="0" t="n">
        <v>43598748449.0479</v>
      </c>
      <c r="Z11" s="0" t="n">
        <v>49333424135.1131</v>
      </c>
      <c r="AA11" s="0" t="n">
        <v>46622718605.2847</v>
      </c>
      <c r="AB11" s="0" t="n">
        <v>42803323345.1376</v>
      </c>
      <c r="AC11" s="0" t="n">
        <v>41807954235.903</v>
      </c>
      <c r="AD11" s="0" t="n">
        <v>40603650231.5445</v>
      </c>
      <c r="AE11" s="0" t="n">
        <v>33943612094.7971</v>
      </c>
      <c r="AF11" s="0" t="n">
        <v>36384908744.2114</v>
      </c>
      <c r="AG11" s="0" t="n">
        <v>36275674203.2144</v>
      </c>
      <c r="AH11" s="0" t="n">
        <v>41464995913.9199</v>
      </c>
      <c r="AI11" s="0" t="n">
        <v>50701443748.2975</v>
      </c>
      <c r="AJ11" s="0" t="n">
        <v>51552165622.4462</v>
      </c>
      <c r="AK11" s="0" t="n">
        <v>54239171887.769</v>
      </c>
      <c r="AL11" s="0" t="n">
        <v>55625170253.337</v>
      </c>
      <c r="AM11" s="0" t="n">
        <v>59305093979.842</v>
      </c>
      <c r="AN11" s="0" t="n">
        <v>65743666575.8649</v>
      </c>
      <c r="AO11" s="0" t="n">
        <v>73571233996.1863</v>
      </c>
      <c r="AP11" s="0" t="n">
        <v>78839008444.5655</v>
      </c>
      <c r="AQ11" s="0" t="n">
        <v>75674336283.1858</v>
      </c>
      <c r="AR11" s="0" t="n">
        <v>84445473110.9598</v>
      </c>
      <c r="AS11" s="0" t="n">
        <v>104337372362.151</v>
      </c>
      <c r="AT11" s="0" t="n">
        <v>103311640571.818</v>
      </c>
      <c r="AU11" s="0" t="n">
        <v>109816201497.617</v>
      </c>
      <c r="AV11" s="0" t="n">
        <v>124346358066.712</v>
      </c>
      <c r="AW11" s="0" t="n">
        <v>147824370319.946</v>
      </c>
      <c r="AX11" s="0" t="n">
        <v>180617467964.602</v>
      </c>
      <c r="AY11" s="0" t="n">
        <v>222116541865.214</v>
      </c>
      <c r="AZ11" s="0" t="n">
        <v>257916133424.098</v>
      </c>
      <c r="BA11" s="0" t="n">
        <v>315474615738.598</v>
      </c>
      <c r="BB11" s="0" t="n">
        <v>253547358747.447</v>
      </c>
      <c r="BC11" s="0" t="n">
        <v>289787338325.391</v>
      </c>
      <c r="BD11" s="0" t="n">
        <v>350666031313.819</v>
      </c>
      <c r="BE11" s="0" t="n">
        <v>374590605854.323</v>
      </c>
      <c r="BF11" s="0" t="n">
        <v>390107556160.653</v>
      </c>
      <c r="BG11" s="0" t="n">
        <v>403137100068.074</v>
      </c>
      <c r="BH11" s="0" t="n">
        <v>358135057862.492</v>
      </c>
      <c r="BI11" s="0" t="n">
        <v>357045064669.843</v>
      </c>
      <c r="BJ11" s="0" t="n">
        <v>385605506854.881</v>
      </c>
      <c r="BK11" s="0" t="n">
        <v>422215043584.969</v>
      </c>
      <c r="BL11" s="0" t="n">
        <v>421142267937.65</v>
      </c>
    </row>
    <row r="12" customFormat="false" ht="15" hidden="false" customHeight="false" outlineLevel="0" collapsed="false">
      <c r="A12" s="0" t="s">
        <v>14</v>
      </c>
      <c r="B12" s="0" t="s">
        <v>249</v>
      </c>
      <c r="C12" s="0" t="s">
        <v>1158</v>
      </c>
      <c r="D12" s="0" t="s">
        <v>1058</v>
      </c>
      <c r="G12" s="0" t="n">
        <v>24450604877.6081</v>
      </c>
      <c r="H12" s="0" t="n">
        <v>18272123664.4715</v>
      </c>
      <c r="I12" s="0" t="n">
        <v>25605249381.7597</v>
      </c>
      <c r="J12" s="0" t="n">
        <v>28344705966.6389</v>
      </c>
      <c r="K12" s="0" t="n">
        <v>28630474727.9023</v>
      </c>
      <c r="L12" s="0" t="n">
        <v>24256667553.2569</v>
      </c>
      <c r="M12" s="0" t="n">
        <v>26436857247.4982</v>
      </c>
      <c r="N12" s="0" t="n">
        <v>31256284543.6155</v>
      </c>
      <c r="O12" s="0" t="n">
        <v>31584210365.5446</v>
      </c>
      <c r="P12" s="0" t="n">
        <v>33293199095.4881</v>
      </c>
      <c r="Q12" s="0" t="n">
        <v>34733000536.2862</v>
      </c>
      <c r="R12" s="0" t="n">
        <v>52544000116.9037</v>
      </c>
      <c r="S12" s="0" t="n">
        <v>72436777342.4554</v>
      </c>
      <c r="T12" s="0" t="n">
        <v>52438647921.9226</v>
      </c>
      <c r="U12" s="0" t="n">
        <v>51169499890.7722</v>
      </c>
      <c r="V12" s="0" t="n">
        <v>56781000100.9448</v>
      </c>
      <c r="W12" s="0" t="n">
        <v>58082870156.2634</v>
      </c>
      <c r="X12" s="0" t="n">
        <v>69252328953.3789</v>
      </c>
      <c r="Y12" s="0" t="n">
        <v>76961923741.9479</v>
      </c>
      <c r="Z12" s="0" t="n">
        <v>78676842366.4213</v>
      </c>
      <c r="AA12" s="0" t="n">
        <v>84307486836.724</v>
      </c>
      <c r="AB12" s="0" t="n">
        <v>103979106777.911</v>
      </c>
      <c r="AC12" s="0" t="n">
        <v>79092001998.032</v>
      </c>
      <c r="AD12" s="0" t="n">
        <v>88416668900.2596</v>
      </c>
      <c r="AE12" s="0" t="n">
        <v>110934442762.694</v>
      </c>
      <c r="AF12" s="0" t="n">
        <v>111106191358.197</v>
      </c>
      <c r="AG12" s="0" t="n">
        <v>126206817196.091</v>
      </c>
      <c r="AH12" s="0" t="n">
        <v>76636898036.4712</v>
      </c>
      <c r="AI12" s="0" t="n">
        <v>141352368714.691</v>
      </c>
      <c r="AJ12" s="0" t="n">
        <v>189719984268.485</v>
      </c>
      <c r="AK12" s="0" t="n">
        <v>228788617201.696</v>
      </c>
      <c r="AL12" s="0" t="n">
        <v>236741715015.015</v>
      </c>
      <c r="AM12" s="0" t="n">
        <v>257440000000</v>
      </c>
      <c r="AN12" s="0" t="n">
        <v>258031750000</v>
      </c>
      <c r="AO12" s="0" t="n">
        <v>272149750000</v>
      </c>
      <c r="AP12" s="0" t="n">
        <v>292859000000</v>
      </c>
      <c r="AQ12" s="0" t="n">
        <v>298948250000</v>
      </c>
      <c r="AR12" s="0" t="n">
        <v>283523000000</v>
      </c>
      <c r="AS12" s="0" t="n">
        <v>284203750000</v>
      </c>
      <c r="AT12" s="0" t="n">
        <v>268696750000</v>
      </c>
      <c r="AU12" s="0" t="n">
        <v>97724004251.8602</v>
      </c>
      <c r="AV12" s="0" t="n">
        <v>127586973492.177</v>
      </c>
      <c r="AW12" s="0" t="n">
        <v>164657930452.787</v>
      </c>
      <c r="AX12" s="0" t="n">
        <v>198737095012.282</v>
      </c>
      <c r="AY12" s="0" t="n">
        <v>232557260817.308</v>
      </c>
      <c r="AZ12" s="0" t="n">
        <v>287530508430.568</v>
      </c>
      <c r="BA12" s="0" t="n">
        <v>361558037110.419</v>
      </c>
      <c r="BB12" s="0" t="n">
        <v>332976484577.619</v>
      </c>
      <c r="BC12" s="0" t="n">
        <v>423627422092.49</v>
      </c>
      <c r="BD12" s="0" t="n">
        <v>530163281574.658</v>
      </c>
      <c r="BE12" s="0" t="n">
        <v>545982375701.128</v>
      </c>
      <c r="BF12" s="0" t="n">
        <v>552025140252.246</v>
      </c>
      <c r="BG12" s="0" t="n">
        <v>526319673731.638</v>
      </c>
      <c r="BH12" s="0" t="n">
        <v>594749285413.212</v>
      </c>
      <c r="BI12" s="0" t="n">
        <v>557531376217.967</v>
      </c>
      <c r="BJ12" s="0" t="n">
        <v>643628665302.668</v>
      </c>
      <c r="BK12" s="0" t="n">
        <v>517626700412.718</v>
      </c>
      <c r="BL12" s="0" t="n">
        <v>445445177459.426</v>
      </c>
    </row>
    <row r="13" customFormat="false" ht="15" hidden="false" customHeight="false" outlineLevel="0" collapsed="false">
      <c r="A13" s="0" t="s">
        <v>15</v>
      </c>
      <c r="B13" s="0" t="s">
        <v>250</v>
      </c>
      <c r="C13" s="0" t="s">
        <v>1158</v>
      </c>
      <c r="D13" s="0" t="s">
        <v>1058</v>
      </c>
      <c r="AI13" s="0" t="n">
        <v>2256838858.42714</v>
      </c>
      <c r="AJ13" s="0" t="n">
        <v>2068526521.90299</v>
      </c>
      <c r="AK13" s="0" t="n">
        <v>1272577456.12712</v>
      </c>
      <c r="AL13" s="0" t="n">
        <v>1201313201.01272</v>
      </c>
      <c r="AM13" s="0" t="n">
        <v>1315158670.28285</v>
      </c>
      <c r="AN13" s="0" t="n">
        <v>1468317350.06841</v>
      </c>
      <c r="AO13" s="0" t="n">
        <v>1596968913.27897</v>
      </c>
      <c r="AP13" s="0" t="n">
        <v>1639492424.36472</v>
      </c>
      <c r="AQ13" s="0" t="n">
        <v>1893726437.26462</v>
      </c>
      <c r="AR13" s="0" t="n">
        <v>1845482181.44801</v>
      </c>
      <c r="AS13" s="0" t="n">
        <v>1911563665.39006</v>
      </c>
      <c r="AT13" s="0" t="n">
        <v>2118467913.37873</v>
      </c>
      <c r="AU13" s="0" t="n">
        <v>2376335048.39976</v>
      </c>
      <c r="AV13" s="0" t="n">
        <v>2807061008.69084</v>
      </c>
      <c r="AW13" s="0" t="n">
        <v>3576615240.41616</v>
      </c>
      <c r="AX13" s="0" t="n">
        <v>4900469950.09033</v>
      </c>
      <c r="AY13" s="0" t="n">
        <v>6384451606.1421</v>
      </c>
      <c r="AZ13" s="0" t="n">
        <v>9206301700.39619</v>
      </c>
      <c r="BA13" s="0" t="n">
        <v>11662040713.8753</v>
      </c>
      <c r="BB13" s="0" t="n">
        <v>8647936747.98704</v>
      </c>
      <c r="BC13" s="0" t="n">
        <v>9260284937.79781</v>
      </c>
      <c r="BD13" s="0" t="n">
        <v>10142111334.4961</v>
      </c>
      <c r="BE13" s="0" t="n">
        <v>10619320048.5857</v>
      </c>
      <c r="BF13" s="0" t="n">
        <v>11121465767.4067</v>
      </c>
      <c r="BG13" s="0" t="n">
        <v>11609512939.7543</v>
      </c>
      <c r="BH13" s="0" t="n">
        <v>10553337672.9872</v>
      </c>
      <c r="BI13" s="0" t="n">
        <v>10546135160.031</v>
      </c>
      <c r="BJ13" s="0" t="n">
        <v>11527458565.7334</v>
      </c>
      <c r="BK13" s="0" t="n">
        <v>12457941907.0333</v>
      </c>
      <c r="BL13" s="0" t="n">
        <v>13672802157.8324</v>
      </c>
    </row>
    <row r="14" customFormat="false" ht="15" hidden="false" customHeight="false" outlineLevel="0" collapsed="false">
      <c r="A14" s="0" t="s">
        <v>498</v>
      </c>
      <c r="B14" s="0" t="s">
        <v>500</v>
      </c>
      <c r="C14" s="0" t="s">
        <v>1158</v>
      </c>
      <c r="D14" s="0" t="s">
        <v>1058</v>
      </c>
      <c r="AU14" s="0" t="n">
        <v>514000000</v>
      </c>
      <c r="AV14" s="0" t="n">
        <v>527000000</v>
      </c>
      <c r="AW14" s="0" t="n">
        <v>512000000</v>
      </c>
      <c r="AX14" s="0" t="n">
        <v>503000000</v>
      </c>
      <c r="AY14" s="0" t="n">
        <v>496000000</v>
      </c>
      <c r="AZ14" s="0" t="n">
        <v>520000000</v>
      </c>
      <c r="BA14" s="0" t="n">
        <v>563000000</v>
      </c>
      <c r="BB14" s="0" t="n">
        <v>678000000</v>
      </c>
      <c r="BC14" s="0" t="n">
        <v>576000000</v>
      </c>
      <c r="BD14" s="0" t="n">
        <v>574000000</v>
      </c>
      <c r="BE14" s="0" t="n">
        <v>644000000</v>
      </c>
      <c r="BF14" s="0" t="n">
        <v>641000000</v>
      </c>
      <c r="BG14" s="0" t="n">
        <v>642000000</v>
      </c>
      <c r="BH14" s="0" t="n">
        <v>661000000</v>
      </c>
      <c r="BI14" s="0" t="n">
        <v>652000000</v>
      </c>
      <c r="BJ14" s="0" t="n">
        <v>602000000</v>
      </c>
      <c r="BK14" s="0" t="n">
        <v>636000000</v>
      </c>
    </row>
    <row r="15" customFormat="false" ht="15" hidden="false" customHeight="false" outlineLevel="0" collapsed="false">
      <c r="A15" s="0" t="s">
        <v>13</v>
      </c>
      <c r="B15" s="0" t="s">
        <v>248</v>
      </c>
      <c r="C15" s="0" t="s">
        <v>1158</v>
      </c>
      <c r="D15" s="0" t="s">
        <v>1058</v>
      </c>
      <c r="V15" s="0" t="n">
        <v>77496753.7037037</v>
      </c>
      <c r="W15" s="0" t="n">
        <v>87879341.4814815</v>
      </c>
      <c r="X15" s="0" t="n">
        <v>109079978.888889</v>
      </c>
      <c r="Y15" s="0" t="n">
        <v>131431026.666667</v>
      </c>
      <c r="Z15" s="0" t="n">
        <v>147841734.444444</v>
      </c>
      <c r="AA15" s="0" t="n">
        <v>164369278.888889</v>
      </c>
      <c r="AB15" s="0" t="n">
        <v>182144092.962963</v>
      </c>
      <c r="AC15" s="0" t="n">
        <v>208372846.296296</v>
      </c>
      <c r="AD15" s="0" t="n">
        <v>240923924.814815</v>
      </c>
      <c r="AE15" s="0" t="n">
        <v>290440140.740741</v>
      </c>
      <c r="AF15" s="0" t="n">
        <v>337174861.851852</v>
      </c>
      <c r="AG15" s="0" t="n">
        <v>398637727.777778</v>
      </c>
      <c r="AH15" s="0" t="n">
        <v>438794788.518519</v>
      </c>
      <c r="AI15" s="0" t="n">
        <v>459470370.37037</v>
      </c>
      <c r="AJ15" s="0" t="n">
        <v>481707407.407407</v>
      </c>
      <c r="AK15" s="0" t="n">
        <v>499281481.481481</v>
      </c>
      <c r="AL15" s="0" t="n">
        <v>535174074.074074</v>
      </c>
      <c r="AM15" s="0" t="n">
        <v>589429629.62963</v>
      </c>
      <c r="AN15" s="0" t="n">
        <v>577281481.481481</v>
      </c>
      <c r="AO15" s="0" t="n">
        <v>633729629.62963</v>
      </c>
      <c r="AP15" s="0" t="n">
        <v>680618518.518519</v>
      </c>
      <c r="AQ15" s="0" t="n">
        <v>727859259.259259</v>
      </c>
      <c r="AR15" s="0" t="n">
        <v>766200000</v>
      </c>
      <c r="AS15" s="0" t="n">
        <v>826370370.37037</v>
      </c>
      <c r="AT15" s="0" t="n">
        <v>800481481.481481</v>
      </c>
      <c r="AU15" s="0" t="n">
        <v>814381481.481481</v>
      </c>
      <c r="AV15" s="0" t="n">
        <v>856396296.296296</v>
      </c>
      <c r="AW15" s="0" t="n">
        <v>919729629.62963</v>
      </c>
      <c r="AX15" s="0" t="n">
        <v>1022962962.96296</v>
      </c>
      <c r="AY15" s="0" t="n">
        <v>1157662962.96296</v>
      </c>
      <c r="AZ15" s="0" t="n">
        <v>1312759259.25926</v>
      </c>
      <c r="BA15" s="0" t="n">
        <v>1370070370.37037</v>
      </c>
      <c r="BB15" s="0" t="n">
        <v>1228329629.62963</v>
      </c>
      <c r="BC15" s="0" t="n">
        <v>1148700000</v>
      </c>
      <c r="BD15" s="0" t="n">
        <v>1137637037.03704</v>
      </c>
      <c r="BE15" s="0" t="n">
        <v>1199948148.14815</v>
      </c>
      <c r="BF15" s="0" t="n">
        <v>1181448148.14815</v>
      </c>
      <c r="BG15" s="0" t="n">
        <v>1249733333.33333</v>
      </c>
      <c r="BH15" s="0" t="n">
        <v>1336692592.59259</v>
      </c>
      <c r="BI15" s="0" t="n">
        <v>1436585185.18519</v>
      </c>
      <c r="BJ15" s="0" t="n">
        <v>1467977777.77778</v>
      </c>
      <c r="BK15" s="0" t="n">
        <v>1605351851.85185</v>
      </c>
      <c r="BL15" s="0" t="n">
        <v>1661962962.96296</v>
      </c>
    </row>
    <row r="16" customFormat="false" ht="15" hidden="false" customHeight="false" outlineLevel="0" collapsed="false">
      <c r="A16" s="0" t="s">
        <v>16</v>
      </c>
      <c r="B16" s="0" t="s">
        <v>253</v>
      </c>
      <c r="C16" s="0" t="s">
        <v>1158</v>
      </c>
      <c r="D16" s="0" t="s">
        <v>1058</v>
      </c>
      <c r="E16" s="0" t="n">
        <v>18577668271.9229</v>
      </c>
      <c r="F16" s="0" t="n">
        <v>19652816664.8001</v>
      </c>
      <c r="G16" s="0" t="n">
        <v>19892485160.7123</v>
      </c>
      <c r="H16" s="0" t="n">
        <v>21507447642.5132</v>
      </c>
      <c r="I16" s="0" t="n">
        <v>23764139321.3126</v>
      </c>
      <c r="J16" s="0" t="n">
        <v>25936835031.9185</v>
      </c>
      <c r="K16" s="0" t="n">
        <v>27268451114.3465</v>
      </c>
      <c r="L16" s="0" t="n">
        <v>30397580916.116</v>
      </c>
      <c r="M16" s="0" t="n">
        <v>32665472057.3412</v>
      </c>
      <c r="N16" s="0" t="n">
        <v>36628961809.8331</v>
      </c>
      <c r="O16" s="0" t="n">
        <v>41271138985.3287</v>
      </c>
      <c r="P16" s="0" t="n">
        <v>45149512823.3845</v>
      </c>
      <c r="Q16" s="0" t="n">
        <v>51967289719.6262</v>
      </c>
      <c r="R16" s="0" t="n">
        <v>63737347853.9398</v>
      </c>
      <c r="S16" s="0" t="n">
        <v>88831245394.252</v>
      </c>
      <c r="T16" s="0" t="n">
        <v>97171924074.8327</v>
      </c>
      <c r="U16" s="0" t="n">
        <v>104921215177.108</v>
      </c>
      <c r="V16" s="0" t="n">
        <v>110201881165.405</v>
      </c>
      <c r="W16" s="0" t="n">
        <v>118338596886.984</v>
      </c>
      <c r="X16" s="0" t="n">
        <v>134712029989.776</v>
      </c>
      <c r="Y16" s="0" t="n">
        <v>149776044568.245</v>
      </c>
      <c r="Z16" s="0" t="n">
        <v>176642284918.147</v>
      </c>
      <c r="AA16" s="0" t="n">
        <v>193770274743.462</v>
      </c>
      <c r="AB16" s="0" t="n">
        <v>177030416471.689</v>
      </c>
      <c r="AC16" s="0" t="n">
        <v>193242166274.226</v>
      </c>
      <c r="AD16" s="0" t="n">
        <v>180235483623.533</v>
      </c>
      <c r="AE16" s="0" t="n">
        <v>182036933407.946</v>
      </c>
      <c r="AF16" s="0" t="n">
        <v>189061672842.774</v>
      </c>
      <c r="AG16" s="0" t="n">
        <v>235658469150.175</v>
      </c>
      <c r="AH16" s="0" t="n">
        <v>299272046250.305</v>
      </c>
      <c r="AI16" s="0" t="n">
        <v>310781069642.17</v>
      </c>
      <c r="AJ16" s="0" t="n">
        <v>325315909269.288</v>
      </c>
      <c r="AK16" s="0" t="n">
        <v>324884257479.043</v>
      </c>
      <c r="AL16" s="0" t="n">
        <v>311549325463.744</v>
      </c>
      <c r="AM16" s="0" t="n">
        <v>322213766862.677</v>
      </c>
      <c r="AN16" s="0" t="n">
        <v>367216364716.365</v>
      </c>
      <c r="AO16" s="0" t="n">
        <v>400302731411.229</v>
      </c>
      <c r="AP16" s="0" t="n">
        <v>434568007512.913</v>
      </c>
      <c r="AQ16" s="0" t="n">
        <v>398899138574.239</v>
      </c>
      <c r="AR16" s="0" t="n">
        <v>388608221581.652</v>
      </c>
      <c r="AS16" s="0" t="n">
        <v>415222633925.768</v>
      </c>
      <c r="AT16" s="0" t="n">
        <v>378376086723.194</v>
      </c>
      <c r="AU16" s="0" t="n">
        <v>394648911678.527</v>
      </c>
      <c r="AV16" s="0" t="n">
        <v>466488060570.763</v>
      </c>
      <c r="AW16" s="0" t="n">
        <v>612490396927.017</v>
      </c>
      <c r="AX16" s="0" t="n">
        <v>693407758231.845</v>
      </c>
      <c r="AY16" s="0" t="n">
        <v>746054207846.661</v>
      </c>
      <c r="AZ16" s="0" t="n">
        <v>853099630996.31</v>
      </c>
      <c r="BA16" s="0" t="n">
        <v>1053995523724.26</v>
      </c>
      <c r="BB16" s="0" t="n">
        <v>927805183330.879</v>
      </c>
      <c r="BC16" s="0" t="n">
        <v>1146138465603.81</v>
      </c>
      <c r="BD16" s="0" t="n">
        <v>1396649906339.35</v>
      </c>
      <c r="BE16" s="0" t="n">
        <v>1546151783872.96</v>
      </c>
      <c r="BF16" s="0" t="n">
        <v>1576184467015.49</v>
      </c>
      <c r="BG16" s="0" t="n">
        <v>1467483705131.74</v>
      </c>
      <c r="BH16" s="0" t="n">
        <v>1351693984524.5</v>
      </c>
      <c r="BI16" s="0" t="n">
        <v>1208846993739.99</v>
      </c>
      <c r="BJ16" s="0" t="n">
        <v>1329188475752.32</v>
      </c>
      <c r="BK16" s="0" t="n">
        <v>1432881172002.17</v>
      </c>
      <c r="BL16" s="0" t="n">
        <v>1396567014733.23</v>
      </c>
    </row>
    <row r="17" customFormat="false" ht="15" hidden="false" customHeight="false" outlineLevel="0" collapsed="false">
      <c r="A17" s="0" t="s">
        <v>17</v>
      </c>
      <c r="B17" s="0" t="s">
        <v>254</v>
      </c>
      <c r="C17" s="0" t="s">
        <v>1158</v>
      </c>
      <c r="D17" s="0" t="s">
        <v>1058</v>
      </c>
      <c r="E17" s="0" t="n">
        <v>6592693841.18495</v>
      </c>
      <c r="F17" s="0" t="n">
        <v>7311749633.36229</v>
      </c>
      <c r="G17" s="0" t="n">
        <v>7756110210.11966</v>
      </c>
      <c r="H17" s="0" t="n">
        <v>8374175257.73075</v>
      </c>
      <c r="I17" s="0" t="n">
        <v>9169983885.71185</v>
      </c>
      <c r="J17" s="0" t="n">
        <v>9994070615.85997</v>
      </c>
      <c r="K17" s="0" t="n">
        <v>10887682273.1014</v>
      </c>
      <c r="L17" s="0" t="n">
        <v>11579431668.9165</v>
      </c>
      <c r="M17" s="0" t="n">
        <v>12440625312.8685</v>
      </c>
      <c r="N17" s="0" t="n">
        <v>13582798556.2404</v>
      </c>
      <c r="O17" s="0" t="n">
        <v>15373005557.0257</v>
      </c>
      <c r="P17" s="0" t="n">
        <v>17858486066.7474</v>
      </c>
      <c r="Q17" s="0" t="n">
        <v>22059612476.9331</v>
      </c>
      <c r="R17" s="0" t="n">
        <v>29515467706.796</v>
      </c>
      <c r="S17" s="0" t="n">
        <v>35189299911.6608</v>
      </c>
      <c r="T17" s="0" t="n">
        <v>40059206763.056</v>
      </c>
      <c r="U17" s="0" t="n">
        <v>42959976221.5234</v>
      </c>
      <c r="V17" s="0" t="n">
        <v>51545758887.6863</v>
      </c>
      <c r="W17" s="0" t="n">
        <v>62052259073.2493</v>
      </c>
      <c r="X17" s="0" t="n">
        <v>73937296963.4586</v>
      </c>
      <c r="Y17" s="0" t="n">
        <v>82058912997.2346</v>
      </c>
      <c r="Z17" s="0" t="n">
        <v>71034228443.062</v>
      </c>
      <c r="AA17" s="0" t="n">
        <v>71275287569.5733</v>
      </c>
      <c r="AB17" s="0" t="n">
        <v>72121016546.6524</v>
      </c>
      <c r="AC17" s="0" t="n">
        <v>67985344886.8716</v>
      </c>
      <c r="AD17" s="0" t="n">
        <v>69386774408.0873</v>
      </c>
      <c r="AE17" s="0" t="n">
        <v>99036164939.1618</v>
      </c>
      <c r="AF17" s="0" t="n">
        <v>124168442533.74</v>
      </c>
      <c r="AG17" s="0" t="n">
        <v>133339397080.129</v>
      </c>
      <c r="AH17" s="0" t="n">
        <v>133105805512.22</v>
      </c>
      <c r="AI17" s="0" t="n">
        <v>166463386179.354</v>
      </c>
      <c r="AJ17" s="0" t="n">
        <v>173794177961.108</v>
      </c>
      <c r="AK17" s="0" t="n">
        <v>195078126721.763</v>
      </c>
      <c r="AL17" s="0" t="n">
        <v>190379720809.18</v>
      </c>
      <c r="AM17" s="0" t="n">
        <v>203535242741.838</v>
      </c>
      <c r="AN17" s="0" t="n">
        <v>241038283062.645</v>
      </c>
      <c r="AO17" s="0" t="n">
        <v>237250948791.266</v>
      </c>
      <c r="AP17" s="0" t="n">
        <v>212790348404.555</v>
      </c>
      <c r="AQ17" s="0" t="n">
        <v>218259904401.956</v>
      </c>
      <c r="AR17" s="0" t="n">
        <v>217185787342.851</v>
      </c>
      <c r="AS17" s="0" t="n">
        <v>196799778883.361</v>
      </c>
      <c r="AT17" s="0" t="n">
        <v>197337879194.631</v>
      </c>
      <c r="AU17" s="0" t="n">
        <v>213377771503.858</v>
      </c>
      <c r="AV17" s="0" t="n">
        <v>261695778781.038</v>
      </c>
      <c r="AW17" s="0" t="n">
        <v>300904221504.842</v>
      </c>
      <c r="AX17" s="0" t="n">
        <v>315974418604.651</v>
      </c>
      <c r="AY17" s="0" t="n">
        <v>335998557270.104</v>
      </c>
      <c r="AZ17" s="0" t="n">
        <v>388691445387.353</v>
      </c>
      <c r="BA17" s="0" t="n">
        <v>430294287388.311</v>
      </c>
      <c r="BB17" s="0" t="n">
        <v>400172297860.517</v>
      </c>
      <c r="BC17" s="0" t="n">
        <v>391892746544.69</v>
      </c>
      <c r="BD17" s="0" t="n">
        <v>431120310088.82</v>
      </c>
      <c r="BE17" s="0" t="n">
        <v>409425234155.263</v>
      </c>
      <c r="BF17" s="0" t="n">
        <v>430068712971.867</v>
      </c>
      <c r="BG17" s="0" t="n">
        <v>441996131736.508</v>
      </c>
      <c r="BH17" s="0" t="n">
        <v>381817565893.574</v>
      </c>
      <c r="BI17" s="0" t="n">
        <v>395568644341.038</v>
      </c>
      <c r="BJ17" s="0" t="n">
        <v>417237869115.93</v>
      </c>
      <c r="BK17" s="0" t="n">
        <v>455094861902.062</v>
      </c>
      <c r="BL17" s="0" t="n">
        <v>445075391688.156</v>
      </c>
    </row>
    <row r="18" customFormat="false" ht="15" hidden="false" customHeight="false" outlineLevel="0" collapsed="false">
      <c r="A18" s="0" t="s">
        <v>18</v>
      </c>
      <c r="B18" s="0" t="s">
        <v>255</v>
      </c>
      <c r="C18" s="0" t="s">
        <v>1158</v>
      </c>
      <c r="D18" s="0" t="s">
        <v>1058</v>
      </c>
      <c r="AI18" s="0" t="n">
        <v>8858006035.91566</v>
      </c>
      <c r="AJ18" s="0" t="n">
        <v>8792365810.5094</v>
      </c>
      <c r="AK18" s="0" t="n">
        <v>4991350457.5425</v>
      </c>
      <c r="AL18" s="0" t="n">
        <v>3970953395.51544</v>
      </c>
      <c r="AM18" s="0" t="n">
        <v>3313939553.5418</v>
      </c>
      <c r="AN18" s="0" t="n">
        <v>3052467522.36104</v>
      </c>
      <c r="AO18" s="0" t="n">
        <v>3176703092.30412</v>
      </c>
      <c r="AP18" s="0" t="n">
        <v>3962735257.21455</v>
      </c>
      <c r="AQ18" s="0" t="n">
        <v>4446370371.15023</v>
      </c>
      <c r="AR18" s="0" t="n">
        <v>4581246713.32066</v>
      </c>
      <c r="AS18" s="0" t="n">
        <v>5272617196.04517</v>
      </c>
      <c r="AT18" s="0" t="n">
        <v>5707720390.8515</v>
      </c>
      <c r="AU18" s="0" t="n">
        <v>6235856819.58445</v>
      </c>
      <c r="AV18" s="0" t="n">
        <v>7276013031.96905</v>
      </c>
      <c r="AW18" s="0" t="n">
        <v>8680370408.05943</v>
      </c>
      <c r="AX18" s="0" t="n">
        <v>13245716099.0057</v>
      </c>
      <c r="AY18" s="0" t="n">
        <v>20982986344.3027</v>
      </c>
      <c r="AZ18" s="0" t="n">
        <v>33050343782.7759</v>
      </c>
      <c r="BA18" s="0" t="n">
        <v>48852482960.0779</v>
      </c>
      <c r="BB18" s="0" t="n">
        <v>44291490420.5026</v>
      </c>
      <c r="BC18" s="0" t="n">
        <v>52902703376.1057</v>
      </c>
      <c r="BD18" s="0" t="n">
        <v>65951627200.2026</v>
      </c>
      <c r="BE18" s="0" t="n">
        <v>69683935845.2139</v>
      </c>
      <c r="BF18" s="0" t="n">
        <v>74164435946.4627</v>
      </c>
      <c r="BG18" s="0" t="n">
        <v>75244294275.1498</v>
      </c>
      <c r="BH18" s="0" t="n">
        <v>53074370486.0433</v>
      </c>
      <c r="BI18" s="0" t="n">
        <v>37867518957.1975</v>
      </c>
      <c r="BJ18" s="0" t="n">
        <v>40865558912.3867</v>
      </c>
      <c r="BK18" s="0" t="n">
        <v>47112941176.4706</v>
      </c>
      <c r="BL18" s="0" t="n">
        <v>48047647058.8235</v>
      </c>
    </row>
    <row r="19" customFormat="false" ht="15" hidden="false" customHeight="false" outlineLevel="0" collapsed="false">
      <c r="A19" s="0" t="s">
        <v>36</v>
      </c>
      <c r="B19" s="0" t="s">
        <v>272</v>
      </c>
      <c r="C19" s="0" t="s">
        <v>1158</v>
      </c>
      <c r="D19" s="0" t="s">
        <v>1058</v>
      </c>
      <c r="E19" s="0" t="n">
        <v>195999990</v>
      </c>
      <c r="F19" s="0" t="n">
        <v>202999992</v>
      </c>
      <c r="G19" s="0" t="n">
        <v>213500006</v>
      </c>
      <c r="H19" s="0" t="n">
        <v>232749998</v>
      </c>
      <c r="I19" s="0" t="n">
        <v>260750008</v>
      </c>
      <c r="J19" s="0" t="n">
        <v>158994962.962963</v>
      </c>
      <c r="K19" s="0" t="n">
        <v>165444571.428571</v>
      </c>
      <c r="L19" s="0" t="n">
        <v>178297142.857143</v>
      </c>
      <c r="M19" s="0" t="n">
        <v>183200000</v>
      </c>
      <c r="N19" s="0" t="n">
        <v>190205714.285714</v>
      </c>
      <c r="O19" s="0" t="n">
        <v>242732571.428571</v>
      </c>
      <c r="P19" s="0" t="n">
        <v>252842285.714286</v>
      </c>
      <c r="Q19" s="0" t="n">
        <v>246804571.428571</v>
      </c>
      <c r="R19" s="0" t="n">
        <v>304339839.552146</v>
      </c>
      <c r="S19" s="0" t="n">
        <v>345263492.063492</v>
      </c>
      <c r="T19" s="0" t="n">
        <v>420986666.666667</v>
      </c>
      <c r="U19" s="0" t="n">
        <v>448412753.623188</v>
      </c>
      <c r="V19" s="0" t="n">
        <v>547535555.555556</v>
      </c>
      <c r="W19" s="0" t="n">
        <v>610225555.555556</v>
      </c>
      <c r="X19" s="0" t="n">
        <v>782496666.666667</v>
      </c>
      <c r="Y19" s="0" t="n">
        <v>919726666.666667</v>
      </c>
      <c r="Z19" s="0" t="n">
        <v>969046666.666667</v>
      </c>
      <c r="AA19" s="0" t="n">
        <v>1013222222.22222</v>
      </c>
      <c r="AB19" s="0" t="n">
        <v>1082926304.46477</v>
      </c>
      <c r="AC19" s="0" t="n">
        <v>987143931.166987</v>
      </c>
      <c r="AD19" s="0" t="n">
        <v>1149979285.77347</v>
      </c>
      <c r="AE19" s="0" t="n">
        <v>1201725497.06578</v>
      </c>
      <c r="AF19" s="0" t="n">
        <v>1131466494.01101</v>
      </c>
      <c r="AG19" s="0" t="n">
        <v>1082403219.48787</v>
      </c>
      <c r="AH19" s="0" t="n">
        <v>1113924130.41149</v>
      </c>
      <c r="AI19" s="0" t="n">
        <v>1132101252.51817</v>
      </c>
      <c r="AJ19" s="0" t="n">
        <v>1167398478.3459</v>
      </c>
      <c r="AK19" s="0" t="n">
        <v>1083037670.60484</v>
      </c>
      <c r="AL19" s="0" t="n">
        <v>938632612.026359</v>
      </c>
      <c r="AM19" s="0" t="n">
        <v>925030590.153683</v>
      </c>
      <c r="AN19" s="0" t="n">
        <v>1000428393.88528</v>
      </c>
      <c r="AO19" s="0" t="n">
        <v>869033856.317093</v>
      </c>
      <c r="AP19" s="0" t="n">
        <v>972896267.915425</v>
      </c>
      <c r="AQ19" s="0" t="n">
        <v>893770806.077642</v>
      </c>
      <c r="AR19" s="0" t="n">
        <v>808077223.365746</v>
      </c>
      <c r="AS19" s="0" t="n">
        <v>870486065.883137</v>
      </c>
      <c r="AT19" s="0" t="n">
        <v>876794723.068586</v>
      </c>
      <c r="AU19" s="0" t="n">
        <v>825394490.15911</v>
      </c>
      <c r="AV19" s="0" t="n">
        <v>784654423.620476</v>
      </c>
      <c r="AW19" s="0" t="n">
        <v>915257323.3961</v>
      </c>
      <c r="AX19" s="0" t="n">
        <v>1117113045.65222</v>
      </c>
      <c r="AY19" s="0" t="n">
        <v>1273375020.26862</v>
      </c>
      <c r="AZ19" s="0" t="n">
        <v>1356199364.85882</v>
      </c>
      <c r="BA19" s="0" t="n">
        <v>1611835901.9063</v>
      </c>
      <c r="BB19" s="0" t="n">
        <v>1781455092.07114</v>
      </c>
      <c r="BC19" s="0" t="n">
        <v>2032135246.50004</v>
      </c>
      <c r="BD19" s="0" t="n">
        <v>2235820867.82743</v>
      </c>
      <c r="BE19" s="0" t="n">
        <v>2333308099.46249</v>
      </c>
      <c r="BF19" s="0" t="n">
        <v>2451625332.74584</v>
      </c>
      <c r="BG19" s="0" t="n">
        <v>2705783272.07443</v>
      </c>
      <c r="BH19" s="0" t="n">
        <v>3104394858.11518</v>
      </c>
      <c r="BI19" s="0" t="n">
        <v>2959640987.29943</v>
      </c>
      <c r="BJ19" s="0" t="n">
        <v>3172292379.36329</v>
      </c>
      <c r="BK19" s="0" t="n">
        <v>3036931818.18182</v>
      </c>
      <c r="BL19" s="0" t="n">
        <v>3012334881.64057</v>
      </c>
    </row>
    <row r="20" customFormat="false" ht="15" hidden="false" customHeight="false" outlineLevel="0" collapsed="false">
      <c r="A20" s="0" t="s">
        <v>25</v>
      </c>
      <c r="B20" s="0" t="s">
        <v>261</v>
      </c>
      <c r="C20" s="0" t="s">
        <v>1158</v>
      </c>
      <c r="D20" s="0" t="s">
        <v>1058</v>
      </c>
      <c r="E20" s="0" t="n">
        <v>11658722590.99</v>
      </c>
      <c r="F20" s="0" t="n">
        <v>12400145221.595</v>
      </c>
      <c r="G20" s="0" t="n">
        <v>13264015675.3193</v>
      </c>
      <c r="H20" s="0" t="n">
        <v>14260017387.0492</v>
      </c>
      <c r="I20" s="0" t="n">
        <v>15960106680.6732</v>
      </c>
      <c r="J20" s="0" t="n">
        <v>17371457607.9374</v>
      </c>
      <c r="K20" s="0" t="n">
        <v>18651883472.4808</v>
      </c>
      <c r="L20" s="0" t="n">
        <v>19992040788.4593</v>
      </c>
      <c r="M20" s="0" t="n">
        <v>21376353113.475</v>
      </c>
      <c r="N20" s="0" t="n">
        <v>23710735894.7022</v>
      </c>
      <c r="O20" s="0" t="n">
        <v>26706196046.7931</v>
      </c>
      <c r="P20" s="0" t="n">
        <v>29821661869.912</v>
      </c>
      <c r="Q20" s="0" t="n">
        <v>37209418018.5134</v>
      </c>
      <c r="R20" s="0" t="n">
        <v>47743801490.3747</v>
      </c>
      <c r="S20" s="0" t="n">
        <v>56033077879.0389</v>
      </c>
      <c r="T20" s="0" t="n">
        <v>65678189097.2908</v>
      </c>
      <c r="U20" s="0" t="n">
        <v>71113882967.6071</v>
      </c>
      <c r="V20" s="0" t="n">
        <v>82839905458.6382</v>
      </c>
      <c r="W20" s="0" t="n">
        <v>101246526194.441</v>
      </c>
      <c r="X20" s="0" t="n">
        <v>116315456796.918</v>
      </c>
      <c r="Y20" s="0" t="n">
        <v>126829314388.191</v>
      </c>
      <c r="Z20" s="0" t="n">
        <v>104730018470.23</v>
      </c>
      <c r="AA20" s="0" t="n">
        <v>92095926187.5331</v>
      </c>
      <c r="AB20" s="0" t="n">
        <v>87184239053.2544</v>
      </c>
      <c r="AC20" s="0" t="n">
        <v>83349530159.1734</v>
      </c>
      <c r="AD20" s="0" t="n">
        <v>86268264148.3796</v>
      </c>
      <c r="AE20" s="0" t="n">
        <v>120018787249.413</v>
      </c>
      <c r="AF20" s="0" t="n">
        <v>149394404105.889</v>
      </c>
      <c r="AG20" s="0" t="n">
        <v>162299103675.261</v>
      </c>
      <c r="AH20" s="0" t="n">
        <v>164221056511.057</v>
      </c>
      <c r="AI20" s="0" t="n">
        <v>205331747947.851</v>
      </c>
      <c r="AJ20" s="0" t="n">
        <v>210510999409.333</v>
      </c>
      <c r="AK20" s="0" t="n">
        <v>234781652446.675</v>
      </c>
      <c r="AL20" s="0" t="n">
        <v>224721795708.955</v>
      </c>
      <c r="AM20" s="0" t="n">
        <v>244884129491.198</v>
      </c>
      <c r="AN20" s="0" t="n">
        <v>288025588396.278</v>
      </c>
      <c r="AO20" s="0" t="n">
        <v>279201433224.756</v>
      </c>
      <c r="AP20" s="0" t="n">
        <v>252708051420.839</v>
      </c>
      <c r="AQ20" s="0" t="n">
        <v>258528339631.029</v>
      </c>
      <c r="AR20" s="0" t="n">
        <v>258158533986.789</v>
      </c>
      <c r="AS20" s="0" t="n">
        <v>236204532891.1</v>
      </c>
      <c r="AT20" s="0" t="n">
        <v>236541297539.15</v>
      </c>
      <c r="AU20" s="0" t="n">
        <v>257157820440.429</v>
      </c>
      <c r="AV20" s="0" t="n">
        <v>317381715575.621</v>
      </c>
      <c r="AW20" s="0" t="n">
        <v>368537000248.324</v>
      </c>
      <c r="AX20" s="0" t="n">
        <v>385570948886.954</v>
      </c>
      <c r="AY20" s="0" t="n">
        <v>407918078032.869</v>
      </c>
      <c r="AZ20" s="0" t="n">
        <v>470324254037.777</v>
      </c>
      <c r="BA20" s="0" t="n">
        <v>515223524241.98</v>
      </c>
      <c r="BB20" s="0" t="n">
        <v>481345929424.84</v>
      </c>
      <c r="BC20" s="0" t="n">
        <v>480951629493.033</v>
      </c>
      <c r="BD20" s="0" t="n">
        <v>522645519183.591</v>
      </c>
      <c r="BE20" s="0" t="n">
        <v>496181260258.3</v>
      </c>
      <c r="BF20" s="0" t="n">
        <v>521642714407.843</v>
      </c>
      <c r="BG20" s="0" t="n">
        <v>534678075827.361</v>
      </c>
      <c r="BH20" s="0" t="n">
        <v>462149679343.822</v>
      </c>
      <c r="BI20" s="0" t="n">
        <v>475739588764.759</v>
      </c>
      <c r="BJ20" s="0" t="n">
        <v>502698069366.942</v>
      </c>
      <c r="BK20" s="0" t="n">
        <v>543734366831.215</v>
      </c>
      <c r="BL20" s="0" t="n">
        <v>533097455834.509</v>
      </c>
    </row>
    <row r="21" customFormat="false" ht="15" hidden="false" customHeight="false" outlineLevel="0" collapsed="false">
      <c r="A21" s="0" t="s">
        <v>27</v>
      </c>
      <c r="B21" s="0" t="s">
        <v>263</v>
      </c>
      <c r="C21" s="0" t="s">
        <v>1158</v>
      </c>
      <c r="D21" s="0" t="s">
        <v>1058</v>
      </c>
      <c r="E21" s="0" t="n">
        <v>226195579.35701</v>
      </c>
      <c r="F21" s="0" t="n">
        <v>235668222.429984</v>
      </c>
      <c r="G21" s="0" t="n">
        <v>236434906.75427</v>
      </c>
      <c r="H21" s="0" t="n">
        <v>253927646.475909</v>
      </c>
      <c r="I21" s="0" t="n">
        <v>269818988.259263</v>
      </c>
      <c r="J21" s="0" t="n">
        <v>289908720.648622</v>
      </c>
      <c r="K21" s="0" t="n">
        <v>302925280.773564</v>
      </c>
      <c r="L21" s="0" t="n">
        <v>306222000.407316</v>
      </c>
      <c r="M21" s="0" t="n">
        <v>326323097.355964</v>
      </c>
      <c r="N21" s="0" t="n">
        <v>330748211.459737</v>
      </c>
      <c r="O21" s="0" t="n">
        <v>333627758.154666</v>
      </c>
      <c r="P21" s="0" t="n">
        <v>335072975.215766</v>
      </c>
      <c r="Q21" s="0" t="n">
        <v>410331900.950531</v>
      </c>
      <c r="R21" s="0" t="n">
        <v>504376035.716401</v>
      </c>
      <c r="S21" s="0" t="n">
        <v>554654786.965107</v>
      </c>
      <c r="T21" s="0" t="n">
        <v>676870140.341529</v>
      </c>
      <c r="U21" s="0" t="n">
        <v>698408244.385343</v>
      </c>
      <c r="V21" s="0" t="n">
        <v>750049739.152238</v>
      </c>
      <c r="W21" s="0" t="n">
        <v>928843304.783966</v>
      </c>
      <c r="X21" s="0" t="n">
        <v>1186231265.18417</v>
      </c>
      <c r="Y21" s="0" t="n">
        <v>1405251547.23882</v>
      </c>
      <c r="Z21" s="0" t="n">
        <v>1291119965.11262</v>
      </c>
      <c r="AA21" s="0" t="n">
        <v>1267778489.03079</v>
      </c>
      <c r="AB21" s="0" t="n">
        <v>1095348302.91865</v>
      </c>
      <c r="AC21" s="0" t="n">
        <v>1051133927.00009</v>
      </c>
      <c r="AD21" s="0" t="n">
        <v>1045712703.02696</v>
      </c>
      <c r="AE21" s="0" t="n">
        <v>1336102040.71025</v>
      </c>
      <c r="AF21" s="0" t="n">
        <v>1562412030.34838</v>
      </c>
      <c r="AG21" s="0" t="n">
        <v>1620246187.15171</v>
      </c>
      <c r="AH21" s="0" t="n">
        <v>1502294411.46202</v>
      </c>
      <c r="AI21" s="0" t="n">
        <v>1959965243.76269</v>
      </c>
      <c r="AJ21" s="0" t="n">
        <v>1986437859.90346</v>
      </c>
      <c r="AK21" s="0" t="n">
        <v>1695315305.70308</v>
      </c>
      <c r="AL21" s="0" t="n">
        <v>2274557914.07481</v>
      </c>
      <c r="AM21" s="0" t="n">
        <v>1598075932.35432</v>
      </c>
      <c r="AN21" s="0" t="n">
        <v>2169627250.93379</v>
      </c>
      <c r="AO21" s="0" t="n">
        <v>2361116587.86079</v>
      </c>
      <c r="AP21" s="0" t="n">
        <v>2268301537.65128</v>
      </c>
      <c r="AQ21" s="0" t="n">
        <v>2455092582.30927</v>
      </c>
      <c r="AR21" s="0" t="n">
        <v>3676045652.8197</v>
      </c>
      <c r="AS21" s="0" t="n">
        <v>3511248899.71759</v>
      </c>
      <c r="AT21" s="0" t="n">
        <v>3663017699.61605</v>
      </c>
      <c r="AU21" s="0" t="n">
        <v>4174634520.35486</v>
      </c>
      <c r="AV21" s="0" t="n">
        <v>5337266687.57742</v>
      </c>
      <c r="AW21" s="0" t="n">
        <v>6179176459.36434</v>
      </c>
      <c r="AX21" s="0" t="n">
        <v>6565043459.50021</v>
      </c>
      <c r="AY21" s="0" t="n">
        <v>7027863025.13664</v>
      </c>
      <c r="AZ21" s="0" t="n">
        <v>8158257571.77422</v>
      </c>
      <c r="BA21" s="0" t="n">
        <v>9748276762.24466</v>
      </c>
      <c r="BB21" s="0" t="n">
        <v>9699586794.44956</v>
      </c>
      <c r="BC21" s="0" t="n">
        <v>9535344283.47295</v>
      </c>
      <c r="BD21" s="0" t="n">
        <v>10693321953.6355</v>
      </c>
      <c r="BE21" s="0" t="n">
        <v>11141358945.1349</v>
      </c>
      <c r="BF21" s="0" t="n">
        <v>12517845732.2095</v>
      </c>
      <c r="BG21" s="0" t="n">
        <v>13284528654.0574</v>
      </c>
      <c r="BH21" s="0" t="n">
        <v>11388160958.249</v>
      </c>
      <c r="BI21" s="0" t="n">
        <v>11821066152.598</v>
      </c>
      <c r="BJ21" s="0" t="n">
        <v>12701656930.6889</v>
      </c>
      <c r="BK21" s="0" t="n">
        <v>14250985958.6727</v>
      </c>
      <c r="BL21" s="0" t="n">
        <v>14390709094.9386</v>
      </c>
    </row>
    <row r="22" customFormat="false" ht="15" hidden="false" customHeight="false" outlineLevel="0" collapsed="false">
      <c r="A22" s="0" t="s">
        <v>35</v>
      </c>
      <c r="B22" s="0" t="s">
        <v>271</v>
      </c>
      <c r="C22" s="0" t="s">
        <v>1158</v>
      </c>
      <c r="D22" s="0" t="s">
        <v>1058</v>
      </c>
      <c r="E22" s="0" t="n">
        <v>330442817.168859</v>
      </c>
      <c r="F22" s="0" t="n">
        <v>350247237.11684</v>
      </c>
      <c r="G22" s="0" t="n">
        <v>379567178.256898</v>
      </c>
      <c r="H22" s="0" t="n">
        <v>394040749.12567</v>
      </c>
      <c r="I22" s="0" t="n">
        <v>410321785.631059</v>
      </c>
      <c r="J22" s="0" t="n">
        <v>422916848.424208</v>
      </c>
      <c r="K22" s="0" t="n">
        <v>433889831.584706</v>
      </c>
      <c r="L22" s="0" t="n">
        <v>450753993.176448</v>
      </c>
      <c r="M22" s="0" t="n">
        <v>460442864.205949</v>
      </c>
      <c r="N22" s="0" t="n">
        <v>478298781.545658</v>
      </c>
      <c r="O22" s="0" t="n">
        <v>458404330.125096</v>
      </c>
      <c r="P22" s="0" t="n">
        <v>482411278.982439</v>
      </c>
      <c r="Q22" s="0" t="n">
        <v>578595583.975723</v>
      </c>
      <c r="R22" s="0" t="n">
        <v>674773821.151416</v>
      </c>
      <c r="S22" s="0" t="n">
        <v>751133642.647461</v>
      </c>
      <c r="T22" s="0" t="n">
        <v>939972703.463021</v>
      </c>
      <c r="U22" s="0" t="n">
        <v>976547572.215824</v>
      </c>
      <c r="V22" s="0" t="n">
        <v>1131225278.77773</v>
      </c>
      <c r="W22" s="0" t="n">
        <v>1475584037.28156</v>
      </c>
      <c r="X22" s="0" t="n">
        <v>1748480982.18517</v>
      </c>
      <c r="Y22" s="0" t="n">
        <v>1928720390.28869</v>
      </c>
      <c r="Z22" s="0" t="n">
        <v>1775842679.94056</v>
      </c>
      <c r="AA22" s="0" t="n">
        <v>1754450379.2077</v>
      </c>
      <c r="AB22" s="0" t="n">
        <v>1600278756.43589</v>
      </c>
      <c r="AC22" s="0" t="n">
        <v>1459880352.6483</v>
      </c>
      <c r="AD22" s="0" t="n">
        <v>1552493413.98989</v>
      </c>
      <c r="AE22" s="0" t="n">
        <v>2036303381.20142</v>
      </c>
      <c r="AF22" s="0" t="n">
        <v>2369835438.62393</v>
      </c>
      <c r="AG22" s="0" t="n">
        <v>2616040645.87263</v>
      </c>
      <c r="AH22" s="0" t="n">
        <v>2615588545.68629</v>
      </c>
      <c r="AI22" s="0" t="n">
        <v>3101301780.95067</v>
      </c>
      <c r="AJ22" s="0" t="n">
        <v>3135045684.1006</v>
      </c>
      <c r="AK22" s="0" t="n">
        <v>2240264711.54816</v>
      </c>
      <c r="AL22" s="0" t="n">
        <v>2332018010.55341</v>
      </c>
      <c r="AM22" s="0" t="n">
        <v>1895290964.80829</v>
      </c>
      <c r="AN22" s="0" t="n">
        <v>2379518099.2266</v>
      </c>
      <c r="AO22" s="0" t="n">
        <v>2586550747.09844</v>
      </c>
      <c r="AP22" s="0" t="n">
        <v>2447669403.89018</v>
      </c>
      <c r="AQ22" s="0" t="n">
        <v>2804902723.73145</v>
      </c>
      <c r="AR22" s="0" t="n">
        <v>3364819316.6129</v>
      </c>
      <c r="AS22" s="0" t="n">
        <v>2956746304.20757</v>
      </c>
      <c r="AT22" s="0" t="n">
        <v>3190371050.45524</v>
      </c>
      <c r="AU22" s="0" t="n">
        <v>3622350203.94595</v>
      </c>
      <c r="AV22" s="0" t="n">
        <v>4740768355.22974</v>
      </c>
      <c r="AW22" s="0" t="n">
        <v>5451688868.42974</v>
      </c>
      <c r="AX22" s="0" t="n">
        <v>6146352742.03313</v>
      </c>
      <c r="AY22" s="0" t="n">
        <v>6547420133.69942</v>
      </c>
      <c r="AZ22" s="0" t="n">
        <v>7625723123.54939</v>
      </c>
      <c r="BA22" s="0" t="n">
        <v>9451436358.96861</v>
      </c>
      <c r="BB22" s="0" t="n">
        <v>9450697335.53565</v>
      </c>
      <c r="BC22" s="0" t="n">
        <v>10109618964.2848</v>
      </c>
      <c r="BD22" s="0" t="n">
        <v>12080296644.0643</v>
      </c>
      <c r="BE22" s="0" t="n">
        <v>12561016091.4673</v>
      </c>
      <c r="BF22" s="0" t="n">
        <v>13444301139.1384</v>
      </c>
      <c r="BG22" s="0" t="n">
        <v>13943016923.9017</v>
      </c>
      <c r="BH22" s="0" t="n">
        <v>11832159275.603</v>
      </c>
      <c r="BI22" s="0" t="n">
        <v>12833363370.174</v>
      </c>
      <c r="BJ22" s="0" t="n">
        <v>14106956830.0857</v>
      </c>
      <c r="BK22" s="0" t="n">
        <v>16059910870.6239</v>
      </c>
      <c r="BL22" s="0" t="n">
        <v>15990803569.9961</v>
      </c>
    </row>
    <row r="23" customFormat="false" ht="15" hidden="false" customHeight="false" outlineLevel="0" collapsed="false">
      <c r="A23" s="0" t="s">
        <v>22</v>
      </c>
      <c r="B23" s="0" t="s">
        <v>258</v>
      </c>
      <c r="C23" s="0" t="s">
        <v>1158</v>
      </c>
      <c r="D23" s="0" t="s">
        <v>1058</v>
      </c>
      <c r="E23" s="0" t="n">
        <v>4274893913.49536</v>
      </c>
      <c r="F23" s="0" t="n">
        <v>4817580183.60155</v>
      </c>
      <c r="G23" s="0" t="n">
        <v>5081413339.78635</v>
      </c>
      <c r="H23" s="0" t="n">
        <v>5319458351.16235</v>
      </c>
      <c r="I23" s="0" t="n">
        <v>5386054619.34987</v>
      </c>
      <c r="J23" s="0" t="n">
        <v>5906636557.00092</v>
      </c>
      <c r="K23" s="0" t="n">
        <v>6439687598.32325</v>
      </c>
      <c r="L23" s="0" t="n">
        <v>7253575399.32149</v>
      </c>
      <c r="M23" s="0" t="n">
        <v>7483685473.51275</v>
      </c>
      <c r="N23" s="0" t="n">
        <v>8471006100.95399</v>
      </c>
      <c r="O23" s="0" t="n">
        <v>8992721809.39332</v>
      </c>
      <c r="P23" s="0" t="n">
        <v>8751842839.79658</v>
      </c>
      <c r="Q23" s="0" t="n">
        <v>6288245866.66667</v>
      </c>
      <c r="R23" s="0" t="n">
        <v>8086725729.3407</v>
      </c>
      <c r="S23" s="0" t="n">
        <v>12512460519.7088</v>
      </c>
      <c r="T23" s="0" t="n">
        <v>19448348073.4565</v>
      </c>
      <c r="U23" s="0" t="n">
        <v>10117113333.3333</v>
      </c>
      <c r="V23" s="0" t="n">
        <v>9651149301.8746</v>
      </c>
      <c r="W23" s="0" t="n">
        <v>13281767142.8571</v>
      </c>
      <c r="X23" s="0" t="n">
        <v>15565480321.9448</v>
      </c>
      <c r="Y23" s="0" t="n">
        <v>18138049095.6072</v>
      </c>
      <c r="Z23" s="0" t="n">
        <v>20249694002.448</v>
      </c>
      <c r="AA23" s="0" t="n">
        <v>18525399201.5968</v>
      </c>
      <c r="AB23" s="0" t="n">
        <v>17609048821.5488</v>
      </c>
      <c r="AC23" s="0" t="n">
        <v>18920840000</v>
      </c>
      <c r="AD23" s="0" t="n">
        <v>22278423076.9231</v>
      </c>
      <c r="AE23" s="0" t="n">
        <v>21774033333.3333</v>
      </c>
      <c r="AF23" s="0" t="n">
        <v>24298032258.0645</v>
      </c>
      <c r="AG23" s="0" t="n">
        <v>26579005760.3486</v>
      </c>
      <c r="AH23" s="0" t="n">
        <v>28781714763.8012</v>
      </c>
      <c r="AI23" s="0" t="n">
        <v>31598341233.559</v>
      </c>
      <c r="AJ23" s="0" t="n">
        <v>30957483949.5798</v>
      </c>
      <c r="AK23" s="0" t="n">
        <v>31708874594.1645</v>
      </c>
      <c r="AL23" s="0" t="n">
        <v>33166519417.9894</v>
      </c>
      <c r="AM23" s="0" t="n">
        <v>33768660882.793</v>
      </c>
      <c r="AN23" s="0" t="n">
        <v>37939748768.6567</v>
      </c>
      <c r="AO23" s="0" t="n">
        <v>46438484107.5795</v>
      </c>
      <c r="AP23" s="0" t="n">
        <v>48244309133.4895</v>
      </c>
      <c r="AQ23" s="0" t="n">
        <v>49984559471.3656</v>
      </c>
      <c r="AR23" s="0" t="n">
        <v>51270569883.5275</v>
      </c>
      <c r="AS23" s="0" t="n">
        <v>53369787318.6245</v>
      </c>
      <c r="AT23" s="0" t="n">
        <v>53991289844.3291</v>
      </c>
      <c r="AU23" s="0" t="n">
        <v>54724081490.5102</v>
      </c>
      <c r="AV23" s="0" t="n">
        <v>60158929188.2556</v>
      </c>
      <c r="AW23" s="0" t="n">
        <v>65108544250.0425</v>
      </c>
      <c r="AX23" s="0" t="n">
        <v>69442943089.4309</v>
      </c>
      <c r="AY23" s="0" t="n">
        <v>71819083683.7403</v>
      </c>
      <c r="AZ23" s="0" t="n">
        <v>79611888213.148</v>
      </c>
      <c r="BA23" s="0" t="n">
        <v>91631278239.3237</v>
      </c>
      <c r="BB23" s="0" t="n">
        <v>102477791472.39</v>
      </c>
      <c r="BC23" s="0" t="n">
        <v>115279077465.226</v>
      </c>
      <c r="BD23" s="0" t="n">
        <v>128637938711.386</v>
      </c>
      <c r="BE23" s="0" t="n">
        <v>133355749482.478</v>
      </c>
      <c r="BF23" s="0" t="n">
        <v>149990451022.29</v>
      </c>
      <c r="BG23" s="0" t="n">
        <v>172885454931.453</v>
      </c>
      <c r="BH23" s="0" t="n">
        <v>195078678697.23</v>
      </c>
      <c r="BI23" s="0" t="n">
        <v>221415188000.475</v>
      </c>
      <c r="BJ23" s="0" t="n">
        <v>249711027660.253</v>
      </c>
      <c r="BK23" s="0" t="n">
        <v>274039092455.306</v>
      </c>
      <c r="BL23" s="0" t="n">
        <v>302571254131.135</v>
      </c>
    </row>
    <row r="24" customFormat="false" ht="15" hidden="false" customHeight="false" outlineLevel="0" collapsed="false">
      <c r="A24" s="0" t="s">
        <v>34</v>
      </c>
      <c r="B24" s="0" t="s">
        <v>270</v>
      </c>
      <c r="C24" s="0" t="s">
        <v>1158</v>
      </c>
      <c r="D24" s="0" t="s">
        <v>1058</v>
      </c>
      <c r="Y24" s="0" t="n">
        <v>19839230769.2308</v>
      </c>
      <c r="Z24" s="0" t="n">
        <v>19870000000</v>
      </c>
      <c r="AA24" s="0" t="n">
        <v>19342000000</v>
      </c>
      <c r="AB24" s="0" t="n">
        <v>16563666666.6667</v>
      </c>
      <c r="AC24" s="0" t="n">
        <v>17594944444.4444</v>
      </c>
      <c r="AD24" s="0" t="n">
        <v>17155421052.6316</v>
      </c>
      <c r="AE24" s="0" t="n">
        <v>20249294117.6471</v>
      </c>
      <c r="AF24" s="0" t="n">
        <v>28101000000</v>
      </c>
      <c r="AG24" s="0" t="n">
        <v>22555941176.4706</v>
      </c>
      <c r="AH24" s="0" t="n">
        <v>21988444444.4444</v>
      </c>
      <c r="AI24" s="0" t="n">
        <v>20632090909.0909</v>
      </c>
      <c r="AJ24" s="0" t="n">
        <v>10943548387.0968</v>
      </c>
      <c r="AK24" s="0" t="n">
        <v>10350515463.9175</v>
      </c>
      <c r="AL24" s="0" t="n">
        <v>10829710144.9275</v>
      </c>
      <c r="AM24" s="0" t="n">
        <v>9697416974.16974</v>
      </c>
      <c r="AN24" s="0" t="n">
        <v>18983303571.4286</v>
      </c>
      <c r="AO24" s="0" t="n">
        <v>12294221472.7375</v>
      </c>
      <c r="AP24" s="0" t="n">
        <v>11315986087.1633</v>
      </c>
      <c r="AQ24" s="0" t="n">
        <v>15030695296.5235</v>
      </c>
      <c r="AR24" s="0" t="n">
        <v>13627323284.5405</v>
      </c>
      <c r="AS24" s="0" t="n">
        <v>13245833843.5454</v>
      </c>
      <c r="AT24" s="0" t="n">
        <v>14183497963.1071</v>
      </c>
      <c r="AU24" s="0" t="n">
        <v>16402846413.0958</v>
      </c>
      <c r="AV24" s="0" t="n">
        <v>21144983551.6823</v>
      </c>
      <c r="AW24" s="0" t="n">
        <v>26157894736.8421</v>
      </c>
      <c r="AX24" s="0" t="n">
        <v>29869283400.0381</v>
      </c>
      <c r="AY24" s="0" t="n">
        <v>34379808888.6039</v>
      </c>
      <c r="AZ24" s="0" t="n">
        <v>44405101469.5591</v>
      </c>
      <c r="BA24" s="0" t="n">
        <v>54438966419.8639</v>
      </c>
      <c r="BB24" s="0" t="n">
        <v>52023504656.2878</v>
      </c>
      <c r="BC24" s="0" t="n">
        <v>50381825504.2642</v>
      </c>
      <c r="BD24" s="0" t="n">
        <v>57386216850.3377</v>
      </c>
      <c r="BE24" s="0" t="n">
        <v>54033250328.5151</v>
      </c>
      <c r="BF24" s="0" t="n">
        <v>55615397665.5809</v>
      </c>
      <c r="BG24" s="0" t="n">
        <v>56901994980.3283</v>
      </c>
      <c r="BH24" s="0" t="n">
        <v>50647442756.7445</v>
      </c>
      <c r="BI24" s="0" t="n">
        <v>53806894796.3801</v>
      </c>
      <c r="BJ24" s="0" t="n">
        <v>58971520599.2509</v>
      </c>
      <c r="BK24" s="0" t="n">
        <v>66230155099.5776</v>
      </c>
      <c r="BL24" s="0" t="n">
        <v>68558815111.6199</v>
      </c>
    </row>
    <row r="25" customFormat="false" ht="15" hidden="false" customHeight="false" outlineLevel="0" collapsed="false">
      <c r="A25" s="0" t="s">
        <v>21</v>
      </c>
      <c r="B25" s="0" t="s">
        <v>257</v>
      </c>
      <c r="C25" s="0" t="s">
        <v>1158</v>
      </c>
      <c r="D25" s="0" t="s">
        <v>1058</v>
      </c>
      <c r="Y25" s="0" t="n">
        <v>3072698328.46909</v>
      </c>
      <c r="Z25" s="0" t="n">
        <v>3467819148.93617</v>
      </c>
      <c r="AA25" s="0" t="n">
        <v>3645744680.85106</v>
      </c>
      <c r="AB25" s="0" t="n">
        <v>3735106382.97872</v>
      </c>
      <c r="AC25" s="0" t="n">
        <v>3905585106.38298</v>
      </c>
      <c r="AD25" s="0" t="n">
        <v>3651861702.12766</v>
      </c>
      <c r="AE25" s="0" t="n">
        <v>3052393617.02128</v>
      </c>
      <c r="AF25" s="0" t="n">
        <v>3392021010.6383</v>
      </c>
      <c r="AG25" s="0" t="n">
        <v>3702393617.02128</v>
      </c>
      <c r="AH25" s="0" t="n">
        <v>3863563829.78723</v>
      </c>
      <c r="AI25" s="0" t="n">
        <v>4229787234.04255</v>
      </c>
      <c r="AJ25" s="0" t="n">
        <v>4616223404.25532</v>
      </c>
      <c r="AK25" s="0" t="n">
        <v>4751063829.78724</v>
      </c>
      <c r="AL25" s="0" t="n">
        <v>5200265957.44681</v>
      </c>
      <c r="AM25" s="0" t="n">
        <v>5567553457.44681</v>
      </c>
      <c r="AN25" s="0" t="n">
        <v>5849467819.14894</v>
      </c>
      <c r="AO25" s="0" t="n">
        <v>6101861436.17021</v>
      </c>
      <c r="AP25" s="0" t="n">
        <v>6349202393.61702</v>
      </c>
      <c r="AQ25" s="0" t="n">
        <v>6183776595.74468</v>
      </c>
      <c r="AR25" s="0" t="n">
        <v>6621010372.34043</v>
      </c>
      <c r="AS25" s="0" t="n">
        <v>9062898936.17021</v>
      </c>
      <c r="AT25" s="0" t="n">
        <v>8976196808.51064</v>
      </c>
      <c r="AU25" s="0" t="n">
        <v>9593510638.29787</v>
      </c>
      <c r="AV25" s="0" t="n">
        <v>11074813829.7872</v>
      </c>
      <c r="AW25" s="0" t="n">
        <v>13150159574.4681</v>
      </c>
      <c r="AX25" s="0" t="n">
        <v>15968723404.2553</v>
      </c>
      <c r="AY25" s="0" t="n">
        <v>18504760638.2979</v>
      </c>
      <c r="AZ25" s="0" t="n">
        <v>21730000000</v>
      </c>
      <c r="BA25" s="0" t="n">
        <v>25710904255.3191</v>
      </c>
      <c r="BB25" s="0" t="n">
        <v>22938218085.1064</v>
      </c>
      <c r="BC25" s="0" t="n">
        <v>25713271276.5957</v>
      </c>
      <c r="BD25" s="0" t="n">
        <v>28776595744.6809</v>
      </c>
      <c r="BE25" s="0" t="n">
        <v>30749308510.6383</v>
      </c>
      <c r="BF25" s="0" t="n">
        <v>32539468085.1064</v>
      </c>
      <c r="BG25" s="0" t="n">
        <v>33387712765.9574</v>
      </c>
      <c r="BH25" s="0" t="n">
        <v>31050638297.8723</v>
      </c>
      <c r="BI25" s="0" t="n">
        <v>32234973404.2553</v>
      </c>
      <c r="BJ25" s="0" t="n">
        <v>35473776595.7447</v>
      </c>
      <c r="BK25" s="0" t="n">
        <v>37652500000</v>
      </c>
      <c r="BL25" s="0" t="n">
        <v>38574069148.9362</v>
      </c>
    </row>
    <row r="26" customFormat="false" ht="15" hidden="false" customHeight="false" outlineLevel="0" collapsed="false">
      <c r="A26" s="0" t="s">
        <v>1061</v>
      </c>
      <c r="B26" s="0" t="s">
        <v>256</v>
      </c>
      <c r="C26" s="0" t="s">
        <v>1158</v>
      </c>
      <c r="D26" s="0" t="s">
        <v>1058</v>
      </c>
      <c r="E26" s="0" t="n">
        <v>169803921.568627</v>
      </c>
      <c r="F26" s="0" t="n">
        <v>190098039.215686</v>
      </c>
      <c r="G26" s="0" t="n">
        <v>212254901.960784</v>
      </c>
      <c r="H26" s="0" t="n">
        <v>237745098.039216</v>
      </c>
      <c r="I26" s="0" t="n">
        <v>266666666.666667</v>
      </c>
      <c r="J26" s="0" t="n">
        <v>300392156.862745</v>
      </c>
      <c r="K26" s="0" t="n">
        <v>340000000</v>
      </c>
      <c r="L26" s="0" t="n">
        <v>390196078.431373</v>
      </c>
      <c r="M26" s="0" t="n">
        <v>444901960.784314</v>
      </c>
      <c r="N26" s="0" t="n">
        <v>528137254.901961</v>
      </c>
      <c r="O26" s="0" t="n">
        <v>538423153.692615</v>
      </c>
      <c r="P26" s="0" t="n">
        <v>573400000</v>
      </c>
      <c r="Q26" s="0" t="n">
        <v>590900000</v>
      </c>
      <c r="R26" s="0" t="n">
        <v>670900000</v>
      </c>
      <c r="S26" s="0" t="n">
        <v>632400000</v>
      </c>
      <c r="T26" s="0" t="n">
        <v>596200000</v>
      </c>
      <c r="U26" s="0" t="n">
        <v>642100000</v>
      </c>
      <c r="V26" s="0" t="n">
        <v>713000000</v>
      </c>
      <c r="W26" s="0" t="n">
        <v>832400000</v>
      </c>
      <c r="X26" s="0" t="n">
        <v>1139800100</v>
      </c>
      <c r="Y26" s="0" t="n">
        <v>1335300000</v>
      </c>
      <c r="Z26" s="0" t="n">
        <v>1426500000</v>
      </c>
      <c r="AA26" s="0" t="n">
        <v>1578300000</v>
      </c>
      <c r="AB26" s="0" t="n">
        <v>1732800000</v>
      </c>
      <c r="AC26" s="0" t="n">
        <v>2041100000</v>
      </c>
      <c r="AD26" s="0" t="n">
        <v>2320699900</v>
      </c>
      <c r="AE26" s="0" t="n">
        <v>2472500000</v>
      </c>
      <c r="AF26" s="0" t="n">
        <v>2713999900</v>
      </c>
      <c r="AG26" s="0" t="n">
        <v>2817900000</v>
      </c>
      <c r="AH26" s="0" t="n">
        <v>3062000000</v>
      </c>
      <c r="AI26" s="0" t="n">
        <v>3166000000</v>
      </c>
      <c r="AJ26" s="0" t="n">
        <v>3111160000</v>
      </c>
      <c r="AK26" s="0" t="n">
        <v>3109000000</v>
      </c>
      <c r="AL26" s="0" t="n">
        <v>3092000000</v>
      </c>
      <c r="AM26" s="0" t="n">
        <v>3259000000</v>
      </c>
      <c r="AN26" s="0" t="n">
        <v>3429000000</v>
      </c>
      <c r="AO26" s="0" t="n">
        <v>3609000000</v>
      </c>
      <c r="AP26" s="0" t="n">
        <v>6332360000</v>
      </c>
      <c r="AQ26" s="0" t="n">
        <v>6833220000</v>
      </c>
      <c r="AR26" s="0" t="n">
        <v>7683870000</v>
      </c>
      <c r="AS26" s="0" t="n">
        <v>8076470000</v>
      </c>
      <c r="AT26" s="0" t="n">
        <v>8317830000</v>
      </c>
      <c r="AU26" s="0" t="n">
        <v>8881160000</v>
      </c>
      <c r="AV26" s="0" t="n">
        <v>8870090000</v>
      </c>
      <c r="AW26" s="0" t="n">
        <v>9055290000</v>
      </c>
      <c r="AX26" s="0" t="n">
        <v>9836200000</v>
      </c>
      <c r="AY26" s="0" t="n">
        <v>10167250000</v>
      </c>
      <c r="AZ26" s="0" t="n">
        <v>10618340000</v>
      </c>
      <c r="BA26" s="0" t="n">
        <v>10526000000</v>
      </c>
      <c r="BB26" s="0" t="n">
        <v>9981960000</v>
      </c>
      <c r="BC26" s="0" t="n">
        <v>10095760000</v>
      </c>
      <c r="BD26" s="0" t="n">
        <v>10070450000</v>
      </c>
      <c r="BE26" s="0" t="n">
        <v>10720500000</v>
      </c>
      <c r="BF26" s="0" t="n">
        <v>10568400000</v>
      </c>
      <c r="BG26" s="0" t="n">
        <v>11111600000</v>
      </c>
      <c r="BH26" s="0" t="n">
        <v>11710800000</v>
      </c>
      <c r="BI26" s="0" t="n">
        <v>11928500000</v>
      </c>
      <c r="BJ26" s="0" t="n">
        <v>12490700000</v>
      </c>
      <c r="BK26" s="0" t="n">
        <v>13022100000</v>
      </c>
      <c r="BL26" s="0" t="n">
        <v>13578800000</v>
      </c>
    </row>
    <row r="27" customFormat="false" ht="15" hidden="false" customHeight="false" outlineLevel="0" collapsed="false">
      <c r="A27" s="0" t="s">
        <v>30</v>
      </c>
      <c r="B27" s="0" t="s">
        <v>266</v>
      </c>
      <c r="C27" s="0" t="s">
        <v>1158</v>
      </c>
      <c r="D27" s="0" t="s">
        <v>1058</v>
      </c>
      <c r="AM27" s="0" t="n">
        <v>1255802469.1358</v>
      </c>
      <c r="AN27" s="0" t="n">
        <v>1866572953.73665</v>
      </c>
      <c r="AO27" s="0" t="n">
        <v>2786045321.63743</v>
      </c>
      <c r="AP27" s="0" t="n">
        <v>3671816504.23851</v>
      </c>
      <c r="AQ27" s="0" t="n">
        <v>4116699437.4041</v>
      </c>
      <c r="AR27" s="0" t="n">
        <v>4685733115.46841</v>
      </c>
      <c r="AS27" s="0" t="n">
        <v>5505887894.48893</v>
      </c>
      <c r="AT27" s="0" t="n">
        <v>5748993411.42021</v>
      </c>
      <c r="AU27" s="0" t="n">
        <v>6651106833.49374</v>
      </c>
      <c r="AV27" s="0" t="n">
        <v>8369878822.85055</v>
      </c>
      <c r="AW27" s="0" t="n">
        <v>10596205714.2857</v>
      </c>
      <c r="AX27" s="0" t="n">
        <v>11222953519.4252</v>
      </c>
      <c r="AY27" s="0" t="n">
        <v>12864610993.5219</v>
      </c>
      <c r="AZ27" s="0" t="n">
        <v>15778767669.6991</v>
      </c>
      <c r="BA27" s="0" t="n">
        <v>19112739664.4697</v>
      </c>
      <c r="BB27" s="0" t="n">
        <v>17613836209.9581</v>
      </c>
      <c r="BC27" s="0" t="n">
        <v>17176781336.7644</v>
      </c>
      <c r="BD27" s="0" t="n">
        <v>18644723860.9709</v>
      </c>
      <c r="BE27" s="0" t="n">
        <v>17226849297.07</v>
      </c>
      <c r="BF27" s="0" t="n">
        <v>18178503835.4491</v>
      </c>
      <c r="BG27" s="0" t="n">
        <v>18558343508.3435</v>
      </c>
      <c r="BH27" s="0" t="n">
        <v>16211541820.2438</v>
      </c>
      <c r="BI27" s="0" t="n">
        <v>16913330693.9653</v>
      </c>
      <c r="BJ27" s="0" t="n">
        <v>18080118128.3854</v>
      </c>
      <c r="BK27" s="0" t="n">
        <v>20183510561.2553</v>
      </c>
      <c r="BL27" s="0" t="n">
        <v>20164193806.88</v>
      </c>
    </row>
    <row r="28" customFormat="false" ht="15" hidden="false" customHeight="false" outlineLevel="0" collapsed="false">
      <c r="A28" s="0" t="s">
        <v>24</v>
      </c>
      <c r="B28" s="0" t="s">
        <v>260</v>
      </c>
      <c r="C28" s="0" t="s">
        <v>1158</v>
      </c>
      <c r="D28" s="0" t="s">
        <v>1058</v>
      </c>
      <c r="AI28" s="0" t="n">
        <v>21650000000</v>
      </c>
      <c r="AJ28" s="0" t="n">
        <v>18000000000</v>
      </c>
      <c r="AK28" s="0" t="n">
        <v>17037037037.037</v>
      </c>
      <c r="AL28" s="0" t="n">
        <v>16280991735.5372</v>
      </c>
      <c r="AM28" s="0" t="n">
        <v>14932024169.1843</v>
      </c>
      <c r="AN28" s="0" t="n">
        <v>13972676840.918</v>
      </c>
      <c r="AO28" s="0" t="n">
        <v>14756846153.8462</v>
      </c>
      <c r="AP28" s="0" t="n">
        <v>14128408565.7064</v>
      </c>
      <c r="AQ28" s="0" t="n">
        <v>15222012660.4232</v>
      </c>
      <c r="AR28" s="0" t="n">
        <v>12138486532.0203</v>
      </c>
      <c r="AS28" s="0" t="n">
        <v>12736856827.9847</v>
      </c>
      <c r="AT28" s="0" t="n">
        <v>12354820143.8849</v>
      </c>
      <c r="AU28" s="0" t="n">
        <v>14594249022.8922</v>
      </c>
      <c r="AV28" s="0" t="n">
        <v>17827791321.3067</v>
      </c>
      <c r="AW28" s="0" t="n">
        <v>23144351851.8519</v>
      </c>
      <c r="AX28" s="0" t="n">
        <v>30207567316.6202</v>
      </c>
      <c r="AY28" s="0" t="n">
        <v>36954312354.3124</v>
      </c>
      <c r="AZ28" s="0" t="n">
        <v>45277399813.6067</v>
      </c>
      <c r="BA28" s="0" t="n">
        <v>60763483146.0674</v>
      </c>
      <c r="BB28" s="0" t="n">
        <v>50874078052.2736</v>
      </c>
      <c r="BC28" s="0" t="n">
        <v>57222490768.7143</v>
      </c>
      <c r="BD28" s="0" t="n">
        <v>61757788944.7236</v>
      </c>
      <c r="BE28" s="0" t="n">
        <v>65685102554.8759</v>
      </c>
      <c r="BF28" s="0" t="n">
        <v>75527984234.2342</v>
      </c>
      <c r="BG28" s="0" t="n">
        <v>78813839984.3506</v>
      </c>
      <c r="BH28" s="0" t="n">
        <v>56454734396.5842</v>
      </c>
      <c r="BI28" s="0" t="n">
        <v>47722657820.6675</v>
      </c>
      <c r="BJ28" s="0" t="n">
        <v>54726595249.1849</v>
      </c>
      <c r="BK28" s="0" t="n">
        <v>60031262269.3365</v>
      </c>
      <c r="BL28" s="0" t="n">
        <v>63080457022.6599</v>
      </c>
    </row>
    <row r="29" customFormat="false" ht="15" hidden="false" customHeight="false" outlineLevel="0" collapsed="false">
      <c r="A29" s="0" t="s">
        <v>26</v>
      </c>
      <c r="B29" s="0" t="s">
        <v>262</v>
      </c>
      <c r="C29" s="0" t="s">
        <v>1158</v>
      </c>
      <c r="D29" s="0" t="s">
        <v>1058</v>
      </c>
      <c r="E29" s="0" t="n">
        <v>28071888.5622288</v>
      </c>
      <c r="F29" s="0" t="n">
        <v>29964370.7125857</v>
      </c>
      <c r="G29" s="0" t="n">
        <v>31856922.8615428</v>
      </c>
      <c r="H29" s="0" t="n">
        <v>33749405.0118998</v>
      </c>
      <c r="I29" s="0" t="n">
        <v>36193826.1234775</v>
      </c>
      <c r="J29" s="0" t="n">
        <v>40069930.0699301</v>
      </c>
      <c r="K29" s="0" t="n">
        <v>44405594.4055944</v>
      </c>
      <c r="L29" s="0" t="n">
        <v>47379310.3448276</v>
      </c>
      <c r="M29" s="0" t="n">
        <v>44910179.6407186</v>
      </c>
      <c r="N29" s="0" t="n">
        <v>47305389.2215569</v>
      </c>
      <c r="O29" s="0" t="n">
        <v>53233532.9341317</v>
      </c>
      <c r="P29" s="0" t="n">
        <v>59207317.0731707</v>
      </c>
      <c r="Q29" s="0" t="n">
        <v>66062500</v>
      </c>
      <c r="R29" s="0" t="n">
        <v>78343558.2822086</v>
      </c>
      <c r="S29" s="0" t="n">
        <v>103216374.269006</v>
      </c>
      <c r="T29" s="0" t="n">
        <v>118066298.342541</v>
      </c>
      <c r="U29" s="0" t="n">
        <v>96905829.5964126</v>
      </c>
      <c r="V29" s="0" t="n">
        <v>117650000</v>
      </c>
      <c r="W29" s="0" t="n">
        <v>136300000</v>
      </c>
      <c r="X29" s="0" t="n">
        <v>151800000</v>
      </c>
      <c r="Y29" s="0" t="n">
        <v>197938222.429283</v>
      </c>
      <c r="Z29" s="0" t="n">
        <v>196089854.656347</v>
      </c>
      <c r="AA29" s="0" t="n">
        <v>182206326.985709</v>
      </c>
      <c r="AB29" s="0" t="n">
        <v>192103185.955322</v>
      </c>
      <c r="AC29" s="0" t="n">
        <v>214381949.019381</v>
      </c>
      <c r="AD29" s="0" t="n">
        <v>212643742.664706</v>
      </c>
      <c r="AE29" s="0" t="n">
        <v>231638320.535566</v>
      </c>
      <c r="AF29" s="0" t="n">
        <v>281082558.5859</v>
      </c>
      <c r="AG29" s="0" t="n">
        <v>320093360.27245</v>
      </c>
      <c r="AH29" s="0" t="n">
        <v>369133890.704745</v>
      </c>
      <c r="AI29" s="0" t="n">
        <v>412086445.492176</v>
      </c>
      <c r="AJ29" s="0" t="n">
        <v>444720750</v>
      </c>
      <c r="AK29" s="0" t="n">
        <v>518239100</v>
      </c>
      <c r="AL29" s="0" t="n">
        <v>559858250</v>
      </c>
      <c r="AM29" s="0" t="n">
        <v>580863700</v>
      </c>
      <c r="AN29" s="0" t="n">
        <v>620140400</v>
      </c>
      <c r="AO29" s="0" t="n">
        <v>641383800</v>
      </c>
      <c r="AP29" s="0" t="n">
        <v>654314350</v>
      </c>
      <c r="AQ29" s="0" t="n">
        <v>688992450</v>
      </c>
      <c r="AR29" s="0" t="n">
        <v>732750000</v>
      </c>
      <c r="AS29" s="0" t="n">
        <v>832050000</v>
      </c>
      <c r="AT29" s="0" t="n">
        <v>868350000</v>
      </c>
      <c r="AU29" s="0" t="n">
        <v>925050000</v>
      </c>
      <c r="AV29" s="0" t="n">
        <v>983500000</v>
      </c>
      <c r="AW29" s="0" t="n">
        <v>1051350000</v>
      </c>
      <c r="AX29" s="0" t="n">
        <v>1102050000</v>
      </c>
      <c r="AY29" s="0" t="n">
        <v>1210150000</v>
      </c>
      <c r="AZ29" s="0" t="n">
        <v>1271600000</v>
      </c>
      <c r="BA29" s="0" t="n">
        <v>1351350000</v>
      </c>
      <c r="BB29" s="0" t="n">
        <v>1317300000</v>
      </c>
      <c r="BC29" s="0" t="n">
        <v>1377200000</v>
      </c>
      <c r="BD29" s="0" t="n">
        <v>1460800000</v>
      </c>
      <c r="BE29" s="0" t="n">
        <v>1522900000</v>
      </c>
      <c r="BF29" s="0" t="n">
        <v>1579400000</v>
      </c>
      <c r="BG29" s="0" t="n">
        <v>1662800000</v>
      </c>
      <c r="BH29" s="0" t="n">
        <v>1723800000</v>
      </c>
      <c r="BI29" s="0" t="n">
        <v>1775100000</v>
      </c>
      <c r="BJ29" s="0" t="n">
        <v>1836600000</v>
      </c>
      <c r="BK29" s="0" t="n">
        <v>1871200000</v>
      </c>
      <c r="BL29" s="0" t="n">
        <v>1879613600</v>
      </c>
    </row>
    <row r="30" customFormat="false" ht="15" hidden="false" customHeight="false" outlineLevel="0" collapsed="false">
      <c r="A30" s="0" t="s">
        <v>525</v>
      </c>
      <c r="B30" s="0" t="s">
        <v>527</v>
      </c>
      <c r="C30" s="0" t="s">
        <v>1158</v>
      </c>
      <c r="D30" s="0" t="s">
        <v>1058</v>
      </c>
      <c r="E30" s="0" t="n">
        <v>84466654.0801544</v>
      </c>
      <c r="F30" s="0" t="n">
        <v>89249986.7007156</v>
      </c>
      <c r="G30" s="0" t="n">
        <v>94149985.9705588</v>
      </c>
      <c r="H30" s="0" t="n">
        <v>96366652.3069165</v>
      </c>
      <c r="I30" s="0" t="n">
        <v>107566650.637987</v>
      </c>
      <c r="J30" s="0" t="n">
        <v>114339048.962736</v>
      </c>
      <c r="K30" s="0" t="n">
        <v>134173373.782802</v>
      </c>
      <c r="L30" s="0" t="n">
        <v>155102984.621576</v>
      </c>
      <c r="M30" s="0" t="n">
        <v>150000000</v>
      </c>
      <c r="N30" s="0" t="n">
        <v>164900000</v>
      </c>
      <c r="O30" s="0" t="n">
        <v>186300000</v>
      </c>
      <c r="P30" s="0" t="n">
        <v>211100000</v>
      </c>
      <c r="Q30" s="0" t="n">
        <v>235400000</v>
      </c>
      <c r="R30" s="0" t="n">
        <v>269500000</v>
      </c>
      <c r="S30" s="0" t="n">
        <v>312600000</v>
      </c>
      <c r="T30" s="0" t="n">
        <v>345000000</v>
      </c>
      <c r="U30" s="0" t="n">
        <v>386300000</v>
      </c>
      <c r="V30" s="0" t="n">
        <v>447000000</v>
      </c>
      <c r="W30" s="0" t="n">
        <v>475800000</v>
      </c>
      <c r="X30" s="0" t="n">
        <v>517200000</v>
      </c>
      <c r="Y30" s="0" t="n">
        <v>613299968</v>
      </c>
      <c r="Z30" s="0" t="n">
        <v>739100032</v>
      </c>
      <c r="AA30" s="0" t="n">
        <v>785500032</v>
      </c>
      <c r="AB30" s="0" t="n">
        <v>889400000</v>
      </c>
      <c r="AC30" s="0" t="n">
        <v>985699968</v>
      </c>
      <c r="AD30" s="0" t="n">
        <v>1039500032</v>
      </c>
      <c r="AE30" s="0" t="n">
        <v>1173500032</v>
      </c>
      <c r="AF30" s="0" t="n">
        <v>1296499968</v>
      </c>
      <c r="AG30" s="0" t="n">
        <v>1415100032</v>
      </c>
      <c r="AH30" s="0" t="n">
        <v>1501500032</v>
      </c>
      <c r="AI30" s="0" t="n">
        <v>1592400000</v>
      </c>
      <c r="AJ30" s="0" t="n">
        <v>1634900000</v>
      </c>
      <c r="AK30" s="0" t="n">
        <v>1679900000</v>
      </c>
      <c r="AL30" s="0" t="n">
        <v>1820359900</v>
      </c>
      <c r="AM30" s="0" t="n">
        <v>1867160100</v>
      </c>
      <c r="AN30" s="0" t="n">
        <v>2030750000</v>
      </c>
      <c r="AO30" s="0" t="n">
        <v>2695390000</v>
      </c>
      <c r="AP30" s="0" t="n">
        <v>2932827000</v>
      </c>
      <c r="AQ30" s="0" t="n">
        <v>3130748000</v>
      </c>
      <c r="AR30" s="0" t="n">
        <v>3324433000</v>
      </c>
      <c r="AS30" s="0" t="n">
        <v>3480219000</v>
      </c>
      <c r="AT30" s="0" t="n">
        <v>3680483000</v>
      </c>
      <c r="AU30" s="0" t="n">
        <v>3937228000</v>
      </c>
      <c r="AV30" s="0" t="n">
        <v>4186525000</v>
      </c>
      <c r="AW30" s="0" t="n">
        <v>4484703000</v>
      </c>
      <c r="AX30" s="0" t="n">
        <v>4868136000</v>
      </c>
      <c r="AY30" s="0" t="n">
        <v>6144000000</v>
      </c>
      <c r="AZ30" s="0" t="n">
        <v>6767000000</v>
      </c>
      <c r="BA30" s="0" t="n">
        <v>6980000000</v>
      </c>
      <c r="BB30" s="0" t="n">
        <v>6656000000</v>
      </c>
      <c r="BC30" s="0" t="n">
        <v>6634526000</v>
      </c>
      <c r="BD30" s="0" t="n">
        <v>6312691000</v>
      </c>
      <c r="BE30" s="0" t="n">
        <v>6378188000</v>
      </c>
      <c r="BF30" s="0" t="n">
        <v>6465756000</v>
      </c>
      <c r="BG30" s="0" t="n">
        <v>6413988000</v>
      </c>
      <c r="BH30" s="0" t="n">
        <v>6654541000</v>
      </c>
      <c r="BI30" s="0" t="n">
        <v>6899911000</v>
      </c>
      <c r="BJ30" s="0" t="n">
        <v>7142316000</v>
      </c>
      <c r="BK30" s="0" t="n">
        <v>7224329000</v>
      </c>
      <c r="BL30" s="0" t="n">
        <v>7484113000</v>
      </c>
    </row>
    <row r="31" customFormat="false" ht="15" hidden="false" customHeight="false" outlineLevel="0" collapsed="false">
      <c r="A31" s="0" t="s">
        <v>29</v>
      </c>
      <c r="B31" s="0" t="s">
        <v>265</v>
      </c>
      <c r="C31" s="0" t="s">
        <v>1158</v>
      </c>
      <c r="D31" s="0" t="s">
        <v>1058</v>
      </c>
      <c r="E31" s="0" t="n">
        <v>373879363.595386</v>
      </c>
      <c r="F31" s="0" t="n">
        <v>406684585.719294</v>
      </c>
      <c r="G31" s="0" t="n">
        <v>444665186.397102</v>
      </c>
      <c r="H31" s="0" t="n">
        <v>478805990.083307</v>
      </c>
      <c r="I31" s="0" t="n">
        <v>539491477.320156</v>
      </c>
      <c r="J31" s="0" t="n">
        <v>604377104.377104</v>
      </c>
      <c r="K31" s="0" t="n">
        <v>669191919.191919</v>
      </c>
      <c r="L31" s="0" t="n">
        <v>755808080.808081</v>
      </c>
      <c r="M31" s="0" t="n">
        <v>857912457.912458</v>
      </c>
      <c r="N31" s="0" t="n">
        <v>929629629.62963</v>
      </c>
      <c r="O31" s="0" t="n">
        <v>1017003367.00337</v>
      </c>
      <c r="P31" s="0" t="n">
        <v>1095622895.6229</v>
      </c>
      <c r="Q31" s="0" t="n">
        <v>1257615644.97932</v>
      </c>
      <c r="R31" s="0" t="n">
        <v>1262968515.74213</v>
      </c>
      <c r="S31" s="0" t="n">
        <v>2100249875.06247</v>
      </c>
      <c r="T31" s="0" t="n">
        <v>2404697651.17441</v>
      </c>
      <c r="U31" s="0" t="n">
        <v>2731984007.996</v>
      </c>
      <c r="V31" s="0" t="n">
        <v>3227436281.85907</v>
      </c>
      <c r="W31" s="0" t="n">
        <v>3758220889.55522</v>
      </c>
      <c r="X31" s="0" t="n">
        <v>4421343606.18135</v>
      </c>
      <c r="Y31" s="0" t="n">
        <v>4526916802.61011</v>
      </c>
      <c r="Z31" s="0" t="n">
        <v>5872756933.11582</v>
      </c>
      <c r="AA31" s="0" t="n">
        <v>5587490264.8127</v>
      </c>
      <c r="AB31" s="0" t="n">
        <v>5422440961.87886</v>
      </c>
      <c r="AC31" s="0" t="n">
        <v>6169501037.97622</v>
      </c>
      <c r="AD31" s="0" t="n">
        <v>5377277406.71638</v>
      </c>
      <c r="AE31" s="0" t="n">
        <v>3958338883.22338</v>
      </c>
      <c r="AF31" s="0" t="n">
        <v>4323623622.1622</v>
      </c>
      <c r="AG31" s="0" t="n">
        <v>4597615562.66594</v>
      </c>
      <c r="AH31" s="0" t="n">
        <v>4715978868.21613</v>
      </c>
      <c r="AI31" s="0" t="n">
        <v>4867582620.20708</v>
      </c>
      <c r="AJ31" s="0" t="n">
        <v>5343274311.56789</v>
      </c>
      <c r="AK31" s="0" t="n">
        <v>5643893347.00679</v>
      </c>
      <c r="AL31" s="0" t="n">
        <v>5734676560.92471</v>
      </c>
      <c r="AM31" s="0" t="n">
        <v>5981244886.917</v>
      </c>
      <c r="AN31" s="0" t="n">
        <v>6715220507.05164</v>
      </c>
      <c r="AO31" s="0" t="n">
        <v>7396966657.47054</v>
      </c>
      <c r="AP31" s="0" t="n">
        <v>7925673448.41368</v>
      </c>
      <c r="AQ31" s="0" t="n">
        <v>8497545598.08352</v>
      </c>
      <c r="AR31" s="0" t="n">
        <v>8285075872.27307</v>
      </c>
      <c r="AS31" s="0" t="n">
        <v>8397912509.09679</v>
      </c>
      <c r="AT31" s="0" t="n">
        <v>8141537937.61068</v>
      </c>
      <c r="AU31" s="0" t="n">
        <v>7905485216.17852</v>
      </c>
      <c r="AV31" s="0" t="n">
        <v>8082364868.39357</v>
      </c>
      <c r="AW31" s="0" t="n">
        <v>8773451738.91129</v>
      </c>
      <c r="AX31" s="0" t="n">
        <v>9549077869.10651</v>
      </c>
      <c r="AY31" s="0" t="n">
        <v>11451869164.7112</v>
      </c>
      <c r="AZ31" s="0" t="n">
        <v>13120183156.7149</v>
      </c>
      <c r="BA31" s="0" t="n">
        <v>16674324634.2373</v>
      </c>
      <c r="BB31" s="0" t="n">
        <v>17339992165.2422</v>
      </c>
      <c r="BC31" s="0" t="n">
        <v>19649631314.0482</v>
      </c>
      <c r="BD31" s="0" t="n">
        <v>23963033430.5954</v>
      </c>
      <c r="BE31" s="0" t="n">
        <v>27084497482.8616</v>
      </c>
      <c r="BF31" s="0" t="n">
        <v>30659338880.3786</v>
      </c>
      <c r="BG31" s="0" t="n">
        <v>32996188012.6821</v>
      </c>
      <c r="BH31" s="0" t="n">
        <v>33000198248.3362</v>
      </c>
      <c r="BI31" s="0" t="n">
        <v>33941126200.0606</v>
      </c>
      <c r="BJ31" s="0" t="n">
        <v>37508642165.3366</v>
      </c>
      <c r="BK31" s="0" t="n">
        <v>40287647930.4761</v>
      </c>
      <c r="BL31" s="0" t="n">
        <v>40895322843.7851</v>
      </c>
    </row>
    <row r="32" customFormat="false" ht="15" hidden="false" customHeight="false" outlineLevel="0" collapsed="false">
      <c r="A32" s="0" t="s">
        <v>32</v>
      </c>
      <c r="B32" s="0" t="s">
        <v>268</v>
      </c>
      <c r="C32" s="0" t="s">
        <v>1158</v>
      </c>
      <c r="D32" s="0" t="s">
        <v>1058</v>
      </c>
      <c r="E32" s="0" t="n">
        <v>15165569912.5199</v>
      </c>
      <c r="F32" s="0" t="n">
        <v>15236854859.469</v>
      </c>
      <c r="G32" s="0" t="n">
        <v>19926293839.0163</v>
      </c>
      <c r="H32" s="0" t="n">
        <v>23021477292.2093</v>
      </c>
      <c r="I32" s="0" t="n">
        <v>21211892259.9904</v>
      </c>
      <c r="J32" s="0" t="n">
        <v>21790035117.19</v>
      </c>
      <c r="K32" s="0" t="n">
        <v>27062716577.9111</v>
      </c>
      <c r="L32" s="0" t="n">
        <v>30591834053.9653</v>
      </c>
      <c r="M32" s="0" t="n">
        <v>33875881876.3672</v>
      </c>
      <c r="N32" s="0" t="n">
        <v>37458898243.8609</v>
      </c>
      <c r="O32" s="0" t="n">
        <v>42327600098.2412</v>
      </c>
      <c r="P32" s="0" t="n">
        <v>49204456700.4516</v>
      </c>
      <c r="Q32" s="0" t="n">
        <v>58539008786.3684</v>
      </c>
      <c r="R32" s="0" t="n">
        <v>79279057730.829</v>
      </c>
      <c r="S32" s="0" t="n">
        <v>105136007528.76</v>
      </c>
      <c r="T32" s="0" t="n">
        <v>123709376567.89</v>
      </c>
      <c r="U32" s="0" t="n">
        <v>152678020452.829</v>
      </c>
      <c r="V32" s="0" t="n">
        <v>176171284311.761</v>
      </c>
      <c r="W32" s="0" t="n">
        <v>200800891870.164</v>
      </c>
      <c r="X32" s="0" t="n">
        <v>224969488835.181</v>
      </c>
      <c r="Y32" s="0" t="n">
        <v>235024598983.261</v>
      </c>
      <c r="Z32" s="0" t="n">
        <v>263561088977.129</v>
      </c>
      <c r="AA32" s="0" t="n">
        <v>281682304161.041</v>
      </c>
      <c r="AB32" s="0" t="n">
        <v>203304515490.795</v>
      </c>
      <c r="AC32" s="0" t="n">
        <v>209023912696.839</v>
      </c>
      <c r="AD32" s="0" t="n">
        <v>222942790435.299</v>
      </c>
      <c r="AE32" s="0" t="n">
        <v>268137224729.722</v>
      </c>
      <c r="AF32" s="0" t="n">
        <v>294084112392.66</v>
      </c>
      <c r="AG32" s="0" t="n">
        <v>330397381998.489</v>
      </c>
      <c r="AH32" s="0" t="n">
        <v>425595310000</v>
      </c>
      <c r="AI32" s="0" t="n">
        <v>461951782000</v>
      </c>
      <c r="AJ32" s="0" t="n">
        <v>602860000000</v>
      </c>
      <c r="AK32" s="0" t="n">
        <v>400599250000</v>
      </c>
      <c r="AL32" s="0" t="n">
        <v>437798577639.752</v>
      </c>
      <c r="AM32" s="0" t="n">
        <v>558111997497.263</v>
      </c>
      <c r="AN32" s="0" t="n">
        <v>769305386182.849</v>
      </c>
      <c r="AO32" s="0" t="n">
        <v>850426432991.742</v>
      </c>
      <c r="AP32" s="0" t="n">
        <v>883199625324.675</v>
      </c>
      <c r="AQ32" s="0" t="n">
        <v>863723411632.917</v>
      </c>
      <c r="AR32" s="0" t="n">
        <v>599388579985.673</v>
      </c>
      <c r="AS32" s="0" t="n">
        <v>655420645476.906</v>
      </c>
      <c r="AT32" s="0" t="n">
        <v>559372276081.966</v>
      </c>
      <c r="AU32" s="0" t="n">
        <v>507962487700.024</v>
      </c>
      <c r="AV32" s="0" t="n">
        <v>558319920831.979</v>
      </c>
      <c r="AW32" s="0" t="n">
        <v>669316654017.094</v>
      </c>
      <c r="AX32" s="0" t="n">
        <v>891630177251.068</v>
      </c>
      <c r="AY32" s="0" t="n">
        <v>1107640289615.23</v>
      </c>
      <c r="AZ32" s="0" t="n">
        <v>1397084349956.35</v>
      </c>
      <c r="BA32" s="0" t="n">
        <v>1695824565983.2</v>
      </c>
      <c r="BB32" s="0" t="n">
        <v>1667019783585.08</v>
      </c>
      <c r="BC32" s="0" t="n">
        <v>2208871646202.82</v>
      </c>
      <c r="BD32" s="0" t="n">
        <v>2616200980392.16</v>
      </c>
      <c r="BE32" s="0" t="n">
        <v>2465188674415.03</v>
      </c>
      <c r="BF32" s="0" t="n">
        <v>2472806919901.67</v>
      </c>
      <c r="BG32" s="0" t="n">
        <v>2455993625159.37</v>
      </c>
      <c r="BH32" s="0" t="n">
        <v>1802214373741.32</v>
      </c>
      <c r="BI32" s="0" t="n">
        <v>1795700168991.49</v>
      </c>
      <c r="BJ32" s="0" t="n">
        <v>2062831045935.95</v>
      </c>
      <c r="BK32" s="0" t="n">
        <v>1885482534238.33</v>
      </c>
      <c r="BL32" s="0" t="n">
        <v>1839758040765.62</v>
      </c>
    </row>
    <row r="33" customFormat="false" ht="15" hidden="false" customHeight="false" outlineLevel="0" collapsed="false">
      <c r="A33" s="0" t="s">
        <v>23</v>
      </c>
      <c r="B33" s="0" t="s">
        <v>259</v>
      </c>
      <c r="C33" s="0" t="s">
        <v>1158</v>
      </c>
      <c r="D33" s="0" t="s">
        <v>1058</v>
      </c>
      <c r="S33" s="0" t="n">
        <v>311809337.474355</v>
      </c>
      <c r="T33" s="0" t="n">
        <v>402178605.019554</v>
      </c>
      <c r="U33" s="0" t="n">
        <v>435911268.58968</v>
      </c>
      <c r="V33" s="0" t="n">
        <v>495097667.929041</v>
      </c>
      <c r="W33" s="0" t="n">
        <v>552883707.055138</v>
      </c>
      <c r="X33" s="0" t="n">
        <v>670362452.145379</v>
      </c>
      <c r="Y33" s="0" t="n">
        <v>1012280614.52792</v>
      </c>
      <c r="Z33" s="0" t="n">
        <v>1114204743.20091</v>
      </c>
      <c r="AA33" s="0" t="n">
        <v>1163923830.35847</v>
      </c>
      <c r="AB33" s="0" t="n">
        <v>1236016506.73694</v>
      </c>
      <c r="AC33" s="0" t="n">
        <v>1346890071.09829</v>
      </c>
      <c r="AD33" s="0" t="n">
        <v>1409536120.91682</v>
      </c>
      <c r="AE33" s="0" t="n">
        <v>1547755183.21484</v>
      </c>
      <c r="AF33" s="0" t="n">
        <v>1704370307.76115</v>
      </c>
      <c r="AG33" s="0" t="n">
        <v>1812757917.76463</v>
      </c>
      <c r="AH33" s="0" t="n">
        <v>2006165166.80754</v>
      </c>
      <c r="AI33" s="0" t="n">
        <v>2012131457.26644</v>
      </c>
      <c r="AJ33" s="0" t="n">
        <v>2020583702.08323</v>
      </c>
      <c r="AK33" s="0" t="n">
        <v>1957000000</v>
      </c>
      <c r="AL33" s="0" t="n">
        <v>2063342117.03873</v>
      </c>
      <c r="AM33" s="0" t="n">
        <v>2151344901.30761</v>
      </c>
      <c r="AN33" s="0" t="n">
        <v>2216974096.35559</v>
      </c>
      <c r="AO33" s="0" t="n">
        <v>2363645403.47039</v>
      </c>
      <c r="AP33" s="0" t="n">
        <v>2498384129.66738</v>
      </c>
      <c r="AQ33" s="0" t="n">
        <v>2817083478.34734</v>
      </c>
      <c r="AR33" s="0" t="n">
        <v>2951822204.54432</v>
      </c>
      <c r="AS33" s="0" t="n">
        <v>3059500000</v>
      </c>
      <c r="AT33" s="0" t="n">
        <v>3054500000</v>
      </c>
      <c r="AU33" s="0" t="n">
        <v>3106500000</v>
      </c>
      <c r="AV33" s="0" t="n">
        <v>3209500000</v>
      </c>
      <c r="AW33" s="0" t="n">
        <v>3444500000</v>
      </c>
      <c r="AX33" s="0" t="n">
        <v>3819500000</v>
      </c>
      <c r="AY33" s="0" t="n">
        <v>4217500000</v>
      </c>
      <c r="AZ33" s="0" t="n">
        <v>4674000000</v>
      </c>
      <c r="BA33" s="0" t="n">
        <v>4785000000</v>
      </c>
      <c r="BB33" s="0" t="n">
        <v>4465500000</v>
      </c>
      <c r="BC33" s="0" t="n">
        <v>4530000000</v>
      </c>
      <c r="BD33" s="0" t="n">
        <v>4657500000</v>
      </c>
      <c r="BE33" s="0" t="n">
        <v>4610000000</v>
      </c>
      <c r="BF33" s="0" t="n">
        <v>4677000000</v>
      </c>
      <c r="BG33" s="0" t="n">
        <v>4696500000</v>
      </c>
      <c r="BH33" s="0" t="n">
        <v>4715000000</v>
      </c>
      <c r="BI33" s="0" t="n">
        <v>4830000000</v>
      </c>
      <c r="BJ33" s="0" t="n">
        <v>4978000000</v>
      </c>
      <c r="BK33" s="0" t="n">
        <v>5086500000</v>
      </c>
      <c r="BL33" s="0" t="n">
        <v>5209000000</v>
      </c>
    </row>
    <row r="34" customFormat="false" ht="15" hidden="false" customHeight="false" outlineLevel="0" collapsed="false">
      <c r="A34" s="0" t="s">
        <v>33</v>
      </c>
      <c r="B34" s="0" t="s">
        <v>269</v>
      </c>
      <c r="C34" s="0" t="s">
        <v>1158</v>
      </c>
      <c r="D34" s="0" t="s">
        <v>1058</v>
      </c>
      <c r="J34" s="0" t="n">
        <v>114040245.655299</v>
      </c>
      <c r="K34" s="0" t="n">
        <v>132758395.400497</v>
      </c>
      <c r="L34" s="0" t="n">
        <v>139030445.576898</v>
      </c>
      <c r="M34" s="0" t="n">
        <v>160819286.554292</v>
      </c>
      <c r="N34" s="0" t="n">
        <v>161211289.690318</v>
      </c>
      <c r="O34" s="0" t="n">
        <v>179080099.307461</v>
      </c>
      <c r="P34" s="0" t="n">
        <v>197523179.241883</v>
      </c>
      <c r="Q34" s="0" t="n">
        <v>270818555.823521</v>
      </c>
      <c r="R34" s="0" t="n">
        <v>433092003.579273</v>
      </c>
      <c r="S34" s="0" t="n">
        <v>1073577085.64159</v>
      </c>
      <c r="T34" s="0" t="n">
        <v>1168304305.65513</v>
      </c>
      <c r="U34" s="0" t="n">
        <v>1423061356.64562</v>
      </c>
      <c r="V34" s="0" t="n">
        <v>1732721160.94122</v>
      </c>
      <c r="W34" s="0" t="n">
        <v>1941600703.60598</v>
      </c>
      <c r="X34" s="0" t="n">
        <v>2803780005.51826</v>
      </c>
      <c r="Y34" s="0" t="n">
        <v>4928824957.9675</v>
      </c>
      <c r="Z34" s="0" t="n">
        <v>4366213849.57637</v>
      </c>
      <c r="AA34" s="0" t="n">
        <v>4264252336.4486</v>
      </c>
      <c r="AB34" s="0" t="n">
        <v>3844723142.45149</v>
      </c>
      <c r="AC34" s="0" t="n">
        <v>3782523088.4628</v>
      </c>
      <c r="AD34" s="0" t="n">
        <v>3523612563.06532</v>
      </c>
      <c r="AE34" s="0" t="n">
        <v>2358592817.12134</v>
      </c>
      <c r="AF34" s="0" t="n">
        <v>2754463437.79677</v>
      </c>
      <c r="AG34" s="0" t="n">
        <v>2690717551.18267</v>
      </c>
      <c r="AH34" s="0" t="n">
        <v>2985467979.28524</v>
      </c>
      <c r="AI34" s="0" t="n">
        <v>3520551724.13793</v>
      </c>
      <c r="AJ34" s="0" t="n">
        <v>3701667052.55846</v>
      </c>
      <c r="AK34" s="0" t="n">
        <v>4183548189.07305</v>
      </c>
      <c r="AL34" s="0" t="n">
        <v>4105706151.75145</v>
      </c>
      <c r="AM34" s="0" t="n">
        <v>4087337959.93191</v>
      </c>
      <c r="AN34" s="0" t="n">
        <v>4734020036.68689</v>
      </c>
      <c r="AO34" s="0" t="n">
        <v>5115602836.87943</v>
      </c>
      <c r="AP34" s="0" t="n">
        <v>5197332974.13793</v>
      </c>
      <c r="AQ34" s="0" t="n">
        <v>4051147227.53346</v>
      </c>
      <c r="AR34" s="0" t="n">
        <v>4600000000</v>
      </c>
      <c r="AS34" s="0" t="n">
        <v>6001153306.2645</v>
      </c>
      <c r="AT34" s="0" t="n">
        <v>5601090584.36122</v>
      </c>
      <c r="AU34" s="0" t="n">
        <v>5843329107.56171</v>
      </c>
      <c r="AV34" s="0" t="n">
        <v>6557333084.60567</v>
      </c>
      <c r="AW34" s="0" t="n">
        <v>7872333215.00414</v>
      </c>
      <c r="AX34" s="0" t="n">
        <v>9531402847.87311</v>
      </c>
      <c r="AY34" s="0" t="n">
        <v>11470703002.0769</v>
      </c>
      <c r="AZ34" s="0" t="n">
        <v>12247694247.2298</v>
      </c>
      <c r="BA34" s="0" t="n">
        <v>14393099068.5859</v>
      </c>
      <c r="BB34" s="0" t="n">
        <v>10732366286.2643</v>
      </c>
      <c r="BC34" s="0" t="n">
        <v>13707370737.0737</v>
      </c>
      <c r="BD34" s="0" t="n">
        <v>18525319977.7407</v>
      </c>
      <c r="BE34" s="0" t="n">
        <v>19047940300.8963</v>
      </c>
      <c r="BF34" s="0" t="n">
        <v>18093829923.2737</v>
      </c>
      <c r="BG34" s="0" t="n">
        <v>17098342541.4365</v>
      </c>
      <c r="BH34" s="0" t="n">
        <v>12930394937.8137</v>
      </c>
      <c r="BI34" s="0" t="n">
        <v>11400854267.7188</v>
      </c>
      <c r="BJ34" s="0" t="n">
        <v>12128104859.1498</v>
      </c>
      <c r="BK34" s="0" t="n">
        <v>13567351175.0315</v>
      </c>
      <c r="BL34" s="0" t="n">
        <v>13469422958.5105</v>
      </c>
    </row>
    <row r="35" customFormat="false" ht="15" hidden="false" customHeight="false" outlineLevel="0" collapsed="false">
      <c r="A35" s="0" t="s">
        <v>28</v>
      </c>
      <c r="B35" s="0" t="s">
        <v>264</v>
      </c>
      <c r="C35" s="0" t="s">
        <v>1158</v>
      </c>
      <c r="D35" s="0" t="s">
        <v>1058</v>
      </c>
      <c r="Y35" s="0" t="n">
        <v>135653295.165394</v>
      </c>
      <c r="Z35" s="0" t="n">
        <v>146391639.722864</v>
      </c>
      <c r="AA35" s="0" t="n">
        <v>148934334.038055</v>
      </c>
      <c r="AB35" s="0" t="n">
        <v>165585940.594059</v>
      </c>
      <c r="AC35" s="0" t="n">
        <v>169264991.197183</v>
      </c>
      <c r="AD35" s="0" t="n">
        <v>172217502.021019</v>
      </c>
      <c r="AE35" s="0" t="n">
        <v>201375725.614592</v>
      </c>
      <c r="AF35" s="0" t="n">
        <v>253182453.703704</v>
      </c>
      <c r="AG35" s="0" t="n">
        <v>283855833.333333</v>
      </c>
      <c r="AH35" s="0" t="n">
        <v>275949889.09427</v>
      </c>
      <c r="AI35" s="0" t="n">
        <v>299787275.842376</v>
      </c>
      <c r="AJ35" s="0" t="n">
        <v>250045839.929639</v>
      </c>
      <c r="AK35" s="0" t="n">
        <v>250794359.567901</v>
      </c>
      <c r="AL35" s="0" t="n">
        <v>235239570.350935</v>
      </c>
      <c r="AM35" s="0" t="n">
        <v>270801565.189672</v>
      </c>
      <c r="AN35" s="0" t="n">
        <v>303053462.843047</v>
      </c>
      <c r="AO35" s="0" t="n">
        <v>316420860.852385</v>
      </c>
      <c r="AP35" s="0" t="n">
        <v>365964500.137703</v>
      </c>
      <c r="AQ35" s="0" t="n">
        <v>376955087.251575</v>
      </c>
      <c r="AR35" s="0" t="n">
        <v>419035810.496981</v>
      </c>
      <c r="AS35" s="0" t="n">
        <v>424464089.897641</v>
      </c>
      <c r="AT35" s="0" t="n">
        <v>461444513.66815</v>
      </c>
      <c r="AU35" s="0" t="n">
        <v>520849551.532606</v>
      </c>
      <c r="AV35" s="0" t="n">
        <v>604041957.921855</v>
      </c>
      <c r="AW35" s="0" t="n">
        <v>682523857.01677</v>
      </c>
      <c r="AX35" s="0" t="n">
        <v>796938120.181406</v>
      </c>
      <c r="AY35" s="0" t="n">
        <v>874989895.601121</v>
      </c>
      <c r="AZ35" s="0" t="n">
        <v>1168308516.63301</v>
      </c>
      <c r="BA35" s="0" t="n">
        <v>1227808790.6733</v>
      </c>
      <c r="BB35" s="0" t="n">
        <v>1234014291.82342</v>
      </c>
      <c r="BC35" s="0" t="n">
        <v>1547991317.81183</v>
      </c>
      <c r="BD35" s="0" t="n">
        <v>1777101316.67756</v>
      </c>
      <c r="BE35" s="0" t="n">
        <v>1781281281.57912</v>
      </c>
      <c r="BF35" s="0" t="n">
        <v>1756215665.09323</v>
      </c>
      <c r="BG35" s="0" t="n">
        <v>1907090813.45907</v>
      </c>
      <c r="BH35" s="0" t="n">
        <v>2003598212.99135</v>
      </c>
      <c r="BI35" s="0" t="n">
        <v>2158972129.00307</v>
      </c>
      <c r="BJ35" s="0" t="n">
        <v>2450364928.07302</v>
      </c>
      <c r="BK35" s="0" t="n">
        <v>2446866404.93058</v>
      </c>
      <c r="BL35" s="0" t="n">
        <v>2530547157.56678</v>
      </c>
    </row>
    <row r="36" customFormat="false" ht="15" hidden="false" customHeight="false" outlineLevel="0" collapsed="false">
      <c r="A36" s="0" t="s">
        <v>31</v>
      </c>
      <c r="B36" s="0" t="s">
        <v>267</v>
      </c>
      <c r="C36" s="0" t="s">
        <v>1158</v>
      </c>
      <c r="D36" s="0" t="s">
        <v>1058</v>
      </c>
      <c r="E36" s="0" t="n">
        <v>30412308.9864012</v>
      </c>
      <c r="F36" s="0" t="n">
        <v>32902336.644746</v>
      </c>
      <c r="G36" s="0" t="n">
        <v>35643207.6265246</v>
      </c>
      <c r="H36" s="0" t="n">
        <v>38091150.566196</v>
      </c>
      <c r="I36" s="0" t="n">
        <v>41613969.0506064</v>
      </c>
      <c r="J36" s="0" t="n">
        <v>45790869.7473126</v>
      </c>
      <c r="K36" s="0" t="n">
        <v>51464435.1464435</v>
      </c>
      <c r="L36" s="0" t="n">
        <v>58646443.5146444</v>
      </c>
      <c r="M36" s="0" t="n">
        <v>66248256.6248257</v>
      </c>
      <c r="N36" s="0" t="n">
        <v>77356914.0788191</v>
      </c>
      <c r="O36" s="0" t="n">
        <v>96245114.4611949</v>
      </c>
      <c r="P36" s="0" t="n">
        <v>126957494.407159</v>
      </c>
      <c r="Q36" s="0" t="n">
        <v>165258093.875959</v>
      </c>
      <c r="R36" s="0" t="n">
        <v>244129088.027662</v>
      </c>
      <c r="S36" s="0" t="n">
        <v>306033848.417954</v>
      </c>
      <c r="T36" s="0" t="n">
        <v>355172413.793103</v>
      </c>
      <c r="U36" s="0" t="n">
        <v>372010119.595216</v>
      </c>
      <c r="V36" s="0" t="n">
        <v>451603325.415677</v>
      </c>
      <c r="W36" s="0" t="n">
        <v>590376720.598889</v>
      </c>
      <c r="X36" s="0" t="n">
        <v>819877300.613497</v>
      </c>
      <c r="Y36" s="0" t="n">
        <v>1060923829.13021</v>
      </c>
      <c r="Z36" s="0" t="n">
        <v>1073861599.13948</v>
      </c>
      <c r="AA36" s="0" t="n">
        <v>1014907254.54016</v>
      </c>
      <c r="AB36" s="0" t="n">
        <v>1172258182.14969</v>
      </c>
      <c r="AC36" s="0" t="n">
        <v>1240796364.75662</v>
      </c>
      <c r="AD36" s="0" t="n">
        <v>1114764007.14811</v>
      </c>
      <c r="AE36" s="0" t="n">
        <v>1392634771.9653</v>
      </c>
      <c r="AF36" s="0" t="n">
        <v>1965274882.36345</v>
      </c>
      <c r="AG36" s="0" t="n">
        <v>2644536804.11244</v>
      </c>
      <c r="AH36" s="0" t="n">
        <v>3083800684.89751</v>
      </c>
      <c r="AI36" s="0" t="n">
        <v>3790567051.86778</v>
      </c>
      <c r="AJ36" s="0" t="n">
        <v>3942792837.35655</v>
      </c>
      <c r="AK36" s="0" t="n">
        <v>4146513722.33019</v>
      </c>
      <c r="AL36" s="0" t="n">
        <v>4160086253.1468</v>
      </c>
      <c r="AM36" s="0" t="n">
        <v>4259330999.03151</v>
      </c>
      <c r="AN36" s="0" t="n">
        <v>4730611067.02258</v>
      </c>
      <c r="AO36" s="0" t="n">
        <v>4847752842.78924</v>
      </c>
      <c r="AP36" s="0" t="n">
        <v>5020214747.45261</v>
      </c>
      <c r="AQ36" s="0" t="n">
        <v>4790458837.17078</v>
      </c>
      <c r="AR36" s="0" t="n">
        <v>5484257417.17845</v>
      </c>
      <c r="AS36" s="0" t="n">
        <v>5788329609.15755</v>
      </c>
      <c r="AT36" s="0" t="n">
        <v>5489608299.66445</v>
      </c>
      <c r="AU36" s="0" t="n">
        <v>5438857106.73536</v>
      </c>
      <c r="AV36" s="0" t="n">
        <v>7511582173.37724</v>
      </c>
      <c r="AW36" s="0" t="n">
        <v>8957467706.5354</v>
      </c>
      <c r="AX36" s="0" t="n">
        <v>9918907108.09702</v>
      </c>
      <c r="AY36" s="0" t="n">
        <v>10137883299.3156</v>
      </c>
      <c r="AZ36" s="0" t="n">
        <v>10939053365.4786</v>
      </c>
      <c r="BA36" s="0" t="n">
        <v>10945070441.9283</v>
      </c>
      <c r="BB36" s="0" t="n">
        <v>10267133177.7334</v>
      </c>
      <c r="BC36" s="0" t="n">
        <v>12786654498.3514</v>
      </c>
      <c r="BD36" s="0" t="n">
        <v>15351972361.1477</v>
      </c>
      <c r="BE36" s="0" t="n">
        <v>14380004175.1194</v>
      </c>
      <c r="BF36" s="0" t="n">
        <v>14901750991.2012</v>
      </c>
      <c r="BG36" s="0" t="n">
        <v>16250781586.6579</v>
      </c>
      <c r="BH36" s="0" t="n">
        <v>14420593484.0557</v>
      </c>
      <c r="BI36" s="0" t="n">
        <v>15646354089.458</v>
      </c>
      <c r="BJ36" s="0" t="n">
        <v>17405588070.4332</v>
      </c>
      <c r="BK36" s="0" t="n">
        <v>18663265549.0196</v>
      </c>
      <c r="BL36" s="0" t="n">
        <v>18340480936.0444</v>
      </c>
    </row>
    <row r="37" customFormat="false" ht="15" hidden="false" customHeight="false" outlineLevel="0" collapsed="false">
      <c r="A37" s="0" t="s">
        <v>41</v>
      </c>
      <c r="B37" s="0" t="s">
        <v>277</v>
      </c>
      <c r="C37" s="0" t="s">
        <v>1158</v>
      </c>
      <c r="D37" s="0" t="s">
        <v>1058</v>
      </c>
      <c r="E37" s="0" t="n">
        <v>112155598.949571</v>
      </c>
      <c r="F37" s="0" t="n">
        <v>123134584.467673</v>
      </c>
      <c r="G37" s="0" t="n">
        <v>124482748.937917</v>
      </c>
      <c r="H37" s="0" t="n">
        <v>129379097.888958</v>
      </c>
      <c r="I37" s="0" t="n">
        <v>142025069.461676</v>
      </c>
      <c r="J37" s="0" t="n">
        <v>150574816.300764</v>
      </c>
      <c r="K37" s="0" t="n">
        <v>157930041.875883</v>
      </c>
      <c r="L37" s="0" t="n">
        <v>163820538.867947</v>
      </c>
      <c r="M37" s="0" t="n">
        <v>191767436.956884</v>
      </c>
      <c r="N37" s="0" t="n">
        <v>188039191.323608</v>
      </c>
      <c r="O37" s="0" t="n">
        <v>189106554.521277</v>
      </c>
      <c r="P37" s="0" t="n">
        <v>201450768.367553</v>
      </c>
      <c r="Q37" s="0" t="n">
        <v>230317908.038643</v>
      </c>
      <c r="R37" s="0" t="n">
        <v>271183061.359635</v>
      </c>
      <c r="S37" s="0" t="n">
        <v>281398668.160613</v>
      </c>
      <c r="T37" s="0" t="n">
        <v>378660016.265936</v>
      </c>
      <c r="U37" s="0" t="n">
        <v>451152449.984411</v>
      </c>
      <c r="V37" s="0" t="n">
        <v>507298120.68315</v>
      </c>
      <c r="W37" s="0" t="n">
        <v>610578523.761178</v>
      </c>
      <c r="X37" s="0" t="n">
        <v>700764892.704831</v>
      </c>
      <c r="Y37" s="0" t="n">
        <v>797048028.773247</v>
      </c>
      <c r="Z37" s="0" t="n">
        <v>694803502.722356</v>
      </c>
      <c r="AA37" s="0" t="n">
        <v>748312283.726758</v>
      </c>
      <c r="AB37" s="0" t="n">
        <v>658679394.907969</v>
      </c>
      <c r="AC37" s="0" t="n">
        <v>637820620.670195</v>
      </c>
      <c r="AD37" s="0" t="n">
        <v>864849765.059665</v>
      </c>
      <c r="AE37" s="0" t="n">
        <v>1122265026.38274</v>
      </c>
      <c r="AF37" s="0" t="n">
        <v>1200991825.95398</v>
      </c>
      <c r="AG37" s="0" t="n">
        <v>1264899368.20165</v>
      </c>
      <c r="AH37" s="0" t="n">
        <v>1233930277.04922</v>
      </c>
      <c r="AI37" s="0" t="n">
        <v>1440711395.67069</v>
      </c>
      <c r="AJ37" s="0" t="n">
        <v>1377375030.52921</v>
      </c>
      <c r="AK37" s="0" t="n">
        <v>1411917558.45855</v>
      </c>
      <c r="AL37" s="0" t="n">
        <v>1278781166.72188</v>
      </c>
      <c r="AM37" s="0" t="n">
        <v>851174350.649409</v>
      </c>
      <c r="AN37" s="0" t="n">
        <v>1115389731.79119</v>
      </c>
      <c r="AO37" s="0" t="n">
        <v>1007791186.20106</v>
      </c>
      <c r="AP37" s="0" t="n">
        <v>937741468.029676</v>
      </c>
      <c r="AQ37" s="0" t="n">
        <v>967338348.658314</v>
      </c>
      <c r="AR37" s="0" t="n">
        <v>999477510.686632</v>
      </c>
      <c r="AS37" s="0" t="n">
        <v>914500299.097034</v>
      </c>
      <c r="AT37" s="0" t="n">
        <v>931833302.752857</v>
      </c>
      <c r="AU37" s="0" t="n">
        <v>991387870.12463</v>
      </c>
      <c r="AV37" s="0" t="n">
        <v>1139754799.16304</v>
      </c>
      <c r="AW37" s="0" t="n">
        <v>1270080250.65268</v>
      </c>
      <c r="AX37" s="0" t="n">
        <v>1337362392.15225</v>
      </c>
      <c r="AY37" s="0" t="n">
        <v>1460561215.4447</v>
      </c>
      <c r="AZ37" s="0" t="n">
        <v>1697565948.65323</v>
      </c>
      <c r="BA37" s="0" t="n">
        <v>1985240986.18508</v>
      </c>
      <c r="BB37" s="0" t="n">
        <v>2059094048.26019</v>
      </c>
      <c r="BC37" s="0" t="n">
        <v>2142591375.85053</v>
      </c>
      <c r="BD37" s="0" t="n">
        <v>2437982839.63072</v>
      </c>
      <c r="BE37" s="0" t="n">
        <v>2510126699.05356</v>
      </c>
      <c r="BF37" s="0" t="n">
        <v>1691544192.38242</v>
      </c>
      <c r="BG37" s="0" t="n">
        <v>1894813504.52945</v>
      </c>
      <c r="BH37" s="0" t="n">
        <v>1695825708.45604</v>
      </c>
      <c r="BI37" s="0" t="n">
        <v>1825018190.85071</v>
      </c>
      <c r="BJ37" s="0" t="n">
        <v>2072350151.13061</v>
      </c>
      <c r="BK37" s="0" t="n">
        <v>2220978978.17342</v>
      </c>
      <c r="BL37" s="0" t="n">
        <v>2220307368.69593</v>
      </c>
    </row>
    <row r="38" customFormat="false" ht="15" hidden="false" customHeight="false" outlineLevel="0" collapsed="false">
      <c r="A38" s="0" t="s">
        <v>40</v>
      </c>
      <c r="B38" s="0" t="s">
        <v>276</v>
      </c>
      <c r="C38" s="0" t="s">
        <v>1158</v>
      </c>
      <c r="D38" s="0" t="s">
        <v>1058</v>
      </c>
      <c r="E38" s="0" t="n">
        <v>40461721692.6468</v>
      </c>
      <c r="F38" s="0" t="n">
        <v>40934952063.9468</v>
      </c>
      <c r="G38" s="0" t="n">
        <v>42227447631.9159</v>
      </c>
      <c r="H38" s="0" t="n">
        <v>45029988561.2125</v>
      </c>
      <c r="I38" s="0" t="n">
        <v>49377522896.703</v>
      </c>
      <c r="J38" s="0" t="n">
        <v>54515179580.7148</v>
      </c>
      <c r="K38" s="0" t="n">
        <v>61088384036.6515</v>
      </c>
      <c r="L38" s="0" t="n">
        <v>65668655501.1254</v>
      </c>
      <c r="M38" s="0" t="n">
        <v>71829810519.8955</v>
      </c>
      <c r="N38" s="0" t="n">
        <v>79148411661.6902</v>
      </c>
      <c r="O38" s="0" t="n">
        <v>87896095320.1263</v>
      </c>
      <c r="P38" s="0" t="n">
        <v>99271961774.6088</v>
      </c>
      <c r="Q38" s="0" t="n">
        <v>113082820486.918</v>
      </c>
      <c r="R38" s="0" t="n">
        <v>131321858814.119</v>
      </c>
      <c r="S38" s="0" t="n">
        <v>160408697341.513</v>
      </c>
      <c r="T38" s="0" t="n">
        <v>173834029689.343</v>
      </c>
      <c r="U38" s="0" t="n">
        <v>206575564908.722</v>
      </c>
      <c r="V38" s="0" t="n">
        <v>211612157028.679</v>
      </c>
      <c r="W38" s="0" t="n">
        <v>218632867537.477</v>
      </c>
      <c r="X38" s="0" t="n">
        <v>243072102612.259</v>
      </c>
      <c r="Y38" s="0" t="n">
        <v>273853826548.067</v>
      </c>
      <c r="Z38" s="0" t="n">
        <v>306214863624.99</v>
      </c>
      <c r="AA38" s="0" t="n">
        <v>313506525087.136</v>
      </c>
      <c r="AB38" s="0" t="n">
        <v>340547711781.889</v>
      </c>
      <c r="AC38" s="0" t="n">
        <v>355372558103.621</v>
      </c>
      <c r="AD38" s="0" t="n">
        <v>364756499450.751</v>
      </c>
      <c r="AE38" s="0" t="n">
        <v>377437927311.983</v>
      </c>
      <c r="AF38" s="0" t="n">
        <v>431316742081.448</v>
      </c>
      <c r="AG38" s="0" t="n">
        <v>507354351182.254</v>
      </c>
      <c r="AH38" s="0" t="n">
        <v>565055743243.243</v>
      </c>
      <c r="AI38" s="0" t="n">
        <v>593929550908.468</v>
      </c>
      <c r="AJ38" s="0" t="n">
        <v>610328183643.188</v>
      </c>
      <c r="AK38" s="0" t="n">
        <v>592387689252.916</v>
      </c>
      <c r="AL38" s="0" t="n">
        <v>577170761956.438</v>
      </c>
      <c r="AM38" s="0" t="n">
        <v>578139279437.61</v>
      </c>
      <c r="AN38" s="0" t="n">
        <v>604031623433.401</v>
      </c>
      <c r="AO38" s="0" t="n">
        <v>628546387972.131</v>
      </c>
      <c r="AP38" s="0" t="n">
        <v>652823920265.781</v>
      </c>
      <c r="AQ38" s="0" t="n">
        <v>631813279406.808</v>
      </c>
      <c r="AR38" s="0" t="n">
        <v>676084000807.7</v>
      </c>
      <c r="AS38" s="0" t="n">
        <v>742295468318.632</v>
      </c>
      <c r="AT38" s="0" t="n">
        <v>736379777892.562</v>
      </c>
      <c r="AU38" s="0" t="n">
        <v>757950678646.53</v>
      </c>
      <c r="AV38" s="0" t="n">
        <v>892382413817.715</v>
      </c>
      <c r="AW38" s="0" t="n">
        <v>1023196771714.07</v>
      </c>
      <c r="AX38" s="0" t="n">
        <v>1169357979864.66</v>
      </c>
      <c r="AY38" s="0" t="n">
        <v>1315415197461.21</v>
      </c>
      <c r="AZ38" s="0" t="n">
        <v>1464977190205.75</v>
      </c>
      <c r="BA38" s="0" t="n">
        <v>1549131208997.19</v>
      </c>
      <c r="BB38" s="0" t="n">
        <v>1371153004986.44</v>
      </c>
      <c r="BC38" s="0" t="n">
        <v>1613464422811.13</v>
      </c>
      <c r="BD38" s="0" t="n">
        <v>1788647906047.76</v>
      </c>
      <c r="BE38" s="0" t="n">
        <v>1828689329348.99</v>
      </c>
      <c r="BF38" s="0" t="n">
        <v>1847208522155.34</v>
      </c>
      <c r="BG38" s="0" t="n">
        <v>1803533209844.65</v>
      </c>
      <c r="BH38" s="0" t="n">
        <v>1556129524418.21</v>
      </c>
      <c r="BI38" s="0" t="n">
        <v>1528243213982.08</v>
      </c>
      <c r="BJ38" s="0" t="n">
        <v>1649878054226.82</v>
      </c>
      <c r="BK38" s="0" t="n">
        <v>1716262621082.22</v>
      </c>
      <c r="BL38" s="0" t="n">
        <v>1736425629519.96</v>
      </c>
    </row>
    <row r="39" customFormat="false" ht="15" hidden="false" customHeight="false" outlineLevel="0" collapsed="false">
      <c r="A39" s="0" t="s">
        <v>1062</v>
      </c>
      <c r="B39" s="0" t="s">
        <v>1063</v>
      </c>
      <c r="C39" s="0" t="s">
        <v>1158</v>
      </c>
      <c r="D39" s="0" t="s">
        <v>1058</v>
      </c>
      <c r="AI39" s="0" t="n">
        <v>262824456623.165</v>
      </c>
      <c r="AJ39" s="0" t="n">
        <v>243585755151.234</v>
      </c>
      <c r="AK39" s="0" t="n">
        <v>259648696508.519</v>
      </c>
      <c r="AL39" s="0" t="n">
        <v>273158442454.314</v>
      </c>
      <c r="AM39" s="0" t="n">
        <v>309399009447.811</v>
      </c>
      <c r="AN39" s="0" t="n">
        <v>393161689766.43</v>
      </c>
      <c r="AO39" s="0" t="n">
        <v>415881598033.9</v>
      </c>
      <c r="AP39" s="0" t="n">
        <v>409852129520.591</v>
      </c>
      <c r="AQ39" s="0" t="n">
        <v>448554364636.598</v>
      </c>
      <c r="AR39" s="0" t="n">
        <v>434738468962.56</v>
      </c>
      <c r="AS39" s="0" t="n">
        <v>428026479180.405</v>
      </c>
      <c r="AT39" s="0" t="n">
        <v>468573139250.95</v>
      </c>
      <c r="AU39" s="0" t="n">
        <v>527957538526.194</v>
      </c>
      <c r="AV39" s="0" t="n">
        <v>633714239797.637</v>
      </c>
      <c r="AW39" s="0" t="n">
        <v>762523255165.605</v>
      </c>
      <c r="AX39" s="0" t="n">
        <v>886114592647.931</v>
      </c>
      <c r="AY39" s="0" t="n">
        <v>1002191724643.5</v>
      </c>
      <c r="AZ39" s="0" t="n">
        <v>1265850852286.09</v>
      </c>
      <c r="BA39" s="0" t="n">
        <v>1531496010447.76</v>
      </c>
      <c r="BB39" s="0" t="n">
        <v>1289523277830.25</v>
      </c>
      <c r="BC39" s="0" t="n">
        <v>1316611736575.83</v>
      </c>
      <c r="BD39" s="0" t="n">
        <v>1449107473075.26</v>
      </c>
      <c r="BE39" s="0" t="n">
        <v>1352688633437.44</v>
      </c>
      <c r="BF39" s="0" t="n">
        <v>1422193604145.12</v>
      </c>
      <c r="BG39" s="0" t="n">
        <v>1464899669967.39</v>
      </c>
      <c r="BH39" s="0" t="n">
        <v>1292086768710.81</v>
      </c>
      <c r="BI39" s="0" t="n">
        <v>1320631381338.53</v>
      </c>
      <c r="BJ39" s="0" t="n">
        <v>1463498188698.06</v>
      </c>
      <c r="BK39" s="0" t="n">
        <v>1644435698536.64</v>
      </c>
      <c r="BL39" s="0" t="n">
        <v>1668851928931.89</v>
      </c>
    </row>
    <row r="40" customFormat="false" ht="15" hidden="false" customHeight="false" outlineLevel="0" collapsed="false">
      <c r="A40" s="0" t="s">
        <v>185</v>
      </c>
      <c r="B40" s="0" t="s">
        <v>415</v>
      </c>
      <c r="C40" s="0" t="s">
        <v>1158</v>
      </c>
      <c r="D40" s="0" t="s">
        <v>1058</v>
      </c>
      <c r="E40" s="0" t="n">
        <v>9522746719.21614</v>
      </c>
      <c r="F40" s="0" t="n">
        <v>10712712465.0522</v>
      </c>
      <c r="G40" s="0" t="n">
        <v>11879982758.5619</v>
      </c>
      <c r="H40" s="0" t="n">
        <v>13063643795.7884</v>
      </c>
      <c r="I40" s="0" t="n">
        <v>14480556571.5476</v>
      </c>
      <c r="J40" s="0" t="n">
        <v>15346741669.7575</v>
      </c>
      <c r="K40" s="0" t="n">
        <v>16480058704.8531</v>
      </c>
      <c r="L40" s="0" t="n">
        <v>17740013179.26</v>
      </c>
      <c r="M40" s="0" t="n">
        <v>18942729779.1</v>
      </c>
      <c r="N40" s="0" t="n">
        <v>20524886616.4789</v>
      </c>
      <c r="O40" s="0" t="n">
        <v>24274075005.7169</v>
      </c>
      <c r="P40" s="0" t="n">
        <v>29170150947.0476</v>
      </c>
      <c r="Q40" s="0" t="n">
        <v>35777236928.2329</v>
      </c>
      <c r="R40" s="0" t="n">
        <v>48114943440.3438</v>
      </c>
      <c r="S40" s="0" t="n">
        <v>55449199140.7378</v>
      </c>
      <c r="T40" s="0" t="n">
        <v>63570059272.4596</v>
      </c>
      <c r="U40" s="0" t="n">
        <v>66493313730.1968</v>
      </c>
      <c r="V40" s="0" t="n">
        <v>71017619305.18</v>
      </c>
      <c r="W40" s="0" t="n">
        <v>99318234340.0447</v>
      </c>
      <c r="X40" s="0" t="n">
        <v>111640341011.608</v>
      </c>
      <c r="Y40" s="0" t="n">
        <v>119008334427.403</v>
      </c>
      <c r="Z40" s="0" t="n">
        <v>108993981264.637</v>
      </c>
      <c r="AA40" s="0" t="n">
        <v>111711489927.597</v>
      </c>
      <c r="AB40" s="0" t="n">
        <v>111314328521.747</v>
      </c>
      <c r="AC40" s="0" t="n">
        <v>106285277269.439</v>
      </c>
      <c r="AD40" s="0" t="n">
        <v>107766112083.35</v>
      </c>
      <c r="AE40" s="0" t="n">
        <v>154482373116.905</v>
      </c>
      <c r="AF40" s="0" t="n">
        <v>193466104479.614</v>
      </c>
      <c r="AG40" s="0" t="n">
        <v>209298156905.624</v>
      </c>
      <c r="AH40" s="0" t="n">
        <v>202078704077.266</v>
      </c>
      <c r="AI40" s="0" t="n">
        <v>258066552692.197</v>
      </c>
      <c r="AJ40" s="0" t="n">
        <v>261113787308.229</v>
      </c>
      <c r="AK40" s="0" t="n">
        <v>271814367088.608</v>
      </c>
      <c r="AL40" s="0" t="n">
        <v>264353008256.632</v>
      </c>
      <c r="AM40" s="0" t="n">
        <v>292646657892.813</v>
      </c>
      <c r="AN40" s="0" t="n">
        <v>342617007188.161</v>
      </c>
      <c r="AO40" s="0" t="n">
        <v>330091688511.327</v>
      </c>
      <c r="AP40" s="0" t="n">
        <v>286519135258.044</v>
      </c>
      <c r="AQ40" s="0" t="n">
        <v>295045151745.068</v>
      </c>
      <c r="AR40" s="0" t="n">
        <v>289912492344.561</v>
      </c>
      <c r="AS40" s="0" t="n">
        <v>272055499763.145</v>
      </c>
      <c r="AT40" s="0" t="n">
        <v>278631271628.348</v>
      </c>
      <c r="AU40" s="0" t="n">
        <v>301416809957.654</v>
      </c>
      <c r="AV40" s="0" t="n">
        <v>352914820672.756</v>
      </c>
      <c r="AW40" s="0" t="n">
        <v>394163688781.665</v>
      </c>
      <c r="AX40" s="0" t="n">
        <v>408689354320.591</v>
      </c>
      <c r="AY40" s="0" t="n">
        <v>430921192375.179</v>
      </c>
      <c r="AZ40" s="0" t="n">
        <v>479913033988.67</v>
      </c>
      <c r="BA40" s="0" t="n">
        <v>554363487212.631</v>
      </c>
      <c r="BB40" s="0" t="n">
        <v>541506500321.662</v>
      </c>
      <c r="BC40" s="0" t="n">
        <v>583782978345.834</v>
      </c>
      <c r="BD40" s="0" t="n">
        <v>699579638413.011</v>
      </c>
      <c r="BE40" s="0" t="n">
        <v>668043613696.287</v>
      </c>
      <c r="BF40" s="0" t="n">
        <v>688504173431.454</v>
      </c>
      <c r="BG40" s="0" t="n">
        <v>709182559935.301</v>
      </c>
      <c r="BH40" s="0" t="n">
        <v>679832292004.984</v>
      </c>
      <c r="BI40" s="0" t="n">
        <v>671309197478.183</v>
      </c>
      <c r="BJ40" s="0" t="n">
        <v>679950481622.843</v>
      </c>
      <c r="BK40" s="0" t="n">
        <v>705140620046.7</v>
      </c>
      <c r="BL40" s="0" t="n">
        <v>703082435158.864</v>
      </c>
    </row>
    <row r="41" customFormat="false" ht="15" hidden="false" customHeight="false" outlineLevel="0" collapsed="false">
      <c r="A41" s="0" t="s">
        <v>1064</v>
      </c>
      <c r="B41" s="0" t="s">
        <v>1065</v>
      </c>
      <c r="C41" s="0" t="s">
        <v>1158</v>
      </c>
      <c r="D41" s="0" t="s">
        <v>1058</v>
      </c>
      <c r="AQ41" s="0" t="n">
        <v>5945677376.61477</v>
      </c>
      <c r="AR41" s="0" t="n">
        <v>6262740656.85164</v>
      </c>
      <c r="AS41" s="0" t="n">
        <v>6439703434.71024</v>
      </c>
      <c r="AT41" s="0" t="n">
        <v>6232906290.4851</v>
      </c>
      <c r="AU41" s="0" t="n">
        <v>6663669064.7482</v>
      </c>
      <c r="AV41" s="0" t="n">
        <v>7332244897.95918</v>
      </c>
      <c r="AW41" s="0" t="n">
        <v>8553643354.08275</v>
      </c>
      <c r="AX41" s="0" t="n">
        <v>8827272727.27273</v>
      </c>
      <c r="AY41" s="0" t="n">
        <v>9676172953.08188</v>
      </c>
      <c r="AZ41" s="0" t="n">
        <v>11514605842.3369</v>
      </c>
    </row>
    <row r="42" customFormat="false" ht="15" hidden="false" customHeight="false" outlineLevel="0" collapsed="false">
      <c r="A42" s="0" t="s">
        <v>43</v>
      </c>
      <c r="B42" s="0" t="s">
        <v>279</v>
      </c>
      <c r="C42" s="0" t="s">
        <v>1158</v>
      </c>
      <c r="D42" s="0" t="s">
        <v>1058</v>
      </c>
      <c r="E42" s="0" t="n">
        <v>4110000000</v>
      </c>
      <c r="F42" s="0" t="n">
        <v>4609727272.72727</v>
      </c>
      <c r="G42" s="0" t="n">
        <v>5416272727.27273</v>
      </c>
      <c r="H42" s="0" t="n">
        <v>5668187500</v>
      </c>
      <c r="I42" s="0" t="n">
        <v>5982347826.08696</v>
      </c>
      <c r="J42" s="0" t="n">
        <v>6026593750</v>
      </c>
      <c r="K42" s="0" t="n">
        <v>7072641025.64103</v>
      </c>
      <c r="L42" s="0" t="n">
        <v>7013196078.43137</v>
      </c>
      <c r="M42" s="0" t="n">
        <v>7167086956.52174</v>
      </c>
      <c r="N42" s="0" t="n">
        <v>8377093023.25581</v>
      </c>
      <c r="O42" s="0" t="n">
        <v>9126309734.51328</v>
      </c>
      <c r="P42" s="0" t="n">
        <v>10884114754.0984</v>
      </c>
      <c r="Q42" s="0" t="n">
        <v>11853817307.6923</v>
      </c>
      <c r="R42" s="0" t="n">
        <v>16836261173.1844</v>
      </c>
      <c r="S42" s="0" t="n">
        <v>16210404183.5358</v>
      </c>
      <c r="T42" s="0" t="n">
        <v>7622217352.34216</v>
      </c>
      <c r="U42" s="0" t="n">
        <v>10341925249.0421</v>
      </c>
      <c r="V42" s="0" t="n">
        <v>13962893421.5413</v>
      </c>
      <c r="W42" s="0" t="n">
        <v>15989933708.1491</v>
      </c>
      <c r="X42" s="0" t="n">
        <v>21803696985.2349</v>
      </c>
      <c r="Y42" s="0" t="n">
        <v>29036709871.7949</v>
      </c>
      <c r="Z42" s="0" t="n">
        <v>34509878043.5897</v>
      </c>
      <c r="AA42" s="0" t="n">
        <v>25325893205.657</v>
      </c>
      <c r="AB42" s="0" t="n">
        <v>20355959237.2128</v>
      </c>
      <c r="AC42" s="0" t="n">
        <v>19622527479.6913</v>
      </c>
      <c r="AD42" s="0" t="n">
        <v>17702885393.5099</v>
      </c>
      <c r="AE42" s="0" t="n">
        <v>18891048818.7426</v>
      </c>
      <c r="AF42" s="0" t="n">
        <v>22255407684.6999</v>
      </c>
      <c r="AG42" s="0" t="n">
        <v>26040229793.0697</v>
      </c>
      <c r="AH42" s="0" t="n">
        <v>29885685142.9107</v>
      </c>
      <c r="AI42" s="0" t="n">
        <v>33113887817.9731</v>
      </c>
      <c r="AJ42" s="0" t="n">
        <v>37834793730.3133</v>
      </c>
      <c r="AK42" s="0" t="n">
        <v>45964327558.8836</v>
      </c>
      <c r="AL42" s="0" t="n">
        <v>49297773130.1185</v>
      </c>
      <c r="AM42" s="0" t="n">
        <v>57008425295.8256</v>
      </c>
      <c r="AN42" s="0" t="n">
        <v>73447063319.3034</v>
      </c>
      <c r="AO42" s="0" t="n">
        <v>78039572221.6024</v>
      </c>
      <c r="AP42" s="0" t="n">
        <v>84952360922.4679</v>
      </c>
      <c r="AQ42" s="0" t="n">
        <v>81577430181.4074</v>
      </c>
      <c r="AR42" s="0" t="n">
        <v>75173794497.0321</v>
      </c>
      <c r="AS42" s="0" t="n">
        <v>77860932151.8471</v>
      </c>
      <c r="AT42" s="0" t="n">
        <v>70979923960.3742</v>
      </c>
      <c r="AU42" s="0" t="n">
        <v>69736811435.1032</v>
      </c>
      <c r="AV42" s="0" t="n">
        <v>75643459839.6008</v>
      </c>
      <c r="AW42" s="0" t="n">
        <v>99210392857.6116</v>
      </c>
      <c r="AX42" s="0" t="n">
        <v>122964812046.073</v>
      </c>
      <c r="AY42" s="0" t="n">
        <v>154788024805.808</v>
      </c>
      <c r="AZ42" s="0" t="n">
        <v>173605968179.255</v>
      </c>
      <c r="BA42" s="0" t="n">
        <v>179638496278.574</v>
      </c>
      <c r="BB42" s="0" t="n">
        <v>172389498444.62</v>
      </c>
      <c r="BC42" s="0" t="n">
        <v>218537551220.071</v>
      </c>
      <c r="BD42" s="0" t="n">
        <v>252251992029.442</v>
      </c>
      <c r="BE42" s="0" t="n">
        <v>267122320056.702</v>
      </c>
      <c r="BF42" s="0" t="n">
        <v>278384345259.377</v>
      </c>
      <c r="BG42" s="0" t="n">
        <v>260541629960.664</v>
      </c>
      <c r="BH42" s="0" t="n">
        <v>243919085308.936</v>
      </c>
      <c r="BI42" s="0" t="n">
        <v>250440136356.127</v>
      </c>
      <c r="BJ42" s="0" t="n">
        <v>277044950259.009</v>
      </c>
      <c r="BK42" s="0" t="n">
        <v>298258019275.049</v>
      </c>
      <c r="BL42" s="0" t="n">
        <v>282318159744.65</v>
      </c>
    </row>
    <row r="43" customFormat="false" ht="15" hidden="false" customHeight="false" outlineLevel="0" collapsed="false">
      <c r="A43" s="0" t="s">
        <v>45</v>
      </c>
      <c r="B43" s="0" t="s">
        <v>280</v>
      </c>
      <c r="C43" s="0" t="s">
        <v>1158</v>
      </c>
      <c r="D43" s="0" t="s">
        <v>1058</v>
      </c>
      <c r="E43" s="0" t="n">
        <v>59716467625.3148</v>
      </c>
      <c r="F43" s="0" t="n">
        <v>50056868957.6732</v>
      </c>
      <c r="G43" s="0" t="n">
        <v>47209359005.6057</v>
      </c>
      <c r="H43" s="0" t="n">
        <v>50706799902.5104</v>
      </c>
      <c r="I43" s="0" t="n">
        <v>59708343488.5043</v>
      </c>
      <c r="J43" s="0" t="n">
        <v>70436266146.7219</v>
      </c>
      <c r="K43" s="0" t="n">
        <v>76720285969.6157</v>
      </c>
      <c r="L43" s="0" t="n">
        <v>72881631326.6715</v>
      </c>
      <c r="M43" s="0" t="n">
        <v>70846535055.6503</v>
      </c>
      <c r="N43" s="0" t="n">
        <v>79705906247.4612</v>
      </c>
      <c r="O43" s="0" t="n">
        <v>92602973434.0726</v>
      </c>
      <c r="P43" s="0" t="n">
        <v>99800958648.1436</v>
      </c>
      <c r="Q43" s="0" t="n">
        <v>113687586299.051</v>
      </c>
      <c r="R43" s="0" t="n">
        <v>138544284708.957</v>
      </c>
      <c r="S43" s="0" t="n">
        <v>144182133387.722</v>
      </c>
      <c r="T43" s="0" t="n">
        <v>163431551779.761</v>
      </c>
      <c r="U43" s="0" t="n">
        <v>153940455341.506</v>
      </c>
      <c r="V43" s="0" t="n">
        <v>174938098826.569</v>
      </c>
      <c r="W43" s="0" t="n">
        <v>149540752829.268</v>
      </c>
      <c r="X43" s="0" t="n">
        <v>178280594413.044</v>
      </c>
      <c r="Y43" s="0" t="n">
        <v>191149211575</v>
      </c>
      <c r="Z43" s="0" t="n">
        <v>195866382432.54</v>
      </c>
      <c r="AA43" s="0" t="n">
        <v>205089699858.779</v>
      </c>
      <c r="AB43" s="0" t="n">
        <v>230686747153.257</v>
      </c>
      <c r="AC43" s="0" t="n">
        <v>259946510957.143</v>
      </c>
      <c r="AD43" s="0" t="n">
        <v>309488028132.653</v>
      </c>
      <c r="AE43" s="0" t="n">
        <v>300758100107.246</v>
      </c>
      <c r="AF43" s="0" t="n">
        <v>272972974764.574</v>
      </c>
      <c r="AG43" s="0" t="n">
        <v>312353631207.819</v>
      </c>
      <c r="AH43" s="0" t="n">
        <v>347768051311.741</v>
      </c>
      <c r="AI43" s="0" t="n">
        <v>360857912565.966</v>
      </c>
      <c r="AJ43" s="0" t="n">
        <v>383373318083.624</v>
      </c>
      <c r="AK43" s="0" t="n">
        <v>426915712711.146</v>
      </c>
      <c r="AL43" s="0" t="n">
        <v>444731282436.762</v>
      </c>
      <c r="AM43" s="0" t="n">
        <v>564324670005.917</v>
      </c>
      <c r="AN43" s="0" t="n">
        <v>734547898220.508</v>
      </c>
      <c r="AO43" s="0" t="n">
        <v>863746717503.789</v>
      </c>
      <c r="AP43" s="0" t="n">
        <v>961603952951.82</v>
      </c>
      <c r="AQ43" s="0" t="n">
        <v>1029043097554.08</v>
      </c>
      <c r="AR43" s="0" t="n">
        <v>1093997267271.06</v>
      </c>
      <c r="AS43" s="0" t="n">
        <v>1211346869605.24</v>
      </c>
      <c r="AT43" s="0" t="n">
        <v>1339395718865.3</v>
      </c>
      <c r="AU43" s="0" t="n">
        <v>1470550015081.55</v>
      </c>
      <c r="AV43" s="0" t="n">
        <v>1660287965662.68</v>
      </c>
      <c r="AW43" s="0" t="n">
        <v>1955347004963.27</v>
      </c>
      <c r="AX43" s="0" t="n">
        <v>2285965892360.54</v>
      </c>
      <c r="AY43" s="0" t="n">
        <v>2752131773355.16</v>
      </c>
      <c r="AZ43" s="0" t="n">
        <v>3550342737010.84</v>
      </c>
      <c r="BA43" s="0" t="n">
        <v>4594307032660.79</v>
      </c>
      <c r="BB43" s="0" t="n">
        <v>5101703073086.04</v>
      </c>
      <c r="BC43" s="0" t="n">
        <v>6087163874512.21</v>
      </c>
      <c r="BD43" s="0" t="n">
        <v>7551500124203.36</v>
      </c>
      <c r="BE43" s="0" t="n">
        <v>8532229986993.65</v>
      </c>
      <c r="BF43" s="0" t="n">
        <v>9570406235659.64</v>
      </c>
      <c r="BG43" s="0" t="n">
        <v>10475682920594.5</v>
      </c>
      <c r="BH43" s="0" t="n">
        <v>11061553079876.4</v>
      </c>
      <c r="BI43" s="0" t="n">
        <v>11233276536737.2</v>
      </c>
      <c r="BJ43" s="0" t="n">
        <v>12310409370892.8</v>
      </c>
      <c r="BK43" s="0" t="n">
        <v>13894817549374.2</v>
      </c>
      <c r="BL43" s="0" t="n">
        <v>14279937467431</v>
      </c>
    </row>
    <row r="44" customFormat="false" ht="15" hidden="false" customHeight="false" outlineLevel="0" collapsed="false">
      <c r="A44" s="0" t="s">
        <v>623</v>
      </c>
      <c r="B44" s="0" t="s">
        <v>286</v>
      </c>
      <c r="C44" s="0" t="s">
        <v>1158</v>
      </c>
      <c r="D44" s="0" t="s">
        <v>1058</v>
      </c>
      <c r="E44" s="0" t="n">
        <v>546203561.571989</v>
      </c>
      <c r="F44" s="0" t="n">
        <v>618245639.221382</v>
      </c>
      <c r="G44" s="0" t="n">
        <v>645284344.684118</v>
      </c>
      <c r="H44" s="0" t="n">
        <v>761047045.830402</v>
      </c>
      <c r="I44" s="0" t="n">
        <v>921063266.445521</v>
      </c>
      <c r="J44" s="0" t="n">
        <v>919771356.426097</v>
      </c>
      <c r="K44" s="0" t="n">
        <v>1024103034.29199</v>
      </c>
      <c r="L44" s="0" t="n">
        <v>1082922892.15202</v>
      </c>
      <c r="M44" s="0" t="n">
        <v>1281281245.67032</v>
      </c>
      <c r="N44" s="0" t="n">
        <v>1361360157.26999</v>
      </c>
      <c r="O44" s="0" t="n">
        <v>1455482990.24143</v>
      </c>
      <c r="P44" s="0" t="n">
        <v>1584128262.08933</v>
      </c>
      <c r="Q44" s="0" t="n">
        <v>1849400599.77558</v>
      </c>
      <c r="R44" s="0" t="n">
        <v>2508421234.8557</v>
      </c>
      <c r="S44" s="0" t="n">
        <v>3070151901.06383</v>
      </c>
      <c r="T44" s="0" t="n">
        <v>3893839190.26806</v>
      </c>
      <c r="U44" s="0" t="n">
        <v>4662053707.7763</v>
      </c>
      <c r="V44" s="0" t="n">
        <v>6265067857.86534</v>
      </c>
      <c r="W44" s="0" t="n">
        <v>7900524897.8644</v>
      </c>
      <c r="X44" s="0" t="n">
        <v>9142935857.94766</v>
      </c>
      <c r="Y44" s="0" t="n">
        <v>10175615441.8127</v>
      </c>
      <c r="Z44" s="0" t="n">
        <v>8432588483.85263</v>
      </c>
      <c r="AA44" s="0" t="n">
        <v>7567109766.61129</v>
      </c>
      <c r="AB44" s="0" t="n">
        <v>6838185418.53642</v>
      </c>
      <c r="AC44" s="0" t="n">
        <v>6841638714.5454</v>
      </c>
      <c r="AD44" s="0" t="n">
        <v>6977650069.33578</v>
      </c>
      <c r="AE44" s="0" t="n">
        <v>9158302205.36237</v>
      </c>
      <c r="AF44" s="0" t="n">
        <v>10087653189.3287</v>
      </c>
      <c r="AG44" s="0" t="n">
        <v>10255170459.986</v>
      </c>
      <c r="AH44" s="0" t="n">
        <v>9757410614.0812</v>
      </c>
      <c r="AI44" s="0" t="n">
        <v>10795850106.9547</v>
      </c>
      <c r="AJ44" s="0" t="n">
        <v>10492628915.4927</v>
      </c>
      <c r="AK44" s="0" t="n">
        <v>11152971316.074</v>
      </c>
      <c r="AL44" s="0" t="n">
        <v>11045759468.9412</v>
      </c>
      <c r="AM44" s="0" t="n">
        <v>8313557450.25213</v>
      </c>
      <c r="AN44" s="0" t="n">
        <v>11000146839.497</v>
      </c>
      <c r="AO44" s="0" t="n">
        <v>12139234938.7863</v>
      </c>
      <c r="AP44" s="0" t="n">
        <v>11722142706.1278</v>
      </c>
      <c r="AQ44" s="0" t="n">
        <v>12612033728.8572</v>
      </c>
      <c r="AR44" s="0" t="n">
        <v>12376639822.9265</v>
      </c>
      <c r="AS44" s="0" t="n">
        <v>10717022462.6859</v>
      </c>
      <c r="AT44" s="0" t="n">
        <v>11202353584.6713</v>
      </c>
      <c r="AU44" s="0" t="n">
        <v>12405208665.4831</v>
      </c>
      <c r="AV44" s="0" t="n">
        <v>15340993079.1206</v>
      </c>
      <c r="AW44" s="0" t="n">
        <v>16584164236.2204</v>
      </c>
      <c r="AX44" s="0" t="n">
        <v>17091723906.153</v>
      </c>
      <c r="AY44" s="0" t="n">
        <v>17816714954.2442</v>
      </c>
      <c r="AZ44" s="0" t="n">
        <v>20370544322.3074</v>
      </c>
      <c r="BA44" s="0" t="n">
        <v>24322959641.2556</v>
      </c>
      <c r="BB44" s="0" t="n">
        <v>24375209177.9302</v>
      </c>
      <c r="BC44" s="0" t="n">
        <v>24908781285.4756</v>
      </c>
      <c r="BD44" s="0" t="n">
        <v>25414875503.0784</v>
      </c>
      <c r="BE44" s="0" t="n">
        <v>26789047554.5988</v>
      </c>
      <c r="BF44" s="0" t="n">
        <v>31273074527.6975</v>
      </c>
      <c r="BG44" s="0" t="n">
        <v>35363533865.7271</v>
      </c>
      <c r="BH44" s="0" t="n">
        <v>45814637971.4745</v>
      </c>
      <c r="BI44" s="0" t="n">
        <v>47964234560.0514</v>
      </c>
      <c r="BJ44" s="0" t="n">
        <v>51588158717.5348</v>
      </c>
      <c r="BK44" s="0" t="n">
        <v>58011466450.8643</v>
      </c>
      <c r="BL44" s="0" t="n">
        <v>58539424929.7248</v>
      </c>
    </row>
    <row r="45" customFormat="false" ht="15" hidden="false" customHeight="false" outlineLevel="0" collapsed="false">
      <c r="A45" s="0" t="s">
        <v>39</v>
      </c>
      <c r="B45" s="0" t="s">
        <v>275</v>
      </c>
      <c r="C45" s="0" t="s">
        <v>1158</v>
      </c>
      <c r="D45" s="0" t="s">
        <v>1058</v>
      </c>
      <c r="E45" s="0" t="n">
        <v>618740988.011405</v>
      </c>
      <c r="F45" s="0" t="n">
        <v>657597382.759152</v>
      </c>
      <c r="G45" s="0" t="n">
        <v>699373701.217138</v>
      </c>
      <c r="H45" s="0" t="n">
        <v>723624365.288138</v>
      </c>
      <c r="I45" s="0" t="n">
        <v>782384527.813649</v>
      </c>
      <c r="J45" s="0" t="n">
        <v>814139855.756458</v>
      </c>
      <c r="K45" s="0" t="n">
        <v>853268771.097081</v>
      </c>
      <c r="L45" s="0" t="n">
        <v>934079050.346173</v>
      </c>
      <c r="M45" s="0" t="n">
        <v>1053077155.17925</v>
      </c>
      <c r="N45" s="0" t="n">
        <v>1152418514.82616</v>
      </c>
      <c r="O45" s="0" t="n">
        <v>1160002260.94729</v>
      </c>
      <c r="P45" s="0" t="n">
        <v>1233991075.11626</v>
      </c>
      <c r="Q45" s="0" t="n">
        <v>1430951331.85034</v>
      </c>
      <c r="R45" s="0" t="n">
        <v>1758727395.18703</v>
      </c>
      <c r="S45" s="0" t="n">
        <v>2255496995.49378</v>
      </c>
      <c r="T45" s="0" t="n">
        <v>2752771043.88609</v>
      </c>
      <c r="U45" s="0" t="n">
        <v>3076592431.27204</v>
      </c>
      <c r="V45" s="0" t="n">
        <v>3366368664.59706</v>
      </c>
      <c r="W45" s="0" t="n">
        <v>4409920643.6422</v>
      </c>
      <c r="X45" s="0" t="n">
        <v>5811444660.65752</v>
      </c>
      <c r="Y45" s="0" t="n">
        <v>6740756568.91566</v>
      </c>
      <c r="Z45" s="0" t="n">
        <v>7636345827.34308</v>
      </c>
      <c r="AA45" s="0" t="n">
        <v>7322914570.15588</v>
      </c>
      <c r="AB45" s="0" t="n">
        <v>7381854746.91629</v>
      </c>
      <c r="AC45" s="0" t="n">
        <v>7801858825.18416</v>
      </c>
      <c r="AD45" s="0" t="n">
        <v>8148223603.58398</v>
      </c>
      <c r="AE45" s="0" t="n">
        <v>10621158532.5193</v>
      </c>
      <c r="AF45" s="0" t="n">
        <v>12302471429.4318</v>
      </c>
      <c r="AG45" s="0" t="n">
        <v>12493286761.7341</v>
      </c>
      <c r="AH45" s="0" t="n">
        <v>11140055364.1502</v>
      </c>
      <c r="AI45" s="0" t="n">
        <v>11151578050.7356</v>
      </c>
      <c r="AJ45" s="0" t="n">
        <v>12434370004.9586</v>
      </c>
      <c r="AK45" s="0" t="n">
        <v>11396310990.2197</v>
      </c>
      <c r="AL45" s="0" t="n">
        <v>15498179313.0425</v>
      </c>
      <c r="AM45" s="0" t="n">
        <v>10600157683.8412</v>
      </c>
      <c r="AN45" s="0" t="n">
        <v>9643953174.7735</v>
      </c>
      <c r="AO45" s="0" t="n">
        <v>10513387441.6194</v>
      </c>
      <c r="AP45" s="0" t="n">
        <v>10833497457.5123</v>
      </c>
      <c r="AQ45" s="0" t="n">
        <v>10612847429.35</v>
      </c>
      <c r="AR45" s="0" t="n">
        <v>11198378749.4719</v>
      </c>
      <c r="AS45" s="0" t="n">
        <v>10083937740.0624</v>
      </c>
      <c r="AT45" s="0" t="n">
        <v>10371327756.4548</v>
      </c>
      <c r="AU45" s="0" t="n">
        <v>11579343088.1613</v>
      </c>
      <c r="AV45" s="0" t="n">
        <v>14548845764.5325</v>
      </c>
      <c r="AW45" s="0" t="n">
        <v>17430933517.2998</v>
      </c>
      <c r="AX45" s="0" t="n">
        <v>17944084201.4901</v>
      </c>
      <c r="AY45" s="0" t="n">
        <v>19356046327.8995</v>
      </c>
      <c r="AZ45" s="0" t="n">
        <v>22365265025.66</v>
      </c>
      <c r="BA45" s="0" t="n">
        <v>26409781215.1844</v>
      </c>
      <c r="BB45" s="0" t="n">
        <v>26017925551.8426</v>
      </c>
      <c r="BC45" s="0" t="n">
        <v>26169323292.5278</v>
      </c>
      <c r="BD45" s="0" t="n">
        <v>29375448542.4466</v>
      </c>
      <c r="BE45" s="0" t="n">
        <v>29102772799.0038</v>
      </c>
      <c r="BF45" s="0" t="n">
        <v>32357345500.9885</v>
      </c>
      <c r="BG45" s="0" t="n">
        <v>34989493826.2179</v>
      </c>
      <c r="BH45" s="0" t="n">
        <v>30928653813.8538</v>
      </c>
      <c r="BI45" s="0" t="n">
        <v>32643697595.8378</v>
      </c>
      <c r="BJ45" s="0" t="n">
        <v>35009262788.15</v>
      </c>
      <c r="BK45" s="0" t="n">
        <v>38694156862.9922</v>
      </c>
      <c r="BL45" s="0" t="n">
        <v>39007354359.2798</v>
      </c>
    </row>
    <row r="46" customFormat="false" ht="15" hidden="false" customHeight="false" outlineLevel="0" collapsed="false">
      <c r="A46" s="0" t="s">
        <v>617</v>
      </c>
      <c r="B46" s="0" t="s">
        <v>283</v>
      </c>
      <c r="C46" s="0" t="s">
        <v>1158</v>
      </c>
      <c r="D46" s="0" t="s">
        <v>1058</v>
      </c>
      <c r="E46" s="0" t="n">
        <v>3359404117.64706</v>
      </c>
      <c r="F46" s="0" t="n">
        <v>3086746857.14286</v>
      </c>
      <c r="G46" s="0" t="n">
        <v>3779841428.57143</v>
      </c>
      <c r="H46" s="0" t="n">
        <v>6213185742.57426</v>
      </c>
      <c r="I46" s="0" t="n">
        <v>2881545272.72727</v>
      </c>
      <c r="J46" s="0" t="n">
        <v>4043901818.18182</v>
      </c>
      <c r="K46" s="0" t="n">
        <v>4532660181.81818</v>
      </c>
      <c r="L46" s="0" t="n">
        <v>3384063371.75792</v>
      </c>
      <c r="M46" s="0" t="n">
        <v>3909780538.92216</v>
      </c>
      <c r="N46" s="0" t="n">
        <v>5032434970.05988</v>
      </c>
      <c r="O46" s="0" t="n">
        <v>4877684910.17964</v>
      </c>
      <c r="P46" s="0" t="n">
        <v>5594770359.28144</v>
      </c>
      <c r="Q46" s="0" t="n">
        <v>6173712814.37126</v>
      </c>
      <c r="R46" s="0" t="n">
        <v>7870239461.07785</v>
      </c>
      <c r="S46" s="0" t="n">
        <v>9596960179.64072</v>
      </c>
      <c r="T46" s="0" t="n">
        <v>10237343173.6527</v>
      </c>
      <c r="U46" s="0" t="n">
        <v>9648583224.99212</v>
      </c>
      <c r="V46" s="0" t="n">
        <v>12344424763.5727</v>
      </c>
      <c r="W46" s="0" t="n">
        <v>15372608002.3923</v>
      </c>
      <c r="X46" s="0" t="n">
        <v>15068422236.3663</v>
      </c>
      <c r="Y46" s="0" t="n">
        <v>14394927494.8647</v>
      </c>
      <c r="Z46" s="0" t="n">
        <v>12537821038.2202</v>
      </c>
      <c r="AA46" s="0" t="n">
        <v>13651667371.1676</v>
      </c>
      <c r="AB46" s="0" t="n">
        <v>11006712650.4481</v>
      </c>
      <c r="AC46" s="0" t="n">
        <v>7857729193.20343</v>
      </c>
      <c r="AD46" s="0" t="n">
        <v>7195042616.0071</v>
      </c>
      <c r="AE46" s="0" t="n">
        <v>8095367168.21769</v>
      </c>
      <c r="AF46" s="0" t="n">
        <v>7661625472.57705</v>
      </c>
      <c r="AG46" s="0" t="n">
        <v>8861299976.74158</v>
      </c>
      <c r="AH46" s="0" t="n">
        <v>9021862775.25978</v>
      </c>
      <c r="AI46" s="0" t="n">
        <v>9349764580.36998</v>
      </c>
      <c r="AJ46" s="0" t="n">
        <v>9625436872.51075</v>
      </c>
      <c r="AK46" s="0" t="n">
        <v>8227343907.26679</v>
      </c>
      <c r="AL46" s="0" t="n">
        <v>10706259936.7425</v>
      </c>
      <c r="AM46" s="0" t="n">
        <v>5820382248.28202</v>
      </c>
      <c r="AN46" s="0" t="n">
        <v>5643439376.10491</v>
      </c>
      <c r="AO46" s="0" t="n">
        <v>5771454939.62404</v>
      </c>
      <c r="AP46" s="0" t="n">
        <v>6090840548.18784</v>
      </c>
      <c r="AQ46" s="0" t="n">
        <v>6215591269.89747</v>
      </c>
      <c r="AR46" s="0" t="n">
        <v>4711259427.27273</v>
      </c>
      <c r="AS46" s="0" t="n">
        <v>19088046305.7971</v>
      </c>
      <c r="AT46" s="0" t="n">
        <v>7438189100.33333</v>
      </c>
      <c r="AU46" s="0" t="n">
        <v>8728038525.14033</v>
      </c>
      <c r="AV46" s="0" t="n">
        <v>8937567059.87754</v>
      </c>
      <c r="AW46" s="0" t="n">
        <v>10297483481.223</v>
      </c>
      <c r="AX46" s="0" t="n">
        <v>11964484667.9102</v>
      </c>
      <c r="AY46" s="0" t="n">
        <v>14451902467.9315</v>
      </c>
      <c r="AZ46" s="0" t="n">
        <v>16737071816.38</v>
      </c>
      <c r="BA46" s="0" t="n">
        <v>19788515873.8942</v>
      </c>
      <c r="BB46" s="0" t="n">
        <v>18648373312.4241</v>
      </c>
      <c r="BC46" s="0" t="n">
        <v>21565720044.4634</v>
      </c>
      <c r="BD46" s="0" t="n">
        <v>25839749198.8233</v>
      </c>
      <c r="BE46" s="0" t="n">
        <v>29306235826.3886</v>
      </c>
      <c r="BF46" s="0" t="n">
        <v>32679745297.6453</v>
      </c>
      <c r="BG46" s="0" t="n">
        <v>35909040265.9328</v>
      </c>
      <c r="BH46" s="0" t="n">
        <v>37917704900.0794</v>
      </c>
      <c r="BI46" s="0" t="n">
        <v>37134799974.5225</v>
      </c>
      <c r="BJ46" s="0" t="n">
        <v>38019265625.8845</v>
      </c>
      <c r="BK46" s="0" t="n">
        <v>46831342212.5473</v>
      </c>
      <c r="BL46" s="0" t="n">
        <v>50400746171.4239</v>
      </c>
    </row>
    <row r="47" customFormat="false" ht="15" hidden="false" customHeight="false" outlineLevel="0" collapsed="false">
      <c r="A47" s="0" t="s">
        <v>596</v>
      </c>
      <c r="B47" s="0" t="s">
        <v>284</v>
      </c>
      <c r="C47" s="0" t="s">
        <v>1158</v>
      </c>
      <c r="D47" s="0" t="s">
        <v>1058</v>
      </c>
      <c r="E47" s="0" t="n">
        <v>131731862.568975</v>
      </c>
      <c r="F47" s="0" t="n">
        <v>151675739.160603</v>
      </c>
      <c r="G47" s="0" t="n">
        <v>166521239.86331</v>
      </c>
      <c r="H47" s="0" t="n">
        <v>172233430.871484</v>
      </c>
      <c r="I47" s="0" t="n">
        <v>185693724.845363</v>
      </c>
      <c r="J47" s="0" t="n">
        <v>198318063.860841</v>
      </c>
      <c r="K47" s="0" t="n">
        <v>220613582.369866</v>
      </c>
      <c r="L47" s="0" t="n">
        <v>237397428.336411</v>
      </c>
      <c r="M47" s="0" t="n">
        <v>251247458.012139</v>
      </c>
      <c r="N47" s="0" t="n">
        <v>265040036.059152</v>
      </c>
      <c r="O47" s="0" t="n">
        <v>274960699.858595</v>
      </c>
      <c r="P47" s="0" t="n">
        <v>322128019.323599</v>
      </c>
      <c r="Q47" s="0" t="n">
        <v>410669262.898009</v>
      </c>
      <c r="R47" s="0" t="n">
        <v>541973362.481063</v>
      </c>
      <c r="S47" s="0" t="n">
        <v>585364635.354804</v>
      </c>
      <c r="T47" s="0" t="n">
        <v>767102679.01869</v>
      </c>
      <c r="U47" s="0" t="n">
        <v>754549600.548052</v>
      </c>
      <c r="V47" s="0" t="n">
        <v>765224030.636477</v>
      </c>
      <c r="W47" s="0" t="n">
        <v>878771771.290883</v>
      </c>
      <c r="X47" s="0" t="n">
        <v>1198749665.95053</v>
      </c>
      <c r="Y47" s="0" t="n">
        <v>1705796849.54659</v>
      </c>
      <c r="Z47" s="0" t="n">
        <v>1993512325.92306</v>
      </c>
      <c r="AA47" s="0" t="n">
        <v>2160640566.53953</v>
      </c>
      <c r="AB47" s="0" t="n">
        <v>2097274289.61527</v>
      </c>
      <c r="AC47" s="0" t="n">
        <v>2193581366.40726</v>
      </c>
      <c r="AD47" s="0" t="n">
        <v>2160872541.4189</v>
      </c>
      <c r="AE47" s="0" t="n">
        <v>1849268214.68181</v>
      </c>
      <c r="AF47" s="0" t="n">
        <v>2297753649.27962</v>
      </c>
      <c r="AG47" s="0" t="n">
        <v>2212536313.33476</v>
      </c>
      <c r="AH47" s="0" t="n">
        <v>2389593021.94868</v>
      </c>
      <c r="AI47" s="0" t="n">
        <v>2798746050.58228</v>
      </c>
      <c r="AJ47" s="0" t="n">
        <v>2724853592.73382</v>
      </c>
      <c r="AK47" s="0" t="n">
        <v>2933222714.11506</v>
      </c>
      <c r="AL47" s="0" t="n">
        <v>1918970032.40865</v>
      </c>
      <c r="AM47" s="0" t="n">
        <v>1769365425.04053</v>
      </c>
      <c r="AN47" s="0" t="n">
        <v>2116003977.97529</v>
      </c>
      <c r="AO47" s="0" t="n">
        <v>2540697688.05698</v>
      </c>
      <c r="AP47" s="0" t="n">
        <v>2322718991.26458</v>
      </c>
      <c r="AQ47" s="0" t="n">
        <v>1949481296.60762</v>
      </c>
      <c r="AR47" s="0" t="n">
        <v>2353909563.94122</v>
      </c>
      <c r="AS47" s="0" t="n">
        <v>3219910550.39332</v>
      </c>
      <c r="AT47" s="0" t="n">
        <v>2796704577.3082</v>
      </c>
      <c r="AU47" s="0" t="n">
        <v>3034251042.07329</v>
      </c>
      <c r="AV47" s="0" t="n">
        <v>3503723244.83607</v>
      </c>
      <c r="AW47" s="0" t="n">
        <v>4656975222.72243</v>
      </c>
      <c r="AX47" s="0" t="n">
        <v>6650001213.82609</v>
      </c>
      <c r="AY47" s="0" t="n">
        <v>8072305415.35484</v>
      </c>
      <c r="AZ47" s="0" t="n">
        <v>8782703766.99342</v>
      </c>
      <c r="BA47" s="0" t="n">
        <v>11649858744.3946</v>
      </c>
      <c r="BB47" s="0" t="n">
        <v>9723300390.77733</v>
      </c>
      <c r="BC47" s="0" t="n">
        <v>13148395201.8041</v>
      </c>
      <c r="BD47" s="0" t="n">
        <v>15655384440.3994</v>
      </c>
      <c r="BE47" s="0" t="n">
        <v>17692912613.1633</v>
      </c>
      <c r="BF47" s="0" t="n">
        <v>17958721571.7526</v>
      </c>
      <c r="BG47" s="0" t="n">
        <v>17783526317.8894</v>
      </c>
      <c r="BH47" s="0" t="n">
        <v>11953249529.737</v>
      </c>
      <c r="BI47" s="0" t="n">
        <v>10335424288.4306</v>
      </c>
      <c r="BJ47" s="0" t="n">
        <v>11198674674.3816</v>
      </c>
      <c r="BK47" s="0" t="n">
        <v>13518403446.9566</v>
      </c>
      <c r="BL47" s="0" t="n">
        <v>12267392146.5888</v>
      </c>
    </row>
    <row r="48" customFormat="false" ht="15" hidden="false" customHeight="false" outlineLevel="0" collapsed="false">
      <c r="A48" s="0" t="s">
        <v>46</v>
      </c>
      <c r="B48" s="0" t="s">
        <v>281</v>
      </c>
      <c r="C48" s="0" t="s">
        <v>1158</v>
      </c>
      <c r="D48" s="0" t="s">
        <v>1058</v>
      </c>
      <c r="E48" s="0" t="n">
        <v>4031152976.63904</v>
      </c>
      <c r="F48" s="0" t="n">
        <v>4540447761.19403</v>
      </c>
      <c r="G48" s="0" t="n">
        <v>4955543963.36869</v>
      </c>
      <c r="H48" s="0" t="n">
        <v>4836166666.66667</v>
      </c>
      <c r="I48" s="0" t="n">
        <v>5973366666.66667</v>
      </c>
      <c r="J48" s="0" t="n">
        <v>5760761904.76191</v>
      </c>
      <c r="K48" s="0" t="n">
        <v>5428518518.51852</v>
      </c>
      <c r="L48" s="0" t="n">
        <v>5825170438.48704</v>
      </c>
      <c r="M48" s="0" t="n">
        <v>5960212869.12968</v>
      </c>
      <c r="N48" s="0" t="n">
        <v>6450175213.74923</v>
      </c>
      <c r="O48" s="0" t="n">
        <v>7198360460.19887</v>
      </c>
      <c r="P48" s="0" t="n">
        <v>7820380970.53674</v>
      </c>
      <c r="Q48" s="0" t="n">
        <v>8671358732.68486</v>
      </c>
      <c r="R48" s="0" t="n">
        <v>10315760000.3394</v>
      </c>
      <c r="S48" s="0" t="n">
        <v>12370029583.6419</v>
      </c>
      <c r="T48" s="0" t="n">
        <v>13098633901.8673</v>
      </c>
      <c r="U48" s="0" t="n">
        <v>15341403660.4698</v>
      </c>
      <c r="V48" s="0" t="n">
        <v>19470960619.1297</v>
      </c>
      <c r="W48" s="0" t="n">
        <v>23263511958.0509</v>
      </c>
      <c r="X48" s="0" t="n">
        <v>27940411250.2732</v>
      </c>
      <c r="Y48" s="0" t="n">
        <v>33400735644.0481</v>
      </c>
      <c r="Z48" s="0" t="n">
        <v>36388366869.0309</v>
      </c>
      <c r="AA48" s="0" t="n">
        <v>38968039721.748</v>
      </c>
      <c r="AB48" s="0" t="n">
        <v>38729822781.5997</v>
      </c>
      <c r="AC48" s="0" t="n">
        <v>38253120737.9671</v>
      </c>
      <c r="AD48" s="0" t="n">
        <v>34894411351.983</v>
      </c>
      <c r="AE48" s="0" t="n">
        <v>34942489683.9712</v>
      </c>
      <c r="AF48" s="0" t="n">
        <v>36373307085.0887</v>
      </c>
      <c r="AG48" s="0" t="n">
        <v>39212550050.4223</v>
      </c>
      <c r="AH48" s="0" t="n">
        <v>39540080200.3938</v>
      </c>
      <c r="AI48" s="0" t="n">
        <v>47844090709.9908</v>
      </c>
      <c r="AJ48" s="0" t="n">
        <v>49175565911.0655</v>
      </c>
      <c r="AK48" s="0" t="n">
        <v>58418985443.3172</v>
      </c>
      <c r="AL48" s="0" t="n">
        <v>66446804802.5747</v>
      </c>
      <c r="AM48" s="0" t="n">
        <v>81703500846.0364</v>
      </c>
      <c r="AN48" s="0" t="n">
        <v>92507279383.0387</v>
      </c>
      <c r="AO48" s="0" t="n">
        <v>97160109277.8087</v>
      </c>
      <c r="AP48" s="0" t="n">
        <v>106659508271.255</v>
      </c>
      <c r="AQ48" s="0" t="n">
        <v>98443739941.1664</v>
      </c>
      <c r="AR48" s="0" t="n">
        <v>86186158684.7685</v>
      </c>
      <c r="AS48" s="0" t="n">
        <v>99886577330.7271</v>
      </c>
      <c r="AT48" s="0" t="n">
        <v>98211749595.5442</v>
      </c>
      <c r="AU48" s="0" t="n">
        <v>97963003804.7851</v>
      </c>
      <c r="AV48" s="0" t="n">
        <v>94641378693.223</v>
      </c>
      <c r="AW48" s="0" t="n">
        <v>117081522349.677</v>
      </c>
      <c r="AX48" s="0" t="n">
        <v>145619191582.061</v>
      </c>
      <c r="AY48" s="0" t="n">
        <v>161618581266.316</v>
      </c>
      <c r="AZ48" s="0" t="n">
        <v>206181826825.28</v>
      </c>
      <c r="BA48" s="0" t="n">
        <v>242186950900.775</v>
      </c>
      <c r="BB48" s="0" t="n">
        <v>232397835678.336</v>
      </c>
      <c r="BC48" s="0" t="n">
        <v>286563105192.456</v>
      </c>
      <c r="BD48" s="0" t="n">
        <v>334943871931.745</v>
      </c>
      <c r="BE48" s="0" t="n">
        <v>370921320483.841</v>
      </c>
      <c r="BF48" s="0" t="n">
        <v>382116126448.555</v>
      </c>
      <c r="BG48" s="0" t="n">
        <v>381112119657.445</v>
      </c>
      <c r="BH48" s="0" t="n">
        <v>293481748240.779</v>
      </c>
      <c r="BI48" s="0" t="n">
        <v>282825009887.458</v>
      </c>
      <c r="BJ48" s="0" t="n">
        <v>311883730690.129</v>
      </c>
      <c r="BK48" s="0" t="n">
        <v>333568923004.469</v>
      </c>
      <c r="BL48" s="0" t="n">
        <v>323615979418.651</v>
      </c>
    </row>
    <row r="49" customFormat="false" ht="15" hidden="false" customHeight="false" outlineLevel="0" collapsed="false">
      <c r="A49" s="0" t="s">
        <v>47</v>
      </c>
      <c r="B49" s="0" t="s">
        <v>282</v>
      </c>
      <c r="C49" s="0" t="s">
        <v>1158</v>
      </c>
      <c r="D49" s="0" t="s">
        <v>1058</v>
      </c>
      <c r="Y49" s="0" t="n">
        <v>212218226.429847</v>
      </c>
      <c r="Z49" s="0" t="n">
        <v>196349967.670007</v>
      </c>
      <c r="AA49" s="0" t="n">
        <v>184008995.643686</v>
      </c>
      <c r="AB49" s="0" t="n">
        <v>191621958.375365</v>
      </c>
      <c r="AC49" s="0" t="n">
        <v>184697209.997414</v>
      </c>
      <c r="AD49" s="0" t="n">
        <v>196726077.061972</v>
      </c>
      <c r="AE49" s="0" t="n">
        <v>279197696.814639</v>
      </c>
      <c r="AF49" s="0" t="n">
        <v>337525870.616968</v>
      </c>
      <c r="AG49" s="0" t="n">
        <v>356500026.691673</v>
      </c>
      <c r="AH49" s="0" t="n">
        <v>341476764.044268</v>
      </c>
      <c r="AI49" s="0" t="n">
        <v>429622147.743446</v>
      </c>
      <c r="AJ49" s="0" t="n">
        <v>424108796.562976</v>
      </c>
      <c r="AK49" s="0" t="n">
        <v>457388578.924144</v>
      </c>
      <c r="AL49" s="0" t="n">
        <v>452881443.084162</v>
      </c>
      <c r="AM49" s="0" t="n">
        <v>319189200.353123</v>
      </c>
      <c r="AN49" s="0" t="n">
        <v>398461789.558686</v>
      </c>
      <c r="AO49" s="0" t="n">
        <v>396053797.633321</v>
      </c>
      <c r="AP49" s="0" t="n">
        <v>364445589.702365</v>
      </c>
      <c r="AQ49" s="0" t="n">
        <v>370106776.043329</v>
      </c>
      <c r="AR49" s="0" t="n">
        <v>382454989.945311</v>
      </c>
      <c r="AS49" s="0" t="n">
        <v>350264287.687331</v>
      </c>
      <c r="AT49" s="0" t="n">
        <v>378512003.405072</v>
      </c>
      <c r="AU49" s="0" t="n">
        <v>425964697.418664</v>
      </c>
      <c r="AV49" s="0" t="n">
        <v>546885184.990174</v>
      </c>
      <c r="AW49" s="0" t="n">
        <v>633706149.25026</v>
      </c>
      <c r="AX49" s="0" t="n">
        <v>653845122.872074</v>
      </c>
      <c r="AY49" s="0" t="n">
        <v>698431827.740958</v>
      </c>
      <c r="AZ49" s="0" t="n">
        <v>795673128.485442</v>
      </c>
      <c r="BA49" s="0" t="n">
        <v>915659192.825112</v>
      </c>
      <c r="BB49" s="0" t="n">
        <v>905341090.570115</v>
      </c>
      <c r="BC49" s="0" t="n">
        <v>907978723.547592</v>
      </c>
      <c r="BD49" s="0" t="n">
        <v>1023086183.79822</v>
      </c>
      <c r="BE49" s="0" t="n">
        <v>1015843368.79008</v>
      </c>
      <c r="BF49" s="0" t="n">
        <v>1116224161.07781</v>
      </c>
      <c r="BG49" s="0" t="n">
        <v>1149587651.69395</v>
      </c>
      <c r="BH49" s="0" t="n">
        <v>966029542.038859</v>
      </c>
      <c r="BI49" s="0" t="n">
        <v>1012835518.26037</v>
      </c>
      <c r="BJ49" s="0" t="n">
        <v>1077439662.5798</v>
      </c>
      <c r="BK49" s="0" t="n">
        <v>1178530757.72328</v>
      </c>
      <c r="BL49" s="0" t="n">
        <v>1165839927.06327</v>
      </c>
    </row>
    <row r="50" customFormat="false" ht="15" hidden="false" customHeight="false" outlineLevel="0" collapsed="false">
      <c r="A50" s="0" t="s">
        <v>37</v>
      </c>
      <c r="B50" s="0" t="s">
        <v>273</v>
      </c>
      <c r="C50" s="0" t="s">
        <v>1158</v>
      </c>
      <c r="D50" s="0" t="s">
        <v>1058</v>
      </c>
      <c r="Y50" s="0" t="n">
        <v>142246875.536716</v>
      </c>
      <c r="Z50" s="0" t="n">
        <v>139468114.599741</v>
      </c>
      <c r="AA50" s="0" t="n">
        <v>140630758.594899</v>
      </c>
      <c r="AB50" s="0" t="n">
        <v>138476239.366792</v>
      </c>
      <c r="AC50" s="0" t="n">
        <v>132019065.033419</v>
      </c>
      <c r="AD50" s="0" t="n">
        <v>137728155.212661</v>
      </c>
      <c r="AE50" s="0" t="n">
        <v>190651207.999511</v>
      </c>
      <c r="AF50" s="0" t="n">
        <v>235253171.841062</v>
      </c>
      <c r="AG50" s="0" t="n">
        <v>264308140.285149</v>
      </c>
      <c r="AH50" s="0" t="n">
        <v>267448513.108168</v>
      </c>
      <c r="AI50" s="0" t="n">
        <v>306891107.262039</v>
      </c>
      <c r="AJ50" s="0" t="n">
        <v>319827058.592875</v>
      </c>
      <c r="AK50" s="0" t="n">
        <v>357160985.327413</v>
      </c>
      <c r="AL50" s="0" t="n">
        <v>490417389.682569</v>
      </c>
      <c r="AM50" s="0" t="n">
        <v>406580652.330537</v>
      </c>
      <c r="AN50" s="0" t="n">
        <v>487148993.533109</v>
      </c>
      <c r="AO50" s="0" t="n">
        <v>501979069.274683</v>
      </c>
      <c r="AP50" s="0" t="n">
        <v>490608657.924976</v>
      </c>
      <c r="AQ50" s="0" t="n">
        <v>521910560.524868</v>
      </c>
      <c r="AR50" s="0" t="n">
        <v>592416703.058878</v>
      </c>
      <c r="AS50" s="0" t="n">
        <v>539227277.626411</v>
      </c>
      <c r="AT50" s="0" t="n">
        <v>563024383.296626</v>
      </c>
      <c r="AU50" s="0" t="n">
        <v>620974660.230303</v>
      </c>
      <c r="AV50" s="0" t="n">
        <v>813963830.179217</v>
      </c>
      <c r="AW50" s="0" t="n">
        <v>924318490.7598</v>
      </c>
      <c r="AX50" s="0" t="n">
        <v>971977088.156914</v>
      </c>
      <c r="AY50" s="0" t="n">
        <v>1107891063.43863</v>
      </c>
      <c r="AZ50" s="0" t="n">
        <v>1513933983.22398</v>
      </c>
      <c r="BA50" s="0" t="n">
        <v>1789333748.6799</v>
      </c>
      <c r="BB50" s="0" t="n">
        <v>1711817181.52969</v>
      </c>
      <c r="BC50" s="0" t="n">
        <v>1664310769.55229</v>
      </c>
      <c r="BD50" s="0" t="n">
        <v>1865915544.12446</v>
      </c>
      <c r="BE50" s="0" t="n">
        <v>1741809808.96442</v>
      </c>
      <c r="BF50" s="0" t="n">
        <v>1850470042.43281</v>
      </c>
      <c r="BG50" s="0" t="n">
        <v>1859898513.26858</v>
      </c>
      <c r="BH50" s="0" t="n">
        <v>1596800287.16405</v>
      </c>
      <c r="BI50" s="0" t="n">
        <v>1662998678.36743</v>
      </c>
      <c r="BJ50" s="0" t="n">
        <v>1769787215.14611</v>
      </c>
      <c r="BK50" s="0" t="n">
        <v>1966983316.56524</v>
      </c>
      <c r="BL50" s="0" t="n">
        <v>1981845740.35828</v>
      </c>
    </row>
    <row r="51" customFormat="false" ht="15" hidden="false" customHeight="false" outlineLevel="0" collapsed="false">
      <c r="A51" s="0" t="s">
        <v>51</v>
      </c>
      <c r="B51" s="0" t="s">
        <v>285</v>
      </c>
      <c r="C51" s="0" t="s">
        <v>1158</v>
      </c>
      <c r="D51" s="0" t="s">
        <v>1058</v>
      </c>
      <c r="E51" s="0" t="n">
        <v>507513829.994855</v>
      </c>
      <c r="F51" s="0" t="n">
        <v>490325181.614275</v>
      </c>
      <c r="G51" s="0" t="n">
        <v>479180824.348506</v>
      </c>
      <c r="H51" s="0" t="n">
        <v>511902136.809973</v>
      </c>
      <c r="I51" s="0" t="n">
        <v>542578367.242598</v>
      </c>
      <c r="J51" s="0" t="n">
        <v>592981162.264151</v>
      </c>
      <c r="K51" s="0" t="n">
        <v>647305630.188679</v>
      </c>
      <c r="L51" s="0" t="n">
        <v>699456618.867925</v>
      </c>
      <c r="M51" s="0" t="n">
        <v>773841494.339623</v>
      </c>
      <c r="N51" s="0" t="n">
        <v>853630203.773585</v>
      </c>
      <c r="O51" s="0" t="n">
        <v>984830158.490566</v>
      </c>
      <c r="P51" s="0" t="n">
        <v>1077152902.29104</v>
      </c>
      <c r="Q51" s="0" t="n">
        <v>1238251695.55388</v>
      </c>
      <c r="R51" s="0" t="n">
        <v>1528916185.23199</v>
      </c>
      <c r="S51" s="0" t="n">
        <v>1666544754.09836</v>
      </c>
      <c r="T51" s="0" t="n">
        <v>1960863465.5776</v>
      </c>
      <c r="U51" s="0" t="n">
        <v>2412555425.90432</v>
      </c>
      <c r="V51" s="0" t="n">
        <v>3072427012.83547</v>
      </c>
      <c r="W51" s="0" t="n">
        <v>3523208809.80163</v>
      </c>
      <c r="X51" s="0" t="n">
        <v>4035519323.22054</v>
      </c>
      <c r="Y51" s="0" t="n">
        <v>4831447001.16686</v>
      </c>
      <c r="Z51" s="0" t="n">
        <v>2623807074.2948</v>
      </c>
      <c r="AA51" s="0" t="n">
        <v>2606621255.01581</v>
      </c>
      <c r="AB51" s="0" t="n">
        <v>3146770103.81027</v>
      </c>
      <c r="AC51" s="0" t="n">
        <v>3660476458.8718</v>
      </c>
      <c r="AD51" s="0" t="n">
        <v>3919203960.39604</v>
      </c>
      <c r="AE51" s="0" t="n">
        <v>4418983870.96774</v>
      </c>
      <c r="AF51" s="0" t="n">
        <v>4532952047.15628</v>
      </c>
      <c r="AG51" s="0" t="n">
        <v>4614629898.40348</v>
      </c>
      <c r="AH51" s="0" t="n">
        <v>5251025767.47627</v>
      </c>
      <c r="AI51" s="0" t="n">
        <v>5711687786.75989</v>
      </c>
      <c r="AJ51" s="0" t="n">
        <v>7168999670.01552</v>
      </c>
      <c r="AK51" s="0" t="n">
        <v>8528593420.53123</v>
      </c>
      <c r="AL51" s="0" t="n">
        <v>9537297723.10523</v>
      </c>
      <c r="AM51" s="0" t="n">
        <v>10432619325.4203</v>
      </c>
      <c r="AN51" s="0" t="n">
        <v>11513472785.7262</v>
      </c>
      <c r="AO51" s="0" t="n">
        <v>11618286652.063</v>
      </c>
      <c r="AP51" s="0" t="n">
        <v>12552071487.9622</v>
      </c>
      <c r="AQ51" s="0" t="n">
        <v>13617405297.2511</v>
      </c>
      <c r="AR51" s="0" t="n">
        <v>14195623342.9011</v>
      </c>
      <c r="AS51" s="0" t="n">
        <v>14949514493.332</v>
      </c>
      <c r="AT51" s="0" t="n">
        <v>15913363440.5692</v>
      </c>
      <c r="AU51" s="0" t="n">
        <v>16504795592.7964</v>
      </c>
      <c r="AV51" s="0" t="n">
        <v>17196009811.1172</v>
      </c>
      <c r="AW51" s="0" t="n">
        <v>18528955524.6272</v>
      </c>
      <c r="AX51" s="0" t="n">
        <v>19948261084.3726</v>
      </c>
      <c r="AY51" s="0" t="n">
        <v>22602721765.2812</v>
      </c>
      <c r="AZ51" s="0" t="n">
        <v>26743972564.1217</v>
      </c>
      <c r="BA51" s="0" t="n">
        <v>30612927059.0967</v>
      </c>
      <c r="BB51" s="0" t="n">
        <v>30562361123.0307</v>
      </c>
      <c r="BC51" s="0" t="n">
        <v>37268614024.3178</v>
      </c>
      <c r="BD51" s="0" t="n">
        <v>42262697840.385</v>
      </c>
      <c r="BE51" s="0" t="n">
        <v>46473128285.5589</v>
      </c>
      <c r="BF51" s="0" t="n">
        <v>49745088111.6953</v>
      </c>
      <c r="BG51" s="0" t="n">
        <v>50577769837.7462</v>
      </c>
      <c r="BH51" s="0" t="n">
        <v>54775994478.5095</v>
      </c>
      <c r="BI51" s="0" t="n">
        <v>57157992434.1805</v>
      </c>
      <c r="BJ51" s="0" t="n">
        <v>58481858042.5721</v>
      </c>
      <c r="BK51" s="0" t="n">
        <v>60553901420.085</v>
      </c>
      <c r="BL51" s="0" t="n">
        <v>61801385049.0716</v>
      </c>
    </row>
    <row r="52" customFormat="false" ht="15" hidden="false" customHeight="false" outlineLevel="0" collapsed="false">
      <c r="A52" s="0" t="s">
        <v>1066</v>
      </c>
      <c r="B52" s="0" t="s">
        <v>1067</v>
      </c>
      <c r="C52" s="0" t="s">
        <v>1158</v>
      </c>
      <c r="D52" s="0" t="s">
        <v>1058</v>
      </c>
      <c r="E52" s="0" t="n">
        <v>1880306125.08709</v>
      </c>
      <c r="F52" s="0" t="n">
        <v>2038301741.01758</v>
      </c>
      <c r="G52" s="0" t="n">
        <v>2153895647.51123</v>
      </c>
      <c r="H52" s="0" t="n">
        <v>2290313587.93574</v>
      </c>
      <c r="I52" s="0" t="n">
        <v>2470264539.67836</v>
      </c>
      <c r="J52" s="0" t="n">
        <v>2660946063.37451</v>
      </c>
      <c r="K52" s="0" t="n">
        <v>2888647977.98385</v>
      </c>
      <c r="L52" s="0" t="n">
        <v>3102515476.18808</v>
      </c>
      <c r="M52" s="0" t="n">
        <v>3083590686.77692</v>
      </c>
      <c r="N52" s="0" t="n">
        <v>3359706536.46511</v>
      </c>
      <c r="O52" s="0" t="n">
        <v>3695257613.12302</v>
      </c>
      <c r="P52" s="0" t="n">
        <v>4017606922.60285</v>
      </c>
      <c r="Q52" s="0" t="n">
        <v>4639299319.33647</v>
      </c>
      <c r="R52" s="0" t="n">
        <v>5076285827.67196</v>
      </c>
      <c r="S52" s="0" t="n">
        <v>6595605182.85158</v>
      </c>
      <c r="T52" s="0" t="n">
        <v>7706760555.18393</v>
      </c>
      <c r="U52" s="0" t="n">
        <v>7932122920.87447</v>
      </c>
      <c r="V52" s="0" t="n">
        <v>9210482685.92608</v>
      </c>
      <c r="W52" s="0" t="n">
        <v>9433651129.16604</v>
      </c>
      <c r="X52" s="0" t="n">
        <v>10835423670.3095</v>
      </c>
      <c r="Y52" s="0" t="n">
        <v>13495267729.8259</v>
      </c>
      <c r="Z52" s="0" t="n">
        <v>14890317367.7428</v>
      </c>
      <c r="AA52" s="0" t="n">
        <v>16517827316.8801</v>
      </c>
      <c r="AB52" s="0" t="n">
        <v>16735576444.1244</v>
      </c>
      <c r="AC52" s="0" t="n">
        <v>15982827316.947</v>
      </c>
      <c r="AD52" s="0" t="n">
        <v>15814747522.7354</v>
      </c>
      <c r="AE52" s="0" t="n">
        <v>14441278727.6356</v>
      </c>
      <c r="AF52" s="0" t="n">
        <v>15521747479.8166</v>
      </c>
      <c r="AG52" s="0" t="n">
        <v>16459864446.8544</v>
      </c>
      <c r="AH52" s="0" t="n">
        <v>16872897190.6965</v>
      </c>
      <c r="AI52" s="0" t="n">
        <v>18011676248.2365</v>
      </c>
      <c r="AJ52" s="0" t="n">
        <v>17843525219.8769</v>
      </c>
      <c r="AK52" s="0" t="n">
        <v>17570523339.092</v>
      </c>
      <c r="AL52" s="0" t="n">
        <v>18998044579.5154</v>
      </c>
      <c r="AM52" s="0" t="n">
        <v>19981135363.7301</v>
      </c>
      <c r="AN52" s="0" t="n">
        <v>22033818890.7377</v>
      </c>
      <c r="AO52" s="0" t="n">
        <v>24055634513.5937</v>
      </c>
      <c r="AP52" s="0" t="n">
        <v>28177583294.0404</v>
      </c>
      <c r="AQ52" s="0" t="n">
        <v>30105047881.3947</v>
      </c>
      <c r="AR52" s="0" t="n">
        <v>31909186898.6313</v>
      </c>
      <c r="AS52" s="0" t="n">
        <v>34198261849.0944</v>
      </c>
      <c r="AT52" s="0" t="n">
        <v>35249124487.3872</v>
      </c>
      <c r="AU52" s="0" t="n">
        <v>36990581960.3707</v>
      </c>
      <c r="AV52" s="0" t="n">
        <v>39545843698.6954</v>
      </c>
      <c r="AW52" s="0" t="n">
        <v>43259576005.6832</v>
      </c>
      <c r="AX52" s="0" t="n">
        <v>48918431749.2751</v>
      </c>
      <c r="AY52" s="0" t="n">
        <v>55670905492.0505</v>
      </c>
      <c r="AZ52" s="0" t="n">
        <v>61875372966.2167</v>
      </c>
      <c r="BA52" s="0" t="n">
        <v>70340127757.6371</v>
      </c>
      <c r="BB52" s="0" t="n">
        <v>59411430650.892</v>
      </c>
      <c r="BC52" s="0" t="n">
        <v>64524470198.2237</v>
      </c>
      <c r="BD52" s="0" t="n">
        <v>69668274255.6167</v>
      </c>
      <c r="BE52" s="0" t="n">
        <v>72051118641.7627</v>
      </c>
      <c r="BF52" s="0" t="n">
        <v>73417589878.4139</v>
      </c>
      <c r="BG52" s="0" t="n">
        <v>74433668499.321</v>
      </c>
      <c r="BH52" s="0" t="n">
        <v>72828471570.5459</v>
      </c>
      <c r="BI52" s="0" t="n">
        <v>69191343076.2298</v>
      </c>
      <c r="BJ52" s="0" t="n">
        <v>71452564226.3475</v>
      </c>
      <c r="BK52" s="0" t="n">
        <v>74967267520.1689</v>
      </c>
      <c r="BL52" s="0" t="n">
        <v>77721714917.8506</v>
      </c>
    </row>
    <row r="53" customFormat="false" ht="15" hidden="false" customHeight="false" outlineLevel="0" collapsed="false">
      <c r="A53" s="0" t="s">
        <v>222</v>
      </c>
      <c r="B53" s="0" t="s">
        <v>627</v>
      </c>
      <c r="C53" s="0" t="s">
        <v>1158</v>
      </c>
      <c r="D53" s="0" t="s">
        <v>1058</v>
      </c>
      <c r="O53" s="0" t="n">
        <v>5693005200</v>
      </c>
      <c r="P53" s="0" t="n">
        <v>6914658400</v>
      </c>
      <c r="Q53" s="0" t="n">
        <v>8135150891.92025</v>
      </c>
      <c r="R53" s="0" t="n">
        <v>9987709650.18094</v>
      </c>
      <c r="S53" s="0" t="n">
        <v>11405957317.0732</v>
      </c>
      <c r="T53" s="0" t="n">
        <v>13027415243.9024</v>
      </c>
      <c r="U53" s="0" t="n">
        <v>13789579902.5579</v>
      </c>
      <c r="V53" s="0" t="n">
        <v>14206158674.6988</v>
      </c>
      <c r="W53" s="0" t="n">
        <v>17844705324.6753</v>
      </c>
      <c r="X53" s="0" t="n">
        <v>19584443287.6712</v>
      </c>
      <c r="Y53" s="0" t="n">
        <v>19912889861.1111</v>
      </c>
      <c r="Z53" s="0" t="n">
        <v>20150254096.3855</v>
      </c>
      <c r="AA53" s="0" t="n">
        <v>20953510235.2941</v>
      </c>
      <c r="AB53" s="0" t="n">
        <v>22204940512.2235</v>
      </c>
      <c r="AC53" s="0" t="n">
        <v>24039383608.4234</v>
      </c>
      <c r="AD53" s="0" t="n">
        <v>22920490774.102</v>
      </c>
      <c r="AE53" s="0" t="n">
        <v>24226574634.0293</v>
      </c>
      <c r="AF53" s="0" t="n">
        <v>25213935012.0819</v>
      </c>
      <c r="AG53" s="0" t="n">
        <v>27458999472.2955</v>
      </c>
      <c r="AH53" s="0" t="n">
        <v>27023468665.8977</v>
      </c>
      <c r="AI53" s="0" t="n">
        <v>28645436569.1489</v>
      </c>
      <c r="AJ53" s="0" t="n">
        <v>24316556025.6585</v>
      </c>
      <c r="AK53" s="0" t="n">
        <v>22085858243.2432</v>
      </c>
      <c r="AL53" s="0" t="n">
        <v>22367254864.8649</v>
      </c>
      <c r="AM53" s="0" t="n">
        <v>28448326756.7568</v>
      </c>
      <c r="AN53" s="0" t="n">
        <v>30429803651.2192</v>
      </c>
      <c r="AO53" s="0" t="n">
        <v>25017368700</v>
      </c>
      <c r="AP53" s="0" t="n">
        <v>25365908100</v>
      </c>
      <c r="AQ53" s="0" t="n">
        <v>25736331200</v>
      </c>
      <c r="AR53" s="0" t="n">
        <v>28364615200</v>
      </c>
      <c r="AS53" s="0" t="n">
        <v>30565400000</v>
      </c>
      <c r="AT53" s="0" t="n">
        <v>31682400000</v>
      </c>
      <c r="AU53" s="0" t="n">
        <v>33590500000</v>
      </c>
      <c r="AV53" s="0" t="n">
        <v>35901200000</v>
      </c>
      <c r="AW53" s="0" t="n">
        <v>38203000000</v>
      </c>
      <c r="AX53" s="0" t="n">
        <v>42643836100</v>
      </c>
      <c r="AY53" s="0" t="n">
        <v>52742800000</v>
      </c>
      <c r="AZ53" s="0" t="n">
        <v>58603900000</v>
      </c>
      <c r="BA53" s="0" t="n">
        <v>60806300000</v>
      </c>
      <c r="BB53" s="0" t="n">
        <v>62080000000</v>
      </c>
      <c r="BC53" s="0" t="n">
        <v>64328000000</v>
      </c>
      <c r="BD53" s="0" t="n">
        <v>68990000000</v>
      </c>
      <c r="BE53" s="0" t="n">
        <v>73141000000</v>
      </c>
      <c r="BF53" s="0" t="n">
        <v>77148000000</v>
      </c>
      <c r="BG53" s="0" t="n">
        <v>80656000000</v>
      </c>
      <c r="BH53" s="0" t="n">
        <v>87133000000</v>
      </c>
      <c r="BI53" s="0" t="n">
        <v>91370000000</v>
      </c>
      <c r="BJ53" s="0" t="n">
        <v>96851000000</v>
      </c>
      <c r="BK53" s="0" t="n">
        <v>100023000000</v>
      </c>
    </row>
    <row r="54" customFormat="false" ht="15" hidden="false" customHeight="false" outlineLevel="0" collapsed="false">
      <c r="A54" s="0" t="s">
        <v>631</v>
      </c>
      <c r="B54" s="0" t="s">
        <v>630</v>
      </c>
      <c r="C54" s="0" t="s">
        <v>1158</v>
      </c>
      <c r="D54" s="0" t="s">
        <v>1058</v>
      </c>
      <c r="BD54" s="0" t="n">
        <v>3038699608.93855</v>
      </c>
      <c r="BE54" s="0" t="n">
        <v>3131096089.38547</v>
      </c>
      <c r="BF54" s="0" t="n">
        <v>3147616201.11732</v>
      </c>
      <c r="BG54" s="0" t="n">
        <v>3158406033.51955</v>
      </c>
      <c r="BH54" s="0" t="n">
        <v>3151910782.1229</v>
      </c>
      <c r="BI54" s="0" t="n">
        <v>3122287932.96089</v>
      </c>
      <c r="BJ54" s="0" t="n">
        <v>3116610111.73184</v>
      </c>
      <c r="BK54" s="0" t="n">
        <v>3127908044.69274</v>
      </c>
      <c r="BL54" s="0" t="n">
        <v>3101787709.49721</v>
      </c>
    </row>
    <row r="55" customFormat="false" ht="15" hidden="false" customHeight="false" outlineLevel="0" collapsed="false">
      <c r="A55" s="0" t="s">
        <v>559</v>
      </c>
      <c r="B55" s="0" t="s">
        <v>561</v>
      </c>
      <c r="C55" s="0" t="s">
        <v>1158</v>
      </c>
      <c r="D55" s="0" t="s">
        <v>1058</v>
      </c>
      <c r="AY55" s="0" t="n">
        <v>4200439498.52838</v>
      </c>
      <c r="AZ55" s="0" t="n">
        <v>4466438823.03247</v>
      </c>
      <c r="BA55" s="0" t="n">
        <v>4586114070.09916</v>
      </c>
      <c r="BB55" s="0" t="n">
        <v>4281868765.92454</v>
      </c>
      <c r="BC55" s="0" t="n">
        <v>4156990816.04561</v>
      </c>
      <c r="BD55" s="0" t="n">
        <v>4186223864.8445</v>
      </c>
      <c r="BE55" s="0" t="n">
        <v>4291158967.90881</v>
      </c>
      <c r="BF55" s="0" t="n">
        <v>4405954696.16336</v>
      </c>
      <c r="BG55" s="0" t="n">
        <v>4563017851.62436</v>
      </c>
      <c r="BH55" s="0" t="n">
        <v>4708336756.08849</v>
      </c>
      <c r="BI55" s="0" t="n">
        <v>4909498942.67103</v>
      </c>
      <c r="BJ55" s="0" t="n">
        <v>5153091157.77225</v>
      </c>
      <c r="BK55" s="0" t="n">
        <v>5517361237.63423</v>
      </c>
    </row>
    <row r="56" customFormat="false" ht="15" hidden="false" customHeight="false" outlineLevel="0" collapsed="false">
      <c r="A56" s="0" t="s">
        <v>54</v>
      </c>
      <c r="B56" s="0" t="s">
        <v>288</v>
      </c>
      <c r="C56" s="0" t="s">
        <v>1158</v>
      </c>
      <c r="D56" s="0" t="s">
        <v>1058</v>
      </c>
      <c r="T56" s="0" t="n">
        <v>489914760.682807</v>
      </c>
      <c r="U56" s="0" t="n">
        <v>576090073.715036</v>
      </c>
      <c r="V56" s="0" t="n">
        <v>734887973.975806</v>
      </c>
      <c r="W56" s="0" t="n">
        <v>964026512.197839</v>
      </c>
      <c r="X56" s="0" t="n">
        <v>1288715209.58084</v>
      </c>
      <c r="Y56" s="0" t="n">
        <v>2154311276.94859</v>
      </c>
      <c r="Z56" s="0" t="n">
        <v>2087496373.77964</v>
      </c>
      <c r="AA56" s="0" t="n">
        <v>2159242416.76942</v>
      </c>
      <c r="AB56" s="0" t="n">
        <v>2160364071.19021</v>
      </c>
      <c r="AC56" s="0" t="n">
        <v>2278248953.14058</v>
      </c>
      <c r="AD56" s="0" t="n">
        <v>2430411900.19194</v>
      </c>
      <c r="AE56" s="0" t="n">
        <v>3090734463.27684</v>
      </c>
      <c r="AF56" s="0" t="n">
        <v>3704813885.50548</v>
      </c>
      <c r="AG56" s="0" t="n">
        <v>4278792597.23965</v>
      </c>
      <c r="AH56" s="0" t="n">
        <v>4563482603.5503</v>
      </c>
      <c r="AI56" s="0" t="n">
        <v>5591130217.66965</v>
      </c>
      <c r="AJ56" s="0" t="n">
        <v>5770197348.48485</v>
      </c>
      <c r="AK56" s="0" t="n">
        <v>6912150456.32334</v>
      </c>
      <c r="AL56" s="0" t="n">
        <v>6590291048.29211</v>
      </c>
      <c r="AM56" s="0" t="n">
        <v>7425703928.57143</v>
      </c>
      <c r="AN56" s="0" t="n">
        <v>9933133247.08926</v>
      </c>
      <c r="AO56" s="0" t="n">
        <v>10011918444.1656</v>
      </c>
      <c r="AP56" s="0" t="n">
        <v>9547818700.11403</v>
      </c>
      <c r="AQ56" s="0" t="n">
        <v>10248617647.0588</v>
      </c>
      <c r="AR56" s="0" t="n">
        <v>10497908306.3646</v>
      </c>
      <c r="AS56" s="0" t="n">
        <v>9985844486.33365</v>
      </c>
      <c r="AT56" s="0" t="n">
        <v>10397897085.6102</v>
      </c>
      <c r="AU56" s="0" t="n">
        <v>11420227884.6154</v>
      </c>
      <c r="AV56" s="0" t="n">
        <v>14547325028.3126</v>
      </c>
      <c r="AW56" s="0" t="n">
        <v>17320552500</v>
      </c>
      <c r="AX56" s="0" t="n">
        <v>18433411267.2553</v>
      </c>
      <c r="AY56" s="0" t="n">
        <v>20072786350.5206</v>
      </c>
      <c r="AZ56" s="0" t="n">
        <v>23968764029.5647</v>
      </c>
      <c r="BA56" s="0" t="n">
        <v>27844698989.3072</v>
      </c>
      <c r="BB56" s="0" t="n">
        <v>25945391775.4932</v>
      </c>
      <c r="BC56" s="0" t="n">
        <v>25732432719.0773</v>
      </c>
      <c r="BD56" s="0" t="n">
        <v>27565469097.9955</v>
      </c>
      <c r="BE56" s="0" t="n">
        <v>24978513426.6992</v>
      </c>
      <c r="BF56" s="0" t="n">
        <v>23900872625.8467</v>
      </c>
      <c r="BG56" s="0" t="n">
        <v>23156850006.6427</v>
      </c>
      <c r="BH56" s="0" t="n">
        <v>19842404304.8929</v>
      </c>
      <c r="BI56" s="0" t="n">
        <v>20953442550.3653</v>
      </c>
      <c r="BJ56" s="0" t="n">
        <v>22729184365.1152</v>
      </c>
      <c r="BK56" s="0" t="n">
        <v>25309818138.8758</v>
      </c>
      <c r="BL56" s="0" t="n">
        <v>24948935408.0376</v>
      </c>
    </row>
    <row r="57" customFormat="false" ht="15" hidden="false" customHeight="false" outlineLevel="0" collapsed="false">
      <c r="A57" s="0" t="s">
        <v>289</v>
      </c>
      <c r="B57" s="0" t="s">
        <v>290</v>
      </c>
      <c r="C57" s="0" t="s">
        <v>1158</v>
      </c>
      <c r="D57" s="0" t="s">
        <v>1058</v>
      </c>
      <c r="AI57" s="0" t="n">
        <v>40728950704.6176</v>
      </c>
      <c r="AJ57" s="0" t="n">
        <v>29859921158.8696</v>
      </c>
      <c r="AK57" s="0" t="n">
        <v>34805013229.572</v>
      </c>
      <c r="AL57" s="0" t="n">
        <v>40866748705.1075</v>
      </c>
      <c r="AM57" s="0" t="n">
        <v>47850203856.1751</v>
      </c>
      <c r="AN57" s="0" t="n">
        <v>60147174076.8651</v>
      </c>
      <c r="AO57" s="0" t="n">
        <v>67387788632.9812</v>
      </c>
      <c r="AP57" s="0" t="n">
        <v>62180159376.1239</v>
      </c>
      <c r="AQ57" s="0" t="n">
        <v>66807429711.411</v>
      </c>
      <c r="AR57" s="0" t="n">
        <v>65173130995.2212</v>
      </c>
      <c r="AS57" s="0" t="n">
        <v>61828166496.0941</v>
      </c>
      <c r="AT57" s="0" t="n">
        <v>67808032979.5429</v>
      </c>
      <c r="AU57" s="0" t="n">
        <v>82196001050.7474</v>
      </c>
      <c r="AV57" s="0" t="n">
        <v>100090467581.268</v>
      </c>
      <c r="AW57" s="0" t="n">
        <v>119814434353.575</v>
      </c>
      <c r="AX57" s="0" t="n">
        <v>137143471328.274</v>
      </c>
      <c r="AY57" s="0" t="n">
        <v>156264095664.643</v>
      </c>
      <c r="AZ57" s="0" t="n">
        <v>190183800884.018</v>
      </c>
      <c r="BA57" s="0" t="n">
        <v>236816485762.988</v>
      </c>
      <c r="BB57" s="0" t="n">
        <v>207434296805.33</v>
      </c>
      <c r="BC57" s="0" t="n">
        <v>209069940963.177</v>
      </c>
      <c r="BD57" s="0" t="n">
        <v>229562733398.948</v>
      </c>
      <c r="BE57" s="0" t="n">
        <v>208857719320.649</v>
      </c>
      <c r="BF57" s="0" t="n">
        <v>211685616592.931</v>
      </c>
      <c r="BG57" s="0" t="n">
        <v>209358834156.329</v>
      </c>
      <c r="BH57" s="0" t="n">
        <v>188033050459.881</v>
      </c>
      <c r="BI57" s="0" t="n">
        <v>196272068576.338</v>
      </c>
      <c r="BJ57" s="0" t="n">
        <v>218628940951.675</v>
      </c>
      <c r="BK57" s="0" t="n">
        <v>248908731817.502</v>
      </c>
      <c r="BL57" s="0" t="n">
        <v>250680504529.647</v>
      </c>
    </row>
    <row r="58" customFormat="false" ht="15" hidden="false" customHeight="false" outlineLevel="0" collapsed="false">
      <c r="A58" s="0" t="s">
        <v>74</v>
      </c>
      <c r="B58" s="0" t="s">
        <v>309</v>
      </c>
      <c r="C58" s="0" t="s">
        <v>1158</v>
      </c>
      <c r="D58" s="0" t="s">
        <v>1058</v>
      </c>
      <c r="O58" s="0" t="n">
        <v>215838448137.658</v>
      </c>
      <c r="P58" s="0" t="n">
        <v>249985055484.303</v>
      </c>
      <c r="Q58" s="0" t="n">
        <v>299801542047.476</v>
      </c>
      <c r="R58" s="0" t="n">
        <v>398374021953.897</v>
      </c>
      <c r="S58" s="0" t="n">
        <v>445303484241.554</v>
      </c>
      <c r="T58" s="0" t="n">
        <v>490636517211.225</v>
      </c>
      <c r="U58" s="0" t="n">
        <v>519754453161.411</v>
      </c>
      <c r="V58" s="0" t="n">
        <v>600498238019.035</v>
      </c>
      <c r="W58" s="0" t="n">
        <v>740469983446.933</v>
      </c>
      <c r="X58" s="0" t="n">
        <v>881345176608.686</v>
      </c>
      <c r="Y58" s="0" t="n">
        <v>950290856466.538</v>
      </c>
      <c r="Z58" s="0" t="n">
        <v>800472055387.278</v>
      </c>
      <c r="AA58" s="0" t="n">
        <v>776576439106.956</v>
      </c>
      <c r="AB58" s="0" t="n">
        <v>770684323247.798</v>
      </c>
      <c r="AC58" s="0" t="n">
        <v>725111123634.115</v>
      </c>
      <c r="AD58" s="0" t="n">
        <v>732534887058.198</v>
      </c>
      <c r="AE58" s="0" t="n">
        <v>1046259374943.71</v>
      </c>
      <c r="AF58" s="0" t="n">
        <v>1298176105549.51</v>
      </c>
      <c r="AG58" s="0" t="n">
        <v>1401233225303.49</v>
      </c>
      <c r="AH58" s="0" t="n">
        <v>1398967436804.33</v>
      </c>
      <c r="AI58" s="0" t="n">
        <v>1771671206875.68</v>
      </c>
      <c r="AJ58" s="0" t="n">
        <v>1868945197407.19</v>
      </c>
      <c r="AK58" s="0" t="n">
        <v>2131571696931.75</v>
      </c>
      <c r="AL58" s="0" t="n">
        <v>2071323790370.28</v>
      </c>
      <c r="AM58" s="0" t="n">
        <v>2205074123177.05</v>
      </c>
      <c r="AN58" s="0" t="n">
        <v>2585792275146.72</v>
      </c>
      <c r="AO58" s="0" t="n">
        <v>2497244606186.64</v>
      </c>
      <c r="AP58" s="0" t="n">
        <v>2211989623279.95</v>
      </c>
      <c r="AQ58" s="0" t="n">
        <v>2238990774702.68</v>
      </c>
      <c r="AR58" s="0" t="n">
        <v>2194204133816.32</v>
      </c>
      <c r="AS58" s="0" t="n">
        <v>1943145384190.16</v>
      </c>
      <c r="AT58" s="0" t="n">
        <v>1944107382550.34</v>
      </c>
      <c r="AU58" s="0" t="n">
        <v>2068624129493.69</v>
      </c>
      <c r="AV58" s="0" t="n">
        <v>2496128668171.56</v>
      </c>
      <c r="AW58" s="0" t="n">
        <v>2809187981127.39</v>
      </c>
      <c r="AX58" s="0" t="n">
        <v>2845802760850.64</v>
      </c>
      <c r="AY58" s="0" t="n">
        <v>2992196713084.93</v>
      </c>
      <c r="AZ58" s="0" t="n">
        <v>3421229126745.14</v>
      </c>
      <c r="BA58" s="0" t="n">
        <v>3730027830672.33</v>
      </c>
      <c r="BB58" s="0" t="n">
        <v>3397791053070.3</v>
      </c>
      <c r="BC58" s="0" t="n">
        <v>3396354075663.73</v>
      </c>
      <c r="BD58" s="0" t="n">
        <v>3744408602683.94</v>
      </c>
      <c r="BE58" s="0" t="n">
        <v>3527344944139.83</v>
      </c>
      <c r="BF58" s="0" t="n">
        <v>3732743446218.92</v>
      </c>
      <c r="BG58" s="0" t="n">
        <v>3883920155292.26</v>
      </c>
      <c r="BH58" s="0" t="n">
        <v>3356235704119.75</v>
      </c>
      <c r="BI58" s="0" t="n">
        <v>3467498002104.33</v>
      </c>
      <c r="BJ58" s="0" t="n">
        <v>3682602479929.42</v>
      </c>
      <c r="BK58" s="0" t="n">
        <v>3963767526250.98</v>
      </c>
      <c r="BL58" s="0" t="n">
        <v>3861123558039.21</v>
      </c>
    </row>
    <row r="59" customFormat="false" ht="15" hidden="false" customHeight="false" outlineLevel="0" collapsed="false">
      <c r="A59" s="0" t="s">
        <v>57</v>
      </c>
      <c r="B59" s="0" t="s">
        <v>292</v>
      </c>
      <c r="C59" s="0" t="s">
        <v>1158</v>
      </c>
      <c r="D59" s="0" t="s">
        <v>1058</v>
      </c>
      <c r="AD59" s="0" t="n">
        <v>340989527.967995</v>
      </c>
      <c r="AF59" s="0" t="n">
        <v>373371738.286415</v>
      </c>
      <c r="AG59" s="0" t="n">
        <v>395794538.630775</v>
      </c>
      <c r="AH59" s="0" t="n">
        <v>409220087.102818</v>
      </c>
      <c r="AI59" s="0" t="n">
        <v>452328087.282876</v>
      </c>
      <c r="AJ59" s="0" t="n">
        <v>462421998.525779</v>
      </c>
      <c r="AK59" s="0" t="n">
        <v>478058304.871118</v>
      </c>
      <c r="AL59" s="0" t="n">
        <v>466048469.22986</v>
      </c>
      <c r="AM59" s="0" t="n">
        <v>491689220.744875</v>
      </c>
      <c r="AN59" s="0" t="n">
        <v>497723960.589913</v>
      </c>
      <c r="AO59" s="0" t="n">
        <v>494004647.73437</v>
      </c>
      <c r="AP59" s="0" t="n">
        <v>502675542.001227</v>
      </c>
      <c r="AQ59" s="0" t="n">
        <v>514267869.300758</v>
      </c>
      <c r="AR59" s="0" t="n">
        <v>536080148.097299</v>
      </c>
      <c r="AS59" s="0" t="n">
        <v>551230861.856505</v>
      </c>
      <c r="AT59" s="0" t="n">
        <v>572417440.820162</v>
      </c>
      <c r="AU59" s="0" t="n">
        <v>591122039.601398</v>
      </c>
      <c r="AV59" s="0" t="n">
        <v>622044665.515049</v>
      </c>
      <c r="AW59" s="0" t="n">
        <v>666072101.777505</v>
      </c>
      <c r="AX59" s="0" t="n">
        <v>708633194.726566</v>
      </c>
      <c r="AY59" s="0" t="n">
        <v>768873684.032838</v>
      </c>
      <c r="AZ59" s="0" t="n">
        <v>847918929.107984</v>
      </c>
      <c r="BA59" s="0" t="n">
        <v>999105339.267729</v>
      </c>
      <c r="BB59" s="0" t="n">
        <v>1049110684.72493</v>
      </c>
      <c r="BC59" s="0" t="n">
        <v>1128611700.3618</v>
      </c>
      <c r="BD59" s="0" t="n">
        <v>1239144501.77525</v>
      </c>
      <c r="BE59" s="0" t="n">
        <v>1353632941.5207</v>
      </c>
      <c r="BF59" s="0" t="n">
        <v>2042817162.85639</v>
      </c>
      <c r="BG59" s="0" t="n">
        <v>2214681573.56933</v>
      </c>
      <c r="BH59" s="0" t="n">
        <v>2430287967.02678</v>
      </c>
      <c r="BI59" s="0" t="n">
        <v>2603554906.59464</v>
      </c>
      <c r="BJ59" s="0" t="n">
        <v>2751461055.59307</v>
      </c>
      <c r="BK59" s="0" t="n">
        <v>3012820409.63313</v>
      </c>
      <c r="BL59" s="0" t="n">
        <v>3324634256.13324</v>
      </c>
    </row>
    <row r="60" customFormat="false" ht="15" hidden="false" customHeight="false" outlineLevel="0" collapsed="false">
      <c r="A60" s="0" t="s">
        <v>58</v>
      </c>
      <c r="B60" s="0" t="s">
        <v>293</v>
      </c>
      <c r="C60" s="0" t="s">
        <v>1158</v>
      </c>
      <c r="D60" s="0" t="s">
        <v>1058</v>
      </c>
      <c r="V60" s="0" t="n">
        <v>45872947.4074074</v>
      </c>
      <c r="W60" s="0" t="n">
        <v>57130215.5555556</v>
      </c>
      <c r="X60" s="0" t="n">
        <v>55017758.8888889</v>
      </c>
      <c r="Y60" s="0" t="n">
        <v>72804653.3333333</v>
      </c>
      <c r="Z60" s="0" t="n">
        <v>82107391.1111111</v>
      </c>
      <c r="AA60" s="0" t="n">
        <v>89527576.6666667</v>
      </c>
      <c r="AB60" s="0" t="n">
        <v>98665191.4814815</v>
      </c>
      <c r="AC60" s="0" t="n">
        <v>109157070.740741</v>
      </c>
      <c r="AD60" s="0" t="n">
        <v>119491932.962963</v>
      </c>
      <c r="AE60" s="0" t="n">
        <v>135161958.518519</v>
      </c>
      <c r="AF60" s="0" t="n">
        <v>151868754.444444</v>
      </c>
      <c r="AG60" s="0" t="n">
        <v>171106184.074074</v>
      </c>
      <c r="AH60" s="0" t="n">
        <v>185137242.962963</v>
      </c>
      <c r="AI60" s="0" t="n">
        <v>201428730</v>
      </c>
      <c r="AJ60" s="0" t="n">
        <v>219763222.222222</v>
      </c>
      <c r="AK60" s="0" t="n">
        <v>234058259.259259</v>
      </c>
      <c r="AL60" s="0" t="n">
        <v>245527592.592593</v>
      </c>
      <c r="AM60" s="0" t="n">
        <v>264375666.666667</v>
      </c>
      <c r="AN60" s="0" t="n">
        <v>274522148.148148</v>
      </c>
      <c r="AO60" s="0" t="n">
        <v>292286000</v>
      </c>
      <c r="AP60" s="0" t="n">
        <v>302989185.185185</v>
      </c>
      <c r="AQ60" s="0" t="n">
        <v>322409851.851852</v>
      </c>
      <c r="AR60" s="0" t="n">
        <v>331759000</v>
      </c>
      <c r="AS60" s="0" t="n">
        <v>333468888.888889</v>
      </c>
      <c r="AT60" s="0" t="n">
        <v>340205074.074074</v>
      </c>
      <c r="AU60" s="0" t="n">
        <v>333195185.185185</v>
      </c>
      <c r="AV60" s="0" t="n">
        <v>343310666.666667</v>
      </c>
      <c r="AW60" s="0" t="n">
        <v>367199111.111111</v>
      </c>
      <c r="AX60" s="0" t="n">
        <v>364255074.074074</v>
      </c>
      <c r="AY60" s="0" t="n">
        <v>390250148.148148</v>
      </c>
      <c r="AZ60" s="0" t="n">
        <v>421375851.851852</v>
      </c>
      <c r="BA60" s="0" t="n">
        <v>458190185.185185</v>
      </c>
      <c r="BB60" s="0" t="n">
        <v>489074333.333333</v>
      </c>
      <c r="BC60" s="0" t="n">
        <v>493825925.925926</v>
      </c>
      <c r="BD60" s="0" t="n">
        <v>501025925.925926</v>
      </c>
      <c r="BE60" s="0" t="n">
        <v>485996296.296296</v>
      </c>
      <c r="BF60" s="0" t="n">
        <v>498296296.296296</v>
      </c>
      <c r="BG60" s="0" t="n">
        <v>520207407.407407</v>
      </c>
      <c r="BH60" s="0" t="n">
        <v>540737037.037037</v>
      </c>
      <c r="BI60" s="0" t="n">
        <v>576229629.62963</v>
      </c>
      <c r="BJ60" s="0" t="n">
        <v>519837037.037037</v>
      </c>
      <c r="BK60" s="0" t="n">
        <v>551074074.074074</v>
      </c>
      <c r="BL60" s="0" t="n">
        <v>582403703.703704</v>
      </c>
    </row>
    <row r="61" customFormat="false" ht="15" hidden="false" customHeight="false" outlineLevel="0" collapsed="false">
      <c r="A61" s="0" t="s">
        <v>56</v>
      </c>
      <c r="B61" s="0" t="s">
        <v>291</v>
      </c>
      <c r="C61" s="0" t="s">
        <v>1158</v>
      </c>
      <c r="D61" s="0" t="s">
        <v>1058</v>
      </c>
      <c r="K61" s="0" t="n">
        <v>11931739858.7046</v>
      </c>
      <c r="L61" s="0" t="n">
        <v>13059064374.6287</v>
      </c>
      <c r="M61" s="0" t="n">
        <v>13505573866.6667</v>
      </c>
      <c r="N61" s="0" t="n">
        <v>15414902266.6667</v>
      </c>
      <c r="O61" s="0" t="n">
        <v>17075457600</v>
      </c>
      <c r="P61" s="0" t="n">
        <v>19085731252.4407</v>
      </c>
      <c r="Q61" s="0" t="n">
        <v>23232379951.9376</v>
      </c>
      <c r="R61" s="0" t="n">
        <v>30730626663.3606</v>
      </c>
      <c r="S61" s="0" t="n">
        <v>34160444798.1099</v>
      </c>
      <c r="T61" s="0" t="n">
        <v>40474406216.2821</v>
      </c>
      <c r="U61" s="0" t="n">
        <v>44575892473.1183</v>
      </c>
      <c r="V61" s="0" t="n">
        <v>49784338519.4563</v>
      </c>
      <c r="W61" s="0" t="n">
        <v>60362931853.6249</v>
      </c>
      <c r="X61" s="0" t="n">
        <v>70366241969.2074</v>
      </c>
      <c r="Y61" s="0" t="n">
        <v>71127528699.9414</v>
      </c>
      <c r="Z61" s="0" t="n">
        <v>61877813965.2413</v>
      </c>
      <c r="AA61" s="0" t="n">
        <v>60412844678.604</v>
      </c>
      <c r="AB61" s="0" t="n">
        <v>60644782176.0525</v>
      </c>
      <c r="AC61" s="0" t="n">
        <v>59105236853.7937</v>
      </c>
      <c r="AD61" s="0" t="n">
        <v>62658568287.3429</v>
      </c>
      <c r="AE61" s="0" t="n">
        <v>88078760103.8191</v>
      </c>
      <c r="AF61" s="0" t="n">
        <v>109414423928.775</v>
      </c>
      <c r="AG61" s="0" t="n">
        <v>115552846616.653</v>
      </c>
      <c r="AH61" s="0" t="n">
        <v>112409222182.704</v>
      </c>
      <c r="AI61" s="0" t="n">
        <v>138247285815.855</v>
      </c>
      <c r="AJ61" s="0" t="n">
        <v>139224688814.195</v>
      </c>
      <c r="AK61" s="0" t="n">
        <v>152915654478.885</v>
      </c>
      <c r="AL61" s="0" t="n">
        <v>143195627014.605</v>
      </c>
      <c r="AM61" s="0" t="n">
        <v>156162386724.523</v>
      </c>
      <c r="AN61" s="0" t="n">
        <v>185006881515.065</v>
      </c>
      <c r="AO61" s="0" t="n">
        <v>187632346387.984</v>
      </c>
      <c r="AP61" s="0" t="n">
        <v>173537647058.824</v>
      </c>
      <c r="AQ61" s="0" t="n">
        <v>176991934992.837</v>
      </c>
      <c r="AR61" s="0" t="n">
        <v>177965188354.692</v>
      </c>
      <c r="AS61" s="0" t="n">
        <v>164158739097.623</v>
      </c>
      <c r="AT61" s="0" t="n">
        <v>164791442543.375</v>
      </c>
      <c r="AU61" s="0" t="n">
        <v>178635163717.431</v>
      </c>
      <c r="AV61" s="0" t="n">
        <v>218096033517.009</v>
      </c>
      <c r="AW61" s="0" t="n">
        <v>251373002954.382</v>
      </c>
      <c r="AX61" s="0" t="n">
        <v>264467336457.169</v>
      </c>
      <c r="AY61" s="0" t="n">
        <v>282884947702.966</v>
      </c>
      <c r="AZ61" s="0" t="n">
        <v>319423424509.066</v>
      </c>
      <c r="BA61" s="0" t="n">
        <v>353361038818.383</v>
      </c>
      <c r="BB61" s="0" t="n">
        <v>321241303699.006</v>
      </c>
      <c r="BC61" s="0" t="n">
        <v>321995279401.502</v>
      </c>
      <c r="BD61" s="0" t="n">
        <v>344003137611.271</v>
      </c>
      <c r="BE61" s="0" t="n">
        <v>327148943812.137</v>
      </c>
      <c r="BF61" s="0" t="n">
        <v>343584391647.927</v>
      </c>
      <c r="BG61" s="0" t="n">
        <v>352993631617.708</v>
      </c>
      <c r="BH61" s="0" t="n">
        <v>302673070846.857</v>
      </c>
      <c r="BI61" s="0" t="n">
        <v>313115929314.339</v>
      </c>
      <c r="BJ61" s="0" t="n">
        <v>332121063806.391</v>
      </c>
      <c r="BK61" s="0" t="n">
        <v>356879499797.896</v>
      </c>
      <c r="BL61" s="0" t="n">
        <v>350104327658.675</v>
      </c>
    </row>
    <row r="62" customFormat="false" ht="15" hidden="false" customHeight="false" outlineLevel="0" collapsed="false">
      <c r="A62" s="0" t="s">
        <v>59</v>
      </c>
      <c r="B62" s="0" t="s">
        <v>294</v>
      </c>
      <c r="C62" s="0" t="s">
        <v>1158</v>
      </c>
      <c r="D62" s="0" t="s">
        <v>1058</v>
      </c>
      <c r="E62" s="0" t="n">
        <v>672399700</v>
      </c>
      <c r="F62" s="0" t="n">
        <v>654100200</v>
      </c>
      <c r="G62" s="0" t="n">
        <v>824100000</v>
      </c>
      <c r="H62" s="0" t="n">
        <v>940799900</v>
      </c>
      <c r="I62" s="0" t="n">
        <v>1025599900</v>
      </c>
      <c r="J62" s="0" t="n">
        <v>888100000</v>
      </c>
      <c r="K62" s="0" t="n">
        <v>983900000</v>
      </c>
      <c r="L62" s="0" t="n">
        <v>1034800000</v>
      </c>
      <c r="M62" s="0" t="n">
        <v>1079100000</v>
      </c>
      <c r="N62" s="0" t="n">
        <v>1230500000</v>
      </c>
      <c r="O62" s="0" t="n">
        <v>1485500000</v>
      </c>
      <c r="P62" s="0" t="n">
        <v>1666500000</v>
      </c>
      <c r="Q62" s="0" t="n">
        <v>1987400000</v>
      </c>
      <c r="R62" s="0" t="n">
        <v>2344800000</v>
      </c>
      <c r="S62" s="0" t="n">
        <v>2925700000</v>
      </c>
      <c r="T62" s="0" t="n">
        <v>3599200000</v>
      </c>
      <c r="U62" s="0" t="n">
        <v>3951500000</v>
      </c>
      <c r="V62" s="0" t="n">
        <v>4587100000</v>
      </c>
      <c r="W62" s="0" t="n">
        <v>4734400000</v>
      </c>
      <c r="X62" s="0" t="n">
        <v>5498800000</v>
      </c>
      <c r="Y62" s="0" t="n">
        <v>6761300000</v>
      </c>
      <c r="Z62" s="0" t="n">
        <v>7561300000</v>
      </c>
      <c r="AA62" s="0" t="n">
        <v>8267400000</v>
      </c>
      <c r="AB62" s="0" t="n">
        <v>9220600000</v>
      </c>
      <c r="AC62" s="0" t="n">
        <v>11594000000</v>
      </c>
      <c r="AD62" s="0" t="n">
        <v>5044592944.80499</v>
      </c>
      <c r="AE62" s="0" t="n">
        <v>6122198120.02892</v>
      </c>
      <c r="AF62" s="0" t="n">
        <v>5826987099.45901</v>
      </c>
      <c r="AG62" s="0" t="n">
        <v>5374314928.42536</v>
      </c>
      <c r="AH62" s="0" t="n">
        <v>6686593059.93691</v>
      </c>
      <c r="AI62" s="0" t="n">
        <v>7073675544.80847</v>
      </c>
      <c r="AJ62" s="0" t="n">
        <v>9734321854.66098</v>
      </c>
      <c r="AK62" s="0" t="n">
        <v>11356271338.9377</v>
      </c>
      <c r="AL62" s="0" t="n">
        <v>13081042396.3153</v>
      </c>
      <c r="AM62" s="0" t="n">
        <v>14664237669.3135</v>
      </c>
      <c r="AN62" s="0" t="n">
        <v>16598679275.3976</v>
      </c>
      <c r="AO62" s="0" t="n">
        <v>18241691854.1914</v>
      </c>
      <c r="AP62" s="0" t="n">
        <v>20017908832.3285</v>
      </c>
      <c r="AQ62" s="0" t="n">
        <v>21672526559.7479</v>
      </c>
      <c r="AR62" s="0" t="n">
        <v>22137599984.4373</v>
      </c>
      <c r="AS62" s="0" t="n">
        <v>24305116729.1701</v>
      </c>
      <c r="AT62" s="0" t="n">
        <v>25601765403.0896</v>
      </c>
      <c r="AU62" s="0" t="n">
        <v>27137508655.3127</v>
      </c>
      <c r="AV62" s="0" t="n">
        <v>21403167849.0353</v>
      </c>
      <c r="AW62" s="0" t="n">
        <v>22322395369.1384</v>
      </c>
      <c r="AX62" s="0" t="n">
        <v>35777570134.0385</v>
      </c>
      <c r="AY62" s="0" t="n">
        <v>37879869898.3451</v>
      </c>
      <c r="AZ62" s="0" t="n">
        <v>43965420071.0915</v>
      </c>
      <c r="BA62" s="0" t="n">
        <v>48122547176.8322</v>
      </c>
      <c r="BB62" s="0" t="n">
        <v>48261033297.3001</v>
      </c>
      <c r="BC62" s="0" t="n">
        <v>53860175556.5208</v>
      </c>
      <c r="BD62" s="0" t="n">
        <v>58029750744.3809</v>
      </c>
      <c r="BE62" s="0" t="n">
        <v>60681537194.7076</v>
      </c>
      <c r="BF62" s="0" t="n">
        <v>62682163837.6521</v>
      </c>
      <c r="BG62" s="0" t="n">
        <v>67179914026.2773</v>
      </c>
      <c r="BH62" s="0" t="n">
        <v>71164825257.7372</v>
      </c>
      <c r="BI62" s="0" t="n">
        <v>75704720189.6204</v>
      </c>
      <c r="BJ62" s="0" t="n">
        <v>79997975622.7604</v>
      </c>
      <c r="BK62" s="0" t="n">
        <v>85555378043.7999</v>
      </c>
      <c r="BL62" s="0" t="n">
        <v>88941299734.2073</v>
      </c>
    </row>
    <row r="63" customFormat="false" ht="15" hidden="false" customHeight="false" outlineLevel="0" collapsed="false">
      <c r="A63" s="0" t="s">
        <v>11</v>
      </c>
      <c r="B63" s="0" t="s">
        <v>244</v>
      </c>
      <c r="C63" s="0" t="s">
        <v>1158</v>
      </c>
      <c r="D63" s="0" t="s">
        <v>1058</v>
      </c>
      <c r="G63" s="0" t="n">
        <v>2001468867.73344</v>
      </c>
      <c r="H63" s="0" t="n">
        <v>2703014867.32834</v>
      </c>
      <c r="I63" s="0" t="n">
        <v>2909351792.58659</v>
      </c>
      <c r="J63" s="0" t="n">
        <v>3136258896.92329</v>
      </c>
      <c r="K63" s="0" t="n">
        <v>3039834558.74906</v>
      </c>
      <c r="L63" s="0" t="n">
        <v>3370843065.76735</v>
      </c>
      <c r="M63" s="0" t="n">
        <v>3852115816.97758</v>
      </c>
      <c r="N63" s="0" t="n">
        <v>4257218772.15369</v>
      </c>
      <c r="O63" s="0" t="n">
        <v>4863487492.65763</v>
      </c>
      <c r="P63" s="0" t="n">
        <v>5077222366.97472</v>
      </c>
      <c r="Q63" s="0" t="n">
        <v>6761786386.54713</v>
      </c>
      <c r="R63" s="0" t="n">
        <v>8715105930.49101</v>
      </c>
      <c r="S63" s="0" t="n">
        <v>13209713643.3219</v>
      </c>
      <c r="T63" s="0" t="n">
        <v>15557934268.4965</v>
      </c>
      <c r="U63" s="0" t="n">
        <v>17728347374.994</v>
      </c>
      <c r="V63" s="0" t="n">
        <v>20971901273.271</v>
      </c>
      <c r="W63" s="0" t="n">
        <v>26364491313.4471</v>
      </c>
      <c r="X63" s="0" t="n">
        <v>33243422157.6311</v>
      </c>
      <c r="Y63" s="0" t="n">
        <v>42345277342.0195</v>
      </c>
      <c r="Z63" s="0" t="n">
        <v>44348672667.8715</v>
      </c>
      <c r="AA63" s="0" t="n">
        <v>45207088715.6483</v>
      </c>
      <c r="AB63" s="0" t="n">
        <v>48801369800.3675</v>
      </c>
      <c r="AC63" s="0" t="n">
        <v>53698278905.9678</v>
      </c>
      <c r="AD63" s="0" t="n">
        <v>57937868670.1937</v>
      </c>
      <c r="AE63" s="0" t="n">
        <v>63696301892.8116</v>
      </c>
      <c r="AF63" s="0" t="n">
        <v>66742267773.1959</v>
      </c>
      <c r="AG63" s="0" t="n">
        <v>59089067187.3943</v>
      </c>
      <c r="AH63" s="0" t="n">
        <v>55631489801.5508</v>
      </c>
      <c r="AI63" s="0" t="n">
        <v>62045099642.7774</v>
      </c>
      <c r="AJ63" s="0" t="n">
        <v>45715367087.1001</v>
      </c>
      <c r="AK63" s="0" t="n">
        <v>48003298223.1178</v>
      </c>
      <c r="AL63" s="0" t="n">
        <v>49946455210.966</v>
      </c>
      <c r="AM63" s="0" t="n">
        <v>42542571305.5136</v>
      </c>
      <c r="AN63" s="0" t="n">
        <v>41764052457.8814</v>
      </c>
      <c r="AO63" s="0" t="n">
        <v>46941496779.8499</v>
      </c>
      <c r="AP63" s="0" t="n">
        <v>48177862501.9495</v>
      </c>
      <c r="AQ63" s="0" t="n">
        <v>48187747528.899</v>
      </c>
      <c r="AR63" s="0" t="n">
        <v>48640580406.7654</v>
      </c>
      <c r="AS63" s="0" t="n">
        <v>54790233855.966</v>
      </c>
      <c r="AT63" s="0" t="n">
        <v>54744725765.7191</v>
      </c>
      <c r="AU63" s="0" t="n">
        <v>56760246981.7525</v>
      </c>
      <c r="AV63" s="0" t="n">
        <v>67863841333.4195</v>
      </c>
      <c r="AW63" s="0" t="n">
        <v>85325003122.0947</v>
      </c>
      <c r="AX63" s="0" t="n">
        <v>103198251003.394</v>
      </c>
      <c r="AY63" s="0" t="n">
        <v>117027321306.159</v>
      </c>
      <c r="AZ63" s="0" t="n">
        <v>134845573817.762</v>
      </c>
      <c r="BA63" s="0" t="n">
        <v>171008067513.162</v>
      </c>
      <c r="BB63" s="0" t="n">
        <v>137206139022.712</v>
      </c>
      <c r="BC63" s="0" t="n">
        <v>161155315145.814</v>
      </c>
      <c r="BD63" s="0" t="n">
        <v>200254371997.255</v>
      </c>
      <c r="BE63" s="0" t="n">
        <v>209021250805.932</v>
      </c>
      <c r="BF63" s="0" t="n">
        <v>209724351221.97</v>
      </c>
      <c r="BG63" s="0" t="n">
        <v>213860450595.829</v>
      </c>
      <c r="BH63" s="0" t="n">
        <v>166361491140.753</v>
      </c>
      <c r="BI63" s="0" t="n">
        <v>159994837855.12</v>
      </c>
      <c r="BJ63" s="0" t="n">
        <v>170163165960.516</v>
      </c>
      <c r="BK63" s="0" t="n">
        <v>175405660377.359</v>
      </c>
      <c r="BL63" s="0" t="n">
        <v>171091289782.245</v>
      </c>
    </row>
    <row r="64" customFormat="false" ht="15" hidden="false" customHeight="false" outlineLevel="0" collapsed="false">
      <c r="A64" s="0" t="s">
        <v>1068</v>
      </c>
      <c r="B64" s="0" t="s">
        <v>1069</v>
      </c>
      <c r="C64" s="0" t="s">
        <v>1158</v>
      </c>
      <c r="D64" s="0" t="s">
        <v>1058</v>
      </c>
      <c r="E64" s="0" t="n">
        <v>80250493641.9054</v>
      </c>
      <c r="F64" s="0" t="n">
        <v>70446019997.3541</v>
      </c>
      <c r="G64" s="0" t="n">
        <v>64553767695.3726</v>
      </c>
      <c r="H64" s="0" t="n">
        <v>69902770698.8208</v>
      </c>
      <c r="I64" s="0" t="n">
        <v>81045145099.9399</v>
      </c>
      <c r="J64" s="0" t="n">
        <v>94581254563.5044</v>
      </c>
      <c r="K64" s="0" t="n">
        <v>103540472760.25</v>
      </c>
      <c r="L64" s="0" t="n">
        <v>100327451309.75</v>
      </c>
      <c r="M64" s="0" t="n">
        <v>101263489712.107</v>
      </c>
      <c r="N64" s="0" t="n">
        <v>113708221259.872</v>
      </c>
      <c r="O64" s="0" t="n">
        <v>126754692007.853</v>
      </c>
      <c r="P64" s="0" t="n">
        <v>136312508921.707</v>
      </c>
      <c r="Q64" s="0" t="n">
        <v>154640871985.067</v>
      </c>
      <c r="R64" s="0" t="n">
        <v>194700763785.135</v>
      </c>
      <c r="S64" s="0" t="n">
        <v>219659099843.731</v>
      </c>
      <c r="T64" s="0" t="n">
        <v>246943735735.874</v>
      </c>
      <c r="U64" s="0" t="n">
        <v>250649536372.078</v>
      </c>
      <c r="V64" s="0" t="n">
        <v>289645128619.707</v>
      </c>
      <c r="W64" s="0" t="n">
        <v>280407231423.822</v>
      </c>
      <c r="X64" s="0" t="n">
        <v>324800784563.948</v>
      </c>
      <c r="Y64" s="0" t="n">
        <v>374787819832.937</v>
      </c>
      <c r="Z64" s="0" t="n">
        <v>399935092084.719</v>
      </c>
      <c r="AA64" s="0" t="n">
        <v>419729871996.249</v>
      </c>
      <c r="AB64" s="0" t="n">
        <v>440421938482.221</v>
      </c>
      <c r="AC64" s="0" t="n">
        <v>478031145992.707</v>
      </c>
      <c r="AD64" s="0" t="n">
        <v>523887269107.879</v>
      </c>
      <c r="AE64" s="0" t="n">
        <v>522409369802.412</v>
      </c>
      <c r="AF64" s="0" t="n">
        <v>515943573362.005</v>
      </c>
      <c r="AG64" s="0" t="n">
        <v>572205344911.869</v>
      </c>
      <c r="AH64" s="0" t="n">
        <v>618412463171.295</v>
      </c>
      <c r="AI64" s="0" t="n">
        <v>662879649054.753</v>
      </c>
      <c r="AJ64" s="0" t="n">
        <v>719408974253.726</v>
      </c>
      <c r="AK64" s="0" t="n">
        <v>806166278366.207</v>
      </c>
      <c r="AL64" s="0" t="n">
        <v>885049869025.141</v>
      </c>
      <c r="AM64" s="0" t="n">
        <v>1064721034788.21</v>
      </c>
      <c r="AN64" s="0" t="n">
        <v>1314165537810.47</v>
      </c>
      <c r="AO64" s="0" t="n">
        <v>1509463177863.65</v>
      </c>
      <c r="AP64" s="0" t="n">
        <v>1563525831175.22</v>
      </c>
      <c r="AQ64" s="0" t="n">
        <v>1433031594737.25</v>
      </c>
      <c r="AR64" s="0" t="n">
        <v>1576375003974.66</v>
      </c>
      <c r="AS64" s="0" t="n">
        <v>1737749129261.34</v>
      </c>
      <c r="AT64" s="0" t="n">
        <v>1848789443485.75</v>
      </c>
      <c r="AU64" s="0" t="n">
        <v>2046198377299.86</v>
      </c>
      <c r="AV64" s="0" t="n">
        <v>2315828971757.44</v>
      </c>
      <c r="AW64" s="0" t="n">
        <v>2685127810718.16</v>
      </c>
      <c r="AX64" s="0" t="n">
        <v>3110134079005.81</v>
      </c>
      <c r="AY64" s="0" t="n">
        <v>3745631317286.55</v>
      </c>
      <c r="AZ64" s="0" t="n">
        <v>4735293106343.03</v>
      </c>
      <c r="BA64" s="0" t="n">
        <v>5990763203434.57</v>
      </c>
      <c r="BB64" s="0" t="n">
        <v>6496157409688.57</v>
      </c>
      <c r="BC64" s="0" t="n">
        <v>7874770924892.71</v>
      </c>
      <c r="BD64" s="0" t="n">
        <v>9620273762794.09</v>
      </c>
      <c r="BE64" s="0" t="n">
        <v>10727640354235.6</v>
      </c>
      <c r="BF64" s="0" t="n">
        <v>11835629991510.1</v>
      </c>
      <c r="BG64" s="0" t="n">
        <v>12761629787232.4</v>
      </c>
      <c r="BH64" s="0" t="n">
        <v>13294602254117.5</v>
      </c>
      <c r="BI64" s="0" t="n">
        <v>13575794190520.2</v>
      </c>
      <c r="BJ64" s="0" t="n">
        <v>14835961478596.2</v>
      </c>
      <c r="BK64" s="0" t="n">
        <v>16594146987960.9</v>
      </c>
      <c r="BL64" s="0" t="n">
        <v>17151686026915.6</v>
      </c>
    </row>
    <row r="65" customFormat="false" ht="15" hidden="false" customHeight="false" outlineLevel="0" collapsed="false">
      <c r="A65" s="0" t="s">
        <v>1070</v>
      </c>
      <c r="B65" s="0" t="s">
        <v>1071</v>
      </c>
      <c r="C65" s="0" t="s">
        <v>1158</v>
      </c>
      <c r="D65" s="0" t="s">
        <v>1058</v>
      </c>
      <c r="E65" s="0" t="n">
        <v>151710641065.026</v>
      </c>
      <c r="F65" s="0" t="n">
        <v>152833587349.414</v>
      </c>
      <c r="G65" s="0" t="n">
        <v>158621887184.416</v>
      </c>
      <c r="H65" s="0" t="n">
        <v>168185859037.645</v>
      </c>
      <c r="I65" s="0" t="n">
        <v>193055401617.944</v>
      </c>
      <c r="J65" s="0" t="n">
        <v>209371590635.113</v>
      </c>
      <c r="K65" s="0" t="n">
        <v>206448731440.909</v>
      </c>
      <c r="L65" s="0" t="n">
        <v>216938455959.863</v>
      </c>
      <c r="M65" s="0" t="n">
        <v>234835259599.342</v>
      </c>
      <c r="N65" s="0" t="n">
        <v>262321358690.949</v>
      </c>
      <c r="O65" s="0" t="n">
        <v>279020915487.033</v>
      </c>
      <c r="P65" s="0" t="n">
        <v>301220799639.643</v>
      </c>
      <c r="Q65" s="0" t="n">
        <v>331134691141.803</v>
      </c>
      <c r="R65" s="0" t="n">
        <v>423338544573.628</v>
      </c>
      <c r="S65" s="0" t="n">
        <v>593424176979.343</v>
      </c>
      <c r="T65" s="0" t="n">
        <v>635950355468.735</v>
      </c>
      <c r="U65" s="0" t="n">
        <v>693476881003.199</v>
      </c>
      <c r="V65" s="0" t="n">
        <v>775182068218.105</v>
      </c>
      <c r="W65" s="0" t="n">
        <v>858654306071.071</v>
      </c>
      <c r="X65" s="0" t="n">
        <v>1044377009409.25</v>
      </c>
      <c r="Y65" s="0" t="n">
        <v>1297249977434.2</v>
      </c>
      <c r="Z65" s="0" t="n">
        <v>1446432600426.26</v>
      </c>
      <c r="AA65" s="0" t="n">
        <v>1378951805911.53</v>
      </c>
      <c r="AB65" s="0" t="n">
        <v>1391392890604.53</v>
      </c>
      <c r="AC65" s="0" t="n">
        <v>1379845237359.22</v>
      </c>
      <c r="AD65" s="0" t="n">
        <v>1414883644290.92</v>
      </c>
      <c r="AE65" s="0" t="n">
        <v>1425500857994.87</v>
      </c>
      <c r="AF65" s="0" t="n">
        <v>1431465106441.51</v>
      </c>
      <c r="AG65" s="0" t="n">
        <v>1525313378674.65</v>
      </c>
      <c r="AH65" s="0" t="n">
        <v>1550134267369.59</v>
      </c>
      <c r="AI65" s="0" t="n">
        <v>1819322596299.39</v>
      </c>
      <c r="AJ65" s="0" t="n">
        <v>1927413036985.15</v>
      </c>
      <c r="AK65" s="0" t="n">
        <v>2115223040436.03</v>
      </c>
      <c r="AL65" s="0" t="n">
        <v>2316491616326.5</v>
      </c>
      <c r="AM65" s="0" t="n">
        <v>2429223819937.3</v>
      </c>
      <c r="AN65" s="0" t="n">
        <v>2494157229089.41</v>
      </c>
      <c r="AO65" s="0" t="n">
        <v>2716413088606.81</v>
      </c>
      <c r="AP65" s="0" t="n">
        <v>2905168131422.58</v>
      </c>
      <c r="AQ65" s="0" t="n">
        <v>2871419752686.61</v>
      </c>
      <c r="AR65" s="0" t="n">
        <v>3039237639701.7</v>
      </c>
      <c r="AS65" s="0" t="n">
        <v>3310687184969.08</v>
      </c>
      <c r="AT65" s="0" t="n">
        <v>3276711855487.97</v>
      </c>
      <c r="AU65" s="0" t="n">
        <v>3181210763289.98</v>
      </c>
      <c r="AV65" s="0" t="n">
        <v>3538817561930.62</v>
      </c>
      <c r="AW65" s="0" t="n">
        <v>4114924539187.26</v>
      </c>
      <c r="AX65" s="0" t="n">
        <v>4796423014020.85</v>
      </c>
      <c r="AY65" s="0" t="n">
        <v>5484204669702.29</v>
      </c>
      <c r="AZ65" s="0" t="n">
        <v>6503649718661.96</v>
      </c>
      <c r="BA65" s="0" t="n">
        <v>7333172265219.8</v>
      </c>
      <c r="BB65" s="0" t="n">
        <v>7059238259316.22</v>
      </c>
      <c r="BC65" s="0" t="n">
        <v>8575074872867.32</v>
      </c>
      <c r="BD65" s="0" t="n">
        <v>9613820765240.14</v>
      </c>
      <c r="BE65" s="0" t="n">
        <v>10081635886117.6</v>
      </c>
      <c r="BF65" s="0" t="n">
        <v>10259814437389.4</v>
      </c>
      <c r="BG65" s="0" t="n">
        <v>10620471211777</v>
      </c>
      <c r="BH65" s="0" t="n">
        <v>10311638541292.5</v>
      </c>
      <c r="BI65" s="0" t="n">
        <v>10550444704869.4</v>
      </c>
      <c r="BJ65" s="0" t="n">
        <v>11399719349294.5</v>
      </c>
      <c r="BK65" s="0" t="n">
        <v>11645984950915.1</v>
      </c>
      <c r="BL65" s="0" t="n">
        <v>11989867025219.9</v>
      </c>
    </row>
    <row r="66" customFormat="false" ht="15" hidden="false" customHeight="false" outlineLevel="0" collapsed="false">
      <c r="A66" s="0" t="s">
        <v>1072</v>
      </c>
      <c r="B66" s="0" t="s">
        <v>1073</v>
      </c>
      <c r="C66" s="0" t="s">
        <v>1158</v>
      </c>
      <c r="D66" s="0" t="s">
        <v>1058</v>
      </c>
      <c r="E66" s="0" t="n">
        <v>153258057232.998</v>
      </c>
      <c r="F66" s="0" t="n">
        <v>153705822175.482</v>
      </c>
      <c r="G66" s="0" t="n">
        <v>157267972570.833</v>
      </c>
      <c r="H66" s="0" t="n">
        <v>175495039565.261</v>
      </c>
      <c r="I66" s="0" t="n">
        <v>201631014244.169</v>
      </c>
      <c r="J66" s="0" t="n">
        <v>224575551901.97</v>
      </c>
      <c r="K66" s="0" t="n">
        <v>251080310503.83</v>
      </c>
      <c r="L66" s="0" t="n">
        <v>272054381801.527</v>
      </c>
      <c r="M66" s="0" t="n">
        <v>299757818546.586</v>
      </c>
      <c r="N66" s="0" t="n">
        <v>345294367341.929</v>
      </c>
      <c r="O66" s="0" t="n">
        <v>407459144869.11</v>
      </c>
      <c r="P66" s="0" t="n">
        <v>452784421140.112</v>
      </c>
      <c r="Q66" s="0" t="n">
        <v>562058538942.096</v>
      </c>
      <c r="R66" s="0" t="n">
        <v>740870149275.518</v>
      </c>
      <c r="S66" s="0" t="n">
        <v>852973117221.21</v>
      </c>
      <c r="T66" s="0" t="n">
        <v>933922320300.876</v>
      </c>
      <c r="U66" s="0" t="n">
        <v>1026745930321.48</v>
      </c>
      <c r="V66" s="0" t="n">
        <v>1223972960081.95</v>
      </c>
      <c r="W66" s="0" t="n">
        <v>1544902214777.77</v>
      </c>
      <c r="X66" s="0" t="n">
        <v>1677595872430.84</v>
      </c>
      <c r="Y66" s="0" t="n">
        <v>1812999207708.38</v>
      </c>
      <c r="Z66" s="0" t="n">
        <v>1998644102063.43</v>
      </c>
      <c r="AA66" s="0" t="n">
        <v>1958557967748.78</v>
      </c>
      <c r="AB66" s="0" t="n">
        <v>2084753977838.19</v>
      </c>
      <c r="AC66" s="0" t="n">
        <v>2233309910977.68</v>
      </c>
      <c r="AD66" s="0" t="n">
        <v>2357066829512.45</v>
      </c>
      <c r="AE66" s="0" t="n">
        <v>3081018856091.19</v>
      </c>
      <c r="AF66" s="0" t="n">
        <v>3618399645447.18</v>
      </c>
      <c r="AG66" s="0" t="n">
        <v>4354039583864.59</v>
      </c>
      <c r="AH66" s="0" t="n">
        <v>4534466884167.25</v>
      </c>
      <c r="AI66" s="0" t="n">
        <v>4736015998425.77</v>
      </c>
      <c r="AJ66" s="0" t="n">
        <v>5347668276481.86</v>
      </c>
      <c r="AK66" s="0" t="n">
        <v>5842841624260.8</v>
      </c>
      <c r="AL66" s="0" t="n">
        <v>6535027116955.83</v>
      </c>
      <c r="AM66" s="0" t="n">
        <v>7308897693700.45</v>
      </c>
      <c r="AN66" s="0" t="n">
        <v>8306233510533.95</v>
      </c>
      <c r="AO66" s="0" t="n">
        <v>8004121514036.72</v>
      </c>
      <c r="AP66" s="0" t="n">
        <v>7659298610269.65</v>
      </c>
      <c r="AQ66" s="0" t="n">
        <v>6865582430737.86</v>
      </c>
      <c r="AR66" s="0" t="n">
        <v>7667708144684.07</v>
      </c>
      <c r="AS66" s="0" t="n">
        <v>8297737596565.15</v>
      </c>
      <c r="AT66" s="0" t="n">
        <v>7718742373703.42</v>
      </c>
      <c r="AU66" s="0" t="n">
        <v>7844844857116.39</v>
      </c>
      <c r="AV66" s="0" t="n">
        <v>8626683823605.11</v>
      </c>
      <c r="AW66" s="0" t="n">
        <v>9677471508167.63</v>
      </c>
      <c r="AX66" s="0" t="n">
        <v>10332368400735</v>
      </c>
      <c r="AY66" s="0" t="n">
        <v>10960408641318.3</v>
      </c>
      <c r="AZ66" s="0" t="n">
        <v>12262928056571.1</v>
      </c>
      <c r="BA66" s="0" t="n">
        <v>14148068323132.9</v>
      </c>
      <c r="BB66" s="0" t="n">
        <v>14572385316546.3</v>
      </c>
      <c r="BC66" s="0" t="n">
        <v>16988747056146.3</v>
      </c>
      <c r="BD66" s="0" t="n">
        <v>19687376400049.3</v>
      </c>
      <c r="BE66" s="0" t="n">
        <v>21072075411804.3</v>
      </c>
      <c r="BF66" s="0" t="n">
        <v>21318560290646.4</v>
      </c>
      <c r="BG66" s="0" t="n">
        <v>22002182897791.7</v>
      </c>
      <c r="BH66" s="0" t="n">
        <v>21911638600129.5</v>
      </c>
      <c r="BI66" s="0" t="n">
        <v>22658589044442.6</v>
      </c>
      <c r="BJ66" s="0" t="n">
        <v>24222685964338.3</v>
      </c>
      <c r="BK66" s="0" t="n">
        <v>26351346134237.6</v>
      </c>
      <c r="BL66" s="0" t="n">
        <v>26924664688093.9</v>
      </c>
    </row>
    <row r="67" customFormat="false" ht="15" hidden="false" customHeight="false" outlineLevel="0" collapsed="false">
      <c r="A67" s="0" t="s">
        <v>1074</v>
      </c>
      <c r="B67" s="0" t="s">
        <v>1075</v>
      </c>
      <c r="C67" s="0" t="s">
        <v>1158</v>
      </c>
      <c r="D67" s="0" t="s">
        <v>1058</v>
      </c>
      <c r="AG67" s="0" t="n">
        <v>863023050189.194</v>
      </c>
      <c r="AH67" s="0" t="n">
        <v>834997438917.653</v>
      </c>
      <c r="AI67" s="0" t="n">
        <v>894075442146.677</v>
      </c>
      <c r="AJ67" s="0" t="n">
        <v>872295474270.043</v>
      </c>
      <c r="AK67" s="0" t="n">
        <v>803991658719.408</v>
      </c>
      <c r="AL67" s="0" t="n">
        <v>788208048754.192</v>
      </c>
      <c r="AM67" s="0" t="n">
        <v>676992531407.72</v>
      </c>
      <c r="AN67" s="0" t="n">
        <v>723125128256.821</v>
      </c>
      <c r="AO67" s="0" t="n">
        <v>730185957551.89</v>
      </c>
      <c r="AP67" s="0" t="n">
        <v>762247735825.048</v>
      </c>
      <c r="AQ67" s="0" t="n">
        <v>706305214462.087</v>
      </c>
      <c r="AR67" s="0" t="n">
        <v>592456551089.924</v>
      </c>
      <c r="AS67" s="0" t="n">
        <v>662443215872.783</v>
      </c>
      <c r="AT67" s="0" t="n">
        <v>655123660901.53</v>
      </c>
      <c r="AU67" s="0" t="n">
        <v>750180416420.847</v>
      </c>
      <c r="AV67" s="0" t="n">
        <v>946383625544.812</v>
      </c>
      <c r="AW67" s="0" t="n">
        <v>1255527832569.56</v>
      </c>
      <c r="AX67" s="0" t="n">
        <v>1587456615931.05</v>
      </c>
      <c r="AY67" s="0" t="n">
        <v>1946458171775.82</v>
      </c>
      <c r="AZ67" s="0" t="n">
        <v>2503767485968.78</v>
      </c>
      <c r="BA67" s="0" t="n">
        <v>3102574233333.85</v>
      </c>
      <c r="BB67" s="0" t="n">
        <v>2434007908564.62</v>
      </c>
      <c r="BC67" s="0" t="n">
        <v>2944940077492.75</v>
      </c>
      <c r="BD67" s="0" t="n">
        <v>3660261685135.84</v>
      </c>
      <c r="BE67" s="0" t="n">
        <v>3904070673139.39</v>
      </c>
      <c r="BF67" s="0" t="n">
        <v>4139016998710.19</v>
      </c>
      <c r="BG67" s="0" t="n">
        <v>3841761017808.3</v>
      </c>
      <c r="BH67" s="0" t="n">
        <v>2916638590939.38</v>
      </c>
      <c r="BI67" s="0" t="n">
        <v>2773218419978.23</v>
      </c>
      <c r="BJ67" s="0" t="n">
        <v>3114811233223.44</v>
      </c>
      <c r="BK67" s="0" t="n">
        <v>3192144799381.44</v>
      </c>
      <c r="BL67" s="0" t="n">
        <v>3248461689441.89</v>
      </c>
    </row>
    <row r="68" customFormat="false" ht="15" hidden="false" customHeight="false" outlineLevel="0" collapsed="false">
      <c r="A68" s="0" t="s">
        <v>1076</v>
      </c>
      <c r="B68" s="0" t="s">
        <v>1077</v>
      </c>
      <c r="C68" s="0" t="s">
        <v>1158</v>
      </c>
      <c r="D68" s="0" t="s">
        <v>1058</v>
      </c>
      <c r="K68" s="0" t="n">
        <v>735336937615.696</v>
      </c>
      <c r="L68" s="0" t="n">
        <v>791911711743.022</v>
      </c>
      <c r="M68" s="0" t="n">
        <v>828389698244.85</v>
      </c>
      <c r="N68" s="0" t="n">
        <v>916253370971.302</v>
      </c>
      <c r="O68" s="0" t="n">
        <v>1016033191104.69</v>
      </c>
      <c r="P68" s="0" t="n">
        <v>1147925266544.74</v>
      </c>
      <c r="Q68" s="0" t="n">
        <v>1376426424729.93</v>
      </c>
      <c r="R68" s="0" t="n">
        <v>1751362620480.07</v>
      </c>
      <c r="S68" s="0" t="n">
        <v>1980222389835.39</v>
      </c>
      <c r="T68" s="0" t="n">
        <v>2311907987330.02</v>
      </c>
      <c r="U68" s="0" t="n">
        <v>2403699713392.35</v>
      </c>
      <c r="V68" s="0" t="n">
        <v>2719088245031.65</v>
      </c>
      <c r="W68" s="0" t="n">
        <v>3333253542961.33</v>
      </c>
      <c r="X68" s="0" t="n">
        <v>4066212425701.01</v>
      </c>
      <c r="Y68" s="0" t="n">
        <v>4597015711004.76</v>
      </c>
      <c r="Z68" s="0" t="n">
        <v>4091310567633.98</v>
      </c>
      <c r="AA68" s="0" t="n">
        <v>3942429797290.44</v>
      </c>
      <c r="AB68" s="0" t="n">
        <v>3824479618399.53</v>
      </c>
      <c r="AC68" s="0" t="n">
        <v>3675877013972.78</v>
      </c>
      <c r="AD68" s="0" t="n">
        <v>3804082870045.3</v>
      </c>
      <c r="AE68" s="0" t="n">
        <v>5192017014026.61</v>
      </c>
      <c r="AF68" s="0" t="n">
        <v>6415629458430.69</v>
      </c>
      <c r="AG68" s="0" t="n">
        <v>7141608205610.21</v>
      </c>
      <c r="AH68" s="0" t="n">
        <v>7237182383454.3</v>
      </c>
      <c r="AI68" s="0" t="n">
        <v>8853717201319.76</v>
      </c>
      <c r="AJ68" s="0" t="n">
        <v>9129990414713.66</v>
      </c>
      <c r="AK68" s="0" t="n">
        <v>9790981945516.57</v>
      </c>
      <c r="AL68" s="0" t="n">
        <v>8992738191793.18</v>
      </c>
      <c r="AM68" s="0" t="n">
        <v>9402814207666.02</v>
      </c>
      <c r="AN68" s="0" t="n">
        <v>10856847883981.2</v>
      </c>
      <c r="AO68" s="0" t="n">
        <v>11079547972549.3</v>
      </c>
      <c r="AP68" s="0" t="n">
        <v>10510950694215.5</v>
      </c>
      <c r="AQ68" s="0" t="n">
        <v>10781325035294</v>
      </c>
      <c r="AR68" s="0" t="n">
        <v>10659427783532.8</v>
      </c>
      <c r="AS68" s="0" t="n">
        <v>10032230959415</v>
      </c>
      <c r="AT68" s="0" t="n">
        <v>10142982958803.1</v>
      </c>
      <c r="AU68" s="0" t="n">
        <v>11088759677981.1</v>
      </c>
      <c r="AV68" s="0" t="n">
        <v>13500552311959.7</v>
      </c>
      <c r="AW68" s="0" t="n">
        <v>15738381687087.3</v>
      </c>
      <c r="AX68" s="0" t="n">
        <v>16757261510763</v>
      </c>
      <c r="AY68" s="0" t="n">
        <v>18146349641681.8</v>
      </c>
      <c r="AZ68" s="0" t="n">
        <v>21201858431040.7</v>
      </c>
      <c r="BA68" s="0" t="n">
        <v>23274110108626.4</v>
      </c>
      <c r="BB68" s="0" t="n">
        <v>20471170410114.7</v>
      </c>
      <c r="BC68" s="0" t="n">
        <v>20967706431399.6</v>
      </c>
      <c r="BD68" s="0" t="n">
        <v>23249955211795</v>
      </c>
      <c r="BE68" s="0" t="n">
        <v>22412505450270.7</v>
      </c>
      <c r="BF68" s="0" t="n">
        <v>23421005051887.5</v>
      </c>
      <c r="BG68" s="0" t="n">
        <v>23738526473026</v>
      </c>
      <c r="BH68" s="0" t="n">
        <v>20450302716605.9</v>
      </c>
      <c r="BI68" s="0" t="n">
        <v>20388826551162.9</v>
      </c>
      <c r="BJ68" s="0" t="n">
        <v>21610837008711.6</v>
      </c>
      <c r="BK68" s="0" t="n">
        <v>23145668465857.4</v>
      </c>
      <c r="BL68" s="0" t="n">
        <v>22792819661712.7</v>
      </c>
    </row>
    <row r="69" customFormat="false" ht="15" hidden="false" customHeight="false" outlineLevel="0" collapsed="false">
      <c r="A69" s="0" t="s">
        <v>60</v>
      </c>
      <c r="B69" s="0" t="s">
        <v>295</v>
      </c>
      <c r="C69" s="0" t="s">
        <v>1158</v>
      </c>
      <c r="D69" s="0" t="s">
        <v>1058</v>
      </c>
      <c r="E69" s="0" t="n">
        <v>2069465326.41882</v>
      </c>
      <c r="F69" s="0" t="n">
        <v>1753850416.70826</v>
      </c>
      <c r="G69" s="0" t="n">
        <v>1518208221.23052</v>
      </c>
      <c r="H69" s="0" t="n">
        <v>1824344492.07169</v>
      </c>
      <c r="I69" s="0" t="n">
        <v>2244146867.90195</v>
      </c>
      <c r="J69" s="0" t="n">
        <v>2387048255.45173</v>
      </c>
      <c r="K69" s="0" t="n">
        <v>2429309513.80854</v>
      </c>
      <c r="L69" s="0" t="n">
        <v>2553596091.82258</v>
      </c>
      <c r="M69" s="0" t="n">
        <v>2582180794.1855</v>
      </c>
      <c r="N69" s="0" t="n">
        <v>3112166848.3004</v>
      </c>
      <c r="O69" s="0" t="n">
        <v>2862504169.99893</v>
      </c>
      <c r="P69" s="0" t="n">
        <v>2754220263.02528</v>
      </c>
      <c r="Q69" s="0" t="n">
        <v>3185987234.84089</v>
      </c>
      <c r="R69" s="0" t="n">
        <v>3891755551.94138</v>
      </c>
      <c r="S69" s="0" t="n">
        <v>6599259420.99605</v>
      </c>
      <c r="T69" s="0" t="n">
        <v>7731677256.80983</v>
      </c>
      <c r="U69" s="0" t="n">
        <v>9091924304.83477</v>
      </c>
      <c r="V69" s="0" t="n">
        <v>11026346589.5011</v>
      </c>
      <c r="W69" s="0" t="n">
        <v>11922502170.6405</v>
      </c>
      <c r="X69" s="0" t="n">
        <v>14175166007.5774</v>
      </c>
      <c r="Y69" s="0" t="n">
        <v>17881514682.8784</v>
      </c>
      <c r="Z69" s="0" t="n">
        <v>21810767209.3695</v>
      </c>
      <c r="AA69" s="0" t="n">
        <v>19929853574.6095</v>
      </c>
      <c r="AB69" s="0" t="n">
        <v>17152483214.3536</v>
      </c>
      <c r="AC69" s="0" t="n">
        <v>16912515183.2783</v>
      </c>
      <c r="AD69" s="0" t="n">
        <v>17149094589.9827</v>
      </c>
      <c r="AE69" s="0" t="n">
        <v>15314143988.0621</v>
      </c>
      <c r="AF69" s="0" t="n">
        <v>13945431882.2271</v>
      </c>
      <c r="AG69" s="0" t="n">
        <v>13051886552.3377</v>
      </c>
      <c r="AH69" s="0" t="n">
        <v>13890828707.6493</v>
      </c>
      <c r="AI69" s="0" t="n">
        <v>15239278100.3502</v>
      </c>
      <c r="AJ69" s="0" t="n">
        <v>16988535267.6338</v>
      </c>
      <c r="AK69" s="0" t="n">
        <v>18094238119.0595</v>
      </c>
      <c r="AL69" s="0" t="n">
        <v>18938717358.6793</v>
      </c>
      <c r="AM69" s="0" t="n">
        <v>22708673336.6683</v>
      </c>
      <c r="AN69" s="0" t="n">
        <v>24432884442.2211</v>
      </c>
      <c r="AO69" s="0" t="n">
        <v>25226393196.5983</v>
      </c>
      <c r="AP69" s="0" t="n">
        <v>28162053026.5133</v>
      </c>
      <c r="AQ69" s="0" t="n">
        <v>27981896948.4742</v>
      </c>
      <c r="AR69" s="0" t="n">
        <v>19645272636.3182</v>
      </c>
      <c r="AS69" s="0" t="n">
        <v>18327764882.4412</v>
      </c>
      <c r="AT69" s="0" t="n">
        <v>24468324000</v>
      </c>
      <c r="AU69" s="0" t="n">
        <v>28548945000</v>
      </c>
      <c r="AV69" s="0" t="n">
        <v>32432858000</v>
      </c>
      <c r="AW69" s="0" t="n">
        <v>36591661000</v>
      </c>
      <c r="AX69" s="0" t="n">
        <v>41507085000</v>
      </c>
      <c r="AY69" s="0" t="n">
        <v>46802044000</v>
      </c>
      <c r="AZ69" s="0" t="n">
        <v>51007777000</v>
      </c>
      <c r="BA69" s="0" t="n">
        <v>61762635000</v>
      </c>
      <c r="BB69" s="0" t="n">
        <v>62519686000</v>
      </c>
      <c r="BC69" s="0" t="n">
        <v>69555367000</v>
      </c>
      <c r="BD69" s="0" t="n">
        <v>79276664000</v>
      </c>
      <c r="BE69" s="0" t="n">
        <v>87924544000</v>
      </c>
      <c r="BF69" s="0" t="n">
        <v>95129659000</v>
      </c>
      <c r="BG69" s="0" t="n">
        <v>101726331000</v>
      </c>
      <c r="BH69" s="0" t="n">
        <v>99290381000</v>
      </c>
      <c r="BI69" s="0" t="n">
        <v>99937696000</v>
      </c>
      <c r="BJ69" s="0" t="n">
        <v>104295862000</v>
      </c>
      <c r="BK69" s="0" t="n">
        <v>107562008000</v>
      </c>
      <c r="BL69" s="0" t="n">
        <v>107435665000</v>
      </c>
    </row>
    <row r="70" customFormat="false" ht="15" hidden="false" customHeight="false" outlineLevel="0" collapsed="false">
      <c r="A70" s="0" t="s">
        <v>641</v>
      </c>
      <c r="B70" s="0" t="s">
        <v>296</v>
      </c>
      <c r="C70" s="0" t="s">
        <v>1158</v>
      </c>
      <c r="D70" s="0" t="s">
        <v>1058</v>
      </c>
      <c r="J70" s="0" t="n">
        <v>4948667540.41066</v>
      </c>
      <c r="K70" s="0" t="n">
        <v>5278005611.91453</v>
      </c>
      <c r="L70" s="0" t="n">
        <v>5605484298.98275</v>
      </c>
      <c r="M70" s="0" t="n">
        <v>5932242990.65421</v>
      </c>
      <c r="N70" s="0" t="n">
        <v>6524455205.81114</v>
      </c>
      <c r="O70" s="0" t="n">
        <v>8042200452.1477</v>
      </c>
      <c r="P70" s="0" t="n">
        <v>8609283346.08518</v>
      </c>
      <c r="Q70" s="0" t="n">
        <v>9299638055.84281</v>
      </c>
      <c r="R70" s="0" t="n">
        <v>10098534613.4411</v>
      </c>
      <c r="S70" s="0" t="n">
        <v>9228963224.60004</v>
      </c>
      <c r="T70" s="0" t="n">
        <v>11632178868.9171</v>
      </c>
      <c r="U70" s="0" t="n">
        <v>13315988083.4161</v>
      </c>
      <c r="V70" s="0" t="n">
        <v>14400806875.9867</v>
      </c>
      <c r="W70" s="0" t="n">
        <v>14811704063.0685</v>
      </c>
      <c r="X70" s="0" t="n">
        <v>18020571428.5714</v>
      </c>
      <c r="Y70" s="0" t="n">
        <v>21669908177.0664</v>
      </c>
      <c r="Z70" s="0" t="n">
        <v>22136081081.0811</v>
      </c>
      <c r="AA70" s="0" t="n">
        <v>27655172413.7931</v>
      </c>
      <c r="AB70" s="0" t="n">
        <v>30966239813.7369</v>
      </c>
      <c r="AC70" s="0" t="n">
        <v>33971188991.6147</v>
      </c>
      <c r="AD70" s="0" t="n">
        <v>39053502251.0732</v>
      </c>
      <c r="AE70" s="0" t="n">
        <v>41253507951.3564</v>
      </c>
      <c r="AF70" s="0" t="n">
        <v>40455616653.5742</v>
      </c>
      <c r="AG70" s="0" t="n">
        <v>34980124929.0176</v>
      </c>
      <c r="AH70" s="0" t="n">
        <v>39756299049.9793</v>
      </c>
      <c r="AI70" s="0" t="n">
        <v>42978914311.3504</v>
      </c>
      <c r="AJ70" s="0" t="n">
        <v>37387836490.5284</v>
      </c>
      <c r="AK70" s="0" t="n">
        <v>41855986519.4235</v>
      </c>
      <c r="AL70" s="0" t="n">
        <v>46578631452.581</v>
      </c>
      <c r="AM70" s="0" t="n">
        <v>51897983392.6453</v>
      </c>
      <c r="AN70" s="0" t="n">
        <v>60159245060.4541</v>
      </c>
      <c r="AO70" s="0" t="n">
        <v>67629716981.1321</v>
      </c>
      <c r="AP70" s="0" t="n">
        <v>78436578171.0914</v>
      </c>
      <c r="AQ70" s="0" t="n">
        <v>84828807556.0803</v>
      </c>
      <c r="AR70" s="0" t="n">
        <v>90710704806.8417</v>
      </c>
      <c r="AS70" s="0" t="n">
        <v>99838543960.0763</v>
      </c>
      <c r="AT70" s="0" t="n">
        <v>96684636118.5984</v>
      </c>
      <c r="AU70" s="0" t="n">
        <v>85146067415.7303</v>
      </c>
      <c r="AV70" s="0" t="n">
        <v>80288461538.4615</v>
      </c>
      <c r="AW70" s="0" t="n">
        <v>78782467532.4675</v>
      </c>
      <c r="AX70" s="0" t="n">
        <v>89600665557.4043</v>
      </c>
      <c r="AY70" s="0" t="n">
        <v>107426086956.522</v>
      </c>
      <c r="AZ70" s="0" t="n">
        <v>130437828371.278</v>
      </c>
      <c r="BA70" s="0" t="n">
        <v>162818181818.182</v>
      </c>
      <c r="BB70" s="0" t="n">
        <v>189147005444.646</v>
      </c>
      <c r="BC70" s="0" t="n">
        <v>218983666061.706</v>
      </c>
      <c r="BD70" s="0" t="n">
        <v>235989672977.625</v>
      </c>
      <c r="BE70" s="0" t="n">
        <v>279116666666.667</v>
      </c>
      <c r="BF70" s="0" t="n">
        <v>288434108527.132</v>
      </c>
      <c r="BG70" s="0" t="n">
        <v>305595408895.265</v>
      </c>
      <c r="BH70" s="0" t="n">
        <v>329366576819.407</v>
      </c>
      <c r="BI70" s="0" t="n">
        <v>332441717791.411</v>
      </c>
      <c r="BJ70" s="0" t="n">
        <v>235733695652.174</v>
      </c>
      <c r="BK70" s="0" t="n">
        <v>249712999437.254</v>
      </c>
      <c r="BL70" s="0" t="n">
        <v>303092255125.285</v>
      </c>
    </row>
    <row r="71" customFormat="false" ht="15" hidden="false" customHeight="false" outlineLevel="0" collapsed="false">
      <c r="A71" s="0" t="s">
        <v>1078</v>
      </c>
      <c r="B71" s="0" t="s">
        <v>1079</v>
      </c>
      <c r="C71" s="0" t="s">
        <v>1158</v>
      </c>
      <c r="D71" s="0" t="s">
        <v>1058</v>
      </c>
      <c r="E71" s="0" t="n">
        <v>244896104747.983</v>
      </c>
      <c r="F71" s="0" t="n">
        <v>269034553263.762</v>
      </c>
      <c r="G71" s="0" t="n">
        <v>298896117577.017</v>
      </c>
      <c r="H71" s="0" t="n">
        <v>335428228059.365</v>
      </c>
      <c r="I71" s="0" t="n">
        <v>373120331332.927</v>
      </c>
      <c r="J71" s="0" t="n">
        <v>407845696622.04</v>
      </c>
      <c r="K71" s="0" t="n">
        <v>444997457138.376</v>
      </c>
      <c r="L71" s="0" t="n">
        <v>483543249069.595</v>
      </c>
      <c r="M71" s="0" t="n">
        <v>519125490808.438</v>
      </c>
      <c r="N71" s="0" t="n">
        <v>579482266757.15</v>
      </c>
      <c r="O71" s="0" t="n">
        <v>642870272975.841</v>
      </c>
      <c r="P71" s="0" t="n">
        <v>728631782016.94</v>
      </c>
      <c r="Q71" s="0" t="n">
        <v>880208593110.668</v>
      </c>
      <c r="R71" s="0" t="n">
        <v>1142685108120.21</v>
      </c>
      <c r="S71" s="0" t="n">
        <v>1295885592532.96</v>
      </c>
      <c r="T71" s="0" t="n">
        <v>1502576809244.29</v>
      </c>
      <c r="U71" s="0" t="n">
        <v>1568104410401.42</v>
      </c>
      <c r="V71" s="0" t="n">
        <v>1783667476515.56</v>
      </c>
      <c r="W71" s="0" t="n">
        <v>2184191678846.43</v>
      </c>
      <c r="X71" s="0" t="n">
        <v>2645854401363.86</v>
      </c>
      <c r="Y71" s="0" t="n">
        <v>2963319929222.72</v>
      </c>
      <c r="Z71" s="0" t="n">
        <v>2575360777647</v>
      </c>
      <c r="AA71" s="0" t="n">
        <v>2493440980012.83</v>
      </c>
      <c r="AB71" s="0" t="n">
        <v>2432534575144.27</v>
      </c>
      <c r="AC71" s="0" t="n">
        <v>2333292771636.38</v>
      </c>
      <c r="AD71" s="0" t="n">
        <v>2397100153441.77</v>
      </c>
      <c r="AE71" s="0" t="n">
        <v>3364199838684.01</v>
      </c>
      <c r="AF71" s="0" t="n">
        <v>4161029984600.46</v>
      </c>
      <c r="AG71" s="0" t="n">
        <v>4576289566013.91</v>
      </c>
      <c r="AH71" s="0" t="n">
        <v>4674511043068.41</v>
      </c>
      <c r="AI71" s="0" t="n">
        <v>5882985731385.23</v>
      </c>
      <c r="AJ71" s="0" t="n">
        <v>6110858514458.96</v>
      </c>
      <c r="AK71" s="0" t="n">
        <v>6740490547716.28</v>
      </c>
      <c r="AL71" s="0" t="n">
        <v>6169116435462.44</v>
      </c>
      <c r="AM71" s="0" t="n">
        <v>6513051833711.73</v>
      </c>
      <c r="AN71" s="0" t="n">
        <v>7516521296230.29</v>
      </c>
      <c r="AO71" s="0" t="n">
        <v>7605554782291.43</v>
      </c>
      <c r="AP71" s="0" t="n">
        <v>6952385218063.23</v>
      </c>
      <c r="AQ71" s="0" t="n">
        <v>7149193787843.14</v>
      </c>
      <c r="AR71" s="0" t="n">
        <v>7113969066290.85</v>
      </c>
      <c r="AS71" s="0" t="n">
        <v>6479499625836.77</v>
      </c>
      <c r="AT71" s="0" t="n">
        <v>6590446636963.66</v>
      </c>
      <c r="AU71" s="0" t="n">
        <v>7166146903956.65</v>
      </c>
      <c r="AV71" s="0" t="n">
        <v>8842875774260.72</v>
      </c>
      <c r="AW71" s="0" t="n">
        <v>10141431551374.2</v>
      </c>
      <c r="AX71" s="0" t="n">
        <v>10519142335365.4</v>
      </c>
      <c r="AY71" s="0" t="n">
        <v>11174369784984.6</v>
      </c>
      <c r="AZ71" s="0" t="n">
        <v>12862413685145.5</v>
      </c>
      <c r="BA71" s="0" t="n">
        <v>14099137973401.2</v>
      </c>
      <c r="BB71" s="0" t="n">
        <v>12885825162594.8</v>
      </c>
      <c r="BC71" s="0" t="n">
        <v>12628837653379.8</v>
      </c>
      <c r="BD71" s="0" t="n">
        <v>13623185516340.3</v>
      </c>
      <c r="BE71" s="0" t="n">
        <v>12639557374481.5</v>
      </c>
      <c r="BF71" s="0" t="n">
        <v>13190250310518</v>
      </c>
      <c r="BG71" s="0" t="n">
        <v>13490553822082.7</v>
      </c>
      <c r="BH71" s="0" t="n">
        <v>11668482860489.5</v>
      </c>
      <c r="BI71" s="0" t="n">
        <v>11967164887075.7</v>
      </c>
      <c r="BJ71" s="0" t="n">
        <v>12671044522003.4</v>
      </c>
      <c r="BK71" s="0" t="n">
        <v>13686889517984.1</v>
      </c>
      <c r="BL71" s="0" t="n">
        <v>13356063677260.5</v>
      </c>
    </row>
    <row r="72" customFormat="false" ht="15" hidden="false" customHeight="false" outlineLevel="0" collapsed="false">
      <c r="A72" s="0" t="s">
        <v>64</v>
      </c>
      <c r="B72" s="0" t="s">
        <v>299</v>
      </c>
      <c r="C72" s="0" t="s">
        <v>1158</v>
      </c>
      <c r="D72" s="0" t="s">
        <v>1058</v>
      </c>
      <c r="AK72" s="0" t="n">
        <v>477101651.648376</v>
      </c>
      <c r="AL72" s="0" t="n">
        <v>467872714.755603</v>
      </c>
      <c r="AM72" s="0" t="n">
        <v>531688311.688312</v>
      </c>
      <c r="AN72" s="0" t="n">
        <v>578015625</v>
      </c>
      <c r="AO72" s="0" t="n">
        <v>693535954.190067</v>
      </c>
      <c r="AP72" s="0" t="n">
        <v>686490090.140141</v>
      </c>
      <c r="AQ72" s="0" t="n">
        <v>745526154.93283</v>
      </c>
      <c r="AR72" s="0" t="n">
        <v>688921325.712043</v>
      </c>
      <c r="AS72" s="0" t="n">
        <v>706370815.584416</v>
      </c>
      <c r="AT72" s="0" t="n">
        <v>752368495.512622</v>
      </c>
      <c r="AU72" s="0" t="n">
        <v>729321366.651861</v>
      </c>
      <c r="AV72" s="0" t="n">
        <v>870247703.182758</v>
      </c>
      <c r="AW72" s="0" t="n">
        <v>1109054005.43971</v>
      </c>
      <c r="AX72" s="0" t="n">
        <v>1098425900.74116</v>
      </c>
      <c r="AY72" s="0" t="n">
        <v>1211161879.6748</v>
      </c>
      <c r="AZ72" s="0" t="n">
        <v>1317974491.05691</v>
      </c>
      <c r="BA72" s="0" t="n">
        <v>1380188800</v>
      </c>
      <c r="BB72" s="0" t="n">
        <v>1856695551.21951</v>
      </c>
      <c r="BC72" s="0" t="n">
        <v>1589515447.15447</v>
      </c>
      <c r="BD72" s="0" t="n">
        <v>2065001626.01626</v>
      </c>
    </row>
    <row r="73" customFormat="false" ht="15" hidden="false" customHeight="false" outlineLevel="0" collapsed="false">
      <c r="A73" s="0" t="s">
        <v>173</v>
      </c>
      <c r="B73" s="0" t="s">
        <v>407</v>
      </c>
      <c r="C73" s="0" t="s">
        <v>1158</v>
      </c>
      <c r="D73" s="0" t="s">
        <v>1058</v>
      </c>
      <c r="E73" s="0" t="n">
        <v>12072126075.397</v>
      </c>
      <c r="F73" s="0" t="n">
        <v>13834300571.4849</v>
      </c>
      <c r="G73" s="0" t="n">
        <v>16138545209.246</v>
      </c>
      <c r="H73" s="0" t="n">
        <v>19074913947.7196</v>
      </c>
      <c r="I73" s="0" t="n">
        <v>21343844643.7341</v>
      </c>
      <c r="J73" s="0" t="n">
        <v>24756958694.9238</v>
      </c>
      <c r="K73" s="0" t="n">
        <v>28721062242.1634</v>
      </c>
      <c r="L73" s="0" t="n">
        <v>31647119228.1982</v>
      </c>
      <c r="M73" s="0" t="n">
        <v>31475548481.4095</v>
      </c>
      <c r="N73" s="0" t="n">
        <v>36038711599.541</v>
      </c>
      <c r="O73" s="0" t="n">
        <v>40992995008.3195</v>
      </c>
      <c r="P73" s="0" t="n">
        <v>46619420359.2814</v>
      </c>
      <c r="Q73" s="0" t="n">
        <v>59132415221.3306</v>
      </c>
      <c r="R73" s="0" t="n">
        <v>78639525985.1513</v>
      </c>
      <c r="S73" s="0" t="n">
        <v>97274006345.5437</v>
      </c>
      <c r="T73" s="0" t="n">
        <v>114777046376.812</v>
      </c>
      <c r="U73" s="0" t="n">
        <v>118507184779.906</v>
      </c>
      <c r="V73" s="0" t="n">
        <v>132449277108.434</v>
      </c>
      <c r="W73" s="0" t="n">
        <v>160599687500</v>
      </c>
      <c r="X73" s="0" t="n">
        <v>214601955875.062</v>
      </c>
      <c r="Y73" s="0" t="n">
        <v>232766822928.754</v>
      </c>
      <c r="Z73" s="0" t="n">
        <v>202807891511.984</v>
      </c>
      <c r="AA73" s="0" t="n">
        <v>195996754505.528</v>
      </c>
      <c r="AB73" s="0" t="n">
        <v>170951185614.849</v>
      </c>
      <c r="AC73" s="0" t="n">
        <v>172102910370.524</v>
      </c>
      <c r="AD73" s="0" t="n">
        <v>180793463796.477</v>
      </c>
      <c r="AE73" s="0" t="n">
        <v>251321075204.942</v>
      </c>
      <c r="AF73" s="0" t="n">
        <v>318747935588.196</v>
      </c>
      <c r="AG73" s="0" t="n">
        <v>376160409941.437</v>
      </c>
      <c r="AH73" s="0" t="n">
        <v>414757056921.996</v>
      </c>
      <c r="AI73" s="0" t="n">
        <v>536558591250.408</v>
      </c>
      <c r="AJ73" s="0" t="n">
        <v>577166174539.632</v>
      </c>
      <c r="AK73" s="0" t="n">
        <v>630916018202.503</v>
      </c>
      <c r="AL73" s="0" t="n">
        <v>525075636030.854</v>
      </c>
      <c r="AM73" s="0" t="n">
        <v>530562634455.347</v>
      </c>
      <c r="AN73" s="0" t="n">
        <v>614609020549.773</v>
      </c>
      <c r="AO73" s="0" t="n">
        <v>642588992512.807</v>
      </c>
      <c r="AP73" s="0" t="n">
        <v>590077272727.273</v>
      </c>
      <c r="AQ73" s="0" t="n">
        <v>619214834614.099</v>
      </c>
      <c r="AR73" s="0" t="n">
        <v>634693160025.57</v>
      </c>
      <c r="AS73" s="0" t="n">
        <v>596877648793.072</v>
      </c>
      <c r="AT73" s="0" t="n">
        <v>627286800894.855</v>
      </c>
      <c r="AU73" s="0" t="n">
        <v>705394315829.098</v>
      </c>
      <c r="AV73" s="0" t="n">
        <v>905492099322.799</v>
      </c>
      <c r="AW73" s="0" t="n">
        <v>1067093369754.16</v>
      </c>
      <c r="AX73" s="0" t="n">
        <v>1153285660987.44</v>
      </c>
      <c r="AY73" s="0" t="n">
        <v>1259343871534.31</v>
      </c>
      <c r="AZ73" s="0" t="n">
        <v>1472131125102.66</v>
      </c>
      <c r="BA73" s="0" t="n">
        <v>1625224842536.99</v>
      </c>
      <c r="BB73" s="0" t="n">
        <v>1485583495415.39</v>
      </c>
      <c r="BC73" s="0" t="n">
        <v>1420722034063</v>
      </c>
      <c r="BD73" s="0" t="n">
        <v>1478772824224.03</v>
      </c>
      <c r="BE73" s="0" t="n">
        <v>1324820091194.67</v>
      </c>
      <c r="BF73" s="0" t="n">
        <v>1354757433212.72</v>
      </c>
      <c r="BG73" s="0" t="n">
        <v>1369398844599.58</v>
      </c>
      <c r="BH73" s="0" t="n">
        <v>1195119269971.52</v>
      </c>
      <c r="BI73" s="0" t="n">
        <v>1232076017361.53</v>
      </c>
      <c r="BJ73" s="0" t="n">
        <v>1312539279462.36</v>
      </c>
      <c r="BK73" s="0" t="n">
        <v>1422153839840.78</v>
      </c>
      <c r="BL73" s="0" t="n">
        <v>1393490524517.64</v>
      </c>
    </row>
    <row r="74" customFormat="false" ht="15" hidden="false" customHeight="false" outlineLevel="0" collapsed="false">
      <c r="A74" s="0" t="s">
        <v>65</v>
      </c>
      <c r="B74" s="0" t="s">
        <v>300</v>
      </c>
      <c r="C74" s="0" t="s">
        <v>1158</v>
      </c>
      <c r="D74" s="0" t="s">
        <v>1058</v>
      </c>
      <c r="AL74" s="0" t="n">
        <v>4006983328.923</v>
      </c>
      <c r="AM74" s="0" t="n">
        <v>4116734613.10113</v>
      </c>
      <c r="AN74" s="0" t="n">
        <v>4497823760.81825</v>
      </c>
      <c r="AO74" s="0" t="n">
        <v>4780170373.2605</v>
      </c>
      <c r="AP74" s="0" t="n">
        <v>5147710775.4734</v>
      </c>
      <c r="AQ74" s="0" t="n">
        <v>5665917232.17266</v>
      </c>
      <c r="AR74" s="0" t="n">
        <v>5762048551.95911</v>
      </c>
      <c r="AS74" s="0" t="n">
        <v>5694069842.43988</v>
      </c>
      <c r="AT74" s="0" t="n">
        <v>6259257899.91944</v>
      </c>
      <c r="AU74" s="0" t="n">
        <v>7372457379.67411</v>
      </c>
      <c r="AV74" s="0" t="n">
        <v>9877636630.53297</v>
      </c>
      <c r="AW74" s="0" t="n">
        <v>12144397515.528</v>
      </c>
      <c r="AX74" s="0" t="n">
        <v>14098326078.8459</v>
      </c>
      <c r="AY74" s="0" t="n">
        <v>17012322167.8585</v>
      </c>
      <c r="AZ74" s="0" t="n">
        <v>22445583082.398</v>
      </c>
      <c r="BA74" s="0" t="n">
        <v>24371299252.9662</v>
      </c>
      <c r="BB74" s="0" t="n">
        <v>19744110864.1289</v>
      </c>
      <c r="BC74" s="0" t="n">
        <v>19693608289.0773</v>
      </c>
      <c r="BD74" s="0" t="n">
        <v>23391530006.3166</v>
      </c>
      <c r="BE74" s="0" t="n">
        <v>23192708981.8446</v>
      </c>
      <c r="BF74" s="0" t="n">
        <v>25271406707.566</v>
      </c>
      <c r="BG74" s="0" t="n">
        <v>26773473625.1921</v>
      </c>
      <c r="BH74" s="0" t="n">
        <v>23048864242.6072</v>
      </c>
      <c r="BI74" s="0" t="n">
        <v>24259552888.9717</v>
      </c>
      <c r="BJ74" s="0" t="n">
        <v>26951648828.5789</v>
      </c>
      <c r="BK74" s="0" t="n">
        <v>30631142226.8533</v>
      </c>
      <c r="BL74" s="0" t="n">
        <v>31471100656.2431</v>
      </c>
    </row>
    <row r="75" customFormat="false" ht="15" hidden="false" customHeight="false" outlineLevel="0" collapsed="false">
      <c r="A75" s="0" t="s">
        <v>66</v>
      </c>
      <c r="B75" s="0" t="s">
        <v>302</v>
      </c>
      <c r="C75" s="0" t="s">
        <v>1158</v>
      </c>
      <c r="D75" s="0" t="s">
        <v>1058</v>
      </c>
      <c r="Z75" s="0" t="n">
        <v>7324903188.4058</v>
      </c>
      <c r="AA75" s="0" t="n">
        <v>7707678019.32367</v>
      </c>
      <c r="AB75" s="0" t="n">
        <v>8567890821.25604</v>
      </c>
      <c r="AC75" s="0" t="n">
        <v>8096302367.14976</v>
      </c>
      <c r="AD75" s="0" t="n">
        <v>9480840483.09179</v>
      </c>
      <c r="AE75" s="0" t="n">
        <v>9848600869.56522</v>
      </c>
      <c r="AF75" s="0" t="n">
        <v>10527338647.343</v>
      </c>
      <c r="AG75" s="0" t="n">
        <v>10908935748.7923</v>
      </c>
      <c r="AH75" s="0" t="n">
        <v>11476584879.2271</v>
      </c>
      <c r="AI75" s="0" t="n">
        <v>12175166763.285</v>
      </c>
      <c r="AJ75" s="0" t="n">
        <v>13463868357.4879</v>
      </c>
      <c r="AK75" s="0" t="n">
        <v>10492993077.6093</v>
      </c>
      <c r="AL75" s="0" t="n">
        <v>8830712713.90781</v>
      </c>
      <c r="AM75" s="0" t="n">
        <v>6927950564.55657</v>
      </c>
      <c r="AN75" s="0" t="n">
        <v>7663984567.90123</v>
      </c>
      <c r="AO75" s="0" t="n">
        <v>8547939730.62374</v>
      </c>
      <c r="AP75" s="0" t="n">
        <v>8589211390.49612</v>
      </c>
      <c r="AQ75" s="0" t="n">
        <v>7818224905.55071</v>
      </c>
      <c r="AR75" s="0" t="n">
        <v>7700833482.00615</v>
      </c>
      <c r="AS75" s="0" t="n">
        <v>8242392103.68061</v>
      </c>
      <c r="AT75" s="0" t="n">
        <v>8231326016.47494</v>
      </c>
      <c r="AU75" s="0" t="n">
        <v>7850809498.16803</v>
      </c>
      <c r="AV75" s="0" t="n">
        <v>8623691300.04079</v>
      </c>
      <c r="AW75" s="0" t="n">
        <v>10131187261.4421</v>
      </c>
      <c r="AX75" s="0" t="n">
        <v>12401139453.9738</v>
      </c>
      <c r="AY75" s="0" t="n">
        <v>15280861834.6024</v>
      </c>
      <c r="AZ75" s="0" t="n">
        <v>19707616772.7996</v>
      </c>
      <c r="BA75" s="0" t="n">
        <v>27066912635.2228</v>
      </c>
      <c r="BB75" s="0" t="n">
        <v>32437389116.038</v>
      </c>
      <c r="BC75" s="0" t="n">
        <v>29933790334.3418</v>
      </c>
      <c r="BD75" s="0" t="n">
        <v>31952763089.33</v>
      </c>
      <c r="BE75" s="0" t="n">
        <v>43310721414.0829</v>
      </c>
      <c r="BF75" s="0" t="n">
        <v>47648211133.2183</v>
      </c>
      <c r="BG75" s="0" t="n">
        <v>55612228233.5179</v>
      </c>
      <c r="BH75" s="0" t="n">
        <v>64589334978.8013</v>
      </c>
      <c r="BI75" s="0" t="n">
        <v>74296618481.0882</v>
      </c>
      <c r="BJ75" s="0" t="n">
        <v>81770791970.982</v>
      </c>
      <c r="BK75" s="0" t="n">
        <v>84269348327.3454</v>
      </c>
      <c r="BL75" s="0" t="n">
        <v>95912590628.1412</v>
      </c>
    </row>
    <row r="76" customFormat="false" ht="15" hidden="false" customHeight="false" outlineLevel="0" collapsed="false">
      <c r="A76" s="0" t="s">
        <v>1080</v>
      </c>
      <c r="B76" s="0" t="s">
        <v>1081</v>
      </c>
      <c r="C76" s="0" t="s">
        <v>1158</v>
      </c>
      <c r="D76" s="0" t="s">
        <v>1058</v>
      </c>
      <c r="K76" s="0" t="n">
        <v>503752609399.19</v>
      </c>
      <c r="L76" s="0" t="n">
        <v>547482260350.672</v>
      </c>
      <c r="M76" s="0" t="n">
        <v>586432328718.041</v>
      </c>
      <c r="N76" s="0" t="n">
        <v>653698233457.177</v>
      </c>
      <c r="O76" s="0" t="n">
        <v>726176557516.165</v>
      </c>
      <c r="P76" s="0" t="n">
        <v>821085900422.055</v>
      </c>
      <c r="Q76" s="0" t="n">
        <v>990760761713.649</v>
      </c>
      <c r="R76" s="0" t="n">
        <v>1282454921466.02</v>
      </c>
      <c r="S76" s="0" t="n">
        <v>1452249691939.07</v>
      </c>
      <c r="T76" s="0" t="n">
        <v>1691435780213.04</v>
      </c>
      <c r="U76" s="0" t="n">
        <v>1770646272343.25</v>
      </c>
      <c r="V76" s="0" t="n">
        <v>2005568494443.13</v>
      </c>
      <c r="W76" s="0" t="n">
        <v>2443515283124.61</v>
      </c>
      <c r="X76" s="0" t="n">
        <v>2953822103547.81</v>
      </c>
      <c r="Y76" s="0" t="n">
        <v>3304278201967.78</v>
      </c>
      <c r="Z76" s="0" t="n">
        <v>2880935052248.85</v>
      </c>
      <c r="AA76" s="0" t="n">
        <v>2778285618525.56</v>
      </c>
      <c r="AB76" s="0" t="n">
        <v>2702955363034.78</v>
      </c>
      <c r="AC76" s="0" t="n">
        <v>2604252043352.41</v>
      </c>
      <c r="AD76" s="0" t="n">
        <v>2678543114320.64</v>
      </c>
      <c r="AE76" s="0" t="n">
        <v>3745284663925.46</v>
      </c>
      <c r="AF76" s="0" t="n">
        <v>4632787700842.43</v>
      </c>
      <c r="AG76" s="0" t="n">
        <v>5085986571203.65</v>
      </c>
      <c r="AH76" s="0" t="n">
        <v>5195419783931.26</v>
      </c>
      <c r="AI76" s="0" t="n">
        <v>6500670912427.15</v>
      </c>
      <c r="AJ76" s="0" t="n">
        <v>6732657775959.13</v>
      </c>
      <c r="AK76" s="0" t="n">
        <v>7401120385590.81</v>
      </c>
      <c r="AL76" s="0" t="n">
        <v>6757764931003.33</v>
      </c>
      <c r="AM76" s="0" t="n">
        <v>7159235897836.2</v>
      </c>
      <c r="AN76" s="0" t="n">
        <v>8296652632379.2</v>
      </c>
      <c r="AO76" s="0" t="n">
        <v>8432248464466.5</v>
      </c>
      <c r="AP76" s="0" t="n">
        <v>7733664057856.34</v>
      </c>
      <c r="AQ76" s="0" t="n">
        <v>7969482287145.18</v>
      </c>
      <c r="AR76" s="0" t="n">
        <v>7923321097094.57</v>
      </c>
      <c r="AS76" s="0" t="n">
        <v>7259892617357.25</v>
      </c>
      <c r="AT76" s="0" t="n">
        <v>7387730549105.68</v>
      </c>
      <c r="AU76" s="0" t="n">
        <v>8049791025743.29</v>
      </c>
      <c r="AV76" s="0" t="n">
        <v>9912163142683.4</v>
      </c>
      <c r="AW76" s="0" t="n">
        <v>11399525267353.7</v>
      </c>
      <c r="AX76" s="0" t="n">
        <v>11905795335412.1</v>
      </c>
      <c r="AY76" s="0" t="n">
        <v>12703637408891.9</v>
      </c>
      <c r="AZ76" s="0" t="n">
        <v>14711331737881.6</v>
      </c>
      <c r="BA76" s="0" t="n">
        <v>16237754076873.5</v>
      </c>
      <c r="BB76" s="0" t="n">
        <v>14710262893228</v>
      </c>
      <c r="BC76" s="0" t="n">
        <v>14544075622068.1</v>
      </c>
      <c r="BD76" s="0" t="n">
        <v>15744157300202.9</v>
      </c>
      <c r="BE76" s="0" t="n">
        <v>14636296706794.8</v>
      </c>
      <c r="BF76" s="0" t="n">
        <v>15293400915549.8</v>
      </c>
      <c r="BG76" s="0" t="n">
        <v>15632613367402.2</v>
      </c>
      <c r="BH76" s="0" t="n">
        <v>13545081361696.3</v>
      </c>
      <c r="BI76" s="0" t="n">
        <v>13886845315710.6</v>
      </c>
      <c r="BJ76" s="0" t="n">
        <v>14758432346844.8</v>
      </c>
      <c r="BK76" s="0" t="n">
        <v>15965026482630.7</v>
      </c>
      <c r="BL76" s="0" t="n">
        <v>15626448476438.3</v>
      </c>
    </row>
    <row r="77" customFormat="false" ht="15" hidden="false" customHeight="false" outlineLevel="0" collapsed="false">
      <c r="A77" s="0" t="s">
        <v>1082</v>
      </c>
      <c r="B77" s="0" t="s">
        <v>1083</v>
      </c>
      <c r="C77" s="0" t="s">
        <v>1158</v>
      </c>
      <c r="D77" s="0" t="s">
        <v>1058</v>
      </c>
      <c r="E77" s="0" t="n">
        <v>17248392836.3132</v>
      </c>
      <c r="F77" s="0" t="n">
        <v>17969415002.2734</v>
      </c>
      <c r="G77" s="0" t="n">
        <v>19816815026.5129</v>
      </c>
      <c r="H77" s="0" t="n">
        <v>22782948594.7385</v>
      </c>
      <c r="I77" s="0" t="n">
        <v>20059244831.4251</v>
      </c>
      <c r="J77" s="0" t="n">
        <v>22034941960.6624</v>
      </c>
      <c r="K77" s="0" t="n">
        <v>23487908901.4047</v>
      </c>
      <c r="L77" s="0" t="n">
        <v>22775773526.9209</v>
      </c>
      <c r="M77" s="0" t="n">
        <v>24057049316.0956</v>
      </c>
      <c r="N77" s="0" t="n">
        <v>27052532925.8764</v>
      </c>
      <c r="O77" s="0" t="n">
        <v>32909291255.5703</v>
      </c>
      <c r="P77" s="0" t="n">
        <v>33511935983.4094</v>
      </c>
      <c r="Q77" s="0" t="n">
        <v>38333966646.9822</v>
      </c>
      <c r="R77" s="0" t="n">
        <v>46938574670.0167</v>
      </c>
      <c r="S77" s="0" t="n">
        <v>69919168307.7414</v>
      </c>
      <c r="T77" s="0" t="n">
        <v>78513153478.205</v>
      </c>
      <c r="U77" s="0" t="n">
        <v>92556684714.3872</v>
      </c>
      <c r="V77" s="0" t="n">
        <v>101521283451.821</v>
      </c>
      <c r="W77" s="0" t="n">
        <v>111872625554.593</v>
      </c>
      <c r="X77" s="0" t="n">
        <v>140714539027.453</v>
      </c>
      <c r="Y77" s="0" t="n">
        <v>175746342250.907</v>
      </c>
      <c r="Z77" s="0" t="n">
        <v>245604038409.364</v>
      </c>
      <c r="AA77" s="0" t="n">
        <v>234710725796.456</v>
      </c>
      <c r="AB77" s="0" t="n">
        <v>197611954208.122</v>
      </c>
      <c r="AC77" s="0" t="n">
        <v>177287349008.846</v>
      </c>
      <c r="AD77" s="0" t="n">
        <v>181447427807.71</v>
      </c>
      <c r="AE77" s="0" t="n">
        <v>169919032833.863</v>
      </c>
      <c r="AF77" s="0" t="n">
        <v>170233072496.712</v>
      </c>
      <c r="AG77" s="0" t="n">
        <v>179833942935.96</v>
      </c>
      <c r="AH77" s="0" t="n">
        <v>164856858292.834</v>
      </c>
      <c r="AI77" s="0" t="n">
        <v>259628018818.402</v>
      </c>
      <c r="AJ77" s="0" t="n">
        <v>268714426364.478</v>
      </c>
      <c r="AK77" s="0" t="n">
        <v>267276312176.071</v>
      </c>
      <c r="AL77" s="0" t="n">
        <v>248507261403.788</v>
      </c>
      <c r="AM77" s="0" t="n">
        <v>239830869020.021</v>
      </c>
      <c r="AN77" s="0" t="n">
        <v>277733732779.369</v>
      </c>
      <c r="AO77" s="0" t="n">
        <v>287884939893.896</v>
      </c>
      <c r="AP77" s="0" t="n">
        <v>321383421190.862</v>
      </c>
      <c r="AQ77" s="0" t="n">
        <v>323212581410.205</v>
      </c>
      <c r="AR77" s="0" t="n">
        <v>350258147397.246</v>
      </c>
      <c r="AS77" s="0" t="n">
        <v>412071314412.558</v>
      </c>
      <c r="AT77" s="0" t="n">
        <v>407655075505.102</v>
      </c>
      <c r="AU77" s="0" t="n">
        <v>391543851502.191</v>
      </c>
      <c r="AV77" s="0" t="n">
        <v>416730134398.145</v>
      </c>
      <c r="AW77" s="0" t="n">
        <v>518797637650.981</v>
      </c>
      <c r="AX77" s="0" t="n">
        <v>649000784696.811</v>
      </c>
      <c r="AY77" s="0" t="n">
        <v>806143150767.337</v>
      </c>
      <c r="AZ77" s="0" t="n">
        <v>981220334496.591</v>
      </c>
      <c r="BA77" s="0" t="n">
        <v>1264525234630.55</v>
      </c>
      <c r="BB77" s="0" t="n">
        <v>1193831251702.82</v>
      </c>
      <c r="BC77" s="0" t="n">
        <v>1430217427154.33</v>
      </c>
      <c r="BD77" s="0" t="n">
        <v>1453117436183.71</v>
      </c>
      <c r="BE77" s="0" t="n">
        <v>1678806401944.62</v>
      </c>
      <c r="BF77" s="0" t="n">
        <v>1763713251391.59</v>
      </c>
      <c r="BG77" s="0" t="n">
        <v>1923217210047.71</v>
      </c>
      <c r="BH77" s="0" t="n">
        <v>1726905458298.12</v>
      </c>
      <c r="BI77" s="0" t="n">
        <v>1550706828001.58</v>
      </c>
      <c r="BJ77" s="0" t="n">
        <v>1569590877815.66</v>
      </c>
      <c r="BK77" s="0" t="n">
        <v>1698248056693.35</v>
      </c>
      <c r="BL77" s="0" t="n">
        <v>1778456492418.56</v>
      </c>
    </row>
    <row r="78" customFormat="false" ht="15" hidden="false" customHeight="false" outlineLevel="0" collapsed="false">
      <c r="A78" s="0" t="s">
        <v>68</v>
      </c>
      <c r="B78" s="0" t="s">
        <v>304</v>
      </c>
      <c r="C78" s="0" t="s">
        <v>1158</v>
      </c>
      <c r="D78" s="0" t="s">
        <v>1058</v>
      </c>
      <c r="E78" s="0" t="n">
        <v>5224102195.52771</v>
      </c>
      <c r="F78" s="0" t="n">
        <v>5921659485.03284</v>
      </c>
      <c r="G78" s="0" t="n">
        <v>6340580854.39073</v>
      </c>
      <c r="H78" s="0" t="n">
        <v>6885920328.66187</v>
      </c>
      <c r="I78" s="0" t="n">
        <v>7766655085.78588</v>
      </c>
      <c r="J78" s="0" t="n">
        <v>8589340019.02985</v>
      </c>
      <c r="K78" s="0" t="n">
        <v>9208524504.87684</v>
      </c>
      <c r="L78" s="0" t="n">
        <v>9368954010.3132</v>
      </c>
      <c r="M78" s="0" t="n">
        <v>8823033880.32993</v>
      </c>
      <c r="N78" s="0" t="n">
        <v>10070766720.5011</v>
      </c>
      <c r="O78" s="0" t="n">
        <v>11357516987.5425</v>
      </c>
      <c r="P78" s="0" t="n">
        <v>12527405512.9298</v>
      </c>
      <c r="Q78" s="0" t="n">
        <v>14743186119.8738</v>
      </c>
      <c r="R78" s="0" t="n">
        <v>19472363466.6252</v>
      </c>
      <c r="S78" s="0" t="n">
        <v>24848821490.4679</v>
      </c>
      <c r="T78" s="0" t="n">
        <v>29472623242.2822</v>
      </c>
      <c r="U78" s="0" t="n">
        <v>31849513771.3494</v>
      </c>
      <c r="V78" s="0" t="n">
        <v>33499799321.2336</v>
      </c>
      <c r="W78" s="0" t="n">
        <v>36256160288.8087</v>
      </c>
      <c r="X78" s="0" t="n">
        <v>44465255686.1548</v>
      </c>
      <c r="Y78" s="0" t="n">
        <v>53645202422.6969</v>
      </c>
      <c r="Z78" s="0" t="n">
        <v>52448332874.07</v>
      </c>
      <c r="AA78" s="0" t="n">
        <v>52797582336.2526</v>
      </c>
      <c r="AB78" s="0" t="n">
        <v>50973526900.0854</v>
      </c>
      <c r="AC78" s="0" t="n">
        <v>52888800949.7428</v>
      </c>
      <c r="AD78" s="0" t="n">
        <v>55875863392.1719</v>
      </c>
      <c r="AE78" s="0" t="n">
        <v>73531550551.255</v>
      </c>
      <c r="AF78" s="0" t="n">
        <v>91594751792.2359</v>
      </c>
      <c r="AG78" s="0" t="n">
        <v>109058990760.483</v>
      </c>
      <c r="AH78" s="0" t="n">
        <v>119012054870.445</v>
      </c>
      <c r="AI78" s="0" t="n">
        <v>141438345513.917</v>
      </c>
      <c r="AJ78" s="0" t="n">
        <v>127773856785.767</v>
      </c>
      <c r="AK78" s="0" t="n">
        <v>112532519246.084</v>
      </c>
      <c r="AL78" s="0" t="n">
        <v>89214114708.0254</v>
      </c>
      <c r="AM78" s="0" t="n">
        <v>103299943084.804</v>
      </c>
      <c r="AN78" s="0" t="n">
        <v>134189814814.815</v>
      </c>
      <c r="AO78" s="0" t="n">
        <v>132129174216.93</v>
      </c>
      <c r="AP78" s="0" t="n">
        <v>126912152101.707</v>
      </c>
      <c r="AQ78" s="0" t="n">
        <v>134038718291.055</v>
      </c>
      <c r="AR78" s="0" t="n">
        <v>135218410398.466</v>
      </c>
      <c r="AS78" s="0" t="n">
        <v>125706651925.557</v>
      </c>
      <c r="AT78" s="0" t="n">
        <v>129421029082.774</v>
      </c>
      <c r="AU78" s="0" t="n">
        <v>139738377564.465</v>
      </c>
      <c r="AV78" s="0" t="n">
        <v>171274266365.688</v>
      </c>
      <c r="AW78" s="0" t="n">
        <v>197116960516.514</v>
      </c>
      <c r="AX78" s="0" t="n">
        <v>204809103345.355</v>
      </c>
      <c r="AY78" s="0" t="n">
        <v>216907539831.891</v>
      </c>
      <c r="AZ78" s="0" t="n">
        <v>256052559540.104</v>
      </c>
      <c r="BA78" s="0" t="n">
        <v>284553976856.599</v>
      </c>
      <c r="BB78" s="0" t="n">
        <v>252496526813.004</v>
      </c>
      <c r="BC78" s="0" t="n">
        <v>249181190476.369</v>
      </c>
      <c r="BD78" s="0" t="n">
        <v>275243697751.011</v>
      </c>
      <c r="BE78" s="0" t="n">
        <v>258304834621.605</v>
      </c>
      <c r="BF78" s="0" t="n">
        <v>271285280621.373</v>
      </c>
      <c r="BG78" s="0" t="n">
        <v>274497230802.958</v>
      </c>
      <c r="BH78" s="0" t="n">
        <v>234440080998.273</v>
      </c>
      <c r="BI78" s="0" t="n">
        <v>240607907010.383</v>
      </c>
      <c r="BJ78" s="0" t="n">
        <v>255232257243.53</v>
      </c>
      <c r="BK78" s="0" t="n">
        <v>275946554578.823</v>
      </c>
      <c r="BL78" s="0" t="n">
        <v>269296310180.392</v>
      </c>
    </row>
    <row r="79" customFormat="false" ht="15" hidden="false" customHeight="false" outlineLevel="0" collapsed="false">
      <c r="A79" s="0" t="s">
        <v>67</v>
      </c>
      <c r="B79" s="0" t="s">
        <v>303</v>
      </c>
      <c r="C79" s="0" t="s">
        <v>1158</v>
      </c>
      <c r="D79" s="0" t="s">
        <v>1058</v>
      </c>
      <c r="E79" s="0" t="n">
        <v>112328422.113084</v>
      </c>
      <c r="F79" s="0" t="n">
        <v>116987784.913739</v>
      </c>
      <c r="G79" s="0" t="n">
        <v>122906434.957814</v>
      </c>
      <c r="H79" s="0" t="n">
        <v>129454728.623599</v>
      </c>
      <c r="I79" s="0" t="n">
        <v>140032741.468329</v>
      </c>
      <c r="J79" s="0" t="n">
        <v>147084750.031482</v>
      </c>
      <c r="K79" s="0" t="n">
        <v>150603925.515853</v>
      </c>
      <c r="L79" s="0" t="n">
        <v>162625885.863484</v>
      </c>
      <c r="M79" s="0" t="n">
        <v>166952937.135005</v>
      </c>
      <c r="N79" s="0" t="n">
        <v>182182067.703568</v>
      </c>
      <c r="O79" s="0" t="n">
        <v>219878482.173564</v>
      </c>
      <c r="P79" s="0" t="n">
        <v>247749327.721267</v>
      </c>
      <c r="Q79" s="0" t="n">
        <v>316650508.967523</v>
      </c>
      <c r="R79" s="0" t="n">
        <v>425963359.355326</v>
      </c>
      <c r="S79" s="0" t="n">
        <v>558589870.903674</v>
      </c>
      <c r="T79" s="0" t="n">
        <v>684268280.812751</v>
      </c>
      <c r="U79" s="0" t="n">
        <v>694552411.718837</v>
      </c>
      <c r="V79" s="0" t="n">
        <v>719533137.126662</v>
      </c>
      <c r="W79" s="0" t="n">
        <v>829239489.844119</v>
      </c>
      <c r="X79" s="0" t="n">
        <v>1019743927.24662</v>
      </c>
      <c r="Y79" s="0" t="n">
        <v>1202567359.4132</v>
      </c>
      <c r="Z79" s="0" t="n">
        <v>1235899836.18067</v>
      </c>
      <c r="AA79" s="0" t="n">
        <v>1194015444.01544</v>
      </c>
      <c r="AB79" s="0" t="n">
        <v>1123107276.30285</v>
      </c>
      <c r="AC79" s="0" t="n">
        <v>1177997413.63384</v>
      </c>
      <c r="AD79" s="0" t="n">
        <v>1141210124.82663</v>
      </c>
      <c r="AE79" s="0" t="n">
        <v>1290228616.82408</v>
      </c>
      <c r="AF79" s="0" t="n">
        <v>1177908191.97685</v>
      </c>
      <c r="AG79" s="0" t="n">
        <v>1109976927.91722</v>
      </c>
      <c r="AH79" s="0" t="n">
        <v>1182686577.22645</v>
      </c>
      <c r="AI79" s="0" t="n">
        <v>1337024782.22702</v>
      </c>
      <c r="AJ79" s="0" t="n">
        <v>1383843860.1247</v>
      </c>
      <c r="AK79" s="0" t="n">
        <v>1531803060.54558</v>
      </c>
      <c r="AL79" s="0" t="n">
        <v>1635426125.30808</v>
      </c>
      <c r="AM79" s="0" t="n">
        <v>1825285158.11762</v>
      </c>
      <c r="AN79" s="0" t="n">
        <v>1970347720.96992</v>
      </c>
      <c r="AO79" s="0" t="n">
        <v>2129266728.42585</v>
      </c>
      <c r="AP79" s="0" t="n">
        <v>2093994597.21549</v>
      </c>
      <c r="AQ79" s="0" t="n">
        <v>1656784779.545</v>
      </c>
      <c r="AR79" s="0" t="n">
        <v>1942170999.18765</v>
      </c>
      <c r="AS79" s="0" t="n">
        <v>1684109743.49338</v>
      </c>
      <c r="AT79" s="0" t="n">
        <v>1660102345.60309</v>
      </c>
      <c r="AU79" s="0" t="n">
        <v>1842691481.09196</v>
      </c>
      <c r="AV79" s="0" t="n">
        <v>2315935752.71653</v>
      </c>
      <c r="AW79" s="0" t="n">
        <v>2727507212.92556</v>
      </c>
      <c r="AX79" s="0" t="n">
        <v>3006725014.78415</v>
      </c>
      <c r="AY79" s="0" t="n">
        <v>3102741451.01664</v>
      </c>
      <c r="AZ79" s="0" t="n">
        <v>3405050611.68726</v>
      </c>
      <c r="BA79" s="0" t="n">
        <v>3523185919.55826</v>
      </c>
      <c r="BB79" s="0" t="n">
        <v>2870624635.68032</v>
      </c>
      <c r="BC79" s="0" t="n">
        <v>3140508835.9485</v>
      </c>
      <c r="BD79" s="0" t="n">
        <v>3774530615.65916</v>
      </c>
      <c r="BE79" s="0" t="n">
        <v>3972012570.53467</v>
      </c>
      <c r="BF79" s="0" t="n">
        <v>4190143206.25611</v>
      </c>
      <c r="BG79" s="0" t="n">
        <v>4856963251.97478</v>
      </c>
      <c r="BH79" s="0" t="n">
        <v>4682546881.15833</v>
      </c>
      <c r="BI79" s="0" t="n">
        <v>4930204219.71304</v>
      </c>
      <c r="BJ79" s="0" t="n">
        <v>5353404418.66414</v>
      </c>
      <c r="BK79" s="0" t="n">
        <v>5581393120.62853</v>
      </c>
      <c r="BL79" s="0" t="n">
        <v>5496250694.31587</v>
      </c>
    </row>
    <row r="80" customFormat="false" ht="15" hidden="false" customHeight="false" outlineLevel="0" collapsed="false">
      <c r="A80" s="0" t="s">
        <v>69</v>
      </c>
      <c r="B80" s="0" t="s">
        <v>305</v>
      </c>
      <c r="C80" s="0" t="s">
        <v>1158</v>
      </c>
      <c r="D80" s="0" t="s">
        <v>1058</v>
      </c>
      <c r="E80" s="0" t="n">
        <v>62225478000.8822</v>
      </c>
      <c r="F80" s="0" t="n">
        <v>67461644222.0352</v>
      </c>
      <c r="G80" s="0" t="n">
        <v>75607529809.9288</v>
      </c>
      <c r="H80" s="0" t="n">
        <v>84759195105.8693</v>
      </c>
      <c r="I80" s="0" t="n">
        <v>94007851047.3678</v>
      </c>
      <c r="J80" s="0" t="n">
        <v>101537248148.427</v>
      </c>
      <c r="K80" s="0" t="n">
        <v>110045852177.928</v>
      </c>
      <c r="L80" s="0" t="n">
        <v>118972977486.207</v>
      </c>
      <c r="M80" s="0" t="n">
        <v>129785441507.456</v>
      </c>
      <c r="N80" s="0" t="n">
        <v>141903068680.309</v>
      </c>
      <c r="O80" s="0" t="n">
        <v>148456359985.827</v>
      </c>
      <c r="P80" s="0" t="n">
        <v>165966615366.402</v>
      </c>
      <c r="Q80" s="0" t="n">
        <v>203494148244.473</v>
      </c>
      <c r="R80" s="0" t="n">
        <v>264429876252.21</v>
      </c>
      <c r="S80" s="0" t="n">
        <v>285552373158.756</v>
      </c>
      <c r="T80" s="0" t="n">
        <v>360832186018.051</v>
      </c>
      <c r="U80" s="0" t="n">
        <v>372319038514.067</v>
      </c>
      <c r="V80" s="0" t="n">
        <v>410279486493.715</v>
      </c>
      <c r="W80" s="0" t="n">
        <v>506707848837.209</v>
      </c>
      <c r="X80" s="0" t="n">
        <v>613953129818.07</v>
      </c>
      <c r="Y80" s="0" t="n">
        <v>701288419745.421</v>
      </c>
      <c r="Z80" s="0" t="n">
        <v>615552202776.101</v>
      </c>
      <c r="AA80" s="0" t="n">
        <v>584877732308.614</v>
      </c>
      <c r="AB80" s="0" t="n">
        <v>559869179791.721</v>
      </c>
      <c r="AC80" s="0" t="n">
        <v>530683779929.445</v>
      </c>
      <c r="AD80" s="0" t="n">
        <v>553138414367.061</v>
      </c>
      <c r="AE80" s="0" t="n">
        <v>771470783218.108</v>
      </c>
      <c r="AF80" s="0" t="n">
        <v>934173305685.911</v>
      </c>
      <c r="AG80" s="0" t="n">
        <v>1018847043277.17</v>
      </c>
      <c r="AH80" s="0" t="n">
        <v>1025211803413.53</v>
      </c>
      <c r="AI80" s="0" t="n">
        <v>1269179616913.63</v>
      </c>
      <c r="AJ80" s="0" t="n">
        <v>1269276828275.78</v>
      </c>
      <c r="AK80" s="0" t="n">
        <v>1401465923172.24</v>
      </c>
      <c r="AL80" s="0" t="n">
        <v>1322815612694</v>
      </c>
      <c r="AM80" s="0" t="n">
        <v>1393982750472.59</v>
      </c>
      <c r="AN80" s="0" t="n">
        <v>1601094756209.75</v>
      </c>
      <c r="AO80" s="0" t="n">
        <v>1605675086549.56</v>
      </c>
      <c r="AP80" s="0" t="n">
        <v>1452884917959.09</v>
      </c>
      <c r="AQ80" s="0" t="n">
        <v>1503108739159.44</v>
      </c>
      <c r="AR80" s="0" t="n">
        <v>1492647560196.04</v>
      </c>
      <c r="AS80" s="0" t="n">
        <v>1362248940482.77</v>
      </c>
      <c r="AT80" s="0" t="n">
        <v>1376465324384.79</v>
      </c>
      <c r="AU80" s="0" t="n">
        <v>1494286655373.61</v>
      </c>
      <c r="AV80" s="0" t="n">
        <v>1840480812641.08</v>
      </c>
      <c r="AW80" s="0" t="n">
        <v>2115742488204.62</v>
      </c>
      <c r="AX80" s="0" t="n">
        <v>2196126103718.44</v>
      </c>
      <c r="AY80" s="0" t="n">
        <v>2318593651988.46</v>
      </c>
      <c r="AZ80" s="0" t="n">
        <v>2657213249384.07</v>
      </c>
      <c r="BA80" s="0" t="n">
        <v>2918382891460.38</v>
      </c>
      <c r="BB80" s="0" t="n">
        <v>2690222283967.77</v>
      </c>
      <c r="BC80" s="0" t="n">
        <v>2642609548930.36</v>
      </c>
      <c r="BD80" s="0" t="n">
        <v>2861408170264.61</v>
      </c>
      <c r="BE80" s="0" t="n">
        <v>2683825225092.63</v>
      </c>
      <c r="BF80" s="0" t="n">
        <v>2811077725703.59</v>
      </c>
      <c r="BG80" s="0" t="n">
        <v>2852165760630.27</v>
      </c>
      <c r="BH80" s="0" t="n">
        <v>2438207896251.84</v>
      </c>
      <c r="BI80" s="0" t="n">
        <v>2471285607081.72</v>
      </c>
      <c r="BJ80" s="0" t="n">
        <v>2595151045197.65</v>
      </c>
      <c r="BK80" s="0" t="n">
        <v>2787863958885.49</v>
      </c>
      <c r="BL80" s="0" t="n">
        <v>2715518274227.45</v>
      </c>
    </row>
    <row r="81" customFormat="false" ht="15" hidden="false" customHeight="false" outlineLevel="0" collapsed="false">
      <c r="A81" s="0" t="s">
        <v>650</v>
      </c>
      <c r="B81" s="0" t="s">
        <v>652</v>
      </c>
      <c r="C81" s="0" t="s">
        <v>1158</v>
      </c>
      <c r="D81" s="0" t="s">
        <v>1058</v>
      </c>
      <c r="AQ81" s="0" t="n">
        <v>1107882640.8787</v>
      </c>
      <c r="AR81" s="0" t="n">
        <v>1120280381.86979</v>
      </c>
      <c r="AS81" s="0" t="n">
        <v>1058702725.4395</v>
      </c>
      <c r="AT81" s="0" t="n">
        <v>1147654635.45922</v>
      </c>
      <c r="AU81" s="0" t="n">
        <v>1262669892.4595</v>
      </c>
      <c r="AV81" s="0" t="n">
        <v>1494011567.01125</v>
      </c>
      <c r="AW81" s="0" t="n">
        <v>1688237552.36935</v>
      </c>
      <c r="AX81" s="0" t="n">
        <v>1727792692.89133</v>
      </c>
      <c r="AY81" s="0" t="n">
        <v>1984445416.02206</v>
      </c>
      <c r="AZ81" s="0" t="n">
        <v>2290133548.87301</v>
      </c>
      <c r="BA81" s="0" t="n">
        <v>2432415998.11695</v>
      </c>
      <c r="BB81" s="0" t="n">
        <v>2268387770.71014</v>
      </c>
      <c r="BC81" s="0" t="n">
        <v>2320424601.26954</v>
      </c>
      <c r="BD81" s="0" t="n">
        <v>2490807830.57351</v>
      </c>
      <c r="BE81" s="0" t="n">
        <v>2366301251.61847</v>
      </c>
      <c r="BF81" s="0" t="n">
        <v>2627049837.08135</v>
      </c>
      <c r="BG81" s="0" t="n">
        <v>2850743875.2784</v>
      </c>
      <c r="BH81" s="0" t="n">
        <v>2518096285.61661</v>
      </c>
      <c r="BI81" s="0" t="n">
        <v>2738832687.13698</v>
      </c>
      <c r="BJ81" s="0" t="n">
        <v>2905102303.5333</v>
      </c>
      <c r="BK81" s="0" t="n">
        <v>3116887847.21122</v>
      </c>
    </row>
    <row r="82" customFormat="false" ht="15" hidden="false" customHeight="false" outlineLevel="0" collapsed="false">
      <c r="A82" s="0" t="s">
        <v>802</v>
      </c>
      <c r="B82" s="0" t="s">
        <v>359</v>
      </c>
      <c r="C82" s="0" t="s">
        <v>1158</v>
      </c>
      <c r="D82" s="0" t="s">
        <v>1058</v>
      </c>
      <c r="AB82" s="0" t="n">
        <v>106500000</v>
      </c>
      <c r="AE82" s="0" t="n">
        <v>112210000</v>
      </c>
      <c r="AF82" s="0" t="n">
        <v>116700000</v>
      </c>
      <c r="AG82" s="0" t="n">
        <v>124700000</v>
      </c>
      <c r="AH82" s="0" t="n">
        <v>135200000</v>
      </c>
      <c r="AI82" s="0" t="n">
        <v>147200000</v>
      </c>
      <c r="AJ82" s="0" t="n">
        <v>166200000</v>
      </c>
      <c r="AK82" s="0" t="n">
        <v>178100000</v>
      </c>
      <c r="AL82" s="0" t="n">
        <v>198400000</v>
      </c>
      <c r="AM82" s="0" t="n">
        <v>202500000</v>
      </c>
      <c r="AN82" s="0" t="n">
        <v>221575300</v>
      </c>
      <c r="AO82" s="0" t="n">
        <v>218534700</v>
      </c>
      <c r="AP82" s="0" t="n">
        <v>206626300</v>
      </c>
      <c r="AQ82" s="0" t="n">
        <v>218873100</v>
      </c>
      <c r="AR82" s="0" t="n">
        <v>220140500</v>
      </c>
      <c r="AS82" s="0" t="n">
        <v>233271800</v>
      </c>
      <c r="AT82" s="0" t="n">
        <v>240970900</v>
      </c>
      <c r="AU82" s="0" t="n">
        <v>242517200</v>
      </c>
      <c r="AV82" s="0" t="n">
        <v>245432900</v>
      </c>
      <c r="AW82" s="0" t="n">
        <v>240236000</v>
      </c>
      <c r="AX82" s="0" t="n">
        <v>250281900</v>
      </c>
      <c r="AY82" s="0" t="n">
        <v>253541900</v>
      </c>
      <c r="AZ82" s="0" t="n">
        <v>256787200</v>
      </c>
      <c r="BA82" s="0" t="n">
        <v>263145100</v>
      </c>
      <c r="BB82" s="0" t="n">
        <v>280284600</v>
      </c>
      <c r="BC82" s="0" t="n">
        <v>296944100</v>
      </c>
      <c r="BD82" s="0" t="n">
        <v>311301600</v>
      </c>
      <c r="BE82" s="0" t="n">
        <v>327248700</v>
      </c>
      <c r="BF82" s="0" t="n">
        <v>317214400</v>
      </c>
      <c r="BG82" s="0" t="n">
        <v>319271200</v>
      </c>
      <c r="BH82" s="0" t="n">
        <v>316489900</v>
      </c>
      <c r="BI82" s="0" t="n">
        <v>332265200</v>
      </c>
      <c r="BJ82" s="0" t="n">
        <v>366666800</v>
      </c>
      <c r="BK82" s="0" t="n">
        <v>401932300</v>
      </c>
    </row>
    <row r="83" customFormat="false" ht="15" hidden="false" customHeight="false" outlineLevel="0" collapsed="false">
      <c r="A83" s="0" t="s">
        <v>70</v>
      </c>
      <c r="B83" s="0" t="s">
        <v>306</v>
      </c>
      <c r="C83" s="0" t="s">
        <v>1158</v>
      </c>
      <c r="D83" s="0" t="s">
        <v>1058</v>
      </c>
      <c r="E83" s="0" t="n">
        <v>141468977.570007</v>
      </c>
      <c r="F83" s="0" t="n">
        <v>167637907.381696</v>
      </c>
      <c r="G83" s="0" t="n">
        <v>182796536.499917</v>
      </c>
      <c r="H83" s="0" t="n">
        <v>154480244.246828</v>
      </c>
      <c r="I83" s="0" t="n">
        <v>215679855.272553</v>
      </c>
      <c r="J83" s="0" t="n">
        <v>226474285.587116</v>
      </c>
      <c r="K83" s="0" t="n">
        <v>245849781.715943</v>
      </c>
      <c r="L83" s="0" t="n">
        <v>271543680.279265</v>
      </c>
      <c r="M83" s="0" t="n">
        <v>294468564.534311</v>
      </c>
      <c r="N83" s="0" t="n">
        <v>318124701.048993</v>
      </c>
      <c r="O83" s="0" t="n">
        <v>323802475.481029</v>
      </c>
      <c r="P83" s="0" t="n">
        <v>381687073.058602</v>
      </c>
      <c r="Q83" s="0" t="n">
        <v>430508357.724</v>
      </c>
      <c r="R83" s="0" t="n">
        <v>722780701.123338</v>
      </c>
      <c r="S83" s="0" t="n">
        <v>1544216003.98425</v>
      </c>
      <c r="T83" s="0" t="n">
        <v>2157592936.60731</v>
      </c>
      <c r="U83" s="0" t="n">
        <v>3009409970.90463</v>
      </c>
      <c r="V83" s="0" t="n">
        <v>2809349074.17711</v>
      </c>
      <c r="W83" s="0" t="n">
        <v>2389479269.18832</v>
      </c>
      <c r="X83" s="0" t="n">
        <v>3030251116.35966</v>
      </c>
      <c r="Y83" s="0" t="n">
        <v>4279637933.85136</v>
      </c>
      <c r="Z83" s="0" t="n">
        <v>3862269126.92681</v>
      </c>
      <c r="AA83" s="0" t="n">
        <v>3618007844.44908</v>
      </c>
      <c r="AB83" s="0" t="n">
        <v>3391275731.31859</v>
      </c>
      <c r="AC83" s="0" t="n">
        <v>3561451562.23576</v>
      </c>
      <c r="AD83" s="0" t="n">
        <v>3339914759.37274</v>
      </c>
      <c r="AE83" s="0" t="n">
        <v>3403638193.57905</v>
      </c>
      <c r="AF83" s="0" t="n">
        <v>3281797038.66566</v>
      </c>
      <c r="AG83" s="0" t="n">
        <v>3834503378.35497</v>
      </c>
      <c r="AH83" s="0" t="n">
        <v>4186411457.45694</v>
      </c>
      <c r="AI83" s="0" t="n">
        <v>5952293765.84468</v>
      </c>
      <c r="AJ83" s="0" t="n">
        <v>5402919956.93831</v>
      </c>
      <c r="AK83" s="0" t="n">
        <v>5592390848.52648</v>
      </c>
      <c r="AL83" s="0" t="n">
        <v>4378645081.01769</v>
      </c>
      <c r="AM83" s="0" t="n">
        <v>4190819314.02958</v>
      </c>
      <c r="AN83" s="0" t="n">
        <v>4958845906.34769</v>
      </c>
      <c r="AO83" s="0" t="n">
        <v>5694040336.82571</v>
      </c>
      <c r="AP83" s="0" t="n">
        <v>5326816858.99586</v>
      </c>
      <c r="AQ83" s="0" t="n">
        <v>4483417119.83928</v>
      </c>
      <c r="AR83" s="0" t="n">
        <v>4662992036.2073</v>
      </c>
      <c r="AS83" s="0" t="n">
        <v>5067865320.7979</v>
      </c>
      <c r="AT83" s="0" t="n">
        <v>5023265365.25169</v>
      </c>
      <c r="AU83" s="0" t="n">
        <v>5335451307.54323</v>
      </c>
      <c r="AV83" s="0" t="n">
        <v>6511903657.44009</v>
      </c>
      <c r="AW83" s="0" t="n">
        <v>7770219479.72648</v>
      </c>
      <c r="AX83" s="0" t="n">
        <v>9582783318.3881</v>
      </c>
      <c r="AY83" s="0" t="n">
        <v>10327598800.6713</v>
      </c>
      <c r="AZ83" s="0" t="n">
        <v>12455410055.7483</v>
      </c>
      <c r="BA83" s="0" t="n">
        <v>15571349775.7848</v>
      </c>
      <c r="BB83" s="0" t="n">
        <v>12113699660.6799</v>
      </c>
      <c r="BC83" s="0" t="n">
        <v>14372591916.4792</v>
      </c>
      <c r="BD83" s="0" t="n">
        <v>18210308748.2912</v>
      </c>
      <c r="BE83" s="0" t="n">
        <v>17170465294.0332</v>
      </c>
      <c r="BF83" s="0" t="n">
        <v>17595745653.3676</v>
      </c>
      <c r="BG83" s="0" t="n">
        <v>18203968001.8908</v>
      </c>
      <c r="BH83" s="0" t="n">
        <v>14383107714.0388</v>
      </c>
      <c r="BI83" s="0" t="n">
        <v>14023890620.3384</v>
      </c>
      <c r="BJ83" s="0" t="n">
        <v>14929488770.7315</v>
      </c>
      <c r="BK83" s="0" t="n">
        <v>16862282413.8778</v>
      </c>
      <c r="BL83" s="0" t="n">
        <v>16874450215.1351</v>
      </c>
    </row>
    <row r="84" customFormat="false" ht="15" hidden="false" customHeight="false" outlineLevel="0" collapsed="false">
      <c r="A84" s="0" t="s">
        <v>204</v>
      </c>
      <c r="B84" s="0" t="s">
        <v>432</v>
      </c>
      <c r="C84" s="0" t="s">
        <v>1158</v>
      </c>
      <c r="D84" s="0" t="s">
        <v>1058</v>
      </c>
      <c r="E84" s="0" t="n">
        <v>73233967692.1028</v>
      </c>
      <c r="F84" s="0" t="n">
        <v>77741965703.3544</v>
      </c>
      <c r="G84" s="0" t="n">
        <v>81247564156.8246</v>
      </c>
      <c r="H84" s="0" t="n">
        <v>86561961812.3249</v>
      </c>
      <c r="I84" s="0" t="n">
        <v>94407558351.1616</v>
      </c>
      <c r="J84" s="0" t="n">
        <v>101824755078.991</v>
      </c>
      <c r="K84" s="0" t="n">
        <v>108572752102.045</v>
      </c>
      <c r="L84" s="0" t="n">
        <v>113116888210.787</v>
      </c>
      <c r="M84" s="0" t="n">
        <v>107759910067.889</v>
      </c>
      <c r="N84" s="0" t="n">
        <v>116464702803.218</v>
      </c>
      <c r="O84" s="0" t="n">
        <v>130671946244.3</v>
      </c>
      <c r="P84" s="0" t="n">
        <v>148113896325.14</v>
      </c>
      <c r="Q84" s="0" t="n">
        <v>169965034965.035</v>
      </c>
      <c r="R84" s="0" t="n">
        <v>192537971582.558</v>
      </c>
      <c r="S84" s="0" t="n">
        <v>206131369798.971</v>
      </c>
      <c r="T84" s="0" t="n">
        <v>241756637168.142</v>
      </c>
      <c r="U84" s="0" t="n">
        <v>232614555256.065</v>
      </c>
      <c r="V84" s="0" t="n">
        <v>263066457352.172</v>
      </c>
      <c r="W84" s="0" t="n">
        <v>335883029721.956</v>
      </c>
      <c r="X84" s="0" t="n">
        <v>438994070309.191</v>
      </c>
      <c r="Y84" s="0" t="n">
        <v>564947710899.373</v>
      </c>
      <c r="Z84" s="0" t="n">
        <v>540765675241.158</v>
      </c>
      <c r="AA84" s="0" t="n">
        <v>515048916841.37</v>
      </c>
      <c r="AB84" s="0" t="n">
        <v>489618008185.539</v>
      </c>
      <c r="AC84" s="0" t="n">
        <v>461487097632.349</v>
      </c>
      <c r="AD84" s="0" t="n">
        <v>489285164271.047</v>
      </c>
      <c r="AE84" s="0" t="n">
        <v>601452653180.885</v>
      </c>
      <c r="AF84" s="0" t="n">
        <v>745162608269.325</v>
      </c>
      <c r="AG84" s="0" t="n">
        <v>910122732123.799</v>
      </c>
      <c r="AH84" s="0" t="n">
        <v>926884816753.927</v>
      </c>
      <c r="AI84" s="0" t="n">
        <v>1093169389204.55</v>
      </c>
      <c r="AJ84" s="0" t="n">
        <v>1142797178130.51</v>
      </c>
      <c r="AK84" s="0" t="n">
        <v>1179659529659.53</v>
      </c>
      <c r="AL84" s="0" t="n">
        <v>1061388722255.55</v>
      </c>
      <c r="AM84" s="0" t="n">
        <v>1140489745944.29</v>
      </c>
      <c r="AN84" s="0" t="n">
        <v>1341584345905</v>
      </c>
      <c r="AO84" s="0" t="n">
        <v>1415358814352.57</v>
      </c>
      <c r="AP84" s="0" t="n">
        <v>1559078258022.27</v>
      </c>
      <c r="AQ84" s="0" t="n">
        <v>1650172242464.39</v>
      </c>
      <c r="AR84" s="0" t="n">
        <v>1682399288141.08</v>
      </c>
      <c r="AS84" s="0" t="n">
        <v>1657816613708.58</v>
      </c>
      <c r="AT84" s="0" t="n">
        <v>1640246149417.01</v>
      </c>
      <c r="AU84" s="0" t="n">
        <v>1784473920863.31</v>
      </c>
      <c r="AV84" s="0" t="n">
        <v>2053018775510.2</v>
      </c>
      <c r="AW84" s="0" t="n">
        <v>2416931526913.22</v>
      </c>
      <c r="AX84" s="0" t="n">
        <v>2538680000000</v>
      </c>
      <c r="AY84" s="0" t="n">
        <v>2713749770009.2</v>
      </c>
      <c r="AZ84" s="0" t="n">
        <v>3100882352941.18</v>
      </c>
      <c r="BA84" s="0" t="n">
        <v>2922667279411.76</v>
      </c>
      <c r="BB84" s="0" t="n">
        <v>2410909799034.12</v>
      </c>
      <c r="BC84" s="0" t="n">
        <v>2475244321361.11</v>
      </c>
      <c r="BD84" s="0" t="n">
        <v>2659310054646.23</v>
      </c>
      <c r="BE84" s="0" t="n">
        <v>2704887678386.72</v>
      </c>
      <c r="BF84" s="0" t="n">
        <v>2786022872706.81</v>
      </c>
      <c r="BG84" s="0" t="n">
        <v>3063803240208.01</v>
      </c>
      <c r="BH84" s="0" t="n">
        <v>2928591002002.51</v>
      </c>
      <c r="BI84" s="0" t="n">
        <v>2694283209613.29</v>
      </c>
      <c r="BJ84" s="0" t="n">
        <v>2666229179958.01</v>
      </c>
      <c r="BK84" s="0" t="n">
        <v>2860667727551.97</v>
      </c>
      <c r="BL84" s="0" t="n">
        <v>2829108219165.8</v>
      </c>
    </row>
    <row r="85" customFormat="false" ht="15" hidden="false" customHeight="false" outlineLevel="0" collapsed="false">
      <c r="A85" s="0" t="s">
        <v>73</v>
      </c>
      <c r="B85" s="0" t="s">
        <v>308</v>
      </c>
      <c r="C85" s="0" t="s">
        <v>1158</v>
      </c>
      <c r="D85" s="0" t="s">
        <v>1058</v>
      </c>
      <c r="AI85" s="0" t="n">
        <v>7753501867.76095</v>
      </c>
      <c r="AJ85" s="0" t="n">
        <v>6357615894.03974</v>
      </c>
      <c r="AK85" s="0" t="n">
        <v>3690328963.64086</v>
      </c>
      <c r="AL85" s="0" t="n">
        <v>2701181331.30816</v>
      </c>
      <c r="AM85" s="0" t="n">
        <v>2513870586.73344</v>
      </c>
      <c r="AN85" s="0" t="n">
        <v>2693731865.97036</v>
      </c>
      <c r="AO85" s="0" t="n">
        <v>3094935186.76896</v>
      </c>
      <c r="AP85" s="0" t="n">
        <v>3510520231.21387</v>
      </c>
      <c r="AQ85" s="0" t="n">
        <v>3613498174.54701</v>
      </c>
      <c r="AR85" s="0" t="n">
        <v>2800026339.12617</v>
      </c>
      <c r="AS85" s="0" t="n">
        <v>3057475288.78105</v>
      </c>
      <c r="AT85" s="0" t="n">
        <v>3219488663.77231</v>
      </c>
      <c r="AU85" s="0" t="n">
        <v>3395728013.84524</v>
      </c>
      <c r="AV85" s="0" t="n">
        <v>3991284895.37214</v>
      </c>
      <c r="AW85" s="0" t="n">
        <v>5125365191.98664</v>
      </c>
      <c r="AX85" s="0" t="n">
        <v>6410823633.25426</v>
      </c>
      <c r="AY85" s="0" t="n">
        <v>7745394293.41721</v>
      </c>
      <c r="AZ85" s="0" t="n">
        <v>10172882370.5477</v>
      </c>
      <c r="BA85" s="0" t="n">
        <v>12795076469.0099</v>
      </c>
      <c r="BB85" s="0" t="n">
        <v>10766836276.5639</v>
      </c>
      <c r="BC85" s="0" t="n">
        <v>12243505582.6741</v>
      </c>
      <c r="BD85" s="0" t="n">
        <v>15107441446.7833</v>
      </c>
      <c r="BE85" s="0" t="n">
        <v>16488403076.3641</v>
      </c>
      <c r="BF85" s="0" t="n">
        <v>17189551520.9811</v>
      </c>
      <c r="BG85" s="0" t="n">
        <v>17627003454.7205</v>
      </c>
      <c r="BH85" s="0" t="n">
        <v>14953950557.4406</v>
      </c>
      <c r="BI85" s="0" t="n">
        <v>15141758566.7808</v>
      </c>
      <c r="BJ85" s="0" t="n">
        <v>16242916915.7203</v>
      </c>
      <c r="BK85" s="0" t="n">
        <v>17599700090.762</v>
      </c>
      <c r="BL85" s="0" t="n">
        <v>17477255545.6705</v>
      </c>
    </row>
    <row r="86" customFormat="false" ht="15" hidden="false" customHeight="false" outlineLevel="0" collapsed="false">
      <c r="A86" s="0" t="s">
        <v>75</v>
      </c>
      <c r="B86" s="0" t="s">
        <v>310</v>
      </c>
      <c r="C86" s="0" t="s">
        <v>1158</v>
      </c>
      <c r="D86" s="0" t="s">
        <v>1058</v>
      </c>
      <c r="E86" s="0" t="n">
        <v>1217230038.26781</v>
      </c>
      <c r="F86" s="0" t="n">
        <v>1302674264.19915</v>
      </c>
      <c r="G86" s="0" t="n">
        <v>1382515590.06942</v>
      </c>
      <c r="H86" s="0" t="n">
        <v>1540797516.79469</v>
      </c>
      <c r="I86" s="0" t="n">
        <v>1731296118.87113</v>
      </c>
      <c r="J86" s="0" t="n">
        <v>2053462872.38275</v>
      </c>
      <c r="K86" s="0" t="n">
        <v>2126300573.17668</v>
      </c>
      <c r="L86" s="0" t="n">
        <v>1747187539.20717</v>
      </c>
      <c r="M86" s="0" t="n">
        <v>1666910166.289</v>
      </c>
      <c r="N86" s="0" t="n">
        <v>1962051319.26134</v>
      </c>
      <c r="O86" s="0" t="n">
        <v>2215029450.3805</v>
      </c>
      <c r="P86" s="0" t="n">
        <v>2417107708.25317</v>
      </c>
      <c r="Q86" s="0" t="n">
        <v>2112292944.64142</v>
      </c>
      <c r="R86" s="0" t="n">
        <v>2465492957.74648</v>
      </c>
      <c r="S86" s="0" t="n">
        <v>2894409937.8882</v>
      </c>
      <c r="T86" s="0" t="n">
        <v>2810106382.97872</v>
      </c>
      <c r="U86" s="0" t="n">
        <v>2765254237.28814</v>
      </c>
      <c r="V86" s="0" t="n">
        <v>3189428571.42857</v>
      </c>
      <c r="W86" s="0" t="n">
        <v>3662478184.99127</v>
      </c>
      <c r="X86" s="0" t="n">
        <v>4020227920.22792</v>
      </c>
      <c r="Y86" s="0" t="n">
        <v>4445228215.76763</v>
      </c>
      <c r="Z86" s="0" t="n">
        <v>4222441614.97433</v>
      </c>
      <c r="AA86" s="0" t="n">
        <v>4035994397.7591</v>
      </c>
      <c r="AB86" s="0" t="n">
        <v>4057275042.82903</v>
      </c>
      <c r="AC86" s="0" t="n">
        <v>4412279843.44423</v>
      </c>
      <c r="AD86" s="0" t="n">
        <v>4504342149.43471</v>
      </c>
      <c r="AE86" s="0" t="n">
        <v>5727602644.71472</v>
      </c>
      <c r="AF86" s="0" t="n">
        <v>5074829931.97279</v>
      </c>
      <c r="AG86" s="0" t="n">
        <v>5197840979.13417</v>
      </c>
      <c r="AH86" s="0" t="n">
        <v>5251764264.26802</v>
      </c>
      <c r="AI86" s="0" t="n">
        <v>5889174825.487</v>
      </c>
      <c r="AJ86" s="0" t="n">
        <v>6596546195.65217</v>
      </c>
      <c r="AK86" s="0" t="n">
        <v>6413901601.83066</v>
      </c>
      <c r="AL86" s="0" t="n">
        <v>5966255778.12018</v>
      </c>
      <c r="AM86" s="0" t="n">
        <v>5444560669.45607</v>
      </c>
      <c r="AN86" s="0" t="n">
        <v>6465137614.6789</v>
      </c>
      <c r="AO86" s="0" t="n">
        <v>6934984709.48012</v>
      </c>
      <c r="AP86" s="0" t="n">
        <v>6891308593.75</v>
      </c>
      <c r="AQ86" s="0" t="n">
        <v>7480968858.13149</v>
      </c>
      <c r="AR86" s="0" t="n">
        <v>7719354838.70968</v>
      </c>
      <c r="AS86" s="0" t="n">
        <v>4983024408.14828</v>
      </c>
      <c r="AT86" s="0" t="n">
        <v>5314909953.92992</v>
      </c>
      <c r="AU86" s="0" t="n">
        <v>6166330136.2948</v>
      </c>
      <c r="AV86" s="0" t="n">
        <v>7632406552.83803</v>
      </c>
      <c r="AW86" s="0" t="n">
        <v>8881368538.07671</v>
      </c>
      <c r="AX86" s="0" t="n">
        <v>10744675209.8984</v>
      </c>
      <c r="AY86" s="0" t="n">
        <v>20440893017.1566</v>
      </c>
      <c r="AZ86" s="0" t="n">
        <v>24827844949.6033</v>
      </c>
      <c r="BA86" s="0" t="n">
        <v>28678701891.0957</v>
      </c>
      <c r="BB86" s="0" t="n">
        <v>26048108185.0534</v>
      </c>
      <c r="BC86" s="0" t="n">
        <v>32197272797.2028</v>
      </c>
      <c r="BD86" s="0" t="n">
        <v>39337314809.9434</v>
      </c>
      <c r="BE86" s="0" t="n">
        <v>41270954737.2459</v>
      </c>
      <c r="BF86" s="0" t="n">
        <v>62405374785.5052</v>
      </c>
      <c r="BG86" s="0" t="n">
        <v>53660342159.7735</v>
      </c>
      <c r="BH86" s="0" t="n">
        <v>48564863888.4402</v>
      </c>
      <c r="BI86" s="0" t="n">
        <v>55009730600.0307</v>
      </c>
      <c r="BJ86" s="0" t="n">
        <v>58998132329.6173</v>
      </c>
      <c r="BK86" s="0" t="n">
        <v>65556464048.1539</v>
      </c>
      <c r="BL86" s="0" t="n">
        <v>66983634223.943</v>
      </c>
    </row>
    <row r="87" customFormat="false" ht="15" hidden="false" customHeight="false" outlineLevel="0" collapsed="false">
      <c r="A87" s="0" t="s">
        <v>674</v>
      </c>
      <c r="B87" s="0" t="s">
        <v>676</v>
      </c>
      <c r="C87" s="0" t="s">
        <v>1158</v>
      </c>
      <c r="D87" s="0" t="s">
        <v>1058</v>
      </c>
    </row>
    <row r="88" customFormat="false" ht="15" hidden="false" customHeight="false" outlineLevel="0" collapsed="false">
      <c r="A88" s="0" t="s">
        <v>79</v>
      </c>
      <c r="B88" s="0" t="s">
        <v>314</v>
      </c>
      <c r="C88" s="0" t="s">
        <v>1158</v>
      </c>
      <c r="D88" s="0" t="s">
        <v>1058</v>
      </c>
      <c r="AE88" s="0" t="n">
        <v>1922600899.38433</v>
      </c>
      <c r="AF88" s="0" t="n">
        <v>2041538057.02888</v>
      </c>
      <c r="AG88" s="0" t="n">
        <v>2384295763.72528</v>
      </c>
      <c r="AH88" s="0" t="n">
        <v>2432029380.43686</v>
      </c>
      <c r="AI88" s="0" t="n">
        <v>2666616176.91609</v>
      </c>
      <c r="AJ88" s="0" t="n">
        <v>3014890569.04099</v>
      </c>
      <c r="AK88" s="0" t="n">
        <v>3284625277.16186</v>
      </c>
      <c r="AL88" s="0" t="n">
        <v>3279063317.63475</v>
      </c>
      <c r="AM88" s="0" t="n">
        <v>3383218922.79336</v>
      </c>
      <c r="AN88" s="0" t="n">
        <v>3693753379.05992</v>
      </c>
      <c r="AO88" s="0" t="n">
        <v>3869032270.91633</v>
      </c>
      <c r="AP88" s="0" t="n">
        <v>3783788551.0819</v>
      </c>
      <c r="AQ88" s="0" t="n">
        <v>3588376057.01536</v>
      </c>
      <c r="AR88" s="0" t="n">
        <v>3461282293.64624</v>
      </c>
      <c r="AS88" s="0" t="n">
        <v>2995360969.16199</v>
      </c>
      <c r="AT88" s="0" t="n">
        <v>2829435956.51563</v>
      </c>
      <c r="AU88" s="0" t="n">
        <v>2950198648.95191</v>
      </c>
      <c r="AV88" s="0" t="n">
        <v>3446441698.00738</v>
      </c>
      <c r="AW88" s="0" t="n">
        <v>3635458132.65317</v>
      </c>
      <c r="AX88" s="0" t="n">
        <v>2937071767.25576</v>
      </c>
      <c r="AY88" s="0" t="n">
        <v>4220019242.74824</v>
      </c>
      <c r="AZ88" s="0" t="n">
        <v>6281917655.90249</v>
      </c>
      <c r="BA88" s="0" t="n">
        <v>6964179193.84418</v>
      </c>
      <c r="BB88" s="0" t="n">
        <v>6716904568.76482</v>
      </c>
      <c r="BC88" s="0" t="n">
        <v>6853467857.61127</v>
      </c>
      <c r="BD88" s="0" t="n">
        <v>6785137172.77058</v>
      </c>
      <c r="BE88" s="0" t="n">
        <v>7638045254.42864</v>
      </c>
      <c r="BF88" s="0" t="n">
        <v>8376613843.27265</v>
      </c>
      <c r="BG88" s="0" t="n">
        <v>8778473614.54728</v>
      </c>
      <c r="BH88" s="0" t="n">
        <v>8794202443.67366</v>
      </c>
      <c r="BI88" s="0" t="n">
        <v>8595955581.21787</v>
      </c>
      <c r="BJ88" s="0" t="n">
        <v>10324668266.5921</v>
      </c>
      <c r="BK88" s="0" t="n">
        <v>10907214993.5687</v>
      </c>
      <c r="BL88" s="0" t="n">
        <v>12296665331.192</v>
      </c>
    </row>
    <row r="89" customFormat="false" ht="15" hidden="false" customHeight="false" outlineLevel="0" collapsed="false">
      <c r="A89" s="0" t="s">
        <v>1084</v>
      </c>
      <c r="B89" s="0" t="s">
        <v>307</v>
      </c>
      <c r="C89" s="0" t="s">
        <v>1158</v>
      </c>
      <c r="D89" s="0" t="s">
        <v>1058</v>
      </c>
      <c r="K89" s="0" t="n">
        <v>44212353.6988296</v>
      </c>
      <c r="L89" s="0" t="n">
        <v>46695363.1558873</v>
      </c>
      <c r="M89" s="0" t="n">
        <v>41160658.5705371</v>
      </c>
      <c r="N89" s="0" t="n">
        <v>45168722.6995632</v>
      </c>
      <c r="O89" s="0" t="n">
        <v>52296836.749388</v>
      </c>
      <c r="P89" s="0" t="n">
        <v>55728608.974983</v>
      </c>
      <c r="Q89" s="0" t="n">
        <v>59161544.9957528</v>
      </c>
      <c r="R89" s="0" t="n">
        <v>75187969.924812</v>
      </c>
      <c r="S89" s="0" t="n">
        <v>95797533.4619206</v>
      </c>
      <c r="T89" s="0" t="n">
        <v>115182522.123894</v>
      </c>
      <c r="U89" s="0" t="n">
        <v>112189468.481826</v>
      </c>
      <c r="V89" s="0" t="n">
        <v>138094243.349324</v>
      </c>
      <c r="W89" s="0" t="n">
        <v>171836793.402695</v>
      </c>
      <c r="X89" s="0" t="n">
        <v>207114382.546071</v>
      </c>
      <c r="Y89" s="0" t="n">
        <v>241080708.89018</v>
      </c>
      <c r="Z89" s="0" t="n">
        <v>218764445.784343</v>
      </c>
      <c r="AA89" s="0" t="n">
        <v>216051495.959817</v>
      </c>
      <c r="AB89" s="0" t="n">
        <v>213446562.57106</v>
      </c>
      <c r="AC89" s="0" t="n">
        <v>177338801.93075</v>
      </c>
      <c r="AD89" s="0" t="n">
        <v>225724851.691107</v>
      </c>
      <c r="AE89" s="0" t="n">
        <v>185646209.386282</v>
      </c>
      <c r="AF89" s="0" t="n">
        <v>220626484.224811</v>
      </c>
      <c r="AG89" s="0" t="n">
        <v>266673126.229801</v>
      </c>
      <c r="AH89" s="0" t="n">
        <v>284119692.49433</v>
      </c>
      <c r="AI89" s="0" t="n">
        <v>317083373.524559</v>
      </c>
      <c r="AJ89" s="0" t="n">
        <v>690314321.374999</v>
      </c>
      <c r="AK89" s="0" t="n">
        <v>714255460.503389</v>
      </c>
      <c r="AL89" s="0" t="n">
        <v>755042548.055824</v>
      </c>
      <c r="AM89" s="0" t="n">
        <v>746491692.583857</v>
      </c>
      <c r="AN89" s="0" t="n">
        <v>785996982.492168</v>
      </c>
      <c r="AO89" s="0" t="n">
        <v>848237108.56163</v>
      </c>
      <c r="AP89" s="0" t="n">
        <v>803630742.53446</v>
      </c>
      <c r="AQ89" s="0" t="n">
        <v>840285264.631545</v>
      </c>
      <c r="AR89" s="0" t="n">
        <v>814723460.08372</v>
      </c>
      <c r="AS89" s="0" t="n">
        <v>782915402.421096</v>
      </c>
      <c r="AT89" s="0" t="n">
        <v>687408804.630527</v>
      </c>
      <c r="AU89" s="0" t="n">
        <v>578236035.104279</v>
      </c>
      <c r="AV89" s="0" t="n">
        <v>487038821.611959</v>
      </c>
      <c r="AW89" s="0" t="n">
        <v>961900106.892751</v>
      </c>
      <c r="AX89" s="0" t="n">
        <v>1027702254.38664</v>
      </c>
      <c r="AY89" s="0" t="n">
        <v>1054113426.70947</v>
      </c>
      <c r="AZ89" s="0" t="n">
        <v>1279704744.82781</v>
      </c>
      <c r="BA89" s="0" t="n">
        <v>1561763437.0325</v>
      </c>
      <c r="BB89" s="0" t="n">
        <v>1450140385.97229</v>
      </c>
      <c r="BC89" s="0" t="n">
        <v>1543292392.54605</v>
      </c>
      <c r="BD89" s="0" t="n">
        <v>1409694553.90934</v>
      </c>
      <c r="BE89" s="0" t="n">
        <v>1415006238.09509</v>
      </c>
      <c r="BF89" s="0" t="n">
        <v>1375608956.10386</v>
      </c>
      <c r="BG89" s="0" t="n">
        <v>1229460601.92174</v>
      </c>
      <c r="BH89" s="0" t="n">
        <v>1378176868.31568</v>
      </c>
      <c r="BI89" s="0" t="n">
        <v>1484579844.37143</v>
      </c>
      <c r="BJ89" s="0" t="n">
        <v>1504909753.28746</v>
      </c>
      <c r="BK89" s="0" t="n">
        <v>1670670668.59391</v>
      </c>
      <c r="BL89" s="0" t="n">
        <v>1826073739.82522</v>
      </c>
    </row>
    <row r="90" customFormat="false" ht="15" hidden="false" customHeight="false" outlineLevel="0" collapsed="false">
      <c r="A90" s="0" t="s">
        <v>80</v>
      </c>
      <c r="B90" s="0" t="s">
        <v>315</v>
      </c>
      <c r="C90" s="0" t="s">
        <v>1158</v>
      </c>
      <c r="D90" s="0" t="s">
        <v>1058</v>
      </c>
      <c r="O90" s="0" t="n">
        <v>78733594.8411852</v>
      </c>
      <c r="P90" s="0" t="n">
        <v>78540057.1372472</v>
      </c>
      <c r="Q90" s="0" t="n">
        <v>87702828.5651641</v>
      </c>
      <c r="R90" s="0" t="n">
        <v>89374237.2881356</v>
      </c>
      <c r="S90" s="0" t="n">
        <v>98775328.9473684</v>
      </c>
      <c r="T90" s="0" t="n">
        <v>108985740.155434</v>
      </c>
      <c r="U90" s="0" t="n">
        <v>112386489.005677</v>
      </c>
      <c r="V90" s="0" t="n">
        <v>114971207.205384</v>
      </c>
      <c r="W90" s="0" t="n">
        <v>122666858.789625</v>
      </c>
      <c r="X90" s="0" t="n">
        <v>118537875.133044</v>
      </c>
      <c r="Y90" s="0" t="n">
        <v>110653830.722704</v>
      </c>
      <c r="Z90" s="0" t="n">
        <v>154731969.69697</v>
      </c>
      <c r="AA90" s="0" t="n">
        <v>165523634.503718</v>
      </c>
      <c r="AB90" s="0" t="n">
        <v>163577538.326314</v>
      </c>
      <c r="AC90" s="0" t="n">
        <v>138478900.628609</v>
      </c>
      <c r="AD90" s="0" t="n">
        <v>143856253.127248</v>
      </c>
      <c r="AE90" s="0" t="n">
        <v>130225018.751151</v>
      </c>
      <c r="AF90" s="0" t="n">
        <v>173836362.010677</v>
      </c>
      <c r="AG90" s="0" t="n">
        <v>164458120.314176</v>
      </c>
      <c r="AH90" s="0" t="n">
        <v>213143016.443316</v>
      </c>
      <c r="AI90" s="0" t="n">
        <v>243961995.509785</v>
      </c>
      <c r="AJ90" s="0" t="n">
        <v>257150374.069711</v>
      </c>
      <c r="AK90" s="0" t="n">
        <v>226313443.749086</v>
      </c>
      <c r="AL90" s="0" t="n">
        <v>236880821.656388</v>
      </c>
      <c r="AM90" s="0" t="n">
        <v>235620043.500927</v>
      </c>
      <c r="AN90" s="0" t="n">
        <v>253966922.278198</v>
      </c>
      <c r="AO90" s="0" t="n">
        <v>270419779.418107</v>
      </c>
      <c r="AP90" s="0" t="n">
        <v>268550998.219197</v>
      </c>
      <c r="AQ90" s="0" t="n">
        <v>206457544.497703</v>
      </c>
      <c r="AR90" s="0" t="n">
        <v>224446663.800548</v>
      </c>
      <c r="AS90" s="0" t="n">
        <v>370173838.651652</v>
      </c>
      <c r="AT90" s="0" t="n">
        <v>392621385.894576</v>
      </c>
      <c r="AU90" s="0" t="n">
        <v>417806667.07798</v>
      </c>
      <c r="AV90" s="0" t="n">
        <v>477458598.710737</v>
      </c>
      <c r="AW90" s="0" t="n">
        <v>532062927.382438</v>
      </c>
      <c r="AX90" s="0" t="n">
        <v>587029054.444652</v>
      </c>
      <c r="AY90" s="0" t="n">
        <v>592365688.05204</v>
      </c>
      <c r="AZ90" s="0" t="n">
        <v>696910810.918663</v>
      </c>
      <c r="BA90" s="0" t="n">
        <v>868154708.520179</v>
      </c>
      <c r="BB90" s="0" t="n">
        <v>830126469.986608</v>
      </c>
      <c r="BC90" s="0" t="n">
        <v>849878424.225986</v>
      </c>
      <c r="BD90" s="0" t="n">
        <v>1099818651.98114</v>
      </c>
      <c r="BE90" s="0" t="n">
        <v>989271229.637162</v>
      </c>
      <c r="BF90" s="0" t="n">
        <v>1046087417.96916</v>
      </c>
      <c r="BG90" s="0" t="n">
        <v>1054915645.19654</v>
      </c>
      <c r="BH90" s="0" t="n">
        <v>1048229629.42039</v>
      </c>
      <c r="BI90" s="0" t="n">
        <v>1179004941.22904</v>
      </c>
      <c r="BJ90" s="0" t="n">
        <v>1350177127.5523</v>
      </c>
      <c r="BK90" s="0" t="n">
        <v>1458868241.85588</v>
      </c>
      <c r="BL90" s="0" t="n">
        <v>1339449165.48759</v>
      </c>
    </row>
    <row r="91" customFormat="false" ht="15" hidden="false" customHeight="false" outlineLevel="0" collapsed="false">
      <c r="A91" s="0" t="s">
        <v>63</v>
      </c>
      <c r="B91" s="0" t="s">
        <v>298</v>
      </c>
      <c r="C91" s="0" t="s">
        <v>1158</v>
      </c>
      <c r="D91" s="0" t="s">
        <v>1058</v>
      </c>
      <c r="G91" s="0" t="n">
        <v>9122751.45318345</v>
      </c>
      <c r="H91" s="0" t="n">
        <v>10840095.1283649</v>
      </c>
      <c r="I91" s="0" t="n">
        <v>12712471.3960211</v>
      </c>
      <c r="J91" s="0" t="n">
        <v>64748333.3333333</v>
      </c>
      <c r="K91" s="0" t="n">
        <v>69110000</v>
      </c>
      <c r="L91" s="0" t="n">
        <v>72317446.9327193</v>
      </c>
      <c r="M91" s="0" t="n">
        <v>67514285.7142857</v>
      </c>
      <c r="N91" s="0" t="n">
        <v>67225714.2857143</v>
      </c>
      <c r="O91" s="0" t="n">
        <v>66331428.5714286</v>
      </c>
      <c r="P91" s="0" t="n">
        <v>64946954.756798</v>
      </c>
      <c r="Q91" s="0" t="n">
        <v>65429198.238708</v>
      </c>
      <c r="R91" s="0" t="n">
        <v>81203226.9138345</v>
      </c>
      <c r="S91" s="0" t="n">
        <v>94159862.7073691</v>
      </c>
      <c r="T91" s="0" t="n">
        <v>104295643.388437</v>
      </c>
      <c r="U91" s="0" t="n">
        <v>103653049.93797</v>
      </c>
      <c r="V91" s="0" t="n">
        <v>103987520.075827</v>
      </c>
      <c r="Y91" s="0" t="n">
        <v>50642880.7737503</v>
      </c>
      <c r="Z91" s="0" t="n">
        <v>36731422.8456914</v>
      </c>
      <c r="AA91" s="0" t="n">
        <v>44294647.733479</v>
      </c>
      <c r="AB91" s="0" t="n">
        <v>44442456.94764</v>
      </c>
      <c r="AC91" s="0" t="n">
        <v>50320914.4065688</v>
      </c>
      <c r="AD91" s="0" t="n">
        <v>62118564.8495425</v>
      </c>
      <c r="AE91" s="0" t="n">
        <v>76407396.7552964</v>
      </c>
      <c r="AF91" s="0" t="n">
        <v>93345847.7270323</v>
      </c>
      <c r="AG91" s="0" t="n">
        <v>100534663.294927</v>
      </c>
      <c r="AH91" s="0" t="n">
        <v>88265974.5843604</v>
      </c>
      <c r="AI91" s="0" t="n">
        <v>112119406.548331</v>
      </c>
      <c r="AJ91" s="0" t="n">
        <v>110906032.075075</v>
      </c>
      <c r="AK91" s="0" t="n">
        <v>134707184.355541</v>
      </c>
      <c r="AL91" s="0" t="n">
        <v>136047896.155778</v>
      </c>
      <c r="AM91" s="0" t="n">
        <v>100807001.813926</v>
      </c>
      <c r="AN91" s="0" t="n">
        <v>141853368.256815</v>
      </c>
      <c r="AO91" s="0" t="n">
        <v>232463036.435759</v>
      </c>
      <c r="AP91" s="0" t="n">
        <v>442337849.474377</v>
      </c>
      <c r="AQ91" s="0" t="n">
        <v>370687618.717326</v>
      </c>
      <c r="AR91" s="0" t="n">
        <v>621117885.668503</v>
      </c>
      <c r="AS91" s="0" t="n">
        <v>1045998496.43872</v>
      </c>
      <c r="AT91" s="0" t="n">
        <v>1461139022.02954</v>
      </c>
      <c r="AU91" s="0" t="n">
        <v>1806742742.27311</v>
      </c>
      <c r="AV91" s="0" t="n">
        <v>2484745935.09329</v>
      </c>
      <c r="AW91" s="0" t="n">
        <v>4410764338.66733</v>
      </c>
      <c r="AX91" s="0" t="n">
        <v>8217369092.65224</v>
      </c>
      <c r="AY91" s="0" t="n">
        <v>10086528698.8604</v>
      </c>
      <c r="AZ91" s="0" t="n">
        <v>13071718758.7373</v>
      </c>
      <c r="BA91" s="0" t="n">
        <v>19749893536.3204</v>
      </c>
      <c r="BB91" s="0" t="n">
        <v>15027795173.2187</v>
      </c>
      <c r="BC91" s="0" t="n">
        <v>16314442183.3477</v>
      </c>
      <c r="BD91" s="0" t="n">
        <v>21357344847.4966</v>
      </c>
      <c r="BE91" s="0" t="n">
        <v>22388345810.2466</v>
      </c>
      <c r="BF91" s="0" t="n">
        <v>21948835350.3425</v>
      </c>
      <c r="BG91" s="0" t="n">
        <v>21765454404.421</v>
      </c>
      <c r="BH91" s="0" t="n">
        <v>13185496836.4124</v>
      </c>
      <c r="BI91" s="0" t="n">
        <v>11240809132.4145</v>
      </c>
      <c r="BJ91" s="0" t="n">
        <v>12200914929.5961</v>
      </c>
      <c r="BK91" s="0" t="n">
        <v>13278488567.3058</v>
      </c>
      <c r="BL91" s="0" t="n">
        <v>11026774945.3415</v>
      </c>
    </row>
    <row r="92" customFormat="false" ht="15" hidden="false" customHeight="false" outlineLevel="0" collapsed="false">
      <c r="A92" s="0" t="s">
        <v>76</v>
      </c>
      <c r="B92" s="0" t="s">
        <v>311</v>
      </c>
      <c r="C92" s="0" t="s">
        <v>1158</v>
      </c>
      <c r="D92" s="0" t="s">
        <v>1058</v>
      </c>
      <c r="E92" s="0" t="n">
        <v>4335186016.83942</v>
      </c>
      <c r="F92" s="0" t="n">
        <v>4961400439.31722</v>
      </c>
      <c r="G92" s="0" t="n">
        <v>5213047711.42705</v>
      </c>
      <c r="H92" s="0" t="n">
        <v>5895278024.09202</v>
      </c>
      <c r="I92" s="0" t="n">
        <v>6669673257.1183</v>
      </c>
      <c r="J92" s="0" t="n">
        <v>7689154053.35866</v>
      </c>
      <c r="K92" s="0" t="n">
        <v>8591517943.60129</v>
      </c>
      <c r="L92" s="0" t="n">
        <v>9275600800.35644</v>
      </c>
      <c r="M92" s="0" t="n">
        <v>10090675902.5364</v>
      </c>
      <c r="N92" s="0" t="n">
        <v>11615657031.2387</v>
      </c>
      <c r="O92" s="0" t="n">
        <v>13139863636.3636</v>
      </c>
      <c r="P92" s="0" t="n">
        <v>14591750000</v>
      </c>
      <c r="Q92" s="0" t="n">
        <v>16885511363.6364</v>
      </c>
      <c r="R92" s="0" t="n">
        <v>22347848101.2658</v>
      </c>
      <c r="S92" s="0" t="n">
        <v>25351306818.1818</v>
      </c>
      <c r="T92" s="0" t="n">
        <v>28525876726.8863</v>
      </c>
      <c r="U92" s="0" t="n">
        <v>31152835820.8955</v>
      </c>
      <c r="V92" s="0" t="n">
        <v>36176234967.6226</v>
      </c>
      <c r="W92" s="0" t="n">
        <v>44270204081.6327</v>
      </c>
      <c r="X92" s="0" t="n">
        <v>54481876724.931</v>
      </c>
      <c r="Y92" s="0" t="n">
        <v>56829664268.5851</v>
      </c>
      <c r="Z92" s="0" t="n">
        <v>52346506765.0676</v>
      </c>
      <c r="AA92" s="0" t="n">
        <v>54617989795.9184</v>
      </c>
      <c r="AB92" s="0" t="n">
        <v>49428873839.0093</v>
      </c>
      <c r="AC92" s="0" t="n">
        <v>48020024183.7969</v>
      </c>
      <c r="AD92" s="0" t="n">
        <v>47820851221.3175</v>
      </c>
      <c r="AE92" s="0" t="n">
        <v>56379593476.1441</v>
      </c>
      <c r="AF92" s="0" t="n">
        <v>65652750377.4535</v>
      </c>
      <c r="AG92" s="0" t="n">
        <v>76261277924.5736</v>
      </c>
      <c r="AH92" s="0" t="n">
        <v>79169043222.8284</v>
      </c>
      <c r="AI92" s="0" t="n">
        <v>97891092003.4394</v>
      </c>
      <c r="AJ92" s="0" t="n">
        <v>105143232379.884</v>
      </c>
      <c r="AK92" s="0" t="n">
        <v>116224672863.783</v>
      </c>
      <c r="AL92" s="0" t="n">
        <v>108809059155.767</v>
      </c>
      <c r="AM92" s="0" t="n">
        <v>116601801966.292</v>
      </c>
      <c r="AN92" s="0" t="n">
        <v>136878365936.167</v>
      </c>
      <c r="AO92" s="0" t="n">
        <v>145861612400.906</v>
      </c>
      <c r="AP92" s="0" t="n">
        <v>143157600149.757</v>
      </c>
      <c r="AQ92" s="0" t="n">
        <v>144428172489.335</v>
      </c>
      <c r="AR92" s="0" t="n">
        <v>142540728744.939</v>
      </c>
      <c r="AS92" s="0" t="n">
        <v>130133845586.88</v>
      </c>
      <c r="AT92" s="0" t="n">
        <v>136191353914.989</v>
      </c>
      <c r="AU92" s="0" t="n">
        <v>153830946734.425</v>
      </c>
      <c r="AV92" s="0" t="n">
        <v>201924269751.693</v>
      </c>
      <c r="AW92" s="0" t="n">
        <v>240521261484.976</v>
      </c>
      <c r="AX92" s="0" t="n">
        <v>247783002114.165</v>
      </c>
      <c r="AY92" s="0" t="n">
        <v>273317736795.885</v>
      </c>
      <c r="AZ92" s="0" t="n">
        <v>318497937311.799</v>
      </c>
      <c r="BA92" s="0" t="n">
        <v>354460802695.181</v>
      </c>
      <c r="BB92" s="0" t="n">
        <v>330000251458.739</v>
      </c>
      <c r="BC92" s="0" t="n">
        <v>299361576293.332</v>
      </c>
      <c r="BD92" s="0" t="n">
        <v>287797821676.138</v>
      </c>
      <c r="BE92" s="0" t="n">
        <v>245670666767.533</v>
      </c>
      <c r="BF92" s="0" t="n">
        <v>239862011051.781</v>
      </c>
      <c r="BG92" s="0" t="n">
        <v>237029578730.029</v>
      </c>
      <c r="BH92" s="0" t="n">
        <v>196591353872.132</v>
      </c>
      <c r="BI92" s="0" t="n">
        <v>195222443844.783</v>
      </c>
      <c r="BJ92" s="0" t="n">
        <v>203588424740.3</v>
      </c>
      <c r="BK92" s="0" t="n">
        <v>218138367208.799</v>
      </c>
      <c r="BL92" s="0" t="n">
        <v>209852761132.839</v>
      </c>
    </row>
    <row r="93" customFormat="false" ht="15" hidden="false" customHeight="false" outlineLevel="0" collapsed="false">
      <c r="A93" s="0" t="s">
        <v>77</v>
      </c>
      <c r="B93" s="0" t="s">
        <v>312</v>
      </c>
      <c r="C93" s="0" t="s">
        <v>1158</v>
      </c>
      <c r="D93" s="0" t="s">
        <v>1058</v>
      </c>
      <c r="V93" s="0" t="n">
        <v>71494495.1851852</v>
      </c>
      <c r="W93" s="0" t="n">
        <v>88322386.2962963</v>
      </c>
      <c r="X93" s="0" t="n">
        <v>102244362.222222</v>
      </c>
      <c r="Y93" s="0" t="n">
        <v>110900457.037037</v>
      </c>
      <c r="Z93" s="0" t="n">
        <v>115651918.888889</v>
      </c>
      <c r="AA93" s="0" t="n">
        <v>125435590</v>
      </c>
      <c r="AB93" s="0" t="n">
        <v>131803552.222222</v>
      </c>
      <c r="AC93" s="0" t="n">
        <v>145533310.740741</v>
      </c>
      <c r="AD93" s="0" t="n">
        <v>167728455.185185</v>
      </c>
      <c r="AE93" s="0" t="n">
        <v>187589522.592593</v>
      </c>
      <c r="AF93" s="0" t="n">
        <v>215009569.62963</v>
      </c>
      <c r="AG93" s="0" t="n">
        <v>236357523.703704</v>
      </c>
      <c r="AH93" s="0" t="n">
        <v>267327642.222222</v>
      </c>
      <c r="AI93" s="0" t="n">
        <v>278098762.962963</v>
      </c>
      <c r="AJ93" s="0" t="n">
        <v>300757888.888889</v>
      </c>
      <c r="AK93" s="0" t="n">
        <v>310160444.444444</v>
      </c>
      <c r="AL93" s="0" t="n">
        <v>309812185.185185</v>
      </c>
      <c r="AM93" s="0" t="n">
        <v>325111814.814815</v>
      </c>
      <c r="AN93" s="0" t="n">
        <v>342172518.518518</v>
      </c>
      <c r="AO93" s="0" t="n">
        <v>366911444.444444</v>
      </c>
      <c r="AP93" s="0" t="n">
        <v>392190592.592593</v>
      </c>
      <c r="AQ93" s="0" t="n">
        <v>445903592.592593</v>
      </c>
      <c r="AR93" s="0" t="n">
        <v>482009370.37037</v>
      </c>
      <c r="AS93" s="0" t="n">
        <v>520044370.37037</v>
      </c>
      <c r="AT93" s="0" t="n">
        <v>520444185.185185</v>
      </c>
      <c r="AU93" s="0" t="n">
        <v>540336925.925926</v>
      </c>
      <c r="AV93" s="0" t="n">
        <v>591018407.407407</v>
      </c>
      <c r="AW93" s="0" t="n">
        <v>599118592.592593</v>
      </c>
      <c r="AX93" s="0" t="n">
        <v>695555555.555556</v>
      </c>
      <c r="AY93" s="0" t="n">
        <v>698700666.666667</v>
      </c>
      <c r="AZ93" s="0" t="n">
        <v>758683592.592593</v>
      </c>
      <c r="BA93" s="0" t="n">
        <v>825976037.037037</v>
      </c>
      <c r="BB93" s="0" t="n">
        <v>771275555.555556</v>
      </c>
      <c r="BC93" s="0" t="n">
        <v>771013259.259259</v>
      </c>
      <c r="BD93" s="0" t="n">
        <v>778655925.925926</v>
      </c>
      <c r="BE93" s="0" t="n">
        <v>799882259.259259</v>
      </c>
      <c r="BF93" s="0" t="n">
        <v>842620111.111111</v>
      </c>
      <c r="BG93" s="0" t="n">
        <v>911497407.407407</v>
      </c>
      <c r="BH93" s="0" t="n">
        <v>997007925.925926</v>
      </c>
      <c r="BI93" s="0" t="n">
        <v>1061631222.22222</v>
      </c>
      <c r="BJ93" s="0" t="n">
        <v>1125685185.18519</v>
      </c>
      <c r="BK93" s="0" t="n">
        <v>1168696296.2963</v>
      </c>
      <c r="BL93" s="0" t="n">
        <v>1210603703.7037</v>
      </c>
    </row>
    <row r="94" customFormat="false" ht="15" hidden="false" customHeight="false" outlineLevel="0" collapsed="false">
      <c r="A94" s="0" t="s">
        <v>678</v>
      </c>
      <c r="B94" s="0" t="s">
        <v>680</v>
      </c>
      <c r="C94" s="0" t="s">
        <v>1158</v>
      </c>
      <c r="D94" s="0" t="s">
        <v>1058</v>
      </c>
      <c r="O94" s="0" t="n">
        <v>69520026.6666667</v>
      </c>
      <c r="P94" s="0" t="n">
        <v>88570952.8688524</v>
      </c>
      <c r="Q94" s="0" t="n">
        <v>106101175.65798</v>
      </c>
      <c r="R94" s="0" t="n">
        <v>140153748.243657</v>
      </c>
      <c r="S94" s="0" t="n">
        <v>169918948.629182</v>
      </c>
      <c r="T94" s="0" t="n">
        <v>211194305.702999</v>
      </c>
      <c r="U94" s="0" t="n">
        <v>240780413.56493</v>
      </c>
      <c r="V94" s="0" t="n">
        <v>282269373.001066</v>
      </c>
      <c r="W94" s="0" t="n">
        <v>355989047.256374</v>
      </c>
      <c r="X94" s="0" t="n">
        <v>420642463.409998</v>
      </c>
      <c r="Y94" s="0" t="n">
        <v>476055288.418886</v>
      </c>
      <c r="Z94" s="0" t="n">
        <v>435746974.759244</v>
      </c>
      <c r="AA94" s="0" t="n">
        <v>402405069.367769</v>
      </c>
      <c r="AB94" s="0" t="n">
        <v>416183706.943685</v>
      </c>
      <c r="AC94" s="0" t="n">
        <v>379371608.442925</v>
      </c>
      <c r="AD94" s="0" t="n">
        <v>412876071.118493</v>
      </c>
      <c r="AE94" s="0" t="n">
        <v>603015696.452849</v>
      </c>
      <c r="AF94" s="0" t="n">
        <v>787392365.831908</v>
      </c>
      <c r="AG94" s="0" t="n">
        <v>898611007.947709</v>
      </c>
      <c r="AH94" s="0" t="n">
        <v>929796722.387897</v>
      </c>
      <c r="AI94" s="0" t="n">
        <v>1018970364.86443</v>
      </c>
      <c r="AJ94" s="0" t="n">
        <v>1016493394.8253</v>
      </c>
      <c r="AK94" s="0" t="n">
        <v>1037921836.9477</v>
      </c>
      <c r="AL94" s="0" t="n">
        <v>927219728.866886</v>
      </c>
      <c r="AM94" s="0" t="n">
        <v>1005879948.43254</v>
      </c>
      <c r="AN94" s="0" t="n">
        <v>1208946165.92889</v>
      </c>
      <c r="AO94" s="0" t="n">
        <v>1197509786.67632</v>
      </c>
      <c r="AP94" s="0" t="n">
        <v>1072147778.03013</v>
      </c>
      <c r="AQ94" s="0" t="n">
        <v>1149862702.96084</v>
      </c>
      <c r="AR94" s="0" t="n">
        <v>1131561595.13775</v>
      </c>
      <c r="AS94" s="0" t="n">
        <v>1068030829.75591</v>
      </c>
      <c r="AT94" s="0" t="n">
        <v>1086172922.57413</v>
      </c>
      <c r="AU94" s="0" t="n">
        <v>1169138789.31435</v>
      </c>
      <c r="AV94" s="0" t="n">
        <v>1558753434.43083</v>
      </c>
      <c r="AW94" s="0" t="n">
        <v>1822486688.58807</v>
      </c>
      <c r="AX94" s="0" t="n">
        <v>1849805732.96203</v>
      </c>
      <c r="AY94" s="0" t="n">
        <v>2013099482.07439</v>
      </c>
      <c r="AZ94" s="0" t="n">
        <v>2249811708.94796</v>
      </c>
      <c r="BA94" s="0" t="n">
        <v>2499107510.64122</v>
      </c>
      <c r="BB94" s="0" t="n">
        <v>2529948329.57153</v>
      </c>
      <c r="BC94" s="0" t="n">
        <v>2503156060.52524</v>
      </c>
      <c r="BD94" s="0" t="n">
        <v>2684467375.71479</v>
      </c>
      <c r="BE94" s="0" t="n">
        <v>2609667673.71601</v>
      </c>
      <c r="BF94" s="0" t="n">
        <v>2684952726.88425</v>
      </c>
      <c r="BG94" s="0" t="n">
        <v>2842048997.77283</v>
      </c>
      <c r="BH94" s="0" t="n">
        <v>2499115623.00272</v>
      </c>
      <c r="BI94" s="0" t="n">
        <v>2707146783.13056</v>
      </c>
      <c r="BJ94" s="0" t="n">
        <v>2826651925.66902</v>
      </c>
      <c r="BK94" s="0" t="n">
        <v>3051626389.63671</v>
      </c>
    </row>
    <row r="95" customFormat="false" ht="15" hidden="false" customHeight="false" outlineLevel="0" collapsed="false">
      <c r="A95" s="0" t="s">
        <v>78</v>
      </c>
      <c r="B95" s="0" t="s">
        <v>313</v>
      </c>
      <c r="C95" s="0" t="s">
        <v>1158</v>
      </c>
      <c r="D95" s="0" t="s">
        <v>1058</v>
      </c>
      <c r="E95" s="0" t="n">
        <v>1043599900</v>
      </c>
      <c r="F95" s="0" t="n">
        <v>1076699900</v>
      </c>
      <c r="G95" s="0" t="n">
        <v>1143600000</v>
      </c>
      <c r="H95" s="0" t="n">
        <v>1262800000</v>
      </c>
      <c r="I95" s="0" t="n">
        <v>1299099900</v>
      </c>
      <c r="J95" s="0" t="n">
        <v>1331399900</v>
      </c>
      <c r="K95" s="0" t="n">
        <v>1390700000</v>
      </c>
      <c r="L95" s="0" t="n">
        <v>1453500000</v>
      </c>
      <c r="M95" s="0" t="n">
        <v>1610500000</v>
      </c>
      <c r="N95" s="0" t="n">
        <v>1715399900</v>
      </c>
      <c r="O95" s="0" t="n">
        <v>1904000000</v>
      </c>
      <c r="P95" s="0" t="n">
        <v>1984800000</v>
      </c>
      <c r="Q95" s="0" t="n">
        <v>2101300000</v>
      </c>
      <c r="R95" s="0" t="n">
        <v>2569200100</v>
      </c>
      <c r="S95" s="0" t="n">
        <v>3161499900</v>
      </c>
      <c r="T95" s="0" t="n">
        <v>3645900000</v>
      </c>
      <c r="U95" s="0" t="n">
        <v>4365300200</v>
      </c>
      <c r="V95" s="0" t="n">
        <v>5480500200</v>
      </c>
      <c r="W95" s="0" t="n">
        <v>6070600200</v>
      </c>
      <c r="X95" s="0" t="n">
        <v>6902600200</v>
      </c>
      <c r="Y95" s="0" t="n">
        <v>7878700000</v>
      </c>
      <c r="Z95" s="0" t="n">
        <v>8607500300</v>
      </c>
      <c r="AA95" s="0" t="n">
        <v>8716999700</v>
      </c>
      <c r="AB95" s="0" t="n">
        <v>9050000400</v>
      </c>
      <c r="AC95" s="0" t="n">
        <v>9470000100</v>
      </c>
      <c r="AD95" s="0" t="n">
        <v>9721652086.95652</v>
      </c>
      <c r="AE95" s="0" t="n">
        <v>7231963515.98174</v>
      </c>
      <c r="AF95" s="0" t="n">
        <v>7084399840</v>
      </c>
      <c r="AG95" s="0" t="n">
        <v>7841602824.42748</v>
      </c>
      <c r="AH95" s="0" t="n">
        <v>8410724360.79546</v>
      </c>
      <c r="AI95" s="0" t="n">
        <v>7650125217.35253</v>
      </c>
      <c r="AJ95" s="0" t="n">
        <v>9406097735.09117</v>
      </c>
      <c r="AK95" s="0" t="n">
        <v>10440842165.3193</v>
      </c>
      <c r="AL95" s="0" t="n">
        <v>11399942453.0646</v>
      </c>
      <c r="AM95" s="0" t="n">
        <v>12983235568.2292</v>
      </c>
      <c r="AN95" s="0" t="n">
        <v>14655404433.2771</v>
      </c>
      <c r="AO95" s="0" t="n">
        <v>15674835615.3139</v>
      </c>
      <c r="AP95" s="0" t="n">
        <v>17790026221.6139</v>
      </c>
      <c r="AQ95" s="0" t="n">
        <v>19395491992.9939</v>
      </c>
      <c r="AR95" s="0" t="n">
        <v>18318412251.3642</v>
      </c>
      <c r="AS95" s="0" t="n">
        <v>19288827158.9035</v>
      </c>
      <c r="AT95" s="0" t="n">
        <v>18702802522.0777</v>
      </c>
      <c r="AU95" s="0" t="n">
        <v>20776403774.1156</v>
      </c>
      <c r="AV95" s="0" t="n">
        <v>21917430694.2538</v>
      </c>
      <c r="AW95" s="0" t="n">
        <v>23965275794.3749</v>
      </c>
      <c r="AX95" s="0" t="n">
        <v>27211377107.3763</v>
      </c>
      <c r="AY95" s="0" t="n">
        <v>30231249625.1282</v>
      </c>
      <c r="AZ95" s="0" t="n">
        <v>34113107372.317</v>
      </c>
      <c r="BA95" s="0" t="n">
        <v>39136436613.7566</v>
      </c>
      <c r="BB95" s="0" t="n">
        <v>37733609794.6481</v>
      </c>
      <c r="BC95" s="0" t="n">
        <v>41338008612.7727</v>
      </c>
      <c r="BD95" s="0" t="n">
        <v>47654783851.8252</v>
      </c>
      <c r="BE95" s="0" t="n">
        <v>50388460924.7345</v>
      </c>
      <c r="BF95" s="0" t="n">
        <v>52996540576.3161</v>
      </c>
      <c r="BG95" s="0" t="n">
        <v>57852399705.1292</v>
      </c>
      <c r="BH95" s="0" t="n">
        <v>62186186575.7433</v>
      </c>
      <c r="BI95" s="0" t="n">
        <v>66053725049.0138</v>
      </c>
      <c r="BJ95" s="0" t="n">
        <v>71612352644.9734</v>
      </c>
      <c r="BK95" s="0" t="n">
        <v>73118147941.2704</v>
      </c>
      <c r="BL95" s="0" t="n">
        <v>76710355347.0968</v>
      </c>
    </row>
    <row r="96" customFormat="false" ht="15" hidden="false" customHeight="false" outlineLevel="0" collapsed="false">
      <c r="A96" s="0" t="s">
        <v>685</v>
      </c>
      <c r="B96" s="0" t="s">
        <v>687</v>
      </c>
      <c r="C96" s="0" t="s">
        <v>1158</v>
      </c>
      <c r="D96" s="0" t="s">
        <v>1058</v>
      </c>
      <c r="AU96" s="0" t="n">
        <v>3385000000</v>
      </c>
      <c r="AV96" s="0" t="n">
        <v>3560000000</v>
      </c>
      <c r="AW96" s="0" t="n">
        <v>3857000000</v>
      </c>
      <c r="AX96" s="0" t="n">
        <v>4197000000</v>
      </c>
      <c r="AY96" s="0" t="n">
        <v>4213000000</v>
      </c>
      <c r="AZ96" s="0" t="n">
        <v>4375000000</v>
      </c>
      <c r="BA96" s="0" t="n">
        <v>4621000000</v>
      </c>
      <c r="BB96" s="0" t="n">
        <v>4781000000</v>
      </c>
      <c r="BC96" s="0" t="n">
        <v>4895000000</v>
      </c>
      <c r="BD96" s="0" t="n">
        <v>4928000000</v>
      </c>
      <c r="BE96" s="0" t="n">
        <v>5199000000</v>
      </c>
      <c r="BF96" s="0" t="n">
        <v>5336000000</v>
      </c>
      <c r="BG96" s="0" t="n">
        <v>5538000000</v>
      </c>
      <c r="BH96" s="0" t="n">
        <v>5710000000</v>
      </c>
      <c r="BI96" s="0" t="n">
        <v>5795000000</v>
      </c>
      <c r="BJ96" s="0" t="n">
        <v>5851000000</v>
      </c>
      <c r="BK96" s="0" t="n">
        <v>5920000000</v>
      </c>
    </row>
    <row r="97" customFormat="false" ht="15" hidden="false" customHeight="false" outlineLevel="0" collapsed="false">
      <c r="A97" s="0" t="s">
        <v>81</v>
      </c>
      <c r="B97" s="0" t="s">
        <v>316</v>
      </c>
      <c r="C97" s="0" t="s">
        <v>1158</v>
      </c>
      <c r="D97" s="0" t="s">
        <v>1058</v>
      </c>
      <c r="E97" s="0" t="n">
        <v>170215248.206265</v>
      </c>
      <c r="F97" s="0" t="n">
        <v>185848451.262906</v>
      </c>
      <c r="G97" s="0" t="n">
        <v>194948375.430205</v>
      </c>
      <c r="H97" s="0" t="n">
        <v>175756868.692761</v>
      </c>
      <c r="I97" s="0" t="n">
        <v>194773376.888526</v>
      </c>
      <c r="J97" s="0" t="n">
        <v>213235294.117647</v>
      </c>
      <c r="K97" s="0" t="n">
        <v>228705882.352941</v>
      </c>
      <c r="L97" s="0" t="n">
        <v>250176470.588235</v>
      </c>
      <c r="M97" s="0" t="n">
        <v>229750000</v>
      </c>
      <c r="N97" s="0" t="n">
        <v>249300000</v>
      </c>
      <c r="O97" s="0" t="n">
        <v>267800000</v>
      </c>
      <c r="P97" s="0" t="n">
        <v>282050000</v>
      </c>
      <c r="Q97" s="0" t="n">
        <v>285380952.380952</v>
      </c>
      <c r="R97" s="0" t="n">
        <v>307047619.047619</v>
      </c>
      <c r="S97" s="0" t="n">
        <v>433954545.454546</v>
      </c>
      <c r="T97" s="0" t="n">
        <v>494791666.666667</v>
      </c>
      <c r="U97" s="0" t="n">
        <v>454440000</v>
      </c>
      <c r="V97" s="0" t="n">
        <v>449880000</v>
      </c>
      <c r="W97" s="0" t="n">
        <v>507080000</v>
      </c>
      <c r="X97" s="0" t="n">
        <v>530440000</v>
      </c>
      <c r="Y97" s="0" t="n">
        <v>603200000</v>
      </c>
      <c r="Z97" s="0" t="n">
        <v>570357107.142857</v>
      </c>
      <c r="AA97" s="0" t="n">
        <v>482000000</v>
      </c>
      <c r="AB97" s="0" t="n">
        <v>489333333.333333</v>
      </c>
      <c r="AC97" s="0" t="n">
        <v>437631605.263158</v>
      </c>
      <c r="AD97" s="0" t="n">
        <v>453488372.093023</v>
      </c>
      <c r="AE97" s="0" t="n">
        <v>504651139.534884</v>
      </c>
      <c r="AF97" s="0" t="n">
        <v>354591846.938775</v>
      </c>
      <c r="AG97" s="0" t="n">
        <v>413799990</v>
      </c>
      <c r="AH97" s="0" t="n">
        <v>379779389.705882</v>
      </c>
      <c r="AI97" s="0" t="n">
        <v>396582263.291139</v>
      </c>
      <c r="AJ97" s="0" t="n">
        <v>348533094.812165</v>
      </c>
      <c r="AK97" s="0" t="n">
        <v>373573141.486811</v>
      </c>
      <c r="AL97" s="0" t="n">
        <v>454101382.488479</v>
      </c>
      <c r="AM97" s="0" t="n">
        <v>540874934.201012</v>
      </c>
      <c r="AN97" s="0" t="n">
        <v>621626785.915493</v>
      </c>
      <c r="AO97" s="0" t="n">
        <v>705406001.424501</v>
      </c>
      <c r="AP97" s="0" t="n">
        <v>749138009.56454</v>
      </c>
      <c r="AQ97" s="0" t="n">
        <v>717530683.169567</v>
      </c>
      <c r="AR97" s="0" t="n">
        <v>694754988.258295</v>
      </c>
      <c r="AS97" s="0" t="n">
        <v>712667896.727512</v>
      </c>
      <c r="AT97" s="0" t="n">
        <v>712167575.624277</v>
      </c>
      <c r="AU97" s="0" t="n">
        <v>726131434.715339</v>
      </c>
      <c r="AV97" s="0" t="n">
        <v>743064076.794567</v>
      </c>
      <c r="AW97" s="0" t="n">
        <v>787814379.183843</v>
      </c>
      <c r="AX97" s="0" t="n">
        <v>824880550.343965</v>
      </c>
      <c r="AY97" s="0" t="n">
        <v>2379818382.99241</v>
      </c>
      <c r="AZ97" s="0" t="n">
        <v>2730968913.75051</v>
      </c>
      <c r="BA97" s="0" t="n">
        <v>3025189399.27802</v>
      </c>
      <c r="BB97" s="0" t="n">
        <v>3165661864.67271</v>
      </c>
      <c r="BC97" s="0" t="n">
        <v>3432913353.15303</v>
      </c>
      <c r="BD97" s="0" t="n">
        <v>3691384743.46563</v>
      </c>
      <c r="BE97" s="0" t="n">
        <v>4063090015.91812</v>
      </c>
      <c r="BF97" s="0" t="n">
        <v>4167801802.58255</v>
      </c>
      <c r="BG97" s="0" t="n">
        <v>4127664335.82693</v>
      </c>
      <c r="BH97" s="0" t="n">
        <v>4279840361.74334</v>
      </c>
      <c r="BI97" s="0" t="n">
        <v>4482697336.56174</v>
      </c>
      <c r="BJ97" s="0" t="n">
        <v>4748174334.14044</v>
      </c>
      <c r="BK97" s="0" t="n">
        <v>4787635821.28928</v>
      </c>
      <c r="BL97" s="0" t="n">
        <v>5173759527.57794</v>
      </c>
    </row>
    <row r="98" customFormat="false" ht="15" hidden="false" customHeight="false" outlineLevel="0" collapsed="false">
      <c r="A98" s="0" t="s">
        <v>1085</v>
      </c>
      <c r="B98" s="0" t="s">
        <v>1086</v>
      </c>
      <c r="C98" s="0" t="s">
        <v>1158</v>
      </c>
      <c r="D98" s="0" t="s">
        <v>1058</v>
      </c>
      <c r="E98" s="0" t="n">
        <v>1062852626732.78</v>
      </c>
      <c r="F98" s="0" t="n">
        <v>1125076783988.64</v>
      </c>
      <c r="G98" s="0" t="n">
        <v>1214493606140.27</v>
      </c>
      <c r="H98" s="0" t="n">
        <v>1308308321956.35</v>
      </c>
      <c r="I98" s="0" t="n">
        <v>1428041291033.08</v>
      </c>
      <c r="J98" s="0" t="n">
        <v>1550792874026.22</v>
      </c>
      <c r="K98" s="0" t="n">
        <v>1701229445433.81</v>
      </c>
      <c r="L98" s="0" t="n">
        <v>1825273011729.85</v>
      </c>
      <c r="M98" s="0" t="n">
        <v>1979372653190.22</v>
      </c>
      <c r="N98" s="0" t="n">
        <v>2177716403527.36</v>
      </c>
      <c r="O98" s="0" t="n">
        <v>2383122398538.67</v>
      </c>
      <c r="P98" s="0" t="n">
        <v>2647378624248.81</v>
      </c>
      <c r="Q98" s="0" t="n">
        <v>3073900263478.58</v>
      </c>
      <c r="R98" s="0" t="n">
        <v>3724938867558.95</v>
      </c>
      <c r="S98" s="0" t="n">
        <v>4204727621293.91</v>
      </c>
      <c r="T98" s="0" t="n">
        <v>4690534493807.89</v>
      </c>
      <c r="U98" s="0" t="n">
        <v>5106785175616.34</v>
      </c>
      <c r="V98" s="0" t="n">
        <v>5779025115877.84</v>
      </c>
      <c r="W98" s="0" t="n">
        <v>6935265724851.54</v>
      </c>
      <c r="X98" s="0" t="n">
        <v>8017511703923.48</v>
      </c>
      <c r="Y98" s="0" t="n">
        <v>8949167870920.69</v>
      </c>
      <c r="Z98" s="0" t="n">
        <v>9086307159355.98</v>
      </c>
      <c r="AA98" s="0" t="n">
        <v>9004227136020.19</v>
      </c>
      <c r="AB98" s="0" t="n">
        <v>9299471716516.94</v>
      </c>
      <c r="AC98" s="0" t="n">
        <v>9697265784011.89</v>
      </c>
      <c r="AD98" s="0" t="n">
        <v>10179105501239.7</v>
      </c>
      <c r="AE98" s="0" t="n">
        <v>12359840646966</v>
      </c>
      <c r="AF98" s="0" t="n">
        <v>14326219150822.8</v>
      </c>
      <c r="AG98" s="0" t="n">
        <v>16133956169354.2</v>
      </c>
      <c r="AH98" s="0" t="n">
        <v>16879725325009.8</v>
      </c>
      <c r="AI98" s="0" t="n">
        <v>18965140036042.7</v>
      </c>
      <c r="AJ98" s="0" t="n">
        <v>20055226772932.6</v>
      </c>
      <c r="AK98" s="0" t="n">
        <v>21574250746258.4</v>
      </c>
      <c r="AL98" s="0" t="n">
        <v>21741527259671</v>
      </c>
      <c r="AM98" s="0" t="n">
        <v>23316514197116.5</v>
      </c>
      <c r="AN98" s="0" t="n">
        <v>25904394399427.1</v>
      </c>
      <c r="AO98" s="0" t="n">
        <v>26133421968731.4</v>
      </c>
      <c r="AP98" s="0" t="n">
        <v>25700594697309.8</v>
      </c>
      <c r="AQ98" s="0" t="n">
        <v>25806892208365.1</v>
      </c>
      <c r="AR98" s="0" t="n">
        <v>27100981460706.3</v>
      </c>
      <c r="AS98" s="0" t="n">
        <v>27650770374936.5</v>
      </c>
      <c r="AT98" s="0" t="n">
        <v>27392718458251.5</v>
      </c>
      <c r="AU98" s="0" t="n">
        <v>28554305656741.2</v>
      </c>
      <c r="AV98" s="0" t="n">
        <v>32016046336009.3</v>
      </c>
      <c r="AW98" s="0" t="n">
        <v>35650217177828.5</v>
      </c>
      <c r="AX98" s="0" t="n">
        <v>37727652551316</v>
      </c>
      <c r="AY98" s="0" t="n">
        <v>39867880300191.1</v>
      </c>
      <c r="AZ98" s="0" t="n">
        <v>43642947192677.8</v>
      </c>
      <c r="BA98" s="0" t="n">
        <v>46410909813785.8</v>
      </c>
      <c r="BB98" s="0" t="n">
        <v>43504219646648.2</v>
      </c>
      <c r="BC98" s="0" t="n">
        <v>45585671488087.1</v>
      </c>
      <c r="BD98" s="0" t="n">
        <v>49211742295134.1</v>
      </c>
      <c r="BE98" s="0" t="n">
        <v>49262520032118.8</v>
      </c>
      <c r="BF98" s="0" t="n">
        <v>49886888092442.6</v>
      </c>
      <c r="BG98" s="0" t="n">
        <v>50986874848795</v>
      </c>
      <c r="BH98" s="0" t="n">
        <v>48169284431931.2</v>
      </c>
      <c r="BI98" s="0" t="n">
        <v>49181225871698.3</v>
      </c>
      <c r="BJ98" s="0" t="n">
        <v>51468319156973.6</v>
      </c>
      <c r="BK98" s="0" t="n">
        <v>54656884279246.1</v>
      </c>
      <c r="BL98" s="0" t="n">
        <v>55140634994666.1</v>
      </c>
    </row>
    <row r="99" customFormat="false" ht="15" hidden="false" customHeight="false" outlineLevel="0" collapsed="false">
      <c r="A99" s="0" t="s">
        <v>84</v>
      </c>
      <c r="B99" s="0" t="s">
        <v>319</v>
      </c>
      <c r="C99" s="0" t="s">
        <v>1158</v>
      </c>
      <c r="D99" s="0" t="s">
        <v>1058</v>
      </c>
      <c r="E99" s="0" t="n">
        <v>1320796651.69457</v>
      </c>
      <c r="F99" s="0" t="n">
        <v>1383681651.13776</v>
      </c>
      <c r="G99" s="0" t="n">
        <v>1612346412.26475</v>
      </c>
      <c r="H99" s="0" t="n">
        <v>1935298266.45384</v>
      </c>
      <c r="I99" s="0" t="n">
        <v>2206466461.26434</v>
      </c>
      <c r="J99" s="0" t="n">
        <v>2435078534.03141</v>
      </c>
      <c r="K99" s="0" t="n">
        <v>2489845016.64894</v>
      </c>
      <c r="L99" s="0" t="n">
        <v>2692474989.12571</v>
      </c>
      <c r="M99" s="0" t="n">
        <v>2716964388.42418</v>
      </c>
      <c r="N99" s="0" t="n">
        <v>3189740055.13982</v>
      </c>
      <c r="O99" s="0" t="n">
        <v>3800766535.62088</v>
      </c>
      <c r="P99" s="0" t="n">
        <v>4476001946.01486</v>
      </c>
      <c r="Q99" s="0" t="n">
        <v>5710107420.14394</v>
      </c>
      <c r="R99" s="0" t="n">
        <v>8030117555.62033</v>
      </c>
      <c r="S99" s="0" t="n">
        <v>9388663645.7588</v>
      </c>
      <c r="T99" s="0" t="n">
        <v>10048022369.9141</v>
      </c>
      <c r="U99" s="0" t="n">
        <v>12876366008.8077</v>
      </c>
      <c r="V99" s="0" t="n">
        <v>15719433719.4337</v>
      </c>
      <c r="W99" s="0" t="n">
        <v>18315007365.9713</v>
      </c>
      <c r="X99" s="0" t="n">
        <v>22526035940.5921</v>
      </c>
      <c r="Y99" s="0" t="n">
        <v>28861759209.0191</v>
      </c>
      <c r="Z99" s="0" t="n">
        <v>31055409443.043</v>
      </c>
      <c r="AA99" s="0" t="n">
        <v>32291306281.8168</v>
      </c>
      <c r="AB99" s="0" t="n">
        <v>29907091339.5364</v>
      </c>
      <c r="AC99" s="0" t="n">
        <v>33511383985.6741</v>
      </c>
      <c r="AD99" s="0" t="n">
        <v>35699543050.7778</v>
      </c>
      <c r="AE99" s="0" t="n">
        <v>41075570591.9291</v>
      </c>
      <c r="AF99" s="0" t="n">
        <v>50622571586.1149</v>
      </c>
      <c r="AG99" s="0" t="n">
        <v>59707404560.5944</v>
      </c>
      <c r="AH99" s="0" t="n">
        <v>68790369107.2963</v>
      </c>
      <c r="AI99" s="0" t="n">
        <v>76928290841.8701</v>
      </c>
      <c r="AJ99" s="0" t="n">
        <v>88959620135.8864</v>
      </c>
      <c r="AK99" s="0" t="n">
        <v>104272278634.731</v>
      </c>
      <c r="AL99" s="0" t="n">
        <v>120353947980.764</v>
      </c>
      <c r="AM99" s="0" t="n">
        <v>135812069768.646</v>
      </c>
      <c r="AN99" s="0" t="n">
        <v>144652912433.103</v>
      </c>
      <c r="AO99" s="0" t="n">
        <v>159717233621.659</v>
      </c>
      <c r="AP99" s="0" t="n">
        <v>177352785419.977</v>
      </c>
      <c r="AQ99" s="0" t="n">
        <v>168886163221.567</v>
      </c>
      <c r="AR99" s="0" t="n">
        <v>165768095391.557</v>
      </c>
      <c r="AS99" s="0" t="n">
        <v>171668164082.555</v>
      </c>
      <c r="AT99" s="0" t="n">
        <v>169403241524.337</v>
      </c>
      <c r="AU99" s="0" t="n">
        <v>166349228737.386</v>
      </c>
      <c r="AV99" s="0" t="n">
        <v>161384522525.299</v>
      </c>
      <c r="AW99" s="0" t="n">
        <v>169099768875.193</v>
      </c>
      <c r="AX99" s="0" t="n">
        <v>181570082162.19</v>
      </c>
      <c r="AY99" s="0" t="n">
        <v>193536265094.364</v>
      </c>
      <c r="AZ99" s="0" t="n">
        <v>211597405593.868</v>
      </c>
      <c r="BA99" s="0" t="n">
        <v>219279678430.164</v>
      </c>
      <c r="BB99" s="0" t="n">
        <v>214046415026.187</v>
      </c>
      <c r="BC99" s="0" t="n">
        <v>228637697575.04</v>
      </c>
      <c r="BD99" s="0" t="n">
        <v>248513617677.287</v>
      </c>
      <c r="BE99" s="0" t="n">
        <v>262629441493.476</v>
      </c>
      <c r="BF99" s="0" t="n">
        <v>275696879834.967</v>
      </c>
      <c r="BG99" s="0" t="n">
        <v>291459356985.337</v>
      </c>
      <c r="BH99" s="0" t="n">
        <v>309383627028.561</v>
      </c>
      <c r="BI99" s="0" t="n">
        <v>320837638328.846</v>
      </c>
      <c r="BJ99" s="0" t="n">
        <v>341244161576.759</v>
      </c>
      <c r="BK99" s="0" t="n">
        <v>361696880780.762</v>
      </c>
      <c r="BL99" s="0" t="n">
        <v>365711532816.907</v>
      </c>
    </row>
    <row r="100" customFormat="false" ht="15" hidden="false" customHeight="false" outlineLevel="0" collapsed="false">
      <c r="A100" s="0" t="s">
        <v>83</v>
      </c>
      <c r="B100" s="0" t="s">
        <v>318</v>
      </c>
      <c r="C100" s="0" t="s">
        <v>1158</v>
      </c>
      <c r="D100" s="0" t="s">
        <v>1058</v>
      </c>
      <c r="E100" s="0" t="n">
        <v>335650000</v>
      </c>
      <c r="F100" s="0" t="n">
        <v>356200000</v>
      </c>
      <c r="G100" s="0" t="n">
        <v>387750000</v>
      </c>
      <c r="H100" s="0" t="n">
        <v>410200000</v>
      </c>
      <c r="I100" s="0" t="n">
        <v>457000000</v>
      </c>
      <c r="J100" s="0" t="n">
        <v>508650000</v>
      </c>
      <c r="K100" s="0" t="n">
        <v>549950000</v>
      </c>
      <c r="L100" s="0" t="n">
        <v>598100000</v>
      </c>
      <c r="M100" s="0" t="n">
        <v>646800000</v>
      </c>
      <c r="N100" s="0" t="n">
        <v>668000050</v>
      </c>
      <c r="O100" s="0" t="n">
        <v>723000000</v>
      </c>
      <c r="P100" s="0" t="n">
        <v>731000000</v>
      </c>
      <c r="Q100" s="0" t="n">
        <v>802999950</v>
      </c>
      <c r="R100" s="0" t="n">
        <v>912499950</v>
      </c>
      <c r="S100" s="0" t="n">
        <v>1034500000</v>
      </c>
      <c r="T100" s="0" t="n">
        <v>1124000000</v>
      </c>
      <c r="U100" s="0" t="n">
        <v>1347999950</v>
      </c>
      <c r="V100" s="0" t="n">
        <v>1669499950</v>
      </c>
      <c r="W100" s="0" t="n">
        <v>3097242093.22441</v>
      </c>
      <c r="X100" s="0" t="n">
        <v>3544281976.29198</v>
      </c>
      <c r="Y100" s="0" t="n">
        <v>3968160045.98683</v>
      </c>
      <c r="Z100" s="0" t="n">
        <v>4043894878.58005</v>
      </c>
      <c r="AA100" s="0" t="n">
        <v>4266503525.61051</v>
      </c>
      <c r="AB100" s="0" t="n">
        <v>4476697184.85981</v>
      </c>
      <c r="AC100" s="0" t="n">
        <v>4915311846.48827</v>
      </c>
      <c r="AD100" s="0" t="n">
        <v>5278120712.5459</v>
      </c>
      <c r="AE100" s="0" t="n">
        <v>5677828958.90605</v>
      </c>
      <c r="AF100" s="0" t="n">
        <v>6190521241.46495</v>
      </c>
      <c r="AG100" s="0" t="n">
        <v>5902717091.54747</v>
      </c>
      <c r="AH100" s="0" t="n">
        <v>5432344901.77821</v>
      </c>
      <c r="AI100" s="0" t="n">
        <v>4923009551.51561</v>
      </c>
      <c r="AJ100" s="0" t="n">
        <v>4648668478.56753</v>
      </c>
      <c r="AK100" s="0" t="n">
        <v>4943700431.07368</v>
      </c>
      <c r="AL100" s="0" t="n">
        <v>4926728932.95069</v>
      </c>
      <c r="AM100" s="0" t="n">
        <v>4642280682.14252</v>
      </c>
      <c r="AN100" s="0" t="n">
        <v>5347445005.21376</v>
      </c>
      <c r="AO100" s="0" t="n">
        <v>5215028986.48649</v>
      </c>
      <c r="AP100" s="0" t="n">
        <v>5737099650.19011</v>
      </c>
      <c r="AQ100" s="0" t="n">
        <v>6366340265.87888</v>
      </c>
      <c r="AR100" s="0" t="n">
        <v>6414520529.61673</v>
      </c>
      <c r="AS100" s="0" t="n">
        <v>7103507989.05044</v>
      </c>
      <c r="AT100" s="0" t="n">
        <v>7651174661.42872</v>
      </c>
      <c r="AU100" s="0" t="n">
        <v>7858235333.4834</v>
      </c>
      <c r="AV100" s="0" t="n">
        <v>8230387552.2259</v>
      </c>
      <c r="AW100" s="0" t="n">
        <v>8869311410.95131</v>
      </c>
      <c r="AX100" s="0" t="n">
        <v>9757034456.7578</v>
      </c>
      <c r="AY100" s="0" t="n">
        <v>10917481688.4711</v>
      </c>
      <c r="AZ100" s="0" t="n">
        <v>12361257680.5627</v>
      </c>
      <c r="BA100" s="0" t="n">
        <v>13881701033.6546</v>
      </c>
      <c r="BB100" s="0" t="n">
        <v>14587496229.1811</v>
      </c>
      <c r="BC100" s="0" t="n">
        <v>15839344591.9842</v>
      </c>
      <c r="BD100" s="0" t="n">
        <v>17710315005.9999</v>
      </c>
      <c r="BE100" s="0" t="n">
        <v>18528601901.324</v>
      </c>
      <c r="BF100" s="0" t="n">
        <v>18499710127.8385</v>
      </c>
      <c r="BG100" s="0" t="n">
        <v>19756494434.7031</v>
      </c>
      <c r="BH100" s="0" t="n">
        <v>20979767785.2104</v>
      </c>
      <c r="BI100" s="0" t="n">
        <v>21717622071.3816</v>
      </c>
      <c r="BJ100" s="0" t="n">
        <v>23136232229.6069</v>
      </c>
      <c r="BK100" s="0" t="n">
        <v>24024189735.8876</v>
      </c>
      <c r="BL100" s="0" t="n">
        <v>25095395475.0393</v>
      </c>
    </row>
    <row r="101" customFormat="false" ht="15" hidden="false" customHeight="false" outlineLevel="0" collapsed="false">
      <c r="A101" s="0" t="s">
        <v>1087</v>
      </c>
      <c r="B101" s="0" t="s">
        <v>1088</v>
      </c>
      <c r="C101" s="0" t="s">
        <v>1158</v>
      </c>
      <c r="D101" s="0" t="s">
        <v>1058</v>
      </c>
      <c r="E101" s="0" t="n">
        <v>17351436194.8342</v>
      </c>
      <c r="F101" s="0" t="n">
        <v>17801113629.489</v>
      </c>
      <c r="G101" s="0" t="n">
        <v>19373385902.2148</v>
      </c>
      <c r="H101" s="0" t="n">
        <v>23373191712.642</v>
      </c>
      <c r="I101" s="0" t="n">
        <v>20881706275.2348</v>
      </c>
      <c r="J101" s="0" t="n">
        <v>24380468450.3197</v>
      </c>
      <c r="K101" s="0" t="n">
        <v>26551868884.8601</v>
      </c>
      <c r="L101" s="0" t="n">
        <v>26004342143.3663</v>
      </c>
      <c r="M101" s="0" t="n">
        <v>27528215711.1076</v>
      </c>
      <c r="N101" s="0" t="n">
        <v>30640929795.6612</v>
      </c>
      <c r="O101" s="0" t="n">
        <v>32063341105.2979</v>
      </c>
      <c r="P101" s="0" t="n">
        <v>34550848656.1323</v>
      </c>
      <c r="Q101" s="0" t="n">
        <v>37511660653.3741</v>
      </c>
      <c r="R101" s="0" t="n">
        <v>45299303604.7622</v>
      </c>
      <c r="S101" s="0" t="n">
        <v>55538152816.254</v>
      </c>
      <c r="T101" s="0" t="n">
        <v>63196950804.8679</v>
      </c>
      <c r="U101" s="0" t="n">
        <v>67436645667.6652</v>
      </c>
      <c r="V101" s="0" t="n">
        <v>79004057436.6036</v>
      </c>
      <c r="W101" s="0" t="n">
        <v>91007047451.7713</v>
      </c>
      <c r="X101" s="0" t="n">
        <v>101937233873.319</v>
      </c>
      <c r="Y101" s="0" t="n">
        <v>108687424233.54</v>
      </c>
      <c r="Z101" s="0" t="n">
        <v>108564398272.424</v>
      </c>
      <c r="AA101" s="0" t="n">
        <v>108557919470.919</v>
      </c>
      <c r="AB101" s="0" t="n">
        <v>102864447165.553</v>
      </c>
      <c r="AC101" s="0" t="n">
        <v>102704029661.59</v>
      </c>
      <c r="AD101" s="0" t="n">
        <v>106818215361.256</v>
      </c>
      <c r="AE101" s="0" t="n">
        <v>122645935440.849</v>
      </c>
      <c r="AF101" s="0" t="n">
        <v>137709533506.721</v>
      </c>
      <c r="AG101" s="0" t="n">
        <v>138129336460.788</v>
      </c>
      <c r="AH101" s="0" t="n">
        <v>133257990158.144</v>
      </c>
      <c r="AI101" s="0" t="n">
        <v>137680149511.279</v>
      </c>
      <c r="AJ101" s="0" t="n">
        <v>141188190819.532</v>
      </c>
      <c r="AK101" s="0" t="n">
        <v>129311436066.624</v>
      </c>
      <c r="AL101" s="0" t="n">
        <v>132834619032.474</v>
      </c>
      <c r="AM101" s="0" t="n">
        <v>117329532285.681</v>
      </c>
      <c r="AN101" s="0" t="n">
        <v>133653566290.253</v>
      </c>
      <c r="AO101" s="0" t="n">
        <v>139607486493.792</v>
      </c>
      <c r="AP101" s="0" t="n">
        <v>145925484526.451</v>
      </c>
      <c r="AQ101" s="0" t="n">
        <v>153319313193.839</v>
      </c>
      <c r="AR101" s="0" t="n">
        <v>154974323787.074</v>
      </c>
      <c r="AS101" s="0" t="n">
        <v>169208402098.374</v>
      </c>
      <c r="AT101" s="0" t="n">
        <v>161720736406.885</v>
      </c>
      <c r="AU101" s="0" t="n">
        <v>173730784489.282</v>
      </c>
      <c r="AV101" s="0" t="n">
        <v>197095154673.359</v>
      </c>
      <c r="AW101" s="0" t="n">
        <v>226372231553.705</v>
      </c>
      <c r="AX101" s="0" t="n">
        <v>258319897190.522</v>
      </c>
      <c r="AY101" s="0" t="n">
        <v>306651037101.403</v>
      </c>
      <c r="AZ101" s="0" t="n">
        <v>366214796876.077</v>
      </c>
      <c r="BA101" s="0" t="n">
        <v>441915410870.583</v>
      </c>
      <c r="BB101" s="0" t="n">
        <v>448511321762.95</v>
      </c>
      <c r="BC101" s="0" t="n">
        <v>490275634951.426</v>
      </c>
      <c r="BD101" s="0" t="n">
        <v>546434357935.128</v>
      </c>
      <c r="BE101" s="0" t="n">
        <v>580700670678.415</v>
      </c>
      <c r="BF101" s="0" t="n">
        <v>647872456883.35</v>
      </c>
      <c r="BG101" s="0" t="n">
        <v>683129004022.834</v>
      </c>
      <c r="BH101" s="0" t="n">
        <v>676805764502.929</v>
      </c>
      <c r="BI101" s="0" t="n">
        <v>669728831074.018</v>
      </c>
      <c r="BJ101" s="0" t="n">
        <v>713187205161.613</v>
      </c>
      <c r="BK101" s="0" t="n">
        <v>759123536838.028</v>
      </c>
      <c r="BL101" s="0" t="n">
        <v>783061756161.729</v>
      </c>
    </row>
    <row r="102" customFormat="false" ht="15" hidden="false" customHeight="false" outlineLevel="0" collapsed="false">
      <c r="A102" s="0" t="s">
        <v>53</v>
      </c>
      <c r="B102" s="0" t="s">
        <v>287</v>
      </c>
      <c r="C102" s="0" t="s">
        <v>1158</v>
      </c>
      <c r="D102" s="0" t="s">
        <v>1058</v>
      </c>
      <c r="AN102" s="0" t="n">
        <v>22534323220.0266</v>
      </c>
      <c r="AO102" s="0" t="n">
        <v>23846442648.9653</v>
      </c>
      <c r="AP102" s="0" t="n">
        <v>23869243597.654</v>
      </c>
      <c r="AQ102" s="0" t="n">
        <v>25562674678.2302</v>
      </c>
      <c r="AR102" s="0" t="n">
        <v>23457038980.352</v>
      </c>
      <c r="AS102" s="0" t="n">
        <v>21633671680.8738</v>
      </c>
      <c r="AT102" s="0" t="n">
        <v>23054778851.2787</v>
      </c>
      <c r="AU102" s="0" t="n">
        <v>26813968850.5192</v>
      </c>
      <c r="AV102" s="0" t="n">
        <v>34682900712.6654</v>
      </c>
      <c r="AW102" s="0" t="n">
        <v>41587470546.7946</v>
      </c>
      <c r="AX102" s="0" t="n">
        <v>45376744001.8044</v>
      </c>
      <c r="AY102" s="0" t="n">
        <v>50423077102.0764</v>
      </c>
      <c r="AZ102" s="0" t="n">
        <v>60073426976.5069</v>
      </c>
      <c r="BA102" s="0" t="n">
        <v>70234425974.0453</v>
      </c>
      <c r="BB102" s="0" t="n">
        <v>62600093958.9538</v>
      </c>
      <c r="BC102" s="0" t="n">
        <v>59918313669.1671</v>
      </c>
      <c r="BD102" s="0" t="n">
        <v>62537851352.4904</v>
      </c>
      <c r="BE102" s="0" t="n">
        <v>56580819623.8529</v>
      </c>
      <c r="BF102" s="0" t="n">
        <v>58194069434.1423</v>
      </c>
      <c r="BG102" s="0" t="n">
        <v>57639588805.5871</v>
      </c>
      <c r="BH102" s="0" t="n">
        <v>49525747503.8149</v>
      </c>
      <c r="BI102" s="0" t="n">
        <v>51601147665.8089</v>
      </c>
      <c r="BJ102" s="0" t="n">
        <v>55481644098.0495</v>
      </c>
      <c r="BK102" s="0" t="n">
        <v>61375222347.0256</v>
      </c>
      <c r="BL102" s="0" t="n">
        <v>60752588976.3175</v>
      </c>
    </row>
    <row r="103" customFormat="false" ht="15" hidden="false" customHeight="false" outlineLevel="0" collapsed="false">
      <c r="A103" s="0" t="s">
        <v>82</v>
      </c>
      <c r="B103" s="0" t="s">
        <v>317</v>
      </c>
      <c r="C103" s="0" t="s">
        <v>1158</v>
      </c>
      <c r="D103" s="0" t="s">
        <v>1058</v>
      </c>
      <c r="E103" s="0" t="n">
        <v>273187200</v>
      </c>
      <c r="F103" s="0" t="n">
        <v>271066000</v>
      </c>
      <c r="G103" s="0" t="n">
        <v>281896800</v>
      </c>
      <c r="H103" s="0" t="n">
        <v>294883400</v>
      </c>
      <c r="I103" s="0" t="n">
        <v>325281200</v>
      </c>
      <c r="J103" s="0" t="n">
        <v>353251800</v>
      </c>
      <c r="K103" s="0" t="n">
        <v>368948600</v>
      </c>
      <c r="L103" s="0" t="n">
        <v>369124200</v>
      </c>
      <c r="M103" s="0" t="n">
        <v>367968800</v>
      </c>
      <c r="N103" s="0" t="n">
        <v>391820400</v>
      </c>
      <c r="O103" s="0" t="n">
        <v>331200000</v>
      </c>
      <c r="P103" s="0" t="n">
        <v>362800000</v>
      </c>
      <c r="Q103" s="0" t="n">
        <v>372000000</v>
      </c>
      <c r="R103" s="0" t="n">
        <v>466800000</v>
      </c>
      <c r="S103" s="0" t="n">
        <v>565400000</v>
      </c>
      <c r="T103" s="0" t="n">
        <v>681400000</v>
      </c>
      <c r="U103" s="0" t="n">
        <v>879000000</v>
      </c>
      <c r="V103" s="0" t="n">
        <v>947000000</v>
      </c>
      <c r="W103" s="0" t="n">
        <v>974200000</v>
      </c>
      <c r="X103" s="0" t="n">
        <v>1080600000</v>
      </c>
      <c r="Y103" s="0" t="n">
        <v>1383800000</v>
      </c>
      <c r="Z103" s="0" t="n">
        <v>1479400000</v>
      </c>
      <c r="AA103" s="0" t="n">
        <v>1474200000</v>
      </c>
      <c r="AB103" s="0" t="n">
        <v>1623600000</v>
      </c>
      <c r="AC103" s="0" t="n">
        <v>1816200000</v>
      </c>
      <c r="AD103" s="0" t="n">
        <v>2009400000</v>
      </c>
      <c r="AE103" s="0" t="n">
        <v>2318000000</v>
      </c>
      <c r="AF103" s="0" t="n">
        <v>2047200000</v>
      </c>
      <c r="AG103" s="0" t="n">
        <v>2613926800</v>
      </c>
      <c r="AH103" s="0" t="n">
        <v>2736243800</v>
      </c>
      <c r="AI103" s="0" t="n">
        <v>3096289800</v>
      </c>
      <c r="AJ103" s="0" t="n">
        <v>3473540601.82161</v>
      </c>
      <c r="AK103" s="0" t="n">
        <v>2257121668.19352</v>
      </c>
      <c r="AL103" s="0" t="n">
        <v>1878248741.04949</v>
      </c>
      <c r="AM103" s="0" t="n">
        <v>2167564194.7342</v>
      </c>
      <c r="AN103" s="0" t="n">
        <v>2813313278.81082</v>
      </c>
      <c r="AO103" s="0" t="n">
        <v>2907514522.92503</v>
      </c>
      <c r="AP103" s="0" t="n">
        <v>3338938830.01743</v>
      </c>
      <c r="AQ103" s="0" t="n">
        <v>3723909226.86781</v>
      </c>
      <c r="AR103" s="0" t="n">
        <v>4153736347.44223</v>
      </c>
      <c r="AS103" s="0" t="n">
        <v>6868666119.64488</v>
      </c>
      <c r="AT103" s="0" t="n">
        <v>6364908099.76038</v>
      </c>
      <c r="AU103" s="0" t="n">
        <v>6106867933.51625</v>
      </c>
      <c r="AV103" s="0" t="n">
        <v>5000238128.66769</v>
      </c>
      <c r="AW103" s="0" t="n">
        <v>6005401729.7123</v>
      </c>
      <c r="AX103" s="0" t="n">
        <v>7049954288.93905</v>
      </c>
      <c r="AY103" s="0" t="n">
        <v>7408787819.1302</v>
      </c>
      <c r="AZ103" s="0" t="n">
        <v>9315973989.16572</v>
      </c>
      <c r="BA103" s="0" t="n">
        <v>10386485527.8494</v>
      </c>
      <c r="BB103" s="0" t="n">
        <v>11269821158.975</v>
      </c>
      <c r="BC103" s="0" t="n">
        <v>11661585823.2282</v>
      </c>
      <c r="BD103" s="0" t="n">
        <v>13008748131.675</v>
      </c>
      <c r="BE103" s="0" t="n">
        <v>13708931889.7884</v>
      </c>
      <c r="BF103" s="0" t="n">
        <v>14498080022.6317</v>
      </c>
      <c r="BG103" s="0" t="n">
        <v>14790765759.5274</v>
      </c>
      <c r="BH103" s="0" t="n">
        <v>14857386163.9184</v>
      </c>
      <c r="BI103" s="0" t="n">
        <v>13723267960.8434</v>
      </c>
      <c r="BJ103" s="0" t="n">
        <v>14213814582.7938</v>
      </c>
      <c r="BK103" s="0" t="n">
        <v>15965670198.4548</v>
      </c>
      <c r="BL103" s="0" t="n">
        <v>14332163266.3977</v>
      </c>
    </row>
    <row r="104" customFormat="false" ht="15" hidden="false" customHeight="false" outlineLevel="0" collapsed="false">
      <c r="A104" s="0" t="s">
        <v>86</v>
      </c>
      <c r="B104" s="0" t="s">
        <v>320</v>
      </c>
      <c r="C104" s="0" t="s">
        <v>1158</v>
      </c>
      <c r="D104" s="0" t="s">
        <v>1058</v>
      </c>
      <c r="AJ104" s="0" t="n">
        <v>34753569692.915</v>
      </c>
      <c r="AK104" s="0" t="n">
        <v>38730585922.2189</v>
      </c>
      <c r="AL104" s="0" t="n">
        <v>40124916940.5945</v>
      </c>
      <c r="AM104" s="0" t="n">
        <v>43166678735.2183</v>
      </c>
      <c r="AN104" s="0" t="n">
        <v>46425677734.1435</v>
      </c>
      <c r="AO104" s="0" t="n">
        <v>46658755151.6017</v>
      </c>
      <c r="AP104" s="0" t="n">
        <v>47296952928.7561</v>
      </c>
      <c r="AQ104" s="0" t="n">
        <v>48706787306.2574</v>
      </c>
      <c r="AR104" s="0" t="n">
        <v>49073380173.7159</v>
      </c>
      <c r="AS104" s="0" t="n">
        <v>47218405892.4258</v>
      </c>
      <c r="AT104" s="0" t="n">
        <v>53749989092.0197</v>
      </c>
      <c r="AU104" s="0" t="n">
        <v>67608919144.3684</v>
      </c>
      <c r="AV104" s="0" t="n">
        <v>85302003908.042</v>
      </c>
      <c r="AW104" s="0" t="n">
        <v>103960017914.058</v>
      </c>
      <c r="AX104" s="0" t="n">
        <v>112980947728.383</v>
      </c>
      <c r="AY104" s="0" t="n">
        <v>115577256523.599</v>
      </c>
      <c r="AZ104" s="0" t="n">
        <v>139966001509.592</v>
      </c>
      <c r="BA104" s="0" t="n">
        <v>158136326477.965</v>
      </c>
      <c r="BB104" s="0" t="n">
        <v>130760312876.683</v>
      </c>
      <c r="BC104" s="0" t="n">
        <v>131916516051.985</v>
      </c>
      <c r="BD104" s="0" t="n">
        <v>141759722464.002</v>
      </c>
      <c r="BE104" s="0" t="n">
        <v>128475498380.379</v>
      </c>
      <c r="BF104" s="0" t="n">
        <v>135411698965.109</v>
      </c>
      <c r="BG104" s="0" t="n">
        <v>140765018880.633</v>
      </c>
      <c r="BH104" s="0" t="n">
        <v>125074286021.14</v>
      </c>
      <c r="BI104" s="0" t="n">
        <v>128470534117.954</v>
      </c>
      <c r="BJ104" s="0" t="n">
        <v>142961605733.026</v>
      </c>
      <c r="BK104" s="0" t="n">
        <v>160418835850.907</v>
      </c>
      <c r="BL104" s="0" t="n">
        <v>163469042867.956</v>
      </c>
    </row>
    <row r="105" customFormat="false" ht="15" hidden="false" customHeight="false" outlineLevel="0" collapsed="false">
      <c r="A105" s="0" t="s">
        <v>1089</v>
      </c>
      <c r="B105" s="0" t="s">
        <v>1090</v>
      </c>
      <c r="C105" s="0" t="s">
        <v>1158</v>
      </c>
      <c r="D105" s="0" t="s">
        <v>1058</v>
      </c>
      <c r="E105" s="0" t="n">
        <v>303365509462.991</v>
      </c>
      <c r="F105" s="0" t="n">
        <v>289787688621.366</v>
      </c>
      <c r="G105" s="0" t="n">
        <v>302668951794.661</v>
      </c>
      <c r="H105" s="0" t="n">
        <v>323218965734.801</v>
      </c>
      <c r="I105" s="0" t="n">
        <v>366582389603.58</v>
      </c>
      <c r="J105" s="0" t="n">
        <v>401064461680.538</v>
      </c>
      <c r="K105" s="0" t="n">
        <v>413178553913.209</v>
      </c>
      <c r="L105" s="0" t="n">
        <v>425021843269.348</v>
      </c>
      <c r="M105" s="0" t="n">
        <v>449140157719.358</v>
      </c>
      <c r="N105" s="0" t="n">
        <v>501821674146.032</v>
      </c>
      <c r="O105" s="0" t="n">
        <v>545686988356.858</v>
      </c>
      <c r="P105" s="0" t="n">
        <v>596065474473.5</v>
      </c>
      <c r="Q105" s="0" t="n">
        <v>670791571112.119</v>
      </c>
      <c r="R105" s="0" t="n">
        <v>862779371496.636</v>
      </c>
      <c r="S105" s="0" t="n">
        <v>1088303861790.4</v>
      </c>
      <c r="T105" s="0" t="n">
        <v>1174943135072.71</v>
      </c>
      <c r="U105" s="0" t="n">
        <v>1280301305937.35</v>
      </c>
      <c r="V105" s="0" t="n">
        <v>1451175903427.2</v>
      </c>
      <c r="W105" s="0" t="n">
        <v>1564826758520.89</v>
      </c>
      <c r="X105" s="0" t="n">
        <v>1875080316797.15</v>
      </c>
      <c r="Y105" s="0" t="n">
        <v>2211609200100.58</v>
      </c>
      <c r="Z105" s="0" t="n">
        <v>2395135947123.42</v>
      </c>
      <c r="AA105" s="0" t="n">
        <v>2376972102400.87</v>
      </c>
      <c r="AB105" s="0" t="n">
        <v>2343363013702.68</v>
      </c>
      <c r="AC105" s="0" t="n">
        <v>2396038699199.73</v>
      </c>
      <c r="AD105" s="0" t="n">
        <v>2530560541608.03</v>
      </c>
      <c r="AE105" s="0" t="n">
        <v>2633030422142.31</v>
      </c>
      <c r="AF105" s="0" t="n">
        <v>2691268444761.31</v>
      </c>
      <c r="AG105" s="0" t="n">
        <v>2910957096296.36</v>
      </c>
      <c r="AH105" s="0" t="n">
        <v>3022215916677.57</v>
      </c>
      <c r="AI105" s="0" t="n">
        <v>3458053916106.51</v>
      </c>
      <c r="AJ105" s="0" t="n">
        <v>3725463572908.93</v>
      </c>
      <c r="AK105" s="0" t="n">
        <v>3714865897328.99</v>
      </c>
      <c r="AL105" s="0" t="n">
        <v>3980761832379.21</v>
      </c>
      <c r="AM105" s="0" t="n">
        <v>4352211442051.07</v>
      </c>
      <c r="AN105" s="0" t="n">
        <v>4892965415325.23</v>
      </c>
      <c r="AO105" s="0" t="n">
        <v>5347996494306.57</v>
      </c>
      <c r="AP105" s="0" t="n">
        <v>5661994983578.66</v>
      </c>
      <c r="AQ105" s="0" t="n">
        <v>5506988616077.42</v>
      </c>
      <c r="AR105" s="0" t="n">
        <v>5345537275390.42</v>
      </c>
      <c r="AS105" s="0" t="n">
        <v>5811794725423.67</v>
      </c>
      <c r="AT105" s="0" t="n">
        <v>5897138633075.86</v>
      </c>
      <c r="AU105" s="0" t="n">
        <v>5989579907539.88</v>
      </c>
      <c r="AV105" s="0" t="n">
        <v>6744327167763.42</v>
      </c>
      <c r="AW105" s="0" t="n">
        <v>8028177591623.03</v>
      </c>
      <c r="AX105" s="0" t="n">
        <v>9600200128533.74</v>
      </c>
      <c r="AY105" s="0" t="n">
        <v>11384903698457.2</v>
      </c>
      <c r="AZ105" s="0" t="n">
        <v>14151713028352</v>
      </c>
      <c r="BA105" s="0" t="n">
        <v>16994597688249.9</v>
      </c>
      <c r="BB105" s="0" t="n">
        <v>16486399279166.9</v>
      </c>
      <c r="BC105" s="0" t="n">
        <v>20019039739130</v>
      </c>
      <c r="BD105" s="0" t="n">
        <v>23645033386793.8</v>
      </c>
      <c r="BE105" s="0" t="n">
        <v>25140839772231</v>
      </c>
      <c r="BF105" s="0" t="n">
        <v>26561030339655.5</v>
      </c>
      <c r="BG105" s="0" t="n">
        <v>27475647429348</v>
      </c>
      <c r="BH105" s="0" t="n">
        <v>25950065325005.5</v>
      </c>
      <c r="BI105" s="0" t="n">
        <v>26153434029171.9</v>
      </c>
      <c r="BJ105" s="0" t="n">
        <v>28864183920440.6</v>
      </c>
      <c r="BK105" s="0" t="n">
        <v>30807716110874.3</v>
      </c>
      <c r="BL105" s="0" t="n">
        <v>31538957028550.5</v>
      </c>
    </row>
    <row r="106" customFormat="false" ht="15" hidden="false" customHeight="false" outlineLevel="0" collapsed="false">
      <c r="A106" s="0" t="s">
        <v>1091</v>
      </c>
      <c r="B106" s="0" t="s">
        <v>1092</v>
      </c>
      <c r="C106" s="0" t="s">
        <v>1158</v>
      </c>
      <c r="D106" s="0" t="s">
        <v>1058</v>
      </c>
      <c r="E106" s="0" t="n">
        <v>339774875345.427</v>
      </c>
      <c r="F106" s="0" t="n">
        <v>329224860178.836</v>
      </c>
      <c r="G106" s="0" t="n">
        <v>345512155263.052</v>
      </c>
      <c r="H106" s="0" t="n">
        <v>371659425913.93</v>
      </c>
      <c r="I106" s="0" t="n">
        <v>413341407531.619</v>
      </c>
      <c r="J106" s="0" t="n">
        <v>454165650874.301</v>
      </c>
      <c r="K106" s="0" t="n">
        <v>471063412294.278</v>
      </c>
      <c r="L106" s="0" t="n">
        <v>483390321111.413</v>
      </c>
      <c r="M106" s="0" t="n">
        <v>510476483301.161</v>
      </c>
      <c r="N106" s="0" t="n">
        <v>571134749223.714</v>
      </c>
      <c r="O106" s="0" t="n">
        <v>626337695159.576</v>
      </c>
      <c r="P106" s="0" t="n">
        <v>676694348969.312</v>
      </c>
      <c r="Q106" s="0" t="n">
        <v>754477514918.602</v>
      </c>
      <c r="R106" s="0" t="n">
        <v>957879149937.3</v>
      </c>
      <c r="S106" s="0" t="n">
        <v>1217773600982.84</v>
      </c>
      <c r="T106" s="0" t="n">
        <v>1331122390624.55</v>
      </c>
      <c r="U106" s="0" t="n">
        <v>1442541586087.22</v>
      </c>
      <c r="V106" s="0" t="n">
        <v>1627280563019.93</v>
      </c>
      <c r="W106" s="0" t="n">
        <v>1765508678874.53</v>
      </c>
      <c r="X106" s="0" t="n">
        <v>2107735550898.48</v>
      </c>
      <c r="Y106" s="0" t="n">
        <v>2487283802958.38</v>
      </c>
      <c r="Z106" s="0" t="n">
        <v>2809442154921.97</v>
      </c>
      <c r="AA106" s="0" t="n">
        <v>2766172219616.93</v>
      </c>
      <c r="AB106" s="0" t="n">
        <v>2664756697277.08</v>
      </c>
      <c r="AC106" s="0" t="n">
        <v>2689109983127.48</v>
      </c>
      <c r="AD106" s="0" t="n">
        <v>2830731091452.16</v>
      </c>
      <c r="AE106" s="0" t="n">
        <v>2926752621149.68</v>
      </c>
      <c r="AF106" s="0" t="n">
        <v>3002925563260.16</v>
      </c>
      <c r="AG106" s="0" t="n">
        <v>3228770109538.72</v>
      </c>
      <c r="AH106" s="0" t="n">
        <v>3334924454582</v>
      </c>
      <c r="AI106" s="0" t="n">
        <v>3796906925093.55</v>
      </c>
      <c r="AJ106" s="0" t="n">
        <v>4070078526483.41</v>
      </c>
      <c r="AK106" s="0" t="n">
        <v>4048107921040.18</v>
      </c>
      <c r="AL106" s="0" t="n">
        <v>4299454878914.02</v>
      </c>
      <c r="AM106" s="0" t="n">
        <v>4661944370069.23</v>
      </c>
      <c r="AN106" s="0" t="n">
        <v>5247308859805.03</v>
      </c>
      <c r="AO106" s="0" t="n">
        <v>5737496429929.38</v>
      </c>
      <c r="AP106" s="0" t="n">
        <v>6066186495551.12</v>
      </c>
      <c r="AQ106" s="0" t="n">
        <v>5916146759497.47</v>
      </c>
      <c r="AR106" s="0" t="n">
        <v>5766668268199.82</v>
      </c>
      <c r="AS106" s="0" t="n">
        <v>6282095000587.45</v>
      </c>
      <c r="AT106" s="0" t="n">
        <v>6362527862651.22</v>
      </c>
      <c r="AU106" s="0" t="n">
        <v>6490034064388.07</v>
      </c>
      <c r="AV106" s="0" t="n">
        <v>7306342782867.61</v>
      </c>
      <c r="AW106" s="0" t="n">
        <v>8686614671986.44</v>
      </c>
      <c r="AX106" s="0" t="n">
        <v>10365565795124.7</v>
      </c>
      <c r="AY106" s="0" t="n">
        <v>12305785784593.2</v>
      </c>
      <c r="AZ106" s="0" t="n">
        <v>15231370479927</v>
      </c>
      <c r="BA106" s="0" t="n">
        <v>18288688816469.4</v>
      </c>
      <c r="BB106" s="0" t="n">
        <v>17759470414920.7</v>
      </c>
      <c r="BC106" s="0" t="n">
        <v>21483723192036.1</v>
      </c>
      <c r="BD106" s="0" t="n">
        <v>25307796387400.4</v>
      </c>
      <c r="BE106" s="0" t="n">
        <v>26931505224687.8</v>
      </c>
      <c r="BF106" s="0" t="n">
        <v>28527413148525.7</v>
      </c>
      <c r="BG106" s="0" t="n">
        <v>29578253145897.4</v>
      </c>
      <c r="BH106" s="0" t="n">
        <v>28039830398545.9</v>
      </c>
      <c r="BI106" s="0" t="n">
        <v>28183036024025.6</v>
      </c>
      <c r="BJ106" s="0" t="n">
        <v>30964942653522.8</v>
      </c>
      <c r="BK106" s="0" t="n">
        <v>33032316632670.9</v>
      </c>
      <c r="BL106" s="0" t="n">
        <v>33852003085093.2</v>
      </c>
    </row>
    <row r="107" customFormat="false" ht="15" hidden="false" customHeight="false" outlineLevel="0" collapsed="false">
      <c r="A107" s="0" t="s">
        <v>1093</v>
      </c>
      <c r="B107" s="0" t="s">
        <v>1094</v>
      </c>
      <c r="C107" s="0" t="s">
        <v>1158</v>
      </c>
      <c r="D107" s="0" t="s">
        <v>1058</v>
      </c>
      <c r="E107" s="0" t="n">
        <v>37746759197.3892</v>
      </c>
      <c r="F107" s="0" t="n">
        <v>39858688762.1556</v>
      </c>
      <c r="G107" s="0" t="n">
        <v>42973987800.4771</v>
      </c>
      <c r="H107" s="0" t="n">
        <v>48330165292.939</v>
      </c>
      <c r="I107" s="0" t="n">
        <v>47394508713.665</v>
      </c>
      <c r="J107" s="0" t="n">
        <v>53602178177.9579</v>
      </c>
      <c r="K107" s="0" t="n">
        <v>58150899140.9263</v>
      </c>
      <c r="L107" s="0" t="n">
        <v>58735478039.8852</v>
      </c>
      <c r="M107" s="0" t="n">
        <v>61748278168.7767</v>
      </c>
      <c r="N107" s="0" t="n">
        <v>69723953423.1681</v>
      </c>
      <c r="O107" s="0" t="n">
        <v>80766380600.3334</v>
      </c>
      <c r="P107" s="0" t="n">
        <v>81232127259.8458</v>
      </c>
      <c r="Q107" s="0" t="n">
        <v>84819443901.1766</v>
      </c>
      <c r="R107" s="0" t="n">
        <v>97366095733.0001</v>
      </c>
      <c r="S107" s="0" t="n">
        <v>131715191205.081</v>
      </c>
      <c r="T107" s="0" t="n">
        <v>157620250175.72</v>
      </c>
      <c r="U107" s="0" t="n">
        <v>164288310481.671</v>
      </c>
      <c r="V107" s="0" t="n">
        <v>178889878331.687</v>
      </c>
      <c r="W107" s="0" t="n">
        <v>203035556891.619</v>
      </c>
      <c r="X107" s="0" t="n">
        <v>235946311961.668</v>
      </c>
      <c r="Y107" s="0" t="n">
        <v>279479571509.519</v>
      </c>
      <c r="Z107" s="0" t="n">
        <v>412704888575.191</v>
      </c>
      <c r="AA107" s="0" t="n">
        <v>388874984426.961</v>
      </c>
      <c r="AB107" s="0" t="n">
        <v>324677508434.342</v>
      </c>
      <c r="AC107" s="0" t="n">
        <v>298485376603.847</v>
      </c>
      <c r="AD107" s="0" t="n">
        <v>306476879795.753</v>
      </c>
      <c r="AE107" s="0" t="n">
        <v>301342804065.049</v>
      </c>
      <c r="AF107" s="0" t="n">
        <v>318718103925.962</v>
      </c>
      <c r="AG107" s="0" t="n">
        <v>325901579704.402</v>
      </c>
      <c r="AH107" s="0" t="n">
        <v>318312310241.293</v>
      </c>
      <c r="AI107" s="0" t="n">
        <v>342195618186.132</v>
      </c>
      <c r="AJ107" s="0" t="n">
        <v>347321743912.124</v>
      </c>
      <c r="AK107" s="0" t="n">
        <v>335597602619.882</v>
      </c>
      <c r="AL107" s="0" t="n">
        <v>320003192561.394</v>
      </c>
      <c r="AM107" s="0" t="n">
        <v>309645677115.649</v>
      </c>
      <c r="AN107" s="0" t="n">
        <v>354487693253.554</v>
      </c>
      <c r="AO107" s="0" t="n">
        <v>389763001865.422</v>
      </c>
      <c r="AP107" s="0" t="n">
        <v>404078891735.735</v>
      </c>
      <c r="AQ107" s="0" t="n">
        <v>409815446414.591</v>
      </c>
      <c r="AR107" s="0" t="n">
        <v>422915473505.008</v>
      </c>
      <c r="AS107" s="0" t="n">
        <v>472835273132.422</v>
      </c>
      <c r="AT107" s="0" t="n">
        <v>467693968656.869</v>
      </c>
      <c r="AU107" s="0" t="n">
        <v>503419191734.451</v>
      </c>
      <c r="AV107" s="0" t="n">
        <v>565332194358.254</v>
      </c>
      <c r="AW107" s="0" t="n">
        <v>662229587466.483</v>
      </c>
      <c r="AX107" s="0" t="n">
        <v>769482461874.839</v>
      </c>
      <c r="AY107" s="0" t="n">
        <v>926015806840.976</v>
      </c>
      <c r="AZ107" s="0" t="n">
        <v>1084802509988.83</v>
      </c>
      <c r="BA107" s="0" t="n">
        <v>1300131198880.77</v>
      </c>
      <c r="BB107" s="0" t="n">
        <v>1279723664535.54</v>
      </c>
      <c r="BC107" s="0" t="n">
        <v>1469119672665.19</v>
      </c>
      <c r="BD107" s="0" t="n">
        <v>1664987161326.89</v>
      </c>
      <c r="BE107" s="0" t="n">
        <v>1794078345206.92</v>
      </c>
      <c r="BF107" s="0" t="n">
        <v>1973428801628.54</v>
      </c>
      <c r="BG107" s="0" t="n">
        <v>2112917151582.24</v>
      </c>
      <c r="BH107" s="0" t="n">
        <v>2102314112248.16</v>
      </c>
      <c r="BI107" s="0" t="n">
        <v>2039741254149.59</v>
      </c>
      <c r="BJ107" s="0" t="n">
        <v>2107387269941.84</v>
      </c>
      <c r="BK107" s="0" t="n">
        <v>2231098324742.68</v>
      </c>
      <c r="BL107" s="0" t="n">
        <v>2320313648145.49</v>
      </c>
    </row>
    <row r="108" customFormat="false" ht="15" hidden="false" customHeight="false" outlineLevel="0" collapsed="false">
      <c r="A108" s="0" t="s">
        <v>1095</v>
      </c>
      <c r="B108" s="0" t="s">
        <v>1096</v>
      </c>
      <c r="C108" s="0" t="s">
        <v>1158</v>
      </c>
      <c r="D108" s="0" t="s">
        <v>1058</v>
      </c>
      <c r="E108" s="0" t="n">
        <v>12078454511.5587</v>
      </c>
      <c r="F108" s="0" t="n">
        <v>12925998732.9269</v>
      </c>
      <c r="G108" s="0" t="n">
        <v>13822953556.6729</v>
      </c>
      <c r="H108" s="0" t="n">
        <v>14629644577.8058</v>
      </c>
      <c r="I108" s="0" t="n">
        <v>15964807407.9533</v>
      </c>
      <c r="J108" s="0" t="n">
        <v>17328250572.8968</v>
      </c>
      <c r="K108" s="0" t="n">
        <v>18851263750.9653</v>
      </c>
      <c r="L108" s="0" t="n">
        <v>18943407180.7467</v>
      </c>
      <c r="M108" s="0" t="n">
        <v>20006178479.788</v>
      </c>
      <c r="N108" s="0" t="n">
        <v>22936707421.9131</v>
      </c>
      <c r="O108" s="0" t="n">
        <v>31459741132.8565</v>
      </c>
      <c r="P108" s="0" t="n">
        <v>29205634290.8524</v>
      </c>
      <c r="Q108" s="0" t="n">
        <v>32722637121.7543</v>
      </c>
      <c r="R108" s="0" t="n">
        <v>34822882589.5483</v>
      </c>
      <c r="S108" s="0" t="n">
        <v>50549841899.1568</v>
      </c>
      <c r="T108" s="0" t="n">
        <v>57902828312.3655</v>
      </c>
      <c r="U108" s="0" t="n">
        <v>70214170790.6777</v>
      </c>
      <c r="V108" s="0" t="n">
        <v>73785003943.9438</v>
      </c>
      <c r="W108" s="0" t="n">
        <v>79968589973.0512</v>
      </c>
      <c r="X108" s="0" t="n">
        <v>98387691754.0825</v>
      </c>
      <c r="Y108" s="0" t="n">
        <v>126438765047.354</v>
      </c>
      <c r="Z108" s="0" t="n">
        <v>244370124596.383</v>
      </c>
      <c r="AA108" s="0" t="n">
        <v>223100441442.515</v>
      </c>
      <c r="AB108" s="0" t="n">
        <v>169266416425.642</v>
      </c>
      <c r="AC108" s="0" t="n">
        <v>145314770148.348</v>
      </c>
      <c r="AD108" s="0" t="n">
        <v>144997853740.227</v>
      </c>
      <c r="AE108" s="0" t="n">
        <v>129760824748.145</v>
      </c>
      <c r="AF108" s="0" t="n">
        <v>133325683546.637</v>
      </c>
      <c r="AG108" s="0" t="n">
        <v>138016261356.192</v>
      </c>
      <c r="AH108" s="0" t="n">
        <v>132893952096.213</v>
      </c>
      <c r="AI108" s="0" t="n">
        <v>145134846992.331</v>
      </c>
      <c r="AJ108" s="0" t="n">
        <v>147516184665.503</v>
      </c>
      <c r="AK108" s="0" t="n">
        <v>146935713351.582</v>
      </c>
      <c r="AL108" s="0" t="n">
        <v>131254419149.33</v>
      </c>
      <c r="AM108" s="0" t="n">
        <v>135001595065.796</v>
      </c>
      <c r="AN108" s="0" t="n">
        <v>155031699620.569</v>
      </c>
      <c r="AO108" s="0" t="n">
        <v>171869994910.438</v>
      </c>
      <c r="AP108" s="0" t="n">
        <v>176120904009.207</v>
      </c>
      <c r="AQ108" s="0" t="n">
        <v>173138952580.218</v>
      </c>
      <c r="AR108" s="0" t="n">
        <v>181191750607.629</v>
      </c>
      <c r="AS108" s="0" t="n">
        <v>206220309154.059</v>
      </c>
      <c r="AT108" s="0" t="n">
        <v>205812503835.251</v>
      </c>
      <c r="AU108" s="0" t="n">
        <v>227250101496.275</v>
      </c>
      <c r="AV108" s="0" t="n">
        <v>255051877153.839</v>
      </c>
      <c r="AW108" s="0" t="n">
        <v>310739206919.431</v>
      </c>
      <c r="AX108" s="0" t="n">
        <v>371637039069.264</v>
      </c>
      <c r="AY108" s="0" t="n">
        <v>465384285717.401</v>
      </c>
      <c r="AZ108" s="0" t="n">
        <v>536928460701.608</v>
      </c>
      <c r="BA108" s="0" t="n">
        <v>636082441232.066</v>
      </c>
      <c r="BB108" s="0" t="n">
        <v>596416476067.594</v>
      </c>
      <c r="BC108" s="0" t="n">
        <v>700031820002.652</v>
      </c>
      <c r="BD108" s="0" t="n">
        <v>804396356884.61</v>
      </c>
      <c r="BE108" s="0" t="n">
        <v>889578509972.167</v>
      </c>
      <c r="BF108" s="0" t="n">
        <v>965837023753.578</v>
      </c>
      <c r="BG108" s="0" t="n">
        <v>1036701798768.23</v>
      </c>
      <c r="BH108" s="0" t="n">
        <v>999758125096.092</v>
      </c>
      <c r="BI108" s="0" t="n">
        <v>931080758172.088</v>
      </c>
      <c r="BJ108" s="0" t="n">
        <v>922589446187.657</v>
      </c>
      <c r="BK108" s="0" t="n">
        <v>964268064192.791</v>
      </c>
      <c r="BL108" s="0" t="n">
        <v>991547520067.221</v>
      </c>
    </row>
    <row r="109" customFormat="false" ht="15" hidden="false" customHeight="false" outlineLevel="0" collapsed="false">
      <c r="A109" s="0" t="s">
        <v>89</v>
      </c>
      <c r="B109" s="0" t="s">
        <v>323</v>
      </c>
      <c r="C109" s="0" t="s">
        <v>1158</v>
      </c>
      <c r="D109" s="0" t="s">
        <v>1058</v>
      </c>
      <c r="L109" s="0" t="n">
        <v>5667756644.83099</v>
      </c>
      <c r="M109" s="0" t="n">
        <v>7076465295.33327</v>
      </c>
      <c r="N109" s="0" t="n">
        <v>8337423312.88344</v>
      </c>
      <c r="O109" s="0" t="n">
        <v>9150684931.50685</v>
      </c>
      <c r="P109" s="0" t="n">
        <v>9333536359.79807</v>
      </c>
      <c r="Q109" s="0" t="n">
        <v>10997590361.4458</v>
      </c>
      <c r="R109" s="0" t="n">
        <v>16273253012.0482</v>
      </c>
      <c r="S109" s="0" t="n">
        <v>25802409638.5542</v>
      </c>
      <c r="T109" s="0" t="n">
        <v>30463855421.6867</v>
      </c>
      <c r="U109" s="0" t="n">
        <v>37269156626.506</v>
      </c>
      <c r="V109" s="0" t="n">
        <v>45808915662.6506</v>
      </c>
      <c r="W109" s="0" t="n">
        <v>51455719099.9244</v>
      </c>
      <c r="X109" s="0" t="n">
        <v>51400186379.3033</v>
      </c>
      <c r="Y109" s="0" t="n">
        <v>72482337370.3493</v>
      </c>
      <c r="Z109" s="0" t="n">
        <v>85518233450.774</v>
      </c>
      <c r="AA109" s="0" t="n">
        <v>90158449307.2387</v>
      </c>
      <c r="AB109" s="0" t="n">
        <v>81052283404.6079</v>
      </c>
      <c r="AC109" s="0" t="n">
        <v>84853699994.0508</v>
      </c>
      <c r="AD109" s="0" t="n">
        <v>85289491750.3225</v>
      </c>
      <c r="AE109" s="0" t="n">
        <v>79954072569.8533</v>
      </c>
      <c r="AF109" s="0" t="n">
        <v>75929617576.8776</v>
      </c>
      <c r="AG109" s="0" t="n">
        <v>84300174477.2018</v>
      </c>
      <c r="AH109" s="0" t="n">
        <v>94451427898.3405</v>
      </c>
      <c r="AI109" s="0" t="n">
        <v>106140727357.035</v>
      </c>
      <c r="AJ109" s="0" t="n">
        <v>116621996217.133</v>
      </c>
      <c r="AK109" s="0" t="n">
        <v>128026966579.964</v>
      </c>
      <c r="AL109" s="0" t="n">
        <v>158006700301.533</v>
      </c>
      <c r="AM109" s="0" t="n">
        <v>176892143931.505</v>
      </c>
      <c r="AN109" s="0" t="n">
        <v>202132028723.115</v>
      </c>
      <c r="AO109" s="0" t="n">
        <v>227369679374.973</v>
      </c>
      <c r="AP109" s="0" t="n">
        <v>215748998609.635</v>
      </c>
      <c r="AQ109" s="0" t="n">
        <v>95445547872.715</v>
      </c>
      <c r="AR109" s="0" t="n">
        <v>140001351215.462</v>
      </c>
      <c r="AS109" s="0" t="n">
        <v>165021012077.81</v>
      </c>
      <c r="AT109" s="0" t="n">
        <v>160446947784.909</v>
      </c>
      <c r="AU109" s="0" t="n">
        <v>195660611165.183</v>
      </c>
      <c r="AV109" s="0" t="n">
        <v>234772463823.808</v>
      </c>
      <c r="AW109" s="0" t="n">
        <v>256836875295.452</v>
      </c>
      <c r="AX109" s="0" t="n">
        <v>285868618224.017</v>
      </c>
      <c r="AY109" s="0" t="n">
        <v>364570514304.85</v>
      </c>
      <c r="AZ109" s="0" t="n">
        <v>432216737774.861</v>
      </c>
      <c r="BA109" s="0" t="n">
        <v>510228634992.258</v>
      </c>
      <c r="BB109" s="0" t="n">
        <v>539580085612.402</v>
      </c>
      <c r="BC109" s="0" t="n">
        <v>755094160363.071</v>
      </c>
      <c r="BD109" s="0" t="n">
        <v>892969107923.094</v>
      </c>
      <c r="BE109" s="0" t="n">
        <v>917869910105.749</v>
      </c>
      <c r="BF109" s="0" t="n">
        <v>912524136718.018</v>
      </c>
      <c r="BG109" s="0" t="n">
        <v>890814755233.225</v>
      </c>
      <c r="BH109" s="0" t="n">
        <v>860854235065.079</v>
      </c>
      <c r="BI109" s="0" t="n">
        <v>931877364177.742</v>
      </c>
      <c r="BJ109" s="0" t="n">
        <v>1015618742565.81</v>
      </c>
      <c r="BK109" s="0" t="n">
        <v>1042240309412.58</v>
      </c>
      <c r="BL109" s="0" t="n">
        <v>1119190780752.8</v>
      </c>
    </row>
    <row r="110" customFormat="false" ht="15" hidden="false" customHeight="false" outlineLevel="0" collapsed="false">
      <c r="A110" s="0" t="s">
        <v>1097</v>
      </c>
      <c r="B110" s="0" t="s">
        <v>1098</v>
      </c>
      <c r="C110" s="0" t="s">
        <v>1158</v>
      </c>
      <c r="D110" s="0" t="s">
        <v>1058</v>
      </c>
      <c r="E110" s="0" t="n">
        <v>26697169010.4225</v>
      </c>
      <c r="F110" s="0" t="n">
        <v>27980149924.8535</v>
      </c>
      <c r="G110" s="0" t="n">
        <v>30305006154.2122</v>
      </c>
      <c r="H110" s="0" t="n">
        <v>35197557641.3709</v>
      </c>
      <c r="I110" s="0" t="n">
        <v>32545810091.5153</v>
      </c>
      <c r="J110" s="0" t="n">
        <v>37694453113.4007</v>
      </c>
      <c r="K110" s="0" t="n">
        <v>40829285332.2702</v>
      </c>
      <c r="L110" s="0" t="n">
        <v>41358098617.754</v>
      </c>
      <c r="M110" s="0" t="n">
        <v>43369884972.4209</v>
      </c>
      <c r="N110" s="0" t="n">
        <v>48554644990.6797</v>
      </c>
      <c r="O110" s="0" t="n">
        <v>50352175124.6017</v>
      </c>
      <c r="P110" s="0" t="n">
        <v>53569731660.3812</v>
      </c>
      <c r="Q110" s="0" t="n">
        <v>53261897882.4858</v>
      </c>
      <c r="R110" s="0" t="n">
        <v>64429722469.2726</v>
      </c>
      <c r="S110" s="0" t="n">
        <v>83027664700.3984</v>
      </c>
      <c r="T110" s="0" t="n">
        <v>102494361422.578</v>
      </c>
      <c r="U110" s="0" t="n">
        <v>94884820410.2479</v>
      </c>
      <c r="V110" s="0" t="n">
        <v>106551685627.145</v>
      </c>
      <c r="W110" s="0" t="n">
        <v>125514877095.442</v>
      </c>
      <c r="X110" s="0" t="n">
        <v>139238696367.42</v>
      </c>
      <c r="Y110" s="0" t="n">
        <v>152932121164.426</v>
      </c>
      <c r="Z110" s="0" t="n">
        <v>155996317799.393</v>
      </c>
      <c r="AA110" s="0" t="n">
        <v>155381852003.572</v>
      </c>
      <c r="AB110" s="0" t="n">
        <v>149643041419.35</v>
      </c>
      <c r="AC110" s="0" t="n">
        <v>149629439833.129</v>
      </c>
      <c r="AD110" s="0" t="n">
        <v>158489210689.536</v>
      </c>
      <c r="AE110" s="0" t="n">
        <v>170609223066.401</v>
      </c>
      <c r="AF110" s="0" t="n">
        <v>184897556115.726</v>
      </c>
      <c r="AG110" s="0" t="n">
        <v>187154356950.161</v>
      </c>
      <c r="AH110" s="0" t="n">
        <v>184887783925.576</v>
      </c>
      <c r="AI110" s="0" t="n">
        <v>196272296598.423</v>
      </c>
      <c r="AJ110" s="0" t="n">
        <v>198976874138.456</v>
      </c>
      <c r="AK110" s="0" t="n">
        <v>187360166677.933</v>
      </c>
      <c r="AL110" s="0" t="n">
        <v>188487928186.042</v>
      </c>
      <c r="AM110" s="0" t="n">
        <v>173637185798.462</v>
      </c>
      <c r="AN110" s="0" t="n">
        <v>198258028418.391</v>
      </c>
      <c r="AO110" s="0" t="n">
        <v>216442683543.467</v>
      </c>
      <c r="AP110" s="0" t="n">
        <v>226648959032.58</v>
      </c>
      <c r="AQ110" s="0" t="n">
        <v>235866216508.976</v>
      </c>
      <c r="AR110" s="0" t="n">
        <v>240649905426.848</v>
      </c>
      <c r="AS110" s="0" t="n">
        <v>265070796314.102</v>
      </c>
      <c r="AT110" s="0" t="n">
        <v>260269681998.659</v>
      </c>
      <c r="AU110" s="0" t="n">
        <v>274173001670.477</v>
      </c>
      <c r="AV110" s="0" t="n">
        <v>308043102387.988</v>
      </c>
      <c r="AW110" s="0" t="n">
        <v>348513382668.846</v>
      </c>
      <c r="AX110" s="0" t="n">
        <v>394071631122.279</v>
      </c>
      <c r="AY110" s="0" t="n">
        <v>455549929998.363</v>
      </c>
      <c r="AZ110" s="0" t="n">
        <v>542166854768.275</v>
      </c>
      <c r="BA110" s="0" t="n">
        <v>658065149649.053</v>
      </c>
      <c r="BB110" s="0" t="n">
        <v>680042887754.688</v>
      </c>
      <c r="BC110" s="0" t="n">
        <v>763982967227.135</v>
      </c>
      <c r="BD110" s="0" t="n">
        <v>853829332625.354</v>
      </c>
      <c r="BE110" s="0" t="n">
        <v>895130563808.955</v>
      </c>
      <c r="BF110" s="0" t="n">
        <v>998443037641.442</v>
      </c>
      <c r="BG110" s="0" t="n">
        <v>1066194850212.59</v>
      </c>
      <c r="BH110" s="0" t="n">
        <v>1095337766619.45</v>
      </c>
      <c r="BI110" s="0" t="n">
        <v>1105541093456.11</v>
      </c>
      <c r="BJ110" s="0" t="n">
        <v>1185503744780.45</v>
      </c>
      <c r="BK110" s="0" t="n">
        <v>1268823087329.56</v>
      </c>
      <c r="BL110" s="0" t="n">
        <v>1331970889524.39</v>
      </c>
    </row>
    <row r="111" customFormat="false" ht="15" hidden="false" customHeight="false" outlineLevel="0" collapsed="false">
      <c r="A111" s="0" t="s">
        <v>719</v>
      </c>
      <c r="B111" s="0" t="s">
        <v>721</v>
      </c>
      <c r="C111" s="0" t="s">
        <v>1158</v>
      </c>
      <c r="D111" s="0" t="s">
        <v>1058</v>
      </c>
      <c r="AN111" s="0" t="n">
        <v>914727080.643268</v>
      </c>
      <c r="AO111" s="0" t="n">
        <v>1023086918.62768</v>
      </c>
      <c r="AP111" s="0" t="n">
        <v>1180919719.40764</v>
      </c>
      <c r="AQ111" s="0" t="n">
        <v>1382548249.78303</v>
      </c>
      <c r="AR111" s="0" t="n">
        <v>1567465656.8505</v>
      </c>
      <c r="AS111" s="0" t="n">
        <v>1563667799.61578</v>
      </c>
      <c r="AT111" s="0" t="n">
        <v>1659131243.73837</v>
      </c>
      <c r="AU111" s="0" t="n">
        <v>1947332921.74718</v>
      </c>
      <c r="AV111" s="0" t="n">
        <v>2328658227.8481</v>
      </c>
      <c r="AW111" s="0" t="n">
        <v>2822358473.16983</v>
      </c>
      <c r="AX111" s="0" t="n">
        <v>3032400000</v>
      </c>
      <c r="AY111" s="0" t="n">
        <v>3422651333.94664</v>
      </c>
      <c r="AZ111" s="0" t="n">
        <v>4466100440.17607</v>
      </c>
      <c r="BA111" s="0" t="n">
        <v>5928420955.88235</v>
      </c>
      <c r="BB111" s="0" t="n">
        <v>5487083657.89064</v>
      </c>
      <c r="BC111" s="0" t="n">
        <v>5920177688.50433</v>
      </c>
      <c r="BD111" s="0" t="n">
        <v>6566098381.6696</v>
      </c>
      <c r="BE111" s="0" t="n">
        <v>6690725118.48341</v>
      </c>
      <c r="BF111" s="0" t="n">
        <v>7000748788.49461</v>
      </c>
      <c r="BG111" s="0" t="n">
        <v>7708834951.45631</v>
      </c>
      <c r="BH111" s="0" t="n">
        <v>7085288006.11154</v>
      </c>
      <c r="BI111" s="0" t="n">
        <v>6846691871.45558</v>
      </c>
      <c r="BJ111" s="0" t="n">
        <v>6979581724.58172</v>
      </c>
      <c r="BK111" s="0" t="n">
        <v>7491969312.87525</v>
      </c>
    </row>
    <row r="112" customFormat="false" ht="15" hidden="false" customHeight="false" outlineLevel="0" collapsed="false">
      <c r="A112" s="0" t="s">
        <v>88</v>
      </c>
      <c r="B112" s="0" t="s">
        <v>322</v>
      </c>
      <c r="C112" s="0" t="s">
        <v>1158</v>
      </c>
      <c r="D112" s="0" t="s">
        <v>1058</v>
      </c>
      <c r="E112" s="0" t="n">
        <v>37029883875.4573</v>
      </c>
      <c r="F112" s="0" t="n">
        <v>39232435784.0946</v>
      </c>
      <c r="G112" s="0" t="n">
        <v>42161481858.7014</v>
      </c>
      <c r="H112" s="0" t="n">
        <v>48421923458.7413</v>
      </c>
      <c r="I112" s="0" t="n">
        <v>56480289940.8261</v>
      </c>
      <c r="J112" s="0" t="n">
        <v>59554854574.7942</v>
      </c>
      <c r="K112" s="0" t="n">
        <v>45865462033.91</v>
      </c>
      <c r="L112" s="0" t="n">
        <v>50134942203.4467</v>
      </c>
      <c r="M112" s="0" t="n">
        <v>53085455870.8227</v>
      </c>
      <c r="N112" s="0" t="n">
        <v>58447995016.8493</v>
      </c>
      <c r="O112" s="0" t="n">
        <v>62422483054.5173</v>
      </c>
      <c r="P112" s="0" t="n">
        <v>67350988020.9041</v>
      </c>
      <c r="Q112" s="0" t="n">
        <v>71463193830.4064</v>
      </c>
      <c r="R112" s="0" t="n">
        <v>85515269585.5221</v>
      </c>
      <c r="S112" s="0" t="n">
        <v>99525899115.7756</v>
      </c>
      <c r="T112" s="0" t="n">
        <v>98472796457.114</v>
      </c>
      <c r="U112" s="0" t="n">
        <v>102717164465.894</v>
      </c>
      <c r="V112" s="0" t="n">
        <v>121487322474.298</v>
      </c>
      <c r="W112" s="0" t="n">
        <v>137300295308.038</v>
      </c>
      <c r="X112" s="0" t="n">
        <v>152991653792.864</v>
      </c>
      <c r="Y112" s="0" t="n">
        <v>186325345089.754</v>
      </c>
      <c r="Z112" s="0" t="n">
        <v>193490610032.1</v>
      </c>
      <c r="AA112" s="0" t="n">
        <v>200715145360.918</v>
      </c>
      <c r="AB112" s="0" t="n">
        <v>218262273410.099</v>
      </c>
      <c r="AC112" s="0" t="n">
        <v>212158234164.06</v>
      </c>
      <c r="AD112" s="0" t="n">
        <v>232511877842.041</v>
      </c>
      <c r="AE112" s="0" t="n">
        <v>248985994044.2</v>
      </c>
      <c r="AF112" s="0" t="n">
        <v>279033584092.159</v>
      </c>
      <c r="AG112" s="0" t="n">
        <v>296588994812.059</v>
      </c>
      <c r="AH112" s="0" t="n">
        <v>296042354986.126</v>
      </c>
      <c r="AI112" s="0" t="n">
        <v>320979026419.633</v>
      </c>
      <c r="AJ112" s="0" t="n">
        <v>270105341879.226</v>
      </c>
      <c r="AK112" s="0" t="n">
        <v>288208430383.964</v>
      </c>
      <c r="AL112" s="0" t="n">
        <v>279296022987.919</v>
      </c>
      <c r="AM112" s="0" t="n">
        <v>327275583539.559</v>
      </c>
      <c r="AN112" s="0" t="n">
        <v>360281952716.797</v>
      </c>
      <c r="AO112" s="0" t="n">
        <v>392897054348.071</v>
      </c>
      <c r="AP112" s="0" t="n">
        <v>415867753863.874</v>
      </c>
      <c r="AQ112" s="0" t="n">
        <v>421351477504.743</v>
      </c>
      <c r="AR112" s="0" t="n">
        <v>458820417337.807</v>
      </c>
      <c r="AS112" s="0" t="n">
        <v>468394937262.37</v>
      </c>
      <c r="AT112" s="0" t="n">
        <v>485441014538.638</v>
      </c>
      <c r="AU112" s="0" t="n">
        <v>514937948870.08</v>
      </c>
      <c r="AV112" s="0" t="n">
        <v>607699285433.872</v>
      </c>
      <c r="AW112" s="0" t="n">
        <v>709148514804.659</v>
      </c>
      <c r="AX112" s="0" t="n">
        <v>820381595512.902</v>
      </c>
      <c r="AY112" s="0" t="n">
        <v>940259888792.141</v>
      </c>
      <c r="AZ112" s="0" t="n">
        <v>1216735441524.86</v>
      </c>
      <c r="BA112" s="0" t="n">
        <v>1198895582137.51</v>
      </c>
      <c r="BB112" s="0" t="n">
        <v>1341886602798.69</v>
      </c>
      <c r="BC112" s="0" t="n">
        <v>1675615335600.56</v>
      </c>
      <c r="BD112" s="0" t="n">
        <v>1823050405350.42</v>
      </c>
      <c r="BE112" s="0" t="n">
        <v>1827637859135.7</v>
      </c>
      <c r="BF112" s="0" t="n">
        <v>1856722121394.53</v>
      </c>
      <c r="BG112" s="0" t="n">
        <v>2039127446298.55</v>
      </c>
      <c r="BH112" s="0" t="n">
        <v>2103587817041.78</v>
      </c>
      <c r="BI112" s="0" t="n">
        <v>2294797978291.98</v>
      </c>
      <c r="BJ112" s="0" t="n">
        <v>2652754685834.59</v>
      </c>
      <c r="BK112" s="0" t="n">
        <v>2713165057513.35</v>
      </c>
      <c r="BL112" s="0" t="n">
        <v>2868929415617.02</v>
      </c>
    </row>
    <row r="113" customFormat="false" ht="15" hidden="false" customHeight="false" outlineLevel="0" collapsed="false">
      <c r="A113" s="0" t="s">
        <v>1099</v>
      </c>
      <c r="B113" s="0" t="s">
        <v>1100</v>
      </c>
      <c r="C113" s="0" t="s">
        <v>1158</v>
      </c>
      <c r="D113" s="0" t="s">
        <v>1058</v>
      </c>
    </row>
    <row r="114" customFormat="false" ht="15" hidden="false" customHeight="false" outlineLevel="0" collapsed="false">
      <c r="A114" s="0" t="s">
        <v>93</v>
      </c>
      <c r="B114" s="0" t="s">
        <v>326</v>
      </c>
      <c r="C114" s="0" t="s">
        <v>1158</v>
      </c>
      <c r="D114" s="0" t="s">
        <v>1058</v>
      </c>
      <c r="E114" s="0" t="n">
        <v>1939329775.43739</v>
      </c>
      <c r="F114" s="0" t="n">
        <v>2088012282.35667</v>
      </c>
      <c r="G114" s="0" t="n">
        <v>2260349684.08625</v>
      </c>
      <c r="H114" s="0" t="n">
        <v>2430843768.44553</v>
      </c>
      <c r="I114" s="0" t="n">
        <v>2766608945.87402</v>
      </c>
      <c r="J114" s="0" t="n">
        <v>2945704142.99765</v>
      </c>
      <c r="K114" s="0" t="n">
        <v>3104034393.23162</v>
      </c>
      <c r="L114" s="0" t="n">
        <v>3343636773.36759</v>
      </c>
      <c r="M114" s="0" t="n">
        <v>3278584478.33023</v>
      </c>
      <c r="N114" s="0" t="n">
        <v>3787077343.72783</v>
      </c>
      <c r="O114" s="0" t="n">
        <v>4401258741.25874</v>
      </c>
      <c r="P114" s="0" t="n">
        <v>5104356075.12457</v>
      </c>
      <c r="Q114" s="0" t="n">
        <v>6325627458.69394</v>
      </c>
      <c r="R114" s="0" t="n">
        <v>7490133127.53232</v>
      </c>
      <c r="S114" s="0" t="n">
        <v>7906317436.93611</v>
      </c>
      <c r="T114" s="0" t="n">
        <v>9495165505.22648</v>
      </c>
      <c r="U114" s="0" t="n">
        <v>9465077837.53184</v>
      </c>
      <c r="V114" s="0" t="n">
        <v>11261810688.2814</v>
      </c>
      <c r="W114" s="0" t="n">
        <v>14665537601.933</v>
      </c>
      <c r="X114" s="0" t="n">
        <v>18341273372.0181</v>
      </c>
      <c r="Y114" s="0" t="n">
        <v>21773901925.878</v>
      </c>
      <c r="Z114" s="0" t="n">
        <v>20694943592.3438</v>
      </c>
      <c r="AA114" s="0" t="n">
        <v>21500471719.2041</v>
      </c>
      <c r="AB114" s="0" t="n">
        <v>20790917098.9527</v>
      </c>
      <c r="AC114" s="0" t="n">
        <v>20130728188.4924</v>
      </c>
      <c r="AD114" s="0" t="n">
        <v>21295485966.5195</v>
      </c>
      <c r="AE114" s="0" t="n">
        <v>28748959304.7902</v>
      </c>
      <c r="AF114" s="0" t="n">
        <v>33961141151.6854</v>
      </c>
      <c r="AG114" s="0" t="n">
        <v>37818133173.3653</v>
      </c>
      <c r="AH114" s="0" t="n">
        <v>39285384529.5234</v>
      </c>
      <c r="AI114" s="0" t="n">
        <v>49364680213.6251</v>
      </c>
      <c r="AJ114" s="0" t="n">
        <v>49847127646.0895</v>
      </c>
      <c r="AK114" s="0" t="n">
        <v>55985504488.8115</v>
      </c>
      <c r="AL114" s="0" t="n">
        <v>52480251191.9991</v>
      </c>
      <c r="AM114" s="0" t="n">
        <v>57166035335.6891</v>
      </c>
      <c r="AN114" s="0" t="n">
        <v>69222625000</v>
      </c>
      <c r="AO114" s="0" t="n">
        <v>75880630040.3226</v>
      </c>
      <c r="AP114" s="0" t="n">
        <v>82826141356.256</v>
      </c>
      <c r="AQ114" s="0" t="n">
        <v>90082052259.7286</v>
      </c>
      <c r="AR114" s="0" t="n">
        <v>98692079693.16</v>
      </c>
      <c r="AS114" s="0" t="n">
        <v>99852958356.3663</v>
      </c>
      <c r="AT114" s="0" t="n">
        <v>109135253691.275</v>
      </c>
      <c r="AU114" s="0" t="n">
        <v>127949874835.31</v>
      </c>
      <c r="AV114" s="0" t="n">
        <v>164284689616.253</v>
      </c>
      <c r="AW114" s="0" t="n">
        <v>193870692823.442</v>
      </c>
      <c r="AX114" s="0" t="n">
        <v>211649034945.902</v>
      </c>
      <c r="AY114" s="0" t="n">
        <v>232083467569.941</v>
      </c>
      <c r="AZ114" s="0" t="n">
        <v>269917942786.751</v>
      </c>
      <c r="BA114" s="0" t="n">
        <v>275038895561.74</v>
      </c>
      <c r="BB114" s="0" t="n">
        <v>236316405946.096</v>
      </c>
      <c r="BC114" s="0" t="n">
        <v>222148757577.891</v>
      </c>
      <c r="BD114" s="0" t="n">
        <v>237472361733.546</v>
      </c>
      <c r="BE114" s="0" t="n">
        <v>224999484361.826</v>
      </c>
      <c r="BF114" s="0" t="n">
        <v>238543539440.554</v>
      </c>
      <c r="BG114" s="0" t="n">
        <v>258471884599.611</v>
      </c>
      <c r="BH114" s="0" t="n">
        <v>291499812214.551</v>
      </c>
      <c r="BI114" s="0" t="n">
        <v>300523297823.576</v>
      </c>
      <c r="BJ114" s="0" t="n">
        <v>335663113507.851</v>
      </c>
      <c r="BK114" s="0" t="n">
        <v>382674360648.245</v>
      </c>
      <c r="BL114" s="0" t="n">
        <v>388698711348.156</v>
      </c>
    </row>
    <row r="115" customFormat="false" ht="15" hidden="false" customHeight="false" outlineLevel="0" collapsed="false">
      <c r="A115" s="0" t="s">
        <v>713</v>
      </c>
      <c r="B115" s="0" t="s">
        <v>324</v>
      </c>
      <c r="C115" s="0" t="s">
        <v>1158</v>
      </c>
      <c r="D115" s="0" t="s">
        <v>1058</v>
      </c>
      <c r="E115" s="0" t="n">
        <v>4199134390.12602</v>
      </c>
      <c r="F115" s="0" t="n">
        <v>4426949094.75238</v>
      </c>
      <c r="G115" s="0" t="n">
        <v>4693566416.43859</v>
      </c>
      <c r="H115" s="0" t="n">
        <v>4928628018.38989</v>
      </c>
      <c r="I115" s="0" t="n">
        <v>5379845647.31828</v>
      </c>
      <c r="J115" s="0" t="n">
        <v>6197319929.69081</v>
      </c>
      <c r="K115" s="0" t="n">
        <v>6789938673.21106</v>
      </c>
      <c r="L115" s="0" t="n">
        <v>7555383689.95794</v>
      </c>
      <c r="M115" s="0" t="n">
        <v>8623172959.97743</v>
      </c>
      <c r="N115" s="0" t="n">
        <v>9743089606.11154</v>
      </c>
      <c r="O115" s="0" t="n">
        <v>10976245154.4469</v>
      </c>
      <c r="P115" s="0" t="n">
        <v>13731801564.685</v>
      </c>
      <c r="Q115" s="0" t="n">
        <v>17153463263.6627</v>
      </c>
      <c r="R115" s="0" t="n">
        <v>27081698249.1603</v>
      </c>
      <c r="S115" s="0" t="n">
        <v>46209092072.5922</v>
      </c>
      <c r="T115" s="0" t="n">
        <v>51776222349.6892</v>
      </c>
      <c r="U115" s="0" t="n">
        <v>68055295080.1742</v>
      </c>
      <c r="V115" s="0" t="n">
        <v>80600122701.4647</v>
      </c>
      <c r="W115" s="0" t="n">
        <v>77994316621.6283</v>
      </c>
      <c r="X115" s="0" t="n">
        <v>90391877324.9865</v>
      </c>
      <c r="Y115" s="0" t="n">
        <v>94362275579.8343</v>
      </c>
      <c r="Z115" s="0" t="n">
        <v>100499312748.724</v>
      </c>
      <c r="AA115" s="0" t="n">
        <v>125948756439.668</v>
      </c>
      <c r="AB115" s="0" t="n">
        <v>156365156618.806</v>
      </c>
      <c r="AC115" s="0" t="n">
        <v>162276728618.744</v>
      </c>
      <c r="AD115" s="0" t="n">
        <v>180183629598.693</v>
      </c>
      <c r="AE115" s="0" t="n">
        <v>209094561833.817</v>
      </c>
      <c r="AF115" s="0" t="n">
        <v>134009995922.572</v>
      </c>
      <c r="AG115" s="0" t="n">
        <v>123057861333.923</v>
      </c>
      <c r="AH115" s="0" t="n">
        <v>120496362916.245</v>
      </c>
      <c r="AI115" s="0" t="n">
        <v>124813263926.246</v>
      </c>
      <c r="AL115" s="0" t="n">
        <v>63743623232.012</v>
      </c>
      <c r="AM115" s="0" t="n">
        <v>71841461172.545</v>
      </c>
      <c r="AN115" s="0" t="n">
        <v>96419225743.6248</v>
      </c>
      <c r="AO115" s="0" t="n">
        <v>120403931885.441</v>
      </c>
      <c r="AP115" s="0" t="n">
        <v>113919163421.119</v>
      </c>
      <c r="AQ115" s="0" t="n">
        <v>110276913362.539</v>
      </c>
      <c r="AR115" s="0" t="n">
        <v>113848450088.351</v>
      </c>
      <c r="AS115" s="0" t="n">
        <v>109591707802.233</v>
      </c>
      <c r="AT115" s="0" t="n">
        <v>126878750295.962</v>
      </c>
      <c r="AU115" s="0" t="n">
        <v>128626917503.72</v>
      </c>
      <c r="AV115" s="0" t="n">
        <v>153544751395.43</v>
      </c>
      <c r="AW115" s="0" t="n">
        <v>190043433964.841</v>
      </c>
      <c r="AX115" s="0" t="n">
        <v>226452138291.542</v>
      </c>
      <c r="AY115" s="0" t="n">
        <v>266298911661.144</v>
      </c>
      <c r="AZ115" s="0" t="n">
        <v>349881601458.56</v>
      </c>
      <c r="BA115" s="0" t="n">
        <v>412336172446.849</v>
      </c>
      <c r="BB115" s="0" t="n">
        <v>416397025729.361</v>
      </c>
      <c r="BC115" s="0" t="n">
        <v>486807615326.147</v>
      </c>
      <c r="BD115" s="0" t="n">
        <v>580764902917.439</v>
      </c>
      <c r="BE115" s="0" t="n">
        <v>598868460912.847</v>
      </c>
      <c r="BF115" s="0" t="n">
        <v>460293149324.326</v>
      </c>
      <c r="BG115" s="0" t="n">
        <v>432687036177.818</v>
      </c>
      <c r="BH115" s="0" t="n">
        <v>384951479697.42</v>
      </c>
      <c r="BI115" s="0" t="n">
        <v>417983583565.54</v>
      </c>
      <c r="BJ115" s="0" t="n">
        <v>445345256459.105</v>
      </c>
      <c r="BK115" s="0" t="n">
        <v>453996479250.212</v>
      </c>
    </row>
    <row r="116" customFormat="false" ht="15" hidden="false" customHeight="false" outlineLevel="0" collapsed="false">
      <c r="A116" s="0" t="s">
        <v>92</v>
      </c>
      <c r="B116" s="0" t="s">
        <v>325</v>
      </c>
      <c r="C116" s="0" t="s">
        <v>1158</v>
      </c>
      <c r="D116" s="0" t="s">
        <v>1058</v>
      </c>
      <c r="E116" s="0" t="n">
        <v>1684121534.58415</v>
      </c>
      <c r="F116" s="0" t="n">
        <v>1831700364.04369</v>
      </c>
      <c r="G116" s="0" t="n">
        <v>1954634836.18034</v>
      </c>
      <c r="H116" s="0" t="n">
        <v>1978437692.5231</v>
      </c>
      <c r="I116" s="0" t="n">
        <v>2340521142.5371</v>
      </c>
      <c r="M116" s="0" t="n">
        <v>2896947633.71605</v>
      </c>
      <c r="N116" s="0" t="n">
        <v>3008120974.51694</v>
      </c>
      <c r="O116" s="0" t="n">
        <v>3281713805.65668</v>
      </c>
      <c r="P116" s="0" t="n">
        <v>3865346534.65347</v>
      </c>
      <c r="Q116" s="0" t="n">
        <v>4113848002.40313</v>
      </c>
      <c r="R116" s="0" t="n">
        <v>5134367778.1446</v>
      </c>
      <c r="S116" s="0" t="n">
        <v>11516762614.2906</v>
      </c>
      <c r="T116" s="0" t="n">
        <v>13458516762.6143</v>
      </c>
      <c r="U116" s="0" t="n">
        <v>17754825601.0836</v>
      </c>
      <c r="V116" s="0" t="n">
        <v>19838130714.5276</v>
      </c>
      <c r="W116" s="0" t="n">
        <v>23762275651.8794</v>
      </c>
      <c r="X116" s="0" t="n">
        <v>37816457839.4853</v>
      </c>
      <c r="Y116" s="0" t="n">
        <v>53405689129.6986</v>
      </c>
      <c r="Z116" s="0" t="n">
        <v>38424991534.0332</v>
      </c>
      <c r="AA116" s="0" t="n">
        <v>42595309882.7471</v>
      </c>
      <c r="AB116" s="0" t="n">
        <v>40595046638.7906</v>
      </c>
      <c r="AC116" s="0" t="n">
        <v>46802508845.2879</v>
      </c>
      <c r="AD116" s="0" t="n">
        <v>48284979092.9559</v>
      </c>
      <c r="AE116" s="0" t="n">
        <v>47127693792.2162</v>
      </c>
      <c r="AF116" s="0" t="n">
        <v>56609842393.0524</v>
      </c>
      <c r="AG116" s="0" t="n">
        <v>62503055644.9019</v>
      </c>
      <c r="AH116" s="0" t="n">
        <v>65641363782.5667</v>
      </c>
      <c r="AI116" s="0" t="n">
        <v>179885815374.719</v>
      </c>
      <c r="AW116" s="0" t="n">
        <v>36627901762.063</v>
      </c>
      <c r="AX116" s="0" t="n">
        <v>49954890353.2609</v>
      </c>
      <c r="AY116" s="0" t="n">
        <v>65140293687.5395</v>
      </c>
      <c r="AZ116" s="0" t="n">
        <v>88840050497.0957</v>
      </c>
      <c r="BA116" s="0" t="n">
        <v>131613661510.475</v>
      </c>
      <c r="BB116" s="0" t="n">
        <v>111660855042.735</v>
      </c>
      <c r="BC116" s="0" t="n">
        <v>138461538461.538</v>
      </c>
      <c r="BD116" s="0" t="n">
        <v>185470085470.085</v>
      </c>
      <c r="BE116" s="0" t="n">
        <v>217807625616.475</v>
      </c>
      <c r="BF116" s="0" t="n">
        <v>234648370497.427</v>
      </c>
      <c r="BG116" s="0" t="n">
        <v>234648370506.003</v>
      </c>
      <c r="BH116" s="0" t="n">
        <v>177498577312.923</v>
      </c>
      <c r="BI116" s="0" t="n">
        <v>174896224010.152</v>
      </c>
      <c r="BJ116" s="0" t="n">
        <v>195473049873.096</v>
      </c>
      <c r="BK116" s="0" t="n">
        <v>224228010473.773</v>
      </c>
      <c r="BL116" s="0" t="n">
        <v>234094042938.917</v>
      </c>
    </row>
    <row r="117" customFormat="false" ht="15" hidden="false" customHeight="false" outlineLevel="0" collapsed="false">
      <c r="A117" s="0" t="s">
        <v>87</v>
      </c>
      <c r="B117" s="0" t="s">
        <v>321</v>
      </c>
      <c r="C117" s="0" t="s">
        <v>1158</v>
      </c>
      <c r="D117" s="0" t="s">
        <v>1058</v>
      </c>
      <c r="E117" s="0" t="n">
        <v>248434096.968726</v>
      </c>
      <c r="F117" s="0" t="n">
        <v>253885656.329253</v>
      </c>
      <c r="G117" s="0" t="n">
        <v>284916516.159537</v>
      </c>
      <c r="H117" s="0" t="n">
        <v>340061650.119898</v>
      </c>
      <c r="I117" s="0" t="n">
        <v>434267936.914583</v>
      </c>
      <c r="J117" s="0" t="n">
        <v>523694949.370689</v>
      </c>
      <c r="K117" s="0" t="n">
        <v>628893310.399926</v>
      </c>
      <c r="L117" s="0" t="n">
        <v>621225962.154708</v>
      </c>
      <c r="M117" s="0" t="n">
        <v>474399471.622359</v>
      </c>
      <c r="N117" s="0" t="n">
        <v>414709311.35296</v>
      </c>
      <c r="O117" s="0" t="n">
        <v>527496590.909091</v>
      </c>
      <c r="P117" s="0" t="n">
        <v>671259090.909091</v>
      </c>
      <c r="Q117" s="0" t="n">
        <v>840914343.983684</v>
      </c>
      <c r="R117" s="0" t="n">
        <v>1156175524.24276</v>
      </c>
      <c r="S117" s="0" t="n">
        <v>1517467733.86693</v>
      </c>
      <c r="T117" s="0" t="n">
        <v>1408989590.11061</v>
      </c>
      <c r="U117" s="0" t="n">
        <v>1671998133.61146</v>
      </c>
      <c r="V117" s="0" t="n">
        <v>2211828832.90592</v>
      </c>
      <c r="W117" s="0" t="n">
        <v>2515601785.25322</v>
      </c>
      <c r="X117" s="0" t="n">
        <v>2857724333.5224</v>
      </c>
      <c r="Y117" s="0" t="n">
        <v>3386502001.0005</v>
      </c>
      <c r="Z117" s="0" t="n">
        <v>3498247418.39927</v>
      </c>
      <c r="AA117" s="0" t="n">
        <v>3211446625.91588</v>
      </c>
      <c r="AB117" s="0" t="n">
        <v>2770107918.59211</v>
      </c>
      <c r="AC117" s="0" t="n">
        <v>2868747038.05488</v>
      </c>
      <c r="AD117" s="0" t="n">
        <v>2988537813.46593</v>
      </c>
      <c r="AE117" s="0" t="n">
        <v>3995619693.36467</v>
      </c>
      <c r="AF117" s="0" t="n">
        <v>5528616187.31449</v>
      </c>
      <c r="AG117" s="0" t="n">
        <v>6115814943.97173</v>
      </c>
      <c r="AH117" s="0" t="n">
        <v>5681096090.93682</v>
      </c>
      <c r="AI117" s="0" t="n">
        <v>6478459743.53079</v>
      </c>
      <c r="AJ117" s="0" t="n">
        <v>6920116566.63215</v>
      </c>
      <c r="AK117" s="0" t="n">
        <v>7091625415.53786</v>
      </c>
      <c r="AL117" s="0" t="n">
        <v>6227928899.81539</v>
      </c>
      <c r="AM117" s="0" t="n">
        <v>6399064571.28805</v>
      </c>
      <c r="AN117" s="0" t="n">
        <v>7134341221.51683</v>
      </c>
      <c r="AO117" s="0" t="n">
        <v>7438183248.1203</v>
      </c>
      <c r="AP117" s="0" t="n">
        <v>7580988980.92217</v>
      </c>
      <c r="AQ117" s="0" t="n">
        <v>8494094897.98938</v>
      </c>
      <c r="AR117" s="0" t="n">
        <v>8971608730.45387</v>
      </c>
      <c r="AS117" s="0" t="n">
        <v>9003639602.62542</v>
      </c>
      <c r="AT117" s="0" t="n">
        <v>8205357404.59802</v>
      </c>
      <c r="AU117" s="0" t="n">
        <v>9294652008.41791</v>
      </c>
      <c r="AV117" s="0" t="n">
        <v>11414055065.2466</v>
      </c>
      <c r="AW117" s="0" t="n">
        <v>13834750404.9624</v>
      </c>
      <c r="AX117" s="0" t="n">
        <v>16812530830.3841</v>
      </c>
      <c r="AY117" s="0" t="n">
        <v>17216420304.9302</v>
      </c>
      <c r="AZ117" s="0" t="n">
        <v>21514962938.1001</v>
      </c>
      <c r="BA117" s="0" t="n">
        <v>17905251722.895</v>
      </c>
      <c r="BB117" s="0" t="n">
        <v>13164652470.4299</v>
      </c>
      <c r="BC117" s="0" t="n">
        <v>13683689692.6583</v>
      </c>
      <c r="BD117" s="0" t="n">
        <v>15158548262.7723</v>
      </c>
      <c r="BE117" s="0" t="n">
        <v>14724078148.3168</v>
      </c>
      <c r="BF117" s="0" t="n">
        <v>16033517403.2062</v>
      </c>
      <c r="BG117" s="0" t="n">
        <v>17758050015.5425</v>
      </c>
      <c r="BH117" s="0" t="n">
        <v>17389101639.0017</v>
      </c>
      <c r="BI117" s="0" t="n">
        <v>20618363251.6229</v>
      </c>
      <c r="BJ117" s="0" t="n">
        <v>24488176540.5908</v>
      </c>
      <c r="BK117" s="0" t="n">
        <v>25737594324.022</v>
      </c>
      <c r="BL117" s="0" t="n">
        <v>24188038473.5438</v>
      </c>
    </row>
    <row r="118" customFormat="false" ht="15" hidden="false" customHeight="false" outlineLevel="0" collapsed="false">
      <c r="A118" s="0" t="s">
        <v>94</v>
      </c>
      <c r="B118" s="0" t="s">
        <v>327</v>
      </c>
      <c r="C118" s="0" t="s">
        <v>1158</v>
      </c>
      <c r="D118" s="0" t="s">
        <v>1058</v>
      </c>
      <c r="E118" s="0" t="n">
        <v>2598500000</v>
      </c>
      <c r="F118" s="0" t="n">
        <v>3138500000</v>
      </c>
      <c r="G118" s="0" t="n">
        <v>2510000000</v>
      </c>
      <c r="H118" s="0" t="n">
        <v>2992333333.33333</v>
      </c>
      <c r="I118" s="0" t="n">
        <v>3405333333.33333</v>
      </c>
      <c r="J118" s="0" t="n">
        <v>3663333333.33333</v>
      </c>
      <c r="K118" s="0" t="n">
        <v>3980000000</v>
      </c>
      <c r="L118" s="0" t="n">
        <v>4030000000</v>
      </c>
      <c r="M118" s="0" t="n">
        <v>4619000000</v>
      </c>
      <c r="N118" s="0" t="n">
        <v>5329333333.33333</v>
      </c>
      <c r="O118" s="0" t="n">
        <v>7073333333.33333</v>
      </c>
      <c r="P118" s="0" t="n">
        <v>6735000000</v>
      </c>
      <c r="Q118" s="0" t="n">
        <v>8805000000</v>
      </c>
      <c r="R118" s="0" t="n">
        <v>11365000000</v>
      </c>
      <c r="S118" s="0" t="n">
        <v>16397500000</v>
      </c>
      <c r="T118" s="0" t="n">
        <v>15413333333.3333</v>
      </c>
      <c r="U118" s="0" t="n">
        <v>15236250000</v>
      </c>
      <c r="V118" s="0" t="n">
        <v>17433000000</v>
      </c>
      <c r="W118" s="0" t="n">
        <v>16901764705.8824</v>
      </c>
      <c r="X118" s="0" t="n">
        <v>21589200000</v>
      </c>
      <c r="Y118" s="0" t="n">
        <v>24248823529.4118</v>
      </c>
      <c r="Z118" s="0" t="n">
        <v>25668421052.6316</v>
      </c>
      <c r="AA118" s="0" t="n">
        <v>27934609053.4979</v>
      </c>
      <c r="AB118" s="0" t="n">
        <v>31200693950.1779</v>
      </c>
      <c r="AC118" s="0" t="n">
        <v>29262189631.6507</v>
      </c>
      <c r="AD118" s="0" t="n">
        <v>27600861820.341</v>
      </c>
      <c r="AE118" s="0" t="n">
        <v>34216514316.4404</v>
      </c>
      <c r="AF118" s="0" t="n">
        <v>41106183368.8699</v>
      </c>
      <c r="AG118" s="0" t="n">
        <v>50274157858.5277</v>
      </c>
      <c r="AH118" s="0" t="n">
        <v>50076054059.6953</v>
      </c>
      <c r="AI118" s="0" t="n">
        <v>59217144628.5091</v>
      </c>
      <c r="AJ118" s="0" t="n">
        <v>67793699706.0243</v>
      </c>
      <c r="AK118" s="0" t="n">
        <v>75870773860.3554</v>
      </c>
      <c r="AL118" s="0" t="n">
        <v>76250990071.0222</v>
      </c>
      <c r="AM118" s="0" t="n">
        <v>86643876656.3714</v>
      </c>
      <c r="AN118" s="0" t="n">
        <v>100384808554.445</v>
      </c>
      <c r="AO118" s="0" t="n">
        <v>109995847354.075</v>
      </c>
      <c r="AP118" s="0" t="n">
        <v>114692616976.866</v>
      </c>
      <c r="AQ118" s="0" t="n">
        <v>115932846767.19</v>
      </c>
      <c r="AR118" s="0" t="n">
        <v>117111535135.396</v>
      </c>
      <c r="AS118" s="0" t="n">
        <v>132343042699.826</v>
      </c>
      <c r="AT118" s="0" t="n">
        <v>130756336638.372</v>
      </c>
      <c r="AU118" s="0" t="n">
        <v>121123828570.222</v>
      </c>
      <c r="AV118" s="0" t="n">
        <v>126965980105.839</v>
      </c>
      <c r="AW118" s="0" t="n">
        <v>135477431950.022</v>
      </c>
      <c r="AX118" s="0" t="n">
        <v>142528909909.308</v>
      </c>
      <c r="AY118" s="0" t="n">
        <v>154034316621.033</v>
      </c>
      <c r="AZ118" s="0" t="n">
        <v>178959188676.03</v>
      </c>
      <c r="BA118" s="0" t="n">
        <v>216105164994.426</v>
      </c>
      <c r="BB118" s="0" t="n">
        <v>207468170790.631</v>
      </c>
      <c r="BC118" s="0" t="n">
        <v>233995676087.698</v>
      </c>
      <c r="BD118" s="0" t="n">
        <v>261468634287.095</v>
      </c>
      <c r="BE118" s="0" t="n">
        <v>257180147032.142</v>
      </c>
      <c r="BF118" s="0" t="n">
        <v>292636164056.027</v>
      </c>
      <c r="BG118" s="0" t="n">
        <v>309558454690.917</v>
      </c>
      <c r="BH118" s="0" t="n">
        <v>299813121135.458</v>
      </c>
      <c r="BI118" s="0" t="n">
        <v>318950599043.544</v>
      </c>
      <c r="BJ118" s="0" t="n">
        <v>353253406982.751</v>
      </c>
      <c r="BK118" s="0" t="n">
        <v>370587977125.732</v>
      </c>
      <c r="BL118" s="0" t="n">
        <v>394652210295.849</v>
      </c>
    </row>
    <row r="119" customFormat="false" ht="15" hidden="false" customHeight="false" outlineLevel="0" collapsed="false">
      <c r="A119" s="0" t="s">
        <v>95</v>
      </c>
      <c r="B119" s="0" t="s">
        <v>328</v>
      </c>
      <c r="C119" s="0" t="s">
        <v>1158</v>
      </c>
      <c r="D119" s="0" t="s">
        <v>1058</v>
      </c>
      <c r="E119" s="0" t="n">
        <v>40385288344.1911</v>
      </c>
      <c r="F119" s="0" t="n">
        <v>44842760293.1924</v>
      </c>
      <c r="G119" s="0" t="n">
        <v>50383891898.9911</v>
      </c>
      <c r="H119" s="0" t="n">
        <v>57710743059.8341</v>
      </c>
      <c r="I119" s="0" t="n">
        <v>63175417019.0094</v>
      </c>
      <c r="J119" s="0" t="n">
        <v>67978153850.5191</v>
      </c>
      <c r="K119" s="0" t="n">
        <v>73654870011.2757</v>
      </c>
      <c r="L119" s="0" t="n">
        <v>81133120065.4202</v>
      </c>
      <c r="M119" s="0" t="n">
        <v>87942231678.3505</v>
      </c>
      <c r="N119" s="0" t="n">
        <v>97085082807.3751</v>
      </c>
      <c r="O119" s="0" t="n">
        <v>113395315985.13</v>
      </c>
      <c r="P119" s="0" t="n">
        <v>124672365792.759</v>
      </c>
      <c r="Q119" s="0" t="n">
        <v>145260039840.637</v>
      </c>
      <c r="R119" s="0" t="n">
        <v>175492055795.417</v>
      </c>
      <c r="S119" s="0" t="n">
        <v>199564489431.378</v>
      </c>
      <c r="T119" s="0" t="n">
        <v>227695851126.928</v>
      </c>
      <c r="U119" s="0" t="n">
        <v>224717278436.846</v>
      </c>
      <c r="V119" s="0" t="n">
        <v>257596313364.055</v>
      </c>
      <c r="W119" s="0" t="n">
        <v>315058323066.393</v>
      </c>
      <c r="X119" s="0" t="n">
        <v>393677161500.816</v>
      </c>
      <c r="Y119" s="0" t="n">
        <v>477256775943.929</v>
      </c>
      <c r="Z119" s="0" t="n">
        <v>430702851303.015</v>
      </c>
      <c r="AA119" s="0" t="n">
        <v>427272645669.291</v>
      </c>
      <c r="AB119" s="0" t="n">
        <v>443042373788.883</v>
      </c>
      <c r="AC119" s="0" t="n">
        <v>437887689001.543</v>
      </c>
      <c r="AD119" s="0" t="n">
        <v>452217492140.757</v>
      </c>
      <c r="AE119" s="0" t="n">
        <v>640386352773.087</v>
      </c>
      <c r="AF119" s="0" t="n">
        <v>805713128174.485</v>
      </c>
      <c r="AG119" s="0" t="n">
        <v>891608957155.608</v>
      </c>
      <c r="AH119" s="0" t="n">
        <v>928661332204.347</v>
      </c>
      <c r="AI119" s="0" t="n">
        <v>1181222653522.95</v>
      </c>
      <c r="AJ119" s="0" t="n">
        <v>1246220156079.29</v>
      </c>
      <c r="AK119" s="0" t="n">
        <v>1320161644933.23</v>
      </c>
      <c r="AL119" s="0" t="n">
        <v>1064958075550.63</v>
      </c>
      <c r="AM119" s="0" t="n">
        <v>1099216688280.5</v>
      </c>
      <c r="AN119" s="0" t="n">
        <v>1174662070605.02</v>
      </c>
      <c r="AO119" s="0" t="n">
        <v>1312426527795.21</v>
      </c>
      <c r="AP119" s="0" t="n">
        <v>1241879604365.62</v>
      </c>
      <c r="AQ119" s="0" t="n">
        <v>1270052525928.4</v>
      </c>
      <c r="AR119" s="0" t="n">
        <v>1252023758789.69</v>
      </c>
      <c r="AS119" s="0" t="n">
        <v>1143829832319.88</v>
      </c>
      <c r="AT119" s="0" t="n">
        <v>1167012796420.58</v>
      </c>
      <c r="AU119" s="0" t="n">
        <v>1270712309429.7</v>
      </c>
      <c r="AV119" s="0" t="n">
        <v>1574145823927.77</v>
      </c>
      <c r="AW119" s="0" t="n">
        <v>1803226967966.23</v>
      </c>
      <c r="AX119" s="0" t="n">
        <v>1857524312896.41</v>
      </c>
      <c r="AY119" s="0" t="n">
        <v>1947919708944.93</v>
      </c>
      <c r="AZ119" s="0" t="n">
        <v>2210292636189.43</v>
      </c>
      <c r="BA119" s="0" t="n">
        <v>2398856598798.89</v>
      </c>
      <c r="BB119" s="0" t="n">
        <v>2191241872742.43</v>
      </c>
      <c r="BC119" s="0" t="n">
        <v>2134017843247.16</v>
      </c>
      <c r="BD119" s="0" t="n">
        <v>2291991045770.29</v>
      </c>
      <c r="BE119" s="0" t="n">
        <v>2087077032435.15</v>
      </c>
      <c r="BF119" s="0" t="n">
        <v>2141315327318.21</v>
      </c>
      <c r="BG119" s="0" t="n">
        <v>2159133919743.77</v>
      </c>
      <c r="BH119" s="0" t="n">
        <v>1835899237320.04</v>
      </c>
      <c r="BI119" s="0" t="n">
        <v>1875797463583.87</v>
      </c>
      <c r="BJ119" s="0" t="n">
        <v>1961796197354.36</v>
      </c>
      <c r="BK119" s="0" t="n">
        <v>2091544955092.31</v>
      </c>
      <c r="BL119" s="0" t="n">
        <v>2003576145498.04</v>
      </c>
    </row>
    <row r="120" customFormat="false" ht="15" hidden="false" customHeight="false" outlineLevel="0" collapsed="false">
      <c r="A120" s="0" t="s">
        <v>96</v>
      </c>
      <c r="B120" s="0" t="s">
        <v>329</v>
      </c>
      <c r="C120" s="0" t="s">
        <v>1158</v>
      </c>
      <c r="D120" s="0" t="s">
        <v>1058</v>
      </c>
      <c r="E120" s="0" t="n">
        <v>699050678.98642</v>
      </c>
      <c r="F120" s="0" t="n">
        <v>748028839.423211</v>
      </c>
      <c r="G120" s="0" t="n">
        <v>777712445.751085</v>
      </c>
      <c r="H120" s="0" t="n">
        <v>826690466.190676</v>
      </c>
      <c r="I120" s="0" t="n">
        <v>897931401.371973</v>
      </c>
      <c r="J120" s="0" t="n">
        <v>972140557.188856</v>
      </c>
      <c r="K120" s="0" t="n">
        <v>1096738065.2387</v>
      </c>
      <c r="L120" s="0" t="n">
        <v>1148025407.34604</v>
      </c>
      <c r="M120" s="0" t="n">
        <v>1083883355.33421</v>
      </c>
      <c r="N120" s="0" t="n">
        <v>1191287651.50606</v>
      </c>
      <c r="O120" s="0" t="n">
        <v>1404776071.04284</v>
      </c>
      <c r="P120" s="0" t="n">
        <v>1539865513.92891</v>
      </c>
      <c r="Q120" s="0" t="n">
        <v>1875048859.93485</v>
      </c>
      <c r="R120" s="0" t="n">
        <v>1905917553.19149</v>
      </c>
      <c r="S120" s="0" t="n">
        <v>2375096249.03751</v>
      </c>
      <c r="T120" s="0" t="n">
        <v>2860411285.88714</v>
      </c>
      <c r="U120" s="0" t="n">
        <v>2966010229.8977</v>
      </c>
      <c r="V120" s="0" t="n">
        <v>3249697393.02607</v>
      </c>
      <c r="W120" s="0" t="n">
        <v>2644449232.29321</v>
      </c>
      <c r="X120" s="0" t="n">
        <v>2425033998.18676</v>
      </c>
      <c r="Y120" s="0" t="n">
        <v>2679409453.23903</v>
      </c>
      <c r="Z120" s="0" t="n">
        <v>2979061412.37229</v>
      </c>
      <c r="AA120" s="0" t="n">
        <v>3293533288.42483</v>
      </c>
      <c r="AB120" s="0" t="n">
        <v>3619294120.69144</v>
      </c>
      <c r="AC120" s="0" t="n">
        <v>2373566957.49214</v>
      </c>
      <c r="AD120" s="0" t="n">
        <v>2100223149.71396</v>
      </c>
      <c r="AE120" s="0" t="n">
        <v>2754566176.20212</v>
      </c>
      <c r="AF120" s="0" t="n">
        <v>3286987551.71597</v>
      </c>
      <c r="AG120" s="0" t="n">
        <v>3828310734.97795</v>
      </c>
      <c r="AH120" s="0" t="n">
        <v>4404970058.83787</v>
      </c>
      <c r="AI120" s="0" t="n">
        <v>4592224067.37194</v>
      </c>
      <c r="AJ120" s="0" t="n">
        <v>4071219198.03601</v>
      </c>
      <c r="AK120" s="0" t="n">
        <v>3530892749.02131</v>
      </c>
      <c r="AL120" s="0" t="n">
        <v>5405097570.68897</v>
      </c>
      <c r="AM120" s="0" t="n">
        <v>5419134875.33794</v>
      </c>
      <c r="AN120" s="0" t="n">
        <v>6538840169.73126</v>
      </c>
      <c r="AO120" s="0" t="n">
        <v>7368000000</v>
      </c>
      <c r="AP120" s="0" t="n">
        <v>8375077442.97381</v>
      </c>
      <c r="AQ120" s="0" t="n">
        <v>8763219645.29332</v>
      </c>
      <c r="AR120" s="0" t="n">
        <v>8851581632.65306</v>
      </c>
      <c r="AS120" s="0" t="n">
        <v>8985352831.94058</v>
      </c>
      <c r="AT120" s="0" t="n">
        <v>9194717835.99985</v>
      </c>
      <c r="AU120" s="0" t="n">
        <v>9719017925.92929</v>
      </c>
      <c r="AV120" s="0" t="n">
        <v>9430230564.4699</v>
      </c>
      <c r="AW120" s="0" t="n">
        <v>10174664853.9476</v>
      </c>
      <c r="AX120" s="0" t="n">
        <v>11243868485.7428</v>
      </c>
      <c r="AY120" s="0" t="n">
        <v>11930171468.3796</v>
      </c>
      <c r="AZ120" s="0" t="n">
        <v>12799593017.7101</v>
      </c>
      <c r="BA120" s="0" t="n">
        <v>13709402085.3206</v>
      </c>
      <c r="BB120" s="0" t="n">
        <v>12120460872.8003</v>
      </c>
      <c r="BC120" s="0" t="n">
        <v>13220556882.7046</v>
      </c>
      <c r="BD120" s="0" t="n">
        <v>14444655299.8772</v>
      </c>
      <c r="BE120" s="0" t="n">
        <v>14807086889.2099</v>
      </c>
      <c r="BF120" s="0" t="n">
        <v>14262589157.7413</v>
      </c>
      <c r="BG120" s="0" t="n">
        <v>13897804560.3487</v>
      </c>
      <c r="BH120" s="0" t="n">
        <v>14187696311.3556</v>
      </c>
      <c r="BI120" s="0" t="n">
        <v>14075894320.3166</v>
      </c>
      <c r="BJ120" s="0" t="n">
        <v>14806340821.0871</v>
      </c>
      <c r="BK120" s="0" t="n">
        <v>15713908816.1463</v>
      </c>
      <c r="BL120" s="0" t="n">
        <v>16458071067.8176</v>
      </c>
    </row>
    <row r="121" customFormat="false" ht="15" hidden="false" customHeight="false" outlineLevel="0" collapsed="false">
      <c r="A121" s="0" t="s">
        <v>98</v>
      </c>
      <c r="B121" s="0" t="s">
        <v>331</v>
      </c>
      <c r="C121" s="0" t="s">
        <v>1158</v>
      </c>
      <c r="D121" s="0" t="s">
        <v>1058</v>
      </c>
      <c r="J121" s="0" t="n">
        <v>599831979.837581</v>
      </c>
      <c r="K121" s="0" t="n">
        <v>658078969.476337</v>
      </c>
      <c r="L121" s="0" t="n">
        <v>631755810.697284</v>
      </c>
      <c r="M121" s="0" t="n">
        <v>561187342.481098</v>
      </c>
      <c r="N121" s="0" t="n">
        <v>698963875.66508</v>
      </c>
      <c r="O121" s="0" t="n">
        <v>639596751.610193</v>
      </c>
      <c r="P121" s="0" t="n">
        <v>678241388.966676</v>
      </c>
      <c r="Q121" s="0" t="n">
        <v>788574628.955475</v>
      </c>
      <c r="R121" s="0" t="n">
        <v>943700547.778454</v>
      </c>
      <c r="S121" s="0" t="n">
        <v>1197454206.76808</v>
      </c>
      <c r="T121" s="0" t="n">
        <v>1363039399.62477</v>
      </c>
      <c r="U121" s="0" t="n">
        <v>1708734939.75904</v>
      </c>
      <c r="V121" s="0" t="n">
        <v>2096568478.59095</v>
      </c>
      <c r="W121" s="0" t="n">
        <v>2602748691.09948</v>
      </c>
      <c r="X121" s="0" t="n">
        <v>3271728271.72827</v>
      </c>
      <c r="Y121" s="0" t="n">
        <v>3910036925.14267</v>
      </c>
      <c r="Z121" s="0" t="n">
        <v>4384685230.02421</v>
      </c>
      <c r="AA121" s="0" t="n">
        <v>4680567375.88653</v>
      </c>
      <c r="AB121" s="0" t="n">
        <v>4920407601.21179</v>
      </c>
      <c r="AC121" s="0" t="n">
        <v>4966710013.0039</v>
      </c>
      <c r="AD121" s="0" t="n">
        <v>4993829194.12063</v>
      </c>
      <c r="AE121" s="0" t="n">
        <v>6401380000</v>
      </c>
      <c r="AF121" s="0" t="n">
        <v>6755599113.73708</v>
      </c>
      <c r="AG121" s="0" t="n">
        <v>6277197435.2124</v>
      </c>
      <c r="AH121" s="0" t="n">
        <v>4220945005.22102</v>
      </c>
      <c r="AI121" s="0" t="n">
        <v>4160003917.43258</v>
      </c>
      <c r="AJ121" s="0" t="n">
        <v>4344250257.01278</v>
      </c>
      <c r="AK121" s="0" t="n">
        <v>5311329067.37276</v>
      </c>
      <c r="AL121" s="0" t="n">
        <v>5605841535.57512</v>
      </c>
      <c r="AM121" s="0" t="n">
        <v>6237739516.24445</v>
      </c>
      <c r="AN121" s="0" t="n">
        <v>6727446632.42009</v>
      </c>
      <c r="AO121" s="0" t="n">
        <v>6928359238.36389</v>
      </c>
      <c r="AP121" s="0" t="n">
        <v>7246188575.45839</v>
      </c>
      <c r="AQ121" s="0" t="n">
        <v>7912327362.48237</v>
      </c>
      <c r="AR121" s="0" t="n">
        <v>8149106064.88011</v>
      </c>
      <c r="AS121" s="0" t="n">
        <v>8460424400.56418</v>
      </c>
      <c r="AT121" s="0" t="n">
        <v>8975689844.8519</v>
      </c>
      <c r="AU121" s="0" t="n">
        <v>9582453032.44006</v>
      </c>
      <c r="AV121" s="0" t="n">
        <v>10195660789.8449</v>
      </c>
      <c r="AW121" s="0" t="n">
        <v>11411390409.0268</v>
      </c>
      <c r="AX121" s="0" t="n">
        <v>12588665303.244</v>
      </c>
      <c r="AY121" s="0" t="n">
        <v>15056929760.2257</v>
      </c>
      <c r="AZ121" s="0" t="n">
        <v>17110587447.1086</v>
      </c>
      <c r="BA121" s="0" t="n">
        <v>22657662394.9553</v>
      </c>
      <c r="BB121" s="0" t="n">
        <v>24537876123.688</v>
      </c>
      <c r="BC121" s="0" t="n">
        <v>27133804244.3669</v>
      </c>
      <c r="BD121" s="0" t="n">
        <v>29524149164.8994</v>
      </c>
      <c r="BE121" s="0" t="n">
        <v>31634561670.4356</v>
      </c>
      <c r="BF121" s="0" t="n">
        <v>34454440180.6582</v>
      </c>
      <c r="BG121" s="0" t="n">
        <v>36847643587.2383</v>
      </c>
      <c r="BH121" s="0" t="n">
        <v>38587017944.3352</v>
      </c>
      <c r="BI121" s="0" t="n">
        <v>39892551148.8301</v>
      </c>
      <c r="BJ121" s="0" t="n">
        <v>41408960786.8028</v>
      </c>
      <c r="BK121" s="0" t="n">
        <v>42932112676.0563</v>
      </c>
      <c r="BL121" s="0" t="n">
        <v>44502895861.6837</v>
      </c>
    </row>
    <row r="122" customFormat="false" ht="15" hidden="false" customHeight="false" outlineLevel="0" collapsed="false">
      <c r="A122" s="0" t="s">
        <v>97</v>
      </c>
      <c r="B122" s="0" t="s">
        <v>330</v>
      </c>
      <c r="C122" s="0" t="s">
        <v>1158</v>
      </c>
      <c r="D122" s="0" t="s">
        <v>1058</v>
      </c>
      <c r="E122" s="0" t="n">
        <v>44307342950.4</v>
      </c>
      <c r="F122" s="0" t="n">
        <v>53508617739.3778</v>
      </c>
      <c r="G122" s="0" t="n">
        <v>60723018683.7333</v>
      </c>
      <c r="H122" s="0" t="n">
        <v>69498131797.3333</v>
      </c>
      <c r="I122" s="0" t="n">
        <v>81749006381.5111</v>
      </c>
      <c r="J122" s="0" t="n">
        <v>90950278257.7778</v>
      </c>
      <c r="K122" s="0" t="n">
        <v>105628070343.111</v>
      </c>
      <c r="L122" s="0" t="n">
        <v>123781880217.6</v>
      </c>
      <c r="M122" s="0" t="n">
        <v>146601072685.511</v>
      </c>
      <c r="N122" s="0" t="n">
        <v>172204199480.889</v>
      </c>
      <c r="O122" s="0" t="n">
        <v>212609187919.444</v>
      </c>
      <c r="P122" s="0" t="n">
        <v>240151807460.241</v>
      </c>
      <c r="Q122" s="0" t="n">
        <v>318031297492.352</v>
      </c>
      <c r="R122" s="0" t="n">
        <v>432082670450.719</v>
      </c>
      <c r="S122" s="0" t="n">
        <v>479625998613.406</v>
      </c>
      <c r="T122" s="0" t="n">
        <v>521541905673.251</v>
      </c>
      <c r="U122" s="0" t="n">
        <v>586161858999.671</v>
      </c>
      <c r="V122" s="0" t="n">
        <v>721411786536.814</v>
      </c>
      <c r="W122" s="0" t="n">
        <v>1013612173518.84</v>
      </c>
      <c r="X122" s="0" t="n">
        <v>1055012119526.33</v>
      </c>
      <c r="Y122" s="0" t="n">
        <v>1105385973763.87</v>
      </c>
      <c r="Z122" s="0" t="n">
        <v>1218988935129.81</v>
      </c>
      <c r="AA122" s="0" t="n">
        <v>1134518001884.56</v>
      </c>
      <c r="AB122" s="0" t="n">
        <v>1243323592058.83</v>
      </c>
      <c r="AC122" s="0" t="n">
        <v>1318381627003.76</v>
      </c>
      <c r="AD122" s="0" t="n">
        <v>1398892744820.69</v>
      </c>
      <c r="AE122" s="0" t="n">
        <v>2078953333673.55</v>
      </c>
      <c r="AF122" s="0" t="n">
        <v>2532808573157.03</v>
      </c>
      <c r="AG122" s="0" t="n">
        <v>3071683013178.91</v>
      </c>
      <c r="AH122" s="0" t="n">
        <v>3054914166263.18</v>
      </c>
      <c r="AI122" s="0" t="n">
        <v>3132817652848.04</v>
      </c>
      <c r="AJ122" s="0" t="n">
        <v>3584420077100.84</v>
      </c>
      <c r="AK122" s="0" t="n">
        <v>3908809463463.86</v>
      </c>
      <c r="AL122" s="0" t="n">
        <v>4454143876947.21</v>
      </c>
      <c r="AM122" s="0" t="n">
        <v>4907039384469.68</v>
      </c>
      <c r="AN122" s="0" t="n">
        <v>5449116304981.1</v>
      </c>
      <c r="AO122" s="0" t="n">
        <v>4833712542207.1</v>
      </c>
      <c r="AP122" s="0" t="n">
        <v>4414732843544.43</v>
      </c>
      <c r="AQ122" s="0" t="n">
        <v>4032509760872.94</v>
      </c>
      <c r="AR122" s="0" t="n">
        <v>4562078822335.45</v>
      </c>
      <c r="AS122" s="0" t="n">
        <v>4887519660744.86</v>
      </c>
      <c r="AT122" s="0" t="n">
        <v>4303544259842.72</v>
      </c>
      <c r="AU122" s="0" t="n">
        <v>4115116279069.77</v>
      </c>
      <c r="AV122" s="0" t="n">
        <v>4445658071221.86</v>
      </c>
      <c r="AW122" s="0" t="n">
        <v>4815148854362.11</v>
      </c>
      <c r="AX122" s="0" t="n">
        <v>4755410630912.14</v>
      </c>
      <c r="AY122" s="0" t="n">
        <v>4530377224970.4</v>
      </c>
      <c r="AZ122" s="0" t="n">
        <v>4515264514430.57</v>
      </c>
      <c r="BA122" s="0" t="n">
        <v>5037908465114.48</v>
      </c>
      <c r="BB122" s="0" t="n">
        <v>5231382674593.7</v>
      </c>
      <c r="BC122" s="0" t="n">
        <v>5700098114744.41</v>
      </c>
      <c r="BD122" s="0" t="n">
        <v>6157459594823.72</v>
      </c>
      <c r="BE122" s="0" t="n">
        <v>6203213121334.12</v>
      </c>
      <c r="BF122" s="0" t="n">
        <v>5155717056270.83</v>
      </c>
      <c r="BG122" s="0" t="n">
        <v>4850413536037.84</v>
      </c>
      <c r="BH122" s="0" t="n">
        <v>4389475622588.97</v>
      </c>
      <c r="BI122" s="0" t="n">
        <v>4922538141454.62</v>
      </c>
      <c r="BJ122" s="0" t="n">
        <v>4866864409657.68</v>
      </c>
      <c r="BK122" s="0" t="n">
        <v>4954806619995.19</v>
      </c>
      <c r="BL122" s="0" t="n">
        <v>5081769542379.77</v>
      </c>
    </row>
    <row r="123" customFormat="false" ht="15" hidden="false" customHeight="false" outlineLevel="0" collapsed="false">
      <c r="A123" s="0" t="s">
        <v>99</v>
      </c>
      <c r="B123" s="0" t="s">
        <v>332</v>
      </c>
      <c r="C123" s="0" t="s">
        <v>1158</v>
      </c>
      <c r="D123" s="0" t="s">
        <v>1058</v>
      </c>
      <c r="AI123" s="0" t="n">
        <v>26932728898.8146</v>
      </c>
      <c r="AJ123" s="0" t="n">
        <v>24881135586.399</v>
      </c>
      <c r="AK123" s="0" t="n">
        <v>24906939560.1098</v>
      </c>
      <c r="AL123" s="0" t="n">
        <v>23409027475.6879</v>
      </c>
      <c r="AM123" s="0" t="n">
        <v>21250839258.0901</v>
      </c>
      <c r="AN123" s="0" t="n">
        <v>20374307047.115</v>
      </c>
      <c r="AO123" s="0" t="n">
        <v>21035357832.8019</v>
      </c>
      <c r="AP123" s="0" t="n">
        <v>22165932062.966</v>
      </c>
      <c r="AQ123" s="0" t="n">
        <v>22135245413.2312</v>
      </c>
      <c r="AR123" s="0" t="n">
        <v>16870817134.7767</v>
      </c>
      <c r="AS123" s="0" t="n">
        <v>18291990619.137</v>
      </c>
      <c r="AT123" s="0" t="n">
        <v>22152694161.8882</v>
      </c>
      <c r="AU123" s="0" t="n">
        <v>24636593223.3467</v>
      </c>
      <c r="AV123" s="0" t="n">
        <v>30833699702.7594</v>
      </c>
      <c r="AW123" s="0" t="n">
        <v>43151647002.6096</v>
      </c>
      <c r="AX123" s="0" t="n">
        <v>57123671733.8952</v>
      </c>
      <c r="AY123" s="0" t="n">
        <v>81003884545.4099</v>
      </c>
      <c r="AZ123" s="0" t="n">
        <v>104849886825.584</v>
      </c>
      <c r="BA123" s="0" t="n">
        <v>133441612246.798</v>
      </c>
      <c r="BB123" s="0" t="n">
        <v>115308661142.927</v>
      </c>
      <c r="BC123" s="0" t="n">
        <v>148047348240.643</v>
      </c>
      <c r="BD123" s="0" t="n">
        <v>192626507971.584</v>
      </c>
      <c r="BE123" s="0" t="n">
        <v>207998568865.789</v>
      </c>
      <c r="BF123" s="0" t="n">
        <v>236634552078.102</v>
      </c>
      <c r="BG123" s="0" t="n">
        <v>221415572819.5</v>
      </c>
      <c r="BH123" s="0" t="n">
        <v>184388432148.715</v>
      </c>
      <c r="BI123" s="0" t="n">
        <v>137278320084.171</v>
      </c>
      <c r="BJ123" s="0" t="n">
        <v>166805800595.704</v>
      </c>
      <c r="BK123" s="0" t="n">
        <v>179339994859.384</v>
      </c>
      <c r="BL123" s="0" t="n">
        <v>181665908556.499</v>
      </c>
    </row>
    <row r="124" customFormat="false" ht="15" hidden="false" customHeight="false" outlineLevel="0" collapsed="false">
      <c r="A124" s="0" t="s">
        <v>100</v>
      </c>
      <c r="B124" s="0" t="s">
        <v>333</v>
      </c>
      <c r="C124" s="0" t="s">
        <v>1158</v>
      </c>
      <c r="D124" s="0" t="s">
        <v>1058</v>
      </c>
      <c r="E124" s="0" t="n">
        <v>791265458.818076</v>
      </c>
      <c r="F124" s="0" t="n">
        <v>792959472.139024</v>
      </c>
      <c r="G124" s="0" t="n">
        <v>868111400.014073</v>
      </c>
      <c r="H124" s="0" t="n">
        <v>926589348.572953</v>
      </c>
      <c r="I124" s="0" t="n">
        <v>998759333.643326</v>
      </c>
      <c r="J124" s="0" t="n">
        <v>997919319.980049</v>
      </c>
      <c r="K124" s="0" t="n">
        <v>1164519673.19763</v>
      </c>
      <c r="L124" s="0" t="n">
        <v>1232559505.92359</v>
      </c>
      <c r="M124" s="0" t="n">
        <v>1353295457.5261</v>
      </c>
      <c r="N124" s="0" t="n">
        <v>1458379415.40278</v>
      </c>
      <c r="O124" s="0" t="n">
        <v>1603447357.25171</v>
      </c>
      <c r="P124" s="0" t="n">
        <v>1778391289.19123</v>
      </c>
      <c r="Q124" s="0" t="n">
        <v>2107279157.38336</v>
      </c>
      <c r="R124" s="0" t="n">
        <v>2502142444.15525</v>
      </c>
      <c r="S124" s="0" t="n">
        <v>2973309272.04487</v>
      </c>
      <c r="T124" s="0" t="n">
        <v>3259344935.76836</v>
      </c>
      <c r="U124" s="0" t="n">
        <v>3474542392.03212</v>
      </c>
      <c r="V124" s="0" t="n">
        <v>4494378855.33109</v>
      </c>
      <c r="W124" s="0" t="n">
        <v>5303734882.53447</v>
      </c>
      <c r="X124" s="0" t="n">
        <v>6234390975.27091</v>
      </c>
      <c r="Y124" s="0" t="n">
        <v>7265315331.62273</v>
      </c>
      <c r="Z124" s="0" t="n">
        <v>6854491453.90208</v>
      </c>
      <c r="AA124" s="0" t="n">
        <v>6431579357.31256</v>
      </c>
      <c r="AB124" s="0" t="n">
        <v>5979198463.83025</v>
      </c>
      <c r="AC124" s="0" t="n">
        <v>6191437070.44184</v>
      </c>
      <c r="AD124" s="0" t="n">
        <v>6135034338.30431</v>
      </c>
      <c r="AE124" s="0" t="n">
        <v>7239126716.93219</v>
      </c>
      <c r="AF124" s="0" t="n">
        <v>7970820530.75078</v>
      </c>
      <c r="AG124" s="0" t="n">
        <v>8355380879.12955</v>
      </c>
      <c r="AH124" s="0" t="n">
        <v>8283114648.36775</v>
      </c>
      <c r="AI124" s="0" t="n">
        <v>8572359162.85631</v>
      </c>
      <c r="AJ124" s="0" t="n">
        <v>8151479004.21334</v>
      </c>
      <c r="AK124" s="0" t="n">
        <v>8209129171.73649</v>
      </c>
      <c r="AL124" s="0" t="n">
        <v>5751789915.05363</v>
      </c>
      <c r="AM124" s="0" t="n">
        <v>7148145375.78545</v>
      </c>
      <c r="AN124" s="0" t="n">
        <v>9046326059.98857</v>
      </c>
      <c r="AO124" s="0" t="n">
        <v>12045858436.2399</v>
      </c>
      <c r="AP124" s="0" t="n">
        <v>13115773737.5664</v>
      </c>
      <c r="AQ124" s="0" t="n">
        <v>14093998843.7334</v>
      </c>
      <c r="AR124" s="0" t="n">
        <v>12896013576.7324</v>
      </c>
      <c r="AS124" s="0" t="n">
        <v>12705357103.0056</v>
      </c>
      <c r="AT124" s="0" t="n">
        <v>12986007425.8781</v>
      </c>
      <c r="AU124" s="0" t="n">
        <v>13147743910.7241</v>
      </c>
      <c r="AV124" s="0" t="n">
        <v>14904517649.8476</v>
      </c>
      <c r="AW124" s="0" t="n">
        <v>16095337093.8366</v>
      </c>
      <c r="AX124" s="0" t="n">
        <v>18737897744.7948</v>
      </c>
      <c r="AY124" s="0" t="n">
        <v>25825524820.8064</v>
      </c>
      <c r="AZ124" s="0" t="n">
        <v>31958195182.2406</v>
      </c>
      <c r="BA124" s="0" t="n">
        <v>35895153327.8497</v>
      </c>
      <c r="BB124" s="0" t="n">
        <v>37021512048.8158</v>
      </c>
      <c r="BC124" s="0" t="n">
        <v>40000088346.8041</v>
      </c>
      <c r="BD124" s="0" t="n">
        <v>41953433591.4101</v>
      </c>
      <c r="BE124" s="0" t="n">
        <v>50412754861.0191</v>
      </c>
      <c r="BF124" s="0" t="n">
        <v>55096728047.9408</v>
      </c>
      <c r="BG124" s="0" t="n">
        <v>61448046801.6041</v>
      </c>
      <c r="BH124" s="0" t="n">
        <v>64007750169.3344</v>
      </c>
      <c r="BI124" s="0" t="n">
        <v>69188755364.2995</v>
      </c>
      <c r="BJ124" s="0" t="n">
        <v>78965004656.1823</v>
      </c>
      <c r="BK124" s="0" t="n">
        <v>87778582964.1388</v>
      </c>
      <c r="BL124" s="0" t="n">
        <v>95503088538.092</v>
      </c>
    </row>
    <row r="125" customFormat="false" ht="15" hidden="false" customHeight="false" outlineLevel="0" collapsed="false">
      <c r="A125" s="0" t="s">
        <v>106</v>
      </c>
      <c r="B125" s="0" t="s">
        <v>338</v>
      </c>
      <c r="C125" s="0" t="s">
        <v>1158</v>
      </c>
      <c r="D125" s="0" t="s">
        <v>1058</v>
      </c>
      <c r="AI125" s="0" t="n">
        <v>2675000000</v>
      </c>
      <c r="AJ125" s="0" t="n">
        <v>2569444444.44444</v>
      </c>
      <c r="AK125" s="0" t="n">
        <v>2316562500</v>
      </c>
      <c r="AL125" s="0" t="n">
        <v>2028295454.54545</v>
      </c>
      <c r="AM125" s="0" t="n">
        <v>1681006993.00699</v>
      </c>
      <c r="AN125" s="0" t="n">
        <v>1661018518.51852</v>
      </c>
      <c r="AO125" s="0" t="n">
        <v>1827570586.16784</v>
      </c>
      <c r="AP125" s="0" t="n">
        <v>1767864035.71943</v>
      </c>
      <c r="AQ125" s="0" t="n">
        <v>1645963749.83146</v>
      </c>
      <c r="AR125" s="0" t="n">
        <v>1249061487.01457</v>
      </c>
      <c r="AS125" s="0" t="n">
        <v>1369688498.06778</v>
      </c>
      <c r="AT125" s="0" t="n">
        <v>1525116370.27939</v>
      </c>
      <c r="AU125" s="0" t="n">
        <v>1605643104.73021</v>
      </c>
      <c r="AV125" s="0" t="n">
        <v>1919008090.49641</v>
      </c>
      <c r="AW125" s="0" t="n">
        <v>2211534585.0034</v>
      </c>
      <c r="AX125" s="0" t="n">
        <v>2460248026.17783</v>
      </c>
      <c r="AY125" s="0" t="n">
        <v>2834168889.42019</v>
      </c>
      <c r="AZ125" s="0" t="n">
        <v>3802566170.81543</v>
      </c>
      <c r="BA125" s="0" t="n">
        <v>5139957784.91084</v>
      </c>
      <c r="BB125" s="0" t="n">
        <v>4690062255.12247</v>
      </c>
      <c r="BC125" s="0" t="n">
        <v>4794357795.07139</v>
      </c>
      <c r="BD125" s="0" t="n">
        <v>6197766118.59856</v>
      </c>
      <c r="BE125" s="0" t="n">
        <v>6605139933.41063</v>
      </c>
      <c r="BF125" s="0" t="n">
        <v>7335027591.91628</v>
      </c>
      <c r="BG125" s="0" t="n">
        <v>7468096566.71158</v>
      </c>
      <c r="BH125" s="0" t="n">
        <v>6678178340.45121</v>
      </c>
      <c r="BI125" s="0" t="n">
        <v>6813092065.83507</v>
      </c>
      <c r="BJ125" s="0" t="n">
        <v>7702934800.12836</v>
      </c>
      <c r="BK125" s="0" t="n">
        <v>8271108638.39931</v>
      </c>
      <c r="BL125" s="0" t="n">
        <v>8454619607.81795</v>
      </c>
    </row>
    <row r="126" customFormat="false" ht="15" hidden="false" customHeight="false" outlineLevel="0" collapsed="false">
      <c r="A126" s="0" t="s">
        <v>38</v>
      </c>
      <c r="B126" s="0" t="s">
        <v>274</v>
      </c>
      <c r="C126" s="0" t="s">
        <v>1158</v>
      </c>
      <c r="D126" s="0" t="s">
        <v>1058</v>
      </c>
      <c r="E126" s="0" t="n">
        <v>637142865.714286</v>
      </c>
      <c r="F126" s="0" t="n">
        <v>642857134.285714</v>
      </c>
      <c r="G126" s="0" t="n">
        <v>660000008.571429</v>
      </c>
      <c r="H126" s="0" t="n">
        <v>728571437.142857</v>
      </c>
      <c r="I126" s="0" t="n">
        <v>782857128.571429</v>
      </c>
      <c r="J126" s="0" t="n">
        <v>868571428.571429</v>
      </c>
      <c r="K126" s="0" t="n">
        <v>914285714.285714</v>
      </c>
      <c r="L126" s="0" t="n">
        <v>962857134.285714</v>
      </c>
      <c r="M126" s="0" t="n">
        <v>1065714248.57143</v>
      </c>
      <c r="N126" s="0" t="n">
        <v>978873232.394366</v>
      </c>
      <c r="O126" s="0" t="n">
        <v>718401157.724163</v>
      </c>
      <c r="P126" s="0" t="n">
        <v>969911421.39418</v>
      </c>
      <c r="Q126" s="0" t="n">
        <v>505549441.375077</v>
      </c>
      <c r="R126" s="0" t="n">
        <v>702899155.982033</v>
      </c>
      <c r="S126" s="0" t="n">
        <v>588443893.689773</v>
      </c>
      <c r="AL126" s="0" t="n">
        <v>2533727592.04165</v>
      </c>
      <c r="AM126" s="0" t="n">
        <v>2791435272.26653</v>
      </c>
      <c r="AN126" s="0" t="n">
        <v>3441205692.9166</v>
      </c>
      <c r="AO126" s="0" t="n">
        <v>3506695719.57259</v>
      </c>
      <c r="AP126" s="0" t="n">
        <v>3443413388.6909</v>
      </c>
      <c r="AQ126" s="0" t="n">
        <v>3120425502.58253</v>
      </c>
      <c r="AR126" s="0" t="n">
        <v>3517242477.2285</v>
      </c>
      <c r="AS126" s="0" t="n">
        <v>3677897739.07628</v>
      </c>
      <c r="AT126" s="0" t="n">
        <v>3984000517.02345</v>
      </c>
      <c r="AU126" s="0" t="n">
        <v>4284028482.53766</v>
      </c>
      <c r="AV126" s="0" t="n">
        <v>4658246918.27092</v>
      </c>
      <c r="AW126" s="0" t="n">
        <v>5337833248.03924</v>
      </c>
      <c r="AX126" s="0" t="n">
        <v>6293046161.83262</v>
      </c>
      <c r="AY126" s="0" t="n">
        <v>7274595706.67154</v>
      </c>
      <c r="AZ126" s="0" t="n">
        <v>8639235842.18075</v>
      </c>
      <c r="BA126" s="0" t="n">
        <v>10351914093.1723</v>
      </c>
      <c r="BB126" s="0" t="n">
        <v>10401851850.6108</v>
      </c>
      <c r="BC126" s="0" t="n">
        <v>11242275198.9783</v>
      </c>
      <c r="BD126" s="0" t="n">
        <v>12829541141.0127</v>
      </c>
      <c r="BE126" s="0" t="n">
        <v>14054443213.4639</v>
      </c>
      <c r="BF126" s="0" t="n">
        <v>15227991395.2201</v>
      </c>
      <c r="BG126" s="0" t="n">
        <v>16702610842.4025</v>
      </c>
      <c r="BH126" s="0" t="n">
        <v>18049954289.4229</v>
      </c>
      <c r="BI126" s="0" t="n">
        <v>20016747754.0192</v>
      </c>
      <c r="BJ126" s="0" t="n">
        <v>22177200511.5811</v>
      </c>
      <c r="BK126" s="0" t="n">
        <v>24571753583.4922</v>
      </c>
      <c r="BL126" s="0" t="n">
        <v>27089389786.979</v>
      </c>
    </row>
    <row r="127" customFormat="false" ht="15" hidden="false" customHeight="false" outlineLevel="0" collapsed="false">
      <c r="A127" s="0" t="s">
        <v>101</v>
      </c>
      <c r="B127" s="0" t="s">
        <v>334</v>
      </c>
      <c r="C127" s="0" t="s">
        <v>1158</v>
      </c>
      <c r="D127" s="0" t="s">
        <v>1058</v>
      </c>
      <c r="O127" s="0" t="n">
        <v>14295279.5446937</v>
      </c>
      <c r="P127" s="0" t="n">
        <v>15278632.4786325</v>
      </c>
      <c r="Q127" s="0" t="n">
        <v>18936526.9461078</v>
      </c>
      <c r="R127" s="0" t="n">
        <v>31710657.7257811</v>
      </c>
      <c r="S127" s="0" t="n">
        <v>85637174.3722131</v>
      </c>
      <c r="T127" s="0" t="n">
        <v>55081816.9917529</v>
      </c>
      <c r="U127" s="0" t="n">
        <v>41109617.4996945</v>
      </c>
      <c r="V127" s="0" t="n">
        <v>38748059.4366822</v>
      </c>
      <c r="W127" s="0" t="n">
        <v>45210026.3248255</v>
      </c>
      <c r="X127" s="0" t="n">
        <v>42620165.4370668</v>
      </c>
      <c r="Y127" s="0" t="n">
        <v>38715554.5433842</v>
      </c>
      <c r="Z127" s="0" t="n">
        <v>41369800.0459664</v>
      </c>
      <c r="AA127" s="0" t="n">
        <v>40572066.1324678</v>
      </c>
      <c r="AB127" s="0" t="n">
        <v>37837837.8378378</v>
      </c>
      <c r="AC127" s="0" t="n">
        <v>41246160.596753</v>
      </c>
      <c r="AD127" s="0" t="n">
        <v>32125148.4042182</v>
      </c>
      <c r="AE127" s="0" t="n">
        <v>32085561.4973262</v>
      </c>
      <c r="AF127" s="0" t="n">
        <v>33608738.2719507</v>
      </c>
      <c r="AG127" s="0" t="n">
        <v>42972107.1958747</v>
      </c>
      <c r="AH127" s="0" t="n">
        <v>41119721.651115</v>
      </c>
      <c r="AI127" s="0" t="n">
        <v>39809538.6776989</v>
      </c>
      <c r="AJ127" s="0" t="n">
        <v>47515189.2818196</v>
      </c>
      <c r="AK127" s="0" t="n">
        <v>47737955.346651</v>
      </c>
      <c r="AL127" s="0" t="n">
        <v>46919624.6430029</v>
      </c>
      <c r="AM127" s="0" t="n">
        <v>54832577.8622606</v>
      </c>
      <c r="AN127" s="0" t="n">
        <v>56338028.1690141</v>
      </c>
      <c r="AO127" s="0" t="n">
        <v>66515376.7900462</v>
      </c>
      <c r="AP127" s="0" t="n">
        <v>67537479.5903221</v>
      </c>
      <c r="AQ127" s="0" t="n">
        <v>65334841.0604347</v>
      </c>
      <c r="AR127" s="0" t="n">
        <v>69032258.0645161</v>
      </c>
      <c r="AS127" s="0" t="n">
        <v>67254174.3970315</v>
      </c>
      <c r="AT127" s="0" t="n">
        <v>63101272.3699183</v>
      </c>
      <c r="AU127" s="0" t="n">
        <v>72196457.6768445</v>
      </c>
      <c r="AV127" s="0" t="n">
        <v>90231856.8000519</v>
      </c>
      <c r="AW127" s="0" t="n">
        <v>102367039.270481</v>
      </c>
      <c r="AX127" s="0" t="n">
        <v>112133944.253532</v>
      </c>
      <c r="AY127" s="0" t="n">
        <v>110234939.759036</v>
      </c>
      <c r="AZ127" s="0" t="n">
        <v>132671742.950381</v>
      </c>
      <c r="BA127" s="0" t="n">
        <v>141042610.300285</v>
      </c>
      <c r="BB127" s="0" t="n">
        <v>132420059.273124</v>
      </c>
      <c r="BC127" s="0" t="n">
        <v>156120895.248578</v>
      </c>
      <c r="BD127" s="0" t="n">
        <v>181705002.578649</v>
      </c>
      <c r="BE127" s="0" t="n">
        <v>190243321.598675</v>
      </c>
      <c r="BF127" s="0" t="n">
        <v>185113921.606488</v>
      </c>
      <c r="BG127" s="0" t="n">
        <v>179703443.302686</v>
      </c>
      <c r="BH127" s="0" t="n">
        <v>171117872.436331</v>
      </c>
      <c r="BI127" s="0" t="n">
        <v>178328873.030033</v>
      </c>
      <c r="BJ127" s="0" t="n">
        <v>187276210.91355</v>
      </c>
      <c r="BK127" s="0" t="n">
        <v>196737895.995218</v>
      </c>
      <c r="BL127" s="0" t="n">
        <v>194647201.946472</v>
      </c>
    </row>
    <row r="128" customFormat="false" ht="15" hidden="false" customHeight="false" outlineLevel="0" collapsed="false">
      <c r="A128" s="0" t="s">
        <v>176</v>
      </c>
      <c r="B128" s="0" t="s">
        <v>409</v>
      </c>
      <c r="C128" s="0" t="s">
        <v>1158</v>
      </c>
      <c r="D128" s="0" t="s">
        <v>1058</v>
      </c>
      <c r="E128" s="0" t="n">
        <v>12366563.6119699</v>
      </c>
      <c r="F128" s="0" t="n">
        <v>12483229.3064224</v>
      </c>
      <c r="G128" s="0" t="n">
        <v>12541562.1536487</v>
      </c>
      <c r="H128" s="0" t="n">
        <v>12833226.3897801</v>
      </c>
      <c r="I128" s="0" t="n">
        <v>13416554.8620428</v>
      </c>
      <c r="J128" s="0" t="n">
        <v>13593932.3220537</v>
      </c>
      <c r="K128" s="0" t="n">
        <v>14469078.1796966</v>
      </c>
      <c r="L128" s="0" t="n">
        <v>16742338.2519864</v>
      </c>
      <c r="M128" s="0" t="n">
        <v>14600000</v>
      </c>
      <c r="N128" s="0" t="n">
        <v>15850000</v>
      </c>
      <c r="O128" s="0" t="n">
        <v>16300000</v>
      </c>
      <c r="P128" s="0" t="n">
        <v>19624746.4503043</v>
      </c>
      <c r="Q128" s="0" t="n">
        <v>22944849.1155047</v>
      </c>
      <c r="R128" s="0" t="n">
        <v>24196018.3767228</v>
      </c>
      <c r="S128" s="0" t="n">
        <v>31514856.3078422</v>
      </c>
      <c r="T128" s="0" t="n">
        <v>33364055.2995392</v>
      </c>
      <c r="U128" s="0" t="n">
        <v>30095602.2944551</v>
      </c>
      <c r="V128" s="0" t="n">
        <v>44496296.2962963</v>
      </c>
      <c r="W128" s="0" t="n">
        <v>49433333.3333333</v>
      </c>
      <c r="X128" s="0" t="n">
        <v>58840740.7407407</v>
      </c>
      <c r="Y128" s="0" t="n">
        <v>68459259.2592593</v>
      </c>
      <c r="Z128" s="0" t="n">
        <v>80888888.8888889</v>
      </c>
      <c r="AA128" s="0" t="n">
        <v>86022222.2222222</v>
      </c>
      <c r="AB128" s="0" t="n">
        <v>86874074.0740741</v>
      </c>
      <c r="AC128" s="0" t="n">
        <v>98603703.7037037</v>
      </c>
      <c r="AD128" s="0" t="n">
        <v>111007407.407407</v>
      </c>
      <c r="AE128" s="0" t="n">
        <v>130685185.185185</v>
      </c>
      <c r="AF128" s="0" t="n">
        <v>147748148.148148</v>
      </c>
      <c r="AG128" s="0" t="n">
        <v>172692592.592593</v>
      </c>
      <c r="AH128" s="0" t="n">
        <v>192518518.518518</v>
      </c>
      <c r="AI128" s="0" t="n">
        <v>217259259.259259</v>
      </c>
      <c r="AJ128" s="0" t="n">
        <v>220540740.740741</v>
      </c>
      <c r="AK128" s="0" t="n">
        <v>242137037.037037</v>
      </c>
      <c r="AL128" s="0" t="n">
        <v>263755555.555556</v>
      </c>
      <c r="AM128" s="0" t="n">
        <v>295159259.259259</v>
      </c>
      <c r="AN128" s="0" t="n">
        <v>313485185.185185</v>
      </c>
      <c r="AO128" s="0" t="n">
        <v>333944444.444444</v>
      </c>
      <c r="AP128" s="0" t="n">
        <v>374641307.974641</v>
      </c>
      <c r="AQ128" s="0" t="n">
        <v>383257331.40548</v>
      </c>
      <c r="AR128" s="0" t="n">
        <v>406595484.373262</v>
      </c>
      <c r="AS128" s="0" t="n">
        <v>421473325.177029</v>
      </c>
      <c r="AT128" s="0" t="n">
        <v>458643829.014199</v>
      </c>
      <c r="AU128" s="0" t="n">
        <v>481077373.669966</v>
      </c>
      <c r="AV128" s="0" t="n">
        <v>469869869.86987</v>
      </c>
      <c r="AW128" s="0" t="n">
        <v>506900000</v>
      </c>
      <c r="AX128" s="0" t="n">
        <v>547203703.703704</v>
      </c>
      <c r="AY128" s="0" t="n">
        <v>644411111.111111</v>
      </c>
      <c r="AZ128" s="0" t="n">
        <v>689285185.185185</v>
      </c>
      <c r="BA128" s="0" t="n">
        <v>751233333.333333</v>
      </c>
      <c r="BB128" s="0" t="n">
        <v>747862962.962963</v>
      </c>
      <c r="BC128" s="0" t="n">
        <v>760170370.37037</v>
      </c>
      <c r="BD128" s="0" t="n">
        <v>817759259.259259</v>
      </c>
      <c r="BE128" s="0" t="n">
        <v>800414814.814815</v>
      </c>
      <c r="BF128" s="0" t="n">
        <v>839774074.074074</v>
      </c>
      <c r="BG128" s="0" t="n">
        <v>916566666.666667</v>
      </c>
      <c r="BH128" s="0" t="n">
        <v>923155555.555556</v>
      </c>
      <c r="BI128" s="0" t="n">
        <v>971166666.666667</v>
      </c>
      <c r="BJ128" s="0" t="n">
        <v>996944444.444445</v>
      </c>
      <c r="BK128" s="0" t="n">
        <v>1010822222.22222</v>
      </c>
      <c r="BL128" s="0" t="n">
        <v>1053244444.44444</v>
      </c>
    </row>
    <row r="129" customFormat="false" ht="15" hidden="false" customHeight="false" outlineLevel="0" collapsed="false">
      <c r="A129" s="0" t="s">
        <v>750</v>
      </c>
      <c r="B129" s="0" t="s">
        <v>335</v>
      </c>
      <c r="C129" s="0" t="s">
        <v>1158</v>
      </c>
      <c r="D129" s="0" t="s">
        <v>1058</v>
      </c>
      <c r="E129" s="0" t="n">
        <v>3958190758.62419</v>
      </c>
      <c r="F129" s="0" t="n">
        <v>2417558289.36656</v>
      </c>
      <c r="G129" s="0" t="n">
        <v>2814318516.60968</v>
      </c>
      <c r="H129" s="0" t="n">
        <v>3988784572.24835</v>
      </c>
      <c r="I129" s="0" t="n">
        <v>3458939357.73377</v>
      </c>
      <c r="J129" s="0" t="n">
        <v>3120833333.33333</v>
      </c>
      <c r="K129" s="0" t="n">
        <v>3928908380.62947</v>
      </c>
      <c r="L129" s="0" t="n">
        <v>4855907141.80098</v>
      </c>
      <c r="M129" s="0" t="n">
        <v>6119284294.23459</v>
      </c>
      <c r="N129" s="0" t="n">
        <v>7678581343.69794</v>
      </c>
      <c r="O129" s="0" t="n">
        <v>9005023183.92581</v>
      </c>
      <c r="P129" s="0" t="n">
        <v>9903499927.98502</v>
      </c>
      <c r="Q129" s="0" t="n">
        <v>10862327878.032</v>
      </c>
      <c r="R129" s="0" t="n">
        <v>13876531432.0145</v>
      </c>
      <c r="S129" s="0" t="n">
        <v>19544094741.2663</v>
      </c>
      <c r="T129" s="0" t="n">
        <v>21784297520.6612</v>
      </c>
      <c r="U129" s="0" t="n">
        <v>29902479338.843</v>
      </c>
      <c r="V129" s="0" t="n">
        <v>38446487603.3058</v>
      </c>
      <c r="W129" s="0" t="n">
        <v>51972107438.0165</v>
      </c>
      <c r="X129" s="0" t="n">
        <v>66946900826.4463</v>
      </c>
      <c r="Y129" s="0" t="n">
        <v>65398646757.6511</v>
      </c>
      <c r="Z129" s="0" t="n">
        <v>72933350953.7025</v>
      </c>
      <c r="AA129" s="0" t="n">
        <v>78358866334.7376</v>
      </c>
      <c r="AB129" s="0" t="n">
        <v>87760360941.0248</v>
      </c>
      <c r="AC129" s="0" t="n">
        <v>97510235986.0046</v>
      </c>
      <c r="AD129" s="0" t="n">
        <v>101296177099.377</v>
      </c>
      <c r="AE129" s="0" t="n">
        <v>116836802995.065</v>
      </c>
      <c r="AF129" s="0" t="n">
        <v>147948259722.577</v>
      </c>
      <c r="AG129" s="0" t="n">
        <v>199590823957.237</v>
      </c>
      <c r="AH129" s="0" t="n">
        <v>246927292765.019</v>
      </c>
      <c r="AI129" s="0" t="n">
        <v>283367525714.932</v>
      </c>
      <c r="AJ129" s="0" t="n">
        <v>330648530715.211</v>
      </c>
      <c r="AK129" s="0" t="n">
        <v>355525267405.367</v>
      </c>
      <c r="AL129" s="0" t="n">
        <v>392666101884.959</v>
      </c>
      <c r="AM129" s="0" t="n">
        <v>463617399962.661</v>
      </c>
      <c r="AN129" s="0" t="n">
        <v>566583427334.137</v>
      </c>
      <c r="AO129" s="0" t="n">
        <v>610169556840.077</v>
      </c>
      <c r="AP129" s="0" t="n">
        <v>569754543829.957</v>
      </c>
      <c r="AQ129" s="0" t="n">
        <v>383330931042.356</v>
      </c>
      <c r="AR129" s="0" t="n">
        <v>497512659612.052</v>
      </c>
      <c r="AS129" s="0" t="n">
        <v>576178114168.494</v>
      </c>
      <c r="AT129" s="0" t="n">
        <v>547658231279.871</v>
      </c>
      <c r="AU129" s="0" t="n">
        <v>627246081417.004</v>
      </c>
      <c r="AV129" s="0" t="n">
        <v>702717332012.991</v>
      </c>
      <c r="AW129" s="0" t="n">
        <v>793175007858.066</v>
      </c>
      <c r="AX129" s="0" t="n">
        <v>934901071332.984</v>
      </c>
      <c r="AY129" s="0" t="n">
        <v>1053216909887.56</v>
      </c>
      <c r="AZ129" s="0" t="n">
        <v>1172614086539.86</v>
      </c>
      <c r="BA129" s="0" t="n">
        <v>1047339010225.25</v>
      </c>
      <c r="BB129" s="0" t="n">
        <v>943941876218.743</v>
      </c>
      <c r="BC129" s="0" t="n">
        <v>1144066965324.49</v>
      </c>
      <c r="BD129" s="0" t="n">
        <v>1253223044718.99</v>
      </c>
      <c r="BE129" s="0" t="n">
        <v>1278427634342.59</v>
      </c>
      <c r="BF129" s="0" t="n">
        <v>1370795199976.18</v>
      </c>
      <c r="BG129" s="0" t="n">
        <v>1484318219633.63</v>
      </c>
      <c r="BH129" s="0" t="n">
        <v>1465773245547.15</v>
      </c>
      <c r="BI129" s="0" t="n">
        <v>1500111596236.37</v>
      </c>
      <c r="BJ129" s="0" t="n">
        <v>1623901496835.79</v>
      </c>
      <c r="BK129" s="0" t="n">
        <v>1724845615629.26</v>
      </c>
      <c r="BL129" s="0" t="n">
        <v>1646739219509.89</v>
      </c>
    </row>
    <row r="130" customFormat="false" ht="15" hidden="false" customHeight="false" outlineLevel="0" collapsed="false">
      <c r="A130" s="0" t="s">
        <v>104</v>
      </c>
      <c r="B130" s="0" t="s">
        <v>337</v>
      </c>
      <c r="C130" s="0" t="s">
        <v>1158</v>
      </c>
      <c r="D130" s="0" t="s">
        <v>1058</v>
      </c>
      <c r="J130" s="0" t="n">
        <v>2097451694.2033</v>
      </c>
      <c r="K130" s="0" t="n">
        <v>2391486978.43741</v>
      </c>
      <c r="L130" s="0" t="n">
        <v>2441893027.16326</v>
      </c>
      <c r="M130" s="0" t="n">
        <v>2663119574.34892</v>
      </c>
      <c r="N130" s="0" t="n">
        <v>2769532343.88127</v>
      </c>
      <c r="O130" s="0" t="n">
        <v>2873984878.18538</v>
      </c>
      <c r="P130" s="0" t="n">
        <v>3880370401.57259</v>
      </c>
      <c r="Q130" s="0" t="n">
        <v>4451200972.9401</v>
      </c>
      <c r="R130" s="0" t="n">
        <v>5408293998.65138</v>
      </c>
      <c r="S130" s="0" t="n">
        <v>13004774556.6166</v>
      </c>
      <c r="T130" s="0" t="n">
        <v>12024138275.8621</v>
      </c>
      <c r="U130" s="0" t="n">
        <v>13131668946.6484</v>
      </c>
      <c r="V130" s="0" t="n">
        <v>14135729588.2763</v>
      </c>
      <c r="W130" s="0" t="n">
        <v>15500908760.4507</v>
      </c>
      <c r="X130" s="0" t="n">
        <v>24746019536.903</v>
      </c>
      <c r="Y130" s="0" t="n">
        <v>28638550499.4451</v>
      </c>
      <c r="Z130" s="0" t="n">
        <v>25056672166.4275</v>
      </c>
      <c r="AA130" s="0" t="n">
        <v>21577977770.059</v>
      </c>
      <c r="AB130" s="0" t="n">
        <v>20869434305.3173</v>
      </c>
      <c r="AC130" s="0" t="n">
        <v>21697297872.3404</v>
      </c>
      <c r="AD130" s="0" t="n">
        <v>21442619680.8511</v>
      </c>
      <c r="AE130" s="0" t="n">
        <v>17903681693.0489</v>
      </c>
      <c r="AF130" s="0" t="n">
        <v>22365734481.5213</v>
      </c>
      <c r="AG130" s="0" t="n">
        <v>20692472759.8566</v>
      </c>
      <c r="AH130" s="0" t="n">
        <v>24312117767.1886</v>
      </c>
      <c r="AI130" s="0" t="n">
        <v>18427777777.7778</v>
      </c>
      <c r="AJ130" s="0" t="n">
        <v>11008793176.2223</v>
      </c>
      <c r="AK130" s="0" t="n">
        <v>19858555214.7239</v>
      </c>
      <c r="AL130" s="0" t="n">
        <v>23941391390.7285</v>
      </c>
      <c r="AM130" s="0" t="n">
        <v>24848483838.3838</v>
      </c>
      <c r="AN130" s="0" t="n">
        <v>27191353887.3995</v>
      </c>
      <c r="AO130" s="0" t="n">
        <v>31493319973.2799</v>
      </c>
      <c r="AP130" s="0" t="n">
        <v>30355093966.3699</v>
      </c>
      <c r="AQ130" s="0" t="n">
        <v>25939960629.9213</v>
      </c>
      <c r="AR130" s="0" t="n">
        <v>30123850197.1091</v>
      </c>
      <c r="AS130" s="0" t="n">
        <v>37712842242.5033</v>
      </c>
      <c r="AT130" s="0" t="n">
        <v>34887512226.9319</v>
      </c>
      <c r="AU130" s="0" t="n">
        <v>38137545245.1464</v>
      </c>
      <c r="AV130" s="0" t="n">
        <v>47876510067.1141</v>
      </c>
      <c r="AW130" s="0" t="n">
        <v>59439090600.6108</v>
      </c>
      <c r="AX130" s="0" t="n">
        <v>80798630136.9863</v>
      </c>
      <c r="AY130" s="0" t="n">
        <v>101548931771.192</v>
      </c>
      <c r="AZ130" s="0" t="n">
        <v>114639690358.902</v>
      </c>
      <c r="BA130" s="0" t="n">
        <v>147395089285.714</v>
      </c>
      <c r="BB130" s="0" t="n">
        <v>105963168867.269</v>
      </c>
      <c r="BC130" s="0" t="n">
        <v>115419399860.433</v>
      </c>
      <c r="BD130" s="0" t="n">
        <v>154068115942.029</v>
      </c>
      <c r="BE130" s="0" t="n">
        <v>174070382279.386</v>
      </c>
      <c r="BF130" s="0" t="n">
        <v>174161142454.161</v>
      </c>
      <c r="BG130" s="0" t="n">
        <v>162631412508.784</v>
      </c>
      <c r="BH130" s="0" t="n">
        <v>114567298105.683</v>
      </c>
      <c r="BI130" s="0" t="n">
        <v>109419728566.7</v>
      </c>
      <c r="BJ130" s="0" t="n">
        <v>120707220573.689</v>
      </c>
      <c r="BK130" s="0" t="n">
        <v>140645364238.411</v>
      </c>
      <c r="BL130" s="0" t="n">
        <v>134628542746.97</v>
      </c>
    </row>
    <row r="131" customFormat="false" ht="15" hidden="false" customHeight="false" outlineLevel="0" collapsed="false">
      <c r="A131" s="0" t="s">
        <v>1101</v>
      </c>
      <c r="B131" s="0" t="s">
        <v>1102</v>
      </c>
      <c r="C131" s="0" t="s">
        <v>1158</v>
      </c>
      <c r="D131" s="0" t="s">
        <v>1058</v>
      </c>
      <c r="E131" s="0" t="n">
        <v>73153738156.6433</v>
      </c>
      <c r="F131" s="0" t="n">
        <v>76526614142.0284</v>
      </c>
      <c r="G131" s="0" t="n">
        <v>87603713900.5371</v>
      </c>
      <c r="H131" s="0" t="n">
        <v>88014649999.9321</v>
      </c>
      <c r="I131" s="0" t="n">
        <v>98268086143.9223</v>
      </c>
      <c r="J131" s="0" t="n">
        <v>105189609504.259</v>
      </c>
      <c r="K131" s="0" t="n">
        <v>115239096361.558</v>
      </c>
      <c r="L131" s="0" t="n">
        <v>118361322250.874</v>
      </c>
      <c r="M131" s="0" t="n">
        <v>127916461488.582</v>
      </c>
      <c r="N131" s="0" t="n">
        <v>142675261346.067</v>
      </c>
      <c r="O131" s="0" t="n">
        <v>155226365181.832</v>
      </c>
      <c r="P131" s="0" t="n">
        <v>172347605941.305</v>
      </c>
      <c r="Q131" s="0" t="n">
        <v>194969494240.987</v>
      </c>
      <c r="R131" s="0" t="n">
        <v>254734667786.372</v>
      </c>
      <c r="S131" s="0" t="n">
        <v>339408326160.051</v>
      </c>
      <c r="T131" s="0" t="n">
        <v>364906236112.813</v>
      </c>
      <c r="U131" s="0" t="n">
        <v>404287305731.24</v>
      </c>
      <c r="V131" s="0" t="n">
        <v>441289975573.745</v>
      </c>
      <c r="W131" s="0" t="n">
        <v>500564125249.609</v>
      </c>
      <c r="X131" s="0" t="n">
        <v>592908483785.525</v>
      </c>
      <c r="Y131" s="0" t="n">
        <v>709844972592.231</v>
      </c>
      <c r="Z131" s="0" t="n">
        <v>819350699770.333</v>
      </c>
      <c r="AA131" s="0" t="n">
        <v>767568369444.803</v>
      </c>
      <c r="AB131" s="0" t="n">
        <v>677029009556.018</v>
      </c>
      <c r="AC131" s="0" t="n">
        <v>682618305925.804</v>
      </c>
      <c r="AD131" s="0" t="n">
        <v>705531082576.392</v>
      </c>
      <c r="AE131" s="0" t="n">
        <v>709054945006.129</v>
      </c>
      <c r="AF131" s="0" t="n">
        <v>744601713477.803</v>
      </c>
      <c r="AG131" s="0" t="n">
        <v>842387306516.665</v>
      </c>
      <c r="AH131" s="0" t="n">
        <v>920339470909.541</v>
      </c>
      <c r="AI131" s="0" t="n">
        <v>1083345539027.43</v>
      </c>
      <c r="AJ131" s="0" t="n">
        <v>1344223892181.15</v>
      </c>
      <c r="AK131" s="0" t="n">
        <v>1251770245379.98</v>
      </c>
      <c r="AL131" s="0" t="n">
        <v>1448544701712.85</v>
      </c>
      <c r="AM131" s="0" t="n">
        <v>1658550212160.7</v>
      </c>
      <c r="AN131" s="0" t="n">
        <v>1755437480659.91</v>
      </c>
      <c r="AO131" s="0" t="n">
        <v>1902844447807.25</v>
      </c>
      <c r="AP131" s="0" t="n">
        <v>2085143078588.55</v>
      </c>
      <c r="AQ131" s="0" t="n">
        <v>2099574001531.64</v>
      </c>
      <c r="AR131" s="0" t="n">
        <v>1877278381492.08</v>
      </c>
      <c r="AS131" s="0" t="n">
        <v>2085517971693.78</v>
      </c>
      <c r="AT131" s="0" t="n">
        <v>2036341753827.21</v>
      </c>
      <c r="AU131" s="0" t="n">
        <v>1811639610804.86</v>
      </c>
      <c r="AV131" s="0" t="n">
        <v>1843492150629.99</v>
      </c>
      <c r="AW131" s="0" t="n">
        <v>2120975948393.17</v>
      </c>
      <c r="AX131" s="0" t="n">
        <v>2577944615284.02</v>
      </c>
      <c r="AY131" s="0" t="n">
        <v>3026668201068.38</v>
      </c>
      <c r="AZ131" s="0" t="n">
        <v>3590490310643.33</v>
      </c>
      <c r="BA131" s="0" t="n">
        <v>4203544104126.59</v>
      </c>
      <c r="BB131" s="0" t="n">
        <v>3939461786129.44</v>
      </c>
      <c r="BC131" s="0" t="n">
        <v>4911339906677.79</v>
      </c>
      <c r="BD131" s="0" t="n">
        <v>5592263150707.69</v>
      </c>
      <c r="BE131" s="0" t="n">
        <v>5629206749772.01</v>
      </c>
      <c r="BF131" s="0" t="n">
        <v>5755372416436.77</v>
      </c>
      <c r="BG131" s="0" t="n">
        <v>5891055018081.22</v>
      </c>
      <c r="BH131" s="0" t="n">
        <v>5006910615827.8</v>
      </c>
      <c r="BI131" s="0" t="n">
        <v>4865726916709.88</v>
      </c>
      <c r="BJ131" s="0" t="n">
        <v>5425412038876.07</v>
      </c>
      <c r="BK131" s="0" t="n">
        <v>5226072829129.24</v>
      </c>
      <c r="BL131" s="0" t="n">
        <v>5149595087470.17</v>
      </c>
    </row>
    <row r="132" customFormat="false" ht="15" hidden="false" customHeight="false" outlineLevel="0" collapsed="false">
      <c r="A132" s="0" t="s">
        <v>754</v>
      </c>
      <c r="B132" s="0" t="s">
        <v>339</v>
      </c>
      <c r="C132" s="0" t="s">
        <v>1158</v>
      </c>
      <c r="D132" s="0" t="s">
        <v>1058</v>
      </c>
      <c r="AC132" s="0" t="n">
        <v>1757142805.71429</v>
      </c>
      <c r="AD132" s="0" t="n">
        <v>2366666615.55556</v>
      </c>
      <c r="AE132" s="0" t="n">
        <v>1776842041.05263</v>
      </c>
      <c r="AF132" s="0" t="n">
        <v>1087273103.69639</v>
      </c>
      <c r="AG132" s="0" t="n">
        <v>598961269.297879</v>
      </c>
      <c r="AH132" s="0" t="n">
        <v>714046821.093797</v>
      </c>
      <c r="AI132" s="0" t="n">
        <v>865559856.1639</v>
      </c>
      <c r="AJ132" s="0" t="n">
        <v>1028087972.31085</v>
      </c>
      <c r="AK132" s="0" t="n">
        <v>1127806944.61513</v>
      </c>
      <c r="AL132" s="0" t="n">
        <v>1327748654.65969</v>
      </c>
      <c r="AM132" s="0" t="n">
        <v>1543606345.11684</v>
      </c>
      <c r="AN132" s="0" t="n">
        <v>1763536304.53964</v>
      </c>
      <c r="AO132" s="0" t="n">
        <v>1873671550.34636</v>
      </c>
      <c r="AP132" s="0" t="n">
        <v>1747011857.33107</v>
      </c>
      <c r="AQ132" s="0" t="n">
        <v>1280177838.71905</v>
      </c>
      <c r="AR132" s="0" t="n">
        <v>1454430642.49183</v>
      </c>
      <c r="AS132" s="0" t="n">
        <v>1731198022.45494</v>
      </c>
      <c r="AT132" s="0" t="n">
        <v>1768619058.34647</v>
      </c>
      <c r="AU132" s="0" t="n">
        <v>1758176653.07746</v>
      </c>
      <c r="AV132" s="0" t="n">
        <v>2023324407.30316</v>
      </c>
      <c r="AW132" s="0" t="n">
        <v>2366398119.8821</v>
      </c>
      <c r="AX132" s="0" t="n">
        <v>2735558726.25625</v>
      </c>
      <c r="AY132" s="0" t="n">
        <v>3452882514.00166</v>
      </c>
      <c r="AZ132" s="0" t="n">
        <v>4222962987.53859</v>
      </c>
      <c r="BA132" s="0" t="n">
        <v>5443915120.50795</v>
      </c>
      <c r="BB132" s="0" t="n">
        <v>5832915387.08908</v>
      </c>
      <c r="BC132" s="0" t="n">
        <v>7127792629.58295</v>
      </c>
      <c r="BD132" s="0" t="n">
        <v>8749241114.18913</v>
      </c>
      <c r="BE132" s="0" t="n">
        <v>10191350119.6808</v>
      </c>
      <c r="BF132" s="0" t="n">
        <v>11942230508.334</v>
      </c>
      <c r="BG132" s="0" t="n">
        <v>13268458231.9284</v>
      </c>
      <c r="BH132" s="0" t="n">
        <v>14390442307.3996</v>
      </c>
      <c r="BI132" s="0" t="n">
        <v>15805692545.8724</v>
      </c>
      <c r="BJ132" s="0" t="n">
        <v>16853087485.4118</v>
      </c>
      <c r="BK132" s="0" t="n">
        <v>17953786416.1431</v>
      </c>
      <c r="BL132" s="0" t="n">
        <v>18173839147.4011</v>
      </c>
    </row>
    <row r="133" customFormat="false" ht="15" hidden="false" customHeight="false" outlineLevel="0" collapsed="false">
      <c r="A133" s="0" t="s">
        <v>110</v>
      </c>
      <c r="B133" s="0" t="s">
        <v>341</v>
      </c>
      <c r="C133" s="0" t="s">
        <v>1158</v>
      </c>
      <c r="D133" s="0" t="s">
        <v>1058</v>
      </c>
      <c r="AG133" s="0" t="n">
        <v>3313540067.93246</v>
      </c>
      <c r="AH133" s="0" t="n">
        <v>2717998687.71002</v>
      </c>
      <c r="AI133" s="0" t="n">
        <v>2838485353.96187</v>
      </c>
      <c r="AJ133" s="0" t="n">
        <v>4690415092.53663</v>
      </c>
      <c r="AK133" s="0" t="n">
        <v>5843579160.90122</v>
      </c>
      <c r="AL133" s="0" t="n">
        <v>7941744492.1211</v>
      </c>
      <c r="AM133" s="0" t="n">
        <v>9599127049.9375</v>
      </c>
      <c r="AN133" s="0" t="n">
        <v>11718795528.4939</v>
      </c>
      <c r="AO133" s="0" t="n">
        <v>13690217333.2697</v>
      </c>
      <c r="AP133" s="0" t="n">
        <v>15751867489.4446</v>
      </c>
      <c r="AQ133" s="0" t="n">
        <v>17247179005.5219</v>
      </c>
      <c r="AR133" s="0" t="n">
        <v>17391056369.2265</v>
      </c>
      <c r="AS133" s="0" t="n">
        <v>17260364842.4544</v>
      </c>
      <c r="AT133" s="0" t="n">
        <v>17649751243.7811</v>
      </c>
      <c r="AU133" s="0" t="n">
        <v>19152238805.9702</v>
      </c>
      <c r="AV133" s="0" t="n">
        <v>20082918739.6352</v>
      </c>
      <c r="AW133" s="0" t="n">
        <v>21159827992.0398</v>
      </c>
      <c r="AX133" s="0" t="n">
        <v>21497336498.9718</v>
      </c>
      <c r="AY133" s="0" t="n">
        <v>22022709851.5423</v>
      </c>
      <c r="AZ133" s="0" t="n">
        <v>24827355014.66</v>
      </c>
      <c r="BA133" s="0" t="n">
        <v>29118916105.6053</v>
      </c>
      <c r="BB133" s="0" t="n">
        <v>35399582928.6236</v>
      </c>
      <c r="BC133" s="0" t="n">
        <v>38443907042.3217</v>
      </c>
      <c r="BD133" s="0" t="n">
        <v>39927125961.194</v>
      </c>
      <c r="BE133" s="0" t="n">
        <v>44035991745.6716</v>
      </c>
      <c r="BF133" s="0" t="n">
        <v>46909335135.1244</v>
      </c>
      <c r="BG133" s="0" t="n">
        <v>48134486624.6103</v>
      </c>
      <c r="BH133" s="0" t="n">
        <v>49939374832.7032</v>
      </c>
      <c r="BI133" s="0" t="n">
        <v>51205122503.8143</v>
      </c>
      <c r="BJ133" s="0" t="n">
        <v>53140638269.1211</v>
      </c>
      <c r="BK133" s="0" t="n">
        <v>54961275741.5589</v>
      </c>
      <c r="BL133" s="0" t="n">
        <v>51991634491.6345</v>
      </c>
    </row>
    <row r="134" customFormat="false" ht="15" hidden="false" customHeight="false" outlineLevel="0" collapsed="false">
      <c r="A134" s="0" t="s">
        <v>112</v>
      </c>
      <c r="B134" s="0" t="s">
        <v>343</v>
      </c>
      <c r="C134" s="0" t="s">
        <v>1158</v>
      </c>
      <c r="D134" s="0" t="s">
        <v>1058</v>
      </c>
      <c r="AS134" s="0" t="n">
        <v>874000000</v>
      </c>
      <c r="AT134" s="0" t="n">
        <v>906000000</v>
      </c>
      <c r="AU134" s="0" t="n">
        <v>927000000</v>
      </c>
      <c r="AV134" s="0" t="n">
        <v>748000000</v>
      </c>
      <c r="AW134" s="0" t="n">
        <v>897000000</v>
      </c>
      <c r="AX134" s="0" t="n">
        <v>949000000</v>
      </c>
      <c r="AY134" s="0" t="n">
        <v>1119000000</v>
      </c>
      <c r="AZ134" s="0" t="n">
        <v>1373000000</v>
      </c>
      <c r="BA134" s="0" t="n">
        <v>1726000000</v>
      </c>
      <c r="BB134" s="0" t="n">
        <v>1768000000</v>
      </c>
      <c r="BC134" s="0" t="n">
        <v>1998000000</v>
      </c>
      <c r="BD134" s="0" t="n">
        <v>2398000000</v>
      </c>
      <c r="BE134" s="0" t="n">
        <v>2721000000</v>
      </c>
      <c r="BF134" s="0" t="n">
        <v>3067000000</v>
      </c>
      <c r="BG134" s="0" t="n">
        <v>3144000000</v>
      </c>
      <c r="BH134" s="0" t="n">
        <v>3177000000</v>
      </c>
      <c r="BI134" s="0" t="n">
        <v>3277826000</v>
      </c>
      <c r="BJ134" s="0" t="n">
        <v>3285455000</v>
      </c>
      <c r="BK134" s="0" t="n">
        <v>3264000000</v>
      </c>
      <c r="BL134" s="0" t="n">
        <v>3070518100</v>
      </c>
    </row>
    <row r="135" customFormat="false" ht="15" hidden="false" customHeight="false" outlineLevel="0" collapsed="false">
      <c r="A135" s="0" t="s">
        <v>113</v>
      </c>
      <c r="B135" s="0" t="s">
        <v>344</v>
      </c>
      <c r="C135" s="0" t="s">
        <v>1158</v>
      </c>
      <c r="D135" s="0" t="s">
        <v>1058</v>
      </c>
      <c r="AI135" s="0" t="n">
        <v>28901836158.1921</v>
      </c>
      <c r="AJ135" s="0" t="n">
        <v>31995012468.8279</v>
      </c>
      <c r="AK135" s="0" t="n">
        <v>33881392045.4545</v>
      </c>
      <c r="AL135" s="0" t="n">
        <v>30657030223.3903</v>
      </c>
      <c r="AM135" s="0" t="n">
        <v>28607921928.8175</v>
      </c>
      <c r="AN135" s="0" t="n">
        <v>25544128198.9955</v>
      </c>
      <c r="AO135" s="0" t="n">
        <v>27884615384.6154</v>
      </c>
      <c r="AP135" s="0" t="n">
        <v>30698633109.1343</v>
      </c>
      <c r="AQ135" s="0" t="n">
        <v>27249786142.0017</v>
      </c>
      <c r="AR135" s="0" t="n">
        <v>35976714100.9056</v>
      </c>
      <c r="AS135" s="0" t="n">
        <v>38270206950.41</v>
      </c>
      <c r="AT135" s="0" t="n">
        <v>34110064452.1567</v>
      </c>
      <c r="AU135" s="0" t="n">
        <v>20481889763.7795</v>
      </c>
      <c r="AV135" s="0" t="n">
        <v>26265625000</v>
      </c>
      <c r="AW135" s="0" t="n">
        <v>33122307692.3077</v>
      </c>
      <c r="AX135" s="0" t="n">
        <v>47334148578.4164</v>
      </c>
      <c r="AY135" s="0" t="n">
        <v>54961936662.6066</v>
      </c>
      <c r="AZ135" s="0" t="n">
        <v>67516236337.7158</v>
      </c>
      <c r="BA135" s="0" t="n">
        <v>87140405361.2292</v>
      </c>
      <c r="BB135" s="0" t="n">
        <v>63028320702.0343</v>
      </c>
      <c r="BC135" s="0" t="n">
        <v>74773444900.5368</v>
      </c>
      <c r="BD135" s="0" t="n">
        <v>34699395523.6073</v>
      </c>
      <c r="BE135" s="0" t="n">
        <v>81873662518.8238</v>
      </c>
      <c r="BF135" s="0" t="n">
        <v>65502870173.7831</v>
      </c>
      <c r="BG135" s="0" t="n">
        <v>41142722414.3351</v>
      </c>
      <c r="BH135" s="0" t="n">
        <v>27842131479.8726</v>
      </c>
      <c r="BI135" s="0" t="n">
        <v>26197143268.1243</v>
      </c>
      <c r="BJ135" s="0" t="n">
        <v>37883243650.452</v>
      </c>
      <c r="BK135" s="0" t="n">
        <v>52607888717.9487</v>
      </c>
      <c r="BL135" s="0" t="n">
        <v>52091152228.3425</v>
      </c>
    </row>
    <row r="136" customFormat="false" ht="15" hidden="false" customHeight="false" outlineLevel="0" collapsed="false">
      <c r="A136" s="0" t="s">
        <v>178</v>
      </c>
      <c r="B136" s="0" t="s">
        <v>410</v>
      </c>
      <c r="C136" s="0" t="s">
        <v>1158</v>
      </c>
      <c r="D136" s="0" t="s">
        <v>1058</v>
      </c>
      <c r="Y136" s="0" t="n">
        <v>170370370.37037</v>
      </c>
      <c r="Z136" s="0" t="n">
        <v>194444444.444444</v>
      </c>
      <c r="AA136" s="0" t="n">
        <v>183333333.333333</v>
      </c>
      <c r="AB136" s="0" t="n">
        <v>197037037.037037</v>
      </c>
      <c r="AC136" s="0" t="n">
        <v>251481481.481481</v>
      </c>
      <c r="AD136" s="0" t="n">
        <v>284444444.444444</v>
      </c>
      <c r="AE136" s="0" t="n">
        <v>340000000</v>
      </c>
      <c r="AF136" s="0" t="n">
        <v>375555555.555555</v>
      </c>
      <c r="AG136" s="0" t="n">
        <v>429629629.62963</v>
      </c>
      <c r="AH136" s="0" t="n">
        <v>486666666.666667</v>
      </c>
      <c r="AI136" s="0" t="n">
        <v>579629629.62963</v>
      </c>
      <c r="AJ136" s="0" t="n">
        <v>613703703.703704</v>
      </c>
      <c r="AK136" s="0" t="n">
        <v>674074074.074074</v>
      </c>
      <c r="AL136" s="0" t="n">
        <v>684814814.814815</v>
      </c>
      <c r="AM136" s="0" t="n">
        <v>713703703.703704</v>
      </c>
      <c r="AN136" s="0" t="n">
        <v>762962962.962963</v>
      </c>
      <c r="AO136" s="0" t="n">
        <v>788888888.888889</v>
      </c>
      <c r="AP136" s="0" t="n">
        <v>805925925.925926</v>
      </c>
      <c r="AQ136" s="0" t="n">
        <v>877407407.407407</v>
      </c>
      <c r="AR136" s="0" t="n">
        <v>921851851.851852</v>
      </c>
      <c r="AS136" s="0" t="n">
        <v>932592592.592592</v>
      </c>
      <c r="AT136" s="0" t="n">
        <v>892592592.592593</v>
      </c>
      <c r="AU136" s="0" t="n">
        <v>900000000</v>
      </c>
      <c r="AV136" s="0" t="n">
        <v>987407407.407407</v>
      </c>
      <c r="AW136" s="0" t="n">
        <v>1066666666.66667</v>
      </c>
      <c r="AX136" s="0" t="n">
        <v>1135555555.55556</v>
      </c>
      <c r="AY136" s="0" t="n">
        <v>1268319185.18519</v>
      </c>
      <c r="AZ136" s="0" t="n">
        <v>1336088814.81482</v>
      </c>
      <c r="BA136" s="0" t="n">
        <v>1437731111.11111</v>
      </c>
      <c r="BB136" s="0" t="n">
        <v>1401507888.88889</v>
      </c>
      <c r="BC136" s="0" t="n">
        <v>1486758037.03704</v>
      </c>
      <c r="BD136" s="0" t="n">
        <v>1576988407.40741</v>
      </c>
      <c r="BE136" s="0" t="n">
        <v>1605146777.77778</v>
      </c>
      <c r="BF136" s="0" t="n">
        <v>1664816740.74074</v>
      </c>
      <c r="BG136" s="0" t="n">
        <v>1755130814.81481</v>
      </c>
      <c r="BH136" s="0" t="n">
        <v>1808079888.88889</v>
      </c>
      <c r="BI136" s="0" t="n">
        <v>1865375222.22222</v>
      </c>
      <c r="BJ136" s="0" t="n">
        <v>1999090407.40741</v>
      </c>
      <c r="BK136" s="0" t="n">
        <v>2065875074.07407</v>
      </c>
      <c r="BL136" s="0" t="n">
        <v>2122450629.62963</v>
      </c>
    </row>
    <row r="137" customFormat="false" ht="15" hidden="false" customHeight="false" outlineLevel="0" collapsed="false">
      <c r="A137" s="0" t="s">
        <v>1103</v>
      </c>
      <c r="B137" s="0" t="s">
        <v>1104</v>
      </c>
      <c r="C137" s="0" t="s">
        <v>1158</v>
      </c>
      <c r="D137" s="0" t="s">
        <v>1058</v>
      </c>
      <c r="E137" s="0" t="n">
        <v>81651479231.4594</v>
      </c>
      <c r="F137" s="0" t="n">
        <v>86450321729.4784</v>
      </c>
      <c r="G137" s="0" t="n">
        <v>98887359119.3286</v>
      </c>
      <c r="H137" s="0" t="n">
        <v>99799426620.6109</v>
      </c>
      <c r="I137" s="0" t="n">
        <v>111214891178.842</v>
      </c>
      <c r="J137" s="0" t="n">
        <v>118563293437.015</v>
      </c>
      <c r="K137" s="0" t="n">
        <v>130040207765.663</v>
      </c>
      <c r="L137" s="0" t="n">
        <v>133466326898.198</v>
      </c>
      <c r="M137" s="0" t="n">
        <v>143750451136.714</v>
      </c>
      <c r="N137" s="0" t="n">
        <v>160979527184.745</v>
      </c>
      <c r="O137" s="0" t="n">
        <v>175254712858.424</v>
      </c>
      <c r="P137" s="0" t="n">
        <v>195820349696.881</v>
      </c>
      <c r="Q137" s="0" t="n">
        <v>219970686846.978</v>
      </c>
      <c r="R137" s="0" t="n">
        <v>288103828632.95</v>
      </c>
      <c r="S137" s="0" t="n">
        <v>374426217124.897</v>
      </c>
      <c r="T137" s="0" t="n">
        <v>392082486846.257</v>
      </c>
      <c r="U137" s="0" t="n">
        <v>435581560699.348</v>
      </c>
      <c r="V137" s="0" t="n">
        <v>478739495814.935</v>
      </c>
      <c r="W137" s="0" t="n">
        <v>543517945232.055</v>
      </c>
      <c r="X137" s="0" t="n">
        <v>647980343698.133</v>
      </c>
      <c r="Y137" s="0" t="n">
        <v>780555585349.492</v>
      </c>
      <c r="Z137" s="0" t="n">
        <v>900089097896.236</v>
      </c>
      <c r="AA137" s="0" t="n">
        <v>839696082486.644</v>
      </c>
      <c r="AB137" s="0" t="n">
        <v>740176346086.883</v>
      </c>
      <c r="AC137" s="0" t="n">
        <v>747410348556.73</v>
      </c>
      <c r="AD137" s="0" t="n">
        <v>769881894378.125</v>
      </c>
      <c r="AE137" s="0" t="n">
        <v>775522746945.235</v>
      </c>
      <c r="AF137" s="0" t="n">
        <v>818695798785.852</v>
      </c>
      <c r="AG137" s="0" t="n">
        <v>923091196020.198</v>
      </c>
      <c r="AH137" s="0" t="n">
        <v>1007682218957.41</v>
      </c>
      <c r="AI137" s="0" t="n">
        <v>1179423827275.4</v>
      </c>
      <c r="AJ137" s="0" t="n">
        <v>1450716615697.58</v>
      </c>
      <c r="AK137" s="0" t="n">
        <v>1371234285179.63</v>
      </c>
      <c r="AL137" s="0" t="n">
        <v>1576860924224.85</v>
      </c>
      <c r="AM137" s="0" t="n">
        <v>1802125096216.99</v>
      </c>
      <c r="AN137" s="0" t="n">
        <v>1921638417224.05</v>
      </c>
      <c r="AO137" s="0" t="n">
        <v>2079400118657.98</v>
      </c>
      <c r="AP137" s="0" t="n">
        <v>2279633357152.01</v>
      </c>
      <c r="AQ137" s="0" t="n">
        <v>2300304109239.74</v>
      </c>
      <c r="AR137" s="0" t="n">
        <v>2075440466259.8</v>
      </c>
      <c r="AS137" s="0" t="n">
        <v>2292220469358.9</v>
      </c>
      <c r="AT137" s="0" t="n">
        <v>2242700700406.38</v>
      </c>
      <c r="AU137" s="0" t="n">
        <v>2012306670482.37</v>
      </c>
      <c r="AV137" s="0" t="n">
        <v>2055238630020.83</v>
      </c>
      <c r="AW137" s="0" t="n">
        <v>2368622220842.41</v>
      </c>
      <c r="AX137" s="0" t="n">
        <v>2864002665324.93</v>
      </c>
      <c r="AY137" s="0" t="n">
        <v>3356729611331.06</v>
      </c>
      <c r="AZ137" s="0" t="n">
        <v>3954478955474.62</v>
      </c>
      <c r="BA137" s="0" t="n">
        <v>4595388632453.75</v>
      </c>
      <c r="BB137" s="0" t="n">
        <v>4319275616145.62</v>
      </c>
      <c r="BC137" s="0" t="n">
        <v>5354420958073.68</v>
      </c>
      <c r="BD137" s="0" t="n">
        <v>6087457540728.09</v>
      </c>
      <c r="BE137" s="0" t="n">
        <v>6150616417221.48</v>
      </c>
      <c r="BF137" s="0" t="n">
        <v>6301890298662.8</v>
      </c>
      <c r="BG137" s="0" t="n">
        <v>6425251637774.58</v>
      </c>
      <c r="BH137" s="0" t="n">
        <v>5529111180660.86</v>
      </c>
      <c r="BI137" s="0" t="n">
        <v>5398482890244.68</v>
      </c>
      <c r="BJ137" s="0" t="n">
        <v>5995428836310.15</v>
      </c>
      <c r="BK137" s="0" t="n">
        <v>5823558182037.6</v>
      </c>
      <c r="BL137" s="0" t="n">
        <v>5733773582151.17</v>
      </c>
    </row>
    <row r="138" customFormat="false" ht="15" hidden="false" customHeight="false" outlineLevel="0" collapsed="false">
      <c r="A138" s="0" t="s">
        <v>1105</v>
      </c>
      <c r="B138" s="0" t="s">
        <v>479</v>
      </c>
      <c r="C138" s="0" t="s">
        <v>1158</v>
      </c>
      <c r="D138" s="0" t="s">
        <v>1058</v>
      </c>
      <c r="Y138" s="0" t="n">
        <v>116127247844.361</v>
      </c>
      <c r="Z138" s="0" t="n">
        <v>117628603756.226</v>
      </c>
      <c r="AA138" s="0" t="n">
        <v>117159748103.669</v>
      </c>
      <c r="AB138" s="0" t="n">
        <v>110302268835.635</v>
      </c>
      <c r="AC138" s="0" t="n">
        <v>109342411733.402</v>
      </c>
      <c r="AD138" s="0" t="n">
        <v>121146325774.861</v>
      </c>
      <c r="AE138" s="0" t="n">
        <v>131369354574.939</v>
      </c>
      <c r="AF138" s="0" t="n">
        <v>147202809300.999</v>
      </c>
      <c r="AG138" s="0" t="n">
        <v>152592482976.495</v>
      </c>
      <c r="AH138" s="0" t="n">
        <v>155961946211.951</v>
      </c>
      <c r="AI138" s="0" t="n">
        <v>164015920994.634</v>
      </c>
      <c r="AJ138" s="0" t="n">
        <v>164759025432.409</v>
      </c>
      <c r="AK138" s="0" t="n">
        <v>149831331198.833</v>
      </c>
      <c r="AL138" s="0" t="n">
        <v>148757917923.307</v>
      </c>
      <c r="AM138" s="0" t="n">
        <v>138116722828.416</v>
      </c>
      <c r="AN138" s="0" t="n">
        <v>157615304561.632</v>
      </c>
      <c r="AO138" s="0" t="n">
        <v>173446983424.35</v>
      </c>
      <c r="AP138" s="0" t="n">
        <v>182943875651.136</v>
      </c>
      <c r="AQ138" s="0" t="n">
        <v>187302919680.717</v>
      </c>
      <c r="AR138" s="0" t="n">
        <v>191337591310.68</v>
      </c>
      <c r="AS138" s="0" t="n">
        <v>219132860723.567</v>
      </c>
      <c r="AT138" s="0" t="n">
        <v>209370293882.634</v>
      </c>
      <c r="AU138" s="0" t="n">
        <v>226976087239.468</v>
      </c>
      <c r="AV138" s="0" t="n">
        <v>256797044263.815</v>
      </c>
      <c r="AW138" s="0" t="n">
        <v>293986400780.131</v>
      </c>
      <c r="AX138" s="0" t="n">
        <v>344774972798.95</v>
      </c>
      <c r="AY138" s="0" t="n">
        <v>401743966639.456</v>
      </c>
      <c r="AZ138" s="0" t="n">
        <v>481395417154.146</v>
      </c>
      <c r="BA138" s="0" t="n">
        <v>596680400396.417</v>
      </c>
      <c r="BB138" s="0" t="n">
        <v>601299301782.145</v>
      </c>
      <c r="BC138" s="0" t="n">
        <v>682180586432.274</v>
      </c>
      <c r="BD138" s="0" t="n">
        <v>778767083261.872</v>
      </c>
      <c r="BE138" s="0" t="n">
        <v>826383452265.823</v>
      </c>
      <c r="BF138" s="0" t="n">
        <v>901616161230.403</v>
      </c>
      <c r="BG138" s="0" t="n">
        <v>974055229893.728</v>
      </c>
      <c r="BH138" s="0" t="n">
        <v>966458681284.516</v>
      </c>
      <c r="BI138" s="0" t="n">
        <v>950657771886.428</v>
      </c>
      <c r="BJ138" s="0" t="n">
        <v>1033422643377.55</v>
      </c>
      <c r="BK138" s="0" t="n">
        <v>1073440853752.05</v>
      </c>
      <c r="BL138" s="0" t="n">
        <v>1115238042585.36</v>
      </c>
    </row>
    <row r="139" customFormat="false" ht="15" hidden="false" customHeight="false" outlineLevel="0" collapsed="false">
      <c r="A139" s="0" t="s">
        <v>1106</v>
      </c>
      <c r="B139" s="0" t="s">
        <v>1107</v>
      </c>
      <c r="C139" s="0" t="s">
        <v>1158</v>
      </c>
      <c r="D139" s="0" t="s">
        <v>1058</v>
      </c>
      <c r="L139" s="0" t="n">
        <v>20832018687.7298</v>
      </c>
      <c r="M139" s="0" t="n">
        <v>21857640201.7724</v>
      </c>
      <c r="N139" s="0" t="n">
        <v>25077024012.4057</v>
      </c>
      <c r="O139" s="0" t="n">
        <v>25988904223.2584</v>
      </c>
      <c r="P139" s="0" t="n">
        <v>28952361240.9962</v>
      </c>
      <c r="Q139" s="0" t="n">
        <v>31605260910.9699</v>
      </c>
      <c r="R139" s="0" t="n">
        <v>37735157717.9475</v>
      </c>
      <c r="S139" s="0" t="n">
        <v>46983901222.9125</v>
      </c>
      <c r="T139" s="0" t="n">
        <v>55448739043.8088</v>
      </c>
      <c r="U139" s="0" t="n">
        <v>58886785629.4982</v>
      </c>
      <c r="V139" s="0" t="n">
        <v>68383140229.9015</v>
      </c>
      <c r="W139" s="0" t="n">
        <v>76808388209.5314</v>
      </c>
      <c r="X139" s="0" t="n">
        <v>83255754791.1892</v>
      </c>
      <c r="Y139" s="0" t="n">
        <v>88450233286.8782</v>
      </c>
      <c r="Z139" s="0" t="n">
        <v>91244434127.9022</v>
      </c>
      <c r="AA139" s="0" t="n">
        <v>94116571540.8466</v>
      </c>
      <c r="AB139" s="0" t="n">
        <v>91243971703.1021</v>
      </c>
      <c r="AC139" s="0" t="n">
        <v>88655858614.4937</v>
      </c>
      <c r="AD139" s="0" t="n">
        <v>92836803986.7787</v>
      </c>
      <c r="AE139" s="0" t="n">
        <v>99319148184.0579</v>
      </c>
      <c r="AF139" s="0" t="n">
        <v>106676562579.86</v>
      </c>
      <c r="AG139" s="0" t="n">
        <v>105160364303.273</v>
      </c>
      <c r="AH139" s="0" t="n">
        <v>103664369482.688</v>
      </c>
      <c r="AI139" s="0" t="n">
        <v>109176597222.76</v>
      </c>
      <c r="AJ139" s="0" t="n">
        <v>109906542174.904</v>
      </c>
      <c r="AK139" s="0" t="n">
        <v>96329680353.1678</v>
      </c>
      <c r="AL139" s="0" t="n">
        <v>96626100077.1956</v>
      </c>
      <c r="AM139" s="0" t="n">
        <v>83301895368.3052</v>
      </c>
      <c r="AN139" s="0" t="n">
        <v>93844997135.1544</v>
      </c>
      <c r="AO139" s="0" t="n">
        <v>98861086919.5056</v>
      </c>
      <c r="AP139" s="0" t="n">
        <v>105557855150.536</v>
      </c>
      <c r="AQ139" s="0" t="n">
        <v>106743572921.052</v>
      </c>
      <c r="AR139" s="0" t="n">
        <v>107553546457.64</v>
      </c>
      <c r="AS139" s="0" t="n">
        <v>134080779174.634</v>
      </c>
      <c r="AT139" s="0" t="n">
        <v>125540284955.349</v>
      </c>
      <c r="AU139" s="0" t="n">
        <v>134731428249.519</v>
      </c>
      <c r="AV139" s="0" t="n">
        <v>147236910549.868</v>
      </c>
      <c r="AW139" s="0" t="n">
        <v>170965909878.311</v>
      </c>
      <c r="AX139" s="0" t="n">
        <v>200023550434.095</v>
      </c>
      <c r="AY139" s="0" t="n">
        <v>233739998313.926</v>
      </c>
      <c r="AZ139" s="0" t="n">
        <v>286016615852.049</v>
      </c>
      <c r="BA139" s="0" t="n">
        <v>347032972247.963</v>
      </c>
      <c r="BB139" s="0" t="n">
        <v>357688369809.849</v>
      </c>
      <c r="BC139" s="0" t="n">
        <v>392094800909.486</v>
      </c>
      <c r="BD139" s="0" t="n">
        <v>427682679501.269</v>
      </c>
      <c r="BE139" s="0" t="n">
        <v>449651881090.356</v>
      </c>
      <c r="BF139" s="0" t="n">
        <v>492863774345.99</v>
      </c>
      <c r="BG139" s="0" t="n">
        <v>527424451180.531</v>
      </c>
      <c r="BH139" s="0" t="n">
        <v>533734870124.469</v>
      </c>
      <c r="BI139" s="0" t="n">
        <v>488936926500.77</v>
      </c>
      <c r="BJ139" s="0" t="n">
        <v>503283508816.823</v>
      </c>
      <c r="BK139" s="0" t="n">
        <v>518428827997.3</v>
      </c>
      <c r="BL139" s="0" t="n">
        <v>541511926907.273</v>
      </c>
    </row>
    <row r="140" customFormat="false" ht="15" hidden="false" customHeight="false" outlineLevel="0" collapsed="false">
      <c r="A140" s="0" t="s">
        <v>765</v>
      </c>
      <c r="B140" s="0" t="s">
        <v>767</v>
      </c>
      <c r="C140" s="0" t="s">
        <v>1158</v>
      </c>
      <c r="D140" s="0" t="s">
        <v>1058</v>
      </c>
      <c r="O140" s="0" t="n">
        <v>90098330.6654471</v>
      </c>
      <c r="P140" s="0" t="n">
        <v>104888628.171944</v>
      </c>
      <c r="Q140" s="0" t="n">
        <v>124941925.010473</v>
      </c>
      <c r="R140" s="0" t="n">
        <v>165930611.729019</v>
      </c>
      <c r="S140" s="0" t="n">
        <v>193983720.461869</v>
      </c>
      <c r="T140" s="0" t="n">
        <v>246387479.177159</v>
      </c>
      <c r="U140" s="0" t="n">
        <v>272493879.020643</v>
      </c>
      <c r="V140" s="0" t="n">
        <v>303496276.263782</v>
      </c>
      <c r="W140" s="0" t="n">
        <v>436918176.733781</v>
      </c>
      <c r="X140" s="0" t="n">
        <v>503180669.994587</v>
      </c>
      <c r="Y140" s="0" t="n">
        <v>534701915.617354</v>
      </c>
      <c r="Z140" s="0" t="n">
        <v>511658690.561043</v>
      </c>
      <c r="AA140" s="0" t="n">
        <v>522090331.478107</v>
      </c>
      <c r="AB140" s="0" t="n">
        <v>524034109.856605</v>
      </c>
      <c r="AC140" s="0" t="n">
        <v>502617355.407073</v>
      </c>
      <c r="AD140" s="0" t="n">
        <v>529078995.563876</v>
      </c>
      <c r="AE140" s="0" t="n">
        <v>779365167.602424</v>
      </c>
      <c r="AF140" s="0" t="n">
        <v>1052843347.63949</v>
      </c>
      <c r="AG140" s="0" t="n">
        <v>1161757671.01756</v>
      </c>
      <c r="AH140" s="0" t="n">
        <v>1120000916.92646</v>
      </c>
      <c r="AI140" s="0" t="n">
        <v>1421466239.56234</v>
      </c>
      <c r="AJ140" s="0" t="n">
        <v>1484152022.3152</v>
      </c>
      <c r="AK140" s="0" t="n">
        <v>1631197909.259</v>
      </c>
      <c r="AL140" s="0" t="n">
        <v>1673104493.77369</v>
      </c>
      <c r="AM140" s="0" t="n">
        <v>1948118227.68151</v>
      </c>
      <c r="AN140" s="0" t="n">
        <v>2428461395.34884</v>
      </c>
      <c r="AO140" s="0" t="n">
        <v>2504033252.42718</v>
      </c>
      <c r="AP140" s="0" t="n">
        <v>2298410390.68421</v>
      </c>
      <c r="AQ140" s="0" t="n">
        <v>2479721340.8746</v>
      </c>
      <c r="AR140" s="0" t="n">
        <v>2664026095.06058</v>
      </c>
      <c r="AS140" s="0" t="n">
        <v>2483953102.79488</v>
      </c>
      <c r="AT140" s="0" t="n">
        <v>2491822706.80256</v>
      </c>
      <c r="AU140" s="0" t="n">
        <v>2688630822.53304</v>
      </c>
      <c r="AV140" s="0" t="n">
        <v>3070691319.52179</v>
      </c>
      <c r="AW140" s="0" t="n">
        <v>3454362685.96703</v>
      </c>
      <c r="AX140" s="0" t="n">
        <v>3659251525.8593</v>
      </c>
      <c r="AY140" s="0" t="n">
        <v>4000239272.61126</v>
      </c>
      <c r="AZ140" s="0" t="n">
        <v>4601299566.81106</v>
      </c>
      <c r="BA140" s="0" t="n">
        <v>5081432924.0144</v>
      </c>
      <c r="BB140" s="0" t="n">
        <v>4504549214.22663</v>
      </c>
      <c r="BC140" s="0" t="n">
        <v>5082366478.08994</v>
      </c>
      <c r="BD140" s="0" t="n">
        <v>5739977477.47748</v>
      </c>
      <c r="BE140" s="0" t="n">
        <v>5456009384.66461</v>
      </c>
      <c r="BF140" s="0" t="n">
        <v>6391735893.83968</v>
      </c>
      <c r="BG140" s="0" t="n">
        <v>6657170923.37918</v>
      </c>
      <c r="BH140" s="0" t="n">
        <v>6268391521.19701</v>
      </c>
      <c r="BI140" s="0" t="n">
        <v>6237264055.20601</v>
      </c>
      <c r="BJ140" s="0" t="n">
        <v>6552858738.70214</v>
      </c>
      <c r="BK140" s="0" t="n">
        <v>6876981286.43011</v>
      </c>
    </row>
    <row r="141" customFormat="false" ht="15" hidden="false" customHeight="false" outlineLevel="0" collapsed="false">
      <c r="A141" s="0" t="s">
        <v>174</v>
      </c>
      <c r="B141" s="0" t="s">
        <v>408</v>
      </c>
      <c r="C141" s="0" t="s">
        <v>1158</v>
      </c>
      <c r="D141" s="0" t="s">
        <v>1058</v>
      </c>
      <c r="E141" s="0" t="n">
        <v>1409873949.57983</v>
      </c>
      <c r="F141" s="0" t="n">
        <v>1444327731.09244</v>
      </c>
      <c r="G141" s="0" t="n">
        <v>1434156378.60082</v>
      </c>
      <c r="H141" s="0" t="n">
        <v>1240672268.90756</v>
      </c>
      <c r="I141" s="0" t="n">
        <v>1309747899.15966</v>
      </c>
      <c r="J141" s="0" t="n">
        <v>1698319327.73109</v>
      </c>
      <c r="K141" s="0" t="n">
        <v>1751470588.23529</v>
      </c>
      <c r="L141" s="0" t="n">
        <v>1859465020.57613</v>
      </c>
      <c r="M141" s="0" t="n">
        <v>1801344537.81513</v>
      </c>
      <c r="N141" s="0" t="n">
        <v>1965546218.4874</v>
      </c>
      <c r="O141" s="0" t="n">
        <v>2296470588.23529</v>
      </c>
      <c r="P141" s="0" t="n">
        <v>2369308600.33727</v>
      </c>
      <c r="Q141" s="0" t="n">
        <v>2553936348.40871</v>
      </c>
      <c r="R141" s="0" t="n">
        <v>2875625000</v>
      </c>
      <c r="S141" s="0" t="n">
        <v>3574586466.16541</v>
      </c>
      <c r="T141" s="0" t="n">
        <v>3791298145.50642</v>
      </c>
      <c r="U141" s="0" t="n">
        <v>3591319857.31272</v>
      </c>
      <c r="V141" s="0" t="n">
        <v>4104509582.86359</v>
      </c>
      <c r="W141" s="0" t="n">
        <v>2733183856.50224</v>
      </c>
      <c r="X141" s="0" t="n">
        <v>3364611432.24149</v>
      </c>
      <c r="Y141" s="0" t="n">
        <v>4024621899.57653</v>
      </c>
      <c r="Z141" s="0" t="n">
        <v>4415844155.84416</v>
      </c>
      <c r="AA141" s="0" t="n">
        <v>4768765016.81884</v>
      </c>
      <c r="AB141" s="0" t="n">
        <v>5167913302.16745</v>
      </c>
      <c r="AC141" s="0" t="n">
        <v>6043474842.7673</v>
      </c>
      <c r="AD141" s="0" t="n">
        <v>5978460972.01767</v>
      </c>
      <c r="AE141" s="0" t="n">
        <v>6405210563.88294</v>
      </c>
      <c r="AF141" s="0" t="n">
        <v>6682167119.56522</v>
      </c>
      <c r="AG141" s="0" t="n">
        <v>6978371581.26375</v>
      </c>
      <c r="AH141" s="0" t="n">
        <v>6987267683.77254</v>
      </c>
      <c r="AI141" s="0" t="n">
        <v>8032551173.24014</v>
      </c>
      <c r="AJ141" s="0" t="n">
        <v>9000362581.58086</v>
      </c>
      <c r="AK141" s="0" t="n">
        <v>9703011635.86585</v>
      </c>
      <c r="AL141" s="0" t="n">
        <v>10338679635.7616</v>
      </c>
      <c r="AM141" s="0" t="n">
        <v>11717604208.8223</v>
      </c>
      <c r="AN141" s="0" t="n">
        <v>13029697560.9756</v>
      </c>
      <c r="AO141" s="0" t="n">
        <v>13897738375.2488</v>
      </c>
      <c r="AP141" s="0" t="n">
        <v>15091913883.7091</v>
      </c>
      <c r="AQ141" s="0" t="n">
        <v>15794972847.1683</v>
      </c>
      <c r="AR141" s="0" t="n">
        <v>15656327859.5697</v>
      </c>
      <c r="AS141" s="0" t="n">
        <v>16330814179.9766</v>
      </c>
      <c r="AT141" s="0" t="n">
        <v>15749753804.8344</v>
      </c>
      <c r="AU141" s="0" t="n">
        <v>16536535647.0834</v>
      </c>
      <c r="AV141" s="0" t="n">
        <v>18881765437.2151</v>
      </c>
      <c r="AW141" s="0" t="n">
        <v>20662525941.2985</v>
      </c>
      <c r="AX141" s="0" t="n">
        <v>24405791044.7761</v>
      </c>
      <c r="AY141" s="0" t="n">
        <v>28279814924.5918</v>
      </c>
      <c r="AZ141" s="0" t="n">
        <v>32350248410.8216</v>
      </c>
      <c r="BA141" s="0" t="n">
        <v>40713812309.7316</v>
      </c>
      <c r="BB141" s="0" t="n">
        <v>42066217871.5349</v>
      </c>
      <c r="BC141" s="0" t="n">
        <v>56725749221.9043</v>
      </c>
      <c r="BD141" s="0" t="n">
        <v>65292753005.4665</v>
      </c>
      <c r="BE141" s="0" t="n">
        <v>68434409315.1123</v>
      </c>
      <c r="BF141" s="0" t="n">
        <v>74317806538.3632</v>
      </c>
      <c r="BG141" s="0" t="n">
        <v>79356449840.5771</v>
      </c>
      <c r="BH141" s="0" t="n">
        <v>80604080688.5775</v>
      </c>
      <c r="BI141" s="0" t="n">
        <v>82401038709.5356</v>
      </c>
      <c r="BJ141" s="0" t="n">
        <v>87428125557.573</v>
      </c>
      <c r="BK141" s="0" t="n">
        <v>88425889592.1519</v>
      </c>
      <c r="BL141" s="0" t="n">
        <v>84008783756.068</v>
      </c>
    </row>
    <row r="142" customFormat="false" ht="15" hidden="false" customHeight="false" outlineLevel="0" collapsed="false">
      <c r="A142" s="0" t="s">
        <v>1108</v>
      </c>
      <c r="B142" s="0" t="s">
        <v>1109</v>
      </c>
      <c r="C142" s="0" t="s">
        <v>1158</v>
      </c>
      <c r="D142" s="0" t="s">
        <v>1058</v>
      </c>
      <c r="E142" s="0" t="n">
        <v>88589514458.3292</v>
      </c>
      <c r="F142" s="0" t="n">
        <v>94334232344.5138</v>
      </c>
      <c r="G142" s="0" t="n">
        <v>96647153559.1736</v>
      </c>
      <c r="H142" s="0" t="n">
        <v>107939173445.761</v>
      </c>
      <c r="I142" s="0" t="n">
        <v>121808682645.708</v>
      </c>
      <c r="J142" s="0" t="n">
        <v>131176268028.168</v>
      </c>
      <c r="K142" s="0" t="n">
        <v>119199209070.08</v>
      </c>
      <c r="L142" s="0" t="n">
        <v>127022268461.478</v>
      </c>
      <c r="M142" s="0" t="n">
        <v>135037875249.799</v>
      </c>
      <c r="N142" s="0" t="n">
        <v>149529698613.841</v>
      </c>
      <c r="O142" s="0" t="n">
        <v>165776176535.672</v>
      </c>
      <c r="P142" s="0" t="n">
        <v>172420079410.711</v>
      </c>
      <c r="Q142" s="0" t="n">
        <v>184082598203.748</v>
      </c>
      <c r="R142" s="0" t="n">
        <v>216153355883.184</v>
      </c>
      <c r="S142" s="0" t="n">
        <v>271792206396.148</v>
      </c>
      <c r="T142" s="0" t="n">
        <v>298864936809.44</v>
      </c>
      <c r="U142" s="0" t="n">
        <v>316390545404.566</v>
      </c>
      <c r="V142" s="0" t="n">
        <v>357641999730.861</v>
      </c>
      <c r="W142" s="0" t="n">
        <v>406147577022.241</v>
      </c>
      <c r="X142" s="0" t="n">
        <v>475541433746.858</v>
      </c>
      <c r="Y142" s="0" t="n">
        <v>583832062494.71</v>
      </c>
      <c r="Z142" s="0" t="n">
        <v>721118860166.433</v>
      </c>
      <c r="AA142" s="0" t="n">
        <v>713165257209.79</v>
      </c>
      <c r="AB142" s="0" t="n">
        <v>676881978898.784</v>
      </c>
      <c r="AC142" s="0" t="n">
        <v>653427514528.572</v>
      </c>
      <c r="AD142" s="0" t="n">
        <v>692516937171.718</v>
      </c>
      <c r="AE142" s="0" t="n">
        <v>727586633965.485</v>
      </c>
      <c r="AF142" s="0" t="n">
        <v>796178878826.183</v>
      </c>
      <c r="AG142" s="0" t="n">
        <v>818710318145.933</v>
      </c>
      <c r="AH142" s="0" t="n">
        <v>809920571844.484</v>
      </c>
      <c r="AI142" s="0" t="n">
        <v>871393976755.956</v>
      </c>
      <c r="AJ142" s="0" t="n">
        <v>805828577211.968</v>
      </c>
      <c r="AK142" s="0" t="n">
        <v>837905949117.014</v>
      </c>
      <c r="AL142" s="0" t="n">
        <v>812139327000.58</v>
      </c>
      <c r="AM142" s="0" t="n">
        <v>866010080817.111</v>
      </c>
      <c r="AN142" s="0" t="n">
        <v>962036489818.29</v>
      </c>
      <c r="AO142" s="0" t="n">
        <v>1055453998882.66</v>
      </c>
      <c r="AP142" s="0" t="n">
        <v>1105940134155.66</v>
      </c>
      <c r="AQ142" s="0" t="n">
        <v>1108973426240.26</v>
      </c>
      <c r="AR142" s="0" t="n">
        <v>1166656380251.27</v>
      </c>
      <c r="AS142" s="0" t="n">
        <v>1219872747378.81</v>
      </c>
      <c r="AT142" s="0" t="n">
        <v>1239154485516.69</v>
      </c>
      <c r="AU142" s="0" t="n">
        <v>1308783882022.83</v>
      </c>
      <c r="AV142" s="0" t="n">
        <v>1492456156757.32</v>
      </c>
      <c r="AW142" s="0" t="n">
        <v>1732763270317.72</v>
      </c>
      <c r="AX142" s="0" t="n">
        <v>2021662446289.12</v>
      </c>
      <c r="AY142" s="0" t="n">
        <v>2377076124512.06</v>
      </c>
      <c r="AZ142" s="0" t="n">
        <v>2912589317383.05</v>
      </c>
      <c r="BA142" s="0" t="n">
        <v>3262222131308.98</v>
      </c>
      <c r="BB142" s="0" t="n">
        <v>3291529478531.37</v>
      </c>
      <c r="BC142" s="0" t="n">
        <v>3931119157586.87</v>
      </c>
      <c r="BD142" s="0" t="n">
        <v>4422887680134.85</v>
      </c>
      <c r="BE142" s="0" t="n">
        <v>4668067570340.34</v>
      </c>
      <c r="BF142" s="0" t="n">
        <v>4918038585627.84</v>
      </c>
      <c r="BG142" s="0" t="n">
        <v>5226217431859.36</v>
      </c>
      <c r="BH142" s="0" t="n">
        <v>5182268735537.23</v>
      </c>
      <c r="BI142" s="0" t="n">
        <v>5360983734802.03</v>
      </c>
      <c r="BJ142" s="0" t="n">
        <v>5768755648290.69</v>
      </c>
      <c r="BK142" s="0" t="n">
        <v>6007305623255.79</v>
      </c>
      <c r="BL142" s="0" t="n">
        <v>6334933300545.64</v>
      </c>
    </row>
    <row r="143" customFormat="false" ht="15" hidden="false" customHeight="false" outlineLevel="0" collapsed="false">
      <c r="A143" s="0" t="s">
        <v>1110</v>
      </c>
      <c r="B143" s="0" t="s">
        <v>1111</v>
      </c>
      <c r="C143" s="0" t="s">
        <v>1158</v>
      </c>
      <c r="D143" s="0" t="s">
        <v>1058</v>
      </c>
      <c r="E143" s="0" t="n">
        <v>325099927430.57</v>
      </c>
      <c r="F143" s="0" t="n">
        <v>313340015961.485</v>
      </c>
      <c r="G143" s="0" t="n">
        <v>327807415688.224</v>
      </c>
      <c r="H143" s="0" t="n">
        <v>353180139528.582</v>
      </c>
      <c r="I143" s="0" t="n">
        <v>392961699422.003</v>
      </c>
      <c r="J143" s="0" t="n">
        <v>432947252588.681</v>
      </c>
      <c r="K143" s="0" t="n">
        <v>448171532827.078</v>
      </c>
      <c r="L143" s="0" t="n">
        <v>460424754609.952</v>
      </c>
      <c r="M143" s="0" t="n">
        <v>486690968162.143</v>
      </c>
      <c r="N143" s="0" t="n">
        <v>543904133962.133</v>
      </c>
      <c r="O143" s="0" t="n">
        <v>596658193407.276</v>
      </c>
      <c r="P143" s="0" t="n">
        <v>643573689338.172</v>
      </c>
      <c r="Q143" s="0" t="n">
        <v>719547404061.755</v>
      </c>
      <c r="R143" s="0" t="n">
        <v>909710261353.179</v>
      </c>
      <c r="S143" s="0" t="n">
        <v>1162495618898.13</v>
      </c>
      <c r="T143" s="0" t="n">
        <v>1285018185820.06</v>
      </c>
      <c r="U143" s="0" t="n">
        <v>1390006207811.19</v>
      </c>
      <c r="V143" s="0" t="n">
        <v>1563205524065.15</v>
      </c>
      <c r="W143" s="0" t="n">
        <v>1696713000263.53</v>
      </c>
      <c r="X143" s="0" t="n">
        <v>2018074765684.74</v>
      </c>
      <c r="Y143" s="0" t="n">
        <v>2370183563042.23</v>
      </c>
      <c r="Z143" s="0" t="n">
        <v>2672898944508.07</v>
      </c>
      <c r="AA143" s="0" t="n">
        <v>2643647507461.95</v>
      </c>
      <c r="AB143" s="0" t="n">
        <v>2558419230686.41</v>
      </c>
      <c r="AC143" s="0" t="n">
        <v>2585202092582.02</v>
      </c>
      <c r="AD143" s="0" t="n">
        <v>2723430605011.49</v>
      </c>
      <c r="AE143" s="0" t="n">
        <v>2817423664816.89</v>
      </c>
      <c r="AF143" s="0" t="n">
        <v>2885773056117.3</v>
      </c>
      <c r="AG143" s="0" t="n">
        <v>3103238330980.96</v>
      </c>
      <c r="AH143" s="0" t="n">
        <v>3201565874801.69</v>
      </c>
      <c r="AI143" s="0" t="n">
        <v>3652981595853.38</v>
      </c>
      <c r="AJ143" s="0" t="n">
        <v>3903452378101.88</v>
      </c>
      <c r="AK143" s="0" t="n">
        <v>3862381698311</v>
      </c>
      <c r="AL143" s="0" t="n">
        <v>4104853549433.57</v>
      </c>
      <c r="AM143" s="0" t="n">
        <v>4442364526869.7</v>
      </c>
      <c r="AN143" s="0" t="n">
        <v>4969497003692.33</v>
      </c>
      <c r="AO143" s="0" t="n">
        <v>5429007583106.15</v>
      </c>
      <c r="AP143" s="0" t="n">
        <v>5749833845258.85</v>
      </c>
      <c r="AQ143" s="0" t="n">
        <v>5577615667951.34</v>
      </c>
      <c r="AR143" s="0" t="n">
        <v>5449723049032.19</v>
      </c>
      <c r="AS143" s="0" t="n">
        <v>5962901993726.64</v>
      </c>
      <c r="AT143" s="0" t="n">
        <v>6028839393057.91</v>
      </c>
      <c r="AU143" s="0" t="n">
        <v>6147806847111.29</v>
      </c>
      <c r="AV143" s="0" t="n">
        <v>6920691311799.27</v>
      </c>
      <c r="AW143" s="0" t="n">
        <v>8213869482219.76</v>
      </c>
      <c r="AX143" s="0" t="n">
        <v>9788918474528.64</v>
      </c>
      <c r="AY143" s="0" t="n">
        <v>11634610895265.3</v>
      </c>
      <c r="AZ143" s="0" t="n">
        <v>14391446813522.7</v>
      </c>
      <c r="BA143" s="0" t="n">
        <v>17275080953606.1</v>
      </c>
      <c r="BB143" s="0" t="n">
        <v>16903708460484.4</v>
      </c>
      <c r="BC143" s="0" t="n">
        <v>20544018356783.8</v>
      </c>
      <c r="BD143" s="0" t="n">
        <v>24257492259031.4</v>
      </c>
      <c r="BE143" s="0" t="n">
        <v>25911940008002.9</v>
      </c>
      <c r="BF143" s="0" t="n">
        <v>27445087282780.4</v>
      </c>
      <c r="BG143" s="0" t="n">
        <v>28483329039856</v>
      </c>
      <c r="BH143" s="0" t="n">
        <v>27066524748193.7</v>
      </c>
      <c r="BI143" s="0" t="n">
        <v>27200380589510.3</v>
      </c>
      <c r="BJ143" s="0" t="n">
        <v>29869835182245.5</v>
      </c>
      <c r="BK143" s="0" t="n">
        <v>31817960829724.9</v>
      </c>
      <c r="BL143" s="0" t="n">
        <v>32643456410262.6</v>
      </c>
    </row>
    <row r="144" customFormat="false" ht="15" hidden="false" customHeight="false" outlineLevel="0" collapsed="false">
      <c r="A144" s="0" t="s">
        <v>111</v>
      </c>
      <c r="B144" s="0" t="s">
        <v>342</v>
      </c>
      <c r="C144" s="0" t="s">
        <v>1158</v>
      </c>
      <c r="D144" s="0" t="s">
        <v>1058</v>
      </c>
      <c r="E144" s="0" t="n">
        <v>34579308.4138317</v>
      </c>
      <c r="F144" s="0" t="n">
        <v>35699286.0142797</v>
      </c>
      <c r="G144" s="0" t="n">
        <v>41859162.8167437</v>
      </c>
      <c r="H144" s="0" t="n">
        <v>47039059.2188156</v>
      </c>
      <c r="I144" s="0" t="n">
        <v>51938961.2207756</v>
      </c>
      <c r="J144" s="0" t="n">
        <v>54878902.4219516</v>
      </c>
      <c r="K144" s="0" t="n">
        <v>56698866.0226795</v>
      </c>
      <c r="L144" s="0" t="n">
        <v>59260814.7837043</v>
      </c>
      <c r="M144" s="0" t="n">
        <v>61444771.1045779</v>
      </c>
      <c r="N144" s="0" t="n">
        <v>65966680.6663867</v>
      </c>
      <c r="O144" s="0" t="n">
        <v>68738625.2274955</v>
      </c>
      <c r="P144" s="0" t="n">
        <v>76482102.9082774</v>
      </c>
      <c r="Q144" s="0" t="n">
        <v>80915831.9240276</v>
      </c>
      <c r="R144" s="0" t="n">
        <v>121181556.195965</v>
      </c>
      <c r="S144" s="0" t="n">
        <v>150846210.448859</v>
      </c>
      <c r="T144" s="0" t="n">
        <v>149560513.860717</v>
      </c>
      <c r="U144" s="0" t="n">
        <v>147654093.836247</v>
      </c>
      <c r="V144" s="0" t="n">
        <v>193307267.709292</v>
      </c>
      <c r="W144" s="0" t="n">
        <v>266559337.626495</v>
      </c>
      <c r="X144" s="0" t="n">
        <v>290142517.814727</v>
      </c>
      <c r="Y144" s="0" t="n">
        <v>431561376.476631</v>
      </c>
      <c r="Z144" s="0" t="n">
        <v>434188034.188034</v>
      </c>
      <c r="AA144" s="0" t="n">
        <v>348746822.619267</v>
      </c>
      <c r="AB144" s="0" t="n">
        <v>386699308.859169</v>
      </c>
      <c r="AC144" s="0" t="n">
        <v>333158476.24212</v>
      </c>
      <c r="AD144" s="0" t="n">
        <v>268626912.549917</v>
      </c>
      <c r="AE144" s="0" t="n">
        <v>318862888.402626</v>
      </c>
      <c r="AF144" s="0" t="n">
        <v>402774852.652259</v>
      </c>
      <c r="AG144" s="0" t="n">
        <v>470389179.678909</v>
      </c>
      <c r="AH144" s="0" t="n">
        <v>495404888.092424</v>
      </c>
      <c r="AI144" s="0" t="n">
        <v>596415104.549144</v>
      </c>
      <c r="AJ144" s="0" t="n">
        <v>704329192.771521</v>
      </c>
      <c r="AK144" s="0" t="n">
        <v>831033941.093969</v>
      </c>
      <c r="AL144" s="0" t="n">
        <v>835592802.276831</v>
      </c>
      <c r="AM144" s="0" t="n">
        <v>878250450.602681</v>
      </c>
      <c r="AN144" s="0" t="n">
        <v>1001889856.91048</v>
      </c>
      <c r="AO144" s="0" t="n">
        <v>946123275.88212</v>
      </c>
      <c r="AP144" s="0" t="n">
        <v>997996028.645833</v>
      </c>
      <c r="AQ144" s="0" t="n">
        <v>928458205.958432</v>
      </c>
      <c r="AR144" s="0" t="n">
        <v>912771290.61298</v>
      </c>
      <c r="AS144" s="0" t="n">
        <v>887295267.875155</v>
      </c>
      <c r="AT144" s="0" t="n">
        <v>825706961.238689</v>
      </c>
      <c r="AU144" s="0" t="n">
        <v>775780697.676625</v>
      </c>
      <c r="AV144" s="0" t="n">
        <v>1157832934.55127</v>
      </c>
      <c r="AW144" s="0" t="n">
        <v>1511236655.52047</v>
      </c>
      <c r="AX144" s="0" t="n">
        <v>1682350934.85132</v>
      </c>
      <c r="AY144" s="0" t="n">
        <v>1800105589.60349</v>
      </c>
      <c r="AZ144" s="0" t="n">
        <v>1716262753.00196</v>
      </c>
      <c r="BA144" s="0" t="n">
        <v>1758534994.91599</v>
      </c>
      <c r="BB144" s="0" t="n">
        <v>1773199523.2307</v>
      </c>
      <c r="BC144" s="0" t="n">
        <v>2269525779.39288</v>
      </c>
      <c r="BD144" s="0" t="n">
        <v>2622336147.88082</v>
      </c>
      <c r="BE144" s="0" t="n">
        <v>2526185314.17438</v>
      </c>
      <c r="BF144" s="0" t="n">
        <v>2421470018.23985</v>
      </c>
      <c r="BG144" s="0" t="n">
        <v>2499803984.26198</v>
      </c>
      <c r="BH144" s="0" t="n">
        <v>2372280102.51667</v>
      </c>
      <c r="BI144" s="0" t="n">
        <v>2165408359.1668</v>
      </c>
      <c r="BJ144" s="0" t="n">
        <v>2405289384.40985</v>
      </c>
      <c r="BK144" s="0" t="n">
        <v>2575892261.54044</v>
      </c>
      <c r="BL144" s="0" t="n">
        <v>2376328637.26318</v>
      </c>
    </row>
    <row r="145" customFormat="false" ht="15" hidden="false" customHeight="false" outlineLevel="0" collapsed="false">
      <c r="A145" s="0" t="s">
        <v>1112</v>
      </c>
      <c r="B145" s="0" t="s">
        <v>1113</v>
      </c>
      <c r="C145" s="0" t="s">
        <v>1158</v>
      </c>
      <c r="D145" s="0" t="s">
        <v>1058</v>
      </c>
      <c r="E145" s="0" t="n">
        <v>183150660895.465</v>
      </c>
      <c r="F145" s="0" t="n">
        <v>169124074917.568</v>
      </c>
      <c r="G145" s="0" t="n">
        <v>177434203263.158</v>
      </c>
      <c r="H145" s="0" t="n">
        <v>192307123717.288</v>
      </c>
      <c r="I145" s="0" t="n">
        <v>212141767658.993</v>
      </c>
      <c r="J145" s="0" t="n">
        <v>236617311165.898</v>
      </c>
      <c r="K145" s="0" t="n">
        <v>262726379862.741</v>
      </c>
      <c r="L145" s="0" t="n">
        <v>265403186694.891</v>
      </c>
      <c r="M145" s="0" t="n">
        <v>270926798126.7</v>
      </c>
      <c r="N145" s="0" t="n">
        <v>302764187912.322</v>
      </c>
      <c r="O145" s="0" t="n">
        <v>343951951716.947</v>
      </c>
      <c r="P145" s="0" t="n">
        <v>382967978970.538</v>
      </c>
      <c r="Q145" s="0" t="n">
        <v>439474680237.095</v>
      </c>
      <c r="R145" s="0" t="n">
        <v>558357494253.498</v>
      </c>
      <c r="S145" s="0" t="n">
        <v>657573326248.559</v>
      </c>
      <c r="T145" s="0" t="n">
        <v>722613729049.345</v>
      </c>
      <c r="U145" s="0" t="n">
        <v>788427473599.191</v>
      </c>
      <c r="V145" s="0" t="n">
        <v>915212566070.638</v>
      </c>
      <c r="W145" s="0" t="n">
        <v>953544177925.613</v>
      </c>
      <c r="X145" s="0" t="n">
        <v>1139355803857.25</v>
      </c>
      <c r="Y145" s="0" t="n">
        <v>1291503623811.93</v>
      </c>
      <c r="Z145" s="0" t="n">
        <v>1369012577113.16</v>
      </c>
      <c r="AA145" s="0" t="n">
        <v>1400681839698.67</v>
      </c>
      <c r="AB145" s="0" t="n">
        <v>1294249918533.18</v>
      </c>
      <c r="AC145" s="0" t="n">
        <v>1362710475199.77</v>
      </c>
      <c r="AD145" s="0" t="n">
        <v>1456727048822.77</v>
      </c>
      <c r="AE145" s="0" t="n">
        <v>1549301318488.8</v>
      </c>
      <c r="AF145" s="0" t="n">
        <v>1633053792939.54</v>
      </c>
      <c r="AG145" s="0" t="n">
        <v>1799046422342.28</v>
      </c>
      <c r="AH145" s="0" t="n">
        <v>1906328036948.94</v>
      </c>
      <c r="AI145" s="0" t="n">
        <v>2034408442230.46</v>
      </c>
      <c r="AJ145" s="0" t="n">
        <v>2240030014952.48</v>
      </c>
      <c r="AK145" s="0" t="n">
        <v>2090656241063.01</v>
      </c>
      <c r="AL145" s="0" t="n">
        <v>2168865619242.31</v>
      </c>
      <c r="AM145" s="0" t="n">
        <v>2470238318329.89</v>
      </c>
      <c r="AN145" s="0" t="n">
        <v>3017830421844.52</v>
      </c>
      <c r="AO145" s="0" t="n">
        <v>3327862315461.88</v>
      </c>
      <c r="AP145" s="0" t="n">
        <v>3484379583205.56</v>
      </c>
      <c r="AQ145" s="0" t="n">
        <v>3354123568188.06</v>
      </c>
      <c r="AR145" s="0" t="n">
        <v>3098867248611.22</v>
      </c>
      <c r="AS145" s="0" t="n">
        <v>3403054685730.95</v>
      </c>
      <c r="AT145" s="0" t="n">
        <v>3517448174009.34</v>
      </c>
      <c r="AU145" s="0" t="n">
        <v>3726385884789.05</v>
      </c>
      <c r="AV145" s="0" t="n">
        <v>4246948061198.5</v>
      </c>
      <c r="AW145" s="0" t="n">
        <v>5106203685812.68</v>
      </c>
      <c r="AX145" s="0" t="n">
        <v>6163706885030.23</v>
      </c>
      <c r="AY145" s="0" t="n">
        <v>7439481720776.01</v>
      </c>
      <c r="AZ145" s="0" t="n">
        <v>9373016827175.36</v>
      </c>
      <c r="BA145" s="0" t="n">
        <v>11652615329009.1</v>
      </c>
      <c r="BB145" s="0" t="n">
        <v>11261250039616.8</v>
      </c>
      <c r="BC145" s="0" t="n">
        <v>13506370201602.5</v>
      </c>
      <c r="BD145" s="0" t="n">
        <v>16458769415923.9</v>
      </c>
      <c r="BE145" s="0" t="n">
        <v>17607169172335.6</v>
      </c>
      <c r="BF145" s="0" t="n">
        <v>18977342818570.6</v>
      </c>
      <c r="BG145" s="0" t="n">
        <v>19698463710450.9</v>
      </c>
      <c r="BH145" s="0" t="n">
        <v>18471432307959.4</v>
      </c>
      <c r="BI145" s="0" t="n">
        <v>18516557706974.8</v>
      </c>
      <c r="BJ145" s="0" t="n">
        <v>20547417514605.1</v>
      </c>
      <c r="BK145" s="0" t="n">
        <v>22508844559569</v>
      </c>
      <c r="BL145" s="0" t="n">
        <v>22920380253104.7</v>
      </c>
    </row>
    <row r="146" customFormat="false" ht="15" hidden="false" customHeight="false" outlineLevel="0" collapsed="false">
      <c r="A146" s="0" t="s">
        <v>114</v>
      </c>
      <c r="B146" s="0" t="s">
        <v>345</v>
      </c>
      <c r="C146" s="0" t="s">
        <v>1158</v>
      </c>
      <c r="D146" s="0" t="s">
        <v>1058</v>
      </c>
      <c r="AN146" s="0" t="n">
        <v>7867140395.33705</v>
      </c>
      <c r="AO146" s="0" t="n">
        <v>8382519637.46224</v>
      </c>
      <c r="AP146" s="0" t="n">
        <v>10118631851.5322</v>
      </c>
      <c r="AQ146" s="0" t="n">
        <v>11239547690.9797</v>
      </c>
      <c r="AR146" s="0" t="n">
        <v>10971583944.7562</v>
      </c>
      <c r="AS146" s="0" t="n">
        <v>11524776866.6379</v>
      </c>
      <c r="AT146" s="0" t="n">
        <v>12237388001.7264</v>
      </c>
      <c r="AU146" s="0" t="n">
        <v>14259781159.0119</v>
      </c>
      <c r="AV146" s="0" t="n">
        <v>18781721376.1985</v>
      </c>
      <c r="AW146" s="0" t="n">
        <v>22627507451.5648</v>
      </c>
      <c r="AX146" s="0" t="n">
        <v>26097677571.8373</v>
      </c>
      <c r="AY146" s="0" t="n">
        <v>30183575103.5262</v>
      </c>
      <c r="AZ146" s="0" t="n">
        <v>39697891351.9431</v>
      </c>
      <c r="BA146" s="0" t="n">
        <v>47797551587.8823</v>
      </c>
      <c r="BB146" s="0" t="n">
        <v>37388122046.1496</v>
      </c>
      <c r="BC146" s="0" t="n">
        <v>37138464732.9838</v>
      </c>
      <c r="BD146" s="0" t="n">
        <v>43582248869.6143</v>
      </c>
      <c r="BE146" s="0" t="n">
        <v>42943442157.7701</v>
      </c>
      <c r="BF146" s="0" t="n">
        <v>46514471181.9327</v>
      </c>
      <c r="BG146" s="0" t="n">
        <v>48574531941.9167</v>
      </c>
      <c r="BH146" s="0" t="n">
        <v>41418872976.1196</v>
      </c>
      <c r="BI146" s="0" t="n">
        <v>43018087237.5741</v>
      </c>
      <c r="BJ146" s="0" t="n">
        <v>47758736931.7801</v>
      </c>
      <c r="BK146" s="0" t="n">
        <v>53722883091.3513</v>
      </c>
      <c r="BL146" s="0" t="n">
        <v>54627411860.4705</v>
      </c>
    </row>
    <row r="147" customFormat="false" ht="15" hidden="false" customHeight="false" outlineLevel="0" collapsed="false">
      <c r="A147" s="0" t="s">
        <v>115</v>
      </c>
      <c r="B147" s="0" t="s">
        <v>346</v>
      </c>
      <c r="C147" s="0" t="s">
        <v>1158</v>
      </c>
      <c r="D147" s="0" t="s">
        <v>1058</v>
      </c>
      <c r="E147" s="0" t="n">
        <v>703925705.942958</v>
      </c>
      <c r="F147" s="0" t="n">
        <v>704145671.350213</v>
      </c>
      <c r="G147" s="0" t="n">
        <v>741509480.796284</v>
      </c>
      <c r="H147" s="0" t="n">
        <v>791140595.772755</v>
      </c>
      <c r="I147" s="0" t="n">
        <v>903158753.943622</v>
      </c>
      <c r="J147" s="0" t="n">
        <v>921600736.304026</v>
      </c>
      <c r="K147" s="0" t="n">
        <v>968440149.470951</v>
      </c>
      <c r="L147" s="0" t="n">
        <v>974721762.535327</v>
      </c>
      <c r="M147" s="0" t="n">
        <v>1066447130.82052</v>
      </c>
      <c r="N147" s="0" t="n">
        <v>1234878980.502</v>
      </c>
      <c r="O147" s="0" t="n">
        <v>1509155304.55829</v>
      </c>
      <c r="P147" s="0" t="n">
        <v>1572311184.48205</v>
      </c>
      <c r="Q147" s="0" t="n">
        <v>1968733388.32371</v>
      </c>
      <c r="R147" s="0" t="n">
        <v>2701874353.136</v>
      </c>
      <c r="S147" s="0" t="n">
        <v>3295860604.8053</v>
      </c>
      <c r="T147" s="0" t="n">
        <v>3233432050.01645</v>
      </c>
      <c r="U147" s="0" t="n">
        <v>3544268547.54441</v>
      </c>
      <c r="V147" s="0" t="n">
        <v>3922895891.95273</v>
      </c>
      <c r="W147" s="0" t="n">
        <v>4884868707.57013</v>
      </c>
      <c r="X147" s="0" t="n">
        <v>5711458447.9912</v>
      </c>
      <c r="Y147" s="0" t="n">
        <v>6232005793.90261</v>
      </c>
      <c r="Z147" s="0" t="n">
        <v>5231808996.08866</v>
      </c>
      <c r="AA147" s="0" t="n">
        <v>4764549708.635</v>
      </c>
      <c r="AB147" s="0" t="n">
        <v>4683697830.37475</v>
      </c>
      <c r="AC147" s="0" t="n">
        <v>4594891790.00279</v>
      </c>
      <c r="AD147" s="0" t="n">
        <v>4738559684.76119</v>
      </c>
      <c r="AE147" s="0" t="n">
        <v>6921264222.50316</v>
      </c>
      <c r="AF147" s="0" t="n">
        <v>8614215018.9087</v>
      </c>
      <c r="AG147" s="0" t="n">
        <v>9750161272.62754</v>
      </c>
      <c r="AH147" s="0" t="n">
        <v>10391504914.0049</v>
      </c>
      <c r="AI147" s="0" t="n">
        <v>13229247947.8513</v>
      </c>
      <c r="AJ147" s="0" t="n">
        <v>14321878322.5044</v>
      </c>
      <c r="AK147" s="0" t="n">
        <v>16065740276.0351</v>
      </c>
      <c r="AL147" s="0" t="n">
        <v>16486900652.9851</v>
      </c>
      <c r="AM147" s="0" t="n">
        <v>18325790933.2047</v>
      </c>
      <c r="AN147" s="0" t="n">
        <v>21588170498.0843</v>
      </c>
      <c r="AO147" s="0" t="n">
        <v>21776609771.987</v>
      </c>
      <c r="AP147" s="0" t="n">
        <v>19731912494.3617</v>
      </c>
      <c r="AQ147" s="0" t="n">
        <v>20209122027.1171</v>
      </c>
      <c r="AR147" s="0" t="n">
        <v>22235929043.2559</v>
      </c>
      <c r="AS147" s="0" t="n">
        <v>21263514833.2412</v>
      </c>
      <c r="AT147" s="0" t="n">
        <v>21272418791.9463</v>
      </c>
      <c r="AU147" s="0" t="n">
        <v>23616328816.1114</v>
      </c>
      <c r="AV147" s="0" t="n">
        <v>29557325056.4334</v>
      </c>
      <c r="AW147" s="0" t="n">
        <v>34685281847.5292</v>
      </c>
      <c r="AX147" s="0" t="n">
        <v>37347394602.6614</v>
      </c>
      <c r="AY147" s="0" t="n">
        <v>42414308116.9239</v>
      </c>
      <c r="AZ147" s="0" t="n">
        <v>50888134410.0739</v>
      </c>
      <c r="BA147" s="0" t="n">
        <v>55849686538.7432</v>
      </c>
      <c r="BB147" s="0" t="n">
        <v>51370543206.4462</v>
      </c>
      <c r="BC147" s="0" t="n">
        <v>53212476812.2957</v>
      </c>
      <c r="BD147" s="0" t="n">
        <v>60004630234.4135</v>
      </c>
      <c r="BE147" s="0" t="n">
        <v>56677961787.0717</v>
      </c>
      <c r="BF147" s="0" t="n">
        <v>61739352212.3049</v>
      </c>
      <c r="BG147" s="0" t="n">
        <v>66103853236.7572</v>
      </c>
      <c r="BH147" s="0" t="n">
        <v>57744457954.7297</v>
      </c>
      <c r="BI147" s="0" t="n">
        <v>60691483443.1221</v>
      </c>
      <c r="BJ147" s="0" t="n">
        <v>64181944722.7284</v>
      </c>
      <c r="BK147" s="0" t="n">
        <v>70919958015.5247</v>
      </c>
      <c r="BL147" s="0" t="n">
        <v>71104919108.1411</v>
      </c>
    </row>
    <row r="148" customFormat="false" ht="15" hidden="false" customHeight="false" outlineLevel="0" collapsed="false">
      <c r="A148" s="0" t="s">
        <v>109</v>
      </c>
      <c r="B148" s="0" t="s">
        <v>340</v>
      </c>
      <c r="C148" s="0" t="s">
        <v>1158</v>
      </c>
      <c r="D148" s="0" t="s">
        <v>1058</v>
      </c>
      <c r="AN148" s="0" t="n">
        <v>5785775812.89218</v>
      </c>
      <c r="AO148" s="0" t="n">
        <v>5969114344.05309</v>
      </c>
      <c r="AP148" s="0" t="n">
        <v>6521609000.72587</v>
      </c>
      <c r="AQ148" s="0" t="n">
        <v>7159169546.05028</v>
      </c>
      <c r="AR148" s="0" t="n">
        <v>7525408359.35623</v>
      </c>
      <c r="AS148" s="0" t="n">
        <v>7949253765.93279</v>
      </c>
      <c r="AT148" s="0" t="n">
        <v>8351415939.10902</v>
      </c>
      <c r="AU148" s="0" t="n">
        <v>9545172805.82083</v>
      </c>
      <c r="AV148" s="0" t="n">
        <v>11749456401.4266</v>
      </c>
      <c r="AW148" s="0" t="n">
        <v>14401882398.8552</v>
      </c>
      <c r="AX148" s="0" t="n">
        <v>16959313005.6005</v>
      </c>
      <c r="AY148" s="0" t="n">
        <v>21517445447.705</v>
      </c>
      <c r="AZ148" s="0" t="n">
        <v>31004884420.7359</v>
      </c>
      <c r="BA148" s="0" t="n">
        <v>35756225697.9974</v>
      </c>
      <c r="BB148" s="0" t="n">
        <v>26317286627.7453</v>
      </c>
      <c r="BC148" s="0" t="n">
        <v>23877564355.9904</v>
      </c>
      <c r="BD148" s="0" t="n">
        <v>28619991391.7457</v>
      </c>
      <c r="BE148" s="0" t="n">
        <v>28330632928.5559</v>
      </c>
      <c r="BF148" s="0" t="n">
        <v>30432796305.7043</v>
      </c>
      <c r="BG148" s="0" t="n">
        <v>31329367172.7409</v>
      </c>
      <c r="BH148" s="0" t="n">
        <v>27239653843.5022</v>
      </c>
      <c r="BI148" s="0" t="n">
        <v>28052325862.0461</v>
      </c>
      <c r="BJ148" s="0" t="n">
        <v>30458763245.5118</v>
      </c>
      <c r="BK148" s="0" t="n">
        <v>34416012859.1866</v>
      </c>
      <c r="BL148" s="0" t="n">
        <v>34102913582.4235</v>
      </c>
    </row>
    <row r="149" customFormat="false" ht="15" hidden="false" customHeight="false" outlineLevel="0" collapsed="false">
      <c r="A149" s="0" t="s">
        <v>581</v>
      </c>
      <c r="B149" s="0" t="s">
        <v>348</v>
      </c>
      <c r="C149" s="0" t="s">
        <v>1158</v>
      </c>
      <c r="D149" s="0" t="s">
        <v>1058</v>
      </c>
      <c r="AA149" s="0" t="n">
        <v>1130457130.00739</v>
      </c>
      <c r="AB149" s="0" t="n">
        <v>1121486562.52512</v>
      </c>
      <c r="AC149" s="0" t="n">
        <v>1292281653.68246</v>
      </c>
      <c r="AD149" s="0" t="n">
        <v>1348827324.09861</v>
      </c>
      <c r="AE149" s="0" t="n">
        <v>1517496131.38322</v>
      </c>
      <c r="AF149" s="0" t="n">
        <v>1941246972.45874</v>
      </c>
      <c r="AG149" s="0" t="n">
        <v>2269233639.28065</v>
      </c>
      <c r="AH149" s="0" t="n">
        <v>2683254708.17411</v>
      </c>
      <c r="AI149" s="0" t="n">
        <v>3220920084.77746</v>
      </c>
      <c r="AJ149" s="0" t="n">
        <v>3735117374.41125</v>
      </c>
      <c r="AK149" s="0" t="n">
        <v>4879018601.90911</v>
      </c>
      <c r="AL149" s="0" t="n">
        <v>5625533410.31176</v>
      </c>
      <c r="AM149" s="0" t="n">
        <v>6265844252.10105</v>
      </c>
      <c r="AN149" s="0" t="n">
        <v>6996034036.99892</v>
      </c>
      <c r="AO149" s="0" t="n">
        <v>7122539666.59972</v>
      </c>
      <c r="AP149" s="0" t="n">
        <v>7211264780.00828</v>
      </c>
      <c r="AQ149" s="0" t="n">
        <v>6742367273.27418</v>
      </c>
      <c r="AR149" s="0" t="n">
        <v>6490571703.85015</v>
      </c>
      <c r="AS149" s="0" t="n">
        <v>6720492405.83611</v>
      </c>
      <c r="AT149" s="0" t="n">
        <v>6811227982.82193</v>
      </c>
      <c r="AU149" s="0" t="n">
        <v>7322677820.10108</v>
      </c>
      <c r="AV149" s="0" t="n">
        <v>8195033162.12038</v>
      </c>
      <c r="AW149" s="0" t="n">
        <v>10585624890.9277</v>
      </c>
      <c r="AX149" s="0" t="n">
        <v>12092222041.9168</v>
      </c>
      <c r="AY149" s="0" t="n">
        <v>14789661809.1834</v>
      </c>
      <c r="AZ149" s="0" t="n">
        <v>18340447242.9971</v>
      </c>
      <c r="BA149" s="0" t="n">
        <v>20917444919.6394</v>
      </c>
      <c r="BB149" s="0" t="n">
        <v>21475520709.3922</v>
      </c>
      <c r="BC149" s="0" t="n">
        <v>28123640998.7253</v>
      </c>
      <c r="BD149" s="0" t="n">
        <v>36709860068.3445</v>
      </c>
      <c r="BE149" s="0" t="n">
        <v>43031577366.4251</v>
      </c>
      <c r="BF149" s="0" t="n">
        <v>51552075901.5183</v>
      </c>
      <c r="BG149" s="0" t="n">
        <v>55347998647.8196</v>
      </c>
      <c r="BH149" s="0" t="n">
        <v>45361678146.5247</v>
      </c>
      <c r="BI149" s="0" t="n">
        <v>45387299721.0792</v>
      </c>
      <c r="BJ149" s="0" t="n">
        <v>50751059058.0613</v>
      </c>
      <c r="BK149" s="0" t="n">
        <v>55084050789.7182</v>
      </c>
      <c r="BL149" s="0" t="n">
        <v>53859116535.5306</v>
      </c>
    </row>
    <row r="150" customFormat="false" ht="15" hidden="false" customHeight="false" outlineLevel="0" collapsed="false">
      <c r="A150" s="0" t="s">
        <v>887</v>
      </c>
      <c r="B150" s="0" t="s">
        <v>886</v>
      </c>
      <c r="C150" s="0" t="s">
        <v>1158</v>
      </c>
      <c r="D150" s="0" t="s">
        <v>1058</v>
      </c>
    </row>
    <row r="151" customFormat="false" ht="15" hidden="false" customHeight="false" outlineLevel="0" collapsed="false">
      <c r="A151" s="0" t="s">
        <v>131</v>
      </c>
      <c r="B151" s="0" t="s">
        <v>363</v>
      </c>
      <c r="C151" s="0" t="s">
        <v>1158</v>
      </c>
      <c r="D151" s="0" t="s">
        <v>1058</v>
      </c>
      <c r="E151" s="0" t="n">
        <v>2037150716.33238</v>
      </c>
      <c r="F151" s="0" t="n">
        <v>2025689536.60705</v>
      </c>
      <c r="G151" s="0" t="n">
        <v>2379606422.29029</v>
      </c>
      <c r="H151" s="0" t="n">
        <v>2657247327.3392</v>
      </c>
      <c r="I151" s="0" t="n">
        <v>2798339768.79755</v>
      </c>
      <c r="J151" s="0" t="n">
        <v>2948325264.30195</v>
      </c>
      <c r="K151" s="0" t="n">
        <v>2876395613.08171</v>
      </c>
      <c r="L151" s="0" t="n">
        <v>3046339294.53611</v>
      </c>
      <c r="M151" s="0" t="n">
        <v>3271415867.99723</v>
      </c>
      <c r="N151" s="0" t="n">
        <v>3651615453.01848</v>
      </c>
      <c r="O151" s="0" t="n">
        <v>3956328426.04486</v>
      </c>
      <c r="P151" s="0" t="n">
        <v>4356633663.36634</v>
      </c>
      <c r="Q151" s="0" t="n">
        <v>5074117544.77482</v>
      </c>
      <c r="R151" s="0" t="n">
        <v>6242177798.33938</v>
      </c>
      <c r="S151" s="0" t="n">
        <v>7675408485.51421</v>
      </c>
      <c r="T151" s="0" t="n">
        <v>8984824182.60333</v>
      </c>
      <c r="U151" s="0" t="n">
        <v>9584323309.12136</v>
      </c>
      <c r="V151" s="0" t="n">
        <v>11049896742.3889</v>
      </c>
      <c r="W151" s="0" t="n">
        <v>13236854105.1672</v>
      </c>
      <c r="X151" s="0" t="n">
        <v>15912133569.2852</v>
      </c>
      <c r="Y151" s="0" t="n">
        <v>21728770055.3777</v>
      </c>
      <c r="Z151" s="0" t="n">
        <v>17788171722.4446</v>
      </c>
      <c r="AA151" s="0" t="n">
        <v>17692341358.1272</v>
      </c>
      <c r="AB151" s="0" t="n">
        <v>16251460689.3254</v>
      </c>
      <c r="AC151" s="0" t="n">
        <v>14824728528.4604</v>
      </c>
      <c r="AD151" s="0" t="n">
        <v>14991283215.7408</v>
      </c>
      <c r="AE151" s="0" t="n">
        <v>19462175321.8224</v>
      </c>
      <c r="AF151" s="0" t="n">
        <v>21765261041.7265</v>
      </c>
      <c r="AG151" s="0" t="n">
        <v>25705296183.5037</v>
      </c>
      <c r="AH151" s="0" t="n">
        <v>26314220188.0257</v>
      </c>
      <c r="AI151" s="0" t="n">
        <v>30180108561.9305</v>
      </c>
      <c r="AJ151" s="0" t="n">
        <v>32285388165.2999</v>
      </c>
      <c r="AK151" s="0" t="n">
        <v>33711069430.78</v>
      </c>
      <c r="AL151" s="0" t="n">
        <v>31655473663.8348</v>
      </c>
      <c r="AM151" s="0" t="n">
        <v>35604137422.5796</v>
      </c>
      <c r="AN151" s="0" t="n">
        <v>39030285468.3841</v>
      </c>
      <c r="AO151" s="0" t="n">
        <v>43161452678.4383</v>
      </c>
      <c r="AP151" s="0" t="n">
        <v>39147844526.0838</v>
      </c>
      <c r="AQ151" s="0" t="n">
        <v>41806219378.6181</v>
      </c>
      <c r="AR151" s="0" t="n">
        <v>41632027599.8531</v>
      </c>
      <c r="AS151" s="0" t="n">
        <v>38857251336.3448</v>
      </c>
      <c r="AT151" s="0" t="n">
        <v>39459581217.3759</v>
      </c>
      <c r="AU151" s="0" t="n">
        <v>42236836820.6152</v>
      </c>
      <c r="AV151" s="0" t="n">
        <v>52064058833.9739</v>
      </c>
      <c r="AW151" s="0" t="n">
        <v>59626020162.3816</v>
      </c>
      <c r="AX151" s="0" t="n">
        <v>62343022650.8742</v>
      </c>
      <c r="AY151" s="0" t="n">
        <v>68640825480.9223</v>
      </c>
      <c r="AZ151" s="0" t="n">
        <v>79041294874.4553</v>
      </c>
      <c r="BA151" s="0" t="n">
        <v>92507257783.5697</v>
      </c>
      <c r="BB151" s="0" t="n">
        <v>92897320375.8176</v>
      </c>
      <c r="BC151" s="0" t="n">
        <v>93216746661.5977</v>
      </c>
      <c r="BD151" s="0" t="n">
        <v>101370474295.109</v>
      </c>
      <c r="BE151" s="0" t="n">
        <v>98266306615.3632</v>
      </c>
      <c r="BF151" s="0" t="n">
        <v>106825649872.108</v>
      </c>
      <c r="BG151" s="0" t="n">
        <v>110081248587.369</v>
      </c>
      <c r="BH151" s="0" t="n">
        <v>101179808076.36</v>
      </c>
      <c r="BI151" s="0" t="n">
        <v>103311649248.024</v>
      </c>
      <c r="BJ151" s="0" t="n">
        <v>109682728023.112</v>
      </c>
      <c r="BK151" s="0" t="n">
        <v>118096227400.092</v>
      </c>
      <c r="BL151" s="0" t="n">
        <v>119700325461.938</v>
      </c>
    </row>
    <row r="152" customFormat="false" ht="15" hidden="false" customHeight="false" outlineLevel="0" collapsed="false">
      <c r="A152" s="0" t="s">
        <v>807</v>
      </c>
      <c r="B152" s="0" t="s">
        <v>809</v>
      </c>
      <c r="C152" s="0" t="s">
        <v>1158</v>
      </c>
      <c r="D152" s="0" t="s">
        <v>1058</v>
      </c>
      <c r="O152" s="0" t="n">
        <v>293073868.023221</v>
      </c>
      <c r="P152" s="0" t="n">
        <v>327651487.962757</v>
      </c>
      <c r="Q152" s="0" t="n">
        <v>402460333.237637</v>
      </c>
      <c r="R152" s="0" t="n">
        <v>523552815.119127</v>
      </c>
      <c r="S152" s="0" t="n">
        <v>563939670.704419</v>
      </c>
      <c r="T152" s="0" t="n">
        <v>711922994.225545</v>
      </c>
      <c r="U152" s="0" t="n">
        <v>735339911.935065</v>
      </c>
      <c r="V152" s="0" t="n">
        <v>811250927.388998</v>
      </c>
      <c r="W152" s="0" t="n">
        <v>1000535735.38751</v>
      </c>
      <c r="X152" s="0" t="n">
        <v>1209898293.46372</v>
      </c>
      <c r="Y152" s="0" t="n">
        <v>1378130995.65913</v>
      </c>
      <c r="Z152" s="0" t="n">
        <v>1205166025.51592</v>
      </c>
      <c r="AA152" s="0" t="n">
        <v>1143229071.77943</v>
      </c>
      <c r="AB152" s="0" t="n">
        <v>1092551781.01486</v>
      </c>
      <c r="AC152" s="0" t="n">
        <v>1037314956.25083</v>
      </c>
      <c r="AD152" s="0" t="n">
        <v>1082851076.52158</v>
      </c>
      <c r="AE152" s="0" t="n">
        <v>1515209588.2378</v>
      </c>
      <c r="AF152" s="0" t="n">
        <v>1839095595.25655</v>
      </c>
      <c r="AG152" s="0" t="n">
        <v>2000674667.08261</v>
      </c>
      <c r="AH152" s="0" t="n">
        <v>2010116851.20284</v>
      </c>
      <c r="AI152" s="0" t="n">
        <v>2481316053.85316</v>
      </c>
      <c r="AJ152" s="0" t="n">
        <v>2480497538.54794</v>
      </c>
      <c r="AK152" s="0" t="n">
        <v>2737067001.75938</v>
      </c>
      <c r="AL152" s="0" t="n">
        <v>2574440022.97964</v>
      </c>
      <c r="AM152" s="0" t="n">
        <v>2720297793.28662</v>
      </c>
      <c r="AN152" s="0" t="n">
        <v>3130270895.13587</v>
      </c>
      <c r="AO152" s="0" t="n">
        <v>3137848801.03606</v>
      </c>
      <c r="AP152" s="0" t="n">
        <v>2840182220.99117</v>
      </c>
      <c r="AQ152" s="0" t="n">
        <v>2934578821.10938</v>
      </c>
      <c r="AR152" s="0" t="n">
        <v>2906009307.6651</v>
      </c>
      <c r="AS152" s="0" t="n">
        <v>2647883815.57966</v>
      </c>
      <c r="AT152" s="0" t="n">
        <v>2718868306.01093</v>
      </c>
      <c r="AU152" s="0" t="n">
        <v>2968987019.23077</v>
      </c>
      <c r="AV152" s="0" t="n">
        <v>3601321064.55266</v>
      </c>
      <c r="AW152" s="0" t="n">
        <v>4137913500</v>
      </c>
      <c r="AX152" s="0" t="n">
        <v>4203084193.50827</v>
      </c>
      <c r="AY152" s="0" t="n">
        <v>4582988332.70606</v>
      </c>
      <c r="AZ152" s="0" t="n">
        <v>5867916780.72817</v>
      </c>
      <c r="BA152" s="0" t="n">
        <v>6476490405.74191</v>
      </c>
      <c r="BB152" s="0" t="n">
        <v>5451653237.01028</v>
      </c>
      <c r="BC152" s="0" t="n">
        <v>5367625613.15127</v>
      </c>
      <c r="BD152" s="0" t="n">
        <v>6088808463.25167</v>
      </c>
      <c r="BE152" s="0" t="n">
        <v>5743029680.07195</v>
      </c>
      <c r="BF152" s="0" t="n">
        <v>6555983530.34932</v>
      </c>
      <c r="BG152" s="0" t="n">
        <v>7069616048.89066</v>
      </c>
      <c r="BH152" s="0" t="n">
        <v>6261622101.40908</v>
      </c>
      <c r="BI152" s="0" t="n">
        <v>6472990923.1791</v>
      </c>
      <c r="BJ152" s="0" t="n">
        <v>6431314957.07185</v>
      </c>
      <c r="BK152" s="0" t="n">
        <v>7188238072.74445</v>
      </c>
    </row>
    <row r="153" customFormat="false" ht="15" hidden="false" customHeight="false" outlineLevel="0" collapsed="false">
      <c r="A153" s="0" t="s">
        <v>128</v>
      </c>
      <c r="B153" s="0" t="s">
        <v>360</v>
      </c>
      <c r="C153" s="0" t="s">
        <v>1158</v>
      </c>
      <c r="D153" s="0" t="s">
        <v>1058</v>
      </c>
      <c r="AN153" s="0" t="n">
        <v>1752979926.41489</v>
      </c>
      <c r="AO153" s="0" t="n">
        <v>1695122173.91304</v>
      </c>
      <c r="AP153" s="0" t="n">
        <v>1930081168.83117</v>
      </c>
      <c r="AQ153" s="0" t="n">
        <v>1698717504.65549</v>
      </c>
      <c r="AR153" s="0" t="n">
        <v>1170782957.37443</v>
      </c>
      <c r="AS153" s="0" t="n">
        <v>1288429391.79951</v>
      </c>
      <c r="AT153" s="0" t="n">
        <v>1480673594.05602</v>
      </c>
      <c r="AU153" s="0" t="n">
        <v>1661818168.4226</v>
      </c>
      <c r="AV153" s="0" t="n">
        <v>1980907434.76826</v>
      </c>
      <c r="AW153" s="0" t="n">
        <v>2598249555.89984</v>
      </c>
      <c r="AX153" s="0" t="n">
        <v>2988348836.471</v>
      </c>
      <c r="AY153" s="0" t="n">
        <v>3408244549.19999</v>
      </c>
      <c r="AZ153" s="0" t="n">
        <v>4401189466.14058</v>
      </c>
      <c r="BA153" s="0" t="n">
        <v>6054849884.52656</v>
      </c>
      <c r="BB153" s="0" t="n">
        <v>5439422031.39627</v>
      </c>
      <c r="BC153" s="0" t="n">
        <v>6974960345.3712</v>
      </c>
      <c r="BD153" s="0" t="n">
        <v>8414360656.29632</v>
      </c>
      <c r="BE153" s="0" t="n">
        <v>8709165249.26928</v>
      </c>
      <c r="BF153" s="0" t="n">
        <v>9496684701.43325</v>
      </c>
      <c r="BG153" s="0" t="n">
        <v>9510219299.49557</v>
      </c>
      <c r="BH153" s="0" t="n">
        <v>7745231660.33425</v>
      </c>
      <c r="BI153" s="0" t="n">
        <v>8071480540.86068</v>
      </c>
      <c r="BJ153" s="0" t="n">
        <v>9669759987.02633</v>
      </c>
      <c r="BK153" s="0" t="n">
        <v>11456717193.2501</v>
      </c>
      <c r="BL153" s="0" t="n">
        <v>11968713370.4969</v>
      </c>
    </row>
    <row r="154" customFormat="false" ht="15" hidden="false" customHeight="false" outlineLevel="0" collapsed="false">
      <c r="A154" s="0" t="s">
        <v>117</v>
      </c>
      <c r="B154" s="0" t="s">
        <v>349</v>
      </c>
      <c r="C154" s="0" t="s">
        <v>1158</v>
      </c>
      <c r="D154" s="0" t="s">
        <v>1058</v>
      </c>
      <c r="E154" s="0" t="n">
        <v>673081724.076322</v>
      </c>
      <c r="F154" s="0" t="n">
        <v>699161943.857103</v>
      </c>
      <c r="G154" s="0" t="n">
        <v>739286906.851553</v>
      </c>
      <c r="H154" s="0" t="n">
        <v>759345862.971331</v>
      </c>
      <c r="I154" s="0" t="n">
        <v>802482182.924192</v>
      </c>
      <c r="J154" s="0" t="n">
        <v>833563472.162352</v>
      </c>
      <c r="K154" s="0" t="n">
        <v>900264583.688205</v>
      </c>
      <c r="L154" s="0" t="n">
        <v>956436931.142347</v>
      </c>
      <c r="M154" s="0" t="n">
        <v>1031669636.36116</v>
      </c>
      <c r="N154" s="0" t="n">
        <v>1056391054.5386</v>
      </c>
      <c r="O154" s="0" t="n">
        <v>1111859569.7715</v>
      </c>
      <c r="P154" s="0" t="n">
        <v>1199507629.99179</v>
      </c>
      <c r="Q154" s="0" t="n">
        <v>1341590681.58511</v>
      </c>
      <c r="R154" s="0" t="n">
        <v>1653062347.36254</v>
      </c>
      <c r="S154" s="0" t="n">
        <v>1917508190.04689</v>
      </c>
      <c r="T154" s="0" t="n">
        <v>2283049233.28758</v>
      </c>
      <c r="U154" s="0" t="n">
        <v>2181844193.9254</v>
      </c>
      <c r="V154" s="0" t="n">
        <v>2358930406.42896</v>
      </c>
      <c r="W154" s="0" t="n">
        <v>2669755115.50569</v>
      </c>
      <c r="X154" s="0" t="n">
        <v>3463565881.42486</v>
      </c>
      <c r="Y154" s="0" t="n">
        <v>5201818349.00282</v>
      </c>
      <c r="Z154" s="0" t="n">
        <v>4759333969.85141</v>
      </c>
      <c r="AA154" s="0" t="n">
        <v>4784977348.97042</v>
      </c>
      <c r="AB154" s="0" t="n">
        <v>4686457013.0577</v>
      </c>
      <c r="AC154" s="0" t="n">
        <v>3905938480.82352</v>
      </c>
      <c r="AD154" s="0" t="n">
        <v>3802557894.90614</v>
      </c>
      <c r="AE154" s="0" t="n">
        <v>4347989798.83436</v>
      </c>
      <c r="AF154" s="0" t="n">
        <v>3212900560.80991</v>
      </c>
      <c r="AG154" s="0" t="n">
        <v>3189456961.27972</v>
      </c>
      <c r="AH154" s="0" t="n">
        <v>3175638332.5404</v>
      </c>
      <c r="AI154" s="0" t="n">
        <v>3931334870.74964</v>
      </c>
      <c r="AJ154" s="0" t="n">
        <v>3254713056.02171</v>
      </c>
      <c r="AK154" s="0" t="n">
        <v>3714967007.18602</v>
      </c>
      <c r="AL154" s="0" t="n">
        <v>4063298919.2868</v>
      </c>
      <c r="AM154" s="0" t="n">
        <v>3522226902.75861</v>
      </c>
      <c r="AN154" s="0" t="n">
        <v>3838101052.21232</v>
      </c>
      <c r="AO154" s="0" t="n">
        <v>4931861239.07864</v>
      </c>
      <c r="AP154" s="0" t="n">
        <v>4262965281.5836</v>
      </c>
      <c r="AQ154" s="0" t="n">
        <v>4401967499.25594</v>
      </c>
      <c r="AR154" s="0" t="n">
        <v>4277903780.29131</v>
      </c>
      <c r="AS154" s="0" t="n">
        <v>4629247090.97817</v>
      </c>
      <c r="AT154" s="0" t="n">
        <v>5438332738.10373</v>
      </c>
      <c r="AU154" s="0" t="n">
        <v>5351701534.15801</v>
      </c>
      <c r="AV154" s="0" t="n">
        <v>6372498719.84613</v>
      </c>
      <c r="AW154" s="0" t="n">
        <v>5064732715.72615</v>
      </c>
      <c r="AX154" s="0" t="n">
        <v>5859269849.14523</v>
      </c>
      <c r="AY154" s="0" t="n">
        <v>6395712392.23682</v>
      </c>
      <c r="AZ154" s="0" t="n">
        <v>8524620739.24074</v>
      </c>
      <c r="BA154" s="0" t="n">
        <v>10725137477.9995</v>
      </c>
      <c r="BB154" s="0" t="n">
        <v>9616879920.50734</v>
      </c>
      <c r="BC154" s="0" t="n">
        <v>9982711030.26388</v>
      </c>
      <c r="BD154" s="0" t="n">
        <v>11551821062.3334</v>
      </c>
      <c r="BE154" s="0" t="n">
        <v>11578978052.8789</v>
      </c>
      <c r="BF154" s="0" t="n">
        <v>12423557906.9182</v>
      </c>
      <c r="BG154" s="0" t="n">
        <v>12522959157.2295</v>
      </c>
      <c r="BH154" s="0" t="n">
        <v>11323023786.5698</v>
      </c>
      <c r="BI154" s="0" t="n">
        <v>11848615018.4138</v>
      </c>
      <c r="BJ154" s="0" t="n">
        <v>13176313233.1978</v>
      </c>
      <c r="BK154" s="0" t="n">
        <v>13853433947.6241</v>
      </c>
      <c r="BL154" s="0" t="n">
        <v>14114631280.6774</v>
      </c>
    </row>
    <row r="155" customFormat="false" ht="15" hidden="false" customHeight="false" outlineLevel="0" collapsed="false">
      <c r="A155" s="0" t="s">
        <v>120</v>
      </c>
      <c r="B155" s="0" t="s">
        <v>352</v>
      </c>
      <c r="C155" s="0" t="s">
        <v>1158</v>
      </c>
      <c r="D155" s="0" t="s">
        <v>1058</v>
      </c>
      <c r="Y155" s="0" t="n">
        <v>42463576.1589404</v>
      </c>
      <c r="Z155" s="0" t="n">
        <v>44781456.9536424</v>
      </c>
      <c r="AA155" s="0" t="n">
        <v>47935843.7935844</v>
      </c>
      <c r="AB155" s="0" t="n">
        <v>57829787.2340426</v>
      </c>
      <c r="AC155" s="0" t="n">
        <v>109503546.099291</v>
      </c>
      <c r="AD155" s="0" t="n">
        <v>127154929.577465</v>
      </c>
      <c r="AE155" s="0" t="n">
        <v>141902097.902098</v>
      </c>
      <c r="AF155" s="0" t="n">
        <v>141268980.477223</v>
      </c>
      <c r="AG155" s="0" t="n">
        <v>168610478.359909</v>
      </c>
      <c r="AH155" s="0" t="n">
        <v>189535398.230088</v>
      </c>
      <c r="AI155" s="0" t="n">
        <v>215089005.235602</v>
      </c>
      <c r="AJ155" s="0" t="n">
        <v>244468292.682927</v>
      </c>
      <c r="AK155" s="0" t="n">
        <v>284853358.561968</v>
      </c>
      <c r="AL155" s="0" t="n">
        <v>322326642.335766</v>
      </c>
      <c r="AM155" s="0" t="n">
        <v>355884383.08887</v>
      </c>
      <c r="AN155" s="0" t="n">
        <v>398988954.970263</v>
      </c>
      <c r="AO155" s="0" t="n">
        <v>450382327.952421</v>
      </c>
      <c r="AP155" s="0" t="n">
        <v>508223602.37893</v>
      </c>
      <c r="AQ155" s="0" t="n">
        <v>540096397.621071</v>
      </c>
      <c r="AR155" s="0" t="n">
        <v>589239753.610875</v>
      </c>
      <c r="AS155" s="0" t="n">
        <v>624337145.284622</v>
      </c>
      <c r="AT155" s="0" t="n">
        <v>870179738.562091</v>
      </c>
      <c r="AU155" s="0" t="n">
        <v>897031250</v>
      </c>
      <c r="AV155" s="0" t="n">
        <v>1052121054.6875</v>
      </c>
      <c r="AW155" s="0" t="n">
        <v>1226829562.5</v>
      </c>
      <c r="AX155" s="0" t="n">
        <v>1163362437.5</v>
      </c>
      <c r="AY155" s="0" t="n">
        <v>1575200390.625</v>
      </c>
      <c r="AZ155" s="0" t="n">
        <v>1868383460.9375</v>
      </c>
      <c r="BA155" s="0" t="n">
        <v>2271646187.5</v>
      </c>
      <c r="BB155" s="0" t="n">
        <v>2345294875</v>
      </c>
      <c r="BC155" s="0" t="n">
        <v>2588176054.6875</v>
      </c>
      <c r="BD155" s="0" t="n">
        <v>2774351760.03287</v>
      </c>
      <c r="BE155" s="0" t="n">
        <v>2886170571.69634</v>
      </c>
      <c r="BF155" s="0" t="n">
        <v>3295011381.75405</v>
      </c>
      <c r="BG155" s="0" t="n">
        <v>3697351594.22359</v>
      </c>
      <c r="BH155" s="0" t="n">
        <v>4109447297.00709</v>
      </c>
      <c r="BI155" s="0" t="n">
        <v>4379115587.82957</v>
      </c>
      <c r="BJ155" s="0" t="n">
        <v>4754352301.4104</v>
      </c>
      <c r="BK155" s="0" t="n">
        <v>5299773145.08744</v>
      </c>
      <c r="BL155" s="0" t="n">
        <v>5642179170.45898</v>
      </c>
    </row>
    <row r="156" customFormat="false" ht="15" hidden="false" customHeight="false" outlineLevel="0" collapsed="false">
      <c r="A156" s="0" t="s">
        <v>1114</v>
      </c>
      <c r="B156" s="0" t="s">
        <v>1115</v>
      </c>
      <c r="C156" s="0" t="s">
        <v>1158</v>
      </c>
      <c r="D156" s="0" t="s">
        <v>1058</v>
      </c>
      <c r="M156" s="0" t="n">
        <v>32445755177.4135</v>
      </c>
      <c r="N156" s="0" t="n">
        <v>36100200677.947</v>
      </c>
      <c r="O156" s="0" t="n">
        <v>41548379213.73</v>
      </c>
      <c r="P156" s="0" t="n">
        <v>47904652815.7045</v>
      </c>
      <c r="Q156" s="0" t="n">
        <v>58587036259.7767</v>
      </c>
      <c r="R156" s="0" t="n">
        <v>78724977480.4644</v>
      </c>
      <c r="S156" s="0" t="n">
        <v>142858478714.174</v>
      </c>
      <c r="T156" s="0" t="n">
        <v>155968636005.817</v>
      </c>
      <c r="U156" s="0" t="n">
        <v>193699337909.063</v>
      </c>
      <c r="V156" s="0" t="n">
        <v>224547430718.668</v>
      </c>
      <c r="W156" s="0" t="n">
        <v>238550818974.833</v>
      </c>
      <c r="X156" s="0" t="n">
        <v>311693063035.401</v>
      </c>
      <c r="Y156" s="0" t="n">
        <v>401515696459.689</v>
      </c>
      <c r="Z156" s="0" t="n">
        <v>415029526988.829</v>
      </c>
      <c r="AA156" s="0" t="n">
        <v>415854960509.131</v>
      </c>
      <c r="AB156" s="0" t="n">
        <v>422990178272.355</v>
      </c>
      <c r="AC156" s="0" t="n">
        <v>428985101136.929</v>
      </c>
      <c r="AD156" s="0" t="n">
        <v>436076402604.482</v>
      </c>
      <c r="AE156" s="0" t="n">
        <v>446893633997.628</v>
      </c>
      <c r="AF156" s="0" t="n">
        <v>411176883455.838</v>
      </c>
      <c r="AG156" s="0" t="n">
        <v>408649223153.509</v>
      </c>
      <c r="AH156" s="0" t="n">
        <v>420904183543.211</v>
      </c>
      <c r="AI156" s="0" t="n">
        <v>550964012809.014</v>
      </c>
      <c r="AJ156" s="0" t="n">
        <v>554959771719.361</v>
      </c>
      <c r="AK156" s="0" t="n">
        <v>604041562131.274</v>
      </c>
      <c r="AL156" s="0" t="n">
        <v>608278483180.355</v>
      </c>
      <c r="AM156" s="0" t="n">
        <v>634164099962.899</v>
      </c>
      <c r="AN156" s="0" t="n">
        <v>709080381693.986</v>
      </c>
      <c r="AO156" s="0" t="n">
        <v>802681935869.155</v>
      </c>
      <c r="AP156" s="0" t="n">
        <v>832787572355.934</v>
      </c>
      <c r="AQ156" s="0" t="n">
        <v>809389985074.717</v>
      </c>
      <c r="AR156" s="0" t="n">
        <v>866726694610.526</v>
      </c>
      <c r="AS156" s="0" t="n">
        <v>966793939323.545</v>
      </c>
      <c r="AT156" s="0" t="n">
        <v>969438036629.246</v>
      </c>
      <c r="AU156" s="0" t="n">
        <v>963814850177.69</v>
      </c>
      <c r="AV156" s="0" t="n">
        <v>1086468754425.9</v>
      </c>
      <c r="AW156" s="0" t="n">
        <v>1271705954152.05</v>
      </c>
      <c r="AX156" s="0" t="n">
        <v>1530654274870.94</v>
      </c>
      <c r="AY156" s="0" t="n">
        <v>1791625527738.06</v>
      </c>
      <c r="AZ156" s="0" t="n">
        <v>2124014664519.27</v>
      </c>
      <c r="BA156" s="0" t="n">
        <v>2655740468950.13</v>
      </c>
      <c r="BB156" s="0" t="n">
        <v>2372559331529.02</v>
      </c>
      <c r="BC156" s="0" t="n">
        <v>2768051385032.86</v>
      </c>
      <c r="BD156" s="0" t="n">
        <v>3280524945926.26</v>
      </c>
      <c r="BE156" s="0" t="n">
        <v>3576379622626.96</v>
      </c>
      <c r="BF156" s="0" t="n">
        <v>3548728301289.72</v>
      </c>
      <c r="BG156" s="0" t="n">
        <v>3569880025466.93</v>
      </c>
      <c r="BH156" s="0" t="n">
        <v>3143961312693.31</v>
      </c>
      <c r="BI156" s="0" t="n">
        <v>3155520650807.12</v>
      </c>
      <c r="BJ156" s="0" t="n">
        <v>3272607336333.91</v>
      </c>
      <c r="BK156" s="0" t="n">
        <v>3566140736118.84</v>
      </c>
      <c r="BL156" s="0" t="n">
        <v>3649607782728.21</v>
      </c>
    </row>
    <row r="157" customFormat="false" ht="15" hidden="false" customHeight="false" outlineLevel="0" collapsed="false">
      <c r="A157" s="0" t="s">
        <v>126</v>
      </c>
      <c r="B157" s="0" t="s">
        <v>358</v>
      </c>
      <c r="C157" s="0" t="s">
        <v>1158</v>
      </c>
      <c r="D157" s="0" t="s">
        <v>1058</v>
      </c>
      <c r="E157" s="0" t="n">
        <v>13040000000</v>
      </c>
      <c r="F157" s="0" t="n">
        <v>14160000000</v>
      </c>
      <c r="G157" s="0" t="n">
        <v>15200000000</v>
      </c>
      <c r="H157" s="0" t="n">
        <v>16960000000</v>
      </c>
      <c r="I157" s="0" t="n">
        <v>20080000000</v>
      </c>
      <c r="J157" s="0" t="n">
        <v>21840000000</v>
      </c>
      <c r="K157" s="0" t="n">
        <v>24320000000</v>
      </c>
      <c r="L157" s="0" t="n">
        <v>26560000000</v>
      </c>
      <c r="M157" s="0" t="n">
        <v>29360000000</v>
      </c>
      <c r="N157" s="0" t="n">
        <v>32480000000</v>
      </c>
      <c r="O157" s="0" t="n">
        <v>35520000000</v>
      </c>
      <c r="P157" s="0" t="n">
        <v>39200000000</v>
      </c>
      <c r="Q157" s="0" t="n">
        <v>45200000000</v>
      </c>
      <c r="R157" s="0" t="n">
        <v>55280000000</v>
      </c>
      <c r="S157" s="0" t="n">
        <v>72000000000</v>
      </c>
      <c r="T157" s="0" t="n">
        <v>88000000000</v>
      </c>
      <c r="U157" s="0" t="n">
        <v>89025974025.974</v>
      </c>
      <c r="V157" s="0" t="n">
        <v>81814159292.0354</v>
      </c>
      <c r="W157" s="0" t="n">
        <v>102500000000</v>
      </c>
      <c r="X157" s="0" t="n">
        <v>134561403508.772</v>
      </c>
      <c r="Y157" s="0" t="n">
        <v>205139086956.522</v>
      </c>
      <c r="Z157" s="0" t="n">
        <v>263959336734.694</v>
      </c>
      <c r="AA157" s="0" t="n">
        <v>184609157801.418</v>
      </c>
      <c r="AB157" s="0" t="n">
        <v>156159198584.513</v>
      </c>
      <c r="AC157" s="0" t="n">
        <v>184261495828.367</v>
      </c>
      <c r="AD157" s="0" t="n">
        <v>195219789801.479</v>
      </c>
      <c r="AE157" s="0" t="n">
        <v>134550096436.744</v>
      </c>
      <c r="AF157" s="0" t="n">
        <v>147540738281.817</v>
      </c>
      <c r="AG157" s="0" t="n">
        <v>181611549975.804</v>
      </c>
      <c r="AH157" s="0" t="n">
        <v>221400669713.589</v>
      </c>
      <c r="AI157" s="0" t="n">
        <v>261253582805.945</v>
      </c>
      <c r="AJ157" s="0" t="n">
        <v>313142768453.485</v>
      </c>
      <c r="AK157" s="0" t="n">
        <v>363157598242.27</v>
      </c>
      <c r="AL157" s="0" t="n">
        <v>500736065605.341</v>
      </c>
      <c r="AM157" s="0" t="n">
        <v>527813238126.278</v>
      </c>
      <c r="AN157" s="0" t="n">
        <v>360073909243.855</v>
      </c>
      <c r="AO157" s="0" t="n">
        <v>410975595310.156</v>
      </c>
      <c r="AP157" s="0" t="n">
        <v>500413483109.175</v>
      </c>
      <c r="AQ157" s="0" t="n">
        <v>526502129378.284</v>
      </c>
      <c r="AR157" s="0" t="n">
        <v>600232874042.927</v>
      </c>
      <c r="AS157" s="0" t="n">
        <v>707906744574.644</v>
      </c>
      <c r="AT157" s="0" t="n">
        <v>756706300589.791</v>
      </c>
      <c r="AU157" s="0" t="n">
        <v>772106378935.377</v>
      </c>
      <c r="AV157" s="0" t="n">
        <v>729336319677.449</v>
      </c>
      <c r="AW157" s="0" t="n">
        <v>782240601984.76</v>
      </c>
      <c r="AX157" s="0" t="n">
        <v>877476221382.101</v>
      </c>
      <c r="AY157" s="0" t="n">
        <v>975387131716.089</v>
      </c>
      <c r="AZ157" s="0" t="n">
        <v>1052696282278.87</v>
      </c>
      <c r="BA157" s="0" t="n">
        <v>1109989063586.62</v>
      </c>
      <c r="BB157" s="0" t="n">
        <v>900045350649.351</v>
      </c>
      <c r="BC157" s="0" t="n">
        <v>1057801295584.05</v>
      </c>
      <c r="BD157" s="0" t="n">
        <v>1180489601957.61</v>
      </c>
      <c r="BE157" s="0" t="n">
        <v>1201089987015.45</v>
      </c>
      <c r="BF157" s="0" t="n">
        <v>1274443084716.57</v>
      </c>
      <c r="BG157" s="0" t="n">
        <v>1315351183524.54</v>
      </c>
      <c r="BH157" s="0" t="n">
        <v>1171867608197.72</v>
      </c>
      <c r="BI157" s="0" t="n">
        <v>1078490651625.31</v>
      </c>
      <c r="BJ157" s="0" t="n">
        <v>1158913035796.37</v>
      </c>
      <c r="BK157" s="0" t="n">
        <v>1222348807283.2</v>
      </c>
      <c r="BL157" s="0" t="n">
        <v>1268870527160.03</v>
      </c>
    </row>
    <row r="158" customFormat="false" ht="15" hidden="false" customHeight="false" outlineLevel="0" collapsed="false">
      <c r="A158" s="0" t="s">
        <v>123</v>
      </c>
      <c r="B158" s="0" t="s">
        <v>355</v>
      </c>
      <c r="C158" s="0" t="s">
        <v>1158</v>
      </c>
      <c r="D158" s="0" t="s">
        <v>1058</v>
      </c>
      <c r="Z158" s="0" t="n">
        <v>31020000</v>
      </c>
      <c r="AA158" s="0" t="n">
        <v>34918000</v>
      </c>
      <c r="AB158" s="0" t="n">
        <v>41749000</v>
      </c>
      <c r="AC158" s="0" t="n">
        <v>45144000</v>
      </c>
      <c r="AD158" s="0" t="n">
        <v>43879000</v>
      </c>
      <c r="AE158" s="0" t="n">
        <v>55989000</v>
      </c>
      <c r="AF158" s="0" t="n">
        <v>62983000</v>
      </c>
      <c r="AG158" s="0" t="n">
        <v>70688000</v>
      </c>
      <c r="AH158" s="0" t="n">
        <v>72798000</v>
      </c>
      <c r="AI158" s="0" t="n">
        <v>78476000</v>
      </c>
      <c r="AJ158" s="0" t="n">
        <v>82507000</v>
      </c>
      <c r="AK158" s="0" t="n">
        <v>91063000</v>
      </c>
      <c r="AL158" s="0" t="n">
        <v>99461000</v>
      </c>
      <c r="AM158" s="0" t="n">
        <v>108071000</v>
      </c>
      <c r="AN158" s="0" t="n">
        <v>120230000</v>
      </c>
      <c r="AO158" s="0" t="n">
        <v>110858000</v>
      </c>
      <c r="AP158" s="0" t="n">
        <v>110705600</v>
      </c>
      <c r="AQ158" s="0" t="n">
        <v>112279400</v>
      </c>
      <c r="AR158" s="0" t="n">
        <v>114326300</v>
      </c>
      <c r="AS158" s="0" t="n">
        <v>115347500</v>
      </c>
      <c r="AT158" s="0" t="n">
        <v>122824000</v>
      </c>
      <c r="AU158" s="0" t="n">
        <v>131738200</v>
      </c>
      <c r="AV158" s="0" t="n">
        <v>131398500</v>
      </c>
      <c r="AW158" s="0" t="n">
        <v>133806400</v>
      </c>
      <c r="AX158" s="0" t="n">
        <v>141922500</v>
      </c>
      <c r="AY158" s="0" t="n">
        <v>145474100</v>
      </c>
      <c r="AZ158" s="0" t="n">
        <v>153884600</v>
      </c>
      <c r="BA158" s="0" t="n">
        <v>153135800</v>
      </c>
      <c r="BB158" s="0" t="n">
        <v>151772600</v>
      </c>
      <c r="BC158" s="0" t="n">
        <v>162164700</v>
      </c>
      <c r="BD158" s="0" t="n">
        <v>174332100</v>
      </c>
      <c r="BE158" s="0" t="n">
        <v>182874800</v>
      </c>
      <c r="BF158" s="0" t="n">
        <v>187707400</v>
      </c>
      <c r="BG158" s="0" t="n">
        <v>184689500</v>
      </c>
      <c r="BH158" s="0" t="n">
        <v>184599600</v>
      </c>
      <c r="BI158" s="0" t="n">
        <v>200558400</v>
      </c>
      <c r="BJ158" s="0" t="n">
        <v>212881000</v>
      </c>
      <c r="BK158" s="0" t="n">
        <v>221278000</v>
      </c>
    </row>
    <row r="159" customFormat="false" ht="15" hidden="false" customHeight="false" outlineLevel="0" collapsed="false">
      <c r="A159" s="0" t="s">
        <v>1116</v>
      </c>
      <c r="B159" s="0" t="s">
        <v>1117</v>
      </c>
      <c r="C159" s="0" t="s">
        <v>1158</v>
      </c>
      <c r="D159" s="0" t="s">
        <v>1058</v>
      </c>
      <c r="E159" s="0" t="n">
        <v>312137635870.486</v>
      </c>
      <c r="F159" s="0" t="n">
        <v>300150437356.535</v>
      </c>
      <c r="G159" s="0" t="n">
        <v>312904080496.36</v>
      </c>
      <c r="H159" s="0" t="n">
        <v>334266843293.855</v>
      </c>
      <c r="I159" s="0" t="n">
        <v>377766913740.412</v>
      </c>
      <c r="J159" s="0" t="n">
        <v>415008741502.297</v>
      </c>
      <c r="K159" s="0" t="n">
        <v>428833530307.131</v>
      </c>
      <c r="L159" s="0" t="n">
        <v>441503743146.285</v>
      </c>
      <c r="M159" s="0" t="n">
        <v>466834396963.121</v>
      </c>
      <c r="N159" s="0" t="n">
        <v>521143639802.581</v>
      </c>
      <c r="O159" s="0" t="n">
        <v>573022918978.494</v>
      </c>
      <c r="P159" s="0" t="n">
        <v>617280136741.369</v>
      </c>
      <c r="Q159" s="0" t="n">
        <v>690814883675.774</v>
      </c>
      <c r="R159" s="0" t="n">
        <v>875316640314.23</v>
      </c>
      <c r="S159" s="0" t="n">
        <v>1119620176768.88</v>
      </c>
      <c r="T159" s="0" t="n">
        <v>1234567874350.25</v>
      </c>
      <c r="U159" s="0" t="n">
        <v>1336384126144.46</v>
      </c>
      <c r="V159" s="0" t="n">
        <v>1501023970598.13</v>
      </c>
      <c r="W159" s="0" t="n">
        <v>1626972191543.77</v>
      </c>
      <c r="X159" s="0" t="n">
        <v>1942171219758.03</v>
      </c>
      <c r="Y159" s="0" t="n">
        <v>2289153486021.14</v>
      </c>
      <c r="Z159" s="0" t="n">
        <v>2588799413003.36</v>
      </c>
      <c r="AA159" s="0" t="n">
        <v>2556955841811.5</v>
      </c>
      <c r="AB159" s="0" t="n">
        <v>2474375758587.7</v>
      </c>
      <c r="AC159" s="0" t="n">
        <v>2503494024747.72</v>
      </c>
      <c r="AD159" s="0" t="n">
        <v>2637860379831.6</v>
      </c>
      <c r="AE159" s="0" t="n">
        <v>2725950251476.59</v>
      </c>
      <c r="AF159" s="0" t="n">
        <v>2787510665256.88</v>
      </c>
      <c r="AG159" s="0" t="n">
        <v>3006143573900.52</v>
      </c>
      <c r="AH159" s="0" t="n">
        <v>3104934432325.4</v>
      </c>
      <c r="AI159" s="0" t="n">
        <v>3549400309645.42</v>
      </c>
      <c r="AJ159" s="0" t="n">
        <v>3798460031252.32</v>
      </c>
      <c r="AK159" s="0" t="n">
        <v>3769379408248.12</v>
      </c>
      <c r="AL159" s="0" t="n">
        <v>4011082245154.02</v>
      </c>
      <c r="AM159" s="0" t="n">
        <v>4359318406272.53</v>
      </c>
      <c r="AN159" s="0" t="n">
        <v>4876026404426.32</v>
      </c>
      <c r="AO159" s="0" t="n">
        <v>5330052508865.65</v>
      </c>
      <c r="AP159" s="0" t="n">
        <v>5644293852340.81</v>
      </c>
      <c r="AQ159" s="0" t="n">
        <v>5471486665226.27</v>
      </c>
      <c r="AR159" s="0" t="n">
        <v>5343217505800.49</v>
      </c>
      <c r="AS159" s="0" t="n">
        <v>5832220849562.27</v>
      </c>
      <c r="AT159" s="0" t="n">
        <v>5905406963460.62</v>
      </c>
      <c r="AU159" s="0" t="n">
        <v>6016115403111.82</v>
      </c>
      <c r="AV159" s="0" t="n">
        <v>6776422314640.55</v>
      </c>
      <c r="AW159" s="0" t="n">
        <v>8046038356510.22</v>
      </c>
      <c r="AX159" s="0" t="n">
        <v>9592233765422.72</v>
      </c>
      <c r="AY159" s="0" t="n">
        <v>11404413242752.2</v>
      </c>
      <c r="AZ159" s="0" t="n">
        <v>14109480660683.8</v>
      </c>
      <c r="BA159" s="0" t="n">
        <v>16933828714173.2</v>
      </c>
      <c r="BB159" s="0" t="n">
        <v>16555404821293.2</v>
      </c>
      <c r="BC159" s="0" t="n">
        <v>20154557259462.8</v>
      </c>
      <c r="BD159" s="0" t="n">
        <v>23825657402234.9</v>
      </c>
      <c r="BE159" s="0" t="n">
        <v>25456336153963</v>
      </c>
      <c r="BF159" s="0" t="n">
        <v>26949417332375.6</v>
      </c>
      <c r="BG159" s="0" t="n">
        <v>27956218907118.6</v>
      </c>
      <c r="BH159" s="0" t="n">
        <v>26539231023472.8</v>
      </c>
      <c r="BI159" s="0" t="n">
        <v>26707878448640.1</v>
      </c>
      <c r="BJ159" s="0" t="n">
        <v>29355518486024.9</v>
      </c>
      <c r="BK159" s="0" t="n">
        <v>31284038166251</v>
      </c>
      <c r="BL159" s="0" t="n">
        <v>32087932735521.4</v>
      </c>
    </row>
    <row r="160" customFormat="false" ht="15" hidden="false" customHeight="false" outlineLevel="0" collapsed="false">
      <c r="A160" s="0" t="s">
        <v>116</v>
      </c>
      <c r="B160" s="0" t="s">
        <v>374</v>
      </c>
      <c r="C160" s="0" t="s">
        <v>1158</v>
      </c>
      <c r="D160" s="0" t="s">
        <v>1058</v>
      </c>
      <c r="AI160" s="0" t="n">
        <v>4699646643.10954</v>
      </c>
      <c r="AJ160" s="0" t="n">
        <v>4938775510.20408</v>
      </c>
      <c r="AK160" s="0" t="n">
        <v>2436849341.97604</v>
      </c>
      <c r="AL160" s="0" t="n">
        <v>2682456896.55172</v>
      </c>
      <c r="AM160" s="0" t="n">
        <v>3556581986.14319</v>
      </c>
      <c r="AN160" s="0" t="n">
        <v>4680078740.15748</v>
      </c>
      <c r="AO160" s="0" t="n">
        <v>4651453634.08521</v>
      </c>
      <c r="AP160" s="0" t="n">
        <v>3928975903.61446</v>
      </c>
      <c r="AQ160" s="0" t="n">
        <v>3756208791.20879</v>
      </c>
      <c r="AR160" s="0" t="n">
        <v>3863743409.49033</v>
      </c>
      <c r="AS160" s="0" t="n">
        <v>3772851420.24763</v>
      </c>
      <c r="AT160" s="0" t="n">
        <v>3709637829.94866</v>
      </c>
      <c r="AU160" s="0" t="n">
        <v>4018365247.44444</v>
      </c>
      <c r="AV160" s="0" t="n">
        <v>4946292774.79046</v>
      </c>
      <c r="AW160" s="0" t="n">
        <v>5682719260.0763</v>
      </c>
      <c r="AX160" s="0" t="n">
        <v>6258600713.82628</v>
      </c>
      <c r="AY160" s="0" t="n">
        <v>6861222331.96317</v>
      </c>
      <c r="AZ160" s="0" t="n">
        <v>8336478142.08872</v>
      </c>
      <c r="BA160" s="0" t="n">
        <v>9909548410.82744</v>
      </c>
      <c r="BB160" s="0" t="n">
        <v>9401731495.71661</v>
      </c>
      <c r="BC160" s="0" t="n">
        <v>9407168702.4313</v>
      </c>
      <c r="BD160" s="0" t="n">
        <v>10494632699.3859</v>
      </c>
      <c r="BE160" s="0" t="n">
        <v>9745251126.0109</v>
      </c>
      <c r="BF160" s="0" t="n">
        <v>10817712138.9451</v>
      </c>
      <c r="BG160" s="0" t="n">
        <v>11362272837.8818</v>
      </c>
      <c r="BH160" s="0" t="n">
        <v>10064515432.0265</v>
      </c>
      <c r="BI160" s="0" t="n">
        <v>10672471860.7184</v>
      </c>
      <c r="BJ160" s="0" t="n">
        <v>11307058382.3435</v>
      </c>
      <c r="BK160" s="0" t="n">
        <v>12683073866.1105</v>
      </c>
      <c r="BL160" s="0" t="n">
        <v>12547040498.9077</v>
      </c>
    </row>
    <row r="161" customFormat="false" ht="15" hidden="false" customHeight="false" outlineLevel="0" collapsed="false">
      <c r="A161" s="0" t="s">
        <v>121</v>
      </c>
      <c r="B161" s="0" t="s">
        <v>353</v>
      </c>
      <c r="C161" s="0" t="s">
        <v>1158</v>
      </c>
      <c r="D161" s="0" t="s">
        <v>1058</v>
      </c>
      <c r="L161" s="0" t="n">
        <v>275494520.141999</v>
      </c>
      <c r="M161" s="0" t="n">
        <v>343771964.662167</v>
      </c>
      <c r="N161" s="0" t="n">
        <v>339913833.096246</v>
      </c>
      <c r="O161" s="0" t="n">
        <v>359772363.262207</v>
      </c>
      <c r="P161" s="0" t="n">
        <v>430096738.369216</v>
      </c>
      <c r="Q161" s="0" t="n">
        <v>486617332.387405</v>
      </c>
      <c r="R161" s="0" t="n">
        <v>563683660.31194</v>
      </c>
      <c r="S161" s="0" t="n">
        <v>538747268.333356</v>
      </c>
      <c r="T161" s="0" t="n">
        <v>830710615.179954</v>
      </c>
      <c r="U161" s="0" t="n">
        <v>939227993.66396</v>
      </c>
      <c r="V161" s="0" t="n">
        <v>1049838492.55759</v>
      </c>
      <c r="W161" s="0" t="n">
        <v>1222702356.10946</v>
      </c>
      <c r="X161" s="0" t="n">
        <v>1595423285.64659</v>
      </c>
      <c r="Y161" s="0" t="n">
        <v>1759690811.60699</v>
      </c>
      <c r="Z161" s="0" t="n">
        <v>1538972158.1782</v>
      </c>
      <c r="AA161" s="0" t="n">
        <v>1333754034.23489</v>
      </c>
      <c r="AB161" s="0" t="n">
        <v>1297765448.50498</v>
      </c>
      <c r="AC161" s="0" t="n">
        <v>1232932008.13719</v>
      </c>
      <c r="AD161" s="0" t="n">
        <v>1392195933.33971</v>
      </c>
      <c r="AE161" s="0" t="n">
        <v>1852163474.54664</v>
      </c>
      <c r="AF161" s="0" t="n">
        <v>2090629722.63611</v>
      </c>
      <c r="AG161" s="0" t="n">
        <v>2169040741.55895</v>
      </c>
      <c r="AH161" s="0" t="n">
        <v>2181821902.43953</v>
      </c>
      <c r="AI161" s="0" t="n">
        <v>2681912030.49384</v>
      </c>
      <c r="AJ161" s="0" t="n">
        <v>2724131545.16958</v>
      </c>
      <c r="AK161" s="0" t="n">
        <v>2830673388.82429</v>
      </c>
      <c r="AL161" s="0" t="n">
        <v>2818280876.07615</v>
      </c>
      <c r="AM161" s="0" t="n">
        <v>2081846482.74771</v>
      </c>
      <c r="AN161" s="0" t="n">
        <v>2706425298.36818</v>
      </c>
      <c r="AO161" s="0" t="n">
        <v>2780422212.26995</v>
      </c>
      <c r="AP161" s="0" t="n">
        <v>2697105694.07956</v>
      </c>
      <c r="AQ161" s="0" t="n">
        <v>2920358586.75234</v>
      </c>
      <c r="AR161" s="0" t="n">
        <v>3439463140.35541</v>
      </c>
      <c r="AS161" s="0" t="n">
        <v>2954129565.82965</v>
      </c>
      <c r="AT161" s="0" t="n">
        <v>3465305993.47783</v>
      </c>
      <c r="AU161" s="0" t="n">
        <v>3889758023.73699</v>
      </c>
      <c r="AV161" s="0" t="n">
        <v>4703504466.53245</v>
      </c>
      <c r="AW161" s="0" t="n">
        <v>5444474268.42491</v>
      </c>
      <c r="AX161" s="0" t="n">
        <v>6247496491.29462</v>
      </c>
      <c r="AY161" s="0" t="n">
        <v>6905876385.35306</v>
      </c>
      <c r="AZ161" s="0" t="n">
        <v>8145694631.88353</v>
      </c>
      <c r="BA161" s="0" t="n">
        <v>9798741073.85509</v>
      </c>
      <c r="BB161" s="0" t="n">
        <v>10190945007.299</v>
      </c>
      <c r="BC161" s="0" t="n">
        <v>10689167195.3375</v>
      </c>
      <c r="BD161" s="0" t="n">
        <v>12995074801.061</v>
      </c>
      <c r="BE161" s="0" t="n">
        <v>12441946098.4018</v>
      </c>
      <c r="BF161" s="0" t="n">
        <v>13242680704.5961</v>
      </c>
      <c r="BG161" s="0" t="n">
        <v>14364859445.8846</v>
      </c>
      <c r="BH161" s="0" t="n">
        <v>13104802016.2041</v>
      </c>
      <c r="BI161" s="0" t="n">
        <v>14025944550.3788</v>
      </c>
      <c r="BJ161" s="0" t="n">
        <v>15365627045.0866</v>
      </c>
      <c r="BK161" s="0" t="n">
        <v>17070758732.1991</v>
      </c>
      <c r="BL161" s="0" t="n">
        <v>17279566718.6087</v>
      </c>
    </row>
    <row r="162" customFormat="false" ht="15" hidden="false" customHeight="false" outlineLevel="0" collapsed="false">
      <c r="A162" s="0" t="s">
        <v>122</v>
      </c>
      <c r="B162" s="0" t="s">
        <v>354</v>
      </c>
      <c r="C162" s="0" t="s">
        <v>1158</v>
      </c>
      <c r="D162" s="0" t="s">
        <v>1058</v>
      </c>
      <c r="O162" s="0" t="n">
        <v>250721821.553678</v>
      </c>
      <c r="P162" s="0" t="n">
        <v>264579879.784878</v>
      </c>
      <c r="Q162" s="0" t="n">
        <v>295118249.324933</v>
      </c>
      <c r="R162" s="0" t="n">
        <v>345602025.375393</v>
      </c>
      <c r="S162" s="0" t="n">
        <v>376094108.475331</v>
      </c>
      <c r="T162" s="0" t="n">
        <v>474620439.58496</v>
      </c>
      <c r="U162" s="0" t="n">
        <v>527936988.791276</v>
      </c>
      <c r="V162" s="0" t="n">
        <v>625573345.532175</v>
      </c>
      <c r="W162" s="0" t="n">
        <v>793675169.878579</v>
      </c>
      <c r="X162" s="0" t="n">
        <v>1001300838.32335</v>
      </c>
      <c r="Y162" s="0" t="n">
        <v>1250242107.87969</v>
      </c>
      <c r="Z162" s="0" t="n">
        <v>1243469360.56838</v>
      </c>
      <c r="AA162" s="0" t="n">
        <v>1234518125</v>
      </c>
      <c r="AB162" s="0" t="n">
        <v>1165771369.00625</v>
      </c>
      <c r="AC162" s="0" t="n">
        <v>1101828568.76804</v>
      </c>
      <c r="AD162" s="0" t="n">
        <v>1117835285.50512</v>
      </c>
      <c r="AE162" s="0" t="n">
        <v>1435079200.34957</v>
      </c>
      <c r="AF162" s="0" t="n">
        <v>1751247763.41948</v>
      </c>
      <c r="AG162" s="0" t="n">
        <v>2019474244.19359</v>
      </c>
      <c r="AH162" s="0" t="n">
        <v>2118574772.11136</v>
      </c>
      <c r="AI162" s="0" t="n">
        <v>2547163582.33149</v>
      </c>
      <c r="AJ162" s="0" t="n">
        <v>2750041434.26295</v>
      </c>
      <c r="AK162" s="0" t="n">
        <v>3021910216.71827</v>
      </c>
      <c r="AL162" s="0" t="n">
        <v>2709178326.78271</v>
      </c>
      <c r="AM162" s="0" t="n">
        <v>2998570146.54095</v>
      </c>
      <c r="AN162" s="0" t="n">
        <v>3720400496.11451</v>
      </c>
      <c r="AO162" s="0" t="n">
        <v>3822882839.29297</v>
      </c>
      <c r="AP162" s="0" t="n">
        <v>3793418472.20321</v>
      </c>
      <c r="AQ162" s="0" t="n">
        <v>4010571271.3657</v>
      </c>
      <c r="AR162" s="0" t="n">
        <v>4121350758.88841</v>
      </c>
      <c r="AS162" s="0" t="n">
        <v>4069515556.78692</v>
      </c>
      <c r="AT162" s="0" t="n">
        <v>4088368961.75836</v>
      </c>
      <c r="AU162" s="0" t="n">
        <v>4470446352.32569</v>
      </c>
      <c r="AV162" s="0" t="n">
        <v>5448415539.81248</v>
      </c>
      <c r="AW162" s="0" t="n">
        <v>6098092511.83004</v>
      </c>
      <c r="AX162" s="0" t="n">
        <v>6416184235.8384</v>
      </c>
      <c r="AY162" s="0" t="n">
        <v>6778324087.13818</v>
      </c>
      <c r="AZ162" s="0" t="n">
        <v>7925371458.80527</v>
      </c>
      <c r="BA162" s="0" t="n">
        <v>9090406749.5267</v>
      </c>
      <c r="BB162" s="0" t="n">
        <v>8696366868.92276</v>
      </c>
      <c r="BC162" s="0" t="n">
        <v>9035932177.77961</v>
      </c>
      <c r="BD162" s="0" t="n">
        <v>9638916472.15361</v>
      </c>
      <c r="BE162" s="0" t="n">
        <v>9462238256.97848</v>
      </c>
      <c r="BF162" s="0" t="n">
        <v>10551661220.181</v>
      </c>
      <c r="BG162" s="0" t="n">
        <v>11626281449.5909</v>
      </c>
      <c r="BH162" s="0" t="n">
        <v>11091434435.2345</v>
      </c>
      <c r="BI162" s="0" t="n">
        <v>11665231192.2959</v>
      </c>
      <c r="BJ162" s="0" t="n">
        <v>13146963159.1185</v>
      </c>
      <c r="BK162" s="0" t="n">
        <v>14750790658.4025</v>
      </c>
      <c r="BL162" s="0" t="n">
        <v>14989415684.1203</v>
      </c>
    </row>
    <row r="163" customFormat="false" ht="15" hidden="false" customHeight="false" outlineLevel="0" collapsed="false">
      <c r="A163" s="0" t="s">
        <v>133</v>
      </c>
      <c r="B163" s="0" t="s">
        <v>365</v>
      </c>
      <c r="C163" s="0" t="s">
        <v>1158</v>
      </c>
      <c r="D163" s="0" t="s">
        <v>1058</v>
      </c>
      <c r="AS163" s="0" t="n">
        <v>8905066163.58643</v>
      </c>
      <c r="AT163" s="0" t="n">
        <v>6477790688.22844</v>
      </c>
      <c r="AU163" s="0" t="n">
        <v>6777632512.0781</v>
      </c>
      <c r="AV163" s="0" t="n">
        <v>10467109977.6717</v>
      </c>
      <c r="AW163" s="0" t="n">
        <v>10567354056.4049</v>
      </c>
      <c r="AX163" s="0" t="n">
        <v>11986972418.5103</v>
      </c>
      <c r="AY163" s="0" t="n">
        <v>14502553709.8303</v>
      </c>
      <c r="AZ163" s="0" t="n">
        <v>20182477480.5512</v>
      </c>
      <c r="BA163" s="0" t="n">
        <v>31862554101.9378</v>
      </c>
      <c r="BB163" s="0" t="n">
        <v>36906181380.8127</v>
      </c>
      <c r="BC163" s="0" t="n">
        <v>49540813342.4834</v>
      </c>
      <c r="BD163" s="0" t="n">
        <v>59977326085.9908</v>
      </c>
      <c r="BE163" s="0" t="n">
        <v>59937797559.3295</v>
      </c>
      <c r="BF163" s="0" t="n">
        <v>60269734044.526</v>
      </c>
      <c r="BG163" s="0" t="n">
        <v>65446199787.8425</v>
      </c>
      <c r="BH163" s="0" t="n">
        <v>67822772707.1034</v>
      </c>
      <c r="BI163" s="0" t="n">
        <v>67184236746.5694</v>
      </c>
      <c r="BJ163" s="0" t="n">
        <v>68945867477.6054</v>
      </c>
      <c r="BK163" s="0" t="n">
        <v>76168043981.5932</v>
      </c>
      <c r="BL163" s="0" t="n">
        <v>76085852617.1371</v>
      </c>
    </row>
    <row r="164" customFormat="false" ht="15" hidden="false" customHeight="false" outlineLevel="0" collapsed="false">
      <c r="A164" s="0" t="s">
        <v>1118</v>
      </c>
      <c r="B164" s="0" t="s">
        <v>1119</v>
      </c>
      <c r="C164" s="0" t="s">
        <v>1158</v>
      </c>
      <c r="D164" s="0" t="s">
        <v>1058</v>
      </c>
      <c r="AL164" s="0" t="n">
        <v>291971696049.129</v>
      </c>
      <c r="AM164" s="0" t="n">
        <v>298968224507.145</v>
      </c>
      <c r="AN164" s="0" t="n">
        <v>340930725512.831</v>
      </c>
      <c r="AO164" s="0" t="n">
        <v>395333227315.749</v>
      </c>
      <c r="AP164" s="0" t="n">
        <v>406052927306.613</v>
      </c>
      <c r="AQ164" s="0" t="n">
        <v>412136964933.442</v>
      </c>
      <c r="AR164" s="0" t="n">
        <v>435869595425.081</v>
      </c>
      <c r="AS164" s="0" t="n">
        <v>451663956562.155</v>
      </c>
      <c r="AT164" s="0" t="n">
        <v>466336846350.011</v>
      </c>
      <c r="AU164" s="0" t="n">
        <v>450773920225.168</v>
      </c>
      <c r="AV164" s="0" t="n">
        <v>508946757945.53</v>
      </c>
      <c r="AW164" s="0" t="n">
        <v>593345806795.527</v>
      </c>
      <c r="AX164" s="0" t="n">
        <v>698843530014.605</v>
      </c>
      <c r="AY164" s="0" t="n">
        <v>811977171056.04</v>
      </c>
      <c r="AZ164" s="0" t="n">
        <v>1003231089320.68</v>
      </c>
      <c r="BA164" s="0" t="n">
        <v>1243192298119.87</v>
      </c>
      <c r="BB164" s="0" t="n">
        <v>1200037635630.84</v>
      </c>
      <c r="BC164" s="0" t="n">
        <v>1384800137552.85</v>
      </c>
      <c r="BD164" s="0" t="n">
        <v>1566916852595.94</v>
      </c>
      <c r="BE164" s="0" t="n">
        <v>1729643567215.21</v>
      </c>
      <c r="BF164" s="0" t="n">
        <v>1619240456887.95</v>
      </c>
      <c r="BG164" s="0" t="n">
        <v>1599403833225.15</v>
      </c>
      <c r="BH164" s="0" t="n">
        <v>1440212700192.34</v>
      </c>
      <c r="BI164" s="0" t="n">
        <v>1459985957527.77</v>
      </c>
      <c r="BJ164" s="0" t="n">
        <v>1436549350150.36</v>
      </c>
      <c r="BK164" s="0" t="n">
        <v>1520424748698.99</v>
      </c>
    </row>
    <row r="165" customFormat="false" ht="15" hidden="false" customHeight="false" outlineLevel="0" collapsed="false">
      <c r="A165" s="0" t="s">
        <v>130</v>
      </c>
      <c r="B165" s="0" t="s">
        <v>362</v>
      </c>
      <c r="C165" s="0" t="s">
        <v>1158</v>
      </c>
      <c r="D165" s="0" t="s">
        <v>1058</v>
      </c>
      <c r="AS165" s="0" t="n">
        <v>984297589.359934</v>
      </c>
      <c r="AT165" s="0" t="n">
        <v>1159869245.92513</v>
      </c>
      <c r="AU165" s="0" t="n">
        <v>1284685050.52413</v>
      </c>
      <c r="AV165" s="0" t="n">
        <v>1707710053.14938</v>
      </c>
      <c r="AW165" s="0" t="n">
        <v>2073234417.68066</v>
      </c>
      <c r="AX165" s="0" t="n">
        <v>2257174480.78597</v>
      </c>
      <c r="AY165" s="0" t="n">
        <v>2721903148.91482</v>
      </c>
      <c r="AZ165" s="0" t="n">
        <v>3680711743.77224</v>
      </c>
      <c r="BA165" s="0" t="n">
        <v>4545674527.61096</v>
      </c>
      <c r="BB165" s="0" t="n">
        <v>4159330369.5471</v>
      </c>
      <c r="BC165" s="0" t="n">
        <v>4142931812.77707</v>
      </c>
      <c r="BD165" s="0" t="n">
        <v>4544575151.98546</v>
      </c>
      <c r="BE165" s="0" t="n">
        <v>4087561649.51236</v>
      </c>
      <c r="BF165" s="0" t="n">
        <v>4464502433.55448</v>
      </c>
      <c r="BG165" s="0" t="n">
        <v>4587741791.10639</v>
      </c>
      <c r="BH165" s="0" t="n">
        <v>4053097851.44823</v>
      </c>
      <c r="BI165" s="0" t="n">
        <v>4373958353.52982</v>
      </c>
      <c r="BJ165" s="0" t="n">
        <v>4844606145.7683</v>
      </c>
      <c r="BK165" s="0" t="n">
        <v>5504255213.57871</v>
      </c>
      <c r="BL165" s="0" t="n">
        <v>5542577964.98146</v>
      </c>
    </row>
    <row r="166" customFormat="false" ht="15" hidden="false" customHeight="false" outlineLevel="0" collapsed="false">
      <c r="A166" s="0" t="s">
        <v>129</v>
      </c>
      <c r="B166" s="0" t="s">
        <v>361</v>
      </c>
      <c r="C166" s="0" t="s">
        <v>1158</v>
      </c>
      <c r="D166" s="0" t="s">
        <v>1058</v>
      </c>
      <c r="Z166" s="0" t="n">
        <v>2310099100</v>
      </c>
      <c r="AA166" s="0" t="n">
        <v>2552401933.33333</v>
      </c>
      <c r="AB166" s="0" t="n">
        <v>2725736633.33333</v>
      </c>
      <c r="AC166" s="0" t="n">
        <v>2098734600</v>
      </c>
      <c r="AD166" s="0" t="n">
        <v>2186505475</v>
      </c>
      <c r="AE166" s="0" t="n">
        <v>2896178866.66667</v>
      </c>
      <c r="AF166" s="0" t="n">
        <v>3020611600</v>
      </c>
      <c r="AG166" s="0" t="n">
        <v>3204461566.66667</v>
      </c>
      <c r="AH166" s="0" t="n">
        <v>3576966800</v>
      </c>
      <c r="AI166" s="0" t="n">
        <v>2560785660</v>
      </c>
      <c r="AJ166" s="0" t="n">
        <v>2379018326.31579</v>
      </c>
      <c r="AK166" s="0" t="n">
        <v>1317611863.84977</v>
      </c>
      <c r="AL166" s="0" t="n">
        <v>768401634.154573</v>
      </c>
      <c r="AM166" s="0" t="n">
        <v>925817092.217484</v>
      </c>
      <c r="AN166" s="0" t="n">
        <v>1452165005.2384</v>
      </c>
      <c r="AO166" s="0" t="n">
        <v>1345719472.35883</v>
      </c>
      <c r="AP166" s="0" t="n">
        <v>1180934202.83801</v>
      </c>
      <c r="AQ166" s="0" t="n">
        <v>1124440248.9783</v>
      </c>
      <c r="AR166" s="0" t="n">
        <v>1057408588.68269</v>
      </c>
      <c r="AS166" s="0" t="n">
        <v>1136896123.61298</v>
      </c>
      <c r="AT166" s="0" t="n">
        <v>1267997934.3125</v>
      </c>
      <c r="AU166" s="0" t="n">
        <v>1396555719.97409</v>
      </c>
      <c r="AV166" s="0" t="n">
        <v>1595297355.78349</v>
      </c>
      <c r="AW166" s="0" t="n">
        <v>1992066808.09598</v>
      </c>
      <c r="AX166" s="0" t="n">
        <v>2523471532.01083</v>
      </c>
      <c r="AY166" s="0" t="n">
        <v>3414055566.1138</v>
      </c>
      <c r="AZ166" s="0" t="n">
        <v>4234999823.30839</v>
      </c>
      <c r="BA166" s="0" t="n">
        <v>5623216448.86852</v>
      </c>
      <c r="BB166" s="0" t="n">
        <v>4583850367.88972</v>
      </c>
      <c r="BC166" s="0" t="n">
        <v>7189481824.07288</v>
      </c>
      <c r="BD166" s="0" t="n">
        <v>10409797649.3063</v>
      </c>
      <c r="BE166" s="0" t="n">
        <v>12292770631.1967</v>
      </c>
      <c r="BF166" s="0" t="n">
        <v>12582122604.1921</v>
      </c>
      <c r="BG166" s="0" t="n">
        <v>12226514722.0861</v>
      </c>
      <c r="BH166" s="0" t="n">
        <v>11749620619.5962</v>
      </c>
      <c r="BI166" s="0" t="n">
        <v>11186734674.3847</v>
      </c>
      <c r="BJ166" s="0" t="n">
        <v>11425755279.5395</v>
      </c>
      <c r="BK166" s="0" t="n">
        <v>13108769495.7425</v>
      </c>
      <c r="BL166" s="0" t="n">
        <v>13996719329.4097</v>
      </c>
    </row>
    <row r="167" customFormat="false" ht="15" hidden="false" customHeight="false" outlineLevel="0" collapsed="false">
      <c r="A167" s="0" t="s">
        <v>839</v>
      </c>
      <c r="B167" s="0" t="s">
        <v>841</v>
      </c>
      <c r="C167" s="0" t="s">
        <v>1158</v>
      </c>
      <c r="D167" s="0" t="s">
        <v>1058</v>
      </c>
      <c r="AU167" s="0" t="n">
        <v>1284000000</v>
      </c>
      <c r="AV167" s="0" t="n">
        <v>1239000000</v>
      </c>
      <c r="AW167" s="0" t="n">
        <v>1210000000</v>
      </c>
      <c r="AX167" s="0" t="n">
        <v>1061000000</v>
      </c>
      <c r="AY167" s="0" t="n">
        <v>990000000</v>
      </c>
      <c r="AZ167" s="0" t="n">
        <v>938000000</v>
      </c>
      <c r="BA167" s="0" t="n">
        <v>939000000</v>
      </c>
      <c r="BB167" s="0" t="n">
        <v>795000000</v>
      </c>
      <c r="BC167" s="0" t="n">
        <v>799000000</v>
      </c>
      <c r="BD167" s="0" t="n">
        <v>733000000</v>
      </c>
      <c r="BE167" s="0" t="n">
        <v>751000000</v>
      </c>
      <c r="BF167" s="0" t="n">
        <v>782000000</v>
      </c>
      <c r="BG167" s="0" t="n">
        <v>845000000</v>
      </c>
      <c r="BH167" s="0" t="n">
        <v>931000000</v>
      </c>
      <c r="BI167" s="0" t="n">
        <v>1250000000</v>
      </c>
      <c r="BJ167" s="0" t="n">
        <v>1601000000</v>
      </c>
      <c r="BK167" s="0" t="n">
        <v>1323000000</v>
      </c>
    </row>
    <row r="168" customFormat="false" ht="15" hidden="false" customHeight="false" outlineLevel="0" collapsed="false">
      <c r="A168" s="0" t="s">
        <v>132</v>
      </c>
      <c r="B168" s="0" t="s">
        <v>364</v>
      </c>
      <c r="C168" s="0" t="s">
        <v>1158</v>
      </c>
      <c r="D168" s="0" t="s">
        <v>1058</v>
      </c>
      <c r="AJ168" s="0" t="n">
        <v>3633406064.83095</v>
      </c>
      <c r="AK168" s="0" t="n">
        <v>2588625092.53848</v>
      </c>
      <c r="AL168" s="0" t="n">
        <v>2676425527.06841</v>
      </c>
      <c r="AM168" s="0" t="n">
        <v>2742148398.93479</v>
      </c>
      <c r="AN168" s="0" t="n">
        <v>2843489764.65219</v>
      </c>
      <c r="AO168" s="0" t="n">
        <v>3856799844.1609</v>
      </c>
      <c r="AP168" s="0" t="n">
        <v>4648832184.06736</v>
      </c>
      <c r="AQ168" s="0" t="n">
        <v>5263877520.08489</v>
      </c>
      <c r="AR168" s="0" t="n">
        <v>5976408043.77265</v>
      </c>
      <c r="AS168" s="0" t="n">
        <v>5656473652.41147</v>
      </c>
      <c r="AT168" s="0" t="n">
        <v>5398568543.63492</v>
      </c>
      <c r="AU168" s="0" t="n">
        <v>5677003239.29386</v>
      </c>
      <c r="AV168" s="0" t="n">
        <v>6303391143.83386</v>
      </c>
      <c r="AW168" s="0" t="n">
        <v>7631120533.36168</v>
      </c>
      <c r="AX168" s="0" t="n">
        <v>8542070109.70903</v>
      </c>
      <c r="AY168" s="0" t="n">
        <v>9176889070.42298</v>
      </c>
      <c r="AZ168" s="0" t="n">
        <v>10450843291.2931</v>
      </c>
      <c r="BA168" s="0" t="n">
        <v>12556195188.5962</v>
      </c>
      <c r="BB168" s="0" t="n">
        <v>11914471497.1492</v>
      </c>
      <c r="BC168" s="0" t="n">
        <v>11104648673.0016</v>
      </c>
      <c r="BD168" s="0" t="n">
        <v>14381552432.9494</v>
      </c>
      <c r="BE168" s="0" t="n">
        <v>16350804543.0515</v>
      </c>
      <c r="BF168" s="0" t="n">
        <v>16974320551.0213</v>
      </c>
      <c r="BG168" s="0" t="n">
        <v>17716084107.5888</v>
      </c>
      <c r="BH168" s="0" t="n">
        <v>15950969018.9458</v>
      </c>
      <c r="BI168" s="0" t="n">
        <v>11936999283.1791</v>
      </c>
      <c r="BJ168" s="0" t="n">
        <v>13219084261.3664</v>
      </c>
      <c r="BK168" s="0" t="n">
        <v>14845870050.7092</v>
      </c>
      <c r="BL168" s="0" t="n">
        <v>15291448211.603</v>
      </c>
    </row>
    <row r="169" customFormat="false" ht="15" hidden="false" customHeight="false" outlineLevel="0" collapsed="false">
      <c r="A169" s="0" t="s">
        <v>124</v>
      </c>
      <c r="B169" s="0" t="s">
        <v>356</v>
      </c>
      <c r="C169" s="0" t="s">
        <v>1158</v>
      </c>
      <c r="D169" s="0" t="s">
        <v>1058</v>
      </c>
      <c r="F169" s="0" t="n">
        <v>159213462.493589</v>
      </c>
      <c r="G169" s="0" t="n">
        <v>164271590.835566</v>
      </c>
      <c r="H169" s="0" t="n">
        <v>168186331.271262</v>
      </c>
      <c r="I169" s="0" t="n">
        <v>224495789.265476</v>
      </c>
      <c r="J169" s="0" t="n">
        <v>255340526.745302</v>
      </c>
      <c r="K169" s="0" t="n">
        <v>266533659.162216</v>
      </c>
      <c r="L169" s="0" t="n">
        <v>282615367.46488</v>
      </c>
      <c r="M169" s="0" t="n">
        <v>311396000.321084</v>
      </c>
      <c r="N169" s="0" t="n">
        <v>295062138.067838</v>
      </c>
      <c r="O169" s="0" t="n">
        <v>309405316.058955</v>
      </c>
      <c r="P169" s="0" t="n">
        <v>335569088.717832</v>
      </c>
      <c r="Q169" s="0" t="n">
        <v>391669449.25347</v>
      </c>
      <c r="R169" s="0" t="n">
        <v>493237544.352934</v>
      </c>
      <c r="S169" s="0" t="n">
        <v>613010958.14599</v>
      </c>
      <c r="T169" s="0" t="n">
        <v>703378653.350029</v>
      </c>
      <c r="U169" s="0" t="n">
        <v>775046377.591752</v>
      </c>
      <c r="V169" s="0" t="n">
        <v>799029666.591345</v>
      </c>
      <c r="W169" s="0" t="n">
        <v>804629876.770723</v>
      </c>
      <c r="X169" s="0" t="n">
        <v>951900945.200283</v>
      </c>
      <c r="Y169" s="0" t="n">
        <v>1047924649.11779</v>
      </c>
      <c r="Z169" s="0" t="n">
        <v>1105495368.38146</v>
      </c>
      <c r="AA169" s="0" t="n">
        <v>1108776010.25575</v>
      </c>
      <c r="AB169" s="0" t="n">
        <v>1165170625.65959</v>
      </c>
      <c r="AC169" s="0" t="n">
        <v>1074373735.45291</v>
      </c>
      <c r="AD169" s="0" t="n">
        <v>1009723326.31752</v>
      </c>
      <c r="AE169" s="0" t="n">
        <v>1186628778.51236</v>
      </c>
      <c r="AF169" s="0" t="n">
        <v>1344665270.68865</v>
      </c>
      <c r="AG169" s="0" t="n">
        <v>1414951854.05644</v>
      </c>
      <c r="AH169" s="0" t="n">
        <v>1450647019.20509</v>
      </c>
      <c r="AI169" s="0" t="n">
        <v>1506914407.82331</v>
      </c>
      <c r="AJ169" s="0" t="n">
        <v>2133693477.88416</v>
      </c>
      <c r="AK169" s="0" t="n">
        <v>2164292208.16528</v>
      </c>
      <c r="AL169" s="0" t="n">
        <v>1847350611.72458</v>
      </c>
      <c r="AM169" s="0" t="n">
        <v>1944876755.00708</v>
      </c>
      <c r="AN169" s="0" t="n">
        <v>2091731420.68923</v>
      </c>
      <c r="AO169" s="0" t="n">
        <v>2132081881.91398</v>
      </c>
      <c r="AP169" s="0" t="n">
        <v>2072001066.8212</v>
      </c>
      <c r="AQ169" s="0" t="n">
        <v>2032345831.83005</v>
      </c>
      <c r="AR169" s="0" t="n">
        <v>1985924386.91448</v>
      </c>
      <c r="AS169" s="0" t="n">
        <v>1779521109.91268</v>
      </c>
      <c r="AT169" s="0" t="n">
        <v>1746064718.79169</v>
      </c>
      <c r="AU169" s="0" t="n">
        <v>1777058592.98812</v>
      </c>
      <c r="AV169" s="0" t="n">
        <v>2051147606.73687</v>
      </c>
      <c r="AW169" s="0" t="n">
        <v>2362501023.24249</v>
      </c>
      <c r="AX169" s="0" t="n">
        <v>2936019525.60241</v>
      </c>
      <c r="AY169" s="0" t="n">
        <v>4008583967.92519</v>
      </c>
      <c r="AZ169" s="0" t="n">
        <v>4328063511.13524</v>
      </c>
      <c r="BA169" s="0" t="n">
        <v>5138471610.16598</v>
      </c>
      <c r="BB169" s="0" t="n">
        <v>4725200357.55624</v>
      </c>
      <c r="BC169" s="0" t="n">
        <v>5628882266.37767</v>
      </c>
      <c r="BD169" s="0" t="n">
        <v>6764635686.79345</v>
      </c>
      <c r="BE169" s="0" t="n">
        <v>6728208836.22143</v>
      </c>
      <c r="BF169" s="0" t="n">
        <v>7223063169.72749</v>
      </c>
      <c r="BG169" s="0" t="n">
        <v>6592537781.81518</v>
      </c>
      <c r="BH169" s="0" t="n">
        <v>6166857628.62212</v>
      </c>
      <c r="BI169" s="0" t="n">
        <v>6398744505.08129</v>
      </c>
      <c r="BJ169" s="0" t="n">
        <v>6758390728.71734</v>
      </c>
      <c r="BK169" s="0" t="n">
        <v>7049169770.86399</v>
      </c>
      <c r="BL169" s="0" t="n">
        <v>7600656943.97506</v>
      </c>
    </row>
    <row r="170" customFormat="false" ht="15" hidden="false" customHeight="false" outlineLevel="0" collapsed="false">
      <c r="A170" s="0" t="s">
        <v>125</v>
      </c>
      <c r="B170" s="0" t="s">
        <v>357</v>
      </c>
      <c r="C170" s="0" t="s">
        <v>1158</v>
      </c>
      <c r="D170" s="0" t="s">
        <v>1058</v>
      </c>
      <c r="U170" s="0" t="n">
        <v>704033525.405972</v>
      </c>
      <c r="V170" s="0" t="n">
        <v>823634464.910024</v>
      </c>
      <c r="W170" s="0" t="n">
        <v>1015365145.29554</v>
      </c>
      <c r="X170" s="0" t="n">
        <v>1211141231.11555</v>
      </c>
      <c r="Y170" s="0" t="n">
        <v>1131788191.50736</v>
      </c>
      <c r="Z170" s="0" t="n">
        <v>1142393554.52358</v>
      </c>
      <c r="AA170" s="0" t="n">
        <v>1078408829.616</v>
      </c>
      <c r="AB170" s="0" t="n">
        <v>1090276947.25872</v>
      </c>
      <c r="AC170" s="0" t="n">
        <v>1040557089.33864</v>
      </c>
      <c r="AD170" s="0" t="n">
        <v>1076121094.38239</v>
      </c>
      <c r="AE170" s="0" t="n">
        <v>1462900255.4506</v>
      </c>
      <c r="AF170" s="0" t="n">
        <v>1880852914.22714</v>
      </c>
      <c r="AG170" s="0" t="n">
        <v>2134517067.65295</v>
      </c>
      <c r="AH170" s="0" t="n">
        <v>2181930254.82301</v>
      </c>
      <c r="AI170" s="0" t="n">
        <v>2653480001.34558</v>
      </c>
      <c r="AJ170" s="0" t="n">
        <v>2856890680.60285</v>
      </c>
      <c r="AK170" s="0" t="n">
        <v>3224267547.80508</v>
      </c>
      <c r="AL170" s="0" t="n">
        <v>3263368410.01813</v>
      </c>
      <c r="AM170" s="0" t="n">
        <v>3558137040.37772</v>
      </c>
      <c r="AN170" s="0" t="n">
        <v>4040345933.29231</v>
      </c>
      <c r="AO170" s="0" t="n">
        <v>4421943910.49749</v>
      </c>
      <c r="AP170" s="0" t="n">
        <v>4187367601.73432</v>
      </c>
      <c r="AQ170" s="0" t="n">
        <v>4169664285.38681</v>
      </c>
      <c r="AR170" s="0" t="n">
        <v>4343710332.80658</v>
      </c>
      <c r="AS170" s="0" t="n">
        <v>4663313620.01707</v>
      </c>
      <c r="AT170" s="0" t="n">
        <v>4613630622.77501</v>
      </c>
      <c r="AU170" s="0" t="n">
        <v>4841310239.63687</v>
      </c>
      <c r="AV170" s="0" t="n">
        <v>5816553826.85519</v>
      </c>
      <c r="AW170" s="0" t="n">
        <v>6578844486.06288</v>
      </c>
      <c r="AX170" s="0" t="n">
        <v>6488750452.60067</v>
      </c>
      <c r="AY170" s="0" t="n">
        <v>7028803365.70151</v>
      </c>
      <c r="AZ170" s="0" t="n">
        <v>8150138757.15741</v>
      </c>
      <c r="BA170" s="0" t="n">
        <v>9990370016.30771</v>
      </c>
      <c r="BB170" s="0" t="n">
        <v>9128843109.15588</v>
      </c>
      <c r="BC170" s="0" t="n">
        <v>10003670690.3497</v>
      </c>
      <c r="BD170" s="0" t="n">
        <v>11518393367.2403</v>
      </c>
      <c r="BE170" s="0" t="n">
        <v>11668685524.1265</v>
      </c>
      <c r="BF170" s="0" t="n">
        <v>12129642296.4425</v>
      </c>
      <c r="BG170" s="0" t="n">
        <v>12803445933.5894</v>
      </c>
      <c r="BH170" s="0" t="n">
        <v>11692287066.381</v>
      </c>
      <c r="BI170" s="0" t="n">
        <v>12232463655.5727</v>
      </c>
      <c r="BJ170" s="0" t="n">
        <v>13259351418.4459</v>
      </c>
      <c r="BK170" s="0" t="n">
        <v>14181951058.5129</v>
      </c>
      <c r="BL170" s="0" t="n">
        <v>14048430518.5561</v>
      </c>
    </row>
    <row r="171" customFormat="false" ht="15" hidden="false" customHeight="false" outlineLevel="0" collapsed="false">
      <c r="A171" s="0" t="s">
        <v>118</v>
      </c>
      <c r="B171" s="0" t="s">
        <v>350</v>
      </c>
      <c r="C171" s="0" t="s">
        <v>1158</v>
      </c>
      <c r="D171" s="0" t="s">
        <v>1058</v>
      </c>
      <c r="E171" s="0" t="n">
        <v>162956740.865183</v>
      </c>
      <c r="F171" s="0" t="n">
        <v>174576508.469831</v>
      </c>
      <c r="G171" s="0" t="n">
        <v>183116337.673247</v>
      </c>
      <c r="H171" s="0" t="n">
        <v>190816183.676326</v>
      </c>
      <c r="I171" s="0" t="n">
        <v>194736105.277894</v>
      </c>
      <c r="J171" s="0" t="n">
        <v>229455410.891782</v>
      </c>
      <c r="K171" s="0" t="n">
        <v>260394792.104158</v>
      </c>
      <c r="L171" s="0" t="n">
        <v>269814968.240817</v>
      </c>
      <c r="M171" s="0" t="n">
        <v>245169806.792272</v>
      </c>
      <c r="N171" s="0" t="n">
        <v>265810632.425297</v>
      </c>
      <c r="O171" s="0" t="n">
        <v>290531621.264851</v>
      </c>
      <c r="P171" s="0" t="n">
        <v>365386929.835119</v>
      </c>
      <c r="Q171" s="0" t="n">
        <v>406062874.251497</v>
      </c>
      <c r="R171" s="0" t="n">
        <v>444281703.893568</v>
      </c>
      <c r="S171" s="0" t="n">
        <v>548621017.593913</v>
      </c>
      <c r="T171" s="0" t="n">
        <v>613220652.928919</v>
      </c>
      <c r="U171" s="0" t="n">
        <v>670317634.173056</v>
      </c>
      <c r="V171" s="0" t="n">
        <v>806290840.624654</v>
      </c>
      <c r="W171" s="0" t="n">
        <v>949034016.830627</v>
      </c>
      <c r="X171" s="0" t="n">
        <v>1058269065.98115</v>
      </c>
      <c r="Y171" s="0" t="n">
        <v>1237655461.1501</v>
      </c>
      <c r="Z171" s="0" t="n">
        <v>1237685691.94683</v>
      </c>
      <c r="AA171" s="0" t="n">
        <v>1180104216.01137</v>
      </c>
      <c r="AB171" s="0" t="n">
        <v>1223186840.31324</v>
      </c>
      <c r="AC171" s="0" t="n">
        <v>1208008985.42522</v>
      </c>
      <c r="AD171" s="0" t="n">
        <v>1131347798.26653</v>
      </c>
      <c r="AE171" s="0" t="n">
        <v>1183654827.79002</v>
      </c>
      <c r="AF171" s="0" t="n">
        <v>1183094127.76747</v>
      </c>
      <c r="AG171" s="0" t="n">
        <v>1379924257.21313</v>
      </c>
      <c r="AH171" s="0" t="n">
        <v>1590215582.53307</v>
      </c>
      <c r="AI171" s="0" t="n">
        <v>1880771556.30474</v>
      </c>
      <c r="AJ171" s="0" t="n">
        <v>2203545856.66893</v>
      </c>
      <c r="AK171" s="0" t="n">
        <v>1799517081.56412</v>
      </c>
      <c r="AL171" s="0" t="n">
        <v>2070636935.58644</v>
      </c>
      <c r="AM171" s="0" t="n">
        <v>1181802596.03498</v>
      </c>
      <c r="AN171" s="0" t="n">
        <v>1397457932.30697</v>
      </c>
      <c r="AO171" s="0" t="n">
        <v>2281034131.36493</v>
      </c>
      <c r="AP171" s="0" t="n">
        <v>2663234933.89767</v>
      </c>
      <c r="AQ171" s="0" t="n">
        <v>1750584265.28754</v>
      </c>
      <c r="AR171" s="0" t="n">
        <v>1775921718.10534</v>
      </c>
      <c r="AS171" s="0" t="n">
        <v>1743506531.32652</v>
      </c>
      <c r="AT171" s="0" t="n">
        <v>1716502862.2954</v>
      </c>
      <c r="AU171" s="0" t="n">
        <v>3495748397.63025</v>
      </c>
      <c r="AV171" s="0" t="n">
        <v>3208837077.25069</v>
      </c>
      <c r="AW171" s="0" t="n">
        <v>3476094498.87517</v>
      </c>
      <c r="AX171" s="0" t="n">
        <v>3655909664.1423</v>
      </c>
      <c r="AY171" s="0" t="n">
        <v>3998020176.67364</v>
      </c>
      <c r="AZ171" s="0" t="n">
        <v>4432937045.79897</v>
      </c>
      <c r="BA171" s="0" t="n">
        <v>5321012192.33619</v>
      </c>
      <c r="BB171" s="0" t="n">
        <v>6191127665.1963</v>
      </c>
      <c r="BC171" s="0" t="n">
        <v>6959655570.89098</v>
      </c>
      <c r="BD171" s="0" t="n">
        <v>8004000737.30717</v>
      </c>
      <c r="BE171" s="0" t="n">
        <v>6028487928.83351</v>
      </c>
      <c r="BF171" s="0" t="n">
        <v>5518880768.57955</v>
      </c>
      <c r="BG171" s="0" t="n">
        <v>6047813437.31804</v>
      </c>
      <c r="BH171" s="0" t="n">
        <v>6373212640.84604</v>
      </c>
      <c r="BI171" s="0" t="n">
        <v>5433040159.88747</v>
      </c>
      <c r="BJ171" s="0" t="n">
        <v>6303292264.18905</v>
      </c>
      <c r="BK171" s="0" t="n">
        <v>6917301908.62757</v>
      </c>
      <c r="BL171" s="0" t="n">
        <v>7666704427.00915</v>
      </c>
    </row>
    <row r="172" customFormat="false" ht="15" hidden="false" customHeight="false" outlineLevel="0" collapsed="false">
      <c r="A172" s="0" t="s">
        <v>119</v>
      </c>
      <c r="B172" s="0" t="s">
        <v>351</v>
      </c>
      <c r="C172" s="0" t="s">
        <v>1158</v>
      </c>
      <c r="D172" s="0" t="s">
        <v>1058</v>
      </c>
      <c r="E172" s="0" t="n">
        <v>1916241996.60264</v>
      </c>
      <c r="F172" s="0" t="n">
        <v>1901868548.28172</v>
      </c>
      <c r="G172" s="0" t="n">
        <v>2001502678.6881</v>
      </c>
      <c r="H172" s="0" t="n">
        <v>2510126747.68065</v>
      </c>
      <c r="I172" s="0" t="n">
        <v>2674441395.53116</v>
      </c>
      <c r="J172" s="0" t="n">
        <v>2956356984.18921</v>
      </c>
      <c r="K172" s="0" t="n">
        <v>3143538481.64119</v>
      </c>
      <c r="L172" s="0" t="n">
        <v>3188945511.56409</v>
      </c>
      <c r="M172" s="0" t="n">
        <v>3330393309.81315</v>
      </c>
      <c r="N172" s="0" t="n">
        <v>3664575983.27453</v>
      </c>
      <c r="O172" s="0" t="n">
        <v>3864170913.36731</v>
      </c>
      <c r="P172" s="0" t="n">
        <v>4244340333.51899</v>
      </c>
      <c r="Q172" s="0" t="n">
        <v>5043268548.73032</v>
      </c>
      <c r="R172" s="0" t="n">
        <v>7662996766.66803</v>
      </c>
      <c r="S172" s="0" t="n">
        <v>9496074114.07918</v>
      </c>
      <c r="T172" s="0" t="n">
        <v>9298800799.46702</v>
      </c>
      <c r="U172" s="0" t="n">
        <v>11050125904.9418</v>
      </c>
      <c r="V172" s="0" t="n">
        <v>13139397879.1695</v>
      </c>
      <c r="W172" s="0" t="n">
        <v>16358376511.2263</v>
      </c>
      <c r="X172" s="0" t="n">
        <v>21213672089.1976</v>
      </c>
      <c r="Y172" s="0" t="n">
        <v>24488033442.0506</v>
      </c>
      <c r="Z172" s="0" t="n">
        <v>25004557093.8761</v>
      </c>
      <c r="AA172" s="0" t="n">
        <v>26804401815.5348</v>
      </c>
      <c r="AB172" s="0" t="n">
        <v>30346788437.5135</v>
      </c>
      <c r="AC172" s="0" t="n">
        <v>33943505717.6993</v>
      </c>
      <c r="AD172" s="0" t="n">
        <v>31200161095.4491</v>
      </c>
      <c r="AE172" s="0" t="n">
        <v>27734562640.4277</v>
      </c>
      <c r="AF172" s="0" t="n">
        <v>32181695507.2234</v>
      </c>
      <c r="AG172" s="0" t="n">
        <v>35271880250.4964</v>
      </c>
      <c r="AH172" s="0" t="n">
        <v>38848567631.4235</v>
      </c>
      <c r="AI172" s="0" t="n">
        <v>44024178343.0071</v>
      </c>
      <c r="AJ172" s="0" t="n">
        <v>49143148094.2683</v>
      </c>
      <c r="AK172" s="0" t="n">
        <v>59167550162.956</v>
      </c>
      <c r="AL172" s="0" t="n">
        <v>66894837030.4184</v>
      </c>
      <c r="AM172" s="0" t="n">
        <v>74478356957.7808</v>
      </c>
      <c r="AN172" s="0" t="n">
        <v>88705342902.7113</v>
      </c>
      <c r="AO172" s="0" t="n">
        <v>100855393910.486</v>
      </c>
      <c r="AP172" s="0" t="n">
        <v>100005323301.867</v>
      </c>
      <c r="AQ172" s="0" t="n">
        <v>72167498980.8398</v>
      </c>
      <c r="AR172" s="0" t="n">
        <v>79148421052.6316</v>
      </c>
      <c r="AS172" s="0" t="n">
        <v>93789736842.1053</v>
      </c>
      <c r="AT172" s="0" t="n">
        <v>92783947368.421</v>
      </c>
      <c r="AU172" s="0" t="n">
        <v>100845526315.789</v>
      </c>
      <c r="AV172" s="0" t="n">
        <v>110202368421.053</v>
      </c>
      <c r="AW172" s="0" t="n">
        <v>124749473684.211</v>
      </c>
      <c r="AX172" s="0" t="n">
        <v>143534102611.497</v>
      </c>
      <c r="AY172" s="0" t="n">
        <v>162691238209.476</v>
      </c>
      <c r="AZ172" s="0" t="n">
        <v>193547824063.3</v>
      </c>
      <c r="BA172" s="0" t="n">
        <v>230813897715.69</v>
      </c>
      <c r="BB172" s="0" t="n">
        <v>202257625195.063</v>
      </c>
      <c r="BC172" s="0" t="n">
        <v>255016609232.871</v>
      </c>
      <c r="BD172" s="0" t="n">
        <v>297951960784.314</v>
      </c>
      <c r="BE172" s="0" t="n">
        <v>314443149443.149</v>
      </c>
      <c r="BF172" s="0" t="n">
        <v>323277158906.979</v>
      </c>
      <c r="BG172" s="0" t="n">
        <v>338061963396.376</v>
      </c>
      <c r="BH172" s="0" t="n">
        <v>301354803994.367</v>
      </c>
      <c r="BI172" s="0" t="n">
        <v>301255380276.258</v>
      </c>
      <c r="BJ172" s="0" t="n">
        <v>319112136545.438</v>
      </c>
      <c r="BK172" s="0" t="n">
        <v>358715057123.739</v>
      </c>
      <c r="BL172" s="0" t="n">
        <v>364681367531.684</v>
      </c>
    </row>
    <row r="173" customFormat="false" ht="15" hidden="false" customHeight="false" outlineLevel="0" collapsed="false">
      <c r="A173" s="0" t="s">
        <v>1120</v>
      </c>
      <c r="B173" s="0" t="s">
        <v>1121</v>
      </c>
      <c r="C173" s="0" t="s">
        <v>1158</v>
      </c>
      <c r="D173" s="0" t="s">
        <v>1058</v>
      </c>
      <c r="E173" s="0" t="n">
        <v>583846188346.727</v>
      </c>
      <c r="F173" s="0" t="n">
        <v>604324202050.648</v>
      </c>
      <c r="G173" s="0" t="n">
        <v>647421597617.887</v>
      </c>
      <c r="H173" s="0" t="n">
        <v>683726355213.519</v>
      </c>
      <c r="I173" s="0" t="n">
        <v>735285089547.341</v>
      </c>
      <c r="J173" s="0" t="n">
        <v>798329518629.678</v>
      </c>
      <c r="K173" s="0" t="n">
        <v>876222557410.434</v>
      </c>
      <c r="L173" s="0" t="n">
        <v>927523758485.747</v>
      </c>
      <c r="M173" s="0" t="n">
        <v>1014479810519.9</v>
      </c>
      <c r="N173" s="0" t="n">
        <v>1099213311661.69</v>
      </c>
      <c r="O173" s="0" t="n">
        <v>1161385395320.13</v>
      </c>
      <c r="P173" s="0" t="n">
        <v>1264333061774.61</v>
      </c>
      <c r="Q173" s="0" t="n">
        <v>1392428220486.92</v>
      </c>
      <c r="R173" s="0" t="n">
        <v>1556967358814.12</v>
      </c>
      <c r="S173" s="0" t="n">
        <v>1705964297341.51</v>
      </c>
      <c r="T173" s="0" t="n">
        <v>1859083029689.34</v>
      </c>
      <c r="U173" s="0" t="n">
        <v>2080373864908.72</v>
      </c>
      <c r="V173" s="0" t="n">
        <v>2293885157028.68</v>
      </c>
      <c r="W173" s="0" t="n">
        <v>2570707667537.48</v>
      </c>
      <c r="X173" s="0" t="n">
        <v>2870923302612.26</v>
      </c>
      <c r="Y173" s="0" t="n">
        <v>3131774126516.07</v>
      </c>
      <c r="Z173" s="0" t="n">
        <v>3513995963656.99</v>
      </c>
      <c r="AA173" s="0" t="n">
        <v>3658081025119.14</v>
      </c>
      <c r="AB173" s="0" t="n">
        <v>3975475111781.89</v>
      </c>
      <c r="AC173" s="0" t="n">
        <v>4393971258071.62</v>
      </c>
      <c r="AD173" s="0" t="n">
        <v>4704774999482.75</v>
      </c>
      <c r="AE173" s="0" t="n">
        <v>4958242427343.98</v>
      </c>
      <c r="AF173" s="0" t="n">
        <v>5287828242049.45</v>
      </c>
      <c r="AG173" s="0" t="n">
        <v>5745207451214.25</v>
      </c>
      <c r="AH173" s="0" t="n">
        <v>6208137243275.24</v>
      </c>
      <c r="AI173" s="0" t="n">
        <v>6558665950908.47</v>
      </c>
      <c r="AJ173" s="0" t="n">
        <v>6770092083643.19</v>
      </c>
      <c r="AK173" s="0" t="n">
        <v>7114394589252.92</v>
      </c>
      <c r="AL173" s="0" t="n">
        <v>7437550121856.44</v>
      </c>
      <c r="AM173" s="0" t="n">
        <v>7867242439537.61</v>
      </c>
      <c r="AN173" s="0" t="n">
        <v>8245811373433.4</v>
      </c>
      <c r="AO173" s="0" t="n">
        <v>8704363777972.13</v>
      </c>
      <c r="AP173" s="0" t="n">
        <v>9233311204265.78</v>
      </c>
      <c r="AQ173" s="0" t="n">
        <v>9697762229406.81</v>
      </c>
      <c r="AR173" s="0" t="n">
        <v>10310072635807.7</v>
      </c>
      <c r="AS173" s="0" t="n">
        <v>10998121151318.6</v>
      </c>
      <c r="AT173" s="0" t="n">
        <v>11321881659892.6</v>
      </c>
      <c r="AU173" s="0" t="n">
        <v>11698306960646.5</v>
      </c>
      <c r="AV173" s="0" t="n">
        <v>12354812816817.7</v>
      </c>
      <c r="AW173" s="0" t="n">
        <v>13241410621714.1</v>
      </c>
      <c r="AX173" s="0" t="n">
        <v>14210866345864.7</v>
      </c>
      <c r="AY173" s="0" t="n">
        <v>15136170611461.2</v>
      </c>
      <c r="AZ173" s="0" t="n">
        <v>15923602846205.8</v>
      </c>
      <c r="BA173" s="0" t="n">
        <v>16268955292997.2</v>
      </c>
      <c r="BB173" s="0" t="n">
        <v>15826742029986.4</v>
      </c>
      <c r="BC173" s="0" t="n">
        <v>16612151675811.1</v>
      </c>
      <c r="BD173" s="0" t="n">
        <v>17337541701047.8</v>
      </c>
      <c r="BE173" s="0" t="n">
        <v>18032074866349</v>
      </c>
      <c r="BF173" s="0" t="n">
        <v>18638523474155.3</v>
      </c>
      <c r="BG173" s="0" t="n">
        <v>19337110892844.7</v>
      </c>
      <c r="BH173" s="0" t="n">
        <v>19787488505418.2</v>
      </c>
      <c r="BI173" s="0" t="n">
        <v>20250103662982.1</v>
      </c>
      <c r="BJ173" s="0" t="n">
        <v>21176374062226.8</v>
      </c>
      <c r="BK173" s="0" t="n">
        <v>22303646726082.2</v>
      </c>
      <c r="BL173" s="0" t="n">
        <v>23177135742520</v>
      </c>
    </row>
    <row r="174" customFormat="false" ht="15" hidden="false" customHeight="false" outlineLevel="0" collapsed="false">
      <c r="A174" s="0" t="s">
        <v>134</v>
      </c>
      <c r="B174" s="0" t="s">
        <v>366</v>
      </c>
      <c r="C174" s="0" t="s">
        <v>1158</v>
      </c>
      <c r="D174" s="0" t="s">
        <v>1058</v>
      </c>
      <c r="Y174" s="0" t="n">
        <v>2422096074.58458</v>
      </c>
      <c r="Z174" s="0" t="n">
        <v>2246757386.46297</v>
      </c>
      <c r="AA174" s="0" t="n">
        <v>2116069373.76879</v>
      </c>
      <c r="AB174" s="0" t="n">
        <v>2293990996.47113</v>
      </c>
      <c r="AC174" s="0" t="n">
        <v>1947967886.46389</v>
      </c>
      <c r="AD174" s="0" t="n">
        <v>1605911706.00638</v>
      </c>
      <c r="AE174" s="0" t="n">
        <v>1806223061.29464</v>
      </c>
      <c r="AF174" s="0" t="n">
        <v>2296378834.86149</v>
      </c>
      <c r="AG174" s="0" t="n">
        <v>2491412335.78392</v>
      </c>
      <c r="AH174" s="0" t="n">
        <v>2531519951.42295</v>
      </c>
      <c r="AI174" s="0" t="n">
        <v>2785764518.01845</v>
      </c>
      <c r="AJ174" s="0" t="n">
        <v>2992650454.49607</v>
      </c>
      <c r="AK174" s="0" t="n">
        <v>3424733520.33661</v>
      </c>
      <c r="AL174" s="0" t="n">
        <v>3218475900.48046</v>
      </c>
      <c r="AM174" s="0" t="n">
        <v>3636645995.26867</v>
      </c>
      <c r="AN174" s="0" t="n">
        <v>3942478205.72909</v>
      </c>
      <c r="AO174" s="0" t="n">
        <v>3945340776.40546</v>
      </c>
      <c r="AP174" s="0" t="n">
        <v>4102648719.61806</v>
      </c>
      <c r="AQ174" s="0" t="n">
        <v>3826527630.55551</v>
      </c>
      <c r="AR174" s="0" t="n">
        <v>3818954447.99083</v>
      </c>
      <c r="AS174" s="0" t="n">
        <v>3833993702.98856</v>
      </c>
      <c r="AT174" s="0" t="n">
        <v>3476452446.22032</v>
      </c>
      <c r="AU174" s="0" t="n">
        <v>3275669889.09655</v>
      </c>
      <c r="AV174" s="0" t="n">
        <v>4811994024.87871</v>
      </c>
      <c r="AW174" s="0" t="n">
        <v>6480441754.26103</v>
      </c>
      <c r="AX174" s="0" t="n">
        <v>7101514450.14191</v>
      </c>
      <c r="AY174" s="0" t="n">
        <v>7840138005.94051</v>
      </c>
      <c r="AZ174" s="0" t="n">
        <v>8729714008.27852</v>
      </c>
      <c r="BA174" s="0" t="n">
        <v>8496492492.4561</v>
      </c>
      <c r="BB174" s="0" t="n">
        <v>8825055228.32872</v>
      </c>
      <c r="BC174" s="0" t="n">
        <v>11268186636.2905</v>
      </c>
      <c r="BD174" s="0" t="n">
        <v>12343501808.2192</v>
      </c>
      <c r="BE174" s="0" t="n">
        <v>13041886316.4832</v>
      </c>
      <c r="BF174" s="0" t="n">
        <v>12011207741.4591</v>
      </c>
      <c r="BG174" s="0" t="n">
        <v>12356482988.8683</v>
      </c>
      <c r="BH174" s="0" t="n">
        <v>11272143472.6244</v>
      </c>
      <c r="BI174" s="0" t="n">
        <v>10665634688.0779</v>
      </c>
      <c r="BJ174" s="0" t="n">
        <v>12741746523.8632</v>
      </c>
      <c r="BK174" s="0" t="n">
        <v>13454211343.5949</v>
      </c>
      <c r="BL174" s="0" t="n">
        <v>12366528259.1844</v>
      </c>
    </row>
    <row r="175" customFormat="false" ht="15" hidden="false" customHeight="false" outlineLevel="0" collapsed="false">
      <c r="A175" s="0" t="s">
        <v>827</v>
      </c>
      <c r="B175" s="0" t="s">
        <v>829</v>
      </c>
      <c r="C175" s="0" t="s">
        <v>1158</v>
      </c>
      <c r="D175" s="0" t="s">
        <v>1058</v>
      </c>
      <c r="J175" s="0" t="n">
        <v>159594493.548808</v>
      </c>
      <c r="K175" s="0" t="n">
        <v>164206537.561675</v>
      </c>
      <c r="L175" s="0" t="n">
        <v>180036768.87301</v>
      </c>
      <c r="M175" s="0" t="n">
        <v>215507164.034258</v>
      </c>
      <c r="N175" s="0" t="n">
        <v>263108834.536684</v>
      </c>
      <c r="O175" s="0" t="n">
        <v>358815681.903215</v>
      </c>
      <c r="P175" s="0" t="n">
        <v>413634335.270097</v>
      </c>
      <c r="Q175" s="0" t="n">
        <v>505892512.861927</v>
      </c>
      <c r="R175" s="0" t="n">
        <v>542294864.81243</v>
      </c>
      <c r="S175" s="0" t="n">
        <v>637400199.110489</v>
      </c>
      <c r="T175" s="0" t="n">
        <v>816647865.83143</v>
      </c>
      <c r="U175" s="0" t="n">
        <v>798310509.647434</v>
      </c>
      <c r="V175" s="0" t="n">
        <v>837616756.533737</v>
      </c>
      <c r="W175" s="0" t="n">
        <v>846007597.720396</v>
      </c>
      <c r="X175" s="0" t="n">
        <v>1047225130.24333</v>
      </c>
      <c r="Y175" s="0" t="n">
        <v>1182457142.60648</v>
      </c>
      <c r="Z175" s="0" t="n">
        <v>972563810.230325</v>
      </c>
      <c r="AA175" s="0" t="n">
        <v>904619629.797268</v>
      </c>
      <c r="AB175" s="0" t="n">
        <v>823832940.450511</v>
      </c>
      <c r="AC175" s="0" t="n">
        <v>796018978.4713</v>
      </c>
      <c r="AD175" s="0" t="n">
        <v>854823821.723177</v>
      </c>
      <c r="AE175" s="0" t="n">
        <v>1201262517.87644</v>
      </c>
      <c r="AF175" s="0" t="n">
        <v>1488113532.28584</v>
      </c>
      <c r="AG175" s="0" t="n">
        <v>2072735787.31779</v>
      </c>
      <c r="AH175" s="0" t="n">
        <v>2185072798.33184</v>
      </c>
      <c r="AI175" s="0" t="n">
        <v>2529310103.83608</v>
      </c>
      <c r="AJ175" s="0" t="n">
        <v>2653781596.46008</v>
      </c>
      <c r="AK175" s="0" t="n">
        <v>2923764926.39718</v>
      </c>
      <c r="AL175" s="0" t="n">
        <v>3070161471.04451</v>
      </c>
      <c r="AM175" s="0" t="n">
        <v>3038727617.03901</v>
      </c>
      <c r="AN175" s="0" t="n">
        <v>3628440274.67</v>
      </c>
      <c r="AO175" s="0" t="n">
        <v>3606968433.92682</v>
      </c>
      <c r="AP175" s="0" t="n">
        <v>3291489840.57141</v>
      </c>
      <c r="AQ175" s="0" t="n">
        <v>3158806480.26107</v>
      </c>
      <c r="AR175" s="0" t="n">
        <v>3056999988.09146</v>
      </c>
      <c r="AS175" s="0" t="n">
        <v>2682347064.3642</v>
      </c>
    </row>
    <row r="176" customFormat="false" ht="15" hidden="false" customHeight="false" outlineLevel="0" collapsed="false">
      <c r="A176" s="0" t="s">
        <v>140</v>
      </c>
      <c r="B176" s="0" t="s">
        <v>372</v>
      </c>
      <c r="C176" s="0" t="s">
        <v>1158</v>
      </c>
      <c r="D176" s="0" t="s">
        <v>1058</v>
      </c>
      <c r="E176" s="0" t="n">
        <v>449526872.565561</v>
      </c>
      <c r="F176" s="0" t="n">
        <v>485785234.940376</v>
      </c>
      <c r="G176" s="0" t="n">
        <v>531736492.909178</v>
      </c>
      <c r="H176" s="0" t="n">
        <v>586294761.493516</v>
      </c>
      <c r="I176" s="0" t="n">
        <v>582816358.347155</v>
      </c>
      <c r="J176" s="0" t="n">
        <v>673383604.238783</v>
      </c>
      <c r="K176" s="0" t="n">
        <v>702296184.361344</v>
      </c>
      <c r="L176" s="0" t="n">
        <v>665586975.088303</v>
      </c>
      <c r="M176" s="0" t="n">
        <v>641214210.668969</v>
      </c>
      <c r="N176" s="0" t="n">
        <v>625867922.677513</v>
      </c>
      <c r="O176" s="0" t="n">
        <v>649916708.242418</v>
      </c>
      <c r="P176" s="0" t="n">
        <v>693573595.320975</v>
      </c>
      <c r="Q176" s="0" t="n">
        <v>742779740.393512</v>
      </c>
      <c r="R176" s="0" t="n">
        <v>946385033.011918</v>
      </c>
      <c r="S176" s="0" t="n">
        <v>1026136974.47536</v>
      </c>
      <c r="T176" s="0" t="n">
        <v>1048690933.21027</v>
      </c>
      <c r="U176" s="0" t="n">
        <v>1064517574.56042</v>
      </c>
      <c r="V176" s="0" t="n">
        <v>1291457973.12517</v>
      </c>
      <c r="W176" s="0" t="n">
        <v>1774365275.18226</v>
      </c>
      <c r="X176" s="0" t="n">
        <v>2109278101.9887</v>
      </c>
      <c r="Y176" s="0" t="n">
        <v>2508524186.43352</v>
      </c>
      <c r="Z176" s="0" t="n">
        <v>2170893038.90053</v>
      </c>
      <c r="AA176" s="0" t="n">
        <v>2017611927.4037</v>
      </c>
      <c r="AB176" s="0" t="n">
        <v>1803099731.54257</v>
      </c>
      <c r="AC176" s="0" t="n">
        <v>1461243212.42814</v>
      </c>
      <c r="AD176" s="0" t="n">
        <v>1440581533.7564</v>
      </c>
      <c r="AE176" s="0" t="n">
        <v>1904097020.29333</v>
      </c>
      <c r="AF176" s="0" t="n">
        <v>2233005822.58534</v>
      </c>
      <c r="AG176" s="0" t="n">
        <v>2280356338.22867</v>
      </c>
      <c r="AH176" s="0" t="n">
        <v>2179567107.50159</v>
      </c>
      <c r="AI176" s="0" t="n">
        <v>3512356353.0798</v>
      </c>
      <c r="AJ176" s="0" t="n">
        <v>3285796979.79737</v>
      </c>
      <c r="AK176" s="0" t="n">
        <v>3386232592.01834</v>
      </c>
      <c r="AL176" s="0" t="n">
        <v>2208546462.60763</v>
      </c>
      <c r="AM176" s="0" t="n">
        <v>1938058161.25116</v>
      </c>
      <c r="AN176" s="0" t="n">
        <v>2302537682.18029</v>
      </c>
      <c r="AO176" s="0" t="n">
        <v>2405687081.12795</v>
      </c>
      <c r="AP176" s="0" t="n">
        <v>2290318800.33457</v>
      </c>
      <c r="AQ176" s="0" t="n">
        <v>2643363406.97664</v>
      </c>
      <c r="AR176" s="0" t="n">
        <v>2536859319.75538</v>
      </c>
      <c r="AS176" s="0" t="n">
        <v>2236185389.87885</v>
      </c>
      <c r="AT176" s="0" t="n">
        <v>2448714680.56221</v>
      </c>
      <c r="AU176" s="0" t="n">
        <v>2782192986.95772</v>
      </c>
      <c r="AV176" s="0" t="n">
        <v>3394084884.67098</v>
      </c>
      <c r="AW176" s="0" t="n">
        <v>3760443965.72976</v>
      </c>
      <c r="AX176" s="0" t="n">
        <v>4383315656.99096</v>
      </c>
      <c r="AY176" s="0" t="n">
        <v>4756361479.98873</v>
      </c>
      <c r="AZ176" s="0" t="n">
        <v>5731485267.33492</v>
      </c>
      <c r="BA176" s="0" t="n">
        <v>7297600896.86099</v>
      </c>
      <c r="BB176" s="0" t="n">
        <v>7352131669.2941</v>
      </c>
      <c r="BC176" s="0" t="n">
        <v>7851191899.3408</v>
      </c>
      <c r="BD176" s="0" t="n">
        <v>8772951261.81807</v>
      </c>
      <c r="BE176" s="0" t="n">
        <v>9426913349.22319</v>
      </c>
      <c r="BF176" s="0" t="n">
        <v>10224897934.722</v>
      </c>
      <c r="BG176" s="0" t="n">
        <v>10862944203.5591</v>
      </c>
      <c r="BH176" s="0" t="n">
        <v>9685577941.03195</v>
      </c>
      <c r="BI176" s="0" t="n">
        <v>10355006770.1014</v>
      </c>
      <c r="BJ176" s="0" t="n">
        <v>11189541083.3975</v>
      </c>
      <c r="BK176" s="0" t="n">
        <v>12846952856.8458</v>
      </c>
      <c r="BL176" s="0" t="n">
        <v>12911689659.351</v>
      </c>
    </row>
    <row r="177" customFormat="false" ht="15" hidden="false" customHeight="false" outlineLevel="0" collapsed="false">
      <c r="A177" s="0" t="s">
        <v>141</v>
      </c>
      <c r="B177" s="0" t="s">
        <v>373</v>
      </c>
      <c r="C177" s="0" t="s">
        <v>1158</v>
      </c>
      <c r="D177" s="0" t="s">
        <v>1058</v>
      </c>
      <c r="E177" s="0" t="n">
        <v>4196092258.15484</v>
      </c>
      <c r="F177" s="0" t="n">
        <v>4467200335.99328</v>
      </c>
      <c r="G177" s="0" t="n">
        <v>4909302953.94092</v>
      </c>
      <c r="H177" s="0" t="n">
        <v>5165489010.2198</v>
      </c>
      <c r="I177" s="0" t="n">
        <v>5552822483.55033</v>
      </c>
      <c r="J177" s="0" t="n">
        <v>5874422511.54977</v>
      </c>
      <c r="K177" s="0" t="n">
        <v>6366792664.14672</v>
      </c>
      <c r="L177" s="0" t="n">
        <v>5203135937.28125</v>
      </c>
      <c r="M177" s="0" t="n">
        <v>5200895982.08036</v>
      </c>
      <c r="N177" s="0" t="n">
        <v>6634187316.25367</v>
      </c>
      <c r="O177" s="0" t="n">
        <v>12545849083.0183</v>
      </c>
      <c r="P177" s="0" t="n">
        <v>9181769911.50443</v>
      </c>
      <c r="Q177" s="0" t="n">
        <v>12274416017.7976</v>
      </c>
      <c r="R177" s="0" t="n">
        <v>15162871287.1287</v>
      </c>
      <c r="S177" s="0" t="n">
        <v>24846641318.1242</v>
      </c>
      <c r="T177" s="0" t="n">
        <v>27778934624.6973</v>
      </c>
      <c r="U177" s="0" t="n">
        <v>36308883248.731</v>
      </c>
      <c r="V177" s="0" t="n">
        <v>36035407725.3219</v>
      </c>
      <c r="W177" s="0" t="n">
        <v>36527862208.7133</v>
      </c>
      <c r="X177" s="0" t="n">
        <v>47259911894.2731</v>
      </c>
      <c r="Y177" s="0" t="n">
        <v>64201788122.6054</v>
      </c>
      <c r="Z177" s="0" t="n">
        <v>164475209515.19</v>
      </c>
      <c r="AA177" s="0" t="n">
        <v>142769363313.376</v>
      </c>
      <c r="AB177" s="0" t="n">
        <v>97094911790.6948</v>
      </c>
      <c r="AC177" s="0" t="n">
        <v>73484359521.0997</v>
      </c>
      <c r="AD177" s="0" t="n">
        <v>73745821156.2996</v>
      </c>
      <c r="AE177" s="0" t="n">
        <v>54805852581.1516</v>
      </c>
      <c r="AF177" s="0" t="n">
        <v>52676041930.5791</v>
      </c>
      <c r="AG177" s="0" t="n">
        <v>49648470439.7963</v>
      </c>
      <c r="AH177" s="0" t="n">
        <v>44003061108.3357</v>
      </c>
      <c r="AI177" s="0" t="n">
        <v>54035795388.0915</v>
      </c>
      <c r="AJ177" s="0" t="n">
        <v>49118433047.5318</v>
      </c>
      <c r="AK177" s="0" t="n">
        <v>47794925814.7558</v>
      </c>
      <c r="AL177" s="0" t="n">
        <v>27752204320.0883</v>
      </c>
      <c r="AM177" s="0" t="n">
        <v>33833042987.7582</v>
      </c>
      <c r="AN177" s="0" t="n">
        <v>44062465800.1706</v>
      </c>
      <c r="AO177" s="0" t="n">
        <v>51075815092.5</v>
      </c>
      <c r="AP177" s="0" t="n">
        <v>54457835193.4927</v>
      </c>
      <c r="AQ177" s="0" t="n">
        <v>54604050168.1818</v>
      </c>
      <c r="AR177" s="0" t="n">
        <v>59372613485.6576</v>
      </c>
      <c r="AS177" s="0" t="n">
        <v>69448756932.5833</v>
      </c>
      <c r="AT177" s="0" t="n">
        <v>74030364472.0506</v>
      </c>
      <c r="AU177" s="0" t="n">
        <v>95385819320.5737</v>
      </c>
      <c r="AV177" s="0" t="n">
        <v>104911947834.122</v>
      </c>
      <c r="AW177" s="0" t="n">
        <v>136385979322.437</v>
      </c>
      <c r="AX177" s="0" t="n">
        <v>176134087150.341</v>
      </c>
      <c r="AY177" s="0" t="n">
        <v>236103982431.635</v>
      </c>
      <c r="AZ177" s="0" t="n">
        <v>275625684968.615</v>
      </c>
      <c r="BA177" s="0" t="n">
        <v>337035512676.936</v>
      </c>
      <c r="BB177" s="0" t="n">
        <v>291880204327.419</v>
      </c>
      <c r="BC177" s="0" t="n">
        <v>361456622215.721</v>
      </c>
      <c r="BD177" s="0" t="n">
        <v>404993594133.582</v>
      </c>
      <c r="BE177" s="0" t="n">
        <v>455501524575.498</v>
      </c>
      <c r="BF177" s="0" t="n">
        <v>508692961937.492</v>
      </c>
      <c r="BG177" s="0" t="n">
        <v>546676374567.721</v>
      </c>
      <c r="BH177" s="0" t="n">
        <v>486803295097.89</v>
      </c>
      <c r="BI177" s="0" t="n">
        <v>404650006428.613</v>
      </c>
      <c r="BJ177" s="0" t="n">
        <v>375746469538.666</v>
      </c>
      <c r="BK177" s="0" t="n">
        <v>397190484464.308</v>
      </c>
      <c r="BL177" s="0" t="n">
        <v>448120428858.769</v>
      </c>
    </row>
    <row r="178" customFormat="false" ht="15" hidden="false" customHeight="false" outlineLevel="0" collapsed="false">
      <c r="A178" s="0" t="s">
        <v>139</v>
      </c>
      <c r="B178" s="0" t="s">
        <v>371</v>
      </c>
      <c r="C178" s="0" t="s">
        <v>1158</v>
      </c>
      <c r="D178" s="0" t="s">
        <v>1058</v>
      </c>
      <c r="E178" s="0" t="n">
        <v>223854666.666667</v>
      </c>
      <c r="F178" s="0" t="n">
        <v>240524723.428571</v>
      </c>
      <c r="G178" s="0" t="n">
        <v>265291588.666667</v>
      </c>
      <c r="H178" s="0" t="n">
        <v>292916241.142857</v>
      </c>
      <c r="I178" s="0" t="n">
        <v>341973758.857143</v>
      </c>
      <c r="J178" s="0" t="n">
        <v>566542872.357143</v>
      </c>
      <c r="K178" s="0" t="n">
        <v>606671444</v>
      </c>
      <c r="L178" s="0" t="n">
        <v>657171436.714286</v>
      </c>
      <c r="M178" s="0" t="n">
        <v>695899980.428572</v>
      </c>
      <c r="N178" s="0" t="n">
        <v>747971449.571429</v>
      </c>
      <c r="O178" s="0" t="n">
        <v>776585681.071429</v>
      </c>
      <c r="P178" s="0" t="n">
        <v>826571413.428571</v>
      </c>
      <c r="Q178" s="0" t="n">
        <v>880842890.071429</v>
      </c>
      <c r="R178" s="0" t="n">
        <v>1093571441.5</v>
      </c>
      <c r="S178" s="0" t="n">
        <v>1520900045.14286</v>
      </c>
      <c r="T178" s="0" t="n">
        <v>1590428522.64286</v>
      </c>
      <c r="U178" s="0" t="n">
        <v>1847871371.71429</v>
      </c>
      <c r="V178" s="0" t="n">
        <v>2239857060.57143</v>
      </c>
      <c r="W178" s="0" t="n">
        <v>2142128603.78571</v>
      </c>
      <c r="X178" s="0" t="n">
        <v>1527852635.63158</v>
      </c>
      <c r="Y178" s="0" t="n">
        <v>2189347367.52632</v>
      </c>
      <c r="Z178" s="0" t="n">
        <v>2448290109.65</v>
      </c>
      <c r="AA178" s="0" t="n">
        <v>2465165179.69565</v>
      </c>
      <c r="AB178" s="0" t="n">
        <v>2743341724.08333</v>
      </c>
      <c r="AC178" s="0" t="n">
        <v>3105517091.41379</v>
      </c>
      <c r="AD178" s="0" t="n">
        <v>2683816288.7907</v>
      </c>
      <c r="AE178" s="0" t="n">
        <v>2885710608.88079</v>
      </c>
      <c r="AF178" s="0" t="n">
        <v>3851213727.67857</v>
      </c>
      <c r="AG178" s="0" t="n">
        <v>2630904261.83247</v>
      </c>
      <c r="AH178" s="0" t="n">
        <v>1013184745.70715</v>
      </c>
      <c r="AI178" s="0" t="n">
        <v>1009455483.87097</v>
      </c>
      <c r="AJ178" s="0" t="n">
        <v>1488804123.71134</v>
      </c>
      <c r="AK178" s="0" t="n">
        <v>1792800000</v>
      </c>
      <c r="AL178" s="0" t="n">
        <v>1756454248.36601</v>
      </c>
      <c r="AM178" s="0" t="n">
        <v>3863185119.04762</v>
      </c>
      <c r="AN178" s="0" t="n">
        <v>4140470000</v>
      </c>
      <c r="AO178" s="0" t="n">
        <v>4308351902.78601</v>
      </c>
      <c r="AP178" s="0" t="n">
        <v>4389965590.96538</v>
      </c>
      <c r="AQ178" s="0" t="n">
        <v>4635267224.84195</v>
      </c>
      <c r="AR178" s="0" t="n">
        <v>4855717874.68247</v>
      </c>
      <c r="AS178" s="0" t="n">
        <v>5107329007.0922</v>
      </c>
      <c r="AT178" s="0" t="n">
        <v>5323146565.70315</v>
      </c>
      <c r="AU178" s="0" t="n">
        <v>5224213017.54386</v>
      </c>
      <c r="AV178" s="0" t="n">
        <v>5322454925.84746</v>
      </c>
      <c r="AW178" s="0" t="n">
        <v>5795568204.64532</v>
      </c>
      <c r="AX178" s="0" t="n">
        <v>6321335612.22233</v>
      </c>
      <c r="AY178" s="0" t="n">
        <v>6763361732.88486</v>
      </c>
      <c r="AZ178" s="0" t="n">
        <v>7423367753.47589</v>
      </c>
      <c r="BA178" s="0" t="n">
        <v>8496946608.23151</v>
      </c>
      <c r="BB178" s="0" t="n">
        <v>8298729073.96937</v>
      </c>
      <c r="BC178" s="0" t="n">
        <v>8758639096.47693</v>
      </c>
      <c r="BD178" s="0" t="n">
        <v>9774262741.75783</v>
      </c>
      <c r="BE178" s="0" t="n">
        <v>10532049076.9407</v>
      </c>
      <c r="BF178" s="0" t="n">
        <v>10982938825.6994</v>
      </c>
      <c r="BG178" s="0" t="n">
        <v>11880434070.7811</v>
      </c>
      <c r="BH178" s="0" t="n">
        <v>12756706583.3113</v>
      </c>
      <c r="BI178" s="0" t="n">
        <v>13286083644.8761</v>
      </c>
      <c r="BJ178" s="0" t="n">
        <v>13785909906.1925</v>
      </c>
      <c r="BK178" s="0" t="n">
        <v>13063904770.3561</v>
      </c>
      <c r="BL178" s="0" t="n">
        <v>12520915291.1837</v>
      </c>
    </row>
    <row r="179" customFormat="false" ht="15" hidden="false" customHeight="false" outlineLevel="0" collapsed="false">
      <c r="A179" s="0" t="s">
        <v>137</v>
      </c>
      <c r="B179" s="0" t="s">
        <v>369</v>
      </c>
      <c r="C179" s="0" t="s">
        <v>1158</v>
      </c>
      <c r="D179" s="0" t="s">
        <v>1058</v>
      </c>
      <c r="E179" s="0" t="n">
        <v>12276734172.0828</v>
      </c>
      <c r="F179" s="0" t="n">
        <v>13493833739.9949</v>
      </c>
      <c r="G179" s="0" t="n">
        <v>14647057370.1418</v>
      </c>
      <c r="H179" s="0" t="n">
        <v>15891241386.291</v>
      </c>
      <c r="I179" s="0" t="n">
        <v>18699380731.3465</v>
      </c>
      <c r="J179" s="0" t="n">
        <v>21000586933.2041</v>
      </c>
      <c r="K179" s="0" t="n">
        <v>22867203317.4022</v>
      </c>
      <c r="L179" s="0" t="n">
        <v>25087562181.3218</v>
      </c>
      <c r="M179" s="0" t="n">
        <v>27817605743.2503</v>
      </c>
      <c r="N179" s="0" t="n">
        <v>34035946604.1815</v>
      </c>
      <c r="O179" s="0" t="n">
        <v>38164716625.0685</v>
      </c>
      <c r="P179" s="0" t="n">
        <v>44579122807.0175</v>
      </c>
      <c r="Q179" s="0" t="n">
        <v>54706557264.4878</v>
      </c>
      <c r="R179" s="0" t="n">
        <v>71840909664.1968</v>
      </c>
      <c r="S179" s="0" t="n">
        <v>87243413394.5406</v>
      </c>
      <c r="T179" s="0" t="n">
        <v>100249523353.085</v>
      </c>
      <c r="U179" s="0" t="n">
        <v>109168720620.103</v>
      </c>
      <c r="V179" s="0" t="n">
        <v>127016990212.804</v>
      </c>
      <c r="W179" s="0" t="n">
        <v>155859695457.323</v>
      </c>
      <c r="X179" s="0" t="n">
        <v>179669405690.432</v>
      </c>
      <c r="Y179" s="0" t="n">
        <v>195152092662.381</v>
      </c>
      <c r="Z179" s="0" t="n">
        <v>164134217080.279</v>
      </c>
      <c r="AA179" s="0" t="n">
        <v>158479527935.958</v>
      </c>
      <c r="AB179" s="0" t="n">
        <v>153445465987.182</v>
      </c>
      <c r="AC179" s="0" t="n">
        <v>143912664148.352</v>
      </c>
      <c r="AD179" s="0" t="n">
        <v>143845822717.622</v>
      </c>
      <c r="AE179" s="0" t="n">
        <v>200862095700.666</v>
      </c>
      <c r="AF179" s="0" t="n">
        <v>245046310922.541</v>
      </c>
      <c r="AG179" s="0" t="n">
        <v>261910508417.884</v>
      </c>
      <c r="AH179" s="0" t="n">
        <v>258336705808.999</v>
      </c>
      <c r="AI179" s="0" t="n">
        <v>318330511920.61</v>
      </c>
      <c r="AJ179" s="0" t="n">
        <v>327500327675.625</v>
      </c>
      <c r="AK179" s="0" t="n">
        <v>362962872180.451</v>
      </c>
      <c r="AL179" s="0" t="n">
        <v>353550169672.52</v>
      </c>
      <c r="AM179" s="0" t="n">
        <v>379130260322.073</v>
      </c>
      <c r="AN179" s="0" t="n">
        <v>452301674444.139</v>
      </c>
      <c r="AO179" s="0" t="n">
        <v>450490196078.431</v>
      </c>
      <c r="AP179" s="0" t="n">
        <v>416812740004.518</v>
      </c>
      <c r="AQ179" s="0" t="n">
        <v>438008220395.468</v>
      </c>
      <c r="AR179" s="0" t="n">
        <v>446898572341.786</v>
      </c>
      <c r="AS179" s="0" t="n">
        <v>416442786069.652</v>
      </c>
      <c r="AT179" s="0" t="n">
        <v>431213422818.792</v>
      </c>
      <c r="AU179" s="0" t="n">
        <v>471613965744.401</v>
      </c>
      <c r="AV179" s="0" t="n">
        <v>578792325056.433</v>
      </c>
      <c r="AW179" s="0" t="n">
        <v>657171591755.649</v>
      </c>
      <c r="AX179" s="0" t="n">
        <v>685092650167.89</v>
      </c>
      <c r="AY179" s="0" t="n">
        <v>733340860619.747</v>
      </c>
      <c r="AZ179" s="0" t="n">
        <v>847481522036.682</v>
      </c>
      <c r="BA179" s="0" t="n">
        <v>947997656364.436</v>
      </c>
      <c r="BB179" s="0" t="n">
        <v>868077243678.8</v>
      </c>
      <c r="BC179" s="0" t="n">
        <v>846554894931.084</v>
      </c>
      <c r="BD179" s="0" t="n">
        <v>904085980796.018</v>
      </c>
      <c r="BE179" s="0" t="n">
        <v>838971306990.906</v>
      </c>
      <c r="BF179" s="0" t="n">
        <v>876923518850.405</v>
      </c>
      <c r="BG179" s="0" t="n">
        <v>890981311077.658</v>
      </c>
      <c r="BH179" s="0" t="n">
        <v>765264949780.999</v>
      </c>
      <c r="BI179" s="0" t="n">
        <v>783528181704.567</v>
      </c>
      <c r="BJ179" s="0" t="n">
        <v>833869641687.06</v>
      </c>
      <c r="BK179" s="0" t="n">
        <v>914043438179.607</v>
      </c>
      <c r="BL179" s="0" t="n">
        <v>907050863145.097</v>
      </c>
    </row>
    <row r="180" customFormat="false" ht="15" hidden="false" customHeight="false" outlineLevel="0" collapsed="false">
      <c r="A180" s="0" t="s">
        <v>142</v>
      </c>
      <c r="B180" s="0" t="s">
        <v>375</v>
      </c>
      <c r="C180" s="0" t="s">
        <v>1158</v>
      </c>
      <c r="D180" s="0" t="s">
        <v>1058</v>
      </c>
      <c r="E180" s="0" t="n">
        <v>5163271598.15702</v>
      </c>
      <c r="F180" s="0" t="n">
        <v>5632460936.54576</v>
      </c>
      <c r="G180" s="0" t="n">
        <v>6066976682.67364</v>
      </c>
      <c r="H180" s="0" t="n">
        <v>6510239502.76489</v>
      </c>
      <c r="I180" s="0" t="n">
        <v>7159202706.48027</v>
      </c>
      <c r="J180" s="0" t="n">
        <v>8058681060.159</v>
      </c>
      <c r="K180" s="0" t="n">
        <v>8696460205.3397</v>
      </c>
      <c r="L180" s="0" t="n">
        <v>9514496703.39762</v>
      </c>
      <c r="M180" s="0" t="n">
        <v>10159934136.7838</v>
      </c>
      <c r="N180" s="0" t="n">
        <v>11063065083.4888</v>
      </c>
      <c r="O180" s="0" t="n">
        <v>12814123115.2613</v>
      </c>
      <c r="P180" s="0" t="n">
        <v>14583114840.0629</v>
      </c>
      <c r="Q180" s="0" t="n">
        <v>17358610849.701</v>
      </c>
      <c r="R180" s="0" t="n">
        <v>22534253702.8686</v>
      </c>
      <c r="S180" s="0" t="n">
        <v>27145693810.1341</v>
      </c>
      <c r="T180" s="0" t="n">
        <v>32877805200.023</v>
      </c>
      <c r="U180" s="0" t="n">
        <v>35942270686.3374</v>
      </c>
      <c r="V180" s="0" t="n">
        <v>41508030431.1074</v>
      </c>
      <c r="W180" s="0" t="n">
        <v>46523091009.6713</v>
      </c>
      <c r="X180" s="0" t="n">
        <v>53132244623.9213</v>
      </c>
      <c r="Y180" s="0" t="n">
        <v>64439382896.0156</v>
      </c>
      <c r="Z180" s="0" t="n">
        <v>63596654760.8677</v>
      </c>
      <c r="AA180" s="0" t="n">
        <v>62647195537.6511</v>
      </c>
      <c r="AB180" s="0" t="n">
        <v>61627240831.0948</v>
      </c>
      <c r="AC180" s="0" t="n">
        <v>62057955032.7758</v>
      </c>
      <c r="AD180" s="0" t="n">
        <v>65416879914.3907</v>
      </c>
      <c r="AE180" s="0" t="n">
        <v>78693253275.995</v>
      </c>
      <c r="AF180" s="0" t="n">
        <v>94230055658.6271</v>
      </c>
      <c r="AG180" s="0" t="n">
        <v>101900260856.222</v>
      </c>
      <c r="AH180" s="0" t="n">
        <v>102633789557.535</v>
      </c>
      <c r="AI180" s="0" t="n">
        <v>119791683307.507</v>
      </c>
      <c r="AJ180" s="0" t="n">
        <v>121872464483.487</v>
      </c>
      <c r="AK180" s="0" t="n">
        <v>130838040067.584</v>
      </c>
      <c r="AL180" s="0" t="n">
        <v>120579072750.596</v>
      </c>
      <c r="AM180" s="0" t="n">
        <v>127131461119.927</v>
      </c>
      <c r="AN180" s="0" t="n">
        <v>152029612324.789</v>
      </c>
      <c r="AO180" s="0" t="n">
        <v>163520109150.671</v>
      </c>
      <c r="AP180" s="0" t="n">
        <v>161356631888.484</v>
      </c>
      <c r="AQ180" s="0" t="n">
        <v>154163364302.66</v>
      </c>
      <c r="AR180" s="0" t="n">
        <v>162284465073.341</v>
      </c>
      <c r="AS180" s="0" t="n">
        <v>171247131268.604</v>
      </c>
      <c r="AT180" s="0" t="n">
        <v>173972218824.027</v>
      </c>
      <c r="AU180" s="0" t="n">
        <v>195524186477.617</v>
      </c>
      <c r="AV180" s="0" t="n">
        <v>228858506821.841</v>
      </c>
      <c r="AW180" s="0" t="n">
        <v>264511630666.983</v>
      </c>
      <c r="AX180" s="0" t="n">
        <v>308884284051.222</v>
      </c>
      <c r="AY180" s="0" t="n">
        <v>345581369965.54</v>
      </c>
      <c r="AZ180" s="0" t="n">
        <v>400937100158.657</v>
      </c>
      <c r="BA180" s="0" t="n">
        <v>462250000000</v>
      </c>
      <c r="BB180" s="0" t="n">
        <v>386190385318.767</v>
      </c>
      <c r="BC180" s="0" t="n">
        <v>428757038466.841</v>
      </c>
      <c r="BD180" s="0" t="n">
        <v>498283438454.281</v>
      </c>
      <c r="BE180" s="0" t="n">
        <v>509506317146.541</v>
      </c>
      <c r="BF180" s="0" t="n">
        <v>522761531914.894</v>
      </c>
      <c r="BG180" s="0" t="n">
        <v>498410050251.256</v>
      </c>
      <c r="BH180" s="0" t="n">
        <v>385801550067.169</v>
      </c>
      <c r="BI180" s="0" t="n">
        <v>368819929542.194</v>
      </c>
      <c r="BJ180" s="0" t="n">
        <v>398393955268.99</v>
      </c>
      <c r="BK180" s="0" t="n">
        <v>434166615431.909</v>
      </c>
      <c r="BL180" s="0" t="n">
        <v>403336363636.364</v>
      </c>
    </row>
    <row r="181" customFormat="false" ht="15" hidden="false" customHeight="false" outlineLevel="0" collapsed="false">
      <c r="A181" s="0" t="s">
        <v>136</v>
      </c>
      <c r="B181" s="0" t="s">
        <v>368</v>
      </c>
      <c r="C181" s="0" t="s">
        <v>1158</v>
      </c>
      <c r="D181" s="0" t="s">
        <v>1058</v>
      </c>
      <c r="E181" s="0" t="n">
        <v>508334413.965087</v>
      </c>
      <c r="F181" s="0" t="n">
        <v>531959561.62226</v>
      </c>
      <c r="G181" s="0" t="n">
        <v>574091101.194382</v>
      </c>
      <c r="H181" s="0" t="n">
        <v>496947904.443033</v>
      </c>
      <c r="I181" s="0" t="n">
        <v>496098775.308642</v>
      </c>
      <c r="J181" s="0" t="n">
        <v>735267082.294264</v>
      </c>
      <c r="K181" s="0" t="n">
        <v>906811943.824649</v>
      </c>
      <c r="L181" s="0" t="n">
        <v>841974025.462659</v>
      </c>
      <c r="M181" s="0" t="n">
        <v>772228643.405428</v>
      </c>
      <c r="N181" s="0" t="n">
        <v>788641965.432099</v>
      </c>
      <c r="O181" s="0" t="n">
        <v>865975308.641975</v>
      </c>
      <c r="P181" s="0" t="n">
        <v>882765471.604938</v>
      </c>
      <c r="Q181" s="0" t="n">
        <v>1024098804.93827</v>
      </c>
      <c r="R181" s="0" t="n">
        <v>972101724.995368</v>
      </c>
      <c r="S181" s="0" t="n">
        <v>1217953546.97604</v>
      </c>
      <c r="T181" s="0" t="n">
        <v>1575789254.46938</v>
      </c>
      <c r="U181" s="0" t="n">
        <v>1452792989.10865</v>
      </c>
      <c r="V181" s="0" t="n">
        <v>1382400000</v>
      </c>
      <c r="W181" s="0" t="n">
        <v>1604162497.45945</v>
      </c>
      <c r="X181" s="0" t="n">
        <v>1851250008.33333</v>
      </c>
      <c r="Y181" s="0" t="n">
        <v>1945916583.33333</v>
      </c>
      <c r="Z181" s="0" t="n">
        <v>2275583316.66667</v>
      </c>
      <c r="AA181" s="0" t="n">
        <v>2395429852.43076</v>
      </c>
      <c r="AB181" s="0" t="n">
        <v>2447174803.37791</v>
      </c>
      <c r="AC181" s="0" t="n">
        <v>2581207387.79709</v>
      </c>
      <c r="AD181" s="0" t="n">
        <v>2619913955.51556</v>
      </c>
      <c r="AE181" s="0" t="n">
        <v>2850784523.37711</v>
      </c>
      <c r="AF181" s="0" t="n">
        <v>2957255379.54315</v>
      </c>
      <c r="AG181" s="0" t="n">
        <v>3487009748.35638</v>
      </c>
      <c r="AH181" s="0" t="n">
        <v>3525228153.17361</v>
      </c>
      <c r="AI181" s="0" t="n">
        <v>3627562402.66027</v>
      </c>
      <c r="AJ181" s="0" t="n">
        <v>3921476084.89072</v>
      </c>
      <c r="AK181" s="0" t="n">
        <v>3401211581.29176</v>
      </c>
      <c r="AL181" s="0" t="n">
        <v>3660041666.66667</v>
      </c>
      <c r="AM181" s="0" t="n">
        <v>4066775510.20408</v>
      </c>
      <c r="AN181" s="0" t="n">
        <v>4401104417.67068</v>
      </c>
      <c r="AO181" s="0" t="n">
        <v>4521580381.47139</v>
      </c>
      <c r="AP181" s="0" t="n">
        <v>4918691916.53516</v>
      </c>
      <c r="AQ181" s="0" t="n">
        <v>4856255044.39064</v>
      </c>
      <c r="AR181" s="0" t="n">
        <v>5033642384.10596</v>
      </c>
      <c r="AS181" s="0" t="n">
        <v>5494252207.90502</v>
      </c>
      <c r="AT181" s="0" t="n">
        <v>6007055042.17687</v>
      </c>
      <c r="AU181" s="0" t="n">
        <v>6050875806.66403</v>
      </c>
      <c r="AV181" s="0" t="n">
        <v>6330473096.54071</v>
      </c>
      <c r="AW181" s="0" t="n">
        <v>7273938314.71988</v>
      </c>
      <c r="AX181" s="0" t="n">
        <v>8130258041.46706</v>
      </c>
      <c r="AY181" s="0" t="n">
        <v>9043715355.8881</v>
      </c>
      <c r="AZ181" s="0" t="n">
        <v>10325618017.379</v>
      </c>
      <c r="BA181" s="0" t="n">
        <v>12545438605.3959</v>
      </c>
      <c r="BB181" s="0" t="n">
        <v>12854985464.0764</v>
      </c>
      <c r="BC181" s="0" t="n">
        <v>16002656434.4746</v>
      </c>
      <c r="BD181" s="0" t="n">
        <v>18913574370.76</v>
      </c>
      <c r="BE181" s="0" t="n">
        <v>18851513891.066</v>
      </c>
      <c r="BF181" s="0" t="n">
        <v>19271168018.482</v>
      </c>
      <c r="BG181" s="0" t="n">
        <v>20002968837.9471</v>
      </c>
      <c r="BH181" s="0" t="n">
        <v>21410840908.5198</v>
      </c>
      <c r="BI181" s="0" t="n">
        <v>21185922407.5922</v>
      </c>
      <c r="BJ181" s="0" t="n">
        <v>25180583770.2719</v>
      </c>
      <c r="BK181" s="0" t="n">
        <v>29173513475.7073</v>
      </c>
      <c r="BL181" s="0" t="n">
        <v>30641380603.9699</v>
      </c>
    </row>
    <row r="182" customFormat="false" ht="15" hidden="false" customHeight="false" outlineLevel="0" collapsed="false">
      <c r="A182" s="0" t="s">
        <v>135</v>
      </c>
      <c r="B182" s="0" t="s">
        <v>367</v>
      </c>
      <c r="C182" s="0" t="s">
        <v>1158</v>
      </c>
      <c r="D182" s="0" t="s">
        <v>1058</v>
      </c>
      <c r="BC182" s="0" t="n">
        <v>47564520.3910861</v>
      </c>
      <c r="BD182" s="0" t="n">
        <v>66055407.6703145</v>
      </c>
      <c r="BE182" s="0" t="n">
        <v>96927201.4848422</v>
      </c>
      <c r="BF182" s="0" t="n">
        <v>98491843.6441982</v>
      </c>
      <c r="BG182" s="0" t="n">
        <v>104654365.188653</v>
      </c>
      <c r="BH182" s="0" t="n">
        <v>86779266.1619103</v>
      </c>
      <c r="BI182" s="0" t="n">
        <v>100087348.959092</v>
      </c>
      <c r="BJ182" s="0" t="n">
        <v>109585941.624557</v>
      </c>
      <c r="BK182" s="0" t="n">
        <v>124021393.690412</v>
      </c>
      <c r="BL182" s="0" t="n">
        <v>118223430.124446</v>
      </c>
    </row>
    <row r="183" customFormat="false" ht="15" hidden="false" customHeight="false" outlineLevel="0" collapsed="false">
      <c r="A183" s="0" t="s">
        <v>138</v>
      </c>
      <c r="B183" s="0" t="s">
        <v>370</v>
      </c>
      <c r="C183" s="0" t="s">
        <v>1158</v>
      </c>
      <c r="D183" s="0" t="s">
        <v>1058</v>
      </c>
      <c r="E183" s="0" t="n">
        <v>5485854791.97096</v>
      </c>
      <c r="F183" s="0" t="n">
        <v>5670064168.21773</v>
      </c>
      <c r="G183" s="0" t="n">
        <v>6077496267.76294</v>
      </c>
      <c r="H183" s="0" t="n">
        <v>6638937283.13963</v>
      </c>
      <c r="I183" s="0" t="n">
        <v>7274144350.81809</v>
      </c>
      <c r="J183" s="0" t="n">
        <v>5654463586.00366</v>
      </c>
      <c r="K183" s="0" t="n">
        <v>5863733230.97616</v>
      </c>
      <c r="L183" s="0" t="n">
        <v>5961418093.53003</v>
      </c>
      <c r="M183" s="0" t="n">
        <v>5180597620.64135</v>
      </c>
      <c r="N183" s="0" t="n">
        <v>5761588761.69421</v>
      </c>
      <c r="O183" s="0" t="n">
        <v>6623527830.66413</v>
      </c>
      <c r="P183" s="0" t="n">
        <v>7911136757.06867</v>
      </c>
      <c r="Q183" s="0" t="n">
        <v>9567331064.65727</v>
      </c>
      <c r="R183" s="0" t="n">
        <v>12802281897.8712</v>
      </c>
      <c r="S183" s="0" t="n">
        <v>13940981798.1247</v>
      </c>
      <c r="T183" s="0" t="n">
        <v>12861983284.3912</v>
      </c>
      <c r="U183" s="0" t="n">
        <v>13604832424.0062</v>
      </c>
      <c r="V183" s="0" t="n">
        <v>15446825318.4556</v>
      </c>
      <c r="W183" s="0" t="n">
        <v>18530518394.6488</v>
      </c>
      <c r="X183" s="0" t="n">
        <v>20731243113.2926</v>
      </c>
      <c r="Y183" s="0" t="n">
        <v>23244547384.6748</v>
      </c>
      <c r="Z183" s="0" t="n">
        <v>24417617184.2478</v>
      </c>
      <c r="AA183" s="0" t="n">
        <v>24164603058.9949</v>
      </c>
      <c r="AB183" s="0" t="n">
        <v>24309279705.5731</v>
      </c>
      <c r="AC183" s="0" t="n">
        <v>21665975318.8842</v>
      </c>
      <c r="AD183" s="0" t="n">
        <v>24679795396.4194</v>
      </c>
      <c r="AE183" s="0" t="n">
        <v>30604668356.5695</v>
      </c>
      <c r="AF183" s="0" t="n">
        <v>40376354069.9474</v>
      </c>
      <c r="AG183" s="0" t="n">
        <v>45176811594.2029</v>
      </c>
      <c r="AH183" s="0" t="n">
        <v>43920222524.7085</v>
      </c>
      <c r="AI183" s="0" t="n">
        <v>45495129385.0475</v>
      </c>
      <c r="AJ183" s="0" t="n">
        <v>42745329732.163</v>
      </c>
      <c r="AK183" s="0" t="n">
        <v>41649829859.6342</v>
      </c>
      <c r="AL183" s="0" t="n">
        <v>46775620817.4327</v>
      </c>
      <c r="AM183" s="0" t="n">
        <v>55314732279.1379</v>
      </c>
      <c r="AN183" s="0" t="n">
        <v>63918703506.9075</v>
      </c>
      <c r="AO183" s="0" t="n">
        <v>70140835299.0149</v>
      </c>
      <c r="AP183" s="0" t="n">
        <v>66075143415.4952</v>
      </c>
      <c r="AQ183" s="0" t="n">
        <v>56227169851.0448</v>
      </c>
      <c r="AR183" s="0" t="n">
        <v>58762260625.8758</v>
      </c>
      <c r="AS183" s="0" t="n">
        <v>52623281956.7031</v>
      </c>
      <c r="AT183" s="0" t="n">
        <v>53872425916.6248</v>
      </c>
      <c r="AU183" s="0" t="n">
        <v>66627729311.4495</v>
      </c>
      <c r="AV183" s="0" t="n">
        <v>88250885550.2626</v>
      </c>
      <c r="AW183" s="0" t="n">
        <v>103905210084.034</v>
      </c>
      <c r="AX183" s="0" t="n">
        <v>114720129550.095</v>
      </c>
      <c r="AY183" s="0" t="n">
        <v>111608845081.383</v>
      </c>
      <c r="AZ183" s="0" t="n">
        <v>137320496803.116</v>
      </c>
      <c r="BA183" s="0" t="n">
        <v>133290222815.773</v>
      </c>
      <c r="BB183" s="0" t="n">
        <v>121357986132.8</v>
      </c>
      <c r="BC183" s="0" t="n">
        <v>146619138358.948</v>
      </c>
      <c r="BD183" s="0" t="n">
        <v>168510189201.494</v>
      </c>
      <c r="BE183" s="0" t="n">
        <v>176247979235.906</v>
      </c>
      <c r="BF183" s="0" t="n">
        <v>190845889949.764</v>
      </c>
      <c r="BG183" s="0" t="n">
        <v>200921936786.218</v>
      </c>
      <c r="BH183" s="0" t="n">
        <v>177467529071.288</v>
      </c>
      <c r="BI183" s="0" t="n">
        <v>188223664746.524</v>
      </c>
      <c r="BJ183" s="0" t="n">
        <v>205415864857.984</v>
      </c>
      <c r="BK183" s="0" t="n">
        <v>207920613961.749</v>
      </c>
      <c r="BL183" s="0" t="n">
        <v>206928765543.935</v>
      </c>
    </row>
    <row r="184" customFormat="false" ht="15" hidden="false" customHeight="false" outlineLevel="0" collapsed="false">
      <c r="A184" s="0" t="s">
        <v>1122</v>
      </c>
      <c r="B184" s="0" t="s">
        <v>1123</v>
      </c>
      <c r="C184" s="0" t="s">
        <v>1158</v>
      </c>
      <c r="D184" s="0" t="s">
        <v>1058</v>
      </c>
      <c r="E184" s="0" t="n">
        <v>1073366028188.55</v>
      </c>
      <c r="F184" s="0" t="n">
        <v>1128743265796.81</v>
      </c>
      <c r="G184" s="0" t="n">
        <v>1218439007848.35</v>
      </c>
      <c r="H184" s="0" t="n">
        <v>1313325686552.42</v>
      </c>
      <c r="I184" s="0" t="n">
        <v>1435414527019.32</v>
      </c>
      <c r="J184" s="0" t="n">
        <v>1557930975997.81</v>
      </c>
      <c r="K184" s="0" t="n">
        <v>1709908806592.48</v>
      </c>
      <c r="L184" s="0" t="n">
        <v>1835568480534.44</v>
      </c>
      <c r="M184" s="0" t="n">
        <v>1991115605046.79</v>
      </c>
      <c r="N184" s="0" t="n">
        <v>2190260661947.85</v>
      </c>
      <c r="O184" s="0" t="n">
        <v>2391047579222.19</v>
      </c>
      <c r="P184" s="0" t="n">
        <v>2649796932865.71</v>
      </c>
      <c r="Q184" s="0" t="n">
        <v>3076693001558.83</v>
      </c>
      <c r="R184" s="0" t="n">
        <v>3722825014387.54</v>
      </c>
      <c r="S184" s="0" t="n">
        <v>4176601486643.63</v>
      </c>
      <c r="T184" s="0" t="n">
        <v>4679711082645.18</v>
      </c>
      <c r="U184" s="0" t="n">
        <v>5071053100110.19</v>
      </c>
      <c r="V184" s="0" t="n">
        <v>5716921033012.46</v>
      </c>
      <c r="W184" s="0" t="n">
        <v>6878511679815.97</v>
      </c>
      <c r="X184" s="0" t="n">
        <v>7944464744849.22</v>
      </c>
      <c r="Y184" s="0" t="n">
        <v>8824092690572.72</v>
      </c>
      <c r="Z184" s="0" t="n">
        <v>8986437947913.11</v>
      </c>
      <c r="AA184" s="0" t="n">
        <v>8854474192371.85</v>
      </c>
      <c r="AB184" s="0" t="n">
        <v>9146183577144.08</v>
      </c>
      <c r="AC184" s="0" t="n">
        <v>9561786487597.83</v>
      </c>
      <c r="AD184" s="0" t="n">
        <v>10067439830893.7</v>
      </c>
      <c r="AE184" s="0" t="n">
        <v>12194234121951.6</v>
      </c>
      <c r="AF184" s="0" t="n">
        <v>14123847818078.2</v>
      </c>
      <c r="AG184" s="0" t="n">
        <v>15924589745602.9</v>
      </c>
      <c r="AH184" s="0" t="n">
        <v>16662382085788.2</v>
      </c>
      <c r="AI184" s="0" t="n">
        <v>18772635793037.7</v>
      </c>
      <c r="AJ184" s="0" t="n">
        <v>19867401288553.2</v>
      </c>
      <c r="AK184" s="0" t="n">
        <v>21369281695541.2</v>
      </c>
      <c r="AL184" s="0" t="n">
        <v>21659693898450</v>
      </c>
      <c r="AM184" s="0" t="n">
        <v>23154280793013.5</v>
      </c>
      <c r="AN184" s="0" t="n">
        <v>25533925886739.5</v>
      </c>
      <c r="AO184" s="0" t="n">
        <v>25755385453221.5</v>
      </c>
      <c r="AP184" s="0" t="n">
        <v>25376159222813.9</v>
      </c>
      <c r="AQ184" s="0" t="n">
        <v>25644832484689.9</v>
      </c>
      <c r="AR184" s="0" t="n">
        <v>26928032602984.5</v>
      </c>
      <c r="AS184" s="0" t="n">
        <v>27502312256114.4</v>
      </c>
      <c r="AT184" s="0" t="n">
        <v>27256726013551.8</v>
      </c>
      <c r="AU184" s="0" t="n">
        <v>28434514726084.9</v>
      </c>
      <c r="AV184" s="0" t="n">
        <v>31819662346872</v>
      </c>
      <c r="AW184" s="0" t="n">
        <v>35427350808680.5</v>
      </c>
      <c r="AX184" s="0" t="n">
        <v>37479654616604.5</v>
      </c>
      <c r="AY184" s="0" t="n">
        <v>39551617049075.7</v>
      </c>
      <c r="AZ184" s="0" t="n">
        <v>43291520373561.7</v>
      </c>
      <c r="BA184" s="0" t="n">
        <v>45871895488958.7</v>
      </c>
      <c r="BB184" s="0" t="n">
        <v>42944829107639.9</v>
      </c>
      <c r="BC184" s="0" t="n">
        <v>45050470863514</v>
      </c>
      <c r="BD184" s="0" t="n">
        <v>48451045338400.6</v>
      </c>
      <c r="BE184" s="0" t="n">
        <v>48424374706150</v>
      </c>
      <c r="BF184" s="0" t="n">
        <v>49078639087279.9</v>
      </c>
      <c r="BG184" s="0" t="n">
        <v>50111815274171.6</v>
      </c>
      <c r="BH184" s="0" t="n">
        <v>47286499263673.5</v>
      </c>
      <c r="BI184" s="0" t="n">
        <v>48179034147539.3</v>
      </c>
      <c r="BJ184" s="0" t="n">
        <v>50320155133068</v>
      </c>
      <c r="BK184" s="0" t="n">
        <v>53201637655856.4</v>
      </c>
      <c r="BL184" s="0" t="n">
        <v>53699374881339.8</v>
      </c>
    </row>
    <row r="185" customFormat="false" ht="15" hidden="false" customHeight="false" outlineLevel="0" collapsed="false">
      <c r="A185" s="0" t="s">
        <v>143</v>
      </c>
      <c r="B185" s="0" t="s">
        <v>376</v>
      </c>
      <c r="C185" s="0" t="s">
        <v>1158</v>
      </c>
      <c r="D185" s="0" t="s">
        <v>1058</v>
      </c>
      <c r="J185" s="0" t="n">
        <v>63287594.5113414</v>
      </c>
      <c r="K185" s="0" t="n">
        <v>67768132.1758611</v>
      </c>
      <c r="L185" s="0" t="n">
        <v>107152720.243027</v>
      </c>
      <c r="M185" s="0" t="n">
        <v>188864890.808735</v>
      </c>
      <c r="N185" s="0" t="n">
        <v>239980801.535877</v>
      </c>
      <c r="O185" s="0" t="n">
        <v>256299496.040317</v>
      </c>
      <c r="P185" s="0" t="n">
        <v>301010587.102984</v>
      </c>
      <c r="Q185" s="0" t="n">
        <v>366857738.405419</v>
      </c>
      <c r="R185" s="0" t="n">
        <v>483033932.135729</v>
      </c>
      <c r="S185" s="0" t="n">
        <v>1645917776.49102</v>
      </c>
      <c r="T185" s="0" t="n">
        <v>2096699189.34569</v>
      </c>
      <c r="U185" s="0" t="n">
        <v>2560220034.74233</v>
      </c>
      <c r="V185" s="0" t="n">
        <v>2741169947.88651</v>
      </c>
      <c r="W185" s="0" t="n">
        <v>2740301389.69311</v>
      </c>
      <c r="X185" s="0" t="n">
        <v>3733352634.62652</v>
      </c>
      <c r="Y185" s="0" t="n">
        <v>5981760277.93862</v>
      </c>
      <c r="Z185" s="0" t="n">
        <v>7259120150.55009</v>
      </c>
      <c r="AA185" s="0" t="n">
        <v>7554719455.70353</v>
      </c>
      <c r="AB185" s="0" t="n">
        <v>7932541690.79328</v>
      </c>
      <c r="AC185" s="0" t="n">
        <v>8821366531.55762</v>
      </c>
      <c r="AD185" s="0" t="n">
        <v>10005500579.0388</v>
      </c>
      <c r="AE185" s="0" t="n">
        <v>7323822251.3089</v>
      </c>
      <c r="AF185" s="0" t="n">
        <v>7811183094.92848</v>
      </c>
      <c r="AG185" s="0" t="n">
        <v>8386215864.75943</v>
      </c>
      <c r="AH185" s="0" t="n">
        <v>9372171651.49545</v>
      </c>
      <c r="AI185" s="0" t="n">
        <v>11685045513.6541</v>
      </c>
      <c r="AJ185" s="0" t="n">
        <v>11341482444.7334</v>
      </c>
      <c r="AK185" s="0" t="n">
        <v>12452275682.7048</v>
      </c>
      <c r="AL185" s="0" t="n">
        <v>12493107932.3797</v>
      </c>
      <c r="AM185" s="0" t="n">
        <v>12918855656.697</v>
      </c>
      <c r="AN185" s="0" t="n">
        <v>13802600780.2341</v>
      </c>
      <c r="AO185" s="0" t="n">
        <v>15277763328.9987</v>
      </c>
      <c r="AP185" s="0" t="n">
        <v>15837451235.3706</v>
      </c>
      <c r="AQ185" s="0" t="n">
        <v>13996914596.1361</v>
      </c>
      <c r="AR185" s="0" t="n">
        <v>15593456122.4936</v>
      </c>
      <c r="AS185" s="0" t="n">
        <v>19507452508.0656</v>
      </c>
      <c r="AT185" s="0" t="n">
        <v>19452000475.6183</v>
      </c>
      <c r="AU185" s="0" t="n">
        <v>20142756174.721</v>
      </c>
      <c r="AV185" s="0" t="n">
        <v>21633708220.0073</v>
      </c>
      <c r="AW185" s="0" t="n">
        <v>24763713000.6005</v>
      </c>
      <c r="AX185" s="0" t="n">
        <v>31081991724.7852</v>
      </c>
      <c r="AY185" s="0" t="n">
        <v>37215779655.5935</v>
      </c>
      <c r="AZ185" s="0" t="n">
        <v>42085379489.0497</v>
      </c>
      <c r="BA185" s="0" t="n">
        <v>60905452457.928</v>
      </c>
      <c r="BB185" s="0" t="n">
        <v>48388363516.4273</v>
      </c>
      <c r="BC185" s="0" t="n">
        <v>56913065779.2588</v>
      </c>
      <c r="BD185" s="0" t="n">
        <v>67872692582.2437</v>
      </c>
      <c r="BE185" s="0" t="n">
        <v>76511059935.9394</v>
      </c>
      <c r="BF185" s="0" t="n">
        <v>78555637365.2291</v>
      </c>
      <c r="BG185" s="0" t="n">
        <v>80686854742.6073</v>
      </c>
      <c r="BH185" s="0" t="n">
        <v>68399663321.9259</v>
      </c>
      <c r="BI185" s="0" t="n">
        <v>65480507170.7857</v>
      </c>
      <c r="BJ185" s="0" t="n">
        <v>70598026282.7982</v>
      </c>
      <c r="BK185" s="0" t="n">
        <v>79788768968.949</v>
      </c>
      <c r="BL185" s="0" t="n">
        <v>76331518668.5771</v>
      </c>
    </row>
    <row r="186" customFormat="false" ht="15" hidden="false" customHeight="false" outlineLevel="0" collapsed="false">
      <c r="A186" s="0" t="s">
        <v>1124</v>
      </c>
      <c r="B186" s="0" t="s">
        <v>1125</v>
      </c>
      <c r="C186" s="0" t="s">
        <v>1158</v>
      </c>
      <c r="D186" s="0" t="s">
        <v>1058</v>
      </c>
      <c r="O186" s="0" t="n">
        <v>3153475613.74177</v>
      </c>
      <c r="P186" s="0" t="n">
        <v>3742950852.62911</v>
      </c>
      <c r="Q186" s="0" t="n">
        <v>4532361284.45135</v>
      </c>
      <c r="R186" s="0" t="n">
        <v>6564894250.23095</v>
      </c>
      <c r="S186" s="0" t="n">
        <v>12101319067.6832</v>
      </c>
      <c r="T186" s="0" t="n">
        <v>13507718347.7231</v>
      </c>
      <c r="U186" s="0" t="n">
        <v>16791956356.2984</v>
      </c>
      <c r="V186" s="0" t="n">
        <v>18909624525.9831</v>
      </c>
      <c r="W186" s="0" t="n">
        <v>20862176934.3436</v>
      </c>
      <c r="X186" s="0" t="n">
        <v>27089056157.1914</v>
      </c>
      <c r="Y186" s="0" t="n">
        <v>37613666488.2867</v>
      </c>
      <c r="Z186" s="0" t="n">
        <v>37810458573.6292</v>
      </c>
      <c r="AA186" s="0" t="n">
        <v>35763813280.922</v>
      </c>
      <c r="AB186" s="0" t="n">
        <v>33785511039.2664</v>
      </c>
      <c r="AC186" s="0" t="n">
        <v>34029180313.8928</v>
      </c>
      <c r="AD186" s="0" t="n">
        <v>32341484425.9097</v>
      </c>
      <c r="AE186" s="0" t="n">
        <v>32751300580.083</v>
      </c>
      <c r="AF186" s="0" t="n">
        <v>38869748630.9602</v>
      </c>
      <c r="AG186" s="0" t="n">
        <v>43670301715.2093</v>
      </c>
      <c r="AH186" s="0" t="n">
        <v>45724002000.5272</v>
      </c>
      <c r="AI186" s="0" t="n">
        <v>54720419608.4156</v>
      </c>
      <c r="AJ186" s="0" t="n">
        <v>56344164273.6921</v>
      </c>
      <c r="AK186" s="0" t="n">
        <v>61461105758.9052</v>
      </c>
      <c r="AL186" s="0" t="n">
        <v>58495739611.9881</v>
      </c>
      <c r="AM186" s="0" t="n">
        <v>61119005183.8613</v>
      </c>
      <c r="AN186" s="0" t="n">
        <v>70216232542.4548</v>
      </c>
      <c r="AO186" s="0" t="n">
        <v>73971723115.4824</v>
      </c>
      <c r="AP186" s="0" t="n">
        <v>76830068784.6929</v>
      </c>
      <c r="AQ186" s="0" t="n">
        <v>75242244587.9093</v>
      </c>
      <c r="AR186" s="0" t="n">
        <v>80914649705.735</v>
      </c>
      <c r="AS186" s="0" t="n">
        <v>91292277740.3255</v>
      </c>
      <c r="AT186" s="0" t="n">
        <v>90837472118.8877</v>
      </c>
      <c r="AU186" s="0" t="n">
        <v>98021489628.8919</v>
      </c>
      <c r="AV186" s="0" t="n">
        <v>122019376733.568</v>
      </c>
      <c r="AW186" s="0" t="n">
        <v>151452441901.258</v>
      </c>
      <c r="AX186" s="0" t="n">
        <v>183431199695.162</v>
      </c>
      <c r="AY186" s="0" t="n">
        <v>215364797031.833</v>
      </c>
      <c r="AZ186" s="0" t="n">
        <v>263839048610.63</v>
      </c>
      <c r="BA186" s="0" t="n">
        <v>322767816842.61</v>
      </c>
      <c r="BB186" s="0" t="n">
        <v>277239002998.06</v>
      </c>
      <c r="BC186" s="0" t="n">
        <v>322445262647.887</v>
      </c>
      <c r="BD186" s="0" t="n">
        <v>396955486136.659</v>
      </c>
      <c r="BE186" s="0" t="n">
        <v>414384564144.54</v>
      </c>
      <c r="BF186" s="0" t="n">
        <v>432374768925.016</v>
      </c>
      <c r="BG186" s="0" t="n">
        <v>446839099917.419</v>
      </c>
      <c r="BH186" s="0" t="n">
        <v>370774396651.575</v>
      </c>
      <c r="BI186" s="0" t="n">
        <v>366401331400.421</v>
      </c>
      <c r="BJ186" s="0" t="n">
        <v>398893497014.27</v>
      </c>
      <c r="BK186" s="0" t="n">
        <v>442417900539.206</v>
      </c>
      <c r="BL186" s="0" t="n">
        <v>432092892349.402</v>
      </c>
    </row>
    <row r="187" customFormat="false" ht="15" hidden="false" customHeight="false" outlineLevel="0" collapsed="false">
      <c r="A187" s="0" t="s">
        <v>144</v>
      </c>
      <c r="B187" s="0" t="s">
        <v>377</v>
      </c>
      <c r="C187" s="0" t="s">
        <v>1158</v>
      </c>
      <c r="D187" s="0" t="s">
        <v>1058</v>
      </c>
      <c r="E187" s="0" t="n">
        <v>3749265014.69971</v>
      </c>
      <c r="F187" s="0" t="n">
        <v>4118647627.04746</v>
      </c>
      <c r="G187" s="0" t="n">
        <v>4310163796.72407</v>
      </c>
      <c r="H187" s="0" t="n">
        <v>4630827383.45233</v>
      </c>
      <c r="I187" s="0" t="n">
        <v>5204955900.88198</v>
      </c>
      <c r="J187" s="0" t="n">
        <v>5929231415.37169</v>
      </c>
      <c r="K187" s="0" t="n">
        <v>6561108777.82444</v>
      </c>
      <c r="L187" s="0" t="n">
        <v>7464510709.78581</v>
      </c>
      <c r="M187" s="0" t="n">
        <v>8041999160.0168</v>
      </c>
      <c r="N187" s="0" t="n">
        <v>8683116337.67325</v>
      </c>
      <c r="O187" s="0" t="n">
        <v>10027509449.811</v>
      </c>
      <c r="P187" s="0" t="n">
        <v>10665896682.0664</v>
      </c>
      <c r="Q187" s="0" t="n">
        <v>9415016359.56604</v>
      </c>
      <c r="R187" s="0" t="n">
        <v>6383429490.21092</v>
      </c>
      <c r="S187" s="0" t="n">
        <v>8899191919.19192</v>
      </c>
      <c r="T187" s="0" t="n">
        <v>11230606060.6061</v>
      </c>
      <c r="U187" s="0" t="n">
        <v>13168080808.0808</v>
      </c>
      <c r="V187" s="0" t="n">
        <v>15126060606.0606</v>
      </c>
      <c r="W187" s="0" t="n">
        <v>17811515151.5152</v>
      </c>
      <c r="X187" s="0" t="n">
        <v>19688383838.3838</v>
      </c>
      <c r="Y187" s="0" t="n">
        <v>23654444444.4444</v>
      </c>
      <c r="Z187" s="0" t="n">
        <v>28100606060.6061</v>
      </c>
      <c r="AA187" s="0" t="n">
        <v>30725971563.981</v>
      </c>
      <c r="AB187" s="0" t="n">
        <v>28691889763.7795</v>
      </c>
      <c r="AC187" s="0" t="n">
        <v>31151825467.4978</v>
      </c>
      <c r="AD187" s="0" t="n">
        <v>31144920844.3272</v>
      </c>
      <c r="AE187" s="0" t="n">
        <v>31899070055.7967</v>
      </c>
      <c r="AF187" s="0" t="n">
        <v>33351529274.6869</v>
      </c>
      <c r="AG187" s="0" t="n">
        <v>38472742808.3167</v>
      </c>
      <c r="AH187" s="0" t="n">
        <v>40171018229.0715</v>
      </c>
      <c r="AI187" s="0" t="n">
        <v>40010423970.4576</v>
      </c>
      <c r="AJ187" s="0" t="n">
        <v>45625234697.7094</v>
      </c>
      <c r="AK187" s="0" t="n">
        <v>48884606848.1266</v>
      </c>
      <c r="AL187" s="0" t="n">
        <v>51809949334.2396</v>
      </c>
      <c r="AM187" s="0" t="n">
        <v>52293456906.2665</v>
      </c>
      <c r="AN187" s="0" t="n">
        <v>60636022422.6176</v>
      </c>
      <c r="AO187" s="0" t="n">
        <v>63320122807.1223</v>
      </c>
      <c r="AP187" s="0" t="n">
        <v>62433300338.0941</v>
      </c>
      <c r="AQ187" s="0" t="n">
        <v>62191955814.3478</v>
      </c>
      <c r="AR187" s="0" t="n">
        <v>62973855718.8874</v>
      </c>
      <c r="AS187" s="0" t="n">
        <v>82017743416.2841</v>
      </c>
      <c r="AT187" s="0" t="n">
        <v>79484403984.8849</v>
      </c>
      <c r="AU187" s="0" t="n">
        <v>79904985384.8652</v>
      </c>
      <c r="AV187" s="0" t="n">
        <v>91760542940.0717</v>
      </c>
      <c r="AW187" s="0" t="n">
        <v>107759683863.123</v>
      </c>
      <c r="AX187" s="0" t="n">
        <v>120055291992.938</v>
      </c>
      <c r="AY187" s="0" t="n">
        <v>137264061106.043</v>
      </c>
      <c r="AZ187" s="0" t="n">
        <v>152385716311.916</v>
      </c>
      <c r="BA187" s="0" t="n">
        <v>170077814106.305</v>
      </c>
      <c r="BB187" s="0" t="n">
        <v>168152775283.032</v>
      </c>
      <c r="BC187" s="0" t="n">
        <v>177165635077.065</v>
      </c>
      <c r="BD187" s="0" t="n">
        <v>213587413183.996</v>
      </c>
      <c r="BE187" s="0" t="n">
        <v>224383620829.57</v>
      </c>
      <c r="BF187" s="0" t="n">
        <v>231218567178.979</v>
      </c>
      <c r="BG187" s="0" t="n">
        <v>244360888750.807</v>
      </c>
      <c r="BH187" s="0" t="n">
        <v>270556131701.171</v>
      </c>
      <c r="BI187" s="0" t="n">
        <v>278654637737.69</v>
      </c>
      <c r="BJ187" s="0" t="n">
        <v>304567253219.097</v>
      </c>
      <c r="BK187" s="0" t="n">
        <v>314567541558.339</v>
      </c>
      <c r="BL187" s="0" t="n">
        <v>278221906022.841</v>
      </c>
    </row>
    <row r="188" customFormat="false" ht="15" hidden="false" customHeight="false" outlineLevel="0" collapsed="false">
      <c r="A188" s="0" t="s">
        <v>146</v>
      </c>
      <c r="B188" s="0" t="s">
        <v>379</v>
      </c>
      <c r="C188" s="0" t="s">
        <v>1158</v>
      </c>
      <c r="D188" s="0" t="s">
        <v>1058</v>
      </c>
      <c r="E188" s="0" t="n">
        <v>537147100</v>
      </c>
      <c r="F188" s="0" t="n">
        <v>599026300</v>
      </c>
      <c r="G188" s="0" t="n">
        <v>652120900</v>
      </c>
      <c r="H188" s="0" t="n">
        <v>722784500</v>
      </c>
      <c r="I188" s="0" t="n">
        <v>776137500</v>
      </c>
      <c r="J188" s="0" t="n">
        <v>852485300</v>
      </c>
      <c r="K188" s="0" t="n">
        <v>928833000</v>
      </c>
      <c r="L188" s="0" t="n">
        <v>1034376400</v>
      </c>
      <c r="M188" s="0" t="n">
        <v>1112791100</v>
      </c>
      <c r="N188" s="0" t="n">
        <v>1221305700</v>
      </c>
      <c r="O188" s="0" t="n">
        <v>1351006400</v>
      </c>
      <c r="P188" s="0" t="n">
        <v>1523917200</v>
      </c>
      <c r="Q188" s="0" t="n">
        <v>1673411700</v>
      </c>
      <c r="R188" s="0" t="n">
        <v>1913793400</v>
      </c>
      <c r="S188" s="0" t="n">
        <v>2188307600</v>
      </c>
      <c r="T188" s="0" t="n">
        <v>2435304100</v>
      </c>
      <c r="U188" s="0" t="n">
        <v>2588106000</v>
      </c>
      <c r="V188" s="0" t="n">
        <v>2738261900</v>
      </c>
      <c r="W188" s="0" t="n">
        <v>3244558600</v>
      </c>
      <c r="X188" s="0" t="n">
        <v>3704551600</v>
      </c>
      <c r="Y188" s="0" t="n">
        <v>4614086400</v>
      </c>
      <c r="Z188" s="0" t="n">
        <v>5222421500</v>
      </c>
      <c r="AA188" s="0" t="n">
        <v>5769767900</v>
      </c>
      <c r="AB188" s="0" t="n">
        <v>5923755900</v>
      </c>
      <c r="AC188" s="0" t="n">
        <v>6183387100</v>
      </c>
      <c r="AD188" s="0" t="n">
        <v>6541517100</v>
      </c>
      <c r="AE188" s="0" t="n">
        <v>6797834200</v>
      </c>
      <c r="AF188" s="0" t="n">
        <v>6827665300</v>
      </c>
      <c r="AG188" s="0" t="n">
        <v>5902783400</v>
      </c>
      <c r="AH188" s="0" t="n">
        <v>5918469800</v>
      </c>
      <c r="AI188" s="0" t="n">
        <v>6433967000</v>
      </c>
      <c r="AJ188" s="0" t="n">
        <v>7074675500</v>
      </c>
      <c r="AK188" s="0" t="n">
        <v>8042337700</v>
      </c>
      <c r="AL188" s="0" t="n">
        <v>8782585400</v>
      </c>
      <c r="AM188" s="0" t="n">
        <v>9365289800</v>
      </c>
      <c r="AN188" s="0" t="n">
        <v>9573813700</v>
      </c>
      <c r="AO188" s="0" t="n">
        <v>9870494000</v>
      </c>
      <c r="AP188" s="0" t="n">
        <v>10677286100</v>
      </c>
      <c r="AQ188" s="0" t="n">
        <v>11575486400</v>
      </c>
      <c r="AR188" s="0" t="n">
        <v>12130252200</v>
      </c>
      <c r="AS188" s="0" t="n">
        <v>12304115000</v>
      </c>
      <c r="AT188" s="0" t="n">
        <v>12502013400</v>
      </c>
      <c r="AU188" s="0" t="n">
        <v>12994310400</v>
      </c>
      <c r="AV188" s="0" t="n">
        <v>13693981200</v>
      </c>
      <c r="AW188" s="0" t="n">
        <v>15013381700</v>
      </c>
      <c r="AX188" s="0" t="n">
        <v>16374393900</v>
      </c>
      <c r="AY188" s="0" t="n">
        <v>18141666300</v>
      </c>
      <c r="AZ188" s="0" t="n">
        <v>21295984200</v>
      </c>
      <c r="BA188" s="0" t="n">
        <v>25155888600</v>
      </c>
      <c r="BB188" s="0" t="n">
        <v>27116635600</v>
      </c>
      <c r="BC188" s="0" t="n">
        <v>29440300000</v>
      </c>
      <c r="BD188" s="0" t="n">
        <v>34686200000</v>
      </c>
      <c r="BE188" s="0" t="n">
        <v>40429700000</v>
      </c>
      <c r="BF188" s="0" t="n">
        <v>45600000000</v>
      </c>
      <c r="BG188" s="0" t="n">
        <v>49921500000</v>
      </c>
      <c r="BH188" s="0" t="n">
        <v>54091700000</v>
      </c>
      <c r="BI188" s="0" t="n">
        <v>57907700000</v>
      </c>
      <c r="BJ188" s="0" t="n">
        <v>62219000000</v>
      </c>
      <c r="BK188" s="0" t="n">
        <v>65128200000</v>
      </c>
      <c r="BL188" s="0" t="n">
        <v>66800800000</v>
      </c>
    </row>
    <row r="189" customFormat="false" ht="15" hidden="false" customHeight="false" outlineLevel="0" collapsed="false">
      <c r="A189" s="0" t="s">
        <v>149</v>
      </c>
      <c r="B189" s="0" t="s">
        <v>382</v>
      </c>
      <c r="C189" s="0" t="s">
        <v>1158</v>
      </c>
      <c r="D189" s="0" t="s">
        <v>1058</v>
      </c>
      <c r="E189" s="0" t="n">
        <v>2571908062.07692</v>
      </c>
      <c r="F189" s="0" t="n">
        <v>2899654840.36567</v>
      </c>
      <c r="G189" s="0" t="n">
        <v>3286773187.87687</v>
      </c>
      <c r="H189" s="0" t="n">
        <v>3600957771.15299</v>
      </c>
      <c r="I189" s="0" t="n">
        <v>4356913870.23508</v>
      </c>
      <c r="J189" s="0" t="n">
        <v>5166861068.42164</v>
      </c>
      <c r="K189" s="0" t="n">
        <v>6113607728.15672</v>
      </c>
      <c r="L189" s="0" t="n">
        <v>6204253758.57616</v>
      </c>
      <c r="M189" s="0" t="n">
        <v>5736083835.22481</v>
      </c>
      <c r="N189" s="0" t="n">
        <v>6420909789.63824</v>
      </c>
      <c r="O189" s="0" t="n">
        <v>7432223176.77261</v>
      </c>
      <c r="P189" s="0" t="n">
        <v>8289582883.50129</v>
      </c>
      <c r="Q189" s="0" t="n">
        <v>9189413409.01292</v>
      </c>
      <c r="R189" s="0" t="n">
        <v>10994381894.7984</v>
      </c>
      <c r="S189" s="0" t="n">
        <v>13858441211.2196</v>
      </c>
      <c r="T189" s="0" t="n">
        <v>16877163792.1284</v>
      </c>
      <c r="U189" s="0" t="n">
        <v>15947709379.6507</v>
      </c>
      <c r="V189" s="0" t="n">
        <v>14620386673.8544</v>
      </c>
      <c r="W189" s="0" t="n">
        <v>12495779622.071</v>
      </c>
      <c r="X189" s="0" t="n">
        <v>15962459447.2168</v>
      </c>
      <c r="Y189" s="0" t="n">
        <v>18134029179.6393</v>
      </c>
      <c r="Z189" s="0" t="n">
        <v>21649137620.3055</v>
      </c>
      <c r="AA189" s="0" t="n">
        <v>21793496819.3379</v>
      </c>
      <c r="AB189" s="0" t="n">
        <v>17345624453.6916</v>
      </c>
      <c r="AC189" s="0" t="n">
        <v>17599660054.286</v>
      </c>
      <c r="AD189" s="0" t="n">
        <v>16548827018.2872</v>
      </c>
      <c r="AE189" s="0" t="n">
        <v>15244232957.8759</v>
      </c>
      <c r="AF189" s="0" t="n">
        <v>20702298396.9717</v>
      </c>
      <c r="AG189" s="0" t="n">
        <v>15439408447.2288</v>
      </c>
      <c r="AH189" s="0" t="n">
        <v>22499559086.0343</v>
      </c>
      <c r="AI189" s="0" t="n">
        <v>26410386669.3609</v>
      </c>
      <c r="AJ189" s="0" t="n">
        <v>34341465998.2003</v>
      </c>
      <c r="AK189" s="0" t="n">
        <v>35966302303.263</v>
      </c>
      <c r="AL189" s="0" t="n">
        <v>34832077220.8537</v>
      </c>
      <c r="AM189" s="0" t="n">
        <v>44882079766.8913</v>
      </c>
      <c r="AN189" s="0" t="n">
        <v>53312793687.3836</v>
      </c>
      <c r="AO189" s="0" t="n">
        <v>55252414130.3019</v>
      </c>
      <c r="AP189" s="0" t="n">
        <v>58147522522.5225</v>
      </c>
      <c r="AQ189" s="0" t="n">
        <v>55501467877.381</v>
      </c>
      <c r="AR189" s="0" t="n">
        <v>50187324567.883</v>
      </c>
      <c r="AS189" s="0" t="n">
        <v>51744749133.213</v>
      </c>
      <c r="AT189" s="0" t="n">
        <v>52030158775.4055</v>
      </c>
      <c r="AU189" s="0" t="n">
        <v>54777553515.0809</v>
      </c>
      <c r="AV189" s="0" t="n">
        <v>58731030121.8671</v>
      </c>
      <c r="AW189" s="0" t="n">
        <v>66768703497.5687</v>
      </c>
      <c r="AX189" s="0" t="n">
        <v>76060606060.6061</v>
      </c>
      <c r="AY189" s="0" t="n">
        <v>88643193061.748</v>
      </c>
      <c r="AZ189" s="0" t="n">
        <v>102170981144.136</v>
      </c>
      <c r="BA189" s="0" t="n">
        <v>120550599815.441</v>
      </c>
      <c r="BB189" s="0" t="n">
        <v>120822986521.479</v>
      </c>
      <c r="BC189" s="0" t="n">
        <v>147528937028.778</v>
      </c>
      <c r="BD189" s="0" t="n">
        <v>171761737046.585</v>
      </c>
      <c r="BE189" s="0" t="n">
        <v>192648999090.082</v>
      </c>
      <c r="BF189" s="0" t="n">
        <v>201175469114.327</v>
      </c>
      <c r="BG189" s="0" t="n">
        <v>200789362451.567</v>
      </c>
      <c r="BH189" s="0" t="n">
        <v>189805300841.603</v>
      </c>
      <c r="BI189" s="0" t="n">
        <v>191895943823.887</v>
      </c>
      <c r="BJ189" s="0" t="n">
        <v>211007207483.515</v>
      </c>
      <c r="BK189" s="0" t="n">
        <v>222044970486.217</v>
      </c>
      <c r="BL189" s="0" t="n">
        <v>226848050819.525</v>
      </c>
    </row>
    <row r="190" customFormat="false" ht="15" hidden="false" customHeight="false" outlineLevel="0" collapsed="false">
      <c r="A190" s="0" t="s">
        <v>150</v>
      </c>
      <c r="B190" s="0" t="s">
        <v>383</v>
      </c>
      <c r="C190" s="0" t="s">
        <v>1158</v>
      </c>
      <c r="D190" s="0" t="s">
        <v>1058</v>
      </c>
      <c r="E190" s="0" t="n">
        <v>6684568805.06881</v>
      </c>
      <c r="F190" s="0" t="n">
        <v>7256966966.22556</v>
      </c>
      <c r="G190" s="0" t="n">
        <v>4399827767.96704</v>
      </c>
      <c r="H190" s="0" t="n">
        <v>4875309866.34017</v>
      </c>
      <c r="I190" s="0" t="n">
        <v>5271404668.36735</v>
      </c>
      <c r="J190" s="0" t="n">
        <v>5784398976.9821</v>
      </c>
      <c r="K190" s="0" t="n">
        <v>6371459304.41018</v>
      </c>
      <c r="L190" s="0" t="n">
        <v>6809134235.54298</v>
      </c>
      <c r="M190" s="0" t="n">
        <v>7591603053.43511</v>
      </c>
      <c r="N190" s="0" t="n">
        <v>8408229699.14295</v>
      </c>
      <c r="O190" s="0" t="n">
        <v>6687204834.36871</v>
      </c>
      <c r="P190" s="0" t="n">
        <v>7408305735.65309</v>
      </c>
      <c r="Q190" s="0" t="n">
        <v>8017468688.2004</v>
      </c>
      <c r="R190" s="0" t="n">
        <v>10082885603.0668</v>
      </c>
      <c r="S190" s="0" t="n">
        <v>13781139969.6519</v>
      </c>
      <c r="T190" s="0" t="n">
        <v>14893969287.6557</v>
      </c>
      <c r="U190" s="0" t="n">
        <v>17097563270.2982</v>
      </c>
      <c r="V190" s="0" t="n">
        <v>19648106122.0079</v>
      </c>
      <c r="W190" s="0" t="n">
        <v>22706155475.3048</v>
      </c>
      <c r="X190" s="0" t="n">
        <v>27502168726.9573</v>
      </c>
      <c r="Y190" s="0" t="n">
        <v>32450541843.0652</v>
      </c>
      <c r="Z190" s="0" t="n">
        <v>35646416952.5425</v>
      </c>
      <c r="AA190" s="0" t="n">
        <v>37140163934.4262</v>
      </c>
      <c r="AB190" s="0" t="n">
        <v>33212180658.1659</v>
      </c>
      <c r="AC190" s="0" t="n">
        <v>31408492876.691</v>
      </c>
      <c r="AD190" s="0" t="n">
        <v>30734335448.9904</v>
      </c>
      <c r="AE190" s="0" t="n">
        <v>29868339080.8263</v>
      </c>
      <c r="AF190" s="0" t="n">
        <v>33195933429.6008</v>
      </c>
      <c r="AG190" s="0" t="n">
        <v>37885440418.6834</v>
      </c>
      <c r="AH190" s="0" t="n">
        <v>42575183905.5607</v>
      </c>
      <c r="AI190" s="0" t="n">
        <v>44311593755.7845</v>
      </c>
      <c r="AJ190" s="0" t="n">
        <v>45417561302.2498</v>
      </c>
      <c r="AK190" s="0" t="n">
        <v>52976344928.9564</v>
      </c>
      <c r="AL190" s="0" t="n">
        <v>54368083953.1119</v>
      </c>
      <c r="AM190" s="0" t="n">
        <v>64084460124.4644</v>
      </c>
      <c r="AN190" s="0" t="n">
        <v>74119987244.5011</v>
      </c>
      <c r="AO190" s="0" t="n">
        <v>82848140618.0266</v>
      </c>
      <c r="AP190" s="0" t="n">
        <v>82344260570.6685</v>
      </c>
      <c r="AQ190" s="0" t="n">
        <v>72207028767.7598</v>
      </c>
      <c r="AR190" s="0" t="n">
        <v>82995145792.9341</v>
      </c>
      <c r="AS190" s="0" t="n">
        <v>83670261708.0015</v>
      </c>
      <c r="AT190" s="0" t="n">
        <v>78921071498.5662</v>
      </c>
      <c r="AU190" s="0" t="n">
        <v>84307369867.2474</v>
      </c>
      <c r="AV190" s="0" t="n">
        <v>87039145965.2826</v>
      </c>
      <c r="AW190" s="0" t="n">
        <v>95001994599.564</v>
      </c>
      <c r="AX190" s="0" t="n">
        <v>107419986400.763</v>
      </c>
      <c r="AY190" s="0" t="n">
        <v>127652908954.389</v>
      </c>
      <c r="AZ190" s="0" t="n">
        <v>155980408072.444</v>
      </c>
      <c r="BA190" s="0" t="n">
        <v>181006859908.109</v>
      </c>
      <c r="BB190" s="0" t="n">
        <v>176131654910.527</v>
      </c>
      <c r="BC190" s="0" t="n">
        <v>208368892319.233</v>
      </c>
      <c r="BD190" s="0" t="n">
        <v>234216730703.914</v>
      </c>
      <c r="BE190" s="0" t="n">
        <v>261920542606.89</v>
      </c>
      <c r="BF190" s="0" t="n">
        <v>283902829721.087</v>
      </c>
      <c r="BG190" s="0" t="n">
        <v>297483553299.658</v>
      </c>
      <c r="BH190" s="0" t="n">
        <v>306445871632.259</v>
      </c>
      <c r="BI190" s="0" t="n">
        <v>318627003966.055</v>
      </c>
      <c r="BJ190" s="0" t="n">
        <v>328480738147.216</v>
      </c>
      <c r="BK190" s="0" t="n">
        <v>346841896890.281</v>
      </c>
      <c r="BL190" s="0" t="n">
        <v>376795508678.853</v>
      </c>
    </row>
    <row r="191" customFormat="false" ht="15" hidden="false" customHeight="false" outlineLevel="0" collapsed="false">
      <c r="A191" s="0" t="s">
        <v>145</v>
      </c>
      <c r="B191" s="0" t="s">
        <v>378</v>
      </c>
      <c r="C191" s="0" t="s">
        <v>1158</v>
      </c>
      <c r="D191" s="0" t="s">
        <v>1058</v>
      </c>
      <c r="AS191" s="0" t="n">
        <v>146297500</v>
      </c>
      <c r="AT191" s="0" t="n">
        <v>156907900</v>
      </c>
      <c r="AU191" s="0" t="n">
        <v>163184900</v>
      </c>
      <c r="AV191" s="0" t="n">
        <v>153963200</v>
      </c>
      <c r="AW191" s="0" t="n">
        <v>165186200</v>
      </c>
      <c r="AX191" s="0" t="n">
        <v>190452900</v>
      </c>
      <c r="AY191" s="0" t="n">
        <v>192382400</v>
      </c>
      <c r="AZ191" s="0" t="n">
        <v>198897700</v>
      </c>
      <c r="BA191" s="0" t="n">
        <v>198283900</v>
      </c>
      <c r="BB191" s="0" t="n">
        <v>187522800</v>
      </c>
      <c r="BC191" s="0" t="n">
        <v>185943000</v>
      </c>
      <c r="BD191" s="0" t="n">
        <v>196911100</v>
      </c>
      <c r="BE191" s="0" t="n">
        <v>212397800</v>
      </c>
      <c r="BF191" s="0" t="n">
        <v>221117200</v>
      </c>
      <c r="BG191" s="0" t="n">
        <v>241669800</v>
      </c>
      <c r="BH191" s="0" t="n">
        <v>280457700</v>
      </c>
      <c r="BI191" s="0" t="n">
        <v>295065400</v>
      </c>
      <c r="BJ191" s="0" t="n">
        <v>286106800</v>
      </c>
      <c r="BK191" s="0" t="n">
        <v>280435700</v>
      </c>
      <c r="BL191" s="0" t="n">
        <v>268354919.433594</v>
      </c>
    </row>
    <row r="192" customFormat="false" ht="15" hidden="false" customHeight="false" outlineLevel="0" collapsed="false">
      <c r="A192" s="0" t="s">
        <v>147</v>
      </c>
      <c r="B192" s="0" t="s">
        <v>380</v>
      </c>
      <c r="C192" s="0" t="s">
        <v>1158</v>
      </c>
      <c r="D192" s="0" t="s">
        <v>1058</v>
      </c>
      <c r="E192" s="0" t="n">
        <v>230496032.981216</v>
      </c>
      <c r="F192" s="0" t="n">
        <v>244832035.032526</v>
      </c>
      <c r="G192" s="0" t="n">
        <v>261184037.372302</v>
      </c>
      <c r="H192" s="0" t="n">
        <v>275968039.487715</v>
      </c>
      <c r="I192" s="0" t="n">
        <v>305312043.68649</v>
      </c>
      <c r="J192" s="0" t="n">
        <v>344159480.344943</v>
      </c>
      <c r="K192" s="0" t="n">
        <v>390973233.284802</v>
      </c>
      <c r="L192" s="0" t="n">
        <v>441706910.068317</v>
      </c>
      <c r="M192" s="0" t="n">
        <v>485160824.280435</v>
      </c>
      <c r="N192" s="0" t="n">
        <v>551237316.608803</v>
      </c>
      <c r="O192" s="0" t="n">
        <v>645537126.217942</v>
      </c>
      <c r="P192" s="0" t="n">
        <v>717716130.493883</v>
      </c>
      <c r="Q192" s="0" t="n">
        <v>858802035.928144</v>
      </c>
      <c r="R192" s="0" t="n">
        <v>1299105240.73285</v>
      </c>
      <c r="S192" s="0" t="n">
        <v>1467346059.99713</v>
      </c>
      <c r="T192" s="0" t="n">
        <v>1356591176.85561</v>
      </c>
      <c r="U192" s="0" t="n">
        <v>1511856584.25833</v>
      </c>
      <c r="V192" s="0" t="n">
        <v>1640763204.44781</v>
      </c>
      <c r="W192" s="0" t="n">
        <v>1947947524.33347</v>
      </c>
      <c r="X192" s="0" t="n">
        <v>2293621944.3664</v>
      </c>
      <c r="Y192" s="0" t="n">
        <v>2545983007.89984</v>
      </c>
      <c r="Z192" s="0" t="n">
        <v>2498068350.66865</v>
      </c>
      <c r="AA192" s="0" t="n">
        <v>2368584969.53284</v>
      </c>
      <c r="AB192" s="0" t="n">
        <v>2562492524.81761</v>
      </c>
      <c r="AC192" s="0" t="n">
        <v>2552526263.0759</v>
      </c>
      <c r="AD192" s="0" t="n">
        <v>2423373088.07358</v>
      </c>
      <c r="AE192" s="0" t="n">
        <v>2648033765.69899</v>
      </c>
      <c r="AF192" s="0" t="n">
        <v>3143848331.31402</v>
      </c>
      <c r="AG192" s="0" t="n">
        <v>3655979702.45646</v>
      </c>
      <c r="AH192" s="0" t="n">
        <v>3546460176.99115</v>
      </c>
      <c r="AI192" s="0" t="n">
        <v>3219730364.99623</v>
      </c>
      <c r="AJ192" s="0" t="n">
        <v>3787394957.98319</v>
      </c>
      <c r="AK192" s="0" t="n">
        <v>4377980510.05598</v>
      </c>
      <c r="AL192" s="0" t="n">
        <v>4974550286.18152</v>
      </c>
      <c r="AM192" s="0" t="n">
        <v>5502786069.65174</v>
      </c>
      <c r="AN192" s="0" t="n">
        <v>4636057476.42569</v>
      </c>
      <c r="AO192" s="0" t="n">
        <v>5155311077.38998</v>
      </c>
      <c r="AP192" s="0" t="n">
        <v>4936615298.79367</v>
      </c>
      <c r="AQ192" s="0" t="n">
        <v>3789443014.61662</v>
      </c>
      <c r="AR192" s="0" t="n">
        <v>3477038204.01733</v>
      </c>
      <c r="AS192" s="0" t="n">
        <v>3521339699.07407</v>
      </c>
      <c r="AT192" s="0" t="n">
        <v>3081024212.42924</v>
      </c>
      <c r="AU192" s="0" t="n">
        <v>2999511040.19764</v>
      </c>
      <c r="AV192" s="0" t="n">
        <v>3536411824.2958</v>
      </c>
      <c r="AW192" s="0" t="n">
        <v>3927157866.96465</v>
      </c>
      <c r="AX192" s="0" t="n">
        <v>4865892972.27595</v>
      </c>
      <c r="AY192" s="0" t="n">
        <v>8355006711.25024</v>
      </c>
      <c r="AZ192" s="0" t="n">
        <v>9545177004.87155</v>
      </c>
      <c r="BA192" s="0" t="n">
        <v>11670840924.1395</v>
      </c>
      <c r="BB192" s="0" t="n">
        <v>11619637815.9806</v>
      </c>
      <c r="BC192" s="0" t="n">
        <v>14250755221.5077</v>
      </c>
      <c r="BD192" s="0" t="n">
        <v>17984910495.726</v>
      </c>
      <c r="BE192" s="0" t="n">
        <v>21295659249.2443</v>
      </c>
      <c r="BF192" s="0" t="n">
        <v>21261432774.5022</v>
      </c>
      <c r="BG192" s="0" t="n">
        <v>23210682536.8359</v>
      </c>
      <c r="BH192" s="0" t="n">
        <v>21723531182.1369</v>
      </c>
      <c r="BI192" s="0" t="n">
        <v>20759069104.55</v>
      </c>
      <c r="BJ192" s="0" t="n">
        <v>22742613549.3956</v>
      </c>
      <c r="BK192" s="0" t="n">
        <v>24109509856.1866</v>
      </c>
      <c r="BL192" s="0" t="n">
        <v>24829107011.0701</v>
      </c>
    </row>
    <row r="193" customFormat="false" ht="15" hidden="false" customHeight="false" outlineLevel="0" collapsed="false">
      <c r="A193" s="0" t="s">
        <v>151</v>
      </c>
      <c r="B193" s="0" t="s">
        <v>384</v>
      </c>
      <c r="C193" s="0" t="s">
        <v>1158</v>
      </c>
      <c r="D193" s="0" t="s">
        <v>1058</v>
      </c>
      <c r="AI193" s="0" t="n">
        <v>65977749036.9844</v>
      </c>
      <c r="AJ193" s="0" t="n">
        <v>85500935934.9901</v>
      </c>
      <c r="AK193" s="0" t="n">
        <v>94337050693.2727</v>
      </c>
      <c r="AL193" s="0" t="n">
        <v>96045645026.178</v>
      </c>
      <c r="AM193" s="0" t="n">
        <v>110803391516.698</v>
      </c>
      <c r="AN193" s="0" t="n">
        <v>142292783505.155</v>
      </c>
      <c r="AO193" s="0" t="n">
        <v>160193242090.427</v>
      </c>
      <c r="AP193" s="0" t="n">
        <v>159357789772.208</v>
      </c>
      <c r="AQ193" s="0" t="n">
        <v>174685791563.561</v>
      </c>
      <c r="AR193" s="0" t="n">
        <v>170031005016.259</v>
      </c>
      <c r="AS193" s="0" t="n">
        <v>172219461126.067</v>
      </c>
      <c r="AT193" s="0" t="n">
        <v>190905493539.168</v>
      </c>
      <c r="AU193" s="0" t="n">
        <v>199072058823.529</v>
      </c>
      <c r="AV193" s="0" t="n">
        <v>217827260805.842</v>
      </c>
      <c r="AW193" s="0" t="n">
        <v>255110181539.808</v>
      </c>
      <c r="AX193" s="0" t="n">
        <v>306144336269.51</v>
      </c>
      <c r="AY193" s="0" t="n">
        <v>344622003093.581</v>
      </c>
      <c r="AZ193" s="0" t="n">
        <v>429028505365.078</v>
      </c>
      <c r="BA193" s="0" t="n">
        <v>533609081852.897</v>
      </c>
      <c r="BB193" s="0" t="n">
        <v>439737508413.192</v>
      </c>
      <c r="BC193" s="0" t="n">
        <v>479834179020.33</v>
      </c>
      <c r="BD193" s="0" t="n">
        <v>528301269069.799</v>
      </c>
      <c r="BE193" s="0" t="n">
        <v>498523568248.119</v>
      </c>
      <c r="BF193" s="0" t="n">
        <v>521016262734.924</v>
      </c>
      <c r="BG193" s="0" t="n">
        <v>542477096211.761</v>
      </c>
      <c r="BH193" s="0" t="n">
        <v>477811911394.084</v>
      </c>
      <c r="BI193" s="0" t="n">
        <v>472630364208.177</v>
      </c>
      <c r="BJ193" s="0" t="n">
        <v>526508877305.321</v>
      </c>
      <c r="BK193" s="0" t="n">
        <v>587411745161.558</v>
      </c>
      <c r="BL193" s="0" t="n">
        <v>595858207011.512</v>
      </c>
    </row>
    <row r="194" customFormat="false" ht="15" hidden="false" customHeight="false" outlineLevel="0" collapsed="false">
      <c r="A194" s="0" t="s">
        <v>1126</v>
      </c>
      <c r="B194" s="0" t="s">
        <v>1127</v>
      </c>
      <c r="C194" s="0" t="s">
        <v>1158</v>
      </c>
      <c r="D194" s="0" t="s">
        <v>1058</v>
      </c>
      <c r="E194" s="0" t="n">
        <v>11224040334.9549</v>
      </c>
      <c r="F194" s="0" t="n">
        <v>11603867361.5155</v>
      </c>
      <c r="G194" s="0" t="n">
        <v>12672055938.9448</v>
      </c>
      <c r="H194" s="0" t="n">
        <v>14767672104.1184</v>
      </c>
      <c r="I194" s="0" t="n">
        <v>13757301295.4084</v>
      </c>
      <c r="J194" s="0" t="n">
        <v>15501370622.2898</v>
      </c>
      <c r="K194" s="0" t="n">
        <v>17027356695.9306</v>
      </c>
      <c r="L194" s="0" t="n">
        <v>16074108745.5656</v>
      </c>
      <c r="M194" s="0" t="n">
        <v>16948138828.9053</v>
      </c>
      <c r="N194" s="0" t="n">
        <v>19221265690.3235</v>
      </c>
      <c r="O194" s="0" t="n">
        <v>23479983580.2284</v>
      </c>
      <c r="P194" s="0" t="n">
        <v>22964211422.6406</v>
      </c>
      <c r="Q194" s="0" t="n">
        <v>26651095011.9013</v>
      </c>
      <c r="R194" s="0" t="n">
        <v>32697556211.1858</v>
      </c>
      <c r="S194" s="0" t="n">
        <v>46559409989.1955</v>
      </c>
      <c r="T194" s="0" t="n">
        <v>53060339383.2233</v>
      </c>
      <c r="U194" s="0" t="n">
        <v>62408334507.9111</v>
      </c>
      <c r="V194" s="0" t="n">
        <v>68920783585.3857</v>
      </c>
      <c r="W194" s="0" t="n">
        <v>76630472850.0049</v>
      </c>
      <c r="X194" s="0" t="n">
        <v>96846749304.1026</v>
      </c>
      <c r="Y194" s="0" t="n">
        <v>119041953705.22</v>
      </c>
      <c r="Z194" s="0" t="n">
        <v>166901381629.869</v>
      </c>
      <c r="AA194" s="0" t="n">
        <v>156350534950.542</v>
      </c>
      <c r="AB194" s="0" t="n">
        <v>124480267026.558</v>
      </c>
      <c r="AC194" s="0" t="n">
        <v>113550348452.853</v>
      </c>
      <c r="AD194" s="0" t="n">
        <v>116967358813.554</v>
      </c>
      <c r="AE194" s="0" t="n">
        <v>113052761532.004</v>
      </c>
      <c r="AF194" s="0" t="n">
        <v>125315047260.243</v>
      </c>
      <c r="AG194" s="0" t="n">
        <v>127744897526.122</v>
      </c>
      <c r="AH194" s="0" t="n">
        <v>125184395453.875</v>
      </c>
      <c r="AI194" s="0" t="n">
        <v>197908305136.468</v>
      </c>
      <c r="AJ194" s="0" t="n">
        <v>191987495026.321</v>
      </c>
      <c r="AK194" s="0" t="n">
        <v>178566384456.604</v>
      </c>
      <c r="AL194" s="0" t="n">
        <v>156559387616.061</v>
      </c>
      <c r="AM194" s="0" t="n">
        <v>147719817252.611</v>
      </c>
      <c r="AN194" s="0" t="n">
        <v>175626206343.839</v>
      </c>
      <c r="AO194" s="0" t="n">
        <v>193419384111.311</v>
      </c>
      <c r="AP194" s="0" t="n">
        <v>203541612768.92</v>
      </c>
      <c r="AQ194" s="0" t="n">
        <v>209636747763.168</v>
      </c>
      <c r="AR194" s="0" t="n">
        <v>214587759258.633</v>
      </c>
      <c r="AS194" s="0" t="n">
        <v>243903901162.695</v>
      </c>
      <c r="AT194" s="0" t="n">
        <v>241260699482.909</v>
      </c>
      <c r="AU194" s="0" t="n">
        <v>286621319322.188</v>
      </c>
      <c r="AV194" s="0" t="n">
        <v>326814018052.027</v>
      </c>
      <c r="AW194" s="0" t="n">
        <v>398184689342.224</v>
      </c>
      <c r="AX194" s="0" t="n">
        <v>496662749775.823</v>
      </c>
      <c r="AY194" s="0" t="n">
        <v>628175117075.899</v>
      </c>
      <c r="AZ194" s="0" t="n">
        <v>759476792885.151</v>
      </c>
      <c r="BA194" s="0" t="n">
        <v>956553928071.686</v>
      </c>
      <c r="BB194" s="0" t="n">
        <v>868382977398.437</v>
      </c>
      <c r="BC194" s="0" t="n">
        <v>1018109240278.7</v>
      </c>
      <c r="BD194" s="0" t="n">
        <v>1181588267636.94</v>
      </c>
      <c r="BE194" s="0" t="n">
        <v>1301869280376.94</v>
      </c>
      <c r="BF194" s="0" t="n">
        <v>1428106308372.66</v>
      </c>
      <c r="BG194" s="0" t="n">
        <v>1507685425623.48</v>
      </c>
      <c r="BH194" s="0" t="n">
        <v>1340468680424.61</v>
      </c>
      <c r="BI194" s="0" t="n">
        <v>1218123189348.83</v>
      </c>
      <c r="BJ194" s="0" t="n">
        <v>1267095772749.34</v>
      </c>
      <c r="BK194" s="0" t="n">
        <v>1338754447613.99</v>
      </c>
      <c r="BL194" s="0" t="n">
        <v>1403794376560.53</v>
      </c>
    </row>
    <row r="195" customFormat="false" ht="15" hidden="false" customHeight="false" outlineLevel="0" collapsed="false">
      <c r="A195" s="0" t="s">
        <v>386</v>
      </c>
      <c r="B195" s="0" t="s">
        <v>387</v>
      </c>
      <c r="C195" s="0" t="s">
        <v>1158</v>
      </c>
      <c r="D195" s="0" t="s">
        <v>1058</v>
      </c>
      <c r="E195" s="0" t="n">
        <v>1691900000</v>
      </c>
      <c r="F195" s="0" t="n">
        <v>1865100000</v>
      </c>
      <c r="G195" s="0" t="n">
        <v>2094400000</v>
      </c>
      <c r="H195" s="0" t="n">
        <v>2333600000</v>
      </c>
      <c r="I195" s="0" t="n">
        <v>2570500000</v>
      </c>
      <c r="J195" s="0" t="n">
        <v>2881500000</v>
      </c>
      <c r="K195" s="0" t="n">
        <v>3170500000</v>
      </c>
      <c r="L195" s="0" t="n">
        <v>3532700000</v>
      </c>
      <c r="M195" s="0" t="n">
        <v>3941700000</v>
      </c>
      <c r="N195" s="0" t="n">
        <v>4460700000</v>
      </c>
      <c r="O195" s="0" t="n">
        <v>5034700000</v>
      </c>
      <c r="P195" s="0" t="n">
        <v>5646800000</v>
      </c>
      <c r="Q195" s="0" t="n">
        <v>6328900000</v>
      </c>
      <c r="R195" s="0" t="n">
        <v>7002400000</v>
      </c>
      <c r="S195" s="0" t="n">
        <v>7684800000</v>
      </c>
      <c r="T195" s="0" t="n">
        <v>8198300000</v>
      </c>
      <c r="U195" s="0" t="n">
        <v>8968600000</v>
      </c>
      <c r="V195" s="0" t="n">
        <v>9910900000</v>
      </c>
      <c r="W195" s="0" t="n">
        <v>11165000000</v>
      </c>
      <c r="X195" s="0" t="n">
        <v>12750000000</v>
      </c>
      <c r="Y195" s="0" t="n">
        <v>14436100000</v>
      </c>
      <c r="Z195" s="0" t="n">
        <v>15955700000</v>
      </c>
      <c r="AA195" s="0" t="n">
        <v>16764200000</v>
      </c>
      <c r="AB195" s="0" t="n">
        <v>17276600000</v>
      </c>
      <c r="AC195" s="0" t="n">
        <v>19162600000</v>
      </c>
      <c r="AD195" s="0" t="n">
        <v>20289200000</v>
      </c>
      <c r="AE195" s="0" t="n">
        <v>22009300000</v>
      </c>
      <c r="AF195" s="0" t="n">
        <v>24025800000</v>
      </c>
      <c r="AG195" s="0" t="n">
        <v>26385800000</v>
      </c>
      <c r="AH195" s="0" t="n">
        <v>28161200000</v>
      </c>
      <c r="AI195" s="0" t="n">
        <v>30603919000</v>
      </c>
      <c r="AJ195" s="0" t="n">
        <v>32287031000</v>
      </c>
      <c r="AK195" s="0" t="n">
        <v>34630430000</v>
      </c>
      <c r="AL195" s="0" t="n">
        <v>36922456000</v>
      </c>
      <c r="AM195" s="0" t="n">
        <v>39690630000</v>
      </c>
      <c r="AN195" s="0" t="n">
        <v>42647331000</v>
      </c>
      <c r="AO195" s="0" t="n">
        <v>45340835000</v>
      </c>
      <c r="AP195" s="0" t="n">
        <v>48187039000</v>
      </c>
      <c r="AQ195" s="0" t="n">
        <v>54086400000</v>
      </c>
      <c r="AR195" s="0" t="n">
        <v>57841000000</v>
      </c>
      <c r="AS195" s="0" t="n">
        <v>61701800000</v>
      </c>
      <c r="AT195" s="0" t="n">
        <v>69208400000</v>
      </c>
      <c r="AU195" s="0" t="n">
        <v>71623500000</v>
      </c>
      <c r="AV195" s="0" t="n">
        <v>74827400000</v>
      </c>
      <c r="AW195" s="0" t="n">
        <v>80322313000</v>
      </c>
      <c r="AX195" s="0" t="n">
        <v>83914521300</v>
      </c>
      <c r="AY195" s="0" t="n">
        <v>87276164400</v>
      </c>
      <c r="AZ195" s="0" t="n">
        <v>89524131600</v>
      </c>
      <c r="BA195" s="0" t="n">
        <v>93639300000</v>
      </c>
      <c r="BB195" s="0" t="n">
        <v>96385600000</v>
      </c>
      <c r="BC195" s="0" t="n">
        <v>98381300000</v>
      </c>
      <c r="BD195" s="0" t="n">
        <v>100351700000</v>
      </c>
      <c r="BE195" s="0" t="n">
        <v>101564800000</v>
      </c>
      <c r="BF195" s="0" t="n">
        <v>102450000000</v>
      </c>
      <c r="BG195" s="0" t="n">
        <v>102445800000</v>
      </c>
      <c r="BH195" s="0" t="n">
        <v>103375500000</v>
      </c>
      <c r="BI195" s="0" t="n">
        <v>104336700000</v>
      </c>
      <c r="BJ195" s="0" t="n">
        <v>103445500000</v>
      </c>
      <c r="BK195" s="0" t="n">
        <v>100979900000</v>
      </c>
      <c r="BL195" s="0" t="n">
        <v>104988600000</v>
      </c>
    </row>
    <row r="196" customFormat="false" ht="15" hidden="false" customHeight="false" outlineLevel="0" collapsed="false">
      <c r="A196" s="0" t="s">
        <v>1128</v>
      </c>
      <c r="B196" s="0" t="s">
        <v>735</v>
      </c>
      <c r="C196" s="0" t="s">
        <v>1158</v>
      </c>
      <c r="D196" s="0" t="s">
        <v>1058</v>
      </c>
    </row>
    <row r="197" customFormat="false" ht="15" hidden="false" customHeight="false" outlineLevel="0" collapsed="false">
      <c r="A197" s="0" t="s">
        <v>152</v>
      </c>
      <c r="B197" s="0" t="s">
        <v>385</v>
      </c>
      <c r="C197" s="0" t="s">
        <v>1158</v>
      </c>
      <c r="D197" s="0" t="s">
        <v>1058</v>
      </c>
      <c r="E197" s="0" t="n">
        <v>3193200404.37297</v>
      </c>
      <c r="F197" s="0" t="n">
        <v>3417516639.37596</v>
      </c>
      <c r="G197" s="0" t="n">
        <v>3668222357.65702</v>
      </c>
      <c r="H197" s="0" t="n">
        <v>3905734459.72693</v>
      </c>
      <c r="I197" s="0" t="n">
        <v>4235608177.67102</v>
      </c>
      <c r="J197" s="0" t="n">
        <v>4687464054.83455</v>
      </c>
      <c r="K197" s="0" t="n">
        <v>5135387845.97108</v>
      </c>
      <c r="L197" s="0" t="n">
        <v>5740241165.63433</v>
      </c>
      <c r="M197" s="0" t="n">
        <v>6354262628.33538</v>
      </c>
      <c r="N197" s="0" t="n">
        <v>6969025825.62869</v>
      </c>
      <c r="O197" s="0" t="n">
        <v>8108235704.32357</v>
      </c>
      <c r="P197" s="0" t="n">
        <v>9201604240.28269</v>
      </c>
      <c r="Q197" s="0" t="n">
        <v>11239117865.0852</v>
      </c>
      <c r="R197" s="0" t="n">
        <v>15090564186.4268</v>
      </c>
      <c r="S197" s="0" t="n">
        <v>17512391475.9274</v>
      </c>
      <c r="T197" s="0" t="n">
        <v>19347607843.1373</v>
      </c>
      <c r="U197" s="0" t="n">
        <v>20332831564.9867</v>
      </c>
      <c r="V197" s="0" t="n">
        <v>21439523310.6338</v>
      </c>
      <c r="W197" s="0" t="n">
        <v>23487614051.0949</v>
      </c>
      <c r="X197" s="0" t="n">
        <v>26622819672.1311</v>
      </c>
      <c r="Y197" s="0" t="n">
        <v>32896519823.7885</v>
      </c>
      <c r="Z197" s="0" t="n">
        <v>31977276872.9642</v>
      </c>
      <c r="AA197" s="0" t="n">
        <v>30527754793.1382</v>
      </c>
      <c r="AB197" s="0" t="n">
        <v>27239650741.9472</v>
      </c>
      <c r="AC197" s="0" t="n">
        <v>25217969049.5755</v>
      </c>
      <c r="AD197" s="0" t="n">
        <v>27115807742.0873</v>
      </c>
      <c r="AE197" s="0" t="n">
        <v>38745901353.7059</v>
      </c>
      <c r="AF197" s="0" t="n">
        <v>48182925857.4071</v>
      </c>
      <c r="AG197" s="0" t="n">
        <v>56347250696.3788</v>
      </c>
      <c r="AH197" s="0" t="n">
        <v>60594092182.3275</v>
      </c>
      <c r="AI197" s="0" t="n">
        <v>78713860216.5659</v>
      </c>
      <c r="AJ197" s="0" t="n">
        <v>89233599278.4792</v>
      </c>
      <c r="AK197" s="0" t="n">
        <v>107592098307.098</v>
      </c>
      <c r="AL197" s="0" t="n">
        <v>95009751901.2592</v>
      </c>
      <c r="AM197" s="0" t="n">
        <v>99688641304.3478</v>
      </c>
      <c r="AN197" s="0" t="n">
        <v>118122007430.012</v>
      </c>
      <c r="AO197" s="0" t="n">
        <v>122630089680.27</v>
      </c>
      <c r="AP197" s="0" t="n">
        <v>117016535162.95</v>
      </c>
      <c r="AQ197" s="0" t="n">
        <v>123946327916.296</v>
      </c>
      <c r="AR197" s="0" t="n">
        <v>127427343916.471</v>
      </c>
      <c r="AS197" s="0" t="n">
        <v>118310710337.203</v>
      </c>
      <c r="AT197" s="0" t="n">
        <v>121498889485.459</v>
      </c>
      <c r="AU197" s="0" t="n">
        <v>134156091661.961</v>
      </c>
      <c r="AV197" s="0" t="n">
        <v>164862142212.19</v>
      </c>
      <c r="AW197" s="0" t="n">
        <v>189034502110.752</v>
      </c>
      <c r="AX197" s="0" t="n">
        <v>197180330804.626</v>
      </c>
      <c r="AY197" s="0" t="n">
        <v>208581694893.991</v>
      </c>
      <c r="AZ197" s="0" t="n">
        <v>240190803449.22</v>
      </c>
      <c r="BA197" s="0" t="n">
        <v>262344779551.78</v>
      </c>
      <c r="BB197" s="0" t="n">
        <v>243701635176.438</v>
      </c>
      <c r="BC197" s="0" t="n">
        <v>237880908317.652</v>
      </c>
      <c r="BD197" s="0" t="n">
        <v>244797226567.109</v>
      </c>
      <c r="BE197" s="0" t="n">
        <v>216236608773.976</v>
      </c>
      <c r="BF197" s="0" t="n">
        <v>226369502104.236</v>
      </c>
      <c r="BG197" s="0" t="n">
        <v>229596170846.995</v>
      </c>
      <c r="BH197" s="0" t="n">
        <v>199313894327.486</v>
      </c>
      <c r="BI197" s="0" t="n">
        <v>206286022781.894</v>
      </c>
      <c r="BJ197" s="0" t="n">
        <v>221357874718.93</v>
      </c>
      <c r="BK197" s="0" t="n">
        <v>242313116577.967</v>
      </c>
      <c r="BL197" s="0" t="n">
        <v>238785085030.988</v>
      </c>
    </row>
    <row r="198" customFormat="false" ht="15" hidden="false" customHeight="false" outlineLevel="0" collapsed="false">
      <c r="A198" s="0" t="s">
        <v>148</v>
      </c>
      <c r="B198" s="0" t="s">
        <v>381</v>
      </c>
      <c r="C198" s="0" t="s">
        <v>1158</v>
      </c>
      <c r="D198" s="0" t="s">
        <v>1058</v>
      </c>
      <c r="J198" s="0" t="n">
        <v>443587301.587302</v>
      </c>
      <c r="K198" s="0" t="n">
        <v>465888888.888889</v>
      </c>
      <c r="L198" s="0" t="n">
        <v>492674603.174603</v>
      </c>
      <c r="M198" s="0" t="n">
        <v>517650793.650794</v>
      </c>
      <c r="N198" s="0" t="n">
        <v>556293650.793651</v>
      </c>
      <c r="O198" s="0" t="n">
        <v>594611111.111111</v>
      </c>
      <c r="P198" s="0" t="n">
        <v>664571428.571429</v>
      </c>
      <c r="Q198" s="0" t="n">
        <v>769039682.539683</v>
      </c>
      <c r="R198" s="0" t="n">
        <v>995531746.031746</v>
      </c>
      <c r="S198" s="0" t="n">
        <v>1333475396.8254</v>
      </c>
      <c r="T198" s="0" t="n">
        <v>1511420634.92064</v>
      </c>
      <c r="U198" s="0" t="n">
        <v>1698960317.46032</v>
      </c>
      <c r="V198" s="0" t="n">
        <v>2092158730.15873</v>
      </c>
      <c r="W198" s="0" t="n">
        <v>2559857142.85714</v>
      </c>
      <c r="X198" s="0" t="n">
        <v>3416777777.77778</v>
      </c>
      <c r="Y198" s="0" t="n">
        <v>4448087301.5873</v>
      </c>
      <c r="Z198" s="0" t="n">
        <v>5624515873.01587</v>
      </c>
      <c r="AA198" s="0" t="n">
        <v>5419411764.70588</v>
      </c>
      <c r="AB198" s="0" t="n">
        <v>5673248726.18009</v>
      </c>
      <c r="AC198" s="0" t="n">
        <v>4502462807.0602</v>
      </c>
      <c r="AD198" s="0" t="n">
        <v>3282449235.87261</v>
      </c>
      <c r="AE198" s="0" t="n">
        <v>3723993942.72004</v>
      </c>
      <c r="AF198" s="0" t="n">
        <v>3971044723.80154</v>
      </c>
      <c r="AG198" s="0" t="n">
        <v>4255683528.33968</v>
      </c>
      <c r="AH198" s="0" t="n">
        <v>4757732199.96678</v>
      </c>
      <c r="AI198" s="0" t="n">
        <v>5812114523.02702</v>
      </c>
      <c r="AJ198" s="0" t="n">
        <v>6984367762.90371</v>
      </c>
      <c r="AK198" s="0" t="n">
        <v>7157424031.06045</v>
      </c>
      <c r="AL198" s="0" t="n">
        <v>7249533620.30614</v>
      </c>
      <c r="AM198" s="0" t="n">
        <v>7870982004.8195</v>
      </c>
      <c r="AN198" s="0" t="n">
        <v>9062131475.02318</v>
      </c>
      <c r="AO198" s="0" t="n">
        <v>9788391780.52421</v>
      </c>
      <c r="AP198" s="0" t="n">
        <v>9965225678.05093</v>
      </c>
      <c r="AQ198" s="0" t="n">
        <v>9260481572.42462</v>
      </c>
      <c r="AR198" s="0" t="n">
        <v>8837070235.51892</v>
      </c>
      <c r="AS198" s="0" t="n">
        <v>8855705139.55857</v>
      </c>
      <c r="AT198" s="0" t="n">
        <v>8495806432.18467</v>
      </c>
      <c r="AU198" s="0" t="n">
        <v>7196260656.84556</v>
      </c>
      <c r="AV198" s="0" t="n">
        <v>7691367471.17992</v>
      </c>
      <c r="AW198" s="0" t="n">
        <v>9624440836.2931</v>
      </c>
      <c r="AX198" s="0" t="n">
        <v>10737500188.1123</v>
      </c>
      <c r="AY198" s="0" t="n">
        <v>13429430050.261</v>
      </c>
      <c r="AZ198" s="0" t="n">
        <v>17856270473.153</v>
      </c>
      <c r="BA198" s="0" t="n">
        <v>24578067861.3998</v>
      </c>
      <c r="BB198" s="0" t="n">
        <v>22341754513.9643</v>
      </c>
      <c r="BC198" s="0" t="n">
        <v>27215968615.5548</v>
      </c>
      <c r="BD198" s="0" t="n">
        <v>33715524703.9288</v>
      </c>
      <c r="BE198" s="0" t="n">
        <v>33283228891.0923</v>
      </c>
      <c r="BF198" s="0" t="n">
        <v>38585317742.9809</v>
      </c>
      <c r="BG198" s="0" t="n">
        <v>40276532540.8812</v>
      </c>
      <c r="BH198" s="0" t="n">
        <v>36164068797.2511</v>
      </c>
      <c r="BI198" s="0" t="n">
        <v>36054281572.3981</v>
      </c>
      <c r="BJ198" s="0" t="n">
        <v>39008900331.6733</v>
      </c>
      <c r="BK198" s="0" t="n">
        <v>40384691790.5685</v>
      </c>
      <c r="BL198" s="0" t="n">
        <v>38145288939.8488</v>
      </c>
    </row>
    <row r="199" customFormat="false" ht="15" hidden="false" customHeight="false" outlineLevel="0" collapsed="false">
      <c r="A199" s="0" t="s">
        <v>439</v>
      </c>
      <c r="B199" s="0" t="s">
        <v>213</v>
      </c>
      <c r="C199" s="0" t="s">
        <v>1158</v>
      </c>
      <c r="D199" s="0" t="s">
        <v>1058</v>
      </c>
      <c r="AM199" s="0" t="n">
        <v>2843300000</v>
      </c>
      <c r="AN199" s="0" t="n">
        <v>3282800000</v>
      </c>
      <c r="AO199" s="0" t="n">
        <v>3409600000</v>
      </c>
      <c r="AP199" s="0" t="n">
        <v>3759800000</v>
      </c>
      <c r="AQ199" s="0" t="n">
        <v>4067800000</v>
      </c>
      <c r="AR199" s="0" t="n">
        <v>4271200000</v>
      </c>
      <c r="AS199" s="0" t="n">
        <v>4313600000</v>
      </c>
      <c r="AT199" s="0" t="n">
        <v>4003700000</v>
      </c>
      <c r="AU199" s="0" t="n">
        <v>3555800000</v>
      </c>
      <c r="AV199" s="0" t="n">
        <v>3968000000</v>
      </c>
      <c r="AW199" s="0" t="n">
        <v>4603100000</v>
      </c>
      <c r="AX199" s="0" t="n">
        <v>5125700000</v>
      </c>
      <c r="AY199" s="0" t="n">
        <v>5348300000</v>
      </c>
      <c r="AZ199" s="0" t="n">
        <v>5815700000</v>
      </c>
      <c r="BA199" s="0" t="n">
        <v>7310400000</v>
      </c>
      <c r="BB199" s="0" t="n">
        <v>8085700000</v>
      </c>
      <c r="BC199" s="0" t="n">
        <v>9681500000</v>
      </c>
      <c r="BD199" s="0" t="n">
        <v>11186100000</v>
      </c>
      <c r="BE199" s="0" t="n">
        <v>12208400000</v>
      </c>
      <c r="BF199" s="0" t="n">
        <v>13515500000</v>
      </c>
      <c r="BG199" s="0" t="n">
        <v>13989700000</v>
      </c>
      <c r="BH199" s="0" t="n">
        <v>13972400000</v>
      </c>
      <c r="BI199" s="0" t="n">
        <v>15405400000</v>
      </c>
      <c r="BJ199" s="0" t="n">
        <v>16128000000</v>
      </c>
      <c r="BK199" s="0" t="n">
        <v>16276600000</v>
      </c>
    </row>
    <row r="200" customFormat="false" ht="15" hidden="false" customHeight="false" outlineLevel="0" collapsed="false">
      <c r="A200" s="0" t="s">
        <v>1129</v>
      </c>
      <c r="B200" s="0" t="s">
        <v>1130</v>
      </c>
      <c r="C200" s="0" t="s">
        <v>1158</v>
      </c>
      <c r="D200" s="0" t="s">
        <v>1058</v>
      </c>
      <c r="T200" s="0" t="n">
        <v>1137563173.03775</v>
      </c>
      <c r="U200" s="0" t="n">
        <v>1140685847.28449</v>
      </c>
      <c r="V200" s="0" t="n">
        <v>1190100572.64437</v>
      </c>
      <c r="W200" s="0" t="n">
        <v>1380221862.11215</v>
      </c>
      <c r="X200" s="0" t="n">
        <v>1691011573.40128</v>
      </c>
      <c r="Y200" s="0" t="n">
        <v>1955325056.94542</v>
      </c>
      <c r="Z200" s="0" t="n">
        <v>2013912026.15042</v>
      </c>
      <c r="AA200" s="0" t="n">
        <v>1966728070.5459</v>
      </c>
      <c r="AB200" s="0" t="n">
        <v>1871394003.69407</v>
      </c>
      <c r="AC200" s="0" t="n">
        <v>1971776048.37519</v>
      </c>
      <c r="AD200" s="0" t="n">
        <v>1866990412.95274</v>
      </c>
      <c r="AE200" s="0" t="n">
        <v>2037653176.71354</v>
      </c>
      <c r="AF200" s="0" t="n">
        <v>1979729639.36279</v>
      </c>
      <c r="AG200" s="0" t="n">
        <v>2025162058.53787</v>
      </c>
      <c r="AH200" s="0" t="n">
        <v>2094021690.13196</v>
      </c>
      <c r="AI200" s="0" t="n">
        <v>2343530367.47361</v>
      </c>
      <c r="AJ200" s="0" t="n">
        <v>2492176879.68771</v>
      </c>
      <c r="AK200" s="0" t="n">
        <v>2732727732.60247</v>
      </c>
      <c r="AL200" s="0" t="n">
        <v>2896405721.34143</v>
      </c>
      <c r="AM200" s="0" t="n">
        <v>3411300476.62192</v>
      </c>
      <c r="AN200" s="0" t="n">
        <v>3704234422.68304</v>
      </c>
      <c r="AO200" s="0" t="n">
        <v>3973365282.80902</v>
      </c>
      <c r="AP200" s="0" t="n">
        <v>3991551510.09819</v>
      </c>
      <c r="AQ200" s="0" t="n">
        <v>3417143236.739</v>
      </c>
      <c r="AR200" s="0" t="n">
        <v>3767300597.77729</v>
      </c>
      <c r="AS200" s="0" t="n">
        <v>3460016615.34295</v>
      </c>
      <c r="AT200" s="0" t="n">
        <v>3418277942.21786</v>
      </c>
      <c r="AU200" s="0" t="n">
        <v>3583557187.00171</v>
      </c>
      <c r="AV200" s="0" t="n">
        <v>4193500485.931</v>
      </c>
      <c r="AW200" s="0" t="n">
        <v>4839105124.78107</v>
      </c>
      <c r="AX200" s="0" t="n">
        <v>5361227055.80216</v>
      </c>
      <c r="AY200" s="0" t="n">
        <v>5644071347.2334</v>
      </c>
      <c r="AZ200" s="0" t="n">
        <v>6234906113.93228</v>
      </c>
      <c r="BA200" s="0" t="n">
        <v>6627662166.70075</v>
      </c>
      <c r="BB200" s="0" t="n">
        <v>5935601178.12937</v>
      </c>
      <c r="BC200" s="0" t="n">
        <v>6598673080.32077</v>
      </c>
      <c r="BD200" s="0" t="n">
        <v>7737574650.73623</v>
      </c>
      <c r="BE200" s="0" t="n">
        <v>8223336839.58588</v>
      </c>
      <c r="BF200" s="0" t="n">
        <v>8544448803.85511</v>
      </c>
      <c r="BG200" s="0" t="n">
        <v>9271534113.64853</v>
      </c>
      <c r="BH200" s="0" t="n">
        <v>9049548346.34007</v>
      </c>
      <c r="BI200" s="0" t="n">
        <v>9475857773.45472</v>
      </c>
      <c r="BJ200" s="0" t="n">
        <v>10212875641.1009</v>
      </c>
      <c r="BK200" s="0" t="n">
        <v>10667782837.6444</v>
      </c>
      <c r="BL200" s="0" t="n">
        <v>10634784072.6223</v>
      </c>
    </row>
    <row r="201" customFormat="false" ht="15" hidden="false" customHeight="false" outlineLevel="0" collapsed="false">
      <c r="A201" s="0" t="s">
        <v>1131</v>
      </c>
      <c r="B201" s="0" t="s">
        <v>1132</v>
      </c>
      <c r="C201" s="0" t="s">
        <v>1158</v>
      </c>
      <c r="D201" s="0" t="s">
        <v>1058</v>
      </c>
      <c r="E201" s="0" t="n">
        <v>1042330592436.96</v>
      </c>
      <c r="F201" s="0" t="n">
        <v>1102066084817.56</v>
      </c>
      <c r="G201" s="0" t="n">
        <v>1189950365150.97</v>
      </c>
      <c r="H201" s="0" t="n">
        <v>1281792442857.78</v>
      </c>
      <c r="I201" s="0" t="n">
        <v>1398455975323.81</v>
      </c>
      <c r="J201" s="0" t="n">
        <v>1519391440804.4</v>
      </c>
      <c r="K201" s="0" t="n">
        <v>1666568127981.15</v>
      </c>
      <c r="L201" s="0" t="n">
        <v>1789027086700.63</v>
      </c>
      <c r="M201" s="0" t="n">
        <v>1940517187193.64</v>
      </c>
      <c r="N201" s="0" t="n">
        <v>2133684934443.72</v>
      </c>
      <c r="O201" s="0" t="n">
        <v>2332423165365.64</v>
      </c>
      <c r="P201" s="0" t="n">
        <v>2588899812027.85</v>
      </c>
      <c r="Q201" s="0" t="n">
        <v>3005180835890.73</v>
      </c>
      <c r="R201" s="0" t="n">
        <v>3633315670397.87</v>
      </c>
      <c r="S201" s="0" t="n">
        <v>4059368383481.91</v>
      </c>
      <c r="T201" s="0" t="n">
        <v>4549887706309.39</v>
      </c>
      <c r="U201" s="0" t="n">
        <v>4934666854045.37</v>
      </c>
      <c r="V201" s="0" t="n">
        <v>5574746915379.95</v>
      </c>
      <c r="W201" s="0" t="n">
        <v>6712693119890.52</v>
      </c>
      <c r="X201" s="0" t="n">
        <v>7715329653557.18</v>
      </c>
      <c r="Y201" s="0" t="n">
        <v>8538883996188.21</v>
      </c>
      <c r="Z201" s="0" t="n">
        <v>8635686912811.51</v>
      </c>
      <c r="AA201" s="0" t="n">
        <v>8597693928779.08</v>
      </c>
      <c r="AB201" s="0" t="n">
        <v>8922677189139.74</v>
      </c>
      <c r="AC201" s="0" t="n">
        <v>9325036857067.29</v>
      </c>
      <c r="AD201" s="0" t="n">
        <v>9819354867911.31</v>
      </c>
      <c r="AE201" s="0" t="n">
        <v>11997326498509.7</v>
      </c>
      <c r="AF201" s="0" t="n">
        <v>13909900276722.9</v>
      </c>
      <c r="AG201" s="0" t="n">
        <v>15669749988061.8</v>
      </c>
      <c r="AH201" s="0" t="n">
        <v>16366345516359</v>
      </c>
      <c r="AI201" s="0" t="n">
        <v>18369745279450.5</v>
      </c>
      <c r="AJ201" s="0" t="n">
        <v>19377503205270</v>
      </c>
      <c r="AK201" s="0" t="n">
        <v>20795888401116.7</v>
      </c>
      <c r="AL201" s="0" t="n">
        <v>20933714240472.5</v>
      </c>
      <c r="AM201" s="0" t="n">
        <v>22415190046856.1</v>
      </c>
      <c r="AN201" s="0" t="n">
        <v>24865228532401.8</v>
      </c>
      <c r="AO201" s="0" t="n">
        <v>24988767316733.5</v>
      </c>
      <c r="AP201" s="0" t="n">
        <v>24510628762218.8</v>
      </c>
      <c r="AQ201" s="0" t="n">
        <v>24626929927743.8</v>
      </c>
      <c r="AR201" s="0" t="n">
        <v>25851743718303.8</v>
      </c>
      <c r="AS201" s="0" t="n">
        <v>26283490362507.8</v>
      </c>
      <c r="AT201" s="0" t="n">
        <v>26043658985688.8</v>
      </c>
      <c r="AU201" s="0" t="n">
        <v>27159976433302.3</v>
      </c>
      <c r="AV201" s="0" t="n">
        <v>30461260391100.6</v>
      </c>
      <c r="AW201" s="0" t="n">
        <v>33847473493350</v>
      </c>
      <c r="AX201" s="0" t="n">
        <v>35634408912864.9</v>
      </c>
      <c r="AY201" s="0" t="n">
        <v>37509675527466.4</v>
      </c>
      <c r="AZ201" s="0" t="n">
        <v>40929900060896</v>
      </c>
      <c r="BA201" s="0" t="n">
        <v>43260603512701.9</v>
      </c>
      <c r="BB201" s="0" t="n">
        <v>40765282014998.6</v>
      </c>
      <c r="BC201" s="0" t="n">
        <v>42523383032728.4</v>
      </c>
      <c r="BD201" s="0" t="n">
        <v>45663523980497</v>
      </c>
      <c r="BE201" s="0" t="n">
        <v>45621668588058.9</v>
      </c>
      <c r="BF201" s="0" t="n">
        <v>46082323358324.4</v>
      </c>
      <c r="BG201" s="0" t="n">
        <v>47033622109453.8</v>
      </c>
      <c r="BH201" s="0" t="n">
        <v>44518542519300</v>
      </c>
      <c r="BI201" s="0" t="n">
        <v>45500484584505.3</v>
      </c>
      <c r="BJ201" s="0" t="n">
        <v>47470259139153.2</v>
      </c>
      <c r="BK201" s="0" t="n">
        <v>50282104947774.3</v>
      </c>
      <c r="BL201" s="0" t="n">
        <v>50769917916181.5</v>
      </c>
    </row>
    <row r="202" customFormat="false" ht="15" hidden="false" customHeight="false" outlineLevel="0" collapsed="false">
      <c r="A202" s="0" t="s">
        <v>661</v>
      </c>
      <c r="B202" s="0" t="s">
        <v>663</v>
      </c>
      <c r="C202" s="0" t="s">
        <v>1158</v>
      </c>
      <c r="D202" s="0" t="s">
        <v>1058</v>
      </c>
      <c r="J202" s="0" t="n">
        <v>176534589.603389</v>
      </c>
      <c r="K202" s="0" t="n">
        <v>215659455.017302</v>
      </c>
      <c r="L202" s="0" t="n">
        <v>220984369.12915</v>
      </c>
      <c r="M202" s="0" t="n">
        <v>259590076.293001</v>
      </c>
      <c r="N202" s="0" t="n">
        <v>242943776.862299</v>
      </c>
      <c r="O202" s="0" t="n">
        <v>254035999.217197</v>
      </c>
      <c r="P202" s="0" t="n">
        <v>296613496.873269</v>
      </c>
      <c r="Q202" s="0" t="n">
        <v>325843254.667123</v>
      </c>
      <c r="R202" s="0" t="n">
        <v>431254103.046477</v>
      </c>
      <c r="S202" s="0" t="n">
        <v>555337985.682991</v>
      </c>
      <c r="T202" s="0" t="n">
        <v>690319754.911192</v>
      </c>
      <c r="U202" s="0" t="n">
        <v>732286143.34291</v>
      </c>
      <c r="V202" s="0" t="n">
        <v>793193187.41557</v>
      </c>
      <c r="W202" s="0" t="n">
        <v>1005573294.20763</v>
      </c>
      <c r="X202" s="0" t="n">
        <v>1215031775.26795</v>
      </c>
      <c r="Y202" s="0" t="n">
        <v>1362151523.68993</v>
      </c>
      <c r="Z202" s="0" t="n">
        <v>1279972866.38172</v>
      </c>
      <c r="AA202" s="0" t="n">
        <v>1286462642.63697</v>
      </c>
      <c r="AB202" s="0" t="n">
        <v>1335895286.3918</v>
      </c>
      <c r="AC202" s="0" t="n">
        <v>1378991403.37881</v>
      </c>
      <c r="AD202" s="0" t="n">
        <v>1507230778.89921</v>
      </c>
      <c r="AE202" s="0" t="n">
        <v>2301514717.29806</v>
      </c>
      <c r="AF202" s="0" t="n">
        <v>2543199148.3893</v>
      </c>
      <c r="AG202" s="0" t="n">
        <v>2687472829.62988</v>
      </c>
      <c r="AH202" s="0" t="n">
        <v>2636461517.1052</v>
      </c>
      <c r="AI202" s="0" t="n">
        <v>3181206304.81549</v>
      </c>
      <c r="AJ202" s="0" t="n">
        <v>3267367609.89528</v>
      </c>
      <c r="AK202" s="0" t="n">
        <v>3558215110.24809</v>
      </c>
      <c r="AL202" s="0" t="n">
        <v>3694600399.89225</v>
      </c>
      <c r="AM202" s="0" t="n">
        <v>3522272321.40766</v>
      </c>
      <c r="AN202" s="0" t="n">
        <v>3982374845.92709</v>
      </c>
      <c r="AO202" s="0" t="n">
        <v>3954696873.74892</v>
      </c>
      <c r="AP202" s="0" t="n">
        <v>3567062511.87293</v>
      </c>
      <c r="AQ202" s="0" t="n">
        <v>3775160797.38928</v>
      </c>
      <c r="AR202" s="0" t="n">
        <v>3797016068.69688</v>
      </c>
      <c r="AS202" s="0" t="n">
        <v>3447543137.9415</v>
      </c>
    </row>
    <row r="203" customFormat="false" ht="15" hidden="false" customHeight="false" outlineLevel="0" collapsed="false">
      <c r="A203" s="0" t="s">
        <v>153</v>
      </c>
      <c r="B203" s="0" t="s">
        <v>388</v>
      </c>
      <c r="C203" s="0" t="s">
        <v>1158</v>
      </c>
      <c r="D203" s="0" t="s">
        <v>1058</v>
      </c>
      <c r="O203" s="0" t="n">
        <v>301791301.791302</v>
      </c>
      <c r="P203" s="0" t="n">
        <v>387700084.245998</v>
      </c>
      <c r="Q203" s="0" t="n">
        <v>510259940.720474</v>
      </c>
      <c r="R203" s="0" t="n">
        <v>793884368.040437</v>
      </c>
      <c r="S203" s="0" t="n">
        <v>2401403227.44085</v>
      </c>
      <c r="T203" s="0" t="n">
        <v>2512784033.37828</v>
      </c>
      <c r="U203" s="0" t="n">
        <v>3284301332.18953</v>
      </c>
      <c r="V203" s="0" t="n">
        <v>3617580171.76055</v>
      </c>
      <c r="W203" s="0" t="n">
        <v>4052000412.70087</v>
      </c>
      <c r="X203" s="0" t="n">
        <v>5633000318.02401</v>
      </c>
      <c r="Y203" s="0" t="n">
        <v>7829094613.07082</v>
      </c>
      <c r="Z203" s="0" t="n">
        <v>8661263763.73626</v>
      </c>
      <c r="AA203" s="0" t="n">
        <v>7596703214.28571</v>
      </c>
      <c r="AB203" s="0" t="n">
        <v>6467582307.69231</v>
      </c>
      <c r="AC203" s="0" t="n">
        <v>6704395824.17582</v>
      </c>
      <c r="AD203" s="0" t="n">
        <v>6153296456.04396</v>
      </c>
      <c r="AE203" s="0" t="n">
        <v>5053021950.54945</v>
      </c>
      <c r="AF203" s="0" t="n">
        <v>5446428681.31868</v>
      </c>
      <c r="AG203" s="0" t="n">
        <v>6038187032.96703</v>
      </c>
      <c r="AH203" s="0" t="n">
        <v>6487912087.91209</v>
      </c>
      <c r="AI203" s="0" t="n">
        <v>7360439423.07692</v>
      </c>
      <c r="AJ203" s="0" t="n">
        <v>6883516483.51648</v>
      </c>
      <c r="AK203" s="0" t="n">
        <v>7646153983.51648</v>
      </c>
      <c r="AL203" s="0" t="n">
        <v>7156593653.84615</v>
      </c>
      <c r="AM203" s="0" t="n">
        <v>7374450769.23077</v>
      </c>
      <c r="AN203" s="0" t="n">
        <v>8137911978.02198</v>
      </c>
      <c r="AO203" s="0" t="n">
        <v>9059340384.61539</v>
      </c>
      <c r="AP203" s="0" t="n">
        <v>11297802115.3846</v>
      </c>
      <c r="AQ203" s="0" t="n">
        <v>10255495027.4725</v>
      </c>
      <c r="AR203" s="0" t="n">
        <v>12393131868.1319</v>
      </c>
      <c r="AS203" s="0" t="n">
        <v>17759890109.8901</v>
      </c>
      <c r="AT203" s="0" t="n">
        <v>17538461538.4615</v>
      </c>
      <c r="AU203" s="0" t="n">
        <v>19363736263.7363</v>
      </c>
      <c r="AV203" s="0" t="n">
        <v>23533791208.7912</v>
      </c>
      <c r="AW203" s="0" t="n">
        <v>31734065934.0659</v>
      </c>
      <c r="AX203" s="0" t="n">
        <v>44530494505.4945</v>
      </c>
      <c r="AY203" s="0" t="n">
        <v>60882142857.1429</v>
      </c>
      <c r="AZ203" s="0" t="n">
        <v>79712087912.0879</v>
      </c>
      <c r="BA203" s="0" t="n">
        <v>115270054945.055</v>
      </c>
      <c r="BB203" s="0" t="n">
        <v>97798351648.3516</v>
      </c>
      <c r="BC203" s="0" t="n">
        <v>125122306346.154</v>
      </c>
      <c r="BD203" s="0" t="n">
        <v>167775268614.037</v>
      </c>
      <c r="BE203" s="0" t="n">
        <v>186833502362.128</v>
      </c>
      <c r="BF203" s="0" t="n">
        <v>198727642979.297</v>
      </c>
      <c r="BG203" s="0" t="n">
        <v>206224598564.624</v>
      </c>
      <c r="BH203" s="0" t="n">
        <v>161739955577.748</v>
      </c>
      <c r="BI203" s="0" t="n">
        <v>151732181857.113</v>
      </c>
      <c r="BJ203" s="0" t="n">
        <v>161099122215.307</v>
      </c>
      <c r="BK203" s="0" t="n">
        <v>183334953813.209</v>
      </c>
      <c r="BL203" s="0" t="n">
        <v>175837550996.185</v>
      </c>
    </row>
    <row r="204" customFormat="false" ht="15" hidden="false" customHeight="false" outlineLevel="0" collapsed="false">
      <c r="A204" s="0" t="s">
        <v>154</v>
      </c>
      <c r="B204" s="0" t="s">
        <v>389</v>
      </c>
      <c r="C204" s="0" t="s">
        <v>1158</v>
      </c>
      <c r="D204" s="0" t="s">
        <v>1058</v>
      </c>
      <c r="AF204" s="0" t="n">
        <v>38413636363.6364</v>
      </c>
      <c r="AG204" s="0" t="n">
        <v>40809523809.5238</v>
      </c>
      <c r="AH204" s="0" t="n">
        <v>42105263157.8947</v>
      </c>
      <c r="AI204" s="0" t="n">
        <v>38995454545.4545</v>
      </c>
      <c r="AJ204" s="0" t="n">
        <v>28998684210.5263</v>
      </c>
      <c r="AK204" s="0" t="n">
        <v>25121666666.6667</v>
      </c>
      <c r="AL204" s="0" t="n">
        <v>26362894736.8421</v>
      </c>
      <c r="AM204" s="0" t="n">
        <v>30074440483.3837</v>
      </c>
      <c r="AN204" s="0" t="n">
        <v>37435317265.1254</v>
      </c>
      <c r="AO204" s="0" t="n">
        <v>36937074278.3004</v>
      </c>
      <c r="AP204" s="0" t="n">
        <v>35574916294.6429</v>
      </c>
      <c r="AQ204" s="0" t="n">
        <v>41694118972.5101</v>
      </c>
      <c r="AR204" s="0" t="n">
        <v>35952781582.2083</v>
      </c>
      <c r="AS204" s="0" t="n">
        <v>37253259016.9976</v>
      </c>
      <c r="AT204" s="0" t="n">
        <v>40394824679.1232</v>
      </c>
      <c r="AU204" s="0" t="n">
        <v>46066101951.2933</v>
      </c>
      <c r="AV204" s="0" t="n">
        <v>57806506024.0964</v>
      </c>
      <c r="AW204" s="0" t="n">
        <v>74972669056.5922</v>
      </c>
      <c r="AX204" s="0" t="n">
        <v>98452791982.7024</v>
      </c>
      <c r="AY204" s="0" t="n">
        <v>122022997508.01</v>
      </c>
      <c r="AZ204" s="0" t="n">
        <v>174585202805.233</v>
      </c>
      <c r="BA204" s="0" t="n">
        <v>214313628965.024</v>
      </c>
      <c r="BB204" s="0" t="n">
        <v>174103695930.213</v>
      </c>
      <c r="BC204" s="0" t="n">
        <v>166309355234.589</v>
      </c>
      <c r="BD204" s="0" t="n">
        <v>183326740143.017</v>
      </c>
      <c r="BE204" s="0" t="n">
        <v>170635805316.879</v>
      </c>
      <c r="BF204" s="0" t="n">
        <v>190801346194.297</v>
      </c>
      <c r="BG204" s="0" t="n">
        <v>199959363430.073</v>
      </c>
      <c r="BH204" s="0" t="n">
        <v>177729210874.504</v>
      </c>
      <c r="BI204" s="0" t="n">
        <v>188128818486.401</v>
      </c>
      <c r="BJ204" s="0" t="n">
        <v>211695422578.655</v>
      </c>
      <c r="BK204" s="0" t="n">
        <v>241457403085.042</v>
      </c>
      <c r="BL204" s="0" t="n">
        <v>250077444017.084</v>
      </c>
    </row>
    <row r="205" customFormat="false" ht="15" hidden="false" customHeight="false" outlineLevel="0" collapsed="false">
      <c r="A205" s="0" t="s">
        <v>872</v>
      </c>
      <c r="B205" s="0" t="s">
        <v>390</v>
      </c>
      <c r="C205" s="0" t="s">
        <v>1158</v>
      </c>
      <c r="D205" s="0" t="s">
        <v>1058</v>
      </c>
      <c r="AG205" s="0" t="n">
        <v>554713455149.502</v>
      </c>
      <c r="AH205" s="0" t="n">
        <v>506500173960.269</v>
      </c>
      <c r="AI205" s="0" t="n">
        <v>516814274021.956</v>
      </c>
      <c r="AJ205" s="0" t="n">
        <v>517962962962.963</v>
      </c>
      <c r="AK205" s="0" t="n">
        <v>460290556900.726</v>
      </c>
      <c r="AL205" s="0" t="n">
        <v>435083713850.837</v>
      </c>
      <c r="AM205" s="0" t="n">
        <v>395077301248.464</v>
      </c>
      <c r="AN205" s="0" t="n">
        <v>395537185734.854</v>
      </c>
      <c r="AO205" s="0" t="n">
        <v>391724890744.498</v>
      </c>
      <c r="AP205" s="0" t="n">
        <v>404928954191.876</v>
      </c>
      <c r="AQ205" s="0" t="n">
        <v>270955486862.442</v>
      </c>
      <c r="AR205" s="0" t="n">
        <v>195907128350.934</v>
      </c>
      <c r="AS205" s="0" t="n">
        <v>259710142196.943</v>
      </c>
      <c r="AT205" s="0" t="n">
        <v>306602070620.5</v>
      </c>
      <c r="AU205" s="0" t="n">
        <v>345470494417.863</v>
      </c>
      <c r="AV205" s="0" t="n">
        <v>430347770731.787</v>
      </c>
      <c r="AW205" s="0" t="n">
        <v>591016690742.798</v>
      </c>
      <c r="AX205" s="0" t="n">
        <v>764017107992.392</v>
      </c>
      <c r="AY205" s="0" t="n">
        <v>989930542278.695</v>
      </c>
      <c r="AZ205" s="0" t="n">
        <v>1299705764823.62</v>
      </c>
      <c r="BA205" s="0" t="n">
        <v>1660846387624.78</v>
      </c>
      <c r="BB205" s="0" t="n">
        <v>1222644282201.86</v>
      </c>
      <c r="BC205" s="0" t="n">
        <v>1524917468442.01</v>
      </c>
      <c r="BD205" s="0" t="n">
        <v>2045925608274.37</v>
      </c>
      <c r="BE205" s="0" t="n">
        <v>2208295773643.15</v>
      </c>
      <c r="BF205" s="0" t="n">
        <v>2292473246621.08</v>
      </c>
      <c r="BG205" s="0" t="n">
        <v>2059241965490.83</v>
      </c>
      <c r="BH205" s="0" t="n">
        <v>1363481063446.77</v>
      </c>
      <c r="BI205" s="0" t="n">
        <v>1276786979221.81</v>
      </c>
      <c r="BJ205" s="0" t="n">
        <v>1574199387070.9</v>
      </c>
      <c r="BK205" s="0" t="n">
        <v>1669583089322.96</v>
      </c>
      <c r="BL205" s="0" t="n">
        <v>1699876578871.35</v>
      </c>
    </row>
    <row r="206" customFormat="false" ht="15" hidden="false" customHeight="false" outlineLevel="0" collapsed="false">
      <c r="A206" s="0" t="s">
        <v>156</v>
      </c>
      <c r="B206" s="0" t="s">
        <v>391</v>
      </c>
      <c r="C206" s="0" t="s">
        <v>1158</v>
      </c>
      <c r="D206" s="0" t="s">
        <v>1058</v>
      </c>
      <c r="E206" s="0" t="n">
        <v>119000024</v>
      </c>
      <c r="F206" s="0" t="n">
        <v>122000016</v>
      </c>
      <c r="G206" s="0" t="n">
        <v>125000008</v>
      </c>
      <c r="H206" s="0" t="n">
        <v>128000000</v>
      </c>
      <c r="I206" s="0" t="n">
        <v>129999994</v>
      </c>
      <c r="J206" s="0" t="n">
        <v>148799980</v>
      </c>
      <c r="K206" s="0" t="n">
        <v>124525702.857143</v>
      </c>
      <c r="L206" s="0" t="n">
        <v>159560018</v>
      </c>
      <c r="M206" s="0" t="n">
        <v>172200018</v>
      </c>
      <c r="N206" s="0" t="n">
        <v>188700037</v>
      </c>
      <c r="O206" s="0" t="n">
        <v>219900006</v>
      </c>
      <c r="P206" s="0" t="n">
        <v>222952578.196381</v>
      </c>
      <c r="Q206" s="0" t="n">
        <v>246457838.336681</v>
      </c>
      <c r="R206" s="0" t="n">
        <v>290746157.145921</v>
      </c>
      <c r="S206" s="0" t="n">
        <v>308458423.183854</v>
      </c>
      <c r="T206" s="0" t="n">
        <v>571863295.740122</v>
      </c>
      <c r="U206" s="0" t="n">
        <v>637754162.101094</v>
      </c>
      <c r="V206" s="0" t="n">
        <v>746650558.55469</v>
      </c>
      <c r="W206" s="0" t="n">
        <v>905709147.27019</v>
      </c>
      <c r="X206" s="0" t="n">
        <v>1109346220.52885</v>
      </c>
      <c r="Y206" s="0" t="n">
        <v>1254765349.93185</v>
      </c>
      <c r="Z206" s="0" t="n">
        <v>1407062607.63214</v>
      </c>
      <c r="AA206" s="0" t="n">
        <v>1407242640.23211</v>
      </c>
      <c r="AB206" s="0" t="n">
        <v>1479688125.8852</v>
      </c>
      <c r="AC206" s="0" t="n">
        <v>1587412957.22263</v>
      </c>
      <c r="AD206" s="0" t="n">
        <v>1715625839.17973</v>
      </c>
      <c r="AE206" s="0" t="n">
        <v>1944711061.30888</v>
      </c>
      <c r="AF206" s="0" t="n">
        <v>2157434025.16467</v>
      </c>
      <c r="AG206" s="0" t="n">
        <v>2395493877.51365</v>
      </c>
      <c r="AH206" s="0" t="n">
        <v>2405021932.89997</v>
      </c>
      <c r="AI206" s="0" t="n">
        <v>2550185618.14774</v>
      </c>
      <c r="AJ206" s="0" t="n">
        <v>1911600969.76612</v>
      </c>
      <c r="AK206" s="0" t="n">
        <v>2029026704.02707</v>
      </c>
      <c r="AL206" s="0" t="n">
        <v>1971525998.87685</v>
      </c>
      <c r="AM206" s="0" t="n">
        <v>753636370.454545</v>
      </c>
      <c r="AN206" s="0" t="n">
        <v>1293535010.94467</v>
      </c>
      <c r="AO206" s="0" t="n">
        <v>1382334879.40812</v>
      </c>
      <c r="AP206" s="0" t="n">
        <v>1851558301.7002</v>
      </c>
      <c r="AQ206" s="0" t="n">
        <v>1989343495.21844</v>
      </c>
      <c r="AR206" s="0" t="n">
        <v>2157288438.49783</v>
      </c>
      <c r="AS206" s="0" t="n">
        <v>2068929591.8205</v>
      </c>
      <c r="AT206" s="0" t="n">
        <v>1966668013.56865</v>
      </c>
      <c r="AU206" s="0" t="n">
        <v>1965903267.63507</v>
      </c>
      <c r="AV206" s="0" t="n">
        <v>2138244785.22473</v>
      </c>
      <c r="AW206" s="0" t="n">
        <v>2376384754.32462</v>
      </c>
      <c r="AX206" s="0" t="n">
        <v>2933282014.74806</v>
      </c>
      <c r="AY206" s="0" t="n">
        <v>3319198499.64737</v>
      </c>
      <c r="AZ206" s="0" t="n">
        <v>4069636441.75481</v>
      </c>
      <c r="BA206" s="0" t="n">
        <v>5179108956.46273</v>
      </c>
      <c r="BB206" s="0" t="n">
        <v>5673410333.93145</v>
      </c>
      <c r="BC206" s="0" t="n">
        <v>6124120673.41998</v>
      </c>
      <c r="BD206" s="0" t="n">
        <v>6884889635.54451</v>
      </c>
      <c r="BE206" s="0" t="n">
        <v>7655138385.44374</v>
      </c>
      <c r="BF206" s="0" t="n">
        <v>7819538349.2413</v>
      </c>
      <c r="BG206" s="0" t="n">
        <v>8246166341.35632</v>
      </c>
      <c r="BH206" s="0" t="n">
        <v>8545441361.06541</v>
      </c>
      <c r="BI206" s="0" t="n">
        <v>8697268915.96904</v>
      </c>
      <c r="BJ206" s="0" t="n">
        <v>9253098954.27769</v>
      </c>
      <c r="BK206" s="0" t="n">
        <v>9635951159.79293</v>
      </c>
      <c r="BL206" s="0" t="n">
        <v>10354417725.1555</v>
      </c>
    </row>
    <row r="207" customFormat="false" ht="15" hidden="false" customHeight="false" outlineLevel="0" collapsed="false">
      <c r="A207" s="0" t="s">
        <v>1133</v>
      </c>
      <c r="B207" s="0" t="s">
        <v>1134</v>
      </c>
      <c r="C207" s="0" t="s">
        <v>1158</v>
      </c>
      <c r="D207" s="0" t="s">
        <v>1058</v>
      </c>
      <c r="E207" s="0" t="n">
        <v>47172093787.3013</v>
      </c>
      <c r="F207" s="0" t="n">
        <v>50333258390.0247</v>
      </c>
      <c r="G207" s="0" t="n">
        <v>53723107291.0793</v>
      </c>
      <c r="H207" s="0" t="n">
        <v>60428041357.0686</v>
      </c>
      <c r="I207" s="0" t="n">
        <v>69181538977.9248</v>
      </c>
      <c r="J207" s="0" t="n">
        <v>74298708606.8257</v>
      </c>
      <c r="K207" s="0" t="n">
        <v>62476963477.0646</v>
      </c>
      <c r="L207" s="0" t="n">
        <v>68735388740.8182</v>
      </c>
      <c r="M207" s="0" t="n">
        <v>72041947230.4336</v>
      </c>
      <c r="N207" s="0" t="n">
        <v>79197830852.5327</v>
      </c>
      <c r="O207" s="0" t="n">
        <v>85739817096.5706</v>
      </c>
      <c r="P207" s="0" t="n">
        <v>91198574992.9847</v>
      </c>
      <c r="Q207" s="0" t="n">
        <v>91683239018.08</v>
      </c>
      <c r="R207" s="0" t="n">
        <v>104815598487.556</v>
      </c>
      <c r="S207" s="0" t="n">
        <v>126976006269.798</v>
      </c>
      <c r="T207" s="0" t="n">
        <v>135911848514.718</v>
      </c>
      <c r="U207" s="0" t="n">
        <v>132651726052.559</v>
      </c>
      <c r="V207" s="0" t="n">
        <v>153604372185.003</v>
      </c>
      <c r="W207" s="0" t="n">
        <v>174778829608.019</v>
      </c>
      <c r="X207" s="0" t="n">
        <v>195756940688.287</v>
      </c>
      <c r="Y207" s="0" t="n">
        <v>236039144469.704</v>
      </c>
      <c r="Z207" s="0" t="n">
        <v>250220927476.369</v>
      </c>
      <c r="AA207" s="0" t="n">
        <v>258876797993.566</v>
      </c>
      <c r="AB207" s="0" t="n">
        <v>274041685077.457</v>
      </c>
      <c r="AC207" s="0" t="n">
        <v>272766689592.131</v>
      </c>
      <c r="AD207" s="0" t="n">
        <v>296607983649.698</v>
      </c>
      <c r="AE207" s="0" t="n">
        <v>314138292882.192</v>
      </c>
      <c r="AF207" s="0" t="n">
        <v>348804397195.786</v>
      </c>
      <c r="AG207" s="0" t="n">
        <v>374801545442.277</v>
      </c>
      <c r="AH207" s="0" t="n">
        <v>378236580071.899</v>
      </c>
      <c r="AI207" s="0" t="n">
        <v>407199618240.665</v>
      </c>
      <c r="AJ207" s="0" t="n">
        <v>362272388524.884</v>
      </c>
      <c r="AK207" s="0" t="n">
        <v>384744238020.394</v>
      </c>
      <c r="AL207" s="0" t="n">
        <v>381109482761.827</v>
      </c>
      <c r="AM207" s="0" t="n">
        <v>432336029562.816</v>
      </c>
      <c r="AN207" s="0" t="n">
        <v>479862245751.71</v>
      </c>
      <c r="AO207" s="0" t="n">
        <v>524983483232.182</v>
      </c>
      <c r="AP207" s="0" t="n">
        <v>550725909693.104</v>
      </c>
      <c r="AQ207" s="0" t="n">
        <v>558438177755.212</v>
      </c>
      <c r="AR207" s="0" t="n">
        <v>598343804724.095</v>
      </c>
      <c r="AS207" s="0" t="n">
        <v>630429061929.228</v>
      </c>
      <c r="AT207" s="0" t="n">
        <v>645870273837.063</v>
      </c>
      <c r="AU207" s="0" t="n">
        <v>677627487567.086</v>
      </c>
      <c r="AV207" s="0" t="n">
        <v>791002717916.674</v>
      </c>
      <c r="AW207" s="0" t="n">
        <v>917089339402.252</v>
      </c>
      <c r="AX207" s="0" t="n">
        <v>1050585317863.97</v>
      </c>
      <c r="AY207" s="0" t="n">
        <v>1196088039743.31</v>
      </c>
      <c r="AZ207" s="0" t="n">
        <v>1504193483987.56</v>
      </c>
      <c r="BA207" s="0" t="n">
        <v>1527472606190.11</v>
      </c>
      <c r="BB207" s="0" t="n">
        <v>1683456769133.31</v>
      </c>
      <c r="BC207" s="0" t="n">
        <v>2060781195903.17</v>
      </c>
      <c r="BD207" s="0" t="n">
        <v>2271837830662.84</v>
      </c>
      <c r="BE207" s="0" t="n">
        <v>2297332203012.9</v>
      </c>
      <c r="BF207" s="0" t="n">
        <v>2357132410757.71</v>
      </c>
      <c r="BG207" s="0" t="n">
        <v>2581822536186.75</v>
      </c>
      <c r="BH207" s="0" t="n">
        <v>2697257705966.27</v>
      </c>
      <c r="BI207" s="0" t="n">
        <v>2923010601938.01</v>
      </c>
      <c r="BJ207" s="0" t="n">
        <v>3345716338949.23</v>
      </c>
      <c r="BK207" s="0" t="n">
        <v>3445471615274.75</v>
      </c>
      <c r="BL207" s="0" t="n">
        <v>3591836570466.89</v>
      </c>
    </row>
    <row r="208" customFormat="false" ht="15" hidden="false" customHeight="false" outlineLevel="0" collapsed="false">
      <c r="A208" s="0" t="s">
        <v>161</v>
      </c>
      <c r="B208" s="0" t="s">
        <v>395</v>
      </c>
      <c r="C208" s="0" t="s">
        <v>1158</v>
      </c>
      <c r="D208" s="0" t="s">
        <v>1058</v>
      </c>
      <c r="M208" s="0" t="n">
        <v>4187777711.11111</v>
      </c>
      <c r="N208" s="0" t="n">
        <v>4485777644.44445</v>
      </c>
      <c r="O208" s="0" t="n">
        <v>5377268848.52945</v>
      </c>
      <c r="P208" s="0" t="n">
        <v>7184863276.54536</v>
      </c>
      <c r="Q208" s="0" t="n">
        <v>9664067929.6561</v>
      </c>
      <c r="R208" s="0" t="n">
        <v>14947491056.4605</v>
      </c>
      <c r="S208" s="0" t="n">
        <v>45412971909.3795</v>
      </c>
      <c r="T208" s="0" t="n">
        <v>46773303720.8932</v>
      </c>
      <c r="U208" s="0" t="n">
        <v>64005623870.3227</v>
      </c>
      <c r="V208" s="0" t="n">
        <v>74188363505.8532</v>
      </c>
      <c r="W208" s="0" t="n">
        <v>80265732292.5833</v>
      </c>
      <c r="X208" s="0" t="n">
        <v>111859726428.738</v>
      </c>
      <c r="Y208" s="0" t="n">
        <v>164541658298.596</v>
      </c>
      <c r="Z208" s="0" t="n">
        <v>184291888767.191</v>
      </c>
      <c r="AA208" s="0" t="n">
        <v>153238991868.875</v>
      </c>
      <c r="AB208" s="0" t="n">
        <v>129171602025.147</v>
      </c>
      <c r="AC208" s="0" t="n">
        <v>119624918956.209</v>
      </c>
      <c r="AD208" s="0" t="n">
        <v>103897892810.979</v>
      </c>
      <c r="AE208" s="0" t="n">
        <v>86962013010.5552</v>
      </c>
      <c r="AF208" s="0" t="n">
        <v>85695941760.0451</v>
      </c>
      <c r="AG208" s="0" t="n">
        <v>88256162068.9725</v>
      </c>
      <c r="AH208" s="0" t="n">
        <v>95344352823.6969</v>
      </c>
      <c r="AI208" s="0" t="n">
        <v>117630271802.48</v>
      </c>
      <c r="AJ208" s="0" t="n">
        <v>132223268484.752</v>
      </c>
      <c r="AK208" s="0" t="n">
        <v>137087876662.752</v>
      </c>
      <c r="AL208" s="0" t="n">
        <v>132967901424.382</v>
      </c>
      <c r="AM208" s="0" t="n">
        <v>135174886501.234</v>
      </c>
      <c r="AN208" s="0" t="n">
        <v>143343036351.096</v>
      </c>
      <c r="AO208" s="0" t="n">
        <v>158662398750.805</v>
      </c>
      <c r="AP208" s="0" t="n">
        <v>165963557420.458</v>
      </c>
      <c r="AQ208" s="0" t="n">
        <v>146775498092.612</v>
      </c>
      <c r="AR208" s="0" t="n">
        <v>161716960000</v>
      </c>
      <c r="AS208" s="0" t="n">
        <v>189514926222.667</v>
      </c>
      <c r="AT208" s="0" t="n">
        <v>184137469724.863</v>
      </c>
      <c r="AU208" s="0" t="n">
        <v>189605920240.516</v>
      </c>
      <c r="AV208" s="0" t="n">
        <v>215807655244.424</v>
      </c>
      <c r="AW208" s="0" t="n">
        <v>258742263029.008</v>
      </c>
      <c r="AX208" s="0" t="n">
        <v>328459700124.064</v>
      </c>
      <c r="AY208" s="0" t="n">
        <v>376900135720.729</v>
      </c>
      <c r="AZ208" s="0" t="n">
        <v>415964583059.205</v>
      </c>
      <c r="BA208" s="0" t="n">
        <v>519796738631.128</v>
      </c>
      <c r="BB208" s="0" t="n">
        <v>429097899279.013</v>
      </c>
      <c r="BC208" s="0" t="n">
        <v>528207332649.536</v>
      </c>
      <c r="BD208" s="0" t="n">
        <v>671238840108.229</v>
      </c>
      <c r="BE208" s="0" t="n">
        <v>735974843348.664</v>
      </c>
      <c r="BF208" s="0" t="n">
        <v>746647127407.619</v>
      </c>
      <c r="BG208" s="0" t="n">
        <v>756350347320.381</v>
      </c>
      <c r="BH208" s="0" t="n">
        <v>654269902888.715</v>
      </c>
      <c r="BI208" s="0" t="n">
        <v>644935541446.453</v>
      </c>
      <c r="BJ208" s="0" t="n">
        <v>688586244286.512</v>
      </c>
      <c r="BK208" s="0" t="n">
        <v>786521831571.957</v>
      </c>
      <c r="BL208" s="0" t="n">
        <v>792966838161.659</v>
      </c>
    </row>
    <row r="209" customFormat="false" ht="15" hidden="false" customHeight="false" outlineLevel="0" collapsed="false">
      <c r="A209" s="0" t="s">
        <v>181</v>
      </c>
      <c r="B209" s="0" t="s">
        <v>412</v>
      </c>
      <c r="C209" s="0" t="s">
        <v>1158</v>
      </c>
      <c r="D209" s="0" t="s">
        <v>1058</v>
      </c>
      <c r="E209" s="0" t="n">
        <v>1307333333.33333</v>
      </c>
      <c r="F209" s="0" t="n">
        <v>1419333333.33333</v>
      </c>
      <c r="G209" s="0" t="n">
        <v>1541666666.66667</v>
      </c>
      <c r="H209" s="0" t="n">
        <v>1568333333.33333</v>
      </c>
      <c r="I209" s="0" t="n">
        <v>1611333333.33333</v>
      </c>
      <c r="J209" s="0" t="n">
        <v>1679333333.33333</v>
      </c>
      <c r="K209" s="0" t="n">
        <v>1723000000</v>
      </c>
      <c r="L209" s="0" t="n">
        <v>1865666666.66667</v>
      </c>
      <c r="M209" s="0" t="n">
        <v>1947333333.33333</v>
      </c>
      <c r="N209" s="0" t="n">
        <v>2144333333.33333</v>
      </c>
      <c r="O209" s="0" t="n">
        <v>2437666666.66667</v>
      </c>
      <c r="P209" s="0" t="n">
        <v>2656000000</v>
      </c>
      <c r="Q209" s="0" t="n">
        <v>2882000000</v>
      </c>
      <c r="R209" s="0" t="n">
        <v>3571666666.66667</v>
      </c>
      <c r="S209" s="0" t="n">
        <v>4595000000</v>
      </c>
      <c r="T209" s="0" t="n">
        <v>5598000000</v>
      </c>
      <c r="U209" s="0" t="n">
        <v>6979333333.33333</v>
      </c>
      <c r="V209" s="0" t="n">
        <v>8704000000</v>
      </c>
      <c r="W209" s="0" t="n">
        <v>7670500000</v>
      </c>
      <c r="X209" s="0" t="n">
        <v>9032250000</v>
      </c>
      <c r="Y209" s="0" t="n">
        <v>7459833333.33333</v>
      </c>
      <c r="Z209" s="0" t="n">
        <v>10016500000</v>
      </c>
      <c r="AA209" s="0" t="n">
        <v>9240000000</v>
      </c>
      <c r="AB209" s="0" t="n">
        <v>8230153846.15385</v>
      </c>
      <c r="AC209" s="0" t="n">
        <v>9701357142.85714</v>
      </c>
      <c r="AD209" s="0" t="n">
        <v>12403733333.3333</v>
      </c>
      <c r="AE209" s="0" t="n">
        <v>15769062500</v>
      </c>
      <c r="AF209" s="0" t="n">
        <v>20155555555.5556</v>
      </c>
      <c r="AG209" s="0" t="n">
        <v>15399166666.6667</v>
      </c>
      <c r="AH209" s="0" t="n">
        <v>15291507936.5079</v>
      </c>
      <c r="AI209" s="0" t="n">
        <v>12408647540.9836</v>
      </c>
      <c r="AJ209" s="0" t="n">
        <v>11379222222.2222</v>
      </c>
      <c r="AK209" s="0" t="n">
        <v>7034219712.52567</v>
      </c>
      <c r="AL209" s="0" t="n">
        <v>8881785938.48085</v>
      </c>
      <c r="AM209" s="0" t="n">
        <v>12794192334.2541</v>
      </c>
      <c r="AN209" s="0" t="n">
        <v>13829744878.6366</v>
      </c>
      <c r="AO209" s="0" t="n">
        <v>9018243044.45155</v>
      </c>
      <c r="AP209" s="0" t="n">
        <v>11681494637.3041</v>
      </c>
      <c r="AQ209" s="0" t="n">
        <v>11250327988.0478</v>
      </c>
      <c r="AR209" s="0" t="n">
        <v>10682045258.3647</v>
      </c>
      <c r="AS209" s="0" t="n">
        <v>12257418326.0734</v>
      </c>
      <c r="AT209" s="0" t="n">
        <v>13182979783.533</v>
      </c>
      <c r="AU209" s="0" t="n">
        <v>14803189092.7044</v>
      </c>
      <c r="AV209" s="0" t="n">
        <v>17646503525.1743</v>
      </c>
      <c r="AW209" s="0" t="n">
        <v>21457470202.7839</v>
      </c>
      <c r="AX209" s="0" t="n">
        <v>26524538565.7403</v>
      </c>
      <c r="AY209" s="0" t="n">
        <v>35822408611.5588</v>
      </c>
      <c r="AZ209" s="0" t="n">
        <v>45898948564.0593</v>
      </c>
      <c r="BA209" s="0" t="n">
        <v>54526580231.5568</v>
      </c>
      <c r="BB209" s="0" t="n">
        <v>49957202646.4102</v>
      </c>
      <c r="BC209" s="0" t="n">
        <v>58167563412.7594</v>
      </c>
      <c r="BD209" s="0" t="n">
        <v>57060450038.1388</v>
      </c>
      <c r="BE209" s="0" t="n">
        <v>52766746152.1786</v>
      </c>
      <c r="BF209" s="0" t="n">
        <v>57730380599.5285</v>
      </c>
      <c r="BG209" s="0" t="n">
        <v>64941713057.3775</v>
      </c>
      <c r="BH209" s="0" t="n">
        <v>74294508239.5524</v>
      </c>
      <c r="BI209" s="0" t="n">
        <v>51772232494.854</v>
      </c>
      <c r="BJ209" s="0" t="n">
        <v>45021077955.328</v>
      </c>
      <c r="BK209" s="0" t="n">
        <v>33128480498.7296</v>
      </c>
      <c r="BL209" s="0" t="n">
        <v>30513456084.7961</v>
      </c>
    </row>
    <row r="210" customFormat="false" ht="15" hidden="false" customHeight="false" outlineLevel="0" collapsed="false">
      <c r="A210" s="0" t="s">
        <v>162</v>
      </c>
      <c r="B210" s="0" t="s">
        <v>396</v>
      </c>
      <c r="C210" s="0" t="s">
        <v>1158</v>
      </c>
      <c r="D210" s="0" t="s">
        <v>1058</v>
      </c>
      <c r="E210" s="0" t="n">
        <v>1003692374.55789</v>
      </c>
      <c r="F210" s="0" t="n">
        <v>1058975265.58883</v>
      </c>
      <c r="G210" s="0" t="n">
        <v>1085475573.48959</v>
      </c>
      <c r="H210" s="0" t="n">
        <v>1122139637.25693</v>
      </c>
      <c r="I210" s="0" t="n">
        <v>1188930567.71363</v>
      </c>
      <c r="J210" s="0" t="n">
        <v>1210058396.0603</v>
      </c>
      <c r="K210" s="0" t="n">
        <v>1246908373.74285</v>
      </c>
      <c r="L210" s="0" t="n">
        <v>1246480958.51385</v>
      </c>
      <c r="M210" s="0" t="n">
        <v>1309384830.19071</v>
      </c>
      <c r="N210" s="0" t="n">
        <v>1245234806.89546</v>
      </c>
      <c r="O210" s="0" t="n">
        <v>1297407828.60957</v>
      </c>
      <c r="P210" s="0" t="n">
        <v>1339548823.66855</v>
      </c>
      <c r="Q210" s="0" t="n">
        <v>1620857277.19338</v>
      </c>
      <c r="R210" s="0" t="n">
        <v>1863398448.32592</v>
      </c>
      <c r="S210" s="0" t="n">
        <v>2099324949.84605</v>
      </c>
      <c r="T210" s="0" t="n">
        <v>2830388404.87845</v>
      </c>
      <c r="U210" s="0" t="n">
        <v>2869777812.41008</v>
      </c>
      <c r="V210" s="0" t="n">
        <v>2938046307.22894</v>
      </c>
      <c r="W210" s="0" t="n">
        <v>3280354339.39341</v>
      </c>
      <c r="X210" s="0" t="n">
        <v>4084878667.85616</v>
      </c>
      <c r="Y210" s="0" t="n">
        <v>4435050396.67262</v>
      </c>
      <c r="Z210" s="0" t="n">
        <v>4021697233.39403</v>
      </c>
      <c r="AA210" s="0" t="n">
        <v>3936758681.58343</v>
      </c>
      <c r="AB210" s="0" t="n">
        <v>3512053232.03566</v>
      </c>
      <c r="AC210" s="0" t="n">
        <v>3425127373.36713</v>
      </c>
      <c r="AD210" s="0" t="n">
        <v>3750056424.49274</v>
      </c>
      <c r="AE210" s="0" t="n">
        <v>5304238012.67971</v>
      </c>
      <c r="AF210" s="0" t="n">
        <v>6381385759.78027</v>
      </c>
      <c r="AG210" s="0" t="n">
        <v>6311054901.48841</v>
      </c>
      <c r="AH210" s="0" t="n">
        <v>6219793532.55875</v>
      </c>
      <c r="AI210" s="0" t="n">
        <v>7237100724.34196</v>
      </c>
      <c r="AJ210" s="0" t="n">
        <v>7111252865.84625</v>
      </c>
      <c r="AK210" s="0" t="n">
        <v>7602005274.43616</v>
      </c>
      <c r="AL210" s="0" t="n">
        <v>7189226453.28161</v>
      </c>
      <c r="AM210" s="0" t="n">
        <v>4908415368.782</v>
      </c>
      <c r="AN210" s="0" t="n">
        <v>6176312552.1388</v>
      </c>
      <c r="AO210" s="0" t="n">
        <v>6413189839.20318</v>
      </c>
      <c r="AP210" s="0" t="n">
        <v>5915250258.27977</v>
      </c>
      <c r="AQ210" s="0" t="n">
        <v>6368265193.69888</v>
      </c>
      <c r="AR210" s="0" t="n">
        <v>6512207622.19727</v>
      </c>
      <c r="AS210" s="0" t="n">
        <v>5924239700.81588</v>
      </c>
      <c r="AT210" s="0" t="n">
        <v>6174898370.14018</v>
      </c>
      <c r="AU210" s="0" t="n">
        <v>6752510282.95744</v>
      </c>
      <c r="AV210" s="0" t="n">
        <v>8683229268.11979</v>
      </c>
      <c r="AW210" s="0" t="n">
        <v>10167441854.4694</v>
      </c>
      <c r="AX210" s="0" t="n">
        <v>11022821631.8674</v>
      </c>
      <c r="AY210" s="0" t="n">
        <v>11847848224.8947</v>
      </c>
      <c r="AZ210" s="0" t="n">
        <v>14285970085.1384</v>
      </c>
      <c r="BA210" s="0" t="n">
        <v>16949789464.5284</v>
      </c>
      <c r="BB210" s="0" t="n">
        <v>16248212852.2153</v>
      </c>
      <c r="BC210" s="0" t="n">
        <v>16230887978.4993</v>
      </c>
      <c r="BD210" s="0" t="n">
        <v>17902207621.6248</v>
      </c>
      <c r="BE210" s="0" t="n">
        <v>17824398468.8858</v>
      </c>
      <c r="BF210" s="0" t="n">
        <v>18965572150.2913</v>
      </c>
      <c r="BG210" s="0" t="n">
        <v>19797254643.1212</v>
      </c>
      <c r="BH210" s="0" t="n">
        <v>17774766636.0459</v>
      </c>
      <c r="BI210" s="0" t="n">
        <v>19040312815.1337</v>
      </c>
      <c r="BJ210" s="0" t="n">
        <v>20996564751.5994</v>
      </c>
      <c r="BK210" s="0" t="n">
        <v>23236007428.2582</v>
      </c>
      <c r="BL210" s="0" t="n">
        <v>23578084052.0147</v>
      </c>
    </row>
    <row r="211" customFormat="false" ht="15" hidden="false" customHeight="false" outlineLevel="0" collapsed="false">
      <c r="A211" s="0" t="s">
        <v>166</v>
      </c>
      <c r="B211" s="0" t="s">
        <v>400</v>
      </c>
      <c r="C211" s="0" t="s">
        <v>1158</v>
      </c>
      <c r="D211" s="0" t="s">
        <v>1058</v>
      </c>
      <c r="E211" s="0" t="n">
        <v>704756304.717104</v>
      </c>
      <c r="F211" s="0" t="n">
        <v>764634783.744937</v>
      </c>
      <c r="G211" s="0" t="n">
        <v>826244609.95688</v>
      </c>
      <c r="H211" s="0" t="n">
        <v>917614007.578727</v>
      </c>
      <c r="I211" s="0" t="n">
        <v>894159153.273226</v>
      </c>
      <c r="J211" s="0" t="n">
        <v>974650463.870378</v>
      </c>
      <c r="K211" s="0" t="n">
        <v>1096432771.46217</v>
      </c>
      <c r="L211" s="0" t="n">
        <v>1238043904.35124</v>
      </c>
      <c r="M211" s="0" t="n">
        <v>1425715405.72325</v>
      </c>
      <c r="N211" s="0" t="n">
        <v>1659904612.57023</v>
      </c>
      <c r="O211" s="0" t="n">
        <v>1920586698.02692</v>
      </c>
      <c r="P211" s="0" t="n">
        <v>2263785443.61688</v>
      </c>
      <c r="Q211" s="0" t="n">
        <v>2721440980.75851</v>
      </c>
      <c r="R211" s="0" t="n">
        <v>3696213333.33333</v>
      </c>
      <c r="S211" s="0" t="n">
        <v>5221534955.64418</v>
      </c>
      <c r="T211" s="0" t="n">
        <v>5633673929.99302</v>
      </c>
      <c r="U211" s="0" t="n">
        <v>6327077974.10703</v>
      </c>
      <c r="V211" s="0" t="n">
        <v>6618585073.66035</v>
      </c>
      <c r="W211" s="0" t="n">
        <v>7517176354.84135</v>
      </c>
      <c r="X211" s="0" t="n">
        <v>9296921723.83465</v>
      </c>
      <c r="Y211" s="0" t="n">
        <v>11896256782.8566</v>
      </c>
      <c r="Z211" s="0" t="n">
        <v>14175228843.6391</v>
      </c>
      <c r="AA211" s="0" t="n">
        <v>16084252378.473</v>
      </c>
      <c r="AB211" s="0" t="n">
        <v>17784112149.5327</v>
      </c>
      <c r="AC211" s="0" t="n">
        <v>19749361097.965</v>
      </c>
      <c r="AD211" s="0" t="n">
        <v>19156532745.7691</v>
      </c>
      <c r="AE211" s="0" t="n">
        <v>18586746056.9974</v>
      </c>
      <c r="AF211" s="0" t="n">
        <v>20919215578.2125</v>
      </c>
      <c r="AG211" s="0" t="n">
        <v>25371462488.1292</v>
      </c>
      <c r="AH211" s="0" t="n">
        <v>30465364738.6205</v>
      </c>
      <c r="AI211" s="0" t="n">
        <v>36144336768.7023</v>
      </c>
      <c r="AJ211" s="0" t="n">
        <v>45466164978.2923</v>
      </c>
      <c r="AK211" s="0" t="n">
        <v>52130263965.6231</v>
      </c>
      <c r="AL211" s="0" t="n">
        <v>60603478153.2368</v>
      </c>
      <c r="AM211" s="0" t="n">
        <v>73690847191.3055</v>
      </c>
      <c r="AN211" s="0" t="n">
        <v>87810991957.1046</v>
      </c>
      <c r="AO211" s="0" t="n">
        <v>96295886524.8227</v>
      </c>
      <c r="AP211" s="0" t="n">
        <v>100124191810.345</v>
      </c>
      <c r="AQ211" s="0" t="n">
        <v>85728310229.4455</v>
      </c>
      <c r="AR211" s="0" t="n">
        <v>86284660766.9617</v>
      </c>
      <c r="AS211" s="0" t="n">
        <v>96074477958.2367</v>
      </c>
      <c r="AT211" s="0" t="n">
        <v>89794943349.8912</v>
      </c>
      <c r="AU211" s="0" t="n">
        <v>92537752708.5893</v>
      </c>
      <c r="AV211" s="0" t="n">
        <v>97645448283.7791</v>
      </c>
      <c r="AW211" s="0" t="n">
        <v>115035498757.543</v>
      </c>
      <c r="AX211" s="0" t="n">
        <v>127807618360.971</v>
      </c>
      <c r="AY211" s="0" t="n">
        <v>148630373214.173</v>
      </c>
      <c r="AZ211" s="0" t="n">
        <v>180941941477.009</v>
      </c>
      <c r="BA211" s="0" t="n">
        <v>193611986712.842</v>
      </c>
      <c r="BB211" s="0" t="n">
        <v>194152286008.938</v>
      </c>
      <c r="BC211" s="0" t="n">
        <v>239809387605.427</v>
      </c>
      <c r="BD211" s="0" t="n">
        <v>279351168707.267</v>
      </c>
      <c r="BE211" s="0" t="n">
        <v>295087220933.024</v>
      </c>
      <c r="BF211" s="0" t="n">
        <v>307576360584.992</v>
      </c>
      <c r="BG211" s="0" t="n">
        <v>314851156183.411</v>
      </c>
      <c r="BH211" s="0" t="n">
        <v>308004146057.608</v>
      </c>
      <c r="BI211" s="0" t="n">
        <v>318652334419.11</v>
      </c>
      <c r="BJ211" s="0" t="n">
        <v>341863349989.138</v>
      </c>
      <c r="BK211" s="0" t="n">
        <v>373217081850.534</v>
      </c>
      <c r="BL211" s="0" t="n">
        <v>372062527488.638</v>
      </c>
    </row>
    <row r="212" customFormat="false" ht="15" hidden="false" customHeight="false" outlineLevel="0" collapsed="false">
      <c r="A212" s="0" t="s">
        <v>169</v>
      </c>
      <c r="B212" s="0" t="s">
        <v>403</v>
      </c>
      <c r="C212" s="0" t="s">
        <v>1158</v>
      </c>
      <c r="D212" s="0" t="s">
        <v>1058</v>
      </c>
      <c r="L212" s="0" t="n">
        <v>25203524.0325638</v>
      </c>
      <c r="M212" s="0" t="n">
        <v>28084252.7582748</v>
      </c>
      <c r="N212" s="0" t="n">
        <v>28606411.398041</v>
      </c>
      <c r="P212" s="0" t="n">
        <v>50056882.8213879</v>
      </c>
      <c r="Q212" s="0" t="n">
        <v>40606712.050639</v>
      </c>
      <c r="R212" s="0" t="n">
        <v>55272108.8435374</v>
      </c>
      <c r="S212" s="0" t="n">
        <v>84539332.282562</v>
      </c>
      <c r="T212" s="0" t="n">
        <v>74617096.4785967</v>
      </c>
      <c r="U212" s="0" t="n">
        <v>83099107.9066357</v>
      </c>
      <c r="V212" s="0" t="n">
        <v>93147039.2548237</v>
      </c>
      <c r="W212" s="0" t="n">
        <v>111022089.96223</v>
      </c>
      <c r="X212" s="0" t="n">
        <v>151270207.852194</v>
      </c>
      <c r="Y212" s="0" t="n">
        <v>177151120.751988</v>
      </c>
      <c r="Z212" s="0" t="n">
        <v>187313261.319237</v>
      </c>
      <c r="AA212" s="0" t="n">
        <v>186386571.928741</v>
      </c>
      <c r="AB212" s="0" t="n">
        <v>175866271.983284</v>
      </c>
      <c r="AC212" s="0" t="n">
        <v>175865588.443118</v>
      </c>
      <c r="AD212" s="0" t="n">
        <v>160048622.366289</v>
      </c>
      <c r="AE212" s="0" t="n">
        <v>142980189.491817</v>
      </c>
      <c r="AF212" s="0" t="n">
        <v>150252084.061299</v>
      </c>
      <c r="AG212" s="0" t="n">
        <v>170948379.351741</v>
      </c>
      <c r="AH212" s="0" t="n">
        <v>167451596.023025</v>
      </c>
      <c r="AI212" s="0" t="n">
        <v>208003796.267004</v>
      </c>
      <c r="AJ212" s="0" t="n">
        <v>220274053.337262</v>
      </c>
      <c r="AK212" s="0" t="n">
        <v>260578532.153956</v>
      </c>
      <c r="AL212" s="0" t="n">
        <v>291118988.612479</v>
      </c>
      <c r="AM212" s="0" t="n">
        <v>390107553.016953</v>
      </c>
      <c r="AN212" s="0" t="n">
        <v>458322323.027687</v>
      </c>
      <c r="AO212" s="0" t="n">
        <v>505832211.75415</v>
      </c>
      <c r="AP212" s="0" t="n">
        <v>529204444.564018</v>
      </c>
      <c r="AQ212" s="0" t="n">
        <v>458717501.453609</v>
      </c>
      <c r="AR212" s="0" t="n">
        <v>495442425.745644</v>
      </c>
      <c r="AS212" s="0" t="n">
        <v>429169368.625833</v>
      </c>
      <c r="AT212" s="0" t="n">
        <v>424403183.023873</v>
      </c>
      <c r="AU212" s="0" t="n">
        <v>356507823.613087</v>
      </c>
      <c r="AV212" s="0" t="n">
        <v>352522682.156703</v>
      </c>
      <c r="AW212" s="0" t="n">
        <v>397611126.698465</v>
      </c>
      <c r="AX212" s="0" t="n">
        <v>476898763.595798</v>
      </c>
      <c r="AY212" s="0" t="n">
        <v>538668769.301531</v>
      </c>
      <c r="AZ212" s="0" t="n">
        <v>620230005.227392</v>
      </c>
      <c r="BA212" s="0" t="n">
        <v>699157190.980782</v>
      </c>
      <c r="BB212" s="0" t="n">
        <v>735940409.683426</v>
      </c>
      <c r="BC212" s="0" t="n">
        <v>846797693.595387</v>
      </c>
      <c r="BD212" s="0" t="n">
        <v>1049952233.25874</v>
      </c>
      <c r="BE212" s="0" t="n">
        <v>1190994126.60431</v>
      </c>
      <c r="BF212" s="0" t="n">
        <v>1284698922.22785</v>
      </c>
      <c r="BG212" s="0" t="n">
        <v>1335538893.33315</v>
      </c>
      <c r="BH212" s="0" t="n">
        <v>1307061543.70981</v>
      </c>
      <c r="BI212" s="0" t="n">
        <v>1378551118.49224</v>
      </c>
      <c r="BJ212" s="0" t="n">
        <v>1483758906.61054</v>
      </c>
      <c r="BK212" s="0" t="n">
        <v>1593964162.21314</v>
      </c>
      <c r="BL212" s="0" t="n">
        <v>1589913622.23799</v>
      </c>
    </row>
    <row r="213" customFormat="false" ht="15" hidden="false" customHeight="false" outlineLevel="0" collapsed="false">
      <c r="A213" s="0" t="s">
        <v>165</v>
      </c>
      <c r="B213" s="0" t="s">
        <v>399</v>
      </c>
      <c r="C213" s="0" t="s">
        <v>1158</v>
      </c>
      <c r="D213" s="0" t="s">
        <v>1058</v>
      </c>
      <c r="E213" s="0" t="n">
        <v>322009471.56704</v>
      </c>
      <c r="F213" s="0" t="n">
        <v>327834680.557102</v>
      </c>
      <c r="G213" s="0" t="n">
        <v>342721579.817636</v>
      </c>
      <c r="H213" s="0" t="n">
        <v>348546952.134368</v>
      </c>
      <c r="I213" s="0" t="n">
        <v>371848114.747956</v>
      </c>
      <c r="J213" s="0" t="n">
        <v>359379856.248057</v>
      </c>
      <c r="K213" s="0" t="n">
        <v>375479849.80806</v>
      </c>
      <c r="L213" s="0" t="n">
        <v>348795303.000385</v>
      </c>
      <c r="M213" s="0" t="n">
        <v>329860091.944037</v>
      </c>
      <c r="N213" s="0" t="n">
        <v>408690163.476065</v>
      </c>
      <c r="O213" s="0" t="n">
        <v>434410373.76415</v>
      </c>
      <c r="P213" s="0" t="n">
        <v>419549425.077086</v>
      </c>
      <c r="Q213" s="0" t="n">
        <v>465381089.98454</v>
      </c>
      <c r="R213" s="0" t="n">
        <v>575230234.387058</v>
      </c>
      <c r="S213" s="0" t="n">
        <v>648590642.939888</v>
      </c>
      <c r="T213" s="0" t="n">
        <v>679335901.117451</v>
      </c>
      <c r="U213" s="0" t="n">
        <v>594895672.333849</v>
      </c>
      <c r="V213" s="0" t="n">
        <v>691777758.395116</v>
      </c>
      <c r="W213" s="0" t="n">
        <v>960728338.93643</v>
      </c>
      <c r="X213" s="0" t="n">
        <v>1109374722.08294</v>
      </c>
      <c r="Y213" s="0" t="n">
        <v>1100685844.92284</v>
      </c>
      <c r="Z213" s="0" t="n">
        <v>1114830471.91787</v>
      </c>
      <c r="AA213" s="0" t="n">
        <v>1295361885.92419</v>
      </c>
      <c r="AB213" s="0" t="n">
        <v>995104305.347074</v>
      </c>
      <c r="AC213" s="0" t="n">
        <v>1087471861.98928</v>
      </c>
      <c r="AD213" s="0" t="n">
        <v>856890498.625834</v>
      </c>
      <c r="AE213" s="0" t="n">
        <v>490181456.62441</v>
      </c>
      <c r="AF213" s="0" t="n">
        <v>701307602.28443</v>
      </c>
      <c r="AG213" s="0" t="n">
        <v>1055083945.37738</v>
      </c>
      <c r="AH213" s="0" t="n">
        <v>932974411.917142</v>
      </c>
      <c r="AI213" s="0" t="n">
        <v>649644826.800447</v>
      </c>
      <c r="AJ213" s="0" t="n">
        <v>779981458.921489</v>
      </c>
      <c r="AK213" s="0" t="n">
        <v>679997997.597117</v>
      </c>
      <c r="AL213" s="0" t="n">
        <v>768812334.801762</v>
      </c>
      <c r="AM213" s="0" t="n">
        <v>911915970.683484</v>
      </c>
      <c r="AN213" s="0" t="n">
        <v>870758739.40678</v>
      </c>
      <c r="AO213" s="0" t="n">
        <v>941742152.709895</v>
      </c>
      <c r="AP213" s="0" t="n">
        <v>850218033.622007</v>
      </c>
      <c r="AQ213" s="0" t="n">
        <v>672375927.347148</v>
      </c>
      <c r="AR213" s="0" t="n">
        <v>669384768.872631</v>
      </c>
      <c r="AS213" s="0" t="n">
        <v>635874002.198748</v>
      </c>
      <c r="AT213" s="0" t="n">
        <v>1090467712.30773</v>
      </c>
      <c r="AU213" s="0" t="n">
        <v>1253340519.53311</v>
      </c>
      <c r="AV213" s="0" t="n">
        <v>1385810072.19217</v>
      </c>
      <c r="AW213" s="0" t="n">
        <v>1448536630.88143</v>
      </c>
      <c r="AX213" s="0" t="n">
        <v>1650494366.99875</v>
      </c>
      <c r="AY213" s="0" t="n">
        <v>1885112201.85278</v>
      </c>
      <c r="AZ213" s="0" t="n">
        <v>2158496872.85796</v>
      </c>
      <c r="BA213" s="0" t="n">
        <v>2505458705.03338</v>
      </c>
      <c r="BB213" s="0" t="n">
        <v>2453899846.88317</v>
      </c>
      <c r="BC213" s="0" t="n">
        <v>2578026297.15912</v>
      </c>
      <c r="BD213" s="0" t="n">
        <v>2942546781.04548</v>
      </c>
      <c r="BE213" s="0" t="n">
        <v>3801862611.36414</v>
      </c>
      <c r="BF213" s="0" t="n">
        <v>4920343194.99339</v>
      </c>
      <c r="BG213" s="0" t="n">
        <v>5015157815.73406</v>
      </c>
      <c r="BH213" s="0" t="n">
        <v>4218723875.1379</v>
      </c>
      <c r="BI213" s="0" t="n">
        <v>3674794530.18956</v>
      </c>
      <c r="BJ213" s="0" t="n">
        <v>3739577973.23943</v>
      </c>
      <c r="BK213" s="0" t="n">
        <v>4085114794.22324</v>
      </c>
      <c r="BL213" s="0" t="n">
        <v>4121733705.29165</v>
      </c>
    </row>
    <row r="214" customFormat="false" ht="15" hidden="false" customHeight="false" outlineLevel="0" collapsed="false">
      <c r="A214" s="0" t="s">
        <v>62</v>
      </c>
      <c r="B214" s="0" t="s">
        <v>297</v>
      </c>
      <c r="C214" s="0" t="s">
        <v>1158</v>
      </c>
      <c r="D214" s="0" t="s">
        <v>1058</v>
      </c>
      <c r="J214" s="0" t="n">
        <v>877720000</v>
      </c>
      <c r="K214" s="0" t="n">
        <v>929520000</v>
      </c>
      <c r="L214" s="0" t="n">
        <v>976200000</v>
      </c>
      <c r="M214" s="0" t="n">
        <v>1009760100</v>
      </c>
      <c r="N214" s="0" t="n">
        <v>1049400000</v>
      </c>
      <c r="O214" s="0" t="n">
        <v>1132920000</v>
      </c>
      <c r="P214" s="0" t="n">
        <v>1186120000</v>
      </c>
      <c r="Q214" s="0" t="n">
        <v>1263720000</v>
      </c>
      <c r="R214" s="0" t="n">
        <v>1442320000</v>
      </c>
      <c r="S214" s="0" t="n">
        <v>1665880000</v>
      </c>
      <c r="T214" s="0" t="n">
        <v>1884120100</v>
      </c>
      <c r="U214" s="0" t="n">
        <v>2328280100</v>
      </c>
      <c r="V214" s="0" t="n">
        <v>2941640100</v>
      </c>
      <c r="W214" s="0" t="n">
        <v>3127960000</v>
      </c>
      <c r="X214" s="0" t="n">
        <v>3463639900</v>
      </c>
      <c r="Y214" s="0" t="n">
        <v>3573959900</v>
      </c>
      <c r="Z214" s="0" t="n">
        <v>3437200200</v>
      </c>
      <c r="AA214" s="0" t="n">
        <v>3399189100</v>
      </c>
      <c r="AB214" s="0" t="n">
        <v>3506347800</v>
      </c>
      <c r="AC214" s="0" t="n">
        <v>3661683400</v>
      </c>
      <c r="AD214" s="0" t="n">
        <v>3800368600</v>
      </c>
      <c r="AE214" s="0" t="n">
        <v>3771663200</v>
      </c>
      <c r="AF214" s="0" t="n">
        <v>3958045800</v>
      </c>
      <c r="AG214" s="0" t="n">
        <v>4189880000</v>
      </c>
      <c r="AH214" s="0" t="n">
        <v>4372215300</v>
      </c>
      <c r="AI214" s="0" t="n">
        <v>4817542204.02673</v>
      </c>
      <c r="AJ214" s="0" t="n">
        <v>5252342400</v>
      </c>
      <c r="AK214" s="0" t="n">
        <v>5813399300</v>
      </c>
      <c r="AL214" s="0" t="n">
        <v>6680269200</v>
      </c>
      <c r="AM214" s="0" t="n">
        <v>7679384000</v>
      </c>
      <c r="AN214" s="0" t="n">
        <v>8921947100</v>
      </c>
      <c r="AO214" s="0" t="n">
        <v>9586327800</v>
      </c>
      <c r="AP214" s="0" t="n">
        <v>10221705900</v>
      </c>
      <c r="AQ214" s="0" t="n">
        <v>10936669900</v>
      </c>
      <c r="AR214" s="0" t="n">
        <v>11284197000</v>
      </c>
      <c r="AS214" s="0" t="n">
        <v>11784927700</v>
      </c>
      <c r="AT214" s="0" t="n">
        <v>12282533600</v>
      </c>
      <c r="AU214" s="0" t="n">
        <v>12664190300</v>
      </c>
      <c r="AV214" s="0" t="n">
        <v>13243892200</v>
      </c>
      <c r="AW214" s="0" t="n">
        <v>13724810900</v>
      </c>
      <c r="AX214" s="0" t="n">
        <v>14698001400</v>
      </c>
      <c r="AY214" s="0" t="n">
        <v>15999886400</v>
      </c>
      <c r="AZ214" s="0" t="n">
        <v>17011750900</v>
      </c>
      <c r="BA214" s="0" t="n">
        <v>17986890000</v>
      </c>
      <c r="BB214" s="0" t="n">
        <v>17601620000</v>
      </c>
      <c r="BC214" s="0" t="n">
        <v>18447920000</v>
      </c>
      <c r="BD214" s="0" t="n">
        <v>20283790000</v>
      </c>
      <c r="BE214" s="0" t="n">
        <v>21386140000</v>
      </c>
      <c r="BF214" s="0" t="n">
        <v>21990970000</v>
      </c>
      <c r="BG214" s="0" t="n">
        <v>22593480000</v>
      </c>
      <c r="BH214" s="0" t="n">
        <v>23438240000</v>
      </c>
      <c r="BI214" s="0" t="n">
        <v>24191440000</v>
      </c>
      <c r="BJ214" s="0" t="n">
        <v>24979200000</v>
      </c>
      <c r="BK214" s="0" t="n">
        <v>26117400000</v>
      </c>
      <c r="BL214" s="0" t="n">
        <v>27022640000</v>
      </c>
    </row>
    <row r="215" customFormat="false" ht="15" hidden="false" customHeight="false" outlineLevel="0" collapsed="false">
      <c r="A215" s="0" t="s">
        <v>158</v>
      </c>
      <c r="B215" s="0" t="s">
        <v>393</v>
      </c>
      <c r="C215" s="0" t="s">
        <v>1158</v>
      </c>
      <c r="D215" s="0" t="s">
        <v>1058</v>
      </c>
      <c r="AR215" s="0" t="n">
        <v>1109098657.57511</v>
      </c>
      <c r="AS215" s="0" t="n">
        <v>1005159388.24397</v>
      </c>
      <c r="AT215" s="0" t="n">
        <v>1077413479.05282</v>
      </c>
      <c r="AU215" s="0" t="n">
        <v>1168269230.76923</v>
      </c>
      <c r="AV215" s="0" t="n">
        <v>1464326160.8154</v>
      </c>
      <c r="AW215" s="0" t="n">
        <v>1723750000</v>
      </c>
      <c r="AX215" s="0" t="n">
        <v>1785847531.40157</v>
      </c>
      <c r="AY215" s="0" t="n">
        <v>1908167105.75837</v>
      </c>
      <c r="AZ215" s="0" t="n">
        <v>2185874623.59704</v>
      </c>
      <c r="BA215" s="0" t="n">
        <v>2393437820.41892</v>
      </c>
      <c r="BB215" s="0" t="n">
        <v>2056126701.86163</v>
      </c>
      <c r="BC215" s="0" t="n">
        <v>1881214370.93994</v>
      </c>
      <c r="BD215" s="0" t="n">
        <v>1813752783.96437</v>
      </c>
      <c r="BE215" s="0" t="n">
        <v>1604779647.95066</v>
      </c>
      <c r="BF215" s="0" t="n">
        <v>1678841811.66158</v>
      </c>
      <c r="BG215" s="0" t="n">
        <v>1673973694.69908</v>
      </c>
      <c r="BH215" s="0" t="n">
        <v>1419394771.21029</v>
      </c>
      <c r="BI215" s="0" t="n">
        <v>1468377272.13859</v>
      </c>
      <c r="BJ215" s="0" t="n">
        <v>1528630707.49794</v>
      </c>
      <c r="BK215" s="0" t="n">
        <v>1655300872.53427</v>
      </c>
    </row>
    <row r="216" customFormat="false" ht="15" hidden="false" customHeight="false" outlineLevel="0" collapsed="false">
      <c r="A216" s="0" t="s">
        <v>170</v>
      </c>
      <c r="B216" s="0" t="s">
        <v>404</v>
      </c>
      <c r="C216" s="0" t="s">
        <v>1158</v>
      </c>
      <c r="D216" s="0" t="s">
        <v>1058</v>
      </c>
      <c r="E216" s="0" t="n">
        <v>180459936.776025</v>
      </c>
      <c r="F216" s="0" t="n">
        <v>191659914.376034</v>
      </c>
      <c r="G216" s="0" t="n">
        <v>203531927.547229</v>
      </c>
      <c r="H216" s="0" t="n">
        <v>216145935.941626</v>
      </c>
      <c r="I216" s="0" t="n">
        <v>229529912.668035</v>
      </c>
      <c r="J216" s="0" t="n">
        <v>243724533.172801</v>
      </c>
      <c r="K216" s="0" t="n">
        <v>257374455.753265</v>
      </c>
      <c r="L216" s="0" t="n">
        <v>271780364.837811</v>
      </c>
      <c r="M216" s="0" t="n">
        <v>286718279.690322</v>
      </c>
      <c r="N216" s="0" t="n">
        <v>306357284.571429</v>
      </c>
      <c r="O216" s="0" t="n">
        <v>322600009.142857</v>
      </c>
      <c r="P216" s="0" t="n">
        <v>331102742.193418</v>
      </c>
      <c r="Q216" s="0" t="n">
        <v>416942436.927838</v>
      </c>
      <c r="R216" s="0" t="n">
        <v>507028428.241662</v>
      </c>
      <c r="S216" s="0" t="n">
        <v>467577432.247816</v>
      </c>
      <c r="T216" s="0" t="n">
        <v>710850226.528991</v>
      </c>
      <c r="U216" s="0" t="n">
        <v>807275808.737093</v>
      </c>
      <c r="V216" s="0" t="n">
        <v>498550873.043478</v>
      </c>
      <c r="W216" s="0" t="n">
        <v>564986059.668508</v>
      </c>
      <c r="X216" s="0" t="n">
        <v>590419855.11811</v>
      </c>
      <c r="Y216" s="0" t="n">
        <v>603592656.822209</v>
      </c>
      <c r="Z216" s="0" t="n">
        <v>699112266.835764</v>
      </c>
      <c r="AA216" s="0" t="n">
        <v>774419569.699066</v>
      </c>
      <c r="AB216" s="0" t="n">
        <v>733901365.935354</v>
      </c>
      <c r="AC216" s="0" t="n">
        <v>788307213.438235</v>
      </c>
      <c r="AD216" s="0" t="n">
        <v>876404617.656501</v>
      </c>
      <c r="AE216" s="0" t="n">
        <v>930318705.332202</v>
      </c>
      <c r="AF216" s="0" t="n">
        <v>1009792724.39772</v>
      </c>
      <c r="AG216" s="0" t="n">
        <v>1038291284.49695</v>
      </c>
      <c r="AH216" s="0" t="n">
        <v>1092392963.199</v>
      </c>
      <c r="AI216" s="0" t="n">
        <v>917044228.012679</v>
      </c>
    </row>
    <row r="217" customFormat="false" ht="15" hidden="false" customHeight="false" outlineLevel="0" collapsed="false">
      <c r="A217" s="0" t="s">
        <v>163</v>
      </c>
      <c r="B217" s="0" t="s">
        <v>397</v>
      </c>
      <c r="C217" s="0" t="s">
        <v>1158</v>
      </c>
      <c r="D217" s="0" t="s">
        <v>1058</v>
      </c>
      <c r="AN217" s="0" t="n">
        <v>16832598870.0565</v>
      </c>
      <c r="AO217" s="0" t="n">
        <v>21818007448.7896</v>
      </c>
      <c r="AP217" s="0" t="n">
        <v>25676487999.5941</v>
      </c>
      <c r="AQ217" s="0" t="n">
        <v>19457979423.376</v>
      </c>
      <c r="AR217" s="0" t="n">
        <v>19388663551.0012</v>
      </c>
      <c r="AS217" s="0" t="n">
        <v>6875845986.52121</v>
      </c>
      <c r="AT217" s="0" t="n">
        <v>12960538723.7591</v>
      </c>
      <c r="AU217" s="0" t="n">
        <v>17120906918.3503</v>
      </c>
      <c r="AV217" s="0" t="n">
        <v>22482365321.7656</v>
      </c>
      <c r="AW217" s="0" t="n">
        <v>26141968161.0924</v>
      </c>
      <c r="AX217" s="0" t="n">
        <v>27683225959.2468</v>
      </c>
      <c r="AY217" s="0" t="n">
        <v>32482070360.3204</v>
      </c>
      <c r="AZ217" s="0" t="n">
        <v>43170990616.4729</v>
      </c>
      <c r="BA217" s="0" t="n">
        <v>52194221468.5007</v>
      </c>
      <c r="BB217" s="0" t="n">
        <v>45162894380.9318</v>
      </c>
      <c r="BC217" s="0" t="n">
        <v>41819468691.8251</v>
      </c>
      <c r="BD217" s="0" t="n">
        <v>49258136128.9672</v>
      </c>
      <c r="BE217" s="0" t="n">
        <v>43309252921.0567</v>
      </c>
      <c r="BF217" s="0" t="n">
        <v>48394239474.6762</v>
      </c>
      <c r="BG217" s="0" t="n">
        <v>47062206677.6539</v>
      </c>
      <c r="BH217" s="0" t="n">
        <v>39655958842.5478</v>
      </c>
      <c r="BI217" s="0" t="n">
        <v>40692643373.0327</v>
      </c>
      <c r="BJ217" s="0" t="n">
        <v>44179055279.8887</v>
      </c>
      <c r="BK217" s="0" t="n">
        <v>50640650221.4622</v>
      </c>
      <c r="BL217" s="0" t="n">
        <v>51475016532.1293</v>
      </c>
    </row>
    <row r="218" customFormat="false" ht="15" hidden="false" customHeight="false" outlineLevel="0" collapsed="false">
      <c r="A218" s="0" t="s">
        <v>1135</v>
      </c>
      <c r="B218" s="0" t="s">
        <v>1136</v>
      </c>
      <c r="C218" s="0" t="s">
        <v>1158</v>
      </c>
      <c r="D218" s="0" t="s">
        <v>1058</v>
      </c>
      <c r="E218" s="0" t="n">
        <v>29771852731.4464</v>
      </c>
      <c r="F218" s="0" t="n">
        <v>30935683296.8991</v>
      </c>
      <c r="G218" s="0" t="n">
        <v>33516929623.4264</v>
      </c>
      <c r="H218" s="0" t="n">
        <v>38399587163.8106</v>
      </c>
      <c r="I218" s="0" t="n">
        <v>37501573294.2324</v>
      </c>
      <c r="J218" s="0" t="n">
        <v>41763183885.3973</v>
      </c>
      <c r="K218" s="0" t="n">
        <v>45064561240.1205</v>
      </c>
      <c r="L218" s="0" t="n">
        <v>44545661526.0204</v>
      </c>
      <c r="M218" s="0" t="n">
        <v>47643035264.0046</v>
      </c>
      <c r="N218" s="0" t="n">
        <v>54529946863.6946</v>
      </c>
      <c r="O218" s="0" t="n">
        <v>64108598237.9985</v>
      </c>
      <c r="P218" s="0" t="n">
        <v>65224636741.3768</v>
      </c>
      <c r="Q218" s="0" t="n">
        <v>73575157124.0096</v>
      </c>
      <c r="R218" s="0" t="n">
        <v>94062974556.079</v>
      </c>
      <c r="S218" s="0" t="n">
        <v>122993046209.668</v>
      </c>
      <c r="T218" s="0" t="n">
        <v>135563563710.384</v>
      </c>
      <c r="U218" s="0" t="n">
        <v>147235990105.443</v>
      </c>
      <c r="V218" s="0" t="n">
        <v>161711567683.615</v>
      </c>
      <c r="W218" s="0" t="n">
        <v>178598676371.495</v>
      </c>
      <c r="X218" s="0" t="n">
        <v>214948417306.002</v>
      </c>
      <c r="Y218" s="0" t="n">
        <v>271473798896.598</v>
      </c>
      <c r="Z218" s="0" t="n">
        <v>379926337998.612</v>
      </c>
      <c r="AA218" s="0" t="n">
        <v>349384549650.847</v>
      </c>
      <c r="AB218" s="0" t="n">
        <v>304081337722.901</v>
      </c>
      <c r="AC218" s="0" t="n">
        <v>265603665980.236</v>
      </c>
      <c r="AD218" s="0" t="n">
        <v>250984254526.523</v>
      </c>
      <c r="AE218" s="0" t="n">
        <v>257342602490.77</v>
      </c>
      <c r="AF218" s="0" t="n">
        <v>293529417721.527</v>
      </c>
      <c r="AG218" s="0" t="n">
        <v>302239227594.395</v>
      </c>
      <c r="AH218" s="0" t="n">
        <v>300358173504.167</v>
      </c>
      <c r="AI218" s="0" t="n">
        <v>337112493414.058</v>
      </c>
      <c r="AJ218" s="0" t="n">
        <v>341781432301.438</v>
      </c>
      <c r="AK218" s="0" t="n">
        <v>336820288828.374</v>
      </c>
      <c r="AL218" s="0" t="n">
        <v>313476264601.977</v>
      </c>
      <c r="AM218" s="0" t="n">
        <v>308163166157.316</v>
      </c>
      <c r="AN218" s="0" t="n">
        <v>353458157614.108</v>
      </c>
      <c r="AO218" s="0" t="n">
        <v>364903283403.107</v>
      </c>
      <c r="AP218" s="0" t="n">
        <v>379499085219.785</v>
      </c>
      <c r="AQ218" s="0" t="n">
        <v>366098277949.03</v>
      </c>
      <c r="AR218" s="0" t="n">
        <v>370986481789.588</v>
      </c>
      <c r="AS218" s="0" t="n">
        <v>395042771374.781</v>
      </c>
      <c r="AT218" s="0" t="n">
        <v>376898989267.936</v>
      </c>
      <c r="AU218" s="0" t="n">
        <v>411120520926.871</v>
      </c>
      <c r="AV218" s="0" t="n">
        <v>515543114082.224</v>
      </c>
      <c r="AW218" s="0" t="n">
        <v>641980595040.317</v>
      </c>
      <c r="AX218" s="0" t="n">
        <v>763955755426.385</v>
      </c>
      <c r="AY218" s="0" t="n">
        <v>907822754847.589</v>
      </c>
      <c r="AZ218" s="0" t="n">
        <v>1053806175216.81</v>
      </c>
      <c r="BA218" s="0" t="n">
        <v>1208269305875.1</v>
      </c>
      <c r="BB218" s="0" t="n">
        <v>1151766667557.46</v>
      </c>
      <c r="BC218" s="0" t="n">
        <v>1365554756048.1</v>
      </c>
      <c r="BD218" s="0" t="n">
        <v>1541363847367.11</v>
      </c>
      <c r="BE218" s="0" t="n">
        <v>1622381989823.82</v>
      </c>
      <c r="BF218" s="0" t="n">
        <v>1728625447634.02</v>
      </c>
      <c r="BG218" s="0" t="n">
        <v>1794595480407.53</v>
      </c>
      <c r="BH218" s="0" t="n">
        <v>1648848763840.87</v>
      </c>
      <c r="BI218" s="0" t="n">
        <v>1526703538849.83</v>
      </c>
      <c r="BJ218" s="0" t="n">
        <v>1626990301193.13</v>
      </c>
      <c r="BK218" s="0" t="n">
        <v>1705376028962.5</v>
      </c>
      <c r="BL218" s="0" t="n">
        <v>1751180043654.43</v>
      </c>
    </row>
    <row r="219" customFormat="false" ht="15" hidden="false" customHeight="false" outlineLevel="0" collapsed="false">
      <c r="A219" s="0" t="s">
        <v>172</v>
      </c>
      <c r="B219" s="0" t="s">
        <v>406</v>
      </c>
      <c r="C219" s="0" t="s">
        <v>1158</v>
      </c>
      <c r="D219" s="0" t="s">
        <v>1058</v>
      </c>
      <c r="BA219" s="0" t="n">
        <v>14586253383.0632</v>
      </c>
      <c r="BB219" s="0" t="n">
        <v>12231264525.0671</v>
      </c>
      <c r="BC219" s="0" t="n">
        <v>14602072410.9506</v>
      </c>
      <c r="BD219" s="0" t="n">
        <v>14907308932.7534</v>
      </c>
      <c r="BE219" s="0" t="n">
        <v>11931472169.4915</v>
      </c>
      <c r="BF219" s="0" t="n">
        <v>18426469016.9492</v>
      </c>
      <c r="BG219" s="0" t="n">
        <v>13962212847.4576</v>
      </c>
      <c r="BH219" s="0" t="n">
        <v>11997800760.2242</v>
      </c>
    </row>
    <row r="220" customFormat="false" ht="15" hidden="false" customHeight="false" outlineLevel="0" collapsed="false">
      <c r="A220" s="0" t="s">
        <v>1137</v>
      </c>
      <c r="B220" s="0" t="s">
        <v>1138</v>
      </c>
      <c r="C220" s="0" t="s">
        <v>1158</v>
      </c>
      <c r="D220" s="0" t="s">
        <v>1058</v>
      </c>
      <c r="E220" s="0" t="n">
        <v>29922675704.17</v>
      </c>
      <c r="F220" s="0" t="n">
        <v>31091393770.8339</v>
      </c>
      <c r="G220" s="0" t="n">
        <v>33685725733.7449</v>
      </c>
      <c r="H220" s="0" t="n">
        <v>38592341348.3448</v>
      </c>
      <c r="I220" s="0" t="n">
        <v>37691842856.9157</v>
      </c>
      <c r="J220" s="0" t="n">
        <v>41973341059.1848</v>
      </c>
      <c r="K220" s="0" t="n">
        <v>45290888058.8409</v>
      </c>
      <c r="L220" s="0" t="n">
        <v>44769808089.4888</v>
      </c>
      <c r="M220" s="0" t="n">
        <v>47880850987.11</v>
      </c>
      <c r="N220" s="0" t="n">
        <v>54799964810.7455</v>
      </c>
      <c r="O220" s="0" t="n">
        <v>64425030080.1132</v>
      </c>
      <c r="P220" s="0" t="n">
        <v>65550163635.7961</v>
      </c>
      <c r="Q220" s="0" t="n">
        <v>73948909000.1389</v>
      </c>
      <c r="R220" s="0" t="n">
        <v>94538254240.7123</v>
      </c>
      <c r="S220" s="0" t="n">
        <v>123608799827.105</v>
      </c>
      <c r="T220" s="0" t="n">
        <v>136242540797.325</v>
      </c>
      <c r="U220" s="0" t="n">
        <v>147970482171.746</v>
      </c>
      <c r="V220" s="0" t="n">
        <v>162585763201.372</v>
      </c>
      <c r="W220" s="0" t="n">
        <v>179697503231.663</v>
      </c>
      <c r="X220" s="0" t="n">
        <v>216285794210.635</v>
      </c>
      <c r="Y220" s="0" t="n">
        <v>272705962366.044</v>
      </c>
      <c r="Z220" s="0" t="n">
        <v>381121992902.478</v>
      </c>
      <c r="AA220" s="0" t="n">
        <v>350519103699.085</v>
      </c>
      <c r="AB220" s="0" t="n">
        <v>305247138374.959</v>
      </c>
      <c r="AC220" s="0" t="n">
        <v>266739053360.487</v>
      </c>
      <c r="AD220" s="0" t="n">
        <v>252181962444.314</v>
      </c>
      <c r="AE220" s="0" t="n">
        <v>258985016648.132</v>
      </c>
      <c r="AF220" s="0" t="n">
        <v>295636868778.437</v>
      </c>
      <c r="AG220" s="0" t="n">
        <v>304643909582.569</v>
      </c>
      <c r="AH220" s="0" t="n">
        <v>302833453507.927</v>
      </c>
      <c r="AI220" s="0" t="n">
        <v>340127469754.439</v>
      </c>
      <c r="AJ220" s="0" t="n">
        <v>345010172615.458</v>
      </c>
      <c r="AK220" s="0" t="n">
        <v>340483772508.212</v>
      </c>
      <c r="AL220" s="0" t="n">
        <v>317223871236.887</v>
      </c>
      <c r="AM220" s="0" t="n">
        <v>312223643151.273</v>
      </c>
      <c r="AN220" s="0" t="n">
        <v>358023546960.156</v>
      </c>
      <c r="AO220" s="0" t="n">
        <v>369849212686.229</v>
      </c>
      <c r="AP220" s="0" t="n">
        <v>384265406886.704</v>
      </c>
      <c r="AQ220" s="0" t="n">
        <v>370894769955.3</v>
      </c>
      <c r="AR220" s="0" t="n">
        <v>375973817003.885</v>
      </c>
      <c r="AS220" s="0" t="n">
        <v>400342778834.955</v>
      </c>
      <c r="AT220" s="0" t="n">
        <v>382158344977.458</v>
      </c>
      <c r="AU220" s="0" t="n">
        <v>416682693415.181</v>
      </c>
      <c r="AV220" s="0" t="n">
        <v>522089123809.794</v>
      </c>
      <c r="AW220" s="0" t="n">
        <v>649419157844.767</v>
      </c>
      <c r="AX220" s="0" t="n">
        <v>771369366390.621</v>
      </c>
      <c r="AY220" s="0" t="n">
        <v>915864936162.207</v>
      </c>
      <c r="AZ220" s="0" t="n">
        <v>1062984321742.22</v>
      </c>
      <c r="BA220" s="0" t="n">
        <v>1219226086445.39</v>
      </c>
      <c r="BB220" s="0" t="n">
        <v>1161741728869.48</v>
      </c>
      <c r="BC220" s="0" t="n">
        <v>1376526185708.73</v>
      </c>
      <c r="BD220" s="0" t="n">
        <v>1553945789839.36</v>
      </c>
      <c r="BE220" s="0" t="n">
        <v>1635107344173.13</v>
      </c>
      <c r="BF220" s="0" t="n">
        <v>1742079222307.12</v>
      </c>
      <c r="BG220" s="0" t="n">
        <v>1808737756281.44</v>
      </c>
      <c r="BH220" s="0" t="n">
        <v>1661914707751.22</v>
      </c>
      <c r="BI220" s="0" t="n">
        <v>1540370434904.87</v>
      </c>
      <c r="BJ220" s="0" t="n">
        <v>1641784086541.64</v>
      </c>
      <c r="BK220" s="0" t="n">
        <v>1721156393779.71</v>
      </c>
      <c r="BL220" s="0" t="n">
        <v>1766941400078.09</v>
      </c>
    </row>
    <row r="221" customFormat="false" ht="15" hidden="false" customHeight="false" outlineLevel="0" collapsed="false">
      <c r="A221" s="0" t="s">
        <v>1139</v>
      </c>
      <c r="B221" s="0" t="s">
        <v>1140</v>
      </c>
      <c r="C221" s="0" t="s">
        <v>1158</v>
      </c>
      <c r="D221" s="0" t="s">
        <v>1058</v>
      </c>
      <c r="O221" s="0" t="n">
        <v>7898549224.46299</v>
      </c>
      <c r="P221" s="0" t="n">
        <v>8885713985.8965</v>
      </c>
      <c r="Q221" s="0" t="n">
        <v>10470924561.9851</v>
      </c>
      <c r="R221" s="0" t="n">
        <v>13048166818.5721</v>
      </c>
      <c r="S221" s="0" t="n">
        <v>20268409666.481</v>
      </c>
      <c r="T221" s="0" t="n">
        <v>23072577154.2637</v>
      </c>
      <c r="U221" s="0" t="n">
        <v>26337536932.6428</v>
      </c>
      <c r="V221" s="0" t="n">
        <v>29909227792.16</v>
      </c>
      <c r="W221" s="0" t="n">
        <v>32157336025.8369</v>
      </c>
      <c r="X221" s="0" t="n">
        <v>39906626209.1768</v>
      </c>
      <c r="Y221" s="0" t="n">
        <v>53094804186.2651</v>
      </c>
      <c r="Z221" s="0" t="n">
        <v>54860722821.0554</v>
      </c>
      <c r="AA221" s="0" t="n">
        <v>54600774544.0707</v>
      </c>
      <c r="AB221" s="0" t="n">
        <v>52824363574.9009</v>
      </c>
      <c r="AC221" s="0" t="n">
        <v>52339459037.438</v>
      </c>
      <c r="AD221" s="0" t="n">
        <v>50416325425.2166</v>
      </c>
      <c r="AE221" s="0" t="n">
        <v>49485674262.7505</v>
      </c>
      <c r="AF221" s="0" t="n">
        <v>56524663669.1478</v>
      </c>
      <c r="AG221" s="0" t="n">
        <v>62247931397.0854</v>
      </c>
      <c r="AH221" s="0" t="n">
        <v>64759395635.0638</v>
      </c>
      <c r="AI221" s="0" t="n">
        <v>74985438895.2482</v>
      </c>
      <c r="AJ221" s="0" t="n">
        <v>76534592203.607</v>
      </c>
      <c r="AK221" s="0" t="n">
        <v>81459878590.2518</v>
      </c>
      <c r="AL221" s="0" t="n">
        <v>80283348960.7622</v>
      </c>
      <c r="AM221" s="0" t="n">
        <v>84391851251.3091</v>
      </c>
      <c r="AN221" s="0" t="n">
        <v>95802399591.0365</v>
      </c>
      <c r="AO221" s="0" t="n">
        <v>101857532422.14</v>
      </c>
      <c r="AP221" s="0" t="n">
        <v>108925574388.822</v>
      </c>
      <c r="AQ221" s="0" t="n">
        <v>108762264387.918</v>
      </c>
      <c r="AR221" s="0" t="n">
        <v>116575795380.672</v>
      </c>
      <c r="AS221" s="0" t="n">
        <v>128940492753.888</v>
      </c>
      <c r="AT221" s="0" t="n">
        <v>129495885098.418</v>
      </c>
      <c r="AU221" s="0" t="n">
        <v>138586546608.736</v>
      </c>
      <c r="AV221" s="0" t="n">
        <v>165748524808.416</v>
      </c>
      <c r="AW221" s="0" t="n">
        <v>199540357173.647</v>
      </c>
      <c r="AX221" s="0" t="n">
        <v>237700940964.622</v>
      </c>
      <c r="AY221" s="0" t="n">
        <v>276672527431.111</v>
      </c>
      <c r="AZ221" s="0" t="n">
        <v>331944502266.666</v>
      </c>
      <c r="BA221" s="0" t="n">
        <v>399736143206.891</v>
      </c>
      <c r="BB221" s="0" t="n">
        <v>342584652761.494</v>
      </c>
      <c r="BC221" s="0" t="n">
        <v>393568405926.432</v>
      </c>
      <c r="BD221" s="0" t="n">
        <v>474361335043.012</v>
      </c>
      <c r="BE221" s="0" t="n">
        <v>494659019625.889</v>
      </c>
      <c r="BF221" s="0" t="n">
        <v>514336807607.286</v>
      </c>
      <c r="BG221" s="0" t="n">
        <v>530544302530.389</v>
      </c>
      <c r="BH221" s="0" t="n">
        <v>452652416568.461</v>
      </c>
      <c r="BI221" s="0" t="n">
        <v>445068532250.106</v>
      </c>
      <c r="BJ221" s="0" t="n">
        <v>480558936881.719</v>
      </c>
      <c r="BK221" s="0" t="n">
        <v>528052950897.02</v>
      </c>
      <c r="BL221" s="0" t="n">
        <v>520457174770.632</v>
      </c>
    </row>
    <row r="222" customFormat="false" ht="15" hidden="false" customHeight="false" outlineLevel="0" collapsed="false">
      <c r="A222" s="0" t="s">
        <v>159</v>
      </c>
      <c r="B222" s="0" t="s">
        <v>394</v>
      </c>
      <c r="C222" s="0" t="s">
        <v>1158</v>
      </c>
      <c r="D222" s="0" t="s">
        <v>1058</v>
      </c>
      <c r="AT222" s="0" t="n">
        <v>75951210.6852445</v>
      </c>
      <c r="AU222" s="0" t="n">
        <v>85171308.1654435</v>
      </c>
      <c r="AV222" s="0" t="n">
        <v>102085583.465275</v>
      </c>
      <c r="AW222" s="0" t="n">
        <v>114582561.627097</v>
      </c>
      <c r="AX222" s="0" t="n">
        <v>136450274.673234</v>
      </c>
      <c r="AY222" s="0" t="n">
        <v>142775597.255916</v>
      </c>
      <c r="AZ222" s="0" t="n">
        <v>149146423.083742</v>
      </c>
      <c r="BA222" s="0" t="n">
        <v>188021190.592847</v>
      </c>
      <c r="BB222" s="0" t="n">
        <v>187820464.571058</v>
      </c>
      <c r="BC222" s="0" t="n">
        <v>196652166.278474</v>
      </c>
      <c r="BD222" s="0" t="n">
        <v>231488665.218885</v>
      </c>
      <c r="BE222" s="0" t="n">
        <v>250680453.148915</v>
      </c>
      <c r="BF222" s="0" t="n">
        <v>300553785.023867</v>
      </c>
      <c r="BG222" s="0" t="n">
        <v>346527949.761506</v>
      </c>
      <c r="BH222" s="0" t="n">
        <v>316065369.885019</v>
      </c>
      <c r="BI222" s="0" t="n">
        <v>345495358.376319</v>
      </c>
      <c r="BJ222" s="0" t="n">
        <v>375614556.382313</v>
      </c>
      <c r="BK222" s="0" t="n">
        <v>412261829.648576</v>
      </c>
      <c r="BL222" s="0" t="n">
        <v>418637388.988052</v>
      </c>
    </row>
    <row r="223" customFormat="false" ht="15" hidden="false" customHeight="false" outlineLevel="0" collapsed="false">
      <c r="A223" s="0" t="s">
        <v>182</v>
      </c>
      <c r="B223" s="0" t="s">
        <v>413</v>
      </c>
      <c r="C223" s="0" t="s">
        <v>1158</v>
      </c>
      <c r="D223" s="0" t="s">
        <v>1058</v>
      </c>
      <c r="E223" s="0" t="n">
        <v>99650000</v>
      </c>
      <c r="F223" s="0" t="n">
        <v>107700000</v>
      </c>
      <c r="G223" s="0" t="n">
        <v>116150000</v>
      </c>
      <c r="H223" s="0" t="n">
        <v>125950000</v>
      </c>
      <c r="I223" s="0" t="n">
        <v>134400000</v>
      </c>
      <c r="J223" s="0" t="n">
        <v>154150000</v>
      </c>
      <c r="K223" s="0" t="n">
        <v>190350000</v>
      </c>
      <c r="L223" s="0" t="n">
        <v>220700000</v>
      </c>
      <c r="M223" s="0" t="n">
        <v>241350000</v>
      </c>
      <c r="N223" s="0" t="n">
        <v>259650000</v>
      </c>
      <c r="O223" s="0" t="n">
        <v>274900000</v>
      </c>
      <c r="P223" s="0" t="n">
        <v>301000000</v>
      </c>
      <c r="Q223" s="0" t="n">
        <v>311950000</v>
      </c>
      <c r="R223" s="0" t="n">
        <v>339450000</v>
      </c>
      <c r="S223" s="0" t="n">
        <v>409850000</v>
      </c>
      <c r="T223" s="0" t="n">
        <v>465500000</v>
      </c>
      <c r="U223" s="0" t="n">
        <v>505500000</v>
      </c>
      <c r="V223" s="0" t="n">
        <v>641500000</v>
      </c>
      <c r="W223" s="0" t="n">
        <v>735500000</v>
      </c>
      <c r="X223" s="0" t="n">
        <v>782500000</v>
      </c>
      <c r="Y223" s="0" t="n">
        <v>795000000</v>
      </c>
      <c r="Z223" s="0" t="n">
        <v>889000000</v>
      </c>
      <c r="AA223" s="0" t="n">
        <v>915000000</v>
      </c>
      <c r="AB223" s="0" t="n">
        <v>883500000</v>
      </c>
      <c r="AC223" s="0" t="n">
        <v>864000000</v>
      </c>
      <c r="AD223" s="0" t="n">
        <v>873000000</v>
      </c>
      <c r="AE223" s="0" t="n">
        <v>891000000</v>
      </c>
      <c r="AF223" s="0" t="n">
        <v>980000000</v>
      </c>
      <c r="AG223" s="0" t="n">
        <v>1161000000</v>
      </c>
      <c r="AH223" s="0" t="n">
        <v>542600000</v>
      </c>
      <c r="AI223" s="0" t="n">
        <v>388400000</v>
      </c>
      <c r="AJ223" s="0" t="n">
        <v>448100000</v>
      </c>
      <c r="AK223" s="0" t="n">
        <v>404600000</v>
      </c>
      <c r="AL223" s="0" t="n">
        <v>428764705.882353</v>
      </c>
      <c r="AM223" s="0" t="n">
        <v>605492537.313433</v>
      </c>
      <c r="AN223" s="0" t="n">
        <v>691590497.737557</v>
      </c>
      <c r="AO223" s="0" t="n">
        <v>861411471.321696</v>
      </c>
      <c r="AP223" s="0" t="n">
        <v>926422500</v>
      </c>
      <c r="AQ223" s="0" t="n">
        <v>1110850000</v>
      </c>
      <c r="AR223" s="0" t="n">
        <v>886290697.674419</v>
      </c>
      <c r="AS223" s="0" t="n">
        <v>947671969.69697</v>
      </c>
      <c r="AT223" s="0" t="n">
        <v>834279357.798165</v>
      </c>
      <c r="AU223" s="0" t="n">
        <v>1093574468.08511</v>
      </c>
      <c r="AV223" s="0" t="n">
        <v>1274190311.41869</v>
      </c>
      <c r="AW223" s="0" t="n">
        <v>1484092538.40527</v>
      </c>
      <c r="AX223" s="0" t="n">
        <v>1793388732.29125</v>
      </c>
      <c r="AY223" s="0" t="n">
        <v>2626380435.17877</v>
      </c>
      <c r="AZ223" s="0" t="n">
        <v>2936612021.85792</v>
      </c>
      <c r="BA223" s="0" t="n">
        <v>3532969034.60838</v>
      </c>
      <c r="BB223" s="0" t="n">
        <v>3875409836.06557</v>
      </c>
      <c r="BC223" s="0" t="n">
        <v>4368398047.64333</v>
      </c>
      <c r="BD223" s="0" t="n">
        <v>4422276621.78703</v>
      </c>
      <c r="BE223" s="0" t="n">
        <v>4980000000</v>
      </c>
      <c r="BF223" s="0" t="n">
        <v>5145757575.75758</v>
      </c>
      <c r="BG223" s="0" t="n">
        <v>5240606060.60606</v>
      </c>
      <c r="BH223" s="0" t="n">
        <v>4787367928.11777</v>
      </c>
      <c r="BI223" s="0" t="n">
        <v>3128953536.91038</v>
      </c>
      <c r="BJ223" s="0" t="n">
        <v>3216207914.31281</v>
      </c>
      <c r="BK223" s="0" t="n">
        <v>3464656616.41541</v>
      </c>
      <c r="BL223" s="0" t="n">
        <v>3697371949.58434</v>
      </c>
    </row>
    <row r="224" customFormat="false" ht="15" hidden="false" customHeight="false" outlineLevel="0" collapsed="false">
      <c r="A224" s="0" t="s">
        <v>167</v>
      </c>
      <c r="B224" s="0" t="s">
        <v>401</v>
      </c>
      <c r="C224" s="0" t="s">
        <v>1158</v>
      </c>
      <c r="D224" s="0" t="s">
        <v>1058</v>
      </c>
      <c r="AI224" s="0" t="n">
        <v>12747380650.0762</v>
      </c>
      <c r="AJ224" s="0" t="n">
        <v>14272201755.4704</v>
      </c>
      <c r="AK224" s="0" t="n">
        <v>15495514296.8042</v>
      </c>
      <c r="AL224" s="0" t="n">
        <v>16520676973.5301</v>
      </c>
      <c r="AM224" s="0" t="n">
        <v>20162936291.375</v>
      </c>
      <c r="AN224" s="0" t="n">
        <v>25840146405.2288</v>
      </c>
      <c r="AO224" s="0" t="n">
        <v>27925036755.3866</v>
      </c>
      <c r="AP224" s="0" t="n">
        <v>27706028095.6157</v>
      </c>
      <c r="AQ224" s="0" t="n">
        <v>29856000671.216</v>
      </c>
      <c r="AR224" s="0" t="n">
        <v>30453383763.0514</v>
      </c>
      <c r="AS224" s="0" t="n">
        <v>29169953012.7142</v>
      </c>
      <c r="AT224" s="0" t="n">
        <v>30752150335.5705</v>
      </c>
      <c r="AU224" s="0" t="n">
        <v>35130340673.8189</v>
      </c>
      <c r="AV224" s="0" t="n">
        <v>46816589164.7856</v>
      </c>
      <c r="AW224" s="0" t="n">
        <v>57332015147.7527</v>
      </c>
      <c r="AX224" s="0" t="n">
        <v>62785305310.2848</v>
      </c>
      <c r="AY224" s="0" t="n">
        <v>70708098105.6329</v>
      </c>
      <c r="AZ224" s="0" t="n">
        <v>86454081576.7862</v>
      </c>
      <c r="BA224" s="0" t="n">
        <v>100469509301.304</v>
      </c>
      <c r="BB224" s="0" t="n">
        <v>89046289247.0131</v>
      </c>
      <c r="BC224" s="0" t="n">
        <v>90310718349.0156</v>
      </c>
      <c r="BD224" s="0" t="n">
        <v>99122802874.1718</v>
      </c>
      <c r="BE224" s="0" t="n">
        <v>94534730680.6023</v>
      </c>
      <c r="BF224" s="0" t="n">
        <v>98848641554.6311</v>
      </c>
      <c r="BG224" s="0" t="n">
        <v>101189715749.374</v>
      </c>
      <c r="BH224" s="0" t="n">
        <v>88467555243.7256</v>
      </c>
      <c r="BI224" s="0" t="n">
        <v>89655253976.4258</v>
      </c>
      <c r="BJ224" s="0" t="n">
        <v>95494424978.5166</v>
      </c>
      <c r="BK224" s="0" t="n">
        <v>105701930962.982</v>
      </c>
      <c r="BL224" s="0" t="n">
        <v>105079673009.733</v>
      </c>
    </row>
    <row r="225" customFormat="false" ht="15" hidden="false" customHeight="false" outlineLevel="0" collapsed="false">
      <c r="A225" s="0" t="s">
        <v>168</v>
      </c>
      <c r="B225" s="0" t="s">
        <v>402</v>
      </c>
      <c r="C225" s="0" t="s">
        <v>1158</v>
      </c>
      <c r="D225" s="0" t="s">
        <v>1058</v>
      </c>
      <c r="AI225" s="0" t="n">
        <v>18198199152.5424</v>
      </c>
      <c r="AJ225" s="0" t="n">
        <v>13263686956.5217</v>
      </c>
      <c r="AK225" s="0" t="n">
        <v>13101055424.5283</v>
      </c>
      <c r="AL225" s="0" t="n">
        <v>13258920634.9206</v>
      </c>
      <c r="AM225" s="0" t="n">
        <v>15049620465.1163</v>
      </c>
      <c r="AN225" s="0" t="n">
        <v>21352224019.4096</v>
      </c>
      <c r="AO225" s="0" t="n">
        <v>21507232648.7252</v>
      </c>
      <c r="AP225" s="0" t="n">
        <v>20763101740.6963</v>
      </c>
      <c r="AQ225" s="0" t="n">
        <v>22146231967.6861</v>
      </c>
      <c r="AR225" s="0" t="n">
        <v>22711384311.1404</v>
      </c>
      <c r="AS225" s="0" t="n">
        <v>20289627636.6767</v>
      </c>
      <c r="AT225" s="0" t="n">
        <v>20876309970.385</v>
      </c>
      <c r="AU225" s="0" t="n">
        <v>23489890274.3142</v>
      </c>
      <c r="AV225" s="0" t="n">
        <v>29634713641.0968</v>
      </c>
      <c r="AW225" s="0" t="n">
        <v>34414784504.2352</v>
      </c>
      <c r="AX225" s="0" t="n">
        <v>36206395970.6504</v>
      </c>
      <c r="AY225" s="0" t="n">
        <v>39481045038.2637</v>
      </c>
      <c r="AZ225" s="0" t="n">
        <v>48006372844.2376</v>
      </c>
      <c r="BA225" s="0" t="n">
        <v>55552509154.8264</v>
      </c>
      <c r="BB225" s="0" t="n">
        <v>50368056404.5568</v>
      </c>
      <c r="BC225" s="0" t="n">
        <v>48161250405.2468</v>
      </c>
      <c r="BD225" s="0" t="n">
        <v>51516366654.8197</v>
      </c>
      <c r="BE225" s="0" t="n">
        <v>46580457470.2769</v>
      </c>
      <c r="BF225" s="0" t="n">
        <v>48401896808.3064</v>
      </c>
      <c r="BG225" s="0" t="n">
        <v>49930685013.4603</v>
      </c>
      <c r="BH225" s="0" t="n">
        <v>43090173394.6913</v>
      </c>
      <c r="BI225" s="0" t="n">
        <v>44736333522.4522</v>
      </c>
      <c r="BJ225" s="0" t="n">
        <v>48586603447.6954</v>
      </c>
      <c r="BK225" s="0" t="n">
        <v>54161636034.6517</v>
      </c>
      <c r="BL225" s="0" t="n">
        <v>54174227308.8862</v>
      </c>
    </row>
    <row r="226" customFormat="false" ht="15" hidden="false" customHeight="false" outlineLevel="0" collapsed="false">
      <c r="A226" s="0" t="s">
        <v>184</v>
      </c>
      <c r="B226" s="0" t="s">
        <v>414</v>
      </c>
      <c r="C226" s="0" t="s">
        <v>1158</v>
      </c>
      <c r="D226" s="0" t="s">
        <v>1058</v>
      </c>
      <c r="E226" s="0" t="n">
        <v>15822585033.5764</v>
      </c>
      <c r="F226" s="0" t="n">
        <v>17212686614.5726</v>
      </c>
      <c r="G226" s="0" t="n">
        <v>18667251380.0746</v>
      </c>
      <c r="H226" s="0" t="n">
        <v>20204870629.7441</v>
      </c>
      <c r="I226" s="0" t="n">
        <v>22532416750.0125</v>
      </c>
      <c r="J226" s="0" t="n">
        <v>24795499685.775</v>
      </c>
      <c r="K226" s="0" t="n">
        <v>26971486546.2848</v>
      </c>
      <c r="L226" s="0" t="n">
        <v>29275995674.6888</v>
      </c>
      <c r="M226" s="0" t="n">
        <v>31066819929.2853</v>
      </c>
      <c r="N226" s="0" t="n">
        <v>33738102482.1558</v>
      </c>
      <c r="O226" s="0" t="n">
        <v>38092452060.6201</v>
      </c>
      <c r="P226" s="0" t="n">
        <v>41566412922.6087</v>
      </c>
      <c r="Q226" s="0" t="n">
        <v>48954145808.8359</v>
      </c>
      <c r="R226" s="0" t="n">
        <v>59404966684.2214</v>
      </c>
      <c r="S226" s="0" t="n">
        <v>66013338964.725</v>
      </c>
      <c r="T226" s="0" t="n">
        <v>82885397620.5385</v>
      </c>
      <c r="U226" s="0" t="n">
        <v>89362071672.9034</v>
      </c>
      <c r="V226" s="0" t="n">
        <v>94468740851.4816</v>
      </c>
      <c r="W226" s="0" t="n">
        <v>104442351222.751</v>
      </c>
      <c r="X226" s="0" t="n">
        <v>123386410160.715</v>
      </c>
      <c r="Y226" s="0" t="n">
        <v>142092068280.689</v>
      </c>
      <c r="Z226" s="0" t="n">
        <v>129686938223.328</v>
      </c>
      <c r="AA226" s="0" t="n">
        <v>114380557730.876</v>
      </c>
      <c r="AB226" s="0" t="n">
        <v>105014356666.797</v>
      </c>
      <c r="AC226" s="0" t="n">
        <v>109201362581.3</v>
      </c>
      <c r="AD226" s="0" t="n">
        <v>114123537581.794</v>
      </c>
      <c r="AE226" s="0" t="n">
        <v>150498057723.623</v>
      </c>
      <c r="AF226" s="0" t="n">
        <v>183009638350.893</v>
      </c>
      <c r="AG226" s="0" t="n">
        <v>206986674500.588</v>
      </c>
      <c r="AH226" s="0" t="n">
        <v>217948315624.564</v>
      </c>
      <c r="AI226" s="0" t="n">
        <v>261846194498.885</v>
      </c>
      <c r="AJ226" s="0" t="n">
        <v>274229034311.699</v>
      </c>
      <c r="AK226" s="0" t="n">
        <v>284321115594.629</v>
      </c>
      <c r="AL226" s="0" t="n">
        <v>212953336588.123</v>
      </c>
      <c r="AM226" s="0" t="n">
        <v>229033566614.826</v>
      </c>
      <c r="AN226" s="0" t="n">
        <v>267305875261.099</v>
      </c>
      <c r="AO226" s="0" t="n">
        <v>291743811512.079</v>
      </c>
      <c r="AP226" s="0" t="n">
        <v>268146144677.73</v>
      </c>
      <c r="AQ226" s="0" t="n">
        <v>270809066780.714</v>
      </c>
      <c r="AR226" s="0" t="n">
        <v>274072182416.731</v>
      </c>
      <c r="AS226" s="0" t="n">
        <v>262835454366.855</v>
      </c>
      <c r="AT226" s="0" t="n">
        <v>242395852494.409</v>
      </c>
      <c r="AU226" s="0" t="n">
        <v>266849061835.659</v>
      </c>
      <c r="AV226" s="0" t="n">
        <v>334337212322.076</v>
      </c>
      <c r="AW226" s="0" t="n">
        <v>385118044877.465</v>
      </c>
      <c r="AX226" s="0" t="n">
        <v>392218088878.779</v>
      </c>
      <c r="AY226" s="0" t="n">
        <v>423093437423.762</v>
      </c>
      <c r="AZ226" s="0" t="n">
        <v>491252589217.021</v>
      </c>
      <c r="BA226" s="0" t="n">
        <v>517706149201.196</v>
      </c>
      <c r="BB226" s="0" t="n">
        <v>436537014293.554</v>
      </c>
      <c r="BC226" s="0" t="n">
        <v>495812558843.31</v>
      </c>
      <c r="BD226" s="0" t="n">
        <v>574094112972.733</v>
      </c>
      <c r="BE226" s="0" t="n">
        <v>552483727282.803</v>
      </c>
      <c r="BF226" s="0" t="n">
        <v>586841821796.891</v>
      </c>
      <c r="BG226" s="0" t="n">
        <v>581964017237.095</v>
      </c>
      <c r="BH226" s="0" t="n">
        <v>505103781349.757</v>
      </c>
      <c r="BI226" s="0" t="n">
        <v>515654671469.547</v>
      </c>
      <c r="BJ226" s="0" t="n">
        <v>541018749769.097</v>
      </c>
      <c r="BK226" s="0" t="n">
        <v>555455371487.089</v>
      </c>
      <c r="BL226" s="0" t="n">
        <v>530883869004.977</v>
      </c>
    </row>
    <row r="227" customFormat="false" ht="15" hidden="false" customHeight="false" outlineLevel="0" collapsed="false">
      <c r="A227" s="0" t="s">
        <v>183</v>
      </c>
      <c r="B227" s="0" t="s">
        <v>301</v>
      </c>
      <c r="C227" s="0" t="s">
        <v>1158</v>
      </c>
      <c r="D227" s="0" t="s">
        <v>1058</v>
      </c>
      <c r="E227" s="0" t="n">
        <v>35076158.4768305</v>
      </c>
      <c r="F227" s="0" t="n">
        <v>43025199.4960101</v>
      </c>
      <c r="G227" s="0" t="n">
        <v>45927061.4587708</v>
      </c>
      <c r="H227" s="0" t="n">
        <v>54128377.4324513</v>
      </c>
      <c r="I227" s="0" t="n">
        <v>64979280.4143917</v>
      </c>
      <c r="J227" s="0" t="n">
        <v>70278594.4281114</v>
      </c>
      <c r="K227" s="0" t="n">
        <v>76858462.8307434</v>
      </c>
      <c r="L227" s="0" t="n">
        <v>74758504.8299034</v>
      </c>
      <c r="M227" s="0" t="n">
        <v>79798404.0319194</v>
      </c>
      <c r="N227" s="0" t="n">
        <v>105417891.642167</v>
      </c>
      <c r="O227" s="0" t="n">
        <v>112137757.244855</v>
      </c>
      <c r="P227" s="0" t="n">
        <v>136465324.384787</v>
      </c>
      <c r="Q227" s="0" t="n">
        <v>146741251.46351</v>
      </c>
      <c r="R227" s="0" t="n">
        <v>221902017.291066</v>
      </c>
      <c r="S227" s="0" t="n">
        <v>264311994.113319</v>
      </c>
      <c r="T227" s="0" t="n">
        <v>288302907.369844</v>
      </c>
      <c r="U227" s="0" t="n">
        <v>272539098.436063</v>
      </c>
      <c r="V227" s="0" t="n">
        <v>304047838.086476</v>
      </c>
      <c r="W227" s="0" t="n">
        <v>340616375.344986</v>
      </c>
      <c r="X227" s="0" t="n">
        <v>412093133.760988</v>
      </c>
      <c r="Y227" s="0" t="n">
        <v>542000513.610683</v>
      </c>
      <c r="Z227" s="0" t="n">
        <v>571542674.577818</v>
      </c>
      <c r="AA227" s="0" t="n">
        <v>537575980.843618</v>
      </c>
      <c r="AB227" s="0" t="n">
        <v>555336145.767884</v>
      </c>
      <c r="AC227" s="0" t="n">
        <v>494475699.857656</v>
      </c>
      <c r="AD227" s="0" t="n">
        <v>361014890.45841</v>
      </c>
      <c r="AE227" s="0" t="n">
        <v>449146608.315099</v>
      </c>
      <c r="AF227" s="0" t="n">
        <v>584135559.921415</v>
      </c>
      <c r="AG227" s="0" t="n">
        <v>692016714.317132</v>
      </c>
      <c r="AH227" s="0" t="n">
        <v>696915430.663057</v>
      </c>
      <c r="AI227" s="0" t="n">
        <v>1114703088.1614</v>
      </c>
      <c r="AJ227" s="0" t="n">
        <v>1156141998.33412</v>
      </c>
      <c r="AK227" s="0" t="n">
        <v>1284766234.2216</v>
      </c>
      <c r="AL227" s="0" t="n">
        <v>1357206995.74624</v>
      </c>
      <c r="AM227" s="0" t="n">
        <v>1419293454.99606</v>
      </c>
      <c r="AN227" s="0" t="n">
        <v>1698982437.76019</v>
      </c>
      <c r="AO227" s="0" t="n">
        <v>1602760100.48147</v>
      </c>
      <c r="AP227" s="0" t="n">
        <v>1716699913.19444</v>
      </c>
      <c r="AQ227" s="0" t="n">
        <v>1576904292.4588</v>
      </c>
      <c r="AR227" s="0" t="n">
        <v>1547884442.26205</v>
      </c>
      <c r="AS227" s="0" t="n">
        <v>1738100853.05052</v>
      </c>
      <c r="AT227" s="0" t="n">
        <v>1542477355.35654</v>
      </c>
      <c r="AU227" s="0" t="n">
        <v>1432228172.702</v>
      </c>
      <c r="AV227" s="0" t="n">
        <v>2197612767.195</v>
      </c>
      <c r="AW227" s="0" t="n">
        <v>2770082822.46579</v>
      </c>
      <c r="AX227" s="0" t="n">
        <v>3178126554.80949</v>
      </c>
      <c r="AY227" s="0" t="n">
        <v>3291353806.39445</v>
      </c>
      <c r="AZ227" s="0" t="n">
        <v>3469363925.39813</v>
      </c>
      <c r="BA227" s="0" t="n">
        <v>3294093364.16017</v>
      </c>
      <c r="BB227" s="0" t="n">
        <v>3580417161.33448</v>
      </c>
      <c r="BC227" s="0" t="n">
        <v>4438778547.23269</v>
      </c>
      <c r="BD227" s="0" t="n">
        <v>4820499497.32134</v>
      </c>
      <c r="BE227" s="0" t="n">
        <v>4886658806.33374</v>
      </c>
      <c r="BF227" s="0" t="n">
        <v>4597702903.12892</v>
      </c>
      <c r="BG227" s="0" t="n">
        <v>4422304974.7989</v>
      </c>
      <c r="BH227" s="0" t="n">
        <v>4062660889.82685</v>
      </c>
      <c r="BI227" s="0" t="n">
        <v>3816018484.52711</v>
      </c>
      <c r="BJ227" s="0" t="n">
        <v>4402972999.53486</v>
      </c>
      <c r="BK227" s="0" t="n">
        <v>4665424249.06156</v>
      </c>
      <c r="BL227" s="0" t="n">
        <v>4471598726.6436</v>
      </c>
    </row>
    <row r="228" customFormat="false" ht="15" hidden="false" customHeight="false" outlineLevel="0" collapsed="false">
      <c r="A228" s="0" t="s">
        <v>1141</v>
      </c>
      <c r="B228" s="0" t="s">
        <v>892</v>
      </c>
      <c r="C228" s="0" t="s">
        <v>1158</v>
      </c>
      <c r="D228" s="0" t="s">
        <v>1058</v>
      </c>
      <c r="BD228" s="0" t="n">
        <v>936089385.47486</v>
      </c>
      <c r="BE228" s="0" t="n">
        <v>985865921.78771</v>
      </c>
      <c r="BF228" s="0" t="n">
        <v>1022905027.93296</v>
      </c>
      <c r="BG228" s="0" t="n">
        <v>1245251396.64804</v>
      </c>
      <c r="BH228" s="0" t="n">
        <v>1253072625.69832</v>
      </c>
      <c r="BI228" s="0" t="n">
        <v>1263687150.83799</v>
      </c>
      <c r="BJ228" s="0" t="n">
        <v>1191620111.73184</v>
      </c>
      <c r="BK228" s="0" t="n">
        <v>1185474860.3352</v>
      </c>
    </row>
    <row r="229" customFormat="false" ht="15" hidden="false" customHeight="false" outlineLevel="0" collapsed="false">
      <c r="A229" s="0" t="s">
        <v>164</v>
      </c>
      <c r="B229" s="0" t="s">
        <v>398</v>
      </c>
      <c r="C229" s="0" t="s">
        <v>1158</v>
      </c>
      <c r="D229" s="0" t="s">
        <v>1058</v>
      </c>
      <c r="E229" s="0" t="n">
        <v>12012025.2477875</v>
      </c>
      <c r="F229" s="0" t="n">
        <v>11592024.3649283</v>
      </c>
      <c r="G229" s="0" t="n">
        <v>12642026.5718964</v>
      </c>
      <c r="H229" s="0" t="n">
        <v>13923029.2643975</v>
      </c>
      <c r="I229" s="0" t="n">
        <v>15393032.3541529</v>
      </c>
      <c r="J229" s="0" t="n">
        <v>15603032.7955465</v>
      </c>
      <c r="K229" s="0" t="n">
        <v>16443034.5611211</v>
      </c>
      <c r="L229" s="0" t="n">
        <v>16632032.8140183</v>
      </c>
      <c r="M229" s="0" t="n">
        <v>16074027.3496039</v>
      </c>
      <c r="N229" s="0" t="n">
        <v>16452027.9927637</v>
      </c>
      <c r="O229" s="0" t="n">
        <v>18432031.3616959</v>
      </c>
      <c r="P229" s="0" t="n">
        <v>21965951.7213048</v>
      </c>
      <c r="Q229" s="0" t="n">
        <v>30645121.0129499</v>
      </c>
      <c r="R229" s="0" t="n">
        <v>36896278.2235629</v>
      </c>
      <c r="S229" s="0" t="n">
        <v>43134498.6929657</v>
      </c>
      <c r="T229" s="0" t="n">
        <v>47803145.9560303</v>
      </c>
      <c r="U229" s="0" t="n">
        <v>49278979.5471457</v>
      </c>
      <c r="V229" s="0" t="n">
        <v>64526398.6585361</v>
      </c>
      <c r="W229" s="0" t="n">
        <v>85552369.914184</v>
      </c>
      <c r="X229" s="0" t="n">
        <v>127261099.24396</v>
      </c>
      <c r="Y229" s="0" t="n">
        <v>147357222.779802</v>
      </c>
      <c r="Z229" s="0" t="n">
        <v>154902869.02139</v>
      </c>
      <c r="AA229" s="0" t="n">
        <v>147912069.76575</v>
      </c>
      <c r="AB229" s="0" t="n">
        <v>146712850.509248</v>
      </c>
      <c r="AC229" s="0" t="n">
        <v>151313241.982492</v>
      </c>
      <c r="AD229" s="0" t="n">
        <v>168887539.130818</v>
      </c>
      <c r="AE229" s="0" t="n">
        <v>207850623.637094</v>
      </c>
      <c r="AF229" s="0" t="n">
        <v>249267039.782675</v>
      </c>
      <c r="AG229" s="0" t="n">
        <v>283828769.029925</v>
      </c>
      <c r="AH229" s="0" t="n">
        <v>304832867.393246</v>
      </c>
      <c r="AI229" s="0" t="n">
        <v>368584758.942457</v>
      </c>
      <c r="AJ229" s="0" t="n">
        <v>374359556.084926</v>
      </c>
      <c r="AK229" s="0" t="n">
        <v>433667193.814795</v>
      </c>
      <c r="AL229" s="0" t="n">
        <v>473916819.453826</v>
      </c>
      <c r="AM229" s="0" t="n">
        <v>486451204.557142</v>
      </c>
      <c r="AN229" s="0" t="n">
        <v>508221508.221508</v>
      </c>
      <c r="AO229" s="0" t="n">
        <v>503068472.20266</v>
      </c>
      <c r="AP229" s="0" t="n">
        <v>562958836.519905</v>
      </c>
      <c r="AQ229" s="0" t="n">
        <v>608369282.225727</v>
      </c>
      <c r="AR229" s="0" t="n">
        <v>622985493.682733</v>
      </c>
      <c r="AS229" s="0" t="n">
        <v>614879764.780006</v>
      </c>
      <c r="AT229" s="0" t="n">
        <v>622262057.191635</v>
      </c>
      <c r="AU229" s="0" t="n">
        <v>697518248.175182</v>
      </c>
      <c r="AV229" s="0" t="n">
        <v>705704816.042365</v>
      </c>
      <c r="AW229" s="0" t="n">
        <v>839319927.272727</v>
      </c>
      <c r="AX229" s="0" t="n">
        <v>919103254.545455</v>
      </c>
      <c r="AY229" s="0" t="n">
        <v>1016418229.25159</v>
      </c>
      <c r="AZ229" s="0" t="n">
        <v>1033561654.0568</v>
      </c>
      <c r="BA229" s="0" t="n">
        <v>967199593.960157</v>
      </c>
      <c r="BB229" s="0" t="n">
        <v>847397850.094417</v>
      </c>
      <c r="BC229" s="0" t="n">
        <v>969936525.298729</v>
      </c>
      <c r="BD229" s="0" t="n">
        <v>1065826669.89742</v>
      </c>
      <c r="BE229" s="0" t="n">
        <v>1060226125.62616</v>
      </c>
      <c r="BF229" s="0" t="n">
        <v>1328157608.83087</v>
      </c>
      <c r="BG229" s="0" t="n">
        <v>1343007845.04468</v>
      </c>
      <c r="BH229" s="0" t="n">
        <v>1377495054.04127</v>
      </c>
      <c r="BI229" s="0" t="n">
        <v>1426651768.82189</v>
      </c>
      <c r="BJ229" s="0" t="n">
        <v>1524486800.36049</v>
      </c>
      <c r="BK229" s="0" t="n">
        <v>1586008999.74841</v>
      </c>
      <c r="BL229" s="0" t="n">
        <v>1703387387.32319</v>
      </c>
    </row>
    <row r="230" customFormat="false" ht="15" hidden="false" customHeight="false" outlineLevel="0" collapsed="false">
      <c r="A230" s="0" t="s">
        <v>186</v>
      </c>
      <c r="B230" s="0" t="s">
        <v>416</v>
      </c>
      <c r="C230" s="0" t="s">
        <v>1158</v>
      </c>
      <c r="D230" s="0" t="s">
        <v>1058</v>
      </c>
      <c r="E230" s="0" t="n">
        <v>857704431.686497</v>
      </c>
      <c r="F230" s="0" t="n">
        <v>945244992.211306</v>
      </c>
      <c r="G230" s="0" t="n">
        <v>1110565863.53737</v>
      </c>
      <c r="H230" s="0" t="n">
        <v>1200447429.35563</v>
      </c>
      <c r="I230" s="0" t="n">
        <v>1339494290.42432</v>
      </c>
      <c r="J230" s="0" t="n">
        <v>1472036550.70992</v>
      </c>
      <c r="K230" s="0" t="n">
        <v>1342287556.59602</v>
      </c>
      <c r="L230" s="0" t="n">
        <v>1580229795.10881</v>
      </c>
      <c r="M230" s="0" t="n">
        <v>1753746369.66049</v>
      </c>
      <c r="N230" s="0" t="n">
        <v>2245011571.98652</v>
      </c>
      <c r="O230" s="0" t="n">
        <v>2140383695.94618</v>
      </c>
      <c r="P230" s="0" t="n">
        <v>2589851693.01656</v>
      </c>
      <c r="Q230" s="0" t="n">
        <v>3059682162.06566</v>
      </c>
      <c r="R230" s="0" t="n">
        <v>3239488104.60091</v>
      </c>
      <c r="S230" s="0" t="n">
        <v>5159557176.25012</v>
      </c>
      <c r="T230" s="0" t="n">
        <v>6826980766.8048</v>
      </c>
      <c r="U230" s="0" t="n">
        <v>7633528920.63247</v>
      </c>
      <c r="V230" s="0" t="n">
        <v>7696011359.94156</v>
      </c>
      <c r="W230" s="0" t="n">
        <v>9275203105.57946</v>
      </c>
      <c r="X230" s="0" t="n">
        <v>9929682184.32718</v>
      </c>
      <c r="Y230" s="0" t="n">
        <v>13062421024.9337</v>
      </c>
      <c r="Z230" s="0" t="n">
        <v>15518199247.3393</v>
      </c>
      <c r="AA230" s="0" t="n">
        <v>16298905397.0701</v>
      </c>
      <c r="AB230" s="0" t="n">
        <v>17589184556.6946</v>
      </c>
      <c r="AC230" s="0" t="n">
        <v>17503082982.2832</v>
      </c>
      <c r="AD230" s="0" t="n">
        <v>16403544510.5268</v>
      </c>
      <c r="AE230" s="0" t="n">
        <v>13293209270.1036</v>
      </c>
      <c r="AF230" s="0" t="n">
        <v>11356215712.9326</v>
      </c>
      <c r="AG230" s="0" t="n">
        <v>10577042354.799</v>
      </c>
      <c r="AH230" s="0" t="n">
        <v>9853396225.58749</v>
      </c>
      <c r="AI230" s="0" t="n">
        <v>12308624283.9787</v>
      </c>
      <c r="AJ230" s="0" t="n">
        <v>12981833333.3333</v>
      </c>
      <c r="AK230" s="0" t="n">
        <v>13253565898.9558</v>
      </c>
      <c r="AL230" s="0" t="n">
        <v>13695962019.2084</v>
      </c>
      <c r="AM230" s="0" t="n">
        <v>10122020000</v>
      </c>
      <c r="AN230" s="0" t="n">
        <v>11396706586.8263</v>
      </c>
      <c r="AO230" s="0" t="n">
        <v>13789560878.2435</v>
      </c>
      <c r="AP230" s="0" t="n">
        <v>14505233968.8716</v>
      </c>
      <c r="AQ230" s="0" t="n">
        <v>15200846138.4615</v>
      </c>
      <c r="AR230" s="0" t="n">
        <v>15873875968.9922</v>
      </c>
      <c r="AS230" s="0" t="n">
        <v>19325894913.1254</v>
      </c>
      <c r="AT230" s="0" t="n">
        <v>21099833783.503</v>
      </c>
      <c r="AU230" s="0" t="n">
        <v>21582248881.6592</v>
      </c>
      <c r="AV230" s="0" t="n">
        <v>21828144686.0394</v>
      </c>
      <c r="AW230" s="0" t="n">
        <v>25086930693.0693</v>
      </c>
      <c r="AX230" s="0" t="n">
        <v>28858965517.2414</v>
      </c>
      <c r="AY230" s="0" t="n">
        <v>33332844574.7801</v>
      </c>
      <c r="AZ230" s="0" t="n">
        <v>40405006007.2087</v>
      </c>
    </row>
    <row r="231" customFormat="false" ht="15" hidden="false" customHeight="false" outlineLevel="0" collapsed="false">
      <c r="A231" s="0" t="s">
        <v>965</v>
      </c>
      <c r="B231" s="0" t="s">
        <v>967</v>
      </c>
      <c r="C231" s="0" t="s">
        <v>1158</v>
      </c>
      <c r="D231" s="0" t="s">
        <v>1058</v>
      </c>
      <c r="AT231" s="0" t="n">
        <v>358744800</v>
      </c>
      <c r="AU231" s="0" t="n">
        <v>366707900</v>
      </c>
      <c r="AV231" s="0" t="n">
        <v>409753600</v>
      </c>
      <c r="AW231" s="0" t="n">
        <v>485598800</v>
      </c>
      <c r="AX231" s="0" t="n">
        <v>578645800</v>
      </c>
      <c r="AY231" s="0" t="n">
        <v>721891500</v>
      </c>
      <c r="AZ231" s="0" t="n">
        <v>773489700</v>
      </c>
      <c r="BA231" s="0" t="n">
        <v>862683600</v>
      </c>
      <c r="BB231" s="0" t="n">
        <v>703175800</v>
      </c>
      <c r="BC231" s="0" t="n">
        <v>686787800</v>
      </c>
      <c r="BD231" s="0" t="n">
        <v>728789600</v>
      </c>
      <c r="BE231" s="0" t="n">
        <v>727161000</v>
      </c>
      <c r="BF231" s="0" t="n">
        <v>754238000</v>
      </c>
      <c r="BG231" s="0" t="n">
        <v>841070000</v>
      </c>
      <c r="BH231" s="0" t="n">
        <v>942070000</v>
      </c>
      <c r="BI231" s="0" t="n">
        <v>1032452000</v>
      </c>
      <c r="BJ231" s="0" t="n">
        <v>1022365000</v>
      </c>
      <c r="BK231" s="0" t="n">
        <v>1113178000</v>
      </c>
      <c r="BL231" s="0" t="n">
        <v>1197415000</v>
      </c>
    </row>
    <row r="232" customFormat="false" ht="15" hidden="false" customHeight="false" outlineLevel="0" collapsed="false">
      <c r="A232" s="0" t="s">
        <v>42</v>
      </c>
      <c r="B232" s="0" t="s">
        <v>278</v>
      </c>
      <c r="C232" s="0" t="s">
        <v>1158</v>
      </c>
      <c r="D232" s="0" t="s">
        <v>1058</v>
      </c>
      <c r="E232" s="0" t="n">
        <v>313582727.638056</v>
      </c>
      <c r="F232" s="0" t="n">
        <v>333975336.626541</v>
      </c>
      <c r="G232" s="0" t="n">
        <v>357635713.876922</v>
      </c>
      <c r="H232" s="0" t="n">
        <v>371767002.655998</v>
      </c>
      <c r="I232" s="0" t="n">
        <v>392247517.602016</v>
      </c>
      <c r="J232" s="0" t="n">
        <v>416926302.963509</v>
      </c>
      <c r="K232" s="0" t="n">
        <v>432794922.459835</v>
      </c>
      <c r="L232" s="0" t="n">
        <v>449826322.995072</v>
      </c>
      <c r="M232" s="0" t="n">
        <v>453980096.654503</v>
      </c>
      <c r="N232" s="0" t="n">
        <v>471635620.924431</v>
      </c>
      <c r="O232" s="0" t="n">
        <v>469266736.605177</v>
      </c>
      <c r="P232" s="0" t="n">
        <v>501866730.722561</v>
      </c>
      <c r="Q232" s="0" t="n">
        <v>585427545.723712</v>
      </c>
      <c r="R232" s="0" t="n">
        <v>647199482.828061</v>
      </c>
      <c r="S232" s="0" t="n">
        <v>652532796.066703</v>
      </c>
      <c r="T232" s="0" t="n">
        <v>864602103.303151</v>
      </c>
      <c r="U232" s="0" t="n">
        <v>866044961.048205</v>
      </c>
      <c r="V232" s="0" t="n">
        <v>935360466.351397</v>
      </c>
      <c r="W232" s="0" t="n">
        <v>1113920122.61212</v>
      </c>
      <c r="X232" s="0" t="n">
        <v>1004316495.11165</v>
      </c>
      <c r="Y232" s="0" t="n">
        <v>1033002401.82546</v>
      </c>
      <c r="Z232" s="0" t="n">
        <v>876937559.725038</v>
      </c>
      <c r="AA232" s="0" t="n">
        <v>834369860.427292</v>
      </c>
      <c r="AB232" s="0" t="n">
        <v>832415805.956327</v>
      </c>
      <c r="AC232" s="0" t="n">
        <v>919103735.322921</v>
      </c>
      <c r="AD232" s="0" t="n">
        <v>1033069709.99507</v>
      </c>
      <c r="AE232" s="0" t="n">
        <v>1067828247.23577</v>
      </c>
      <c r="AF232" s="0" t="n">
        <v>1163426850.65015</v>
      </c>
      <c r="AG232" s="0" t="n">
        <v>1482597298.88718</v>
      </c>
      <c r="AH232" s="0" t="n">
        <v>1433686309.83642</v>
      </c>
      <c r="AI232" s="0" t="n">
        <v>1738605558.05432</v>
      </c>
      <c r="AJ232" s="0" t="n">
        <v>1877138041.64308</v>
      </c>
      <c r="AK232" s="0" t="n">
        <v>1881847676.80752</v>
      </c>
      <c r="AL232" s="0" t="n">
        <v>1463251055.40068</v>
      </c>
      <c r="AM232" s="0" t="n">
        <v>1179837954.72193</v>
      </c>
      <c r="AN232" s="0" t="n">
        <v>1445919969.89272</v>
      </c>
      <c r="AO232" s="0" t="n">
        <v>1607345450.04578</v>
      </c>
      <c r="AP232" s="0" t="n">
        <v>1544689502.82472</v>
      </c>
      <c r="AQ232" s="0" t="n">
        <v>1744794457.276</v>
      </c>
      <c r="AR232" s="0" t="n">
        <v>1534673583.2487</v>
      </c>
      <c r="AS232" s="0" t="n">
        <v>1385058161.76746</v>
      </c>
      <c r="AT232" s="0" t="n">
        <v>1710843360.64955</v>
      </c>
      <c r="AU232" s="0" t="n">
        <v>1997005786.54118</v>
      </c>
      <c r="AV232" s="0" t="n">
        <v>2742815194.54993</v>
      </c>
      <c r="AW232" s="0" t="n">
        <v>4422855929.21428</v>
      </c>
      <c r="AX232" s="0" t="n">
        <v>6649307057.03314</v>
      </c>
      <c r="AY232" s="0" t="n">
        <v>7428701809.40597</v>
      </c>
      <c r="AZ232" s="0" t="n">
        <v>8650138068.63161</v>
      </c>
      <c r="BA232" s="0" t="n">
        <v>10393834720.852</v>
      </c>
      <c r="BB232" s="0" t="n">
        <v>9290728773.35723</v>
      </c>
      <c r="BC232" s="0" t="n">
        <v>10668102734.8132</v>
      </c>
      <c r="BD232" s="0" t="n">
        <v>12172309522.6171</v>
      </c>
      <c r="BE232" s="0" t="n">
        <v>12367363677.6199</v>
      </c>
      <c r="BF232" s="0" t="n">
        <v>12953535495.8781</v>
      </c>
      <c r="BG232" s="0" t="n">
        <v>13940768065.6063</v>
      </c>
      <c r="BH232" s="0" t="n">
        <v>10950392219.9104</v>
      </c>
      <c r="BI232" s="0" t="n">
        <v>10097778353.7651</v>
      </c>
      <c r="BJ232" s="0" t="n">
        <v>10000395242.1457</v>
      </c>
      <c r="BK232" s="0" t="n">
        <v>11239167048.4916</v>
      </c>
      <c r="BL232" s="0" t="n">
        <v>11314951342.7807</v>
      </c>
    </row>
    <row r="233" customFormat="false" ht="15" hidden="false" customHeight="false" outlineLevel="0" collapsed="false">
      <c r="A233" s="0" t="s">
        <v>1142</v>
      </c>
      <c r="B233" s="0" t="s">
        <v>1143</v>
      </c>
      <c r="C233" s="0" t="s">
        <v>1158</v>
      </c>
      <c r="D233" s="0" t="s">
        <v>1058</v>
      </c>
      <c r="E233" s="0" t="n">
        <v>80085561989.2309</v>
      </c>
      <c r="F233" s="0" t="n">
        <v>70301238601.3124</v>
      </c>
      <c r="G233" s="0" t="n">
        <v>64421096117.801</v>
      </c>
      <c r="H233" s="0" t="n">
        <v>69759105794.4112</v>
      </c>
      <c r="I233" s="0" t="n">
        <v>80878580271.2894</v>
      </c>
      <c r="J233" s="0" t="n">
        <v>94386870181.3123</v>
      </c>
      <c r="K233" s="0" t="n">
        <v>103327675299.249</v>
      </c>
      <c r="L233" s="0" t="n">
        <v>100121257283.991</v>
      </c>
      <c r="M233" s="0" t="n">
        <v>101055371930.448</v>
      </c>
      <c r="N233" s="0" t="n">
        <v>113474526935.963</v>
      </c>
      <c r="O233" s="0" t="n">
        <v>126494184441.003</v>
      </c>
      <c r="P233" s="0" t="n">
        <v>136032358029.714</v>
      </c>
      <c r="Q233" s="0" t="n">
        <v>154323052449.883</v>
      </c>
      <c r="R233" s="0" t="n">
        <v>194300612741.935</v>
      </c>
      <c r="S233" s="0" t="n">
        <v>219207654167.597</v>
      </c>
      <c r="T233" s="0" t="n">
        <v>246436214391.092</v>
      </c>
      <c r="U233" s="0" t="n">
        <v>250134398827.125</v>
      </c>
      <c r="V233" s="0" t="n">
        <v>289049846926.294</v>
      </c>
      <c r="W233" s="0" t="n">
        <v>279830935553.207</v>
      </c>
      <c r="X233" s="0" t="n">
        <v>324133250599.27</v>
      </c>
      <c r="Y233" s="0" t="n">
        <v>374017551991.306</v>
      </c>
      <c r="Z233" s="0" t="n">
        <v>399113141306.517</v>
      </c>
      <c r="AA233" s="0" t="n">
        <v>418867238779.635</v>
      </c>
      <c r="AB233" s="0" t="n">
        <v>439516778714.456</v>
      </c>
      <c r="AC233" s="0" t="n">
        <v>477048691388.873</v>
      </c>
      <c r="AD233" s="0" t="n">
        <v>522810570520.894</v>
      </c>
      <c r="AE233" s="0" t="n">
        <v>521335708609.515</v>
      </c>
      <c r="AF233" s="0" t="n">
        <v>514883200741.481</v>
      </c>
      <c r="AG233" s="0" t="n">
        <v>571029342510.854</v>
      </c>
      <c r="AH233" s="0" t="n">
        <v>617141495418.243</v>
      </c>
      <c r="AI233" s="0" t="n">
        <v>661517291876.855</v>
      </c>
      <c r="AJ233" s="0" t="n">
        <v>717930437416.282</v>
      </c>
      <c r="AK233" s="0" t="n">
        <v>804509437011.253</v>
      </c>
      <c r="AL233" s="0" t="n">
        <v>883230905290.798</v>
      </c>
      <c r="AM233" s="0" t="n">
        <v>1062532808997.49</v>
      </c>
      <c r="AN233" s="0" t="n">
        <v>1311464651071.93</v>
      </c>
      <c r="AO233" s="0" t="n">
        <v>1506360913375.56</v>
      </c>
      <c r="AP233" s="0" t="n">
        <v>1560312456557.42</v>
      </c>
      <c r="AQ233" s="0" t="n">
        <v>1430086413237.07</v>
      </c>
      <c r="AR233" s="0" t="n">
        <v>1573135221602.72</v>
      </c>
      <c r="AS233" s="0" t="n">
        <v>1734177689101.71</v>
      </c>
      <c r="AT233" s="0" t="n">
        <v>1844991054266.19</v>
      </c>
      <c r="AU233" s="0" t="n">
        <v>2041983928665.9</v>
      </c>
      <c r="AV233" s="0" t="n">
        <v>2311083184848.66</v>
      </c>
      <c r="AW233" s="0" t="n">
        <v>2679710936966.26</v>
      </c>
      <c r="AX233" s="0" t="n">
        <v>3103948975401.35</v>
      </c>
      <c r="AY233" s="0" t="n">
        <v>3738255197464.22</v>
      </c>
      <c r="AZ233" s="0" t="n">
        <v>4726030822501.4</v>
      </c>
      <c r="BA233" s="0" t="n">
        <v>5979086727115.7</v>
      </c>
      <c r="BB233" s="0" t="n">
        <v>6483400886258.56</v>
      </c>
      <c r="BC233" s="0" t="n">
        <v>7859511724477.03</v>
      </c>
      <c r="BD233" s="0" t="n">
        <v>9601739619657.9</v>
      </c>
      <c r="BE233" s="0" t="n">
        <v>10706984951239.6</v>
      </c>
      <c r="BF233" s="0" t="n">
        <v>11812889074004.2</v>
      </c>
      <c r="BG233" s="0" t="n">
        <v>12737160518776.3</v>
      </c>
      <c r="BH233" s="0" t="n">
        <v>13269125320570.9</v>
      </c>
      <c r="BI233" s="0" t="n">
        <v>13549821527676.3</v>
      </c>
      <c r="BJ233" s="0" t="n">
        <v>14807652296163.7</v>
      </c>
      <c r="BK233" s="0" t="n">
        <v>16562482144146.1</v>
      </c>
      <c r="BL233" s="0" t="n">
        <v>17118925821623.1</v>
      </c>
    </row>
    <row r="234" customFormat="false" ht="15" hidden="false" customHeight="false" outlineLevel="0" collapsed="false">
      <c r="A234" s="0" t="s">
        <v>1144</v>
      </c>
      <c r="B234" s="0" t="s">
        <v>1145</v>
      </c>
      <c r="C234" s="0" t="s">
        <v>1158</v>
      </c>
      <c r="D234" s="0" t="s">
        <v>1058</v>
      </c>
      <c r="AG234" s="0" t="n">
        <v>989240933184.854</v>
      </c>
      <c r="AH234" s="0" t="n">
        <v>960403970611.65</v>
      </c>
      <c r="AI234" s="0" t="n">
        <v>1020717699700.85</v>
      </c>
      <c r="AJ234" s="0" t="n">
        <v>1008560404828.32</v>
      </c>
      <c r="AK234" s="0" t="n">
        <v>944230607256.612</v>
      </c>
      <c r="AL234" s="0" t="n">
        <v>931262358904.322</v>
      </c>
      <c r="AM234" s="0" t="n">
        <v>837449068160.812</v>
      </c>
      <c r="AN234" s="0" t="n">
        <v>925228450492.815</v>
      </c>
      <c r="AO234" s="0" t="n">
        <v>951055311620.537</v>
      </c>
      <c r="AP234" s="0" t="n">
        <v>980899779879.143</v>
      </c>
      <c r="AQ234" s="0" t="n">
        <v>948233592920.813</v>
      </c>
      <c r="AR234" s="0" t="n">
        <v>821969749739.434</v>
      </c>
      <c r="AS234" s="0" t="n">
        <v>893549607696.722</v>
      </c>
      <c r="AT234" s="0" t="n">
        <v>909478757971.1</v>
      </c>
      <c r="AU234" s="0" t="n">
        <v>1022132546046.19</v>
      </c>
      <c r="AV234" s="0" t="n">
        <v>1256700293087.42</v>
      </c>
      <c r="AW234" s="0" t="n">
        <v>1627198153712.75</v>
      </c>
      <c r="AX234" s="0" t="n">
        <v>2037430488185.07</v>
      </c>
      <c r="AY234" s="0" t="n">
        <v>2463526249479.48</v>
      </c>
      <c r="AZ234" s="0" t="n">
        <v>3167454621115.6</v>
      </c>
      <c r="BA234" s="0" t="n">
        <v>3920731370125.82</v>
      </c>
      <c r="BB234" s="0" t="n">
        <v>3110449206866.98</v>
      </c>
      <c r="BC234" s="0" t="n">
        <v>3651001925416.83</v>
      </c>
      <c r="BD234" s="0" t="n">
        <v>4434427545701.15</v>
      </c>
      <c r="BE234" s="0" t="n">
        <v>4629810866328.25</v>
      </c>
      <c r="BF234" s="0" t="n">
        <v>4909028677073.55</v>
      </c>
      <c r="BG234" s="0" t="n">
        <v>4641837066255.72</v>
      </c>
      <c r="BH234" s="0" t="n">
        <v>3621705460711.79</v>
      </c>
      <c r="BI234" s="0" t="n">
        <v>3485578750338.62</v>
      </c>
      <c r="BJ234" s="0" t="n">
        <v>3908497177205.46</v>
      </c>
      <c r="BK234" s="0" t="n">
        <v>4082389169975.06</v>
      </c>
      <c r="BL234" s="0" t="n">
        <v>4155157371202.28</v>
      </c>
    </row>
    <row r="235" customFormat="false" ht="15" hidden="false" customHeight="false" outlineLevel="0" collapsed="false">
      <c r="A235" s="0" t="s">
        <v>194</v>
      </c>
      <c r="B235" s="0" t="s">
        <v>422</v>
      </c>
      <c r="C235" s="0" t="s">
        <v>1158</v>
      </c>
      <c r="D235" s="0" t="s">
        <v>1058</v>
      </c>
      <c r="E235" s="0" t="n">
        <v>121128073.114022</v>
      </c>
      <c r="F235" s="0" t="n">
        <v>126396469.707058</v>
      </c>
      <c r="G235" s="0" t="n">
        <v>132237441.630863</v>
      </c>
      <c r="H235" s="0" t="n">
        <v>143255784.510751</v>
      </c>
      <c r="I235" s="0" t="n">
        <v>166104067.630043</v>
      </c>
      <c r="J235" s="0" t="n">
        <v>187300336.365369</v>
      </c>
      <c r="K235" s="0" t="n">
        <v>216136263.912497</v>
      </c>
      <c r="L235" s="0" t="n">
        <v>231706475.464114</v>
      </c>
      <c r="M235" s="0" t="n">
        <v>241956910.658103</v>
      </c>
      <c r="N235" s="0" t="n">
        <v>267732446.378413</v>
      </c>
      <c r="O235" s="0" t="n">
        <v>253976626.166639</v>
      </c>
      <c r="P235" s="0" t="n">
        <v>286537524.990331</v>
      </c>
      <c r="Q235" s="0" t="n">
        <v>335677636.893737</v>
      </c>
      <c r="R235" s="0" t="n">
        <v>406479906.159652</v>
      </c>
      <c r="S235" s="0" t="n">
        <v>560437742.594972</v>
      </c>
      <c r="T235" s="0" t="n">
        <v>617321669.390877</v>
      </c>
      <c r="U235" s="0" t="n">
        <v>619375134.18051</v>
      </c>
      <c r="V235" s="0" t="n">
        <v>777435020.475847</v>
      </c>
      <c r="W235" s="0" t="n">
        <v>824263841.539264</v>
      </c>
      <c r="X235" s="0" t="n">
        <v>891775906.631015</v>
      </c>
      <c r="Y235" s="0" t="n">
        <v>1136408814.19692</v>
      </c>
      <c r="Z235" s="0" t="n">
        <v>962347000.991788</v>
      </c>
      <c r="AA235" s="0" t="n">
        <v>821651918.724626</v>
      </c>
      <c r="AB235" s="0" t="n">
        <v>765746590.616849</v>
      </c>
      <c r="AC235" s="0" t="n">
        <v>718148959.610872</v>
      </c>
      <c r="AD235" s="0" t="n">
        <v>762359722.701402</v>
      </c>
      <c r="AE235" s="0" t="n">
        <v>1060911735.26065</v>
      </c>
      <c r="AF235" s="0" t="n">
        <v>1249099130.02277</v>
      </c>
      <c r="AG235" s="0" t="n">
        <v>1378847487.41137</v>
      </c>
      <c r="AH235" s="0" t="n">
        <v>1352949662.75172</v>
      </c>
      <c r="AI235" s="0" t="n">
        <v>1628427515.41881</v>
      </c>
      <c r="AJ235" s="0" t="n">
        <v>1602299862.9243</v>
      </c>
      <c r="AK235" s="0" t="n">
        <v>1692959110.18022</v>
      </c>
      <c r="AL235" s="0" t="n">
        <v>1233496846.33493</v>
      </c>
      <c r="AM235" s="0" t="n">
        <v>982624324.505898</v>
      </c>
      <c r="AN235" s="0" t="n">
        <v>1309382885.33029</v>
      </c>
      <c r="AO235" s="0" t="n">
        <v>1465448290.34132</v>
      </c>
      <c r="AP235" s="0" t="n">
        <v>1498950899.08774</v>
      </c>
      <c r="AQ235" s="0" t="n">
        <v>1587345950.9743</v>
      </c>
      <c r="AR235" s="0" t="n">
        <v>1576094566.48548</v>
      </c>
      <c r="AS235" s="0" t="n">
        <v>1488185772.47585</v>
      </c>
      <c r="AT235" s="0" t="n">
        <v>1481141849.98469</v>
      </c>
      <c r="AU235" s="0" t="n">
        <v>1698678686.38235</v>
      </c>
      <c r="AV235" s="0" t="n">
        <v>2111093197.99043</v>
      </c>
      <c r="AW235" s="0" t="n">
        <v>2255942249.33218</v>
      </c>
      <c r="AX235" s="0" t="n">
        <v>2280575830.08337</v>
      </c>
      <c r="AY235" s="0" t="n">
        <v>2349495620.59025</v>
      </c>
      <c r="AZ235" s="0" t="n">
        <v>2659095101.10026</v>
      </c>
      <c r="BA235" s="0" t="n">
        <v>3310277926.58997</v>
      </c>
      <c r="BB235" s="0" t="n">
        <v>3365711796.38206</v>
      </c>
      <c r="BC235" s="0" t="n">
        <v>3429461495.41335</v>
      </c>
      <c r="BD235" s="0" t="n">
        <v>3872459249.74631</v>
      </c>
      <c r="BE235" s="0" t="n">
        <v>3873308389.30006</v>
      </c>
      <c r="BF235" s="0" t="n">
        <v>4321655656.33177</v>
      </c>
      <c r="BG235" s="0" t="n">
        <v>4574986536.90791</v>
      </c>
      <c r="BH235" s="0" t="n">
        <v>4180866177.03946</v>
      </c>
      <c r="BI235" s="0" t="n">
        <v>4486979198.3066</v>
      </c>
      <c r="BJ235" s="0" t="n">
        <v>4819949975.26077</v>
      </c>
      <c r="BK235" s="0" t="n">
        <v>5364369025.63973</v>
      </c>
      <c r="BL235" s="0" t="n">
        <v>5490272413.38702</v>
      </c>
    </row>
    <row r="236" customFormat="false" ht="15" hidden="false" customHeight="false" outlineLevel="0" collapsed="false">
      <c r="A236" s="0" t="s">
        <v>192</v>
      </c>
      <c r="B236" s="0" t="s">
        <v>420</v>
      </c>
      <c r="C236" s="0" t="s">
        <v>1158</v>
      </c>
      <c r="D236" s="0" t="s">
        <v>1058</v>
      </c>
      <c r="E236" s="0" t="n">
        <v>2760747471.88624</v>
      </c>
      <c r="F236" s="0" t="n">
        <v>3034043574.06071</v>
      </c>
      <c r="G236" s="0" t="n">
        <v>3308912796.93487</v>
      </c>
      <c r="H236" s="0" t="n">
        <v>3540403456.55305</v>
      </c>
      <c r="I236" s="0" t="n">
        <v>3889129942.30769</v>
      </c>
      <c r="J236" s="0" t="n">
        <v>4388937649.03846</v>
      </c>
      <c r="K236" s="0" t="n">
        <v>5279230817.30769</v>
      </c>
      <c r="L236" s="0" t="n">
        <v>5638461442.30769</v>
      </c>
      <c r="M236" s="0" t="n">
        <v>6081009427.88462</v>
      </c>
      <c r="N236" s="0" t="n">
        <v>6695336567.30769</v>
      </c>
      <c r="O236" s="0" t="n">
        <v>7086538437.5</v>
      </c>
      <c r="P236" s="0" t="n">
        <v>7375000024.03846</v>
      </c>
      <c r="Q236" s="0" t="n">
        <v>8177884552.88462</v>
      </c>
      <c r="R236" s="0" t="n">
        <v>10838587357.7466</v>
      </c>
      <c r="S236" s="0" t="n">
        <v>13703000530.0587</v>
      </c>
      <c r="T236" s="0" t="n">
        <v>14882747955.0328</v>
      </c>
      <c r="U236" s="0" t="n">
        <v>16985211146.0238</v>
      </c>
      <c r="V236" s="0" t="n">
        <v>19779315170.0237</v>
      </c>
      <c r="W236" s="0" t="n">
        <v>24006570178.1561</v>
      </c>
      <c r="X236" s="0" t="n">
        <v>27371699082.7126</v>
      </c>
      <c r="Y236" s="0" t="n">
        <v>32353440726.8856</v>
      </c>
      <c r="Z236" s="0" t="n">
        <v>34846107862.3673</v>
      </c>
      <c r="AA236" s="0" t="n">
        <v>36589797857.4006</v>
      </c>
      <c r="AB236" s="0" t="n">
        <v>40042826244.2337</v>
      </c>
      <c r="AC236" s="0" t="n">
        <v>41797592963.4424</v>
      </c>
      <c r="AD236" s="0" t="n">
        <v>38900692712.1496</v>
      </c>
      <c r="AE236" s="0" t="n">
        <v>43096746122.4614</v>
      </c>
      <c r="AF236" s="0" t="n">
        <v>50535438696.4094</v>
      </c>
      <c r="AG236" s="0" t="n">
        <v>61667199834.7428</v>
      </c>
      <c r="AH236" s="0" t="n">
        <v>72250877410.3183</v>
      </c>
      <c r="AI236" s="0" t="n">
        <v>85343063965.9182</v>
      </c>
      <c r="AJ236" s="0" t="n">
        <v>98234695722.0341</v>
      </c>
      <c r="AK236" s="0" t="n">
        <v>111452869378.467</v>
      </c>
      <c r="AL236" s="0" t="n">
        <v>128889318946.587</v>
      </c>
      <c r="AM236" s="0" t="n">
        <v>146683499005.964</v>
      </c>
      <c r="AN236" s="0" t="n">
        <v>169278753531.981</v>
      </c>
      <c r="AO236" s="0" t="n">
        <v>183035114648.4</v>
      </c>
      <c r="AP236" s="0" t="n">
        <v>150180619366.605</v>
      </c>
      <c r="AQ236" s="0" t="n">
        <v>113675561057.462</v>
      </c>
      <c r="AR236" s="0" t="n">
        <v>126669064386.717</v>
      </c>
      <c r="AS236" s="0" t="n">
        <v>126392233706.79</v>
      </c>
      <c r="AT236" s="0" t="n">
        <v>120296476180.402</v>
      </c>
      <c r="AU236" s="0" t="n">
        <v>134300851255.002</v>
      </c>
      <c r="AV236" s="0" t="n">
        <v>152280677649.055</v>
      </c>
      <c r="AW236" s="0" t="n">
        <v>172895749632.046</v>
      </c>
      <c r="AX236" s="0" t="n">
        <v>189318549680.384</v>
      </c>
      <c r="AY236" s="0" t="n">
        <v>221758196504.936</v>
      </c>
      <c r="AZ236" s="0" t="n">
        <v>262942476722.425</v>
      </c>
      <c r="BA236" s="0" t="n">
        <v>291382991177.698</v>
      </c>
      <c r="BB236" s="0" t="n">
        <v>281710416557.292</v>
      </c>
      <c r="BC236" s="0" t="n">
        <v>341104820155.464</v>
      </c>
      <c r="BD236" s="0" t="n">
        <v>370819140946.553</v>
      </c>
      <c r="BE236" s="0" t="n">
        <v>397558222957.17</v>
      </c>
      <c r="BF236" s="0" t="n">
        <v>420333203150.426</v>
      </c>
      <c r="BG236" s="0" t="n">
        <v>407339361695.577</v>
      </c>
      <c r="BH236" s="0" t="n">
        <v>401295941041.296</v>
      </c>
      <c r="BI236" s="0" t="n">
        <v>413430123185.367</v>
      </c>
      <c r="BJ236" s="0" t="n">
        <v>456294704152.647</v>
      </c>
      <c r="BK236" s="0" t="n">
        <v>506514103905.268</v>
      </c>
      <c r="BL236" s="0" t="n">
        <v>543548969968.693</v>
      </c>
    </row>
    <row r="237" customFormat="false" ht="15" hidden="false" customHeight="false" outlineLevel="0" collapsed="false">
      <c r="A237" s="0" t="s">
        <v>190</v>
      </c>
      <c r="B237" s="0" t="s">
        <v>418</v>
      </c>
      <c r="C237" s="0" t="s">
        <v>1158</v>
      </c>
      <c r="D237" s="0" t="s">
        <v>1058</v>
      </c>
      <c r="AI237" s="0" t="n">
        <v>2629395066.27017</v>
      </c>
      <c r="AJ237" s="0" t="n">
        <v>2534720480.3244</v>
      </c>
      <c r="AK237" s="0" t="n">
        <v>1909246640.80838</v>
      </c>
      <c r="AL237" s="0" t="n">
        <v>1646693642.11088</v>
      </c>
      <c r="AM237" s="0" t="n">
        <v>1522018435.69536</v>
      </c>
      <c r="AN237" s="0" t="n">
        <v>1231567145.35508</v>
      </c>
      <c r="AO237" s="0" t="n">
        <v>1043654822.33503</v>
      </c>
      <c r="AP237" s="0" t="n">
        <v>921572114.52961</v>
      </c>
      <c r="AQ237" s="0" t="n">
        <v>1320242080.86531</v>
      </c>
      <c r="AR237" s="0" t="n">
        <v>1086605267.40992</v>
      </c>
      <c r="AS237" s="0" t="n">
        <v>860521119.298753</v>
      </c>
      <c r="AT237" s="0" t="n">
        <v>1080768906.5003</v>
      </c>
      <c r="AU237" s="0" t="n">
        <v>1221120798.81336</v>
      </c>
      <c r="AV237" s="0" t="n">
        <v>1555301496.04756</v>
      </c>
      <c r="AW237" s="0" t="n">
        <v>2076182460.86517</v>
      </c>
      <c r="AX237" s="0" t="n">
        <v>2312327536.41789</v>
      </c>
      <c r="AY237" s="0" t="n">
        <v>2830220713.07301</v>
      </c>
      <c r="AZ237" s="0" t="n">
        <v>3719506172.83951</v>
      </c>
      <c r="BA237" s="0" t="n">
        <v>5161337336.40365</v>
      </c>
      <c r="BB237" s="0" t="n">
        <v>4979481980.35098</v>
      </c>
      <c r="BC237" s="0" t="n">
        <v>5642178579.58438</v>
      </c>
      <c r="BD237" s="0" t="n">
        <v>6522732202.50748</v>
      </c>
      <c r="BE237" s="0" t="n">
        <v>7633049792.09321</v>
      </c>
      <c r="BF237" s="0" t="n">
        <v>8448469837.53831</v>
      </c>
      <c r="BG237" s="0" t="n">
        <v>9112544556.05962</v>
      </c>
      <c r="BH237" s="0" t="n">
        <v>7854602391.65355</v>
      </c>
      <c r="BI237" s="0" t="n">
        <v>6952678127.03396</v>
      </c>
      <c r="BJ237" s="0" t="n">
        <v>7157865188.25222</v>
      </c>
      <c r="BK237" s="0" t="n">
        <v>7522947810.12326</v>
      </c>
      <c r="BL237" s="0" t="n">
        <v>8116626794.25837</v>
      </c>
    </row>
    <row r="238" customFormat="false" ht="15" hidden="false" customHeight="false" outlineLevel="0" collapsed="false">
      <c r="A238" s="0" t="s">
        <v>199</v>
      </c>
      <c r="B238" s="0" t="s">
        <v>427</v>
      </c>
      <c r="C238" s="0" t="s">
        <v>1158</v>
      </c>
      <c r="D238" s="0" t="s">
        <v>1058</v>
      </c>
      <c r="AF238" s="0" t="n">
        <v>2331358819.75954</v>
      </c>
      <c r="AG238" s="0" t="n">
        <v>3010982414.24425</v>
      </c>
      <c r="AH238" s="0" t="n">
        <v>3006988216.55045</v>
      </c>
      <c r="AI238" s="0" t="n">
        <v>3189539641.3171</v>
      </c>
      <c r="AJ238" s="0" t="n">
        <v>3208098919.0146</v>
      </c>
      <c r="AK238" s="0" t="n">
        <v>3200539816.0601</v>
      </c>
      <c r="AL238" s="0" t="n">
        <v>3179225948.58114</v>
      </c>
      <c r="AM238" s="0" t="n">
        <v>2561118608.35516</v>
      </c>
      <c r="AN238" s="0" t="n">
        <v>2482228439.71407</v>
      </c>
      <c r="AO238" s="0" t="n">
        <v>2378759975.44506</v>
      </c>
      <c r="AP238" s="0" t="n">
        <v>2450349634.47436</v>
      </c>
      <c r="AQ238" s="0" t="n">
        <v>2605688065.08338</v>
      </c>
      <c r="AR238" s="0" t="n">
        <v>2450564467.58315</v>
      </c>
      <c r="AS238" s="0" t="n">
        <v>2904662604.82053</v>
      </c>
      <c r="AT238" s="0" t="n">
        <v>3534803921.56863</v>
      </c>
      <c r="AU238" s="0" t="n">
        <v>4461978498.86577</v>
      </c>
      <c r="AV238" s="0" t="n">
        <v>5977560877.44013</v>
      </c>
      <c r="AW238" s="0" t="n">
        <v>6838351088.46688</v>
      </c>
      <c r="AX238" s="0" t="n">
        <v>8103901996.37024</v>
      </c>
      <c r="AY238" s="0" t="n">
        <v>10276674364.8961</v>
      </c>
      <c r="AZ238" s="0" t="n">
        <v>12664165103.1895</v>
      </c>
      <c r="BA238" s="0" t="n">
        <v>19271523178.8079</v>
      </c>
      <c r="BB238" s="0" t="n">
        <v>20214385964.9123</v>
      </c>
      <c r="BC238" s="0" t="n">
        <v>22583157894.7368</v>
      </c>
      <c r="BD238" s="0" t="n">
        <v>29233333333.3333</v>
      </c>
      <c r="BE238" s="0" t="n">
        <v>35164210526.3158</v>
      </c>
      <c r="BF238" s="0" t="n">
        <v>39197543859.6491</v>
      </c>
      <c r="BG238" s="0" t="n">
        <v>43524210526.3158</v>
      </c>
      <c r="BH238" s="0" t="n">
        <v>35799714285.7143</v>
      </c>
      <c r="BI238" s="0" t="n">
        <v>36180000000</v>
      </c>
      <c r="BJ238" s="0" t="n">
        <v>37926285714.2857</v>
      </c>
      <c r="BK238" s="0" t="n">
        <v>40761142857.1429</v>
      </c>
    </row>
    <row r="239" customFormat="false" ht="15" hidden="false" customHeight="false" outlineLevel="0" collapsed="false">
      <c r="A239" s="0" t="s">
        <v>1146</v>
      </c>
      <c r="B239" s="0" t="s">
        <v>1147</v>
      </c>
      <c r="C239" s="0" t="s">
        <v>1158</v>
      </c>
      <c r="D239" s="0" t="s">
        <v>1058</v>
      </c>
      <c r="E239" s="0" t="n">
        <v>76704221426.2271</v>
      </c>
      <c r="F239" s="0" t="n">
        <v>81096175117.2241</v>
      </c>
      <c r="G239" s="0" t="n">
        <v>92824010528.9346</v>
      </c>
      <c r="H239" s="0" t="n">
        <v>93433637676.7528</v>
      </c>
      <c r="I239" s="0" t="n">
        <v>104149617264.792</v>
      </c>
      <c r="J239" s="0" t="n">
        <v>110871922979.608</v>
      </c>
      <c r="K239" s="0" t="n">
        <v>121583698791.306</v>
      </c>
      <c r="L239" s="0" t="n">
        <v>124466899308.875</v>
      </c>
      <c r="M239" s="0" t="n">
        <v>133896043276.902</v>
      </c>
      <c r="N239" s="0" t="n">
        <v>149867494589.505</v>
      </c>
      <c r="O239" s="0" t="n">
        <v>163015313606.536</v>
      </c>
      <c r="P239" s="0" t="n">
        <v>181597647661.518</v>
      </c>
      <c r="Q239" s="0" t="n">
        <v>203693530719.779</v>
      </c>
      <c r="R239" s="0" t="n">
        <v>268843413957.113</v>
      </c>
      <c r="S239" s="0" t="n">
        <v>352626576694.92</v>
      </c>
      <c r="T239" s="0" t="n">
        <v>368009680646.937</v>
      </c>
      <c r="U239" s="0" t="n">
        <v>409692119714.986</v>
      </c>
      <c r="V239" s="0" t="n">
        <v>451158229471.179</v>
      </c>
      <c r="W239" s="0" t="n">
        <v>510561192693.868</v>
      </c>
      <c r="X239" s="0" t="n">
        <v>610782093337.926</v>
      </c>
      <c r="Y239" s="0" t="n">
        <v>740181622737.908</v>
      </c>
      <c r="Z239" s="0" t="n">
        <v>857201894715.697</v>
      </c>
      <c r="AA239" s="0" t="n">
        <v>795280130645.606</v>
      </c>
      <c r="AB239" s="0" t="n">
        <v>694238833604.044</v>
      </c>
      <c r="AC239" s="0" t="n">
        <v>697299138222.582</v>
      </c>
      <c r="AD239" s="0" t="n">
        <v>719314861868.753</v>
      </c>
      <c r="AE239" s="0" t="n">
        <v>721612935949.622</v>
      </c>
      <c r="AF239" s="0" t="n">
        <v>761121046318.599</v>
      </c>
      <c r="AG239" s="0" t="n">
        <v>860153018089.79</v>
      </c>
      <c r="AH239" s="0" t="n">
        <v>942513480793.187</v>
      </c>
      <c r="AI239" s="0" t="n">
        <v>1109291526561.11</v>
      </c>
      <c r="AJ239" s="0" t="n">
        <v>1382032930571.58</v>
      </c>
      <c r="AK239" s="0" t="n">
        <v>1302750223736.3</v>
      </c>
      <c r="AL239" s="0" t="n">
        <v>1504728330042.59</v>
      </c>
      <c r="AM239" s="0" t="n">
        <v>1719782043041.06</v>
      </c>
      <c r="AN239" s="0" t="n">
        <v>1833546197954.43</v>
      </c>
      <c r="AO239" s="0" t="n">
        <v>1992979900168.41</v>
      </c>
      <c r="AP239" s="0" t="n">
        <v>2186169651678.12</v>
      </c>
      <c r="AQ239" s="0" t="n">
        <v>2199531326027.1</v>
      </c>
      <c r="AR239" s="0" t="n">
        <v>1968183536181.81</v>
      </c>
      <c r="AS239" s="0" t="n">
        <v>2177343056577.2</v>
      </c>
      <c r="AT239" s="0" t="n">
        <v>2119124078174.83</v>
      </c>
      <c r="AU239" s="0" t="n">
        <v>1884690459813.34</v>
      </c>
      <c r="AV239" s="0" t="n">
        <v>1921605748729</v>
      </c>
      <c r="AW239" s="0" t="n">
        <v>2225389957593.06</v>
      </c>
      <c r="AX239" s="0" t="n">
        <v>2709555291944.01</v>
      </c>
      <c r="AY239" s="0" t="n">
        <v>3186605985307.41</v>
      </c>
      <c r="AZ239" s="0" t="n">
        <v>3773842600150.25</v>
      </c>
      <c r="BA239" s="0" t="n">
        <v>4407891293176.81</v>
      </c>
      <c r="BB239" s="0" t="n">
        <v>4129697189270.72</v>
      </c>
      <c r="BC239" s="0" t="n">
        <v>5159341058317.87</v>
      </c>
      <c r="BD239" s="0" t="n">
        <v>5885562189741.39</v>
      </c>
      <c r="BE239" s="0" t="n">
        <v>5942645743012.9</v>
      </c>
      <c r="BF239" s="0" t="n">
        <v>6089029695834.13</v>
      </c>
      <c r="BG239" s="0" t="n">
        <v>6207880304227.69</v>
      </c>
      <c r="BH239" s="0" t="n">
        <v>5300255692640.23</v>
      </c>
      <c r="BI239" s="0" t="n">
        <v>5162837726209.45</v>
      </c>
      <c r="BJ239" s="0" t="n">
        <v>5755251917064.24</v>
      </c>
      <c r="BK239" s="0" t="n">
        <v>5581213225245.97</v>
      </c>
      <c r="BL239" s="0" t="n">
        <v>5487957496814.37</v>
      </c>
    </row>
    <row r="240" customFormat="false" ht="15" hidden="false" customHeight="false" outlineLevel="0" collapsed="false">
      <c r="A240" s="0" t="s">
        <v>193</v>
      </c>
      <c r="B240" s="0" t="s">
        <v>421</v>
      </c>
      <c r="C240" s="0" t="s">
        <v>1158</v>
      </c>
      <c r="D240" s="0" t="s">
        <v>1058</v>
      </c>
      <c r="AS240" s="0" t="n">
        <v>367087900</v>
      </c>
      <c r="AT240" s="0" t="n">
        <v>477457500</v>
      </c>
      <c r="AU240" s="0" t="n">
        <v>469461100</v>
      </c>
      <c r="AV240" s="0" t="n">
        <v>490400300</v>
      </c>
      <c r="AW240" s="0" t="n">
        <v>440732900</v>
      </c>
      <c r="AX240" s="0" t="n">
        <v>462261800</v>
      </c>
      <c r="AY240" s="0" t="n">
        <v>453796000</v>
      </c>
      <c r="AZ240" s="0" t="n">
        <v>542795300</v>
      </c>
      <c r="BA240" s="0" t="n">
        <v>648492700</v>
      </c>
      <c r="BB240" s="0" t="n">
        <v>726881600</v>
      </c>
      <c r="BC240" s="0" t="n">
        <v>881826900</v>
      </c>
      <c r="BD240" s="0" t="n">
        <v>1054725400</v>
      </c>
      <c r="BE240" s="0" t="n">
        <v>1147779600</v>
      </c>
      <c r="BF240" s="0" t="n">
        <v>1395524600</v>
      </c>
      <c r="BG240" s="0" t="n">
        <v>1447311400</v>
      </c>
      <c r="BH240" s="0" t="n">
        <v>1594410800</v>
      </c>
      <c r="BI240" s="0" t="n">
        <v>1650608600</v>
      </c>
      <c r="BJ240" s="0" t="n">
        <v>1599338100</v>
      </c>
      <c r="BK240" s="0" t="n">
        <v>1559894900</v>
      </c>
      <c r="BL240" s="0" t="n">
        <v>2017924900</v>
      </c>
    </row>
    <row r="241" customFormat="false" ht="15" hidden="false" customHeight="false" outlineLevel="0" collapsed="false">
      <c r="A241" s="0" t="s">
        <v>1148</v>
      </c>
      <c r="B241" s="0" t="s">
        <v>1149</v>
      </c>
      <c r="C241" s="0" t="s">
        <v>1158</v>
      </c>
      <c r="D241" s="0" t="s">
        <v>1058</v>
      </c>
      <c r="AL241" s="0" t="n">
        <v>289169477148.695</v>
      </c>
      <c r="AM241" s="0" t="n">
        <v>296098855932.452</v>
      </c>
      <c r="AN241" s="0" t="n">
        <v>337615371140.586</v>
      </c>
      <c r="AO241" s="0" t="n">
        <v>391913645464.468</v>
      </c>
      <c r="AP241" s="0" t="n">
        <v>402264849037.8</v>
      </c>
      <c r="AQ241" s="0" t="n">
        <v>408022862492.972</v>
      </c>
      <c r="AR241" s="0" t="n">
        <v>431551583621.317</v>
      </c>
      <c r="AS241" s="0" t="n">
        <v>447309707381.993</v>
      </c>
      <c r="AT241" s="0" t="n">
        <v>462322650103.225</v>
      </c>
      <c r="AU241" s="0" t="n">
        <v>447229954130.96</v>
      </c>
      <c r="AV241" s="0" t="n">
        <v>504995383613.993</v>
      </c>
      <c r="AW241" s="0" t="n">
        <v>588763692207.401</v>
      </c>
      <c r="AX241" s="0" t="n">
        <v>693743482406.087</v>
      </c>
      <c r="AY241" s="0" t="n">
        <v>806660596776.041</v>
      </c>
      <c r="AZ241" s="0" t="n">
        <v>997457093956.939</v>
      </c>
      <c r="BA241" s="0" t="n">
        <v>1235928845842.1</v>
      </c>
      <c r="BB241" s="0" t="n">
        <v>1191950272362.04</v>
      </c>
      <c r="BC241" s="0" t="n">
        <v>1375100698352.84</v>
      </c>
      <c r="BD241" s="0" t="n">
        <v>1555699890932.67</v>
      </c>
      <c r="BE241" s="0" t="n">
        <v>1717407464451.58</v>
      </c>
      <c r="BF241" s="0" t="n">
        <v>1605603770808.54</v>
      </c>
      <c r="BG241" s="0" t="n">
        <v>1585265223315.07</v>
      </c>
      <c r="BH241" s="0" t="n">
        <v>1426043431411.44</v>
      </c>
      <c r="BI241" s="0" t="n">
        <v>1444324321117.94</v>
      </c>
      <c r="BJ241" s="0" t="n">
        <v>1420124946945.3</v>
      </c>
      <c r="BK241" s="0" t="n">
        <v>1503870646199.25</v>
      </c>
    </row>
    <row r="242" customFormat="false" ht="15" hidden="false" customHeight="false" outlineLevel="0" collapsed="false">
      <c r="A242" s="0" t="s">
        <v>195</v>
      </c>
      <c r="B242" s="0" t="s">
        <v>423</v>
      </c>
      <c r="C242" s="0" t="s">
        <v>1158</v>
      </c>
      <c r="D242" s="0" t="s">
        <v>1058</v>
      </c>
      <c r="T242" s="0" t="n">
        <v>32506741.7201204</v>
      </c>
      <c r="U242" s="0" t="n">
        <v>30036416.9619944</v>
      </c>
      <c r="V242" s="0" t="n">
        <v>34139387.8908849</v>
      </c>
      <c r="W242" s="0" t="n">
        <v>41567471.6721987</v>
      </c>
      <c r="X242" s="0" t="n">
        <v>44667002.0120724</v>
      </c>
      <c r="Y242" s="0" t="n">
        <v>53260077.4311091</v>
      </c>
      <c r="Z242" s="0" t="n">
        <v>62242013.3302689</v>
      </c>
      <c r="AA242" s="0" t="n">
        <v>62068161.0711026</v>
      </c>
      <c r="AB242" s="0" t="n">
        <v>60863963.963964</v>
      </c>
      <c r="AC242" s="0" t="n">
        <v>64248354.5414656</v>
      </c>
      <c r="AD242" s="0" t="n">
        <v>60058663.3144773</v>
      </c>
      <c r="AE242" s="0" t="n">
        <v>68195855.6149733</v>
      </c>
      <c r="AF242" s="0" t="n">
        <v>81667133.4546982</v>
      </c>
      <c r="AG242" s="0" t="n">
        <v>106657267.367342</v>
      </c>
      <c r="AH242" s="0" t="n">
        <v>106344854.986095</v>
      </c>
      <c r="AI242" s="0" t="n">
        <v>113563821.577404</v>
      </c>
      <c r="AJ242" s="0" t="n">
        <v>132201141.446861</v>
      </c>
      <c r="AK242" s="0" t="n">
        <v>137066290.550071</v>
      </c>
      <c r="AL242" s="0" t="n">
        <v>138489884.393064</v>
      </c>
      <c r="AM242" s="0" t="n">
        <v>195990966.964273</v>
      </c>
      <c r="AN242" s="0" t="n">
        <v>208871687.556137</v>
      </c>
      <c r="AO242" s="0" t="n">
        <v>222100545.630873</v>
      </c>
      <c r="AP242" s="0" t="n">
        <v>214991477.847365</v>
      </c>
      <c r="AQ242" s="0" t="n">
        <v>191504899.645243</v>
      </c>
      <c r="AR242" s="0" t="n">
        <v>199214621.127752</v>
      </c>
      <c r="AS242" s="0" t="n">
        <v>204849594.934864</v>
      </c>
      <c r="AT242" s="0" t="n">
        <v>181116944.409455</v>
      </c>
      <c r="AU242" s="0" t="n">
        <v>182763673.183878</v>
      </c>
      <c r="AV242" s="0" t="n">
        <v>202246980.248881</v>
      </c>
      <c r="AW242" s="0" t="n">
        <v>230657956.827974</v>
      </c>
      <c r="AX242" s="0" t="n">
        <v>261797595.136159</v>
      </c>
      <c r="AY242" s="0" t="n">
        <v>292232126.564982</v>
      </c>
      <c r="AZ242" s="0" t="n">
        <v>298513956.159185</v>
      </c>
      <c r="BA242" s="0" t="n">
        <v>344428609.006734</v>
      </c>
      <c r="BB242" s="0" t="n">
        <v>312377379.297118</v>
      </c>
      <c r="BC242" s="0" t="n">
        <v>366840012.442325</v>
      </c>
      <c r="BD242" s="0" t="n">
        <v>414523388.461329</v>
      </c>
      <c r="BE242" s="0" t="n">
        <v>470714083.426751</v>
      </c>
      <c r="BF242" s="0" t="n">
        <v>450643615.180528</v>
      </c>
      <c r="BG242" s="0" t="n">
        <v>439878828.008608</v>
      </c>
      <c r="BH242" s="0" t="n">
        <v>437006227.162781</v>
      </c>
      <c r="BI242" s="0" t="n">
        <v>420540178.571429</v>
      </c>
      <c r="BJ242" s="0" t="n">
        <v>460379144.989821</v>
      </c>
      <c r="BK242" s="0" t="n">
        <v>489235527.395387</v>
      </c>
      <c r="BL242" s="0" t="n">
        <v>512350059.42163</v>
      </c>
    </row>
    <row r="243" customFormat="false" ht="15" hidden="false" customHeight="false" outlineLevel="0" collapsed="false">
      <c r="A243" s="0" t="s">
        <v>1150</v>
      </c>
      <c r="B243" s="0" t="s">
        <v>1151</v>
      </c>
      <c r="C243" s="0" t="s">
        <v>1158</v>
      </c>
      <c r="D243" s="0" t="s">
        <v>1058</v>
      </c>
      <c r="E243" s="0" t="n">
        <v>47172093787.3014</v>
      </c>
      <c r="F243" s="0" t="n">
        <v>50333258390.0248</v>
      </c>
      <c r="G243" s="0" t="n">
        <v>53723107291.0793</v>
      </c>
      <c r="H243" s="0" t="n">
        <v>60428041357.0686</v>
      </c>
      <c r="I243" s="0" t="n">
        <v>69181538977.9249</v>
      </c>
      <c r="J243" s="0" t="n">
        <v>74298708606.8258</v>
      </c>
      <c r="K243" s="0" t="n">
        <v>62476963477.0646</v>
      </c>
      <c r="L243" s="0" t="n">
        <v>68735388740.8182</v>
      </c>
      <c r="M243" s="0" t="n">
        <v>72041947230.4336</v>
      </c>
      <c r="N243" s="0" t="n">
        <v>79197830852.5328</v>
      </c>
      <c r="O243" s="0" t="n">
        <v>85739817096.5706</v>
      </c>
      <c r="P243" s="0" t="n">
        <v>91198574992.9848</v>
      </c>
      <c r="Q243" s="0" t="n">
        <v>91683239018.0801</v>
      </c>
      <c r="R243" s="0" t="n">
        <v>104815598487.556</v>
      </c>
      <c r="S243" s="0" t="n">
        <v>126976006269.799</v>
      </c>
      <c r="T243" s="0" t="n">
        <v>135911848514.718</v>
      </c>
      <c r="U243" s="0" t="n">
        <v>132651726052.559</v>
      </c>
      <c r="V243" s="0" t="n">
        <v>153604372185.003</v>
      </c>
      <c r="W243" s="0" t="n">
        <v>174778829608.019</v>
      </c>
      <c r="X243" s="0" t="n">
        <v>195756940688.287</v>
      </c>
      <c r="Y243" s="0" t="n">
        <v>236039144469.704</v>
      </c>
      <c r="Z243" s="0" t="n">
        <v>250220927476.369</v>
      </c>
      <c r="AA243" s="0" t="n">
        <v>258876797993.566</v>
      </c>
      <c r="AB243" s="0" t="n">
        <v>274041685077.457</v>
      </c>
      <c r="AC243" s="0" t="n">
        <v>272766689592.131</v>
      </c>
      <c r="AD243" s="0" t="n">
        <v>296607983649.698</v>
      </c>
      <c r="AE243" s="0" t="n">
        <v>314138292882.192</v>
      </c>
      <c r="AF243" s="0" t="n">
        <v>348804397195.786</v>
      </c>
      <c r="AG243" s="0" t="n">
        <v>374801545442.277</v>
      </c>
      <c r="AH243" s="0" t="n">
        <v>378236580071.899</v>
      </c>
      <c r="AI243" s="0" t="n">
        <v>407199618240.665</v>
      </c>
      <c r="AJ243" s="0" t="n">
        <v>362272388524.884</v>
      </c>
      <c r="AK243" s="0" t="n">
        <v>384744238020.394</v>
      </c>
      <c r="AL243" s="0" t="n">
        <v>381109482761.827</v>
      </c>
      <c r="AM243" s="0" t="n">
        <v>432336029562.816</v>
      </c>
      <c r="AN243" s="0" t="n">
        <v>479862245751.71</v>
      </c>
      <c r="AO243" s="0" t="n">
        <v>524983483232.182</v>
      </c>
      <c r="AP243" s="0" t="n">
        <v>550725909693.104</v>
      </c>
      <c r="AQ243" s="0" t="n">
        <v>558438177755.212</v>
      </c>
      <c r="AR243" s="0" t="n">
        <v>598343804724.095</v>
      </c>
      <c r="AS243" s="0" t="n">
        <v>630429061929.228</v>
      </c>
      <c r="AT243" s="0" t="n">
        <v>645870273837.063</v>
      </c>
      <c r="AU243" s="0" t="n">
        <v>677627487567.086</v>
      </c>
      <c r="AV243" s="0" t="n">
        <v>791002717916.674</v>
      </c>
      <c r="AW243" s="0" t="n">
        <v>917089339402.252</v>
      </c>
      <c r="AX243" s="0" t="n">
        <v>1050585317863.97</v>
      </c>
      <c r="AY243" s="0" t="n">
        <v>1196088039743.31</v>
      </c>
      <c r="AZ243" s="0" t="n">
        <v>1504193483987.56</v>
      </c>
      <c r="BA243" s="0" t="n">
        <v>1527472606190.11</v>
      </c>
      <c r="BB243" s="0" t="n">
        <v>1683456769133.31</v>
      </c>
      <c r="BC243" s="0" t="n">
        <v>2060781195903.17</v>
      </c>
      <c r="BD243" s="0" t="n">
        <v>2271837830662.84</v>
      </c>
      <c r="BE243" s="0" t="n">
        <v>2297332203012.9</v>
      </c>
      <c r="BF243" s="0" t="n">
        <v>2357132410757.71</v>
      </c>
      <c r="BG243" s="0" t="n">
        <v>2581822536186.75</v>
      </c>
      <c r="BH243" s="0" t="n">
        <v>2697257705966.27</v>
      </c>
      <c r="BI243" s="0" t="n">
        <v>2923010601938.01</v>
      </c>
      <c r="BJ243" s="0" t="n">
        <v>3345716338949.23</v>
      </c>
      <c r="BK243" s="0" t="n">
        <v>3445471615274.75</v>
      </c>
      <c r="BL243" s="0" t="n">
        <v>3591836570466.89</v>
      </c>
    </row>
    <row r="244" customFormat="false" ht="15" hidden="false" customHeight="false" outlineLevel="0" collapsed="false">
      <c r="A244" s="0" t="s">
        <v>1152</v>
      </c>
      <c r="B244" s="0" t="s">
        <v>1153</v>
      </c>
      <c r="C244" s="0" t="s">
        <v>1158</v>
      </c>
      <c r="D244" s="0" t="s">
        <v>1058</v>
      </c>
      <c r="E244" s="0" t="n">
        <v>29922675704.17</v>
      </c>
      <c r="F244" s="0" t="n">
        <v>31091393770.8339</v>
      </c>
      <c r="G244" s="0" t="n">
        <v>33685725733.7449</v>
      </c>
      <c r="H244" s="0" t="n">
        <v>38592341348.3448</v>
      </c>
      <c r="I244" s="0" t="n">
        <v>37691842856.9157</v>
      </c>
      <c r="J244" s="0" t="n">
        <v>41973341059.1848</v>
      </c>
      <c r="K244" s="0" t="n">
        <v>45290888058.8409</v>
      </c>
      <c r="L244" s="0" t="n">
        <v>44769808089.4888</v>
      </c>
      <c r="M244" s="0" t="n">
        <v>47880850987.11</v>
      </c>
      <c r="N244" s="0" t="n">
        <v>54799964810.7455</v>
      </c>
      <c r="O244" s="0" t="n">
        <v>64425030080.1132</v>
      </c>
      <c r="P244" s="0" t="n">
        <v>65550163635.7961</v>
      </c>
      <c r="Q244" s="0" t="n">
        <v>73948909000.1389</v>
      </c>
      <c r="R244" s="0" t="n">
        <v>94538254240.7122</v>
      </c>
      <c r="S244" s="0" t="n">
        <v>123608799827.104</v>
      </c>
      <c r="T244" s="0" t="n">
        <v>136242540797.325</v>
      </c>
      <c r="U244" s="0" t="n">
        <v>147970482171.746</v>
      </c>
      <c r="V244" s="0" t="n">
        <v>162585763201.371</v>
      </c>
      <c r="W244" s="0" t="n">
        <v>179697503231.663</v>
      </c>
      <c r="X244" s="0" t="n">
        <v>216285794210.635</v>
      </c>
      <c r="Y244" s="0" t="n">
        <v>272705962366.044</v>
      </c>
      <c r="Z244" s="0" t="n">
        <v>381121992902.478</v>
      </c>
      <c r="AA244" s="0" t="n">
        <v>350519103699.085</v>
      </c>
      <c r="AB244" s="0" t="n">
        <v>305247138374.959</v>
      </c>
      <c r="AC244" s="0" t="n">
        <v>266739053360.487</v>
      </c>
      <c r="AD244" s="0" t="n">
        <v>252181962444.314</v>
      </c>
      <c r="AE244" s="0" t="n">
        <v>258985016648.132</v>
      </c>
      <c r="AF244" s="0" t="n">
        <v>295636868778.437</v>
      </c>
      <c r="AG244" s="0" t="n">
        <v>304643909582.569</v>
      </c>
      <c r="AH244" s="0" t="n">
        <v>302833453507.928</v>
      </c>
      <c r="AI244" s="0" t="n">
        <v>340127469754.439</v>
      </c>
      <c r="AJ244" s="0" t="n">
        <v>345010172615.458</v>
      </c>
      <c r="AK244" s="0" t="n">
        <v>340483772508.213</v>
      </c>
      <c r="AL244" s="0" t="n">
        <v>317223871236.887</v>
      </c>
      <c r="AM244" s="0" t="n">
        <v>312223643151.273</v>
      </c>
      <c r="AN244" s="0" t="n">
        <v>358023546960.156</v>
      </c>
      <c r="AO244" s="0" t="n">
        <v>369849212686.229</v>
      </c>
      <c r="AP244" s="0" t="n">
        <v>384265406886.704</v>
      </c>
      <c r="AQ244" s="0" t="n">
        <v>370894769955.3</v>
      </c>
      <c r="AR244" s="0" t="n">
        <v>375973817003.885</v>
      </c>
      <c r="AS244" s="0" t="n">
        <v>400342778834.955</v>
      </c>
      <c r="AT244" s="0" t="n">
        <v>382158344977.458</v>
      </c>
      <c r="AU244" s="0" t="n">
        <v>416682693415.181</v>
      </c>
      <c r="AV244" s="0" t="n">
        <v>522089123809.795</v>
      </c>
      <c r="AW244" s="0" t="n">
        <v>649419157844.767</v>
      </c>
      <c r="AX244" s="0" t="n">
        <v>771369366390.621</v>
      </c>
      <c r="AY244" s="0" t="n">
        <v>915864936162.207</v>
      </c>
      <c r="AZ244" s="0" t="n">
        <v>1062984321742.22</v>
      </c>
      <c r="BA244" s="0" t="n">
        <v>1219226086445.39</v>
      </c>
      <c r="BB244" s="0" t="n">
        <v>1161741728869.48</v>
      </c>
      <c r="BC244" s="0" t="n">
        <v>1376526185708.73</v>
      </c>
      <c r="BD244" s="0" t="n">
        <v>1553945789839.36</v>
      </c>
      <c r="BE244" s="0" t="n">
        <v>1635107344173.13</v>
      </c>
      <c r="BF244" s="0" t="n">
        <v>1742079222307.12</v>
      </c>
      <c r="BG244" s="0" t="n">
        <v>1808737756281.44</v>
      </c>
      <c r="BH244" s="0" t="n">
        <v>1661914707751.22</v>
      </c>
      <c r="BI244" s="0" t="n">
        <v>1540370434904.87</v>
      </c>
      <c r="BJ244" s="0" t="n">
        <v>1641784086541.64</v>
      </c>
      <c r="BK244" s="0" t="n">
        <v>1721156393779.7</v>
      </c>
      <c r="BL244" s="0" t="n">
        <v>1766941400078.09</v>
      </c>
    </row>
    <row r="245" customFormat="false" ht="15" hidden="false" customHeight="false" outlineLevel="0" collapsed="false">
      <c r="A245" s="0" t="s">
        <v>196</v>
      </c>
      <c r="B245" s="0" t="s">
        <v>424</v>
      </c>
      <c r="C245" s="0" t="s">
        <v>1158</v>
      </c>
      <c r="D245" s="0" t="s">
        <v>1058</v>
      </c>
      <c r="E245" s="0" t="n">
        <v>535670127.748935</v>
      </c>
      <c r="F245" s="0" t="n">
        <v>584961208.656595</v>
      </c>
      <c r="G245" s="0" t="n">
        <v>619319197.340022</v>
      </c>
      <c r="H245" s="0" t="n">
        <v>678235373.038558</v>
      </c>
      <c r="I245" s="0" t="n">
        <v>711893367.55527</v>
      </c>
      <c r="J245" s="0" t="n">
        <v>736568861.926151</v>
      </c>
      <c r="K245" s="0" t="n">
        <v>723735635.536371</v>
      </c>
      <c r="L245" s="0" t="n">
        <v>761981474.023359</v>
      </c>
      <c r="M245" s="0" t="n">
        <v>758899950</v>
      </c>
      <c r="N245" s="0" t="n">
        <v>779200000</v>
      </c>
      <c r="O245" s="0" t="n">
        <v>821850000</v>
      </c>
      <c r="P245" s="0" t="n">
        <v>896754316.674262</v>
      </c>
      <c r="Q245" s="0" t="n">
        <v>1083381044.08473</v>
      </c>
      <c r="R245" s="0" t="n">
        <v>1308799458.96284</v>
      </c>
      <c r="S245" s="0" t="n">
        <v>2042031901.42217</v>
      </c>
      <c r="T245" s="0" t="n">
        <v>2442667573.04821</v>
      </c>
      <c r="U245" s="0" t="n">
        <v>2500410583.79177</v>
      </c>
      <c r="V245" s="0" t="n">
        <v>3138666666.66667</v>
      </c>
      <c r="W245" s="0" t="n">
        <v>3562333458.33333</v>
      </c>
      <c r="X245" s="0" t="n">
        <v>4602416625</v>
      </c>
      <c r="Y245" s="0" t="n">
        <v>6235833333.33333</v>
      </c>
      <c r="Z245" s="0" t="n">
        <v>6992083333.33333</v>
      </c>
      <c r="AA245" s="0" t="n">
        <v>8140416666.66667</v>
      </c>
      <c r="AB245" s="0" t="n">
        <v>7763750000</v>
      </c>
      <c r="AC245" s="0" t="n">
        <v>7757083333.33333</v>
      </c>
      <c r="AD245" s="0" t="n">
        <v>7375918367.34694</v>
      </c>
      <c r="AE245" s="0" t="n">
        <v>4794444444.44444</v>
      </c>
      <c r="AF245" s="0" t="n">
        <v>4797777777.77778</v>
      </c>
      <c r="AG245" s="0" t="n">
        <v>4496852073.46896</v>
      </c>
      <c r="AH245" s="0" t="n">
        <v>4323058823.52941</v>
      </c>
      <c r="AI245" s="0" t="n">
        <v>5068000000</v>
      </c>
      <c r="AJ245" s="0" t="n">
        <v>5307905882.35294</v>
      </c>
      <c r="AK245" s="0" t="n">
        <v>5439552941.17647</v>
      </c>
      <c r="AL245" s="0" t="n">
        <v>4669488516.37981</v>
      </c>
      <c r="AM245" s="0" t="n">
        <v>4947205860.01452</v>
      </c>
      <c r="AN245" s="0" t="n">
        <v>5329214163.22002</v>
      </c>
      <c r="AO245" s="0" t="n">
        <v>5759537726.26601</v>
      </c>
      <c r="AP245" s="0" t="n">
        <v>5737751331.6378</v>
      </c>
      <c r="AQ245" s="0" t="n">
        <v>6043694330.21609</v>
      </c>
      <c r="AR245" s="0" t="n">
        <v>6808982520.75759</v>
      </c>
      <c r="AS245" s="0" t="n">
        <v>8154338232.95978</v>
      </c>
      <c r="AT245" s="0" t="n">
        <v>8824873259.32105</v>
      </c>
      <c r="AU245" s="0" t="n">
        <v>9008273720.93395</v>
      </c>
      <c r="AV245" s="0" t="n">
        <v>11305459802.0683</v>
      </c>
      <c r="AW245" s="0" t="n">
        <v>13280275123.0354</v>
      </c>
      <c r="AX245" s="0" t="n">
        <v>15982282462.3786</v>
      </c>
      <c r="AY245" s="0" t="n">
        <v>18369361094.3886</v>
      </c>
      <c r="AZ245" s="0" t="n">
        <v>21641620049.9352</v>
      </c>
      <c r="BA245" s="0" t="n">
        <v>27871587349.5413</v>
      </c>
      <c r="BB245" s="0" t="n">
        <v>19172165225.5015</v>
      </c>
      <c r="BC245" s="0" t="n">
        <v>22157948396.2042</v>
      </c>
      <c r="BD245" s="0" t="n">
        <v>25433011405.3017</v>
      </c>
      <c r="BE245" s="0" t="n">
        <v>25763220107.0051</v>
      </c>
      <c r="BF245" s="0" t="n">
        <v>27268478564.5547</v>
      </c>
      <c r="BG245" s="0" t="n">
        <v>27615843098.0949</v>
      </c>
      <c r="BH245" s="0" t="n">
        <v>25062893969.3292</v>
      </c>
      <c r="BI245" s="0" t="n">
        <v>22284780326.8856</v>
      </c>
      <c r="BJ245" s="0" t="n">
        <v>22474828527.1775</v>
      </c>
      <c r="BK245" s="0" t="n">
        <v>23808146747.7994</v>
      </c>
      <c r="BL245" s="0" t="n">
        <v>24269714809.9078</v>
      </c>
    </row>
    <row r="246" customFormat="false" ht="15" hidden="false" customHeight="false" outlineLevel="0" collapsed="false">
      <c r="A246" s="0" t="s">
        <v>197</v>
      </c>
      <c r="B246" s="0" t="s">
        <v>425</v>
      </c>
      <c r="C246" s="0" t="s">
        <v>1158</v>
      </c>
      <c r="D246" s="0" t="s">
        <v>1058</v>
      </c>
      <c r="J246" s="0" t="n">
        <v>991047619.047619</v>
      </c>
      <c r="K246" s="0" t="n">
        <v>1040952380.95238</v>
      </c>
      <c r="L246" s="0" t="n">
        <v>1085714285.71429</v>
      </c>
      <c r="M246" s="0" t="n">
        <v>1214666666.66667</v>
      </c>
      <c r="N246" s="0" t="n">
        <v>1289904761.90476</v>
      </c>
      <c r="O246" s="0" t="n">
        <v>1439238095.2381</v>
      </c>
      <c r="P246" s="0" t="n">
        <v>1685217058.71103</v>
      </c>
      <c r="Q246" s="0" t="n">
        <v>2237476420.03773</v>
      </c>
      <c r="R246" s="0" t="n">
        <v>2730787476.28083</v>
      </c>
      <c r="S246" s="0" t="n">
        <v>3545933562.42841</v>
      </c>
      <c r="T246" s="0" t="n">
        <v>4328610489.68432</v>
      </c>
      <c r="U246" s="0" t="n">
        <v>4507929104.47761</v>
      </c>
      <c r="V246" s="0" t="n">
        <v>5109324009.32401</v>
      </c>
      <c r="W246" s="0" t="n">
        <v>5968044209.51466</v>
      </c>
      <c r="X246" s="0" t="n">
        <v>7188191881.91882</v>
      </c>
      <c r="Y246" s="0" t="n">
        <v>8744134354.16152</v>
      </c>
      <c r="Z246" s="0" t="n">
        <v>8428513568.24625</v>
      </c>
      <c r="AA246" s="0" t="n">
        <v>8133401049.60217</v>
      </c>
      <c r="AB246" s="0" t="n">
        <v>8350176782.55745</v>
      </c>
      <c r="AC246" s="0" t="n">
        <v>8254891864.05767</v>
      </c>
      <c r="AD246" s="0" t="n">
        <v>8410185739.96405</v>
      </c>
      <c r="AE246" s="0" t="n">
        <v>9018136020.15113</v>
      </c>
      <c r="AF246" s="0" t="n">
        <v>9696271268.25148</v>
      </c>
      <c r="AG246" s="0" t="n">
        <v>10096292842.1543</v>
      </c>
      <c r="AH246" s="0" t="n">
        <v>10102075213.3151</v>
      </c>
      <c r="AI246" s="0" t="n">
        <v>12290568181.8182</v>
      </c>
      <c r="AJ246" s="0" t="n">
        <v>13074782608.6957</v>
      </c>
      <c r="AK246" s="0" t="n">
        <v>15497286295.7938</v>
      </c>
      <c r="AL246" s="0" t="n">
        <v>14608946896.483</v>
      </c>
      <c r="AM246" s="0" t="n">
        <v>15632463424.2784</v>
      </c>
      <c r="AN246" s="0" t="n">
        <v>18030876599.3444</v>
      </c>
      <c r="AO246" s="0" t="n">
        <v>19587322786.1105</v>
      </c>
      <c r="AP246" s="0" t="n">
        <v>20746360430.4187</v>
      </c>
      <c r="AQ246" s="0" t="n">
        <v>21803372266.6198</v>
      </c>
      <c r="AR246" s="0" t="n">
        <v>22943685719.103</v>
      </c>
      <c r="AS246" s="0" t="n">
        <v>21473188881.5933</v>
      </c>
      <c r="AT246" s="0" t="n">
        <v>22066101341.4888</v>
      </c>
      <c r="AU246" s="0" t="n">
        <v>23142294436.2383</v>
      </c>
      <c r="AV246" s="0" t="n">
        <v>27453084982.5378</v>
      </c>
      <c r="AW246" s="0" t="n">
        <v>31183139301.4853</v>
      </c>
      <c r="AX246" s="0" t="n">
        <v>32273007553.5687</v>
      </c>
      <c r="AY246" s="0" t="n">
        <v>34378437265.2141</v>
      </c>
      <c r="AZ246" s="0" t="n">
        <v>38908069299.204</v>
      </c>
      <c r="BA246" s="0" t="n">
        <v>44856586316.0458</v>
      </c>
      <c r="BB246" s="0" t="n">
        <v>43454935940.1615</v>
      </c>
      <c r="BC246" s="0" t="n">
        <v>44050929160.2627</v>
      </c>
      <c r="BD246" s="0" t="n">
        <v>45810626509.4474</v>
      </c>
      <c r="BE246" s="0" t="n">
        <v>45044112939.3687</v>
      </c>
      <c r="BF246" s="0" t="n">
        <v>46251061734.4741</v>
      </c>
      <c r="BG246" s="0" t="n">
        <v>47632326088.237</v>
      </c>
      <c r="BH246" s="0" t="n">
        <v>43173480831.9739</v>
      </c>
      <c r="BI246" s="0" t="n">
        <v>41801210428.3054</v>
      </c>
      <c r="BJ246" s="0" t="n">
        <v>39802430354.6334</v>
      </c>
      <c r="BK246" s="0" t="n">
        <v>39770297328.9508</v>
      </c>
      <c r="BL246" s="0" t="n">
        <v>38796687568.157</v>
      </c>
    </row>
    <row r="247" customFormat="false" ht="15" hidden="false" customHeight="false" outlineLevel="0" collapsed="false">
      <c r="A247" s="0" t="s">
        <v>962</v>
      </c>
      <c r="B247" s="0" t="s">
        <v>426</v>
      </c>
      <c r="C247" s="0" t="s">
        <v>1158</v>
      </c>
      <c r="D247" s="0" t="s">
        <v>1058</v>
      </c>
      <c r="E247" s="0" t="n">
        <v>13995067817.5092</v>
      </c>
      <c r="F247" s="0" t="n">
        <v>7988888888.88889</v>
      </c>
      <c r="G247" s="0" t="n">
        <v>8922222222.22222</v>
      </c>
      <c r="H247" s="0" t="n">
        <v>10355555555.5556</v>
      </c>
      <c r="I247" s="0" t="n">
        <v>11177777777.7778</v>
      </c>
      <c r="J247" s="0" t="n">
        <v>11966666666.6667</v>
      </c>
      <c r="K247" s="0" t="n">
        <v>14100000000</v>
      </c>
      <c r="L247" s="0" t="n">
        <v>15644444444.4444</v>
      </c>
      <c r="M247" s="0" t="n">
        <v>17500000000</v>
      </c>
      <c r="N247" s="0" t="n">
        <v>19466666666.6667</v>
      </c>
      <c r="O247" s="0" t="n">
        <v>17086956521.7391</v>
      </c>
      <c r="P247" s="0" t="n">
        <v>16256619963.7997</v>
      </c>
      <c r="Q247" s="0" t="n">
        <v>20431095406.3604</v>
      </c>
      <c r="R247" s="0" t="n">
        <v>25724381625.4417</v>
      </c>
      <c r="S247" s="0" t="n">
        <v>35599913836.4328</v>
      </c>
      <c r="T247" s="0" t="n">
        <v>44633707242.7642</v>
      </c>
      <c r="U247" s="0" t="n">
        <v>51280134554.2889</v>
      </c>
      <c r="V247" s="0" t="n">
        <v>58676813687.3681</v>
      </c>
      <c r="W247" s="0" t="n">
        <v>65147022485.7919</v>
      </c>
      <c r="X247" s="0" t="n">
        <v>89394085658.2038</v>
      </c>
      <c r="Y247" s="0" t="n">
        <v>68789289565.7434</v>
      </c>
      <c r="Z247" s="0" t="n">
        <v>71040020140.4436</v>
      </c>
      <c r="AA247" s="0" t="n">
        <v>64546332580.7583</v>
      </c>
      <c r="AB247" s="0" t="n">
        <v>61678280115.4987</v>
      </c>
      <c r="AC247" s="0" t="n">
        <v>59989909457.8379</v>
      </c>
      <c r="AD247" s="0" t="n">
        <v>67234948264.5987</v>
      </c>
      <c r="AE247" s="0" t="n">
        <v>75728009962.7878</v>
      </c>
      <c r="AF247" s="0" t="n">
        <v>87172789528.3316</v>
      </c>
      <c r="AG247" s="0" t="n">
        <v>90852814004.9918</v>
      </c>
      <c r="AH247" s="0" t="n">
        <v>107143348667.094</v>
      </c>
      <c r="AI247" s="0" t="n">
        <v>150676291094.21</v>
      </c>
      <c r="AJ247" s="0" t="n">
        <v>150027833333.333</v>
      </c>
      <c r="AK247" s="0" t="n">
        <v>158459130434.783</v>
      </c>
      <c r="AL247" s="0" t="n">
        <v>180169736363.636</v>
      </c>
      <c r="AM247" s="0" t="n">
        <v>130690172297.297</v>
      </c>
      <c r="AN247" s="0" t="n">
        <v>169485941048.035</v>
      </c>
      <c r="AO247" s="0" t="n">
        <v>181475555282.555</v>
      </c>
      <c r="AP247" s="0" t="n">
        <v>189834649111.257</v>
      </c>
      <c r="AQ247" s="0" t="n">
        <v>275967393984.833</v>
      </c>
      <c r="AR247" s="0" t="n">
        <v>256385525189.99</v>
      </c>
      <c r="AS247" s="0" t="n">
        <v>274302959127.239</v>
      </c>
      <c r="AT247" s="0" t="n">
        <v>201753343273.96</v>
      </c>
      <c r="AU247" s="0" t="n">
        <v>240248965617.668</v>
      </c>
      <c r="AV247" s="0" t="n">
        <v>314595397485.462</v>
      </c>
      <c r="AW247" s="0" t="n">
        <v>408865286824.668</v>
      </c>
      <c r="AX247" s="0" t="n">
        <v>506314592066.542</v>
      </c>
      <c r="AY247" s="0" t="n">
        <v>557076027808.823</v>
      </c>
      <c r="AZ247" s="0" t="n">
        <v>681321211458.133</v>
      </c>
      <c r="BA247" s="0" t="n">
        <v>770449330198.346</v>
      </c>
      <c r="BB247" s="0" t="n">
        <v>649289324631.255</v>
      </c>
      <c r="BC247" s="0" t="n">
        <v>776967610957.286</v>
      </c>
      <c r="BD247" s="0" t="n">
        <v>838785707000.17</v>
      </c>
      <c r="BE247" s="0" t="n">
        <v>880555967207.49</v>
      </c>
      <c r="BF247" s="0" t="n">
        <v>957799371565.729</v>
      </c>
      <c r="BG247" s="0" t="n">
        <v>938934394763.917</v>
      </c>
      <c r="BH247" s="0" t="n">
        <v>864314287105.727</v>
      </c>
      <c r="BI247" s="0" t="n">
        <v>869683121562.531</v>
      </c>
      <c r="BJ247" s="0" t="n">
        <v>858988610574.035</v>
      </c>
      <c r="BK247" s="0" t="n">
        <v>778381859840.942</v>
      </c>
      <c r="BL247" s="0" t="n">
        <v>761425499358.159</v>
      </c>
    </row>
    <row r="248" customFormat="false" ht="15" hidden="false" customHeight="false" outlineLevel="0" collapsed="false">
      <c r="A248" s="0" t="s">
        <v>200</v>
      </c>
      <c r="B248" s="0" t="s">
        <v>428</v>
      </c>
      <c r="C248" s="0" t="s">
        <v>1158</v>
      </c>
      <c r="D248" s="0" t="s">
        <v>1058</v>
      </c>
      <c r="AI248" s="0" t="n">
        <v>8824447.74022325</v>
      </c>
      <c r="AJ248" s="0" t="n">
        <v>9365165.91369372</v>
      </c>
      <c r="AK248" s="0" t="n">
        <v>9742949.47121034</v>
      </c>
      <c r="AL248" s="0" t="n">
        <v>9630762.95389637</v>
      </c>
      <c r="AM248" s="0" t="n">
        <v>10886825.5592923</v>
      </c>
      <c r="AN248" s="0" t="n">
        <v>11025945.1445515</v>
      </c>
      <c r="AO248" s="0" t="n">
        <v>12334846.2320995</v>
      </c>
      <c r="AP248" s="0" t="n">
        <v>12700905.4475286</v>
      </c>
      <c r="AQ248" s="0" t="n">
        <v>12757632.8684508</v>
      </c>
      <c r="AR248" s="0" t="n">
        <v>13687141.1058778</v>
      </c>
      <c r="AS248" s="0" t="n">
        <v>13742057.0500928</v>
      </c>
      <c r="AT248" s="0" t="n">
        <v>13196544.946726</v>
      </c>
      <c r="AU248" s="0" t="n">
        <v>15450994.2410084</v>
      </c>
      <c r="AV248" s="0" t="n">
        <v>18231078.5394643</v>
      </c>
      <c r="AW248" s="0" t="n">
        <v>21534931.6075894</v>
      </c>
      <c r="AX248" s="0" t="n">
        <v>21839098.8927071</v>
      </c>
      <c r="AY248" s="0" t="n">
        <v>22902861.4457831</v>
      </c>
      <c r="AZ248" s="0" t="n">
        <v>27030374.0272781</v>
      </c>
      <c r="BA248" s="0" t="n">
        <v>30290219.7617849</v>
      </c>
      <c r="BB248" s="0" t="n">
        <v>27101076.2751521</v>
      </c>
      <c r="BC248" s="0" t="n">
        <v>31823518.6204366</v>
      </c>
      <c r="BD248" s="0" t="n">
        <v>38711810.2114492</v>
      </c>
      <c r="BE248" s="0" t="n">
        <v>37671774.6945537</v>
      </c>
      <c r="BF248" s="0" t="n">
        <v>37509075.1110253</v>
      </c>
      <c r="BG248" s="0" t="n">
        <v>37290607.5356048</v>
      </c>
      <c r="BH248" s="0" t="n">
        <v>35492074.2243257</v>
      </c>
      <c r="BI248" s="0" t="n">
        <v>36547799.583705</v>
      </c>
      <c r="BJ248" s="0" t="n">
        <v>40619251.9926426</v>
      </c>
      <c r="BK248" s="0" t="n">
        <v>42588164.9731022</v>
      </c>
      <c r="BL248" s="0" t="n">
        <v>47271463.3298575</v>
      </c>
    </row>
    <row r="249" customFormat="false" ht="15" hidden="false" customHeight="false" outlineLevel="0" collapsed="false">
      <c r="A249" s="0" t="s">
        <v>191</v>
      </c>
      <c r="B249" s="0" t="s">
        <v>419</v>
      </c>
      <c r="C249" s="0" t="s">
        <v>1158</v>
      </c>
      <c r="D249" s="0" t="s">
        <v>1058</v>
      </c>
      <c r="AG249" s="0" t="n">
        <v>5100405772.46327</v>
      </c>
      <c r="AH249" s="0" t="n">
        <v>4420168102.39306</v>
      </c>
      <c r="AI249" s="0" t="n">
        <v>4258743262.82876</v>
      </c>
      <c r="AJ249" s="0" t="n">
        <v>4956588278.56144</v>
      </c>
      <c r="AK249" s="0" t="n">
        <v>4601413263.52894</v>
      </c>
      <c r="AL249" s="0" t="n">
        <v>4257702196.53864</v>
      </c>
      <c r="AM249" s="0" t="n">
        <v>4510846967.8742</v>
      </c>
      <c r="AN249" s="0" t="n">
        <v>5255221424.80962</v>
      </c>
      <c r="AO249" s="0" t="n">
        <v>6496195450.61034</v>
      </c>
      <c r="AP249" s="0" t="n">
        <v>7683852496.84499</v>
      </c>
      <c r="AQ249" s="0" t="n">
        <v>12270448700.1994</v>
      </c>
      <c r="AR249" s="0" t="n">
        <v>12711213451.034</v>
      </c>
      <c r="AS249" s="0" t="n">
        <v>13375976353.6994</v>
      </c>
      <c r="AT249" s="0" t="n">
        <v>13581644245.7352</v>
      </c>
      <c r="AU249" s="0" t="n">
        <v>14142035080.2849</v>
      </c>
      <c r="AV249" s="0" t="n">
        <v>15224257698.482</v>
      </c>
      <c r="AW249" s="0" t="n">
        <v>16675948414.7573</v>
      </c>
      <c r="AX249" s="0" t="n">
        <v>18399046025.2688</v>
      </c>
      <c r="AY249" s="0" t="n">
        <v>18649590248.2626</v>
      </c>
      <c r="AZ249" s="0" t="n">
        <v>21843529024.9154</v>
      </c>
      <c r="BA249" s="0" t="n">
        <v>27941177434.5087</v>
      </c>
      <c r="BB249" s="0" t="n">
        <v>29081425282.2949</v>
      </c>
      <c r="BC249" s="0" t="n">
        <v>32014249841.4151</v>
      </c>
      <c r="BD249" s="0" t="n">
        <v>34657139495.4031</v>
      </c>
      <c r="BE249" s="0" t="n">
        <v>39650530214.3287</v>
      </c>
      <c r="BF249" s="0" t="n">
        <v>45680532613.7591</v>
      </c>
      <c r="BG249" s="0" t="n">
        <v>49964788814.0926</v>
      </c>
      <c r="BH249" s="0" t="n">
        <v>47378599025.3044</v>
      </c>
      <c r="BI249" s="0" t="n">
        <v>49774021003.0748</v>
      </c>
      <c r="BJ249" s="0" t="n">
        <v>53320625958.5628</v>
      </c>
      <c r="BK249" s="0" t="n">
        <v>58001200572.3965</v>
      </c>
      <c r="BL249" s="0" t="n">
        <v>63177068174.549</v>
      </c>
    </row>
    <row r="250" customFormat="false" ht="15" hidden="false" customHeight="false" outlineLevel="0" collapsed="false">
      <c r="A250" s="0" t="s">
        <v>201</v>
      </c>
      <c r="B250" s="0" t="s">
        <v>429</v>
      </c>
      <c r="C250" s="0" t="s">
        <v>1158</v>
      </c>
      <c r="D250" s="0" t="s">
        <v>1058</v>
      </c>
      <c r="E250" s="0" t="n">
        <v>423008385.744235</v>
      </c>
      <c r="F250" s="0" t="n">
        <v>441524109.014675</v>
      </c>
      <c r="G250" s="0" t="n">
        <v>449012578.616352</v>
      </c>
      <c r="H250" s="0" t="n">
        <v>516147798.742138</v>
      </c>
      <c r="I250" s="0" t="n">
        <v>589056603.773585</v>
      </c>
      <c r="J250" s="0" t="n">
        <v>884873949.579832</v>
      </c>
      <c r="K250" s="0" t="n">
        <v>925770308.123249</v>
      </c>
      <c r="L250" s="0" t="n">
        <v>967647058.823529</v>
      </c>
      <c r="M250" s="0" t="n">
        <v>1037815126.05042</v>
      </c>
      <c r="N250" s="0" t="n">
        <v>1169047619.04762</v>
      </c>
      <c r="O250" s="0" t="n">
        <v>1260084033.61345</v>
      </c>
      <c r="P250" s="0" t="n">
        <v>1417787114.84594</v>
      </c>
      <c r="Q250" s="0" t="n">
        <v>1491596638.65546</v>
      </c>
      <c r="R250" s="0" t="n">
        <v>1702521008.40336</v>
      </c>
      <c r="S250" s="0" t="n">
        <v>2100142653.35235</v>
      </c>
      <c r="T250" s="0" t="n">
        <v>2359555555.55556</v>
      </c>
      <c r="U250" s="0" t="n">
        <v>2447300000</v>
      </c>
      <c r="V250" s="0" t="n">
        <v>2936470588.23529</v>
      </c>
      <c r="W250" s="0" t="n">
        <v>2420260869.56522</v>
      </c>
      <c r="X250" s="0" t="n">
        <v>2139025000</v>
      </c>
      <c r="Y250" s="0" t="n">
        <v>1244610000</v>
      </c>
      <c r="Z250" s="0" t="n">
        <v>1337300000</v>
      </c>
      <c r="AA250" s="0" t="n">
        <v>2177500000</v>
      </c>
      <c r="AB250" s="0" t="n">
        <v>2240333333.33333</v>
      </c>
      <c r="AC250" s="0" t="n">
        <v>3615647477.05434</v>
      </c>
      <c r="AD250" s="0" t="n">
        <v>3519666338.52454</v>
      </c>
      <c r="AE250" s="0" t="n">
        <v>3923232122.12784</v>
      </c>
      <c r="AF250" s="0" t="n">
        <v>6269511614.66235</v>
      </c>
      <c r="AG250" s="0" t="n">
        <v>6508931651.66667</v>
      </c>
      <c r="AH250" s="0" t="n">
        <v>5276480985.99937</v>
      </c>
      <c r="AI250" s="0" t="n">
        <v>4304398865.88268</v>
      </c>
      <c r="AJ250" s="0" t="n">
        <v>3321729057.12215</v>
      </c>
      <c r="AK250" s="0" t="n">
        <v>2857457860.05088</v>
      </c>
      <c r="AL250" s="0" t="n">
        <v>3220439044.18949</v>
      </c>
      <c r="AM250" s="0" t="n">
        <v>3990430446.71216</v>
      </c>
      <c r="AN250" s="0" t="n">
        <v>5755818947.42125</v>
      </c>
      <c r="AO250" s="0" t="n">
        <v>6044585326.938</v>
      </c>
      <c r="AP250" s="0" t="n">
        <v>6269333313.17108</v>
      </c>
      <c r="AQ250" s="0" t="n">
        <v>6584815846.52754</v>
      </c>
      <c r="AR250" s="0" t="n">
        <v>5998563257.94659</v>
      </c>
      <c r="AS250" s="0" t="n">
        <v>6193246837.09687</v>
      </c>
      <c r="AT250" s="0" t="n">
        <v>5840503868.57246</v>
      </c>
      <c r="AU250" s="0" t="n">
        <v>6178563590.89254</v>
      </c>
      <c r="AV250" s="0" t="n">
        <v>6606884390.78019</v>
      </c>
      <c r="AW250" s="0" t="n">
        <v>7939487473.86318</v>
      </c>
      <c r="AX250" s="0" t="n">
        <v>9239221858.55839</v>
      </c>
      <c r="AY250" s="0" t="n">
        <v>9977647644.69953</v>
      </c>
      <c r="AZ250" s="0" t="n">
        <v>11902564401.3238</v>
      </c>
      <c r="BA250" s="0" t="n">
        <v>14440404021.4881</v>
      </c>
      <c r="BB250" s="0" t="n">
        <v>25019909334.6707</v>
      </c>
      <c r="BC250" s="0" t="n">
        <v>26558906013.7722</v>
      </c>
      <c r="BD250" s="0" t="n">
        <v>27752712167.4799</v>
      </c>
      <c r="BE250" s="0" t="n">
        <v>27188666946.7055</v>
      </c>
      <c r="BF250" s="0" t="n">
        <v>28791625559.2282</v>
      </c>
      <c r="BG250" s="0" t="n">
        <v>32472363451.8826</v>
      </c>
      <c r="BH250" s="0" t="n">
        <v>32248116583.6813</v>
      </c>
      <c r="BI250" s="0" t="n">
        <v>29078719933.9986</v>
      </c>
      <c r="BJ250" s="0" t="n">
        <v>30756466548.0543</v>
      </c>
      <c r="BK250" s="0" t="n">
        <v>32916147253.2718</v>
      </c>
      <c r="BL250" s="0" t="n">
        <v>35165157016.9125</v>
      </c>
    </row>
    <row r="251" customFormat="false" ht="15" hidden="false" customHeight="false" outlineLevel="0" collapsed="false">
      <c r="A251" s="0" t="s">
        <v>202</v>
      </c>
      <c r="B251" s="0" t="s">
        <v>430</v>
      </c>
      <c r="C251" s="0" t="s">
        <v>1158</v>
      </c>
      <c r="D251" s="0" t="s">
        <v>1058</v>
      </c>
      <c r="AF251" s="0" t="n">
        <v>64087694038.2333</v>
      </c>
      <c r="AG251" s="0" t="n">
        <v>74703517902.6643</v>
      </c>
      <c r="AH251" s="0" t="n">
        <v>82709161099.1244</v>
      </c>
      <c r="AI251" s="0" t="n">
        <v>81456918678.5008</v>
      </c>
      <c r="AJ251" s="0" t="n">
        <v>77464561149.5103</v>
      </c>
      <c r="AK251" s="0" t="n">
        <v>73942235330.437</v>
      </c>
      <c r="AL251" s="0" t="n">
        <v>65648559903.0571</v>
      </c>
      <c r="AM251" s="0" t="n">
        <v>52549555149.1978</v>
      </c>
      <c r="AN251" s="0" t="n">
        <v>48213868178.0874</v>
      </c>
      <c r="AO251" s="0" t="n">
        <v>44558077827.135</v>
      </c>
      <c r="AP251" s="0" t="n">
        <v>50150399791.6471</v>
      </c>
      <c r="AQ251" s="0" t="n">
        <v>41883241471.7365</v>
      </c>
      <c r="AR251" s="0" t="n">
        <v>31580639045.454</v>
      </c>
      <c r="AS251" s="0" t="n">
        <v>31261527363.144</v>
      </c>
      <c r="AT251" s="0" t="n">
        <v>37972301334.6736</v>
      </c>
      <c r="AU251" s="0" t="n">
        <v>42351593887.2827</v>
      </c>
      <c r="AV251" s="0" t="n">
        <v>50084197498.4529</v>
      </c>
      <c r="AW251" s="0" t="n">
        <v>64819702951.6826</v>
      </c>
      <c r="AX251" s="0" t="n">
        <v>86057915585.3026</v>
      </c>
      <c r="AY251" s="0" t="n">
        <v>107647920792.079</v>
      </c>
      <c r="AZ251" s="0" t="n">
        <v>142579603960.396</v>
      </c>
      <c r="BA251" s="0" t="n">
        <v>179816790704.739</v>
      </c>
      <c r="BB251" s="0" t="n">
        <v>117113410001.027</v>
      </c>
      <c r="BC251" s="0" t="n">
        <v>136013155905.036</v>
      </c>
      <c r="BD251" s="0" t="n">
        <v>163159671670.265</v>
      </c>
      <c r="BE251" s="0" t="n">
        <v>175781379051.433</v>
      </c>
      <c r="BF251" s="0" t="n">
        <v>183310146378.081</v>
      </c>
      <c r="BG251" s="0" t="n">
        <v>133503411375.739</v>
      </c>
      <c r="BH251" s="0" t="n">
        <v>91030959454.6961</v>
      </c>
      <c r="BI251" s="0" t="n">
        <v>93355993628.5042</v>
      </c>
      <c r="BJ251" s="0" t="n">
        <v>112190355158.178</v>
      </c>
      <c r="BK251" s="0" t="n">
        <v>130901858421.72</v>
      </c>
      <c r="BL251" s="0" t="n">
        <v>153781069118.148</v>
      </c>
    </row>
    <row r="252" customFormat="false" ht="15" hidden="false" customHeight="false" outlineLevel="0" collapsed="false">
      <c r="A252" s="0" t="s">
        <v>1154</v>
      </c>
      <c r="B252" s="0" t="s">
        <v>1155</v>
      </c>
      <c r="C252" s="0" t="s">
        <v>1158</v>
      </c>
      <c r="D252" s="0" t="s">
        <v>1058</v>
      </c>
      <c r="E252" s="0" t="n">
        <v>223788257955.51</v>
      </c>
      <c r="F252" s="0" t="n">
        <v>203962582854.299</v>
      </c>
      <c r="G252" s="0" t="n">
        <v>214715495596.101</v>
      </c>
      <c r="H252" s="0" t="n">
        <v>224356887848.283</v>
      </c>
      <c r="I252" s="0" t="n">
        <v>253743218694.263</v>
      </c>
      <c r="J252" s="0" t="n">
        <v>281617106855.539</v>
      </c>
      <c r="K252" s="0" t="n">
        <v>309762649710.119</v>
      </c>
      <c r="L252" s="0" t="n">
        <v>313977495572.879</v>
      </c>
      <c r="M252" s="0" t="n">
        <v>331175843222.325</v>
      </c>
      <c r="N252" s="0" t="n">
        <v>371052239276.511</v>
      </c>
      <c r="O252" s="0" t="n">
        <v>406482864339.858</v>
      </c>
      <c r="P252" s="0" t="n">
        <v>444576545696.157</v>
      </c>
      <c r="Q252" s="0" t="n">
        <v>507195651305.962</v>
      </c>
      <c r="R252" s="0" t="n">
        <v>661253580572.757</v>
      </c>
      <c r="S252" s="0" t="n">
        <v>850914118373.93</v>
      </c>
      <c r="T252" s="0" t="n">
        <v>939176707629.804</v>
      </c>
      <c r="U252" s="0" t="n">
        <v>1024359892608.01</v>
      </c>
      <c r="V252" s="0" t="n">
        <v>1148092802519.25</v>
      </c>
      <c r="W252" s="0" t="n">
        <v>1224357072182.7</v>
      </c>
      <c r="X252" s="0" t="n">
        <v>1471637023379.99</v>
      </c>
      <c r="Y252" s="0" t="n">
        <v>1709230648464.93</v>
      </c>
      <c r="Z252" s="0" t="n">
        <v>1867158900472.77</v>
      </c>
      <c r="AA252" s="0" t="n">
        <v>1843197215790.25</v>
      </c>
      <c r="AB252" s="0" t="n">
        <v>1798047979291.16</v>
      </c>
      <c r="AC252" s="0" t="n">
        <v>1853302893525.16</v>
      </c>
      <c r="AD252" s="0" t="n">
        <v>1948403124163.08</v>
      </c>
      <c r="AE252" s="0" t="n">
        <v>2000176141954.54</v>
      </c>
      <c r="AF252" s="0" t="n">
        <v>1987282070672.94</v>
      </c>
      <c r="AG252" s="0" t="n">
        <v>2191606020535.2</v>
      </c>
      <c r="AH252" s="0" t="n">
        <v>2296615537172.76</v>
      </c>
      <c r="AI252" s="0" t="n">
        <v>2675704948544.13</v>
      </c>
      <c r="AJ252" s="0" t="n">
        <v>2992159510784.15</v>
      </c>
      <c r="AK252" s="0" t="n">
        <v>2930404181679.89</v>
      </c>
      <c r="AL252" s="0" t="n">
        <v>3199054138998.58</v>
      </c>
      <c r="AM252" s="0" t="n">
        <v>3493402576777.94</v>
      </c>
      <c r="AN252" s="0" t="n">
        <v>3914104316272.51</v>
      </c>
      <c r="AO252" s="0" t="n">
        <v>4274727957033.14</v>
      </c>
      <c r="AP252" s="0" t="n">
        <v>4538477361298.31</v>
      </c>
      <c r="AQ252" s="0" t="n">
        <v>4362675319225.71</v>
      </c>
      <c r="AR252" s="0" t="n">
        <v>4176815175485.57</v>
      </c>
      <c r="AS252" s="0" t="n">
        <v>4612564111643.89</v>
      </c>
      <c r="AT252" s="0" t="n">
        <v>4666447813004.22</v>
      </c>
      <c r="AU252" s="0" t="n">
        <v>4707254626420.46</v>
      </c>
      <c r="AV252" s="0" t="n">
        <v>5283772927582.54</v>
      </c>
      <c r="AW252" s="0" t="n">
        <v>6313275086192.5</v>
      </c>
      <c r="AX252" s="0" t="n">
        <v>7570571319133.6</v>
      </c>
      <c r="AY252" s="0" t="n">
        <v>9027337118240.16</v>
      </c>
      <c r="AZ252" s="0" t="n">
        <v>11196891343300.7</v>
      </c>
      <c r="BA252" s="0" t="n">
        <v>13671606582864.2</v>
      </c>
      <c r="BB252" s="0" t="n">
        <v>13263875342761.8</v>
      </c>
      <c r="BC252" s="0" t="n">
        <v>16223438101875.9</v>
      </c>
      <c r="BD252" s="0" t="n">
        <v>19402769722100</v>
      </c>
      <c r="BE252" s="0" t="n">
        <v>20788268583622.6</v>
      </c>
      <c r="BF252" s="0" t="n">
        <v>22031378746747.7</v>
      </c>
      <c r="BG252" s="0" t="n">
        <v>22730001475259.2</v>
      </c>
      <c r="BH252" s="0" t="n">
        <v>21352171851051.4</v>
      </c>
      <c r="BI252" s="0" t="n">
        <v>21338913049379.8</v>
      </c>
      <c r="BJ252" s="0" t="n">
        <v>23580671477850.7</v>
      </c>
      <c r="BK252" s="0" t="n">
        <v>25273285727694.1</v>
      </c>
      <c r="BL252" s="0" t="n">
        <v>25741843596304.4</v>
      </c>
    </row>
    <row r="253" customFormat="false" ht="15" hidden="false" customHeight="false" outlineLevel="0" collapsed="false">
      <c r="A253" s="0" t="s">
        <v>206</v>
      </c>
      <c r="B253" s="0" t="s">
        <v>434</v>
      </c>
      <c r="C253" s="0" t="s">
        <v>1158</v>
      </c>
      <c r="D253" s="0" t="s">
        <v>1058</v>
      </c>
      <c r="E253" s="0" t="n">
        <v>1242289239.20493</v>
      </c>
      <c r="F253" s="0" t="n">
        <v>1547388781.43133</v>
      </c>
      <c r="G253" s="0" t="n">
        <v>1710004407.22785</v>
      </c>
      <c r="H253" s="0" t="n">
        <v>1539681490.78174</v>
      </c>
      <c r="I253" s="0" t="n">
        <v>1975701816.46615</v>
      </c>
      <c r="J253" s="0" t="n">
        <v>1890769326.14221</v>
      </c>
      <c r="K253" s="0" t="n">
        <v>1809183974.52669</v>
      </c>
      <c r="L253" s="0" t="n">
        <v>1597721080.00991</v>
      </c>
      <c r="M253" s="0" t="n">
        <v>1593675330.16467</v>
      </c>
      <c r="N253" s="0" t="n">
        <v>2004435483.87097</v>
      </c>
      <c r="O253" s="0" t="n">
        <v>2137096774.19355</v>
      </c>
      <c r="P253" s="0" t="n">
        <v>2807258064.51613</v>
      </c>
      <c r="Q253" s="0" t="n">
        <v>2189418001.37898</v>
      </c>
      <c r="R253" s="0" t="n">
        <v>3964295672.52444</v>
      </c>
      <c r="S253" s="0" t="n">
        <v>4090209681.97172</v>
      </c>
      <c r="T253" s="0" t="n">
        <v>3538283322.07726</v>
      </c>
      <c r="U253" s="0" t="n">
        <v>3667161241.48372</v>
      </c>
      <c r="V253" s="0" t="n">
        <v>4114667062.64917</v>
      </c>
      <c r="W253" s="0" t="n">
        <v>4910257282.93153</v>
      </c>
      <c r="X253" s="0" t="n">
        <v>7181185277.98651</v>
      </c>
      <c r="Y253" s="0" t="n">
        <v>10163020115.7344</v>
      </c>
      <c r="Z253" s="0" t="n">
        <v>11048335541.4933</v>
      </c>
      <c r="AA253" s="0" t="n">
        <v>9178802162.6616</v>
      </c>
      <c r="AB253" s="0" t="n">
        <v>5102281255.99986</v>
      </c>
      <c r="AC253" s="0" t="n">
        <v>4850241442.17643</v>
      </c>
      <c r="AD253" s="0" t="n">
        <v>4732017873.38369</v>
      </c>
      <c r="AE253" s="0" t="n">
        <v>5880112788.40947</v>
      </c>
      <c r="AF253" s="0" t="n">
        <v>7367494080.40014</v>
      </c>
      <c r="AG253" s="0" t="n">
        <v>8213515458.51139</v>
      </c>
      <c r="AH253" s="0" t="n">
        <v>8438951476.06644</v>
      </c>
      <c r="AI253" s="0" t="n">
        <v>9298839655.23139</v>
      </c>
      <c r="AJ253" s="0" t="n">
        <v>11205971155.2758</v>
      </c>
      <c r="AK253" s="0" t="n">
        <v>12878199880.9839</v>
      </c>
      <c r="AL253" s="0" t="n">
        <v>15002106518.4847</v>
      </c>
      <c r="AM253" s="0" t="n">
        <v>17474647792.3829</v>
      </c>
      <c r="AN253" s="0" t="n">
        <v>19297663096.5506</v>
      </c>
      <c r="AO253" s="0" t="n">
        <v>20515543039.2132</v>
      </c>
      <c r="AP253" s="0" t="n">
        <v>23969823008.9738</v>
      </c>
      <c r="AQ253" s="0" t="n">
        <v>25385928193.1723</v>
      </c>
      <c r="AR253" s="0" t="n">
        <v>23983945187.5685</v>
      </c>
      <c r="AS253" s="0" t="n">
        <v>22823255803.0657</v>
      </c>
      <c r="AT253" s="0" t="n">
        <v>20898788417.4371</v>
      </c>
      <c r="AU253" s="0" t="n">
        <v>13606494597.2917</v>
      </c>
      <c r="AV253" s="0" t="n">
        <v>12045631091.1744</v>
      </c>
      <c r="AW253" s="0" t="n">
        <v>13686329889.6112</v>
      </c>
      <c r="AX253" s="0" t="n">
        <v>17362857684.8695</v>
      </c>
      <c r="AY253" s="0" t="n">
        <v>19579457964.7544</v>
      </c>
      <c r="AZ253" s="0" t="n">
        <v>23410572633.2882</v>
      </c>
      <c r="BA253" s="0" t="n">
        <v>30366213118.4076</v>
      </c>
      <c r="BB253" s="0" t="n">
        <v>31660911278.5627</v>
      </c>
      <c r="BC253" s="0" t="n">
        <v>40284481653.4343</v>
      </c>
      <c r="BD253" s="0" t="n">
        <v>47962439302.6658</v>
      </c>
      <c r="BE253" s="0" t="n">
        <v>51264390114.2305</v>
      </c>
      <c r="BF253" s="0" t="n">
        <v>57531233351.2089</v>
      </c>
      <c r="BG253" s="0" t="n">
        <v>57236013087.7063</v>
      </c>
      <c r="BH253" s="0" t="n">
        <v>53274304222.1829</v>
      </c>
      <c r="BI253" s="0" t="n">
        <v>52687612262.177</v>
      </c>
      <c r="BJ253" s="0" t="n">
        <v>59530088537.3307</v>
      </c>
      <c r="BK253" s="0" t="n">
        <v>59596885024.3487</v>
      </c>
      <c r="BL253" s="0" t="n">
        <v>56045912952.9732</v>
      </c>
    </row>
    <row r="254" customFormat="false" ht="15" hidden="false" customHeight="false" outlineLevel="0" collapsed="false">
      <c r="A254" s="0" t="s">
        <v>205</v>
      </c>
      <c r="B254" s="0" t="s">
        <v>433</v>
      </c>
      <c r="C254" s="0" t="s">
        <v>1158</v>
      </c>
      <c r="D254" s="0" t="s">
        <v>1058</v>
      </c>
      <c r="E254" s="0" t="n">
        <v>543300000000</v>
      </c>
      <c r="F254" s="0" t="n">
        <v>563300000000</v>
      </c>
      <c r="G254" s="0" t="n">
        <v>605100000000</v>
      </c>
      <c r="H254" s="0" t="n">
        <v>638600000000</v>
      </c>
      <c r="I254" s="0" t="n">
        <v>685800000000</v>
      </c>
      <c r="J254" s="0" t="n">
        <v>743700000000</v>
      </c>
      <c r="K254" s="0" t="n">
        <v>815000000000</v>
      </c>
      <c r="L254" s="0" t="n">
        <v>861700000000</v>
      </c>
      <c r="M254" s="0" t="n">
        <v>942500000000</v>
      </c>
      <c r="N254" s="0" t="n">
        <v>1019900000000</v>
      </c>
      <c r="O254" s="0" t="n">
        <v>1073303000000</v>
      </c>
      <c r="P254" s="0" t="n">
        <v>1164850000000</v>
      </c>
      <c r="Q254" s="0" t="n">
        <v>1279110000000</v>
      </c>
      <c r="R254" s="0" t="n">
        <v>1425376000000</v>
      </c>
      <c r="S254" s="0" t="n">
        <v>1545243000000</v>
      </c>
      <c r="T254" s="0" t="n">
        <v>1684904000000</v>
      </c>
      <c r="U254" s="0" t="n">
        <v>1873412000000</v>
      </c>
      <c r="V254" s="0" t="n">
        <v>2081826000000</v>
      </c>
      <c r="W254" s="0" t="n">
        <v>2351599000000</v>
      </c>
      <c r="X254" s="0" t="n">
        <v>2627334000000</v>
      </c>
      <c r="Y254" s="0" t="n">
        <v>2857307000000</v>
      </c>
      <c r="Z254" s="0" t="n">
        <v>3207042000000</v>
      </c>
      <c r="AA254" s="0" t="n">
        <v>3343789000000</v>
      </c>
      <c r="AB254" s="0" t="n">
        <v>3634038000000</v>
      </c>
      <c r="AC254" s="0" t="n">
        <v>4037613000000</v>
      </c>
      <c r="AD254" s="0" t="n">
        <v>4338979000000</v>
      </c>
      <c r="AE254" s="0" t="n">
        <v>4579631000000</v>
      </c>
      <c r="AF254" s="0" t="n">
        <v>4855215000000</v>
      </c>
      <c r="AG254" s="0" t="n">
        <v>5236438000000</v>
      </c>
      <c r="AH254" s="0" t="n">
        <v>5641580000000</v>
      </c>
      <c r="AI254" s="0" t="n">
        <v>5963144000000</v>
      </c>
      <c r="AJ254" s="0" t="n">
        <v>6158129000000</v>
      </c>
      <c r="AK254" s="0" t="n">
        <v>6520327000000</v>
      </c>
      <c r="AL254" s="0" t="n">
        <v>6858559000000</v>
      </c>
      <c r="AM254" s="0" t="n">
        <v>7287236000000</v>
      </c>
      <c r="AN254" s="0" t="n">
        <v>7639749000000</v>
      </c>
      <c r="AO254" s="0" t="n">
        <v>8073122000000</v>
      </c>
      <c r="AP254" s="0" t="n">
        <v>8577554457000</v>
      </c>
      <c r="AQ254" s="0" t="n">
        <v>9062818202000</v>
      </c>
      <c r="AR254" s="0" t="n">
        <v>9630664202000</v>
      </c>
      <c r="AS254" s="0" t="n">
        <v>10252345464000</v>
      </c>
      <c r="AT254" s="0" t="n">
        <v>10581821399000</v>
      </c>
      <c r="AU254" s="0" t="n">
        <v>10936419054000</v>
      </c>
      <c r="AV254" s="0" t="n">
        <v>11458243878000</v>
      </c>
      <c r="AW254" s="0" t="n">
        <v>12213729147000</v>
      </c>
      <c r="AX254" s="0" t="n">
        <v>13036640230000</v>
      </c>
      <c r="AY254" s="0" t="n">
        <v>13814611414000</v>
      </c>
      <c r="AZ254" s="0" t="n">
        <v>14451858656000</v>
      </c>
      <c r="BA254" s="0" t="n">
        <v>14712844084000</v>
      </c>
      <c r="BB254" s="0" t="n">
        <v>14448933025000</v>
      </c>
      <c r="BC254" s="0" t="n">
        <v>14992052727000</v>
      </c>
      <c r="BD254" s="0" t="n">
        <v>15542581104000</v>
      </c>
      <c r="BE254" s="0" t="n">
        <v>16197007349000</v>
      </c>
      <c r="BF254" s="0" t="n">
        <v>16784849196000</v>
      </c>
      <c r="BG254" s="0" t="n">
        <v>17527163695000</v>
      </c>
      <c r="BH254" s="0" t="n">
        <v>18224704440000</v>
      </c>
      <c r="BI254" s="0" t="n">
        <v>18714960538000</v>
      </c>
      <c r="BJ254" s="0" t="n">
        <v>19519353692000</v>
      </c>
      <c r="BK254" s="0" t="n">
        <v>20580159776000</v>
      </c>
      <c r="BL254" s="0" t="n">
        <v>21433226000000</v>
      </c>
    </row>
    <row r="255" customFormat="false" ht="15" hidden="false" customHeight="false" outlineLevel="0" collapsed="false">
      <c r="A255" s="0" t="s">
        <v>207</v>
      </c>
      <c r="B255" s="0" t="s">
        <v>435</v>
      </c>
      <c r="C255" s="0" t="s">
        <v>1158</v>
      </c>
      <c r="D255" s="0" t="s">
        <v>1058</v>
      </c>
      <c r="AI255" s="0" t="n">
        <v>13360607917.8773</v>
      </c>
      <c r="AJ255" s="0" t="n">
        <v>13677622222.2222</v>
      </c>
      <c r="AK255" s="0" t="n">
        <v>12941297376.0933</v>
      </c>
      <c r="AL255" s="0" t="n">
        <v>13099013835.5111</v>
      </c>
      <c r="AM255" s="0" t="n">
        <v>12899156990.6156</v>
      </c>
      <c r="AN255" s="0" t="n">
        <v>13350468917.4115</v>
      </c>
      <c r="AO255" s="0" t="n">
        <v>13948892215.5689</v>
      </c>
      <c r="AP255" s="0" t="n">
        <v>14744603773.5849</v>
      </c>
      <c r="AQ255" s="0" t="n">
        <v>14988971210.8383</v>
      </c>
      <c r="AR255" s="0" t="n">
        <v>17078465982.0282</v>
      </c>
      <c r="AS255" s="0" t="n">
        <v>13760513969.314</v>
      </c>
      <c r="AT255" s="0" t="n">
        <v>11401421329.1974</v>
      </c>
      <c r="AU255" s="0" t="n">
        <v>9687788512.80184</v>
      </c>
      <c r="AV255" s="0" t="n">
        <v>10134453435.4603</v>
      </c>
      <c r="AW255" s="0" t="n">
        <v>12030023547.8807</v>
      </c>
      <c r="AX255" s="0" t="n">
        <v>14307509838.8053</v>
      </c>
      <c r="AY255" s="0" t="n">
        <v>17330833852.919</v>
      </c>
      <c r="AZ255" s="0" t="n">
        <v>22311393927.8817</v>
      </c>
      <c r="BA255" s="0" t="n">
        <v>29549438883.8338</v>
      </c>
      <c r="BB255" s="0" t="n">
        <v>33689223673.2577</v>
      </c>
      <c r="BC255" s="0" t="n">
        <v>46679875793.5724</v>
      </c>
      <c r="BD255" s="0" t="n">
        <v>56516280748.3777</v>
      </c>
      <c r="BE255" s="0" t="n">
        <v>63628854498.5024</v>
      </c>
      <c r="BF255" s="0" t="n">
        <v>68997168337.6782</v>
      </c>
      <c r="BG255" s="0" t="n">
        <v>76658542757.4707</v>
      </c>
      <c r="BH255" s="0" t="n">
        <v>81847410181.7953</v>
      </c>
      <c r="BI255" s="0" t="n">
        <v>81779012350.8833</v>
      </c>
      <c r="BJ255" s="0" t="n">
        <v>59159945320.5668</v>
      </c>
      <c r="BK255" s="0" t="n">
        <v>50392607758.2324</v>
      </c>
      <c r="BL255" s="0" t="n">
        <v>57921286440.3495</v>
      </c>
    </row>
    <row r="256" customFormat="false" ht="15" hidden="false" customHeight="false" outlineLevel="0" collapsed="false">
      <c r="A256" s="0" t="s">
        <v>180</v>
      </c>
      <c r="B256" s="0" t="s">
        <v>411</v>
      </c>
      <c r="C256" s="0" t="s">
        <v>1158</v>
      </c>
      <c r="D256" s="0" t="s">
        <v>1058</v>
      </c>
      <c r="E256" s="0" t="n">
        <v>13066557.7786852</v>
      </c>
      <c r="F256" s="0" t="n">
        <v>13999883.3343055</v>
      </c>
      <c r="G256" s="0" t="n">
        <v>14524878.959342</v>
      </c>
      <c r="H256" s="0" t="n">
        <v>13708219.0981742</v>
      </c>
      <c r="I256" s="0" t="n">
        <v>14758210.3482471</v>
      </c>
      <c r="J256" s="0" t="n">
        <v>15108207.4316047</v>
      </c>
      <c r="K256" s="0" t="n">
        <v>16099865.8344514</v>
      </c>
      <c r="L256" s="0" t="n">
        <v>15835177.9329133</v>
      </c>
      <c r="M256" s="0" t="n">
        <v>15350000</v>
      </c>
      <c r="N256" s="0" t="n">
        <v>16650000</v>
      </c>
      <c r="O256" s="0" t="n">
        <v>18450000</v>
      </c>
      <c r="P256" s="0" t="n">
        <v>20051648.1847182</v>
      </c>
      <c r="Q256" s="0" t="n">
        <v>27585488.9918284</v>
      </c>
      <c r="R256" s="0" t="n">
        <v>30165373.6218865</v>
      </c>
      <c r="S256" s="0" t="n">
        <v>32924215.8581726</v>
      </c>
      <c r="T256" s="0" t="n">
        <v>33237164.715642</v>
      </c>
      <c r="U256" s="0" t="n">
        <v>32792480.9729606</v>
      </c>
      <c r="V256" s="0" t="n">
        <v>49353161.8518519</v>
      </c>
      <c r="W256" s="0" t="n">
        <v>60844771.4814815</v>
      </c>
      <c r="X256" s="0" t="n">
        <v>71096359.6296296</v>
      </c>
      <c r="Y256" s="0" t="n">
        <v>82340339.6296296</v>
      </c>
      <c r="Z256" s="0" t="n">
        <v>102086539.259259</v>
      </c>
      <c r="AA256" s="0" t="n">
        <v>113759203.333333</v>
      </c>
      <c r="AB256" s="0" t="n">
        <v>122255349.62963</v>
      </c>
      <c r="AC256" s="0" t="n">
        <v>135024987.777778</v>
      </c>
      <c r="AD256" s="0" t="n">
        <v>145641705.185185</v>
      </c>
      <c r="AE256" s="0" t="n">
        <v>160846656.666667</v>
      </c>
      <c r="AF256" s="0" t="n">
        <v>175580647.407407</v>
      </c>
      <c r="AG256" s="0" t="n">
        <v>200726712.592593</v>
      </c>
      <c r="AH256" s="0" t="n">
        <v>214745002.222222</v>
      </c>
      <c r="AI256" s="0" t="n">
        <v>240365262.592593</v>
      </c>
      <c r="AJ256" s="0" t="n">
        <v>254829629.62963</v>
      </c>
      <c r="AK256" s="0" t="n">
        <v>277954111.111111</v>
      </c>
      <c r="AL256" s="0" t="n">
        <v>286307814.814815</v>
      </c>
      <c r="AM256" s="0" t="n">
        <v>289438481.481481</v>
      </c>
      <c r="AN256" s="0" t="n">
        <v>316008481.481481</v>
      </c>
      <c r="AO256" s="0" t="n">
        <v>331489703.703704</v>
      </c>
      <c r="AP256" s="0" t="n">
        <v>347770000</v>
      </c>
      <c r="AQ256" s="0" t="n">
        <v>373619851.851852</v>
      </c>
      <c r="AR256" s="0" t="n">
        <v>390719148.148148</v>
      </c>
      <c r="AS256" s="0" t="n">
        <v>396261370.37037</v>
      </c>
      <c r="AT256" s="0" t="n">
        <v>430039296.296296</v>
      </c>
      <c r="AU256" s="0" t="n">
        <v>461883444.444444</v>
      </c>
      <c r="AV256" s="0" t="n">
        <v>481806296.296296</v>
      </c>
      <c r="AW256" s="0" t="n">
        <v>521975111.111111</v>
      </c>
      <c r="AX256" s="0" t="n">
        <v>550728666.666667</v>
      </c>
      <c r="AY256" s="0" t="n">
        <v>610930037.037037</v>
      </c>
      <c r="AZ256" s="0" t="n">
        <v>684446259.259259</v>
      </c>
      <c r="BA256" s="0" t="n">
        <v>695428851.851852</v>
      </c>
      <c r="BB256" s="0" t="n">
        <v>674922481.481481</v>
      </c>
      <c r="BC256" s="0" t="n">
        <v>681225925.925926</v>
      </c>
      <c r="BD256" s="0" t="n">
        <v>676129629.62963</v>
      </c>
      <c r="BE256" s="0" t="n">
        <v>692933333.333333</v>
      </c>
      <c r="BF256" s="0" t="n">
        <v>721207407.407407</v>
      </c>
      <c r="BG256" s="0" t="n">
        <v>727714814.814815</v>
      </c>
      <c r="BH256" s="0" t="n">
        <v>755400000</v>
      </c>
      <c r="BI256" s="0" t="n">
        <v>774429629.62963</v>
      </c>
      <c r="BJ256" s="0" t="n">
        <v>792177777.777778</v>
      </c>
      <c r="BK256" s="0" t="n">
        <v>811300000</v>
      </c>
      <c r="BL256" s="0" t="n">
        <v>824718518.518518</v>
      </c>
    </row>
    <row r="257" customFormat="false" ht="15" hidden="false" customHeight="false" outlineLevel="0" collapsed="false">
      <c r="A257" s="0" t="s">
        <v>986</v>
      </c>
      <c r="B257" s="0" t="s">
        <v>437</v>
      </c>
      <c r="C257" s="0" t="s">
        <v>1158</v>
      </c>
      <c r="D257" s="0" t="s">
        <v>1058</v>
      </c>
      <c r="E257" s="0" t="n">
        <v>7779090909.09091</v>
      </c>
      <c r="F257" s="0" t="n">
        <v>8189090909.09091</v>
      </c>
      <c r="G257" s="0" t="n">
        <v>8946969696.9697</v>
      </c>
      <c r="H257" s="0" t="n">
        <v>9753333333.33333</v>
      </c>
      <c r="I257" s="0" t="n">
        <v>8099318181.81818</v>
      </c>
      <c r="J257" s="0" t="n">
        <v>8427777777.77778</v>
      </c>
      <c r="K257" s="0" t="n">
        <v>8781333333.33333</v>
      </c>
      <c r="L257" s="0" t="n">
        <v>9250000000</v>
      </c>
      <c r="M257" s="0" t="n">
        <v>10034444444.4444</v>
      </c>
      <c r="N257" s="0" t="n">
        <v>10285111111.1111</v>
      </c>
      <c r="O257" s="0" t="n">
        <v>11561111111.1111</v>
      </c>
      <c r="P257" s="0" t="n">
        <v>12986590909.0909</v>
      </c>
      <c r="Q257" s="0" t="n">
        <v>13977727272.7273</v>
      </c>
      <c r="R257" s="0" t="n">
        <v>17035581395.3488</v>
      </c>
      <c r="S257" s="0" t="n">
        <v>26100930232.5581</v>
      </c>
      <c r="T257" s="0" t="n">
        <v>27464651162.7907</v>
      </c>
      <c r="U257" s="0" t="n">
        <v>31419534883.7209</v>
      </c>
      <c r="V257" s="0" t="n">
        <v>36210697674.4186</v>
      </c>
      <c r="W257" s="0" t="n">
        <v>39316279069.7674</v>
      </c>
      <c r="X257" s="0" t="n">
        <v>48310930232.5581</v>
      </c>
      <c r="Y257" s="0" t="n">
        <v>59116511627.907</v>
      </c>
      <c r="Z257" s="0" t="n">
        <v>66327441860.4651</v>
      </c>
      <c r="AA257" s="0" t="n">
        <v>67736744186.0465</v>
      </c>
      <c r="AB257" s="0" t="n">
        <v>67556279069.7674</v>
      </c>
      <c r="AC257" s="0" t="n">
        <v>60010285714.2857</v>
      </c>
      <c r="AD257" s="0" t="n">
        <v>61965466666.6667</v>
      </c>
      <c r="AE257" s="0" t="n">
        <v>60391604938.2716</v>
      </c>
      <c r="AF257" s="0" t="n">
        <v>48029034482.7586</v>
      </c>
      <c r="AG257" s="0" t="n">
        <v>60226413793.1035</v>
      </c>
      <c r="AH257" s="0" t="n">
        <v>43526253602.3055</v>
      </c>
      <c r="AI257" s="0" t="n">
        <v>48598315565.032</v>
      </c>
      <c r="AJ257" s="0" t="n">
        <v>53476971830.9859</v>
      </c>
      <c r="AK257" s="0" t="n">
        <v>60401798245.614</v>
      </c>
      <c r="AL257" s="0" t="n">
        <v>60065011013.2159</v>
      </c>
      <c r="AM257" s="0" t="n">
        <v>58418666666.6667</v>
      </c>
      <c r="AN257" s="0" t="n">
        <v>77407726244.3439</v>
      </c>
      <c r="AO257" s="0" t="n">
        <v>70543211119.099</v>
      </c>
      <c r="AP257" s="0" t="n">
        <v>85843534588.6206</v>
      </c>
      <c r="AQ257" s="0" t="n">
        <v>91331203433.1629</v>
      </c>
      <c r="AR257" s="0" t="n">
        <v>97976886247.3172</v>
      </c>
      <c r="AS257" s="0" t="n">
        <v>117140723529.412</v>
      </c>
      <c r="AT257" s="0" t="n">
        <v>122903960204.505</v>
      </c>
      <c r="AU257" s="0" t="n">
        <v>92893587733.6549</v>
      </c>
      <c r="AV257" s="0" t="n">
        <v>83620628582.1082</v>
      </c>
      <c r="AW257" s="0" t="n">
        <v>112453382329.615</v>
      </c>
      <c r="AX257" s="0" t="n">
        <v>145510008134.75</v>
      </c>
      <c r="AY257" s="0" t="n">
        <v>183477522123.894</v>
      </c>
      <c r="AZ257" s="0" t="n">
        <v>230364012575.687</v>
      </c>
      <c r="BA257" s="0" t="n">
        <v>315953388510.678</v>
      </c>
      <c r="BB257" s="0" t="n">
        <v>329787628928.471</v>
      </c>
      <c r="BC257" s="0" t="n">
        <v>393192354510.653</v>
      </c>
      <c r="BD257" s="0" t="n">
        <v>316482190800.364</v>
      </c>
      <c r="BE257" s="0" t="n">
        <v>381286237847.667</v>
      </c>
      <c r="BF257" s="0" t="n">
        <v>371005379786.566</v>
      </c>
      <c r="BG257" s="0" t="n">
        <v>482359318767.703</v>
      </c>
    </row>
    <row r="258" customFormat="false" ht="15" hidden="false" customHeight="false" outlineLevel="0" collapsed="false">
      <c r="A258" s="0" t="s">
        <v>542</v>
      </c>
      <c r="B258" s="0" t="s">
        <v>544</v>
      </c>
      <c r="C258" s="0" t="s">
        <v>1158</v>
      </c>
      <c r="D258" s="0" t="s">
        <v>1058</v>
      </c>
    </row>
    <row r="259" customFormat="false" ht="15" hidden="false" customHeight="false" outlineLevel="0" collapsed="false">
      <c r="A259" s="0" t="s">
        <v>996</v>
      </c>
      <c r="B259" s="0" t="s">
        <v>995</v>
      </c>
      <c r="C259" s="0" t="s">
        <v>1158</v>
      </c>
      <c r="D259" s="0" t="s">
        <v>1058</v>
      </c>
      <c r="AU259" s="0" t="n">
        <v>3269000000</v>
      </c>
      <c r="AV259" s="0" t="n">
        <v>3453000000</v>
      </c>
      <c r="AW259" s="0" t="n">
        <v>3799000000</v>
      </c>
      <c r="AX259" s="0" t="n">
        <v>4439000000</v>
      </c>
      <c r="AY259" s="0" t="n">
        <v>4504000000</v>
      </c>
      <c r="AZ259" s="0" t="n">
        <v>4803000000</v>
      </c>
      <c r="BA259" s="0" t="n">
        <v>4250000000</v>
      </c>
      <c r="BB259" s="0" t="n">
        <v>4203000000</v>
      </c>
      <c r="BC259" s="0" t="n">
        <v>4339000000</v>
      </c>
      <c r="BD259" s="0" t="n">
        <v>4239000000</v>
      </c>
      <c r="BE259" s="0" t="n">
        <v>4095000000</v>
      </c>
      <c r="BF259" s="0" t="n">
        <v>3762000000</v>
      </c>
      <c r="BG259" s="0" t="n">
        <v>3622000000</v>
      </c>
      <c r="BH259" s="0" t="n">
        <v>3748000000</v>
      </c>
      <c r="BI259" s="0" t="n">
        <v>3863000000</v>
      </c>
      <c r="BJ259" s="0" t="n">
        <v>3855000000</v>
      </c>
    </row>
    <row r="260" customFormat="false" ht="15" hidden="false" customHeight="false" outlineLevel="0" collapsed="false">
      <c r="A260" s="0" t="s">
        <v>211</v>
      </c>
      <c r="B260" s="0" t="s">
        <v>438</v>
      </c>
      <c r="C260" s="0" t="s">
        <v>1158</v>
      </c>
      <c r="D260" s="0" t="s">
        <v>1058</v>
      </c>
      <c r="AD260" s="0" t="n">
        <v>14094687820.7445</v>
      </c>
      <c r="AE260" s="0" t="n">
        <v>26336616250.4397</v>
      </c>
      <c r="AF260" s="0" t="n">
        <v>36658108850.3148</v>
      </c>
      <c r="AG260" s="0" t="n">
        <v>25423812648.5941</v>
      </c>
      <c r="AH260" s="0" t="n">
        <v>6293304974.59403</v>
      </c>
      <c r="AI260" s="0" t="n">
        <v>6471740805.56984</v>
      </c>
      <c r="AJ260" s="0" t="n">
        <v>9613369520.41885</v>
      </c>
      <c r="AK260" s="0" t="n">
        <v>9866990236.43588</v>
      </c>
      <c r="AL260" s="0" t="n">
        <v>13180953598.1716</v>
      </c>
      <c r="AM260" s="0" t="n">
        <v>16286433533.3228</v>
      </c>
      <c r="AN260" s="0" t="n">
        <v>20736164458.9505</v>
      </c>
      <c r="AO260" s="0" t="n">
        <v>24657470574.7501</v>
      </c>
      <c r="AP260" s="0" t="n">
        <v>26843700441.5482</v>
      </c>
      <c r="AQ260" s="0" t="n">
        <v>27209602050.0452</v>
      </c>
      <c r="AR260" s="0" t="n">
        <v>28683659006.7752</v>
      </c>
      <c r="AS260" s="0" t="n">
        <v>31172518403.3162</v>
      </c>
      <c r="AT260" s="0" t="n">
        <v>32685198735.3053</v>
      </c>
      <c r="AU260" s="0" t="n">
        <v>35064105500.8344</v>
      </c>
      <c r="AV260" s="0" t="n">
        <v>39552513316.0734</v>
      </c>
      <c r="AW260" s="0" t="n">
        <v>45427854693.2554</v>
      </c>
      <c r="AX260" s="0" t="n">
        <v>57633255618.2731</v>
      </c>
      <c r="AY260" s="0" t="n">
        <v>66371664817.0436</v>
      </c>
      <c r="AZ260" s="0" t="n">
        <v>77414425532.2452</v>
      </c>
      <c r="BA260" s="0" t="n">
        <v>99130304099.1274</v>
      </c>
      <c r="BB260" s="0" t="n">
        <v>106014659770.222</v>
      </c>
      <c r="BC260" s="0" t="n">
        <v>115931749697.241</v>
      </c>
      <c r="BD260" s="0" t="n">
        <v>135539438559.709</v>
      </c>
      <c r="BE260" s="0" t="n">
        <v>155820001920.492</v>
      </c>
      <c r="BF260" s="0" t="n">
        <v>171222025117.381</v>
      </c>
      <c r="BG260" s="0" t="n">
        <v>186204652922.262</v>
      </c>
      <c r="BH260" s="0" t="n">
        <v>193241108709.536</v>
      </c>
      <c r="BI260" s="0" t="n">
        <v>205276172134.901</v>
      </c>
      <c r="BJ260" s="0" t="n">
        <v>223779865815.183</v>
      </c>
      <c r="BK260" s="0" t="n">
        <v>245213686369.157</v>
      </c>
      <c r="BL260" s="0" t="n">
        <v>261921244843.172</v>
      </c>
    </row>
    <row r="261" customFormat="false" ht="15" hidden="false" customHeight="false" outlineLevel="0" collapsed="false">
      <c r="A261" s="0" t="s">
        <v>208</v>
      </c>
      <c r="B261" s="0" t="s">
        <v>436</v>
      </c>
      <c r="C261" s="0" t="s">
        <v>1158</v>
      </c>
      <c r="D261" s="0" t="s">
        <v>1058</v>
      </c>
      <c r="X261" s="0" t="n">
        <v>119258835.335525</v>
      </c>
      <c r="Y261" s="0" t="n">
        <v>121185497.569261</v>
      </c>
      <c r="Z261" s="0" t="n">
        <v>113781795.82356</v>
      </c>
      <c r="AA261" s="0" t="n">
        <v>114501912.522867</v>
      </c>
      <c r="AB261" s="0" t="n">
        <v>117389554.191406</v>
      </c>
      <c r="AC261" s="0" t="n">
        <v>144482515.368336</v>
      </c>
      <c r="AD261" s="0" t="n">
        <v>131856420.703184</v>
      </c>
      <c r="AE261" s="0" t="n">
        <v>126498935.335649</v>
      </c>
      <c r="AF261" s="0" t="n">
        <v>139464173.547324</v>
      </c>
      <c r="AG261" s="0" t="n">
        <v>158351368.433149</v>
      </c>
      <c r="AH261" s="0" t="n">
        <v>154013202.116475</v>
      </c>
      <c r="AI261" s="0" t="n">
        <v>168879207.244148</v>
      </c>
      <c r="AJ261" s="0" t="n">
        <v>201334169.054441</v>
      </c>
      <c r="AK261" s="0" t="n">
        <v>209088824.608438</v>
      </c>
      <c r="AL261" s="0" t="n">
        <v>200491853.167847</v>
      </c>
      <c r="AM261" s="0" t="n">
        <v>233701301.490486</v>
      </c>
      <c r="AN261" s="0" t="n">
        <v>249333250.082507</v>
      </c>
      <c r="AO261" s="0" t="n">
        <v>261370044.486614</v>
      </c>
      <c r="AP261" s="0" t="n">
        <v>272771209.113662</v>
      </c>
      <c r="AQ261" s="0" t="n">
        <v>262293410.708334</v>
      </c>
      <c r="AR261" s="0" t="n">
        <v>268006972.690296</v>
      </c>
      <c r="AS261" s="0" t="n">
        <v>272014693.050806</v>
      </c>
      <c r="AT261" s="0" t="n">
        <v>257926881.72043</v>
      </c>
      <c r="AU261" s="0" t="n">
        <v>262596597.803278</v>
      </c>
      <c r="AV261" s="0" t="n">
        <v>314471328.071548</v>
      </c>
      <c r="AW261" s="0" t="n">
        <v>364996869.129618</v>
      </c>
      <c r="AX261" s="0" t="n">
        <v>394962552.336108</v>
      </c>
      <c r="AY261" s="0" t="n">
        <v>439376794.094041</v>
      </c>
      <c r="AZ261" s="0" t="n">
        <v>526428309.945089</v>
      </c>
      <c r="BA261" s="0" t="n">
        <v>607958616.143415</v>
      </c>
      <c r="BB261" s="0" t="n">
        <v>610066628.693058</v>
      </c>
      <c r="BC261" s="0" t="n">
        <v>700804286.224354</v>
      </c>
      <c r="BD261" s="0" t="n">
        <v>792149700.679116</v>
      </c>
      <c r="BE261" s="0" t="n">
        <v>781702874.106059</v>
      </c>
      <c r="BF261" s="0" t="n">
        <v>801787555.861121</v>
      </c>
      <c r="BG261" s="0" t="n">
        <v>814954306.971033</v>
      </c>
      <c r="BH261" s="0" t="n">
        <v>759689950.930918</v>
      </c>
      <c r="BI261" s="0" t="n">
        <v>804332795.575017</v>
      </c>
      <c r="BJ261" s="0" t="n">
        <v>880043553.748442</v>
      </c>
      <c r="BK261" s="0" t="n">
        <v>914700508.22242</v>
      </c>
      <c r="BL261" s="0" t="n">
        <v>934239973.812573</v>
      </c>
    </row>
    <row r="262" customFormat="false" ht="15" hidden="false" customHeight="false" outlineLevel="0" collapsed="false">
      <c r="A262" s="0" t="s">
        <v>1156</v>
      </c>
      <c r="B262" s="0" t="s">
        <v>1157</v>
      </c>
      <c r="C262" s="0" t="s">
        <v>1158</v>
      </c>
      <c r="D262" s="0" t="s">
        <v>1058</v>
      </c>
      <c r="E262" s="0" t="n">
        <v>1369443925011.89</v>
      </c>
      <c r="F262" s="0" t="n">
        <v>1425115081577.84</v>
      </c>
      <c r="G262" s="0" t="n">
        <v>1530068789423.03</v>
      </c>
      <c r="H262" s="0" t="n">
        <v>1648304927596.87</v>
      </c>
      <c r="I262" s="0" t="n">
        <v>1805673902285.75</v>
      </c>
      <c r="J262" s="0" t="n">
        <v>1966277080224.85</v>
      </c>
      <c r="K262" s="0" t="n">
        <v>2133345298195.83</v>
      </c>
      <c r="L262" s="0" t="n">
        <v>2270951628945.99</v>
      </c>
      <c r="M262" s="0" t="n">
        <v>2451449172889.88</v>
      </c>
      <c r="N262" s="0" t="n">
        <v>2704652070727.44</v>
      </c>
      <c r="O262" s="0" t="n">
        <v>2961058584800.38</v>
      </c>
      <c r="P262" s="0" t="n">
        <v>3273349657869.51</v>
      </c>
      <c r="Q262" s="0" t="n">
        <v>3777608298767.36</v>
      </c>
      <c r="R262" s="0" t="n">
        <v>4609187412816.62</v>
      </c>
      <c r="S262" s="0" t="n">
        <v>5315975951491.42</v>
      </c>
      <c r="T262" s="0" t="n">
        <v>5920346810454.43</v>
      </c>
      <c r="U262" s="0" t="n">
        <v>6438212557515.45</v>
      </c>
      <c r="V262" s="0" t="n">
        <v>7277590659724.76</v>
      </c>
      <c r="W262" s="0" t="n">
        <v>8584658502250.43</v>
      </c>
      <c r="X262" s="0" t="n">
        <v>9971331091928.24</v>
      </c>
      <c r="Y262" s="0" t="n">
        <v>11227787361930</v>
      </c>
      <c r="Z262" s="0" t="n">
        <v>11624037160585.5</v>
      </c>
      <c r="AA262" s="0" t="n">
        <v>11514725665438.4</v>
      </c>
      <c r="AB262" s="0" t="n">
        <v>11747282629212.4</v>
      </c>
      <c r="AC262" s="0" t="n">
        <v>12180064946161.3</v>
      </c>
      <c r="AD262" s="0" t="n">
        <v>12793526857410.8</v>
      </c>
      <c r="AE262" s="0" t="n">
        <v>15118751369432.8</v>
      </c>
      <c r="AF262" s="0" t="n">
        <v>17201254955042.3</v>
      </c>
      <c r="AG262" s="0" t="n">
        <v>19244410731051.8</v>
      </c>
      <c r="AH262" s="0" t="n">
        <v>20087689311360.4</v>
      </c>
      <c r="AI262" s="0" t="n">
        <v>22626736590326</v>
      </c>
      <c r="AJ262" s="0" t="n">
        <v>23966885541451.1</v>
      </c>
      <c r="AK262" s="0" t="n">
        <v>25453189198265.1</v>
      </c>
      <c r="AL262" s="0" t="n">
        <v>25858210431827.9</v>
      </c>
      <c r="AM262" s="0" t="n">
        <v>27771192160987.4</v>
      </c>
      <c r="AN262" s="0" t="n">
        <v>30887281364940.8</v>
      </c>
      <c r="AO262" s="0" t="n">
        <v>31573213341361</v>
      </c>
      <c r="AP262" s="0" t="n">
        <v>31458340846918.4</v>
      </c>
      <c r="AQ262" s="0" t="n">
        <v>31393737903662.7</v>
      </c>
      <c r="AR262" s="0" t="n">
        <v>32563160743067.7</v>
      </c>
      <c r="AS262" s="0" t="n">
        <v>33623637910868.7</v>
      </c>
      <c r="AT262" s="0" t="n">
        <v>33430841993024.2</v>
      </c>
      <c r="AU262" s="0" t="n">
        <v>34712451850985.2</v>
      </c>
      <c r="AV262" s="0" t="n">
        <v>38948207693351.2</v>
      </c>
      <c r="AW262" s="0" t="n">
        <v>43874597658831</v>
      </c>
      <c r="AX262" s="0" t="n">
        <v>47526792786394.1</v>
      </c>
      <c r="AY262" s="0" t="n">
        <v>51512231538197.8</v>
      </c>
      <c r="AZ262" s="0" t="n">
        <v>58043560380507.8</v>
      </c>
      <c r="BA262" s="0" t="n">
        <v>63690177847399.5</v>
      </c>
      <c r="BB262" s="0" t="n">
        <v>60410286580323.5</v>
      </c>
      <c r="BC262" s="0" t="n">
        <v>66125919193271.1</v>
      </c>
      <c r="BD262" s="0" t="n">
        <v>73460345663712</v>
      </c>
      <c r="BE262" s="0" t="n">
        <v>75161778950115.1</v>
      </c>
      <c r="BF262" s="0" t="n">
        <v>77316336530735.1</v>
      </c>
      <c r="BG262" s="0" t="n">
        <v>79453254441374.8</v>
      </c>
      <c r="BH262" s="0" t="n">
        <v>75217722628911.7</v>
      </c>
      <c r="BI262" s="0" t="n">
        <v>76368999871236.7</v>
      </c>
      <c r="BJ262" s="0" t="n">
        <v>81306030232472.9</v>
      </c>
      <c r="BK262" s="0" t="n">
        <v>86439423191635.8</v>
      </c>
      <c r="BL262" s="0" t="n">
        <v>87734574388072.7</v>
      </c>
    </row>
    <row r="263" customFormat="false" ht="15" hidden="false" customHeight="false" outlineLevel="0" collapsed="false">
      <c r="A263" s="0" t="s">
        <v>157</v>
      </c>
      <c r="B263" s="0" t="s">
        <v>392</v>
      </c>
      <c r="C263" s="0" t="s">
        <v>1158</v>
      </c>
      <c r="D263" s="0" t="s">
        <v>1058</v>
      </c>
      <c r="AA263" s="0" t="n">
        <v>121221651.619316</v>
      </c>
      <c r="AB263" s="0" t="n">
        <v>111862823.574979</v>
      </c>
      <c r="AC263" s="0" t="n">
        <v>109200934.328519</v>
      </c>
      <c r="AD263" s="0" t="n">
        <v>95572172.9835657</v>
      </c>
      <c r="AE263" s="0" t="n">
        <v>100947848.64478</v>
      </c>
      <c r="AF263" s="0" t="n">
        <v>111713922.141578</v>
      </c>
      <c r="AG263" s="0" t="n">
        <v>133016065.416065</v>
      </c>
      <c r="AH263" s="0" t="n">
        <v>122888609.715243</v>
      </c>
      <c r="AI263" s="0" t="n">
        <v>125766269.755358</v>
      </c>
      <c r="AJ263" s="0" t="n">
        <v>125597205.422315</v>
      </c>
      <c r="AK263" s="0" t="n">
        <v>132303041.36253</v>
      </c>
      <c r="AL263" s="0" t="n">
        <v>133122897.196262</v>
      </c>
      <c r="AM263" s="0" t="n">
        <v>221098106.508876</v>
      </c>
      <c r="AN263" s="0" t="n">
        <v>224865731.381903</v>
      </c>
      <c r="AO263" s="0" t="n">
        <v>249908970.658971</v>
      </c>
      <c r="AP263" s="0" t="n">
        <v>285475591.89651</v>
      </c>
      <c r="AQ263" s="0" t="n">
        <v>269481523.200465</v>
      </c>
      <c r="AR263" s="0" t="n">
        <v>258833766.580017</v>
      </c>
      <c r="AS263" s="0" t="n">
        <v>269019710.327456</v>
      </c>
      <c r="AT263" s="0" t="n">
        <v>273088357.1637</v>
      </c>
      <c r="AU263" s="0" t="n">
        <v>288078881.433056</v>
      </c>
      <c r="AV263" s="0" t="n">
        <v>338838639.378435</v>
      </c>
      <c r="AW263" s="0" t="n">
        <v>420320176.359437</v>
      </c>
      <c r="AX263" s="0" t="n">
        <v>465568018.300557</v>
      </c>
      <c r="AY263" s="0" t="n">
        <v>505832439.822977</v>
      </c>
      <c r="AZ263" s="0" t="n">
        <v>570469196.667431</v>
      </c>
      <c r="BA263" s="0" t="n">
        <v>619260721.579306</v>
      </c>
      <c r="BB263" s="0" t="n">
        <v>584706020.213857</v>
      </c>
      <c r="BC263" s="0" t="n">
        <v>663161517.850106</v>
      </c>
      <c r="BD263" s="0" t="n">
        <v>737401692.217475</v>
      </c>
      <c r="BE263" s="0" t="n">
        <v>760549587.136028</v>
      </c>
      <c r="BF263" s="0" t="n">
        <v>770021663.967789</v>
      </c>
      <c r="BG263" s="0" t="n">
        <v>756919917.334022</v>
      </c>
      <c r="BH263" s="0" t="n">
        <v>788307330.55567</v>
      </c>
      <c r="BI263" s="0" t="n">
        <v>799376439.530168</v>
      </c>
      <c r="BJ263" s="0" t="n">
        <v>832153612.557186</v>
      </c>
      <c r="BK263" s="0" t="n">
        <v>821496064.526185</v>
      </c>
      <c r="BL263" s="0" t="n">
        <v>852250190.985485</v>
      </c>
    </row>
    <row r="264" customFormat="false" ht="15" hidden="false" customHeight="false" outlineLevel="0" collapsed="false">
      <c r="A264" s="0" t="s">
        <v>103</v>
      </c>
      <c r="B264" s="0" t="s">
        <v>336</v>
      </c>
      <c r="C264" s="0" t="s">
        <v>1158</v>
      </c>
      <c r="D264" s="0" t="s">
        <v>1058</v>
      </c>
      <c r="AS264" s="0" t="n">
        <v>1849196082.05507</v>
      </c>
      <c r="AT264" s="0" t="n">
        <v>2535333631.88536</v>
      </c>
      <c r="AU264" s="0" t="n">
        <v>2406270658.23024</v>
      </c>
      <c r="AV264" s="0" t="n">
        <v>2790455727.69422</v>
      </c>
      <c r="AW264" s="0" t="n">
        <v>3556757428.82009</v>
      </c>
      <c r="AX264" s="0" t="n">
        <v>3663101604.27807</v>
      </c>
      <c r="AY264" s="0" t="n">
        <v>3846819721.4904</v>
      </c>
      <c r="AZ264" s="0" t="n">
        <v>4655899260.88147</v>
      </c>
      <c r="BA264" s="0" t="n">
        <v>5687417606.56218</v>
      </c>
      <c r="BB264" s="0" t="n">
        <v>5653792720.20006</v>
      </c>
      <c r="BC264" s="0" t="n">
        <v>5835874320.56211</v>
      </c>
      <c r="BD264" s="0" t="n">
        <v>6701698218.26281</v>
      </c>
      <c r="BE264" s="0" t="n">
        <v>6499807272.26005</v>
      </c>
      <c r="BF264" s="0" t="n">
        <v>7074777526.896</v>
      </c>
      <c r="BG264" s="0" t="n">
        <v>7396705194.63266</v>
      </c>
      <c r="BH264" s="0" t="n">
        <v>6442915788.30578</v>
      </c>
      <c r="BI264" s="0" t="n">
        <v>6719172016.82533</v>
      </c>
      <c r="BJ264" s="0" t="n">
        <v>7245707184.81699</v>
      </c>
      <c r="BK264" s="0" t="n">
        <v>7942961738.30893</v>
      </c>
      <c r="BL264" s="0" t="n">
        <v>7926133713.61397</v>
      </c>
    </row>
    <row r="265" customFormat="false" ht="15" hidden="false" customHeight="false" outlineLevel="0" collapsed="false">
      <c r="A265" s="0" t="s">
        <v>1008</v>
      </c>
      <c r="B265" s="0" t="s">
        <v>440</v>
      </c>
      <c r="C265" s="0" t="s">
        <v>1158</v>
      </c>
      <c r="D265" s="0" t="s">
        <v>1058</v>
      </c>
      <c r="AI265" s="0" t="n">
        <v>5647119229.00763</v>
      </c>
      <c r="AJ265" s="0" t="n">
        <v>5930370370.37037</v>
      </c>
      <c r="AK265" s="0" t="n">
        <v>6463649985.01648</v>
      </c>
      <c r="AL265" s="0" t="n">
        <v>5368270614.8468</v>
      </c>
      <c r="AM265" s="0" t="n">
        <v>4167356037.1517</v>
      </c>
      <c r="AN265" s="0" t="n">
        <v>4258788725.44991</v>
      </c>
      <c r="AO265" s="0" t="n">
        <v>5785685310.86668</v>
      </c>
      <c r="AP265" s="0" t="n">
        <v>6838557384.40357</v>
      </c>
      <c r="AQ265" s="0" t="n">
        <v>6325141675.86989</v>
      </c>
      <c r="AR265" s="0" t="n">
        <v>7641102523.15083</v>
      </c>
      <c r="AS265" s="0" t="n">
        <v>9652436179.64605</v>
      </c>
      <c r="AT265" s="0" t="n">
        <v>9861560094.74009</v>
      </c>
      <c r="AU265" s="0" t="n">
        <v>10694628091.6726</v>
      </c>
      <c r="AV265" s="0" t="n">
        <v>11777966673.3897</v>
      </c>
      <c r="AW265" s="0" t="n">
        <v>13872791658.5487</v>
      </c>
      <c r="AX265" s="0" t="n">
        <v>16746344766.2044</v>
      </c>
      <c r="AY265" s="0" t="n">
        <v>19061978586.1278</v>
      </c>
      <c r="AZ265" s="0" t="n">
        <v>21650532264.2322</v>
      </c>
      <c r="BA265" s="0" t="n">
        <v>26910851361.7555</v>
      </c>
      <c r="BB265" s="0" t="n">
        <v>25130274124.2525</v>
      </c>
      <c r="BC265" s="0" t="n">
        <v>30906749533.221</v>
      </c>
      <c r="BD265" s="0" t="n">
        <v>32726417212.348</v>
      </c>
      <c r="BE265" s="0" t="n">
        <v>35401341663.0425</v>
      </c>
      <c r="BF265" s="0" t="n">
        <v>40415235701.9871</v>
      </c>
      <c r="BG265" s="0" t="n">
        <v>43206469767.4419</v>
      </c>
      <c r="BH265" s="0" t="n">
        <v>42450620875.6499</v>
      </c>
      <c r="BI265" s="0" t="n">
        <v>30935978723.73</v>
      </c>
      <c r="BJ265" s="0" t="n">
        <v>26736139802.004</v>
      </c>
      <c r="BK265" s="0" t="n">
        <v>23486270352.3327</v>
      </c>
      <c r="BL265" s="0" t="n">
        <v>22581081993.945</v>
      </c>
    </row>
    <row r="266" customFormat="false" ht="15" hidden="false" customHeight="false" outlineLevel="0" collapsed="false">
      <c r="A266" s="0" t="s">
        <v>171</v>
      </c>
      <c r="B266" s="0" t="s">
        <v>405</v>
      </c>
      <c r="C266" s="0" t="s">
        <v>1158</v>
      </c>
      <c r="D266" s="0" t="s">
        <v>1058</v>
      </c>
      <c r="E266" s="0" t="n">
        <v>7575396972.87137</v>
      </c>
      <c r="F266" s="0" t="n">
        <v>7972996813.99047</v>
      </c>
      <c r="G266" s="0" t="n">
        <v>8497996604.20055</v>
      </c>
      <c r="H266" s="0" t="n">
        <v>9423396234.41086</v>
      </c>
      <c r="I266" s="0" t="n">
        <v>10373995854.5513</v>
      </c>
      <c r="J266" s="0" t="n">
        <v>11334395470.7756</v>
      </c>
      <c r="K266" s="0" t="n">
        <v>12354995062.944</v>
      </c>
      <c r="L266" s="0" t="n">
        <v>13777394494.5532</v>
      </c>
      <c r="M266" s="0" t="n">
        <v>14894594048.1202</v>
      </c>
      <c r="N266" s="0" t="n">
        <v>16780393294.5548</v>
      </c>
      <c r="O266" s="0" t="n">
        <v>18418392640.0103</v>
      </c>
      <c r="P266" s="0" t="n">
        <v>20333691315.355</v>
      </c>
      <c r="Q266" s="0" t="n">
        <v>21357435928.4543</v>
      </c>
      <c r="R266" s="0" t="n">
        <v>29295674713.3562</v>
      </c>
      <c r="S266" s="0" t="n">
        <v>36807721039.2511</v>
      </c>
      <c r="T266" s="0" t="n">
        <v>38114542813.287</v>
      </c>
      <c r="U266" s="0" t="n">
        <v>36603349968.171</v>
      </c>
      <c r="V266" s="0" t="n">
        <v>40651349964.651</v>
      </c>
      <c r="W266" s="0" t="n">
        <v>46739449959.357</v>
      </c>
      <c r="X266" s="0" t="n">
        <v>57645721015.634</v>
      </c>
      <c r="Y266" s="0" t="n">
        <v>82980483390.5057</v>
      </c>
      <c r="Z266" s="0" t="n">
        <v>85454420504.1014</v>
      </c>
      <c r="AA266" s="0" t="n">
        <v>78423059791.0843</v>
      </c>
      <c r="AB266" s="0" t="n">
        <v>87415851379.4578</v>
      </c>
      <c r="AC266" s="0" t="n">
        <v>77344092904.1052</v>
      </c>
      <c r="AD266" s="0" t="n">
        <v>59082638803.0846</v>
      </c>
      <c r="AE266" s="0" t="n">
        <v>67521602552.6474</v>
      </c>
      <c r="AF266" s="0" t="n">
        <v>88573697221.7221</v>
      </c>
      <c r="AG266" s="0" t="n">
        <v>95176640968.0367</v>
      </c>
      <c r="AH266" s="0" t="n">
        <v>99030856824.7526</v>
      </c>
      <c r="AI266" s="0" t="n">
        <v>115552349035.441</v>
      </c>
      <c r="AJ266" s="0" t="n">
        <v>123942759156.416</v>
      </c>
      <c r="AK266" s="0" t="n">
        <v>134544563096.782</v>
      </c>
      <c r="AL266" s="0" t="n">
        <v>134308050011.809</v>
      </c>
      <c r="AM266" s="0" t="n">
        <v>139752515748.806</v>
      </c>
      <c r="AN266" s="0" t="n">
        <v>155460927990.383</v>
      </c>
      <c r="AO266" s="0" t="n">
        <v>147606294673.67</v>
      </c>
      <c r="AP266" s="0" t="n">
        <v>152587423868.182</v>
      </c>
      <c r="AQ266" s="0" t="n">
        <v>137774755609.072</v>
      </c>
      <c r="AR266" s="0" t="n">
        <v>136632320704.653</v>
      </c>
      <c r="AS266" s="0" t="n">
        <v>136361298082.061</v>
      </c>
      <c r="AT266" s="0" t="n">
        <v>121514658737.165</v>
      </c>
      <c r="AU266" s="0" t="n">
        <v>115482368343.658</v>
      </c>
      <c r="AV266" s="0" t="n">
        <v>175256916996.047</v>
      </c>
      <c r="AW266" s="0" t="n">
        <v>228590027400.653</v>
      </c>
      <c r="AX266" s="0" t="n">
        <v>257772710832.953</v>
      </c>
      <c r="AY266" s="0" t="n">
        <v>271638484826.109</v>
      </c>
      <c r="AZ266" s="0" t="n">
        <v>299415505152.298</v>
      </c>
      <c r="BA266" s="0" t="n">
        <v>286769839732.726</v>
      </c>
      <c r="BB266" s="0" t="n">
        <v>295936485832.635</v>
      </c>
      <c r="BC266" s="0" t="n">
        <v>375349442837.24</v>
      </c>
      <c r="BD266" s="0" t="n">
        <v>416418874936.305</v>
      </c>
      <c r="BE266" s="0" t="n">
        <v>396332702639.496</v>
      </c>
      <c r="BF266" s="0" t="n">
        <v>366829390478.954</v>
      </c>
      <c r="BG266" s="0" t="n">
        <v>350904575292.317</v>
      </c>
      <c r="BH266" s="0" t="n">
        <v>317620522794.827</v>
      </c>
      <c r="BI266" s="0" t="n">
        <v>296357282715.109</v>
      </c>
      <c r="BJ266" s="0" t="n">
        <v>349554116683.818</v>
      </c>
      <c r="BK266" s="0" t="n">
        <v>368288939768.322</v>
      </c>
      <c r="BL266" s="0" t="n">
        <v>351431649241.439</v>
      </c>
    </row>
    <row r="267" customFormat="false" ht="15" hidden="false" customHeight="false" outlineLevel="0" collapsed="false">
      <c r="A267" s="0" t="s">
        <v>215</v>
      </c>
      <c r="B267" s="0" t="s">
        <v>441</v>
      </c>
      <c r="C267" s="0" t="s">
        <v>1158</v>
      </c>
      <c r="D267" s="0" t="s">
        <v>1058</v>
      </c>
      <c r="E267" s="0" t="n">
        <v>713000000</v>
      </c>
      <c r="F267" s="0" t="n">
        <v>696285714.285714</v>
      </c>
      <c r="G267" s="0" t="n">
        <v>693142857.142857</v>
      </c>
      <c r="H267" s="0" t="n">
        <v>718714285.714286</v>
      </c>
      <c r="I267" s="0" t="n">
        <v>839428571.428572</v>
      </c>
      <c r="J267" s="0" t="n">
        <v>1082857142.85714</v>
      </c>
      <c r="K267" s="0" t="n">
        <v>1264285714.28571</v>
      </c>
      <c r="L267" s="0" t="n">
        <v>1368000000</v>
      </c>
      <c r="M267" s="0" t="n">
        <v>1605857142.85714</v>
      </c>
      <c r="N267" s="0" t="n">
        <v>1965714285.71429</v>
      </c>
      <c r="O267" s="0" t="n">
        <v>1825285714.28571</v>
      </c>
      <c r="P267" s="0" t="n">
        <v>1687000000</v>
      </c>
      <c r="Q267" s="0" t="n">
        <v>1910714285.71429</v>
      </c>
      <c r="R267" s="0" t="n">
        <v>2268714285.71429</v>
      </c>
      <c r="S267" s="0" t="n">
        <v>3121833333.33333</v>
      </c>
      <c r="T267" s="0" t="n">
        <v>2618666666.66667</v>
      </c>
      <c r="U267" s="0" t="n">
        <v>2746714285.71429</v>
      </c>
      <c r="V267" s="0" t="n">
        <v>2483000000</v>
      </c>
      <c r="W267" s="0" t="n">
        <v>2813375000</v>
      </c>
      <c r="X267" s="0" t="n">
        <v>3325500000</v>
      </c>
      <c r="Y267" s="0" t="n">
        <v>3829500000</v>
      </c>
      <c r="Z267" s="0" t="n">
        <v>3872666666.66667</v>
      </c>
      <c r="AA267" s="0" t="n">
        <v>3994777777.77778</v>
      </c>
      <c r="AB267" s="0" t="n">
        <v>3216307692.30769</v>
      </c>
      <c r="AC267" s="0" t="n">
        <v>2739444444.44444</v>
      </c>
      <c r="AD267" s="0" t="n">
        <v>2281258064.51613</v>
      </c>
      <c r="AE267" s="0" t="n">
        <v>1661948717.94872</v>
      </c>
      <c r="AF267" s="0" t="n">
        <v>2269894736.84211</v>
      </c>
      <c r="AG267" s="0" t="n">
        <v>3713614457.83132</v>
      </c>
      <c r="AH267" s="0" t="n">
        <v>3998637681.15942</v>
      </c>
      <c r="AI267" s="0" t="n">
        <v>3285217391.30435</v>
      </c>
      <c r="AJ267" s="0" t="n">
        <v>3378882352.94118</v>
      </c>
      <c r="AK267" s="0" t="n">
        <v>3181921787.7095</v>
      </c>
      <c r="AL267" s="0" t="n">
        <v>3273237853.35689</v>
      </c>
      <c r="AM267" s="0" t="n">
        <v>3656647744.24858</v>
      </c>
      <c r="AN267" s="0" t="n">
        <v>3807067121.8609</v>
      </c>
      <c r="AO267" s="0" t="n">
        <v>3597220962.00017</v>
      </c>
      <c r="AP267" s="0" t="n">
        <v>4303281932.29365</v>
      </c>
      <c r="AQ267" s="0" t="n">
        <v>3537683046.02331</v>
      </c>
      <c r="AR267" s="0" t="n">
        <v>3404311976.54941</v>
      </c>
      <c r="AS267" s="0" t="n">
        <v>3600683039.73254</v>
      </c>
      <c r="AT267" s="0" t="n">
        <v>4094480988.11931</v>
      </c>
      <c r="AU267" s="0" t="n">
        <v>4193845678.17033</v>
      </c>
      <c r="AV267" s="0" t="n">
        <v>4901839731.26571</v>
      </c>
      <c r="AW267" s="0" t="n">
        <v>6221077674.77871</v>
      </c>
      <c r="AX267" s="0" t="n">
        <v>8331870169.14977</v>
      </c>
      <c r="AY267" s="0" t="n">
        <v>12756858899.2812</v>
      </c>
      <c r="AZ267" s="0" t="n">
        <v>14056957976.2648</v>
      </c>
      <c r="BA267" s="0" t="n">
        <v>17910858637.9048</v>
      </c>
      <c r="BB267" s="0" t="n">
        <v>15328342303.9575</v>
      </c>
      <c r="BC267" s="0" t="n">
        <v>20265559483.8548</v>
      </c>
      <c r="BD267" s="0" t="n">
        <v>23459515275.5776</v>
      </c>
      <c r="BE267" s="0" t="n">
        <v>25503060420.026</v>
      </c>
      <c r="BF267" s="0" t="n">
        <v>28045553105.1354</v>
      </c>
      <c r="BG267" s="0" t="n">
        <v>27150728123.781</v>
      </c>
      <c r="BH267" s="0" t="n">
        <v>21243339048.2369</v>
      </c>
      <c r="BI267" s="0" t="n">
        <v>20954754378.1394</v>
      </c>
      <c r="BJ267" s="0" t="n">
        <v>25868165344.8185</v>
      </c>
      <c r="BK267" s="0" t="n">
        <v>26312140828.64</v>
      </c>
      <c r="BL267" s="0" t="n">
        <v>23309773922.7582</v>
      </c>
    </row>
    <row r="268" customFormat="false" ht="15" hidden="false" customHeight="false" outlineLevel="0" collapsed="false">
      <c r="A268" s="0" t="s">
        <v>216</v>
      </c>
      <c r="B268" s="0" t="s">
        <v>442</v>
      </c>
      <c r="C268" s="0" t="s">
        <v>1158</v>
      </c>
      <c r="D268" s="0" t="s">
        <v>1058</v>
      </c>
      <c r="E268" s="0" t="n">
        <v>1052990400</v>
      </c>
      <c r="F268" s="0" t="n">
        <v>1096646600</v>
      </c>
      <c r="G268" s="0" t="n">
        <v>1117601600</v>
      </c>
      <c r="H268" s="0" t="n">
        <v>1159511700</v>
      </c>
      <c r="I268" s="0" t="n">
        <v>1217138000</v>
      </c>
      <c r="J268" s="0" t="n">
        <v>1311435800</v>
      </c>
      <c r="K268" s="0" t="n">
        <v>1281749500</v>
      </c>
      <c r="L268" s="0" t="n">
        <v>1397002000</v>
      </c>
      <c r="M268" s="0" t="n">
        <v>1479599900</v>
      </c>
      <c r="N268" s="0" t="n">
        <v>1747998800</v>
      </c>
      <c r="O268" s="0" t="n">
        <v>1884206300</v>
      </c>
      <c r="P268" s="0" t="n">
        <v>2178716300</v>
      </c>
      <c r="Q268" s="0" t="n">
        <v>2677729400</v>
      </c>
      <c r="R268" s="0" t="n">
        <v>3309353600</v>
      </c>
      <c r="S268" s="0" t="n">
        <v>3982161400</v>
      </c>
      <c r="T268" s="0" t="n">
        <v>4371300700</v>
      </c>
      <c r="U268" s="0" t="n">
        <v>4318372000</v>
      </c>
      <c r="V268" s="0" t="n">
        <v>4364382100</v>
      </c>
      <c r="W268" s="0" t="n">
        <v>4351600500</v>
      </c>
      <c r="X268" s="0" t="n">
        <v>5177459400</v>
      </c>
      <c r="Y268" s="0" t="n">
        <v>6678868200</v>
      </c>
      <c r="Z268" s="0" t="n">
        <v>8011373800</v>
      </c>
      <c r="AA268" s="0" t="n">
        <v>8539700700</v>
      </c>
      <c r="AB268" s="0" t="n">
        <v>7764067000</v>
      </c>
      <c r="AC268" s="0" t="n">
        <v>6352125900</v>
      </c>
      <c r="AD268" s="0" t="n">
        <v>5637259300</v>
      </c>
      <c r="AE268" s="0" t="n">
        <v>6217523700</v>
      </c>
      <c r="AF268" s="0" t="n">
        <v>6741215100</v>
      </c>
      <c r="AG268" s="0" t="n">
        <v>7814784100</v>
      </c>
      <c r="AH268" s="0" t="n">
        <v>8286322700</v>
      </c>
      <c r="AI268" s="0" t="n">
        <v>8783816700</v>
      </c>
      <c r="AJ268" s="0" t="n">
        <v>8641481700</v>
      </c>
      <c r="AK268" s="0" t="n">
        <v>6751472200</v>
      </c>
      <c r="AL268" s="0" t="n">
        <v>6563813300</v>
      </c>
      <c r="AM268" s="0" t="n">
        <v>6890675000</v>
      </c>
      <c r="AN268" s="0" t="n">
        <v>7111270700</v>
      </c>
      <c r="AO268" s="0" t="n">
        <v>8553146600</v>
      </c>
      <c r="AP268" s="0" t="n">
        <v>8529571600</v>
      </c>
      <c r="AQ268" s="0" t="n">
        <v>6401968200</v>
      </c>
      <c r="AR268" s="0" t="n">
        <v>6858013100</v>
      </c>
      <c r="AS268" s="0" t="n">
        <v>6689957600</v>
      </c>
      <c r="AT268" s="0" t="n">
        <v>6777384700</v>
      </c>
      <c r="AU268" s="0" t="n">
        <v>6342116400</v>
      </c>
      <c r="AV268" s="0" t="n">
        <v>5727591800</v>
      </c>
      <c r="AW268" s="0" t="n">
        <v>5805598400</v>
      </c>
      <c r="AX268" s="0" t="n">
        <v>5755215200</v>
      </c>
      <c r="AY268" s="0" t="n">
        <v>5443896500</v>
      </c>
      <c r="AZ268" s="0" t="n">
        <v>5291950100</v>
      </c>
      <c r="BA268" s="0" t="n">
        <v>4415702800</v>
      </c>
      <c r="BB268" s="0" t="n">
        <v>9665793300</v>
      </c>
      <c r="BC268" s="0" t="n">
        <v>12041655200</v>
      </c>
      <c r="BD268" s="0" t="n">
        <v>14101920300</v>
      </c>
      <c r="BE268" s="0" t="n">
        <v>17114849900</v>
      </c>
      <c r="BF268" s="0" t="n">
        <v>19091020000</v>
      </c>
      <c r="BG268" s="0" t="n">
        <v>19495519600</v>
      </c>
      <c r="BH268" s="0" t="n">
        <v>19963120600</v>
      </c>
      <c r="BI268" s="0" t="n">
        <v>20548678100</v>
      </c>
      <c r="BJ268" s="0" t="n">
        <v>22040902300</v>
      </c>
      <c r="BK268" s="0" t="n">
        <v>24311560500</v>
      </c>
      <c r="BL268" s="0" t="n">
        <v>21440758800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false"/>
  </sheetPr>
  <dimension ref="A1:BM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3" activeCellId="0" sqref="D13"/>
    </sheetView>
  </sheetViews>
  <sheetFormatPr defaultColWidth="8.8359375" defaultRowHeight="15" zeroHeight="false" outlineLevelRow="0" outlineLevelCol="0"/>
  <cols>
    <col collapsed="false" customWidth="true" hidden="false" outlineLevel="0" max="1" min="1" style="0" width="44.17"/>
    <col collapsed="false" customWidth="true" hidden="false" outlineLevel="0" max="2" min="2" style="0" width="25.5"/>
    <col collapsed="false" customWidth="true" hidden="false" outlineLevel="0" max="3" min="3" style="0" width="19.5"/>
    <col collapsed="false" customWidth="true" hidden="false" outlineLevel="0" max="4" min="4" style="0" width="17.83"/>
    <col collapsed="false" customWidth="true" hidden="false" outlineLevel="0" max="5" min="5" style="0" width="5"/>
    <col collapsed="false" customWidth="true" hidden="false" outlineLevel="0" max="64" min="6" style="0" width="12.17"/>
    <col collapsed="false" customWidth="true" hidden="false" outlineLevel="0" max="65" min="65" style="0" width="5"/>
  </cols>
  <sheetData>
    <row r="1" customFormat="false" ht="15" hidden="false" customHeight="false" outlineLevel="0" collapsed="false">
      <c r="A1" s="0" t="s">
        <v>1051</v>
      </c>
      <c r="B1" s="0" t="s">
        <v>1052</v>
      </c>
    </row>
    <row r="2" customFormat="false" ht="15" hidden="false" customHeight="false" outlineLevel="0" collapsed="false">
      <c r="A2" s="0" t="s">
        <v>1053</v>
      </c>
      <c r="B2" s="116" t="n">
        <v>44306</v>
      </c>
    </row>
    <row r="4" customFormat="false" ht="15" hidden="false" customHeight="false" outlineLevel="0" collapsed="false">
      <c r="A4" s="0" t="s">
        <v>473</v>
      </c>
      <c r="B4" s="0" t="s">
        <v>1054</v>
      </c>
      <c r="C4" s="0" t="s">
        <v>1055</v>
      </c>
      <c r="D4" s="0" t="s">
        <v>1056</v>
      </c>
      <c r="E4" s="0" t="n">
        <v>1960</v>
      </c>
      <c r="F4" s="0" t="n">
        <v>1961</v>
      </c>
      <c r="G4" s="0" t="n">
        <v>1962</v>
      </c>
      <c r="H4" s="0" t="n">
        <v>1963</v>
      </c>
      <c r="I4" s="0" t="n">
        <v>1964</v>
      </c>
      <c r="J4" s="0" t="n">
        <v>1965</v>
      </c>
      <c r="K4" s="0" t="n">
        <v>1966</v>
      </c>
      <c r="L4" s="0" t="n">
        <v>1967</v>
      </c>
      <c r="M4" s="0" t="n">
        <v>1968</v>
      </c>
      <c r="N4" s="0" t="n">
        <v>1969</v>
      </c>
      <c r="O4" s="0" t="n">
        <v>1970</v>
      </c>
      <c r="P4" s="0" t="n">
        <v>1971</v>
      </c>
      <c r="Q4" s="0" t="n">
        <v>1972</v>
      </c>
      <c r="R4" s="0" t="n">
        <v>1973</v>
      </c>
      <c r="S4" s="0" t="n">
        <v>1974</v>
      </c>
      <c r="T4" s="0" t="n">
        <v>1975</v>
      </c>
      <c r="U4" s="0" t="n">
        <v>1976</v>
      </c>
      <c r="V4" s="0" t="n">
        <v>1977</v>
      </c>
      <c r="W4" s="0" t="n">
        <v>1978</v>
      </c>
      <c r="X4" s="0" t="n">
        <v>1979</v>
      </c>
      <c r="Y4" s="0" t="n">
        <v>1980</v>
      </c>
      <c r="Z4" s="0" t="n">
        <v>1981</v>
      </c>
      <c r="AA4" s="0" t="n">
        <v>1982</v>
      </c>
      <c r="AB4" s="0" t="n">
        <v>1983</v>
      </c>
      <c r="AC4" s="0" t="n">
        <v>1984</v>
      </c>
      <c r="AD4" s="0" t="n">
        <v>1985</v>
      </c>
      <c r="AE4" s="0" t="n">
        <v>1986</v>
      </c>
      <c r="AF4" s="0" t="n">
        <v>1987</v>
      </c>
      <c r="AG4" s="0" t="n">
        <v>1988</v>
      </c>
      <c r="AH4" s="0" t="n">
        <v>1989</v>
      </c>
      <c r="AI4" s="0" t="n">
        <v>1990</v>
      </c>
      <c r="AJ4" s="0" t="n">
        <v>1991</v>
      </c>
      <c r="AK4" s="0" t="n">
        <v>1992</v>
      </c>
      <c r="AL4" s="0" t="n">
        <v>1993</v>
      </c>
      <c r="AM4" s="0" t="n">
        <v>1994</v>
      </c>
      <c r="AN4" s="0" t="n">
        <v>1995</v>
      </c>
      <c r="AO4" s="0" t="n">
        <v>1996</v>
      </c>
      <c r="AP4" s="0" t="n">
        <v>1997</v>
      </c>
      <c r="AQ4" s="0" t="n">
        <v>1998</v>
      </c>
      <c r="AR4" s="0" t="n">
        <v>1999</v>
      </c>
      <c r="AS4" s="0" t="n">
        <v>2000</v>
      </c>
      <c r="AT4" s="0" t="n">
        <v>2001</v>
      </c>
      <c r="AU4" s="0" t="n">
        <v>2002</v>
      </c>
      <c r="AV4" s="0" t="n">
        <v>2003</v>
      </c>
      <c r="AW4" s="0" t="n">
        <v>2004</v>
      </c>
      <c r="AX4" s="0" t="n">
        <v>2005</v>
      </c>
      <c r="AY4" s="0" t="n">
        <v>2006</v>
      </c>
      <c r="AZ4" s="0" t="n">
        <v>2007</v>
      </c>
      <c r="BA4" s="0" t="n">
        <v>2008</v>
      </c>
      <c r="BB4" s="0" t="n">
        <v>2009</v>
      </c>
      <c r="BC4" s="0" t="n">
        <v>2010</v>
      </c>
      <c r="BD4" s="0" t="n">
        <v>2011</v>
      </c>
      <c r="BE4" s="0" t="n">
        <v>2012</v>
      </c>
      <c r="BF4" s="0" t="n">
        <v>2013</v>
      </c>
      <c r="BG4" s="0" t="n">
        <v>2014</v>
      </c>
      <c r="BH4" s="0" t="n">
        <v>2015</v>
      </c>
      <c r="BI4" s="0" t="n">
        <v>2016</v>
      </c>
      <c r="BJ4" s="0" t="n">
        <v>2017</v>
      </c>
      <c r="BK4" s="0" t="n">
        <v>2018</v>
      </c>
      <c r="BL4" s="0" t="n">
        <v>2019</v>
      </c>
      <c r="BM4" s="0" t="n">
        <v>2020</v>
      </c>
    </row>
    <row r="5" customFormat="false" ht="15" hidden="false" customHeight="false" outlineLevel="0" collapsed="false">
      <c r="A5" s="0" t="s">
        <v>251</v>
      </c>
      <c r="B5" s="0" t="s">
        <v>252</v>
      </c>
      <c r="C5" s="0" t="s">
        <v>1159</v>
      </c>
      <c r="D5" s="0" t="s">
        <v>1160</v>
      </c>
      <c r="AF5" s="0" t="n">
        <v>16.078431372549</v>
      </c>
      <c r="AG5" s="0" t="n">
        <v>18.6486486486487</v>
      </c>
      <c r="AH5" s="0" t="n">
        <v>12.129840546697</v>
      </c>
      <c r="AI5" s="0" t="n">
        <v>3.96140172676485</v>
      </c>
      <c r="AJ5" s="0" t="n">
        <v>7.96287249633609</v>
      </c>
      <c r="AK5" s="0" t="n">
        <v>5.88235294117648</v>
      </c>
      <c r="AL5" s="0" t="n">
        <v>7.30769230769231</v>
      </c>
      <c r="AM5" s="0" t="n">
        <v>8.20390282755874</v>
      </c>
      <c r="AN5" s="0" t="n">
        <v>2.54714390872286</v>
      </c>
      <c r="AO5" s="0" t="n">
        <v>1.18578817164948</v>
      </c>
      <c r="AP5" s="0" t="n">
        <v>7.04687397800629</v>
      </c>
      <c r="AQ5" s="0" t="n">
        <v>1.99198585247487</v>
      </c>
      <c r="AR5" s="0" t="n">
        <v>1.23804210577066</v>
      </c>
      <c r="AS5" s="0" t="n">
        <v>7.61658819396467</v>
      </c>
      <c r="AT5" s="0" t="n">
        <v>-2.97125672435799</v>
      </c>
      <c r="AU5" s="0" t="n">
        <v>-3.2736464106481</v>
      </c>
      <c r="AV5" s="0" t="n">
        <v>1.97554726158631</v>
      </c>
      <c r="AW5" s="0" t="n">
        <v>7.91156346581525</v>
      </c>
      <c r="AX5" s="0" t="n">
        <v>1.21434934877203</v>
      </c>
      <c r="AY5" s="0" t="n">
        <v>1.05060752796375</v>
      </c>
      <c r="AZ5" s="0" t="n">
        <v>1.80022597148812</v>
      </c>
      <c r="BA5" s="0" t="n">
        <v>-0.0907080463222769</v>
      </c>
      <c r="BB5" s="0" t="n">
        <v>-10.5197485358487</v>
      </c>
      <c r="BC5" s="0" t="n">
        <v>-3.68502938723299</v>
      </c>
      <c r="BD5" s="0" t="n">
        <v>3.44605475040258</v>
      </c>
      <c r="BE5" s="0" t="n">
        <v>-1.36986301369863</v>
      </c>
      <c r="BF5" s="0" t="n">
        <v>4.19823232323233</v>
      </c>
      <c r="BG5" s="0" t="n">
        <v>0.299999999999983</v>
      </c>
      <c r="BH5" s="0" t="n">
        <v>5.70000087589398</v>
      </c>
      <c r="BI5" s="0" t="n">
        <v>2.09999958566985</v>
      </c>
      <c r="BJ5" s="0" t="n">
        <v>1.9999991044233</v>
      </c>
    </row>
    <row r="6" customFormat="false" ht="15" hidden="false" customHeight="false" outlineLevel="0" collapsed="false">
      <c r="A6" s="0" t="s">
        <v>9</v>
      </c>
      <c r="B6" s="0" t="s">
        <v>238</v>
      </c>
      <c r="C6" s="0" t="s">
        <v>1159</v>
      </c>
      <c r="D6" s="0" t="s">
        <v>1160</v>
      </c>
      <c r="AV6" s="0" t="n">
        <v>8.83227780370235</v>
      </c>
      <c r="AW6" s="0" t="n">
        <v>1.41411798021913</v>
      </c>
      <c r="AX6" s="0" t="n">
        <v>11.2297148388594</v>
      </c>
      <c r="AY6" s="0" t="n">
        <v>5.35740324754596</v>
      </c>
      <c r="AZ6" s="0" t="n">
        <v>13.8263195390595</v>
      </c>
      <c r="BA6" s="0" t="n">
        <v>3.92498382284528</v>
      </c>
      <c r="BB6" s="0" t="n">
        <v>21.390528405312</v>
      </c>
      <c r="BC6" s="0" t="n">
        <v>14.3624414596815</v>
      </c>
      <c r="BD6" s="0" t="n">
        <v>0.426354792856571</v>
      </c>
      <c r="BE6" s="0" t="n">
        <v>12.7522870825789</v>
      </c>
      <c r="BF6" s="0" t="n">
        <v>5.60074466131869</v>
      </c>
      <c r="BG6" s="0" t="n">
        <v>2.72454336495092</v>
      </c>
      <c r="BH6" s="0" t="n">
        <v>1.45131465457983</v>
      </c>
      <c r="BI6" s="0" t="n">
        <v>2.26031420454613</v>
      </c>
      <c r="BJ6" s="0" t="n">
        <v>2.64700320230295</v>
      </c>
      <c r="BK6" s="0" t="n">
        <v>1.18922812897529</v>
      </c>
      <c r="BL6" s="0" t="n">
        <v>3.91160341860697</v>
      </c>
    </row>
    <row r="7" customFormat="false" ht="15" hidden="false" customHeight="false" outlineLevel="0" collapsed="false">
      <c r="A7" s="0" t="s">
        <v>12</v>
      </c>
      <c r="B7" s="0" t="s">
        <v>247</v>
      </c>
      <c r="C7" s="0" t="s">
        <v>1159</v>
      </c>
      <c r="D7" s="0" t="s">
        <v>1160</v>
      </c>
      <c r="Z7" s="0" t="n">
        <v>-4.40000121936168</v>
      </c>
      <c r="AA7" s="0" t="n">
        <v>0</v>
      </c>
      <c r="AB7" s="0" t="n">
        <v>4.20000142834162</v>
      </c>
      <c r="AC7" s="0" t="n">
        <v>6.000002164373</v>
      </c>
      <c r="AD7" s="0" t="n">
        <v>3.49999948953467</v>
      </c>
      <c r="AE7" s="0" t="n">
        <v>2.9000017426512</v>
      </c>
      <c r="AF7" s="0" t="n">
        <v>4.08274863648848</v>
      </c>
      <c r="AG7" s="0" t="n">
        <v>6.12889047620016</v>
      </c>
      <c r="AH7" s="0" t="n">
        <v>0.0416214618442581</v>
      </c>
      <c r="AI7" s="0" t="n">
        <v>-3.45009868360484</v>
      </c>
      <c r="AJ7" s="0" t="n">
        <v>0.991359301460875</v>
      </c>
      <c r="AK7" s="0" t="n">
        <v>-5.83828073313141</v>
      </c>
      <c r="AL7" s="0" t="n">
        <v>-23.9834174420578</v>
      </c>
      <c r="AM7" s="0" t="n">
        <v>1.33936343647991</v>
      </c>
      <c r="AN7" s="0" t="n">
        <v>15.0000000288634</v>
      </c>
      <c r="AO7" s="0" t="n">
        <v>13.5443697551026</v>
      </c>
      <c r="AP7" s="0" t="n">
        <v>7.27427735460373</v>
      </c>
      <c r="AQ7" s="0" t="n">
        <v>4.69114645093552</v>
      </c>
      <c r="AR7" s="0" t="n">
        <v>2.18148971840458</v>
      </c>
      <c r="AS7" s="0" t="n">
        <v>3.05462423430785</v>
      </c>
      <c r="AT7" s="0" t="n">
        <v>4.2059985561951</v>
      </c>
      <c r="AU7" s="0" t="n">
        <v>13.6656865230232</v>
      </c>
      <c r="AV7" s="0" t="n">
        <v>2.98985001039553</v>
      </c>
      <c r="AW7" s="0" t="n">
        <v>10.9528617687103</v>
      </c>
      <c r="AX7" s="0" t="n">
        <v>15.0289153175302</v>
      </c>
      <c r="AY7" s="0" t="n">
        <v>11.5476831781633</v>
      </c>
      <c r="AZ7" s="0" t="n">
        <v>14.0100182426328</v>
      </c>
      <c r="BA7" s="0" t="n">
        <v>11.1661383303614</v>
      </c>
      <c r="BB7" s="0" t="n">
        <v>0.858712615098284</v>
      </c>
      <c r="BC7" s="0" t="n">
        <v>4.40393254343761</v>
      </c>
      <c r="BD7" s="0" t="n">
        <v>3.47197634454024</v>
      </c>
      <c r="BE7" s="0" t="n">
        <v>8.54218764265372</v>
      </c>
      <c r="BF7" s="0" t="n">
        <v>4.95454464636187</v>
      </c>
      <c r="BG7" s="0" t="n">
        <v>4.82262756838996</v>
      </c>
      <c r="BH7" s="0" t="n">
        <v>0.943571561325001</v>
      </c>
      <c r="BI7" s="0" t="n">
        <v>-2.58004964404932</v>
      </c>
      <c r="BJ7" s="0" t="n">
        <v>-0.147212941085755</v>
      </c>
      <c r="BK7" s="0" t="n">
        <v>-2.00362972730201</v>
      </c>
      <c r="BL7" s="0" t="n">
        <v>-0.624644317706895</v>
      </c>
    </row>
    <row r="8" customFormat="false" ht="15" hidden="false" customHeight="false" outlineLevel="0" collapsed="false">
      <c r="A8" s="0" t="s">
        <v>10</v>
      </c>
      <c r="B8" s="0" t="s">
        <v>243</v>
      </c>
      <c r="C8" s="0" t="s">
        <v>1159</v>
      </c>
      <c r="D8" s="0" t="s">
        <v>1160</v>
      </c>
      <c r="Z8" s="0" t="n">
        <v>5.7456352920068</v>
      </c>
      <c r="AA8" s="0" t="n">
        <v>2.9485968015687</v>
      </c>
      <c r="AB8" s="0" t="n">
        <v>1.104938261827</v>
      </c>
      <c r="AC8" s="0" t="n">
        <v>-1.25159664469855</v>
      </c>
      <c r="AD8" s="0" t="n">
        <v>1.78064395977269</v>
      </c>
      <c r="AE8" s="0" t="n">
        <v>5.63724317825185</v>
      </c>
      <c r="AF8" s="0" t="n">
        <v>-0.787842655012938</v>
      </c>
      <c r="AG8" s="0" t="n">
        <v>-1.42003965482249</v>
      </c>
      <c r="AH8" s="0" t="n">
        <v>9.83654897047623</v>
      </c>
      <c r="AI8" s="0" t="n">
        <v>-9.57564016948643</v>
      </c>
      <c r="AJ8" s="0" t="n">
        <v>-28.002141656046</v>
      </c>
      <c r="AK8" s="0" t="n">
        <v>-7.18711091636951</v>
      </c>
      <c r="AL8" s="0" t="n">
        <v>9.55941169434753</v>
      </c>
      <c r="AM8" s="0" t="n">
        <v>8.30286659112861</v>
      </c>
      <c r="AN8" s="0" t="n">
        <v>13.3223333200803</v>
      </c>
      <c r="AO8" s="0" t="n">
        <v>9.09999944360231</v>
      </c>
      <c r="AP8" s="0" t="n">
        <v>-10.9199840851035</v>
      </c>
      <c r="AQ8" s="0" t="n">
        <v>8.83008770869769</v>
      </c>
      <c r="AR8" s="0" t="n">
        <v>12.8898967331889</v>
      </c>
      <c r="AS8" s="0" t="n">
        <v>6.95003613422918</v>
      </c>
      <c r="AT8" s="0" t="n">
        <v>8.29007002725658</v>
      </c>
      <c r="AU8" s="0" t="n">
        <v>4.53996064044722</v>
      </c>
      <c r="AV8" s="0" t="n">
        <v>5.5300507779332</v>
      </c>
      <c r="AW8" s="0" t="n">
        <v>5.5099986931984</v>
      </c>
      <c r="AX8" s="0" t="n">
        <v>5.52991480926491</v>
      </c>
      <c r="AY8" s="0" t="n">
        <v>5.90008395738064</v>
      </c>
      <c r="AZ8" s="0" t="n">
        <v>5.97998203625438</v>
      </c>
      <c r="BA8" s="0" t="n">
        <v>7.49996956029166</v>
      </c>
      <c r="BB8" s="0" t="n">
        <v>3.35006652793865</v>
      </c>
      <c r="BC8" s="0" t="n">
        <v>3.70689230100683</v>
      </c>
      <c r="BD8" s="0" t="n">
        <v>2.54532184477017</v>
      </c>
      <c r="BE8" s="0" t="n">
        <v>1.41752599216287</v>
      </c>
      <c r="BF8" s="0" t="n">
        <v>1.00198715014967</v>
      </c>
      <c r="BG8" s="0" t="n">
        <v>1.77448678495493</v>
      </c>
      <c r="BH8" s="0" t="n">
        <v>2.21875223166761</v>
      </c>
      <c r="BI8" s="0" t="n">
        <v>3.31480475341897</v>
      </c>
      <c r="BJ8" s="0" t="n">
        <v>3.80219748796804</v>
      </c>
      <c r="BK8" s="0" t="n">
        <v>4.07130129479023</v>
      </c>
      <c r="BL8" s="0" t="n">
        <v>2.24007026773023</v>
      </c>
    </row>
    <row r="9" customFormat="false" ht="15" hidden="false" customHeight="false" outlineLevel="0" collapsed="false">
      <c r="A9" s="0" t="s">
        <v>245</v>
      </c>
      <c r="B9" s="0" t="s">
        <v>246</v>
      </c>
      <c r="C9" s="0" t="s">
        <v>1159</v>
      </c>
      <c r="D9" s="0" t="s">
        <v>1160</v>
      </c>
      <c r="P9" s="0" t="n">
        <v>4.64946536081887</v>
      </c>
      <c r="Q9" s="0" t="n">
        <v>8.14974348860618</v>
      </c>
      <c r="R9" s="0" t="n">
        <v>7.78846720294035</v>
      </c>
      <c r="S9" s="0" t="n">
        <v>5.61878972962955</v>
      </c>
      <c r="T9" s="0" t="n">
        <v>0.542205658763677</v>
      </c>
      <c r="U9" s="0" t="n">
        <v>3.30378704950793</v>
      </c>
      <c r="V9" s="0" t="n">
        <v>2.83857556610046</v>
      </c>
      <c r="W9" s="0" t="n">
        <v>1.46300017893397</v>
      </c>
      <c r="X9" s="0" t="n">
        <v>0.0415571951294567</v>
      </c>
      <c r="Y9" s="0" t="n">
        <v>2.20872760693067</v>
      </c>
      <c r="Z9" s="0" t="n">
        <v>-0.132474511474285</v>
      </c>
      <c r="AA9" s="0" t="n">
        <v>1.24646111342557</v>
      </c>
      <c r="AB9" s="0" t="n">
        <v>1.7701183169326</v>
      </c>
      <c r="AC9" s="0" t="n">
        <v>1.78468669356731</v>
      </c>
      <c r="AD9" s="0" t="n">
        <v>2.32143303219976</v>
      </c>
      <c r="AE9" s="0" t="n">
        <v>3.25332177830622</v>
      </c>
      <c r="AF9" s="0" t="n">
        <v>5.54712217053779</v>
      </c>
      <c r="AG9" s="0" t="n">
        <v>5.09432620323258</v>
      </c>
      <c r="AH9" s="0" t="n">
        <v>4.82703424406891</v>
      </c>
      <c r="AI9" s="0" t="n">
        <v>3.78138758962959</v>
      </c>
      <c r="AJ9" s="0" t="n">
        <v>2.54600287187591</v>
      </c>
      <c r="AK9" s="0" t="n">
        <v>0.929211956288995</v>
      </c>
      <c r="AL9" s="0" t="n">
        <v>-1.0314840109577</v>
      </c>
      <c r="AM9" s="0" t="n">
        <v>2.38318769098808</v>
      </c>
      <c r="AN9" s="0" t="n">
        <v>2.75749918732981</v>
      </c>
      <c r="AO9" s="0" t="n">
        <v>4.64974014875021</v>
      </c>
      <c r="AP9" s="0" t="n">
        <v>9.06767219910549</v>
      </c>
      <c r="AQ9" s="0" t="n">
        <v>3.19479029605816</v>
      </c>
      <c r="AR9" s="0" t="n">
        <v>4.09908083663429</v>
      </c>
      <c r="AS9" s="0" t="n">
        <v>3.52836129711103</v>
      </c>
      <c r="AT9" s="0" t="n">
        <v>8.11935772169949</v>
      </c>
      <c r="AU9" s="0" t="n">
        <v>4.54636221364653</v>
      </c>
      <c r="AV9" s="0" t="n">
        <v>8.69420371612468</v>
      </c>
      <c r="AW9" s="0" t="n">
        <v>8.13567633837351</v>
      </c>
      <c r="AX9" s="0" t="n">
        <v>5.39779598500422</v>
      </c>
      <c r="AY9" s="0" t="n">
        <v>4.80868869916921</v>
      </c>
      <c r="AZ9" s="0" t="n">
        <v>1.55318814103222</v>
      </c>
      <c r="BA9" s="0" t="n">
        <v>-5.55918636850581</v>
      </c>
      <c r="BB9" s="0" t="n">
        <v>-5.30284654348291</v>
      </c>
      <c r="BC9" s="0" t="n">
        <v>-1.97495799965346</v>
      </c>
      <c r="BD9" s="0" t="n">
        <v>-0.00806975341139093</v>
      </c>
      <c r="BE9" s="0" t="n">
        <v>-4.97444371853503</v>
      </c>
      <c r="BF9" s="0" t="n">
        <v>-3.54759651549344</v>
      </c>
      <c r="BG9" s="0" t="n">
        <v>2.50446552114518</v>
      </c>
      <c r="BH9" s="0" t="n">
        <v>1.43414039522716</v>
      </c>
      <c r="BI9" s="0" t="n">
        <v>3.70967806978986</v>
      </c>
      <c r="BJ9" s="0" t="n">
        <v>0.346071889630295</v>
      </c>
      <c r="BK9" s="0" t="n">
        <v>1.58876549046354</v>
      </c>
      <c r="BL9" s="0" t="n">
        <v>1.84923825726078</v>
      </c>
    </row>
    <row r="10" customFormat="false" ht="15" hidden="false" customHeight="false" outlineLevel="0" collapsed="false">
      <c r="A10" s="0" t="s">
        <v>1059</v>
      </c>
      <c r="B10" s="0" t="s">
        <v>1060</v>
      </c>
      <c r="C10" s="0" t="s">
        <v>1159</v>
      </c>
      <c r="D10" s="0" t="s">
        <v>1160</v>
      </c>
      <c r="U10" s="0" t="n">
        <v>15.7403262371113</v>
      </c>
      <c r="V10" s="0" t="n">
        <v>8.24380312197614</v>
      </c>
      <c r="W10" s="0" t="n">
        <v>-0.681772821627178</v>
      </c>
      <c r="X10" s="0" t="n">
        <v>11.6898821466075</v>
      </c>
      <c r="Y10" s="0" t="n">
        <v>9.08287308517832</v>
      </c>
      <c r="Z10" s="0" t="n">
        <v>3.03860147935617</v>
      </c>
      <c r="AA10" s="0" t="n">
        <v>-9.07866028962017</v>
      </c>
      <c r="AB10" s="0" t="n">
        <v>-6.896080870322</v>
      </c>
      <c r="AC10" s="0" t="n">
        <v>1.32604932946488</v>
      </c>
      <c r="AD10" s="0" t="n">
        <v>-2.36624226064031</v>
      </c>
      <c r="AE10" s="0" t="n">
        <v>4.6846860798196</v>
      </c>
      <c r="AF10" s="0" t="n">
        <v>-0.539767417143921</v>
      </c>
      <c r="AG10" s="0" t="n">
        <v>5.67138922326578</v>
      </c>
      <c r="AH10" s="0" t="n">
        <v>2.37715021317764</v>
      </c>
      <c r="AI10" s="0" t="n">
        <v>13.1268280351499</v>
      </c>
      <c r="AJ10" s="0" t="n">
        <v>1.50306803996915</v>
      </c>
      <c r="AK10" s="0" t="n">
        <v>4.93874625313941</v>
      </c>
      <c r="AL10" s="0" t="n">
        <v>3.26751375016134</v>
      </c>
      <c r="AM10" s="0" t="n">
        <v>3.20391427293181</v>
      </c>
      <c r="AN10" s="0" t="n">
        <v>2.74895509602079</v>
      </c>
      <c r="AO10" s="0" t="n">
        <v>4.59226366170391</v>
      </c>
      <c r="AP10" s="0" t="n">
        <v>4.22498796075992</v>
      </c>
      <c r="AQ10" s="0" t="n">
        <v>5.26579866445371</v>
      </c>
      <c r="AR10" s="0" t="n">
        <v>1.80087350884244</v>
      </c>
      <c r="AS10" s="0" t="n">
        <v>5.4962281715305</v>
      </c>
      <c r="AT10" s="0" t="n">
        <v>1.56374005035447</v>
      </c>
      <c r="AU10" s="0" t="n">
        <v>0.569966522853107</v>
      </c>
      <c r="AV10" s="0" t="n">
        <v>5.31867259443688</v>
      </c>
      <c r="AW10" s="0" t="n">
        <v>9.37392514926209</v>
      </c>
      <c r="AX10" s="0" t="n">
        <v>5.74740235099129</v>
      </c>
      <c r="AY10" s="0" t="n">
        <v>6.5016907352081</v>
      </c>
      <c r="AZ10" s="0" t="n">
        <v>4.52380590341603</v>
      </c>
      <c r="BA10" s="0" t="n">
        <v>5.81119882299141</v>
      </c>
      <c r="BB10" s="0" t="n">
        <v>0.419973251232648</v>
      </c>
      <c r="BC10" s="0" t="n">
        <v>4.66819385762381</v>
      </c>
      <c r="BD10" s="0" t="n">
        <v>3.74890053612889</v>
      </c>
      <c r="BE10" s="0" t="n">
        <v>6.66222245295427</v>
      </c>
      <c r="BF10" s="0" t="n">
        <v>3.28727116878164</v>
      </c>
      <c r="BG10" s="0" t="n">
        <v>2.50507647688948</v>
      </c>
      <c r="BH10" s="0" t="n">
        <v>3.2433121101017</v>
      </c>
      <c r="BI10" s="0" t="n">
        <v>3.50712766784567</v>
      </c>
      <c r="BJ10" s="0" t="n">
        <v>0.820846516639293</v>
      </c>
      <c r="BK10" s="0" t="n">
        <v>2.07946900622326</v>
      </c>
      <c r="BL10" s="0" t="n">
        <v>1.48763301718742</v>
      </c>
    </row>
    <row r="11" customFormat="false" ht="15" hidden="false" customHeight="false" outlineLevel="0" collapsed="false">
      <c r="A11" s="0" t="s">
        <v>203</v>
      </c>
      <c r="B11" s="0" t="s">
        <v>431</v>
      </c>
      <c r="C11" s="0" t="s">
        <v>1159</v>
      </c>
      <c r="D11" s="0" t="s">
        <v>1160</v>
      </c>
      <c r="U11" s="0" t="n">
        <v>16.5268565060148</v>
      </c>
      <c r="V11" s="0" t="n">
        <v>21.4393301701989</v>
      </c>
      <c r="W11" s="0" t="n">
        <v>-1.58960331991595</v>
      </c>
      <c r="X11" s="0" t="n">
        <v>20.9235730770152</v>
      </c>
      <c r="Y11" s="0" t="n">
        <v>23.874774910498</v>
      </c>
      <c r="Z11" s="0" t="n">
        <v>4.65917667406515</v>
      </c>
      <c r="AA11" s="0" t="n">
        <v>-6.71931618570784</v>
      </c>
      <c r="AB11" s="0" t="n">
        <v>-4.7458206999658</v>
      </c>
      <c r="AC11" s="0" t="n">
        <v>4.0169512795941</v>
      </c>
      <c r="AD11" s="0" t="n">
        <v>-3.59447651736838</v>
      </c>
      <c r="AE11" s="0" t="n">
        <v>-14.9581365645327</v>
      </c>
      <c r="AF11" s="0" t="n">
        <v>3.38198170900878</v>
      </c>
      <c r="AG11" s="0" t="n">
        <v>-2.61890770383279</v>
      </c>
      <c r="AH11" s="0" t="n">
        <v>12.33789128226</v>
      </c>
      <c r="AI11" s="0" t="n">
        <v>18.3279855336405</v>
      </c>
      <c r="AJ11" s="0" t="n">
        <v>0.86008194577822</v>
      </c>
      <c r="AK11" s="0" t="n">
        <v>3.3449448618412</v>
      </c>
      <c r="AL11" s="0" t="n">
        <v>1.26119095149724</v>
      </c>
      <c r="AM11" s="0" t="n">
        <v>6.89614855052668</v>
      </c>
      <c r="AN11" s="0" t="n">
        <v>6.68788646362944</v>
      </c>
      <c r="AO11" s="0" t="n">
        <v>5.79840406132159</v>
      </c>
      <c r="AP11" s="0" t="n">
        <v>8.1903986407705</v>
      </c>
      <c r="AQ11" s="0" t="n">
        <v>0.291994348685435</v>
      </c>
      <c r="AR11" s="0" t="n">
        <v>2.90221364464598</v>
      </c>
      <c r="AS11" s="0" t="n">
        <v>10.8527042125986</v>
      </c>
      <c r="AT11" s="0" t="n">
        <v>1.3990850303263</v>
      </c>
      <c r="AU11" s="0" t="n">
        <v>2.43345681036156</v>
      </c>
      <c r="AV11" s="0" t="n">
        <v>8.80054081486432</v>
      </c>
      <c r="AW11" s="0" t="n">
        <v>9.56643663716162</v>
      </c>
      <c r="AX11" s="0" t="n">
        <v>4.85514119630905</v>
      </c>
      <c r="AY11" s="0" t="n">
        <v>9.83731977348489</v>
      </c>
      <c r="AZ11" s="0" t="n">
        <v>3.1843901736724</v>
      </c>
      <c r="BA11" s="0" t="n">
        <v>3.19183627610384</v>
      </c>
      <c r="BB11" s="0" t="n">
        <v>-5.2429219066759</v>
      </c>
      <c r="BC11" s="0" t="n">
        <v>1.60280996068229</v>
      </c>
      <c r="BD11" s="0" t="n">
        <v>6.93027162943835</v>
      </c>
      <c r="BE11" s="0" t="n">
        <v>4.4846260849087</v>
      </c>
      <c r="BF11" s="0" t="n">
        <v>5.05334582526655</v>
      </c>
      <c r="BG11" s="0" t="n">
        <v>4.2843036857948</v>
      </c>
      <c r="BH11" s="0" t="n">
        <v>5.10593698394698</v>
      </c>
      <c r="BI11" s="0" t="n">
        <v>3.06096430837654</v>
      </c>
      <c r="BJ11" s="0" t="n">
        <v>2.37353670828251</v>
      </c>
      <c r="BK11" s="0" t="n">
        <v>1.18985564163665</v>
      </c>
      <c r="BL11" s="0" t="n">
        <v>1.67772037080395</v>
      </c>
    </row>
    <row r="12" customFormat="false" ht="15" hidden="false" customHeight="false" outlineLevel="0" collapsed="false">
      <c r="A12" s="0" t="s">
        <v>14</v>
      </c>
      <c r="B12" s="0" t="s">
        <v>249</v>
      </c>
      <c r="C12" s="0" t="s">
        <v>1159</v>
      </c>
      <c r="D12" s="0" t="s">
        <v>1160</v>
      </c>
      <c r="F12" s="0" t="n">
        <v>5.42784287951248</v>
      </c>
      <c r="G12" s="0" t="n">
        <v>-0.852021523482009</v>
      </c>
      <c r="H12" s="0" t="n">
        <v>-5.30819682651725</v>
      </c>
      <c r="I12" s="0" t="n">
        <v>10.1302976614338</v>
      </c>
      <c r="J12" s="0" t="n">
        <v>10.5694333403428</v>
      </c>
      <c r="K12" s="0" t="n">
        <v>-0.659726171593704</v>
      </c>
      <c r="L12" s="0" t="n">
        <v>3.1919966233703</v>
      </c>
      <c r="M12" s="0" t="n">
        <v>4.82250078158644</v>
      </c>
      <c r="N12" s="0" t="n">
        <v>9.67952600806899</v>
      </c>
      <c r="O12" s="0" t="n">
        <v>3.04564331900328</v>
      </c>
      <c r="P12" s="0" t="n">
        <v>5.65813108318037</v>
      </c>
      <c r="Q12" s="0" t="n">
        <v>1.62841651625511</v>
      </c>
      <c r="R12" s="0" t="n">
        <v>2.81175404095775</v>
      </c>
      <c r="S12" s="0" t="n">
        <v>5.5338043948322</v>
      </c>
      <c r="T12" s="0" t="n">
        <v>-0.0284121027670778</v>
      </c>
      <c r="U12" s="0" t="n">
        <v>-2.01825151667566</v>
      </c>
      <c r="V12" s="0" t="n">
        <v>6.93414775537975</v>
      </c>
      <c r="W12" s="0" t="n">
        <v>-4.50612480247695</v>
      </c>
      <c r="X12" s="0" t="n">
        <v>10.2227634648727</v>
      </c>
      <c r="Y12" s="0" t="n">
        <v>1.51878394940456</v>
      </c>
      <c r="Z12" s="0" t="n">
        <v>-5.18978914005386</v>
      </c>
      <c r="AA12" s="0" t="n">
        <v>-0.735659161627297</v>
      </c>
      <c r="AB12" s="0" t="n">
        <v>4.34909327957422</v>
      </c>
      <c r="AC12" s="0" t="n">
        <v>1.57073870223007</v>
      </c>
      <c r="AD12" s="0" t="n">
        <v>-5.18902435215529</v>
      </c>
      <c r="AE12" s="0" t="n">
        <v>6.15337706274559</v>
      </c>
      <c r="AF12" s="0" t="n">
        <v>2.70486882600893</v>
      </c>
      <c r="AG12" s="0" t="n">
        <v>-1.08993334173134</v>
      </c>
      <c r="AH12" s="0" t="n">
        <v>-7.15694965554972</v>
      </c>
      <c r="AI12" s="0" t="n">
        <v>-2.46721377637459</v>
      </c>
      <c r="AJ12" s="0" t="n">
        <v>9.13311056620101</v>
      </c>
      <c r="AK12" s="0" t="n">
        <v>7.93729155643077</v>
      </c>
      <c r="AL12" s="0" t="n">
        <v>8.20697907221228</v>
      </c>
      <c r="AM12" s="0" t="n">
        <v>5.83620070368526</v>
      </c>
      <c r="AN12" s="0" t="n">
        <v>-2.84520961057079</v>
      </c>
      <c r="AO12" s="0" t="n">
        <v>5.52668982715234</v>
      </c>
      <c r="AP12" s="0" t="n">
        <v>8.1110467707457</v>
      </c>
      <c r="AQ12" s="0" t="n">
        <v>3.85017885156228</v>
      </c>
      <c r="AR12" s="0" t="n">
        <v>-3.38545704063269</v>
      </c>
      <c r="AS12" s="0" t="n">
        <v>-0.78899893905691</v>
      </c>
      <c r="AT12" s="0" t="n">
        <v>-4.40883968258557</v>
      </c>
      <c r="AU12" s="0" t="n">
        <v>-10.8944848285903</v>
      </c>
      <c r="AV12" s="0" t="n">
        <v>8.83704079576924</v>
      </c>
      <c r="AW12" s="0" t="n">
        <v>9.02957330068152</v>
      </c>
      <c r="AX12" s="0" t="n">
        <v>8.85165992013437</v>
      </c>
      <c r="AY12" s="0" t="n">
        <v>8.04715150043027</v>
      </c>
      <c r="AZ12" s="0" t="n">
        <v>9.00765087504757</v>
      </c>
      <c r="BA12" s="0" t="n">
        <v>4.05723310346406</v>
      </c>
      <c r="BB12" s="0" t="n">
        <v>-5.91852507634947</v>
      </c>
      <c r="BC12" s="0" t="n">
        <v>10.1253981561002</v>
      </c>
      <c r="BD12" s="0" t="n">
        <v>6.00395169280579</v>
      </c>
      <c r="BE12" s="0" t="n">
        <v>-1.0264204544321</v>
      </c>
      <c r="BF12" s="0" t="n">
        <v>2.40532378079436</v>
      </c>
      <c r="BG12" s="0" t="n">
        <v>-2.51261532081394</v>
      </c>
      <c r="BH12" s="0" t="n">
        <v>2.73115982828944</v>
      </c>
      <c r="BI12" s="0" t="n">
        <v>-2.08032784377811</v>
      </c>
      <c r="BJ12" s="0" t="n">
        <v>2.81850297245272</v>
      </c>
      <c r="BK12" s="0" t="n">
        <v>-2.56535187644216</v>
      </c>
      <c r="BL12" s="0" t="n">
        <v>-2.08801486381233</v>
      </c>
    </row>
    <row r="13" customFormat="false" ht="15" hidden="false" customHeight="false" outlineLevel="0" collapsed="false">
      <c r="A13" s="0" t="s">
        <v>15</v>
      </c>
      <c r="B13" s="0" t="s">
        <v>250</v>
      </c>
      <c r="C13" s="0" t="s">
        <v>1159</v>
      </c>
      <c r="D13" s="0" t="s">
        <v>1160</v>
      </c>
      <c r="AJ13" s="0" t="n">
        <v>-11.6999984830362</v>
      </c>
      <c r="AK13" s="0" t="n">
        <v>-41.8000027457562</v>
      </c>
      <c r="AL13" s="0" t="n">
        <v>-8.7999987932935</v>
      </c>
      <c r="AM13" s="0" t="n">
        <v>5.40000277917656</v>
      </c>
      <c r="AN13" s="0" t="n">
        <v>6.89999841973659</v>
      </c>
      <c r="AO13" s="0" t="n">
        <v>5.86540074943565</v>
      </c>
      <c r="AP13" s="0" t="n">
        <v>3.32107970046953</v>
      </c>
      <c r="AQ13" s="0" t="n">
        <v>7.29999998770998</v>
      </c>
      <c r="AR13" s="0" t="n">
        <v>3.30000000058166</v>
      </c>
      <c r="AS13" s="0" t="n">
        <v>5.90000000312092</v>
      </c>
      <c r="AT13" s="0" t="n">
        <v>9.59999999927597</v>
      </c>
      <c r="AU13" s="0" t="n">
        <v>13.1999999979356</v>
      </c>
      <c r="AV13" s="0" t="n">
        <v>14.0000000015501</v>
      </c>
      <c r="AW13" s="0" t="n">
        <v>10.4999999988202</v>
      </c>
      <c r="AX13" s="0" t="n">
        <v>13.8999999991133</v>
      </c>
      <c r="AY13" s="0" t="n">
        <v>13.1999999994661</v>
      </c>
      <c r="AZ13" s="0" t="n">
        <v>13.7000000015467</v>
      </c>
      <c r="BA13" s="0" t="n">
        <v>6.90000000042959</v>
      </c>
      <c r="BB13" s="0" t="n">
        <v>-14.1000000006998</v>
      </c>
      <c r="BC13" s="0" t="n">
        <v>2.2000000002151</v>
      </c>
      <c r="BD13" s="0" t="n">
        <v>4.69999999867412</v>
      </c>
      <c r="BE13" s="0" t="n">
        <v>7.20000000096486</v>
      </c>
      <c r="BF13" s="0" t="n">
        <v>3.3</v>
      </c>
      <c r="BG13" s="0" t="n">
        <v>3.60000000058993</v>
      </c>
      <c r="BH13" s="0" t="n">
        <v>3.19999999896625</v>
      </c>
      <c r="BI13" s="0" t="n">
        <v>0.199999999825991</v>
      </c>
      <c r="BJ13" s="0" t="n">
        <v>7.50000000164144</v>
      </c>
      <c r="BK13" s="0" t="n">
        <v>5.19999999965324</v>
      </c>
      <c r="BL13" s="0" t="n">
        <v>7.59999999853918</v>
      </c>
    </row>
    <row r="14" customFormat="false" ht="15" hidden="false" customHeight="false" outlineLevel="0" collapsed="false">
      <c r="A14" s="0" t="s">
        <v>498</v>
      </c>
      <c r="B14" s="0" t="s">
        <v>500</v>
      </c>
      <c r="C14" s="0" t="s">
        <v>1159</v>
      </c>
      <c r="D14" s="0" t="s">
        <v>1160</v>
      </c>
      <c r="AV14" s="0" t="n">
        <v>0.814111261872455</v>
      </c>
      <c r="AW14" s="0" t="n">
        <v>0.538358008075377</v>
      </c>
      <c r="AX14" s="0" t="n">
        <v>-0.401606425702823</v>
      </c>
      <c r="AY14" s="0" t="n">
        <v>-4.16666666666666</v>
      </c>
      <c r="AZ14" s="0" t="n">
        <v>1.96353436185133</v>
      </c>
      <c r="BA14" s="0" t="n">
        <v>-2.61348005502063</v>
      </c>
      <c r="BB14" s="0" t="n">
        <v>-4.23728813559322</v>
      </c>
      <c r="BC14" s="0" t="n">
        <v>0.442477876106182</v>
      </c>
      <c r="BD14" s="0" t="n">
        <v>0.293685756240819</v>
      </c>
      <c r="BE14" s="0" t="n">
        <v>-4.39238653001463</v>
      </c>
      <c r="BF14" s="0" t="n">
        <v>-2.75650842266462</v>
      </c>
      <c r="BG14" s="0" t="n">
        <v>0.944881889763778</v>
      </c>
      <c r="BH14" s="0" t="n">
        <v>1.40405616224648</v>
      </c>
      <c r="BI14" s="0" t="n">
        <v>-2.76923076923077</v>
      </c>
      <c r="BJ14" s="0" t="n">
        <v>-5.85443037974683</v>
      </c>
      <c r="BK14" s="0" t="n">
        <v>2.18487394957982</v>
      </c>
    </row>
    <row r="15" customFormat="false" ht="15" hidden="false" customHeight="false" outlineLevel="0" collapsed="false">
      <c r="A15" s="0" t="s">
        <v>13</v>
      </c>
      <c r="B15" s="0" t="s">
        <v>248</v>
      </c>
      <c r="C15" s="0" t="s">
        <v>1159</v>
      </c>
      <c r="D15" s="0" t="s">
        <v>1160</v>
      </c>
      <c r="W15" s="0" t="n">
        <v>4.38362792086504</v>
      </c>
      <c r="X15" s="0" t="n">
        <v>8.07974533665914</v>
      </c>
      <c r="Y15" s="0" t="n">
        <v>8.16143079697966</v>
      </c>
      <c r="Z15" s="0" t="n">
        <v>3.81491616554098</v>
      </c>
      <c r="AA15" s="0" t="n">
        <v>-0.0840122638518182</v>
      </c>
      <c r="AB15" s="0" t="n">
        <v>5.36401627271424</v>
      </c>
      <c r="AC15" s="0" t="n">
        <v>10.1649955948421</v>
      </c>
      <c r="AD15" s="0" t="n">
        <v>7.64379359742541</v>
      </c>
      <c r="AE15" s="0" t="n">
        <v>11.4938285653697</v>
      </c>
      <c r="AF15" s="0" t="n">
        <v>6.62636884664514</v>
      </c>
      <c r="AG15" s="0" t="n">
        <v>5.21327290002557</v>
      </c>
      <c r="AH15" s="0" t="n">
        <v>5.2522746560909</v>
      </c>
      <c r="AI15" s="0" t="n">
        <v>3.01171468574839</v>
      </c>
      <c r="AJ15" s="0" t="n">
        <v>2.17657860265928</v>
      </c>
      <c r="AK15" s="0" t="n">
        <v>1.15847519142061</v>
      </c>
      <c r="AL15" s="0" t="n">
        <v>5.27987870861712</v>
      </c>
      <c r="AM15" s="0" t="n">
        <v>6.67670710324244</v>
      </c>
      <c r="AN15" s="0" t="n">
        <v>-4.35958738239265</v>
      </c>
      <c r="AO15" s="0" t="n">
        <v>6.60445972082297</v>
      </c>
      <c r="AP15" s="0" t="n">
        <v>5.4716084820797</v>
      </c>
      <c r="AQ15" s="0" t="n">
        <v>4.73112509163738</v>
      </c>
      <c r="AR15" s="0" t="n">
        <v>3.70761791039314</v>
      </c>
      <c r="AS15" s="0" t="n">
        <v>6.20343125361191</v>
      </c>
      <c r="AT15" s="0" t="n">
        <v>-4.54800347258279</v>
      </c>
      <c r="AU15" s="0" t="n">
        <v>1.02744196976423</v>
      </c>
      <c r="AV15" s="0" t="n">
        <v>6.07654368848398</v>
      </c>
      <c r="AW15" s="0" t="n">
        <v>5.7670286118037</v>
      </c>
      <c r="AX15" s="0" t="n">
        <v>6.47383131641992</v>
      </c>
      <c r="AY15" s="0" t="n">
        <v>12.7081485327737</v>
      </c>
      <c r="AZ15" s="0" t="n">
        <v>9.31538316339753</v>
      </c>
      <c r="BA15" s="0" t="n">
        <v>-0.0143406519435985</v>
      </c>
      <c r="BB15" s="0" t="n">
        <v>-11.9626972488343</v>
      </c>
      <c r="BC15" s="0" t="n">
        <v>-7.84059474412172</v>
      </c>
      <c r="BD15" s="0" t="n">
        <v>-1.95861262834343</v>
      </c>
      <c r="BE15" s="0" t="n">
        <v>3.37286620031867</v>
      </c>
      <c r="BF15" s="0" t="n">
        <v>-0.600876396735046</v>
      </c>
      <c r="BG15" s="0" t="n">
        <v>3.79572761294251</v>
      </c>
      <c r="BH15" s="0" t="n">
        <v>3.82529309880827</v>
      </c>
      <c r="BI15" s="0" t="n">
        <v>5.49778845610642</v>
      </c>
      <c r="BJ15" s="0" t="n">
        <v>3.14554360323184</v>
      </c>
      <c r="BK15" s="0" t="n">
        <v>7.38919716232351</v>
      </c>
      <c r="BL15" s="0" t="n">
        <v>4.6586491566827</v>
      </c>
    </row>
    <row r="16" customFormat="false" ht="15" hidden="false" customHeight="false" outlineLevel="0" collapsed="false">
      <c r="A16" s="0" t="s">
        <v>16</v>
      </c>
      <c r="B16" s="0" t="s">
        <v>253</v>
      </c>
      <c r="C16" s="0" t="s">
        <v>1159</v>
      </c>
      <c r="D16" s="0" t="s">
        <v>1160</v>
      </c>
      <c r="F16" s="0" t="n">
        <v>2.48576949187947</v>
      </c>
      <c r="G16" s="0" t="n">
        <v>1.29608735213832</v>
      </c>
      <c r="H16" s="0" t="n">
        <v>6.21463039549282</v>
      </c>
      <c r="I16" s="0" t="n">
        <v>6.97852215948878</v>
      </c>
      <c r="J16" s="0" t="n">
        <v>5.98350598919795</v>
      </c>
      <c r="K16" s="0" t="n">
        <v>2.38245842259472</v>
      </c>
      <c r="L16" s="0" t="n">
        <v>6.30262019041624</v>
      </c>
      <c r="M16" s="0" t="n">
        <v>5.09581380047702</v>
      </c>
      <c r="N16" s="0" t="n">
        <v>7.04432932141759</v>
      </c>
      <c r="O16" s="0" t="n">
        <v>7.17218657627514</v>
      </c>
      <c r="P16" s="0" t="n">
        <v>4.00368353437398</v>
      </c>
      <c r="Q16" s="0" t="n">
        <v>3.91252352957896</v>
      </c>
      <c r="R16" s="0" t="n">
        <v>2.61372315111119</v>
      </c>
      <c r="S16" s="0" t="n">
        <v>4.10336216123119</v>
      </c>
      <c r="T16" s="0" t="n">
        <v>1.34991678730046</v>
      </c>
      <c r="U16" s="0" t="n">
        <v>2.58769620026857</v>
      </c>
      <c r="V16" s="0" t="n">
        <v>3.59742756746006</v>
      </c>
      <c r="W16" s="0" t="n">
        <v>0.896879845528218</v>
      </c>
      <c r="X16" s="0" t="n">
        <v>4.04348669176025</v>
      </c>
      <c r="Y16" s="0" t="n">
        <v>3.03424587145736</v>
      </c>
      <c r="Z16" s="0" t="n">
        <v>3.33776813804133</v>
      </c>
      <c r="AA16" s="0" t="n">
        <v>3.32844193385323</v>
      </c>
      <c r="AB16" s="0" t="n">
        <v>-2.22047012220898</v>
      </c>
      <c r="AC16" s="0" t="n">
        <v>4.58129721922676</v>
      </c>
      <c r="AD16" s="0" t="n">
        <v>5.24932960928453</v>
      </c>
      <c r="AE16" s="0" t="n">
        <v>4.03752885052448</v>
      </c>
      <c r="AF16" s="0" t="n">
        <v>2.55117045885154</v>
      </c>
      <c r="AG16" s="0" t="n">
        <v>5.74338158549649</v>
      </c>
      <c r="AH16" s="0" t="n">
        <v>3.86117351615441</v>
      </c>
      <c r="AI16" s="0" t="n">
        <v>3.57099814702293</v>
      </c>
      <c r="AJ16" s="0" t="n">
        <v>-0.397817699614904</v>
      </c>
      <c r="AK16" s="0" t="n">
        <v>0.41218470060933</v>
      </c>
      <c r="AL16" s="0" t="n">
        <v>4.02990646050326</v>
      </c>
      <c r="AM16" s="0" t="n">
        <v>3.98389015293171</v>
      </c>
      <c r="AN16" s="0" t="n">
        <v>3.837755292963</v>
      </c>
      <c r="AO16" s="0" t="n">
        <v>3.87858529337824</v>
      </c>
      <c r="AP16" s="0" t="n">
        <v>3.96653766174953</v>
      </c>
      <c r="AQ16" s="0" t="n">
        <v>4.57668875918884</v>
      </c>
      <c r="AR16" s="0" t="n">
        <v>5.07359909510564</v>
      </c>
      <c r="AS16" s="0" t="n">
        <v>3.93313694470206</v>
      </c>
      <c r="AT16" s="0" t="n">
        <v>1.93085759225417</v>
      </c>
      <c r="AU16" s="0" t="n">
        <v>4.0014040616517</v>
      </c>
      <c r="AV16" s="0" t="n">
        <v>2.98593432165801</v>
      </c>
      <c r="AW16" s="0" t="n">
        <v>4.05545196750958</v>
      </c>
      <c r="AX16" s="0" t="n">
        <v>3.20426979287869</v>
      </c>
      <c r="AY16" s="0" t="n">
        <v>2.79453702446311</v>
      </c>
      <c r="AZ16" s="0" t="n">
        <v>3.84423031556788</v>
      </c>
      <c r="BA16" s="0" t="n">
        <v>3.65795352556486</v>
      </c>
      <c r="BB16" s="0" t="n">
        <v>1.93699392030038</v>
      </c>
      <c r="BC16" s="0" t="n">
        <v>2.067417127684</v>
      </c>
      <c r="BD16" s="0" t="n">
        <v>2.46275631162725</v>
      </c>
      <c r="BE16" s="0" t="n">
        <v>3.91816287094112</v>
      </c>
      <c r="BF16" s="0" t="n">
        <v>2.58489770154893</v>
      </c>
      <c r="BG16" s="0" t="n">
        <v>2.5331146653882</v>
      </c>
      <c r="BH16" s="0" t="n">
        <v>2.19264742646037</v>
      </c>
      <c r="BI16" s="0" t="n">
        <v>2.7706521973025</v>
      </c>
      <c r="BJ16" s="0" t="n">
        <v>2.30061062359425</v>
      </c>
      <c r="BK16" s="0" t="n">
        <v>2.94928577160958</v>
      </c>
      <c r="BL16" s="0" t="n">
        <v>2.16095629535999</v>
      </c>
    </row>
    <row r="17" customFormat="false" ht="15" hidden="false" customHeight="false" outlineLevel="0" collapsed="false">
      <c r="A17" s="0" t="s">
        <v>17</v>
      </c>
      <c r="B17" s="0" t="s">
        <v>254</v>
      </c>
      <c r="C17" s="0" t="s">
        <v>1159</v>
      </c>
      <c r="D17" s="0" t="s">
        <v>1160</v>
      </c>
      <c r="F17" s="0" t="n">
        <v>5.53797931684528</v>
      </c>
      <c r="G17" s="0" t="n">
        <v>2.64867511295262</v>
      </c>
      <c r="H17" s="0" t="n">
        <v>4.13826758157036</v>
      </c>
      <c r="I17" s="0" t="n">
        <v>6.12435373762843</v>
      </c>
      <c r="J17" s="0" t="n">
        <v>3.48017491799555</v>
      </c>
      <c r="K17" s="0" t="n">
        <v>5.64286141093278</v>
      </c>
      <c r="L17" s="0" t="n">
        <v>3.0080477977549</v>
      </c>
      <c r="M17" s="0" t="n">
        <v>4.47231278246065</v>
      </c>
      <c r="N17" s="0" t="n">
        <v>6.27586716607024</v>
      </c>
      <c r="O17" s="0" t="n">
        <v>6.32114263234969</v>
      </c>
      <c r="P17" s="0" t="n">
        <v>5.11496858499562</v>
      </c>
      <c r="Q17" s="0" t="n">
        <v>6.2078610864111</v>
      </c>
      <c r="R17" s="0" t="n">
        <v>4.89043531715288</v>
      </c>
      <c r="S17" s="0" t="n">
        <v>3.94213807104376</v>
      </c>
      <c r="T17" s="0" t="n">
        <v>-0.363735434053538</v>
      </c>
      <c r="U17" s="0" t="n">
        <v>4.57844543332115</v>
      </c>
      <c r="V17" s="0" t="n">
        <v>5.07998059425916</v>
      </c>
      <c r="W17" s="0" t="n">
        <v>-0.210653695162676</v>
      </c>
      <c r="X17" s="0" t="n">
        <v>5.35669990025116</v>
      </c>
      <c r="Y17" s="0" t="n">
        <v>1.73148559549917</v>
      </c>
      <c r="Z17" s="0" t="n">
        <v>-0.14429469056661</v>
      </c>
      <c r="AA17" s="0" t="n">
        <v>2.01125470754351</v>
      </c>
      <c r="AB17" s="0" t="n">
        <v>2.97308803031213</v>
      </c>
      <c r="AC17" s="0" t="n">
        <v>0.0512747629668411</v>
      </c>
      <c r="AD17" s="0" t="n">
        <v>2.49867849748429</v>
      </c>
      <c r="AE17" s="0" t="n">
        <v>2.3013932119724</v>
      </c>
      <c r="AF17" s="0" t="n">
        <v>1.35716806415441</v>
      </c>
      <c r="AG17" s="0" t="n">
        <v>3.29587989843014</v>
      </c>
      <c r="AH17" s="0" t="n">
        <v>3.88707481782052</v>
      </c>
      <c r="AI17" s="0" t="n">
        <v>4.34564139947821</v>
      </c>
      <c r="AJ17" s="0" t="n">
        <v>3.44162777669459</v>
      </c>
      <c r="AK17" s="0" t="n">
        <v>2.09352461709183</v>
      </c>
      <c r="AL17" s="0" t="n">
        <v>0.526809203706492</v>
      </c>
      <c r="AM17" s="0" t="n">
        <v>2.40211907379886</v>
      </c>
      <c r="AN17" s="0" t="n">
        <v>2.66798353089548</v>
      </c>
      <c r="AO17" s="0" t="n">
        <v>2.34953385169727</v>
      </c>
      <c r="AP17" s="0" t="n">
        <v>2.09359938952392</v>
      </c>
      <c r="AQ17" s="0" t="n">
        <v>3.58142581460447</v>
      </c>
      <c r="AR17" s="0" t="n">
        <v>3.55633124664169</v>
      </c>
      <c r="AS17" s="0" t="n">
        <v>3.37572214708479</v>
      </c>
      <c r="AT17" s="0" t="n">
        <v>1.26716818922992</v>
      </c>
      <c r="AU17" s="0" t="n">
        <v>1.65155392186669</v>
      </c>
      <c r="AV17" s="0" t="n">
        <v>0.941470920725337</v>
      </c>
      <c r="AW17" s="0" t="n">
        <v>2.73512022241023</v>
      </c>
      <c r="AX17" s="0" t="n">
        <v>2.24406532463878</v>
      </c>
      <c r="AY17" s="0" t="n">
        <v>3.45404183614121</v>
      </c>
      <c r="AZ17" s="0" t="n">
        <v>3.72741530093519</v>
      </c>
      <c r="BA17" s="0" t="n">
        <v>1.4604236757386</v>
      </c>
      <c r="BB17" s="0" t="n">
        <v>-3.76457817791677</v>
      </c>
      <c r="BC17" s="0" t="n">
        <v>1.83709367680054</v>
      </c>
      <c r="BD17" s="0" t="n">
        <v>2.92279728368581</v>
      </c>
      <c r="BE17" s="0" t="n">
        <v>0.680445576816723</v>
      </c>
      <c r="BF17" s="0" t="n">
        <v>0.0255047121972183</v>
      </c>
      <c r="BG17" s="0" t="n">
        <v>0.661272848852605</v>
      </c>
      <c r="BH17" s="0" t="n">
        <v>1.01450158590511</v>
      </c>
      <c r="BI17" s="0" t="n">
        <v>1.98943716230463</v>
      </c>
      <c r="BJ17" s="0" t="n">
        <v>2.39958760332166</v>
      </c>
      <c r="BK17" s="0" t="n">
        <v>2.58012073304926</v>
      </c>
      <c r="BL17" s="0" t="n">
        <v>1.41873427248989</v>
      </c>
    </row>
    <row r="18" customFormat="false" ht="15" hidden="false" customHeight="false" outlineLevel="0" collapsed="false">
      <c r="A18" s="0" t="s">
        <v>18</v>
      </c>
      <c r="B18" s="0" t="s">
        <v>255</v>
      </c>
      <c r="C18" s="0" t="s">
        <v>1159</v>
      </c>
      <c r="D18" s="0" t="s">
        <v>1160</v>
      </c>
      <c r="AJ18" s="0" t="n">
        <v>-0.700000182726626</v>
      </c>
      <c r="AK18" s="0" t="n">
        <v>-22.6000000456313</v>
      </c>
      <c r="AL18" s="0" t="n">
        <v>-23.0999993095445</v>
      </c>
      <c r="AM18" s="0" t="n">
        <v>-19.7000007224173</v>
      </c>
      <c r="AN18" s="0" t="n">
        <v>-11.7999997319416</v>
      </c>
      <c r="AO18" s="0" t="n">
        <v>1.29999946501567</v>
      </c>
      <c r="AP18" s="0" t="n">
        <v>5.80000001232963</v>
      </c>
      <c r="AQ18" s="0" t="n">
        <v>10.0000011653707</v>
      </c>
      <c r="AR18" s="0" t="n">
        <v>7.39999958682314</v>
      </c>
      <c r="AS18" s="0" t="n">
        <v>11.0999995034959</v>
      </c>
      <c r="AT18" s="0" t="n">
        <v>9.90000013022203</v>
      </c>
      <c r="AU18" s="0" t="n">
        <v>9.43891634238625</v>
      </c>
      <c r="AV18" s="0" t="n">
        <v>10.2083000110732</v>
      </c>
      <c r="AW18" s="0" t="n">
        <v>9.25380132627771</v>
      </c>
      <c r="AX18" s="0" t="n">
        <v>27.9615380685244</v>
      </c>
      <c r="AY18" s="0" t="n">
        <v>34.4662093637953</v>
      </c>
      <c r="AZ18" s="0" t="n">
        <v>25.4632159061216</v>
      </c>
      <c r="BA18" s="0" t="n">
        <v>10.5914372943933</v>
      </c>
      <c r="BB18" s="0" t="n">
        <v>9.36907477711533</v>
      </c>
      <c r="BC18" s="0" t="n">
        <v>4.78924279245962</v>
      </c>
      <c r="BD18" s="0" t="n">
        <v>-1.57299762108384</v>
      </c>
      <c r="BE18" s="0" t="n">
        <v>2.20293902267821</v>
      </c>
      <c r="BF18" s="0" t="n">
        <v>5.8434157623727</v>
      </c>
      <c r="BG18" s="0" t="n">
        <v>2.79758543403612</v>
      </c>
      <c r="BH18" s="0" t="n">
        <v>1.0495463680441</v>
      </c>
      <c r="BI18" s="0" t="n">
        <v>-3.06359845351251</v>
      </c>
      <c r="BJ18" s="0" t="n">
        <v>0.153614646686307</v>
      </c>
      <c r="BK18" s="0" t="n">
        <v>1.50040170699388</v>
      </c>
      <c r="BL18" s="0" t="n">
        <v>2.21870427670241</v>
      </c>
    </row>
    <row r="19" customFormat="false" ht="15" hidden="false" customHeight="false" outlineLevel="0" collapsed="false">
      <c r="A19" s="0" t="s">
        <v>36</v>
      </c>
      <c r="B19" s="0" t="s">
        <v>272</v>
      </c>
      <c r="C19" s="0" t="s">
        <v>1159</v>
      </c>
      <c r="D19" s="0" t="s">
        <v>1160</v>
      </c>
      <c r="F19" s="0" t="n">
        <v>-13.7461350547258</v>
      </c>
      <c r="G19" s="0" t="n">
        <v>9.06315793459652</v>
      </c>
      <c r="H19" s="0" t="n">
        <v>4.13540741977501</v>
      </c>
      <c r="I19" s="0" t="n">
        <v>6.27303790305595</v>
      </c>
      <c r="J19" s="0" t="n">
        <v>3.96722560866229</v>
      </c>
      <c r="K19" s="0" t="n">
        <v>4.61299289593038</v>
      </c>
      <c r="L19" s="0" t="n">
        <v>13.8215186020326</v>
      </c>
      <c r="M19" s="0" t="n">
        <v>-0.297883673243859</v>
      </c>
      <c r="N19" s="0" t="n">
        <v>-1.45954114320632</v>
      </c>
      <c r="O19" s="0" t="n">
        <v>21.3256707328197</v>
      </c>
      <c r="P19" s="0" t="n">
        <v>2.74682871136842</v>
      </c>
      <c r="Q19" s="0" t="n">
        <v>-6.40396492291269</v>
      </c>
      <c r="R19" s="0" t="n">
        <v>6.88905071788042</v>
      </c>
      <c r="S19" s="0" t="n">
        <v>-0.726839562116467</v>
      </c>
      <c r="T19" s="0" t="n">
        <v>0.697920236170518</v>
      </c>
      <c r="U19" s="0" t="n">
        <v>7.94266097596679</v>
      </c>
      <c r="V19" s="0" t="n">
        <v>11.4694530442726</v>
      </c>
      <c r="W19" s="0" t="n">
        <v>-0.940575989168565</v>
      </c>
      <c r="X19" s="0" t="n">
        <v>1.66495495026511</v>
      </c>
      <c r="Y19" s="0" t="n">
        <v>0.991055725131801</v>
      </c>
      <c r="Z19" s="0" t="n">
        <v>12.1632755702466</v>
      </c>
      <c r="AA19" s="0" t="n">
        <v>-1.05359982020337</v>
      </c>
      <c r="AB19" s="0" t="n">
        <v>3.71532699143128</v>
      </c>
      <c r="AC19" s="0" t="n">
        <v>0.155544004817941</v>
      </c>
      <c r="AD19" s="0" t="n">
        <v>11.7831801831474</v>
      </c>
      <c r="AE19" s="0" t="n">
        <v>3.25018045829934</v>
      </c>
      <c r="AF19" s="0" t="n">
        <v>5.50309611884371</v>
      </c>
      <c r="AG19" s="0" t="n">
        <v>5.03102436828991</v>
      </c>
      <c r="AH19" s="0" t="n">
        <v>1.34950222992003</v>
      </c>
      <c r="AI19" s="0" t="n">
        <v>3.49982214003705</v>
      </c>
      <c r="AJ19" s="0" t="n">
        <v>4.99683644802353</v>
      </c>
      <c r="AK19" s="0" t="n">
        <v>1.00999837099631</v>
      </c>
      <c r="AL19" s="0" t="n">
        <v>-6.24000000139044</v>
      </c>
      <c r="AM19" s="0" t="n">
        <v>-3.82999999619831</v>
      </c>
      <c r="AN19" s="0" t="n">
        <v>-7.92000000374772</v>
      </c>
      <c r="AO19" s="0" t="n">
        <v>-7.99999999794095</v>
      </c>
      <c r="AP19" s="0" t="n">
        <v>-1.58999999685827</v>
      </c>
      <c r="AQ19" s="0" t="n">
        <v>4.74999999509613</v>
      </c>
      <c r="AR19" s="0" t="n">
        <v>-1.00999999649815</v>
      </c>
      <c r="AS19" s="0" t="n">
        <v>-0.856864058424151</v>
      </c>
      <c r="AT19" s="0" t="n">
        <v>2.05580710835243</v>
      </c>
      <c r="AU19" s="0" t="n">
        <v>4.44651941224797</v>
      </c>
      <c r="AV19" s="0" t="n">
        <v>-1.22372796023444</v>
      </c>
      <c r="AW19" s="0" t="n">
        <v>4.83365776809453</v>
      </c>
      <c r="AX19" s="0" t="n">
        <v>0.900000000901912</v>
      </c>
      <c r="AY19" s="0" t="n">
        <v>5.41380714491444</v>
      </c>
      <c r="AZ19" s="0" t="n">
        <v>3.45195248952621</v>
      </c>
      <c r="BA19" s="0" t="n">
        <v>4.8617129950775</v>
      </c>
      <c r="BB19" s="0" t="n">
        <v>3.81274693652152</v>
      </c>
      <c r="BC19" s="0" t="n">
        <v>5.12416330338039</v>
      </c>
      <c r="BD19" s="0" t="n">
        <v>4.03260249625296</v>
      </c>
      <c r="BE19" s="0" t="n">
        <v>4.44670822214543</v>
      </c>
      <c r="BF19" s="0" t="n">
        <v>4.9241952612883</v>
      </c>
      <c r="BG19" s="0" t="n">
        <v>4.24065164368079</v>
      </c>
      <c r="BH19" s="0" t="n">
        <v>-3.9000030859375</v>
      </c>
      <c r="BI19" s="0" t="n">
        <v>-0.600020000546493</v>
      </c>
      <c r="BJ19" s="0" t="n">
        <v>0.500009998779461</v>
      </c>
      <c r="BK19" s="0" t="n">
        <v>1.60993308234522</v>
      </c>
      <c r="BL19" s="0" t="n">
        <v>1.84247667669986</v>
      </c>
    </row>
    <row r="20" customFormat="false" ht="15" hidden="false" customHeight="false" outlineLevel="0" collapsed="false">
      <c r="A20" s="0" t="s">
        <v>25</v>
      </c>
      <c r="B20" s="0" t="s">
        <v>261</v>
      </c>
      <c r="C20" s="0" t="s">
        <v>1159</v>
      </c>
      <c r="D20" s="0" t="s">
        <v>1160</v>
      </c>
      <c r="F20" s="0" t="n">
        <v>4.97842306319197</v>
      </c>
      <c r="G20" s="0" t="n">
        <v>5.21200350925528</v>
      </c>
      <c r="H20" s="0" t="n">
        <v>4.35158428167051</v>
      </c>
      <c r="I20" s="0" t="n">
        <v>6.95668473344102</v>
      </c>
      <c r="J20" s="0" t="n">
        <v>3.56065983986036</v>
      </c>
      <c r="K20" s="0" t="n">
        <v>3.15589498173408</v>
      </c>
      <c r="L20" s="0" t="n">
        <v>3.86814694690112</v>
      </c>
      <c r="M20" s="0" t="n">
        <v>4.19412962494732</v>
      </c>
      <c r="N20" s="0" t="n">
        <v>6.62979979529467</v>
      </c>
      <c r="O20" s="0" t="n">
        <v>5.58285828431475</v>
      </c>
      <c r="P20" s="0" t="n">
        <v>3.98582711048847</v>
      </c>
      <c r="Q20" s="0" t="n">
        <v>5.29560474284025</v>
      </c>
      <c r="R20" s="0" t="n">
        <v>6.38170195750001</v>
      </c>
      <c r="S20" s="0" t="n">
        <v>4.56525797284306</v>
      </c>
      <c r="T20" s="0" t="n">
        <v>-1.96594156584821</v>
      </c>
      <c r="U20" s="0" t="n">
        <v>5.65274593317993</v>
      </c>
      <c r="V20" s="0" t="n">
        <v>0.626154854021309</v>
      </c>
      <c r="W20" s="0" t="n">
        <v>2.84189649082269</v>
      </c>
      <c r="X20" s="0" t="n">
        <v>2.34107295556814</v>
      </c>
      <c r="Y20" s="0" t="n">
        <v>4.44405387639348</v>
      </c>
      <c r="Z20" s="0" t="n">
        <v>-0.279283279362133</v>
      </c>
      <c r="AA20" s="0" t="n">
        <v>0.594986772001008</v>
      </c>
      <c r="AB20" s="0" t="n">
        <v>0.311842702585196</v>
      </c>
      <c r="AC20" s="0" t="n">
        <v>2.46638280528001</v>
      </c>
      <c r="AD20" s="0" t="n">
        <v>1.6517928990972</v>
      </c>
      <c r="AE20" s="0" t="n">
        <v>1.82276183101794</v>
      </c>
      <c r="AF20" s="0" t="n">
        <v>2.30665956583917</v>
      </c>
      <c r="AG20" s="0" t="n">
        <v>4.72320888032857</v>
      </c>
      <c r="AH20" s="0" t="n">
        <v>3.46916698368338</v>
      </c>
      <c r="AI20" s="0" t="n">
        <v>3.13740231557445</v>
      </c>
      <c r="AJ20" s="0" t="n">
        <v>1.83307427728701</v>
      </c>
      <c r="AK20" s="0" t="n">
        <v>1.53065494385902</v>
      </c>
      <c r="AL20" s="0" t="n">
        <v>-0.961873309776592</v>
      </c>
      <c r="AM20" s="0" t="n">
        <v>3.22697152488935</v>
      </c>
      <c r="AN20" s="0" t="n">
        <v>2.38475727961249</v>
      </c>
      <c r="AO20" s="0" t="n">
        <v>1.32145093041325</v>
      </c>
      <c r="AP20" s="0" t="n">
        <v>3.79365762950188</v>
      </c>
      <c r="AQ20" s="0" t="n">
        <v>1.96180827198427</v>
      </c>
      <c r="AR20" s="0" t="n">
        <v>3.54274346363066</v>
      </c>
      <c r="AS20" s="0" t="n">
        <v>3.71667938420875</v>
      </c>
      <c r="AT20" s="0" t="n">
        <v>1.09961888777849</v>
      </c>
      <c r="AU20" s="0" t="n">
        <v>1.70688458453354</v>
      </c>
      <c r="AV20" s="0" t="n">
        <v>1.03798254902905</v>
      </c>
      <c r="AW20" s="0" t="n">
        <v>3.5712043433582</v>
      </c>
      <c r="AX20" s="0" t="n">
        <v>2.32173705381926</v>
      </c>
      <c r="AY20" s="0" t="n">
        <v>2.55234994366351</v>
      </c>
      <c r="AZ20" s="0" t="n">
        <v>3.67688113594973</v>
      </c>
      <c r="BA20" s="0" t="n">
        <v>0.446928735275904</v>
      </c>
      <c r="BB20" s="0" t="n">
        <v>-2.02074306169408</v>
      </c>
      <c r="BC20" s="0" t="n">
        <v>2.86429270764155</v>
      </c>
      <c r="BD20" s="0" t="n">
        <v>1.69451389861332</v>
      </c>
      <c r="BE20" s="0" t="n">
        <v>0.739217283058679</v>
      </c>
      <c r="BF20" s="0" t="n">
        <v>0.459242192907709</v>
      </c>
      <c r="BG20" s="0" t="n">
        <v>1.57853314322614</v>
      </c>
      <c r="BH20" s="0" t="n">
        <v>2.04145900919961</v>
      </c>
      <c r="BI20" s="0" t="n">
        <v>1.26668640902095</v>
      </c>
      <c r="BJ20" s="0" t="n">
        <v>1.60808683450885</v>
      </c>
      <c r="BK20" s="0" t="n">
        <v>1.81229599862863</v>
      </c>
      <c r="BL20" s="0" t="n">
        <v>1.7438195246211</v>
      </c>
    </row>
    <row r="21" customFormat="false" ht="15" hidden="false" customHeight="false" outlineLevel="0" collapsed="false">
      <c r="A21" s="0" t="s">
        <v>27</v>
      </c>
      <c r="B21" s="0" t="s">
        <v>263</v>
      </c>
      <c r="C21" s="0" t="s">
        <v>1159</v>
      </c>
      <c r="D21" s="0" t="s">
        <v>1160</v>
      </c>
      <c r="F21" s="0" t="n">
        <v>3.14128045871796</v>
      </c>
      <c r="G21" s="0" t="n">
        <v>-3.42640982287578</v>
      </c>
      <c r="H21" s="0" t="n">
        <v>4.73002797546205</v>
      </c>
      <c r="I21" s="0" t="n">
        <v>6.6507591186332</v>
      </c>
      <c r="J21" s="0" t="n">
        <v>5.29386283436428</v>
      </c>
      <c r="K21" s="0" t="n">
        <v>3.57586273280779</v>
      </c>
      <c r="L21" s="0" t="n">
        <v>1.07839866577679</v>
      </c>
      <c r="M21" s="0" t="n">
        <v>3.84233563580638</v>
      </c>
      <c r="N21" s="0" t="n">
        <v>2.87749797606187</v>
      </c>
      <c r="O21" s="0" t="n">
        <v>2.0977575777372</v>
      </c>
      <c r="P21" s="0" t="n">
        <v>-1.4968418282164</v>
      </c>
      <c r="Q21" s="0" t="n">
        <v>6.42636754448746</v>
      </c>
      <c r="R21" s="0" t="n">
        <v>3.70616531858158</v>
      </c>
      <c r="S21" s="0" t="n">
        <v>3.33931216069763</v>
      </c>
      <c r="T21" s="0" t="n">
        <v>-4.89534544485576</v>
      </c>
      <c r="U21" s="0" t="n">
        <v>0.884356333007233</v>
      </c>
      <c r="V21" s="0" t="n">
        <v>4.98366372489882</v>
      </c>
      <c r="W21" s="0" t="n">
        <v>1.25507803202878</v>
      </c>
      <c r="X21" s="0" t="n">
        <v>6.53574740878149</v>
      </c>
      <c r="Y21" s="0" t="n">
        <v>6.78176387161335</v>
      </c>
      <c r="Z21" s="0" t="n">
        <v>9.9542311666321</v>
      </c>
      <c r="AA21" s="0" t="n">
        <v>2.23506634454742</v>
      </c>
      <c r="AB21" s="0" t="n">
        <v>-4.34782273446388</v>
      </c>
      <c r="AC21" s="0" t="n">
        <v>7.92983956425326</v>
      </c>
      <c r="AD21" s="0" t="n">
        <v>7.53032483653877</v>
      </c>
      <c r="AE21" s="0" t="n">
        <v>2.17114159786276</v>
      </c>
      <c r="AF21" s="0" t="n">
        <v>-1.50000294944441</v>
      </c>
      <c r="AG21" s="0" t="n">
        <v>3.40524529485123</v>
      </c>
      <c r="AH21" s="0" t="n">
        <v>-2.85416049626551</v>
      </c>
      <c r="AI21" s="0" t="n">
        <v>8.97613436064655</v>
      </c>
      <c r="AJ21" s="0" t="n">
        <v>4.22579941870262</v>
      </c>
      <c r="AK21" s="0" t="n">
        <v>2.95771082640832</v>
      </c>
      <c r="AL21" s="0" t="n">
        <v>5.83617208779994</v>
      </c>
      <c r="AM21" s="0" t="n">
        <v>2.02040044766709</v>
      </c>
      <c r="AN21" s="0" t="n">
        <v>6.04519864774507</v>
      </c>
      <c r="AO21" s="0" t="n">
        <v>4.32428403143135</v>
      </c>
      <c r="AP21" s="0" t="n">
        <v>5.73468837672691</v>
      </c>
      <c r="AQ21" s="0" t="n">
        <v>3.96101213801565</v>
      </c>
      <c r="AR21" s="0" t="n">
        <v>5.34144937202629</v>
      </c>
      <c r="AS21" s="0" t="n">
        <v>5.85771420543269</v>
      </c>
      <c r="AT21" s="0" t="n">
        <v>5.33313570603937</v>
      </c>
      <c r="AU21" s="0" t="n">
        <v>4.64303087074482</v>
      </c>
      <c r="AV21" s="0" t="n">
        <v>3.44357677591658</v>
      </c>
      <c r="AW21" s="0" t="n">
        <v>4.42968455385082</v>
      </c>
      <c r="AX21" s="0" t="n">
        <v>1.71316456361184</v>
      </c>
      <c r="AY21" s="0" t="n">
        <v>3.94373882815798</v>
      </c>
      <c r="AZ21" s="0" t="n">
        <v>5.98634932177609</v>
      </c>
      <c r="BA21" s="0" t="n">
        <v>4.89657708429647</v>
      </c>
      <c r="BB21" s="0" t="n">
        <v>2.31929213912838</v>
      </c>
      <c r="BC21" s="0" t="n">
        <v>2.11406472648392</v>
      </c>
      <c r="BD21" s="0" t="n">
        <v>2.96375291904201</v>
      </c>
      <c r="BE21" s="0" t="n">
        <v>4.811223315688</v>
      </c>
      <c r="BF21" s="0" t="n">
        <v>7.19143372144946</v>
      </c>
      <c r="BG21" s="0" t="n">
        <v>6.35767909791932</v>
      </c>
      <c r="BH21" s="0" t="n">
        <v>1.77815106030278</v>
      </c>
      <c r="BI21" s="0" t="n">
        <v>3.33967342629693</v>
      </c>
      <c r="BJ21" s="0" t="n">
        <v>5.67155546944753</v>
      </c>
      <c r="BK21" s="0" t="n">
        <v>6.69725946087986</v>
      </c>
      <c r="BL21" s="0" t="n">
        <v>6.86568733525598</v>
      </c>
    </row>
    <row r="22" customFormat="false" ht="15" hidden="false" customHeight="false" outlineLevel="0" collapsed="false">
      <c r="A22" s="0" t="s">
        <v>35</v>
      </c>
      <c r="B22" s="0" t="s">
        <v>271</v>
      </c>
      <c r="C22" s="0" t="s">
        <v>1159</v>
      </c>
      <c r="D22" s="0" t="s">
        <v>1160</v>
      </c>
      <c r="F22" s="0" t="n">
        <v>4.04392797653325</v>
      </c>
      <c r="G22" s="0" t="n">
        <v>6.12879878142705</v>
      </c>
      <c r="H22" s="0" t="n">
        <v>-1.26801637263019</v>
      </c>
      <c r="I22" s="0" t="n">
        <v>2.28281922317828</v>
      </c>
      <c r="J22" s="0" t="n">
        <v>3.76454538057875</v>
      </c>
      <c r="K22" s="0" t="n">
        <v>0.53761308310483</v>
      </c>
      <c r="L22" s="0" t="n">
        <v>8.82331497511424</v>
      </c>
      <c r="M22" s="0" t="n">
        <v>3.07077393772457</v>
      </c>
      <c r="N22" s="0" t="n">
        <v>2.02608104065479</v>
      </c>
      <c r="O22" s="0" t="n">
        <v>0.117019610899945</v>
      </c>
      <c r="P22" s="0" t="n">
        <v>1.41333988193307</v>
      </c>
      <c r="Q22" s="0" t="n">
        <v>2.3114987412475</v>
      </c>
      <c r="R22" s="0" t="n">
        <v>0.449327404973701</v>
      </c>
      <c r="S22" s="0" t="n">
        <v>8.28642648234263</v>
      </c>
      <c r="T22" s="0" t="n">
        <v>2.99838289042471</v>
      </c>
      <c r="U22" s="0" t="n">
        <v>8.53489496952527</v>
      </c>
      <c r="V22" s="0" t="n">
        <v>0.370353558007181</v>
      </c>
      <c r="W22" s="0" t="n">
        <v>4.60782500525146</v>
      </c>
      <c r="X22" s="0" t="n">
        <v>3.66462151183158</v>
      </c>
      <c r="Y22" s="0" t="n">
        <v>0.796878872350419</v>
      </c>
      <c r="Z22" s="0" t="n">
        <v>4.25530339449549</v>
      </c>
      <c r="AA22" s="0" t="n">
        <v>9.56219662276678</v>
      </c>
      <c r="AB22" s="0" t="n">
        <v>0.345984739692867</v>
      </c>
      <c r="AC22" s="0" t="n">
        <v>-1.77869668654421</v>
      </c>
      <c r="AD22" s="0" t="n">
        <v>8.51736499535146</v>
      </c>
      <c r="AE22" s="0" t="n">
        <v>7.95536272803432</v>
      </c>
      <c r="AF22" s="0" t="n">
        <v>-0.236336793624929</v>
      </c>
      <c r="AG22" s="0" t="n">
        <v>5.79559296480218</v>
      </c>
      <c r="AH22" s="0" t="n">
        <v>2.15026727576526</v>
      </c>
      <c r="AI22" s="0" t="n">
        <v>-0.602928480009965</v>
      </c>
      <c r="AJ22" s="0" t="n">
        <v>9.06998445958148</v>
      </c>
      <c r="AK22" s="0" t="n">
        <v>0.232710761845951</v>
      </c>
      <c r="AL22" s="0" t="n">
        <v>3.46138493945818</v>
      </c>
      <c r="AM22" s="0" t="n">
        <v>1.31500727210265</v>
      </c>
      <c r="AN22" s="0" t="n">
        <v>5.71637386269622</v>
      </c>
      <c r="AO22" s="0" t="n">
        <v>11.014743869558</v>
      </c>
      <c r="AP22" s="0" t="n">
        <v>6.31683473483768</v>
      </c>
      <c r="AQ22" s="0" t="n">
        <v>7.30771963496896</v>
      </c>
      <c r="AR22" s="0" t="n">
        <v>7.39523780111931</v>
      </c>
      <c r="AS22" s="0" t="n">
        <v>1.88847388906525</v>
      </c>
      <c r="AT22" s="0" t="n">
        <v>6.61340574539679</v>
      </c>
      <c r="AU22" s="0" t="n">
        <v>4.35296382988099</v>
      </c>
      <c r="AV22" s="0" t="n">
        <v>7.80249388870359</v>
      </c>
      <c r="AW22" s="0" t="n">
        <v>4.47845213670387</v>
      </c>
      <c r="AX22" s="0" t="n">
        <v>8.66187322841225</v>
      </c>
      <c r="AY22" s="0" t="n">
        <v>6.25316468817478</v>
      </c>
      <c r="AZ22" s="0" t="n">
        <v>4.11137901761516</v>
      </c>
      <c r="BA22" s="0" t="n">
        <v>5.79999174105387</v>
      </c>
      <c r="BB22" s="0" t="n">
        <v>2.96195085866692</v>
      </c>
      <c r="BC22" s="0" t="n">
        <v>8.44628157707625</v>
      </c>
      <c r="BD22" s="0" t="n">
        <v>6.62256261306693</v>
      </c>
      <c r="BE22" s="0" t="n">
        <v>6.45267237953146</v>
      </c>
      <c r="BF22" s="0" t="n">
        <v>5.79258484509867</v>
      </c>
      <c r="BG22" s="0" t="n">
        <v>4.32684561452976</v>
      </c>
      <c r="BH22" s="0" t="n">
        <v>3.9212287937935</v>
      </c>
      <c r="BI22" s="0" t="n">
        <v>5.95797670754024</v>
      </c>
      <c r="BJ22" s="0" t="n">
        <v>6.20348941121868</v>
      </c>
      <c r="BK22" s="0" t="n">
        <v>6.73123560805429</v>
      </c>
      <c r="BL22" s="0" t="n">
        <v>5.69943493424034</v>
      </c>
    </row>
    <row r="23" customFormat="false" ht="15" hidden="false" customHeight="false" outlineLevel="0" collapsed="false">
      <c r="A23" s="0" t="s">
        <v>22</v>
      </c>
      <c r="B23" s="0" t="s">
        <v>258</v>
      </c>
      <c r="C23" s="0" t="s">
        <v>1159</v>
      </c>
      <c r="D23" s="0" t="s">
        <v>1160</v>
      </c>
      <c r="F23" s="0" t="n">
        <v>6.05816082548085</v>
      </c>
      <c r="G23" s="0" t="n">
        <v>5.45303096987189</v>
      </c>
      <c r="H23" s="0" t="n">
        <v>-0.455894289938712</v>
      </c>
      <c r="I23" s="0" t="n">
        <v>10.9527885460417</v>
      </c>
      <c r="J23" s="0" t="n">
        <v>1.60625822891576</v>
      </c>
      <c r="K23" s="0" t="n">
        <v>2.56681200128052</v>
      </c>
      <c r="L23" s="0" t="n">
        <v>-1.87586391964774</v>
      </c>
      <c r="M23" s="0" t="n">
        <v>9.48945401547951</v>
      </c>
      <c r="N23" s="0" t="n">
        <v>1.22085790909685</v>
      </c>
      <c r="O23" s="0" t="n">
        <v>5.61985229280111</v>
      </c>
      <c r="P23" s="0" t="n">
        <v>-5.47948302721956</v>
      </c>
      <c r="Q23" s="0" t="n">
        <v>-13.9737287020439</v>
      </c>
      <c r="R23" s="0" t="n">
        <v>3.32568019878394</v>
      </c>
      <c r="S23" s="0" t="n">
        <v>9.59195630041845</v>
      </c>
      <c r="T23" s="0" t="n">
        <v>-4.08821409181658</v>
      </c>
      <c r="U23" s="0" t="n">
        <v>5.66136120119664</v>
      </c>
      <c r="V23" s="0" t="n">
        <v>2.67305605001984</v>
      </c>
      <c r="W23" s="0" t="n">
        <v>7.0738377326069</v>
      </c>
      <c r="X23" s="0" t="n">
        <v>4.80163460055663</v>
      </c>
      <c r="Y23" s="0" t="n">
        <v>0.81914186889891</v>
      </c>
      <c r="Z23" s="0" t="n">
        <v>7.23394369490723</v>
      </c>
      <c r="AA23" s="0" t="n">
        <v>2.13432783577075</v>
      </c>
      <c r="AB23" s="0" t="n">
        <v>3.88104639981715</v>
      </c>
      <c r="AC23" s="0" t="n">
        <v>4.80331001525438</v>
      </c>
      <c r="AD23" s="0" t="n">
        <v>3.34201465415414</v>
      </c>
      <c r="AE23" s="0" t="n">
        <v>4.173382559004</v>
      </c>
      <c r="AF23" s="0" t="n">
        <v>3.77240185252705</v>
      </c>
      <c r="AG23" s="0" t="n">
        <v>2.41625685566223</v>
      </c>
      <c r="AH23" s="0" t="n">
        <v>2.83658212907926</v>
      </c>
      <c r="AI23" s="0" t="n">
        <v>5.62225816160702</v>
      </c>
      <c r="AJ23" s="0" t="n">
        <v>3.4852278153552</v>
      </c>
      <c r="AK23" s="0" t="n">
        <v>5.44268555072129</v>
      </c>
      <c r="AL23" s="0" t="n">
        <v>4.7115617244945</v>
      </c>
      <c r="AM23" s="0" t="n">
        <v>3.89012644065639</v>
      </c>
      <c r="AN23" s="0" t="n">
        <v>5.12127789716163</v>
      </c>
      <c r="AO23" s="0" t="n">
        <v>4.52291921762344</v>
      </c>
      <c r="AP23" s="0" t="n">
        <v>4.48989649735631</v>
      </c>
      <c r="AQ23" s="0" t="n">
        <v>5.17702687345256</v>
      </c>
      <c r="AR23" s="0" t="n">
        <v>4.67015636827865</v>
      </c>
      <c r="AS23" s="0" t="n">
        <v>5.2932947184604</v>
      </c>
      <c r="AT23" s="0" t="n">
        <v>5.07728777597312</v>
      </c>
      <c r="AU23" s="0" t="n">
        <v>3.83312394005608</v>
      </c>
      <c r="AV23" s="0" t="n">
        <v>4.73956739916446</v>
      </c>
      <c r="AW23" s="0" t="n">
        <v>5.2395329104527</v>
      </c>
      <c r="AX23" s="0" t="n">
        <v>6.53594494052352</v>
      </c>
      <c r="AY23" s="0" t="n">
        <v>6.67190498148148</v>
      </c>
      <c r="AZ23" s="0" t="n">
        <v>7.0585993565727</v>
      </c>
      <c r="BA23" s="0" t="n">
        <v>6.01378975923306</v>
      </c>
      <c r="BB23" s="0" t="n">
        <v>5.04512479417738</v>
      </c>
      <c r="BC23" s="0" t="n">
        <v>5.57178818823149</v>
      </c>
      <c r="BD23" s="0" t="n">
        <v>6.46437912329563</v>
      </c>
      <c r="BE23" s="0" t="n">
        <v>6.52145878084203</v>
      </c>
      <c r="BF23" s="0" t="n">
        <v>6.01360565777871</v>
      </c>
      <c r="BG23" s="0" t="n">
        <v>6.06105935877214</v>
      </c>
      <c r="BH23" s="0" t="n">
        <v>6.55263987879651</v>
      </c>
      <c r="BI23" s="0" t="n">
        <v>7.11347821327269</v>
      </c>
      <c r="BJ23" s="0" t="n">
        <v>7.28417442269364</v>
      </c>
      <c r="BK23" s="0" t="n">
        <v>7.86374303036237</v>
      </c>
      <c r="BL23" s="0" t="n">
        <v>8.15268494677524</v>
      </c>
    </row>
    <row r="24" customFormat="false" ht="15" hidden="false" customHeight="false" outlineLevel="0" collapsed="false">
      <c r="A24" s="0" t="s">
        <v>34</v>
      </c>
      <c r="B24" s="0" t="s">
        <v>270</v>
      </c>
      <c r="C24" s="0" t="s">
        <v>1159</v>
      </c>
      <c r="D24" s="0" t="s">
        <v>1160</v>
      </c>
      <c r="Z24" s="0" t="n">
        <v>4.90016185983106</v>
      </c>
      <c r="AA24" s="0" t="n">
        <v>2.33456559219081</v>
      </c>
      <c r="AB24" s="0" t="n">
        <v>3.43030591266272</v>
      </c>
      <c r="AC24" s="0" t="n">
        <v>3.39644362278422</v>
      </c>
      <c r="AD24" s="0" t="n">
        <v>2.68344073997304</v>
      </c>
      <c r="AE24" s="0" t="n">
        <v>4.2076020043413</v>
      </c>
      <c r="AF24" s="0" t="n">
        <v>6.05451383876874</v>
      </c>
      <c r="AG24" s="0" t="n">
        <v>10.9446920641534</v>
      </c>
      <c r="AH24" s="0" t="n">
        <v>-3.28988206795439</v>
      </c>
      <c r="AI24" s="0" t="n">
        <v>-9.11737709653309</v>
      </c>
      <c r="AJ24" s="0" t="n">
        <v>-8.44535517671254</v>
      </c>
      <c r="AK24" s="0" t="n">
        <v>-7.2723879985458</v>
      </c>
      <c r="AL24" s="0" t="n">
        <v>-1.48021475855352</v>
      </c>
      <c r="AM24" s="0" t="n">
        <v>1.81801119768079</v>
      </c>
      <c r="AN24" s="0" t="n">
        <v>2.8550510546256</v>
      </c>
      <c r="AO24" s="0" t="n">
        <v>5.13891551042298</v>
      </c>
      <c r="AP24" s="0" t="n">
        <v>-14.1928148094582</v>
      </c>
      <c r="AQ24" s="0" t="n">
        <v>4.28528182196033</v>
      </c>
      <c r="AR24" s="0" t="n">
        <v>-8.28101741381641</v>
      </c>
      <c r="AS24" s="0" t="n">
        <v>4.78204352345534</v>
      </c>
      <c r="AT24" s="0" t="n">
        <v>3.81723975210657</v>
      </c>
      <c r="AU24" s="0" t="n">
        <v>5.95303440817962</v>
      </c>
      <c r="AV24" s="0" t="n">
        <v>5.15184101085522</v>
      </c>
      <c r="AW24" s="0" t="n">
        <v>6.44185946256435</v>
      </c>
      <c r="AX24" s="0" t="n">
        <v>7.15354138054481</v>
      </c>
      <c r="AY24" s="0" t="n">
        <v>6.80216757925123</v>
      </c>
      <c r="AZ24" s="0" t="n">
        <v>6.55708105188404</v>
      </c>
      <c r="BA24" s="0" t="n">
        <v>6.08562760690579</v>
      </c>
      <c r="BB24" s="0" t="n">
        <v>-3.37483832880535</v>
      </c>
      <c r="BC24" s="0" t="n">
        <v>0.559446489731144</v>
      </c>
      <c r="BD24" s="0" t="n">
        <v>2.35455692273156</v>
      </c>
      <c r="BE24" s="0" t="n">
        <v>0.356586982837044</v>
      </c>
      <c r="BF24" s="0" t="n">
        <v>0.325769436153124</v>
      </c>
      <c r="BG24" s="0" t="n">
        <v>1.88546463842944</v>
      </c>
      <c r="BH24" s="0" t="n">
        <v>3.98985171362301</v>
      </c>
      <c r="BI24" s="0" t="n">
        <v>3.82043453021177</v>
      </c>
      <c r="BJ24" s="0" t="n">
        <v>3.50275153013627</v>
      </c>
      <c r="BK24" s="0" t="n">
        <v>3.09244765360886</v>
      </c>
      <c r="BL24" s="0" t="n">
        <v>3.694308379839</v>
      </c>
    </row>
    <row r="25" customFormat="false" ht="15" hidden="false" customHeight="false" outlineLevel="0" collapsed="false">
      <c r="A25" s="0" t="s">
        <v>21</v>
      </c>
      <c r="B25" s="0" t="s">
        <v>257</v>
      </c>
      <c r="C25" s="0" t="s">
        <v>1159</v>
      </c>
      <c r="D25" s="0" t="s">
        <v>1160</v>
      </c>
      <c r="Z25" s="0" t="n">
        <v>-5.31669735282965</v>
      </c>
      <c r="AA25" s="0" t="n">
        <v>-7.55621771215945</v>
      </c>
      <c r="AB25" s="0" t="n">
        <v>6.37637679964396</v>
      </c>
      <c r="AC25" s="0" t="n">
        <v>5.00364604500776</v>
      </c>
      <c r="AD25" s="0" t="n">
        <v>-4.75826853805687</v>
      </c>
      <c r="AE25" s="0" t="n">
        <v>1.1829939159842</v>
      </c>
      <c r="AF25" s="0" t="n">
        <v>10.3990093325468</v>
      </c>
      <c r="AG25" s="0" t="n">
        <v>6.99999164945331</v>
      </c>
      <c r="AH25" s="0" t="n">
        <v>0.364007138161824</v>
      </c>
      <c r="AI25" s="0" t="n">
        <v>4.43799717642639</v>
      </c>
      <c r="AJ25" s="0" t="n">
        <v>11.2299987800123</v>
      </c>
      <c r="AK25" s="0" t="n">
        <v>6.68999836660538</v>
      </c>
      <c r="AL25" s="0" t="n">
        <v>12.8700066696584</v>
      </c>
      <c r="AM25" s="0" t="n">
        <v>-0.250001484542878</v>
      </c>
      <c r="AN25" s="0" t="n">
        <v>3.92999154532021</v>
      </c>
      <c r="AO25" s="0" t="n">
        <v>4.11000611512114</v>
      </c>
      <c r="AP25" s="0" t="n">
        <v>3.09299978673204</v>
      </c>
      <c r="AQ25" s="0" t="n">
        <v>4.79000278855499</v>
      </c>
      <c r="AR25" s="0" t="n">
        <v>4.29999896037758</v>
      </c>
      <c r="AS25" s="0" t="n">
        <v>5.30007005600884</v>
      </c>
      <c r="AT25" s="0" t="n">
        <v>2.49094810829847</v>
      </c>
      <c r="AU25" s="0" t="n">
        <v>3.3485506679412</v>
      </c>
      <c r="AV25" s="0" t="n">
        <v>6.29644197869368</v>
      </c>
      <c r="AW25" s="0" t="n">
        <v>6.98096059429825</v>
      </c>
      <c r="AX25" s="0" t="n">
        <v>6.76899787107483</v>
      </c>
      <c r="AY25" s="0" t="n">
        <v>6.46700012199585</v>
      </c>
      <c r="AZ25" s="0" t="n">
        <v>8.29396044759683</v>
      </c>
      <c r="BA25" s="0" t="n">
        <v>6.24501077496258</v>
      </c>
      <c r="BB25" s="0" t="n">
        <v>2.53988593585052</v>
      </c>
      <c r="BC25" s="0" t="n">
        <v>4.33429917283131</v>
      </c>
      <c r="BD25" s="0" t="n">
        <v>1.98351501159991</v>
      </c>
      <c r="BE25" s="0" t="n">
        <v>3.72810843046017</v>
      </c>
      <c r="BF25" s="0" t="n">
        <v>5.41683981012071</v>
      </c>
      <c r="BG25" s="0" t="n">
        <v>4.35039085252969</v>
      </c>
      <c r="BH25" s="0" t="n">
        <v>2.48537855758804</v>
      </c>
      <c r="BI25" s="0" t="n">
        <v>3.55812811897778</v>
      </c>
      <c r="BJ25" s="0" t="n">
        <v>4.29094977756338</v>
      </c>
      <c r="BK25" s="0" t="n">
        <v>1.77943344650697</v>
      </c>
      <c r="BL25" s="0" t="n">
        <v>1.8191745112009</v>
      </c>
    </row>
    <row r="26" customFormat="false" ht="15" hidden="false" customHeight="false" outlineLevel="0" collapsed="false">
      <c r="A26" s="0" t="s">
        <v>1061</v>
      </c>
      <c r="B26" s="0" t="s">
        <v>256</v>
      </c>
      <c r="C26" s="0" t="s">
        <v>1159</v>
      </c>
      <c r="D26" s="0" t="s">
        <v>1160</v>
      </c>
      <c r="F26" s="0" t="n">
        <v>10.667097429183</v>
      </c>
      <c r="G26" s="0" t="n">
        <v>10.4519718906977</v>
      </c>
      <c r="H26" s="0" t="n">
        <v>10.5240552039871</v>
      </c>
      <c r="I26" s="0" t="n">
        <v>10.5015672018342</v>
      </c>
      <c r="J26" s="0" t="n">
        <v>10.4255964880826</v>
      </c>
      <c r="K26" s="0" t="n">
        <v>9.07192871148786</v>
      </c>
      <c r="L26" s="0" t="n">
        <v>9.59811386676543</v>
      </c>
      <c r="M26" s="0" t="n">
        <v>8.42176356379977</v>
      </c>
      <c r="N26" s="0" t="n">
        <v>8.98166257813466</v>
      </c>
      <c r="O26" s="0" t="n">
        <v>-5.64964951931603</v>
      </c>
      <c r="P26" s="0" t="n">
        <v>1.62650874074382</v>
      </c>
      <c r="Q26" s="0" t="n">
        <v>-3.49733593336916</v>
      </c>
      <c r="R26" s="0" t="n">
        <v>7.56756882392729</v>
      </c>
      <c r="S26" s="0" t="n">
        <v>-16.7542290749632</v>
      </c>
      <c r="T26" s="0" t="n">
        <v>-14.8031263125012</v>
      </c>
      <c r="U26" s="0" t="n">
        <v>5.18518497170828</v>
      </c>
      <c r="V26" s="0" t="n">
        <v>9.15492921913119</v>
      </c>
      <c r="W26" s="0" t="n">
        <v>14.1795201387171</v>
      </c>
      <c r="X26" s="0" t="n">
        <v>26.1392957694239</v>
      </c>
      <c r="Y26" s="0" t="n">
        <v>6.49528192139537</v>
      </c>
      <c r="Z26" s="0" t="n">
        <v>-9.22640507988643</v>
      </c>
      <c r="AA26" s="0" t="n">
        <v>6.69889775608125</v>
      </c>
      <c r="AB26" s="0" t="n">
        <v>3.59705186796602</v>
      </c>
      <c r="AC26" s="0" t="n">
        <v>14.1711486244798</v>
      </c>
      <c r="AD26" s="0" t="n">
        <v>4.82918011397484</v>
      </c>
      <c r="AE26" s="0" t="n">
        <v>1.79700022744103</v>
      </c>
      <c r="AF26" s="0" t="n">
        <v>2.9845193449047</v>
      </c>
      <c r="AG26" s="0" t="n">
        <v>2.30970766083306</v>
      </c>
      <c r="AH26" s="0" t="n">
        <v>6.72732979931728</v>
      </c>
      <c r="AI26" s="0" t="n">
        <v>-1.5962490864956</v>
      </c>
      <c r="AJ26" s="0" t="n">
        <v>-4.18178478140044</v>
      </c>
      <c r="AK26" s="0" t="n">
        <v>-3.82558196958198</v>
      </c>
      <c r="AL26" s="0" t="n">
        <v>0.3078062914432</v>
      </c>
      <c r="AM26" s="0" t="n">
        <v>3.14891561997803</v>
      </c>
      <c r="AN26" s="0" t="n">
        <v>4.37875209047469</v>
      </c>
      <c r="AO26" s="0" t="n">
        <v>4.22353042530401</v>
      </c>
      <c r="AP26" s="0" t="n">
        <v>2.06248722949982</v>
      </c>
      <c r="AQ26" s="0" t="n">
        <v>4.71598559004404</v>
      </c>
      <c r="AR26" s="0" t="n">
        <v>7.14459464155401</v>
      </c>
      <c r="AS26" s="0" t="n">
        <v>4.14923404577348</v>
      </c>
      <c r="AT26" s="0" t="n">
        <v>2.62515959600154</v>
      </c>
      <c r="AU26" s="0" t="n">
        <v>2.70467096878603</v>
      </c>
      <c r="AV26" s="0" t="n">
        <v>-1.26452629505613</v>
      </c>
      <c r="AW26" s="0" t="n">
        <v>0.882740185126082</v>
      </c>
      <c r="AX26" s="0" t="n">
        <v>3.39526008245915</v>
      </c>
      <c r="AY26" s="0" t="n">
        <v>2.51685393258427</v>
      </c>
      <c r="AZ26" s="0" t="n">
        <v>1.44673388864534</v>
      </c>
      <c r="BA26" s="0" t="n">
        <v>-2.32350723624928</v>
      </c>
      <c r="BB26" s="0" t="n">
        <v>-4.17580555581704</v>
      </c>
      <c r="BC26" s="0" t="n">
        <v>1.53838597180609</v>
      </c>
      <c r="BD26" s="0" t="n">
        <v>0.613384158434997</v>
      </c>
      <c r="BE26" s="0" t="n">
        <v>3.0866868599452</v>
      </c>
      <c r="BF26" s="0" t="n">
        <v>-2.67897952520872</v>
      </c>
      <c r="BG26" s="0" t="n">
        <v>1.05431646746474</v>
      </c>
      <c r="BH26" s="0" t="n">
        <v>0.230478123547655</v>
      </c>
      <c r="BI26" s="0" t="n">
        <v>1.44403648889057</v>
      </c>
      <c r="BJ26" s="0" t="n">
        <v>3.11561351467324</v>
      </c>
      <c r="BK26" s="0" t="n">
        <v>3.02599916773715</v>
      </c>
      <c r="BL26" s="0" t="n">
        <v>1.21787385742007</v>
      </c>
    </row>
    <row r="27" customFormat="false" ht="15" hidden="false" customHeight="false" outlineLevel="0" collapsed="false">
      <c r="A27" s="0" t="s">
        <v>30</v>
      </c>
      <c r="B27" s="0" t="s">
        <v>266</v>
      </c>
      <c r="C27" s="0" t="s">
        <v>1159</v>
      </c>
      <c r="D27" s="0" t="s">
        <v>1160</v>
      </c>
      <c r="AN27" s="0" t="n">
        <v>20.7999983991834</v>
      </c>
      <c r="AO27" s="0" t="n">
        <v>88.9576668151009</v>
      </c>
      <c r="AP27" s="0" t="n">
        <v>34.3895738165259</v>
      </c>
      <c r="AQ27" s="0" t="n">
        <v>15.5999968203633</v>
      </c>
      <c r="AR27" s="0" t="n">
        <v>9.59999969554963</v>
      </c>
      <c r="AS27" s="0" t="n">
        <v>5.50000050587651</v>
      </c>
      <c r="AT27" s="0" t="n">
        <v>4.39999928046085</v>
      </c>
      <c r="AU27" s="0" t="n">
        <v>5.30000063322882</v>
      </c>
      <c r="AV27" s="0" t="n">
        <v>3.9999997109359</v>
      </c>
      <c r="AW27" s="0" t="n">
        <v>6.0999667983028</v>
      </c>
      <c r="AX27" s="0" t="n">
        <v>8.75925684646404</v>
      </c>
      <c r="AY27" s="0" t="n">
        <v>5.41400357079434</v>
      </c>
      <c r="AZ27" s="0" t="n">
        <v>5.85911840234161</v>
      </c>
      <c r="BA27" s="0" t="n">
        <v>5.44184678922166</v>
      </c>
      <c r="BB27" s="0" t="n">
        <v>-3.00445593013346</v>
      </c>
      <c r="BC27" s="0" t="n">
        <v>0.865669260237084</v>
      </c>
      <c r="BD27" s="0" t="n">
        <v>0.959511247241266</v>
      </c>
      <c r="BE27" s="0" t="n">
        <v>-0.821836474216894</v>
      </c>
      <c r="BF27" s="0" t="n">
        <v>2.3498566632458</v>
      </c>
      <c r="BG27" s="0" t="n">
        <v>1.15385109200403</v>
      </c>
      <c r="BH27" s="0" t="n">
        <v>3.08916415179439</v>
      </c>
      <c r="BI27" s="0" t="n">
        <v>3.14980691561182</v>
      </c>
      <c r="BJ27" s="0" t="n">
        <v>3.17143487487128</v>
      </c>
      <c r="BK27" s="0" t="n">
        <v>3.74007109201324</v>
      </c>
      <c r="BL27" s="0" t="n">
        <v>2.67816082303464</v>
      </c>
    </row>
    <row r="28" customFormat="false" ht="15" hidden="false" customHeight="false" outlineLevel="0" collapsed="false">
      <c r="A28" s="0" t="s">
        <v>24</v>
      </c>
      <c r="B28" s="0" t="s">
        <v>260</v>
      </c>
      <c r="C28" s="0" t="s">
        <v>1159</v>
      </c>
      <c r="D28" s="0" t="s">
        <v>1160</v>
      </c>
      <c r="AJ28" s="0" t="n">
        <v>-1.19999556980412</v>
      </c>
      <c r="AK28" s="0" t="n">
        <v>-9.60000139597707</v>
      </c>
      <c r="AL28" s="0" t="n">
        <v>-7.60000184221087</v>
      </c>
      <c r="AM28" s="0" t="n">
        <v>-11.7000038975536</v>
      </c>
      <c r="AN28" s="0" t="n">
        <v>-10.4000004914994</v>
      </c>
      <c r="AO28" s="0" t="n">
        <v>2.80000465053934</v>
      </c>
      <c r="AP28" s="0" t="n">
        <v>11.4000054053548</v>
      </c>
      <c r="AQ28" s="0" t="n">
        <v>8.39999142031991</v>
      </c>
      <c r="AR28" s="0" t="n">
        <v>3.39999916322964</v>
      </c>
      <c r="AS28" s="0" t="n">
        <v>5.80000344007455</v>
      </c>
      <c r="AT28" s="0" t="n">
        <v>4.72530599387508</v>
      </c>
      <c r="AU28" s="0" t="n">
        <v>5.04526748002185</v>
      </c>
      <c r="AV28" s="0" t="n">
        <v>7.04319255874692</v>
      </c>
      <c r="AW28" s="0" t="n">
        <v>11.4497431053961</v>
      </c>
      <c r="AX28" s="0" t="n">
        <v>9.40000152357688</v>
      </c>
      <c r="AY28" s="0" t="n">
        <v>9.99999481247372</v>
      </c>
      <c r="AZ28" s="0" t="n">
        <v>8.6000065362481</v>
      </c>
      <c r="BA28" s="0" t="n">
        <v>10.1999994395436</v>
      </c>
      <c r="BB28" s="0" t="n">
        <v>0.199995310014472</v>
      </c>
      <c r="BC28" s="0" t="n">
        <v>7.79826682269731</v>
      </c>
      <c r="BD28" s="0" t="n">
        <v>5.37870744981015</v>
      </c>
      <c r="BE28" s="0" t="n">
        <v>1.68713553642841</v>
      </c>
      <c r="BF28" s="0" t="n">
        <v>1.00347084085645</v>
      </c>
      <c r="BG28" s="0" t="n">
        <v>1.72638485417002</v>
      </c>
      <c r="BH28" s="0" t="n">
        <v>-3.82957055828379</v>
      </c>
      <c r="BI28" s="0" t="n">
        <v>-2.52644643552364</v>
      </c>
      <c r="BJ28" s="0" t="n">
        <v>2.53218350023035</v>
      </c>
      <c r="BK28" s="0" t="n">
        <v>3.14919759374963</v>
      </c>
      <c r="BL28" s="0" t="n">
        <v>1.22209662862558</v>
      </c>
    </row>
    <row r="29" customFormat="false" ht="15" hidden="false" customHeight="false" outlineLevel="0" collapsed="false">
      <c r="A29" s="0" t="s">
        <v>26</v>
      </c>
      <c r="B29" s="0" t="s">
        <v>262</v>
      </c>
      <c r="C29" s="0" t="s">
        <v>1159</v>
      </c>
      <c r="D29" s="0" t="s">
        <v>1160</v>
      </c>
      <c r="F29" s="0" t="n">
        <v>4.89227721902688</v>
      </c>
      <c r="G29" s="0" t="n">
        <v>4.89265218028396</v>
      </c>
      <c r="H29" s="0" t="n">
        <v>4.9564341949162</v>
      </c>
      <c r="I29" s="0" t="n">
        <v>4.99987991041317</v>
      </c>
      <c r="J29" s="0" t="n">
        <v>4.93054096131824</v>
      </c>
      <c r="K29" s="0" t="n">
        <v>4.77084511295951</v>
      </c>
      <c r="L29" s="0" t="n">
        <v>4.91312316207069</v>
      </c>
      <c r="M29" s="0" t="n">
        <v>7.36722545714621</v>
      </c>
      <c r="N29" s="0" t="n">
        <v>5.1063747909928</v>
      </c>
      <c r="O29" s="0" t="n">
        <v>4.80769336382932</v>
      </c>
      <c r="P29" s="0" t="n">
        <v>3.95944108172952</v>
      </c>
      <c r="Q29" s="0" t="n">
        <v>10.2183038390507</v>
      </c>
      <c r="R29" s="0" t="n">
        <v>5.35189411088601</v>
      </c>
      <c r="S29" s="0" t="n">
        <v>13.5599851718048</v>
      </c>
      <c r="T29" s="0" t="n">
        <v>3.59282444245959</v>
      </c>
      <c r="U29" s="0" t="n">
        <v>-0.0340209434206855</v>
      </c>
      <c r="V29" s="0" t="n">
        <v>6.4965942870642</v>
      </c>
      <c r="W29" s="0" t="n">
        <v>7.92080717857667</v>
      </c>
      <c r="X29" s="0" t="n">
        <v>7.51702151348019</v>
      </c>
      <c r="Y29" s="0" t="n">
        <v>13.4366817635662</v>
      </c>
      <c r="Z29" s="0" t="n">
        <v>1.13377082280894</v>
      </c>
      <c r="AA29" s="0" t="n">
        <v>-0.107710428562413</v>
      </c>
      <c r="AB29" s="0" t="n">
        <v>-2.14317996954114</v>
      </c>
      <c r="AC29" s="0" t="n">
        <v>1.9720650253355</v>
      </c>
      <c r="AD29" s="0" t="n">
        <v>1.01251391430918</v>
      </c>
      <c r="AE29" s="0" t="n">
        <v>4.5394569574467</v>
      </c>
      <c r="AF29" s="0" t="n">
        <v>10.7353041326464</v>
      </c>
      <c r="AG29" s="0" t="n">
        <v>9.78771144241605</v>
      </c>
      <c r="AH29" s="0" t="n">
        <v>13.0092211305411</v>
      </c>
      <c r="AI29" s="0" t="n">
        <v>11.4433887289319</v>
      </c>
      <c r="AJ29" s="0" t="n">
        <v>11.4640364205073</v>
      </c>
      <c r="AK29" s="0" t="n">
        <v>12.0594453570393</v>
      </c>
      <c r="AL29" s="0" t="n">
        <v>6.27569191841499</v>
      </c>
      <c r="AM29" s="0" t="n">
        <v>0.131231061598754</v>
      </c>
      <c r="AN29" s="0" t="n">
        <v>0.656348756178588</v>
      </c>
      <c r="AO29" s="0" t="n">
        <v>1.41684108839158</v>
      </c>
      <c r="AP29" s="0" t="n">
        <v>3.57993332274964</v>
      </c>
      <c r="AQ29" s="0" t="n">
        <v>3.72442332745804</v>
      </c>
      <c r="AR29" s="0" t="n">
        <v>8.78463243442926</v>
      </c>
      <c r="AS29" s="0" t="n">
        <v>13.0195599022005</v>
      </c>
      <c r="AT29" s="0" t="n">
        <v>4.68721831620695</v>
      </c>
      <c r="AU29" s="0" t="n">
        <v>4.72992365535848</v>
      </c>
      <c r="AV29" s="0" t="n">
        <v>9.33406412715812</v>
      </c>
      <c r="AW29" s="0" t="n">
        <v>4.78744736314418</v>
      </c>
      <c r="AX29" s="0" t="n">
        <v>1.95187293689901</v>
      </c>
      <c r="AY29" s="0" t="n">
        <v>4.81910750316739</v>
      </c>
      <c r="AZ29" s="0" t="n">
        <v>0.510341122750475</v>
      </c>
      <c r="BA29" s="0" t="n">
        <v>3.48743987172635</v>
      </c>
      <c r="BB29" s="0" t="n">
        <v>0.21949644932215</v>
      </c>
      <c r="BC29" s="0" t="n">
        <v>3.0018036588508</v>
      </c>
      <c r="BD29" s="0" t="n">
        <v>1.92203460496143</v>
      </c>
      <c r="BE29" s="0" t="n">
        <v>2.41348277836866</v>
      </c>
      <c r="BF29" s="0" t="n">
        <v>1.30212494008629</v>
      </c>
      <c r="BG29" s="0" t="n">
        <v>3.63535998738269</v>
      </c>
      <c r="BH29" s="0" t="n">
        <v>2.84964236798051</v>
      </c>
      <c r="BI29" s="0" t="n">
        <v>0.0850811970554588</v>
      </c>
      <c r="BJ29" s="0" t="n">
        <v>1.87019515079834</v>
      </c>
      <c r="BK29" s="0" t="n">
        <v>2.07894927799144</v>
      </c>
      <c r="BL29" s="0" t="n">
        <v>0.273680469166521</v>
      </c>
    </row>
    <row r="30" customFormat="false" ht="15" hidden="false" customHeight="false" outlineLevel="0" collapsed="false">
      <c r="A30" s="0" t="s">
        <v>525</v>
      </c>
      <c r="B30" s="0" t="s">
        <v>527</v>
      </c>
      <c r="C30" s="0" t="s">
        <v>1159</v>
      </c>
      <c r="D30" s="0" t="s">
        <v>1160</v>
      </c>
      <c r="F30" s="0" t="n">
        <v>4.67999999999729</v>
      </c>
      <c r="G30" s="0" t="n">
        <v>4.47000000000328</v>
      </c>
      <c r="H30" s="0" t="n">
        <v>1.06999999999849</v>
      </c>
      <c r="I30" s="0" t="n">
        <v>11.1099999999974</v>
      </c>
      <c r="J30" s="0" t="n">
        <v>4.76000000000467</v>
      </c>
      <c r="K30" s="0" t="n">
        <v>14.3636363636331</v>
      </c>
      <c r="L30" s="0" t="n">
        <v>13.2750397456256</v>
      </c>
      <c r="M30" s="0" t="n">
        <v>2.10526315789603</v>
      </c>
      <c r="N30" s="0" t="n">
        <v>3.43642611683761</v>
      </c>
      <c r="O30" s="0" t="n">
        <v>6.31229235880768</v>
      </c>
      <c r="P30" s="0" t="n">
        <v>3.43749999999812</v>
      </c>
      <c r="Q30" s="0" t="n">
        <v>1.81268882175367</v>
      </c>
      <c r="R30" s="0" t="n">
        <v>1.48367952521973</v>
      </c>
      <c r="S30" s="0" t="n">
        <v>0.877192982459036</v>
      </c>
      <c r="T30" s="0" t="n">
        <v>3.76811594202636</v>
      </c>
      <c r="U30" s="0" t="n">
        <v>8.93854748603415</v>
      </c>
      <c r="V30" s="0" t="n">
        <v>5.89743589743681</v>
      </c>
      <c r="W30" s="0" t="n">
        <v>1.45278450363308</v>
      </c>
      <c r="X30" s="0" t="n">
        <v>2.14797136038143</v>
      </c>
      <c r="Y30" s="0" t="n">
        <v>7.94392523364449</v>
      </c>
      <c r="Z30" s="0" t="n">
        <v>2.38095238095133</v>
      </c>
      <c r="AA30" s="0" t="n">
        <v>-5.28541226215653</v>
      </c>
      <c r="AB30" s="0" t="n">
        <v>2.00892857142844</v>
      </c>
      <c r="AC30" s="0" t="n">
        <v>0.481400437638399</v>
      </c>
      <c r="AD30" s="0" t="n">
        <v>-2.00348432055965</v>
      </c>
      <c r="AE30" s="0" t="n">
        <v>6.66666666666784</v>
      </c>
      <c r="AF30" s="0" t="n">
        <v>3.74999999999955</v>
      </c>
      <c r="AG30" s="0" t="n">
        <v>4.05622489959947</v>
      </c>
      <c r="AH30" s="0" t="n">
        <v>0.443844075644861</v>
      </c>
      <c r="AI30" s="0" t="n">
        <v>0.0192122958719239</v>
      </c>
      <c r="AJ30" s="0" t="n">
        <v>-3.53438207298416</v>
      </c>
      <c r="AK30" s="0" t="n">
        <v>-0.0597393094979708</v>
      </c>
      <c r="AL30" s="0" t="n">
        <v>3.00856720902136</v>
      </c>
      <c r="AM30" s="0" t="n">
        <v>0.599614253050575</v>
      </c>
      <c r="AN30" s="0" t="n">
        <v>4.39914764778322</v>
      </c>
      <c r="AO30" s="0" t="n">
        <v>2.60047594164637</v>
      </c>
      <c r="AP30" s="0" t="n">
        <v>4.60000015237867</v>
      </c>
      <c r="AQ30" s="0" t="n">
        <v>3.90000127467769</v>
      </c>
      <c r="AR30" s="0" t="n">
        <v>3.38264669215116</v>
      </c>
      <c r="AS30" s="0" t="n">
        <v>9.31715644339108</v>
      </c>
      <c r="AT30" s="0" t="n">
        <v>7.22243600863214</v>
      </c>
      <c r="AU30" s="0" t="n">
        <v>-1.4777903745584</v>
      </c>
      <c r="AV30" s="0" t="n">
        <v>3.4107062041324</v>
      </c>
      <c r="AW30" s="0" t="n">
        <v>2.32126647646756</v>
      </c>
      <c r="AX30" s="0" t="n">
        <v>1.67420714931698</v>
      </c>
      <c r="AY30" s="0" t="n">
        <v>5.54386592809534</v>
      </c>
      <c r="AZ30" s="0" t="n">
        <v>3.34513970877607</v>
      </c>
      <c r="BA30" s="0" t="n">
        <v>-1.86595582635186</v>
      </c>
      <c r="BB30" s="0" t="n">
        <v>-5.6266977105161</v>
      </c>
      <c r="BC30" s="0" t="n">
        <v>-2.50287828947368</v>
      </c>
      <c r="BD30" s="0" t="n">
        <v>-3.74274431740703</v>
      </c>
      <c r="BE30" s="0" t="n">
        <v>-5.30529910675297</v>
      </c>
      <c r="BF30" s="0" t="n">
        <v>-0.279708545423034</v>
      </c>
      <c r="BG30" s="0" t="n">
        <v>-3.70106759364258</v>
      </c>
      <c r="BH30" s="0" t="n">
        <v>0.775529699568978</v>
      </c>
      <c r="BI30" s="0" t="n">
        <v>-0.657206304259205</v>
      </c>
      <c r="BJ30" s="0" t="n">
        <v>3.61141983706115</v>
      </c>
      <c r="BK30" s="0" t="n">
        <v>-0.432801300339307</v>
      </c>
      <c r="BL30" s="0" t="n">
        <v>0.45988994302148</v>
      </c>
    </row>
    <row r="31" customFormat="false" ht="15" hidden="false" customHeight="false" outlineLevel="0" collapsed="false">
      <c r="A31" s="0" t="s">
        <v>29</v>
      </c>
      <c r="B31" s="0" t="s">
        <v>265</v>
      </c>
      <c r="C31" s="0" t="s">
        <v>1159</v>
      </c>
      <c r="D31" s="0" t="s">
        <v>1160</v>
      </c>
      <c r="F31" s="0" t="n">
        <v>2.08929593589013</v>
      </c>
      <c r="G31" s="0" t="n">
        <v>5.57891785814411</v>
      </c>
      <c r="H31" s="0" t="n">
        <v>6.79762577727526</v>
      </c>
      <c r="I31" s="0" t="n">
        <v>3.95659653301578</v>
      </c>
      <c r="J31" s="0" t="n">
        <v>4.91344195519349</v>
      </c>
      <c r="K31" s="0" t="n">
        <v>7.17058966270321</v>
      </c>
      <c r="L31" s="0" t="n">
        <v>6.31721951771766</v>
      </c>
      <c r="M31" s="0" t="n">
        <v>8.52944308380353</v>
      </c>
      <c r="N31" s="0" t="n">
        <v>4.47409733124017</v>
      </c>
      <c r="O31" s="0" t="n">
        <v>5.23102930127762</v>
      </c>
      <c r="P31" s="0" t="n">
        <v>5.06333643455241</v>
      </c>
      <c r="Q31" s="0" t="n">
        <v>7.96748521281012</v>
      </c>
      <c r="R31" s="0" t="n">
        <v>5.73916152301214</v>
      </c>
      <c r="S31" s="0" t="n">
        <v>2.93956781590916</v>
      </c>
      <c r="T31" s="0" t="n">
        <v>7.31101772689944</v>
      </c>
      <c r="U31" s="0" t="n">
        <v>4.61456748557384</v>
      </c>
      <c r="V31" s="0" t="n">
        <v>4.97121565455376</v>
      </c>
      <c r="W31" s="0" t="n">
        <v>2.05269457150823</v>
      </c>
      <c r="X31" s="0" t="n">
        <v>0.133344043698202</v>
      </c>
      <c r="Y31" s="0" t="n">
        <v>-1.3717751251444</v>
      </c>
      <c r="Z31" s="0" t="n">
        <v>0.275620022189571</v>
      </c>
      <c r="AA31" s="0" t="n">
        <v>-3.93874101982378</v>
      </c>
      <c r="AB31" s="0" t="n">
        <v>-4.04211846998211</v>
      </c>
      <c r="AC31" s="0" t="n">
        <v>-0.200675994825289</v>
      </c>
      <c r="AD31" s="0" t="n">
        <v>-1.67638714355499</v>
      </c>
      <c r="AE31" s="0" t="n">
        <v>-2.5738745620127</v>
      </c>
      <c r="AF31" s="0" t="n">
        <v>2.46347714826074</v>
      </c>
      <c r="AG31" s="0" t="n">
        <v>2.90950475804918</v>
      </c>
      <c r="AH31" s="0" t="n">
        <v>3.79013004723564</v>
      </c>
      <c r="AI31" s="0" t="n">
        <v>4.6357859096007</v>
      </c>
      <c r="AJ31" s="0" t="n">
        <v>5.26652747214038</v>
      </c>
      <c r="AK31" s="0" t="n">
        <v>1.64649693263348</v>
      </c>
      <c r="AL31" s="0" t="n">
        <v>4.26929369591048</v>
      </c>
      <c r="AM31" s="0" t="n">
        <v>4.66727043459798</v>
      </c>
      <c r="AN31" s="0" t="n">
        <v>4.67827258577525</v>
      </c>
      <c r="AO31" s="0" t="n">
        <v>4.36134305812095</v>
      </c>
      <c r="AP31" s="0" t="n">
        <v>4.95420874299721</v>
      </c>
      <c r="AQ31" s="0" t="n">
        <v>5.02935233725196</v>
      </c>
      <c r="AR31" s="0" t="n">
        <v>0.426889576708135</v>
      </c>
      <c r="AS31" s="0" t="n">
        <v>2.50780755336397</v>
      </c>
      <c r="AT31" s="0" t="n">
        <v>1.6838009390209</v>
      </c>
      <c r="AU31" s="0" t="n">
        <v>2.4855648471145</v>
      </c>
      <c r="AV31" s="0" t="n">
        <v>2.71134070709704</v>
      </c>
      <c r="AW31" s="0" t="n">
        <v>4.17329431803542</v>
      </c>
      <c r="AX31" s="0" t="n">
        <v>4.42143476697066</v>
      </c>
      <c r="AY31" s="0" t="n">
        <v>4.79700917087203</v>
      </c>
      <c r="AZ31" s="0" t="n">
        <v>4.56438275234794</v>
      </c>
      <c r="BA31" s="0" t="n">
        <v>6.14849719501387</v>
      </c>
      <c r="BB31" s="0" t="n">
        <v>3.35700125894111</v>
      </c>
      <c r="BC31" s="0" t="n">
        <v>4.12672195659312</v>
      </c>
      <c r="BD31" s="0" t="n">
        <v>5.20409230814929</v>
      </c>
      <c r="BE31" s="0" t="n">
        <v>5.12227576725965</v>
      </c>
      <c r="BF31" s="0" t="n">
        <v>6.79601124124112</v>
      </c>
      <c r="BG31" s="0" t="n">
        <v>5.46056967606722</v>
      </c>
      <c r="BH31" s="0" t="n">
        <v>4.85718723248496</v>
      </c>
      <c r="BI31" s="0" t="n">
        <v>4.26392083751466</v>
      </c>
      <c r="BJ31" s="0" t="n">
        <v>4.1952063010676</v>
      </c>
      <c r="BK31" s="0" t="n">
        <v>4.22362351118875</v>
      </c>
      <c r="BL31" s="0" t="n">
        <v>2.21670577750376</v>
      </c>
    </row>
    <row r="32" customFormat="false" ht="15" hidden="false" customHeight="false" outlineLevel="0" collapsed="false">
      <c r="A32" s="0" t="s">
        <v>32</v>
      </c>
      <c r="B32" s="0" t="s">
        <v>268</v>
      </c>
      <c r="C32" s="0" t="s">
        <v>1159</v>
      </c>
      <c r="D32" s="0" t="s">
        <v>1160</v>
      </c>
      <c r="F32" s="0" t="n">
        <v>10.275911554301</v>
      </c>
      <c r="G32" s="0" t="n">
        <v>5.21605942017898</v>
      </c>
      <c r="H32" s="0" t="n">
        <v>0.874672592408302</v>
      </c>
      <c r="I32" s="0" t="n">
        <v>3.4855823042772</v>
      </c>
      <c r="J32" s="0" t="n">
        <v>3.05348789366924</v>
      </c>
      <c r="K32" s="0" t="n">
        <v>4.15036023303348</v>
      </c>
      <c r="L32" s="0" t="n">
        <v>4.91526567501124</v>
      </c>
      <c r="M32" s="0" t="n">
        <v>11.4272823832672</v>
      </c>
      <c r="N32" s="0" t="n">
        <v>9.73582688991277</v>
      </c>
      <c r="O32" s="0" t="n">
        <v>8.76994747172606</v>
      </c>
      <c r="P32" s="0" t="n">
        <v>11.2950868433502</v>
      </c>
      <c r="Q32" s="0" t="n">
        <v>12.0528022500388</v>
      </c>
      <c r="R32" s="0" t="n">
        <v>13.9786916510762</v>
      </c>
      <c r="S32" s="0" t="n">
        <v>9.04212031316946</v>
      </c>
      <c r="T32" s="0" t="n">
        <v>5.20907590114365</v>
      </c>
      <c r="U32" s="0" t="n">
        <v>9.79041016147646</v>
      </c>
      <c r="V32" s="0" t="n">
        <v>4.60631806113751</v>
      </c>
      <c r="W32" s="0" t="n">
        <v>3.23170956333574</v>
      </c>
      <c r="X32" s="0" t="n">
        <v>6.76628496532688</v>
      </c>
      <c r="Y32" s="0" t="n">
        <v>9.11096015517168</v>
      </c>
      <c r="Z32" s="0" t="n">
        <v>-4.39335720034877</v>
      </c>
      <c r="AA32" s="0" t="n">
        <v>0.58024555339469</v>
      </c>
      <c r="AB32" s="0" t="n">
        <v>-3.40979347371636</v>
      </c>
      <c r="AC32" s="0" t="n">
        <v>5.26914314976867</v>
      </c>
      <c r="AD32" s="0" t="n">
        <v>7.94586174871235</v>
      </c>
      <c r="AE32" s="0" t="n">
        <v>7.98829510486276</v>
      </c>
      <c r="AF32" s="0" t="n">
        <v>3.59962946680869</v>
      </c>
      <c r="AG32" s="0" t="n">
        <v>-0.102672718383729</v>
      </c>
      <c r="AH32" s="0" t="n">
        <v>3.27945885796423</v>
      </c>
      <c r="AI32" s="0" t="n">
        <v>-3.10235594875007</v>
      </c>
      <c r="AJ32" s="0" t="n">
        <v>1.51193723815426</v>
      </c>
      <c r="AK32" s="0" t="n">
        <v>-0.466913211737747</v>
      </c>
      <c r="AL32" s="0" t="n">
        <v>4.66516899045992</v>
      </c>
      <c r="AM32" s="0" t="n">
        <v>5.33455170168176</v>
      </c>
      <c r="AN32" s="0" t="n">
        <v>4.41673135543732</v>
      </c>
      <c r="AO32" s="0" t="n">
        <v>2.20753552677458</v>
      </c>
      <c r="AP32" s="0" t="n">
        <v>3.39484598484418</v>
      </c>
      <c r="AQ32" s="0" t="n">
        <v>0.338097902952427</v>
      </c>
      <c r="AR32" s="0" t="n">
        <v>0.467937567378257</v>
      </c>
      <c r="AS32" s="0" t="n">
        <v>4.38794944267383</v>
      </c>
      <c r="AT32" s="0" t="n">
        <v>1.38989640325893</v>
      </c>
      <c r="AU32" s="0" t="n">
        <v>3.05346185795257</v>
      </c>
      <c r="AV32" s="0" t="n">
        <v>1.14082899810009</v>
      </c>
      <c r="AW32" s="0" t="n">
        <v>5.75996463871775</v>
      </c>
      <c r="AX32" s="0" t="n">
        <v>3.20213137990235</v>
      </c>
      <c r="AY32" s="0" t="n">
        <v>3.96198872184988</v>
      </c>
      <c r="AZ32" s="0" t="n">
        <v>6.0698706077184</v>
      </c>
      <c r="BA32" s="0" t="n">
        <v>5.09419544732717</v>
      </c>
      <c r="BB32" s="0" t="n">
        <v>-0.125811999414864</v>
      </c>
      <c r="BC32" s="0" t="n">
        <v>7.52822583005563</v>
      </c>
      <c r="BD32" s="0" t="n">
        <v>3.97442540583816</v>
      </c>
      <c r="BE32" s="0" t="n">
        <v>1.92115031836305</v>
      </c>
      <c r="BF32" s="0" t="n">
        <v>3.00484630505706</v>
      </c>
      <c r="BG32" s="0" t="n">
        <v>0.503955740242247</v>
      </c>
      <c r="BH32" s="0" t="n">
        <v>-3.54576339269425</v>
      </c>
      <c r="BI32" s="0" t="n">
        <v>-3.27591690782192</v>
      </c>
      <c r="BJ32" s="0" t="n">
        <v>1.32286905404399</v>
      </c>
      <c r="BK32" s="0" t="n">
        <v>1.31722399870793</v>
      </c>
      <c r="BL32" s="0" t="n">
        <v>1.13658557200958</v>
      </c>
    </row>
    <row r="33" customFormat="false" ht="15" hidden="false" customHeight="false" outlineLevel="0" collapsed="false">
      <c r="A33" s="0" t="s">
        <v>23</v>
      </c>
      <c r="B33" s="0" t="s">
        <v>259</v>
      </c>
      <c r="C33" s="0" t="s">
        <v>1159</v>
      </c>
      <c r="D33" s="0" t="s">
        <v>1160</v>
      </c>
      <c r="T33" s="0" t="n">
        <v>-1.90000000000008</v>
      </c>
      <c r="U33" s="0" t="n">
        <v>4.36021100466049</v>
      </c>
      <c r="V33" s="0" t="n">
        <v>3.64220576814806</v>
      </c>
      <c r="W33" s="0" t="n">
        <v>4.87693931538253</v>
      </c>
      <c r="X33" s="0" t="n">
        <v>7.89300813555889</v>
      </c>
      <c r="Y33" s="0" t="n">
        <v>4.3730648140921</v>
      </c>
      <c r="Z33" s="0" t="n">
        <v>-1.89975157094841</v>
      </c>
      <c r="AA33" s="0" t="n">
        <v>-4.90093847758082</v>
      </c>
      <c r="AB33" s="0" t="n">
        <v>0.50125313283209</v>
      </c>
      <c r="AC33" s="0" t="n">
        <v>3.60037406483791</v>
      </c>
      <c r="AD33" s="0" t="n">
        <v>1.09823980743194</v>
      </c>
      <c r="AE33" s="0" t="n">
        <v>5.10416666666667</v>
      </c>
      <c r="AF33" s="0" t="n">
        <v>2.59096701118504</v>
      </c>
      <c r="AG33" s="0" t="n">
        <v>3.50538227987856</v>
      </c>
      <c r="AH33" s="0" t="n">
        <v>3.60000000000001</v>
      </c>
      <c r="AI33" s="0" t="n">
        <v>-3.30759330759331</v>
      </c>
      <c r="AJ33" s="0" t="n">
        <v>-3.89990682816452</v>
      </c>
      <c r="AK33" s="0" t="n">
        <v>-5.69252077562327</v>
      </c>
      <c r="AL33" s="0" t="n">
        <v>0.793067998237618</v>
      </c>
      <c r="AM33" s="0" t="n">
        <v>2.01078245665161</v>
      </c>
      <c r="AN33" s="0" t="n">
        <v>2.01399800028568</v>
      </c>
      <c r="AO33" s="0" t="n">
        <v>3.97647717726126</v>
      </c>
      <c r="AP33" s="0" t="n">
        <v>4.74010234311876</v>
      </c>
      <c r="AQ33" s="0" t="n">
        <v>3.72846490100282</v>
      </c>
      <c r="AR33" s="0" t="n">
        <v>0.334655428854731</v>
      </c>
      <c r="AS33" s="0" t="n">
        <v>4.44718962322422</v>
      </c>
      <c r="AT33" s="0" t="n">
        <v>-2.36546422235364</v>
      </c>
      <c r="AU33" s="0" t="n">
        <v>0.787401574803141</v>
      </c>
      <c r="AV33" s="0" t="n">
        <v>2.17548076923077</v>
      </c>
      <c r="AW33" s="0" t="n">
        <v>1.41159863545465</v>
      </c>
      <c r="AX33" s="0" t="n">
        <v>3.95545760352627</v>
      </c>
      <c r="AY33" s="0" t="n">
        <v>5.90270029011381</v>
      </c>
      <c r="AZ33" s="0" t="n">
        <v>2.2020861869139</v>
      </c>
      <c r="BA33" s="0" t="n">
        <v>0.701030927835049</v>
      </c>
      <c r="BB33" s="0" t="n">
        <v>-5.07780507780508</v>
      </c>
      <c r="BC33" s="0" t="n">
        <v>-2.28645383951682</v>
      </c>
      <c r="BD33" s="0" t="n">
        <v>-0.673289183222963</v>
      </c>
      <c r="BE33" s="0" t="n">
        <v>-0.455606178464279</v>
      </c>
      <c r="BF33" s="0" t="n">
        <v>-1.40656396517079</v>
      </c>
      <c r="BG33" s="0" t="n">
        <v>-0.124547101449281</v>
      </c>
      <c r="BH33" s="0" t="n">
        <v>2.44870196122888</v>
      </c>
      <c r="BI33" s="0" t="n">
        <v>2.47869868319133</v>
      </c>
      <c r="BJ33" s="0" t="n">
        <v>0.475110679192298</v>
      </c>
      <c r="BK33" s="0" t="n">
        <v>-0.580333154218167</v>
      </c>
      <c r="BL33" s="0" t="n">
        <v>-0.0961355529131964</v>
      </c>
    </row>
    <row r="34" customFormat="false" ht="15" hidden="false" customHeight="false" outlineLevel="0" collapsed="false">
      <c r="A34" s="0" t="s">
        <v>33</v>
      </c>
      <c r="B34" s="0" t="s">
        <v>269</v>
      </c>
      <c r="C34" s="0" t="s">
        <v>1159</v>
      </c>
      <c r="D34" s="0" t="s">
        <v>1160</v>
      </c>
      <c r="T34" s="0" t="n">
        <v>0.355463068303521</v>
      </c>
      <c r="U34" s="0" t="n">
        <v>20.1553943567083</v>
      </c>
      <c r="V34" s="0" t="n">
        <v>10.9166970556663</v>
      </c>
      <c r="W34" s="0" t="n">
        <v>6.7758344222612</v>
      </c>
      <c r="X34" s="0" t="n">
        <v>22.5624287638211</v>
      </c>
      <c r="Y34" s="0" t="n">
        <v>-6.99670298402471</v>
      </c>
      <c r="Z34" s="0" t="n">
        <v>-19.8267158647435</v>
      </c>
      <c r="AA34" s="0" t="n">
        <v>3.95665493838268</v>
      </c>
      <c r="AB34" s="0" t="n">
        <v>0.501465965857875</v>
      </c>
      <c r="AC34" s="0" t="n">
        <v>0.59987654172437</v>
      </c>
      <c r="AD34" s="0" t="n">
        <v>-1.49074908033609</v>
      </c>
      <c r="AE34" s="0" t="n">
        <v>-2.71546995324415</v>
      </c>
      <c r="AF34" s="0" t="n">
        <v>2.00912981362838</v>
      </c>
      <c r="AG34" s="0" t="n">
        <v>1.09736716573583</v>
      </c>
      <c r="AH34" s="0" t="n">
        <v>-1.07417857262092</v>
      </c>
      <c r="AI34" s="0" t="n">
        <v>1.08942053548758</v>
      </c>
      <c r="AJ34" s="0" t="n">
        <v>3.14594136166266</v>
      </c>
      <c r="AK34" s="0" t="n">
        <v>4.75858084552159</v>
      </c>
      <c r="AL34" s="0" t="n">
        <v>0.304572874141868</v>
      </c>
      <c r="AM34" s="0" t="n">
        <v>3.14539739535876</v>
      </c>
      <c r="AN34" s="0" t="n">
        <v>4.47870733983748</v>
      </c>
      <c r="AO34" s="0" t="n">
        <v>2.87831774721235</v>
      </c>
      <c r="AP34" s="0" t="n">
        <v>-1.47117157218257</v>
      </c>
      <c r="AQ34" s="0" t="n">
        <v>-0.558508851097471</v>
      </c>
      <c r="AR34" s="0" t="n">
        <v>3.05215714160208</v>
      </c>
      <c r="AS34" s="0" t="n">
        <v>2.84942185782727</v>
      </c>
      <c r="AT34" s="0" t="n">
        <v>2.74404051765202</v>
      </c>
      <c r="AU34" s="0" t="n">
        <v>3.87209696704298</v>
      </c>
      <c r="AV34" s="0" t="n">
        <v>2.90395547653115</v>
      </c>
      <c r="AW34" s="0" t="n">
        <v>0.504318252687327</v>
      </c>
      <c r="AX34" s="0" t="n">
        <v>0.38750720823208</v>
      </c>
      <c r="AY34" s="0" t="n">
        <v>4.39771967752176</v>
      </c>
      <c r="AZ34" s="0" t="n">
        <v>0.154581811742773</v>
      </c>
      <c r="BA34" s="0" t="n">
        <v>-1.93971463784671</v>
      </c>
      <c r="BB34" s="0" t="n">
        <v>-1.76453554132601</v>
      </c>
      <c r="BC34" s="0" t="n">
        <v>2.59896574643226</v>
      </c>
      <c r="BD34" s="0" t="n">
        <v>3.74531835205994</v>
      </c>
      <c r="BE34" s="0" t="n">
        <v>0.912841670964411</v>
      </c>
      <c r="BF34" s="0" t="n">
        <v>-2.12602851740175</v>
      </c>
      <c r="BG34" s="0" t="n">
        <v>-2.50835256644561</v>
      </c>
      <c r="BH34" s="0" t="n">
        <v>-0.392383749502031</v>
      </c>
      <c r="BI34" s="0" t="n">
        <v>-2.47791771833224</v>
      </c>
      <c r="BJ34" s="0" t="n">
        <v>1.32860255161715</v>
      </c>
      <c r="BK34" s="0" t="n">
        <v>0.0522377907767719</v>
      </c>
      <c r="BL34" s="0" t="n">
        <v>3.86910986506845</v>
      </c>
    </row>
    <row r="35" customFormat="false" ht="15" hidden="false" customHeight="false" outlineLevel="0" collapsed="false">
      <c r="A35" s="0" t="s">
        <v>28</v>
      </c>
      <c r="B35" s="0" t="s">
        <v>264</v>
      </c>
      <c r="C35" s="0" t="s">
        <v>1159</v>
      </c>
      <c r="D35" s="0" t="s">
        <v>1160</v>
      </c>
      <c r="Z35" s="0" t="n">
        <v>13.9077290356395</v>
      </c>
      <c r="AA35" s="0" t="n">
        <v>3.41394147506648</v>
      </c>
      <c r="AB35" s="0" t="n">
        <v>11.3107136184646</v>
      </c>
      <c r="AC35" s="0" t="n">
        <v>4.48210512922348</v>
      </c>
      <c r="AD35" s="0" t="n">
        <v>4.21177503633368</v>
      </c>
      <c r="AE35" s="0" t="n">
        <v>11.7305766311607</v>
      </c>
      <c r="AF35" s="0" t="n">
        <v>28.6962653616001</v>
      </c>
      <c r="AG35" s="0" t="n">
        <v>4.98728969866846</v>
      </c>
      <c r="AH35" s="0" t="n">
        <v>7.43262644625855</v>
      </c>
      <c r="AI35" s="0" t="n">
        <v>10.8764346909589</v>
      </c>
      <c r="AJ35" s="0" t="n">
        <v>-0.407875982718124</v>
      </c>
      <c r="AK35" s="0" t="n">
        <v>4.60089093265734</v>
      </c>
      <c r="AL35" s="0" t="n">
        <v>1.9863670349926</v>
      </c>
      <c r="AM35" s="0" t="n">
        <v>4.95150329907017</v>
      </c>
      <c r="AN35" s="0" t="n">
        <v>7.07411740836304</v>
      </c>
      <c r="AO35" s="0" t="n">
        <v>5.56517297396042</v>
      </c>
      <c r="AP35" s="0" t="n">
        <v>5.37383872891277</v>
      </c>
      <c r="AQ35" s="0" t="n">
        <v>5.91403047838639</v>
      </c>
      <c r="AR35" s="0" t="n">
        <v>7.98397247538767</v>
      </c>
      <c r="AS35" s="0" t="n">
        <v>6.93302386169421</v>
      </c>
      <c r="AT35" s="0" t="n">
        <v>8.3489544828285</v>
      </c>
      <c r="AU35" s="0" t="n">
        <v>10.992281843751</v>
      </c>
      <c r="AV35" s="0" t="n">
        <v>7.82330236149748</v>
      </c>
      <c r="AW35" s="0" t="n">
        <v>6.00874223613263</v>
      </c>
      <c r="AX35" s="0" t="n">
        <v>7.287249352187</v>
      </c>
      <c r="AY35" s="0" t="n">
        <v>6.99973809500906</v>
      </c>
      <c r="AZ35" s="0" t="n">
        <v>18.3608540555453</v>
      </c>
      <c r="BA35" s="0" t="n">
        <v>4.79946061155896</v>
      </c>
      <c r="BB35" s="0" t="n">
        <v>6.74833374849808</v>
      </c>
      <c r="BC35" s="0" t="n">
        <v>11.9458959983757</v>
      </c>
      <c r="BD35" s="0" t="n">
        <v>7.98261704055791</v>
      </c>
      <c r="BE35" s="0" t="n">
        <v>5.11840085800534</v>
      </c>
      <c r="BF35" s="0" t="n">
        <v>2.11997263298215</v>
      </c>
      <c r="BG35" s="0" t="n">
        <v>5.77649568013725</v>
      </c>
      <c r="BH35" s="0" t="n">
        <v>6.64223210535566</v>
      </c>
      <c r="BI35" s="0" t="n">
        <v>8.1270335383894</v>
      </c>
      <c r="BJ35" s="0" t="n">
        <v>4.65183467529606</v>
      </c>
      <c r="BK35" s="0" t="n">
        <v>3.05512983672538</v>
      </c>
      <c r="BL35" s="0" t="n">
        <v>5.46452256035737</v>
      </c>
    </row>
    <row r="36" customFormat="false" ht="15" hidden="false" customHeight="false" outlineLevel="0" collapsed="false">
      <c r="A36" s="0" t="s">
        <v>31</v>
      </c>
      <c r="B36" s="0" t="s">
        <v>267</v>
      </c>
      <c r="C36" s="0" t="s">
        <v>1159</v>
      </c>
      <c r="D36" s="0" t="s">
        <v>1160</v>
      </c>
      <c r="F36" s="0" t="n">
        <v>6.34328371864589</v>
      </c>
      <c r="G36" s="0" t="n">
        <v>6.66666781380381</v>
      </c>
      <c r="H36" s="0" t="n">
        <v>5.92104509641625</v>
      </c>
      <c r="I36" s="0" t="n">
        <v>6.83230092720848</v>
      </c>
      <c r="J36" s="0" t="n">
        <v>5.81395506314593</v>
      </c>
      <c r="K36" s="0" t="n">
        <v>6.34401909331027</v>
      </c>
      <c r="L36" s="0" t="n">
        <v>5.92455994292432</v>
      </c>
      <c r="M36" s="0" t="n">
        <v>10.5670565011298</v>
      </c>
      <c r="N36" s="0" t="n">
        <v>15.1234047073397</v>
      </c>
      <c r="O36" s="0" t="n">
        <v>17.1202676706414</v>
      </c>
      <c r="P36" s="0" t="n">
        <v>25.8211072190911</v>
      </c>
      <c r="Q36" s="0" t="n">
        <v>26.3619409474338</v>
      </c>
      <c r="R36" s="0" t="n">
        <v>21.3031840927794</v>
      </c>
      <c r="S36" s="0" t="n">
        <v>8.7977952167173</v>
      </c>
      <c r="T36" s="0" t="n">
        <v>8.4462503762287</v>
      </c>
      <c r="U36" s="0" t="n">
        <v>10.6473767108427</v>
      </c>
      <c r="V36" s="0" t="n">
        <v>12.0120400916206</v>
      </c>
      <c r="W36" s="0" t="n">
        <v>14.3328015877977</v>
      </c>
      <c r="X36" s="0" t="n">
        <v>12.1485889229532</v>
      </c>
      <c r="Y36" s="0" t="n">
        <v>11.9869013810389</v>
      </c>
      <c r="Z36" s="0" t="n">
        <v>9.06485746505908</v>
      </c>
      <c r="AA36" s="0" t="n">
        <v>12.165531856787</v>
      </c>
      <c r="AB36" s="0" t="n">
        <v>13.1467290492182</v>
      </c>
      <c r="AC36" s="0" t="n">
        <v>8.54538363956856</v>
      </c>
      <c r="AD36" s="0" t="n">
        <v>7.12527126928725</v>
      </c>
      <c r="AE36" s="0" t="n">
        <v>8.17292433266485</v>
      </c>
      <c r="AF36" s="0" t="n">
        <v>11.8819281351081</v>
      </c>
      <c r="AG36" s="0" t="n">
        <v>19.4499695089935</v>
      </c>
      <c r="AH36" s="0" t="n">
        <v>13.0594058880328</v>
      </c>
      <c r="AI36" s="0" t="n">
        <v>6.77282194932553</v>
      </c>
      <c r="AJ36" s="0" t="n">
        <v>7.4587091123188</v>
      </c>
      <c r="AK36" s="0" t="n">
        <v>2.91707030692542</v>
      </c>
      <c r="AL36" s="0" t="n">
        <v>1.91610714170143</v>
      </c>
      <c r="AM36" s="0" t="n">
        <v>3.62791602093857</v>
      </c>
      <c r="AN36" s="0" t="n">
        <v>7.03041026074564</v>
      </c>
      <c r="AO36" s="0" t="n">
        <v>5.82980007842275</v>
      </c>
      <c r="AP36" s="0" t="n">
        <v>8.32589089842865</v>
      </c>
      <c r="AQ36" s="0" t="n">
        <v>0.443663480338245</v>
      </c>
      <c r="AR36" s="0" t="n">
        <v>9.66724074151198</v>
      </c>
      <c r="AS36" s="0" t="n">
        <v>1.98769585438754</v>
      </c>
      <c r="AT36" s="0" t="n">
        <v>0.250573866722732</v>
      </c>
      <c r="AU36" s="0" t="n">
        <v>6.06953086765014</v>
      </c>
      <c r="AV36" s="0" t="n">
        <v>4.62589479191556</v>
      </c>
      <c r="AW36" s="0" t="n">
        <v>2.70582173663567</v>
      </c>
      <c r="AX36" s="0" t="n">
        <v>4.55664565732845</v>
      </c>
      <c r="AY36" s="0" t="n">
        <v>8.36387106895727</v>
      </c>
      <c r="AZ36" s="0" t="n">
        <v>8.27676379346968</v>
      </c>
      <c r="BA36" s="0" t="n">
        <v>6.24543736290879</v>
      </c>
      <c r="BB36" s="0" t="n">
        <v>-7.65231020253476</v>
      </c>
      <c r="BC36" s="0" t="n">
        <v>8.5636307922089</v>
      </c>
      <c r="BD36" s="0" t="n">
        <v>6.04836145468988</v>
      </c>
      <c r="BE36" s="0" t="n">
        <v>4.45614447059577</v>
      </c>
      <c r="BF36" s="0" t="n">
        <v>11.3433969713497</v>
      </c>
      <c r="BG36" s="0" t="n">
        <v>4.14926225520402</v>
      </c>
      <c r="BH36" s="0" t="n">
        <v>-1.69793542675974</v>
      </c>
      <c r="BI36" s="0" t="n">
        <v>4.30376744802675</v>
      </c>
      <c r="BJ36" s="0" t="n">
        <v>2.90399773210927</v>
      </c>
      <c r="BK36" s="0" t="n">
        <v>4.47883655345764</v>
      </c>
      <c r="BL36" s="0" t="n">
        <v>2.96612564781233</v>
      </c>
    </row>
    <row r="37" customFormat="false" ht="15" hidden="false" customHeight="false" outlineLevel="0" collapsed="false">
      <c r="A37" s="0" t="s">
        <v>41</v>
      </c>
      <c r="B37" s="0" t="s">
        <v>277</v>
      </c>
      <c r="C37" s="0" t="s">
        <v>1159</v>
      </c>
      <c r="D37" s="0" t="s">
        <v>1160</v>
      </c>
      <c r="F37" s="0" t="n">
        <v>4.95355379797229</v>
      </c>
      <c r="G37" s="0" t="n">
        <v>-3.71380018409685</v>
      </c>
      <c r="H37" s="0" t="n">
        <v>-0.707010752236343</v>
      </c>
      <c r="I37" s="0" t="n">
        <v>2.08032459940854</v>
      </c>
      <c r="J37" s="0" t="n">
        <v>0.947578712256885</v>
      </c>
      <c r="K37" s="0" t="n">
        <v>0.644783720237797</v>
      </c>
      <c r="L37" s="0" t="n">
        <v>4.6766131089008</v>
      </c>
      <c r="M37" s="0" t="n">
        <v>1.40411317693092</v>
      </c>
      <c r="N37" s="0" t="n">
        <v>7.09154252763096</v>
      </c>
      <c r="O37" s="0" t="n">
        <v>2.33288087679348</v>
      </c>
      <c r="P37" s="0" t="n">
        <v>1.13020238405832</v>
      </c>
      <c r="Q37" s="0" t="n">
        <v>-0.000867174831114426</v>
      </c>
      <c r="R37" s="0" t="n">
        <v>1.888939956294</v>
      </c>
      <c r="S37" s="0" t="n">
        <v>6.33903361228316</v>
      </c>
      <c r="T37" s="0" t="n">
        <v>0.404987104042064</v>
      </c>
      <c r="U37" s="0" t="n">
        <v>5.43251898691293</v>
      </c>
      <c r="V37" s="0" t="n">
        <v>3.80623491408234</v>
      </c>
      <c r="W37" s="0" t="n">
        <v>1.2092354194359</v>
      </c>
      <c r="X37" s="0" t="n">
        <v>-2.46513778468636</v>
      </c>
      <c r="Y37" s="0" t="n">
        <v>-4.47863884794948</v>
      </c>
      <c r="Z37" s="0" t="n">
        <v>-1.54446566470149</v>
      </c>
      <c r="AA37" s="0" t="n">
        <v>7.71578363090393</v>
      </c>
      <c r="AB37" s="0" t="n">
        <v>-8.12651359274568</v>
      </c>
      <c r="AC37" s="0" t="n">
        <v>9.48172665292533</v>
      </c>
      <c r="AD37" s="0" t="n">
        <v>3.92721953798056</v>
      </c>
      <c r="AE37" s="0" t="n">
        <v>3.57797925430461</v>
      </c>
      <c r="AF37" s="0" t="n">
        <v>-4.93898788502546</v>
      </c>
      <c r="AG37" s="0" t="n">
        <v>1.71016528472386</v>
      </c>
      <c r="AH37" s="0" t="n">
        <v>1.97727043451945</v>
      </c>
      <c r="AI37" s="0" t="n">
        <v>-2.14752806574087</v>
      </c>
      <c r="AJ37" s="0" t="n">
        <v>-0.552543005101867</v>
      </c>
      <c r="AK37" s="0" t="n">
        <v>-6.4240781994633</v>
      </c>
      <c r="AL37" s="0" t="n">
        <v>0.335275684646035</v>
      </c>
      <c r="AM37" s="0" t="n">
        <v>4.89994941000114</v>
      </c>
      <c r="AN37" s="0" t="n">
        <v>7.20004555751903</v>
      </c>
      <c r="AO37" s="0" t="n">
        <v>-4.00009296364789</v>
      </c>
      <c r="AP37" s="0" t="n">
        <v>5.29993601826074</v>
      </c>
      <c r="AQ37" s="0" t="n">
        <v>4.70014237879329</v>
      </c>
      <c r="AR37" s="0" t="n">
        <v>3.59997490432274</v>
      </c>
      <c r="AS37" s="0" t="n">
        <v>-2.48943244028874</v>
      </c>
      <c r="AT37" s="0" t="n">
        <v>4.46473902640867</v>
      </c>
      <c r="AU37" s="0" t="n">
        <v>3.61654219150596</v>
      </c>
      <c r="AV37" s="0" t="n">
        <v>-5.39748521855877</v>
      </c>
      <c r="AW37" s="0" t="n">
        <v>5.99488422798696</v>
      </c>
      <c r="AX37" s="0" t="n">
        <v>0.908210514871954</v>
      </c>
      <c r="AY37" s="0" t="n">
        <v>4.77108543044105</v>
      </c>
      <c r="AZ37" s="0" t="n">
        <v>4.60753485452028</v>
      </c>
      <c r="BA37" s="0" t="n">
        <v>2.05413096200485</v>
      </c>
      <c r="BB37" s="0" t="n">
        <v>8.58726042640994</v>
      </c>
      <c r="BC37" s="0" t="n">
        <v>4.63081843223307</v>
      </c>
      <c r="BD37" s="0" t="n">
        <v>4.19461533741989</v>
      </c>
      <c r="BE37" s="0" t="n">
        <v>5.05376125356918</v>
      </c>
      <c r="BF37" s="0" t="n">
        <v>-36.3919770983887</v>
      </c>
      <c r="BG37" s="0" t="n">
        <v>0.0810705153264877</v>
      </c>
      <c r="BH37" s="0" t="n">
        <v>4.33712103020234</v>
      </c>
      <c r="BI37" s="0" t="n">
        <v>4.7503168412234</v>
      </c>
      <c r="BJ37" s="0" t="n">
        <v>4.52727821346231</v>
      </c>
      <c r="BK37" s="0" t="n">
        <v>3.78944359275462</v>
      </c>
      <c r="BL37" s="0" t="n">
        <v>2.97027564753407</v>
      </c>
    </row>
    <row r="38" customFormat="false" ht="15" hidden="false" customHeight="false" outlineLevel="0" collapsed="false">
      <c r="A38" s="0" t="s">
        <v>40</v>
      </c>
      <c r="B38" s="0" t="s">
        <v>276</v>
      </c>
      <c r="C38" s="0" t="s">
        <v>1159</v>
      </c>
      <c r="D38" s="0" t="s">
        <v>1160</v>
      </c>
      <c r="F38" s="0" t="n">
        <v>3.16329168371298</v>
      </c>
      <c r="G38" s="0" t="n">
        <v>7.42538477443719</v>
      </c>
      <c r="H38" s="0" t="n">
        <v>5.34954645713648</v>
      </c>
      <c r="I38" s="0" t="n">
        <v>6.64289441498821</v>
      </c>
      <c r="J38" s="0" t="n">
        <v>6.31671417557232</v>
      </c>
      <c r="K38" s="0" t="n">
        <v>6.70499176434709</v>
      </c>
      <c r="L38" s="0" t="n">
        <v>3.09120596217809</v>
      </c>
      <c r="M38" s="0" t="n">
        <v>4.99566660464043</v>
      </c>
      <c r="N38" s="0" t="n">
        <v>5.04545636736964</v>
      </c>
      <c r="O38" s="0" t="n">
        <v>11.9535716774982</v>
      </c>
      <c r="P38" s="0" t="n">
        <v>3.9702506196118</v>
      </c>
      <c r="Q38" s="0" t="n">
        <v>5.50968382512025</v>
      </c>
      <c r="R38" s="0" t="n">
        <v>6.83574217770631</v>
      </c>
      <c r="S38" s="0" t="n">
        <v>3.28032305546857</v>
      </c>
      <c r="T38" s="0" t="n">
        <v>1.46123677078165</v>
      </c>
      <c r="U38" s="0" t="n">
        <v>5.87863016314196</v>
      </c>
      <c r="V38" s="0" t="n">
        <v>3.43815143649844</v>
      </c>
      <c r="W38" s="0" t="n">
        <v>3.68350897019718</v>
      </c>
      <c r="X38" s="0" t="n">
        <v>3.71116838331933</v>
      </c>
      <c r="Y38" s="0" t="n">
        <v>2.15553743661219</v>
      </c>
      <c r="Z38" s="0" t="n">
        <v>3.47412638547884</v>
      </c>
      <c r="AA38" s="0" t="n">
        <v>-3.18726208287583</v>
      </c>
      <c r="AB38" s="0" t="n">
        <v>2.60133934896891</v>
      </c>
      <c r="AC38" s="0" t="n">
        <v>5.90845712308878</v>
      </c>
      <c r="AD38" s="0" t="n">
        <v>4.73739982911172</v>
      </c>
      <c r="AE38" s="0" t="n">
        <v>2.1449720333145</v>
      </c>
      <c r="AF38" s="0" t="n">
        <v>4.07295914712257</v>
      </c>
      <c r="AG38" s="0" t="n">
        <v>4.4101109794303</v>
      </c>
      <c r="AH38" s="0" t="n">
        <v>2.31697928941396</v>
      </c>
      <c r="AI38" s="0" t="n">
        <v>0.164672580306785</v>
      </c>
      <c r="AJ38" s="0" t="n">
        <v>-2.08608546761636</v>
      </c>
      <c r="AK38" s="0" t="n">
        <v>0.900259560172984</v>
      </c>
      <c r="AL38" s="0" t="n">
        <v>2.66085658586188</v>
      </c>
      <c r="AM38" s="0" t="n">
        <v>4.49446618172856</v>
      </c>
      <c r="AN38" s="0" t="n">
        <v>2.69397628551813</v>
      </c>
      <c r="AO38" s="0" t="n">
        <v>1.61917249022756</v>
      </c>
      <c r="AP38" s="0" t="n">
        <v>-3.8452944163932</v>
      </c>
      <c r="AQ38" s="0" t="n">
        <v>2.79654247993439</v>
      </c>
      <c r="AR38" s="0" t="n">
        <v>3.97048263689422</v>
      </c>
      <c r="AS38" s="0" t="n">
        <v>4.91776274356224</v>
      </c>
      <c r="AT38" s="0" t="n">
        <v>1.40552758872816</v>
      </c>
      <c r="AU38" s="0" t="n">
        <v>3.42214617132493</v>
      </c>
      <c r="AV38" s="0" t="n">
        <v>3.81109015282463</v>
      </c>
      <c r="AW38" s="0" t="n">
        <v>3.91402878219242</v>
      </c>
      <c r="AX38" s="0" t="n">
        <v>4.99586086930171</v>
      </c>
      <c r="AY38" s="0" t="n">
        <v>4.16581762720676</v>
      </c>
      <c r="AZ38" s="0" t="n">
        <v>6.86860885703047</v>
      </c>
      <c r="BA38" s="0" t="n">
        <v>1.00762269545756</v>
      </c>
      <c r="BB38" s="0" t="n">
        <v>-2.92840016684549</v>
      </c>
      <c r="BC38" s="0" t="n">
        <v>3.08949461982786</v>
      </c>
      <c r="BD38" s="0" t="n">
        <v>3.14688137207058</v>
      </c>
      <c r="BE38" s="0" t="n">
        <v>1.76222254945881</v>
      </c>
      <c r="BF38" s="0" t="n">
        <v>2.3291225062102</v>
      </c>
      <c r="BG38" s="0" t="n">
        <v>2.87003607545671</v>
      </c>
      <c r="BH38" s="0" t="n">
        <v>0.659176863558869</v>
      </c>
      <c r="BI38" s="0" t="n">
        <v>1.00139441390405</v>
      </c>
      <c r="BJ38" s="0" t="n">
        <v>3.17072989658753</v>
      </c>
      <c r="BK38" s="0" t="n">
        <v>2.01363918733426</v>
      </c>
      <c r="BL38" s="0" t="n">
        <v>1.65604084498516</v>
      </c>
    </row>
    <row r="39" customFormat="false" ht="15" hidden="false" customHeight="false" outlineLevel="0" collapsed="false">
      <c r="A39" s="0" t="s">
        <v>1062</v>
      </c>
      <c r="B39" s="0" t="s">
        <v>1063</v>
      </c>
      <c r="C39" s="0" t="s">
        <v>1159</v>
      </c>
      <c r="D39" s="0" t="s">
        <v>1160</v>
      </c>
      <c r="AJ39" s="0" t="n">
        <v>-9.69159029615</v>
      </c>
      <c r="AK39" s="0" t="n">
        <v>-1.97809294648705</v>
      </c>
      <c r="AL39" s="0" t="n">
        <v>1.60377429916581</v>
      </c>
      <c r="AM39" s="0" t="n">
        <v>4.07113534517873</v>
      </c>
      <c r="AN39" s="0" t="n">
        <v>5.6368115354811</v>
      </c>
      <c r="AO39" s="0" t="n">
        <v>4.54037103516785</v>
      </c>
      <c r="AP39" s="0" t="n">
        <v>2.40286375474695</v>
      </c>
      <c r="AQ39" s="0" t="n">
        <v>2.70789781296526</v>
      </c>
      <c r="AR39" s="0" t="n">
        <v>1.96981118989292</v>
      </c>
      <c r="AS39" s="0" t="n">
        <v>3.95685429873087</v>
      </c>
      <c r="AT39" s="0" t="n">
        <v>3.02707408460274</v>
      </c>
      <c r="AU39" s="0" t="n">
        <v>3.54896792080976</v>
      </c>
      <c r="AV39" s="0" t="n">
        <v>4.06662201385595</v>
      </c>
      <c r="AW39" s="0" t="n">
        <v>5.75242402526057</v>
      </c>
      <c r="AX39" s="0" t="n">
        <v>4.99089792251471</v>
      </c>
      <c r="AY39" s="0" t="n">
        <v>6.55901924780412</v>
      </c>
      <c r="AZ39" s="0" t="n">
        <v>6.38339363409925</v>
      </c>
      <c r="BA39" s="0" t="n">
        <v>3.90558856282361</v>
      </c>
      <c r="BB39" s="0" t="n">
        <v>-3.41789617244378</v>
      </c>
      <c r="BC39" s="0" t="n">
        <v>1.7095219179099</v>
      </c>
      <c r="BD39" s="0" t="n">
        <v>3.15517824577407</v>
      </c>
      <c r="BE39" s="0" t="n">
        <v>0.668603028221156</v>
      </c>
      <c r="BF39" s="0" t="n">
        <v>1.24597938705655</v>
      </c>
      <c r="BG39" s="0" t="n">
        <v>2.99115088422137</v>
      </c>
      <c r="BH39" s="0" t="n">
        <v>3.98046582051757</v>
      </c>
      <c r="BI39" s="0" t="n">
        <v>3.09033628411963</v>
      </c>
      <c r="BJ39" s="0" t="n">
        <v>4.89310078911369</v>
      </c>
      <c r="BK39" s="0" t="n">
        <v>4.50240648767782</v>
      </c>
      <c r="BL39" s="0" t="n">
        <v>3.82411684421527</v>
      </c>
    </row>
    <row r="40" customFormat="false" ht="15" hidden="false" customHeight="false" outlineLevel="0" collapsed="false">
      <c r="A40" s="0" t="s">
        <v>185</v>
      </c>
      <c r="B40" s="0" t="s">
        <v>415</v>
      </c>
      <c r="C40" s="0" t="s">
        <v>1159</v>
      </c>
      <c r="D40" s="0" t="s">
        <v>1160</v>
      </c>
      <c r="P40" s="0" t="n">
        <v>4.07544243381166</v>
      </c>
      <c r="Q40" s="0" t="n">
        <v>3.2005089657621</v>
      </c>
      <c r="R40" s="0" t="n">
        <v>3.04990729882819</v>
      </c>
      <c r="S40" s="0" t="n">
        <v>1.45490800096543</v>
      </c>
      <c r="T40" s="0" t="n">
        <v>-7.28317456437819</v>
      </c>
      <c r="U40" s="0" t="n">
        <v>-1.40367618715264</v>
      </c>
      <c r="V40" s="0" t="n">
        <v>2.43365229944503</v>
      </c>
      <c r="W40" s="0" t="n">
        <v>0.409083777734281</v>
      </c>
      <c r="X40" s="0" t="n">
        <v>2.49151198025532</v>
      </c>
      <c r="Y40" s="0" t="n">
        <v>4.60197737285843</v>
      </c>
      <c r="Z40" s="0" t="n">
        <v>1.60133601188332</v>
      </c>
      <c r="AA40" s="0" t="n">
        <v>-1.30941762369659</v>
      </c>
      <c r="AB40" s="0" t="n">
        <v>0.639079567655898</v>
      </c>
      <c r="AC40" s="0" t="n">
        <v>3.00845627492943</v>
      </c>
      <c r="AD40" s="0" t="n">
        <v>3.67359608868583</v>
      </c>
      <c r="AE40" s="0" t="n">
        <v>1.8586327699405</v>
      </c>
      <c r="AF40" s="0" t="n">
        <v>1.58547821504646</v>
      </c>
      <c r="AG40" s="0" t="n">
        <v>3.27759619773865</v>
      </c>
      <c r="AH40" s="0" t="n">
        <v>4.33079401651648</v>
      </c>
      <c r="AI40" s="0" t="n">
        <v>3.67462567277848</v>
      </c>
      <c r="AJ40" s="0" t="n">
        <v>-0.915816517441442</v>
      </c>
      <c r="AK40" s="0" t="n">
        <v>-0.0437330190328282</v>
      </c>
      <c r="AL40" s="0" t="n">
        <v>-0.125983574259308</v>
      </c>
      <c r="AM40" s="0" t="n">
        <v>1.26975768793037</v>
      </c>
      <c r="AN40" s="0" t="n">
        <v>0.480866508886393</v>
      </c>
      <c r="AO40" s="0" t="n">
        <v>0.540027567700633</v>
      </c>
      <c r="AP40" s="0" t="n">
        <v>2.34014983408737</v>
      </c>
      <c r="AQ40" s="0" t="n">
        <v>2.98989180179569</v>
      </c>
      <c r="AR40" s="0" t="n">
        <v>1.69471982455498</v>
      </c>
      <c r="AS40" s="0" t="n">
        <v>3.93682353675122</v>
      </c>
      <c r="AT40" s="0" t="n">
        <v>1.31242362626911</v>
      </c>
      <c r="AU40" s="0" t="n">
        <v>0.162612986940559</v>
      </c>
      <c r="AV40" s="0" t="n">
        <v>0.0395765719656112</v>
      </c>
      <c r="AW40" s="0" t="n">
        <v>2.77622340207608</v>
      </c>
      <c r="AX40" s="0" t="n">
        <v>3.11524564881489</v>
      </c>
      <c r="AY40" s="0" t="n">
        <v>3.9886341036744</v>
      </c>
      <c r="AZ40" s="0" t="n">
        <v>4.11187778486608</v>
      </c>
      <c r="BA40" s="0" t="n">
        <v>2.1547019611267</v>
      </c>
      <c r="BB40" s="0" t="n">
        <v>-2.22210715877745</v>
      </c>
      <c r="BC40" s="0" t="n">
        <v>3.00269906375317</v>
      </c>
      <c r="BD40" s="0" t="n">
        <v>1.69280851305236</v>
      </c>
      <c r="BE40" s="0" t="n">
        <v>1.0060240455055</v>
      </c>
      <c r="BF40" s="0" t="n">
        <v>1.85203981617654</v>
      </c>
      <c r="BG40" s="0" t="n">
        <v>2.44921805580964</v>
      </c>
      <c r="BH40" s="0" t="n">
        <v>1.3333691753042</v>
      </c>
      <c r="BI40" s="0" t="n">
        <v>1.72274067016851</v>
      </c>
      <c r="BJ40" s="0" t="n">
        <v>1.79940884956473</v>
      </c>
      <c r="BK40" s="0" t="n">
        <v>2.75055377478878</v>
      </c>
      <c r="BL40" s="0" t="n">
        <v>0.928832411662611</v>
      </c>
    </row>
    <row r="41" customFormat="false" ht="15" hidden="false" customHeight="false" outlineLevel="0" collapsed="false">
      <c r="A41" s="0" t="s">
        <v>1064</v>
      </c>
      <c r="B41" s="0" t="s">
        <v>1065</v>
      </c>
      <c r="C41" s="0" t="s">
        <v>1159</v>
      </c>
      <c r="D41" s="0" t="s">
        <v>1160</v>
      </c>
      <c r="AR41" s="0" t="n">
        <v>3.77026367469688</v>
      </c>
      <c r="AS41" s="0" t="n">
        <v>5.82664146877514</v>
      </c>
      <c r="AT41" s="0" t="n">
        <v>-1.51296126027543</v>
      </c>
      <c r="AU41" s="0" t="n">
        <v>-1.6322065976114</v>
      </c>
      <c r="AV41" s="0" t="n">
        <v>-3.2021569420483</v>
      </c>
      <c r="AW41" s="0" t="n">
        <v>0.224197396296447</v>
      </c>
      <c r="AX41" s="0" t="n">
        <v>1.37773415696212</v>
      </c>
      <c r="AY41" s="0" t="n">
        <v>4.88229936411699</v>
      </c>
      <c r="AZ41" s="0" t="n">
        <v>5.89832966146942</v>
      </c>
    </row>
    <row r="42" customFormat="false" ht="15" hidden="false" customHeight="false" outlineLevel="0" collapsed="false">
      <c r="A42" s="0" t="s">
        <v>43</v>
      </c>
      <c r="B42" s="0" t="s">
        <v>279</v>
      </c>
      <c r="C42" s="0" t="s">
        <v>1159</v>
      </c>
      <c r="D42" s="0" t="s">
        <v>1160</v>
      </c>
      <c r="F42" s="0" t="n">
        <v>5.24527188577721</v>
      </c>
      <c r="G42" s="0" t="n">
        <v>4.02668562467936</v>
      </c>
      <c r="H42" s="0" t="n">
        <v>5.84014013697534</v>
      </c>
      <c r="I42" s="0" t="n">
        <v>2.55722054231924</v>
      </c>
      <c r="J42" s="0" t="n">
        <v>0.950272505266042</v>
      </c>
      <c r="K42" s="0" t="n">
        <v>11.2362424530091</v>
      </c>
      <c r="L42" s="0" t="n">
        <v>3.61599985502656</v>
      </c>
      <c r="M42" s="0" t="n">
        <v>3.59201332908736</v>
      </c>
      <c r="N42" s="0" t="n">
        <v>3.93798327923392</v>
      </c>
      <c r="O42" s="0" t="n">
        <v>1.82896697107341</v>
      </c>
      <c r="P42" s="0" t="n">
        <v>9.42268621200233</v>
      </c>
      <c r="Q42" s="0" t="n">
        <v>-1.01994779488233</v>
      </c>
      <c r="R42" s="0" t="n">
        <v>-5.02924835493734</v>
      </c>
      <c r="S42" s="0" t="n">
        <v>2.38214933228404</v>
      </c>
      <c r="T42" s="0" t="n">
        <v>-12.9121010521584</v>
      </c>
      <c r="U42" s="0" t="n">
        <v>3.8325840087309</v>
      </c>
      <c r="V42" s="0" t="n">
        <v>10.4446863753088</v>
      </c>
      <c r="W42" s="0" t="n">
        <v>7.70110360502387</v>
      </c>
      <c r="X42" s="0" t="n">
        <v>8.41830468602053</v>
      </c>
      <c r="Y42" s="0" t="n">
        <v>7.98662075742482</v>
      </c>
      <c r="Z42" s="0" t="n">
        <v>6.5253703654798</v>
      </c>
      <c r="AA42" s="0" t="n">
        <v>-11.014305060839</v>
      </c>
      <c r="AB42" s="0" t="n">
        <v>-5.01742052484838</v>
      </c>
      <c r="AC42" s="0" t="n">
        <v>4.10368324170109</v>
      </c>
      <c r="AD42" s="0" t="n">
        <v>4.00991620181227</v>
      </c>
      <c r="AE42" s="0" t="n">
        <v>5.37769232223731</v>
      </c>
      <c r="AF42" s="0" t="n">
        <v>6.46046852848674</v>
      </c>
      <c r="AG42" s="0" t="n">
        <v>7.34511045469792</v>
      </c>
      <c r="AH42" s="0" t="n">
        <v>9.92338289712409</v>
      </c>
      <c r="AI42" s="0" t="n">
        <v>3.33356547272083</v>
      </c>
      <c r="AJ42" s="0" t="n">
        <v>7.80439218641014</v>
      </c>
      <c r="AK42" s="0" t="n">
        <v>11.1667077338886</v>
      </c>
      <c r="AL42" s="0" t="n">
        <v>6.58878382654488</v>
      </c>
      <c r="AM42" s="0" t="n">
        <v>5.03019797742306</v>
      </c>
      <c r="AN42" s="0" t="n">
        <v>8.93329586945268</v>
      </c>
      <c r="AO42" s="0" t="n">
        <v>6.80291659577689</v>
      </c>
      <c r="AP42" s="0" t="n">
        <v>7.42788980789015</v>
      </c>
      <c r="AQ42" s="0" t="n">
        <v>4.32457949685634</v>
      </c>
      <c r="AR42" s="0" t="n">
        <v>-0.412096167033099</v>
      </c>
      <c r="AS42" s="0" t="n">
        <v>5.32693841912359</v>
      </c>
      <c r="AT42" s="0" t="n">
        <v>3.30304731250872</v>
      </c>
      <c r="AU42" s="0" t="n">
        <v>3.10697053227061</v>
      </c>
      <c r="AV42" s="0" t="n">
        <v>4.09104768470421</v>
      </c>
      <c r="AW42" s="0" t="n">
        <v>7.20953970945035</v>
      </c>
      <c r="AX42" s="0" t="n">
        <v>5.74283048945115</v>
      </c>
      <c r="AY42" s="0" t="n">
        <v>6.31717634314714</v>
      </c>
      <c r="AZ42" s="0" t="n">
        <v>4.90532450356156</v>
      </c>
      <c r="BA42" s="0" t="n">
        <v>3.52953055326518</v>
      </c>
      <c r="BB42" s="0" t="n">
        <v>-1.5642394429907</v>
      </c>
      <c r="BC42" s="0" t="n">
        <v>5.84417729578996</v>
      </c>
      <c r="BD42" s="0" t="n">
        <v>6.11091882913644</v>
      </c>
      <c r="BE42" s="0" t="n">
        <v>5.31862800041414</v>
      </c>
      <c r="BF42" s="0" t="n">
        <v>4.045004298149</v>
      </c>
      <c r="BG42" s="0" t="n">
        <v>1.76673978363866</v>
      </c>
      <c r="BH42" s="0" t="n">
        <v>2.30376703612391</v>
      </c>
      <c r="BI42" s="0" t="n">
        <v>1.71108928867399</v>
      </c>
      <c r="BJ42" s="0" t="n">
        <v>1.18857258229855</v>
      </c>
      <c r="BK42" s="0" t="n">
        <v>3.94932089095181</v>
      </c>
      <c r="BL42" s="0" t="n">
        <v>1.05444255073994</v>
      </c>
    </row>
    <row r="43" customFormat="false" ht="15" hidden="false" customHeight="false" outlineLevel="0" collapsed="false">
      <c r="A43" s="0" t="s">
        <v>45</v>
      </c>
      <c r="B43" s="0" t="s">
        <v>280</v>
      </c>
      <c r="C43" s="0" t="s">
        <v>1159</v>
      </c>
      <c r="D43" s="0" t="s">
        <v>1160</v>
      </c>
      <c r="F43" s="0" t="n">
        <v>-27.270000003946</v>
      </c>
      <c r="G43" s="0" t="n">
        <v>-5.579999990136</v>
      </c>
      <c r="H43" s="0" t="n">
        <v>10.2999999952758</v>
      </c>
      <c r="I43" s="0" t="n">
        <v>18.179999994202</v>
      </c>
      <c r="J43" s="0" t="n">
        <v>16.950000002496</v>
      </c>
      <c r="K43" s="0" t="n">
        <v>10.6500000041736</v>
      </c>
      <c r="L43" s="0" t="n">
        <v>-5.77000000422508</v>
      </c>
      <c r="M43" s="0" t="n">
        <v>-4.09999999214142</v>
      </c>
      <c r="N43" s="0" t="n">
        <v>16.9399999961093</v>
      </c>
      <c r="O43" s="0" t="n">
        <v>19.299999996256</v>
      </c>
      <c r="P43" s="0" t="n">
        <v>7.06000000335179</v>
      </c>
      <c r="Q43" s="0" t="n">
        <v>3.80999999825444</v>
      </c>
      <c r="R43" s="0" t="n">
        <v>7.7600000016445</v>
      </c>
      <c r="S43" s="0" t="n">
        <v>2.31000000049113</v>
      </c>
      <c r="T43" s="0" t="n">
        <v>8.72000000047512</v>
      </c>
      <c r="U43" s="0" t="n">
        <v>-1.57000000275067</v>
      </c>
      <c r="V43" s="0" t="n">
        <v>7.56999999917166</v>
      </c>
      <c r="W43" s="0" t="n">
        <v>11.3259779901995</v>
      </c>
      <c r="X43" s="0" t="n">
        <v>7.5913246800003</v>
      </c>
      <c r="Y43" s="0" t="n">
        <v>7.83414501593799</v>
      </c>
      <c r="Z43" s="0" t="n">
        <v>5.11276109058912</v>
      </c>
      <c r="AA43" s="0" t="n">
        <v>9.01711391382203</v>
      </c>
      <c r="AB43" s="0" t="n">
        <v>10.7702025065715</v>
      </c>
      <c r="AC43" s="0" t="n">
        <v>15.1915400236134</v>
      </c>
      <c r="AD43" s="0" t="n">
        <v>13.4306775204064</v>
      </c>
      <c r="AE43" s="0" t="n">
        <v>8.94996176438008</v>
      </c>
      <c r="AF43" s="0" t="n">
        <v>11.6574277931357</v>
      </c>
      <c r="AG43" s="0" t="n">
        <v>11.222594982521</v>
      </c>
      <c r="AH43" s="0" t="n">
        <v>4.20633435547815</v>
      </c>
      <c r="AI43" s="0" t="n">
        <v>3.92025136776569</v>
      </c>
      <c r="AJ43" s="0" t="n">
        <v>9.26278608462174</v>
      </c>
      <c r="AK43" s="0" t="n">
        <v>14.2245295924457</v>
      </c>
      <c r="AL43" s="0" t="n">
        <v>13.8837293020436</v>
      </c>
      <c r="AM43" s="0" t="n">
        <v>13.0368066326902</v>
      </c>
      <c r="AN43" s="0" t="n">
        <v>10.9539543420185</v>
      </c>
      <c r="AO43" s="0" t="n">
        <v>9.92255675288459</v>
      </c>
      <c r="AP43" s="0" t="n">
        <v>9.23677989169124</v>
      </c>
      <c r="AQ43" s="0" t="n">
        <v>7.84595178733933</v>
      </c>
      <c r="AR43" s="0" t="n">
        <v>7.66165150045002</v>
      </c>
      <c r="AS43" s="0" t="n">
        <v>8.49009340601468</v>
      </c>
      <c r="AT43" s="0" t="n">
        <v>8.33573347821324</v>
      </c>
      <c r="AU43" s="0" t="n">
        <v>9.13363078988934</v>
      </c>
      <c r="AV43" s="0" t="n">
        <v>10.0380304808371</v>
      </c>
      <c r="AW43" s="0" t="n">
        <v>10.1136213778964</v>
      </c>
      <c r="AX43" s="0" t="n">
        <v>11.3945918098662</v>
      </c>
      <c r="AY43" s="0" t="n">
        <v>12.7209556651723</v>
      </c>
      <c r="AZ43" s="0" t="n">
        <v>14.2308609332879</v>
      </c>
      <c r="BA43" s="0" t="n">
        <v>9.65067891934388</v>
      </c>
      <c r="BB43" s="0" t="n">
        <v>9.39872563258297</v>
      </c>
      <c r="BC43" s="0" t="n">
        <v>10.6358710645426</v>
      </c>
      <c r="BD43" s="0" t="n">
        <v>9.55083217886426</v>
      </c>
      <c r="BE43" s="0" t="n">
        <v>7.86373644864966</v>
      </c>
      <c r="BF43" s="0" t="n">
        <v>7.76615009763002</v>
      </c>
      <c r="BG43" s="0" t="n">
        <v>7.42576365632598</v>
      </c>
      <c r="BH43" s="0" t="n">
        <v>7.04132887877194</v>
      </c>
      <c r="BI43" s="0" t="n">
        <v>6.84876220493844</v>
      </c>
      <c r="BJ43" s="0" t="n">
        <v>6.94720079330668</v>
      </c>
      <c r="BK43" s="0" t="n">
        <v>6.74977383254181</v>
      </c>
      <c r="BL43" s="0" t="n">
        <v>5.94971423266418</v>
      </c>
    </row>
    <row r="44" customFormat="false" ht="15" hidden="false" customHeight="false" outlineLevel="0" collapsed="false">
      <c r="A44" s="0" t="s">
        <v>623</v>
      </c>
      <c r="B44" s="0" t="s">
        <v>286</v>
      </c>
      <c r="C44" s="0" t="s">
        <v>1159</v>
      </c>
      <c r="D44" s="0" t="s">
        <v>1160</v>
      </c>
      <c r="F44" s="0" t="n">
        <v>9.93255515642181</v>
      </c>
      <c r="G44" s="0" t="n">
        <v>1.2269944895618</v>
      </c>
      <c r="H44" s="0" t="n">
        <v>14.4903558649229</v>
      </c>
      <c r="I44" s="0" t="n">
        <v>17.6130878300437</v>
      </c>
      <c r="J44" s="0" t="n">
        <v>-3.10965427315388</v>
      </c>
      <c r="K44" s="0" t="n">
        <v>11.5773596873008</v>
      </c>
      <c r="L44" s="0" t="n">
        <v>4.59815178481257</v>
      </c>
      <c r="M44" s="0" t="n">
        <v>12.548248640008</v>
      </c>
      <c r="N44" s="0" t="n">
        <v>9.53921877104177</v>
      </c>
      <c r="O44" s="0" t="n">
        <v>10.3750318434125</v>
      </c>
      <c r="P44" s="0" t="n">
        <v>9.45663766136524</v>
      </c>
      <c r="Q44" s="0" t="n">
        <v>4.23662501230655</v>
      </c>
      <c r="R44" s="0" t="n">
        <v>5.93919753581302</v>
      </c>
      <c r="S44" s="0" t="n">
        <v>4.32738085735423</v>
      </c>
      <c r="T44" s="0" t="n">
        <v>8.25288636878652</v>
      </c>
      <c r="U44" s="0" t="n">
        <v>12.9163974379442</v>
      </c>
      <c r="V44" s="0" t="n">
        <v>7.31445915523163</v>
      </c>
      <c r="W44" s="0" t="n">
        <v>10.9094536476075</v>
      </c>
      <c r="X44" s="0" t="n">
        <v>2.39440746438655</v>
      </c>
      <c r="Y44" s="0" t="n">
        <v>-10.9576972660203</v>
      </c>
      <c r="Z44" s="0" t="n">
        <v>3.50049890744015</v>
      </c>
      <c r="AA44" s="0" t="n">
        <v>0.200822351638891</v>
      </c>
      <c r="AB44" s="0" t="n">
        <v>-3.90024044224008</v>
      </c>
      <c r="AC44" s="0" t="n">
        <v>-2.70126143422043</v>
      </c>
      <c r="AD44" s="0" t="n">
        <v>4.50122317521536</v>
      </c>
      <c r="AE44" s="0" t="n">
        <v>3.25934876734534</v>
      </c>
      <c r="AF44" s="0" t="n">
        <v>-0.348972909434281</v>
      </c>
      <c r="AG44" s="0" t="n">
        <v>1.13648396352059</v>
      </c>
      <c r="AH44" s="0" t="n">
        <v>2.9480049449687</v>
      </c>
      <c r="AI44" s="0" t="n">
        <v>-1.09590841115427</v>
      </c>
      <c r="AJ44" s="0" t="n">
        <v>0.0409251684372549</v>
      </c>
      <c r="AK44" s="0" t="n">
        <v>-0.244560612032501</v>
      </c>
      <c r="AL44" s="0" t="n">
        <v>-0.192485099889325</v>
      </c>
      <c r="AM44" s="0" t="n">
        <v>0.811206684851157</v>
      </c>
      <c r="AN44" s="0" t="n">
        <v>7.12574472410704</v>
      </c>
      <c r="AO44" s="0" t="n">
        <v>7.72932742178315</v>
      </c>
      <c r="AP44" s="0" t="n">
        <v>3.74355314434951</v>
      </c>
      <c r="AQ44" s="0" t="n">
        <v>4.93067962774325</v>
      </c>
      <c r="AR44" s="0" t="n">
        <v>1.61752744308336</v>
      </c>
      <c r="AS44" s="0" t="n">
        <v>-2.06840005722563</v>
      </c>
      <c r="AT44" s="0" t="n">
        <v>0.121371915505208</v>
      </c>
      <c r="AU44" s="0" t="n">
        <v>-1.66764213810366</v>
      </c>
      <c r="AV44" s="0" t="n">
        <v>-1.3595359429474</v>
      </c>
      <c r="AW44" s="0" t="n">
        <v>1.23177283994625</v>
      </c>
      <c r="AX44" s="0" t="n">
        <v>1.72124736749562</v>
      </c>
      <c r="AY44" s="0" t="n">
        <v>1.51584236326204</v>
      </c>
      <c r="AZ44" s="0" t="n">
        <v>1.76503678407167</v>
      </c>
      <c r="BA44" s="0" t="n">
        <v>2.54284147638732</v>
      </c>
      <c r="BB44" s="0" t="n">
        <v>3.25145371844513</v>
      </c>
      <c r="BC44" s="0" t="n">
        <v>2.0176385921243</v>
      </c>
      <c r="BD44" s="0" t="n">
        <v>-4.38725478852277</v>
      </c>
      <c r="BE44" s="0" t="n">
        <v>10.7065041034855</v>
      </c>
      <c r="BF44" s="0" t="n">
        <v>8.88942130155428</v>
      </c>
      <c r="BG44" s="0" t="n">
        <v>8.79407739027731</v>
      </c>
      <c r="BH44" s="0" t="n">
        <v>8.84285994958891</v>
      </c>
      <c r="BI44" s="0" t="n">
        <v>7.17920782392478</v>
      </c>
      <c r="BJ44" s="0" t="n">
        <v>7.35963808821695</v>
      </c>
      <c r="BK44" s="0" t="n">
        <v>6.89028431967284</v>
      </c>
      <c r="BL44" s="0" t="n">
        <v>6.23170951305083</v>
      </c>
    </row>
    <row r="45" customFormat="false" ht="15" hidden="false" customHeight="false" outlineLevel="0" collapsed="false">
      <c r="A45" s="0" t="s">
        <v>39</v>
      </c>
      <c r="B45" s="0" t="s">
        <v>275</v>
      </c>
      <c r="C45" s="0" t="s">
        <v>1159</v>
      </c>
      <c r="D45" s="0" t="s">
        <v>1160</v>
      </c>
      <c r="F45" s="0" t="n">
        <v>1.18368081170732</v>
      </c>
      <c r="G45" s="0" t="n">
        <v>3.04155905100836</v>
      </c>
      <c r="H45" s="0" t="n">
        <v>3.74255032024205</v>
      </c>
      <c r="I45" s="0" t="n">
        <v>3.54715969576544</v>
      </c>
      <c r="J45" s="0" t="n">
        <v>2.02605371473777</v>
      </c>
      <c r="K45" s="0" t="n">
        <v>4.61495562069085</v>
      </c>
      <c r="L45" s="0" t="n">
        <v>-10.9120655904008</v>
      </c>
      <c r="M45" s="0" t="n">
        <v>6.34632385552484</v>
      </c>
      <c r="N45" s="0" t="n">
        <v>4.90147952264006</v>
      </c>
      <c r="O45" s="0" t="n">
        <v>3.09206823596762</v>
      </c>
      <c r="P45" s="0" t="n">
        <v>3.47970781666605</v>
      </c>
      <c r="Q45" s="0" t="n">
        <v>2.6738432924125</v>
      </c>
      <c r="R45" s="0" t="n">
        <v>5.35568077795112</v>
      </c>
      <c r="S45" s="0" t="n">
        <v>10.734262259412</v>
      </c>
      <c r="T45" s="0" t="n">
        <v>11.2450587747047</v>
      </c>
      <c r="U45" s="0" t="n">
        <v>-5.49513839675093</v>
      </c>
      <c r="V45" s="0" t="n">
        <v>13.7398715230388</v>
      </c>
      <c r="W45" s="0" t="n">
        <v>22.0030049229977</v>
      </c>
      <c r="X45" s="0" t="n">
        <v>6.03511877326714</v>
      </c>
      <c r="Y45" s="0" t="n">
        <v>-1.96529166883708</v>
      </c>
      <c r="Z45" s="0" t="n">
        <v>17.0826822487541</v>
      </c>
      <c r="AA45" s="0" t="n">
        <v>7.51620260553759</v>
      </c>
      <c r="AB45" s="0" t="n">
        <v>6.86683056611419</v>
      </c>
      <c r="AC45" s="0" t="n">
        <v>7.4745725430174</v>
      </c>
      <c r="AD45" s="0" t="n">
        <v>8.0631616718716</v>
      </c>
      <c r="AE45" s="0" t="n">
        <v>6.77166308049779</v>
      </c>
      <c r="AF45" s="0" t="n">
        <v>-2.14665021191921</v>
      </c>
      <c r="AG45" s="0" t="n">
        <v>-7.82363197506439</v>
      </c>
      <c r="AH45" s="0" t="n">
        <v>-1.81912051252306</v>
      </c>
      <c r="AI45" s="0" t="n">
        <v>-6.10569764608269</v>
      </c>
      <c r="AJ45" s="0" t="n">
        <v>-3.80859937245147</v>
      </c>
      <c r="AK45" s="0" t="n">
        <v>-3.10000321079072</v>
      </c>
      <c r="AL45" s="0" t="n">
        <v>-7.93206657456574</v>
      </c>
      <c r="AM45" s="0" t="n">
        <v>2.12393544360738</v>
      </c>
      <c r="AN45" s="0" t="n">
        <v>3.46979214832687</v>
      </c>
      <c r="AO45" s="0" t="n">
        <v>4.36108651788504</v>
      </c>
      <c r="AP45" s="0" t="n">
        <v>5.23132070868648</v>
      </c>
      <c r="AQ45" s="0" t="n">
        <v>4.50229124101837</v>
      </c>
      <c r="AR45" s="0" t="n">
        <v>4.29201694525003</v>
      </c>
      <c r="AS45" s="0" t="n">
        <v>3.55337436416127</v>
      </c>
      <c r="AT45" s="0" t="n">
        <v>4.36808424217003</v>
      </c>
      <c r="AU45" s="0" t="n">
        <v>4.23720367718512</v>
      </c>
      <c r="AV45" s="0" t="n">
        <v>4.56719525637388</v>
      </c>
      <c r="AW45" s="0" t="n">
        <v>6.78095592377319</v>
      </c>
      <c r="AX45" s="0" t="n">
        <v>2.02066230714679</v>
      </c>
      <c r="AY45" s="0" t="n">
        <v>3.45766879254916</v>
      </c>
      <c r="AZ45" s="0" t="n">
        <v>4.90220173244047</v>
      </c>
      <c r="BA45" s="0" t="n">
        <v>3.48880091903693</v>
      </c>
      <c r="BB45" s="0" t="n">
        <v>2.19866410193433</v>
      </c>
      <c r="BC45" s="0" t="n">
        <v>3.4225076411544</v>
      </c>
      <c r="BD45" s="0" t="n">
        <v>4.12927716056967</v>
      </c>
      <c r="BE45" s="0" t="n">
        <v>4.54326501566733</v>
      </c>
      <c r="BF45" s="0" t="n">
        <v>5.40426570971736</v>
      </c>
      <c r="BG45" s="0" t="n">
        <v>5.88405932668046</v>
      </c>
      <c r="BH45" s="0" t="n">
        <v>5.6514637436283</v>
      </c>
      <c r="BI45" s="0" t="n">
        <v>4.64848155087741</v>
      </c>
      <c r="BJ45" s="0" t="n">
        <v>3.54908731822189</v>
      </c>
      <c r="BK45" s="0" t="n">
        <v>4.06248684068682</v>
      </c>
      <c r="BL45" s="0" t="n">
        <v>3.72071142232247</v>
      </c>
    </row>
    <row r="46" customFormat="false" ht="15" hidden="false" customHeight="false" outlineLevel="0" collapsed="false">
      <c r="A46" s="0" t="s">
        <v>617</v>
      </c>
      <c r="B46" s="0" t="s">
        <v>283</v>
      </c>
      <c r="C46" s="0" t="s">
        <v>1159</v>
      </c>
      <c r="D46" s="0" t="s">
        <v>1160</v>
      </c>
      <c r="F46" s="0" t="n">
        <v>-10.8513760836337</v>
      </c>
      <c r="G46" s="0" t="n">
        <v>21.2006975148133</v>
      </c>
      <c r="H46" s="0" t="n">
        <v>5.213990134349</v>
      </c>
      <c r="I46" s="0" t="n">
        <v>-2.44022356449149</v>
      </c>
      <c r="J46" s="0" t="n">
        <v>0.997348793527437</v>
      </c>
      <c r="K46" s="0" t="n">
        <v>6.77548530172186</v>
      </c>
      <c r="L46" s="0" t="n">
        <v>-0.985738661487957</v>
      </c>
      <c r="M46" s="0" t="n">
        <v>4.33269846401917</v>
      </c>
      <c r="N46" s="0" t="n">
        <v>9.3288374385548</v>
      </c>
      <c r="O46" s="0" t="n">
        <v>-0.245056575086281</v>
      </c>
      <c r="P46" s="0" t="n">
        <v>6.00501806737557</v>
      </c>
      <c r="Q46" s="0" t="n">
        <v>0.151135513789043</v>
      </c>
      <c r="R46" s="0" t="n">
        <v>8.13727588740186</v>
      </c>
      <c r="S46" s="0" t="n">
        <v>3.13058587923621</v>
      </c>
      <c r="T46" s="0" t="n">
        <v>-4.98163100525389</v>
      </c>
      <c r="U46" s="0" t="n">
        <v>-5.30900208097141</v>
      </c>
      <c r="V46" s="0" t="n">
        <v>0.760793601550816</v>
      </c>
      <c r="W46" s="0" t="n">
        <v>-5.34529152756241</v>
      </c>
      <c r="X46" s="0" t="n">
        <v>0.430088262092653</v>
      </c>
      <c r="Y46" s="0" t="n">
        <v>2.19491292367728</v>
      </c>
      <c r="Z46" s="0" t="n">
        <v>2.350524074861</v>
      </c>
      <c r="AA46" s="0" t="n">
        <v>-0.457677608961575</v>
      </c>
      <c r="AB46" s="0" t="n">
        <v>1.41170368826302</v>
      </c>
      <c r="AC46" s="0" t="n">
        <v>5.54107402196995</v>
      </c>
      <c r="AD46" s="0" t="n">
        <v>0.467850950946058</v>
      </c>
      <c r="AE46" s="0" t="n">
        <v>4.71720965340852</v>
      </c>
      <c r="AF46" s="0" t="n">
        <v>2.67564245126934</v>
      </c>
      <c r="AG46" s="0" t="n">
        <v>0.470381336748702</v>
      </c>
      <c r="AH46" s="0" t="n">
        <v>-1.26605063560955</v>
      </c>
      <c r="AI46" s="0" t="n">
        <v>-6.56831069464246</v>
      </c>
      <c r="AJ46" s="0" t="n">
        <v>-8.42105149913377</v>
      </c>
      <c r="AK46" s="0" t="n">
        <v>-10.5000085646477</v>
      </c>
      <c r="AL46" s="0" t="n">
        <v>-13.4690505381279</v>
      </c>
      <c r="AM46" s="0" t="n">
        <v>-3.89999680312387</v>
      </c>
      <c r="AN46" s="0" t="n">
        <v>0.699998829794396</v>
      </c>
      <c r="AO46" s="0" t="n">
        <v>-1.02317264199922</v>
      </c>
      <c r="AP46" s="0" t="n">
        <v>-5.61704659870088</v>
      </c>
      <c r="AQ46" s="0" t="n">
        <v>-1.62415404478989</v>
      </c>
      <c r="AR46" s="0" t="n">
        <v>-4.2701408311335</v>
      </c>
      <c r="AS46" s="0" t="n">
        <v>-6.91092731652101</v>
      </c>
      <c r="AT46" s="0" t="n">
        <v>-2.10017302488846</v>
      </c>
      <c r="AU46" s="0" t="n">
        <v>2.94776518359767</v>
      </c>
      <c r="AV46" s="0" t="n">
        <v>5.57782231144424</v>
      </c>
      <c r="AW46" s="0" t="n">
        <v>6.73837393324294</v>
      </c>
      <c r="AX46" s="0" t="n">
        <v>6.13515115548972</v>
      </c>
      <c r="AY46" s="0" t="n">
        <v>5.32097956548998</v>
      </c>
      <c r="AZ46" s="0" t="n">
        <v>6.25947776437397</v>
      </c>
      <c r="BA46" s="0" t="n">
        <v>6.22589426869193</v>
      </c>
      <c r="BB46" s="0" t="n">
        <v>2.85506401011484</v>
      </c>
      <c r="BC46" s="0" t="n">
        <v>7.10797657581392</v>
      </c>
      <c r="BD46" s="0" t="n">
        <v>6.8746708900163</v>
      </c>
      <c r="BE46" s="0" t="n">
        <v>7.08689894671942</v>
      </c>
      <c r="BF46" s="0" t="n">
        <v>8.48195663608755</v>
      </c>
      <c r="BG46" s="0" t="n">
        <v>9.47028809714084</v>
      </c>
      <c r="BH46" s="0" t="n">
        <v>6.91618781026786</v>
      </c>
      <c r="BI46" s="0" t="n">
        <v>2.39937909829007</v>
      </c>
      <c r="BJ46" s="0" t="n">
        <v>3.72694765333267</v>
      </c>
      <c r="BK46" s="0" t="n">
        <v>5.82112109989339</v>
      </c>
      <c r="BL46" s="0" t="n">
        <v>4.38452888103882</v>
      </c>
    </row>
    <row r="47" customFormat="false" ht="15" hidden="false" customHeight="false" outlineLevel="0" collapsed="false">
      <c r="A47" s="0" t="s">
        <v>596</v>
      </c>
      <c r="B47" s="0" t="s">
        <v>284</v>
      </c>
      <c r="C47" s="0" t="s">
        <v>1159</v>
      </c>
      <c r="D47" s="0" t="s">
        <v>1160</v>
      </c>
      <c r="F47" s="0" t="n">
        <v>8.35072672433128</v>
      </c>
      <c r="G47" s="0" t="n">
        <v>5.20230878867109</v>
      </c>
      <c r="H47" s="0" t="n">
        <v>-4.02930039797283</v>
      </c>
      <c r="I47" s="0" t="n">
        <v>3.8167962678378</v>
      </c>
      <c r="J47" s="0" t="n">
        <v>3.67646773633921</v>
      </c>
      <c r="K47" s="0" t="n">
        <v>1.35898246236137</v>
      </c>
      <c r="L47" s="0" t="n">
        <v>2.11627205789419</v>
      </c>
      <c r="M47" s="0" t="n">
        <v>7.63132623836924</v>
      </c>
      <c r="N47" s="0" t="n">
        <v>7.5485251939496</v>
      </c>
      <c r="O47" s="0" t="n">
        <v>6.3584701875677</v>
      </c>
      <c r="P47" s="0" t="n">
        <v>7.75303585293885</v>
      </c>
      <c r="Q47" s="0" t="n">
        <v>8.61755084428575</v>
      </c>
      <c r="R47" s="0" t="n">
        <v>8.23118894429558</v>
      </c>
      <c r="S47" s="0" t="n">
        <v>7.88552080944866</v>
      </c>
      <c r="T47" s="0" t="n">
        <v>7.73159683920655</v>
      </c>
      <c r="U47" s="0" t="n">
        <v>0.916286753431578</v>
      </c>
      <c r="V47" s="0" t="n">
        <v>-8.95342798053159</v>
      </c>
      <c r="W47" s="0" t="n">
        <v>6.35974701021935</v>
      </c>
      <c r="X47" s="0" t="n">
        <v>9.8132247390797</v>
      </c>
      <c r="Y47" s="0" t="n">
        <v>17.6366054794772</v>
      </c>
      <c r="Z47" s="0" t="n">
        <v>17.6197224679048</v>
      </c>
      <c r="AA47" s="0" t="n">
        <v>23.5976999597124</v>
      </c>
      <c r="AB47" s="0" t="n">
        <v>5.85396283985644</v>
      </c>
      <c r="AC47" s="0" t="n">
        <v>6.97613105625403</v>
      </c>
      <c r="AD47" s="0" t="n">
        <v>-1.18566085493403</v>
      </c>
      <c r="AE47" s="0" t="n">
        <v>-6.86152643675128</v>
      </c>
      <c r="AF47" s="0" t="n">
        <v>0.189376640531251</v>
      </c>
      <c r="AG47" s="0" t="n">
        <v>1.76626342941918</v>
      </c>
      <c r="AH47" s="0" t="n">
        <v>2.59987651717223</v>
      </c>
      <c r="AI47" s="0" t="n">
        <v>1.00000356694392</v>
      </c>
      <c r="AJ47" s="0" t="n">
        <v>2.39536745406819</v>
      </c>
      <c r="AK47" s="0" t="n">
        <v>2.61194805221447</v>
      </c>
      <c r="AL47" s="0" t="n">
        <v>-0.979683206343168</v>
      </c>
      <c r="AM47" s="0" t="n">
        <v>-5.49307574498934</v>
      </c>
      <c r="AN47" s="0" t="n">
        <v>3.98532437806196</v>
      </c>
      <c r="AO47" s="0" t="n">
        <v>4.29048155564075</v>
      </c>
      <c r="AP47" s="0" t="n">
        <v>-0.624812149505942</v>
      </c>
      <c r="AQ47" s="0" t="n">
        <v>3.73755276986078</v>
      </c>
      <c r="AR47" s="0" t="n">
        <v>-2.58219935747215</v>
      </c>
      <c r="AS47" s="0" t="n">
        <v>7.57598039215692</v>
      </c>
      <c r="AT47" s="0" t="n">
        <v>3.80260190016159</v>
      </c>
      <c r="AU47" s="0" t="n">
        <v>4.58187006145745</v>
      </c>
      <c r="AV47" s="0" t="n">
        <v>0.813264074715491</v>
      </c>
      <c r="AW47" s="0" t="n">
        <v>3.47663162277495</v>
      </c>
      <c r="AX47" s="0" t="n">
        <v>7.75575897797009</v>
      </c>
      <c r="AY47" s="0" t="n">
        <v>7.98623836334291</v>
      </c>
      <c r="AZ47" s="0" t="n">
        <v>-6.61399480441001</v>
      </c>
      <c r="BA47" s="0" t="n">
        <v>6.30637595585259</v>
      </c>
      <c r="BB47" s="0" t="n">
        <v>11.6372888615758</v>
      </c>
      <c r="BC47" s="0" t="n">
        <v>9.93126543095578</v>
      </c>
      <c r="BD47" s="0" t="n">
        <v>2.20591936286718</v>
      </c>
      <c r="BE47" s="0" t="n">
        <v>9.94715314257564</v>
      </c>
      <c r="BF47" s="0" t="n">
        <v>-0.712434451876447</v>
      </c>
      <c r="BG47" s="0" t="n">
        <v>5.95520746718967</v>
      </c>
      <c r="BH47" s="0" t="n">
        <v>-3.23525787130333</v>
      </c>
      <c r="BI47" s="0" t="n">
        <v>-10.1903853384264</v>
      </c>
      <c r="BJ47" s="0" t="n">
        <v>-4.63308756037957</v>
      </c>
      <c r="BK47" s="0" t="n">
        <v>-6.20400702381122</v>
      </c>
      <c r="BL47" s="0" t="n">
        <v>-3.54413030584155</v>
      </c>
    </row>
    <row r="48" customFormat="false" ht="15" hidden="false" customHeight="false" outlineLevel="0" collapsed="false">
      <c r="A48" s="0" t="s">
        <v>46</v>
      </c>
      <c r="B48" s="0" t="s">
        <v>281</v>
      </c>
      <c r="C48" s="0" t="s">
        <v>1159</v>
      </c>
      <c r="D48" s="0" t="s">
        <v>1160</v>
      </c>
      <c r="F48" s="0" t="n">
        <v>5.08921698366154</v>
      </c>
      <c r="G48" s="0" t="n">
        <v>5.41188961407728</v>
      </c>
      <c r="H48" s="0" t="n">
        <v>3.28670755368854</v>
      </c>
      <c r="I48" s="0" t="n">
        <v>6.16694132410072</v>
      </c>
      <c r="J48" s="0" t="n">
        <v>3.60001139244086</v>
      </c>
      <c r="K48" s="0" t="n">
        <v>5.23673585732512</v>
      </c>
      <c r="L48" s="0" t="n">
        <v>4.13486416558872</v>
      </c>
      <c r="M48" s="0" t="n">
        <v>5.93311800239111</v>
      </c>
      <c r="N48" s="0" t="n">
        <v>6.10251730671246</v>
      </c>
      <c r="O48" s="0" t="n">
        <v>6.20779696259058</v>
      </c>
      <c r="P48" s="0" t="n">
        <v>5.9607279444283</v>
      </c>
      <c r="Q48" s="0" t="n">
        <v>7.66914754853083</v>
      </c>
      <c r="R48" s="0" t="n">
        <v>6.72295496461071</v>
      </c>
      <c r="S48" s="0" t="n">
        <v>5.74575718887387</v>
      </c>
      <c r="T48" s="0" t="n">
        <v>2.32325528529218</v>
      </c>
      <c r="U48" s="0" t="n">
        <v>4.72836873130117</v>
      </c>
      <c r="V48" s="0" t="n">
        <v>4.15850545534259</v>
      </c>
      <c r="W48" s="0" t="n">
        <v>8.46990083863976</v>
      </c>
      <c r="X48" s="0" t="n">
        <v>5.37911898776446</v>
      </c>
      <c r="Y48" s="0" t="n">
        <v>4.08735367309492</v>
      </c>
      <c r="Z48" s="0" t="n">
        <v>2.2768727473299</v>
      </c>
      <c r="AA48" s="0" t="n">
        <v>0.948420786408448</v>
      </c>
      <c r="AB48" s="0" t="n">
        <v>1.57395603828768</v>
      </c>
      <c r="AC48" s="0" t="n">
        <v>3.35068373898201</v>
      </c>
      <c r="AD48" s="0" t="n">
        <v>3.10710619368098</v>
      </c>
      <c r="AE48" s="0" t="n">
        <v>5.82407613847742</v>
      </c>
      <c r="AF48" s="0" t="n">
        <v>5.36893214813603</v>
      </c>
      <c r="AG48" s="0" t="n">
        <v>4.06417324517207</v>
      </c>
      <c r="AH48" s="0" t="n">
        <v>3.41409610863153</v>
      </c>
      <c r="AI48" s="0" t="n">
        <v>4.28199833207572</v>
      </c>
      <c r="AJ48" s="0" t="n">
        <v>2.00160759679279</v>
      </c>
      <c r="AK48" s="0" t="n">
        <v>4.04492943774078</v>
      </c>
      <c r="AL48" s="0" t="n">
        <v>5.38540993856773</v>
      </c>
      <c r="AM48" s="0" t="n">
        <v>5.81466190787813</v>
      </c>
      <c r="AN48" s="0" t="n">
        <v>5.2024375925092</v>
      </c>
      <c r="AO48" s="0" t="n">
        <v>2.05585471217387</v>
      </c>
      <c r="AP48" s="0" t="n">
        <v>3.43029367827623</v>
      </c>
      <c r="AQ48" s="0" t="n">
        <v>0.569784089866261</v>
      </c>
      <c r="AR48" s="0" t="n">
        <v>-4.20401524369927</v>
      </c>
      <c r="AS48" s="0" t="n">
        <v>2.92486148314592</v>
      </c>
      <c r="AT48" s="0" t="n">
        <v>1.67789830769955</v>
      </c>
      <c r="AU48" s="0" t="n">
        <v>2.50398046550686</v>
      </c>
      <c r="AV48" s="0" t="n">
        <v>3.91827190359832</v>
      </c>
      <c r="AW48" s="0" t="n">
        <v>5.33302206745236</v>
      </c>
      <c r="AX48" s="0" t="n">
        <v>4.82876110795085</v>
      </c>
      <c r="AY48" s="0" t="n">
        <v>6.71686869844402</v>
      </c>
      <c r="AZ48" s="0" t="n">
        <v>6.73819469090975</v>
      </c>
      <c r="BA48" s="0" t="n">
        <v>3.28344618616541</v>
      </c>
      <c r="BB48" s="0" t="n">
        <v>1.13964864548062</v>
      </c>
      <c r="BC48" s="0" t="n">
        <v>4.49465897070922</v>
      </c>
      <c r="BD48" s="0" t="n">
        <v>6.94789198173555</v>
      </c>
      <c r="BE48" s="0" t="n">
        <v>3.91263576716115</v>
      </c>
      <c r="BF48" s="0" t="n">
        <v>5.13399351995672</v>
      </c>
      <c r="BG48" s="0" t="n">
        <v>4.49903000110972</v>
      </c>
      <c r="BH48" s="0" t="n">
        <v>2.95590137527523</v>
      </c>
      <c r="BI48" s="0" t="n">
        <v>2.08738250162794</v>
      </c>
      <c r="BJ48" s="0" t="n">
        <v>1.35936086788746</v>
      </c>
      <c r="BK48" s="0" t="n">
        <v>2.5153244557176</v>
      </c>
      <c r="BL48" s="0" t="n">
        <v>3.26021670173643</v>
      </c>
    </row>
    <row r="49" customFormat="false" ht="15" hidden="false" customHeight="false" outlineLevel="0" collapsed="false">
      <c r="A49" s="0" t="s">
        <v>47</v>
      </c>
      <c r="B49" s="0" t="s">
        <v>282</v>
      </c>
      <c r="C49" s="0" t="s">
        <v>1159</v>
      </c>
      <c r="D49" s="0" t="s">
        <v>1160</v>
      </c>
      <c r="Z49" s="0" t="n">
        <v>3.86492895691175</v>
      </c>
      <c r="AA49" s="0" t="n">
        <v>6.3833170098831</v>
      </c>
      <c r="AB49" s="0" t="n">
        <v>4.82140188312658</v>
      </c>
      <c r="AC49" s="0" t="n">
        <v>4.11029998859358</v>
      </c>
      <c r="AD49" s="0" t="n">
        <v>2.2799607772245</v>
      </c>
      <c r="AE49" s="0" t="n">
        <v>1.86761216652651</v>
      </c>
      <c r="AF49" s="0" t="n">
        <v>1.63778418052955</v>
      </c>
      <c r="AG49" s="0" t="n">
        <v>2.68737940417255</v>
      </c>
      <c r="AH49" s="0" t="n">
        <v>-3.18025651617585</v>
      </c>
      <c r="AI49" s="0" t="n">
        <v>5.09123641339696</v>
      </c>
      <c r="AJ49" s="0" t="n">
        <v>-5.39563714860034</v>
      </c>
      <c r="AK49" s="0" t="n">
        <v>8.53098178773288</v>
      </c>
      <c r="AL49" s="0" t="n">
        <v>3.0060613074486</v>
      </c>
      <c r="AM49" s="0" t="n">
        <v>-5.27678299744868</v>
      </c>
      <c r="AN49" s="0" t="n">
        <v>3.61020643165317</v>
      </c>
      <c r="AO49" s="0" t="n">
        <v>-1.29168892620011</v>
      </c>
      <c r="AP49" s="0" t="n">
        <v>4.03015366772979</v>
      </c>
      <c r="AQ49" s="0" t="n">
        <v>1.28251579338536</v>
      </c>
      <c r="AR49" s="0" t="n">
        <v>1.92440871212295</v>
      </c>
      <c r="AS49" s="0" t="n">
        <v>10.847878616072</v>
      </c>
      <c r="AT49" s="0" t="n">
        <v>2.33290710182874</v>
      </c>
      <c r="AU49" s="0" t="n">
        <v>2.3249448613998</v>
      </c>
      <c r="AV49" s="0" t="n">
        <v>2.1038716355305</v>
      </c>
      <c r="AW49" s="0" t="n">
        <v>1.91965980712278</v>
      </c>
      <c r="AX49" s="0" t="n">
        <v>2.83754786988332</v>
      </c>
      <c r="AY49" s="0" t="n">
        <v>2.6469554759412</v>
      </c>
      <c r="AZ49" s="0" t="n">
        <v>0.800042348955387</v>
      </c>
      <c r="BA49" s="0" t="n">
        <v>3.9999719914434</v>
      </c>
      <c r="BB49" s="0" t="n">
        <v>3.2001131115091</v>
      </c>
      <c r="BC49" s="0" t="n">
        <v>3.79993345468068</v>
      </c>
      <c r="BD49" s="0" t="n">
        <v>4.09984695496956</v>
      </c>
      <c r="BE49" s="0" t="n">
        <v>3.2002729031888</v>
      </c>
      <c r="BF49" s="0" t="n">
        <v>4.49987421530828</v>
      </c>
      <c r="BG49" s="0" t="n">
        <v>2.10000643830286</v>
      </c>
      <c r="BH49" s="0" t="n">
        <v>1.11614058271805</v>
      </c>
      <c r="BI49" s="0" t="n">
        <v>3.3206800249451</v>
      </c>
      <c r="BJ49" s="0" t="n">
        <v>3.81570211280726</v>
      </c>
      <c r="BK49" s="0" t="n">
        <v>3.43076413622954</v>
      </c>
      <c r="BL49" s="0" t="n">
        <v>1.98610951657874</v>
      </c>
    </row>
    <row r="50" customFormat="false" ht="15" hidden="false" customHeight="false" outlineLevel="0" collapsed="false">
      <c r="A50" s="0" t="s">
        <v>37</v>
      </c>
      <c r="B50" s="0" t="s">
        <v>273</v>
      </c>
      <c r="C50" s="0" t="s">
        <v>1159</v>
      </c>
      <c r="D50" s="0" t="s">
        <v>1160</v>
      </c>
      <c r="Z50" s="0" t="n">
        <v>8.45156241182418</v>
      </c>
      <c r="AA50" s="0" t="n">
        <v>2.82503008276565</v>
      </c>
      <c r="AB50" s="0" t="n">
        <v>9.52074975257433</v>
      </c>
      <c r="AC50" s="0" t="n">
        <v>3.78327068140327</v>
      </c>
      <c r="AD50" s="0" t="n">
        <v>8.64208661670911</v>
      </c>
      <c r="AE50" s="0" t="n">
        <v>2.87145542451168</v>
      </c>
      <c r="AF50" s="0" t="n">
        <v>4.30906372865196</v>
      </c>
      <c r="AG50" s="0" t="n">
        <v>5.9968549154657</v>
      </c>
      <c r="AH50" s="0" t="n">
        <v>5.69794936659605</v>
      </c>
      <c r="AI50" s="0" t="n">
        <v>0.692171874341213</v>
      </c>
      <c r="AJ50" s="0" t="n">
        <v>1.40414685247092</v>
      </c>
      <c r="AK50" s="0" t="n">
        <v>10.9376472428749</v>
      </c>
      <c r="AL50" s="0" t="n">
        <v>8.70831137631892</v>
      </c>
      <c r="AM50" s="0" t="n">
        <v>19.182641817248</v>
      </c>
      <c r="AN50" s="0" t="n">
        <v>14.2116362586352</v>
      </c>
      <c r="AO50" s="0" t="n">
        <v>11.3465247285346</v>
      </c>
      <c r="AP50" s="0" t="n">
        <v>11.1184260357133</v>
      </c>
      <c r="AQ50" s="0" t="n">
        <v>12.5172856677105</v>
      </c>
      <c r="AR50" s="0" t="n">
        <v>11.2226485321621</v>
      </c>
      <c r="AS50" s="0" t="n">
        <v>14.2848688321225</v>
      </c>
      <c r="AT50" s="0" t="n">
        <v>2.23165449284959</v>
      </c>
      <c r="AU50" s="0" t="n">
        <v>5.25089124613551</v>
      </c>
      <c r="AV50" s="0" t="n">
        <v>4.17625930175211</v>
      </c>
      <c r="AW50" s="0" t="n">
        <v>10.1970726091433</v>
      </c>
      <c r="AX50" s="0" t="n">
        <v>6.91245798811823</v>
      </c>
      <c r="AY50" s="0" t="n">
        <v>7.98375044704545</v>
      </c>
      <c r="AZ50" s="0" t="n">
        <v>15.17068796854</v>
      </c>
      <c r="BA50" s="0" t="n">
        <v>6.65052052259701</v>
      </c>
      <c r="BB50" s="0" t="n">
        <v>-1.27042596756841</v>
      </c>
      <c r="BC50" s="0" t="n">
        <v>1.46679009706938</v>
      </c>
      <c r="BD50" s="0" t="n">
        <v>3.96888634471986</v>
      </c>
      <c r="BE50" s="0" t="n">
        <v>1.08191827877127</v>
      </c>
      <c r="BF50" s="0" t="n">
        <v>0.802797600574223</v>
      </c>
      <c r="BG50" s="0" t="n">
        <v>0.611212666207877</v>
      </c>
      <c r="BH50" s="0" t="n">
        <v>1.00686370684559</v>
      </c>
      <c r="BI50" s="0" t="n">
        <v>4.70579148684654</v>
      </c>
      <c r="BJ50" s="0" t="n">
        <v>3.70203920948767</v>
      </c>
      <c r="BK50" s="0" t="n">
        <v>4.53116168333303</v>
      </c>
      <c r="BL50" s="0" t="n">
        <v>5.66775245955813</v>
      </c>
    </row>
    <row r="51" customFormat="false" ht="15" hidden="false" customHeight="false" outlineLevel="0" collapsed="false">
      <c r="A51" s="0" t="s">
        <v>51</v>
      </c>
      <c r="B51" s="0" t="s">
        <v>285</v>
      </c>
      <c r="C51" s="0" t="s">
        <v>1159</v>
      </c>
      <c r="D51" s="0" t="s">
        <v>1160</v>
      </c>
      <c r="F51" s="0" t="n">
        <v>1.87927655883564</v>
      </c>
      <c r="G51" s="0" t="n">
        <v>5.44239137289561</v>
      </c>
      <c r="H51" s="0" t="n">
        <v>6.89892344497585</v>
      </c>
      <c r="I51" s="0" t="n">
        <v>3.65904831174637</v>
      </c>
      <c r="J51" s="0" t="n">
        <v>8.19052759411676</v>
      </c>
      <c r="K51" s="0" t="n">
        <v>6.96931903217771</v>
      </c>
      <c r="L51" s="0" t="n">
        <v>5.65012592108954</v>
      </c>
      <c r="M51" s="0" t="n">
        <v>8.47330434590671</v>
      </c>
      <c r="N51" s="0" t="n">
        <v>5.49179994302706</v>
      </c>
      <c r="O51" s="0" t="n">
        <v>7.50313434275232</v>
      </c>
      <c r="P51" s="0" t="n">
        <v>6.77850542746926</v>
      </c>
      <c r="Q51" s="0" t="n">
        <v>8.17804513299623</v>
      </c>
      <c r="R51" s="0" t="n">
        <v>7.7089158123641</v>
      </c>
      <c r="S51" s="0" t="n">
        <v>5.54489998990519</v>
      </c>
      <c r="T51" s="0" t="n">
        <v>2.10007104989896</v>
      </c>
      <c r="U51" s="0" t="n">
        <v>5.51756440281031</v>
      </c>
      <c r="V51" s="0" t="n">
        <v>8.90447443181822</v>
      </c>
      <c r="W51" s="0" t="n">
        <v>6.26768682528036</v>
      </c>
      <c r="X51" s="0" t="n">
        <v>4.93912395480585</v>
      </c>
      <c r="Y51" s="0" t="n">
        <v>0.751895402995075</v>
      </c>
      <c r="Z51" s="0" t="n">
        <v>-2.26165550695492</v>
      </c>
      <c r="AA51" s="0" t="n">
        <v>-7.28556884703492</v>
      </c>
      <c r="AB51" s="0" t="n">
        <v>2.86299270239974</v>
      </c>
      <c r="AC51" s="0" t="n">
        <v>8.02410790734922</v>
      </c>
      <c r="AD51" s="0" t="n">
        <v>0.721601729373518</v>
      </c>
      <c r="AE51" s="0" t="n">
        <v>5.53625084316171</v>
      </c>
      <c r="AF51" s="0" t="n">
        <v>4.76453327910289</v>
      </c>
      <c r="AG51" s="0" t="n">
        <v>3.43214737990259</v>
      </c>
      <c r="AH51" s="0" t="n">
        <v>5.66597554872379</v>
      </c>
      <c r="AI51" s="0" t="n">
        <v>3.55306336479583</v>
      </c>
      <c r="AJ51" s="0" t="n">
        <v>2.26565498960318</v>
      </c>
      <c r="AK51" s="0" t="n">
        <v>9.19656098009354</v>
      </c>
      <c r="AL51" s="0" t="n">
        <v>7.08751724952919</v>
      </c>
      <c r="AM51" s="0" t="n">
        <v>4.48726699490622</v>
      </c>
      <c r="AN51" s="0" t="n">
        <v>4.12149639551222</v>
      </c>
      <c r="AO51" s="0" t="n">
        <v>1.23781635808481</v>
      </c>
      <c r="AP51" s="0" t="n">
        <v>5.56494554657377</v>
      </c>
      <c r="AQ51" s="0" t="n">
        <v>6.96170025481892</v>
      </c>
      <c r="AR51" s="0" t="n">
        <v>3.94335358743272</v>
      </c>
      <c r="AS51" s="0" t="n">
        <v>3.83316666121128</v>
      </c>
      <c r="AT51" s="0" t="n">
        <v>3.49046952173897</v>
      </c>
      <c r="AU51" s="0" t="n">
        <v>3.29175316222172</v>
      </c>
      <c r="AV51" s="0" t="n">
        <v>4.255476839539</v>
      </c>
      <c r="AW51" s="0" t="n">
        <v>4.336574810562</v>
      </c>
      <c r="AX51" s="0" t="n">
        <v>3.87087332584213</v>
      </c>
      <c r="AY51" s="0" t="n">
        <v>7.2377327451858</v>
      </c>
      <c r="AZ51" s="0" t="n">
        <v>8.16789615043734</v>
      </c>
      <c r="BA51" s="0" t="n">
        <v>4.64959823286544</v>
      </c>
      <c r="BB51" s="0" t="n">
        <v>-0.970548312824846</v>
      </c>
      <c r="BC51" s="0" t="n">
        <v>4.95186384401947</v>
      </c>
      <c r="BD51" s="0" t="n">
        <v>4.30710165992471</v>
      </c>
      <c r="BE51" s="0" t="n">
        <v>4.79691991858159</v>
      </c>
      <c r="BF51" s="0" t="n">
        <v>2.26902740046155</v>
      </c>
      <c r="BG51" s="0" t="n">
        <v>3.51533856391144</v>
      </c>
      <c r="BH51" s="0" t="n">
        <v>3.63173144154423</v>
      </c>
      <c r="BI51" s="0" t="n">
        <v>4.245989878198</v>
      </c>
      <c r="BJ51" s="0" t="n">
        <v>3.86019845392708</v>
      </c>
      <c r="BK51" s="0" t="n">
        <v>2.6603752941224</v>
      </c>
      <c r="BL51" s="0" t="n">
        <v>2.08379484344117</v>
      </c>
    </row>
    <row r="52" customFormat="false" ht="15" hidden="false" customHeight="false" outlineLevel="0" collapsed="false">
      <c r="A52" s="0" t="s">
        <v>1066</v>
      </c>
      <c r="B52" s="0" t="s">
        <v>1067</v>
      </c>
      <c r="C52" s="0" t="s">
        <v>1159</v>
      </c>
      <c r="D52" s="0" t="s">
        <v>1160</v>
      </c>
      <c r="L52" s="0" t="n">
        <v>4.36593913437081</v>
      </c>
      <c r="M52" s="0" t="n">
        <v>5.87807212606111</v>
      </c>
      <c r="N52" s="0" t="n">
        <v>5.56519840066751</v>
      </c>
      <c r="O52" s="0" t="n">
        <v>4.68817466244582</v>
      </c>
      <c r="P52" s="0" t="n">
        <v>2.16742363298314</v>
      </c>
      <c r="Q52" s="0" t="n">
        <v>7.45468493621648</v>
      </c>
      <c r="R52" s="0" t="n">
        <v>-0.738247446344374</v>
      </c>
      <c r="S52" s="0" t="n">
        <v>-3.09642608575203</v>
      </c>
      <c r="T52" s="0" t="n">
        <v>-1.10932052592797</v>
      </c>
      <c r="U52" s="0" t="n">
        <v>1.10254325801711</v>
      </c>
      <c r="V52" s="0" t="n">
        <v>3.71216004535032</v>
      </c>
      <c r="W52" s="0" t="n">
        <v>5.6340140206871</v>
      </c>
      <c r="X52" s="0" t="n">
        <v>4.9848568544864</v>
      </c>
      <c r="Y52" s="0" t="n">
        <v>2.36041773609369</v>
      </c>
      <c r="Z52" s="0" t="n">
        <v>1.02589409964209</v>
      </c>
      <c r="AA52" s="0" t="n">
        <v>0.961817703686748</v>
      </c>
      <c r="AB52" s="0" t="n">
        <v>-2.42434066437174</v>
      </c>
      <c r="AC52" s="0" t="n">
        <v>0.852639834191265</v>
      </c>
      <c r="AD52" s="0" t="n">
        <v>-0.00192558711805191</v>
      </c>
      <c r="AE52" s="0" t="n">
        <v>1.31966136987813</v>
      </c>
      <c r="AF52" s="0" t="n">
        <v>1.89052184923222</v>
      </c>
      <c r="AG52" s="0" t="n">
        <v>2.17476865400967</v>
      </c>
      <c r="AH52" s="0" t="n">
        <v>4.13588804022172</v>
      </c>
      <c r="AI52" s="0" t="n">
        <v>0.914593395848897</v>
      </c>
      <c r="AJ52" s="0" t="n">
        <v>1.39888858519383</v>
      </c>
      <c r="AK52" s="0" t="n">
        <v>2.19612736248196</v>
      </c>
      <c r="AL52" s="0" t="n">
        <v>3.02940202079721</v>
      </c>
      <c r="AM52" s="0" t="n">
        <v>2.7939113542316</v>
      </c>
      <c r="AN52" s="0" t="n">
        <v>2.90736231805164</v>
      </c>
      <c r="AO52" s="0" t="n">
        <v>3.45618732077462</v>
      </c>
      <c r="AP52" s="0" t="n">
        <v>3.11129424751972</v>
      </c>
      <c r="AQ52" s="0" t="n">
        <v>2.90703034228936</v>
      </c>
      <c r="AR52" s="0" t="n">
        <v>4.0655153972037</v>
      </c>
      <c r="AS52" s="0" t="n">
        <v>3.6987470447158</v>
      </c>
      <c r="AT52" s="0" t="n">
        <v>2.01600915308589</v>
      </c>
      <c r="AU52" s="0" t="n">
        <v>3.57706285508182</v>
      </c>
      <c r="AV52" s="0" t="n">
        <v>5.62347662805618</v>
      </c>
      <c r="AW52" s="0" t="n">
        <v>3.93088540766855</v>
      </c>
      <c r="AX52" s="0" t="n">
        <v>3.60353116538892</v>
      </c>
      <c r="AY52" s="0" t="n">
        <v>6.80598822968366</v>
      </c>
      <c r="AZ52" s="0" t="n">
        <v>3.31516939968353</v>
      </c>
      <c r="BA52" s="0" t="n">
        <v>1.28434336049193</v>
      </c>
      <c r="BB52" s="0" t="n">
        <v>-3.56705793489745</v>
      </c>
      <c r="BC52" s="0" t="n">
        <v>1.33645499535911</v>
      </c>
      <c r="BD52" s="0" t="n">
        <v>1.13167931140543</v>
      </c>
      <c r="BE52" s="0" t="n">
        <v>1.30670230285727</v>
      </c>
      <c r="BF52" s="0" t="n">
        <v>0.800209847573058</v>
      </c>
      <c r="BG52" s="0" t="n">
        <v>0.489818227114284</v>
      </c>
      <c r="BH52" s="0" t="n">
        <v>0.981287480005236</v>
      </c>
      <c r="BI52" s="0" t="n">
        <v>-1.32991386707693</v>
      </c>
      <c r="BJ52" s="0" t="n">
        <v>0.517131031010166</v>
      </c>
      <c r="BK52" s="0" t="n">
        <v>1.63727808842809</v>
      </c>
      <c r="BL52" s="0" t="n">
        <v>0.957077018220161</v>
      </c>
    </row>
    <row r="53" customFormat="false" ht="15" hidden="false" customHeight="false" outlineLevel="0" collapsed="false">
      <c r="A53" s="0" t="s">
        <v>222</v>
      </c>
      <c r="B53" s="0" t="s">
        <v>627</v>
      </c>
      <c r="C53" s="0" t="s">
        <v>1159</v>
      </c>
      <c r="D53" s="0" t="s">
        <v>1160</v>
      </c>
      <c r="P53" s="0" t="n">
        <v>8.58385901164081</v>
      </c>
      <c r="Q53" s="0" t="n">
        <v>4.82668584458274</v>
      </c>
      <c r="R53" s="0" t="n">
        <v>3.43448853348622</v>
      </c>
      <c r="S53" s="0" t="n">
        <v>0.98449181600148</v>
      </c>
      <c r="T53" s="0" t="n">
        <v>9.47642606878108</v>
      </c>
      <c r="U53" s="0" t="n">
        <v>5.42796046311594</v>
      </c>
      <c r="V53" s="0" t="n">
        <v>8.70950285679528</v>
      </c>
      <c r="W53" s="0" t="n">
        <v>6.59599856701503</v>
      </c>
      <c r="X53" s="0" t="n">
        <v>1.0881833018753</v>
      </c>
      <c r="Y53" s="0" t="n">
        <v>-4.84944295218615</v>
      </c>
      <c r="Z53" s="0" t="n">
        <v>19.6883343327045</v>
      </c>
      <c r="AA53" s="0" t="n">
        <v>8.91823496504314</v>
      </c>
      <c r="AB53" s="0" t="n">
        <v>5.41147072375767</v>
      </c>
      <c r="AC53" s="0" t="n">
        <v>7.92971651467947</v>
      </c>
      <c r="AD53" s="0" t="n">
        <v>1.596674599414</v>
      </c>
      <c r="AE53" s="0" t="n">
        <v>0.0953033857669965</v>
      </c>
      <c r="AF53" s="0" t="n">
        <v>-2.40217253775427</v>
      </c>
      <c r="AG53" s="0" t="n">
        <v>3.70553990731378</v>
      </c>
      <c r="AH53" s="0" t="n">
        <v>0.680083232994889</v>
      </c>
      <c r="AI53" s="0" t="n">
        <v>-2.94856494522188</v>
      </c>
      <c r="AJ53" s="0" t="n">
        <v>-10.6926971071827</v>
      </c>
      <c r="AK53" s="0" t="n">
        <v>-11.5806030812698</v>
      </c>
      <c r="AL53" s="0" t="n">
        <v>-14.8781806947595</v>
      </c>
      <c r="AM53" s="0" t="n">
        <v>0.716930310416799</v>
      </c>
      <c r="AN53" s="0" t="n">
        <v>2.45720117243687</v>
      </c>
      <c r="AO53" s="0" t="n">
        <v>7.83874965899149</v>
      </c>
      <c r="AP53" s="0" t="n">
        <v>2.78342504174314</v>
      </c>
      <c r="AQ53" s="0" t="n">
        <v>0.159146052326719</v>
      </c>
      <c r="AR53" s="0" t="n">
        <v>6.18875530352257</v>
      </c>
      <c r="AS53" s="0" t="n">
        <v>5.9147601740486</v>
      </c>
      <c r="AT53" s="0" t="n">
        <v>3.18502990449461</v>
      </c>
      <c r="AU53" s="0" t="n">
        <v>1.42482126141282</v>
      </c>
      <c r="AV53" s="0" t="n">
        <v>3.79274022304334</v>
      </c>
      <c r="AW53" s="0" t="n">
        <v>5.77053807021559</v>
      </c>
      <c r="AX53" s="0" t="n">
        <v>11.2016564219094</v>
      </c>
      <c r="AY53" s="0" t="n">
        <v>12.0658631129953</v>
      </c>
      <c r="AZ53" s="0" t="n">
        <v>7.26213696647943</v>
      </c>
      <c r="BA53" s="0" t="n">
        <v>4.11682804164681</v>
      </c>
      <c r="BB53" s="0" t="n">
        <v>1.4513054307407</v>
      </c>
      <c r="BC53" s="0" t="n">
        <v>2.39035229650723</v>
      </c>
      <c r="BD53" s="0" t="n">
        <v>2.80230083647626</v>
      </c>
      <c r="BE53" s="0" t="n">
        <v>3.01490028898772</v>
      </c>
      <c r="BF53" s="0" t="n">
        <v>2.74760256257211</v>
      </c>
      <c r="BG53" s="0" t="n">
        <v>1.04757663187654</v>
      </c>
      <c r="BH53" s="0" t="n">
        <v>4.43814195922121</v>
      </c>
      <c r="BI53" s="0" t="n">
        <v>0.513761467889907</v>
      </c>
      <c r="BJ53" s="0" t="n">
        <v>1.80905439941586</v>
      </c>
      <c r="BK53" s="0" t="n">
        <v>2.24848039303581</v>
      </c>
    </row>
    <row r="54" customFormat="false" ht="15" hidden="false" customHeight="false" outlineLevel="0" collapsed="false">
      <c r="A54" s="0" t="s">
        <v>631</v>
      </c>
      <c r="B54" s="0" t="s">
        <v>630</v>
      </c>
      <c r="C54" s="0" t="s">
        <v>1159</v>
      </c>
      <c r="D54" s="0" t="s">
        <v>1160</v>
      </c>
      <c r="AT54" s="0" t="n">
        <v>-0.695752955747381</v>
      </c>
      <c r="AU54" s="0" t="n">
        <v>0.397065104525993</v>
      </c>
      <c r="AV54" s="0" t="n">
        <v>0.288184818806286</v>
      </c>
      <c r="AW54" s="0" t="n">
        <v>0.208461862638032</v>
      </c>
      <c r="AX54" s="0" t="n">
        <v>0.676426256637996</v>
      </c>
      <c r="AY54" s="0" t="n">
        <v>1.63593427021497</v>
      </c>
      <c r="AZ54" s="0" t="n">
        <v>2.4699623053307</v>
      </c>
      <c r="BA54" s="0" t="n">
        <v>2.18804462216897</v>
      </c>
      <c r="BB54" s="0" t="n">
        <v>-0.531309449722102</v>
      </c>
      <c r="BC54" s="0" t="n">
        <v>0.0823059603677052</v>
      </c>
      <c r="BD54" s="0" t="n">
        <v>0.612608576830695</v>
      </c>
      <c r="BE54" s="0" t="n">
        <v>-0.138917069202421</v>
      </c>
      <c r="BF54" s="0" t="n">
        <v>-0.794106769063817</v>
      </c>
      <c r="BG54" s="0" t="n">
        <v>-1.13883862149056</v>
      </c>
      <c r="BH54" s="0" t="n">
        <v>0.278694930595208</v>
      </c>
      <c r="BI54" s="0" t="n">
        <v>-0.986569701304816</v>
      </c>
      <c r="BJ54" s="0" t="n">
        <v>-1.73976542028957</v>
      </c>
      <c r="BK54" s="0" t="n">
        <v>-2.16613107776222</v>
      </c>
      <c r="BL54" s="0" t="n">
        <v>-3.40000000000001</v>
      </c>
    </row>
    <row r="55" customFormat="false" ht="15" hidden="false" customHeight="false" outlineLevel="0" collapsed="false">
      <c r="A55" s="0" t="s">
        <v>559</v>
      </c>
      <c r="B55" s="0" t="s">
        <v>561</v>
      </c>
      <c r="C55" s="0" t="s">
        <v>1159</v>
      </c>
      <c r="D55" s="0" t="s">
        <v>1160</v>
      </c>
      <c r="AZ55" s="0" t="n">
        <v>3.16262533840754</v>
      </c>
      <c r="BA55" s="0" t="n">
        <v>-0.357401372925935</v>
      </c>
      <c r="BB55" s="0" t="n">
        <v>-7.20048278238133</v>
      </c>
      <c r="BC55" s="0" t="n">
        <v>-2.71563682344265</v>
      </c>
      <c r="BD55" s="0" t="n">
        <v>1.16906269526342</v>
      </c>
      <c r="BE55" s="0" t="n">
        <v>1.22975368307725</v>
      </c>
      <c r="BF55" s="0" t="n">
        <v>1.2793305928175</v>
      </c>
      <c r="BG55" s="0" t="n">
        <v>2.65452932151371</v>
      </c>
      <c r="BH55" s="0" t="n">
        <v>2.83312242670048</v>
      </c>
      <c r="BI55" s="0" t="n">
        <v>3.23997743764495</v>
      </c>
      <c r="BJ55" s="0" t="n">
        <v>3.10256121474275</v>
      </c>
      <c r="BK55" s="0" t="n">
        <v>4.12648552035707</v>
      </c>
    </row>
    <row r="56" customFormat="false" ht="15" hidden="false" customHeight="false" outlineLevel="0" collapsed="false">
      <c r="A56" s="0" t="s">
        <v>54</v>
      </c>
      <c r="B56" s="0" t="s">
        <v>288</v>
      </c>
      <c r="C56" s="0" t="s">
        <v>1159</v>
      </c>
      <c r="D56" s="0" t="s">
        <v>1160</v>
      </c>
      <c r="U56" s="0" t="n">
        <v>20.2662921880826</v>
      </c>
      <c r="V56" s="0" t="n">
        <v>16.3620009517149</v>
      </c>
      <c r="W56" s="0" t="n">
        <v>7.77740335905037</v>
      </c>
      <c r="X56" s="0" t="n">
        <v>9.90556938358054</v>
      </c>
      <c r="Y56" s="0" t="n">
        <v>5.75324470140077</v>
      </c>
      <c r="Z56" s="0" t="n">
        <v>2.51699844067204</v>
      </c>
      <c r="AA56" s="0" t="n">
        <v>6.02170898483783</v>
      </c>
      <c r="AB56" s="0" t="n">
        <v>5.58218170220279</v>
      </c>
      <c r="AC56" s="0" t="n">
        <v>8.75789438428602</v>
      </c>
      <c r="AD56" s="0" t="n">
        <v>4.88254077196271</v>
      </c>
      <c r="AE56" s="0" t="n">
        <v>3.70395028952957</v>
      </c>
      <c r="AF56" s="0" t="n">
        <v>7.06525081210985</v>
      </c>
      <c r="AG56" s="0" t="n">
        <v>8.64677784552383</v>
      </c>
      <c r="AH56" s="0" t="n">
        <v>7.94742553104604</v>
      </c>
      <c r="AI56" s="0" t="n">
        <v>7.40399950603849</v>
      </c>
      <c r="AJ56" s="0" t="n">
        <v>0.739501202599513</v>
      </c>
      <c r="AK56" s="0" t="n">
        <v>9.39999901631703</v>
      </c>
      <c r="AL56" s="0" t="n">
        <v>0.700000488145378</v>
      </c>
      <c r="AM56" s="0" t="n">
        <v>5.89999870094493</v>
      </c>
      <c r="AN56" s="0" t="n">
        <v>8.36246930466569</v>
      </c>
      <c r="AO56" s="0" t="n">
        <v>1.24858157644654</v>
      </c>
      <c r="AP56" s="0" t="n">
        <v>2.64089463952175</v>
      </c>
      <c r="AQ56" s="0" t="n">
        <v>6.11084674642567</v>
      </c>
      <c r="AR56" s="0" t="n">
        <v>4.99796042248005</v>
      </c>
      <c r="AS56" s="0" t="n">
        <v>5.96531031488554</v>
      </c>
      <c r="AT56" s="0" t="n">
        <v>3.95256054086292</v>
      </c>
      <c r="AU56" s="0" t="n">
        <v>3.72295649883057</v>
      </c>
      <c r="AV56" s="0" t="n">
        <v>2.6232861229859</v>
      </c>
      <c r="AW56" s="0" t="n">
        <v>5.02634392575988</v>
      </c>
      <c r="AX56" s="0" t="n">
        <v>4.85300383835666</v>
      </c>
      <c r="AY56" s="0" t="n">
        <v>4.71382866563106</v>
      </c>
      <c r="AZ56" s="0" t="n">
        <v>5.09806845261184</v>
      </c>
      <c r="BA56" s="0" t="n">
        <v>3.6468119905756</v>
      </c>
      <c r="BB56" s="0" t="n">
        <v>-2.01526235906867</v>
      </c>
      <c r="BC56" s="0" t="n">
        <v>2.01469570699406</v>
      </c>
      <c r="BD56" s="0" t="n">
        <v>0.401437941132741</v>
      </c>
      <c r="BE56" s="0" t="n">
        <v>-3.44682208589712</v>
      </c>
      <c r="BF56" s="0" t="n">
        <v>-6.55307825499119</v>
      </c>
      <c r="BG56" s="0" t="n">
        <v>-1.82930910922002</v>
      </c>
      <c r="BH56" s="0" t="n">
        <v>3.21856901005827</v>
      </c>
      <c r="BI56" s="0" t="n">
        <v>6.43805848146472</v>
      </c>
      <c r="BJ56" s="0" t="n">
        <v>5.15477714593604</v>
      </c>
      <c r="BK56" s="0" t="n">
        <v>5.24074782806838</v>
      </c>
      <c r="BL56" s="0" t="n">
        <v>3.07503434303197</v>
      </c>
    </row>
    <row r="57" customFormat="false" ht="15" hidden="false" customHeight="false" outlineLevel="0" collapsed="false">
      <c r="A57" s="0" t="s">
        <v>289</v>
      </c>
      <c r="B57" s="0" t="s">
        <v>290</v>
      </c>
      <c r="C57" s="0" t="s">
        <v>1159</v>
      </c>
      <c r="D57" s="0" t="s">
        <v>1160</v>
      </c>
      <c r="AJ57" s="0" t="n">
        <v>-11.6149423314776</v>
      </c>
      <c r="AK57" s="0" t="n">
        <v>-0.506542369615516</v>
      </c>
      <c r="AL57" s="0" t="n">
        <v>0.0619042687638398</v>
      </c>
      <c r="AM57" s="0" t="n">
        <v>2.90930943320329</v>
      </c>
      <c r="AN57" s="0" t="n">
        <v>6.50081352909872</v>
      </c>
      <c r="AO57" s="0" t="n">
        <v>4.26541664546846</v>
      </c>
      <c r="AP57" s="0" t="n">
        <v>-0.518331043362068</v>
      </c>
      <c r="AQ57" s="0" t="n">
        <v>-0.356566596194512</v>
      </c>
      <c r="AR57" s="0" t="n">
        <v>1.38414894342924</v>
      </c>
      <c r="AS57" s="0" t="n">
        <v>4.00102863502944</v>
      </c>
      <c r="AT57" s="0" t="n">
        <v>3.04297656257042</v>
      </c>
      <c r="AU57" s="0" t="n">
        <v>1.56985532822202</v>
      </c>
      <c r="AV57" s="0" t="n">
        <v>3.58368845880418</v>
      </c>
      <c r="AW57" s="0" t="n">
        <v>4.81426100126959</v>
      </c>
      <c r="AX57" s="0" t="n">
        <v>6.60161752988951</v>
      </c>
      <c r="AY57" s="0" t="n">
        <v>6.76693268125428</v>
      </c>
      <c r="AZ57" s="0" t="n">
        <v>5.57033885921025</v>
      </c>
      <c r="BA57" s="0" t="n">
        <v>2.68641195092762</v>
      </c>
      <c r="BB57" s="0" t="n">
        <v>-4.65733109171755</v>
      </c>
      <c r="BC57" s="0" t="n">
        <v>2.43490215904518</v>
      </c>
      <c r="BD57" s="0" t="n">
        <v>1.76035962445222</v>
      </c>
      <c r="BE57" s="0" t="n">
        <v>-0.785004299003617</v>
      </c>
      <c r="BF57" s="0" t="n">
        <v>-0.0459036735515213</v>
      </c>
      <c r="BG57" s="0" t="n">
        <v>2.26210289708078</v>
      </c>
      <c r="BH57" s="0" t="n">
        <v>5.38838083815307</v>
      </c>
      <c r="BI57" s="0" t="n">
        <v>2.5372845203138</v>
      </c>
      <c r="BJ57" s="0" t="n">
        <v>5.16872430413071</v>
      </c>
      <c r="BK57" s="0" t="n">
        <v>3.1813140503092</v>
      </c>
      <c r="BL57" s="0" t="n">
        <v>2.33530928255712</v>
      </c>
    </row>
    <row r="58" customFormat="false" ht="15" hidden="false" customHeight="false" outlineLevel="0" collapsed="false">
      <c r="A58" s="0" t="s">
        <v>74</v>
      </c>
      <c r="B58" s="0" t="s">
        <v>309</v>
      </c>
      <c r="C58" s="0" t="s">
        <v>1159</v>
      </c>
      <c r="D58" s="0" t="s">
        <v>1160</v>
      </c>
      <c r="P58" s="0" t="n">
        <v>3.13269973811248</v>
      </c>
      <c r="Q58" s="0" t="n">
        <v>4.30034133420232</v>
      </c>
      <c r="R58" s="0" t="n">
        <v>4.77748689217385</v>
      </c>
      <c r="S58" s="0" t="n">
        <v>0.890068740587211</v>
      </c>
      <c r="T58" s="0" t="n">
        <v>-0.866738894227723</v>
      </c>
      <c r="U58" s="0" t="n">
        <v>4.94925837665457</v>
      </c>
      <c r="V58" s="0" t="n">
        <v>3.34721812001672</v>
      </c>
      <c r="W58" s="0" t="n">
        <v>3.00849285673846</v>
      </c>
      <c r="X58" s="0" t="n">
        <v>4.15036334066737</v>
      </c>
      <c r="Y58" s="0" t="n">
        <v>1.40882863572145</v>
      </c>
      <c r="Z58" s="0" t="n">
        <v>0.529240556536067</v>
      </c>
      <c r="AA58" s="0" t="n">
        <v>-0.394840774795966</v>
      </c>
      <c r="AB58" s="0" t="n">
        <v>1.57241016952116</v>
      </c>
      <c r="AC58" s="0" t="n">
        <v>2.82294780997955</v>
      </c>
      <c r="AD58" s="0" t="n">
        <v>2.32793526226366</v>
      </c>
      <c r="AE58" s="0" t="n">
        <v>2.28733922127036</v>
      </c>
      <c r="AF58" s="0" t="n">
        <v>1.40215162742055</v>
      </c>
      <c r="AG58" s="0" t="n">
        <v>3.70723565949591</v>
      </c>
      <c r="AH58" s="0" t="n">
        <v>3.89655169214447</v>
      </c>
      <c r="AI58" s="0" t="n">
        <v>5.25500608278011</v>
      </c>
      <c r="AJ58" s="0" t="n">
        <v>5.10826152190214</v>
      </c>
      <c r="AK58" s="0" t="n">
        <v>1.923076559054</v>
      </c>
      <c r="AL58" s="0" t="n">
        <v>-0.976849818160517</v>
      </c>
      <c r="AM58" s="0" t="n">
        <v>2.39189207051331</v>
      </c>
      <c r="AN58" s="0" t="n">
        <v>1.54414649556445</v>
      </c>
      <c r="AO58" s="0" t="n">
        <v>0.80582289149001</v>
      </c>
      <c r="AP58" s="0" t="n">
        <v>1.79216082094591</v>
      </c>
      <c r="AQ58" s="0" t="n">
        <v>2.01393278519326</v>
      </c>
      <c r="AR58" s="0" t="n">
        <v>1.88726115399444</v>
      </c>
      <c r="AS58" s="0" t="n">
        <v>2.91250296366708</v>
      </c>
      <c r="AT58" s="0" t="n">
        <v>1.68146848097079</v>
      </c>
      <c r="AU58" s="0" t="n">
        <v>-0.197973834771361</v>
      </c>
      <c r="AV58" s="0" t="n">
        <v>-0.700116686114356</v>
      </c>
      <c r="AW58" s="0" t="n">
        <v>1.17508813160987</v>
      </c>
      <c r="AX58" s="0" t="n">
        <v>0.731707163554191</v>
      </c>
      <c r="AY58" s="0" t="n">
        <v>3.816441912988</v>
      </c>
      <c r="AZ58" s="0" t="n">
        <v>2.97645513131597</v>
      </c>
      <c r="BA58" s="0" t="n">
        <v>0.95987913356484</v>
      </c>
      <c r="BB58" s="0" t="n">
        <v>-5.69383633640285</v>
      </c>
      <c r="BC58" s="0" t="n">
        <v>4.17988249873658</v>
      </c>
      <c r="BD58" s="0" t="n">
        <v>3.92519270463411</v>
      </c>
      <c r="BE58" s="0" t="n">
        <v>0.418497594217598</v>
      </c>
      <c r="BF58" s="0" t="n">
        <v>0.437591303144671</v>
      </c>
      <c r="BG58" s="0" t="n">
        <v>2.20954343134872</v>
      </c>
      <c r="BH58" s="0" t="n">
        <v>1.49193152760772</v>
      </c>
      <c r="BI58" s="0" t="n">
        <v>2.22999986782015</v>
      </c>
      <c r="BJ58" s="0" t="n">
        <v>2.60197600462604</v>
      </c>
      <c r="BK58" s="0" t="n">
        <v>1.26799523225071</v>
      </c>
      <c r="BL58" s="0" t="n">
        <v>0.555450887945668</v>
      </c>
    </row>
    <row r="59" customFormat="false" ht="15" hidden="false" customHeight="false" outlineLevel="0" collapsed="false">
      <c r="A59" s="0" t="s">
        <v>57</v>
      </c>
      <c r="B59" s="0" t="s">
        <v>292</v>
      </c>
      <c r="C59" s="0" t="s">
        <v>1159</v>
      </c>
      <c r="D59" s="0" t="s">
        <v>1160</v>
      </c>
      <c r="BG59" s="0" t="n">
        <v>7.06154324233921</v>
      </c>
      <c r="BH59" s="0" t="n">
        <v>7.69608557567065</v>
      </c>
      <c r="BI59" s="0" t="n">
        <v>6.65265037178067</v>
      </c>
      <c r="BJ59" s="0" t="n">
        <v>5.40309984307834</v>
      </c>
      <c r="BK59" s="0" t="n">
        <v>8.40766266610518</v>
      </c>
      <c r="BL59" s="0" t="n">
        <v>7.77049725726383</v>
      </c>
    </row>
    <row r="60" customFormat="false" ht="15" hidden="false" customHeight="false" outlineLevel="0" collapsed="false">
      <c r="A60" s="0" t="s">
        <v>58</v>
      </c>
      <c r="B60" s="0" t="s">
        <v>293</v>
      </c>
      <c r="C60" s="0" t="s">
        <v>1159</v>
      </c>
      <c r="D60" s="0" t="s">
        <v>1160</v>
      </c>
      <c r="W60" s="0" t="n">
        <v>10.5357458032597</v>
      </c>
      <c r="X60" s="0" t="n">
        <v>-18.3592854901773</v>
      </c>
      <c r="Y60" s="0" t="n">
        <v>13.3831822720728</v>
      </c>
      <c r="Z60" s="0" t="n">
        <v>10.8293309959401</v>
      </c>
      <c r="AA60" s="0" t="n">
        <v>4.12768349542428</v>
      </c>
      <c r="AB60" s="0" t="n">
        <v>2.55631803675314</v>
      </c>
      <c r="AC60" s="0" t="n">
        <v>4.19664683001795</v>
      </c>
      <c r="AD60" s="0" t="n">
        <v>1.42093321733552</v>
      </c>
      <c r="AE60" s="0" t="n">
        <v>7.07335649645265</v>
      </c>
      <c r="AF60" s="0" t="n">
        <v>6.30756111547801</v>
      </c>
      <c r="AG60" s="0" t="n">
        <v>7.81662301303732</v>
      </c>
      <c r="AH60" s="0" t="n">
        <v>-0.19113650619741</v>
      </c>
      <c r="AI60" s="0" t="n">
        <v>5.41865187107055</v>
      </c>
      <c r="AJ60" s="0" t="n">
        <v>1.34647204153977</v>
      </c>
      <c r="AK60" s="0" t="n">
        <v>2.02998581578491</v>
      </c>
      <c r="AL60" s="0" t="n">
        <v>2.16213312385128</v>
      </c>
      <c r="AM60" s="0" t="n">
        <v>0.0340009974939619</v>
      </c>
      <c r="AN60" s="0" t="n">
        <v>3.03016910639286</v>
      </c>
      <c r="AO60" s="0" t="n">
        <v>3.10492391497212</v>
      </c>
      <c r="AP60" s="0" t="n">
        <v>2.18529967271263</v>
      </c>
      <c r="AQ60" s="0" t="n">
        <v>3.77384724291612</v>
      </c>
      <c r="AR60" s="0" t="n">
        <v>0.354780288449135</v>
      </c>
      <c r="AS60" s="0" t="n">
        <v>2.33950740701539</v>
      </c>
      <c r="AT60" s="0" t="n">
        <v>-0.0628022598172748</v>
      </c>
      <c r="AU60" s="0" t="n">
        <v>-2.82887853073447</v>
      </c>
      <c r="AV60" s="0" t="n">
        <v>6.35339159438821</v>
      </c>
      <c r="AW60" s="0" t="n">
        <v>3.05069469500575</v>
      </c>
      <c r="AX60" s="0" t="n">
        <v>0.656233109773297</v>
      </c>
      <c r="AY60" s="0" t="n">
        <v>4.65875948315227</v>
      </c>
      <c r="AZ60" s="0" t="n">
        <v>6.35375942154479</v>
      </c>
      <c r="BA60" s="0" t="n">
        <v>7.12074190133814</v>
      </c>
      <c r="BB60" s="0" t="n">
        <v>-1.16975715418293</v>
      </c>
      <c r="BC60" s="0" t="n">
        <v>0.672795628982016</v>
      </c>
      <c r="BD60" s="0" t="n">
        <v>-0.22355068823471</v>
      </c>
      <c r="BE60" s="0" t="n">
        <v>-1.05900024335187</v>
      </c>
      <c r="BF60" s="0" t="n">
        <v>-0.99994063117542</v>
      </c>
      <c r="BG60" s="0" t="n">
        <v>4.44794736481393</v>
      </c>
      <c r="BH60" s="0" t="n">
        <v>-2.69110892388451</v>
      </c>
      <c r="BI60" s="0" t="n">
        <v>2.55649491313986</v>
      </c>
      <c r="BJ60" s="0" t="n">
        <v>-6.79942797028076</v>
      </c>
      <c r="BK60" s="0" t="n">
        <v>2.29808022998439</v>
      </c>
      <c r="BL60" s="0" t="n">
        <v>3.55674324382569</v>
      </c>
    </row>
    <row r="61" customFormat="false" ht="15" hidden="false" customHeight="false" outlineLevel="0" collapsed="false">
      <c r="A61" s="0" t="s">
        <v>56</v>
      </c>
      <c r="B61" s="0" t="s">
        <v>291</v>
      </c>
      <c r="C61" s="0" t="s">
        <v>1159</v>
      </c>
      <c r="D61" s="0" t="s">
        <v>1160</v>
      </c>
      <c r="F61" s="0" t="n">
        <v>6.37883247557384</v>
      </c>
      <c r="G61" s="0" t="n">
        <v>5.66682217271807</v>
      </c>
      <c r="H61" s="0" t="n">
        <v>0.637021234202351</v>
      </c>
      <c r="I61" s="0" t="n">
        <v>9.26993821451794</v>
      </c>
      <c r="J61" s="0" t="n">
        <v>4.55525481407106</v>
      </c>
      <c r="K61" s="0" t="n">
        <v>2.74091010903237</v>
      </c>
      <c r="L61" s="0" t="n">
        <v>5.53037000752011</v>
      </c>
      <c r="M61" s="0" t="n">
        <v>5.55307657638726</v>
      </c>
      <c r="N61" s="0" t="n">
        <v>6.50924838489951</v>
      </c>
      <c r="O61" s="0" t="n">
        <v>1.59684180463518</v>
      </c>
      <c r="P61" s="0" t="n">
        <v>3.00499557421739</v>
      </c>
      <c r="Q61" s="0" t="n">
        <v>3.92938534116061</v>
      </c>
      <c r="R61" s="0" t="n">
        <v>4.09294609206725</v>
      </c>
      <c r="S61" s="0" t="n">
        <v>-1.12239425036076</v>
      </c>
      <c r="T61" s="0" t="n">
        <v>-1.45664493601456</v>
      </c>
      <c r="U61" s="0" t="n">
        <v>5.92460618689674</v>
      </c>
      <c r="V61" s="0" t="n">
        <v>1.87029103033571</v>
      </c>
      <c r="W61" s="0" t="n">
        <v>2.22630854042809</v>
      </c>
      <c r="X61" s="0" t="n">
        <v>3.86911148264211</v>
      </c>
      <c r="Y61" s="0" t="n">
        <v>-0.482986336653326</v>
      </c>
      <c r="Z61" s="0" t="n">
        <v>-0.666124155581699</v>
      </c>
      <c r="AA61" s="0" t="n">
        <v>3.68457296763364</v>
      </c>
      <c r="AB61" s="0" t="n">
        <v>2.59607191923766</v>
      </c>
      <c r="AC61" s="0" t="n">
        <v>4.16613792284444</v>
      </c>
      <c r="AD61" s="0" t="n">
        <v>4.00375181515933</v>
      </c>
      <c r="AE61" s="0" t="n">
        <v>4.90417835499042</v>
      </c>
      <c r="AF61" s="0" t="n">
        <v>0.254266314633725</v>
      </c>
      <c r="AG61" s="0" t="n">
        <v>-0.0136012052800965</v>
      </c>
      <c r="AH61" s="0" t="n">
        <v>0.645187431976638</v>
      </c>
      <c r="AI61" s="0" t="n">
        <v>1.4752442765041</v>
      </c>
      <c r="AJ61" s="0" t="n">
        <v>1.39363399746793</v>
      </c>
      <c r="AK61" s="0" t="n">
        <v>1.95700671183856</v>
      </c>
      <c r="AL61" s="0" t="n">
        <v>0.0106876308268369</v>
      </c>
      <c r="AM61" s="0" t="n">
        <v>5.33246271155308</v>
      </c>
      <c r="AN61" s="0" t="n">
        <v>3.0275872672533</v>
      </c>
      <c r="AO61" s="0" t="n">
        <v>2.90009976874006</v>
      </c>
      <c r="AP61" s="0" t="n">
        <v>3.26089015774798</v>
      </c>
      <c r="AQ61" s="0" t="n">
        <v>2.21815874223761</v>
      </c>
      <c r="AR61" s="0" t="n">
        <v>2.94802216063901</v>
      </c>
      <c r="AS61" s="0" t="n">
        <v>3.74686259540198</v>
      </c>
      <c r="AT61" s="0" t="n">
        <v>0.823152998014436</v>
      </c>
      <c r="AU61" s="0" t="n">
        <v>0.46634557149423</v>
      </c>
      <c r="AV61" s="0" t="n">
        <v>0.390058556485101</v>
      </c>
      <c r="AW61" s="0" t="n">
        <v>2.66821926741747</v>
      </c>
      <c r="AX61" s="0" t="n">
        <v>2.33664130821947</v>
      </c>
      <c r="AY61" s="0" t="n">
        <v>3.9130079783106</v>
      </c>
      <c r="AZ61" s="0" t="n">
        <v>0.909238928302372</v>
      </c>
      <c r="BA61" s="0" t="n">
        <v>-0.512016744849106</v>
      </c>
      <c r="BB61" s="0" t="n">
        <v>-4.90654772965155</v>
      </c>
      <c r="BC61" s="0" t="n">
        <v>1.87099114718497</v>
      </c>
      <c r="BD61" s="0" t="n">
        <v>1.33677776690328</v>
      </c>
      <c r="BE61" s="0" t="n">
        <v>0.226499791802965</v>
      </c>
      <c r="BF61" s="0" t="n">
        <v>0.933340972371227</v>
      </c>
      <c r="BG61" s="0" t="n">
        <v>1.61939381103034</v>
      </c>
      <c r="BH61" s="0" t="n">
        <v>2.34259110757047</v>
      </c>
      <c r="BI61" s="0" t="n">
        <v>3.24595698524399</v>
      </c>
      <c r="BJ61" s="0" t="n">
        <v>2.82173634129026</v>
      </c>
      <c r="BK61" s="0" t="n">
        <v>2.17564638865319</v>
      </c>
      <c r="BL61" s="0" t="n">
        <v>2.8495144411967</v>
      </c>
    </row>
    <row r="62" customFormat="false" ht="15" hidden="false" customHeight="false" outlineLevel="0" collapsed="false">
      <c r="A62" s="0" t="s">
        <v>59</v>
      </c>
      <c r="B62" s="0" t="s">
        <v>294</v>
      </c>
      <c r="C62" s="0" t="s">
        <v>1159</v>
      </c>
      <c r="D62" s="0" t="s">
        <v>1160</v>
      </c>
      <c r="F62" s="0" t="n">
        <v>-2.31324874963339</v>
      </c>
      <c r="G62" s="0" t="n">
        <v>17.0472409314375</v>
      </c>
      <c r="H62" s="0" t="n">
        <v>6.50290262966924</v>
      </c>
      <c r="I62" s="0" t="n">
        <v>6.7648651161461</v>
      </c>
      <c r="J62" s="0" t="n">
        <v>-12.4818339161064</v>
      </c>
      <c r="K62" s="0" t="n">
        <v>13.4633448335443</v>
      </c>
      <c r="L62" s="0" t="n">
        <v>3.32754228792405</v>
      </c>
      <c r="M62" s="0" t="n">
        <v>0.238860484828621</v>
      </c>
      <c r="N62" s="0" t="n">
        <v>10.8914458326119</v>
      </c>
      <c r="O62" s="0" t="n">
        <v>18.2266828775203</v>
      </c>
      <c r="P62" s="0" t="n">
        <v>10.87146606849</v>
      </c>
      <c r="Q62" s="0" t="n">
        <v>10.3941640769004</v>
      </c>
      <c r="R62" s="0" t="n">
        <v>12.8957637258206</v>
      </c>
      <c r="S62" s="0" t="n">
        <v>6.00190290237835</v>
      </c>
      <c r="T62" s="0" t="n">
        <v>5.1932533568862</v>
      </c>
      <c r="U62" s="0" t="n">
        <v>6.72812264325937</v>
      </c>
      <c r="V62" s="0" t="n">
        <v>4.98178394934061</v>
      </c>
      <c r="W62" s="0" t="n">
        <v>2.14068467725437</v>
      </c>
      <c r="X62" s="0" t="n">
        <v>4.53139921654744</v>
      </c>
      <c r="Y62" s="0" t="n">
        <v>7.96873850887569</v>
      </c>
      <c r="Z62" s="0" t="n">
        <v>4.27986747938367</v>
      </c>
      <c r="AA62" s="0" t="n">
        <v>1.69870863010084</v>
      </c>
      <c r="AB62" s="0" t="n">
        <v>4.62794634855274</v>
      </c>
      <c r="AC62" s="0" t="n">
        <v>1.25289597543447</v>
      </c>
      <c r="AD62" s="0" t="n">
        <v>-2.12253497758637</v>
      </c>
      <c r="AE62" s="0" t="n">
        <v>3.52199319973249</v>
      </c>
      <c r="AF62" s="0" t="n">
        <v>10.1173673620229</v>
      </c>
      <c r="AG62" s="0" t="n">
        <v>2.15596333052406</v>
      </c>
      <c r="AH62" s="0" t="n">
        <v>4.40053881454972</v>
      </c>
      <c r="AI62" s="0" t="n">
        <v>-5.45431239470214</v>
      </c>
      <c r="AJ62" s="0" t="n">
        <v>0.944138892532891</v>
      </c>
      <c r="AK62" s="0" t="n">
        <v>11.2209327428907</v>
      </c>
      <c r="AL62" s="0" t="n">
        <v>7.36451303554999</v>
      </c>
      <c r="AM62" s="0" t="n">
        <v>2.6003542685558</v>
      </c>
      <c r="AN62" s="0" t="n">
        <v>5.68543073486083</v>
      </c>
      <c r="AO62" s="0" t="n">
        <v>5.97782511854092</v>
      </c>
      <c r="AP62" s="0" t="n">
        <v>8.88526905904119</v>
      </c>
      <c r="AQ62" s="0" t="n">
        <v>6.71447771669871</v>
      </c>
      <c r="AR62" s="0" t="n">
        <v>5.94004913578046</v>
      </c>
      <c r="AS62" s="0" t="n">
        <v>4.66176228223998</v>
      </c>
      <c r="AT62" s="0" t="n">
        <v>2.45951636363276</v>
      </c>
      <c r="AU62" s="0" t="n">
        <v>4.49510340795898</v>
      </c>
      <c r="AV62" s="0" t="n">
        <v>-1.34570618471082</v>
      </c>
      <c r="AW62" s="0" t="n">
        <v>2.57013427561587</v>
      </c>
      <c r="AX62" s="0" t="n">
        <v>9.42823695075539</v>
      </c>
      <c r="AY62" s="0" t="n">
        <v>9.17435539978328</v>
      </c>
      <c r="AZ62" s="0" t="n">
        <v>7.41595171329328</v>
      </c>
      <c r="BA62" s="0" t="n">
        <v>3.2095042635224</v>
      </c>
      <c r="BB62" s="0" t="n">
        <v>0.946155169741133</v>
      </c>
      <c r="BC62" s="0" t="n">
        <v>8.33965105570553</v>
      </c>
      <c r="BD62" s="0" t="n">
        <v>3.13342300479682</v>
      </c>
      <c r="BE62" s="0" t="n">
        <v>2.71736789967294</v>
      </c>
      <c r="BF62" s="0" t="n">
        <v>4.87520508937607</v>
      </c>
      <c r="BG62" s="0" t="n">
        <v>7.05046369004225</v>
      </c>
      <c r="BH62" s="0" t="n">
        <v>6.92701877449913</v>
      </c>
      <c r="BI62" s="0" t="n">
        <v>6.65920026162614</v>
      </c>
      <c r="BJ62" s="0" t="n">
        <v>4.66670467622792</v>
      </c>
      <c r="BK62" s="0" t="n">
        <v>6.98252758438238</v>
      </c>
      <c r="BL62" s="0" t="n">
        <v>5.05216802271153</v>
      </c>
    </row>
    <row r="63" customFormat="false" ht="15" hidden="false" customHeight="false" outlineLevel="0" collapsed="false">
      <c r="A63" s="0" t="s">
        <v>11</v>
      </c>
      <c r="B63" s="0" t="s">
        <v>244</v>
      </c>
      <c r="C63" s="0" t="s">
        <v>1159</v>
      </c>
      <c r="D63" s="0" t="s">
        <v>1160</v>
      </c>
      <c r="F63" s="0" t="n">
        <v>-13.6054413259301</v>
      </c>
      <c r="G63" s="0" t="n">
        <v>-19.685041825216</v>
      </c>
      <c r="H63" s="0" t="n">
        <v>34.3137287827466</v>
      </c>
      <c r="I63" s="0" t="n">
        <v>5.83941300668019</v>
      </c>
      <c r="J63" s="0" t="n">
        <v>6.20689820997107</v>
      </c>
      <c r="K63" s="0" t="n">
        <v>-4.80497094330886</v>
      </c>
      <c r="L63" s="0" t="n">
        <v>9.45296256284371</v>
      </c>
      <c r="M63" s="0" t="n">
        <v>10.7962385727724</v>
      </c>
      <c r="N63" s="0" t="n">
        <v>8.43328028216965</v>
      </c>
      <c r="O63" s="0" t="n">
        <v>8.86265710850958</v>
      </c>
      <c r="P63" s="0" t="n">
        <v>-11.3317191681949</v>
      </c>
      <c r="Q63" s="0" t="n">
        <v>27.423969480239</v>
      </c>
      <c r="R63" s="0" t="n">
        <v>3.8131762970748</v>
      </c>
      <c r="S63" s="0" t="n">
        <v>7.49491770344707</v>
      </c>
      <c r="T63" s="0" t="n">
        <v>5.04534161311486</v>
      </c>
      <c r="U63" s="0" t="n">
        <v>8.3867564836012</v>
      </c>
      <c r="V63" s="0" t="n">
        <v>5.25858598739291</v>
      </c>
      <c r="W63" s="0" t="n">
        <v>9.21483570123117</v>
      </c>
      <c r="X63" s="0" t="n">
        <v>7.47782655012782</v>
      </c>
      <c r="Y63" s="0" t="n">
        <v>0.790606972981195</v>
      </c>
      <c r="Z63" s="0" t="n">
        <v>2.99999608742769</v>
      </c>
      <c r="AA63" s="0" t="n">
        <v>6.4000041158006</v>
      </c>
      <c r="AB63" s="0" t="n">
        <v>5.40000302352202</v>
      </c>
      <c r="AC63" s="0" t="n">
        <v>5.59999652973147</v>
      </c>
      <c r="AD63" s="0" t="n">
        <v>3.69999725519294</v>
      </c>
      <c r="AE63" s="0" t="n">
        <v>0.400001002558412</v>
      </c>
      <c r="AF63" s="0" t="n">
        <v>-0.699997525864404</v>
      </c>
      <c r="AG63" s="0" t="n">
        <v>-1.0000054903297</v>
      </c>
      <c r="AH63" s="0" t="n">
        <v>4.40000216037417</v>
      </c>
      <c r="AI63" s="0" t="n">
        <v>0.800000579981685</v>
      </c>
      <c r="AJ63" s="0" t="n">
        <v>-1.20000058580708</v>
      </c>
      <c r="AK63" s="0" t="n">
        <v>1.80000230312683</v>
      </c>
      <c r="AL63" s="0" t="n">
        <v>-2.10000075786436</v>
      </c>
      <c r="AM63" s="0" t="n">
        <v>-0.899996552130204</v>
      </c>
      <c r="AN63" s="0" t="n">
        <v>3.79999478958757</v>
      </c>
      <c r="AO63" s="0" t="n">
        <v>4.09999846987672</v>
      </c>
      <c r="AP63" s="0" t="n">
        <v>1.09999993912393</v>
      </c>
      <c r="AQ63" s="0" t="n">
        <v>5.10000360974934</v>
      </c>
      <c r="AR63" s="0" t="n">
        <v>3.2000015515371</v>
      </c>
      <c r="AS63" s="0" t="n">
        <v>3.80000000000086</v>
      </c>
      <c r="AT63" s="0" t="n">
        <v>2.99999999999967</v>
      </c>
      <c r="AU63" s="0" t="n">
        <v>5.5999999999997</v>
      </c>
      <c r="AV63" s="0" t="n">
        <v>7.20000000000044</v>
      </c>
      <c r="AW63" s="0" t="n">
        <v>4.29999999999957</v>
      </c>
      <c r="AX63" s="0" t="n">
        <v>5.89999999999995</v>
      </c>
      <c r="AY63" s="0" t="n">
        <v>1.70000000000063</v>
      </c>
      <c r="AZ63" s="0" t="n">
        <v>3.39999999999938</v>
      </c>
      <c r="BA63" s="0" t="n">
        <v>2.40000000000033</v>
      </c>
      <c r="BB63" s="0" t="n">
        <v>1.60000000000007</v>
      </c>
      <c r="BC63" s="0" t="n">
        <v>3.59999999999978</v>
      </c>
      <c r="BD63" s="0" t="n">
        <v>2.90000000000026</v>
      </c>
      <c r="BE63" s="0" t="n">
        <v>3.39999999999982</v>
      </c>
      <c r="BF63" s="0" t="n">
        <v>2.8</v>
      </c>
      <c r="BG63" s="0" t="n">
        <v>3.79999999999998</v>
      </c>
      <c r="BH63" s="0" t="n">
        <v>3.70000000000022</v>
      </c>
      <c r="BI63" s="0" t="n">
        <v>3.19999999999973</v>
      </c>
      <c r="BJ63" s="0" t="n">
        <v>1.29999999999994</v>
      </c>
      <c r="BK63" s="0" t="n">
        <v>1.2000000000002</v>
      </c>
      <c r="BL63" s="0" t="n">
        <v>0.799999999999784</v>
      </c>
    </row>
    <row r="64" customFormat="false" ht="15" hidden="false" customHeight="false" outlineLevel="0" collapsed="false">
      <c r="A64" s="0" t="s">
        <v>1068</v>
      </c>
      <c r="B64" s="0" t="s">
        <v>1069</v>
      </c>
      <c r="C64" s="0" t="s">
        <v>1159</v>
      </c>
      <c r="D64" s="0" t="s">
        <v>1160</v>
      </c>
      <c r="F64" s="0" t="n">
        <v>-11.160162152737</v>
      </c>
      <c r="G64" s="0" t="n">
        <v>-0.105419846987047</v>
      </c>
      <c r="H64" s="0" t="n">
        <v>5.76585973641173</v>
      </c>
      <c r="I64" s="0" t="n">
        <v>9.83840871387953</v>
      </c>
      <c r="J64" s="0" t="n">
        <v>9.85500688578229</v>
      </c>
      <c r="K64" s="0" t="n">
        <v>7.556576189786</v>
      </c>
      <c r="L64" s="0" t="n">
        <v>-0.906187133293627</v>
      </c>
      <c r="M64" s="0" t="n">
        <v>2.68010324153825</v>
      </c>
      <c r="N64" s="0" t="n">
        <v>10.705150863479</v>
      </c>
      <c r="O64" s="0" t="n">
        <v>12.6909616744122</v>
      </c>
      <c r="P64" s="0" t="n">
        <v>6.77645088607662</v>
      </c>
      <c r="Q64" s="0" t="n">
        <v>5.11132718813829</v>
      </c>
      <c r="R64" s="0" t="n">
        <v>8.32398170325402</v>
      </c>
      <c r="S64" s="0" t="n">
        <v>4.2940744631856</v>
      </c>
      <c r="T64" s="0" t="n">
        <v>6.4491006833214</v>
      </c>
      <c r="U64" s="0" t="n">
        <v>3.42718713979413</v>
      </c>
      <c r="V64" s="0" t="n">
        <v>7.74652580016455</v>
      </c>
      <c r="W64" s="0" t="n">
        <v>8.95585300041508</v>
      </c>
      <c r="X64" s="0" t="n">
        <v>7.12685641986239</v>
      </c>
      <c r="Y64" s="0" t="n">
        <v>7.62078048014136</v>
      </c>
      <c r="Z64" s="0" t="n">
        <v>5.77234903637265</v>
      </c>
      <c r="AA64" s="0" t="n">
        <v>6.04462692480317</v>
      </c>
      <c r="AB64" s="0" t="n">
        <v>7.28778400955979</v>
      </c>
      <c r="AC64" s="0" t="n">
        <v>9.38966905305773</v>
      </c>
      <c r="AD64" s="0" t="n">
        <v>7.15229294174719</v>
      </c>
      <c r="AE64" s="0" t="n">
        <v>6.91959430425584</v>
      </c>
      <c r="AF64" s="0" t="n">
        <v>8.75987952438339</v>
      </c>
      <c r="AG64" s="0" t="n">
        <v>9.51571449545941</v>
      </c>
      <c r="AH64" s="0" t="n">
        <v>5.94265515062587</v>
      </c>
      <c r="AI64" s="0" t="n">
        <v>5.40828533721647</v>
      </c>
      <c r="AJ64" s="0" t="n">
        <v>7.90003638920147</v>
      </c>
      <c r="AK64" s="0" t="n">
        <v>10.7411595055044</v>
      </c>
      <c r="AL64" s="0" t="n">
        <v>10.8786917941818</v>
      </c>
      <c r="AM64" s="0" t="n">
        <v>10.6265587934332</v>
      </c>
      <c r="AN64" s="0" t="n">
        <v>9.72169852534694</v>
      </c>
      <c r="AO64" s="0" t="n">
        <v>8.93133259144329</v>
      </c>
      <c r="AP64" s="0" t="n">
        <v>7.02937861529387</v>
      </c>
      <c r="AQ64" s="0" t="n">
        <v>1.74783209644571</v>
      </c>
      <c r="AR64" s="0" t="n">
        <v>6.10185004601122</v>
      </c>
      <c r="AS64" s="0" t="n">
        <v>7.49782345523728</v>
      </c>
      <c r="AT64" s="0" t="n">
        <v>6.70470197472103</v>
      </c>
      <c r="AU64" s="0" t="n">
        <v>7.85583980376026</v>
      </c>
      <c r="AV64" s="0" t="n">
        <v>8.72415143641614</v>
      </c>
      <c r="AW64" s="0" t="n">
        <v>8.91244798505883</v>
      </c>
      <c r="AX64" s="0" t="n">
        <v>9.70095200243253</v>
      </c>
      <c r="AY64" s="0" t="n">
        <v>10.7572147900055</v>
      </c>
      <c r="AZ64" s="0" t="n">
        <v>12.1471730133978</v>
      </c>
      <c r="BA64" s="0" t="n">
        <v>8.42949585968817</v>
      </c>
      <c r="BB64" s="0" t="n">
        <v>7.70377871219536</v>
      </c>
      <c r="BC64" s="0" t="n">
        <v>9.77184524904891</v>
      </c>
      <c r="BD64" s="0" t="n">
        <v>8.4659967268878</v>
      </c>
      <c r="BE64" s="0" t="n">
        <v>7.51716181742114</v>
      </c>
      <c r="BF64" s="0" t="n">
        <v>7.19997290654899</v>
      </c>
      <c r="BG64" s="0" t="n">
        <v>6.87648925577236</v>
      </c>
      <c r="BH64" s="0" t="n">
        <v>6.61504574130807</v>
      </c>
      <c r="BI64" s="0" t="n">
        <v>6.47841726104204</v>
      </c>
      <c r="BJ64" s="0" t="n">
        <v>6.63594134604411</v>
      </c>
      <c r="BK64" s="0" t="n">
        <v>6.45109125201218</v>
      </c>
      <c r="BL64" s="0" t="n">
        <v>5.70286522894499</v>
      </c>
    </row>
    <row r="65" customFormat="false" ht="15" hidden="false" customHeight="false" outlineLevel="0" collapsed="false">
      <c r="A65" s="0" t="s">
        <v>1070</v>
      </c>
      <c r="B65" s="0" t="s">
        <v>1071</v>
      </c>
      <c r="C65" s="0" t="s">
        <v>1159</v>
      </c>
      <c r="D65" s="0" t="s">
        <v>1160</v>
      </c>
      <c r="F65" s="0" t="n">
        <v>4.36088075371572</v>
      </c>
      <c r="G65" s="0" t="n">
        <v>4.24925494378692</v>
      </c>
      <c r="H65" s="0" t="n">
        <v>5.32397664186964</v>
      </c>
      <c r="I65" s="0" t="n">
        <v>8.26838622785945</v>
      </c>
      <c r="J65" s="0" t="n">
        <v>5.37965157850286</v>
      </c>
      <c r="K65" s="0" t="n">
        <v>4.04105045191561</v>
      </c>
      <c r="L65" s="0" t="n">
        <v>5.44220084077693</v>
      </c>
      <c r="M65" s="0" t="n">
        <v>7.12462837781965</v>
      </c>
      <c r="N65" s="0" t="n">
        <v>6.26734726028475</v>
      </c>
      <c r="O65" s="0" t="n">
        <v>8.53041375831567</v>
      </c>
      <c r="P65" s="0" t="n">
        <v>5.93744017218928</v>
      </c>
      <c r="Q65" s="0" t="n">
        <v>6.95967404447686</v>
      </c>
      <c r="R65" s="0" t="n">
        <v>7.55967122515952</v>
      </c>
      <c r="S65" s="0" t="n">
        <v>6.42473918853167</v>
      </c>
      <c r="T65" s="0" t="n">
        <v>2.23797988331043</v>
      </c>
      <c r="U65" s="0" t="n">
        <v>7.48229299264256</v>
      </c>
      <c r="V65" s="0" t="n">
        <v>3.75899750231154</v>
      </c>
      <c r="W65" s="0" t="n">
        <v>0.993351696861879</v>
      </c>
      <c r="X65" s="0" t="n">
        <v>3.41306816016139</v>
      </c>
      <c r="Y65" s="0" t="n">
        <v>1.83845796696365</v>
      </c>
      <c r="Z65" s="0" t="n">
        <v>3.72227797417844</v>
      </c>
      <c r="AA65" s="0" t="n">
        <v>0.0962925822504417</v>
      </c>
      <c r="AB65" s="0" t="n">
        <v>0.123282656804363</v>
      </c>
      <c r="AC65" s="0" t="n">
        <v>2.02244097234055</v>
      </c>
      <c r="AD65" s="0" t="n">
        <v>0.947230771821367</v>
      </c>
      <c r="AE65" s="0" t="n">
        <v>3.02419737575295</v>
      </c>
      <c r="AF65" s="0" t="n">
        <v>2.94923412585679</v>
      </c>
      <c r="AG65" s="0" t="n">
        <v>3.70803092181373</v>
      </c>
      <c r="AH65" s="0" t="n">
        <v>1.86276691951974</v>
      </c>
      <c r="AI65" s="0" t="n">
        <v>5.85937048213528</v>
      </c>
      <c r="AJ65" s="0" t="n">
        <v>4.9186046381178</v>
      </c>
      <c r="AK65" s="0" t="n">
        <v>4.11526795320907</v>
      </c>
      <c r="AL65" s="0" t="n">
        <v>3.26969822216722</v>
      </c>
      <c r="AM65" s="0" t="n">
        <v>2.94077230682761</v>
      </c>
      <c r="AN65" s="0" t="n">
        <v>2.90104506313386</v>
      </c>
      <c r="AO65" s="0" t="n">
        <v>5.51168226870651</v>
      </c>
      <c r="AP65" s="0" t="n">
        <v>4.7343901775166</v>
      </c>
      <c r="AQ65" s="0" t="n">
        <v>1.9742776052035</v>
      </c>
      <c r="AR65" s="0" t="n">
        <v>1.5773348436537</v>
      </c>
      <c r="AS65" s="0" t="n">
        <v>4.49300927368562</v>
      </c>
      <c r="AT65" s="0" t="n">
        <v>1.04838937090763</v>
      </c>
      <c r="AU65" s="0" t="n">
        <v>1.58286063785178</v>
      </c>
      <c r="AV65" s="0" t="n">
        <v>4.83532290712634</v>
      </c>
      <c r="AW65" s="0" t="n">
        <v>6.73812925969229</v>
      </c>
      <c r="AX65" s="0" t="n">
        <v>6.09821921650462</v>
      </c>
      <c r="AY65" s="0" t="n">
        <v>6.1422676270535</v>
      </c>
      <c r="AZ65" s="0" t="n">
        <v>5.86507678911417</v>
      </c>
      <c r="BA65" s="0" t="n">
        <v>3.46422157300709</v>
      </c>
      <c r="BB65" s="0" t="n">
        <v>0.630068583960224</v>
      </c>
      <c r="BC65" s="0" t="n">
        <v>6.14768483073762</v>
      </c>
      <c r="BD65" s="0" t="n">
        <v>4.98045394438272</v>
      </c>
      <c r="BE65" s="0" t="n">
        <v>4.23899301117206</v>
      </c>
      <c r="BF65" s="0" t="n">
        <v>4.29816118139021</v>
      </c>
      <c r="BG65" s="0" t="n">
        <v>3.99793419629368</v>
      </c>
      <c r="BH65" s="0" t="n">
        <v>4.6164041416438</v>
      </c>
      <c r="BI65" s="0" t="n">
        <v>4.80913736305484</v>
      </c>
      <c r="BJ65" s="0" t="n">
        <v>4.7021271441759</v>
      </c>
      <c r="BK65" s="0" t="n">
        <v>3.50771475130927</v>
      </c>
      <c r="BL65" s="0" t="n">
        <v>2.18154746211701</v>
      </c>
    </row>
    <row r="66" customFormat="false" ht="15" hidden="false" customHeight="false" outlineLevel="0" collapsed="false">
      <c r="A66" s="0" t="s">
        <v>1072</v>
      </c>
      <c r="B66" s="0" t="s">
        <v>1073</v>
      </c>
      <c r="C66" s="0" t="s">
        <v>1159</v>
      </c>
      <c r="D66" s="0" t="s">
        <v>1160</v>
      </c>
      <c r="F66" s="0" t="n">
        <v>5.8890195149792</v>
      </c>
      <c r="G66" s="0" t="n">
        <v>6.2573152248751</v>
      </c>
      <c r="H66" s="0" t="n">
        <v>7.83571809931898</v>
      </c>
      <c r="I66" s="0" t="n">
        <v>10.6159705108799</v>
      </c>
      <c r="J66" s="0" t="n">
        <v>6.60420208678202</v>
      </c>
      <c r="K66" s="0" t="n">
        <v>8.98647852847982</v>
      </c>
      <c r="L66" s="0" t="n">
        <v>8.55214298695108</v>
      </c>
      <c r="M66" s="0" t="n">
        <v>10.4131871869247</v>
      </c>
      <c r="N66" s="0" t="n">
        <v>11.6224461068003</v>
      </c>
      <c r="O66" s="0" t="n">
        <v>3.14151843668178</v>
      </c>
      <c r="P66" s="0" t="n">
        <v>5.14178984005638</v>
      </c>
      <c r="Q66" s="0" t="n">
        <v>7.45225335738336</v>
      </c>
      <c r="R66" s="0" t="n">
        <v>7.71877341176955</v>
      </c>
      <c r="S66" s="0" t="n">
        <v>0.584120138869281</v>
      </c>
      <c r="T66" s="0" t="n">
        <v>3.40733524610167</v>
      </c>
      <c r="U66" s="0" t="n">
        <v>4.20550225108578</v>
      </c>
      <c r="V66" s="0" t="n">
        <v>5.04022365964731</v>
      </c>
      <c r="W66" s="0" t="n">
        <v>5.61271051826131</v>
      </c>
      <c r="X66" s="0" t="n">
        <v>5.8202754364164</v>
      </c>
      <c r="Y66" s="0" t="n">
        <v>3.59139283002752</v>
      </c>
      <c r="Z66" s="0" t="n">
        <v>4.56717226533347</v>
      </c>
      <c r="AA66" s="0" t="n">
        <v>3.92947418380842</v>
      </c>
      <c r="AB66" s="0" t="n">
        <v>4.08426481532986</v>
      </c>
      <c r="AC66" s="0" t="n">
        <v>5.75665107403485</v>
      </c>
      <c r="AD66" s="0" t="n">
        <v>5.49582047750126</v>
      </c>
      <c r="AE66" s="0" t="n">
        <v>4.55484482906574</v>
      </c>
      <c r="AF66" s="0" t="n">
        <v>5.87922746428168</v>
      </c>
      <c r="AG66" s="0" t="n">
        <v>7.43111397635721</v>
      </c>
      <c r="AH66" s="0" t="n">
        <v>5.10543979177191</v>
      </c>
      <c r="AI66" s="0" t="n">
        <v>5.09908023720674</v>
      </c>
      <c r="AJ66" s="0" t="n">
        <v>4.46366179955227</v>
      </c>
      <c r="AK66" s="0" t="n">
        <v>3.41822853095579</v>
      </c>
      <c r="AL66" s="0" t="n">
        <v>3.15546492259342</v>
      </c>
      <c r="AM66" s="0" t="n">
        <v>4.31615544995954</v>
      </c>
      <c r="AN66" s="0" t="n">
        <v>5.11717245291956</v>
      </c>
      <c r="AO66" s="0" t="n">
        <v>5.10590116103235</v>
      </c>
      <c r="AP66" s="0" t="n">
        <v>3.47528267519617</v>
      </c>
      <c r="AQ66" s="0" t="n">
        <v>-0.0848030799884469</v>
      </c>
      <c r="AR66" s="0" t="n">
        <v>3.0095171998709</v>
      </c>
      <c r="AS66" s="0" t="n">
        <v>4.89838315031103</v>
      </c>
      <c r="AT66" s="0" t="n">
        <v>2.69073662445894</v>
      </c>
      <c r="AU66" s="0" t="n">
        <v>3.62162774499481</v>
      </c>
      <c r="AV66" s="0" t="n">
        <v>4.27136855087107</v>
      </c>
      <c r="AW66" s="0" t="n">
        <v>5.18065163075134</v>
      </c>
      <c r="AX66" s="0" t="n">
        <v>5.06611842483726</v>
      </c>
      <c r="AY66" s="0" t="n">
        <v>5.54279480199706</v>
      </c>
      <c r="AZ66" s="0" t="n">
        <v>6.48078049517949</v>
      </c>
      <c r="BA66" s="0" t="n">
        <v>3.535373293917</v>
      </c>
      <c r="BB66" s="0" t="n">
        <v>1.38626990928925</v>
      </c>
      <c r="BC66" s="0" t="n">
        <v>7.06981759078001</v>
      </c>
      <c r="BD66" s="0" t="n">
        <v>4.61034116771685</v>
      </c>
      <c r="BE66" s="0" t="n">
        <v>4.69553549533603</v>
      </c>
      <c r="BF66" s="0" t="n">
        <v>4.76905820522744</v>
      </c>
      <c r="BG66" s="0" t="n">
        <v>4.19031866705319</v>
      </c>
      <c r="BH66" s="0" t="n">
        <v>4.1968379711959</v>
      </c>
      <c r="BI66" s="0" t="n">
        <v>4.09286032788097</v>
      </c>
      <c r="BJ66" s="0" t="n">
        <v>4.75724157064954</v>
      </c>
      <c r="BK66" s="0" t="n">
        <v>4.18043154350522</v>
      </c>
      <c r="BL66" s="0" t="n">
        <v>3.71112794443913</v>
      </c>
    </row>
    <row r="67" customFormat="false" ht="15" hidden="false" customHeight="false" outlineLevel="0" collapsed="false">
      <c r="A67" s="0" t="s">
        <v>1074</v>
      </c>
      <c r="B67" s="0" t="s">
        <v>1075</v>
      </c>
      <c r="C67" s="0" t="s">
        <v>1159</v>
      </c>
      <c r="D67" s="0" t="s">
        <v>1160</v>
      </c>
      <c r="AI67" s="0" t="n">
        <v>-1.42687135193992</v>
      </c>
      <c r="AJ67" s="0" t="n">
        <v>-4.80987537616024</v>
      </c>
      <c r="AK67" s="0" t="n">
        <v>-10.5244059056836</v>
      </c>
      <c r="AL67" s="0" t="n">
        <v>-5.84034606521693</v>
      </c>
      <c r="AM67" s="0" t="n">
        <v>-11.2135350702462</v>
      </c>
      <c r="AN67" s="0" t="n">
        <v>-1.75200344115702</v>
      </c>
      <c r="AO67" s="0" t="n">
        <v>-0.146007282156731</v>
      </c>
      <c r="AP67" s="0" t="n">
        <v>2.91700586340291</v>
      </c>
      <c r="AQ67" s="0" t="n">
        <v>-1.63079580953919</v>
      </c>
      <c r="AR67" s="0" t="n">
        <v>2.30094585041149</v>
      </c>
      <c r="AS67" s="0" t="n">
        <v>8.41723396935861</v>
      </c>
      <c r="AT67" s="0" t="n">
        <v>2.52939871848086</v>
      </c>
      <c r="AU67" s="0" t="n">
        <v>5.46098432346538</v>
      </c>
      <c r="AV67" s="0" t="n">
        <v>6.94224511902047</v>
      </c>
      <c r="AW67" s="0" t="n">
        <v>8.31511125259863</v>
      </c>
      <c r="AX67" s="0" t="n">
        <v>7.35201328776694</v>
      </c>
      <c r="AY67" s="0" t="n">
        <v>8.12283440047294</v>
      </c>
      <c r="AZ67" s="0" t="n">
        <v>7.70328845290852</v>
      </c>
      <c r="BA67" s="0" t="n">
        <v>4.12582995721469</v>
      </c>
      <c r="BB67" s="0" t="n">
        <v>-5.97218564186559</v>
      </c>
      <c r="BC67" s="0" t="n">
        <v>5.60750100551466</v>
      </c>
      <c r="BD67" s="0" t="n">
        <v>6.30734154314543</v>
      </c>
      <c r="BE67" s="0" t="n">
        <v>3.96001722020533</v>
      </c>
      <c r="BF67" s="0" t="n">
        <v>4.04661295148784</v>
      </c>
      <c r="BG67" s="0" t="n">
        <v>2.13638396745858</v>
      </c>
      <c r="BH67" s="0" t="n">
        <v>0.851075565106996</v>
      </c>
      <c r="BI67" s="0" t="n">
        <v>1.55715597514137</v>
      </c>
      <c r="BJ67" s="0" t="n">
        <v>3.97914654031143</v>
      </c>
      <c r="BK67" s="0" t="n">
        <v>2.97411056114004</v>
      </c>
      <c r="BL67" s="0" t="n">
        <v>1.70439487010454</v>
      </c>
    </row>
    <row r="68" customFormat="false" ht="15" hidden="false" customHeight="false" outlineLevel="0" collapsed="false">
      <c r="A68" s="0" t="s">
        <v>1076</v>
      </c>
      <c r="B68" s="0" t="s">
        <v>1077</v>
      </c>
      <c r="C68" s="0" t="s">
        <v>1159</v>
      </c>
      <c r="D68" s="0" t="s">
        <v>1160</v>
      </c>
      <c r="P68" s="0" t="n">
        <v>3.73786773818676</v>
      </c>
      <c r="Q68" s="0" t="n">
        <v>4.71448873558164</v>
      </c>
      <c r="R68" s="0" t="n">
        <v>5.88594846791312</v>
      </c>
      <c r="S68" s="0" t="n">
        <v>2.30263095598684</v>
      </c>
      <c r="T68" s="0" t="n">
        <v>-0.751927353685986</v>
      </c>
      <c r="U68" s="0" t="n">
        <v>4.53133288605716</v>
      </c>
      <c r="V68" s="0" t="n">
        <v>2.85244221215237</v>
      </c>
      <c r="W68" s="0" t="n">
        <v>3.09715773439787</v>
      </c>
      <c r="X68" s="0" t="n">
        <v>3.68604069787291</v>
      </c>
      <c r="Y68" s="0" t="n">
        <v>1.55508563882741</v>
      </c>
      <c r="Z68" s="0" t="n">
        <v>0.512259736593478</v>
      </c>
      <c r="AA68" s="0" t="n">
        <v>0.946243403563713</v>
      </c>
      <c r="AB68" s="0" t="n">
        <v>1.91622493619855</v>
      </c>
      <c r="AC68" s="0" t="n">
        <v>2.663228052045</v>
      </c>
      <c r="AD68" s="0" t="n">
        <v>2.7612040795411</v>
      </c>
      <c r="AE68" s="0" t="n">
        <v>2.77022636938977</v>
      </c>
      <c r="AF68" s="0" t="n">
        <v>3.05326366577958</v>
      </c>
      <c r="AG68" s="0" t="n">
        <v>4.18708540748855</v>
      </c>
      <c r="AH68" s="0" t="n">
        <v>3.55182195686656</v>
      </c>
      <c r="AI68" s="0" t="n">
        <v>2.31882404099804</v>
      </c>
      <c r="AJ68" s="0" t="n">
        <v>0.417600929430705</v>
      </c>
      <c r="AK68" s="0" t="n">
        <v>-0.621248031285944</v>
      </c>
      <c r="AL68" s="0" t="n">
        <v>-0.842093999827483</v>
      </c>
      <c r="AM68" s="0" t="n">
        <v>1.06470137184627</v>
      </c>
      <c r="AN68" s="0" t="n">
        <v>2.13237124643541</v>
      </c>
      <c r="AO68" s="0" t="n">
        <v>1.76416073858145</v>
      </c>
      <c r="AP68" s="0" t="n">
        <v>2.92119904216031</v>
      </c>
      <c r="AQ68" s="0" t="n">
        <v>2.59752997596595</v>
      </c>
      <c r="AR68" s="0" t="n">
        <v>2.91904557657938</v>
      </c>
      <c r="AS68" s="0" t="n">
        <v>4.28287634232841</v>
      </c>
      <c r="AT68" s="0" t="n">
        <v>2.28993375643533</v>
      </c>
      <c r="AU68" s="0" t="n">
        <v>1.6940538864185</v>
      </c>
      <c r="AV68" s="0" t="n">
        <v>1.83882363752295</v>
      </c>
      <c r="AW68" s="0" t="n">
        <v>3.25046900864889</v>
      </c>
      <c r="AX68" s="0" t="n">
        <v>2.77259885129708</v>
      </c>
      <c r="AY68" s="0" t="n">
        <v>3.97124159272275</v>
      </c>
      <c r="AZ68" s="0" t="n">
        <v>3.67684608041299</v>
      </c>
      <c r="BA68" s="0" t="n">
        <v>1.02703245029392</v>
      </c>
      <c r="BB68" s="0" t="n">
        <v>-4.44113619895444</v>
      </c>
      <c r="BC68" s="0" t="n">
        <v>2.63101598937719</v>
      </c>
      <c r="BD68" s="0" t="n">
        <v>2.4045377203947</v>
      </c>
      <c r="BE68" s="0" t="n">
        <v>0.313860331778045</v>
      </c>
      <c r="BF68" s="0" t="n">
        <v>0.903322585786754</v>
      </c>
      <c r="BG68" s="0" t="n">
        <v>1.81767229309733</v>
      </c>
      <c r="BH68" s="0" t="n">
        <v>2.03954030434193</v>
      </c>
      <c r="BI68" s="0" t="n">
        <v>1.92527465030945</v>
      </c>
      <c r="BJ68" s="0" t="n">
        <v>2.82034081348424</v>
      </c>
      <c r="BK68" s="0" t="n">
        <v>2.15710683908863</v>
      </c>
      <c r="BL68" s="0" t="n">
        <v>1.53400851272392</v>
      </c>
    </row>
    <row r="69" customFormat="false" ht="15" hidden="false" customHeight="false" outlineLevel="0" collapsed="false">
      <c r="A69" s="0" t="s">
        <v>60</v>
      </c>
      <c r="B69" s="0" t="s">
        <v>295</v>
      </c>
      <c r="C69" s="0" t="s">
        <v>1159</v>
      </c>
      <c r="D69" s="0" t="s">
        <v>1160</v>
      </c>
      <c r="F69" s="0" t="n">
        <v>5.12441488051248</v>
      </c>
      <c r="G69" s="0" t="n">
        <v>4.9191469416452</v>
      </c>
      <c r="H69" s="0" t="n">
        <v>2.10636824588435</v>
      </c>
      <c r="I69" s="0" t="n">
        <v>7.40724536226816</v>
      </c>
      <c r="J69" s="0" t="n">
        <v>3.27508248808503</v>
      </c>
      <c r="K69" s="0" t="n">
        <v>-0.339525639357717</v>
      </c>
      <c r="L69" s="0" t="n">
        <v>4.62107394070436</v>
      </c>
      <c r="M69" s="0" t="n">
        <v>1.90943839921289</v>
      </c>
      <c r="N69" s="0" t="n">
        <v>4.66923798032512</v>
      </c>
      <c r="O69" s="0" t="n">
        <v>6.87192932986009</v>
      </c>
      <c r="P69" s="0" t="n">
        <v>6.29260619628323</v>
      </c>
      <c r="Q69" s="0" t="n">
        <v>5.01764070360242</v>
      </c>
      <c r="R69" s="0" t="n">
        <v>13.9506821321825</v>
      </c>
      <c r="S69" s="0" t="n">
        <v>11.2085096276477</v>
      </c>
      <c r="T69" s="0" t="n">
        <v>10.9721540015733</v>
      </c>
      <c r="U69" s="0" t="n">
        <v>7.39718761930672</v>
      </c>
      <c r="V69" s="0" t="n">
        <v>1.60484211178154</v>
      </c>
      <c r="W69" s="0" t="n">
        <v>5.70682494457921</v>
      </c>
      <c r="X69" s="0" t="n">
        <v>3.73404840122311</v>
      </c>
      <c r="Y69" s="0" t="n">
        <v>3.70868296886218</v>
      </c>
      <c r="Z69" s="0" t="n">
        <v>5.61286411959033</v>
      </c>
      <c r="AA69" s="0" t="n">
        <v>0.61484535364788</v>
      </c>
      <c r="AB69" s="0" t="n">
        <v>-0.336868770986328</v>
      </c>
      <c r="AC69" s="0" t="n">
        <v>2.62527326828874</v>
      </c>
      <c r="AD69" s="0" t="n">
        <v>3.93500141151873</v>
      </c>
      <c r="AE69" s="0" t="n">
        <v>3.46478251583862</v>
      </c>
      <c r="AF69" s="0" t="n">
        <v>-0.259098708350407</v>
      </c>
      <c r="AG69" s="0" t="n">
        <v>5.8904672900016</v>
      </c>
      <c r="AH69" s="0" t="n">
        <v>1.00577794619832</v>
      </c>
      <c r="AI69" s="0" t="n">
        <v>3.67991405278418</v>
      </c>
      <c r="AJ69" s="0" t="n">
        <v>4.29134239802096</v>
      </c>
      <c r="AK69" s="0" t="n">
        <v>2.114310675128</v>
      </c>
      <c r="AL69" s="0" t="n">
        <v>1.97321807875184</v>
      </c>
      <c r="AM69" s="0" t="n">
        <v>4.25825046821244</v>
      </c>
      <c r="AN69" s="0" t="n">
        <v>2.25254877423716</v>
      </c>
      <c r="AO69" s="0" t="n">
        <v>1.73174751447954</v>
      </c>
      <c r="AP69" s="0" t="n">
        <v>4.32786476432231</v>
      </c>
      <c r="AQ69" s="0" t="n">
        <v>3.26652940374666</v>
      </c>
      <c r="AR69" s="0" t="n">
        <v>-4.73938579085588</v>
      </c>
      <c r="AS69" s="0" t="n">
        <v>1.0918015643576</v>
      </c>
      <c r="AT69" s="0" t="n">
        <v>4.01562989958492</v>
      </c>
      <c r="AU69" s="0" t="n">
        <v>4.09677665885357</v>
      </c>
      <c r="AV69" s="0" t="n">
        <v>2.72287733695474</v>
      </c>
      <c r="AW69" s="0" t="n">
        <v>8.21102091734038</v>
      </c>
      <c r="AX69" s="0" t="n">
        <v>5.29130826699402</v>
      </c>
      <c r="AY69" s="0" t="n">
        <v>4.40352643383186</v>
      </c>
      <c r="AZ69" s="0" t="n">
        <v>2.1900639722454</v>
      </c>
      <c r="BA69" s="0" t="n">
        <v>6.35713059990832</v>
      </c>
      <c r="BB69" s="0" t="n">
        <v>0.566491592100093</v>
      </c>
      <c r="BC69" s="0" t="n">
        <v>3.52529866894027</v>
      </c>
      <c r="BD69" s="0" t="n">
        <v>7.86814091910996</v>
      </c>
      <c r="BE69" s="0" t="n">
        <v>5.641962066712</v>
      </c>
      <c r="BF69" s="0" t="n">
        <v>4.94651126690626</v>
      </c>
      <c r="BG69" s="0" t="n">
        <v>3.78886854920833</v>
      </c>
      <c r="BH69" s="0" t="n">
        <v>0.0988726083462694</v>
      </c>
      <c r="BI69" s="0" t="n">
        <v>-1.22638398463879</v>
      </c>
      <c r="BJ69" s="0" t="n">
        <v>2.36838652633651</v>
      </c>
      <c r="BK69" s="0" t="n">
        <v>1.28929193290502</v>
      </c>
      <c r="BL69" s="0" t="n">
        <v>0.0537188288209904</v>
      </c>
    </row>
    <row r="70" customFormat="false" ht="15" hidden="false" customHeight="false" outlineLevel="0" collapsed="false">
      <c r="A70" s="0" t="s">
        <v>641</v>
      </c>
      <c r="B70" s="0" t="s">
        <v>296</v>
      </c>
      <c r="C70" s="0" t="s">
        <v>1159</v>
      </c>
      <c r="D70" s="0" t="s">
        <v>1160</v>
      </c>
      <c r="F70" s="0" t="n">
        <v>5.16111414527542</v>
      </c>
      <c r="G70" s="0" t="n">
        <v>3.87561672292931</v>
      </c>
      <c r="H70" s="0" t="n">
        <v>10.5180926192111</v>
      </c>
      <c r="I70" s="0" t="n">
        <v>11.5075774711604</v>
      </c>
      <c r="J70" s="0" t="n">
        <v>4.91404229423402</v>
      </c>
      <c r="K70" s="0" t="n">
        <v>5.04640371229708</v>
      </c>
      <c r="L70" s="0" t="n">
        <v>0.805264126633531</v>
      </c>
      <c r="M70" s="0" t="n">
        <v>-1.60679234947715</v>
      </c>
      <c r="N70" s="0" t="n">
        <v>5.27951751333779</v>
      </c>
      <c r="O70" s="0" t="n">
        <v>5.59851503979148</v>
      </c>
      <c r="P70" s="0" t="n">
        <v>4.05734632683654</v>
      </c>
      <c r="Q70" s="0" t="n">
        <v>3.05568062434342</v>
      </c>
      <c r="R70" s="0" t="n">
        <v>3.50683016339957</v>
      </c>
      <c r="S70" s="0" t="n">
        <v>1.55893857106683</v>
      </c>
      <c r="T70" s="0" t="n">
        <v>8.93914715752102</v>
      </c>
      <c r="U70" s="0" t="n">
        <v>13.2796894433347</v>
      </c>
      <c r="V70" s="0" t="n">
        <v>9.00304426663132</v>
      </c>
      <c r="W70" s="0" t="n">
        <v>8.62876764593663</v>
      </c>
      <c r="X70" s="0" t="n">
        <v>4.54768962755854</v>
      </c>
      <c r="Y70" s="0" t="n">
        <v>10.0113290380379</v>
      </c>
      <c r="Z70" s="0" t="n">
        <v>7.34855389679601</v>
      </c>
      <c r="AA70" s="0" t="n">
        <v>9.90717113423627</v>
      </c>
      <c r="AB70" s="0" t="n">
        <v>5.09440684004265</v>
      </c>
      <c r="AC70" s="0" t="n">
        <v>9.74576271186444</v>
      </c>
      <c r="AD70" s="0" t="n">
        <v>5.79150579150576</v>
      </c>
      <c r="AE70" s="0" t="n">
        <v>4.74452554744526</v>
      </c>
      <c r="AF70" s="0" t="n">
        <v>3.83275261324046</v>
      </c>
      <c r="AG70" s="0" t="n">
        <v>5.46132049838887</v>
      </c>
      <c r="AH70" s="0" t="n">
        <v>4.92086860507972</v>
      </c>
      <c r="AI70" s="0" t="n">
        <v>5.66702915073418</v>
      </c>
      <c r="AJ70" s="0" t="n">
        <v>1.12540459483199</v>
      </c>
      <c r="AK70" s="0" t="n">
        <v>4.47285918939831</v>
      </c>
      <c r="AL70" s="0" t="n">
        <v>2.90079079353305</v>
      </c>
      <c r="AM70" s="0" t="n">
        <v>3.97317218537407</v>
      </c>
      <c r="AN70" s="0" t="n">
        <v>4.64245877018411</v>
      </c>
      <c r="AO70" s="0" t="n">
        <v>4.98873056985471</v>
      </c>
      <c r="AP70" s="0" t="n">
        <v>5.49235474011323</v>
      </c>
      <c r="AQ70" s="0" t="n">
        <v>5.57549746115957</v>
      </c>
      <c r="AR70" s="0" t="n">
        <v>6.05343878260187</v>
      </c>
      <c r="AS70" s="0" t="n">
        <v>6.37000383423163</v>
      </c>
      <c r="AT70" s="0" t="n">
        <v>3.53525196931785</v>
      </c>
      <c r="AU70" s="0" t="n">
        <v>2.39020402784614</v>
      </c>
      <c r="AV70" s="0" t="n">
        <v>3.19345473897896</v>
      </c>
      <c r="AW70" s="0" t="n">
        <v>4.0920716120453</v>
      </c>
      <c r="AX70" s="0" t="n">
        <v>4.47174446860463</v>
      </c>
      <c r="AY70" s="0" t="n">
        <v>6.84383819698924</v>
      </c>
      <c r="AZ70" s="0" t="n">
        <v>7.08782742739524</v>
      </c>
      <c r="BA70" s="0" t="n">
        <v>7.15628356351688</v>
      </c>
      <c r="BB70" s="0" t="n">
        <v>4.67359980040543</v>
      </c>
      <c r="BC70" s="0" t="n">
        <v>5.14723485873294</v>
      </c>
      <c r="BD70" s="0" t="n">
        <v>1.76457194925801</v>
      </c>
      <c r="BE70" s="0" t="n">
        <v>2.22619979662137</v>
      </c>
      <c r="BF70" s="0" t="n">
        <v>2.18546605471226</v>
      </c>
      <c r="BG70" s="0" t="n">
        <v>2.91591187883586</v>
      </c>
      <c r="BH70" s="0" t="n">
        <v>4.37201907940117</v>
      </c>
      <c r="BI70" s="0" t="n">
        <v>4.34664345337812</v>
      </c>
      <c r="BJ70" s="0" t="n">
        <v>4.18122100091018</v>
      </c>
      <c r="BK70" s="0" t="n">
        <v>5.31412103746398</v>
      </c>
      <c r="BL70" s="0" t="n">
        <v>5.55768388791593</v>
      </c>
    </row>
    <row r="71" customFormat="false" ht="15" hidden="false" customHeight="false" outlineLevel="0" collapsed="false">
      <c r="A71" s="0" t="s">
        <v>1078</v>
      </c>
      <c r="B71" s="0" t="s">
        <v>1079</v>
      </c>
      <c r="C71" s="0" t="s">
        <v>1159</v>
      </c>
      <c r="D71" s="0" t="s">
        <v>1160</v>
      </c>
      <c r="F71" s="0" t="n">
        <v>6.57248513066176</v>
      </c>
      <c r="G71" s="0" t="n">
        <v>6.41683398426152</v>
      </c>
      <c r="H71" s="0" t="n">
        <v>6.08192356494617</v>
      </c>
      <c r="I71" s="0" t="n">
        <v>5.5497035809811</v>
      </c>
      <c r="J71" s="0" t="n">
        <v>5.02710396054088</v>
      </c>
      <c r="K71" s="0" t="n">
        <v>5.28990617875674</v>
      </c>
      <c r="L71" s="0" t="n">
        <v>5.34426588471533</v>
      </c>
      <c r="M71" s="0" t="n">
        <v>5.63709703965432</v>
      </c>
      <c r="N71" s="0" t="n">
        <v>7.04173300789073</v>
      </c>
      <c r="O71" s="0" t="n">
        <v>5.79906219772653</v>
      </c>
      <c r="P71" s="0" t="n">
        <v>3.79765118063465</v>
      </c>
      <c r="Q71" s="0" t="n">
        <v>4.91664129684155</v>
      </c>
      <c r="R71" s="0" t="n">
        <v>6.17573454119085</v>
      </c>
      <c r="S71" s="0" t="n">
        <v>3.21640424642213</v>
      </c>
      <c r="T71" s="0" t="n">
        <v>-0.751952313750266</v>
      </c>
      <c r="U71" s="0" t="n">
        <v>5.02862235648669</v>
      </c>
      <c r="V71" s="0" t="n">
        <v>3.08335660605661</v>
      </c>
      <c r="W71" s="0" t="n">
        <v>3.13035780340039</v>
      </c>
      <c r="X71" s="0" t="n">
        <v>3.8445703456488</v>
      </c>
      <c r="Y71" s="0" t="n">
        <v>2.1547212975328</v>
      </c>
      <c r="Z71" s="0" t="n">
        <v>0.514633341602959</v>
      </c>
      <c r="AA71" s="0" t="n">
        <v>0.716717087966387</v>
      </c>
      <c r="AB71" s="0" t="n">
        <v>1.38231378976819</v>
      </c>
      <c r="AC71" s="0" t="n">
        <v>2.36870707247672</v>
      </c>
      <c r="AD71" s="0" t="n">
        <v>2.30998791096337</v>
      </c>
      <c r="AE71" s="0" t="n">
        <v>2.50807464966616</v>
      </c>
      <c r="AF71" s="0" t="n">
        <v>2.54355209934528</v>
      </c>
      <c r="AG71" s="0" t="n">
        <v>4.31347811743876</v>
      </c>
      <c r="AH71" s="0" t="n">
        <v>4.10284599881186</v>
      </c>
      <c r="AI71" s="0" t="n">
        <v>3.58414337901749</v>
      </c>
      <c r="AJ71" s="0" t="n">
        <v>2.62385545456718</v>
      </c>
      <c r="AK71" s="0" t="n">
        <v>1.39261053107857</v>
      </c>
      <c r="AL71" s="0" t="n">
        <v>-0.65605289002545</v>
      </c>
      <c r="AM71" s="0" t="n">
        <v>2.45956334682332</v>
      </c>
      <c r="AN71" s="0" t="n">
        <v>2.42914531763316</v>
      </c>
      <c r="AO71" s="0" t="n">
        <v>1.6992956583135</v>
      </c>
      <c r="AP71" s="0" t="n">
        <v>2.71106919541666</v>
      </c>
      <c r="AQ71" s="0" t="n">
        <v>3.04380493964371</v>
      </c>
      <c r="AR71" s="0" t="n">
        <v>2.97411433144848</v>
      </c>
      <c r="AS71" s="0" t="n">
        <v>3.86729771848316</v>
      </c>
      <c r="AT71" s="0" t="n">
        <v>2.20624887718672</v>
      </c>
      <c r="AU71" s="0" t="n">
        <v>0.956223709486252</v>
      </c>
      <c r="AV71" s="0" t="n">
        <v>0.703429575681653</v>
      </c>
      <c r="AW71" s="0" t="n">
        <v>2.29980591649885</v>
      </c>
      <c r="AX71" s="0" t="n">
        <v>1.68799336555804</v>
      </c>
      <c r="AY71" s="0" t="n">
        <v>3.2281290338768</v>
      </c>
      <c r="AZ71" s="0" t="n">
        <v>2.9961740307542</v>
      </c>
      <c r="BA71" s="0" t="n">
        <v>0.420741417401914</v>
      </c>
      <c r="BB71" s="0" t="n">
        <v>-4.49972947928494</v>
      </c>
      <c r="BC71" s="0" t="n">
        <v>2.13678164950231</v>
      </c>
      <c r="BD71" s="0" t="n">
        <v>1.68655068839863</v>
      </c>
      <c r="BE71" s="0" t="n">
        <v>-0.891027528260906</v>
      </c>
      <c r="BF71" s="0" t="n">
        <v>-0.249525704493848</v>
      </c>
      <c r="BG71" s="0" t="n">
        <v>1.39349504238682</v>
      </c>
      <c r="BH71" s="0" t="n">
        <v>2.04427111866094</v>
      </c>
      <c r="BI71" s="0" t="n">
        <v>1.90358189790818</v>
      </c>
      <c r="BJ71" s="0" t="n">
        <v>2.57796570585947</v>
      </c>
      <c r="BK71" s="0" t="n">
        <v>1.88182836102723</v>
      </c>
      <c r="BL71" s="0" t="n">
        <v>1.29039850127212</v>
      </c>
    </row>
    <row r="72" customFormat="false" ht="15" hidden="false" customHeight="false" outlineLevel="0" collapsed="false">
      <c r="A72" s="0" t="s">
        <v>64</v>
      </c>
      <c r="B72" s="0" t="s">
        <v>299</v>
      </c>
      <c r="C72" s="0" t="s">
        <v>1159</v>
      </c>
      <c r="D72" s="0" t="s">
        <v>1160</v>
      </c>
      <c r="AL72" s="0" t="n">
        <v>13.4547625215373</v>
      </c>
      <c r="AM72" s="0" t="n">
        <v>21.2214113617117</v>
      </c>
      <c r="AN72" s="0" t="n">
        <v>2.85837903721963</v>
      </c>
      <c r="AO72" s="0" t="n">
        <v>9.25883837149067</v>
      </c>
      <c r="AP72" s="0" t="n">
        <v>7.90868490927852</v>
      </c>
      <c r="AQ72" s="0" t="n">
        <v>1.77258279221226</v>
      </c>
      <c r="AR72" s="0" t="n">
        <v>0.0134802410314876</v>
      </c>
      <c r="AS72" s="0" t="n">
        <v>-3.14198577404412</v>
      </c>
      <c r="AT72" s="0" t="n">
        <v>8.75543519020847</v>
      </c>
      <c r="AU72" s="0" t="n">
        <v>3.00542921786406</v>
      </c>
      <c r="AV72" s="0" t="n">
        <v>-2.65551584151116</v>
      </c>
      <c r="AW72" s="0" t="n">
        <v>1.45173553426947</v>
      </c>
      <c r="AX72" s="0" t="n">
        <v>2.57444953025517</v>
      </c>
      <c r="AY72" s="0" t="n">
        <v>-0.969216929055989</v>
      </c>
      <c r="AZ72" s="0" t="n">
        <v>1.42682206012475</v>
      </c>
      <c r="BA72" s="0" t="n">
        <v>-9.783030037381</v>
      </c>
      <c r="BB72" s="0" t="n">
        <v>3.87650156028197</v>
      </c>
      <c r="BC72" s="0" t="n">
        <v>2.1941905448334</v>
      </c>
      <c r="BD72" s="0" t="n">
        <v>8.67979993646819</v>
      </c>
    </row>
    <row r="73" customFormat="false" ht="15" hidden="false" customHeight="false" outlineLevel="0" collapsed="false">
      <c r="A73" s="0" t="s">
        <v>173</v>
      </c>
      <c r="B73" s="0" t="s">
        <v>407</v>
      </c>
      <c r="C73" s="0" t="s">
        <v>1159</v>
      </c>
      <c r="D73" s="0" t="s">
        <v>1160</v>
      </c>
      <c r="F73" s="0" t="n">
        <v>11.8386741948332</v>
      </c>
      <c r="G73" s="0" t="n">
        <v>9.95343810301794</v>
      </c>
      <c r="H73" s="0" t="n">
        <v>9.59649887419761</v>
      </c>
      <c r="I73" s="0" t="n">
        <v>5.30851024557151</v>
      </c>
      <c r="J73" s="0" t="n">
        <v>6.253134898985</v>
      </c>
      <c r="K73" s="0" t="n">
        <v>7.24606030950785</v>
      </c>
      <c r="L73" s="0" t="n">
        <v>4.34033841707489</v>
      </c>
      <c r="M73" s="0" t="n">
        <v>6.59702013758312</v>
      </c>
      <c r="N73" s="0" t="n">
        <v>8.90701555527096</v>
      </c>
      <c r="O73" s="0" t="n">
        <v>4.29063926798075</v>
      </c>
      <c r="P73" s="0" t="n">
        <v>4.64947360429215</v>
      </c>
      <c r="Q73" s="0" t="n">
        <v>8.14974579127789</v>
      </c>
      <c r="R73" s="0" t="n">
        <v>7.78846536076689</v>
      </c>
      <c r="S73" s="0" t="n">
        <v>5.61878581441493</v>
      </c>
      <c r="T73" s="0" t="n">
        <v>0.542203214009334</v>
      </c>
      <c r="U73" s="0" t="n">
        <v>3.30379150489574</v>
      </c>
      <c r="V73" s="0" t="n">
        <v>2.83857436036729</v>
      </c>
      <c r="W73" s="0" t="n">
        <v>1.46300344615614</v>
      </c>
      <c r="X73" s="0" t="n">
        <v>0.0415463453412883</v>
      </c>
      <c r="Y73" s="0" t="n">
        <v>2.20872827746719</v>
      </c>
      <c r="Z73" s="0" t="n">
        <v>-0.132468611426361</v>
      </c>
      <c r="AA73" s="0" t="n">
        <v>1.24646170534606</v>
      </c>
      <c r="AB73" s="0" t="n">
        <v>1.77011566326799</v>
      </c>
      <c r="AC73" s="0" t="n">
        <v>1.78468758048753</v>
      </c>
      <c r="AD73" s="0" t="n">
        <v>2.32143575836614</v>
      </c>
      <c r="AE73" s="0" t="n">
        <v>3.25332184173544</v>
      </c>
      <c r="AF73" s="0" t="n">
        <v>5.54712251525866</v>
      </c>
      <c r="AG73" s="0" t="n">
        <v>5.09432429766936</v>
      </c>
      <c r="AH73" s="0" t="n">
        <v>4.82703031232241</v>
      </c>
      <c r="AI73" s="0" t="n">
        <v>3.78139337826686</v>
      </c>
      <c r="AJ73" s="0" t="n">
        <v>2.54600054810226</v>
      </c>
      <c r="AK73" s="0" t="n">
        <v>0.929215548666747</v>
      </c>
      <c r="AL73" s="0" t="n">
        <v>-1.03149186343941</v>
      </c>
      <c r="AM73" s="0" t="n">
        <v>2.38319539651248</v>
      </c>
      <c r="AN73" s="0" t="n">
        <v>2.75749399442464</v>
      </c>
      <c r="AO73" s="0" t="n">
        <v>2.66052445272342</v>
      </c>
      <c r="AP73" s="0" t="n">
        <v>3.70258028536841</v>
      </c>
      <c r="AQ73" s="0" t="n">
        <v>4.39303735124493</v>
      </c>
      <c r="AR73" s="0" t="n">
        <v>4.49049131553554</v>
      </c>
      <c r="AS73" s="0" t="n">
        <v>5.24599468041613</v>
      </c>
      <c r="AT73" s="0" t="n">
        <v>3.93294884333099</v>
      </c>
      <c r="AU73" s="0" t="n">
        <v>2.73102223160264</v>
      </c>
      <c r="AV73" s="0" t="n">
        <v>2.98189483596207</v>
      </c>
      <c r="AW73" s="0" t="n">
        <v>3.12279524151424</v>
      </c>
      <c r="AX73" s="0" t="n">
        <v>3.65203267433178</v>
      </c>
      <c r="AY73" s="0" t="n">
        <v>4.10272711542463</v>
      </c>
      <c r="AZ73" s="0" t="n">
        <v>3.60468797126931</v>
      </c>
      <c r="BA73" s="0" t="n">
        <v>0.887145182485298</v>
      </c>
      <c r="BB73" s="0" t="n">
        <v>-3.76323192690089</v>
      </c>
      <c r="BC73" s="0" t="n">
        <v>0.163010230841422</v>
      </c>
      <c r="BD73" s="0" t="n">
        <v>-0.81437345515107</v>
      </c>
      <c r="BE73" s="0" t="n">
        <v>-2.95944130173555</v>
      </c>
      <c r="BF73" s="0" t="n">
        <v>-1.43539425919327</v>
      </c>
      <c r="BG73" s="0" t="n">
        <v>1.38390794267029</v>
      </c>
      <c r="BH73" s="0" t="n">
        <v>3.83517266033846</v>
      </c>
      <c r="BI73" s="0" t="n">
        <v>3.03130132981933</v>
      </c>
      <c r="BJ73" s="0" t="n">
        <v>2.97364119053731</v>
      </c>
      <c r="BK73" s="0" t="n">
        <v>2.43004714546871</v>
      </c>
      <c r="BL73" s="0" t="n">
        <v>1.95012689445046</v>
      </c>
    </row>
    <row r="74" customFormat="false" ht="15" hidden="false" customHeight="false" outlineLevel="0" collapsed="false">
      <c r="A74" s="0" t="s">
        <v>65</v>
      </c>
      <c r="B74" s="0" t="s">
        <v>300</v>
      </c>
      <c r="C74" s="0" t="s">
        <v>1159</v>
      </c>
      <c r="D74" s="0" t="s">
        <v>1160</v>
      </c>
      <c r="AM74" s="0" t="n">
        <v>-1.6424213048235</v>
      </c>
      <c r="AN74" s="0" t="n">
        <v>4.5266785598991</v>
      </c>
      <c r="AO74" s="0" t="n">
        <v>4.93597295875719</v>
      </c>
      <c r="AP74" s="0" t="n">
        <v>13.0465340363945</v>
      </c>
      <c r="AQ74" s="0" t="n">
        <v>4.33030087819655</v>
      </c>
      <c r="AR74" s="0" t="n">
        <v>-0.403432950234276</v>
      </c>
      <c r="AS74" s="0" t="n">
        <v>10.1065182988335</v>
      </c>
      <c r="AT74" s="0" t="n">
        <v>5.97959830855058</v>
      </c>
      <c r="AU74" s="0" t="n">
        <v>6.80239689817408</v>
      </c>
      <c r="AV74" s="0" t="n">
        <v>7.56669008183242</v>
      </c>
      <c r="AW74" s="0" t="n">
        <v>6.76745571591827</v>
      </c>
      <c r="AX74" s="0" t="n">
        <v>9.49029733597043</v>
      </c>
      <c r="AY74" s="0" t="n">
        <v>9.7187597467109</v>
      </c>
      <c r="AZ74" s="0" t="n">
        <v>7.57358007607853</v>
      </c>
      <c r="BA74" s="0" t="n">
        <v>-5.08894290133486</v>
      </c>
      <c r="BB74" s="0" t="n">
        <v>-14.4338673230625</v>
      </c>
      <c r="BC74" s="0" t="n">
        <v>2.69032839901406</v>
      </c>
      <c r="BD74" s="0" t="n">
        <v>7.44393610392831</v>
      </c>
      <c r="BE74" s="0" t="n">
        <v>3.12484637290247</v>
      </c>
      <c r="BF74" s="0" t="n">
        <v>1.34618473238244</v>
      </c>
      <c r="BG74" s="0" t="n">
        <v>2.98732482453686</v>
      </c>
      <c r="BH74" s="0" t="n">
        <v>1.84488667705067</v>
      </c>
      <c r="BI74" s="0" t="n">
        <v>3.18781708302028</v>
      </c>
      <c r="BJ74" s="0" t="n">
        <v>5.49915471010711</v>
      </c>
      <c r="BK74" s="0" t="n">
        <v>4.35546476501582</v>
      </c>
      <c r="BL74" s="0" t="n">
        <v>4.99644378512059</v>
      </c>
    </row>
    <row r="75" customFormat="false" ht="15" hidden="false" customHeight="false" outlineLevel="0" collapsed="false">
      <c r="A75" s="0" t="s">
        <v>66</v>
      </c>
      <c r="B75" s="0" t="s">
        <v>302</v>
      </c>
      <c r="C75" s="0" t="s">
        <v>1159</v>
      </c>
      <c r="D75" s="0" t="s">
        <v>1160</v>
      </c>
      <c r="AA75" s="0" t="n">
        <v>0.916013858082379</v>
      </c>
      <c r="AB75" s="0" t="n">
        <v>8.23500571846454</v>
      </c>
      <c r="AC75" s="0" t="n">
        <v>-2.8480214526401</v>
      </c>
      <c r="AD75" s="0" t="n">
        <v>-11.1443529776379</v>
      </c>
      <c r="AE75" s="0" t="n">
        <v>9.66161235926664</v>
      </c>
      <c r="AF75" s="0" t="n">
        <v>13.8593303966529</v>
      </c>
      <c r="AG75" s="0" t="n">
        <v>0.50367487907485</v>
      </c>
      <c r="AH75" s="0" t="n">
        <v>-0.361044180382279</v>
      </c>
      <c r="AI75" s="0" t="n">
        <v>2.72645178301019</v>
      </c>
      <c r="AJ75" s="0" t="n">
        <v>-7.1374797004965</v>
      </c>
      <c r="AK75" s="0" t="n">
        <v>-8.67248014788842</v>
      </c>
      <c r="AL75" s="0" t="n">
        <v>13.1428339765154</v>
      </c>
      <c r="AM75" s="0" t="n">
        <v>3.18996458217961</v>
      </c>
      <c r="AN75" s="0" t="n">
        <v>6.12751141376545</v>
      </c>
      <c r="AO75" s="0" t="n">
        <v>12.4261737774646</v>
      </c>
      <c r="AP75" s="0" t="n">
        <v>3.13390685087593</v>
      </c>
      <c r="AQ75" s="0" t="n">
        <v>-3.45813913371742</v>
      </c>
      <c r="AR75" s="0" t="n">
        <v>5.16214582105535</v>
      </c>
      <c r="AS75" s="0" t="n">
        <v>6.07321747957957</v>
      </c>
      <c r="AT75" s="0" t="n">
        <v>8.30130632052328</v>
      </c>
      <c r="AU75" s="0" t="n">
        <v>1.51472570631101</v>
      </c>
      <c r="AV75" s="0" t="n">
        <v>-2.16135972205798</v>
      </c>
      <c r="AW75" s="0" t="n">
        <v>13.5726031368695</v>
      </c>
      <c r="AX75" s="0" t="n">
        <v>11.8187659466494</v>
      </c>
      <c r="AY75" s="0" t="n">
        <v>10.834727065877</v>
      </c>
      <c r="AZ75" s="0" t="n">
        <v>11.4561670000236</v>
      </c>
      <c r="BA75" s="0" t="n">
        <v>10.7885216853725</v>
      </c>
      <c r="BB75" s="0" t="n">
        <v>8.80255319782566</v>
      </c>
      <c r="BC75" s="0" t="n">
        <v>12.5505383459308</v>
      </c>
      <c r="BD75" s="0" t="n">
        <v>11.1782962271641</v>
      </c>
      <c r="BE75" s="0" t="n">
        <v>8.64781163337416</v>
      </c>
      <c r="BF75" s="0" t="n">
        <v>10.5822700482672</v>
      </c>
      <c r="BG75" s="0" t="n">
        <v>10.2574929610051</v>
      </c>
      <c r="BH75" s="0" t="n">
        <v>10.3924630202334</v>
      </c>
      <c r="BI75" s="0" t="n">
        <v>9.43348265784402</v>
      </c>
      <c r="BJ75" s="0" t="n">
        <v>9.56418964295607</v>
      </c>
      <c r="BK75" s="0" t="n">
        <v>6.81614779681703</v>
      </c>
      <c r="BL75" s="0" t="n">
        <v>8.3640856990789</v>
      </c>
    </row>
    <row r="76" customFormat="false" ht="15" hidden="false" customHeight="false" outlineLevel="0" collapsed="false">
      <c r="A76" s="0" t="s">
        <v>1080</v>
      </c>
      <c r="B76" s="0" t="s">
        <v>1081</v>
      </c>
      <c r="C76" s="0" t="s">
        <v>1159</v>
      </c>
      <c r="D76" s="0" t="s">
        <v>1160</v>
      </c>
      <c r="P76" s="0" t="n">
        <v>3.66070209016046</v>
      </c>
      <c r="Q76" s="0" t="n">
        <v>4.78618736413708</v>
      </c>
      <c r="R76" s="0" t="n">
        <v>6.0335488367549</v>
      </c>
      <c r="S76" s="0" t="n">
        <v>3.09733490277341</v>
      </c>
      <c r="T76" s="0" t="n">
        <v>-0.646547240298943</v>
      </c>
      <c r="U76" s="0" t="n">
        <v>4.8983700696658</v>
      </c>
      <c r="V76" s="0" t="n">
        <v>2.87729702384345</v>
      </c>
      <c r="W76" s="0" t="n">
        <v>3.05779031187086</v>
      </c>
      <c r="X76" s="0" t="n">
        <v>3.8450411261516</v>
      </c>
      <c r="Y76" s="0" t="n">
        <v>2.07084739160159</v>
      </c>
      <c r="Z76" s="0" t="n">
        <v>0.502070671069959</v>
      </c>
      <c r="AA76" s="0" t="n">
        <v>0.815873165943401</v>
      </c>
      <c r="AB76" s="0" t="n">
        <v>1.44070096989014</v>
      </c>
      <c r="AC76" s="0" t="n">
        <v>2.48515561395071</v>
      </c>
      <c r="AD76" s="0" t="n">
        <v>2.35061465964404</v>
      </c>
      <c r="AE76" s="0" t="n">
        <v>2.58623871702876</v>
      </c>
      <c r="AF76" s="0" t="n">
        <v>2.52733723477444</v>
      </c>
      <c r="AG76" s="0" t="n">
        <v>4.16852049922997</v>
      </c>
      <c r="AH76" s="0" t="n">
        <v>3.92420023291787</v>
      </c>
      <c r="AI76" s="0" t="n">
        <v>3.37024294611624</v>
      </c>
      <c r="AJ76" s="0" t="n">
        <v>1.8083619393028</v>
      </c>
      <c r="AK76" s="0" t="n">
        <v>1.14592548416552</v>
      </c>
      <c r="AL76" s="0" t="n">
        <v>-0.565045320044959</v>
      </c>
      <c r="AM76" s="0" t="n">
        <v>2.65207192609537</v>
      </c>
      <c r="AN76" s="0" t="n">
        <v>2.67320752459368</v>
      </c>
      <c r="AO76" s="0" t="n">
        <v>1.89291725481449</v>
      </c>
      <c r="AP76" s="0" t="n">
        <v>2.66401531158114</v>
      </c>
      <c r="AQ76" s="0" t="n">
        <v>3.01868074777461</v>
      </c>
      <c r="AR76" s="0" t="n">
        <v>2.95869993650439</v>
      </c>
      <c r="AS76" s="0" t="n">
        <v>3.90321179658221</v>
      </c>
      <c r="AT76" s="0" t="n">
        <v>2.1843643921667</v>
      </c>
      <c r="AU76" s="0" t="n">
        <v>1.12394288743572</v>
      </c>
      <c r="AV76" s="0" t="n">
        <v>0.930532657955084</v>
      </c>
      <c r="AW76" s="0" t="n">
        <v>2.59494790428792</v>
      </c>
      <c r="AX76" s="0" t="n">
        <v>1.93404489385412</v>
      </c>
      <c r="AY76" s="0" t="n">
        <v>3.49427596842273</v>
      </c>
      <c r="AZ76" s="0" t="n">
        <v>3.15247293988652</v>
      </c>
      <c r="BA76" s="0" t="n">
        <v>0.644918094144401</v>
      </c>
      <c r="BB76" s="0" t="n">
        <v>-4.32582580473083</v>
      </c>
      <c r="BC76" s="0" t="n">
        <v>2.20972966997046</v>
      </c>
      <c r="BD76" s="0" t="n">
        <v>1.83195466964735</v>
      </c>
      <c r="BE76" s="0" t="n">
        <v>-0.751830975887529</v>
      </c>
      <c r="BF76" s="0" t="n">
        <v>-0.0553133926539289</v>
      </c>
      <c r="BG76" s="0" t="n">
        <v>1.57294275699995</v>
      </c>
      <c r="BH76" s="0" t="n">
        <v>2.30060264957048</v>
      </c>
      <c r="BI76" s="0" t="n">
        <v>2.0447370680984</v>
      </c>
      <c r="BJ76" s="0" t="n">
        <v>2.78916521658412</v>
      </c>
      <c r="BK76" s="0" t="n">
        <v>2.11823998429288</v>
      </c>
      <c r="BL76" s="0" t="n">
        <v>1.55426495363793</v>
      </c>
    </row>
    <row r="77" customFormat="false" ht="15" hidden="false" customHeight="false" outlineLevel="0" collapsed="false">
      <c r="A77" s="0" t="s">
        <v>1082</v>
      </c>
      <c r="B77" s="0" t="s">
        <v>1083</v>
      </c>
      <c r="C77" s="0" t="s">
        <v>1159</v>
      </c>
      <c r="D77" s="0" t="s">
        <v>1160</v>
      </c>
      <c r="F77" s="0" t="n">
        <v>1.02800629727136</v>
      </c>
      <c r="G77" s="0" t="n">
        <v>7.57873765955223</v>
      </c>
      <c r="H77" s="0" t="n">
        <v>4.95854234094179</v>
      </c>
      <c r="I77" s="0" t="n">
        <v>6.55759813570545</v>
      </c>
      <c r="J77" s="0" t="n">
        <v>4.30897116669269</v>
      </c>
      <c r="K77" s="0" t="n">
        <v>-0.00528219700002808</v>
      </c>
      <c r="L77" s="0" t="n">
        <v>-2.85037324442887</v>
      </c>
      <c r="M77" s="0" t="n">
        <v>4.54372481270906</v>
      </c>
      <c r="N77" s="0" t="n">
        <v>6.79238094710728</v>
      </c>
      <c r="O77" s="0" t="n">
        <v>11.0417953310221</v>
      </c>
      <c r="P77" s="0" t="n">
        <v>5.82421958484989</v>
      </c>
      <c r="Q77" s="0" t="n">
        <v>1.98259350084086</v>
      </c>
      <c r="R77" s="0" t="n">
        <v>5.68691740471647</v>
      </c>
      <c r="S77" s="0" t="n">
        <v>6.13068460945587</v>
      </c>
      <c r="T77" s="0" t="n">
        <v>0.723620077845638</v>
      </c>
      <c r="U77" s="0" t="n">
        <v>7.4292392117037</v>
      </c>
      <c r="V77" s="0" t="n">
        <v>5.27397722427135</v>
      </c>
      <c r="W77" s="0" t="n">
        <v>0.644965230021285</v>
      </c>
      <c r="X77" s="0" t="n">
        <v>3.92577452823528</v>
      </c>
      <c r="Y77" s="0" t="n">
        <v>1.59915778444848</v>
      </c>
      <c r="Z77" s="0" t="n">
        <v>-2.86257162627633</v>
      </c>
      <c r="AA77" s="0" t="n">
        <v>-1.65977108810233</v>
      </c>
      <c r="AB77" s="0" t="n">
        <v>-5.02621054608291</v>
      </c>
      <c r="AC77" s="0" t="n">
        <v>0.595461671020829</v>
      </c>
      <c r="AD77" s="0" t="n">
        <v>2.31646641104135</v>
      </c>
      <c r="AE77" s="0" t="n">
        <v>3.94357112592371</v>
      </c>
      <c r="AF77" s="0" t="n">
        <v>3.59913183656599</v>
      </c>
      <c r="AG77" s="0" t="n">
        <v>4.27523295397565</v>
      </c>
      <c r="AH77" s="0" t="n">
        <v>-3.97780961329846</v>
      </c>
      <c r="AI77" s="0" t="n">
        <v>10.2559969749569</v>
      </c>
      <c r="AJ77" s="0" t="n">
        <v>-2.59608545385798</v>
      </c>
      <c r="AK77" s="0" t="n">
        <v>5.56152392189367</v>
      </c>
      <c r="AL77" s="0" t="n">
        <v>1.4527091874086</v>
      </c>
      <c r="AM77" s="0" t="n">
        <v>-0.477960627345283</v>
      </c>
      <c r="AN77" s="0" t="n">
        <v>2.8489434736193</v>
      </c>
      <c r="AO77" s="0" t="n">
        <v>3.18198603522286</v>
      </c>
      <c r="AP77" s="0" t="n">
        <v>5.99645893103222</v>
      </c>
      <c r="AQ77" s="0" t="n">
        <v>4.8738634728291</v>
      </c>
      <c r="AR77" s="0" t="n">
        <v>0.438722876025864</v>
      </c>
      <c r="AS77" s="0" t="n">
        <v>3.2645553076037</v>
      </c>
      <c r="AT77" s="0" t="n">
        <v>3.81455912529447</v>
      </c>
      <c r="AU77" s="0" t="n">
        <v>0.0535148574660695</v>
      </c>
      <c r="AV77" s="0" t="n">
        <v>-2.53218563616635</v>
      </c>
      <c r="AW77" s="0" t="n">
        <v>14.0479408280074</v>
      </c>
      <c r="AX77" s="0" t="n">
        <v>7.71089580382996</v>
      </c>
      <c r="AY77" s="0" t="n">
        <v>7.56291070286569</v>
      </c>
      <c r="AZ77" s="0" t="n">
        <v>6.77021965831945</v>
      </c>
      <c r="BA77" s="0" t="n">
        <v>5.79774020179973</v>
      </c>
      <c r="BB77" s="0" t="n">
        <v>2.98978658820397</v>
      </c>
      <c r="BC77" s="0" t="n">
        <v>4.53305782464975</v>
      </c>
      <c r="BD77" s="0" t="n">
        <v>0.504534951275119</v>
      </c>
      <c r="BE77" s="0" t="n">
        <v>7.95634700854886</v>
      </c>
      <c r="BF77" s="0" t="n">
        <v>3.89720531599748</v>
      </c>
      <c r="BG77" s="0" t="n">
        <v>1.23080262398747</v>
      </c>
      <c r="BH77" s="0" t="n">
        <v>1.89245116048859</v>
      </c>
      <c r="BI77" s="0" t="n">
        <v>2.86590717223834</v>
      </c>
      <c r="BJ77" s="0" t="n">
        <v>1.77870372923985</v>
      </c>
      <c r="BK77" s="0" t="n">
        <v>2.22385020503788</v>
      </c>
      <c r="BL77" s="0" t="n">
        <v>2.18019336437305</v>
      </c>
    </row>
    <row r="78" customFormat="false" ht="15" hidden="false" customHeight="false" outlineLevel="0" collapsed="false">
      <c r="A78" s="0" t="s">
        <v>68</v>
      </c>
      <c r="B78" s="0" t="s">
        <v>304</v>
      </c>
      <c r="C78" s="0" t="s">
        <v>1159</v>
      </c>
      <c r="D78" s="0" t="s">
        <v>1160</v>
      </c>
      <c r="F78" s="0" t="n">
        <v>7.60467047924426</v>
      </c>
      <c r="G78" s="0" t="n">
        <v>2.98194553610325</v>
      </c>
      <c r="H78" s="0" t="n">
        <v>3.2850996357034</v>
      </c>
      <c r="I78" s="0" t="n">
        <v>5.23868659789346</v>
      </c>
      <c r="J78" s="0" t="n">
        <v>5.30285780228277</v>
      </c>
      <c r="K78" s="0" t="n">
        <v>2.3728230152817</v>
      </c>
      <c r="L78" s="0" t="n">
        <v>2.16882888287419</v>
      </c>
      <c r="M78" s="0" t="n">
        <v>2.30328998355674</v>
      </c>
      <c r="N78" s="0" t="n">
        <v>9.59328778480035</v>
      </c>
      <c r="O78" s="0" t="n">
        <v>4.81373679601094</v>
      </c>
      <c r="P78" s="0" t="n">
        <v>2.35692135759953</v>
      </c>
      <c r="Q78" s="0" t="n">
        <v>7.73548550195038</v>
      </c>
      <c r="R78" s="0" t="n">
        <v>6.98382784475125</v>
      </c>
      <c r="S78" s="0" t="n">
        <v>3.23653304028531</v>
      </c>
      <c r="T78" s="0" t="n">
        <v>1.80489827726724</v>
      </c>
      <c r="U78" s="0" t="n">
        <v>0.344382485474924</v>
      </c>
      <c r="V78" s="0" t="n">
        <v>0.239510829311158</v>
      </c>
      <c r="W78" s="0" t="n">
        <v>2.91970741193541</v>
      </c>
      <c r="X78" s="0" t="n">
        <v>7.12192637149123</v>
      </c>
      <c r="Y78" s="0" t="n">
        <v>5.38904788022778</v>
      </c>
      <c r="Z78" s="0" t="n">
        <v>1.3158788537492</v>
      </c>
      <c r="AA78" s="0" t="n">
        <v>3.10808869307027</v>
      </c>
      <c r="AB78" s="0" t="n">
        <v>3.11658151416627</v>
      </c>
      <c r="AC78" s="0" t="n">
        <v>3.23769199585604</v>
      </c>
      <c r="AD78" s="0" t="n">
        <v>3.54889658723026</v>
      </c>
      <c r="AE78" s="0" t="n">
        <v>2.75563345861494</v>
      </c>
      <c r="AF78" s="0" t="n">
        <v>3.57482613830207</v>
      </c>
      <c r="AG78" s="0" t="n">
        <v>5.21715032265726</v>
      </c>
      <c r="AH78" s="0" t="n">
        <v>5.08714367418199</v>
      </c>
      <c r="AI78" s="0" t="n">
        <v>0.670275844289762</v>
      </c>
      <c r="AJ78" s="0" t="n">
        <v>-5.88632806942667</v>
      </c>
      <c r="AK78" s="0" t="n">
        <v>-3.29466006575714</v>
      </c>
      <c r="AL78" s="0" t="n">
        <v>-0.661998030419085</v>
      </c>
      <c r="AM78" s="0" t="n">
        <v>3.96305242370121</v>
      </c>
      <c r="AN78" s="0" t="n">
        <v>4.21686746987953</v>
      </c>
      <c r="AO78" s="0" t="n">
        <v>3.66717982978477</v>
      </c>
      <c r="AP78" s="0" t="n">
        <v>6.33379565418399</v>
      </c>
      <c r="AQ78" s="0" t="n">
        <v>5.45718050065875</v>
      </c>
      <c r="AR78" s="0" t="n">
        <v>4.37957572274557</v>
      </c>
      <c r="AS78" s="0" t="n">
        <v>5.7733624584817</v>
      </c>
      <c r="AT78" s="0" t="n">
        <v>2.61001912392074</v>
      </c>
      <c r="AU78" s="0" t="n">
        <v>1.70714896198065</v>
      </c>
      <c r="AV78" s="0" t="n">
        <v>2.00378420285061</v>
      </c>
      <c r="AW78" s="0" t="n">
        <v>3.99209129032087</v>
      </c>
      <c r="AX78" s="0" t="n">
        <v>2.77985055556123</v>
      </c>
      <c r="AY78" s="0" t="n">
        <v>4.02740965802573</v>
      </c>
      <c r="AZ78" s="0" t="n">
        <v>5.29933650739021</v>
      </c>
      <c r="BA78" s="0" t="n">
        <v>0.783995060876521</v>
      </c>
      <c r="BB78" s="0" t="n">
        <v>-8.0744474323113</v>
      </c>
      <c r="BC78" s="0" t="n">
        <v>3.18595865407703</v>
      </c>
      <c r="BD78" s="0" t="n">
        <v>2.54766483842627</v>
      </c>
      <c r="BE78" s="0" t="n">
        <v>-1.39754572817782</v>
      </c>
      <c r="BF78" s="0" t="n">
        <v>-0.901696316194844</v>
      </c>
      <c r="BG78" s="0" t="n">
        <v>-0.364908156882066</v>
      </c>
      <c r="BH78" s="0" t="n">
        <v>0.543659211765487</v>
      </c>
      <c r="BI78" s="0" t="n">
        <v>2.81145776663433</v>
      </c>
      <c r="BJ78" s="0" t="n">
        <v>3.27017227416624</v>
      </c>
      <c r="BK78" s="0" t="n">
        <v>1.51758861140196</v>
      </c>
      <c r="BL78" s="0" t="n">
        <v>1.1455357025294</v>
      </c>
    </row>
    <row r="79" customFormat="false" ht="15" hidden="false" customHeight="false" outlineLevel="0" collapsed="false">
      <c r="A79" s="0" t="s">
        <v>67</v>
      </c>
      <c r="B79" s="0" t="s">
        <v>303</v>
      </c>
      <c r="C79" s="0" t="s">
        <v>1159</v>
      </c>
      <c r="D79" s="0" t="s">
        <v>1160</v>
      </c>
      <c r="F79" s="0" t="n">
        <v>3.51758200401575</v>
      </c>
      <c r="G79" s="0" t="n">
        <v>3.60610214123437</v>
      </c>
      <c r="H79" s="0" t="n">
        <v>6.35877197355042</v>
      </c>
      <c r="I79" s="0" t="n">
        <v>4.87728073078422</v>
      </c>
      <c r="J79" s="0" t="n">
        <v>-2.70026696021505</v>
      </c>
      <c r="K79" s="0" t="n">
        <v>0</v>
      </c>
      <c r="L79" s="0" t="n">
        <v>13.3518283253989</v>
      </c>
      <c r="M79" s="0" t="n">
        <v>7.91622155816178</v>
      </c>
      <c r="N79" s="0" t="n">
        <v>2.59641051244337</v>
      </c>
      <c r="O79" s="0" t="n">
        <v>12.7027111280632</v>
      </c>
      <c r="P79" s="0" t="n">
        <v>6.88898666503009</v>
      </c>
      <c r="Q79" s="0" t="n">
        <v>7.48527667216281</v>
      </c>
      <c r="R79" s="0" t="n">
        <v>11.6128685046621</v>
      </c>
      <c r="S79" s="0" t="n">
        <v>2.6011499098973</v>
      </c>
      <c r="T79" s="0" t="n">
        <v>0.530211188686664</v>
      </c>
      <c r="U79" s="0" t="n">
        <v>2.73616324750236</v>
      </c>
      <c r="V79" s="0" t="n">
        <v>5.90401184406598</v>
      </c>
      <c r="W79" s="0" t="n">
        <v>1.86340145112767</v>
      </c>
      <c r="X79" s="0" t="n">
        <v>12.224819767314</v>
      </c>
      <c r="Y79" s="0" t="n">
        <v>-1.60345693401568</v>
      </c>
      <c r="Z79" s="0" t="n">
        <v>6.32999054812331</v>
      </c>
      <c r="AA79" s="0" t="n">
        <v>-5.97848619961047</v>
      </c>
      <c r="AB79" s="0" t="n">
        <v>-3.96012300949157</v>
      </c>
      <c r="AC79" s="0" t="n">
        <v>8.39302447117407</v>
      </c>
      <c r="AD79" s="0" t="n">
        <v>-4.6134748670672</v>
      </c>
      <c r="AE79" s="0" t="n">
        <v>7.74990796540254</v>
      </c>
      <c r="AF79" s="0" t="n">
        <v>-6.61501999375932</v>
      </c>
      <c r="AG79" s="0" t="n">
        <v>0.955754871560658</v>
      </c>
      <c r="AH79" s="0" t="n">
        <v>7.43863243577883</v>
      </c>
      <c r="AI79" s="0" t="n">
        <v>5.80000271926605</v>
      </c>
      <c r="AJ79" s="0" t="n">
        <v>-2.70000372919846</v>
      </c>
      <c r="AK79" s="0" t="n">
        <v>6.10000190987678</v>
      </c>
      <c r="AL79" s="0" t="n">
        <v>2.13003242138274</v>
      </c>
      <c r="AM79" s="0" t="n">
        <v>5.09999960852174</v>
      </c>
      <c r="AN79" s="0" t="n">
        <v>2.49999853846872</v>
      </c>
      <c r="AO79" s="0" t="n">
        <v>4.80000043020962</v>
      </c>
      <c r="AP79" s="0" t="n">
        <v>-2.1999993686925</v>
      </c>
      <c r="AQ79" s="0" t="n">
        <v>1.30000045153811</v>
      </c>
      <c r="AR79" s="0" t="n">
        <v>8.7999987192724</v>
      </c>
      <c r="AS79" s="0" t="n">
        <v>-1.69999841605511</v>
      </c>
      <c r="AT79" s="0" t="n">
        <v>2.00000014675206</v>
      </c>
      <c r="AU79" s="0" t="n">
        <v>3.19999911373267</v>
      </c>
      <c r="AV79" s="0" t="n">
        <v>0.999999344757299</v>
      </c>
      <c r="AW79" s="0" t="n">
        <v>5.29999970460935</v>
      </c>
      <c r="AX79" s="0" t="n">
        <v>0.700000402432437</v>
      </c>
      <c r="AY79" s="0" t="n">
        <v>1.85248387199486</v>
      </c>
      <c r="AZ79" s="0" t="n">
        <v>-0.850654310045826</v>
      </c>
      <c r="BA79" s="0" t="n">
        <v>1.03279422025967</v>
      </c>
      <c r="BB79" s="0" t="n">
        <v>-1.38603770763581</v>
      </c>
      <c r="BC79" s="0" t="n">
        <v>2.95467242212241</v>
      </c>
      <c r="BD79" s="0" t="n">
        <v>2.70514302901049</v>
      </c>
      <c r="BE79" s="0" t="n">
        <v>1.41131438177968</v>
      </c>
      <c r="BF79" s="0" t="n">
        <v>4.73421948956532</v>
      </c>
      <c r="BG79" s="0" t="n">
        <v>5.60314116065305</v>
      </c>
      <c r="BH79" s="0" t="n">
        <v>4.50201810843242</v>
      </c>
      <c r="BI79" s="0" t="n">
        <v>2.44475296721191</v>
      </c>
      <c r="BJ79" s="0" t="n">
        <v>5.35363107429259</v>
      </c>
      <c r="BK79" s="0" t="n">
        <v>3.8126372191541</v>
      </c>
      <c r="BL79" s="0" t="n">
        <v>-0.445334699771735</v>
      </c>
    </row>
    <row r="80" customFormat="false" ht="15" hidden="false" customHeight="false" outlineLevel="0" collapsed="false">
      <c r="A80" s="0" t="s">
        <v>69</v>
      </c>
      <c r="B80" s="0" t="s">
        <v>305</v>
      </c>
      <c r="C80" s="0" t="s">
        <v>1159</v>
      </c>
      <c r="D80" s="0" t="s">
        <v>1160</v>
      </c>
      <c r="F80" s="0" t="n">
        <v>4.9801118491384</v>
      </c>
      <c r="G80" s="0" t="n">
        <v>6.84346998523586</v>
      </c>
      <c r="H80" s="0" t="n">
        <v>6.23367995209179</v>
      </c>
      <c r="I80" s="0" t="n">
        <v>6.65209950760072</v>
      </c>
      <c r="J80" s="0" t="n">
        <v>4.86150769580638</v>
      </c>
      <c r="K80" s="0" t="n">
        <v>5.25183704566086</v>
      </c>
      <c r="L80" s="0" t="n">
        <v>4.92114891528463</v>
      </c>
      <c r="M80" s="0" t="n">
        <v>4.49130888579006</v>
      </c>
      <c r="N80" s="0" t="n">
        <v>7.10947534485236</v>
      </c>
      <c r="O80" s="0" t="n">
        <v>6.10867981285152</v>
      </c>
      <c r="P80" s="0" t="n">
        <v>5.31671589688149</v>
      </c>
      <c r="Q80" s="0" t="n">
        <v>4.51137401861739</v>
      </c>
      <c r="R80" s="0" t="n">
        <v>6.34458067469789</v>
      </c>
      <c r="S80" s="0" t="n">
        <v>4.30091914308284</v>
      </c>
      <c r="T80" s="0" t="n">
        <v>-0.959884746223096</v>
      </c>
      <c r="U80" s="0" t="n">
        <v>4.35675890276836</v>
      </c>
      <c r="V80" s="0" t="n">
        <v>3.46431200428788</v>
      </c>
      <c r="W80" s="0" t="n">
        <v>3.97854372235838</v>
      </c>
      <c r="X80" s="0" t="n">
        <v>3.54998915669242</v>
      </c>
      <c r="Y80" s="0" t="n">
        <v>1.57874525990584</v>
      </c>
      <c r="Z80" s="0" t="n">
        <v>1.06901983853727</v>
      </c>
      <c r="AA80" s="0" t="n">
        <v>2.50539661637579</v>
      </c>
      <c r="AB80" s="0" t="n">
        <v>1.24086486211559</v>
      </c>
      <c r="AC80" s="0" t="n">
        <v>1.51372160344316</v>
      </c>
      <c r="AD80" s="0" t="n">
        <v>1.62278136715794</v>
      </c>
      <c r="AE80" s="0" t="n">
        <v>2.33727634979969</v>
      </c>
      <c r="AF80" s="0" t="n">
        <v>2.56190033450119</v>
      </c>
      <c r="AG80" s="0" t="n">
        <v>4.74314219356484</v>
      </c>
      <c r="AH80" s="0" t="n">
        <v>4.34386106267613</v>
      </c>
      <c r="AI80" s="0" t="n">
        <v>2.92393508123074</v>
      </c>
      <c r="AJ80" s="0" t="n">
        <v>1.04817584704435</v>
      </c>
      <c r="AK80" s="0" t="n">
        <v>1.59934267687127</v>
      </c>
      <c r="AL80" s="0" t="n">
        <v>-0.628666351905437</v>
      </c>
      <c r="AM80" s="0" t="n">
        <v>2.35834218111898</v>
      </c>
      <c r="AN80" s="0" t="n">
        <v>2.10669525325974</v>
      </c>
      <c r="AO80" s="0" t="n">
        <v>1.41299367250002</v>
      </c>
      <c r="AP80" s="0" t="n">
        <v>2.33629652937944</v>
      </c>
      <c r="AQ80" s="0" t="n">
        <v>3.58865942535427</v>
      </c>
      <c r="AR80" s="0" t="n">
        <v>3.42137379882455</v>
      </c>
      <c r="AS80" s="0" t="n">
        <v>3.92366922704063</v>
      </c>
      <c r="AT80" s="0" t="n">
        <v>1.98372141863292</v>
      </c>
      <c r="AU80" s="0" t="n">
        <v>1.13553148214601</v>
      </c>
      <c r="AV80" s="0" t="n">
        <v>0.823160756684118</v>
      </c>
      <c r="AW80" s="0" t="n">
        <v>2.82975292869891</v>
      </c>
      <c r="AX80" s="0" t="n">
        <v>1.6632199803008</v>
      </c>
      <c r="AY80" s="0" t="n">
        <v>2.44932360111885</v>
      </c>
      <c r="AZ80" s="0" t="n">
        <v>2.42473624337305</v>
      </c>
      <c r="BA80" s="0" t="n">
        <v>0.254945960124004</v>
      </c>
      <c r="BB80" s="0" t="n">
        <v>-2.87331382849631</v>
      </c>
      <c r="BC80" s="0" t="n">
        <v>1.94943762312663</v>
      </c>
      <c r="BD80" s="0" t="n">
        <v>2.19270063266654</v>
      </c>
      <c r="BE80" s="0" t="n">
        <v>0.313134751077172</v>
      </c>
      <c r="BF80" s="0" t="n">
        <v>0.576326674771792</v>
      </c>
      <c r="BG80" s="0" t="n">
        <v>0.956183052371557</v>
      </c>
      <c r="BH80" s="0" t="n">
        <v>1.1129123405747</v>
      </c>
      <c r="BI80" s="0" t="n">
        <v>1.09546440372048</v>
      </c>
      <c r="BJ80" s="0" t="n">
        <v>2.29141999417021</v>
      </c>
      <c r="BK80" s="0" t="n">
        <v>1.79286392711333</v>
      </c>
      <c r="BL80" s="0" t="n">
        <v>1.50859403033795</v>
      </c>
    </row>
    <row r="81" customFormat="false" ht="15" hidden="false" customHeight="false" outlineLevel="0" collapsed="false">
      <c r="A81" s="0" t="s">
        <v>650</v>
      </c>
      <c r="B81" s="0" t="s">
        <v>652</v>
      </c>
      <c r="C81" s="0" t="s">
        <v>1159</v>
      </c>
      <c r="D81" s="0" t="s">
        <v>1160</v>
      </c>
    </row>
    <row r="82" customFormat="false" ht="15" hidden="false" customHeight="false" outlineLevel="0" collapsed="false">
      <c r="A82" s="0" t="s">
        <v>802</v>
      </c>
      <c r="B82" s="0" t="s">
        <v>359</v>
      </c>
      <c r="C82" s="0" t="s">
        <v>1159</v>
      </c>
      <c r="D82" s="0" t="s">
        <v>1160</v>
      </c>
      <c r="AF82" s="0" t="n">
        <v>1.19976004799041</v>
      </c>
      <c r="AG82" s="0" t="n">
        <v>2.54890337877889</v>
      </c>
      <c r="AH82" s="0" t="n">
        <v>3.52601156069363</v>
      </c>
      <c r="AI82" s="0" t="n">
        <v>3.74092685650476</v>
      </c>
      <c r="AJ82" s="0" t="n">
        <v>7.42734122712594</v>
      </c>
      <c r="AK82" s="0" t="n">
        <v>4.00801603206413</v>
      </c>
      <c r="AL82" s="0" t="n">
        <v>8.14065510597301</v>
      </c>
      <c r="AM82" s="0" t="n">
        <v>-0.534521158129181</v>
      </c>
      <c r="AN82" s="0" t="n">
        <v>7.01446484549932</v>
      </c>
      <c r="AO82" s="0" t="n">
        <v>-3.18237151897384</v>
      </c>
      <c r="AP82" s="0" t="n">
        <v>-6.0609374365163</v>
      </c>
      <c r="AQ82" s="0" t="n">
        <v>2.8505158599975</v>
      </c>
      <c r="AR82" s="0" t="n">
        <v>1.37443838961255</v>
      </c>
      <c r="AS82" s="0" t="n">
        <v>4.83390378617111</v>
      </c>
      <c r="AT82" s="0" t="n">
        <v>2.16760244050491</v>
      </c>
      <c r="AU82" s="0" t="n">
        <v>0.546997672499344</v>
      </c>
      <c r="AV82" s="0" t="n">
        <v>1.57211506743109</v>
      </c>
      <c r="AW82" s="0" t="n">
        <v>-3.08015304747474</v>
      </c>
      <c r="AX82" s="0" t="n">
        <v>2.04186716395544</v>
      </c>
      <c r="AY82" s="0" t="n">
        <v>-0.0810552934164832</v>
      </c>
      <c r="AZ82" s="0" t="n">
        <v>-1.83618529402398</v>
      </c>
      <c r="BA82" s="0" t="n">
        <v>-2.40849258666222</v>
      </c>
      <c r="BB82" s="0" t="n">
        <v>1.09309924105246</v>
      </c>
      <c r="BC82" s="0" t="n">
        <v>2.25938995585932</v>
      </c>
      <c r="BD82" s="0" t="n">
        <v>3.18857475473928</v>
      </c>
      <c r="BE82" s="0" t="n">
        <v>-1.86681975475544</v>
      </c>
      <c r="BF82" s="0" t="n">
        <v>-3.67976779073483</v>
      </c>
      <c r="BG82" s="0" t="n">
        <v>-2.30577574529325</v>
      </c>
      <c r="BH82" s="0" t="n">
        <v>4.62188400404939</v>
      </c>
      <c r="BI82" s="0" t="n">
        <v>0.900180416516932</v>
      </c>
      <c r="BJ82" s="0" t="n">
        <v>2.68218594445551</v>
      </c>
      <c r="BK82" s="0" t="n">
        <v>0.211653600126766</v>
      </c>
    </row>
    <row r="83" customFormat="false" ht="15" hidden="false" customHeight="false" outlineLevel="0" collapsed="false">
      <c r="A83" s="0" t="s">
        <v>70</v>
      </c>
      <c r="B83" s="0" t="s">
        <v>306</v>
      </c>
      <c r="C83" s="0" t="s">
        <v>1159</v>
      </c>
      <c r="D83" s="0" t="s">
        <v>1160</v>
      </c>
      <c r="F83" s="0" t="n">
        <v>14.7668431868332</v>
      </c>
      <c r="G83" s="0" t="n">
        <v>7.44921159688671</v>
      </c>
      <c r="H83" s="0" t="n">
        <v>6.09243528403599</v>
      </c>
      <c r="I83" s="0" t="n">
        <v>4.55445363440386</v>
      </c>
      <c r="J83" s="0" t="n">
        <v>8.33333566041171</v>
      </c>
      <c r="K83" s="0" t="n">
        <v>4.50800456670004</v>
      </c>
      <c r="L83" s="0" t="n">
        <v>4.11515285426293</v>
      </c>
      <c r="M83" s="0" t="n">
        <v>2.50880088058756</v>
      </c>
      <c r="N83" s="0" t="n">
        <v>8.08291043381715</v>
      </c>
      <c r="O83" s="0" t="n">
        <v>8.67934217556071</v>
      </c>
      <c r="P83" s="0" t="n">
        <v>10.2587309116899</v>
      </c>
      <c r="Q83" s="0" t="n">
        <v>11.3369706830662</v>
      </c>
      <c r="R83" s="0" t="n">
        <v>10.1824336186273</v>
      </c>
      <c r="S83" s="0" t="n">
        <v>39.4870951788448</v>
      </c>
      <c r="T83" s="0" t="n">
        <v>19.1901149100017</v>
      </c>
      <c r="U83" s="0" t="n">
        <v>35.6253379697775</v>
      </c>
      <c r="V83" s="0" t="n">
        <v>-12.582091168196</v>
      </c>
      <c r="W83" s="0" t="n">
        <v>-24.0492060700073</v>
      </c>
      <c r="X83" s="0" t="n">
        <v>0.474405279722845</v>
      </c>
      <c r="Y83" s="0" t="n">
        <v>2.55293715765217</v>
      </c>
      <c r="Z83" s="0" t="n">
        <v>5.09532927895786</v>
      </c>
      <c r="AA83" s="0" t="n">
        <v>-3.09752039780534</v>
      </c>
      <c r="AB83" s="0" t="n">
        <v>5.60824067925303</v>
      </c>
      <c r="AC83" s="0" t="n">
        <v>7.50890230839578</v>
      </c>
      <c r="AD83" s="0" t="n">
        <v>-2.33294933269416</v>
      </c>
      <c r="AE83" s="0" t="n">
        <v>-0.803597733902933</v>
      </c>
      <c r="AF83" s="0" t="n">
        <v>-17.1460422148976</v>
      </c>
      <c r="AG83" s="0" t="n">
        <v>12.8453532480867</v>
      </c>
      <c r="AH83" s="0" t="n">
        <v>8.54530998982546</v>
      </c>
      <c r="AI83" s="0" t="n">
        <v>5.19223727652398</v>
      </c>
      <c r="AJ83" s="0" t="n">
        <v>6.11250348301178</v>
      </c>
      <c r="AK83" s="0" t="n">
        <v>-3.09014565154393</v>
      </c>
      <c r="AL83" s="0" t="n">
        <v>3.94655500790242</v>
      </c>
      <c r="AM83" s="0" t="n">
        <v>3.71275484108966</v>
      </c>
      <c r="AN83" s="0" t="n">
        <v>4.97384776335103</v>
      </c>
      <c r="AO83" s="0" t="n">
        <v>3.62504902027987</v>
      </c>
      <c r="AP83" s="0" t="n">
        <v>5.73836739483843</v>
      </c>
      <c r="AQ83" s="0" t="n">
        <v>3.47783358718901</v>
      </c>
      <c r="AR83" s="0" t="n">
        <v>-8.93262280230105</v>
      </c>
      <c r="AS83" s="0" t="n">
        <v>-1.88296639760897</v>
      </c>
      <c r="AT83" s="0" t="n">
        <v>2.13523342197423</v>
      </c>
      <c r="AU83" s="0" t="n">
        <v>-0.249033168543434</v>
      </c>
      <c r="AV83" s="0" t="n">
        <v>2.2473300115045</v>
      </c>
      <c r="AW83" s="0" t="n">
        <v>0.68954305846485</v>
      </c>
      <c r="AX83" s="0" t="n">
        <v>2.67620333310926</v>
      </c>
      <c r="AY83" s="0" t="n">
        <v>-2.80657835569052</v>
      </c>
      <c r="AZ83" s="0" t="n">
        <v>6.00810802487668</v>
      </c>
      <c r="BA83" s="0" t="n">
        <v>-3.30843064878751</v>
      </c>
      <c r="BB83" s="0" t="n">
        <v>0.130331119816617</v>
      </c>
      <c r="BC83" s="0" t="n">
        <v>7.08988731455126</v>
      </c>
      <c r="BD83" s="0" t="n">
        <v>7.09175334258654</v>
      </c>
      <c r="BE83" s="0" t="n">
        <v>5.25107691750407</v>
      </c>
      <c r="BF83" s="0" t="n">
        <v>5.63869900338696</v>
      </c>
      <c r="BG83" s="0" t="n">
        <v>4.31496444107469</v>
      </c>
      <c r="BH83" s="0" t="n">
        <v>3.8788993950789</v>
      </c>
      <c r="BI83" s="0" t="n">
        <v>2.09144220829562</v>
      </c>
      <c r="BJ83" s="0" t="n">
        <v>0.472642030911146</v>
      </c>
      <c r="BK83" s="0" t="n">
        <v>0.842950945596528</v>
      </c>
      <c r="BL83" s="0" t="n">
        <v>3.94494620364154</v>
      </c>
    </row>
    <row r="84" customFormat="false" ht="15" hidden="false" customHeight="false" outlineLevel="0" collapsed="false">
      <c r="A84" s="0" t="s">
        <v>204</v>
      </c>
      <c r="B84" s="0" t="s">
        <v>432</v>
      </c>
      <c r="C84" s="0" t="s">
        <v>1159</v>
      </c>
      <c r="D84" s="0" t="s">
        <v>1160</v>
      </c>
      <c r="F84" s="0" t="n">
        <v>2.67711894345372</v>
      </c>
      <c r="G84" s="0" t="n">
        <v>1.1029096492187</v>
      </c>
      <c r="H84" s="0" t="n">
        <v>4.8743839976478</v>
      </c>
      <c r="I84" s="0" t="n">
        <v>5.53365938602349</v>
      </c>
      <c r="J84" s="0" t="n">
        <v>2.14217654354569</v>
      </c>
      <c r="K84" s="0" t="n">
        <v>1.57310041405223</v>
      </c>
      <c r="L84" s="0" t="n">
        <v>2.78647464167507</v>
      </c>
      <c r="M84" s="0" t="n">
        <v>5.44108343766115</v>
      </c>
      <c r="N84" s="0" t="n">
        <v>1.92409683469894</v>
      </c>
      <c r="O84" s="0" t="n">
        <v>3.77118799966752</v>
      </c>
      <c r="P84" s="0" t="n">
        <v>3.50471750518216</v>
      </c>
      <c r="Q84" s="0" t="n">
        <v>4.32166761525016</v>
      </c>
      <c r="R84" s="0" t="n">
        <v>6.52384843843142</v>
      </c>
      <c r="S84" s="0" t="n">
        <v>-2.4844040523141</v>
      </c>
      <c r="T84" s="0" t="n">
        <v>-1.47364954200184</v>
      </c>
      <c r="U84" s="0" t="n">
        <v>2.91026625694681</v>
      </c>
      <c r="V84" s="0" t="n">
        <v>2.45775048096047</v>
      </c>
      <c r="W84" s="0" t="n">
        <v>4.20426042568425</v>
      </c>
      <c r="X84" s="0" t="n">
        <v>3.74901664259653</v>
      </c>
      <c r="Y84" s="0" t="n">
        <v>-2.03136778090925</v>
      </c>
      <c r="Z84" s="0" t="n">
        <v>-0.787743851356353</v>
      </c>
      <c r="AA84" s="0" t="n">
        <v>1.99489121570818</v>
      </c>
      <c r="AB84" s="0" t="n">
        <v>4.22185640855157</v>
      </c>
      <c r="AC84" s="0" t="n">
        <v>2.2691050845774</v>
      </c>
      <c r="AD84" s="0" t="n">
        <v>4.14741507693289</v>
      </c>
      <c r="AE84" s="0" t="n">
        <v>3.15034053587446</v>
      </c>
      <c r="AF84" s="0" t="n">
        <v>5.39273836588518</v>
      </c>
      <c r="AG84" s="0" t="n">
        <v>5.73241364589943</v>
      </c>
      <c r="AH84" s="0" t="n">
        <v>2.57760269569438</v>
      </c>
      <c r="AI84" s="0" t="n">
        <v>0.733755502200452</v>
      </c>
      <c r="AJ84" s="0" t="n">
        <v>-1.1031216255778</v>
      </c>
      <c r="AK84" s="0" t="n">
        <v>0.401082063847213</v>
      </c>
      <c r="AL84" s="0" t="n">
        <v>2.48983097485453</v>
      </c>
      <c r="AM84" s="0" t="n">
        <v>3.84600913053607</v>
      </c>
      <c r="AN84" s="0" t="n">
        <v>2.53167003665999</v>
      </c>
      <c r="AO84" s="0" t="n">
        <v>2.49153317975488</v>
      </c>
      <c r="AP84" s="0" t="n">
        <v>3.85482999120725</v>
      </c>
      <c r="AQ84" s="0" t="n">
        <v>3.64485339579952</v>
      </c>
      <c r="AR84" s="0" t="n">
        <v>3.42822332767811</v>
      </c>
      <c r="AS84" s="0" t="n">
        <v>3.43747162873862</v>
      </c>
      <c r="AT84" s="0" t="n">
        <v>2.97436365273566</v>
      </c>
      <c r="AU84" s="0" t="n">
        <v>2.3243511221289</v>
      </c>
      <c r="AV84" s="0" t="n">
        <v>3.28637759033414</v>
      </c>
      <c r="AW84" s="0" t="n">
        <v>2.37395142770163</v>
      </c>
      <c r="AX84" s="0" t="n">
        <v>3.17972889318253</v>
      </c>
      <c r="AY84" s="0" t="n">
        <v>2.78832456587739</v>
      </c>
      <c r="AZ84" s="0" t="n">
        <v>2.43055320120308</v>
      </c>
      <c r="BA84" s="0" t="n">
        <v>-0.281153555903288</v>
      </c>
      <c r="BB84" s="0" t="n">
        <v>-4.24782176303837</v>
      </c>
      <c r="BC84" s="0" t="n">
        <v>1.94952146428622</v>
      </c>
      <c r="BD84" s="0" t="n">
        <v>1.54014740315958</v>
      </c>
      <c r="BE84" s="0" t="n">
        <v>1.4789239242734</v>
      </c>
      <c r="BF84" s="0" t="n">
        <v>2.1394857181109</v>
      </c>
      <c r="BG84" s="0" t="n">
        <v>2.60747590068877</v>
      </c>
      <c r="BH84" s="0" t="n">
        <v>2.35552430595799</v>
      </c>
      <c r="BI84" s="0" t="n">
        <v>1.91815513204681</v>
      </c>
      <c r="BJ84" s="0" t="n">
        <v>1.89207700716807</v>
      </c>
      <c r="BK84" s="0" t="n">
        <v>1.34072060244353</v>
      </c>
      <c r="BL84" s="0" t="n">
        <v>1.46265820190786</v>
      </c>
    </row>
    <row r="85" customFormat="false" ht="15" hidden="false" customHeight="false" outlineLevel="0" collapsed="false">
      <c r="A85" s="0" t="s">
        <v>73</v>
      </c>
      <c r="B85" s="0" t="s">
        <v>308</v>
      </c>
      <c r="C85" s="0" t="s">
        <v>1159</v>
      </c>
      <c r="D85" s="0" t="s">
        <v>1160</v>
      </c>
      <c r="K85" s="0" t="n">
        <v>7.53563129431707</v>
      </c>
      <c r="L85" s="0" t="n">
        <v>6.24999954351621</v>
      </c>
      <c r="M85" s="0" t="n">
        <v>4.4563348138954</v>
      </c>
      <c r="N85" s="0" t="n">
        <v>4.77814972509398</v>
      </c>
      <c r="O85" s="0" t="n">
        <v>12.0521162460369</v>
      </c>
      <c r="P85" s="0" t="n">
        <v>2.47093612493619</v>
      </c>
      <c r="Q85" s="0" t="n">
        <v>2.83687380741301</v>
      </c>
      <c r="R85" s="0" t="n">
        <v>6.48276154621466</v>
      </c>
      <c r="S85" s="0" t="n">
        <v>8.80829341015195</v>
      </c>
      <c r="T85" s="0" t="n">
        <v>7.38094530055061</v>
      </c>
      <c r="U85" s="0" t="n">
        <v>6.09756423426711</v>
      </c>
      <c r="V85" s="0" t="n">
        <v>6.89655016091213</v>
      </c>
      <c r="W85" s="0" t="n">
        <v>7.42912769196221</v>
      </c>
      <c r="X85" s="0" t="n">
        <v>7.37034607195648</v>
      </c>
      <c r="Y85" s="0" t="n">
        <v>4.57626627457819</v>
      </c>
      <c r="Z85" s="0" t="n">
        <v>5.2674236559411</v>
      </c>
      <c r="AA85" s="0" t="n">
        <v>2.00153854146568</v>
      </c>
      <c r="AB85" s="0" t="n">
        <v>4.30188684407258</v>
      </c>
      <c r="AC85" s="0" t="n">
        <v>5.42692297056458</v>
      </c>
      <c r="AD85" s="0" t="n">
        <v>4.9416554196843</v>
      </c>
      <c r="AE85" s="0" t="n">
        <v>-8.17527589257097</v>
      </c>
      <c r="AF85" s="0" t="n">
        <v>1.28204284825986</v>
      </c>
      <c r="AG85" s="0" t="n">
        <v>5.55555807916308</v>
      </c>
      <c r="AH85" s="0" t="n">
        <v>-7.19520189572219</v>
      </c>
      <c r="AI85" s="0" t="n">
        <v>-14.7882259000602</v>
      </c>
      <c r="AJ85" s="0" t="n">
        <v>-21.1000007278933</v>
      </c>
      <c r="AK85" s="0" t="n">
        <v>-44.8999994565328</v>
      </c>
      <c r="AL85" s="0" t="n">
        <v>-29.3000019726578</v>
      </c>
      <c r="AM85" s="0" t="n">
        <v>-10.3999939717277</v>
      </c>
      <c r="AN85" s="0" t="n">
        <v>2.59999672433722</v>
      </c>
      <c r="AO85" s="0" t="n">
        <v>11.2000020075437</v>
      </c>
      <c r="AP85" s="0" t="n">
        <v>10.5190412217837</v>
      </c>
      <c r="AQ85" s="0" t="n">
        <v>3.10490271777833</v>
      </c>
      <c r="AR85" s="0" t="n">
        <v>2.86925704427721</v>
      </c>
      <c r="AS85" s="0" t="n">
        <v>1.83834106614221</v>
      </c>
      <c r="AT85" s="0" t="n">
        <v>4.80545327255501</v>
      </c>
      <c r="AU85" s="0" t="n">
        <v>5.47383680119593</v>
      </c>
      <c r="AV85" s="0" t="n">
        <v>11.0587231936646</v>
      </c>
      <c r="AW85" s="0" t="n">
        <v>5.79449634569851</v>
      </c>
      <c r="AX85" s="0" t="n">
        <v>9.58957406160836</v>
      </c>
      <c r="AY85" s="0" t="n">
        <v>9.41977064759736</v>
      </c>
      <c r="AZ85" s="0" t="n">
        <v>12.5789534308973</v>
      </c>
      <c r="BA85" s="0" t="n">
        <v>2.41857165904172</v>
      </c>
      <c r="BB85" s="0" t="n">
        <v>-3.65051363069394</v>
      </c>
      <c r="BC85" s="0" t="n">
        <v>6.24948776787187</v>
      </c>
      <c r="BD85" s="0" t="n">
        <v>7.3999998671419</v>
      </c>
      <c r="BE85" s="0" t="n">
        <v>6.3690083063386</v>
      </c>
      <c r="BF85" s="0" t="n">
        <v>3.62130535196276</v>
      </c>
      <c r="BG85" s="0" t="n">
        <v>4.43192482309078</v>
      </c>
      <c r="BH85" s="0" t="n">
        <v>3.02220738019703</v>
      </c>
      <c r="BI85" s="0" t="n">
        <v>2.90643878002064</v>
      </c>
      <c r="BJ85" s="0" t="n">
        <v>4.84260322496586</v>
      </c>
      <c r="BK85" s="0" t="n">
        <v>4.86993477619603</v>
      </c>
      <c r="BL85" s="0" t="n">
        <v>4.98235045944931</v>
      </c>
    </row>
    <row r="86" customFormat="false" ht="15" hidden="false" customHeight="false" outlineLevel="0" collapsed="false">
      <c r="A86" s="0" t="s">
        <v>75</v>
      </c>
      <c r="B86" s="0" t="s">
        <v>310</v>
      </c>
      <c r="C86" s="0" t="s">
        <v>1159</v>
      </c>
      <c r="D86" s="0" t="s">
        <v>1160</v>
      </c>
      <c r="F86" s="0" t="n">
        <v>3.42967401166929</v>
      </c>
      <c r="G86" s="0" t="n">
        <v>4.10915860618199</v>
      </c>
      <c r="H86" s="0" t="n">
        <v>4.40597420050636</v>
      </c>
      <c r="I86" s="0" t="n">
        <v>2.20932750489335</v>
      </c>
      <c r="J86" s="0" t="n">
        <v>1.36899886954237</v>
      </c>
      <c r="K86" s="0" t="n">
        <v>-4.25829037246167</v>
      </c>
      <c r="L86" s="0" t="n">
        <v>3.0753640519092</v>
      </c>
      <c r="M86" s="0" t="n">
        <v>0.368860328892453</v>
      </c>
      <c r="N86" s="0" t="n">
        <v>6.00617496364477</v>
      </c>
      <c r="O86" s="0" t="n">
        <v>9.72347258685929</v>
      </c>
      <c r="P86" s="0" t="n">
        <v>5.21612455713634</v>
      </c>
      <c r="Q86" s="0" t="n">
        <v>-2.48765540028003</v>
      </c>
      <c r="R86" s="0" t="n">
        <v>2.88458419469011</v>
      </c>
      <c r="S86" s="0" t="n">
        <v>6.85251683167101</v>
      </c>
      <c r="T86" s="0" t="n">
        <v>-12.4316290218358</v>
      </c>
      <c r="U86" s="0" t="n">
        <v>-3.53018280567582</v>
      </c>
      <c r="V86" s="0" t="n">
        <v>2.27410724354498</v>
      </c>
      <c r="W86" s="0" t="n">
        <v>8.47593559942411</v>
      </c>
      <c r="X86" s="0" t="n">
        <v>-2.51494141829373</v>
      </c>
      <c r="Y86" s="0" t="n">
        <v>0.471695942558</v>
      </c>
      <c r="Z86" s="0" t="n">
        <v>-3.50306694673941</v>
      </c>
      <c r="AA86" s="0" t="n">
        <v>-6.92365040980287</v>
      </c>
      <c r="AB86" s="0" t="n">
        <v>-4.56373750589799</v>
      </c>
      <c r="AC86" s="0" t="n">
        <v>8.64756945830382</v>
      </c>
      <c r="AD86" s="0" t="n">
        <v>5.09161727297307</v>
      </c>
      <c r="AE86" s="0" t="n">
        <v>5.19916067889041</v>
      </c>
      <c r="AF86" s="0" t="n">
        <v>4.79489887802558</v>
      </c>
      <c r="AG86" s="0" t="n">
        <v>5.62816876533631</v>
      </c>
      <c r="AH86" s="0" t="n">
        <v>5.08587270029996</v>
      </c>
      <c r="AI86" s="0" t="n">
        <v>3.3288178832203</v>
      </c>
      <c r="AJ86" s="0" t="n">
        <v>5.28182636929479</v>
      </c>
      <c r="AK86" s="0" t="n">
        <v>3.87941907243939</v>
      </c>
      <c r="AL86" s="0" t="n">
        <v>4.85000056899135</v>
      </c>
      <c r="AM86" s="0" t="n">
        <v>3.29999980878</v>
      </c>
      <c r="AN86" s="0" t="n">
        <v>4.11241892868065</v>
      </c>
      <c r="AO86" s="0" t="n">
        <v>4.60246109029805</v>
      </c>
      <c r="AP86" s="0" t="n">
        <v>4.19635745801085</v>
      </c>
      <c r="AQ86" s="0" t="n">
        <v>4.70039084358827</v>
      </c>
      <c r="AR86" s="0" t="n">
        <v>4.39999688631812</v>
      </c>
      <c r="AS86" s="0" t="n">
        <v>3.70000003991548</v>
      </c>
      <c r="AT86" s="0" t="n">
        <v>4.00000009859845</v>
      </c>
      <c r="AU86" s="0" t="n">
        <v>4.49999957793014</v>
      </c>
      <c r="AV86" s="0" t="n">
        <v>5.20000007397465</v>
      </c>
      <c r="AW86" s="0" t="n">
        <v>5.59999998938594</v>
      </c>
      <c r="AX86" s="0" t="n">
        <v>5.90000391619385</v>
      </c>
      <c r="AY86" s="0" t="n">
        <v>6.39991250176021</v>
      </c>
      <c r="AZ86" s="0" t="n">
        <v>4.34681916414681</v>
      </c>
      <c r="BA86" s="0" t="n">
        <v>9.14979897526671</v>
      </c>
      <c r="BB86" s="0" t="n">
        <v>4.84448699844826</v>
      </c>
      <c r="BC86" s="0" t="n">
        <v>7.89971188935309</v>
      </c>
      <c r="BD86" s="0" t="n">
        <v>14.0471236303192</v>
      </c>
      <c r="BE86" s="0" t="n">
        <v>9.29278940459675</v>
      </c>
      <c r="BF86" s="0" t="n">
        <v>7.31252500733126</v>
      </c>
      <c r="BG86" s="0" t="n">
        <v>2.89743883691538</v>
      </c>
      <c r="BH86" s="0" t="n">
        <v>2.1782067443939</v>
      </c>
      <c r="BI86" s="0" t="n">
        <v>3.44779299129725</v>
      </c>
      <c r="BJ86" s="0" t="n">
        <v>8.14344654879852</v>
      </c>
      <c r="BK86" s="0" t="n">
        <v>6.26348073195742</v>
      </c>
      <c r="BL86" s="0" t="n">
        <v>6.47839480535899</v>
      </c>
    </row>
    <row r="87" customFormat="false" ht="15" hidden="false" customHeight="false" outlineLevel="0" collapsed="false">
      <c r="A87" s="0" t="s">
        <v>674</v>
      </c>
      <c r="B87" s="0" t="s">
        <v>676</v>
      </c>
      <c r="C87" s="0" t="s">
        <v>1159</v>
      </c>
      <c r="D87" s="0" t="s">
        <v>1160</v>
      </c>
    </row>
    <row r="88" customFormat="false" ht="15" hidden="false" customHeight="false" outlineLevel="0" collapsed="false">
      <c r="A88" s="0" t="s">
        <v>79</v>
      </c>
      <c r="B88" s="0" t="s">
        <v>314</v>
      </c>
      <c r="C88" s="0" t="s">
        <v>1159</v>
      </c>
      <c r="D88" s="0" t="s">
        <v>1160</v>
      </c>
      <c r="AF88" s="0" t="n">
        <v>3.29993884547622</v>
      </c>
      <c r="AG88" s="0" t="n">
        <v>6.30811669713339</v>
      </c>
      <c r="AH88" s="0" t="n">
        <v>4.00347601281314</v>
      </c>
      <c r="AI88" s="0" t="n">
        <v>4.32406275371824</v>
      </c>
      <c r="AJ88" s="0" t="n">
        <v>2.61342300463443</v>
      </c>
      <c r="AK88" s="0" t="n">
        <v>3.27094730060409</v>
      </c>
      <c r="AL88" s="0" t="n">
        <v>5.04414454179229</v>
      </c>
      <c r="AM88" s="0" t="n">
        <v>3.97009910595494</v>
      </c>
      <c r="AN88" s="0" t="n">
        <v>4.60767320207577</v>
      </c>
      <c r="AO88" s="0" t="n">
        <v>4.46157508525079</v>
      </c>
      <c r="AP88" s="0" t="n">
        <v>5.18160345862306</v>
      </c>
      <c r="AQ88" s="0" t="n">
        <v>3.64412124246908</v>
      </c>
      <c r="AR88" s="0" t="n">
        <v>3.81200403459002</v>
      </c>
      <c r="AS88" s="0" t="n">
        <v>2.50306056156042</v>
      </c>
      <c r="AT88" s="0" t="n">
        <v>3.65834647070444</v>
      </c>
      <c r="AU88" s="0" t="n">
        <v>5.16460946559741</v>
      </c>
      <c r="AV88" s="0" t="n">
        <v>1.24860126019659</v>
      </c>
      <c r="AW88" s="0" t="n">
        <v>2.34011731256672</v>
      </c>
      <c r="AX88" s="0" t="n">
        <v>2.99727256153359</v>
      </c>
      <c r="AY88" s="0" t="n">
        <v>1.16442152286278</v>
      </c>
      <c r="AZ88" s="0" t="n">
        <v>6.82747442663229</v>
      </c>
      <c r="BA88" s="0" t="n">
        <v>4.13661615308007</v>
      </c>
      <c r="BB88" s="0" t="n">
        <v>-1.11763859460218</v>
      </c>
      <c r="BC88" s="0" t="n">
        <v>4.82071541392241</v>
      </c>
      <c r="BD88" s="0" t="n">
        <v>5.61210427912495</v>
      </c>
      <c r="BE88" s="0" t="n">
        <v>5.91691173154779</v>
      </c>
      <c r="BF88" s="0" t="n">
        <v>3.93478402501792</v>
      </c>
      <c r="BG88" s="0" t="n">
        <v>3.7074516130114</v>
      </c>
      <c r="BH88" s="0" t="n">
        <v>3.81494988965694</v>
      </c>
      <c r="BI88" s="0" t="n">
        <v>10.8288068402291</v>
      </c>
      <c r="BJ88" s="0" t="n">
        <v>10.2999072221352</v>
      </c>
      <c r="BK88" s="0" t="n">
        <v>6.1997746873985</v>
      </c>
      <c r="BL88" s="0" t="n">
        <v>5.599999999926</v>
      </c>
    </row>
    <row r="89" customFormat="false" ht="15" hidden="false" customHeight="false" outlineLevel="0" collapsed="false">
      <c r="A89" s="0" t="s">
        <v>1084</v>
      </c>
      <c r="B89" s="0" t="s">
        <v>307</v>
      </c>
      <c r="C89" s="0" t="s">
        <v>1159</v>
      </c>
      <c r="D89" s="0" t="s">
        <v>1160</v>
      </c>
      <c r="L89" s="0" t="n">
        <v>0</v>
      </c>
      <c r="M89" s="0" t="n">
        <v>9.57614346404272</v>
      </c>
      <c r="N89" s="0" t="n">
        <v>2.43552288196196</v>
      </c>
      <c r="O89" s="0" t="n">
        <v>6.15384657359871</v>
      </c>
      <c r="P89" s="0" t="n">
        <v>-0.0658770332784258</v>
      </c>
      <c r="Q89" s="0" t="n">
        <v>0.241704780202511</v>
      </c>
      <c r="R89" s="0" t="n">
        <v>9.25032925121076</v>
      </c>
      <c r="S89" s="0" t="n">
        <v>5.87879361713732</v>
      </c>
      <c r="T89" s="0" t="n">
        <v>12.3934290841752</v>
      </c>
      <c r="U89" s="0" t="n">
        <v>7.35122573384371</v>
      </c>
      <c r="V89" s="0" t="n">
        <v>3.43957605817108</v>
      </c>
      <c r="W89" s="0" t="n">
        <v>6.31644631458603</v>
      </c>
      <c r="X89" s="0" t="n">
        <v>-1.32818316559784</v>
      </c>
      <c r="Y89" s="0" t="n">
        <v>6.27007960788136</v>
      </c>
      <c r="Z89" s="0" t="n">
        <v>3.32189401012994</v>
      </c>
      <c r="AA89" s="0" t="n">
        <v>-0.764582638694151</v>
      </c>
      <c r="AB89" s="0" t="n">
        <v>10.8832277690971</v>
      </c>
      <c r="AC89" s="0" t="n">
        <v>3.53525730454034</v>
      </c>
      <c r="AD89" s="0" t="n">
        <v>-0.812264660968282</v>
      </c>
      <c r="AE89" s="0" t="n">
        <v>4.09107073826081</v>
      </c>
      <c r="AF89" s="0" t="n">
        <v>2.45433259611116</v>
      </c>
      <c r="AG89" s="0" t="n">
        <v>4.47682692387733</v>
      </c>
      <c r="AH89" s="0" t="n">
        <v>5.89572187161502</v>
      </c>
      <c r="AI89" s="0" t="n">
        <v>3.55887936867596</v>
      </c>
      <c r="AJ89" s="0" t="n">
        <v>3.10703922226696</v>
      </c>
      <c r="AK89" s="0" t="n">
        <v>3.37868879121812</v>
      </c>
      <c r="AL89" s="0" t="n">
        <v>3.01210137437499</v>
      </c>
      <c r="AM89" s="0" t="n">
        <v>0.154345959845131</v>
      </c>
      <c r="AN89" s="0" t="n">
        <v>0.881848240754678</v>
      </c>
      <c r="AO89" s="0" t="n">
        <v>2.22354563838627</v>
      </c>
      <c r="AP89" s="0" t="n">
        <v>4.89999910999681</v>
      </c>
      <c r="AQ89" s="0" t="n">
        <v>3.49999870205306</v>
      </c>
      <c r="AR89" s="0" t="n">
        <v>6.39999905009302</v>
      </c>
      <c r="AS89" s="0" t="n">
        <v>5.50000021632955</v>
      </c>
      <c r="AT89" s="0" t="n">
        <v>5.80000024323377</v>
      </c>
      <c r="AU89" s="0" t="n">
        <v>-3.25000014970206</v>
      </c>
      <c r="AV89" s="0" t="n">
        <v>6.86999962173842</v>
      </c>
      <c r="AW89" s="0" t="n">
        <v>7.05000000064635</v>
      </c>
      <c r="AX89" s="0" t="n">
        <v>-2.35172936176019</v>
      </c>
      <c r="AY89" s="0" t="n">
        <v>-0.555580977246521</v>
      </c>
      <c r="AZ89" s="0" t="n">
        <v>3.04324950829739</v>
      </c>
      <c r="BA89" s="0" t="n">
        <v>6.25590553394287</v>
      </c>
      <c r="BB89" s="0" t="n">
        <v>6.6657243078367</v>
      </c>
      <c r="BC89" s="0" t="n">
        <v>5.90833580968288</v>
      </c>
      <c r="BD89" s="0" t="n">
        <v>-8.13044422315659</v>
      </c>
      <c r="BE89" s="0" t="n">
        <v>5.24156924630741</v>
      </c>
      <c r="BF89" s="0" t="n">
        <v>2.872768790327</v>
      </c>
      <c r="BG89" s="0" t="n">
        <v>-1.40738249510954</v>
      </c>
      <c r="BH89" s="0" t="n">
        <v>4.05807380399961</v>
      </c>
      <c r="BI89" s="0" t="n">
        <v>1.94335965478776</v>
      </c>
      <c r="BJ89" s="0" t="n">
        <v>4.8226112492757</v>
      </c>
      <c r="BK89" s="0" t="n">
        <v>7.23489033258579</v>
      </c>
      <c r="BL89" s="0" t="n">
        <v>6.05676574421921</v>
      </c>
    </row>
    <row r="90" customFormat="false" ht="15" hidden="false" customHeight="false" outlineLevel="0" collapsed="false">
      <c r="A90" s="0" t="s">
        <v>80</v>
      </c>
      <c r="B90" s="0" t="s">
        <v>315</v>
      </c>
      <c r="C90" s="0" t="s">
        <v>1159</v>
      </c>
      <c r="D90" s="0" t="s">
        <v>1160</v>
      </c>
      <c r="P90" s="0" t="n">
        <v>-3.91096745821267</v>
      </c>
      <c r="Q90" s="0" t="n">
        <v>6.37486089357317</v>
      </c>
      <c r="R90" s="0" t="n">
        <v>1.10989279010001</v>
      </c>
      <c r="S90" s="0" t="n">
        <v>4.55924104848333</v>
      </c>
      <c r="T90" s="0" t="n">
        <v>7.84558431974445</v>
      </c>
      <c r="U90" s="0" t="n">
        <v>4.94345530501938</v>
      </c>
      <c r="V90" s="0" t="n">
        <v>-7.17006997106591</v>
      </c>
      <c r="W90" s="0" t="n">
        <v>13.1260433806219</v>
      </c>
      <c r="X90" s="0" t="n">
        <v>1.99414436253613</v>
      </c>
      <c r="Y90" s="0" t="n">
        <v>-15.9526514985298</v>
      </c>
      <c r="Z90" s="0" t="n">
        <v>18.1675281526385</v>
      </c>
      <c r="AA90" s="0" t="n">
        <v>4.20008213479524</v>
      </c>
      <c r="AB90" s="0" t="n">
        <v>-3.398287429235</v>
      </c>
      <c r="AC90" s="0" t="n">
        <v>9.10922298643517</v>
      </c>
      <c r="AD90" s="0" t="n">
        <v>4.16649289698363</v>
      </c>
      <c r="AE90" s="0" t="n">
        <v>-0.793847626188452</v>
      </c>
      <c r="AF90" s="0" t="n">
        <v>2.90000000744668</v>
      </c>
      <c r="AG90" s="0" t="n">
        <v>4.59999998835048</v>
      </c>
      <c r="AH90" s="0" t="n">
        <v>6.10000002147288</v>
      </c>
      <c r="AI90" s="0" t="n">
        <v>6.09999998640174</v>
      </c>
      <c r="AJ90" s="0" t="n">
        <v>5.10000002278481</v>
      </c>
      <c r="AK90" s="0" t="n">
        <v>1.09999997118952</v>
      </c>
      <c r="AL90" s="0" t="n">
        <v>2.09999999968258</v>
      </c>
      <c r="AM90" s="0" t="n">
        <v>3.20000002044955</v>
      </c>
      <c r="AN90" s="0" t="n">
        <v>4.40000000803329</v>
      </c>
      <c r="AO90" s="0" t="n">
        <v>11.5999999962809</v>
      </c>
      <c r="AP90" s="0" t="n">
        <v>6.5</v>
      </c>
      <c r="AQ90" s="0" t="n">
        <v>-28.0999797293575</v>
      </c>
      <c r="AR90" s="0" t="n">
        <v>1.02553740859297</v>
      </c>
      <c r="AS90" s="0" t="n">
        <v>5.42698736686769</v>
      </c>
      <c r="AT90" s="0" t="n">
        <v>2.18890681470731</v>
      </c>
      <c r="AU90" s="0" t="n">
        <v>-0.985177524991386</v>
      </c>
      <c r="AV90" s="0" t="n">
        <v>0.568510176088452</v>
      </c>
      <c r="AW90" s="0" t="n">
        <v>2.76140199048032</v>
      </c>
      <c r="AX90" s="0" t="n">
        <v>4.26609893145407</v>
      </c>
      <c r="AY90" s="0" t="n">
        <v>2.30935799764794</v>
      </c>
      <c r="AZ90" s="0" t="n">
        <v>3.26295545608291</v>
      </c>
      <c r="BA90" s="0" t="n">
        <v>3.20356730693297</v>
      </c>
      <c r="BB90" s="0" t="n">
        <v>3.36897495773184</v>
      </c>
      <c r="BC90" s="0" t="n">
        <v>4.61097090010318</v>
      </c>
      <c r="BD90" s="0" t="n">
        <v>8.08477973398716</v>
      </c>
      <c r="BE90" s="0" t="n">
        <v>-1.71268301181074</v>
      </c>
      <c r="BF90" s="0" t="n">
        <v>3.25590426517695</v>
      </c>
      <c r="BG90" s="0" t="n">
        <v>0.96456075098132</v>
      </c>
      <c r="BH90" s="0" t="n">
        <v>6.13408294113292</v>
      </c>
      <c r="BI90" s="0" t="n">
        <v>6.26280563780463</v>
      </c>
      <c r="BJ90" s="0" t="n">
        <v>5.91917662586047</v>
      </c>
      <c r="BK90" s="0" t="n">
        <v>3.79999999834297</v>
      </c>
      <c r="BL90" s="0" t="n">
        <v>4.60009404540054</v>
      </c>
    </row>
    <row r="91" customFormat="false" ht="15" hidden="false" customHeight="false" outlineLevel="0" collapsed="false">
      <c r="A91" s="0" t="s">
        <v>63</v>
      </c>
      <c r="B91" s="0" t="s">
        <v>298</v>
      </c>
      <c r="C91" s="0" t="s">
        <v>1159</v>
      </c>
      <c r="D91" s="0" t="s">
        <v>1160</v>
      </c>
      <c r="Z91" s="0" t="n">
        <v>5.76942050325526</v>
      </c>
      <c r="AA91" s="0" t="n">
        <v>2.20167594639959</v>
      </c>
      <c r="AB91" s="0" t="n">
        <v>5.00438719578955</v>
      </c>
      <c r="AC91" s="0" t="n">
        <v>1.0113816706976</v>
      </c>
      <c r="AD91" s="0" t="n">
        <v>12.9051788682024</v>
      </c>
      <c r="AE91" s="0" t="n">
        <v>-2.33055635691815</v>
      </c>
      <c r="AF91" s="0" t="n">
        <v>4.43673736220589</v>
      </c>
      <c r="AG91" s="0" t="n">
        <v>2.65526218183237</v>
      </c>
      <c r="AH91" s="0" t="n">
        <v>-1.22917807948404</v>
      </c>
      <c r="AI91" s="0" t="n">
        <v>-1.75856408404934</v>
      </c>
      <c r="AJ91" s="0" t="n">
        <v>-1.0222388775824</v>
      </c>
      <c r="AK91" s="0" t="n">
        <v>34.7453200290652</v>
      </c>
      <c r="AL91" s="0" t="n">
        <v>11.0332130375277</v>
      </c>
      <c r="AM91" s="0" t="n">
        <v>16.6688355418416</v>
      </c>
      <c r="AN91" s="0" t="n">
        <v>17.4862637323938</v>
      </c>
      <c r="AO91" s="0" t="n">
        <v>66.5799972215896</v>
      </c>
      <c r="AP91" s="0" t="n">
        <v>149.972963487965</v>
      </c>
      <c r="AQ91" s="0" t="n">
        <v>23.7744823299607</v>
      </c>
      <c r="AR91" s="0" t="n">
        <v>25.6640154410418</v>
      </c>
      <c r="AS91" s="0" t="n">
        <v>18.2137799569674</v>
      </c>
      <c r="AT91" s="0" t="n">
        <v>63.3798754250602</v>
      </c>
      <c r="AU91" s="0" t="n">
        <v>19.4628340359251</v>
      </c>
      <c r="AV91" s="0" t="n">
        <v>13.9552503163825</v>
      </c>
      <c r="AW91" s="0" t="n">
        <v>37.9987268556423</v>
      </c>
      <c r="AX91" s="0" t="n">
        <v>16.7487006053541</v>
      </c>
      <c r="AY91" s="0" t="n">
        <v>7.70491760658767</v>
      </c>
      <c r="AZ91" s="0" t="n">
        <v>15.2821139194857</v>
      </c>
      <c r="BA91" s="0" t="n">
        <v>17.7991091333811</v>
      </c>
      <c r="BB91" s="0" t="n">
        <v>1.34335628806097</v>
      </c>
      <c r="BC91" s="0" t="n">
        <v>-8.92417588851806</v>
      </c>
      <c r="BD91" s="0" t="n">
        <v>6.52392362989873</v>
      </c>
      <c r="BE91" s="0" t="n">
        <v>8.31287184445641</v>
      </c>
      <c r="BF91" s="0" t="n">
        <v>-4.13319850131583</v>
      </c>
      <c r="BG91" s="0" t="n">
        <v>0.415066301596866</v>
      </c>
      <c r="BH91" s="0" t="n">
        <v>-9.11004114881537</v>
      </c>
      <c r="BI91" s="0" t="n">
        <v>-8.81641723219757</v>
      </c>
      <c r="BJ91" s="0" t="n">
        <v>-5.66750295652729</v>
      </c>
      <c r="BK91" s="0" t="n">
        <v>-6.3563391129224</v>
      </c>
      <c r="BL91" s="0" t="n">
        <v>-5.57630845388924</v>
      </c>
    </row>
    <row r="92" customFormat="false" ht="15" hidden="false" customHeight="false" outlineLevel="0" collapsed="false">
      <c r="A92" s="0" t="s">
        <v>76</v>
      </c>
      <c r="B92" s="0" t="s">
        <v>311</v>
      </c>
      <c r="C92" s="0" t="s">
        <v>1159</v>
      </c>
      <c r="D92" s="0" t="s">
        <v>1160</v>
      </c>
      <c r="F92" s="0" t="n">
        <v>13.2038411934427</v>
      </c>
      <c r="G92" s="0" t="n">
        <v>0.364810538216716</v>
      </c>
      <c r="H92" s="0" t="n">
        <v>11.8448676740362</v>
      </c>
      <c r="I92" s="0" t="n">
        <v>9.40967663829282</v>
      </c>
      <c r="J92" s="0" t="n">
        <v>10.7680105057905</v>
      </c>
      <c r="K92" s="0" t="n">
        <v>6.49450234707547</v>
      </c>
      <c r="L92" s="0" t="n">
        <v>5.66948546671586</v>
      </c>
      <c r="M92" s="0" t="n">
        <v>7.20371890047187</v>
      </c>
      <c r="N92" s="0" t="n">
        <v>11.5636672907284</v>
      </c>
      <c r="O92" s="0" t="n">
        <v>8.9305803760811</v>
      </c>
      <c r="P92" s="0" t="n">
        <v>7.84117754740667</v>
      </c>
      <c r="Q92" s="0" t="n">
        <v>10.1601511810415</v>
      </c>
      <c r="R92" s="0" t="n">
        <v>8.09237809237808</v>
      </c>
      <c r="S92" s="0" t="n">
        <v>-6.43824074182874</v>
      </c>
      <c r="T92" s="0" t="n">
        <v>6.36680874604197</v>
      </c>
      <c r="U92" s="0" t="n">
        <v>6.85189823595975</v>
      </c>
      <c r="V92" s="0" t="n">
        <v>2.94100169684171</v>
      </c>
      <c r="W92" s="0" t="n">
        <v>7.24686343185905</v>
      </c>
      <c r="X92" s="0" t="n">
        <v>3.28208019821201</v>
      </c>
      <c r="Y92" s="0" t="n">
        <v>0.677130861413417</v>
      </c>
      <c r="Z92" s="0" t="n">
        <v>-1.55372085644029</v>
      </c>
      <c r="AA92" s="0" t="n">
        <v>-1.13264740070785</v>
      </c>
      <c r="AB92" s="0" t="n">
        <v>-1.07862294708484</v>
      </c>
      <c r="AC92" s="0" t="n">
        <v>2.01058062547541</v>
      </c>
      <c r="AD92" s="0" t="n">
        <v>2.50955661505074</v>
      </c>
      <c r="AE92" s="0" t="n">
        <v>0.517660267704301</v>
      </c>
      <c r="AF92" s="0" t="n">
        <v>-2.25886342148172</v>
      </c>
      <c r="AG92" s="0" t="n">
        <v>4.2878614908</v>
      </c>
      <c r="AH92" s="0" t="n">
        <v>3.79999977814285</v>
      </c>
      <c r="AI92" s="0" t="n">
        <v>0</v>
      </c>
      <c r="AJ92" s="0" t="n">
        <v>3.10000020465495</v>
      </c>
      <c r="AK92" s="0" t="n">
        <v>0.70000000474235</v>
      </c>
      <c r="AL92" s="0" t="n">
        <v>-1.60000009687886</v>
      </c>
      <c r="AM92" s="0" t="n">
        <v>1.99999982223559</v>
      </c>
      <c r="AN92" s="0" t="n">
        <v>2.0997198850111</v>
      </c>
      <c r="AO92" s="0" t="n">
        <v>2.86212937469028</v>
      </c>
      <c r="AP92" s="0" t="n">
        <v>4.48419894307625</v>
      </c>
      <c r="AQ92" s="0" t="n">
        <v>3.89490483653334</v>
      </c>
      <c r="AR92" s="0" t="n">
        <v>3.0725963299848</v>
      </c>
      <c r="AS92" s="0" t="n">
        <v>3.91977070727938</v>
      </c>
      <c r="AT92" s="0" t="n">
        <v>4.13161241961417</v>
      </c>
      <c r="AU92" s="0" t="n">
        <v>3.92287186165746</v>
      </c>
      <c r="AV92" s="0" t="n">
        <v>5.794530976397</v>
      </c>
      <c r="AW92" s="0" t="n">
        <v>5.06099275875546</v>
      </c>
      <c r="AX92" s="0" t="n">
        <v>0.599142125680459</v>
      </c>
      <c r="AY92" s="0" t="n">
        <v>5.65243361851211</v>
      </c>
      <c r="AZ92" s="0" t="n">
        <v>3.27374681647711</v>
      </c>
      <c r="BA92" s="0" t="n">
        <v>-0.335172452094639</v>
      </c>
      <c r="BB92" s="0" t="n">
        <v>-4.30073390776887</v>
      </c>
      <c r="BC92" s="0" t="n">
        <v>-5.47903689372846</v>
      </c>
      <c r="BD92" s="0" t="n">
        <v>-9.13249417175027</v>
      </c>
      <c r="BE92" s="0" t="n">
        <v>-7.30049406220242</v>
      </c>
      <c r="BF92" s="0" t="n">
        <v>-3.24142473106683</v>
      </c>
      <c r="BG92" s="0" t="n">
        <v>0.739776853966688</v>
      </c>
      <c r="BH92" s="0" t="n">
        <v>-0.437833825754794</v>
      </c>
      <c r="BI92" s="0" t="n">
        <v>-0.190952352057238</v>
      </c>
      <c r="BJ92" s="0" t="n">
        <v>1.50509939592598</v>
      </c>
      <c r="BK92" s="0" t="n">
        <v>1.93437065932918</v>
      </c>
      <c r="BL92" s="0" t="n">
        <v>1.87087000443557</v>
      </c>
    </row>
    <row r="93" customFormat="false" ht="15" hidden="false" customHeight="false" outlineLevel="0" collapsed="false">
      <c r="A93" s="0" t="s">
        <v>77</v>
      </c>
      <c r="B93" s="0" t="s">
        <v>312</v>
      </c>
      <c r="C93" s="0" t="s">
        <v>1159</v>
      </c>
      <c r="D93" s="0" t="s">
        <v>1160</v>
      </c>
      <c r="W93" s="0" t="n">
        <v>5.3414021264407</v>
      </c>
      <c r="X93" s="0" t="n">
        <v>5.60208353013567</v>
      </c>
      <c r="Y93" s="0" t="n">
        <v>-0.534784048591305</v>
      </c>
      <c r="Z93" s="0" t="n">
        <v>1.53418749875958</v>
      </c>
      <c r="AA93" s="0" t="n">
        <v>4.12426164738049</v>
      </c>
      <c r="AB93" s="0" t="n">
        <v>3.63257487593864</v>
      </c>
      <c r="AC93" s="0" t="n">
        <v>3.56846524029748</v>
      </c>
      <c r="AD93" s="0" t="n">
        <v>5.97970816625264</v>
      </c>
      <c r="AE93" s="0" t="n">
        <v>7.19427381180395</v>
      </c>
      <c r="AF93" s="0" t="n">
        <v>9.09742504222216</v>
      </c>
      <c r="AG93" s="0" t="n">
        <v>2.96679170165899</v>
      </c>
      <c r="AH93" s="0" t="n">
        <v>3.76773078682045</v>
      </c>
      <c r="AI93" s="0" t="n">
        <v>4.01261190237577</v>
      </c>
      <c r="AJ93" s="0" t="n">
        <v>1.38554581165656</v>
      </c>
      <c r="AK93" s="0" t="n">
        <v>-0.851148756391396</v>
      </c>
      <c r="AL93" s="0" t="n">
        <v>-1.95881558143746</v>
      </c>
      <c r="AM93" s="0" t="n">
        <v>1.69355604419043</v>
      </c>
      <c r="AN93" s="0" t="n">
        <v>2.12947514959858</v>
      </c>
      <c r="AO93" s="0" t="n">
        <v>4.43823471603358</v>
      </c>
      <c r="AP93" s="0" t="n">
        <v>5.01549460936745</v>
      </c>
      <c r="AQ93" s="0" t="n">
        <v>11.7535029919192</v>
      </c>
      <c r="AR93" s="0" t="n">
        <v>6.89836243368677</v>
      </c>
      <c r="AS93" s="0" t="n">
        <v>4.88795213650562</v>
      </c>
      <c r="AT93" s="0" t="n">
        <v>-2.02390004072058</v>
      </c>
      <c r="AU93" s="0" t="n">
        <v>3.43732352954147</v>
      </c>
      <c r="AV93" s="0" t="n">
        <v>9.46397343076491</v>
      </c>
      <c r="AW93" s="0" t="n">
        <v>-0.647450316084857</v>
      </c>
      <c r="AX93" s="0" t="n">
        <v>13.2761883306272</v>
      </c>
      <c r="AY93" s="0" t="n">
        <v>-3.99532824427482</v>
      </c>
      <c r="AZ93" s="0" t="n">
        <v>6.12345094741467</v>
      </c>
      <c r="BA93" s="0" t="n">
        <v>0.947542624907698</v>
      </c>
      <c r="BB93" s="0" t="n">
        <v>-6.61328134799545</v>
      </c>
      <c r="BC93" s="0" t="n">
        <v>-0.511262754149129</v>
      </c>
      <c r="BD93" s="0" t="n">
        <v>0.764976824032317</v>
      </c>
      <c r="BE93" s="0" t="n">
        <v>-1.15514373468322</v>
      </c>
      <c r="BF93" s="0" t="n">
        <v>2.35141877347161</v>
      </c>
      <c r="BG93" s="0" t="n">
        <v>7.34407652185287</v>
      </c>
      <c r="BH93" s="0" t="n">
        <v>6.44314373327768</v>
      </c>
      <c r="BI93" s="0" t="n">
        <v>3.73561413158529</v>
      </c>
      <c r="BJ93" s="0" t="n">
        <v>4.44274028787592</v>
      </c>
      <c r="BK93" s="0" t="n">
        <v>4.14115283820682</v>
      </c>
      <c r="BL93" s="0" t="n">
        <v>1.9142866405161</v>
      </c>
    </row>
    <row r="94" customFormat="false" ht="15" hidden="false" customHeight="false" outlineLevel="0" collapsed="false">
      <c r="A94" s="0" t="s">
        <v>678</v>
      </c>
      <c r="B94" s="0" t="s">
        <v>680</v>
      </c>
      <c r="C94" s="0" t="s">
        <v>1159</v>
      </c>
      <c r="D94" s="0" t="s">
        <v>1160</v>
      </c>
      <c r="P94" s="0" t="n">
        <v>13.0608513500778</v>
      </c>
      <c r="Q94" s="0" t="n">
        <v>6.17727356210882</v>
      </c>
      <c r="R94" s="0" t="n">
        <v>6.8060089911332</v>
      </c>
      <c r="S94" s="0" t="n">
        <v>5.70625399447384</v>
      </c>
      <c r="T94" s="0" t="n">
        <v>0.646240140693962</v>
      </c>
      <c r="U94" s="0" t="n">
        <v>5.95920850741582</v>
      </c>
      <c r="V94" s="0" t="n">
        <v>8.82231528087199</v>
      </c>
      <c r="W94" s="0" t="n">
        <v>6.01671720471006</v>
      </c>
      <c r="X94" s="0" t="n">
        <v>4.86059745915763</v>
      </c>
      <c r="Y94" s="0" t="n">
        <v>8.67600626836958</v>
      </c>
      <c r="Z94" s="0" t="n">
        <v>0.665279562709714</v>
      </c>
      <c r="AA94" s="0" t="n">
        <v>-4.41966083987684</v>
      </c>
      <c r="AB94" s="0" t="n">
        <v>3.45721666786712</v>
      </c>
      <c r="AC94" s="0" t="n">
        <v>-5.17961548645884</v>
      </c>
      <c r="AD94" s="0" t="n">
        <v>3.65638797846657</v>
      </c>
      <c r="AE94" s="0" t="n">
        <v>7.09732274565691</v>
      </c>
      <c r="AF94" s="0" t="n">
        <v>5.51587209945019</v>
      </c>
      <c r="AG94" s="0" t="n">
        <v>5.60361071134139</v>
      </c>
      <c r="AH94" s="0" t="n">
        <v>6.6595450236494</v>
      </c>
      <c r="AI94" s="0" t="n">
        <v>-11.7195329842899</v>
      </c>
      <c r="AJ94" s="0" t="n">
        <v>-0.113464597323002</v>
      </c>
      <c r="AK94" s="0" t="n">
        <v>-5.1117000323197</v>
      </c>
      <c r="AL94" s="0" t="n">
        <v>-5.02793262942515</v>
      </c>
      <c r="AM94" s="0" t="n">
        <v>5.92436980149209</v>
      </c>
      <c r="AN94" s="0" t="n">
        <v>3.72867748911121</v>
      </c>
      <c r="AO94" s="0" t="n">
        <v>1.52963736132679</v>
      </c>
      <c r="AP94" s="0" t="n">
        <v>1.46892638096972</v>
      </c>
      <c r="AQ94" s="0" t="n">
        <v>7.75798174482551</v>
      </c>
      <c r="AR94" s="0" t="n">
        <v>1.37788444524006</v>
      </c>
      <c r="AS94" s="0" t="n">
        <v>7.10159688181619</v>
      </c>
      <c r="AT94" s="0" t="n">
        <v>1.26903507902787</v>
      </c>
      <c r="AU94" s="0" t="n">
        <v>-0.971177310665553</v>
      </c>
      <c r="AV94" s="0" t="n">
        <v>4.43004572118211</v>
      </c>
      <c r="AW94" s="0" t="n">
        <v>6.90658283676629</v>
      </c>
      <c r="AX94" s="0" t="n">
        <v>4.98749177090194</v>
      </c>
      <c r="AY94" s="0" t="n">
        <v>5.55569490080011</v>
      </c>
      <c r="AZ94" s="0" t="n">
        <v>2.3524379811805</v>
      </c>
      <c r="BA94" s="0" t="n">
        <v>6.1661327018619</v>
      </c>
      <c r="BB94" s="0" t="n">
        <v>0.865952328886948</v>
      </c>
      <c r="BC94" s="0" t="n">
        <v>1.73582505889665</v>
      </c>
      <c r="BD94" s="0" t="n">
        <v>-0.496519391959083</v>
      </c>
      <c r="BE94" s="0" t="n">
        <v>1.39419335955624</v>
      </c>
      <c r="BF94" s="0" t="n">
        <v>-1.29828069335511</v>
      </c>
      <c r="BG94" s="0" t="n">
        <v>4.7421356730152</v>
      </c>
      <c r="BH94" s="0" t="n">
        <v>-2.52931802394474</v>
      </c>
      <c r="BI94" s="0" t="n">
        <v>4.68195410972302</v>
      </c>
      <c r="BJ94" s="0" t="n">
        <v>0.468546637744055</v>
      </c>
      <c r="BK94" s="0" t="n">
        <v>3.21802733064499</v>
      </c>
    </row>
    <row r="95" customFormat="false" ht="15" hidden="false" customHeight="false" outlineLevel="0" collapsed="false">
      <c r="A95" s="0" t="s">
        <v>78</v>
      </c>
      <c r="B95" s="0" t="s">
        <v>313</v>
      </c>
      <c r="C95" s="0" t="s">
        <v>1159</v>
      </c>
      <c r="D95" s="0" t="s">
        <v>1160</v>
      </c>
      <c r="F95" s="0" t="n">
        <v>4.29851834779818</v>
      </c>
      <c r="G95" s="0" t="n">
        <v>3.53650126362439</v>
      </c>
      <c r="H95" s="0" t="n">
        <v>9.54104392925012</v>
      </c>
      <c r="I95" s="0" t="n">
        <v>4.63299243243229</v>
      </c>
      <c r="J95" s="0" t="n">
        <v>4.36176931519069</v>
      </c>
      <c r="K95" s="0" t="n">
        <v>5.51210398919248</v>
      </c>
      <c r="L95" s="0" t="n">
        <v>4.11217561720538</v>
      </c>
      <c r="M95" s="0" t="n">
        <v>8.76603505444477</v>
      </c>
      <c r="N95" s="0" t="n">
        <v>4.73690901530273</v>
      </c>
      <c r="O95" s="0" t="n">
        <v>5.7078835989965</v>
      </c>
      <c r="P95" s="0" t="n">
        <v>5.58375454974691</v>
      </c>
      <c r="Q95" s="0" t="n">
        <v>7.33305162065254</v>
      </c>
      <c r="R95" s="0" t="n">
        <v>6.7828343317483</v>
      </c>
      <c r="S95" s="0" t="n">
        <v>6.37502990400098</v>
      </c>
      <c r="T95" s="0" t="n">
        <v>1.94999082564485</v>
      </c>
      <c r="U95" s="0" t="n">
        <v>7.38726562260077</v>
      </c>
      <c r="V95" s="0" t="n">
        <v>7.80922068503894</v>
      </c>
      <c r="W95" s="0" t="n">
        <v>4.99668982071617</v>
      </c>
      <c r="X95" s="0" t="n">
        <v>4.71345608734465</v>
      </c>
      <c r="Y95" s="0" t="n">
        <v>3.75997816394043</v>
      </c>
      <c r="Z95" s="0" t="n">
        <v>0.646858610643847</v>
      </c>
      <c r="AA95" s="0" t="n">
        <v>-3.53008900864864</v>
      </c>
      <c r="AB95" s="0" t="n">
        <v>-2.5720914443403</v>
      </c>
      <c r="AC95" s="0" t="n">
        <v>0.496697748587451</v>
      </c>
      <c r="AD95" s="0" t="n">
        <v>-0.609338953787329</v>
      </c>
      <c r="AE95" s="0" t="n">
        <v>0.143049598149972</v>
      </c>
      <c r="AF95" s="0" t="n">
        <v>3.54398330476857</v>
      </c>
      <c r="AG95" s="0" t="n">
        <v>3.89238706043784</v>
      </c>
      <c r="AH95" s="0" t="n">
        <v>3.94258951867768</v>
      </c>
      <c r="AI95" s="0" t="n">
        <v>3.10256318046559</v>
      </c>
      <c r="AJ95" s="0" t="n">
        <v>3.65824872374097</v>
      </c>
      <c r="AK95" s="0" t="n">
        <v>4.83833884591817</v>
      </c>
      <c r="AL95" s="0" t="n">
        <v>3.92713198205989</v>
      </c>
      <c r="AM95" s="0" t="n">
        <v>4.03374148220897</v>
      </c>
      <c r="AN95" s="0" t="n">
        <v>4.94854751170817</v>
      </c>
      <c r="AO95" s="0" t="n">
        <v>2.95777989176401</v>
      </c>
      <c r="AP95" s="0" t="n">
        <v>4.36408991511553</v>
      </c>
      <c r="AQ95" s="0" t="n">
        <v>4.9935278300333</v>
      </c>
      <c r="AR95" s="0" t="n">
        <v>3.84706217826114</v>
      </c>
      <c r="AS95" s="0" t="n">
        <v>3.60886873487303</v>
      </c>
      <c r="AT95" s="0" t="n">
        <v>2.33257485274099</v>
      </c>
      <c r="AU95" s="0" t="n">
        <v>3.86662599882183</v>
      </c>
      <c r="AV95" s="0" t="n">
        <v>2.53079156809007</v>
      </c>
      <c r="AW95" s="0" t="n">
        <v>3.15208172930646</v>
      </c>
      <c r="AX95" s="0" t="n">
        <v>3.26011208293953</v>
      </c>
      <c r="AY95" s="0" t="n">
        <v>5.3797768035313</v>
      </c>
      <c r="AZ95" s="0" t="n">
        <v>6.30405368945885</v>
      </c>
      <c r="BA95" s="0" t="n">
        <v>3.28107984479193</v>
      </c>
      <c r="BB95" s="0" t="n">
        <v>0.526042966830758</v>
      </c>
      <c r="BC95" s="0" t="n">
        <v>2.86948775349356</v>
      </c>
      <c r="BD95" s="0" t="n">
        <v>4.16204893702583</v>
      </c>
      <c r="BE95" s="0" t="n">
        <v>2.96985740798783</v>
      </c>
      <c r="BF95" s="0" t="n">
        <v>3.69758610019475</v>
      </c>
      <c r="BG95" s="0" t="n">
        <v>4.44397783368888</v>
      </c>
      <c r="BH95" s="0" t="n">
        <v>4.09217058626777</v>
      </c>
      <c r="BI95" s="0" t="n">
        <v>2.6778030030534</v>
      </c>
      <c r="BJ95" s="0" t="n">
        <v>3.02343025000842</v>
      </c>
      <c r="BK95" s="0" t="n">
        <v>3.21490625017888</v>
      </c>
      <c r="BL95" s="0" t="n">
        <v>3.84490206694998</v>
      </c>
    </row>
    <row r="96" customFormat="false" ht="15" hidden="false" customHeight="false" outlineLevel="0" collapsed="false">
      <c r="A96" s="0" t="s">
        <v>685</v>
      </c>
      <c r="B96" s="0" t="s">
        <v>687</v>
      </c>
      <c r="C96" s="0" t="s">
        <v>1159</v>
      </c>
      <c r="D96" s="0" t="s">
        <v>1160</v>
      </c>
      <c r="AV96" s="0" t="n">
        <v>0.920598388952826</v>
      </c>
      <c r="AW96" s="0" t="n">
        <v>6.43101482326112</v>
      </c>
      <c r="AX96" s="0" t="n">
        <v>3.53546175273193</v>
      </c>
      <c r="AY96" s="0" t="n">
        <v>-3.82864238410596</v>
      </c>
      <c r="AZ96" s="0" t="n">
        <v>0.817731870023678</v>
      </c>
      <c r="BA96" s="0" t="n">
        <v>1.72892209178228</v>
      </c>
      <c r="BB96" s="0" t="n">
        <v>0.314729332773808</v>
      </c>
      <c r="BC96" s="0" t="n">
        <v>2.0916126333403</v>
      </c>
      <c r="BD96" s="0" t="n">
        <v>0.122925629993858</v>
      </c>
      <c r="BE96" s="0" t="n">
        <v>2.02578268876611</v>
      </c>
      <c r="BF96" s="0" t="n">
        <v>1.82511030886484</v>
      </c>
      <c r="BG96" s="0" t="n">
        <v>1.73330707110497</v>
      </c>
      <c r="BH96" s="0" t="n">
        <v>0.464666021297205</v>
      </c>
      <c r="BI96" s="0" t="n">
        <v>0.28907303912122</v>
      </c>
      <c r="BJ96" s="0" t="n">
        <v>0.249807840122983</v>
      </c>
      <c r="BK96" s="0" t="n">
        <v>-0.268353459842814</v>
      </c>
    </row>
    <row r="97" customFormat="false" ht="15" hidden="false" customHeight="false" outlineLevel="0" collapsed="false">
      <c r="A97" s="0" t="s">
        <v>81</v>
      </c>
      <c r="B97" s="0" t="s">
        <v>316</v>
      </c>
      <c r="C97" s="0" t="s">
        <v>1159</v>
      </c>
      <c r="D97" s="0" t="s">
        <v>1160</v>
      </c>
      <c r="F97" s="0" t="n">
        <v>4.68952430926963</v>
      </c>
      <c r="G97" s="0" t="n">
        <v>1.10492581084347</v>
      </c>
      <c r="H97" s="0" t="n">
        <v>-12.2786572606384</v>
      </c>
      <c r="I97" s="0" t="n">
        <v>11.3602823795264</v>
      </c>
      <c r="J97" s="0" t="n">
        <v>10.5410187614936</v>
      </c>
      <c r="K97" s="0" t="n">
        <v>5.23327389449607</v>
      </c>
      <c r="L97" s="0" t="n">
        <v>4.31362182976176</v>
      </c>
      <c r="M97" s="0" t="n">
        <v>1.02482755267516</v>
      </c>
      <c r="N97" s="0" t="n">
        <v>6.99438665728493</v>
      </c>
      <c r="O97" s="0" t="n">
        <v>4.25545689295252</v>
      </c>
      <c r="P97" s="0" t="n">
        <v>3.11285084503794</v>
      </c>
      <c r="Q97" s="0" t="n">
        <v>-3.31767093585623</v>
      </c>
      <c r="R97" s="0" t="n">
        <v>1.24471935300451</v>
      </c>
      <c r="S97" s="0" t="n">
        <v>7.70283994989742</v>
      </c>
      <c r="T97" s="0" t="n">
        <v>8.48302151254276</v>
      </c>
      <c r="U97" s="0" t="n">
        <v>1.53691327836609</v>
      </c>
      <c r="V97" s="0" t="n">
        <v>-2.6386796599941</v>
      </c>
      <c r="W97" s="0" t="n">
        <v>-1.80618877236482</v>
      </c>
      <c r="X97" s="0" t="n">
        <v>-1.83569626069432</v>
      </c>
      <c r="Y97" s="0" t="n">
        <v>1.73388972678315</v>
      </c>
      <c r="Z97" s="0" t="n">
        <v>1.49616591984427</v>
      </c>
      <c r="AA97" s="0" t="n">
        <v>-13.1901344883582</v>
      </c>
      <c r="AB97" s="0" t="n">
        <v>-6.79238668930512</v>
      </c>
      <c r="AC97" s="0" t="n">
        <v>-5.02873786388682</v>
      </c>
      <c r="AD97" s="0" t="n">
        <v>2.39966745782823</v>
      </c>
      <c r="AE97" s="0" t="n">
        <v>-0.900602236003607</v>
      </c>
      <c r="AF97" s="0" t="n">
        <v>0.899396594705351</v>
      </c>
      <c r="AG97" s="0" t="n">
        <v>-3.69353310071673</v>
      </c>
      <c r="AH97" s="0" t="n">
        <v>-4.91666666666647</v>
      </c>
      <c r="AI97" s="0" t="n">
        <v>-3.06748466257655</v>
      </c>
      <c r="AJ97" s="0" t="n">
        <v>6.05786617576692</v>
      </c>
      <c r="AK97" s="0" t="n">
        <v>7.75788579248477</v>
      </c>
      <c r="AL97" s="0" t="n">
        <v>8.17510548262565</v>
      </c>
      <c r="AM97" s="0" t="n">
        <v>8.53242317930662</v>
      </c>
      <c r="AN97" s="0" t="n">
        <v>5.03144654645362</v>
      </c>
      <c r="AO97" s="0" t="n">
        <v>7.95551753570636</v>
      </c>
      <c r="AP97" s="0" t="n">
        <v>6.18066562227988</v>
      </c>
      <c r="AQ97" s="0" t="n">
        <v>-1.67910449628658</v>
      </c>
      <c r="AR97" s="0" t="n">
        <v>2.9601518086934</v>
      </c>
      <c r="AS97" s="0" t="n">
        <v>-1.36380390468865</v>
      </c>
      <c r="AT97" s="0" t="n">
        <v>2.27952166206211</v>
      </c>
      <c r="AU97" s="0" t="n">
        <v>1.1326269638684</v>
      </c>
      <c r="AV97" s="0" t="n">
        <v>-0.63222540308972</v>
      </c>
      <c r="AW97" s="0" t="n">
        <v>1.56335211274521</v>
      </c>
      <c r="AX97" s="0" t="n">
        <v>-1.9509575825105</v>
      </c>
      <c r="AY97" s="0" t="n">
        <v>5.12960933907543</v>
      </c>
      <c r="AZ97" s="0" t="n">
        <v>7.19127292452878</v>
      </c>
      <c r="BA97" s="0" t="n">
        <v>1.7551707627982</v>
      </c>
      <c r="BB97" s="0" t="n">
        <v>3.61151061892542</v>
      </c>
      <c r="BC97" s="0" t="n">
        <v>4.13844311907229</v>
      </c>
      <c r="BD97" s="0" t="n">
        <v>5.19629812019102</v>
      </c>
      <c r="BE97" s="0" t="n">
        <v>5.2763201904223</v>
      </c>
      <c r="BF97" s="0" t="n">
        <v>3.65340757096149</v>
      </c>
      <c r="BG97" s="0" t="n">
        <v>1.6864001160131</v>
      </c>
      <c r="BH97" s="0" t="n">
        <v>0.687398056182786</v>
      </c>
      <c r="BI97" s="0" t="n">
        <v>3.80748342886652</v>
      </c>
      <c r="BJ97" s="0" t="n">
        <v>3.73449465936282</v>
      </c>
      <c r="BK97" s="0" t="n">
        <v>4.44098072535356</v>
      </c>
      <c r="BL97" s="0" t="n">
        <v>5.3528307896936</v>
      </c>
    </row>
    <row r="98" customFormat="false" ht="15" hidden="false" customHeight="false" outlineLevel="0" collapsed="false">
      <c r="A98" s="0" t="s">
        <v>1085</v>
      </c>
      <c r="B98" s="0" t="s">
        <v>1086</v>
      </c>
      <c r="C98" s="0" t="s">
        <v>1159</v>
      </c>
      <c r="D98" s="0" t="s">
        <v>1160</v>
      </c>
      <c r="F98" s="0" t="n">
        <v>4.72074536550961</v>
      </c>
      <c r="G98" s="0" t="n">
        <v>5.87912547779872</v>
      </c>
      <c r="H98" s="0" t="n">
        <v>5.46814781159893</v>
      </c>
      <c r="I98" s="0" t="n">
        <v>6.5379869819935</v>
      </c>
      <c r="J98" s="0" t="n">
        <v>5.50914401710973</v>
      </c>
      <c r="K98" s="0" t="n">
        <v>6.04975097237795</v>
      </c>
      <c r="L98" s="0" t="n">
        <v>4.64018871033574</v>
      </c>
      <c r="M98" s="0" t="n">
        <v>6.25263940491745</v>
      </c>
      <c r="N98" s="0" t="n">
        <v>5.79796132322738</v>
      </c>
      <c r="O98" s="0" t="n">
        <v>3.01575406573176</v>
      </c>
      <c r="P98" s="0" t="n">
        <v>3.95909284388836</v>
      </c>
      <c r="Q98" s="0" t="n">
        <v>5.5979699028851</v>
      </c>
      <c r="R98" s="0" t="n">
        <v>6.33332566209523</v>
      </c>
      <c r="S98" s="0" t="n">
        <v>1.20789347623149</v>
      </c>
      <c r="T98" s="0" t="n">
        <v>-0.0941587659535941</v>
      </c>
      <c r="U98" s="0" t="n">
        <v>4.97164258726744</v>
      </c>
      <c r="V98" s="0" t="n">
        <v>3.87307523005842</v>
      </c>
      <c r="W98" s="0" t="n">
        <v>4.11311732270359</v>
      </c>
      <c r="X98" s="0" t="n">
        <v>4.13610460301339</v>
      </c>
      <c r="Y98" s="0" t="n">
        <v>1.4923564494665</v>
      </c>
      <c r="Z98" s="0" t="n">
        <v>1.97919491136504</v>
      </c>
      <c r="AA98" s="0" t="n">
        <v>-0.0658198434282724</v>
      </c>
      <c r="AB98" s="0" t="n">
        <v>2.703879180266</v>
      </c>
      <c r="AC98" s="0" t="n">
        <v>4.54799539731808</v>
      </c>
      <c r="AD98" s="0" t="n">
        <v>3.5830172726202</v>
      </c>
      <c r="AE98" s="0" t="n">
        <v>3.23621428862818</v>
      </c>
      <c r="AF98" s="0" t="n">
        <v>3.50497961495337</v>
      </c>
      <c r="AG98" s="0" t="n">
        <v>4.81839847357735</v>
      </c>
      <c r="AH98" s="0" t="n">
        <v>3.89331704663462</v>
      </c>
      <c r="AI98" s="0" t="n">
        <v>3.14100314668848</v>
      </c>
      <c r="AJ98" s="0" t="n">
        <v>1.45445921454919</v>
      </c>
      <c r="AK98" s="0" t="n">
        <v>2.03020102554059</v>
      </c>
      <c r="AL98" s="0" t="n">
        <v>1.20550688832681</v>
      </c>
      <c r="AM98" s="0" t="n">
        <v>3.18909838643793</v>
      </c>
      <c r="AN98" s="0" t="n">
        <v>2.8937444082038</v>
      </c>
      <c r="AO98" s="0" t="n">
        <v>2.96605100968203</v>
      </c>
      <c r="AP98" s="0" t="n">
        <v>3.056199765599</v>
      </c>
      <c r="AQ98" s="0" t="n">
        <v>2.7146252602432</v>
      </c>
      <c r="AR98" s="0" t="n">
        <v>3.25318105957496</v>
      </c>
      <c r="AS98" s="0" t="n">
        <v>4.03106320934015</v>
      </c>
      <c r="AT98" s="0" t="n">
        <v>1.51888720512888</v>
      </c>
      <c r="AU98" s="0" t="n">
        <v>1.53864127987617</v>
      </c>
      <c r="AV98" s="0" t="n">
        <v>2.19539173913506</v>
      </c>
      <c r="AW98" s="0" t="n">
        <v>3.3415374079089</v>
      </c>
      <c r="AX98" s="0" t="n">
        <v>2.87529679135751</v>
      </c>
      <c r="AY98" s="0" t="n">
        <v>3.15219898350394</v>
      </c>
      <c r="AZ98" s="0" t="n">
        <v>2.81519549955782</v>
      </c>
      <c r="BA98" s="0" t="n">
        <v>0.420368712136138</v>
      </c>
      <c r="BB98" s="0" t="n">
        <v>-3.32056626181009</v>
      </c>
      <c r="BC98" s="0" t="n">
        <v>2.94584788383136</v>
      </c>
      <c r="BD98" s="0" t="n">
        <v>1.86631037812532</v>
      </c>
      <c r="BE98" s="0" t="n">
        <v>1.28668961102075</v>
      </c>
      <c r="BF98" s="0" t="n">
        <v>1.46329703492265</v>
      </c>
      <c r="BG98" s="0" t="n">
        <v>2.05261670335773</v>
      </c>
      <c r="BH98" s="0" t="n">
        <v>2.3337075899307</v>
      </c>
      <c r="BI98" s="0" t="n">
        <v>1.73781265009814</v>
      </c>
      <c r="BJ98" s="0" t="n">
        <v>2.43839500276574</v>
      </c>
      <c r="BK98" s="0" t="n">
        <v>2.19435002124948</v>
      </c>
      <c r="BL98" s="0" t="n">
        <v>1.64353808669198</v>
      </c>
    </row>
    <row r="99" customFormat="false" ht="15" hidden="false" customHeight="false" outlineLevel="0" collapsed="false">
      <c r="A99" s="0" t="s">
        <v>84</v>
      </c>
      <c r="B99" s="0" t="s">
        <v>319</v>
      </c>
      <c r="C99" s="0" t="s">
        <v>1159</v>
      </c>
      <c r="D99" s="0" t="s">
        <v>1160</v>
      </c>
      <c r="G99" s="0" t="n">
        <v>14.2914118585483</v>
      </c>
      <c r="H99" s="0" t="n">
        <v>15.7638046494624</v>
      </c>
      <c r="I99" s="0" t="n">
        <v>8.62765644400743</v>
      </c>
      <c r="J99" s="0" t="n">
        <v>14.642026534172</v>
      </c>
      <c r="K99" s="0" t="n">
        <v>1.79467820854921</v>
      </c>
      <c r="L99" s="0" t="n">
        <v>1.6033788718599</v>
      </c>
      <c r="M99" s="0" t="n">
        <v>3.39743339704333</v>
      </c>
      <c r="N99" s="0" t="n">
        <v>11.3437452844424</v>
      </c>
      <c r="O99" s="0" t="n">
        <v>9.20694078071682</v>
      </c>
      <c r="P99" s="0" t="n">
        <v>7.29301014506243</v>
      </c>
      <c r="Q99" s="0" t="n">
        <v>10.611693558381</v>
      </c>
      <c r="R99" s="0" t="n">
        <v>12.2795224277461</v>
      </c>
      <c r="S99" s="0" t="n">
        <v>2.41508454957891</v>
      </c>
      <c r="T99" s="0" t="n">
        <v>0.492022097150823</v>
      </c>
      <c r="U99" s="0" t="n">
        <v>16.1640187701178</v>
      </c>
      <c r="V99" s="0" t="n">
        <v>11.7256095525311</v>
      </c>
      <c r="W99" s="0" t="n">
        <v>8.26089230087328</v>
      </c>
      <c r="X99" s="0" t="n">
        <v>11.5567914694341</v>
      </c>
      <c r="Y99" s="0" t="n">
        <v>10.1082243495508</v>
      </c>
      <c r="Z99" s="0" t="n">
        <v>9.26078155633412</v>
      </c>
      <c r="AA99" s="0" t="n">
        <v>2.9498211632359</v>
      </c>
      <c r="AB99" s="0" t="n">
        <v>5.97697705196394</v>
      </c>
      <c r="AC99" s="0" t="n">
        <v>9.97378296568223</v>
      </c>
      <c r="AD99" s="0" t="n">
        <v>0.757031465370091</v>
      </c>
      <c r="AE99" s="0" t="n">
        <v>11.0560913406946</v>
      </c>
      <c r="AF99" s="0" t="n">
        <v>13.3985113474335</v>
      </c>
      <c r="AG99" s="0" t="n">
        <v>8.51156518332741</v>
      </c>
      <c r="AH99" s="0" t="n">
        <v>2.27694044103077</v>
      </c>
      <c r="AI99" s="0" t="n">
        <v>3.83054168805113</v>
      </c>
      <c r="AJ99" s="0" t="n">
        <v>5.70195490014496</v>
      </c>
      <c r="AK99" s="0" t="n">
        <v>6.23490140048463</v>
      </c>
      <c r="AL99" s="0" t="n">
        <v>6.20120241596702</v>
      </c>
      <c r="AM99" s="0" t="n">
        <v>6.03602710674861</v>
      </c>
      <c r="AN99" s="0" t="n">
        <v>2.37382878675865</v>
      </c>
      <c r="AO99" s="0" t="n">
        <v>4.25853820497728</v>
      </c>
      <c r="AP99" s="0" t="n">
        <v>5.09975355642327</v>
      </c>
      <c r="AQ99" s="0" t="n">
        <v>-5.88265675744914</v>
      </c>
      <c r="AR99" s="0" t="n">
        <v>2.50670779758147</v>
      </c>
      <c r="AS99" s="0" t="n">
        <v>7.66357448363684</v>
      </c>
      <c r="AT99" s="0" t="n">
        <v>0.560824496209349</v>
      </c>
      <c r="AU99" s="0" t="n">
        <v>1.65673989664907</v>
      </c>
      <c r="AV99" s="0" t="n">
        <v>3.05628823603041</v>
      </c>
      <c r="AW99" s="0" t="n">
        <v>8.69997256184283</v>
      </c>
      <c r="AX99" s="0" t="n">
        <v>7.38823567554175</v>
      </c>
      <c r="AY99" s="0" t="n">
        <v>7.03266181030877</v>
      </c>
      <c r="AZ99" s="0" t="n">
        <v>6.46485028226959</v>
      </c>
      <c r="BA99" s="0" t="n">
        <v>2.12789512155311</v>
      </c>
      <c r="BB99" s="0" t="n">
        <v>-2.45906955326957</v>
      </c>
      <c r="BC99" s="0" t="n">
        <v>6.76768717773115</v>
      </c>
      <c r="BD99" s="0" t="n">
        <v>4.81464611103351</v>
      </c>
      <c r="BE99" s="0" t="n">
        <v>1.70028200813559</v>
      </c>
      <c r="BF99" s="0" t="n">
        <v>3.10155447030706</v>
      </c>
      <c r="BG99" s="0" t="n">
        <v>2.76245151179583</v>
      </c>
      <c r="BH99" s="0" t="n">
        <v>2.38779246272878</v>
      </c>
      <c r="BI99" s="0" t="n">
        <v>2.16942653450691</v>
      </c>
      <c r="BJ99" s="0" t="n">
        <v>3.79103433501118</v>
      </c>
      <c r="BK99" s="0" t="n">
        <v>2.8474613899544</v>
      </c>
      <c r="BL99" s="0" t="n">
        <v>-1.24948812430758</v>
      </c>
    </row>
    <row r="100" customFormat="false" ht="15" hidden="false" customHeight="false" outlineLevel="0" collapsed="false">
      <c r="A100" s="0" t="s">
        <v>83</v>
      </c>
      <c r="B100" s="0" t="s">
        <v>318</v>
      </c>
      <c r="C100" s="0" t="s">
        <v>1159</v>
      </c>
      <c r="D100" s="0" t="s">
        <v>1160</v>
      </c>
      <c r="F100" s="0" t="n">
        <v>1.85565932082044</v>
      </c>
      <c r="G100" s="0" t="n">
        <v>5.7648460405449</v>
      </c>
      <c r="H100" s="0" t="n">
        <v>3.58043670755038</v>
      </c>
      <c r="I100" s="0" t="n">
        <v>5.41664557116319</v>
      </c>
      <c r="J100" s="0" t="n">
        <v>9.03715648855948</v>
      </c>
      <c r="K100" s="0" t="n">
        <v>5.37384227069569</v>
      </c>
      <c r="L100" s="0" t="n">
        <v>5.9775428581696</v>
      </c>
      <c r="M100" s="0" t="n">
        <v>6.59818324459849</v>
      </c>
      <c r="N100" s="0" t="n">
        <v>0.655438846570291</v>
      </c>
      <c r="O100" s="0" t="n">
        <v>3.62672094031046</v>
      </c>
      <c r="P100" s="0" t="n">
        <v>3.99500360693281</v>
      </c>
      <c r="Q100" s="0" t="n">
        <v>5.76230488242371</v>
      </c>
      <c r="R100" s="0" t="n">
        <v>7.86985250325137</v>
      </c>
      <c r="S100" s="0" t="n">
        <v>-1.22764173123555</v>
      </c>
      <c r="T100" s="0" t="n">
        <v>2.13068176281659</v>
      </c>
      <c r="U100" s="0" t="n">
        <v>10.5006930565193</v>
      </c>
      <c r="V100" s="0" t="n">
        <v>10.3838890902115</v>
      </c>
      <c r="W100" s="0" t="n">
        <v>5.96621180803922</v>
      </c>
      <c r="X100" s="0" t="n">
        <v>5.60992669140836</v>
      </c>
      <c r="Y100" s="0" t="n">
        <v>0.599354051884532</v>
      </c>
      <c r="Z100" s="0" t="n">
        <v>-1.22203502346828</v>
      </c>
      <c r="AA100" s="0" t="n">
        <v>-2.07466089556704</v>
      </c>
      <c r="AB100" s="0" t="n">
        <v>0.905693885112029</v>
      </c>
      <c r="AC100" s="0" t="n">
        <v>6.32729576006513</v>
      </c>
      <c r="AD100" s="0" t="n">
        <v>5.62623484867073</v>
      </c>
      <c r="AE100" s="0" t="n">
        <v>5.33077441842707</v>
      </c>
      <c r="AF100" s="0" t="n">
        <v>6.6383559801138</v>
      </c>
      <c r="AG100" s="0" t="n">
        <v>1.7460338064637</v>
      </c>
      <c r="AH100" s="0" t="n">
        <v>2.72784893032261</v>
      </c>
      <c r="AI100" s="0" t="n">
        <v>2.79174894892149</v>
      </c>
      <c r="AJ100" s="0" t="n">
        <v>-3.319308423028</v>
      </c>
      <c r="AK100" s="0" t="n">
        <v>6.0736878770602</v>
      </c>
      <c r="AL100" s="0" t="n">
        <v>6.49571820818859</v>
      </c>
      <c r="AM100" s="0" t="n">
        <v>0.21190349864257</v>
      </c>
      <c r="AN100" s="0" t="n">
        <v>6.18930455759235</v>
      </c>
      <c r="AO100" s="0" t="n">
        <v>1.87077629388163</v>
      </c>
      <c r="AP100" s="0" t="n">
        <v>4.59808306248539</v>
      </c>
      <c r="AQ100" s="0" t="n">
        <v>3.59023303357911</v>
      </c>
      <c r="AR100" s="0" t="n">
        <v>-0.735651085447699</v>
      </c>
      <c r="AS100" s="0" t="n">
        <v>7.29128815869618</v>
      </c>
      <c r="AT100" s="0" t="n">
        <v>2.72319327321379</v>
      </c>
      <c r="AU100" s="0" t="n">
        <v>3.75433786119939</v>
      </c>
      <c r="AV100" s="0" t="n">
        <v>4.54703805165397</v>
      </c>
      <c r="AW100" s="0" t="n">
        <v>6.23230296069102</v>
      </c>
      <c r="AX100" s="0" t="n">
        <v>6.05059922215973</v>
      </c>
      <c r="AY100" s="0" t="n">
        <v>6.56724355177587</v>
      </c>
      <c r="AZ100" s="0" t="n">
        <v>6.18832716678008</v>
      </c>
      <c r="BA100" s="0" t="n">
        <v>4.23160011009342</v>
      </c>
      <c r="BB100" s="0" t="n">
        <v>-2.43162787988011</v>
      </c>
      <c r="BC100" s="0" t="n">
        <v>3.73114034433009</v>
      </c>
      <c r="BD100" s="0" t="n">
        <v>3.83569066207505</v>
      </c>
      <c r="BE100" s="0" t="n">
        <v>4.12868774866939</v>
      </c>
      <c r="BF100" s="0" t="n">
        <v>2.79155975746801</v>
      </c>
      <c r="BG100" s="0" t="n">
        <v>3.0580805621437</v>
      </c>
      <c r="BH100" s="0" t="n">
        <v>3.84007997093951</v>
      </c>
      <c r="BI100" s="0" t="n">
        <v>3.89297219726413</v>
      </c>
      <c r="BJ100" s="0" t="n">
        <v>4.84291391050387</v>
      </c>
      <c r="BK100" s="0" t="n">
        <v>3.69672956910365</v>
      </c>
      <c r="BL100" s="0" t="n">
        <v>2.65276116021215</v>
      </c>
    </row>
    <row r="101" customFormat="false" ht="15" hidden="false" customHeight="false" outlineLevel="0" collapsed="false">
      <c r="A101" s="0" t="s">
        <v>1087</v>
      </c>
      <c r="B101" s="0" t="s">
        <v>1088</v>
      </c>
      <c r="C101" s="0" t="s">
        <v>1159</v>
      </c>
      <c r="D101" s="0" t="s">
        <v>1160</v>
      </c>
      <c r="F101" s="0" t="n">
        <v>-0.0335234893843079</v>
      </c>
      <c r="G101" s="0" t="n">
        <v>6.94066590517805</v>
      </c>
      <c r="H101" s="0" t="n">
        <v>2.89115859401738</v>
      </c>
      <c r="I101" s="0" t="n">
        <v>3.32356232699142</v>
      </c>
      <c r="J101" s="0" t="n">
        <v>4.09990523094209</v>
      </c>
      <c r="K101" s="0" t="n">
        <v>2.47960191336311</v>
      </c>
      <c r="L101" s="0" t="n">
        <v>1.82818822613999</v>
      </c>
      <c r="M101" s="0" t="n">
        <v>4.31057901777989</v>
      </c>
      <c r="N101" s="0" t="n">
        <v>4.44579627095789</v>
      </c>
      <c r="O101" s="0" t="n">
        <v>4.46059729255354</v>
      </c>
      <c r="P101" s="0" t="n">
        <v>4.24497068139775</v>
      </c>
      <c r="Q101" s="0" t="n">
        <v>1.6923924590899</v>
      </c>
      <c r="R101" s="0" t="n">
        <v>2.88388677069985</v>
      </c>
      <c r="S101" s="0" t="n">
        <v>5.69349794040599</v>
      </c>
      <c r="T101" s="0" t="n">
        <v>2.02422902877318</v>
      </c>
      <c r="U101" s="0" t="n">
        <v>4.02018619865036</v>
      </c>
      <c r="V101" s="0" t="n">
        <v>3.65495792518618</v>
      </c>
      <c r="W101" s="0" t="n">
        <v>2.49474047482711</v>
      </c>
      <c r="X101" s="0" t="n">
        <v>0.71786834551753</v>
      </c>
      <c r="Y101" s="0" t="n">
        <v>0.296553636339198</v>
      </c>
      <c r="Z101" s="0" t="n">
        <v>3.39499031852884</v>
      </c>
      <c r="AA101" s="0" t="n">
        <v>0.946054863030725</v>
      </c>
      <c r="AB101" s="0" t="n">
        <v>0.646111547196071</v>
      </c>
      <c r="AC101" s="0" t="n">
        <v>1.249689084368</v>
      </c>
      <c r="AD101" s="0" t="n">
        <v>1.79185440194895</v>
      </c>
      <c r="AE101" s="0" t="n">
        <v>3.02863346353574</v>
      </c>
      <c r="AF101" s="0" t="n">
        <v>3.03473003638194</v>
      </c>
      <c r="AG101" s="0" t="n">
        <v>1.17422021649629</v>
      </c>
      <c r="AH101" s="0" t="n">
        <v>2.02748204031845</v>
      </c>
      <c r="AI101" s="0" t="n">
        <v>-0.35224778982753</v>
      </c>
      <c r="AJ101" s="0" t="n">
        <v>0.69254750398062</v>
      </c>
      <c r="AK101" s="0" t="n">
        <v>-0.580822854041372</v>
      </c>
      <c r="AL101" s="0" t="n">
        <v>0.599264894669588</v>
      </c>
      <c r="AM101" s="0" t="n">
        <v>-0.0941615438646863</v>
      </c>
      <c r="AN101" s="0" t="n">
        <v>5.07585310334069</v>
      </c>
      <c r="AO101" s="0" t="n">
        <v>5.07417061288209</v>
      </c>
      <c r="AP101" s="0" t="n">
        <v>4.09689178765169</v>
      </c>
      <c r="AQ101" s="0" t="n">
        <v>3.51941556568043</v>
      </c>
      <c r="AR101" s="0" t="n">
        <v>3.15161335937506</v>
      </c>
      <c r="AS101" s="0" t="n">
        <v>2.60889457072801</v>
      </c>
      <c r="AT101" s="0" t="n">
        <v>4.22910329405846</v>
      </c>
      <c r="AU101" s="0" t="n">
        <v>3.57670416095071</v>
      </c>
      <c r="AV101" s="0" t="n">
        <v>4.53050946772709</v>
      </c>
      <c r="AW101" s="0" t="n">
        <v>5.48343300201788</v>
      </c>
      <c r="AX101" s="0" t="n">
        <v>5.97233351775041</v>
      </c>
      <c r="AY101" s="0" t="n">
        <v>6.17458021548138</v>
      </c>
      <c r="AZ101" s="0" t="n">
        <v>6.20153186443237</v>
      </c>
      <c r="BA101" s="0" t="n">
        <v>6.00073122554446</v>
      </c>
      <c r="BB101" s="0" t="n">
        <v>4.48693801056407</v>
      </c>
      <c r="BC101" s="0" t="n">
        <v>5.86666238363809</v>
      </c>
      <c r="BD101" s="0" t="n">
        <v>4.64232290687814</v>
      </c>
      <c r="BE101" s="0" t="n">
        <v>5.8192145495707</v>
      </c>
      <c r="BF101" s="0" t="n">
        <v>5.55411460908586</v>
      </c>
      <c r="BG101" s="0" t="n">
        <v>5.5055854847862</v>
      </c>
      <c r="BH101" s="0" t="n">
        <v>4.73945851153425</v>
      </c>
      <c r="BI101" s="0" t="n">
        <v>4.38064187129221</v>
      </c>
      <c r="BJ101" s="0" t="n">
        <v>4.68542108743695</v>
      </c>
      <c r="BK101" s="0" t="n">
        <v>4.08266418142142</v>
      </c>
      <c r="BL101" s="0" t="n">
        <v>4.0626611780028</v>
      </c>
    </row>
    <row r="102" customFormat="false" ht="15" hidden="false" customHeight="false" outlineLevel="0" collapsed="false">
      <c r="A102" s="0" t="s">
        <v>53</v>
      </c>
      <c r="B102" s="0" t="s">
        <v>287</v>
      </c>
      <c r="C102" s="0" t="s">
        <v>1159</v>
      </c>
      <c r="D102" s="0" t="s">
        <v>1160</v>
      </c>
      <c r="AO102" s="0" t="n">
        <v>5.90533971044781</v>
      </c>
      <c r="AP102" s="0" t="n">
        <v>6.20334158309859</v>
      </c>
      <c r="AQ102" s="0" t="n">
        <v>2.2907627879565</v>
      </c>
      <c r="AR102" s="0" t="n">
        <v>-0.948053454816005</v>
      </c>
      <c r="AS102" s="0" t="n">
        <v>2.86174684295204</v>
      </c>
      <c r="AT102" s="0" t="n">
        <v>2.95771008343127</v>
      </c>
      <c r="AU102" s="0" t="n">
        <v>5.67815670956782</v>
      </c>
      <c r="AV102" s="0" t="n">
        <v>5.63579851801137</v>
      </c>
      <c r="AW102" s="0" t="n">
        <v>4.15457685638678</v>
      </c>
      <c r="AX102" s="0" t="n">
        <v>4.30849337871648</v>
      </c>
      <c r="AY102" s="0" t="n">
        <v>4.99328763230982</v>
      </c>
      <c r="AZ102" s="0" t="n">
        <v>5.06762513457255</v>
      </c>
      <c r="BA102" s="0" t="n">
        <v>1.89345290008815</v>
      </c>
      <c r="BB102" s="0" t="n">
        <v>-7.32353731934752</v>
      </c>
      <c r="BC102" s="0" t="n">
        <v>-1.31656297984225</v>
      </c>
      <c r="BD102" s="0" t="n">
        <v>-0.198369263496232</v>
      </c>
      <c r="BE102" s="0" t="n">
        <v>-2.3917742692408</v>
      </c>
      <c r="BF102" s="0" t="n">
        <v>-0.447092176997273</v>
      </c>
      <c r="BG102" s="0" t="n">
        <v>-0.34145251686769</v>
      </c>
      <c r="BH102" s="0" t="n">
        <v>2.43188857335539</v>
      </c>
      <c r="BI102" s="0" t="n">
        <v>3.49813499168994</v>
      </c>
      <c r="BJ102" s="0" t="n">
        <v>3.43921735228665</v>
      </c>
      <c r="BK102" s="0" t="n">
        <v>2.80760970078776</v>
      </c>
      <c r="BL102" s="0" t="n">
        <v>2.85892596800696</v>
      </c>
    </row>
    <row r="103" customFormat="false" ht="15" hidden="false" customHeight="false" outlineLevel="0" collapsed="false">
      <c r="A103" s="0" t="s">
        <v>82</v>
      </c>
      <c r="B103" s="0" t="s">
        <v>317</v>
      </c>
      <c r="C103" s="0" t="s">
        <v>1159</v>
      </c>
      <c r="D103" s="0" t="s">
        <v>1160</v>
      </c>
      <c r="F103" s="0" t="n">
        <v>-2.93198029015716</v>
      </c>
      <c r="G103" s="0" t="n">
        <v>7.88757589411961</v>
      </c>
      <c r="H103" s="0" t="n">
        <v>-1.89279255099028</v>
      </c>
      <c r="I103" s="0" t="n">
        <v>-1.64735736954633</v>
      </c>
      <c r="J103" s="0" t="n">
        <v>2.16179786088395</v>
      </c>
      <c r="K103" s="0" t="n">
        <v>-0.575786800480273</v>
      </c>
      <c r="L103" s="0" t="n">
        <v>-2.11768620211988</v>
      </c>
      <c r="M103" s="0" t="n">
        <v>3.18161732213902</v>
      </c>
      <c r="N103" s="0" t="n">
        <v>3.81194328649418</v>
      </c>
      <c r="O103" s="0" t="n">
        <v>0.651153707670687</v>
      </c>
      <c r="P103" s="0" t="n">
        <v>6.48038049940516</v>
      </c>
      <c r="Q103" s="0" t="n">
        <v>0.977107761027483</v>
      </c>
      <c r="R103" s="0" t="n">
        <v>4.75532209012994</v>
      </c>
      <c r="S103" s="0" t="n">
        <v>5.77988915281078</v>
      </c>
      <c r="T103" s="0" t="n">
        <v>1.12275449101831</v>
      </c>
      <c r="U103" s="0" t="n">
        <v>8.43883543054493</v>
      </c>
      <c r="V103" s="0" t="n">
        <v>3.70814643644837</v>
      </c>
      <c r="W103" s="0" t="n">
        <v>6.20886353663926</v>
      </c>
      <c r="X103" s="0" t="n">
        <v>7.56042140053724</v>
      </c>
      <c r="Y103" s="0" t="n">
        <v>7.37468792010705</v>
      </c>
      <c r="Z103" s="0" t="n">
        <v>-2.85270971203678</v>
      </c>
      <c r="AA103" s="0" t="n">
        <v>-3.56374522346971</v>
      </c>
      <c r="AB103" s="0" t="n">
        <v>0.908181460650752</v>
      </c>
      <c r="AC103" s="0" t="n">
        <v>0.300917035442325</v>
      </c>
      <c r="AD103" s="0" t="n">
        <v>0.603631294663785</v>
      </c>
      <c r="AE103" s="0" t="n">
        <v>-0.497504788676096</v>
      </c>
      <c r="AF103" s="0" t="n">
        <v>-0.793648699933158</v>
      </c>
      <c r="AG103" s="0" t="n">
        <v>0.200426837746164</v>
      </c>
      <c r="AH103" s="0" t="n">
        <v>-2.91342439714226</v>
      </c>
      <c r="AI103" s="0" t="n">
        <v>1.03812280103112</v>
      </c>
      <c r="AJ103" s="0" t="n">
        <v>1.88054473414655</v>
      </c>
      <c r="AK103" s="0" t="n">
        <v>-5.30993291836856</v>
      </c>
      <c r="AL103" s="0" t="n">
        <v>-5.42629599949666</v>
      </c>
      <c r="AM103" s="0" t="n">
        <v>-11.9506292975976</v>
      </c>
      <c r="AN103" s="0" t="n">
        <v>9.8977074968807</v>
      </c>
      <c r="AO103" s="0" t="n">
        <v>4.14077332672534</v>
      </c>
      <c r="AP103" s="0" t="n">
        <v>2.70471391328648</v>
      </c>
      <c r="AQ103" s="0" t="n">
        <v>2.18184034967169</v>
      </c>
      <c r="AR103" s="0" t="n">
        <v>2.71024800157073</v>
      </c>
      <c r="AS103" s="0" t="n">
        <v>0.870059256805988</v>
      </c>
      <c r="AT103" s="0" t="n">
        <v>-0.334251278195524</v>
      </c>
      <c r="AU103" s="0" t="n">
        <v>0.924492705222619</v>
      </c>
      <c r="AV103" s="0" t="n">
        <v>3.35938777605914</v>
      </c>
      <c r="AW103" s="0" t="n">
        <v>-1.23319151518196</v>
      </c>
      <c r="AX103" s="0" t="n">
        <v>3.61761401553389</v>
      </c>
      <c r="AY103" s="0" t="n">
        <v>1.74456225847308</v>
      </c>
      <c r="AZ103" s="0" t="n">
        <v>5.5701257578628</v>
      </c>
      <c r="BA103" s="0" t="n">
        <v>2.47829734109895</v>
      </c>
      <c r="BB103" s="0" t="n">
        <v>6.31289037007241</v>
      </c>
      <c r="BC103" s="0" t="n">
        <v>-3.80527568536311</v>
      </c>
      <c r="BD103" s="0" t="n">
        <v>6.15422515762516</v>
      </c>
      <c r="BE103" s="0" t="n">
        <v>0.553166536228261</v>
      </c>
      <c r="BF103" s="0" t="n">
        <v>3.0850086207918</v>
      </c>
      <c r="BG103" s="0" t="n">
        <v>3.40177722554773</v>
      </c>
      <c r="BH103" s="0" t="n">
        <v>1.61691511450186</v>
      </c>
      <c r="BI103" s="0" t="n">
        <v>1.72254483834551</v>
      </c>
      <c r="BJ103" s="0" t="n">
        <v>2.286127252106</v>
      </c>
      <c r="BK103" s="0" t="n">
        <v>1.66782666363679</v>
      </c>
      <c r="BL103" s="0" t="n">
        <v>-1.68198512950129</v>
      </c>
    </row>
    <row r="104" customFormat="false" ht="15" hidden="false" customHeight="false" outlineLevel="0" collapsed="false">
      <c r="A104" s="0" t="s">
        <v>86</v>
      </c>
      <c r="B104" s="0" t="s">
        <v>320</v>
      </c>
      <c r="C104" s="0" t="s">
        <v>1159</v>
      </c>
      <c r="D104" s="0" t="s">
        <v>1160</v>
      </c>
      <c r="AK104" s="0" t="n">
        <v>-3.06418034584902</v>
      </c>
      <c r="AL104" s="0" t="n">
        <v>-0.576108516775179</v>
      </c>
      <c r="AM104" s="0" t="n">
        <v>2.94715455833949</v>
      </c>
      <c r="AN104" s="0" t="n">
        <v>1.48952547509282</v>
      </c>
      <c r="AO104" s="0" t="n">
        <v>0.0824118000692522</v>
      </c>
      <c r="AP104" s="0" t="n">
        <v>3.14312906155838</v>
      </c>
      <c r="AQ104" s="0" t="n">
        <v>3.89999839455832</v>
      </c>
      <c r="AR104" s="0" t="n">
        <v>3.0710298892064</v>
      </c>
      <c r="AS104" s="0" t="n">
        <v>4.47919119279798</v>
      </c>
      <c r="AT104" s="0" t="n">
        <v>4.07409262355981</v>
      </c>
      <c r="AU104" s="0" t="n">
        <v>4.7412834664994</v>
      </c>
      <c r="AV104" s="0" t="n">
        <v>4.08452398526845</v>
      </c>
      <c r="AW104" s="0" t="n">
        <v>4.82285347250544</v>
      </c>
      <c r="AX104" s="0" t="n">
        <v>4.24362288413205</v>
      </c>
      <c r="AY104" s="0" t="n">
        <v>4.03101326691535</v>
      </c>
      <c r="AZ104" s="0" t="n">
        <v>0.242181101313662</v>
      </c>
      <c r="BA104" s="0" t="n">
        <v>1.0582892500439</v>
      </c>
      <c r="BB104" s="0" t="n">
        <v>-6.69955413727229</v>
      </c>
      <c r="BC104" s="0" t="n">
        <v>1.12217824979848</v>
      </c>
      <c r="BD104" s="0" t="n">
        <v>1.93710779352188</v>
      </c>
      <c r="BE104" s="0" t="n">
        <v>-1.38062332775523</v>
      </c>
      <c r="BF104" s="0" t="n">
        <v>1.86075162441399</v>
      </c>
      <c r="BG104" s="0" t="n">
        <v>4.22895073481537</v>
      </c>
      <c r="BH104" s="0" t="n">
        <v>3.81942837927696</v>
      </c>
      <c r="BI104" s="0" t="n">
        <v>2.13999571174807</v>
      </c>
      <c r="BJ104" s="0" t="n">
        <v>4.31678098650497</v>
      </c>
      <c r="BK104" s="0" t="n">
        <v>5.40529410393094</v>
      </c>
      <c r="BL104" s="0" t="n">
        <v>4.57819046064414</v>
      </c>
    </row>
    <row r="105" customFormat="false" ht="15" hidden="false" customHeight="false" outlineLevel="0" collapsed="false">
      <c r="A105" s="0" t="s">
        <v>1089</v>
      </c>
      <c r="B105" s="0" t="s">
        <v>1090</v>
      </c>
      <c r="C105" s="0" t="s">
        <v>1159</v>
      </c>
      <c r="D105" s="0" t="s">
        <v>1160</v>
      </c>
      <c r="F105" s="0" t="n">
        <v>2.53430896573855</v>
      </c>
      <c r="G105" s="0" t="n">
        <v>3.70043867015973</v>
      </c>
      <c r="H105" s="0" t="n">
        <v>4.70962421950934</v>
      </c>
      <c r="I105" s="0" t="n">
        <v>7.81869646168572</v>
      </c>
      <c r="J105" s="0" t="n">
        <v>5.55539219400669</v>
      </c>
      <c r="K105" s="0" t="n">
        <v>4.98037886433652</v>
      </c>
      <c r="L105" s="0" t="n">
        <v>4.56794181455035</v>
      </c>
      <c r="M105" s="0" t="n">
        <v>6.8603156846698</v>
      </c>
      <c r="N105" s="0" t="n">
        <v>7.39394946062299</v>
      </c>
      <c r="O105" s="0" t="n">
        <v>7.4622283355305</v>
      </c>
      <c r="P105" s="0" t="n">
        <v>6.33901152973743</v>
      </c>
      <c r="Q105" s="0" t="n">
        <v>6.77651561810302</v>
      </c>
      <c r="R105" s="0" t="n">
        <v>7.51687219404739</v>
      </c>
      <c r="S105" s="0" t="n">
        <v>5.82393797999707</v>
      </c>
      <c r="T105" s="0" t="n">
        <v>4.31091069142298</v>
      </c>
      <c r="U105" s="0" t="n">
        <v>6.72486353192315</v>
      </c>
      <c r="V105" s="0" t="n">
        <v>4.21439966761533</v>
      </c>
      <c r="W105" s="0" t="n">
        <v>3.18399750787376</v>
      </c>
      <c r="X105" s="0" t="n">
        <v>4.20180063341245</v>
      </c>
      <c r="Y105" s="0" t="n">
        <v>4.04626760481497</v>
      </c>
      <c r="Z105" s="0" t="n">
        <v>1.96236838405287</v>
      </c>
      <c r="AA105" s="0" t="n">
        <v>2.63882729813044</v>
      </c>
      <c r="AB105" s="0" t="n">
        <v>1.17083262887982</v>
      </c>
      <c r="AC105" s="0" t="n">
        <v>4.48872260086515</v>
      </c>
      <c r="AD105" s="0" t="n">
        <v>4.29762315153741</v>
      </c>
      <c r="AE105" s="0" t="n">
        <v>4.25645338589855</v>
      </c>
      <c r="AF105" s="0" t="n">
        <v>4.7754610509469</v>
      </c>
      <c r="AG105" s="0" t="n">
        <v>3.73284310791173</v>
      </c>
      <c r="AH105" s="0" t="n">
        <v>2.86220703761619</v>
      </c>
      <c r="AI105" s="0" t="n">
        <v>2.00927732722185</v>
      </c>
      <c r="AJ105" s="0" t="n">
        <v>0.978098202875557</v>
      </c>
      <c r="AK105" s="0" t="n">
        <v>0.882273666018335</v>
      </c>
      <c r="AL105" s="0" t="n">
        <v>2.9836769060791</v>
      </c>
      <c r="AM105" s="0" t="n">
        <v>2.6289202672928</v>
      </c>
      <c r="AN105" s="0" t="n">
        <v>3.73169213396845</v>
      </c>
      <c r="AO105" s="0" t="n">
        <v>4.90433753503248</v>
      </c>
      <c r="AP105" s="0" t="n">
        <v>4.98002651157907</v>
      </c>
      <c r="AQ105" s="0" t="n">
        <v>2.0223087005179</v>
      </c>
      <c r="AR105" s="0" t="n">
        <v>3.16571556639347</v>
      </c>
      <c r="AS105" s="0" t="n">
        <v>5.6314132700447</v>
      </c>
      <c r="AT105" s="0" t="n">
        <v>3.28494344713613</v>
      </c>
      <c r="AU105" s="0" t="n">
        <v>4.1182840494055</v>
      </c>
      <c r="AV105" s="0" t="n">
        <v>5.34029534638847</v>
      </c>
      <c r="AW105" s="0" t="n">
        <v>7.70264173974896</v>
      </c>
      <c r="AX105" s="0" t="n">
        <v>6.89922401537339</v>
      </c>
      <c r="AY105" s="0" t="n">
        <v>7.90939128013382</v>
      </c>
      <c r="AZ105" s="0" t="n">
        <v>8.4779797329801</v>
      </c>
      <c r="BA105" s="0" t="n">
        <v>5.54963353696193</v>
      </c>
      <c r="BB105" s="0" t="n">
        <v>2.01356383807281</v>
      </c>
      <c r="BC105" s="0" t="n">
        <v>7.30745117097791</v>
      </c>
      <c r="BD105" s="0" t="n">
        <v>5.99689744316628</v>
      </c>
      <c r="BE105" s="0" t="n">
        <v>5.0533812405853</v>
      </c>
      <c r="BF105" s="0" t="n">
        <v>4.97091492175889</v>
      </c>
      <c r="BG105" s="0" t="n">
        <v>4.31490407351922</v>
      </c>
      <c r="BH105" s="0" t="n">
        <v>3.91363587691139</v>
      </c>
      <c r="BI105" s="0" t="n">
        <v>4.31684724019516</v>
      </c>
      <c r="BJ105" s="0" t="n">
        <v>4.96527300924467</v>
      </c>
      <c r="BK105" s="0" t="n">
        <v>4.43962136425762</v>
      </c>
      <c r="BL105" s="0" t="n">
        <v>3.60201506082751</v>
      </c>
    </row>
    <row r="106" customFormat="false" ht="15" hidden="false" customHeight="false" outlineLevel="0" collapsed="false">
      <c r="A106" s="0" t="s">
        <v>1091</v>
      </c>
      <c r="B106" s="0" t="s">
        <v>1092</v>
      </c>
      <c r="C106" s="0" t="s">
        <v>1159</v>
      </c>
      <c r="D106" s="0" t="s">
        <v>1160</v>
      </c>
      <c r="F106" s="0" t="n">
        <v>2.3626379636964</v>
      </c>
      <c r="G106" s="0" t="n">
        <v>3.9151506275261</v>
      </c>
      <c r="H106" s="0" t="n">
        <v>4.75411525940417</v>
      </c>
      <c r="I106" s="0" t="n">
        <v>7.45791812234191</v>
      </c>
      <c r="J106" s="0" t="n">
        <v>5.4498357983052</v>
      </c>
      <c r="K106" s="0" t="n">
        <v>4.49258660175993</v>
      </c>
      <c r="L106" s="0" t="n">
        <v>3.67126877364188</v>
      </c>
      <c r="M106" s="0" t="n">
        <v>6.53200048403058</v>
      </c>
      <c r="N106" s="0" t="n">
        <v>7.60582956007272</v>
      </c>
      <c r="O106" s="0" t="n">
        <v>7.85708233957629</v>
      </c>
      <c r="P106" s="0" t="n">
        <v>6.37981964420347</v>
      </c>
      <c r="Q106" s="0" t="n">
        <v>6.22730909154261</v>
      </c>
      <c r="R106" s="0" t="n">
        <v>7.18802510282957</v>
      </c>
      <c r="S106" s="0" t="n">
        <v>6.00614280162162</v>
      </c>
      <c r="T106" s="0" t="n">
        <v>3.77144258027191</v>
      </c>
      <c r="U106" s="0" t="n">
        <v>6.63401221625213</v>
      </c>
      <c r="V106" s="0" t="n">
        <v>4.2310914740667</v>
      </c>
      <c r="W106" s="0" t="n">
        <v>2.93272919678242</v>
      </c>
      <c r="X106" s="0" t="n">
        <v>4.1683939660782</v>
      </c>
      <c r="Y106" s="0" t="n">
        <v>3.97120161957341</v>
      </c>
      <c r="Z106" s="0" t="n">
        <v>1.66057726175201</v>
      </c>
      <c r="AA106" s="0" t="n">
        <v>2.36384576138818</v>
      </c>
      <c r="AB106" s="0" t="n">
        <v>0.94090826091076</v>
      </c>
      <c r="AC106" s="0" t="n">
        <v>4.24101963264106</v>
      </c>
      <c r="AD106" s="0" t="n">
        <v>4.27981025691881</v>
      </c>
      <c r="AE106" s="0" t="n">
        <v>4.1477911755134</v>
      </c>
      <c r="AF106" s="0" t="n">
        <v>4.6612078221163</v>
      </c>
      <c r="AG106" s="0" t="n">
        <v>3.78291229346902</v>
      </c>
      <c r="AH106" s="0" t="n">
        <v>2.84125752086133</v>
      </c>
      <c r="AI106" s="0" t="n">
        <v>2.15221390316924</v>
      </c>
      <c r="AJ106" s="0" t="n">
        <v>1.01553909673954</v>
      </c>
      <c r="AK106" s="0" t="n">
        <v>0.945115260638204</v>
      </c>
      <c r="AL106" s="0" t="n">
        <v>2.81428915380756</v>
      </c>
      <c r="AM106" s="0" t="n">
        <v>2.48252140251751</v>
      </c>
      <c r="AN106" s="0" t="n">
        <v>3.70510902851562</v>
      </c>
      <c r="AO106" s="0" t="n">
        <v>4.89583881277707</v>
      </c>
      <c r="AP106" s="0" t="n">
        <v>4.86228685671205</v>
      </c>
      <c r="AQ106" s="0" t="n">
        <v>2.10396256548744</v>
      </c>
      <c r="AR106" s="0" t="n">
        <v>3.15490257555217</v>
      </c>
      <c r="AS106" s="0" t="n">
        <v>5.51294627968191</v>
      </c>
      <c r="AT106" s="0" t="n">
        <v>3.37665600242249</v>
      </c>
      <c r="AU106" s="0" t="n">
        <v>4.22619537604729</v>
      </c>
      <c r="AV106" s="0" t="n">
        <v>5.33145401284261</v>
      </c>
      <c r="AW106" s="0" t="n">
        <v>7.6374700407795</v>
      </c>
      <c r="AX106" s="0" t="n">
        <v>6.85577948548226</v>
      </c>
      <c r="AY106" s="0" t="n">
        <v>7.79825847314508</v>
      </c>
      <c r="AZ106" s="0" t="n">
        <v>8.34052205364331</v>
      </c>
      <c r="BA106" s="0" t="n">
        <v>5.53446052308169</v>
      </c>
      <c r="BB106" s="0" t="n">
        <v>2.23281920733717</v>
      </c>
      <c r="BC106" s="0" t="n">
        <v>7.23605879921206</v>
      </c>
      <c r="BD106" s="0" t="n">
        <v>5.89912064848225</v>
      </c>
      <c r="BE106" s="0" t="n">
        <v>5.03241162409809</v>
      </c>
      <c r="BF106" s="0" t="n">
        <v>5.02893374912577</v>
      </c>
      <c r="BG106" s="0" t="n">
        <v>4.40710846758824</v>
      </c>
      <c r="BH106" s="0" t="n">
        <v>3.91350951377434</v>
      </c>
      <c r="BI106" s="0" t="n">
        <v>4.24205099523871</v>
      </c>
      <c r="BJ106" s="0" t="n">
        <v>4.90794834862534</v>
      </c>
      <c r="BK106" s="0" t="n">
        <v>4.43564220622483</v>
      </c>
      <c r="BL106" s="0" t="n">
        <v>3.60662074042122</v>
      </c>
    </row>
    <row r="107" customFormat="false" ht="15" hidden="false" customHeight="false" outlineLevel="0" collapsed="false">
      <c r="A107" s="0" t="s">
        <v>1093</v>
      </c>
      <c r="B107" s="0" t="s">
        <v>1094</v>
      </c>
      <c r="C107" s="0" t="s">
        <v>1159</v>
      </c>
      <c r="D107" s="0" t="s">
        <v>1160</v>
      </c>
      <c r="F107" s="0" t="n">
        <v>1.0764827614482</v>
      </c>
      <c r="G107" s="0" t="n">
        <v>5.54333886101104</v>
      </c>
      <c r="H107" s="0" t="n">
        <v>5.08560546579957</v>
      </c>
      <c r="I107" s="0" t="n">
        <v>4.77947782267295</v>
      </c>
      <c r="J107" s="0" t="n">
        <v>4.64344806047122</v>
      </c>
      <c r="K107" s="0" t="n">
        <v>0.692350885122835</v>
      </c>
      <c r="L107" s="0" t="n">
        <v>-3.67366799341724</v>
      </c>
      <c r="M107" s="0" t="n">
        <v>3.63718812492702</v>
      </c>
      <c r="N107" s="0" t="n">
        <v>9.54404738301975</v>
      </c>
      <c r="O107" s="0" t="n">
        <v>11.3981970227549</v>
      </c>
      <c r="P107" s="0" t="n">
        <v>6.73236890387155</v>
      </c>
      <c r="Q107" s="0" t="n">
        <v>1.50009318517601</v>
      </c>
      <c r="R107" s="0" t="n">
        <v>4.21037915698645</v>
      </c>
      <c r="S107" s="0" t="n">
        <v>7.7083191959656</v>
      </c>
      <c r="T107" s="0" t="n">
        <v>-1.18015276477286</v>
      </c>
      <c r="U107" s="0" t="n">
        <v>5.7537822531438</v>
      </c>
      <c r="V107" s="0" t="n">
        <v>4.39460339621505</v>
      </c>
      <c r="W107" s="0" t="n">
        <v>0.48070952051053</v>
      </c>
      <c r="X107" s="0" t="n">
        <v>3.83362203411085</v>
      </c>
      <c r="Y107" s="0" t="n">
        <v>3.21691037307981</v>
      </c>
      <c r="Z107" s="0" t="n">
        <v>-1.41679097227734</v>
      </c>
      <c r="AA107" s="0" t="n">
        <v>-0.479848582716414</v>
      </c>
      <c r="AB107" s="0" t="n">
        <v>-1.4788974197336</v>
      </c>
      <c r="AC107" s="0" t="n">
        <v>1.56399256711065</v>
      </c>
      <c r="AD107" s="0" t="n">
        <v>4.08152362778384</v>
      </c>
      <c r="AE107" s="0" t="n">
        <v>2.95239963473881</v>
      </c>
      <c r="AF107" s="0" t="n">
        <v>3.40683784484553</v>
      </c>
      <c r="AG107" s="0" t="n">
        <v>4.33755848898547</v>
      </c>
      <c r="AH107" s="0" t="n">
        <v>2.61489503730188</v>
      </c>
      <c r="AI107" s="0" t="n">
        <v>4.07278057527908</v>
      </c>
      <c r="AJ107" s="0" t="n">
        <v>1.53138368354087</v>
      </c>
      <c r="AK107" s="0" t="n">
        <v>1.8062016961714</v>
      </c>
      <c r="AL107" s="0" t="n">
        <v>0.51762616953701</v>
      </c>
      <c r="AM107" s="0" t="n">
        <v>0.465426195586645</v>
      </c>
      <c r="AN107" s="0" t="n">
        <v>3.3308405562793</v>
      </c>
      <c r="AO107" s="0" t="n">
        <v>4.77504581078875</v>
      </c>
      <c r="AP107" s="0" t="n">
        <v>3.18677894528578</v>
      </c>
      <c r="AQ107" s="0" t="n">
        <v>3.28649708826147</v>
      </c>
      <c r="AR107" s="0" t="n">
        <v>3.00022245013378</v>
      </c>
      <c r="AS107" s="0" t="n">
        <v>3.80819952300368</v>
      </c>
      <c r="AT107" s="0" t="n">
        <v>4.71020444824958</v>
      </c>
      <c r="AU107" s="0" t="n">
        <v>5.77369434972121</v>
      </c>
      <c r="AV107" s="0" t="n">
        <v>5.20771788228241</v>
      </c>
      <c r="AW107" s="0" t="n">
        <v>6.72423045137329</v>
      </c>
      <c r="AX107" s="0" t="n">
        <v>6.24141607282442</v>
      </c>
      <c r="AY107" s="0" t="n">
        <v>6.21696227104174</v>
      </c>
      <c r="AZ107" s="0" t="n">
        <v>6.35348796622881</v>
      </c>
      <c r="BA107" s="0" t="n">
        <v>5.31074402329487</v>
      </c>
      <c r="BB107" s="0" t="n">
        <v>5.43879600290791</v>
      </c>
      <c r="BC107" s="0" t="n">
        <v>6.2260633216976</v>
      </c>
      <c r="BD107" s="0" t="n">
        <v>4.50178027470048</v>
      </c>
      <c r="BE107" s="0" t="n">
        <v>4.72808554525264</v>
      </c>
      <c r="BF107" s="0" t="n">
        <v>5.87355985391615</v>
      </c>
      <c r="BG107" s="0" t="n">
        <v>5.73795702408614</v>
      </c>
      <c r="BH107" s="0" t="n">
        <v>3.91174123799701</v>
      </c>
      <c r="BI107" s="0" t="n">
        <v>3.19074016108902</v>
      </c>
      <c r="BJ107" s="0" t="n">
        <v>4.09341932778939</v>
      </c>
      <c r="BK107" s="0" t="n">
        <v>4.37862858545995</v>
      </c>
      <c r="BL107" s="0" t="n">
        <v>3.67256224675137</v>
      </c>
    </row>
    <row r="108" customFormat="false" ht="15" hidden="false" customHeight="false" outlineLevel="0" collapsed="false">
      <c r="A108" s="0" t="s">
        <v>1095</v>
      </c>
      <c r="B108" s="0" t="s">
        <v>1096</v>
      </c>
      <c r="C108" s="0" t="s">
        <v>1159</v>
      </c>
      <c r="D108" s="0" t="s">
        <v>1160</v>
      </c>
      <c r="F108" s="0" t="n">
        <v>1.28597596678561</v>
      </c>
      <c r="G108" s="0" t="n">
        <v>4.29480490720582</v>
      </c>
      <c r="H108" s="0" t="n">
        <v>7.86080300265397</v>
      </c>
      <c r="I108" s="0" t="n">
        <v>5.10959571003282</v>
      </c>
      <c r="J108" s="0" t="n">
        <v>5.54847831913095</v>
      </c>
      <c r="K108" s="0" t="n">
        <v>-0.708844383781909</v>
      </c>
      <c r="L108" s="0" t="n">
        <v>-8.78068667868408</v>
      </c>
      <c r="M108" s="0" t="n">
        <v>1.97460975167454</v>
      </c>
      <c r="N108" s="0" t="n">
        <v>16.5699594913384</v>
      </c>
      <c r="O108" s="0" t="n">
        <v>18.6636798583261</v>
      </c>
      <c r="P108" s="0" t="n">
        <v>10.9998834589323</v>
      </c>
      <c r="Q108" s="0" t="n">
        <v>4.02292115292249</v>
      </c>
      <c r="R108" s="0" t="n">
        <v>5.66095569600078</v>
      </c>
      <c r="S108" s="0" t="n">
        <v>8.9141616767775</v>
      </c>
      <c r="T108" s="0" t="n">
        <v>-2.30495322449806</v>
      </c>
      <c r="U108" s="0" t="n">
        <v>6.47292354136648</v>
      </c>
      <c r="V108" s="0" t="n">
        <v>5.23586164594011</v>
      </c>
      <c r="W108" s="0" t="n">
        <v>-0.955919929170108</v>
      </c>
      <c r="X108" s="0" t="n">
        <v>6.04972676383177</v>
      </c>
      <c r="Y108" s="0" t="n">
        <v>5.35905450824379</v>
      </c>
      <c r="Z108" s="0" t="n">
        <v>-4.8237249017682</v>
      </c>
      <c r="AA108" s="0" t="n">
        <v>-1.36791515888356</v>
      </c>
      <c r="AB108" s="0" t="n">
        <v>-3.52962651652214</v>
      </c>
      <c r="AC108" s="0" t="n">
        <v>1.53686857524527</v>
      </c>
      <c r="AD108" s="0" t="n">
        <v>6.05669289745717</v>
      </c>
      <c r="AE108" s="0" t="n">
        <v>2.57522318116487</v>
      </c>
      <c r="AF108" s="0" t="n">
        <v>3.56485301362288</v>
      </c>
      <c r="AG108" s="0" t="n">
        <v>6.17477745167466</v>
      </c>
      <c r="AH108" s="0" t="n">
        <v>2.88758085057606</v>
      </c>
      <c r="AI108" s="0" t="n">
        <v>6.65190862366612</v>
      </c>
      <c r="AJ108" s="0" t="n">
        <v>1.78473891160287</v>
      </c>
      <c r="AK108" s="0" t="n">
        <v>3.0175623254725</v>
      </c>
      <c r="AL108" s="0" t="n">
        <v>-0.435067162689933</v>
      </c>
      <c r="AM108" s="0" t="n">
        <v>0.651393500019211</v>
      </c>
      <c r="AN108" s="0" t="n">
        <v>1.81515776748932</v>
      </c>
      <c r="AO108" s="0" t="n">
        <v>4.63183857552068</v>
      </c>
      <c r="AP108" s="0" t="n">
        <v>2.10808302729268</v>
      </c>
      <c r="AQ108" s="0" t="n">
        <v>2.7047051803019</v>
      </c>
      <c r="AR108" s="0" t="n">
        <v>1.97366103022074</v>
      </c>
      <c r="AS108" s="0" t="n">
        <v>3.78055601603945</v>
      </c>
      <c r="AT108" s="0" t="n">
        <v>4.44124897107218</v>
      </c>
      <c r="AU108" s="0" t="n">
        <v>7.57360982593353</v>
      </c>
      <c r="AV108" s="0" t="n">
        <v>5.15098885074016</v>
      </c>
      <c r="AW108" s="0" t="n">
        <v>7.5705833147091</v>
      </c>
      <c r="AX108" s="0" t="n">
        <v>5.9353992377583</v>
      </c>
      <c r="AY108" s="0" t="n">
        <v>5.78040057042929</v>
      </c>
      <c r="AZ108" s="0" t="n">
        <v>5.74515847476501</v>
      </c>
      <c r="BA108" s="0" t="n">
        <v>4.32036744457687</v>
      </c>
      <c r="BB108" s="0" t="n">
        <v>6.07215263808247</v>
      </c>
      <c r="BC108" s="0" t="n">
        <v>6.30591237135434</v>
      </c>
      <c r="BD108" s="0" t="n">
        <v>4.80773795999454</v>
      </c>
      <c r="BE108" s="0" t="n">
        <v>4.60456529911806</v>
      </c>
      <c r="BF108" s="0" t="n">
        <v>5.72720182861239</v>
      </c>
      <c r="BG108" s="0" t="n">
        <v>5.92793057948902</v>
      </c>
      <c r="BH108" s="0" t="n">
        <v>3.74032062981526</v>
      </c>
      <c r="BI108" s="0" t="n">
        <v>1.47337282679376</v>
      </c>
      <c r="BJ108" s="0" t="n">
        <v>2.71536788818435</v>
      </c>
      <c r="BK108" s="0" t="n">
        <v>3.48284117948323</v>
      </c>
      <c r="BL108" s="0" t="n">
        <v>2.23816519060077</v>
      </c>
    </row>
    <row r="109" customFormat="false" ht="15" hidden="false" customHeight="false" outlineLevel="0" collapsed="false">
      <c r="A109" s="0" t="s">
        <v>89</v>
      </c>
      <c r="B109" s="0" t="s">
        <v>323</v>
      </c>
      <c r="C109" s="0" t="s">
        <v>1159</v>
      </c>
      <c r="D109" s="0" t="s">
        <v>1160</v>
      </c>
      <c r="F109" s="0" t="n">
        <v>5.74064582266813</v>
      </c>
      <c r="G109" s="0" t="n">
        <v>1.84197770236842</v>
      </c>
      <c r="H109" s="0" t="n">
        <v>-2.23702998571657</v>
      </c>
      <c r="I109" s="0" t="n">
        <v>3.52969814993797</v>
      </c>
      <c r="J109" s="0" t="n">
        <v>1.08158946626055</v>
      </c>
      <c r="K109" s="0" t="n">
        <v>2.79134682484525</v>
      </c>
      <c r="L109" s="0" t="n">
        <v>1.38040280607036</v>
      </c>
      <c r="M109" s="0" t="n">
        <v>10.9151785714295</v>
      </c>
      <c r="N109" s="0" t="n">
        <v>6.82229824913614</v>
      </c>
      <c r="O109" s="0" t="n">
        <v>7.55463451394223</v>
      </c>
      <c r="P109" s="0" t="n">
        <v>7.02399719740848</v>
      </c>
      <c r="Q109" s="0" t="n">
        <v>7.03764320785962</v>
      </c>
      <c r="R109" s="0" t="n">
        <v>8.1039755351653</v>
      </c>
      <c r="S109" s="0" t="n">
        <v>7.6346729055067</v>
      </c>
      <c r="T109" s="0" t="n">
        <v>4.97730086669512</v>
      </c>
      <c r="U109" s="0" t="n">
        <v>6.88656497352524</v>
      </c>
      <c r="V109" s="0" t="n">
        <v>8.76132560106353</v>
      </c>
      <c r="W109" s="0" t="n">
        <v>6.76706985763171</v>
      </c>
      <c r="X109" s="0" t="n">
        <v>7.32430948559606</v>
      </c>
      <c r="Y109" s="0" t="n">
        <v>9.88007752166418</v>
      </c>
      <c r="Z109" s="0" t="n">
        <v>7.92715682412874</v>
      </c>
      <c r="AA109" s="0" t="n">
        <v>2.24644534036375</v>
      </c>
      <c r="AB109" s="0" t="n">
        <v>4.1929673681999</v>
      </c>
      <c r="AC109" s="0" t="n">
        <v>6.97552780884124</v>
      </c>
      <c r="AD109" s="0" t="n">
        <v>2.46214356422551</v>
      </c>
      <c r="AE109" s="0" t="n">
        <v>5.87504510359864</v>
      </c>
      <c r="AF109" s="0" t="n">
        <v>4.92592736496611</v>
      </c>
      <c r="AG109" s="0" t="n">
        <v>5.7804984881177</v>
      </c>
      <c r="AH109" s="0" t="n">
        <v>7.45658692516847</v>
      </c>
      <c r="AI109" s="0" t="n">
        <v>7.24213163856464</v>
      </c>
      <c r="AJ109" s="0" t="n">
        <v>6.91198283591309</v>
      </c>
      <c r="AK109" s="0" t="n">
        <v>6.49750651682714</v>
      </c>
      <c r="AL109" s="0" t="n">
        <v>6.49640812045304</v>
      </c>
      <c r="AM109" s="0" t="n">
        <v>7.53997109551439</v>
      </c>
      <c r="AN109" s="0" t="n">
        <v>8.22000739903493</v>
      </c>
      <c r="AO109" s="0" t="n">
        <v>7.81818707670867</v>
      </c>
      <c r="AP109" s="0" t="n">
        <v>4.69987885390397</v>
      </c>
      <c r="AQ109" s="0" t="n">
        <v>-13.1267254923818</v>
      </c>
      <c r="AR109" s="0" t="n">
        <v>0.79112608199847</v>
      </c>
      <c r="AS109" s="0" t="n">
        <v>4.9200677470169</v>
      </c>
      <c r="AT109" s="0" t="n">
        <v>3.64346644721492</v>
      </c>
      <c r="AU109" s="0" t="n">
        <v>4.49947539085764</v>
      </c>
      <c r="AV109" s="0" t="n">
        <v>4.78036912167654</v>
      </c>
      <c r="AW109" s="0" t="n">
        <v>5.03087394501685</v>
      </c>
      <c r="AX109" s="0" t="n">
        <v>5.69257130383384</v>
      </c>
      <c r="AY109" s="0" t="n">
        <v>5.50095178520348</v>
      </c>
      <c r="AZ109" s="0" t="n">
        <v>6.34502222667214</v>
      </c>
      <c r="BA109" s="0" t="n">
        <v>6.01370360009123</v>
      </c>
      <c r="BB109" s="0" t="n">
        <v>4.62887118256153</v>
      </c>
      <c r="BC109" s="0" t="n">
        <v>6.22385418062366</v>
      </c>
      <c r="BD109" s="0" t="n">
        <v>6.16978420771008</v>
      </c>
      <c r="BE109" s="0" t="n">
        <v>6.03005065305615</v>
      </c>
      <c r="BF109" s="0" t="n">
        <v>5.5572636889101</v>
      </c>
      <c r="BG109" s="0" t="n">
        <v>5.006668425755</v>
      </c>
      <c r="BH109" s="0" t="n">
        <v>4.87632230022123</v>
      </c>
      <c r="BI109" s="0" t="n">
        <v>5.03306918280177</v>
      </c>
      <c r="BJ109" s="0" t="n">
        <v>5.06978590134916</v>
      </c>
      <c r="BK109" s="0" t="n">
        <v>5.16970560898147</v>
      </c>
      <c r="BL109" s="0" t="n">
        <v>5.02471402216969</v>
      </c>
    </row>
    <row r="110" customFormat="false" ht="15" hidden="false" customHeight="false" outlineLevel="0" collapsed="false">
      <c r="A110" s="0" t="s">
        <v>1097</v>
      </c>
      <c r="B110" s="0" t="s">
        <v>1098</v>
      </c>
      <c r="C110" s="0" t="s">
        <v>1159</v>
      </c>
      <c r="D110" s="0" t="s">
        <v>1160</v>
      </c>
      <c r="G110" s="0" t="n">
        <v>6.72020797832566</v>
      </c>
      <c r="H110" s="0" t="n">
        <v>2.52915299062153</v>
      </c>
      <c r="I110" s="0" t="n">
        <v>4.45956683335389</v>
      </c>
      <c r="J110" s="0" t="n">
        <v>3.76094271149223</v>
      </c>
      <c r="K110" s="0" t="n">
        <v>2.08221063091986</v>
      </c>
      <c r="L110" s="0" t="n">
        <v>1.24173731318385</v>
      </c>
      <c r="M110" s="0" t="n">
        <v>5.05643707425128</v>
      </c>
      <c r="N110" s="0" t="n">
        <v>3.72236441684568</v>
      </c>
      <c r="O110" s="0" t="n">
        <v>4.63231287640105</v>
      </c>
      <c r="P110" s="0" t="n">
        <v>2.24024755197824</v>
      </c>
      <c r="Q110" s="0" t="n">
        <v>-1.38304020807995</v>
      </c>
      <c r="R110" s="0" t="n">
        <v>2.46176019288981</v>
      </c>
      <c r="S110" s="0" t="n">
        <v>6.20933229830014</v>
      </c>
      <c r="T110" s="0" t="n">
        <v>0.253699533470055</v>
      </c>
      <c r="U110" s="0" t="n">
        <v>4.86044531317245</v>
      </c>
      <c r="V110" s="0" t="n">
        <v>3.33349955548637</v>
      </c>
      <c r="W110" s="0" t="n">
        <v>2.33345755770445</v>
      </c>
      <c r="X110" s="0" t="n">
        <v>1.06749098040937</v>
      </c>
      <c r="Y110" s="0" t="n">
        <v>0.416610268994248</v>
      </c>
      <c r="Z110" s="0" t="n">
        <v>3.16181885291454</v>
      </c>
      <c r="AA110" s="0" t="n">
        <v>0.573096632168074</v>
      </c>
      <c r="AB110" s="0" t="n">
        <v>0.838442422280508</v>
      </c>
      <c r="AC110" s="0" t="n">
        <v>1.59331519381651</v>
      </c>
      <c r="AD110" s="0" t="n">
        <v>1.96301548269054</v>
      </c>
      <c r="AE110" s="0" t="n">
        <v>3.36110461765284</v>
      </c>
      <c r="AF110" s="0" t="n">
        <v>3.24194890748768</v>
      </c>
      <c r="AG110" s="0" t="n">
        <v>2.24945412764528</v>
      </c>
      <c r="AH110" s="0" t="n">
        <v>2.30734053394934</v>
      </c>
      <c r="AI110" s="0" t="n">
        <v>1.14735797861994</v>
      </c>
      <c r="AJ110" s="0" t="n">
        <v>1.24120773421434</v>
      </c>
      <c r="AK110" s="0" t="n">
        <v>0.411342572379496</v>
      </c>
      <c r="AL110" s="0" t="n">
        <v>1.63958392807264</v>
      </c>
      <c r="AM110" s="0" t="n">
        <v>0.2546177637889</v>
      </c>
      <c r="AN110" s="0" t="n">
        <v>5.05578497987615</v>
      </c>
      <c r="AO110" s="0" t="n">
        <v>4.93240047448941</v>
      </c>
      <c r="AP110" s="0" t="n">
        <v>4.36864413881683</v>
      </c>
      <c r="AQ110" s="0" t="n">
        <v>3.91012660888279</v>
      </c>
      <c r="AR110" s="0" t="n">
        <v>4.08784046784847</v>
      </c>
      <c r="AS110" s="0" t="n">
        <v>3.83689230157111</v>
      </c>
      <c r="AT110" s="0" t="n">
        <v>4.98606688800587</v>
      </c>
      <c r="AU110" s="0" t="n">
        <v>3.93768864353686</v>
      </c>
      <c r="AV110" s="0" t="n">
        <v>5.26656410253301</v>
      </c>
      <c r="AW110" s="0" t="n">
        <v>5.84725470109653</v>
      </c>
      <c r="AX110" s="0" t="n">
        <v>6.5636678797481</v>
      </c>
      <c r="AY110" s="0" t="n">
        <v>6.67397429014483</v>
      </c>
      <c r="AZ110" s="0" t="n">
        <v>6.98497958693849</v>
      </c>
      <c r="BA110" s="0" t="n">
        <v>6.32691495257731</v>
      </c>
      <c r="BB110" s="0" t="n">
        <v>4.81454616426996</v>
      </c>
      <c r="BC110" s="0" t="n">
        <v>6.14641810649653</v>
      </c>
      <c r="BD110" s="0" t="n">
        <v>4.19614506752171</v>
      </c>
      <c r="BE110" s="0" t="n">
        <v>4.85249418710905</v>
      </c>
      <c r="BF110" s="0" t="n">
        <v>6.02062197148732</v>
      </c>
      <c r="BG110" s="0" t="n">
        <v>5.54759784849522</v>
      </c>
      <c r="BH110" s="0" t="n">
        <v>4.08412876139133</v>
      </c>
      <c r="BI110" s="0" t="n">
        <v>4.92737962113603</v>
      </c>
      <c r="BJ110" s="0" t="n">
        <v>5.44106327377433</v>
      </c>
      <c r="BK110" s="0" t="n">
        <v>5.23200441322291</v>
      </c>
      <c r="BL110" s="0" t="n">
        <v>5.01697037309154</v>
      </c>
    </row>
    <row r="111" customFormat="false" ht="15" hidden="false" customHeight="false" outlineLevel="0" collapsed="false">
      <c r="A111" s="0" t="s">
        <v>719</v>
      </c>
      <c r="B111" s="0" t="s">
        <v>721</v>
      </c>
      <c r="C111" s="0" t="s">
        <v>1159</v>
      </c>
      <c r="D111" s="0" t="s">
        <v>1160</v>
      </c>
      <c r="AD111" s="0" t="n">
        <v>0.418923061203572</v>
      </c>
      <c r="AE111" s="0" t="n">
        <v>19.1055383363077</v>
      </c>
      <c r="AF111" s="0" t="n">
        <v>9.89634672589663</v>
      </c>
      <c r="AG111" s="0" t="n">
        <v>11.8293565290877</v>
      </c>
      <c r="AH111" s="0" t="n">
        <v>6.84521316320041</v>
      </c>
      <c r="AI111" s="0" t="n">
        <v>4.1869768155689</v>
      </c>
      <c r="AJ111" s="0" t="n">
        <v>1.60499395519109</v>
      </c>
      <c r="AK111" s="0" t="n">
        <v>0.799999999999628</v>
      </c>
      <c r="AL111" s="0" t="n">
        <v>2.60000000000001</v>
      </c>
      <c r="AM111" s="0" t="n">
        <v>4.00000000000031</v>
      </c>
      <c r="AN111" s="0" t="n">
        <v>4.29999999999949</v>
      </c>
      <c r="AO111" s="0" t="n">
        <v>7.70000000000002</v>
      </c>
      <c r="AP111" s="0" t="n">
        <v>8.60000000000048</v>
      </c>
      <c r="AQ111" s="0" t="n">
        <v>13.5</v>
      </c>
      <c r="AR111" s="0" t="n">
        <v>13.7</v>
      </c>
      <c r="AS111" s="0" t="n">
        <v>5.29999999999976</v>
      </c>
      <c r="AT111" s="0" t="n">
        <v>5.40000000000001</v>
      </c>
      <c r="AU111" s="0" t="n">
        <v>6.19999999999992</v>
      </c>
      <c r="AV111" s="0" t="n">
        <v>6.00000000000036</v>
      </c>
      <c r="AW111" s="0" t="n">
        <v>5.19999999999968</v>
      </c>
      <c r="AX111" s="0" t="n">
        <v>5.90000000000008</v>
      </c>
      <c r="AY111" s="0" t="n">
        <v>7.69999999999999</v>
      </c>
      <c r="AZ111" s="0" t="n">
        <v>7.50000000000016</v>
      </c>
      <c r="BA111" s="0" t="n">
        <v>4.89999999999982</v>
      </c>
      <c r="BB111" s="0" t="n">
        <v>2.10000000000011</v>
      </c>
      <c r="BC111" s="0" t="n">
        <v>3.40000000000005</v>
      </c>
      <c r="BD111" s="0" t="n">
        <v>1.99999999999991</v>
      </c>
      <c r="BE111" s="0" t="n">
        <v>7.30375602785018</v>
      </c>
      <c r="BF111" s="0" t="n">
        <v>4.1417185506714</v>
      </c>
      <c r="BG111" s="0" t="n">
        <v>5.15530308762963</v>
      </c>
      <c r="BH111" s="0" t="n">
        <v>-0.385798408302321</v>
      </c>
      <c r="BI111" s="0" t="n">
        <v>6.95231147466393</v>
      </c>
      <c r="BJ111" s="0" t="n">
        <v>2.83773969589424</v>
      </c>
      <c r="BK111" s="0" t="n">
        <v>2.21340559862568</v>
      </c>
    </row>
    <row r="112" customFormat="false" ht="15" hidden="false" customHeight="false" outlineLevel="0" collapsed="false">
      <c r="A112" s="0" t="s">
        <v>88</v>
      </c>
      <c r="B112" s="0" t="s">
        <v>322</v>
      </c>
      <c r="C112" s="0" t="s">
        <v>1159</v>
      </c>
      <c r="D112" s="0" t="s">
        <v>1160</v>
      </c>
      <c r="F112" s="0" t="n">
        <v>3.72274253269818</v>
      </c>
      <c r="G112" s="0" t="n">
        <v>2.93112773666002</v>
      </c>
      <c r="H112" s="0" t="n">
        <v>5.99435326095099</v>
      </c>
      <c r="I112" s="0" t="n">
        <v>7.45295012233009</v>
      </c>
      <c r="J112" s="0" t="n">
        <v>-2.63577010985357</v>
      </c>
      <c r="K112" s="0" t="n">
        <v>-0.0553287698314762</v>
      </c>
      <c r="L112" s="0" t="n">
        <v>7.82596303033039</v>
      </c>
      <c r="M112" s="0" t="n">
        <v>3.38792917600293</v>
      </c>
      <c r="N112" s="0" t="n">
        <v>6.53970029627997</v>
      </c>
      <c r="O112" s="0" t="n">
        <v>5.15722973608288</v>
      </c>
      <c r="P112" s="0" t="n">
        <v>1.64293038388746</v>
      </c>
      <c r="Q112" s="0" t="n">
        <v>-0.553301312377599</v>
      </c>
      <c r="R112" s="0" t="n">
        <v>3.29552113522355</v>
      </c>
      <c r="S112" s="0" t="n">
        <v>1.18533626034041</v>
      </c>
      <c r="T112" s="0" t="n">
        <v>9.14991201480568</v>
      </c>
      <c r="U112" s="0" t="n">
        <v>1.66310363661293</v>
      </c>
      <c r="V112" s="0" t="n">
        <v>7.2547645858358</v>
      </c>
      <c r="W112" s="0" t="n">
        <v>5.71253208900177</v>
      </c>
      <c r="X112" s="0" t="n">
        <v>-5.23818270278925</v>
      </c>
      <c r="Y112" s="0" t="n">
        <v>6.73582152799834</v>
      </c>
      <c r="Z112" s="0" t="n">
        <v>6.00620362381754</v>
      </c>
      <c r="AA112" s="0" t="n">
        <v>3.47573324031229</v>
      </c>
      <c r="AB112" s="0" t="n">
        <v>7.28889290124583</v>
      </c>
      <c r="AC112" s="0" t="n">
        <v>3.82073785597366</v>
      </c>
      <c r="AD112" s="0" t="n">
        <v>5.25429922330882</v>
      </c>
      <c r="AE112" s="0" t="n">
        <v>4.77656417048958</v>
      </c>
      <c r="AF112" s="0" t="n">
        <v>3.96535563390586</v>
      </c>
      <c r="AG112" s="0" t="n">
        <v>9.62778291984819</v>
      </c>
      <c r="AH112" s="0" t="n">
        <v>5.94734332826501</v>
      </c>
      <c r="AI112" s="0" t="n">
        <v>5.53345456306511</v>
      </c>
      <c r="AJ112" s="0" t="n">
        <v>1.05683143294308</v>
      </c>
      <c r="AK112" s="0" t="n">
        <v>5.48239602167047</v>
      </c>
      <c r="AL112" s="0" t="n">
        <v>4.75077621965234</v>
      </c>
      <c r="AM112" s="0" t="n">
        <v>6.65892406734025</v>
      </c>
      <c r="AN112" s="0" t="n">
        <v>7.57449184032379</v>
      </c>
      <c r="AO112" s="0" t="n">
        <v>7.5495222488198</v>
      </c>
      <c r="AP112" s="0" t="n">
        <v>4.0498208490926</v>
      </c>
      <c r="AQ112" s="0" t="n">
        <v>6.18441582090618</v>
      </c>
      <c r="AR112" s="0" t="n">
        <v>8.84575556105509</v>
      </c>
      <c r="AS112" s="0" t="n">
        <v>3.84099115681285</v>
      </c>
      <c r="AT112" s="0" t="n">
        <v>4.82396626390641</v>
      </c>
      <c r="AU112" s="0" t="n">
        <v>3.8039753213758</v>
      </c>
      <c r="AV112" s="0" t="n">
        <v>7.86038147553259</v>
      </c>
      <c r="AW112" s="0" t="n">
        <v>7.92293661286503</v>
      </c>
      <c r="AX112" s="0" t="n">
        <v>7.92343062149763</v>
      </c>
      <c r="AY112" s="0" t="n">
        <v>8.06073257303272</v>
      </c>
      <c r="AZ112" s="0" t="n">
        <v>7.66081506504928</v>
      </c>
      <c r="BA112" s="0" t="n">
        <v>3.08669805953289</v>
      </c>
      <c r="BB112" s="0" t="n">
        <v>7.86188883303498</v>
      </c>
      <c r="BC112" s="0" t="n">
        <v>8.49758470158106</v>
      </c>
      <c r="BD112" s="0" t="n">
        <v>5.2413447428854</v>
      </c>
      <c r="BE112" s="0" t="n">
        <v>5.45635895072287</v>
      </c>
      <c r="BF112" s="0" t="n">
        <v>6.38610640094825</v>
      </c>
      <c r="BG112" s="0" t="n">
        <v>7.41022760508854</v>
      </c>
      <c r="BH112" s="0" t="n">
        <v>7.99625344413879</v>
      </c>
      <c r="BI112" s="0" t="n">
        <v>8.2563058441893</v>
      </c>
      <c r="BJ112" s="0" t="n">
        <v>7.04382085537057</v>
      </c>
      <c r="BK112" s="0" t="n">
        <v>6.11958684136602</v>
      </c>
      <c r="BL112" s="0" t="n">
        <v>4.18072762475113</v>
      </c>
    </row>
    <row r="113" customFormat="false" ht="15" hidden="false" customHeight="false" outlineLevel="0" collapsed="false">
      <c r="A113" s="0" t="s">
        <v>1099</v>
      </c>
      <c r="B113" s="0" t="s">
        <v>1100</v>
      </c>
      <c r="C113" s="0" t="s">
        <v>1159</v>
      </c>
      <c r="D113" s="0" t="s">
        <v>1160</v>
      </c>
    </row>
    <row r="114" customFormat="false" ht="15" hidden="false" customHeight="false" outlineLevel="0" collapsed="false">
      <c r="A114" s="0" t="s">
        <v>93</v>
      </c>
      <c r="B114" s="0" t="s">
        <v>326</v>
      </c>
      <c r="C114" s="0" t="s">
        <v>1159</v>
      </c>
      <c r="D114" s="0" t="s">
        <v>1160</v>
      </c>
      <c r="P114" s="0" t="n">
        <v>3.46988886197666</v>
      </c>
      <c r="Q114" s="0" t="n">
        <v>6.48980754705791</v>
      </c>
      <c r="R114" s="0" t="n">
        <v>4.72142854002149</v>
      </c>
      <c r="S114" s="0" t="n">
        <v>4.26023086350391</v>
      </c>
      <c r="T114" s="0" t="n">
        <v>5.65664476085033</v>
      </c>
      <c r="U114" s="0" t="n">
        <v>1.3948074205731</v>
      </c>
      <c r="V114" s="0" t="n">
        <v>8.21130051681</v>
      </c>
      <c r="W114" s="0" t="n">
        <v>7.1867303018398</v>
      </c>
      <c r="X114" s="0" t="n">
        <v>3.07303589185656</v>
      </c>
      <c r="Y114" s="0" t="n">
        <v>3.0793280050116</v>
      </c>
      <c r="Z114" s="0" t="n">
        <v>3.32521630118121</v>
      </c>
      <c r="AA114" s="0" t="n">
        <v>2.28346851428232</v>
      </c>
      <c r="AB114" s="0" t="n">
        <v>-0.244300596361441</v>
      </c>
      <c r="AC114" s="0" t="n">
        <v>4.35437189089987</v>
      </c>
      <c r="AD114" s="0" t="n">
        <v>3.08561450201421</v>
      </c>
      <c r="AE114" s="0" t="n">
        <v>-0.428329672726051</v>
      </c>
      <c r="AF114" s="0" t="n">
        <v>4.66309057038006</v>
      </c>
      <c r="AG114" s="0" t="n">
        <v>5.21741440872275</v>
      </c>
      <c r="AH114" s="0" t="n">
        <v>5.81391876791683</v>
      </c>
      <c r="AI114" s="0" t="n">
        <v>8.46652874988607</v>
      </c>
      <c r="AJ114" s="0" t="n">
        <v>1.92963995759796</v>
      </c>
      <c r="AK114" s="0" t="n">
        <v>3.34327389439903</v>
      </c>
      <c r="AL114" s="0" t="n">
        <v>2.69260867693511</v>
      </c>
      <c r="AM114" s="0" t="n">
        <v>5.75582782660278</v>
      </c>
      <c r="AN114" s="0" t="n">
        <v>9.63442181333134</v>
      </c>
      <c r="AO114" s="0" t="n">
        <v>7.41422951086483</v>
      </c>
      <c r="AP114" s="0" t="n">
        <v>10.9037303710277</v>
      </c>
      <c r="AQ114" s="0" t="n">
        <v>8.69134293123761</v>
      </c>
      <c r="AR114" s="0" t="n">
        <v>10.5035602957758</v>
      </c>
      <c r="AS114" s="0" t="n">
        <v>9.44575065685909</v>
      </c>
      <c r="AT114" s="0" t="n">
        <v>5.27843104724919</v>
      </c>
      <c r="AU114" s="0" t="n">
        <v>5.91981638204682</v>
      </c>
      <c r="AV114" s="0" t="n">
        <v>3.01996841279508</v>
      </c>
      <c r="AW114" s="0" t="n">
        <v>6.72135352344678</v>
      </c>
      <c r="AX114" s="0" t="n">
        <v>5.7000896415169</v>
      </c>
      <c r="AY114" s="0" t="n">
        <v>5.070900538792</v>
      </c>
      <c r="AZ114" s="0" t="n">
        <v>5.32426755875225</v>
      </c>
      <c r="BA114" s="0" t="n">
        <v>-4.48038347614992</v>
      </c>
      <c r="BB114" s="0" t="n">
        <v>-5.07921247175985</v>
      </c>
      <c r="BC114" s="0" t="n">
        <v>1.80997931190268</v>
      </c>
      <c r="BD114" s="0" t="n">
        <v>0.343441112458279</v>
      </c>
      <c r="BE114" s="0" t="n">
        <v>0.225714790371583</v>
      </c>
      <c r="BF114" s="0" t="n">
        <v>1.35163384675889</v>
      </c>
      <c r="BG114" s="0" t="n">
        <v>8.55668815348987</v>
      </c>
      <c r="BH114" s="0" t="n">
        <v>25.1625331003403</v>
      </c>
      <c r="BI114" s="0" t="n">
        <v>3.67781580955584</v>
      </c>
      <c r="BJ114" s="0" t="n">
        <v>8.14529626312184</v>
      </c>
      <c r="BK114" s="0" t="n">
        <v>8.16987071841437</v>
      </c>
      <c r="BL114" s="0" t="n">
        <v>5.54976718213716</v>
      </c>
    </row>
    <row r="115" customFormat="false" ht="15" hidden="false" customHeight="false" outlineLevel="0" collapsed="false">
      <c r="A115" s="0" t="s">
        <v>713</v>
      </c>
      <c r="B115" s="0" t="s">
        <v>324</v>
      </c>
      <c r="C115" s="0" t="s">
        <v>1159</v>
      </c>
      <c r="D115" s="0" t="s">
        <v>1160</v>
      </c>
      <c r="F115" s="0" t="n">
        <v>11.4776010874232</v>
      </c>
      <c r="G115" s="0" t="n">
        <v>8.59043296524852</v>
      </c>
      <c r="H115" s="0" t="n">
        <v>7.2744560687307</v>
      </c>
      <c r="I115" s="0" t="n">
        <v>9.19393855473784</v>
      </c>
      <c r="J115" s="0" t="n">
        <v>17.217673204866</v>
      </c>
      <c r="K115" s="0" t="n">
        <v>11.2399479206267</v>
      </c>
      <c r="L115" s="0" t="n">
        <v>11.6328634024952</v>
      </c>
      <c r="M115" s="0" t="n">
        <v>14.8080767072252</v>
      </c>
      <c r="N115" s="0" t="n">
        <v>16.3338574102566</v>
      </c>
      <c r="O115" s="0" t="n">
        <v>11.1225886890011</v>
      </c>
      <c r="P115" s="0" t="n">
        <v>14.4201919569387</v>
      </c>
      <c r="Q115" s="0" t="n">
        <v>14.4153472736797</v>
      </c>
      <c r="R115" s="0" t="n">
        <v>8.56330136081671</v>
      </c>
      <c r="S115" s="0" t="n">
        <v>6.49685414720005</v>
      </c>
      <c r="T115" s="0" t="n">
        <v>-2.41933215732082</v>
      </c>
      <c r="U115" s="0" t="n">
        <v>17.2336307815238</v>
      </c>
      <c r="V115" s="0" t="n">
        <v>-4.06488872862579</v>
      </c>
      <c r="W115" s="0" t="n">
        <v>-14.0521704857562</v>
      </c>
      <c r="X115" s="0" t="n">
        <v>-10.5139839762489</v>
      </c>
      <c r="Y115" s="0" t="n">
        <v>-27.5264732022201</v>
      </c>
      <c r="Z115" s="0" t="n">
        <v>-5.17603839462841</v>
      </c>
      <c r="AA115" s="0" t="n">
        <v>27.2104125099137</v>
      </c>
      <c r="AB115" s="0" t="n">
        <v>8.56252488173894</v>
      </c>
      <c r="AC115" s="0" t="n">
        <v>-8.78519283045316</v>
      </c>
      <c r="AD115" s="0" t="n">
        <v>2.15221299562091</v>
      </c>
      <c r="AE115" s="0" t="n">
        <v>-10.2062389809354</v>
      </c>
      <c r="AF115" s="0" t="n">
        <v>0.648517189276234</v>
      </c>
      <c r="AG115" s="0" t="n">
        <v>-5.39621113736006</v>
      </c>
      <c r="AH115" s="0" t="n">
        <v>6.02087430789535</v>
      </c>
      <c r="AI115" s="0" t="n">
        <v>13.8337800132853</v>
      </c>
      <c r="AJ115" s="0" t="n">
        <v>12.3833822233712</v>
      </c>
      <c r="AK115" s="0" t="n">
        <v>2.83472772495841</v>
      </c>
      <c r="AL115" s="0" t="n">
        <v>1.03999788399275</v>
      </c>
      <c r="AM115" s="0" t="n">
        <v>-1.5115877495645</v>
      </c>
      <c r="AN115" s="0" t="n">
        <v>2.28266107320923</v>
      </c>
      <c r="AO115" s="0" t="n">
        <v>5.17328348623724</v>
      </c>
      <c r="AP115" s="0" t="n">
        <v>0.482046870504277</v>
      </c>
      <c r="AQ115" s="0" t="n">
        <v>2.17782313294283</v>
      </c>
      <c r="AR115" s="0" t="n">
        <v>0.855458607295361</v>
      </c>
      <c r="AS115" s="0" t="n">
        <v>5.85806659996007</v>
      </c>
      <c r="AT115" s="0" t="n">
        <v>0.778638733143524</v>
      </c>
      <c r="AU115" s="0" t="n">
        <v>7.26555113029075</v>
      </c>
      <c r="AV115" s="0" t="n">
        <v>8.7345844349185</v>
      </c>
      <c r="AW115" s="0" t="n">
        <v>4.37450927656846</v>
      </c>
      <c r="AX115" s="0" t="n">
        <v>3.18980408728883</v>
      </c>
      <c r="AY115" s="0" t="n">
        <v>4.99979526181062</v>
      </c>
      <c r="AZ115" s="0" t="n">
        <v>8.15577352358649</v>
      </c>
      <c r="BA115" s="0" t="n">
        <v>0.250856553493108</v>
      </c>
      <c r="BB115" s="0" t="n">
        <v>1.00738545790536</v>
      </c>
      <c r="BC115" s="0" t="n">
        <v>5.79793830169417</v>
      </c>
      <c r="BD115" s="0" t="n">
        <v>2.64571791806476</v>
      </c>
      <c r="BE115" s="0" t="n">
        <v>-7.4445570297602</v>
      </c>
      <c r="BF115" s="0" t="n">
        <v>-0.194073471015827</v>
      </c>
      <c r="BG115" s="0" t="n">
        <v>4.60341887988824</v>
      </c>
      <c r="BH115" s="0" t="n">
        <v>-1.32064511973337</v>
      </c>
      <c r="BI115" s="0" t="n">
        <v>13.3962426157521</v>
      </c>
      <c r="BJ115" s="0" t="n">
        <v>3.75519645192004</v>
      </c>
      <c r="BK115" s="0" t="n">
        <v>-6.02597852573442</v>
      </c>
      <c r="BL115" s="0" t="n">
        <v>-6.78421566790148</v>
      </c>
    </row>
    <row r="116" customFormat="false" ht="15" hidden="false" customHeight="false" outlineLevel="0" collapsed="false">
      <c r="A116" s="0" t="s">
        <v>92</v>
      </c>
      <c r="B116" s="0" t="s">
        <v>325</v>
      </c>
      <c r="C116" s="0" t="s">
        <v>1159</v>
      </c>
      <c r="D116" s="0" t="s">
        <v>1160</v>
      </c>
      <c r="N116" s="0" t="n">
        <v>3.24418901397006</v>
      </c>
      <c r="O116" s="0" t="n">
        <v>4.54435726130652</v>
      </c>
      <c r="P116" s="0" t="n">
        <v>5.37455464182727</v>
      </c>
      <c r="Q116" s="0" t="n">
        <v>3.73529803357813</v>
      </c>
      <c r="R116" s="0" t="n">
        <v>4.4187599109686</v>
      </c>
      <c r="S116" s="0" t="n">
        <v>16.1133669148914</v>
      </c>
      <c r="T116" s="0" t="n">
        <v>12.4906628706328</v>
      </c>
      <c r="U116" s="0" t="n">
        <v>17.175102812967</v>
      </c>
      <c r="V116" s="0" t="n">
        <v>1.89996254484149</v>
      </c>
      <c r="W116" s="0" t="n">
        <v>17.0569630668645</v>
      </c>
      <c r="X116" s="0" t="n">
        <v>20.8692553130383</v>
      </c>
      <c r="Y116" s="0" t="n">
        <v>24.7537271334953</v>
      </c>
      <c r="Z116" s="0" t="n">
        <v>-0.728728068216043</v>
      </c>
      <c r="AA116" s="0" t="n">
        <v>3.43397798133512</v>
      </c>
      <c r="AB116" s="0" t="n">
        <v>-13.0733127908599</v>
      </c>
      <c r="AC116" s="0" t="n">
        <v>-1.48524207531072</v>
      </c>
      <c r="AD116" s="0" t="n">
        <v>1.4538966590042</v>
      </c>
      <c r="AE116" s="0" t="n">
        <v>4.64759094396266</v>
      </c>
      <c r="AF116" s="0" t="n">
        <v>9.30528157542324</v>
      </c>
      <c r="AG116" s="0" t="n">
        <v>-0.0190370337824675</v>
      </c>
      <c r="AH116" s="0" t="n">
        <v>-3.11853554691162</v>
      </c>
      <c r="AI116" s="0" t="n">
        <v>57.8178290288542</v>
      </c>
      <c r="AJ116" s="0" t="n">
        <v>-64.0471065752366</v>
      </c>
      <c r="AK116" s="0" t="n">
        <v>32.5922078328476</v>
      </c>
      <c r="AL116" s="0" t="n">
        <v>30.2898317443436</v>
      </c>
      <c r="AM116" s="0" t="n">
        <v>3.85453129270157</v>
      </c>
      <c r="AN116" s="0" t="n">
        <v>2.12002163496412</v>
      </c>
      <c r="AO116" s="0" t="n">
        <v>11.0207874073535</v>
      </c>
      <c r="AP116" s="0" t="n">
        <v>21.237935364313</v>
      </c>
      <c r="AQ116" s="0" t="n">
        <v>34.857094706093</v>
      </c>
      <c r="AR116" s="0" t="n">
        <v>17.5822664140771</v>
      </c>
      <c r="AS116" s="0" t="n">
        <v>1.40647473483672</v>
      </c>
      <c r="AT116" s="0" t="n">
        <v>2.30531667030583</v>
      </c>
      <c r="AU116" s="0" t="n">
        <v>-6.90018068933649</v>
      </c>
      <c r="AV116" s="0" t="n">
        <v>-33.1008373826406</v>
      </c>
      <c r="AW116" s="0" t="n">
        <v>54.157774294865</v>
      </c>
      <c r="AX116" s="0" t="n">
        <v>4.40061740918797</v>
      </c>
      <c r="AY116" s="0" t="n">
        <v>10.1581991173217</v>
      </c>
      <c r="AZ116" s="0" t="n">
        <v>1.37759814755975</v>
      </c>
      <c r="BA116" s="0" t="n">
        <v>8.22810710383277</v>
      </c>
      <c r="BB116" s="0" t="n">
        <v>3.37929909442771</v>
      </c>
      <c r="BC116" s="0" t="n">
        <v>6.40256484471193</v>
      </c>
      <c r="BD116" s="0" t="n">
        <v>7.546471200426</v>
      </c>
      <c r="BE116" s="0" t="n">
        <v>13.9364301737537</v>
      </c>
      <c r="BF116" s="0" t="n">
        <v>7.60000000000001</v>
      </c>
      <c r="BG116" s="0" t="n">
        <v>0.699999999994745</v>
      </c>
      <c r="BH116" s="0" t="n">
        <v>2.47766461711252</v>
      </c>
      <c r="BI116" s="0" t="n">
        <v>15.2124627340908</v>
      </c>
      <c r="BJ116" s="0" t="n">
        <v>-2.49464293918186</v>
      </c>
      <c r="BK116" s="0" t="n">
        <v>-0.563615471655993</v>
      </c>
      <c r="BL116" s="0" t="n">
        <v>4.40090984469357</v>
      </c>
    </row>
    <row r="117" customFormat="false" ht="15" hidden="false" customHeight="false" outlineLevel="0" collapsed="false">
      <c r="A117" s="0" t="s">
        <v>87</v>
      </c>
      <c r="B117" s="0" t="s">
        <v>321</v>
      </c>
      <c r="C117" s="0" t="s">
        <v>1159</v>
      </c>
      <c r="D117" s="0" t="s">
        <v>1160</v>
      </c>
      <c r="F117" s="0" t="n">
        <v>-0.0846619462922718</v>
      </c>
      <c r="G117" s="0" t="n">
        <v>8.31371274423529</v>
      </c>
      <c r="H117" s="0" t="n">
        <v>10.2833828720506</v>
      </c>
      <c r="I117" s="0" t="n">
        <v>9.91654401443</v>
      </c>
      <c r="J117" s="0" t="n">
        <v>7.37172929870715</v>
      </c>
      <c r="K117" s="0" t="n">
        <v>8.73593347606989</v>
      </c>
      <c r="L117" s="0" t="n">
        <v>-1.26726186273838</v>
      </c>
      <c r="M117" s="0" t="n">
        <v>-5.47490634604691</v>
      </c>
      <c r="N117" s="0" t="n">
        <v>2.37458802719068</v>
      </c>
      <c r="O117" s="0" t="n">
        <v>10.4246248068653</v>
      </c>
      <c r="P117" s="0" t="n">
        <v>13.0608376444948</v>
      </c>
      <c r="Q117" s="0" t="n">
        <v>6.17733434870895</v>
      </c>
      <c r="R117" s="0" t="n">
        <v>6.80600977389774</v>
      </c>
      <c r="S117" s="0" t="n">
        <v>5.70629210353711</v>
      </c>
      <c r="T117" s="0" t="n">
        <v>0.646155033497564</v>
      </c>
      <c r="U117" s="0" t="n">
        <v>5.95936756375369</v>
      </c>
      <c r="V117" s="0" t="n">
        <v>8.82227717865716</v>
      </c>
      <c r="W117" s="0" t="n">
        <v>6.0167146045055</v>
      </c>
      <c r="X117" s="0" t="n">
        <v>4.86058248546451</v>
      </c>
      <c r="Y117" s="0" t="n">
        <v>5.74792068476069</v>
      </c>
      <c r="Z117" s="0" t="n">
        <v>4.26500709226671</v>
      </c>
      <c r="AA117" s="0" t="n">
        <v>2.15456624627028</v>
      </c>
      <c r="AB117" s="0" t="n">
        <v>-2.15116171794479</v>
      </c>
      <c r="AC117" s="0" t="n">
        <v>4.12911825743237</v>
      </c>
      <c r="AD117" s="0" t="n">
        <v>3.29284135948407</v>
      </c>
      <c r="AE117" s="0" t="n">
        <v>6.2705419896496</v>
      </c>
      <c r="AF117" s="0" t="n">
        <v>8.54593971299578</v>
      </c>
      <c r="AG117" s="0" t="n">
        <v>-0.0897260551564756</v>
      </c>
      <c r="AH117" s="0" t="n">
        <v>0.258439859634535</v>
      </c>
      <c r="AI117" s="0" t="n">
        <v>1.16937034688847</v>
      </c>
      <c r="AJ117" s="0" t="n">
        <v>-0.223525514689555</v>
      </c>
      <c r="AK117" s="0" t="n">
        <v>-3.37389409090588</v>
      </c>
      <c r="AL117" s="0" t="n">
        <v>1.3134493920417</v>
      </c>
      <c r="AM117" s="0" t="n">
        <v>3.60885795149595</v>
      </c>
      <c r="AN117" s="0" t="n">
        <v>0.116583692968035</v>
      </c>
      <c r="AO117" s="0" t="n">
        <v>4.5731637764368</v>
      </c>
      <c r="AP117" s="0" t="n">
        <v>5.76047517520458</v>
      </c>
      <c r="AQ117" s="0" t="n">
        <v>7.09556058268461</v>
      </c>
      <c r="AR117" s="0" t="n">
        <v>4.04305007445554</v>
      </c>
      <c r="AS117" s="0" t="n">
        <v>4.89159327722459</v>
      </c>
      <c r="AT117" s="0" t="n">
        <v>3.89881071371008</v>
      </c>
      <c r="AU117" s="0" t="n">
        <v>0.681171005936406</v>
      </c>
      <c r="AV117" s="0" t="n">
        <v>2.26813694342812</v>
      </c>
      <c r="AW117" s="0" t="n">
        <v>8.04220482331569</v>
      </c>
      <c r="AX117" s="0" t="n">
        <v>6.33000005313524</v>
      </c>
      <c r="AY117" s="0" t="n">
        <v>5.24882119079597</v>
      </c>
      <c r="AZ117" s="0" t="n">
        <v>9.36531937639815</v>
      </c>
      <c r="BA117" s="0" t="n">
        <v>1.99198082855523</v>
      </c>
      <c r="BB117" s="0" t="n">
        <v>-6.77721508378367</v>
      </c>
      <c r="BC117" s="0" t="n">
        <v>-3.43587559404847</v>
      </c>
      <c r="BD117" s="0" t="n">
        <v>1.88162027973722</v>
      </c>
      <c r="BE117" s="0" t="n">
        <v>1.29643760789892</v>
      </c>
      <c r="BF117" s="0" t="n">
        <v>4.13385115003635</v>
      </c>
      <c r="BG117" s="0" t="n">
        <v>2.0826231642619</v>
      </c>
      <c r="BH117" s="0" t="n">
        <v>4.74898497215104</v>
      </c>
      <c r="BI117" s="0" t="n">
        <v>6.62703663431921</v>
      </c>
      <c r="BJ117" s="0" t="n">
        <v>4.54598290279273</v>
      </c>
      <c r="BK117" s="0" t="n">
        <v>3.81442300431327</v>
      </c>
      <c r="BL117" s="0" t="n">
        <v>1.91867686670734</v>
      </c>
    </row>
    <row r="118" customFormat="false" ht="15" hidden="false" customHeight="false" outlineLevel="0" collapsed="false">
      <c r="A118" s="0" t="s">
        <v>94</v>
      </c>
      <c r="B118" s="0" t="s">
        <v>327</v>
      </c>
      <c r="C118" s="0" t="s">
        <v>1159</v>
      </c>
      <c r="D118" s="0" t="s">
        <v>1160</v>
      </c>
      <c r="F118" s="0" t="n">
        <v>11.2038856174685</v>
      </c>
      <c r="G118" s="0" t="n">
        <v>10.1561171576566</v>
      </c>
      <c r="H118" s="0" t="n">
        <v>10.6957129751426</v>
      </c>
      <c r="I118" s="0" t="n">
        <v>7.93719197503013</v>
      </c>
      <c r="J118" s="0" t="n">
        <v>9.09396559916497</v>
      </c>
      <c r="K118" s="0" t="n">
        <v>-0.0796447724232223</v>
      </c>
      <c r="L118" s="0" t="n">
        <v>2.99502016577178</v>
      </c>
      <c r="M118" s="0" t="n">
        <v>16.2419568132625</v>
      </c>
      <c r="N118" s="0" t="n">
        <v>13.5657035064126</v>
      </c>
      <c r="O118" s="0" t="n">
        <v>-0.759668528843989</v>
      </c>
      <c r="P118" s="0" t="n">
        <v>10.9510711306663</v>
      </c>
      <c r="Q118" s="0" t="n">
        <v>12.1465545761748</v>
      </c>
      <c r="R118" s="0" t="n">
        <v>5.58746385680121</v>
      </c>
      <c r="S118" s="0" t="n">
        <v>6.4761611546005</v>
      </c>
      <c r="T118" s="0" t="n">
        <v>3.24281987463699</v>
      </c>
      <c r="U118" s="0" t="n">
        <v>0.322503037395052</v>
      </c>
      <c r="V118" s="0" t="n">
        <v>1.03529896318599</v>
      </c>
      <c r="W118" s="0" t="n">
        <v>5.55508730309833</v>
      </c>
      <c r="X118" s="0" t="n">
        <v>6.20781594707121</v>
      </c>
      <c r="Y118" s="0" t="n">
        <v>1.67044149834388</v>
      </c>
      <c r="Z118" s="0" t="n">
        <v>5.3399269801952</v>
      </c>
      <c r="AA118" s="0" t="n">
        <v>2.08249993071293</v>
      </c>
      <c r="AB118" s="0" t="n">
        <v>3.35910167578164</v>
      </c>
      <c r="AC118" s="0" t="n">
        <v>0.933213767199945</v>
      </c>
      <c r="AD118" s="0" t="n">
        <v>4.03694010297161</v>
      </c>
      <c r="AE118" s="0" t="n">
        <v>4.19014464559193</v>
      </c>
      <c r="AF118" s="0" t="n">
        <v>7.13971136005674</v>
      </c>
      <c r="AG118" s="0" t="n">
        <v>2.91001620640323</v>
      </c>
      <c r="AH118" s="0" t="n">
        <v>0.574746763584088</v>
      </c>
      <c r="AI118" s="0" t="n">
        <v>7.31519936805334</v>
      </c>
      <c r="AJ118" s="0" t="n">
        <v>7.72611512670143</v>
      </c>
      <c r="AK118" s="0" t="n">
        <v>7.75926601148029</v>
      </c>
      <c r="AL118" s="0" t="n">
        <v>4.11675635345318</v>
      </c>
      <c r="AM118" s="0" t="n">
        <v>7.42784525298399</v>
      </c>
      <c r="AN118" s="0" t="n">
        <v>10.6888486037478</v>
      </c>
      <c r="AO118" s="0" t="n">
        <v>5.03281706744612</v>
      </c>
      <c r="AP118" s="0" t="n">
        <v>3.92967264369386</v>
      </c>
      <c r="AQ118" s="0" t="n">
        <v>3.9168935239968</v>
      </c>
      <c r="AR118" s="0" t="n">
        <v>3.11459706919175</v>
      </c>
      <c r="AS118" s="0" t="n">
        <v>7.45518218558496</v>
      </c>
      <c r="AT118" s="0" t="n">
        <v>0.118821351895676</v>
      </c>
      <c r="AU118" s="0" t="n">
        <v>-0.0148605707376106</v>
      </c>
      <c r="AV118" s="0" t="n">
        <v>0.970458541059443</v>
      </c>
      <c r="AW118" s="0" t="n">
        <v>4.18588241443997</v>
      </c>
      <c r="AX118" s="0" t="n">
        <v>3.91169329117949</v>
      </c>
      <c r="AY118" s="0" t="n">
        <v>5.56443513080241</v>
      </c>
      <c r="AZ118" s="0" t="n">
        <v>5.77348250618796</v>
      </c>
      <c r="BA118" s="0" t="n">
        <v>2.99648306095004</v>
      </c>
      <c r="BB118" s="0" t="n">
        <v>0.924262670543058</v>
      </c>
      <c r="BC118" s="0" t="n">
        <v>5.60113762485308</v>
      </c>
      <c r="BD118" s="0" t="n">
        <v>4.78349750863643</v>
      </c>
      <c r="BE118" s="0" t="n">
        <v>2.25723755698695</v>
      </c>
      <c r="BF118" s="0" t="n">
        <v>4.14805450271368</v>
      </c>
      <c r="BG118" s="0" t="n">
        <v>3.75820016332611</v>
      </c>
      <c r="BH118" s="0" t="n">
        <v>2.29009213261608</v>
      </c>
      <c r="BI118" s="0" t="n">
        <v>3.98204641920276</v>
      </c>
      <c r="BJ118" s="0" t="n">
        <v>3.53670317097017</v>
      </c>
      <c r="BK118" s="0" t="n">
        <v>3.45370255788211</v>
      </c>
      <c r="BL118" s="0" t="n">
        <v>3.47168823051378</v>
      </c>
    </row>
    <row r="119" customFormat="false" ht="15" hidden="false" customHeight="false" outlineLevel="0" collapsed="false">
      <c r="A119" s="0" t="s">
        <v>95</v>
      </c>
      <c r="B119" s="0" t="s">
        <v>328</v>
      </c>
      <c r="C119" s="0" t="s">
        <v>1159</v>
      </c>
      <c r="D119" s="0" t="s">
        <v>1160</v>
      </c>
      <c r="F119" s="0" t="n">
        <v>8.20724591384771</v>
      </c>
      <c r="G119" s="0" t="n">
        <v>6.20365045787146</v>
      </c>
      <c r="H119" s="0" t="n">
        <v>5.60972797819814</v>
      </c>
      <c r="I119" s="0" t="n">
        <v>2.79770227911507</v>
      </c>
      <c r="J119" s="0" t="n">
        <v>3.26802371964163</v>
      </c>
      <c r="K119" s="0" t="n">
        <v>5.98479422519729</v>
      </c>
      <c r="L119" s="0" t="n">
        <v>7.17861246556171</v>
      </c>
      <c r="M119" s="0" t="n">
        <v>6.54455465470547</v>
      </c>
      <c r="N119" s="0" t="n">
        <v>6.09805999558601</v>
      </c>
      <c r="O119" s="0" t="n">
        <v>5.26869297920993</v>
      </c>
      <c r="P119" s="0" t="n">
        <v>1.81810793366802</v>
      </c>
      <c r="Q119" s="0" t="n">
        <v>3.69048582478699</v>
      </c>
      <c r="R119" s="0" t="n">
        <v>7.12586230436492</v>
      </c>
      <c r="S119" s="0" t="n">
        <v>5.50014110132227</v>
      </c>
      <c r="T119" s="0" t="n">
        <v>-2.09016291535852</v>
      </c>
      <c r="U119" s="0" t="n">
        <v>7.12538513712093</v>
      </c>
      <c r="V119" s="0" t="n">
        <v>2.56050084476698</v>
      </c>
      <c r="W119" s="0" t="n">
        <v>3.24013975184891</v>
      </c>
      <c r="X119" s="0" t="n">
        <v>5.95915942625737</v>
      </c>
      <c r="Y119" s="0" t="n">
        <v>3.4300164144226</v>
      </c>
      <c r="Z119" s="0" t="n">
        <v>0.844227607248144</v>
      </c>
      <c r="AA119" s="0" t="n">
        <v>0.413585694627969</v>
      </c>
      <c r="AB119" s="0" t="n">
        <v>1.16920349453939</v>
      </c>
      <c r="AC119" s="0" t="n">
        <v>3.22585231527985</v>
      </c>
      <c r="AD119" s="0" t="n">
        <v>2.79808576720868</v>
      </c>
      <c r="AE119" s="0" t="n">
        <v>2.85997186384608</v>
      </c>
      <c r="AF119" s="0" t="n">
        <v>3.19196062848015</v>
      </c>
      <c r="AG119" s="0" t="n">
        <v>4.19437730753005</v>
      </c>
      <c r="AH119" s="0" t="n">
        <v>3.38838345408922</v>
      </c>
      <c r="AI119" s="0" t="n">
        <v>1.98577494287171</v>
      </c>
      <c r="AJ119" s="0" t="n">
        <v>1.53844755776618</v>
      </c>
      <c r="AK119" s="0" t="n">
        <v>0.834275453554895</v>
      </c>
      <c r="AL119" s="0" t="n">
        <v>-0.852805763831867</v>
      </c>
      <c r="AM119" s="0" t="n">
        <v>2.15102363802566</v>
      </c>
      <c r="AN119" s="0" t="n">
        <v>2.88683675924553</v>
      </c>
      <c r="AO119" s="0" t="n">
        <v>1.26678480191715</v>
      </c>
      <c r="AP119" s="0" t="n">
        <v>1.83021223388438</v>
      </c>
      <c r="AQ119" s="0" t="n">
        <v>1.81061516197623</v>
      </c>
      <c r="AR119" s="0" t="n">
        <v>1.6257275993546</v>
      </c>
      <c r="AS119" s="0" t="n">
        <v>3.78695514323979</v>
      </c>
      <c r="AT119" s="0" t="n">
        <v>1.95137155605238</v>
      </c>
      <c r="AU119" s="0" t="n">
        <v>0.253942998968455</v>
      </c>
      <c r="AV119" s="0" t="n">
        <v>0.138626890776507</v>
      </c>
      <c r="AW119" s="0" t="n">
        <v>1.42359415817907</v>
      </c>
      <c r="AX119" s="0" t="n">
        <v>0.817848973650598</v>
      </c>
      <c r="AY119" s="0" t="n">
        <v>1.79063968081796</v>
      </c>
      <c r="AZ119" s="0" t="n">
        <v>1.48707298036786</v>
      </c>
      <c r="BA119" s="0" t="n">
        <v>-0.962012840579291</v>
      </c>
      <c r="BB119" s="0" t="n">
        <v>-5.2809372082931</v>
      </c>
      <c r="BC119" s="0" t="n">
        <v>1.71329583916922</v>
      </c>
      <c r="BD119" s="0" t="n">
        <v>0.707333347034435</v>
      </c>
      <c r="BE119" s="0" t="n">
        <v>-2.98090576823772</v>
      </c>
      <c r="BF119" s="0" t="n">
        <v>-1.84106545088248</v>
      </c>
      <c r="BG119" s="0" t="n">
        <v>-0.00454754236383792</v>
      </c>
      <c r="BH119" s="0" t="n">
        <v>0.778304350716582</v>
      </c>
      <c r="BI119" s="0" t="n">
        <v>1.29346273155907</v>
      </c>
      <c r="BJ119" s="0" t="n">
        <v>1.66785904106857</v>
      </c>
      <c r="BK119" s="0" t="n">
        <v>0.944089468582305</v>
      </c>
      <c r="BL119" s="0" t="n">
        <v>0.342718996631092</v>
      </c>
    </row>
    <row r="120" customFormat="false" ht="15" hidden="false" customHeight="false" outlineLevel="0" collapsed="false">
      <c r="A120" s="0" t="s">
        <v>96</v>
      </c>
      <c r="B120" s="0" t="s">
        <v>329</v>
      </c>
      <c r="C120" s="0" t="s">
        <v>1159</v>
      </c>
      <c r="D120" s="0" t="s">
        <v>1160</v>
      </c>
      <c r="L120" s="0" t="n">
        <v>1.80863851891932</v>
      </c>
      <c r="M120" s="0" t="n">
        <v>5.74413221562095</v>
      </c>
      <c r="N120" s="0" t="n">
        <v>5.57467387070459</v>
      </c>
      <c r="O120" s="0" t="n">
        <v>12.0644090390179</v>
      </c>
      <c r="P120" s="0" t="n">
        <v>2.45807345173921</v>
      </c>
      <c r="Q120" s="0" t="n">
        <v>18.0085552919374</v>
      </c>
      <c r="R120" s="0" t="n">
        <v>-5.48550909116176</v>
      </c>
      <c r="S120" s="0" t="n">
        <v>-4.22926130986544</v>
      </c>
      <c r="T120" s="0" t="n">
        <v>-0.2560922569144</v>
      </c>
      <c r="U120" s="0" t="n">
        <v>-6.69424509512822</v>
      </c>
      <c r="V120" s="0" t="n">
        <v>-2.5975486976381</v>
      </c>
      <c r="W120" s="0" t="n">
        <v>-0.0537003148009632</v>
      </c>
      <c r="X120" s="0" t="n">
        <v>-1.06004131730366</v>
      </c>
      <c r="Y120" s="0" t="n">
        <v>-5.71415924592715</v>
      </c>
      <c r="Z120" s="0" t="n">
        <v>2.63944799408718</v>
      </c>
      <c r="AA120" s="0" t="n">
        <v>2.06923162402568</v>
      </c>
      <c r="AB120" s="0" t="n">
        <v>1.90907840238164</v>
      </c>
      <c r="AC120" s="0" t="n">
        <v>-1.54234579969575</v>
      </c>
      <c r="AD120" s="0" t="n">
        <v>-2.94363557496608</v>
      </c>
      <c r="AE120" s="0" t="n">
        <v>1.88258818544867</v>
      </c>
      <c r="AF120" s="0" t="n">
        <v>7.85035482690601</v>
      </c>
      <c r="AG120" s="0" t="n">
        <v>3.97430201540303</v>
      </c>
      <c r="AH120" s="0" t="n">
        <v>7.17330434565801</v>
      </c>
      <c r="AI120" s="0" t="n">
        <v>4.2005351147029</v>
      </c>
      <c r="AJ120" s="0" t="n">
        <v>4.83823875324414</v>
      </c>
      <c r="AK120" s="0" t="n">
        <v>1.95554250245047</v>
      </c>
      <c r="AL120" s="0" t="n">
        <v>9.41710256708754</v>
      </c>
      <c r="AM120" s="0" t="n">
        <v>1.38338980273649</v>
      </c>
      <c r="AN120" s="0" t="n">
        <v>2.34995704147829</v>
      </c>
      <c r="AO120" s="0" t="n">
        <v>-0.113731206115531</v>
      </c>
      <c r="AP120" s="0" t="n">
        <v>-1.14045987235463</v>
      </c>
      <c r="AQ120" s="0" t="n">
        <v>-2.33455354337816</v>
      </c>
      <c r="AR120" s="0" t="n">
        <v>1.04767387073792</v>
      </c>
      <c r="AS120" s="0" t="n">
        <v>0.87870354796236</v>
      </c>
      <c r="AT120" s="0" t="n">
        <v>1.34492956396697</v>
      </c>
      <c r="AU120" s="0" t="n">
        <v>1.99729094407155</v>
      </c>
      <c r="AV120" s="0" t="n">
        <v>3.66631759279021</v>
      </c>
      <c r="AW120" s="0" t="n">
        <v>1.32372509977827</v>
      </c>
      <c r="AX120" s="0" t="n">
        <v>0.893797935945003</v>
      </c>
      <c r="AY120" s="0" t="n">
        <v>2.89912534958872</v>
      </c>
      <c r="AZ120" s="0" t="n">
        <v>1.43195403665118</v>
      </c>
      <c r="BA120" s="0" t="n">
        <v>-0.811736703280815</v>
      </c>
      <c r="BB120" s="0" t="n">
        <v>-4.33665018675087</v>
      </c>
      <c r="BC120" s="0" t="n">
        <v>-1.4660592992427</v>
      </c>
      <c r="BD120" s="0" t="n">
        <v>1.73037626746921</v>
      </c>
      <c r="BE120" s="0" t="n">
        <v>-0.613636039869121</v>
      </c>
      <c r="BF120" s="0" t="n">
        <v>0.50156058323887</v>
      </c>
      <c r="BG120" s="0" t="n">
        <v>0.691478108739617</v>
      </c>
      <c r="BH120" s="0" t="n">
        <v>0.922682140310954</v>
      </c>
      <c r="BI120" s="0" t="n">
        <v>1.37563872700204</v>
      </c>
      <c r="BJ120" s="0" t="n">
        <v>1.0033653175016</v>
      </c>
      <c r="BK120" s="0" t="n">
        <v>1.94087814684517</v>
      </c>
      <c r="BL120" s="0" t="n">
        <v>0.699999999999989</v>
      </c>
    </row>
    <row r="121" customFormat="false" ht="15" hidden="false" customHeight="false" outlineLevel="0" collapsed="false">
      <c r="A121" s="0" t="s">
        <v>98</v>
      </c>
      <c r="B121" s="0" t="s">
        <v>331</v>
      </c>
      <c r="C121" s="0" t="s">
        <v>1159</v>
      </c>
      <c r="D121" s="0" t="s">
        <v>1160</v>
      </c>
      <c r="V121" s="0" t="n">
        <v>8.29840886489556</v>
      </c>
      <c r="W121" s="0" t="n">
        <v>14.6795660135007</v>
      </c>
      <c r="X121" s="0" t="n">
        <v>20.8029092711569</v>
      </c>
      <c r="Y121" s="0" t="n">
        <v>11.1848464643197</v>
      </c>
      <c r="Z121" s="0" t="n">
        <v>17.1787174246295</v>
      </c>
      <c r="AA121" s="0" t="n">
        <v>7.02594338908421</v>
      </c>
      <c r="AB121" s="0" t="n">
        <v>-2.21973855469413</v>
      </c>
      <c r="AC121" s="0" t="n">
        <v>4.29168776676559</v>
      </c>
      <c r="AD121" s="0" t="n">
        <v>-2.7069471651416</v>
      </c>
      <c r="AE121" s="0" t="n">
        <v>5.50463425067731</v>
      </c>
      <c r="AF121" s="0" t="n">
        <v>2.32327437072919</v>
      </c>
      <c r="AG121" s="0" t="n">
        <v>1.46216982303385</v>
      </c>
      <c r="AH121" s="0" t="n">
        <v>-10.7292192812993</v>
      </c>
      <c r="AI121" s="0" t="n">
        <v>-0.275903906111026</v>
      </c>
      <c r="AJ121" s="0" t="n">
        <v>1.60853047580329</v>
      </c>
      <c r="AK121" s="0" t="n">
        <v>14.349777075472</v>
      </c>
      <c r="AL121" s="0" t="n">
        <v>4.4869890908722</v>
      </c>
      <c r="AM121" s="0" t="n">
        <v>4.97147730229301</v>
      </c>
      <c r="AN121" s="0" t="n">
        <v>6.2008743645938</v>
      </c>
      <c r="AO121" s="0" t="n">
        <v>2.08702040992696</v>
      </c>
      <c r="AP121" s="0" t="n">
        <v>3.30847566693448</v>
      </c>
      <c r="AQ121" s="0" t="n">
        <v>3.01217285827569</v>
      </c>
      <c r="AR121" s="0" t="n">
        <v>3.38953046619177</v>
      </c>
      <c r="AS121" s="0" t="n">
        <v>4.245712251946</v>
      </c>
      <c r="AT121" s="0" t="n">
        <v>5.26995703718978</v>
      </c>
      <c r="AU121" s="0" t="n">
        <v>5.78380842186432</v>
      </c>
      <c r="AV121" s="0" t="n">
        <v>4.16166731851526</v>
      </c>
      <c r="AW121" s="0" t="n">
        <v>8.5672146171033</v>
      </c>
      <c r="AX121" s="0" t="n">
        <v>8.14659474098423</v>
      </c>
      <c r="AY121" s="0" t="n">
        <v>8.09297510302025</v>
      </c>
      <c r="AZ121" s="0" t="n">
        <v>8.17617001218527</v>
      </c>
      <c r="BA121" s="0" t="n">
        <v>7.23231900651724</v>
      </c>
      <c r="BB121" s="0" t="n">
        <v>5.02371019679863</v>
      </c>
      <c r="BC121" s="0" t="n">
        <v>2.31483414260533</v>
      </c>
      <c r="BD121" s="0" t="n">
        <v>2.73717983156862</v>
      </c>
      <c r="BE121" s="0" t="n">
        <v>2.42935833450417</v>
      </c>
      <c r="BF121" s="0" t="n">
        <v>2.60994741393463</v>
      </c>
      <c r="BG121" s="0" t="n">
        <v>3.38407810996151</v>
      </c>
      <c r="BH121" s="0" t="n">
        <v>2.49652869543702</v>
      </c>
      <c r="BI121" s="0" t="n">
        <v>1.99418081845471</v>
      </c>
      <c r="BJ121" s="0" t="n">
        <v>2.08711461899614</v>
      </c>
      <c r="BK121" s="0" t="n">
        <v>1.93409167155136</v>
      </c>
      <c r="BL121" s="0" t="n">
        <v>1.9554663940488</v>
      </c>
    </row>
    <row r="122" customFormat="false" ht="15" hidden="false" customHeight="false" outlineLevel="0" collapsed="false">
      <c r="A122" s="0" t="s">
        <v>97</v>
      </c>
      <c r="B122" s="0" t="s">
        <v>330</v>
      </c>
      <c r="C122" s="0" t="s">
        <v>1159</v>
      </c>
      <c r="D122" s="0" t="s">
        <v>1160</v>
      </c>
      <c r="F122" s="0" t="n">
        <v>12.0435364080116</v>
      </c>
      <c r="G122" s="0" t="n">
        <v>8.90897299558067</v>
      </c>
      <c r="H122" s="0" t="n">
        <v>8.47364238279391</v>
      </c>
      <c r="I122" s="0" t="n">
        <v>11.6767081963977</v>
      </c>
      <c r="J122" s="0" t="n">
        <v>5.81970787298265</v>
      </c>
      <c r="K122" s="0" t="n">
        <v>10.6385615591629</v>
      </c>
      <c r="L122" s="0" t="n">
        <v>11.0821423246929</v>
      </c>
      <c r="M122" s="0" t="n">
        <v>12.8824681383234</v>
      </c>
      <c r="N122" s="0" t="n">
        <v>12.4778945144976</v>
      </c>
      <c r="O122" s="0" t="n">
        <v>0.399050644662566</v>
      </c>
      <c r="P122" s="0" t="n">
        <v>4.69899204241511</v>
      </c>
      <c r="Q122" s="0" t="n">
        <v>8.41354725507968</v>
      </c>
      <c r="R122" s="0" t="n">
        <v>8.03259997480662</v>
      </c>
      <c r="S122" s="0" t="n">
        <v>-1.2252398273517</v>
      </c>
      <c r="T122" s="0" t="n">
        <v>3.09157591621214</v>
      </c>
      <c r="U122" s="0" t="n">
        <v>3.97498409101011</v>
      </c>
      <c r="V122" s="0" t="n">
        <v>4.39033795005732</v>
      </c>
      <c r="W122" s="0" t="n">
        <v>5.27194150307386</v>
      </c>
      <c r="X122" s="0" t="n">
        <v>5.48404183248606</v>
      </c>
      <c r="Y122" s="0" t="n">
        <v>2.81759120723146</v>
      </c>
      <c r="Z122" s="0" t="n">
        <v>4.20933646563483</v>
      </c>
      <c r="AA122" s="0" t="n">
        <v>3.31245673720389</v>
      </c>
      <c r="AB122" s="0" t="n">
        <v>3.52304498510716</v>
      </c>
      <c r="AC122" s="0" t="n">
        <v>4.50199481591629</v>
      </c>
      <c r="AD122" s="0" t="n">
        <v>5.23338094710242</v>
      </c>
      <c r="AE122" s="0" t="n">
        <v>3.32652561629175</v>
      </c>
      <c r="AF122" s="0" t="n">
        <v>4.73066586024558</v>
      </c>
      <c r="AG122" s="0" t="n">
        <v>6.78502010941374</v>
      </c>
      <c r="AH122" s="0" t="n">
        <v>4.85803768641544</v>
      </c>
      <c r="AI122" s="0" t="n">
        <v>4.89271306580787</v>
      </c>
      <c r="AJ122" s="0" t="n">
        <v>3.41749676156724</v>
      </c>
      <c r="AK122" s="0" t="n">
        <v>0.848069581386284</v>
      </c>
      <c r="AL122" s="0" t="n">
        <v>-0.517919847163228</v>
      </c>
      <c r="AM122" s="0" t="n">
        <v>0.993066363346571</v>
      </c>
      <c r="AN122" s="0" t="n">
        <v>2.74214032190356</v>
      </c>
      <c r="AO122" s="0" t="n">
        <v>3.09999929079811</v>
      </c>
      <c r="AP122" s="0" t="n">
        <v>1.0760452342591</v>
      </c>
      <c r="AQ122" s="0" t="n">
        <v>-1.12840982877319</v>
      </c>
      <c r="AR122" s="0" t="n">
        <v>-0.251954272065987</v>
      </c>
      <c r="AS122" s="0" t="n">
        <v>2.77963282512113</v>
      </c>
      <c r="AT122" s="0" t="n">
        <v>0.406335903187042</v>
      </c>
      <c r="AU122" s="0" t="n">
        <v>0.117992776889338</v>
      </c>
      <c r="AV122" s="0" t="n">
        <v>1.52822014817859</v>
      </c>
      <c r="AW122" s="0" t="n">
        <v>2.20468788221162</v>
      </c>
      <c r="AX122" s="0" t="n">
        <v>1.662670405285</v>
      </c>
      <c r="AY122" s="0" t="n">
        <v>1.42000655604306</v>
      </c>
      <c r="AZ122" s="0" t="n">
        <v>1.65418388105051</v>
      </c>
      <c r="BA122" s="0" t="n">
        <v>-1.09354060044625</v>
      </c>
      <c r="BB122" s="0" t="n">
        <v>-5.41641279666185</v>
      </c>
      <c r="BC122" s="0" t="n">
        <v>4.19173925854747</v>
      </c>
      <c r="BD122" s="0" t="n">
        <v>-0.115421339757418</v>
      </c>
      <c r="BE122" s="0" t="n">
        <v>1.49508958593034</v>
      </c>
      <c r="BF122" s="0" t="n">
        <v>2.00026784118108</v>
      </c>
      <c r="BG122" s="0" t="n">
        <v>0.374719476350435</v>
      </c>
      <c r="BH122" s="0" t="n">
        <v>1.2229210410615</v>
      </c>
      <c r="BI122" s="0" t="n">
        <v>0.521944455486121</v>
      </c>
      <c r="BJ122" s="0" t="n">
        <v>2.16829073737318</v>
      </c>
      <c r="BK122" s="0" t="n">
        <v>0.323207337906922</v>
      </c>
      <c r="BL122" s="0" t="n">
        <v>0.654151650202522</v>
      </c>
    </row>
    <row r="123" customFormat="false" ht="15" hidden="false" customHeight="false" outlineLevel="0" collapsed="false">
      <c r="A123" s="0" t="s">
        <v>99</v>
      </c>
      <c r="B123" s="0" t="s">
        <v>332</v>
      </c>
      <c r="C123" s="0" t="s">
        <v>1159</v>
      </c>
      <c r="D123" s="0" t="s">
        <v>1160</v>
      </c>
      <c r="AJ123" s="0" t="n">
        <v>-11.0000000016926</v>
      </c>
      <c r="AK123" s="0" t="n">
        <v>-5.29999999893468</v>
      </c>
      <c r="AL123" s="0" t="n">
        <v>-9.20000000203308</v>
      </c>
      <c r="AM123" s="0" t="n">
        <v>-12.5999999983168</v>
      </c>
      <c r="AN123" s="0" t="n">
        <v>-8.2000000011824</v>
      </c>
      <c r="AO123" s="0" t="n">
        <v>0.500000002073506</v>
      </c>
      <c r="AP123" s="0" t="n">
        <v>1.69999999949513</v>
      </c>
      <c r="AQ123" s="0" t="n">
        <v>-1.89999999942479</v>
      </c>
      <c r="AR123" s="0" t="n">
        <v>2.69999999784198</v>
      </c>
      <c r="AS123" s="0" t="n">
        <v>9.80000000214156</v>
      </c>
      <c r="AT123" s="0" t="n">
        <v>13.4999999984358</v>
      </c>
      <c r="AU123" s="0" t="n">
        <v>9.79999999960842</v>
      </c>
      <c r="AV123" s="0" t="n">
        <v>9.30000000033759</v>
      </c>
      <c r="AW123" s="0" t="n">
        <v>9.60000000136854</v>
      </c>
      <c r="AX123" s="0" t="n">
        <v>9.69999999922682</v>
      </c>
      <c r="AY123" s="0" t="n">
        <v>10.7</v>
      </c>
      <c r="AZ123" s="0" t="n">
        <v>8.89999999999405</v>
      </c>
      <c r="BA123" s="0" t="n">
        <v>3.30000000021091</v>
      </c>
      <c r="BB123" s="0" t="n">
        <v>1.19999999942873</v>
      </c>
      <c r="BC123" s="0" t="n">
        <v>7.30000000016202</v>
      </c>
      <c r="BD123" s="0" t="n">
        <v>7.40000000068393</v>
      </c>
      <c r="BE123" s="0" t="n">
        <v>4.79999999999275</v>
      </c>
      <c r="BF123" s="0" t="n">
        <v>5.99999999925561</v>
      </c>
      <c r="BG123" s="0" t="n">
        <v>4.20000000063038</v>
      </c>
      <c r="BH123" s="0" t="n">
        <v>1.19999999976802</v>
      </c>
      <c r="BI123" s="0" t="n">
        <v>1.09999999990164</v>
      </c>
      <c r="BJ123" s="0" t="n">
        <v>4.10000000033854</v>
      </c>
      <c r="BK123" s="0" t="n">
        <v>4.09999999987123</v>
      </c>
      <c r="BL123" s="0" t="n">
        <v>4.5</v>
      </c>
    </row>
    <row r="124" customFormat="false" ht="15" hidden="false" customHeight="false" outlineLevel="0" collapsed="false">
      <c r="A124" s="0" t="s">
        <v>100</v>
      </c>
      <c r="B124" s="0" t="s">
        <v>333</v>
      </c>
      <c r="C124" s="0" t="s">
        <v>1159</v>
      </c>
      <c r="D124" s="0" t="s">
        <v>1160</v>
      </c>
      <c r="F124" s="0" t="n">
        <v>-7.77463490412923</v>
      </c>
      <c r="G124" s="0" t="n">
        <v>9.45735874175016</v>
      </c>
      <c r="H124" s="0" t="n">
        <v>8.77834021623049</v>
      </c>
      <c r="I124" s="0" t="n">
        <v>4.96446728796283</v>
      </c>
      <c r="J124" s="0" t="n">
        <v>2.00909417082951</v>
      </c>
      <c r="K124" s="0" t="n">
        <v>14.728566401776</v>
      </c>
      <c r="L124" s="0" t="n">
        <v>3.36123203225105</v>
      </c>
      <c r="M124" s="0" t="n">
        <v>7.98268996953257</v>
      </c>
      <c r="N124" s="0" t="n">
        <v>7.95922445608228</v>
      </c>
      <c r="O124" s="0" t="n">
        <v>-4.65544691356283</v>
      </c>
      <c r="P124" s="0" t="n">
        <v>22.1738919280085</v>
      </c>
      <c r="Q124" s="0" t="n">
        <v>17.0824293450073</v>
      </c>
      <c r="R124" s="0" t="n">
        <v>5.89658021464415</v>
      </c>
      <c r="S124" s="0" t="n">
        <v>4.06561734723087</v>
      </c>
      <c r="T124" s="0" t="n">
        <v>0.882203178447938</v>
      </c>
      <c r="U124" s="0" t="n">
        <v>2.15396449740983</v>
      </c>
      <c r="V124" s="0" t="n">
        <v>9.45379784936982</v>
      </c>
      <c r="W124" s="0" t="n">
        <v>6.91249354667455</v>
      </c>
      <c r="X124" s="0" t="n">
        <v>7.61522604159424</v>
      </c>
      <c r="Y124" s="0" t="n">
        <v>5.59197620659504</v>
      </c>
      <c r="Z124" s="0" t="n">
        <v>3.7735441966442</v>
      </c>
      <c r="AA124" s="0" t="n">
        <v>1.50647825447523</v>
      </c>
      <c r="AB124" s="0" t="n">
        <v>1.30905024171786</v>
      </c>
      <c r="AC124" s="0" t="n">
        <v>1.7552169769687</v>
      </c>
      <c r="AD124" s="0" t="n">
        <v>4.30056181950171</v>
      </c>
      <c r="AE124" s="0" t="n">
        <v>7.17755539087368</v>
      </c>
      <c r="AF124" s="0" t="n">
        <v>5.93710744610728</v>
      </c>
      <c r="AG124" s="0" t="n">
        <v>6.20318381988459</v>
      </c>
      <c r="AH124" s="0" t="n">
        <v>4.69034876812297</v>
      </c>
      <c r="AI124" s="0" t="n">
        <v>4.19205097421582</v>
      </c>
      <c r="AJ124" s="0" t="n">
        <v>1.43834679108514</v>
      </c>
      <c r="AK124" s="0" t="n">
        <v>-0.799493959927631</v>
      </c>
      <c r="AL124" s="0" t="n">
        <v>0.353197256372624</v>
      </c>
      <c r="AM124" s="0" t="n">
        <v>2.63278451859033</v>
      </c>
      <c r="AN124" s="0" t="n">
        <v>4.40621652580506</v>
      </c>
      <c r="AO124" s="0" t="n">
        <v>4.14683926716712</v>
      </c>
      <c r="AP124" s="0" t="n">
        <v>0.474901920484101</v>
      </c>
      <c r="AQ124" s="0" t="n">
        <v>3.29021372309346</v>
      </c>
      <c r="AR124" s="0" t="n">
        <v>2.30538859591873</v>
      </c>
      <c r="AS124" s="0" t="n">
        <v>0.599695391613636</v>
      </c>
      <c r="AT124" s="0" t="n">
        <v>3.77990649628987</v>
      </c>
      <c r="AU124" s="0" t="n">
        <v>0.546859529994521</v>
      </c>
      <c r="AV124" s="0" t="n">
        <v>2.93247554619272</v>
      </c>
      <c r="AW124" s="0" t="n">
        <v>5.10429977568934</v>
      </c>
      <c r="AX124" s="0" t="n">
        <v>5.90666608168013</v>
      </c>
      <c r="AY124" s="0" t="n">
        <v>6.47249429862482</v>
      </c>
      <c r="AZ124" s="0" t="n">
        <v>6.85072977063138</v>
      </c>
      <c r="BA124" s="0" t="n">
        <v>0.232282745665941</v>
      </c>
      <c r="BB124" s="0" t="n">
        <v>3.30693981534758</v>
      </c>
      <c r="BC124" s="0" t="n">
        <v>8.40569922421717</v>
      </c>
      <c r="BD124" s="0" t="n">
        <v>6.10826371979651</v>
      </c>
      <c r="BE124" s="0" t="n">
        <v>4.56320913071117</v>
      </c>
      <c r="BF124" s="0" t="n">
        <v>5.87868056675418</v>
      </c>
      <c r="BG124" s="0" t="n">
        <v>5.35712564449969</v>
      </c>
      <c r="BH124" s="0" t="n">
        <v>5.71850713133514</v>
      </c>
      <c r="BI124" s="0" t="n">
        <v>5.87894929950137</v>
      </c>
      <c r="BJ124" s="0" t="n">
        <v>4.80569652479387</v>
      </c>
      <c r="BK124" s="0" t="n">
        <v>6.31845070162866</v>
      </c>
      <c r="BL124" s="0" t="n">
        <v>5.36574896547464</v>
      </c>
    </row>
    <row r="125" customFormat="false" ht="15" hidden="false" customHeight="false" outlineLevel="0" collapsed="false">
      <c r="A125" s="0" t="s">
        <v>106</v>
      </c>
      <c r="B125" s="0" t="s">
        <v>338</v>
      </c>
      <c r="C125" s="0" t="s">
        <v>1159</v>
      </c>
      <c r="D125" s="0" t="s">
        <v>1160</v>
      </c>
      <c r="AF125" s="0" t="n">
        <v>3.29996837484666</v>
      </c>
      <c r="AG125" s="0" t="n">
        <v>13.2000300563557</v>
      </c>
      <c r="AH125" s="0" t="n">
        <v>2.78975093599773</v>
      </c>
      <c r="AI125" s="0" t="n">
        <v>5.70279663523448</v>
      </c>
      <c r="AJ125" s="0" t="n">
        <v>-7.94392523364489</v>
      </c>
      <c r="AK125" s="0" t="n">
        <v>-13.8378378378376</v>
      </c>
      <c r="AL125" s="0" t="n">
        <v>-15.4593282072033</v>
      </c>
      <c r="AM125" s="0" t="n">
        <v>-20.0851588324279</v>
      </c>
      <c r="AN125" s="0" t="n">
        <v>-5.42382188498404</v>
      </c>
      <c r="AO125" s="0" t="n">
        <v>7.08450241869021</v>
      </c>
      <c r="AP125" s="0" t="n">
        <v>9.91525387511598</v>
      </c>
      <c r="AQ125" s="0" t="n">
        <v>2.12183525225139</v>
      </c>
      <c r="AR125" s="0" t="n">
        <v>3.6557894059338</v>
      </c>
      <c r="AS125" s="0" t="n">
        <v>5.44333661578879</v>
      </c>
      <c r="AT125" s="0" t="n">
        <v>5.32162141072486</v>
      </c>
      <c r="AU125" s="0" t="n">
        <v>-0.0173246186891447</v>
      </c>
      <c r="AV125" s="0" t="n">
        <v>7.03029321968435</v>
      </c>
      <c r="AW125" s="0" t="n">
        <v>7.02681241326046</v>
      </c>
      <c r="AX125" s="0" t="n">
        <v>-0.175515390983136</v>
      </c>
      <c r="AY125" s="0" t="n">
        <v>3.10289873457876</v>
      </c>
      <c r="AZ125" s="0" t="n">
        <v>8.54287474264086</v>
      </c>
      <c r="BA125" s="0" t="n">
        <v>8.40161609384786</v>
      </c>
      <c r="BB125" s="0" t="n">
        <v>2.88629456907456</v>
      </c>
      <c r="BC125" s="0" t="n">
        <v>-0.471566605987604</v>
      </c>
      <c r="BD125" s="0" t="n">
        <v>5.95627430862646</v>
      </c>
      <c r="BE125" s="0" t="n">
        <v>-0.0881502127179488</v>
      </c>
      <c r="BF125" s="0" t="n">
        <v>10.9154694813983</v>
      </c>
      <c r="BG125" s="0" t="n">
        <v>4.02403862932974</v>
      </c>
      <c r="BH125" s="0" t="n">
        <v>3.87582544285665</v>
      </c>
      <c r="BI125" s="0" t="n">
        <v>4.33585588866971</v>
      </c>
      <c r="BJ125" s="0" t="n">
        <v>4.73993725374304</v>
      </c>
      <c r="BK125" s="0" t="n">
        <v>3.75791011727753</v>
      </c>
      <c r="BL125" s="0" t="n">
        <v>4.50713892307806</v>
      </c>
    </row>
    <row r="126" customFormat="false" ht="15" hidden="false" customHeight="false" outlineLevel="0" collapsed="false">
      <c r="A126" s="0" t="s">
        <v>38</v>
      </c>
      <c r="B126" s="0" t="s">
        <v>274</v>
      </c>
      <c r="C126" s="0" t="s">
        <v>1159</v>
      </c>
      <c r="D126" s="0" t="s">
        <v>1160</v>
      </c>
      <c r="AM126" s="0" t="n">
        <v>-34.8086387724145</v>
      </c>
      <c r="AN126" s="0" t="n">
        <v>9.90346890109399</v>
      </c>
      <c r="AO126" s="0" t="n">
        <v>5.89750560977438</v>
      </c>
      <c r="AP126" s="0" t="n">
        <v>4.00662107311534</v>
      </c>
      <c r="AQ126" s="0" t="n">
        <v>4.68163210805818</v>
      </c>
      <c r="AR126" s="0" t="n">
        <v>12.7053811343541</v>
      </c>
      <c r="AS126" s="0" t="n">
        <v>10.7119948019697</v>
      </c>
      <c r="AT126" s="0" t="n">
        <v>7.44660697564721</v>
      </c>
      <c r="AU126" s="0" t="n">
        <v>6.57893950279683</v>
      </c>
      <c r="AV126" s="0" t="n">
        <v>8.50589555707634</v>
      </c>
      <c r="AW126" s="0" t="n">
        <v>10.340528776847</v>
      </c>
      <c r="AX126" s="0" t="n">
        <v>13.2500869136436</v>
      </c>
      <c r="AY126" s="0" t="n">
        <v>10.7710836701771</v>
      </c>
      <c r="AZ126" s="0" t="n">
        <v>10.2125739126309</v>
      </c>
      <c r="BA126" s="0" t="n">
        <v>6.69157747471078</v>
      </c>
      <c r="BB126" s="0" t="n">
        <v>0.0866969592706113</v>
      </c>
      <c r="BC126" s="0" t="n">
        <v>5.96307857538696</v>
      </c>
      <c r="BD126" s="0" t="n">
        <v>7.0695699458918</v>
      </c>
      <c r="BE126" s="0" t="n">
        <v>7.31334550530008</v>
      </c>
      <c r="BF126" s="0" t="n">
        <v>7.35666514887971</v>
      </c>
      <c r="BG126" s="0" t="n">
        <v>7.14257110074297</v>
      </c>
      <c r="BH126" s="0" t="n">
        <v>7.03608717929632</v>
      </c>
      <c r="BI126" s="0" t="n">
        <v>7.03096677600881</v>
      </c>
      <c r="BJ126" s="0" t="n">
        <v>6.8290824484082</v>
      </c>
      <c r="BK126" s="0" t="n">
        <v>7.469169206999</v>
      </c>
      <c r="BL126" s="0" t="n">
        <v>7.05410693233065</v>
      </c>
    </row>
    <row r="127" customFormat="false" ht="15" hidden="false" customHeight="false" outlineLevel="0" collapsed="false">
      <c r="A127" s="0" t="s">
        <v>101</v>
      </c>
      <c r="B127" s="0" t="s">
        <v>334</v>
      </c>
      <c r="C127" s="0" t="s">
        <v>1159</v>
      </c>
      <c r="D127" s="0" t="s">
        <v>1160</v>
      </c>
      <c r="P127" s="0" t="n">
        <v>-2.29006034376654</v>
      </c>
      <c r="Q127" s="0" t="n">
        <v>12.0792268494364</v>
      </c>
      <c r="R127" s="0" t="n">
        <v>20.9098829168988</v>
      </c>
      <c r="S127" s="0" t="n">
        <v>45.3027536241438</v>
      </c>
      <c r="T127" s="0" t="n">
        <v>5.344419884289</v>
      </c>
      <c r="U127" s="0" t="n">
        <v>-26.7682325190178</v>
      </c>
      <c r="V127" s="0" t="n">
        <v>-4.61262956700728</v>
      </c>
      <c r="W127" s="0" t="n">
        <v>1.05959333959331</v>
      </c>
      <c r="X127" s="0" t="n">
        <v>-11.5849942255918</v>
      </c>
      <c r="Y127" s="0" t="n">
        <v>-16.5077323500106</v>
      </c>
      <c r="Z127" s="0" t="n">
        <v>-3.30578512396696</v>
      </c>
      <c r="AA127" s="0" t="n">
        <v>6.83760683760686</v>
      </c>
      <c r="AB127" s="0" t="n">
        <v>-0.800000000000011</v>
      </c>
      <c r="AC127" s="0" t="n">
        <v>4.83870967741937</v>
      </c>
      <c r="AD127" s="0" t="n">
        <v>-6.92307692307692</v>
      </c>
      <c r="AE127" s="0" t="n">
        <v>-0.826446280991732</v>
      </c>
      <c r="AF127" s="0" t="n">
        <v>-9.16666666666667</v>
      </c>
      <c r="AG127" s="0" t="n">
        <v>9.1743119266055</v>
      </c>
      <c r="AH127" s="0" t="n">
        <v>-3.36134453781511</v>
      </c>
      <c r="AI127" s="0" t="n">
        <v>-0.869565217391298</v>
      </c>
      <c r="AJ127" s="0" t="n">
        <v>0</v>
      </c>
      <c r="AK127" s="0" t="n">
        <v>0.877192982456137</v>
      </c>
      <c r="AL127" s="0" t="n">
        <v>0.869565217391298</v>
      </c>
      <c r="AM127" s="0" t="n">
        <v>1.72413793103448</v>
      </c>
      <c r="AN127" s="0" t="n">
        <v>0</v>
      </c>
      <c r="AO127" s="0" t="n">
        <v>1.69491525423729</v>
      </c>
      <c r="AP127" s="0" t="n">
        <v>1.66666666666666</v>
      </c>
      <c r="AQ127" s="0" t="n">
        <v>6.55737704918033</v>
      </c>
      <c r="AR127" s="0" t="n">
        <v>-1.53846153846153</v>
      </c>
      <c r="AS127" s="0" t="n">
        <v>6.25</v>
      </c>
      <c r="AT127" s="0" t="n">
        <v>-1.47058823529413</v>
      </c>
      <c r="AU127" s="0" t="n">
        <v>3.78746268656718</v>
      </c>
      <c r="AV127" s="0" t="n">
        <v>2.00632463588045</v>
      </c>
      <c r="AW127" s="0" t="n">
        <v>-1.62936020385506</v>
      </c>
      <c r="AX127" s="0" t="n">
        <v>4.95163162646719</v>
      </c>
      <c r="AY127" s="0" t="n">
        <v>-0.0492953226795549</v>
      </c>
      <c r="AZ127" s="0" t="n">
        <v>2.03494726487787</v>
      </c>
      <c r="BA127" s="0" t="n">
        <v>-2.09143675813912</v>
      </c>
      <c r="BB127" s="0" t="n">
        <v>0.802751509432682</v>
      </c>
      <c r="BC127" s="0" t="n">
        <v>-0.923884656867074</v>
      </c>
      <c r="BD127" s="0" t="n">
        <v>1.59456110202041</v>
      </c>
      <c r="BE127" s="0" t="n">
        <v>4.71331913631832</v>
      </c>
      <c r="BF127" s="0" t="n">
        <v>4.21477391203615</v>
      </c>
      <c r="BG127" s="0" t="n">
        <v>-0.697828087271759</v>
      </c>
      <c r="BH127" s="0" t="n">
        <v>10.4054079265676</v>
      </c>
      <c r="BI127" s="0" t="n">
        <v>5.13538328085485</v>
      </c>
      <c r="BJ127" s="0" t="n">
        <v>0.891508170372333</v>
      </c>
      <c r="BK127" s="0" t="n">
        <v>2.31315781089032</v>
      </c>
      <c r="BL127" s="0" t="n">
        <v>2.24736596252662</v>
      </c>
    </row>
    <row r="128" customFormat="false" ht="15" hidden="false" customHeight="false" outlineLevel="0" collapsed="false">
      <c r="A128" s="0" t="s">
        <v>176</v>
      </c>
      <c r="B128" s="0" t="s">
        <v>409</v>
      </c>
      <c r="C128" s="0" t="s">
        <v>1159</v>
      </c>
      <c r="D128" s="0" t="s">
        <v>1160</v>
      </c>
      <c r="W128" s="0" t="n">
        <v>3.90990418237138</v>
      </c>
      <c r="X128" s="0" t="n">
        <v>7.5976750284066</v>
      </c>
      <c r="Y128" s="0" t="n">
        <v>8.44012103734693</v>
      </c>
      <c r="Z128" s="0" t="n">
        <v>1.54690338408525</v>
      </c>
      <c r="AA128" s="0" t="n">
        <v>0.547738044741152</v>
      </c>
      <c r="AB128" s="0" t="n">
        <v>1.18672046955246</v>
      </c>
      <c r="AC128" s="0" t="n">
        <v>8.86580745735674</v>
      </c>
      <c r="AD128" s="0" t="n">
        <v>8.55006826734157</v>
      </c>
      <c r="AE128" s="0" t="n">
        <v>10.8569938490329</v>
      </c>
      <c r="AF128" s="0" t="n">
        <v>6.55034522837651</v>
      </c>
      <c r="AG128" s="0" t="n">
        <v>9.22537497565092</v>
      </c>
      <c r="AH128" s="0" t="n">
        <v>5.47979407673375</v>
      </c>
      <c r="AI128" s="0" t="n">
        <v>4.87725151603959</v>
      </c>
      <c r="AJ128" s="0" t="n">
        <v>-1.86468912891613</v>
      </c>
      <c r="AK128" s="0" t="n">
        <v>4.26897382542985</v>
      </c>
      <c r="AL128" s="0" t="n">
        <v>6.80194941601546</v>
      </c>
      <c r="AM128" s="0" t="n">
        <v>5.30171905117815</v>
      </c>
      <c r="AN128" s="0" t="n">
        <v>5.38314265701612</v>
      </c>
      <c r="AO128" s="0" t="n">
        <v>5.84283802585985</v>
      </c>
      <c r="AP128" s="0" t="n">
        <v>6.82396677607342</v>
      </c>
      <c r="AQ128" s="0" t="n">
        <v>-0.486745779185156</v>
      </c>
      <c r="AR128" s="0" t="n">
        <v>3.21988642181456</v>
      </c>
      <c r="AS128" s="0" t="n">
        <v>9.98405176689636</v>
      </c>
      <c r="AT128" s="0" t="n">
        <v>5.30967925457738</v>
      </c>
      <c r="AU128" s="0" t="n">
        <v>1.36771507253633</v>
      </c>
      <c r="AV128" s="0" t="n">
        <v>-3.93339486032939</v>
      </c>
      <c r="AW128" s="0" t="n">
        <v>3.99634666125431</v>
      </c>
      <c r="AX128" s="0" t="n">
        <v>9.73282070298016</v>
      </c>
      <c r="AY128" s="0" t="n">
        <v>3.14978835414222</v>
      </c>
      <c r="AZ128" s="0" t="n">
        <v>0.600605778459794</v>
      </c>
      <c r="BA128" s="0" t="n">
        <v>6.1215978427295</v>
      </c>
      <c r="BB128" s="0" t="n">
        <v>-4.04789207056759</v>
      </c>
      <c r="BC128" s="0" t="n">
        <v>-0.609318192019387</v>
      </c>
      <c r="BD128" s="0" t="n">
        <v>1.82843530195431</v>
      </c>
      <c r="BE128" s="0" t="n">
        <v>-2.22801230701</v>
      </c>
      <c r="BF128" s="0" t="n">
        <v>5.38369073404171</v>
      </c>
      <c r="BG128" s="0" t="n">
        <v>6.28480423542324</v>
      </c>
      <c r="BH128" s="0" t="n">
        <v>1.03370422492432</v>
      </c>
      <c r="BI128" s="0" t="n">
        <v>2.82637886804554</v>
      </c>
      <c r="BJ128" s="0" t="n">
        <v>-1.97734194177123</v>
      </c>
      <c r="BK128" s="0" t="n">
        <v>2.92393881700276</v>
      </c>
      <c r="BL128" s="0" t="n">
        <v>2.84280532627544</v>
      </c>
    </row>
    <row r="129" customFormat="false" ht="15" hidden="false" customHeight="false" outlineLevel="0" collapsed="false">
      <c r="A129" s="0" t="s">
        <v>750</v>
      </c>
      <c r="B129" s="0" t="s">
        <v>335</v>
      </c>
      <c r="C129" s="0" t="s">
        <v>1159</v>
      </c>
      <c r="D129" s="0" t="s">
        <v>1160</v>
      </c>
      <c r="F129" s="0" t="n">
        <v>6.93599265224405</v>
      </c>
      <c r="G129" s="0" t="n">
        <v>3.89527253075299</v>
      </c>
      <c r="H129" s="0" t="n">
        <v>9.02056828279763</v>
      </c>
      <c r="I129" s="0" t="n">
        <v>9.47382471805445</v>
      </c>
      <c r="J129" s="0" t="n">
        <v>7.31843358022128</v>
      </c>
      <c r="K129" s="0" t="n">
        <v>11.9939566084487</v>
      </c>
      <c r="L129" s="0" t="n">
        <v>9.0796065539801</v>
      </c>
      <c r="M129" s="0" t="n">
        <v>13.1657682900767</v>
      </c>
      <c r="N129" s="0" t="n">
        <v>14.5613666963927</v>
      </c>
      <c r="O129" s="0" t="n">
        <v>10.0527348072623</v>
      </c>
      <c r="P129" s="0" t="n">
        <v>10.5455135521971</v>
      </c>
      <c r="Q129" s="0" t="n">
        <v>7.21436072179991</v>
      </c>
      <c r="R129" s="0" t="n">
        <v>14.8983226573489</v>
      </c>
      <c r="S129" s="0" t="n">
        <v>9.51183543440047</v>
      </c>
      <c r="T129" s="0" t="n">
        <v>7.8399333381073</v>
      </c>
      <c r="U129" s="0" t="n">
        <v>13.2214478025627</v>
      </c>
      <c r="V129" s="0" t="n">
        <v>12.3359821950185</v>
      </c>
      <c r="W129" s="0" t="n">
        <v>10.9529856954848</v>
      </c>
      <c r="X129" s="0" t="n">
        <v>8.67122670709715</v>
      </c>
      <c r="Y129" s="0" t="n">
        <v>-1.64568764044438</v>
      </c>
      <c r="Z129" s="0" t="n">
        <v>7.24617628510612</v>
      </c>
      <c r="AA129" s="0" t="n">
        <v>8.33807808691536</v>
      </c>
      <c r="AB129" s="0" t="n">
        <v>13.3761744903693</v>
      </c>
      <c r="AC129" s="0" t="n">
        <v>10.5516403549853</v>
      </c>
      <c r="AD129" s="0" t="n">
        <v>7.83886402174088</v>
      </c>
      <c r="AE129" s="0" t="n">
        <v>11.3272611963066</v>
      </c>
      <c r="AF129" s="0" t="n">
        <v>12.7236921193269</v>
      </c>
      <c r="AG129" s="0" t="n">
        <v>11.9877155593824</v>
      </c>
      <c r="AH129" s="0" t="n">
        <v>7.07289360531416</v>
      </c>
      <c r="AI129" s="0" t="n">
        <v>9.8775525016936</v>
      </c>
      <c r="AJ129" s="0" t="n">
        <v>10.7780561268967</v>
      </c>
      <c r="AK129" s="0" t="n">
        <v>6.19864279836374</v>
      </c>
      <c r="AL129" s="0" t="n">
        <v>6.87747412868558</v>
      </c>
      <c r="AM129" s="0" t="n">
        <v>9.26866633778376</v>
      </c>
      <c r="AN129" s="0" t="n">
        <v>9.61456539319966</v>
      </c>
      <c r="AO129" s="0" t="n">
        <v>7.89070332600667</v>
      </c>
      <c r="AP129" s="0" t="n">
        <v>6.17055242658977</v>
      </c>
      <c r="AQ129" s="0" t="n">
        <v>-5.12944816520964</v>
      </c>
      <c r="AR129" s="0" t="n">
        <v>11.4669424267425</v>
      </c>
      <c r="AS129" s="0" t="n">
        <v>9.06083332508534</v>
      </c>
      <c r="AT129" s="0" t="n">
        <v>4.85239957151281</v>
      </c>
      <c r="AU129" s="0" t="n">
        <v>7.72514267547173</v>
      </c>
      <c r="AV129" s="0" t="n">
        <v>3.14729119373409</v>
      </c>
      <c r="AW129" s="0" t="n">
        <v>5.19739136324382</v>
      </c>
      <c r="AX129" s="0" t="n">
        <v>4.30854271411236</v>
      </c>
      <c r="AY129" s="0" t="n">
        <v>5.26432659466724</v>
      </c>
      <c r="AZ129" s="0" t="n">
        <v>5.79954841503216</v>
      </c>
      <c r="BA129" s="0" t="n">
        <v>3.01298487281167</v>
      </c>
      <c r="BB129" s="0" t="n">
        <v>0.792698989518186</v>
      </c>
      <c r="BC129" s="0" t="n">
        <v>6.80482491783671</v>
      </c>
      <c r="BD129" s="0" t="n">
        <v>3.68566778212526</v>
      </c>
      <c r="BE129" s="0" t="n">
        <v>2.40253099246186</v>
      </c>
      <c r="BF129" s="0" t="n">
        <v>3.16470863647184</v>
      </c>
      <c r="BG129" s="0" t="n">
        <v>3.2024537945736</v>
      </c>
      <c r="BH129" s="0" t="n">
        <v>2.80910326824133</v>
      </c>
      <c r="BI129" s="0" t="n">
        <v>2.94688171508626</v>
      </c>
      <c r="BJ129" s="0" t="n">
        <v>3.15963574012777</v>
      </c>
      <c r="BK129" s="0" t="n">
        <v>2.90740377377135</v>
      </c>
      <c r="BL129" s="0" t="n">
        <v>2.03934822710794</v>
      </c>
    </row>
    <row r="130" customFormat="false" ht="15" hidden="false" customHeight="false" outlineLevel="0" collapsed="false">
      <c r="A130" s="0" t="s">
        <v>104</v>
      </c>
      <c r="B130" s="0" t="s">
        <v>337</v>
      </c>
      <c r="C130" s="0" t="s">
        <v>1159</v>
      </c>
      <c r="D130" s="0" t="s">
        <v>1160</v>
      </c>
      <c r="AL130" s="0" t="n">
        <v>33.9904675559008</v>
      </c>
      <c r="AM130" s="0" t="n">
        <v>8.43616564472201</v>
      </c>
      <c r="AN130" s="0" t="n">
        <v>4.85829125202741</v>
      </c>
      <c r="AO130" s="0" t="n">
        <v>0.605127158807079</v>
      </c>
      <c r="AP130" s="0" t="n">
        <v>2.47332525804084</v>
      </c>
      <c r="AQ130" s="0" t="n">
        <v>3.66205472795443</v>
      </c>
      <c r="AR130" s="0" t="n">
        <v>-1.78900912450079</v>
      </c>
      <c r="AS130" s="0" t="n">
        <v>4.69458187079211</v>
      </c>
      <c r="AT130" s="0" t="n">
        <v>0.213332576499354</v>
      </c>
      <c r="AU130" s="0" t="n">
        <v>3.01428315192251</v>
      </c>
      <c r="AV130" s="0" t="n">
        <v>17.3260204175143</v>
      </c>
      <c r="AW130" s="0" t="n">
        <v>10.2402980586354</v>
      </c>
      <c r="AX130" s="0" t="n">
        <v>10.6090449840228</v>
      </c>
      <c r="AY130" s="0" t="n">
        <v>7.51477300024021</v>
      </c>
      <c r="AZ130" s="0" t="n">
        <v>5.99157551059315</v>
      </c>
      <c r="BA130" s="0" t="n">
        <v>2.47975694278544</v>
      </c>
      <c r="BB130" s="0" t="n">
        <v>-7.07605643073411</v>
      </c>
      <c r="BC130" s="0" t="n">
        <v>-2.37026412020438</v>
      </c>
      <c r="BD130" s="0" t="n">
        <v>9.6284069747757</v>
      </c>
      <c r="BE130" s="0" t="n">
        <v>6.62581830014173</v>
      </c>
      <c r="BF130" s="0" t="n">
        <v>1.14930043706521</v>
      </c>
      <c r="BG130" s="0" t="n">
        <v>0.500876982158658</v>
      </c>
      <c r="BH130" s="0" t="n">
        <v>0.593019617221231</v>
      </c>
      <c r="BI130" s="0" t="n">
        <v>2.92586822591576</v>
      </c>
      <c r="BJ130" s="0" t="n">
        <v>-4.71210620851997</v>
      </c>
      <c r="BK130" s="0" t="n">
        <v>1.24627381406719</v>
      </c>
      <c r="BL130" s="0" t="n">
        <v>0.427320685188562</v>
      </c>
    </row>
    <row r="131" customFormat="false" ht="15" hidden="false" customHeight="false" outlineLevel="0" collapsed="false">
      <c r="A131" s="0" t="s">
        <v>1101</v>
      </c>
      <c r="B131" s="0" t="s">
        <v>1102</v>
      </c>
      <c r="C131" s="0" t="s">
        <v>1159</v>
      </c>
      <c r="D131" s="0" t="s">
        <v>1160</v>
      </c>
      <c r="F131" s="0" t="n">
        <v>6.57480278026692</v>
      </c>
      <c r="G131" s="0" t="n">
        <v>4.86151153405991</v>
      </c>
      <c r="H131" s="0" t="n">
        <v>2.2971425067044</v>
      </c>
      <c r="I131" s="0" t="n">
        <v>7.67492394408791</v>
      </c>
      <c r="J131" s="0" t="n">
        <v>5.33962049415067</v>
      </c>
      <c r="K131" s="0" t="n">
        <v>3.74520948144618</v>
      </c>
      <c r="L131" s="0" t="n">
        <v>4.47564306149175</v>
      </c>
      <c r="M131" s="0" t="n">
        <v>8.23573215537323</v>
      </c>
      <c r="N131" s="0" t="n">
        <v>6.26938925183997</v>
      </c>
      <c r="O131" s="0" t="n">
        <v>6.83392915266975</v>
      </c>
      <c r="P131" s="0" t="n">
        <v>6.673909993454</v>
      </c>
      <c r="Q131" s="0" t="n">
        <v>7.57340184215832</v>
      </c>
      <c r="R131" s="0" t="n">
        <v>9.21532572230537</v>
      </c>
      <c r="S131" s="0" t="n">
        <v>6.67347053178069</v>
      </c>
      <c r="T131" s="0" t="n">
        <v>4.31524121895185</v>
      </c>
      <c r="U131" s="0" t="n">
        <v>6.26288010459616</v>
      </c>
      <c r="V131" s="0" t="n">
        <v>4.70792665700522</v>
      </c>
      <c r="W131" s="0" t="n">
        <v>3.69470550340374</v>
      </c>
      <c r="X131" s="0" t="n">
        <v>6.52629374352554</v>
      </c>
      <c r="Y131" s="0" t="n">
        <v>6.01609609565669</v>
      </c>
      <c r="Z131" s="0" t="n">
        <v>0.170885600521757</v>
      </c>
      <c r="AA131" s="0" t="n">
        <v>-0.102147709324186</v>
      </c>
      <c r="AB131" s="0" t="n">
        <v>-2.37364001411569</v>
      </c>
      <c r="AC131" s="0" t="n">
        <v>3.80705542001978</v>
      </c>
      <c r="AD131" s="0" t="n">
        <v>3.68261568558694</v>
      </c>
      <c r="AE131" s="0" t="n">
        <v>4.45674264516917</v>
      </c>
      <c r="AF131" s="0" t="n">
        <v>3.23898797060372</v>
      </c>
      <c r="AG131" s="0" t="n">
        <v>0.822692634411908</v>
      </c>
      <c r="AH131" s="0" t="n">
        <v>1.04434960885931</v>
      </c>
      <c r="AI131" s="0" t="n">
        <v>0.315697044162192</v>
      </c>
      <c r="AJ131" s="0" t="n">
        <v>3.37807041457849</v>
      </c>
      <c r="AK131" s="0" t="n">
        <v>2.15197984724129</v>
      </c>
      <c r="AL131" s="0" t="n">
        <v>3.64575961754856</v>
      </c>
      <c r="AM131" s="0" t="n">
        <v>4.55076055965161</v>
      </c>
      <c r="AN131" s="0" t="n">
        <v>1.21408800804994</v>
      </c>
      <c r="AO131" s="0" t="n">
        <v>3.39723015609496</v>
      </c>
      <c r="AP131" s="0" t="n">
        <v>5.0134756875288</v>
      </c>
      <c r="AQ131" s="0" t="n">
        <v>2.00284654569111</v>
      </c>
      <c r="AR131" s="0" t="n">
        <v>-0.0138708290453877</v>
      </c>
      <c r="AS131" s="0" t="n">
        <v>3.77903267156816</v>
      </c>
      <c r="AT131" s="0" t="n">
        <v>0.678037173440288</v>
      </c>
      <c r="AU131" s="0" t="n">
        <v>0.181913452221181</v>
      </c>
      <c r="AV131" s="0" t="n">
        <v>1.45021727480597</v>
      </c>
      <c r="AW131" s="0" t="n">
        <v>6.25371434338338</v>
      </c>
      <c r="AX131" s="0" t="n">
        <v>4.3203636695544</v>
      </c>
      <c r="AY131" s="0" t="n">
        <v>5.35182099307951</v>
      </c>
      <c r="AZ131" s="0" t="n">
        <v>5.68480433103088</v>
      </c>
      <c r="BA131" s="0" t="n">
        <v>4.04214095063063</v>
      </c>
      <c r="BB131" s="0" t="n">
        <v>-1.91070080590565</v>
      </c>
      <c r="BC131" s="0" t="n">
        <v>6.00729322834799</v>
      </c>
      <c r="BD131" s="0" t="n">
        <v>4.38699683045665</v>
      </c>
      <c r="BE131" s="0" t="n">
        <v>2.69281949118808</v>
      </c>
      <c r="BF131" s="0" t="n">
        <v>2.76251941306107</v>
      </c>
      <c r="BG131" s="0" t="n">
        <v>0.965741207609455</v>
      </c>
      <c r="BH131" s="0" t="n">
        <v>-0.0640542699478601</v>
      </c>
      <c r="BI131" s="0" t="n">
        <v>-0.538298525523487</v>
      </c>
      <c r="BJ131" s="0" t="n">
        <v>1.88852792706462</v>
      </c>
      <c r="BK131" s="0" t="n">
        <v>1.54981955164295</v>
      </c>
      <c r="BL131" s="0" t="n">
        <v>0.822258114282604</v>
      </c>
    </row>
    <row r="132" customFormat="false" ht="15" hidden="false" customHeight="false" outlineLevel="0" collapsed="false">
      <c r="A132" s="0" t="s">
        <v>754</v>
      </c>
      <c r="B132" s="0" t="s">
        <v>339</v>
      </c>
      <c r="C132" s="0" t="s">
        <v>1159</v>
      </c>
      <c r="D132" s="0" t="s">
        <v>1160</v>
      </c>
      <c r="AD132" s="0" t="n">
        <v>5.06996394802259</v>
      </c>
      <c r="AE132" s="0" t="n">
        <v>4.88513326089787</v>
      </c>
      <c r="AF132" s="0" t="n">
        <v>-1.42579238175784</v>
      </c>
      <c r="AG132" s="0" t="n">
        <v>-2.01020104999429</v>
      </c>
      <c r="AH132" s="0" t="n">
        <v>14.1906366295519</v>
      </c>
      <c r="AI132" s="0" t="n">
        <v>6.70457868738686</v>
      </c>
      <c r="AJ132" s="0" t="n">
        <v>4.29656364116833</v>
      </c>
      <c r="AK132" s="0" t="n">
        <v>5.55985776776151</v>
      </c>
      <c r="AL132" s="0" t="n">
        <v>5.91255655631491</v>
      </c>
      <c r="AM132" s="0" t="n">
        <v>8.15901853049645</v>
      </c>
      <c r="AN132" s="0" t="n">
        <v>7.03125432762097</v>
      </c>
      <c r="AO132" s="0" t="n">
        <v>6.92832372518181</v>
      </c>
      <c r="AP132" s="0" t="n">
        <v>6.87209127312507</v>
      </c>
      <c r="AQ132" s="0" t="n">
        <v>3.96760809130524</v>
      </c>
      <c r="AR132" s="0" t="n">
        <v>7.30637607304419</v>
      </c>
      <c r="AS132" s="0" t="n">
        <v>5.79878232615873</v>
      </c>
      <c r="AT132" s="0" t="n">
        <v>5.75141288219024</v>
      </c>
      <c r="AU132" s="0" t="n">
        <v>5.91874368177427</v>
      </c>
      <c r="AV132" s="0" t="n">
        <v>6.06700230375843</v>
      </c>
      <c r="AW132" s="0" t="n">
        <v>6.35769548012803</v>
      </c>
      <c r="AX132" s="0" t="n">
        <v>7.10756836906148</v>
      </c>
      <c r="AY132" s="0" t="n">
        <v>8.61926620873047</v>
      </c>
      <c r="AZ132" s="0" t="n">
        <v>7.59682880050465</v>
      </c>
      <c r="BA132" s="0" t="n">
        <v>7.82490276260828</v>
      </c>
      <c r="BB132" s="0" t="n">
        <v>7.50177491260473</v>
      </c>
      <c r="BC132" s="0" t="n">
        <v>8.52690551722873</v>
      </c>
      <c r="BD132" s="0" t="n">
        <v>8.03865268080929</v>
      </c>
      <c r="BE132" s="0" t="n">
        <v>8.02609843404085</v>
      </c>
      <c r="BF132" s="0" t="n">
        <v>8.02630022637752</v>
      </c>
      <c r="BG132" s="0" t="n">
        <v>7.61196344074379</v>
      </c>
      <c r="BH132" s="0" t="n">
        <v>7.27006584339864</v>
      </c>
      <c r="BI132" s="0" t="n">
        <v>7.02283625501138</v>
      </c>
      <c r="BJ132" s="0" t="n">
        <v>6.8925308726989</v>
      </c>
      <c r="BK132" s="0" t="n">
        <v>6.24796000755872</v>
      </c>
      <c r="BL132" s="0" t="n">
        <v>4.65188711866189</v>
      </c>
    </row>
    <row r="133" customFormat="false" ht="15" hidden="false" customHeight="false" outlineLevel="0" collapsed="false">
      <c r="A133" s="0" t="s">
        <v>110</v>
      </c>
      <c r="B133" s="0" t="s">
        <v>341</v>
      </c>
      <c r="C133" s="0" t="s">
        <v>1159</v>
      </c>
      <c r="D133" s="0" t="s">
        <v>1160</v>
      </c>
      <c r="AH133" s="0" t="n">
        <v>-42.4511182150125</v>
      </c>
      <c r="AI133" s="0" t="n">
        <v>26.533160093229</v>
      </c>
      <c r="AJ133" s="0" t="n">
        <v>49.4473791833398</v>
      </c>
      <c r="AK133" s="0" t="n">
        <v>16.4383457073795</v>
      </c>
      <c r="AL133" s="0" t="n">
        <v>10.7656697956857</v>
      </c>
      <c r="AM133" s="0" t="n">
        <v>8.1052419781618</v>
      </c>
      <c r="AN133" s="0" t="n">
        <v>6.44886256753721</v>
      </c>
      <c r="AO133" s="0" t="n">
        <v>11.2859357173917</v>
      </c>
      <c r="AP133" s="0" t="n">
        <v>1.05496666868561</v>
      </c>
      <c r="AQ133" s="0" t="n">
        <v>3.66572378375984</v>
      </c>
      <c r="AR133" s="0" t="n">
        <v>-0.525584634480268</v>
      </c>
      <c r="AS133" s="0" t="n">
        <v>1.34187161939805</v>
      </c>
      <c r="AT133" s="0" t="n">
        <v>3.83966927824922</v>
      </c>
      <c r="AU133" s="0" t="n">
        <v>3.42314982724471</v>
      </c>
      <c r="AV133" s="0" t="n">
        <v>3.2270982685183</v>
      </c>
      <c r="AW133" s="0" t="n">
        <v>6.67944461673696</v>
      </c>
      <c r="AX133" s="0" t="n">
        <v>2.68577930997583</v>
      </c>
      <c r="AY133" s="0" t="n">
        <v>1.54951500208618</v>
      </c>
      <c r="AZ133" s="0" t="n">
        <v>9.31062252443103</v>
      </c>
      <c r="BA133" s="0" t="n">
        <v>9.06912826949362</v>
      </c>
      <c r="BB133" s="0" t="n">
        <v>10.2321555769571</v>
      </c>
      <c r="BC133" s="0" t="n">
        <v>7.97513555924181</v>
      </c>
      <c r="BD133" s="0" t="n">
        <v>0.867339877294654</v>
      </c>
      <c r="BE133" s="0" t="n">
        <v>2.54054249164346</v>
      </c>
      <c r="BF133" s="0" t="n">
        <v>3.81102328386756</v>
      </c>
      <c r="BG133" s="0" t="n">
        <v>2.46136118803994</v>
      </c>
      <c r="BH133" s="0" t="n">
        <v>0.211611959014888</v>
      </c>
      <c r="BI133" s="0" t="n">
        <v>1.52952010700209</v>
      </c>
      <c r="BJ133" s="0" t="n">
        <v>0.850699558838187</v>
      </c>
      <c r="BK133" s="0" t="n">
        <v>-1.92640477078561</v>
      </c>
      <c r="BL133" s="0" t="n">
        <v>-6.69999999999995</v>
      </c>
    </row>
    <row r="134" customFormat="false" ht="15" hidden="false" customHeight="false" outlineLevel="0" collapsed="false">
      <c r="A134" s="0" t="s">
        <v>112</v>
      </c>
      <c r="B134" s="0" t="s">
        <v>343</v>
      </c>
      <c r="C134" s="0" t="s">
        <v>1159</v>
      </c>
      <c r="D134" s="0" t="s">
        <v>1160</v>
      </c>
      <c r="AT134" s="0" t="n">
        <v>2.92027296876944</v>
      </c>
      <c r="AU134" s="0" t="n">
        <v>3.76301828164682</v>
      </c>
      <c r="AV134" s="0" t="n">
        <v>-30.1451325892167</v>
      </c>
      <c r="AW134" s="0" t="n">
        <v>2.61984768599231</v>
      </c>
      <c r="AX134" s="0" t="n">
        <v>5.28121207141162</v>
      </c>
      <c r="AY134" s="0" t="n">
        <v>8.04390624754487</v>
      </c>
      <c r="AZ134" s="0" t="n">
        <v>9.53527986916075</v>
      </c>
      <c r="BA134" s="0" t="n">
        <v>7.14568899817137</v>
      </c>
      <c r="BB134" s="0" t="n">
        <v>5.30053937704309</v>
      </c>
      <c r="BC134" s="0" t="n">
        <v>6.09982760205581</v>
      </c>
      <c r="BD134" s="0" t="n">
        <v>8.2007658404608</v>
      </c>
      <c r="BE134" s="0" t="n">
        <v>7.99381569313657</v>
      </c>
      <c r="BF134" s="0" t="n">
        <v>8.70402806598014</v>
      </c>
      <c r="BG134" s="0" t="n">
        <v>0.701143911750762</v>
      </c>
      <c r="BH134" s="0" t="n">
        <v>0</v>
      </c>
      <c r="BI134" s="0" t="n">
        <v>-1.59958407502</v>
      </c>
      <c r="BJ134" s="0" t="n">
        <v>2.46862609505123</v>
      </c>
      <c r="BK134" s="0" t="n">
        <v>1.22255131299607</v>
      </c>
      <c r="BL134" s="0" t="n">
        <v>-2.27824512534819</v>
      </c>
    </row>
    <row r="135" customFormat="false" ht="15" hidden="false" customHeight="false" outlineLevel="0" collapsed="false">
      <c r="A135" s="0" t="s">
        <v>113</v>
      </c>
      <c r="B135" s="0" t="s">
        <v>344</v>
      </c>
      <c r="C135" s="0" t="s">
        <v>1159</v>
      </c>
      <c r="D135" s="0" t="s">
        <v>1160</v>
      </c>
      <c r="AS135" s="0" t="n">
        <v>3.67921329264158</v>
      </c>
      <c r="AT135" s="0" t="n">
        <v>-1.76287816843826</v>
      </c>
      <c r="AU135" s="0" t="n">
        <v>-0.958849380743104</v>
      </c>
      <c r="AV135" s="0" t="n">
        <v>13.0160010757026</v>
      </c>
      <c r="AW135" s="0" t="n">
        <v>4.46162998215347</v>
      </c>
      <c r="AX135" s="0" t="n">
        <v>11.870728929385</v>
      </c>
      <c r="AY135" s="0" t="n">
        <v>6.50054722695921</v>
      </c>
      <c r="AZ135" s="0" t="n">
        <v>6.35231699447935</v>
      </c>
      <c r="BA135" s="0" t="n">
        <v>2.66735578975754</v>
      </c>
      <c r="BB135" s="0" t="n">
        <v>-0.790141831553143</v>
      </c>
      <c r="BC135" s="0" t="n">
        <v>5.02128973900766</v>
      </c>
      <c r="BD135" s="0" t="n">
        <v>-62.0759195849001</v>
      </c>
      <c r="BE135" s="0" t="n">
        <v>123.139555198582</v>
      </c>
      <c r="BF135" s="0" t="n">
        <v>-13.5999999741829</v>
      </c>
      <c r="BG135" s="0" t="n">
        <v>-24.000000034478</v>
      </c>
      <c r="BH135" s="0" t="n">
        <v>-8.8620393625491</v>
      </c>
      <c r="BI135" s="0" t="n">
        <v>-2.79546888990187</v>
      </c>
      <c r="BJ135" s="0" t="n">
        <v>26.6809026327981</v>
      </c>
      <c r="BK135" s="0" t="n">
        <v>15.1327998906632</v>
      </c>
      <c r="BL135" s="0" t="n">
        <v>2.53595347758677</v>
      </c>
    </row>
    <row r="136" customFormat="false" ht="15" hidden="false" customHeight="false" outlineLevel="0" collapsed="false">
      <c r="A136" s="0" t="s">
        <v>178</v>
      </c>
      <c r="B136" s="0" t="s">
        <v>410</v>
      </c>
      <c r="C136" s="0" t="s">
        <v>1159</v>
      </c>
      <c r="D136" s="0" t="s">
        <v>1160</v>
      </c>
      <c r="W136" s="0" t="n">
        <v>10.3119407093487</v>
      </c>
      <c r="X136" s="0" t="n">
        <v>3.79273440611212</v>
      </c>
      <c r="Y136" s="0" t="n">
        <v>-2.22052809333245</v>
      </c>
      <c r="Z136" s="0" t="n">
        <v>6.31025318130088</v>
      </c>
      <c r="AA136" s="0" t="n">
        <v>2.0863421075662</v>
      </c>
      <c r="AB136" s="0" t="n">
        <v>4.9653839742749</v>
      </c>
      <c r="AC136" s="0" t="n">
        <v>7.26557363591868</v>
      </c>
      <c r="AD136" s="0" t="n">
        <v>8.28776507119591</v>
      </c>
      <c r="AE136" s="0" t="n">
        <v>14.4020192977138</v>
      </c>
      <c r="AF136" s="0" t="n">
        <v>3.92373138683062</v>
      </c>
      <c r="AG136" s="0" t="n">
        <v>13.8996638383617</v>
      </c>
      <c r="AH136" s="0" t="n">
        <v>8.98100420457992</v>
      </c>
      <c r="AI136" s="0" t="n">
        <v>9.89070152928615</v>
      </c>
      <c r="AJ136" s="0" t="n">
        <v>0.375678028367844</v>
      </c>
      <c r="AK136" s="0" t="n">
        <v>7.9530753604442</v>
      </c>
      <c r="AL136" s="0" t="n">
        <v>0.583199758222051</v>
      </c>
      <c r="AM136" s="0" t="n">
        <v>1.59856016206341</v>
      </c>
      <c r="AN136" s="0" t="n">
        <v>1.74822586503767</v>
      </c>
      <c r="AO136" s="0" t="n">
        <v>2.92258795742219</v>
      </c>
      <c r="AP136" s="0" t="n">
        <v>-0.694130142059308</v>
      </c>
      <c r="AQ136" s="0" t="n">
        <v>6.28647121511862</v>
      </c>
      <c r="AR136" s="0" t="n">
        <v>2.67060351127419</v>
      </c>
      <c r="AS136" s="0" t="n">
        <v>0.0487485535201131</v>
      </c>
      <c r="AT136" s="0" t="n">
        <v>-3.40806396189404</v>
      </c>
      <c r="AU136" s="0" t="n">
        <v>0.416450493043214</v>
      </c>
      <c r="AV136" s="0" t="n">
        <v>4.26461148738223</v>
      </c>
      <c r="AW136" s="0" t="n">
        <v>7.2674088699471</v>
      </c>
      <c r="AX136" s="0" t="n">
        <v>-0.410304726290235</v>
      </c>
      <c r="AY136" s="0" t="n">
        <v>6.19525729141049</v>
      </c>
      <c r="AZ136" s="0" t="n">
        <v>1.69161857433913</v>
      </c>
      <c r="BA136" s="0" t="n">
        <v>4.94932194028057</v>
      </c>
      <c r="BB136" s="0" t="n">
        <v>-2.82889954830628</v>
      </c>
      <c r="BC136" s="0" t="n">
        <v>1.60386238499591</v>
      </c>
      <c r="BD136" s="0" t="n">
        <v>5.48341133345708</v>
      </c>
      <c r="BE136" s="0" t="n">
        <v>-0.199851740436472</v>
      </c>
      <c r="BF136" s="0" t="n">
        <v>-3.17437760445316</v>
      </c>
      <c r="BG136" s="0" t="n">
        <v>1.75866590118241</v>
      </c>
      <c r="BH136" s="0" t="n">
        <v>-1.36048466199094</v>
      </c>
      <c r="BI136" s="0" t="n">
        <v>3.98686894846041</v>
      </c>
      <c r="BJ136" s="0" t="n">
        <v>3.4888486595471</v>
      </c>
      <c r="BK136" s="0" t="n">
        <v>2.63946235416486</v>
      </c>
      <c r="BL136" s="0" t="n">
        <v>1.72883843181566</v>
      </c>
    </row>
    <row r="137" customFormat="false" ht="15" hidden="false" customHeight="false" outlineLevel="0" collapsed="false">
      <c r="A137" s="0" t="s">
        <v>1103</v>
      </c>
      <c r="B137" s="0" t="s">
        <v>1104</v>
      </c>
      <c r="C137" s="0" t="s">
        <v>1159</v>
      </c>
      <c r="D137" s="0" t="s">
        <v>1160</v>
      </c>
      <c r="F137" s="0" t="n">
        <v>6.5168158186079</v>
      </c>
      <c r="G137" s="0" t="n">
        <v>4.79736368745407</v>
      </c>
      <c r="H137" s="0" t="n">
        <v>2.56686388129989</v>
      </c>
      <c r="I137" s="0" t="n">
        <v>7.38406617038297</v>
      </c>
      <c r="J137" s="0" t="n">
        <v>5.19765725930334</v>
      </c>
      <c r="K137" s="0" t="n">
        <v>4.09958181571916</v>
      </c>
      <c r="L137" s="0" t="n">
        <v>4.38665057735783</v>
      </c>
      <c r="M137" s="0" t="n">
        <v>7.90480060027876</v>
      </c>
      <c r="N137" s="0" t="n">
        <v>6.24827337419973</v>
      </c>
      <c r="O137" s="0" t="n">
        <v>6.58398370245479</v>
      </c>
      <c r="P137" s="0" t="n">
        <v>6.6497333157683</v>
      </c>
      <c r="Q137" s="0" t="n">
        <v>7.13554710460342</v>
      </c>
      <c r="R137" s="0" t="n">
        <v>8.58688779178836</v>
      </c>
      <c r="S137" s="0" t="n">
        <v>6.36164420541228</v>
      </c>
      <c r="T137" s="0" t="n">
        <v>3.72542027830876</v>
      </c>
      <c r="U137" s="0" t="n">
        <v>6.1693141158928</v>
      </c>
      <c r="V137" s="0" t="n">
        <v>4.83153644331252</v>
      </c>
      <c r="W137" s="0" t="n">
        <v>3.92015107656225</v>
      </c>
      <c r="X137" s="0" t="n">
        <v>6.61610191596593</v>
      </c>
      <c r="Y137" s="0" t="n">
        <v>6.0634554438852</v>
      </c>
      <c r="Z137" s="0" t="n">
        <v>0.377267388646672</v>
      </c>
      <c r="AA137" s="0" t="n">
        <v>-0.446722990738834</v>
      </c>
      <c r="AB137" s="0" t="n">
        <v>-2.5166097173086</v>
      </c>
      <c r="AC137" s="0" t="n">
        <v>3.80511104132404</v>
      </c>
      <c r="AD137" s="0" t="n">
        <v>3.64280602898658</v>
      </c>
      <c r="AE137" s="0" t="n">
        <v>4.48572572077384</v>
      </c>
      <c r="AF137" s="0" t="n">
        <v>3.35668803717422</v>
      </c>
      <c r="AG137" s="0" t="n">
        <v>1.03057979124164</v>
      </c>
      <c r="AH137" s="0" t="n">
        <v>1.35273828150864</v>
      </c>
      <c r="AI137" s="0" t="n">
        <v>0.347417080996763</v>
      </c>
      <c r="AJ137" s="0" t="n">
        <v>3.4694800361064</v>
      </c>
      <c r="AK137" s="0" t="n">
        <v>2.52070272978872</v>
      </c>
      <c r="AL137" s="0" t="n">
        <v>3.73772185546979</v>
      </c>
      <c r="AM137" s="0" t="n">
        <v>4.56691747637467</v>
      </c>
      <c r="AN137" s="0" t="n">
        <v>1.52597585193544</v>
      </c>
      <c r="AO137" s="0" t="n">
        <v>3.52032185505911</v>
      </c>
      <c r="AP137" s="0" t="n">
        <v>5.13001696622058</v>
      </c>
      <c r="AQ137" s="0" t="n">
        <v>2.22905589645804</v>
      </c>
      <c r="AR137" s="0" t="n">
        <v>0.135017302245828</v>
      </c>
      <c r="AS137" s="0" t="n">
        <v>3.78785751485728</v>
      </c>
      <c r="AT137" s="0" t="n">
        <v>0.882303275821485</v>
      </c>
      <c r="AU137" s="0" t="n">
        <v>0.292351330513412</v>
      </c>
      <c r="AV137" s="0" t="n">
        <v>1.56412833500742</v>
      </c>
      <c r="AW137" s="0" t="n">
        <v>6.33626598918265</v>
      </c>
      <c r="AX137" s="0" t="n">
        <v>4.25632923257284</v>
      </c>
      <c r="AY137" s="0" t="n">
        <v>5.261701612873</v>
      </c>
      <c r="AZ137" s="0" t="n">
        <v>5.51390423320729</v>
      </c>
      <c r="BA137" s="0" t="n">
        <v>3.91985120010845</v>
      </c>
      <c r="BB137" s="0" t="n">
        <v>-1.87280007351028</v>
      </c>
      <c r="BC137" s="0" t="n">
        <v>5.83869069886605</v>
      </c>
      <c r="BD137" s="0" t="n">
        <v>4.36847975710919</v>
      </c>
      <c r="BE137" s="0" t="n">
        <v>2.77961254991213</v>
      </c>
      <c r="BF137" s="0" t="n">
        <v>2.78379119300463</v>
      </c>
      <c r="BG137" s="0" t="n">
        <v>1.00224138298843</v>
      </c>
      <c r="BH137" s="0" t="n">
        <v>0.0918604511607413</v>
      </c>
      <c r="BI137" s="0" t="n">
        <v>-0.39261411356317</v>
      </c>
      <c r="BJ137" s="0" t="n">
        <v>1.79241172696413</v>
      </c>
      <c r="BK137" s="0" t="n">
        <v>1.58170479141853</v>
      </c>
      <c r="BL137" s="0" t="n">
        <v>0.851596949154995</v>
      </c>
    </row>
    <row r="138" customFormat="false" ht="15" hidden="false" customHeight="false" outlineLevel="0" collapsed="false">
      <c r="A138" s="0" t="s">
        <v>1105</v>
      </c>
      <c r="B138" s="0" t="s">
        <v>479</v>
      </c>
      <c r="C138" s="0" t="s">
        <v>1159</v>
      </c>
      <c r="D138" s="0" t="s">
        <v>1160</v>
      </c>
      <c r="Z138" s="0" t="n">
        <v>2.41733770982009</v>
      </c>
      <c r="AA138" s="0" t="n">
        <v>1.22768618253943</v>
      </c>
      <c r="AB138" s="0" t="n">
        <v>1.94806792301183</v>
      </c>
      <c r="AC138" s="0" t="n">
        <v>2.29288525391544</v>
      </c>
      <c r="AD138" s="0" t="n">
        <v>1.88713486000691</v>
      </c>
      <c r="AE138" s="0" t="n">
        <v>3.29799579687852</v>
      </c>
      <c r="AF138" s="0" t="n">
        <v>3.74081408383952</v>
      </c>
      <c r="AG138" s="0" t="n">
        <v>2.63687124789844</v>
      </c>
      <c r="AH138" s="0" t="n">
        <v>2.1996258387599</v>
      </c>
      <c r="AI138" s="0" t="n">
        <v>0.549744006499097</v>
      </c>
      <c r="AJ138" s="0" t="n">
        <v>1.62972415550362</v>
      </c>
      <c r="AK138" s="0" t="n">
        <v>0.246180857429422</v>
      </c>
      <c r="AL138" s="0" t="n">
        <v>-1.02252410028072</v>
      </c>
      <c r="AM138" s="0" t="n">
        <v>0.589350267045489</v>
      </c>
      <c r="AN138" s="0" t="n">
        <v>6.09173942915207</v>
      </c>
      <c r="AO138" s="0" t="n">
        <v>5.82479139748591</v>
      </c>
      <c r="AP138" s="0" t="n">
        <v>4.68514285612358</v>
      </c>
      <c r="AQ138" s="0" t="n">
        <v>3.94153783878286</v>
      </c>
      <c r="AR138" s="0" t="n">
        <v>4.14941887482496</v>
      </c>
      <c r="AS138" s="0" t="n">
        <v>4.05315712506138</v>
      </c>
      <c r="AT138" s="0" t="n">
        <v>5.22007203784914</v>
      </c>
      <c r="AU138" s="0" t="n">
        <v>5.33152495566335</v>
      </c>
      <c r="AV138" s="0" t="n">
        <v>5.39600314782847</v>
      </c>
      <c r="AW138" s="0" t="n">
        <v>6.66076399491399</v>
      </c>
      <c r="AX138" s="0" t="n">
        <v>8.03572342942134</v>
      </c>
      <c r="AY138" s="0" t="n">
        <v>7.53014361221128</v>
      </c>
      <c r="AZ138" s="0" t="n">
        <v>8.2382347618622</v>
      </c>
      <c r="BA138" s="0" t="n">
        <v>7.07608986972397</v>
      </c>
      <c r="BB138" s="0" t="n">
        <v>4.7759878053552</v>
      </c>
      <c r="BC138" s="0" t="n">
        <v>6.17637321485749</v>
      </c>
      <c r="BD138" s="0" t="n">
        <v>3.87604489034726</v>
      </c>
      <c r="BE138" s="0" t="n">
        <v>4.92733617617434</v>
      </c>
      <c r="BF138" s="0" t="n">
        <v>5.79335642811347</v>
      </c>
      <c r="BG138" s="0" t="n">
        <v>5.60704277225396</v>
      </c>
      <c r="BH138" s="0" t="n">
        <v>3.61414121029573</v>
      </c>
      <c r="BI138" s="0" t="n">
        <v>4.00810459886809</v>
      </c>
      <c r="BJ138" s="0" t="n">
        <v>4.5859936681188</v>
      </c>
      <c r="BK138" s="0" t="n">
        <v>4.46219280118314</v>
      </c>
      <c r="BL138" s="0" t="n">
        <v>4.46059909186742</v>
      </c>
    </row>
    <row r="139" customFormat="false" ht="15" hidden="false" customHeight="false" outlineLevel="0" collapsed="false">
      <c r="A139" s="0" t="s">
        <v>1106</v>
      </c>
      <c r="B139" s="0" t="s">
        <v>1107</v>
      </c>
      <c r="C139" s="0" t="s">
        <v>1159</v>
      </c>
      <c r="D139" s="0" t="s">
        <v>1160</v>
      </c>
      <c r="AB139" s="0" t="n">
        <v>1.74258932138768</v>
      </c>
      <c r="AC139" s="0" t="n">
        <v>-0.151227137683122</v>
      </c>
      <c r="AD139" s="0" t="n">
        <v>0.235822374665219</v>
      </c>
      <c r="AE139" s="0" t="n">
        <v>3.60246072698476</v>
      </c>
      <c r="AF139" s="0" t="n">
        <v>4.3047625507462</v>
      </c>
      <c r="AG139" s="0" t="n">
        <v>3.16969832017962</v>
      </c>
      <c r="AH139" s="0" t="n">
        <v>1.72677188163783</v>
      </c>
      <c r="AI139" s="0" t="n">
        <v>-1.41259495709312</v>
      </c>
      <c r="AJ139" s="0" t="n">
        <v>0.466102011964239</v>
      </c>
      <c r="AK139" s="0" t="n">
        <v>-2.56221721905706</v>
      </c>
      <c r="AL139" s="0" t="n">
        <v>-0.460589091771041</v>
      </c>
      <c r="AM139" s="0" t="n">
        <v>-0.621529500965053</v>
      </c>
      <c r="AN139" s="0" t="n">
        <v>4.842418616272</v>
      </c>
      <c r="AO139" s="0" t="n">
        <v>4.79145154443232</v>
      </c>
      <c r="AP139" s="0" t="n">
        <v>4.54413325336849</v>
      </c>
      <c r="AQ139" s="0" t="n">
        <v>3.42559245002283</v>
      </c>
      <c r="AR139" s="0" t="n">
        <v>3.27133152571604</v>
      </c>
      <c r="AS139" s="0" t="n">
        <v>2.76159655063977</v>
      </c>
      <c r="AT139" s="0" t="n">
        <v>5.06302025870215</v>
      </c>
      <c r="AU139" s="0" t="n">
        <v>4.2195534200165</v>
      </c>
      <c r="AV139" s="0" t="n">
        <v>5.14508486333101</v>
      </c>
      <c r="AW139" s="0" t="n">
        <v>5.66922167032399</v>
      </c>
      <c r="AX139" s="0" t="n">
        <v>6.92663704344687</v>
      </c>
      <c r="AY139" s="0" t="n">
        <v>6.56771496662687</v>
      </c>
      <c r="AZ139" s="0" t="n">
        <v>7.52188765114374</v>
      </c>
      <c r="BA139" s="0" t="n">
        <v>6.46224961075465</v>
      </c>
      <c r="BB139" s="0" t="n">
        <v>5.0813603224052</v>
      </c>
      <c r="BC139" s="0" t="n">
        <v>6.46813240616091</v>
      </c>
      <c r="BD139" s="0" t="n">
        <v>2.23860915735243</v>
      </c>
      <c r="BE139" s="0" t="n">
        <v>2.68635123733436</v>
      </c>
      <c r="BF139" s="0" t="n">
        <v>5.64112387664252</v>
      </c>
      <c r="BG139" s="0" t="n">
        <v>5.05825230796913</v>
      </c>
      <c r="BH139" s="0" t="n">
        <v>2.04529172856481</v>
      </c>
      <c r="BI139" s="0" t="n">
        <v>3.84266931722198</v>
      </c>
      <c r="BJ139" s="0" t="n">
        <v>3.71007447993144</v>
      </c>
      <c r="BK139" s="0" t="n">
        <v>3.6897573827345</v>
      </c>
      <c r="BL139" s="0" t="n">
        <v>3.95531912341869</v>
      </c>
    </row>
    <row r="140" customFormat="false" ht="15" hidden="false" customHeight="false" outlineLevel="0" collapsed="false">
      <c r="A140" s="0" t="s">
        <v>765</v>
      </c>
      <c r="B140" s="0" t="s">
        <v>767</v>
      </c>
      <c r="C140" s="0" t="s">
        <v>1159</v>
      </c>
      <c r="D140" s="0" t="s">
        <v>1160</v>
      </c>
      <c r="P140" s="0" t="n">
        <v>1.66922200819575</v>
      </c>
      <c r="Q140" s="0" t="n">
        <v>1.66921956329233</v>
      </c>
      <c r="R140" s="0" t="n">
        <v>1.66922564379061</v>
      </c>
      <c r="S140" s="0" t="n">
        <v>1.66922250579744</v>
      </c>
      <c r="T140" s="0" t="n">
        <v>1.66923227673448</v>
      </c>
      <c r="U140" s="0" t="n">
        <v>4.75867203986537</v>
      </c>
      <c r="V140" s="0" t="n">
        <v>4.75867709144384</v>
      </c>
      <c r="W140" s="0" t="n">
        <v>4.75867683526856</v>
      </c>
      <c r="X140" s="0" t="n">
        <v>4.75867148081139</v>
      </c>
      <c r="Y140" s="0" t="n">
        <v>4.7586725235189</v>
      </c>
      <c r="Z140" s="0" t="n">
        <v>4.81482021442807</v>
      </c>
      <c r="AA140" s="0" t="n">
        <v>-1.5901068811138</v>
      </c>
      <c r="AB140" s="0" t="n">
        <v>0.53859994177374</v>
      </c>
      <c r="AC140" s="0" t="n">
        <v>4.2857094201833</v>
      </c>
      <c r="AD140" s="0" t="n">
        <v>7.02055448938852</v>
      </c>
      <c r="AE140" s="0" t="n">
        <v>4.00000000000019</v>
      </c>
      <c r="AF140" s="0" t="n">
        <v>9.23076798213558</v>
      </c>
      <c r="AG140" s="0" t="n">
        <v>5.6337983088407</v>
      </c>
      <c r="AH140" s="0" t="n">
        <v>4.49198530506263</v>
      </c>
      <c r="AI140" s="0" t="n">
        <v>2.25287097057453</v>
      </c>
      <c r="AJ140" s="0" t="n">
        <v>1.80117007410725</v>
      </c>
      <c r="AK140" s="0" t="n">
        <v>3.60829384387156</v>
      </c>
      <c r="AL140" s="0" t="n">
        <v>4.33210120561074</v>
      </c>
      <c r="AM140" s="0" t="n">
        <v>6.86614413219762</v>
      </c>
      <c r="AN140" s="0" t="n">
        <v>5.8755504001748</v>
      </c>
      <c r="AO140" s="0" t="n">
        <v>6.90530179973638</v>
      </c>
      <c r="AP140" s="0" t="n">
        <v>7.22513485456871</v>
      </c>
      <c r="AQ140" s="0" t="n">
        <v>7.76126283694691</v>
      </c>
      <c r="AR140" s="0" t="n">
        <v>10.4109232010236</v>
      </c>
      <c r="AS140" s="0" t="n">
        <v>3.22019308239609</v>
      </c>
      <c r="AT140" s="0" t="n">
        <v>-0.733092455297992</v>
      </c>
      <c r="AU140" s="0" t="n">
        <v>-0.993919947159298</v>
      </c>
      <c r="AV140" s="0" t="n">
        <v>-1.93756534125015</v>
      </c>
      <c r="AW140" s="0" t="n">
        <v>3.03917210306504</v>
      </c>
      <c r="AX140" s="0" t="n">
        <v>4.82807677743521</v>
      </c>
      <c r="AY140" s="0" t="n">
        <v>8.64496857267281</v>
      </c>
      <c r="AZ140" s="0" t="n">
        <v>3.325963509369</v>
      </c>
      <c r="BA140" s="0" t="n">
        <v>1.79808847836411</v>
      </c>
      <c r="BB140" s="0" t="n">
        <v>-1.15748291975636</v>
      </c>
    </row>
    <row r="141" customFormat="false" ht="15" hidden="false" customHeight="false" outlineLevel="0" collapsed="false">
      <c r="A141" s="0" t="s">
        <v>174</v>
      </c>
      <c r="B141" s="0" t="s">
        <v>408</v>
      </c>
      <c r="C141" s="0" t="s">
        <v>1159</v>
      </c>
      <c r="D141" s="0" t="s">
        <v>1160</v>
      </c>
      <c r="G141" s="0" t="n">
        <v>3.81801955804475</v>
      </c>
      <c r="H141" s="0" t="n">
        <v>2.51674859426929</v>
      </c>
      <c r="I141" s="0" t="n">
        <v>3.90643383740719</v>
      </c>
      <c r="J141" s="0" t="n">
        <v>2.53695353505729</v>
      </c>
      <c r="K141" s="0" t="n">
        <v>5.02378943881048</v>
      </c>
      <c r="L141" s="0" t="n">
        <v>6.43902441989306</v>
      </c>
      <c r="M141" s="0" t="n">
        <v>5.80109416681351</v>
      </c>
      <c r="N141" s="0" t="n">
        <v>7.71681966165517</v>
      </c>
      <c r="O141" s="0" t="n">
        <v>3.84662985529307</v>
      </c>
      <c r="P141" s="0" t="n">
        <v>1.30690540231171</v>
      </c>
      <c r="Q141" s="0" t="n">
        <v>-0.410479918822972</v>
      </c>
      <c r="R141" s="0" t="n">
        <v>7.05739893457458</v>
      </c>
      <c r="S141" s="0" t="n">
        <v>3.84583083731744</v>
      </c>
      <c r="T141" s="0" t="n">
        <v>6.12623316500047</v>
      </c>
      <c r="U141" s="0" t="n">
        <v>3.33510669021624</v>
      </c>
      <c r="V141" s="0" t="n">
        <v>5.100590267645</v>
      </c>
      <c r="W141" s="0" t="n">
        <v>5.65383685205222</v>
      </c>
      <c r="X141" s="0" t="n">
        <v>6.40355692521604</v>
      </c>
      <c r="Y141" s="0" t="n">
        <v>5.84602651562518</v>
      </c>
      <c r="Z141" s="0" t="n">
        <v>5.69952476907689</v>
      </c>
      <c r="AA141" s="0" t="n">
        <v>4.14149569994117</v>
      </c>
      <c r="AB141" s="0" t="n">
        <v>4.81399097113136</v>
      </c>
      <c r="AC141" s="0" t="n">
        <v>5.09914656058612</v>
      </c>
      <c r="AD141" s="0" t="n">
        <v>4.99940636915493</v>
      </c>
      <c r="AE141" s="0" t="n">
        <v>4.35554691699419</v>
      </c>
      <c r="AF141" s="0" t="n">
        <v>1.72561069100104</v>
      </c>
      <c r="AG141" s="0" t="n">
        <v>2.4726850377301</v>
      </c>
      <c r="AH141" s="0" t="n">
        <v>2.29930141383987</v>
      </c>
      <c r="AI141" s="0" t="n">
        <v>6.3999953069393</v>
      </c>
      <c r="AJ141" s="0" t="n">
        <v>4.59998724452278</v>
      </c>
      <c r="AK141" s="0" t="n">
        <v>4.39999125185615</v>
      </c>
      <c r="AL141" s="0" t="n">
        <v>6.90006325197233</v>
      </c>
      <c r="AM141" s="0" t="n">
        <v>5.59991872721346</v>
      </c>
      <c r="AN141" s="0" t="n">
        <v>5.50008523205227</v>
      </c>
      <c r="AO141" s="0" t="n">
        <v>3.79996720523084</v>
      </c>
      <c r="AP141" s="0" t="n">
        <v>6.40539969772809</v>
      </c>
      <c r="AQ141" s="0" t="n">
        <v>4.69842304623258</v>
      </c>
      <c r="AR141" s="0" t="n">
        <v>4.30054049792376</v>
      </c>
      <c r="AS141" s="0" t="n">
        <v>6.00003316014399</v>
      </c>
      <c r="AT141" s="0" t="n">
        <v>-1.54540813414316</v>
      </c>
      <c r="AU141" s="0" t="n">
        <v>3.96467568566092</v>
      </c>
      <c r="AV141" s="0" t="n">
        <v>5.94026907760478</v>
      </c>
      <c r="AW141" s="0" t="n">
        <v>5.4450612778997</v>
      </c>
      <c r="AX141" s="0" t="n">
        <v>6.24174804465225</v>
      </c>
      <c r="AY141" s="0" t="n">
        <v>7.66829190011271</v>
      </c>
      <c r="AZ141" s="0" t="n">
        <v>6.79682611895814</v>
      </c>
      <c r="BA141" s="0" t="n">
        <v>5.95008814507847</v>
      </c>
      <c r="BB141" s="0" t="n">
        <v>3.53891205299132</v>
      </c>
      <c r="BC141" s="0" t="n">
        <v>8.01596737088062</v>
      </c>
      <c r="BD141" s="0" t="n">
        <v>8.40473302101104</v>
      </c>
      <c r="BE141" s="0" t="n">
        <v>9.14457224642567</v>
      </c>
      <c r="BF141" s="0" t="n">
        <v>3.39573264983426</v>
      </c>
      <c r="BG141" s="0" t="n">
        <v>4.96070059169729</v>
      </c>
      <c r="BH141" s="0" t="n">
        <v>5.00768330472783</v>
      </c>
      <c r="BI141" s="0" t="n">
        <v>4.48663453096836</v>
      </c>
      <c r="BJ141" s="0" t="n">
        <v>3.5781696792194</v>
      </c>
      <c r="BK141" s="0" t="n">
        <v>3.3064174132235</v>
      </c>
      <c r="BL141" s="0" t="n">
        <v>2.28346530118198</v>
      </c>
    </row>
    <row r="142" customFormat="false" ht="15" hidden="false" customHeight="false" outlineLevel="0" collapsed="false">
      <c r="A142" s="0" t="s">
        <v>1108</v>
      </c>
      <c r="B142" s="0" t="s">
        <v>1109</v>
      </c>
      <c r="C142" s="0" t="s">
        <v>1159</v>
      </c>
      <c r="D142" s="0" t="s">
        <v>1160</v>
      </c>
      <c r="F142" s="0" t="n">
        <v>2.11710101368293</v>
      </c>
      <c r="G142" s="0" t="n">
        <v>2.16316369082399</v>
      </c>
      <c r="H142" s="0" t="n">
        <v>7.78184302998777</v>
      </c>
      <c r="I142" s="0" t="n">
        <v>6.70396742768735</v>
      </c>
      <c r="J142" s="0" t="n">
        <v>1.98209766033051</v>
      </c>
      <c r="K142" s="0" t="n">
        <v>0.627809407746582</v>
      </c>
      <c r="L142" s="0" t="n">
        <v>2.38381914148607</v>
      </c>
      <c r="M142" s="0" t="n">
        <v>4.19068896742101</v>
      </c>
      <c r="N142" s="0" t="n">
        <v>7.97944144140475</v>
      </c>
      <c r="O142" s="0" t="n">
        <v>8.41550150481076</v>
      </c>
      <c r="P142" s="0" t="n">
        <v>3.63241150294647</v>
      </c>
      <c r="Q142" s="0" t="n">
        <v>3.09758209765711</v>
      </c>
      <c r="R142" s="0" t="n">
        <v>4.38556208124361</v>
      </c>
      <c r="S142" s="0" t="n">
        <v>4.9550679984425</v>
      </c>
      <c r="T142" s="0" t="n">
        <v>3.89491856529418</v>
      </c>
      <c r="U142" s="0" t="n">
        <v>5.44679823726118</v>
      </c>
      <c r="V142" s="0" t="n">
        <v>5.91824187013286</v>
      </c>
      <c r="W142" s="0" t="n">
        <v>4.04536137724666</v>
      </c>
      <c r="X142" s="0" t="n">
        <v>1.34851829705383</v>
      </c>
      <c r="Y142" s="0" t="n">
        <v>4.6129502513113</v>
      </c>
      <c r="Z142" s="0" t="n">
        <v>1.8849872660969</v>
      </c>
      <c r="AA142" s="0" t="n">
        <v>2.4623779748995</v>
      </c>
      <c r="AB142" s="0" t="n">
        <v>2.78113169007936</v>
      </c>
      <c r="AC142" s="0" t="n">
        <v>2.87933770787086</v>
      </c>
      <c r="AD142" s="0" t="n">
        <v>4.01339653377693</v>
      </c>
      <c r="AE142" s="0" t="n">
        <v>3.55379301979737</v>
      </c>
      <c r="AF142" s="0" t="n">
        <v>3.22802933761641</v>
      </c>
      <c r="AG142" s="0" t="n">
        <v>5.75434185827035</v>
      </c>
      <c r="AH142" s="0" t="n">
        <v>4.33466683582644</v>
      </c>
      <c r="AI142" s="0" t="n">
        <v>3.23769701009896</v>
      </c>
      <c r="AJ142" s="0" t="n">
        <v>0.186909910999972</v>
      </c>
      <c r="AK142" s="0" t="n">
        <v>2.00851777488631</v>
      </c>
      <c r="AL142" s="0" t="n">
        <v>0.365034177304821</v>
      </c>
      <c r="AM142" s="0" t="n">
        <v>1.59080868225159</v>
      </c>
      <c r="AN142" s="0" t="n">
        <v>3.99044309071361</v>
      </c>
      <c r="AO142" s="0" t="n">
        <v>5.39300019536651</v>
      </c>
      <c r="AP142" s="0" t="n">
        <v>3.4417989865054</v>
      </c>
      <c r="AQ142" s="0" t="n">
        <v>4.37550993519962</v>
      </c>
      <c r="AR142" s="0" t="n">
        <v>5.29698666000364</v>
      </c>
      <c r="AS142" s="0" t="n">
        <v>4.17118583544065</v>
      </c>
      <c r="AT142" s="0" t="n">
        <v>4.54505862565613</v>
      </c>
      <c r="AU142" s="0" t="n">
        <v>4.67002525038961</v>
      </c>
      <c r="AV142" s="0" t="n">
        <v>6.42949896053311</v>
      </c>
      <c r="AW142" s="0" t="n">
        <v>7.25911624641329</v>
      </c>
      <c r="AX142" s="0" t="n">
        <v>6.62995628107281</v>
      </c>
      <c r="AY142" s="0" t="n">
        <v>6.89053428964881</v>
      </c>
      <c r="AZ142" s="0" t="n">
        <v>6.85234587882415</v>
      </c>
      <c r="BA142" s="0" t="n">
        <v>4.24514936651512</v>
      </c>
      <c r="BB142" s="0" t="n">
        <v>4.90150438850831</v>
      </c>
      <c r="BC142" s="0" t="n">
        <v>6.84578196109827</v>
      </c>
      <c r="BD142" s="0" t="n">
        <v>4.84503551703696</v>
      </c>
      <c r="BE142" s="0" t="n">
        <v>5.09489264123779</v>
      </c>
      <c r="BF142" s="0" t="n">
        <v>5.52517046045071</v>
      </c>
      <c r="BG142" s="0" t="n">
        <v>5.79398688039585</v>
      </c>
      <c r="BH142" s="0" t="n">
        <v>5.62684879616629</v>
      </c>
      <c r="BI142" s="0" t="n">
        <v>5.60573830131798</v>
      </c>
      <c r="BJ142" s="0" t="n">
        <v>5.46827834021985</v>
      </c>
      <c r="BK142" s="0" t="n">
        <v>5.16415676910673</v>
      </c>
      <c r="BL142" s="0" t="n">
        <v>3.9626596620151</v>
      </c>
    </row>
    <row r="143" customFormat="false" ht="15" hidden="false" customHeight="false" outlineLevel="0" collapsed="false">
      <c r="A143" s="0" t="s">
        <v>1110</v>
      </c>
      <c r="B143" s="0" t="s">
        <v>1111</v>
      </c>
      <c r="C143" s="0" t="s">
        <v>1159</v>
      </c>
      <c r="D143" s="0" t="s">
        <v>1160</v>
      </c>
      <c r="F143" s="0" t="n">
        <v>2.26948241500607</v>
      </c>
      <c r="G143" s="0" t="n">
        <v>3.95684115906003</v>
      </c>
      <c r="H143" s="0" t="n">
        <v>4.76264428514841</v>
      </c>
      <c r="I143" s="0" t="n">
        <v>7.59834395707451</v>
      </c>
      <c r="J143" s="0" t="n">
        <v>5.5720398092147</v>
      </c>
      <c r="K143" s="0" t="n">
        <v>4.37962685256433</v>
      </c>
      <c r="L143" s="0" t="n">
        <v>3.71904871593441</v>
      </c>
      <c r="M143" s="0" t="n">
        <v>6.61869975114526</v>
      </c>
      <c r="N143" s="0" t="n">
        <v>7.69157293476684</v>
      </c>
      <c r="O143" s="0" t="n">
        <v>8.00523592390121</v>
      </c>
      <c r="P143" s="0" t="n">
        <v>6.38834914770084</v>
      </c>
      <c r="Q143" s="0" t="n">
        <v>6.3820302136029</v>
      </c>
      <c r="R143" s="0" t="n">
        <v>7.39779415697934</v>
      </c>
      <c r="S143" s="0" t="n">
        <v>6.04648742589524</v>
      </c>
      <c r="T143" s="0" t="n">
        <v>4.02537442653201</v>
      </c>
      <c r="U143" s="0" t="n">
        <v>6.67757189274948</v>
      </c>
      <c r="V143" s="0" t="n">
        <v>4.20415322427957</v>
      </c>
      <c r="W143" s="0" t="n">
        <v>2.86834900917128</v>
      </c>
      <c r="X143" s="0" t="n">
        <v>4.08555767633101</v>
      </c>
      <c r="Y143" s="0" t="n">
        <v>3.83026653356255</v>
      </c>
      <c r="Z143" s="0" t="n">
        <v>1.69411079359463</v>
      </c>
      <c r="AA143" s="0" t="n">
        <v>2.63616702877955</v>
      </c>
      <c r="AB143" s="0" t="n">
        <v>1.12409619741676</v>
      </c>
      <c r="AC143" s="0" t="n">
        <v>4.31233935293578</v>
      </c>
      <c r="AD143" s="0" t="n">
        <v>4.27897586215518</v>
      </c>
      <c r="AE143" s="0" t="n">
        <v>4.09395066571585</v>
      </c>
      <c r="AF143" s="0" t="n">
        <v>4.59605865027648</v>
      </c>
      <c r="AG143" s="0" t="n">
        <v>3.78921485088195</v>
      </c>
      <c r="AH143" s="0" t="n">
        <v>2.7585540557325</v>
      </c>
      <c r="AI143" s="0" t="n">
        <v>2.10741664249896</v>
      </c>
      <c r="AJ143" s="0" t="n">
        <v>1.29469377688561</v>
      </c>
      <c r="AK143" s="0" t="n">
        <v>0.83029121008839</v>
      </c>
      <c r="AL143" s="0" t="n">
        <v>2.68923442212422</v>
      </c>
      <c r="AM143" s="0" t="n">
        <v>2.3427760967881</v>
      </c>
      <c r="AN143" s="0" t="n">
        <v>3.5408983869328</v>
      </c>
      <c r="AO143" s="0" t="n">
        <v>4.85130145652681</v>
      </c>
      <c r="AP143" s="0" t="n">
        <v>4.87701930025651</v>
      </c>
      <c r="AQ143" s="0" t="n">
        <v>2.02541233905882</v>
      </c>
      <c r="AR143" s="0" t="n">
        <v>3.23566215092006</v>
      </c>
      <c r="AS143" s="0" t="n">
        <v>5.59848306576502</v>
      </c>
      <c r="AT143" s="0" t="n">
        <v>3.43741592987581</v>
      </c>
      <c r="AU143" s="0" t="n">
        <v>4.29357816499385</v>
      </c>
      <c r="AV143" s="0" t="n">
        <v>5.42523982031271</v>
      </c>
      <c r="AW143" s="0" t="n">
        <v>7.70915325400084</v>
      </c>
      <c r="AX143" s="0" t="n">
        <v>7.00571085885117</v>
      </c>
      <c r="AY143" s="0" t="n">
        <v>7.87700871324992</v>
      </c>
      <c r="AZ143" s="0" t="n">
        <v>8.4347759151381</v>
      </c>
      <c r="BA143" s="0" t="n">
        <v>5.55779771399729</v>
      </c>
      <c r="BB143" s="0" t="n">
        <v>2.37781084130152</v>
      </c>
      <c r="BC143" s="0" t="n">
        <v>7.45583525217293</v>
      </c>
      <c r="BD143" s="0" t="n">
        <v>5.96752369654507</v>
      </c>
      <c r="BE143" s="0" t="n">
        <v>5.15412767760553</v>
      </c>
      <c r="BF143" s="0" t="n">
        <v>5.1446176698575</v>
      </c>
      <c r="BG143" s="0" t="n">
        <v>4.46898186255169</v>
      </c>
      <c r="BH143" s="0" t="n">
        <v>3.94147468605668</v>
      </c>
      <c r="BI143" s="0" t="n">
        <v>4.29491256591905</v>
      </c>
      <c r="BJ143" s="0" t="n">
        <v>4.9316355658505</v>
      </c>
      <c r="BK143" s="0" t="n">
        <v>4.42662293839274</v>
      </c>
      <c r="BL143" s="0" t="n">
        <v>3.61707846423126</v>
      </c>
    </row>
    <row r="144" customFormat="false" ht="15" hidden="false" customHeight="false" outlineLevel="0" collapsed="false">
      <c r="A144" s="0" t="s">
        <v>111</v>
      </c>
      <c r="B144" s="0" t="s">
        <v>342</v>
      </c>
      <c r="C144" s="0" t="s">
        <v>1159</v>
      </c>
      <c r="D144" s="0" t="s">
        <v>1160</v>
      </c>
      <c r="F144" s="0" t="n">
        <v>1.86479516608111</v>
      </c>
      <c r="G144" s="0" t="n">
        <v>15.3318143242861</v>
      </c>
      <c r="H144" s="0" t="n">
        <v>10.6150699948088</v>
      </c>
      <c r="I144" s="0" t="n">
        <v>8.25111812453616</v>
      </c>
      <c r="J144" s="0" t="n">
        <v>2.15410556937883</v>
      </c>
      <c r="K144" s="0" t="n">
        <v>-0.405521390084644</v>
      </c>
      <c r="L144" s="0" t="n">
        <v>10.9120615189911</v>
      </c>
      <c r="M144" s="0" t="n">
        <v>-0.3671200405348</v>
      </c>
      <c r="N144" s="0" t="n">
        <v>1.54753669334686</v>
      </c>
      <c r="O144" s="0" t="n">
        <v>2.17707116683643</v>
      </c>
      <c r="P144" s="0" t="n">
        <v>5.11371771230506</v>
      </c>
      <c r="Q144" s="0" t="n">
        <v>-0.202708346464149</v>
      </c>
      <c r="R144" s="0" t="n">
        <v>26.4048810640381</v>
      </c>
      <c r="S144" s="0" t="n">
        <v>10.9800889486854</v>
      </c>
      <c r="T144" s="0" t="n">
        <v>-13.5134975580721</v>
      </c>
      <c r="U144" s="0" t="n">
        <v>11.0491291637471</v>
      </c>
      <c r="V144" s="0" t="n">
        <v>21.8090349648921</v>
      </c>
      <c r="W144" s="0" t="n">
        <v>18.3168748891295</v>
      </c>
      <c r="X144" s="0" t="n">
        <v>2.89391877790509</v>
      </c>
      <c r="Y144" s="0" t="n">
        <v>-2.74477923989163</v>
      </c>
      <c r="Z144" s="0" t="n">
        <v>0.694638145249684</v>
      </c>
      <c r="AA144" s="0" t="n">
        <v>4.45720388912795</v>
      </c>
      <c r="AB144" s="0" t="n">
        <v>1.98616535386753</v>
      </c>
      <c r="AC144" s="0" t="n">
        <v>5.53489782585126</v>
      </c>
      <c r="AD144" s="0" t="n">
        <v>2.61024933004863</v>
      </c>
      <c r="AE144" s="0" t="n">
        <v>4.68485603650484</v>
      </c>
      <c r="AF144" s="0" t="n">
        <v>0.729728220113415</v>
      </c>
      <c r="AG144" s="0" t="n">
        <v>8.60191907869972</v>
      </c>
      <c r="AH144" s="0" t="n">
        <v>5.79524440741098</v>
      </c>
      <c r="AI144" s="0" t="n">
        <v>6.04547332985949</v>
      </c>
      <c r="AJ144" s="0" t="n">
        <v>6.9666071133075</v>
      </c>
      <c r="AK144" s="0" t="n">
        <v>6.9563649569206</v>
      </c>
      <c r="AL144" s="0" t="n">
        <v>3.50976647766818</v>
      </c>
      <c r="AM144" s="0" t="n">
        <v>5.97987312755176</v>
      </c>
      <c r="AN144" s="0" t="n">
        <v>3.29093854641435</v>
      </c>
      <c r="AO144" s="0" t="n">
        <v>5.59703575933249</v>
      </c>
      <c r="AP144" s="0" t="n">
        <v>3.70360359587892</v>
      </c>
      <c r="AQ144" s="0" t="n">
        <v>1.5376556395093</v>
      </c>
      <c r="AR144" s="0" t="n">
        <v>0.476025102065123</v>
      </c>
      <c r="AS144" s="0" t="n">
        <v>3.8755468142558</v>
      </c>
      <c r="AT144" s="0" t="n">
        <v>3.56158219085148</v>
      </c>
      <c r="AU144" s="0" t="n">
        <v>0.723835961487325</v>
      </c>
      <c r="AV144" s="0" t="n">
        <v>4.55977681130347</v>
      </c>
      <c r="AW144" s="0" t="n">
        <v>1.69237420642219</v>
      </c>
      <c r="AX144" s="0" t="n">
        <v>3.46612248144243</v>
      </c>
      <c r="AY144" s="0" t="n">
        <v>4.23009485409366</v>
      </c>
      <c r="AZ144" s="0" t="n">
        <v>4.832963734422</v>
      </c>
      <c r="BA144" s="0" t="n">
        <v>6.73953359928009</v>
      </c>
      <c r="BB144" s="0" t="n">
        <v>2.15430834113515</v>
      </c>
      <c r="BC144" s="0" t="n">
        <v>0.824824787773522</v>
      </c>
      <c r="BD144" s="0" t="n">
        <v>5.35515495288163</v>
      </c>
      <c r="BE144" s="0" t="n">
        <v>6.74362678179116</v>
      </c>
      <c r="BF144" s="0" t="n">
        <v>4.18691250056682</v>
      </c>
      <c r="BG144" s="0" t="n">
        <v>2.88396879096646</v>
      </c>
      <c r="BH144" s="0" t="n">
        <v>2.65014385329316</v>
      </c>
      <c r="BI144" s="0" t="n">
        <v>5.04708348177752</v>
      </c>
      <c r="BJ144" s="0" t="n">
        <v>-1.32168525336579</v>
      </c>
      <c r="BK144" s="0" t="n">
        <v>-0.452672992848008</v>
      </c>
      <c r="BL144" s="0" t="n">
        <v>-0.805720588882366</v>
      </c>
    </row>
    <row r="145" customFormat="false" ht="15" hidden="false" customHeight="false" outlineLevel="0" collapsed="false">
      <c r="A145" s="0" t="s">
        <v>1112</v>
      </c>
      <c r="B145" s="0" t="s">
        <v>1113</v>
      </c>
      <c r="C145" s="0" t="s">
        <v>1159</v>
      </c>
      <c r="D145" s="0" t="s">
        <v>1160</v>
      </c>
      <c r="F145" s="0" t="n">
        <v>-0.446908624560777</v>
      </c>
      <c r="G145" s="0" t="n">
        <v>3.19137217790642</v>
      </c>
      <c r="H145" s="0" t="n">
        <v>3.69237906389057</v>
      </c>
      <c r="I145" s="0" t="n">
        <v>6.60394434911696</v>
      </c>
      <c r="J145" s="0" t="n">
        <v>6.21120983689121</v>
      </c>
      <c r="K145" s="0" t="n">
        <v>6.5186749241111</v>
      </c>
      <c r="L145" s="0" t="n">
        <v>2.64295306051511</v>
      </c>
      <c r="M145" s="0" t="n">
        <v>6.77297113246776</v>
      </c>
      <c r="N145" s="0" t="n">
        <v>9.87732903593208</v>
      </c>
      <c r="O145" s="0" t="n">
        <v>9.92574425652428</v>
      </c>
      <c r="P145" s="0" t="n">
        <v>8.54318618715443</v>
      </c>
      <c r="Q145" s="0" t="n">
        <v>8.22698804447496</v>
      </c>
      <c r="R145" s="0" t="n">
        <v>9.68268880437186</v>
      </c>
      <c r="S145" s="0" t="n">
        <v>6.42215840078946</v>
      </c>
      <c r="T145" s="0" t="n">
        <v>4.75800251986942</v>
      </c>
      <c r="U145" s="0" t="n">
        <v>7.10177499662024</v>
      </c>
      <c r="V145" s="0" t="n">
        <v>6.37717547024693</v>
      </c>
      <c r="W145" s="0" t="n">
        <v>5.36392592996523</v>
      </c>
      <c r="X145" s="0" t="n">
        <v>7.4596833461064</v>
      </c>
      <c r="Y145" s="0" t="n">
        <v>8.35615515304593</v>
      </c>
      <c r="Z145" s="0" t="n">
        <v>-0.128257608286376</v>
      </c>
      <c r="AA145" s="0" t="n">
        <v>1.71002881601873</v>
      </c>
      <c r="AB145" s="0" t="n">
        <v>0.560579795757349</v>
      </c>
      <c r="AC145" s="0" t="n">
        <v>7.19661035234216</v>
      </c>
      <c r="AD145" s="0" t="n">
        <v>7.25585789541825</v>
      </c>
      <c r="AE145" s="0" t="n">
        <v>5.95474846964829</v>
      </c>
      <c r="AF145" s="0" t="n">
        <v>5.91063292282117</v>
      </c>
      <c r="AG145" s="0" t="n">
        <v>4.49256919723531</v>
      </c>
      <c r="AH145" s="0" t="n">
        <v>4.42217385998964</v>
      </c>
      <c r="AI145" s="0" t="n">
        <v>0.21270774491478</v>
      </c>
      <c r="AJ145" s="0" t="n">
        <v>0.42223297758224</v>
      </c>
      <c r="AK145" s="0" t="n">
        <v>-0.728991507338378</v>
      </c>
      <c r="AL145" s="0" t="n">
        <v>3.34697467015982</v>
      </c>
      <c r="AM145" s="0" t="n">
        <v>3.35314145947162</v>
      </c>
      <c r="AN145" s="0" t="n">
        <v>5.00405532642243</v>
      </c>
      <c r="AO145" s="0" t="n">
        <v>4.35242048555841</v>
      </c>
      <c r="AP145" s="0" t="n">
        <v>5.01821046648483</v>
      </c>
      <c r="AQ145" s="0" t="n">
        <v>2.09271800059261</v>
      </c>
      <c r="AR145" s="0" t="n">
        <v>4.14322540291624</v>
      </c>
      <c r="AS145" s="0" t="n">
        <v>6.77870902459696</v>
      </c>
      <c r="AT145" s="0" t="n">
        <v>4.7009301655544</v>
      </c>
      <c r="AU145" s="0" t="n">
        <v>5.53073140103955</v>
      </c>
      <c r="AV145" s="0" t="n">
        <v>6.28033547137838</v>
      </c>
      <c r="AW145" s="0" t="n">
        <v>7.87996681006521</v>
      </c>
      <c r="AX145" s="0" t="n">
        <v>7.17825593099121</v>
      </c>
      <c r="AY145" s="0" t="n">
        <v>8.72882287777057</v>
      </c>
      <c r="AZ145" s="0" t="n">
        <v>9.61259230606622</v>
      </c>
      <c r="BA145" s="0" t="n">
        <v>6.50924115718223</v>
      </c>
      <c r="BB145" s="0" t="n">
        <v>2.6410813528402</v>
      </c>
      <c r="BC145" s="0" t="n">
        <v>7.61900685726738</v>
      </c>
      <c r="BD145" s="0" t="n">
        <v>6.69735059815071</v>
      </c>
      <c r="BE145" s="0" t="n">
        <v>5.40479453370202</v>
      </c>
      <c r="BF145" s="0" t="n">
        <v>5.21763026353743</v>
      </c>
      <c r="BG145" s="0" t="n">
        <v>4.65974421450255</v>
      </c>
      <c r="BH145" s="0" t="n">
        <v>3.98744665492701</v>
      </c>
      <c r="BI145" s="0" t="n">
        <v>3.83748658716934</v>
      </c>
      <c r="BJ145" s="0" t="n">
        <v>4.86640667302787</v>
      </c>
      <c r="BK145" s="0" t="n">
        <v>4.96501456425418</v>
      </c>
      <c r="BL145" s="0" t="n">
        <v>4.27286567440032</v>
      </c>
    </row>
    <row r="146" customFormat="false" ht="15" hidden="false" customHeight="false" outlineLevel="0" collapsed="false">
      <c r="A146" s="0" t="s">
        <v>114</v>
      </c>
      <c r="B146" s="0" t="s">
        <v>345</v>
      </c>
      <c r="C146" s="0" t="s">
        <v>1159</v>
      </c>
      <c r="D146" s="0" t="s">
        <v>1160</v>
      </c>
      <c r="AO146" s="0" t="n">
        <v>5.15846431747072</v>
      </c>
      <c r="AP146" s="0" t="n">
        <v>8.31092156187248</v>
      </c>
      <c r="AQ146" s="0" t="n">
        <v>7.47575872433058</v>
      </c>
      <c r="AR146" s="0" t="n">
        <v>-1.14157115625557</v>
      </c>
      <c r="AS146" s="0" t="n">
        <v>3.69552542107776</v>
      </c>
      <c r="AT146" s="0" t="n">
        <v>6.52610890248806</v>
      </c>
      <c r="AU146" s="0" t="n">
        <v>6.75141457592376</v>
      </c>
      <c r="AV146" s="0" t="n">
        <v>10.565956988762</v>
      </c>
      <c r="AW146" s="0" t="n">
        <v>6.56949011753594</v>
      </c>
      <c r="AX146" s="0" t="n">
        <v>7.73236760360545</v>
      </c>
      <c r="AY146" s="0" t="n">
        <v>7.41412133545715</v>
      </c>
      <c r="AZ146" s="0" t="n">
        <v>11.1074801410501</v>
      </c>
      <c r="BA146" s="0" t="n">
        <v>2.61442303328732</v>
      </c>
      <c r="BB146" s="0" t="n">
        <v>-14.8386083735986</v>
      </c>
      <c r="BC146" s="0" t="n">
        <v>1.65124065328367</v>
      </c>
      <c r="BD146" s="0" t="n">
        <v>6.03900816040344</v>
      </c>
      <c r="BE146" s="0" t="n">
        <v>3.8438647490634</v>
      </c>
      <c r="BF146" s="0" t="n">
        <v>3.55007284270485</v>
      </c>
      <c r="BG146" s="0" t="n">
        <v>3.53700987901611</v>
      </c>
      <c r="BH146" s="0" t="n">
        <v>2.02458395469182</v>
      </c>
      <c r="BI146" s="0" t="n">
        <v>2.51882827307178</v>
      </c>
      <c r="BJ146" s="0" t="n">
        <v>4.28259695120761</v>
      </c>
      <c r="BK146" s="0" t="n">
        <v>3.9368459012309</v>
      </c>
      <c r="BL146" s="0" t="n">
        <v>4.33886103349596</v>
      </c>
    </row>
    <row r="147" customFormat="false" ht="15" hidden="false" customHeight="false" outlineLevel="0" collapsed="false">
      <c r="A147" s="0" t="s">
        <v>115</v>
      </c>
      <c r="B147" s="0" t="s">
        <v>346</v>
      </c>
      <c r="C147" s="0" t="s">
        <v>1159</v>
      </c>
      <c r="D147" s="0" t="s">
        <v>1160</v>
      </c>
      <c r="F147" s="0" t="n">
        <v>3.8299831217405</v>
      </c>
      <c r="G147" s="0" t="n">
        <v>1.35867767094877</v>
      </c>
      <c r="H147" s="0" t="n">
        <v>3.43910854038498</v>
      </c>
      <c r="I147" s="0" t="n">
        <v>7.86582881901587</v>
      </c>
      <c r="J147" s="0" t="n">
        <v>-0.734933604480986</v>
      </c>
      <c r="K147" s="0" t="n">
        <v>1.10590411235907</v>
      </c>
      <c r="L147" s="0" t="n">
        <v>0.216730811573271</v>
      </c>
      <c r="M147" s="0" t="n">
        <v>4.18387242679029</v>
      </c>
      <c r="N147" s="0" t="n">
        <v>9.97285794333051</v>
      </c>
      <c r="O147" s="0" t="n">
        <v>4.50704377665998</v>
      </c>
      <c r="P147" s="0" t="n">
        <v>2.66723224202552</v>
      </c>
      <c r="Q147" s="0" t="n">
        <v>6.59819553699698</v>
      </c>
      <c r="R147" s="0" t="n">
        <v>8.31267451290276</v>
      </c>
      <c r="S147" s="0" t="n">
        <v>4.21246899346824</v>
      </c>
      <c r="T147" s="0" t="n">
        <v>-6.57137138724029</v>
      </c>
      <c r="U147" s="0" t="n">
        <v>2.53433511732875</v>
      </c>
      <c r="V147" s="0" t="n">
        <v>1.56977456645151</v>
      </c>
      <c r="W147" s="0" t="n">
        <v>4.07497250773974</v>
      </c>
      <c r="X147" s="0" t="n">
        <v>2.34560921239245</v>
      </c>
      <c r="Y147" s="0" t="n">
        <v>0.840877542513852</v>
      </c>
      <c r="Z147" s="0" t="n">
        <v>-0.550947827759458</v>
      </c>
      <c r="AA147" s="0" t="n">
        <v>1.13129862124195</v>
      </c>
      <c r="AB147" s="0" t="n">
        <v>2.9890744098732</v>
      </c>
      <c r="AC147" s="0" t="n">
        <v>6.18694108566717</v>
      </c>
      <c r="AD147" s="0" t="n">
        <v>2.79170714922567</v>
      </c>
      <c r="AE147" s="0" t="n">
        <v>9.98392901261671</v>
      </c>
      <c r="AF147" s="0" t="n">
        <v>3.9509822638087</v>
      </c>
      <c r="AG147" s="0" t="n">
        <v>8.46328403957857</v>
      </c>
      <c r="AH147" s="0" t="n">
        <v>9.79805866965337</v>
      </c>
      <c r="AI147" s="0" t="n">
        <v>5.31993278705365</v>
      </c>
      <c r="AJ147" s="0" t="n">
        <v>8.64418819678005</v>
      </c>
      <c r="AK147" s="0" t="n">
        <v>1.81965629412947</v>
      </c>
      <c r="AL147" s="0" t="n">
        <v>4.20064754425511</v>
      </c>
      <c r="AM147" s="0" t="n">
        <v>3.82091866137451</v>
      </c>
      <c r="AN147" s="0" t="n">
        <v>1.43220058790506</v>
      </c>
      <c r="AO147" s="0" t="n">
        <v>1.38843119041294</v>
      </c>
      <c r="AP147" s="0" t="n">
        <v>5.70971540805283</v>
      </c>
      <c r="AQ147" s="0" t="n">
        <v>6.04465261548125</v>
      </c>
      <c r="AR147" s="0" t="n">
        <v>8.48099983754646</v>
      </c>
      <c r="AS147" s="0" t="n">
        <v>8.23980205975829</v>
      </c>
      <c r="AT147" s="0" t="n">
        <v>2.53197481173196</v>
      </c>
      <c r="AU147" s="0" t="n">
        <v>3.81946933291928</v>
      </c>
      <c r="AV147" s="0" t="n">
        <v>1.62928558525141</v>
      </c>
      <c r="AW147" s="0" t="n">
        <v>3.61217865779918</v>
      </c>
      <c r="AX147" s="0" t="n">
        <v>3.17244170941073</v>
      </c>
      <c r="AY147" s="0" t="n">
        <v>5.17848460186509</v>
      </c>
      <c r="AZ147" s="0" t="n">
        <v>8.35455406874029</v>
      </c>
      <c r="BA147" s="0" t="n">
        <v>-1.27958624140669</v>
      </c>
      <c r="BB147" s="0" t="n">
        <v>-4.35860654687093</v>
      </c>
      <c r="BC147" s="0" t="n">
        <v>4.86496897912487</v>
      </c>
      <c r="BD147" s="0" t="n">
        <v>2.53923576779506</v>
      </c>
      <c r="BE147" s="0" t="n">
        <v>-0.352520089272659</v>
      </c>
      <c r="BF147" s="0" t="n">
        <v>3.65437134208327</v>
      </c>
      <c r="BG147" s="0" t="n">
        <v>4.29678630500703</v>
      </c>
      <c r="BH147" s="0" t="n">
        <v>4.30643149305372</v>
      </c>
      <c r="BI147" s="0" t="n">
        <v>4.57460105103911</v>
      </c>
      <c r="BJ147" s="0" t="n">
        <v>1.80118095539584</v>
      </c>
      <c r="BK147" s="0" t="n">
        <v>3.11083626560442</v>
      </c>
      <c r="BL147" s="0" t="n">
        <v>2.29697881609749</v>
      </c>
    </row>
    <row r="148" customFormat="false" ht="15" hidden="false" customHeight="false" outlineLevel="0" collapsed="false">
      <c r="A148" s="0" t="s">
        <v>109</v>
      </c>
      <c r="B148" s="0" t="s">
        <v>340</v>
      </c>
      <c r="C148" s="0" t="s">
        <v>1159</v>
      </c>
      <c r="D148" s="0" t="s">
        <v>1160</v>
      </c>
      <c r="AO148" s="0" t="n">
        <v>2.56942619726121</v>
      </c>
      <c r="AP148" s="0" t="n">
        <v>8.86359689887645</v>
      </c>
      <c r="AQ148" s="0" t="n">
        <v>6.34079318561842</v>
      </c>
      <c r="AR148" s="0" t="n">
        <v>2.74104438910037</v>
      </c>
      <c r="AS148" s="0" t="n">
        <v>5.67197491547509</v>
      </c>
      <c r="AT148" s="0" t="n">
        <v>6.32281134955647</v>
      </c>
      <c r="AU148" s="0" t="n">
        <v>7.08278843335441</v>
      </c>
      <c r="AV148" s="0" t="n">
        <v>8.43447503317574</v>
      </c>
      <c r="AW148" s="0" t="n">
        <v>8.50126750533843</v>
      </c>
      <c r="AX148" s="0" t="n">
        <v>10.7250862990309</v>
      </c>
      <c r="AY148" s="0" t="n">
        <v>11.9863628471386</v>
      </c>
      <c r="AZ148" s="0" t="n">
        <v>10.0270996509004</v>
      </c>
      <c r="BA148" s="0" t="n">
        <v>-3.32730003999858</v>
      </c>
      <c r="BB148" s="0" t="n">
        <v>-14.2597185860511</v>
      </c>
      <c r="BC148" s="0" t="n">
        <v>-4.4068236355224</v>
      </c>
      <c r="BD148" s="0" t="n">
        <v>6.46884995004382</v>
      </c>
      <c r="BE148" s="0" t="n">
        <v>4.25172304811186</v>
      </c>
      <c r="BF148" s="0" t="n">
        <v>2.31017607605585</v>
      </c>
      <c r="BG148" s="0" t="n">
        <v>1.07363408715679</v>
      </c>
      <c r="BH148" s="0" t="n">
        <v>4.00687403269866</v>
      </c>
      <c r="BI148" s="0" t="n">
        <v>2.37292412754951</v>
      </c>
      <c r="BJ148" s="0" t="n">
        <v>3.2507202900895</v>
      </c>
      <c r="BK148" s="0" t="n">
        <v>4.02431104454983</v>
      </c>
      <c r="BL148" s="0" t="n">
        <v>2.05408150762321</v>
      </c>
    </row>
    <row r="149" customFormat="false" ht="15" hidden="false" customHeight="false" outlineLevel="0" collapsed="false">
      <c r="A149" s="0" t="s">
        <v>581</v>
      </c>
      <c r="B149" s="0" t="s">
        <v>348</v>
      </c>
      <c r="C149" s="0" t="s">
        <v>1159</v>
      </c>
      <c r="D149" s="0" t="s">
        <v>1160</v>
      </c>
      <c r="AB149" s="0" t="n">
        <v>10.0240008348117</v>
      </c>
      <c r="AC149" s="0" t="n">
        <v>8.46010850183998</v>
      </c>
      <c r="AD149" s="0" t="n">
        <v>0.731050404001536</v>
      </c>
      <c r="AE149" s="0" t="n">
        <v>6.69490936870616</v>
      </c>
      <c r="AF149" s="0" t="n">
        <v>14.2940831868776</v>
      </c>
      <c r="AG149" s="0" t="n">
        <v>7.8108092715986</v>
      </c>
      <c r="AH149" s="0" t="n">
        <v>5.02495972108503</v>
      </c>
      <c r="AI149" s="0" t="n">
        <v>7.97967985715545</v>
      </c>
      <c r="AJ149" s="0" t="n">
        <v>3.65889161901876</v>
      </c>
      <c r="AK149" s="0" t="n">
        <v>13.2988822108634</v>
      </c>
      <c r="AL149" s="0" t="n">
        <v>5.18675696310471</v>
      </c>
      <c r="AM149" s="0" t="n">
        <v>4.25229063760794</v>
      </c>
      <c r="AN149" s="0" t="n">
        <v>3.29671323296714</v>
      </c>
      <c r="AO149" s="0" t="n">
        <v>-0.41928904683958</v>
      </c>
      <c r="AP149" s="0" t="n">
        <v>-0.279530950581048</v>
      </c>
      <c r="AQ149" s="0" t="n">
        <v>-4.57053700504211</v>
      </c>
      <c r="AR149" s="0" t="n">
        <v>-2.35915720632927</v>
      </c>
      <c r="AS149" s="0" t="n">
        <v>5.74712643678161</v>
      </c>
      <c r="AT149" s="0" t="n">
        <v>2.88870996600465</v>
      </c>
      <c r="AU149" s="0" t="n">
        <v>8.94712587710526</v>
      </c>
      <c r="AV149" s="0" t="n">
        <v>11.6529262005284</v>
      </c>
      <c r="AW149" s="0" t="n">
        <v>26.7555396711937</v>
      </c>
      <c r="AX149" s="0" t="n">
        <v>8.059504542353</v>
      </c>
      <c r="AY149" s="0" t="n">
        <v>13.3141637486106</v>
      </c>
      <c r="AZ149" s="0" t="n">
        <v>14.4476272934935</v>
      </c>
      <c r="BA149" s="0" t="n">
        <v>3.39386818077558</v>
      </c>
      <c r="BB149" s="0" t="n">
        <v>1.32131501006067</v>
      </c>
      <c r="BC149" s="0" t="n">
        <v>25.2635056235019</v>
      </c>
      <c r="BD149" s="0" t="n">
        <v>21.6727076472067</v>
      </c>
      <c r="BE149" s="0" t="n">
        <v>9.23731419268012</v>
      </c>
      <c r="BF149" s="0" t="n">
        <v>11.2000904405285</v>
      </c>
      <c r="BG149" s="0" t="n">
        <v>-1.20108967403145</v>
      </c>
      <c r="BH149" s="0" t="n">
        <v>-21.5945315945316</v>
      </c>
      <c r="BI149" s="0" t="n">
        <v>-0.718343471029229</v>
      </c>
      <c r="BJ149" s="0" t="n">
        <v>9.88758406914916</v>
      </c>
      <c r="BK149" s="0" t="n">
        <v>5.44254261921597</v>
      </c>
      <c r="BL149" s="0" t="n">
        <v>-4.71085944721384</v>
      </c>
    </row>
    <row r="150" customFormat="false" ht="15" hidden="false" customHeight="false" outlineLevel="0" collapsed="false">
      <c r="A150" s="0" t="s">
        <v>887</v>
      </c>
      <c r="B150" s="0" t="s">
        <v>886</v>
      </c>
      <c r="C150" s="0" t="s">
        <v>1159</v>
      </c>
      <c r="D150" s="0" t="s">
        <v>1160</v>
      </c>
    </row>
    <row r="151" customFormat="false" ht="15" hidden="false" customHeight="false" outlineLevel="0" collapsed="false">
      <c r="A151" s="0" t="s">
        <v>131</v>
      </c>
      <c r="B151" s="0" t="s">
        <v>363</v>
      </c>
      <c r="C151" s="0" t="s">
        <v>1159</v>
      </c>
      <c r="D151" s="0" t="s">
        <v>1160</v>
      </c>
      <c r="L151" s="0" t="n">
        <v>10.0288413599463</v>
      </c>
      <c r="M151" s="0" t="n">
        <v>9.89173930643229</v>
      </c>
      <c r="N151" s="0" t="n">
        <v>8.36216535667576</v>
      </c>
      <c r="O151" s="0" t="n">
        <v>4.71346037552107</v>
      </c>
      <c r="P151" s="0" t="n">
        <v>5.59689365914973</v>
      </c>
      <c r="Q151" s="0" t="n">
        <v>2.4372373471504</v>
      </c>
      <c r="R151" s="0" t="n">
        <v>3.55931083191807</v>
      </c>
      <c r="S151" s="0" t="n">
        <v>5.59604994452371</v>
      </c>
      <c r="T151" s="0" t="n">
        <v>7.55822156130436</v>
      </c>
      <c r="U151" s="0" t="n">
        <v>10.8127813441382</v>
      </c>
      <c r="V151" s="0" t="n">
        <v>6.05916767916479</v>
      </c>
      <c r="W151" s="0" t="n">
        <v>2.23266338830095</v>
      </c>
      <c r="X151" s="0" t="n">
        <v>4.79378720509548</v>
      </c>
      <c r="Y151" s="0" t="n">
        <v>3.64216481331357</v>
      </c>
      <c r="Z151" s="0" t="n">
        <v>-1.74343493044302</v>
      </c>
      <c r="AA151" s="0" t="n">
        <v>8.95737202264262</v>
      </c>
      <c r="AB151" s="0" t="n">
        <v>1.38656957718641</v>
      </c>
      <c r="AC151" s="0" t="n">
        <v>6.41838632127607</v>
      </c>
      <c r="AD151" s="0" t="n">
        <v>6.00765207156169</v>
      </c>
      <c r="AE151" s="0" t="n">
        <v>9.27110576947608</v>
      </c>
      <c r="AF151" s="0" t="n">
        <v>-0.325004075718994</v>
      </c>
      <c r="AG151" s="0" t="n">
        <v>11.8752359788077</v>
      </c>
      <c r="AH151" s="0" t="n">
        <v>2.84620258129334</v>
      </c>
      <c r="AI151" s="0" t="n">
        <v>3.4118122263138</v>
      </c>
      <c r="AJ151" s="0" t="n">
        <v>7.21608816138237</v>
      </c>
      <c r="AK151" s="0" t="n">
        <v>-2.09773876147652</v>
      </c>
      <c r="AL151" s="0" t="n">
        <v>-0.740591692022178</v>
      </c>
      <c r="AM151" s="0" t="n">
        <v>10.5880004006168</v>
      </c>
      <c r="AN151" s="0" t="n">
        <v>-5.40544786715996</v>
      </c>
      <c r="AO151" s="0" t="n">
        <v>12.3728762760077</v>
      </c>
      <c r="AP151" s="0" t="n">
        <v>-1.56070235606454</v>
      </c>
      <c r="AQ151" s="0" t="n">
        <v>7.23855268965383</v>
      </c>
      <c r="AR151" s="0" t="n">
        <v>1.08133256173805</v>
      </c>
      <c r="AS151" s="0" t="n">
        <v>1.91287298063767</v>
      </c>
      <c r="AT151" s="0" t="n">
        <v>7.31996745420717</v>
      </c>
      <c r="AU151" s="0" t="n">
        <v>3.12144965600538</v>
      </c>
      <c r="AV151" s="0" t="n">
        <v>5.96116215478284</v>
      </c>
      <c r="AW151" s="0" t="n">
        <v>4.79701836216324</v>
      </c>
      <c r="AX151" s="0" t="n">
        <v>3.29163968433596</v>
      </c>
      <c r="AY151" s="0" t="n">
        <v>7.57463164458541</v>
      </c>
      <c r="AZ151" s="0" t="n">
        <v>3.53159415154489</v>
      </c>
      <c r="BA151" s="0" t="n">
        <v>5.92327768597593</v>
      </c>
      <c r="BB151" s="0" t="n">
        <v>4.24375732083367</v>
      </c>
      <c r="BC151" s="0" t="n">
        <v>3.8157179167666</v>
      </c>
      <c r="BD151" s="0" t="n">
        <v>5.24569729729485</v>
      </c>
      <c r="BE151" s="0" t="n">
        <v>3.00996126221978</v>
      </c>
      <c r="BF151" s="0" t="n">
        <v>4.53542420003856</v>
      </c>
      <c r="BG151" s="0" t="n">
        <v>2.66949392694423</v>
      </c>
      <c r="BH151" s="0" t="n">
        <v>4.53637816806425</v>
      </c>
      <c r="BI151" s="0" t="n">
        <v>1.05985639008179</v>
      </c>
      <c r="BJ151" s="0" t="n">
        <v>4.24894920814332</v>
      </c>
      <c r="BK151" s="0" t="n">
        <v>3.14850265040512</v>
      </c>
      <c r="BL151" s="0" t="n">
        <v>2.48190512448301</v>
      </c>
    </row>
    <row r="152" customFormat="false" ht="15" hidden="false" customHeight="false" outlineLevel="0" collapsed="false">
      <c r="A152" s="0" t="s">
        <v>807</v>
      </c>
      <c r="B152" s="0" t="s">
        <v>809</v>
      </c>
      <c r="C152" s="0" t="s">
        <v>1159</v>
      </c>
      <c r="D152" s="0" t="s">
        <v>1160</v>
      </c>
      <c r="P152" s="0" t="n">
        <v>5.22806002428649</v>
      </c>
      <c r="Q152" s="0" t="n">
        <v>4.6483096159033</v>
      </c>
      <c r="R152" s="0" t="n">
        <v>6.55375750887563</v>
      </c>
      <c r="S152" s="0" t="n">
        <v>4.47461105052211</v>
      </c>
      <c r="T152" s="0" t="n">
        <v>-0.972637493748465</v>
      </c>
      <c r="U152" s="0" t="n">
        <v>4.41162878210963</v>
      </c>
      <c r="V152" s="0" t="n">
        <v>3.55323608267122</v>
      </c>
      <c r="W152" s="0" t="n">
        <v>3.95355130134929</v>
      </c>
      <c r="X152" s="0" t="n">
        <v>3.53420492867116</v>
      </c>
      <c r="Y152" s="0" t="n">
        <v>1.68545743348373</v>
      </c>
      <c r="Z152" s="0" t="n">
        <v>0.922378369239851</v>
      </c>
      <c r="AA152" s="0" t="n">
        <v>2.43238947167906</v>
      </c>
      <c r="AB152" s="0" t="n">
        <v>1.19497334906886</v>
      </c>
      <c r="AC152" s="0" t="n">
        <v>1.48451563381917</v>
      </c>
      <c r="AD152" s="0" t="n">
        <v>1.70869968395459</v>
      </c>
      <c r="AE152" s="0" t="n">
        <v>2.45236468239041</v>
      </c>
      <c r="AF152" s="0" t="n">
        <v>2.48457417152692</v>
      </c>
      <c r="AG152" s="0" t="n">
        <v>4.59860147372071</v>
      </c>
      <c r="AH152" s="0" t="n">
        <v>4.16365930906815</v>
      </c>
      <c r="AI152" s="0" t="n">
        <v>2.64345417269378</v>
      </c>
      <c r="AJ152" s="0" t="n">
        <v>1.01512789909873</v>
      </c>
      <c r="AK152" s="0" t="n">
        <v>1.36664015291778</v>
      </c>
      <c r="AL152" s="0" t="n">
        <v>-0.913917519098277</v>
      </c>
      <c r="AM152" s="0" t="n">
        <v>2.21562341135819</v>
      </c>
      <c r="AN152" s="0" t="n">
        <v>2.11715231125696</v>
      </c>
      <c r="AO152" s="0" t="n">
        <v>1.11073000156865</v>
      </c>
      <c r="AP152" s="0" t="n">
        <v>2.2372487537137</v>
      </c>
      <c r="AQ152" s="0" t="n">
        <v>3.50326658904474</v>
      </c>
      <c r="AR152" s="0" t="n">
        <v>3.30054283439939</v>
      </c>
      <c r="AS152" s="0" t="n">
        <v>3.91022922578345</v>
      </c>
      <c r="AT152" s="0" t="n">
        <v>2.18773253580883</v>
      </c>
      <c r="AU152" s="0" t="n">
        <v>1.02649507922119</v>
      </c>
      <c r="AV152" s="0" t="n">
        <v>1.08753659638623</v>
      </c>
      <c r="AW152" s="0" t="n">
        <v>2.4704844477783</v>
      </c>
      <c r="AX152" s="0" t="n">
        <v>1.89541528131781</v>
      </c>
      <c r="AY152" s="0" t="n">
        <v>5.80393653563056</v>
      </c>
      <c r="AZ152" s="0" t="n">
        <v>14.4288990234727</v>
      </c>
      <c r="BA152" s="0" t="n">
        <v>0.666834793181863</v>
      </c>
      <c r="BB152" s="0" t="n">
        <v>-11.3000006173509</v>
      </c>
      <c r="BC152" s="0" t="n">
        <v>2.09999989913061</v>
      </c>
      <c r="BD152" s="0" t="n">
        <v>7</v>
      </c>
      <c r="BE152" s="0" t="n">
        <v>1.000000923315</v>
      </c>
      <c r="BF152" s="0" t="n">
        <v>9.59999846418893</v>
      </c>
      <c r="BG152" s="0" t="n">
        <v>7.20000071732574</v>
      </c>
      <c r="BH152" s="0" t="n">
        <v>4.89999916940167</v>
      </c>
      <c r="BI152" s="0" t="n">
        <v>3.50000139074969</v>
      </c>
      <c r="BJ152" s="0" t="n">
        <v>-3.40000080981497</v>
      </c>
      <c r="BK152" s="0" t="n">
        <v>6.10000047479944</v>
      </c>
    </row>
    <row r="153" customFormat="false" ht="15" hidden="false" customHeight="false" outlineLevel="0" collapsed="false">
      <c r="A153" s="0" t="s">
        <v>128</v>
      </c>
      <c r="B153" s="0" t="s">
        <v>360</v>
      </c>
      <c r="C153" s="0" t="s">
        <v>1159</v>
      </c>
      <c r="D153" s="0" t="s">
        <v>1160</v>
      </c>
      <c r="AO153" s="0" t="n">
        <v>-5.87706020516869</v>
      </c>
      <c r="AP153" s="0" t="n">
        <v>1.64706450310676</v>
      </c>
      <c r="AQ153" s="0" t="n">
        <v>-6.54219202309288</v>
      </c>
      <c r="AR153" s="0" t="n">
        <v>-3.36825452918943</v>
      </c>
      <c r="AS153" s="0" t="n">
        <v>2.10771604754427</v>
      </c>
      <c r="AT153" s="0" t="n">
        <v>6.10000041286263</v>
      </c>
      <c r="AU153" s="0" t="n">
        <v>7.79999964149971</v>
      </c>
      <c r="AV153" s="0" t="n">
        <v>6.6000000377682</v>
      </c>
      <c r="AW153" s="0" t="n">
        <v>7.39999968991071</v>
      </c>
      <c r="AX153" s="0" t="n">
        <v>7.50000013866914</v>
      </c>
      <c r="AY153" s="0" t="n">
        <v>4.79999985009476</v>
      </c>
      <c r="AZ153" s="0" t="n">
        <v>3.00000023969456</v>
      </c>
      <c r="BA153" s="0" t="n">
        <v>7.80000014465954</v>
      </c>
      <c r="BB153" s="0" t="n">
        <v>-6.00000028938908</v>
      </c>
      <c r="BC153" s="0" t="n">
        <v>7.10000008379275</v>
      </c>
      <c r="BD153" s="0" t="n">
        <v>5.81816640453509</v>
      </c>
      <c r="BE153" s="0" t="n">
        <v>-0.589734125919819</v>
      </c>
      <c r="BF153" s="0" t="n">
        <v>9.0438654824315</v>
      </c>
      <c r="BG153" s="0" t="n">
        <v>4.99962566891807</v>
      </c>
      <c r="BH153" s="0" t="n">
        <v>-0.338235324459944</v>
      </c>
      <c r="BI153" s="0" t="n">
        <v>4.40888672378215</v>
      </c>
      <c r="BJ153" s="0" t="n">
        <v>4.69079339018722</v>
      </c>
      <c r="BK153" s="0" t="n">
        <v>4.30147772232226</v>
      </c>
      <c r="BL153" s="0" t="n">
        <v>3.58048425375992</v>
      </c>
    </row>
    <row r="154" customFormat="false" ht="15" hidden="false" customHeight="false" outlineLevel="0" collapsed="false">
      <c r="A154" s="0" t="s">
        <v>117</v>
      </c>
      <c r="B154" s="0" t="s">
        <v>349</v>
      </c>
      <c r="C154" s="0" t="s">
        <v>1159</v>
      </c>
      <c r="D154" s="0" t="s">
        <v>1160</v>
      </c>
      <c r="F154" s="0" t="n">
        <v>2.0486327511418</v>
      </c>
      <c r="G154" s="0" t="n">
        <v>2.27106970159386</v>
      </c>
      <c r="H154" s="0" t="n">
        <v>-0.929401623776244</v>
      </c>
      <c r="I154" s="0" t="n">
        <v>3.96251884773757</v>
      </c>
      <c r="J154" s="0" t="n">
        <v>-0.452253863622531</v>
      </c>
      <c r="K154" s="0" t="n">
        <v>2.06455240687117</v>
      </c>
      <c r="L154" s="0" t="n">
        <v>5.52856561010439</v>
      </c>
      <c r="M154" s="0" t="n">
        <v>6.82878609892848</v>
      </c>
      <c r="N154" s="0" t="n">
        <v>3.72122216780097</v>
      </c>
      <c r="O154" s="0" t="n">
        <v>5.27645557484769</v>
      </c>
      <c r="P154" s="0" t="n">
        <v>3.92936503159808</v>
      </c>
      <c r="Q154" s="0" t="n">
        <v>-1.2726215308479</v>
      </c>
      <c r="R154" s="0" t="n">
        <v>-2.61847832969462</v>
      </c>
      <c r="S154" s="0" t="n">
        <v>2.00687937926207</v>
      </c>
      <c r="T154" s="0" t="n">
        <v>1.25869163449023</v>
      </c>
      <c r="U154" s="0" t="n">
        <v>-3.06885839126654</v>
      </c>
      <c r="V154" s="0" t="n">
        <v>2.36400035887338</v>
      </c>
      <c r="W154" s="0" t="n">
        <v>-2.66180596485465</v>
      </c>
      <c r="X154" s="0" t="n">
        <v>9.85465029024229</v>
      </c>
      <c r="Y154" s="0" t="n">
        <v>0.952707588134771</v>
      </c>
      <c r="Z154" s="0" t="n">
        <v>-9.80000000000045</v>
      </c>
      <c r="AA154" s="0" t="n">
        <v>-1.89999999999965</v>
      </c>
      <c r="AB154" s="0" t="n">
        <v>0.899999999999992</v>
      </c>
      <c r="AC154" s="0" t="n">
        <v>1.76018194245148</v>
      </c>
      <c r="AD154" s="0" t="n">
        <v>1.15634413919095</v>
      </c>
      <c r="AE154" s="0" t="n">
        <v>1.96022488185443</v>
      </c>
      <c r="AF154" s="0" t="n">
        <v>1.17491326048489</v>
      </c>
      <c r="AG154" s="0" t="n">
        <v>3.40692920969059</v>
      </c>
      <c r="AH154" s="0" t="n">
        <v>4.07488065762141</v>
      </c>
      <c r="AI154" s="0" t="n">
        <v>3.12890505393186</v>
      </c>
      <c r="AJ154" s="0" t="n">
        <v>-6.30635159445822</v>
      </c>
      <c r="AK154" s="0" t="n">
        <v>1.1808849422964</v>
      </c>
      <c r="AL154" s="0" t="n">
        <v>2.09992318708629</v>
      </c>
      <c r="AM154" s="0" t="n">
        <v>-0.0421013007036493</v>
      </c>
      <c r="AN154" s="0" t="n">
        <v>1.67859231731708</v>
      </c>
      <c r="AO154" s="0" t="n">
        <v>2.15420447648967</v>
      </c>
      <c r="AP154" s="0" t="n">
        <v>3.69349261585776</v>
      </c>
      <c r="AQ154" s="0" t="n">
        <v>3.91707459882808</v>
      </c>
      <c r="AR154" s="0" t="n">
        <v>4.69922704382388</v>
      </c>
      <c r="AS154" s="0" t="n">
        <v>4.45685893778607</v>
      </c>
      <c r="AT154" s="0" t="n">
        <v>5.98023576424708</v>
      </c>
      <c r="AU154" s="0" t="n">
        <v>-12.4079711022759</v>
      </c>
      <c r="AV154" s="0" t="n">
        <v>9.78489212136444</v>
      </c>
      <c r="AW154" s="0" t="n">
        <v>5.2570036214801</v>
      </c>
      <c r="AX154" s="0" t="n">
        <v>4.75584509662626</v>
      </c>
      <c r="AY154" s="0" t="n">
        <v>5.39850845004474</v>
      </c>
      <c r="AZ154" s="0" t="n">
        <v>5.71056419690301</v>
      </c>
      <c r="BA154" s="0" t="n">
        <v>6.71263895030565</v>
      </c>
      <c r="BB154" s="0" t="n">
        <v>-3.97870864608964</v>
      </c>
      <c r="BC154" s="0" t="n">
        <v>0.619229745623898</v>
      </c>
      <c r="BD154" s="0" t="n">
        <v>1.57842942055571</v>
      </c>
      <c r="BE154" s="0" t="n">
        <v>3.01114640755307</v>
      </c>
      <c r="BF154" s="0" t="n">
        <v>2.30038693447709</v>
      </c>
      <c r="BG154" s="0" t="n">
        <v>3.33920224407332</v>
      </c>
      <c r="BH154" s="0" t="n">
        <v>3.13229588799277</v>
      </c>
      <c r="BI154" s="0" t="n">
        <v>3.9931460849989</v>
      </c>
      <c r="BJ154" s="0" t="n">
        <v>3.93331617112422</v>
      </c>
      <c r="BK154" s="0" t="n">
        <v>4.56478275948496</v>
      </c>
      <c r="BL154" s="0" t="n">
        <v>4.85100000002106</v>
      </c>
    </row>
    <row r="155" customFormat="false" ht="15" hidden="false" customHeight="false" outlineLevel="0" collapsed="false">
      <c r="A155" s="0" t="s">
        <v>120</v>
      </c>
      <c r="B155" s="0" t="s">
        <v>352</v>
      </c>
      <c r="C155" s="0" t="s">
        <v>1159</v>
      </c>
      <c r="D155" s="0" t="s">
        <v>1160</v>
      </c>
      <c r="AO155" s="0" t="n">
        <v>7.85864692730056</v>
      </c>
      <c r="AP155" s="0" t="n">
        <v>8.39794082987038</v>
      </c>
      <c r="AQ155" s="0" t="n">
        <v>7.49468302465522</v>
      </c>
      <c r="AR155" s="0" t="n">
        <v>6.1756558279581</v>
      </c>
      <c r="AS155" s="0" t="n">
        <v>3.84581039203469</v>
      </c>
      <c r="AT155" s="0" t="n">
        <v>-3.94363435410109</v>
      </c>
      <c r="AU155" s="0" t="n">
        <v>7.26838631331684</v>
      </c>
      <c r="AV155" s="0" t="n">
        <v>13.7500498204898</v>
      </c>
      <c r="AW155" s="0" t="n">
        <v>6.03375404861777</v>
      </c>
      <c r="AX155" s="0" t="n">
        <v>-13.1290534305083</v>
      </c>
      <c r="AY155" s="0" t="n">
        <v>26.1114935010553</v>
      </c>
      <c r="AZ155" s="0" t="n">
        <v>7.71386727084705</v>
      </c>
      <c r="BA155" s="0" t="n">
        <v>9.48533266057873</v>
      </c>
      <c r="BB155" s="0" t="n">
        <v>-7.22884146529458</v>
      </c>
      <c r="BC155" s="0" t="n">
        <v>7.26512906840138</v>
      </c>
      <c r="BD155" s="0" t="n">
        <v>8.56673353050461</v>
      </c>
      <c r="BE155" s="0" t="n">
        <v>2.51738394219683</v>
      </c>
      <c r="BF155" s="0" t="n">
        <v>7.28107397899866</v>
      </c>
      <c r="BG155" s="0" t="n">
        <v>7.32962612756722</v>
      </c>
      <c r="BH155" s="0" t="n">
        <v>2.88454860234214</v>
      </c>
      <c r="BI155" s="0" t="n">
        <v>6.33752978959198</v>
      </c>
      <c r="BJ155" s="0" t="n">
        <v>7.21047978783251</v>
      </c>
      <c r="BK155" s="0" t="n">
        <v>8.12881366096461</v>
      </c>
      <c r="BL155" s="0" t="n">
        <v>6.98667554039628</v>
      </c>
    </row>
    <row r="156" customFormat="false" ht="15" hidden="false" customHeight="false" outlineLevel="0" collapsed="false">
      <c r="A156" s="0" t="s">
        <v>1114</v>
      </c>
      <c r="B156" s="0" t="s">
        <v>1115</v>
      </c>
      <c r="C156" s="0" t="s">
        <v>1159</v>
      </c>
      <c r="D156" s="0" t="s">
        <v>1160</v>
      </c>
      <c r="N156" s="0" t="n">
        <v>11.5781188577992</v>
      </c>
      <c r="O156" s="0" t="n">
        <v>18.4765491887412</v>
      </c>
      <c r="P156" s="0" t="n">
        <v>12.278432763402</v>
      </c>
      <c r="Q156" s="0" t="n">
        <v>16.2596813715368</v>
      </c>
      <c r="R156" s="0" t="n">
        <v>11.9085189471409</v>
      </c>
      <c r="S156" s="0" t="n">
        <v>9.94616687599212</v>
      </c>
      <c r="T156" s="0" t="n">
        <v>-2.42699280506228</v>
      </c>
      <c r="U156" s="0" t="n">
        <v>15.1924327231131</v>
      </c>
      <c r="V156" s="0" t="n">
        <v>3.30027523140343</v>
      </c>
      <c r="W156" s="0" t="n">
        <v>-4.79736994593907</v>
      </c>
      <c r="X156" s="0" t="n">
        <v>4.69449615393253</v>
      </c>
      <c r="Y156" s="0" t="n">
        <v>-1.03276518703869</v>
      </c>
      <c r="Z156" s="0" t="n">
        <v>1.54959224956805</v>
      </c>
      <c r="AA156" s="0" t="n">
        <v>-1.95269531333159</v>
      </c>
      <c r="AB156" s="0" t="n">
        <v>-2.67377975322724</v>
      </c>
      <c r="AC156" s="0" t="n">
        <v>-1.22248518080642</v>
      </c>
      <c r="AD156" s="0" t="n">
        <v>-0.693240425325016</v>
      </c>
      <c r="AE156" s="0" t="n">
        <v>0.937584854792732</v>
      </c>
      <c r="AF156" s="0" t="n">
        <v>0.166372967933754</v>
      </c>
      <c r="AG156" s="0" t="n">
        <v>3.09633461820991</v>
      </c>
      <c r="AH156" s="0" t="n">
        <v>2.84257298563912</v>
      </c>
      <c r="AI156" s="0" t="n">
        <v>13.1195191413016</v>
      </c>
      <c r="AJ156" s="0" t="n">
        <v>4.20447451956636</v>
      </c>
      <c r="AK156" s="0" t="n">
        <v>4.69965165869159</v>
      </c>
      <c r="AL156" s="0" t="n">
        <v>2.84981021103744</v>
      </c>
      <c r="AM156" s="0" t="n">
        <v>2.66755043000406</v>
      </c>
      <c r="AN156" s="0" t="n">
        <v>3.33691911918947</v>
      </c>
      <c r="AO156" s="0" t="n">
        <v>4.72450918361184</v>
      </c>
      <c r="AP156" s="0" t="n">
        <v>3.38191588174668</v>
      </c>
      <c r="AQ156" s="0" t="n">
        <v>4.56400152833199</v>
      </c>
      <c r="AR156" s="0" t="n">
        <v>1.73917796925184</v>
      </c>
      <c r="AS156" s="0" t="n">
        <v>5.76475736881974</v>
      </c>
      <c r="AT156" s="0" t="n">
        <v>1.19477191173974</v>
      </c>
      <c r="AU156" s="0" t="n">
        <v>1.59294987896428</v>
      </c>
      <c r="AV156" s="0" t="n">
        <v>5.4884149813321</v>
      </c>
      <c r="AW156" s="0" t="n">
        <v>8.02648677394662</v>
      </c>
      <c r="AX156" s="0" t="n">
        <v>5.06817728706635</v>
      </c>
      <c r="AY156" s="0" t="n">
        <v>6.04278683022692</v>
      </c>
      <c r="AZ156" s="0" t="n">
        <v>5.16713122374939</v>
      </c>
      <c r="BA156" s="0" t="n">
        <v>4.50468222707407</v>
      </c>
      <c r="BB156" s="0" t="n">
        <v>0.502036449565324</v>
      </c>
      <c r="BC156" s="0" t="n">
        <v>4.98356995551836</v>
      </c>
      <c r="BD156" s="0" t="n">
        <v>3.75082636955011</v>
      </c>
      <c r="BE156" s="0" t="n">
        <v>3.89084309390257</v>
      </c>
      <c r="BF156" s="0" t="n">
        <v>2.79268216751656</v>
      </c>
      <c r="BG156" s="0" t="n">
        <v>2.94691807258762</v>
      </c>
      <c r="BH156" s="0" t="n">
        <v>2.43137211939856</v>
      </c>
      <c r="BI156" s="0" t="n">
        <v>5.02022392111412</v>
      </c>
      <c r="BJ156" s="0" t="n">
        <v>1.55440775595628</v>
      </c>
      <c r="BK156" s="0" t="n">
        <v>0.954019154819292</v>
      </c>
      <c r="BL156" s="0" t="n">
        <v>0.470052200360868</v>
      </c>
    </row>
    <row r="157" customFormat="false" ht="15" hidden="false" customHeight="false" outlineLevel="0" collapsed="false">
      <c r="A157" s="0" t="s">
        <v>126</v>
      </c>
      <c r="B157" s="0" t="s">
        <v>358</v>
      </c>
      <c r="C157" s="0" t="s">
        <v>1159</v>
      </c>
      <c r="D157" s="0" t="s">
        <v>1160</v>
      </c>
      <c r="F157" s="0" t="n">
        <v>5.0000000024334</v>
      </c>
      <c r="G157" s="0" t="n">
        <v>4.66441466819312</v>
      </c>
      <c r="H157" s="0" t="n">
        <v>8.10688692769648</v>
      </c>
      <c r="I157" s="0" t="n">
        <v>11.9054807682312</v>
      </c>
      <c r="J157" s="0" t="n">
        <v>7.09999999585864</v>
      </c>
      <c r="K157" s="0" t="n">
        <v>6.09613930404728</v>
      </c>
      <c r="L157" s="0" t="n">
        <v>5.85492487760943</v>
      </c>
      <c r="M157" s="0" t="n">
        <v>9.42327881833562</v>
      </c>
      <c r="N157" s="0" t="n">
        <v>3.41862002555951</v>
      </c>
      <c r="O157" s="0" t="n">
        <v>6.5024840333226</v>
      </c>
      <c r="P157" s="0" t="n">
        <v>3.76246768583204</v>
      </c>
      <c r="Q157" s="0" t="n">
        <v>8.22880731164972</v>
      </c>
      <c r="R157" s="0" t="n">
        <v>7.86111986077988</v>
      </c>
      <c r="S157" s="0" t="n">
        <v>5.77682722978703</v>
      </c>
      <c r="T157" s="0" t="n">
        <v>5.7444850496217</v>
      </c>
      <c r="U157" s="0" t="n">
        <v>4.41744413504361</v>
      </c>
      <c r="V157" s="0" t="n">
        <v>3.39063970677674</v>
      </c>
      <c r="W157" s="0" t="n">
        <v>8.95694232825602</v>
      </c>
      <c r="X157" s="0" t="n">
        <v>9.69817013786907</v>
      </c>
      <c r="Y157" s="0" t="n">
        <v>9.23325198388642</v>
      </c>
      <c r="Z157" s="0" t="n">
        <v>8.52560666281636</v>
      </c>
      <c r="AA157" s="0" t="n">
        <v>-0.520808041863248</v>
      </c>
      <c r="AB157" s="0" t="n">
        <v>-3.48642180362442</v>
      </c>
      <c r="AC157" s="0" t="n">
        <v>3.41081413532642</v>
      </c>
      <c r="AD157" s="0" t="n">
        <v>2.18769311647023</v>
      </c>
      <c r="AE157" s="0" t="n">
        <v>-3.07895537526313</v>
      </c>
      <c r="AF157" s="0" t="n">
        <v>1.72243931164817</v>
      </c>
      <c r="AG157" s="0" t="n">
        <v>1.28326099740492</v>
      </c>
      <c r="AH157" s="0" t="n">
        <v>4.1055093305943</v>
      </c>
      <c r="AI157" s="0" t="n">
        <v>5.17576838619527</v>
      </c>
      <c r="AJ157" s="0" t="n">
        <v>4.21475483867759</v>
      </c>
      <c r="AK157" s="0" t="n">
        <v>3.54110241594962</v>
      </c>
      <c r="AL157" s="0" t="n">
        <v>1.94115584773009</v>
      </c>
      <c r="AM157" s="0" t="n">
        <v>4.94108067568743</v>
      </c>
      <c r="AN157" s="0" t="n">
        <v>-6.29123082110117</v>
      </c>
      <c r="AO157" s="0" t="n">
        <v>6.77325869445046</v>
      </c>
      <c r="AP157" s="0" t="n">
        <v>6.84685227862427</v>
      </c>
      <c r="AQ157" s="0" t="n">
        <v>5.16392516795146</v>
      </c>
      <c r="AR157" s="0" t="n">
        <v>2.75355424748236</v>
      </c>
      <c r="AS157" s="0" t="n">
        <v>4.94245371467422</v>
      </c>
      <c r="AT157" s="0" t="n">
        <v>-0.404390126692846</v>
      </c>
      <c r="AU157" s="0" t="n">
        <v>-0.0398444814685348</v>
      </c>
      <c r="AV157" s="0" t="n">
        <v>1.4463826837036</v>
      </c>
      <c r="AW157" s="0" t="n">
        <v>3.9205908102879</v>
      </c>
      <c r="AX157" s="0" t="n">
        <v>2.30780706591736</v>
      </c>
      <c r="AY157" s="0" t="n">
        <v>4.49507789421408</v>
      </c>
      <c r="AZ157" s="0" t="n">
        <v>2.29144571429802</v>
      </c>
      <c r="BA157" s="0" t="n">
        <v>1.14358458719401</v>
      </c>
      <c r="BB157" s="0" t="n">
        <v>-5.28574413681751</v>
      </c>
      <c r="BC157" s="0" t="n">
        <v>5.11811814321163</v>
      </c>
      <c r="BD157" s="0" t="n">
        <v>3.66300792950094</v>
      </c>
      <c r="BE157" s="0" t="n">
        <v>3.64232267941347</v>
      </c>
      <c r="BF157" s="0" t="n">
        <v>1.35409196151679</v>
      </c>
      <c r="BG157" s="0" t="n">
        <v>2.84977325490688</v>
      </c>
      <c r="BH157" s="0" t="n">
        <v>3.29315152833387</v>
      </c>
      <c r="BI157" s="0" t="n">
        <v>2.63053242455089</v>
      </c>
      <c r="BJ157" s="0" t="n">
        <v>2.11312913549695</v>
      </c>
      <c r="BK157" s="0" t="n">
        <v>2.19499204896051</v>
      </c>
      <c r="BL157" s="0" t="n">
        <v>-0.0545279280443225</v>
      </c>
    </row>
    <row r="158" customFormat="false" ht="15" hidden="false" customHeight="false" outlineLevel="0" collapsed="false">
      <c r="A158" s="0" t="s">
        <v>123</v>
      </c>
      <c r="B158" s="0" t="s">
        <v>355</v>
      </c>
      <c r="C158" s="0" t="s">
        <v>1159</v>
      </c>
      <c r="D158" s="0" t="s">
        <v>1160</v>
      </c>
      <c r="AA158" s="0" t="n">
        <v>4.83122837123749</v>
      </c>
      <c r="AB158" s="0" t="n">
        <v>15.5080036242826</v>
      </c>
      <c r="AC158" s="0" t="n">
        <v>3.86602588071072</v>
      </c>
      <c r="AD158" s="0" t="n">
        <v>-6.25729264347741</v>
      </c>
      <c r="AE158" s="0" t="n">
        <v>24.5424993252801</v>
      </c>
      <c r="AF158" s="0" t="n">
        <v>9.36375378153215</v>
      </c>
      <c r="AG158" s="0" t="n">
        <v>7.78904677312178</v>
      </c>
      <c r="AH158" s="0" t="n">
        <v>-1.6916088118041</v>
      </c>
      <c r="AI158" s="0" t="n">
        <v>2.67624646362763</v>
      </c>
      <c r="AJ158" s="0" t="n">
        <v>0.0878571708084337</v>
      </c>
      <c r="AK158" s="0" t="n">
        <v>7.14085668606943</v>
      </c>
      <c r="AL158" s="0" t="n">
        <v>6.00624071068702</v>
      </c>
      <c r="AM158" s="0" t="n">
        <v>5.87769890702359</v>
      </c>
      <c r="AN158" s="0" t="n">
        <v>8.21323177878648</v>
      </c>
      <c r="AO158" s="0" t="n">
        <v>-10.3029486977743</v>
      </c>
      <c r="AP158" s="0" t="n">
        <v>-6.44565809122527</v>
      </c>
      <c r="AQ158" s="0" t="n">
        <v>-0.819364188855232</v>
      </c>
      <c r="AR158" s="0" t="n">
        <v>-1.25515074413714</v>
      </c>
      <c r="AS158" s="0" t="n">
        <v>1.35407756385793</v>
      </c>
      <c r="AT158" s="0" t="n">
        <v>6.82607106525168</v>
      </c>
      <c r="AU158" s="0" t="n">
        <v>3.74146538600613</v>
      </c>
      <c r="AV158" s="0" t="n">
        <v>-1.61586717834233</v>
      </c>
      <c r="AW158" s="0" t="n">
        <v>0.949277964044981</v>
      </c>
      <c r="AX158" s="0" t="n">
        <v>2.28478910954743</v>
      </c>
      <c r="AY158" s="0" t="n">
        <v>0.668159410252869</v>
      </c>
      <c r="AZ158" s="0" t="n">
        <v>2.76911867307766</v>
      </c>
      <c r="BA158" s="0" t="n">
        <v>-6.75309459471511</v>
      </c>
      <c r="BB158" s="0" t="n">
        <v>1.443806379073</v>
      </c>
      <c r="BC158" s="0" t="n">
        <v>7.55539030565797</v>
      </c>
      <c r="BD158" s="0" t="n">
        <v>-0.756143460169895</v>
      </c>
      <c r="BE158" s="0" t="n">
        <v>-2.37033904807748</v>
      </c>
      <c r="BF158" s="0" t="n">
        <v>3.71762787420826</v>
      </c>
      <c r="BG158" s="0" t="n">
        <v>-0.939965316904377</v>
      </c>
      <c r="BH158" s="0" t="n">
        <v>1.59128844558938</v>
      </c>
      <c r="BI158" s="0" t="n">
        <v>1.30666588659997</v>
      </c>
      <c r="BJ158" s="0" t="n">
        <v>4.05664458426934</v>
      </c>
      <c r="BK158" s="0" t="n">
        <v>3.6247527596621</v>
      </c>
    </row>
    <row r="159" customFormat="false" ht="15" hidden="false" customHeight="false" outlineLevel="0" collapsed="false">
      <c r="A159" s="0" t="s">
        <v>1116</v>
      </c>
      <c r="B159" s="0" t="s">
        <v>1117</v>
      </c>
      <c r="C159" s="0" t="s">
        <v>1159</v>
      </c>
      <c r="D159" s="0" t="s">
        <v>1160</v>
      </c>
      <c r="F159" s="0" t="n">
        <v>2.43672377249379</v>
      </c>
      <c r="G159" s="0" t="n">
        <v>3.76062026485286</v>
      </c>
      <c r="H159" s="0" t="n">
        <v>4.86270127810593</v>
      </c>
      <c r="I159" s="0" t="n">
        <v>7.83836624321978</v>
      </c>
      <c r="J159" s="0" t="n">
        <v>5.63315250894236</v>
      </c>
      <c r="K159" s="0" t="n">
        <v>4.42867315337729</v>
      </c>
      <c r="L159" s="0" t="n">
        <v>3.78481237976499</v>
      </c>
      <c r="M159" s="0" t="n">
        <v>6.70287129773723</v>
      </c>
      <c r="N159" s="0" t="n">
        <v>7.75598921956393</v>
      </c>
      <c r="O159" s="0" t="n">
        <v>8.13465530769084</v>
      </c>
      <c r="P159" s="0" t="n">
        <v>6.43326674594115</v>
      </c>
      <c r="Q159" s="0" t="n">
        <v>6.53366228243235</v>
      </c>
      <c r="R159" s="0" t="n">
        <v>7.5009821326762</v>
      </c>
      <c r="S159" s="0" t="n">
        <v>6.06731449979286</v>
      </c>
      <c r="T159" s="0" t="n">
        <v>4.06882040453327</v>
      </c>
      <c r="U159" s="0" t="n">
        <v>6.73975700579834</v>
      </c>
      <c r="V159" s="0" t="n">
        <v>4.22002967720458</v>
      </c>
      <c r="W159" s="0" t="n">
        <v>2.93431969674478</v>
      </c>
      <c r="X159" s="0" t="n">
        <v>4.13239227773747</v>
      </c>
      <c r="Y159" s="0" t="n">
        <v>3.86013561587227</v>
      </c>
      <c r="Z159" s="0" t="n">
        <v>1.69886688619079</v>
      </c>
      <c r="AA159" s="0" t="n">
        <v>2.673569031992</v>
      </c>
      <c r="AB159" s="0" t="n">
        <v>1.11194508362109</v>
      </c>
      <c r="AC159" s="0" t="n">
        <v>4.40057895522243</v>
      </c>
      <c r="AD159" s="0" t="n">
        <v>4.35505854245555</v>
      </c>
      <c r="AE159" s="0" t="n">
        <v>4.10341525783409</v>
      </c>
      <c r="AF159" s="0" t="n">
        <v>4.6017895115031</v>
      </c>
      <c r="AG159" s="0" t="n">
        <v>3.8008887912176</v>
      </c>
      <c r="AH159" s="0" t="n">
        <v>2.77780755284924</v>
      </c>
      <c r="AI159" s="0" t="n">
        <v>2.16041193264206</v>
      </c>
      <c r="AJ159" s="0" t="n">
        <v>1.30767168125972</v>
      </c>
      <c r="AK159" s="0" t="n">
        <v>0.882985324571649</v>
      </c>
      <c r="AL159" s="0" t="n">
        <v>2.7368197168159</v>
      </c>
      <c r="AM159" s="0" t="n">
        <v>2.38613947304265</v>
      </c>
      <c r="AN159" s="0" t="n">
        <v>3.52243334080369</v>
      </c>
      <c r="AO159" s="0" t="n">
        <v>4.85215865163748</v>
      </c>
      <c r="AP159" s="0" t="n">
        <v>4.88178427102073</v>
      </c>
      <c r="AQ159" s="0" t="n">
        <v>2.00544055152673</v>
      </c>
      <c r="AR159" s="0" t="n">
        <v>3.23514628930735</v>
      </c>
      <c r="AS159" s="0" t="n">
        <v>5.63934786377143</v>
      </c>
      <c r="AT159" s="0" t="n">
        <v>3.41439344019226</v>
      </c>
      <c r="AU159" s="0" t="n">
        <v>4.2946432364257</v>
      </c>
      <c r="AV159" s="0" t="n">
        <v>5.4294389208932</v>
      </c>
      <c r="AW159" s="0" t="n">
        <v>7.73964628876334</v>
      </c>
      <c r="AX159" s="0" t="n">
        <v>7.00687014515349</v>
      </c>
      <c r="AY159" s="0" t="n">
        <v>7.89618962954322</v>
      </c>
      <c r="AZ159" s="0" t="n">
        <v>8.44798489950568</v>
      </c>
      <c r="BA159" s="0" t="n">
        <v>5.54482255555624</v>
      </c>
      <c r="BB159" s="0" t="n">
        <v>2.33674473383793</v>
      </c>
      <c r="BC159" s="0" t="n">
        <v>7.47124053265786</v>
      </c>
      <c r="BD159" s="0" t="n">
        <v>6.02514102387906</v>
      </c>
      <c r="BE159" s="0" t="n">
        <v>5.19069723234371</v>
      </c>
      <c r="BF159" s="0" t="n">
        <v>5.13743519806144</v>
      </c>
      <c r="BG159" s="0" t="n">
        <v>4.46041662244897</v>
      </c>
      <c r="BH159" s="0" t="n">
        <v>3.9696754665103</v>
      </c>
      <c r="BI159" s="0" t="n">
        <v>4.3013736059131</v>
      </c>
      <c r="BJ159" s="0" t="n">
        <v>4.94901082704506</v>
      </c>
      <c r="BK159" s="0" t="n">
        <v>4.43698024911059</v>
      </c>
      <c r="BL159" s="0" t="n">
        <v>3.61233797801177</v>
      </c>
    </row>
    <row r="160" customFormat="false" ht="15" hidden="false" customHeight="false" outlineLevel="0" collapsed="false">
      <c r="A160" s="0" t="s">
        <v>116</v>
      </c>
      <c r="B160" s="0" t="s">
        <v>374</v>
      </c>
      <c r="C160" s="0" t="s">
        <v>1159</v>
      </c>
      <c r="D160" s="0" t="s">
        <v>1160</v>
      </c>
      <c r="AJ160" s="0" t="n">
        <v>-6.1707676470205</v>
      </c>
      <c r="AK160" s="0" t="n">
        <v>-6.56519867685854</v>
      </c>
      <c r="AL160" s="0" t="n">
        <v>-7.46927131858557</v>
      </c>
      <c r="AM160" s="0" t="n">
        <v>-1.75816618126913</v>
      </c>
      <c r="AN160" s="0" t="n">
        <v>-1.11472769414412</v>
      </c>
      <c r="AO160" s="0" t="n">
        <v>1.18510388873231</v>
      </c>
      <c r="AP160" s="0" t="n">
        <v>1.43998133659125</v>
      </c>
      <c r="AQ160" s="0" t="n">
        <v>3.37873564718296</v>
      </c>
      <c r="AR160" s="0" t="n">
        <v>4.33902791307588</v>
      </c>
      <c r="AS160" s="0" t="n">
        <v>4.54913578288874</v>
      </c>
      <c r="AT160" s="0" t="n">
        <v>-3.06725662451662</v>
      </c>
      <c r="AU160" s="0" t="n">
        <v>1.49366547202928</v>
      </c>
      <c r="AV160" s="0" t="n">
        <v>2.22260165732409</v>
      </c>
      <c r="AW160" s="0" t="n">
        <v>4.67408957960916</v>
      </c>
      <c r="AX160" s="0" t="n">
        <v>4.72408864201974</v>
      </c>
      <c r="AY160" s="0" t="n">
        <v>5.13702516153505</v>
      </c>
      <c r="AZ160" s="0" t="n">
        <v>6.47348685752347</v>
      </c>
      <c r="BA160" s="0" t="n">
        <v>5.47200139015595</v>
      </c>
      <c r="BB160" s="0" t="n">
        <v>-0.358614856979671</v>
      </c>
      <c r="BC160" s="0" t="n">
        <v>3.35875085773812</v>
      </c>
      <c r="BD160" s="0" t="n">
        <v>2.33988604520331</v>
      </c>
      <c r="BE160" s="0" t="n">
        <v>-0.456183223607937</v>
      </c>
      <c r="BF160" s="0" t="n">
        <v>2.92525766450484</v>
      </c>
      <c r="BG160" s="0" t="n">
        <v>3.62912351276373</v>
      </c>
      <c r="BH160" s="0" t="n">
        <v>3.85586514041738</v>
      </c>
      <c r="BI160" s="0" t="n">
        <v>2.84820519363306</v>
      </c>
      <c r="BJ160" s="0" t="n">
        <v>1.08177273813243</v>
      </c>
      <c r="BK160" s="0" t="n">
        <v>2.89999999999999</v>
      </c>
      <c r="BL160" s="0" t="n">
        <v>3.2</v>
      </c>
    </row>
    <row r="161" customFormat="false" ht="15" hidden="false" customHeight="false" outlineLevel="0" collapsed="false">
      <c r="A161" s="0" t="s">
        <v>121</v>
      </c>
      <c r="B161" s="0" t="s">
        <v>353</v>
      </c>
      <c r="C161" s="0" t="s">
        <v>1159</v>
      </c>
      <c r="D161" s="0" t="s">
        <v>1160</v>
      </c>
      <c r="M161" s="0" t="n">
        <v>3.70841019648689</v>
      </c>
      <c r="N161" s="0" t="n">
        <v>0.230999419524821</v>
      </c>
      <c r="O161" s="0" t="n">
        <v>6.13695486255888</v>
      </c>
      <c r="P161" s="0" t="n">
        <v>2.56899602355828</v>
      </c>
      <c r="Q161" s="0" t="n">
        <v>5.84401643095509</v>
      </c>
      <c r="R161" s="0" t="n">
        <v>-1.45511580192979</v>
      </c>
      <c r="S161" s="0" t="n">
        <v>-1.528826102384</v>
      </c>
      <c r="T161" s="0" t="n">
        <v>11.625049137452</v>
      </c>
      <c r="U161" s="0" t="n">
        <v>13.6234385336651</v>
      </c>
      <c r="V161" s="0" t="n">
        <v>6.34864719393605</v>
      </c>
      <c r="W161" s="0" t="n">
        <v>-1.46347633199167</v>
      </c>
      <c r="X161" s="0" t="n">
        <v>10.3956772105957</v>
      </c>
      <c r="Y161" s="0" t="n">
        <v>-4.3258398689979</v>
      </c>
      <c r="Z161" s="0" t="n">
        <v>1.50880429685272</v>
      </c>
      <c r="AA161" s="0" t="n">
        <v>-7.37843304605821</v>
      </c>
      <c r="AB161" s="0" t="n">
        <v>1.82087377231504</v>
      </c>
      <c r="AC161" s="0" t="n">
        <v>-0.287011156196641</v>
      </c>
      <c r="AD161" s="0" t="n">
        <v>20.2866349407131</v>
      </c>
      <c r="AE161" s="0" t="n">
        <v>2.69262088094571</v>
      </c>
      <c r="AF161" s="0" t="n">
        <v>-0.139164289077982</v>
      </c>
      <c r="AG161" s="0" t="n">
        <v>7.38972104432425</v>
      </c>
      <c r="AH161" s="0" t="n">
        <v>4.17738810944253</v>
      </c>
      <c r="AI161" s="0" t="n">
        <v>-2.50239510347761</v>
      </c>
      <c r="AJ161" s="0" t="n">
        <v>11.7452037933746</v>
      </c>
      <c r="AK161" s="0" t="n">
        <v>-3.21866249030752</v>
      </c>
      <c r="AL161" s="0" t="n">
        <v>3.17216817730322</v>
      </c>
      <c r="AM161" s="0" t="n">
        <v>3.77993405101067</v>
      </c>
      <c r="AN161" s="0" t="n">
        <v>0.921022397691601</v>
      </c>
      <c r="AO161" s="0" t="n">
        <v>7.05578540412266</v>
      </c>
      <c r="AP161" s="0" t="n">
        <v>4.82902433934804</v>
      </c>
      <c r="AQ161" s="0" t="n">
        <v>7.57166763990284</v>
      </c>
      <c r="AR161" s="0" t="n">
        <v>5.70094365419142</v>
      </c>
      <c r="AS161" s="0" t="n">
        <v>-0.0608349718131223</v>
      </c>
      <c r="AT161" s="0" t="n">
        <v>15.3762394579174</v>
      </c>
      <c r="AU161" s="0" t="n">
        <v>3.10630825205686</v>
      </c>
      <c r="AV161" s="0" t="n">
        <v>9.1190419953243</v>
      </c>
      <c r="AW161" s="0" t="n">
        <v>1.55999866053489</v>
      </c>
      <c r="AX161" s="0" t="n">
        <v>6.53477877481288</v>
      </c>
      <c r="AY161" s="0" t="n">
        <v>4.66218687758322</v>
      </c>
      <c r="AZ161" s="0" t="n">
        <v>3.49361681253744</v>
      </c>
      <c r="BA161" s="0" t="n">
        <v>4.77314508142975</v>
      </c>
      <c r="BB161" s="0" t="n">
        <v>4.80632226697864</v>
      </c>
      <c r="BC161" s="0" t="n">
        <v>5.31393527895875</v>
      </c>
      <c r="BD161" s="0" t="n">
        <v>3.21313378044307</v>
      </c>
      <c r="BE161" s="0" t="n">
        <v>-0.83673463153076</v>
      </c>
      <c r="BF161" s="0" t="n">
        <v>2.29506828962617</v>
      </c>
      <c r="BG161" s="0" t="n">
        <v>7.08468388056527</v>
      </c>
      <c r="BH161" s="0" t="n">
        <v>6.17180002424978</v>
      </c>
      <c r="BI161" s="0" t="n">
        <v>5.85229919941415</v>
      </c>
      <c r="BJ161" s="0" t="n">
        <v>5.30545608438166</v>
      </c>
      <c r="BK161" s="0" t="n">
        <v>4.74648432724561</v>
      </c>
      <c r="BL161" s="0" t="n">
        <v>4.75134153416911</v>
      </c>
    </row>
    <row r="162" customFormat="false" ht="15" hidden="false" customHeight="false" outlineLevel="0" collapsed="false">
      <c r="A162" s="0" t="s">
        <v>122</v>
      </c>
      <c r="B162" s="0" t="s">
        <v>354</v>
      </c>
      <c r="C162" s="0" t="s">
        <v>1159</v>
      </c>
      <c r="D162" s="0" t="s">
        <v>1160</v>
      </c>
      <c r="P162" s="0" t="n">
        <v>2.4539936122783</v>
      </c>
      <c r="Q162" s="0" t="n">
        <v>5.83832702652158</v>
      </c>
      <c r="R162" s="0" t="n">
        <v>4.14613837325946</v>
      </c>
      <c r="S162" s="0" t="n">
        <v>10.0364039597072</v>
      </c>
      <c r="T162" s="0" t="n">
        <v>19.5600808646514</v>
      </c>
      <c r="U162" s="0" t="n">
        <v>17.0170895648017</v>
      </c>
      <c r="V162" s="0" t="n">
        <v>12.1841698013342</v>
      </c>
      <c r="W162" s="0" t="n">
        <v>11.1611581906167</v>
      </c>
      <c r="X162" s="0" t="n">
        <v>10.4907731676097</v>
      </c>
      <c r="Y162" s="0" t="n">
        <v>7.04971121492007</v>
      </c>
      <c r="Z162" s="0" t="n">
        <v>3.3117620744263</v>
      </c>
      <c r="AA162" s="0" t="n">
        <v>2.2844523055533</v>
      </c>
      <c r="AB162" s="0" t="n">
        <v>-0.612390116892172</v>
      </c>
      <c r="AC162" s="0" t="n">
        <v>0.942370935479602</v>
      </c>
      <c r="AD162" s="0" t="n">
        <v>2.58527966638221</v>
      </c>
      <c r="AE162" s="0" t="n">
        <v>3.88519000696459</v>
      </c>
      <c r="AF162" s="0" t="n">
        <v>4.11051445185962</v>
      </c>
      <c r="AG162" s="0" t="n">
        <v>8.41423629573987</v>
      </c>
      <c r="AH162" s="0" t="n">
        <v>8.17910558124018</v>
      </c>
      <c r="AI162" s="0" t="n">
        <v>6.29139095831155</v>
      </c>
      <c r="AJ162" s="0" t="n">
        <v>6.25649208213193</v>
      </c>
      <c r="AK162" s="0" t="n">
        <v>4.69093243062608</v>
      </c>
      <c r="AL162" s="0" t="n">
        <v>4.48074935883729</v>
      </c>
      <c r="AM162" s="0" t="n">
        <v>5.65110473736064</v>
      </c>
      <c r="AN162" s="0" t="n">
        <v>6.34249318337498</v>
      </c>
      <c r="AO162" s="0" t="n">
        <v>3.77733576158326</v>
      </c>
      <c r="AP162" s="0" t="n">
        <v>5.2569801449754</v>
      </c>
      <c r="AQ162" s="0" t="n">
        <v>5.12560123053581</v>
      </c>
      <c r="AR162" s="0" t="n">
        <v>4.71997488242211</v>
      </c>
      <c r="AS162" s="0" t="n">
        <v>6.77019391099778</v>
      </c>
      <c r="AT162" s="0" t="n">
        <v>-1.17469665032539</v>
      </c>
      <c r="AU162" s="0" t="n">
        <v>2.56526368373224</v>
      </c>
      <c r="AV162" s="0" t="n">
        <v>4.07406758949924</v>
      </c>
      <c r="AW162" s="0" t="n">
        <v>0.14026853724036</v>
      </c>
      <c r="AX162" s="0" t="n">
        <v>3.38359372183241</v>
      </c>
      <c r="AY162" s="0" t="n">
        <v>2.51014276491921</v>
      </c>
      <c r="AZ162" s="0" t="n">
        <v>4.77470580212436</v>
      </c>
      <c r="BA162" s="0" t="n">
        <v>3.8263591660248</v>
      </c>
      <c r="BB162" s="0" t="n">
        <v>-1.13387365460049</v>
      </c>
      <c r="BC162" s="0" t="n">
        <v>5.54364001072236</v>
      </c>
      <c r="BD162" s="0" t="n">
        <v>0.467050564252574</v>
      </c>
      <c r="BE162" s="0" t="n">
        <v>4.11770637605775</v>
      </c>
      <c r="BF162" s="0" t="n">
        <v>5.47335591422899</v>
      </c>
      <c r="BG162" s="0" t="n">
        <v>7.6335384644276</v>
      </c>
      <c r="BH162" s="0" t="n">
        <v>9.6081323482308</v>
      </c>
      <c r="BI162" s="0" t="n">
        <v>3.89120692508136</v>
      </c>
      <c r="BJ162" s="0" t="n">
        <v>8.01506313434925</v>
      </c>
      <c r="BK162" s="0" t="n">
        <v>5.17859848221423</v>
      </c>
      <c r="BL162" s="0" t="n">
        <v>4.9198221173362</v>
      </c>
    </row>
    <row r="163" customFormat="false" ht="15" hidden="false" customHeight="false" outlineLevel="0" collapsed="false">
      <c r="A163" s="0" t="s">
        <v>133</v>
      </c>
      <c r="B163" s="0" t="s">
        <v>365</v>
      </c>
      <c r="C163" s="0" t="s">
        <v>1159</v>
      </c>
      <c r="D163" s="0" t="s">
        <v>1160</v>
      </c>
      <c r="F163" s="0" t="n">
        <v>0.471561080379644</v>
      </c>
      <c r="G163" s="0" t="n">
        <v>4.08687253043894</v>
      </c>
      <c r="H163" s="0" t="n">
        <v>13.3492949251415</v>
      </c>
      <c r="I163" s="0" t="n">
        <v>-5.89401883964506</v>
      </c>
      <c r="J163" s="0" t="n">
        <v>10.6926495101716</v>
      </c>
      <c r="K163" s="0" t="n">
        <v>-4.85177870418224</v>
      </c>
      <c r="L163" s="0" t="n">
        <v>-5.92525888263688</v>
      </c>
      <c r="M163" s="0" t="n">
        <v>12.0593401836537</v>
      </c>
      <c r="N163" s="0" t="n">
        <v>3.29174112061312</v>
      </c>
      <c r="O163" s="0" t="n">
        <v>4.97933059716753</v>
      </c>
      <c r="P163" s="0" t="n">
        <v>4.12996244451882</v>
      </c>
      <c r="Q163" s="0" t="n">
        <v>2.43584137286828</v>
      </c>
      <c r="R163" s="0" t="n">
        <v>-0.968124718335574</v>
      </c>
      <c r="S163" s="0" t="n">
        <v>5.34237568949929</v>
      </c>
      <c r="T163" s="0" t="n">
        <v>4.15270918852792</v>
      </c>
      <c r="U163" s="0" t="n">
        <v>6.08039622928609</v>
      </c>
      <c r="V163" s="0" t="n">
        <v>5.95228661057196</v>
      </c>
      <c r="W163" s="0" t="n">
        <v>6.51781702314275</v>
      </c>
      <c r="X163" s="0" t="n">
        <v>5.20127748074106</v>
      </c>
      <c r="Y163" s="0" t="n">
        <v>7.93853808083067</v>
      </c>
      <c r="Z163" s="0" t="n">
        <v>6.35575459195852</v>
      </c>
      <c r="AA163" s="0" t="n">
        <v>5.6038764255663</v>
      </c>
      <c r="AB163" s="0" t="n">
        <v>4.39109267988805</v>
      </c>
      <c r="AC163" s="0" t="n">
        <v>4.93272802618058</v>
      </c>
      <c r="AD163" s="0" t="n">
        <v>2.85100023868452</v>
      </c>
      <c r="AE163" s="0" t="n">
        <v>-1.05734875698276</v>
      </c>
      <c r="AF163" s="0" t="n">
        <v>-4.00563178606433</v>
      </c>
      <c r="AG163" s="0" t="n">
        <v>-11.3524394768175</v>
      </c>
      <c r="AH163" s="0" t="n">
        <v>3.69529742267822</v>
      </c>
      <c r="AI163" s="0" t="n">
        <v>2.8169332732916</v>
      </c>
      <c r="AJ163" s="0" t="n">
        <v>-0.650616908122913</v>
      </c>
      <c r="AK163" s="0" t="n">
        <v>9.66094245272457</v>
      </c>
      <c r="AL163" s="0" t="n">
        <v>6.03941022688407</v>
      </c>
      <c r="AM163" s="0" t="n">
        <v>7.4779583583742</v>
      </c>
      <c r="AN163" s="0" t="n">
        <v>6.94805143679929</v>
      </c>
      <c r="AO163" s="0" t="n">
        <v>6.44271534744998</v>
      </c>
      <c r="AP163" s="0" t="n">
        <v>5.65158296317641</v>
      </c>
      <c r="AQ163" s="0" t="n">
        <v>5.86621315299236</v>
      </c>
      <c r="AR163" s="0" t="n">
        <v>10.9451299820254</v>
      </c>
      <c r="AS163" s="0" t="n">
        <v>13.7459305559899</v>
      </c>
      <c r="AT163" s="0" t="n">
        <v>11.34399706985</v>
      </c>
      <c r="AU163" s="0" t="n">
        <v>12.025513433977</v>
      </c>
      <c r="AV163" s="0" t="n">
        <v>13.8439968901382</v>
      </c>
      <c r="AW163" s="0" t="n">
        <v>13.5646616162944</v>
      </c>
      <c r="AX163" s="0" t="n">
        <v>13.56895002161</v>
      </c>
      <c r="AY163" s="0" t="n">
        <v>13.0761013795808</v>
      </c>
      <c r="AZ163" s="0" t="n">
        <v>11.99143524005</v>
      </c>
      <c r="BA163" s="0" t="n">
        <v>10.2553053930156</v>
      </c>
      <c r="BB163" s="0" t="n">
        <v>10.5500090961783</v>
      </c>
      <c r="BC163" s="0" t="n">
        <v>9.63443945214478</v>
      </c>
      <c r="BD163" s="0" t="n">
        <v>5.59148237819601</v>
      </c>
      <c r="BE163" s="0" t="n">
        <v>7.33267044715468</v>
      </c>
      <c r="BF163" s="0" t="n">
        <v>8.42600102485174</v>
      </c>
      <c r="BG163" s="0" t="n">
        <v>7.99091559728882</v>
      </c>
      <c r="BH163" s="0" t="n">
        <v>6.99284029025135</v>
      </c>
      <c r="BI163" s="0" t="n">
        <v>5.75006450029507</v>
      </c>
      <c r="BJ163" s="0" t="n">
        <v>6.404977325147</v>
      </c>
      <c r="BK163" s="0" t="n">
        <v>6.7504601462238</v>
      </c>
      <c r="BL163" s="0" t="n">
        <v>2.88796073310718</v>
      </c>
    </row>
    <row r="164" customFormat="false" ht="15" hidden="false" customHeight="false" outlineLevel="0" collapsed="false">
      <c r="A164" s="0" t="s">
        <v>1118</v>
      </c>
      <c r="B164" s="0" t="s">
        <v>1119</v>
      </c>
      <c r="C164" s="0" t="s">
        <v>1159</v>
      </c>
      <c r="D164" s="0" t="s">
        <v>1160</v>
      </c>
      <c r="K164" s="0" t="n">
        <v>7.36685546673661</v>
      </c>
      <c r="L164" s="0" t="n">
        <v>9.57831038727844</v>
      </c>
      <c r="M164" s="0" t="n">
        <v>11.9639116913239</v>
      </c>
      <c r="N164" s="0" t="n">
        <v>12.7659797199325</v>
      </c>
      <c r="O164" s="0" t="n">
        <v>9.50993049107713</v>
      </c>
      <c r="P164" s="0" t="n">
        <v>9.21261082396663</v>
      </c>
      <c r="Q164" s="0" t="n">
        <v>13.8269707085663</v>
      </c>
      <c r="R164" s="0" t="n">
        <v>7.02249932730228</v>
      </c>
      <c r="S164" s="0" t="n">
        <v>6.65540985102679</v>
      </c>
      <c r="T164" s="0" t="n">
        <v>0.518180646317774</v>
      </c>
      <c r="U164" s="0" t="n">
        <v>15.3610906950488</v>
      </c>
      <c r="V164" s="0" t="n">
        <v>-1.06665644854556</v>
      </c>
      <c r="W164" s="0" t="n">
        <v>-6.36511549405515</v>
      </c>
      <c r="X164" s="0" t="n">
        <v>-2.98181671442987</v>
      </c>
      <c r="Y164" s="0" t="n">
        <v>-11.9366083067521</v>
      </c>
      <c r="Z164" s="0" t="n">
        <v>-0.692429056360069</v>
      </c>
      <c r="AA164" s="0" t="n">
        <v>15.744158558675</v>
      </c>
      <c r="AB164" s="0" t="n">
        <v>4.5715370337559</v>
      </c>
      <c r="AC164" s="0" t="n">
        <v>-1.78063256190303</v>
      </c>
      <c r="AD164" s="0" t="n">
        <v>3.14930017323101</v>
      </c>
      <c r="AE164" s="0" t="n">
        <v>-2.93279593866818</v>
      </c>
      <c r="AF164" s="0" t="n">
        <v>1.83216391968257</v>
      </c>
      <c r="AG164" s="0" t="n">
        <v>-0.702144296337465</v>
      </c>
      <c r="AH164" s="0" t="n">
        <v>2.74267247818487</v>
      </c>
      <c r="AI164" s="0" t="n">
        <v>12.906226590495</v>
      </c>
      <c r="AJ164" s="0" t="n">
        <v>-1.3909753551887</v>
      </c>
      <c r="AK164" s="0" t="n">
        <v>4.646357551284</v>
      </c>
      <c r="AL164" s="0" t="n">
        <v>2.78933055997599</v>
      </c>
      <c r="AM164" s="0" t="n">
        <v>1.44465293426812</v>
      </c>
      <c r="AN164" s="0" t="n">
        <v>2.55993854029244</v>
      </c>
      <c r="AO164" s="0" t="n">
        <v>6.09056419567193</v>
      </c>
      <c r="AP164" s="0" t="n">
        <v>3.27072666847974</v>
      </c>
      <c r="AQ164" s="0" t="n">
        <v>6.81351790491267</v>
      </c>
      <c r="AR164" s="0" t="n">
        <v>4.26552064463961</v>
      </c>
      <c r="AS164" s="0" t="n">
        <v>4.44454828667811</v>
      </c>
      <c r="AT164" s="0" t="n">
        <v>2.22907943666667</v>
      </c>
      <c r="AU164" s="0" t="n">
        <v>3.33455636551794</v>
      </c>
      <c r="AV164" s="0" t="n">
        <v>2.7844240487962</v>
      </c>
      <c r="AW164" s="0" t="n">
        <v>8.09100964338805</v>
      </c>
      <c r="AX164" s="0" t="n">
        <v>4.54492794407871</v>
      </c>
      <c r="AY164" s="0" t="n">
        <v>5.50562376449778</v>
      </c>
      <c r="AZ164" s="0" t="n">
        <v>6.08542459264179</v>
      </c>
      <c r="BA164" s="0" t="n">
        <v>3.53679075494755</v>
      </c>
      <c r="BB164" s="0" t="n">
        <v>2.55260827818178</v>
      </c>
      <c r="BC164" s="0" t="n">
        <v>5.2494680781783</v>
      </c>
      <c r="BD164" s="0" t="n">
        <v>-0.939013132871992</v>
      </c>
      <c r="BE164" s="0" t="n">
        <v>2.79948068658049</v>
      </c>
      <c r="BF164" s="0" t="n">
        <v>1.71887079522888</v>
      </c>
      <c r="BG164" s="0" t="n">
        <v>2.11660518947853</v>
      </c>
      <c r="BH164" s="0" t="n">
        <v>0.744399600484442</v>
      </c>
      <c r="BI164" s="0" t="n">
        <v>7.83602414854228</v>
      </c>
      <c r="BJ164" s="0" t="n">
        <v>2.90672260920614</v>
      </c>
      <c r="BK164" s="0" t="n">
        <v>-0.3780756660191</v>
      </c>
      <c r="BL164" s="0" t="n">
        <v>-0.366182277840849</v>
      </c>
    </row>
    <row r="165" customFormat="false" ht="15" hidden="false" customHeight="false" outlineLevel="0" collapsed="false">
      <c r="A165" s="0" t="s">
        <v>130</v>
      </c>
      <c r="B165" s="0" t="s">
        <v>362</v>
      </c>
      <c r="C165" s="0" t="s">
        <v>1159</v>
      </c>
      <c r="D165" s="0" t="s">
        <v>1160</v>
      </c>
      <c r="AQ165" s="0" t="n">
        <v>4.90000671330235</v>
      </c>
      <c r="AR165" s="0" t="n">
        <v>-9.40000140664895</v>
      </c>
      <c r="AS165" s="0" t="n">
        <v>3.10000018370371</v>
      </c>
      <c r="AT165" s="0" t="n">
        <v>1.09984271867472</v>
      </c>
      <c r="AU165" s="0" t="n">
        <v>1.90393392048746</v>
      </c>
      <c r="AV165" s="0" t="n">
        <v>2.48265936070939</v>
      </c>
      <c r="AW165" s="0" t="n">
        <v>4.42605295805207</v>
      </c>
      <c r="AX165" s="0" t="n">
        <v>4.18060152722231</v>
      </c>
      <c r="AY165" s="0" t="n">
        <v>8.56641950822812</v>
      </c>
      <c r="AZ165" s="0" t="n">
        <v>6.81015049116694</v>
      </c>
      <c r="BA165" s="0" t="n">
        <v>7.22275203419028</v>
      </c>
      <c r="BB165" s="0" t="n">
        <v>-5.79509618402625</v>
      </c>
      <c r="BC165" s="0" t="n">
        <v>2.73437929219654</v>
      </c>
      <c r="BD165" s="0" t="n">
        <v>3.22841902153232</v>
      </c>
      <c r="BE165" s="0" t="n">
        <v>-2.72379678759462</v>
      </c>
      <c r="BF165" s="0" t="n">
        <v>3.54898055211466</v>
      </c>
      <c r="BG165" s="0" t="n">
        <v>1.78371215072646</v>
      </c>
      <c r="BH165" s="0" t="n">
        <v>3.39038879419505</v>
      </c>
      <c r="BI165" s="0" t="n">
        <v>2.94931306833857</v>
      </c>
      <c r="BJ165" s="0" t="n">
        <v>4.71648965710496</v>
      </c>
      <c r="BK165" s="0" t="n">
        <v>5.07791065599665</v>
      </c>
      <c r="BL165" s="0" t="n">
        <v>4.06293885004432</v>
      </c>
    </row>
    <row r="166" customFormat="false" ht="15" hidden="false" customHeight="false" outlineLevel="0" collapsed="false">
      <c r="A166" s="0" t="s">
        <v>129</v>
      </c>
      <c r="B166" s="0" t="s">
        <v>361</v>
      </c>
      <c r="C166" s="0" t="s">
        <v>1159</v>
      </c>
      <c r="D166" s="0" t="s">
        <v>1160</v>
      </c>
      <c r="AA166" s="0" t="n">
        <v>8.34213611527889</v>
      </c>
      <c r="AB166" s="0" t="n">
        <v>5.83403795429676</v>
      </c>
      <c r="AC166" s="0" t="n">
        <v>5.93341945284311</v>
      </c>
      <c r="AD166" s="0" t="n">
        <v>5.71287226114198</v>
      </c>
      <c r="AE166" s="0" t="n">
        <v>9.37499451269433</v>
      </c>
      <c r="AF166" s="0" t="n">
        <v>3.4586484712748</v>
      </c>
      <c r="AG166" s="0" t="n">
        <v>5.10797231192031</v>
      </c>
      <c r="AH166" s="0" t="n">
        <v>4.17819574347666</v>
      </c>
      <c r="AI166" s="0" t="n">
        <v>-3.18446017802542</v>
      </c>
      <c r="AJ166" s="0" t="n">
        <v>-8.69354473143829</v>
      </c>
      <c r="AK166" s="0" t="n">
        <v>-9.25646570475614</v>
      </c>
      <c r="AL166" s="0" t="n">
        <v>-3.16879154901302</v>
      </c>
      <c r="AM166" s="0" t="n">
        <v>2.13438269363718</v>
      </c>
      <c r="AN166" s="0" t="n">
        <v>6.37642688732709</v>
      </c>
      <c r="AO166" s="0" t="n">
        <v>2.23509384359343</v>
      </c>
      <c r="AP166" s="0" t="n">
        <v>3.89671358349013</v>
      </c>
      <c r="AQ166" s="0" t="n">
        <v>3.33993659986376</v>
      </c>
      <c r="AR166" s="0" t="n">
        <v>3.07036901039228</v>
      </c>
      <c r="AS166" s="0" t="n">
        <v>1.14606213683845</v>
      </c>
      <c r="AT166" s="0" t="n">
        <v>2.9527105437067</v>
      </c>
      <c r="AU166" s="0" t="n">
        <v>4.73297846536269</v>
      </c>
      <c r="AV166" s="0" t="n">
        <v>7.00463457450876</v>
      </c>
      <c r="AW166" s="0" t="n">
        <v>10.6254059599172</v>
      </c>
      <c r="AX166" s="0" t="n">
        <v>7.25366544049683</v>
      </c>
      <c r="AY166" s="0" t="n">
        <v>8.55623480942715</v>
      </c>
      <c r="AZ166" s="0" t="n">
        <v>10.2480163590433</v>
      </c>
      <c r="BA166" s="0" t="n">
        <v>8.90036794639215</v>
      </c>
      <c r="BB166" s="0" t="n">
        <v>-1.26859894051877</v>
      </c>
      <c r="BC166" s="0" t="n">
        <v>6.36516168485748</v>
      </c>
      <c r="BD166" s="0" t="n">
        <v>17.290777583689</v>
      </c>
      <c r="BE166" s="0" t="n">
        <v>12.3198198484838</v>
      </c>
      <c r="BF166" s="0" t="n">
        <v>11.6489161898863</v>
      </c>
      <c r="BG166" s="0" t="n">
        <v>7.8852254815194</v>
      </c>
      <c r="BH166" s="0" t="n">
        <v>2.37983580688481</v>
      </c>
      <c r="BI166" s="0" t="n">
        <v>1.1683934561722</v>
      </c>
      <c r="BJ166" s="0" t="n">
        <v>5.33703793321978</v>
      </c>
      <c r="BK166" s="0" t="n">
        <v>7.2466296361045</v>
      </c>
      <c r="BL166" s="0" t="n">
        <v>5.15907060316485</v>
      </c>
    </row>
    <row r="167" customFormat="false" ht="15" hidden="false" customHeight="false" outlineLevel="0" collapsed="false">
      <c r="A167" s="0" t="s">
        <v>839</v>
      </c>
      <c r="B167" s="0" t="s">
        <v>841</v>
      </c>
      <c r="C167" s="0" t="s">
        <v>1159</v>
      </c>
      <c r="D167" s="0" t="s">
        <v>1160</v>
      </c>
      <c r="AV167" s="0" t="n">
        <v>0.408441116405726</v>
      </c>
      <c r="AW167" s="0" t="n">
        <v>-3.11864406779661</v>
      </c>
      <c r="AX167" s="0" t="n">
        <v>-12.666200139958</v>
      </c>
      <c r="AY167" s="0" t="n">
        <v>-6.89102564102564</v>
      </c>
      <c r="AZ167" s="0" t="n">
        <v>-6.71256454388984</v>
      </c>
      <c r="BA167" s="0" t="n">
        <v>-11.070110701107</v>
      </c>
      <c r="BB167" s="0" t="n">
        <v>-17.5311203319502</v>
      </c>
      <c r="BC167" s="0" t="n">
        <v>1.38364779874213</v>
      </c>
      <c r="BD167" s="0" t="n">
        <v>-7.69230769230769</v>
      </c>
      <c r="BE167" s="0" t="n">
        <v>0.537634408602145</v>
      </c>
      <c r="BF167" s="0" t="n">
        <v>2.40641711229948</v>
      </c>
      <c r="BG167" s="0" t="n">
        <v>3.78590078328982</v>
      </c>
      <c r="BH167" s="0" t="n">
        <v>3.52201257861635</v>
      </c>
      <c r="BI167" s="0" t="n">
        <v>28.3110571081409</v>
      </c>
      <c r="BJ167" s="0" t="n">
        <v>25.5681818181818</v>
      </c>
      <c r="BK167" s="0" t="n">
        <v>-19.6078431372549</v>
      </c>
    </row>
    <row r="168" customFormat="false" ht="15" hidden="false" customHeight="false" outlineLevel="0" collapsed="false">
      <c r="A168" s="0" t="s">
        <v>132</v>
      </c>
      <c r="B168" s="0" t="s">
        <v>364</v>
      </c>
      <c r="C168" s="0" t="s">
        <v>1159</v>
      </c>
      <c r="D168" s="0" t="s">
        <v>1160</v>
      </c>
      <c r="Z168" s="0" t="n">
        <v>5.00000294940915</v>
      </c>
      <c r="AA168" s="0" t="n">
        <v>-6.89999943941209</v>
      </c>
      <c r="AB168" s="0" t="n">
        <v>-15.700002038583</v>
      </c>
      <c r="AC168" s="0" t="n">
        <v>-6.49999987984612</v>
      </c>
      <c r="AD168" s="0" t="n">
        <v>0.999996720794627</v>
      </c>
      <c r="AE168" s="0" t="n">
        <v>-2.29999602631008</v>
      </c>
      <c r="AF168" s="0" t="n">
        <v>14.7000004228315</v>
      </c>
      <c r="AG168" s="0" t="n">
        <v>8.1999951794805</v>
      </c>
      <c r="AH168" s="0" t="n">
        <v>6.50000455164441</v>
      </c>
      <c r="AI168" s="0" t="n">
        <v>0.999992833134172</v>
      </c>
      <c r="AJ168" s="0" t="n">
        <v>4.92545125747017</v>
      </c>
      <c r="AK168" s="0" t="n">
        <v>-6.1247154506178</v>
      </c>
      <c r="AL168" s="0" t="n">
        <v>10.5985296732321</v>
      </c>
      <c r="AM168" s="0" t="n">
        <v>6.53339645790592</v>
      </c>
      <c r="AN168" s="0" t="n">
        <v>2.25975717757339</v>
      </c>
      <c r="AO168" s="0" t="n">
        <v>11.202519603498</v>
      </c>
      <c r="AP168" s="0" t="n">
        <v>11.3010686482089</v>
      </c>
      <c r="AQ168" s="0" t="n">
        <v>9.93125194938349</v>
      </c>
      <c r="AR168" s="0" t="n">
        <v>11.6985237159012</v>
      </c>
      <c r="AS168" s="0" t="n">
        <v>1.18030078891616</v>
      </c>
      <c r="AT168" s="0" t="n">
        <v>12.086874401641</v>
      </c>
      <c r="AU168" s="0" t="n">
        <v>9.29105188520596</v>
      </c>
      <c r="AV168" s="0" t="n">
        <v>6.87853287195776</v>
      </c>
      <c r="AW168" s="0" t="n">
        <v>7.91640783637942</v>
      </c>
      <c r="AX168" s="0" t="n">
        <v>6.6459082805729</v>
      </c>
      <c r="AY168" s="0" t="n">
        <v>9.69437409174286</v>
      </c>
      <c r="AZ168" s="0" t="n">
        <v>7.7297462424838</v>
      </c>
      <c r="BA168" s="0" t="n">
        <v>7.31775532393037</v>
      </c>
      <c r="BB168" s="0" t="n">
        <v>6.31819723248903</v>
      </c>
      <c r="BC168" s="0" t="n">
        <v>6.50235311519791</v>
      </c>
      <c r="BD168" s="0" t="n">
        <v>7.41738431559391</v>
      </c>
      <c r="BE168" s="0" t="n">
        <v>7.25843925258778</v>
      </c>
      <c r="BF168" s="0" t="n">
        <v>6.96360713487071</v>
      </c>
      <c r="BG168" s="0" t="n">
        <v>7.39851279713864</v>
      </c>
      <c r="BH168" s="0" t="n">
        <v>6.72327878035819</v>
      </c>
      <c r="BI168" s="0" t="n">
        <v>3.82421431921188</v>
      </c>
      <c r="BJ168" s="0" t="n">
        <v>3.74131759312564</v>
      </c>
      <c r="BK168" s="0" t="n">
        <v>3.44381383971462</v>
      </c>
      <c r="BL168" s="0" t="n">
        <v>2.28359720301215</v>
      </c>
    </row>
    <row r="169" customFormat="false" ht="15" hidden="false" customHeight="false" outlineLevel="0" collapsed="false">
      <c r="A169" s="0" t="s">
        <v>124</v>
      </c>
      <c r="B169" s="0" t="s">
        <v>356</v>
      </c>
      <c r="C169" s="0" t="s">
        <v>1159</v>
      </c>
      <c r="D169" s="0" t="s">
        <v>1160</v>
      </c>
      <c r="G169" s="0" t="n">
        <v>0.726608377242499</v>
      </c>
      <c r="H169" s="0" t="n">
        <v>-1.98376757473707</v>
      </c>
      <c r="I169" s="0" t="n">
        <v>27.6908863531309</v>
      </c>
      <c r="J169" s="0" t="n">
        <v>16.1383305020329</v>
      </c>
      <c r="K169" s="0" t="n">
        <v>0.230961965142939</v>
      </c>
      <c r="L169" s="0" t="n">
        <v>3.56713289669912</v>
      </c>
      <c r="M169" s="0" t="n">
        <v>10.1964426259527</v>
      </c>
      <c r="N169" s="0" t="n">
        <v>1.24853208829161</v>
      </c>
      <c r="O169" s="0" t="n">
        <v>11.9859311516478</v>
      </c>
      <c r="P169" s="0" t="n">
        <v>1.84288643715367</v>
      </c>
      <c r="Q169" s="0" t="n">
        <v>-0.7329078681596</v>
      </c>
      <c r="R169" s="0" t="n">
        <v>-4.58475693292718</v>
      </c>
      <c r="S169" s="0" t="n">
        <v>12.1626110592311</v>
      </c>
      <c r="T169" s="0" t="n">
        <v>-5.13437444707159</v>
      </c>
      <c r="U169" s="0" t="n">
        <v>8.54610493047356</v>
      </c>
      <c r="V169" s="0" t="n">
        <v>-1.87859368289189</v>
      </c>
      <c r="W169" s="0" t="n">
        <v>-0.504713832439322</v>
      </c>
      <c r="X169" s="0" t="n">
        <v>4.79003983690438</v>
      </c>
      <c r="Y169" s="0" t="n">
        <v>3.37121021974767</v>
      </c>
      <c r="Z169" s="0" t="n">
        <v>3.45028841953462</v>
      </c>
      <c r="AA169" s="0" t="n">
        <v>-2.33992412238067</v>
      </c>
      <c r="AB169" s="0" t="n">
        <v>3.73534202639361</v>
      </c>
      <c r="AC169" s="0" t="n">
        <v>-3.22686445166269</v>
      </c>
      <c r="AD169" s="0" t="n">
        <v>2.99476050452034</v>
      </c>
      <c r="AE169" s="0" t="n">
        <v>5.71357935389887</v>
      </c>
      <c r="AF169" s="0" t="n">
        <v>1.90038415168306</v>
      </c>
      <c r="AG169" s="0" t="n">
        <v>1.7203979763658</v>
      </c>
      <c r="AH169" s="0" t="n">
        <v>4.77758542069162</v>
      </c>
      <c r="AI169" s="0" t="n">
        <v>-1.7713045336383</v>
      </c>
      <c r="AJ169" s="0" t="n">
        <v>1.78808728186408</v>
      </c>
      <c r="AK169" s="0" t="n">
        <v>1.87412573083725</v>
      </c>
      <c r="AL169" s="0" t="n">
        <v>5.87363743242189</v>
      </c>
      <c r="AM169" s="0" t="n">
        <v>-3.06073222460725</v>
      </c>
      <c r="AN169" s="0" t="n">
        <v>9.81980041888426</v>
      </c>
      <c r="AO169" s="0" t="n">
        <v>5.81882663411955</v>
      </c>
      <c r="AP169" s="0" t="n">
        <v>-4.04469652454418</v>
      </c>
      <c r="AQ169" s="0" t="n">
        <v>2.77780478428373</v>
      </c>
      <c r="AR169" s="0" t="n">
        <v>3.67317832322402</v>
      </c>
      <c r="AS169" s="0" t="n">
        <v>-3.91802587923293</v>
      </c>
      <c r="AT169" s="0" t="n">
        <v>-0.799493815789347</v>
      </c>
      <c r="AU169" s="0" t="n">
        <v>1.38148396199058</v>
      </c>
      <c r="AV169" s="0" t="n">
        <v>6.92826955106303</v>
      </c>
      <c r="AW169" s="0" t="n">
        <v>4.7327579245203</v>
      </c>
      <c r="AX169" s="0" t="n">
        <v>8.56628724906668</v>
      </c>
      <c r="AY169" s="0" t="n">
        <v>18.3331987597714</v>
      </c>
      <c r="AZ169" s="0" t="n">
        <v>-1.96942275160761</v>
      </c>
      <c r="BA169" s="0" t="n">
        <v>-0.331079195278377</v>
      </c>
      <c r="BB169" s="0" t="n">
        <v>0.0978758719728035</v>
      </c>
      <c r="BC169" s="0" t="n">
        <v>2.62022952055378</v>
      </c>
      <c r="BD169" s="0" t="n">
        <v>4.17278328304418</v>
      </c>
      <c r="BE169" s="0" t="n">
        <v>4.47001318233693</v>
      </c>
      <c r="BF169" s="0" t="n">
        <v>4.15081318627171</v>
      </c>
      <c r="BG169" s="0" t="n">
        <v>4.27482327130284</v>
      </c>
      <c r="BH169" s="0" t="n">
        <v>5.37633923694936</v>
      </c>
      <c r="BI169" s="0" t="n">
        <v>1.26090922448303</v>
      </c>
      <c r="BJ169" s="0" t="n">
        <v>3.49717500591493</v>
      </c>
      <c r="BK169" s="0" t="n">
        <v>2.11526763746781</v>
      </c>
      <c r="BL169" s="0" t="n">
        <v>5.93144208859553</v>
      </c>
    </row>
    <row r="170" customFormat="false" ht="15" hidden="false" customHeight="false" outlineLevel="0" collapsed="false">
      <c r="A170" s="0" t="s">
        <v>125</v>
      </c>
      <c r="B170" s="0" t="s">
        <v>357</v>
      </c>
      <c r="C170" s="0" t="s">
        <v>1159</v>
      </c>
      <c r="D170" s="0" t="s">
        <v>1160</v>
      </c>
      <c r="V170" s="0" t="n">
        <v>6.54761905285275</v>
      </c>
      <c r="W170" s="0" t="n">
        <v>3.83080608546429</v>
      </c>
      <c r="X170" s="0" t="n">
        <v>3.51652574725487</v>
      </c>
      <c r="Y170" s="0" t="n">
        <v>-10.0612584955794</v>
      </c>
      <c r="Z170" s="0" t="n">
        <v>5.8823529010039</v>
      </c>
      <c r="AA170" s="0" t="n">
        <v>5.49707592683146</v>
      </c>
      <c r="AB170" s="0" t="n">
        <v>0.383795310602352</v>
      </c>
      <c r="AC170" s="0" t="n">
        <v>4.69838572699241</v>
      </c>
      <c r="AD170" s="0" t="n">
        <v>6.95447546173857</v>
      </c>
      <c r="AE170" s="0" t="n">
        <v>9.74203332123128</v>
      </c>
      <c r="AF170" s="0" t="n">
        <v>8.89103982607557</v>
      </c>
      <c r="AG170" s="0" t="n">
        <v>6.79134674869171</v>
      </c>
      <c r="AH170" s="0" t="n">
        <v>4.46514861011555</v>
      </c>
      <c r="AI170" s="0" t="n">
        <v>7.18673677131321</v>
      </c>
      <c r="AJ170" s="0" t="n">
        <v>4.43544626153842</v>
      </c>
      <c r="AK170" s="0" t="n">
        <v>6.5126985944167</v>
      </c>
      <c r="AL170" s="0" t="n">
        <v>5.08206292824156</v>
      </c>
      <c r="AM170" s="0" t="n">
        <v>4.13614289832813</v>
      </c>
      <c r="AN170" s="0" t="n">
        <v>4.28773657128798</v>
      </c>
      <c r="AO170" s="0" t="n">
        <v>5.58784389949156</v>
      </c>
      <c r="AP170" s="0" t="n">
        <v>5.68747744422677</v>
      </c>
      <c r="AQ170" s="0" t="n">
        <v>6.07194016138837</v>
      </c>
      <c r="AR170" s="0" t="n">
        <v>2.61093231872474</v>
      </c>
      <c r="AS170" s="0" t="n">
        <v>8.2027917834951</v>
      </c>
      <c r="AT170" s="0" t="n">
        <v>3.34754071072776</v>
      </c>
      <c r="AU170" s="0" t="n">
        <v>1.61491864461934</v>
      </c>
      <c r="AV170" s="0" t="n">
        <v>5.92544548864666</v>
      </c>
      <c r="AW170" s="0" t="n">
        <v>4.33001987203438</v>
      </c>
      <c r="AX170" s="0" t="n">
        <v>1.77754303693473</v>
      </c>
      <c r="AY170" s="0" t="n">
        <v>4.86554459107144</v>
      </c>
      <c r="AZ170" s="0" t="n">
        <v>5.72701614247437</v>
      </c>
      <c r="BA170" s="0" t="n">
        <v>5.38696257005078</v>
      </c>
      <c r="BB170" s="0" t="n">
        <v>3.31507698853537</v>
      </c>
      <c r="BC170" s="0" t="n">
        <v>4.37720323945266</v>
      </c>
      <c r="BD170" s="0" t="n">
        <v>4.07753807362208</v>
      </c>
      <c r="BE170" s="0" t="n">
        <v>3.49611833757982</v>
      </c>
      <c r="BF170" s="0" t="n">
        <v>3.36040610303085</v>
      </c>
      <c r="BG170" s="0" t="n">
        <v>3.74457577257851</v>
      </c>
      <c r="BH170" s="0" t="n">
        <v>3.55307173003958</v>
      </c>
      <c r="BI170" s="0" t="n">
        <v>3.83793262870846</v>
      </c>
      <c r="BJ170" s="0" t="n">
        <v>3.8141521149642</v>
      </c>
      <c r="BK170" s="0" t="n">
        <v>3.75967723144153</v>
      </c>
      <c r="BL170" s="0" t="n">
        <v>3.01476291122817</v>
      </c>
    </row>
    <row r="171" customFormat="false" ht="15" hidden="false" customHeight="false" outlineLevel="0" collapsed="false">
      <c r="A171" s="0" t="s">
        <v>118</v>
      </c>
      <c r="B171" s="0" t="s">
        <v>350</v>
      </c>
      <c r="C171" s="0" t="s">
        <v>1159</v>
      </c>
      <c r="D171" s="0" t="s">
        <v>1160</v>
      </c>
      <c r="F171" s="0" t="n">
        <v>7.63959785543926</v>
      </c>
      <c r="G171" s="0" t="n">
        <v>0.668364743014948</v>
      </c>
      <c r="H171" s="0" t="n">
        <v>-1.39107851702587</v>
      </c>
      <c r="I171" s="0" t="n">
        <v>2.66110326762889</v>
      </c>
      <c r="J171" s="0" t="n">
        <v>13.616493419953</v>
      </c>
      <c r="K171" s="0" t="n">
        <v>13.2490363225758</v>
      </c>
      <c r="L171" s="0" t="n">
        <v>7.28154994349967</v>
      </c>
      <c r="M171" s="0" t="n">
        <v>-1.92307916842137</v>
      </c>
      <c r="N171" s="0" t="n">
        <v>5.8823598926886</v>
      </c>
      <c r="O171" s="0" t="n">
        <v>0.47929797784461</v>
      </c>
      <c r="P171" s="0" t="n">
        <v>16.218563632657</v>
      </c>
      <c r="Q171" s="0" t="n">
        <v>6.23134900845837</v>
      </c>
      <c r="R171" s="0" t="n">
        <v>2.30066157112137</v>
      </c>
      <c r="S171" s="0" t="n">
        <v>7.175963618384</v>
      </c>
      <c r="T171" s="0" t="n">
        <v>6.08682380989339</v>
      </c>
      <c r="U171" s="0" t="n">
        <v>4.99773124254813</v>
      </c>
      <c r="V171" s="0" t="n">
        <v>4.91803136857875</v>
      </c>
      <c r="W171" s="0" t="n">
        <v>9.7450680272819</v>
      </c>
      <c r="X171" s="0" t="n">
        <v>4.39615374036669</v>
      </c>
      <c r="Y171" s="0" t="n">
        <v>0.406746413020358</v>
      </c>
      <c r="Z171" s="0" t="n">
        <v>-5.29011921858998</v>
      </c>
      <c r="AA171" s="0" t="n">
        <v>2.50345381365055</v>
      </c>
      <c r="AB171" s="0" t="n">
        <v>3.71870905106803</v>
      </c>
      <c r="AC171" s="0" t="n">
        <v>5.36030409396811</v>
      </c>
      <c r="AD171" s="0" t="n">
        <v>4.57098230190145</v>
      </c>
      <c r="AE171" s="0" t="n">
        <v>-0.214802517873338</v>
      </c>
      <c r="AF171" s="0" t="n">
        <v>1.62523918235549</v>
      </c>
      <c r="AG171" s="0" t="n">
        <v>3.17729127834852</v>
      </c>
      <c r="AH171" s="0" t="n">
        <v>1.34468970692691</v>
      </c>
      <c r="AI171" s="0" t="n">
        <v>5.6922944937575</v>
      </c>
      <c r="AJ171" s="0" t="n">
        <v>8.73023182861414</v>
      </c>
      <c r="AK171" s="0" t="n">
        <v>-7.33297813532319</v>
      </c>
      <c r="AL171" s="0" t="n">
        <v>9.69184026780663</v>
      </c>
      <c r="AM171" s="0" t="n">
        <v>-10.2401817338935</v>
      </c>
      <c r="AN171" s="0" t="n">
        <v>16.7288175920015</v>
      </c>
      <c r="AO171" s="0" t="n">
        <v>7.31668151119224</v>
      </c>
      <c r="AP171" s="0" t="n">
        <v>3.79241909896268</v>
      </c>
      <c r="AQ171" s="0" t="n">
        <v>3.89525362963712</v>
      </c>
      <c r="AR171" s="0" t="n">
        <v>3.04227809134001</v>
      </c>
      <c r="AS171" s="0" t="n">
        <v>1.57607783734666</v>
      </c>
      <c r="AT171" s="0" t="n">
        <v>-4.9749638464944</v>
      </c>
      <c r="AU171" s="0" t="n">
        <v>1.70000001363076</v>
      </c>
      <c r="AV171" s="0" t="n">
        <v>5.7056394374716</v>
      </c>
      <c r="AW171" s="0" t="n">
        <v>5.42049769366055</v>
      </c>
      <c r="AX171" s="0" t="n">
        <v>3.2687258275753</v>
      </c>
      <c r="AY171" s="0" t="n">
        <v>4.69999999202611</v>
      </c>
      <c r="AZ171" s="0" t="n">
        <v>9.60000000260818</v>
      </c>
      <c r="BA171" s="0" t="n">
        <v>7.63973677410392</v>
      </c>
      <c r="BB171" s="0" t="n">
        <v>8.32811027624575</v>
      </c>
      <c r="BC171" s="0" t="n">
        <v>6.87406563500954</v>
      </c>
      <c r="BD171" s="0" t="n">
        <v>4.85405510898322</v>
      </c>
      <c r="BE171" s="0" t="n">
        <v>1.88579950731867</v>
      </c>
      <c r="BF171" s="0" t="n">
        <v>5.19999999835549</v>
      </c>
      <c r="BG171" s="0" t="n">
        <v>5.70000000377209</v>
      </c>
      <c r="BH171" s="0" t="n">
        <v>2.79999999900333</v>
      </c>
      <c r="BI171" s="0" t="n">
        <v>2.48404062641868</v>
      </c>
      <c r="BJ171" s="0" t="n">
        <v>4.00003051653042</v>
      </c>
      <c r="BK171" s="0" t="n">
        <v>3.1700032203733</v>
      </c>
      <c r="BL171" s="0" t="n">
        <v>4.36923899075217</v>
      </c>
    </row>
    <row r="172" customFormat="false" ht="15" hidden="false" customHeight="false" outlineLevel="0" collapsed="false">
      <c r="A172" s="0" t="s">
        <v>119</v>
      </c>
      <c r="B172" s="0" t="s">
        <v>351</v>
      </c>
      <c r="C172" s="0" t="s">
        <v>1159</v>
      </c>
      <c r="D172" s="0" t="s">
        <v>1160</v>
      </c>
      <c r="F172" s="0" t="n">
        <v>7.59799399912487</v>
      </c>
      <c r="G172" s="0" t="n">
        <v>6.42102960930599</v>
      </c>
      <c r="H172" s="0" t="n">
        <v>7.33880352692269</v>
      </c>
      <c r="I172" s="0" t="n">
        <v>5.35896290939337</v>
      </c>
      <c r="J172" s="0" t="n">
        <v>7.68486347477297</v>
      </c>
      <c r="K172" s="0" t="n">
        <v>7.81671102627834</v>
      </c>
      <c r="L172" s="0" t="n">
        <v>3.85714649229362</v>
      </c>
      <c r="M172" s="0" t="n">
        <v>7.97799464152413</v>
      </c>
      <c r="N172" s="0" t="n">
        <v>4.88853365261402</v>
      </c>
      <c r="O172" s="0" t="n">
        <v>5.98653862992802</v>
      </c>
      <c r="P172" s="0" t="n">
        <v>10.0346605799306</v>
      </c>
      <c r="Q172" s="0" t="n">
        <v>9.38844499078049</v>
      </c>
      <c r="R172" s="0" t="n">
        <v>11.7010816125861</v>
      </c>
      <c r="S172" s="0" t="n">
        <v>8.31866197183106</v>
      </c>
      <c r="T172" s="0" t="n">
        <v>0.801068090787865</v>
      </c>
      <c r="U172" s="0" t="n">
        <v>11.5634897782893</v>
      </c>
      <c r="V172" s="0" t="n">
        <v>7.7530583802194</v>
      </c>
      <c r="W172" s="0" t="n">
        <v>6.65389221557003</v>
      </c>
      <c r="X172" s="0" t="n">
        <v>9.34909993137217</v>
      </c>
      <c r="Y172" s="0" t="n">
        <v>7.4418267838182</v>
      </c>
      <c r="Z172" s="0" t="n">
        <v>6.94210419896217</v>
      </c>
      <c r="AA172" s="0" t="n">
        <v>5.94315245478036</v>
      </c>
      <c r="AB172" s="0" t="n">
        <v>6.25223081499129</v>
      </c>
      <c r="AC172" s="0" t="n">
        <v>7.76179012000056</v>
      </c>
      <c r="AD172" s="0" t="n">
        <v>-1.02525025111706</v>
      </c>
      <c r="AE172" s="0" t="n">
        <v>1.240594925634</v>
      </c>
      <c r="AF172" s="0" t="n">
        <v>5.19193211082151</v>
      </c>
      <c r="AG172" s="0" t="n">
        <v>9.93771967688231</v>
      </c>
      <c r="AH172" s="0" t="n">
        <v>9.05960086602369</v>
      </c>
      <c r="AI172" s="0" t="n">
        <v>9.00852713975699</v>
      </c>
      <c r="AJ172" s="0" t="n">
        <v>9.54546741436137</v>
      </c>
      <c r="AK172" s="0" t="n">
        <v>8.88511797832156</v>
      </c>
      <c r="AL172" s="0" t="n">
        <v>9.89494333377064</v>
      </c>
      <c r="AM172" s="0" t="n">
        <v>9.21204179334868</v>
      </c>
      <c r="AN172" s="0" t="n">
        <v>9.82908519730812</v>
      </c>
      <c r="AO172" s="0" t="n">
        <v>10.0027006861844</v>
      </c>
      <c r="AP172" s="0" t="n">
        <v>7.32274185035924</v>
      </c>
      <c r="AQ172" s="0" t="n">
        <v>-7.35941518817556</v>
      </c>
      <c r="AR172" s="0" t="n">
        <v>6.13761201057692</v>
      </c>
      <c r="AS172" s="0" t="n">
        <v>8.85886816969386</v>
      </c>
      <c r="AT172" s="0" t="n">
        <v>0.517675319192861</v>
      </c>
      <c r="AU172" s="0" t="n">
        <v>5.39098830692797</v>
      </c>
      <c r="AV172" s="0" t="n">
        <v>5.7884992858875</v>
      </c>
      <c r="AW172" s="0" t="n">
        <v>6.78343772370305</v>
      </c>
      <c r="AX172" s="0" t="n">
        <v>5.33213916141486</v>
      </c>
      <c r="AY172" s="0" t="n">
        <v>5.5848470671515</v>
      </c>
      <c r="AZ172" s="0" t="n">
        <v>6.29878592740947</v>
      </c>
      <c r="BA172" s="0" t="n">
        <v>4.83176988913097</v>
      </c>
      <c r="BB172" s="0" t="n">
        <v>-1.51352871598714</v>
      </c>
      <c r="BC172" s="0" t="n">
        <v>7.42484738326097</v>
      </c>
      <c r="BD172" s="0" t="n">
        <v>5.29391283414003</v>
      </c>
      <c r="BE172" s="0" t="n">
        <v>5.47345419253853</v>
      </c>
      <c r="BF172" s="0" t="n">
        <v>4.69372252557893</v>
      </c>
      <c r="BG172" s="0" t="n">
        <v>6.00672194558203</v>
      </c>
      <c r="BH172" s="0" t="n">
        <v>5.09153242155011</v>
      </c>
      <c r="BI172" s="0" t="n">
        <v>4.44978139761541</v>
      </c>
      <c r="BJ172" s="0" t="n">
        <v>5.81272240983328</v>
      </c>
      <c r="BK172" s="0" t="n">
        <v>4.769927023631</v>
      </c>
      <c r="BL172" s="0" t="n">
        <v>4.30281598221004</v>
      </c>
    </row>
    <row r="173" customFormat="false" ht="15" hidden="false" customHeight="false" outlineLevel="0" collapsed="false">
      <c r="A173" s="0" t="s">
        <v>1120</v>
      </c>
      <c r="B173" s="0" t="s">
        <v>1121</v>
      </c>
      <c r="C173" s="0" t="s">
        <v>1159</v>
      </c>
      <c r="D173" s="0" t="s">
        <v>1160</v>
      </c>
      <c r="F173" s="0" t="n">
        <v>2.37414810316552</v>
      </c>
      <c r="G173" s="0" t="n">
        <v>6.21243034300684</v>
      </c>
      <c r="H173" s="0" t="n">
        <v>4.48055384812265</v>
      </c>
      <c r="I173" s="0" t="n">
        <v>5.87558758639337</v>
      </c>
      <c r="J173" s="0" t="n">
        <v>6.39198155927674</v>
      </c>
      <c r="K173" s="0" t="n">
        <v>6.52133938020437</v>
      </c>
      <c r="L173" s="0" t="n">
        <v>2.55686236800238</v>
      </c>
      <c r="M173" s="0" t="n">
        <v>4.81589273538809</v>
      </c>
      <c r="N173" s="0" t="n">
        <v>3.27212029165484</v>
      </c>
      <c r="O173" s="0" t="n">
        <v>0.784238218840059</v>
      </c>
      <c r="P173" s="0" t="n">
        <v>3.36103778317261</v>
      </c>
      <c r="Q173" s="0" t="n">
        <v>5.28228157421202</v>
      </c>
      <c r="R173" s="0" t="n">
        <v>5.76341328172707</v>
      </c>
      <c r="S173" s="0" t="n">
        <v>-0.151293630048613</v>
      </c>
      <c r="T173" s="0" t="n">
        <v>-0.0281902344222686</v>
      </c>
      <c r="U173" s="0" t="n">
        <v>5.44231442286434</v>
      </c>
      <c r="V173" s="0" t="n">
        <v>4.49769177934051</v>
      </c>
      <c r="W173" s="0" t="n">
        <v>5.33662396806045</v>
      </c>
      <c r="X173" s="0" t="n">
        <v>3.22255166579633</v>
      </c>
      <c r="Y173" s="0" t="n">
        <v>0.000572408517143685</v>
      </c>
      <c r="Z173" s="0" t="n">
        <v>2.63801780769346</v>
      </c>
      <c r="AA173" s="0" t="n">
        <v>-1.9544027783292</v>
      </c>
      <c r="AB173" s="0" t="n">
        <v>4.37098786385768</v>
      </c>
      <c r="AC173" s="0" t="n">
        <v>7.09378876515348</v>
      </c>
      <c r="AD173" s="0" t="n">
        <v>4.22555882496351</v>
      </c>
      <c r="AE173" s="0" t="n">
        <v>3.32673925848792</v>
      </c>
      <c r="AF173" s="0" t="n">
        <v>3.52292717616278</v>
      </c>
      <c r="AG173" s="0" t="n">
        <v>4.20113734586296</v>
      </c>
      <c r="AH173" s="0" t="n">
        <v>3.53038815121226</v>
      </c>
      <c r="AI173" s="0" t="n">
        <v>1.70849826605554</v>
      </c>
      <c r="AJ173" s="0" t="n">
        <v>-0.309650070779313</v>
      </c>
      <c r="AK173" s="0" t="n">
        <v>3.26064610459117</v>
      </c>
      <c r="AL173" s="0" t="n">
        <v>2.74403158582754</v>
      </c>
      <c r="AM173" s="0" t="n">
        <v>4.0725074445414</v>
      </c>
      <c r="AN173" s="0" t="n">
        <v>2.68593044030503</v>
      </c>
      <c r="AO173" s="0" t="n">
        <v>3.56250110498351</v>
      </c>
      <c r="AP173" s="0" t="n">
        <v>3.65557940143381</v>
      </c>
      <c r="AQ173" s="0" t="n">
        <v>4.33194938590218</v>
      </c>
      <c r="AR173" s="0" t="n">
        <v>4.68436636839404</v>
      </c>
      <c r="AS173" s="0" t="n">
        <v>4.19809278185829</v>
      </c>
      <c r="AT173" s="0" t="n">
        <v>1.03654015493844</v>
      </c>
      <c r="AU173" s="0" t="n">
        <v>1.88740830369566</v>
      </c>
      <c r="AV173" s="0" t="n">
        <v>2.94589772442235</v>
      </c>
      <c r="AW173" s="0" t="n">
        <v>3.80856036749347</v>
      </c>
      <c r="AX173" s="0" t="n">
        <v>3.6454649595784</v>
      </c>
      <c r="AY173" s="0" t="n">
        <v>2.97528773846922</v>
      </c>
      <c r="AZ173" s="0" t="n">
        <v>2.33591696780996</v>
      </c>
      <c r="BA173" s="0" t="n">
        <v>-0.027463426701388</v>
      </c>
      <c r="BB173" s="0" t="n">
        <v>-2.57609780269084</v>
      </c>
      <c r="BC173" s="0" t="n">
        <v>2.61246223882469</v>
      </c>
      <c r="BD173" s="0" t="n">
        <v>1.70373820351566</v>
      </c>
      <c r="BE173" s="0" t="n">
        <v>2.19868702879285</v>
      </c>
      <c r="BF173" s="0" t="n">
        <v>1.88910845190395</v>
      </c>
      <c r="BG173" s="0" t="n">
        <v>2.55773138773377</v>
      </c>
      <c r="BH173" s="0" t="n">
        <v>2.68513477605592</v>
      </c>
      <c r="BI173" s="0" t="n">
        <v>1.57546934390382</v>
      </c>
      <c r="BJ173" s="0" t="n">
        <v>2.44732164573603</v>
      </c>
      <c r="BK173" s="0" t="n">
        <v>2.83765758745641</v>
      </c>
      <c r="BL173" s="0" t="n">
        <v>2.11206121203504</v>
      </c>
    </row>
    <row r="174" customFormat="false" ht="15" hidden="false" customHeight="false" outlineLevel="0" collapsed="false">
      <c r="A174" s="0" t="s">
        <v>134</v>
      </c>
      <c r="B174" s="0" t="s">
        <v>366</v>
      </c>
      <c r="C174" s="0" t="s">
        <v>1159</v>
      </c>
      <c r="D174" s="0" t="s">
        <v>1160</v>
      </c>
      <c r="Z174" s="0" t="n">
        <v>0.971449498512314</v>
      </c>
      <c r="AA174" s="0" t="n">
        <v>-0.398090744365831</v>
      </c>
      <c r="AB174" s="0" t="n">
        <v>-1.82345037510022</v>
      </c>
      <c r="AC174" s="0" t="n">
        <v>-0.236891524047707</v>
      </c>
      <c r="AD174" s="0" t="n">
        <v>0.464171262627673</v>
      </c>
      <c r="AE174" s="0" t="n">
        <v>4.76726966588399</v>
      </c>
      <c r="AF174" s="0" t="n">
        <v>3.55376914169125</v>
      </c>
      <c r="AG174" s="0" t="n">
        <v>0.813148942931917</v>
      </c>
      <c r="AH174" s="0" t="n">
        <v>1.85867496225825</v>
      </c>
      <c r="AI174" s="0" t="n">
        <v>2.04745993950685</v>
      </c>
      <c r="AJ174" s="0" t="n">
        <v>8.16561244024949</v>
      </c>
      <c r="AK174" s="0" t="n">
        <v>7.18934264140316</v>
      </c>
      <c r="AL174" s="0" t="n">
        <v>-1.57953926740056</v>
      </c>
      <c r="AM174" s="0" t="n">
        <v>1.72987953543944</v>
      </c>
      <c r="AN174" s="0" t="n">
        <v>3.89901418652698</v>
      </c>
      <c r="AO174" s="0" t="n">
        <v>3.19132427996205</v>
      </c>
      <c r="AP174" s="0" t="n">
        <v>4.2201005034126</v>
      </c>
      <c r="AQ174" s="0" t="n">
        <v>3.29158544168482</v>
      </c>
      <c r="AR174" s="0" t="n">
        <v>3.36927854630144</v>
      </c>
      <c r="AS174" s="0" t="n">
        <v>3.49218322001958</v>
      </c>
      <c r="AT174" s="0" t="n">
        <v>1.17794878199666</v>
      </c>
      <c r="AU174" s="0" t="n">
        <v>4.78866124685841</v>
      </c>
      <c r="AV174" s="0" t="n">
        <v>4.23979428972059</v>
      </c>
      <c r="AW174" s="0" t="n">
        <v>12.2695481650741</v>
      </c>
      <c r="AX174" s="0" t="n">
        <v>2.52926259631576</v>
      </c>
      <c r="AY174" s="0" t="n">
        <v>7.07317529899649</v>
      </c>
      <c r="AZ174" s="0" t="n">
        <v>5.37404411314697</v>
      </c>
      <c r="BA174" s="0" t="n">
        <v>2.64981198016687</v>
      </c>
      <c r="BB174" s="0" t="n">
        <v>0.295970983483642</v>
      </c>
      <c r="BC174" s="0" t="n">
        <v>6.03924945422905</v>
      </c>
      <c r="BD174" s="0" t="n">
        <v>5.09133811703504</v>
      </c>
      <c r="BE174" s="0" t="n">
        <v>5.06168211465989</v>
      </c>
      <c r="BF174" s="0" t="n">
        <v>5.614719651983</v>
      </c>
      <c r="BG174" s="0" t="n">
        <v>5.75778729261532</v>
      </c>
      <c r="BH174" s="0" t="n">
        <v>4.52676711552218</v>
      </c>
      <c r="BI174" s="0" t="n">
        <v>-0.280709919399342</v>
      </c>
      <c r="BJ174" s="0" t="n">
        <v>-0.256271148296392</v>
      </c>
      <c r="BK174" s="0" t="n">
        <v>0.698369455009356</v>
      </c>
      <c r="BL174" s="0" t="n">
        <v>-1.13409612736206</v>
      </c>
    </row>
    <row r="175" customFormat="false" ht="15" hidden="false" customHeight="false" outlineLevel="0" collapsed="false">
      <c r="A175" s="0" t="s">
        <v>827</v>
      </c>
      <c r="B175" s="0" t="s">
        <v>829</v>
      </c>
      <c r="C175" s="0" t="s">
        <v>1159</v>
      </c>
      <c r="D175" s="0" t="s">
        <v>1160</v>
      </c>
      <c r="K175" s="0" t="n">
        <v>-3.84857770117728</v>
      </c>
      <c r="L175" s="0" t="n">
        <v>5.40079144250699</v>
      </c>
      <c r="M175" s="0" t="n">
        <v>14.2625546890163</v>
      </c>
      <c r="N175" s="0" t="n">
        <v>15.7163133836032</v>
      </c>
      <c r="O175" s="0" t="n">
        <v>30.9992897364597</v>
      </c>
      <c r="P175" s="0" t="n">
        <v>6.99921567745714</v>
      </c>
      <c r="Q175" s="0" t="n">
        <v>3.39849954478365</v>
      </c>
      <c r="R175" s="0" t="n">
        <v>-11.1993086262232</v>
      </c>
      <c r="S175" s="0" t="n">
        <v>12.701115195814</v>
      </c>
      <c r="T175" s="0" t="n">
        <v>6.49947180479424</v>
      </c>
      <c r="U175" s="0" t="n">
        <v>2.29999821760994</v>
      </c>
      <c r="V175" s="0" t="n">
        <v>1.89982427924558</v>
      </c>
      <c r="W175" s="0" t="n">
        <v>9.80000719720397</v>
      </c>
      <c r="X175" s="0" t="n">
        <v>-13.6000050700344</v>
      </c>
      <c r="Y175" s="0" t="n">
        <v>-0.399994551054007</v>
      </c>
      <c r="Z175" s="0" t="n">
        <v>-6.99999936875049</v>
      </c>
      <c r="AA175" s="0" t="n">
        <v>2.39999248835723</v>
      </c>
      <c r="AB175" s="0" t="n">
        <v>-1.9999975695337</v>
      </c>
      <c r="AC175" s="0" t="n">
        <v>1.79999923343365</v>
      </c>
      <c r="AD175" s="0" t="n">
        <v>4.50000049831685</v>
      </c>
      <c r="AE175" s="0" t="n">
        <v>-1.00000349696035</v>
      </c>
      <c r="AF175" s="0" t="n">
        <v>5.70000275089942</v>
      </c>
      <c r="AG175" s="0" t="n">
        <v>34.6000006481068</v>
      </c>
      <c r="AH175" s="0" t="n">
        <v>10.9999994733531</v>
      </c>
      <c r="AI175" s="0" t="n">
        <v>3.60000127425515</v>
      </c>
      <c r="AJ175" s="0" t="n">
        <v>4.90002813897237</v>
      </c>
      <c r="AK175" s="0" t="n">
        <v>0.519994838408053</v>
      </c>
      <c r="AL175" s="0" t="n">
        <v>0.529794651523588</v>
      </c>
      <c r="AM175" s="0" t="n">
        <v>2.59018689373838</v>
      </c>
      <c r="AN175" s="0" t="n">
        <v>5.94003111371244</v>
      </c>
      <c r="AO175" s="0" t="n">
        <v>0.449879100173646</v>
      </c>
      <c r="AP175" s="0" t="n">
        <v>2.00715230539117</v>
      </c>
      <c r="AQ175" s="0" t="n">
        <v>-3.20027550609392</v>
      </c>
      <c r="AR175" s="0" t="n">
        <v>0.900172502337341</v>
      </c>
      <c r="AS175" s="0" t="n">
        <v>2.10010884233</v>
      </c>
    </row>
    <row r="176" customFormat="false" ht="15" hidden="false" customHeight="false" outlineLevel="0" collapsed="false">
      <c r="A176" s="0" t="s">
        <v>140</v>
      </c>
      <c r="B176" s="0" t="s">
        <v>372</v>
      </c>
      <c r="C176" s="0" t="s">
        <v>1159</v>
      </c>
      <c r="D176" s="0" t="s">
        <v>1160</v>
      </c>
      <c r="F176" s="0" t="n">
        <v>4.54639303649962</v>
      </c>
      <c r="G176" s="0" t="n">
        <v>10.2787134942987</v>
      </c>
      <c r="H176" s="0" t="n">
        <v>9.42822932100789</v>
      </c>
      <c r="I176" s="0" t="n">
        <v>0.131039889603386</v>
      </c>
      <c r="J176" s="0" t="n">
        <v>6.91976181872975</v>
      </c>
      <c r="K176" s="0" t="n">
        <v>-0.382497198406128</v>
      </c>
      <c r="L176" s="0" t="n">
        <v>0.122868670426328</v>
      </c>
      <c r="M176" s="0" t="n">
        <v>0.383494662259508</v>
      </c>
      <c r="N176" s="0" t="n">
        <v>-5.48594581206127</v>
      </c>
      <c r="O176" s="0" t="n">
        <v>3.05577892215354</v>
      </c>
      <c r="P176" s="0" t="n">
        <v>5.67932064357024</v>
      </c>
      <c r="Q176" s="0" t="n">
        <v>-5.1662723061601</v>
      </c>
      <c r="R176" s="0" t="n">
        <v>-17.0475835709583</v>
      </c>
      <c r="S176" s="0" t="n">
        <v>8.77523805048877</v>
      </c>
      <c r="T176" s="0" t="n">
        <v>-2.7931934356382</v>
      </c>
      <c r="U176" s="0" t="n">
        <v>0.67820340232015</v>
      </c>
      <c r="V176" s="0" t="n">
        <v>7.76458111911278</v>
      </c>
      <c r="W176" s="0" t="n">
        <v>13.4726123313837</v>
      </c>
      <c r="X176" s="0" t="n">
        <v>7.14699606596506</v>
      </c>
      <c r="Y176" s="0" t="n">
        <v>-2.45503612513018</v>
      </c>
      <c r="Z176" s="0" t="n">
        <v>-0.177666070665993</v>
      </c>
      <c r="AA176" s="0" t="n">
        <v>2.17446021945176</v>
      </c>
      <c r="AB176" s="0" t="n">
        <v>-3.86362790721545</v>
      </c>
      <c r="AC176" s="0" t="n">
        <v>-16.8198351136997</v>
      </c>
      <c r="AD176" s="0" t="n">
        <v>7.71812744582614</v>
      </c>
      <c r="AE176" s="0" t="n">
        <v>6.35213730550655</v>
      </c>
      <c r="AF176" s="0" t="n">
        <v>0.0882813612416413</v>
      </c>
      <c r="AG176" s="0" t="n">
        <v>6.87115013438088</v>
      </c>
      <c r="AH176" s="0" t="n">
        <v>0.957045971638664</v>
      </c>
      <c r="AI176" s="0" t="n">
        <v>-1.30847828389487</v>
      </c>
      <c r="AJ176" s="0" t="n">
        <v>-0.439489101038248</v>
      </c>
      <c r="AK176" s="0" t="n">
        <v>2.00075236102771</v>
      </c>
      <c r="AL176" s="0" t="n">
        <v>0.321655475368161</v>
      </c>
      <c r="AM176" s="0" t="n">
        <v>1.85477879211066</v>
      </c>
      <c r="AN176" s="0" t="n">
        <v>2.45724412114581</v>
      </c>
      <c r="AO176" s="0" t="n">
        <v>0.100530504415914</v>
      </c>
      <c r="AP176" s="0" t="n">
        <v>1.52747571169147</v>
      </c>
      <c r="AQ176" s="0" t="n">
        <v>9.97261495738191</v>
      </c>
      <c r="AR176" s="0" t="n">
        <v>-0.219562519100208</v>
      </c>
      <c r="AS176" s="0" t="n">
        <v>-1.20847774291381</v>
      </c>
      <c r="AT176" s="0" t="n">
        <v>7.26813490346487</v>
      </c>
      <c r="AU176" s="0" t="n">
        <v>4.91847057769431</v>
      </c>
      <c r="AV176" s="0" t="n">
        <v>2.17061038136789</v>
      </c>
      <c r="AW176" s="0" t="n">
        <v>0.363801580159446</v>
      </c>
      <c r="AX176" s="0" t="n">
        <v>7.3318688412182</v>
      </c>
      <c r="AY176" s="0" t="n">
        <v>5.93104997409573</v>
      </c>
      <c r="AZ176" s="0" t="n">
        <v>3.1427240837201</v>
      </c>
      <c r="BA176" s="0" t="n">
        <v>7.73141422930821</v>
      </c>
      <c r="BB176" s="0" t="n">
        <v>1.9626009053265</v>
      </c>
      <c r="BC176" s="0" t="n">
        <v>8.57816674297271</v>
      </c>
      <c r="BD176" s="0" t="n">
        <v>2.35775693598637</v>
      </c>
      <c r="BE176" s="0" t="n">
        <v>10.5489445758894</v>
      </c>
      <c r="BF176" s="0" t="n">
        <v>5.31513063575673</v>
      </c>
      <c r="BG176" s="0" t="n">
        <v>6.64213665404847</v>
      </c>
      <c r="BH176" s="0" t="n">
        <v>4.39264883201909</v>
      </c>
      <c r="BI176" s="0" t="n">
        <v>5.70927418699958</v>
      </c>
      <c r="BJ176" s="0" t="n">
        <v>4.99909716473381</v>
      </c>
      <c r="BK176" s="0" t="n">
        <v>7.21917266805082</v>
      </c>
      <c r="BL176" s="0" t="n">
        <v>5.90279178979098</v>
      </c>
    </row>
    <row r="177" customFormat="false" ht="15" hidden="false" customHeight="false" outlineLevel="0" collapsed="false">
      <c r="A177" s="0" t="s">
        <v>141</v>
      </c>
      <c r="B177" s="0" t="s">
        <v>373</v>
      </c>
      <c r="C177" s="0" t="s">
        <v>1159</v>
      </c>
      <c r="D177" s="0" t="s">
        <v>1160</v>
      </c>
      <c r="F177" s="0" t="n">
        <v>0.191795489476007</v>
      </c>
      <c r="G177" s="0" t="n">
        <v>4.1029925891327</v>
      </c>
      <c r="H177" s="0" t="n">
        <v>8.57861892045217</v>
      </c>
      <c r="I177" s="0" t="n">
        <v>4.95048865913519</v>
      </c>
      <c r="J177" s="0" t="n">
        <v>4.88497683767658</v>
      </c>
      <c r="K177" s="0" t="n">
        <v>-4.25051418779037</v>
      </c>
      <c r="L177" s="0" t="n">
        <v>-15.7436282059309</v>
      </c>
      <c r="M177" s="0" t="n">
        <v>-1.24836024600994</v>
      </c>
      <c r="N177" s="0" t="n">
        <v>24.1973839489738</v>
      </c>
      <c r="O177" s="0" t="n">
        <v>25.0072419254018</v>
      </c>
      <c r="P177" s="0" t="n">
        <v>14.2375315597011</v>
      </c>
      <c r="Q177" s="0" t="n">
        <v>3.36426203025704</v>
      </c>
      <c r="R177" s="0" t="n">
        <v>5.39276048396715</v>
      </c>
      <c r="S177" s="0" t="n">
        <v>11.1606745487647</v>
      </c>
      <c r="T177" s="0" t="n">
        <v>-5.22774755857589</v>
      </c>
      <c r="U177" s="0" t="n">
        <v>9.04235173026579</v>
      </c>
      <c r="V177" s="0" t="n">
        <v>6.02411784619477</v>
      </c>
      <c r="W177" s="0" t="n">
        <v>-5.76415839249874</v>
      </c>
      <c r="X177" s="0" t="n">
        <v>6.75943093484351</v>
      </c>
      <c r="Y177" s="0" t="n">
        <v>4.20483104683032</v>
      </c>
      <c r="Z177" s="0" t="n">
        <v>-13.12788048507</v>
      </c>
      <c r="AA177" s="0" t="n">
        <v>-6.80338881469319</v>
      </c>
      <c r="AB177" s="0" t="n">
        <v>-10.9240850379951</v>
      </c>
      <c r="AC177" s="0" t="n">
        <v>-1.11562321799516</v>
      </c>
      <c r="AD177" s="0" t="n">
        <v>5.91302746441036</v>
      </c>
      <c r="AE177" s="0" t="n">
        <v>0.0609452704053837</v>
      </c>
      <c r="AF177" s="0" t="n">
        <v>3.20012546714305</v>
      </c>
      <c r="AG177" s="0" t="n">
        <v>7.33402548842557</v>
      </c>
      <c r="AH177" s="0" t="n">
        <v>1.91938129664547</v>
      </c>
      <c r="AI177" s="0" t="n">
        <v>11.7768859323494</v>
      </c>
      <c r="AJ177" s="0" t="n">
        <v>0.358352604483798</v>
      </c>
      <c r="AK177" s="0" t="n">
        <v>4.63119294695356</v>
      </c>
      <c r="AL177" s="0" t="n">
        <v>-2.03511877571265</v>
      </c>
      <c r="AM177" s="0" t="n">
        <v>-1.81492448346319</v>
      </c>
      <c r="AN177" s="0" t="n">
        <v>-0.0726647666765956</v>
      </c>
      <c r="AO177" s="0" t="n">
        <v>4.19592404526841</v>
      </c>
      <c r="AP177" s="0" t="n">
        <v>2.937099419752</v>
      </c>
      <c r="AQ177" s="0" t="n">
        <v>2.58125410282553</v>
      </c>
      <c r="AR177" s="0" t="n">
        <v>0.584126894585225</v>
      </c>
      <c r="AS177" s="0" t="n">
        <v>5.01593475720539</v>
      </c>
      <c r="AT177" s="0" t="n">
        <v>5.91768465163287</v>
      </c>
      <c r="AU177" s="0" t="n">
        <v>15.3291557381864</v>
      </c>
      <c r="AV177" s="0" t="n">
        <v>7.34719497034284</v>
      </c>
      <c r="AW177" s="0" t="n">
        <v>9.25055822849694</v>
      </c>
      <c r="AX177" s="0" t="n">
        <v>6.43851652509105</v>
      </c>
      <c r="AY177" s="0" t="n">
        <v>6.05942803125548</v>
      </c>
      <c r="AZ177" s="0" t="n">
        <v>6.59113036073542</v>
      </c>
      <c r="BA177" s="0" t="n">
        <v>6.764472777848</v>
      </c>
      <c r="BB177" s="0" t="n">
        <v>8.03692510189684</v>
      </c>
      <c r="BC177" s="0" t="n">
        <v>8.00565591528178</v>
      </c>
      <c r="BD177" s="0" t="n">
        <v>5.30792420366642</v>
      </c>
      <c r="BE177" s="0" t="n">
        <v>4.23006117510553</v>
      </c>
      <c r="BF177" s="0" t="n">
        <v>6.67133539288378</v>
      </c>
      <c r="BG177" s="0" t="n">
        <v>6.30971865572383</v>
      </c>
      <c r="BH177" s="0" t="n">
        <v>2.65269329541834</v>
      </c>
      <c r="BI177" s="0" t="n">
        <v>-1.61686894991816</v>
      </c>
      <c r="BJ177" s="0" t="n">
        <v>0.805886619542704</v>
      </c>
      <c r="BK177" s="0" t="n">
        <v>1.92275734157302</v>
      </c>
      <c r="BL177" s="0" t="n">
        <v>2.2084292771582</v>
      </c>
    </row>
    <row r="178" customFormat="false" ht="15" hidden="false" customHeight="false" outlineLevel="0" collapsed="false">
      <c r="A178" s="0" t="s">
        <v>139</v>
      </c>
      <c r="B178" s="0" t="s">
        <v>371</v>
      </c>
      <c r="C178" s="0" t="s">
        <v>1159</v>
      </c>
      <c r="D178" s="0" t="s">
        <v>1160</v>
      </c>
      <c r="F178" s="0" t="n">
        <v>7.49774339761831</v>
      </c>
      <c r="G178" s="0" t="n">
        <v>10.8907983314675</v>
      </c>
      <c r="H178" s="0" t="n">
        <v>10.865479245706</v>
      </c>
      <c r="I178" s="0" t="n">
        <v>11.6984790288109</v>
      </c>
      <c r="J178" s="0" t="n">
        <v>9.52515582673645</v>
      </c>
      <c r="K178" s="0" t="n">
        <v>3.30113639774518</v>
      </c>
      <c r="L178" s="0" t="n">
        <v>6.96951382512592</v>
      </c>
      <c r="M178" s="0" t="n">
        <v>1.3429600534576</v>
      </c>
      <c r="N178" s="0" t="n">
        <v>6.23770390741014</v>
      </c>
      <c r="O178" s="0" t="n">
        <v>1.35382659111202</v>
      </c>
      <c r="P178" s="0" t="n">
        <v>3.30475649948714</v>
      </c>
      <c r="Q178" s="0" t="n">
        <v>2.22072289156631</v>
      </c>
      <c r="R178" s="0" t="n">
        <v>6.41701397401322</v>
      </c>
      <c r="S178" s="0" t="n">
        <v>14.192425094919</v>
      </c>
      <c r="T178" s="0" t="n">
        <v>-0.153246894325562</v>
      </c>
      <c r="U178" s="0" t="n">
        <v>5.20945449741373</v>
      </c>
      <c r="V178" s="0" t="n">
        <v>8.36848053300672</v>
      </c>
      <c r="W178" s="0" t="n">
        <v>-7.83880037488279</v>
      </c>
      <c r="X178" s="0" t="n">
        <v>-26.4787888648937</v>
      </c>
      <c r="Y178" s="0" t="n">
        <v>4.61173227910807</v>
      </c>
      <c r="Z178" s="0" t="n">
        <v>5.36329018981864</v>
      </c>
      <c r="AA178" s="0" t="n">
        <v>-0.816361918929658</v>
      </c>
      <c r="AB178" s="0" t="n">
        <v>4.61321162711521</v>
      </c>
      <c r="AC178" s="0" t="n">
        <v>-1.56609391285983</v>
      </c>
      <c r="AD178" s="0" t="n">
        <v>-4.08185148780277</v>
      </c>
      <c r="AE178" s="0" t="n">
        <v>-1.01730916137201</v>
      </c>
      <c r="AF178" s="0" t="n">
        <v>-0.706352941176448</v>
      </c>
      <c r="AG178" s="0" t="n">
        <v>-12.4498220370714</v>
      </c>
      <c r="AH178" s="0" t="n">
        <v>-1.73821633029888</v>
      </c>
      <c r="AI178" s="0" t="n">
        <v>-0.0524997208627269</v>
      </c>
      <c r="AJ178" s="0" t="n">
        <v>-0.189281495662968</v>
      </c>
      <c r="AK178" s="0" t="n">
        <v>0.386346619450251</v>
      </c>
      <c r="AL178" s="0" t="n">
        <v>-0.392936019417661</v>
      </c>
      <c r="AM178" s="0" t="n">
        <v>3.33772608062952</v>
      </c>
      <c r="AN178" s="0" t="n">
        <v>5.91190791602958</v>
      </c>
      <c r="AO178" s="0" t="n">
        <v>6.34426833563586</v>
      </c>
      <c r="AP178" s="0" t="n">
        <v>3.966650878628</v>
      </c>
      <c r="AQ178" s="0" t="n">
        <v>3.71168146255894</v>
      </c>
      <c r="AR178" s="0" t="n">
        <v>7.03597057259641</v>
      </c>
      <c r="AS178" s="0" t="n">
        <v>4.10159015455254</v>
      </c>
      <c r="AT178" s="0" t="n">
        <v>2.96084355390202</v>
      </c>
      <c r="AU178" s="0" t="n">
        <v>0.753938894632839</v>
      </c>
      <c r="AV178" s="0" t="n">
        <v>2.52073289866213</v>
      </c>
      <c r="AW178" s="0" t="n">
        <v>5.31217052686139</v>
      </c>
      <c r="AX178" s="0" t="n">
        <v>4.28239831207789</v>
      </c>
      <c r="AY178" s="0" t="n">
        <v>4.15232318720923</v>
      </c>
      <c r="AZ178" s="0" t="n">
        <v>5.07581749945302</v>
      </c>
      <c r="BA178" s="0" t="n">
        <v>3.43557299591575</v>
      </c>
      <c r="BB178" s="0" t="n">
        <v>-3.29281511303809</v>
      </c>
      <c r="BC178" s="0" t="n">
        <v>4.41048139816023</v>
      </c>
      <c r="BD178" s="0" t="n">
        <v>6.3167096061833</v>
      </c>
      <c r="BE178" s="0" t="n">
        <v>6.49674729903211</v>
      </c>
      <c r="BF178" s="0" t="n">
        <v>4.92611504652518</v>
      </c>
      <c r="BG178" s="0" t="n">
        <v>4.78649248722054</v>
      </c>
      <c r="BH178" s="0" t="n">
        <v>4.79205676554646</v>
      </c>
      <c r="BI178" s="0" t="n">
        <v>4.56292760915053</v>
      </c>
      <c r="BJ178" s="0" t="n">
        <v>4.63082155203914</v>
      </c>
      <c r="BK178" s="0" t="n">
        <v>-3.9498638070627</v>
      </c>
      <c r="BL178" s="0" t="n">
        <v>-3.87904754979556</v>
      </c>
    </row>
    <row r="179" customFormat="false" ht="15" hidden="false" customHeight="false" outlineLevel="0" collapsed="false">
      <c r="A179" s="0" t="s">
        <v>137</v>
      </c>
      <c r="B179" s="0" t="s">
        <v>369</v>
      </c>
      <c r="C179" s="0" t="s">
        <v>1159</v>
      </c>
      <c r="D179" s="0" t="s">
        <v>1160</v>
      </c>
      <c r="F179" s="0" t="n">
        <v>0.295546672716611</v>
      </c>
      <c r="G179" s="0" t="n">
        <v>6.84350732102872</v>
      </c>
      <c r="H179" s="0" t="n">
        <v>3.62462153047358</v>
      </c>
      <c r="I179" s="0" t="n">
        <v>8.27490393060459</v>
      </c>
      <c r="J179" s="0" t="n">
        <v>8.6430949357501</v>
      </c>
      <c r="K179" s="0" t="n">
        <v>2.74110433455463</v>
      </c>
      <c r="L179" s="0" t="n">
        <v>5.28001474697683</v>
      </c>
      <c r="M179" s="0" t="n">
        <v>6.41613403990091</v>
      </c>
      <c r="N179" s="0" t="n">
        <v>6.42944907759089</v>
      </c>
      <c r="O179" s="0" t="n">
        <v>6.14018164814382</v>
      </c>
      <c r="P179" s="0" t="n">
        <v>4.31698036511436</v>
      </c>
      <c r="Q179" s="0" t="n">
        <v>3.5338744094054</v>
      </c>
      <c r="R179" s="0" t="n">
        <v>5.44422298483258</v>
      </c>
      <c r="S179" s="0" t="n">
        <v>3.43871786071904</v>
      </c>
      <c r="T179" s="0" t="n">
        <v>0.00202886228375121</v>
      </c>
      <c r="U179" s="0" t="n">
        <v>4.45630965160997</v>
      </c>
      <c r="V179" s="0" t="n">
        <v>2.52044027918959</v>
      </c>
      <c r="W179" s="0" t="n">
        <v>2.69624696371605</v>
      </c>
      <c r="X179" s="0" t="n">
        <v>2.01416612801977</v>
      </c>
      <c r="Y179" s="0" t="n">
        <v>1.34191413595499</v>
      </c>
      <c r="Z179" s="0" t="n">
        <v>-0.783611707416071</v>
      </c>
      <c r="AA179" s="0" t="n">
        <v>-1.24075659270838</v>
      </c>
      <c r="AB179" s="0" t="n">
        <v>2.06995788790063</v>
      </c>
      <c r="AC179" s="0" t="n">
        <v>3.06167918217261</v>
      </c>
      <c r="AD179" s="0" t="n">
        <v>2.58017977050262</v>
      </c>
      <c r="AE179" s="0" t="n">
        <v>2.7869757369202</v>
      </c>
      <c r="AF179" s="0" t="n">
        <v>1.93124868495423</v>
      </c>
      <c r="AG179" s="0" t="n">
        <v>3.44121886129396</v>
      </c>
      <c r="AH179" s="0" t="n">
        <v>4.42011789608519</v>
      </c>
      <c r="AI179" s="0" t="n">
        <v>4.18322298634072</v>
      </c>
      <c r="AJ179" s="0" t="n">
        <v>2.43913440834392</v>
      </c>
      <c r="AK179" s="0" t="n">
        <v>1.70607089720053</v>
      </c>
      <c r="AL179" s="0" t="n">
        <v>1.25755215783573</v>
      </c>
      <c r="AM179" s="0" t="n">
        <v>2.96109256914634</v>
      </c>
      <c r="AN179" s="0" t="n">
        <v>3.11603598565915</v>
      </c>
      <c r="AO179" s="0" t="n">
        <v>3.49874212057929</v>
      </c>
      <c r="AP179" s="0" t="n">
        <v>4.3290534045255</v>
      </c>
      <c r="AQ179" s="0" t="n">
        <v>4.66391716015247</v>
      </c>
      <c r="AR179" s="0" t="n">
        <v>5.03404815181835</v>
      </c>
      <c r="AS179" s="0" t="n">
        <v>4.1956424978691</v>
      </c>
      <c r="AT179" s="0" t="n">
        <v>2.32695508699258</v>
      </c>
      <c r="AU179" s="0" t="n">
        <v>0.21727359494956</v>
      </c>
      <c r="AV179" s="0" t="n">
        <v>0.155645898017013</v>
      </c>
      <c r="AW179" s="0" t="n">
        <v>1.98494571422152</v>
      </c>
      <c r="AX179" s="0" t="n">
        <v>2.05087610813881</v>
      </c>
      <c r="AY179" s="0" t="n">
        <v>3.46098895411502</v>
      </c>
      <c r="AZ179" s="0" t="n">
        <v>3.77284252073882</v>
      </c>
      <c r="BA179" s="0" t="n">
        <v>2.17032485133603</v>
      </c>
      <c r="BB179" s="0" t="n">
        <v>-3.66688393735825</v>
      </c>
      <c r="BC179" s="0" t="n">
        <v>1.34273933636553</v>
      </c>
      <c r="BD179" s="0" t="n">
        <v>1.55118931244651</v>
      </c>
      <c r="BE179" s="0" t="n">
        <v>-1.03035399148436</v>
      </c>
      <c r="BF179" s="0" t="n">
        <v>-0.130175288449919</v>
      </c>
      <c r="BG179" s="0" t="n">
        <v>1.42339539510084</v>
      </c>
      <c r="BH179" s="0" t="n">
        <v>1.95916972105708</v>
      </c>
      <c r="BI179" s="0" t="n">
        <v>2.19171371926123</v>
      </c>
      <c r="BJ179" s="0" t="n">
        <v>2.91090251315005</v>
      </c>
      <c r="BK179" s="0" t="n">
        <v>2.36091509478513</v>
      </c>
      <c r="BL179" s="0" t="n">
        <v>1.67741836780002</v>
      </c>
    </row>
    <row r="180" customFormat="false" ht="15" hidden="false" customHeight="false" outlineLevel="0" collapsed="false">
      <c r="A180" s="0" t="s">
        <v>142</v>
      </c>
      <c r="B180" s="0" t="s">
        <v>375</v>
      </c>
      <c r="C180" s="0" t="s">
        <v>1159</v>
      </c>
      <c r="D180" s="0" t="s">
        <v>1160</v>
      </c>
      <c r="F180" s="0" t="n">
        <v>6.27333551040729</v>
      </c>
      <c r="G180" s="0" t="n">
        <v>2.81394513844542</v>
      </c>
      <c r="H180" s="0" t="n">
        <v>3.78504308366053</v>
      </c>
      <c r="I180" s="0" t="n">
        <v>5.0096509866239</v>
      </c>
      <c r="J180" s="0" t="n">
        <v>5.28560880055218</v>
      </c>
      <c r="K180" s="0" t="n">
        <v>3.78651325489734</v>
      </c>
      <c r="L180" s="0" t="n">
        <v>6.25607900635556</v>
      </c>
      <c r="M180" s="0" t="n">
        <v>2.25987552819262</v>
      </c>
      <c r="N180" s="0" t="n">
        <v>4.50461145559137</v>
      </c>
      <c r="O180" s="0" t="n">
        <v>1.94330050548346</v>
      </c>
      <c r="P180" s="0" t="n">
        <v>5.67240747526567</v>
      </c>
      <c r="Q180" s="0" t="n">
        <v>5.33062591594195</v>
      </c>
      <c r="R180" s="0" t="n">
        <v>4.53291884569511</v>
      </c>
      <c r="S180" s="0" t="n">
        <v>3.92301020197432</v>
      </c>
      <c r="T180" s="0" t="n">
        <v>4.95214778544401</v>
      </c>
      <c r="U180" s="0" t="n">
        <v>5.8253934592605</v>
      </c>
      <c r="V180" s="0" t="n">
        <v>4.16074732242862</v>
      </c>
      <c r="W180" s="0" t="n">
        <v>3.86940625072467</v>
      </c>
      <c r="X180" s="0" t="n">
        <v>4.37245992731722</v>
      </c>
      <c r="Y180" s="0" t="n">
        <v>4.56464835641921</v>
      </c>
      <c r="Z180" s="0" t="n">
        <v>1.59827436373983</v>
      </c>
      <c r="AA180" s="0" t="n">
        <v>0.235354478446709</v>
      </c>
      <c r="AB180" s="0" t="n">
        <v>3.97280881355124</v>
      </c>
      <c r="AC180" s="0" t="n">
        <v>6.05240316534182</v>
      </c>
      <c r="AD180" s="0" t="n">
        <v>5.55335896373643</v>
      </c>
      <c r="AE180" s="0" t="n">
        <v>4.04225262081309</v>
      </c>
      <c r="AF180" s="0" t="n">
        <v>1.75340078899657</v>
      </c>
      <c r="AG180" s="0" t="n">
        <v>-0.255347257779377</v>
      </c>
      <c r="AH180" s="0" t="n">
        <v>1.03828996935131</v>
      </c>
      <c r="AI180" s="0" t="n">
        <v>1.93241982650521</v>
      </c>
      <c r="AJ180" s="0" t="n">
        <v>3.08472139526602</v>
      </c>
      <c r="AK180" s="0" t="n">
        <v>3.57439553891901</v>
      </c>
      <c r="AL180" s="0" t="n">
        <v>2.84532436675762</v>
      </c>
      <c r="AM180" s="0" t="n">
        <v>5.05542738771337</v>
      </c>
      <c r="AN180" s="0" t="n">
        <v>4.15549133419204</v>
      </c>
      <c r="AO180" s="0" t="n">
        <v>5.02794717187143</v>
      </c>
      <c r="AP180" s="0" t="n">
        <v>5.28459298480296</v>
      </c>
      <c r="AQ180" s="0" t="n">
        <v>2.62442622196583</v>
      </c>
      <c r="AR180" s="0" t="n">
        <v>2.01286328876013</v>
      </c>
      <c r="AS180" s="0" t="n">
        <v>3.20497922225218</v>
      </c>
      <c r="AT180" s="0" t="n">
        <v>2.07479039388386</v>
      </c>
      <c r="AU180" s="0" t="n">
        <v>1.44625413960414</v>
      </c>
      <c r="AV180" s="0" t="n">
        <v>0.910105664307537</v>
      </c>
      <c r="AW180" s="0" t="n">
        <v>3.96941456013641</v>
      </c>
      <c r="AX180" s="0" t="n">
        <v>2.62545762627546</v>
      </c>
      <c r="AY180" s="0" t="n">
        <v>2.39979082117745</v>
      </c>
      <c r="AZ180" s="0" t="n">
        <v>2.99425185125679</v>
      </c>
      <c r="BA180" s="0" t="n">
        <v>0.476379999491613</v>
      </c>
      <c r="BB180" s="0" t="n">
        <v>-1.72702030948713</v>
      </c>
      <c r="BC180" s="0" t="n">
        <v>0.701833823862359</v>
      </c>
      <c r="BD180" s="0" t="n">
        <v>0.981469497299358</v>
      </c>
      <c r="BE180" s="0" t="n">
        <v>2.70307385484266</v>
      </c>
      <c r="BF180" s="0" t="n">
        <v>1.03407291353631</v>
      </c>
      <c r="BG180" s="0" t="n">
        <v>1.9695443007939</v>
      </c>
      <c r="BH180" s="0" t="n">
        <v>1.96712843821408</v>
      </c>
      <c r="BI180" s="0" t="n">
        <v>1.07155897720727</v>
      </c>
      <c r="BJ180" s="0" t="n">
        <v>2.3232584068849</v>
      </c>
      <c r="BK180" s="0" t="n">
        <v>1.28954820126177</v>
      </c>
      <c r="BL180" s="0" t="n">
        <v>1.15472193916453</v>
      </c>
    </row>
    <row r="181" customFormat="false" ht="15" hidden="false" customHeight="false" outlineLevel="0" collapsed="false">
      <c r="A181" s="0" t="s">
        <v>136</v>
      </c>
      <c r="B181" s="0" t="s">
        <v>368</v>
      </c>
      <c r="C181" s="0" t="s">
        <v>1159</v>
      </c>
      <c r="D181" s="0" t="s">
        <v>1160</v>
      </c>
      <c r="F181" s="0" t="n">
        <v>1.90826596927236</v>
      </c>
      <c r="G181" s="0" t="n">
        <v>1.91032003367357</v>
      </c>
      <c r="H181" s="0" t="n">
        <v>1.89511164336658</v>
      </c>
      <c r="I181" s="0" t="n">
        <v>7.53244855331717</v>
      </c>
      <c r="J181" s="0" t="n">
        <v>-1.20318901706183</v>
      </c>
      <c r="K181" s="0" t="n">
        <v>7.04064314274793</v>
      </c>
      <c r="L181" s="0" t="n">
        <v>-1.5714974981418</v>
      </c>
      <c r="M181" s="0" t="n">
        <v>0.675483463917942</v>
      </c>
      <c r="N181" s="0" t="n">
        <v>4.46342160070982</v>
      </c>
      <c r="O181" s="0" t="n">
        <v>2.57599212629248</v>
      </c>
      <c r="P181" s="0" t="n">
        <v>-1.19538330011993</v>
      </c>
      <c r="Q181" s="0" t="n">
        <v>3.11780036344416</v>
      </c>
      <c r="R181" s="0" t="n">
        <v>-0.476536268362054</v>
      </c>
      <c r="S181" s="0" t="n">
        <v>6.33359037348711</v>
      </c>
      <c r="T181" s="0" t="n">
        <v>1.45647070823327</v>
      </c>
      <c r="U181" s="0" t="n">
        <v>4.39853617983157</v>
      </c>
      <c r="V181" s="0" t="n">
        <v>3.01697344064642</v>
      </c>
      <c r="W181" s="0" t="n">
        <v>4.40574138961394</v>
      </c>
      <c r="X181" s="0" t="n">
        <v>2.36887779436333</v>
      </c>
      <c r="Y181" s="0" t="n">
        <v>-2.31939420324042</v>
      </c>
      <c r="Z181" s="0" t="n">
        <v>8.34197413444542</v>
      </c>
      <c r="AA181" s="0" t="n">
        <v>3.77937465429025</v>
      </c>
      <c r="AB181" s="0" t="n">
        <v>-2.97740585754977</v>
      </c>
      <c r="AC181" s="0" t="n">
        <v>9.68113001523064</v>
      </c>
      <c r="AD181" s="0" t="n">
        <v>6.14490523816743</v>
      </c>
      <c r="AE181" s="0" t="n">
        <v>4.56565054522216</v>
      </c>
      <c r="AF181" s="0" t="n">
        <v>1.69561826463837</v>
      </c>
      <c r="AG181" s="0" t="n">
        <v>7.69680871148999</v>
      </c>
      <c r="AH181" s="0" t="n">
        <v>4.3296479338953</v>
      </c>
      <c r="AI181" s="0" t="n">
        <v>4.63503634705982</v>
      </c>
      <c r="AJ181" s="0" t="n">
        <v>6.36815040328669</v>
      </c>
      <c r="AK181" s="0" t="n">
        <v>4.10640661228756</v>
      </c>
      <c r="AL181" s="0" t="n">
        <v>3.84985002161713</v>
      </c>
      <c r="AM181" s="0" t="n">
        <v>8.21600270932667</v>
      </c>
      <c r="AN181" s="0" t="n">
        <v>3.46845188342333</v>
      </c>
      <c r="AO181" s="0" t="n">
        <v>5.32828417450956</v>
      </c>
      <c r="AP181" s="0" t="n">
        <v>5.04861253590236</v>
      </c>
      <c r="AQ181" s="0" t="n">
        <v>3.01638948168549</v>
      </c>
      <c r="AR181" s="0" t="n">
        <v>4.41257327097169</v>
      </c>
      <c r="AS181" s="0" t="n">
        <v>6.19999998759771</v>
      </c>
      <c r="AT181" s="0" t="n">
        <v>4.79989214880159</v>
      </c>
      <c r="AU181" s="0" t="n">
        <v>0.120143175249694</v>
      </c>
      <c r="AV181" s="0" t="n">
        <v>3.94503776730633</v>
      </c>
      <c r="AW181" s="0" t="n">
        <v>4.68260324535135</v>
      </c>
      <c r="AX181" s="0" t="n">
        <v>3.47918104631147</v>
      </c>
      <c r="AY181" s="0" t="n">
        <v>3.36461478807166</v>
      </c>
      <c r="AZ181" s="0" t="n">
        <v>3.41156027569262</v>
      </c>
      <c r="BA181" s="0" t="n">
        <v>6.1046391423169</v>
      </c>
      <c r="BB181" s="0" t="n">
        <v>4.53307872039284</v>
      </c>
      <c r="BC181" s="0" t="n">
        <v>4.81641465022445</v>
      </c>
      <c r="BD181" s="0" t="n">
        <v>3.42182824087472</v>
      </c>
      <c r="BE181" s="0" t="n">
        <v>4.78119225754814</v>
      </c>
      <c r="BF181" s="0" t="n">
        <v>4.12887767631092</v>
      </c>
      <c r="BG181" s="0" t="n">
        <v>5.98898466088022</v>
      </c>
      <c r="BH181" s="0" t="n">
        <v>3.32290543937559</v>
      </c>
      <c r="BI181" s="0" t="n">
        <v>0.588678498822517</v>
      </c>
      <c r="BJ181" s="0" t="n">
        <v>8.22349948315457</v>
      </c>
      <c r="BK181" s="0" t="n">
        <v>6.70099546017006</v>
      </c>
      <c r="BL181" s="0" t="n">
        <v>6.99121243960215</v>
      </c>
    </row>
    <row r="182" customFormat="false" ht="15" hidden="false" customHeight="false" outlineLevel="0" collapsed="false">
      <c r="A182" s="0" t="s">
        <v>135</v>
      </c>
      <c r="B182" s="0" t="s">
        <v>367</v>
      </c>
      <c r="C182" s="0" t="s">
        <v>1159</v>
      </c>
      <c r="D182" s="0" t="s">
        <v>1160</v>
      </c>
      <c r="AX182" s="0" t="n">
        <v>0</v>
      </c>
      <c r="AY182" s="0" t="n">
        <v>6.06060606060606</v>
      </c>
      <c r="AZ182" s="0" t="n">
        <v>-22.8571428571428</v>
      </c>
      <c r="BA182" s="0" t="n">
        <v>22.2222222222222</v>
      </c>
      <c r="BB182" s="0" t="n">
        <v>9.09090909090908</v>
      </c>
      <c r="BC182" s="0" t="n">
        <v>11.1111111111111</v>
      </c>
      <c r="BD182" s="0" t="n">
        <v>10</v>
      </c>
      <c r="BE182" s="0" t="n">
        <v>11.3636363636364</v>
      </c>
      <c r="BF182" s="0" t="n">
        <v>30.6122448979592</v>
      </c>
      <c r="BG182" s="0" t="n">
        <v>26.5625</v>
      </c>
      <c r="BH182" s="0" t="n">
        <v>3.7037037037037</v>
      </c>
      <c r="BI182" s="0" t="n">
        <v>3.57142857142858</v>
      </c>
      <c r="BJ182" s="0" t="n">
        <v>-5.74712643678161</v>
      </c>
      <c r="BK182" s="0" t="n">
        <v>6.09756097560977</v>
      </c>
      <c r="BL182" s="0" t="n">
        <v>0</v>
      </c>
    </row>
    <row r="183" customFormat="false" ht="15" hidden="false" customHeight="false" outlineLevel="0" collapsed="false">
      <c r="A183" s="0" t="s">
        <v>138</v>
      </c>
      <c r="B183" s="0" t="s">
        <v>370</v>
      </c>
      <c r="C183" s="0" t="s">
        <v>1159</v>
      </c>
      <c r="D183" s="0" t="s">
        <v>1160</v>
      </c>
      <c r="P183" s="0" t="n">
        <v>3.78545892182642</v>
      </c>
      <c r="Q183" s="0" t="n">
        <v>5.11910722554192</v>
      </c>
      <c r="R183" s="0" t="n">
        <v>7.80027874914433</v>
      </c>
      <c r="S183" s="0" t="n">
        <v>5.99344017260638</v>
      </c>
      <c r="T183" s="0" t="n">
        <v>-1.7316829916376</v>
      </c>
      <c r="U183" s="0" t="n">
        <v>0.928812647594029</v>
      </c>
      <c r="V183" s="0" t="n">
        <v>-4.37281588735104</v>
      </c>
      <c r="W183" s="0" t="n">
        <v>0.318506302962774</v>
      </c>
      <c r="X183" s="0" t="n">
        <v>2.19138552182183</v>
      </c>
      <c r="Y183" s="0" t="n">
        <v>1.28402917816697</v>
      </c>
      <c r="Z183" s="0" t="n">
        <v>4.65592720429382</v>
      </c>
      <c r="AA183" s="0" t="n">
        <v>0.929521578995377</v>
      </c>
      <c r="AB183" s="0" t="n">
        <v>3.49193784920836</v>
      </c>
      <c r="AC183" s="0" t="n">
        <v>4.79283375183439</v>
      </c>
      <c r="AD183" s="0" t="n">
        <v>1.61504778022167</v>
      </c>
      <c r="AE183" s="0" t="n">
        <v>2.70608945115265</v>
      </c>
      <c r="AF183" s="0" t="n">
        <v>0.970664495424444</v>
      </c>
      <c r="AG183" s="0" t="n">
        <v>-0.354502551486206</v>
      </c>
      <c r="AH183" s="0" t="n">
        <v>0.161386680007496</v>
      </c>
      <c r="AI183" s="0" t="n">
        <v>0.153114605558329</v>
      </c>
      <c r="AJ183" s="0" t="n">
        <v>-1.09060818452926</v>
      </c>
      <c r="AK183" s="0" t="n">
        <v>1.09454640325583</v>
      </c>
      <c r="AL183" s="0" t="n">
        <v>6.3912814117067</v>
      </c>
      <c r="AM183" s="0" t="n">
        <v>5.11918534858351</v>
      </c>
      <c r="AN183" s="0" t="n">
        <v>4.7220502912818</v>
      </c>
      <c r="AO183" s="0" t="n">
        <v>3.61732018368872</v>
      </c>
      <c r="AP183" s="0" t="n">
        <v>2.04950131820287</v>
      </c>
      <c r="AQ183" s="0" t="n">
        <v>0.798168392681319</v>
      </c>
      <c r="AR183" s="0" t="n">
        <v>5.4510757334878</v>
      </c>
      <c r="AS183" s="0" t="n">
        <v>2.90506836168325</v>
      </c>
      <c r="AT183" s="0" t="n">
        <v>3.46418334368197</v>
      </c>
      <c r="AU183" s="0" t="n">
        <v>4.67440889359634</v>
      </c>
      <c r="AV183" s="0" t="n">
        <v>4.54988918936003</v>
      </c>
      <c r="AW183" s="0" t="n">
        <v>4.02791102704485</v>
      </c>
      <c r="AX183" s="0" t="n">
        <v>3.32040850964847</v>
      </c>
      <c r="AY183" s="0" t="n">
        <v>2.84649712139071</v>
      </c>
      <c r="AZ183" s="0" t="n">
        <v>3.07022813907093</v>
      </c>
      <c r="BA183" s="0" t="n">
        <v>-1.03005730735836</v>
      </c>
      <c r="BB183" s="0" t="n">
        <v>-0.145965583897151</v>
      </c>
      <c r="BC183" s="0" t="n">
        <v>1.55598536753399</v>
      </c>
      <c r="BD183" s="0" t="n">
        <v>2.35878491571771</v>
      </c>
      <c r="BE183" s="0" t="n">
        <v>2.2395634363028</v>
      </c>
      <c r="BF183" s="0" t="n">
        <v>2.62880054296055</v>
      </c>
      <c r="BG183" s="0" t="n">
        <v>3.62559559537394</v>
      </c>
      <c r="BH183" s="0" t="n">
        <v>3.61896790314071</v>
      </c>
      <c r="BI183" s="0" t="n">
        <v>3.67759505509187</v>
      </c>
      <c r="BJ183" s="0" t="n">
        <v>3.16309754201411</v>
      </c>
      <c r="BK183" s="0" t="n">
        <v>3.11624261537958</v>
      </c>
      <c r="BL183" s="0" t="n">
        <v>2.81107010182147</v>
      </c>
    </row>
    <row r="184" customFormat="false" ht="15" hidden="false" customHeight="false" outlineLevel="0" collapsed="false">
      <c r="A184" s="0" t="s">
        <v>1122</v>
      </c>
      <c r="B184" s="0" t="s">
        <v>1123</v>
      </c>
      <c r="C184" s="0" t="s">
        <v>1159</v>
      </c>
      <c r="D184" s="0" t="s">
        <v>1160</v>
      </c>
      <c r="F184" s="0" t="n">
        <v>4.67488940725735</v>
      </c>
      <c r="G184" s="0" t="n">
        <v>5.84246416120975</v>
      </c>
      <c r="H184" s="0" t="n">
        <v>5.52209618597229</v>
      </c>
      <c r="I184" s="0" t="n">
        <v>6.62752757386519</v>
      </c>
      <c r="J184" s="0" t="n">
        <v>5.47642630802876</v>
      </c>
      <c r="K184" s="0" t="n">
        <v>6.10053467068497</v>
      </c>
      <c r="L184" s="0" t="n">
        <v>4.64842273956248</v>
      </c>
      <c r="M184" s="0" t="n">
        <v>6.30686725952199</v>
      </c>
      <c r="N184" s="0" t="n">
        <v>5.68966733462179</v>
      </c>
      <c r="O184" s="0" t="n">
        <v>2.69934475845348</v>
      </c>
      <c r="P184" s="0" t="n">
        <v>3.80804799722611</v>
      </c>
      <c r="Q184" s="0" t="n">
        <v>5.47591540772558</v>
      </c>
      <c r="R184" s="0" t="n">
        <v>6.11569055234529</v>
      </c>
      <c r="S184" s="0" t="n">
        <v>1.13875428382477</v>
      </c>
      <c r="T184" s="0" t="n">
        <v>0.216242958825674</v>
      </c>
      <c r="U184" s="0" t="n">
        <v>4.73504459413982</v>
      </c>
      <c r="V184" s="0" t="n">
        <v>3.6959639378908</v>
      </c>
      <c r="W184" s="0" t="n">
        <v>4.33471784065986</v>
      </c>
      <c r="X184" s="0" t="n">
        <v>3.96705975508067</v>
      </c>
      <c r="Y184" s="0" t="n">
        <v>1.4048137333757</v>
      </c>
      <c r="Z184" s="0" t="n">
        <v>2.12302913865766</v>
      </c>
      <c r="AA184" s="0" t="n">
        <v>0.313495412034626</v>
      </c>
      <c r="AB184" s="0" t="n">
        <v>2.82308260529736</v>
      </c>
      <c r="AC184" s="0" t="n">
        <v>4.59127653629174</v>
      </c>
      <c r="AD184" s="0" t="n">
        <v>3.7342799954762</v>
      </c>
      <c r="AE184" s="0" t="n">
        <v>3.04247744655387</v>
      </c>
      <c r="AF184" s="0" t="n">
        <v>3.55387966068272</v>
      </c>
      <c r="AG184" s="0" t="n">
        <v>4.62304780216871</v>
      </c>
      <c r="AH184" s="0" t="n">
        <v>3.82736784042861</v>
      </c>
      <c r="AI184" s="0" t="n">
        <v>3.08510250913008</v>
      </c>
      <c r="AJ184" s="0" t="n">
        <v>1.36080169131321</v>
      </c>
      <c r="AK184" s="0" t="n">
        <v>2.03521029006785</v>
      </c>
      <c r="AL184" s="0" t="n">
        <v>1.20768396433553</v>
      </c>
      <c r="AM184" s="0" t="n">
        <v>3.07150210669451</v>
      </c>
      <c r="AN184" s="0" t="n">
        <v>2.70658772230996</v>
      </c>
      <c r="AO184" s="0" t="n">
        <v>3.04646592343711</v>
      </c>
      <c r="AP184" s="0" t="n">
        <v>3.16520358941315</v>
      </c>
      <c r="AQ184" s="0" t="n">
        <v>2.80835427138489</v>
      </c>
      <c r="AR184" s="0" t="n">
        <v>3.17855658468011</v>
      </c>
      <c r="AS184" s="0" t="n">
        <v>3.99316934114495</v>
      </c>
      <c r="AT184" s="0" t="n">
        <v>1.41077584611453</v>
      </c>
      <c r="AU184" s="0" t="n">
        <v>1.54683908621126</v>
      </c>
      <c r="AV184" s="0" t="n">
        <v>2.05429210889338</v>
      </c>
      <c r="AW184" s="0" t="n">
        <v>3.22041628686385</v>
      </c>
      <c r="AX184" s="0" t="n">
        <v>2.83577680996778</v>
      </c>
      <c r="AY184" s="0" t="n">
        <v>3.09691801691471</v>
      </c>
      <c r="AZ184" s="0" t="n">
        <v>2.72931181034039</v>
      </c>
      <c r="BA184" s="0" t="n">
        <v>0.270032614914385</v>
      </c>
      <c r="BB184" s="0" t="n">
        <v>-3.43608070840614</v>
      </c>
      <c r="BC184" s="0" t="n">
        <v>2.94093243494227</v>
      </c>
      <c r="BD184" s="0" t="n">
        <v>1.85414959032175</v>
      </c>
      <c r="BE184" s="0" t="n">
        <v>1.28135846594886</v>
      </c>
      <c r="BF184" s="0" t="n">
        <v>1.51068526152132</v>
      </c>
      <c r="BG184" s="0" t="n">
        <v>2.06903167599606</v>
      </c>
      <c r="BH184" s="0" t="n">
        <v>2.41931389985814</v>
      </c>
      <c r="BI184" s="0" t="n">
        <v>1.74985318201179</v>
      </c>
      <c r="BJ184" s="0" t="n">
        <v>2.5705568497854</v>
      </c>
      <c r="BK184" s="0" t="n">
        <v>2.20674015507447</v>
      </c>
      <c r="BL184" s="0" t="n">
        <v>1.6254698320728</v>
      </c>
    </row>
    <row r="185" customFormat="false" ht="15" hidden="false" customHeight="false" outlineLevel="0" collapsed="false">
      <c r="A185" s="0" t="s">
        <v>143</v>
      </c>
      <c r="B185" s="0" t="s">
        <v>376</v>
      </c>
      <c r="C185" s="0" t="s">
        <v>1159</v>
      </c>
      <c r="D185" s="0" t="s">
        <v>1160</v>
      </c>
      <c r="K185" s="0" t="n">
        <v>5.20446359906359</v>
      </c>
      <c r="L185" s="0" t="n">
        <v>66.2190837814041</v>
      </c>
      <c r="M185" s="0" t="n">
        <v>81.8877967082859</v>
      </c>
      <c r="N185" s="0" t="n">
        <v>25.6661688224545</v>
      </c>
      <c r="O185" s="0" t="n">
        <v>13.8950964387048</v>
      </c>
      <c r="P185" s="0" t="n">
        <v>0.898225086322796</v>
      </c>
      <c r="Q185" s="0" t="n">
        <v>9.82522417020564</v>
      </c>
      <c r="R185" s="0" t="n">
        <v>-14.2520578589733</v>
      </c>
      <c r="S185" s="0" t="n">
        <v>11.4988064790158</v>
      </c>
      <c r="T185" s="0" t="n">
        <v>24.4335027373295</v>
      </c>
      <c r="U185" s="0" t="n">
        <v>20.5401229164328</v>
      </c>
      <c r="V185" s="0" t="n">
        <v>1.0072183295059</v>
      </c>
      <c r="W185" s="0" t="n">
        <v>-3.69353108972435</v>
      </c>
      <c r="X185" s="0" t="n">
        <v>4.3317415409509</v>
      </c>
      <c r="Y185" s="0" t="n">
        <v>6.03544411456952</v>
      </c>
      <c r="Z185" s="0" t="n">
        <v>17.0470783912463</v>
      </c>
      <c r="AA185" s="0" t="n">
        <v>11.5698374000073</v>
      </c>
      <c r="AB185" s="0" t="n">
        <v>16.666670729861</v>
      </c>
      <c r="AC185" s="0" t="n">
        <v>16.7115939857574</v>
      </c>
      <c r="AD185" s="0" t="n">
        <v>14.0071971053407</v>
      </c>
      <c r="AE185" s="0" t="n">
        <v>2.00215978084151</v>
      </c>
      <c r="AF185" s="0" t="n">
        <v>-3.44078415827026</v>
      </c>
      <c r="AG185" s="0" t="n">
        <v>5.96402764067663</v>
      </c>
      <c r="AH185" s="0" t="n">
        <v>11.7568618379489</v>
      </c>
      <c r="AI185" s="0" t="n">
        <v>-0.130425740071871</v>
      </c>
      <c r="AJ185" s="0" t="n">
        <v>6.07407850817931</v>
      </c>
      <c r="AK185" s="0" t="n">
        <v>8.41388363287597</v>
      </c>
      <c r="AL185" s="0" t="n">
        <v>6.04296027492381</v>
      </c>
      <c r="AM185" s="0" t="n">
        <v>3.87577430784711</v>
      </c>
      <c r="AN185" s="0" t="n">
        <v>4.99681966342618</v>
      </c>
      <c r="AO185" s="0" t="n">
        <v>3.04594000516114</v>
      </c>
      <c r="AP185" s="0" t="n">
        <v>6.03351230687568</v>
      </c>
      <c r="AQ185" s="0" t="n">
        <v>2.64233797437467</v>
      </c>
      <c r="AR185" s="0" t="n">
        <v>0.331496297334994</v>
      </c>
      <c r="AS185" s="0" t="n">
        <v>6.55106639316263</v>
      </c>
      <c r="AT185" s="0" t="n">
        <v>4.48280228319563</v>
      </c>
      <c r="AU185" s="0" t="n">
        <v>-1.10090483002305</v>
      </c>
      <c r="AV185" s="0" t="n">
        <v>-2.66859121195165</v>
      </c>
      <c r="AW185" s="0" t="n">
        <v>1.29220503686167</v>
      </c>
      <c r="AX185" s="0" t="n">
        <v>2.49022149209704</v>
      </c>
      <c r="AY185" s="0" t="n">
        <v>5.37188878859551</v>
      </c>
      <c r="AZ185" s="0" t="n">
        <v>4.45268415095769</v>
      </c>
      <c r="BA185" s="0" t="n">
        <v>8.20007797763616</v>
      </c>
      <c r="BB185" s="0" t="n">
        <v>6.11239553317404</v>
      </c>
      <c r="BC185" s="0" t="n">
        <v>1.71398520966892</v>
      </c>
      <c r="BD185" s="0" t="n">
        <v>2.65886867278347</v>
      </c>
      <c r="BE185" s="0" t="n">
        <v>9.04504293414206</v>
      </c>
      <c r="BF185" s="0" t="n">
        <v>5.1047994273881</v>
      </c>
      <c r="BG185" s="0" t="n">
        <v>1.4585557818867</v>
      </c>
      <c r="BH185" s="0" t="n">
        <v>4.63037451650305</v>
      </c>
      <c r="BI185" s="0" t="n">
        <v>5.09706760494015</v>
      </c>
      <c r="BJ185" s="0" t="n">
        <v>0.346322040517237</v>
      </c>
      <c r="BK185" s="0" t="n">
        <v>1.76356090437298</v>
      </c>
      <c r="BL185" s="0" t="n">
        <v>-1.64792621326673</v>
      </c>
    </row>
    <row r="186" customFormat="false" ht="15" hidden="false" customHeight="false" outlineLevel="0" collapsed="false">
      <c r="A186" s="0" t="s">
        <v>1124</v>
      </c>
      <c r="B186" s="0" t="s">
        <v>1125</v>
      </c>
      <c r="C186" s="0" t="s">
        <v>1159</v>
      </c>
      <c r="D186" s="0" t="s">
        <v>1160</v>
      </c>
      <c r="AT186" s="0" t="n">
        <v>4.24664241872459</v>
      </c>
      <c r="AU186" s="0" t="n">
        <v>4.60849031942792</v>
      </c>
      <c r="AV186" s="0" t="n">
        <v>4.49167232933874</v>
      </c>
      <c r="AW186" s="0" t="n">
        <v>9.18138303912126</v>
      </c>
      <c r="AX186" s="0" t="n">
        <v>5.8065131303146</v>
      </c>
      <c r="AY186" s="0" t="n">
        <v>10.6114088783406</v>
      </c>
      <c r="AZ186" s="0" t="n">
        <v>10.0057878685001</v>
      </c>
      <c r="BA186" s="0" t="n">
        <v>7.50222540428977</v>
      </c>
      <c r="BB186" s="0" t="n">
        <v>2.07024631116587</v>
      </c>
      <c r="BC186" s="0" t="n">
        <v>8.5082971478416</v>
      </c>
      <c r="BD186" s="0" t="n">
        <v>7.5293524791819</v>
      </c>
      <c r="BE186" s="0" t="n">
        <v>3.60937811667681</v>
      </c>
      <c r="BF186" s="0" t="n">
        <v>3.59924918663599</v>
      </c>
      <c r="BG186" s="0" t="n">
        <v>3.73475797649243</v>
      </c>
      <c r="BH186" s="0" t="n">
        <v>3.14091877054258</v>
      </c>
      <c r="BI186" s="0" t="n">
        <v>2.75511456023823</v>
      </c>
      <c r="BJ186" s="0" t="n">
        <v>1.05889099016568</v>
      </c>
      <c r="BK186" s="0" t="n">
        <v>2.02204133244757</v>
      </c>
      <c r="BL186" s="0" t="n">
        <v>1.86720186900817</v>
      </c>
    </row>
    <row r="187" customFormat="false" ht="15" hidden="false" customHeight="false" outlineLevel="0" collapsed="false">
      <c r="A187" s="0" t="s">
        <v>144</v>
      </c>
      <c r="B187" s="0" t="s">
        <v>377</v>
      </c>
      <c r="C187" s="0" t="s">
        <v>1159</v>
      </c>
      <c r="D187" s="0" t="s">
        <v>1160</v>
      </c>
      <c r="F187" s="0" t="n">
        <v>5.98734641929049</v>
      </c>
      <c r="G187" s="0" t="n">
        <v>4.48285862746644</v>
      </c>
      <c r="H187" s="0" t="n">
        <v>8.68883151825308</v>
      </c>
      <c r="I187" s="0" t="n">
        <v>7.56975744905716</v>
      </c>
      <c r="J187" s="0" t="n">
        <v>10.4193658220132</v>
      </c>
      <c r="K187" s="0" t="n">
        <v>5.78995180143451</v>
      </c>
      <c r="L187" s="0" t="n">
        <v>5.40061259720805</v>
      </c>
      <c r="M187" s="0" t="n">
        <v>7.23322092500229</v>
      </c>
      <c r="N187" s="0" t="n">
        <v>5.50789963428733</v>
      </c>
      <c r="O187" s="0" t="n">
        <v>11.3534617181885</v>
      </c>
      <c r="P187" s="0" t="n">
        <v>0.468372548504135</v>
      </c>
      <c r="Q187" s="0" t="n">
        <v>0.813406404583475</v>
      </c>
      <c r="R187" s="0" t="n">
        <v>7.06426385694037</v>
      </c>
      <c r="S187" s="0" t="n">
        <v>3.54019171279734</v>
      </c>
      <c r="T187" s="0" t="n">
        <v>4.21141563147387</v>
      </c>
      <c r="U187" s="0" t="n">
        <v>5.15618958985213</v>
      </c>
      <c r="V187" s="0" t="n">
        <v>3.94769828741471</v>
      </c>
      <c r="W187" s="0" t="n">
        <v>8.04853361937383</v>
      </c>
      <c r="X187" s="0" t="n">
        <v>3.75843556853255</v>
      </c>
      <c r="Y187" s="0" t="n">
        <v>10.2157040372709</v>
      </c>
      <c r="Z187" s="0" t="n">
        <v>7.92076357199755</v>
      </c>
      <c r="AA187" s="0" t="n">
        <v>6.53748679998544</v>
      </c>
      <c r="AB187" s="0" t="n">
        <v>6.77837833870643</v>
      </c>
      <c r="AC187" s="0" t="n">
        <v>5.06520560475869</v>
      </c>
      <c r="AD187" s="0" t="n">
        <v>7.59211469875606</v>
      </c>
      <c r="AE187" s="0" t="n">
        <v>5.50165366386091</v>
      </c>
      <c r="AF187" s="0" t="n">
        <v>6.45234302467648</v>
      </c>
      <c r="AG187" s="0" t="n">
        <v>7.62527877959074</v>
      </c>
      <c r="AH187" s="0" t="n">
        <v>4.95976889440858</v>
      </c>
      <c r="AI187" s="0" t="n">
        <v>4.4585868150981</v>
      </c>
      <c r="AJ187" s="0" t="n">
        <v>5.06156775463454</v>
      </c>
      <c r="AK187" s="0" t="n">
        <v>7.70589782250018</v>
      </c>
      <c r="AL187" s="0" t="n">
        <v>1.75774769828234</v>
      </c>
      <c r="AM187" s="0" t="n">
        <v>3.73741555346542</v>
      </c>
      <c r="AN187" s="0" t="n">
        <v>4.96260914865512</v>
      </c>
      <c r="AO187" s="0" t="n">
        <v>4.84658128425993</v>
      </c>
      <c r="AP187" s="0" t="n">
        <v>1.01439601361552</v>
      </c>
      <c r="AQ187" s="0" t="n">
        <v>2.55023429562591</v>
      </c>
      <c r="AR187" s="0" t="n">
        <v>3.66013274339694</v>
      </c>
      <c r="AS187" s="0" t="n">
        <v>4.2600880114509</v>
      </c>
      <c r="AT187" s="0" t="n">
        <v>3.55441821600166</v>
      </c>
      <c r="AU187" s="0" t="n">
        <v>2.50833772413712</v>
      </c>
      <c r="AV187" s="0" t="n">
        <v>5.77703399201583</v>
      </c>
      <c r="AW187" s="0" t="n">
        <v>7.54686001537084</v>
      </c>
      <c r="AX187" s="0" t="n">
        <v>6.51877807388874</v>
      </c>
      <c r="AY187" s="0" t="n">
        <v>5.89898444129835</v>
      </c>
      <c r="AZ187" s="0" t="n">
        <v>4.83281727717085</v>
      </c>
      <c r="BA187" s="0" t="n">
        <v>1.7014054654513</v>
      </c>
      <c r="BB187" s="0" t="n">
        <v>2.83165851919991</v>
      </c>
      <c r="BC187" s="0" t="n">
        <v>1.60668862905307</v>
      </c>
      <c r="BD187" s="0" t="n">
        <v>2.7484059174005</v>
      </c>
      <c r="BE187" s="0" t="n">
        <v>3.50703342009689</v>
      </c>
      <c r="BF187" s="0" t="n">
        <v>4.39645663349772</v>
      </c>
      <c r="BG187" s="0" t="n">
        <v>4.67470798143725</v>
      </c>
      <c r="BH187" s="0" t="n">
        <v>4.73114747532901</v>
      </c>
      <c r="BI187" s="0" t="n">
        <v>5.52673584474448</v>
      </c>
      <c r="BJ187" s="0" t="n">
        <v>5.55427743729406</v>
      </c>
      <c r="BK187" s="0" t="n">
        <v>5.83641749754401</v>
      </c>
      <c r="BL187" s="0" t="n">
        <v>0.988829439847081</v>
      </c>
    </row>
    <row r="188" customFormat="false" ht="15" hidden="false" customHeight="false" outlineLevel="0" collapsed="false">
      <c r="A188" s="0" t="s">
        <v>146</v>
      </c>
      <c r="B188" s="0" t="s">
        <v>379</v>
      </c>
      <c r="C188" s="0" t="s">
        <v>1159</v>
      </c>
      <c r="D188" s="0" t="s">
        <v>1160</v>
      </c>
      <c r="F188" s="0" t="n">
        <v>10.9265948425097</v>
      </c>
      <c r="G188" s="0" t="n">
        <v>8.244736817693</v>
      </c>
      <c r="H188" s="0" t="n">
        <v>8.53878880195451</v>
      </c>
      <c r="I188" s="0" t="n">
        <v>4.43213036861587</v>
      </c>
      <c r="J188" s="0" t="n">
        <v>9.16003625997841</v>
      </c>
      <c r="K188" s="0" t="n">
        <v>7.58140188442829</v>
      </c>
      <c r="L188" s="0" t="n">
        <v>8.55293117718932</v>
      </c>
      <c r="M188" s="0" t="n">
        <v>6.97738862607551</v>
      </c>
      <c r="N188" s="0" t="n">
        <v>8.44138916884364</v>
      </c>
      <c r="O188" s="0" t="n">
        <v>6.95922610702165</v>
      </c>
      <c r="P188" s="0" t="n">
        <v>9.61613757869819</v>
      </c>
      <c r="Q188" s="0" t="n">
        <v>4.58281250544417</v>
      </c>
      <c r="R188" s="0" t="n">
        <v>5.36431021534996</v>
      </c>
      <c r="S188" s="0" t="n">
        <v>2.44831956396993</v>
      </c>
      <c r="T188" s="0" t="n">
        <v>1.74091944028476</v>
      </c>
      <c r="U188" s="0" t="n">
        <v>1.66446135887843</v>
      </c>
      <c r="V188" s="0" t="n">
        <v>1.09402588994914</v>
      </c>
      <c r="W188" s="0" t="n">
        <v>9.7926439180968</v>
      </c>
      <c r="X188" s="0" t="n">
        <v>4.51475108034852</v>
      </c>
      <c r="Y188" s="0" t="n">
        <v>13.0844817298478</v>
      </c>
      <c r="Z188" s="0" t="n">
        <v>9.20680945271981</v>
      </c>
      <c r="AA188" s="0" t="n">
        <v>5.34845643886668</v>
      </c>
      <c r="AB188" s="0" t="n">
        <v>-4.49136434594459</v>
      </c>
      <c r="AC188" s="0" t="n">
        <v>2.70947377270372</v>
      </c>
      <c r="AD188" s="0" t="n">
        <v>4.94223365145383</v>
      </c>
      <c r="AE188" s="0" t="n">
        <v>3.56778822819548</v>
      </c>
      <c r="AF188" s="0" t="n">
        <v>-1.80905548111929</v>
      </c>
      <c r="AG188" s="0" t="n">
        <v>-13.3798437826649</v>
      </c>
      <c r="AH188" s="0" t="n">
        <v>1.56224700533301</v>
      </c>
      <c r="AI188" s="0" t="n">
        <v>8.09899300563279</v>
      </c>
      <c r="AJ188" s="0" t="n">
        <v>9.41900556221287</v>
      </c>
      <c r="AK188" s="0" t="n">
        <v>8.20168033396446</v>
      </c>
      <c r="AL188" s="0" t="n">
        <v>5.45574443557584</v>
      </c>
      <c r="AM188" s="0" t="n">
        <v>2.8501468139855</v>
      </c>
      <c r="AN188" s="0" t="n">
        <v>1.7516787571155</v>
      </c>
      <c r="AO188" s="0" t="n">
        <v>4.07970320578626</v>
      </c>
      <c r="AP188" s="0" t="n">
        <v>6.46099044002899</v>
      </c>
      <c r="AQ188" s="0" t="n">
        <v>7.34150070288588</v>
      </c>
      <c r="AR188" s="0" t="n">
        <v>3.91720658872848</v>
      </c>
      <c r="AS188" s="0" t="n">
        <v>2.71537415482821</v>
      </c>
      <c r="AT188" s="0" t="n">
        <v>0.574272790634538</v>
      </c>
      <c r="AU188" s="0" t="n">
        <v>2.22914941663728</v>
      </c>
      <c r="AV188" s="0" t="n">
        <v>4.20549594481574</v>
      </c>
      <c r="AW188" s="0" t="n">
        <v>7.52207965784619</v>
      </c>
      <c r="AX188" s="0" t="n">
        <v>7.19127940233535</v>
      </c>
      <c r="AY188" s="0" t="n">
        <v>8.65246561056669</v>
      </c>
      <c r="AZ188" s="0" t="n">
        <v>11.9839853947871</v>
      </c>
      <c r="BA188" s="0" t="n">
        <v>9.85565485158463</v>
      </c>
      <c r="BB188" s="0" t="n">
        <v>1.24299231776419</v>
      </c>
      <c r="BC188" s="0" t="n">
        <v>5.827839392469</v>
      </c>
      <c r="BD188" s="0" t="n">
        <v>11.3137317481848</v>
      </c>
      <c r="BE188" s="0" t="n">
        <v>9.77890394560943</v>
      </c>
      <c r="BF188" s="0" t="n">
        <v>6.90327256581698</v>
      </c>
      <c r="BG188" s="0" t="n">
        <v>5.06674321802785</v>
      </c>
      <c r="BH188" s="0" t="n">
        <v>5.7327636321358</v>
      </c>
      <c r="BI188" s="0" t="n">
        <v>4.95349994364463</v>
      </c>
      <c r="BJ188" s="0" t="n">
        <v>5.59900676302183</v>
      </c>
      <c r="BK188" s="0" t="n">
        <v>3.69210086368123</v>
      </c>
      <c r="BL188" s="0" t="n">
        <v>3.00638929488115</v>
      </c>
    </row>
    <row r="189" customFormat="false" ht="15" hidden="false" customHeight="false" outlineLevel="0" collapsed="false">
      <c r="A189" s="0" t="s">
        <v>149</v>
      </c>
      <c r="B189" s="0" t="s">
        <v>382</v>
      </c>
      <c r="C189" s="0" t="s">
        <v>1159</v>
      </c>
      <c r="D189" s="0" t="s">
        <v>1160</v>
      </c>
      <c r="F189" s="0" t="n">
        <v>7.34709633145569</v>
      </c>
      <c r="G189" s="0" t="n">
        <v>10.0352933342212</v>
      </c>
      <c r="H189" s="0" t="n">
        <v>4.32824981844591</v>
      </c>
      <c r="I189" s="0" t="n">
        <v>6.54786765047102</v>
      </c>
      <c r="J189" s="0" t="n">
        <v>5.62173344947736</v>
      </c>
      <c r="K189" s="0" t="n">
        <v>8.23892044575941</v>
      </c>
      <c r="L189" s="0" t="n">
        <v>3.85256440782895</v>
      </c>
      <c r="M189" s="0" t="n">
        <v>0.152237710931757</v>
      </c>
      <c r="N189" s="0" t="n">
        <v>3.51445891251396</v>
      </c>
      <c r="O189" s="0" t="n">
        <v>3.36594600332614</v>
      </c>
      <c r="P189" s="0" t="n">
        <v>4.59053992759885</v>
      </c>
      <c r="Q189" s="0" t="n">
        <v>3.47753512310473</v>
      </c>
      <c r="R189" s="0" t="n">
        <v>6.27693475562022</v>
      </c>
      <c r="S189" s="0" t="n">
        <v>9.38683491938303</v>
      </c>
      <c r="T189" s="0" t="n">
        <v>4.30086316548426</v>
      </c>
      <c r="U189" s="0" t="n">
        <v>1.44711099517411</v>
      </c>
      <c r="V189" s="0" t="n">
        <v>0.349063699303812</v>
      </c>
      <c r="W189" s="0" t="n">
        <v>-2.64250297882154</v>
      </c>
      <c r="X189" s="0" t="n">
        <v>4.09075057410003</v>
      </c>
      <c r="Y189" s="0" t="n">
        <v>5.94333539830841</v>
      </c>
      <c r="Z189" s="0" t="n">
        <v>5.55204181484046</v>
      </c>
      <c r="AA189" s="0" t="n">
        <v>-0.2227234441863</v>
      </c>
      <c r="AB189" s="0" t="n">
        <v>-10.408085798297</v>
      </c>
      <c r="AC189" s="0" t="n">
        <v>3.60828653816966</v>
      </c>
      <c r="AD189" s="0" t="n">
        <v>2.06113206625895</v>
      </c>
      <c r="AE189" s="0" t="n">
        <v>9.42596236073652</v>
      </c>
      <c r="AF189" s="0" t="n">
        <v>9.72614643050372</v>
      </c>
      <c r="AG189" s="0" t="n">
        <v>-9.44127344629392</v>
      </c>
      <c r="AH189" s="0" t="n">
        <v>-12.3120414471296</v>
      </c>
      <c r="AI189" s="0" t="n">
        <v>-4.98256353646605</v>
      </c>
      <c r="AJ189" s="0" t="n">
        <v>2.2192591027909</v>
      </c>
      <c r="AK189" s="0" t="n">
        <v>-0.540509124723926</v>
      </c>
      <c r="AL189" s="0" t="n">
        <v>5.24357700773291</v>
      </c>
      <c r="AM189" s="0" t="n">
        <v>12.3083661848445</v>
      </c>
      <c r="AN189" s="0" t="n">
        <v>7.41139504735119</v>
      </c>
      <c r="AO189" s="0" t="n">
        <v>2.79897307912609</v>
      </c>
      <c r="AP189" s="0" t="n">
        <v>6.47682442079709</v>
      </c>
      <c r="AQ189" s="0" t="n">
        <v>-0.391537555833821</v>
      </c>
      <c r="AR189" s="0" t="n">
        <v>1.49491064308833</v>
      </c>
      <c r="AS189" s="0" t="n">
        <v>2.69437139806912</v>
      </c>
      <c r="AT189" s="0" t="n">
        <v>0.617892325624297</v>
      </c>
      <c r="AU189" s="0" t="n">
        <v>5.45352893818767</v>
      </c>
      <c r="AV189" s="0" t="n">
        <v>4.16502313666112</v>
      </c>
      <c r="AW189" s="0" t="n">
        <v>4.95820320611745</v>
      </c>
      <c r="AX189" s="0" t="n">
        <v>6.28506032509601</v>
      </c>
      <c r="AY189" s="0" t="n">
        <v>7.5288990440594</v>
      </c>
      <c r="AZ189" s="0" t="n">
        <v>8.5183877690955</v>
      </c>
      <c r="BA189" s="0" t="n">
        <v>9.1265683014642</v>
      </c>
      <c r="BB189" s="0" t="n">
        <v>1.0958236592427</v>
      </c>
      <c r="BC189" s="0" t="n">
        <v>8.33245910749577</v>
      </c>
      <c r="BD189" s="0" t="n">
        <v>6.32719240161117</v>
      </c>
      <c r="BE189" s="0" t="n">
        <v>6.13972470560435</v>
      </c>
      <c r="BF189" s="0" t="n">
        <v>5.85251821084928</v>
      </c>
      <c r="BG189" s="0" t="n">
        <v>2.38215737180541</v>
      </c>
      <c r="BH189" s="0" t="n">
        <v>3.25224477218451</v>
      </c>
      <c r="BI189" s="0" t="n">
        <v>3.95331871520767</v>
      </c>
      <c r="BJ189" s="0" t="n">
        <v>2.51883544233135</v>
      </c>
      <c r="BK189" s="0" t="n">
        <v>3.97693571755005</v>
      </c>
      <c r="BL189" s="0" t="n">
        <v>2.1501313906839</v>
      </c>
    </row>
    <row r="190" customFormat="false" ht="15" hidden="false" customHeight="false" outlineLevel="0" collapsed="false">
      <c r="A190" s="0" t="s">
        <v>150</v>
      </c>
      <c r="B190" s="0" t="s">
        <v>383</v>
      </c>
      <c r="C190" s="0" t="s">
        <v>1159</v>
      </c>
      <c r="D190" s="0" t="s">
        <v>1160</v>
      </c>
      <c r="F190" s="0" t="n">
        <v>5.61657931895188</v>
      </c>
      <c r="G190" s="0" t="n">
        <v>4.77312184751111</v>
      </c>
      <c r="H190" s="0" t="n">
        <v>7.06048742267144</v>
      </c>
      <c r="I190" s="0" t="n">
        <v>3.44698214533581</v>
      </c>
      <c r="J190" s="0" t="n">
        <v>5.26581046402164</v>
      </c>
      <c r="K190" s="0" t="n">
        <v>4.42599417355312</v>
      </c>
      <c r="L190" s="0" t="n">
        <v>5.32415018795591</v>
      </c>
      <c r="M190" s="0" t="n">
        <v>4.94541808045072</v>
      </c>
      <c r="N190" s="0" t="n">
        <v>4.65635857843904</v>
      </c>
      <c r="O190" s="0" t="n">
        <v>3.76460485866971</v>
      </c>
      <c r="P190" s="0" t="n">
        <v>5.42863136891386</v>
      </c>
      <c r="Q190" s="0" t="n">
        <v>5.44679110377983</v>
      </c>
      <c r="R190" s="0" t="n">
        <v>8.92064682244855</v>
      </c>
      <c r="S190" s="0" t="n">
        <v>3.55811508024195</v>
      </c>
      <c r="T190" s="0" t="n">
        <v>5.56477362422088</v>
      </c>
      <c r="U190" s="0" t="n">
        <v>8.80663056740248</v>
      </c>
      <c r="V190" s="0" t="n">
        <v>5.60205557727966</v>
      </c>
      <c r="W190" s="0" t="n">
        <v>5.17210328689089</v>
      </c>
      <c r="X190" s="0" t="n">
        <v>5.63967574582152</v>
      </c>
      <c r="Y190" s="0" t="n">
        <v>5.14891129434363</v>
      </c>
      <c r="Z190" s="0" t="n">
        <v>3.42326917720806</v>
      </c>
      <c r="AA190" s="0" t="n">
        <v>3.61932760604162</v>
      </c>
      <c r="AB190" s="0" t="n">
        <v>1.87461646827222</v>
      </c>
      <c r="AC190" s="0" t="n">
        <v>-7.32368258432173</v>
      </c>
      <c r="AD190" s="0" t="n">
        <v>-7.30660883593997</v>
      </c>
      <c r="AE190" s="0" t="n">
        <v>3.41678280553231</v>
      </c>
      <c r="AF190" s="0" t="n">
        <v>4.31163482025794</v>
      </c>
      <c r="AG190" s="0" t="n">
        <v>6.75254448138341</v>
      </c>
      <c r="AH190" s="0" t="n">
        <v>6.20531111660905</v>
      </c>
      <c r="AI190" s="0" t="n">
        <v>3.03696629398212</v>
      </c>
      <c r="AJ190" s="0" t="n">
        <v>-0.57833465109762</v>
      </c>
      <c r="AK190" s="0" t="n">
        <v>0.337603030605635</v>
      </c>
      <c r="AL190" s="0" t="n">
        <v>2.11630717921365</v>
      </c>
      <c r="AM190" s="0" t="n">
        <v>4.38762334052036</v>
      </c>
      <c r="AN190" s="0" t="n">
        <v>4.67869221910071</v>
      </c>
      <c r="AO190" s="0" t="n">
        <v>5.84587347283028</v>
      </c>
      <c r="AP190" s="0" t="n">
        <v>5.1853622756409</v>
      </c>
      <c r="AQ190" s="0" t="n">
        <v>-0.576718147141548</v>
      </c>
      <c r="AR190" s="0" t="n">
        <v>3.08191645885425</v>
      </c>
      <c r="AS190" s="0" t="n">
        <v>4.41122215866059</v>
      </c>
      <c r="AT190" s="0" t="n">
        <v>3.04923134463486</v>
      </c>
      <c r="AU190" s="0" t="n">
        <v>3.71625500158383</v>
      </c>
      <c r="AV190" s="0" t="n">
        <v>5.08691113513073</v>
      </c>
      <c r="AW190" s="0" t="n">
        <v>6.56922851180626</v>
      </c>
      <c r="AX190" s="0" t="n">
        <v>4.94250511877678</v>
      </c>
      <c r="AY190" s="0" t="n">
        <v>5.31641682136939</v>
      </c>
      <c r="AZ190" s="0" t="n">
        <v>6.51929155018938</v>
      </c>
      <c r="BA190" s="0" t="n">
        <v>4.34448730509183</v>
      </c>
      <c r="BB190" s="0" t="n">
        <v>1.44832306275669</v>
      </c>
      <c r="BC190" s="0" t="n">
        <v>7.33449996034538</v>
      </c>
      <c r="BD190" s="0" t="n">
        <v>3.85823282795663</v>
      </c>
      <c r="BE190" s="0" t="n">
        <v>6.89695171050985</v>
      </c>
      <c r="BF190" s="0" t="n">
        <v>6.75053130142256</v>
      </c>
      <c r="BG190" s="0" t="n">
        <v>6.34798748260867</v>
      </c>
      <c r="BH190" s="0" t="n">
        <v>6.34830971672761</v>
      </c>
      <c r="BI190" s="0" t="n">
        <v>7.14945675000752</v>
      </c>
      <c r="BJ190" s="0" t="n">
        <v>6.9309883258402</v>
      </c>
      <c r="BK190" s="0" t="n">
        <v>6.34148557153473</v>
      </c>
      <c r="BL190" s="0" t="n">
        <v>6.04057525655762</v>
      </c>
    </row>
    <row r="191" customFormat="false" ht="15" hidden="false" customHeight="false" outlineLevel="0" collapsed="false">
      <c r="A191" s="0" t="s">
        <v>145</v>
      </c>
      <c r="B191" s="0" t="s">
        <v>378</v>
      </c>
      <c r="C191" s="0" t="s">
        <v>1159</v>
      </c>
      <c r="D191" s="0" t="s">
        <v>1160</v>
      </c>
      <c r="AT191" s="0" t="n">
        <v>6.44012330049088</v>
      </c>
      <c r="AU191" s="0" t="n">
        <v>3.5793914081395</v>
      </c>
      <c r="AV191" s="0" t="n">
        <v>-3.26336986298053</v>
      </c>
      <c r="AW191" s="0" t="n">
        <v>4.85600914598527</v>
      </c>
      <c r="AX191" s="0" t="n">
        <v>3.95986889305999</v>
      </c>
      <c r="AY191" s="0" t="n">
        <v>-0.405653115678504</v>
      </c>
      <c r="AZ191" s="0" t="n">
        <v>2.02115389862871</v>
      </c>
      <c r="BA191" s="0" t="n">
        <v>-5.78191789326253</v>
      </c>
      <c r="BB191" s="0" t="n">
        <v>-6.59046237551397</v>
      </c>
      <c r="BC191" s="0" t="n">
        <v>0.216072673698164</v>
      </c>
      <c r="BD191" s="0" t="n">
        <v>6.68368286152258</v>
      </c>
      <c r="BE191" s="0" t="n">
        <v>1.67260259494016</v>
      </c>
      <c r="BF191" s="0" t="n">
        <v>-3.38731639550443</v>
      </c>
      <c r="BG191" s="0" t="n">
        <v>6.29384737719678</v>
      </c>
      <c r="BH191" s="0" t="n">
        <v>7.53906979437191</v>
      </c>
      <c r="BI191" s="0" t="n">
        <v>-0.0833637300740975</v>
      </c>
      <c r="BJ191" s="0" t="n">
        <v>-1.91636045319476</v>
      </c>
      <c r="BK191" s="0" t="n">
        <v>4.05888512365482</v>
      </c>
      <c r="BL191" s="0" t="n">
        <v>-4.24729446961922</v>
      </c>
    </row>
    <row r="192" customFormat="false" ht="15" hidden="false" customHeight="false" outlineLevel="0" collapsed="false">
      <c r="A192" s="0" t="s">
        <v>147</v>
      </c>
      <c r="B192" s="0" t="s">
        <v>380</v>
      </c>
      <c r="C192" s="0" t="s">
        <v>1159</v>
      </c>
      <c r="D192" s="0" t="s">
        <v>1160</v>
      </c>
      <c r="F192" s="0" t="n">
        <v>6.18111172032411</v>
      </c>
      <c r="G192" s="0" t="n">
        <v>6.37409931672066</v>
      </c>
      <c r="H192" s="0" t="n">
        <v>4.07252177043915</v>
      </c>
      <c r="I192" s="0" t="n">
        <v>8.57028152840979</v>
      </c>
      <c r="J192" s="0" t="n">
        <v>10.26851980866</v>
      </c>
      <c r="K192" s="0" t="n">
        <v>5.81375798510292</v>
      </c>
      <c r="L192" s="0" t="n">
        <v>4.07046147435122</v>
      </c>
      <c r="M192" s="0" t="n">
        <v>4.35959024950785</v>
      </c>
      <c r="N192" s="0" t="n">
        <v>8.27345794708026</v>
      </c>
      <c r="O192" s="0" t="n">
        <v>10.8428057720325</v>
      </c>
      <c r="P192" s="0" t="n">
        <v>6.29519257232309</v>
      </c>
      <c r="Q192" s="0" t="n">
        <v>5.64355336876375</v>
      </c>
      <c r="R192" s="0" t="n">
        <v>6.52926483120304</v>
      </c>
      <c r="S192" s="0" t="n">
        <v>2.61053259882861</v>
      </c>
      <c r="T192" s="0" t="n">
        <v>-0.879884169708106</v>
      </c>
      <c r="U192" s="0" t="n">
        <v>-3.38844860971146</v>
      </c>
      <c r="V192" s="0" t="n">
        <v>0.834815596839647</v>
      </c>
      <c r="W192" s="0" t="n">
        <v>8.54985933640349</v>
      </c>
      <c r="X192" s="0" t="n">
        <v>1.83239551264995</v>
      </c>
      <c r="Y192" s="0" t="n">
        <v>-2.30345119912241</v>
      </c>
      <c r="Z192" s="0" t="n">
        <v>-0.274829571101876</v>
      </c>
      <c r="AA192" s="0" t="n">
        <v>0.352944287501927</v>
      </c>
      <c r="AB192" s="0" t="n">
        <v>3.22316306542882</v>
      </c>
      <c r="AC192" s="0" t="n">
        <v>-0.354726456136618</v>
      </c>
      <c r="AD192" s="0" t="n">
        <v>4.00019034769514</v>
      </c>
      <c r="AE192" s="0" t="n">
        <v>4.69305706648863</v>
      </c>
      <c r="AF192" s="0" t="n">
        <v>2.77049483538769</v>
      </c>
      <c r="AG192" s="0" t="n">
        <v>2.90924048384306</v>
      </c>
      <c r="AH192" s="0" t="n">
        <v>-1.41957988517551</v>
      </c>
      <c r="AI192" s="0" t="n">
        <v>-3.01216922049173</v>
      </c>
      <c r="AJ192" s="0" t="n">
        <v>9.54689770861241</v>
      </c>
      <c r="AK192" s="0" t="n">
        <v>13.8490852689481</v>
      </c>
      <c r="AL192" s="0" t="n">
        <v>18.2022859527298</v>
      </c>
      <c r="AM192" s="0" t="n">
        <v>5.94210905967769</v>
      </c>
      <c r="AN192" s="0" t="n">
        <v>-3.31244877829666</v>
      </c>
      <c r="AO192" s="0" t="n">
        <v>7.73369579796399</v>
      </c>
      <c r="AP192" s="0" t="n">
        <v>-3.90438965639359</v>
      </c>
      <c r="AQ192" s="0" t="n">
        <v>-3.76911321783457</v>
      </c>
      <c r="AR192" s="0" t="n">
        <v>1.85555399408817</v>
      </c>
      <c r="AS192" s="0" t="n">
        <v>-2.49484199260023</v>
      </c>
      <c r="AT192" s="0" t="n">
        <v>-0.121288605564772</v>
      </c>
      <c r="AU192" s="0" t="n">
        <v>-0.158900533082658</v>
      </c>
      <c r="AV192" s="0" t="n">
        <v>2.16410250222083</v>
      </c>
      <c r="AW192" s="0" t="n">
        <v>2.72117574098235</v>
      </c>
      <c r="AX192" s="0" t="n">
        <v>6.34479592309654</v>
      </c>
      <c r="AY192" s="0" t="n">
        <v>5.4099439576472</v>
      </c>
      <c r="AZ192" s="0" t="n">
        <v>7.81518934870356</v>
      </c>
      <c r="BA192" s="0" t="n">
        <v>-0.296457696170023</v>
      </c>
      <c r="BB192" s="0" t="n">
        <v>6.8004212806047</v>
      </c>
      <c r="BC192" s="0" t="n">
        <v>10.1284541028235</v>
      </c>
      <c r="BD192" s="0" t="n">
        <v>1.10754359676469</v>
      </c>
      <c r="BE192" s="0" t="n">
        <v>4.65711963516704</v>
      </c>
      <c r="BF192" s="0" t="n">
        <v>3.82494626617896</v>
      </c>
      <c r="BG192" s="0" t="n">
        <v>13.5437706227545</v>
      </c>
      <c r="BH192" s="0" t="n">
        <v>6.57835640605065</v>
      </c>
      <c r="BI192" s="0" t="n">
        <v>5.4895730696483</v>
      </c>
      <c r="BJ192" s="0" t="n">
        <v>3.53461088359532</v>
      </c>
      <c r="BK192" s="0" t="n">
        <v>-0.279252336784467</v>
      </c>
      <c r="BL192" s="0" t="n">
        <v>5.90000000000008</v>
      </c>
    </row>
    <row r="193" customFormat="false" ht="15" hidden="false" customHeight="false" outlineLevel="0" collapsed="false">
      <c r="A193" s="0" t="s">
        <v>151</v>
      </c>
      <c r="B193" s="0" t="s">
        <v>384</v>
      </c>
      <c r="C193" s="0" t="s">
        <v>1159</v>
      </c>
      <c r="D193" s="0" t="s">
        <v>1160</v>
      </c>
      <c r="AJ193" s="0" t="n">
        <v>-7.01557879623546</v>
      </c>
      <c r="AK193" s="0" t="n">
        <v>2.51497861151925</v>
      </c>
      <c r="AL193" s="0" t="n">
        <v>3.73831030820928</v>
      </c>
      <c r="AM193" s="0" t="n">
        <v>5.29280205842002</v>
      </c>
      <c r="AN193" s="0" t="n">
        <v>7.10286553810295</v>
      </c>
      <c r="AO193" s="0" t="n">
        <v>6.11538070947437</v>
      </c>
      <c r="AP193" s="0" t="n">
        <v>6.4490598348722</v>
      </c>
      <c r="AQ193" s="0" t="n">
        <v>4.64063436855273</v>
      </c>
      <c r="AR193" s="0" t="n">
        <v>4.65482665906518</v>
      </c>
      <c r="AS193" s="0" t="n">
        <v>4.56102546838335</v>
      </c>
      <c r="AT193" s="0" t="n">
        <v>1.25847269363186</v>
      </c>
      <c r="AU193" s="0" t="n">
        <v>2.03590350105117</v>
      </c>
      <c r="AV193" s="0" t="n">
        <v>3.49839918393234</v>
      </c>
      <c r="AW193" s="0" t="n">
        <v>4.98282212348474</v>
      </c>
      <c r="AX193" s="0" t="n">
        <v>3.50684745343695</v>
      </c>
      <c r="AY193" s="0" t="n">
        <v>6.13114394606158</v>
      </c>
      <c r="AZ193" s="0" t="n">
        <v>7.06154381310782</v>
      </c>
      <c r="BA193" s="0" t="n">
        <v>4.19996229248767</v>
      </c>
      <c r="BB193" s="0" t="n">
        <v>2.83218458943098</v>
      </c>
      <c r="BC193" s="0" t="n">
        <v>3.74051777907684</v>
      </c>
      <c r="BD193" s="0" t="n">
        <v>4.75763800382072</v>
      </c>
      <c r="BE193" s="0" t="n">
        <v>1.32489082785044</v>
      </c>
      <c r="BF193" s="0" t="n">
        <v>1.12576783609582</v>
      </c>
      <c r="BG193" s="0" t="n">
        <v>3.37857807264132</v>
      </c>
      <c r="BH193" s="0" t="n">
        <v>4.23632630608086</v>
      </c>
      <c r="BI193" s="0" t="n">
        <v>3.14173122907013</v>
      </c>
      <c r="BJ193" s="0" t="n">
        <v>4.83065457036179</v>
      </c>
      <c r="BK193" s="0" t="n">
        <v>5.353704746044</v>
      </c>
      <c r="BL193" s="0" t="n">
        <v>4.54091951432764</v>
      </c>
    </row>
    <row r="194" customFormat="false" ht="15" hidden="false" customHeight="false" outlineLevel="0" collapsed="false">
      <c r="A194" s="0" t="s">
        <v>1126</v>
      </c>
      <c r="B194" s="0" t="s">
        <v>1127</v>
      </c>
      <c r="C194" s="0" t="s">
        <v>1159</v>
      </c>
      <c r="D194" s="0" t="s">
        <v>1160</v>
      </c>
      <c r="N194" s="0" t="n">
        <v>11.8340708722664</v>
      </c>
      <c r="O194" s="0" t="n">
        <v>12.6690518547569</v>
      </c>
      <c r="P194" s="0" t="n">
        <v>9.47616010139222</v>
      </c>
      <c r="Q194" s="0" t="n">
        <v>3.20914187339099</v>
      </c>
      <c r="R194" s="0" t="n">
        <v>4.03167089288867</v>
      </c>
      <c r="S194" s="0" t="n">
        <v>8.9880214289602</v>
      </c>
      <c r="T194" s="0" t="n">
        <v>-0.407586587824454</v>
      </c>
      <c r="U194" s="0" t="n">
        <v>7.35715082302252</v>
      </c>
      <c r="V194" s="0" t="n">
        <v>4.70669544811288</v>
      </c>
      <c r="W194" s="0" t="n">
        <v>-0.16489817511264</v>
      </c>
      <c r="X194" s="0" t="n">
        <v>6.33128484490103</v>
      </c>
      <c r="Y194" s="0" t="n">
        <v>4.90533024030482</v>
      </c>
      <c r="Z194" s="0" t="n">
        <v>-4.18471566434563</v>
      </c>
      <c r="AA194" s="0" t="n">
        <v>-1.07897760498385</v>
      </c>
      <c r="AB194" s="0" t="n">
        <v>-5.04653951512715</v>
      </c>
      <c r="AC194" s="0" t="n">
        <v>0.562942973759562</v>
      </c>
      <c r="AD194" s="0" t="n">
        <v>3.76627113273331</v>
      </c>
      <c r="AE194" s="0" t="n">
        <v>2.47316570564425</v>
      </c>
      <c r="AF194" s="0" t="n">
        <v>3.92112833220102</v>
      </c>
      <c r="AG194" s="0" t="n">
        <v>3.75772713721329</v>
      </c>
      <c r="AH194" s="0" t="n">
        <v>1.48338200604132</v>
      </c>
      <c r="AI194" s="0" t="n">
        <v>9.83701516038109</v>
      </c>
      <c r="AJ194" s="0" t="n">
        <v>-9.96793625637604</v>
      </c>
      <c r="AK194" s="0" t="n">
        <v>2.97348576055761</v>
      </c>
      <c r="AL194" s="0" t="n">
        <v>-0.173949707388957</v>
      </c>
      <c r="AM194" s="0" t="n">
        <v>0.13303797037787</v>
      </c>
      <c r="AN194" s="0" t="n">
        <v>3.23461411476235</v>
      </c>
      <c r="AO194" s="0" t="n">
        <v>5.87435714123224</v>
      </c>
      <c r="AP194" s="0" t="n">
        <v>5.94917612952956</v>
      </c>
      <c r="AQ194" s="0" t="n">
        <v>7.72073868470888</v>
      </c>
      <c r="AR194" s="0" t="n">
        <v>4.79017233756467</v>
      </c>
      <c r="AS194" s="0" t="n">
        <v>2.93098239080281</v>
      </c>
      <c r="AT194" s="0" t="n">
        <v>4.83440186517088</v>
      </c>
      <c r="AU194" s="0" t="n">
        <v>6.08317173832107</v>
      </c>
      <c r="AV194" s="0" t="n">
        <v>-0.288032334664251</v>
      </c>
      <c r="AW194" s="0" t="n">
        <v>12.7062998512109</v>
      </c>
      <c r="AX194" s="0" t="n">
        <v>6.67209589332293</v>
      </c>
      <c r="AY194" s="0" t="n">
        <v>7.11029092999971</v>
      </c>
      <c r="AZ194" s="0" t="n">
        <v>6.40636382085805</v>
      </c>
      <c r="BA194" s="0" t="n">
        <v>6.84793499796498</v>
      </c>
      <c r="BB194" s="0" t="n">
        <v>5.18954835304358</v>
      </c>
      <c r="BC194" s="0" t="n">
        <v>6.3354582506729</v>
      </c>
      <c r="BD194" s="0" t="n">
        <v>4.59144373413487</v>
      </c>
      <c r="BE194" s="0" t="n">
        <v>5.79163882704374</v>
      </c>
      <c r="BF194" s="0" t="n">
        <v>5.94381157038796</v>
      </c>
      <c r="BG194" s="0" t="n">
        <v>4.90757917367577</v>
      </c>
      <c r="BH194" s="0" t="n">
        <v>2.98824058295151</v>
      </c>
      <c r="BI194" s="0" t="n">
        <v>2.99868097564575</v>
      </c>
      <c r="BJ194" s="0" t="n">
        <v>1.38866670210381</v>
      </c>
      <c r="BK194" s="0" t="n">
        <v>1.9913048054682</v>
      </c>
      <c r="BL194" s="0" t="n">
        <v>2.9669549228723</v>
      </c>
    </row>
    <row r="195" customFormat="false" ht="15" hidden="false" customHeight="false" outlineLevel="0" collapsed="false">
      <c r="A195" s="0" t="s">
        <v>386</v>
      </c>
      <c r="B195" s="0" t="s">
        <v>387</v>
      </c>
      <c r="C195" s="0" t="s">
        <v>1159</v>
      </c>
      <c r="D195" s="0" t="s">
        <v>1160</v>
      </c>
      <c r="F195" s="0" t="n">
        <v>7.04173846987173</v>
      </c>
      <c r="G195" s="0" t="n">
        <v>8.32331253031397</v>
      </c>
      <c r="H195" s="0" t="n">
        <v>8.65104701177751</v>
      </c>
      <c r="I195" s="0" t="n">
        <v>7.06092371941367</v>
      </c>
      <c r="J195" s="0" t="n">
        <v>9.20484246776428</v>
      </c>
      <c r="K195" s="0" t="n">
        <v>7.49914839484369</v>
      </c>
      <c r="L195" s="0" t="n">
        <v>6.22322335473211</v>
      </c>
      <c r="M195" s="0" t="n">
        <v>5.18043459796682</v>
      </c>
      <c r="N195" s="0" t="n">
        <v>9.37523403607581</v>
      </c>
      <c r="O195" s="0" t="n">
        <v>8.39791794645981</v>
      </c>
      <c r="P195" s="0" t="n">
        <v>6.3654485740831</v>
      </c>
      <c r="Q195" s="0" t="n">
        <v>7.17357497615009</v>
      </c>
      <c r="R195" s="0" t="n">
        <v>6.34489584933857</v>
      </c>
      <c r="S195" s="0" t="n">
        <v>2.9173784910372</v>
      </c>
      <c r="T195" s="0" t="n">
        <v>-0.654567386286814</v>
      </c>
      <c r="U195" s="0" t="n">
        <v>6.24308781357645</v>
      </c>
      <c r="V195" s="0" t="n">
        <v>5.95068223474885</v>
      </c>
      <c r="W195" s="0" t="n">
        <v>6.93194622541287</v>
      </c>
      <c r="X195" s="0" t="n">
        <v>7.90682468764641</v>
      </c>
      <c r="Y195" s="0" t="n">
        <v>4.24346530546787</v>
      </c>
      <c r="Z195" s="0" t="n">
        <v>1.14794722525437</v>
      </c>
      <c r="AA195" s="0" t="n">
        <v>-1.55664320783397</v>
      </c>
      <c r="AB195" s="0" t="n">
        <v>-2.3419746327954</v>
      </c>
      <c r="AC195" s="0" t="n">
        <v>5.92868652841074</v>
      </c>
      <c r="AD195" s="0" t="n">
        <v>3.0974426445499</v>
      </c>
      <c r="AE195" s="0" t="n">
        <v>4.97736744907553</v>
      </c>
      <c r="AF195" s="0" t="n">
        <v>5.7689989036148</v>
      </c>
      <c r="AG195" s="0" t="n">
        <v>5.88837273759657</v>
      </c>
      <c r="AH195" s="0" t="n">
        <v>4.33495239702751</v>
      </c>
      <c r="AI195" s="0" t="n">
        <v>-2.84054072620243</v>
      </c>
      <c r="AJ195" s="0" t="n">
        <v>2.30439118740367</v>
      </c>
      <c r="AK195" s="0" t="n">
        <v>4.56405181454294</v>
      </c>
      <c r="AL195" s="0" t="n">
        <v>4.64452700125719</v>
      </c>
      <c r="AM195" s="0" t="n">
        <v>4.1859586128697</v>
      </c>
      <c r="AN195" s="0" t="n">
        <v>4.54898810603508</v>
      </c>
      <c r="AO195" s="0" t="n">
        <v>2.31370750870583</v>
      </c>
      <c r="AP195" s="0" t="n">
        <v>4.88008720930233</v>
      </c>
      <c r="AQ195" s="0" t="n">
        <v>5.53072561179826</v>
      </c>
      <c r="AR195" s="0" t="n">
        <v>5.38969992777254</v>
      </c>
      <c r="AS195" s="0" t="n">
        <v>3.2719645286232</v>
      </c>
      <c r="AT195" s="0" t="n">
        <v>6.3134715546886</v>
      </c>
      <c r="AU195" s="0" t="n">
        <v>0.916459383541564</v>
      </c>
      <c r="AV195" s="0" t="n">
        <v>0.0534198046896961</v>
      </c>
      <c r="AW195" s="0" t="n">
        <v>8.74867692653547</v>
      </c>
      <c r="AX195" s="0" t="n">
        <v>-1.98693873332242</v>
      </c>
      <c r="AY195" s="0" t="n">
        <v>-1.40941402442895</v>
      </c>
      <c r="AZ195" s="0" t="n">
        <v>-1.16280669029354</v>
      </c>
      <c r="BA195" s="0" t="n">
        <v>-1.8441342497794</v>
      </c>
      <c r="BB195" s="0" t="n">
        <v>-1.9524251417231</v>
      </c>
      <c r="BC195" s="0" t="n">
        <v>-0.413254118484915</v>
      </c>
      <c r="BD195" s="0" t="n">
        <v>-0.358510628287519</v>
      </c>
      <c r="BE195" s="0" t="n">
        <v>0.0292751104899338</v>
      </c>
      <c r="BF195" s="0" t="n">
        <v>-0.306826657099961</v>
      </c>
      <c r="BG195" s="0" t="n">
        <v>-1.19036345385329</v>
      </c>
      <c r="BH195" s="0" t="n">
        <v>-1.04944365110551</v>
      </c>
      <c r="BI195" s="0" t="n">
        <v>-1.26300292505279</v>
      </c>
      <c r="BJ195" s="0" t="n">
        <v>-2.88595475858821</v>
      </c>
      <c r="BK195" s="0" t="n">
        <v>-4.65959595959596</v>
      </c>
      <c r="BL195" s="0" t="n">
        <v>1.18766355536251</v>
      </c>
    </row>
    <row r="196" customFormat="false" ht="15" hidden="false" customHeight="false" outlineLevel="0" collapsed="false">
      <c r="A196" s="0" t="s">
        <v>1128</v>
      </c>
      <c r="B196" s="0" t="s">
        <v>735</v>
      </c>
      <c r="C196" s="0" t="s">
        <v>1159</v>
      </c>
      <c r="D196" s="0" t="s">
        <v>1160</v>
      </c>
    </row>
    <row r="197" customFormat="false" ht="15" hidden="false" customHeight="false" outlineLevel="0" collapsed="false">
      <c r="A197" s="0" t="s">
        <v>152</v>
      </c>
      <c r="B197" s="0" t="s">
        <v>385</v>
      </c>
      <c r="C197" s="0" t="s">
        <v>1159</v>
      </c>
      <c r="D197" s="0" t="s">
        <v>1160</v>
      </c>
      <c r="F197" s="0" t="n">
        <v>5.53490347567502</v>
      </c>
      <c r="G197" s="0" t="n">
        <v>6.61444776877377</v>
      </c>
      <c r="H197" s="0" t="n">
        <v>5.87370211616296</v>
      </c>
      <c r="I197" s="0" t="n">
        <v>6.31074738257507</v>
      </c>
      <c r="J197" s="0" t="n">
        <v>7.46898852994373</v>
      </c>
      <c r="K197" s="0" t="n">
        <v>4.07790943398121</v>
      </c>
      <c r="L197" s="0" t="n">
        <v>7.54448252894966</v>
      </c>
      <c r="M197" s="0" t="n">
        <v>8.8755092337672</v>
      </c>
      <c r="N197" s="0" t="n">
        <v>2.12074116169632</v>
      </c>
      <c r="O197" s="0" t="n">
        <v>12.6126054618915</v>
      </c>
      <c r="P197" s="0" t="n">
        <v>6.63165299963858</v>
      </c>
      <c r="Q197" s="0" t="n">
        <v>8.01569570155887</v>
      </c>
      <c r="R197" s="0" t="n">
        <v>11.2006720107906</v>
      </c>
      <c r="S197" s="0" t="n">
        <v>1.14285932449492</v>
      </c>
      <c r="T197" s="0" t="n">
        <v>-4.34763054504394</v>
      </c>
      <c r="U197" s="0" t="n">
        <v>6.90023041389311</v>
      </c>
      <c r="V197" s="0" t="n">
        <v>5.602597312963</v>
      </c>
      <c r="W197" s="0" t="n">
        <v>2.81596615285167</v>
      </c>
      <c r="X197" s="0" t="n">
        <v>5.63893782270115</v>
      </c>
      <c r="Y197" s="0" t="n">
        <v>4.58933992368382</v>
      </c>
      <c r="Z197" s="0" t="n">
        <v>1.61810421541844</v>
      </c>
      <c r="AA197" s="0" t="n">
        <v>2.13537507759274</v>
      </c>
      <c r="AB197" s="0" t="n">
        <v>-0.173113548251848</v>
      </c>
      <c r="AC197" s="0" t="n">
        <v>-1.87997908934653</v>
      </c>
      <c r="AD197" s="0" t="n">
        <v>2.80743885129478</v>
      </c>
      <c r="AE197" s="0" t="n">
        <v>4.14095567971992</v>
      </c>
      <c r="AF197" s="0" t="n">
        <v>6.38139413490335</v>
      </c>
      <c r="AG197" s="0" t="n">
        <v>7.4891082892814</v>
      </c>
      <c r="AH197" s="0" t="n">
        <v>6.44063924027603</v>
      </c>
      <c r="AI197" s="0" t="n">
        <v>3.95052276325154</v>
      </c>
      <c r="AJ197" s="0" t="n">
        <v>4.36820646267402</v>
      </c>
      <c r="AK197" s="0" t="n">
        <v>1.08947640831229</v>
      </c>
      <c r="AL197" s="0" t="n">
        <v>-2.04327653157694</v>
      </c>
      <c r="AM197" s="0" t="n">
        <v>0.964837925343673</v>
      </c>
      <c r="AN197" s="0" t="n">
        <v>4.28278045950353</v>
      </c>
      <c r="AO197" s="0" t="n">
        <v>3.50424706916527</v>
      </c>
      <c r="AP197" s="0" t="n">
        <v>4.40086775381248</v>
      </c>
      <c r="AQ197" s="0" t="n">
        <v>4.80796297573329</v>
      </c>
      <c r="AR197" s="0" t="n">
        <v>3.90657744002579</v>
      </c>
      <c r="AS197" s="0" t="n">
        <v>3.81617806346979</v>
      </c>
      <c r="AT197" s="0" t="n">
        <v>1.9436722958496</v>
      </c>
      <c r="AU197" s="0" t="n">
        <v>0.770924024291219</v>
      </c>
      <c r="AV197" s="0" t="n">
        <v>-0.930521192623061</v>
      </c>
      <c r="AW197" s="0" t="n">
        <v>1.78873568157121</v>
      </c>
      <c r="AX197" s="0" t="n">
        <v>0.78184821592744</v>
      </c>
      <c r="AY197" s="0" t="n">
        <v>1.62503417629674</v>
      </c>
      <c r="AZ197" s="0" t="n">
        <v>2.50657964551773</v>
      </c>
      <c r="BA197" s="0" t="n">
        <v>0.319247925063081</v>
      </c>
      <c r="BB197" s="0" t="n">
        <v>-3.12207942033321</v>
      </c>
      <c r="BC197" s="0" t="n">
        <v>1.73762547590566</v>
      </c>
      <c r="BD197" s="0" t="n">
        <v>-1.69616478061504</v>
      </c>
      <c r="BE197" s="0" t="n">
        <v>-4.05729360769561</v>
      </c>
      <c r="BF197" s="0" t="n">
        <v>-0.922644674527888</v>
      </c>
      <c r="BG197" s="0" t="n">
        <v>0.792190301875365</v>
      </c>
      <c r="BH197" s="0" t="n">
        <v>1.79204604555983</v>
      </c>
      <c r="BI197" s="0" t="n">
        <v>2.01948539561312</v>
      </c>
      <c r="BJ197" s="0" t="n">
        <v>3.50634473938494</v>
      </c>
      <c r="BK197" s="0" t="n">
        <v>2.84932594937632</v>
      </c>
      <c r="BL197" s="0" t="n">
        <v>2.23597655505208</v>
      </c>
    </row>
    <row r="198" customFormat="false" ht="15" hidden="false" customHeight="false" outlineLevel="0" collapsed="false">
      <c r="A198" s="0" t="s">
        <v>148</v>
      </c>
      <c r="B198" s="0" t="s">
        <v>381</v>
      </c>
      <c r="C198" s="0" t="s">
        <v>1159</v>
      </c>
      <c r="D198" s="0" t="s">
        <v>1160</v>
      </c>
      <c r="F198" s="0" t="n">
        <v>6.90028551419526</v>
      </c>
      <c r="G198" s="0" t="n">
        <v>3.30025851773105</v>
      </c>
      <c r="H198" s="0" t="n">
        <v>4.71029133746055</v>
      </c>
      <c r="I198" s="0" t="n">
        <v>4.21247735842026</v>
      </c>
      <c r="J198" s="0" t="n">
        <v>6.16797475923936</v>
      </c>
      <c r="K198" s="0" t="n">
        <v>1.99150333312844</v>
      </c>
      <c r="L198" s="0" t="n">
        <v>9.15036720420395</v>
      </c>
      <c r="M198" s="0" t="n">
        <v>4.52707384133291</v>
      </c>
      <c r="N198" s="0" t="n">
        <v>4.70115140831608</v>
      </c>
      <c r="O198" s="0" t="n">
        <v>5.55342573587632</v>
      </c>
      <c r="P198" s="0" t="n">
        <v>5.53815193878913</v>
      </c>
      <c r="Q198" s="0" t="n">
        <v>6.63129747592761</v>
      </c>
      <c r="R198" s="0" t="n">
        <v>7.30281290732926</v>
      </c>
      <c r="S198" s="0" t="n">
        <v>8.38152543806075</v>
      </c>
      <c r="T198" s="0" t="n">
        <v>6.8524447148101</v>
      </c>
      <c r="U198" s="0" t="n">
        <v>7.5259495306974</v>
      </c>
      <c r="V198" s="0" t="n">
        <v>11.4940816022578</v>
      </c>
      <c r="W198" s="0" t="n">
        <v>12.0287299452605</v>
      </c>
      <c r="X198" s="0" t="n">
        <v>11.8621469725167</v>
      </c>
      <c r="Y198" s="0" t="n">
        <v>11.7121459429283</v>
      </c>
      <c r="Z198" s="0" t="n">
        <v>9.17045884963588</v>
      </c>
      <c r="AA198" s="0" t="n">
        <v>-1.39761771742673</v>
      </c>
      <c r="AB198" s="0" t="n">
        <v>-3.0426178854093</v>
      </c>
      <c r="AC198" s="0" t="n">
        <v>2.81659944670041</v>
      </c>
      <c r="AD198" s="0" t="n">
        <v>4.52313567845668</v>
      </c>
      <c r="AE198" s="0" t="n">
        <v>4.96483566429743</v>
      </c>
      <c r="AF198" s="0" t="n">
        <v>7.58230437690462</v>
      </c>
      <c r="AG198" s="0" t="n">
        <v>5.91537206602058</v>
      </c>
      <c r="AH198" s="0" t="n">
        <v>6.93520391012336</v>
      </c>
      <c r="AI198" s="0" t="n">
        <v>4.12328287958157</v>
      </c>
      <c r="AJ198" s="0" t="n">
        <v>3.49365015502114</v>
      </c>
      <c r="AK198" s="0" t="n">
        <v>1.69642801124701</v>
      </c>
      <c r="AL198" s="0" t="n">
        <v>4.93635941475282</v>
      </c>
      <c r="AM198" s="0" t="n">
        <v>5.31791766023942</v>
      </c>
      <c r="AN198" s="0" t="n">
        <v>6.82281030358578</v>
      </c>
      <c r="AO198" s="0" t="n">
        <v>1.57378513175006</v>
      </c>
      <c r="AP198" s="0" t="n">
        <v>4.24251610269859</v>
      </c>
      <c r="AQ198" s="0" t="n">
        <v>0.0680377558080636</v>
      </c>
      <c r="AR198" s="0" t="n">
        <v>-1.36607971240079</v>
      </c>
      <c r="AS198" s="0" t="n">
        <v>-2.31414056819045</v>
      </c>
      <c r="AT198" s="0" t="n">
        <v>-0.834054716746095</v>
      </c>
      <c r="AU198" s="0" t="n">
        <v>-0.0214043949985694</v>
      </c>
      <c r="AV198" s="0" t="n">
        <v>4.32074548551591</v>
      </c>
      <c r="AW198" s="0" t="n">
        <v>4.05741836363771</v>
      </c>
      <c r="AX198" s="0" t="n">
        <v>2.13349066459601</v>
      </c>
      <c r="AY198" s="0" t="n">
        <v>4.80711719268376</v>
      </c>
      <c r="AZ198" s="0" t="n">
        <v>5.42162287218235</v>
      </c>
      <c r="BA198" s="0" t="n">
        <v>6.35912079325513</v>
      </c>
      <c r="BB198" s="0" t="n">
        <v>-0.257971433685185</v>
      </c>
      <c r="BC198" s="0" t="n">
        <v>11.1437357938518</v>
      </c>
      <c r="BD198" s="0" t="n">
        <v>4.24911104462905</v>
      </c>
      <c r="BE198" s="0" t="n">
        <v>-0.538512942503061</v>
      </c>
      <c r="BF198" s="0" t="n">
        <v>8.41749528470308</v>
      </c>
      <c r="BG198" s="0" t="n">
        <v>4.86089037055318</v>
      </c>
      <c r="BH198" s="0" t="n">
        <v>3.08037400793093</v>
      </c>
      <c r="BI198" s="0" t="n">
        <v>4.31290497002365</v>
      </c>
      <c r="BJ198" s="0" t="n">
        <v>4.95377197900746</v>
      </c>
      <c r="BK198" s="0" t="n">
        <v>3.3561721532668</v>
      </c>
      <c r="BL198" s="0" t="n">
        <v>-0.0299143932940922</v>
      </c>
    </row>
    <row r="199" customFormat="false" ht="15" hidden="false" customHeight="false" outlineLevel="0" collapsed="false">
      <c r="A199" s="0" t="s">
        <v>439</v>
      </c>
      <c r="B199" s="0" t="s">
        <v>213</v>
      </c>
      <c r="C199" s="0" t="s">
        <v>1159</v>
      </c>
      <c r="D199" s="0" t="s">
        <v>1160</v>
      </c>
      <c r="AN199" s="0" t="n">
        <v>7.11851202648755</v>
      </c>
      <c r="AO199" s="0" t="n">
        <v>1.21515151515162</v>
      </c>
      <c r="AP199" s="0" t="n">
        <v>14.6672255321696</v>
      </c>
      <c r="AQ199" s="0" t="n">
        <v>14.3342036553525</v>
      </c>
      <c r="AR199" s="0" t="n">
        <v>8.28042932176297</v>
      </c>
      <c r="AS199" s="0" t="n">
        <v>-8.55618356672856</v>
      </c>
      <c r="AT199" s="0" t="n">
        <v>-9.31063908300469</v>
      </c>
      <c r="AU199" s="0" t="n">
        <v>-12.4891918010274</v>
      </c>
      <c r="AV199" s="0" t="n">
        <v>14.015867019267</v>
      </c>
      <c r="AW199" s="0" t="n">
        <v>21.9252388358183</v>
      </c>
      <c r="AX199" s="0" t="n">
        <v>11.2906511829271</v>
      </c>
      <c r="AY199" s="0" t="n">
        <v>-0.996556103477076</v>
      </c>
      <c r="AZ199" s="0" t="n">
        <v>3.78828152085981</v>
      </c>
      <c r="BA199" s="0" t="n">
        <v>7.42918225547835</v>
      </c>
      <c r="BB199" s="0" t="n">
        <v>8.59349087893864</v>
      </c>
      <c r="BC199" s="0" t="n">
        <v>5.77736205629419</v>
      </c>
      <c r="BD199" s="0" t="n">
        <v>9.60080848913594</v>
      </c>
      <c r="BE199" s="0" t="n">
        <v>6.09645656326154</v>
      </c>
      <c r="BF199" s="0" t="n">
        <v>4.69856986552234</v>
      </c>
      <c r="BG199" s="0" t="n">
        <v>-0.157866650855297</v>
      </c>
      <c r="BH199" s="0" t="n">
        <v>3.72129967114788</v>
      </c>
      <c r="BI199" s="0" t="n">
        <v>8.86461881995935</v>
      </c>
      <c r="BJ199" s="0" t="n">
        <v>1.41936756294787</v>
      </c>
      <c r="BK199" s="0" t="n">
        <v>1.22707737782703</v>
      </c>
      <c r="BL199" s="0" t="n">
        <v>0.949014484957928</v>
      </c>
    </row>
    <row r="200" customFormat="false" ht="15" hidden="false" customHeight="false" outlineLevel="0" collapsed="false">
      <c r="A200" s="0" t="s">
        <v>1129</v>
      </c>
      <c r="B200" s="0" t="s">
        <v>1130</v>
      </c>
      <c r="C200" s="0" t="s">
        <v>1159</v>
      </c>
      <c r="D200" s="0" t="s">
        <v>1160</v>
      </c>
      <c r="Z200" s="0" t="n">
        <v>4.3987018144271</v>
      </c>
      <c r="AA200" s="0" t="n">
        <v>-3.12996111135966</v>
      </c>
      <c r="AB200" s="0" t="n">
        <v>-0.948661530380861</v>
      </c>
      <c r="AC200" s="0" t="n">
        <v>6.00196858519561</v>
      </c>
      <c r="AD200" s="0" t="n">
        <v>-2.41152037751795</v>
      </c>
      <c r="AE200" s="0" t="n">
        <v>5.44024099931801</v>
      </c>
      <c r="AF200" s="0" t="n">
        <v>-2.55012257897879</v>
      </c>
      <c r="AG200" s="0" t="n">
        <v>0.850116283292877</v>
      </c>
      <c r="AH200" s="0" t="n">
        <v>4.78545985931463</v>
      </c>
      <c r="AI200" s="0" t="n">
        <v>3.91979579359271</v>
      </c>
      <c r="AJ200" s="0" t="n">
        <v>0.183908516783362</v>
      </c>
      <c r="AK200" s="0" t="n">
        <v>5.35017661139905</v>
      </c>
      <c r="AL200" s="0" t="n">
        <v>2.95705469014658</v>
      </c>
      <c r="AM200" s="0" t="n">
        <v>4.78917187906518</v>
      </c>
      <c r="AN200" s="0" t="n">
        <v>4.36456889137109</v>
      </c>
      <c r="AO200" s="0" t="n">
        <v>3.01168022983032</v>
      </c>
      <c r="AP200" s="0" t="n">
        <v>-1.08942919124915</v>
      </c>
      <c r="AQ200" s="0" t="n">
        <v>1.67487789688595</v>
      </c>
      <c r="AR200" s="0" t="n">
        <v>4.73782107081344</v>
      </c>
      <c r="AS200" s="0" t="n">
        <v>-1.13213606953077</v>
      </c>
      <c r="AT200" s="0" t="n">
        <v>1.10088525013592</v>
      </c>
      <c r="AU200" s="0" t="n">
        <v>1.95164292701023</v>
      </c>
      <c r="AV200" s="0" t="n">
        <v>2.06725941439664</v>
      </c>
      <c r="AW200" s="0" t="n">
        <v>3.95772436972483</v>
      </c>
      <c r="AX200" s="0" t="n">
        <v>2.20926864922859</v>
      </c>
      <c r="AY200" s="0" t="n">
        <v>2.43963740527482</v>
      </c>
      <c r="AZ200" s="0" t="n">
        <v>1.20442280031456</v>
      </c>
      <c r="BA200" s="0" t="n">
        <v>1.80205119945703</v>
      </c>
      <c r="BB200" s="0" t="n">
        <v>-0.914873972762237</v>
      </c>
      <c r="BC200" s="0" t="n">
        <v>3.05136310382647</v>
      </c>
      <c r="BD200" s="0" t="n">
        <v>3.60835221375886</v>
      </c>
      <c r="BE200" s="0" t="n">
        <v>0.815298316458481</v>
      </c>
      <c r="BF200" s="0" t="n">
        <v>3.35352784766005</v>
      </c>
      <c r="BG200" s="0" t="n">
        <v>3.52631695030816</v>
      </c>
      <c r="BH200" s="0" t="n">
        <v>3.61895983441627</v>
      </c>
      <c r="BI200" s="0" t="n">
        <v>3.64741729661011</v>
      </c>
      <c r="BJ200" s="0" t="n">
        <v>4.14768864269885</v>
      </c>
      <c r="BK200" s="0" t="n">
        <v>2.86560001597135</v>
      </c>
      <c r="BL200" s="0" t="n">
        <v>0.638678222595644</v>
      </c>
    </row>
    <row r="201" customFormat="false" ht="15" hidden="false" customHeight="false" outlineLevel="0" collapsed="false">
      <c r="A201" s="0" t="s">
        <v>1131</v>
      </c>
      <c r="B201" s="0" t="s">
        <v>1132</v>
      </c>
      <c r="C201" s="0" t="s">
        <v>1159</v>
      </c>
      <c r="D201" s="0" t="s">
        <v>1160</v>
      </c>
      <c r="F201" s="0" t="n">
        <v>4.69301079336542</v>
      </c>
      <c r="G201" s="0" t="n">
        <v>5.87914506073801</v>
      </c>
      <c r="H201" s="0" t="n">
        <v>5.44481896593716</v>
      </c>
      <c r="I201" s="0" t="n">
        <v>6.54349251687125</v>
      </c>
      <c r="J201" s="0" t="n">
        <v>5.5048052072038</v>
      </c>
      <c r="K201" s="0" t="n">
        <v>6.04227784598467</v>
      </c>
      <c r="L201" s="0" t="n">
        <v>4.63557671656247</v>
      </c>
      <c r="M201" s="0" t="n">
        <v>6.22256360457682</v>
      </c>
      <c r="N201" s="0" t="n">
        <v>5.75744727271177</v>
      </c>
      <c r="O201" s="0" t="n">
        <v>2.62845705905923</v>
      </c>
      <c r="P201" s="0" t="n">
        <v>3.76383208052884</v>
      </c>
      <c r="Q201" s="0" t="n">
        <v>5.40636921892718</v>
      </c>
      <c r="R201" s="0" t="n">
        <v>6.15873736594277</v>
      </c>
      <c r="S201" s="0" t="n">
        <v>0.956543399128989</v>
      </c>
      <c r="T201" s="0" t="n">
        <v>0.0436766869409695</v>
      </c>
      <c r="U201" s="0" t="n">
        <v>4.72963000246034</v>
      </c>
      <c r="V201" s="0" t="n">
        <v>3.71222388102856</v>
      </c>
      <c r="W201" s="0" t="n">
        <v>4.24149318703326</v>
      </c>
      <c r="X201" s="0" t="n">
        <v>3.88444507219133</v>
      </c>
      <c r="Y201" s="0" t="n">
        <v>1.24037004197564</v>
      </c>
      <c r="Z201" s="0" t="n">
        <v>1.95624007100807</v>
      </c>
      <c r="AA201" s="0" t="n">
        <v>0.357043246275239</v>
      </c>
      <c r="AB201" s="0" t="n">
        <v>3.04048911826042</v>
      </c>
      <c r="AC201" s="0" t="n">
        <v>4.6482845551818</v>
      </c>
      <c r="AD201" s="0" t="n">
        <v>3.74676561637459</v>
      </c>
      <c r="AE201" s="0" t="n">
        <v>3.15727067255406</v>
      </c>
      <c r="AF201" s="0" t="n">
        <v>3.53281328283714</v>
      </c>
      <c r="AG201" s="0" t="n">
        <v>4.75461917425821</v>
      </c>
      <c r="AH201" s="0" t="n">
        <v>3.84967433451426</v>
      </c>
      <c r="AI201" s="0" t="n">
        <v>2.83721872268403</v>
      </c>
      <c r="AJ201" s="0" t="n">
        <v>1.2475913249941</v>
      </c>
      <c r="AK201" s="0" t="n">
        <v>1.80502504153341</v>
      </c>
      <c r="AL201" s="0" t="n">
        <v>0.956428170394346</v>
      </c>
      <c r="AM201" s="0" t="n">
        <v>2.95832895622283</v>
      </c>
      <c r="AN201" s="0" t="n">
        <v>2.68251674866863</v>
      </c>
      <c r="AO201" s="0" t="n">
        <v>2.83668936959809</v>
      </c>
      <c r="AP201" s="0" t="n">
        <v>2.9309290610438</v>
      </c>
      <c r="AQ201" s="0" t="n">
        <v>2.64865440281596</v>
      </c>
      <c r="AR201" s="0" t="n">
        <v>3.29101701436556</v>
      </c>
      <c r="AS201" s="0" t="n">
        <v>3.92660900062521</v>
      </c>
      <c r="AT201" s="0" t="n">
        <v>1.54822256791545</v>
      </c>
      <c r="AU201" s="0" t="n">
        <v>1.5162765536931</v>
      </c>
      <c r="AV201" s="0" t="n">
        <v>2.02641890092777</v>
      </c>
      <c r="AW201" s="0" t="n">
        <v>3.12871990846253</v>
      </c>
      <c r="AX201" s="0" t="n">
        <v>2.75397215739063</v>
      </c>
      <c r="AY201" s="0" t="n">
        <v>2.98247856218809</v>
      </c>
      <c r="AZ201" s="0" t="n">
        <v>2.66116326143977</v>
      </c>
      <c r="BA201" s="0" t="n">
        <v>0.226928372838728</v>
      </c>
      <c r="BB201" s="0" t="n">
        <v>-3.47466699233941</v>
      </c>
      <c r="BC201" s="0" t="n">
        <v>2.8400031147676</v>
      </c>
      <c r="BD201" s="0" t="n">
        <v>1.60260832380858</v>
      </c>
      <c r="BE201" s="0" t="n">
        <v>1.12698344204844</v>
      </c>
      <c r="BF201" s="0" t="n">
        <v>1.35080722226255</v>
      </c>
      <c r="BG201" s="0" t="n">
        <v>1.88886639366417</v>
      </c>
      <c r="BH201" s="0" t="n">
        <v>2.10155949696423</v>
      </c>
      <c r="BI201" s="0" t="n">
        <v>1.65004623475349</v>
      </c>
      <c r="BJ201" s="0" t="n">
        <v>2.43195816527739</v>
      </c>
      <c r="BK201" s="0" t="n">
        <v>2.1013458330418</v>
      </c>
      <c r="BL201" s="0" t="n">
        <v>1.57757213498675</v>
      </c>
    </row>
    <row r="202" customFormat="false" ht="15" hidden="false" customHeight="false" outlineLevel="0" collapsed="false">
      <c r="A202" s="0" t="s">
        <v>661</v>
      </c>
      <c r="B202" s="0" t="s">
        <v>663</v>
      </c>
      <c r="C202" s="0" t="s">
        <v>1159</v>
      </c>
      <c r="D202" s="0" t="s">
        <v>1160</v>
      </c>
      <c r="K202" s="0" t="n">
        <v>9.57657823321398</v>
      </c>
      <c r="L202" s="0" t="n">
        <v>-4.73916661508066</v>
      </c>
      <c r="M202" s="0" t="n">
        <v>14.9308021381053</v>
      </c>
      <c r="N202" s="0" t="n">
        <v>-2.68594101286762</v>
      </c>
      <c r="O202" s="0" t="n">
        <v>1.62671134424308</v>
      </c>
      <c r="P202" s="0" t="n">
        <v>12.0024086435434</v>
      </c>
      <c r="Q202" s="0" t="n">
        <v>-4.69507872897101</v>
      </c>
      <c r="R202" s="0" t="n">
        <v>7.80256111881261</v>
      </c>
      <c r="S202" s="0" t="n">
        <v>18.0010489048829</v>
      </c>
      <c r="T202" s="0" t="n">
        <v>-4.90270239510315</v>
      </c>
      <c r="U202" s="0" t="n">
        <v>8.20361632274225</v>
      </c>
      <c r="V202" s="0" t="n">
        <v>2.07899270822934</v>
      </c>
      <c r="W202" s="0" t="n">
        <v>9.89255929875752</v>
      </c>
      <c r="X202" s="0" t="n">
        <v>3.92592417389798</v>
      </c>
      <c r="Y202" s="0" t="n">
        <v>0.484901264845377</v>
      </c>
      <c r="Z202" s="0" t="n">
        <v>8.50472937744387</v>
      </c>
      <c r="AA202" s="0" t="n">
        <v>9.97163846384962</v>
      </c>
      <c r="AB202" s="0" t="n">
        <v>5.40631994982289</v>
      </c>
      <c r="AC202" s="0" t="n">
        <v>5.40568608280671</v>
      </c>
      <c r="AD202" s="0" t="n">
        <v>5.40654304195019</v>
      </c>
      <c r="AE202" s="0" t="n">
        <v>8.40000312438367</v>
      </c>
      <c r="AF202" s="0" t="n">
        <v>7.10000435343268</v>
      </c>
      <c r="AG202" s="0" t="n">
        <v>2.39999874410782</v>
      </c>
      <c r="AH202" s="0" t="n">
        <v>3.00000197109196</v>
      </c>
      <c r="AI202" s="0" t="n">
        <v>2.20000012757878</v>
      </c>
      <c r="AJ202" s="0" t="n">
        <v>4.89999620301293</v>
      </c>
      <c r="AK202" s="0" t="n">
        <v>0.899997580305097</v>
      </c>
      <c r="AL202" s="0" t="n">
        <v>0.1000032335198</v>
      </c>
      <c r="AM202" s="0" t="n">
        <v>0.800002277894023</v>
      </c>
      <c r="AN202" s="0" t="n">
        <v>0.499993912135068</v>
      </c>
      <c r="AO202" s="0" t="n">
        <v>0.300000310147965</v>
      </c>
      <c r="AP202" s="0" t="n">
        <v>1.90000414548467</v>
      </c>
      <c r="AQ202" s="0" t="n">
        <v>6.19999577060079</v>
      </c>
      <c r="AR202" s="0" t="n">
        <v>4.00000464325639</v>
      </c>
      <c r="AS202" s="0" t="n">
        <v>4.0000003434361</v>
      </c>
    </row>
    <row r="203" customFormat="false" ht="15" hidden="false" customHeight="false" outlineLevel="0" collapsed="false">
      <c r="A203" s="0" t="s">
        <v>153</v>
      </c>
      <c r="B203" s="0" t="s">
        <v>388</v>
      </c>
      <c r="C203" s="0" t="s">
        <v>1159</v>
      </c>
      <c r="D203" s="0" t="s">
        <v>1160</v>
      </c>
      <c r="AT203" s="0" t="n">
        <v>3.89818661682769</v>
      </c>
      <c r="AU203" s="0" t="n">
        <v>7.18215174069907</v>
      </c>
      <c r="AV203" s="0" t="n">
        <v>3.71995863626596</v>
      </c>
      <c r="AW203" s="0" t="n">
        <v>19.2189153238709</v>
      </c>
      <c r="AX203" s="0" t="n">
        <v>7.49275850628099</v>
      </c>
      <c r="AY203" s="0" t="n">
        <v>26.1702456754348</v>
      </c>
      <c r="AZ203" s="0" t="n">
        <v>17.9856567913968</v>
      </c>
      <c r="BA203" s="0" t="n">
        <v>17.6635563797623</v>
      </c>
      <c r="BB203" s="0" t="n">
        <v>11.9565611406969</v>
      </c>
      <c r="BC203" s="0" t="n">
        <v>19.5923315335458</v>
      </c>
      <c r="BD203" s="0" t="n">
        <v>13.3751764061915</v>
      </c>
      <c r="BE203" s="0" t="n">
        <v>4.73001183165189</v>
      </c>
      <c r="BF203" s="0" t="n">
        <v>5.55604064086825</v>
      </c>
      <c r="BG203" s="0" t="n">
        <v>5.33432329930233</v>
      </c>
      <c r="BH203" s="0" t="n">
        <v>4.75334572116411</v>
      </c>
      <c r="BI203" s="0" t="n">
        <v>3.06419188299694</v>
      </c>
      <c r="BJ203" s="0" t="n">
        <v>-1.49760468956656</v>
      </c>
      <c r="BK203" s="0" t="n">
        <v>1.23487219150027</v>
      </c>
      <c r="BL203" s="0" t="n">
        <v>0.774808391380646</v>
      </c>
    </row>
    <row r="204" customFormat="false" ht="15" hidden="false" customHeight="false" outlineLevel="0" collapsed="false">
      <c r="A204" s="0" t="s">
        <v>154</v>
      </c>
      <c r="B204" s="0" t="s">
        <v>389</v>
      </c>
      <c r="C204" s="0" t="s">
        <v>1159</v>
      </c>
      <c r="D204" s="0" t="s">
        <v>1160</v>
      </c>
      <c r="AJ204" s="0" t="n">
        <v>-12.9182107304506</v>
      </c>
      <c r="AK204" s="0" t="n">
        <v>-8.7672284522824</v>
      </c>
      <c r="AL204" s="0" t="n">
        <v>1.52883449664077</v>
      </c>
      <c r="AM204" s="0" t="n">
        <v>3.93194272962506</v>
      </c>
      <c r="AN204" s="0" t="n">
        <v>6.23351148371351</v>
      </c>
      <c r="AO204" s="0" t="n">
        <v>3.90770208816159</v>
      </c>
      <c r="AP204" s="0" t="n">
        <v>-4.8490627379703</v>
      </c>
      <c r="AQ204" s="0" t="n">
        <v>-2.02981290571721</v>
      </c>
      <c r="AR204" s="0" t="n">
        <v>-0.376660705758994</v>
      </c>
      <c r="AS204" s="0" t="n">
        <v>2.4612634592269</v>
      </c>
      <c r="AT204" s="0" t="n">
        <v>5.21813625673708</v>
      </c>
      <c r="AU204" s="0" t="n">
        <v>5.70299165043771</v>
      </c>
      <c r="AV204" s="0" t="n">
        <v>2.34114732919521</v>
      </c>
      <c r="AW204" s="0" t="n">
        <v>10.4281130180976</v>
      </c>
      <c r="AX204" s="0" t="n">
        <v>4.6681480508487</v>
      </c>
      <c r="AY204" s="0" t="n">
        <v>8.02881107599163</v>
      </c>
      <c r="AZ204" s="0" t="n">
        <v>7.23380774362805</v>
      </c>
      <c r="BA204" s="0" t="n">
        <v>9.30746717077338</v>
      </c>
      <c r="BB204" s="0" t="n">
        <v>-5.51739440805439</v>
      </c>
      <c r="BC204" s="0" t="n">
        <v>-3.90123628018621</v>
      </c>
      <c r="BD204" s="0" t="n">
        <v>1.90606770748846</v>
      </c>
      <c r="BE204" s="0" t="n">
        <v>2.04066513079732</v>
      </c>
      <c r="BF204" s="0" t="n">
        <v>3.77096230437297</v>
      </c>
      <c r="BG204" s="0" t="n">
        <v>3.60872365319838</v>
      </c>
      <c r="BH204" s="0" t="n">
        <v>2.95367403735953</v>
      </c>
      <c r="BI204" s="0" t="n">
        <v>4.70299774749441</v>
      </c>
      <c r="BJ204" s="0" t="n">
        <v>7.31944852925453</v>
      </c>
      <c r="BK204" s="0" t="n">
        <v>4.47452377497343</v>
      </c>
      <c r="BL204" s="0" t="n">
        <v>4.15262741240312</v>
      </c>
    </row>
    <row r="205" customFormat="false" ht="15" hidden="false" customHeight="false" outlineLevel="0" collapsed="false">
      <c r="A205" s="0" t="s">
        <v>872</v>
      </c>
      <c r="B205" s="0" t="s">
        <v>390</v>
      </c>
      <c r="C205" s="0" t="s">
        <v>1159</v>
      </c>
      <c r="D205" s="0" t="s">
        <v>1160</v>
      </c>
      <c r="AI205" s="0" t="n">
        <v>-2.9999956422359</v>
      </c>
      <c r="AJ205" s="0" t="n">
        <v>-5.04693945126729</v>
      </c>
      <c r="AK205" s="0" t="n">
        <v>-14.5310737737734</v>
      </c>
      <c r="AL205" s="0" t="n">
        <v>-8.66854034149263</v>
      </c>
      <c r="AM205" s="0" t="n">
        <v>-12.5697559797978</v>
      </c>
      <c r="AN205" s="0" t="n">
        <v>-4.14352840564905</v>
      </c>
      <c r="AO205" s="0" t="n">
        <v>-3.75506943900625</v>
      </c>
      <c r="AP205" s="0" t="n">
        <v>1.39991580461016</v>
      </c>
      <c r="AQ205" s="0" t="n">
        <v>-5.29996162531226</v>
      </c>
      <c r="AR205" s="0" t="n">
        <v>6.39991468973531</v>
      </c>
      <c r="AS205" s="0" t="n">
        <v>10.000066815788</v>
      </c>
      <c r="AT205" s="0" t="n">
        <v>5.10005122527505</v>
      </c>
      <c r="AU205" s="0" t="n">
        <v>4.69999190873524</v>
      </c>
      <c r="AV205" s="0" t="n">
        <v>7.29995234453868</v>
      </c>
      <c r="AW205" s="0" t="n">
        <v>7.19994786994475</v>
      </c>
      <c r="AX205" s="0" t="n">
        <v>6.39996544785382</v>
      </c>
      <c r="AY205" s="0" t="n">
        <v>8.200068255056</v>
      </c>
      <c r="AZ205" s="0" t="n">
        <v>8.49997776846357</v>
      </c>
      <c r="BA205" s="0" t="n">
        <v>5.19996926498843</v>
      </c>
      <c r="BB205" s="0" t="n">
        <v>-7.79999391343111</v>
      </c>
      <c r="BC205" s="0" t="n">
        <v>4.50000000003065</v>
      </c>
      <c r="BD205" s="0" t="n">
        <v>4.3000291857941</v>
      </c>
      <c r="BE205" s="0" t="n">
        <v>4.02408615720979</v>
      </c>
      <c r="BF205" s="0" t="n">
        <v>1.75542214909368</v>
      </c>
      <c r="BG205" s="0" t="n">
        <v>0.736267221415574</v>
      </c>
      <c r="BH205" s="0" t="n">
        <v>-1.97271922637542</v>
      </c>
      <c r="BI205" s="0" t="n">
        <v>0.193690071729534</v>
      </c>
      <c r="BJ205" s="0" t="n">
        <v>1.82579006355112</v>
      </c>
      <c r="BK205" s="0" t="n">
        <v>2.53633130140389</v>
      </c>
      <c r="BL205" s="0" t="n">
        <v>1.34187544067058</v>
      </c>
    </row>
    <row r="206" customFormat="false" ht="15" hidden="false" customHeight="false" outlineLevel="0" collapsed="false">
      <c r="A206" s="0" t="s">
        <v>156</v>
      </c>
      <c r="B206" s="0" t="s">
        <v>391</v>
      </c>
      <c r="C206" s="0" t="s">
        <v>1159</v>
      </c>
      <c r="D206" s="0" t="s">
        <v>1160</v>
      </c>
      <c r="F206" s="0" t="n">
        <v>-4.29752604779293</v>
      </c>
      <c r="G206" s="0" t="n">
        <v>11.333798369387</v>
      </c>
      <c r="H206" s="0" t="n">
        <v>-9.82044441365605</v>
      </c>
      <c r="I206" s="0" t="n">
        <v>-12.4649926830224</v>
      </c>
      <c r="J206" s="0" t="n">
        <v>7.00952925489445</v>
      </c>
      <c r="K206" s="0" t="n">
        <v>7.00891082320558</v>
      </c>
      <c r="L206" s="0" t="n">
        <v>6.91601750989651</v>
      </c>
      <c r="M206" s="0" t="n">
        <v>7.01378092778511</v>
      </c>
      <c r="N206" s="0" t="n">
        <v>11.0073701496012</v>
      </c>
      <c r="O206" s="0" t="n">
        <v>6.00142524499603</v>
      </c>
      <c r="P206" s="0" t="n">
        <v>1.20664070224319</v>
      </c>
      <c r="Q206" s="0" t="n">
        <v>0.263068271573005</v>
      </c>
      <c r="R206" s="0" t="n">
        <v>3.4380881358623</v>
      </c>
      <c r="S206" s="0" t="n">
        <v>1.40982357084999</v>
      </c>
      <c r="T206" s="0" t="n">
        <v>-2.11382542302726</v>
      </c>
      <c r="U206" s="0" t="n">
        <v>19.5045771711592</v>
      </c>
      <c r="V206" s="0" t="n">
        <v>1.99410948027108</v>
      </c>
      <c r="W206" s="0" t="n">
        <v>9.15084081751385</v>
      </c>
      <c r="X206" s="0" t="n">
        <v>11.869908038505</v>
      </c>
      <c r="Y206" s="0" t="n">
        <v>8.9516123307595</v>
      </c>
      <c r="Z206" s="0" t="n">
        <v>5.43619948035479</v>
      </c>
      <c r="AA206" s="0" t="n">
        <v>1.81084644591438</v>
      </c>
      <c r="AB206" s="0" t="n">
        <v>5.98034993649945</v>
      </c>
      <c r="AC206" s="0" t="n">
        <v>-4.24077328071827</v>
      </c>
      <c r="AD206" s="0" t="n">
        <v>4.40274833640078</v>
      </c>
      <c r="AE206" s="0" t="n">
        <v>5.47213748585598</v>
      </c>
      <c r="AF206" s="0" t="n">
        <v>-0.0240361075005637</v>
      </c>
      <c r="AG206" s="0" t="n">
        <v>4.49882499327478</v>
      </c>
      <c r="AH206" s="0" t="n">
        <v>-0.0365342736550787</v>
      </c>
      <c r="AI206" s="0" t="n">
        <v>-2.39929109691013</v>
      </c>
      <c r="AJ206" s="0" t="n">
        <v>-2.51437965462274</v>
      </c>
      <c r="AK206" s="0" t="n">
        <v>5.87272523759054</v>
      </c>
      <c r="AL206" s="0" t="n">
        <v>-8.10869187693962</v>
      </c>
      <c r="AM206" s="0" t="n">
        <v>-50.2480671045177</v>
      </c>
      <c r="AN206" s="0" t="n">
        <v>35.2240783052636</v>
      </c>
      <c r="AO206" s="0" t="n">
        <v>12.7456957629035</v>
      </c>
      <c r="AP206" s="0" t="n">
        <v>13.8497524864152</v>
      </c>
      <c r="AQ206" s="0" t="n">
        <v>8.85866949071041</v>
      </c>
      <c r="AR206" s="0" t="n">
        <v>4.35188832563938</v>
      </c>
      <c r="AS206" s="0" t="n">
        <v>8.37091824035809</v>
      </c>
      <c r="AT206" s="0" t="n">
        <v>8.48456413624848</v>
      </c>
      <c r="AU206" s="0" t="n">
        <v>13.1920726634078</v>
      </c>
      <c r="AV206" s="0" t="n">
        <v>2.20236553067244</v>
      </c>
      <c r="AW206" s="0" t="n">
        <v>7.44767967642932</v>
      </c>
      <c r="AX206" s="0" t="n">
        <v>9.37789942475413</v>
      </c>
      <c r="AY206" s="0" t="n">
        <v>9.22707787388097</v>
      </c>
      <c r="AZ206" s="0" t="n">
        <v>7.63328120813598</v>
      </c>
      <c r="BA206" s="0" t="n">
        <v>11.161243240151</v>
      </c>
      <c r="BB206" s="0" t="n">
        <v>6.24825992909668</v>
      </c>
      <c r="BC206" s="0" t="n">
        <v>7.33465610774428</v>
      </c>
      <c r="BD206" s="0" t="n">
        <v>7.95840604618591</v>
      </c>
      <c r="BE206" s="0" t="n">
        <v>8.64150016870721</v>
      </c>
      <c r="BF206" s="0" t="n">
        <v>4.71985419565317</v>
      </c>
      <c r="BG206" s="0" t="n">
        <v>6.16716670064956</v>
      </c>
      <c r="BH206" s="0" t="n">
        <v>8.85684435529079</v>
      </c>
      <c r="BI206" s="0" t="n">
        <v>5.97074429808527</v>
      </c>
      <c r="BJ206" s="0" t="n">
        <v>3.97628969448469</v>
      </c>
      <c r="BK206" s="0" t="n">
        <v>8.57942454050658</v>
      </c>
      <c r="BL206" s="0" t="n">
        <v>9.42867522388025</v>
      </c>
    </row>
    <row r="207" customFormat="false" ht="15" hidden="false" customHeight="false" outlineLevel="0" collapsed="false">
      <c r="A207" s="0" t="s">
        <v>1133</v>
      </c>
      <c r="B207" s="0" t="s">
        <v>1134</v>
      </c>
      <c r="C207" s="0" t="s">
        <v>1159</v>
      </c>
      <c r="D207" s="0" t="s">
        <v>1160</v>
      </c>
      <c r="F207" s="0" t="n">
        <v>4.09241146025931</v>
      </c>
      <c r="G207" s="0" t="n">
        <v>3.300858459848</v>
      </c>
      <c r="H207" s="0" t="n">
        <v>5.39702781134402</v>
      </c>
      <c r="I207" s="0" t="n">
        <v>7.68394166219748</v>
      </c>
      <c r="J207" s="0" t="n">
        <v>-1.06482401583838</v>
      </c>
      <c r="K207" s="0" t="n">
        <v>0.945532874163661</v>
      </c>
      <c r="L207" s="0" t="n">
        <v>6.46383442852371</v>
      </c>
      <c r="M207" s="0" t="n">
        <v>4.32961966839211</v>
      </c>
      <c r="N207" s="0" t="n">
        <v>5.94176745543007</v>
      </c>
      <c r="O207" s="0" t="n">
        <v>5.68804374968819</v>
      </c>
      <c r="P207" s="0" t="n">
        <v>0.828260737491164</v>
      </c>
      <c r="Q207" s="0" t="n">
        <v>-1.53787306824759</v>
      </c>
      <c r="R207" s="0" t="n">
        <v>3.73723547238481</v>
      </c>
      <c r="S207" s="0" t="n">
        <v>2.20326306087557</v>
      </c>
      <c r="T207" s="0" t="n">
        <v>7.38230676836398</v>
      </c>
      <c r="U207" s="0" t="n">
        <v>2.38348315360774</v>
      </c>
      <c r="V207" s="0" t="n">
        <v>6.45633739333273</v>
      </c>
      <c r="W207" s="0" t="n">
        <v>6.02496850333463</v>
      </c>
      <c r="X207" s="0" t="n">
        <v>-3.13657638489906</v>
      </c>
      <c r="Y207" s="0" t="n">
        <v>6.50798815595381</v>
      </c>
      <c r="Z207" s="0" t="n">
        <v>6.32961465004055</v>
      </c>
      <c r="AA207" s="0" t="n">
        <v>3.74988584217067</v>
      </c>
      <c r="AB207" s="0" t="n">
        <v>6.77767458138663</v>
      </c>
      <c r="AC207" s="0" t="n">
        <v>4.14052087077779</v>
      </c>
      <c r="AD207" s="0" t="n">
        <v>5.39144473613078</v>
      </c>
      <c r="AE207" s="0" t="n">
        <v>4.80715986256548</v>
      </c>
      <c r="AF207" s="0" t="n">
        <v>4.16227581397672</v>
      </c>
      <c r="AG207" s="0" t="n">
        <v>8.60864016130275</v>
      </c>
      <c r="AH207" s="0" t="n">
        <v>5.48787175692999</v>
      </c>
      <c r="AI207" s="0" t="n">
        <v>5.42904953799757</v>
      </c>
      <c r="AJ207" s="0" t="n">
        <v>1.86154266175225</v>
      </c>
      <c r="AK207" s="0" t="n">
        <v>5.70664542621941</v>
      </c>
      <c r="AL207" s="0" t="n">
        <v>4.42570239691914</v>
      </c>
      <c r="AM207" s="0" t="n">
        <v>6.0967680732734</v>
      </c>
      <c r="AN207" s="0" t="n">
        <v>6.9899145467498</v>
      </c>
      <c r="AO207" s="0" t="n">
        <v>6.89537727585562</v>
      </c>
      <c r="AP207" s="0" t="n">
        <v>3.81429850231387</v>
      </c>
      <c r="AQ207" s="0" t="n">
        <v>5.63323009433812</v>
      </c>
      <c r="AR207" s="0" t="n">
        <v>7.82688197316486</v>
      </c>
      <c r="AS207" s="0" t="n">
        <v>4.06266979347336</v>
      </c>
      <c r="AT207" s="0" t="n">
        <v>4.49653784248272</v>
      </c>
      <c r="AU207" s="0" t="n">
        <v>3.64741581735171</v>
      </c>
      <c r="AV207" s="0" t="n">
        <v>7.37736427494538</v>
      </c>
      <c r="AW207" s="0" t="n">
        <v>7.57982248056209</v>
      </c>
      <c r="AX207" s="0" t="n">
        <v>7.60213826111205</v>
      </c>
      <c r="AY207" s="0" t="n">
        <v>7.71658377980558</v>
      </c>
      <c r="AZ207" s="0" t="n">
        <v>7.33236529948407</v>
      </c>
      <c r="BA207" s="0" t="n">
        <v>3.23768341659031</v>
      </c>
      <c r="BB207" s="0" t="n">
        <v>7.13410758711667</v>
      </c>
      <c r="BC207" s="0" t="n">
        <v>7.70349945623683</v>
      </c>
      <c r="BD207" s="0" t="n">
        <v>5.13757660219434</v>
      </c>
      <c r="BE207" s="0" t="n">
        <v>5.50198727151825</v>
      </c>
      <c r="BF207" s="0" t="n">
        <v>6.08755264083236</v>
      </c>
      <c r="BG207" s="0" t="n">
        <v>6.99260220014402</v>
      </c>
      <c r="BH207" s="0" t="n">
        <v>7.48032877834419</v>
      </c>
      <c r="BI207" s="0" t="n">
        <v>7.77835615760718</v>
      </c>
      <c r="BJ207" s="0" t="n">
        <v>6.82901871131874</v>
      </c>
      <c r="BK207" s="0" t="n">
        <v>6.09594960041979</v>
      </c>
      <c r="BL207" s="0" t="n">
        <v>4.14292161661562</v>
      </c>
    </row>
    <row r="208" customFormat="false" ht="15" hidden="false" customHeight="false" outlineLevel="0" collapsed="false">
      <c r="A208" s="0" t="s">
        <v>161</v>
      </c>
      <c r="B208" s="0" t="s">
        <v>395</v>
      </c>
      <c r="C208" s="0" t="s">
        <v>1159</v>
      </c>
      <c r="D208" s="0" t="s">
        <v>1160</v>
      </c>
      <c r="N208" s="0" t="n">
        <v>6.03788654871251</v>
      </c>
      <c r="O208" s="0" t="n">
        <v>58.6473306497986</v>
      </c>
      <c r="P208" s="0" t="n">
        <v>20.5122167474631</v>
      </c>
      <c r="Q208" s="0" t="n">
        <v>22.9306402490183</v>
      </c>
      <c r="R208" s="0" t="n">
        <v>24.1705285374227</v>
      </c>
      <c r="S208" s="0" t="n">
        <v>16.2280652717263</v>
      </c>
      <c r="T208" s="0" t="n">
        <v>-8.92861431424518</v>
      </c>
      <c r="U208" s="0" t="n">
        <v>17.8209741972236</v>
      </c>
      <c r="V208" s="0" t="n">
        <v>7.09335989943365</v>
      </c>
      <c r="W208" s="0" t="n">
        <v>-5.21972606657256</v>
      </c>
      <c r="X208" s="0" t="n">
        <v>11.919431556684</v>
      </c>
      <c r="Y208" s="0" t="n">
        <v>5.65245760140385</v>
      </c>
      <c r="Z208" s="0" t="n">
        <v>1.94300445813933</v>
      </c>
      <c r="AA208" s="0" t="n">
        <v>-20.7298883105149</v>
      </c>
      <c r="AB208" s="0" t="n">
        <v>-16.0513862134881</v>
      </c>
      <c r="AC208" s="0" t="n">
        <v>-4.66145192552811</v>
      </c>
      <c r="AD208" s="0" t="n">
        <v>-9.7945022647133</v>
      </c>
      <c r="AE208" s="0" t="n">
        <v>17.0127462591635</v>
      </c>
      <c r="AF208" s="0" t="n">
        <v>-6.63249601496324</v>
      </c>
      <c r="AG208" s="0" t="n">
        <v>13.1093129393982</v>
      </c>
      <c r="AH208" s="0" t="n">
        <v>-0.503015881390724</v>
      </c>
      <c r="AI208" s="0" t="n">
        <v>15.1934258901094</v>
      </c>
      <c r="AJ208" s="0" t="n">
        <v>15.0078802519947</v>
      </c>
      <c r="AK208" s="0" t="n">
        <v>3.98754016394851</v>
      </c>
      <c r="AL208" s="0" t="n">
        <v>-1.36374143202137</v>
      </c>
      <c r="AM208" s="0" t="n">
        <v>0.55872018991596</v>
      </c>
      <c r="AN208" s="0" t="n">
        <v>0.21209134494562</v>
      </c>
      <c r="AO208" s="0" t="n">
        <v>2.63742421534523</v>
      </c>
      <c r="AP208" s="0" t="n">
        <v>1.1037820522773</v>
      </c>
      <c r="AQ208" s="0" t="n">
        <v>2.89336252087628</v>
      </c>
      <c r="AR208" s="0" t="n">
        <v>-3.76328521809337</v>
      </c>
      <c r="AS208" s="0" t="n">
        <v>5.62541614593002</v>
      </c>
      <c r="AT208" s="0" t="n">
        <v>-1.21074386842668</v>
      </c>
      <c r="AU208" s="0" t="n">
        <v>-2.81917440263172</v>
      </c>
      <c r="AV208" s="0" t="n">
        <v>11.2420613854121</v>
      </c>
      <c r="AW208" s="0" t="n">
        <v>7.95844166576319</v>
      </c>
      <c r="AX208" s="0" t="n">
        <v>5.57385012169573</v>
      </c>
      <c r="AY208" s="0" t="n">
        <v>2.7884022241319</v>
      </c>
      <c r="AZ208" s="0" t="n">
        <v>1.84713025491796</v>
      </c>
      <c r="BA208" s="0" t="n">
        <v>6.24977275215683</v>
      </c>
      <c r="BB208" s="0" t="n">
        <v>-2.05924918904591</v>
      </c>
      <c r="BC208" s="0" t="n">
        <v>5.03948402979084</v>
      </c>
      <c r="BD208" s="0" t="n">
        <v>9.99684655201507</v>
      </c>
      <c r="BE208" s="0" t="n">
        <v>5.41144490215196</v>
      </c>
      <c r="BF208" s="0" t="n">
        <v>2.69925472093664</v>
      </c>
      <c r="BG208" s="0" t="n">
        <v>3.65248170123174</v>
      </c>
      <c r="BH208" s="0" t="n">
        <v>4.10640886893449</v>
      </c>
      <c r="BI208" s="0" t="n">
        <v>1.67062475672668</v>
      </c>
      <c r="BJ208" s="0" t="n">
        <v>-0.741502651543101</v>
      </c>
      <c r="BK208" s="0" t="n">
        <v>2.43411077754232</v>
      </c>
      <c r="BL208" s="0" t="n">
        <v>0.331435728758152</v>
      </c>
    </row>
    <row r="209" customFormat="false" ht="15" hidden="false" customHeight="false" outlineLevel="0" collapsed="false">
      <c r="A209" s="0" t="s">
        <v>181</v>
      </c>
      <c r="B209" s="0" t="s">
        <v>412</v>
      </c>
      <c r="C209" s="0" t="s">
        <v>1159</v>
      </c>
      <c r="D209" s="0" t="s">
        <v>1160</v>
      </c>
      <c r="F209" s="0" t="n">
        <v>0.0223913340338271</v>
      </c>
      <c r="G209" s="0" t="n">
        <v>6.91584215418324</v>
      </c>
      <c r="H209" s="0" t="n">
        <v>-2.84697167991408</v>
      </c>
      <c r="I209" s="0" t="n">
        <v>-1.12044911833431</v>
      </c>
      <c r="J209" s="0" t="n">
        <v>6.77707407277404</v>
      </c>
      <c r="K209" s="0" t="n">
        <v>-3.57514748580708</v>
      </c>
      <c r="L209" s="0" t="n">
        <v>1.42408128240317</v>
      </c>
      <c r="M209" s="0" t="n">
        <v>1.96322082366819</v>
      </c>
      <c r="N209" s="0" t="n">
        <v>1.38935049190879</v>
      </c>
      <c r="O209" s="0" t="n">
        <v>5.9250747144729</v>
      </c>
      <c r="P209" s="0" t="n">
        <v>2.24731410064325</v>
      </c>
      <c r="Q209" s="0" t="n">
        <v>-5.07098648030895</v>
      </c>
      <c r="R209" s="0" t="n">
        <v>0.632195250711433</v>
      </c>
      <c r="S209" s="0" t="n">
        <v>11.4452891428663</v>
      </c>
      <c r="T209" s="0" t="n">
        <v>15.7134664496094</v>
      </c>
      <c r="U209" s="0" t="n">
        <v>16.6652197368838</v>
      </c>
      <c r="V209" s="0" t="n">
        <v>6.22385378188693</v>
      </c>
      <c r="W209" s="0" t="n">
        <v>-5.93098672226623</v>
      </c>
      <c r="X209" s="0" t="n">
        <v>-5.01859932905498</v>
      </c>
      <c r="Y209" s="0" t="n">
        <v>1.52431014825436</v>
      </c>
      <c r="Z209" s="0" t="n">
        <v>7.43756365497943</v>
      </c>
      <c r="AA209" s="0" t="n">
        <v>5.9586664335354</v>
      </c>
      <c r="AB209" s="0" t="n">
        <v>2.06250169397741</v>
      </c>
      <c r="AC209" s="0" t="n">
        <v>-5.00890676887535</v>
      </c>
      <c r="AD209" s="0" t="n">
        <v>-6.28104357959521</v>
      </c>
      <c r="AE209" s="0" t="n">
        <v>5.41381101182878</v>
      </c>
      <c r="AF209" s="0" t="n">
        <v>14.2208845977816</v>
      </c>
      <c r="AG209" s="0" t="n">
        <v>-0.331091818345428</v>
      </c>
      <c r="AH209" s="0" t="n">
        <v>8.93139368696023</v>
      </c>
      <c r="AI209" s="0" t="n">
        <v>-5.47005377615479</v>
      </c>
      <c r="AJ209" s="0" t="n">
        <v>7.51091062588981</v>
      </c>
      <c r="AK209" s="0" t="n">
        <v>6.57786138499603</v>
      </c>
      <c r="AL209" s="0" t="n">
        <v>4.56874918954713</v>
      </c>
      <c r="AM209" s="0" t="n">
        <v>1.0062282425579</v>
      </c>
      <c r="AN209" s="0" t="n">
        <v>5.99709232020214</v>
      </c>
      <c r="AO209" s="0" t="n">
        <v>5.91912475789584</v>
      </c>
      <c r="AP209" s="0" t="n">
        <v>10.5667363095791</v>
      </c>
      <c r="AQ209" s="0" t="n">
        <v>4.30850410363315</v>
      </c>
      <c r="AR209" s="0" t="n">
        <v>3.10409567996366</v>
      </c>
      <c r="AS209" s="0" t="n">
        <v>6.34586776869979</v>
      </c>
      <c r="AT209" s="0" t="n">
        <v>6.50036042069746</v>
      </c>
      <c r="AU209" s="0" t="n">
        <v>6.42727390137165</v>
      </c>
      <c r="AV209" s="0" t="n">
        <v>7.7345917170439</v>
      </c>
      <c r="AW209" s="0" t="n">
        <v>3.88330729113338</v>
      </c>
      <c r="AX209" s="0" t="n">
        <v>7.48973814215957</v>
      </c>
      <c r="AY209" s="0" t="n">
        <v>10.0643080017239</v>
      </c>
      <c r="AZ209" s="0" t="n">
        <v>11.5219100333712</v>
      </c>
      <c r="BA209" s="0" t="n">
        <v>7.8019633343938</v>
      </c>
      <c r="BB209" s="0" t="n">
        <v>3.24184757224297</v>
      </c>
      <c r="BC209" s="0" t="n">
        <v>3.46931702799847</v>
      </c>
      <c r="BD209" s="0" t="n">
        <v>-1.96769585935655</v>
      </c>
      <c r="BE209" s="0" t="n">
        <v>0.521555100179612</v>
      </c>
      <c r="BF209" s="0" t="n">
        <v>4.39469583274585</v>
      </c>
      <c r="BG209" s="0" t="n">
        <v>2.67942566815047</v>
      </c>
      <c r="BH209" s="0" t="n">
        <v>4.90604187922439</v>
      </c>
      <c r="BI209" s="0" t="n">
        <v>4.69997603878434</v>
      </c>
      <c r="BJ209" s="0" t="n">
        <v>0.767861503884746</v>
      </c>
      <c r="BK209" s="0" t="n">
        <v>-2.28994935878305</v>
      </c>
      <c r="BL209" s="0" t="n">
        <v>-2.50353727262947</v>
      </c>
    </row>
    <row r="210" customFormat="false" ht="15" hidden="false" customHeight="false" outlineLevel="0" collapsed="false">
      <c r="A210" s="0" t="s">
        <v>162</v>
      </c>
      <c r="B210" s="0" t="s">
        <v>396</v>
      </c>
      <c r="C210" s="0" t="s">
        <v>1159</v>
      </c>
      <c r="D210" s="0" t="s">
        <v>1160</v>
      </c>
      <c r="F210" s="0" t="n">
        <v>2.99344825499932</v>
      </c>
      <c r="G210" s="0" t="n">
        <v>-0.136235361247387</v>
      </c>
      <c r="H210" s="0" t="n">
        <v>1.86447856772796</v>
      </c>
      <c r="I210" s="0" t="n">
        <v>3.88392710398951</v>
      </c>
      <c r="J210" s="0" t="n">
        <v>1.33218949041711</v>
      </c>
      <c r="K210" s="0" t="n">
        <v>2.87676097489378</v>
      </c>
      <c r="L210" s="0" t="n">
        <v>-1.21979286521815</v>
      </c>
      <c r="M210" s="0" t="n">
        <v>6.29077353294527</v>
      </c>
      <c r="N210" s="0" t="n">
        <v>-6.55414292112036</v>
      </c>
      <c r="O210" s="0" t="n">
        <v>8.56204551052542</v>
      </c>
      <c r="P210" s="0" t="n">
        <v>-0.140449438780621</v>
      </c>
      <c r="Q210" s="0" t="n">
        <v>6.38320891628845</v>
      </c>
      <c r="R210" s="0" t="n">
        <v>-5.58324010801118</v>
      </c>
      <c r="S210" s="0" t="n">
        <v>4.20077552602641</v>
      </c>
      <c r="T210" s="0" t="n">
        <v>7.53566259910197</v>
      </c>
      <c r="U210" s="0" t="n">
        <v>8.92050370425213</v>
      </c>
      <c r="V210" s="0" t="n">
        <v>-2.6829053050604</v>
      </c>
      <c r="W210" s="0" t="n">
        <v>-3.95393126154066</v>
      </c>
      <c r="X210" s="0" t="n">
        <v>7.00168561514707</v>
      </c>
      <c r="Y210" s="0" t="n">
        <v>-3.31064773029021</v>
      </c>
      <c r="Z210" s="0" t="n">
        <v>5.06951643613355</v>
      </c>
      <c r="AA210" s="0" t="n">
        <v>7.84306462760141</v>
      </c>
      <c r="AB210" s="0" t="n">
        <v>-5.3263927209868</v>
      </c>
      <c r="AC210" s="0" t="n">
        <v>3.74576435989955</v>
      </c>
      <c r="AD210" s="0" t="n">
        <v>3.28347069350676</v>
      </c>
      <c r="AE210" s="0" t="n">
        <v>3.1133397148426</v>
      </c>
      <c r="AF210" s="0" t="n">
        <v>6.0943745875017</v>
      </c>
      <c r="AG210" s="0" t="n">
        <v>-0.592431001656266</v>
      </c>
      <c r="AH210" s="0" t="n">
        <v>3.97785608510641</v>
      </c>
      <c r="AI210" s="0" t="n">
        <v>-0.67563815073639</v>
      </c>
      <c r="AJ210" s="0" t="n">
        <v>2.55582543919735</v>
      </c>
      <c r="AK210" s="0" t="n">
        <v>1.24264722752294</v>
      </c>
      <c r="AL210" s="0" t="n">
        <v>1.30078040757668</v>
      </c>
      <c r="AM210" s="0" t="n">
        <v>-0.017328658829868</v>
      </c>
      <c r="AN210" s="0" t="n">
        <v>5.36347288664203</v>
      </c>
      <c r="AO210" s="0" t="n">
        <v>2.01212511329784</v>
      </c>
      <c r="AP210" s="0" t="n">
        <v>3.12403328229922</v>
      </c>
      <c r="AQ210" s="0" t="n">
        <v>5.89867256345617</v>
      </c>
      <c r="AR210" s="0" t="n">
        <v>6.34711579464475</v>
      </c>
      <c r="AS210" s="0" t="n">
        <v>3.19898803557805</v>
      </c>
      <c r="AT210" s="0" t="n">
        <v>4.5809164417791</v>
      </c>
      <c r="AU210" s="0" t="n">
        <v>0.654803647565075</v>
      </c>
      <c r="AV210" s="0" t="n">
        <v>6.68322817784942</v>
      </c>
      <c r="AW210" s="0" t="n">
        <v>5.87077221306964</v>
      </c>
      <c r="AX210" s="0" t="n">
        <v>5.62260685646076</v>
      </c>
      <c r="AY210" s="0" t="n">
        <v>2.4615702538924</v>
      </c>
      <c r="AZ210" s="0" t="n">
        <v>4.93848508271564</v>
      </c>
      <c r="BA210" s="0" t="n">
        <v>4.05637572690981</v>
      </c>
      <c r="BB210" s="0" t="n">
        <v>2.09252708385235</v>
      </c>
      <c r="BC210" s="0" t="n">
        <v>3.56274538992136</v>
      </c>
      <c r="BD210" s="0" t="n">
        <v>1.45838867138957</v>
      </c>
      <c r="BE210" s="0" t="n">
        <v>5.11739423674786</v>
      </c>
      <c r="BF210" s="0" t="n">
        <v>2.82210564972358</v>
      </c>
      <c r="BG210" s="0" t="n">
        <v>6.61350010337397</v>
      </c>
      <c r="BH210" s="0" t="n">
        <v>6.36704365066983</v>
      </c>
      <c r="BI210" s="0" t="n">
        <v>6.35606857181878</v>
      </c>
      <c r="BJ210" s="0" t="n">
        <v>7.4074861863013</v>
      </c>
      <c r="BK210" s="0" t="n">
        <v>6.37955658364903</v>
      </c>
      <c r="BL210" s="0" t="n">
        <v>5.27119235758356</v>
      </c>
    </row>
    <row r="211" customFormat="false" ht="15" hidden="false" customHeight="false" outlineLevel="0" collapsed="false">
      <c r="A211" s="0" t="s">
        <v>166</v>
      </c>
      <c r="B211" s="0" t="s">
        <v>400</v>
      </c>
      <c r="C211" s="0" t="s">
        <v>1159</v>
      </c>
      <c r="D211" s="0" t="s">
        <v>1160</v>
      </c>
      <c r="F211" s="0" t="n">
        <v>8.13688771388705</v>
      </c>
      <c r="G211" s="0" t="n">
        <v>7.55404640633843</v>
      </c>
      <c r="H211" s="0" t="n">
        <v>10.04062131672</v>
      </c>
      <c r="I211" s="0" t="n">
        <v>-3.10333285516185</v>
      </c>
      <c r="J211" s="0" t="n">
        <v>7.83458349782866</v>
      </c>
      <c r="K211" s="0" t="n">
        <v>10.1795749510333</v>
      </c>
      <c r="L211" s="0" t="n">
        <v>12.5087223791327</v>
      </c>
      <c r="M211" s="0" t="n">
        <v>13.5272227882869</v>
      </c>
      <c r="N211" s="0" t="n">
        <v>13.8333365851755</v>
      </c>
      <c r="O211" s="0" t="n">
        <v>13.9422609967491</v>
      </c>
      <c r="P211" s="0" t="n">
        <v>12.4137550643829</v>
      </c>
      <c r="Q211" s="0" t="n">
        <v>13.3155507183671</v>
      </c>
      <c r="R211" s="0" t="n">
        <v>10.6026192622451</v>
      </c>
      <c r="S211" s="0" t="n">
        <v>6.11760435054951</v>
      </c>
      <c r="T211" s="0" t="n">
        <v>3.9816879915483</v>
      </c>
      <c r="U211" s="0" t="n">
        <v>7.43717685308528</v>
      </c>
      <c r="V211" s="0" t="n">
        <v>6.8526996802714</v>
      </c>
      <c r="W211" s="0" t="n">
        <v>7.77728765653052</v>
      </c>
      <c r="X211" s="0" t="n">
        <v>9.55417333590545</v>
      </c>
      <c r="Y211" s="0" t="n">
        <v>10.1132177836155</v>
      </c>
      <c r="Z211" s="0" t="n">
        <v>10.816137334604</v>
      </c>
      <c r="AA211" s="0" t="n">
        <v>7.10211483897388</v>
      </c>
      <c r="AB211" s="0" t="n">
        <v>8.55459966316172</v>
      </c>
      <c r="AC211" s="0" t="n">
        <v>8.7923865624303</v>
      </c>
      <c r="AD211" s="0" t="n">
        <v>-0.622851240306488</v>
      </c>
      <c r="AE211" s="0" t="n">
        <v>1.34286911059745</v>
      </c>
      <c r="AF211" s="0" t="n">
        <v>10.7977699059772</v>
      </c>
      <c r="AG211" s="0" t="n">
        <v>11.2637506873617</v>
      </c>
      <c r="AH211" s="0" t="n">
        <v>10.1586103187977</v>
      </c>
      <c r="AI211" s="0" t="n">
        <v>9.82104913117239</v>
      </c>
      <c r="AJ211" s="0" t="n">
        <v>6.68850251324366</v>
      </c>
      <c r="AK211" s="0" t="n">
        <v>6.63968959044681</v>
      </c>
      <c r="AL211" s="0" t="n">
        <v>11.4627747394024</v>
      </c>
      <c r="AM211" s="0" t="n">
        <v>11.0976479377467</v>
      </c>
      <c r="AN211" s="0" t="n">
        <v>7.20090749007159</v>
      </c>
      <c r="AO211" s="0" t="n">
        <v>7.47137959039428</v>
      </c>
      <c r="AP211" s="0" t="n">
        <v>8.31991652701805</v>
      </c>
      <c r="AQ211" s="0" t="n">
        <v>-2.1953778262461</v>
      </c>
      <c r="AR211" s="0" t="n">
        <v>5.72400842350559</v>
      </c>
      <c r="AS211" s="0" t="n">
        <v>9.03914675133963</v>
      </c>
      <c r="AT211" s="0" t="n">
        <v>-1.06901588508104</v>
      </c>
      <c r="AU211" s="0" t="n">
        <v>3.91460974541297</v>
      </c>
      <c r="AV211" s="0" t="n">
        <v>4.53577965386324</v>
      </c>
      <c r="AW211" s="0" t="n">
        <v>9.81959167704964</v>
      </c>
      <c r="AX211" s="0" t="n">
        <v>7.35903367713455</v>
      </c>
      <c r="AY211" s="0" t="n">
        <v>9.0051437297946</v>
      </c>
      <c r="AZ211" s="0" t="n">
        <v>9.0221330140233</v>
      </c>
      <c r="BA211" s="0" t="n">
        <v>1.86824553416074</v>
      </c>
      <c r="BB211" s="0" t="n">
        <v>0.12098274173087</v>
      </c>
      <c r="BC211" s="0" t="n">
        <v>14.5256389940627</v>
      </c>
      <c r="BD211" s="0" t="n">
        <v>6.33787081384082</v>
      </c>
      <c r="BE211" s="0" t="n">
        <v>4.46160895101333</v>
      </c>
      <c r="BF211" s="0" t="n">
        <v>4.83729864576097</v>
      </c>
      <c r="BG211" s="0" t="n">
        <v>3.93800272866056</v>
      </c>
      <c r="BH211" s="0" t="n">
        <v>2.98852067557713</v>
      </c>
      <c r="BI211" s="0" t="n">
        <v>3.24347416813696</v>
      </c>
      <c r="BJ211" s="0" t="n">
        <v>4.33660491918172</v>
      </c>
      <c r="BK211" s="0" t="n">
        <v>3.43811104161446</v>
      </c>
      <c r="BL211" s="0" t="n">
        <v>0.733309934559728</v>
      </c>
    </row>
    <row r="212" customFormat="false" ht="15" hidden="false" customHeight="false" outlineLevel="0" collapsed="false">
      <c r="A212" s="0" t="s">
        <v>169</v>
      </c>
      <c r="B212" s="0" t="s">
        <v>403</v>
      </c>
      <c r="C212" s="0" t="s">
        <v>1159</v>
      </c>
      <c r="D212" s="0" t="s">
        <v>1160</v>
      </c>
      <c r="Z212" s="0" t="n">
        <v>-1.79292929292929</v>
      </c>
      <c r="AA212" s="0" t="n">
        <v>-1.67138081769093</v>
      </c>
      <c r="AB212" s="0" t="n">
        <v>3.89644351464436</v>
      </c>
      <c r="AC212" s="0" t="n">
        <v>0.176189277623976</v>
      </c>
      <c r="AD212" s="0" t="n">
        <v>-3.14070351758794</v>
      </c>
      <c r="AE212" s="0" t="n">
        <v>-0.207522697795071</v>
      </c>
      <c r="AF212" s="0" t="n">
        <v>8.42214712763192</v>
      </c>
      <c r="AG212" s="0" t="n">
        <v>1.24670342843443</v>
      </c>
      <c r="AH212" s="0" t="n">
        <v>4.26237272081458</v>
      </c>
      <c r="AI212" s="0" t="n">
        <v>2.20304337951396</v>
      </c>
      <c r="AJ212" s="0" t="n">
        <v>6</v>
      </c>
      <c r="AK212" s="0" t="n">
        <v>12.7044025157233</v>
      </c>
      <c r="AL212" s="0" t="n">
        <v>3.99925595238095</v>
      </c>
      <c r="AM212" s="0" t="n">
        <v>8.10230727955643</v>
      </c>
      <c r="AN212" s="0" t="n">
        <v>10.0926538716082</v>
      </c>
      <c r="AO212" s="0" t="n">
        <v>1.60805530507966</v>
      </c>
      <c r="AP212" s="0" t="n">
        <v>-0.917024108859636</v>
      </c>
      <c r="AQ212" s="0" t="n">
        <v>1.29870129870129</v>
      </c>
      <c r="AR212" s="0" t="n">
        <v>-0.486295313881527</v>
      </c>
      <c r="AS212" s="0" t="n">
        <v>-14.2751369761587</v>
      </c>
      <c r="AT212" s="0" t="n">
        <v>-7.9633788219036</v>
      </c>
      <c r="AU212" s="0" t="n">
        <v>-2.79654654654654</v>
      </c>
      <c r="AV212" s="0" t="n">
        <v>6.52635643946708</v>
      </c>
      <c r="AW212" s="0" t="n">
        <v>6.65216603226391</v>
      </c>
      <c r="AX212" s="0" t="n">
        <v>5.54044867437118</v>
      </c>
      <c r="AY212" s="0" t="n">
        <v>4.86312399355877</v>
      </c>
      <c r="AZ212" s="0" t="n">
        <v>4.45331695331694</v>
      </c>
      <c r="BA212" s="0" t="n">
        <v>5.80711555424875</v>
      </c>
      <c r="BB212" s="0" t="n">
        <v>2.55662081422815</v>
      </c>
      <c r="BC212" s="0" t="n">
        <v>8.61671860181548</v>
      </c>
      <c r="BD212" s="0" t="n">
        <v>7.27204690033678</v>
      </c>
      <c r="BE212" s="0" t="n">
        <v>1.86046511627906</v>
      </c>
      <c r="BF212" s="0" t="n">
        <v>5.3310502283105</v>
      </c>
      <c r="BG212" s="0" t="n">
        <v>1.05126259889454</v>
      </c>
      <c r="BH212" s="0" t="n">
        <v>1.41570141570142</v>
      </c>
      <c r="BI212" s="0" t="n">
        <v>5.87986463620982</v>
      </c>
      <c r="BJ212" s="0" t="n">
        <v>5.34358769476629</v>
      </c>
      <c r="BK212" s="0" t="n">
        <v>3.94424954963497</v>
      </c>
      <c r="BL212" s="0" t="n">
        <v>1.19492839551218</v>
      </c>
    </row>
    <row r="213" customFormat="false" ht="15" hidden="false" customHeight="false" outlineLevel="0" collapsed="false">
      <c r="A213" s="0" t="s">
        <v>165</v>
      </c>
      <c r="B213" s="0" t="s">
        <v>399</v>
      </c>
      <c r="C213" s="0" t="s">
        <v>1159</v>
      </c>
      <c r="D213" s="0" t="s">
        <v>1160</v>
      </c>
      <c r="F213" s="0" t="n">
        <v>1.80904355005723</v>
      </c>
      <c r="G213" s="0" t="n">
        <v>4.54096706427644</v>
      </c>
      <c r="H213" s="0" t="n">
        <v>1.69971517292278</v>
      </c>
      <c r="I213" s="0" t="n">
        <v>6.68523879052559</v>
      </c>
      <c r="J213" s="0" t="n">
        <v>7.18015579152498</v>
      </c>
      <c r="K213" s="0" t="n">
        <v>1.69999999800822</v>
      </c>
      <c r="L213" s="0" t="n">
        <v>0.036281553320876</v>
      </c>
      <c r="M213" s="0" t="n">
        <v>2.01992383298794</v>
      </c>
      <c r="N213" s="0" t="n">
        <v>8.5254468016976</v>
      </c>
      <c r="O213" s="0" t="n">
        <v>8.62049323971688</v>
      </c>
      <c r="P213" s="0" t="n">
        <v>3.46591649227686</v>
      </c>
      <c r="Q213" s="0" t="n">
        <v>0.900234650271671</v>
      </c>
      <c r="R213" s="0" t="n">
        <v>2.25661824987257</v>
      </c>
      <c r="S213" s="0" t="n">
        <v>3.49982832003155</v>
      </c>
      <c r="T213" s="0" t="n">
        <v>1.66921652386642</v>
      </c>
      <c r="U213" s="0" t="n">
        <v>-0.449176341532279</v>
      </c>
      <c r="V213" s="0" t="n">
        <v>0.0466758098407496</v>
      </c>
      <c r="W213" s="0" t="n">
        <v>2.40633216619928</v>
      </c>
      <c r="X213" s="0" t="n">
        <v>4.51126560748072</v>
      </c>
      <c r="Y213" s="0" t="n">
        <v>4.84350375629161</v>
      </c>
      <c r="Z213" s="0" t="n">
        <v>2.8814285650171</v>
      </c>
      <c r="AA213" s="0" t="n">
        <v>4.78175553465474</v>
      </c>
      <c r="AB213" s="0" t="n">
        <v>-2.10280161742817</v>
      </c>
      <c r="AC213" s="0" t="n">
        <v>4.09303426698</v>
      </c>
      <c r="AD213" s="0" t="n">
        <v>-5.31134049847657</v>
      </c>
      <c r="AE213" s="0" t="n">
        <v>1.23604691069103</v>
      </c>
      <c r="AF213" s="0" t="n">
        <v>7.23126873133937</v>
      </c>
      <c r="AG213" s="0" t="n">
        <v>-7.07999999952216</v>
      </c>
      <c r="AH213" s="0" t="n">
        <v>0.72999999869576</v>
      </c>
      <c r="AI213" s="0" t="n">
        <v>3.34999798387724</v>
      </c>
      <c r="AJ213" s="0" t="n">
        <v>2.35196064469447</v>
      </c>
      <c r="AK213" s="0" t="n">
        <v>-19.0129096336849</v>
      </c>
      <c r="AL213" s="0" t="n">
        <v>1.37454937870977</v>
      </c>
      <c r="AM213" s="0" t="n">
        <v>-1.94738433456801</v>
      </c>
      <c r="AN213" s="0" t="n">
        <v>-7.99975328566545</v>
      </c>
      <c r="AO213" s="0" t="n">
        <v>1.75382139917097</v>
      </c>
      <c r="AP213" s="0" t="n">
        <v>-5.87708201486062</v>
      </c>
      <c r="AQ213" s="0" t="n">
        <v>1.78501428129722</v>
      </c>
      <c r="AR213" s="0" t="n">
        <v>-1.97928558831445</v>
      </c>
      <c r="AS213" s="0" t="n">
        <v>6.65272788470479</v>
      </c>
      <c r="AT213" s="0" t="n">
        <v>-6.3454551533225</v>
      </c>
      <c r="AU213" s="0" t="n">
        <v>26.4173166001369</v>
      </c>
      <c r="AV213" s="0" t="n">
        <v>9.31312096898087</v>
      </c>
      <c r="AW213" s="0" t="n">
        <v>6.59794486028231</v>
      </c>
      <c r="AX213" s="0" t="n">
        <v>4.50509567160195</v>
      </c>
      <c r="AY213" s="0" t="n">
        <v>4.22391427915383</v>
      </c>
      <c r="AZ213" s="0" t="n">
        <v>8.05814515228806</v>
      </c>
      <c r="BA213" s="0" t="n">
        <v>5.39828520960739</v>
      </c>
      <c r="BB213" s="0" t="n">
        <v>3.18805121556103</v>
      </c>
      <c r="BC213" s="0" t="n">
        <v>5.34646605237532</v>
      </c>
      <c r="BD213" s="0" t="n">
        <v>6.31504503637646</v>
      </c>
      <c r="BE213" s="0" t="n">
        <v>15.1817690830225</v>
      </c>
      <c r="BF213" s="0" t="n">
        <v>20.7157682858728</v>
      </c>
      <c r="BG213" s="0" t="n">
        <v>4.55677236615293</v>
      </c>
      <c r="BH213" s="0" t="n">
        <v>-20.5987707154032</v>
      </c>
      <c r="BI213" s="0" t="n">
        <v>6.05547402877262</v>
      </c>
      <c r="BJ213" s="0" t="n">
        <v>4.21118264884808</v>
      </c>
      <c r="BK213" s="0" t="n">
        <v>3.44616262140143</v>
      </c>
      <c r="BL213" s="0" t="n">
        <v>5.50768645784532</v>
      </c>
    </row>
    <row r="214" customFormat="false" ht="15" hidden="false" customHeight="false" outlineLevel="0" collapsed="false">
      <c r="A214" s="0" t="s">
        <v>62</v>
      </c>
      <c r="B214" s="0" t="s">
        <v>297</v>
      </c>
      <c r="C214" s="0" t="s">
        <v>1159</v>
      </c>
      <c r="D214" s="0" t="s">
        <v>1160</v>
      </c>
      <c r="K214" s="0" t="n">
        <v>7.16113773959997</v>
      </c>
      <c r="L214" s="0" t="n">
        <v>5.43684885132332</v>
      </c>
      <c r="M214" s="0" t="n">
        <v>3.23669238416659</v>
      </c>
      <c r="N214" s="0" t="n">
        <v>3.48541881870909</v>
      </c>
      <c r="O214" s="0" t="n">
        <v>2.97729509120292</v>
      </c>
      <c r="P214" s="0" t="n">
        <v>3.85825751470969</v>
      </c>
      <c r="Q214" s="0" t="n">
        <v>6.11753368612557</v>
      </c>
      <c r="R214" s="0" t="n">
        <v>4.86167350618749</v>
      </c>
      <c r="S214" s="0" t="n">
        <v>5.33600110064123</v>
      </c>
      <c r="T214" s="0" t="n">
        <v>2.92353188786576</v>
      </c>
      <c r="U214" s="0" t="n">
        <v>5.0492601767628</v>
      </c>
      <c r="V214" s="0" t="n">
        <v>6.78006172999626</v>
      </c>
      <c r="W214" s="0" t="n">
        <v>5.32276583659746</v>
      </c>
      <c r="X214" s="0" t="n">
        <v>-4.18026543697427</v>
      </c>
      <c r="Y214" s="0" t="n">
        <v>-11.7713176552758</v>
      </c>
      <c r="Z214" s="0" t="n">
        <v>-10.4509366678935</v>
      </c>
      <c r="AA214" s="0" t="n">
        <v>-6.30579352111933</v>
      </c>
      <c r="AB214" s="0" t="n">
        <v>1.53501373882439</v>
      </c>
      <c r="AC214" s="0" t="n">
        <v>1.33695574428303</v>
      </c>
      <c r="AD214" s="0" t="n">
        <v>0.616595467027906</v>
      </c>
      <c r="AE214" s="0" t="n">
        <v>0.189394983569329</v>
      </c>
      <c r="AF214" s="0" t="n">
        <v>2.51358852067713</v>
      </c>
      <c r="AG214" s="0" t="n">
        <v>1.87745671116919</v>
      </c>
      <c r="AH214" s="0" t="n">
        <v>0.962191826194101</v>
      </c>
      <c r="AI214" s="0" t="n">
        <v>4.8315603853172</v>
      </c>
      <c r="AJ214" s="0" t="n">
        <v>1.4943587482697</v>
      </c>
      <c r="AK214" s="0" t="n">
        <v>7.01804627210294</v>
      </c>
      <c r="AL214" s="0" t="n">
        <v>5.81923480154754</v>
      </c>
      <c r="AM214" s="0" t="n">
        <v>4.68978436162118</v>
      </c>
      <c r="AN214" s="0" t="n">
        <v>4.73495957444032</v>
      </c>
      <c r="AO214" s="0" t="n">
        <v>0.817680480790784</v>
      </c>
      <c r="AP214" s="0" t="n">
        <v>3.13493958847168</v>
      </c>
      <c r="AQ214" s="0" t="n">
        <v>2.65417393079484</v>
      </c>
      <c r="AR214" s="0" t="n">
        <v>2.16051667540592</v>
      </c>
      <c r="AS214" s="0" t="n">
        <v>1.126057050299</v>
      </c>
      <c r="AT214" s="0" t="n">
        <v>0.877318892023496</v>
      </c>
      <c r="AU214" s="0" t="n">
        <v>1.58086226525917</v>
      </c>
      <c r="AV214" s="0" t="n">
        <v>1.56223108164895</v>
      </c>
      <c r="AW214" s="0" t="n">
        <v>0.890786051668485</v>
      </c>
      <c r="AX214" s="0" t="n">
        <v>2.7074677675286</v>
      </c>
      <c r="AY214" s="0" t="n">
        <v>4.34289537744942</v>
      </c>
      <c r="AZ214" s="0" t="n">
        <v>1.86057914529194</v>
      </c>
      <c r="BA214" s="0" t="n">
        <v>2.57084668644079</v>
      </c>
      <c r="BB214" s="0" t="n">
        <v>-2.08612049167928</v>
      </c>
      <c r="BC214" s="0" t="n">
        <v>2.10508575234947</v>
      </c>
      <c r="BD214" s="0" t="n">
        <v>3.81535613789634</v>
      </c>
      <c r="BE214" s="0" t="n">
        <v>2.81439012871922</v>
      </c>
      <c r="BF214" s="0" t="n">
        <v>2.23572988800409</v>
      </c>
      <c r="BG214" s="0" t="n">
        <v>1.71122320586494</v>
      </c>
      <c r="BH214" s="0" t="n">
        <v>2.39502829799937</v>
      </c>
      <c r="BI214" s="0" t="n">
        <v>2.54653313501558</v>
      </c>
      <c r="BJ214" s="0" t="n">
        <v>2.24994225188968</v>
      </c>
      <c r="BK214" s="0" t="n">
        <v>2.43096049921077</v>
      </c>
      <c r="BL214" s="0" t="n">
        <v>2.38236290798393</v>
      </c>
    </row>
    <row r="215" customFormat="false" ht="15" hidden="false" customHeight="false" outlineLevel="0" collapsed="false">
      <c r="A215" s="0" t="s">
        <v>158</v>
      </c>
      <c r="B215" s="0" t="s">
        <v>393</v>
      </c>
      <c r="C215" s="0" t="s">
        <v>1159</v>
      </c>
      <c r="D215" s="0" t="s">
        <v>1160</v>
      </c>
      <c r="AQ215" s="0" t="n">
        <v>7.4656188605108</v>
      </c>
      <c r="AR215" s="0" t="n">
        <v>9.04936014625228</v>
      </c>
      <c r="AS215" s="0" t="n">
        <v>2.17937971500419</v>
      </c>
      <c r="AT215" s="0" t="n">
        <v>5.57834290401968</v>
      </c>
      <c r="AU215" s="0" t="n">
        <v>0.310800310800303</v>
      </c>
      <c r="AV215" s="0" t="n">
        <v>3.87296669248644</v>
      </c>
      <c r="AW215" s="0" t="n">
        <v>4.5488441461596</v>
      </c>
      <c r="AX215" s="0" t="n">
        <v>2.42510699001426</v>
      </c>
      <c r="AY215" s="0" t="n">
        <v>3.83008356545962</v>
      </c>
      <c r="AZ215" s="0" t="n">
        <v>7.10932260228034</v>
      </c>
      <c r="BA215" s="0" t="n">
        <v>-0.500939261114581</v>
      </c>
      <c r="BB215" s="0" t="n">
        <v>-10.3209565764632</v>
      </c>
      <c r="BC215" s="0" t="n">
        <v>-5.47368421052632</v>
      </c>
      <c r="BD215" s="0" t="n">
        <v>-8.3147735708983</v>
      </c>
      <c r="BE215" s="0" t="n">
        <v>-7.04453441295546</v>
      </c>
      <c r="BF215" s="0" t="n">
        <v>-0.78397212543554</v>
      </c>
      <c r="BG215" s="0" t="n">
        <v>-0.702370500438988</v>
      </c>
      <c r="BH215" s="0" t="n">
        <v>2.4573279979885</v>
      </c>
      <c r="BI215" s="0" t="n">
        <v>2.45937588353054</v>
      </c>
      <c r="BJ215" s="0" t="n">
        <v>0.602381214348185</v>
      </c>
      <c r="BK215" s="0" t="n">
        <v>1.31277140529018</v>
      </c>
    </row>
    <row r="216" customFormat="false" ht="15" hidden="false" customHeight="false" outlineLevel="0" collapsed="false">
      <c r="A216" s="0" t="s">
        <v>170</v>
      </c>
      <c r="B216" s="0" t="s">
        <v>404</v>
      </c>
      <c r="C216" s="0" t="s">
        <v>1159</v>
      </c>
      <c r="D216" s="0" t="s">
        <v>1160</v>
      </c>
      <c r="F216" s="0" t="n">
        <v>-3.26198120234096</v>
      </c>
      <c r="G216" s="0" t="n">
        <v>7.07665543416884</v>
      </c>
      <c r="H216" s="0" t="n">
        <v>2.80880257009393</v>
      </c>
      <c r="I216" s="0" t="n">
        <v>-6.11062333034268</v>
      </c>
      <c r="J216" s="0" t="n">
        <v>-5.94368149253904</v>
      </c>
      <c r="K216" s="0" t="n">
        <v>9.09865470772144</v>
      </c>
      <c r="L216" s="0" t="n">
        <v>5.94094361661391</v>
      </c>
      <c r="M216" s="0" t="n">
        <v>2.02997732483614</v>
      </c>
      <c r="N216" s="0" t="n">
        <v>-1.69956971733171</v>
      </c>
      <c r="O216" s="0" t="n">
        <v>4.58140792145096</v>
      </c>
      <c r="P216" s="0" t="n">
        <v>2.62902233975524</v>
      </c>
      <c r="Q216" s="0" t="n">
        <v>10.1008460491711</v>
      </c>
      <c r="R216" s="0" t="n">
        <v>-1.95129847755733</v>
      </c>
      <c r="S216" s="0" t="n">
        <v>-18.2663787418327</v>
      </c>
      <c r="T216" s="0" t="n">
        <v>30.0736985848187</v>
      </c>
      <c r="U216" s="0" t="n">
        <v>-1.01671670107798</v>
      </c>
      <c r="V216" s="0" t="n">
        <v>23.3074905117496</v>
      </c>
      <c r="W216" s="0" t="n">
        <v>3.72748908741434</v>
      </c>
      <c r="X216" s="0" t="n">
        <v>-2.70846584867752</v>
      </c>
      <c r="Y216" s="0" t="n">
        <v>-3.9013900443196</v>
      </c>
      <c r="Z216" s="0" t="n">
        <v>5.66269966051284</v>
      </c>
      <c r="AA216" s="0" t="n">
        <v>4.072294578146</v>
      </c>
      <c r="AB216" s="0" t="n">
        <v>-8.75366927499189</v>
      </c>
      <c r="AC216" s="0" t="n">
        <v>3.55494614901839</v>
      </c>
      <c r="AD216" s="0" t="n">
        <v>8.15243671407279</v>
      </c>
      <c r="AE216" s="0" t="n">
        <v>3.35275503941463</v>
      </c>
      <c r="AF216" s="0" t="n">
        <v>5.09690448749012</v>
      </c>
      <c r="AG216" s="0" t="n">
        <v>-0.553269928180583</v>
      </c>
      <c r="AH216" s="0" t="n">
        <v>-0.175911817690633</v>
      </c>
      <c r="AI216" s="0" t="n">
        <v>-1.48407568424224</v>
      </c>
    </row>
    <row r="217" customFormat="false" ht="15" hidden="false" customHeight="false" outlineLevel="0" collapsed="false">
      <c r="A217" s="0" t="s">
        <v>163</v>
      </c>
      <c r="B217" s="0" t="s">
        <v>397</v>
      </c>
      <c r="C217" s="0" t="s">
        <v>1159</v>
      </c>
      <c r="D217" s="0" t="s">
        <v>1160</v>
      </c>
      <c r="AO217" s="0" t="n">
        <v>6.26408264292986</v>
      </c>
      <c r="AP217" s="0" t="n">
        <v>7.2073798394178</v>
      </c>
      <c r="AQ217" s="0" t="n">
        <v>3.3408773579261</v>
      </c>
      <c r="AR217" s="0" t="n">
        <v>-9.4241616060844</v>
      </c>
      <c r="AS217" s="0" t="n">
        <v>6.13181308953254</v>
      </c>
      <c r="AT217" s="0" t="n">
        <v>6.87877476506638</v>
      </c>
      <c r="AU217" s="0" t="n">
        <v>6.38040530400453</v>
      </c>
      <c r="AV217" s="0" t="n">
        <v>4.38775702299594</v>
      </c>
      <c r="AW217" s="0" t="n">
        <v>9.02819692829154</v>
      </c>
      <c r="AX217" s="0" t="n">
        <v>5.53034712145433</v>
      </c>
      <c r="AY217" s="0" t="n">
        <v>5.10779014122984</v>
      </c>
      <c r="AZ217" s="0" t="n">
        <v>6.43952555416212</v>
      </c>
      <c r="BA217" s="0" t="n">
        <v>5.65557662159191</v>
      </c>
      <c r="BB217" s="0" t="n">
        <v>-2.73175198917728</v>
      </c>
      <c r="BC217" s="0" t="n">
        <v>0.73104455254213</v>
      </c>
      <c r="BD217" s="0" t="n">
        <v>2.0362766886403</v>
      </c>
      <c r="BE217" s="0" t="n">
        <v>-0.68154236933475</v>
      </c>
      <c r="BF217" s="0" t="n">
        <v>2.89263673355808</v>
      </c>
      <c r="BG217" s="0" t="n">
        <v>-1.58951031990257</v>
      </c>
      <c r="BH217" s="0" t="n">
        <v>1.80605926509682</v>
      </c>
      <c r="BI217" s="0" t="n">
        <v>3.33858676542988</v>
      </c>
      <c r="BJ217" s="0" t="n">
        <v>2.10116384741241</v>
      </c>
      <c r="BK217" s="0" t="n">
        <v>4.4951212927627</v>
      </c>
      <c r="BL217" s="0" t="n">
        <v>4.24851343995569</v>
      </c>
    </row>
    <row r="218" customFormat="false" ht="15" hidden="false" customHeight="false" outlineLevel="0" collapsed="false">
      <c r="A218" s="0" t="s">
        <v>1135</v>
      </c>
      <c r="B218" s="0" t="s">
        <v>1136</v>
      </c>
      <c r="C218" s="0" t="s">
        <v>1159</v>
      </c>
      <c r="D218" s="0" t="s">
        <v>1160</v>
      </c>
      <c r="F218" s="0" t="n">
        <v>1.43874197532159</v>
      </c>
      <c r="G218" s="0" t="n">
        <v>5.83991982942106</v>
      </c>
      <c r="H218" s="0" t="n">
        <v>6.3426382074542</v>
      </c>
      <c r="I218" s="0" t="n">
        <v>5.39651800820744</v>
      </c>
      <c r="J218" s="0" t="n">
        <v>4.97099471791518</v>
      </c>
      <c r="K218" s="0" t="n">
        <v>1.54688893842685</v>
      </c>
      <c r="L218" s="0" t="n">
        <v>-0.557191517771656</v>
      </c>
      <c r="M218" s="0" t="n">
        <v>3.03930510247005</v>
      </c>
      <c r="N218" s="0" t="n">
        <v>8.97099375119166</v>
      </c>
      <c r="O218" s="0" t="n">
        <v>9.98320659632735</v>
      </c>
      <c r="P218" s="0" t="n">
        <v>7.47981137244082</v>
      </c>
      <c r="Q218" s="0" t="n">
        <v>2.67418055495467</v>
      </c>
      <c r="R218" s="0" t="n">
        <v>4.30508449316606</v>
      </c>
      <c r="S218" s="0" t="n">
        <v>7.90874080905736</v>
      </c>
      <c r="T218" s="0" t="n">
        <v>-0.136501998530292</v>
      </c>
      <c r="U218" s="0" t="n">
        <v>5.21439754895694</v>
      </c>
      <c r="V218" s="0" t="n">
        <v>2.35639387182039</v>
      </c>
      <c r="W218" s="0" t="n">
        <v>-0.324002460394667</v>
      </c>
      <c r="X218" s="0" t="n">
        <v>4.12560290598192</v>
      </c>
      <c r="Y218" s="0" t="n">
        <v>4.11997732327252</v>
      </c>
      <c r="Z218" s="0" t="n">
        <v>-0.459318097316569</v>
      </c>
      <c r="AA218" s="0" t="n">
        <v>-1.14710211367424</v>
      </c>
      <c r="AB218" s="0" t="n">
        <v>-2.47547401933745</v>
      </c>
      <c r="AC218" s="0" t="n">
        <v>2.57854620686855</v>
      </c>
      <c r="AD218" s="0" t="n">
        <v>1.76710658576513</v>
      </c>
      <c r="AE218" s="0" t="n">
        <v>1.57539544907277</v>
      </c>
      <c r="AF218" s="0" t="n">
        <v>2.64122763604571</v>
      </c>
      <c r="AG218" s="0" t="n">
        <v>4.5004379983441</v>
      </c>
      <c r="AH218" s="0" t="n">
        <v>2.48798205630796</v>
      </c>
      <c r="AI218" s="0" t="n">
        <v>2.37109828807596</v>
      </c>
      <c r="AJ218" s="0" t="n">
        <v>0.351778609415618</v>
      </c>
      <c r="AK218" s="0" t="n">
        <v>-0.392507513761615</v>
      </c>
      <c r="AL218" s="0" t="n">
        <v>-0.93059726057983</v>
      </c>
      <c r="AM218" s="0" t="n">
        <v>1.16657309004542</v>
      </c>
      <c r="AN218" s="0" t="n">
        <v>3.40893686285951</v>
      </c>
      <c r="AO218" s="0" t="n">
        <v>5.09684691934244</v>
      </c>
      <c r="AP218" s="0" t="n">
        <v>3.53029624911166</v>
      </c>
      <c r="AQ218" s="0" t="n">
        <v>2.35002200503143</v>
      </c>
      <c r="AR218" s="0" t="n">
        <v>2.17646518367016</v>
      </c>
      <c r="AS218" s="0" t="n">
        <v>3.42591496567415</v>
      </c>
      <c r="AT218" s="0" t="n">
        <v>4.26423233650237</v>
      </c>
      <c r="AU218" s="0" t="n">
        <v>6.40005677600502</v>
      </c>
      <c r="AV218" s="0" t="n">
        <v>4.23512360532075</v>
      </c>
      <c r="AW218" s="0" t="n">
        <v>6.53242679266066</v>
      </c>
      <c r="AX218" s="0" t="n">
        <v>6.23080507116821</v>
      </c>
      <c r="AY218" s="0" t="n">
        <v>6.17424904778687</v>
      </c>
      <c r="AZ218" s="0" t="n">
        <v>6.4904819674472</v>
      </c>
      <c r="BA218" s="0" t="n">
        <v>5.35363201064796</v>
      </c>
      <c r="BB218" s="0" t="n">
        <v>3.09842847042039</v>
      </c>
      <c r="BC218" s="0" t="n">
        <v>5.58539413685193</v>
      </c>
      <c r="BD218" s="0" t="n">
        <v>4.4840248030612</v>
      </c>
      <c r="BE218" s="0" t="n">
        <v>4.13232297792136</v>
      </c>
      <c r="BF218" s="0" t="n">
        <v>4.96756739692619</v>
      </c>
      <c r="BG218" s="0" t="n">
        <v>4.66282403691693</v>
      </c>
      <c r="BH218" s="0" t="n">
        <v>2.77394631696666</v>
      </c>
      <c r="BI218" s="0" t="n">
        <v>1.13946182112814</v>
      </c>
      <c r="BJ218" s="0" t="n">
        <v>2.36883082666208</v>
      </c>
      <c r="BK218" s="0" t="n">
        <v>2.37518038319693</v>
      </c>
      <c r="BL218" s="0" t="n">
        <v>2.2795647607439</v>
      </c>
    </row>
    <row r="219" customFormat="false" ht="15" hidden="false" customHeight="false" outlineLevel="0" collapsed="false">
      <c r="A219" s="0" t="s">
        <v>172</v>
      </c>
      <c r="B219" s="0" t="s">
        <v>406</v>
      </c>
      <c r="C219" s="0" t="s">
        <v>1159</v>
      </c>
      <c r="D219" s="0" t="s">
        <v>1160</v>
      </c>
      <c r="BB219" s="0" t="n">
        <v>5.04164187983342</v>
      </c>
      <c r="BC219" s="0" t="n">
        <v>5.49341639529945</v>
      </c>
      <c r="BD219" s="0" t="n">
        <v>-4.64031673600859</v>
      </c>
      <c r="BE219" s="0" t="n">
        <v>-46.0821223743007</v>
      </c>
      <c r="BF219" s="0" t="n">
        <v>13.1297311406943</v>
      </c>
      <c r="BG219" s="0" t="n">
        <v>3.37364847715736</v>
      </c>
      <c r="BH219" s="0" t="n">
        <v>-10.7933646271143</v>
      </c>
    </row>
    <row r="220" customFormat="false" ht="15" hidden="false" customHeight="false" outlineLevel="0" collapsed="false">
      <c r="A220" s="0" t="s">
        <v>1137</v>
      </c>
      <c r="B220" s="0" t="s">
        <v>1138</v>
      </c>
      <c r="C220" s="0" t="s">
        <v>1159</v>
      </c>
      <c r="D220" s="0" t="s">
        <v>1160</v>
      </c>
      <c r="F220" s="0" t="n">
        <v>1.43533931944621</v>
      </c>
      <c r="G220" s="0" t="n">
        <v>5.84120942108324</v>
      </c>
      <c r="H220" s="0" t="n">
        <v>6.3445886493797</v>
      </c>
      <c r="I220" s="0" t="n">
        <v>5.3967963911948</v>
      </c>
      <c r="J220" s="0" t="n">
        <v>4.96776663933447</v>
      </c>
      <c r="K220" s="0" t="n">
        <v>1.55311883756764</v>
      </c>
      <c r="L220" s="0" t="n">
        <v>-0.55659131758425</v>
      </c>
      <c r="M220" s="0" t="n">
        <v>3.04186588850359</v>
      </c>
      <c r="N220" s="0" t="n">
        <v>8.96568162062424</v>
      </c>
      <c r="O220" s="0" t="n">
        <v>9.9826026697869</v>
      </c>
      <c r="P220" s="0" t="n">
        <v>7.48430370246037</v>
      </c>
      <c r="Q220" s="0" t="n">
        <v>2.6762824066963</v>
      </c>
      <c r="R220" s="0" t="n">
        <v>4.30792836801398</v>
      </c>
      <c r="S220" s="0" t="n">
        <v>7.90460504806008</v>
      </c>
      <c r="T220" s="0" t="n">
        <v>-0.13455419104892</v>
      </c>
      <c r="U220" s="0" t="n">
        <v>5.2211158242097</v>
      </c>
      <c r="V220" s="0" t="n">
        <v>2.37054692725212</v>
      </c>
      <c r="W220" s="0" t="n">
        <v>-0.290366452672558</v>
      </c>
      <c r="X220" s="0" t="n">
        <v>4.13115219812541</v>
      </c>
      <c r="Y220" s="0" t="n">
        <v>4.04065230627198</v>
      </c>
      <c r="Z220" s="0" t="n">
        <v>-0.438639624227633</v>
      </c>
      <c r="AA220" s="0" t="n">
        <v>-1.1183226812816</v>
      </c>
      <c r="AB220" s="0" t="n">
        <v>-2.46190621171677</v>
      </c>
      <c r="AC220" s="0" t="n">
        <v>2.58977200962458</v>
      </c>
      <c r="AD220" s="0" t="n">
        <v>1.7981810841049</v>
      </c>
      <c r="AE220" s="0" t="n">
        <v>1.61535413085086</v>
      </c>
      <c r="AF220" s="0" t="n">
        <v>2.67635772461998</v>
      </c>
      <c r="AG220" s="0" t="n">
        <v>4.51425324573047</v>
      </c>
      <c r="AH220" s="0" t="n">
        <v>2.50554361867654</v>
      </c>
      <c r="AI220" s="0" t="n">
        <v>2.4029570209471</v>
      </c>
      <c r="AJ220" s="0" t="n">
        <v>0.378839735675768</v>
      </c>
      <c r="AK220" s="0" t="n">
        <v>-0.342100214940473</v>
      </c>
      <c r="AL220" s="0" t="n">
        <v>-0.883230801465117</v>
      </c>
      <c r="AM220" s="0" t="n">
        <v>1.18623542179736</v>
      </c>
      <c r="AN220" s="0" t="n">
        <v>3.411573897197</v>
      </c>
      <c r="AO220" s="0" t="n">
        <v>5.1003801502509</v>
      </c>
      <c r="AP220" s="0" t="n">
        <v>3.55405774401196</v>
      </c>
      <c r="AQ220" s="0" t="n">
        <v>2.38451400348112</v>
      </c>
      <c r="AR220" s="0" t="n">
        <v>2.17962721264367</v>
      </c>
      <c r="AS220" s="0" t="n">
        <v>3.46230295556384</v>
      </c>
      <c r="AT220" s="0" t="n">
        <v>4.25009352196817</v>
      </c>
      <c r="AU220" s="0" t="n">
        <v>6.35554258095058</v>
      </c>
      <c r="AV220" s="0" t="n">
        <v>4.23959207202782</v>
      </c>
      <c r="AW220" s="0" t="n">
        <v>6.5072095757116</v>
      </c>
      <c r="AX220" s="0" t="n">
        <v>6.19768019251907</v>
      </c>
      <c r="AY220" s="0" t="n">
        <v>6.16676231118696</v>
      </c>
      <c r="AZ220" s="0" t="n">
        <v>6.4878003693708</v>
      </c>
      <c r="BA220" s="0" t="n">
        <v>5.34790101465394</v>
      </c>
      <c r="BB220" s="0" t="n">
        <v>3.09693944453832</v>
      </c>
      <c r="BC220" s="0" t="n">
        <v>5.57676452365993</v>
      </c>
      <c r="BD220" s="0" t="n">
        <v>4.48346824548769</v>
      </c>
      <c r="BE220" s="0" t="n">
        <v>4.12561401703644</v>
      </c>
      <c r="BF220" s="0" t="n">
        <v>4.95672373883058</v>
      </c>
      <c r="BG220" s="0" t="n">
        <v>4.65619046218623</v>
      </c>
      <c r="BH220" s="0" t="n">
        <v>2.78097789292046</v>
      </c>
      <c r="BI220" s="0" t="n">
        <v>1.16119966097625</v>
      </c>
      <c r="BJ220" s="0" t="n">
        <v>2.38092319373328</v>
      </c>
      <c r="BK220" s="0" t="n">
        <v>2.3865132187757</v>
      </c>
      <c r="BL220" s="0" t="n">
        <v>2.28746596391747</v>
      </c>
    </row>
    <row r="221" customFormat="false" ht="15" hidden="false" customHeight="false" outlineLevel="0" collapsed="false">
      <c r="A221" s="0" t="s">
        <v>1139</v>
      </c>
      <c r="B221" s="0" t="s">
        <v>1140</v>
      </c>
      <c r="C221" s="0" t="s">
        <v>1159</v>
      </c>
      <c r="D221" s="0" t="s">
        <v>1160</v>
      </c>
      <c r="AQ221" s="0" t="n">
        <v>3.78654003656752</v>
      </c>
      <c r="AR221" s="0" t="n">
        <v>3.01153033588166</v>
      </c>
      <c r="AS221" s="0" t="n">
        <v>4.43245649139254</v>
      </c>
      <c r="AT221" s="0" t="n">
        <v>3.67806139403638</v>
      </c>
      <c r="AU221" s="0" t="n">
        <v>4.32164955828594</v>
      </c>
      <c r="AV221" s="0" t="n">
        <v>4.67897360949002</v>
      </c>
      <c r="AW221" s="0" t="n">
        <v>7.9224437314541</v>
      </c>
      <c r="AX221" s="0" t="n">
        <v>5.26668984036279</v>
      </c>
      <c r="AY221" s="0" t="n">
        <v>9.65368896784331</v>
      </c>
      <c r="AZ221" s="0" t="n">
        <v>8.48882106636665</v>
      </c>
      <c r="BA221" s="0" t="n">
        <v>6.20894385703056</v>
      </c>
      <c r="BB221" s="0" t="n">
        <v>0.990521916461716</v>
      </c>
      <c r="BC221" s="0" t="n">
        <v>7.1658596808051</v>
      </c>
      <c r="BD221" s="0" t="n">
        <v>6.41152529395292</v>
      </c>
      <c r="BE221" s="0" t="n">
        <v>3.20381681851411</v>
      </c>
      <c r="BF221" s="0" t="n">
        <v>3.1659794241703</v>
      </c>
      <c r="BG221" s="0" t="n">
        <v>3.24509635963794</v>
      </c>
      <c r="BH221" s="0" t="n">
        <v>2.83357038949174</v>
      </c>
      <c r="BI221" s="0" t="n">
        <v>2.18440409339186</v>
      </c>
      <c r="BJ221" s="0" t="n">
        <v>1.03467369472467</v>
      </c>
      <c r="BK221" s="0" t="n">
        <v>1.98337235512594</v>
      </c>
      <c r="BL221" s="0" t="n">
        <v>1.72197862561828</v>
      </c>
    </row>
    <row r="222" customFormat="false" ht="15" hidden="false" customHeight="false" outlineLevel="0" collapsed="false">
      <c r="A222" s="0" t="s">
        <v>159</v>
      </c>
      <c r="B222" s="0" t="s">
        <v>394</v>
      </c>
      <c r="C222" s="0" t="s">
        <v>1159</v>
      </c>
      <c r="D222" s="0" t="s">
        <v>1160</v>
      </c>
      <c r="AU222" s="0" t="n">
        <v>2.37687824023116</v>
      </c>
      <c r="AV222" s="0" t="n">
        <v>6.5734769221182</v>
      </c>
      <c r="AW222" s="0" t="n">
        <v>3.83222390239035</v>
      </c>
      <c r="AX222" s="0" t="n">
        <v>7.09377374745148</v>
      </c>
      <c r="AY222" s="0" t="n">
        <v>9.11564210513501</v>
      </c>
      <c r="AZ222" s="0" t="n">
        <v>3.25360514879871</v>
      </c>
      <c r="BA222" s="0" t="n">
        <v>8.18617405559905</v>
      </c>
      <c r="BB222" s="0" t="n">
        <v>2.4262823610057</v>
      </c>
      <c r="BC222" s="0" t="n">
        <v>6.67198426246924</v>
      </c>
      <c r="BD222" s="0" t="n">
        <v>4.39820168502807</v>
      </c>
      <c r="BE222" s="0" t="n">
        <v>3.14197585150285</v>
      </c>
      <c r="BF222" s="0" t="n">
        <v>4.81479438630852</v>
      </c>
      <c r="BG222" s="0" t="n">
        <v>6.5499330999486</v>
      </c>
      <c r="BH222" s="0" t="n">
        <v>3.91133974769704</v>
      </c>
      <c r="BI222" s="0" t="n">
        <v>4.16476692076458</v>
      </c>
      <c r="BJ222" s="0" t="n">
        <v>3.84898238657834</v>
      </c>
      <c r="BK222" s="0" t="n">
        <v>2.94526790781877</v>
      </c>
      <c r="BL222" s="0" t="n">
        <v>1.30162344619527</v>
      </c>
    </row>
    <row r="223" customFormat="false" ht="15" hidden="false" customHeight="false" outlineLevel="0" collapsed="false">
      <c r="A223" s="0" t="s">
        <v>182</v>
      </c>
      <c r="B223" s="0" t="s">
        <v>413</v>
      </c>
      <c r="C223" s="0" t="s">
        <v>1159</v>
      </c>
      <c r="D223" s="0" t="s">
        <v>1160</v>
      </c>
      <c r="F223" s="0" t="n">
        <v>4.80000000000011</v>
      </c>
      <c r="G223" s="0" t="n">
        <v>3.90000000000019</v>
      </c>
      <c r="H223" s="0" t="n">
        <v>5.59999999999965</v>
      </c>
      <c r="I223" s="0" t="n">
        <v>6.50000000000013</v>
      </c>
      <c r="J223" s="0" t="n">
        <v>12.0000000000001</v>
      </c>
      <c r="K223" s="0" t="n">
        <v>19.1999999999999</v>
      </c>
      <c r="L223" s="0" t="n">
        <v>12.1000000000002</v>
      </c>
      <c r="M223" s="0" t="n">
        <v>7.60000000000009</v>
      </c>
      <c r="N223" s="0" t="n">
        <v>4.49999999999984</v>
      </c>
      <c r="O223" s="0" t="n">
        <v>2.70000000000007</v>
      </c>
      <c r="P223" s="0" t="n">
        <v>3.89999999999988</v>
      </c>
      <c r="Q223" s="0" t="n">
        <v>-0.600000000000023</v>
      </c>
      <c r="R223" s="0" t="n">
        <v>-1.79999999999983</v>
      </c>
      <c r="S223" s="0" t="n">
        <v>0.399999999999977</v>
      </c>
      <c r="T223" s="0" t="n">
        <v>2.79999999999994</v>
      </c>
      <c r="U223" s="0" t="n">
        <v>8.79999999999993</v>
      </c>
      <c r="V223" s="0" t="n">
        <v>10.2000000000001</v>
      </c>
      <c r="W223" s="0" t="n">
        <v>6.59999999999997</v>
      </c>
      <c r="X223" s="0" t="n">
        <v>-0.599999999999895</v>
      </c>
      <c r="Y223" s="0" t="n">
        <v>-8.79999999999997</v>
      </c>
      <c r="Z223" s="0" t="n">
        <v>7.09999999999987</v>
      </c>
      <c r="AA223" s="0" t="n">
        <v>-4.19999999999993</v>
      </c>
      <c r="AB223" s="0" t="n">
        <v>-3.89999999999993</v>
      </c>
      <c r="AC223" s="0" t="n">
        <v>-1.89999999999998</v>
      </c>
      <c r="AD223" s="0" t="n">
        <v>1.99999999999991</v>
      </c>
      <c r="AE223" s="0" t="n">
        <v>0.799999999999955</v>
      </c>
      <c r="AF223" s="0" t="n">
        <v>-6.19999999999996</v>
      </c>
      <c r="AG223" s="0" t="n">
        <v>7.80000000000007</v>
      </c>
      <c r="AH223" s="0" t="n">
        <v>4.19999999999988</v>
      </c>
      <c r="AI223" s="0" t="n">
        <v>-4.49999999999986</v>
      </c>
      <c r="AJ223" s="0" t="n">
        <v>2.69999909123409</v>
      </c>
      <c r="AK223" s="0" t="n">
        <v>0.400000045517928</v>
      </c>
      <c r="AL223" s="0" t="n">
        <v>-6.69999848878109</v>
      </c>
      <c r="AM223" s="0" t="n">
        <v>3.39999953432431</v>
      </c>
      <c r="AN223" s="0" t="n">
        <v>0</v>
      </c>
      <c r="AO223" s="0" t="n">
        <v>1.00000048952538</v>
      </c>
      <c r="AP223" s="0" t="n">
        <v>5.69999860800307</v>
      </c>
      <c r="AQ223" s="0" t="n">
        <v>2.30000125090181</v>
      </c>
      <c r="AR223" s="0" t="n">
        <v>-1.40000002151515</v>
      </c>
      <c r="AS223" s="0" t="n">
        <v>2.09999865984885</v>
      </c>
      <c r="AT223" s="0" t="n">
        <v>4.20000004986763</v>
      </c>
      <c r="AU223" s="0" t="n">
        <v>2.80000088878391</v>
      </c>
      <c r="AV223" s="0" t="n">
        <v>6.29999908221957</v>
      </c>
      <c r="AW223" s="0" t="n">
        <v>8.50000027371874</v>
      </c>
      <c r="AX223" s="0" t="n">
        <v>4.50000069195518</v>
      </c>
      <c r="AY223" s="0" t="n">
        <v>5.79354358929889</v>
      </c>
      <c r="AZ223" s="0" t="n">
        <v>5.11148780805841</v>
      </c>
      <c r="BA223" s="0" t="n">
        <v>4.14340652524501</v>
      </c>
      <c r="BB223" s="0" t="n">
        <v>3.01369863013699</v>
      </c>
      <c r="BC223" s="0" t="n">
        <v>5.16882516188714</v>
      </c>
      <c r="BD223" s="0" t="n">
        <v>5.84936778449699</v>
      </c>
      <c r="BE223" s="0" t="n">
        <v>2.69035005713098</v>
      </c>
      <c r="BF223" s="0" t="n">
        <v>2.93344123002225</v>
      </c>
      <c r="BG223" s="0" t="n">
        <v>0.255503144654085</v>
      </c>
      <c r="BH223" s="0" t="n">
        <v>-3.41109586355617</v>
      </c>
      <c r="BI223" s="0" t="n">
        <v>-5.56119342399026</v>
      </c>
      <c r="BJ223" s="0" t="n">
        <v>1.76230388996346</v>
      </c>
      <c r="BK223" s="0" t="n">
        <v>2.5765575501584</v>
      </c>
      <c r="BL223" s="0" t="n">
        <v>0.26765493102738</v>
      </c>
    </row>
    <row r="224" customFormat="false" ht="15" hidden="false" customHeight="false" outlineLevel="0" collapsed="false">
      <c r="A224" s="0" t="s">
        <v>167</v>
      </c>
      <c r="B224" s="0" t="s">
        <v>401</v>
      </c>
      <c r="C224" s="0" t="s">
        <v>1159</v>
      </c>
      <c r="D224" s="0" t="s">
        <v>1160</v>
      </c>
      <c r="AL224" s="0" t="n">
        <v>1.90132700913716</v>
      </c>
      <c r="AM224" s="0" t="n">
        <v>6.20552967875099</v>
      </c>
      <c r="AN224" s="0" t="n">
        <v>5.84349598957452</v>
      </c>
      <c r="AO224" s="0" t="n">
        <v>6.61989535710377</v>
      </c>
      <c r="AP224" s="0" t="n">
        <v>5.92583855727595</v>
      </c>
      <c r="AQ224" s="0" t="n">
        <v>4.07609633371622</v>
      </c>
      <c r="AR224" s="0" t="n">
        <v>-0.105914263197832</v>
      </c>
      <c r="AS224" s="0" t="n">
        <v>1.16652824699739</v>
      </c>
      <c r="AT224" s="0" t="n">
        <v>3.2537827286625</v>
      </c>
      <c r="AU224" s="0" t="n">
        <v>4.50944400102244</v>
      </c>
      <c r="AV224" s="0" t="n">
        <v>5.49908215059925</v>
      </c>
      <c r="AW224" s="0" t="n">
        <v>5.27887999072587</v>
      </c>
      <c r="AX224" s="0" t="n">
        <v>6.62346321492461</v>
      </c>
      <c r="AY224" s="0" t="n">
        <v>8.49317758711239</v>
      </c>
      <c r="AZ224" s="0" t="n">
        <v>10.8320288326386</v>
      </c>
      <c r="BA224" s="0" t="n">
        <v>5.57488636153474</v>
      </c>
      <c r="BB224" s="0" t="n">
        <v>-5.45553323068241</v>
      </c>
      <c r="BC224" s="0" t="n">
        <v>5.87125610880706</v>
      </c>
      <c r="BD224" s="0" t="n">
        <v>2.84721817797882</v>
      </c>
      <c r="BE224" s="0" t="n">
        <v>1.89674227140716</v>
      </c>
      <c r="BF224" s="0" t="n">
        <v>0.666535041763396</v>
      </c>
      <c r="BG224" s="0" t="n">
        <v>2.64158974610042</v>
      </c>
      <c r="BH224" s="0" t="n">
        <v>4.81489967027436</v>
      </c>
      <c r="BI224" s="0" t="n">
        <v>2.13272778393984</v>
      </c>
      <c r="BJ224" s="0" t="n">
        <v>3.04327955580635</v>
      </c>
      <c r="BK224" s="0" t="n">
        <v>3.76863150894924</v>
      </c>
      <c r="BL224" s="0" t="n">
        <v>2.31702345469655</v>
      </c>
    </row>
    <row r="225" customFormat="false" ht="15" hidden="false" customHeight="false" outlineLevel="0" collapsed="false">
      <c r="A225" s="0" t="s">
        <v>168</v>
      </c>
      <c r="B225" s="0" t="s">
        <v>402</v>
      </c>
      <c r="C225" s="0" t="s">
        <v>1159</v>
      </c>
      <c r="D225" s="0" t="s">
        <v>1160</v>
      </c>
      <c r="AJ225" s="0" t="n">
        <v>-8.90010793013177</v>
      </c>
      <c r="AK225" s="0" t="n">
        <v>-5.46369777775708</v>
      </c>
      <c r="AL225" s="0" t="n">
        <v>2.8434193136729</v>
      </c>
      <c r="AM225" s="0" t="n">
        <v>5.32748574261765</v>
      </c>
      <c r="AN225" s="0" t="n">
        <v>4.10715835567802</v>
      </c>
      <c r="AO225" s="0" t="n">
        <v>3.20300580852732</v>
      </c>
      <c r="AP225" s="0" t="n">
        <v>5.04979345664498</v>
      </c>
      <c r="AQ225" s="0" t="n">
        <v>3.27936544351304</v>
      </c>
      <c r="AR225" s="0" t="n">
        <v>5.3326665718437</v>
      </c>
      <c r="AS225" s="0" t="n">
        <v>3.67237154968245</v>
      </c>
      <c r="AT225" s="0" t="n">
        <v>3.21656033452891</v>
      </c>
      <c r="AU225" s="0" t="n">
        <v>3.50559805692072</v>
      </c>
      <c r="AV225" s="0" t="n">
        <v>2.96026028579455</v>
      </c>
      <c r="AW225" s="0" t="n">
        <v>4.35919277843995</v>
      </c>
      <c r="AX225" s="0" t="n">
        <v>3.79797264198646</v>
      </c>
      <c r="AY225" s="0" t="n">
        <v>5.746396900645</v>
      </c>
      <c r="AZ225" s="0" t="n">
        <v>6.98016075450694</v>
      </c>
      <c r="BA225" s="0" t="n">
        <v>3.50984151699558</v>
      </c>
      <c r="BB225" s="0" t="n">
        <v>-7.54843779134178</v>
      </c>
      <c r="BC225" s="0" t="n">
        <v>1.34374847220215</v>
      </c>
      <c r="BD225" s="0" t="n">
        <v>0.861327732719303</v>
      </c>
      <c r="BE225" s="0" t="n">
        <v>-2.63943875676689</v>
      </c>
      <c r="BF225" s="0" t="n">
        <v>-1.02928277204056</v>
      </c>
      <c r="BG225" s="0" t="n">
        <v>2.76815883065036</v>
      </c>
      <c r="BH225" s="0" t="n">
        <v>2.21008160650594</v>
      </c>
      <c r="BI225" s="0" t="n">
        <v>3.19185251782498</v>
      </c>
      <c r="BJ225" s="0" t="n">
        <v>4.79354876042457</v>
      </c>
      <c r="BK225" s="0" t="n">
        <v>4.38450172090073</v>
      </c>
      <c r="BL225" s="0" t="n">
        <v>3.18434162415744</v>
      </c>
    </row>
    <row r="226" customFormat="false" ht="15" hidden="false" customHeight="false" outlineLevel="0" collapsed="false">
      <c r="A226" s="0" t="s">
        <v>184</v>
      </c>
      <c r="B226" s="0" t="s">
        <v>414</v>
      </c>
      <c r="C226" s="0" t="s">
        <v>1159</v>
      </c>
      <c r="D226" s="0" t="s">
        <v>1160</v>
      </c>
      <c r="F226" s="0" t="n">
        <v>5.68129280956549</v>
      </c>
      <c r="G226" s="0" t="n">
        <v>4.25904722832698</v>
      </c>
      <c r="H226" s="0" t="n">
        <v>5.32793378828826</v>
      </c>
      <c r="I226" s="0" t="n">
        <v>6.82116450044803</v>
      </c>
      <c r="J226" s="0" t="n">
        <v>3.82150758550968</v>
      </c>
      <c r="K226" s="0" t="n">
        <v>2.09084428949741</v>
      </c>
      <c r="L226" s="0" t="n">
        <v>3.3653885828444</v>
      </c>
      <c r="M226" s="0" t="n">
        <v>3.63850566422768</v>
      </c>
      <c r="N226" s="0" t="n">
        <v>5.00907521487679</v>
      </c>
      <c r="O226" s="0" t="n">
        <v>7.28920626049208</v>
      </c>
      <c r="P226" s="0" t="n">
        <v>0.944646245715859</v>
      </c>
      <c r="Q226" s="0" t="n">
        <v>2.28873879379827</v>
      </c>
      <c r="R226" s="0" t="n">
        <v>3.96798115417454</v>
      </c>
      <c r="S226" s="0" t="n">
        <v>3.19819564584239</v>
      </c>
      <c r="T226" s="0" t="n">
        <v>2.55286264270535</v>
      </c>
      <c r="U226" s="0" t="n">
        <v>1.05810487661601</v>
      </c>
      <c r="V226" s="0" t="n">
        <v>-1.59625856634133</v>
      </c>
      <c r="W226" s="0" t="n">
        <v>1.75154804977409</v>
      </c>
      <c r="X226" s="0" t="n">
        <v>3.84000347660032</v>
      </c>
      <c r="Y226" s="0" t="n">
        <v>1.69997143939247</v>
      </c>
      <c r="Z226" s="0" t="n">
        <v>0.45483041663563</v>
      </c>
      <c r="AA226" s="0" t="n">
        <v>1.24866467922725</v>
      </c>
      <c r="AB226" s="0" t="n">
        <v>1.90063873020327</v>
      </c>
      <c r="AC226" s="0" t="n">
        <v>4.22953524491705</v>
      </c>
      <c r="AD226" s="0" t="n">
        <v>2.16037374565585</v>
      </c>
      <c r="AE226" s="0" t="n">
        <v>2.69132317338637</v>
      </c>
      <c r="AF226" s="0" t="n">
        <v>3.35384298424782</v>
      </c>
      <c r="AG226" s="0" t="n">
        <v>2.55903866544574</v>
      </c>
      <c r="AH226" s="0" t="n">
        <v>2.65480692720075</v>
      </c>
      <c r="AI226" s="0" t="n">
        <v>0.754674768666845</v>
      </c>
      <c r="AJ226" s="0" t="n">
        <v>-1.14597486858065</v>
      </c>
      <c r="AK226" s="0" t="n">
        <v>-1.15859276007859</v>
      </c>
      <c r="AL226" s="0" t="n">
        <v>-2.06561636960983</v>
      </c>
      <c r="AM226" s="0" t="n">
        <v>3.92997283681697</v>
      </c>
      <c r="AN226" s="0" t="n">
        <v>3.93519292606446</v>
      </c>
      <c r="AO226" s="0" t="n">
        <v>1.57945640649923</v>
      </c>
      <c r="AP226" s="0" t="n">
        <v>3.07052659296374</v>
      </c>
      <c r="AQ226" s="0" t="n">
        <v>4.31183635326269</v>
      </c>
      <c r="AR226" s="0" t="n">
        <v>4.24718414367548</v>
      </c>
      <c r="AS226" s="0" t="n">
        <v>4.7663488714872</v>
      </c>
      <c r="AT226" s="0" t="n">
        <v>1.44949861796981</v>
      </c>
      <c r="AU226" s="0" t="n">
        <v>2.1969210621746</v>
      </c>
      <c r="AV226" s="0" t="n">
        <v>2.30981059032811</v>
      </c>
      <c r="AW226" s="0" t="n">
        <v>4.33685615384474</v>
      </c>
      <c r="AX226" s="0" t="n">
        <v>2.85880323990261</v>
      </c>
      <c r="AY226" s="0" t="n">
        <v>4.66277355175126</v>
      </c>
      <c r="AZ226" s="0" t="n">
        <v>3.43922177600065</v>
      </c>
      <c r="BA226" s="0" t="n">
        <v>-0.450559256743361</v>
      </c>
      <c r="BB226" s="0" t="n">
        <v>-4.33979057452935</v>
      </c>
      <c r="BC226" s="0" t="n">
        <v>5.95210700755608</v>
      </c>
      <c r="BD226" s="0" t="n">
        <v>3.1953332348894</v>
      </c>
      <c r="BE226" s="0" t="n">
        <v>-0.588304568990736</v>
      </c>
      <c r="BF226" s="0" t="n">
        <v>1.187775715906</v>
      </c>
      <c r="BG226" s="0" t="n">
        <v>2.65779827531642</v>
      </c>
      <c r="BH226" s="0" t="n">
        <v>4.48928158790491</v>
      </c>
      <c r="BI226" s="0" t="n">
        <v>2.07059315052096</v>
      </c>
      <c r="BJ226" s="0" t="n">
        <v>2.56792452526476</v>
      </c>
      <c r="BK226" s="0" t="n">
        <v>1.95002284569983</v>
      </c>
      <c r="BL226" s="0" t="n">
        <v>1.26098005513558</v>
      </c>
    </row>
    <row r="227" customFormat="false" ht="15" hidden="false" customHeight="false" outlineLevel="0" collapsed="false">
      <c r="A227" s="0" t="s">
        <v>183</v>
      </c>
      <c r="B227" s="0" t="s">
        <v>301</v>
      </c>
      <c r="C227" s="0" t="s">
        <v>1159</v>
      </c>
      <c r="D227" s="0" t="s">
        <v>1160</v>
      </c>
      <c r="P227" s="0" t="n">
        <v>13.7436337306559</v>
      </c>
      <c r="Q227" s="0" t="n">
        <v>5.4242942826437</v>
      </c>
      <c r="R227" s="0" t="n">
        <v>9.01867373858811</v>
      </c>
      <c r="S227" s="0" t="n">
        <v>5.7434869047628</v>
      </c>
      <c r="T227" s="0" t="n">
        <v>13.9084441066064</v>
      </c>
      <c r="U227" s="0" t="n">
        <v>-2.11943776564645</v>
      </c>
      <c r="V227" s="0" t="n">
        <v>1.00959290787206</v>
      </c>
      <c r="W227" s="0" t="n">
        <v>1.32712872842066</v>
      </c>
      <c r="X227" s="0" t="n">
        <v>3.10694505124201</v>
      </c>
      <c r="Y227" s="0" t="n">
        <v>12.449052171671</v>
      </c>
      <c r="Z227" s="0" t="n">
        <v>14.6414410739109</v>
      </c>
      <c r="AA227" s="0" t="n">
        <v>1.17256787975369</v>
      </c>
      <c r="AB227" s="0" t="n">
        <v>1.20235489842678</v>
      </c>
      <c r="AC227" s="0" t="n">
        <v>6.1617550869083</v>
      </c>
      <c r="AD227" s="0" t="n">
        <v>3.7924156916512</v>
      </c>
      <c r="AE227" s="0" t="n">
        <v>12.2644780398839</v>
      </c>
      <c r="AF227" s="0" t="n">
        <v>14.6065902367823</v>
      </c>
      <c r="AG227" s="0" t="n">
        <v>6.56982157105446</v>
      </c>
      <c r="AH227" s="0" t="n">
        <v>12.9111040728149</v>
      </c>
      <c r="AI227" s="0" t="n">
        <v>21.0180005361395</v>
      </c>
      <c r="AJ227" s="0" t="n">
        <v>1.76037634931167</v>
      </c>
      <c r="AK227" s="0" t="n">
        <v>3.22620688108395</v>
      </c>
      <c r="AL227" s="0" t="n">
        <v>3.10611415676941</v>
      </c>
      <c r="AM227" s="0" t="n">
        <v>2.40069103902883</v>
      </c>
      <c r="AN227" s="0" t="n">
        <v>4.8256515499647</v>
      </c>
      <c r="AO227" s="0" t="n">
        <v>3.84205363771881</v>
      </c>
      <c r="AP227" s="0" t="n">
        <v>3.10280535039624</v>
      </c>
      <c r="AQ227" s="0" t="n">
        <v>2.60403940132949</v>
      </c>
      <c r="AR227" s="0" t="n">
        <v>2.95087521148541</v>
      </c>
      <c r="AS227" s="0" t="n">
        <v>1.76017376022224</v>
      </c>
      <c r="AT227" s="0" t="n">
        <v>1.05476490606893</v>
      </c>
      <c r="AU227" s="0" t="n">
        <v>4.38009908790089</v>
      </c>
      <c r="AV227" s="0" t="n">
        <v>3.88021358597126</v>
      </c>
      <c r="AW227" s="0" t="n">
        <v>3.62391422596625</v>
      </c>
      <c r="AX227" s="0" t="n">
        <v>5.99877654987925</v>
      </c>
      <c r="AY227" s="0" t="n">
        <v>5.9921668378351</v>
      </c>
      <c r="AZ227" s="0" t="n">
        <v>4.43537557686975</v>
      </c>
      <c r="BA227" s="0" t="n">
        <v>0.821663913800052</v>
      </c>
      <c r="BB227" s="0" t="n">
        <v>1.56504885243515</v>
      </c>
      <c r="BC227" s="0" t="n">
        <v>3.79375496828149</v>
      </c>
      <c r="BD227" s="0" t="n">
        <v>2.247229761068</v>
      </c>
      <c r="BE227" s="0" t="n">
        <v>5.39130930653025</v>
      </c>
      <c r="BF227" s="0" t="n">
        <v>3.86227188218196</v>
      </c>
      <c r="BG227" s="0" t="n">
        <v>0.9131964947738</v>
      </c>
      <c r="BH227" s="0" t="n">
        <v>2.20332412642091</v>
      </c>
      <c r="BI227" s="0" t="n">
        <v>1.1007183940177</v>
      </c>
      <c r="BJ227" s="0" t="n">
        <v>2.0265702359378</v>
      </c>
      <c r="BK227" s="0" t="n">
        <v>2.37160969391897</v>
      </c>
      <c r="BL227" s="0" t="n">
        <v>2.24391952452849</v>
      </c>
    </row>
    <row r="228" customFormat="false" ht="15" hidden="false" customHeight="false" outlineLevel="0" collapsed="false">
      <c r="A228" s="0" t="s">
        <v>1141</v>
      </c>
      <c r="B228" s="0" t="s">
        <v>892</v>
      </c>
      <c r="C228" s="0" t="s">
        <v>1159</v>
      </c>
      <c r="D228" s="0" t="s">
        <v>1160</v>
      </c>
      <c r="BC228" s="0" t="n">
        <v>3.19999402154461</v>
      </c>
      <c r="BD228" s="0" t="n">
        <v>4.60000299641928</v>
      </c>
      <c r="BE228" s="0" t="n">
        <v>1.39054666984961</v>
      </c>
      <c r="BF228" s="0" t="n">
        <v>1.30672788274767</v>
      </c>
      <c r="BG228" s="0" t="n">
        <v>1.5803846377317</v>
      </c>
      <c r="BH228" s="0" t="n">
        <v>0.400000000000006</v>
      </c>
      <c r="BI228" s="0" t="n">
        <v>0.499999999999986</v>
      </c>
      <c r="BJ228" s="0" t="n">
        <v>-5.80000000000001</v>
      </c>
      <c r="BK228" s="0" t="n">
        <v>-6.5999999999999</v>
      </c>
    </row>
    <row r="229" customFormat="false" ht="15" hidden="false" customHeight="false" outlineLevel="0" collapsed="false">
      <c r="A229" s="0" t="s">
        <v>164</v>
      </c>
      <c r="B229" s="0" t="s">
        <v>398</v>
      </c>
      <c r="C229" s="0" t="s">
        <v>1159</v>
      </c>
      <c r="D229" s="0" t="s">
        <v>1160</v>
      </c>
      <c r="F229" s="0" t="n">
        <v>-4.88227636132112</v>
      </c>
      <c r="G229" s="0" t="n">
        <v>8.40858127171896</v>
      </c>
      <c r="H229" s="0" t="n">
        <v>10.135602958213</v>
      </c>
      <c r="I229" s="0" t="n">
        <v>5.9192464561403</v>
      </c>
      <c r="J229" s="0" t="n">
        <v>-1.06057109660553</v>
      </c>
      <c r="K229" s="0" t="n">
        <v>13.8965075703307</v>
      </c>
      <c r="L229" s="0" t="n">
        <v>0.504739462501647</v>
      </c>
      <c r="M229" s="0" t="n">
        <v>7.55323563884238</v>
      </c>
      <c r="N229" s="0" t="n">
        <v>0</v>
      </c>
      <c r="O229" s="0" t="n">
        <v>8.87186986487562</v>
      </c>
      <c r="P229" s="0" t="n">
        <v>15.8517757425109</v>
      </c>
      <c r="Q229" s="0" t="n">
        <v>6.30830796640298</v>
      </c>
      <c r="R229" s="0" t="n">
        <v>9.05418631152335</v>
      </c>
      <c r="S229" s="0" t="n">
        <v>1.30284967563748</v>
      </c>
      <c r="T229" s="0" t="n">
        <v>3.17740507179278</v>
      </c>
      <c r="U229" s="0" t="n">
        <v>16.2776477234169</v>
      </c>
      <c r="V229" s="0" t="n">
        <v>-6.19022681347262</v>
      </c>
      <c r="W229" s="0" t="n">
        <v>21.1516925240251</v>
      </c>
      <c r="X229" s="0" t="n">
        <v>15.7943406201723</v>
      </c>
      <c r="Y229" s="0" t="n">
        <v>-4.24852258876419</v>
      </c>
      <c r="Z229" s="0" t="n">
        <v>-8.21517887041256</v>
      </c>
      <c r="AA229" s="0" t="n">
        <v>-1.11767362261377</v>
      </c>
      <c r="AB229" s="0" t="n">
        <v>-1.70924553936568</v>
      </c>
      <c r="AC229" s="0" t="n">
        <v>4.5111323409724</v>
      </c>
      <c r="AD229" s="0" t="n">
        <v>11.1257375778926</v>
      </c>
      <c r="AE229" s="0" t="n">
        <v>-0.176801262545325</v>
      </c>
      <c r="AF229" s="0" t="n">
        <v>4.40410729090009</v>
      </c>
      <c r="AG229" s="0" t="n">
        <v>5.39674605272995</v>
      </c>
      <c r="AH229" s="0" t="n">
        <v>11.1988230722664</v>
      </c>
      <c r="AI229" s="0" t="n">
        <v>6.99554469003365</v>
      </c>
      <c r="AJ229" s="0" t="n">
        <v>2.76042609934508</v>
      </c>
      <c r="AK229" s="0" t="n">
        <v>7.16146673685752</v>
      </c>
      <c r="AL229" s="0" t="n">
        <v>6.19664976803203</v>
      </c>
      <c r="AM229" s="0" t="n">
        <v>-0.798696999120423</v>
      </c>
      <c r="AN229" s="0" t="n">
        <v>-0.825642362743494</v>
      </c>
      <c r="AO229" s="0" t="n">
        <v>4.91752534830631</v>
      </c>
      <c r="AP229" s="0" t="n">
        <v>11.9615559840765</v>
      </c>
      <c r="AQ229" s="0" t="n">
        <v>8.40339852531204</v>
      </c>
      <c r="AR229" s="0" t="n">
        <v>1.87200658737905</v>
      </c>
      <c r="AS229" s="0" t="n">
        <v>1.51433881472376</v>
      </c>
      <c r="AT229" s="0" t="n">
        <v>-2.27116276151246</v>
      </c>
      <c r="AU229" s="0" t="n">
        <v>1.21283126716007</v>
      </c>
      <c r="AV229" s="0" t="n">
        <v>-5.88712752754415</v>
      </c>
      <c r="AW229" s="0" t="n">
        <v>-2.85045365900451</v>
      </c>
      <c r="AX229" s="0" t="n">
        <v>9.0057614282839</v>
      </c>
      <c r="AY229" s="0" t="n">
        <v>9.40612787953089</v>
      </c>
      <c r="AZ229" s="0" t="n">
        <v>10.4214361107185</v>
      </c>
      <c r="BA229" s="0" t="n">
        <v>-2.14689265536722</v>
      </c>
      <c r="BB229" s="0" t="n">
        <v>-1.1052457934675</v>
      </c>
      <c r="BC229" s="0" t="n">
        <v>5.95496246872393</v>
      </c>
      <c r="BD229" s="0" t="n">
        <v>7.88727959697732</v>
      </c>
      <c r="BE229" s="0" t="n">
        <v>1.26082883408726</v>
      </c>
      <c r="BF229" s="0" t="n">
        <v>6.01807682463131</v>
      </c>
      <c r="BG229" s="0" t="n">
        <v>4.50478524378195</v>
      </c>
      <c r="BH229" s="0" t="n">
        <v>4.93738561888499</v>
      </c>
      <c r="BI229" s="0" t="n">
        <v>4.56262327793877</v>
      </c>
      <c r="BJ229" s="0" t="n">
        <v>4.37599595768887</v>
      </c>
      <c r="BK229" s="0" t="n">
        <v>3.75354119311118</v>
      </c>
      <c r="BL229" s="0" t="n">
        <v>5.31251416125629</v>
      </c>
    </row>
    <row r="230" customFormat="false" ht="15" hidden="false" customHeight="false" outlineLevel="0" collapsed="false">
      <c r="A230" s="0" t="s">
        <v>186</v>
      </c>
      <c r="B230" s="0" t="s">
        <v>416</v>
      </c>
      <c r="C230" s="0" t="s">
        <v>1159</v>
      </c>
      <c r="D230" s="0" t="s">
        <v>1160</v>
      </c>
      <c r="F230" s="0" t="n">
        <v>10.8330639000002</v>
      </c>
      <c r="G230" s="0" t="n">
        <v>24.5212971717849</v>
      </c>
      <c r="H230" s="0" t="n">
        <v>-8.65274667220763</v>
      </c>
      <c r="I230" s="0" t="n">
        <v>9.2713638022407</v>
      </c>
      <c r="J230" s="0" t="n">
        <v>2.29937387537676</v>
      </c>
      <c r="K230" s="0" t="n">
        <v>-7.65906551020211</v>
      </c>
      <c r="L230" s="0" t="n">
        <v>8.2576826470508</v>
      </c>
      <c r="M230" s="0" t="n">
        <v>3.72908022105565</v>
      </c>
      <c r="N230" s="0" t="n">
        <v>18.7679152118321</v>
      </c>
      <c r="O230" s="0" t="n">
        <v>-3.80781913368118</v>
      </c>
      <c r="P230" s="0" t="n">
        <v>9.91600377495254</v>
      </c>
      <c r="Q230" s="0" t="n">
        <v>25.0276071251762</v>
      </c>
      <c r="R230" s="0" t="n">
        <v>-8.54517652558783</v>
      </c>
      <c r="S230" s="0" t="n">
        <v>24.1272299464536</v>
      </c>
      <c r="T230" s="0" t="n">
        <v>19.5246078543509</v>
      </c>
      <c r="U230" s="0" t="n">
        <v>10.9617191271732</v>
      </c>
      <c r="V230" s="0" t="n">
        <v>-1.2737379741162</v>
      </c>
      <c r="W230" s="0" t="n">
        <v>8.72663098793896</v>
      </c>
      <c r="X230" s="0" t="n">
        <v>3.63235561935112</v>
      </c>
      <c r="Y230" s="0" t="n">
        <v>11.9832018627982</v>
      </c>
      <c r="Z230" s="0" t="n">
        <v>9.50771169972036</v>
      </c>
      <c r="AA230" s="0" t="n">
        <v>2.12215135177645</v>
      </c>
      <c r="AB230" s="0" t="n">
        <v>1.42917394908086</v>
      </c>
      <c r="AC230" s="0" t="n">
        <v>-4.07174187032406</v>
      </c>
      <c r="AD230" s="0" t="n">
        <v>6.11507005397576</v>
      </c>
      <c r="AE230" s="0" t="n">
        <v>-4.94570298114699</v>
      </c>
      <c r="AF230" s="0" t="n">
        <v>1.90754650960878</v>
      </c>
      <c r="AG230" s="0" t="n">
        <v>13.2662890867592</v>
      </c>
      <c r="AH230" s="0" t="n">
        <v>-8.95821401070383</v>
      </c>
      <c r="AI230" s="0" t="n">
        <v>7.64077232347231</v>
      </c>
      <c r="AJ230" s="0" t="n">
        <v>7.90127069844895</v>
      </c>
      <c r="AK230" s="0" t="n">
        <v>13.4703337635854</v>
      </c>
      <c r="AL230" s="0" t="n">
        <v>5.17898710100076</v>
      </c>
      <c r="AM230" s="0" t="n">
        <v>7.6529371168246</v>
      </c>
      <c r="AN230" s="0" t="n">
        <v>5.75001528846111</v>
      </c>
      <c r="AO230" s="0" t="n">
        <v>4.39999999868992</v>
      </c>
      <c r="AP230" s="0" t="n">
        <v>1.80000000162667</v>
      </c>
      <c r="AQ230" s="0" t="n">
        <v>6.33726401741339</v>
      </c>
      <c r="AR230" s="0" t="n">
        <v>-3.55365691346628</v>
      </c>
      <c r="AS230" s="0" t="n">
        <v>2.74285739723466</v>
      </c>
      <c r="AT230" s="0" t="n">
        <v>5.20094280966814</v>
      </c>
      <c r="AU230" s="0" t="n">
        <v>5.89999999999999</v>
      </c>
      <c r="AV230" s="0" t="n">
        <v>0.599999999805533</v>
      </c>
      <c r="AW230" s="0" t="n">
        <v>6.90000000448447</v>
      </c>
      <c r="AX230" s="0" t="n">
        <v>6.19999999952985</v>
      </c>
      <c r="AY230" s="0" t="n">
        <v>4.99999999829737</v>
      </c>
      <c r="AZ230" s="0" t="n">
        <v>5.69999999644881</v>
      </c>
    </row>
    <row r="231" customFormat="false" ht="15" hidden="false" customHeight="false" outlineLevel="0" collapsed="false">
      <c r="A231" s="0" t="s">
        <v>965</v>
      </c>
      <c r="B231" s="0" t="s">
        <v>967</v>
      </c>
      <c r="C231" s="0" t="s">
        <v>1159</v>
      </c>
      <c r="D231" s="0" t="s">
        <v>1160</v>
      </c>
      <c r="BE231" s="0" t="n">
        <v>-0.97229935533214</v>
      </c>
      <c r="BF231" s="0" t="n">
        <v>1.07088049554034</v>
      </c>
      <c r="BG231" s="0" t="n">
        <v>8.71129580824214</v>
      </c>
      <c r="BH231" s="0" t="n">
        <v>11.3148293929929</v>
      </c>
      <c r="BI231" s="0" t="n">
        <v>7.25118627570257</v>
      </c>
      <c r="BJ231" s="0" t="n">
        <v>-2.490222604148</v>
      </c>
      <c r="BK231" s="0" t="n">
        <v>5.61095461704358</v>
      </c>
      <c r="BL231" s="0" t="n">
        <v>5.32455729668722</v>
      </c>
    </row>
    <row r="232" customFormat="false" ht="15" hidden="false" customHeight="false" outlineLevel="0" collapsed="false">
      <c r="A232" s="0" t="s">
        <v>42</v>
      </c>
      <c r="B232" s="0" t="s">
        <v>278</v>
      </c>
      <c r="C232" s="0" t="s">
        <v>1159</v>
      </c>
      <c r="D232" s="0" t="s">
        <v>1160</v>
      </c>
      <c r="F232" s="0" t="n">
        <v>1.39774367077538</v>
      </c>
      <c r="G232" s="0" t="n">
        <v>5.36011610893978</v>
      </c>
      <c r="H232" s="0" t="n">
        <v>-1.59945401520805</v>
      </c>
      <c r="I232" s="0" t="n">
        <v>-2.5109396034681</v>
      </c>
      <c r="J232" s="0" t="n">
        <v>0.606227786325746</v>
      </c>
      <c r="K232" s="0" t="n">
        <v>-1.8070923919984</v>
      </c>
      <c r="L232" s="0" t="n">
        <v>0.767201382290097</v>
      </c>
      <c r="M232" s="0" t="n">
        <v>-0.457218866538113</v>
      </c>
      <c r="N232" s="0" t="n">
        <v>6.88131022379213</v>
      </c>
      <c r="O232" s="0" t="n">
        <v>1.85965647855537</v>
      </c>
      <c r="P232" s="0" t="n">
        <v>-2.24762637244967</v>
      </c>
      <c r="Q232" s="0" t="n">
        <v>1.14961609483272</v>
      </c>
      <c r="R232" s="0" t="n">
        <v>-8.38088300800841</v>
      </c>
      <c r="S232" s="0" t="n">
        <v>4.96185258253867</v>
      </c>
      <c r="T232" s="0" t="n">
        <v>9.01026730550454</v>
      </c>
      <c r="U232" s="0" t="n">
        <v>2.98076526952687</v>
      </c>
      <c r="V232" s="0" t="n">
        <v>2.23462484913772</v>
      </c>
      <c r="W232" s="0" t="n">
        <v>-0.469634188032003</v>
      </c>
      <c r="X232" s="0" t="n">
        <v>-21.4410876889122</v>
      </c>
      <c r="Y232" s="0" t="n">
        <v>-6.04767074733006</v>
      </c>
      <c r="Z232" s="0" t="n">
        <v>1.04291810259778</v>
      </c>
      <c r="AA232" s="0" t="n">
        <v>5.34660899936912</v>
      </c>
      <c r="AB232" s="0" t="n">
        <v>15.6787177787338</v>
      </c>
      <c r="AC232" s="0" t="n">
        <v>2.04889891081631</v>
      </c>
      <c r="AD232" s="0" t="n">
        <v>21.792773530392</v>
      </c>
      <c r="AE232" s="0" t="n">
        <v>-4.08166751727336</v>
      </c>
      <c r="AF232" s="0" t="n">
        <v>-2.38880849732404</v>
      </c>
      <c r="AG232" s="0" t="n">
        <v>15.4823590700133</v>
      </c>
      <c r="AH232" s="0" t="n">
        <v>4.88473510251038</v>
      </c>
      <c r="AI232" s="0" t="n">
        <v>-4.17847237277677</v>
      </c>
      <c r="AJ232" s="0" t="n">
        <v>8.53513716647174</v>
      </c>
      <c r="AK232" s="0" t="n">
        <v>8.00144334631926</v>
      </c>
      <c r="AL232" s="0" t="n">
        <v>-15.7098370452077</v>
      </c>
      <c r="AM232" s="0" t="n">
        <v>10.1368876335147</v>
      </c>
      <c r="AN232" s="0" t="n">
        <v>1.23654931686494</v>
      </c>
      <c r="AO232" s="0" t="n">
        <v>2.21447303467441</v>
      </c>
      <c r="AP232" s="0" t="n">
        <v>5.65339232788355</v>
      </c>
      <c r="AQ232" s="0" t="n">
        <v>6.95157991354007</v>
      </c>
      <c r="AR232" s="0" t="n">
        <v>-0.682850217297741</v>
      </c>
      <c r="AS232" s="0" t="n">
        <v>-0.879681025444839</v>
      </c>
      <c r="AT232" s="0" t="n">
        <v>11.658134654294</v>
      </c>
      <c r="AU232" s="0" t="n">
        <v>8.49120981898057</v>
      </c>
      <c r="AV232" s="0" t="n">
        <v>14.7216670121033</v>
      </c>
      <c r="AW232" s="0" t="n">
        <v>33.6293718524659</v>
      </c>
      <c r="AX232" s="0" t="n">
        <v>17.3325337350837</v>
      </c>
      <c r="AY232" s="0" t="n">
        <v>0.648262014094513</v>
      </c>
      <c r="AZ232" s="0" t="n">
        <v>3.27149957888643</v>
      </c>
      <c r="BA232" s="0" t="n">
        <v>3.05269153196828</v>
      </c>
      <c r="BB232" s="0" t="n">
        <v>4.21769555189633</v>
      </c>
      <c r="BC232" s="0" t="n">
        <v>13.5501008595489</v>
      </c>
      <c r="BD232" s="0" t="n">
        <v>0.0828697984381961</v>
      </c>
      <c r="BE232" s="0" t="n">
        <v>8.88257607170316</v>
      </c>
      <c r="BF232" s="0" t="n">
        <v>5.70000136285864</v>
      </c>
      <c r="BG232" s="0" t="n">
        <v>6.89998504532166</v>
      </c>
      <c r="BH232" s="0" t="n">
        <v>2.76767568484473</v>
      </c>
      <c r="BI232" s="0" t="n">
        <v>-6.25552708545281</v>
      </c>
      <c r="BJ232" s="0" t="n">
        <v>-2.98869598553931</v>
      </c>
      <c r="BK232" s="0" t="n">
        <v>2.37403780037786</v>
      </c>
      <c r="BL232" s="0" t="n">
        <v>3.24718191743429</v>
      </c>
    </row>
    <row r="233" customFormat="false" ht="15" hidden="false" customHeight="false" outlineLevel="0" collapsed="false">
      <c r="A233" s="0" t="s">
        <v>1142</v>
      </c>
      <c r="B233" s="0" t="s">
        <v>1143</v>
      </c>
      <c r="C233" s="0" t="s">
        <v>1159</v>
      </c>
      <c r="D233" s="0" t="s">
        <v>1160</v>
      </c>
      <c r="F233" s="0" t="n">
        <v>-11.160162152737</v>
      </c>
      <c r="G233" s="0" t="n">
        <v>-0.105419846987047</v>
      </c>
      <c r="H233" s="0" t="n">
        <v>5.76585973641173</v>
      </c>
      <c r="I233" s="0" t="n">
        <v>9.83840871387953</v>
      </c>
      <c r="J233" s="0" t="n">
        <v>9.85500688578229</v>
      </c>
      <c r="K233" s="0" t="n">
        <v>7.556576189786</v>
      </c>
      <c r="L233" s="0" t="n">
        <v>-0.906187133293642</v>
      </c>
      <c r="M233" s="0" t="n">
        <v>2.68010324153822</v>
      </c>
      <c r="N233" s="0" t="n">
        <v>10.7051508634791</v>
      </c>
      <c r="O233" s="0" t="n">
        <v>12.6909616744122</v>
      </c>
      <c r="P233" s="0" t="n">
        <v>6.77645088607662</v>
      </c>
      <c r="Q233" s="0" t="n">
        <v>5.11132718813828</v>
      </c>
      <c r="R233" s="0" t="n">
        <v>8.32398170325403</v>
      </c>
      <c r="S233" s="0" t="n">
        <v>4.2940744631856</v>
      </c>
      <c r="T233" s="0" t="n">
        <v>6.4491006833214</v>
      </c>
      <c r="U233" s="0" t="n">
        <v>3.42718713979413</v>
      </c>
      <c r="V233" s="0" t="n">
        <v>7.74652580016455</v>
      </c>
      <c r="W233" s="0" t="n">
        <v>8.95585300041508</v>
      </c>
      <c r="X233" s="0" t="n">
        <v>7.12685641986239</v>
      </c>
      <c r="Y233" s="0" t="n">
        <v>7.62078048014135</v>
      </c>
      <c r="Z233" s="0" t="n">
        <v>5.77234903637267</v>
      </c>
      <c r="AA233" s="0" t="n">
        <v>6.04462692480317</v>
      </c>
      <c r="AB233" s="0" t="n">
        <v>7.2877840095598</v>
      </c>
      <c r="AC233" s="0" t="n">
        <v>9.38966905305772</v>
      </c>
      <c r="AD233" s="0" t="n">
        <v>7.15229294174719</v>
      </c>
      <c r="AE233" s="0" t="n">
        <v>6.91959430425581</v>
      </c>
      <c r="AF233" s="0" t="n">
        <v>8.75987952438338</v>
      </c>
      <c r="AG233" s="0" t="n">
        <v>9.51571449545941</v>
      </c>
      <c r="AH233" s="0" t="n">
        <v>5.94265515062588</v>
      </c>
      <c r="AI233" s="0" t="n">
        <v>5.40828533721647</v>
      </c>
      <c r="AJ233" s="0" t="n">
        <v>7.90003638920143</v>
      </c>
      <c r="AK233" s="0" t="n">
        <v>10.7411595055045</v>
      </c>
      <c r="AL233" s="0" t="n">
        <v>10.8786917941817</v>
      </c>
      <c r="AM233" s="0" t="n">
        <v>10.6265587934332</v>
      </c>
      <c r="AN233" s="0" t="n">
        <v>9.72169852534697</v>
      </c>
      <c r="AO233" s="0" t="n">
        <v>8.93133259144329</v>
      </c>
      <c r="AP233" s="0" t="n">
        <v>7.02937861529387</v>
      </c>
      <c r="AQ233" s="0" t="n">
        <v>1.74783209644569</v>
      </c>
      <c r="AR233" s="0" t="n">
        <v>6.10185004601122</v>
      </c>
      <c r="AS233" s="0" t="n">
        <v>7.49782345523727</v>
      </c>
      <c r="AT233" s="0" t="n">
        <v>6.70468767188007</v>
      </c>
      <c r="AU233" s="0" t="n">
        <v>7.8556091967103</v>
      </c>
      <c r="AV233" s="0" t="n">
        <v>8.72482841494973</v>
      </c>
      <c r="AW233" s="0" t="n">
        <v>8.9135350233019</v>
      </c>
      <c r="AX233" s="0" t="n">
        <v>9.70203142130248</v>
      </c>
      <c r="AY233" s="0" t="n">
        <v>10.7586109248137</v>
      </c>
      <c r="AZ233" s="0" t="n">
        <v>12.1476471648348</v>
      </c>
      <c r="BA233" s="0" t="n">
        <v>8.43018698264335</v>
      </c>
      <c r="BB233" s="0" t="n">
        <v>7.70443546596499</v>
      </c>
      <c r="BC233" s="0" t="n">
        <v>9.7723528556769</v>
      </c>
      <c r="BD233" s="0" t="n">
        <v>8.46656276796234</v>
      </c>
      <c r="BE233" s="0" t="n">
        <v>7.51785647404277</v>
      </c>
      <c r="BF233" s="0" t="n">
        <v>7.20048872971341</v>
      </c>
      <c r="BG233" s="0" t="n">
        <v>6.87695440362721</v>
      </c>
      <c r="BH233" s="0" t="n">
        <v>6.61530629347993</v>
      </c>
      <c r="BI233" s="0" t="n">
        <v>6.47871488391783</v>
      </c>
      <c r="BJ233" s="0" t="n">
        <v>6.63623429375444</v>
      </c>
      <c r="BK233" s="0" t="n">
        <v>6.4512163515184</v>
      </c>
      <c r="BL233" s="0" t="n">
        <v>5.70265461525639</v>
      </c>
    </row>
    <row r="234" customFormat="false" ht="15" hidden="false" customHeight="false" outlineLevel="0" collapsed="false">
      <c r="A234" s="0" t="s">
        <v>1144</v>
      </c>
      <c r="B234" s="0" t="s">
        <v>1145</v>
      </c>
      <c r="C234" s="0" t="s">
        <v>1159</v>
      </c>
      <c r="D234" s="0" t="s">
        <v>1160</v>
      </c>
      <c r="AI234" s="0" t="n">
        <v>-1.42687135193991</v>
      </c>
      <c r="AJ234" s="0" t="n">
        <v>-5.38753329731681</v>
      </c>
      <c r="AK234" s="0" t="n">
        <v>-9.33785118576483</v>
      </c>
      <c r="AL234" s="0" t="n">
        <v>-4.5933093224983</v>
      </c>
      <c r="AM234" s="0" t="n">
        <v>-8.7749109049002</v>
      </c>
      <c r="AN234" s="0" t="n">
        <v>-0.257327709690742</v>
      </c>
      <c r="AO234" s="0" t="n">
        <v>0.979747633082908</v>
      </c>
      <c r="AP234" s="0" t="n">
        <v>3.00944169015278</v>
      </c>
      <c r="AQ234" s="0" t="n">
        <v>-0.717376447799779</v>
      </c>
      <c r="AR234" s="0" t="n">
        <v>2.42824603103561</v>
      </c>
      <c r="AS234" s="0" t="n">
        <v>7.43744053053111</v>
      </c>
      <c r="AT234" s="0" t="n">
        <v>2.48601755255697</v>
      </c>
      <c r="AU234" s="0" t="n">
        <v>4.99677492674704</v>
      </c>
      <c r="AV234" s="0" t="n">
        <v>6.21887455120994</v>
      </c>
      <c r="AW234" s="0" t="n">
        <v>7.88811606312308</v>
      </c>
      <c r="AX234" s="0" t="n">
        <v>6.66445030585065</v>
      </c>
      <c r="AY234" s="0" t="n">
        <v>7.80828512080089</v>
      </c>
      <c r="AZ234" s="0" t="n">
        <v>7.55217443106457</v>
      </c>
      <c r="BA234" s="0" t="n">
        <v>4.34132358370809</v>
      </c>
      <c r="BB234" s="0" t="n">
        <v>-4.89283406681422</v>
      </c>
      <c r="BC234" s="0" t="n">
        <v>4.76685717425063</v>
      </c>
      <c r="BD234" s="0" t="n">
        <v>5.79641741924868</v>
      </c>
      <c r="BE234" s="0" t="n">
        <v>3.43454494566424</v>
      </c>
      <c r="BF234" s="0" t="n">
        <v>3.59667923401095</v>
      </c>
      <c r="BG234" s="0" t="n">
        <v>2.32001385517357</v>
      </c>
      <c r="BH234" s="0" t="n">
        <v>1.39062398730334</v>
      </c>
      <c r="BI234" s="0" t="n">
        <v>1.92903110178931</v>
      </c>
      <c r="BJ234" s="0" t="n">
        <v>4.23591224141538</v>
      </c>
      <c r="BK234" s="0" t="n">
        <v>3.35554875008634</v>
      </c>
      <c r="BL234" s="0" t="n">
        <v>2.22230829893559</v>
      </c>
    </row>
    <row r="235" customFormat="false" ht="15" hidden="false" customHeight="false" outlineLevel="0" collapsed="false">
      <c r="A235" s="0" t="s">
        <v>194</v>
      </c>
      <c r="B235" s="0" t="s">
        <v>422</v>
      </c>
      <c r="C235" s="0" t="s">
        <v>1159</v>
      </c>
      <c r="D235" s="0" t="s">
        <v>1160</v>
      </c>
      <c r="F235" s="0" t="n">
        <v>12.1693173707022</v>
      </c>
      <c r="G235" s="0" t="n">
        <v>3.77365283247049</v>
      </c>
      <c r="H235" s="0" t="n">
        <v>4.99969427125902</v>
      </c>
      <c r="I235" s="0" t="n">
        <v>14.2860112626751</v>
      </c>
      <c r="J235" s="0" t="n">
        <v>15.4597127060988</v>
      </c>
      <c r="K235" s="0" t="n">
        <v>9.40871910128624</v>
      </c>
      <c r="L235" s="0" t="n">
        <v>5.50037155711181</v>
      </c>
      <c r="M235" s="0" t="n">
        <v>5.02369185296716</v>
      </c>
      <c r="N235" s="0" t="n">
        <v>10.8308683446958</v>
      </c>
      <c r="O235" s="0" t="n">
        <v>2.52430264523524</v>
      </c>
      <c r="P235" s="0" t="n">
        <v>0</v>
      </c>
      <c r="Q235" s="0" t="n">
        <v>7.6251575509738</v>
      </c>
      <c r="R235" s="0" t="n">
        <v>3.83748400077755</v>
      </c>
      <c r="S235" s="0" t="n">
        <v>4.83284911852677</v>
      </c>
      <c r="T235" s="0" t="n">
        <v>2.44054118481721</v>
      </c>
      <c r="U235" s="0" t="n">
        <v>-2.05152259025681</v>
      </c>
      <c r="V235" s="0" t="n">
        <v>6.95908537004166</v>
      </c>
      <c r="W235" s="0" t="n">
        <v>11.0454345067526</v>
      </c>
      <c r="X235" s="0" t="n">
        <v>-5.16774264140376</v>
      </c>
      <c r="Y235" s="0" t="n">
        <v>14.5769561060091</v>
      </c>
      <c r="Z235" s="0" t="n">
        <v>-3.31518607783138</v>
      </c>
      <c r="AA235" s="0" t="n">
        <v>-3.58240254581138</v>
      </c>
      <c r="AB235" s="0" t="n">
        <v>-5.41400778661453</v>
      </c>
      <c r="AC235" s="0" t="n">
        <v>5.55555504185077</v>
      </c>
      <c r="AD235" s="0" t="n">
        <v>5.55555216852713</v>
      </c>
      <c r="AE235" s="0" t="n">
        <v>1.58650431164912</v>
      </c>
      <c r="AF235" s="0" t="n">
        <v>0.510162180138664</v>
      </c>
      <c r="AG235" s="0" t="n">
        <v>6.6423697717983</v>
      </c>
      <c r="AH235" s="0" t="n">
        <v>4.06002168379247</v>
      </c>
      <c r="AI235" s="0" t="n">
        <v>-0.243656135667408</v>
      </c>
      <c r="AJ235" s="0" t="n">
        <v>-0.699967493068698</v>
      </c>
      <c r="AK235" s="0" t="n">
        <v>-3.98068681639653</v>
      </c>
      <c r="AL235" s="0" t="n">
        <v>-15.0958274819387</v>
      </c>
      <c r="AM235" s="0" t="n">
        <v>14.9824143491021</v>
      </c>
      <c r="AN235" s="0" t="n">
        <v>7.84583232088268</v>
      </c>
      <c r="AO235" s="0" t="n">
        <v>8.83621162673487</v>
      </c>
      <c r="AP235" s="0" t="n">
        <v>14.37737757427</v>
      </c>
      <c r="AQ235" s="0" t="n">
        <v>-2.29987656726051</v>
      </c>
      <c r="AR235" s="0" t="n">
        <v>2.48175143627678</v>
      </c>
      <c r="AS235" s="0" t="n">
        <v>-0.783479609996221</v>
      </c>
      <c r="AT235" s="0" t="n">
        <v>0.823438748715603</v>
      </c>
      <c r="AU235" s="0" t="n">
        <v>3.82662258239365</v>
      </c>
      <c r="AV235" s="0" t="n">
        <v>6.72017142050632</v>
      </c>
      <c r="AW235" s="0" t="n">
        <v>-0.978665336130675</v>
      </c>
      <c r="AX235" s="0" t="n">
        <v>-4.66629937894986</v>
      </c>
      <c r="AY235" s="0" t="n">
        <v>2.6501320966634</v>
      </c>
      <c r="AZ235" s="0" t="n">
        <v>-1.17512038896686</v>
      </c>
      <c r="BA235" s="0" t="n">
        <v>4.06225282796197</v>
      </c>
      <c r="BB235" s="0" t="n">
        <v>5.53791097176415</v>
      </c>
      <c r="BC235" s="0" t="n">
        <v>6.09925916082048</v>
      </c>
      <c r="BD235" s="0" t="n">
        <v>6.39819905238801</v>
      </c>
      <c r="BE235" s="0" t="n">
        <v>6.54350703065616</v>
      </c>
      <c r="BF235" s="0" t="n">
        <v>6.11234307771727</v>
      </c>
      <c r="BG235" s="0" t="n">
        <v>5.92058857118545</v>
      </c>
      <c r="BH235" s="0" t="n">
        <v>5.7428684533345</v>
      </c>
      <c r="BI235" s="0" t="n">
        <v>5.55907930638588</v>
      </c>
      <c r="BJ235" s="0" t="n">
        <v>4.35741391523395</v>
      </c>
      <c r="BK235" s="0" t="n">
        <v>4.93115522236379</v>
      </c>
      <c r="BL235" s="0" t="n">
        <v>5.33866981228348</v>
      </c>
    </row>
    <row r="236" customFormat="false" ht="15" hidden="false" customHeight="false" outlineLevel="0" collapsed="false">
      <c r="A236" s="0" t="s">
        <v>192</v>
      </c>
      <c r="B236" s="0" t="s">
        <v>420</v>
      </c>
      <c r="C236" s="0" t="s">
        <v>1159</v>
      </c>
      <c r="D236" s="0" t="s">
        <v>1160</v>
      </c>
      <c r="F236" s="0" t="n">
        <v>5.36214630168787</v>
      </c>
      <c r="G236" s="0" t="n">
        <v>7.55425444784086</v>
      </c>
      <c r="H236" s="0" t="n">
        <v>7.99983078698784</v>
      </c>
      <c r="I236" s="0" t="n">
        <v>6.83099614370542</v>
      </c>
      <c r="J236" s="0" t="n">
        <v>8.18166153767717</v>
      </c>
      <c r="K236" s="0" t="n">
        <v>11.1225184946389</v>
      </c>
      <c r="L236" s="0" t="n">
        <v>8.61598233328198</v>
      </c>
      <c r="M236" s="0" t="n">
        <v>8.12227025554289</v>
      </c>
      <c r="N236" s="0" t="n">
        <v>6.55065988587748</v>
      </c>
      <c r="O236" s="0" t="n">
        <v>11.4079490662098</v>
      </c>
      <c r="P236" s="0" t="n">
        <v>4.89537376024299</v>
      </c>
      <c r="Q236" s="0" t="n">
        <v>4.27850803861051</v>
      </c>
      <c r="R236" s="0" t="n">
        <v>10.2364330148798</v>
      </c>
      <c r="S236" s="0" t="n">
        <v>4.46625338575453</v>
      </c>
      <c r="T236" s="0" t="n">
        <v>4.97040522766497</v>
      </c>
      <c r="U236" s="0" t="n">
        <v>9.32681108178437</v>
      </c>
      <c r="V236" s="0" t="n">
        <v>9.84346323531113</v>
      </c>
      <c r="W236" s="0" t="n">
        <v>10.2957465349385</v>
      </c>
      <c r="X236" s="0" t="n">
        <v>5.37176651254237</v>
      </c>
      <c r="Y236" s="0" t="n">
        <v>5.17354100571934</v>
      </c>
      <c r="Z236" s="0" t="n">
        <v>5.90686776303639</v>
      </c>
      <c r="AA236" s="0" t="n">
        <v>5.35234875066743</v>
      </c>
      <c r="AB236" s="0" t="n">
        <v>5.58420246919084</v>
      </c>
      <c r="AC236" s="0" t="n">
        <v>5.75243025148993</v>
      </c>
      <c r="AD236" s="0" t="n">
        <v>4.64724035659332</v>
      </c>
      <c r="AE236" s="0" t="n">
        <v>5.53382776724772</v>
      </c>
      <c r="AF236" s="0" t="n">
        <v>9.5189460221079</v>
      </c>
      <c r="AG236" s="0" t="n">
        <v>13.2881140717644</v>
      </c>
      <c r="AH236" s="0" t="n">
        <v>12.1905059866109</v>
      </c>
      <c r="AI236" s="0" t="n">
        <v>11.1671634446293</v>
      </c>
      <c r="AJ236" s="0" t="n">
        <v>8.5582603212423</v>
      </c>
      <c r="AK236" s="0" t="n">
        <v>8.08338802345332</v>
      </c>
      <c r="AL236" s="0" t="n">
        <v>8.25191591524627</v>
      </c>
      <c r="AM236" s="0" t="n">
        <v>7.99702466720433</v>
      </c>
      <c r="AN236" s="0" t="n">
        <v>8.12031534625378</v>
      </c>
      <c r="AO236" s="0" t="n">
        <v>5.65194446499471</v>
      </c>
      <c r="AP236" s="0" t="n">
        <v>-2.75357515314082</v>
      </c>
      <c r="AQ236" s="0" t="n">
        <v>-7.63403528600102</v>
      </c>
      <c r="AR236" s="0" t="n">
        <v>4.57230775115542</v>
      </c>
      <c r="AS236" s="0" t="n">
        <v>4.45524704335014</v>
      </c>
      <c r="AT236" s="0" t="n">
        <v>3.44424900968372</v>
      </c>
      <c r="AU236" s="0" t="n">
        <v>6.14903605210036</v>
      </c>
      <c r="AV236" s="0" t="n">
        <v>7.18924330340971</v>
      </c>
      <c r="AW236" s="0" t="n">
        <v>6.28934214285795</v>
      </c>
      <c r="AX236" s="0" t="n">
        <v>4.18763842884337</v>
      </c>
      <c r="AY236" s="0" t="n">
        <v>4.96781089246107</v>
      </c>
      <c r="AZ236" s="0" t="n">
        <v>5.43515169050809</v>
      </c>
      <c r="BA236" s="0" t="n">
        <v>1.72569884866334</v>
      </c>
      <c r="BB236" s="0" t="n">
        <v>-0.690618232300579</v>
      </c>
      <c r="BC236" s="0" t="n">
        <v>7.51339053261624</v>
      </c>
      <c r="BD236" s="0" t="n">
        <v>0.840132083053334</v>
      </c>
      <c r="BE236" s="0" t="n">
        <v>7.24279620249642</v>
      </c>
      <c r="BF236" s="0" t="n">
        <v>2.68749556320556</v>
      </c>
      <c r="BG236" s="0" t="n">
        <v>0.984425109933866</v>
      </c>
      <c r="BH236" s="0" t="n">
        <v>3.13389696194272</v>
      </c>
      <c r="BI236" s="0" t="n">
        <v>3.4292197120426</v>
      </c>
      <c r="BJ236" s="0" t="n">
        <v>4.06625034855084</v>
      </c>
      <c r="BK236" s="0" t="n">
        <v>4.15076208786206</v>
      </c>
      <c r="BL236" s="0" t="n">
        <v>2.35469391059033</v>
      </c>
    </row>
    <row r="237" customFormat="false" ht="15" hidden="false" customHeight="false" outlineLevel="0" collapsed="false">
      <c r="A237" s="0" t="s">
        <v>190</v>
      </c>
      <c r="B237" s="0" t="s">
        <v>418</v>
      </c>
      <c r="C237" s="0" t="s">
        <v>1159</v>
      </c>
      <c r="D237" s="0" t="s">
        <v>1160</v>
      </c>
      <c r="AE237" s="0" t="n">
        <v>3.49999987309577</v>
      </c>
      <c r="AF237" s="0" t="n">
        <v>-1.20000004458646</v>
      </c>
      <c r="AG237" s="0" t="n">
        <v>13.900001094354</v>
      </c>
      <c r="AH237" s="0" t="n">
        <v>-6.50000066364703</v>
      </c>
      <c r="AI237" s="0" t="n">
        <v>-0.59999963133663</v>
      </c>
      <c r="AJ237" s="0" t="n">
        <v>-7.09999909622525</v>
      </c>
      <c r="AK237" s="0" t="n">
        <v>-29.0000010554471</v>
      </c>
      <c r="AL237" s="0" t="n">
        <v>-16.3999998448822</v>
      </c>
      <c r="AM237" s="0" t="n">
        <v>-21.2999980130949</v>
      </c>
      <c r="AN237" s="0" t="n">
        <v>-12.416322231899</v>
      </c>
      <c r="AO237" s="0" t="n">
        <v>-16.6999984353389</v>
      </c>
      <c r="AP237" s="0" t="n">
        <v>1.68067413588065</v>
      </c>
      <c r="AQ237" s="0" t="n">
        <v>5.31286765940044</v>
      </c>
      <c r="AR237" s="0" t="n">
        <v>3.69955071665851</v>
      </c>
      <c r="AS237" s="0" t="n">
        <v>8.3243244947386</v>
      </c>
      <c r="AT237" s="0" t="n">
        <v>9.58083617842948</v>
      </c>
      <c r="AU237" s="0" t="n">
        <v>10.8378916632718</v>
      </c>
      <c r="AV237" s="0" t="n">
        <v>10.9285085143187</v>
      </c>
      <c r="AW237" s="0" t="n">
        <v>10.3703737552345</v>
      </c>
      <c r="AX237" s="0" t="n">
        <v>6.64429371817425</v>
      </c>
      <c r="AY237" s="0" t="n">
        <v>7.04845892716503</v>
      </c>
      <c r="AZ237" s="0" t="n">
        <v>7.76013930254112</v>
      </c>
      <c r="BA237" s="0" t="n">
        <v>7.91052953263562</v>
      </c>
      <c r="BB237" s="0" t="n">
        <v>3.89282113024851</v>
      </c>
      <c r="BC237" s="0" t="n">
        <v>6.5206807512775</v>
      </c>
      <c r="BD237" s="0" t="n">
        <v>7.40064054338714</v>
      </c>
      <c r="BE237" s="0" t="n">
        <v>7.48617522370516</v>
      </c>
      <c r="BF237" s="0" t="n">
        <v>7.40008125648346</v>
      </c>
      <c r="BG237" s="0" t="n">
        <v>6.70596816770588</v>
      </c>
      <c r="BH237" s="0" t="n">
        <v>6.00828787189541</v>
      </c>
      <c r="BI237" s="0" t="n">
        <v>6.87296379689192</v>
      </c>
      <c r="BJ237" s="0" t="n">
        <v>7.61749269091885</v>
      </c>
      <c r="BK237" s="0" t="n">
        <v>7.30000028747864</v>
      </c>
      <c r="BL237" s="0" t="n">
        <v>7.01126898499351</v>
      </c>
    </row>
    <row r="238" customFormat="false" ht="15" hidden="false" customHeight="false" outlineLevel="0" collapsed="false">
      <c r="A238" s="0" t="s">
        <v>199</v>
      </c>
      <c r="B238" s="0" t="s">
        <v>427</v>
      </c>
      <c r="C238" s="0" t="s">
        <v>1159</v>
      </c>
      <c r="D238" s="0" t="s">
        <v>1160</v>
      </c>
      <c r="AG238" s="0" t="n">
        <v>11.0236221751372</v>
      </c>
      <c r="AH238" s="0" t="n">
        <v>-4.25531950689702</v>
      </c>
      <c r="AI238" s="0" t="n">
        <v>35.3845581084463</v>
      </c>
      <c r="AJ238" s="0" t="n">
        <v>-4.60526321358375</v>
      </c>
      <c r="AK238" s="0" t="n">
        <v>-14.965986595768</v>
      </c>
      <c r="AL238" s="0" t="n">
        <v>1.50000017391807</v>
      </c>
      <c r="AM238" s="0" t="n">
        <v>-17.2998604721341</v>
      </c>
      <c r="AN238" s="0" t="n">
        <v>-7.2000409344549</v>
      </c>
      <c r="AO238" s="0" t="n">
        <v>6.69999216064754</v>
      </c>
      <c r="AP238" s="0" t="n">
        <v>-11.4000002276613</v>
      </c>
      <c r="AQ238" s="0" t="n">
        <v>7.10000034386493</v>
      </c>
      <c r="AR238" s="0" t="n">
        <v>16.4999994972271</v>
      </c>
      <c r="AS238" s="0" t="n">
        <v>5.46906413252854</v>
      </c>
      <c r="AT238" s="0" t="n">
        <v>4.34384571432727</v>
      </c>
      <c r="AU238" s="0" t="n">
        <v>0.257179925006284</v>
      </c>
      <c r="AV238" s="0" t="n">
        <v>3.26882855955344</v>
      </c>
      <c r="AW238" s="0" t="n">
        <v>5.00040743766748</v>
      </c>
      <c r="AX238" s="0" t="n">
        <v>13.034034870022</v>
      </c>
      <c r="AY238" s="0" t="n">
        <v>10.9733083254017</v>
      </c>
      <c r="AZ238" s="0" t="n">
        <v>11.05929947045</v>
      </c>
      <c r="BA238" s="0" t="n">
        <v>14.7</v>
      </c>
      <c r="BB238" s="0" t="n">
        <v>6.10000011485643</v>
      </c>
      <c r="BC238" s="0" t="n">
        <v>9.19999998805483</v>
      </c>
      <c r="BD238" s="0" t="n">
        <v>14.6999999278723</v>
      </c>
      <c r="BE238" s="0" t="n">
        <v>11.0999999615545</v>
      </c>
      <c r="BF238" s="0" t="n">
        <v>10.200000101399</v>
      </c>
      <c r="BG238" s="0" t="n">
        <v>10.2999999705459</v>
      </c>
      <c r="BH238" s="0" t="n">
        <v>6.49999990951666</v>
      </c>
      <c r="BI238" s="0" t="n">
        <v>6.1999999664301</v>
      </c>
      <c r="BJ238" s="0" t="n">
        <v>6.50000004682975</v>
      </c>
      <c r="BK238" s="0" t="n">
        <v>6.19999994137119</v>
      </c>
    </row>
    <row r="239" customFormat="false" ht="15" hidden="false" customHeight="false" outlineLevel="0" collapsed="false">
      <c r="A239" s="0" t="s">
        <v>1146</v>
      </c>
      <c r="B239" s="0" t="s">
        <v>1147</v>
      </c>
      <c r="C239" s="0" t="s">
        <v>1159</v>
      </c>
      <c r="D239" s="0" t="s">
        <v>1160</v>
      </c>
      <c r="F239" s="0" t="n">
        <v>6.49694977432299</v>
      </c>
      <c r="G239" s="0" t="n">
        <v>4.7191647898197</v>
      </c>
      <c r="H239" s="0" t="n">
        <v>2.43174629184438</v>
      </c>
      <c r="I239" s="0" t="n">
        <v>7.38112619009482</v>
      </c>
      <c r="J239" s="0" t="n">
        <v>5.10281736332763</v>
      </c>
      <c r="K239" s="0" t="n">
        <v>4.01473541276157</v>
      </c>
      <c r="L239" s="0" t="n">
        <v>4.33102318046845</v>
      </c>
      <c r="M239" s="0" t="n">
        <v>7.96072133947266</v>
      </c>
      <c r="N239" s="0" t="n">
        <v>6.17408604107766</v>
      </c>
      <c r="O239" s="0" t="n">
        <v>6.58963596787126</v>
      </c>
      <c r="P239" s="0" t="n">
        <v>6.64352821981721</v>
      </c>
      <c r="Q239" s="0" t="n">
        <v>7.20171187374964</v>
      </c>
      <c r="R239" s="0" t="n">
        <v>8.71344633220591</v>
      </c>
      <c r="S239" s="0" t="n">
        <v>6.57197863222811</v>
      </c>
      <c r="T239" s="0" t="n">
        <v>3.78678848951084</v>
      </c>
      <c r="U239" s="0" t="n">
        <v>6.18255104647483</v>
      </c>
      <c r="V239" s="0" t="n">
        <v>4.75035700316393</v>
      </c>
      <c r="W239" s="0" t="n">
        <v>3.80260612189613</v>
      </c>
      <c r="X239" s="0" t="n">
        <v>6.63081354880883</v>
      </c>
      <c r="Y239" s="0" t="n">
        <v>6.25457983920906</v>
      </c>
      <c r="Z239" s="0" t="n">
        <v>0.146197520301072</v>
      </c>
      <c r="AA239" s="0" t="n">
        <v>-0.572905704585992</v>
      </c>
      <c r="AB239" s="0" t="n">
        <v>-2.66778446210202</v>
      </c>
      <c r="AC239" s="0" t="n">
        <v>3.66419450051654</v>
      </c>
      <c r="AD239" s="0" t="n">
        <v>3.69216270365294</v>
      </c>
      <c r="AE239" s="0" t="n">
        <v>4.56139000392595</v>
      </c>
      <c r="AF239" s="0" t="n">
        <v>3.40374846447969</v>
      </c>
      <c r="AG239" s="0" t="n">
        <v>0.870223603894772</v>
      </c>
      <c r="AH239" s="0" t="n">
        <v>1.27520769065718</v>
      </c>
      <c r="AI239" s="0" t="n">
        <v>0.483828067714143</v>
      </c>
      <c r="AJ239" s="0" t="n">
        <v>3.75188590578446</v>
      </c>
      <c r="AK239" s="0" t="n">
        <v>2.69624335873964</v>
      </c>
      <c r="AL239" s="0" t="n">
        <v>3.94934757450484</v>
      </c>
      <c r="AM239" s="0" t="n">
        <v>4.61689174557176</v>
      </c>
      <c r="AN239" s="0" t="n">
        <v>1.44238402703895</v>
      </c>
      <c r="AO239" s="0" t="n">
        <v>3.50628996257085</v>
      </c>
      <c r="AP239" s="0" t="n">
        <v>5.16529684182241</v>
      </c>
      <c r="AQ239" s="0" t="n">
        <v>2.16741773704892</v>
      </c>
      <c r="AR239" s="0" t="n">
        <v>-0.0622683141174463</v>
      </c>
      <c r="AS239" s="0" t="n">
        <v>3.77491771083318</v>
      </c>
      <c r="AT239" s="0" t="n">
        <v>0.727582669252698</v>
      </c>
      <c r="AU239" s="0" t="n">
        <v>0.259951581221969</v>
      </c>
      <c r="AV239" s="0" t="n">
        <v>1.58807635103031</v>
      </c>
      <c r="AW239" s="0" t="n">
        <v>6.30239482012036</v>
      </c>
      <c r="AX239" s="0" t="n">
        <v>4.34955919109351</v>
      </c>
      <c r="AY239" s="0" t="n">
        <v>5.35737541812118</v>
      </c>
      <c r="AZ239" s="0" t="n">
        <v>5.66511811556936</v>
      </c>
      <c r="BA239" s="0" t="n">
        <v>4.0680879856932</v>
      </c>
      <c r="BB239" s="0" t="n">
        <v>-1.89050508674656</v>
      </c>
      <c r="BC239" s="0" t="n">
        <v>6.04342749236227</v>
      </c>
      <c r="BD239" s="0" t="n">
        <v>4.50345934755599</v>
      </c>
      <c r="BE239" s="0" t="n">
        <v>2.84512030055335</v>
      </c>
      <c r="BF239" s="0" t="n">
        <v>2.85838363476527</v>
      </c>
      <c r="BG239" s="0" t="n">
        <v>1.04015295924231</v>
      </c>
      <c r="BH239" s="0" t="n">
        <v>0.047726382053483</v>
      </c>
      <c r="BI239" s="0" t="n">
        <v>-0.400670114080242</v>
      </c>
      <c r="BJ239" s="0" t="n">
        <v>1.87450210170287</v>
      </c>
      <c r="BK239" s="0" t="n">
        <v>1.67460370698112</v>
      </c>
      <c r="BL239" s="0" t="n">
        <v>0.846326816081984</v>
      </c>
    </row>
    <row r="240" customFormat="false" ht="15" hidden="false" customHeight="false" outlineLevel="0" collapsed="false">
      <c r="A240" s="0" t="s">
        <v>193</v>
      </c>
      <c r="B240" s="0" t="s">
        <v>421</v>
      </c>
      <c r="C240" s="0" t="s">
        <v>1159</v>
      </c>
      <c r="D240" s="0" t="s">
        <v>1160</v>
      </c>
      <c r="AT240" s="0" t="n">
        <v>16.3476891540195</v>
      </c>
      <c r="AU240" s="0" t="n">
        <v>-6.70068928334054</v>
      </c>
      <c r="AV240" s="0" t="n">
        <v>-2.18227557298489</v>
      </c>
      <c r="AW240" s="0" t="n">
        <v>0.400003531040682</v>
      </c>
      <c r="AX240" s="0" t="n">
        <v>3.01818252321597</v>
      </c>
      <c r="AY240" s="0" t="n">
        <v>-4.10616371541929</v>
      </c>
      <c r="AZ240" s="0" t="n">
        <v>10.2288243143292</v>
      </c>
      <c r="BA240" s="0" t="n">
        <v>11.335965374569</v>
      </c>
      <c r="BB240" s="0" t="n">
        <v>9.98962553943383</v>
      </c>
      <c r="BC240" s="0" t="n">
        <v>9.45987664235379</v>
      </c>
      <c r="BD240" s="0" t="n">
        <v>5.80510536160274</v>
      </c>
      <c r="BE240" s="0" t="n">
        <v>6.02157100493503</v>
      </c>
      <c r="BF240" s="0" t="n">
        <v>2.11922431926013</v>
      </c>
      <c r="BG240" s="0" t="n">
        <v>4.44956882298433</v>
      </c>
      <c r="BH240" s="0" t="n">
        <v>2.91003501524858</v>
      </c>
      <c r="BI240" s="0" t="n">
        <v>3.36489796952593</v>
      </c>
      <c r="BJ240" s="0" t="n">
        <v>-4.10360974458959</v>
      </c>
      <c r="BK240" s="0" t="n">
        <v>-1.0539022514868</v>
      </c>
      <c r="BL240" s="0" t="n">
        <v>18.7235248037601</v>
      </c>
    </row>
    <row r="241" customFormat="false" ht="15" hidden="false" customHeight="false" outlineLevel="0" collapsed="false">
      <c r="A241" s="0" t="s">
        <v>1148</v>
      </c>
      <c r="B241" s="0" t="s">
        <v>1149</v>
      </c>
      <c r="C241" s="0" t="s">
        <v>1159</v>
      </c>
      <c r="D241" s="0" t="s">
        <v>1160</v>
      </c>
      <c r="K241" s="0" t="n">
        <v>7.36685546673661</v>
      </c>
      <c r="L241" s="0" t="n">
        <v>9.57831038727844</v>
      </c>
      <c r="M241" s="0" t="n">
        <v>11.9639116913239</v>
      </c>
      <c r="N241" s="0" t="n">
        <v>12.7659797199325</v>
      </c>
      <c r="O241" s="0" t="n">
        <v>9.50993049107713</v>
      </c>
      <c r="P241" s="0" t="n">
        <v>9.21261082396663</v>
      </c>
      <c r="Q241" s="0" t="n">
        <v>13.8269707085663</v>
      </c>
      <c r="R241" s="0" t="n">
        <v>7.02249932730228</v>
      </c>
      <c r="S241" s="0" t="n">
        <v>6.65540985102679</v>
      </c>
      <c r="T241" s="0" t="n">
        <v>0.518180646317774</v>
      </c>
      <c r="U241" s="0" t="n">
        <v>15.3610906950488</v>
      </c>
      <c r="V241" s="0" t="n">
        <v>-1.06665644854557</v>
      </c>
      <c r="W241" s="0" t="n">
        <v>-6.36511549405515</v>
      </c>
      <c r="X241" s="0" t="n">
        <v>-2.98181671442987</v>
      </c>
      <c r="Y241" s="0" t="n">
        <v>-11.9366083067521</v>
      </c>
      <c r="Z241" s="0" t="n">
        <v>-0.692429056360069</v>
      </c>
      <c r="AA241" s="0" t="n">
        <v>15.744158558675</v>
      </c>
      <c r="AB241" s="0" t="n">
        <v>4.5715370337559</v>
      </c>
      <c r="AC241" s="0" t="n">
        <v>-1.78063256190303</v>
      </c>
      <c r="AD241" s="0" t="n">
        <v>3.14930017323101</v>
      </c>
      <c r="AE241" s="0" t="n">
        <v>-2.93279593866819</v>
      </c>
      <c r="AF241" s="0" t="n">
        <v>1.83216391968257</v>
      </c>
      <c r="AG241" s="0" t="n">
        <v>-0.702144296337465</v>
      </c>
      <c r="AH241" s="0" t="n">
        <v>2.74267247818487</v>
      </c>
      <c r="AI241" s="0" t="n">
        <v>12.906226590495</v>
      </c>
      <c r="AJ241" s="0" t="n">
        <v>-1.3909753551887</v>
      </c>
      <c r="AK241" s="0" t="n">
        <v>4.646357551284</v>
      </c>
      <c r="AL241" s="0" t="n">
        <v>2.78933055997599</v>
      </c>
      <c r="AM241" s="0" t="n">
        <v>1.44465293426812</v>
      </c>
      <c r="AN241" s="0" t="n">
        <v>2.52736921972961</v>
      </c>
      <c r="AO241" s="0" t="n">
        <v>6.1269570264927</v>
      </c>
      <c r="AP241" s="0" t="n">
        <v>3.18959400655758</v>
      </c>
      <c r="AQ241" s="0" t="n">
        <v>6.75402226820101</v>
      </c>
      <c r="AR241" s="0" t="n">
        <v>4.23150370263141</v>
      </c>
      <c r="AS241" s="0" t="n">
        <v>4.55250535072625</v>
      </c>
      <c r="AT241" s="0" t="n">
        <v>2.31288992649607</v>
      </c>
      <c r="AU241" s="0" t="n">
        <v>3.43642453812146</v>
      </c>
      <c r="AV241" s="0" t="n">
        <v>2.72325201723056</v>
      </c>
      <c r="AW241" s="0" t="n">
        <v>8.00737834325673</v>
      </c>
      <c r="AX241" s="0" t="n">
        <v>4.4988935330047</v>
      </c>
      <c r="AY241" s="0" t="n">
        <v>5.55288010019824</v>
      </c>
      <c r="AZ241" s="0" t="n">
        <v>6.10108378370281</v>
      </c>
      <c r="BA241" s="0" t="n">
        <v>3.51083544049948</v>
      </c>
      <c r="BB241" s="0" t="n">
        <v>2.51080150666192</v>
      </c>
      <c r="BC241" s="0" t="n">
        <v>5.24559793432296</v>
      </c>
      <c r="BD241" s="0" t="n">
        <v>-1.01667403901143</v>
      </c>
      <c r="BE241" s="0" t="n">
        <v>2.77258165297755</v>
      </c>
      <c r="BF241" s="0" t="n">
        <v>1.69377407746234</v>
      </c>
      <c r="BG241" s="0" t="n">
        <v>2.13632812113273</v>
      </c>
      <c r="BH241" s="0" t="n">
        <v>0.719165445078261</v>
      </c>
      <c r="BI241" s="0" t="n">
        <v>7.82704521786451</v>
      </c>
      <c r="BJ241" s="0" t="n">
        <v>2.91983114099361</v>
      </c>
      <c r="BK241" s="0" t="n">
        <v>-0.392016144487499</v>
      </c>
      <c r="BL241" s="0" t="n">
        <v>-0.377790200689446</v>
      </c>
    </row>
    <row r="242" customFormat="false" ht="15" hidden="false" customHeight="false" outlineLevel="0" collapsed="false">
      <c r="A242" s="0" t="s">
        <v>195</v>
      </c>
      <c r="B242" s="0" t="s">
        <v>423</v>
      </c>
      <c r="C242" s="0" t="s">
        <v>1159</v>
      </c>
      <c r="D242" s="0" t="s">
        <v>1160</v>
      </c>
      <c r="AA242" s="0" t="n">
        <v>4.74126541092024</v>
      </c>
      <c r="AB242" s="0" t="n">
        <v>1.98240271296233</v>
      </c>
      <c r="AC242" s="0" t="n">
        <v>1.73839196071654</v>
      </c>
      <c r="AD242" s="0" t="n">
        <v>6.55846345871049</v>
      </c>
      <c r="AE242" s="0" t="n">
        <v>2.11866086453224</v>
      </c>
      <c r="AF242" s="0" t="n">
        <v>2.98563778777525</v>
      </c>
      <c r="AG242" s="0" t="n">
        <v>-1.88187204855883</v>
      </c>
      <c r="AH242" s="0" t="n">
        <v>0.38990680970474</v>
      </c>
      <c r="AI242" s="0" t="n">
        <v>-2.04409143450813</v>
      </c>
      <c r="AJ242" s="0" t="n">
        <v>6.41493982205077</v>
      </c>
      <c r="AK242" s="0" t="n">
        <v>0.251985517680154</v>
      </c>
      <c r="AL242" s="0" t="n">
        <v>3.73804734975079</v>
      </c>
      <c r="AM242" s="0" t="n">
        <v>4.95252677810147</v>
      </c>
      <c r="AN242" s="0" t="n">
        <v>7.37853582610855</v>
      </c>
      <c r="AO242" s="0" t="n">
        <v>1.80553121695688</v>
      </c>
      <c r="AP242" s="0" t="n">
        <v>1.22344961737785</v>
      </c>
      <c r="AQ242" s="0" t="n">
        <v>2.45875910300609</v>
      </c>
      <c r="AR242" s="0" t="n">
        <v>3.71088096709073</v>
      </c>
      <c r="AS242" s="0" t="n">
        <v>0.875990063008445</v>
      </c>
      <c r="AT242" s="0" t="n">
        <v>3.74892569298142</v>
      </c>
      <c r="AU242" s="0" t="n">
        <v>4.84801281438973</v>
      </c>
      <c r="AV242" s="0" t="n">
        <v>2.30804549370431</v>
      </c>
      <c r="AW242" s="0" t="n">
        <v>-2.41070060920023</v>
      </c>
      <c r="AX242" s="0" t="n">
        <v>0.0810338937330641</v>
      </c>
      <c r="AY242" s="0" t="n">
        <v>-0.148635322896695</v>
      </c>
      <c r="AZ242" s="0" t="n">
        <v>0.271095291096827</v>
      </c>
      <c r="BA242" s="0" t="n">
        <v>4.75016965581759</v>
      </c>
      <c r="BB242" s="0" t="n">
        <v>-5.19910903711188</v>
      </c>
      <c r="BC242" s="0" t="n">
        <v>0.803490182523831</v>
      </c>
      <c r="BD242" s="0" t="n">
        <v>6.81827614447295</v>
      </c>
      <c r="BE242" s="0" t="n">
        <v>0.823102717964815</v>
      </c>
      <c r="BF242" s="0" t="n">
        <v>0.312307909294702</v>
      </c>
      <c r="BG242" s="0" t="n">
        <v>2.01870046039205</v>
      </c>
      <c r="BH242" s="0" t="n">
        <v>1.17188825589601</v>
      </c>
      <c r="BI242" s="0" t="n">
        <v>6.57100050107448</v>
      </c>
      <c r="BJ242" s="0" t="n">
        <v>3.32243254438831</v>
      </c>
      <c r="BK242" s="0" t="n">
        <v>0.300009403851803</v>
      </c>
      <c r="BL242" s="0" t="n">
        <v>0.734030017207445</v>
      </c>
    </row>
    <row r="243" customFormat="false" ht="15" hidden="false" customHeight="false" outlineLevel="0" collapsed="false">
      <c r="A243" s="0" t="s">
        <v>1150</v>
      </c>
      <c r="B243" s="0" t="s">
        <v>1151</v>
      </c>
      <c r="C243" s="0" t="s">
        <v>1159</v>
      </c>
      <c r="D243" s="0" t="s">
        <v>1160</v>
      </c>
      <c r="F243" s="0" t="n">
        <v>4.09241146025931</v>
      </c>
      <c r="G243" s="0" t="n">
        <v>3.300858459848</v>
      </c>
      <c r="H243" s="0" t="n">
        <v>5.39702781134402</v>
      </c>
      <c r="I243" s="0" t="n">
        <v>7.68394166219748</v>
      </c>
      <c r="J243" s="0" t="n">
        <v>-1.06482401583838</v>
      </c>
      <c r="K243" s="0" t="n">
        <v>0.945532874163661</v>
      </c>
      <c r="L243" s="0" t="n">
        <v>6.46383442852371</v>
      </c>
      <c r="M243" s="0" t="n">
        <v>4.32961966839211</v>
      </c>
      <c r="N243" s="0" t="n">
        <v>5.94176745543007</v>
      </c>
      <c r="O243" s="0" t="n">
        <v>5.68804374968819</v>
      </c>
      <c r="P243" s="0" t="n">
        <v>0.828260737491164</v>
      </c>
      <c r="Q243" s="0" t="n">
        <v>-1.53787306824759</v>
      </c>
      <c r="R243" s="0" t="n">
        <v>3.73723547238481</v>
      </c>
      <c r="S243" s="0" t="n">
        <v>2.20326306087557</v>
      </c>
      <c r="T243" s="0" t="n">
        <v>7.38230676836398</v>
      </c>
      <c r="U243" s="0" t="n">
        <v>2.38348315360774</v>
      </c>
      <c r="V243" s="0" t="n">
        <v>6.45633739333273</v>
      </c>
      <c r="W243" s="0" t="n">
        <v>6.02496850333463</v>
      </c>
      <c r="X243" s="0" t="n">
        <v>-3.13657638489906</v>
      </c>
      <c r="Y243" s="0" t="n">
        <v>6.50798815595381</v>
      </c>
      <c r="Z243" s="0" t="n">
        <v>6.32961465004055</v>
      </c>
      <c r="AA243" s="0" t="n">
        <v>3.74988584217067</v>
      </c>
      <c r="AB243" s="0" t="n">
        <v>6.77767458138663</v>
      </c>
      <c r="AC243" s="0" t="n">
        <v>4.14052087077779</v>
      </c>
      <c r="AD243" s="0" t="n">
        <v>5.39144473613078</v>
      </c>
      <c r="AE243" s="0" t="n">
        <v>4.80715986256548</v>
      </c>
      <c r="AF243" s="0" t="n">
        <v>4.16227581397672</v>
      </c>
      <c r="AG243" s="0" t="n">
        <v>8.60864016130275</v>
      </c>
      <c r="AH243" s="0" t="n">
        <v>5.48787175692999</v>
      </c>
      <c r="AI243" s="0" t="n">
        <v>5.42904953799757</v>
      </c>
      <c r="AJ243" s="0" t="n">
        <v>1.86154266175225</v>
      </c>
      <c r="AK243" s="0" t="n">
        <v>5.70664542621941</v>
      </c>
      <c r="AL243" s="0" t="n">
        <v>4.42570239691914</v>
      </c>
      <c r="AM243" s="0" t="n">
        <v>6.0967680732734</v>
      </c>
      <c r="AN243" s="0" t="n">
        <v>6.9899145467498</v>
      </c>
      <c r="AO243" s="0" t="n">
        <v>6.89537727585562</v>
      </c>
      <c r="AP243" s="0" t="n">
        <v>3.81429850231387</v>
      </c>
      <c r="AQ243" s="0" t="n">
        <v>5.63323009433812</v>
      </c>
      <c r="AR243" s="0" t="n">
        <v>7.82688197316486</v>
      </c>
      <c r="AS243" s="0" t="n">
        <v>4.06266979347336</v>
      </c>
      <c r="AT243" s="0" t="n">
        <v>4.49653784248272</v>
      </c>
      <c r="AU243" s="0" t="n">
        <v>3.64741581735171</v>
      </c>
      <c r="AV243" s="0" t="n">
        <v>7.37736427494538</v>
      </c>
      <c r="AW243" s="0" t="n">
        <v>7.57982248056209</v>
      </c>
      <c r="AX243" s="0" t="n">
        <v>7.60213826111205</v>
      </c>
      <c r="AY243" s="0" t="n">
        <v>7.71658377980558</v>
      </c>
      <c r="AZ243" s="0" t="n">
        <v>7.33236529948407</v>
      </c>
      <c r="BA243" s="0" t="n">
        <v>3.23768341659031</v>
      </c>
      <c r="BB243" s="0" t="n">
        <v>7.13410758711667</v>
      </c>
      <c r="BC243" s="0" t="n">
        <v>7.70349945623683</v>
      </c>
      <c r="BD243" s="0" t="n">
        <v>5.13757660219434</v>
      </c>
      <c r="BE243" s="0" t="n">
        <v>5.50198727151825</v>
      </c>
      <c r="BF243" s="0" t="n">
        <v>6.08755264083236</v>
      </c>
      <c r="BG243" s="0" t="n">
        <v>6.99260220014402</v>
      </c>
      <c r="BH243" s="0" t="n">
        <v>7.48032877834419</v>
      </c>
      <c r="BI243" s="0" t="n">
        <v>7.77835615760718</v>
      </c>
      <c r="BJ243" s="0" t="n">
        <v>6.82901871131874</v>
      </c>
      <c r="BK243" s="0" t="n">
        <v>6.09594960041979</v>
      </c>
      <c r="BL243" s="0" t="n">
        <v>4.14292161661562</v>
      </c>
    </row>
    <row r="244" customFormat="false" ht="15" hidden="false" customHeight="false" outlineLevel="0" collapsed="false">
      <c r="A244" s="0" t="s">
        <v>1152</v>
      </c>
      <c r="B244" s="0" t="s">
        <v>1153</v>
      </c>
      <c r="C244" s="0" t="s">
        <v>1159</v>
      </c>
      <c r="D244" s="0" t="s">
        <v>1160</v>
      </c>
      <c r="F244" s="0" t="n">
        <v>1.43533931944617</v>
      </c>
      <c r="G244" s="0" t="n">
        <v>5.84120942108326</v>
      </c>
      <c r="H244" s="0" t="n">
        <v>6.3445886493797</v>
      </c>
      <c r="I244" s="0" t="n">
        <v>5.39679639119477</v>
      </c>
      <c r="J244" s="0" t="n">
        <v>4.96776663933449</v>
      </c>
      <c r="K244" s="0" t="n">
        <v>1.55311883756765</v>
      </c>
      <c r="L244" s="0" t="n">
        <v>-0.556591317584292</v>
      </c>
      <c r="M244" s="0" t="n">
        <v>3.04186588850359</v>
      </c>
      <c r="N244" s="0" t="n">
        <v>8.96568162062425</v>
      </c>
      <c r="O244" s="0" t="n">
        <v>9.98260266978683</v>
      </c>
      <c r="P244" s="0" t="n">
        <v>7.48430370246041</v>
      </c>
      <c r="Q244" s="0" t="n">
        <v>2.6762824066963</v>
      </c>
      <c r="R244" s="0" t="n">
        <v>4.30792836801398</v>
      </c>
      <c r="S244" s="0" t="n">
        <v>7.90460504806009</v>
      </c>
      <c r="T244" s="0" t="n">
        <v>-0.134554191048949</v>
      </c>
      <c r="U244" s="0" t="n">
        <v>5.22111582420972</v>
      </c>
      <c r="V244" s="0" t="n">
        <v>2.37054692725205</v>
      </c>
      <c r="W244" s="0" t="n">
        <v>-0.290366452672515</v>
      </c>
      <c r="X244" s="0" t="n">
        <v>4.13115219812541</v>
      </c>
      <c r="Y244" s="0" t="n">
        <v>4.04065230627195</v>
      </c>
      <c r="Z244" s="0" t="n">
        <v>-0.438639624227633</v>
      </c>
      <c r="AA244" s="0" t="n">
        <v>-1.1183226812816</v>
      </c>
      <c r="AB244" s="0" t="n">
        <v>-2.46190621171677</v>
      </c>
      <c r="AC244" s="0" t="n">
        <v>2.58977200962462</v>
      </c>
      <c r="AD244" s="0" t="n">
        <v>1.79818108410485</v>
      </c>
      <c r="AE244" s="0" t="n">
        <v>1.61535413085086</v>
      </c>
      <c r="AF244" s="0" t="n">
        <v>2.67635772461998</v>
      </c>
      <c r="AG244" s="0" t="n">
        <v>4.51425324573044</v>
      </c>
      <c r="AH244" s="0" t="n">
        <v>2.50554361867654</v>
      </c>
      <c r="AI244" s="0" t="n">
        <v>2.40295702094717</v>
      </c>
      <c r="AJ244" s="0" t="n">
        <v>0.37883973567574</v>
      </c>
      <c r="AK244" s="0" t="n">
        <v>-0.34210021494053</v>
      </c>
      <c r="AL244" s="0" t="n">
        <v>-0.883230801465132</v>
      </c>
      <c r="AM244" s="0" t="n">
        <v>1.18623542179736</v>
      </c>
      <c r="AN244" s="0" t="n">
        <v>3.411573897197</v>
      </c>
      <c r="AO244" s="0" t="n">
        <v>5.1003801502509</v>
      </c>
      <c r="AP244" s="0" t="n">
        <v>3.55405774401196</v>
      </c>
      <c r="AQ244" s="0" t="n">
        <v>2.38451400348112</v>
      </c>
      <c r="AR244" s="0" t="n">
        <v>2.1796272126436</v>
      </c>
      <c r="AS244" s="0" t="n">
        <v>3.46230295556393</v>
      </c>
      <c r="AT244" s="0" t="n">
        <v>4.2500935219682</v>
      </c>
      <c r="AU244" s="0" t="n">
        <v>6.35554258095057</v>
      </c>
      <c r="AV244" s="0" t="n">
        <v>4.23959207202782</v>
      </c>
      <c r="AW244" s="0" t="n">
        <v>6.5072095757116</v>
      </c>
      <c r="AX244" s="0" t="n">
        <v>6.1976801925191</v>
      </c>
      <c r="AY244" s="0" t="n">
        <v>6.166762311187</v>
      </c>
      <c r="AZ244" s="0" t="n">
        <v>6.48780036937073</v>
      </c>
      <c r="BA244" s="0" t="n">
        <v>5.34790101465394</v>
      </c>
      <c r="BB244" s="0" t="n">
        <v>3.09693944453835</v>
      </c>
      <c r="BC244" s="0" t="n">
        <v>5.57676452365992</v>
      </c>
      <c r="BD244" s="0" t="n">
        <v>4.48346824548771</v>
      </c>
      <c r="BE244" s="0" t="n">
        <v>4.12561401703644</v>
      </c>
      <c r="BF244" s="0" t="n">
        <v>4.95672373883056</v>
      </c>
      <c r="BG244" s="0" t="n">
        <v>4.65619046218629</v>
      </c>
      <c r="BH244" s="0" t="n">
        <v>2.78097789292045</v>
      </c>
      <c r="BI244" s="0" t="n">
        <v>1.16119966097632</v>
      </c>
      <c r="BJ244" s="0" t="n">
        <v>2.38092319373327</v>
      </c>
      <c r="BK244" s="0" t="n">
        <v>2.3865132187757</v>
      </c>
      <c r="BL244" s="0" t="n">
        <v>2.28746596391747</v>
      </c>
    </row>
    <row r="245" customFormat="false" ht="15" hidden="false" customHeight="false" outlineLevel="0" collapsed="false">
      <c r="A245" s="0" t="s">
        <v>196</v>
      </c>
      <c r="B245" s="0" t="s">
        <v>424</v>
      </c>
      <c r="C245" s="0" t="s">
        <v>1159</v>
      </c>
      <c r="D245" s="0" t="s">
        <v>1160</v>
      </c>
      <c r="F245" s="0" t="n">
        <v>14.037070863872</v>
      </c>
      <c r="G245" s="0" t="n">
        <v>2.74246314374058</v>
      </c>
      <c r="H245" s="0" t="n">
        <v>5.60459724653461</v>
      </c>
      <c r="I245" s="0" t="n">
        <v>7.63049977218905</v>
      </c>
      <c r="J245" s="0" t="n">
        <v>0.693850282308574</v>
      </c>
      <c r="K245" s="0" t="n">
        <v>4.05682156142746</v>
      </c>
      <c r="L245" s="0" t="n">
        <v>2.04251771571479</v>
      </c>
      <c r="M245" s="0" t="n">
        <v>5.21514161220047</v>
      </c>
      <c r="N245" s="0" t="n">
        <v>2.73068461239797</v>
      </c>
      <c r="O245" s="0" t="n">
        <v>3.53363567649274</v>
      </c>
      <c r="P245" s="0" t="n">
        <v>1.04033582770586</v>
      </c>
      <c r="Q245" s="0" t="n">
        <v>5.78034682080933</v>
      </c>
      <c r="R245" s="0" t="n">
        <v>1.65642076502716</v>
      </c>
      <c r="S245" s="0" t="n">
        <v>3.80760400918309</v>
      </c>
      <c r="T245" s="0" t="n">
        <v>1.47796537030051</v>
      </c>
      <c r="U245" s="0" t="n">
        <v>6.4051453781959</v>
      </c>
      <c r="V245" s="0" t="n">
        <v>9.12179038865024</v>
      </c>
      <c r="W245" s="0" t="n">
        <v>10.0164804980773</v>
      </c>
      <c r="X245" s="0" t="n">
        <v>3.59936750998673</v>
      </c>
      <c r="Y245" s="0" t="n">
        <v>10.3908101377676</v>
      </c>
      <c r="Z245" s="0" t="n">
        <v>4.57720855770629</v>
      </c>
      <c r="AA245" s="0" t="n">
        <v>3.79931807111544</v>
      </c>
      <c r="AB245" s="0" t="n">
        <v>-10.3003284842796</v>
      </c>
      <c r="AC245" s="0" t="n">
        <v>-5.75090616942575</v>
      </c>
      <c r="AD245" s="0" t="n">
        <v>-4.11941955435729</v>
      </c>
      <c r="AE245" s="0" t="n">
        <v>-3.27916304842243</v>
      </c>
      <c r="AF245" s="0" t="n">
        <v>-4.56177853783672</v>
      </c>
      <c r="AG245" s="0" t="n">
        <v>-3.91972405142678</v>
      </c>
      <c r="AH245" s="0" t="n">
        <v>-0.829914211115195</v>
      </c>
      <c r="AI245" s="0" t="n">
        <v>1.50916784203096</v>
      </c>
      <c r="AJ245" s="0" t="n">
        <v>3.11240786622824</v>
      </c>
      <c r="AK245" s="0" t="n">
        <v>10.092979512969</v>
      </c>
      <c r="AL245" s="0" t="n">
        <v>-0.66911476645933</v>
      </c>
      <c r="AM245" s="0" t="n">
        <v>3.56718060581952</v>
      </c>
      <c r="AN245" s="0" t="n">
        <v>3.80991314364765</v>
      </c>
      <c r="AO245" s="0" t="n">
        <v>7.13447746480871</v>
      </c>
      <c r="AP245" s="0" t="n">
        <v>7.52285462627518</v>
      </c>
      <c r="AQ245" s="0" t="n">
        <v>8.1245639965458</v>
      </c>
      <c r="AR245" s="0" t="n">
        <v>8.02481764350063</v>
      </c>
      <c r="AS245" s="0" t="n">
        <v>6.90135959072804</v>
      </c>
      <c r="AT245" s="0" t="n">
        <v>4.16852398185424</v>
      </c>
      <c r="AU245" s="0" t="n">
        <v>7.93670968715333</v>
      </c>
      <c r="AV245" s="0" t="n">
        <v>14.4409895389734</v>
      </c>
      <c r="AW245" s="0" t="n">
        <v>7.95005151069972</v>
      </c>
      <c r="AX245" s="0" t="n">
        <v>6.20893787954175</v>
      </c>
      <c r="AY245" s="0" t="n">
        <v>13.2080586051735</v>
      </c>
      <c r="AZ245" s="0" t="n">
        <v>4.75420970092722</v>
      </c>
      <c r="BA245" s="0" t="n">
        <v>3.39173707807387</v>
      </c>
      <c r="BB245" s="0" t="n">
        <v>-4.3917292474614</v>
      </c>
      <c r="BC245" s="0" t="n">
        <v>3.32322471027371</v>
      </c>
      <c r="BD245" s="0" t="n">
        <v>-0.294354409043763</v>
      </c>
      <c r="BE245" s="0" t="n">
        <v>1.26996436520241</v>
      </c>
      <c r="BF245" s="0" t="n">
        <v>2.2290748047658</v>
      </c>
      <c r="BG245" s="0" t="n">
        <v>-0.912544968808234</v>
      </c>
      <c r="BH245" s="0" t="n">
        <v>1.82318469697719</v>
      </c>
      <c r="BI245" s="0" t="n">
        <v>-6.29644695601787</v>
      </c>
      <c r="BJ245" s="0" t="n">
        <v>-2.31211562077206</v>
      </c>
      <c r="BK245" s="0" t="n">
        <v>-0.245213697183146</v>
      </c>
      <c r="BL245" s="0" t="n">
        <v>-0.00281000000001086</v>
      </c>
    </row>
    <row r="246" customFormat="false" ht="15" hidden="false" customHeight="false" outlineLevel="0" collapsed="false">
      <c r="A246" s="0" t="s">
        <v>197</v>
      </c>
      <c r="B246" s="0" t="s">
        <v>425</v>
      </c>
      <c r="C246" s="0" t="s">
        <v>1159</v>
      </c>
      <c r="D246" s="0" t="s">
        <v>1160</v>
      </c>
      <c r="K246" s="0" t="n">
        <v>3.45486789288765</v>
      </c>
      <c r="L246" s="0" t="n">
        <v>0.161952471849489</v>
      </c>
      <c r="M246" s="0" t="n">
        <v>10.4097285811208</v>
      </c>
      <c r="N246" s="0" t="n">
        <v>4.74781540862396</v>
      </c>
      <c r="O246" s="0" t="n">
        <v>4.66963177594528</v>
      </c>
      <c r="P246" s="0" t="n">
        <v>10.5601974738726</v>
      </c>
      <c r="Q246" s="0" t="n">
        <v>17.7427182677839</v>
      </c>
      <c r="R246" s="0" t="n">
        <v>-0.654643504682241</v>
      </c>
      <c r="S246" s="0" t="n">
        <v>8.0747823315386</v>
      </c>
      <c r="T246" s="0" t="n">
        <v>7.15609990929468</v>
      </c>
      <c r="U246" s="0" t="n">
        <v>7.87685265261348</v>
      </c>
      <c r="V246" s="0" t="n">
        <v>3.41109585407354</v>
      </c>
      <c r="W246" s="0" t="n">
        <v>6.44047353258046</v>
      </c>
      <c r="X246" s="0" t="n">
        <v>6.5675211733315</v>
      </c>
      <c r="Y246" s="0" t="n">
        <v>7.41873959510832</v>
      </c>
      <c r="Z246" s="0" t="n">
        <v>5.51407282810456</v>
      </c>
      <c r="AA246" s="0" t="n">
        <v>-0.493737602536783</v>
      </c>
      <c r="AB246" s="0" t="n">
        <v>4.68191738375016</v>
      </c>
      <c r="AC246" s="0" t="n">
        <v>5.74884326499934</v>
      </c>
      <c r="AD246" s="0" t="n">
        <v>5.64857323525769</v>
      </c>
      <c r="AE246" s="0" t="n">
        <v>-1.44698841389031</v>
      </c>
      <c r="AF246" s="0" t="n">
        <v>6.70137109525307</v>
      </c>
      <c r="AG246" s="0" t="n">
        <v>0.0721590778879744</v>
      </c>
      <c r="AH246" s="0" t="n">
        <v>1.7466991291198</v>
      </c>
      <c r="AI246" s="0" t="n">
        <v>7.94981943592961</v>
      </c>
      <c r="AJ246" s="0" t="n">
        <v>3.90454530131288</v>
      </c>
      <c r="AK246" s="0" t="n">
        <v>7.80572885695909</v>
      </c>
      <c r="AL246" s="0" t="n">
        <v>2.18982888873511</v>
      </c>
      <c r="AM246" s="0" t="n">
        <v>3.17841139076557</v>
      </c>
      <c r="AN246" s="0" t="n">
        <v>2.35166988755063</v>
      </c>
      <c r="AO246" s="0" t="n">
        <v>7.14608083868313</v>
      </c>
      <c r="AP246" s="0" t="n">
        <v>5.44094343647359</v>
      </c>
      <c r="AQ246" s="0" t="n">
        <v>4.78376257190578</v>
      </c>
      <c r="AR246" s="0" t="n">
        <v>6.05463451545285</v>
      </c>
      <c r="AS246" s="0" t="n">
        <v>4.70985994539875</v>
      </c>
      <c r="AT246" s="0" t="n">
        <v>3.7961838271068</v>
      </c>
      <c r="AU246" s="0" t="n">
        <v>1.32256361779682</v>
      </c>
      <c r="AV246" s="0" t="n">
        <v>4.70241181486099</v>
      </c>
      <c r="AW246" s="0" t="n">
        <v>6.23579386934145</v>
      </c>
      <c r="AX246" s="0" t="n">
        <v>3.48653581548525</v>
      </c>
      <c r="AY246" s="0" t="n">
        <v>5.24419518465966</v>
      </c>
      <c r="AZ246" s="0" t="n">
        <v>6.70962039184595</v>
      </c>
      <c r="BA246" s="0" t="n">
        <v>4.23777683573509</v>
      </c>
      <c r="BB246" s="0" t="n">
        <v>3.04344895484184</v>
      </c>
      <c r="BC246" s="0" t="n">
        <v>3.5106086386031</v>
      </c>
      <c r="BD246" s="0" t="n">
        <v>-1.91717767962636</v>
      </c>
      <c r="BE246" s="0" t="n">
        <v>3.99767400230935</v>
      </c>
      <c r="BF246" s="0" t="n">
        <v>2.87552384230733</v>
      </c>
      <c r="BG246" s="0" t="n">
        <v>2.97139834510902</v>
      </c>
      <c r="BH246" s="0" t="n">
        <v>1.19454175326123</v>
      </c>
      <c r="BI246" s="0" t="n">
        <v>1.15960097473781</v>
      </c>
      <c r="BJ246" s="0" t="n">
        <v>1.91692832666639</v>
      </c>
      <c r="BK246" s="0" t="n">
        <v>2.66445332282932</v>
      </c>
      <c r="BL246" s="0" t="n">
        <v>1.04304533812767</v>
      </c>
    </row>
    <row r="247" customFormat="false" ht="15" hidden="false" customHeight="false" outlineLevel="0" collapsed="false">
      <c r="A247" s="0" t="s">
        <v>962</v>
      </c>
      <c r="B247" s="0" t="s">
        <v>426</v>
      </c>
      <c r="C247" s="0" t="s">
        <v>1159</v>
      </c>
      <c r="D247" s="0" t="s">
        <v>1160</v>
      </c>
      <c r="F247" s="0" t="n">
        <v>1.15606938539699</v>
      </c>
      <c r="G247" s="0" t="n">
        <v>5.57142858180484</v>
      </c>
      <c r="H247" s="0" t="n">
        <v>9.06630555240875</v>
      </c>
      <c r="I247" s="0" t="n">
        <v>5.45905679838097</v>
      </c>
      <c r="J247" s="0" t="n">
        <v>2.82352954343837</v>
      </c>
      <c r="K247" s="0" t="n">
        <v>11.2128150353514</v>
      </c>
      <c r="L247" s="0" t="n">
        <v>4.73251024393741</v>
      </c>
      <c r="M247" s="0" t="n">
        <v>6.77799601038116</v>
      </c>
      <c r="N247" s="0" t="n">
        <v>4.0811456208947</v>
      </c>
      <c r="O247" s="0" t="n">
        <v>3.2335089729326</v>
      </c>
      <c r="P247" s="0" t="n">
        <v>5.56669450058789</v>
      </c>
      <c r="Q247" s="0" t="n">
        <v>7.42578832564243</v>
      </c>
      <c r="R247" s="0" t="n">
        <v>3.26233451840511</v>
      </c>
      <c r="S247" s="0" t="n">
        <v>5.59447440269337</v>
      </c>
      <c r="T247" s="0" t="n">
        <v>7.17411268977106</v>
      </c>
      <c r="U247" s="0" t="n">
        <v>10.4611795563238</v>
      </c>
      <c r="V247" s="0" t="n">
        <v>3.40666980449156</v>
      </c>
      <c r="W247" s="0" t="n">
        <v>1.50293301122329</v>
      </c>
      <c r="X247" s="0" t="n">
        <v>-0.624113570222889</v>
      </c>
      <c r="Y247" s="0" t="n">
        <v>-2.44735042580156</v>
      </c>
      <c r="Z247" s="0" t="n">
        <v>4.85664876652039</v>
      </c>
      <c r="AA247" s="0" t="n">
        <v>3.56322781218346</v>
      </c>
      <c r="AB247" s="0" t="n">
        <v>4.97108077727097</v>
      </c>
      <c r="AC247" s="0" t="n">
        <v>6.71201571206008</v>
      </c>
      <c r="AD247" s="0" t="n">
        <v>4.24133571639945</v>
      </c>
      <c r="AE247" s="0" t="n">
        <v>7.01203111054399</v>
      </c>
      <c r="AF247" s="0" t="n">
        <v>9.48553884246731</v>
      </c>
      <c r="AG247" s="0" t="n">
        <v>2.3207367939484</v>
      </c>
      <c r="AH247" s="0" t="n">
        <v>0.2902440687796</v>
      </c>
      <c r="AI247" s="0" t="n">
        <v>9.26614667149323</v>
      </c>
      <c r="AJ247" s="0" t="n">
        <v>0.720279035610048</v>
      </c>
      <c r="AK247" s="0" t="n">
        <v>5.03563493896803</v>
      </c>
      <c r="AL247" s="0" t="n">
        <v>7.65126520301509</v>
      </c>
      <c r="AM247" s="0" t="n">
        <v>-4.66814736394838</v>
      </c>
      <c r="AN247" s="0" t="n">
        <v>7.87826687618991</v>
      </c>
      <c r="AO247" s="0" t="n">
        <v>7.37966447375686</v>
      </c>
      <c r="AP247" s="0" t="n">
        <v>7.57766364407608</v>
      </c>
      <c r="AQ247" s="0" t="n">
        <v>2.40415026014556</v>
      </c>
      <c r="AR247" s="0" t="n">
        <v>-3.26316841366706</v>
      </c>
      <c r="AS247" s="0" t="n">
        <v>6.93323970849313</v>
      </c>
      <c r="AT247" s="0" t="n">
        <v>-5.75000655700364</v>
      </c>
      <c r="AU247" s="0" t="n">
        <v>6.4477220524344</v>
      </c>
      <c r="AV247" s="0" t="n">
        <v>5.76320606924318</v>
      </c>
      <c r="AW247" s="0" t="n">
        <v>9.79593638222993</v>
      </c>
      <c r="AX247" s="0" t="n">
        <v>8.99230494390505</v>
      </c>
      <c r="AY247" s="0" t="n">
        <v>6.94798808568631</v>
      </c>
      <c r="AZ247" s="0" t="n">
        <v>5.04350792469846</v>
      </c>
      <c r="BA247" s="0" t="n">
        <v>0.815024570978082</v>
      </c>
      <c r="BB247" s="0" t="n">
        <v>-4.82315394899531</v>
      </c>
      <c r="BC247" s="0" t="n">
        <v>8.42710432293382</v>
      </c>
      <c r="BD247" s="0" t="n">
        <v>11.2001105827376</v>
      </c>
      <c r="BE247" s="0" t="n">
        <v>4.78849270937106</v>
      </c>
      <c r="BF247" s="0" t="n">
        <v>8.48581700166973</v>
      </c>
      <c r="BG247" s="0" t="n">
        <v>4.93971516020883</v>
      </c>
      <c r="BH247" s="0" t="n">
        <v>6.08448690017995</v>
      </c>
      <c r="BI247" s="0" t="n">
        <v>3.32308420844105</v>
      </c>
      <c r="BJ247" s="0" t="n">
        <v>7.50199749358555</v>
      </c>
      <c r="BK247" s="0" t="n">
        <v>2.95896672404676</v>
      </c>
      <c r="BL247" s="0" t="n">
        <v>0.916534797206751</v>
      </c>
    </row>
    <row r="248" customFormat="false" ht="15" hidden="false" customHeight="false" outlineLevel="0" collapsed="false">
      <c r="A248" s="0" t="s">
        <v>200</v>
      </c>
      <c r="B248" s="0" t="s">
        <v>428</v>
      </c>
      <c r="C248" s="0" t="s">
        <v>1159</v>
      </c>
      <c r="D248" s="0" t="s">
        <v>1160</v>
      </c>
      <c r="AJ248" s="0" t="n">
        <v>3.6091649849598</v>
      </c>
      <c r="AK248" s="0" t="n">
        <v>2.7888665836729</v>
      </c>
      <c r="AL248" s="0" t="n">
        <v>4.11069101439946</v>
      </c>
      <c r="AM248" s="0" t="n">
        <v>10.2834870104226</v>
      </c>
      <c r="AN248" s="0" t="n">
        <v>-5.00443731705799</v>
      </c>
      <c r="AO248" s="0" t="n">
        <v>-5.96136116858904</v>
      </c>
      <c r="AP248" s="0" t="n">
        <v>10.0032243165756</v>
      </c>
      <c r="AQ248" s="0" t="n">
        <v>15.5012199759174</v>
      </c>
      <c r="AR248" s="0" t="n">
        <v>-1.56379137102664</v>
      </c>
      <c r="AS248" s="0" t="n">
        <v>-0.970599813962579</v>
      </c>
      <c r="AT248" s="0" t="n">
        <v>1.6341076435429</v>
      </c>
      <c r="AU248" s="0" t="n">
        <v>7.88617435911635</v>
      </c>
      <c r="AV248" s="0" t="n">
        <v>-3.33353653254449</v>
      </c>
      <c r="AW248" s="0" t="n">
        <v>-1.35218111393969</v>
      </c>
      <c r="AX248" s="0" t="n">
        <v>-3.77972996161054</v>
      </c>
      <c r="AY248" s="0" t="n">
        <v>2.13893832850205</v>
      </c>
      <c r="AZ248" s="0" t="n">
        <v>6.35056487504279</v>
      </c>
      <c r="BA248" s="0" t="n">
        <v>7.98326090455497</v>
      </c>
      <c r="BB248" s="0" t="n">
        <v>-4.43285139365031</v>
      </c>
      <c r="BC248" s="0" t="n">
        <v>-2.72942791190968</v>
      </c>
      <c r="BD248" s="0" t="n">
        <v>7.51595420581725</v>
      </c>
      <c r="BE248" s="0" t="n">
        <v>-3.83574882108887</v>
      </c>
      <c r="BF248" s="0" t="n">
        <v>4.57682370419998</v>
      </c>
      <c r="BG248" s="0" t="n">
        <v>1.34801268229315</v>
      </c>
      <c r="BH248" s="0" t="n">
        <v>9.14289393283154</v>
      </c>
      <c r="BI248" s="0" t="n">
        <v>3.03472315323769</v>
      </c>
      <c r="BJ248" s="0" t="n">
        <v>4.0940177168018</v>
      </c>
      <c r="BK248" s="0" t="n">
        <v>2.50000000000001</v>
      </c>
      <c r="BL248" s="0" t="n">
        <v>9.75609756097559</v>
      </c>
    </row>
    <row r="249" customFormat="false" ht="15" hidden="false" customHeight="false" outlineLevel="0" collapsed="false">
      <c r="A249" s="0" t="s">
        <v>191</v>
      </c>
      <c r="B249" s="0" t="s">
        <v>419</v>
      </c>
      <c r="C249" s="0" t="s">
        <v>1159</v>
      </c>
      <c r="D249" s="0" t="s">
        <v>1160</v>
      </c>
      <c r="AH249" s="0" t="n">
        <v>3.76444340699574</v>
      </c>
      <c r="AI249" s="0" t="n">
        <v>7.04507164384178</v>
      </c>
      <c r="AJ249" s="0" t="n">
        <v>2.07198821122208</v>
      </c>
      <c r="AK249" s="0" t="n">
        <v>0.584322134083266</v>
      </c>
      <c r="AL249" s="0" t="n">
        <v>1.20580080839403</v>
      </c>
      <c r="AM249" s="0" t="n">
        <v>1.56766176562564</v>
      </c>
      <c r="AN249" s="0" t="n">
        <v>3.569911868443</v>
      </c>
      <c r="AO249" s="0" t="n">
        <v>4.54436680187438</v>
      </c>
      <c r="AP249" s="0" t="n">
        <v>3.52527819135224</v>
      </c>
      <c r="AQ249" s="0" t="n">
        <v>3.70851159607723</v>
      </c>
      <c r="AR249" s="0" t="n">
        <v>4.86386375517051</v>
      </c>
      <c r="AS249" s="0" t="n">
        <v>4.52078463488321</v>
      </c>
      <c r="AT249" s="0" t="n">
        <v>6.07080828847816</v>
      </c>
      <c r="AU249" s="0" t="n">
        <v>7.09319498353686</v>
      </c>
      <c r="AV249" s="0" t="n">
        <v>6.67278982908314</v>
      </c>
      <c r="AW249" s="0" t="n">
        <v>7.50381466047716</v>
      </c>
      <c r="AX249" s="0" t="n">
        <v>7.47631925782292</v>
      </c>
      <c r="AY249" s="0" t="n">
        <v>6.5322213903017</v>
      </c>
      <c r="AZ249" s="0" t="n">
        <v>6.76853520180663</v>
      </c>
      <c r="BA249" s="0" t="n">
        <v>5.68641685976419</v>
      </c>
      <c r="BB249" s="0" t="n">
        <v>5.26910524791853</v>
      </c>
      <c r="BC249" s="0" t="n">
        <v>6.33652342747494</v>
      </c>
      <c r="BD249" s="0" t="n">
        <v>7.67215543499384</v>
      </c>
      <c r="BE249" s="0" t="n">
        <v>4.50015355982126</v>
      </c>
      <c r="BF249" s="0" t="n">
        <v>6.78158560065316</v>
      </c>
      <c r="BG249" s="0" t="n">
        <v>6.73246186832483</v>
      </c>
      <c r="BH249" s="0" t="n">
        <v>6.16062877406682</v>
      </c>
      <c r="BI249" s="0" t="n">
        <v>6.86711619644551</v>
      </c>
      <c r="BJ249" s="0" t="n">
        <v>6.78568011405199</v>
      </c>
      <c r="BK249" s="0" t="n">
        <v>5.44496763189635</v>
      </c>
      <c r="BL249" s="0" t="n">
        <v>5.79137137632071</v>
      </c>
    </row>
    <row r="250" customFormat="false" ht="15" hidden="false" customHeight="false" outlineLevel="0" collapsed="false">
      <c r="A250" s="0" t="s">
        <v>201</v>
      </c>
      <c r="B250" s="0" t="s">
        <v>429</v>
      </c>
      <c r="C250" s="0" t="s">
        <v>1159</v>
      </c>
      <c r="D250" s="0" t="s">
        <v>1160</v>
      </c>
      <c r="AB250" s="0" t="n">
        <v>5.74455770869645</v>
      </c>
      <c r="AC250" s="0" t="n">
        <v>-0.344676680608728</v>
      </c>
      <c r="AD250" s="0" t="n">
        <v>-3.3063800034308</v>
      </c>
      <c r="AE250" s="0" t="n">
        <v>0.390086945693383</v>
      </c>
      <c r="AF250" s="0" t="n">
        <v>3.96190278652419</v>
      </c>
      <c r="AG250" s="0" t="n">
        <v>8.26707354431291</v>
      </c>
      <c r="AH250" s="0" t="n">
        <v>6.36194124692118</v>
      </c>
      <c r="AI250" s="0" t="n">
        <v>6.47414015085897</v>
      </c>
      <c r="AJ250" s="0" t="n">
        <v>5.55409549589159</v>
      </c>
      <c r="AK250" s="0" t="n">
        <v>3.41835689154286</v>
      </c>
      <c r="AL250" s="0" t="n">
        <v>8.32629252035113</v>
      </c>
      <c r="AM250" s="0" t="n">
        <v>6.40363574353148</v>
      </c>
      <c r="AN250" s="0" t="n">
        <v>11.5232438079395</v>
      </c>
      <c r="AO250" s="0" t="n">
        <v>9.0721145821439</v>
      </c>
      <c r="AP250" s="0" t="n">
        <v>5.10000186347949</v>
      </c>
      <c r="AQ250" s="0" t="n">
        <v>4.90526548386785</v>
      </c>
      <c r="AR250" s="0" t="n">
        <v>8.05394837664699</v>
      </c>
      <c r="AS250" s="0" t="n">
        <v>3.14190733824145</v>
      </c>
      <c r="AT250" s="0" t="n">
        <v>5.1836611264321</v>
      </c>
      <c r="AU250" s="0" t="n">
        <v>8.73268576393242</v>
      </c>
      <c r="AV250" s="0" t="n">
        <v>6.47325867149053</v>
      </c>
      <c r="AW250" s="0" t="n">
        <v>6.80723334418644</v>
      </c>
      <c r="AX250" s="0" t="n">
        <v>6.33256511629934</v>
      </c>
      <c r="AY250" s="0" t="n">
        <v>10.7847443861252</v>
      </c>
      <c r="AZ250" s="0" t="n">
        <v>8.41242596552785</v>
      </c>
      <c r="BA250" s="0" t="n">
        <v>8.70875190132163</v>
      </c>
      <c r="BB250" s="0" t="n">
        <v>6.8015173480652</v>
      </c>
      <c r="BC250" s="0" t="n">
        <v>5.63761163793134</v>
      </c>
      <c r="BD250" s="0" t="n">
        <v>9.39165549291185</v>
      </c>
      <c r="BE250" s="0" t="n">
        <v>3.8374556059261</v>
      </c>
      <c r="BF250" s="0" t="n">
        <v>3.58690582636159</v>
      </c>
      <c r="BG250" s="0" t="n">
        <v>5.10630732427653</v>
      </c>
      <c r="BH250" s="0" t="n">
        <v>5.18785986255436</v>
      </c>
      <c r="BI250" s="0" t="n">
        <v>4.78100029144647</v>
      </c>
      <c r="BJ250" s="0" t="n">
        <v>3.80912902932442</v>
      </c>
      <c r="BK250" s="0" t="n">
        <v>6.16261913900348</v>
      </c>
      <c r="BL250" s="0" t="n">
        <v>6.80332681328235</v>
      </c>
    </row>
    <row r="251" customFormat="false" ht="15" hidden="false" customHeight="false" outlineLevel="0" collapsed="false">
      <c r="A251" s="0" t="s">
        <v>202</v>
      </c>
      <c r="B251" s="0" t="s">
        <v>430</v>
      </c>
      <c r="C251" s="0" t="s">
        <v>1159</v>
      </c>
      <c r="D251" s="0" t="s">
        <v>1160</v>
      </c>
      <c r="AG251" s="0" t="n">
        <v>2.56646327002075</v>
      </c>
      <c r="AH251" s="0" t="n">
        <v>3.8731032107064</v>
      </c>
      <c r="AI251" s="0" t="n">
        <v>-6.3452351284913</v>
      </c>
      <c r="AJ251" s="0" t="n">
        <v>-8.4106438886714</v>
      </c>
      <c r="AK251" s="0" t="n">
        <v>-9.69899857994184</v>
      </c>
      <c r="AL251" s="0" t="n">
        <v>-14.2261068823113</v>
      </c>
      <c r="AM251" s="0" t="n">
        <v>-22.9340455357512</v>
      </c>
      <c r="AN251" s="0" t="n">
        <v>-12.2000000224324</v>
      </c>
      <c r="AO251" s="0" t="n">
        <v>-9.99999997528151</v>
      </c>
      <c r="AP251" s="0" t="n">
        <v>-3.00000002693905</v>
      </c>
      <c r="AQ251" s="0" t="n">
        <v>-1.89999998314991</v>
      </c>
      <c r="AR251" s="0" t="n">
        <v>-0.199999995369666</v>
      </c>
      <c r="AS251" s="0" t="n">
        <v>5.89999999908315</v>
      </c>
      <c r="AT251" s="0" t="n">
        <v>9.20369481559182</v>
      </c>
      <c r="AU251" s="0" t="n">
        <v>5.24934061999014</v>
      </c>
      <c r="AV251" s="0" t="n">
        <v>9.51592306455673</v>
      </c>
      <c r="AW251" s="0" t="n">
        <v>12.1087694905521</v>
      </c>
      <c r="AX251" s="0" t="n">
        <v>2.99730011170958</v>
      </c>
      <c r="AY251" s="0" t="n">
        <v>7.43991793435069</v>
      </c>
      <c r="AZ251" s="0" t="n">
        <v>7.59352040825819</v>
      </c>
      <c r="BA251" s="0" t="n">
        <v>2.30402491084496</v>
      </c>
      <c r="BB251" s="0" t="n">
        <v>-14.7585621734729</v>
      </c>
      <c r="BC251" s="0" t="n">
        <v>3.83439250483319</v>
      </c>
      <c r="BD251" s="0" t="n">
        <v>5.46550184584432</v>
      </c>
      <c r="BE251" s="0" t="n">
        <v>0.238681720768113</v>
      </c>
      <c r="BF251" s="0" t="n">
        <v>-0.0266978900718868</v>
      </c>
      <c r="BG251" s="0" t="n">
        <v>-6.55263129365765</v>
      </c>
      <c r="BH251" s="0" t="n">
        <v>-9.77296079067543</v>
      </c>
      <c r="BI251" s="0" t="n">
        <v>2.23506761905661</v>
      </c>
      <c r="BJ251" s="0" t="n">
        <v>2.46603562470679</v>
      </c>
      <c r="BK251" s="0" t="n">
        <v>3.40529852208769</v>
      </c>
      <c r="BL251" s="0" t="n">
        <v>3.23349118845559</v>
      </c>
    </row>
    <row r="252" customFormat="false" ht="15" hidden="false" customHeight="false" outlineLevel="0" collapsed="false">
      <c r="A252" s="0" t="s">
        <v>1154</v>
      </c>
      <c r="B252" s="0" t="s">
        <v>1155</v>
      </c>
      <c r="C252" s="0" t="s">
        <v>1159</v>
      </c>
      <c r="D252" s="0" t="s">
        <v>1160</v>
      </c>
      <c r="F252" s="0" t="n">
        <v>2.53827030377953</v>
      </c>
      <c r="G252" s="0" t="n">
        <v>4.27567828121531</v>
      </c>
      <c r="H252" s="0" t="n">
        <v>3.94056823530767</v>
      </c>
      <c r="I252" s="0" t="n">
        <v>8.20995681220138</v>
      </c>
      <c r="J252" s="0" t="n">
        <v>6.81246967377034</v>
      </c>
      <c r="K252" s="0" t="n">
        <v>5.62720981923867</v>
      </c>
      <c r="L252" s="0" t="n">
        <v>4.21446105312594</v>
      </c>
      <c r="M252" s="0" t="n">
        <v>7.45975984059768</v>
      </c>
      <c r="N252" s="0" t="n">
        <v>7.69120620329676</v>
      </c>
      <c r="O252" s="0" t="n">
        <v>8.05301476739346</v>
      </c>
      <c r="P252" s="0" t="n">
        <v>7.24342736447774</v>
      </c>
      <c r="Q252" s="0" t="n">
        <v>7.49409882137442</v>
      </c>
      <c r="R252" s="0" t="n">
        <v>8.33617322114688</v>
      </c>
      <c r="S252" s="0" t="n">
        <v>6.35461556255974</v>
      </c>
      <c r="T252" s="0" t="n">
        <v>4.11314935322781</v>
      </c>
      <c r="U252" s="0" t="n">
        <v>7.06865153946762</v>
      </c>
      <c r="V252" s="0" t="n">
        <v>3.79522355236108</v>
      </c>
      <c r="W252" s="0" t="n">
        <v>2.6507850185013</v>
      </c>
      <c r="X252" s="0" t="n">
        <v>4.85248073908153</v>
      </c>
      <c r="Y252" s="0" t="n">
        <v>3.67184455364304</v>
      </c>
      <c r="Z252" s="0" t="n">
        <v>1.65101637334479</v>
      </c>
      <c r="AA252" s="0" t="n">
        <v>2.72812824978664</v>
      </c>
      <c r="AB252" s="0" t="n">
        <v>0.681882443119591</v>
      </c>
      <c r="AC252" s="0" t="n">
        <v>4.800695939292</v>
      </c>
      <c r="AD252" s="0" t="n">
        <v>4.44531469528258</v>
      </c>
      <c r="AE252" s="0" t="n">
        <v>4.24800741591996</v>
      </c>
      <c r="AF252" s="0" t="n">
        <v>4.96203950204918</v>
      </c>
      <c r="AG252" s="0" t="n">
        <v>3.20141721345335</v>
      </c>
      <c r="AH252" s="0" t="n">
        <v>2.28569216805106</v>
      </c>
      <c r="AI252" s="0" t="n">
        <v>1.89320054359634</v>
      </c>
      <c r="AJ252" s="0" t="n">
        <v>1.58232253286998</v>
      </c>
      <c r="AK252" s="0" t="n">
        <v>0.610954257065671</v>
      </c>
      <c r="AL252" s="0" t="n">
        <v>3.31802167784643</v>
      </c>
      <c r="AM252" s="0" t="n">
        <v>2.57604270374468</v>
      </c>
      <c r="AN252" s="0" t="n">
        <v>3.4115127660484</v>
      </c>
      <c r="AO252" s="0" t="n">
        <v>4.7233355780502</v>
      </c>
      <c r="AP252" s="0" t="n">
        <v>5.22696772337584</v>
      </c>
      <c r="AQ252" s="0" t="n">
        <v>1.44715054521633</v>
      </c>
      <c r="AR252" s="0" t="n">
        <v>2.7354425610131</v>
      </c>
      <c r="AS252" s="0" t="n">
        <v>6.00207354779927</v>
      </c>
      <c r="AT252" s="0" t="n">
        <v>3.13989945839739</v>
      </c>
      <c r="AU252" s="0" t="n">
        <v>4.20226451588638</v>
      </c>
      <c r="AV252" s="0" t="n">
        <v>5.18224256263962</v>
      </c>
      <c r="AW252" s="0" t="n">
        <v>7.85983291117047</v>
      </c>
      <c r="AX252" s="0" t="n">
        <v>7.10061602066936</v>
      </c>
      <c r="AY252" s="0" t="n">
        <v>8.14521665623865</v>
      </c>
      <c r="AZ252" s="0" t="n">
        <v>8.8385234413425</v>
      </c>
      <c r="BA252" s="0" t="n">
        <v>5.85711741251708</v>
      </c>
      <c r="BB252" s="0" t="n">
        <v>1.72985032309214</v>
      </c>
      <c r="BC252" s="0" t="n">
        <v>7.62385592028632</v>
      </c>
      <c r="BD252" s="0" t="n">
        <v>6.31101159310816</v>
      </c>
      <c r="BE252" s="0" t="n">
        <v>5.21358505878895</v>
      </c>
      <c r="BF252" s="0" t="n">
        <v>5.04490929739588</v>
      </c>
      <c r="BG252" s="0" t="n">
        <v>4.14072962343712</v>
      </c>
      <c r="BH252" s="0" t="n">
        <v>3.5573542978786</v>
      </c>
      <c r="BI252" s="0" t="n">
        <v>3.97034912788317</v>
      </c>
      <c r="BJ252" s="0" t="n">
        <v>4.81515716988012</v>
      </c>
      <c r="BK252" s="0" t="n">
        <v>4.2483650428305</v>
      </c>
      <c r="BL252" s="0" t="n">
        <v>3.52018314677764</v>
      </c>
    </row>
    <row r="253" customFormat="false" ht="15" hidden="false" customHeight="false" outlineLevel="0" collapsed="false">
      <c r="A253" s="0" t="s">
        <v>206</v>
      </c>
      <c r="B253" s="0" t="s">
        <v>434</v>
      </c>
      <c r="C253" s="0" t="s">
        <v>1159</v>
      </c>
      <c r="D253" s="0" t="s">
        <v>1160</v>
      </c>
      <c r="F253" s="0" t="n">
        <v>2.49303791839554</v>
      </c>
      <c r="G253" s="0" t="n">
        <v>-1.57454885033762</v>
      </c>
      <c r="H253" s="0" t="n">
        <v>0.170458854725908</v>
      </c>
      <c r="I253" s="0" t="n">
        <v>2.44052077978722</v>
      </c>
      <c r="J253" s="0" t="n">
        <v>1.04560405339113</v>
      </c>
      <c r="K253" s="0" t="n">
        <v>3.06285593524129</v>
      </c>
      <c r="L253" s="0" t="n">
        <v>-3.65683411221633</v>
      </c>
      <c r="M253" s="0" t="n">
        <v>1.88891174404857</v>
      </c>
      <c r="N253" s="0" t="n">
        <v>5.86474063335669</v>
      </c>
      <c r="O253" s="0" t="n">
        <v>2.33321338171658</v>
      </c>
      <c r="P253" s="0" t="n">
        <v>-0.251711532154218</v>
      </c>
      <c r="Q253" s="0" t="n">
        <v>-1.31956986083391</v>
      </c>
      <c r="R253" s="0" t="n">
        <v>0.275199616513319</v>
      </c>
      <c r="S253" s="0" t="n">
        <v>2.89534459867629</v>
      </c>
      <c r="T253" s="0" t="n">
        <v>6.0969143125901</v>
      </c>
      <c r="U253" s="0" t="n">
        <v>3.93547017599742</v>
      </c>
      <c r="V253" s="0" t="n">
        <v>1.45546117871274</v>
      </c>
      <c r="W253" s="0" t="n">
        <v>5.37398534831372</v>
      </c>
      <c r="X253" s="0" t="n">
        <v>6.19911673111196</v>
      </c>
      <c r="Y253" s="0" t="n">
        <v>5.84340090099285</v>
      </c>
      <c r="Z253" s="0" t="n">
        <v>1.55955982935971</v>
      </c>
      <c r="AA253" s="0" t="n">
        <v>-9.75787146096985</v>
      </c>
      <c r="AB253" s="0" t="n">
        <v>-10.2743991937243</v>
      </c>
      <c r="AC253" s="0" t="n">
        <v>-1.14261745046382</v>
      </c>
      <c r="AD253" s="0" t="n">
        <v>1.46653602907546</v>
      </c>
      <c r="AE253" s="0" t="n">
        <v>8.80980829474463</v>
      </c>
      <c r="AF253" s="0" t="n">
        <v>7.9931372045646</v>
      </c>
      <c r="AG253" s="0" t="n">
        <v>1.4809374616276</v>
      </c>
      <c r="AH253" s="0" t="n">
        <v>1.10390102458256</v>
      </c>
      <c r="AI253" s="0" t="n">
        <v>0.297348378311099</v>
      </c>
      <c r="AJ253" s="0" t="n">
        <v>3.53880850426218</v>
      </c>
      <c r="AK253" s="0" t="n">
        <v>7.93158841271952</v>
      </c>
      <c r="AL253" s="0" t="n">
        <v>2.65754610296555</v>
      </c>
      <c r="AM253" s="0" t="n">
        <v>7.2813426499047</v>
      </c>
      <c r="AN253" s="0" t="n">
        <v>-1.44759896425727</v>
      </c>
      <c r="AO253" s="0" t="n">
        <v>5.57795775771004</v>
      </c>
      <c r="AP253" s="0" t="n">
        <v>8.54768320985797</v>
      </c>
      <c r="AQ253" s="0" t="n">
        <v>4.51889009187289</v>
      </c>
      <c r="AR253" s="0" t="n">
        <v>-1.93921215536817</v>
      </c>
      <c r="AS253" s="0" t="n">
        <v>-1.92993063157191</v>
      </c>
      <c r="AT253" s="0" t="n">
        <v>-3.84412995714328</v>
      </c>
      <c r="AU253" s="0" t="n">
        <v>-7.73200721950029</v>
      </c>
      <c r="AV253" s="0" t="n">
        <v>0.805283919824902</v>
      </c>
      <c r="AW253" s="0" t="n">
        <v>5.00416035699729</v>
      </c>
      <c r="AX253" s="0" t="n">
        <v>7.46013213157755</v>
      </c>
      <c r="AY253" s="0" t="n">
        <v>4.09857734684474</v>
      </c>
      <c r="AZ253" s="0" t="n">
        <v>6.5415108494737</v>
      </c>
      <c r="BA253" s="0" t="n">
        <v>7.17614466103376</v>
      </c>
      <c r="BB253" s="0" t="n">
        <v>4.24349419543071</v>
      </c>
      <c r="BC253" s="0" t="n">
        <v>7.80340965525524</v>
      </c>
      <c r="BD253" s="0" t="n">
        <v>5.1621330218269</v>
      </c>
      <c r="BE253" s="0" t="n">
        <v>3.5381787224</v>
      </c>
      <c r="BF253" s="0" t="n">
        <v>4.63753862983948</v>
      </c>
      <c r="BG253" s="0" t="n">
        <v>3.2387912285196</v>
      </c>
      <c r="BH253" s="0" t="n">
        <v>0.37074125634264</v>
      </c>
      <c r="BI253" s="0" t="n">
        <v>1.68979816160051</v>
      </c>
      <c r="BJ253" s="0" t="n">
        <v>2.59133869196167</v>
      </c>
      <c r="BK253" s="0" t="n">
        <v>1.62008362892945</v>
      </c>
      <c r="BL253" s="0" t="n">
        <v>0.222121727878545</v>
      </c>
    </row>
    <row r="254" customFormat="false" ht="15" hidden="false" customHeight="false" outlineLevel="0" collapsed="false">
      <c r="A254" s="0" t="s">
        <v>205</v>
      </c>
      <c r="B254" s="0" t="s">
        <v>433</v>
      </c>
      <c r="C254" s="0" t="s">
        <v>1159</v>
      </c>
      <c r="D254" s="0" t="s">
        <v>1160</v>
      </c>
      <c r="F254" s="0" t="n">
        <v>2.29999999999968</v>
      </c>
      <c r="G254" s="0" t="n">
        <v>6.10000000000012</v>
      </c>
      <c r="H254" s="0" t="n">
        <v>4.39999999999992</v>
      </c>
      <c r="I254" s="0" t="n">
        <v>5.8000000000003</v>
      </c>
      <c r="J254" s="0" t="n">
        <v>6.39999999999976</v>
      </c>
      <c r="K254" s="0" t="n">
        <v>6.50000000000028</v>
      </c>
      <c r="L254" s="0" t="n">
        <v>2.50000000000003</v>
      </c>
      <c r="M254" s="0" t="n">
        <v>4.79999999999959</v>
      </c>
      <c r="N254" s="0" t="n">
        <v>3.09999999999999</v>
      </c>
      <c r="O254" s="0" t="n">
        <v>-0.322760835616648</v>
      </c>
      <c r="P254" s="0" t="n">
        <v>3.29336238703934</v>
      </c>
      <c r="Q254" s="0" t="n">
        <v>5.25889534832913</v>
      </c>
      <c r="R254" s="0" t="n">
        <v>5.64571947321326</v>
      </c>
      <c r="S254" s="0" t="n">
        <v>-0.540546529606971</v>
      </c>
      <c r="T254" s="0" t="n">
        <v>-0.205464005057081</v>
      </c>
      <c r="U254" s="0" t="n">
        <v>5.38813922012807</v>
      </c>
      <c r="V254" s="0" t="n">
        <v>4.62415921177256</v>
      </c>
      <c r="W254" s="0" t="n">
        <v>5.53530269624309</v>
      </c>
      <c r="X254" s="0" t="n">
        <v>3.16615026772367</v>
      </c>
      <c r="Y254" s="0" t="n">
        <v>-0.256751936461413</v>
      </c>
      <c r="Z254" s="0" t="n">
        <v>2.53771870053738</v>
      </c>
      <c r="AA254" s="0" t="n">
        <v>-1.80287445201735</v>
      </c>
      <c r="AB254" s="0" t="n">
        <v>4.58392730884007</v>
      </c>
      <c r="AC254" s="0" t="n">
        <v>7.23662000401062</v>
      </c>
      <c r="AD254" s="0" t="n">
        <v>4.16965594529771</v>
      </c>
      <c r="AE254" s="0" t="n">
        <v>3.46265172126709</v>
      </c>
      <c r="AF254" s="0" t="n">
        <v>3.45957255449522</v>
      </c>
      <c r="AG254" s="0" t="n">
        <v>4.177046383082</v>
      </c>
      <c r="AH254" s="0" t="n">
        <v>3.67265632838441</v>
      </c>
      <c r="AI254" s="0" t="n">
        <v>1.88596032430949</v>
      </c>
      <c r="AJ254" s="0" t="n">
        <v>-0.108259104705525</v>
      </c>
      <c r="AK254" s="0" t="n">
        <v>3.52244248662824</v>
      </c>
      <c r="AL254" s="0" t="n">
        <v>2.75284432663625</v>
      </c>
      <c r="AM254" s="0" t="n">
        <v>4.02883906807251</v>
      </c>
      <c r="AN254" s="0" t="n">
        <v>2.6842871338757</v>
      </c>
      <c r="AO254" s="0" t="n">
        <v>3.7725013199817</v>
      </c>
      <c r="AP254" s="0" t="n">
        <v>4.44721633956435</v>
      </c>
      <c r="AQ254" s="0" t="n">
        <v>4.48140755308913</v>
      </c>
      <c r="AR254" s="0" t="n">
        <v>4.75323599078349</v>
      </c>
      <c r="AS254" s="0" t="n">
        <v>4.12748401141975</v>
      </c>
      <c r="AT254" s="0" t="n">
        <v>0.998340800315447</v>
      </c>
      <c r="AU254" s="0" t="n">
        <v>1.74169524302894</v>
      </c>
      <c r="AV254" s="0" t="n">
        <v>2.86121077200275</v>
      </c>
      <c r="AW254" s="0" t="n">
        <v>3.79889112264793</v>
      </c>
      <c r="AX254" s="0" t="n">
        <v>3.51321379594287</v>
      </c>
      <c r="AY254" s="0" t="n">
        <v>2.85497229827358</v>
      </c>
      <c r="AZ254" s="0" t="n">
        <v>1.87617145523009</v>
      </c>
      <c r="BA254" s="0" t="n">
        <v>-0.136579804247219</v>
      </c>
      <c r="BB254" s="0" t="n">
        <v>-2.53675706962862</v>
      </c>
      <c r="BC254" s="0" t="n">
        <v>2.56376656343198</v>
      </c>
      <c r="BD254" s="0" t="n">
        <v>1.55083550424324</v>
      </c>
      <c r="BE254" s="0" t="n">
        <v>2.24954585097743</v>
      </c>
      <c r="BF254" s="0" t="n">
        <v>1.84208107011949</v>
      </c>
      <c r="BG254" s="0" t="n">
        <v>2.52597345040711</v>
      </c>
      <c r="BH254" s="0" t="n">
        <v>2.90802186128343</v>
      </c>
      <c r="BI254" s="0" t="n">
        <v>1.63783845703892</v>
      </c>
      <c r="BJ254" s="0" t="n">
        <v>2.36980078440416</v>
      </c>
      <c r="BK254" s="0" t="n">
        <v>2.92732573232968</v>
      </c>
      <c r="BL254" s="0" t="n">
        <v>2.16117628829923</v>
      </c>
    </row>
    <row r="255" customFormat="false" ht="15" hidden="false" customHeight="false" outlineLevel="0" collapsed="false">
      <c r="A255" s="0" t="s">
        <v>207</v>
      </c>
      <c r="B255" s="0" t="s">
        <v>435</v>
      </c>
      <c r="C255" s="0" t="s">
        <v>1159</v>
      </c>
      <c r="D255" s="0" t="s">
        <v>1160</v>
      </c>
      <c r="AG255" s="0" t="n">
        <v>9.13858227456679</v>
      </c>
      <c r="AH255" s="0" t="n">
        <v>3.0912939732963</v>
      </c>
      <c r="AI255" s="0" t="n">
        <v>1.60000000555935</v>
      </c>
      <c r="AJ255" s="0" t="n">
        <v>-0.492000004032107</v>
      </c>
      <c r="AK255" s="0" t="n">
        <v>-11.1999999973959</v>
      </c>
      <c r="AL255" s="0" t="n">
        <v>-2.30000000551736</v>
      </c>
      <c r="AM255" s="0" t="n">
        <v>-5.19999999214843</v>
      </c>
      <c r="AN255" s="0" t="n">
        <v>-0.900000006201068</v>
      </c>
      <c r="AO255" s="0" t="n">
        <v>1.70000000369728</v>
      </c>
      <c r="AP255" s="0" t="n">
        <v>5.19999999723342</v>
      </c>
      <c r="AQ255" s="0" t="n">
        <v>4.30000000020982</v>
      </c>
      <c r="AR255" s="0" t="n">
        <v>4.3000000028097</v>
      </c>
      <c r="AS255" s="0" t="n">
        <v>3.83499999927004</v>
      </c>
      <c r="AT255" s="0" t="n">
        <v>4.16383825002498</v>
      </c>
      <c r="AU255" s="0" t="n">
        <v>3.97348819224499</v>
      </c>
      <c r="AV255" s="0" t="n">
        <v>4.23262738160616</v>
      </c>
      <c r="AW255" s="0" t="n">
        <v>7.4490006050185</v>
      </c>
      <c r="AX255" s="0" t="n">
        <v>6.95000719688335</v>
      </c>
      <c r="AY255" s="0" t="n">
        <v>7.45141847564537</v>
      </c>
      <c r="AZ255" s="0" t="n">
        <v>9.47300530489517</v>
      </c>
      <c r="BA255" s="0" t="n">
        <v>9.02916101722255</v>
      </c>
      <c r="BB255" s="0" t="n">
        <v>8.05093332834468</v>
      </c>
      <c r="BC255" s="0" t="n">
        <v>7.59716796084425</v>
      </c>
      <c r="BD255" s="0" t="n">
        <v>7.78490586424678</v>
      </c>
      <c r="BE255" s="0" t="n">
        <v>7.37568798629764</v>
      </c>
      <c r="BF255" s="0" t="n">
        <v>7.58453784865235</v>
      </c>
      <c r="BG255" s="0" t="n">
        <v>7.17939955021976</v>
      </c>
      <c r="BH255" s="0" t="n">
        <v>7.44770507452417</v>
      </c>
      <c r="BI255" s="0" t="n">
        <v>6.09421023860457</v>
      </c>
      <c r="BJ255" s="0" t="n">
        <v>4.46152609019241</v>
      </c>
      <c r="BK255" s="0" t="n">
        <v>5.44644486222825</v>
      </c>
      <c r="BL255" s="0" t="n">
        <v>5.56372395323797</v>
      </c>
    </row>
    <row r="256" customFormat="false" ht="15" hidden="false" customHeight="false" outlineLevel="0" collapsed="false">
      <c r="A256" s="0" t="s">
        <v>180</v>
      </c>
      <c r="B256" s="0" t="s">
        <v>411</v>
      </c>
      <c r="C256" s="0" t="s">
        <v>1159</v>
      </c>
      <c r="D256" s="0" t="s">
        <v>1160</v>
      </c>
      <c r="F256" s="0" t="n">
        <v>4.52728327833106</v>
      </c>
      <c r="G256" s="0" t="n">
        <v>3.69426180095051</v>
      </c>
      <c r="H256" s="0" t="n">
        <v>-6.26533852648474</v>
      </c>
      <c r="I256" s="0" t="n">
        <v>3.66972556461145</v>
      </c>
      <c r="J256" s="0" t="n">
        <v>0.88493506710337</v>
      </c>
      <c r="K256" s="0" t="n">
        <v>0</v>
      </c>
      <c r="L256" s="0" t="n">
        <v>-9.52381346413969</v>
      </c>
      <c r="M256" s="0" t="n">
        <v>6.50970588907774</v>
      </c>
      <c r="N256" s="0" t="n">
        <v>2.86084496980044</v>
      </c>
      <c r="O256" s="0" t="n">
        <v>10.7458895531052</v>
      </c>
      <c r="P256" s="0" t="n">
        <v>2.96805058437619</v>
      </c>
      <c r="Q256" s="0" t="n">
        <v>25.8314889421939</v>
      </c>
      <c r="R256" s="0" t="n">
        <v>-11.1013350497141</v>
      </c>
      <c r="S256" s="0" t="n">
        <v>-8.82059153118678</v>
      </c>
      <c r="T256" s="0" t="n">
        <v>-7.60870943485425</v>
      </c>
      <c r="U256" s="0" t="n">
        <v>10.3768203159129</v>
      </c>
      <c r="V256" s="0" t="n">
        <v>13.2294110945844</v>
      </c>
      <c r="W256" s="0" t="n">
        <v>9.77704623346376</v>
      </c>
      <c r="X256" s="0" t="n">
        <v>3.38285720288407</v>
      </c>
      <c r="Y256" s="0" t="n">
        <v>2.44320223965477</v>
      </c>
      <c r="Z256" s="0" t="n">
        <v>4.61399931966933</v>
      </c>
      <c r="AA256" s="0" t="n">
        <v>4.47642977187535</v>
      </c>
      <c r="AB256" s="0" t="n">
        <v>2.16787805414498</v>
      </c>
      <c r="AC256" s="0" t="n">
        <v>6.58765000452853</v>
      </c>
      <c r="AD256" s="0" t="n">
        <v>6.17790770901485</v>
      </c>
      <c r="AE256" s="0" t="n">
        <v>5.60073420511638</v>
      </c>
      <c r="AF256" s="0" t="n">
        <v>0.438075169684126</v>
      </c>
      <c r="AG256" s="0" t="n">
        <v>14.0742127261826</v>
      </c>
      <c r="AH256" s="0" t="n">
        <v>1.40507628572017</v>
      </c>
      <c r="AI256" s="0" t="n">
        <v>4.14991262400643</v>
      </c>
      <c r="AJ256" s="0" t="n">
        <v>1.13574297132151</v>
      </c>
      <c r="AK256" s="0" t="n">
        <v>6.37710285901095</v>
      </c>
      <c r="AL256" s="0" t="n">
        <v>4.25102317164901</v>
      </c>
      <c r="AM256" s="0" t="n">
        <v>-1.24773707383218</v>
      </c>
      <c r="AN256" s="0" t="n">
        <v>7.76741379537104</v>
      </c>
      <c r="AO256" s="0" t="n">
        <v>1.28712517943255</v>
      </c>
      <c r="AP256" s="0" t="n">
        <v>3.50582341374344</v>
      </c>
      <c r="AQ256" s="0" t="n">
        <v>4.08948324107332</v>
      </c>
      <c r="AR256" s="0" t="n">
        <v>2.71091794070178</v>
      </c>
      <c r="AS256" s="0" t="n">
        <v>1.63917888123761</v>
      </c>
      <c r="AT256" s="0" t="n">
        <v>1.70926360313264</v>
      </c>
      <c r="AU256" s="0" t="n">
        <v>6.32164757607312</v>
      </c>
      <c r="AV256" s="0" t="n">
        <v>7.68979123652558</v>
      </c>
      <c r="AW256" s="0" t="n">
        <v>4.15628428971996</v>
      </c>
      <c r="AX256" s="0" t="n">
        <v>2.48800485493084</v>
      </c>
      <c r="AY256" s="0" t="n">
        <v>7.6883609690838</v>
      </c>
      <c r="AZ256" s="0" t="n">
        <v>3.34256009087768</v>
      </c>
      <c r="BA256" s="0" t="n">
        <v>1.58447179277437</v>
      </c>
      <c r="BB256" s="0" t="n">
        <v>-2.09906125903021</v>
      </c>
      <c r="BC256" s="0" t="n">
        <v>-3.35343741019348</v>
      </c>
      <c r="BD256" s="0" t="n">
        <v>-0.419296168353213</v>
      </c>
      <c r="BE256" s="0" t="n">
        <v>1.38208741166592</v>
      </c>
      <c r="BF256" s="0" t="n">
        <v>1.83297665252033</v>
      </c>
      <c r="BG256" s="0" t="n">
        <v>1.21403892048491</v>
      </c>
      <c r="BH256" s="0" t="n">
        <v>1.3302754984134</v>
      </c>
      <c r="BI256" s="0" t="n">
        <v>1.89744094374245</v>
      </c>
      <c r="BJ256" s="0" t="n">
        <v>1.00035787930946</v>
      </c>
      <c r="BK256" s="0" t="n">
        <v>2.16312894408262</v>
      </c>
      <c r="BL256" s="0" t="n">
        <v>0.494924137323551</v>
      </c>
    </row>
    <row r="257" customFormat="false" ht="15" hidden="false" customHeight="false" outlineLevel="0" collapsed="false">
      <c r="A257" s="0" t="s">
        <v>986</v>
      </c>
      <c r="B257" s="0" t="s">
        <v>437</v>
      </c>
      <c r="C257" s="0" t="s">
        <v>1159</v>
      </c>
      <c r="D257" s="0" t="s">
        <v>1160</v>
      </c>
      <c r="F257" s="0" t="n">
        <v>3.19251943889358</v>
      </c>
      <c r="G257" s="0" t="n">
        <v>8.53293376290714</v>
      </c>
      <c r="H257" s="0" t="n">
        <v>3.90095116381816</v>
      </c>
      <c r="I257" s="0" t="n">
        <v>11.1293452932625</v>
      </c>
      <c r="J257" s="0" t="n">
        <v>4.16286666476402</v>
      </c>
      <c r="K257" s="0" t="n">
        <v>1.51025011101886</v>
      </c>
      <c r="L257" s="0" t="n">
        <v>2.83386903098896</v>
      </c>
      <c r="M257" s="0" t="n">
        <v>7.33723265821675</v>
      </c>
      <c r="N257" s="0" t="n">
        <v>0.706036796156042</v>
      </c>
      <c r="O257" s="0" t="n">
        <v>7.71191438124382</v>
      </c>
      <c r="P257" s="0" t="n">
        <v>1.47929120998992</v>
      </c>
      <c r="Q257" s="0" t="n">
        <v>1.28280503619396</v>
      </c>
      <c r="R257" s="0" t="n">
        <v>7.10995789495577</v>
      </c>
      <c r="S257" s="0" t="n">
        <v>2.06933320169284</v>
      </c>
      <c r="T257" s="0" t="n">
        <v>2.89625778007156</v>
      </c>
      <c r="U257" s="0" t="n">
        <v>7.72773984679836</v>
      </c>
      <c r="V257" s="0" t="n">
        <v>6.27078351298833</v>
      </c>
      <c r="W257" s="0" t="n">
        <v>2.34689637191244</v>
      </c>
      <c r="X257" s="0" t="n">
        <v>0.76435514542564</v>
      </c>
      <c r="Y257" s="0" t="n">
        <v>-4.42132236441776</v>
      </c>
      <c r="Z257" s="0" t="n">
        <v>-0.362810903072699</v>
      </c>
      <c r="AA257" s="0" t="n">
        <v>-2.07100607069904</v>
      </c>
      <c r="AB257" s="0" t="n">
        <v>-3.76481712341422</v>
      </c>
      <c r="AC257" s="0" t="n">
        <v>1.44216463345981</v>
      </c>
      <c r="AD257" s="0" t="n">
        <v>0.193300161365073</v>
      </c>
      <c r="AE257" s="0" t="n">
        <v>6.51034502827659</v>
      </c>
      <c r="AF257" s="0" t="n">
        <v>3.5816499384792</v>
      </c>
      <c r="AG257" s="0" t="n">
        <v>5.82136841978142</v>
      </c>
      <c r="AH257" s="0" t="n">
        <v>-8.56988201329985</v>
      </c>
      <c r="AI257" s="0" t="n">
        <v>6.46794085305808</v>
      </c>
      <c r="AJ257" s="0" t="n">
        <v>9.72988797714595</v>
      </c>
      <c r="AK257" s="0" t="n">
        <v>6.06047326248849</v>
      </c>
      <c r="AL257" s="0" t="n">
        <v>0.275388157561835</v>
      </c>
      <c r="AM257" s="0" t="n">
        <v>-2.34950792823469</v>
      </c>
      <c r="AN257" s="0" t="n">
        <v>3.95166272391241</v>
      </c>
      <c r="AO257" s="0" t="n">
        <v>-0.197837256663462</v>
      </c>
      <c r="AP257" s="0" t="n">
        <v>6.37093140101881</v>
      </c>
      <c r="AQ257" s="0" t="n">
        <v>0.29405516051952</v>
      </c>
      <c r="AR257" s="0" t="n">
        <v>-5.97045814641</v>
      </c>
      <c r="AS257" s="0" t="n">
        <v>3.68694416687683</v>
      </c>
      <c r="AT257" s="0" t="n">
        <v>3.3942361077907</v>
      </c>
      <c r="AU257" s="0" t="n">
        <v>-8.85564735286779</v>
      </c>
      <c r="AV257" s="0" t="n">
        <v>-7.75530004959883</v>
      </c>
      <c r="AW257" s="0" t="n">
        <v>18.2866066891245</v>
      </c>
      <c r="AX257" s="0" t="n">
        <v>10.3179138043148</v>
      </c>
      <c r="AY257" s="0" t="n">
        <v>9.87214910851037</v>
      </c>
      <c r="AZ257" s="0" t="n">
        <v>8.7535788078585</v>
      </c>
      <c r="BA257" s="0" t="n">
        <v>5.27785412398782</v>
      </c>
      <c r="BB257" s="0" t="n">
        <v>-3.20230265749002</v>
      </c>
      <c r="BC257" s="0" t="n">
        <v>-1.48879125078348</v>
      </c>
      <c r="BD257" s="0" t="n">
        <v>4.17642535923928</v>
      </c>
      <c r="BE257" s="0" t="n">
        <v>5.62595697508641</v>
      </c>
      <c r="BF257" s="0" t="n">
        <v>1.34309403607476</v>
      </c>
      <c r="BG257" s="0" t="n">
        <v>-3.89438647450662</v>
      </c>
    </row>
    <row r="258" customFormat="false" ht="15" hidden="false" customHeight="false" outlineLevel="0" collapsed="false">
      <c r="A258" s="0" t="s">
        <v>542</v>
      </c>
      <c r="B258" s="0" t="s">
        <v>544</v>
      </c>
      <c r="C258" s="0" t="s">
        <v>1159</v>
      </c>
      <c r="D258" s="0" t="s">
        <v>1160</v>
      </c>
    </row>
    <row r="259" customFormat="false" ht="15" hidden="false" customHeight="false" outlineLevel="0" collapsed="false">
      <c r="A259" s="0" t="s">
        <v>996</v>
      </c>
      <c r="B259" s="0" t="s">
        <v>995</v>
      </c>
      <c r="C259" s="0" t="s">
        <v>1159</v>
      </c>
      <c r="D259" s="0" t="s">
        <v>1160</v>
      </c>
      <c r="AV259" s="0" t="n">
        <v>-0.334104343356373</v>
      </c>
      <c r="AW259" s="0" t="n">
        <v>2.93965961835991</v>
      </c>
      <c r="AX259" s="0" t="n">
        <v>3.63226452905803</v>
      </c>
      <c r="AY259" s="0" t="n">
        <v>3.62581580855701</v>
      </c>
      <c r="AZ259" s="0" t="n">
        <v>4.03545602985768</v>
      </c>
      <c r="BA259" s="0" t="n">
        <v>0.941704035874395</v>
      </c>
      <c r="BB259" s="0" t="n">
        <v>-6.64149266992436</v>
      </c>
      <c r="BC259" s="0" t="n">
        <v>0.904116107542023</v>
      </c>
      <c r="BD259" s="0" t="n">
        <v>-8.15845319500117</v>
      </c>
      <c r="BE259" s="0" t="n">
        <v>-15.0192554557123</v>
      </c>
      <c r="BF259" s="0" t="n">
        <v>-5.8308157099698</v>
      </c>
      <c r="BG259" s="0" t="n">
        <v>-0.86621751684325</v>
      </c>
      <c r="BH259" s="0" t="n">
        <v>0.194174757281715</v>
      </c>
      <c r="BI259" s="0" t="n">
        <v>0.904392764857988</v>
      </c>
      <c r="BJ259" s="0" t="n">
        <v>-1.69654289372629</v>
      </c>
    </row>
    <row r="260" customFormat="false" ht="15" hidden="false" customHeight="false" outlineLevel="0" collapsed="false">
      <c r="A260" s="0" t="s">
        <v>211</v>
      </c>
      <c r="B260" s="0" t="s">
        <v>438</v>
      </c>
      <c r="C260" s="0" t="s">
        <v>1159</v>
      </c>
      <c r="D260" s="0" t="s">
        <v>1160</v>
      </c>
      <c r="AD260" s="0" t="n">
        <v>3.80585566826355</v>
      </c>
      <c r="AE260" s="0" t="n">
        <v>2.78929157511523</v>
      </c>
      <c r="AF260" s="0" t="n">
        <v>3.58346963264538</v>
      </c>
      <c r="AG260" s="0" t="n">
        <v>5.13501167101565</v>
      </c>
      <c r="AH260" s="0" t="n">
        <v>7.36451289315325</v>
      </c>
      <c r="AI260" s="0" t="n">
        <v>5.10091814039046</v>
      </c>
      <c r="AJ260" s="0" t="n">
        <v>5.96084393175285</v>
      </c>
      <c r="AK260" s="0" t="n">
        <v>8.64604745955859</v>
      </c>
      <c r="AL260" s="0" t="n">
        <v>8.07273065711568</v>
      </c>
      <c r="AM260" s="0" t="n">
        <v>8.83898095240123</v>
      </c>
      <c r="AN260" s="0" t="n">
        <v>9.54048017490108</v>
      </c>
      <c r="AO260" s="0" t="n">
        <v>9.34001749599132</v>
      </c>
      <c r="AP260" s="0" t="n">
        <v>8.15208414329487</v>
      </c>
      <c r="AQ260" s="0" t="n">
        <v>5.7644554639503</v>
      </c>
      <c r="AR260" s="0" t="n">
        <v>4.77358688057245</v>
      </c>
      <c r="AS260" s="0" t="n">
        <v>6.78731640822197</v>
      </c>
      <c r="AT260" s="0" t="n">
        <v>6.1928933118123</v>
      </c>
      <c r="AU260" s="0" t="n">
        <v>6.32082098771049</v>
      </c>
      <c r="AV260" s="0" t="n">
        <v>6.89906349174233</v>
      </c>
      <c r="AW260" s="0" t="n">
        <v>7.53641061182057</v>
      </c>
      <c r="AX260" s="0" t="n">
        <v>7.5472477272281</v>
      </c>
      <c r="AY260" s="0" t="n">
        <v>6.97795481183347</v>
      </c>
      <c r="AZ260" s="0" t="n">
        <v>7.12950448396323</v>
      </c>
      <c r="BA260" s="0" t="n">
        <v>5.66177120802432</v>
      </c>
      <c r="BB260" s="0" t="n">
        <v>5.39789754276676</v>
      </c>
      <c r="BC260" s="0" t="n">
        <v>6.42323821717497</v>
      </c>
      <c r="BD260" s="0" t="n">
        <v>6.24030274887527</v>
      </c>
      <c r="BE260" s="0" t="n">
        <v>5.2473671560487</v>
      </c>
      <c r="BF260" s="0" t="n">
        <v>5.42188299130713</v>
      </c>
      <c r="BG260" s="0" t="n">
        <v>5.98365463697851</v>
      </c>
      <c r="BH260" s="0" t="n">
        <v>6.67928878891428</v>
      </c>
      <c r="BI260" s="0" t="n">
        <v>6.21081166789992</v>
      </c>
      <c r="BJ260" s="0" t="n">
        <v>6.8122456596398</v>
      </c>
      <c r="BK260" s="0" t="n">
        <v>7.07578861674985</v>
      </c>
      <c r="BL260" s="0" t="n">
        <v>7.0174348821878</v>
      </c>
    </row>
    <row r="261" customFormat="false" ht="15" hidden="false" customHeight="false" outlineLevel="0" collapsed="false">
      <c r="A261" s="0" t="s">
        <v>208</v>
      </c>
      <c r="B261" s="0" t="s">
        <v>436</v>
      </c>
      <c r="C261" s="0" t="s">
        <v>1159</v>
      </c>
      <c r="D261" s="0" t="s">
        <v>1160</v>
      </c>
      <c r="Y261" s="0" t="n">
        <v>-11.3998067085763</v>
      </c>
      <c r="Z261" s="0" t="n">
        <v>4.37795667690264</v>
      </c>
      <c r="AA261" s="0" t="n">
        <v>1.97988311533415</v>
      </c>
      <c r="AB261" s="0" t="n">
        <v>3.0096292542201</v>
      </c>
      <c r="AC261" s="0" t="n">
        <v>9.57499148469137</v>
      </c>
      <c r="AD261" s="0" t="n">
        <v>1.001623320554</v>
      </c>
      <c r="AE261" s="0" t="n">
        <v>-0.150463358752518</v>
      </c>
      <c r="AF261" s="0" t="n">
        <v>-2.89393472379192</v>
      </c>
      <c r="AG261" s="0" t="n">
        <v>-1.69288283840022</v>
      </c>
      <c r="AH261" s="0" t="n">
        <v>1.5318935208438</v>
      </c>
      <c r="AI261" s="0" t="n">
        <v>11.6956997985937</v>
      </c>
      <c r="AJ261" s="0" t="n">
        <v>3.14763848027586</v>
      </c>
      <c r="AK261" s="0" t="n">
        <v>2.5854137275348</v>
      </c>
      <c r="AL261" s="0" t="n">
        <v>0.735447995455772</v>
      </c>
      <c r="AM261" s="0" t="n">
        <v>9.08146609289211</v>
      </c>
      <c r="AN261" s="0" t="n">
        <v>1.00394504149095</v>
      </c>
      <c r="AO261" s="0" t="n">
        <v>2.3273354164422</v>
      </c>
      <c r="AP261" s="0" t="n">
        <v>4.90681267768768</v>
      </c>
      <c r="AQ261" s="0" t="n">
        <v>1.17685436113621</v>
      </c>
      <c r="AR261" s="0" t="n">
        <v>0.337293221894313</v>
      </c>
      <c r="AS261" s="0" t="n">
        <v>5.92480905652914</v>
      </c>
      <c r="AT261" s="0" t="n">
        <v>-3.39758248938256</v>
      </c>
      <c r="AU261" s="0" t="n">
        <v>-5.19831875936035</v>
      </c>
      <c r="AV261" s="0" t="n">
        <v>4.28833511695459</v>
      </c>
      <c r="AW261" s="0" t="n">
        <v>3.98739280216962</v>
      </c>
      <c r="AX261" s="0" t="n">
        <v>5.30532647259227</v>
      </c>
      <c r="AY261" s="0" t="n">
        <v>8.46515986523573</v>
      </c>
      <c r="AZ261" s="0" t="n">
        <v>5.17351325777055</v>
      </c>
      <c r="BA261" s="0" t="n">
        <v>6.44852135815992</v>
      </c>
      <c r="BB261" s="0" t="n">
        <v>3.31281580156177</v>
      </c>
      <c r="BC261" s="0" t="n">
        <v>1.62908159635768</v>
      </c>
      <c r="BD261" s="0" t="n">
        <v>1.22322553548928</v>
      </c>
      <c r="BE261" s="0" t="n">
        <v>1.75474992652525</v>
      </c>
      <c r="BF261" s="0" t="n">
        <v>1.96914608039688</v>
      </c>
      <c r="BG261" s="0" t="n">
        <v>2.30434710165453</v>
      </c>
      <c r="BH261" s="0" t="n">
        <v>0.162866449511398</v>
      </c>
      <c r="BI261" s="0" t="n">
        <v>3.46666666666667</v>
      </c>
      <c r="BJ261" s="0" t="n">
        <v>4.41758863464924</v>
      </c>
      <c r="BK261" s="0" t="n">
        <v>2.90023027256446</v>
      </c>
      <c r="BL261" s="0" t="n">
        <v>3.26458973233873</v>
      </c>
    </row>
    <row r="262" customFormat="false" ht="15" hidden="false" customHeight="false" outlineLevel="0" collapsed="false">
      <c r="A262" s="0" t="s">
        <v>1156</v>
      </c>
      <c r="B262" s="0" t="s">
        <v>1157</v>
      </c>
      <c r="C262" s="0" t="s">
        <v>1159</v>
      </c>
      <c r="D262" s="0" t="s">
        <v>1160</v>
      </c>
      <c r="F262" s="0" t="n">
        <v>4.2991830819569</v>
      </c>
      <c r="G262" s="0" t="n">
        <v>5.55413660359476</v>
      </c>
      <c r="H262" s="0" t="n">
        <v>5.35067756620416</v>
      </c>
      <c r="I262" s="0" t="n">
        <v>6.71355681792285</v>
      </c>
      <c r="J262" s="0" t="n">
        <v>5.5196444061129</v>
      </c>
      <c r="K262" s="0" t="n">
        <v>5.76849813773291</v>
      </c>
      <c r="L262" s="0" t="n">
        <v>4.48595098085787</v>
      </c>
      <c r="M262" s="0" t="n">
        <v>6.31352836560291</v>
      </c>
      <c r="N262" s="0" t="n">
        <v>6.11362814312773</v>
      </c>
      <c r="O262" s="0" t="n">
        <v>3.8598737570305</v>
      </c>
      <c r="P262" s="0" t="n">
        <v>4.34152325743152</v>
      </c>
      <c r="Q262" s="0" t="n">
        <v>5.72382344767152</v>
      </c>
      <c r="R262" s="0" t="n">
        <v>6.50525271058334</v>
      </c>
      <c r="S262" s="0" t="n">
        <v>1.99594553474572</v>
      </c>
      <c r="T262" s="0" t="n">
        <v>0.603101336836744</v>
      </c>
      <c r="U262" s="0" t="n">
        <v>5.26935520826883</v>
      </c>
      <c r="V262" s="0" t="n">
        <v>3.93167714024989</v>
      </c>
      <c r="W262" s="0" t="n">
        <v>3.89217831329481</v>
      </c>
      <c r="X262" s="0" t="n">
        <v>4.12722123711964</v>
      </c>
      <c r="Y262" s="0" t="n">
        <v>1.9030934393484</v>
      </c>
      <c r="Z262" s="0" t="n">
        <v>1.92751400751163</v>
      </c>
      <c r="AA262" s="0" t="n">
        <v>0.423811737894013</v>
      </c>
      <c r="AB262" s="0" t="n">
        <v>2.41106597373202</v>
      </c>
      <c r="AC262" s="0" t="n">
        <v>4.50486538530438</v>
      </c>
      <c r="AD262" s="0" t="n">
        <v>3.71063583582453</v>
      </c>
      <c r="AE262" s="0" t="n">
        <v>3.39450985129828</v>
      </c>
      <c r="AF262" s="0" t="n">
        <v>3.70789618012796</v>
      </c>
      <c r="AG262" s="0" t="n">
        <v>4.61908187329017</v>
      </c>
      <c r="AH262" s="0" t="n">
        <v>3.67466134322667</v>
      </c>
      <c r="AI262" s="0" t="n">
        <v>2.90949442488176</v>
      </c>
      <c r="AJ262" s="0" t="n">
        <v>1.41886837530257</v>
      </c>
      <c r="AK262" s="0" t="n">
        <v>1.76386888858855</v>
      </c>
      <c r="AL262" s="0" t="n">
        <v>1.53112826799003</v>
      </c>
      <c r="AM262" s="0" t="n">
        <v>3.00120765116208</v>
      </c>
      <c r="AN262" s="0" t="n">
        <v>3.03658854203159</v>
      </c>
      <c r="AO262" s="0" t="n">
        <v>3.38452035675527</v>
      </c>
      <c r="AP262" s="0" t="n">
        <v>3.46610155225279</v>
      </c>
      <c r="AQ262" s="0" t="n">
        <v>2.55732309815349</v>
      </c>
      <c r="AR262" s="0" t="n">
        <v>3.24920337802101</v>
      </c>
      <c r="AS262" s="0" t="n">
        <v>4.38807708017994</v>
      </c>
      <c r="AT262" s="0" t="n">
        <v>1.96078124801235</v>
      </c>
      <c r="AU262" s="0" t="n">
        <v>2.18237967746562</v>
      </c>
      <c r="AV262" s="0" t="n">
        <v>2.96593220546156</v>
      </c>
      <c r="AW262" s="0" t="n">
        <v>4.40840084348217</v>
      </c>
      <c r="AX262" s="0" t="n">
        <v>3.91611492851847</v>
      </c>
      <c r="AY262" s="0" t="n">
        <v>4.37819663780303</v>
      </c>
      <c r="AZ262" s="0" t="n">
        <v>4.32213629244085</v>
      </c>
      <c r="BA262" s="0" t="n">
        <v>1.85232660162453</v>
      </c>
      <c r="BB262" s="0" t="n">
        <v>-1.67364137627817</v>
      </c>
      <c r="BC262" s="0" t="n">
        <v>4.30301651760969</v>
      </c>
      <c r="BD262" s="0" t="n">
        <v>3.13777412881937</v>
      </c>
      <c r="BE262" s="0" t="n">
        <v>2.51850732689265</v>
      </c>
      <c r="BF262" s="0" t="n">
        <v>2.66597893243782</v>
      </c>
      <c r="BG262" s="0" t="n">
        <v>2.86109839141314</v>
      </c>
      <c r="BH262" s="0" t="n">
        <v>2.87394930113432</v>
      </c>
      <c r="BI262" s="0" t="n">
        <v>2.60578989614638</v>
      </c>
      <c r="BJ262" s="0" t="n">
        <v>3.29862797064233</v>
      </c>
      <c r="BK262" s="0" t="n">
        <v>2.97677626566207</v>
      </c>
      <c r="BL262" s="0" t="n">
        <v>2.34337753648894</v>
      </c>
    </row>
    <row r="263" customFormat="false" ht="15" hidden="false" customHeight="false" outlineLevel="0" collapsed="false">
      <c r="A263" s="0" t="s">
        <v>157</v>
      </c>
      <c r="B263" s="0" t="s">
        <v>392</v>
      </c>
      <c r="C263" s="0" t="s">
        <v>1159</v>
      </c>
      <c r="D263" s="0" t="s">
        <v>1160</v>
      </c>
      <c r="AB263" s="0" t="n">
        <v>0.431035975658304</v>
      </c>
      <c r="AC263" s="0" t="n">
        <v>1.28755808840648</v>
      </c>
      <c r="AD263" s="0" t="n">
        <v>3.91949635854121</v>
      </c>
      <c r="AE263" s="0" t="n">
        <v>5.50457833872812</v>
      </c>
      <c r="AF263" s="0" t="n">
        <v>0.483096038071821</v>
      </c>
      <c r="AG263" s="0" t="n">
        <v>-1.44229971833954</v>
      </c>
      <c r="AH263" s="0" t="n">
        <v>3.70731369776836</v>
      </c>
      <c r="AI263" s="0" t="n">
        <v>-4.42145094868896</v>
      </c>
      <c r="AJ263" s="0" t="n">
        <v>-2.30000940480883</v>
      </c>
      <c r="AK263" s="0" t="n">
        <v>-0.19999223652259</v>
      </c>
      <c r="AL263" s="0" t="n">
        <v>4.0999900373764</v>
      </c>
      <c r="AM263" s="0" t="n">
        <v>-2.54209854111829</v>
      </c>
      <c r="AN263" s="0" t="n">
        <v>6.67364307001206</v>
      </c>
      <c r="AO263" s="0" t="n">
        <v>7.17897218893748</v>
      </c>
      <c r="AP263" s="0" t="n">
        <v>0.643422086771437</v>
      </c>
      <c r="AQ263" s="0" t="n">
        <v>2.19488922176964</v>
      </c>
      <c r="AR263" s="0" t="n">
        <v>2.18543305014917</v>
      </c>
      <c r="AS263" s="0" t="n">
        <v>6.9187944544926</v>
      </c>
      <c r="AT263" s="0" t="n">
        <v>6.93976179338149</v>
      </c>
      <c r="AU263" s="0" t="n">
        <v>4.34399610828436</v>
      </c>
      <c r="AV263" s="0" t="n">
        <v>4.51548245457647</v>
      </c>
      <c r="AW263" s="0" t="n">
        <v>4.62500076151255</v>
      </c>
      <c r="AX263" s="0" t="n">
        <v>4.15648954293258</v>
      </c>
      <c r="AY263" s="0" t="n">
        <v>1.9688083409221</v>
      </c>
      <c r="AZ263" s="0" t="n">
        <v>6.32264480426383</v>
      </c>
      <c r="BA263" s="0" t="n">
        <v>1.00908775501165</v>
      </c>
      <c r="BB263" s="0" t="n">
        <v>-4.80827384854983</v>
      </c>
      <c r="BC263" s="0" t="n">
        <v>0.479158677725053</v>
      </c>
      <c r="BD263" s="0" t="n">
        <v>4.17339345796324</v>
      </c>
      <c r="BE263" s="0" t="n">
        <v>-4.08872376985958</v>
      </c>
      <c r="BF263" s="0" t="n">
        <v>-0.418844399260692</v>
      </c>
      <c r="BG263" s="0" t="n">
        <v>0.0782453349529249</v>
      </c>
      <c r="BH263" s="0" t="n">
        <v>4.27218852848745</v>
      </c>
      <c r="BI263" s="0" t="n">
        <v>8.05416043810409</v>
      </c>
      <c r="BJ263" s="0" t="n">
        <v>1.04487968940552</v>
      </c>
      <c r="BK263" s="0" t="n">
        <v>-2.06327306640259</v>
      </c>
      <c r="BL263" s="0" t="n">
        <v>3.58062555818709</v>
      </c>
    </row>
    <row r="264" customFormat="false" ht="15" hidden="false" customHeight="false" outlineLevel="0" collapsed="false">
      <c r="A264" s="0" t="s">
        <v>103</v>
      </c>
      <c r="B264" s="0" t="s">
        <v>336</v>
      </c>
      <c r="C264" s="0" t="s">
        <v>1159</v>
      </c>
      <c r="D264" s="0" t="s">
        <v>1160</v>
      </c>
      <c r="AT264" s="0" t="n">
        <v>26.9739147797088</v>
      </c>
      <c r="AU264" s="0" t="n">
        <v>-0.70094707816169</v>
      </c>
      <c r="AV264" s="0" t="n">
        <v>5.98014460955012</v>
      </c>
      <c r="AW264" s="0" t="n">
        <v>2.6121257217093</v>
      </c>
      <c r="AX264" s="0" t="n">
        <v>6.03323108545868</v>
      </c>
      <c r="AY264" s="0" t="n">
        <v>4.5030325531539</v>
      </c>
      <c r="AZ264" s="0" t="n">
        <v>7.28608249080618</v>
      </c>
      <c r="BA264" s="0" t="n">
        <v>6.30585537240054</v>
      </c>
      <c r="BB264" s="0" t="n">
        <v>3.5953435664984</v>
      </c>
      <c r="BC264" s="0" t="n">
        <v>3.30990702068416</v>
      </c>
      <c r="BD264" s="0" t="n">
        <v>4.3752845750864</v>
      </c>
      <c r="BE264" s="0" t="n">
        <v>2.81026154584605</v>
      </c>
      <c r="BF264" s="0" t="n">
        <v>3.43955063427437</v>
      </c>
      <c r="BG264" s="0" t="n">
        <v>1.2221678713716</v>
      </c>
      <c r="BH264" s="0" t="n">
        <v>4.09519405804755</v>
      </c>
      <c r="BI264" s="0" t="n">
        <v>4.07095030498527</v>
      </c>
      <c r="BJ264" s="0" t="n">
        <v>4.22562951134094</v>
      </c>
      <c r="BK264" s="0" t="n">
        <v>3.81562022636321</v>
      </c>
      <c r="BL264" s="0" t="n">
        <v>4.17165925633525</v>
      </c>
    </row>
    <row r="265" customFormat="false" ht="15" hidden="false" customHeight="false" outlineLevel="0" collapsed="false">
      <c r="A265" s="0" t="s">
        <v>1008</v>
      </c>
      <c r="B265" s="0" t="s">
        <v>440</v>
      </c>
      <c r="C265" s="0" t="s">
        <v>1159</v>
      </c>
      <c r="D265" s="0" t="s">
        <v>1160</v>
      </c>
      <c r="AJ265" s="0" t="n">
        <v>6.29349385992927</v>
      </c>
      <c r="AK265" s="0" t="n">
        <v>8.20759813722687</v>
      </c>
      <c r="AL265" s="0" t="n">
        <v>4.00196638126631</v>
      </c>
      <c r="AM265" s="0" t="n">
        <v>6.72194912231696</v>
      </c>
      <c r="AN265" s="0" t="n">
        <v>5.66937132228433</v>
      </c>
      <c r="AO265" s="0" t="n">
        <v>4.63496731668951</v>
      </c>
      <c r="AP265" s="0" t="n">
        <v>5.23111204040379</v>
      </c>
      <c r="AQ265" s="0" t="n">
        <v>6.00669459871877</v>
      </c>
      <c r="AR265" s="0" t="n">
        <v>3.77553049612634</v>
      </c>
      <c r="AS265" s="0" t="n">
        <v>6.1819155928913</v>
      </c>
      <c r="AT265" s="0" t="n">
        <v>3.80364587188127</v>
      </c>
      <c r="AU265" s="0" t="n">
        <v>3.9352315052778</v>
      </c>
      <c r="AV265" s="0" t="n">
        <v>3.74739818489111</v>
      </c>
      <c r="AW265" s="0" t="n">
        <v>3.972696401183</v>
      </c>
      <c r="AX265" s="0" t="n">
        <v>5.59174807563268</v>
      </c>
      <c r="AY265" s="0" t="n">
        <v>3.17040935922364</v>
      </c>
      <c r="AZ265" s="0" t="n">
        <v>3.33842795605096</v>
      </c>
      <c r="BA265" s="0" t="n">
        <v>3.64756947012633</v>
      </c>
      <c r="BB265" s="0" t="n">
        <v>3.86622951587742</v>
      </c>
      <c r="BC265" s="0" t="n">
        <v>7.70230703961865</v>
      </c>
      <c r="BD265" s="0" t="n">
        <v>-12.7148230174988</v>
      </c>
      <c r="BE265" s="0" t="n">
        <v>2.3928856820532</v>
      </c>
      <c r="BF265" s="0" t="n">
        <v>4.82341498124977</v>
      </c>
      <c r="BG265" s="0" t="n">
        <v>-0.18859144906115</v>
      </c>
      <c r="BH265" s="0" t="n">
        <v>-27.9944385179254</v>
      </c>
      <c r="BI265" s="0" t="n">
        <v>-9.37505950816737</v>
      </c>
      <c r="BJ265" s="0" t="n">
        <v>-5.07201001878522</v>
      </c>
      <c r="BK265" s="0" t="n">
        <v>0.752598678967971</v>
      </c>
      <c r="BL265" s="0" t="n">
        <v>2.09741436129079</v>
      </c>
    </row>
    <row r="266" customFormat="false" ht="15" hidden="false" customHeight="false" outlineLevel="0" collapsed="false">
      <c r="A266" s="0" t="s">
        <v>171</v>
      </c>
      <c r="B266" s="0" t="s">
        <v>405</v>
      </c>
      <c r="C266" s="0" t="s">
        <v>1159</v>
      </c>
      <c r="D266" s="0" t="s">
        <v>1160</v>
      </c>
      <c r="F266" s="0" t="n">
        <v>3.8447514623672</v>
      </c>
      <c r="G266" s="0" t="n">
        <v>6.17788309531487</v>
      </c>
      <c r="H266" s="0" t="n">
        <v>7.3736127850247</v>
      </c>
      <c r="I266" s="0" t="n">
        <v>7.93978166914069</v>
      </c>
      <c r="J266" s="0" t="n">
        <v>6.12276082720416</v>
      </c>
      <c r="K266" s="0" t="n">
        <v>4.43830826689234</v>
      </c>
      <c r="L266" s="0" t="n">
        <v>7.19657594081102</v>
      </c>
      <c r="M266" s="0" t="n">
        <v>4.15344481422642</v>
      </c>
      <c r="N266" s="0" t="n">
        <v>4.71583060864083</v>
      </c>
      <c r="O266" s="0" t="n">
        <v>5.24867413450897</v>
      </c>
      <c r="P266" s="0" t="n">
        <v>4.27897042944383</v>
      </c>
      <c r="Q266" s="0" t="n">
        <v>1.65476204059776</v>
      </c>
      <c r="R266" s="0" t="n">
        <v>4.57199781123279</v>
      </c>
      <c r="S266" s="0" t="n">
        <v>6.1110544610155</v>
      </c>
      <c r="T266" s="0" t="n">
        <v>1.69544817726516</v>
      </c>
      <c r="U266" s="0" t="n">
        <v>2.24990405393839</v>
      </c>
      <c r="V266" s="0" t="n">
        <v>-0.0940375339470592</v>
      </c>
      <c r="W266" s="0" t="n">
        <v>3.01454896583107</v>
      </c>
      <c r="X266" s="0" t="n">
        <v>3.79050381200763</v>
      </c>
      <c r="Y266" s="0" t="n">
        <v>6.62058508131413</v>
      </c>
      <c r="Z266" s="0" t="n">
        <v>5.36073741903375</v>
      </c>
      <c r="AA266" s="0" t="n">
        <v>-0.383390768760975</v>
      </c>
      <c r="AB266" s="0" t="n">
        <v>-1.84654447698229</v>
      </c>
      <c r="AC266" s="0" t="n">
        <v>5.09911490972957</v>
      </c>
      <c r="AD266" s="0" t="n">
        <v>-1.21148371912611</v>
      </c>
      <c r="AE266" s="0" t="n">
        <v>0.01783477808317</v>
      </c>
      <c r="AF266" s="0" t="n">
        <v>2.10073522073282</v>
      </c>
      <c r="AG266" s="0" t="n">
        <v>4.20013254933285</v>
      </c>
      <c r="AH266" s="0" t="n">
        <v>2.39478415860124</v>
      </c>
      <c r="AI266" s="0" t="n">
        <v>-0.317785675763318</v>
      </c>
      <c r="AJ266" s="0" t="n">
        <v>-1.01821987321358</v>
      </c>
      <c r="AK266" s="0" t="n">
        <v>-2.13705688877369</v>
      </c>
      <c r="AL266" s="0" t="n">
        <v>1.23351991332927</v>
      </c>
      <c r="AM266" s="0" t="n">
        <v>3.20000104934246</v>
      </c>
      <c r="AN266" s="0" t="n">
        <v>3.09999541832646</v>
      </c>
      <c r="AO266" s="0" t="n">
        <v>4.2999989609346</v>
      </c>
      <c r="AP266" s="0" t="n">
        <v>2.60000211628014</v>
      </c>
      <c r="AQ266" s="0" t="n">
        <v>0.50000090515276</v>
      </c>
      <c r="AR266" s="0" t="n">
        <v>2.39999624456443</v>
      </c>
      <c r="AS266" s="0" t="n">
        <v>4.2000034755179</v>
      </c>
      <c r="AT266" s="0" t="n">
        <v>2.69999456713745</v>
      </c>
      <c r="AU266" s="0" t="n">
        <v>3.70038235175593</v>
      </c>
      <c r="AV266" s="0" t="n">
        <v>2.9490791374903</v>
      </c>
      <c r="AW266" s="0" t="n">
        <v>4.55455274472709</v>
      </c>
      <c r="AX266" s="0" t="n">
        <v>5.2770563116366</v>
      </c>
      <c r="AY266" s="0" t="n">
        <v>5.60379765712011</v>
      </c>
      <c r="AZ266" s="0" t="n">
        <v>5.36047589053663</v>
      </c>
      <c r="BA266" s="0" t="n">
        <v>3.19104674115678</v>
      </c>
      <c r="BB266" s="0" t="n">
        <v>-1.53808933379921</v>
      </c>
      <c r="BC266" s="0" t="n">
        <v>3.03973081360169</v>
      </c>
      <c r="BD266" s="0" t="n">
        <v>3.28416814231139</v>
      </c>
      <c r="BE266" s="0" t="n">
        <v>2.21335480848441</v>
      </c>
      <c r="BF266" s="0" t="n">
        <v>2.4852005003106</v>
      </c>
      <c r="BG266" s="0" t="n">
        <v>1.84699160365716</v>
      </c>
      <c r="BH266" s="0" t="n">
        <v>1.19373280124428</v>
      </c>
      <c r="BI266" s="0" t="n">
        <v>0.399087929556359</v>
      </c>
      <c r="BJ266" s="0" t="n">
        <v>1.41451262585058</v>
      </c>
      <c r="BK266" s="0" t="n">
        <v>0.787055570495099</v>
      </c>
      <c r="BL266" s="0" t="n">
        <v>0.152583316664234</v>
      </c>
    </row>
    <row r="267" customFormat="false" ht="15" hidden="false" customHeight="false" outlineLevel="0" collapsed="false">
      <c r="A267" s="0" t="s">
        <v>215</v>
      </c>
      <c r="B267" s="0" t="s">
        <v>441</v>
      </c>
      <c r="C267" s="0" t="s">
        <v>1159</v>
      </c>
      <c r="D267" s="0" t="s">
        <v>1160</v>
      </c>
      <c r="F267" s="0" t="n">
        <v>1.36138199147489</v>
      </c>
      <c r="G267" s="0" t="n">
        <v>-2.49083947454871</v>
      </c>
      <c r="H267" s="0" t="n">
        <v>3.27239289272524</v>
      </c>
      <c r="I267" s="0" t="n">
        <v>12.2140480179323</v>
      </c>
      <c r="J267" s="0" t="n">
        <v>16.6474559632126</v>
      </c>
      <c r="K267" s="0" t="n">
        <v>-5.57030980860466</v>
      </c>
      <c r="L267" s="0" t="n">
        <v>7.91969651199875</v>
      </c>
      <c r="M267" s="0" t="n">
        <v>1.24832998222797</v>
      </c>
      <c r="N267" s="0" t="n">
        <v>-0.436915823088214</v>
      </c>
      <c r="O267" s="0" t="n">
        <v>4.79711290318896</v>
      </c>
      <c r="P267" s="0" t="n">
        <v>-0.0860395508674401</v>
      </c>
      <c r="Q267" s="0" t="n">
        <v>9.20886514231279</v>
      </c>
      <c r="R267" s="0" t="n">
        <v>-0.962048756426327</v>
      </c>
      <c r="S267" s="0" t="n">
        <v>6.42815854892096</v>
      </c>
      <c r="T267" s="0" t="n">
        <v>-2.26932892418952</v>
      </c>
      <c r="U267" s="0" t="n">
        <v>6.22097526707175</v>
      </c>
      <c r="V267" s="0" t="n">
        <v>-4.56423617436541</v>
      </c>
      <c r="W267" s="0" t="n">
        <v>0.553763844248408</v>
      </c>
      <c r="X267" s="0" t="n">
        <v>-3.02393103121803</v>
      </c>
      <c r="Y267" s="0" t="n">
        <v>3.03562235066106</v>
      </c>
      <c r="Z267" s="0" t="n">
        <v>6.16795740650589</v>
      </c>
      <c r="AA267" s="0" t="n">
        <v>-2.81278262868891</v>
      </c>
      <c r="AB267" s="0" t="n">
        <v>-1.96668929762134</v>
      </c>
      <c r="AC267" s="0" t="n">
        <v>-0.336834899256019</v>
      </c>
      <c r="AD267" s="0" t="n">
        <v>1.61531036759311</v>
      </c>
      <c r="AE267" s="0" t="n">
        <v>0.723893955923913</v>
      </c>
      <c r="AF267" s="0" t="n">
        <v>2.67566171341133</v>
      </c>
      <c r="AG267" s="0" t="n">
        <v>6.28074900897693</v>
      </c>
      <c r="AH267" s="0" t="n">
        <v>-1.02350178869868</v>
      </c>
      <c r="AI267" s="0" t="n">
        <v>-0.481072027781664</v>
      </c>
      <c r="AJ267" s="0" t="n">
        <v>-0.0361333838823299</v>
      </c>
      <c r="AK267" s="0" t="n">
        <v>-1.73092217352566</v>
      </c>
      <c r="AL267" s="0" t="n">
        <v>6.79727404907118</v>
      </c>
      <c r="AM267" s="0" t="n">
        <v>-8.62544195231277</v>
      </c>
      <c r="AN267" s="0" t="n">
        <v>2.89766889341698</v>
      </c>
      <c r="AO267" s="0" t="n">
        <v>6.21854648894293</v>
      </c>
      <c r="AP267" s="0" t="n">
        <v>3.81400749718355</v>
      </c>
      <c r="AQ267" s="0" t="n">
        <v>-0.38574614579035</v>
      </c>
      <c r="AR267" s="0" t="n">
        <v>4.6501897463741</v>
      </c>
      <c r="AS267" s="0" t="n">
        <v>3.89732294341896</v>
      </c>
      <c r="AT267" s="0" t="n">
        <v>5.31686827418419</v>
      </c>
      <c r="AU267" s="0" t="n">
        <v>4.50601428032604</v>
      </c>
      <c r="AV267" s="0" t="n">
        <v>6.94497398221223</v>
      </c>
      <c r="AW267" s="0" t="n">
        <v>7.03239511515218</v>
      </c>
      <c r="AX267" s="0" t="n">
        <v>7.23559900655543</v>
      </c>
      <c r="AY267" s="0" t="n">
        <v>7.90369444480079</v>
      </c>
      <c r="AZ267" s="0" t="n">
        <v>8.35243624447406</v>
      </c>
      <c r="BA267" s="0" t="n">
        <v>7.77389581542363</v>
      </c>
      <c r="BB267" s="0" t="n">
        <v>9.2203484058663</v>
      </c>
      <c r="BC267" s="0" t="n">
        <v>10.2982233241213</v>
      </c>
      <c r="BD267" s="0" t="n">
        <v>5.56460233670752</v>
      </c>
      <c r="BE267" s="0" t="n">
        <v>7.59759321053191</v>
      </c>
      <c r="BF267" s="0" t="n">
        <v>5.05723173979735</v>
      </c>
      <c r="BG267" s="0" t="n">
        <v>4.69799236252986</v>
      </c>
      <c r="BH267" s="0" t="n">
        <v>2.92037511217961</v>
      </c>
      <c r="BI267" s="0" t="n">
        <v>3.77667914626731</v>
      </c>
      <c r="BJ267" s="0" t="n">
        <v>3.50433609558682</v>
      </c>
      <c r="BK267" s="0" t="n">
        <v>4.03437823506192</v>
      </c>
      <c r="BL267" s="0" t="n">
        <v>1.44178454842219</v>
      </c>
    </row>
    <row r="268" customFormat="false" ht="15" hidden="false" customHeight="false" outlineLevel="0" collapsed="false">
      <c r="A268" s="0" t="s">
        <v>216</v>
      </c>
      <c r="B268" s="0" t="s">
        <v>442</v>
      </c>
      <c r="C268" s="0" t="s">
        <v>1159</v>
      </c>
      <c r="D268" s="0" t="s">
        <v>1160</v>
      </c>
      <c r="F268" s="0" t="n">
        <v>6.31615726938128</v>
      </c>
      <c r="G268" s="0" t="n">
        <v>1.4344708872583</v>
      </c>
      <c r="H268" s="0" t="n">
        <v>6.24434450666254</v>
      </c>
      <c r="I268" s="0" t="n">
        <v>-1.10617185882874</v>
      </c>
      <c r="J268" s="0" t="n">
        <v>4.91057058670192</v>
      </c>
      <c r="K268" s="0" t="n">
        <v>1.52313002640237</v>
      </c>
      <c r="L268" s="0" t="n">
        <v>8.3670089302274</v>
      </c>
      <c r="M268" s="0" t="n">
        <v>1.97013496961844</v>
      </c>
      <c r="N268" s="0" t="n">
        <v>12.4282358345823</v>
      </c>
      <c r="O268" s="0" t="n">
        <v>22.5651508391864</v>
      </c>
      <c r="P268" s="0" t="n">
        <v>8.91758664209389</v>
      </c>
      <c r="Q268" s="0" t="n">
        <v>8.32977472752458</v>
      </c>
      <c r="R268" s="0" t="n">
        <v>2.60471469728725</v>
      </c>
      <c r="S268" s="0" t="n">
        <v>6.6251536176686</v>
      </c>
      <c r="T268" s="0" t="n">
        <v>-1.93122323880061</v>
      </c>
      <c r="U268" s="0" t="n">
        <v>0.464838905538855</v>
      </c>
      <c r="V268" s="0" t="n">
        <v>-6.86070319341788</v>
      </c>
      <c r="W268" s="0" t="n">
        <v>-2.70692248477576</v>
      </c>
      <c r="X268" s="0" t="n">
        <v>3.29703539938615</v>
      </c>
      <c r="Y268" s="0" t="n">
        <v>14.4206839038966</v>
      </c>
      <c r="Z268" s="0" t="n">
        <v>12.5254248597015</v>
      </c>
      <c r="AA268" s="0" t="n">
        <v>2.63429714408079</v>
      </c>
      <c r="AB268" s="0" t="n">
        <v>1.58530545939131</v>
      </c>
      <c r="AC268" s="0" t="n">
        <v>-1.90736010746737</v>
      </c>
      <c r="AD268" s="0" t="n">
        <v>6.9443877657104</v>
      </c>
      <c r="AE268" s="0" t="n">
        <v>2.09902912895541</v>
      </c>
      <c r="AF268" s="0" t="n">
        <v>1.15073720454011</v>
      </c>
      <c r="AG268" s="0" t="n">
        <v>7.55237450804798</v>
      </c>
      <c r="AH268" s="0" t="n">
        <v>5.19976644369152</v>
      </c>
      <c r="AI268" s="0" t="n">
        <v>6.98855293318539</v>
      </c>
      <c r="AJ268" s="0" t="n">
        <v>5.53178239609832</v>
      </c>
      <c r="AK268" s="0" t="n">
        <v>-9.01557008626092</v>
      </c>
      <c r="AL268" s="0" t="n">
        <v>1.05145862576934</v>
      </c>
      <c r="AM268" s="0" t="n">
        <v>9.23519886106017</v>
      </c>
      <c r="AN268" s="0" t="n">
        <v>0.158025651449094</v>
      </c>
      <c r="AO268" s="0" t="n">
        <v>10.3606967698065</v>
      </c>
      <c r="AP268" s="0" t="n">
        <v>2.68059417373978</v>
      </c>
      <c r="AQ268" s="0" t="n">
        <v>2.88521180627896</v>
      </c>
      <c r="AR268" s="0" t="n">
        <v>-0.817821016282892</v>
      </c>
      <c r="AS268" s="0" t="n">
        <v>-3.05918976180379</v>
      </c>
      <c r="AT268" s="0" t="n">
        <v>1.43961538448976</v>
      </c>
      <c r="AU268" s="0" t="n">
        <v>-8.89402363304285</v>
      </c>
      <c r="AV268" s="0" t="n">
        <v>-16.9950746940262</v>
      </c>
      <c r="AW268" s="0" t="n">
        <v>-5.80753805534708</v>
      </c>
      <c r="AX268" s="0" t="n">
        <v>-5.71108367972599</v>
      </c>
      <c r="AY268" s="0" t="n">
        <v>-3.46149519231606</v>
      </c>
      <c r="AZ268" s="0" t="n">
        <v>-3.6533268588292</v>
      </c>
      <c r="BA268" s="0" t="n">
        <v>-17.6689462852054</v>
      </c>
      <c r="BB268" s="0" t="n">
        <v>12.0195599268985</v>
      </c>
      <c r="BC268" s="0" t="n">
        <v>19.6753231424645</v>
      </c>
      <c r="BD268" s="0" t="n">
        <v>14.1939129572162</v>
      </c>
      <c r="BE268" s="0" t="n">
        <v>16.6654287684679</v>
      </c>
      <c r="BF268" s="0" t="n">
        <v>1.98949276207208</v>
      </c>
      <c r="BG268" s="0" t="n">
        <v>2.37692932698003</v>
      </c>
      <c r="BH268" s="0" t="n">
        <v>1.77987270340299</v>
      </c>
      <c r="BI268" s="0" t="n">
        <v>0.755869250930601</v>
      </c>
      <c r="BJ268" s="0" t="n">
        <v>4.70403539054713</v>
      </c>
      <c r="BK268" s="0" t="n">
        <v>4.82967359109212</v>
      </c>
      <c r="BL268" s="0" t="n">
        <v>-8.10000019886093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2014-04-09T10:27:10Z</dcterms:created>
  <dc:creator>gutoi</dc:creator>
  <dc:description/>
  <dc:language>en-US</dc:language>
  <cp:lastModifiedBy>Duncan Knox</cp:lastModifiedBy>
  <cp:lastPrinted>2024-04-17T16:40:30Z</cp:lastPrinted>
  <dcterms:modified xsi:type="dcterms:W3CDTF">2024-10-29T15:14:34Z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